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Data\Data\Word Files\Proposals\2020 Proposals\DOE REEs Critical Minerals\Publications\DOE REE Papers\DOE REE Paper 2024\Paper\Intl J Coal Sci &amp; Technol Jan 2026\Proofs\FINAL Feb 5 2026\"/>
    </mc:Choice>
  </mc:AlternateContent>
  <xr:revisionPtr revIDLastSave="0" documentId="13_ncr:1_{655554E0-C5D5-4F31-A7FD-D31841832223}" xr6:coauthVersionLast="47" xr6:coauthVersionMax="47" xr10:uidLastSave="{00000000-0000-0000-0000-000000000000}"/>
  <bookViews>
    <workbookView xWindow="-120" yWindow="-120" windowWidth="29040" windowHeight="15720" tabRatio="837" activeTab="7" xr2:uid="{00000000-000D-0000-FFFF-FFFF00000000}"/>
  </bookViews>
  <sheets>
    <sheet name="List of Tables" sheetId="45" r:id="rId1"/>
    <sheet name="Table S1a" sheetId="2" r:id="rId2"/>
    <sheet name="Table S1b" sheetId="53" r:id="rId3"/>
    <sheet name="Table S2a" sheetId="64" r:id="rId4"/>
    <sheet name="Table S2b" sheetId="68" r:id="rId5"/>
    <sheet name="Table S3a" sheetId="66" r:id="rId6"/>
    <sheet name="Table S3b" sheetId="54" r:id="rId7"/>
    <sheet name="Table S3c" sheetId="63" r:id="rId8"/>
    <sheet name="Table S4a" sheetId="30" r:id="rId9"/>
    <sheet name="Table S4b" sheetId="55" r:id="rId10"/>
    <sheet name="Table S5 " sheetId="25" r:id="rId11"/>
    <sheet name="Table S6a" sheetId="22" r:id="rId12"/>
    <sheet name="Table S6b" sheetId="56" r:id="rId13"/>
    <sheet name="Table S7a" sheetId="33" r:id="rId14"/>
    <sheet name="Table S7b" sheetId="57" r:id="rId15"/>
    <sheet name="Table S8" sheetId="27" r:id="rId16"/>
    <sheet name="Table S9" sheetId="44" r:id="rId17"/>
    <sheet name="Table S10" sheetId="38" r:id="rId18"/>
    <sheet name="Table S11a" sheetId="37" r:id="rId19"/>
    <sheet name="Table S11b" sheetId="59" r:id="rId20"/>
    <sheet name="Table S12a" sheetId="39" r:id="rId21"/>
    <sheet name="Table S12b" sheetId="60" r:id="rId22"/>
    <sheet name="Table S13" sheetId="46" r:id="rId23"/>
    <sheet name="Table S14" sheetId="52" r:id="rId24"/>
    <sheet name="Table S15a" sheetId="48" r:id="rId25"/>
    <sheet name="Table S15b" sheetId="61" r:id="rId26"/>
    <sheet name="Table S16" sheetId="51" r:id="rId27"/>
  </sheets>
  <externalReferences>
    <externalReference r:id="rId28"/>
  </externalReference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Net_Generation_by_State__Type_1">#REF!</definedName>
    <definedName name="Net_Generation_by_State__Type_of_Producer__Energy_Source">#REF!</definedName>
    <definedName name="_xlnm.Print_Area" localSheetId="0">'List of Tables'!$A$1:$Q$26</definedName>
    <definedName name="_xlnm.Print_Area" localSheetId="17">'Table S10'!$A$1:$AH$33</definedName>
    <definedName name="_xlnm.Print_Area" localSheetId="18">'Table S11a'!$A$1:$X$128</definedName>
    <definedName name="_xlnm.Print_Area" localSheetId="19">'Table S11b'!$A$1:$X$128</definedName>
    <definedName name="_xlnm.Print_Area" localSheetId="20">'Table S12a'!$A$1:$W$128</definedName>
    <definedName name="_xlnm.Print_Area" localSheetId="21">'Table S12b'!$A$1:$X$129</definedName>
    <definedName name="_xlnm.Print_Area" localSheetId="22">'Table S13'!$A$1:$M$33</definedName>
    <definedName name="_xlnm.Print_Area" localSheetId="23">'Table S14'!$A$1:$G$31</definedName>
    <definedName name="_xlnm.Print_Area" localSheetId="24">'Table S15a'!$A$1:$AG$39</definedName>
    <definedName name="_xlnm.Print_Area" localSheetId="25">'Table S15b'!$A$1:$R$42</definedName>
    <definedName name="_xlnm.Print_Area" localSheetId="26">'Table S16'!$A$1:$E$1532</definedName>
    <definedName name="_xlnm.Print_Area" localSheetId="1">'Table S1a'!$A$1:$K$75</definedName>
    <definedName name="_xlnm.Print_Area" localSheetId="2">'Table S1b'!$A$1:$L$56</definedName>
    <definedName name="_xlnm.Print_Area" localSheetId="6">'Table S3b'!$A$1:$AD$128</definedName>
    <definedName name="_xlnm.Print_Area" localSheetId="7">'Table S3c'!$A$1:$V$125</definedName>
    <definedName name="_xlnm.Print_Area" localSheetId="8">'Table S4a'!$A$1:$Z$131</definedName>
    <definedName name="_xlnm.Print_Area" localSheetId="9">'Table S4b'!$A$1:$AE$129</definedName>
    <definedName name="_xlnm.Print_Area" localSheetId="11">'Table S6a'!$A$1:$Z$128</definedName>
    <definedName name="_xlnm.Print_Area" localSheetId="12">'Table S6b'!$A$1:$Y$129</definedName>
    <definedName name="_xlnm.Print_Area" localSheetId="13">'Table S7a'!$A$1:$X$139</definedName>
    <definedName name="_xlnm.Print_Area" localSheetId="16">'Table S9'!$A$1:$AB$57</definedName>
    <definedName name="state" localSheetId="5">[1]!state_table[State]</definedName>
    <definedName name="st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7" i="2" l="1"/>
  <c r="O18" i="2"/>
  <c r="O19" i="2"/>
  <c r="O16" i="2"/>
  <c r="N17" i="2"/>
  <c r="N18" i="2"/>
  <c r="N19" i="2"/>
  <c r="N16" i="2"/>
  <c r="J21" i="2"/>
  <c r="X6" i="39"/>
  <c r="X7" i="39"/>
  <c r="X8" i="39"/>
  <c r="X9" i="39"/>
  <c r="X10" i="39"/>
  <c r="X11" i="39"/>
  <c r="X12" i="39"/>
  <c r="X13" i="39"/>
  <c r="X14" i="39"/>
  <c r="X15" i="39"/>
  <c r="X16" i="39"/>
  <c r="X17" i="39"/>
  <c r="X18" i="39"/>
  <c r="X19" i="39"/>
  <c r="X20" i="39"/>
  <c r="X21" i="39"/>
  <c r="X22" i="39"/>
  <c r="X23" i="39"/>
  <c r="X24" i="39"/>
  <c r="X25" i="39"/>
  <c r="X26" i="39"/>
  <c r="X27" i="39"/>
  <c r="X28" i="39"/>
  <c r="X29" i="39"/>
  <c r="X30" i="39"/>
  <c r="X31" i="39"/>
  <c r="X32" i="39"/>
  <c r="X33" i="39"/>
  <c r="X34" i="39"/>
  <c r="X35" i="39"/>
  <c r="X36" i="39"/>
  <c r="X37" i="39"/>
  <c r="X38" i="39"/>
  <c r="X39" i="39"/>
  <c r="X40" i="39"/>
  <c r="X41" i="39"/>
  <c r="X42" i="39"/>
  <c r="X43" i="39"/>
  <c r="X44" i="39"/>
  <c r="X45" i="39"/>
  <c r="X46" i="39"/>
  <c r="X47" i="39"/>
  <c r="X48" i="39"/>
  <c r="X49" i="39"/>
  <c r="X50" i="39"/>
  <c r="X51" i="39"/>
  <c r="X52" i="39"/>
  <c r="X53" i="39"/>
  <c r="X54" i="39"/>
  <c r="X55" i="39"/>
  <c r="X56" i="39"/>
  <c r="X57" i="39"/>
  <c r="X58" i="39"/>
  <c r="X59" i="39"/>
  <c r="X60" i="39"/>
  <c r="X61" i="39"/>
  <c r="X62" i="39"/>
  <c r="X63" i="39"/>
  <c r="X64" i="39"/>
  <c r="X65" i="39"/>
  <c r="X66" i="39"/>
  <c r="X67" i="39"/>
  <c r="X68" i="39"/>
  <c r="X69" i="39"/>
  <c r="X70" i="39"/>
  <c r="X71" i="39"/>
  <c r="X72" i="39"/>
  <c r="X73" i="39"/>
  <c r="X74" i="39"/>
  <c r="X75" i="39"/>
  <c r="X76" i="39"/>
  <c r="X77" i="39"/>
  <c r="X78" i="39"/>
  <c r="X79" i="39"/>
  <c r="X80" i="39"/>
  <c r="X81" i="39"/>
  <c r="X82" i="39"/>
  <c r="X83" i="39"/>
  <c r="X84" i="39"/>
  <c r="X85" i="39"/>
  <c r="X86" i="39"/>
  <c r="X87" i="39"/>
  <c r="X88" i="39"/>
  <c r="X89" i="39"/>
  <c r="X90" i="39"/>
  <c r="X91" i="39"/>
  <c r="X92" i="39"/>
  <c r="X93" i="39"/>
  <c r="X94" i="39"/>
  <c r="X95" i="39"/>
  <c r="X96" i="39"/>
  <c r="X97" i="39"/>
  <c r="X98" i="39"/>
  <c r="X99" i="39"/>
  <c r="X100" i="39"/>
  <c r="X101" i="39"/>
  <c r="X5" i="39"/>
  <c r="V122" i="39"/>
  <c r="U122" i="39"/>
  <c r="T122" i="39"/>
  <c r="S122" i="39"/>
  <c r="R122" i="39"/>
  <c r="Q122" i="39"/>
  <c r="P122" i="39"/>
  <c r="O122" i="39"/>
  <c r="N122" i="39"/>
  <c r="M122" i="39"/>
  <c r="L122" i="39"/>
  <c r="K122" i="39"/>
  <c r="J122" i="39"/>
  <c r="I122" i="39"/>
  <c r="H122" i="39"/>
  <c r="G122" i="39"/>
  <c r="V121" i="39"/>
  <c r="U121" i="39"/>
  <c r="T121" i="39"/>
  <c r="S121" i="39"/>
  <c r="R121" i="39"/>
  <c r="Q121" i="39"/>
  <c r="P121" i="39"/>
  <c r="O121" i="39"/>
  <c r="N121" i="39"/>
  <c r="M121" i="39"/>
  <c r="L121" i="39"/>
  <c r="K121" i="39"/>
  <c r="J121" i="39"/>
  <c r="I121" i="39"/>
  <c r="H121" i="39"/>
  <c r="G121" i="39"/>
  <c r="V120" i="39"/>
  <c r="U120" i="39"/>
  <c r="T120" i="39"/>
  <c r="S120" i="39"/>
  <c r="R120" i="39"/>
  <c r="Q120" i="39"/>
  <c r="P120" i="39"/>
  <c r="O120" i="39"/>
  <c r="N120" i="39"/>
  <c r="M120" i="39"/>
  <c r="L120" i="39"/>
  <c r="K120" i="39"/>
  <c r="J120" i="39"/>
  <c r="I120" i="39"/>
  <c r="H120" i="39"/>
  <c r="G120" i="39"/>
  <c r="V119" i="39"/>
  <c r="U119" i="39"/>
  <c r="T119" i="39"/>
  <c r="S119" i="39"/>
  <c r="R119" i="39"/>
  <c r="Q119" i="39"/>
  <c r="P119" i="39"/>
  <c r="O119" i="39"/>
  <c r="N119" i="39"/>
  <c r="M119" i="39"/>
  <c r="L119" i="39"/>
  <c r="K119" i="39"/>
  <c r="J119" i="39"/>
  <c r="I119" i="39"/>
  <c r="H119" i="39"/>
  <c r="G119" i="39"/>
  <c r="V118" i="39"/>
  <c r="U118" i="39"/>
  <c r="T118" i="39"/>
  <c r="S118" i="39"/>
  <c r="R118" i="39"/>
  <c r="Q118" i="39"/>
  <c r="P118" i="39"/>
  <c r="O118" i="39"/>
  <c r="N118" i="39"/>
  <c r="M118" i="39"/>
  <c r="L118" i="39"/>
  <c r="K118" i="39"/>
  <c r="J118" i="39"/>
  <c r="I118" i="39"/>
  <c r="H118" i="39"/>
  <c r="G118" i="39"/>
  <c r="V117" i="39"/>
  <c r="U117" i="39"/>
  <c r="T117" i="39"/>
  <c r="S117" i="39"/>
  <c r="R117" i="39"/>
  <c r="Q117" i="39"/>
  <c r="P117" i="39"/>
  <c r="O117" i="39"/>
  <c r="N117" i="39"/>
  <c r="M117" i="39"/>
  <c r="L117" i="39"/>
  <c r="K117" i="39"/>
  <c r="J117" i="39"/>
  <c r="I117" i="39"/>
  <c r="H117" i="39"/>
  <c r="G117" i="39"/>
  <c r="V116" i="39"/>
  <c r="U116" i="39"/>
  <c r="T116" i="39"/>
  <c r="S116" i="39"/>
  <c r="R116" i="39"/>
  <c r="Q116" i="39"/>
  <c r="P116" i="39"/>
  <c r="O116" i="39"/>
  <c r="N116" i="39"/>
  <c r="M116" i="39"/>
  <c r="L116" i="39"/>
  <c r="K116" i="39"/>
  <c r="J116" i="39"/>
  <c r="I116" i="39"/>
  <c r="H116" i="39"/>
  <c r="G116" i="39"/>
  <c r="V115" i="39"/>
  <c r="U115" i="39"/>
  <c r="T115" i="39"/>
  <c r="S115" i="39"/>
  <c r="R115" i="39"/>
  <c r="Q115" i="39"/>
  <c r="P115" i="39"/>
  <c r="O115" i="39"/>
  <c r="N115" i="39"/>
  <c r="M115" i="39"/>
  <c r="L115" i="39"/>
  <c r="K115" i="39"/>
  <c r="J115" i="39"/>
  <c r="I115" i="39"/>
  <c r="H115" i="39"/>
  <c r="G115" i="39"/>
  <c r="V114" i="39"/>
  <c r="U114" i="39"/>
  <c r="T114" i="39"/>
  <c r="S114" i="39"/>
  <c r="R114" i="39"/>
  <c r="Q114" i="39"/>
  <c r="P114" i="39"/>
  <c r="O114" i="39"/>
  <c r="N114" i="39"/>
  <c r="M114" i="39"/>
  <c r="L114" i="39"/>
  <c r="K114" i="39"/>
  <c r="J114" i="39"/>
  <c r="I114" i="39"/>
  <c r="H114" i="39"/>
  <c r="G114" i="39"/>
  <c r="V113" i="39"/>
  <c r="U113" i="39"/>
  <c r="T113" i="39"/>
  <c r="S113" i="39"/>
  <c r="R113" i="39"/>
  <c r="Q113" i="39"/>
  <c r="P113" i="39"/>
  <c r="O113" i="39"/>
  <c r="N113" i="39"/>
  <c r="M113" i="39"/>
  <c r="L113" i="39"/>
  <c r="K113" i="39"/>
  <c r="J113" i="39"/>
  <c r="I113" i="39"/>
  <c r="H113" i="39"/>
  <c r="G113" i="39"/>
  <c r="V112" i="39"/>
  <c r="U112" i="39"/>
  <c r="T112" i="39"/>
  <c r="S112" i="39"/>
  <c r="R112" i="39"/>
  <c r="Q112" i="39"/>
  <c r="P112" i="39"/>
  <c r="O112" i="39"/>
  <c r="N112" i="39"/>
  <c r="M112" i="39"/>
  <c r="L112" i="39"/>
  <c r="K112" i="39"/>
  <c r="J112" i="39"/>
  <c r="I112" i="39"/>
  <c r="H112" i="39"/>
  <c r="G112" i="39"/>
  <c r="V111" i="39"/>
  <c r="U111" i="39"/>
  <c r="T111" i="39"/>
  <c r="S111" i="39"/>
  <c r="R111" i="39"/>
  <c r="Q111" i="39"/>
  <c r="P111" i="39"/>
  <c r="O111" i="39"/>
  <c r="N111" i="39"/>
  <c r="M111" i="39"/>
  <c r="L111" i="39"/>
  <c r="K111" i="39"/>
  <c r="J111" i="39"/>
  <c r="I111" i="39"/>
  <c r="H111" i="39"/>
  <c r="G111" i="39"/>
  <c r="V110" i="39"/>
  <c r="U110" i="39"/>
  <c r="T110" i="39"/>
  <c r="S110" i="39"/>
  <c r="R110" i="39"/>
  <c r="Q110" i="39"/>
  <c r="P110" i="39"/>
  <c r="O110" i="39"/>
  <c r="N110" i="39"/>
  <c r="M110" i="39"/>
  <c r="L110" i="39"/>
  <c r="K110" i="39"/>
  <c r="J110" i="39"/>
  <c r="I110" i="39"/>
  <c r="H110" i="39"/>
  <c r="G110" i="39"/>
  <c r="V109" i="39"/>
  <c r="U109" i="39"/>
  <c r="T109" i="39"/>
  <c r="S109" i="39"/>
  <c r="R109" i="39"/>
  <c r="Q109" i="39"/>
  <c r="P109" i="39"/>
  <c r="O109" i="39"/>
  <c r="N109" i="39"/>
  <c r="M109" i="39"/>
  <c r="L109" i="39"/>
  <c r="K109" i="39"/>
  <c r="J109" i="39"/>
  <c r="I109" i="39"/>
  <c r="H109" i="39"/>
  <c r="G109" i="39"/>
  <c r="V108" i="39"/>
  <c r="U108" i="39"/>
  <c r="T108" i="39"/>
  <c r="S108" i="39"/>
  <c r="R108" i="39"/>
  <c r="Q108" i="39"/>
  <c r="P108" i="39"/>
  <c r="O108" i="39"/>
  <c r="N108" i="39"/>
  <c r="M108" i="39"/>
  <c r="L108" i="39"/>
  <c r="K108" i="39"/>
  <c r="J108" i="39"/>
  <c r="I108" i="39"/>
  <c r="H108" i="39"/>
  <c r="G108" i="39"/>
  <c r="V107" i="39"/>
  <c r="U107" i="39"/>
  <c r="T107" i="39"/>
  <c r="S107" i="39"/>
  <c r="R107" i="39"/>
  <c r="Q107" i="39"/>
  <c r="P107" i="39"/>
  <c r="O107" i="39"/>
  <c r="N107" i="39"/>
  <c r="M107" i="39"/>
  <c r="L107" i="39"/>
  <c r="K107" i="39"/>
  <c r="J107" i="39"/>
  <c r="I107" i="39"/>
  <c r="H107" i="39"/>
  <c r="G107" i="39"/>
  <c r="V106" i="39"/>
  <c r="U106" i="39"/>
  <c r="T106" i="39"/>
  <c r="S106" i="39"/>
  <c r="R106" i="39"/>
  <c r="Q106" i="39"/>
  <c r="P106" i="39"/>
  <c r="O106" i="39"/>
  <c r="N106" i="39"/>
  <c r="M106" i="39"/>
  <c r="L106" i="39"/>
  <c r="K106" i="39"/>
  <c r="J106" i="39"/>
  <c r="I106" i="39"/>
  <c r="H106" i="39"/>
  <c r="G106" i="39"/>
  <c r="V105" i="39"/>
  <c r="U105" i="39"/>
  <c r="T105" i="39"/>
  <c r="S105" i="39"/>
  <c r="R105" i="39"/>
  <c r="Q105" i="39"/>
  <c r="P105" i="39"/>
  <c r="O105" i="39"/>
  <c r="N105" i="39"/>
  <c r="M105" i="39"/>
  <c r="L105" i="39"/>
  <c r="K105" i="39"/>
  <c r="J105" i="39"/>
  <c r="I105" i="39"/>
  <c r="H105" i="39"/>
  <c r="G105" i="39"/>
  <c r="V104" i="39"/>
  <c r="U104" i="39"/>
  <c r="T104" i="39"/>
  <c r="S104" i="39"/>
  <c r="R104" i="39"/>
  <c r="Q104" i="39"/>
  <c r="P104" i="39"/>
  <c r="O104" i="39"/>
  <c r="N104" i="39"/>
  <c r="M104" i="39"/>
  <c r="L104" i="39"/>
  <c r="K104" i="39"/>
  <c r="J104" i="39"/>
  <c r="I104" i="39"/>
  <c r="H104" i="39"/>
  <c r="G104" i="39"/>
  <c r="V103" i="39"/>
  <c r="U103" i="39"/>
  <c r="T103" i="39"/>
  <c r="S103" i="39"/>
  <c r="R103" i="39"/>
  <c r="Q103" i="39"/>
  <c r="P103" i="39"/>
  <c r="O103" i="39"/>
  <c r="N103" i="39"/>
  <c r="M103" i="39"/>
  <c r="L103" i="39"/>
  <c r="K103" i="39"/>
  <c r="J103" i="39"/>
  <c r="I103" i="39"/>
  <c r="H103" i="39"/>
  <c r="G103" i="39"/>
  <c r="V102" i="39"/>
  <c r="U102" i="39"/>
  <c r="T102" i="39"/>
  <c r="S102" i="39"/>
  <c r="R102" i="39"/>
  <c r="Q102" i="39"/>
  <c r="P102" i="39"/>
  <c r="O102" i="39"/>
  <c r="N102" i="39"/>
  <c r="M102" i="39"/>
  <c r="L102" i="39"/>
  <c r="K102" i="39"/>
  <c r="J102" i="39"/>
  <c r="I102" i="39"/>
  <c r="H102" i="39"/>
  <c r="G102" i="39"/>
  <c r="V101" i="39"/>
  <c r="U101" i="39"/>
  <c r="T101" i="39"/>
  <c r="S101" i="39"/>
  <c r="R101" i="39"/>
  <c r="Q101" i="39"/>
  <c r="P101" i="39"/>
  <c r="O101" i="39"/>
  <c r="N101" i="39"/>
  <c r="M101" i="39"/>
  <c r="L101" i="39"/>
  <c r="K101" i="39"/>
  <c r="J101" i="39"/>
  <c r="I101" i="39"/>
  <c r="H101" i="39"/>
  <c r="G101" i="39"/>
  <c r="V100" i="39"/>
  <c r="U100" i="39"/>
  <c r="T100" i="39"/>
  <c r="S100" i="39"/>
  <c r="R100" i="39"/>
  <c r="Q100" i="39"/>
  <c r="P100" i="39"/>
  <c r="O100" i="39"/>
  <c r="N100" i="39"/>
  <c r="M100" i="39"/>
  <c r="L100" i="39"/>
  <c r="K100" i="39"/>
  <c r="J100" i="39"/>
  <c r="I100" i="39"/>
  <c r="H100" i="39"/>
  <c r="G100" i="39"/>
  <c r="V99" i="39"/>
  <c r="U99" i="39"/>
  <c r="T99" i="39"/>
  <c r="S99" i="39"/>
  <c r="R99" i="39"/>
  <c r="Q99" i="39"/>
  <c r="P99" i="39"/>
  <c r="O99" i="39"/>
  <c r="N99" i="39"/>
  <c r="M99" i="39"/>
  <c r="L99" i="39"/>
  <c r="K99" i="39"/>
  <c r="J99" i="39"/>
  <c r="I99" i="39"/>
  <c r="H99" i="39"/>
  <c r="G99" i="39"/>
  <c r="V98" i="39"/>
  <c r="U98" i="39"/>
  <c r="T98" i="39"/>
  <c r="S98" i="39"/>
  <c r="R98" i="39"/>
  <c r="Q98" i="39"/>
  <c r="P98" i="39"/>
  <c r="O98" i="39"/>
  <c r="N98" i="39"/>
  <c r="M98" i="39"/>
  <c r="L98" i="39"/>
  <c r="K98" i="39"/>
  <c r="J98" i="39"/>
  <c r="I98" i="39"/>
  <c r="H98" i="39"/>
  <c r="G98" i="39"/>
  <c r="V97" i="39"/>
  <c r="U97" i="39"/>
  <c r="T97" i="39"/>
  <c r="S97" i="39"/>
  <c r="R97" i="39"/>
  <c r="Q97" i="39"/>
  <c r="P97" i="39"/>
  <c r="O97" i="39"/>
  <c r="N97" i="39"/>
  <c r="M97" i="39"/>
  <c r="L97" i="39"/>
  <c r="K97" i="39"/>
  <c r="J97" i="39"/>
  <c r="I97" i="39"/>
  <c r="H97" i="39"/>
  <c r="G97" i="39"/>
  <c r="V96" i="39"/>
  <c r="U96" i="39"/>
  <c r="T96" i="39"/>
  <c r="S96" i="39"/>
  <c r="R96" i="39"/>
  <c r="Q96" i="39"/>
  <c r="P96" i="39"/>
  <c r="O96" i="39"/>
  <c r="N96" i="39"/>
  <c r="M96" i="39"/>
  <c r="L96" i="39"/>
  <c r="K96" i="39"/>
  <c r="J96" i="39"/>
  <c r="I96" i="39"/>
  <c r="H96" i="39"/>
  <c r="G96" i="39"/>
  <c r="V95" i="39"/>
  <c r="U95" i="39"/>
  <c r="T95" i="39"/>
  <c r="S95" i="39"/>
  <c r="R95" i="39"/>
  <c r="Q95" i="39"/>
  <c r="P95" i="39"/>
  <c r="O95" i="39"/>
  <c r="N95" i="39"/>
  <c r="M95" i="39"/>
  <c r="L95" i="39"/>
  <c r="K95" i="39"/>
  <c r="J95" i="39"/>
  <c r="I95" i="39"/>
  <c r="H95" i="39"/>
  <c r="G95" i="39"/>
  <c r="V94" i="39"/>
  <c r="U94" i="39"/>
  <c r="T94" i="39"/>
  <c r="S94" i="39"/>
  <c r="R94" i="39"/>
  <c r="Q94" i="39"/>
  <c r="P94" i="39"/>
  <c r="O94" i="39"/>
  <c r="N94" i="39"/>
  <c r="M94" i="39"/>
  <c r="L94" i="39"/>
  <c r="K94" i="39"/>
  <c r="J94" i="39"/>
  <c r="I94" i="39"/>
  <c r="H94" i="39"/>
  <c r="G94" i="39"/>
  <c r="V93" i="39"/>
  <c r="U93" i="39"/>
  <c r="T93" i="39"/>
  <c r="S93" i="39"/>
  <c r="R93" i="39"/>
  <c r="Q93" i="39"/>
  <c r="P93" i="39"/>
  <c r="O93" i="39"/>
  <c r="N93" i="39"/>
  <c r="M93" i="39"/>
  <c r="L93" i="39"/>
  <c r="K93" i="39"/>
  <c r="J93" i="39"/>
  <c r="I93" i="39"/>
  <c r="H93" i="39"/>
  <c r="G93" i="39"/>
  <c r="V92" i="39"/>
  <c r="U92" i="39"/>
  <c r="T92" i="39"/>
  <c r="S92" i="39"/>
  <c r="R92" i="39"/>
  <c r="Q92" i="39"/>
  <c r="P92" i="39"/>
  <c r="O92" i="39"/>
  <c r="N92" i="39"/>
  <c r="M92" i="39"/>
  <c r="L92" i="39"/>
  <c r="K92" i="39"/>
  <c r="J92" i="39"/>
  <c r="I92" i="39"/>
  <c r="H92" i="39"/>
  <c r="G92" i="39"/>
  <c r="V91" i="39"/>
  <c r="U91" i="39"/>
  <c r="T91" i="39"/>
  <c r="S91" i="39"/>
  <c r="R91" i="39"/>
  <c r="Q91" i="39"/>
  <c r="P91" i="39"/>
  <c r="O91" i="39"/>
  <c r="N91" i="39"/>
  <c r="M91" i="39"/>
  <c r="L91" i="39"/>
  <c r="K91" i="39"/>
  <c r="J91" i="39"/>
  <c r="I91" i="39"/>
  <c r="H91" i="39"/>
  <c r="G91" i="39"/>
  <c r="V90" i="39"/>
  <c r="U90" i="39"/>
  <c r="T90" i="39"/>
  <c r="S90" i="39"/>
  <c r="R90" i="39"/>
  <c r="Q90" i="39"/>
  <c r="P90" i="39"/>
  <c r="O90" i="39"/>
  <c r="N90" i="39"/>
  <c r="M90" i="39"/>
  <c r="L90" i="39"/>
  <c r="K90" i="39"/>
  <c r="J90" i="39"/>
  <c r="I90" i="39"/>
  <c r="H90" i="39"/>
  <c r="G90" i="39"/>
  <c r="V89" i="39"/>
  <c r="U89" i="39"/>
  <c r="T89" i="39"/>
  <c r="S89" i="39"/>
  <c r="R89" i="39"/>
  <c r="Q89" i="39"/>
  <c r="P89" i="39"/>
  <c r="O89" i="39"/>
  <c r="N89" i="39"/>
  <c r="M89" i="39"/>
  <c r="L89" i="39"/>
  <c r="K89" i="39"/>
  <c r="J89" i="39"/>
  <c r="I89" i="39"/>
  <c r="H89" i="39"/>
  <c r="G89" i="39"/>
  <c r="V88" i="39"/>
  <c r="U88" i="39"/>
  <c r="T88" i="39"/>
  <c r="S88" i="39"/>
  <c r="R88" i="39"/>
  <c r="Q88" i="39"/>
  <c r="P88" i="39"/>
  <c r="O88" i="39"/>
  <c r="N88" i="39"/>
  <c r="M88" i="39"/>
  <c r="L88" i="39"/>
  <c r="K88" i="39"/>
  <c r="J88" i="39"/>
  <c r="I88" i="39"/>
  <c r="H88" i="39"/>
  <c r="G88" i="39"/>
  <c r="V87" i="39"/>
  <c r="U87" i="39"/>
  <c r="T87" i="39"/>
  <c r="S87" i="39"/>
  <c r="R87" i="39"/>
  <c r="Q87" i="39"/>
  <c r="P87" i="39"/>
  <c r="O87" i="39"/>
  <c r="N87" i="39"/>
  <c r="M87" i="39"/>
  <c r="L87" i="39"/>
  <c r="K87" i="39"/>
  <c r="J87" i="39"/>
  <c r="I87" i="39"/>
  <c r="H87" i="39"/>
  <c r="G87" i="39"/>
  <c r="V86" i="39"/>
  <c r="U86" i="39"/>
  <c r="T86" i="39"/>
  <c r="S86" i="39"/>
  <c r="R86" i="39"/>
  <c r="Q86" i="39"/>
  <c r="P86" i="39"/>
  <c r="O86" i="39"/>
  <c r="N86" i="39"/>
  <c r="M86" i="39"/>
  <c r="L86" i="39"/>
  <c r="K86" i="39"/>
  <c r="J86" i="39"/>
  <c r="I86" i="39"/>
  <c r="H86" i="39"/>
  <c r="G86" i="39"/>
  <c r="V85" i="39"/>
  <c r="U85" i="39"/>
  <c r="T85" i="39"/>
  <c r="S85" i="39"/>
  <c r="R85" i="39"/>
  <c r="Q85" i="39"/>
  <c r="P85" i="39"/>
  <c r="O85" i="39"/>
  <c r="N85" i="39"/>
  <c r="M85" i="39"/>
  <c r="L85" i="39"/>
  <c r="K85" i="39"/>
  <c r="J85" i="39"/>
  <c r="I85" i="39"/>
  <c r="H85" i="39"/>
  <c r="G85" i="39"/>
  <c r="V84" i="39"/>
  <c r="U84" i="39"/>
  <c r="T84" i="39"/>
  <c r="S84" i="39"/>
  <c r="R84" i="39"/>
  <c r="Q84" i="39"/>
  <c r="P84" i="39"/>
  <c r="O84" i="39"/>
  <c r="N84" i="39"/>
  <c r="M84" i="39"/>
  <c r="L84" i="39"/>
  <c r="K84" i="39"/>
  <c r="J84" i="39"/>
  <c r="I84" i="39"/>
  <c r="H84" i="39"/>
  <c r="G84" i="39"/>
  <c r="V83" i="39"/>
  <c r="U83" i="39"/>
  <c r="T83" i="39"/>
  <c r="S83" i="39"/>
  <c r="R83" i="39"/>
  <c r="Q83" i="39"/>
  <c r="P83" i="39"/>
  <c r="O83" i="39"/>
  <c r="N83" i="39"/>
  <c r="M83" i="39"/>
  <c r="L83" i="39"/>
  <c r="K83" i="39"/>
  <c r="J83" i="39"/>
  <c r="I83" i="39"/>
  <c r="H83" i="39"/>
  <c r="G83" i="39"/>
  <c r="V82" i="39"/>
  <c r="U82" i="39"/>
  <c r="T82" i="39"/>
  <c r="S82" i="39"/>
  <c r="R82" i="39"/>
  <c r="Q82" i="39"/>
  <c r="P82" i="39"/>
  <c r="O82" i="39"/>
  <c r="N82" i="39"/>
  <c r="M82" i="39"/>
  <c r="L82" i="39"/>
  <c r="K82" i="39"/>
  <c r="J82" i="39"/>
  <c r="I82" i="39"/>
  <c r="H82" i="39"/>
  <c r="G82" i="39"/>
  <c r="V81" i="39"/>
  <c r="U81" i="39"/>
  <c r="T81" i="39"/>
  <c r="S81" i="39"/>
  <c r="R81" i="39"/>
  <c r="Q81" i="39"/>
  <c r="P81" i="39"/>
  <c r="O81" i="39"/>
  <c r="N81" i="39"/>
  <c r="M81" i="39"/>
  <c r="L81" i="39"/>
  <c r="K81" i="39"/>
  <c r="J81" i="39"/>
  <c r="I81" i="39"/>
  <c r="H81" i="39"/>
  <c r="G81" i="39"/>
  <c r="V80" i="39"/>
  <c r="U80" i="39"/>
  <c r="T80" i="39"/>
  <c r="S80" i="39"/>
  <c r="R80" i="39"/>
  <c r="Q80" i="39"/>
  <c r="P80" i="39"/>
  <c r="O80" i="39"/>
  <c r="N80" i="39"/>
  <c r="M80" i="39"/>
  <c r="L80" i="39"/>
  <c r="K80" i="39"/>
  <c r="J80" i="39"/>
  <c r="I80" i="39"/>
  <c r="H80" i="39"/>
  <c r="G80" i="39"/>
  <c r="V79" i="39"/>
  <c r="U79" i="39"/>
  <c r="T79" i="39"/>
  <c r="S79" i="39"/>
  <c r="R79" i="39"/>
  <c r="Q79" i="39"/>
  <c r="P79" i="39"/>
  <c r="O79" i="39"/>
  <c r="N79" i="39"/>
  <c r="M79" i="39"/>
  <c r="L79" i="39"/>
  <c r="K79" i="39"/>
  <c r="J79" i="39"/>
  <c r="I79" i="39"/>
  <c r="H79" i="39"/>
  <c r="G79" i="39"/>
  <c r="V78" i="39"/>
  <c r="U78" i="39"/>
  <c r="T78" i="39"/>
  <c r="S78" i="39"/>
  <c r="R78" i="39"/>
  <c r="Q78" i="39"/>
  <c r="P78" i="39"/>
  <c r="O78" i="39"/>
  <c r="N78" i="39"/>
  <c r="M78" i="39"/>
  <c r="L78" i="39"/>
  <c r="K78" i="39"/>
  <c r="J78" i="39"/>
  <c r="I78" i="39"/>
  <c r="H78" i="39"/>
  <c r="G78" i="39"/>
  <c r="V77" i="39"/>
  <c r="U77" i="39"/>
  <c r="T77" i="39"/>
  <c r="S77" i="39"/>
  <c r="R77" i="39"/>
  <c r="Q77" i="39"/>
  <c r="P77" i="39"/>
  <c r="O77" i="39"/>
  <c r="N77" i="39"/>
  <c r="M77" i="39"/>
  <c r="L77" i="39"/>
  <c r="K77" i="39"/>
  <c r="J77" i="39"/>
  <c r="I77" i="39"/>
  <c r="H77" i="39"/>
  <c r="G77" i="39"/>
  <c r="V76" i="39"/>
  <c r="U76" i="39"/>
  <c r="T76" i="39"/>
  <c r="S76" i="39"/>
  <c r="R76" i="39"/>
  <c r="Q76" i="39"/>
  <c r="P76" i="39"/>
  <c r="O76" i="39"/>
  <c r="N76" i="39"/>
  <c r="M76" i="39"/>
  <c r="L76" i="39"/>
  <c r="K76" i="39"/>
  <c r="J76" i="39"/>
  <c r="I76" i="39"/>
  <c r="H76" i="39"/>
  <c r="G76" i="39"/>
  <c r="V75" i="39"/>
  <c r="U75" i="39"/>
  <c r="T75" i="39"/>
  <c r="S75" i="39"/>
  <c r="R75" i="39"/>
  <c r="Q75" i="39"/>
  <c r="P75" i="39"/>
  <c r="O75" i="39"/>
  <c r="N75" i="39"/>
  <c r="M75" i="39"/>
  <c r="L75" i="39"/>
  <c r="K75" i="39"/>
  <c r="J75" i="39"/>
  <c r="I75" i="39"/>
  <c r="H75" i="39"/>
  <c r="G75" i="39"/>
  <c r="V74" i="39"/>
  <c r="U74" i="39"/>
  <c r="T74" i="39"/>
  <c r="S74" i="39"/>
  <c r="R74" i="39"/>
  <c r="Q74" i="39"/>
  <c r="P74" i="39"/>
  <c r="O74" i="39"/>
  <c r="N74" i="39"/>
  <c r="M74" i="39"/>
  <c r="L74" i="39"/>
  <c r="K74" i="39"/>
  <c r="J74" i="39"/>
  <c r="I74" i="39"/>
  <c r="H74" i="39"/>
  <c r="G74" i="39"/>
  <c r="V73" i="39"/>
  <c r="U73" i="39"/>
  <c r="T73" i="39"/>
  <c r="S73" i="39"/>
  <c r="R73" i="39"/>
  <c r="Q73" i="39"/>
  <c r="P73" i="39"/>
  <c r="O73" i="39"/>
  <c r="N73" i="39"/>
  <c r="M73" i="39"/>
  <c r="L73" i="39"/>
  <c r="K73" i="39"/>
  <c r="J73" i="39"/>
  <c r="I73" i="39"/>
  <c r="H73" i="39"/>
  <c r="G73" i="39"/>
  <c r="V72" i="39"/>
  <c r="U72" i="39"/>
  <c r="T72" i="39"/>
  <c r="S72" i="39"/>
  <c r="R72" i="39"/>
  <c r="Q72" i="39"/>
  <c r="P72" i="39"/>
  <c r="O72" i="39"/>
  <c r="N72" i="39"/>
  <c r="M72" i="39"/>
  <c r="L72" i="39"/>
  <c r="K72" i="39"/>
  <c r="J72" i="39"/>
  <c r="I72" i="39"/>
  <c r="H72" i="39"/>
  <c r="G72" i="39"/>
  <c r="V71" i="39"/>
  <c r="U71" i="39"/>
  <c r="T71" i="39"/>
  <c r="S71" i="39"/>
  <c r="R71" i="39"/>
  <c r="Q71" i="39"/>
  <c r="P71" i="39"/>
  <c r="O71" i="39"/>
  <c r="N71" i="39"/>
  <c r="M71" i="39"/>
  <c r="L71" i="39"/>
  <c r="K71" i="39"/>
  <c r="J71" i="39"/>
  <c r="I71" i="39"/>
  <c r="H71" i="39"/>
  <c r="G71" i="39"/>
  <c r="V70" i="39"/>
  <c r="U70" i="39"/>
  <c r="T70" i="39"/>
  <c r="S70" i="39"/>
  <c r="R70" i="39"/>
  <c r="Q70" i="39"/>
  <c r="P70" i="39"/>
  <c r="O70" i="39"/>
  <c r="N70" i="39"/>
  <c r="M70" i="39"/>
  <c r="L70" i="39"/>
  <c r="K70" i="39"/>
  <c r="J70" i="39"/>
  <c r="I70" i="39"/>
  <c r="H70" i="39"/>
  <c r="G70" i="39"/>
  <c r="V69" i="39"/>
  <c r="U69" i="39"/>
  <c r="T69" i="39"/>
  <c r="S69" i="39"/>
  <c r="R69" i="39"/>
  <c r="Q69" i="39"/>
  <c r="P69" i="39"/>
  <c r="O69" i="39"/>
  <c r="N69" i="39"/>
  <c r="M69" i="39"/>
  <c r="L69" i="39"/>
  <c r="K69" i="39"/>
  <c r="J69" i="39"/>
  <c r="I69" i="39"/>
  <c r="H69" i="39"/>
  <c r="G69" i="39"/>
  <c r="V68" i="39"/>
  <c r="U68" i="39"/>
  <c r="T68" i="39"/>
  <c r="S68" i="39"/>
  <c r="R68" i="39"/>
  <c r="Q68" i="39"/>
  <c r="P68" i="39"/>
  <c r="O68" i="39"/>
  <c r="N68" i="39"/>
  <c r="M68" i="39"/>
  <c r="L68" i="39"/>
  <c r="K68" i="39"/>
  <c r="J68" i="39"/>
  <c r="I68" i="39"/>
  <c r="H68" i="39"/>
  <c r="G68" i="39"/>
  <c r="V67" i="39"/>
  <c r="U67" i="39"/>
  <c r="T67" i="39"/>
  <c r="S67" i="39"/>
  <c r="R67" i="39"/>
  <c r="Q67" i="39"/>
  <c r="P67" i="39"/>
  <c r="O67" i="39"/>
  <c r="N67" i="39"/>
  <c r="M67" i="39"/>
  <c r="L67" i="39"/>
  <c r="K67" i="39"/>
  <c r="J67" i="39"/>
  <c r="I67" i="39"/>
  <c r="H67" i="39"/>
  <c r="G67" i="39"/>
  <c r="V66" i="39"/>
  <c r="U66" i="39"/>
  <c r="T66" i="39"/>
  <c r="S66" i="39"/>
  <c r="R66" i="39"/>
  <c r="Q66" i="39"/>
  <c r="P66" i="39"/>
  <c r="O66" i="39"/>
  <c r="N66" i="39"/>
  <c r="M66" i="39"/>
  <c r="L66" i="39"/>
  <c r="K66" i="39"/>
  <c r="J66" i="39"/>
  <c r="I66" i="39"/>
  <c r="H66" i="39"/>
  <c r="G66" i="39"/>
  <c r="V65" i="39"/>
  <c r="U65" i="39"/>
  <c r="T65" i="39"/>
  <c r="S65" i="39"/>
  <c r="R65" i="39"/>
  <c r="Q65" i="39"/>
  <c r="P65" i="39"/>
  <c r="O65" i="39"/>
  <c r="N65" i="39"/>
  <c r="M65" i="39"/>
  <c r="L65" i="39"/>
  <c r="K65" i="39"/>
  <c r="J65" i="39"/>
  <c r="I65" i="39"/>
  <c r="H65" i="39"/>
  <c r="G65" i="39"/>
  <c r="V64" i="39"/>
  <c r="U64" i="39"/>
  <c r="T64" i="39"/>
  <c r="S64" i="39"/>
  <c r="R64" i="39"/>
  <c r="Q64" i="39"/>
  <c r="P64" i="39"/>
  <c r="O64" i="39"/>
  <c r="N64" i="39"/>
  <c r="M64" i="39"/>
  <c r="L64" i="39"/>
  <c r="K64" i="39"/>
  <c r="J64" i="39"/>
  <c r="I64" i="39"/>
  <c r="H64" i="39"/>
  <c r="G64" i="39"/>
  <c r="V63" i="39"/>
  <c r="U63" i="39"/>
  <c r="T63" i="39"/>
  <c r="S63" i="39"/>
  <c r="R63" i="39"/>
  <c r="Q63" i="39"/>
  <c r="P63" i="39"/>
  <c r="O63" i="39"/>
  <c r="N63" i="39"/>
  <c r="M63" i="39"/>
  <c r="L63" i="39"/>
  <c r="K63" i="39"/>
  <c r="J63" i="39"/>
  <c r="I63" i="39"/>
  <c r="H63" i="39"/>
  <c r="G63" i="39"/>
  <c r="V62" i="39"/>
  <c r="U62" i="39"/>
  <c r="T62" i="39"/>
  <c r="S62" i="39"/>
  <c r="R62" i="39"/>
  <c r="Q62" i="39"/>
  <c r="P62" i="39"/>
  <c r="O62" i="39"/>
  <c r="N62" i="39"/>
  <c r="M62" i="39"/>
  <c r="L62" i="39"/>
  <c r="K62" i="39"/>
  <c r="J62" i="39"/>
  <c r="I62" i="39"/>
  <c r="H62" i="39"/>
  <c r="G62" i="39"/>
  <c r="V61" i="39"/>
  <c r="U61" i="39"/>
  <c r="T61" i="39"/>
  <c r="S61" i="39"/>
  <c r="R61" i="39"/>
  <c r="Q61" i="39"/>
  <c r="P61" i="39"/>
  <c r="O61" i="39"/>
  <c r="N61" i="39"/>
  <c r="M61" i="39"/>
  <c r="L61" i="39"/>
  <c r="K61" i="39"/>
  <c r="J61" i="39"/>
  <c r="I61" i="39"/>
  <c r="H61" i="39"/>
  <c r="G61" i="39"/>
  <c r="V60" i="39"/>
  <c r="U60" i="39"/>
  <c r="T60" i="39"/>
  <c r="S60" i="39"/>
  <c r="R60" i="39"/>
  <c r="Q60" i="39"/>
  <c r="P60" i="39"/>
  <c r="O60" i="39"/>
  <c r="N60" i="39"/>
  <c r="M60" i="39"/>
  <c r="L60" i="39"/>
  <c r="K60" i="39"/>
  <c r="J60" i="39"/>
  <c r="I60" i="39"/>
  <c r="H60" i="39"/>
  <c r="G60" i="39"/>
  <c r="V59" i="39"/>
  <c r="U59" i="39"/>
  <c r="T59" i="39"/>
  <c r="S59" i="39"/>
  <c r="R59" i="39"/>
  <c r="Q59" i="39"/>
  <c r="P59" i="39"/>
  <c r="O59" i="39"/>
  <c r="N59" i="39"/>
  <c r="M59" i="39"/>
  <c r="L59" i="39"/>
  <c r="K59" i="39"/>
  <c r="J59" i="39"/>
  <c r="I59" i="39"/>
  <c r="H59" i="39"/>
  <c r="G59" i="39"/>
  <c r="V58" i="39"/>
  <c r="U58" i="39"/>
  <c r="T58" i="39"/>
  <c r="S58" i="39"/>
  <c r="R58" i="39"/>
  <c r="Q58" i="39"/>
  <c r="P58" i="39"/>
  <c r="O58" i="39"/>
  <c r="N58" i="39"/>
  <c r="M58" i="39"/>
  <c r="L58" i="39"/>
  <c r="K58" i="39"/>
  <c r="J58" i="39"/>
  <c r="I58" i="39"/>
  <c r="H58" i="39"/>
  <c r="G58" i="39"/>
  <c r="V57" i="39"/>
  <c r="U57" i="39"/>
  <c r="T57" i="39"/>
  <c r="S57" i="39"/>
  <c r="R57" i="39"/>
  <c r="Q57" i="39"/>
  <c r="P57" i="39"/>
  <c r="O57" i="39"/>
  <c r="N57" i="39"/>
  <c r="M57" i="39"/>
  <c r="L57" i="39"/>
  <c r="K57" i="39"/>
  <c r="J57" i="39"/>
  <c r="I57" i="39"/>
  <c r="H57" i="39"/>
  <c r="G57" i="39"/>
  <c r="V56" i="39"/>
  <c r="U56" i="39"/>
  <c r="T56" i="39"/>
  <c r="S56" i="39"/>
  <c r="R56" i="39"/>
  <c r="Q56" i="39"/>
  <c r="P56" i="39"/>
  <c r="O56" i="39"/>
  <c r="N56" i="39"/>
  <c r="M56" i="39"/>
  <c r="L56" i="39"/>
  <c r="K56" i="39"/>
  <c r="J56" i="39"/>
  <c r="I56" i="39"/>
  <c r="H56" i="39"/>
  <c r="G56" i="39"/>
  <c r="V55" i="39"/>
  <c r="U55" i="39"/>
  <c r="T55" i="39"/>
  <c r="S55" i="39"/>
  <c r="R55" i="39"/>
  <c r="Q55" i="39"/>
  <c r="P55" i="39"/>
  <c r="O55" i="39"/>
  <c r="N55" i="39"/>
  <c r="M55" i="39"/>
  <c r="L55" i="39"/>
  <c r="K55" i="39"/>
  <c r="J55" i="39"/>
  <c r="I55" i="39"/>
  <c r="H55" i="39"/>
  <c r="G55" i="39"/>
  <c r="V54" i="39"/>
  <c r="U54" i="39"/>
  <c r="T54" i="39"/>
  <c r="S54" i="39"/>
  <c r="R54" i="39"/>
  <c r="Q54" i="39"/>
  <c r="P54" i="39"/>
  <c r="O54" i="39"/>
  <c r="N54" i="39"/>
  <c r="M54" i="39"/>
  <c r="L54" i="39"/>
  <c r="K54" i="39"/>
  <c r="J54" i="39"/>
  <c r="I54" i="39"/>
  <c r="H54" i="39"/>
  <c r="G54" i="39"/>
  <c r="V53" i="39"/>
  <c r="U53" i="39"/>
  <c r="T53" i="39"/>
  <c r="S53" i="39"/>
  <c r="R53" i="39"/>
  <c r="Q53" i="39"/>
  <c r="P53" i="39"/>
  <c r="O53" i="39"/>
  <c r="N53" i="39"/>
  <c r="M53" i="39"/>
  <c r="L53" i="39"/>
  <c r="K53" i="39"/>
  <c r="J53" i="39"/>
  <c r="I53" i="39"/>
  <c r="H53" i="39"/>
  <c r="G53" i="39"/>
  <c r="V52" i="39"/>
  <c r="U52" i="39"/>
  <c r="T52" i="39"/>
  <c r="S52" i="39"/>
  <c r="R52" i="39"/>
  <c r="Q52" i="39"/>
  <c r="P52" i="39"/>
  <c r="O52" i="39"/>
  <c r="N52" i="39"/>
  <c r="M52" i="39"/>
  <c r="L52" i="39"/>
  <c r="K52" i="39"/>
  <c r="J52" i="39"/>
  <c r="I52" i="39"/>
  <c r="H52" i="39"/>
  <c r="G52" i="39"/>
  <c r="V51" i="39"/>
  <c r="U51" i="39"/>
  <c r="T51" i="39"/>
  <c r="S51" i="39"/>
  <c r="R51" i="39"/>
  <c r="Q51" i="39"/>
  <c r="P51" i="39"/>
  <c r="O51" i="39"/>
  <c r="N51" i="39"/>
  <c r="M51" i="39"/>
  <c r="L51" i="39"/>
  <c r="K51" i="39"/>
  <c r="J51" i="39"/>
  <c r="I51" i="39"/>
  <c r="H51" i="39"/>
  <c r="G51" i="39"/>
  <c r="V50" i="39"/>
  <c r="U50" i="39"/>
  <c r="T50" i="39"/>
  <c r="S50" i="39"/>
  <c r="R50" i="39"/>
  <c r="Q50" i="39"/>
  <c r="P50" i="39"/>
  <c r="O50" i="39"/>
  <c r="N50" i="39"/>
  <c r="M50" i="39"/>
  <c r="L50" i="39"/>
  <c r="K50" i="39"/>
  <c r="J50" i="39"/>
  <c r="I50" i="39"/>
  <c r="H50" i="39"/>
  <c r="G50" i="39"/>
  <c r="V49" i="39"/>
  <c r="U49" i="39"/>
  <c r="T49" i="39"/>
  <c r="S49" i="39"/>
  <c r="R49" i="39"/>
  <c r="Q49" i="39"/>
  <c r="P49" i="39"/>
  <c r="O49" i="39"/>
  <c r="N49" i="39"/>
  <c r="M49" i="39"/>
  <c r="L49" i="39"/>
  <c r="K49" i="39"/>
  <c r="J49" i="39"/>
  <c r="I49" i="39"/>
  <c r="H49" i="39"/>
  <c r="G49" i="39"/>
  <c r="V48" i="39"/>
  <c r="U48" i="39"/>
  <c r="T48" i="39"/>
  <c r="S48" i="39"/>
  <c r="R48" i="39"/>
  <c r="Q48" i="39"/>
  <c r="P48" i="39"/>
  <c r="O48" i="39"/>
  <c r="N48" i="39"/>
  <c r="M48" i="39"/>
  <c r="L48" i="39"/>
  <c r="K48" i="39"/>
  <c r="J48" i="39"/>
  <c r="I48" i="39"/>
  <c r="H48" i="39"/>
  <c r="G48" i="39"/>
  <c r="V47" i="39"/>
  <c r="U47" i="39"/>
  <c r="T47" i="39"/>
  <c r="S47" i="39"/>
  <c r="R47" i="39"/>
  <c r="Q47" i="39"/>
  <c r="P47" i="39"/>
  <c r="O47" i="39"/>
  <c r="N47" i="39"/>
  <c r="M47" i="39"/>
  <c r="L47" i="39"/>
  <c r="K47" i="39"/>
  <c r="J47" i="39"/>
  <c r="I47" i="39"/>
  <c r="H47" i="39"/>
  <c r="G47" i="39"/>
  <c r="V46" i="39"/>
  <c r="U46" i="39"/>
  <c r="T46" i="39"/>
  <c r="S46" i="39"/>
  <c r="R46" i="39"/>
  <c r="Q46" i="39"/>
  <c r="P46" i="39"/>
  <c r="O46" i="39"/>
  <c r="N46" i="39"/>
  <c r="M46" i="39"/>
  <c r="L46" i="39"/>
  <c r="K46" i="39"/>
  <c r="J46" i="39"/>
  <c r="I46" i="39"/>
  <c r="H46" i="39"/>
  <c r="G46" i="39"/>
  <c r="V45" i="39"/>
  <c r="U45" i="39"/>
  <c r="T45" i="39"/>
  <c r="S45" i="39"/>
  <c r="R45" i="39"/>
  <c r="Q45" i="39"/>
  <c r="P45" i="39"/>
  <c r="O45" i="39"/>
  <c r="N45" i="39"/>
  <c r="M45" i="39"/>
  <c r="L45" i="39"/>
  <c r="K45" i="39"/>
  <c r="J45" i="39"/>
  <c r="I45" i="39"/>
  <c r="H45" i="39"/>
  <c r="G45" i="39"/>
  <c r="V44" i="39"/>
  <c r="U44" i="39"/>
  <c r="T44" i="39"/>
  <c r="S44" i="39"/>
  <c r="R44" i="39"/>
  <c r="Q44" i="39"/>
  <c r="P44" i="39"/>
  <c r="O44" i="39"/>
  <c r="N44" i="39"/>
  <c r="M44" i="39"/>
  <c r="L44" i="39"/>
  <c r="K44" i="39"/>
  <c r="J44" i="39"/>
  <c r="I44" i="39"/>
  <c r="H44" i="39"/>
  <c r="G44" i="39"/>
  <c r="V43" i="39"/>
  <c r="U43" i="39"/>
  <c r="T43" i="39"/>
  <c r="S43" i="39"/>
  <c r="R43" i="39"/>
  <c r="Q43" i="39"/>
  <c r="P43" i="39"/>
  <c r="O43" i="39"/>
  <c r="N43" i="39"/>
  <c r="M43" i="39"/>
  <c r="L43" i="39"/>
  <c r="K43" i="39"/>
  <c r="J43" i="39"/>
  <c r="I43" i="39"/>
  <c r="H43" i="39"/>
  <c r="G43" i="39"/>
  <c r="V42" i="39"/>
  <c r="U42" i="39"/>
  <c r="T42" i="39"/>
  <c r="S42" i="39"/>
  <c r="R42" i="39"/>
  <c r="Q42" i="39"/>
  <c r="P42" i="39"/>
  <c r="O42" i="39"/>
  <c r="N42" i="39"/>
  <c r="M42" i="39"/>
  <c r="L42" i="39"/>
  <c r="K42" i="39"/>
  <c r="J42" i="39"/>
  <c r="I42" i="39"/>
  <c r="H42" i="39"/>
  <c r="G42" i="39"/>
  <c r="V41" i="39"/>
  <c r="U41" i="39"/>
  <c r="T41" i="39"/>
  <c r="S41" i="39"/>
  <c r="R41" i="39"/>
  <c r="Q41" i="39"/>
  <c r="P41" i="39"/>
  <c r="O41" i="39"/>
  <c r="N41" i="39"/>
  <c r="M41" i="39"/>
  <c r="L41" i="39"/>
  <c r="K41" i="39"/>
  <c r="J41" i="39"/>
  <c r="I41" i="39"/>
  <c r="H41" i="39"/>
  <c r="G41" i="39"/>
  <c r="V40" i="39"/>
  <c r="U40" i="39"/>
  <c r="T40" i="39"/>
  <c r="S40" i="39"/>
  <c r="R40" i="39"/>
  <c r="Q40" i="39"/>
  <c r="P40" i="39"/>
  <c r="O40" i="39"/>
  <c r="N40" i="39"/>
  <c r="M40" i="39"/>
  <c r="L40" i="39"/>
  <c r="K40" i="39"/>
  <c r="J40" i="39"/>
  <c r="I40" i="39"/>
  <c r="H40" i="39"/>
  <c r="G40" i="39"/>
  <c r="V39" i="39"/>
  <c r="U39" i="39"/>
  <c r="T39" i="39"/>
  <c r="S39" i="39"/>
  <c r="R39" i="39"/>
  <c r="Q39" i="39"/>
  <c r="P39" i="39"/>
  <c r="O39" i="39"/>
  <c r="N39" i="39"/>
  <c r="M39" i="39"/>
  <c r="L39" i="39"/>
  <c r="K39" i="39"/>
  <c r="J39" i="39"/>
  <c r="I39" i="39"/>
  <c r="H39" i="39"/>
  <c r="G39" i="39"/>
  <c r="V38" i="39"/>
  <c r="U38" i="39"/>
  <c r="T38" i="39"/>
  <c r="S38" i="39"/>
  <c r="R38" i="39"/>
  <c r="Q38" i="39"/>
  <c r="P38" i="39"/>
  <c r="O38" i="39"/>
  <c r="N38" i="39"/>
  <c r="M38" i="39"/>
  <c r="L38" i="39"/>
  <c r="K38" i="39"/>
  <c r="J38" i="39"/>
  <c r="I38" i="39"/>
  <c r="H38" i="39"/>
  <c r="G38" i="39"/>
  <c r="V37" i="39"/>
  <c r="U37" i="39"/>
  <c r="T37" i="39"/>
  <c r="S37" i="39"/>
  <c r="R37" i="39"/>
  <c r="Q37" i="39"/>
  <c r="P37" i="39"/>
  <c r="O37" i="39"/>
  <c r="N37" i="39"/>
  <c r="M37" i="39"/>
  <c r="L37" i="39"/>
  <c r="K37" i="39"/>
  <c r="J37" i="39"/>
  <c r="I37" i="39"/>
  <c r="H37" i="39"/>
  <c r="G37" i="39"/>
  <c r="V36" i="39"/>
  <c r="U36" i="39"/>
  <c r="T36" i="39"/>
  <c r="S36" i="39"/>
  <c r="R36" i="39"/>
  <c r="Q36" i="39"/>
  <c r="P36" i="39"/>
  <c r="O36" i="39"/>
  <c r="N36" i="39"/>
  <c r="M36" i="39"/>
  <c r="L36" i="39"/>
  <c r="K36" i="39"/>
  <c r="J36" i="39"/>
  <c r="I36" i="39"/>
  <c r="H36" i="39"/>
  <c r="G36" i="39"/>
  <c r="V35" i="39"/>
  <c r="U35" i="39"/>
  <c r="T35" i="39"/>
  <c r="S35" i="39"/>
  <c r="R35" i="39"/>
  <c r="Q35" i="39"/>
  <c r="P35" i="39"/>
  <c r="O35" i="39"/>
  <c r="N35" i="39"/>
  <c r="M35" i="39"/>
  <c r="L35" i="39"/>
  <c r="K35" i="39"/>
  <c r="J35" i="39"/>
  <c r="I35" i="39"/>
  <c r="H35" i="39"/>
  <c r="G35" i="39"/>
  <c r="V34" i="39"/>
  <c r="U34" i="39"/>
  <c r="T34" i="39"/>
  <c r="S34" i="39"/>
  <c r="R34" i="39"/>
  <c r="Q34" i="39"/>
  <c r="P34" i="39"/>
  <c r="O34" i="39"/>
  <c r="N34" i="39"/>
  <c r="M34" i="39"/>
  <c r="L34" i="39"/>
  <c r="K34" i="39"/>
  <c r="J34" i="39"/>
  <c r="I34" i="39"/>
  <c r="H34" i="39"/>
  <c r="G34" i="39"/>
  <c r="V33" i="39"/>
  <c r="U33" i="39"/>
  <c r="T33" i="39"/>
  <c r="S33" i="39"/>
  <c r="R33" i="39"/>
  <c r="Q33" i="39"/>
  <c r="P33" i="39"/>
  <c r="O33" i="39"/>
  <c r="N33" i="39"/>
  <c r="M33" i="39"/>
  <c r="L33" i="39"/>
  <c r="K33" i="39"/>
  <c r="J33" i="39"/>
  <c r="I33" i="39"/>
  <c r="H33" i="39"/>
  <c r="G33" i="39"/>
  <c r="V32" i="39"/>
  <c r="U32" i="39"/>
  <c r="T32" i="39"/>
  <c r="S32" i="39"/>
  <c r="R32" i="39"/>
  <c r="Q32" i="39"/>
  <c r="P32" i="39"/>
  <c r="O32" i="39"/>
  <c r="N32" i="39"/>
  <c r="M32" i="39"/>
  <c r="L32" i="39"/>
  <c r="K32" i="39"/>
  <c r="J32" i="39"/>
  <c r="I32" i="39"/>
  <c r="H32" i="39"/>
  <c r="G32" i="39"/>
  <c r="V31" i="39"/>
  <c r="U31" i="39"/>
  <c r="T31" i="39"/>
  <c r="S31" i="39"/>
  <c r="R31" i="39"/>
  <c r="Q31" i="39"/>
  <c r="P31" i="39"/>
  <c r="O31" i="39"/>
  <c r="N31" i="39"/>
  <c r="M31" i="39"/>
  <c r="L31" i="39"/>
  <c r="K31" i="39"/>
  <c r="J31" i="39"/>
  <c r="I31" i="39"/>
  <c r="H31" i="39"/>
  <c r="G31" i="39"/>
  <c r="V30" i="39"/>
  <c r="U30" i="39"/>
  <c r="T30" i="39"/>
  <c r="S30" i="39"/>
  <c r="R30" i="39"/>
  <c r="Q30" i="39"/>
  <c r="P30" i="39"/>
  <c r="O30" i="39"/>
  <c r="N30" i="39"/>
  <c r="M30" i="39"/>
  <c r="L30" i="39"/>
  <c r="K30" i="39"/>
  <c r="J30" i="39"/>
  <c r="I30" i="39"/>
  <c r="H30" i="39"/>
  <c r="G30" i="39"/>
  <c r="V29" i="39"/>
  <c r="U29" i="39"/>
  <c r="T29" i="39"/>
  <c r="S29" i="39"/>
  <c r="R29" i="39"/>
  <c r="Q29" i="39"/>
  <c r="P29" i="39"/>
  <c r="O29" i="39"/>
  <c r="N29" i="39"/>
  <c r="M29" i="39"/>
  <c r="L29" i="39"/>
  <c r="K29" i="39"/>
  <c r="J29" i="39"/>
  <c r="I29" i="39"/>
  <c r="H29" i="39"/>
  <c r="G29" i="39"/>
  <c r="V28" i="39"/>
  <c r="U28" i="39"/>
  <c r="T28" i="39"/>
  <c r="S28" i="39"/>
  <c r="R28" i="39"/>
  <c r="Q28" i="39"/>
  <c r="P28" i="39"/>
  <c r="O28" i="39"/>
  <c r="N28" i="39"/>
  <c r="M28" i="39"/>
  <c r="L28" i="39"/>
  <c r="K28" i="39"/>
  <c r="J28" i="39"/>
  <c r="I28" i="39"/>
  <c r="H28" i="39"/>
  <c r="G28" i="39"/>
  <c r="V27" i="39"/>
  <c r="U27" i="39"/>
  <c r="T27" i="39"/>
  <c r="S27" i="39"/>
  <c r="R27" i="39"/>
  <c r="Q27" i="39"/>
  <c r="P27" i="39"/>
  <c r="O27" i="39"/>
  <c r="N27" i="39"/>
  <c r="M27" i="39"/>
  <c r="L27" i="39"/>
  <c r="K27" i="39"/>
  <c r="J27" i="39"/>
  <c r="I27" i="39"/>
  <c r="H27" i="39"/>
  <c r="G27" i="39"/>
  <c r="V26" i="39"/>
  <c r="U26" i="39"/>
  <c r="T26" i="39"/>
  <c r="S26" i="39"/>
  <c r="R26" i="39"/>
  <c r="Q26" i="39"/>
  <c r="P26" i="39"/>
  <c r="O26" i="39"/>
  <c r="N26" i="39"/>
  <c r="M26" i="39"/>
  <c r="L26" i="39"/>
  <c r="K26" i="39"/>
  <c r="J26" i="39"/>
  <c r="I26" i="39"/>
  <c r="H26" i="39"/>
  <c r="G26" i="39"/>
  <c r="V25" i="39"/>
  <c r="U25" i="39"/>
  <c r="T25" i="39"/>
  <c r="S25" i="39"/>
  <c r="R25" i="39"/>
  <c r="Q25" i="39"/>
  <c r="P25" i="39"/>
  <c r="O25" i="39"/>
  <c r="N25" i="39"/>
  <c r="M25" i="39"/>
  <c r="L25" i="39"/>
  <c r="K25" i="39"/>
  <c r="J25" i="39"/>
  <c r="I25" i="39"/>
  <c r="H25" i="39"/>
  <c r="G25" i="39"/>
  <c r="V24" i="39"/>
  <c r="U24" i="39"/>
  <c r="T24" i="39"/>
  <c r="S24" i="39"/>
  <c r="R24" i="39"/>
  <c r="Q24" i="39"/>
  <c r="P24" i="39"/>
  <c r="O24" i="39"/>
  <c r="N24" i="39"/>
  <c r="M24" i="39"/>
  <c r="L24" i="39"/>
  <c r="K24" i="39"/>
  <c r="J24" i="39"/>
  <c r="I24" i="39"/>
  <c r="H24" i="39"/>
  <c r="G24" i="39"/>
  <c r="V23" i="39"/>
  <c r="U23" i="39"/>
  <c r="T23" i="39"/>
  <c r="S23" i="39"/>
  <c r="R23" i="39"/>
  <c r="Q23" i="39"/>
  <c r="P23" i="39"/>
  <c r="O23" i="39"/>
  <c r="N23" i="39"/>
  <c r="M23" i="39"/>
  <c r="L23" i="39"/>
  <c r="K23" i="39"/>
  <c r="J23" i="39"/>
  <c r="I23" i="39"/>
  <c r="H23" i="39"/>
  <c r="G23" i="39"/>
  <c r="V22" i="39"/>
  <c r="U22" i="39"/>
  <c r="T22" i="39"/>
  <c r="S22" i="39"/>
  <c r="R22" i="39"/>
  <c r="Q22" i="39"/>
  <c r="P22" i="39"/>
  <c r="O22" i="39"/>
  <c r="N22" i="39"/>
  <c r="M22" i="39"/>
  <c r="L22" i="39"/>
  <c r="K22" i="39"/>
  <c r="J22" i="39"/>
  <c r="I22" i="39"/>
  <c r="H22" i="39"/>
  <c r="G22" i="39"/>
  <c r="V21" i="39"/>
  <c r="U21" i="39"/>
  <c r="T21" i="39"/>
  <c r="S21" i="39"/>
  <c r="R21" i="39"/>
  <c r="Q21" i="39"/>
  <c r="P21" i="39"/>
  <c r="O21" i="39"/>
  <c r="N21" i="39"/>
  <c r="M21" i="39"/>
  <c r="L21" i="39"/>
  <c r="K21" i="39"/>
  <c r="J21" i="39"/>
  <c r="I21" i="39"/>
  <c r="H21" i="39"/>
  <c r="G21" i="39"/>
  <c r="V20" i="39"/>
  <c r="U20" i="39"/>
  <c r="T20" i="39"/>
  <c r="S20" i="39"/>
  <c r="R20" i="39"/>
  <c r="Q20" i="39"/>
  <c r="P20" i="39"/>
  <c r="O20" i="39"/>
  <c r="N20" i="39"/>
  <c r="M20" i="39"/>
  <c r="L20" i="39"/>
  <c r="K20" i="39"/>
  <c r="J20" i="39"/>
  <c r="I20" i="39"/>
  <c r="H20" i="39"/>
  <c r="G20" i="39"/>
  <c r="V19" i="39"/>
  <c r="U19" i="39"/>
  <c r="T19" i="39"/>
  <c r="S19" i="39"/>
  <c r="R19" i="39"/>
  <c r="Q19" i="39"/>
  <c r="P19" i="39"/>
  <c r="O19" i="39"/>
  <c r="N19" i="39"/>
  <c r="M19" i="39"/>
  <c r="L19" i="39"/>
  <c r="K19" i="39"/>
  <c r="J19" i="39"/>
  <c r="I19" i="39"/>
  <c r="H19" i="39"/>
  <c r="G19" i="39"/>
  <c r="V18" i="39"/>
  <c r="U18" i="39"/>
  <c r="T18" i="39"/>
  <c r="S18" i="39"/>
  <c r="R18" i="39"/>
  <c r="Q18" i="39"/>
  <c r="P18" i="39"/>
  <c r="O18" i="39"/>
  <c r="N18" i="39"/>
  <c r="M18" i="39"/>
  <c r="L18" i="39"/>
  <c r="K18" i="39"/>
  <c r="J18" i="39"/>
  <c r="I18" i="39"/>
  <c r="H18" i="39"/>
  <c r="G18" i="39"/>
  <c r="V17" i="39"/>
  <c r="U17" i="39"/>
  <c r="T17" i="39"/>
  <c r="S17" i="39"/>
  <c r="R17" i="39"/>
  <c r="Q17" i="39"/>
  <c r="P17" i="39"/>
  <c r="O17" i="39"/>
  <c r="N17" i="39"/>
  <c r="M17" i="39"/>
  <c r="L17" i="39"/>
  <c r="K17" i="39"/>
  <c r="J17" i="39"/>
  <c r="I17" i="39"/>
  <c r="H17" i="39"/>
  <c r="G17" i="39"/>
  <c r="V16" i="39"/>
  <c r="U16" i="39"/>
  <c r="T16" i="39"/>
  <c r="S16" i="39"/>
  <c r="R16" i="39"/>
  <c r="Q16" i="39"/>
  <c r="P16" i="39"/>
  <c r="O16" i="39"/>
  <c r="N16" i="39"/>
  <c r="M16" i="39"/>
  <c r="L16" i="39"/>
  <c r="K16" i="39"/>
  <c r="J16" i="39"/>
  <c r="I16" i="39"/>
  <c r="H16" i="39"/>
  <c r="G16" i="39"/>
  <c r="V15" i="39"/>
  <c r="U15" i="39"/>
  <c r="T15" i="39"/>
  <c r="S15" i="39"/>
  <c r="R15" i="39"/>
  <c r="Q15" i="39"/>
  <c r="P15" i="39"/>
  <c r="O15" i="39"/>
  <c r="N15" i="39"/>
  <c r="M15" i="39"/>
  <c r="L15" i="39"/>
  <c r="K15" i="39"/>
  <c r="J15" i="39"/>
  <c r="I15" i="39"/>
  <c r="H15" i="39"/>
  <c r="G15" i="39"/>
  <c r="V14" i="39"/>
  <c r="U14" i="39"/>
  <c r="T14" i="39"/>
  <c r="S14" i="39"/>
  <c r="R14" i="39"/>
  <c r="Q14" i="39"/>
  <c r="P14" i="39"/>
  <c r="O14" i="39"/>
  <c r="N14" i="39"/>
  <c r="M14" i="39"/>
  <c r="L14" i="39"/>
  <c r="K14" i="39"/>
  <c r="J14" i="39"/>
  <c r="I14" i="39"/>
  <c r="H14" i="39"/>
  <c r="G14" i="39"/>
  <c r="V13" i="39"/>
  <c r="U13" i="39"/>
  <c r="T13" i="39"/>
  <c r="S13" i="39"/>
  <c r="R13" i="39"/>
  <c r="Q13" i="39"/>
  <c r="P13" i="39"/>
  <c r="O13" i="39"/>
  <c r="N13" i="39"/>
  <c r="M13" i="39"/>
  <c r="L13" i="39"/>
  <c r="K13" i="39"/>
  <c r="J13" i="39"/>
  <c r="I13" i="39"/>
  <c r="H13" i="39"/>
  <c r="G13" i="39"/>
  <c r="V12" i="39"/>
  <c r="U12" i="39"/>
  <c r="T12" i="39"/>
  <c r="S12" i="39"/>
  <c r="R12" i="39"/>
  <c r="Q12" i="39"/>
  <c r="P12" i="39"/>
  <c r="O12" i="39"/>
  <c r="N12" i="39"/>
  <c r="M12" i="39"/>
  <c r="L12" i="39"/>
  <c r="K12" i="39"/>
  <c r="J12" i="39"/>
  <c r="I12" i="39"/>
  <c r="H12" i="39"/>
  <c r="G12" i="39"/>
  <c r="V11" i="39"/>
  <c r="U11" i="39"/>
  <c r="T11" i="39"/>
  <c r="S11" i="39"/>
  <c r="R11" i="39"/>
  <c r="Q11" i="39"/>
  <c r="P11" i="39"/>
  <c r="O11" i="39"/>
  <c r="N11" i="39"/>
  <c r="M11" i="39"/>
  <c r="L11" i="39"/>
  <c r="K11" i="39"/>
  <c r="J11" i="39"/>
  <c r="I11" i="39"/>
  <c r="H11" i="39"/>
  <c r="G11" i="39"/>
  <c r="V10" i="39"/>
  <c r="U10" i="39"/>
  <c r="T10" i="39"/>
  <c r="S10" i="39"/>
  <c r="R10" i="39"/>
  <c r="Q10" i="39"/>
  <c r="P10" i="39"/>
  <c r="O10" i="39"/>
  <c r="N10" i="39"/>
  <c r="M10" i="39"/>
  <c r="L10" i="39"/>
  <c r="K10" i="39"/>
  <c r="J10" i="39"/>
  <c r="I10" i="39"/>
  <c r="H10" i="39"/>
  <c r="G10" i="39"/>
  <c r="V9" i="39"/>
  <c r="U9" i="39"/>
  <c r="T9" i="39"/>
  <c r="S9" i="39"/>
  <c r="R9" i="39"/>
  <c r="Q9" i="39"/>
  <c r="P9" i="39"/>
  <c r="O9" i="39"/>
  <c r="N9" i="39"/>
  <c r="M9" i="39"/>
  <c r="L9" i="39"/>
  <c r="K9" i="39"/>
  <c r="J9" i="39"/>
  <c r="I9" i="39"/>
  <c r="H9" i="39"/>
  <c r="G9" i="39"/>
  <c r="V8" i="39"/>
  <c r="U8" i="39"/>
  <c r="T8" i="39"/>
  <c r="S8" i="39"/>
  <c r="R8" i="39"/>
  <c r="Q8" i="39"/>
  <c r="P8" i="39"/>
  <c r="O8" i="39"/>
  <c r="N8" i="39"/>
  <c r="M8" i="39"/>
  <c r="L8" i="39"/>
  <c r="K8" i="39"/>
  <c r="J8" i="39"/>
  <c r="I8" i="39"/>
  <c r="H8" i="39"/>
  <c r="G8" i="39"/>
  <c r="V7" i="39"/>
  <c r="U7" i="39"/>
  <c r="T7" i="39"/>
  <c r="S7" i="39"/>
  <c r="R7" i="39"/>
  <c r="Q7" i="39"/>
  <c r="P7" i="39"/>
  <c r="O7" i="39"/>
  <c r="N7" i="39"/>
  <c r="M7" i="39"/>
  <c r="L7" i="39"/>
  <c r="K7" i="39"/>
  <c r="J7" i="39"/>
  <c r="I7" i="39"/>
  <c r="H7" i="39"/>
  <c r="G7" i="39"/>
  <c r="V6" i="39"/>
  <c r="U6" i="39"/>
  <c r="T6" i="39"/>
  <c r="S6" i="39"/>
  <c r="R6" i="39"/>
  <c r="Q6" i="39"/>
  <c r="P6" i="39"/>
  <c r="O6" i="39"/>
  <c r="N6" i="39"/>
  <c r="M6" i="39"/>
  <c r="L6" i="39"/>
  <c r="K6" i="39"/>
  <c r="J6" i="39"/>
  <c r="I6" i="39"/>
  <c r="H6" i="39"/>
  <c r="G6" i="39"/>
  <c r="V5" i="39"/>
  <c r="U5" i="39"/>
  <c r="T5" i="39"/>
  <c r="S5" i="39"/>
  <c r="R5" i="39"/>
  <c r="Q5" i="39"/>
  <c r="P5" i="39"/>
  <c r="O5" i="39"/>
  <c r="N5" i="39"/>
  <c r="M5" i="39"/>
  <c r="L5" i="39"/>
  <c r="K5" i="39"/>
  <c r="J5" i="39"/>
  <c r="I5" i="39"/>
  <c r="H5" i="39"/>
  <c r="G5" i="39"/>
  <c r="AE7" i="66"/>
  <c r="U124" i="33"/>
  <c r="T124" i="33"/>
  <c r="S124" i="33"/>
  <c r="R124" i="33"/>
  <c r="Q124" i="33"/>
  <c r="P124" i="33"/>
  <c r="O124" i="33"/>
  <c r="N124" i="33"/>
  <c r="M124" i="33"/>
  <c r="L124" i="33"/>
  <c r="K124" i="33"/>
  <c r="J124" i="33"/>
  <c r="I124" i="33"/>
  <c r="H124" i="33"/>
  <c r="G124" i="33"/>
  <c r="U123" i="33"/>
  <c r="T123" i="33"/>
  <c r="S123" i="33"/>
  <c r="R123" i="33"/>
  <c r="Q123" i="33"/>
  <c r="P123" i="33"/>
  <c r="O123" i="33"/>
  <c r="N123" i="33"/>
  <c r="M123" i="33"/>
  <c r="L123" i="33"/>
  <c r="K123" i="33"/>
  <c r="J123" i="33"/>
  <c r="I123" i="33"/>
  <c r="H123" i="33"/>
  <c r="G123" i="33"/>
  <c r="U122" i="33"/>
  <c r="T122" i="33"/>
  <c r="S122" i="33"/>
  <c r="R122" i="33"/>
  <c r="Q122" i="33"/>
  <c r="P122" i="33"/>
  <c r="O122" i="33"/>
  <c r="N122" i="33"/>
  <c r="M122" i="33"/>
  <c r="L122" i="33"/>
  <c r="K122" i="33"/>
  <c r="J122" i="33"/>
  <c r="I122" i="33"/>
  <c r="H122" i="33"/>
  <c r="G122" i="33"/>
  <c r="U121" i="33"/>
  <c r="T121" i="33"/>
  <c r="S121" i="33"/>
  <c r="R121" i="33"/>
  <c r="Q121" i="33"/>
  <c r="P121" i="33"/>
  <c r="O121" i="33"/>
  <c r="N121" i="33"/>
  <c r="M121" i="33"/>
  <c r="L121" i="33"/>
  <c r="K121" i="33"/>
  <c r="J121" i="33"/>
  <c r="I121" i="33"/>
  <c r="H121" i="33"/>
  <c r="G121" i="33"/>
  <c r="U120" i="33"/>
  <c r="T120" i="33"/>
  <c r="S120" i="33"/>
  <c r="R120" i="33"/>
  <c r="Q120" i="33"/>
  <c r="P120" i="33"/>
  <c r="O120" i="33"/>
  <c r="N120" i="33"/>
  <c r="M120" i="33"/>
  <c r="L120" i="33"/>
  <c r="K120" i="33"/>
  <c r="J120" i="33"/>
  <c r="I120" i="33"/>
  <c r="H120" i="33"/>
  <c r="G120" i="33"/>
  <c r="U119" i="33"/>
  <c r="T119" i="33"/>
  <c r="S119" i="33"/>
  <c r="R119" i="33"/>
  <c r="Q119" i="33"/>
  <c r="P119" i="33"/>
  <c r="O119" i="33"/>
  <c r="N119" i="33"/>
  <c r="M119" i="33"/>
  <c r="L119" i="33"/>
  <c r="K119" i="33"/>
  <c r="J119" i="33"/>
  <c r="I119" i="33"/>
  <c r="H119" i="33"/>
  <c r="G119" i="33"/>
  <c r="U118" i="33"/>
  <c r="T118" i="33"/>
  <c r="S118" i="33"/>
  <c r="R118" i="33"/>
  <c r="Q118" i="33"/>
  <c r="P118" i="33"/>
  <c r="O118" i="33"/>
  <c r="N118" i="33"/>
  <c r="M118" i="33"/>
  <c r="L118" i="33"/>
  <c r="K118" i="33"/>
  <c r="J118" i="33"/>
  <c r="I118" i="33"/>
  <c r="H118" i="33"/>
  <c r="G118" i="33"/>
  <c r="U117" i="33"/>
  <c r="T117" i="33"/>
  <c r="S117" i="33"/>
  <c r="R117" i="33"/>
  <c r="Q117" i="33"/>
  <c r="P117" i="33"/>
  <c r="O117" i="33"/>
  <c r="N117" i="33"/>
  <c r="M117" i="33"/>
  <c r="L117" i="33"/>
  <c r="K117" i="33"/>
  <c r="J117" i="33"/>
  <c r="I117" i="33"/>
  <c r="H117" i="33"/>
  <c r="G117" i="33"/>
  <c r="U116" i="33"/>
  <c r="T116" i="33"/>
  <c r="S116" i="33"/>
  <c r="R116" i="33"/>
  <c r="Q116" i="33"/>
  <c r="P116" i="33"/>
  <c r="O116" i="33"/>
  <c r="N116" i="33"/>
  <c r="M116" i="33"/>
  <c r="L116" i="33"/>
  <c r="K116" i="33"/>
  <c r="J116" i="33"/>
  <c r="I116" i="33"/>
  <c r="H116" i="33"/>
  <c r="G116" i="33"/>
  <c r="U115" i="33"/>
  <c r="T115" i="33"/>
  <c r="S115" i="33"/>
  <c r="R115" i="33"/>
  <c r="Q115" i="33"/>
  <c r="P115" i="33"/>
  <c r="O115" i="33"/>
  <c r="N115" i="33"/>
  <c r="M115" i="33"/>
  <c r="L115" i="33"/>
  <c r="K115" i="33"/>
  <c r="J115" i="33"/>
  <c r="I115" i="33"/>
  <c r="H115" i="33"/>
  <c r="G115" i="33"/>
  <c r="U114" i="33"/>
  <c r="T114" i="33"/>
  <c r="S114" i="33"/>
  <c r="R114" i="33"/>
  <c r="Q114" i="33"/>
  <c r="P114" i="33"/>
  <c r="O114" i="33"/>
  <c r="N114" i="33"/>
  <c r="M114" i="33"/>
  <c r="L114" i="33"/>
  <c r="K114" i="33"/>
  <c r="J114" i="33"/>
  <c r="I114" i="33"/>
  <c r="H114" i="33"/>
  <c r="G114" i="33"/>
  <c r="U113" i="33"/>
  <c r="T113" i="33"/>
  <c r="S113" i="33"/>
  <c r="R113" i="33"/>
  <c r="Q113" i="33"/>
  <c r="P113" i="33"/>
  <c r="O113" i="33"/>
  <c r="N113" i="33"/>
  <c r="M113" i="33"/>
  <c r="L113" i="33"/>
  <c r="K113" i="33"/>
  <c r="J113" i="33"/>
  <c r="I113" i="33"/>
  <c r="H113" i="33"/>
  <c r="G113" i="33"/>
  <c r="U112" i="33"/>
  <c r="T112" i="33"/>
  <c r="S112" i="33"/>
  <c r="R112" i="33"/>
  <c r="Q112" i="33"/>
  <c r="P112" i="33"/>
  <c r="O112" i="33"/>
  <c r="N112" i="33"/>
  <c r="M112" i="33"/>
  <c r="L112" i="33"/>
  <c r="K112" i="33"/>
  <c r="J112" i="33"/>
  <c r="I112" i="33"/>
  <c r="H112" i="33"/>
  <c r="G112" i="33"/>
  <c r="U111" i="33"/>
  <c r="T111" i="33"/>
  <c r="S111" i="33"/>
  <c r="R111" i="33"/>
  <c r="Q111" i="33"/>
  <c r="P111" i="33"/>
  <c r="O111" i="33"/>
  <c r="N111" i="33"/>
  <c r="M111" i="33"/>
  <c r="L111" i="33"/>
  <c r="K111" i="33"/>
  <c r="J111" i="33"/>
  <c r="I111" i="33"/>
  <c r="H111" i="33"/>
  <c r="G111" i="33"/>
  <c r="U110" i="33"/>
  <c r="T110" i="33"/>
  <c r="S110" i="33"/>
  <c r="R110" i="33"/>
  <c r="Q110" i="33"/>
  <c r="P110" i="33"/>
  <c r="O110" i="33"/>
  <c r="N110" i="33"/>
  <c r="M110" i="33"/>
  <c r="L110" i="33"/>
  <c r="K110" i="33"/>
  <c r="J110" i="33"/>
  <c r="I110" i="33"/>
  <c r="H110" i="33"/>
  <c r="G110" i="33"/>
  <c r="U109" i="33"/>
  <c r="T109" i="33"/>
  <c r="S109" i="33"/>
  <c r="R109" i="33"/>
  <c r="Q109" i="33"/>
  <c r="P109" i="33"/>
  <c r="O109" i="33"/>
  <c r="N109" i="33"/>
  <c r="M109" i="33"/>
  <c r="L109" i="33"/>
  <c r="K109" i="33"/>
  <c r="J109" i="33"/>
  <c r="I109" i="33"/>
  <c r="H109" i="33"/>
  <c r="G109" i="33"/>
  <c r="U108" i="33"/>
  <c r="T108" i="33"/>
  <c r="S108" i="33"/>
  <c r="R108" i="33"/>
  <c r="Q108" i="33"/>
  <c r="P108" i="33"/>
  <c r="O108" i="33"/>
  <c r="N108" i="33"/>
  <c r="M108" i="33"/>
  <c r="L108" i="33"/>
  <c r="K108" i="33"/>
  <c r="J108" i="33"/>
  <c r="I108" i="33"/>
  <c r="H108" i="33"/>
  <c r="G108" i="33"/>
  <c r="U107" i="33"/>
  <c r="T107" i="33"/>
  <c r="S107" i="33"/>
  <c r="R107" i="33"/>
  <c r="Q107" i="33"/>
  <c r="P107" i="33"/>
  <c r="O107" i="33"/>
  <c r="N107" i="33"/>
  <c r="M107" i="33"/>
  <c r="L107" i="33"/>
  <c r="K107" i="33"/>
  <c r="J107" i="33"/>
  <c r="I107" i="33"/>
  <c r="H107" i="33"/>
  <c r="G107" i="33"/>
  <c r="U106" i="33"/>
  <c r="T106" i="33"/>
  <c r="S106" i="33"/>
  <c r="R106" i="33"/>
  <c r="Q106" i="33"/>
  <c r="P106" i="33"/>
  <c r="O106" i="33"/>
  <c r="N106" i="33"/>
  <c r="M106" i="33"/>
  <c r="L106" i="33"/>
  <c r="K106" i="33"/>
  <c r="J106" i="33"/>
  <c r="I106" i="33"/>
  <c r="H106" i="33"/>
  <c r="G106" i="33"/>
  <c r="U105" i="33"/>
  <c r="T105" i="33"/>
  <c r="S105" i="33"/>
  <c r="R105" i="33"/>
  <c r="Q105" i="33"/>
  <c r="P105" i="33"/>
  <c r="O105" i="33"/>
  <c r="N105" i="33"/>
  <c r="M105" i="33"/>
  <c r="L105" i="33"/>
  <c r="K105" i="33"/>
  <c r="J105" i="33"/>
  <c r="I105" i="33"/>
  <c r="H105" i="33"/>
  <c r="G105" i="33"/>
  <c r="U104" i="33"/>
  <c r="T104" i="33"/>
  <c r="S104" i="33"/>
  <c r="R104" i="33"/>
  <c r="Q104" i="33"/>
  <c r="P104" i="33"/>
  <c r="O104" i="33"/>
  <c r="N104" i="33"/>
  <c r="M104" i="33"/>
  <c r="L104" i="33"/>
  <c r="K104" i="33"/>
  <c r="J104" i="33"/>
  <c r="I104" i="33"/>
  <c r="H104" i="33"/>
  <c r="G104" i="33"/>
  <c r="U103" i="33"/>
  <c r="T103" i="33"/>
  <c r="S103" i="33"/>
  <c r="R103" i="33"/>
  <c r="Q103" i="33"/>
  <c r="P103" i="33"/>
  <c r="O103" i="33"/>
  <c r="N103" i="33"/>
  <c r="M103" i="33"/>
  <c r="L103" i="33"/>
  <c r="K103" i="33"/>
  <c r="J103" i="33"/>
  <c r="I103" i="33"/>
  <c r="H103" i="33"/>
  <c r="G103" i="33"/>
  <c r="U102" i="33"/>
  <c r="T102" i="33"/>
  <c r="S102" i="33"/>
  <c r="R102" i="33"/>
  <c r="Q102" i="33"/>
  <c r="P102" i="33"/>
  <c r="O102" i="33"/>
  <c r="N102" i="33"/>
  <c r="M102" i="33"/>
  <c r="L102" i="33"/>
  <c r="K102" i="33"/>
  <c r="J102" i="33"/>
  <c r="I102" i="33"/>
  <c r="H102" i="33"/>
  <c r="G102" i="33"/>
  <c r="U101" i="33"/>
  <c r="T101" i="33"/>
  <c r="S101" i="33"/>
  <c r="R101" i="33"/>
  <c r="Q101" i="33"/>
  <c r="P101" i="33"/>
  <c r="O101" i="33"/>
  <c r="N101" i="33"/>
  <c r="M101" i="33"/>
  <c r="L101" i="33"/>
  <c r="K101" i="33"/>
  <c r="J101" i="33"/>
  <c r="I101" i="33"/>
  <c r="H101" i="33"/>
  <c r="G101" i="33"/>
  <c r="U100" i="33"/>
  <c r="T100" i="33"/>
  <c r="S100" i="33"/>
  <c r="R100" i="33"/>
  <c r="Q100" i="33"/>
  <c r="P100" i="33"/>
  <c r="O100" i="33"/>
  <c r="N100" i="33"/>
  <c r="M100" i="33"/>
  <c r="L100" i="33"/>
  <c r="K100" i="33"/>
  <c r="J100" i="33"/>
  <c r="I100" i="33"/>
  <c r="H100" i="33"/>
  <c r="G100" i="33"/>
  <c r="U99" i="33"/>
  <c r="T99" i="33"/>
  <c r="S99" i="33"/>
  <c r="R99" i="33"/>
  <c r="Q99" i="33"/>
  <c r="P99" i="33"/>
  <c r="O99" i="33"/>
  <c r="N99" i="33"/>
  <c r="M99" i="33"/>
  <c r="L99" i="33"/>
  <c r="K99" i="33"/>
  <c r="J99" i="33"/>
  <c r="I99" i="33"/>
  <c r="H99" i="33"/>
  <c r="G99" i="33"/>
  <c r="U98" i="33"/>
  <c r="T98" i="33"/>
  <c r="S98" i="33"/>
  <c r="R98" i="33"/>
  <c r="Q98" i="33"/>
  <c r="P98" i="33"/>
  <c r="O98" i="33"/>
  <c r="N98" i="33"/>
  <c r="M98" i="33"/>
  <c r="L98" i="33"/>
  <c r="K98" i="33"/>
  <c r="J98" i="33"/>
  <c r="I98" i="33"/>
  <c r="H98" i="33"/>
  <c r="G98" i="33"/>
  <c r="U97" i="33"/>
  <c r="T97" i="33"/>
  <c r="S97" i="33"/>
  <c r="R97" i="33"/>
  <c r="Q97" i="33"/>
  <c r="P97" i="33"/>
  <c r="O97" i="33"/>
  <c r="N97" i="33"/>
  <c r="M97" i="33"/>
  <c r="L97" i="33"/>
  <c r="K97" i="33"/>
  <c r="J97" i="33"/>
  <c r="I97" i="33"/>
  <c r="H97" i="33"/>
  <c r="G97" i="33"/>
  <c r="U96" i="33"/>
  <c r="T96" i="33"/>
  <c r="S96" i="33"/>
  <c r="R96" i="33"/>
  <c r="Q96" i="33"/>
  <c r="P96" i="33"/>
  <c r="O96" i="33"/>
  <c r="N96" i="33"/>
  <c r="M96" i="33"/>
  <c r="L96" i="33"/>
  <c r="K96" i="33"/>
  <c r="J96" i="33"/>
  <c r="I96" i="33"/>
  <c r="H96" i="33"/>
  <c r="G96" i="33"/>
  <c r="U95" i="33"/>
  <c r="T95" i="33"/>
  <c r="S95" i="33"/>
  <c r="R95" i="33"/>
  <c r="Q95" i="33"/>
  <c r="P95" i="33"/>
  <c r="O95" i="33"/>
  <c r="N95" i="33"/>
  <c r="M95" i="33"/>
  <c r="L95" i="33"/>
  <c r="K95" i="33"/>
  <c r="J95" i="33"/>
  <c r="I95" i="33"/>
  <c r="H95" i="33"/>
  <c r="G95" i="33"/>
  <c r="U94" i="33"/>
  <c r="T94" i="33"/>
  <c r="S94" i="33"/>
  <c r="R94" i="33"/>
  <c r="Q94" i="33"/>
  <c r="P94" i="33"/>
  <c r="O94" i="33"/>
  <c r="N94" i="33"/>
  <c r="M94" i="33"/>
  <c r="L94" i="33"/>
  <c r="K94" i="33"/>
  <c r="J94" i="33"/>
  <c r="I94" i="33"/>
  <c r="H94" i="33"/>
  <c r="G94" i="33"/>
  <c r="U93" i="33"/>
  <c r="T93" i="33"/>
  <c r="S93" i="33"/>
  <c r="R93" i="33"/>
  <c r="Q93" i="33"/>
  <c r="P93" i="33"/>
  <c r="O93" i="33"/>
  <c r="N93" i="33"/>
  <c r="M93" i="33"/>
  <c r="L93" i="33"/>
  <c r="K93" i="33"/>
  <c r="J93" i="33"/>
  <c r="I93" i="33"/>
  <c r="H93" i="33"/>
  <c r="G93" i="33"/>
  <c r="U92" i="33"/>
  <c r="T92" i="33"/>
  <c r="S92" i="33"/>
  <c r="R92" i="33"/>
  <c r="Q92" i="33"/>
  <c r="P92" i="33"/>
  <c r="O92" i="33"/>
  <c r="N92" i="33"/>
  <c r="M92" i="33"/>
  <c r="L92" i="33"/>
  <c r="K92" i="33"/>
  <c r="J92" i="33"/>
  <c r="I92" i="33"/>
  <c r="H92" i="33"/>
  <c r="G92" i="33"/>
  <c r="U91" i="33"/>
  <c r="T91" i="33"/>
  <c r="S91" i="33"/>
  <c r="R91" i="33"/>
  <c r="Q91" i="33"/>
  <c r="P91" i="33"/>
  <c r="O91" i="33"/>
  <c r="N91" i="33"/>
  <c r="M91" i="33"/>
  <c r="L91" i="33"/>
  <c r="K91" i="33"/>
  <c r="J91" i="33"/>
  <c r="I91" i="33"/>
  <c r="H91" i="33"/>
  <c r="G91" i="33"/>
  <c r="U90" i="33"/>
  <c r="T90" i="33"/>
  <c r="S90" i="33"/>
  <c r="R90" i="33"/>
  <c r="Q90" i="33"/>
  <c r="P90" i="33"/>
  <c r="O90" i="33"/>
  <c r="N90" i="33"/>
  <c r="M90" i="33"/>
  <c r="L90" i="33"/>
  <c r="K90" i="33"/>
  <c r="J90" i="33"/>
  <c r="I90" i="33"/>
  <c r="H90" i="33"/>
  <c r="G90" i="33"/>
  <c r="U89" i="33"/>
  <c r="T89" i="33"/>
  <c r="S89" i="33"/>
  <c r="R89" i="33"/>
  <c r="Q89" i="33"/>
  <c r="P89" i="33"/>
  <c r="O89" i="33"/>
  <c r="N89" i="33"/>
  <c r="M89" i="33"/>
  <c r="L89" i="33"/>
  <c r="K89" i="33"/>
  <c r="J89" i="33"/>
  <c r="I89" i="33"/>
  <c r="H89" i="33"/>
  <c r="G89" i="33"/>
  <c r="U88" i="33"/>
  <c r="T88" i="33"/>
  <c r="S88" i="33"/>
  <c r="R88" i="33"/>
  <c r="Q88" i="33"/>
  <c r="P88" i="33"/>
  <c r="O88" i="33"/>
  <c r="N88" i="33"/>
  <c r="M88" i="33"/>
  <c r="L88" i="33"/>
  <c r="K88" i="33"/>
  <c r="J88" i="33"/>
  <c r="I88" i="33"/>
  <c r="H88" i="33"/>
  <c r="G88" i="33"/>
  <c r="U87" i="33"/>
  <c r="T87" i="33"/>
  <c r="S87" i="33"/>
  <c r="R87" i="33"/>
  <c r="Q87" i="33"/>
  <c r="P87" i="33"/>
  <c r="O87" i="33"/>
  <c r="N87" i="33"/>
  <c r="M87" i="33"/>
  <c r="L87" i="33"/>
  <c r="K87" i="33"/>
  <c r="J87" i="33"/>
  <c r="I87" i="33"/>
  <c r="H87" i="33"/>
  <c r="G87" i="33"/>
  <c r="U86" i="33"/>
  <c r="T86" i="33"/>
  <c r="S86" i="33"/>
  <c r="R86" i="33"/>
  <c r="Q86" i="33"/>
  <c r="P86" i="33"/>
  <c r="O86" i="33"/>
  <c r="N86" i="33"/>
  <c r="M86" i="33"/>
  <c r="L86" i="33"/>
  <c r="K86" i="33"/>
  <c r="J86" i="33"/>
  <c r="I86" i="33"/>
  <c r="H86" i="33"/>
  <c r="G86" i="33"/>
  <c r="U85" i="33"/>
  <c r="T85" i="33"/>
  <c r="S85" i="33"/>
  <c r="R85" i="33"/>
  <c r="Q85" i="33"/>
  <c r="P85" i="33"/>
  <c r="O85" i="33"/>
  <c r="N85" i="33"/>
  <c r="M85" i="33"/>
  <c r="L85" i="33"/>
  <c r="K85" i="33"/>
  <c r="J85" i="33"/>
  <c r="I85" i="33"/>
  <c r="H85" i="33"/>
  <c r="G85" i="33"/>
  <c r="U84" i="33"/>
  <c r="T84" i="33"/>
  <c r="S84" i="33"/>
  <c r="R84" i="33"/>
  <c r="Q84" i="33"/>
  <c r="P84" i="33"/>
  <c r="O84" i="33"/>
  <c r="N84" i="33"/>
  <c r="M84" i="33"/>
  <c r="L84" i="33"/>
  <c r="K84" i="33"/>
  <c r="J84" i="33"/>
  <c r="I84" i="33"/>
  <c r="H84" i="33"/>
  <c r="G84" i="33"/>
  <c r="U83" i="33"/>
  <c r="T83" i="33"/>
  <c r="S83" i="33"/>
  <c r="R83" i="33"/>
  <c r="Q83" i="33"/>
  <c r="P83" i="33"/>
  <c r="O83" i="33"/>
  <c r="N83" i="33"/>
  <c r="M83" i="33"/>
  <c r="L83" i="33"/>
  <c r="K83" i="33"/>
  <c r="J83" i="33"/>
  <c r="I83" i="33"/>
  <c r="H83" i="33"/>
  <c r="G83" i="33"/>
  <c r="U82" i="33"/>
  <c r="T82" i="33"/>
  <c r="S82" i="33"/>
  <c r="R82" i="33"/>
  <c r="Q82" i="33"/>
  <c r="P82" i="33"/>
  <c r="O82" i="33"/>
  <c r="N82" i="33"/>
  <c r="M82" i="33"/>
  <c r="L82" i="33"/>
  <c r="K82" i="33"/>
  <c r="J82" i="33"/>
  <c r="I82" i="33"/>
  <c r="H82" i="33"/>
  <c r="G82" i="33"/>
  <c r="U81" i="33"/>
  <c r="T81" i="33"/>
  <c r="S81" i="33"/>
  <c r="R81" i="33"/>
  <c r="Q81" i="33"/>
  <c r="P81" i="33"/>
  <c r="O81" i="33"/>
  <c r="N81" i="33"/>
  <c r="M81" i="33"/>
  <c r="L81" i="33"/>
  <c r="K81" i="33"/>
  <c r="J81" i="33"/>
  <c r="I81" i="33"/>
  <c r="H81" i="33"/>
  <c r="G81" i="33"/>
  <c r="U80" i="33"/>
  <c r="T80" i="33"/>
  <c r="S80" i="33"/>
  <c r="R80" i="33"/>
  <c r="Q80" i="33"/>
  <c r="P80" i="33"/>
  <c r="O80" i="33"/>
  <c r="N80" i="33"/>
  <c r="M80" i="33"/>
  <c r="L80" i="33"/>
  <c r="K80" i="33"/>
  <c r="J80" i="33"/>
  <c r="I80" i="33"/>
  <c r="H80" i="33"/>
  <c r="G80" i="33"/>
  <c r="U79" i="33"/>
  <c r="T79" i="33"/>
  <c r="S79" i="33"/>
  <c r="R79" i="33"/>
  <c r="Q79" i="33"/>
  <c r="P79" i="33"/>
  <c r="O79" i="33"/>
  <c r="N79" i="33"/>
  <c r="M79" i="33"/>
  <c r="L79" i="33"/>
  <c r="K79" i="33"/>
  <c r="J79" i="33"/>
  <c r="I79" i="33"/>
  <c r="H79" i="33"/>
  <c r="G79" i="33"/>
  <c r="U78" i="33"/>
  <c r="T78" i="33"/>
  <c r="S78" i="33"/>
  <c r="R78" i="33"/>
  <c r="Q78" i="33"/>
  <c r="P78" i="33"/>
  <c r="O78" i="33"/>
  <c r="N78" i="33"/>
  <c r="M78" i="33"/>
  <c r="L78" i="33"/>
  <c r="K78" i="33"/>
  <c r="J78" i="33"/>
  <c r="I78" i="33"/>
  <c r="H78" i="33"/>
  <c r="G78" i="33"/>
  <c r="U77" i="33"/>
  <c r="T77" i="33"/>
  <c r="S77" i="33"/>
  <c r="R77" i="33"/>
  <c r="Q77" i="33"/>
  <c r="P77" i="33"/>
  <c r="O77" i="33"/>
  <c r="N77" i="33"/>
  <c r="M77" i="33"/>
  <c r="L77" i="33"/>
  <c r="K77" i="33"/>
  <c r="J77" i="33"/>
  <c r="I77" i="33"/>
  <c r="H77" i="33"/>
  <c r="G77" i="33"/>
  <c r="U76" i="33"/>
  <c r="T76" i="33"/>
  <c r="S76" i="33"/>
  <c r="R76" i="33"/>
  <c r="Q76" i="33"/>
  <c r="P76" i="33"/>
  <c r="O76" i="33"/>
  <c r="N76" i="33"/>
  <c r="M76" i="33"/>
  <c r="L76" i="33"/>
  <c r="K76" i="33"/>
  <c r="J76" i="33"/>
  <c r="I76" i="33"/>
  <c r="H76" i="33"/>
  <c r="G76" i="33"/>
  <c r="U75" i="33"/>
  <c r="T75" i="33"/>
  <c r="S75" i="33"/>
  <c r="R75" i="33"/>
  <c r="Q75" i="33"/>
  <c r="P75" i="33"/>
  <c r="O75" i="33"/>
  <c r="N75" i="33"/>
  <c r="M75" i="33"/>
  <c r="L75" i="33"/>
  <c r="K75" i="33"/>
  <c r="J75" i="33"/>
  <c r="I75" i="33"/>
  <c r="H75" i="33"/>
  <c r="G75" i="33"/>
  <c r="U74" i="33"/>
  <c r="T74" i="33"/>
  <c r="S74" i="33"/>
  <c r="R74" i="33"/>
  <c r="Q74" i="33"/>
  <c r="P74" i="33"/>
  <c r="O74" i="33"/>
  <c r="N74" i="33"/>
  <c r="M74" i="33"/>
  <c r="L74" i="33"/>
  <c r="K74" i="33"/>
  <c r="J74" i="33"/>
  <c r="I74" i="33"/>
  <c r="H74" i="33"/>
  <c r="G74" i="33"/>
  <c r="U73" i="33"/>
  <c r="T73" i="33"/>
  <c r="S73" i="33"/>
  <c r="R73" i="33"/>
  <c r="Q73" i="33"/>
  <c r="P73" i="33"/>
  <c r="O73" i="33"/>
  <c r="N73" i="33"/>
  <c r="M73" i="33"/>
  <c r="L73" i="33"/>
  <c r="K73" i="33"/>
  <c r="J73" i="33"/>
  <c r="I73" i="33"/>
  <c r="H73" i="33"/>
  <c r="G73" i="33"/>
  <c r="U72" i="33"/>
  <c r="T72" i="33"/>
  <c r="S72" i="33"/>
  <c r="R72" i="33"/>
  <c r="Q72" i="33"/>
  <c r="P72" i="33"/>
  <c r="O72" i="33"/>
  <c r="N72" i="33"/>
  <c r="M72" i="33"/>
  <c r="L72" i="33"/>
  <c r="K72" i="33"/>
  <c r="J72" i="33"/>
  <c r="I72" i="33"/>
  <c r="H72" i="33"/>
  <c r="G72" i="33"/>
  <c r="U71" i="33"/>
  <c r="T71" i="33"/>
  <c r="S71" i="33"/>
  <c r="R71" i="33"/>
  <c r="Q71" i="33"/>
  <c r="P71" i="33"/>
  <c r="O71" i="33"/>
  <c r="N71" i="33"/>
  <c r="M71" i="33"/>
  <c r="L71" i="33"/>
  <c r="K71" i="33"/>
  <c r="J71" i="33"/>
  <c r="I71" i="33"/>
  <c r="H71" i="33"/>
  <c r="G71" i="33"/>
  <c r="U70" i="33"/>
  <c r="T70" i="33"/>
  <c r="S70" i="33"/>
  <c r="R70" i="33"/>
  <c r="Q70" i="33"/>
  <c r="P70" i="33"/>
  <c r="O70" i="33"/>
  <c r="N70" i="33"/>
  <c r="M70" i="33"/>
  <c r="L70" i="33"/>
  <c r="K70" i="33"/>
  <c r="J70" i="33"/>
  <c r="I70" i="33"/>
  <c r="H70" i="33"/>
  <c r="G70" i="33"/>
  <c r="U69" i="33"/>
  <c r="T69" i="33"/>
  <c r="S69" i="33"/>
  <c r="R69" i="33"/>
  <c r="Q69" i="33"/>
  <c r="P69" i="33"/>
  <c r="O69" i="33"/>
  <c r="N69" i="33"/>
  <c r="M69" i="33"/>
  <c r="L69" i="33"/>
  <c r="K69" i="33"/>
  <c r="J69" i="33"/>
  <c r="I69" i="33"/>
  <c r="H69" i="33"/>
  <c r="G69" i="33"/>
  <c r="U68" i="33"/>
  <c r="T68" i="33"/>
  <c r="S68" i="33"/>
  <c r="R68" i="33"/>
  <c r="Q68" i="33"/>
  <c r="P68" i="33"/>
  <c r="O68" i="33"/>
  <c r="N68" i="33"/>
  <c r="M68" i="33"/>
  <c r="L68" i="33"/>
  <c r="K68" i="33"/>
  <c r="J68" i="33"/>
  <c r="I68" i="33"/>
  <c r="H68" i="33"/>
  <c r="G68" i="33"/>
  <c r="U67" i="33"/>
  <c r="T67" i="33"/>
  <c r="S67" i="33"/>
  <c r="R67" i="33"/>
  <c r="Q67" i="33"/>
  <c r="P67" i="33"/>
  <c r="O67" i="33"/>
  <c r="N67" i="33"/>
  <c r="M67" i="33"/>
  <c r="L67" i="33"/>
  <c r="K67" i="33"/>
  <c r="J67" i="33"/>
  <c r="I67" i="33"/>
  <c r="H67" i="33"/>
  <c r="G67" i="33"/>
  <c r="U66" i="33"/>
  <c r="T66" i="33"/>
  <c r="S66" i="33"/>
  <c r="R66" i="33"/>
  <c r="Q66" i="33"/>
  <c r="P66" i="33"/>
  <c r="O66" i="33"/>
  <c r="N66" i="33"/>
  <c r="M66" i="33"/>
  <c r="L66" i="33"/>
  <c r="K66" i="33"/>
  <c r="J66" i="33"/>
  <c r="I66" i="33"/>
  <c r="H66" i="33"/>
  <c r="G66" i="33"/>
  <c r="U65" i="33"/>
  <c r="T65" i="33"/>
  <c r="S65" i="33"/>
  <c r="R65" i="33"/>
  <c r="Q65" i="33"/>
  <c r="P65" i="33"/>
  <c r="O65" i="33"/>
  <c r="N65" i="33"/>
  <c r="M65" i="33"/>
  <c r="L65" i="33"/>
  <c r="K65" i="33"/>
  <c r="J65" i="33"/>
  <c r="I65" i="33"/>
  <c r="H65" i="33"/>
  <c r="G65" i="33"/>
  <c r="U64" i="33"/>
  <c r="T64" i="33"/>
  <c r="S64" i="33"/>
  <c r="R64" i="33"/>
  <c r="Q64" i="33"/>
  <c r="P64" i="33"/>
  <c r="O64" i="33"/>
  <c r="N64" i="33"/>
  <c r="M64" i="33"/>
  <c r="L64" i="33"/>
  <c r="K64" i="33"/>
  <c r="J64" i="33"/>
  <c r="I64" i="33"/>
  <c r="H64" i="33"/>
  <c r="G64" i="33"/>
  <c r="U63" i="33"/>
  <c r="T63" i="33"/>
  <c r="S63" i="33"/>
  <c r="R63" i="33"/>
  <c r="Q63" i="33"/>
  <c r="P63" i="33"/>
  <c r="O63" i="33"/>
  <c r="N63" i="33"/>
  <c r="M63" i="33"/>
  <c r="L63" i="33"/>
  <c r="K63" i="33"/>
  <c r="J63" i="33"/>
  <c r="I63" i="33"/>
  <c r="H63" i="33"/>
  <c r="G63" i="33"/>
  <c r="U62" i="33"/>
  <c r="T62" i="33"/>
  <c r="S62" i="33"/>
  <c r="R62" i="33"/>
  <c r="Q62" i="33"/>
  <c r="P62" i="33"/>
  <c r="O62" i="33"/>
  <c r="N62" i="33"/>
  <c r="M62" i="33"/>
  <c r="L62" i="33"/>
  <c r="K62" i="33"/>
  <c r="J62" i="33"/>
  <c r="I62" i="33"/>
  <c r="H62" i="33"/>
  <c r="G62" i="33"/>
  <c r="U61" i="33"/>
  <c r="T61" i="33"/>
  <c r="S61" i="33"/>
  <c r="R61" i="33"/>
  <c r="Q61" i="33"/>
  <c r="P61" i="33"/>
  <c r="O61" i="33"/>
  <c r="N61" i="33"/>
  <c r="M61" i="33"/>
  <c r="L61" i="33"/>
  <c r="K61" i="33"/>
  <c r="J61" i="33"/>
  <c r="I61" i="33"/>
  <c r="H61" i="33"/>
  <c r="G61" i="33"/>
  <c r="U60" i="33"/>
  <c r="T60" i="33"/>
  <c r="S60" i="33"/>
  <c r="R60" i="33"/>
  <c r="Q60" i="33"/>
  <c r="P60" i="33"/>
  <c r="O60" i="33"/>
  <c r="N60" i="33"/>
  <c r="M60" i="33"/>
  <c r="L60" i="33"/>
  <c r="K60" i="33"/>
  <c r="J60" i="33"/>
  <c r="I60" i="33"/>
  <c r="H60" i="33"/>
  <c r="G60" i="33"/>
  <c r="U59" i="33"/>
  <c r="T59" i="33"/>
  <c r="S59" i="33"/>
  <c r="R59" i="33"/>
  <c r="Q59" i="33"/>
  <c r="P59" i="33"/>
  <c r="O59" i="33"/>
  <c r="N59" i="33"/>
  <c r="M59" i="33"/>
  <c r="L59" i="33"/>
  <c r="K59" i="33"/>
  <c r="J59" i="33"/>
  <c r="I59" i="33"/>
  <c r="H59" i="33"/>
  <c r="G59" i="33"/>
  <c r="U58" i="33"/>
  <c r="T58" i="33"/>
  <c r="S58" i="33"/>
  <c r="R58" i="33"/>
  <c r="Q58" i="33"/>
  <c r="P58" i="33"/>
  <c r="O58" i="33"/>
  <c r="N58" i="33"/>
  <c r="M58" i="33"/>
  <c r="L58" i="33"/>
  <c r="K58" i="33"/>
  <c r="J58" i="33"/>
  <c r="I58" i="33"/>
  <c r="H58" i="33"/>
  <c r="G58" i="33"/>
  <c r="U57" i="33"/>
  <c r="T57" i="33"/>
  <c r="S57" i="33"/>
  <c r="R57" i="33"/>
  <c r="Q57" i="33"/>
  <c r="P57" i="33"/>
  <c r="O57" i="33"/>
  <c r="N57" i="33"/>
  <c r="M57" i="33"/>
  <c r="L57" i="33"/>
  <c r="K57" i="33"/>
  <c r="J57" i="33"/>
  <c r="I57" i="33"/>
  <c r="H57" i="33"/>
  <c r="G57" i="33"/>
  <c r="U56" i="33"/>
  <c r="T56" i="33"/>
  <c r="S56" i="33"/>
  <c r="R56" i="33"/>
  <c r="Q56" i="33"/>
  <c r="P56" i="33"/>
  <c r="O56" i="33"/>
  <c r="N56" i="33"/>
  <c r="M56" i="33"/>
  <c r="L56" i="33"/>
  <c r="K56" i="33"/>
  <c r="J56" i="33"/>
  <c r="I56" i="33"/>
  <c r="H56" i="33"/>
  <c r="G56" i="33"/>
  <c r="U55" i="33"/>
  <c r="T55" i="33"/>
  <c r="S55" i="33"/>
  <c r="R55" i="33"/>
  <c r="Q55" i="33"/>
  <c r="P55" i="33"/>
  <c r="O55" i="33"/>
  <c r="N55" i="33"/>
  <c r="M55" i="33"/>
  <c r="L55" i="33"/>
  <c r="K55" i="33"/>
  <c r="J55" i="33"/>
  <c r="I55" i="33"/>
  <c r="H55" i="33"/>
  <c r="G55" i="33"/>
  <c r="U54" i="33"/>
  <c r="T54" i="33"/>
  <c r="S54" i="33"/>
  <c r="R54" i="33"/>
  <c r="Q54" i="33"/>
  <c r="P54" i="33"/>
  <c r="O54" i="33"/>
  <c r="N54" i="33"/>
  <c r="M54" i="33"/>
  <c r="L54" i="33"/>
  <c r="K54" i="33"/>
  <c r="J54" i="33"/>
  <c r="I54" i="33"/>
  <c r="H54" i="33"/>
  <c r="G54" i="33"/>
  <c r="U53" i="33"/>
  <c r="T53" i="33"/>
  <c r="S53" i="33"/>
  <c r="R53" i="33"/>
  <c r="Q53" i="33"/>
  <c r="P53" i="33"/>
  <c r="O53" i="33"/>
  <c r="N53" i="33"/>
  <c r="M53" i="33"/>
  <c r="L53" i="33"/>
  <c r="K53" i="33"/>
  <c r="J53" i="33"/>
  <c r="I53" i="33"/>
  <c r="H53" i="33"/>
  <c r="G53" i="33"/>
  <c r="U52" i="33"/>
  <c r="T52" i="33"/>
  <c r="S52" i="33"/>
  <c r="R52" i="33"/>
  <c r="Q52" i="33"/>
  <c r="P52" i="33"/>
  <c r="O52" i="33"/>
  <c r="N52" i="33"/>
  <c r="M52" i="33"/>
  <c r="L52" i="33"/>
  <c r="K52" i="33"/>
  <c r="J52" i="33"/>
  <c r="I52" i="33"/>
  <c r="H52" i="33"/>
  <c r="G52" i="33"/>
  <c r="U51" i="33"/>
  <c r="T51" i="33"/>
  <c r="S51" i="33"/>
  <c r="R51" i="33"/>
  <c r="Q51" i="33"/>
  <c r="P51" i="33"/>
  <c r="O51" i="33"/>
  <c r="N51" i="33"/>
  <c r="M51" i="33"/>
  <c r="L51" i="33"/>
  <c r="K51" i="33"/>
  <c r="J51" i="33"/>
  <c r="I51" i="33"/>
  <c r="H51" i="33"/>
  <c r="G51" i="33"/>
  <c r="U50" i="33"/>
  <c r="T50" i="33"/>
  <c r="S50" i="33"/>
  <c r="R50" i="33"/>
  <c r="Q50" i="33"/>
  <c r="P50" i="33"/>
  <c r="O50" i="33"/>
  <c r="N50" i="33"/>
  <c r="M50" i="33"/>
  <c r="L50" i="33"/>
  <c r="K50" i="33"/>
  <c r="J50" i="33"/>
  <c r="I50" i="33"/>
  <c r="H50" i="33"/>
  <c r="G50" i="33"/>
  <c r="U49" i="33"/>
  <c r="T49" i="33"/>
  <c r="S49" i="33"/>
  <c r="R49" i="33"/>
  <c r="Q49" i="33"/>
  <c r="P49" i="33"/>
  <c r="O49" i="33"/>
  <c r="N49" i="33"/>
  <c r="M49" i="33"/>
  <c r="L49" i="33"/>
  <c r="K49" i="33"/>
  <c r="J49" i="33"/>
  <c r="I49" i="33"/>
  <c r="H49" i="33"/>
  <c r="G49" i="33"/>
  <c r="U48" i="33"/>
  <c r="T48" i="33"/>
  <c r="S48" i="33"/>
  <c r="R48" i="33"/>
  <c r="Q48" i="33"/>
  <c r="P48" i="33"/>
  <c r="O48" i="33"/>
  <c r="N48" i="33"/>
  <c r="M48" i="33"/>
  <c r="L48" i="33"/>
  <c r="K48" i="33"/>
  <c r="J48" i="33"/>
  <c r="I48" i="33"/>
  <c r="H48" i="33"/>
  <c r="G48" i="33"/>
  <c r="U47" i="33"/>
  <c r="T47" i="33"/>
  <c r="S47" i="33"/>
  <c r="R47" i="33"/>
  <c r="Q47" i="33"/>
  <c r="P47" i="33"/>
  <c r="O47" i="33"/>
  <c r="N47" i="33"/>
  <c r="M47" i="33"/>
  <c r="L47" i="33"/>
  <c r="K47" i="33"/>
  <c r="J47" i="33"/>
  <c r="I47" i="33"/>
  <c r="H47" i="33"/>
  <c r="G47" i="33"/>
  <c r="U46" i="33"/>
  <c r="T46" i="33"/>
  <c r="S46" i="33"/>
  <c r="R46" i="33"/>
  <c r="Q46" i="33"/>
  <c r="P46" i="33"/>
  <c r="O46" i="33"/>
  <c r="N46" i="33"/>
  <c r="M46" i="33"/>
  <c r="L46" i="33"/>
  <c r="K46" i="33"/>
  <c r="J46" i="33"/>
  <c r="I46" i="33"/>
  <c r="H46" i="33"/>
  <c r="G46" i="33"/>
  <c r="U45" i="33"/>
  <c r="T45" i="33"/>
  <c r="S45" i="33"/>
  <c r="R45" i="33"/>
  <c r="Q45" i="33"/>
  <c r="P45" i="33"/>
  <c r="O45" i="33"/>
  <c r="N45" i="33"/>
  <c r="M45" i="33"/>
  <c r="L45" i="33"/>
  <c r="K45" i="33"/>
  <c r="J45" i="33"/>
  <c r="I45" i="33"/>
  <c r="H45" i="33"/>
  <c r="G45" i="33"/>
  <c r="U44" i="33"/>
  <c r="T44" i="33"/>
  <c r="S44" i="33"/>
  <c r="R44" i="33"/>
  <c r="Q44" i="33"/>
  <c r="P44" i="33"/>
  <c r="O44" i="33"/>
  <c r="N44" i="33"/>
  <c r="M44" i="33"/>
  <c r="L44" i="33"/>
  <c r="K44" i="33"/>
  <c r="J44" i="33"/>
  <c r="I44" i="33"/>
  <c r="H44" i="33"/>
  <c r="G44" i="33"/>
  <c r="U43" i="33"/>
  <c r="T43" i="33"/>
  <c r="S43" i="33"/>
  <c r="R43" i="33"/>
  <c r="Q43" i="33"/>
  <c r="P43" i="33"/>
  <c r="O43" i="33"/>
  <c r="N43" i="33"/>
  <c r="M43" i="33"/>
  <c r="L43" i="33"/>
  <c r="K43" i="33"/>
  <c r="J43" i="33"/>
  <c r="I43" i="33"/>
  <c r="H43" i="33"/>
  <c r="G43" i="33"/>
  <c r="U42" i="33"/>
  <c r="T42" i="33"/>
  <c r="S42" i="33"/>
  <c r="R42" i="33"/>
  <c r="Q42" i="33"/>
  <c r="P42" i="33"/>
  <c r="O42" i="33"/>
  <c r="N42" i="33"/>
  <c r="M42" i="33"/>
  <c r="L42" i="33"/>
  <c r="K42" i="33"/>
  <c r="J42" i="33"/>
  <c r="I42" i="33"/>
  <c r="H42" i="33"/>
  <c r="G42" i="33"/>
  <c r="U41" i="33"/>
  <c r="T41" i="33"/>
  <c r="S41" i="33"/>
  <c r="R41" i="33"/>
  <c r="Q41" i="33"/>
  <c r="P41" i="33"/>
  <c r="O41" i="33"/>
  <c r="N41" i="33"/>
  <c r="M41" i="33"/>
  <c r="L41" i="33"/>
  <c r="K41" i="33"/>
  <c r="J41" i="33"/>
  <c r="I41" i="33"/>
  <c r="H41" i="33"/>
  <c r="G41" i="33"/>
  <c r="U40" i="33"/>
  <c r="T40" i="33"/>
  <c r="S40" i="33"/>
  <c r="R40" i="33"/>
  <c r="Q40" i="33"/>
  <c r="P40" i="33"/>
  <c r="O40" i="33"/>
  <c r="N40" i="33"/>
  <c r="M40" i="33"/>
  <c r="L40" i="33"/>
  <c r="K40" i="33"/>
  <c r="J40" i="33"/>
  <c r="I40" i="33"/>
  <c r="H40" i="33"/>
  <c r="G40" i="33"/>
  <c r="U39" i="33"/>
  <c r="T39" i="33"/>
  <c r="S39" i="33"/>
  <c r="R39" i="33"/>
  <c r="Q39" i="33"/>
  <c r="P39" i="33"/>
  <c r="O39" i="33"/>
  <c r="N39" i="33"/>
  <c r="M39" i="33"/>
  <c r="L39" i="33"/>
  <c r="K39" i="33"/>
  <c r="J39" i="33"/>
  <c r="I39" i="33"/>
  <c r="H39" i="33"/>
  <c r="G39" i="33"/>
  <c r="U38" i="33"/>
  <c r="T38" i="33"/>
  <c r="S38" i="33"/>
  <c r="R38" i="33"/>
  <c r="Q38" i="33"/>
  <c r="P38" i="33"/>
  <c r="O38" i="33"/>
  <c r="N38" i="33"/>
  <c r="M38" i="33"/>
  <c r="L38" i="33"/>
  <c r="K38" i="33"/>
  <c r="J38" i="33"/>
  <c r="I38" i="33"/>
  <c r="H38" i="33"/>
  <c r="G38" i="33"/>
  <c r="U37" i="33"/>
  <c r="T37" i="33"/>
  <c r="S37" i="33"/>
  <c r="R37" i="33"/>
  <c r="Q37" i="33"/>
  <c r="P37" i="33"/>
  <c r="O37" i="33"/>
  <c r="N37" i="33"/>
  <c r="M37" i="33"/>
  <c r="L37" i="33"/>
  <c r="K37" i="33"/>
  <c r="J37" i="33"/>
  <c r="I37" i="33"/>
  <c r="H37" i="33"/>
  <c r="G37" i="33"/>
  <c r="U36" i="33"/>
  <c r="T36" i="33"/>
  <c r="S36" i="33"/>
  <c r="R36" i="33"/>
  <c r="Q36" i="33"/>
  <c r="P36" i="33"/>
  <c r="O36" i="33"/>
  <c r="N36" i="33"/>
  <c r="M36" i="33"/>
  <c r="L36" i="33"/>
  <c r="K36" i="33"/>
  <c r="J36" i="33"/>
  <c r="I36" i="33"/>
  <c r="H36" i="33"/>
  <c r="G36" i="33"/>
  <c r="U35" i="33"/>
  <c r="T35" i="33"/>
  <c r="S35" i="33"/>
  <c r="R35" i="33"/>
  <c r="Q35" i="33"/>
  <c r="P35" i="33"/>
  <c r="O35" i="33"/>
  <c r="N35" i="33"/>
  <c r="M35" i="33"/>
  <c r="L35" i="33"/>
  <c r="K35" i="33"/>
  <c r="J35" i="33"/>
  <c r="I35" i="33"/>
  <c r="H35" i="33"/>
  <c r="G35" i="33"/>
  <c r="U34" i="33"/>
  <c r="T34" i="33"/>
  <c r="S34" i="33"/>
  <c r="R34" i="33"/>
  <c r="Q34" i="33"/>
  <c r="P34" i="33"/>
  <c r="O34" i="33"/>
  <c r="N34" i="33"/>
  <c r="M34" i="33"/>
  <c r="L34" i="33"/>
  <c r="K34" i="33"/>
  <c r="J34" i="33"/>
  <c r="I34" i="33"/>
  <c r="H34" i="33"/>
  <c r="G34" i="33"/>
  <c r="U33" i="33"/>
  <c r="T33" i="33"/>
  <c r="S33" i="33"/>
  <c r="R33" i="33"/>
  <c r="Q33" i="33"/>
  <c r="P33" i="33"/>
  <c r="O33" i="33"/>
  <c r="N33" i="33"/>
  <c r="M33" i="33"/>
  <c r="L33" i="33"/>
  <c r="K33" i="33"/>
  <c r="J33" i="33"/>
  <c r="I33" i="33"/>
  <c r="H33" i="33"/>
  <c r="G33" i="33"/>
  <c r="U32" i="33"/>
  <c r="T32" i="33"/>
  <c r="S32" i="33"/>
  <c r="R32" i="33"/>
  <c r="Q32" i="33"/>
  <c r="P32" i="33"/>
  <c r="O32" i="33"/>
  <c r="N32" i="33"/>
  <c r="M32" i="33"/>
  <c r="L32" i="33"/>
  <c r="K32" i="33"/>
  <c r="J32" i="33"/>
  <c r="I32" i="33"/>
  <c r="H32" i="33"/>
  <c r="G32" i="33"/>
  <c r="U31" i="33"/>
  <c r="T31" i="33"/>
  <c r="S31" i="33"/>
  <c r="R31" i="33"/>
  <c r="Q31" i="33"/>
  <c r="P31" i="33"/>
  <c r="O31" i="33"/>
  <c r="N31" i="33"/>
  <c r="M31" i="33"/>
  <c r="L31" i="33"/>
  <c r="K31" i="33"/>
  <c r="J31" i="33"/>
  <c r="I31" i="33"/>
  <c r="H31" i="33"/>
  <c r="G31" i="33"/>
  <c r="U30" i="33"/>
  <c r="T30" i="33"/>
  <c r="S30" i="33"/>
  <c r="R30" i="33"/>
  <c r="Q30" i="33"/>
  <c r="P30" i="33"/>
  <c r="O30" i="33"/>
  <c r="N30" i="33"/>
  <c r="M30" i="33"/>
  <c r="L30" i="33"/>
  <c r="K30" i="33"/>
  <c r="J30" i="33"/>
  <c r="I30" i="33"/>
  <c r="H30" i="33"/>
  <c r="G30" i="33"/>
  <c r="U29" i="33"/>
  <c r="T29" i="33"/>
  <c r="S29" i="33"/>
  <c r="R29" i="33"/>
  <c r="Q29" i="33"/>
  <c r="P29" i="33"/>
  <c r="O29" i="33"/>
  <c r="N29" i="33"/>
  <c r="M29" i="33"/>
  <c r="L29" i="33"/>
  <c r="K29" i="33"/>
  <c r="J29" i="33"/>
  <c r="I29" i="33"/>
  <c r="H29" i="33"/>
  <c r="G29" i="33"/>
  <c r="U28" i="33"/>
  <c r="T28" i="33"/>
  <c r="S28" i="33"/>
  <c r="R28" i="33"/>
  <c r="Q28" i="33"/>
  <c r="P28" i="33"/>
  <c r="O28" i="33"/>
  <c r="N28" i="33"/>
  <c r="M28" i="33"/>
  <c r="L28" i="33"/>
  <c r="K28" i="33"/>
  <c r="J28" i="33"/>
  <c r="I28" i="33"/>
  <c r="H28" i="33"/>
  <c r="G28" i="33"/>
  <c r="U27" i="33"/>
  <c r="T27" i="33"/>
  <c r="S27" i="33"/>
  <c r="R27" i="33"/>
  <c r="Q27" i="33"/>
  <c r="P27" i="33"/>
  <c r="O27" i="33"/>
  <c r="N27" i="33"/>
  <c r="M27" i="33"/>
  <c r="L27" i="33"/>
  <c r="K27" i="33"/>
  <c r="J27" i="33"/>
  <c r="I27" i="33"/>
  <c r="H27" i="33"/>
  <c r="G27" i="33"/>
  <c r="U26" i="33"/>
  <c r="T26" i="33"/>
  <c r="S26" i="33"/>
  <c r="R26" i="33"/>
  <c r="Q26" i="33"/>
  <c r="P26" i="33"/>
  <c r="O26" i="33"/>
  <c r="N26" i="33"/>
  <c r="M26" i="33"/>
  <c r="L26" i="33"/>
  <c r="K26" i="33"/>
  <c r="J26" i="33"/>
  <c r="I26" i="33"/>
  <c r="H26" i="33"/>
  <c r="G26" i="33"/>
  <c r="U25" i="33"/>
  <c r="T25" i="33"/>
  <c r="S25" i="33"/>
  <c r="R25" i="33"/>
  <c r="Q25" i="33"/>
  <c r="P25" i="33"/>
  <c r="O25" i="33"/>
  <c r="N25" i="33"/>
  <c r="M25" i="33"/>
  <c r="L25" i="33"/>
  <c r="K25" i="33"/>
  <c r="J25" i="33"/>
  <c r="I25" i="33"/>
  <c r="H25" i="33"/>
  <c r="G25" i="33"/>
  <c r="U24" i="33"/>
  <c r="T24" i="33"/>
  <c r="S24" i="33"/>
  <c r="R24" i="33"/>
  <c r="Q24" i="33"/>
  <c r="P24" i="33"/>
  <c r="O24" i="33"/>
  <c r="N24" i="33"/>
  <c r="M24" i="33"/>
  <c r="L24" i="33"/>
  <c r="K24" i="33"/>
  <c r="J24" i="33"/>
  <c r="I24" i="33"/>
  <c r="H24" i="33"/>
  <c r="G24" i="33"/>
  <c r="U23" i="33"/>
  <c r="T23" i="33"/>
  <c r="S23" i="33"/>
  <c r="R23" i="33"/>
  <c r="Q23" i="33"/>
  <c r="P23" i="33"/>
  <c r="O23" i="33"/>
  <c r="N23" i="33"/>
  <c r="M23" i="33"/>
  <c r="L23" i="33"/>
  <c r="K23" i="33"/>
  <c r="J23" i="33"/>
  <c r="I23" i="33"/>
  <c r="H23" i="33"/>
  <c r="G23" i="33"/>
  <c r="U22" i="33"/>
  <c r="T22" i="33"/>
  <c r="S22" i="33"/>
  <c r="R22" i="33"/>
  <c r="Q22" i="33"/>
  <c r="P22" i="33"/>
  <c r="O22" i="33"/>
  <c r="N22" i="33"/>
  <c r="M22" i="33"/>
  <c r="L22" i="33"/>
  <c r="K22" i="33"/>
  <c r="J22" i="33"/>
  <c r="I22" i="33"/>
  <c r="H22" i="33"/>
  <c r="G22" i="33"/>
  <c r="U21" i="33"/>
  <c r="T21" i="33"/>
  <c r="S21" i="33"/>
  <c r="R21" i="33"/>
  <c r="Q21" i="33"/>
  <c r="P21" i="33"/>
  <c r="O21" i="33"/>
  <c r="N21" i="33"/>
  <c r="M21" i="33"/>
  <c r="L21" i="33"/>
  <c r="K21" i="33"/>
  <c r="J21" i="33"/>
  <c r="I21" i="33"/>
  <c r="H21" i="33"/>
  <c r="G21" i="33"/>
  <c r="U20" i="33"/>
  <c r="T20" i="33"/>
  <c r="S20" i="33"/>
  <c r="R20" i="33"/>
  <c r="Q20" i="33"/>
  <c r="P20" i="33"/>
  <c r="O20" i="33"/>
  <c r="N20" i="33"/>
  <c r="M20" i="33"/>
  <c r="L20" i="33"/>
  <c r="K20" i="33"/>
  <c r="J20" i="33"/>
  <c r="I20" i="33"/>
  <c r="H20" i="33"/>
  <c r="G20" i="33"/>
  <c r="U19" i="33"/>
  <c r="T19" i="33"/>
  <c r="S19" i="33"/>
  <c r="R19" i="33"/>
  <c r="Q19" i="33"/>
  <c r="P19" i="33"/>
  <c r="O19" i="33"/>
  <c r="N19" i="33"/>
  <c r="M19" i="33"/>
  <c r="L19" i="33"/>
  <c r="K19" i="33"/>
  <c r="J19" i="33"/>
  <c r="I19" i="33"/>
  <c r="H19" i="33"/>
  <c r="G19" i="33"/>
  <c r="U18" i="33"/>
  <c r="T18" i="33"/>
  <c r="S18" i="33"/>
  <c r="R18" i="33"/>
  <c r="Q18" i="33"/>
  <c r="P18" i="33"/>
  <c r="O18" i="33"/>
  <c r="N18" i="33"/>
  <c r="M18" i="33"/>
  <c r="L18" i="33"/>
  <c r="K18" i="33"/>
  <c r="J18" i="33"/>
  <c r="I18" i="33"/>
  <c r="H18" i="33"/>
  <c r="G18" i="33"/>
  <c r="U17" i="33"/>
  <c r="T17" i="33"/>
  <c r="S17" i="33"/>
  <c r="R17" i="33"/>
  <c r="Q17" i="33"/>
  <c r="P17" i="33"/>
  <c r="O17" i="33"/>
  <c r="N17" i="33"/>
  <c r="M17" i="33"/>
  <c r="L17" i="33"/>
  <c r="K17" i="33"/>
  <c r="J17" i="33"/>
  <c r="I17" i="33"/>
  <c r="H17" i="33"/>
  <c r="G17" i="33"/>
  <c r="U16" i="33"/>
  <c r="T16" i="33"/>
  <c r="S16" i="33"/>
  <c r="R16" i="33"/>
  <c r="Q16" i="33"/>
  <c r="P16" i="33"/>
  <c r="O16" i="33"/>
  <c r="N16" i="33"/>
  <c r="M16" i="33"/>
  <c r="L16" i="33"/>
  <c r="K16" i="33"/>
  <c r="J16" i="33"/>
  <c r="I16" i="33"/>
  <c r="H16" i="33"/>
  <c r="G16" i="33"/>
  <c r="U15" i="33"/>
  <c r="T15" i="33"/>
  <c r="S15" i="33"/>
  <c r="R15" i="33"/>
  <c r="Q15" i="33"/>
  <c r="P15" i="33"/>
  <c r="O15" i="33"/>
  <c r="N15" i="33"/>
  <c r="M15" i="33"/>
  <c r="L15" i="33"/>
  <c r="K15" i="33"/>
  <c r="J15" i="33"/>
  <c r="I15" i="33"/>
  <c r="H15" i="33"/>
  <c r="G15" i="33"/>
  <c r="U14" i="33"/>
  <c r="T14" i="33"/>
  <c r="S14" i="33"/>
  <c r="R14" i="33"/>
  <c r="Q14" i="33"/>
  <c r="P14" i="33"/>
  <c r="O14" i="33"/>
  <c r="N14" i="33"/>
  <c r="M14" i="33"/>
  <c r="L14" i="33"/>
  <c r="K14" i="33"/>
  <c r="J14" i="33"/>
  <c r="I14" i="33"/>
  <c r="H14" i="33"/>
  <c r="G14" i="33"/>
  <c r="U13" i="33"/>
  <c r="T13" i="33"/>
  <c r="S13" i="33"/>
  <c r="R13" i="33"/>
  <c r="Q13" i="33"/>
  <c r="P13" i="33"/>
  <c r="O13" i="33"/>
  <c r="N13" i="33"/>
  <c r="M13" i="33"/>
  <c r="L13" i="33"/>
  <c r="K13" i="33"/>
  <c r="J13" i="33"/>
  <c r="I13" i="33"/>
  <c r="H13" i="33"/>
  <c r="G13" i="33"/>
  <c r="U12" i="33"/>
  <c r="T12" i="33"/>
  <c r="S12" i="33"/>
  <c r="R12" i="33"/>
  <c r="Q12" i="33"/>
  <c r="P12" i="33"/>
  <c r="O12" i="33"/>
  <c r="N12" i="33"/>
  <c r="M12" i="33"/>
  <c r="L12" i="33"/>
  <c r="K12" i="33"/>
  <c r="J12" i="33"/>
  <c r="I12" i="33"/>
  <c r="H12" i="33"/>
  <c r="G12" i="33"/>
  <c r="U11" i="33"/>
  <c r="T11" i="33"/>
  <c r="S11" i="33"/>
  <c r="R11" i="33"/>
  <c r="Q11" i="33"/>
  <c r="P11" i="33"/>
  <c r="O11" i="33"/>
  <c r="N11" i="33"/>
  <c r="M11" i="33"/>
  <c r="L11" i="33"/>
  <c r="K11" i="33"/>
  <c r="J11" i="33"/>
  <c r="I11" i="33"/>
  <c r="H11" i="33"/>
  <c r="G11" i="33"/>
  <c r="U10" i="33"/>
  <c r="T10" i="33"/>
  <c r="S10" i="33"/>
  <c r="R10" i="33"/>
  <c r="Q10" i="33"/>
  <c r="P10" i="33"/>
  <c r="O10" i="33"/>
  <c r="N10" i="33"/>
  <c r="M10" i="33"/>
  <c r="L10" i="33"/>
  <c r="K10" i="33"/>
  <c r="J10" i="33"/>
  <c r="I10" i="33"/>
  <c r="H10" i="33"/>
  <c r="G10" i="33"/>
  <c r="U9" i="33"/>
  <c r="T9" i="33"/>
  <c r="S9" i="33"/>
  <c r="R9" i="33"/>
  <c r="Q9" i="33"/>
  <c r="P9" i="33"/>
  <c r="O9" i="33"/>
  <c r="N9" i="33"/>
  <c r="M9" i="33"/>
  <c r="L9" i="33"/>
  <c r="K9" i="33"/>
  <c r="J9" i="33"/>
  <c r="I9" i="33"/>
  <c r="H9" i="33"/>
  <c r="G9" i="33"/>
  <c r="U8" i="33"/>
  <c r="T8" i="33"/>
  <c r="S8" i="33"/>
  <c r="R8" i="33"/>
  <c r="Q8" i="33"/>
  <c r="P8" i="33"/>
  <c r="O8" i="33"/>
  <c r="N8" i="33"/>
  <c r="M8" i="33"/>
  <c r="L8" i="33"/>
  <c r="K8" i="33"/>
  <c r="J8" i="33"/>
  <c r="I8" i="33"/>
  <c r="H8" i="33"/>
  <c r="G8" i="33"/>
  <c r="U7" i="33"/>
  <c r="T7" i="33"/>
  <c r="S7" i="33"/>
  <c r="R7" i="33"/>
  <c r="Q7" i="33"/>
  <c r="P7" i="33"/>
  <c r="O7" i="33"/>
  <c r="N7" i="33"/>
  <c r="M7" i="33"/>
  <c r="L7" i="33"/>
  <c r="K7" i="33"/>
  <c r="J7" i="33"/>
  <c r="I7" i="33"/>
  <c r="H7" i="33"/>
  <c r="G7" i="33"/>
  <c r="F8" i="33"/>
  <c r="F9" i="33"/>
  <c r="F10" i="33"/>
  <c r="F11" i="33"/>
  <c r="F12" i="33"/>
  <c r="F13" i="33"/>
  <c r="F14" i="33"/>
  <c r="F15" i="33"/>
  <c r="F16" i="33"/>
  <c r="F17" i="33"/>
  <c r="F18" i="33"/>
  <c r="F19" i="33"/>
  <c r="F20" i="33"/>
  <c r="F21" i="33"/>
  <c r="F22" i="33"/>
  <c r="F23" i="33"/>
  <c r="F24" i="33"/>
  <c r="F25" i="33"/>
  <c r="F26" i="33"/>
  <c r="F27" i="33"/>
  <c r="F28" i="33"/>
  <c r="F29" i="33"/>
  <c r="F30" i="33"/>
  <c r="F31" i="33"/>
  <c r="F32" i="33"/>
  <c r="F33" i="33"/>
  <c r="F34" i="33"/>
  <c r="F35" i="33"/>
  <c r="F36" i="33"/>
  <c r="F37" i="33"/>
  <c r="F38" i="33"/>
  <c r="F39" i="33"/>
  <c r="F40" i="33"/>
  <c r="F41" i="33"/>
  <c r="F42" i="33"/>
  <c r="F43" i="33"/>
  <c r="F44" i="33"/>
  <c r="F45" i="33"/>
  <c r="F46" i="33"/>
  <c r="F47" i="33"/>
  <c r="F48" i="33"/>
  <c r="F49" i="33"/>
  <c r="F50" i="33"/>
  <c r="F51" i="33"/>
  <c r="F52" i="33"/>
  <c r="F53" i="33"/>
  <c r="F54" i="33"/>
  <c r="F55" i="33"/>
  <c r="F56" i="33"/>
  <c r="F57" i="33"/>
  <c r="F58" i="33"/>
  <c r="F59" i="33"/>
  <c r="F60" i="33"/>
  <c r="F61" i="33"/>
  <c r="F62" i="33"/>
  <c r="F63" i="33"/>
  <c r="F64" i="33"/>
  <c r="F65" i="33"/>
  <c r="F66" i="33"/>
  <c r="F67" i="33"/>
  <c r="F68" i="33"/>
  <c r="F69" i="33"/>
  <c r="F70" i="33"/>
  <c r="F71" i="33"/>
  <c r="F72" i="33"/>
  <c r="F73" i="33"/>
  <c r="F74" i="33"/>
  <c r="F75" i="33"/>
  <c r="F76" i="33"/>
  <c r="F77" i="33"/>
  <c r="F78" i="33"/>
  <c r="F79" i="33"/>
  <c r="F80" i="33"/>
  <c r="F81" i="33"/>
  <c r="F82" i="33"/>
  <c r="F83" i="33"/>
  <c r="F84" i="33"/>
  <c r="F85" i="33"/>
  <c r="F86" i="33"/>
  <c r="F87" i="33"/>
  <c r="F88" i="33"/>
  <c r="F89" i="33"/>
  <c r="F90" i="33"/>
  <c r="F91" i="33"/>
  <c r="F92" i="33"/>
  <c r="F93" i="33"/>
  <c r="F94" i="33"/>
  <c r="F95" i="33"/>
  <c r="F96" i="33"/>
  <c r="F97" i="33"/>
  <c r="F98" i="33"/>
  <c r="F99" i="33"/>
  <c r="F100" i="33"/>
  <c r="F101" i="33"/>
  <c r="F102" i="33"/>
  <c r="F103" i="33"/>
  <c r="F104" i="33"/>
  <c r="F105" i="33"/>
  <c r="F106" i="33"/>
  <c r="F107" i="33"/>
  <c r="F108" i="33"/>
  <c r="F109" i="33"/>
  <c r="F110" i="33"/>
  <c r="F111" i="33"/>
  <c r="F112" i="33"/>
  <c r="F113" i="33"/>
  <c r="F114" i="33"/>
  <c r="F115" i="33"/>
  <c r="F116" i="33"/>
  <c r="F117" i="33"/>
  <c r="F118" i="33"/>
  <c r="F119" i="33"/>
  <c r="F120" i="33"/>
  <c r="F121" i="33"/>
  <c r="F122" i="33"/>
  <c r="F123" i="33"/>
  <c r="F124" i="33"/>
  <c r="F7" i="33"/>
  <c r="V7" i="22" a="1"/>
  <c r="V7" i="22" s="1"/>
  <c r="V8" i="22" a="1"/>
  <c r="V8" i="22"/>
  <c r="V9" i="22" a="1"/>
  <c r="V9" i="22" s="1"/>
  <c r="V10" i="22" a="1"/>
  <c r="V10" i="22"/>
  <c r="V11" i="22" a="1"/>
  <c r="V11" i="22"/>
  <c r="V12" i="22" a="1"/>
  <c r="V12" i="22"/>
  <c r="V13" i="22" a="1"/>
  <c r="V13" i="22" s="1"/>
  <c r="V14" i="22" a="1"/>
  <c r="V14" i="22"/>
  <c r="V15" i="22" a="1"/>
  <c r="V15" i="22" s="1"/>
  <c r="V16" i="22" a="1"/>
  <c r="V16" i="22"/>
  <c r="V17" i="22" a="1"/>
  <c r="V17" i="22"/>
  <c r="V18" i="22" a="1"/>
  <c r="V18" i="22"/>
  <c r="V19" i="22" a="1"/>
  <c r="V19" i="22" s="1"/>
  <c r="V20" i="22" a="1"/>
  <c r="V20" i="22"/>
  <c r="V21" i="22" a="1"/>
  <c r="V21" i="22" s="1"/>
  <c r="V22" i="22" a="1"/>
  <c r="V22" i="22"/>
  <c r="V23" i="22" a="1"/>
  <c r="V23" i="22"/>
  <c r="V24" i="22" a="1"/>
  <c r="V24" i="22"/>
  <c r="V25" i="22" a="1"/>
  <c r="V25" i="22" s="1"/>
  <c r="V26" i="22" a="1"/>
  <c r="V26" i="22"/>
  <c r="V27" i="22" a="1"/>
  <c r="V27" i="22" s="1"/>
  <c r="V28" i="22" a="1"/>
  <c r="V28" i="22"/>
  <c r="V29" i="22" a="1"/>
  <c r="V29" i="22"/>
  <c r="V30" i="22" a="1"/>
  <c r="V30" i="22"/>
  <c r="V31" i="22" a="1"/>
  <c r="V31" i="22" s="1"/>
  <c r="V32" i="22" a="1"/>
  <c r="V32" i="22"/>
  <c r="V33" i="22" a="1"/>
  <c r="V33" i="22" s="1"/>
  <c r="V34" i="22" a="1"/>
  <c r="V34" i="22"/>
  <c r="V35" i="22" a="1"/>
  <c r="V35" i="22"/>
  <c r="V36" i="22" a="1"/>
  <c r="V36" i="22"/>
  <c r="V37" i="22" a="1"/>
  <c r="V37" i="22" s="1"/>
  <c r="V38" i="22" a="1"/>
  <c r="V38" i="22"/>
  <c r="V39" i="22" a="1"/>
  <c r="V39" i="22" s="1"/>
  <c r="V40" i="22" a="1"/>
  <c r="V40" i="22"/>
  <c r="V41" i="22" a="1"/>
  <c r="V41" i="22"/>
  <c r="V42" i="22" a="1"/>
  <c r="V42" i="22"/>
  <c r="V43" i="22" a="1"/>
  <c r="V43" i="22" s="1"/>
  <c r="V44" i="22" a="1"/>
  <c r="V44" i="22"/>
  <c r="V45" i="22" a="1"/>
  <c r="V45" i="22" s="1"/>
  <c r="V46" i="22" a="1"/>
  <c r="V46" i="22"/>
  <c r="V47" i="22" a="1"/>
  <c r="V47" i="22"/>
  <c r="V48" i="22" a="1"/>
  <c r="V48" i="22"/>
  <c r="V49" i="22" a="1"/>
  <c r="V49" i="22" s="1"/>
  <c r="V50" i="22" a="1"/>
  <c r="V50" i="22"/>
  <c r="V51" i="22" a="1"/>
  <c r="V51" i="22" s="1"/>
  <c r="V52" i="22" a="1"/>
  <c r="V52" i="22"/>
  <c r="V53" i="22" a="1"/>
  <c r="V53" i="22"/>
  <c r="V54" i="22" a="1"/>
  <c r="V54" i="22"/>
  <c r="V55" i="22" a="1"/>
  <c r="V55" i="22" s="1"/>
  <c r="V56" i="22" a="1"/>
  <c r="V56" i="22"/>
  <c r="V57" i="22" a="1"/>
  <c r="V57" i="22" s="1"/>
  <c r="V58" i="22" a="1"/>
  <c r="V58" i="22"/>
  <c r="V59" i="22" a="1"/>
  <c r="V59" i="22"/>
  <c r="V60" i="22" a="1"/>
  <c r="V60" i="22"/>
  <c r="V61" i="22" a="1"/>
  <c r="V61" i="22" s="1"/>
  <c r="V62" i="22" a="1"/>
  <c r="V62" i="22"/>
  <c r="V63" i="22" a="1"/>
  <c r="V63" i="22" s="1"/>
  <c r="V64" i="22" a="1"/>
  <c r="V64" i="22"/>
  <c r="V65" i="22" a="1"/>
  <c r="V65" i="22"/>
  <c r="V66" i="22" a="1"/>
  <c r="V66" i="22"/>
  <c r="V67" i="22" a="1"/>
  <c r="V67" i="22" s="1"/>
  <c r="V68" i="22" a="1"/>
  <c r="V68" i="22"/>
  <c r="V69" i="22" a="1"/>
  <c r="V69" i="22" s="1"/>
  <c r="V70" i="22" a="1"/>
  <c r="V70" i="22"/>
  <c r="V71" i="22" a="1"/>
  <c r="V71" i="22"/>
  <c r="V72" i="22" a="1"/>
  <c r="V72" i="22"/>
  <c r="V73" i="22" a="1"/>
  <c r="V73" i="22" s="1"/>
  <c r="V74" i="22" a="1"/>
  <c r="V74" i="22"/>
  <c r="V75" i="22" a="1"/>
  <c r="V75" i="22" s="1"/>
  <c r="V76" i="22" a="1"/>
  <c r="V76" i="22"/>
  <c r="V77" i="22" a="1"/>
  <c r="V77" i="22"/>
  <c r="V78" i="22" a="1"/>
  <c r="V78" i="22"/>
  <c r="V79" i="22" a="1"/>
  <c r="V79" i="22" s="1"/>
  <c r="V80" i="22" a="1"/>
  <c r="V80" i="22"/>
  <c r="V81" i="22" a="1"/>
  <c r="V81" i="22" s="1"/>
  <c r="V82" i="22" a="1"/>
  <c r="V82" i="22"/>
  <c r="V83" i="22" a="1"/>
  <c r="V83" i="22"/>
  <c r="V84" i="22" a="1"/>
  <c r="V84" i="22"/>
  <c r="V85" i="22" a="1"/>
  <c r="V85" i="22" s="1"/>
  <c r="V86" i="22" a="1"/>
  <c r="V86" i="22"/>
  <c r="V87" i="22" a="1"/>
  <c r="V87" i="22" s="1"/>
  <c r="V88" i="22" a="1"/>
  <c r="V88" i="22"/>
  <c r="V89" i="22" a="1"/>
  <c r="V89" i="22"/>
  <c r="V90" i="22" a="1"/>
  <c r="V90" i="22"/>
  <c r="V91" i="22" a="1"/>
  <c r="V91" i="22" s="1"/>
  <c r="V92" i="22" a="1"/>
  <c r="V92" i="22"/>
  <c r="V93" i="22" a="1"/>
  <c r="V93" i="22" s="1"/>
  <c r="V94" i="22" a="1"/>
  <c r="V94" i="22"/>
  <c r="V95" i="22" a="1"/>
  <c r="V95" i="22"/>
  <c r="V96" i="22" a="1"/>
  <c r="V96" i="22"/>
  <c r="V97" i="22" a="1"/>
  <c r="V97" i="22" s="1"/>
  <c r="V98" i="22" a="1"/>
  <c r="V98" i="22"/>
  <c r="V99" i="22" a="1"/>
  <c r="V99" i="22" s="1"/>
  <c r="V100" i="22" a="1"/>
  <c r="V100" i="22"/>
  <c r="V101" i="22" a="1"/>
  <c r="V101" i="22"/>
  <c r="V102" i="22" a="1"/>
  <c r="V102" i="22"/>
  <c r="V103" i="22" a="1"/>
  <c r="V103" i="22" s="1"/>
  <c r="V104" i="22" a="1"/>
  <c r="V104" i="22"/>
  <c r="V105" i="22" a="1"/>
  <c r="V105" i="22" s="1"/>
  <c r="V106" i="22" a="1"/>
  <c r="V106" i="22"/>
  <c r="V107" i="22" a="1"/>
  <c r="V107" i="22"/>
  <c r="V108" i="22" a="1"/>
  <c r="V108" i="22"/>
  <c r="V109" i="22" a="1"/>
  <c r="V109" i="22" s="1"/>
  <c r="V110" i="22" a="1"/>
  <c r="V110" i="22"/>
  <c r="V111" i="22" a="1"/>
  <c r="V111" i="22" s="1"/>
  <c r="V112" i="22" a="1"/>
  <c r="V112" i="22"/>
  <c r="V113" i="22" a="1"/>
  <c r="V113" i="22"/>
  <c r="V114" i="22" a="1"/>
  <c r="V114" i="22"/>
  <c r="V115" i="22" a="1"/>
  <c r="V115" i="22" s="1"/>
  <c r="V116" i="22" a="1"/>
  <c r="V116" i="22"/>
  <c r="V117" i="22" a="1"/>
  <c r="V117" i="22" s="1"/>
  <c r="V118" i="22" a="1"/>
  <c r="V118" i="22"/>
  <c r="V119" i="22" a="1"/>
  <c r="V119" i="22"/>
  <c r="V120" i="22" a="1"/>
  <c r="V120" i="22"/>
  <c r="V121" i="22" a="1"/>
  <c r="V121" i="22" s="1"/>
  <c r="V122" i="22" a="1"/>
  <c r="V122" i="22"/>
  <c r="V123" i="22" a="1"/>
  <c r="V123" i="22" s="1"/>
  <c r="V6" i="22" a="1"/>
  <c r="V6" i="22" s="1"/>
  <c r="U123" i="22"/>
  <c r="T123" i="22"/>
  <c r="S123" i="22"/>
  <c r="R123" i="22"/>
  <c r="Q123" i="22"/>
  <c r="P123" i="22"/>
  <c r="O123" i="22"/>
  <c r="N123" i="22"/>
  <c r="M123" i="22"/>
  <c r="L123" i="22"/>
  <c r="K123" i="22"/>
  <c r="J123" i="22"/>
  <c r="I123" i="22"/>
  <c r="H123" i="22"/>
  <c r="G123" i="22"/>
  <c r="F123" i="22"/>
  <c r="U122" i="22"/>
  <c r="T122" i="22"/>
  <c r="S122" i="22"/>
  <c r="R122" i="22"/>
  <c r="Q122" i="22"/>
  <c r="P122" i="22"/>
  <c r="O122" i="22"/>
  <c r="N122" i="22"/>
  <c r="M122" i="22"/>
  <c r="L122" i="22"/>
  <c r="K122" i="22"/>
  <c r="J122" i="22"/>
  <c r="I122" i="22"/>
  <c r="H122" i="22"/>
  <c r="G122" i="22"/>
  <c r="F122" i="22"/>
  <c r="U121" i="22"/>
  <c r="T121" i="22"/>
  <c r="S121" i="22"/>
  <c r="R121" i="22"/>
  <c r="Q121" i="22"/>
  <c r="P121" i="22"/>
  <c r="O121" i="22"/>
  <c r="N121" i="22"/>
  <c r="M121" i="22"/>
  <c r="L121" i="22"/>
  <c r="K121" i="22"/>
  <c r="J121" i="22"/>
  <c r="I121" i="22"/>
  <c r="H121" i="22"/>
  <c r="G121" i="22"/>
  <c r="F121" i="22"/>
  <c r="U120" i="22"/>
  <c r="T120" i="22"/>
  <c r="S120" i="22"/>
  <c r="R120" i="22"/>
  <c r="Q120" i="22"/>
  <c r="P120" i="22"/>
  <c r="O120" i="22"/>
  <c r="N120" i="22"/>
  <c r="M120" i="22"/>
  <c r="L120" i="22"/>
  <c r="K120" i="22"/>
  <c r="J120" i="22"/>
  <c r="I120" i="22"/>
  <c r="H120" i="22"/>
  <c r="G120" i="22"/>
  <c r="F120" i="22"/>
  <c r="U119" i="22"/>
  <c r="T119" i="22"/>
  <c r="S119" i="22"/>
  <c r="R119" i="22"/>
  <c r="Q119" i="22"/>
  <c r="P119" i="22"/>
  <c r="O119" i="22"/>
  <c r="N119" i="22"/>
  <c r="M119" i="22"/>
  <c r="L119" i="22"/>
  <c r="K119" i="22"/>
  <c r="J119" i="22"/>
  <c r="I119" i="22"/>
  <c r="H119" i="22"/>
  <c r="G119" i="22"/>
  <c r="F119" i="22"/>
  <c r="U118" i="22"/>
  <c r="T118" i="22"/>
  <c r="S118" i="22"/>
  <c r="R118" i="22"/>
  <c r="Q118" i="22"/>
  <c r="P118" i="22"/>
  <c r="O118" i="22"/>
  <c r="N118" i="22"/>
  <c r="M118" i="22"/>
  <c r="L118" i="22"/>
  <c r="K118" i="22"/>
  <c r="J118" i="22"/>
  <c r="I118" i="22"/>
  <c r="H118" i="22"/>
  <c r="G118" i="22"/>
  <c r="F118" i="22"/>
  <c r="U117" i="22"/>
  <c r="T117" i="22"/>
  <c r="S117" i="22"/>
  <c r="R117" i="22"/>
  <c r="Q117" i="22"/>
  <c r="P117" i="22"/>
  <c r="O117" i="22"/>
  <c r="N117" i="22"/>
  <c r="M117" i="22"/>
  <c r="L117" i="22"/>
  <c r="K117" i="22"/>
  <c r="J117" i="22"/>
  <c r="I117" i="22"/>
  <c r="H117" i="22"/>
  <c r="G117" i="22"/>
  <c r="F117" i="22"/>
  <c r="U116" i="22"/>
  <c r="T116" i="22"/>
  <c r="S116" i="22"/>
  <c r="R116" i="22"/>
  <c r="Q116" i="22"/>
  <c r="P116" i="22"/>
  <c r="O116" i="22"/>
  <c r="N116" i="22"/>
  <c r="M116" i="22"/>
  <c r="L116" i="22"/>
  <c r="K116" i="22"/>
  <c r="J116" i="22"/>
  <c r="I116" i="22"/>
  <c r="H116" i="22"/>
  <c r="G116" i="22"/>
  <c r="F116" i="22"/>
  <c r="U115" i="22"/>
  <c r="T115" i="22"/>
  <c r="S115" i="22"/>
  <c r="R115" i="22"/>
  <c r="Q115" i="22"/>
  <c r="P115" i="22"/>
  <c r="O115" i="22"/>
  <c r="N115" i="22"/>
  <c r="M115" i="22"/>
  <c r="L115" i="22"/>
  <c r="K115" i="22"/>
  <c r="J115" i="22"/>
  <c r="I115" i="22"/>
  <c r="H115" i="22"/>
  <c r="G115" i="22"/>
  <c r="F115" i="22"/>
  <c r="U114" i="22"/>
  <c r="T114" i="22"/>
  <c r="S114" i="22"/>
  <c r="R114" i="22"/>
  <c r="Q114" i="22"/>
  <c r="P114" i="22"/>
  <c r="O114" i="22"/>
  <c r="N114" i="22"/>
  <c r="M114" i="22"/>
  <c r="L114" i="22"/>
  <c r="K114" i="22"/>
  <c r="J114" i="22"/>
  <c r="I114" i="22"/>
  <c r="H114" i="22"/>
  <c r="G114" i="22"/>
  <c r="F114" i="22"/>
  <c r="U113" i="22"/>
  <c r="T113" i="22"/>
  <c r="S113" i="22"/>
  <c r="R113" i="22"/>
  <c r="Q113" i="22"/>
  <c r="P113" i="22"/>
  <c r="O113" i="22"/>
  <c r="N113" i="22"/>
  <c r="M113" i="22"/>
  <c r="L113" i="22"/>
  <c r="K113" i="22"/>
  <c r="J113" i="22"/>
  <c r="I113" i="22"/>
  <c r="H113" i="22"/>
  <c r="G113" i="22"/>
  <c r="F113" i="22"/>
  <c r="U112" i="22"/>
  <c r="T112" i="22"/>
  <c r="S112" i="22"/>
  <c r="R112" i="22"/>
  <c r="Q112" i="22"/>
  <c r="P112" i="22"/>
  <c r="O112" i="22"/>
  <c r="N112" i="22"/>
  <c r="M112" i="22"/>
  <c r="L112" i="22"/>
  <c r="K112" i="22"/>
  <c r="J112" i="22"/>
  <c r="I112" i="22"/>
  <c r="H112" i="22"/>
  <c r="G112" i="22"/>
  <c r="F112" i="22"/>
  <c r="U111" i="22"/>
  <c r="T111" i="22"/>
  <c r="S111" i="22"/>
  <c r="R111" i="22"/>
  <c r="Q111" i="22"/>
  <c r="P111" i="22"/>
  <c r="O111" i="22"/>
  <c r="N111" i="22"/>
  <c r="M111" i="22"/>
  <c r="L111" i="22"/>
  <c r="K111" i="22"/>
  <c r="J111" i="22"/>
  <c r="I111" i="22"/>
  <c r="H111" i="22"/>
  <c r="G111" i="22"/>
  <c r="F111" i="22"/>
  <c r="U110" i="22"/>
  <c r="T110" i="22"/>
  <c r="S110" i="22"/>
  <c r="R110" i="22"/>
  <c r="Q110" i="22"/>
  <c r="P110" i="22"/>
  <c r="O110" i="22"/>
  <c r="N110" i="22"/>
  <c r="M110" i="22"/>
  <c r="L110" i="22"/>
  <c r="K110" i="22"/>
  <c r="J110" i="22"/>
  <c r="I110" i="22"/>
  <c r="H110" i="22"/>
  <c r="G110" i="22"/>
  <c r="F110" i="22"/>
  <c r="U109" i="22"/>
  <c r="T109" i="22"/>
  <c r="S109" i="22"/>
  <c r="R109" i="22"/>
  <c r="Q109" i="22"/>
  <c r="P109" i="22"/>
  <c r="O109" i="22"/>
  <c r="N109" i="22"/>
  <c r="M109" i="22"/>
  <c r="L109" i="22"/>
  <c r="K109" i="22"/>
  <c r="J109" i="22"/>
  <c r="I109" i="22"/>
  <c r="H109" i="22"/>
  <c r="G109" i="22"/>
  <c r="F109" i="22"/>
  <c r="U108" i="22"/>
  <c r="T108" i="22"/>
  <c r="S108" i="22"/>
  <c r="R108" i="22"/>
  <c r="Q108" i="22"/>
  <c r="P108" i="22"/>
  <c r="O108" i="22"/>
  <c r="N108" i="22"/>
  <c r="M108" i="22"/>
  <c r="L108" i="22"/>
  <c r="K108" i="22"/>
  <c r="J108" i="22"/>
  <c r="I108" i="22"/>
  <c r="H108" i="22"/>
  <c r="G108" i="22"/>
  <c r="F108" i="22"/>
  <c r="U107" i="22"/>
  <c r="T107" i="22"/>
  <c r="S107" i="22"/>
  <c r="R107" i="22"/>
  <c r="Q107" i="22"/>
  <c r="P107" i="22"/>
  <c r="O107" i="22"/>
  <c r="N107" i="22"/>
  <c r="M107" i="22"/>
  <c r="L107" i="22"/>
  <c r="K107" i="22"/>
  <c r="J107" i="22"/>
  <c r="I107" i="22"/>
  <c r="H107" i="22"/>
  <c r="G107" i="22"/>
  <c r="F107" i="22"/>
  <c r="U106" i="22"/>
  <c r="T106" i="22"/>
  <c r="S106" i="22"/>
  <c r="R106" i="22"/>
  <c r="Q106" i="22"/>
  <c r="P106" i="22"/>
  <c r="O106" i="22"/>
  <c r="N106" i="22"/>
  <c r="M106" i="22"/>
  <c r="L106" i="22"/>
  <c r="K106" i="22"/>
  <c r="J106" i="22"/>
  <c r="I106" i="22"/>
  <c r="H106" i="22"/>
  <c r="G106" i="22"/>
  <c r="F106" i="22"/>
  <c r="U105" i="22"/>
  <c r="T105" i="22"/>
  <c r="S105" i="22"/>
  <c r="R105" i="22"/>
  <c r="Q105" i="22"/>
  <c r="P105" i="22"/>
  <c r="O105" i="22"/>
  <c r="N105" i="22"/>
  <c r="M105" i="22"/>
  <c r="L105" i="22"/>
  <c r="K105" i="22"/>
  <c r="J105" i="22"/>
  <c r="I105" i="22"/>
  <c r="H105" i="22"/>
  <c r="G105" i="22"/>
  <c r="F105" i="22"/>
  <c r="U104" i="22"/>
  <c r="T104" i="22"/>
  <c r="S104" i="22"/>
  <c r="R104" i="22"/>
  <c r="Q104" i="22"/>
  <c r="P104" i="22"/>
  <c r="O104" i="22"/>
  <c r="N104" i="22"/>
  <c r="M104" i="22"/>
  <c r="L104" i="22"/>
  <c r="K104" i="22"/>
  <c r="J104" i="22"/>
  <c r="I104" i="22"/>
  <c r="H104" i="22"/>
  <c r="G104" i="22"/>
  <c r="F104" i="22"/>
  <c r="U103" i="22"/>
  <c r="T103" i="22"/>
  <c r="S103" i="22"/>
  <c r="R103" i="22"/>
  <c r="Q103" i="22"/>
  <c r="P103" i="22"/>
  <c r="O103" i="22"/>
  <c r="N103" i="22"/>
  <c r="M103" i="22"/>
  <c r="L103" i="22"/>
  <c r="K103" i="22"/>
  <c r="J103" i="22"/>
  <c r="I103" i="22"/>
  <c r="H103" i="22"/>
  <c r="G103" i="22"/>
  <c r="F103" i="22"/>
  <c r="U102" i="22"/>
  <c r="T102" i="22"/>
  <c r="S102" i="22"/>
  <c r="R102" i="22"/>
  <c r="Q102" i="22"/>
  <c r="P102" i="22"/>
  <c r="O102" i="22"/>
  <c r="N102" i="22"/>
  <c r="M102" i="22"/>
  <c r="L102" i="22"/>
  <c r="K102" i="22"/>
  <c r="J102" i="22"/>
  <c r="I102" i="22"/>
  <c r="H102" i="22"/>
  <c r="G102" i="22"/>
  <c r="F102" i="22"/>
  <c r="U101" i="22"/>
  <c r="T101" i="22"/>
  <c r="S101" i="22"/>
  <c r="R101" i="22"/>
  <c r="Q101" i="22"/>
  <c r="P101" i="22"/>
  <c r="O101" i="22"/>
  <c r="N101" i="22"/>
  <c r="M101" i="22"/>
  <c r="L101" i="22"/>
  <c r="K101" i="22"/>
  <c r="J101" i="22"/>
  <c r="I101" i="22"/>
  <c r="H101" i="22"/>
  <c r="G101" i="22"/>
  <c r="F101" i="22"/>
  <c r="U100" i="22"/>
  <c r="T100" i="22"/>
  <c r="S100" i="22"/>
  <c r="R100" i="22"/>
  <c r="Q100" i="22"/>
  <c r="P100" i="22"/>
  <c r="O100" i="22"/>
  <c r="N100" i="22"/>
  <c r="M100" i="22"/>
  <c r="L100" i="22"/>
  <c r="K100" i="22"/>
  <c r="J100" i="22"/>
  <c r="I100" i="22"/>
  <c r="H100" i="22"/>
  <c r="G100" i="22"/>
  <c r="F100" i="22"/>
  <c r="U99" i="22"/>
  <c r="T99" i="22"/>
  <c r="S99" i="22"/>
  <c r="R99" i="22"/>
  <c r="Q99" i="22"/>
  <c r="P99" i="22"/>
  <c r="O99" i="22"/>
  <c r="N99" i="22"/>
  <c r="M99" i="22"/>
  <c r="L99" i="22"/>
  <c r="K99" i="22"/>
  <c r="J99" i="22"/>
  <c r="I99" i="22"/>
  <c r="H99" i="22"/>
  <c r="G99" i="22"/>
  <c r="F99" i="22"/>
  <c r="U98" i="22"/>
  <c r="T98" i="22"/>
  <c r="S98" i="22"/>
  <c r="R98" i="22"/>
  <c r="Q98" i="22"/>
  <c r="P98" i="22"/>
  <c r="O98" i="22"/>
  <c r="N98" i="22"/>
  <c r="M98" i="22"/>
  <c r="L98" i="22"/>
  <c r="K98" i="22"/>
  <c r="J98" i="22"/>
  <c r="I98" i="22"/>
  <c r="H98" i="22"/>
  <c r="G98" i="22"/>
  <c r="F98" i="22"/>
  <c r="U97" i="22"/>
  <c r="T97" i="22"/>
  <c r="S97" i="22"/>
  <c r="R97" i="22"/>
  <c r="Q97" i="22"/>
  <c r="P97" i="22"/>
  <c r="O97" i="22"/>
  <c r="N97" i="22"/>
  <c r="M97" i="22"/>
  <c r="L97" i="22"/>
  <c r="K97" i="22"/>
  <c r="J97" i="22"/>
  <c r="I97" i="22"/>
  <c r="H97" i="22"/>
  <c r="G97" i="22"/>
  <c r="F97" i="22"/>
  <c r="U96" i="22"/>
  <c r="T96" i="22"/>
  <c r="S96" i="22"/>
  <c r="R96" i="22"/>
  <c r="Q96" i="22"/>
  <c r="P96" i="22"/>
  <c r="O96" i="22"/>
  <c r="N96" i="22"/>
  <c r="M96" i="22"/>
  <c r="L96" i="22"/>
  <c r="K96" i="22"/>
  <c r="J96" i="22"/>
  <c r="I96" i="22"/>
  <c r="H96" i="22"/>
  <c r="G96" i="22"/>
  <c r="F96" i="22"/>
  <c r="U95" i="22"/>
  <c r="T95" i="22"/>
  <c r="S95" i="22"/>
  <c r="R95" i="22"/>
  <c r="Q95" i="22"/>
  <c r="P95" i="22"/>
  <c r="O95" i="22"/>
  <c r="N95" i="22"/>
  <c r="M95" i="22"/>
  <c r="L95" i="22"/>
  <c r="K95" i="22"/>
  <c r="J95" i="22"/>
  <c r="I95" i="22"/>
  <c r="H95" i="22"/>
  <c r="G95" i="22"/>
  <c r="F95" i="22"/>
  <c r="U94" i="22"/>
  <c r="T94" i="22"/>
  <c r="S94" i="22"/>
  <c r="R94" i="22"/>
  <c r="Q94" i="22"/>
  <c r="P94" i="22"/>
  <c r="O94" i="22"/>
  <c r="N94" i="22"/>
  <c r="M94" i="22"/>
  <c r="L94" i="22"/>
  <c r="K94" i="22"/>
  <c r="J94" i="22"/>
  <c r="I94" i="22"/>
  <c r="H94" i="22"/>
  <c r="G94" i="22"/>
  <c r="F94" i="22"/>
  <c r="U93" i="22"/>
  <c r="T93" i="22"/>
  <c r="S93" i="22"/>
  <c r="R93" i="22"/>
  <c r="Q93" i="22"/>
  <c r="P93" i="22"/>
  <c r="O93" i="22"/>
  <c r="N93" i="22"/>
  <c r="M93" i="22"/>
  <c r="L93" i="22"/>
  <c r="K93" i="22"/>
  <c r="J93" i="22"/>
  <c r="I93" i="22"/>
  <c r="H93" i="22"/>
  <c r="G93" i="22"/>
  <c r="F93" i="22"/>
  <c r="U92" i="22"/>
  <c r="T92" i="22"/>
  <c r="S92" i="22"/>
  <c r="R92" i="22"/>
  <c r="Q92" i="22"/>
  <c r="P92" i="22"/>
  <c r="O92" i="22"/>
  <c r="N92" i="22"/>
  <c r="M92" i="22"/>
  <c r="L92" i="22"/>
  <c r="K92" i="22"/>
  <c r="J92" i="22"/>
  <c r="I92" i="22"/>
  <c r="H92" i="22"/>
  <c r="G92" i="22"/>
  <c r="F92" i="22"/>
  <c r="U91" i="22"/>
  <c r="T91" i="22"/>
  <c r="S91" i="22"/>
  <c r="R91" i="22"/>
  <c r="Q91" i="22"/>
  <c r="P91" i="22"/>
  <c r="O91" i="22"/>
  <c r="N91" i="22"/>
  <c r="M91" i="22"/>
  <c r="L91" i="22"/>
  <c r="K91" i="22"/>
  <c r="J91" i="22"/>
  <c r="I91" i="22"/>
  <c r="H91" i="22"/>
  <c r="G91" i="22"/>
  <c r="F91" i="22"/>
  <c r="U90" i="22"/>
  <c r="T90" i="22"/>
  <c r="S90" i="22"/>
  <c r="R90" i="22"/>
  <c r="Q90" i="22"/>
  <c r="P90" i="22"/>
  <c r="O90" i="22"/>
  <c r="N90" i="22"/>
  <c r="M90" i="22"/>
  <c r="L90" i="22"/>
  <c r="K90" i="22"/>
  <c r="J90" i="22"/>
  <c r="I90" i="22"/>
  <c r="H90" i="22"/>
  <c r="G90" i="22"/>
  <c r="F90" i="22"/>
  <c r="U89" i="22"/>
  <c r="T89" i="22"/>
  <c r="S89" i="22"/>
  <c r="R89" i="22"/>
  <c r="Q89" i="22"/>
  <c r="P89" i="22"/>
  <c r="O89" i="22"/>
  <c r="N89" i="22"/>
  <c r="M89" i="22"/>
  <c r="L89" i="22"/>
  <c r="K89" i="22"/>
  <c r="J89" i="22"/>
  <c r="I89" i="22"/>
  <c r="H89" i="22"/>
  <c r="G89" i="22"/>
  <c r="F89" i="22"/>
  <c r="U88" i="22"/>
  <c r="T88" i="22"/>
  <c r="S88" i="22"/>
  <c r="R88" i="22"/>
  <c r="Q88" i="22"/>
  <c r="P88" i="22"/>
  <c r="O88" i="22"/>
  <c r="N88" i="22"/>
  <c r="M88" i="22"/>
  <c r="L88" i="22"/>
  <c r="K88" i="22"/>
  <c r="J88" i="22"/>
  <c r="I88" i="22"/>
  <c r="H88" i="22"/>
  <c r="G88" i="22"/>
  <c r="F88" i="22"/>
  <c r="U87" i="22"/>
  <c r="T87" i="22"/>
  <c r="S87" i="22"/>
  <c r="R87" i="22"/>
  <c r="Q87" i="22"/>
  <c r="P87" i="22"/>
  <c r="O87" i="22"/>
  <c r="N87" i="22"/>
  <c r="M87" i="22"/>
  <c r="L87" i="22"/>
  <c r="K87" i="22"/>
  <c r="J87" i="22"/>
  <c r="I87" i="22"/>
  <c r="H87" i="22"/>
  <c r="G87" i="22"/>
  <c r="F87" i="22"/>
  <c r="U86" i="22"/>
  <c r="T86" i="22"/>
  <c r="S86" i="22"/>
  <c r="R86" i="22"/>
  <c r="Q86" i="22"/>
  <c r="P86" i="22"/>
  <c r="O86" i="22"/>
  <c r="N86" i="22"/>
  <c r="M86" i="22"/>
  <c r="L86" i="22"/>
  <c r="K86" i="22"/>
  <c r="J86" i="22"/>
  <c r="I86" i="22"/>
  <c r="H86" i="22"/>
  <c r="G86" i="22"/>
  <c r="F86" i="22"/>
  <c r="U85" i="22"/>
  <c r="T85" i="22"/>
  <c r="S85" i="22"/>
  <c r="R85" i="22"/>
  <c r="Q85" i="22"/>
  <c r="P85" i="22"/>
  <c r="O85" i="22"/>
  <c r="N85" i="22"/>
  <c r="M85" i="22"/>
  <c r="L85" i="22"/>
  <c r="K85" i="22"/>
  <c r="J85" i="22"/>
  <c r="I85" i="22"/>
  <c r="H85" i="22"/>
  <c r="G85" i="22"/>
  <c r="F85" i="22"/>
  <c r="U84" i="22"/>
  <c r="T84" i="22"/>
  <c r="S84" i="22"/>
  <c r="R84" i="22"/>
  <c r="Q84" i="22"/>
  <c r="P84" i="22"/>
  <c r="O84" i="22"/>
  <c r="N84" i="22"/>
  <c r="M84" i="22"/>
  <c r="L84" i="22"/>
  <c r="K84" i="22"/>
  <c r="J84" i="22"/>
  <c r="I84" i="22"/>
  <c r="H84" i="22"/>
  <c r="G84" i="22"/>
  <c r="F84" i="22"/>
  <c r="U83" i="22"/>
  <c r="T83" i="22"/>
  <c r="S83" i="22"/>
  <c r="R83" i="22"/>
  <c r="Q83" i="22"/>
  <c r="P83" i="22"/>
  <c r="O83" i="22"/>
  <c r="N83" i="22"/>
  <c r="M83" i="22"/>
  <c r="L83" i="22"/>
  <c r="K83" i="22"/>
  <c r="J83" i="22"/>
  <c r="I83" i="22"/>
  <c r="H83" i="22"/>
  <c r="G83" i="22"/>
  <c r="F83" i="22"/>
  <c r="U82" i="22"/>
  <c r="T82" i="22"/>
  <c r="S82" i="22"/>
  <c r="R82" i="22"/>
  <c r="Q82" i="22"/>
  <c r="P82" i="22"/>
  <c r="O82" i="22"/>
  <c r="N82" i="22"/>
  <c r="M82" i="22"/>
  <c r="L82" i="22"/>
  <c r="K82" i="22"/>
  <c r="J82" i="22"/>
  <c r="I82" i="22"/>
  <c r="H82" i="22"/>
  <c r="G82" i="22"/>
  <c r="F82" i="22"/>
  <c r="U81" i="22"/>
  <c r="T81" i="22"/>
  <c r="S81" i="22"/>
  <c r="R81" i="22"/>
  <c r="Q81" i="22"/>
  <c r="P81" i="22"/>
  <c r="O81" i="22"/>
  <c r="N81" i="22"/>
  <c r="M81" i="22"/>
  <c r="L81" i="22"/>
  <c r="K81" i="22"/>
  <c r="J81" i="22"/>
  <c r="I81" i="22"/>
  <c r="H81" i="22"/>
  <c r="G81" i="22"/>
  <c r="F81" i="22"/>
  <c r="U80" i="22"/>
  <c r="T80" i="22"/>
  <c r="S80" i="22"/>
  <c r="R80" i="22"/>
  <c r="Q80" i="22"/>
  <c r="P80" i="22"/>
  <c r="O80" i="22"/>
  <c r="N80" i="22"/>
  <c r="M80" i="22"/>
  <c r="L80" i="22"/>
  <c r="K80" i="22"/>
  <c r="J80" i="22"/>
  <c r="I80" i="22"/>
  <c r="H80" i="22"/>
  <c r="G80" i="22"/>
  <c r="F80" i="22"/>
  <c r="U79" i="22"/>
  <c r="T79" i="22"/>
  <c r="S79" i="22"/>
  <c r="R79" i="22"/>
  <c r="Q79" i="22"/>
  <c r="P79" i="22"/>
  <c r="O79" i="22"/>
  <c r="N79" i="22"/>
  <c r="M79" i="22"/>
  <c r="L79" i="22"/>
  <c r="K79" i="22"/>
  <c r="J79" i="22"/>
  <c r="I79" i="22"/>
  <c r="H79" i="22"/>
  <c r="G79" i="22"/>
  <c r="F79" i="22"/>
  <c r="U78" i="22"/>
  <c r="T78" i="22"/>
  <c r="S78" i="22"/>
  <c r="R78" i="22"/>
  <c r="Q78" i="22"/>
  <c r="P78" i="22"/>
  <c r="O78" i="22"/>
  <c r="N78" i="22"/>
  <c r="M78" i="22"/>
  <c r="L78" i="22"/>
  <c r="K78" i="22"/>
  <c r="J78" i="22"/>
  <c r="I78" i="22"/>
  <c r="H78" i="22"/>
  <c r="G78" i="22"/>
  <c r="F78" i="22"/>
  <c r="U77" i="22"/>
  <c r="T77" i="22"/>
  <c r="S77" i="22"/>
  <c r="R77" i="22"/>
  <c r="Q77" i="22"/>
  <c r="P77" i="22"/>
  <c r="O77" i="22"/>
  <c r="N77" i="22"/>
  <c r="M77" i="22"/>
  <c r="L77" i="22"/>
  <c r="K77" i="22"/>
  <c r="J77" i="22"/>
  <c r="I77" i="22"/>
  <c r="H77" i="22"/>
  <c r="G77" i="22"/>
  <c r="F77" i="22"/>
  <c r="U76" i="22"/>
  <c r="T76" i="22"/>
  <c r="S76" i="22"/>
  <c r="R76" i="22"/>
  <c r="Q76" i="22"/>
  <c r="P76" i="22"/>
  <c r="O76" i="22"/>
  <c r="N76" i="22"/>
  <c r="M76" i="22"/>
  <c r="L76" i="22"/>
  <c r="K76" i="22"/>
  <c r="J76" i="22"/>
  <c r="I76" i="22"/>
  <c r="H76" i="22"/>
  <c r="G76" i="22"/>
  <c r="F76" i="22"/>
  <c r="U75" i="22"/>
  <c r="T75" i="22"/>
  <c r="S75" i="22"/>
  <c r="R75" i="22"/>
  <c r="Q75" i="22"/>
  <c r="P75" i="22"/>
  <c r="O75" i="22"/>
  <c r="N75" i="22"/>
  <c r="M75" i="22"/>
  <c r="L75" i="22"/>
  <c r="K75" i="22"/>
  <c r="J75" i="22"/>
  <c r="I75" i="22"/>
  <c r="H75" i="22"/>
  <c r="G75" i="22"/>
  <c r="F75" i="22"/>
  <c r="U74" i="22"/>
  <c r="T74" i="22"/>
  <c r="S74" i="22"/>
  <c r="R74" i="22"/>
  <c r="Q74" i="22"/>
  <c r="P74" i="22"/>
  <c r="O74" i="22"/>
  <c r="N74" i="22"/>
  <c r="M74" i="22"/>
  <c r="L74" i="22"/>
  <c r="K74" i="22"/>
  <c r="J74" i="22"/>
  <c r="I74" i="22"/>
  <c r="H74" i="22"/>
  <c r="G74" i="22"/>
  <c r="F74" i="22"/>
  <c r="U73" i="22"/>
  <c r="T73" i="22"/>
  <c r="S73" i="22"/>
  <c r="R73" i="22"/>
  <c r="Q73" i="22"/>
  <c r="P73" i="22"/>
  <c r="O73" i="22"/>
  <c r="N73" i="22"/>
  <c r="M73" i="22"/>
  <c r="L73" i="22"/>
  <c r="K73" i="22"/>
  <c r="J73" i="22"/>
  <c r="I73" i="22"/>
  <c r="H73" i="22"/>
  <c r="G73" i="22"/>
  <c r="F73" i="22"/>
  <c r="U72" i="22"/>
  <c r="T72" i="22"/>
  <c r="S72" i="22"/>
  <c r="R72" i="22"/>
  <c r="Q72" i="22"/>
  <c r="P72" i="22"/>
  <c r="O72" i="22"/>
  <c r="N72" i="22"/>
  <c r="M72" i="22"/>
  <c r="L72" i="22"/>
  <c r="K72" i="22"/>
  <c r="J72" i="22"/>
  <c r="I72" i="22"/>
  <c r="H72" i="22"/>
  <c r="G72" i="22"/>
  <c r="F72" i="22"/>
  <c r="U71" i="22"/>
  <c r="T71" i="22"/>
  <c r="S71" i="22"/>
  <c r="R71" i="22"/>
  <c r="Q71" i="22"/>
  <c r="P71" i="22"/>
  <c r="O71" i="22"/>
  <c r="N71" i="22"/>
  <c r="M71" i="22"/>
  <c r="L71" i="22"/>
  <c r="K71" i="22"/>
  <c r="J71" i="22"/>
  <c r="I71" i="22"/>
  <c r="H71" i="22"/>
  <c r="G71" i="22"/>
  <c r="F71" i="22"/>
  <c r="U70" i="22"/>
  <c r="T70" i="22"/>
  <c r="S70" i="22"/>
  <c r="R70" i="22"/>
  <c r="Q70" i="22"/>
  <c r="P70" i="22"/>
  <c r="O70" i="22"/>
  <c r="N70" i="22"/>
  <c r="M70" i="22"/>
  <c r="L70" i="22"/>
  <c r="K70" i="22"/>
  <c r="J70" i="22"/>
  <c r="I70" i="22"/>
  <c r="H70" i="22"/>
  <c r="G70" i="22"/>
  <c r="F70" i="22"/>
  <c r="U69" i="22"/>
  <c r="T69" i="22"/>
  <c r="S69" i="22"/>
  <c r="R69" i="22"/>
  <c r="Q69" i="22"/>
  <c r="P69" i="22"/>
  <c r="O69" i="22"/>
  <c r="N69" i="22"/>
  <c r="M69" i="22"/>
  <c r="L69" i="22"/>
  <c r="K69" i="22"/>
  <c r="J69" i="22"/>
  <c r="I69" i="22"/>
  <c r="H69" i="22"/>
  <c r="G69" i="22"/>
  <c r="F69" i="22"/>
  <c r="U68" i="22"/>
  <c r="T68" i="22"/>
  <c r="S68" i="22"/>
  <c r="R68" i="22"/>
  <c r="Q68" i="22"/>
  <c r="P68" i="22"/>
  <c r="O68" i="22"/>
  <c r="N68" i="22"/>
  <c r="M68" i="22"/>
  <c r="L68" i="22"/>
  <c r="K68" i="22"/>
  <c r="J68" i="22"/>
  <c r="I68" i="22"/>
  <c r="H68" i="22"/>
  <c r="G68" i="22"/>
  <c r="F68" i="22"/>
  <c r="U67" i="22"/>
  <c r="T67" i="22"/>
  <c r="S67" i="22"/>
  <c r="R67" i="22"/>
  <c r="Q67" i="22"/>
  <c r="P67" i="22"/>
  <c r="O67" i="22"/>
  <c r="N67" i="22"/>
  <c r="M67" i="22"/>
  <c r="L67" i="22"/>
  <c r="K67" i="22"/>
  <c r="J67" i="22"/>
  <c r="I67" i="22"/>
  <c r="H67" i="22"/>
  <c r="G67" i="22"/>
  <c r="F67" i="22"/>
  <c r="U66" i="22"/>
  <c r="T66" i="22"/>
  <c r="S66" i="22"/>
  <c r="R66" i="22"/>
  <c r="Q66" i="22"/>
  <c r="P66" i="22"/>
  <c r="O66" i="22"/>
  <c r="N66" i="22"/>
  <c r="M66" i="22"/>
  <c r="L66" i="22"/>
  <c r="K66" i="22"/>
  <c r="J66" i="22"/>
  <c r="I66" i="22"/>
  <c r="H66" i="22"/>
  <c r="G66" i="22"/>
  <c r="F66" i="22"/>
  <c r="U65" i="22"/>
  <c r="T65" i="22"/>
  <c r="S65" i="22"/>
  <c r="R65" i="22"/>
  <c r="Q65" i="22"/>
  <c r="P65" i="22"/>
  <c r="O65" i="22"/>
  <c r="N65" i="22"/>
  <c r="M65" i="22"/>
  <c r="L65" i="22"/>
  <c r="K65" i="22"/>
  <c r="J65" i="22"/>
  <c r="I65" i="22"/>
  <c r="H65" i="22"/>
  <c r="G65" i="22"/>
  <c r="F65" i="22"/>
  <c r="U64" i="22"/>
  <c r="T64" i="22"/>
  <c r="S64" i="22"/>
  <c r="R64" i="22"/>
  <c r="Q64" i="22"/>
  <c r="P64" i="22"/>
  <c r="O64" i="22"/>
  <c r="N64" i="22"/>
  <c r="M64" i="22"/>
  <c r="L64" i="22"/>
  <c r="K64" i="22"/>
  <c r="J64" i="22"/>
  <c r="I64" i="22"/>
  <c r="H64" i="22"/>
  <c r="G64" i="22"/>
  <c r="F64" i="22"/>
  <c r="U63" i="22"/>
  <c r="T63" i="22"/>
  <c r="S63" i="22"/>
  <c r="R63" i="22"/>
  <c r="Q63" i="22"/>
  <c r="P63" i="22"/>
  <c r="O63" i="22"/>
  <c r="N63" i="22"/>
  <c r="M63" i="22"/>
  <c r="L63" i="22"/>
  <c r="K63" i="22"/>
  <c r="J63" i="22"/>
  <c r="I63" i="22"/>
  <c r="H63" i="22"/>
  <c r="G63" i="22"/>
  <c r="F63" i="22"/>
  <c r="U62" i="22"/>
  <c r="T62" i="22"/>
  <c r="S62" i="22"/>
  <c r="R62" i="22"/>
  <c r="Q62" i="22"/>
  <c r="P62" i="22"/>
  <c r="O62" i="22"/>
  <c r="N62" i="22"/>
  <c r="M62" i="22"/>
  <c r="L62" i="22"/>
  <c r="K62" i="22"/>
  <c r="J62" i="22"/>
  <c r="I62" i="22"/>
  <c r="H62" i="22"/>
  <c r="G62" i="22"/>
  <c r="F62" i="22"/>
  <c r="U61" i="22"/>
  <c r="T61" i="22"/>
  <c r="S61" i="22"/>
  <c r="R61" i="22"/>
  <c r="Q61" i="22"/>
  <c r="P61" i="22"/>
  <c r="O61" i="22"/>
  <c r="N61" i="22"/>
  <c r="M61" i="22"/>
  <c r="L61" i="22"/>
  <c r="K61" i="22"/>
  <c r="J61" i="22"/>
  <c r="I61" i="22"/>
  <c r="H61" i="22"/>
  <c r="G61" i="22"/>
  <c r="F61" i="22"/>
  <c r="U60" i="22"/>
  <c r="T60" i="22"/>
  <c r="S60" i="22"/>
  <c r="R60" i="22"/>
  <c r="Q60" i="22"/>
  <c r="P60" i="22"/>
  <c r="O60" i="22"/>
  <c r="N60" i="22"/>
  <c r="M60" i="22"/>
  <c r="L60" i="22"/>
  <c r="K60" i="22"/>
  <c r="J60" i="22"/>
  <c r="I60" i="22"/>
  <c r="H60" i="22"/>
  <c r="G60" i="22"/>
  <c r="F60" i="22"/>
  <c r="U59" i="22"/>
  <c r="T59" i="22"/>
  <c r="S59" i="22"/>
  <c r="R59" i="22"/>
  <c r="Q59" i="22"/>
  <c r="P59" i="22"/>
  <c r="O59" i="22"/>
  <c r="N59" i="22"/>
  <c r="M59" i="22"/>
  <c r="L59" i="22"/>
  <c r="K59" i="22"/>
  <c r="J59" i="22"/>
  <c r="I59" i="22"/>
  <c r="H59" i="22"/>
  <c r="G59" i="22"/>
  <c r="F59" i="22"/>
  <c r="U58" i="22"/>
  <c r="T58" i="22"/>
  <c r="S58" i="22"/>
  <c r="R58" i="22"/>
  <c r="Q58" i="22"/>
  <c r="P58" i="22"/>
  <c r="O58" i="22"/>
  <c r="N58" i="22"/>
  <c r="M58" i="22"/>
  <c r="L58" i="22"/>
  <c r="K58" i="22"/>
  <c r="J58" i="22"/>
  <c r="I58" i="22"/>
  <c r="H58" i="22"/>
  <c r="G58" i="22"/>
  <c r="F58" i="22"/>
  <c r="U57" i="22"/>
  <c r="T57" i="22"/>
  <c r="S57" i="22"/>
  <c r="R57" i="22"/>
  <c r="Q57" i="22"/>
  <c r="P57" i="22"/>
  <c r="O57" i="22"/>
  <c r="N57" i="22"/>
  <c r="M57" i="22"/>
  <c r="L57" i="22"/>
  <c r="K57" i="22"/>
  <c r="J57" i="22"/>
  <c r="I57" i="22"/>
  <c r="H57" i="22"/>
  <c r="G57" i="22"/>
  <c r="F57" i="22"/>
  <c r="U56" i="22"/>
  <c r="T56" i="22"/>
  <c r="S56" i="22"/>
  <c r="R56" i="22"/>
  <c r="Q56" i="22"/>
  <c r="P56" i="22"/>
  <c r="O56" i="22"/>
  <c r="N56" i="22"/>
  <c r="M56" i="22"/>
  <c r="L56" i="22"/>
  <c r="K56" i="22"/>
  <c r="J56" i="22"/>
  <c r="I56" i="22"/>
  <c r="H56" i="22"/>
  <c r="G56" i="22"/>
  <c r="F56" i="22"/>
  <c r="U55" i="22"/>
  <c r="T55" i="22"/>
  <c r="S55" i="22"/>
  <c r="R55" i="22"/>
  <c r="Q55" i="22"/>
  <c r="P55" i="22"/>
  <c r="O55" i="22"/>
  <c r="N55" i="22"/>
  <c r="M55" i="22"/>
  <c r="L55" i="22"/>
  <c r="K55" i="22"/>
  <c r="J55" i="22"/>
  <c r="I55" i="22"/>
  <c r="H55" i="22"/>
  <c r="G55" i="22"/>
  <c r="F55" i="22"/>
  <c r="U54" i="22"/>
  <c r="T54" i="22"/>
  <c r="S54" i="22"/>
  <c r="R54" i="22"/>
  <c r="Q54" i="22"/>
  <c r="P54" i="22"/>
  <c r="O54" i="22"/>
  <c r="N54" i="22"/>
  <c r="M54" i="22"/>
  <c r="L54" i="22"/>
  <c r="K54" i="22"/>
  <c r="J54" i="22"/>
  <c r="I54" i="22"/>
  <c r="H54" i="22"/>
  <c r="G54" i="22"/>
  <c r="F54" i="22"/>
  <c r="U53" i="22"/>
  <c r="T53" i="22"/>
  <c r="S53" i="22"/>
  <c r="R53" i="22"/>
  <c r="Q53" i="22"/>
  <c r="P53" i="22"/>
  <c r="O53" i="22"/>
  <c r="N53" i="22"/>
  <c r="M53" i="22"/>
  <c r="L53" i="22"/>
  <c r="K53" i="22"/>
  <c r="J53" i="22"/>
  <c r="I53" i="22"/>
  <c r="H53" i="22"/>
  <c r="G53" i="22"/>
  <c r="F53" i="22"/>
  <c r="U52" i="22"/>
  <c r="T52" i="22"/>
  <c r="S52" i="22"/>
  <c r="R52" i="22"/>
  <c r="Q52" i="22"/>
  <c r="P52" i="22"/>
  <c r="O52" i="22"/>
  <c r="N52" i="22"/>
  <c r="M52" i="22"/>
  <c r="L52" i="22"/>
  <c r="K52" i="22"/>
  <c r="J52" i="22"/>
  <c r="I52" i="22"/>
  <c r="H52" i="22"/>
  <c r="G52" i="22"/>
  <c r="F52" i="22"/>
  <c r="U51" i="22"/>
  <c r="T51" i="22"/>
  <c r="S51" i="22"/>
  <c r="R51" i="22"/>
  <c r="Q51" i="22"/>
  <c r="P51" i="22"/>
  <c r="O51" i="22"/>
  <c r="N51" i="22"/>
  <c r="M51" i="22"/>
  <c r="L51" i="22"/>
  <c r="K51" i="22"/>
  <c r="J51" i="22"/>
  <c r="I51" i="22"/>
  <c r="H51" i="22"/>
  <c r="G51" i="22"/>
  <c r="F51" i="22"/>
  <c r="U50" i="22"/>
  <c r="T50" i="22"/>
  <c r="S50" i="22"/>
  <c r="R50" i="22"/>
  <c r="Q50" i="22"/>
  <c r="P50" i="22"/>
  <c r="O50" i="22"/>
  <c r="N50" i="22"/>
  <c r="M50" i="22"/>
  <c r="L50" i="22"/>
  <c r="K50" i="22"/>
  <c r="J50" i="22"/>
  <c r="I50" i="22"/>
  <c r="H50" i="22"/>
  <c r="G50" i="22"/>
  <c r="F50" i="22"/>
  <c r="U49" i="22"/>
  <c r="T49" i="22"/>
  <c r="S49" i="22"/>
  <c r="R49" i="22"/>
  <c r="Q49" i="22"/>
  <c r="P49" i="22"/>
  <c r="O49" i="22"/>
  <c r="N49" i="22"/>
  <c r="M49" i="22"/>
  <c r="L49" i="22"/>
  <c r="K49" i="22"/>
  <c r="J49" i="22"/>
  <c r="I49" i="22"/>
  <c r="H49" i="22"/>
  <c r="G49" i="22"/>
  <c r="F49" i="22"/>
  <c r="U48" i="22"/>
  <c r="T48" i="22"/>
  <c r="S48" i="22"/>
  <c r="R48" i="22"/>
  <c r="Q48" i="22"/>
  <c r="P48" i="22"/>
  <c r="O48" i="22"/>
  <c r="N48" i="22"/>
  <c r="M48" i="22"/>
  <c r="L48" i="22"/>
  <c r="K48" i="22"/>
  <c r="J48" i="22"/>
  <c r="I48" i="22"/>
  <c r="H48" i="22"/>
  <c r="G48" i="22"/>
  <c r="F48" i="22"/>
  <c r="U47" i="22"/>
  <c r="T47" i="22"/>
  <c r="S47" i="22"/>
  <c r="R47" i="22"/>
  <c r="Q47" i="22"/>
  <c r="P47" i="22"/>
  <c r="O47" i="22"/>
  <c r="N47" i="22"/>
  <c r="M47" i="22"/>
  <c r="L47" i="22"/>
  <c r="K47" i="22"/>
  <c r="J47" i="22"/>
  <c r="I47" i="22"/>
  <c r="H47" i="22"/>
  <c r="G47" i="22"/>
  <c r="F47" i="22"/>
  <c r="U46" i="22"/>
  <c r="T46" i="22"/>
  <c r="S46" i="22"/>
  <c r="R46" i="22"/>
  <c r="Q46" i="22"/>
  <c r="P46" i="22"/>
  <c r="O46" i="22"/>
  <c r="N46" i="22"/>
  <c r="M46" i="22"/>
  <c r="L46" i="22"/>
  <c r="K46" i="22"/>
  <c r="J46" i="22"/>
  <c r="I46" i="22"/>
  <c r="H46" i="22"/>
  <c r="G46" i="22"/>
  <c r="F46" i="22"/>
  <c r="U45" i="22"/>
  <c r="T45" i="22"/>
  <c r="S45" i="22"/>
  <c r="R45" i="22"/>
  <c r="Q45" i="22"/>
  <c r="P45" i="22"/>
  <c r="O45" i="22"/>
  <c r="N45" i="22"/>
  <c r="M45" i="22"/>
  <c r="L45" i="22"/>
  <c r="K45" i="22"/>
  <c r="J45" i="22"/>
  <c r="I45" i="22"/>
  <c r="H45" i="22"/>
  <c r="G45" i="22"/>
  <c r="F45" i="22"/>
  <c r="U44" i="22"/>
  <c r="T44" i="22"/>
  <c r="S44" i="22"/>
  <c r="R44" i="22"/>
  <c r="Q44" i="22"/>
  <c r="P44" i="22"/>
  <c r="O44" i="22"/>
  <c r="N44" i="22"/>
  <c r="M44" i="22"/>
  <c r="L44" i="22"/>
  <c r="K44" i="22"/>
  <c r="J44" i="22"/>
  <c r="I44" i="22"/>
  <c r="H44" i="22"/>
  <c r="G44" i="22"/>
  <c r="F44" i="22"/>
  <c r="U43" i="22"/>
  <c r="T43" i="22"/>
  <c r="S43" i="22"/>
  <c r="R43" i="22"/>
  <c r="Q43" i="22"/>
  <c r="P43" i="22"/>
  <c r="O43" i="22"/>
  <c r="N43" i="22"/>
  <c r="M43" i="22"/>
  <c r="L43" i="22"/>
  <c r="K43" i="22"/>
  <c r="J43" i="22"/>
  <c r="I43" i="22"/>
  <c r="H43" i="22"/>
  <c r="G43" i="22"/>
  <c r="F43" i="22"/>
  <c r="U42" i="22"/>
  <c r="T42" i="22"/>
  <c r="S42" i="22"/>
  <c r="R42" i="22"/>
  <c r="Q42" i="22"/>
  <c r="P42" i="22"/>
  <c r="O42" i="22"/>
  <c r="N42" i="22"/>
  <c r="M42" i="22"/>
  <c r="L42" i="22"/>
  <c r="K42" i="22"/>
  <c r="J42" i="22"/>
  <c r="I42" i="22"/>
  <c r="H42" i="22"/>
  <c r="G42" i="22"/>
  <c r="F42" i="22"/>
  <c r="U41" i="22"/>
  <c r="T41" i="22"/>
  <c r="S41" i="22"/>
  <c r="R41" i="22"/>
  <c r="Q41" i="22"/>
  <c r="P41" i="22"/>
  <c r="O41" i="22"/>
  <c r="N41" i="22"/>
  <c r="M41" i="22"/>
  <c r="L41" i="22"/>
  <c r="K41" i="22"/>
  <c r="J41" i="22"/>
  <c r="I41" i="22"/>
  <c r="H41" i="22"/>
  <c r="G41" i="22"/>
  <c r="F41" i="22"/>
  <c r="U40" i="22"/>
  <c r="T40" i="22"/>
  <c r="S40" i="22"/>
  <c r="R40" i="22"/>
  <c r="Q40" i="22"/>
  <c r="P40" i="22"/>
  <c r="O40" i="22"/>
  <c r="N40" i="22"/>
  <c r="M40" i="22"/>
  <c r="L40" i="22"/>
  <c r="K40" i="22"/>
  <c r="J40" i="22"/>
  <c r="I40" i="22"/>
  <c r="H40" i="22"/>
  <c r="G40" i="22"/>
  <c r="F40" i="22"/>
  <c r="U39" i="22"/>
  <c r="T39" i="22"/>
  <c r="S39" i="22"/>
  <c r="R39" i="22"/>
  <c r="Q39" i="22"/>
  <c r="P39" i="22"/>
  <c r="O39" i="22"/>
  <c r="N39" i="22"/>
  <c r="M39" i="22"/>
  <c r="L39" i="22"/>
  <c r="K39" i="22"/>
  <c r="J39" i="22"/>
  <c r="I39" i="22"/>
  <c r="H39" i="22"/>
  <c r="G39" i="22"/>
  <c r="F39" i="22"/>
  <c r="U38" i="22"/>
  <c r="T38" i="22"/>
  <c r="S38" i="22"/>
  <c r="R38" i="22"/>
  <c r="Q38" i="22"/>
  <c r="P38" i="22"/>
  <c r="O38" i="22"/>
  <c r="N38" i="22"/>
  <c r="M38" i="22"/>
  <c r="L38" i="22"/>
  <c r="K38" i="22"/>
  <c r="J38" i="22"/>
  <c r="I38" i="22"/>
  <c r="H38" i="22"/>
  <c r="G38" i="22"/>
  <c r="F38" i="22"/>
  <c r="U37" i="22"/>
  <c r="T37" i="22"/>
  <c r="S37" i="22"/>
  <c r="R37" i="22"/>
  <c r="Q37" i="22"/>
  <c r="P37" i="22"/>
  <c r="O37" i="22"/>
  <c r="N37" i="22"/>
  <c r="M37" i="22"/>
  <c r="L37" i="22"/>
  <c r="K37" i="22"/>
  <c r="J37" i="22"/>
  <c r="I37" i="22"/>
  <c r="H37" i="22"/>
  <c r="G37" i="22"/>
  <c r="F37" i="22"/>
  <c r="U36" i="22"/>
  <c r="T36" i="22"/>
  <c r="S36" i="22"/>
  <c r="R36" i="22"/>
  <c r="Q36" i="22"/>
  <c r="P36" i="22"/>
  <c r="O36" i="22"/>
  <c r="N36" i="22"/>
  <c r="M36" i="22"/>
  <c r="L36" i="22"/>
  <c r="K36" i="22"/>
  <c r="J36" i="22"/>
  <c r="I36" i="22"/>
  <c r="H36" i="22"/>
  <c r="G36" i="22"/>
  <c r="F36" i="22"/>
  <c r="U35" i="22"/>
  <c r="T35" i="22"/>
  <c r="S35" i="22"/>
  <c r="R35" i="22"/>
  <c r="Q35" i="22"/>
  <c r="P35" i="22"/>
  <c r="O35" i="22"/>
  <c r="N35" i="22"/>
  <c r="M35" i="22"/>
  <c r="L35" i="22"/>
  <c r="K35" i="22"/>
  <c r="J35" i="22"/>
  <c r="I35" i="22"/>
  <c r="H35" i="22"/>
  <c r="G35" i="22"/>
  <c r="F35" i="22"/>
  <c r="U34" i="22"/>
  <c r="T34" i="22"/>
  <c r="S34" i="22"/>
  <c r="R34" i="22"/>
  <c r="Q34" i="22"/>
  <c r="P34" i="22"/>
  <c r="O34" i="22"/>
  <c r="N34" i="22"/>
  <c r="M34" i="22"/>
  <c r="L34" i="22"/>
  <c r="K34" i="22"/>
  <c r="J34" i="22"/>
  <c r="I34" i="22"/>
  <c r="H34" i="22"/>
  <c r="G34" i="22"/>
  <c r="F34" i="22"/>
  <c r="U33" i="22"/>
  <c r="T33" i="22"/>
  <c r="S33" i="22"/>
  <c r="R33" i="22"/>
  <c r="Q33" i="22"/>
  <c r="P33" i="22"/>
  <c r="O33" i="22"/>
  <c r="N33" i="22"/>
  <c r="M33" i="22"/>
  <c r="L33" i="22"/>
  <c r="K33" i="22"/>
  <c r="J33" i="22"/>
  <c r="I33" i="22"/>
  <c r="H33" i="22"/>
  <c r="G33" i="22"/>
  <c r="F33" i="22"/>
  <c r="U32" i="22"/>
  <c r="T32" i="22"/>
  <c r="S32" i="22"/>
  <c r="R32" i="22"/>
  <c r="Q32" i="22"/>
  <c r="P32" i="22"/>
  <c r="O32" i="22"/>
  <c r="N32" i="22"/>
  <c r="M32" i="22"/>
  <c r="L32" i="22"/>
  <c r="K32" i="22"/>
  <c r="J32" i="22"/>
  <c r="I32" i="22"/>
  <c r="H32" i="22"/>
  <c r="G32" i="22"/>
  <c r="F32" i="22"/>
  <c r="U31" i="22"/>
  <c r="T31" i="22"/>
  <c r="S31" i="22"/>
  <c r="R31" i="22"/>
  <c r="Q31" i="22"/>
  <c r="P31" i="22"/>
  <c r="O31" i="22"/>
  <c r="N31" i="22"/>
  <c r="M31" i="22"/>
  <c r="L31" i="22"/>
  <c r="K31" i="22"/>
  <c r="J31" i="22"/>
  <c r="I31" i="22"/>
  <c r="H31" i="22"/>
  <c r="G31" i="22"/>
  <c r="F31" i="22"/>
  <c r="U30" i="22"/>
  <c r="T30" i="22"/>
  <c r="S30" i="22"/>
  <c r="R30" i="22"/>
  <c r="Q30" i="22"/>
  <c r="P30" i="22"/>
  <c r="O30" i="22"/>
  <c r="N30" i="22"/>
  <c r="M30" i="22"/>
  <c r="L30" i="22"/>
  <c r="K30" i="22"/>
  <c r="J30" i="22"/>
  <c r="I30" i="22"/>
  <c r="H30" i="22"/>
  <c r="G30" i="22"/>
  <c r="F30" i="22"/>
  <c r="U29" i="22"/>
  <c r="T29" i="22"/>
  <c r="S29" i="22"/>
  <c r="R29" i="22"/>
  <c r="Q29" i="22"/>
  <c r="P29" i="22"/>
  <c r="O29" i="22"/>
  <c r="N29" i="22"/>
  <c r="M29" i="22"/>
  <c r="L29" i="22"/>
  <c r="K29" i="22"/>
  <c r="J29" i="22"/>
  <c r="I29" i="22"/>
  <c r="H29" i="22"/>
  <c r="G29" i="22"/>
  <c r="F29" i="22"/>
  <c r="U28" i="22"/>
  <c r="T28" i="22"/>
  <c r="S28" i="22"/>
  <c r="R28" i="22"/>
  <c r="Q28" i="22"/>
  <c r="P28" i="22"/>
  <c r="O28" i="22"/>
  <c r="N28" i="22"/>
  <c r="M28" i="22"/>
  <c r="L28" i="22"/>
  <c r="K28" i="22"/>
  <c r="J28" i="22"/>
  <c r="I28" i="22"/>
  <c r="H28" i="22"/>
  <c r="G28" i="22"/>
  <c r="F28" i="22"/>
  <c r="U27" i="22"/>
  <c r="T27" i="22"/>
  <c r="S27" i="22"/>
  <c r="R27" i="22"/>
  <c r="Q27" i="22"/>
  <c r="P27" i="22"/>
  <c r="O27" i="22"/>
  <c r="N27" i="22"/>
  <c r="M27" i="22"/>
  <c r="L27" i="22"/>
  <c r="K27" i="22"/>
  <c r="J27" i="22"/>
  <c r="I27" i="22"/>
  <c r="H27" i="22"/>
  <c r="G27" i="22"/>
  <c r="F27" i="22"/>
  <c r="U26" i="22"/>
  <c r="T26" i="22"/>
  <c r="S26" i="22"/>
  <c r="R26" i="22"/>
  <c r="Q26" i="22"/>
  <c r="P26" i="22"/>
  <c r="O26" i="22"/>
  <c r="N26" i="22"/>
  <c r="M26" i="22"/>
  <c r="L26" i="22"/>
  <c r="K26" i="22"/>
  <c r="J26" i="22"/>
  <c r="I26" i="22"/>
  <c r="H26" i="22"/>
  <c r="G26" i="22"/>
  <c r="F26" i="22"/>
  <c r="U25" i="22"/>
  <c r="T25" i="22"/>
  <c r="S25" i="22"/>
  <c r="R25" i="22"/>
  <c r="Q25" i="22"/>
  <c r="P25" i="22"/>
  <c r="O25" i="22"/>
  <c r="N25" i="22"/>
  <c r="M25" i="22"/>
  <c r="L25" i="22"/>
  <c r="K25" i="22"/>
  <c r="J25" i="22"/>
  <c r="I25" i="22"/>
  <c r="H25" i="22"/>
  <c r="G25" i="22"/>
  <c r="F25" i="22"/>
  <c r="U24" i="22"/>
  <c r="T24" i="22"/>
  <c r="S24" i="22"/>
  <c r="R24" i="22"/>
  <c r="Q24" i="22"/>
  <c r="P24" i="22"/>
  <c r="O24" i="22"/>
  <c r="N24" i="22"/>
  <c r="M24" i="22"/>
  <c r="L24" i="22"/>
  <c r="K24" i="22"/>
  <c r="J24" i="22"/>
  <c r="I24" i="22"/>
  <c r="H24" i="22"/>
  <c r="G24" i="22"/>
  <c r="F24" i="22"/>
  <c r="U23" i="22"/>
  <c r="T23" i="22"/>
  <c r="S23" i="22"/>
  <c r="R23" i="22"/>
  <c r="Q23" i="22"/>
  <c r="P23" i="22"/>
  <c r="O23" i="22"/>
  <c r="N23" i="22"/>
  <c r="M23" i="22"/>
  <c r="L23" i="22"/>
  <c r="K23" i="22"/>
  <c r="J23" i="22"/>
  <c r="I23" i="22"/>
  <c r="H23" i="22"/>
  <c r="G23" i="22"/>
  <c r="F23" i="22"/>
  <c r="U22" i="22"/>
  <c r="T22" i="22"/>
  <c r="S22" i="22"/>
  <c r="R22" i="22"/>
  <c r="Q22" i="22"/>
  <c r="P22" i="22"/>
  <c r="O22" i="22"/>
  <c r="N22" i="22"/>
  <c r="M22" i="22"/>
  <c r="L22" i="22"/>
  <c r="K22" i="22"/>
  <c r="J22" i="22"/>
  <c r="I22" i="22"/>
  <c r="H22" i="22"/>
  <c r="G22" i="22"/>
  <c r="F22" i="22"/>
  <c r="U21" i="22"/>
  <c r="T21" i="22"/>
  <c r="S21" i="22"/>
  <c r="R21" i="22"/>
  <c r="Q21" i="22"/>
  <c r="P21" i="22"/>
  <c r="O21" i="22"/>
  <c r="N21" i="22"/>
  <c r="M21" i="22"/>
  <c r="L21" i="22"/>
  <c r="K21" i="22"/>
  <c r="J21" i="22"/>
  <c r="I21" i="22"/>
  <c r="H21" i="22"/>
  <c r="G21" i="22"/>
  <c r="F21" i="22"/>
  <c r="U20" i="22"/>
  <c r="T20" i="22"/>
  <c r="S20" i="22"/>
  <c r="R20" i="22"/>
  <c r="Q20" i="22"/>
  <c r="P20" i="22"/>
  <c r="O20" i="22"/>
  <c r="N20" i="22"/>
  <c r="M20" i="22"/>
  <c r="L20" i="22"/>
  <c r="K20" i="22"/>
  <c r="J20" i="22"/>
  <c r="I20" i="22"/>
  <c r="H20" i="22"/>
  <c r="G20" i="22"/>
  <c r="F20" i="22"/>
  <c r="U19" i="22"/>
  <c r="T19" i="22"/>
  <c r="S19" i="22"/>
  <c r="R19" i="22"/>
  <c r="Q19" i="22"/>
  <c r="P19" i="22"/>
  <c r="O19" i="22"/>
  <c r="N19" i="22"/>
  <c r="M19" i="22"/>
  <c r="L19" i="22"/>
  <c r="K19" i="22"/>
  <c r="J19" i="22"/>
  <c r="I19" i="22"/>
  <c r="H19" i="22"/>
  <c r="G19" i="22"/>
  <c r="F19" i="22"/>
  <c r="U18" i="22"/>
  <c r="T18" i="22"/>
  <c r="S18" i="22"/>
  <c r="R18" i="22"/>
  <c r="Q18" i="22"/>
  <c r="P18" i="22"/>
  <c r="O18" i="22"/>
  <c r="N18" i="22"/>
  <c r="M18" i="22"/>
  <c r="L18" i="22"/>
  <c r="K18" i="22"/>
  <c r="J18" i="22"/>
  <c r="I18" i="22"/>
  <c r="H18" i="22"/>
  <c r="G18" i="22"/>
  <c r="F18" i="22"/>
  <c r="U17" i="22"/>
  <c r="T17" i="22"/>
  <c r="S17" i="22"/>
  <c r="R17" i="22"/>
  <c r="Q17" i="22"/>
  <c r="P17" i="22"/>
  <c r="O17" i="22"/>
  <c r="N17" i="22"/>
  <c r="M17" i="22"/>
  <c r="L17" i="22"/>
  <c r="K17" i="22"/>
  <c r="J17" i="22"/>
  <c r="I17" i="22"/>
  <c r="H17" i="22"/>
  <c r="G17" i="22"/>
  <c r="F17" i="22"/>
  <c r="U16" i="22"/>
  <c r="T16" i="22"/>
  <c r="S16" i="22"/>
  <c r="R16" i="22"/>
  <c r="Q16" i="22"/>
  <c r="P16" i="22"/>
  <c r="O16" i="22"/>
  <c r="N16" i="22"/>
  <c r="M16" i="22"/>
  <c r="L16" i="22"/>
  <c r="K16" i="22"/>
  <c r="J16" i="22"/>
  <c r="I16" i="22"/>
  <c r="H16" i="22"/>
  <c r="G16" i="22"/>
  <c r="F16" i="22"/>
  <c r="U15" i="22"/>
  <c r="T15" i="22"/>
  <c r="S15" i="22"/>
  <c r="R15" i="22"/>
  <c r="Q15" i="22"/>
  <c r="P15" i="22"/>
  <c r="O15" i="22"/>
  <c r="N15" i="22"/>
  <c r="M15" i="22"/>
  <c r="L15" i="22"/>
  <c r="K15" i="22"/>
  <c r="J15" i="22"/>
  <c r="I15" i="22"/>
  <c r="H15" i="22"/>
  <c r="G15" i="22"/>
  <c r="F15" i="22"/>
  <c r="U14" i="22"/>
  <c r="T14" i="22"/>
  <c r="S14" i="22"/>
  <c r="R14" i="22"/>
  <c r="Q14" i="22"/>
  <c r="P14" i="22"/>
  <c r="O14" i="22"/>
  <c r="N14" i="22"/>
  <c r="M14" i="22"/>
  <c r="L14" i="22"/>
  <c r="K14" i="22"/>
  <c r="J14" i="22"/>
  <c r="I14" i="22"/>
  <c r="H14" i="22"/>
  <c r="G14" i="22"/>
  <c r="F14" i="22"/>
  <c r="U13" i="22"/>
  <c r="T13" i="22"/>
  <c r="S13" i="22"/>
  <c r="R13" i="22"/>
  <c r="Q13" i="22"/>
  <c r="P13" i="22"/>
  <c r="O13" i="22"/>
  <c r="N13" i="22"/>
  <c r="M13" i="22"/>
  <c r="L13" i="22"/>
  <c r="K13" i="22"/>
  <c r="J13" i="22"/>
  <c r="I13" i="22"/>
  <c r="H13" i="22"/>
  <c r="G13" i="22"/>
  <c r="F13" i="22"/>
  <c r="U12" i="22"/>
  <c r="T12" i="22"/>
  <c r="S12" i="22"/>
  <c r="R12" i="22"/>
  <c r="Q12" i="22"/>
  <c r="P12" i="22"/>
  <c r="O12" i="22"/>
  <c r="N12" i="22"/>
  <c r="M12" i="22"/>
  <c r="L12" i="22"/>
  <c r="K12" i="22"/>
  <c r="J12" i="22"/>
  <c r="I12" i="22"/>
  <c r="H12" i="22"/>
  <c r="G12" i="22"/>
  <c r="F12" i="22"/>
  <c r="U11" i="22"/>
  <c r="T11" i="22"/>
  <c r="S11" i="22"/>
  <c r="R11" i="22"/>
  <c r="Q11" i="22"/>
  <c r="P11" i="22"/>
  <c r="O11" i="22"/>
  <c r="N11" i="22"/>
  <c r="M11" i="22"/>
  <c r="L11" i="22"/>
  <c r="K11" i="22"/>
  <c r="J11" i="22"/>
  <c r="I11" i="22"/>
  <c r="H11" i="22"/>
  <c r="G11" i="22"/>
  <c r="F11" i="22"/>
  <c r="U10" i="22"/>
  <c r="T10" i="22"/>
  <c r="S10" i="22"/>
  <c r="R10" i="22"/>
  <c r="Q10" i="22"/>
  <c r="P10" i="22"/>
  <c r="O10" i="22"/>
  <c r="N10" i="22"/>
  <c r="M10" i="22"/>
  <c r="L10" i="22"/>
  <c r="K10" i="22"/>
  <c r="J10" i="22"/>
  <c r="I10" i="22"/>
  <c r="H10" i="22"/>
  <c r="G10" i="22"/>
  <c r="F10" i="22"/>
  <c r="U9" i="22"/>
  <c r="T9" i="22"/>
  <c r="S9" i="22"/>
  <c r="R9" i="22"/>
  <c r="Q9" i="22"/>
  <c r="P9" i="22"/>
  <c r="O9" i="22"/>
  <c r="N9" i="22"/>
  <c r="M9" i="22"/>
  <c r="L9" i="22"/>
  <c r="K9" i="22"/>
  <c r="J9" i="22"/>
  <c r="I9" i="22"/>
  <c r="H9" i="22"/>
  <c r="G9" i="22"/>
  <c r="F9" i="22"/>
  <c r="U8" i="22"/>
  <c r="T8" i="22"/>
  <c r="S8" i="22"/>
  <c r="R8" i="22"/>
  <c r="Q8" i="22"/>
  <c r="P8" i="22"/>
  <c r="O8" i="22"/>
  <c r="N8" i="22"/>
  <c r="M8" i="22"/>
  <c r="L8" i="22"/>
  <c r="K8" i="22"/>
  <c r="J8" i="22"/>
  <c r="I8" i="22"/>
  <c r="H8" i="22"/>
  <c r="G8" i="22"/>
  <c r="F8" i="22"/>
  <c r="U7" i="22"/>
  <c r="T7" i="22"/>
  <c r="S7" i="22"/>
  <c r="R7" i="22"/>
  <c r="Q7" i="22"/>
  <c r="P7" i="22"/>
  <c r="O7" i="22"/>
  <c r="N7" i="22"/>
  <c r="M7" i="22"/>
  <c r="L7" i="22"/>
  <c r="K7" i="22"/>
  <c r="J7" i="22"/>
  <c r="I7" i="22"/>
  <c r="H7" i="22"/>
  <c r="G7" i="22"/>
  <c r="F7" i="22"/>
  <c r="U6" i="22"/>
  <c r="T6" i="22"/>
  <c r="S6" i="22"/>
  <c r="R6" i="22"/>
  <c r="Q6" i="22"/>
  <c r="P6" i="22"/>
  <c r="O6" i="22"/>
  <c r="N6" i="22"/>
  <c r="M6" i="22"/>
  <c r="L6" i="22"/>
  <c r="K6" i="22"/>
  <c r="J6" i="22"/>
  <c r="I6" i="22"/>
  <c r="H6" i="22"/>
  <c r="G6" i="22"/>
  <c r="F6" i="22"/>
  <c r="AE129" i="66"/>
  <c r="AE126" i="66"/>
  <c r="AD7" i="66"/>
  <c r="AF24" i="38"/>
  <c r="AF23" i="38"/>
  <c r="X62" i="44"/>
  <c r="W62" i="44"/>
  <c r="V62" i="44"/>
  <c r="X37" i="44"/>
  <c r="X57" i="44"/>
  <c r="X52" i="44"/>
  <c r="X47" i="44"/>
  <c r="X42" i="44"/>
  <c r="V57" i="44"/>
  <c r="V52" i="44"/>
  <c r="V47" i="44"/>
  <c r="V42" i="44"/>
  <c r="W57" i="44"/>
  <c r="W52" i="44"/>
  <c r="W47" i="44"/>
  <c r="W42" i="44"/>
  <c r="V37" i="44"/>
  <c r="S108" i="55"/>
  <c r="T108" i="55"/>
  <c r="U21" i="25"/>
  <c r="T21" i="25"/>
  <c r="S8" i="25"/>
  <c r="S7" i="25"/>
  <c r="AE131" i="30"/>
  <c r="AD131" i="30"/>
  <c r="AD130" i="30"/>
  <c r="AE130" i="30"/>
  <c r="L16" i="2"/>
  <c r="N6" i="59"/>
  <c r="O6" i="59"/>
  <c r="P6" i="59"/>
  <c r="Q6" i="59"/>
  <c r="R6" i="59"/>
  <c r="S6" i="59"/>
  <c r="T6" i="59"/>
  <c r="U6" i="59"/>
  <c r="V6" i="59"/>
  <c r="N7" i="59"/>
  <c r="O7" i="59"/>
  <c r="P7" i="59"/>
  <c r="Q7" i="59"/>
  <c r="R7" i="59"/>
  <c r="S7" i="59"/>
  <c r="T7" i="59"/>
  <c r="U7" i="59"/>
  <c r="V7" i="59"/>
  <c r="N8" i="59"/>
  <c r="O8" i="59"/>
  <c r="P8" i="59"/>
  <c r="Q8" i="59"/>
  <c r="R8" i="59"/>
  <c r="S8" i="59"/>
  <c r="T8" i="59"/>
  <c r="U8" i="59"/>
  <c r="V8" i="59"/>
  <c r="N9" i="59"/>
  <c r="O9" i="59"/>
  <c r="P9" i="59"/>
  <c r="Q9" i="59"/>
  <c r="R9" i="59"/>
  <c r="S9" i="59"/>
  <c r="T9" i="59"/>
  <c r="U9" i="59"/>
  <c r="V9" i="59"/>
  <c r="N10" i="59"/>
  <c r="O10" i="59"/>
  <c r="P10" i="59"/>
  <c r="Q10" i="59"/>
  <c r="R10" i="59"/>
  <c r="S10" i="59"/>
  <c r="T10" i="59"/>
  <c r="U10" i="59"/>
  <c r="V10" i="59"/>
  <c r="N11" i="59"/>
  <c r="O11" i="59"/>
  <c r="P11" i="59"/>
  <c r="Q11" i="59"/>
  <c r="R11" i="59"/>
  <c r="S11" i="59"/>
  <c r="T11" i="59"/>
  <c r="U11" i="59"/>
  <c r="V11" i="59"/>
  <c r="N12" i="59"/>
  <c r="O12" i="59"/>
  <c r="P12" i="59"/>
  <c r="Q12" i="59"/>
  <c r="R12" i="59"/>
  <c r="S12" i="59"/>
  <c r="T12" i="59"/>
  <c r="U12" i="59"/>
  <c r="V12" i="59"/>
  <c r="N13" i="59"/>
  <c r="O13" i="59"/>
  <c r="P13" i="59"/>
  <c r="Q13" i="59"/>
  <c r="R13" i="59"/>
  <c r="S13" i="59"/>
  <c r="T13" i="59"/>
  <c r="U13" i="59"/>
  <c r="V13" i="59"/>
  <c r="N14" i="59"/>
  <c r="O14" i="59"/>
  <c r="P14" i="59"/>
  <c r="Q14" i="59"/>
  <c r="R14" i="59"/>
  <c r="S14" i="59"/>
  <c r="T14" i="59"/>
  <c r="U14" i="59"/>
  <c r="V14" i="59"/>
  <c r="N15" i="59"/>
  <c r="O15" i="59"/>
  <c r="P15" i="59"/>
  <c r="Q15" i="59"/>
  <c r="R15" i="59"/>
  <c r="S15" i="59"/>
  <c r="T15" i="59"/>
  <c r="U15" i="59"/>
  <c r="V15" i="59"/>
  <c r="N16" i="59"/>
  <c r="O16" i="59"/>
  <c r="P16" i="59"/>
  <c r="Q16" i="59"/>
  <c r="R16" i="59"/>
  <c r="S16" i="59"/>
  <c r="T16" i="59"/>
  <c r="U16" i="59"/>
  <c r="V16" i="59"/>
  <c r="N17" i="59"/>
  <c r="O17" i="59"/>
  <c r="P17" i="59"/>
  <c r="Q17" i="59"/>
  <c r="R17" i="59"/>
  <c r="S17" i="59"/>
  <c r="T17" i="59"/>
  <c r="U17" i="59"/>
  <c r="V17" i="59"/>
  <c r="N18" i="59"/>
  <c r="O18" i="59"/>
  <c r="P18" i="59"/>
  <c r="Q18" i="59"/>
  <c r="R18" i="59"/>
  <c r="S18" i="59"/>
  <c r="T18" i="59"/>
  <c r="U18" i="59"/>
  <c r="V18" i="59"/>
  <c r="N19" i="59"/>
  <c r="O19" i="59"/>
  <c r="P19" i="59"/>
  <c r="Q19" i="59"/>
  <c r="R19" i="59"/>
  <c r="S19" i="59"/>
  <c r="T19" i="59"/>
  <c r="U19" i="59"/>
  <c r="V19" i="59"/>
  <c r="N20" i="59"/>
  <c r="O20" i="59"/>
  <c r="P20" i="59"/>
  <c r="Q20" i="59"/>
  <c r="R20" i="59"/>
  <c r="S20" i="59"/>
  <c r="T20" i="59"/>
  <c r="U20" i="59"/>
  <c r="V20" i="59"/>
  <c r="N21" i="59"/>
  <c r="O21" i="59"/>
  <c r="P21" i="59"/>
  <c r="Q21" i="59"/>
  <c r="R21" i="59"/>
  <c r="S21" i="59"/>
  <c r="T21" i="59"/>
  <c r="U21" i="59"/>
  <c r="V21" i="59"/>
  <c r="N22" i="59"/>
  <c r="O22" i="59"/>
  <c r="P22" i="59"/>
  <c r="Q22" i="59"/>
  <c r="R22" i="59"/>
  <c r="S22" i="59"/>
  <c r="T22" i="59"/>
  <c r="U22" i="59"/>
  <c r="V22" i="59"/>
  <c r="N23" i="59"/>
  <c r="O23" i="59"/>
  <c r="P23" i="59"/>
  <c r="Q23" i="59"/>
  <c r="R23" i="59"/>
  <c r="S23" i="59"/>
  <c r="T23" i="59"/>
  <c r="U23" i="59"/>
  <c r="V23" i="59"/>
  <c r="N24" i="59"/>
  <c r="O24" i="59"/>
  <c r="P24" i="59"/>
  <c r="Q24" i="59"/>
  <c r="R24" i="59"/>
  <c r="S24" i="59"/>
  <c r="T24" i="59"/>
  <c r="U24" i="59"/>
  <c r="V24" i="59"/>
  <c r="N25" i="59"/>
  <c r="O25" i="59"/>
  <c r="P25" i="59"/>
  <c r="Q25" i="59"/>
  <c r="R25" i="59"/>
  <c r="S25" i="59"/>
  <c r="T25" i="59"/>
  <c r="U25" i="59"/>
  <c r="V25" i="59"/>
  <c r="N26" i="59"/>
  <c r="O26" i="59"/>
  <c r="P26" i="59"/>
  <c r="Q26" i="59"/>
  <c r="R26" i="59"/>
  <c r="S26" i="59"/>
  <c r="T26" i="59"/>
  <c r="U26" i="59"/>
  <c r="V26" i="59"/>
  <c r="N27" i="59"/>
  <c r="O27" i="59"/>
  <c r="P27" i="59"/>
  <c r="Q27" i="59"/>
  <c r="R27" i="59"/>
  <c r="S27" i="59"/>
  <c r="T27" i="59"/>
  <c r="U27" i="59"/>
  <c r="V27" i="59"/>
  <c r="N28" i="59"/>
  <c r="O28" i="59"/>
  <c r="P28" i="59"/>
  <c r="Q28" i="59"/>
  <c r="R28" i="59"/>
  <c r="S28" i="59"/>
  <c r="T28" i="59"/>
  <c r="U28" i="59"/>
  <c r="V28" i="59"/>
  <c r="N29" i="59"/>
  <c r="O29" i="59"/>
  <c r="P29" i="59"/>
  <c r="Q29" i="59"/>
  <c r="R29" i="59"/>
  <c r="S29" i="59"/>
  <c r="T29" i="59"/>
  <c r="U29" i="59"/>
  <c r="V29" i="59"/>
  <c r="N30" i="59"/>
  <c r="O30" i="59"/>
  <c r="P30" i="59"/>
  <c r="Q30" i="59"/>
  <c r="R30" i="59"/>
  <c r="S30" i="59"/>
  <c r="T30" i="59"/>
  <c r="U30" i="59"/>
  <c r="V30" i="59"/>
  <c r="N31" i="59"/>
  <c r="O31" i="59"/>
  <c r="P31" i="59"/>
  <c r="Q31" i="59"/>
  <c r="R31" i="59"/>
  <c r="S31" i="59"/>
  <c r="T31" i="59"/>
  <c r="U31" i="59"/>
  <c r="V31" i="59"/>
  <c r="N32" i="59"/>
  <c r="O32" i="59"/>
  <c r="P32" i="59"/>
  <c r="Q32" i="59"/>
  <c r="R32" i="59"/>
  <c r="S32" i="59"/>
  <c r="T32" i="59"/>
  <c r="U32" i="59"/>
  <c r="V32" i="59"/>
  <c r="N33" i="59"/>
  <c r="O33" i="59"/>
  <c r="P33" i="59"/>
  <c r="Q33" i="59"/>
  <c r="R33" i="59"/>
  <c r="S33" i="59"/>
  <c r="T33" i="59"/>
  <c r="U33" i="59"/>
  <c r="V33" i="59"/>
  <c r="N34" i="59"/>
  <c r="O34" i="59"/>
  <c r="P34" i="59"/>
  <c r="Q34" i="59"/>
  <c r="R34" i="59"/>
  <c r="S34" i="59"/>
  <c r="T34" i="59"/>
  <c r="U34" i="59"/>
  <c r="V34" i="59"/>
  <c r="N35" i="59"/>
  <c r="O35" i="59"/>
  <c r="P35" i="59"/>
  <c r="Q35" i="59"/>
  <c r="R35" i="59"/>
  <c r="S35" i="59"/>
  <c r="T35" i="59"/>
  <c r="U35" i="59"/>
  <c r="V35" i="59"/>
  <c r="N36" i="59"/>
  <c r="O36" i="59"/>
  <c r="P36" i="59"/>
  <c r="Q36" i="59"/>
  <c r="R36" i="59"/>
  <c r="S36" i="59"/>
  <c r="T36" i="59"/>
  <c r="U36" i="59"/>
  <c r="V36" i="59"/>
  <c r="N37" i="59"/>
  <c r="O37" i="59"/>
  <c r="P37" i="59"/>
  <c r="Q37" i="59"/>
  <c r="R37" i="59"/>
  <c r="S37" i="59"/>
  <c r="T37" i="59"/>
  <c r="U37" i="59"/>
  <c r="V37" i="59"/>
  <c r="N38" i="59"/>
  <c r="O38" i="59"/>
  <c r="P38" i="59"/>
  <c r="Q38" i="59"/>
  <c r="R38" i="59"/>
  <c r="S38" i="59"/>
  <c r="T38" i="59"/>
  <c r="U38" i="59"/>
  <c r="V38" i="59"/>
  <c r="N39" i="59"/>
  <c r="O39" i="59"/>
  <c r="P39" i="59"/>
  <c r="Q39" i="59"/>
  <c r="R39" i="59"/>
  <c r="S39" i="59"/>
  <c r="T39" i="59"/>
  <c r="U39" i="59"/>
  <c r="V39" i="59"/>
  <c r="N40" i="59"/>
  <c r="O40" i="59"/>
  <c r="P40" i="59"/>
  <c r="Q40" i="59"/>
  <c r="R40" i="59"/>
  <c r="S40" i="59"/>
  <c r="T40" i="59"/>
  <c r="U40" i="59"/>
  <c r="V40" i="59"/>
  <c r="N41" i="59"/>
  <c r="O41" i="59"/>
  <c r="P41" i="59"/>
  <c r="Q41" i="59"/>
  <c r="R41" i="59"/>
  <c r="S41" i="59"/>
  <c r="T41" i="59"/>
  <c r="U41" i="59"/>
  <c r="V41" i="59"/>
  <c r="N42" i="59"/>
  <c r="O42" i="59"/>
  <c r="P42" i="59"/>
  <c r="Q42" i="59"/>
  <c r="R42" i="59"/>
  <c r="S42" i="59"/>
  <c r="T42" i="59"/>
  <c r="U42" i="59"/>
  <c r="V42" i="59"/>
  <c r="N43" i="59"/>
  <c r="O43" i="59"/>
  <c r="P43" i="59"/>
  <c r="Q43" i="59"/>
  <c r="R43" i="59"/>
  <c r="S43" i="59"/>
  <c r="T43" i="59"/>
  <c r="U43" i="59"/>
  <c r="V43" i="59"/>
  <c r="N44" i="59"/>
  <c r="O44" i="59"/>
  <c r="P44" i="59"/>
  <c r="Q44" i="59"/>
  <c r="R44" i="59"/>
  <c r="S44" i="59"/>
  <c r="T44" i="59"/>
  <c r="U44" i="59"/>
  <c r="V44" i="59"/>
  <c r="N45" i="59"/>
  <c r="O45" i="59"/>
  <c r="P45" i="59"/>
  <c r="Q45" i="59"/>
  <c r="R45" i="59"/>
  <c r="S45" i="59"/>
  <c r="T45" i="59"/>
  <c r="U45" i="59"/>
  <c r="V45" i="59"/>
  <c r="N46" i="59"/>
  <c r="O46" i="59"/>
  <c r="P46" i="59"/>
  <c r="Q46" i="59"/>
  <c r="R46" i="59"/>
  <c r="S46" i="59"/>
  <c r="T46" i="59"/>
  <c r="U46" i="59"/>
  <c r="V46" i="59"/>
  <c r="N47" i="59"/>
  <c r="O47" i="59"/>
  <c r="P47" i="59"/>
  <c r="Q47" i="59"/>
  <c r="R47" i="59"/>
  <c r="S47" i="59"/>
  <c r="T47" i="59"/>
  <c r="U47" i="59"/>
  <c r="V47" i="59"/>
  <c r="N48" i="59"/>
  <c r="O48" i="59"/>
  <c r="P48" i="59"/>
  <c r="Q48" i="59"/>
  <c r="R48" i="59"/>
  <c r="S48" i="59"/>
  <c r="T48" i="59"/>
  <c r="U48" i="59"/>
  <c r="V48" i="59"/>
  <c r="N49" i="59"/>
  <c r="O49" i="59"/>
  <c r="P49" i="59"/>
  <c r="Q49" i="59"/>
  <c r="R49" i="59"/>
  <c r="S49" i="59"/>
  <c r="T49" i="59"/>
  <c r="U49" i="59"/>
  <c r="V49" i="59"/>
  <c r="N50" i="59"/>
  <c r="O50" i="59"/>
  <c r="P50" i="59"/>
  <c r="Q50" i="59"/>
  <c r="R50" i="59"/>
  <c r="S50" i="59"/>
  <c r="T50" i="59"/>
  <c r="U50" i="59"/>
  <c r="V50" i="59"/>
  <c r="N51" i="59"/>
  <c r="O51" i="59"/>
  <c r="P51" i="59"/>
  <c r="Q51" i="59"/>
  <c r="R51" i="59"/>
  <c r="S51" i="59"/>
  <c r="T51" i="59"/>
  <c r="U51" i="59"/>
  <c r="V51" i="59"/>
  <c r="N52" i="59"/>
  <c r="O52" i="59"/>
  <c r="P52" i="59"/>
  <c r="Q52" i="59"/>
  <c r="R52" i="59"/>
  <c r="S52" i="59"/>
  <c r="T52" i="59"/>
  <c r="U52" i="59"/>
  <c r="V52" i="59"/>
  <c r="N53" i="59"/>
  <c r="O53" i="59"/>
  <c r="P53" i="59"/>
  <c r="Q53" i="59"/>
  <c r="R53" i="59"/>
  <c r="S53" i="59"/>
  <c r="T53" i="59"/>
  <c r="U53" i="59"/>
  <c r="V53" i="59"/>
  <c r="N54" i="59"/>
  <c r="O54" i="59"/>
  <c r="P54" i="59"/>
  <c r="Q54" i="59"/>
  <c r="R54" i="59"/>
  <c r="S54" i="59"/>
  <c r="T54" i="59"/>
  <c r="U54" i="59"/>
  <c r="V54" i="59"/>
  <c r="N55" i="59"/>
  <c r="O55" i="59"/>
  <c r="P55" i="59"/>
  <c r="Q55" i="59"/>
  <c r="R55" i="59"/>
  <c r="S55" i="59"/>
  <c r="T55" i="59"/>
  <c r="U55" i="59"/>
  <c r="V55" i="59"/>
  <c r="N56" i="59"/>
  <c r="O56" i="59"/>
  <c r="P56" i="59"/>
  <c r="Q56" i="59"/>
  <c r="R56" i="59"/>
  <c r="S56" i="59"/>
  <c r="T56" i="59"/>
  <c r="U56" i="59"/>
  <c r="V56" i="59"/>
  <c r="N57" i="59"/>
  <c r="O57" i="59"/>
  <c r="P57" i="59"/>
  <c r="Q57" i="59"/>
  <c r="R57" i="59"/>
  <c r="S57" i="59"/>
  <c r="T57" i="59"/>
  <c r="U57" i="59"/>
  <c r="V57" i="59"/>
  <c r="N58" i="59"/>
  <c r="O58" i="59"/>
  <c r="P58" i="59"/>
  <c r="Q58" i="59"/>
  <c r="R58" i="59"/>
  <c r="S58" i="59"/>
  <c r="T58" i="59"/>
  <c r="U58" i="59"/>
  <c r="V58" i="59"/>
  <c r="N59" i="59"/>
  <c r="O59" i="59"/>
  <c r="P59" i="59"/>
  <c r="Q59" i="59"/>
  <c r="R59" i="59"/>
  <c r="S59" i="59"/>
  <c r="T59" i="59"/>
  <c r="U59" i="59"/>
  <c r="V59" i="59"/>
  <c r="N60" i="59"/>
  <c r="O60" i="59"/>
  <c r="P60" i="59"/>
  <c r="Q60" i="59"/>
  <c r="R60" i="59"/>
  <c r="S60" i="59"/>
  <c r="T60" i="59"/>
  <c r="U60" i="59"/>
  <c r="V60" i="59"/>
  <c r="N61" i="59"/>
  <c r="O61" i="59"/>
  <c r="P61" i="59"/>
  <c r="Q61" i="59"/>
  <c r="R61" i="59"/>
  <c r="S61" i="59"/>
  <c r="T61" i="59"/>
  <c r="U61" i="59"/>
  <c r="V61" i="59"/>
  <c r="N62" i="59"/>
  <c r="O62" i="59"/>
  <c r="P62" i="59"/>
  <c r="Q62" i="59"/>
  <c r="R62" i="59"/>
  <c r="S62" i="59"/>
  <c r="T62" i="59"/>
  <c r="U62" i="59"/>
  <c r="V62" i="59"/>
  <c r="N63" i="59"/>
  <c r="O63" i="59"/>
  <c r="P63" i="59"/>
  <c r="Q63" i="59"/>
  <c r="R63" i="59"/>
  <c r="S63" i="59"/>
  <c r="T63" i="59"/>
  <c r="U63" i="59"/>
  <c r="V63" i="59"/>
  <c r="N64" i="59"/>
  <c r="O64" i="59"/>
  <c r="P64" i="59"/>
  <c r="Q64" i="59"/>
  <c r="R64" i="59"/>
  <c r="S64" i="59"/>
  <c r="T64" i="59"/>
  <c r="U64" i="59"/>
  <c r="V64" i="59"/>
  <c r="N65" i="59"/>
  <c r="O65" i="59"/>
  <c r="P65" i="59"/>
  <c r="Q65" i="59"/>
  <c r="R65" i="59"/>
  <c r="S65" i="59"/>
  <c r="T65" i="59"/>
  <c r="U65" i="59"/>
  <c r="V65" i="59"/>
  <c r="N66" i="59"/>
  <c r="O66" i="59"/>
  <c r="P66" i="59"/>
  <c r="Q66" i="59"/>
  <c r="R66" i="59"/>
  <c r="S66" i="59"/>
  <c r="T66" i="59"/>
  <c r="U66" i="59"/>
  <c r="V66" i="59"/>
  <c r="N67" i="59"/>
  <c r="O67" i="59"/>
  <c r="P67" i="59"/>
  <c r="Q67" i="59"/>
  <c r="R67" i="59"/>
  <c r="S67" i="59"/>
  <c r="T67" i="59"/>
  <c r="U67" i="59"/>
  <c r="V67" i="59"/>
  <c r="N68" i="59"/>
  <c r="O68" i="59"/>
  <c r="P68" i="59"/>
  <c r="Q68" i="59"/>
  <c r="R68" i="59"/>
  <c r="S68" i="59"/>
  <c r="T68" i="59"/>
  <c r="U68" i="59"/>
  <c r="V68" i="59"/>
  <c r="N69" i="59"/>
  <c r="O69" i="59"/>
  <c r="P69" i="59"/>
  <c r="Q69" i="59"/>
  <c r="R69" i="59"/>
  <c r="S69" i="59"/>
  <c r="T69" i="59"/>
  <c r="U69" i="59"/>
  <c r="V69" i="59"/>
  <c r="N70" i="59"/>
  <c r="O70" i="59"/>
  <c r="P70" i="59"/>
  <c r="Q70" i="59"/>
  <c r="R70" i="59"/>
  <c r="S70" i="59"/>
  <c r="T70" i="59"/>
  <c r="U70" i="59"/>
  <c r="V70" i="59"/>
  <c r="N71" i="59"/>
  <c r="O71" i="59"/>
  <c r="P71" i="59"/>
  <c r="Q71" i="59"/>
  <c r="R71" i="59"/>
  <c r="S71" i="59"/>
  <c r="T71" i="59"/>
  <c r="U71" i="59"/>
  <c r="V71" i="59"/>
  <c r="N72" i="59"/>
  <c r="O72" i="59"/>
  <c r="P72" i="59"/>
  <c r="Q72" i="59"/>
  <c r="R72" i="59"/>
  <c r="S72" i="59"/>
  <c r="T72" i="59"/>
  <c r="U72" i="59"/>
  <c r="V72" i="59"/>
  <c r="N73" i="59"/>
  <c r="O73" i="59"/>
  <c r="P73" i="59"/>
  <c r="Q73" i="59"/>
  <c r="R73" i="59"/>
  <c r="S73" i="59"/>
  <c r="T73" i="59"/>
  <c r="U73" i="59"/>
  <c r="V73" i="59"/>
  <c r="N74" i="59"/>
  <c r="O74" i="59"/>
  <c r="P74" i="59"/>
  <c r="Q74" i="59"/>
  <c r="R74" i="59"/>
  <c r="S74" i="59"/>
  <c r="T74" i="59"/>
  <c r="U74" i="59"/>
  <c r="V74" i="59"/>
  <c r="N75" i="59"/>
  <c r="O75" i="59"/>
  <c r="P75" i="59"/>
  <c r="Q75" i="59"/>
  <c r="R75" i="59"/>
  <c r="S75" i="59"/>
  <c r="T75" i="59"/>
  <c r="U75" i="59"/>
  <c r="V75" i="59"/>
  <c r="N76" i="59"/>
  <c r="O76" i="59"/>
  <c r="P76" i="59"/>
  <c r="Q76" i="59"/>
  <c r="R76" i="59"/>
  <c r="S76" i="59"/>
  <c r="T76" i="59"/>
  <c r="U76" i="59"/>
  <c r="V76" i="59"/>
  <c r="N77" i="59"/>
  <c r="O77" i="59"/>
  <c r="P77" i="59"/>
  <c r="Q77" i="59"/>
  <c r="R77" i="59"/>
  <c r="S77" i="59"/>
  <c r="T77" i="59"/>
  <c r="U77" i="59"/>
  <c r="V77" i="59"/>
  <c r="N78" i="59"/>
  <c r="O78" i="59"/>
  <c r="P78" i="59"/>
  <c r="Q78" i="59"/>
  <c r="R78" i="59"/>
  <c r="S78" i="59"/>
  <c r="T78" i="59"/>
  <c r="U78" i="59"/>
  <c r="V78" i="59"/>
  <c r="N79" i="59"/>
  <c r="O79" i="59"/>
  <c r="P79" i="59"/>
  <c r="Q79" i="59"/>
  <c r="R79" i="59"/>
  <c r="S79" i="59"/>
  <c r="T79" i="59"/>
  <c r="U79" i="59"/>
  <c r="V79" i="59"/>
  <c r="N80" i="59"/>
  <c r="O80" i="59"/>
  <c r="P80" i="59"/>
  <c r="Q80" i="59"/>
  <c r="R80" i="59"/>
  <c r="S80" i="59"/>
  <c r="T80" i="59"/>
  <c r="U80" i="59"/>
  <c r="V80" i="59"/>
  <c r="N81" i="59"/>
  <c r="O81" i="59"/>
  <c r="P81" i="59"/>
  <c r="Q81" i="59"/>
  <c r="R81" i="59"/>
  <c r="S81" i="59"/>
  <c r="T81" i="59"/>
  <c r="U81" i="59"/>
  <c r="V81" i="59"/>
  <c r="N82" i="59"/>
  <c r="O82" i="59"/>
  <c r="P82" i="59"/>
  <c r="Q82" i="59"/>
  <c r="R82" i="59"/>
  <c r="S82" i="59"/>
  <c r="T82" i="59"/>
  <c r="U82" i="59"/>
  <c r="V82" i="59"/>
  <c r="N83" i="59"/>
  <c r="O83" i="59"/>
  <c r="P83" i="59"/>
  <c r="Q83" i="59"/>
  <c r="R83" i="59"/>
  <c r="S83" i="59"/>
  <c r="T83" i="59"/>
  <c r="U83" i="59"/>
  <c r="V83" i="59"/>
  <c r="N84" i="59"/>
  <c r="O84" i="59"/>
  <c r="P84" i="59"/>
  <c r="Q84" i="59"/>
  <c r="R84" i="59"/>
  <c r="S84" i="59"/>
  <c r="T84" i="59"/>
  <c r="U84" i="59"/>
  <c r="V84" i="59"/>
  <c r="N85" i="59"/>
  <c r="O85" i="59"/>
  <c r="P85" i="59"/>
  <c r="Q85" i="59"/>
  <c r="R85" i="59"/>
  <c r="S85" i="59"/>
  <c r="T85" i="59"/>
  <c r="U85" i="59"/>
  <c r="V85" i="59"/>
  <c r="N86" i="59"/>
  <c r="O86" i="59"/>
  <c r="P86" i="59"/>
  <c r="Q86" i="59"/>
  <c r="R86" i="59"/>
  <c r="S86" i="59"/>
  <c r="T86" i="59"/>
  <c r="U86" i="59"/>
  <c r="V86" i="59"/>
  <c r="N87" i="59"/>
  <c r="O87" i="59"/>
  <c r="P87" i="59"/>
  <c r="Q87" i="59"/>
  <c r="R87" i="59"/>
  <c r="S87" i="59"/>
  <c r="T87" i="59"/>
  <c r="U87" i="59"/>
  <c r="V87" i="59"/>
  <c r="N88" i="59"/>
  <c r="O88" i="59"/>
  <c r="P88" i="59"/>
  <c r="Q88" i="59"/>
  <c r="R88" i="59"/>
  <c r="S88" i="59"/>
  <c r="T88" i="59"/>
  <c r="U88" i="59"/>
  <c r="V88" i="59"/>
  <c r="N89" i="59"/>
  <c r="O89" i="59"/>
  <c r="P89" i="59"/>
  <c r="Q89" i="59"/>
  <c r="R89" i="59"/>
  <c r="S89" i="59"/>
  <c r="T89" i="59"/>
  <c r="U89" i="59"/>
  <c r="V89" i="59"/>
  <c r="N90" i="59"/>
  <c r="O90" i="59"/>
  <c r="P90" i="59"/>
  <c r="Q90" i="59"/>
  <c r="R90" i="59"/>
  <c r="S90" i="59"/>
  <c r="T90" i="59"/>
  <c r="U90" i="59"/>
  <c r="V90" i="59"/>
  <c r="N91" i="59"/>
  <c r="O91" i="59"/>
  <c r="P91" i="59"/>
  <c r="Q91" i="59"/>
  <c r="R91" i="59"/>
  <c r="S91" i="59"/>
  <c r="T91" i="59"/>
  <c r="U91" i="59"/>
  <c r="V91" i="59"/>
  <c r="N92" i="59"/>
  <c r="O92" i="59"/>
  <c r="P92" i="59"/>
  <c r="Q92" i="59"/>
  <c r="R92" i="59"/>
  <c r="S92" i="59"/>
  <c r="T92" i="59"/>
  <c r="U92" i="59"/>
  <c r="V92" i="59"/>
  <c r="N93" i="59"/>
  <c r="O93" i="59"/>
  <c r="P93" i="59"/>
  <c r="Q93" i="59"/>
  <c r="R93" i="59"/>
  <c r="S93" i="59"/>
  <c r="T93" i="59"/>
  <c r="U93" i="59"/>
  <c r="V93" i="59"/>
  <c r="N94" i="59"/>
  <c r="O94" i="59"/>
  <c r="P94" i="59"/>
  <c r="Q94" i="59"/>
  <c r="R94" i="59"/>
  <c r="S94" i="59"/>
  <c r="T94" i="59"/>
  <c r="U94" i="59"/>
  <c r="V94" i="59"/>
  <c r="N95" i="59"/>
  <c r="O95" i="59"/>
  <c r="P95" i="59"/>
  <c r="Q95" i="59"/>
  <c r="R95" i="59"/>
  <c r="S95" i="59"/>
  <c r="T95" i="59"/>
  <c r="U95" i="59"/>
  <c r="V95" i="59"/>
  <c r="N96" i="59"/>
  <c r="O96" i="59"/>
  <c r="P96" i="59"/>
  <c r="Q96" i="59"/>
  <c r="R96" i="59"/>
  <c r="S96" i="59"/>
  <c r="T96" i="59"/>
  <c r="U96" i="59"/>
  <c r="V96" i="59"/>
  <c r="N97" i="59"/>
  <c r="O97" i="59"/>
  <c r="P97" i="59"/>
  <c r="Q97" i="59"/>
  <c r="R97" i="59"/>
  <c r="S97" i="59"/>
  <c r="T97" i="59"/>
  <c r="U97" i="59"/>
  <c r="V97" i="59"/>
  <c r="N98" i="59"/>
  <c r="O98" i="59"/>
  <c r="P98" i="59"/>
  <c r="Q98" i="59"/>
  <c r="R98" i="59"/>
  <c r="S98" i="59"/>
  <c r="T98" i="59"/>
  <c r="U98" i="59"/>
  <c r="V98" i="59"/>
  <c r="N99" i="59"/>
  <c r="O99" i="59"/>
  <c r="P99" i="59"/>
  <c r="Q99" i="59"/>
  <c r="R99" i="59"/>
  <c r="S99" i="59"/>
  <c r="T99" i="59"/>
  <c r="U99" i="59"/>
  <c r="V99" i="59"/>
  <c r="N100" i="59"/>
  <c r="O100" i="59"/>
  <c r="P100" i="59"/>
  <c r="Q100" i="59"/>
  <c r="R100" i="59"/>
  <c r="S100" i="59"/>
  <c r="T100" i="59"/>
  <c r="U100" i="59"/>
  <c r="V100" i="59"/>
  <c r="N101" i="59"/>
  <c r="O101" i="59"/>
  <c r="P101" i="59"/>
  <c r="Q101" i="59"/>
  <c r="R101" i="59"/>
  <c r="S101" i="59"/>
  <c r="T101" i="59"/>
  <c r="U101" i="59"/>
  <c r="V101" i="59"/>
  <c r="N102" i="59"/>
  <c r="O102" i="59"/>
  <c r="P102" i="59"/>
  <c r="Q102" i="59"/>
  <c r="R102" i="59"/>
  <c r="S102" i="59"/>
  <c r="T102" i="59"/>
  <c r="U102" i="59"/>
  <c r="V102" i="59"/>
  <c r="N103" i="59"/>
  <c r="O103" i="59"/>
  <c r="P103" i="59"/>
  <c r="Q103" i="59"/>
  <c r="R103" i="59"/>
  <c r="S103" i="59"/>
  <c r="T103" i="59"/>
  <c r="U103" i="59"/>
  <c r="V103" i="59"/>
  <c r="N104" i="59"/>
  <c r="O104" i="59"/>
  <c r="P104" i="59"/>
  <c r="Q104" i="59"/>
  <c r="R104" i="59"/>
  <c r="S104" i="59"/>
  <c r="T104" i="59"/>
  <c r="U104" i="59"/>
  <c r="V104" i="59"/>
  <c r="N105" i="59"/>
  <c r="O105" i="59"/>
  <c r="P105" i="59"/>
  <c r="Q105" i="59"/>
  <c r="R105" i="59"/>
  <c r="S105" i="59"/>
  <c r="T105" i="59"/>
  <c r="U105" i="59"/>
  <c r="V105" i="59"/>
  <c r="N106" i="59"/>
  <c r="O106" i="59"/>
  <c r="P106" i="59"/>
  <c r="Q106" i="59"/>
  <c r="R106" i="59"/>
  <c r="S106" i="59"/>
  <c r="T106" i="59"/>
  <c r="U106" i="59"/>
  <c r="V106" i="59"/>
  <c r="N107" i="59"/>
  <c r="O107" i="59"/>
  <c r="P107" i="59"/>
  <c r="Q107" i="59"/>
  <c r="R107" i="59"/>
  <c r="S107" i="59"/>
  <c r="T107" i="59"/>
  <c r="U107" i="59"/>
  <c r="V107" i="59"/>
  <c r="N108" i="59"/>
  <c r="O108" i="59"/>
  <c r="P108" i="59"/>
  <c r="Q108" i="59"/>
  <c r="R108" i="59"/>
  <c r="S108" i="59"/>
  <c r="T108" i="59"/>
  <c r="U108" i="59"/>
  <c r="V108" i="59"/>
  <c r="N109" i="59"/>
  <c r="O109" i="59"/>
  <c r="P109" i="59"/>
  <c r="Q109" i="59"/>
  <c r="R109" i="59"/>
  <c r="S109" i="59"/>
  <c r="T109" i="59"/>
  <c r="U109" i="59"/>
  <c r="V109" i="59"/>
  <c r="N110" i="59"/>
  <c r="O110" i="59"/>
  <c r="P110" i="59"/>
  <c r="Q110" i="59"/>
  <c r="R110" i="59"/>
  <c r="S110" i="59"/>
  <c r="T110" i="59"/>
  <c r="U110" i="59"/>
  <c r="V110" i="59"/>
  <c r="N111" i="59"/>
  <c r="O111" i="59"/>
  <c r="P111" i="59"/>
  <c r="Q111" i="59"/>
  <c r="R111" i="59"/>
  <c r="S111" i="59"/>
  <c r="T111" i="59"/>
  <c r="U111" i="59"/>
  <c r="V111" i="59"/>
  <c r="N112" i="59"/>
  <c r="O112" i="59"/>
  <c r="P112" i="59"/>
  <c r="Q112" i="59"/>
  <c r="R112" i="59"/>
  <c r="S112" i="59"/>
  <c r="T112" i="59"/>
  <c r="U112" i="59"/>
  <c r="V112" i="59"/>
  <c r="N113" i="59"/>
  <c r="O113" i="59"/>
  <c r="P113" i="59"/>
  <c r="Q113" i="59"/>
  <c r="R113" i="59"/>
  <c r="S113" i="59"/>
  <c r="T113" i="59"/>
  <c r="U113" i="59"/>
  <c r="V113" i="59"/>
  <c r="N114" i="59"/>
  <c r="O114" i="59"/>
  <c r="P114" i="59"/>
  <c r="Q114" i="59"/>
  <c r="R114" i="59"/>
  <c r="S114" i="59"/>
  <c r="T114" i="59"/>
  <c r="U114" i="59"/>
  <c r="V114" i="59"/>
  <c r="N115" i="59"/>
  <c r="O115" i="59"/>
  <c r="P115" i="59"/>
  <c r="Q115" i="59"/>
  <c r="R115" i="59"/>
  <c r="S115" i="59"/>
  <c r="T115" i="59"/>
  <c r="U115" i="59"/>
  <c r="V115" i="59"/>
  <c r="N116" i="59"/>
  <c r="O116" i="59"/>
  <c r="P116" i="59"/>
  <c r="Q116" i="59"/>
  <c r="R116" i="59"/>
  <c r="S116" i="59"/>
  <c r="T116" i="59"/>
  <c r="U116" i="59"/>
  <c r="V116" i="59"/>
  <c r="N117" i="59"/>
  <c r="O117" i="59"/>
  <c r="P117" i="59"/>
  <c r="Q117" i="59"/>
  <c r="R117" i="59"/>
  <c r="S117" i="59"/>
  <c r="T117" i="59"/>
  <c r="U117" i="59"/>
  <c r="V117" i="59"/>
  <c r="N118" i="59"/>
  <c r="O118" i="59"/>
  <c r="P118" i="59"/>
  <c r="Q118" i="59"/>
  <c r="R118" i="59"/>
  <c r="S118" i="59"/>
  <c r="T118" i="59"/>
  <c r="U118" i="59"/>
  <c r="V118" i="59"/>
  <c r="N119" i="59"/>
  <c r="O119" i="59"/>
  <c r="P119" i="59"/>
  <c r="Q119" i="59"/>
  <c r="R119" i="59"/>
  <c r="S119" i="59"/>
  <c r="T119" i="59"/>
  <c r="U119" i="59"/>
  <c r="V119" i="59"/>
  <c r="N120" i="59"/>
  <c r="O120" i="59"/>
  <c r="P120" i="59"/>
  <c r="Q120" i="59"/>
  <c r="R120" i="59"/>
  <c r="S120" i="59"/>
  <c r="T120" i="59"/>
  <c r="U120" i="59"/>
  <c r="V120" i="59"/>
  <c r="N121" i="59"/>
  <c r="O121" i="59"/>
  <c r="P121" i="59"/>
  <c r="Q121" i="59"/>
  <c r="R121" i="59"/>
  <c r="S121" i="59"/>
  <c r="T121" i="59"/>
  <c r="U121" i="59"/>
  <c r="V121" i="59"/>
  <c r="N122" i="59"/>
  <c r="O122" i="59"/>
  <c r="P122" i="59"/>
  <c r="Q122" i="59"/>
  <c r="R122" i="59"/>
  <c r="S122" i="59"/>
  <c r="T122" i="59"/>
  <c r="U122" i="59"/>
  <c r="V122" i="59"/>
  <c r="V5" i="59"/>
  <c r="U5" i="59"/>
  <c r="T5" i="59"/>
  <c r="S5" i="59"/>
  <c r="R5" i="59"/>
  <c r="Q5" i="59"/>
  <c r="P5" i="59"/>
  <c r="O5" i="59"/>
  <c r="N5" i="59"/>
  <c r="M5" i="59"/>
  <c r="L6" i="59"/>
  <c r="L7" i="59"/>
  <c r="L8" i="59"/>
  <c r="L9" i="59"/>
  <c r="L10" i="59"/>
  <c r="L11" i="59"/>
  <c r="L12" i="59"/>
  <c r="L13" i="59"/>
  <c r="L14" i="59"/>
  <c r="L15" i="59"/>
  <c r="L16" i="59"/>
  <c r="L17" i="59"/>
  <c r="L18" i="59"/>
  <c r="L19" i="59"/>
  <c r="L20" i="59"/>
  <c r="L21" i="59"/>
  <c r="L22" i="59"/>
  <c r="L23" i="59"/>
  <c r="L24" i="59"/>
  <c r="L25" i="59"/>
  <c r="L26" i="59"/>
  <c r="L27" i="59"/>
  <c r="L28" i="59"/>
  <c r="L29" i="59"/>
  <c r="L30" i="59"/>
  <c r="L31" i="59"/>
  <c r="L32" i="59"/>
  <c r="L33" i="59"/>
  <c r="L34" i="59"/>
  <c r="L35" i="59"/>
  <c r="L36" i="59"/>
  <c r="L37" i="59"/>
  <c r="L38" i="59"/>
  <c r="L39" i="59"/>
  <c r="L40" i="59"/>
  <c r="L41" i="59"/>
  <c r="L42" i="59"/>
  <c r="L43" i="59"/>
  <c r="L44" i="59"/>
  <c r="L45" i="59"/>
  <c r="L46" i="59"/>
  <c r="L47" i="59"/>
  <c r="L48" i="59"/>
  <c r="L49" i="59"/>
  <c r="L50" i="59"/>
  <c r="L51" i="59"/>
  <c r="L52" i="59"/>
  <c r="L53" i="59"/>
  <c r="L54" i="59"/>
  <c r="L55" i="59"/>
  <c r="L56" i="59"/>
  <c r="L57" i="59"/>
  <c r="L58" i="59"/>
  <c r="L59" i="59"/>
  <c r="L60" i="59"/>
  <c r="L61" i="59"/>
  <c r="L62" i="59"/>
  <c r="L63" i="59"/>
  <c r="L64" i="59"/>
  <c r="L65" i="59"/>
  <c r="L66" i="59"/>
  <c r="L67" i="59"/>
  <c r="L68" i="59"/>
  <c r="L69" i="59"/>
  <c r="L70" i="59"/>
  <c r="L71" i="59"/>
  <c r="L72" i="59"/>
  <c r="L73" i="59"/>
  <c r="L74" i="59"/>
  <c r="L75" i="59"/>
  <c r="L76" i="59"/>
  <c r="L77" i="59"/>
  <c r="L78" i="59"/>
  <c r="L79" i="59"/>
  <c r="L80" i="59"/>
  <c r="L81" i="59"/>
  <c r="L82" i="59"/>
  <c r="L83" i="59"/>
  <c r="L84" i="59"/>
  <c r="L85" i="59"/>
  <c r="L86" i="59"/>
  <c r="L87" i="59"/>
  <c r="L88" i="59"/>
  <c r="L89" i="59"/>
  <c r="L90" i="59"/>
  <c r="L91" i="59"/>
  <c r="L92" i="59"/>
  <c r="L93" i="59"/>
  <c r="L94" i="59"/>
  <c r="L95" i="59"/>
  <c r="L96" i="59"/>
  <c r="L97" i="59"/>
  <c r="L98" i="59"/>
  <c r="L99" i="59"/>
  <c r="L100" i="59"/>
  <c r="L101" i="59"/>
  <c r="L102" i="59"/>
  <c r="L103" i="59"/>
  <c r="L104" i="59"/>
  <c r="L105" i="59"/>
  <c r="L106" i="59"/>
  <c r="L107" i="59"/>
  <c r="L108" i="59"/>
  <c r="L109" i="59"/>
  <c r="L110" i="59"/>
  <c r="L111" i="59"/>
  <c r="L112" i="59"/>
  <c r="L113" i="59"/>
  <c r="L114" i="59"/>
  <c r="L115" i="59"/>
  <c r="L116" i="59"/>
  <c r="L117" i="59"/>
  <c r="L118" i="59"/>
  <c r="L119" i="59"/>
  <c r="L120" i="59"/>
  <c r="L121" i="59"/>
  <c r="L122" i="59"/>
  <c r="L5" i="59"/>
  <c r="K6" i="59"/>
  <c r="K7" i="59"/>
  <c r="K8" i="59"/>
  <c r="K9" i="59"/>
  <c r="K10" i="59"/>
  <c r="K11" i="59"/>
  <c r="K12" i="59"/>
  <c r="K13" i="59"/>
  <c r="K14" i="59"/>
  <c r="K15" i="59"/>
  <c r="K16" i="59"/>
  <c r="K17" i="59"/>
  <c r="K18" i="59"/>
  <c r="K19" i="59"/>
  <c r="K20" i="59"/>
  <c r="K21" i="59"/>
  <c r="K22" i="59"/>
  <c r="K23" i="59"/>
  <c r="K24" i="59"/>
  <c r="K25" i="59"/>
  <c r="K26" i="59"/>
  <c r="K27" i="59"/>
  <c r="K28" i="59"/>
  <c r="K29" i="59"/>
  <c r="K30" i="59"/>
  <c r="K31" i="59"/>
  <c r="K32" i="59"/>
  <c r="K33" i="59"/>
  <c r="K34" i="59"/>
  <c r="K35" i="59"/>
  <c r="K36" i="59"/>
  <c r="K37" i="59"/>
  <c r="K38" i="59"/>
  <c r="K39" i="59"/>
  <c r="K40" i="59"/>
  <c r="K41" i="59"/>
  <c r="K42" i="59"/>
  <c r="K43" i="59"/>
  <c r="K44" i="59"/>
  <c r="K45" i="59"/>
  <c r="K46" i="59"/>
  <c r="K47" i="59"/>
  <c r="K48" i="59"/>
  <c r="K49" i="59"/>
  <c r="K50" i="59"/>
  <c r="K51" i="59"/>
  <c r="K52" i="59"/>
  <c r="K53" i="59"/>
  <c r="K54" i="59"/>
  <c r="K55" i="59"/>
  <c r="K56" i="59"/>
  <c r="K57" i="59"/>
  <c r="K58" i="59"/>
  <c r="K59" i="59"/>
  <c r="K60" i="59"/>
  <c r="K61" i="59"/>
  <c r="K62" i="59"/>
  <c r="K63" i="59"/>
  <c r="K64" i="59"/>
  <c r="K65" i="59"/>
  <c r="K66" i="59"/>
  <c r="K67" i="59"/>
  <c r="K68" i="59"/>
  <c r="K69" i="59"/>
  <c r="K70" i="59"/>
  <c r="K71" i="59"/>
  <c r="K72" i="59"/>
  <c r="K73" i="59"/>
  <c r="K74" i="59"/>
  <c r="K75" i="59"/>
  <c r="K76" i="59"/>
  <c r="K77" i="59"/>
  <c r="K78" i="59"/>
  <c r="K79" i="59"/>
  <c r="K80" i="59"/>
  <c r="K81" i="59"/>
  <c r="K82" i="59"/>
  <c r="K83" i="59"/>
  <c r="K84" i="59"/>
  <c r="K85" i="59"/>
  <c r="K86" i="59"/>
  <c r="K87" i="59"/>
  <c r="K88" i="59"/>
  <c r="K89" i="59"/>
  <c r="K90" i="59"/>
  <c r="K91" i="59"/>
  <c r="K92" i="59"/>
  <c r="K93" i="59"/>
  <c r="K94" i="59"/>
  <c r="K95" i="59"/>
  <c r="K96" i="59"/>
  <c r="K97" i="59"/>
  <c r="K98" i="59"/>
  <c r="K99" i="59"/>
  <c r="K100" i="59"/>
  <c r="K101" i="59"/>
  <c r="K102" i="59"/>
  <c r="K103" i="59"/>
  <c r="K104" i="59"/>
  <c r="K105" i="59"/>
  <c r="K106" i="59"/>
  <c r="K107" i="59"/>
  <c r="K108" i="59"/>
  <c r="K109" i="59"/>
  <c r="K110" i="59"/>
  <c r="K111" i="59"/>
  <c r="K112" i="59"/>
  <c r="K113" i="59"/>
  <c r="K114" i="59"/>
  <c r="K115" i="59"/>
  <c r="K116" i="59"/>
  <c r="K117" i="59"/>
  <c r="K118" i="59"/>
  <c r="K119" i="59"/>
  <c r="K120" i="59"/>
  <c r="K121" i="59"/>
  <c r="K122" i="59"/>
  <c r="K5" i="59"/>
  <c r="J6" i="59"/>
  <c r="J7" i="59"/>
  <c r="J8" i="59"/>
  <c r="J9" i="59"/>
  <c r="J10" i="59"/>
  <c r="J11" i="59"/>
  <c r="J12" i="59"/>
  <c r="J13" i="59"/>
  <c r="J14" i="59"/>
  <c r="J15" i="59"/>
  <c r="J16" i="59"/>
  <c r="J17" i="59"/>
  <c r="J18" i="59"/>
  <c r="J19" i="59"/>
  <c r="J20" i="59"/>
  <c r="J21" i="59"/>
  <c r="J22" i="59"/>
  <c r="J23" i="59"/>
  <c r="J24" i="59"/>
  <c r="J25" i="59"/>
  <c r="J26" i="59"/>
  <c r="J27" i="59"/>
  <c r="J28" i="59"/>
  <c r="J29" i="59"/>
  <c r="J30" i="59"/>
  <c r="J31" i="59"/>
  <c r="J32" i="59"/>
  <c r="J33" i="59"/>
  <c r="J34" i="59"/>
  <c r="J35" i="59"/>
  <c r="J36" i="59"/>
  <c r="J37" i="59"/>
  <c r="J38" i="59"/>
  <c r="J39" i="59"/>
  <c r="J40" i="59"/>
  <c r="J41" i="59"/>
  <c r="J42" i="59"/>
  <c r="J43" i="59"/>
  <c r="J44" i="59"/>
  <c r="J45" i="59"/>
  <c r="J46" i="59"/>
  <c r="J47" i="59"/>
  <c r="J48" i="59"/>
  <c r="J49" i="59"/>
  <c r="J50" i="59"/>
  <c r="J51" i="59"/>
  <c r="J52" i="59"/>
  <c r="J53" i="59"/>
  <c r="J54" i="59"/>
  <c r="J55" i="59"/>
  <c r="J56" i="59"/>
  <c r="J57" i="59"/>
  <c r="J58" i="59"/>
  <c r="J59" i="59"/>
  <c r="J60" i="59"/>
  <c r="J61" i="59"/>
  <c r="J62" i="59"/>
  <c r="J63" i="59"/>
  <c r="J64" i="59"/>
  <c r="J65" i="59"/>
  <c r="J66" i="59"/>
  <c r="J67" i="59"/>
  <c r="J68" i="59"/>
  <c r="J69" i="59"/>
  <c r="J70" i="59"/>
  <c r="J71" i="59"/>
  <c r="J72" i="59"/>
  <c r="J73" i="59"/>
  <c r="J74" i="59"/>
  <c r="J75" i="59"/>
  <c r="J76" i="59"/>
  <c r="J77" i="59"/>
  <c r="J78" i="59"/>
  <c r="J79" i="59"/>
  <c r="J80" i="59"/>
  <c r="J81" i="59"/>
  <c r="J82" i="59"/>
  <c r="J83" i="59"/>
  <c r="J84" i="59"/>
  <c r="J85" i="59"/>
  <c r="J86" i="59"/>
  <c r="J87" i="59"/>
  <c r="J88" i="59"/>
  <c r="J89" i="59"/>
  <c r="J90" i="59"/>
  <c r="J91" i="59"/>
  <c r="J92" i="59"/>
  <c r="J93" i="59"/>
  <c r="J94" i="59"/>
  <c r="J95" i="59"/>
  <c r="J96" i="59"/>
  <c r="J97" i="59"/>
  <c r="J98" i="59"/>
  <c r="J99" i="59"/>
  <c r="J100" i="59"/>
  <c r="J101" i="59"/>
  <c r="J102" i="59"/>
  <c r="J103" i="59"/>
  <c r="J104" i="59"/>
  <c r="J105" i="59"/>
  <c r="J106" i="59"/>
  <c r="J107" i="59"/>
  <c r="J108" i="59"/>
  <c r="J109" i="59"/>
  <c r="J110" i="59"/>
  <c r="J111" i="59"/>
  <c r="J112" i="59"/>
  <c r="J113" i="59"/>
  <c r="J114" i="59"/>
  <c r="J115" i="59"/>
  <c r="J116" i="59"/>
  <c r="J117" i="59"/>
  <c r="J118" i="59"/>
  <c r="J119" i="59"/>
  <c r="J120" i="59"/>
  <c r="J121" i="59"/>
  <c r="J122" i="59"/>
  <c r="J5" i="59"/>
  <c r="I6" i="59"/>
  <c r="I7" i="59"/>
  <c r="I8" i="59"/>
  <c r="I9" i="59"/>
  <c r="I10" i="59"/>
  <c r="I11" i="59"/>
  <c r="I12" i="59"/>
  <c r="I13" i="59"/>
  <c r="I14" i="59"/>
  <c r="I15" i="59"/>
  <c r="I16" i="59"/>
  <c r="I17" i="59"/>
  <c r="I18" i="59"/>
  <c r="I19" i="59"/>
  <c r="I20" i="59"/>
  <c r="I21" i="59"/>
  <c r="I22" i="59"/>
  <c r="I23" i="59"/>
  <c r="I24" i="59"/>
  <c r="I25" i="59"/>
  <c r="I26" i="59"/>
  <c r="I27" i="59"/>
  <c r="I28" i="59"/>
  <c r="I29" i="59"/>
  <c r="I30" i="59"/>
  <c r="I31" i="59"/>
  <c r="I32" i="59"/>
  <c r="I33" i="59"/>
  <c r="I34" i="59"/>
  <c r="I35" i="59"/>
  <c r="I36" i="59"/>
  <c r="I37" i="59"/>
  <c r="I38" i="59"/>
  <c r="I39" i="59"/>
  <c r="I40" i="59"/>
  <c r="I41" i="59"/>
  <c r="I42" i="59"/>
  <c r="I43" i="59"/>
  <c r="I44" i="59"/>
  <c r="I45" i="59"/>
  <c r="I46" i="59"/>
  <c r="I47" i="59"/>
  <c r="I48" i="59"/>
  <c r="I49" i="59"/>
  <c r="I50" i="59"/>
  <c r="I51" i="59"/>
  <c r="I52" i="59"/>
  <c r="I53" i="59"/>
  <c r="I54" i="59"/>
  <c r="I55" i="59"/>
  <c r="I56" i="59"/>
  <c r="I57" i="59"/>
  <c r="I58" i="59"/>
  <c r="I59" i="59"/>
  <c r="I60" i="59"/>
  <c r="I61" i="59"/>
  <c r="I62" i="59"/>
  <c r="I63" i="59"/>
  <c r="I64" i="59"/>
  <c r="I65" i="59"/>
  <c r="I66" i="59"/>
  <c r="I67" i="59"/>
  <c r="I68" i="59"/>
  <c r="I69" i="59"/>
  <c r="I70" i="59"/>
  <c r="I71" i="59"/>
  <c r="I72" i="59"/>
  <c r="I73" i="59"/>
  <c r="I74" i="59"/>
  <c r="I75" i="59"/>
  <c r="I76" i="59"/>
  <c r="I77" i="59"/>
  <c r="I78" i="59"/>
  <c r="I79" i="59"/>
  <c r="I80" i="59"/>
  <c r="I81" i="59"/>
  <c r="I82" i="59"/>
  <c r="I83" i="59"/>
  <c r="I84" i="59"/>
  <c r="I85" i="59"/>
  <c r="I86" i="59"/>
  <c r="I87" i="59"/>
  <c r="I88" i="59"/>
  <c r="I89" i="59"/>
  <c r="I90" i="59"/>
  <c r="I91" i="59"/>
  <c r="I92" i="59"/>
  <c r="I93" i="59"/>
  <c r="I94" i="59"/>
  <c r="I95" i="59"/>
  <c r="I96" i="59"/>
  <c r="I97" i="59"/>
  <c r="I98" i="59"/>
  <c r="I99" i="59"/>
  <c r="I100" i="59"/>
  <c r="I101" i="59"/>
  <c r="I102" i="59"/>
  <c r="I103" i="59"/>
  <c r="I104" i="59"/>
  <c r="I105" i="59"/>
  <c r="I106" i="59"/>
  <c r="I107" i="59"/>
  <c r="I108" i="59"/>
  <c r="I109" i="59"/>
  <c r="I110" i="59"/>
  <c r="I111" i="59"/>
  <c r="I112" i="59"/>
  <c r="I113" i="59"/>
  <c r="I114" i="59"/>
  <c r="I115" i="59"/>
  <c r="I116" i="59"/>
  <c r="I117" i="59"/>
  <c r="I118" i="59"/>
  <c r="I119" i="59"/>
  <c r="I120" i="59"/>
  <c r="I121" i="59"/>
  <c r="I122" i="59"/>
  <c r="I5" i="59"/>
  <c r="H6" i="59"/>
  <c r="H7" i="59"/>
  <c r="H8" i="59"/>
  <c r="H9" i="59"/>
  <c r="H10" i="59"/>
  <c r="H11" i="59"/>
  <c r="H12" i="59"/>
  <c r="H13" i="59"/>
  <c r="H14" i="59"/>
  <c r="H15" i="59"/>
  <c r="H16" i="59"/>
  <c r="H17" i="59"/>
  <c r="H18" i="59"/>
  <c r="H19" i="59"/>
  <c r="H20" i="59"/>
  <c r="H21" i="59"/>
  <c r="H22" i="59"/>
  <c r="H23" i="59"/>
  <c r="H24" i="59"/>
  <c r="H25" i="59"/>
  <c r="H26" i="59"/>
  <c r="H27" i="59"/>
  <c r="H28" i="59"/>
  <c r="H29" i="59"/>
  <c r="H30" i="59"/>
  <c r="H31" i="59"/>
  <c r="H32" i="59"/>
  <c r="H33" i="59"/>
  <c r="H34" i="59"/>
  <c r="H35" i="59"/>
  <c r="H36" i="59"/>
  <c r="H37" i="59"/>
  <c r="H38" i="59"/>
  <c r="H39" i="59"/>
  <c r="H40" i="59"/>
  <c r="H41" i="59"/>
  <c r="H42" i="59"/>
  <c r="H43" i="59"/>
  <c r="H44" i="59"/>
  <c r="H45" i="59"/>
  <c r="H46" i="59"/>
  <c r="H47" i="59"/>
  <c r="H48" i="59"/>
  <c r="H49" i="59"/>
  <c r="H50" i="59"/>
  <c r="H51" i="59"/>
  <c r="H52" i="59"/>
  <c r="H53" i="59"/>
  <c r="H54" i="59"/>
  <c r="H55" i="59"/>
  <c r="H56" i="59"/>
  <c r="H57" i="59"/>
  <c r="H58" i="59"/>
  <c r="H59" i="59"/>
  <c r="H60" i="59"/>
  <c r="H61" i="59"/>
  <c r="H62" i="59"/>
  <c r="H63" i="59"/>
  <c r="H64" i="59"/>
  <c r="H65" i="59"/>
  <c r="H66" i="59"/>
  <c r="H67" i="59"/>
  <c r="H68" i="59"/>
  <c r="H69" i="59"/>
  <c r="H70" i="59"/>
  <c r="H71" i="59"/>
  <c r="H72" i="59"/>
  <c r="H73" i="59"/>
  <c r="H74" i="59"/>
  <c r="H75" i="59"/>
  <c r="H76" i="59"/>
  <c r="H77" i="59"/>
  <c r="H78" i="59"/>
  <c r="H79" i="59"/>
  <c r="H80" i="59"/>
  <c r="H81" i="59"/>
  <c r="H82" i="59"/>
  <c r="H83" i="59"/>
  <c r="H84" i="59"/>
  <c r="H85" i="59"/>
  <c r="H86" i="59"/>
  <c r="H87" i="59"/>
  <c r="H88" i="59"/>
  <c r="H89" i="59"/>
  <c r="H90" i="59"/>
  <c r="H91" i="59"/>
  <c r="H92" i="59"/>
  <c r="H93" i="59"/>
  <c r="H94" i="59"/>
  <c r="H95" i="59"/>
  <c r="H96" i="59"/>
  <c r="H97" i="59"/>
  <c r="H98" i="59"/>
  <c r="H99" i="59"/>
  <c r="H100" i="59"/>
  <c r="H101" i="59"/>
  <c r="H102" i="59"/>
  <c r="H103" i="59"/>
  <c r="H104" i="59"/>
  <c r="H105" i="59"/>
  <c r="H106" i="59"/>
  <c r="H107" i="59"/>
  <c r="H108" i="59"/>
  <c r="H109" i="59"/>
  <c r="H110" i="59"/>
  <c r="H111" i="59"/>
  <c r="H112" i="59"/>
  <c r="H113" i="59"/>
  <c r="H114" i="59"/>
  <c r="H115" i="59"/>
  <c r="H116" i="59"/>
  <c r="H117" i="59"/>
  <c r="H118" i="59"/>
  <c r="H119" i="59"/>
  <c r="H120" i="59"/>
  <c r="H121" i="59"/>
  <c r="H122" i="59"/>
  <c r="H5" i="59"/>
  <c r="G6" i="59"/>
  <c r="G7" i="59"/>
  <c r="G8" i="59"/>
  <c r="G9" i="59"/>
  <c r="G10" i="59"/>
  <c r="G11" i="59"/>
  <c r="G12" i="59"/>
  <c r="G13" i="59"/>
  <c r="G14" i="59"/>
  <c r="G15" i="59"/>
  <c r="G16" i="59"/>
  <c r="G17" i="59"/>
  <c r="G18" i="59"/>
  <c r="G19" i="59"/>
  <c r="G20" i="59"/>
  <c r="G21" i="59"/>
  <c r="G22" i="59"/>
  <c r="G23" i="59"/>
  <c r="G24" i="59"/>
  <c r="G25" i="59"/>
  <c r="G26" i="59"/>
  <c r="G27" i="59"/>
  <c r="G28" i="59"/>
  <c r="G29" i="59"/>
  <c r="G30" i="59"/>
  <c r="G31" i="59"/>
  <c r="G32" i="59"/>
  <c r="G33" i="59"/>
  <c r="G34" i="59"/>
  <c r="G35" i="59"/>
  <c r="G36" i="59"/>
  <c r="G37" i="59"/>
  <c r="G38" i="59"/>
  <c r="G39" i="59"/>
  <c r="G40" i="59"/>
  <c r="G41" i="59"/>
  <c r="G42" i="59"/>
  <c r="G43" i="59"/>
  <c r="G44" i="59"/>
  <c r="G45" i="59"/>
  <c r="G46" i="59"/>
  <c r="G47" i="59"/>
  <c r="G48" i="59"/>
  <c r="G49" i="59"/>
  <c r="G50" i="59"/>
  <c r="G51" i="59"/>
  <c r="G52" i="59"/>
  <c r="G53" i="59"/>
  <c r="G54" i="59"/>
  <c r="G55" i="59"/>
  <c r="G56" i="59"/>
  <c r="G57" i="59"/>
  <c r="G58" i="59"/>
  <c r="G59" i="59"/>
  <c r="G60" i="59"/>
  <c r="G61" i="59"/>
  <c r="G62" i="59"/>
  <c r="G63" i="59"/>
  <c r="G64" i="59"/>
  <c r="G65" i="59"/>
  <c r="G66" i="59"/>
  <c r="G67" i="59"/>
  <c r="G68" i="59"/>
  <c r="G69" i="59"/>
  <c r="G70" i="59"/>
  <c r="G71" i="59"/>
  <c r="G72" i="59"/>
  <c r="G73" i="59"/>
  <c r="G74" i="59"/>
  <c r="G75" i="59"/>
  <c r="G76" i="59"/>
  <c r="G77" i="59"/>
  <c r="G78" i="59"/>
  <c r="G79" i="59"/>
  <c r="G80" i="59"/>
  <c r="G81" i="59"/>
  <c r="G82" i="59"/>
  <c r="G83" i="59"/>
  <c r="G84" i="59"/>
  <c r="G85" i="59"/>
  <c r="G86" i="59"/>
  <c r="G87" i="59"/>
  <c r="G88" i="59"/>
  <c r="G89" i="59"/>
  <c r="G90" i="59"/>
  <c r="G91" i="59"/>
  <c r="G92" i="59"/>
  <c r="G93" i="59"/>
  <c r="G94" i="59"/>
  <c r="G95" i="59"/>
  <c r="G96" i="59"/>
  <c r="G97" i="59"/>
  <c r="G98" i="59"/>
  <c r="G99" i="59"/>
  <c r="G100" i="59"/>
  <c r="G101" i="59"/>
  <c r="G102" i="59"/>
  <c r="G103" i="59"/>
  <c r="G104" i="59"/>
  <c r="G105" i="59"/>
  <c r="G106" i="59"/>
  <c r="G107" i="59"/>
  <c r="G108" i="59"/>
  <c r="G109" i="59"/>
  <c r="G110" i="59"/>
  <c r="G111" i="59"/>
  <c r="G112" i="59"/>
  <c r="G113" i="59"/>
  <c r="G114" i="59"/>
  <c r="G115" i="59"/>
  <c r="G116" i="59"/>
  <c r="G117" i="59"/>
  <c r="G118" i="59"/>
  <c r="G119" i="59"/>
  <c r="G120" i="59"/>
  <c r="G121" i="59"/>
  <c r="G122" i="59"/>
  <c r="G5" i="59"/>
  <c r="K19" i="2"/>
  <c r="K18" i="2"/>
  <c r="K17" i="2"/>
  <c r="K16" i="2"/>
  <c r="J19" i="2"/>
  <c r="J18" i="2"/>
  <c r="J17" i="2"/>
  <c r="J16" i="2"/>
  <c r="W37" i="44"/>
  <c r="BF8" i="68"/>
  <c r="BE8" i="68"/>
  <c r="BD8" i="68"/>
  <c r="BC8" i="68"/>
  <c r="BB8" i="68"/>
  <c r="BA8" i="68"/>
  <c r="AZ8" i="68"/>
  <c r="AY8" i="68"/>
  <c r="AX8" i="68"/>
  <c r="AW8" i="68"/>
  <c r="AV8" i="68"/>
  <c r="AU8" i="68"/>
  <c r="AT8" i="68"/>
  <c r="AS8" i="68"/>
  <c r="AR8" i="68"/>
  <c r="AQ8" i="68"/>
  <c r="AP8" i="68"/>
  <c r="AO8" i="68"/>
  <c r="AN8" i="68"/>
  <c r="AM8" i="68"/>
  <c r="AL8" i="68"/>
  <c r="AK8" i="68"/>
  <c r="AJ8" i="68"/>
  <c r="AI8" i="68"/>
  <c r="AG8" i="68"/>
  <c r="AF8" i="68"/>
  <c r="AE8" i="68"/>
  <c r="AD8" i="68"/>
  <c r="AC8" i="68"/>
  <c r="AB8" i="68"/>
  <c r="AA8" i="68"/>
  <c r="Z8" i="68"/>
  <c r="Y8" i="68"/>
  <c r="X8" i="68"/>
  <c r="W8" i="68"/>
  <c r="V8" i="68"/>
  <c r="U8" i="68"/>
  <c r="T8" i="68"/>
  <c r="S8" i="68"/>
  <c r="R8" i="68"/>
  <c r="BF5" i="68"/>
  <c r="BE5" i="68"/>
  <c r="BD5" i="68"/>
  <c r="BC5" i="68"/>
  <c r="BB5" i="68"/>
  <c r="BA5" i="68"/>
  <c r="AZ5" i="68"/>
  <c r="AY5" i="68"/>
  <c r="AX5" i="68"/>
  <c r="AW5" i="68"/>
  <c r="AV5" i="68"/>
  <c r="AU5" i="68"/>
  <c r="AT5" i="68"/>
  <c r="AS5" i="68"/>
  <c r="AR5" i="68"/>
  <c r="AQ5" i="68"/>
  <c r="AP5" i="68"/>
  <c r="AO5" i="68"/>
  <c r="AN5" i="68"/>
  <c r="AL5" i="68"/>
  <c r="AK5" i="68"/>
  <c r="AJ5" i="68"/>
  <c r="AI5" i="68"/>
  <c r="AG5" i="68"/>
  <c r="AF5" i="68"/>
  <c r="AE5" i="68"/>
  <c r="AD5" i="68"/>
  <c r="AC5" i="68"/>
  <c r="AB5" i="68"/>
  <c r="AA5" i="68"/>
  <c r="Z5" i="68"/>
  <c r="Y5" i="68"/>
  <c r="X5" i="68"/>
  <c r="W5" i="68"/>
  <c r="V5" i="68"/>
  <c r="U5" i="68"/>
  <c r="T5" i="68"/>
  <c r="S5" i="68"/>
  <c r="R5" i="68"/>
  <c r="AA7" i="66"/>
  <c r="G5" i="37" l="1"/>
  <c r="V127" i="22" l="1"/>
  <c r="V128" i="22"/>
  <c r="W131" i="30"/>
  <c r="W130" i="30"/>
  <c r="W129" i="30"/>
  <c r="W128" i="30"/>
  <c r="W9" i="30"/>
  <c r="W10" i="30"/>
  <c r="W11" i="30"/>
  <c r="W12" i="30"/>
  <c r="W13" i="30"/>
  <c r="W14" i="30"/>
  <c r="W15" i="30"/>
  <c r="W16" i="30"/>
  <c r="W17" i="30"/>
  <c r="W18" i="30"/>
  <c r="W19" i="30"/>
  <c r="W20" i="30"/>
  <c r="W21" i="30"/>
  <c r="W22" i="30"/>
  <c r="W23" i="30"/>
  <c r="W24" i="30"/>
  <c r="W25" i="30"/>
  <c r="W26" i="30"/>
  <c r="W27" i="30"/>
  <c r="W28" i="30"/>
  <c r="W29" i="30"/>
  <c r="W30" i="30"/>
  <c r="W31" i="30"/>
  <c r="W32" i="30"/>
  <c r="W33" i="30"/>
  <c r="W34" i="30"/>
  <c r="W35" i="30"/>
  <c r="W36" i="30"/>
  <c r="W37" i="30"/>
  <c r="W38" i="30"/>
  <c r="W39" i="30"/>
  <c r="W40" i="30"/>
  <c r="W41" i="30"/>
  <c r="W42" i="30"/>
  <c r="W43" i="30"/>
  <c r="W44" i="30"/>
  <c r="W45" i="30"/>
  <c r="W46" i="30"/>
  <c r="W47" i="30"/>
  <c r="W48" i="30"/>
  <c r="W49" i="30"/>
  <c r="W50" i="30"/>
  <c r="W51" i="30"/>
  <c r="W52" i="30"/>
  <c r="W53" i="30"/>
  <c r="W54" i="30"/>
  <c r="W55" i="30"/>
  <c r="W56" i="30"/>
  <c r="W57" i="30"/>
  <c r="W58" i="30"/>
  <c r="W59" i="30"/>
  <c r="W60" i="30"/>
  <c r="W61" i="30"/>
  <c r="W62" i="30"/>
  <c r="W63" i="30"/>
  <c r="W64" i="30"/>
  <c r="W65" i="30"/>
  <c r="W66" i="30"/>
  <c r="W67" i="30"/>
  <c r="W68" i="30"/>
  <c r="W69" i="30"/>
  <c r="W70" i="30"/>
  <c r="W71" i="30"/>
  <c r="W72" i="30"/>
  <c r="W73" i="30"/>
  <c r="W74" i="30"/>
  <c r="W75" i="30"/>
  <c r="W76" i="30"/>
  <c r="W77" i="30"/>
  <c r="W78" i="30"/>
  <c r="W79" i="30"/>
  <c r="W80" i="30"/>
  <c r="W81" i="30"/>
  <c r="W82" i="30"/>
  <c r="W83" i="30"/>
  <c r="W84" i="30"/>
  <c r="W85" i="30"/>
  <c r="W86" i="30"/>
  <c r="W87" i="30"/>
  <c r="W88" i="30"/>
  <c r="W89" i="30"/>
  <c r="W90" i="30"/>
  <c r="W91" i="30"/>
  <c r="W92" i="30"/>
  <c r="W93" i="30"/>
  <c r="W94" i="30"/>
  <c r="W95" i="30"/>
  <c r="W96" i="30"/>
  <c r="W97" i="30"/>
  <c r="W98" i="30"/>
  <c r="W99" i="30"/>
  <c r="W100" i="30"/>
  <c r="W101" i="30"/>
  <c r="W102" i="30"/>
  <c r="W103" i="30"/>
  <c r="W104" i="30"/>
  <c r="W105" i="30"/>
  <c r="W106" i="30"/>
  <c r="W107" i="30"/>
  <c r="W108" i="30"/>
  <c r="W109" i="30"/>
  <c r="W110" i="30"/>
  <c r="W111" i="30"/>
  <c r="W112" i="30"/>
  <c r="W113" i="30"/>
  <c r="W114" i="30"/>
  <c r="W115" i="30"/>
  <c r="W116" i="30"/>
  <c r="W117" i="30"/>
  <c r="W118" i="30"/>
  <c r="W119" i="30"/>
  <c r="W120" i="30"/>
  <c r="W121" i="30"/>
  <c r="W122" i="30"/>
  <c r="W123" i="30"/>
  <c r="W124" i="30"/>
  <c r="W125" i="30"/>
  <c r="W8" i="30"/>
  <c r="V129" i="66"/>
  <c r="V128" i="66"/>
  <c r="V127" i="66"/>
  <c r="V126" i="66"/>
  <c r="V8" i="66"/>
  <c r="V9" i="66"/>
  <c r="V10" i="66"/>
  <c r="V11" i="66"/>
  <c r="V12" i="66"/>
  <c r="V13" i="66"/>
  <c r="V14" i="66"/>
  <c r="V15" i="66"/>
  <c r="V16" i="66"/>
  <c r="V17" i="66"/>
  <c r="V18" i="66"/>
  <c r="V19" i="66"/>
  <c r="V20" i="66"/>
  <c r="V21" i="66"/>
  <c r="V22" i="66"/>
  <c r="V23" i="66"/>
  <c r="V24" i="66"/>
  <c r="V25" i="66"/>
  <c r="V26" i="66"/>
  <c r="V27" i="66"/>
  <c r="V28" i="66"/>
  <c r="V29" i="66"/>
  <c r="V30" i="66"/>
  <c r="V31" i="66"/>
  <c r="V32" i="66"/>
  <c r="V33" i="66"/>
  <c r="V34" i="66"/>
  <c r="V35" i="66"/>
  <c r="V36" i="66"/>
  <c r="V37" i="66"/>
  <c r="V38" i="66"/>
  <c r="V39" i="66"/>
  <c r="V40" i="66"/>
  <c r="V41" i="66"/>
  <c r="V42" i="66"/>
  <c r="V43" i="66"/>
  <c r="V44" i="66"/>
  <c r="V45" i="66"/>
  <c r="V46" i="66"/>
  <c r="V47" i="66"/>
  <c r="V48" i="66"/>
  <c r="V49" i="66"/>
  <c r="V50" i="66"/>
  <c r="V51" i="66"/>
  <c r="V52" i="66"/>
  <c r="V53" i="66"/>
  <c r="V54" i="66"/>
  <c r="V55" i="66"/>
  <c r="V56" i="66"/>
  <c r="V57" i="66"/>
  <c r="V58" i="66"/>
  <c r="V59" i="66"/>
  <c r="V60" i="66"/>
  <c r="V61" i="66"/>
  <c r="V62" i="66"/>
  <c r="V63" i="66"/>
  <c r="V64" i="66"/>
  <c r="V65" i="66"/>
  <c r="V66" i="66"/>
  <c r="V67" i="66"/>
  <c r="V68" i="66"/>
  <c r="V69" i="66"/>
  <c r="V70" i="66"/>
  <c r="V71" i="66"/>
  <c r="V72" i="66"/>
  <c r="V73" i="66"/>
  <c r="V74" i="66"/>
  <c r="V75" i="66"/>
  <c r="V76" i="66"/>
  <c r="V77" i="66"/>
  <c r="V78" i="66"/>
  <c r="V79" i="66"/>
  <c r="V80" i="66"/>
  <c r="V81" i="66"/>
  <c r="V82" i="66"/>
  <c r="V83" i="66"/>
  <c r="V84" i="66"/>
  <c r="V85" i="66"/>
  <c r="V86" i="66"/>
  <c r="V87" i="66"/>
  <c r="V88" i="66"/>
  <c r="V89" i="66"/>
  <c r="V90" i="66"/>
  <c r="V91" i="66"/>
  <c r="V92" i="66"/>
  <c r="V93" i="66"/>
  <c r="V94" i="66"/>
  <c r="V95" i="66"/>
  <c r="V96" i="66"/>
  <c r="V97" i="66"/>
  <c r="V98" i="66"/>
  <c r="V99" i="66"/>
  <c r="V100" i="66"/>
  <c r="V101" i="66"/>
  <c r="V102" i="66"/>
  <c r="V103" i="66"/>
  <c r="V104" i="66"/>
  <c r="V105" i="66"/>
  <c r="V106" i="66"/>
  <c r="V107" i="66"/>
  <c r="V108" i="66"/>
  <c r="V109" i="66"/>
  <c r="V110" i="66"/>
  <c r="V111" i="66"/>
  <c r="V112" i="66"/>
  <c r="V113" i="66"/>
  <c r="V114" i="66"/>
  <c r="V115" i="66"/>
  <c r="V116" i="66"/>
  <c r="V117" i="66"/>
  <c r="V118" i="66"/>
  <c r="V119" i="66"/>
  <c r="V120" i="66"/>
  <c r="V121" i="66"/>
  <c r="V122" i="66"/>
  <c r="V123" i="66"/>
  <c r="V124" i="66"/>
  <c r="V7" i="66"/>
  <c r="T62" i="44"/>
  <c r="S62" i="44"/>
  <c r="R62" i="44"/>
  <c r="Q62" i="44"/>
  <c r="P62" i="44"/>
  <c r="O62" i="44"/>
  <c r="N62" i="44"/>
  <c r="M62" i="44"/>
  <c r="L62" i="44"/>
  <c r="K62" i="44"/>
  <c r="J62" i="44"/>
  <c r="I62" i="44"/>
  <c r="H62" i="44"/>
  <c r="G62" i="44"/>
  <c r="F62" i="44"/>
  <c r="E62" i="44"/>
  <c r="U37" i="44"/>
  <c r="T37" i="44"/>
  <c r="S37" i="44"/>
  <c r="R37" i="44"/>
  <c r="Q37" i="44"/>
  <c r="P37" i="44"/>
  <c r="O37" i="44"/>
  <c r="N37" i="44"/>
  <c r="M37" i="44"/>
  <c r="L37" i="44"/>
  <c r="K37" i="44"/>
  <c r="J37" i="44"/>
  <c r="I37" i="44"/>
  <c r="H37" i="44"/>
  <c r="G37" i="44"/>
  <c r="F37" i="44"/>
  <c r="E37" i="44"/>
  <c r="V125" i="22" l="1"/>
  <c r="V126" i="22"/>
  <c r="B5" i="45"/>
  <c r="A5" i="45"/>
  <c r="M6" i="55"/>
  <c r="G6" i="55"/>
  <c r="T129" i="55"/>
  <c r="T128" i="55"/>
  <c r="T127" i="55"/>
  <c r="T126" i="55"/>
  <c r="J129" i="55"/>
  <c r="J128" i="55"/>
  <c r="J127" i="55"/>
  <c r="J126" i="55"/>
  <c r="G129" i="55"/>
  <c r="G128" i="55"/>
  <c r="G127" i="55"/>
  <c r="G126" i="55"/>
  <c r="X8" i="66"/>
  <c r="X9" i="66"/>
  <c r="X10" i="66"/>
  <c r="X11" i="66"/>
  <c r="X12" i="66"/>
  <c r="X13" i="66"/>
  <c r="X14" i="66"/>
  <c r="X15" i="66"/>
  <c r="X16" i="66"/>
  <c r="X17" i="66"/>
  <c r="X18" i="66"/>
  <c r="X19" i="66"/>
  <c r="X20" i="66"/>
  <c r="X21" i="66"/>
  <c r="X22" i="66"/>
  <c r="X23" i="66"/>
  <c r="X24" i="66"/>
  <c r="X25" i="66"/>
  <c r="X26" i="66"/>
  <c r="X27" i="66"/>
  <c r="X28" i="66"/>
  <c r="X29" i="66"/>
  <c r="X30" i="66"/>
  <c r="X31" i="66"/>
  <c r="X32" i="66"/>
  <c r="X33" i="66"/>
  <c r="X34" i="66"/>
  <c r="X35" i="66"/>
  <c r="X36" i="66"/>
  <c r="X37" i="66"/>
  <c r="X38" i="66"/>
  <c r="X39" i="66"/>
  <c r="X40" i="66"/>
  <c r="X41" i="66"/>
  <c r="X42" i="66"/>
  <c r="X43" i="66"/>
  <c r="X44" i="66"/>
  <c r="X45" i="66"/>
  <c r="X46" i="66"/>
  <c r="X47" i="66"/>
  <c r="X48" i="66"/>
  <c r="X49" i="66"/>
  <c r="X50" i="66"/>
  <c r="X51" i="66"/>
  <c r="X52" i="66"/>
  <c r="X53" i="66"/>
  <c r="X54" i="66"/>
  <c r="X55" i="66"/>
  <c r="X56" i="66"/>
  <c r="X57" i="66"/>
  <c r="X58" i="66"/>
  <c r="X59" i="66"/>
  <c r="X60" i="66"/>
  <c r="X61" i="66"/>
  <c r="X62" i="66"/>
  <c r="X63" i="66"/>
  <c r="X64" i="66"/>
  <c r="X65" i="66"/>
  <c r="X66" i="66"/>
  <c r="X67" i="66"/>
  <c r="X68" i="66"/>
  <c r="X69" i="66"/>
  <c r="X70" i="66"/>
  <c r="X71" i="66"/>
  <c r="X72" i="66"/>
  <c r="X73" i="66"/>
  <c r="X74" i="66"/>
  <c r="X75" i="66"/>
  <c r="X76" i="66"/>
  <c r="X77" i="66"/>
  <c r="X78" i="66"/>
  <c r="X79" i="66"/>
  <c r="X80" i="66"/>
  <c r="X81" i="66"/>
  <c r="X82" i="66"/>
  <c r="X83" i="66"/>
  <c r="X84" i="66"/>
  <c r="X85" i="66"/>
  <c r="X86" i="66"/>
  <c r="X87" i="66"/>
  <c r="X88" i="66"/>
  <c r="X89" i="66"/>
  <c r="X90" i="66"/>
  <c r="X91" i="66"/>
  <c r="X92" i="66"/>
  <c r="X93" i="66"/>
  <c r="X94" i="66"/>
  <c r="X95" i="66"/>
  <c r="X96" i="66"/>
  <c r="X97" i="66"/>
  <c r="X98" i="66"/>
  <c r="X99" i="66"/>
  <c r="X100" i="66"/>
  <c r="X101" i="66"/>
  <c r="X102" i="66"/>
  <c r="X103" i="66"/>
  <c r="X104" i="66"/>
  <c r="X105" i="66"/>
  <c r="X106" i="66"/>
  <c r="X107" i="66"/>
  <c r="X108" i="66"/>
  <c r="X109" i="66"/>
  <c r="X110" i="66"/>
  <c r="X111" i="66"/>
  <c r="X112" i="66"/>
  <c r="X113" i="66"/>
  <c r="X114" i="66"/>
  <c r="X115" i="66"/>
  <c r="X116" i="66"/>
  <c r="X117" i="66"/>
  <c r="X118" i="66"/>
  <c r="X119" i="66"/>
  <c r="X120" i="66"/>
  <c r="X121" i="66"/>
  <c r="X122" i="66"/>
  <c r="X123" i="66"/>
  <c r="X124" i="66"/>
  <c r="X7" i="66"/>
  <c r="X127" i="66" s="1"/>
  <c r="V122" i="37"/>
  <c r="U122" i="37"/>
  <c r="T122" i="37"/>
  <c r="S122" i="37"/>
  <c r="R122" i="37"/>
  <c r="Q122" i="37"/>
  <c r="P122" i="37"/>
  <c r="O122" i="37"/>
  <c r="N122" i="37"/>
  <c r="M122" i="37"/>
  <c r="L122" i="37"/>
  <c r="K122" i="37"/>
  <c r="J122" i="37"/>
  <c r="I122" i="37"/>
  <c r="H122" i="37"/>
  <c r="G122" i="37"/>
  <c r="V121" i="37"/>
  <c r="U121" i="37"/>
  <c r="T121" i="37"/>
  <c r="S121" i="37"/>
  <c r="R121" i="37"/>
  <c r="Q121" i="37"/>
  <c r="P121" i="37"/>
  <c r="O121" i="37"/>
  <c r="N121" i="37"/>
  <c r="M121" i="37"/>
  <c r="L121" i="37"/>
  <c r="K121" i="37"/>
  <c r="J121" i="37"/>
  <c r="I121" i="37"/>
  <c r="H121" i="37"/>
  <c r="G121" i="37"/>
  <c r="V120" i="37"/>
  <c r="U120" i="37"/>
  <c r="T120" i="37"/>
  <c r="S120" i="37"/>
  <c r="R120" i="37"/>
  <c r="Q120" i="37"/>
  <c r="P120" i="37"/>
  <c r="O120" i="37"/>
  <c r="N120" i="37"/>
  <c r="M120" i="37"/>
  <c r="L120" i="37"/>
  <c r="K120" i="37"/>
  <c r="J120" i="37"/>
  <c r="I120" i="37"/>
  <c r="W120" i="37" s="1"/>
  <c r="H120" i="37"/>
  <c r="G120" i="37"/>
  <c r="V119" i="37"/>
  <c r="U119" i="37"/>
  <c r="T119" i="37"/>
  <c r="S119" i="37"/>
  <c r="R119" i="37"/>
  <c r="Q119" i="37"/>
  <c r="P119" i="37"/>
  <c r="O119" i="37"/>
  <c r="N119" i="37"/>
  <c r="M119" i="37"/>
  <c r="L119" i="37"/>
  <c r="K119" i="37"/>
  <c r="J119" i="37"/>
  <c r="I119" i="37"/>
  <c r="H119" i="37"/>
  <c r="G119" i="37"/>
  <c r="V118" i="37"/>
  <c r="U118" i="37"/>
  <c r="T118" i="37"/>
  <c r="S118" i="37"/>
  <c r="R118" i="37"/>
  <c r="Q118" i="37"/>
  <c r="P118" i="37"/>
  <c r="O118" i="37"/>
  <c r="N118" i="37"/>
  <c r="M118" i="37"/>
  <c r="L118" i="37"/>
  <c r="K118" i="37"/>
  <c r="J118" i="37"/>
  <c r="I118" i="37"/>
  <c r="H118" i="37"/>
  <c r="G118" i="37"/>
  <c r="V117" i="37"/>
  <c r="U117" i="37"/>
  <c r="T117" i="37"/>
  <c r="S117" i="37"/>
  <c r="R117" i="37"/>
  <c r="Q117" i="37"/>
  <c r="P117" i="37"/>
  <c r="O117" i="37"/>
  <c r="N117" i="37"/>
  <c r="M117" i="37"/>
  <c r="L117" i="37"/>
  <c r="K117" i="37"/>
  <c r="J117" i="37"/>
  <c r="I117" i="37"/>
  <c r="W117" i="37" s="1"/>
  <c r="H117" i="37"/>
  <c r="G117" i="37"/>
  <c r="V116" i="37"/>
  <c r="U116" i="37"/>
  <c r="T116" i="37"/>
  <c r="S116" i="37"/>
  <c r="R116" i="37"/>
  <c r="Q116" i="37"/>
  <c r="P116" i="37"/>
  <c r="O116" i="37"/>
  <c r="N116" i="37"/>
  <c r="M116" i="37"/>
  <c r="L116" i="37"/>
  <c r="K116" i="37"/>
  <c r="J116" i="37"/>
  <c r="I116" i="37"/>
  <c r="H116" i="37"/>
  <c r="G116" i="37"/>
  <c r="V115" i="37"/>
  <c r="U115" i="37"/>
  <c r="T115" i="37"/>
  <c r="S115" i="37"/>
  <c r="R115" i="37"/>
  <c r="Q115" i="37"/>
  <c r="P115" i="37"/>
  <c r="O115" i="37"/>
  <c r="N115" i="37"/>
  <c r="M115" i="37"/>
  <c r="L115" i="37"/>
  <c r="K115" i="37"/>
  <c r="J115" i="37"/>
  <c r="I115" i="37"/>
  <c r="H115" i="37"/>
  <c r="G115" i="37"/>
  <c r="V114" i="37"/>
  <c r="U114" i="37"/>
  <c r="T114" i="37"/>
  <c r="S114" i="37"/>
  <c r="R114" i="37"/>
  <c r="Q114" i="37"/>
  <c r="P114" i="37"/>
  <c r="O114" i="37"/>
  <c r="N114" i="37"/>
  <c r="M114" i="37"/>
  <c r="L114" i="37"/>
  <c r="K114" i="37"/>
  <c r="J114" i="37"/>
  <c r="I114" i="37"/>
  <c r="W114" i="37" s="1"/>
  <c r="H114" i="37"/>
  <c r="G114" i="37"/>
  <c r="V113" i="37"/>
  <c r="U113" i="37"/>
  <c r="T113" i="37"/>
  <c r="S113" i="37"/>
  <c r="R113" i="37"/>
  <c r="Q113" i="37"/>
  <c r="P113" i="37"/>
  <c r="O113" i="37"/>
  <c r="N113" i="37"/>
  <c r="M113" i="37"/>
  <c r="L113" i="37"/>
  <c r="K113" i="37"/>
  <c r="J113" i="37"/>
  <c r="I113" i="37"/>
  <c r="H113" i="37"/>
  <c r="G113" i="37"/>
  <c r="V112" i="37"/>
  <c r="U112" i="37"/>
  <c r="T112" i="37"/>
  <c r="S112" i="37"/>
  <c r="R112" i="37"/>
  <c r="Q112" i="37"/>
  <c r="P112" i="37"/>
  <c r="O112" i="37"/>
  <c r="N112" i="37"/>
  <c r="M112" i="37"/>
  <c r="L112" i="37"/>
  <c r="K112" i="37"/>
  <c r="J112" i="37"/>
  <c r="I112" i="37"/>
  <c r="H112" i="37"/>
  <c r="G112" i="37"/>
  <c r="V111" i="37"/>
  <c r="U111" i="37"/>
  <c r="T111" i="37"/>
  <c r="S111" i="37"/>
  <c r="R111" i="37"/>
  <c r="Q111" i="37"/>
  <c r="P111" i="37"/>
  <c r="O111" i="37"/>
  <c r="N111" i="37"/>
  <c r="M111" i="37"/>
  <c r="L111" i="37"/>
  <c r="K111" i="37"/>
  <c r="J111" i="37"/>
  <c r="I111" i="37"/>
  <c r="W111" i="37" s="1"/>
  <c r="H111" i="37"/>
  <c r="G111" i="37"/>
  <c r="V110" i="37"/>
  <c r="U110" i="37"/>
  <c r="T110" i="37"/>
  <c r="S110" i="37"/>
  <c r="R110" i="37"/>
  <c r="Q110" i="37"/>
  <c r="P110" i="37"/>
  <c r="O110" i="37"/>
  <c r="N110" i="37"/>
  <c r="M110" i="37"/>
  <c r="L110" i="37"/>
  <c r="K110" i="37"/>
  <c r="J110" i="37"/>
  <c r="I110" i="37"/>
  <c r="H110" i="37"/>
  <c r="G110" i="37"/>
  <c r="V109" i="37"/>
  <c r="U109" i="37"/>
  <c r="T109" i="37"/>
  <c r="S109" i="37"/>
  <c r="R109" i="37"/>
  <c r="Q109" i="37"/>
  <c r="P109" i="37"/>
  <c r="O109" i="37"/>
  <c r="N109" i="37"/>
  <c r="M109" i="37"/>
  <c r="L109" i="37"/>
  <c r="K109" i="37"/>
  <c r="J109" i="37"/>
  <c r="I109" i="37"/>
  <c r="H109" i="37"/>
  <c r="G109" i="37"/>
  <c r="V108" i="37"/>
  <c r="U108" i="37"/>
  <c r="T108" i="37"/>
  <c r="S108" i="37"/>
  <c r="R108" i="37"/>
  <c r="Q108" i="37"/>
  <c r="P108" i="37"/>
  <c r="O108" i="37"/>
  <c r="N108" i="37"/>
  <c r="M108" i="37"/>
  <c r="L108" i="37"/>
  <c r="K108" i="37"/>
  <c r="J108" i="37"/>
  <c r="I108" i="37"/>
  <c r="W108" i="37" s="1"/>
  <c r="H108" i="37"/>
  <c r="G108" i="37"/>
  <c r="V107" i="37"/>
  <c r="U107" i="37"/>
  <c r="T107" i="37"/>
  <c r="S107" i="37"/>
  <c r="R107" i="37"/>
  <c r="Q107" i="37"/>
  <c r="P107" i="37"/>
  <c r="O107" i="37"/>
  <c r="N107" i="37"/>
  <c r="M107" i="37"/>
  <c r="L107" i="37"/>
  <c r="K107" i="37"/>
  <c r="J107" i="37"/>
  <c r="I107" i="37"/>
  <c r="H107" i="37"/>
  <c r="G107" i="37"/>
  <c r="V106" i="37"/>
  <c r="U106" i="37"/>
  <c r="T106" i="37"/>
  <c r="S106" i="37"/>
  <c r="R106" i="37"/>
  <c r="Q106" i="37"/>
  <c r="P106" i="37"/>
  <c r="O106" i="37"/>
  <c r="N106" i="37"/>
  <c r="M106" i="37"/>
  <c r="L106" i="37"/>
  <c r="K106" i="37"/>
  <c r="J106" i="37"/>
  <c r="I106" i="37"/>
  <c r="H106" i="37"/>
  <c r="G106" i="37"/>
  <c r="V105" i="37"/>
  <c r="U105" i="37"/>
  <c r="T105" i="37"/>
  <c r="S105" i="37"/>
  <c r="R105" i="37"/>
  <c r="Q105" i="37"/>
  <c r="P105" i="37"/>
  <c r="O105" i="37"/>
  <c r="N105" i="37"/>
  <c r="M105" i="37"/>
  <c r="L105" i="37"/>
  <c r="K105" i="37"/>
  <c r="J105" i="37"/>
  <c r="I105" i="37"/>
  <c r="W105" i="37" s="1"/>
  <c r="H105" i="37"/>
  <c r="G105" i="37"/>
  <c r="V104" i="37"/>
  <c r="U104" i="37"/>
  <c r="T104" i="37"/>
  <c r="S104" i="37"/>
  <c r="R104" i="37"/>
  <c r="Q104" i="37"/>
  <c r="P104" i="37"/>
  <c r="O104" i="37"/>
  <c r="N104" i="37"/>
  <c r="M104" i="37"/>
  <c r="L104" i="37"/>
  <c r="K104" i="37"/>
  <c r="J104" i="37"/>
  <c r="I104" i="37"/>
  <c r="H104" i="37"/>
  <c r="G104" i="37"/>
  <c r="V103" i="37"/>
  <c r="U103" i="37"/>
  <c r="T103" i="37"/>
  <c r="S103" i="37"/>
  <c r="R103" i="37"/>
  <c r="Q103" i="37"/>
  <c r="P103" i="37"/>
  <c r="O103" i="37"/>
  <c r="N103" i="37"/>
  <c r="M103" i="37"/>
  <c r="L103" i="37"/>
  <c r="K103" i="37"/>
  <c r="J103" i="37"/>
  <c r="I103" i="37"/>
  <c r="H103" i="37"/>
  <c r="G103" i="37"/>
  <c r="V102" i="37"/>
  <c r="U102" i="37"/>
  <c r="T102" i="37"/>
  <c r="S102" i="37"/>
  <c r="R102" i="37"/>
  <c r="Q102" i="37"/>
  <c r="P102" i="37"/>
  <c r="O102" i="37"/>
  <c r="N102" i="37"/>
  <c r="M102" i="37"/>
  <c r="L102" i="37"/>
  <c r="K102" i="37"/>
  <c r="J102" i="37"/>
  <c r="I102" i="37"/>
  <c r="W102" i="37" s="1"/>
  <c r="H102" i="37"/>
  <c r="G102" i="37"/>
  <c r="V101" i="37"/>
  <c r="U101" i="37"/>
  <c r="T101" i="37"/>
  <c r="S101" i="37"/>
  <c r="R101" i="37"/>
  <c r="Q101" i="37"/>
  <c r="P101" i="37"/>
  <c r="O101" i="37"/>
  <c r="N101" i="37"/>
  <c r="M101" i="37"/>
  <c r="L101" i="37"/>
  <c r="K101" i="37"/>
  <c r="J101" i="37"/>
  <c r="I101" i="37"/>
  <c r="H101" i="37"/>
  <c r="G101" i="37"/>
  <c r="V100" i="37"/>
  <c r="U100" i="37"/>
  <c r="T100" i="37"/>
  <c r="S100" i="37"/>
  <c r="R100" i="37"/>
  <c r="Q100" i="37"/>
  <c r="P100" i="37"/>
  <c r="O100" i="37"/>
  <c r="N100" i="37"/>
  <c r="M100" i="37"/>
  <c r="L100" i="37"/>
  <c r="K100" i="37"/>
  <c r="J100" i="37"/>
  <c r="I100" i="37"/>
  <c r="H100" i="37"/>
  <c r="G100" i="37"/>
  <c r="V99" i="37"/>
  <c r="U99" i="37"/>
  <c r="T99" i="37"/>
  <c r="S99" i="37"/>
  <c r="R99" i="37"/>
  <c r="Q99" i="37"/>
  <c r="P99" i="37"/>
  <c r="O99" i="37"/>
  <c r="N99" i="37"/>
  <c r="M99" i="37"/>
  <c r="L99" i="37"/>
  <c r="K99" i="37"/>
  <c r="J99" i="37"/>
  <c r="I99" i="37"/>
  <c r="W99" i="37" s="1"/>
  <c r="H99" i="37"/>
  <c r="G99" i="37"/>
  <c r="V98" i="37"/>
  <c r="U98" i="37"/>
  <c r="T98" i="37"/>
  <c r="S98" i="37"/>
  <c r="R98" i="37"/>
  <c r="Q98" i="37"/>
  <c r="P98" i="37"/>
  <c r="O98" i="37"/>
  <c r="N98" i="37"/>
  <c r="M98" i="37"/>
  <c r="L98" i="37"/>
  <c r="K98" i="37"/>
  <c r="J98" i="37"/>
  <c r="I98" i="37"/>
  <c r="H98" i="37"/>
  <c r="G98" i="37"/>
  <c r="V97" i="37"/>
  <c r="U97" i="37"/>
  <c r="T97" i="37"/>
  <c r="S97" i="37"/>
  <c r="R97" i="37"/>
  <c r="Q97" i="37"/>
  <c r="P97" i="37"/>
  <c r="O97" i="37"/>
  <c r="N97" i="37"/>
  <c r="M97" i="37"/>
  <c r="L97" i="37"/>
  <c r="K97" i="37"/>
  <c r="J97" i="37"/>
  <c r="I97" i="37"/>
  <c r="H97" i="37"/>
  <c r="G97" i="37"/>
  <c r="V96" i="37"/>
  <c r="U96" i="37"/>
  <c r="T96" i="37"/>
  <c r="S96" i="37"/>
  <c r="R96" i="37"/>
  <c r="Q96" i="37"/>
  <c r="P96" i="37"/>
  <c r="O96" i="37"/>
  <c r="N96" i="37"/>
  <c r="M96" i="37"/>
  <c r="L96" i="37"/>
  <c r="K96" i="37"/>
  <c r="J96" i="37"/>
  <c r="I96" i="37"/>
  <c r="W96" i="37" s="1"/>
  <c r="H96" i="37"/>
  <c r="G96" i="37"/>
  <c r="V95" i="37"/>
  <c r="U95" i="37"/>
  <c r="T95" i="37"/>
  <c r="S95" i="37"/>
  <c r="R95" i="37"/>
  <c r="Q95" i="37"/>
  <c r="P95" i="37"/>
  <c r="O95" i="37"/>
  <c r="N95" i="37"/>
  <c r="M95" i="37"/>
  <c r="L95" i="37"/>
  <c r="K95" i="37"/>
  <c r="J95" i="37"/>
  <c r="I95" i="37"/>
  <c r="H95" i="37"/>
  <c r="G95" i="37"/>
  <c r="V94" i="37"/>
  <c r="U94" i="37"/>
  <c r="T94" i="37"/>
  <c r="S94" i="37"/>
  <c r="R94" i="37"/>
  <c r="Q94" i="37"/>
  <c r="P94" i="37"/>
  <c r="O94" i="37"/>
  <c r="N94" i="37"/>
  <c r="M94" i="37"/>
  <c r="L94" i="37"/>
  <c r="K94" i="37"/>
  <c r="J94" i="37"/>
  <c r="I94" i="37"/>
  <c r="H94" i="37"/>
  <c r="G94" i="37"/>
  <c r="V93" i="37"/>
  <c r="U93" i="37"/>
  <c r="T93" i="37"/>
  <c r="S93" i="37"/>
  <c r="R93" i="37"/>
  <c r="Q93" i="37"/>
  <c r="P93" i="37"/>
  <c r="O93" i="37"/>
  <c r="N93" i="37"/>
  <c r="M93" i="37"/>
  <c r="L93" i="37"/>
  <c r="K93" i="37"/>
  <c r="J93" i="37"/>
  <c r="I93" i="37"/>
  <c r="W93" i="37" s="1"/>
  <c r="H93" i="37"/>
  <c r="G93" i="37"/>
  <c r="V92" i="37"/>
  <c r="U92" i="37"/>
  <c r="T92" i="37"/>
  <c r="S92" i="37"/>
  <c r="R92" i="37"/>
  <c r="Q92" i="37"/>
  <c r="P92" i="37"/>
  <c r="O92" i="37"/>
  <c r="N92" i="37"/>
  <c r="M92" i="37"/>
  <c r="L92" i="37"/>
  <c r="K92" i="37"/>
  <c r="J92" i="37"/>
  <c r="I92" i="37"/>
  <c r="H92" i="37"/>
  <c r="G92" i="37"/>
  <c r="V91" i="37"/>
  <c r="U91" i="37"/>
  <c r="T91" i="37"/>
  <c r="S91" i="37"/>
  <c r="R91" i="37"/>
  <c r="Q91" i="37"/>
  <c r="P91" i="37"/>
  <c r="O91" i="37"/>
  <c r="N91" i="37"/>
  <c r="M91" i="37"/>
  <c r="L91" i="37"/>
  <c r="K91" i="37"/>
  <c r="J91" i="37"/>
  <c r="I91" i="37"/>
  <c r="H91" i="37"/>
  <c r="G91" i="37"/>
  <c r="V90" i="37"/>
  <c r="U90" i="37"/>
  <c r="T90" i="37"/>
  <c r="S90" i="37"/>
  <c r="R90" i="37"/>
  <c r="Q90" i="37"/>
  <c r="P90" i="37"/>
  <c r="O90" i="37"/>
  <c r="N90" i="37"/>
  <c r="M90" i="37"/>
  <c r="L90" i="37"/>
  <c r="K90" i="37"/>
  <c r="J90" i="37"/>
  <c r="I90" i="37"/>
  <c r="W90" i="37" s="1"/>
  <c r="H90" i="37"/>
  <c r="G90" i="37"/>
  <c r="V89" i="37"/>
  <c r="U89" i="37"/>
  <c r="T89" i="37"/>
  <c r="S89" i="37"/>
  <c r="R89" i="37"/>
  <c r="Q89" i="37"/>
  <c r="P89" i="37"/>
  <c r="O89" i="37"/>
  <c r="N89" i="37"/>
  <c r="M89" i="37"/>
  <c r="L89" i="37"/>
  <c r="K89" i="37"/>
  <c r="J89" i="37"/>
  <c r="I89" i="37"/>
  <c r="H89" i="37"/>
  <c r="G89" i="37"/>
  <c r="V88" i="37"/>
  <c r="U88" i="37"/>
  <c r="T88" i="37"/>
  <c r="S88" i="37"/>
  <c r="R88" i="37"/>
  <c r="Q88" i="37"/>
  <c r="P88" i="37"/>
  <c r="O88" i="37"/>
  <c r="N88" i="37"/>
  <c r="M88" i="37"/>
  <c r="L88" i="37"/>
  <c r="K88" i="37"/>
  <c r="J88" i="37"/>
  <c r="I88" i="37"/>
  <c r="H88" i="37"/>
  <c r="G88" i="37"/>
  <c r="V87" i="37"/>
  <c r="U87" i="37"/>
  <c r="T87" i="37"/>
  <c r="S87" i="37"/>
  <c r="R87" i="37"/>
  <c r="Q87" i="37"/>
  <c r="P87" i="37"/>
  <c r="O87" i="37"/>
  <c r="N87" i="37"/>
  <c r="M87" i="37"/>
  <c r="L87" i="37"/>
  <c r="K87" i="37"/>
  <c r="J87" i="37"/>
  <c r="I87" i="37"/>
  <c r="W87" i="37" s="1"/>
  <c r="H87" i="37"/>
  <c r="G87" i="37"/>
  <c r="V86" i="37"/>
  <c r="U86" i="37"/>
  <c r="T86" i="37"/>
  <c r="S86" i="37"/>
  <c r="R86" i="37"/>
  <c r="Q86" i="37"/>
  <c r="P86" i="37"/>
  <c r="O86" i="37"/>
  <c r="N86" i="37"/>
  <c r="M86" i="37"/>
  <c r="L86" i="37"/>
  <c r="K86" i="37"/>
  <c r="J86" i="37"/>
  <c r="I86" i="37"/>
  <c r="H86" i="37"/>
  <c r="G86" i="37"/>
  <c r="V85" i="37"/>
  <c r="U85" i="37"/>
  <c r="T85" i="37"/>
  <c r="S85" i="37"/>
  <c r="R85" i="37"/>
  <c r="Q85" i="37"/>
  <c r="P85" i="37"/>
  <c r="O85" i="37"/>
  <c r="N85" i="37"/>
  <c r="M85" i="37"/>
  <c r="L85" i="37"/>
  <c r="K85" i="37"/>
  <c r="J85" i="37"/>
  <c r="I85" i="37"/>
  <c r="H85" i="37"/>
  <c r="G85" i="37"/>
  <c r="V84" i="37"/>
  <c r="U84" i="37"/>
  <c r="T84" i="37"/>
  <c r="S84" i="37"/>
  <c r="R84" i="37"/>
  <c r="Q84" i="37"/>
  <c r="P84" i="37"/>
  <c r="O84" i="37"/>
  <c r="N84" i="37"/>
  <c r="M84" i="37"/>
  <c r="L84" i="37"/>
  <c r="K84" i="37"/>
  <c r="J84" i="37"/>
  <c r="I84" i="37"/>
  <c r="W84" i="37" s="1"/>
  <c r="H84" i="37"/>
  <c r="G84" i="37"/>
  <c r="V83" i="37"/>
  <c r="U83" i="37"/>
  <c r="T83" i="37"/>
  <c r="S83" i="37"/>
  <c r="R83" i="37"/>
  <c r="Q83" i="37"/>
  <c r="P83" i="37"/>
  <c r="O83" i="37"/>
  <c r="N83" i="37"/>
  <c r="M83" i="37"/>
  <c r="L83" i="37"/>
  <c r="K83" i="37"/>
  <c r="J83" i="37"/>
  <c r="I83" i="37"/>
  <c r="H83" i="37"/>
  <c r="G83" i="37"/>
  <c r="V82" i="37"/>
  <c r="U82" i="37"/>
  <c r="T82" i="37"/>
  <c r="S82" i="37"/>
  <c r="R82" i="37"/>
  <c r="Q82" i="37"/>
  <c r="P82" i="37"/>
  <c r="O82" i="37"/>
  <c r="N82" i="37"/>
  <c r="M82" i="37"/>
  <c r="L82" i="37"/>
  <c r="K82" i="37"/>
  <c r="J82" i="37"/>
  <c r="I82" i="37"/>
  <c r="H82" i="37"/>
  <c r="G82" i="37"/>
  <c r="V81" i="37"/>
  <c r="U81" i="37"/>
  <c r="T81" i="37"/>
  <c r="S81" i="37"/>
  <c r="R81" i="37"/>
  <c r="Q81" i="37"/>
  <c r="P81" i="37"/>
  <c r="O81" i="37"/>
  <c r="N81" i="37"/>
  <c r="M81" i="37"/>
  <c r="L81" i="37"/>
  <c r="K81" i="37"/>
  <c r="J81" i="37"/>
  <c r="I81" i="37"/>
  <c r="W81" i="37" s="1"/>
  <c r="H81" i="37"/>
  <c r="G81" i="37"/>
  <c r="V80" i="37"/>
  <c r="U80" i="37"/>
  <c r="T80" i="37"/>
  <c r="S80" i="37"/>
  <c r="R80" i="37"/>
  <c r="Q80" i="37"/>
  <c r="P80" i="37"/>
  <c r="O80" i="37"/>
  <c r="N80" i="37"/>
  <c r="M80" i="37"/>
  <c r="L80" i="37"/>
  <c r="K80" i="37"/>
  <c r="J80" i="37"/>
  <c r="I80" i="37"/>
  <c r="H80" i="37"/>
  <c r="G80" i="37"/>
  <c r="V79" i="37"/>
  <c r="U79" i="37"/>
  <c r="T79" i="37"/>
  <c r="S79" i="37"/>
  <c r="R79" i="37"/>
  <c r="Q79" i="37"/>
  <c r="P79" i="37"/>
  <c r="O79" i="37"/>
  <c r="N79" i="37"/>
  <c r="M79" i="37"/>
  <c r="L79" i="37"/>
  <c r="K79" i="37"/>
  <c r="J79" i="37"/>
  <c r="I79" i="37"/>
  <c r="H79" i="37"/>
  <c r="G79" i="37"/>
  <c r="V78" i="37"/>
  <c r="U78" i="37"/>
  <c r="T78" i="37"/>
  <c r="S78" i="37"/>
  <c r="R78" i="37"/>
  <c r="Q78" i="37"/>
  <c r="P78" i="37"/>
  <c r="O78" i="37"/>
  <c r="N78" i="37"/>
  <c r="M78" i="37"/>
  <c r="L78" i="37"/>
  <c r="K78" i="37"/>
  <c r="J78" i="37"/>
  <c r="I78" i="37"/>
  <c r="W78" i="37" s="1"/>
  <c r="H78" i="37"/>
  <c r="G78" i="37"/>
  <c r="V77" i="37"/>
  <c r="U77" i="37"/>
  <c r="T77" i="37"/>
  <c r="S77" i="37"/>
  <c r="R77" i="37"/>
  <c r="Q77" i="37"/>
  <c r="P77" i="37"/>
  <c r="O77" i="37"/>
  <c r="N77" i="37"/>
  <c r="M77" i="37"/>
  <c r="L77" i="37"/>
  <c r="K77" i="37"/>
  <c r="J77" i="37"/>
  <c r="I77" i="37"/>
  <c r="H77" i="37"/>
  <c r="G77" i="37"/>
  <c r="V76" i="37"/>
  <c r="U76" i="37"/>
  <c r="T76" i="37"/>
  <c r="S76" i="37"/>
  <c r="R76" i="37"/>
  <c r="Q76" i="37"/>
  <c r="P76" i="37"/>
  <c r="O76" i="37"/>
  <c r="N76" i="37"/>
  <c r="M76" i="37"/>
  <c r="L76" i="37"/>
  <c r="K76" i="37"/>
  <c r="J76" i="37"/>
  <c r="I76" i="37"/>
  <c r="H76" i="37"/>
  <c r="G76" i="37"/>
  <c r="V75" i="37"/>
  <c r="U75" i="37"/>
  <c r="T75" i="37"/>
  <c r="S75" i="37"/>
  <c r="R75" i="37"/>
  <c r="Q75" i="37"/>
  <c r="P75" i="37"/>
  <c r="O75" i="37"/>
  <c r="N75" i="37"/>
  <c r="M75" i="37"/>
  <c r="L75" i="37"/>
  <c r="K75" i="37"/>
  <c r="J75" i="37"/>
  <c r="I75" i="37"/>
  <c r="W75" i="37" s="1"/>
  <c r="H75" i="37"/>
  <c r="G75" i="37"/>
  <c r="V74" i="37"/>
  <c r="U74" i="37"/>
  <c r="T74" i="37"/>
  <c r="S74" i="37"/>
  <c r="R74" i="37"/>
  <c r="Q74" i="37"/>
  <c r="P74" i="37"/>
  <c r="O74" i="37"/>
  <c r="N74" i="37"/>
  <c r="M74" i="37"/>
  <c r="L74" i="37"/>
  <c r="K74" i="37"/>
  <c r="J74" i="37"/>
  <c r="I74" i="37"/>
  <c r="H74" i="37"/>
  <c r="G74" i="37"/>
  <c r="V73" i="37"/>
  <c r="U73" i="37"/>
  <c r="T73" i="37"/>
  <c r="S73" i="37"/>
  <c r="R73" i="37"/>
  <c r="Q73" i="37"/>
  <c r="P73" i="37"/>
  <c r="O73" i="37"/>
  <c r="N73" i="37"/>
  <c r="M73" i="37"/>
  <c r="L73" i="37"/>
  <c r="K73" i="37"/>
  <c r="J73" i="37"/>
  <c r="I73" i="37"/>
  <c r="H73" i="37"/>
  <c r="G73" i="37"/>
  <c r="V72" i="37"/>
  <c r="U72" i="37"/>
  <c r="T72" i="37"/>
  <c r="S72" i="37"/>
  <c r="R72" i="37"/>
  <c r="Q72" i="37"/>
  <c r="P72" i="37"/>
  <c r="O72" i="37"/>
  <c r="N72" i="37"/>
  <c r="M72" i="37"/>
  <c r="L72" i="37"/>
  <c r="K72" i="37"/>
  <c r="J72" i="37"/>
  <c r="I72" i="37"/>
  <c r="W72" i="37" s="1"/>
  <c r="H72" i="37"/>
  <c r="G72" i="37"/>
  <c r="V71" i="37"/>
  <c r="U71" i="37"/>
  <c r="T71" i="37"/>
  <c r="S71" i="37"/>
  <c r="R71" i="37"/>
  <c r="Q71" i="37"/>
  <c r="P71" i="37"/>
  <c r="O71" i="37"/>
  <c r="N71" i="37"/>
  <c r="M71" i="37"/>
  <c r="L71" i="37"/>
  <c r="K71" i="37"/>
  <c r="J71" i="37"/>
  <c r="I71" i="37"/>
  <c r="H71" i="37"/>
  <c r="G71" i="37"/>
  <c r="V70" i="37"/>
  <c r="U70" i="37"/>
  <c r="T70" i="37"/>
  <c r="S70" i="37"/>
  <c r="R70" i="37"/>
  <c r="Q70" i="37"/>
  <c r="P70" i="37"/>
  <c r="O70" i="37"/>
  <c r="N70" i="37"/>
  <c r="M70" i="37"/>
  <c r="L70" i="37"/>
  <c r="K70" i="37"/>
  <c r="J70" i="37"/>
  <c r="I70" i="37"/>
  <c r="H70" i="37"/>
  <c r="G70" i="37"/>
  <c r="V69" i="37"/>
  <c r="U69" i="37"/>
  <c r="T69" i="37"/>
  <c r="S69" i="37"/>
  <c r="R69" i="37"/>
  <c r="Q69" i="37"/>
  <c r="P69" i="37"/>
  <c r="O69" i="37"/>
  <c r="N69" i="37"/>
  <c r="M69" i="37"/>
  <c r="L69" i="37"/>
  <c r="K69" i="37"/>
  <c r="J69" i="37"/>
  <c r="I69" i="37"/>
  <c r="W69" i="37" s="1"/>
  <c r="H69" i="37"/>
  <c r="G69" i="37"/>
  <c r="V68" i="37"/>
  <c r="U68" i="37"/>
  <c r="T68" i="37"/>
  <c r="S68" i="37"/>
  <c r="R68" i="37"/>
  <c r="Q68" i="37"/>
  <c r="P68" i="37"/>
  <c r="O68" i="37"/>
  <c r="N68" i="37"/>
  <c r="M68" i="37"/>
  <c r="L68" i="37"/>
  <c r="K68" i="37"/>
  <c r="J68" i="37"/>
  <c r="I68" i="37"/>
  <c r="H68" i="37"/>
  <c r="G68" i="37"/>
  <c r="V67" i="37"/>
  <c r="U67" i="37"/>
  <c r="T67" i="37"/>
  <c r="S67" i="37"/>
  <c r="R67" i="37"/>
  <c r="Q67" i="37"/>
  <c r="P67" i="37"/>
  <c r="O67" i="37"/>
  <c r="N67" i="37"/>
  <c r="M67" i="37"/>
  <c r="L67" i="37"/>
  <c r="K67" i="37"/>
  <c r="J67" i="37"/>
  <c r="I67" i="37"/>
  <c r="H67" i="37"/>
  <c r="G67" i="37"/>
  <c r="V66" i="37"/>
  <c r="U66" i="37"/>
  <c r="T66" i="37"/>
  <c r="S66" i="37"/>
  <c r="R66" i="37"/>
  <c r="Q66" i="37"/>
  <c r="P66" i="37"/>
  <c r="O66" i="37"/>
  <c r="N66" i="37"/>
  <c r="M66" i="37"/>
  <c r="L66" i="37"/>
  <c r="K66" i="37"/>
  <c r="J66" i="37"/>
  <c r="I66" i="37"/>
  <c r="W66" i="37" s="1"/>
  <c r="H66" i="37"/>
  <c r="G66" i="37"/>
  <c r="V65" i="37"/>
  <c r="U65" i="37"/>
  <c r="T65" i="37"/>
  <c r="S65" i="37"/>
  <c r="R65" i="37"/>
  <c r="Q65" i="37"/>
  <c r="P65" i="37"/>
  <c r="O65" i="37"/>
  <c r="N65" i="37"/>
  <c r="M65" i="37"/>
  <c r="L65" i="37"/>
  <c r="K65" i="37"/>
  <c r="J65" i="37"/>
  <c r="I65" i="37"/>
  <c r="H65" i="37"/>
  <c r="G65" i="37"/>
  <c r="V64" i="37"/>
  <c r="U64" i="37"/>
  <c r="T64" i="37"/>
  <c r="S64" i="37"/>
  <c r="R64" i="37"/>
  <c r="Q64" i="37"/>
  <c r="P64" i="37"/>
  <c r="O64" i="37"/>
  <c r="N64" i="37"/>
  <c r="M64" i="37"/>
  <c r="L64" i="37"/>
  <c r="K64" i="37"/>
  <c r="J64" i="37"/>
  <c r="I64" i="37"/>
  <c r="H64" i="37"/>
  <c r="G64" i="37"/>
  <c r="V63" i="37"/>
  <c r="U63" i="37"/>
  <c r="T63" i="37"/>
  <c r="S63" i="37"/>
  <c r="R63" i="37"/>
  <c r="Q63" i="37"/>
  <c r="P63" i="37"/>
  <c r="O63" i="37"/>
  <c r="N63" i="37"/>
  <c r="M63" i="37"/>
  <c r="L63" i="37"/>
  <c r="K63" i="37"/>
  <c r="J63" i="37"/>
  <c r="I63" i="37"/>
  <c r="W63" i="37" s="1"/>
  <c r="H63" i="37"/>
  <c r="G63" i="37"/>
  <c r="V62" i="37"/>
  <c r="U62" i="37"/>
  <c r="T62" i="37"/>
  <c r="S62" i="37"/>
  <c r="R62" i="37"/>
  <c r="Q62" i="37"/>
  <c r="P62" i="37"/>
  <c r="O62" i="37"/>
  <c r="N62" i="37"/>
  <c r="M62" i="37"/>
  <c r="L62" i="37"/>
  <c r="K62" i="37"/>
  <c r="J62" i="37"/>
  <c r="I62" i="37"/>
  <c r="H62" i="37"/>
  <c r="G62" i="37"/>
  <c r="V61" i="37"/>
  <c r="U61" i="37"/>
  <c r="T61" i="37"/>
  <c r="S61" i="37"/>
  <c r="R61" i="37"/>
  <c r="Q61" i="37"/>
  <c r="P61" i="37"/>
  <c r="O61" i="37"/>
  <c r="N61" i="37"/>
  <c r="M61" i="37"/>
  <c r="L61" i="37"/>
  <c r="K61" i="37"/>
  <c r="J61" i="37"/>
  <c r="I61" i="37"/>
  <c r="H61" i="37"/>
  <c r="G61" i="37"/>
  <c r="V60" i="37"/>
  <c r="U60" i="37"/>
  <c r="T60" i="37"/>
  <c r="S60" i="37"/>
  <c r="R60" i="37"/>
  <c r="Q60" i="37"/>
  <c r="P60" i="37"/>
  <c r="O60" i="37"/>
  <c r="N60" i="37"/>
  <c r="M60" i="37"/>
  <c r="L60" i="37"/>
  <c r="K60" i="37"/>
  <c r="J60" i="37"/>
  <c r="I60" i="37"/>
  <c r="W60" i="37" s="1"/>
  <c r="H60" i="37"/>
  <c r="G60" i="37"/>
  <c r="V59" i="37"/>
  <c r="U59" i="37"/>
  <c r="T59" i="37"/>
  <c r="S59" i="37"/>
  <c r="R59" i="37"/>
  <c r="Q59" i="37"/>
  <c r="P59" i="37"/>
  <c r="O59" i="37"/>
  <c r="N59" i="37"/>
  <c r="M59" i="37"/>
  <c r="L59" i="37"/>
  <c r="K59" i="37"/>
  <c r="J59" i="37"/>
  <c r="I59" i="37"/>
  <c r="H59" i="37"/>
  <c r="G59" i="37"/>
  <c r="V58" i="37"/>
  <c r="U58" i="37"/>
  <c r="T58" i="37"/>
  <c r="S58" i="37"/>
  <c r="R58" i="37"/>
  <c r="Q58" i="37"/>
  <c r="P58" i="37"/>
  <c r="O58" i="37"/>
  <c r="N58" i="37"/>
  <c r="M58" i="37"/>
  <c r="L58" i="37"/>
  <c r="K58" i="37"/>
  <c r="J58" i="37"/>
  <c r="I58" i="37"/>
  <c r="H58" i="37"/>
  <c r="G58" i="37"/>
  <c r="V57" i="37"/>
  <c r="U57" i="37"/>
  <c r="T57" i="37"/>
  <c r="S57" i="37"/>
  <c r="R57" i="37"/>
  <c r="Q57" i="37"/>
  <c r="P57" i="37"/>
  <c r="O57" i="37"/>
  <c r="N57" i="37"/>
  <c r="M57" i="37"/>
  <c r="L57" i="37"/>
  <c r="K57" i="37"/>
  <c r="J57" i="37"/>
  <c r="I57" i="37"/>
  <c r="W57" i="37" s="1"/>
  <c r="H57" i="37"/>
  <c r="G57" i="37"/>
  <c r="V56" i="37"/>
  <c r="U56" i="37"/>
  <c r="T56" i="37"/>
  <c r="S56" i="37"/>
  <c r="R56" i="37"/>
  <c r="Q56" i="37"/>
  <c r="P56" i="37"/>
  <c r="O56" i="37"/>
  <c r="N56" i="37"/>
  <c r="M56" i="37"/>
  <c r="L56" i="37"/>
  <c r="K56" i="37"/>
  <c r="J56" i="37"/>
  <c r="I56" i="37"/>
  <c r="H56" i="37"/>
  <c r="G56" i="37"/>
  <c r="V55" i="37"/>
  <c r="U55" i="37"/>
  <c r="T55" i="37"/>
  <c r="S55" i="37"/>
  <c r="R55" i="37"/>
  <c r="Q55" i="37"/>
  <c r="P55" i="37"/>
  <c r="O55" i="37"/>
  <c r="N55" i="37"/>
  <c r="M55" i="37"/>
  <c r="L55" i="37"/>
  <c r="K55" i="37"/>
  <c r="J55" i="37"/>
  <c r="I55" i="37"/>
  <c r="H55" i="37"/>
  <c r="G55" i="37"/>
  <c r="V54" i="37"/>
  <c r="U54" i="37"/>
  <c r="T54" i="37"/>
  <c r="S54" i="37"/>
  <c r="R54" i="37"/>
  <c r="Q54" i="37"/>
  <c r="P54" i="37"/>
  <c r="O54" i="37"/>
  <c r="N54" i="37"/>
  <c r="M54" i="37"/>
  <c r="L54" i="37"/>
  <c r="K54" i="37"/>
  <c r="J54" i="37"/>
  <c r="I54" i="37"/>
  <c r="W54" i="37" s="1"/>
  <c r="H54" i="37"/>
  <c r="G54" i="37"/>
  <c r="V53" i="37"/>
  <c r="U53" i="37"/>
  <c r="T53" i="37"/>
  <c r="S53" i="37"/>
  <c r="R53" i="37"/>
  <c r="Q53" i="37"/>
  <c r="P53" i="37"/>
  <c r="O53" i="37"/>
  <c r="N53" i="37"/>
  <c r="M53" i="37"/>
  <c r="L53" i="37"/>
  <c r="K53" i="37"/>
  <c r="J53" i="37"/>
  <c r="I53" i="37"/>
  <c r="H53" i="37"/>
  <c r="G53" i="37"/>
  <c r="V52" i="37"/>
  <c r="U52" i="37"/>
  <c r="T52" i="37"/>
  <c r="S52" i="37"/>
  <c r="R52" i="37"/>
  <c r="Q52" i="37"/>
  <c r="P52" i="37"/>
  <c r="O52" i="37"/>
  <c r="N52" i="37"/>
  <c r="M52" i="37"/>
  <c r="L52" i="37"/>
  <c r="K52" i="37"/>
  <c r="J52" i="37"/>
  <c r="I52" i="37"/>
  <c r="H52" i="37"/>
  <c r="G52" i="37"/>
  <c r="V51" i="37"/>
  <c r="U51" i="37"/>
  <c r="T51" i="37"/>
  <c r="S51" i="37"/>
  <c r="R51" i="37"/>
  <c r="Q51" i="37"/>
  <c r="P51" i="37"/>
  <c r="O51" i="37"/>
  <c r="N51" i="37"/>
  <c r="M51" i="37"/>
  <c r="L51" i="37"/>
  <c r="K51" i="37"/>
  <c r="J51" i="37"/>
  <c r="I51" i="37"/>
  <c r="W51" i="37" s="1"/>
  <c r="H51" i="37"/>
  <c r="G51" i="37"/>
  <c r="V50" i="37"/>
  <c r="U50" i="37"/>
  <c r="T50" i="37"/>
  <c r="S50" i="37"/>
  <c r="R50" i="37"/>
  <c r="Q50" i="37"/>
  <c r="P50" i="37"/>
  <c r="O50" i="37"/>
  <c r="N50" i="37"/>
  <c r="M50" i="37"/>
  <c r="L50" i="37"/>
  <c r="K50" i="37"/>
  <c r="J50" i="37"/>
  <c r="I50" i="37"/>
  <c r="H50" i="37"/>
  <c r="G50" i="37"/>
  <c r="V49" i="37"/>
  <c r="U49" i="37"/>
  <c r="T49" i="37"/>
  <c r="S49" i="37"/>
  <c r="R49" i="37"/>
  <c r="Q49" i="37"/>
  <c r="P49" i="37"/>
  <c r="O49" i="37"/>
  <c r="N49" i="37"/>
  <c r="M49" i="37"/>
  <c r="L49" i="37"/>
  <c r="K49" i="37"/>
  <c r="J49" i="37"/>
  <c r="I49" i="37"/>
  <c r="H49" i="37"/>
  <c r="G49" i="37"/>
  <c r="V48" i="37"/>
  <c r="U48" i="37"/>
  <c r="T48" i="37"/>
  <c r="S48" i="37"/>
  <c r="R48" i="37"/>
  <c r="Q48" i="37"/>
  <c r="P48" i="37"/>
  <c r="O48" i="37"/>
  <c r="N48" i="37"/>
  <c r="M48" i="37"/>
  <c r="L48" i="37"/>
  <c r="K48" i="37"/>
  <c r="J48" i="37"/>
  <c r="I48" i="37"/>
  <c r="W48" i="37" s="1"/>
  <c r="H48" i="37"/>
  <c r="G48" i="37"/>
  <c r="V47" i="37"/>
  <c r="U47" i="37"/>
  <c r="T47" i="37"/>
  <c r="S47" i="37"/>
  <c r="R47" i="37"/>
  <c r="Q47" i="37"/>
  <c r="P47" i="37"/>
  <c r="O47" i="37"/>
  <c r="N47" i="37"/>
  <c r="M47" i="37"/>
  <c r="L47" i="37"/>
  <c r="K47" i="37"/>
  <c r="J47" i="37"/>
  <c r="I47" i="37"/>
  <c r="H47" i="37"/>
  <c r="G47" i="37"/>
  <c r="V46" i="37"/>
  <c r="U46" i="37"/>
  <c r="T46" i="37"/>
  <c r="S46" i="37"/>
  <c r="R46" i="37"/>
  <c r="Q46" i="37"/>
  <c r="P46" i="37"/>
  <c r="O46" i="37"/>
  <c r="N46" i="37"/>
  <c r="M46" i="37"/>
  <c r="L46" i="37"/>
  <c r="K46" i="37"/>
  <c r="J46" i="37"/>
  <c r="I46" i="37"/>
  <c r="H46" i="37"/>
  <c r="G46" i="37"/>
  <c r="V45" i="37"/>
  <c r="U45" i="37"/>
  <c r="T45" i="37"/>
  <c r="S45" i="37"/>
  <c r="R45" i="37"/>
  <c r="Q45" i="37"/>
  <c r="P45" i="37"/>
  <c r="O45" i="37"/>
  <c r="N45" i="37"/>
  <c r="M45" i="37"/>
  <c r="L45" i="37"/>
  <c r="K45" i="37"/>
  <c r="J45" i="37"/>
  <c r="I45" i="37"/>
  <c r="W45" i="37" s="1"/>
  <c r="H45" i="37"/>
  <c r="G45" i="37"/>
  <c r="V44" i="37"/>
  <c r="U44" i="37"/>
  <c r="T44" i="37"/>
  <c r="S44" i="37"/>
  <c r="R44" i="37"/>
  <c r="Q44" i="37"/>
  <c r="P44" i="37"/>
  <c r="O44" i="37"/>
  <c r="N44" i="37"/>
  <c r="M44" i="37"/>
  <c r="L44" i="37"/>
  <c r="K44" i="37"/>
  <c r="J44" i="37"/>
  <c r="I44" i="37"/>
  <c r="H44" i="37"/>
  <c r="G44" i="37"/>
  <c r="V43" i="37"/>
  <c r="U43" i="37"/>
  <c r="T43" i="37"/>
  <c r="S43" i="37"/>
  <c r="R43" i="37"/>
  <c r="Q43" i="37"/>
  <c r="P43" i="37"/>
  <c r="O43" i="37"/>
  <c r="N43" i="37"/>
  <c r="M43" i="37"/>
  <c r="L43" i="37"/>
  <c r="K43" i="37"/>
  <c r="J43" i="37"/>
  <c r="I43" i="37"/>
  <c r="H43" i="37"/>
  <c r="G43" i="37"/>
  <c r="V42" i="37"/>
  <c r="U42" i="37"/>
  <c r="T42" i="37"/>
  <c r="S42" i="37"/>
  <c r="R42" i="37"/>
  <c r="Q42" i="37"/>
  <c r="P42" i="37"/>
  <c r="O42" i="37"/>
  <c r="N42" i="37"/>
  <c r="M42" i="37"/>
  <c r="L42" i="37"/>
  <c r="K42" i="37"/>
  <c r="J42" i="37"/>
  <c r="I42" i="37"/>
  <c r="W42" i="37" s="1"/>
  <c r="H42" i="37"/>
  <c r="G42" i="37"/>
  <c r="V41" i="37"/>
  <c r="U41" i="37"/>
  <c r="T41" i="37"/>
  <c r="S41" i="37"/>
  <c r="R41" i="37"/>
  <c r="Q41" i="37"/>
  <c r="P41" i="37"/>
  <c r="O41" i="37"/>
  <c r="N41" i="37"/>
  <c r="M41" i="37"/>
  <c r="L41" i="37"/>
  <c r="K41" i="37"/>
  <c r="J41" i="37"/>
  <c r="I41" i="37"/>
  <c r="H41" i="37"/>
  <c r="G41" i="37"/>
  <c r="V40" i="37"/>
  <c r="U40" i="37"/>
  <c r="T40" i="37"/>
  <c r="S40" i="37"/>
  <c r="R40" i="37"/>
  <c r="Q40" i="37"/>
  <c r="P40" i="37"/>
  <c r="O40" i="37"/>
  <c r="N40" i="37"/>
  <c r="M40" i="37"/>
  <c r="L40" i="37"/>
  <c r="K40" i="37"/>
  <c r="J40" i="37"/>
  <c r="I40" i="37"/>
  <c r="H40" i="37"/>
  <c r="G40" i="37"/>
  <c r="V39" i="37"/>
  <c r="U39" i="37"/>
  <c r="T39" i="37"/>
  <c r="S39" i="37"/>
  <c r="R39" i="37"/>
  <c r="Q39" i="37"/>
  <c r="P39" i="37"/>
  <c r="O39" i="37"/>
  <c r="N39" i="37"/>
  <c r="M39" i="37"/>
  <c r="L39" i="37"/>
  <c r="K39" i="37"/>
  <c r="J39" i="37"/>
  <c r="I39" i="37"/>
  <c r="W39" i="37" s="1"/>
  <c r="H39" i="37"/>
  <c r="G39" i="37"/>
  <c r="V38" i="37"/>
  <c r="U38" i="37"/>
  <c r="T38" i="37"/>
  <c r="S38" i="37"/>
  <c r="R38" i="37"/>
  <c r="Q38" i="37"/>
  <c r="P38" i="37"/>
  <c r="O38" i="37"/>
  <c r="N38" i="37"/>
  <c r="M38" i="37"/>
  <c r="L38" i="37"/>
  <c r="K38" i="37"/>
  <c r="J38" i="37"/>
  <c r="I38" i="37"/>
  <c r="H38" i="37"/>
  <c r="G38" i="37"/>
  <c r="V37" i="37"/>
  <c r="U37" i="37"/>
  <c r="T37" i="37"/>
  <c r="S37" i="37"/>
  <c r="R37" i="37"/>
  <c r="Q37" i="37"/>
  <c r="P37" i="37"/>
  <c r="O37" i="37"/>
  <c r="N37" i="37"/>
  <c r="M37" i="37"/>
  <c r="L37" i="37"/>
  <c r="K37" i="37"/>
  <c r="J37" i="37"/>
  <c r="I37" i="37"/>
  <c r="H37" i="37"/>
  <c r="G37" i="37"/>
  <c r="V36" i="37"/>
  <c r="U36" i="37"/>
  <c r="T36" i="37"/>
  <c r="S36" i="37"/>
  <c r="R36" i="37"/>
  <c r="Q36" i="37"/>
  <c r="P36" i="37"/>
  <c r="O36" i="37"/>
  <c r="N36" i="37"/>
  <c r="M36" i="37"/>
  <c r="L36" i="37"/>
  <c r="K36" i="37"/>
  <c r="J36" i="37"/>
  <c r="I36" i="37"/>
  <c r="W36" i="37" s="1"/>
  <c r="H36" i="37"/>
  <c r="G36" i="37"/>
  <c r="V35" i="37"/>
  <c r="U35" i="37"/>
  <c r="T35" i="37"/>
  <c r="S35" i="37"/>
  <c r="R35" i="37"/>
  <c r="Q35" i="37"/>
  <c r="P35" i="37"/>
  <c r="O35" i="37"/>
  <c r="N35" i="37"/>
  <c r="M35" i="37"/>
  <c r="L35" i="37"/>
  <c r="K35" i="37"/>
  <c r="J35" i="37"/>
  <c r="I35" i="37"/>
  <c r="H35" i="37"/>
  <c r="G35" i="37"/>
  <c r="V34" i="37"/>
  <c r="U34" i="37"/>
  <c r="T34" i="37"/>
  <c r="S34" i="37"/>
  <c r="R34" i="37"/>
  <c r="Q34" i="37"/>
  <c r="P34" i="37"/>
  <c r="O34" i="37"/>
  <c r="N34" i="37"/>
  <c r="M34" i="37"/>
  <c r="L34" i="37"/>
  <c r="K34" i="37"/>
  <c r="J34" i="37"/>
  <c r="I34" i="37"/>
  <c r="H34" i="37"/>
  <c r="G34" i="37"/>
  <c r="V33" i="37"/>
  <c r="U33" i="37"/>
  <c r="T33" i="37"/>
  <c r="S33" i="37"/>
  <c r="R33" i="37"/>
  <c r="Q33" i="37"/>
  <c r="P33" i="37"/>
  <c r="O33" i="37"/>
  <c r="N33" i="37"/>
  <c r="M33" i="37"/>
  <c r="L33" i="37"/>
  <c r="K33" i="37"/>
  <c r="J33" i="37"/>
  <c r="I33" i="37"/>
  <c r="W33" i="37" s="1"/>
  <c r="H33" i="37"/>
  <c r="G33" i="37"/>
  <c r="V32" i="37"/>
  <c r="U32" i="37"/>
  <c r="T32" i="37"/>
  <c r="S32" i="37"/>
  <c r="R32" i="37"/>
  <c r="Q32" i="37"/>
  <c r="P32" i="37"/>
  <c r="O32" i="37"/>
  <c r="N32" i="37"/>
  <c r="M32" i="37"/>
  <c r="L32" i="37"/>
  <c r="K32" i="37"/>
  <c r="J32" i="37"/>
  <c r="I32" i="37"/>
  <c r="H32" i="37"/>
  <c r="G32" i="37"/>
  <c r="V31" i="37"/>
  <c r="U31" i="37"/>
  <c r="T31" i="37"/>
  <c r="S31" i="37"/>
  <c r="R31" i="37"/>
  <c r="Q31" i="37"/>
  <c r="P31" i="37"/>
  <c r="O31" i="37"/>
  <c r="N31" i="37"/>
  <c r="M31" i="37"/>
  <c r="L31" i="37"/>
  <c r="K31" i="37"/>
  <c r="J31" i="37"/>
  <c r="I31" i="37"/>
  <c r="H31" i="37"/>
  <c r="G31" i="37"/>
  <c r="V30" i="37"/>
  <c r="U30" i="37"/>
  <c r="T30" i="37"/>
  <c r="S30" i="37"/>
  <c r="R30" i="37"/>
  <c r="Q30" i="37"/>
  <c r="P30" i="37"/>
  <c r="O30" i="37"/>
  <c r="N30" i="37"/>
  <c r="M30" i="37"/>
  <c r="L30" i="37"/>
  <c r="K30" i="37"/>
  <c r="J30" i="37"/>
  <c r="I30" i="37"/>
  <c r="W30" i="37" s="1"/>
  <c r="H30" i="37"/>
  <c r="G30" i="37"/>
  <c r="V29" i="37"/>
  <c r="U29" i="37"/>
  <c r="T29" i="37"/>
  <c r="S29" i="37"/>
  <c r="R29" i="37"/>
  <c r="Q29" i="37"/>
  <c r="P29" i="37"/>
  <c r="O29" i="37"/>
  <c r="N29" i="37"/>
  <c r="M29" i="37"/>
  <c r="L29" i="37"/>
  <c r="K29" i="37"/>
  <c r="J29" i="37"/>
  <c r="I29" i="37"/>
  <c r="H29" i="37"/>
  <c r="G29" i="37"/>
  <c r="V28" i="37"/>
  <c r="U28" i="37"/>
  <c r="T28" i="37"/>
  <c r="S28" i="37"/>
  <c r="R28" i="37"/>
  <c r="Q28" i="37"/>
  <c r="P28" i="37"/>
  <c r="O28" i="37"/>
  <c r="N28" i="37"/>
  <c r="M28" i="37"/>
  <c r="L28" i="37"/>
  <c r="K28" i="37"/>
  <c r="J28" i="37"/>
  <c r="I28" i="37"/>
  <c r="H28" i="37"/>
  <c r="G28" i="37"/>
  <c r="V27" i="37"/>
  <c r="U27" i="37"/>
  <c r="T27" i="37"/>
  <c r="S27" i="37"/>
  <c r="R27" i="37"/>
  <c r="Q27" i="37"/>
  <c r="P27" i="37"/>
  <c r="O27" i="37"/>
  <c r="N27" i="37"/>
  <c r="M27" i="37"/>
  <c r="L27" i="37"/>
  <c r="K27" i="37"/>
  <c r="J27" i="37"/>
  <c r="I27" i="37"/>
  <c r="W27" i="37" s="1"/>
  <c r="H27" i="37"/>
  <c r="G27" i="37"/>
  <c r="V26" i="37"/>
  <c r="U26" i="37"/>
  <c r="T26" i="37"/>
  <c r="S26" i="37"/>
  <c r="R26" i="37"/>
  <c r="Q26" i="37"/>
  <c r="P26" i="37"/>
  <c r="O26" i="37"/>
  <c r="N26" i="37"/>
  <c r="M26" i="37"/>
  <c r="L26" i="37"/>
  <c r="K26" i="37"/>
  <c r="J26" i="37"/>
  <c r="I26" i="37"/>
  <c r="H26" i="37"/>
  <c r="G26" i="37"/>
  <c r="V25" i="37"/>
  <c r="U25" i="37"/>
  <c r="T25" i="37"/>
  <c r="S25" i="37"/>
  <c r="R25" i="37"/>
  <c r="Q25" i="37"/>
  <c r="P25" i="37"/>
  <c r="O25" i="37"/>
  <c r="N25" i="37"/>
  <c r="M25" i="37"/>
  <c r="L25" i="37"/>
  <c r="K25" i="37"/>
  <c r="J25" i="37"/>
  <c r="I25" i="37"/>
  <c r="H25" i="37"/>
  <c r="G25" i="37"/>
  <c r="V24" i="37"/>
  <c r="U24" i="37"/>
  <c r="T24" i="37"/>
  <c r="S24" i="37"/>
  <c r="R24" i="37"/>
  <c r="Q24" i="37"/>
  <c r="P24" i="37"/>
  <c r="O24" i="37"/>
  <c r="N24" i="37"/>
  <c r="M24" i="37"/>
  <c r="L24" i="37"/>
  <c r="K24" i="37"/>
  <c r="J24" i="37"/>
  <c r="I24" i="37"/>
  <c r="W24" i="37" s="1"/>
  <c r="H24" i="37"/>
  <c r="G24" i="37"/>
  <c r="V23" i="37"/>
  <c r="U23" i="37"/>
  <c r="T23" i="37"/>
  <c r="S23" i="37"/>
  <c r="R23" i="37"/>
  <c r="Q23" i="37"/>
  <c r="P23" i="37"/>
  <c r="O23" i="37"/>
  <c r="N23" i="37"/>
  <c r="M23" i="37"/>
  <c r="L23" i="37"/>
  <c r="K23" i="37"/>
  <c r="J23" i="37"/>
  <c r="I23" i="37"/>
  <c r="H23" i="37"/>
  <c r="G23" i="37"/>
  <c r="V22" i="37"/>
  <c r="U22" i="37"/>
  <c r="T22" i="37"/>
  <c r="S22" i="37"/>
  <c r="R22" i="37"/>
  <c r="Q22" i="37"/>
  <c r="P22" i="37"/>
  <c r="O22" i="37"/>
  <c r="N22" i="37"/>
  <c r="M22" i="37"/>
  <c r="L22" i="37"/>
  <c r="K22" i="37"/>
  <c r="J22" i="37"/>
  <c r="I22" i="37"/>
  <c r="H22" i="37"/>
  <c r="G22" i="37"/>
  <c r="V21" i="37"/>
  <c r="U21" i="37"/>
  <c r="T21" i="37"/>
  <c r="S21" i="37"/>
  <c r="R21" i="37"/>
  <c r="Q21" i="37"/>
  <c r="P21" i="37"/>
  <c r="O21" i="37"/>
  <c r="N21" i="37"/>
  <c r="M21" i="37"/>
  <c r="L21" i="37"/>
  <c r="K21" i="37"/>
  <c r="J21" i="37"/>
  <c r="I21" i="37"/>
  <c r="W21" i="37" s="1"/>
  <c r="H21" i="37"/>
  <c r="G21" i="37"/>
  <c r="V20" i="37"/>
  <c r="U20" i="37"/>
  <c r="T20" i="37"/>
  <c r="S20" i="37"/>
  <c r="R20" i="37"/>
  <c r="Q20" i="37"/>
  <c r="P20" i="37"/>
  <c r="O20" i="37"/>
  <c r="N20" i="37"/>
  <c r="M20" i="37"/>
  <c r="L20" i="37"/>
  <c r="K20" i="37"/>
  <c r="J20" i="37"/>
  <c r="I20" i="37"/>
  <c r="H20" i="37"/>
  <c r="G20" i="37"/>
  <c r="V19" i="37"/>
  <c r="U19" i="37"/>
  <c r="T19" i="37"/>
  <c r="S19" i="37"/>
  <c r="R19" i="37"/>
  <c r="Q19" i="37"/>
  <c r="P19" i="37"/>
  <c r="O19" i="37"/>
  <c r="N19" i="37"/>
  <c r="M19" i="37"/>
  <c r="L19" i="37"/>
  <c r="K19" i="37"/>
  <c r="J19" i="37"/>
  <c r="I19" i="37"/>
  <c r="H19" i="37"/>
  <c r="G19" i="37"/>
  <c r="V18" i="37"/>
  <c r="U18" i="37"/>
  <c r="T18" i="37"/>
  <c r="S18" i="37"/>
  <c r="R18" i="37"/>
  <c r="Q18" i="37"/>
  <c r="P18" i="37"/>
  <c r="O18" i="37"/>
  <c r="N18" i="37"/>
  <c r="M18" i="37"/>
  <c r="L18" i="37"/>
  <c r="K18" i="37"/>
  <c r="J18" i="37"/>
  <c r="I18" i="37"/>
  <c r="W18" i="37" s="1"/>
  <c r="H18" i="37"/>
  <c r="G18" i="37"/>
  <c r="V17" i="37"/>
  <c r="U17" i="37"/>
  <c r="T17" i="37"/>
  <c r="S17" i="37"/>
  <c r="R17" i="37"/>
  <c r="Q17" i="37"/>
  <c r="P17" i="37"/>
  <c r="O17" i="37"/>
  <c r="N17" i="37"/>
  <c r="M17" i="37"/>
  <c r="L17" i="37"/>
  <c r="K17" i="37"/>
  <c r="J17" i="37"/>
  <c r="I17" i="37"/>
  <c r="H17" i="37"/>
  <c r="G17" i="37"/>
  <c r="V16" i="37"/>
  <c r="U16" i="37"/>
  <c r="T16" i="37"/>
  <c r="S16" i="37"/>
  <c r="R16" i="37"/>
  <c r="Q16" i="37"/>
  <c r="P16" i="37"/>
  <c r="O16" i="37"/>
  <c r="N16" i="37"/>
  <c r="M16" i="37"/>
  <c r="L16" i="37"/>
  <c r="K16" i="37"/>
  <c r="J16" i="37"/>
  <c r="I16" i="37"/>
  <c r="H16" i="37"/>
  <c r="G16" i="37"/>
  <c r="V15" i="37"/>
  <c r="U15" i="37"/>
  <c r="T15" i="37"/>
  <c r="S15" i="37"/>
  <c r="R15" i="37"/>
  <c r="Q15" i="37"/>
  <c r="P15" i="37"/>
  <c r="O15" i="37"/>
  <c r="N15" i="37"/>
  <c r="M15" i="37"/>
  <c r="L15" i="37"/>
  <c r="K15" i="37"/>
  <c r="J15" i="37"/>
  <c r="I15" i="37"/>
  <c r="W15" i="37" s="1"/>
  <c r="H15" i="37"/>
  <c r="G15" i="37"/>
  <c r="V14" i="37"/>
  <c r="U14" i="37"/>
  <c r="T14" i="37"/>
  <c r="S14" i="37"/>
  <c r="R14" i="37"/>
  <c r="Q14" i="37"/>
  <c r="P14" i="37"/>
  <c r="O14" i="37"/>
  <c r="N14" i="37"/>
  <c r="M14" i="37"/>
  <c r="L14" i="37"/>
  <c r="K14" i="37"/>
  <c r="J14" i="37"/>
  <c r="I14" i="37"/>
  <c r="H14" i="37"/>
  <c r="G14" i="37"/>
  <c r="V13" i="37"/>
  <c r="U13" i="37"/>
  <c r="T13" i="37"/>
  <c r="S13" i="37"/>
  <c r="R13" i="37"/>
  <c r="Q13" i="37"/>
  <c r="P13" i="37"/>
  <c r="O13" i="37"/>
  <c r="N13" i="37"/>
  <c r="M13" i="37"/>
  <c r="L13" i="37"/>
  <c r="K13" i="37"/>
  <c r="J13" i="37"/>
  <c r="I13" i="37"/>
  <c r="H13" i="37"/>
  <c r="G13" i="37"/>
  <c r="V12" i="37"/>
  <c r="U12" i="37"/>
  <c r="T12" i="37"/>
  <c r="S12" i="37"/>
  <c r="R12" i="37"/>
  <c r="Q12" i="37"/>
  <c r="P12" i="37"/>
  <c r="O12" i="37"/>
  <c r="N12" i="37"/>
  <c r="M12" i="37"/>
  <c r="L12" i="37"/>
  <c r="K12" i="37"/>
  <c r="J12" i="37"/>
  <c r="I12" i="37"/>
  <c r="W12" i="37" s="1"/>
  <c r="H12" i="37"/>
  <c r="G12" i="37"/>
  <c r="V11" i="37"/>
  <c r="U11" i="37"/>
  <c r="T11" i="37"/>
  <c r="S11" i="37"/>
  <c r="R11" i="37"/>
  <c r="Q11" i="37"/>
  <c r="P11" i="37"/>
  <c r="O11" i="37"/>
  <c r="N11" i="37"/>
  <c r="M11" i="37"/>
  <c r="L11" i="37"/>
  <c r="K11" i="37"/>
  <c r="J11" i="37"/>
  <c r="I11" i="37"/>
  <c r="H11" i="37"/>
  <c r="G11" i="37"/>
  <c r="V10" i="37"/>
  <c r="U10" i="37"/>
  <c r="T10" i="37"/>
  <c r="S10" i="37"/>
  <c r="R10" i="37"/>
  <c r="Q10" i="37"/>
  <c r="P10" i="37"/>
  <c r="O10" i="37"/>
  <c r="N10" i="37"/>
  <c r="M10" i="37"/>
  <c r="L10" i="37"/>
  <c r="K10" i="37"/>
  <c r="J10" i="37"/>
  <c r="I10" i="37"/>
  <c r="H10" i="37"/>
  <c r="G10" i="37"/>
  <c r="V9" i="37"/>
  <c r="U9" i="37"/>
  <c r="T9" i="37"/>
  <c r="S9" i="37"/>
  <c r="R9" i="37"/>
  <c r="Q9" i="37"/>
  <c r="P9" i="37"/>
  <c r="O9" i="37"/>
  <c r="N9" i="37"/>
  <c r="M9" i="37"/>
  <c r="L9" i="37"/>
  <c r="K9" i="37"/>
  <c r="J9" i="37"/>
  <c r="I9" i="37"/>
  <c r="W9" i="37" s="1"/>
  <c r="H9" i="37"/>
  <c r="G9" i="37"/>
  <c r="V8" i="37"/>
  <c r="U8" i="37"/>
  <c r="T8" i="37"/>
  <c r="S8" i="37"/>
  <c r="R8" i="37"/>
  <c r="Q8" i="37"/>
  <c r="P8" i="37"/>
  <c r="O8" i="37"/>
  <c r="N8" i="37"/>
  <c r="M8" i="37"/>
  <c r="L8" i="37"/>
  <c r="K8" i="37"/>
  <c r="J8" i="37"/>
  <c r="I8" i="37"/>
  <c r="H8" i="37"/>
  <c r="G8" i="37"/>
  <c r="V7" i="37"/>
  <c r="U7" i="37"/>
  <c r="T7" i="37"/>
  <c r="S7" i="37"/>
  <c r="R7" i="37"/>
  <c r="Q7" i="37"/>
  <c r="P7" i="37"/>
  <c r="O7" i="37"/>
  <c r="N7" i="37"/>
  <c r="M7" i="37"/>
  <c r="L7" i="37"/>
  <c r="K7" i="37"/>
  <c r="J7" i="37"/>
  <c r="I7" i="37"/>
  <c r="H7" i="37"/>
  <c r="G7" i="37"/>
  <c r="V6" i="37"/>
  <c r="U6" i="37"/>
  <c r="T6" i="37"/>
  <c r="S6" i="37"/>
  <c r="R6" i="37"/>
  <c r="Q6" i="37"/>
  <c r="P6" i="37"/>
  <c r="O6" i="37"/>
  <c r="N6" i="37"/>
  <c r="M6" i="37"/>
  <c r="L6" i="37"/>
  <c r="K6" i="37"/>
  <c r="J6" i="37"/>
  <c r="I6" i="37"/>
  <c r="W6" i="37" s="1"/>
  <c r="H6" i="37"/>
  <c r="G6" i="37"/>
  <c r="V5" i="37"/>
  <c r="U5" i="37"/>
  <c r="T5" i="37"/>
  <c r="S5" i="37"/>
  <c r="R5" i="37"/>
  <c r="Q5" i="37"/>
  <c r="P5" i="37"/>
  <c r="O5" i="37"/>
  <c r="N5" i="37"/>
  <c r="M5" i="37"/>
  <c r="L5" i="37"/>
  <c r="K5" i="37"/>
  <c r="J5" i="37"/>
  <c r="I5" i="37"/>
  <c r="H5" i="37"/>
  <c r="W7" i="37" l="1"/>
  <c r="W10" i="37"/>
  <c r="W16" i="37"/>
  <c r="W19" i="37"/>
  <c r="W22" i="37"/>
  <c r="W28" i="37"/>
  <c r="W31" i="37"/>
  <c r="W34" i="37"/>
  <c r="W37" i="37"/>
  <c r="W40" i="37"/>
  <c r="W43" i="37"/>
  <c r="W46" i="37"/>
  <c r="W49" i="37"/>
  <c r="W52" i="37"/>
  <c r="W55" i="37"/>
  <c r="W58" i="37"/>
  <c r="W61" i="37"/>
  <c r="W64" i="37"/>
  <c r="W67" i="37"/>
  <c r="W70" i="37"/>
  <c r="W73" i="37"/>
  <c r="W76" i="37"/>
  <c r="W79" i="37"/>
  <c r="W82" i="37"/>
  <c r="W85" i="37"/>
  <c r="W88" i="37"/>
  <c r="W91" i="37"/>
  <c r="W94" i="37"/>
  <c r="W97" i="37"/>
  <c r="W100" i="37"/>
  <c r="W103" i="37"/>
  <c r="W106" i="37"/>
  <c r="W109" i="37"/>
  <c r="W112" i="37"/>
  <c r="W115" i="37"/>
  <c r="W118" i="37"/>
  <c r="W121" i="37"/>
  <c r="X129" i="66"/>
  <c r="W13" i="37"/>
  <c r="W25" i="37"/>
  <c r="X128" i="66"/>
  <c r="W11" i="37"/>
  <c r="W20" i="37"/>
  <c r="W26" i="37"/>
  <c r="W29" i="37"/>
  <c r="W32" i="37"/>
  <c r="W35" i="37"/>
  <c r="W38" i="37"/>
  <c r="W41" i="37"/>
  <c r="W44" i="37"/>
  <c r="W47" i="37"/>
  <c r="W50" i="37"/>
  <c r="W53" i="37"/>
  <c r="W56" i="37"/>
  <c r="W59" i="37"/>
  <c r="W62" i="37"/>
  <c r="W65" i="37"/>
  <c r="W68" i="37"/>
  <c r="W71" i="37"/>
  <c r="W74" i="37"/>
  <c r="W77" i="37"/>
  <c r="W80" i="37"/>
  <c r="W83" i="37"/>
  <c r="W86" i="37"/>
  <c r="W89" i="37"/>
  <c r="W92" i="37"/>
  <c r="W95" i="37"/>
  <c r="W98" i="37"/>
  <c r="W101" i="37"/>
  <c r="W104" i="37"/>
  <c r="W107" i="37"/>
  <c r="W110" i="37"/>
  <c r="W113" i="37"/>
  <c r="W116" i="37"/>
  <c r="W119" i="37"/>
  <c r="W122" i="37"/>
  <c r="X126" i="66"/>
  <c r="W5" i="37"/>
  <c r="W8" i="37"/>
  <c r="W14" i="37"/>
  <c r="W17" i="37"/>
  <c r="W23" i="37"/>
  <c r="G9" i="30"/>
  <c r="H9" i="30"/>
  <c r="I9" i="30"/>
  <c r="J9" i="30"/>
  <c r="K9" i="30"/>
  <c r="L9" i="30"/>
  <c r="M9" i="30"/>
  <c r="N9" i="30"/>
  <c r="O9" i="30"/>
  <c r="P9" i="30"/>
  <c r="Q9" i="30"/>
  <c r="R9" i="30"/>
  <c r="S9" i="30"/>
  <c r="T9" i="30"/>
  <c r="U9" i="30"/>
  <c r="V9" i="30"/>
  <c r="G10" i="30"/>
  <c r="H10" i="30"/>
  <c r="I10" i="30"/>
  <c r="J10" i="30"/>
  <c r="K10" i="30"/>
  <c r="L10" i="30"/>
  <c r="M10" i="30"/>
  <c r="N10" i="30"/>
  <c r="O10" i="30"/>
  <c r="P10" i="30"/>
  <c r="Q10" i="30"/>
  <c r="R10" i="30"/>
  <c r="S10" i="30"/>
  <c r="T10" i="30"/>
  <c r="U10" i="30"/>
  <c r="V10" i="30"/>
  <c r="G11" i="30"/>
  <c r="H11" i="30"/>
  <c r="I11" i="30"/>
  <c r="J11" i="30"/>
  <c r="K11" i="30"/>
  <c r="L11" i="30"/>
  <c r="M11" i="30"/>
  <c r="N11" i="30"/>
  <c r="O11" i="30"/>
  <c r="P11" i="30"/>
  <c r="Q11" i="30"/>
  <c r="R11" i="30"/>
  <c r="S11" i="30"/>
  <c r="T11" i="30"/>
  <c r="U11" i="30"/>
  <c r="V11" i="30"/>
  <c r="G12" i="30"/>
  <c r="H12" i="30"/>
  <c r="I12" i="30"/>
  <c r="J12" i="30"/>
  <c r="K12" i="30"/>
  <c r="L12" i="30"/>
  <c r="M12" i="30"/>
  <c r="N12" i="30"/>
  <c r="O12" i="30"/>
  <c r="P12" i="30"/>
  <c r="Q12" i="30"/>
  <c r="R12" i="30"/>
  <c r="S12" i="30"/>
  <c r="T12" i="30"/>
  <c r="U12" i="30"/>
  <c r="V12" i="30"/>
  <c r="G13" i="30"/>
  <c r="H13" i="30"/>
  <c r="I13" i="30"/>
  <c r="J13" i="30"/>
  <c r="K13" i="30"/>
  <c r="L13" i="30"/>
  <c r="M13" i="30"/>
  <c r="N13" i="30"/>
  <c r="O13" i="30"/>
  <c r="P13" i="30"/>
  <c r="Q13" i="30"/>
  <c r="R13" i="30"/>
  <c r="S13" i="30"/>
  <c r="T13" i="30"/>
  <c r="U13" i="30"/>
  <c r="V13" i="30"/>
  <c r="G14" i="30"/>
  <c r="H14" i="30"/>
  <c r="I14" i="30"/>
  <c r="J14" i="30"/>
  <c r="K14" i="30"/>
  <c r="L14" i="30"/>
  <c r="M14" i="30"/>
  <c r="N14" i="30"/>
  <c r="O14" i="30"/>
  <c r="P14" i="30"/>
  <c r="Q14" i="30"/>
  <c r="R14" i="30"/>
  <c r="S14" i="30"/>
  <c r="T14" i="30"/>
  <c r="U14" i="30"/>
  <c r="V14" i="30"/>
  <c r="G15" i="30"/>
  <c r="H15" i="30"/>
  <c r="I15" i="30"/>
  <c r="J15" i="30"/>
  <c r="K15" i="30"/>
  <c r="L15" i="30"/>
  <c r="M15" i="30"/>
  <c r="N15" i="30"/>
  <c r="O15" i="30"/>
  <c r="P15" i="30"/>
  <c r="Q15" i="30"/>
  <c r="R15" i="30"/>
  <c r="S15" i="30"/>
  <c r="T15" i="30"/>
  <c r="U15" i="30"/>
  <c r="V15" i="30"/>
  <c r="G16" i="30"/>
  <c r="H16" i="30"/>
  <c r="I16" i="30"/>
  <c r="J16" i="30"/>
  <c r="K16" i="30"/>
  <c r="L16" i="30"/>
  <c r="M16" i="30"/>
  <c r="N16" i="30"/>
  <c r="O16" i="30"/>
  <c r="P16" i="30"/>
  <c r="Q16" i="30"/>
  <c r="R16" i="30"/>
  <c r="S16" i="30"/>
  <c r="T16" i="30"/>
  <c r="U16" i="30"/>
  <c r="V16" i="30"/>
  <c r="G17" i="30"/>
  <c r="H17" i="30"/>
  <c r="I17" i="30"/>
  <c r="J17" i="30"/>
  <c r="K17" i="30"/>
  <c r="L17" i="30"/>
  <c r="M17" i="30"/>
  <c r="N17" i="30"/>
  <c r="O17" i="30"/>
  <c r="P17" i="30"/>
  <c r="Q17" i="30"/>
  <c r="R17" i="30"/>
  <c r="S17" i="30"/>
  <c r="T17" i="30"/>
  <c r="U17" i="30"/>
  <c r="V17" i="30"/>
  <c r="G18" i="30"/>
  <c r="H18" i="30"/>
  <c r="I18" i="30"/>
  <c r="J18" i="30"/>
  <c r="K18" i="30"/>
  <c r="L18" i="30"/>
  <c r="M18" i="30"/>
  <c r="N18" i="30"/>
  <c r="O18" i="30"/>
  <c r="P18" i="30"/>
  <c r="Q18" i="30"/>
  <c r="R18" i="30"/>
  <c r="S18" i="30"/>
  <c r="T18" i="30"/>
  <c r="U18" i="30"/>
  <c r="V18" i="30"/>
  <c r="G19" i="30"/>
  <c r="H19" i="30"/>
  <c r="I19" i="30"/>
  <c r="J19" i="30"/>
  <c r="K19" i="30"/>
  <c r="L19" i="30"/>
  <c r="M19" i="30"/>
  <c r="N19" i="30"/>
  <c r="O19" i="30"/>
  <c r="P19" i="30"/>
  <c r="Q19" i="30"/>
  <c r="R19" i="30"/>
  <c r="S19" i="30"/>
  <c r="T19" i="30"/>
  <c r="U19" i="30"/>
  <c r="V19" i="30"/>
  <c r="G20" i="30"/>
  <c r="H20" i="30"/>
  <c r="I20" i="30"/>
  <c r="J20" i="30"/>
  <c r="K20" i="30"/>
  <c r="L20" i="30"/>
  <c r="M20" i="30"/>
  <c r="N20" i="30"/>
  <c r="O20" i="30"/>
  <c r="P20" i="30"/>
  <c r="Q20" i="30"/>
  <c r="R20" i="30"/>
  <c r="S20" i="30"/>
  <c r="T20" i="30"/>
  <c r="U20" i="30"/>
  <c r="V20" i="30"/>
  <c r="G21" i="30"/>
  <c r="H21" i="30"/>
  <c r="I21" i="30"/>
  <c r="J21" i="30"/>
  <c r="K21" i="30"/>
  <c r="L21" i="30"/>
  <c r="M21" i="30"/>
  <c r="N21" i="30"/>
  <c r="O21" i="30"/>
  <c r="P21" i="30"/>
  <c r="Q21" i="30"/>
  <c r="R21" i="30"/>
  <c r="S21" i="30"/>
  <c r="T21" i="30"/>
  <c r="U21" i="30"/>
  <c r="V21" i="30"/>
  <c r="G22" i="30"/>
  <c r="H22" i="30"/>
  <c r="I22" i="30"/>
  <c r="J22" i="30"/>
  <c r="K22" i="30"/>
  <c r="L22" i="30"/>
  <c r="M22" i="30"/>
  <c r="N22" i="30"/>
  <c r="O22" i="30"/>
  <c r="P22" i="30"/>
  <c r="Q22" i="30"/>
  <c r="R22" i="30"/>
  <c r="S22" i="30"/>
  <c r="T22" i="30"/>
  <c r="U22" i="30"/>
  <c r="V22" i="30"/>
  <c r="G23" i="30"/>
  <c r="H23" i="30"/>
  <c r="I23" i="30"/>
  <c r="J23" i="30"/>
  <c r="K23" i="30"/>
  <c r="L23" i="30"/>
  <c r="M23" i="30"/>
  <c r="N23" i="30"/>
  <c r="O23" i="30"/>
  <c r="P23" i="30"/>
  <c r="Q23" i="30"/>
  <c r="R23" i="30"/>
  <c r="S23" i="30"/>
  <c r="T23" i="30"/>
  <c r="U23" i="30"/>
  <c r="V23" i="30"/>
  <c r="G24" i="30"/>
  <c r="H24" i="30"/>
  <c r="I24" i="30"/>
  <c r="J24" i="30"/>
  <c r="K24" i="30"/>
  <c r="L24" i="30"/>
  <c r="M24" i="30"/>
  <c r="N24" i="30"/>
  <c r="O24" i="30"/>
  <c r="P24" i="30"/>
  <c r="Q24" i="30"/>
  <c r="R24" i="30"/>
  <c r="S24" i="30"/>
  <c r="T24" i="30"/>
  <c r="U24" i="30"/>
  <c r="V24" i="30"/>
  <c r="G25" i="30"/>
  <c r="H25" i="30"/>
  <c r="I25" i="30"/>
  <c r="J25" i="30"/>
  <c r="K25" i="30"/>
  <c r="L25" i="30"/>
  <c r="M25" i="30"/>
  <c r="N25" i="30"/>
  <c r="O25" i="30"/>
  <c r="P25" i="30"/>
  <c r="Q25" i="30"/>
  <c r="R25" i="30"/>
  <c r="S25" i="30"/>
  <c r="T25" i="30"/>
  <c r="U25" i="30"/>
  <c r="V25" i="30"/>
  <c r="G26" i="30"/>
  <c r="H26" i="30"/>
  <c r="I26" i="30"/>
  <c r="J26" i="30"/>
  <c r="K26" i="30"/>
  <c r="L26" i="30"/>
  <c r="M26" i="30"/>
  <c r="N26" i="30"/>
  <c r="O26" i="30"/>
  <c r="P26" i="30"/>
  <c r="Q26" i="30"/>
  <c r="R26" i="30"/>
  <c r="S26" i="30"/>
  <c r="T26" i="30"/>
  <c r="U26" i="30"/>
  <c r="V26" i="30"/>
  <c r="G27" i="30"/>
  <c r="H27" i="30"/>
  <c r="I27" i="30"/>
  <c r="J27" i="30"/>
  <c r="K27" i="30"/>
  <c r="L27" i="30"/>
  <c r="M27" i="30"/>
  <c r="N27" i="30"/>
  <c r="O27" i="30"/>
  <c r="P27" i="30"/>
  <c r="Q27" i="30"/>
  <c r="R27" i="30"/>
  <c r="S27" i="30"/>
  <c r="T27" i="30"/>
  <c r="U27" i="30"/>
  <c r="V27" i="30"/>
  <c r="G28" i="30"/>
  <c r="H28" i="30"/>
  <c r="I28" i="30"/>
  <c r="J28" i="30"/>
  <c r="K28" i="30"/>
  <c r="L28" i="30"/>
  <c r="M28" i="30"/>
  <c r="N28" i="30"/>
  <c r="O28" i="30"/>
  <c r="P28" i="30"/>
  <c r="Q28" i="30"/>
  <c r="R28" i="30"/>
  <c r="S28" i="30"/>
  <c r="T28" i="30"/>
  <c r="U28" i="30"/>
  <c r="V28" i="30"/>
  <c r="G29" i="30"/>
  <c r="H29" i="30"/>
  <c r="I29" i="30"/>
  <c r="J29" i="30"/>
  <c r="K29" i="30"/>
  <c r="L29" i="30"/>
  <c r="M29" i="30"/>
  <c r="N29" i="30"/>
  <c r="O29" i="30"/>
  <c r="P29" i="30"/>
  <c r="Q29" i="30"/>
  <c r="R29" i="30"/>
  <c r="S29" i="30"/>
  <c r="T29" i="30"/>
  <c r="U29" i="30"/>
  <c r="V29" i="30"/>
  <c r="G30" i="30"/>
  <c r="H30" i="30"/>
  <c r="I30" i="30"/>
  <c r="J30" i="30"/>
  <c r="K30" i="30"/>
  <c r="L30" i="30"/>
  <c r="M30" i="30"/>
  <c r="N30" i="30"/>
  <c r="O30" i="30"/>
  <c r="P30" i="30"/>
  <c r="Q30" i="30"/>
  <c r="R30" i="30"/>
  <c r="S30" i="30"/>
  <c r="T30" i="30"/>
  <c r="U30" i="30"/>
  <c r="V30" i="30"/>
  <c r="G31" i="30"/>
  <c r="H31" i="30"/>
  <c r="I31" i="30"/>
  <c r="J31" i="30"/>
  <c r="K31" i="30"/>
  <c r="L31" i="30"/>
  <c r="M31" i="30"/>
  <c r="N31" i="30"/>
  <c r="O31" i="30"/>
  <c r="P31" i="30"/>
  <c r="Q31" i="30"/>
  <c r="R31" i="30"/>
  <c r="S31" i="30"/>
  <c r="T31" i="30"/>
  <c r="U31" i="30"/>
  <c r="V31" i="30"/>
  <c r="G32" i="30"/>
  <c r="H32" i="30"/>
  <c r="I32" i="30"/>
  <c r="J32" i="30"/>
  <c r="K32" i="30"/>
  <c r="L32" i="30"/>
  <c r="M32" i="30"/>
  <c r="N32" i="30"/>
  <c r="O32" i="30"/>
  <c r="P32" i="30"/>
  <c r="Q32" i="30"/>
  <c r="R32" i="30"/>
  <c r="S32" i="30"/>
  <c r="T32" i="30"/>
  <c r="U32" i="30"/>
  <c r="V32" i="30"/>
  <c r="G33" i="30"/>
  <c r="H33" i="30"/>
  <c r="I33" i="30"/>
  <c r="J33" i="30"/>
  <c r="K33" i="30"/>
  <c r="L33" i="30"/>
  <c r="M33" i="30"/>
  <c r="N33" i="30"/>
  <c r="O33" i="30"/>
  <c r="P33" i="30"/>
  <c r="Q33" i="30"/>
  <c r="R33" i="30"/>
  <c r="S33" i="30"/>
  <c r="T33" i="30"/>
  <c r="U33" i="30"/>
  <c r="V33" i="30"/>
  <c r="G34" i="30"/>
  <c r="H34" i="30"/>
  <c r="I34" i="30"/>
  <c r="J34" i="30"/>
  <c r="K34" i="30"/>
  <c r="L34" i="30"/>
  <c r="M34" i="30"/>
  <c r="N34" i="30"/>
  <c r="O34" i="30"/>
  <c r="P34" i="30"/>
  <c r="Q34" i="30"/>
  <c r="R34" i="30"/>
  <c r="S34" i="30"/>
  <c r="T34" i="30"/>
  <c r="U34" i="30"/>
  <c r="V34" i="30"/>
  <c r="G35" i="30"/>
  <c r="H35" i="30"/>
  <c r="I35" i="30"/>
  <c r="J35" i="30"/>
  <c r="K35" i="30"/>
  <c r="L35" i="30"/>
  <c r="M35" i="30"/>
  <c r="N35" i="30"/>
  <c r="O35" i="30"/>
  <c r="P35" i="30"/>
  <c r="Q35" i="30"/>
  <c r="R35" i="30"/>
  <c r="S35" i="30"/>
  <c r="T35" i="30"/>
  <c r="U35" i="30"/>
  <c r="V35" i="30"/>
  <c r="G36" i="30"/>
  <c r="H36" i="30"/>
  <c r="I36" i="30"/>
  <c r="J36" i="30"/>
  <c r="K36" i="30"/>
  <c r="L36" i="30"/>
  <c r="M36" i="30"/>
  <c r="N36" i="30"/>
  <c r="O36" i="30"/>
  <c r="P36" i="30"/>
  <c r="Q36" i="30"/>
  <c r="R36" i="30"/>
  <c r="S36" i="30"/>
  <c r="T36" i="30"/>
  <c r="U36" i="30"/>
  <c r="V36" i="30"/>
  <c r="G37" i="30"/>
  <c r="H37" i="30"/>
  <c r="I37" i="30"/>
  <c r="J37" i="30"/>
  <c r="K37" i="30"/>
  <c r="L37" i="30"/>
  <c r="M37" i="30"/>
  <c r="N37" i="30"/>
  <c r="O37" i="30"/>
  <c r="P37" i="30"/>
  <c r="Q37" i="30"/>
  <c r="R37" i="30"/>
  <c r="S37" i="30"/>
  <c r="T37" i="30"/>
  <c r="U37" i="30"/>
  <c r="V37" i="30"/>
  <c r="G38" i="30"/>
  <c r="H38" i="30"/>
  <c r="I38" i="30"/>
  <c r="J38" i="30"/>
  <c r="K38" i="30"/>
  <c r="L38" i="30"/>
  <c r="M38" i="30"/>
  <c r="N38" i="30"/>
  <c r="O38" i="30"/>
  <c r="P38" i="30"/>
  <c r="Q38" i="30"/>
  <c r="R38" i="30"/>
  <c r="S38" i="30"/>
  <c r="T38" i="30"/>
  <c r="U38" i="30"/>
  <c r="V38" i="30"/>
  <c r="G39" i="30"/>
  <c r="H39" i="30"/>
  <c r="I39" i="30"/>
  <c r="J39" i="30"/>
  <c r="K39" i="30"/>
  <c r="L39" i="30"/>
  <c r="M39" i="30"/>
  <c r="N39" i="30"/>
  <c r="O39" i="30"/>
  <c r="P39" i="30"/>
  <c r="Q39" i="30"/>
  <c r="R39" i="30"/>
  <c r="S39" i="30"/>
  <c r="T39" i="30"/>
  <c r="U39" i="30"/>
  <c r="V39" i="30"/>
  <c r="G40" i="30"/>
  <c r="H40" i="30"/>
  <c r="I40" i="30"/>
  <c r="J40" i="30"/>
  <c r="K40" i="30"/>
  <c r="L40" i="30"/>
  <c r="M40" i="30"/>
  <c r="N40" i="30"/>
  <c r="O40" i="30"/>
  <c r="P40" i="30"/>
  <c r="Q40" i="30"/>
  <c r="R40" i="30"/>
  <c r="S40" i="30"/>
  <c r="T40" i="30"/>
  <c r="U40" i="30"/>
  <c r="V40" i="30"/>
  <c r="G41" i="30"/>
  <c r="H41" i="30"/>
  <c r="I41" i="30"/>
  <c r="J41" i="30"/>
  <c r="K41" i="30"/>
  <c r="L41" i="30"/>
  <c r="M41" i="30"/>
  <c r="N41" i="30"/>
  <c r="O41" i="30"/>
  <c r="P41" i="30"/>
  <c r="Q41" i="30"/>
  <c r="R41" i="30"/>
  <c r="S41" i="30"/>
  <c r="T41" i="30"/>
  <c r="U41" i="30"/>
  <c r="V41" i="30"/>
  <c r="G42" i="30"/>
  <c r="H42" i="30"/>
  <c r="I42" i="30"/>
  <c r="J42" i="30"/>
  <c r="K42" i="30"/>
  <c r="L42" i="30"/>
  <c r="M42" i="30"/>
  <c r="N42" i="30"/>
  <c r="O42" i="30"/>
  <c r="P42" i="30"/>
  <c r="Q42" i="30"/>
  <c r="R42" i="30"/>
  <c r="S42" i="30"/>
  <c r="T42" i="30"/>
  <c r="U42" i="30"/>
  <c r="V42" i="30"/>
  <c r="G43" i="30"/>
  <c r="H43" i="30"/>
  <c r="I43" i="30"/>
  <c r="J43" i="30"/>
  <c r="K43" i="30"/>
  <c r="L43" i="30"/>
  <c r="M43" i="30"/>
  <c r="N43" i="30"/>
  <c r="O43" i="30"/>
  <c r="P43" i="30"/>
  <c r="Q43" i="30"/>
  <c r="R43" i="30"/>
  <c r="S43" i="30"/>
  <c r="T43" i="30"/>
  <c r="U43" i="30"/>
  <c r="V43" i="30"/>
  <c r="G44" i="30"/>
  <c r="H44" i="30"/>
  <c r="I44" i="30"/>
  <c r="J44" i="30"/>
  <c r="K44" i="30"/>
  <c r="L44" i="30"/>
  <c r="M44" i="30"/>
  <c r="N44" i="30"/>
  <c r="O44" i="30"/>
  <c r="P44" i="30"/>
  <c r="Q44" i="30"/>
  <c r="R44" i="30"/>
  <c r="S44" i="30"/>
  <c r="T44" i="30"/>
  <c r="U44" i="30"/>
  <c r="V44" i="30"/>
  <c r="G45" i="30"/>
  <c r="H45" i="30"/>
  <c r="I45" i="30"/>
  <c r="J45" i="30"/>
  <c r="K45" i="30"/>
  <c r="L45" i="30"/>
  <c r="M45" i="30"/>
  <c r="N45" i="30"/>
  <c r="O45" i="30"/>
  <c r="P45" i="30"/>
  <c r="Q45" i="30"/>
  <c r="R45" i="30"/>
  <c r="S45" i="30"/>
  <c r="T45" i="30"/>
  <c r="U45" i="30"/>
  <c r="V45" i="30"/>
  <c r="G46" i="30"/>
  <c r="H46" i="30"/>
  <c r="I46" i="30"/>
  <c r="J46" i="30"/>
  <c r="K46" i="30"/>
  <c r="L46" i="30"/>
  <c r="M46" i="30"/>
  <c r="N46" i="30"/>
  <c r="O46" i="30"/>
  <c r="P46" i="30"/>
  <c r="Q46" i="30"/>
  <c r="R46" i="30"/>
  <c r="S46" i="30"/>
  <c r="T46" i="30"/>
  <c r="U46" i="30"/>
  <c r="V46" i="30"/>
  <c r="G47" i="30"/>
  <c r="H47" i="30"/>
  <c r="I47" i="30"/>
  <c r="J47" i="30"/>
  <c r="K47" i="30"/>
  <c r="L47" i="30"/>
  <c r="M47" i="30"/>
  <c r="N47" i="30"/>
  <c r="O47" i="30"/>
  <c r="P47" i="30"/>
  <c r="Q47" i="30"/>
  <c r="R47" i="30"/>
  <c r="S47" i="30"/>
  <c r="T47" i="30"/>
  <c r="U47" i="30"/>
  <c r="V47" i="30"/>
  <c r="G48" i="30"/>
  <c r="H48" i="30"/>
  <c r="I48" i="30"/>
  <c r="J48" i="30"/>
  <c r="K48" i="30"/>
  <c r="L48" i="30"/>
  <c r="M48" i="30"/>
  <c r="N48" i="30"/>
  <c r="O48" i="30"/>
  <c r="P48" i="30"/>
  <c r="Q48" i="30"/>
  <c r="R48" i="30"/>
  <c r="S48" i="30"/>
  <c r="T48" i="30"/>
  <c r="U48" i="30"/>
  <c r="V48" i="30"/>
  <c r="G49" i="30"/>
  <c r="H49" i="30"/>
  <c r="I49" i="30"/>
  <c r="J49" i="30"/>
  <c r="K49" i="30"/>
  <c r="L49" i="30"/>
  <c r="M49" i="30"/>
  <c r="N49" i="30"/>
  <c r="O49" i="30"/>
  <c r="P49" i="30"/>
  <c r="Q49" i="30"/>
  <c r="R49" i="30"/>
  <c r="S49" i="30"/>
  <c r="T49" i="30"/>
  <c r="U49" i="30"/>
  <c r="V49" i="30"/>
  <c r="G50" i="30"/>
  <c r="H50" i="30"/>
  <c r="I50" i="30"/>
  <c r="J50" i="30"/>
  <c r="K50" i="30"/>
  <c r="L50" i="30"/>
  <c r="M50" i="30"/>
  <c r="N50" i="30"/>
  <c r="O50" i="30"/>
  <c r="P50" i="30"/>
  <c r="Q50" i="30"/>
  <c r="R50" i="30"/>
  <c r="S50" i="30"/>
  <c r="T50" i="30"/>
  <c r="U50" i="30"/>
  <c r="V50" i="30"/>
  <c r="G51" i="30"/>
  <c r="H51" i="30"/>
  <c r="I51" i="30"/>
  <c r="J51" i="30"/>
  <c r="K51" i="30"/>
  <c r="L51" i="30"/>
  <c r="M51" i="30"/>
  <c r="N51" i="30"/>
  <c r="O51" i="30"/>
  <c r="P51" i="30"/>
  <c r="Q51" i="30"/>
  <c r="R51" i="30"/>
  <c r="S51" i="30"/>
  <c r="T51" i="30"/>
  <c r="U51" i="30"/>
  <c r="V51" i="30"/>
  <c r="G52" i="30"/>
  <c r="H52" i="30"/>
  <c r="I52" i="30"/>
  <c r="J52" i="30"/>
  <c r="K52" i="30"/>
  <c r="L52" i="30"/>
  <c r="M52" i="30"/>
  <c r="N52" i="30"/>
  <c r="O52" i="30"/>
  <c r="P52" i="30"/>
  <c r="Q52" i="30"/>
  <c r="R52" i="30"/>
  <c r="S52" i="30"/>
  <c r="T52" i="30"/>
  <c r="U52" i="30"/>
  <c r="V52" i="30"/>
  <c r="G53" i="30"/>
  <c r="H53" i="30"/>
  <c r="I53" i="30"/>
  <c r="J53" i="30"/>
  <c r="K53" i="30"/>
  <c r="L53" i="30"/>
  <c r="M53" i="30"/>
  <c r="N53" i="30"/>
  <c r="O53" i="30"/>
  <c r="P53" i="30"/>
  <c r="Q53" i="30"/>
  <c r="R53" i="30"/>
  <c r="S53" i="30"/>
  <c r="T53" i="30"/>
  <c r="U53" i="30"/>
  <c r="V53" i="30"/>
  <c r="G54" i="30"/>
  <c r="H54" i="30"/>
  <c r="I54" i="30"/>
  <c r="J54" i="30"/>
  <c r="K54" i="30"/>
  <c r="L54" i="30"/>
  <c r="M54" i="30"/>
  <c r="N54" i="30"/>
  <c r="O54" i="30"/>
  <c r="P54" i="30"/>
  <c r="Q54" i="30"/>
  <c r="R54" i="30"/>
  <c r="S54" i="30"/>
  <c r="T54" i="30"/>
  <c r="U54" i="30"/>
  <c r="V54" i="30"/>
  <c r="G55" i="30"/>
  <c r="H55" i="30"/>
  <c r="I55" i="30"/>
  <c r="J55" i="30"/>
  <c r="K55" i="30"/>
  <c r="L55" i="30"/>
  <c r="M55" i="30"/>
  <c r="N55" i="30"/>
  <c r="O55" i="30"/>
  <c r="P55" i="30"/>
  <c r="Q55" i="30"/>
  <c r="R55" i="30"/>
  <c r="S55" i="30"/>
  <c r="T55" i="30"/>
  <c r="U55" i="30"/>
  <c r="V55" i="30"/>
  <c r="G56" i="30"/>
  <c r="H56" i="30"/>
  <c r="I56" i="30"/>
  <c r="J56" i="30"/>
  <c r="K56" i="30"/>
  <c r="L56" i="30"/>
  <c r="M56" i="30"/>
  <c r="N56" i="30"/>
  <c r="O56" i="30"/>
  <c r="P56" i="30"/>
  <c r="Q56" i="30"/>
  <c r="R56" i="30"/>
  <c r="S56" i="30"/>
  <c r="T56" i="30"/>
  <c r="U56" i="30"/>
  <c r="V56" i="30"/>
  <c r="G57" i="30"/>
  <c r="H57" i="30"/>
  <c r="I57" i="30"/>
  <c r="J57" i="30"/>
  <c r="K57" i="30"/>
  <c r="L57" i="30"/>
  <c r="M57" i="30"/>
  <c r="N57" i="30"/>
  <c r="O57" i="30"/>
  <c r="P57" i="30"/>
  <c r="Q57" i="30"/>
  <c r="R57" i="30"/>
  <c r="S57" i="30"/>
  <c r="T57" i="30"/>
  <c r="U57" i="30"/>
  <c r="V57" i="30"/>
  <c r="G58" i="30"/>
  <c r="H58" i="30"/>
  <c r="I58" i="30"/>
  <c r="J58" i="30"/>
  <c r="K58" i="30"/>
  <c r="L58" i="30"/>
  <c r="M58" i="30"/>
  <c r="N58" i="30"/>
  <c r="O58" i="30"/>
  <c r="P58" i="30"/>
  <c r="Q58" i="30"/>
  <c r="R58" i="30"/>
  <c r="S58" i="30"/>
  <c r="T58" i="30"/>
  <c r="U58" i="30"/>
  <c r="V58" i="30"/>
  <c r="G59" i="30"/>
  <c r="H59" i="30"/>
  <c r="I59" i="30"/>
  <c r="J59" i="30"/>
  <c r="K59" i="30"/>
  <c r="L59" i="30"/>
  <c r="M59" i="30"/>
  <c r="N59" i="30"/>
  <c r="O59" i="30"/>
  <c r="P59" i="30"/>
  <c r="Q59" i="30"/>
  <c r="R59" i="30"/>
  <c r="S59" i="30"/>
  <c r="T59" i="30"/>
  <c r="U59" i="30"/>
  <c r="V59" i="30"/>
  <c r="G60" i="30"/>
  <c r="H60" i="30"/>
  <c r="I60" i="30"/>
  <c r="J60" i="30"/>
  <c r="K60" i="30"/>
  <c r="L60" i="30"/>
  <c r="M60" i="30"/>
  <c r="N60" i="30"/>
  <c r="O60" i="30"/>
  <c r="P60" i="30"/>
  <c r="Q60" i="30"/>
  <c r="R60" i="30"/>
  <c r="S60" i="30"/>
  <c r="T60" i="30"/>
  <c r="U60" i="30"/>
  <c r="V60" i="30"/>
  <c r="G61" i="30"/>
  <c r="H61" i="30"/>
  <c r="I61" i="30"/>
  <c r="J61" i="30"/>
  <c r="K61" i="30"/>
  <c r="L61" i="30"/>
  <c r="M61" i="30"/>
  <c r="N61" i="30"/>
  <c r="O61" i="30"/>
  <c r="P61" i="30"/>
  <c r="Q61" i="30"/>
  <c r="R61" i="30"/>
  <c r="S61" i="30"/>
  <c r="T61" i="30"/>
  <c r="U61" i="30"/>
  <c r="V61" i="30"/>
  <c r="G62" i="30"/>
  <c r="H62" i="30"/>
  <c r="I62" i="30"/>
  <c r="J62" i="30"/>
  <c r="K62" i="30"/>
  <c r="L62" i="30"/>
  <c r="M62" i="30"/>
  <c r="N62" i="30"/>
  <c r="O62" i="30"/>
  <c r="P62" i="30"/>
  <c r="Q62" i="30"/>
  <c r="R62" i="30"/>
  <c r="S62" i="30"/>
  <c r="T62" i="30"/>
  <c r="U62" i="30"/>
  <c r="V62" i="30"/>
  <c r="G63" i="30"/>
  <c r="H63" i="30"/>
  <c r="I63" i="30"/>
  <c r="J63" i="30"/>
  <c r="K63" i="30"/>
  <c r="L63" i="30"/>
  <c r="M63" i="30"/>
  <c r="N63" i="30"/>
  <c r="O63" i="30"/>
  <c r="P63" i="30"/>
  <c r="Q63" i="30"/>
  <c r="R63" i="30"/>
  <c r="S63" i="30"/>
  <c r="T63" i="30"/>
  <c r="U63" i="30"/>
  <c r="V63" i="30"/>
  <c r="G64" i="30"/>
  <c r="H64" i="30"/>
  <c r="I64" i="30"/>
  <c r="J64" i="30"/>
  <c r="K64" i="30"/>
  <c r="L64" i="30"/>
  <c r="M64" i="30"/>
  <c r="N64" i="30"/>
  <c r="O64" i="30"/>
  <c r="P64" i="30"/>
  <c r="Q64" i="30"/>
  <c r="R64" i="30"/>
  <c r="S64" i="30"/>
  <c r="T64" i="30"/>
  <c r="U64" i="30"/>
  <c r="V64" i="30"/>
  <c r="G65" i="30"/>
  <c r="H65" i="30"/>
  <c r="I65" i="30"/>
  <c r="J65" i="30"/>
  <c r="K65" i="30"/>
  <c r="L65" i="30"/>
  <c r="M65" i="30"/>
  <c r="N65" i="30"/>
  <c r="O65" i="30"/>
  <c r="P65" i="30"/>
  <c r="Q65" i="30"/>
  <c r="R65" i="30"/>
  <c r="S65" i="30"/>
  <c r="T65" i="30"/>
  <c r="U65" i="30"/>
  <c r="V65" i="30"/>
  <c r="G66" i="30"/>
  <c r="H66" i="30"/>
  <c r="I66" i="30"/>
  <c r="J66" i="30"/>
  <c r="K66" i="30"/>
  <c r="L66" i="30"/>
  <c r="M66" i="30"/>
  <c r="N66" i="30"/>
  <c r="O66" i="30"/>
  <c r="P66" i="30"/>
  <c r="Q66" i="30"/>
  <c r="R66" i="30"/>
  <c r="S66" i="30"/>
  <c r="T66" i="30"/>
  <c r="U66" i="30"/>
  <c r="V66" i="30"/>
  <c r="G67" i="30"/>
  <c r="H67" i="30"/>
  <c r="I67" i="30"/>
  <c r="J67" i="30"/>
  <c r="K67" i="30"/>
  <c r="L67" i="30"/>
  <c r="M67" i="30"/>
  <c r="N67" i="30"/>
  <c r="O67" i="30"/>
  <c r="P67" i="30"/>
  <c r="Q67" i="30"/>
  <c r="R67" i="30"/>
  <c r="S67" i="30"/>
  <c r="T67" i="30"/>
  <c r="U67" i="30"/>
  <c r="V67" i="30"/>
  <c r="G68" i="30"/>
  <c r="H68" i="30"/>
  <c r="I68" i="30"/>
  <c r="J68" i="30"/>
  <c r="K68" i="30"/>
  <c r="L68" i="30"/>
  <c r="M68" i="30"/>
  <c r="N68" i="30"/>
  <c r="O68" i="30"/>
  <c r="P68" i="30"/>
  <c r="Q68" i="30"/>
  <c r="R68" i="30"/>
  <c r="S68" i="30"/>
  <c r="T68" i="30"/>
  <c r="U68" i="30"/>
  <c r="V68" i="30"/>
  <c r="G69" i="30"/>
  <c r="H69" i="30"/>
  <c r="I69" i="30"/>
  <c r="J69" i="30"/>
  <c r="K69" i="30"/>
  <c r="L69" i="30"/>
  <c r="M69" i="30"/>
  <c r="N69" i="30"/>
  <c r="O69" i="30"/>
  <c r="P69" i="30"/>
  <c r="Q69" i="30"/>
  <c r="R69" i="30"/>
  <c r="S69" i="30"/>
  <c r="T69" i="30"/>
  <c r="U69" i="30"/>
  <c r="V69" i="30"/>
  <c r="G70" i="30"/>
  <c r="H70" i="30"/>
  <c r="I70" i="30"/>
  <c r="J70" i="30"/>
  <c r="K70" i="30"/>
  <c r="L70" i="30"/>
  <c r="M70" i="30"/>
  <c r="N70" i="30"/>
  <c r="O70" i="30"/>
  <c r="P70" i="30"/>
  <c r="Q70" i="30"/>
  <c r="R70" i="30"/>
  <c r="S70" i="30"/>
  <c r="T70" i="30"/>
  <c r="U70" i="30"/>
  <c r="V70" i="30"/>
  <c r="G71" i="30"/>
  <c r="H71" i="30"/>
  <c r="I71" i="30"/>
  <c r="J71" i="30"/>
  <c r="K71" i="30"/>
  <c r="L71" i="30"/>
  <c r="M71" i="30"/>
  <c r="N71" i="30"/>
  <c r="O71" i="30"/>
  <c r="P71" i="30"/>
  <c r="Q71" i="30"/>
  <c r="R71" i="30"/>
  <c r="S71" i="30"/>
  <c r="T71" i="30"/>
  <c r="U71" i="30"/>
  <c r="V71" i="30"/>
  <c r="G72" i="30"/>
  <c r="H72" i="30"/>
  <c r="I72" i="30"/>
  <c r="J72" i="30"/>
  <c r="K72" i="30"/>
  <c r="L72" i="30"/>
  <c r="M72" i="30"/>
  <c r="N72" i="30"/>
  <c r="O72" i="30"/>
  <c r="P72" i="30"/>
  <c r="Q72" i="30"/>
  <c r="R72" i="30"/>
  <c r="S72" i="30"/>
  <c r="T72" i="30"/>
  <c r="U72" i="30"/>
  <c r="V72" i="30"/>
  <c r="G73" i="30"/>
  <c r="H73" i="30"/>
  <c r="I73" i="30"/>
  <c r="J73" i="30"/>
  <c r="K73" i="30"/>
  <c r="L73" i="30"/>
  <c r="M73" i="30"/>
  <c r="N73" i="30"/>
  <c r="O73" i="30"/>
  <c r="P73" i="30"/>
  <c r="Q73" i="30"/>
  <c r="R73" i="30"/>
  <c r="S73" i="30"/>
  <c r="T73" i="30"/>
  <c r="U73" i="30"/>
  <c r="V73" i="30"/>
  <c r="G74" i="30"/>
  <c r="H74" i="30"/>
  <c r="I74" i="30"/>
  <c r="J74" i="30"/>
  <c r="K74" i="30"/>
  <c r="L74" i="30"/>
  <c r="M74" i="30"/>
  <c r="N74" i="30"/>
  <c r="O74" i="30"/>
  <c r="P74" i="30"/>
  <c r="Q74" i="30"/>
  <c r="R74" i="30"/>
  <c r="S74" i="30"/>
  <c r="T74" i="30"/>
  <c r="U74" i="30"/>
  <c r="V74" i="30"/>
  <c r="G75" i="30"/>
  <c r="H75" i="30"/>
  <c r="I75" i="30"/>
  <c r="J75" i="30"/>
  <c r="K75" i="30"/>
  <c r="L75" i="30"/>
  <c r="M75" i="30"/>
  <c r="N75" i="30"/>
  <c r="O75" i="30"/>
  <c r="P75" i="30"/>
  <c r="Q75" i="30"/>
  <c r="R75" i="30"/>
  <c r="S75" i="30"/>
  <c r="T75" i="30"/>
  <c r="U75" i="30"/>
  <c r="V75" i="30"/>
  <c r="G76" i="30"/>
  <c r="H76" i="30"/>
  <c r="I76" i="30"/>
  <c r="J76" i="30"/>
  <c r="K76" i="30"/>
  <c r="L76" i="30"/>
  <c r="M76" i="30"/>
  <c r="N76" i="30"/>
  <c r="O76" i="30"/>
  <c r="P76" i="30"/>
  <c r="Q76" i="30"/>
  <c r="R76" i="30"/>
  <c r="S76" i="30"/>
  <c r="T76" i="30"/>
  <c r="U76" i="30"/>
  <c r="V76" i="30"/>
  <c r="G77" i="30"/>
  <c r="H77" i="30"/>
  <c r="I77" i="30"/>
  <c r="J77" i="30"/>
  <c r="K77" i="30"/>
  <c r="L77" i="30"/>
  <c r="M77" i="30"/>
  <c r="N77" i="30"/>
  <c r="O77" i="30"/>
  <c r="P77" i="30"/>
  <c r="Q77" i="30"/>
  <c r="R77" i="30"/>
  <c r="S77" i="30"/>
  <c r="T77" i="30"/>
  <c r="U77" i="30"/>
  <c r="V77" i="30"/>
  <c r="G78" i="30"/>
  <c r="H78" i="30"/>
  <c r="I78" i="30"/>
  <c r="J78" i="30"/>
  <c r="K78" i="30"/>
  <c r="L78" i="30"/>
  <c r="M78" i="30"/>
  <c r="N78" i="30"/>
  <c r="O78" i="30"/>
  <c r="P78" i="30"/>
  <c r="Q78" i="30"/>
  <c r="R78" i="30"/>
  <c r="S78" i="30"/>
  <c r="T78" i="30"/>
  <c r="U78" i="30"/>
  <c r="V78" i="30"/>
  <c r="G79" i="30"/>
  <c r="H79" i="30"/>
  <c r="I79" i="30"/>
  <c r="J79" i="30"/>
  <c r="K79" i="30"/>
  <c r="L79" i="30"/>
  <c r="M79" i="30"/>
  <c r="N79" i="30"/>
  <c r="O79" i="30"/>
  <c r="P79" i="30"/>
  <c r="Q79" i="30"/>
  <c r="R79" i="30"/>
  <c r="S79" i="30"/>
  <c r="T79" i="30"/>
  <c r="U79" i="30"/>
  <c r="V79" i="30"/>
  <c r="G80" i="30"/>
  <c r="H80" i="30"/>
  <c r="I80" i="30"/>
  <c r="J80" i="30"/>
  <c r="K80" i="30"/>
  <c r="L80" i="30"/>
  <c r="M80" i="30"/>
  <c r="N80" i="30"/>
  <c r="O80" i="30"/>
  <c r="P80" i="30"/>
  <c r="Q80" i="30"/>
  <c r="R80" i="30"/>
  <c r="S80" i="30"/>
  <c r="T80" i="30"/>
  <c r="U80" i="30"/>
  <c r="V80" i="30"/>
  <c r="G81" i="30"/>
  <c r="H81" i="30"/>
  <c r="I81" i="30"/>
  <c r="J81" i="30"/>
  <c r="K81" i="30"/>
  <c r="L81" i="30"/>
  <c r="M81" i="30"/>
  <c r="N81" i="30"/>
  <c r="O81" i="30"/>
  <c r="P81" i="30"/>
  <c r="Q81" i="30"/>
  <c r="R81" i="30"/>
  <c r="S81" i="30"/>
  <c r="T81" i="30"/>
  <c r="U81" i="30"/>
  <c r="V81" i="30"/>
  <c r="G82" i="30"/>
  <c r="H82" i="30"/>
  <c r="I82" i="30"/>
  <c r="J82" i="30"/>
  <c r="K82" i="30"/>
  <c r="L82" i="30"/>
  <c r="M82" i="30"/>
  <c r="N82" i="30"/>
  <c r="O82" i="30"/>
  <c r="P82" i="30"/>
  <c r="Q82" i="30"/>
  <c r="R82" i="30"/>
  <c r="S82" i="30"/>
  <c r="T82" i="30"/>
  <c r="U82" i="30"/>
  <c r="V82" i="30"/>
  <c r="G83" i="30"/>
  <c r="H83" i="30"/>
  <c r="I83" i="30"/>
  <c r="J83" i="30"/>
  <c r="K83" i="30"/>
  <c r="L83" i="30"/>
  <c r="M83" i="30"/>
  <c r="N83" i="30"/>
  <c r="O83" i="30"/>
  <c r="P83" i="30"/>
  <c r="Q83" i="30"/>
  <c r="R83" i="30"/>
  <c r="S83" i="30"/>
  <c r="T83" i="30"/>
  <c r="U83" i="30"/>
  <c r="V83" i="30"/>
  <c r="G84" i="30"/>
  <c r="H84" i="30"/>
  <c r="I84" i="30"/>
  <c r="J84" i="30"/>
  <c r="K84" i="30"/>
  <c r="L84" i="30"/>
  <c r="M84" i="30"/>
  <c r="N84" i="30"/>
  <c r="O84" i="30"/>
  <c r="P84" i="30"/>
  <c r="Q84" i="30"/>
  <c r="R84" i="30"/>
  <c r="S84" i="30"/>
  <c r="T84" i="30"/>
  <c r="U84" i="30"/>
  <c r="V84" i="30"/>
  <c r="G85" i="30"/>
  <c r="H85" i="30"/>
  <c r="I85" i="30"/>
  <c r="J85" i="30"/>
  <c r="K85" i="30"/>
  <c r="L85" i="30"/>
  <c r="M85" i="30"/>
  <c r="N85" i="30"/>
  <c r="O85" i="30"/>
  <c r="P85" i="30"/>
  <c r="Q85" i="30"/>
  <c r="R85" i="30"/>
  <c r="S85" i="30"/>
  <c r="T85" i="30"/>
  <c r="U85" i="30"/>
  <c r="V85" i="30"/>
  <c r="G86" i="30"/>
  <c r="H86" i="30"/>
  <c r="I86" i="30"/>
  <c r="J86" i="30"/>
  <c r="K86" i="30"/>
  <c r="L86" i="30"/>
  <c r="M86" i="30"/>
  <c r="N86" i="30"/>
  <c r="O86" i="30"/>
  <c r="P86" i="30"/>
  <c r="Q86" i="30"/>
  <c r="R86" i="30"/>
  <c r="S86" i="30"/>
  <c r="T86" i="30"/>
  <c r="U86" i="30"/>
  <c r="V86" i="30"/>
  <c r="G87" i="30"/>
  <c r="H87" i="30"/>
  <c r="I87" i="30"/>
  <c r="J87" i="30"/>
  <c r="K87" i="30"/>
  <c r="L87" i="30"/>
  <c r="M87" i="30"/>
  <c r="N87" i="30"/>
  <c r="O87" i="30"/>
  <c r="P87" i="30"/>
  <c r="Q87" i="30"/>
  <c r="R87" i="30"/>
  <c r="S87" i="30"/>
  <c r="T87" i="30"/>
  <c r="U87" i="30"/>
  <c r="V87" i="30"/>
  <c r="G88" i="30"/>
  <c r="H88" i="30"/>
  <c r="I88" i="30"/>
  <c r="J88" i="30"/>
  <c r="K88" i="30"/>
  <c r="L88" i="30"/>
  <c r="M88" i="30"/>
  <c r="N88" i="30"/>
  <c r="O88" i="30"/>
  <c r="P88" i="30"/>
  <c r="Q88" i="30"/>
  <c r="R88" i="30"/>
  <c r="S88" i="30"/>
  <c r="T88" i="30"/>
  <c r="U88" i="30"/>
  <c r="V88" i="30"/>
  <c r="G89" i="30"/>
  <c r="H89" i="30"/>
  <c r="I89" i="30"/>
  <c r="J89" i="30"/>
  <c r="K89" i="30"/>
  <c r="L89" i="30"/>
  <c r="M89" i="30"/>
  <c r="N89" i="30"/>
  <c r="O89" i="30"/>
  <c r="P89" i="30"/>
  <c r="Q89" i="30"/>
  <c r="R89" i="30"/>
  <c r="S89" i="30"/>
  <c r="T89" i="30"/>
  <c r="U89" i="30"/>
  <c r="V89" i="30"/>
  <c r="G90" i="30"/>
  <c r="H90" i="30"/>
  <c r="I90" i="30"/>
  <c r="J90" i="30"/>
  <c r="K90" i="30"/>
  <c r="L90" i="30"/>
  <c r="M90" i="30"/>
  <c r="N90" i="30"/>
  <c r="O90" i="30"/>
  <c r="P90" i="30"/>
  <c r="Q90" i="30"/>
  <c r="R90" i="30"/>
  <c r="S90" i="30"/>
  <c r="T90" i="30"/>
  <c r="U90" i="30"/>
  <c r="V90" i="30"/>
  <c r="G91" i="30"/>
  <c r="H91" i="30"/>
  <c r="I91" i="30"/>
  <c r="J91" i="30"/>
  <c r="K91" i="30"/>
  <c r="L91" i="30"/>
  <c r="M91" i="30"/>
  <c r="N91" i="30"/>
  <c r="O91" i="30"/>
  <c r="P91" i="30"/>
  <c r="Q91" i="30"/>
  <c r="R91" i="30"/>
  <c r="S91" i="30"/>
  <c r="T91" i="30"/>
  <c r="U91" i="30"/>
  <c r="V91" i="30"/>
  <c r="G92" i="30"/>
  <c r="H92" i="30"/>
  <c r="I92" i="30"/>
  <c r="J92" i="30"/>
  <c r="K92" i="30"/>
  <c r="L92" i="30"/>
  <c r="M92" i="30"/>
  <c r="N92" i="30"/>
  <c r="O92" i="30"/>
  <c r="P92" i="30"/>
  <c r="Q92" i="30"/>
  <c r="R92" i="30"/>
  <c r="S92" i="30"/>
  <c r="T92" i="30"/>
  <c r="U92" i="30"/>
  <c r="V92" i="30"/>
  <c r="G93" i="30"/>
  <c r="H93" i="30"/>
  <c r="I93" i="30"/>
  <c r="J93" i="30"/>
  <c r="K93" i="30"/>
  <c r="L93" i="30"/>
  <c r="M93" i="30"/>
  <c r="N93" i="30"/>
  <c r="O93" i="30"/>
  <c r="P93" i="30"/>
  <c r="Q93" i="30"/>
  <c r="R93" i="30"/>
  <c r="S93" i="30"/>
  <c r="T93" i="30"/>
  <c r="U93" i="30"/>
  <c r="V93" i="30"/>
  <c r="G94" i="30"/>
  <c r="H94" i="30"/>
  <c r="I94" i="30"/>
  <c r="J94" i="30"/>
  <c r="K94" i="30"/>
  <c r="L94" i="30"/>
  <c r="M94" i="30"/>
  <c r="N94" i="30"/>
  <c r="O94" i="30"/>
  <c r="P94" i="30"/>
  <c r="Q94" i="30"/>
  <c r="R94" i="30"/>
  <c r="S94" i="30"/>
  <c r="T94" i="30"/>
  <c r="U94" i="30"/>
  <c r="V94" i="30"/>
  <c r="G95" i="30"/>
  <c r="H95" i="30"/>
  <c r="I95" i="30"/>
  <c r="J95" i="30"/>
  <c r="K95" i="30"/>
  <c r="L95" i="30"/>
  <c r="M95" i="30"/>
  <c r="N95" i="30"/>
  <c r="O95" i="30"/>
  <c r="P95" i="30"/>
  <c r="Q95" i="30"/>
  <c r="R95" i="30"/>
  <c r="S95" i="30"/>
  <c r="T95" i="30"/>
  <c r="U95" i="30"/>
  <c r="V95" i="30"/>
  <c r="G96" i="30"/>
  <c r="H96" i="30"/>
  <c r="I96" i="30"/>
  <c r="J96" i="30"/>
  <c r="K96" i="30"/>
  <c r="L96" i="30"/>
  <c r="M96" i="30"/>
  <c r="N96" i="30"/>
  <c r="O96" i="30"/>
  <c r="P96" i="30"/>
  <c r="Q96" i="30"/>
  <c r="R96" i="30"/>
  <c r="S96" i="30"/>
  <c r="T96" i="30"/>
  <c r="U96" i="30"/>
  <c r="V96" i="30"/>
  <c r="G97" i="30"/>
  <c r="H97" i="30"/>
  <c r="I97" i="30"/>
  <c r="J97" i="30"/>
  <c r="K97" i="30"/>
  <c r="L97" i="30"/>
  <c r="M97" i="30"/>
  <c r="N97" i="30"/>
  <c r="O97" i="30"/>
  <c r="P97" i="30"/>
  <c r="Q97" i="30"/>
  <c r="R97" i="30"/>
  <c r="S97" i="30"/>
  <c r="T97" i="30"/>
  <c r="U97" i="30"/>
  <c r="V97" i="30"/>
  <c r="G98" i="30"/>
  <c r="H98" i="30"/>
  <c r="I98" i="30"/>
  <c r="J98" i="30"/>
  <c r="K98" i="30"/>
  <c r="L98" i="30"/>
  <c r="M98" i="30"/>
  <c r="N98" i="30"/>
  <c r="O98" i="30"/>
  <c r="P98" i="30"/>
  <c r="Q98" i="30"/>
  <c r="R98" i="30"/>
  <c r="S98" i="30"/>
  <c r="T98" i="30"/>
  <c r="U98" i="30"/>
  <c r="V98" i="30"/>
  <c r="G99" i="30"/>
  <c r="H99" i="30"/>
  <c r="I99" i="30"/>
  <c r="J99" i="30"/>
  <c r="K99" i="30"/>
  <c r="L99" i="30"/>
  <c r="M99" i="30"/>
  <c r="N99" i="30"/>
  <c r="O99" i="30"/>
  <c r="P99" i="30"/>
  <c r="Q99" i="30"/>
  <c r="R99" i="30"/>
  <c r="S99" i="30"/>
  <c r="T99" i="30"/>
  <c r="U99" i="30"/>
  <c r="V99" i="30"/>
  <c r="G100" i="30"/>
  <c r="H100" i="30"/>
  <c r="I100" i="30"/>
  <c r="J100" i="30"/>
  <c r="K100" i="30"/>
  <c r="L100" i="30"/>
  <c r="M100" i="30"/>
  <c r="N100" i="30"/>
  <c r="O100" i="30"/>
  <c r="P100" i="30"/>
  <c r="Q100" i="30"/>
  <c r="R100" i="30"/>
  <c r="S100" i="30"/>
  <c r="T100" i="30"/>
  <c r="U100" i="30"/>
  <c r="V100" i="30"/>
  <c r="G101" i="30"/>
  <c r="H101" i="30"/>
  <c r="I101" i="30"/>
  <c r="J101" i="30"/>
  <c r="K101" i="30"/>
  <c r="L101" i="30"/>
  <c r="M101" i="30"/>
  <c r="N101" i="30"/>
  <c r="O101" i="30"/>
  <c r="P101" i="30"/>
  <c r="Q101" i="30"/>
  <c r="R101" i="30"/>
  <c r="S101" i="30"/>
  <c r="T101" i="30"/>
  <c r="U101" i="30"/>
  <c r="V101" i="30"/>
  <c r="G102" i="30"/>
  <c r="H102" i="30"/>
  <c r="I102" i="30"/>
  <c r="J102" i="30"/>
  <c r="K102" i="30"/>
  <c r="L102" i="30"/>
  <c r="M102" i="30"/>
  <c r="N102" i="30"/>
  <c r="O102" i="30"/>
  <c r="P102" i="30"/>
  <c r="Q102" i="30"/>
  <c r="R102" i="30"/>
  <c r="S102" i="30"/>
  <c r="T102" i="30"/>
  <c r="U102" i="30"/>
  <c r="V102" i="30"/>
  <c r="G103" i="30"/>
  <c r="H103" i="30"/>
  <c r="I103" i="30"/>
  <c r="J103" i="30"/>
  <c r="K103" i="30"/>
  <c r="L103" i="30"/>
  <c r="M103" i="30"/>
  <c r="N103" i="30"/>
  <c r="O103" i="30"/>
  <c r="P103" i="30"/>
  <c r="Q103" i="30"/>
  <c r="R103" i="30"/>
  <c r="S103" i="30"/>
  <c r="T103" i="30"/>
  <c r="U103" i="30"/>
  <c r="V103" i="30"/>
  <c r="G104" i="30"/>
  <c r="H104" i="30"/>
  <c r="I104" i="30"/>
  <c r="J104" i="30"/>
  <c r="K104" i="30"/>
  <c r="L104" i="30"/>
  <c r="M104" i="30"/>
  <c r="N104" i="30"/>
  <c r="O104" i="30"/>
  <c r="P104" i="30"/>
  <c r="Q104" i="30"/>
  <c r="R104" i="30"/>
  <c r="S104" i="30"/>
  <c r="T104" i="30"/>
  <c r="U104" i="30"/>
  <c r="V104" i="30"/>
  <c r="G105" i="30"/>
  <c r="H105" i="30"/>
  <c r="I105" i="30"/>
  <c r="J105" i="30"/>
  <c r="K105" i="30"/>
  <c r="L105" i="30"/>
  <c r="M105" i="30"/>
  <c r="N105" i="30"/>
  <c r="O105" i="30"/>
  <c r="P105" i="30"/>
  <c r="Q105" i="30"/>
  <c r="R105" i="30"/>
  <c r="S105" i="30"/>
  <c r="T105" i="30"/>
  <c r="U105" i="30"/>
  <c r="V105" i="30"/>
  <c r="G106" i="30"/>
  <c r="H106" i="30"/>
  <c r="I106" i="30"/>
  <c r="J106" i="30"/>
  <c r="K106" i="30"/>
  <c r="L106" i="30"/>
  <c r="M106" i="30"/>
  <c r="N106" i="30"/>
  <c r="O106" i="30"/>
  <c r="P106" i="30"/>
  <c r="Q106" i="30"/>
  <c r="R106" i="30"/>
  <c r="S106" i="30"/>
  <c r="T106" i="30"/>
  <c r="U106" i="30"/>
  <c r="V106" i="30"/>
  <c r="G107" i="30"/>
  <c r="H107" i="30"/>
  <c r="I107" i="30"/>
  <c r="J107" i="30"/>
  <c r="K107" i="30"/>
  <c r="L107" i="30"/>
  <c r="M107" i="30"/>
  <c r="N107" i="30"/>
  <c r="O107" i="30"/>
  <c r="P107" i="30"/>
  <c r="Q107" i="30"/>
  <c r="R107" i="30"/>
  <c r="S107" i="30"/>
  <c r="T107" i="30"/>
  <c r="U107" i="30"/>
  <c r="V107" i="30"/>
  <c r="G108" i="30"/>
  <c r="H108" i="30"/>
  <c r="I108" i="30"/>
  <c r="J108" i="30"/>
  <c r="K108" i="30"/>
  <c r="L108" i="30"/>
  <c r="M108" i="30"/>
  <c r="N108" i="30"/>
  <c r="O108" i="30"/>
  <c r="P108" i="30"/>
  <c r="Q108" i="30"/>
  <c r="R108" i="30"/>
  <c r="S108" i="30"/>
  <c r="T108" i="30"/>
  <c r="U108" i="30"/>
  <c r="V108" i="30"/>
  <c r="G109" i="30"/>
  <c r="H109" i="30"/>
  <c r="I109" i="30"/>
  <c r="J109" i="30"/>
  <c r="K109" i="30"/>
  <c r="L109" i="30"/>
  <c r="M109" i="30"/>
  <c r="N109" i="30"/>
  <c r="O109" i="30"/>
  <c r="P109" i="30"/>
  <c r="Q109" i="30"/>
  <c r="R109" i="30"/>
  <c r="S109" i="30"/>
  <c r="T109" i="30"/>
  <c r="U109" i="30"/>
  <c r="V109" i="30"/>
  <c r="G110" i="30"/>
  <c r="H110" i="30"/>
  <c r="I110" i="30"/>
  <c r="J110" i="30"/>
  <c r="K110" i="30"/>
  <c r="L110" i="30"/>
  <c r="M110" i="30"/>
  <c r="N110" i="30"/>
  <c r="O110" i="30"/>
  <c r="P110" i="30"/>
  <c r="Q110" i="30"/>
  <c r="R110" i="30"/>
  <c r="S110" i="30"/>
  <c r="T110" i="30"/>
  <c r="U110" i="30"/>
  <c r="V110" i="30"/>
  <c r="G111" i="30"/>
  <c r="H111" i="30"/>
  <c r="I111" i="30"/>
  <c r="J111" i="30"/>
  <c r="K111" i="30"/>
  <c r="L111" i="30"/>
  <c r="M111" i="30"/>
  <c r="N111" i="30"/>
  <c r="O111" i="30"/>
  <c r="P111" i="30"/>
  <c r="Q111" i="30"/>
  <c r="R111" i="30"/>
  <c r="S111" i="30"/>
  <c r="T111" i="30"/>
  <c r="U111" i="30"/>
  <c r="V111" i="30"/>
  <c r="G112" i="30"/>
  <c r="H112" i="30"/>
  <c r="I112" i="30"/>
  <c r="J112" i="30"/>
  <c r="K112" i="30"/>
  <c r="L112" i="30"/>
  <c r="M112" i="30"/>
  <c r="N112" i="30"/>
  <c r="O112" i="30"/>
  <c r="P112" i="30"/>
  <c r="Q112" i="30"/>
  <c r="R112" i="30"/>
  <c r="S112" i="30"/>
  <c r="T112" i="30"/>
  <c r="U112" i="30"/>
  <c r="V112" i="30"/>
  <c r="G113" i="30"/>
  <c r="H113" i="30"/>
  <c r="I113" i="30"/>
  <c r="J113" i="30"/>
  <c r="K113" i="30"/>
  <c r="L113" i="30"/>
  <c r="M113" i="30"/>
  <c r="N113" i="30"/>
  <c r="O113" i="30"/>
  <c r="P113" i="30"/>
  <c r="Q113" i="30"/>
  <c r="R113" i="30"/>
  <c r="S113" i="30"/>
  <c r="T113" i="30"/>
  <c r="U113" i="30"/>
  <c r="V113" i="30"/>
  <c r="G114" i="30"/>
  <c r="H114" i="30"/>
  <c r="I114" i="30"/>
  <c r="J114" i="30"/>
  <c r="K114" i="30"/>
  <c r="L114" i="30"/>
  <c r="M114" i="30"/>
  <c r="N114" i="30"/>
  <c r="O114" i="30"/>
  <c r="P114" i="30"/>
  <c r="Q114" i="30"/>
  <c r="R114" i="30"/>
  <c r="S114" i="30"/>
  <c r="T114" i="30"/>
  <c r="U114" i="30"/>
  <c r="V114" i="30"/>
  <c r="G115" i="30"/>
  <c r="H115" i="30"/>
  <c r="I115" i="30"/>
  <c r="J115" i="30"/>
  <c r="K115" i="30"/>
  <c r="L115" i="30"/>
  <c r="M115" i="30"/>
  <c r="N115" i="30"/>
  <c r="O115" i="30"/>
  <c r="P115" i="30"/>
  <c r="Q115" i="30"/>
  <c r="R115" i="30"/>
  <c r="S115" i="30"/>
  <c r="T115" i="30"/>
  <c r="U115" i="30"/>
  <c r="V115" i="30"/>
  <c r="G116" i="30"/>
  <c r="H116" i="30"/>
  <c r="I116" i="30"/>
  <c r="J116" i="30"/>
  <c r="K116" i="30"/>
  <c r="L116" i="30"/>
  <c r="M116" i="30"/>
  <c r="N116" i="30"/>
  <c r="O116" i="30"/>
  <c r="P116" i="30"/>
  <c r="Q116" i="30"/>
  <c r="R116" i="30"/>
  <c r="S116" i="30"/>
  <c r="T116" i="30"/>
  <c r="U116" i="30"/>
  <c r="V116" i="30"/>
  <c r="G117" i="30"/>
  <c r="H117" i="30"/>
  <c r="I117" i="30"/>
  <c r="J117" i="30"/>
  <c r="K117" i="30"/>
  <c r="L117" i="30"/>
  <c r="M117" i="30"/>
  <c r="N117" i="30"/>
  <c r="O117" i="30"/>
  <c r="P117" i="30"/>
  <c r="Q117" i="30"/>
  <c r="R117" i="30"/>
  <c r="S117" i="30"/>
  <c r="T117" i="30"/>
  <c r="U117" i="30"/>
  <c r="V117" i="30"/>
  <c r="G118" i="30"/>
  <c r="H118" i="30"/>
  <c r="I118" i="30"/>
  <c r="J118" i="30"/>
  <c r="K118" i="30"/>
  <c r="L118" i="30"/>
  <c r="M118" i="30"/>
  <c r="N118" i="30"/>
  <c r="O118" i="30"/>
  <c r="P118" i="30"/>
  <c r="Q118" i="30"/>
  <c r="R118" i="30"/>
  <c r="S118" i="30"/>
  <c r="T118" i="30"/>
  <c r="U118" i="30"/>
  <c r="V118" i="30"/>
  <c r="G119" i="30"/>
  <c r="H119" i="30"/>
  <c r="I119" i="30"/>
  <c r="J119" i="30"/>
  <c r="K119" i="30"/>
  <c r="L119" i="30"/>
  <c r="M119" i="30"/>
  <c r="N119" i="30"/>
  <c r="O119" i="30"/>
  <c r="P119" i="30"/>
  <c r="Q119" i="30"/>
  <c r="R119" i="30"/>
  <c r="S119" i="30"/>
  <c r="T119" i="30"/>
  <c r="U119" i="30"/>
  <c r="V119" i="30"/>
  <c r="G120" i="30"/>
  <c r="H120" i="30"/>
  <c r="I120" i="30"/>
  <c r="J120" i="30"/>
  <c r="K120" i="30"/>
  <c r="L120" i="30"/>
  <c r="M120" i="30"/>
  <c r="N120" i="30"/>
  <c r="O120" i="30"/>
  <c r="P120" i="30"/>
  <c r="Q120" i="30"/>
  <c r="R120" i="30"/>
  <c r="S120" i="30"/>
  <c r="T120" i="30"/>
  <c r="U120" i="30"/>
  <c r="V120" i="30"/>
  <c r="G121" i="30"/>
  <c r="H121" i="30"/>
  <c r="I121" i="30"/>
  <c r="J121" i="30"/>
  <c r="K121" i="30"/>
  <c r="L121" i="30"/>
  <c r="M121" i="30"/>
  <c r="N121" i="30"/>
  <c r="O121" i="30"/>
  <c r="P121" i="30"/>
  <c r="Q121" i="30"/>
  <c r="R121" i="30"/>
  <c r="S121" i="30"/>
  <c r="T121" i="30"/>
  <c r="U121" i="30"/>
  <c r="V121" i="30"/>
  <c r="G122" i="30"/>
  <c r="H122" i="30"/>
  <c r="I122" i="30"/>
  <c r="J122" i="30"/>
  <c r="K122" i="30"/>
  <c r="L122" i="30"/>
  <c r="M122" i="30"/>
  <c r="N122" i="30"/>
  <c r="O122" i="30"/>
  <c r="P122" i="30"/>
  <c r="Q122" i="30"/>
  <c r="R122" i="30"/>
  <c r="S122" i="30"/>
  <c r="T122" i="30"/>
  <c r="U122" i="30"/>
  <c r="V122" i="30"/>
  <c r="G123" i="30"/>
  <c r="H123" i="30"/>
  <c r="I123" i="30"/>
  <c r="J123" i="30"/>
  <c r="K123" i="30"/>
  <c r="L123" i="30"/>
  <c r="M123" i="30"/>
  <c r="N123" i="30"/>
  <c r="O123" i="30"/>
  <c r="P123" i="30"/>
  <c r="Q123" i="30"/>
  <c r="R123" i="30"/>
  <c r="S123" i="30"/>
  <c r="T123" i="30"/>
  <c r="U123" i="30"/>
  <c r="V123" i="30"/>
  <c r="G124" i="30"/>
  <c r="H124" i="30"/>
  <c r="I124" i="30"/>
  <c r="J124" i="30"/>
  <c r="K124" i="30"/>
  <c r="L124" i="30"/>
  <c r="M124" i="30"/>
  <c r="N124" i="30"/>
  <c r="O124" i="30"/>
  <c r="P124" i="30"/>
  <c r="Q124" i="30"/>
  <c r="R124" i="30"/>
  <c r="S124" i="30"/>
  <c r="T124" i="30"/>
  <c r="U124" i="30"/>
  <c r="V124" i="30"/>
  <c r="G125" i="30"/>
  <c r="H125" i="30"/>
  <c r="I125" i="30"/>
  <c r="J125" i="30"/>
  <c r="K125" i="30"/>
  <c r="L125" i="30"/>
  <c r="M125" i="30"/>
  <c r="N125" i="30"/>
  <c r="O125" i="30"/>
  <c r="P125" i="30"/>
  <c r="Q125" i="30"/>
  <c r="R125" i="30"/>
  <c r="S125" i="30"/>
  <c r="T125" i="30"/>
  <c r="U125" i="30"/>
  <c r="V125" i="30"/>
  <c r="V8" i="30"/>
  <c r="U8" i="30"/>
  <c r="T8" i="30"/>
  <c r="S8" i="30"/>
  <c r="R8" i="30"/>
  <c r="Q8" i="30"/>
  <c r="P8" i="30"/>
  <c r="O8" i="30"/>
  <c r="N8" i="30"/>
  <c r="M8" i="30"/>
  <c r="L8" i="30"/>
  <c r="K8" i="30"/>
  <c r="J8" i="30"/>
  <c r="I8" i="30"/>
  <c r="H8" i="30"/>
  <c r="G8" i="30"/>
  <c r="AB129" i="66"/>
  <c r="U129" i="66"/>
  <c r="T129" i="66"/>
  <c r="S129" i="66"/>
  <c r="R129" i="66"/>
  <c r="Q129" i="66"/>
  <c r="P129" i="66"/>
  <c r="O129" i="66"/>
  <c r="N129" i="66"/>
  <c r="M129" i="66"/>
  <c r="L129" i="66"/>
  <c r="K129" i="66"/>
  <c r="J129" i="66"/>
  <c r="I129" i="66"/>
  <c r="H129" i="66"/>
  <c r="G129" i="66"/>
  <c r="AB128" i="66"/>
  <c r="U128" i="66"/>
  <c r="T128" i="66"/>
  <c r="S128" i="66"/>
  <c r="R128" i="66"/>
  <c r="Q128" i="66"/>
  <c r="P128" i="66"/>
  <c r="O128" i="66"/>
  <c r="N128" i="66"/>
  <c r="M128" i="66"/>
  <c r="L128" i="66"/>
  <c r="K128" i="66"/>
  <c r="J128" i="66"/>
  <c r="I128" i="66"/>
  <c r="H128" i="66"/>
  <c r="G128" i="66"/>
  <c r="AB127" i="66"/>
  <c r="U127" i="66"/>
  <c r="T127" i="66"/>
  <c r="S127" i="66"/>
  <c r="R127" i="66"/>
  <c r="Q127" i="66"/>
  <c r="P127" i="66"/>
  <c r="O127" i="66"/>
  <c r="N127" i="66"/>
  <c r="M127" i="66"/>
  <c r="L127" i="66"/>
  <c r="K127" i="66"/>
  <c r="J127" i="66"/>
  <c r="I127" i="66"/>
  <c r="H127" i="66"/>
  <c r="G127" i="66"/>
  <c r="AB126" i="66"/>
  <c r="U126" i="66"/>
  <c r="T126" i="66"/>
  <c r="S126" i="66"/>
  <c r="R126" i="66"/>
  <c r="Q126" i="66"/>
  <c r="P126" i="66"/>
  <c r="O126" i="66"/>
  <c r="N126" i="66"/>
  <c r="M126" i="66"/>
  <c r="L126" i="66"/>
  <c r="K126" i="66"/>
  <c r="J126" i="66"/>
  <c r="I126" i="66"/>
  <c r="H126" i="66"/>
  <c r="G126" i="66"/>
  <c r="F129" i="66"/>
  <c r="F128" i="66"/>
  <c r="F127" i="66"/>
  <c r="F126" i="66"/>
  <c r="AC8" i="66"/>
  <c r="AC9" i="66"/>
  <c r="AC10" i="66"/>
  <c r="AC11" i="66"/>
  <c r="AC12" i="66"/>
  <c r="AC13" i="66"/>
  <c r="AC14" i="66"/>
  <c r="AC15" i="66"/>
  <c r="AC16" i="66"/>
  <c r="AC17" i="66"/>
  <c r="AC18" i="66"/>
  <c r="AC19" i="66"/>
  <c r="AC20" i="66"/>
  <c r="AC21" i="66"/>
  <c r="AC22" i="66"/>
  <c r="AC23" i="66"/>
  <c r="AC24" i="66"/>
  <c r="AC25" i="66"/>
  <c r="AC26" i="66"/>
  <c r="AC27" i="66"/>
  <c r="AC28" i="66"/>
  <c r="AC29" i="66"/>
  <c r="AC30" i="66"/>
  <c r="AC31" i="66"/>
  <c r="AC32" i="66"/>
  <c r="AC33" i="66"/>
  <c r="AC34" i="66"/>
  <c r="AC35" i="66"/>
  <c r="AC36" i="66"/>
  <c r="AC37" i="66"/>
  <c r="AC38" i="66"/>
  <c r="AC39" i="66"/>
  <c r="AC40" i="66"/>
  <c r="AC41" i="66"/>
  <c r="AC42" i="66"/>
  <c r="AC43" i="66"/>
  <c r="AC44" i="66"/>
  <c r="AC45" i="66"/>
  <c r="AC46" i="66"/>
  <c r="AC47" i="66"/>
  <c r="AC48" i="66"/>
  <c r="AC49" i="66"/>
  <c r="AC50" i="66"/>
  <c r="AC51" i="66"/>
  <c r="AC52" i="66"/>
  <c r="AC53" i="66"/>
  <c r="AC54" i="66"/>
  <c r="AC55" i="66"/>
  <c r="AC56" i="66"/>
  <c r="AC57" i="66"/>
  <c r="AC58" i="66"/>
  <c r="AC59" i="66"/>
  <c r="AC60" i="66"/>
  <c r="AC61" i="66"/>
  <c r="AC62" i="66"/>
  <c r="AC63" i="66"/>
  <c r="AC64" i="66"/>
  <c r="AC65" i="66"/>
  <c r="AC66" i="66"/>
  <c r="AC67" i="66"/>
  <c r="AC68" i="66"/>
  <c r="AC69" i="66"/>
  <c r="AC70" i="66"/>
  <c r="AC71" i="66"/>
  <c r="AC72" i="66"/>
  <c r="AC73" i="66"/>
  <c r="AC74" i="66"/>
  <c r="AC75" i="66"/>
  <c r="AC76" i="66"/>
  <c r="AC77" i="66"/>
  <c r="AC78" i="66"/>
  <c r="AC79" i="66"/>
  <c r="AC80" i="66"/>
  <c r="AC81" i="66"/>
  <c r="AC82" i="66"/>
  <c r="AC83" i="66"/>
  <c r="AC84" i="66"/>
  <c r="AC85" i="66"/>
  <c r="AC86" i="66"/>
  <c r="AC87" i="66"/>
  <c r="AC88" i="66"/>
  <c r="AC89" i="66"/>
  <c r="AC90" i="66"/>
  <c r="AC91" i="66"/>
  <c r="AC92" i="66"/>
  <c r="AC93" i="66"/>
  <c r="AC94" i="66"/>
  <c r="AC95" i="66"/>
  <c r="AC96" i="66"/>
  <c r="AC97" i="66"/>
  <c r="AC98" i="66"/>
  <c r="AC99" i="66"/>
  <c r="AC100" i="66"/>
  <c r="AC101" i="66"/>
  <c r="AC102" i="66"/>
  <c r="AC103" i="66"/>
  <c r="AC104" i="66"/>
  <c r="AC105" i="66"/>
  <c r="AC106" i="66"/>
  <c r="AC107" i="66"/>
  <c r="AC108" i="66"/>
  <c r="AC109" i="66"/>
  <c r="AC110" i="66"/>
  <c r="AC111" i="66"/>
  <c r="AC112" i="66"/>
  <c r="AC113" i="66"/>
  <c r="AC114" i="66"/>
  <c r="AC115" i="66"/>
  <c r="AC116" i="66"/>
  <c r="AC117" i="66"/>
  <c r="AC118" i="66"/>
  <c r="AC119" i="66"/>
  <c r="AC120" i="66"/>
  <c r="AC121" i="66"/>
  <c r="AC122" i="66"/>
  <c r="AC123" i="66"/>
  <c r="AC124" i="66"/>
  <c r="AC7" i="66"/>
  <c r="Z60" i="30" l="1"/>
  <c r="Z43" i="30"/>
  <c r="Y66" i="30"/>
  <c r="W125" i="37"/>
  <c r="W128" i="37"/>
  <c r="W127" i="37"/>
  <c r="W126" i="37"/>
  <c r="Z8" i="30"/>
  <c r="Y43" i="30"/>
  <c r="Z113" i="30"/>
  <c r="Z83" i="30"/>
  <c r="Z25" i="30"/>
  <c r="Y98" i="30"/>
  <c r="Y83" i="30"/>
  <c r="Y113" i="30"/>
  <c r="Z99" i="30"/>
  <c r="Z119" i="30"/>
  <c r="Z116" i="30"/>
  <c r="Z110" i="30"/>
  <c r="Z107" i="30"/>
  <c r="Z104" i="30"/>
  <c r="Z89" i="30"/>
  <c r="Z77" i="30"/>
  <c r="Z71" i="30"/>
  <c r="Z62" i="30"/>
  <c r="Z59" i="30"/>
  <c r="Z53" i="30"/>
  <c r="Z38" i="30"/>
  <c r="Z23" i="30"/>
  <c r="Z20" i="30"/>
  <c r="Z14" i="30"/>
  <c r="Z11" i="30"/>
  <c r="Y123" i="30"/>
  <c r="Y117" i="30"/>
  <c r="Y108" i="30"/>
  <c r="Y99" i="30"/>
  <c r="Y87" i="30"/>
  <c r="Z82" i="30"/>
  <c r="Y60" i="30"/>
  <c r="Y20" i="30"/>
  <c r="Y121" i="30"/>
  <c r="Z106" i="30"/>
  <c r="Y100" i="30"/>
  <c r="Y67" i="30"/>
  <c r="Z125" i="30"/>
  <c r="Z122" i="30"/>
  <c r="Z95" i="30"/>
  <c r="Z92" i="30"/>
  <c r="Z86" i="30"/>
  <c r="Z74" i="30"/>
  <c r="Z68" i="30"/>
  <c r="Z65" i="30"/>
  <c r="Z56" i="30"/>
  <c r="Z50" i="30"/>
  <c r="Z47" i="30"/>
  <c r="Z44" i="30"/>
  <c r="Z41" i="30"/>
  <c r="Z35" i="30"/>
  <c r="Z32" i="30"/>
  <c r="Z29" i="30"/>
  <c r="Z26" i="30"/>
  <c r="Z17" i="30"/>
  <c r="Y26" i="30"/>
  <c r="Y120" i="30"/>
  <c r="Z112" i="30"/>
  <c r="Y105" i="30"/>
  <c r="Y102" i="30"/>
  <c r="Y96" i="30"/>
  <c r="Y90" i="30"/>
  <c r="Y78" i="30"/>
  <c r="Y69" i="30"/>
  <c r="Y57" i="30"/>
  <c r="Y42" i="30"/>
  <c r="Y18" i="30"/>
  <c r="Y119" i="30"/>
  <c r="Z114" i="30"/>
  <c r="Z105" i="30"/>
  <c r="Y97" i="30"/>
  <c r="Z90" i="30"/>
  <c r="Z84" i="30"/>
  <c r="Y77" i="30"/>
  <c r="Y74" i="30"/>
  <c r="Z66" i="30"/>
  <c r="Y53" i="30"/>
  <c r="Y52" i="30"/>
  <c r="Z49" i="30"/>
  <c r="Z101" i="30"/>
  <c r="Z98" i="30"/>
  <c r="Z80" i="30"/>
  <c r="Y114" i="30"/>
  <c r="Y111" i="30"/>
  <c r="Z97" i="30"/>
  <c r="Y93" i="30"/>
  <c r="Y84" i="30"/>
  <c r="Y81" i="30"/>
  <c r="Y75" i="30"/>
  <c r="Y72" i="30"/>
  <c r="Y63" i="30"/>
  <c r="Z42" i="30"/>
  <c r="Y36" i="30"/>
  <c r="Y12" i="30"/>
  <c r="Z120" i="30"/>
  <c r="Y112" i="30"/>
  <c r="Y107" i="30"/>
  <c r="Y104" i="30"/>
  <c r="Y92" i="30"/>
  <c r="Y91" i="30"/>
  <c r="Z76" i="30"/>
  <c r="Z73" i="30"/>
  <c r="Y68" i="30"/>
  <c r="Y59" i="30"/>
  <c r="Y50" i="30"/>
  <c r="Y44" i="30"/>
  <c r="Z36" i="30"/>
  <c r="Y35" i="30"/>
  <c r="Z34" i="30"/>
  <c r="Y29" i="30"/>
  <c r="Y28" i="30"/>
  <c r="Y19" i="30"/>
  <c r="Z18" i="30"/>
  <c r="Z12" i="30"/>
  <c r="Y11" i="30"/>
  <c r="Y54" i="30"/>
  <c r="Y48" i="30"/>
  <c r="Y30" i="30"/>
  <c r="Y27" i="30"/>
  <c r="Y9" i="30"/>
  <c r="Y58" i="30"/>
  <c r="Z103" i="30"/>
  <c r="Y89" i="30"/>
  <c r="Z48" i="30"/>
  <c r="Z121" i="30"/>
  <c r="Y118" i="30"/>
  <c r="Z109" i="30"/>
  <c r="Z94" i="30"/>
  <c r="Z88" i="30"/>
  <c r="Z79" i="30"/>
  <c r="Z55" i="30"/>
  <c r="Z37" i="30"/>
  <c r="Z13" i="30"/>
  <c r="Z91" i="30"/>
  <c r="Z58" i="30"/>
  <c r="Y122" i="30"/>
  <c r="Z117" i="30"/>
  <c r="Z102" i="30"/>
  <c r="Y95" i="30"/>
  <c r="Y86" i="30"/>
  <c r="Y71" i="30"/>
  <c r="Y55" i="30"/>
  <c r="Y47" i="30"/>
  <c r="Y38" i="30"/>
  <c r="Y16" i="30"/>
  <c r="Y124" i="30"/>
  <c r="Y109" i="30"/>
  <c r="Z78" i="30"/>
  <c r="Z54" i="30"/>
  <c r="Z30" i="30"/>
  <c r="Y106" i="30"/>
  <c r="Z52" i="30"/>
  <c r="Z123" i="30"/>
  <c r="Y115" i="30"/>
  <c r="Z108" i="30"/>
  <c r="Y94" i="30"/>
  <c r="Y85" i="30"/>
  <c r="Y70" i="30"/>
  <c r="Y61" i="30"/>
  <c r="Y46" i="30"/>
  <c r="Y37" i="30"/>
  <c r="Y22" i="30"/>
  <c r="Y13" i="30"/>
  <c r="Y82" i="30"/>
  <c r="Y10" i="30"/>
  <c r="Z111" i="30"/>
  <c r="Z96" i="30"/>
  <c r="Y80" i="30"/>
  <c r="Y56" i="30"/>
  <c r="Y17" i="30"/>
  <c r="Y125" i="30"/>
  <c r="Z115" i="30"/>
  <c r="Y103" i="30"/>
  <c r="Z85" i="30"/>
  <c r="Z70" i="30"/>
  <c r="Z61" i="30"/>
  <c r="Z46" i="30"/>
  <c r="Z16" i="30"/>
  <c r="Y76" i="30"/>
  <c r="Y116" i="30"/>
  <c r="Y101" i="30"/>
  <c r="Y88" i="30"/>
  <c r="Y79" i="30"/>
  <c r="Y64" i="30"/>
  <c r="Y62" i="30"/>
  <c r="Y40" i="30"/>
  <c r="Y31" i="30"/>
  <c r="Y23" i="30"/>
  <c r="Y14" i="30"/>
  <c r="Z67" i="30"/>
  <c r="Z100" i="30"/>
  <c r="Z28" i="30"/>
  <c r="Y51" i="30"/>
  <c r="Y45" i="30"/>
  <c r="Y39" i="30"/>
  <c r="Y33" i="30"/>
  <c r="Y24" i="30"/>
  <c r="Y21" i="30"/>
  <c r="Y15" i="30"/>
  <c r="Y73" i="30"/>
  <c r="Y49" i="30"/>
  <c r="Y34" i="30"/>
  <c r="Y25" i="30"/>
  <c r="Z19" i="30"/>
  <c r="Z118" i="30"/>
  <c r="Z72" i="30"/>
  <c r="Y65" i="30"/>
  <c r="Y41" i="30"/>
  <c r="Y32" i="30"/>
  <c r="Z24" i="30"/>
  <c r="Z124" i="30"/>
  <c r="Y110" i="30"/>
  <c r="Z64" i="30"/>
  <c r="Z40" i="30"/>
  <c r="Z31" i="30"/>
  <c r="Z22" i="30"/>
  <c r="Z10" i="30"/>
  <c r="Z93" i="30"/>
  <c r="Z87" i="30"/>
  <c r="Z81" i="30"/>
  <c r="Z75" i="30"/>
  <c r="Z69" i="30"/>
  <c r="Z63" i="30"/>
  <c r="Z57" i="30"/>
  <c r="Z51" i="30"/>
  <c r="Z45" i="30"/>
  <c r="Z39" i="30"/>
  <c r="Z33" i="30"/>
  <c r="Z27" i="30"/>
  <c r="Z21" i="30"/>
  <c r="Z15" i="30"/>
  <c r="Z9" i="30"/>
  <c r="Y124" i="66"/>
  <c r="AA125" i="30" s="1"/>
  <c r="W124" i="66"/>
  <c r="Y123" i="66"/>
  <c r="AA124" i="30" s="1"/>
  <c r="W123" i="66"/>
  <c r="Y122" i="66"/>
  <c r="AA123" i="30" s="1"/>
  <c r="W122" i="66"/>
  <c r="Y121" i="66"/>
  <c r="AA122" i="30" s="1"/>
  <c r="W121" i="66"/>
  <c r="Y120" i="66"/>
  <c r="AA121" i="30" s="1"/>
  <c r="W120" i="66"/>
  <c r="Y119" i="66"/>
  <c r="AA120" i="30" s="1"/>
  <c r="W119" i="66"/>
  <c r="Y118" i="66"/>
  <c r="AA119" i="30" s="1"/>
  <c r="W118" i="66"/>
  <c r="Y117" i="66"/>
  <c r="AA118" i="30" s="1"/>
  <c r="W117" i="66"/>
  <c r="Y116" i="66"/>
  <c r="AA117" i="30" s="1"/>
  <c r="W116" i="66"/>
  <c r="Y115" i="66"/>
  <c r="AA116" i="30" s="1"/>
  <c r="W115" i="66"/>
  <c r="Y114" i="66"/>
  <c r="AA115" i="30" s="1"/>
  <c r="W114" i="66"/>
  <c r="Y113" i="66"/>
  <c r="AA114" i="30" s="1"/>
  <c r="W113" i="66"/>
  <c r="Y112" i="66"/>
  <c r="AA113" i="30" s="1"/>
  <c r="W112" i="66"/>
  <c r="Y111" i="66"/>
  <c r="AA112" i="30" s="1"/>
  <c r="W111" i="66"/>
  <c r="Y110" i="66"/>
  <c r="AA111" i="30" s="1"/>
  <c r="W110" i="66"/>
  <c r="Y109" i="66"/>
  <c r="AA110" i="30" s="1"/>
  <c r="W109" i="66"/>
  <c r="Y108" i="66"/>
  <c r="AA109" i="30" s="1"/>
  <c r="W108" i="66"/>
  <c r="Y107" i="66"/>
  <c r="AA108" i="30" s="1"/>
  <c r="W107" i="66"/>
  <c r="Y106" i="66"/>
  <c r="AA107" i="30" s="1"/>
  <c r="W106" i="66"/>
  <c r="Y105" i="66"/>
  <c r="AA106" i="30" s="1"/>
  <c r="W105" i="66"/>
  <c r="Y104" i="66"/>
  <c r="AA105" i="30" s="1"/>
  <c r="W104" i="66"/>
  <c r="Y103" i="66"/>
  <c r="AA104" i="30" s="1"/>
  <c r="W103" i="66"/>
  <c r="Y102" i="66"/>
  <c r="AA103" i="30" s="1"/>
  <c r="W102" i="66"/>
  <c r="Y101" i="66"/>
  <c r="AA102" i="30" s="1"/>
  <c r="W101" i="66"/>
  <c r="Y100" i="66"/>
  <c r="AA101" i="30" s="1"/>
  <c r="W100" i="66"/>
  <c r="Y99" i="66"/>
  <c r="AA100" i="30" s="1"/>
  <c r="W99" i="66"/>
  <c r="Y98" i="66"/>
  <c r="AA99" i="30" s="1"/>
  <c r="W98" i="66"/>
  <c r="Y97" i="66"/>
  <c r="AA98" i="30" s="1"/>
  <c r="W97" i="66"/>
  <c r="Y96" i="66"/>
  <c r="AA97" i="30" s="1"/>
  <c r="W96" i="66"/>
  <c r="Y95" i="66"/>
  <c r="AA96" i="30" s="1"/>
  <c r="W95" i="66"/>
  <c r="Y94" i="66"/>
  <c r="AA95" i="30" s="1"/>
  <c r="W94" i="66"/>
  <c r="Y93" i="66"/>
  <c r="AA94" i="30" s="1"/>
  <c r="W93" i="66"/>
  <c r="Y92" i="66"/>
  <c r="AA93" i="30" s="1"/>
  <c r="W92" i="66"/>
  <c r="Y91" i="66"/>
  <c r="AA92" i="30" s="1"/>
  <c r="W91" i="66"/>
  <c r="Y90" i="66"/>
  <c r="AA91" i="30" s="1"/>
  <c r="W90" i="66"/>
  <c r="Y89" i="66"/>
  <c r="AA90" i="30" s="1"/>
  <c r="W89" i="66"/>
  <c r="Y88" i="66"/>
  <c r="AA89" i="30" s="1"/>
  <c r="W88" i="66"/>
  <c r="Y87" i="66"/>
  <c r="AA88" i="30" s="1"/>
  <c r="W87" i="66"/>
  <c r="Y86" i="66"/>
  <c r="AA87" i="30" s="1"/>
  <c r="W86" i="66"/>
  <c r="Y85" i="66"/>
  <c r="AA86" i="30" s="1"/>
  <c r="W85" i="66"/>
  <c r="Y84" i="66"/>
  <c r="AA85" i="30" s="1"/>
  <c r="W84" i="66"/>
  <c r="Y83" i="66"/>
  <c r="AA84" i="30" s="1"/>
  <c r="W83" i="66"/>
  <c r="Y82" i="66"/>
  <c r="AA83" i="30" s="1"/>
  <c r="W82" i="66"/>
  <c r="Y81" i="66"/>
  <c r="AA82" i="30" s="1"/>
  <c r="W81" i="66"/>
  <c r="Y80" i="66"/>
  <c r="AA81" i="30" s="1"/>
  <c r="W80" i="66"/>
  <c r="Y79" i="66"/>
  <c r="AA80" i="30" s="1"/>
  <c r="W79" i="66"/>
  <c r="Y78" i="66"/>
  <c r="AA79" i="30" s="1"/>
  <c r="W78" i="66"/>
  <c r="Y77" i="66"/>
  <c r="AA78" i="30" s="1"/>
  <c r="W77" i="66"/>
  <c r="Y76" i="66"/>
  <c r="AA77" i="30" s="1"/>
  <c r="W76" i="66"/>
  <c r="Y75" i="66"/>
  <c r="AA76" i="30" s="1"/>
  <c r="W75" i="66"/>
  <c r="Y74" i="66"/>
  <c r="AA75" i="30" s="1"/>
  <c r="W74" i="66"/>
  <c r="Y73" i="66"/>
  <c r="AA74" i="30" s="1"/>
  <c r="W73" i="66"/>
  <c r="Y72" i="66"/>
  <c r="AA73" i="30" s="1"/>
  <c r="W72" i="66"/>
  <c r="Y71" i="66"/>
  <c r="AA72" i="30" s="1"/>
  <c r="W71" i="66"/>
  <c r="Y70" i="66"/>
  <c r="AA71" i="30" s="1"/>
  <c r="W70" i="66"/>
  <c r="Y69" i="66"/>
  <c r="AA70" i="30" s="1"/>
  <c r="W69" i="66"/>
  <c r="Y68" i="66"/>
  <c r="AA69" i="30" s="1"/>
  <c r="W68" i="66"/>
  <c r="Y67" i="66"/>
  <c r="AA68" i="30" s="1"/>
  <c r="W67" i="66"/>
  <c r="Y66" i="66"/>
  <c r="AA67" i="30" s="1"/>
  <c r="W66" i="66"/>
  <c r="Y65" i="66"/>
  <c r="AA66" i="30" s="1"/>
  <c r="W65" i="66"/>
  <c r="Y64" i="66"/>
  <c r="AA65" i="30" s="1"/>
  <c r="W64" i="66"/>
  <c r="Y63" i="66"/>
  <c r="AA64" i="30" s="1"/>
  <c r="W63" i="66"/>
  <c r="Y62" i="66"/>
  <c r="AA63" i="30" s="1"/>
  <c r="W62" i="66"/>
  <c r="Y61" i="66"/>
  <c r="AA62" i="30" s="1"/>
  <c r="W61" i="66"/>
  <c r="Y60" i="66"/>
  <c r="AA61" i="30" s="1"/>
  <c r="W60" i="66"/>
  <c r="Y59" i="66"/>
  <c r="AA60" i="30" s="1"/>
  <c r="W59" i="66"/>
  <c r="Y58" i="66"/>
  <c r="AA59" i="30" s="1"/>
  <c r="W58" i="66"/>
  <c r="Y57" i="66"/>
  <c r="AA58" i="30" s="1"/>
  <c r="W57" i="66"/>
  <c r="Y56" i="66"/>
  <c r="AA57" i="30" s="1"/>
  <c r="W56" i="66"/>
  <c r="Y55" i="66"/>
  <c r="AA56" i="30" s="1"/>
  <c r="W55" i="66"/>
  <c r="Y54" i="66"/>
  <c r="AA55" i="30" s="1"/>
  <c r="W54" i="66"/>
  <c r="Y53" i="66"/>
  <c r="AA54" i="30" s="1"/>
  <c r="W53" i="66"/>
  <c r="Y52" i="66"/>
  <c r="AA53" i="30" s="1"/>
  <c r="W52" i="66"/>
  <c r="Y51" i="66"/>
  <c r="AA52" i="30" s="1"/>
  <c r="W51" i="66"/>
  <c r="Y50" i="66"/>
  <c r="AA51" i="30" s="1"/>
  <c r="W50" i="66"/>
  <c r="Y49" i="66"/>
  <c r="AA50" i="30" s="1"/>
  <c r="W49" i="66"/>
  <c r="Y48" i="66"/>
  <c r="AA49" i="30" s="1"/>
  <c r="W48" i="66"/>
  <c r="Y47" i="66"/>
  <c r="AA48" i="30" s="1"/>
  <c r="W47" i="66"/>
  <c r="Y46" i="66"/>
  <c r="AA47" i="30" s="1"/>
  <c r="W46" i="66"/>
  <c r="Y45" i="66"/>
  <c r="AA46" i="30" s="1"/>
  <c r="W45" i="66"/>
  <c r="Y44" i="66"/>
  <c r="AA45" i="30" s="1"/>
  <c r="W44" i="66"/>
  <c r="Y43" i="66"/>
  <c r="AA44" i="30" s="1"/>
  <c r="W43" i="66"/>
  <c r="Y42" i="66"/>
  <c r="AA43" i="30" s="1"/>
  <c r="W42" i="66"/>
  <c r="Y41" i="66"/>
  <c r="AA42" i="30" s="1"/>
  <c r="W41" i="66"/>
  <c r="Y40" i="66"/>
  <c r="AA41" i="30" s="1"/>
  <c r="W40" i="66"/>
  <c r="Y39" i="66"/>
  <c r="AA40" i="30" s="1"/>
  <c r="W39" i="66"/>
  <c r="Y38" i="66"/>
  <c r="AA39" i="30" s="1"/>
  <c r="W38" i="66"/>
  <c r="Y37" i="66"/>
  <c r="AA38" i="30" s="1"/>
  <c r="W37" i="66"/>
  <c r="Y36" i="66"/>
  <c r="AA37" i="30" s="1"/>
  <c r="W36" i="66"/>
  <c r="Y35" i="66"/>
  <c r="AA36" i="30" s="1"/>
  <c r="W35" i="66"/>
  <c r="Y34" i="66"/>
  <c r="AA35" i="30" s="1"/>
  <c r="W34" i="66"/>
  <c r="Y33" i="66"/>
  <c r="AA34" i="30" s="1"/>
  <c r="W33" i="66"/>
  <c r="Y32" i="66"/>
  <c r="AA33" i="30" s="1"/>
  <c r="W32" i="66"/>
  <c r="Y31" i="66"/>
  <c r="AA32" i="30" s="1"/>
  <c r="W31" i="66"/>
  <c r="Y30" i="66"/>
  <c r="AA31" i="30" s="1"/>
  <c r="W30" i="66"/>
  <c r="Y29" i="66"/>
  <c r="AA30" i="30" s="1"/>
  <c r="W29" i="66"/>
  <c r="Y28" i="66"/>
  <c r="AA29" i="30" s="1"/>
  <c r="W28" i="66"/>
  <c r="Y27" i="66"/>
  <c r="AA28" i="30" s="1"/>
  <c r="W27" i="66"/>
  <c r="Y26" i="66"/>
  <c r="AA27" i="30" s="1"/>
  <c r="W26" i="66"/>
  <c r="Y25" i="66"/>
  <c r="AA26" i="30" s="1"/>
  <c r="W25" i="66"/>
  <c r="Y24" i="66"/>
  <c r="AA25" i="30" s="1"/>
  <c r="W24" i="66"/>
  <c r="Y23" i="66"/>
  <c r="AA24" i="30" s="1"/>
  <c r="W23" i="66"/>
  <c r="Y22" i="66"/>
  <c r="AA23" i="30" s="1"/>
  <c r="W22" i="66"/>
  <c r="Y21" i="66"/>
  <c r="AA22" i="30" s="1"/>
  <c r="W21" i="66"/>
  <c r="Y20" i="66"/>
  <c r="AA21" i="30" s="1"/>
  <c r="W20" i="66"/>
  <c r="Y19" i="66"/>
  <c r="AA20" i="30" s="1"/>
  <c r="W19" i="66"/>
  <c r="Y18" i="66"/>
  <c r="AA19" i="30" s="1"/>
  <c r="W18" i="66"/>
  <c r="Y17" i="66"/>
  <c r="AA18" i="30" s="1"/>
  <c r="W17" i="66"/>
  <c r="Y16" i="66"/>
  <c r="AA17" i="30" s="1"/>
  <c r="W16" i="66"/>
  <c r="Y15" i="66"/>
  <c r="AA16" i="30" s="1"/>
  <c r="W15" i="66"/>
  <c r="Y14" i="66"/>
  <c r="AA15" i="30" s="1"/>
  <c r="W14" i="66"/>
  <c r="Y13" i="66"/>
  <c r="AA14" i="30" s="1"/>
  <c r="W13" i="66"/>
  <c r="Y12" i="66"/>
  <c r="AA13" i="30" s="1"/>
  <c r="W12" i="66"/>
  <c r="Y11" i="66"/>
  <c r="AA12" i="30" s="1"/>
  <c r="W11" i="66"/>
  <c r="Y10" i="66"/>
  <c r="AA11" i="30" s="1"/>
  <c r="W10" i="66"/>
  <c r="Y9" i="66"/>
  <c r="AA10" i="30" s="1"/>
  <c r="W9" i="66"/>
  <c r="Y8" i="66"/>
  <c r="AA9" i="30" s="1"/>
  <c r="W8" i="66"/>
  <c r="Y7" i="66"/>
  <c r="W7" i="66"/>
  <c r="Z128" i="22"/>
  <c r="Y128" i="22"/>
  <c r="X128" i="22"/>
  <c r="W128" i="22"/>
  <c r="Z127" i="22"/>
  <c r="Y127" i="22"/>
  <c r="X127" i="22"/>
  <c r="W127" i="22"/>
  <c r="Z126" i="22"/>
  <c r="Y126" i="22"/>
  <c r="X126" i="22"/>
  <c r="W126" i="22"/>
  <c r="Z125" i="22"/>
  <c r="Y125" i="22"/>
  <c r="X125" i="22"/>
  <c r="W125" i="22"/>
  <c r="AC128" i="54"/>
  <c r="AB128" i="54"/>
  <c r="AA128" i="54"/>
  <c r="Z128" i="54"/>
  <c r="Y128" i="54"/>
  <c r="X128" i="54"/>
  <c r="W128" i="54"/>
  <c r="V128" i="54"/>
  <c r="U128" i="54"/>
  <c r="T128" i="54"/>
  <c r="S128" i="54"/>
  <c r="R128" i="54"/>
  <c r="Q128" i="54"/>
  <c r="P128" i="54"/>
  <c r="O128" i="54"/>
  <c r="N128" i="54"/>
  <c r="M128" i="54"/>
  <c r="L128" i="54"/>
  <c r="K128" i="54"/>
  <c r="J128" i="54"/>
  <c r="I128" i="54"/>
  <c r="H128" i="54"/>
  <c r="G128" i="54"/>
  <c r="AC127" i="54"/>
  <c r="AB127" i="54"/>
  <c r="AA127" i="54"/>
  <c r="Z127" i="54"/>
  <c r="Y127" i="54"/>
  <c r="X127" i="54"/>
  <c r="W127" i="54"/>
  <c r="V127" i="54"/>
  <c r="U127" i="54"/>
  <c r="T127" i="54"/>
  <c r="S127" i="54"/>
  <c r="R127" i="54"/>
  <c r="Q127" i="54"/>
  <c r="P127" i="54"/>
  <c r="O127" i="54"/>
  <c r="N127" i="54"/>
  <c r="M127" i="54"/>
  <c r="L127" i="54"/>
  <c r="K127" i="54"/>
  <c r="J127" i="54"/>
  <c r="I127" i="54"/>
  <c r="H127" i="54"/>
  <c r="G127" i="54"/>
  <c r="AC126" i="54"/>
  <c r="AB126" i="54"/>
  <c r="AA126" i="54"/>
  <c r="Z126" i="54"/>
  <c r="Y126" i="54"/>
  <c r="X126" i="54"/>
  <c r="W126" i="54"/>
  <c r="V126" i="54"/>
  <c r="U126" i="54"/>
  <c r="T126" i="54"/>
  <c r="S126" i="54"/>
  <c r="R126" i="54"/>
  <c r="Q126" i="54"/>
  <c r="P126" i="54"/>
  <c r="O126" i="54"/>
  <c r="N126" i="54"/>
  <c r="M126" i="54"/>
  <c r="L126" i="54"/>
  <c r="K126" i="54"/>
  <c r="J126" i="54"/>
  <c r="I126" i="54"/>
  <c r="H126" i="54"/>
  <c r="G126" i="54"/>
  <c r="AC125" i="54"/>
  <c r="AB125" i="54"/>
  <c r="AA125" i="54"/>
  <c r="Z125" i="54"/>
  <c r="Y125" i="54"/>
  <c r="X125" i="54"/>
  <c r="W125" i="54"/>
  <c r="V125" i="54"/>
  <c r="U125" i="54"/>
  <c r="T125" i="54"/>
  <c r="S125" i="54"/>
  <c r="R125" i="54"/>
  <c r="Q125" i="54"/>
  <c r="P125" i="54"/>
  <c r="O125" i="54"/>
  <c r="N125" i="54"/>
  <c r="M125" i="54"/>
  <c r="L125" i="54"/>
  <c r="K125" i="54"/>
  <c r="J125" i="54"/>
  <c r="I125" i="54"/>
  <c r="H125" i="54"/>
  <c r="G125" i="54"/>
  <c r="F128" i="54"/>
  <c r="F127" i="54"/>
  <c r="F126" i="54"/>
  <c r="F125" i="54"/>
  <c r="R42" i="61"/>
  <c r="P42" i="61"/>
  <c r="R14" i="61"/>
  <c r="R8" i="61"/>
  <c r="R9" i="61"/>
  <c r="R10" i="61"/>
  <c r="R11" i="61"/>
  <c r="R12" i="61"/>
  <c r="R13" i="61"/>
  <c r="R15" i="61"/>
  <c r="R16" i="61"/>
  <c r="R17" i="61"/>
  <c r="R18" i="61"/>
  <c r="R19" i="61"/>
  <c r="R20" i="61"/>
  <c r="R21" i="61"/>
  <c r="R22" i="61"/>
  <c r="R23" i="61"/>
  <c r="R24" i="61"/>
  <c r="R25" i="61"/>
  <c r="R26" i="61"/>
  <c r="R27" i="61"/>
  <c r="R28" i="61"/>
  <c r="R29" i="61"/>
  <c r="R30" i="61"/>
  <c r="R31" i="61"/>
  <c r="R32" i="61"/>
  <c r="R33" i="61"/>
  <c r="R34" i="61"/>
  <c r="R35" i="61"/>
  <c r="R36" i="61"/>
  <c r="R37" i="61"/>
  <c r="R38" i="61"/>
  <c r="R39" i="61"/>
  <c r="R40" i="61"/>
  <c r="R7" i="61"/>
  <c r="W39" i="48"/>
  <c r="Y39" i="48" s="1" a="1"/>
  <c r="Y39" i="48" s="1"/>
  <c r="V39" i="48"/>
  <c r="AG39" i="48" s="1"/>
  <c r="U39" i="48"/>
  <c r="T39" i="48"/>
  <c r="AF39" i="48" s="1"/>
  <c r="S39" i="48"/>
  <c r="R39" i="48"/>
  <c r="AE39" i="48" s="1"/>
  <c r="Q39" i="48"/>
  <c r="AD39" i="48" s="1"/>
  <c r="P39" i="48"/>
  <c r="O39" i="48"/>
  <c r="N39" i="48"/>
  <c r="AC39" i="48" s="1"/>
  <c r="M39" i="48"/>
  <c r="AB39" i="48" s="1"/>
  <c r="L39" i="48"/>
  <c r="K39" i="48"/>
  <c r="X39" i="48" s="1"/>
  <c r="P40" i="61"/>
  <c r="P39" i="61"/>
  <c r="P38" i="61"/>
  <c r="P37" i="61"/>
  <c r="P36" i="61"/>
  <c r="P35" i="61"/>
  <c r="P34" i="61"/>
  <c r="P33" i="61"/>
  <c r="P32" i="61"/>
  <c r="P31" i="61"/>
  <c r="P30" i="61"/>
  <c r="P29" i="61"/>
  <c r="P28" i="61"/>
  <c r="P27" i="61"/>
  <c r="P26" i="61"/>
  <c r="P25" i="61"/>
  <c r="P24" i="61"/>
  <c r="P23" i="61"/>
  <c r="P22" i="61"/>
  <c r="P21" i="61"/>
  <c r="P20" i="61"/>
  <c r="P19" i="61"/>
  <c r="P18" i="61"/>
  <c r="P17" i="61"/>
  <c r="P16" i="61"/>
  <c r="P15" i="61"/>
  <c r="P8" i="61"/>
  <c r="P9" i="61"/>
  <c r="P10" i="61"/>
  <c r="P11" i="61"/>
  <c r="P12" i="61"/>
  <c r="P13" i="61"/>
  <c r="P7" i="61"/>
  <c r="Q8" i="61"/>
  <c r="Q9" i="61"/>
  <c r="Q10" i="61"/>
  <c r="Q11" i="61"/>
  <c r="Q12" i="61"/>
  <c r="Q13" i="61"/>
  <c r="Q14" i="61"/>
  <c r="Q15" i="61"/>
  <c r="Q16" i="61"/>
  <c r="Q17" i="61"/>
  <c r="Q18" i="61"/>
  <c r="Q19" i="61"/>
  <c r="Q20" i="61"/>
  <c r="Q21" i="61"/>
  <c r="Q22" i="61"/>
  <c r="Q23" i="61"/>
  <c r="Q24" i="61"/>
  <c r="Q25" i="61"/>
  <c r="Q26" i="61"/>
  <c r="Q27" i="61"/>
  <c r="Q28" i="61"/>
  <c r="Q29" i="61"/>
  <c r="Q30" i="61"/>
  <c r="Q31" i="61"/>
  <c r="Q32" i="61"/>
  <c r="Q33" i="61"/>
  <c r="Q34" i="61"/>
  <c r="Q35" i="61"/>
  <c r="Q36" i="61"/>
  <c r="Q37" i="61"/>
  <c r="Q38" i="61"/>
  <c r="Q39" i="61"/>
  <c r="Q40" i="61"/>
  <c r="Q7" i="61"/>
  <c r="O8" i="61"/>
  <c r="O9" i="61"/>
  <c r="O10" i="61"/>
  <c r="O11" i="61"/>
  <c r="O12" i="61"/>
  <c r="O13" i="61"/>
  <c r="O14" i="61"/>
  <c r="O15" i="61"/>
  <c r="O16" i="61"/>
  <c r="O17" i="61"/>
  <c r="O18" i="61"/>
  <c r="O19" i="61"/>
  <c r="O20" i="61"/>
  <c r="O21" i="61"/>
  <c r="O22" i="61"/>
  <c r="O23" i="61"/>
  <c r="O24" i="61"/>
  <c r="O25" i="61"/>
  <c r="O26" i="61"/>
  <c r="O27" i="61"/>
  <c r="O28" i="61"/>
  <c r="O29" i="61"/>
  <c r="O30" i="61"/>
  <c r="O31" i="61"/>
  <c r="O32" i="61"/>
  <c r="O33" i="61"/>
  <c r="O34" i="61"/>
  <c r="O35" i="61"/>
  <c r="O36" i="61"/>
  <c r="O37" i="61"/>
  <c r="O38" i="61"/>
  <c r="O39" i="61"/>
  <c r="O40" i="61"/>
  <c r="O7" i="61"/>
  <c r="V7" i="60"/>
  <c r="V8" i="60"/>
  <c r="V9" i="60"/>
  <c r="V10" i="60"/>
  <c r="V11" i="60"/>
  <c r="V12" i="60"/>
  <c r="V13" i="60"/>
  <c r="V14" i="60"/>
  <c r="V15" i="60"/>
  <c r="V16" i="60"/>
  <c r="V17" i="60"/>
  <c r="V18" i="60"/>
  <c r="V19" i="60"/>
  <c r="V20" i="60"/>
  <c r="V21" i="60"/>
  <c r="V22" i="60"/>
  <c r="V23" i="60"/>
  <c r="V24" i="60"/>
  <c r="V25" i="60"/>
  <c r="V26" i="60"/>
  <c r="V27" i="60"/>
  <c r="V28" i="60"/>
  <c r="V29" i="60"/>
  <c r="V30" i="60"/>
  <c r="V31" i="60"/>
  <c r="V32" i="60"/>
  <c r="V33" i="60"/>
  <c r="V34" i="60"/>
  <c r="V35" i="60"/>
  <c r="V36" i="60"/>
  <c r="V37" i="60"/>
  <c r="V38" i="60"/>
  <c r="V39" i="60"/>
  <c r="V40" i="60"/>
  <c r="V41" i="60"/>
  <c r="V42" i="60"/>
  <c r="V43" i="60"/>
  <c r="V44" i="60"/>
  <c r="V45" i="60"/>
  <c r="V46" i="60"/>
  <c r="V47" i="60"/>
  <c r="V48" i="60"/>
  <c r="V49" i="60"/>
  <c r="V50" i="60"/>
  <c r="V51" i="60"/>
  <c r="V52" i="60"/>
  <c r="V53" i="60"/>
  <c r="V54" i="60"/>
  <c r="V55" i="60"/>
  <c r="V56" i="60"/>
  <c r="V57" i="60"/>
  <c r="V58" i="60"/>
  <c r="V59" i="60"/>
  <c r="V60" i="60"/>
  <c r="V61" i="60"/>
  <c r="V62" i="60"/>
  <c r="V63" i="60"/>
  <c r="V64" i="60"/>
  <c r="V65" i="60"/>
  <c r="V66" i="60"/>
  <c r="V67" i="60"/>
  <c r="V68" i="60"/>
  <c r="V69" i="60"/>
  <c r="V70" i="60"/>
  <c r="V71" i="60"/>
  <c r="V72" i="60"/>
  <c r="V73" i="60"/>
  <c r="V74" i="60"/>
  <c r="V75" i="60"/>
  <c r="V76" i="60"/>
  <c r="V77" i="60"/>
  <c r="V78" i="60"/>
  <c r="V79" i="60"/>
  <c r="V80" i="60"/>
  <c r="V81" i="60"/>
  <c r="V82" i="60"/>
  <c r="V83" i="60"/>
  <c r="V84" i="60"/>
  <c r="V85" i="60"/>
  <c r="V86" i="60"/>
  <c r="V87" i="60"/>
  <c r="V88" i="60"/>
  <c r="V89" i="60"/>
  <c r="V90" i="60"/>
  <c r="V91" i="60"/>
  <c r="V92" i="60"/>
  <c r="V93" i="60"/>
  <c r="V94" i="60"/>
  <c r="V95" i="60"/>
  <c r="V96" i="60"/>
  <c r="V97" i="60"/>
  <c r="V98" i="60"/>
  <c r="V99" i="60"/>
  <c r="V100" i="60"/>
  <c r="V101" i="60"/>
  <c r="V102" i="60"/>
  <c r="V103" i="60"/>
  <c r="V104" i="60"/>
  <c r="V105" i="60"/>
  <c r="V106" i="60"/>
  <c r="V107" i="60"/>
  <c r="V108" i="60"/>
  <c r="V109" i="60"/>
  <c r="V110" i="60"/>
  <c r="V111" i="60"/>
  <c r="V112" i="60"/>
  <c r="V113" i="60"/>
  <c r="V114" i="60"/>
  <c r="V115" i="60"/>
  <c r="V116" i="60"/>
  <c r="V117" i="60"/>
  <c r="V118" i="60"/>
  <c r="V119" i="60"/>
  <c r="V120" i="60"/>
  <c r="V121" i="60"/>
  <c r="V122" i="60"/>
  <c r="V123" i="60"/>
  <c r="U7" i="60"/>
  <c r="U8" i="60"/>
  <c r="U9" i="60"/>
  <c r="U10" i="60"/>
  <c r="U11" i="60"/>
  <c r="U12" i="60"/>
  <c r="U13" i="60"/>
  <c r="U14" i="60"/>
  <c r="U15" i="60"/>
  <c r="U16" i="60"/>
  <c r="U17" i="60"/>
  <c r="U18" i="60"/>
  <c r="U19" i="60"/>
  <c r="U20" i="60"/>
  <c r="U21" i="60"/>
  <c r="U22" i="60"/>
  <c r="U23" i="60"/>
  <c r="U24" i="60"/>
  <c r="U25" i="60"/>
  <c r="U26" i="60"/>
  <c r="U27" i="60"/>
  <c r="U28" i="60"/>
  <c r="U29" i="60"/>
  <c r="U30" i="60"/>
  <c r="U31" i="60"/>
  <c r="U32" i="60"/>
  <c r="U33" i="60"/>
  <c r="U34" i="60"/>
  <c r="U35" i="60"/>
  <c r="U36" i="60"/>
  <c r="U37" i="60"/>
  <c r="U38" i="60"/>
  <c r="U39" i="60"/>
  <c r="U40" i="60"/>
  <c r="U41" i="60"/>
  <c r="U42" i="60"/>
  <c r="U43" i="60"/>
  <c r="U44" i="60"/>
  <c r="U45" i="60"/>
  <c r="U46" i="60"/>
  <c r="U47" i="60"/>
  <c r="U48" i="60"/>
  <c r="U49" i="60"/>
  <c r="U50" i="60"/>
  <c r="U51" i="60"/>
  <c r="U52" i="60"/>
  <c r="U53" i="60"/>
  <c r="U54" i="60"/>
  <c r="U55" i="60"/>
  <c r="U56" i="60"/>
  <c r="U57" i="60"/>
  <c r="U58" i="60"/>
  <c r="U59" i="60"/>
  <c r="U60" i="60"/>
  <c r="U61" i="60"/>
  <c r="U62" i="60"/>
  <c r="U63" i="60"/>
  <c r="U64" i="60"/>
  <c r="U65" i="60"/>
  <c r="U66" i="60"/>
  <c r="U67" i="60"/>
  <c r="U68" i="60"/>
  <c r="U69" i="60"/>
  <c r="U70" i="60"/>
  <c r="U71" i="60"/>
  <c r="U72" i="60"/>
  <c r="U73" i="60"/>
  <c r="U74" i="60"/>
  <c r="U75" i="60"/>
  <c r="U76" i="60"/>
  <c r="U77" i="60"/>
  <c r="U78" i="60"/>
  <c r="U79" i="60"/>
  <c r="U80" i="60"/>
  <c r="U81" i="60"/>
  <c r="U82" i="60"/>
  <c r="U83" i="60"/>
  <c r="U84" i="60"/>
  <c r="U85" i="60"/>
  <c r="U86" i="60"/>
  <c r="U87" i="60"/>
  <c r="U88" i="60"/>
  <c r="U89" i="60"/>
  <c r="U90" i="60"/>
  <c r="U91" i="60"/>
  <c r="U92" i="60"/>
  <c r="U93" i="60"/>
  <c r="U94" i="60"/>
  <c r="U95" i="60"/>
  <c r="U96" i="60"/>
  <c r="U97" i="60"/>
  <c r="U98" i="60"/>
  <c r="U99" i="60"/>
  <c r="U100" i="60"/>
  <c r="U101" i="60"/>
  <c r="U102" i="60"/>
  <c r="U103" i="60"/>
  <c r="U104" i="60"/>
  <c r="U105" i="60"/>
  <c r="U106" i="60"/>
  <c r="U107" i="60"/>
  <c r="U108" i="60"/>
  <c r="U109" i="60"/>
  <c r="U110" i="60"/>
  <c r="U111" i="60"/>
  <c r="U112" i="60"/>
  <c r="U113" i="60"/>
  <c r="U114" i="60"/>
  <c r="U115" i="60"/>
  <c r="U116" i="60"/>
  <c r="U117" i="60"/>
  <c r="U118" i="60"/>
  <c r="U119" i="60"/>
  <c r="U120" i="60"/>
  <c r="U121" i="60"/>
  <c r="U122" i="60"/>
  <c r="U123" i="60"/>
  <c r="T7" i="60"/>
  <c r="T8" i="60"/>
  <c r="T9" i="60"/>
  <c r="T10" i="60"/>
  <c r="T11" i="60"/>
  <c r="T12" i="60"/>
  <c r="T13" i="60"/>
  <c r="T14" i="60"/>
  <c r="T15" i="60"/>
  <c r="T16" i="60"/>
  <c r="T17" i="60"/>
  <c r="T18" i="60"/>
  <c r="T19" i="60"/>
  <c r="T20" i="60"/>
  <c r="T21" i="60"/>
  <c r="T22" i="60"/>
  <c r="T23" i="60"/>
  <c r="T24" i="60"/>
  <c r="T25" i="60"/>
  <c r="T26" i="60"/>
  <c r="T27" i="60"/>
  <c r="T28" i="60"/>
  <c r="T29" i="60"/>
  <c r="T30" i="60"/>
  <c r="T31" i="60"/>
  <c r="T32" i="60"/>
  <c r="T33" i="60"/>
  <c r="T34" i="60"/>
  <c r="T35" i="60"/>
  <c r="T36" i="60"/>
  <c r="T37" i="60"/>
  <c r="T38" i="60"/>
  <c r="T39" i="60"/>
  <c r="T40" i="60"/>
  <c r="T41" i="60"/>
  <c r="T42" i="60"/>
  <c r="T43" i="60"/>
  <c r="T44" i="60"/>
  <c r="T45" i="60"/>
  <c r="T46" i="60"/>
  <c r="T47" i="60"/>
  <c r="T48" i="60"/>
  <c r="T49" i="60"/>
  <c r="T50" i="60"/>
  <c r="T51" i="60"/>
  <c r="T52" i="60"/>
  <c r="T53" i="60"/>
  <c r="T54" i="60"/>
  <c r="T55" i="60"/>
  <c r="T56" i="60"/>
  <c r="T57" i="60"/>
  <c r="T58" i="60"/>
  <c r="T59" i="60"/>
  <c r="T60" i="60"/>
  <c r="T61" i="60"/>
  <c r="T62" i="60"/>
  <c r="T63" i="60"/>
  <c r="T64" i="60"/>
  <c r="T65" i="60"/>
  <c r="T66" i="60"/>
  <c r="T67" i="60"/>
  <c r="T68" i="60"/>
  <c r="T69" i="60"/>
  <c r="T70" i="60"/>
  <c r="T71" i="60"/>
  <c r="T72" i="60"/>
  <c r="T73" i="60"/>
  <c r="T74" i="60"/>
  <c r="T75" i="60"/>
  <c r="T76" i="60"/>
  <c r="T77" i="60"/>
  <c r="T78" i="60"/>
  <c r="T79" i="60"/>
  <c r="T80" i="60"/>
  <c r="T81" i="60"/>
  <c r="T82" i="60"/>
  <c r="T83" i="60"/>
  <c r="T84" i="60"/>
  <c r="T85" i="60"/>
  <c r="T86" i="60"/>
  <c r="T87" i="60"/>
  <c r="T88" i="60"/>
  <c r="T89" i="60"/>
  <c r="T90" i="60"/>
  <c r="T91" i="60"/>
  <c r="T92" i="60"/>
  <c r="T93" i="60"/>
  <c r="T94" i="60"/>
  <c r="T95" i="60"/>
  <c r="T96" i="60"/>
  <c r="T97" i="60"/>
  <c r="T98" i="60"/>
  <c r="T99" i="60"/>
  <c r="T100" i="60"/>
  <c r="T101" i="60"/>
  <c r="T102" i="60"/>
  <c r="T103" i="60"/>
  <c r="T104" i="60"/>
  <c r="T105" i="60"/>
  <c r="T106" i="60"/>
  <c r="T107" i="60"/>
  <c r="T108" i="60"/>
  <c r="T109" i="60"/>
  <c r="T110" i="60"/>
  <c r="T111" i="60"/>
  <c r="T112" i="60"/>
  <c r="T113" i="60"/>
  <c r="T114" i="60"/>
  <c r="T115" i="60"/>
  <c r="T116" i="60"/>
  <c r="T117" i="60"/>
  <c r="T118" i="60"/>
  <c r="T119" i="60"/>
  <c r="T120" i="60"/>
  <c r="T121" i="60"/>
  <c r="T122" i="60"/>
  <c r="T123" i="60"/>
  <c r="S7" i="60"/>
  <c r="S8" i="60"/>
  <c r="S9" i="60"/>
  <c r="S10" i="60"/>
  <c r="S11" i="60"/>
  <c r="S12" i="60"/>
  <c r="S13" i="60"/>
  <c r="S14" i="60"/>
  <c r="S15" i="60"/>
  <c r="S16" i="60"/>
  <c r="S17" i="60"/>
  <c r="S18" i="60"/>
  <c r="S19" i="60"/>
  <c r="S20" i="60"/>
  <c r="S21" i="60"/>
  <c r="S22" i="60"/>
  <c r="S23" i="60"/>
  <c r="S24" i="60"/>
  <c r="S25" i="60"/>
  <c r="S26" i="60"/>
  <c r="S27" i="60"/>
  <c r="S28" i="60"/>
  <c r="S29" i="60"/>
  <c r="S30" i="60"/>
  <c r="S31" i="60"/>
  <c r="S32" i="60"/>
  <c r="S33" i="60"/>
  <c r="S34" i="60"/>
  <c r="S35" i="60"/>
  <c r="S36" i="60"/>
  <c r="S37" i="60"/>
  <c r="S38" i="60"/>
  <c r="S39" i="60"/>
  <c r="S40" i="60"/>
  <c r="S41" i="60"/>
  <c r="S42" i="60"/>
  <c r="S43" i="60"/>
  <c r="S44" i="60"/>
  <c r="S45" i="60"/>
  <c r="S46" i="60"/>
  <c r="S47" i="60"/>
  <c r="S48" i="60"/>
  <c r="S49" i="60"/>
  <c r="S50" i="60"/>
  <c r="S51" i="60"/>
  <c r="S52" i="60"/>
  <c r="S53" i="60"/>
  <c r="S54" i="60"/>
  <c r="S55" i="60"/>
  <c r="S56" i="60"/>
  <c r="S57" i="60"/>
  <c r="S58" i="60"/>
  <c r="S59" i="60"/>
  <c r="S60" i="60"/>
  <c r="S61" i="60"/>
  <c r="S62" i="60"/>
  <c r="S63" i="60"/>
  <c r="S64" i="60"/>
  <c r="S65" i="60"/>
  <c r="S66" i="60"/>
  <c r="S67" i="60"/>
  <c r="S68" i="60"/>
  <c r="S69" i="60"/>
  <c r="S70" i="60"/>
  <c r="S71" i="60"/>
  <c r="S72" i="60"/>
  <c r="S73" i="60"/>
  <c r="S74" i="60"/>
  <c r="S75" i="60"/>
  <c r="S76" i="60"/>
  <c r="S77" i="60"/>
  <c r="S78" i="60"/>
  <c r="S79" i="60"/>
  <c r="S80" i="60"/>
  <c r="S81" i="60"/>
  <c r="S82" i="60"/>
  <c r="S83" i="60"/>
  <c r="S84" i="60"/>
  <c r="S85" i="60"/>
  <c r="S86" i="60"/>
  <c r="S87" i="60"/>
  <c r="S88" i="60"/>
  <c r="S89" i="60"/>
  <c r="S90" i="60"/>
  <c r="S91" i="60"/>
  <c r="S92" i="60"/>
  <c r="S93" i="60"/>
  <c r="S94" i="60"/>
  <c r="S95" i="60"/>
  <c r="S96" i="60"/>
  <c r="S97" i="60"/>
  <c r="S98" i="60"/>
  <c r="S99" i="60"/>
  <c r="S100" i="60"/>
  <c r="S101" i="60"/>
  <c r="S102" i="60"/>
  <c r="S103" i="60"/>
  <c r="S104" i="60"/>
  <c r="S105" i="60"/>
  <c r="S106" i="60"/>
  <c r="S107" i="60"/>
  <c r="S108" i="60"/>
  <c r="S109" i="60"/>
  <c r="S110" i="60"/>
  <c r="S111" i="60"/>
  <c r="S112" i="60"/>
  <c r="S113" i="60"/>
  <c r="S114" i="60"/>
  <c r="S115" i="60"/>
  <c r="S116" i="60"/>
  <c r="S117" i="60"/>
  <c r="S118" i="60"/>
  <c r="S119" i="60"/>
  <c r="S120" i="60"/>
  <c r="S121" i="60"/>
  <c r="S122" i="60"/>
  <c r="S123" i="60"/>
  <c r="R7" i="60"/>
  <c r="R8" i="60"/>
  <c r="R9" i="60"/>
  <c r="R10" i="60"/>
  <c r="R11" i="60"/>
  <c r="R12" i="60"/>
  <c r="R13" i="60"/>
  <c r="R14" i="60"/>
  <c r="R15" i="60"/>
  <c r="R16" i="60"/>
  <c r="R17" i="60"/>
  <c r="R18" i="60"/>
  <c r="R19" i="60"/>
  <c r="R20" i="60"/>
  <c r="R21" i="60"/>
  <c r="R22" i="60"/>
  <c r="R23" i="60"/>
  <c r="R24" i="60"/>
  <c r="R25" i="60"/>
  <c r="R26" i="60"/>
  <c r="R27" i="60"/>
  <c r="R28" i="60"/>
  <c r="R29" i="60"/>
  <c r="R30" i="60"/>
  <c r="R31" i="60"/>
  <c r="R32" i="60"/>
  <c r="R33" i="60"/>
  <c r="R34" i="60"/>
  <c r="R35" i="60"/>
  <c r="R36" i="60"/>
  <c r="R37" i="60"/>
  <c r="R38" i="60"/>
  <c r="R39" i="60"/>
  <c r="R40" i="60"/>
  <c r="R41" i="60"/>
  <c r="R42" i="60"/>
  <c r="R43" i="60"/>
  <c r="R44" i="60"/>
  <c r="R45" i="60"/>
  <c r="R46" i="60"/>
  <c r="R47" i="60"/>
  <c r="R48" i="60"/>
  <c r="R49" i="60"/>
  <c r="R50" i="60"/>
  <c r="R51" i="60"/>
  <c r="R52" i="60"/>
  <c r="R53" i="60"/>
  <c r="R54" i="60"/>
  <c r="R55" i="60"/>
  <c r="R56" i="60"/>
  <c r="R57" i="60"/>
  <c r="R58" i="60"/>
  <c r="R59" i="60"/>
  <c r="R60" i="60"/>
  <c r="R61" i="60"/>
  <c r="R62" i="60"/>
  <c r="R63" i="60"/>
  <c r="R64" i="60"/>
  <c r="R65" i="60"/>
  <c r="R66" i="60"/>
  <c r="R67" i="60"/>
  <c r="R68" i="60"/>
  <c r="R69" i="60"/>
  <c r="R70" i="60"/>
  <c r="R71" i="60"/>
  <c r="R72" i="60"/>
  <c r="R73" i="60"/>
  <c r="R74" i="60"/>
  <c r="R75" i="60"/>
  <c r="R76" i="60"/>
  <c r="R77" i="60"/>
  <c r="R78" i="60"/>
  <c r="R79" i="60"/>
  <c r="R80" i="60"/>
  <c r="R81" i="60"/>
  <c r="R82" i="60"/>
  <c r="R83" i="60"/>
  <c r="R84" i="60"/>
  <c r="R85" i="60"/>
  <c r="R86" i="60"/>
  <c r="R87" i="60"/>
  <c r="R88" i="60"/>
  <c r="R89" i="60"/>
  <c r="R90" i="60"/>
  <c r="R91" i="60"/>
  <c r="R92" i="60"/>
  <c r="R93" i="60"/>
  <c r="R94" i="60"/>
  <c r="R95" i="60"/>
  <c r="R96" i="60"/>
  <c r="R97" i="60"/>
  <c r="R98" i="60"/>
  <c r="R99" i="60"/>
  <c r="R100" i="60"/>
  <c r="R101" i="60"/>
  <c r="R102" i="60"/>
  <c r="R103" i="60"/>
  <c r="R104" i="60"/>
  <c r="R105" i="60"/>
  <c r="R106" i="60"/>
  <c r="R107" i="60"/>
  <c r="R108" i="60"/>
  <c r="R109" i="60"/>
  <c r="R110" i="60"/>
  <c r="R111" i="60"/>
  <c r="R112" i="60"/>
  <c r="R113" i="60"/>
  <c r="R114" i="60"/>
  <c r="R115" i="60"/>
  <c r="R116" i="60"/>
  <c r="R117" i="60"/>
  <c r="R118" i="60"/>
  <c r="R119" i="60"/>
  <c r="R120" i="60"/>
  <c r="R121" i="60"/>
  <c r="R122" i="60"/>
  <c r="R123" i="60"/>
  <c r="Q7" i="60"/>
  <c r="Q8" i="60"/>
  <c r="Q9" i="60"/>
  <c r="Q10" i="60"/>
  <c r="Q11" i="60"/>
  <c r="Q12" i="60"/>
  <c r="Q13" i="60"/>
  <c r="Q14" i="60"/>
  <c r="Q15" i="60"/>
  <c r="Q16" i="60"/>
  <c r="Q17" i="60"/>
  <c r="Q18" i="60"/>
  <c r="Q19" i="60"/>
  <c r="Q20" i="60"/>
  <c r="Q21" i="60"/>
  <c r="Q22" i="60"/>
  <c r="Q23" i="60"/>
  <c r="Q24" i="60"/>
  <c r="Q25" i="60"/>
  <c r="Q26" i="60"/>
  <c r="Q27" i="60"/>
  <c r="Q28" i="60"/>
  <c r="Q29" i="60"/>
  <c r="Q30" i="60"/>
  <c r="Q31" i="60"/>
  <c r="Q32" i="60"/>
  <c r="Q33" i="60"/>
  <c r="Q34" i="60"/>
  <c r="Q35" i="60"/>
  <c r="Q36" i="60"/>
  <c r="Q37" i="60"/>
  <c r="Q38" i="60"/>
  <c r="Q39" i="60"/>
  <c r="Q40" i="60"/>
  <c r="Q41" i="60"/>
  <c r="Q42" i="60"/>
  <c r="Q43" i="60"/>
  <c r="Q44" i="60"/>
  <c r="Q45" i="60"/>
  <c r="Q46" i="60"/>
  <c r="Q47" i="60"/>
  <c r="Q48" i="60"/>
  <c r="Q49" i="60"/>
  <c r="Q50" i="60"/>
  <c r="Q51" i="60"/>
  <c r="Q52" i="60"/>
  <c r="Q53" i="60"/>
  <c r="Q54" i="60"/>
  <c r="Q55" i="60"/>
  <c r="Q56" i="60"/>
  <c r="Q57" i="60"/>
  <c r="Q58" i="60"/>
  <c r="Q59" i="60"/>
  <c r="Q60" i="60"/>
  <c r="Q61" i="60"/>
  <c r="Q62" i="60"/>
  <c r="Q63" i="60"/>
  <c r="Q64" i="60"/>
  <c r="Q65" i="60"/>
  <c r="Q66" i="60"/>
  <c r="Q67" i="60"/>
  <c r="Q68" i="60"/>
  <c r="Q69" i="60"/>
  <c r="Q70" i="60"/>
  <c r="Q71" i="60"/>
  <c r="Q72" i="60"/>
  <c r="Q73" i="60"/>
  <c r="Q74" i="60"/>
  <c r="Q75" i="60"/>
  <c r="Q76" i="60"/>
  <c r="Q77" i="60"/>
  <c r="Q78" i="60"/>
  <c r="Q79" i="60"/>
  <c r="Q80" i="60"/>
  <c r="Q81" i="60"/>
  <c r="Q82" i="60"/>
  <c r="Q83" i="60"/>
  <c r="Q84" i="60"/>
  <c r="Q85" i="60"/>
  <c r="Q86" i="60"/>
  <c r="Q87" i="60"/>
  <c r="Q88" i="60"/>
  <c r="Q89" i="60"/>
  <c r="Q90" i="60"/>
  <c r="Q91" i="60"/>
  <c r="Q92" i="60"/>
  <c r="Q93" i="60"/>
  <c r="Q94" i="60"/>
  <c r="Q95" i="60"/>
  <c r="Q96" i="60"/>
  <c r="Q97" i="60"/>
  <c r="Q98" i="60"/>
  <c r="Q99" i="60"/>
  <c r="Q100" i="60"/>
  <c r="Q101" i="60"/>
  <c r="Q102" i="60"/>
  <c r="Q103" i="60"/>
  <c r="Q104" i="60"/>
  <c r="Q105" i="60"/>
  <c r="Q106" i="60"/>
  <c r="Q107" i="60"/>
  <c r="Q108" i="60"/>
  <c r="Q109" i="60"/>
  <c r="Q110" i="60"/>
  <c r="Q111" i="60"/>
  <c r="Q112" i="60"/>
  <c r="Q113" i="60"/>
  <c r="Q114" i="60"/>
  <c r="Q115" i="60"/>
  <c r="Q116" i="60"/>
  <c r="Q117" i="60"/>
  <c r="Q118" i="60"/>
  <c r="Q119" i="60"/>
  <c r="Q120" i="60"/>
  <c r="Q121" i="60"/>
  <c r="Q122" i="60"/>
  <c r="Q123" i="60"/>
  <c r="P7" i="60"/>
  <c r="P8" i="60"/>
  <c r="P9" i="60"/>
  <c r="P10" i="60"/>
  <c r="P11" i="60"/>
  <c r="P12" i="60"/>
  <c r="P13" i="60"/>
  <c r="P14" i="60"/>
  <c r="P15" i="60"/>
  <c r="P16" i="60"/>
  <c r="P17" i="60"/>
  <c r="P18" i="60"/>
  <c r="P19" i="60"/>
  <c r="P20" i="60"/>
  <c r="P21" i="60"/>
  <c r="P22" i="60"/>
  <c r="P23" i="60"/>
  <c r="P24" i="60"/>
  <c r="P25" i="60"/>
  <c r="P26" i="60"/>
  <c r="P27" i="60"/>
  <c r="P28" i="60"/>
  <c r="P29" i="60"/>
  <c r="P30" i="60"/>
  <c r="P31" i="60"/>
  <c r="P32" i="60"/>
  <c r="P33" i="60"/>
  <c r="P34" i="60"/>
  <c r="P35" i="60"/>
  <c r="P36" i="60"/>
  <c r="P37" i="60"/>
  <c r="P38" i="60"/>
  <c r="P39" i="60"/>
  <c r="P40" i="60"/>
  <c r="P41" i="60"/>
  <c r="P42" i="60"/>
  <c r="P43" i="60"/>
  <c r="P44" i="60"/>
  <c r="P45" i="60"/>
  <c r="P46" i="60"/>
  <c r="P47" i="60"/>
  <c r="P48" i="60"/>
  <c r="P49" i="60"/>
  <c r="P50" i="60"/>
  <c r="P51" i="60"/>
  <c r="P52" i="60"/>
  <c r="P53" i="60"/>
  <c r="P54" i="60"/>
  <c r="P55" i="60"/>
  <c r="P56" i="60"/>
  <c r="P57" i="60"/>
  <c r="P58" i="60"/>
  <c r="P59" i="60"/>
  <c r="P60" i="60"/>
  <c r="P61" i="60"/>
  <c r="P62" i="60"/>
  <c r="P63" i="60"/>
  <c r="P64" i="60"/>
  <c r="P65" i="60"/>
  <c r="P66" i="60"/>
  <c r="P67" i="60"/>
  <c r="P68" i="60"/>
  <c r="P69" i="60"/>
  <c r="P70" i="60"/>
  <c r="P71" i="60"/>
  <c r="P72" i="60"/>
  <c r="P73" i="60"/>
  <c r="P74" i="60"/>
  <c r="P75" i="60"/>
  <c r="P76" i="60"/>
  <c r="P77" i="60"/>
  <c r="P78" i="60"/>
  <c r="P79" i="60"/>
  <c r="P80" i="60"/>
  <c r="P81" i="60"/>
  <c r="P82" i="60"/>
  <c r="P83" i="60"/>
  <c r="P84" i="60"/>
  <c r="P85" i="60"/>
  <c r="P86" i="60"/>
  <c r="P87" i="60"/>
  <c r="P88" i="60"/>
  <c r="P89" i="60"/>
  <c r="P90" i="60"/>
  <c r="P91" i="60"/>
  <c r="P92" i="60"/>
  <c r="P93" i="60"/>
  <c r="P94" i="60"/>
  <c r="P95" i="60"/>
  <c r="P96" i="60"/>
  <c r="P97" i="60"/>
  <c r="P98" i="60"/>
  <c r="P99" i="60"/>
  <c r="P100" i="60"/>
  <c r="P101" i="60"/>
  <c r="P102" i="60"/>
  <c r="P103" i="60"/>
  <c r="P104" i="60"/>
  <c r="P105" i="60"/>
  <c r="P106" i="60"/>
  <c r="P107" i="60"/>
  <c r="P108" i="60"/>
  <c r="P109" i="60"/>
  <c r="P110" i="60"/>
  <c r="P111" i="60"/>
  <c r="P112" i="60"/>
  <c r="P113" i="60"/>
  <c r="P114" i="60"/>
  <c r="P115" i="60"/>
  <c r="P116" i="60"/>
  <c r="P117" i="60"/>
  <c r="P118" i="60"/>
  <c r="P119" i="60"/>
  <c r="P120" i="60"/>
  <c r="P121" i="60"/>
  <c r="P122" i="60"/>
  <c r="P123" i="60"/>
  <c r="O7" i="60"/>
  <c r="O8" i="60"/>
  <c r="O9" i="60"/>
  <c r="O10" i="60"/>
  <c r="O11" i="60"/>
  <c r="O12" i="60"/>
  <c r="O13" i="60"/>
  <c r="O14" i="60"/>
  <c r="O15" i="60"/>
  <c r="O16" i="60"/>
  <c r="O17" i="60"/>
  <c r="O18" i="60"/>
  <c r="O19" i="60"/>
  <c r="O20" i="60"/>
  <c r="O21" i="60"/>
  <c r="O22" i="60"/>
  <c r="O23" i="60"/>
  <c r="O24" i="60"/>
  <c r="O25" i="60"/>
  <c r="O26" i="60"/>
  <c r="O27" i="60"/>
  <c r="O28" i="60"/>
  <c r="O29" i="60"/>
  <c r="O30" i="60"/>
  <c r="O31" i="60"/>
  <c r="O32" i="60"/>
  <c r="O33" i="60"/>
  <c r="O34" i="60"/>
  <c r="O35" i="60"/>
  <c r="O36" i="60"/>
  <c r="O37" i="60"/>
  <c r="O38" i="60"/>
  <c r="O39" i="60"/>
  <c r="O40" i="60"/>
  <c r="O41" i="60"/>
  <c r="O42" i="60"/>
  <c r="O43" i="60"/>
  <c r="O44" i="60"/>
  <c r="O45" i="60"/>
  <c r="O46" i="60"/>
  <c r="O47" i="60"/>
  <c r="O48" i="60"/>
  <c r="O49" i="60"/>
  <c r="O50" i="60"/>
  <c r="O51" i="60"/>
  <c r="O52" i="60"/>
  <c r="O53" i="60"/>
  <c r="O54" i="60"/>
  <c r="O55" i="60"/>
  <c r="O56" i="60"/>
  <c r="O57" i="60"/>
  <c r="O58" i="60"/>
  <c r="O59" i="60"/>
  <c r="O60" i="60"/>
  <c r="O61" i="60"/>
  <c r="O62" i="60"/>
  <c r="O63" i="60"/>
  <c r="O64" i="60"/>
  <c r="O65" i="60"/>
  <c r="O66" i="60"/>
  <c r="O67" i="60"/>
  <c r="O68" i="60"/>
  <c r="O69" i="60"/>
  <c r="O70" i="60"/>
  <c r="O71" i="60"/>
  <c r="O72" i="60"/>
  <c r="O73" i="60"/>
  <c r="O74" i="60"/>
  <c r="O75" i="60"/>
  <c r="O76" i="60"/>
  <c r="O77" i="60"/>
  <c r="O78" i="60"/>
  <c r="O79" i="60"/>
  <c r="O80" i="60"/>
  <c r="O81" i="60"/>
  <c r="O82" i="60"/>
  <c r="O83" i="60"/>
  <c r="O84" i="60"/>
  <c r="O85" i="60"/>
  <c r="O86" i="60"/>
  <c r="O87" i="60"/>
  <c r="O88" i="60"/>
  <c r="O89" i="60"/>
  <c r="O90" i="60"/>
  <c r="O91" i="60"/>
  <c r="O92" i="60"/>
  <c r="O93" i="60"/>
  <c r="O94" i="60"/>
  <c r="O95" i="60"/>
  <c r="O96" i="60"/>
  <c r="O97" i="60"/>
  <c r="O98" i="60"/>
  <c r="O99" i="60"/>
  <c r="O100" i="60"/>
  <c r="O101" i="60"/>
  <c r="O102" i="60"/>
  <c r="O103" i="60"/>
  <c r="O104" i="60"/>
  <c r="O105" i="60"/>
  <c r="O106" i="60"/>
  <c r="O107" i="60"/>
  <c r="O108" i="60"/>
  <c r="O109" i="60"/>
  <c r="O110" i="60"/>
  <c r="O111" i="60"/>
  <c r="O112" i="60"/>
  <c r="O113" i="60"/>
  <c r="O114" i="60"/>
  <c r="O115" i="60"/>
  <c r="O116" i="60"/>
  <c r="O117" i="60"/>
  <c r="O118" i="60"/>
  <c r="O119" i="60"/>
  <c r="O120" i="60"/>
  <c r="O121" i="60"/>
  <c r="O122" i="60"/>
  <c r="O123" i="60"/>
  <c r="N7" i="60"/>
  <c r="N8" i="60"/>
  <c r="N9" i="60"/>
  <c r="N10" i="60"/>
  <c r="N11" i="60"/>
  <c r="N12" i="60"/>
  <c r="N13" i="60"/>
  <c r="N14" i="60"/>
  <c r="N15" i="60"/>
  <c r="N16" i="60"/>
  <c r="N17" i="60"/>
  <c r="N18" i="60"/>
  <c r="N19" i="60"/>
  <c r="N20" i="60"/>
  <c r="N21" i="60"/>
  <c r="N22" i="60"/>
  <c r="N23" i="60"/>
  <c r="N24" i="60"/>
  <c r="N25" i="60"/>
  <c r="N26" i="60"/>
  <c r="N27" i="60"/>
  <c r="N28" i="60"/>
  <c r="N29" i="60"/>
  <c r="N30" i="60"/>
  <c r="N31" i="60"/>
  <c r="N32" i="60"/>
  <c r="N33" i="60"/>
  <c r="N34" i="60"/>
  <c r="N35" i="60"/>
  <c r="N36" i="60"/>
  <c r="N37" i="60"/>
  <c r="N38" i="60"/>
  <c r="N39" i="60"/>
  <c r="N40" i="60"/>
  <c r="N41" i="60"/>
  <c r="N42" i="60"/>
  <c r="N43" i="60"/>
  <c r="N44" i="60"/>
  <c r="N45" i="60"/>
  <c r="N46" i="60"/>
  <c r="N47" i="60"/>
  <c r="N48" i="60"/>
  <c r="N49" i="60"/>
  <c r="N50" i="60"/>
  <c r="N51" i="60"/>
  <c r="N52" i="60"/>
  <c r="N53" i="60"/>
  <c r="N54" i="60"/>
  <c r="N55" i="60"/>
  <c r="N56" i="60"/>
  <c r="N57" i="60"/>
  <c r="N58" i="60"/>
  <c r="N59" i="60"/>
  <c r="N60" i="60"/>
  <c r="N61" i="60"/>
  <c r="N62" i="60"/>
  <c r="N63" i="60"/>
  <c r="N64" i="60"/>
  <c r="N65" i="60"/>
  <c r="N66" i="60"/>
  <c r="N67" i="60"/>
  <c r="N68" i="60"/>
  <c r="N69" i="60"/>
  <c r="N70" i="60"/>
  <c r="N71" i="60"/>
  <c r="N72" i="60"/>
  <c r="N73" i="60"/>
  <c r="N74" i="60"/>
  <c r="N75" i="60"/>
  <c r="N76" i="60"/>
  <c r="N77" i="60"/>
  <c r="N78" i="60"/>
  <c r="N79" i="60"/>
  <c r="N80" i="60"/>
  <c r="N81" i="60"/>
  <c r="N82" i="60"/>
  <c r="N83" i="60"/>
  <c r="N84" i="60"/>
  <c r="N85" i="60"/>
  <c r="N86" i="60"/>
  <c r="N87" i="60"/>
  <c r="N88" i="60"/>
  <c r="N89" i="60"/>
  <c r="N90" i="60"/>
  <c r="N91" i="60"/>
  <c r="N92" i="60"/>
  <c r="N93" i="60"/>
  <c r="N94" i="60"/>
  <c r="N95" i="60"/>
  <c r="N96" i="60"/>
  <c r="N97" i="60"/>
  <c r="N98" i="60"/>
  <c r="N99" i="60"/>
  <c r="N100" i="60"/>
  <c r="N101" i="60"/>
  <c r="N102" i="60"/>
  <c r="N103" i="60"/>
  <c r="N104" i="60"/>
  <c r="N105" i="60"/>
  <c r="N106" i="60"/>
  <c r="N107" i="60"/>
  <c r="N108" i="60"/>
  <c r="N109" i="60"/>
  <c r="N110" i="60"/>
  <c r="N111" i="60"/>
  <c r="N112" i="60"/>
  <c r="N113" i="60"/>
  <c r="N114" i="60"/>
  <c r="N115" i="60"/>
  <c r="N116" i="60"/>
  <c r="N117" i="60"/>
  <c r="N118" i="60"/>
  <c r="N119" i="60"/>
  <c r="N120" i="60"/>
  <c r="N121" i="60"/>
  <c r="N122" i="60"/>
  <c r="N123" i="60"/>
  <c r="M7" i="60"/>
  <c r="M8" i="60"/>
  <c r="M9" i="60"/>
  <c r="M10" i="60"/>
  <c r="M11" i="60"/>
  <c r="M12" i="60"/>
  <c r="M13" i="60"/>
  <c r="M14" i="60"/>
  <c r="M15" i="60"/>
  <c r="M16" i="60"/>
  <c r="M17" i="60"/>
  <c r="M18" i="60"/>
  <c r="M19" i="60"/>
  <c r="M20" i="60"/>
  <c r="M21" i="60"/>
  <c r="M22" i="60"/>
  <c r="M23" i="60"/>
  <c r="M24" i="60"/>
  <c r="M25" i="60"/>
  <c r="M26" i="60"/>
  <c r="M27" i="60"/>
  <c r="M28" i="60"/>
  <c r="M29" i="60"/>
  <c r="M30" i="60"/>
  <c r="M31" i="60"/>
  <c r="M32" i="60"/>
  <c r="M33" i="60"/>
  <c r="M34" i="60"/>
  <c r="M35" i="60"/>
  <c r="M36" i="60"/>
  <c r="M37" i="60"/>
  <c r="M38" i="60"/>
  <c r="M39" i="60"/>
  <c r="M40" i="60"/>
  <c r="M41" i="60"/>
  <c r="M42" i="60"/>
  <c r="M43" i="60"/>
  <c r="M44" i="60"/>
  <c r="M45" i="60"/>
  <c r="M46" i="60"/>
  <c r="M47" i="60"/>
  <c r="M48" i="60"/>
  <c r="M49" i="60"/>
  <c r="M50" i="60"/>
  <c r="M51" i="60"/>
  <c r="M52" i="60"/>
  <c r="M53" i="60"/>
  <c r="M54" i="60"/>
  <c r="M55" i="60"/>
  <c r="M56" i="60"/>
  <c r="M57" i="60"/>
  <c r="M58" i="60"/>
  <c r="M59" i="60"/>
  <c r="M60" i="60"/>
  <c r="M61" i="60"/>
  <c r="M62" i="60"/>
  <c r="M63" i="60"/>
  <c r="M64" i="60"/>
  <c r="M65" i="60"/>
  <c r="M66" i="60"/>
  <c r="M67" i="60"/>
  <c r="M68" i="60"/>
  <c r="M69" i="60"/>
  <c r="M70" i="60"/>
  <c r="M71" i="60"/>
  <c r="M72" i="60"/>
  <c r="M73" i="60"/>
  <c r="M74" i="60"/>
  <c r="M75" i="60"/>
  <c r="M76" i="60"/>
  <c r="M77" i="60"/>
  <c r="M78" i="60"/>
  <c r="M79" i="60"/>
  <c r="M80" i="60"/>
  <c r="M81" i="60"/>
  <c r="M82" i="60"/>
  <c r="M83" i="60"/>
  <c r="M84" i="60"/>
  <c r="M85" i="60"/>
  <c r="M86" i="60"/>
  <c r="M87" i="60"/>
  <c r="M88" i="60"/>
  <c r="M89" i="60"/>
  <c r="M90" i="60"/>
  <c r="M91" i="60"/>
  <c r="M92" i="60"/>
  <c r="M93" i="60"/>
  <c r="M94" i="60"/>
  <c r="M95" i="60"/>
  <c r="M96" i="60"/>
  <c r="M97" i="60"/>
  <c r="M98" i="60"/>
  <c r="M99" i="60"/>
  <c r="M100" i="60"/>
  <c r="M101" i="60"/>
  <c r="M102" i="60"/>
  <c r="M103" i="60"/>
  <c r="M104" i="60"/>
  <c r="M105" i="60"/>
  <c r="M106" i="60"/>
  <c r="M107" i="60"/>
  <c r="M108" i="60"/>
  <c r="M109" i="60"/>
  <c r="M110" i="60"/>
  <c r="M111" i="60"/>
  <c r="M112" i="60"/>
  <c r="M113" i="60"/>
  <c r="M114" i="60"/>
  <c r="M115" i="60"/>
  <c r="M116" i="60"/>
  <c r="M117" i="60"/>
  <c r="M118" i="60"/>
  <c r="M119" i="60"/>
  <c r="M120" i="60"/>
  <c r="M121" i="60"/>
  <c r="M122" i="60"/>
  <c r="M123" i="60"/>
  <c r="L7" i="60"/>
  <c r="L8" i="60"/>
  <c r="L9" i="60"/>
  <c r="L10" i="60"/>
  <c r="L11" i="60"/>
  <c r="L12" i="60"/>
  <c r="L13" i="60"/>
  <c r="L14" i="60"/>
  <c r="L15" i="60"/>
  <c r="L16" i="60"/>
  <c r="L17" i="60"/>
  <c r="L18" i="60"/>
  <c r="L19" i="60"/>
  <c r="L20" i="60"/>
  <c r="L21" i="60"/>
  <c r="L22" i="60"/>
  <c r="L23" i="60"/>
  <c r="L24" i="60"/>
  <c r="L25" i="60"/>
  <c r="L26" i="60"/>
  <c r="L27" i="60"/>
  <c r="L28" i="60"/>
  <c r="L29" i="60"/>
  <c r="L30" i="60"/>
  <c r="L31" i="60"/>
  <c r="L32" i="60"/>
  <c r="L33" i="60"/>
  <c r="L34" i="60"/>
  <c r="L35" i="60"/>
  <c r="L36" i="60"/>
  <c r="L37" i="60"/>
  <c r="L38" i="60"/>
  <c r="L39" i="60"/>
  <c r="L40" i="60"/>
  <c r="L41" i="60"/>
  <c r="L42" i="60"/>
  <c r="L43" i="60"/>
  <c r="L44" i="60"/>
  <c r="L45" i="60"/>
  <c r="L46" i="60"/>
  <c r="L47" i="60"/>
  <c r="L48" i="60"/>
  <c r="L49" i="60"/>
  <c r="L50" i="60"/>
  <c r="L51" i="60"/>
  <c r="L52" i="60"/>
  <c r="L53" i="60"/>
  <c r="L54" i="60"/>
  <c r="L55" i="60"/>
  <c r="L56" i="60"/>
  <c r="L57" i="60"/>
  <c r="L58" i="60"/>
  <c r="L59" i="60"/>
  <c r="L60" i="60"/>
  <c r="L61" i="60"/>
  <c r="L62" i="60"/>
  <c r="L63" i="60"/>
  <c r="L64" i="60"/>
  <c r="L65" i="60"/>
  <c r="L66" i="60"/>
  <c r="L67" i="60"/>
  <c r="L68" i="60"/>
  <c r="L69" i="60"/>
  <c r="L70" i="60"/>
  <c r="L71" i="60"/>
  <c r="L72" i="60"/>
  <c r="L73" i="60"/>
  <c r="L74" i="60"/>
  <c r="L75" i="60"/>
  <c r="L76" i="60"/>
  <c r="L77" i="60"/>
  <c r="L78" i="60"/>
  <c r="L79" i="60"/>
  <c r="L80" i="60"/>
  <c r="L81" i="60"/>
  <c r="L82" i="60"/>
  <c r="L83" i="60"/>
  <c r="L84" i="60"/>
  <c r="L85" i="60"/>
  <c r="L86" i="60"/>
  <c r="L87" i="60"/>
  <c r="L88" i="60"/>
  <c r="L89" i="60"/>
  <c r="L90" i="60"/>
  <c r="L91" i="60"/>
  <c r="L92" i="60"/>
  <c r="L93" i="60"/>
  <c r="L94" i="60"/>
  <c r="L95" i="60"/>
  <c r="L96" i="60"/>
  <c r="L97" i="60"/>
  <c r="L98" i="60"/>
  <c r="L99" i="60"/>
  <c r="L100" i="60"/>
  <c r="L101" i="60"/>
  <c r="L102" i="60"/>
  <c r="L103" i="60"/>
  <c r="L104" i="60"/>
  <c r="L105" i="60"/>
  <c r="L106" i="60"/>
  <c r="L107" i="60"/>
  <c r="L108" i="60"/>
  <c r="L109" i="60"/>
  <c r="L110" i="60"/>
  <c r="L111" i="60"/>
  <c r="L112" i="60"/>
  <c r="L113" i="60"/>
  <c r="L114" i="60"/>
  <c r="L115" i="60"/>
  <c r="L116" i="60"/>
  <c r="L117" i="60"/>
  <c r="L118" i="60"/>
  <c r="L119" i="60"/>
  <c r="L120" i="60"/>
  <c r="L121" i="60"/>
  <c r="L122" i="60"/>
  <c r="L123" i="60"/>
  <c r="K7" i="60"/>
  <c r="K8" i="60"/>
  <c r="K9" i="60"/>
  <c r="K10" i="60"/>
  <c r="K11" i="60"/>
  <c r="K12" i="60"/>
  <c r="K13" i="60"/>
  <c r="K14" i="60"/>
  <c r="K15" i="60"/>
  <c r="K16" i="60"/>
  <c r="K17" i="60"/>
  <c r="K18" i="60"/>
  <c r="K19" i="60"/>
  <c r="K20" i="60"/>
  <c r="K21" i="60"/>
  <c r="K22" i="60"/>
  <c r="K23" i="60"/>
  <c r="K24" i="60"/>
  <c r="K25" i="60"/>
  <c r="K26" i="60"/>
  <c r="K27" i="60"/>
  <c r="K28" i="60"/>
  <c r="K29" i="60"/>
  <c r="K30" i="60"/>
  <c r="K31" i="60"/>
  <c r="K32" i="60"/>
  <c r="K33" i="60"/>
  <c r="K34" i="60"/>
  <c r="K35" i="60"/>
  <c r="K36" i="60"/>
  <c r="K37" i="60"/>
  <c r="K38" i="60"/>
  <c r="K39" i="60"/>
  <c r="K40" i="60"/>
  <c r="K41" i="60"/>
  <c r="K42" i="60"/>
  <c r="K43" i="60"/>
  <c r="K44" i="60"/>
  <c r="K45" i="60"/>
  <c r="K46" i="60"/>
  <c r="K47" i="60"/>
  <c r="K48" i="60"/>
  <c r="K49" i="60"/>
  <c r="K50" i="60"/>
  <c r="K51" i="60"/>
  <c r="K52" i="60"/>
  <c r="K53" i="60"/>
  <c r="K54" i="60"/>
  <c r="K55" i="60"/>
  <c r="K56" i="60"/>
  <c r="K57" i="60"/>
  <c r="K58" i="60"/>
  <c r="K59" i="60"/>
  <c r="K60" i="60"/>
  <c r="K61" i="60"/>
  <c r="K62" i="60"/>
  <c r="K63" i="60"/>
  <c r="K64" i="60"/>
  <c r="K65" i="60"/>
  <c r="K66" i="60"/>
  <c r="K67" i="60"/>
  <c r="K68" i="60"/>
  <c r="K69" i="60"/>
  <c r="K70" i="60"/>
  <c r="K71" i="60"/>
  <c r="K72" i="60"/>
  <c r="K73" i="60"/>
  <c r="K74" i="60"/>
  <c r="K75" i="60"/>
  <c r="K76" i="60"/>
  <c r="K77" i="60"/>
  <c r="K78" i="60"/>
  <c r="K79" i="60"/>
  <c r="K80" i="60"/>
  <c r="K81" i="60"/>
  <c r="K82" i="60"/>
  <c r="K83" i="60"/>
  <c r="K84" i="60"/>
  <c r="K85" i="60"/>
  <c r="K86" i="60"/>
  <c r="K87" i="60"/>
  <c r="K88" i="60"/>
  <c r="K89" i="60"/>
  <c r="K90" i="60"/>
  <c r="K91" i="60"/>
  <c r="K92" i="60"/>
  <c r="K93" i="60"/>
  <c r="K94" i="60"/>
  <c r="K95" i="60"/>
  <c r="K96" i="60"/>
  <c r="K97" i="60"/>
  <c r="K98" i="60"/>
  <c r="K99" i="60"/>
  <c r="K100" i="60"/>
  <c r="K101" i="60"/>
  <c r="K102" i="60"/>
  <c r="K103" i="60"/>
  <c r="K104" i="60"/>
  <c r="K105" i="60"/>
  <c r="K106" i="60"/>
  <c r="K107" i="60"/>
  <c r="K108" i="60"/>
  <c r="K109" i="60"/>
  <c r="K110" i="60"/>
  <c r="K111" i="60"/>
  <c r="K112" i="60"/>
  <c r="K113" i="60"/>
  <c r="K114" i="60"/>
  <c r="K115" i="60"/>
  <c r="K116" i="60"/>
  <c r="K117" i="60"/>
  <c r="K118" i="60"/>
  <c r="K119" i="60"/>
  <c r="K120" i="60"/>
  <c r="K121" i="60"/>
  <c r="K122" i="60"/>
  <c r="K123" i="60"/>
  <c r="J7" i="60"/>
  <c r="J8" i="60"/>
  <c r="J9" i="60"/>
  <c r="J10" i="60"/>
  <c r="J11" i="60"/>
  <c r="J12" i="60"/>
  <c r="J13" i="60"/>
  <c r="J14" i="60"/>
  <c r="J15" i="60"/>
  <c r="J16" i="60"/>
  <c r="J17" i="60"/>
  <c r="J18" i="60"/>
  <c r="J19" i="60"/>
  <c r="J20" i="60"/>
  <c r="J21" i="60"/>
  <c r="J22" i="60"/>
  <c r="J23" i="60"/>
  <c r="J24" i="60"/>
  <c r="J25" i="60"/>
  <c r="J26" i="60"/>
  <c r="J27" i="60"/>
  <c r="J28" i="60"/>
  <c r="J29" i="60"/>
  <c r="J30" i="60"/>
  <c r="J31" i="60"/>
  <c r="J32" i="60"/>
  <c r="J33" i="60"/>
  <c r="J34" i="60"/>
  <c r="J35" i="60"/>
  <c r="J36" i="60"/>
  <c r="J37" i="60"/>
  <c r="J38" i="60"/>
  <c r="J39" i="60"/>
  <c r="J40" i="60"/>
  <c r="J41" i="60"/>
  <c r="J42" i="60"/>
  <c r="J43" i="60"/>
  <c r="J44" i="60"/>
  <c r="J45" i="60"/>
  <c r="J46" i="60"/>
  <c r="J47" i="60"/>
  <c r="J48" i="60"/>
  <c r="J49" i="60"/>
  <c r="J50" i="60"/>
  <c r="J51" i="60"/>
  <c r="J52" i="60"/>
  <c r="J53" i="60"/>
  <c r="J54" i="60"/>
  <c r="J55" i="60"/>
  <c r="J56" i="60"/>
  <c r="J57" i="60"/>
  <c r="J58" i="60"/>
  <c r="J59" i="60"/>
  <c r="J60" i="60"/>
  <c r="J61" i="60"/>
  <c r="J62" i="60"/>
  <c r="J63" i="60"/>
  <c r="J64" i="60"/>
  <c r="J65" i="60"/>
  <c r="J66" i="60"/>
  <c r="J67" i="60"/>
  <c r="J68" i="60"/>
  <c r="J69" i="60"/>
  <c r="J70" i="60"/>
  <c r="J71" i="60"/>
  <c r="J72" i="60"/>
  <c r="J73" i="60"/>
  <c r="J74" i="60"/>
  <c r="J75" i="60"/>
  <c r="J76" i="60"/>
  <c r="J77" i="60"/>
  <c r="J78" i="60"/>
  <c r="J79" i="60"/>
  <c r="J80" i="60"/>
  <c r="J81" i="60"/>
  <c r="J82" i="60"/>
  <c r="J83" i="60"/>
  <c r="J84" i="60"/>
  <c r="J85" i="60"/>
  <c r="J86" i="60"/>
  <c r="J87" i="60"/>
  <c r="J88" i="60"/>
  <c r="J89" i="60"/>
  <c r="J90" i="60"/>
  <c r="J91" i="60"/>
  <c r="J92" i="60"/>
  <c r="J93" i="60"/>
  <c r="J94" i="60"/>
  <c r="J95" i="60"/>
  <c r="J96" i="60"/>
  <c r="J97" i="60"/>
  <c r="J98" i="60"/>
  <c r="J99" i="60"/>
  <c r="J100" i="60"/>
  <c r="J101" i="60"/>
  <c r="J102" i="60"/>
  <c r="J103" i="60"/>
  <c r="J104" i="60"/>
  <c r="J105" i="60"/>
  <c r="J106" i="60"/>
  <c r="J107" i="60"/>
  <c r="J108" i="60"/>
  <c r="J109" i="60"/>
  <c r="J110" i="60"/>
  <c r="J111" i="60"/>
  <c r="J112" i="60"/>
  <c r="J113" i="60"/>
  <c r="J114" i="60"/>
  <c r="J115" i="60"/>
  <c r="J116" i="60"/>
  <c r="J117" i="60"/>
  <c r="J118" i="60"/>
  <c r="J119" i="60"/>
  <c r="J120" i="60"/>
  <c r="J121" i="60"/>
  <c r="J122" i="60"/>
  <c r="J123" i="60"/>
  <c r="I7" i="60"/>
  <c r="I8" i="60"/>
  <c r="I9" i="60"/>
  <c r="I10" i="60"/>
  <c r="I11" i="60"/>
  <c r="I12" i="60"/>
  <c r="I13" i="60"/>
  <c r="I14" i="60"/>
  <c r="I15" i="60"/>
  <c r="I16" i="60"/>
  <c r="I17" i="60"/>
  <c r="I18" i="60"/>
  <c r="I19" i="60"/>
  <c r="I20" i="60"/>
  <c r="I21" i="60"/>
  <c r="I22" i="60"/>
  <c r="I23" i="60"/>
  <c r="I24" i="60"/>
  <c r="I25" i="60"/>
  <c r="I26" i="60"/>
  <c r="I27" i="60"/>
  <c r="I28" i="60"/>
  <c r="I29" i="60"/>
  <c r="I30" i="60"/>
  <c r="I31" i="60"/>
  <c r="I32" i="60"/>
  <c r="I33" i="60"/>
  <c r="I34" i="60"/>
  <c r="I35" i="60"/>
  <c r="I36" i="60"/>
  <c r="I37" i="60"/>
  <c r="I38" i="60"/>
  <c r="I39" i="60"/>
  <c r="I40" i="60"/>
  <c r="I41" i="60"/>
  <c r="I42" i="60"/>
  <c r="I43" i="60"/>
  <c r="I44" i="60"/>
  <c r="I45" i="60"/>
  <c r="I46" i="60"/>
  <c r="I47" i="60"/>
  <c r="I48" i="60"/>
  <c r="I49" i="60"/>
  <c r="I50" i="60"/>
  <c r="I51" i="60"/>
  <c r="I52" i="60"/>
  <c r="I53" i="60"/>
  <c r="I54" i="60"/>
  <c r="I55" i="60"/>
  <c r="I56" i="60"/>
  <c r="I57" i="60"/>
  <c r="I58" i="60"/>
  <c r="I59" i="60"/>
  <c r="I60" i="60"/>
  <c r="I61" i="60"/>
  <c r="I62" i="60"/>
  <c r="I63" i="60"/>
  <c r="I64" i="60"/>
  <c r="I65" i="60"/>
  <c r="I66" i="60"/>
  <c r="I67" i="60"/>
  <c r="I68" i="60"/>
  <c r="I69" i="60"/>
  <c r="I70" i="60"/>
  <c r="I71" i="60"/>
  <c r="I72" i="60"/>
  <c r="I73" i="60"/>
  <c r="I74" i="60"/>
  <c r="I75" i="60"/>
  <c r="I76" i="60"/>
  <c r="I77" i="60"/>
  <c r="I78" i="60"/>
  <c r="I79" i="60"/>
  <c r="I80" i="60"/>
  <c r="I81" i="60"/>
  <c r="I82" i="60"/>
  <c r="I83" i="60"/>
  <c r="I84" i="60"/>
  <c r="I85" i="60"/>
  <c r="I86" i="60"/>
  <c r="I87" i="60"/>
  <c r="I88" i="60"/>
  <c r="I89" i="60"/>
  <c r="I90" i="60"/>
  <c r="I91" i="60"/>
  <c r="I92" i="60"/>
  <c r="I93" i="60"/>
  <c r="I94" i="60"/>
  <c r="I95" i="60"/>
  <c r="I96" i="60"/>
  <c r="I97" i="60"/>
  <c r="I98" i="60"/>
  <c r="I99" i="60"/>
  <c r="I100" i="60"/>
  <c r="I101" i="60"/>
  <c r="I102" i="60"/>
  <c r="I103" i="60"/>
  <c r="I104" i="60"/>
  <c r="I105" i="60"/>
  <c r="I106" i="60"/>
  <c r="I107" i="60"/>
  <c r="I108" i="60"/>
  <c r="I109" i="60"/>
  <c r="I110" i="60"/>
  <c r="I111" i="60"/>
  <c r="I112" i="60"/>
  <c r="I113" i="60"/>
  <c r="I114" i="60"/>
  <c r="I115" i="60"/>
  <c r="I116" i="60"/>
  <c r="I117" i="60"/>
  <c r="I118" i="60"/>
  <c r="I119" i="60"/>
  <c r="I120" i="60"/>
  <c r="I121" i="60"/>
  <c r="I122" i="60"/>
  <c r="I123" i="60"/>
  <c r="H7" i="60"/>
  <c r="H8" i="60"/>
  <c r="H9" i="60"/>
  <c r="H10" i="60"/>
  <c r="H11" i="60"/>
  <c r="H12" i="60"/>
  <c r="H13" i="60"/>
  <c r="H14" i="60"/>
  <c r="H15" i="60"/>
  <c r="H16" i="60"/>
  <c r="H17" i="60"/>
  <c r="H18" i="60"/>
  <c r="H19" i="60"/>
  <c r="H20" i="60"/>
  <c r="H21" i="60"/>
  <c r="H22" i="60"/>
  <c r="H23" i="60"/>
  <c r="H24" i="60"/>
  <c r="H25" i="60"/>
  <c r="H26" i="60"/>
  <c r="H27" i="60"/>
  <c r="H28" i="60"/>
  <c r="H29" i="60"/>
  <c r="H30" i="60"/>
  <c r="H31" i="60"/>
  <c r="H32" i="60"/>
  <c r="H33" i="60"/>
  <c r="H34" i="60"/>
  <c r="H35" i="60"/>
  <c r="H36" i="60"/>
  <c r="H37" i="60"/>
  <c r="H38" i="60"/>
  <c r="H39" i="60"/>
  <c r="H40" i="60"/>
  <c r="H41" i="60"/>
  <c r="H42" i="60"/>
  <c r="H43" i="60"/>
  <c r="H44" i="60"/>
  <c r="H45" i="60"/>
  <c r="H46" i="60"/>
  <c r="H47" i="60"/>
  <c r="H48" i="60"/>
  <c r="H49" i="60"/>
  <c r="H50" i="60"/>
  <c r="H51" i="60"/>
  <c r="H52" i="60"/>
  <c r="H53" i="60"/>
  <c r="H54" i="60"/>
  <c r="H55" i="60"/>
  <c r="H56" i="60"/>
  <c r="H57" i="60"/>
  <c r="H58" i="60"/>
  <c r="H59" i="60"/>
  <c r="H60" i="60"/>
  <c r="H61" i="60"/>
  <c r="H62" i="60"/>
  <c r="H63" i="60"/>
  <c r="H64" i="60"/>
  <c r="H65" i="60"/>
  <c r="H66" i="60"/>
  <c r="H67" i="60"/>
  <c r="H68" i="60"/>
  <c r="H69" i="60"/>
  <c r="H70" i="60"/>
  <c r="H71" i="60"/>
  <c r="H72" i="60"/>
  <c r="H73" i="60"/>
  <c r="H74" i="60"/>
  <c r="H75" i="60"/>
  <c r="H76" i="60"/>
  <c r="H77" i="60"/>
  <c r="H78" i="60"/>
  <c r="H79" i="60"/>
  <c r="H80" i="60"/>
  <c r="H81" i="60"/>
  <c r="H82" i="60"/>
  <c r="H83" i="60"/>
  <c r="H84" i="60"/>
  <c r="H85" i="60"/>
  <c r="H86" i="60"/>
  <c r="H87" i="60"/>
  <c r="H88" i="60"/>
  <c r="H89" i="60"/>
  <c r="H90" i="60"/>
  <c r="H91" i="60"/>
  <c r="H92" i="60"/>
  <c r="H93" i="60"/>
  <c r="H94" i="60"/>
  <c r="H95" i="60"/>
  <c r="H96" i="60"/>
  <c r="H97" i="60"/>
  <c r="H98" i="60"/>
  <c r="H99" i="60"/>
  <c r="H100" i="60"/>
  <c r="H101" i="60"/>
  <c r="H102" i="60"/>
  <c r="H103" i="60"/>
  <c r="H104" i="60"/>
  <c r="H105" i="60"/>
  <c r="H106" i="60"/>
  <c r="H107" i="60"/>
  <c r="H108" i="60"/>
  <c r="H109" i="60"/>
  <c r="H110" i="60"/>
  <c r="H111" i="60"/>
  <c r="H112" i="60"/>
  <c r="H113" i="60"/>
  <c r="H114" i="60"/>
  <c r="H115" i="60"/>
  <c r="H116" i="60"/>
  <c r="H117" i="60"/>
  <c r="H118" i="60"/>
  <c r="H119" i="60"/>
  <c r="H120" i="60"/>
  <c r="H121" i="60"/>
  <c r="H122" i="60"/>
  <c r="H123" i="60"/>
  <c r="G7" i="60"/>
  <c r="G8" i="60"/>
  <c r="G9" i="60"/>
  <c r="G10" i="60"/>
  <c r="G11" i="60"/>
  <c r="G12" i="60"/>
  <c r="G13" i="60"/>
  <c r="G14" i="60"/>
  <c r="G15" i="60"/>
  <c r="G16" i="60"/>
  <c r="G17" i="60"/>
  <c r="G18" i="60"/>
  <c r="G19" i="60"/>
  <c r="G20" i="60"/>
  <c r="G21" i="60"/>
  <c r="G22" i="60"/>
  <c r="G23" i="60"/>
  <c r="G24" i="60"/>
  <c r="G25" i="60"/>
  <c r="G26" i="60"/>
  <c r="G27" i="60"/>
  <c r="G28" i="60"/>
  <c r="G29" i="60"/>
  <c r="G30" i="60"/>
  <c r="G31" i="60"/>
  <c r="G32" i="60"/>
  <c r="G33" i="60"/>
  <c r="G34" i="60"/>
  <c r="G35" i="60"/>
  <c r="G36" i="60"/>
  <c r="G37" i="60"/>
  <c r="G38" i="60"/>
  <c r="G39" i="60"/>
  <c r="G40" i="60"/>
  <c r="G41" i="60"/>
  <c r="G42" i="60"/>
  <c r="G43" i="60"/>
  <c r="G44" i="60"/>
  <c r="G45" i="60"/>
  <c r="G46" i="60"/>
  <c r="G47" i="60"/>
  <c r="G48" i="60"/>
  <c r="G49" i="60"/>
  <c r="G50" i="60"/>
  <c r="G51" i="60"/>
  <c r="G52" i="60"/>
  <c r="G53" i="60"/>
  <c r="G54" i="60"/>
  <c r="G55" i="60"/>
  <c r="G56" i="60"/>
  <c r="G57" i="60"/>
  <c r="G58" i="60"/>
  <c r="G59" i="60"/>
  <c r="G60" i="60"/>
  <c r="G61" i="60"/>
  <c r="G62" i="60"/>
  <c r="G63" i="60"/>
  <c r="G64" i="60"/>
  <c r="G65" i="60"/>
  <c r="G66" i="60"/>
  <c r="G67" i="60"/>
  <c r="G68" i="60"/>
  <c r="G69" i="60"/>
  <c r="G70" i="60"/>
  <c r="G71" i="60"/>
  <c r="G72" i="60"/>
  <c r="G73" i="60"/>
  <c r="G74" i="60"/>
  <c r="G75" i="60"/>
  <c r="G76" i="60"/>
  <c r="G77" i="60"/>
  <c r="G78" i="60"/>
  <c r="G79" i="60"/>
  <c r="G80" i="60"/>
  <c r="G81" i="60"/>
  <c r="G82" i="60"/>
  <c r="G83" i="60"/>
  <c r="G84" i="60"/>
  <c r="G85" i="60"/>
  <c r="G86" i="60"/>
  <c r="G87" i="60"/>
  <c r="G88" i="60"/>
  <c r="G89" i="60"/>
  <c r="G90" i="60"/>
  <c r="G91" i="60"/>
  <c r="G92" i="60"/>
  <c r="G93" i="60"/>
  <c r="G94" i="60"/>
  <c r="G95" i="60"/>
  <c r="G96" i="60"/>
  <c r="G97" i="60"/>
  <c r="G98" i="60"/>
  <c r="G99" i="60"/>
  <c r="G100" i="60"/>
  <c r="G101" i="60"/>
  <c r="G102" i="60"/>
  <c r="V6" i="60"/>
  <c r="U6" i="60"/>
  <c r="T6" i="60"/>
  <c r="S6" i="60"/>
  <c r="R6" i="60"/>
  <c r="Q6" i="60"/>
  <c r="P6" i="60"/>
  <c r="O6" i="60"/>
  <c r="N6" i="60"/>
  <c r="M6" i="60"/>
  <c r="L6" i="60"/>
  <c r="K6" i="60"/>
  <c r="J6" i="60"/>
  <c r="I6" i="60"/>
  <c r="H6" i="60"/>
  <c r="G6" i="60"/>
  <c r="M85" i="59"/>
  <c r="M97" i="59"/>
  <c r="X52" i="37"/>
  <c r="X91" i="37"/>
  <c r="M6" i="59"/>
  <c r="M7" i="59"/>
  <c r="M8" i="59"/>
  <c r="M9" i="59"/>
  <c r="M10" i="59"/>
  <c r="M11" i="59"/>
  <c r="M12" i="59"/>
  <c r="M13" i="59"/>
  <c r="M14" i="59"/>
  <c r="M15" i="59"/>
  <c r="M16" i="59"/>
  <c r="M17" i="59"/>
  <c r="M18" i="59"/>
  <c r="M19" i="59"/>
  <c r="M20" i="59"/>
  <c r="M21" i="59"/>
  <c r="M22" i="59"/>
  <c r="M23" i="59"/>
  <c r="M24" i="59"/>
  <c r="M25" i="59"/>
  <c r="M26" i="59"/>
  <c r="M27" i="59"/>
  <c r="M28" i="59"/>
  <c r="M29" i="59"/>
  <c r="M30" i="59"/>
  <c r="M31" i="59"/>
  <c r="M32" i="59"/>
  <c r="M33" i="59"/>
  <c r="M34" i="59"/>
  <c r="M35" i="59"/>
  <c r="M36" i="59"/>
  <c r="M37" i="59"/>
  <c r="M38" i="59"/>
  <c r="M39" i="59"/>
  <c r="M40" i="59"/>
  <c r="M41" i="59"/>
  <c r="M42" i="59"/>
  <c r="M43" i="59"/>
  <c r="M44" i="59"/>
  <c r="M45" i="59"/>
  <c r="M46" i="59"/>
  <c r="M47" i="59"/>
  <c r="M48" i="59"/>
  <c r="M49" i="59"/>
  <c r="M50" i="59"/>
  <c r="M51" i="59"/>
  <c r="M52" i="59"/>
  <c r="M53" i="59"/>
  <c r="M54" i="59"/>
  <c r="M55" i="59"/>
  <c r="M56" i="59"/>
  <c r="M57" i="59"/>
  <c r="M58" i="59"/>
  <c r="M59" i="59"/>
  <c r="M60" i="59"/>
  <c r="M61" i="59"/>
  <c r="M62" i="59"/>
  <c r="M63" i="59"/>
  <c r="M64" i="59"/>
  <c r="M65" i="59"/>
  <c r="M66" i="59"/>
  <c r="M67" i="59"/>
  <c r="M68" i="59"/>
  <c r="M69" i="59"/>
  <c r="M70" i="59"/>
  <c r="M71" i="59"/>
  <c r="M72" i="59"/>
  <c r="M73" i="59"/>
  <c r="M74" i="59"/>
  <c r="M75" i="59"/>
  <c r="M76" i="59"/>
  <c r="M77" i="59"/>
  <c r="M78" i="59"/>
  <c r="M79" i="59"/>
  <c r="M80" i="59"/>
  <c r="M81" i="59"/>
  <c r="M82" i="59"/>
  <c r="M83" i="59"/>
  <c r="M84" i="59"/>
  <c r="M86" i="59"/>
  <c r="M87" i="59"/>
  <c r="M88" i="59"/>
  <c r="M89" i="59"/>
  <c r="M90" i="59"/>
  <c r="M91" i="59"/>
  <c r="M92" i="59"/>
  <c r="M93" i="59"/>
  <c r="M94" i="59"/>
  <c r="M95" i="59"/>
  <c r="M96" i="59"/>
  <c r="M98" i="59"/>
  <c r="M99" i="59"/>
  <c r="M100" i="59"/>
  <c r="M101" i="59"/>
  <c r="M102" i="59"/>
  <c r="M103" i="59"/>
  <c r="M104" i="59"/>
  <c r="M105" i="59"/>
  <c r="M106" i="59"/>
  <c r="M107" i="59"/>
  <c r="M108" i="59"/>
  <c r="M109" i="59"/>
  <c r="M110" i="59"/>
  <c r="M111" i="59"/>
  <c r="M112" i="59"/>
  <c r="M113" i="59"/>
  <c r="M114" i="59"/>
  <c r="M115" i="59"/>
  <c r="M116" i="59"/>
  <c r="M117" i="59"/>
  <c r="M118" i="59"/>
  <c r="M119" i="59"/>
  <c r="M120" i="59"/>
  <c r="M121" i="59"/>
  <c r="M122" i="59"/>
  <c r="AC8" i="57"/>
  <c r="AC9" i="57"/>
  <c r="AC10" i="57"/>
  <c r="AC11" i="57"/>
  <c r="AC12" i="57"/>
  <c r="AC13" i="57"/>
  <c r="AC14" i="57"/>
  <c r="AC15" i="57"/>
  <c r="AC16" i="57"/>
  <c r="AC17" i="57"/>
  <c r="AC18" i="57"/>
  <c r="AC19" i="57"/>
  <c r="AC20" i="57"/>
  <c r="AC21" i="57"/>
  <c r="AC22" i="57"/>
  <c r="AC23" i="57"/>
  <c r="AC24" i="57"/>
  <c r="AC25" i="57"/>
  <c r="AC26" i="57"/>
  <c r="AC27" i="57"/>
  <c r="AC28" i="57"/>
  <c r="AC29" i="57"/>
  <c r="AC30" i="57"/>
  <c r="AC31" i="57"/>
  <c r="AC32" i="57"/>
  <c r="AC33" i="57"/>
  <c r="AC34" i="57"/>
  <c r="AC35" i="57"/>
  <c r="AC36" i="57"/>
  <c r="AC37" i="57"/>
  <c r="AC38" i="57"/>
  <c r="AC39" i="57"/>
  <c r="AC40" i="57"/>
  <c r="AC41" i="57"/>
  <c r="AC42" i="57"/>
  <c r="AC53" i="57"/>
  <c r="AC54" i="57"/>
  <c r="AC55" i="57"/>
  <c r="AC56" i="57"/>
  <c r="AC57" i="57"/>
  <c r="AC58" i="57"/>
  <c r="AC59" i="57"/>
  <c r="AC60" i="57"/>
  <c r="AC61" i="57"/>
  <c r="AC62" i="57"/>
  <c r="AC63" i="57"/>
  <c r="AC64" i="57"/>
  <c r="AC65" i="57"/>
  <c r="AC66" i="57"/>
  <c r="AC67" i="57"/>
  <c r="AC68" i="57"/>
  <c r="AC69" i="57"/>
  <c r="AC70" i="57"/>
  <c r="AC71" i="57"/>
  <c r="AC72" i="57"/>
  <c r="AC73" i="57"/>
  <c r="AC74" i="57"/>
  <c r="AC75" i="57"/>
  <c r="AC76" i="57"/>
  <c r="AC77" i="57"/>
  <c r="AC78" i="57"/>
  <c r="AC79" i="57"/>
  <c r="AC80" i="57"/>
  <c r="AC81" i="57"/>
  <c r="AC82" i="57"/>
  <c r="AC83" i="57"/>
  <c r="AC84" i="57"/>
  <c r="AC85" i="57"/>
  <c r="AC86" i="57"/>
  <c r="AC87" i="57"/>
  <c r="AC88" i="57"/>
  <c r="AC89" i="57"/>
  <c r="AC90" i="57"/>
  <c r="AC91" i="57"/>
  <c r="AC92" i="57"/>
  <c r="AC93" i="57"/>
  <c r="AC94" i="57"/>
  <c r="AC95" i="57"/>
  <c r="AC96" i="57"/>
  <c r="AC109" i="57"/>
  <c r="AC110" i="57"/>
  <c r="AC111" i="57"/>
  <c r="AC112" i="57"/>
  <c r="AB8" i="57"/>
  <c r="AB9" i="57"/>
  <c r="AB10" i="57"/>
  <c r="AB11" i="57"/>
  <c r="AB12" i="57"/>
  <c r="AB13" i="57"/>
  <c r="AB14" i="57"/>
  <c r="AB15" i="57"/>
  <c r="AB16" i="57"/>
  <c r="AB17" i="57"/>
  <c r="AB18" i="57"/>
  <c r="AB19" i="57"/>
  <c r="AB20" i="57"/>
  <c r="AB21" i="57"/>
  <c r="AB22" i="57"/>
  <c r="AB23" i="57"/>
  <c r="AB24" i="57"/>
  <c r="AB25" i="57"/>
  <c r="AB26" i="57"/>
  <c r="AB27" i="57"/>
  <c r="AB28" i="57"/>
  <c r="AB29" i="57"/>
  <c r="AB30" i="57"/>
  <c r="AB31" i="57"/>
  <c r="AB32" i="57"/>
  <c r="AB33" i="57"/>
  <c r="AB34" i="57"/>
  <c r="AB35" i="57"/>
  <c r="AB36" i="57"/>
  <c r="AB37" i="57"/>
  <c r="AB38" i="57"/>
  <c r="AB39" i="57"/>
  <c r="AB40" i="57"/>
  <c r="AB41" i="57"/>
  <c r="AB42" i="57"/>
  <c r="AB53" i="57"/>
  <c r="AB54" i="57"/>
  <c r="AB55" i="57"/>
  <c r="AB56" i="57"/>
  <c r="AB57" i="57"/>
  <c r="AB58" i="57"/>
  <c r="AB59" i="57"/>
  <c r="AB60" i="57"/>
  <c r="AB61" i="57"/>
  <c r="AB62" i="57"/>
  <c r="AB63" i="57"/>
  <c r="AB64" i="57"/>
  <c r="AB65" i="57"/>
  <c r="AB66" i="57"/>
  <c r="AB67" i="57"/>
  <c r="AB68" i="57"/>
  <c r="AB69" i="57"/>
  <c r="AB70" i="57"/>
  <c r="AB71" i="57"/>
  <c r="AB72" i="57"/>
  <c r="AB73" i="57"/>
  <c r="AB74" i="57"/>
  <c r="AB75" i="57"/>
  <c r="AB76" i="57"/>
  <c r="AB77" i="57"/>
  <c r="AB78" i="57"/>
  <c r="AB79" i="57"/>
  <c r="AB80" i="57"/>
  <c r="AB81" i="57"/>
  <c r="AB82" i="57"/>
  <c r="AB83" i="57"/>
  <c r="AB84" i="57"/>
  <c r="AB85" i="57"/>
  <c r="AB86" i="57"/>
  <c r="AB87" i="57"/>
  <c r="AB88" i="57"/>
  <c r="AB89" i="57"/>
  <c r="AB90" i="57"/>
  <c r="AB91" i="57"/>
  <c r="AB92" i="57"/>
  <c r="AB93" i="57"/>
  <c r="AB94" i="57"/>
  <c r="AB95" i="57"/>
  <c r="AB96" i="57"/>
  <c r="AB109" i="57"/>
  <c r="AB110" i="57"/>
  <c r="AB111" i="57"/>
  <c r="AB112" i="57"/>
  <c r="AA8" i="57"/>
  <c r="AA9" i="57"/>
  <c r="AA10" i="57"/>
  <c r="AA11" i="57"/>
  <c r="AA12" i="57"/>
  <c r="AA13" i="57"/>
  <c r="AA14" i="57"/>
  <c r="AA15" i="57"/>
  <c r="AA16" i="57"/>
  <c r="AA17" i="57"/>
  <c r="AA18" i="57"/>
  <c r="AA19" i="57"/>
  <c r="AA20" i="57"/>
  <c r="AA21" i="57"/>
  <c r="AA22" i="57"/>
  <c r="AA23" i="57"/>
  <c r="AA24" i="57"/>
  <c r="AA25" i="57"/>
  <c r="AA26" i="57"/>
  <c r="AA27" i="57"/>
  <c r="AA28" i="57"/>
  <c r="AA29" i="57"/>
  <c r="AA30" i="57"/>
  <c r="AA31" i="57"/>
  <c r="AA32" i="57"/>
  <c r="AA33" i="57"/>
  <c r="AA34" i="57"/>
  <c r="AA35" i="57"/>
  <c r="AA36" i="57"/>
  <c r="AA37" i="57"/>
  <c r="AA38" i="57"/>
  <c r="AA39" i="57"/>
  <c r="AA40" i="57"/>
  <c r="AA41" i="57"/>
  <c r="AA42" i="57"/>
  <c r="AA53" i="57"/>
  <c r="AA54" i="57"/>
  <c r="AA55" i="57"/>
  <c r="AA56" i="57"/>
  <c r="AA57" i="57"/>
  <c r="AA58" i="57"/>
  <c r="AA59" i="57"/>
  <c r="AA60" i="57"/>
  <c r="AA61" i="57"/>
  <c r="AA62" i="57"/>
  <c r="AA63" i="57"/>
  <c r="AA64" i="57"/>
  <c r="AA65" i="57"/>
  <c r="AA66" i="57"/>
  <c r="AA67" i="57"/>
  <c r="AA68" i="57"/>
  <c r="AA69" i="57"/>
  <c r="AA70" i="57"/>
  <c r="AA71" i="57"/>
  <c r="AA72" i="57"/>
  <c r="AA73" i="57"/>
  <c r="AA74" i="57"/>
  <c r="AA75" i="57"/>
  <c r="AA76" i="57"/>
  <c r="AA77" i="57"/>
  <c r="AA78" i="57"/>
  <c r="AA79" i="57"/>
  <c r="AA80" i="57"/>
  <c r="AA81" i="57"/>
  <c r="AA82" i="57"/>
  <c r="AA83" i="57"/>
  <c r="AA84" i="57"/>
  <c r="AA85" i="57"/>
  <c r="AA86" i="57"/>
  <c r="AA87" i="57"/>
  <c r="AA88" i="57"/>
  <c r="AA89" i="57"/>
  <c r="AA90" i="57"/>
  <c r="AA91" i="57"/>
  <c r="AA92" i="57"/>
  <c r="AA93" i="57"/>
  <c r="AA94" i="57"/>
  <c r="AA95" i="57"/>
  <c r="AA96" i="57"/>
  <c r="AA109" i="57"/>
  <c r="AA110" i="57"/>
  <c r="AA111" i="57"/>
  <c r="AA112" i="57"/>
  <c r="Z8" i="57"/>
  <c r="Z9" i="57"/>
  <c r="Z10" i="57"/>
  <c r="Z11" i="57"/>
  <c r="Z12" i="57"/>
  <c r="Z13" i="57"/>
  <c r="Z14" i="57"/>
  <c r="Z15" i="57"/>
  <c r="Z16" i="57"/>
  <c r="Z17" i="57"/>
  <c r="Z18" i="57"/>
  <c r="Z19" i="57"/>
  <c r="Z20" i="57"/>
  <c r="Z21" i="57"/>
  <c r="Z22" i="57"/>
  <c r="Z23" i="57"/>
  <c r="Z24" i="57"/>
  <c r="Z25" i="57"/>
  <c r="Z26" i="57"/>
  <c r="Z27" i="57"/>
  <c r="Z28" i="57"/>
  <c r="Z29" i="57"/>
  <c r="Z30" i="57"/>
  <c r="Z31" i="57"/>
  <c r="Z32" i="57"/>
  <c r="Z33" i="57"/>
  <c r="Z34" i="57"/>
  <c r="Z35" i="57"/>
  <c r="Z36" i="57"/>
  <c r="Z37" i="57"/>
  <c r="Z38" i="57"/>
  <c r="Z39" i="57"/>
  <c r="Z40" i="57"/>
  <c r="Z41" i="57"/>
  <c r="Z42" i="57"/>
  <c r="Z53" i="57"/>
  <c r="Z54" i="57"/>
  <c r="Z55" i="57"/>
  <c r="Z56" i="57"/>
  <c r="Z57" i="57"/>
  <c r="Z58" i="57"/>
  <c r="Z59" i="57"/>
  <c r="Z60" i="57"/>
  <c r="Z61" i="57"/>
  <c r="Z62" i="57"/>
  <c r="Z63" i="57"/>
  <c r="Z64" i="57"/>
  <c r="Z65" i="57"/>
  <c r="Z66" i="57"/>
  <c r="Z67" i="57"/>
  <c r="Z68" i="57"/>
  <c r="Z69" i="57"/>
  <c r="Z70" i="57"/>
  <c r="Z71" i="57"/>
  <c r="Z72" i="57"/>
  <c r="Z73" i="57"/>
  <c r="Z74" i="57"/>
  <c r="Z75" i="57"/>
  <c r="Z76" i="57"/>
  <c r="Z77" i="57"/>
  <c r="Z78" i="57"/>
  <c r="Z79" i="57"/>
  <c r="Z80" i="57"/>
  <c r="Z81" i="57"/>
  <c r="Z82" i="57"/>
  <c r="Z83" i="57"/>
  <c r="Z84" i="57"/>
  <c r="Z85" i="57"/>
  <c r="Z86" i="57"/>
  <c r="Z87" i="57"/>
  <c r="Z88" i="57"/>
  <c r="Z89" i="57"/>
  <c r="Z90" i="57"/>
  <c r="Z91" i="57"/>
  <c r="Z92" i="57"/>
  <c r="Z93" i="57"/>
  <c r="Z94" i="57"/>
  <c r="Z95" i="57"/>
  <c r="Z96" i="57"/>
  <c r="Z109" i="57"/>
  <c r="Z110" i="57"/>
  <c r="Z111" i="57"/>
  <c r="Z112" i="57"/>
  <c r="Y8" i="57"/>
  <c r="Y9" i="57"/>
  <c r="Y10" i="57"/>
  <c r="Y11" i="57"/>
  <c r="Y12" i="57"/>
  <c r="Y13" i="57"/>
  <c r="Y14" i="57"/>
  <c r="Y15" i="57"/>
  <c r="Y16" i="57"/>
  <c r="Y17" i="57"/>
  <c r="Y18" i="57"/>
  <c r="Y19" i="57"/>
  <c r="Y20" i="57"/>
  <c r="Y21" i="57"/>
  <c r="Y22" i="57"/>
  <c r="Y23" i="57"/>
  <c r="Y24" i="57"/>
  <c r="Y25" i="57"/>
  <c r="Y26" i="57"/>
  <c r="Y27" i="57"/>
  <c r="Y28" i="57"/>
  <c r="Y29" i="57"/>
  <c r="Y30" i="57"/>
  <c r="Y31" i="57"/>
  <c r="Y32" i="57"/>
  <c r="Y33" i="57"/>
  <c r="Y34" i="57"/>
  <c r="Y35" i="57"/>
  <c r="Y36" i="57"/>
  <c r="Y37" i="57"/>
  <c r="Y38" i="57"/>
  <c r="Y39" i="57"/>
  <c r="Y40" i="57"/>
  <c r="Y41" i="57"/>
  <c r="Y42" i="57"/>
  <c r="Y53" i="57"/>
  <c r="Y54" i="57"/>
  <c r="Y55" i="57"/>
  <c r="Y56" i="57"/>
  <c r="Y57" i="57"/>
  <c r="Y58" i="57"/>
  <c r="Y59" i="57"/>
  <c r="Y60" i="57"/>
  <c r="Y61" i="57"/>
  <c r="Y62" i="57"/>
  <c r="Y63" i="57"/>
  <c r="Y64" i="57"/>
  <c r="Y65" i="57"/>
  <c r="Y66" i="57"/>
  <c r="Y67" i="57"/>
  <c r="Y68" i="57"/>
  <c r="Y69" i="57"/>
  <c r="Y70" i="57"/>
  <c r="Y71" i="57"/>
  <c r="Y72" i="57"/>
  <c r="Y73" i="57"/>
  <c r="Y74" i="57"/>
  <c r="Y75" i="57"/>
  <c r="Y76" i="57"/>
  <c r="Y77" i="57"/>
  <c r="Y78" i="57"/>
  <c r="Y79" i="57"/>
  <c r="Y80" i="57"/>
  <c r="Y81" i="57"/>
  <c r="Y82" i="57"/>
  <c r="Y83" i="57"/>
  <c r="Y84" i="57"/>
  <c r="Y85" i="57"/>
  <c r="Y86" i="57"/>
  <c r="Y87" i="57"/>
  <c r="Y88" i="57"/>
  <c r="Y89" i="57"/>
  <c r="Y90" i="57"/>
  <c r="Y91" i="57"/>
  <c r="Y92" i="57"/>
  <c r="Y93" i="57"/>
  <c r="Y94" i="57"/>
  <c r="Y95" i="57"/>
  <c r="Y96" i="57"/>
  <c r="Y109" i="57"/>
  <c r="Y110" i="57"/>
  <c r="Y111" i="57"/>
  <c r="Y112" i="57"/>
  <c r="X8" i="57"/>
  <c r="X9" i="57"/>
  <c r="X10" i="57"/>
  <c r="X11" i="57"/>
  <c r="X12" i="57"/>
  <c r="X13" i="57"/>
  <c r="X14" i="57"/>
  <c r="X15" i="57"/>
  <c r="X16" i="57"/>
  <c r="X17" i="57"/>
  <c r="X18" i="57"/>
  <c r="X19" i="57"/>
  <c r="X20" i="57"/>
  <c r="X21" i="57"/>
  <c r="X22" i="57"/>
  <c r="X23" i="57"/>
  <c r="X24" i="57"/>
  <c r="X25" i="57"/>
  <c r="X26" i="57"/>
  <c r="X27" i="57"/>
  <c r="X28" i="57"/>
  <c r="X29" i="57"/>
  <c r="X30" i="57"/>
  <c r="X31" i="57"/>
  <c r="X32" i="57"/>
  <c r="X33" i="57"/>
  <c r="X34" i="57"/>
  <c r="X35" i="57"/>
  <c r="X36" i="57"/>
  <c r="X37" i="57"/>
  <c r="X38" i="57"/>
  <c r="X39" i="57"/>
  <c r="X40" i="57"/>
  <c r="X41" i="57"/>
  <c r="X42" i="57"/>
  <c r="X53" i="57"/>
  <c r="X54" i="57"/>
  <c r="X55" i="57"/>
  <c r="X56" i="57"/>
  <c r="X57" i="57"/>
  <c r="X58" i="57"/>
  <c r="X59" i="57"/>
  <c r="X60" i="57"/>
  <c r="X61" i="57"/>
  <c r="X62" i="57"/>
  <c r="X63" i="57"/>
  <c r="X64" i="57"/>
  <c r="X65" i="57"/>
  <c r="X66" i="57"/>
  <c r="X67" i="57"/>
  <c r="X68" i="57"/>
  <c r="X69" i="57"/>
  <c r="X70" i="57"/>
  <c r="X71" i="57"/>
  <c r="X72" i="57"/>
  <c r="X73" i="57"/>
  <c r="X74" i="57"/>
  <c r="X75" i="57"/>
  <c r="X76" i="57"/>
  <c r="X77" i="57"/>
  <c r="X78" i="57"/>
  <c r="X79" i="57"/>
  <c r="X80" i="57"/>
  <c r="X81" i="57"/>
  <c r="X82" i="57"/>
  <c r="X83" i="57"/>
  <c r="X84" i="57"/>
  <c r="X85" i="57"/>
  <c r="X86" i="57"/>
  <c r="X87" i="57"/>
  <c r="X88" i="57"/>
  <c r="X89" i="57"/>
  <c r="X90" i="57"/>
  <c r="X91" i="57"/>
  <c r="X92" i="57"/>
  <c r="X93" i="57"/>
  <c r="X94" i="57"/>
  <c r="X95" i="57"/>
  <c r="X96" i="57"/>
  <c r="X109" i="57"/>
  <c r="X110" i="57"/>
  <c r="X111" i="57"/>
  <c r="X112" i="57"/>
  <c r="W8" i="57"/>
  <c r="W9" i="57"/>
  <c r="W10" i="57"/>
  <c r="W11" i="57"/>
  <c r="W12" i="57"/>
  <c r="W13" i="57"/>
  <c r="W14"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109" i="57"/>
  <c r="W110" i="57"/>
  <c r="W111" i="57"/>
  <c r="W112" i="57"/>
  <c r="V8" i="57"/>
  <c r="V9" i="57"/>
  <c r="V10" i="57"/>
  <c r="V11" i="57"/>
  <c r="V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109" i="57"/>
  <c r="V110" i="57"/>
  <c r="V111" i="57"/>
  <c r="V112" i="57"/>
  <c r="U8" i="57"/>
  <c r="U9" i="57"/>
  <c r="U10" i="57"/>
  <c r="U11" i="57"/>
  <c r="U12" i="57"/>
  <c r="U13" i="57"/>
  <c r="U14" i="57"/>
  <c r="U15" i="57"/>
  <c r="U16" i="57"/>
  <c r="U17" i="57"/>
  <c r="U18" i="57"/>
  <c r="U19" i="57"/>
  <c r="U20" i="57"/>
  <c r="U21" i="57"/>
  <c r="U22" i="57"/>
  <c r="U23" i="57"/>
  <c r="U24" i="57"/>
  <c r="U25" i="57"/>
  <c r="U26" i="57"/>
  <c r="U27" i="57"/>
  <c r="U28" i="57"/>
  <c r="U29" i="57"/>
  <c r="U30" i="57"/>
  <c r="U31" i="57"/>
  <c r="U32" i="57"/>
  <c r="U33" i="57"/>
  <c r="U34" i="57"/>
  <c r="U35" i="57"/>
  <c r="U36" i="57"/>
  <c r="U37" i="57"/>
  <c r="U38" i="57"/>
  <c r="U39" i="57"/>
  <c r="U40" i="57"/>
  <c r="U41" i="57"/>
  <c r="U42" i="57"/>
  <c r="U53" i="57"/>
  <c r="U54" i="57"/>
  <c r="U55" i="57"/>
  <c r="U56" i="57"/>
  <c r="U57" i="57"/>
  <c r="U58" i="57"/>
  <c r="U59" i="57"/>
  <c r="U60" i="57"/>
  <c r="U61" i="57"/>
  <c r="U62" i="57"/>
  <c r="U63" i="57"/>
  <c r="U64" i="57"/>
  <c r="U65" i="57"/>
  <c r="U66" i="57"/>
  <c r="U67" i="57"/>
  <c r="U68" i="57"/>
  <c r="U69" i="57"/>
  <c r="U70" i="57"/>
  <c r="U71" i="57"/>
  <c r="U72" i="57"/>
  <c r="U73" i="57"/>
  <c r="U74" i="57"/>
  <c r="U75" i="57"/>
  <c r="U76" i="57"/>
  <c r="U77" i="57"/>
  <c r="U78" i="57"/>
  <c r="U79" i="57"/>
  <c r="U80" i="57"/>
  <c r="U81" i="57"/>
  <c r="U82" i="57"/>
  <c r="U83" i="57"/>
  <c r="U84" i="57"/>
  <c r="U85" i="57"/>
  <c r="U86" i="57"/>
  <c r="U87" i="57"/>
  <c r="U88" i="57"/>
  <c r="U89" i="57"/>
  <c r="U90" i="57"/>
  <c r="U91" i="57"/>
  <c r="U92" i="57"/>
  <c r="U93" i="57"/>
  <c r="U94" i="57"/>
  <c r="U95" i="57"/>
  <c r="U96" i="57"/>
  <c r="U109" i="57"/>
  <c r="U110" i="57"/>
  <c r="U111" i="57"/>
  <c r="U112" i="57"/>
  <c r="T8" i="57"/>
  <c r="T9" i="57"/>
  <c r="T10" i="57"/>
  <c r="T11" i="57"/>
  <c r="T12" i="57"/>
  <c r="T13" i="57"/>
  <c r="T14" i="57"/>
  <c r="T15" i="57"/>
  <c r="T16" i="57"/>
  <c r="T17" i="57"/>
  <c r="T18" i="57"/>
  <c r="T19" i="57"/>
  <c r="T20" i="57"/>
  <c r="T21" i="57"/>
  <c r="T22" i="57"/>
  <c r="T23" i="57"/>
  <c r="T24" i="57"/>
  <c r="T25" i="57"/>
  <c r="T26" i="57"/>
  <c r="T27" i="57"/>
  <c r="T28" i="57"/>
  <c r="T29" i="57"/>
  <c r="T30" i="57"/>
  <c r="T31" i="57"/>
  <c r="T32" i="57"/>
  <c r="T33" i="57"/>
  <c r="T34" i="57"/>
  <c r="T35" i="57"/>
  <c r="T36" i="57"/>
  <c r="T37" i="57"/>
  <c r="T38" i="57"/>
  <c r="T39" i="57"/>
  <c r="T40" i="57"/>
  <c r="T41" i="57"/>
  <c r="T42" i="57"/>
  <c r="T53" i="57"/>
  <c r="T54" i="57"/>
  <c r="T55" i="57"/>
  <c r="T56" i="57"/>
  <c r="T57" i="57"/>
  <c r="T58" i="57"/>
  <c r="T59" i="57"/>
  <c r="T60" i="57"/>
  <c r="T61" i="57"/>
  <c r="T62" i="57"/>
  <c r="T63" i="57"/>
  <c r="T64" i="57"/>
  <c r="T65" i="57"/>
  <c r="T66" i="57"/>
  <c r="T67" i="57"/>
  <c r="T68" i="57"/>
  <c r="T69" i="57"/>
  <c r="T70" i="57"/>
  <c r="T71" i="57"/>
  <c r="T72" i="57"/>
  <c r="T73" i="57"/>
  <c r="T74" i="57"/>
  <c r="T75" i="57"/>
  <c r="T76" i="57"/>
  <c r="T77" i="57"/>
  <c r="T78" i="57"/>
  <c r="T79" i="57"/>
  <c r="T80" i="57"/>
  <c r="T81" i="57"/>
  <c r="T82" i="57"/>
  <c r="T83" i="57"/>
  <c r="T84" i="57"/>
  <c r="T85" i="57"/>
  <c r="T86" i="57"/>
  <c r="T87" i="57"/>
  <c r="T88" i="57"/>
  <c r="T89" i="57"/>
  <c r="T90" i="57"/>
  <c r="T91" i="57"/>
  <c r="T92" i="57"/>
  <c r="T93" i="57"/>
  <c r="T94" i="57"/>
  <c r="T95" i="57"/>
  <c r="T96" i="57"/>
  <c r="T109" i="57"/>
  <c r="T110" i="57"/>
  <c r="T111" i="57"/>
  <c r="T112" i="57"/>
  <c r="S8" i="57"/>
  <c r="S9" i="57"/>
  <c r="S10" i="57"/>
  <c r="S11" i="57"/>
  <c r="S12" i="57"/>
  <c r="S13" i="57"/>
  <c r="S14" i="57"/>
  <c r="S15" i="57"/>
  <c r="S16" i="57"/>
  <c r="S17" i="57"/>
  <c r="S18" i="57"/>
  <c r="S19" i="57"/>
  <c r="S20" i="57"/>
  <c r="S21" i="57"/>
  <c r="S22" i="57"/>
  <c r="S23" i="57"/>
  <c r="S24" i="57"/>
  <c r="S25" i="57"/>
  <c r="S26" i="57"/>
  <c r="S27" i="57"/>
  <c r="S28" i="57"/>
  <c r="S29" i="57"/>
  <c r="S30" i="57"/>
  <c r="S31" i="57"/>
  <c r="S32" i="57"/>
  <c r="S33" i="57"/>
  <c r="S34" i="57"/>
  <c r="S35" i="57"/>
  <c r="S36" i="57"/>
  <c r="S37" i="57"/>
  <c r="S38" i="57"/>
  <c r="S39" i="57"/>
  <c r="S40" i="57"/>
  <c r="S41" i="57"/>
  <c r="S42" i="57"/>
  <c r="S53" i="57"/>
  <c r="S54" i="57"/>
  <c r="S55" i="57"/>
  <c r="S56" i="57"/>
  <c r="S57" i="57"/>
  <c r="S58" i="57"/>
  <c r="S59" i="57"/>
  <c r="S60" i="57"/>
  <c r="S61" i="57"/>
  <c r="S62" i="57"/>
  <c r="S63" i="57"/>
  <c r="S64" i="57"/>
  <c r="S65" i="57"/>
  <c r="S66" i="57"/>
  <c r="S67" i="57"/>
  <c r="S68" i="57"/>
  <c r="S69" i="57"/>
  <c r="S70" i="57"/>
  <c r="S71" i="57"/>
  <c r="S72" i="57"/>
  <c r="S73" i="57"/>
  <c r="S74" i="57"/>
  <c r="S75" i="57"/>
  <c r="S76" i="57"/>
  <c r="S77" i="57"/>
  <c r="S78" i="57"/>
  <c r="S79" i="57"/>
  <c r="S80" i="57"/>
  <c r="S81" i="57"/>
  <c r="S82" i="57"/>
  <c r="S83" i="57"/>
  <c r="S84" i="57"/>
  <c r="S85" i="57"/>
  <c r="S86" i="57"/>
  <c r="S87" i="57"/>
  <c r="S88" i="57"/>
  <c r="S89" i="57"/>
  <c r="S90" i="57"/>
  <c r="S91" i="57"/>
  <c r="S92" i="57"/>
  <c r="S93" i="57"/>
  <c r="S94" i="57"/>
  <c r="S95" i="57"/>
  <c r="S96" i="57"/>
  <c r="S109" i="57"/>
  <c r="S110" i="57"/>
  <c r="S111" i="57"/>
  <c r="S112" i="57"/>
  <c r="R8" i="57"/>
  <c r="R9" i="57"/>
  <c r="R10" i="57"/>
  <c r="R11" i="57"/>
  <c r="R12" i="57"/>
  <c r="R13" i="57"/>
  <c r="R14" i="57"/>
  <c r="R15" i="57"/>
  <c r="R16" i="57"/>
  <c r="R17" i="57"/>
  <c r="R18" i="57"/>
  <c r="R19" i="57"/>
  <c r="R20" i="57"/>
  <c r="R21" i="57"/>
  <c r="R22" i="57"/>
  <c r="R23" i="57"/>
  <c r="R24" i="57"/>
  <c r="R25" i="57"/>
  <c r="R26" i="57"/>
  <c r="R27" i="57"/>
  <c r="R28" i="57"/>
  <c r="R29" i="57"/>
  <c r="R30" i="57"/>
  <c r="R31" i="57"/>
  <c r="R32" i="57"/>
  <c r="R33" i="57"/>
  <c r="R34" i="57"/>
  <c r="R35" i="57"/>
  <c r="R36" i="57"/>
  <c r="R37" i="57"/>
  <c r="R38" i="57"/>
  <c r="R39" i="57"/>
  <c r="R40" i="57"/>
  <c r="R41" i="57"/>
  <c r="R42" i="57"/>
  <c r="R53" i="57"/>
  <c r="R54" i="57"/>
  <c r="R55" i="57"/>
  <c r="R56" i="57"/>
  <c r="R57" i="57"/>
  <c r="R58" i="57"/>
  <c r="R59" i="57"/>
  <c r="R60" i="57"/>
  <c r="R61" i="57"/>
  <c r="R62" i="57"/>
  <c r="R63" i="57"/>
  <c r="R64" i="57"/>
  <c r="R65" i="57"/>
  <c r="R66" i="57"/>
  <c r="R67" i="57"/>
  <c r="R68" i="57"/>
  <c r="R69" i="57"/>
  <c r="R70" i="57"/>
  <c r="R71" i="57"/>
  <c r="R72" i="57"/>
  <c r="R73" i="57"/>
  <c r="R74" i="57"/>
  <c r="R75" i="57"/>
  <c r="R76" i="57"/>
  <c r="R77" i="57"/>
  <c r="R78" i="57"/>
  <c r="R79" i="57"/>
  <c r="R80" i="57"/>
  <c r="R81" i="57"/>
  <c r="R82" i="57"/>
  <c r="R83" i="57"/>
  <c r="R84" i="57"/>
  <c r="R85" i="57"/>
  <c r="R86" i="57"/>
  <c r="R87" i="57"/>
  <c r="R88" i="57"/>
  <c r="R89" i="57"/>
  <c r="R90" i="57"/>
  <c r="R91" i="57"/>
  <c r="R92" i="57"/>
  <c r="R93" i="57"/>
  <c r="R94" i="57"/>
  <c r="R95" i="57"/>
  <c r="R96" i="57"/>
  <c r="R109" i="57"/>
  <c r="R110" i="57"/>
  <c r="R111" i="57"/>
  <c r="R112" i="57"/>
  <c r="Q8" i="57"/>
  <c r="Q9" i="57"/>
  <c r="Q10" i="57"/>
  <c r="Q11" i="57"/>
  <c r="Q12" i="57"/>
  <c r="Q13" i="57"/>
  <c r="Q14" i="57"/>
  <c r="Q15" i="57"/>
  <c r="Q16" i="57"/>
  <c r="Q17" i="57"/>
  <c r="Q18" i="57"/>
  <c r="Q19" i="57"/>
  <c r="Q20" i="57"/>
  <c r="Q21" i="57"/>
  <c r="Q22" i="57"/>
  <c r="Q23" i="57"/>
  <c r="Q24" i="57"/>
  <c r="Q25" i="57"/>
  <c r="Q26" i="57"/>
  <c r="Q27" i="57"/>
  <c r="Q28" i="57"/>
  <c r="Q29" i="57"/>
  <c r="Q30" i="57"/>
  <c r="Q31" i="57"/>
  <c r="Q32" i="57"/>
  <c r="Q33" i="57"/>
  <c r="Q34" i="57"/>
  <c r="Q35" i="57"/>
  <c r="Q36" i="57"/>
  <c r="Q37" i="57"/>
  <c r="Q38" i="57"/>
  <c r="Q39" i="57"/>
  <c r="Q40" i="57"/>
  <c r="Q41" i="57"/>
  <c r="Q42" i="57"/>
  <c r="Q53" i="57"/>
  <c r="Q54" i="57"/>
  <c r="Q55" i="57"/>
  <c r="Q56" i="57"/>
  <c r="Q57" i="57"/>
  <c r="Q58" i="57"/>
  <c r="Q59" i="57"/>
  <c r="Q60" i="57"/>
  <c r="Q61" i="57"/>
  <c r="Q62" i="57"/>
  <c r="Q63" i="57"/>
  <c r="Q64" i="57"/>
  <c r="Q65" i="57"/>
  <c r="Q66" i="57"/>
  <c r="Q67" i="57"/>
  <c r="Q68" i="57"/>
  <c r="Q69" i="57"/>
  <c r="Q70" i="57"/>
  <c r="Q71" i="57"/>
  <c r="Q72" i="57"/>
  <c r="Q73" i="57"/>
  <c r="Q74" i="57"/>
  <c r="Q75" i="57"/>
  <c r="Q76" i="57"/>
  <c r="Q77" i="57"/>
  <c r="Q78" i="57"/>
  <c r="Q79" i="57"/>
  <c r="Q80" i="57"/>
  <c r="Q81" i="57"/>
  <c r="Q82" i="57"/>
  <c r="Q83" i="57"/>
  <c r="Q84" i="57"/>
  <c r="Q85" i="57"/>
  <c r="Q86" i="57"/>
  <c r="Q87" i="57"/>
  <c r="Q88" i="57"/>
  <c r="Q89" i="57"/>
  <c r="Q90" i="57"/>
  <c r="Q91" i="57"/>
  <c r="Q92" i="57"/>
  <c r="Q93" i="57"/>
  <c r="Q94" i="57"/>
  <c r="Q95" i="57"/>
  <c r="Q96" i="57"/>
  <c r="Q109" i="57"/>
  <c r="Q110" i="57"/>
  <c r="Q111" i="57"/>
  <c r="Q112" i="57"/>
  <c r="P8" i="57"/>
  <c r="P9" i="57"/>
  <c r="P10" i="57"/>
  <c r="P11" i="57"/>
  <c r="P12" i="57"/>
  <c r="P13" i="57"/>
  <c r="P14" i="57"/>
  <c r="P15" i="57"/>
  <c r="P16" i="57"/>
  <c r="P17" i="57"/>
  <c r="P18" i="57"/>
  <c r="P19" i="57"/>
  <c r="P20" i="57"/>
  <c r="P21" i="57"/>
  <c r="P22" i="57"/>
  <c r="P23" i="57"/>
  <c r="P24" i="57"/>
  <c r="P25" i="57"/>
  <c r="P26" i="57"/>
  <c r="P27" i="57"/>
  <c r="P28" i="57"/>
  <c r="P29" i="57"/>
  <c r="P30" i="57"/>
  <c r="P31" i="57"/>
  <c r="P32" i="57"/>
  <c r="P33" i="57"/>
  <c r="P34" i="57"/>
  <c r="P35" i="57"/>
  <c r="P36" i="57"/>
  <c r="P37" i="57"/>
  <c r="P38" i="57"/>
  <c r="P39" i="57"/>
  <c r="P40" i="57"/>
  <c r="P41" i="57"/>
  <c r="P42" i="57"/>
  <c r="P53" i="57"/>
  <c r="P54" i="57"/>
  <c r="P55" i="57"/>
  <c r="P56" i="57"/>
  <c r="P57" i="57"/>
  <c r="P58" i="57"/>
  <c r="P59" i="57"/>
  <c r="P60" i="57"/>
  <c r="P61" i="57"/>
  <c r="P62" i="57"/>
  <c r="P63" i="57"/>
  <c r="P64" i="57"/>
  <c r="P65" i="57"/>
  <c r="P66" i="57"/>
  <c r="P67" i="57"/>
  <c r="P68" i="57"/>
  <c r="P69" i="57"/>
  <c r="P70" i="57"/>
  <c r="P71" i="57"/>
  <c r="P72" i="57"/>
  <c r="P73" i="57"/>
  <c r="P74" i="57"/>
  <c r="P75" i="57"/>
  <c r="P76" i="57"/>
  <c r="P77" i="57"/>
  <c r="P78" i="57"/>
  <c r="P79" i="57"/>
  <c r="P80" i="57"/>
  <c r="P81" i="57"/>
  <c r="P82" i="57"/>
  <c r="P83" i="57"/>
  <c r="P84" i="57"/>
  <c r="P85" i="57"/>
  <c r="P86" i="57"/>
  <c r="P87" i="57"/>
  <c r="P88" i="57"/>
  <c r="P89" i="57"/>
  <c r="P90" i="57"/>
  <c r="P91" i="57"/>
  <c r="P92" i="57"/>
  <c r="P93" i="57"/>
  <c r="P94" i="57"/>
  <c r="P95" i="57"/>
  <c r="P96" i="57"/>
  <c r="P109" i="57"/>
  <c r="P110" i="57"/>
  <c r="P111" i="57"/>
  <c r="P112" i="57"/>
  <c r="O8" i="57"/>
  <c r="O9" i="57"/>
  <c r="O10" i="57"/>
  <c r="O11" i="57"/>
  <c r="O12" i="57"/>
  <c r="O13" i="57"/>
  <c r="O14" i="57"/>
  <c r="O15" i="57"/>
  <c r="O16" i="57"/>
  <c r="O17" i="57"/>
  <c r="O18" i="57"/>
  <c r="O19" i="57"/>
  <c r="O20" i="57"/>
  <c r="O21" i="57"/>
  <c r="O22" i="57"/>
  <c r="O23" i="57"/>
  <c r="O24" i="57"/>
  <c r="O25" i="57"/>
  <c r="O26" i="57"/>
  <c r="O27" i="57"/>
  <c r="O28" i="57"/>
  <c r="O29" i="57"/>
  <c r="O30" i="57"/>
  <c r="O31" i="57"/>
  <c r="O32" i="57"/>
  <c r="O33" i="57"/>
  <c r="O34" i="57"/>
  <c r="O35" i="57"/>
  <c r="O36" i="57"/>
  <c r="O37" i="57"/>
  <c r="O38" i="57"/>
  <c r="O39" i="57"/>
  <c r="O40" i="57"/>
  <c r="O41" i="57"/>
  <c r="O42" i="57"/>
  <c r="O53" i="57"/>
  <c r="O54" i="57"/>
  <c r="O55" i="57"/>
  <c r="O56" i="57"/>
  <c r="O57" i="57"/>
  <c r="O58" i="57"/>
  <c r="O59" i="57"/>
  <c r="O60" i="57"/>
  <c r="O61" i="57"/>
  <c r="O62" i="57"/>
  <c r="O63" i="57"/>
  <c r="O64" i="57"/>
  <c r="O65" i="57"/>
  <c r="O66" i="57"/>
  <c r="O67" i="57"/>
  <c r="O68" i="57"/>
  <c r="O69" i="57"/>
  <c r="O70" i="57"/>
  <c r="O71" i="57"/>
  <c r="O72" i="57"/>
  <c r="O73" i="57"/>
  <c r="O74" i="57"/>
  <c r="O75" i="57"/>
  <c r="O76" i="57"/>
  <c r="O77" i="57"/>
  <c r="O78" i="57"/>
  <c r="O79" i="57"/>
  <c r="O80" i="57"/>
  <c r="O81" i="57"/>
  <c r="O82" i="57"/>
  <c r="O83" i="57"/>
  <c r="O84" i="57"/>
  <c r="O85" i="57"/>
  <c r="O86" i="57"/>
  <c r="O87" i="57"/>
  <c r="O88" i="57"/>
  <c r="O89" i="57"/>
  <c r="O90" i="57"/>
  <c r="O91" i="57"/>
  <c r="O92" i="57"/>
  <c r="O93" i="57"/>
  <c r="O94" i="57"/>
  <c r="O95" i="57"/>
  <c r="O96" i="57"/>
  <c r="O109" i="57"/>
  <c r="O110" i="57"/>
  <c r="O111" i="57"/>
  <c r="O112" i="57"/>
  <c r="N8" i="57"/>
  <c r="N9" i="57"/>
  <c r="N10" i="57"/>
  <c r="N11" i="57"/>
  <c r="N12" i="57"/>
  <c r="N13" i="57"/>
  <c r="N14" i="57"/>
  <c r="N15" i="57"/>
  <c r="N16" i="57"/>
  <c r="N17" i="57"/>
  <c r="N18" i="57"/>
  <c r="N19" i="57"/>
  <c r="N20" i="57"/>
  <c r="N21" i="57"/>
  <c r="N22" i="57"/>
  <c r="N23" i="57"/>
  <c r="N24" i="57"/>
  <c r="N25" i="57"/>
  <c r="N26" i="57"/>
  <c r="N27" i="57"/>
  <c r="N28" i="57"/>
  <c r="N29" i="57"/>
  <c r="N30" i="57"/>
  <c r="N31" i="57"/>
  <c r="N32" i="57"/>
  <c r="N33" i="57"/>
  <c r="N34" i="57"/>
  <c r="N35" i="57"/>
  <c r="N36" i="57"/>
  <c r="N37" i="57"/>
  <c r="N38" i="57"/>
  <c r="N39" i="57"/>
  <c r="N40" i="57"/>
  <c r="N41" i="57"/>
  <c r="N42" i="57"/>
  <c r="N53" i="57"/>
  <c r="N54" i="57"/>
  <c r="N55" i="57"/>
  <c r="N56" i="57"/>
  <c r="N57" i="57"/>
  <c r="N58" i="57"/>
  <c r="N59" i="57"/>
  <c r="N60" i="57"/>
  <c r="N61" i="57"/>
  <c r="N62" i="57"/>
  <c r="N63" i="57"/>
  <c r="N64" i="57"/>
  <c r="N65" i="57"/>
  <c r="N66" i="57"/>
  <c r="N67" i="57"/>
  <c r="N68" i="57"/>
  <c r="N69" i="57"/>
  <c r="N70" i="57"/>
  <c r="N71" i="57"/>
  <c r="N72" i="57"/>
  <c r="N73" i="57"/>
  <c r="N74" i="57"/>
  <c r="N75" i="57"/>
  <c r="N76" i="57"/>
  <c r="N77" i="57"/>
  <c r="N78" i="57"/>
  <c r="N79" i="57"/>
  <c r="N80" i="57"/>
  <c r="N81" i="57"/>
  <c r="N82" i="57"/>
  <c r="N83" i="57"/>
  <c r="N84" i="57"/>
  <c r="N85" i="57"/>
  <c r="N86" i="57"/>
  <c r="N87" i="57"/>
  <c r="N88" i="57"/>
  <c r="N89" i="57"/>
  <c r="N90" i="57"/>
  <c r="N91" i="57"/>
  <c r="N92" i="57"/>
  <c r="N93" i="57"/>
  <c r="N94" i="57"/>
  <c r="N95" i="57"/>
  <c r="N96" i="57"/>
  <c r="N109" i="57"/>
  <c r="N110" i="57"/>
  <c r="N111" i="57"/>
  <c r="N112" i="57"/>
  <c r="M8" i="57"/>
  <c r="M9" i="57"/>
  <c r="M10" i="57"/>
  <c r="M11" i="57"/>
  <c r="M12" i="57"/>
  <c r="M13" i="57"/>
  <c r="M14" i="57"/>
  <c r="M15" i="57"/>
  <c r="M16" i="57"/>
  <c r="M17" i="57"/>
  <c r="M18" i="57"/>
  <c r="M19" i="57"/>
  <c r="M20" i="57"/>
  <c r="M21" i="57"/>
  <c r="M22" i="57"/>
  <c r="M23" i="57"/>
  <c r="M24" i="57"/>
  <c r="M25" i="57"/>
  <c r="M26" i="57"/>
  <c r="M27" i="57"/>
  <c r="M28" i="57"/>
  <c r="M29" i="57"/>
  <c r="M30" i="57"/>
  <c r="M31" i="57"/>
  <c r="M32" i="57"/>
  <c r="M33" i="57"/>
  <c r="M34" i="57"/>
  <c r="M35" i="57"/>
  <c r="M36" i="57"/>
  <c r="M37" i="57"/>
  <c r="M38" i="57"/>
  <c r="M39" i="57"/>
  <c r="M40" i="57"/>
  <c r="M41" i="57"/>
  <c r="M42" i="57"/>
  <c r="M53" i="57"/>
  <c r="M54" i="57"/>
  <c r="M55" i="57"/>
  <c r="M56" i="57"/>
  <c r="M57" i="57"/>
  <c r="M58" i="57"/>
  <c r="M59" i="57"/>
  <c r="M60" i="57"/>
  <c r="M61" i="57"/>
  <c r="M62" i="57"/>
  <c r="M63" i="57"/>
  <c r="M64" i="57"/>
  <c r="M65" i="57"/>
  <c r="M66" i="57"/>
  <c r="M67" i="57"/>
  <c r="M68" i="57"/>
  <c r="M69" i="57"/>
  <c r="M70" i="57"/>
  <c r="M71" i="57"/>
  <c r="M72" i="57"/>
  <c r="M73" i="57"/>
  <c r="M74" i="57"/>
  <c r="M75" i="57"/>
  <c r="M76" i="57"/>
  <c r="M77" i="57"/>
  <c r="M78" i="57"/>
  <c r="M79" i="57"/>
  <c r="M80" i="57"/>
  <c r="M81" i="57"/>
  <c r="M82" i="57"/>
  <c r="M83" i="57"/>
  <c r="M84" i="57"/>
  <c r="M85" i="57"/>
  <c r="M86" i="57"/>
  <c r="M87" i="57"/>
  <c r="M88" i="57"/>
  <c r="M89" i="57"/>
  <c r="M90" i="57"/>
  <c r="M91" i="57"/>
  <c r="M92" i="57"/>
  <c r="M93" i="57"/>
  <c r="M94" i="57"/>
  <c r="M95" i="57"/>
  <c r="M96" i="57"/>
  <c r="M109" i="57"/>
  <c r="M110" i="57"/>
  <c r="M111" i="57"/>
  <c r="M112" i="57"/>
  <c r="L8" i="57"/>
  <c r="L9" i="57"/>
  <c r="L10" i="57"/>
  <c r="L11" i="57"/>
  <c r="L12" i="57"/>
  <c r="L13" i="57"/>
  <c r="L14" i="57"/>
  <c r="L15" i="57"/>
  <c r="L16" i="57"/>
  <c r="L17" i="57"/>
  <c r="L18" i="57"/>
  <c r="L19" i="57"/>
  <c r="L20" i="57"/>
  <c r="L21" i="57"/>
  <c r="L22" i="57"/>
  <c r="L23" i="57"/>
  <c r="L24" i="57"/>
  <c r="L25" i="57"/>
  <c r="L26" i="57"/>
  <c r="L27" i="57"/>
  <c r="L28" i="57"/>
  <c r="L29" i="57"/>
  <c r="L30" i="57"/>
  <c r="L31" i="57"/>
  <c r="L32" i="57"/>
  <c r="L33" i="57"/>
  <c r="L34" i="57"/>
  <c r="L35" i="57"/>
  <c r="L36" i="57"/>
  <c r="L37" i="57"/>
  <c r="L38" i="57"/>
  <c r="L39" i="57"/>
  <c r="L40" i="57"/>
  <c r="L41" i="57"/>
  <c r="L42" i="57"/>
  <c r="L53" i="57"/>
  <c r="L54" i="57"/>
  <c r="L55" i="57"/>
  <c r="L56" i="57"/>
  <c r="L57" i="57"/>
  <c r="L58" i="57"/>
  <c r="L59" i="57"/>
  <c r="L60" i="57"/>
  <c r="L61" i="57"/>
  <c r="L62" i="57"/>
  <c r="L63" i="57"/>
  <c r="L64" i="57"/>
  <c r="L65" i="57"/>
  <c r="L66" i="57"/>
  <c r="L67" i="57"/>
  <c r="L68" i="57"/>
  <c r="L69" i="57"/>
  <c r="L70" i="57"/>
  <c r="L71" i="57"/>
  <c r="L72" i="57"/>
  <c r="L73" i="57"/>
  <c r="L74" i="57"/>
  <c r="L75" i="57"/>
  <c r="L76" i="57"/>
  <c r="L77" i="57"/>
  <c r="L78" i="57"/>
  <c r="L79" i="57"/>
  <c r="L80" i="57"/>
  <c r="L81" i="57"/>
  <c r="L82" i="57"/>
  <c r="L83" i="57"/>
  <c r="L84" i="57"/>
  <c r="L85" i="57"/>
  <c r="L86" i="57"/>
  <c r="L87" i="57"/>
  <c r="L88" i="57"/>
  <c r="L89" i="57"/>
  <c r="L90" i="57"/>
  <c r="L91" i="57"/>
  <c r="L92" i="57"/>
  <c r="L93" i="57"/>
  <c r="L94" i="57"/>
  <c r="L95" i="57"/>
  <c r="L96" i="57"/>
  <c r="L109" i="57"/>
  <c r="L110" i="57"/>
  <c r="L111" i="57"/>
  <c r="L112" i="57"/>
  <c r="K8" i="57"/>
  <c r="K9" i="57"/>
  <c r="K10" i="57"/>
  <c r="K11" i="57"/>
  <c r="K12" i="57"/>
  <c r="K13" i="57"/>
  <c r="K14" i="57"/>
  <c r="K15" i="57"/>
  <c r="K16" i="57"/>
  <c r="K17" i="57"/>
  <c r="K18" i="57"/>
  <c r="K19" i="57"/>
  <c r="K20" i="57"/>
  <c r="K21" i="57"/>
  <c r="K22" i="57"/>
  <c r="K23" i="57"/>
  <c r="K24" i="57"/>
  <c r="K25" i="57"/>
  <c r="K26" i="57"/>
  <c r="K27" i="57"/>
  <c r="K28" i="57"/>
  <c r="K29" i="57"/>
  <c r="K30" i="57"/>
  <c r="K31" i="57"/>
  <c r="K32" i="57"/>
  <c r="K33" i="57"/>
  <c r="K34" i="57"/>
  <c r="K35" i="57"/>
  <c r="K36" i="57"/>
  <c r="K37" i="57"/>
  <c r="K38" i="57"/>
  <c r="K39" i="57"/>
  <c r="K40" i="57"/>
  <c r="K41" i="57"/>
  <c r="K42" i="57"/>
  <c r="K53" i="57"/>
  <c r="K54" i="57"/>
  <c r="K55" i="57"/>
  <c r="K56" i="57"/>
  <c r="K57" i="57"/>
  <c r="K58" i="57"/>
  <c r="K59" i="57"/>
  <c r="K60" i="57"/>
  <c r="K61" i="57"/>
  <c r="K62" i="57"/>
  <c r="K63" i="57"/>
  <c r="K64" i="57"/>
  <c r="K65" i="57"/>
  <c r="K66" i="57"/>
  <c r="K67" i="57"/>
  <c r="K68" i="57"/>
  <c r="K69" i="57"/>
  <c r="K70" i="57"/>
  <c r="K71" i="57"/>
  <c r="K72" i="57"/>
  <c r="K73" i="57"/>
  <c r="K74" i="57"/>
  <c r="K75" i="57"/>
  <c r="K76" i="57"/>
  <c r="K77" i="57"/>
  <c r="K78" i="57"/>
  <c r="K79" i="57"/>
  <c r="K80" i="57"/>
  <c r="K81" i="57"/>
  <c r="K82" i="57"/>
  <c r="K83" i="57"/>
  <c r="K84" i="57"/>
  <c r="K85" i="57"/>
  <c r="K86" i="57"/>
  <c r="K87" i="57"/>
  <c r="K88" i="57"/>
  <c r="K89" i="57"/>
  <c r="K90" i="57"/>
  <c r="K91" i="57"/>
  <c r="K92" i="57"/>
  <c r="K93" i="57"/>
  <c r="K94" i="57"/>
  <c r="K95" i="57"/>
  <c r="K96" i="57"/>
  <c r="K109" i="57"/>
  <c r="K110" i="57"/>
  <c r="K111" i="57"/>
  <c r="K112" i="57"/>
  <c r="J19" i="57"/>
  <c r="J20" i="57"/>
  <c r="J21" i="57"/>
  <c r="J26" i="57"/>
  <c r="J27" i="57"/>
  <c r="J28" i="57"/>
  <c r="J29" i="57"/>
  <c r="J30" i="57"/>
  <c r="J31" i="57"/>
  <c r="J32" i="57"/>
  <c r="J33" i="57"/>
  <c r="J34" i="57"/>
  <c r="J36" i="57"/>
  <c r="J37" i="57"/>
  <c r="J38" i="57"/>
  <c r="J39" i="57"/>
  <c r="J40" i="57"/>
  <c r="J41" i="57"/>
  <c r="J42" i="57"/>
  <c r="J57" i="57"/>
  <c r="J58" i="57"/>
  <c r="J59" i="57"/>
  <c r="J60" i="57"/>
  <c r="J66" i="57"/>
  <c r="J67" i="57"/>
  <c r="J68" i="57"/>
  <c r="J69" i="57"/>
  <c r="J70" i="57"/>
  <c r="J74" i="57"/>
  <c r="J75" i="57"/>
  <c r="J76" i="57"/>
  <c r="J77" i="57"/>
  <c r="J78" i="57"/>
  <c r="J79" i="57"/>
  <c r="J80" i="57"/>
  <c r="J81" i="57"/>
  <c r="J82" i="57"/>
  <c r="J87" i="57"/>
  <c r="J88" i="57"/>
  <c r="J89" i="57"/>
  <c r="J90" i="57"/>
  <c r="J91" i="57"/>
  <c r="J92" i="57"/>
  <c r="J109" i="57"/>
  <c r="J110" i="57"/>
  <c r="J111" i="57"/>
  <c r="J112" i="57"/>
  <c r="I8" i="57"/>
  <c r="I9" i="57"/>
  <c r="I10" i="57"/>
  <c r="I11" i="57"/>
  <c r="I12" i="57"/>
  <c r="I13" i="57"/>
  <c r="I14" i="57"/>
  <c r="I15" i="57"/>
  <c r="I16" i="57"/>
  <c r="I17" i="57"/>
  <c r="I18" i="57"/>
  <c r="I19" i="57"/>
  <c r="I20" i="57"/>
  <c r="I21" i="57"/>
  <c r="I22" i="57"/>
  <c r="I23" i="57"/>
  <c r="I24" i="57"/>
  <c r="I25" i="57"/>
  <c r="I26" i="57"/>
  <c r="I27" i="57"/>
  <c r="I28" i="57"/>
  <c r="I29" i="57"/>
  <c r="I30" i="57"/>
  <c r="I31" i="57"/>
  <c r="I32" i="57"/>
  <c r="I33" i="57"/>
  <c r="I34" i="57"/>
  <c r="I35" i="57"/>
  <c r="I36" i="57"/>
  <c r="I37" i="57"/>
  <c r="I38" i="57"/>
  <c r="I39" i="57"/>
  <c r="I40" i="57"/>
  <c r="I41" i="57"/>
  <c r="I42" i="57"/>
  <c r="I53" i="57"/>
  <c r="I54" i="57"/>
  <c r="I55" i="57"/>
  <c r="I56" i="57"/>
  <c r="I57" i="57"/>
  <c r="I58" i="57"/>
  <c r="I59" i="57"/>
  <c r="I60" i="57"/>
  <c r="I61" i="57"/>
  <c r="I62" i="57"/>
  <c r="I63" i="57"/>
  <c r="I64" i="57"/>
  <c r="I65" i="57"/>
  <c r="I66" i="57"/>
  <c r="I67" i="57"/>
  <c r="I68" i="57"/>
  <c r="I69" i="57"/>
  <c r="I70" i="57"/>
  <c r="I71" i="57"/>
  <c r="I72" i="57"/>
  <c r="I73" i="57"/>
  <c r="I74" i="57"/>
  <c r="I75" i="57"/>
  <c r="I76" i="57"/>
  <c r="I77" i="57"/>
  <c r="I78" i="57"/>
  <c r="I79" i="57"/>
  <c r="I80" i="57"/>
  <c r="I81" i="57"/>
  <c r="I82" i="57"/>
  <c r="I83" i="57"/>
  <c r="I84" i="57"/>
  <c r="I85" i="57"/>
  <c r="I86" i="57"/>
  <c r="I87" i="57"/>
  <c r="I88" i="57"/>
  <c r="I89" i="57"/>
  <c r="I90" i="57"/>
  <c r="I91" i="57"/>
  <c r="I92" i="57"/>
  <c r="I93" i="57"/>
  <c r="I94" i="57"/>
  <c r="I95" i="57"/>
  <c r="I96" i="57"/>
  <c r="I109" i="57"/>
  <c r="I110" i="57"/>
  <c r="I111" i="57"/>
  <c r="I112" i="57"/>
  <c r="H8" i="57"/>
  <c r="H9" i="57"/>
  <c r="H10" i="57"/>
  <c r="H11" i="57"/>
  <c r="H12" i="57"/>
  <c r="H13" i="57"/>
  <c r="H14" i="57"/>
  <c r="H15" i="57"/>
  <c r="H16" i="57"/>
  <c r="H17" i="57"/>
  <c r="H18" i="57"/>
  <c r="H19" i="57"/>
  <c r="H20" i="57"/>
  <c r="H21" i="57"/>
  <c r="H22" i="57"/>
  <c r="H23" i="57"/>
  <c r="H24" i="57"/>
  <c r="H25" i="57"/>
  <c r="H26" i="57"/>
  <c r="H27" i="57"/>
  <c r="H28" i="57"/>
  <c r="H29" i="57"/>
  <c r="H30" i="57"/>
  <c r="H31" i="57"/>
  <c r="H32" i="57"/>
  <c r="H33" i="57"/>
  <c r="H34" i="57"/>
  <c r="H35" i="57"/>
  <c r="H36" i="57"/>
  <c r="H37" i="57"/>
  <c r="H38" i="57"/>
  <c r="H39" i="57"/>
  <c r="H40" i="57"/>
  <c r="H41" i="57"/>
  <c r="H42" i="57"/>
  <c r="H53" i="57"/>
  <c r="H54" i="57"/>
  <c r="H55" i="57"/>
  <c r="H56" i="57"/>
  <c r="H57" i="57"/>
  <c r="H58" i="57"/>
  <c r="H59" i="57"/>
  <c r="H60" i="57"/>
  <c r="H61" i="57"/>
  <c r="H62" i="57"/>
  <c r="H63" i="57"/>
  <c r="H64" i="57"/>
  <c r="H65" i="57"/>
  <c r="H66" i="57"/>
  <c r="H67" i="57"/>
  <c r="H68" i="57"/>
  <c r="H69" i="57"/>
  <c r="H70" i="57"/>
  <c r="H71" i="57"/>
  <c r="H72" i="57"/>
  <c r="H73" i="57"/>
  <c r="H74" i="57"/>
  <c r="H75" i="57"/>
  <c r="H76" i="57"/>
  <c r="H77" i="57"/>
  <c r="H78" i="57"/>
  <c r="H79" i="57"/>
  <c r="H80" i="57"/>
  <c r="H81" i="57"/>
  <c r="H82" i="57"/>
  <c r="H83" i="57"/>
  <c r="H84" i="57"/>
  <c r="H85" i="57"/>
  <c r="H86" i="57"/>
  <c r="H87" i="57"/>
  <c r="H88" i="57"/>
  <c r="H89" i="57"/>
  <c r="H90" i="57"/>
  <c r="H91" i="57"/>
  <c r="H92" i="57"/>
  <c r="H93" i="57"/>
  <c r="H94" i="57"/>
  <c r="H95" i="57"/>
  <c r="H96" i="57"/>
  <c r="H109" i="57"/>
  <c r="H110" i="57"/>
  <c r="H111" i="57"/>
  <c r="H112" i="57"/>
  <c r="G8" i="57"/>
  <c r="G9" i="57"/>
  <c r="G10" i="57"/>
  <c r="G11" i="57"/>
  <c r="G12" i="57"/>
  <c r="G13" i="57"/>
  <c r="G14" i="57"/>
  <c r="G15" i="57"/>
  <c r="G16" i="57"/>
  <c r="G17" i="57"/>
  <c r="G18" i="57"/>
  <c r="G19" i="57"/>
  <c r="G20" i="57"/>
  <c r="G21" i="57"/>
  <c r="G22" i="57"/>
  <c r="G23" i="57"/>
  <c r="G24" i="57"/>
  <c r="G25" i="57"/>
  <c r="G26" i="57"/>
  <c r="G27" i="57"/>
  <c r="G28" i="57"/>
  <c r="G29" i="57"/>
  <c r="G30" i="57"/>
  <c r="G31" i="57"/>
  <c r="G32" i="57"/>
  <c r="G33" i="57"/>
  <c r="G34" i="57"/>
  <c r="G35" i="57"/>
  <c r="G36" i="57"/>
  <c r="G37" i="57"/>
  <c r="G38" i="57"/>
  <c r="G39" i="57"/>
  <c r="G40" i="57"/>
  <c r="G41" i="57"/>
  <c r="G42" i="57"/>
  <c r="G53" i="57"/>
  <c r="G54" i="57"/>
  <c r="G55" i="57"/>
  <c r="G56" i="57"/>
  <c r="G57" i="57"/>
  <c r="G58" i="57"/>
  <c r="G59" i="57"/>
  <c r="G60" i="57"/>
  <c r="G61" i="57"/>
  <c r="G62" i="57"/>
  <c r="G63" i="57"/>
  <c r="G64" i="57"/>
  <c r="G65" i="57"/>
  <c r="G66" i="57"/>
  <c r="G67" i="57"/>
  <c r="G68" i="57"/>
  <c r="G69" i="57"/>
  <c r="G70" i="57"/>
  <c r="G71" i="57"/>
  <c r="G72" i="57"/>
  <c r="G73" i="57"/>
  <c r="G74" i="57"/>
  <c r="G75" i="57"/>
  <c r="G76" i="57"/>
  <c r="G77" i="57"/>
  <c r="G78" i="57"/>
  <c r="G79" i="57"/>
  <c r="G80" i="57"/>
  <c r="G81" i="57"/>
  <c r="G82" i="57"/>
  <c r="G83" i="57"/>
  <c r="G84" i="57"/>
  <c r="G85" i="57"/>
  <c r="G86" i="57"/>
  <c r="G87" i="57"/>
  <c r="G88" i="57"/>
  <c r="G89" i="57"/>
  <c r="G90" i="57"/>
  <c r="G91" i="57"/>
  <c r="G92" i="57"/>
  <c r="G93" i="57"/>
  <c r="G94" i="57"/>
  <c r="G95" i="57"/>
  <c r="G96" i="57"/>
  <c r="G109" i="57"/>
  <c r="G110" i="57"/>
  <c r="G111" i="57"/>
  <c r="G112" i="57"/>
  <c r="F8" i="57"/>
  <c r="F9" i="57"/>
  <c r="F10" i="57"/>
  <c r="F11" i="57"/>
  <c r="F12" i="57"/>
  <c r="F13" i="57"/>
  <c r="F14" i="57"/>
  <c r="F15" i="57"/>
  <c r="F16" i="57"/>
  <c r="F17" i="57"/>
  <c r="F18" i="57"/>
  <c r="F19" i="57"/>
  <c r="F20" i="57"/>
  <c r="F21" i="57"/>
  <c r="F22" i="57"/>
  <c r="F23" i="57"/>
  <c r="F24" i="57"/>
  <c r="F25" i="57"/>
  <c r="F26" i="57"/>
  <c r="F27" i="57"/>
  <c r="F28" i="57"/>
  <c r="F29" i="57"/>
  <c r="F30" i="57"/>
  <c r="F31" i="57"/>
  <c r="F32" i="57"/>
  <c r="F33" i="57"/>
  <c r="F34" i="57"/>
  <c r="F35" i="57"/>
  <c r="F36" i="57"/>
  <c r="F37" i="57"/>
  <c r="F38" i="57"/>
  <c r="F39" i="57"/>
  <c r="F40" i="57"/>
  <c r="F41" i="57"/>
  <c r="F42" i="57"/>
  <c r="F53" i="57"/>
  <c r="F54" i="57"/>
  <c r="F55" i="57"/>
  <c r="F56" i="57"/>
  <c r="F57" i="57"/>
  <c r="F58" i="57"/>
  <c r="F59" i="57"/>
  <c r="F60" i="57"/>
  <c r="F61" i="57"/>
  <c r="F62" i="57"/>
  <c r="F63" i="57"/>
  <c r="F64" i="57"/>
  <c r="F65" i="57"/>
  <c r="F66" i="57"/>
  <c r="F67" i="57"/>
  <c r="F68" i="57"/>
  <c r="F69" i="57"/>
  <c r="F70" i="57"/>
  <c r="F71" i="57"/>
  <c r="F72" i="57"/>
  <c r="F73" i="57"/>
  <c r="F74" i="57"/>
  <c r="F75" i="57"/>
  <c r="F76" i="57"/>
  <c r="F77" i="57"/>
  <c r="F78" i="57"/>
  <c r="F79" i="57"/>
  <c r="F80" i="57"/>
  <c r="F81" i="57"/>
  <c r="F82" i="57"/>
  <c r="F83" i="57"/>
  <c r="F84" i="57"/>
  <c r="F85" i="57"/>
  <c r="F86" i="57"/>
  <c r="F87" i="57"/>
  <c r="F88" i="57"/>
  <c r="F89" i="57"/>
  <c r="F90" i="57"/>
  <c r="F91" i="57"/>
  <c r="F92" i="57"/>
  <c r="F93" i="57"/>
  <c r="F94" i="57"/>
  <c r="F95" i="57"/>
  <c r="F96" i="57"/>
  <c r="F109" i="57"/>
  <c r="F110" i="57"/>
  <c r="F111" i="57"/>
  <c r="F112" i="57"/>
  <c r="X25" i="33"/>
  <c r="X26" i="33"/>
  <c r="X27" i="33"/>
  <c r="X28" i="33"/>
  <c r="X42" i="33"/>
  <c r="X46" i="33"/>
  <c r="X49" i="33"/>
  <c r="X50" i="33"/>
  <c r="X63" i="33"/>
  <c r="X64" i="33"/>
  <c r="X65" i="33"/>
  <c r="X66" i="33"/>
  <c r="X85" i="33"/>
  <c r="X86" i="33"/>
  <c r="X87" i="33"/>
  <c r="X88" i="33"/>
  <c r="X102" i="33"/>
  <c r="X106" i="33"/>
  <c r="X109" i="33"/>
  <c r="X110" i="33"/>
  <c r="X124" i="33"/>
  <c r="V8" i="33"/>
  <c r="V9" i="33"/>
  <c r="V12" i="33"/>
  <c r="V17" i="33"/>
  <c r="V20" i="33"/>
  <c r="V21" i="33"/>
  <c r="V24" i="33"/>
  <c r="V25" i="33"/>
  <c r="V27" i="33"/>
  <c r="V28" i="33"/>
  <c r="V32" i="33"/>
  <c r="V37" i="33"/>
  <c r="V39" i="33"/>
  <c r="V40" i="33"/>
  <c r="V41" i="33"/>
  <c r="V42" i="33"/>
  <c r="V43" i="33"/>
  <c r="V49" i="33"/>
  <c r="V53" i="33"/>
  <c r="V54" i="33"/>
  <c r="V55" i="33"/>
  <c r="V56" i="33"/>
  <c r="V57" i="33"/>
  <c r="V60" i="33"/>
  <c r="V65" i="33"/>
  <c r="V68" i="33"/>
  <c r="V69" i="33"/>
  <c r="V72" i="33"/>
  <c r="V73" i="33"/>
  <c r="V75" i="33"/>
  <c r="V76" i="33"/>
  <c r="V80" i="33"/>
  <c r="V85" i="33"/>
  <c r="V87" i="33"/>
  <c r="V88" i="33"/>
  <c r="V89" i="33"/>
  <c r="V90" i="33"/>
  <c r="V91" i="33"/>
  <c r="V97" i="33"/>
  <c r="V101" i="33"/>
  <c r="V102" i="33"/>
  <c r="V103" i="33"/>
  <c r="V104" i="33"/>
  <c r="V105" i="33"/>
  <c r="V108" i="33"/>
  <c r="V113" i="33"/>
  <c r="V116" i="33"/>
  <c r="V117" i="33"/>
  <c r="V120" i="33"/>
  <c r="V121" i="33"/>
  <c r="V123" i="33"/>
  <c r="V124" i="33"/>
  <c r="S133" i="33"/>
  <c r="AC7" i="57"/>
  <c r="AB7" i="57"/>
  <c r="AA7" i="57"/>
  <c r="Z7" i="57"/>
  <c r="Y7" i="57"/>
  <c r="X7" i="57"/>
  <c r="W7" i="57"/>
  <c r="V7" i="57"/>
  <c r="U7" i="57"/>
  <c r="T7" i="57"/>
  <c r="S7" i="57"/>
  <c r="R7" i="57"/>
  <c r="Q7" i="57"/>
  <c r="P7" i="57"/>
  <c r="O7" i="57"/>
  <c r="N7" i="57"/>
  <c r="M7" i="57"/>
  <c r="L7" i="57"/>
  <c r="K7" i="57"/>
  <c r="I7" i="57"/>
  <c r="H7" i="57"/>
  <c r="G7" i="57"/>
  <c r="F7" i="57"/>
  <c r="X7" i="33"/>
  <c r="V5" i="33"/>
  <c r="V10" i="33" s="1"/>
  <c r="W5" i="33"/>
  <c r="X5" i="33"/>
  <c r="X19" i="33" s="1"/>
  <c r="K7" i="55"/>
  <c r="L7" i="55"/>
  <c r="M7" i="55"/>
  <c r="N7" i="55"/>
  <c r="O7" i="55"/>
  <c r="P7" i="55"/>
  <c r="Q7" i="55"/>
  <c r="R7" i="55"/>
  <c r="S7" i="55"/>
  <c r="T7" i="55"/>
  <c r="U7" i="55"/>
  <c r="V7" i="55"/>
  <c r="W7" i="55"/>
  <c r="X7" i="55"/>
  <c r="Y7" i="55"/>
  <c r="Z7" i="55"/>
  <c r="AA7" i="55"/>
  <c r="AB7" i="55"/>
  <c r="AC7" i="55"/>
  <c r="AD7" i="55"/>
  <c r="K8" i="55"/>
  <c r="L8" i="55"/>
  <c r="M8" i="55"/>
  <c r="N8" i="55"/>
  <c r="O8" i="55"/>
  <c r="P8" i="55"/>
  <c r="Q8" i="55"/>
  <c r="R8" i="55"/>
  <c r="S8" i="55"/>
  <c r="T8" i="55"/>
  <c r="U8" i="55"/>
  <c r="V8" i="55"/>
  <c r="W8" i="55"/>
  <c r="X8" i="55"/>
  <c r="Y8" i="55"/>
  <c r="Z8" i="55"/>
  <c r="AA8" i="55"/>
  <c r="AB8" i="55"/>
  <c r="AC8" i="55"/>
  <c r="AD8" i="55"/>
  <c r="K9" i="55"/>
  <c r="L9" i="55"/>
  <c r="M9" i="55"/>
  <c r="N9" i="55"/>
  <c r="O9" i="55"/>
  <c r="P9" i="55"/>
  <c r="Q9" i="55"/>
  <c r="R9" i="55"/>
  <c r="S9" i="55"/>
  <c r="T9" i="55"/>
  <c r="U9" i="55"/>
  <c r="V9" i="55"/>
  <c r="W9" i="55"/>
  <c r="X9" i="55"/>
  <c r="Y9" i="55"/>
  <c r="Z9" i="55"/>
  <c r="AA9" i="55"/>
  <c r="AB9" i="55"/>
  <c r="AC9" i="55"/>
  <c r="AD9" i="55"/>
  <c r="K10" i="55"/>
  <c r="L10" i="55"/>
  <c r="M10" i="55"/>
  <c r="N10" i="55"/>
  <c r="O10" i="55"/>
  <c r="P10" i="55"/>
  <c r="Q10" i="55"/>
  <c r="R10" i="55"/>
  <c r="S10" i="55"/>
  <c r="T10" i="55"/>
  <c r="U10" i="55"/>
  <c r="V10" i="55"/>
  <c r="W10" i="55"/>
  <c r="X10" i="55"/>
  <c r="Y10" i="55"/>
  <c r="Z10" i="55"/>
  <c r="AA10" i="55"/>
  <c r="AB10" i="55"/>
  <c r="AC10" i="55"/>
  <c r="AD10" i="55"/>
  <c r="K11" i="55"/>
  <c r="L11" i="55"/>
  <c r="M11" i="55"/>
  <c r="N11" i="55"/>
  <c r="O11" i="55"/>
  <c r="P11" i="55"/>
  <c r="Q11" i="55"/>
  <c r="R11" i="55"/>
  <c r="S11" i="55"/>
  <c r="T11" i="55"/>
  <c r="U11" i="55"/>
  <c r="V11" i="55"/>
  <c r="W11" i="55"/>
  <c r="X11" i="55"/>
  <c r="Y11" i="55"/>
  <c r="Z11" i="55"/>
  <c r="AA11" i="55"/>
  <c r="AB11" i="55"/>
  <c r="AC11" i="55"/>
  <c r="AD11" i="55"/>
  <c r="K12" i="55"/>
  <c r="L12" i="55"/>
  <c r="M12" i="55"/>
  <c r="N12" i="55"/>
  <c r="O12" i="55"/>
  <c r="P12" i="55"/>
  <c r="Q12" i="55"/>
  <c r="R12" i="55"/>
  <c r="S12" i="55"/>
  <c r="T12" i="55"/>
  <c r="U12" i="55"/>
  <c r="V12" i="55"/>
  <c r="W12" i="55"/>
  <c r="X12" i="55"/>
  <c r="Y12" i="55"/>
  <c r="Z12" i="55"/>
  <c r="AA12" i="55"/>
  <c r="AB12" i="55"/>
  <c r="AC12" i="55"/>
  <c r="AD12" i="55"/>
  <c r="K13" i="55"/>
  <c r="L13" i="55"/>
  <c r="M13" i="55"/>
  <c r="N13" i="55"/>
  <c r="O13" i="55"/>
  <c r="P13" i="55"/>
  <c r="Q13" i="55"/>
  <c r="R13" i="55"/>
  <c r="S13" i="55"/>
  <c r="T13" i="55"/>
  <c r="U13" i="55"/>
  <c r="V13" i="55"/>
  <c r="W13" i="55"/>
  <c r="X13" i="55"/>
  <c r="Y13" i="55"/>
  <c r="Z13" i="55"/>
  <c r="AA13" i="55"/>
  <c r="AB13" i="55"/>
  <c r="AC13" i="55"/>
  <c r="AD13" i="55"/>
  <c r="K14" i="55"/>
  <c r="L14" i="55"/>
  <c r="M14" i="55"/>
  <c r="N14" i="55"/>
  <c r="O14" i="55"/>
  <c r="P14" i="55"/>
  <c r="Q14" i="55"/>
  <c r="R14" i="55"/>
  <c r="S14" i="55"/>
  <c r="U14" i="55"/>
  <c r="V14" i="55"/>
  <c r="W14" i="55"/>
  <c r="Y14" i="55"/>
  <c r="Z14" i="55"/>
  <c r="AA14" i="55"/>
  <c r="AB14" i="55"/>
  <c r="AC14" i="55"/>
  <c r="AD14" i="55"/>
  <c r="K15" i="55"/>
  <c r="L15" i="55"/>
  <c r="M15" i="55"/>
  <c r="N15" i="55"/>
  <c r="O15" i="55"/>
  <c r="P15" i="55"/>
  <c r="Q15" i="55"/>
  <c r="R15" i="55"/>
  <c r="S15" i="55"/>
  <c r="T15" i="55"/>
  <c r="U15" i="55"/>
  <c r="V15" i="55"/>
  <c r="W15" i="55"/>
  <c r="X15" i="55"/>
  <c r="Y15" i="55"/>
  <c r="Z15" i="55"/>
  <c r="AA15" i="55"/>
  <c r="AB15" i="55"/>
  <c r="AC15" i="55"/>
  <c r="AD15" i="55"/>
  <c r="K16" i="55"/>
  <c r="L16" i="55"/>
  <c r="M16" i="55"/>
  <c r="N16" i="55"/>
  <c r="O16" i="55"/>
  <c r="P16" i="55"/>
  <c r="Q16" i="55"/>
  <c r="R16" i="55"/>
  <c r="S16" i="55"/>
  <c r="T16" i="55"/>
  <c r="U16" i="55"/>
  <c r="V16" i="55"/>
  <c r="W16" i="55"/>
  <c r="X16" i="55"/>
  <c r="Y16" i="55"/>
  <c r="Z16" i="55"/>
  <c r="AA16" i="55"/>
  <c r="AB16" i="55"/>
  <c r="AC16" i="55"/>
  <c r="AD16" i="55"/>
  <c r="K17" i="55"/>
  <c r="L17" i="55"/>
  <c r="M17" i="55"/>
  <c r="N17" i="55"/>
  <c r="O17" i="55"/>
  <c r="P17" i="55"/>
  <c r="Q17" i="55"/>
  <c r="R17" i="55"/>
  <c r="S17" i="55"/>
  <c r="T17" i="55"/>
  <c r="U17" i="55"/>
  <c r="V17" i="55"/>
  <c r="W17" i="55"/>
  <c r="X17" i="55"/>
  <c r="Y17" i="55"/>
  <c r="Z17" i="55"/>
  <c r="AA17" i="55"/>
  <c r="AB17" i="55"/>
  <c r="AC17" i="55"/>
  <c r="AD17" i="55"/>
  <c r="K18" i="55"/>
  <c r="L18" i="55"/>
  <c r="M18" i="55"/>
  <c r="N18" i="55"/>
  <c r="O18" i="55"/>
  <c r="P18" i="55"/>
  <c r="Q18" i="55"/>
  <c r="R18" i="55"/>
  <c r="S18" i="55"/>
  <c r="T18" i="55"/>
  <c r="U18" i="55"/>
  <c r="V18" i="55"/>
  <c r="W18" i="55"/>
  <c r="X18" i="55"/>
  <c r="Y18" i="55"/>
  <c r="Z18" i="55"/>
  <c r="AA18" i="55"/>
  <c r="AB18" i="55"/>
  <c r="AC18" i="55"/>
  <c r="AD18" i="55"/>
  <c r="K19" i="55"/>
  <c r="L19" i="55"/>
  <c r="M19" i="55"/>
  <c r="N19" i="55"/>
  <c r="O19" i="55"/>
  <c r="P19" i="55"/>
  <c r="Q19" i="55"/>
  <c r="R19" i="55"/>
  <c r="S19" i="55"/>
  <c r="T19" i="55"/>
  <c r="U19" i="55"/>
  <c r="V19" i="55"/>
  <c r="W19" i="55"/>
  <c r="X19" i="55"/>
  <c r="Y19" i="55"/>
  <c r="Z19" i="55"/>
  <c r="AA19" i="55"/>
  <c r="AB19" i="55"/>
  <c r="AC19" i="55"/>
  <c r="AD19" i="55"/>
  <c r="K20" i="55"/>
  <c r="L20" i="55"/>
  <c r="M20" i="55"/>
  <c r="N20" i="55"/>
  <c r="O20" i="55"/>
  <c r="P20" i="55"/>
  <c r="Q20" i="55"/>
  <c r="R20" i="55"/>
  <c r="S20" i="55"/>
  <c r="T20" i="55"/>
  <c r="U20" i="55"/>
  <c r="V20" i="55"/>
  <c r="W20" i="55"/>
  <c r="X20" i="55"/>
  <c r="Y20" i="55"/>
  <c r="Z20" i="55"/>
  <c r="AA20" i="55"/>
  <c r="AB20" i="55"/>
  <c r="AC20" i="55"/>
  <c r="AD20" i="55"/>
  <c r="K21" i="55"/>
  <c r="L21" i="55"/>
  <c r="M21" i="55"/>
  <c r="N21" i="55"/>
  <c r="O21" i="55"/>
  <c r="P21" i="55"/>
  <c r="Q21" i="55"/>
  <c r="R21" i="55"/>
  <c r="S21" i="55"/>
  <c r="T21" i="55"/>
  <c r="U21" i="55"/>
  <c r="V21" i="55"/>
  <c r="W21" i="55"/>
  <c r="X21" i="55"/>
  <c r="Y21" i="55"/>
  <c r="Z21" i="55"/>
  <c r="AA21" i="55"/>
  <c r="AB21" i="55"/>
  <c r="AC21" i="55"/>
  <c r="AD21" i="55"/>
  <c r="K22" i="55"/>
  <c r="L22" i="55"/>
  <c r="M22" i="55"/>
  <c r="N22" i="55"/>
  <c r="O22" i="55"/>
  <c r="P22" i="55"/>
  <c r="Q22" i="55"/>
  <c r="R22" i="55"/>
  <c r="S22" i="55"/>
  <c r="T22" i="55"/>
  <c r="U22" i="55"/>
  <c r="V22" i="55"/>
  <c r="W22" i="55"/>
  <c r="X22" i="55"/>
  <c r="Y22" i="55"/>
  <c r="Z22" i="55"/>
  <c r="AA22" i="55"/>
  <c r="AB22" i="55"/>
  <c r="AC22" i="55"/>
  <c r="AD22" i="55"/>
  <c r="K23" i="55"/>
  <c r="L23" i="55"/>
  <c r="M23" i="55"/>
  <c r="N23" i="55"/>
  <c r="O23" i="55"/>
  <c r="P23" i="55"/>
  <c r="Q23" i="55"/>
  <c r="R23" i="55"/>
  <c r="S23" i="55"/>
  <c r="T23" i="55"/>
  <c r="U23" i="55"/>
  <c r="V23" i="55"/>
  <c r="W23" i="55"/>
  <c r="X23" i="55"/>
  <c r="Y23" i="55"/>
  <c r="Z23" i="55"/>
  <c r="AA23" i="55"/>
  <c r="AB23" i="55"/>
  <c r="AC23" i="55"/>
  <c r="AD23" i="55"/>
  <c r="K24" i="55"/>
  <c r="L24" i="55"/>
  <c r="M24" i="55"/>
  <c r="N24" i="55"/>
  <c r="O24" i="55"/>
  <c r="P24" i="55"/>
  <c r="Q24" i="55"/>
  <c r="R24" i="55"/>
  <c r="S24" i="55"/>
  <c r="T24" i="55"/>
  <c r="U24" i="55"/>
  <c r="V24" i="55"/>
  <c r="W24" i="55"/>
  <c r="X24" i="55"/>
  <c r="Y24" i="55"/>
  <c r="Z24" i="55"/>
  <c r="AA24" i="55"/>
  <c r="AB24" i="55"/>
  <c r="AC24" i="55"/>
  <c r="AD24" i="55"/>
  <c r="K25" i="55"/>
  <c r="L25" i="55"/>
  <c r="M25" i="55"/>
  <c r="N25" i="55"/>
  <c r="O25" i="55"/>
  <c r="P25" i="55"/>
  <c r="Q25" i="55"/>
  <c r="R25" i="55"/>
  <c r="S25" i="55"/>
  <c r="T25" i="55"/>
  <c r="U25" i="55"/>
  <c r="V25" i="55"/>
  <c r="W25" i="55"/>
  <c r="X25" i="55"/>
  <c r="Y25" i="55"/>
  <c r="Z25" i="55"/>
  <c r="AA25" i="55"/>
  <c r="AB25" i="55"/>
  <c r="AC25" i="55"/>
  <c r="AD25" i="55"/>
  <c r="K26" i="55"/>
  <c r="L26" i="55"/>
  <c r="M26" i="55"/>
  <c r="N26" i="55"/>
  <c r="O26" i="55"/>
  <c r="P26" i="55"/>
  <c r="Q26" i="55"/>
  <c r="R26" i="55"/>
  <c r="S26" i="55"/>
  <c r="T26" i="55"/>
  <c r="U26" i="55"/>
  <c r="V26" i="55"/>
  <c r="W26" i="55"/>
  <c r="X26" i="55"/>
  <c r="Y26" i="55"/>
  <c r="Z26" i="55"/>
  <c r="AA26" i="55"/>
  <c r="AB26" i="55"/>
  <c r="AC26" i="55"/>
  <c r="AD26" i="55"/>
  <c r="K27" i="55"/>
  <c r="L27" i="55"/>
  <c r="M27" i="55"/>
  <c r="N27" i="55"/>
  <c r="O27" i="55"/>
  <c r="P27" i="55"/>
  <c r="Q27" i="55"/>
  <c r="R27" i="55"/>
  <c r="S27" i="55"/>
  <c r="T27" i="55"/>
  <c r="U27" i="55"/>
  <c r="V27" i="55"/>
  <c r="W27" i="55"/>
  <c r="X27" i="55"/>
  <c r="Y27" i="55"/>
  <c r="Z27" i="55"/>
  <c r="AA27" i="55"/>
  <c r="AB27" i="55"/>
  <c r="AC27" i="55"/>
  <c r="AD27" i="55"/>
  <c r="K28" i="55"/>
  <c r="L28" i="55"/>
  <c r="M28" i="55"/>
  <c r="N28" i="55"/>
  <c r="O28" i="55"/>
  <c r="P28" i="55"/>
  <c r="Q28" i="55"/>
  <c r="R28" i="55"/>
  <c r="S28" i="55"/>
  <c r="T28" i="55"/>
  <c r="U28" i="55"/>
  <c r="V28" i="55"/>
  <c r="W28" i="55"/>
  <c r="X28" i="55"/>
  <c r="Y28" i="55"/>
  <c r="Z28" i="55"/>
  <c r="AA28" i="55"/>
  <c r="AB28" i="55"/>
  <c r="AC28" i="55"/>
  <c r="AD28" i="55"/>
  <c r="K29" i="55"/>
  <c r="L29" i="55"/>
  <c r="M29" i="55"/>
  <c r="N29" i="55"/>
  <c r="O29" i="55"/>
  <c r="P29" i="55"/>
  <c r="Q29" i="55"/>
  <c r="R29" i="55"/>
  <c r="S29" i="55"/>
  <c r="T29" i="55"/>
  <c r="U29" i="55"/>
  <c r="V29" i="55"/>
  <c r="W29" i="55"/>
  <c r="X29" i="55"/>
  <c r="Y29" i="55"/>
  <c r="Z29" i="55"/>
  <c r="AA29" i="55"/>
  <c r="AB29" i="55"/>
  <c r="AC29" i="55"/>
  <c r="AD29" i="55"/>
  <c r="K30" i="55"/>
  <c r="L30" i="55"/>
  <c r="M30" i="55"/>
  <c r="N30" i="55"/>
  <c r="O30" i="55"/>
  <c r="P30" i="55"/>
  <c r="Q30" i="55"/>
  <c r="R30" i="55"/>
  <c r="S30" i="55"/>
  <c r="T30" i="55"/>
  <c r="U30" i="55"/>
  <c r="V30" i="55"/>
  <c r="W30" i="55"/>
  <c r="X30" i="55"/>
  <c r="Y30" i="55"/>
  <c r="Z30" i="55"/>
  <c r="AA30" i="55"/>
  <c r="AB30" i="55"/>
  <c r="AC30" i="55"/>
  <c r="AD30" i="55"/>
  <c r="K31" i="55"/>
  <c r="L31" i="55"/>
  <c r="M31" i="55"/>
  <c r="N31" i="55"/>
  <c r="O31" i="55"/>
  <c r="P31" i="55"/>
  <c r="Q31" i="55"/>
  <c r="R31" i="55"/>
  <c r="S31" i="55"/>
  <c r="T31" i="55"/>
  <c r="U31" i="55"/>
  <c r="V31" i="55"/>
  <c r="W31" i="55"/>
  <c r="X31" i="55"/>
  <c r="Y31" i="55"/>
  <c r="Z31" i="55"/>
  <c r="AA31" i="55"/>
  <c r="AB31" i="55"/>
  <c r="AC31" i="55"/>
  <c r="AD31" i="55"/>
  <c r="K32" i="55"/>
  <c r="L32" i="55"/>
  <c r="M32" i="55"/>
  <c r="N32" i="55"/>
  <c r="O32" i="55"/>
  <c r="P32" i="55"/>
  <c r="Q32" i="55"/>
  <c r="R32" i="55"/>
  <c r="S32" i="55"/>
  <c r="T32" i="55"/>
  <c r="U32" i="55"/>
  <c r="V32" i="55"/>
  <c r="W32" i="55"/>
  <c r="X32" i="55"/>
  <c r="Y32" i="55"/>
  <c r="Z32" i="55"/>
  <c r="AA32" i="55"/>
  <c r="AB32" i="55"/>
  <c r="AC32" i="55"/>
  <c r="AD32" i="55"/>
  <c r="K33" i="55"/>
  <c r="L33" i="55"/>
  <c r="M33" i="55"/>
  <c r="N33" i="55"/>
  <c r="O33" i="55"/>
  <c r="P33" i="55"/>
  <c r="Q33" i="55"/>
  <c r="R33" i="55"/>
  <c r="S33" i="55"/>
  <c r="T33" i="55"/>
  <c r="U33" i="55"/>
  <c r="V33" i="55"/>
  <c r="W33" i="55"/>
  <c r="X33" i="55"/>
  <c r="Y33" i="55"/>
  <c r="Z33" i="55"/>
  <c r="AA33" i="55"/>
  <c r="AB33" i="55"/>
  <c r="AC33" i="55"/>
  <c r="AD33" i="55"/>
  <c r="L34" i="55"/>
  <c r="M34" i="55"/>
  <c r="N34" i="55"/>
  <c r="O34" i="55"/>
  <c r="P34" i="55"/>
  <c r="Q34" i="55"/>
  <c r="R34" i="55"/>
  <c r="S34" i="55"/>
  <c r="T34" i="55"/>
  <c r="U34" i="55"/>
  <c r="V34" i="55"/>
  <c r="W34" i="55"/>
  <c r="X34" i="55"/>
  <c r="Y34" i="55"/>
  <c r="Z34" i="55"/>
  <c r="AA34" i="55"/>
  <c r="AB34" i="55"/>
  <c r="AC34" i="55"/>
  <c r="AD34" i="55"/>
  <c r="K35" i="55"/>
  <c r="L35" i="55"/>
  <c r="M35" i="55"/>
  <c r="N35" i="55"/>
  <c r="O35" i="55"/>
  <c r="P35" i="55"/>
  <c r="Q35" i="55"/>
  <c r="R35" i="55"/>
  <c r="S35" i="55"/>
  <c r="T35" i="55"/>
  <c r="U35" i="55"/>
  <c r="V35" i="55"/>
  <c r="W35" i="55"/>
  <c r="X35" i="55"/>
  <c r="Y35" i="55"/>
  <c r="Z35" i="55"/>
  <c r="AA35" i="55"/>
  <c r="AB35" i="55"/>
  <c r="AC35" i="55"/>
  <c r="AD35" i="55"/>
  <c r="K36" i="55"/>
  <c r="L36" i="55"/>
  <c r="M36" i="55"/>
  <c r="N36" i="55"/>
  <c r="O36" i="55"/>
  <c r="P36" i="55"/>
  <c r="Q36" i="55"/>
  <c r="R36" i="55"/>
  <c r="S36" i="55"/>
  <c r="T36" i="55"/>
  <c r="U36" i="55"/>
  <c r="V36" i="55"/>
  <c r="W36" i="55"/>
  <c r="X36" i="55"/>
  <c r="Y36" i="55"/>
  <c r="Z36" i="55"/>
  <c r="AA36" i="55"/>
  <c r="AB36" i="55"/>
  <c r="AC36" i="55"/>
  <c r="AD36" i="55"/>
  <c r="K37" i="55"/>
  <c r="L37" i="55"/>
  <c r="M37" i="55"/>
  <c r="N37" i="55"/>
  <c r="O37" i="55"/>
  <c r="P37" i="55"/>
  <c r="Q37" i="55"/>
  <c r="R37" i="55"/>
  <c r="S37" i="55"/>
  <c r="T37" i="55"/>
  <c r="U37" i="55"/>
  <c r="V37" i="55"/>
  <c r="W37" i="55"/>
  <c r="X37" i="55"/>
  <c r="Y37" i="55"/>
  <c r="Z37" i="55"/>
  <c r="AA37" i="55"/>
  <c r="AB37" i="55"/>
  <c r="AC37" i="55"/>
  <c r="AD37" i="55"/>
  <c r="L38" i="55"/>
  <c r="M38" i="55"/>
  <c r="N38" i="55"/>
  <c r="O38" i="55"/>
  <c r="P38" i="55"/>
  <c r="Q38" i="55"/>
  <c r="R38" i="55"/>
  <c r="S38" i="55"/>
  <c r="T38" i="55"/>
  <c r="U38" i="55"/>
  <c r="V38" i="55"/>
  <c r="W38" i="55"/>
  <c r="X38" i="55"/>
  <c r="Y38" i="55"/>
  <c r="Z38" i="55"/>
  <c r="AA38" i="55"/>
  <c r="AB38" i="55"/>
  <c r="AC38" i="55"/>
  <c r="AD38" i="55"/>
  <c r="L39" i="55"/>
  <c r="M39" i="55"/>
  <c r="N39" i="55"/>
  <c r="O39" i="55"/>
  <c r="P39" i="55"/>
  <c r="Q39" i="55"/>
  <c r="R39" i="55"/>
  <c r="S39" i="55"/>
  <c r="T39" i="55"/>
  <c r="U39" i="55"/>
  <c r="V39" i="55"/>
  <c r="W39" i="55"/>
  <c r="X39" i="55"/>
  <c r="Y39" i="55"/>
  <c r="Z39" i="55"/>
  <c r="AA39" i="55"/>
  <c r="AB39" i="55"/>
  <c r="AC39" i="55"/>
  <c r="AD39" i="55"/>
  <c r="K40" i="55"/>
  <c r="L40" i="55"/>
  <c r="M40" i="55"/>
  <c r="N40" i="55"/>
  <c r="O40" i="55"/>
  <c r="P40" i="55"/>
  <c r="Q40" i="55"/>
  <c r="R40" i="55"/>
  <c r="S40" i="55"/>
  <c r="T40" i="55"/>
  <c r="U40" i="55"/>
  <c r="V40" i="55"/>
  <c r="W40" i="55"/>
  <c r="X40" i="55"/>
  <c r="Y40" i="55"/>
  <c r="Z40" i="55"/>
  <c r="AA40" i="55"/>
  <c r="AB40" i="55"/>
  <c r="AC40" i="55"/>
  <c r="AD40" i="55"/>
  <c r="K41" i="55"/>
  <c r="L41" i="55"/>
  <c r="M41" i="55"/>
  <c r="N41" i="55"/>
  <c r="O41" i="55"/>
  <c r="P41" i="55"/>
  <c r="Q41" i="55"/>
  <c r="R41" i="55"/>
  <c r="S41" i="55"/>
  <c r="T41" i="55"/>
  <c r="U41" i="55"/>
  <c r="V41" i="55"/>
  <c r="W41" i="55"/>
  <c r="X41" i="55"/>
  <c r="Y41" i="55"/>
  <c r="Z41" i="55"/>
  <c r="AA41" i="55"/>
  <c r="AB41" i="55"/>
  <c r="AC41" i="55"/>
  <c r="AD41" i="55"/>
  <c r="L52" i="55"/>
  <c r="M52" i="55"/>
  <c r="N52" i="55"/>
  <c r="O52" i="55"/>
  <c r="P52" i="55"/>
  <c r="Q52" i="55"/>
  <c r="R52" i="55"/>
  <c r="S52" i="55"/>
  <c r="T52" i="55"/>
  <c r="U52" i="55"/>
  <c r="V52" i="55"/>
  <c r="W52" i="55"/>
  <c r="X52" i="55"/>
  <c r="Y52" i="55"/>
  <c r="Z52" i="55"/>
  <c r="AA52" i="55"/>
  <c r="AB52" i="55"/>
  <c r="AC52" i="55"/>
  <c r="AD52" i="55"/>
  <c r="L53" i="55"/>
  <c r="M53" i="55"/>
  <c r="N53" i="55"/>
  <c r="O53" i="55"/>
  <c r="P53" i="55"/>
  <c r="Q53" i="55"/>
  <c r="R53" i="55"/>
  <c r="S53" i="55"/>
  <c r="T53" i="55"/>
  <c r="U53" i="55"/>
  <c r="V53" i="55"/>
  <c r="W53" i="55"/>
  <c r="X53" i="55"/>
  <c r="Y53" i="55"/>
  <c r="Z53" i="55"/>
  <c r="AA53" i="55"/>
  <c r="AB53" i="55"/>
  <c r="AC53" i="55"/>
  <c r="AD53" i="55"/>
  <c r="L54" i="55"/>
  <c r="M54" i="55"/>
  <c r="N54" i="55"/>
  <c r="O54" i="55"/>
  <c r="P54" i="55"/>
  <c r="Q54" i="55"/>
  <c r="R54" i="55"/>
  <c r="S54" i="55"/>
  <c r="T54" i="55"/>
  <c r="U54" i="55"/>
  <c r="V54" i="55"/>
  <c r="W54" i="55"/>
  <c r="X54" i="55"/>
  <c r="Y54" i="55"/>
  <c r="Z54" i="55"/>
  <c r="AA54" i="55"/>
  <c r="AB54" i="55"/>
  <c r="AC54" i="55"/>
  <c r="AD54" i="55"/>
  <c r="L55" i="55"/>
  <c r="M55" i="55"/>
  <c r="N55" i="55"/>
  <c r="O55" i="55"/>
  <c r="P55" i="55"/>
  <c r="Q55" i="55"/>
  <c r="R55" i="55"/>
  <c r="S55" i="55"/>
  <c r="T55" i="55"/>
  <c r="U55" i="55"/>
  <c r="V55" i="55"/>
  <c r="W55" i="55"/>
  <c r="X55" i="55"/>
  <c r="Y55" i="55"/>
  <c r="Z55" i="55"/>
  <c r="AA55" i="55"/>
  <c r="AB55" i="55"/>
  <c r="AC55" i="55"/>
  <c r="AD55" i="55"/>
  <c r="K56" i="55"/>
  <c r="L56" i="55"/>
  <c r="M56" i="55"/>
  <c r="N56" i="55"/>
  <c r="O56" i="55"/>
  <c r="P56" i="55"/>
  <c r="Q56" i="55"/>
  <c r="R56" i="55"/>
  <c r="S56" i="55"/>
  <c r="T56" i="55"/>
  <c r="U56" i="55"/>
  <c r="V56" i="55"/>
  <c r="W56" i="55"/>
  <c r="X56" i="55"/>
  <c r="Y56" i="55"/>
  <c r="Z56" i="55"/>
  <c r="AA56" i="55"/>
  <c r="AB56" i="55"/>
  <c r="AC56" i="55"/>
  <c r="AD56" i="55"/>
  <c r="K57" i="55"/>
  <c r="L57" i="55"/>
  <c r="M57" i="55"/>
  <c r="N57" i="55"/>
  <c r="O57" i="55"/>
  <c r="P57" i="55"/>
  <c r="Q57" i="55"/>
  <c r="R57" i="55"/>
  <c r="S57" i="55"/>
  <c r="T57" i="55"/>
  <c r="U57" i="55"/>
  <c r="V57" i="55"/>
  <c r="W57" i="55"/>
  <c r="X57" i="55"/>
  <c r="Y57" i="55"/>
  <c r="Z57" i="55"/>
  <c r="AA57" i="55"/>
  <c r="AB57" i="55"/>
  <c r="AC57" i="55"/>
  <c r="AD57" i="55"/>
  <c r="K58" i="55"/>
  <c r="L58" i="55"/>
  <c r="M58" i="55"/>
  <c r="N58" i="55"/>
  <c r="O58" i="55"/>
  <c r="P58" i="55"/>
  <c r="Q58" i="55"/>
  <c r="R58" i="55"/>
  <c r="S58" i="55"/>
  <c r="T58" i="55"/>
  <c r="U58" i="55"/>
  <c r="V58" i="55"/>
  <c r="W58" i="55"/>
  <c r="X58" i="55"/>
  <c r="Y58" i="55"/>
  <c r="Z58" i="55"/>
  <c r="AA58" i="55"/>
  <c r="AB58" i="55"/>
  <c r="AC58" i="55"/>
  <c r="AD58" i="55"/>
  <c r="K59" i="55"/>
  <c r="L59" i="55"/>
  <c r="M59" i="55"/>
  <c r="N59" i="55"/>
  <c r="O59" i="55"/>
  <c r="P59" i="55"/>
  <c r="Q59" i="55"/>
  <c r="R59" i="55"/>
  <c r="S59" i="55"/>
  <c r="T59" i="55"/>
  <c r="U59" i="55"/>
  <c r="V59" i="55"/>
  <c r="W59" i="55"/>
  <c r="X59" i="55"/>
  <c r="Y59" i="55"/>
  <c r="Z59" i="55"/>
  <c r="AA59" i="55"/>
  <c r="AB59" i="55"/>
  <c r="AC59" i="55"/>
  <c r="AD59" i="55"/>
  <c r="L60" i="55"/>
  <c r="M60" i="55"/>
  <c r="N60" i="55"/>
  <c r="O60" i="55"/>
  <c r="P60" i="55"/>
  <c r="Q60" i="55"/>
  <c r="R60" i="55"/>
  <c r="S60" i="55"/>
  <c r="T60" i="55"/>
  <c r="U60" i="55"/>
  <c r="V60" i="55"/>
  <c r="W60" i="55"/>
  <c r="X60" i="55"/>
  <c r="Y60" i="55"/>
  <c r="Z60" i="55"/>
  <c r="AA60" i="55"/>
  <c r="AB60" i="55"/>
  <c r="AC60" i="55"/>
  <c r="AD60" i="55"/>
  <c r="L61" i="55"/>
  <c r="M61" i="55"/>
  <c r="N61" i="55"/>
  <c r="O61" i="55"/>
  <c r="P61" i="55"/>
  <c r="Q61" i="55"/>
  <c r="R61" i="55"/>
  <c r="S61" i="55"/>
  <c r="T61" i="55"/>
  <c r="U61" i="55"/>
  <c r="V61" i="55"/>
  <c r="W61" i="55"/>
  <c r="X61" i="55"/>
  <c r="Y61" i="55"/>
  <c r="Z61" i="55"/>
  <c r="AA61" i="55"/>
  <c r="AB61" i="55"/>
  <c r="AC61" i="55"/>
  <c r="AD61" i="55"/>
  <c r="L62" i="55"/>
  <c r="M62" i="55"/>
  <c r="N62" i="55"/>
  <c r="O62" i="55"/>
  <c r="P62" i="55"/>
  <c r="Q62" i="55"/>
  <c r="R62" i="55"/>
  <c r="S62" i="55"/>
  <c r="T62" i="55"/>
  <c r="U62" i="55"/>
  <c r="V62" i="55"/>
  <c r="W62" i="55"/>
  <c r="X62" i="55"/>
  <c r="Y62" i="55"/>
  <c r="Z62" i="55"/>
  <c r="AA62" i="55"/>
  <c r="AB62" i="55"/>
  <c r="AC62" i="55"/>
  <c r="AD62" i="55"/>
  <c r="L63" i="55"/>
  <c r="M63" i="55"/>
  <c r="N63" i="55"/>
  <c r="O63" i="55"/>
  <c r="P63" i="55"/>
  <c r="Q63" i="55"/>
  <c r="R63" i="55"/>
  <c r="S63" i="55"/>
  <c r="T63" i="55"/>
  <c r="U63" i="55"/>
  <c r="V63" i="55"/>
  <c r="W63" i="55"/>
  <c r="X63" i="55"/>
  <c r="Y63" i="55"/>
  <c r="Z63" i="55"/>
  <c r="AA63" i="55"/>
  <c r="AB63" i="55"/>
  <c r="AC63" i="55"/>
  <c r="AD63" i="55"/>
  <c r="L64" i="55"/>
  <c r="M64" i="55"/>
  <c r="N64" i="55"/>
  <c r="O64" i="55"/>
  <c r="P64" i="55"/>
  <c r="Q64" i="55"/>
  <c r="R64" i="55"/>
  <c r="S64" i="55"/>
  <c r="T64" i="55"/>
  <c r="U64" i="55"/>
  <c r="V64" i="55"/>
  <c r="W64" i="55"/>
  <c r="X64" i="55"/>
  <c r="Y64" i="55"/>
  <c r="Z64" i="55"/>
  <c r="AA64" i="55"/>
  <c r="AB64" i="55"/>
  <c r="AC64" i="55"/>
  <c r="AD64" i="55"/>
  <c r="K65" i="55"/>
  <c r="L65" i="55"/>
  <c r="M65" i="55"/>
  <c r="N65" i="55"/>
  <c r="O65" i="55"/>
  <c r="P65" i="55"/>
  <c r="Q65" i="55"/>
  <c r="R65" i="55"/>
  <c r="S65" i="55"/>
  <c r="T65" i="55"/>
  <c r="U65" i="55"/>
  <c r="V65" i="55"/>
  <c r="W65" i="55"/>
  <c r="X65" i="55"/>
  <c r="Y65" i="55"/>
  <c r="Z65" i="55"/>
  <c r="AA65" i="55"/>
  <c r="AB65" i="55"/>
  <c r="AC65" i="55"/>
  <c r="AD65" i="55"/>
  <c r="K66" i="55"/>
  <c r="L66" i="55"/>
  <c r="M66" i="55"/>
  <c r="N66" i="55"/>
  <c r="O66" i="55"/>
  <c r="P66" i="55"/>
  <c r="Q66" i="55"/>
  <c r="R66" i="55"/>
  <c r="S66" i="55"/>
  <c r="T66" i="55"/>
  <c r="U66" i="55"/>
  <c r="V66" i="55"/>
  <c r="W66" i="55"/>
  <c r="X66" i="55"/>
  <c r="Y66" i="55"/>
  <c r="Z66" i="55"/>
  <c r="AA66" i="55"/>
  <c r="AB66" i="55"/>
  <c r="AC66" i="55"/>
  <c r="AD66" i="55"/>
  <c r="K67" i="55"/>
  <c r="L67" i="55"/>
  <c r="M67" i="55"/>
  <c r="N67" i="55"/>
  <c r="O67" i="55"/>
  <c r="P67" i="55"/>
  <c r="Q67" i="55"/>
  <c r="R67" i="55"/>
  <c r="S67" i="55"/>
  <c r="T67" i="55"/>
  <c r="U67" i="55"/>
  <c r="V67" i="55"/>
  <c r="W67" i="55"/>
  <c r="X67" i="55"/>
  <c r="Y67" i="55"/>
  <c r="Z67" i="55"/>
  <c r="AA67" i="55"/>
  <c r="AB67" i="55"/>
  <c r="AC67" i="55"/>
  <c r="AD67" i="55"/>
  <c r="K68" i="55"/>
  <c r="L68" i="55"/>
  <c r="M68" i="55"/>
  <c r="N68" i="55"/>
  <c r="O68" i="55"/>
  <c r="P68" i="55"/>
  <c r="Q68" i="55"/>
  <c r="R68" i="55"/>
  <c r="S68" i="55"/>
  <c r="T68" i="55"/>
  <c r="U68" i="55"/>
  <c r="V68" i="55"/>
  <c r="W68" i="55"/>
  <c r="X68" i="55"/>
  <c r="Y68" i="55"/>
  <c r="Z68" i="55"/>
  <c r="AA68" i="55"/>
  <c r="AB68" i="55"/>
  <c r="AC68" i="55"/>
  <c r="AD68" i="55"/>
  <c r="K69" i="55"/>
  <c r="L69" i="55"/>
  <c r="M69" i="55"/>
  <c r="N69" i="55"/>
  <c r="O69" i="55"/>
  <c r="P69" i="55"/>
  <c r="Q69" i="55"/>
  <c r="R69" i="55"/>
  <c r="S69" i="55"/>
  <c r="T69" i="55"/>
  <c r="U69" i="55"/>
  <c r="V69" i="55"/>
  <c r="W69" i="55"/>
  <c r="X69" i="55"/>
  <c r="Y69" i="55"/>
  <c r="Z69" i="55"/>
  <c r="AA69" i="55"/>
  <c r="AB69" i="55"/>
  <c r="AC69" i="55"/>
  <c r="AD69" i="55"/>
  <c r="L70" i="55"/>
  <c r="M70" i="55"/>
  <c r="N70" i="55"/>
  <c r="O70" i="55"/>
  <c r="P70" i="55"/>
  <c r="Q70" i="55"/>
  <c r="R70" i="55"/>
  <c r="S70" i="55"/>
  <c r="T70" i="55"/>
  <c r="U70" i="55"/>
  <c r="V70" i="55"/>
  <c r="W70" i="55"/>
  <c r="X70" i="55"/>
  <c r="Y70" i="55"/>
  <c r="Z70" i="55"/>
  <c r="AA70" i="55"/>
  <c r="AB70" i="55"/>
  <c r="AC70" i="55"/>
  <c r="AD70" i="55"/>
  <c r="L71" i="55"/>
  <c r="M71" i="55"/>
  <c r="N71" i="55"/>
  <c r="O71" i="55"/>
  <c r="P71" i="55"/>
  <c r="Q71" i="55"/>
  <c r="R71" i="55"/>
  <c r="S71" i="55"/>
  <c r="T71" i="55"/>
  <c r="U71" i="55"/>
  <c r="V71" i="55"/>
  <c r="W71" i="55"/>
  <c r="X71" i="55"/>
  <c r="Y71" i="55"/>
  <c r="Z71" i="55"/>
  <c r="AA71" i="55"/>
  <c r="AB71" i="55"/>
  <c r="AC71" i="55"/>
  <c r="AD71" i="55"/>
  <c r="L72" i="55"/>
  <c r="M72" i="55"/>
  <c r="N72" i="55"/>
  <c r="O72" i="55"/>
  <c r="P72" i="55"/>
  <c r="Q72" i="55"/>
  <c r="R72" i="55"/>
  <c r="S72" i="55"/>
  <c r="T72" i="55"/>
  <c r="U72" i="55"/>
  <c r="V72" i="55"/>
  <c r="W72" i="55"/>
  <c r="X72" i="55"/>
  <c r="Y72" i="55"/>
  <c r="Z72" i="55"/>
  <c r="AA72" i="55"/>
  <c r="AB72" i="55"/>
  <c r="AC72" i="55"/>
  <c r="AD72" i="55"/>
  <c r="K73" i="55"/>
  <c r="L73" i="55"/>
  <c r="M73" i="55"/>
  <c r="N73" i="55"/>
  <c r="O73" i="55"/>
  <c r="P73" i="55"/>
  <c r="Q73" i="55"/>
  <c r="R73" i="55"/>
  <c r="S73" i="55"/>
  <c r="T73" i="55"/>
  <c r="U73" i="55"/>
  <c r="V73" i="55"/>
  <c r="W73" i="55"/>
  <c r="X73" i="55"/>
  <c r="Y73" i="55"/>
  <c r="Z73" i="55"/>
  <c r="AA73" i="55"/>
  <c r="AB73" i="55"/>
  <c r="AC73" i="55"/>
  <c r="AD73" i="55"/>
  <c r="K74" i="55"/>
  <c r="L74" i="55"/>
  <c r="M74" i="55"/>
  <c r="N74" i="55"/>
  <c r="O74" i="55"/>
  <c r="P74" i="55"/>
  <c r="Q74" i="55"/>
  <c r="R74" i="55"/>
  <c r="S74" i="55"/>
  <c r="T74" i="55"/>
  <c r="U74" i="55"/>
  <c r="V74" i="55"/>
  <c r="W74" i="55"/>
  <c r="X74" i="55"/>
  <c r="Y74" i="55"/>
  <c r="Z74" i="55"/>
  <c r="AA74" i="55"/>
  <c r="AB74" i="55"/>
  <c r="AC74" i="55"/>
  <c r="AD74" i="55"/>
  <c r="K75" i="55"/>
  <c r="L75" i="55"/>
  <c r="M75" i="55"/>
  <c r="N75" i="55"/>
  <c r="O75" i="55"/>
  <c r="P75" i="55"/>
  <c r="Q75" i="55"/>
  <c r="R75" i="55"/>
  <c r="S75" i="55"/>
  <c r="T75" i="55"/>
  <c r="U75" i="55"/>
  <c r="V75" i="55"/>
  <c r="W75" i="55"/>
  <c r="X75" i="55"/>
  <c r="Y75" i="55"/>
  <c r="Z75" i="55"/>
  <c r="AA75" i="55"/>
  <c r="AB75" i="55"/>
  <c r="AC75" i="55"/>
  <c r="AD75" i="55"/>
  <c r="K76" i="55"/>
  <c r="L76" i="55"/>
  <c r="M76" i="55"/>
  <c r="N76" i="55"/>
  <c r="O76" i="55"/>
  <c r="P76" i="55"/>
  <c r="Q76" i="55"/>
  <c r="R76" i="55"/>
  <c r="S76" i="55"/>
  <c r="T76" i="55"/>
  <c r="U76" i="55"/>
  <c r="V76" i="55"/>
  <c r="W76" i="55"/>
  <c r="X76" i="55"/>
  <c r="Y76" i="55"/>
  <c r="Z76" i="55"/>
  <c r="AA76" i="55"/>
  <c r="AB76" i="55"/>
  <c r="AC76" i="55"/>
  <c r="AD76" i="55"/>
  <c r="K77" i="55"/>
  <c r="L77" i="55"/>
  <c r="M77" i="55"/>
  <c r="N77" i="55"/>
  <c r="O77" i="55"/>
  <c r="P77" i="55"/>
  <c r="Q77" i="55"/>
  <c r="R77" i="55"/>
  <c r="S77" i="55"/>
  <c r="T77" i="55"/>
  <c r="U77" i="55"/>
  <c r="V77" i="55"/>
  <c r="W77" i="55"/>
  <c r="X77" i="55"/>
  <c r="Y77" i="55"/>
  <c r="Z77" i="55"/>
  <c r="AA77" i="55"/>
  <c r="AB77" i="55"/>
  <c r="AC77" i="55"/>
  <c r="AD77" i="55"/>
  <c r="K78" i="55"/>
  <c r="L78" i="55"/>
  <c r="M78" i="55"/>
  <c r="N78" i="55"/>
  <c r="O78" i="55"/>
  <c r="P78" i="55"/>
  <c r="Q78" i="55"/>
  <c r="R78" i="55"/>
  <c r="S78" i="55"/>
  <c r="T78" i="55"/>
  <c r="U78" i="55"/>
  <c r="V78" i="55"/>
  <c r="W78" i="55"/>
  <c r="X78" i="55"/>
  <c r="Y78" i="55"/>
  <c r="Z78" i="55"/>
  <c r="AA78" i="55"/>
  <c r="AB78" i="55"/>
  <c r="AC78" i="55"/>
  <c r="AD78" i="55"/>
  <c r="K79" i="55"/>
  <c r="L79" i="55"/>
  <c r="M79" i="55"/>
  <c r="N79" i="55"/>
  <c r="O79" i="55"/>
  <c r="P79" i="55"/>
  <c r="Q79" i="55"/>
  <c r="R79" i="55"/>
  <c r="S79" i="55"/>
  <c r="T79" i="55"/>
  <c r="U79" i="55"/>
  <c r="V79" i="55"/>
  <c r="W79" i="55"/>
  <c r="X79" i="55"/>
  <c r="Y79" i="55"/>
  <c r="Z79" i="55"/>
  <c r="AA79" i="55"/>
  <c r="AB79" i="55"/>
  <c r="AC79" i="55"/>
  <c r="AD79" i="55"/>
  <c r="K80" i="55"/>
  <c r="L80" i="55"/>
  <c r="M80" i="55"/>
  <c r="N80" i="55"/>
  <c r="O80" i="55"/>
  <c r="P80" i="55"/>
  <c r="Q80" i="55"/>
  <c r="R80" i="55"/>
  <c r="S80" i="55"/>
  <c r="T80" i="55"/>
  <c r="U80" i="55"/>
  <c r="V80" i="55"/>
  <c r="W80" i="55"/>
  <c r="X80" i="55"/>
  <c r="Y80" i="55"/>
  <c r="Z80" i="55"/>
  <c r="AA80" i="55"/>
  <c r="AB80" i="55"/>
  <c r="AC80" i="55"/>
  <c r="AD80" i="55"/>
  <c r="K81" i="55"/>
  <c r="L81" i="55"/>
  <c r="M81" i="55"/>
  <c r="N81" i="55"/>
  <c r="O81" i="55"/>
  <c r="P81" i="55"/>
  <c r="Q81" i="55"/>
  <c r="R81" i="55"/>
  <c r="S81" i="55"/>
  <c r="T81" i="55"/>
  <c r="U81" i="55"/>
  <c r="V81" i="55"/>
  <c r="W81" i="55"/>
  <c r="X81" i="55"/>
  <c r="Y81" i="55"/>
  <c r="Z81" i="55"/>
  <c r="AA81" i="55"/>
  <c r="AB81" i="55"/>
  <c r="AC81" i="55"/>
  <c r="AD81" i="55"/>
  <c r="K82" i="55"/>
  <c r="L82" i="55"/>
  <c r="M82" i="55"/>
  <c r="N82" i="55"/>
  <c r="O82" i="55"/>
  <c r="P82" i="55"/>
  <c r="Q82" i="55"/>
  <c r="R82" i="55"/>
  <c r="S82" i="55"/>
  <c r="T82" i="55"/>
  <c r="U82" i="55"/>
  <c r="V82" i="55"/>
  <c r="W82" i="55"/>
  <c r="X82" i="55"/>
  <c r="Y82" i="55"/>
  <c r="Z82" i="55"/>
  <c r="AA82" i="55"/>
  <c r="AB82" i="55"/>
  <c r="AC82" i="55"/>
  <c r="AD82" i="55"/>
  <c r="L83" i="55"/>
  <c r="M83" i="55"/>
  <c r="N83" i="55"/>
  <c r="O83" i="55"/>
  <c r="P83" i="55"/>
  <c r="Q83" i="55"/>
  <c r="R83" i="55"/>
  <c r="S83" i="55"/>
  <c r="T83" i="55"/>
  <c r="U83" i="55"/>
  <c r="V83" i="55"/>
  <c r="W83" i="55"/>
  <c r="X83" i="55"/>
  <c r="Y83" i="55"/>
  <c r="Z83" i="55"/>
  <c r="AA83" i="55"/>
  <c r="AB83" i="55"/>
  <c r="AC83" i="55"/>
  <c r="AD83" i="55"/>
  <c r="L84" i="55"/>
  <c r="M84" i="55"/>
  <c r="N84" i="55"/>
  <c r="O84" i="55"/>
  <c r="P84" i="55"/>
  <c r="Q84" i="55"/>
  <c r="R84" i="55"/>
  <c r="S84" i="55"/>
  <c r="T84" i="55"/>
  <c r="U84" i="55"/>
  <c r="V84" i="55"/>
  <c r="W84" i="55"/>
  <c r="X84" i="55"/>
  <c r="Y84" i="55"/>
  <c r="Z84" i="55"/>
  <c r="AA84" i="55"/>
  <c r="AB84" i="55"/>
  <c r="AC84" i="55"/>
  <c r="AD84" i="55"/>
  <c r="L85" i="55"/>
  <c r="M85" i="55"/>
  <c r="N85" i="55"/>
  <c r="O85" i="55"/>
  <c r="P85" i="55"/>
  <c r="Q85" i="55"/>
  <c r="R85" i="55"/>
  <c r="S85" i="55"/>
  <c r="T85" i="55"/>
  <c r="U85" i="55"/>
  <c r="V85" i="55"/>
  <c r="W85" i="55"/>
  <c r="X85" i="55"/>
  <c r="Y85" i="55"/>
  <c r="Z85" i="55"/>
  <c r="AA85" i="55"/>
  <c r="AB85" i="55"/>
  <c r="AC85" i="55"/>
  <c r="AD85" i="55"/>
  <c r="K86" i="55"/>
  <c r="L86" i="55"/>
  <c r="M86" i="55"/>
  <c r="N86" i="55"/>
  <c r="O86" i="55"/>
  <c r="P86" i="55"/>
  <c r="Q86" i="55"/>
  <c r="R86" i="55"/>
  <c r="S86" i="55"/>
  <c r="T86" i="55"/>
  <c r="U86" i="55"/>
  <c r="V86" i="55"/>
  <c r="W86" i="55"/>
  <c r="X86" i="55"/>
  <c r="Y86" i="55"/>
  <c r="Z86" i="55"/>
  <c r="AA86" i="55"/>
  <c r="AB86" i="55"/>
  <c r="AC86" i="55"/>
  <c r="AD86" i="55"/>
  <c r="K87" i="55"/>
  <c r="L87" i="55"/>
  <c r="M87" i="55"/>
  <c r="N87" i="55"/>
  <c r="O87" i="55"/>
  <c r="P87" i="55"/>
  <c r="Q87" i="55"/>
  <c r="R87" i="55"/>
  <c r="S87" i="55"/>
  <c r="T87" i="55"/>
  <c r="U87" i="55"/>
  <c r="V87" i="55"/>
  <c r="W87" i="55"/>
  <c r="X87" i="55"/>
  <c r="Y87" i="55"/>
  <c r="Z87" i="55"/>
  <c r="AA87" i="55"/>
  <c r="AB87" i="55"/>
  <c r="AC87" i="55"/>
  <c r="AD87" i="55"/>
  <c r="K88" i="55"/>
  <c r="L88" i="55"/>
  <c r="M88" i="55"/>
  <c r="N88" i="55"/>
  <c r="O88" i="55"/>
  <c r="P88" i="55"/>
  <c r="Q88" i="55"/>
  <c r="R88" i="55"/>
  <c r="S88" i="55"/>
  <c r="T88" i="55"/>
  <c r="U88" i="55"/>
  <c r="V88" i="55"/>
  <c r="W88" i="55"/>
  <c r="X88" i="55"/>
  <c r="Y88" i="55"/>
  <c r="Z88" i="55"/>
  <c r="AA88" i="55"/>
  <c r="AB88" i="55"/>
  <c r="AC88" i="55"/>
  <c r="AD88" i="55"/>
  <c r="K89" i="55"/>
  <c r="L89" i="55"/>
  <c r="M89" i="55"/>
  <c r="N89" i="55"/>
  <c r="O89" i="55"/>
  <c r="P89" i="55"/>
  <c r="Q89" i="55"/>
  <c r="R89" i="55"/>
  <c r="S89" i="55"/>
  <c r="T89" i="55"/>
  <c r="U89" i="55"/>
  <c r="V89" i="55"/>
  <c r="W89" i="55"/>
  <c r="X89" i="55"/>
  <c r="Y89" i="55"/>
  <c r="Z89" i="55"/>
  <c r="AA89" i="55"/>
  <c r="AB89" i="55"/>
  <c r="AC89" i="55"/>
  <c r="AD89" i="55"/>
  <c r="K90" i="55"/>
  <c r="L90" i="55"/>
  <c r="M90" i="55"/>
  <c r="N90" i="55"/>
  <c r="O90" i="55"/>
  <c r="P90" i="55"/>
  <c r="Q90" i="55"/>
  <c r="R90" i="55"/>
  <c r="S90" i="55"/>
  <c r="T90" i="55"/>
  <c r="U90" i="55"/>
  <c r="V90" i="55"/>
  <c r="W90" i="55"/>
  <c r="X90" i="55"/>
  <c r="Y90" i="55"/>
  <c r="Z90" i="55"/>
  <c r="AA90" i="55"/>
  <c r="AB90" i="55"/>
  <c r="AC90" i="55"/>
  <c r="AD90" i="55"/>
  <c r="K91" i="55"/>
  <c r="L91" i="55"/>
  <c r="M91" i="55"/>
  <c r="N91" i="55"/>
  <c r="O91" i="55"/>
  <c r="P91" i="55"/>
  <c r="Q91" i="55"/>
  <c r="R91" i="55"/>
  <c r="S91" i="55"/>
  <c r="T91" i="55"/>
  <c r="U91" i="55"/>
  <c r="V91" i="55"/>
  <c r="W91" i="55"/>
  <c r="X91" i="55"/>
  <c r="Y91" i="55"/>
  <c r="Z91" i="55"/>
  <c r="AA91" i="55"/>
  <c r="AB91" i="55"/>
  <c r="AC91" i="55"/>
  <c r="AD91" i="55"/>
  <c r="L92" i="55"/>
  <c r="M92" i="55"/>
  <c r="N92" i="55"/>
  <c r="O92" i="55"/>
  <c r="P92" i="55"/>
  <c r="Q92" i="55"/>
  <c r="R92" i="55"/>
  <c r="S92" i="55"/>
  <c r="T92" i="55"/>
  <c r="U92" i="55"/>
  <c r="V92" i="55"/>
  <c r="W92" i="55"/>
  <c r="X92" i="55"/>
  <c r="Y92" i="55"/>
  <c r="Z92" i="55"/>
  <c r="AA92" i="55"/>
  <c r="AB92" i="55"/>
  <c r="AC92" i="55"/>
  <c r="AD92" i="55"/>
  <c r="L93" i="55"/>
  <c r="M93" i="55"/>
  <c r="N93" i="55"/>
  <c r="O93" i="55"/>
  <c r="P93" i="55"/>
  <c r="Q93" i="55"/>
  <c r="R93" i="55"/>
  <c r="S93" i="55"/>
  <c r="T93" i="55"/>
  <c r="U93" i="55"/>
  <c r="V93" i="55"/>
  <c r="W93" i="55"/>
  <c r="X93" i="55"/>
  <c r="Y93" i="55"/>
  <c r="Z93" i="55"/>
  <c r="AA93" i="55"/>
  <c r="AB93" i="55"/>
  <c r="AC93" i="55"/>
  <c r="AD93" i="55"/>
  <c r="L94" i="55"/>
  <c r="M94" i="55"/>
  <c r="N94" i="55"/>
  <c r="O94" i="55"/>
  <c r="P94" i="55"/>
  <c r="Q94" i="55"/>
  <c r="R94" i="55"/>
  <c r="S94" i="55"/>
  <c r="T94" i="55"/>
  <c r="U94" i="55"/>
  <c r="V94" i="55"/>
  <c r="W94" i="55"/>
  <c r="X94" i="55"/>
  <c r="Y94" i="55"/>
  <c r="Z94" i="55"/>
  <c r="AA94" i="55"/>
  <c r="AB94" i="55"/>
  <c r="AC94" i="55"/>
  <c r="AD94" i="55"/>
  <c r="L95" i="55"/>
  <c r="M95" i="55"/>
  <c r="N95" i="55"/>
  <c r="O95" i="55"/>
  <c r="P95" i="55"/>
  <c r="Q95" i="55"/>
  <c r="R95" i="55"/>
  <c r="S95" i="55"/>
  <c r="T95" i="55"/>
  <c r="U95" i="55"/>
  <c r="V95" i="55"/>
  <c r="W95" i="55"/>
  <c r="X95" i="55"/>
  <c r="Y95" i="55"/>
  <c r="Z95" i="55"/>
  <c r="AA95" i="55"/>
  <c r="AB95" i="55"/>
  <c r="AC95" i="55"/>
  <c r="AD95" i="55"/>
  <c r="K108" i="55"/>
  <c r="L108" i="55"/>
  <c r="M108" i="55"/>
  <c r="N108" i="55"/>
  <c r="O108" i="55"/>
  <c r="P108" i="55"/>
  <c r="Q108" i="55"/>
  <c r="R108" i="55"/>
  <c r="U108" i="55"/>
  <c r="V108" i="55"/>
  <c r="W108" i="55"/>
  <c r="X108" i="55"/>
  <c r="Y108" i="55"/>
  <c r="Z108" i="55"/>
  <c r="AA108" i="55"/>
  <c r="AB108" i="55"/>
  <c r="AC108" i="55"/>
  <c r="AD108" i="55"/>
  <c r="K109" i="55"/>
  <c r="L109" i="55"/>
  <c r="M109" i="55"/>
  <c r="N109" i="55"/>
  <c r="O109" i="55"/>
  <c r="P109" i="55"/>
  <c r="Q109" i="55"/>
  <c r="R109" i="55"/>
  <c r="S109" i="55"/>
  <c r="T109" i="55"/>
  <c r="U109" i="55"/>
  <c r="V109" i="55"/>
  <c r="W109" i="55"/>
  <c r="X109" i="55"/>
  <c r="Y109" i="55"/>
  <c r="Z109" i="55"/>
  <c r="AA109" i="55"/>
  <c r="AB109" i="55"/>
  <c r="AC109" i="55"/>
  <c r="AD109" i="55"/>
  <c r="K110" i="55"/>
  <c r="L110" i="55"/>
  <c r="M110" i="55"/>
  <c r="N110" i="55"/>
  <c r="O110" i="55"/>
  <c r="P110" i="55"/>
  <c r="Q110" i="55"/>
  <c r="R110" i="55"/>
  <c r="S110" i="55"/>
  <c r="T110" i="55"/>
  <c r="U110" i="55"/>
  <c r="V110" i="55"/>
  <c r="W110" i="55"/>
  <c r="X110" i="55"/>
  <c r="Y110" i="55"/>
  <c r="Z110" i="55"/>
  <c r="AA110" i="55"/>
  <c r="AB110" i="55"/>
  <c r="AC110" i="55"/>
  <c r="AD110" i="55"/>
  <c r="K111" i="55"/>
  <c r="L111" i="55"/>
  <c r="M111" i="55"/>
  <c r="N111" i="55"/>
  <c r="O111" i="55"/>
  <c r="P111" i="55"/>
  <c r="Q111" i="55"/>
  <c r="R111" i="55"/>
  <c r="S111" i="55"/>
  <c r="T111" i="55"/>
  <c r="U111" i="55"/>
  <c r="V111" i="55"/>
  <c r="W111" i="55"/>
  <c r="X111" i="55"/>
  <c r="Y111" i="55"/>
  <c r="Z111" i="55"/>
  <c r="AA111" i="55"/>
  <c r="AB111" i="55"/>
  <c r="AC111" i="55"/>
  <c r="AD111" i="55"/>
  <c r="AD6" i="55"/>
  <c r="AC6" i="55"/>
  <c r="AB6" i="55"/>
  <c r="AA6" i="55"/>
  <c r="Z6" i="55"/>
  <c r="Y6" i="55"/>
  <c r="X6" i="55"/>
  <c r="W6" i="55"/>
  <c r="V6" i="55"/>
  <c r="U6" i="55"/>
  <c r="T6" i="55"/>
  <c r="S6" i="55"/>
  <c r="R6" i="55"/>
  <c r="Q6" i="55"/>
  <c r="P6" i="55"/>
  <c r="O6" i="55"/>
  <c r="N6" i="55"/>
  <c r="L6" i="55"/>
  <c r="K6" i="55"/>
  <c r="J7" i="55"/>
  <c r="J8" i="55"/>
  <c r="J9" i="55"/>
  <c r="J10" i="55"/>
  <c r="J11" i="55"/>
  <c r="J12" i="55"/>
  <c r="J13" i="55"/>
  <c r="J14" i="55"/>
  <c r="J15" i="55"/>
  <c r="J16" i="55"/>
  <c r="J17" i="55"/>
  <c r="J18" i="55"/>
  <c r="J19" i="55"/>
  <c r="J20" i="55"/>
  <c r="J21" i="55"/>
  <c r="J22" i="55"/>
  <c r="J23" i="55"/>
  <c r="J24" i="55"/>
  <c r="J25" i="55"/>
  <c r="J26" i="55"/>
  <c r="J27" i="55"/>
  <c r="J28" i="55"/>
  <c r="J29" i="55"/>
  <c r="J30" i="55"/>
  <c r="J31" i="55"/>
  <c r="J32" i="55"/>
  <c r="J33" i="55"/>
  <c r="J34" i="55"/>
  <c r="J35" i="55"/>
  <c r="J36" i="55"/>
  <c r="J37" i="55"/>
  <c r="J38" i="55"/>
  <c r="J39" i="55"/>
  <c r="J40" i="55"/>
  <c r="J41" i="55"/>
  <c r="J52" i="55"/>
  <c r="J53" i="55"/>
  <c r="J54" i="55"/>
  <c r="J55" i="55"/>
  <c r="J56" i="55"/>
  <c r="J57" i="55"/>
  <c r="J58" i="55"/>
  <c r="J59" i="55"/>
  <c r="J60" i="55"/>
  <c r="J61" i="55"/>
  <c r="J62" i="55"/>
  <c r="J63" i="55"/>
  <c r="J64" i="55"/>
  <c r="J65" i="55"/>
  <c r="J66" i="55"/>
  <c r="J67" i="55"/>
  <c r="J68" i="55"/>
  <c r="J69" i="55"/>
  <c r="J70" i="55"/>
  <c r="J71" i="55"/>
  <c r="J72" i="55"/>
  <c r="J73" i="55"/>
  <c r="J74" i="55"/>
  <c r="J75" i="55"/>
  <c r="J76" i="55"/>
  <c r="J77" i="55"/>
  <c r="J78" i="55"/>
  <c r="J79" i="55"/>
  <c r="J80" i="55"/>
  <c r="J81" i="55"/>
  <c r="J82" i="55"/>
  <c r="J83" i="55"/>
  <c r="J84" i="55"/>
  <c r="J85" i="55"/>
  <c r="J86" i="55"/>
  <c r="J87" i="55"/>
  <c r="J88" i="55"/>
  <c r="J89" i="55"/>
  <c r="J90" i="55"/>
  <c r="J91" i="55"/>
  <c r="J92" i="55"/>
  <c r="J93" i="55"/>
  <c r="J94" i="55"/>
  <c r="J95" i="55"/>
  <c r="J108" i="55"/>
  <c r="J109" i="55"/>
  <c r="J110" i="55"/>
  <c r="J111" i="55"/>
  <c r="J6" i="55"/>
  <c r="W121" i="60" l="1"/>
  <c r="W97" i="60"/>
  <c r="W73" i="60"/>
  <c r="W49" i="60"/>
  <c r="W25" i="60"/>
  <c r="X90" i="60"/>
  <c r="X66" i="60"/>
  <c r="X42" i="60"/>
  <c r="X18" i="60"/>
  <c r="W108" i="60"/>
  <c r="W84" i="60"/>
  <c r="W60" i="60"/>
  <c r="W36" i="60"/>
  <c r="W12" i="60"/>
  <c r="X101" i="60"/>
  <c r="X89" i="60"/>
  <c r="X77" i="60"/>
  <c r="X65" i="60"/>
  <c r="X53" i="60"/>
  <c r="X41" i="60"/>
  <c r="X29" i="60"/>
  <c r="X17" i="60"/>
  <c r="W119" i="60"/>
  <c r="W107" i="60"/>
  <c r="W95" i="60"/>
  <c r="W83" i="60"/>
  <c r="W71" i="60"/>
  <c r="W59" i="60"/>
  <c r="W47" i="60"/>
  <c r="W35" i="60"/>
  <c r="W23" i="60"/>
  <c r="W11" i="60"/>
  <c r="W6" i="60"/>
  <c r="W109" i="60"/>
  <c r="W85" i="60"/>
  <c r="W61" i="60"/>
  <c r="W37" i="60"/>
  <c r="W13" i="60"/>
  <c r="X102" i="60"/>
  <c r="X54" i="60"/>
  <c r="X30" i="60"/>
  <c r="W120" i="60"/>
  <c r="W96" i="60"/>
  <c r="W72" i="60"/>
  <c r="W48" i="60"/>
  <c r="W24" i="60"/>
  <c r="X100" i="60"/>
  <c r="X88" i="60"/>
  <c r="X76" i="60"/>
  <c r="X64" i="60"/>
  <c r="X52" i="60"/>
  <c r="X40" i="60"/>
  <c r="X28" i="60"/>
  <c r="X16" i="60"/>
  <c r="W118" i="60"/>
  <c r="W106" i="60"/>
  <c r="W94" i="60"/>
  <c r="W82" i="60"/>
  <c r="W70" i="60"/>
  <c r="W58" i="60"/>
  <c r="W46" i="60"/>
  <c r="W34" i="60"/>
  <c r="W22" i="60"/>
  <c r="W10" i="60"/>
  <c r="X50" i="60"/>
  <c r="W80" i="60"/>
  <c r="G112" i="60"/>
  <c r="X112" i="60" s="1"/>
  <c r="X111" i="39"/>
  <c r="G123" i="60"/>
  <c r="X123" i="60" s="1"/>
  <c r="X122" i="39"/>
  <c r="G111" i="60"/>
  <c r="X111" i="60" s="1"/>
  <c r="X110" i="39"/>
  <c r="X99" i="60"/>
  <c r="X87" i="60"/>
  <c r="X75" i="60"/>
  <c r="X63" i="60"/>
  <c r="X51" i="60"/>
  <c r="X39" i="60"/>
  <c r="X27" i="60"/>
  <c r="X15" i="60"/>
  <c r="W117" i="60"/>
  <c r="W105" i="60"/>
  <c r="W93" i="60"/>
  <c r="W81" i="60"/>
  <c r="W69" i="60"/>
  <c r="W57" i="60"/>
  <c r="W45" i="60"/>
  <c r="W33" i="60"/>
  <c r="W9" i="60"/>
  <c r="U133" i="33"/>
  <c r="X86" i="60"/>
  <c r="X62" i="60"/>
  <c r="X26" i="60"/>
  <c r="X14" i="60"/>
  <c r="X97" i="60"/>
  <c r="X73" i="60"/>
  <c r="X37" i="60"/>
  <c r="W115" i="60"/>
  <c r="W91" i="60"/>
  <c r="W67" i="60"/>
  <c r="W31" i="60"/>
  <c r="W7" i="60"/>
  <c r="W116" i="60"/>
  <c r="W56" i="60"/>
  <c r="G120" i="60"/>
  <c r="X120" i="60" s="1"/>
  <c r="X119" i="39"/>
  <c r="X107" i="39"/>
  <c r="G108" i="60"/>
  <c r="X108" i="60" s="1"/>
  <c r="X96" i="60"/>
  <c r="X84" i="60"/>
  <c r="X72" i="60"/>
  <c r="X60" i="60"/>
  <c r="X48" i="60"/>
  <c r="X36" i="60"/>
  <c r="X24" i="60"/>
  <c r="X12" i="60"/>
  <c r="W114" i="60"/>
  <c r="W102" i="60"/>
  <c r="W90" i="60"/>
  <c r="W78" i="60"/>
  <c r="W66" i="60"/>
  <c r="W54" i="60"/>
  <c r="W42" i="60"/>
  <c r="W30" i="60"/>
  <c r="W18" i="60"/>
  <c r="X113" i="39"/>
  <c r="G114" i="60"/>
  <c r="X114" i="60" s="1"/>
  <c r="X78" i="60"/>
  <c r="X120" i="39"/>
  <c r="G121" i="60"/>
  <c r="X121" i="60" s="1"/>
  <c r="G109" i="60"/>
  <c r="X109" i="60" s="1"/>
  <c r="X108" i="39"/>
  <c r="X85" i="60"/>
  <c r="X61" i="60"/>
  <c r="X49" i="60"/>
  <c r="X25" i="60"/>
  <c r="X13" i="60"/>
  <c r="W103" i="60"/>
  <c r="W79" i="60"/>
  <c r="W55" i="60"/>
  <c r="W43" i="60"/>
  <c r="W19" i="60"/>
  <c r="G119" i="60"/>
  <c r="X119" i="60" s="1"/>
  <c r="X118" i="39"/>
  <c r="G107" i="60"/>
  <c r="X107" i="60" s="1"/>
  <c r="X106" i="39"/>
  <c r="X95" i="60"/>
  <c r="X83" i="60"/>
  <c r="X71" i="60"/>
  <c r="X59" i="60"/>
  <c r="X47" i="60"/>
  <c r="X35" i="60"/>
  <c r="X23" i="60"/>
  <c r="X11" i="60"/>
  <c r="W113" i="60"/>
  <c r="W101" i="60"/>
  <c r="W89" i="60"/>
  <c r="W77" i="60"/>
  <c r="W65" i="60"/>
  <c r="W53" i="60"/>
  <c r="W41" i="60"/>
  <c r="W29" i="60"/>
  <c r="W17" i="60"/>
  <c r="G118" i="60"/>
  <c r="X118" i="60" s="1"/>
  <c r="X117" i="39"/>
  <c r="G106" i="60"/>
  <c r="X106" i="60" s="1"/>
  <c r="X105" i="39"/>
  <c r="X82" i="60"/>
  <c r="X58" i="60"/>
  <c r="X34" i="60"/>
  <c r="X10" i="60"/>
  <c r="W112" i="60"/>
  <c r="W76" i="60"/>
  <c r="W52" i="60"/>
  <c r="W28" i="60"/>
  <c r="W68" i="60"/>
  <c r="W44" i="60"/>
  <c r="W32" i="60"/>
  <c r="W20" i="60"/>
  <c r="W8" i="60"/>
  <c r="X94" i="60"/>
  <c r="X70" i="60"/>
  <c r="X46" i="60"/>
  <c r="X22" i="60"/>
  <c r="W100" i="60"/>
  <c r="W88" i="60"/>
  <c r="W64" i="60"/>
  <c r="W40" i="60"/>
  <c r="W16" i="60"/>
  <c r="G117" i="60"/>
  <c r="X117" i="60" s="1"/>
  <c r="X116" i="39"/>
  <c r="X104" i="39"/>
  <c r="G105" i="60"/>
  <c r="X105" i="60" s="1"/>
  <c r="X93" i="60"/>
  <c r="X81" i="60"/>
  <c r="X69" i="60"/>
  <c r="X57" i="60"/>
  <c r="X45" i="60"/>
  <c r="X33" i="60"/>
  <c r="X21" i="60"/>
  <c r="X9" i="60"/>
  <c r="W123" i="60"/>
  <c r="W111" i="60"/>
  <c r="W99" i="60"/>
  <c r="W87" i="60"/>
  <c r="W75" i="60"/>
  <c r="W63" i="60"/>
  <c r="W51" i="60"/>
  <c r="W39" i="60"/>
  <c r="W27" i="60"/>
  <c r="W15" i="60"/>
  <c r="G122" i="60"/>
  <c r="X122" i="60" s="1"/>
  <c r="X121" i="39"/>
  <c r="X109" i="39"/>
  <c r="G110" i="60"/>
  <c r="X110" i="60" s="1"/>
  <c r="X98" i="60"/>
  <c r="X74" i="60"/>
  <c r="X38" i="60"/>
  <c r="W104" i="60"/>
  <c r="W92" i="60"/>
  <c r="X115" i="39"/>
  <c r="G116" i="60"/>
  <c r="X116" i="60" s="1"/>
  <c r="G104" i="60"/>
  <c r="X104" i="60" s="1"/>
  <c r="X103" i="39"/>
  <c r="X92" i="60"/>
  <c r="X80" i="60"/>
  <c r="X68" i="60"/>
  <c r="X56" i="60"/>
  <c r="X44" i="60"/>
  <c r="X32" i="60"/>
  <c r="X20" i="60"/>
  <c r="X8" i="60"/>
  <c r="W122" i="60"/>
  <c r="W110" i="60"/>
  <c r="W98" i="60"/>
  <c r="W86" i="60"/>
  <c r="W74" i="60"/>
  <c r="W62" i="60"/>
  <c r="W50" i="60"/>
  <c r="W38" i="60"/>
  <c r="W26" i="60"/>
  <c r="W14" i="60"/>
  <c r="X112" i="39"/>
  <c r="G113" i="60"/>
  <c r="X113" i="60" s="1"/>
  <c r="W21" i="60"/>
  <c r="X6" i="60"/>
  <c r="G115" i="60"/>
  <c r="X115" i="60" s="1"/>
  <c r="X114" i="39"/>
  <c r="G103" i="60"/>
  <c r="X103" i="60" s="1"/>
  <c r="X102" i="39"/>
  <c r="X91" i="60"/>
  <c r="X79" i="60"/>
  <c r="X67" i="60"/>
  <c r="X55" i="60"/>
  <c r="X43" i="60"/>
  <c r="X31" i="60"/>
  <c r="X19" i="60"/>
  <c r="X7" i="60"/>
  <c r="W115" i="59"/>
  <c r="W122" i="59"/>
  <c r="W110" i="59"/>
  <c r="W98" i="59"/>
  <c r="W86" i="59"/>
  <c r="W74" i="59"/>
  <c r="W62" i="59"/>
  <c r="W50" i="59"/>
  <c r="W38" i="59"/>
  <c r="W26" i="59"/>
  <c r="W14" i="59"/>
  <c r="X122" i="33"/>
  <c r="X100" i="33"/>
  <c r="X78" i="33"/>
  <c r="X61" i="33"/>
  <c r="X40" i="33"/>
  <c r="X18" i="33"/>
  <c r="V115" i="33"/>
  <c r="V100" i="33"/>
  <c r="V84" i="33"/>
  <c r="V67" i="33"/>
  <c r="V52" i="33"/>
  <c r="V36" i="33"/>
  <c r="V19" i="33"/>
  <c r="X121" i="33"/>
  <c r="X99" i="33"/>
  <c r="X77" i="33"/>
  <c r="X58" i="33"/>
  <c r="X39" i="33"/>
  <c r="X17" i="33"/>
  <c r="R127" i="33"/>
  <c r="Q129" i="33"/>
  <c r="V114" i="33"/>
  <c r="V99" i="33"/>
  <c r="V81" i="33"/>
  <c r="V66" i="33"/>
  <c r="V51" i="33"/>
  <c r="V33" i="33"/>
  <c r="V18" i="33"/>
  <c r="X118" i="33"/>
  <c r="X98" i="33"/>
  <c r="X76" i="33"/>
  <c r="X57" i="33"/>
  <c r="X38" i="33"/>
  <c r="X16" i="33"/>
  <c r="U137" i="33"/>
  <c r="X123" i="33"/>
  <c r="X101" i="33"/>
  <c r="X82" i="33"/>
  <c r="X62" i="33"/>
  <c r="X41" i="33"/>
  <c r="X22" i="33"/>
  <c r="S127" i="33"/>
  <c r="L139" i="33"/>
  <c r="X114" i="33"/>
  <c r="X97" i="33"/>
  <c r="X75" i="33"/>
  <c r="X54" i="33"/>
  <c r="X37" i="33"/>
  <c r="X15" i="33"/>
  <c r="H129" i="33"/>
  <c r="O136" i="33"/>
  <c r="T133" i="33"/>
  <c r="U139" i="33"/>
  <c r="V112" i="33"/>
  <c r="V96" i="33"/>
  <c r="V64" i="33"/>
  <c r="V48" i="33"/>
  <c r="V31" i="33"/>
  <c r="V16" i="33"/>
  <c r="X113" i="33"/>
  <c r="X94" i="33"/>
  <c r="X74" i="33"/>
  <c r="X53" i="33"/>
  <c r="X34" i="33"/>
  <c r="X14" i="33"/>
  <c r="F137" i="33"/>
  <c r="V111" i="33"/>
  <c r="V93" i="33"/>
  <c r="V78" i="33"/>
  <c r="V63" i="33"/>
  <c r="V45" i="33"/>
  <c r="V30" i="33"/>
  <c r="V15" i="33"/>
  <c r="X112" i="33"/>
  <c r="X90" i="33"/>
  <c r="X73" i="33"/>
  <c r="X52" i="33"/>
  <c r="X30" i="33"/>
  <c r="X13" i="33"/>
  <c r="F139" i="33"/>
  <c r="G129" i="33"/>
  <c r="V79" i="33"/>
  <c r="V7" i="33"/>
  <c r="F138" i="33"/>
  <c r="Q127" i="33"/>
  <c r="U131" i="33"/>
  <c r="V109" i="33"/>
  <c r="V92" i="33"/>
  <c r="V77" i="33"/>
  <c r="V61" i="33"/>
  <c r="V44" i="33"/>
  <c r="V29" i="33"/>
  <c r="V13" i="33"/>
  <c r="X111" i="33"/>
  <c r="X89" i="33"/>
  <c r="X70" i="33"/>
  <c r="X51" i="33"/>
  <c r="X29" i="33"/>
  <c r="X10" i="33"/>
  <c r="R129" i="33"/>
  <c r="N138" i="33"/>
  <c r="O133" i="33"/>
  <c r="R139" i="33"/>
  <c r="L129" i="33"/>
  <c r="X120" i="33"/>
  <c r="X108" i="33"/>
  <c r="X96" i="33"/>
  <c r="X84" i="33"/>
  <c r="X72" i="33"/>
  <c r="X60" i="33"/>
  <c r="X48" i="33"/>
  <c r="X36" i="33"/>
  <c r="X24" i="33"/>
  <c r="X12" i="33"/>
  <c r="M128" i="33"/>
  <c r="L126" i="33"/>
  <c r="M132" i="33"/>
  <c r="O138" i="33"/>
  <c r="P136" i="33"/>
  <c r="S129" i="33"/>
  <c r="T129" i="33"/>
  <c r="V122" i="33"/>
  <c r="V110" i="33"/>
  <c r="V98" i="33"/>
  <c r="V86" i="33"/>
  <c r="V74" i="33"/>
  <c r="V62" i="33"/>
  <c r="V50" i="33"/>
  <c r="V38" i="33"/>
  <c r="V26" i="33"/>
  <c r="V14" i="33"/>
  <c r="X119" i="33"/>
  <c r="X107" i="33"/>
  <c r="X95" i="33"/>
  <c r="X83" i="33"/>
  <c r="X71" i="33"/>
  <c r="X59" i="33"/>
  <c r="X47" i="33"/>
  <c r="X35" i="33"/>
  <c r="X23" i="33"/>
  <c r="X11" i="33"/>
  <c r="O132" i="33"/>
  <c r="K134" i="33"/>
  <c r="W9" i="33"/>
  <c r="W21" i="33"/>
  <c r="W33" i="33"/>
  <c r="W45" i="33"/>
  <c r="W57" i="33"/>
  <c r="W69" i="33"/>
  <c r="W81" i="33"/>
  <c r="W93" i="33"/>
  <c r="W105" i="33"/>
  <c r="W117" i="33"/>
  <c r="W59" i="33"/>
  <c r="W95" i="33"/>
  <c r="W119" i="33"/>
  <c r="W24" i="33"/>
  <c r="W60" i="33"/>
  <c r="W84" i="33"/>
  <c r="W108" i="33"/>
  <c r="W29" i="33"/>
  <c r="W54" i="33"/>
  <c r="W114" i="33"/>
  <c r="W55" i="33"/>
  <c r="W79" i="33"/>
  <c r="W56" i="33"/>
  <c r="W68" i="33"/>
  <c r="W80" i="33"/>
  <c r="W10" i="33"/>
  <c r="W22" i="33"/>
  <c r="W34" i="33"/>
  <c r="W46" i="33"/>
  <c r="W58" i="33"/>
  <c r="W70" i="33"/>
  <c r="W82" i="33"/>
  <c r="W94" i="33"/>
  <c r="W106" i="33"/>
  <c r="W118" i="33"/>
  <c r="W11" i="33"/>
  <c r="W23" i="33"/>
  <c r="W35" i="33"/>
  <c r="W47" i="33"/>
  <c r="W71" i="33"/>
  <c r="W83" i="33"/>
  <c r="W107" i="33"/>
  <c r="W12" i="33"/>
  <c r="W36" i="33"/>
  <c r="W48" i="33"/>
  <c r="W72" i="33"/>
  <c r="W96" i="33"/>
  <c r="W120" i="33"/>
  <c r="W17" i="33"/>
  <c r="W113" i="33"/>
  <c r="W66" i="33"/>
  <c r="W90" i="33"/>
  <c r="W19" i="33"/>
  <c r="W103" i="33"/>
  <c r="W32" i="33"/>
  <c r="W116" i="33"/>
  <c r="W13" i="33"/>
  <c r="W25" i="33"/>
  <c r="W37" i="33"/>
  <c r="W49" i="33"/>
  <c r="W61" i="33"/>
  <c r="W73" i="33"/>
  <c r="W85" i="33"/>
  <c r="W97" i="33"/>
  <c r="W109" i="33"/>
  <c r="W121" i="33"/>
  <c r="W100" i="33"/>
  <c r="W65" i="33"/>
  <c r="W7" i="33"/>
  <c r="W18" i="33"/>
  <c r="W102" i="33"/>
  <c r="W31" i="33"/>
  <c r="W91" i="33"/>
  <c r="W20" i="33"/>
  <c r="W14" i="33"/>
  <c r="W26" i="33"/>
  <c r="W38" i="33"/>
  <c r="W50" i="33"/>
  <c r="W62" i="33"/>
  <c r="W74" i="33"/>
  <c r="W86" i="33"/>
  <c r="W98" i="33"/>
  <c r="W110" i="33"/>
  <c r="W122" i="33"/>
  <c r="W15" i="33"/>
  <c r="W27" i="33"/>
  <c r="W39" i="33"/>
  <c r="W51" i="33"/>
  <c r="W63" i="33"/>
  <c r="W75" i="33"/>
  <c r="W87" i="33"/>
  <c r="W99" i="33"/>
  <c r="W111" i="33"/>
  <c r="W123" i="33"/>
  <c r="W28" i="33"/>
  <c r="W40" i="33"/>
  <c r="W52" i="33"/>
  <c r="W64" i="33"/>
  <c r="W76" i="33"/>
  <c r="W88" i="33"/>
  <c r="W112" i="33"/>
  <c r="W124" i="33"/>
  <c r="W41" i="33"/>
  <c r="W53" i="33"/>
  <c r="W77" i="33"/>
  <c r="W101" i="33"/>
  <c r="W30" i="33"/>
  <c r="W78" i="33"/>
  <c r="W67" i="33"/>
  <c r="W115" i="33"/>
  <c r="W8" i="33"/>
  <c r="W104" i="33"/>
  <c r="W16" i="33"/>
  <c r="W89" i="33"/>
  <c r="W42" i="33"/>
  <c r="W43" i="33"/>
  <c r="W44" i="33"/>
  <c r="W92" i="33"/>
  <c r="G127" i="33"/>
  <c r="V119" i="33"/>
  <c r="V107" i="33"/>
  <c r="V95" i="33"/>
  <c r="V83" i="33"/>
  <c r="V71" i="33"/>
  <c r="V59" i="33"/>
  <c r="V47" i="33"/>
  <c r="V35" i="33"/>
  <c r="V23" i="33"/>
  <c r="V11" i="33"/>
  <c r="X116" i="33"/>
  <c r="X104" i="33"/>
  <c r="X92" i="33"/>
  <c r="X80" i="33"/>
  <c r="X68" i="33"/>
  <c r="X56" i="33"/>
  <c r="X44" i="33"/>
  <c r="X32" i="33"/>
  <c r="X20" i="33"/>
  <c r="X8" i="33"/>
  <c r="I128" i="33"/>
  <c r="U128" i="33"/>
  <c r="T131" i="33"/>
  <c r="J128" i="33"/>
  <c r="H127" i="33"/>
  <c r="J138" i="33"/>
  <c r="N128" i="33"/>
  <c r="J131" i="33"/>
  <c r="K126" i="33"/>
  <c r="N134" i="33"/>
  <c r="P138" i="33"/>
  <c r="Q138" i="33"/>
  <c r="K128" i="33"/>
  <c r="M134" i="33"/>
  <c r="R136" i="33"/>
  <c r="X117" i="33"/>
  <c r="X105" i="33"/>
  <c r="X93" i="33"/>
  <c r="X81" i="33"/>
  <c r="X69" i="33"/>
  <c r="X45" i="33"/>
  <c r="X33" i="33"/>
  <c r="X21" i="33"/>
  <c r="X9" i="33"/>
  <c r="J133" i="33"/>
  <c r="F136" i="33"/>
  <c r="G133" i="33"/>
  <c r="H133" i="33"/>
  <c r="I131" i="33"/>
  <c r="J139" i="33"/>
  <c r="K139" i="33"/>
  <c r="O134" i="33"/>
  <c r="P134" i="33"/>
  <c r="R138" i="33"/>
  <c r="S131" i="33"/>
  <c r="V118" i="33"/>
  <c r="V106" i="33"/>
  <c r="V94" i="33"/>
  <c r="V82" i="33"/>
  <c r="V70" i="33"/>
  <c r="V58" i="33"/>
  <c r="V46" i="33"/>
  <c r="V34" i="33"/>
  <c r="V22" i="33"/>
  <c r="X115" i="33"/>
  <c r="X103" i="33"/>
  <c r="X91" i="33"/>
  <c r="X79" i="33"/>
  <c r="X67" i="33"/>
  <c r="X55" i="33"/>
  <c r="X43" i="33"/>
  <c r="X31" i="33"/>
  <c r="W92" i="39"/>
  <c r="W8" i="39"/>
  <c r="F134" i="33"/>
  <c r="F133" i="33"/>
  <c r="F132" i="33"/>
  <c r="F131" i="33"/>
  <c r="I138" i="33"/>
  <c r="I136" i="33"/>
  <c r="W115" i="39"/>
  <c r="W18" i="39"/>
  <c r="W113" i="39"/>
  <c r="W101" i="39"/>
  <c r="W89" i="39"/>
  <c r="W53" i="39"/>
  <c r="W41" i="39"/>
  <c r="W29" i="39"/>
  <c r="W17" i="39"/>
  <c r="M126" i="33"/>
  <c r="L128" i="33"/>
  <c r="G131" i="33"/>
  <c r="P132" i="33"/>
  <c r="W104" i="39"/>
  <c r="W68" i="39"/>
  <c r="W44" i="39"/>
  <c r="T127" i="33"/>
  <c r="U136" i="33"/>
  <c r="U138" i="33"/>
  <c r="W91" i="39"/>
  <c r="W31" i="39"/>
  <c r="O128" i="33"/>
  <c r="O129" i="33"/>
  <c r="O127" i="33"/>
  <c r="O126" i="33"/>
  <c r="K129" i="33"/>
  <c r="K127" i="33"/>
  <c r="L138" i="33"/>
  <c r="L136" i="33"/>
  <c r="N126" i="33"/>
  <c r="H131" i="33"/>
  <c r="I137" i="33"/>
  <c r="M129" i="33"/>
  <c r="M127" i="33"/>
  <c r="W32" i="39"/>
  <c r="M137" i="33"/>
  <c r="M138" i="33"/>
  <c r="M136" i="33"/>
  <c r="M139" i="33"/>
  <c r="W103" i="39"/>
  <c r="W79" i="39"/>
  <c r="W67" i="39"/>
  <c r="W55" i="39"/>
  <c r="W43" i="39"/>
  <c r="W19" i="39"/>
  <c r="W7" i="39"/>
  <c r="W77" i="39"/>
  <c r="K133" i="33"/>
  <c r="K131" i="33"/>
  <c r="P139" i="33"/>
  <c r="P137" i="33"/>
  <c r="Q134" i="33"/>
  <c r="Q133" i="33"/>
  <c r="Q131" i="33"/>
  <c r="Q132" i="33"/>
  <c r="W112" i="39"/>
  <c r="W100" i="39"/>
  <c r="W88" i="39"/>
  <c r="W76" i="39"/>
  <c r="W64" i="39"/>
  <c r="W40" i="39"/>
  <c r="W16" i="39"/>
  <c r="R128" i="33"/>
  <c r="J127" i="33"/>
  <c r="L131" i="33"/>
  <c r="N139" i="33"/>
  <c r="J137" i="33"/>
  <c r="I139" i="33"/>
  <c r="W80" i="39"/>
  <c r="W20" i="39"/>
  <c r="W6" i="39"/>
  <c r="W65" i="39"/>
  <c r="W28" i="39"/>
  <c r="G128" i="33"/>
  <c r="S128" i="33"/>
  <c r="G132" i="33"/>
  <c r="O139" i="33"/>
  <c r="S134" i="33"/>
  <c r="K137" i="33"/>
  <c r="W116" i="39"/>
  <c r="W56" i="39"/>
  <c r="N129" i="33"/>
  <c r="N127" i="33"/>
  <c r="J134" i="33"/>
  <c r="J132" i="33"/>
  <c r="N133" i="33"/>
  <c r="N131" i="33"/>
  <c r="Q139" i="33"/>
  <c r="Q137" i="33"/>
  <c r="R133" i="33"/>
  <c r="R131" i="33"/>
  <c r="R132" i="33"/>
  <c r="R134" i="33"/>
  <c r="N132" i="33"/>
  <c r="Q136" i="33"/>
  <c r="W114" i="39"/>
  <c r="W102" i="39"/>
  <c r="W90" i="39"/>
  <c r="W78" i="39"/>
  <c r="W66" i="39"/>
  <c r="W54" i="39"/>
  <c r="W42" i="39"/>
  <c r="W30" i="39"/>
  <c r="P129" i="33"/>
  <c r="P127" i="33"/>
  <c r="P128" i="33"/>
  <c r="P126" i="33"/>
  <c r="Q126" i="33"/>
  <c r="Q128" i="33"/>
  <c r="F126" i="33"/>
  <c r="G138" i="33"/>
  <c r="G136" i="33"/>
  <c r="H139" i="33"/>
  <c r="H137" i="33"/>
  <c r="H138" i="33"/>
  <c r="H136" i="33"/>
  <c r="I134" i="33"/>
  <c r="I132" i="33"/>
  <c r="I127" i="33"/>
  <c r="I129" i="33"/>
  <c r="M133" i="33"/>
  <c r="M131" i="33"/>
  <c r="S138" i="33"/>
  <c r="S136" i="33"/>
  <c r="T139" i="33"/>
  <c r="T137" i="33"/>
  <c r="T138" i="33"/>
  <c r="T136" i="33"/>
  <c r="U134" i="33"/>
  <c r="U132" i="33"/>
  <c r="U129" i="33"/>
  <c r="U127" i="33"/>
  <c r="W52" i="39"/>
  <c r="J125" i="39"/>
  <c r="H128" i="33"/>
  <c r="T128" i="33"/>
  <c r="G139" i="33"/>
  <c r="H134" i="33"/>
  <c r="K138" i="33"/>
  <c r="L134" i="33"/>
  <c r="P133" i="33"/>
  <c r="S139" i="33"/>
  <c r="T134" i="33"/>
  <c r="I133" i="33"/>
  <c r="L137" i="33"/>
  <c r="Y7" i="33"/>
  <c r="W99" i="39"/>
  <c r="W39" i="39"/>
  <c r="J129" i="33"/>
  <c r="L133" i="33"/>
  <c r="W122" i="39"/>
  <c r="S132" i="33"/>
  <c r="G134" i="33"/>
  <c r="O137" i="33"/>
  <c r="W121" i="39"/>
  <c r="W109" i="39"/>
  <c r="W97" i="39"/>
  <c r="W85" i="39"/>
  <c r="W73" i="39"/>
  <c r="W61" i="39"/>
  <c r="W49" i="39"/>
  <c r="W37" i="39"/>
  <c r="W25" i="39"/>
  <c r="W13" i="39"/>
  <c r="F129" i="33"/>
  <c r="R126" i="33"/>
  <c r="L127" i="33"/>
  <c r="H132" i="33"/>
  <c r="T132" i="33"/>
  <c r="J136" i="33"/>
  <c r="W110" i="39"/>
  <c r="W98" i="39"/>
  <c r="W86" i="39"/>
  <c r="W62" i="39"/>
  <c r="W50" i="39"/>
  <c r="W26" i="39"/>
  <c r="W14" i="39"/>
  <c r="W120" i="39"/>
  <c r="W108" i="39"/>
  <c r="W96" i="39"/>
  <c r="W84" i="39"/>
  <c r="W72" i="39"/>
  <c r="W60" i="39"/>
  <c r="W48" i="39"/>
  <c r="W36" i="39"/>
  <c r="W24" i="39"/>
  <c r="W12" i="39"/>
  <c r="G126" i="33"/>
  <c r="S126" i="33"/>
  <c r="O131" i="33"/>
  <c r="K136" i="33"/>
  <c r="W75" i="39"/>
  <c r="W27" i="39"/>
  <c r="W74" i="39"/>
  <c r="F128" i="33"/>
  <c r="W119" i="39"/>
  <c r="W107" i="39"/>
  <c r="W95" i="39"/>
  <c r="W83" i="39"/>
  <c r="W71" i="39"/>
  <c r="W59" i="39"/>
  <c r="W47" i="39"/>
  <c r="W35" i="39"/>
  <c r="W23" i="39"/>
  <c r="W11" i="39"/>
  <c r="H126" i="33"/>
  <c r="T126" i="33"/>
  <c r="P131" i="33"/>
  <c r="R137" i="33"/>
  <c r="W38" i="39"/>
  <c r="W5" i="39"/>
  <c r="W118" i="39"/>
  <c r="W106" i="39"/>
  <c r="W94" i="39"/>
  <c r="W82" i="39"/>
  <c r="W70" i="39"/>
  <c r="W58" i="39"/>
  <c r="W46" i="39"/>
  <c r="W34" i="39"/>
  <c r="W22" i="39"/>
  <c r="W10" i="39"/>
  <c r="I126" i="33"/>
  <c r="U126" i="33"/>
  <c r="K132" i="33"/>
  <c r="G137" i="33"/>
  <c r="S137" i="33"/>
  <c r="W111" i="39"/>
  <c r="W87" i="39"/>
  <c r="W63" i="39"/>
  <c r="W51" i="39"/>
  <c r="W15" i="39"/>
  <c r="F127" i="33"/>
  <c r="N137" i="33"/>
  <c r="W117" i="39"/>
  <c r="W105" i="39"/>
  <c r="W93" i="39"/>
  <c r="W81" i="39"/>
  <c r="W69" i="39"/>
  <c r="W57" i="39"/>
  <c r="W45" i="39"/>
  <c r="W33" i="39"/>
  <c r="W21" i="39"/>
  <c r="W9" i="39"/>
  <c r="J126" i="33"/>
  <c r="L132" i="33"/>
  <c r="N136" i="33"/>
  <c r="W109" i="59"/>
  <c r="W61" i="59"/>
  <c r="W13" i="59"/>
  <c r="W108" i="59"/>
  <c r="W72" i="59"/>
  <c r="W36" i="59"/>
  <c r="W83" i="59"/>
  <c r="W71" i="59"/>
  <c r="W23" i="59"/>
  <c r="W106" i="59"/>
  <c r="W70" i="59"/>
  <c r="W22" i="59"/>
  <c r="W112" i="59"/>
  <c r="W100" i="59"/>
  <c r="W88" i="59"/>
  <c r="W76" i="59"/>
  <c r="W64" i="59"/>
  <c r="W52" i="59"/>
  <c r="W40" i="59"/>
  <c r="W28" i="59"/>
  <c r="W16" i="59"/>
  <c r="W111" i="59"/>
  <c r="W99" i="59"/>
  <c r="W87" i="59"/>
  <c r="W75" i="59"/>
  <c r="W63" i="59"/>
  <c r="W51" i="59"/>
  <c r="W39" i="59"/>
  <c r="W27" i="59"/>
  <c r="W15" i="59"/>
  <c r="W121" i="59"/>
  <c r="W49" i="59"/>
  <c r="W84" i="59"/>
  <c r="W12" i="59"/>
  <c r="W95" i="59"/>
  <c r="W35" i="59"/>
  <c r="W94" i="59"/>
  <c r="W10" i="59"/>
  <c r="W117" i="59"/>
  <c r="W81" i="59"/>
  <c r="W33" i="59"/>
  <c r="W116" i="59"/>
  <c r="W104" i="59"/>
  <c r="W92" i="59"/>
  <c r="W80" i="59"/>
  <c r="W68" i="59"/>
  <c r="W56" i="59"/>
  <c r="W44" i="59"/>
  <c r="W32" i="59"/>
  <c r="W20" i="59"/>
  <c r="W8" i="59"/>
  <c r="W85" i="59"/>
  <c r="W25" i="59"/>
  <c r="W120" i="59"/>
  <c r="W60" i="59"/>
  <c r="W107" i="59"/>
  <c r="W47" i="59"/>
  <c r="W118" i="59"/>
  <c r="W46" i="59"/>
  <c r="W93" i="59"/>
  <c r="W45" i="59"/>
  <c r="W103" i="59"/>
  <c r="W91" i="59"/>
  <c r="W79" i="59"/>
  <c r="W67" i="59"/>
  <c r="W55" i="59"/>
  <c r="W43" i="59"/>
  <c r="W31" i="59"/>
  <c r="W19" i="59"/>
  <c r="W7" i="59"/>
  <c r="W73" i="59"/>
  <c r="W96" i="59"/>
  <c r="W24" i="59"/>
  <c r="W119" i="59"/>
  <c r="W11" i="59"/>
  <c r="W82" i="59"/>
  <c r="W34" i="59"/>
  <c r="W69" i="59"/>
  <c r="W9" i="59"/>
  <c r="W114" i="59"/>
  <c r="W102" i="59"/>
  <c r="W90" i="59"/>
  <c r="W78" i="59"/>
  <c r="W66" i="59"/>
  <c r="W54" i="59"/>
  <c r="W42" i="59"/>
  <c r="W30" i="59"/>
  <c r="W18" i="59"/>
  <c r="W6" i="59"/>
  <c r="W97" i="59"/>
  <c r="W37" i="59"/>
  <c r="W48" i="59"/>
  <c r="W59" i="59"/>
  <c r="W58" i="59"/>
  <c r="W105" i="59"/>
  <c r="W57" i="59"/>
  <c r="W21" i="59"/>
  <c r="W113" i="59"/>
  <c r="W101" i="59"/>
  <c r="W89" i="59"/>
  <c r="W77" i="59"/>
  <c r="W65" i="59"/>
  <c r="W53" i="59"/>
  <c r="W41" i="59"/>
  <c r="W29" i="59"/>
  <c r="W17" i="59"/>
  <c r="Q126" i="60"/>
  <c r="Q128" i="60"/>
  <c r="Q129" i="60"/>
  <c r="Q127" i="60"/>
  <c r="S125" i="39"/>
  <c r="T128" i="60"/>
  <c r="T127" i="60"/>
  <c r="T126" i="60"/>
  <c r="T129" i="60"/>
  <c r="N129" i="60"/>
  <c r="N126" i="60"/>
  <c r="N128" i="60"/>
  <c r="N127" i="60"/>
  <c r="H127" i="60"/>
  <c r="L127" i="60"/>
  <c r="L128" i="60"/>
  <c r="L126" i="60"/>
  <c r="L129" i="60"/>
  <c r="O125" i="39"/>
  <c r="O128" i="39"/>
  <c r="O127" i="39"/>
  <c r="O126" i="39"/>
  <c r="P125" i="39"/>
  <c r="P127" i="39"/>
  <c r="P126" i="39"/>
  <c r="P128" i="39"/>
  <c r="K126" i="39"/>
  <c r="K128" i="39"/>
  <c r="K125" i="39"/>
  <c r="K127" i="39"/>
  <c r="M127" i="60"/>
  <c r="M129" i="60"/>
  <c r="M126" i="60"/>
  <c r="M128" i="60"/>
  <c r="L126" i="39"/>
  <c r="L128" i="39"/>
  <c r="L125" i="39"/>
  <c r="L127" i="39"/>
  <c r="Q125" i="39"/>
  <c r="Q127" i="39"/>
  <c r="Q126" i="39"/>
  <c r="Q128" i="39"/>
  <c r="R125" i="39"/>
  <c r="R127" i="39"/>
  <c r="R128" i="39"/>
  <c r="R126" i="39"/>
  <c r="G127" i="39"/>
  <c r="G126" i="39"/>
  <c r="G125" i="39"/>
  <c r="S127" i="39"/>
  <c r="S128" i="39"/>
  <c r="S126" i="39"/>
  <c r="G128" i="39"/>
  <c r="H127" i="39"/>
  <c r="H126" i="39"/>
  <c r="H125" i="39"/>
  <c r="H128" i="39"/>
  <c r="T127" i="39"/>
  <c r="T126" i="39"/>
  <c r="T125" i="39"/>
  <c r="T128" i="39"/>
  <c r="I126" i="39"/>
  <c r="I125" i="39"/>
  <c r="I128" i="39"/>
  <c r="I127" i="39"/>
  <c r="U126" i="39"/>
  <c r="U125" i="39"/>
  <c r="U128" i="39"/>
  <c r="U127" i="39"/>
  <c r="J128" i="39"/>
  <c r="J126" i="39"/>
  <c r="J127" i="39"/>
  <c r="V128" i="39"/>
  <c r="V125" i="39"/>
  <c r="V126" i="39"/>
  <c r="V127" i="39"/>
  <c r="M126" i="39"/>
  <c r="M128" i="39"/>
  <c r="M125" i="39"/>
  <c r="M127" i="39"/>
  <c r="N128" i="39"/>
  <c r="N125" i="39"/>
  <c r="N127" i="39"/>
  <c r="N126" i="39"/>
  <c r="AD10" i="66"/>
  <c r="AE10" i="66" s="1"/>
  <c r="X74" i="59"/>
  <c r="X121" i="59"/>
  <c r="X72" i="59"/>
  <c r="AD12" i="66"/>
  <c r="AE12" i="66" s="1"/>
  <c r="AD18" i="66"/>
  <c r="AE18" i="66" s="1"/>
  <c r="AD24" i="66"/>
  <c r="AE24" i="66" s="1"/>
  <c r="AD36" i="66"/>
  <c r="AE36" i="66" s="1"/>
  <c r="AD42" i="66"/>
  <c r="AE42" i="66" s="1"/>
  <c r="AD48" i="66"/>
  <c r="AE48" i="66" s="1"/>
  <c r="AD60" i="66"/>
  <c r="AE60" i="66" s="1"/>
  <c r="AD66" i="66"/>
  <c r="AE66" i="66" s="1"/>
  <c r="AD72" i="66"/>
  <c r="AE72" i="66" s="1"/>
  <c r="AD84" i="66"/>
  <c r="AE84" i="66" s="1"/>
  <c r="AD90" i="66"/>
  <c r="AE90" i="66" s="1"/>
  <c r="AD96" i="66"/>
  <c r="AE96" i="66" s="1"/>
  <c r="AD108" i="66"/>
  <c r="AE108" i="66" s="1"/>
  <c r="AD114" i="66"/>
  <c r="AE114" i="66" s="1"/>
  <c r="AD120" i="66"/>
  <c r="AE120" i="66" s="1"/>
  <c r="AD15" i="66"/>
  <c r="AE15" i="66" s="1"/>
  <c r="AA21" i="66"/>
  <c r="Z39" i="66"/>
  <c r="AD45" i="66"/>
  <c r="AE45" i="66" s="1"/>
  <c r="AD57" i="66"/>
  <c r="AE57" i="66" s="1"/>
  <c r="AD63" i="66"/>
  <c r="AE63" i="66" s="1"/>
  <c r="AD69" i="66"/>
  <c r="AE69" i="66" s="1"/>
  <c r="AD81" i="66"/>
  <c r="AE81" i="66" s="1"/>
  <c r="AD87" i="66"/>
  <c r="AE87" i="66" s="1"/>
  <c r="AD93" i="66"/>
  <c r="AE93" i="66" s="1"/>
  <c r="Z99" i="66"/>
  <c r="AD105" i="66"/>
  <c r="AE105" i="66" s="1"/>
  <c r="AA111" i="66"/>
  <c r="AD117" i="66"/>
  <c r="AE117" i="66" s="1"/>
  <c r="AD16" i="66"/>
  <c r="AE16" i="66" s="1"/>
  <c r="AD28" i="66"/>
  <c r="AE28" i="66" s="1"/>
  <c r="AD34" i="66"/>
  <c r="AE34" i="66" s="1"/>
  <c r="AD40" i="66"/>
  <c r="AE40" i="66" s="1"/>
  <c r="AD52" i="66"/>
  <c r="AE52" i="66" s="1"/>
  <c r="AD58" i="66"/>
  <c r="AE58" i="66" s="1"/>
  <c r="AD64" i="66"/>
  <c r="AE64" i="66" s="1"/>
  <c r="AD76" i="66"/>
  <c r="AE76" i="66" s="1"/>
  <c r="AD82" i="66"/>
  <c r="AE82" i="66" s="1"/>
  <c r="AD88" i="66"/>
  <c r="AE88" i="66" s="1"/>
  <c r="AD100" i="66"/>
  <c r="AE100" i="66" s="1"/>
  <c r="AD106" i="66"/>
  <c r="AE106" i="66" s="1"/>
  <c r="AD112" i="66"/>
  <c r="AE112" i="66" s="1"/>
  <c r="AD124" i="66"/>
  <c r="AE124" i="66" s="1"/>
  <c r="AD23" i="66"/>
  <c r="AE23" i="66" s="1"/>
  <c r="AD29" i="66"/>
  <c r="AE29" i="66" s="1"/>
  <c r="Z35" i="66"/>
  <c r="AD41" i="66"/>
  <c r="AE41" i="66" s="1"/>
  <c r="AD47" i="66"/>
  <c r="AE47" i="66" s="1"/>
  <c r="AD53" i="66"/>
  <c r="AE53" i="66" s="1"/>
  <c r="AD65" i="66"/>
  <c r="AE65" i="66" s="1"/>
  <c r="AA71" i="66"/>
  <c r="AD77" i="66"/>
  <c r="AE77" i="66" s="1"/>
  <c r="AD89" i="66"/>
  <c r="AE89" i="66" s="1"/>
  <c r="AD95" i="66"/>
  <c r="AE95" i="66" s="1"/>
  <c r="AD101" i="66"/>
  <c r="AE101" i="66" s="1"/>
  <c r="AD113" i="66"/>
  <c r="AE113" i="66" s="1"/>
  <c r="AD119" i="66"/>
  <c r="AE119" i="66" s="1"/>
  <c r="AD13" i="66"/>
  <c r="AE13" i="66" s="1"/>
  <c r="AD19" i="66"/>
  <c r="AE19" i="66" s="1"/>
  <c r="AD31" i="66"/>
  <c r="AE31" i="66" s="1"/>
  <c r="AD37" i="66"/>
  <c r="AE37" i="66" s="1"/>
  <c r="AD43" i="66"/>
  <c r="AE43" i="66" s="1"/>
  <c r="AD49" i="66"/>
  <c r="AE49" i="66" s="1"/>
  <c r="AD55" i="66"/>
  <c r="AE55" i="66" s="1"/>
  <c r="AD61" i="66"/>
  <c r="AE61" i="66" s="1"/>
  <c r="Z67" i="66"/>
  <c r="AD73" i="66"/>
  <c r="AE73" i="66" s="1"/>
  <c r="AA79" i="66"/>
  <c r="AD97" i="66"/>
  <c r="AE97" i="66" s="1"/>
  <c r="AA103" i="66"/>
  <c r="AD109" i="66"/>
  <c r="AE109" i="66" s="1"/>
  <c r="AD121" i="66"/>
  <c r="AE121" i="66" s="1"/>
  <c r="AA8" i="30"/>
  <c r="X122" i="59"/>
  <c r="AD11" i="66"/>
  <c r="AE11" i="66" s="1"/>
  <c r="X92" i="59"/>
  <c r="AD85" i="66"/>
  <c r="AE85" i="66" s="1"/>
  <c r="AD8" i="66"/>
  <c r="AE8" i="66" s="1"/>
  <c r="AD20" i="66"/>
  <c r="AE20" i="66" s="1"/>
  <c r="AD26" i="66"/>
  <c r="AE26" i="66" s="1"/>
  <c r="AD32" i="66"/>
  <c r="AE32" i="66" s="1"/>
  <c r="AD44" i="66"/>
  <c r="AE44" i="66" s="1"/>
  <c r="AD50" i="66"/>
  <c r="AE50" i="66" s="1"/>
  <c r="AD56" i="66"/>
  <c r="AE56" i="66" s="1"/>
  <c r="AD68" i="66"/>
  <c r="AE68" i="66" s="1"/>
  <c r="AD74" i="66"/>
  <c r="AE74" i="66" s="1"/>
  <c r="AD80" i="66"/>
  <c r="AE80" i="66" s="1"/>
  <c r="AD92" i="66"/>
  <c r="AE92" i="66" s="1"/>
  <c r="AD98" i="66"/>
  <c r="AE98" i="66" s="1"/>
  <c r="AD104" i="66"/>
  <c r="AE104" i="66" s="1"/>
  <c r="AD116" i="66"/>
  <c r="AE116" i="66" s="1"/>
  <c r="AD122" i="66"/>
  <c r="AE122" i="66" s="1"/>
  <c r="X98" i="59"/>
  <c r="X68" i="59"/>
  <c r="X48" i="59"/>
  <c r="X116" i="59"/>
  <c r="X86" i="59"/>
  <c r="X44" i="59"/>
  <c r="X102" i="59"/>
  <c r="X50" i="59"/>
  <c r="X114" i="59"/>
  <c r="X84" i="59"/>
  <c r="X62" i="59"/>
  <c r="X110" i="59"/>
  <c r="X80" i="59"/>
  <c r="X60" i="59"/>
  <c r="X38" i="59"/>
  <c r="X56" i="59"/>
  <c r="X36" i="59"/>
  <c r="X104" i="59"/>
  <c r="X77" i="59"/>
  <c r="X43" i="59"/>
  <c r="X89" i="59"/>
  <c r="X119" i="59"/>
  <c r="X107" i="59"/>
  <c r="X109" i="59"/>
  <c r="X91" i="59"/>
  <c r="X97" i="59"/>
  <c r="X67" i="59"/>
  <c r="X65" i="59"/>
  <c r="X79" i="59"/>
  <c r="X55" i="59"/>
  <c r="X12" i="37"/>
  <c r="X38" i="37"/>
  <c r="X25" i="37"/>
  <c r="J127" i="37"/>
  <c r="J126" i="37"/>
  <c r="J125" i="37"/>
  <c r="J128" i="37"/>
  <c r="V127" i="37"/>
  <c r="V126" i="37"/>
  <c r="V128" i="37"/>
  <c r="V125" i="37"/>
  <c r="X111" i="37"/>
  <c r="X99" i="37"/>
  <c r="X87" i="37"/>
  <c r="X75" i="37"/>
  <c r="X63" i="37"/>
  <c r="X51" i="37"/>
  <c r="X39" i="37"/>
  <c r="X27" i="37"/>
  <c r="X15" i="37"/>
  <c r="X105" i="59"/>
  <c r="X15" i="59"/>
  <c r="K127" i="59"/>
  <c r="K126" i="59"/>
  <c r="K128" i="59"/>
  <c r="K125" i="59"/>
  <c r="L126" i="59"/>
  <c r="L128" i="59"/>
  <c r="L125" i="59"/>
  <c r="L127" i="59"/>
  <c r="X118" i="59"/>
  <c r="M126" i="59"/>
  <c r="M128" i="59"/>
  <c r="M125" i="59"/>
  <c r="M127" i="59"/>
  <c r="X119" i="37"/>
  <c r="X95" i="37"/>
  <c r="X83" i="37"/>
  <c r="X59" i="37"/>
  <c r="X47" i="37"/>
  <c r="X35" i="37"/>
  <c r="X11" i="37"/>
  <c r="O126" i="37"/>
  <c r="O128" i="37"/>
  <c r="O125" i="37"/>
  <c r="O127" i="37"/>
  <c r="X107" i="37"/>
  <c r="X71" i="37"/>
  <c r="X23" i="37"/>
  <c r="N126" i="37"/>
  <c r="N128" i="37"/>
  <c r="N125" i="37"/>
  <c r="N127" i="37"/>
  <c r="X118" i="37"/>
  <c r="X106" i="37"/>
  <c r="X94" i="37"/>
  <c r="X82" i="59"/>
  <c r="X82" i="37"/>
  <c r="X70" i="59"/>
  <c r="X70" i="37"/>
  <c r="X58" i="37"/>
  <c r="X46" i="37"/>
  <c r="X34" i="59"/>
  <c r="X34" i="37"/>
  <c r="X112" i="59"/>
  <c r="X22" i="59"/>
  <c r="X22" i="37"/>
  <c r="X100" i="59"/>
  <c r="X10" i="37"/>
  <c r="X33" i="37"/>
  <c r="P126" i="37"/>
  <c r="P128" i="37"/>
  <c r="P125" i="37"/>
  <c r="P127" i="37"/>
  <c r="X105" i="37"/>
  <c r="X93" i="59"/>
  <c r="X93" i="37"/>
  <c r="X81" i="59"/>
  <c r="X81" i="37"/>
  <c r="X69" i="59"/>
  <c r="X69" i="37"/>
  <c r="X57" i="59"/>
  <c r="X57" i="37"/>
  <c r="X45" i="59"/>
  <c r="X45" i="37"/>
  <c r="X21" i="37"/>
  <c r="X9" i="59"/>
  <c r="X9" i="37"/>
  <c r="X117" i="37"/>
  <c r="G128" i="37"/>
  <c r="G127" i="37"/>
  <c r="G126" i="37"/>
  <c r="G125" i="37"/>
  <c r="X5" i="37"/>
  <c r="X95" i="59"/>
  <c r="S125" i="37"/>
  <c r="S127" i="37"/>
  <c r="S126" i="37"/>
  <c r="S128" i="37"/>
  <c r="X114" i="37"/>
  <c r="X102" i="37"/>
  <c r="X90" i="59"/>
  <c r="X90" i="37"/>
  <c r="X78" i="59"/>
  <c r="X78" i="37"/>
  <c r="X66" i="59"/>
  <c r="X66" i="37"/>
  <c r="X54" i="59"/>
  <c r="X54" i="37"/>
  <c r="X42" i="59"/>
  <c r="X42" i="37"/>
  <c r="X30" i="59"/>
  <c r="X30" i="37"/>
  <c r="X120" i="59"/>
  <c r="X108" i="59"/>
  <c r="X18" i="59"/>
  <c r="X18" i="37"/>
  <c r="X96" i="59"/>
  <c r="X6" i="59"/>
  <c r="X6" i="37"/>
  <c r="X80" i="37"/>
  <c r="X67" i="37"/>
  <c r="X41" i="37"/>
  <c r="X28" i="37"/>
  <c r="X14" i="37"/>
  <c r="X28" i="59"/>
  <c r="X92" i="37"/>
  <c r="X79" i="37"/>
  <c r="X53" i="37"/>
  <c r="X40" i="37"/>
  <c r="X26" i="37"/>
  <c r="X13" i="37"/>
  <c r="X14" i="59"/>
  <c r="X104" i="37"/>
  <c r="X65" i="37"/>
  <c r="X26" i="59"/>
  <c r="X13" i="59"/>
  <c r="Q128" i="37"/>
  <c r="Q125" i="37"/>
  <c r="Q127" i="37"/>
  <c r="X116" i="37"/>
  <c r="X103" i="37"/>
  <c r="X77" i="37"/>
  <c r="X64" i="37"/>
  <c r="X50" i="37"/>
  <c r="X37" i="37"/>
  <c r="X24" i="37"/>
  <c r="X103" i="59"/>
  <c r="X25" i="59"/>
  <c r="X12" i="59"/>
  <c r="R128" i="37"/>
  <c r="R125" i="37"/>
  <c r="R127" i="37"/>
  <c r="X115" i="37"/>
  <c r="X89" i="37"/>
  <c r="X76" i="37"/>
  <c r="X62" i="37"/>
  <c r="X49" i="37"/>
  <c r="X36" i="37"/>
  <c r="X115" i="59"/>
  <c r="X37" i="59"/>
  <c r="X24" i="59"/>
  <c r="X101" i="37"/>
  <c r="X88" i="37"/>
  <c r="X74" i="37"/>
  <c r="X61" i="37"/>
  <c r="X48" i="37"/>
  <c r="X49" i="59"/>
  <c r="X113" i="37"/>
  <c r="X100" i="37"/>
  <c r="X86" i="37"/>
  <c r="X73" i="37"/>
  <c r="X60" i="37"/>
  <c r="X8" i="37"/>
  <c r="X61" i="59"/>
  <c r="X8" i="59"/>
  <c r="H125" i="37"/>
  <c r="H127" i="37"/>
  <c r="H128" i="37"/>
  <c r="T125" i="37"/>
  <c r="T127" i="37"/>
  <c r="T126" i="37"/>
  <c r="T128" i="37"/>
  <c r="I125" i="37"/>
  <c r="I127" i="37"/>
  <c r="I126" i="37"/>
  <c r="I128" i="37"/>
  <c r="U125" i="37"/>
  <c r="U127" i="37"/>
  <c r="U126" i="37"/>
  <c r="U128" i="37"/>
  <c r="X112" i="37"/>
  <c r="X98" i="37"/>
  <c r="X85" i="37"/>
  <c r="X72" i="37"/>
  <c r="X20" i="37"/>
  <c r="X7" i="37"/>
  <c r="X73" i="59"/>
  <c r="X7" i="59"/>
  <c r="X110" i="37"/>
  <c r="X97" i="37"/>
  <c r="X84" i="37"/>
  <c r="X32" i="37"/>
  <c r="X19" i="37"/>
  <c r="X85" i="59"/>
  <c r="X32" i="59"/>
  <c r="X19" i="59"/>
  <c r="K127" i="37"/>
  <c r="K126" i="37"/>
  <c r="K128" i="37"/>
  <c r="K125" i="37"/>
  <c r="X53" i="59"/>
  <c r="X122" i="37"/>
  <c r="X109" i="37"/>
  <c r="X96" i="37"/>
  <c r="X44" i="37"/>
  <c r="X31" i="37"/>
  <c r="X31" i="59"/>
  <c r="H126" i="37"/>
  <c r="L126" i="37"/>
  <c r="L128" i="37"/>
  <c r="L125" i="37"/>
  <c r="L127" i="37"/>
  <c r="X88" i="59"/>
  <c r="X76" i="59"/>
  <c r="X64" i="59"/>
  <c r="X52" i="59"/>
  <c r="X40" i="59"/>
  <c r="X16" i="59"/>
  <c r="X121" i="37"/>
  <c r="X108" i="37"/>
  <c r="X56" i="37"/>
  <c r="X43" i="37"/>
  <c r="X17" i="37"/>
  <c r="X17" i="59"/>
  <c r="Q126" i="37"/>
  <c r="M126" i="37"/>
  <c r="M128" i="37"/>
  <c r="M125" i="37"/>
  <c r="M127" i="37"/>
  <c r="X120" i="37"/>
  <c r="X68" i="37"/>
  <c r="X55" i="37"/>
  <c r="X29" i="37"/>
  <c r="X16" i="37"/>
  <c r="R126" i="37"/>
  <c r="Z7" i="66"/>
  <c r="W127" i="66"/>
  <c r="W126" i="66"/>
  <c r="W128" i="66"/>
  <c r="W129" i="66"/>
  <c r="Y126" i="66"/>
  <c r="Y128" i="66"/>
  <c r="Y129" i="66"/>
  <c r="Y127" i="66"/>
  <c r="Z119" i="66"/>
  <c r="Z82" i="66"/>
  <c r="Z88" i="66"/>
  <c r="AA88" i="66"/>
  <c r="Z120" i="66"/>
  <c r="Z18" i="66"/>
  <c r="Z79" i="66"/>
  <c r="Z111" i="66"/>
  <c r="AA120" i="66"/>
  <c r="AA18" i="66"/>
  <c r="Z74" i="66"/>
  <c r="AD79" i="66"/>
  <c r="AE79" i="66" s="1"/>
  <c r="Z106" i="66"/>
  <c r="AD111" i="66"/>
  <c r="AE111" i="66" s="1"/>
  <c r="Z95" i="66"/>
  <c r="Z90" i="66"/>
  <c r="AA117" i="66"/>
  <c r="Z42" i="66"/>
  <c r="Z47" i="66"/>
  <c r="Z31" i="66"/>
  <c r="AA42" i="66"/>
  <c r="AA47" i="66"/>
  <c r="Z26" i="66"/>
  <c r="Z117" i="66"/>
  <c r="Z103" i="66"/>
  <c r="Z15" i="66"/>
  <c r="AA39" i="66"/>
  <c r="AA53" i="66"/>
  <c r="AA15" i="66"/>
  <c r="AD39" i="66"/>
  <c r="AE39" i="66" s="1"/>
  <c r="Z56" i="66"/>
  <c r="AA56" i="66"/>
  <c r="AD71" i="66"/>
  <c r="AE71" i="66" s="1"/>
  <c r="Z11" i="66"/>
  <c r="Z122" i="66"/>
  <c r="Z85" i="66"/>
  <c r="Z53" i="66"/>
  <c r="AA85" i="66"/>
  <c r="AA11" i="66"/>
  <c r="AA122" i="66"/>
  <c r="AD103" i="66"/>
  <c r="AE103" i="66" s="1"/>
  <c r="AA26" i="66"/>
  <c r="AA31" i="66"/>
  <c r="Z58" i="66"/>
  <c r="Z63" i="66"/>
  <c r="Z87" i="66"/>
  <c r="AA90" i="66"/>
  <c r="AA95" i="66"/>
  <c r="AA119" i="66"/>
  <c r="Z55" i="66"/>
  <c r="AA58" i="66"/>
  <c r="AA63" i="66"/>
  <c r="AA87" i="66"/>
  <c r="AA55" i="66"/>
  <c r="AA74" i="66"/>
  <c r="AA106" i="66"/>
  <c r="Z24" i="66"/>
  <c r="Z21" i="66"/>
  <c r="Z29" i="66"/>
  <c r="Z32" i="66"/>
  <c r="Z66" i="66"/>
  <c r="AD21" i="66"/>
  <c r="AE21" i="66" s="1"/>
  <c r="AA29" i="66"/>
  <c r="AA32" i="66"/>
  <c r="Z50" i="66"/>
  <c r="AA66" i="66"/>
  <c r="Z71" i="66"/>
  <c r="Z114" i="66"/>
  <c r="AA50" i="66"/>
  <c r="AA114" i="66"/>
  <c r="Z10" i="66"/>
  <c r="AA10" i="66"/>
  <c r="Z23" i="66"/>
  <c r="Z34" i="66"/>
  <c r="Z98" i="66"/>
  <c r="AA23" i="66"/>
  <c r="AA34" i="66"/>
  <c r="AA98" i="66"/>
  <c r="AA82" i="66"/>
  <c r="AD25" i="66"/>
  <c r="AE25" i="66" s="1"/>
  <c r="AA25" i="66"/>
  <c r="Z25" i="66"/>
  <c r="AD22" i="66"/>
  <c r="AE22" i="66" s="1"/>
  <c r="AA22" i="66"/>
  <c r="Z22" i="66"/>
  <c r="AD75" i="66"/>
  <c r="AE75" i="66" s="1"/>
  <c r="AA75" i="66"/>
  <c r="AD107" i="66"/>
  <c r="AE107" i="66" s="1"/>
  <c r="AA107" i="66"/>
  <c r="Z8" i="66"/>
  <c r="Z43" i="66"/>
  <c r="AD54" i="66"/>
  <c r="AE54" i="66" s="1"/>
  <c r="AA54" i="66"/>
  <c r="Z54" i="66"/>
  <c r="Z61" i="66"/>
  <c r="Z64" i="66"/>
  <c r="AD86" i="66"/>
  <c r="AE86" i="66" s="1"/>
  <c r="AA86" i="66"/>
  <c r="Z86" i="66"/>
  <c r="Z93" i="66"/>
  <c r="Z96" i="66"/>
  <c r="AD118" i="66"/>
  <c r="AE118" i="66" s="1"/>
  <c r="AA118" i="66"/>
  <c r="Z118" i="66"/>
  <c r="AA8" i="66"/>
  <c r="AD33" i="66"/>
  <c r="AE33" i="66" s="1"/>
  <c r="AA33" i="66"/>
  <c r="Z33" i="66"/>
  <c r="AA43" i="66"/>
  <c r="AA61" i="66"/>
  <c r="AA64" i="66"/>
  <c r="Z75" i="66"/>
  <c r="AA93" i="66"/>
  <c r="AA96" i="66"/>
  <c r="Z107" i="66"/>
  <c r="AD9" i="66"/>
  <c r="AE9" i="66" s="1"/>
  <c r="AA9" i="66"/>
  <c r="Z9" i="66"/>
  <c r="Z19" i="66"/>
  <c r="AD30" i="66"/>
  <c r="AE30" i="66" s="1"/>
  <c r="AA30" i="66"/>
  <c r="Z30" i="66"/>
  <c r="Z37" i="66"/>
  <c r="Z40" i="66"/>
  <c r="AD51" i="66"/>
  <c r="AE51" i="66" s="1"/>
  <c r="AA51" i="66"/>
  <c r="AD83" i="66"/>
  <c r="AE83" i="66" s="1"/>
  <c r="AA83" i="66"/>
  <c r="AD115" i="66"/>
  <c r="AE115" i="66" s="1"/>
  <c r="AA115" i="66"/>
  <c r="AA19" i="66"/>
  <c r="AA37" i="66"/>
  <c r="AA40" i="66"/>
  <c r="AD62" i="66"/>
  <c r="AE62" i="66" s="1"/>
  <c r="AA62" i="66"/>
  <c r="Z62" i="66"/>
  <c r="Z69" i="66"/>
  <c r="Z72" i="66"/>
  <c r="AD94" i="66"/>
  <c r="AE94" i="66" s="1"/>
  <c r="AA94" i="66"/>
  <c r="Z94" i="66"/>
  <c r="Z101" i="66"/>
  <c r="Z104" i="66"/>
  <c r="Z13" i="66"/>
  <c r="Z16" i="66"/>
  <c r="AD27" i="66"/>
  <c r="AE27" i="66" s="1"/>
  <c r="AA27" i="66"/>
  <c r="Z51" i="66"/>
  <c r="AA69" i="66"/>
  <c r="AA72" i="66"/>
  <c r="Z83" i="66"/>
  <c r="AA101" i="66"/>
  <c r="AA104" i="66"/>
  <c r="Z115" i="66"/>
  <c r="AA13" i="66"/>
  <c r="AA16" i="66"/>
  <c r="AD38" i="66"/>
  <c r="AE38" i="66" s="1"/>
  <c r="AA38" i="66"/>
  <c r="Z38" i="66"/>
  <c r="AD59" i="66"/>
  <c r="AE59" i="66" s="1"/>
  <c r="AA59" i="66"/>
  <c r="AD91" i="66"/>
  <c r="AE91" i="66" s="1"/>
  <c r="AA91" i="66"/>
  <c r="AD123" i="66"/>
  <c r="AE123" i="66" s="1"/>
  <c r="AA123" i="66"/>
  <c r="AD17" i="66"/>
  <c r="AE17" i="66" s="1"/>
  <c r="AA17" i="66"/>
  <c r="Z17" i="66"/>
  <c r="Z27" i="66"/>
  <c r="Z45" i="66"/>
  <c r="Z48" i="66"/>
  <c r="AD70" i="66"/>
  <c r="AE70" i="66" s="1"/>
  <c r="AA70" i="66"/>
  <c r="Z70" i="66"/>
  <c r="Z77" i="66"/>
  <c r="Z80" i="66"/>
  <c r="AD102" i="66"/>
  <c r="AE102" i="66" s="1"/>
  <c r="AA102" i="66"/>
  <c r="Z102" i="66"/>
  <c r="Z109" i="66"/>
  <c r="Z112" i="66"/>
  <c r="AD14" i="66"/>
  <c r="AE14" i="66" s="1"/>
  <c r="AA14" i="66"/>
  <c r="Z14" i="66"/>
  <c r="AD35" i="66"/>
  <c r="AE35" i="66" s="1"/>
  <c r="AA35" i="66"/>
  <c r="AA45" i="66"/>
  <c r="AA48" i="66"/>
  <c r="Z59" i="66"/>
  <c r="AA77" i="66"/>
  <c r="AA80" i="66"/>
  <c r="Z91" i="66"/>
  <c r="AA109" i="66"/>
  <c r="AA112" i="66"/>
  <c r="Z123" i="66"/>
  <c r="AD67" i="66"/>
  <c r="AE67" i="66" s="1"/>
  <c r="AA67" i="66"/>
  <c r="AD99" i="66"/>
  <c r="AE99" i="66" s="1"/>
  <c r="AA99" i="66"/>
  <c r="AA24" i="66"/>
  <c r="AD46" i="66"/>
  <c r="AE46" i="66" s="1"/>
  <c r="AA46" i="66"/>
  <c r="Z46" i="66"/>
  <c r="AD78" i="66"/>
  <c r="AE78" i="66" s="1"/>
  <c r="AA78" i="66"/>
  <c r="Z78" i="66"/>
  <c r="AD110" i="66"/>
  <c r="AE110" i="66" s="1"/>
  <c r="AA110" i="66"/>
  <c r="Z110" i="66"/>
  <c r="Z41" i="66"/>
  <c r="Z49" i="66"/>
  <c r="Z57" i="66"/>
  <c r="Z65" i="66"/>
  <c r="Z73" i="66"/>
  <c r="Z81" i="66"/>
  <c r="Z89" i="66"/>
  <c r="Z97" i="66"/>
  <c r="Z105" i="66"/>
  <c r="Z113" i="66"/>
  <c r="Z121" i="66"/>
  <c r="AA41" i="66"/>
  <c r="AA49" i="66"/>
  <c r="AA57" i="66"/>
  <c r="AA65" i="66"/>
  <c r="AA73" i="66"/>
  <c r="AA81" i="66"/>
  <c r="AA89" i="66"/>
  <c r="AA97" i="66"/>
  <c r="AA105" i="66"/>
  <c r="AA113" i="66"/>
  <c r="AA121" i="66"/>
  <c r="Z12" i="66"/>
  <c r="Z20" i="66"/>
  <c r="Z28" i="66"/>
  <c r="Z36" i="66"/>
  <c r="Z44" i="66"/>
  <c r="Z52" i="66"/>
  <c r="Z60" i="66"/>
  <c r="Z68" i="66"/>
  <c r="Z76" i="66"/>
  <c r="Z84" i="66"/>
  <c r="Z92" i="66"/>
  <c r="Z100" i="66"/>
  <c r="Z108" i="66"/>
  <c r="Z116" i="66"/>
  <c r="Z124" i="66"/>
  <c r="AA12" i="66"/>
  <c r="AA20" i="66"/>
  <c r="AA28" i="66"/>
  <c r="AA36" i="66"/>
  <c r="AA44" i="66"/>
  <c r="AA52" i="66"/>
  <c r="AA60" i="66"/>
  <c r="AA68" i="66"/>
  <c r="AA76" i="66"/>
  <c r="AA84" i="66"/>
  <c r="AA92" i="66"/>
  <c r="AA100" i="66"/>
  <c r="AA108" i="66"/>
  <c r="AA116" i="66"/>
  <c r="AA124" i="66"/>
  <c r="Z39" i="48"/>
  <c r="AA39" i="48"/>
  <c r="X41" i="59"/>
  <c r="X126" i="33" l="1"/>
  <c r="X134" i="33"/>
  <c r="X127" i="39"/>
  <c r="K23" i="2" s="1"/>
  <c r="X126" i="39"/>
  <c r="K22" i="2" s="1"/>
  <c r="X125" i="39"/>
  <c r="K21" i="2" s="1"/>
  <c r="X128" i="39"/>
  <c r="K24" i="2" s="1"/>
  <c r="H128" i="60"/>
  <c r="H129" i="60"/>
  <c r="W5" i="59"/>
  <c r="W126" i="59" s="1"/>
  <c r="L17" i="2" s="1"/>
  <c r="V139" i="33"/>
  <c r="X137" i="33"/>
  <c r="V128" i="33"/>
  <c r="V137" i="33"/>
  <c r="V132" i="33"/>
  <c r="V126" i="33"/>
  <c r="V127" i="33"/>
  <c r="X131" i="33"/>
  <c r="V129" i="33"/>
  <c r="V138" i="33"/>
  <c r="X128" i="33"/>
  <c r="V136" i="33"/>
  <c r="V134" i="33"/>
  <c r="X138" i="33"/>
  <c r="X132" i="33"/>
  <c r="X133" i="33"/>
  <c r="W128" i="33"/>
  <c r="W127" i="33"/>
  <c r="W126" i="33"/>
  <c r="W129" i="33"/>
  <c r="X139" i="33"/>
  <c r="X129" i="33"/>
  <c r="W139" i="33"/>
  <c r="W137" i="33"/>
  <c r="W136" i="33"/>
  <c r="W138" i="33"/>
  <c r="X136" i="33"/>
  <c r="X127" i="33"/>
  <c r="V133" i="33"/>
  <c r="V131" i="33"/>
  <c r="W132" i="33"/>
  <c r="W134" i="33"/>
  <c r="W131" i="33"/>
  <c r="W133" i="33"/>
  <c r="W128" i="60"/>
  <c r="W128" i="39"/>
  <c r="J24" i="2" s="1"/>
  <c r="W126" i="39"/>
  <c r="J22" i="2" s="1"/>
  <c r="W127" i="39"/>
  <c r="J23" i="2" s="1"/>
  <c r="W125" i="39"/>
  <c r="H126" i="60"/>
  <c r="X35" i="59"/>
  <c r="X23" i="59"/>
  <c r="S128" i="60"/>
  <c r="S127" i="60"/>
  <c r="S126" i="60"/>
  <c r="S129" i="60"/>
  <c r="R126" i="60"/>
  <c r="R128" i="60"/>
  <c r="R129" i="60"/>
  <c r="R127" i="60"/>
  <c r="U127" i="60"/>
  <c r="U129" i="60"/>
  <c r="U128" i="60"/>
  <c r="U126" i="60"/>
  <c r="K127" i="60"/>
  <c r="K129" i="60"/>
  <c r="K126" i="60"/>
  <c r="K128" i="60"/>
  <c r="I127" i="60"/>
  <c r="I126" i="60"/>
  <c r="I129" i="60"/>
  <c r="I128" i="60"/>
  <c r="G128" i="60"/>
  <c r="G127" i="60"/>
  <c r="G126" i="60"/>
  <c r="G129" i="60"/>
  <c r="J129" i="60"/>
  <c r="J126" i="60"/>
  <c r="J127" i="60"/>
  <c r="J128" i="60"/>
  <c r="P126" i="60"/>
  <c r="P128" i="60"/>
  <c r="P127" i="60"/>
  <c r="P129" i="60"/>
  <c r="O129" i="60"/>
  <c r="O128" i="60"/>
  <c r="O127" i="60"/>
  <c r="O126" i="60"/>
  <c r="V129" i="60"/>
  <c r="V127" i="60"/>
  <c r="V128" i="60"/>
  <c r="V126" i="60"/>
  <c r="AA130" i="30"/>
  <c r="AA129" i="30"/>
  <c r="AA128" i="30"/>
  <c r="AA131" i="30"/>
  <c r="X63" i="59"/>
  <c r="X59" i="59"/>
  <c r="X27" i="59"/>
  <c r="X75" i="59"/>
  <c r="X99" i="59"/>
  <c r="X47" i="59"/>
  <c r="X71" i="59"/>
  <c r="X117" i="59"/>
  <c r="X58" i="59"/>
  <c r="X83" i="59"/>
  <c r="X94" i="59"/>
  <c r="X106" i="59"/>
  <c r="J127" i="59"/>
  <c r="J126" i="59"/>
  <c r="J125" i="59"/>
  <c r="J128" i="59"/>
  <c r="U125" i="59"/>
  <c r="U127" i="59"/>
  <c r="U126" i="59"/>
  <c r="U128" i="59"/>
  <c r="S125" i="59"/>
  <c r="S127" i="59"/>
  <c r="S126" i="59"/>
  <c r="S128" i="59"/>
  <c r="X111" i="59"/>
  <c r="H125" i="59"/>
  <c r="H127" i="59"/>
  <c r="H128" i="59"/>
  <c r="H126" i="59"/>
  <c r="X21" i="59"/>
  <c r="X29" i="59"/>
  <c r="X101" i="59"/>
  <c r="X10" i="59"/>
  <c r="T125" i="59"/>
  <c r="T127" i="59"/>
  <c r="T126" i="59"/>
  <c r="T128" i="59"/>
  <c r="X113" i="59"/>
  <c r="P126" i="59"/>
  <c r="P128" i="59"/>
  <c r="P125" i="59"/>
  <c r="P127" i="59"/>
  <c r="X20" i="59"/>
  <c r="I125" i="59"/>
  <c r="I127" i="59"/>
  <c r="I126" i="59"/>
  <c r="I128" i="59"/>
  <c r="X46" i="59"/>
  <c r="V127" i="59"/>
  <c r="V126" i="59"/>
  <c r="V128" i="59"/>
  <c r="V125" i="59"/>
  <c r="N126" i="59"/>
  <c r="N128" i="59"/>
  <c r="N125" i="59"/>
  <c r="N127" i="59"/>
  <c r="X39" i="59"/>
  <c r="X87" i="59"/>
  <c r="X33" i="59"/>
  <c r="X127" i="37"/>
  <c r="X126" i="37"/>
  <c r="X128" i="37"/>
  <c r="X125" i="37"/>
  <c r="X51" i="59"/>
  <c r="R128" i="59"/>
  <c r="R125" i="59"/>
  <c r="R127" i="59"/>
  <c r="R126" i="59"/>
  <c r="Q128" i="59"/>
  <c r="Q125" i="59"/>
  <c r="Q127" i="59"/>
  <c r="Q126" i="59"/>
  <c r="X5" i="59"/>
  <c r="G128" i="59"/>
  <c r="G127" i="59"/>
  <c r="G126" i="59"/>
  <c r="G125" i="59"/>
  <c r="O126" i="59"/>
  <c r="O128" i="59"/>
  <c r="O125" i="59"/>
  <c r="O127" i="59"/>
  <c r="X11" i="59"/>
  <c r="AA127" i="66"/>
  <c r="AA128" i="66"/>
  <c r="AA129" i="66"/>
  <c r="AA126" i="66"/>
  <c r="AD128" i="66"/>
  <c r="AD129" i="66"/>
  <c r="AD126" i="66"/>
  <c r="AD127" i="66"/>
  <c r="Z126" i="66"/>
  <c r="Z127" i="66"/>
  <c r="Z128" i="66"/>
  <c r="Z129" i="66"/>
  <c r="I7" i="55"/>
  <c r="I8" i="55"/>
  <c r="I9" i="55"/>
  <c r="I10" i="55"/>
  <c r="I11" i="55"/>
  <c r="I12" i="55"/>
  <c r="I13" i="55"/>
  <c r="I14" i="55"/>
  <c r="I15" i="55"/>
  <c r="I16" i="55"/>
  <c r="I17" i="55"/>
  <c r="I18" i="55"/>
  <c r="I19" i="55"/>
  <c r="I20" i="55"/>
  <c r="I21" i="55"/>
  <c r="I22" i="55"/>
  <c r="I23" i="55"/>
  <c r="I24" i="55"/>
  <c r="I25" i="55"/>
  <c r="I26" i="55"/>
  <c r="I27" i="55"/>
  <c r="I28" i="55"/>
  <c r="I29" i="55"/>
  <c r="I30" i="55"/>
  <c r="I31" i="55"/>
  <c r="I32" i="55"/>
  <c r="I33" i="55"/>
  <c r="I34" i="55"/>
  <c r="I35" i="55"/>
  <c r="I36" i="55"/>
  <c r="I37" i="55"/>
  <c r="I38" i="55"/>
  <c r="I39" i="55"/>
  <c r="I40" i="55"/>
  <c r="I41" i="55"/>
  <c r="I52" i="55"/>
  <c r="I53" i="55"/>
  <c r="I54" i="55"/>
  <c r="I55" i="55"/>
  <c r="I56" i="55"/>
  <c r="I57" i="55"/>
  <c r="I58" i="55"/>
  <c r="I59" i="55"/>
  <c r="I60" i="55"/>
  <c r="I61" i="55"/>
  <c r="I62" i="55"/>
  <c r="I63" i="55"/>
  <c r="I64" i="55"/>
  <c r="I65" i="55"/>
  <c r="I66" i="55"/>
  <c r="I67" i="55"/>
  <c r="I68" i="55"/>
  <c r="I69" i="55"/>
  <c r="I70" i="55"/>
  <c r="I71" i="55"/>
  <c r="I72" i="55"/>
  <c r="I73" i="55"/>
  <c r="I74" i="55"/>
  <c r="I75" i="55"/>
  <c r="I76" i="55"/>
  <c r="I77" i="55"/>
  <c r="I78" i="55"/>
  <c r="I79" i="55"/>
  <c r="I80" i="55"/>
  <c r="I81" i="55"/>
  <c r="I82" i="55"/>
  <c r="I83" i="55"/>
  <c r="I84" i="55"/>
  <c r="I85" i="55"/>
  <c r="I86" i="55"/>
  <c r="I87" i="55"/>
  <c r="I88" i="55"/>
  <c r="I89" i="55"/>
  <c r="I90" i="55"/>
  <c r="I91" i="55"/>
  <c r="I92" i="55"/>
  <c r="I93" i="55"/>
  <c r="I94" i="55"/>
  <c r="I95" i="55"/>
  <c r="I108" i="55"/>
  <c r="I109" i="55"/>
  <c r="I110" i="55"/>
  <c r="I111" i="55"/>
  <c r="I6" i="55"/>
  <c r="H7" i="55"/>
  <c r="H8" i="55"/>
  <c r="H9" i="55"/>
  <c r="H10" i="55"/>
  <c r="H11" i="55"/>
  <c r="H12" i="55"/>
  <c r="H13" i="55"/>
  <c r="H14" i="55"/>
  <c r="H15" i="55"/>
  <c r="H16" i="55"/>
  <c r="H17" i="55"/>
  <c r="H18" i="55"/>
  <c r="H19" i="55"/>
  <c r="H20" i="55"/>
  <c r="H21" i="55"/>
  <c r="H22" i="55"/>
  <c r="H23" i="55"/>
  <c r="H24" i="55"/>
  <c r="H25" i="55"/>
  <c r="H26" i="55"/>
  <c r="H27" i="55"/>
  <c r="H28" i="55"/>
  <c r="H29" i="55"/>
  <c r="H30" i="55"/>
  <c r="H31" i="55"/>
  <c r="H32" i="55"/>
  <c r="H33" i="55"/>
  <c r="H34" i="55"/>
  <c r="H35" i="55"/>
  <c r="H36" i="55"/>
  <c r="H37" i="55"/>
  <c r="H38" i="55"/>
  <c r="H39" i="55"/>
  <c r="H40" i="55"/>
  <c r="H41" i="55"/>
  <c r="H52" i="55"/>
  <c r="H53" i="55"/>
  <c r="H54" i="55"/>
  <c r="H55" i="55"/>
  <c r="H56" i="55"/>
  <c r="H57" i="55"/>
  <c r="H58" i="55"/>
  <c r="H59" i="55"/>
  <c r="H60" i="55"/>
  <c r="H61" i="55"/>
  <c r="H62" i="55"/>
  <c r="H63" i="55"/>
  <c r="H64" i="55"/>
  <c r="H65" i="55"/>
  <c r="H66" i="55"/>
  <c r="H67" i="55"/>
  <c r="H68" i="55"/>
  <c r="H69" i="55"/>
  <c r="H70" i="55"/>
  <c r="H71" i="55"/>
  <c r="H72" i="55"/>
  <c r="H73" i="55"/>
  <c r="H74" i="55"/>
  <c r="H75" i="55"/>
  <c r="H76" i="55"/>
  <c r="H77" i="55"/>
  <c r="H78" i="55"/>
  <c r="H79" i="55"/>
  <c r="H80" i="55"/>
  <c r="H81" i="55"/>
  <c r="H82" i="55"/>
  <c r="H83" i="55"/>
  <c r="H84" i="55"/>
  <c r="H85" i="55"/>
  <c r="H86" i="55"/>
  <c r="H87" i="55"/>
  <c r="H88" i="55"/>
  <c r="H89" i="55"/>
  <c r="H90" i="55"/>
  <c r="H91" i="55"/>
  <c r="H92" i="55"/>
  <c r="H93" i="55"/>
  <c r="H94" i="55"/>
  <c r="H95" i="55"/>
  <c r="H108" i="55"/>
  <c r="H109" i="55"/>
  <c r="H110" i="55"/>
  <c r="H111" i="55"/>
  <c r="H6" i="55"/>
  <c r="G7" i="55"/>
  <c r="G8" i="55"/>
  <c r="G9" i="55"/>
  <c r="G10" i="55"/>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108" i="55"/>
  <c r="G109" i="55"/>
  <c r="G110" i="55"/>
  <c r="G111" i="55"/>
  <c r="Z5" i="30"/>
  <c r="Y5" i="30"/>
  <c r="Y8" i="30" s="1"/>
  <c r="X5" i="30"/>
  <c r="L23" i="2" l="1"/>
  <c r="N23" i="2" s="1"/>
  <c r="W126" i="60"/>
  <c r="W129" i="60"/>
  <c r="W127" i="59"/>
  <c r="L18" i="2" s="1"/>
  <c r="W128" i="59"/>
  <c r="L19" i="2" s="1"/>
  <c r="W125" i="59"/>
  <c r="W127" i="60"/>
  <c r="X26" i="30"/>
  <c r="X31" i="30"/>
  <c r="X71" i="30"/>
  <c r="X49" i="30"/>
  <c r="X97" i="30"/>
  <c r="X40" i="30"/>
  <c r="X88" i="30"/>
  <c r="X17" i="30"/>
  <c r="X65" i="30"/>
  <c r="X113" i="30"/>
  <c r="X48" i="30"/>
  <c r="X96" i="30"/>
  <c r="X20" i="30"/>
  <c r="X62" i="30"/>
  <c r="X110" i="30"/>
  <c r="X9" i="30"/>
  <c r="X57" i="30"/>
  <c r="X105" i="30"/>
  <c r="X73" i="30"/>
  <c r="X30" i="30"/>
  <c r="X80" i="30"/>
  <c r="X18" i="30"/>
  <c r="X85" i="30"/>
  <c r="X8" i="30"/>
  <c r="X131" i="30" s="1"/>
  <c r="X84" i="30"/>
  <c r="X22" i="30"/>
  <c r="X104" i="30"/>
  <c r="X92" i="30"/>
  <c r="X55" i="30"/>
  <c r="X95" i="30"/>
  <c r="X121" i="30"/>
  <c r="X72" i="30"/>
  <c r="X33" i="30"/>
  <c r="X12" i="30"/>
  <c r="X53" i="30"/>
  <c r="X50" i="30"/>
  <c r="X124" i="30"/>
  <c r="X91" i="30"/>
  <c r="X107" i="30"/>
  <c r="X86" i="30"/>
  <c r="X116" i="30"/>
  <c r="X79" i="30"/>
  <c r="X119" i="30"/>
  <c r="X13" i="30"/>
  <c r="X61" i="30"/>
  <c r="X109" i="30"/>
  <c r="X46" i="30"/>
  <c r="X94" i="30"/>
  <c r="X29" i="30"/>
  <c r="X77" i="30"/>
  <c r="X125" i="30"/>
  <c r="X54" i="30"/>
  <c r="X102" i="30"/>
  <c r="X32" i="30"/>
  <c r="X68" i="30"/>
  <c r="X122" i="30"/>
  <c r="X21" i="30"/>
  <c r="X69" i="30"/>
  <c r="X117" i="30"/>
  <c r="X25" i="30"/>
  <c r="X89" i="30"/>
  <c r="X44" i="30"/>
  <c r="X52" i="30"/>
  <c r="X112" i="30"/>
  <c r="X78" i="30"/>
  <c r="X93" i="30"/>
  <c r="X43" i="30"/>
  <c r="X42" i="30"/>
  <c r="X51" i="30"/>
  <c r="X15" i="30"/>
  <c r="X103" i="30"/>
  <c r="X87" i="30"/>
  <c r="X64" i="30"/>
  <c r="X76" i="30"/>
  <c r="X70" i="30"/>
  <c r="X98" i="30"/>
  <c r="X11" i="30"/>
  <c r="X82" i="30"/>
  <c r="X90" i="30"/>
  <c r="X56" i="30"/>
  <c r="X108" i="30"/>
  <c r="X39" i="30"/>
  <c r="X10" i="30"/>
  <c r="X19" i="30"/>
  <c r="X67" i="30"/>
  <c r="X115" i="30"/>
  <c r="X58" i="30"/>
  <c r="X100" i="30"/>
  <c r="X35" i="30"/>
  <c r="X83" i="30"/>
  <c r="X24" i="30"/>
  <c r="X66" i="30"/>
  <c r="X114" i="30"/>
  <c r="X38" i="30"/>
  <c r="X74" i="30"/>
  <c r="X27" i="30"/>
  <c r="X75" i="30"/>
  <c r="X123" i="30"/>
  <c r="X106" i="30"/>
  <c r="X120" i="30"/>
  <c r="X111" i="30"/>
  <c r="X16" i="30"/>
  <c r="X36" i="30"/>
  <c r="X45" i="30"/>
  <c r="X23" i="30"/>
  <c r="X59" i="30"/>
  <c r="X99" i="30"/>
  <c r="X63" i="30"/>
  <c r="X28" i="30"/>
  <c r="X34" i="30"/>
  <c r="X41" i="30"/>
  <c r="X81" i="30"/>
  <c r="X37" i="30"/>
  <c r="X101" i="30"/>
  <c r="X60" i="30"/>
  <c r="X118" i="30"/>
  <c r="X14" i="30"/>
  <c r="X47" i="30"/>
  <c r="X127" i="60"/>
  <c r="M22" i="2" s="1"/>
  <c r="O22" i="2" s="1"/>
  <c r="X129" i="60"/>
  <c r="M24" i="2" s="1"/>
  <c r="O24" i="2" s="1"/>
  <c r="X126" i="60"/>
  <c r="M21" i="2" s="1"/>
  <c r="O21" i="2" s="1"/>
  <c r="X128" i="60"/>
  <c r="M23" i="2" s="1"/>
  <c r="O23" i="2" s="1"/>
  <c r="X125" i="59"/>
  <c r="M16" i="2" s="1"/>
  <c r="L131" i="30"/>
  <c r="L129" i="30"/>
  <c r="L128" i="30"/>
  <c r="L130" i="30"/>
  <c r="R130" i="30"/>
  <c r="R128" i="30"/>
  <c r="R131" i="30"/>
  <c r="R129" i="30"/>
  <c r="H130" i="30"/>
  <c r="H128" i="30"/>
  <c r="H131" i="30"/>
  <c r="H129" i="30"/>
  <c r="K131" i="30"/>
  <c r="K129" i="30"/>
  <c r="K130" i="30"/>
  <c r="K128" i="30"/>
  <c r="Q130" i="30"/>
  <c r="Q128" i="30"/>
  <c r="Q131" i="30"/>
  <c r="Q129" i="30"/>
  <c r="J131" i="30"/>
  <c r="J129" i="30"/>
  <c r="J130" i="30"/>
  <c r="J128" i="30"/>
  <c r="P130" i="30"/>
  <c r="P128" i="30"/>
  <c r="P131" i="30"/>
  <c r="P129" i="30"/>
  <c r="V131" i="30"/>
  <c r="V129" i="30"/>
  <c r="V128" i="30"/>
  <c r="V130" i="30"/>
  <c r="I130" i="30"/>
  <c r="I128" i="30"/>
  <c r="I131" i="30"/>
  <c r="I129" i="30"/>
  <c r="O131" i="30"/>
  <c r="O129" i="30"/>
  <c r="O130" i="30"/>
  <c r="O128" i="30"/>
  <c r="U130" i="30"/>
  <c r="U128" i="30"/>
  <c r="U131" i="30"/>
  <c r="U129" i="30"/>
  <c r="X127" i="59"/>
  <c r="M18" i="2" s="1"/>
  <c r="X126" i="59"/>
  <c r="M17" i="2" s="1"/>
  <c r="X128" i="59"/>
  <c r="M19" i="2" s="1"/>
  <c r="N131" i="30"/>
  <c r="N129" i="30"/>
  <c r="N130" i="30"/>
  <c r="N128" i="30"/>
  <c r="T130" i="30"/>
  <c r="T128" i="30"/>
  <c r="T131" i="30"/>
  <c r="T129" i="30"/>
  <c r="M131" i="30"/>
  <c r="M129" i="30"/>
  <c r="M130" i="30"/>
  <c r="M128" i="30"/>
  <c r="S130" i="30"/>
  <c r="S128" i="30"/>
  <c r="S131" i="30"/>
  <c r="S129" i="30"/>
  <c r="G131" i="30"/>
  <c r="G130" i="30"/>
  <c r="G129" i="30"/>
  <c r="G128" i="30"/>
  <c r="AE127" i="66"/>
  <c r="AE128" i="66"/>
  <c r="L22" i="2" l="1"/>
  <c r="N22" i="2" s="1"/>
  <c r="L24" i="2"/>
  <c r="N24" i="2" s="1"/>
  <c r="L21" i="2"/>
  <c r="N21" i="2" s="1"/>
  <c r="X130" i="30"/>
  <c r="X128" i="30"/>
  <c r="X129" i="30"/>
  <c r="Y131" i="30"/>
  <c r="Y129" i="30"/>
  <c r="Y130" i="30"/>
  <c r="Y128" i="30"/>
  <c r="Z131" i="30"/>
  <c r="Z129" i="30"/>
  <c r="Z130" i="30"/>
  <c r="Z128" i="30"/>
  <c r="A26" i="45"/>
  <c r="B26" i="45"/>
  <c r="A25" i="45"/>
  <c r="B25" i="45"/>
  <c r="A24" i="45"/>
  <c r="B24" i="45"/>
  <c r="A23" i="45"/>
  <c r="B23" i="45"/>
  <c r="A22" i="45"/>
  <c r="B22" i="45"/>
  <c r="A21" i="45"/>
  <c r="B21" i="45"/>
  <c r="A20" i="45"/>
  <c r="B20" i="45"/>
  <c r="A19" i="45"/>
  <c r="B19" i="45"/>
  <c r="A18" i="45"/>
  <c r="B18" i="45"/>
  <c r="A17" i="45"/>
  <c r="B17" i="45"/>
  <c r="A16" i="45"/>
  <c r="B16" i="45"/>
  <c r="A15" i="45"/>
  <c r="B15" i="45"/>
  <c r="A14" i="45"/>
  <c r="B14" i="45"/>
  <c r="A13" i="45"/>
  <c r="B13" i="45"/>
  <c r="A12" i="45"/>
  <c r="B12" i="45"/>
  <c r="A11" i="45"/>
  <c r="B11" i="45"/>
  <c r="A10" i="45"/>
  <c r="B10" i="45"/>
  <c r="A9" i="45"/>
  <c r="B9" i="45"/>
  <c r="A8" i="45"/>
  <c r="B8" i="45"/>
  <c r="A7" i="45"/>
  <c r="B7" i="45"/>
  <c r="A6" i="45"/>
  <c r="B6" i="45"/>
  <c r="A4" i="45"/>
  <c r="B4" i="45"/>
  <c r="A3" i="45"/>
  <c r="B3" i="45"/>
  <c r="A2" i="45"/>
  <c r="B2" i="45"/>
  <c r="R110" i="64" l="1"/>
  <c r="P110" i="64"/>
  <c r="R109" i="64"/>
  <c r="P109" i="64"/>
  <c r="R108" i="64"/>
  <c r="P108" i="64"/>
  <c r="R107" i="64"/>
  <c r="P107" i="64"/>
  <c r="R94" i="64"/>
  <c r="P94" i="64"/>
  <c r="R93" i="64"/>
  <c r="P93" i="64"/>
  <c r="R92" i="64"/>
  <c r="P92" i="64"/>
  <c r="R91" i="64"/>
  <c r="P91" i="64"/>
  <c r="R90" i="64"/>
  <c r="R89" i="64"/>
  <c r="R88" i="64"/>
  <c r="R87" i="64"/>
  <c r="R86" i="64"/>
  <c r="R85" i="64"/>
  <c r="R84" i="64"/>
  <c r="P84" i="64"/>
  <c r="R83" i="64"/>
  <c r="P83" i="64"/>
  <c r="R82" i="64"/>
  <c r="P82" i="64"/>
  <c r="R81" i="64"/>
  <c r="P81" i="64"/>
  <c r="R80" i="64"/>
  <c r="P80" i="64"/>
  <c r="R79" i="64"/>
  <c r="P79" i="64"/>
  <c r="R78" i="64"/>
  <c r="P78" i="64"/>
  <c r="R77" i="64"/>
  <c r="P77" i="64"/>
  <c r="R76" i="64"/>
  <c r="P76" i="64"/>
  <c r="R75" i="64"/>
  <c r="P75" i="64"/>
  <c r="R74" i="64"/>
  <c r="P74" i="64"/>
  <c r="R73" i="64"/>
  <c r="P73" i="64"/>
  <c r="R72" i="64"/>
  <c r="P72" i="64"/>
  <c r="R71" i="64"/>
  <c r="P71" i="64"/>
  <c r="R70" i="64"/>
  <c r="P70" i="64"/>
  <c r="R69" i="64"/>
  <c r="P69" i="64"/>
  <c r="R68" i="64"/>
  <c r="P68" i="64"/>
  <c r="R67" i="64"/>
  <c r="P67" i="64"/>
  <c r="R66" i="64"/>
  <c r="P66" i="64"/>
  <c r="R65" i="64"/>
  <c r="P65" i="64"/>
  <c r="R64" i="64"/>
  <c r="P64" i="64"/>
  <c r="P63" i="64"/>
  <c r="R62" i="64"/>
  <c r="P62" i="64"/>
  <c r="R61" i="64"/>
  <c r="P61" i="64"/>
  <c r="R60" i="64"/>
  <c r="P60" i="64"/>
  <c r="R59" i="64"/>
  <c r="P59" i="64"/>
  <c r="R58" i="64"/>
  <c r="P58" i="64"/>
  <c r="R57" i="64"/>
  <c r="P57" i="64"/>
  <c r="R56" i="64"/>
  <c r="P56" i="64"/>
  <c r="R55" i="64"/>
  <c r="P55" i="64"/>
  <c r="R54" i="64"/>
  <c r="P54" i="64"/>
  <c r="R53" i="64"/>
  <c r="P53" i="64"/>
  <c r="R52" i="64"/>
  <c r="P52" i="64"/>
  <c r="R51" i="64"/>
  <c r="P51" i="64"/>
  <c r="R40" i="64"/>
  <c r="P40" i="64"/>
  <c r="R39" i="64"/>
  <c r="P39" i="64"/>
  <c r="R38" i="64"/>
  <c r="P38" i="64"/>
  <c r="R37" i="64"/>
  <c r="P37" i="64"/>
  <c r="R36" i="64"/>
  <c r="P36" i="64"/>
  <c r="R35" i="64"/>
  <c r="P35" i="64"/>
  <c r="R34" i="64"/>
  <c r="P34" i="64"/>
  <c r="R33" i="64"/>
  <c r="P33" i="64"/>
  <c r="R32" i="64"/>
  <c r="P32" i="64"/>
  <c r="R31" i="64"/>
  <c r="P31" i="64"/>
  <c r="R30" i="64"/>
  <c r="P30" i="64"/>
  <c r="R29" i="64"/>
  <c r="P29" i="64"/>
  <c r="R28" i="64"/>
  <c r="P28" i="64"/>
  <c r="R27" i="64"/>
  <c r="P27" i="64"/>
  <c r="R26" i="64"/>
  <c r="P26" i="64"/>
  <c r="R25" i="64"/>
  <c r="P25" i="64"/>
  <c r="R24" i="64"/>
  <c r="P24" i="64"/>
  <c r="R23" i="64"/>
  <c r="P23" i="64"/>
  <c r="R22" i="64"/>
  <c r="P22" i="64"/>
  <c r="R21" i="64"/>
  <c r="P21" i="64"/>
  <c r="R20" i="64"/>
  <c r="P20" i="64"/>
  <c r="R19" i="64"/>
  <c r="R18" i="64"/>
  <c r="R17" i="64"/>
  <c r="R16" i="64"/>
  <c r="R15" i="64"/>
  <c r="R14" i="64"/>
  <c r="R13" i="64"/>
  <c r="R12" i="64"/>
  <c r="R11" i="64"/>
  <c r="R10" i="64"/>
  <c r="R9" i="64"/>
  <c r="R8" i="64"/>
  <c r="R7" i="64"/>
  <c r="R6" i="64"/>
  <c r="R5" i="64"/>
  <c r="AC129" i="57"/>
  <c r="AB129" i="57"/>
  <c r="AA129" i="57"/>
  <c r="Z129" i="57"/>
  <c r="Y129" i="57"/>
  <c r="X129" i="57"/>
  <c r="W129" i="57"/>
  <c r="V129" i="57"/>
  <c r="U129" i="57"/>
  <c r="T129" i="57"/>
  <c r="S129" i="57"/>
  <c r="R129" i="57"/>
  <c r="Q129" i="57"/>
  <c r="P129" i="57"/>
  <c r="O129" i="57"/>
  <c r="N129" i="57"/>
  <c r="M129" i="57"/>
  <c r="L129" i="57"/>
  <c r="K129" i="57"/>
  <c r="J129" i="57"/>
  <c r="I129" i="57"/>
  <c r="H129" i="57"/>
  <c r="G129" i="57"/>
  <c r="F129" i="57"/>
  <c r="AC128" i="57"/>
  <c r="AB128" i="57"/>
  <c r="AA128" i="57"/>
  <c r="Z128" i="57"/>
  <c r="Y128" i="57"/>
  <c r="X128" i="57"/>
  <c r="W128" i="57"/>
  <c r="V128" i="57"/>
  <c r="U128" i="57"/>
  <c r="T128" i="57"/>
  <c r="S128" i="57"/>
  <c r="R128" i="57"/>
  <c r="Q128" i="57"/>
  <c r="P128" i="57"/>
  <c r="O128" i="57"/>
  <c r="N128" i="57"/>
  <c r="M128" i="57"/>
  <c r="L128" i="57"/>
  <c r="K128" i="57"/>
  <c r="J128" i="57"/>
  <c r="I128" i="57"/>
  <c r="H128" i="57"/>
  <c r="G128" i="57"/>
  <c r="F128" i="57"/>
  <c r="AC127" i="57"/>
  <c r="AB127" i="57"/>
  <c r="AA127" i="57"/>
  <c r="Z127" i="57"/>
  <c r="Y127" i="57"/>
  <c r="X127" i="57"/>
  <c r="W127" i="57"/>
  <c r="V127" i="57"/>
  <c r="U127" i="57"/>
  <c r="T127" i="57"/>
  <c r="S127" i="57"/>
  <c r="R127" i="57"/>
  <c r="Q127" i="57"/>
  <c r="P127" i="57"/>
  <c r="O127" i="57"/>
  <c r="N127" i="57"/>
  <c r="M127" i="57"/>
  <c r="L127" i="57"/>
  <c r="K127" i="57"/>
  <c r="J127" i="57"/>
  <c r="I127" i="57"/>
  <c r="H127" i="57"/>
  <c r="G127" i="57"/>
  <c r="F127" i="57"/>
  <c r="AC126" i="57"/>
  <c r="AB126" i="57"/>
  <c r="AA126" i="57"/>
  <c r="Z126" i="57"/>
  <c r="Y126" i="57"/>
  <c r="X126" i="57"/>
  <c r="W126" i="57"/>
  <c r="V126" i="57"/>
  <c r="U126" i="57"/>
  <c r="T126" i="57"/>
  <c r="S126" i="57"/>
  <c r="R126" i="57"/>
  <c r="Q126" i="57"/>
  <c r="P126" i="57"/>
  <c r="O126" i="57"/>
  <c r="N126" i="57"/>
  <c r="M126" i="57"/>
  <c r="L126" i="57"/>
  <c r="K126" i="57"/>
  <c r="J126" i="57"/>
  <c r="I126" i="57"/>
  <c r="H126" i="57"/>
  <c r="G126" i="57"/>
  <c r="F126" i="57"/>
  <c r="AD129" i="55"/>
  <c r="AC129" i="55"/>
  <c r="AB129" i="55"/>
  <c r="AA129" i="55"/>
  <c r="Z129" i="55"/>
  <c r="Y129" i="55"/>
  <c r="X129" i="55"/>
  <c r="W129" i="55"/>
  <c r="V129" i="55"/>
  <c r="U129" i="55"/>
  <c r="S129" i="55"/>
  <c r="R129" i="55"/>
  <c r="Q129" i="55"/>
  <c r="P129" i="55"/>
  <c r="O129" i="55"/>
  <c r="N129" i="55"/>
  <c r="M129" i="55"/>
  <c r="L129" i="55"/>
  <c r="I129" i="55"/>
  <c r="H129" i="55"/>
  <c r="AD128" i="55"/>
  <c r="AC128" i="55"/>
  <c r="AB128" i="55"/>
  <c r="AA128" i="55"/>
  <c r="Z128" i="55"/>
  <c r="Y128" i="55"/>
  <c r="X128" i="55"/>
  <c r="W128" i="55"/>
  <c r="V128" i="55"/>
  <c r="U128" i="55"/>
  <c r="S128" i="55"/>
  <c r="R128" i="55"/>
  <c r="Q128" i="55"/>
  <c r="P128" i="55"/>
  <c r="O128" i="55"/>
  <c r="N128" i="55"/>
  <c r="M128" i="55"/>
  <c r="L128" i="55"/>
  <c r="I128" i="55"/>
  <c r="H128" i="55"/>
  <c r="AD127" i="55"/>
  <c r="AC127" i="55"/>
  <c r="AB127" i="55"/>
  <c r="AA127" i="55"/>
  <c r="Z127" i="55"/>
  <c r="Y127" i="55"/>
  <c r="X127" i="55"/>
  <c r="W127" i="55"/>
  <c r="V127" i="55"/>
  <c r="U127" i="55"/>
  <c r="S127" i="55"/>
  <c r="R127" i="55"/>
  <c r="Q127" i="55"/>
  <c r="P127" i="55"/>
  <c r="O127" i="55"/>
  <c r="N127" i="55"/>
  <c r="M127" i="55"/>
  <c r="L127" i="55"/>
  <c r="I127" i="55"/>
  <c r="H127" i="55"/>
  <c r="AD126" i="55"/>
  <c r="AC126" i="55"/>
  <c r="AB126" i="55"/>
  <c r="AA126" i="55"/>
  <c r="Z126" i="55"/>
  <c r="Y126" i="55"/>
  <c r="X126" i="55"/>
  <c r="W126" i="55"/>
  <c r="V126" i="55"/>
  <c r="U126" i="55"/>
  <c r="S126" i="55"/>
  <c r="R126" i="55"/>
  <c r="Q126" i="55"/>
  <c r="P126" i="55"/>
  <c r="O126" i="55"/>
  <c r="N126" i="55"/>
  <c r="M126" i="55"/>
  <c r="L126" i="55"/>
  <c r="I126" i="55"/>
  <c r="H126" i="55"/>
  <c r="C43" i="61"/>
  <c r="C43" i="6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<sst xmlns="http://schemas.openxmlformats.org/spreadsheetml/2006/main" count="22885" uniqueCount="1639">
  <si>
    <t>Lab Number</t>
  </si>
  <si>
    <t>Cerium</t>
  </si>
  <si>
    <t>Dysprosium</t>
  </si>
  <si>
    <t>Erbium</t>
  </si>
  <si>
    <t>Europium</t>
  </si>
  <si>
    <t>Gadolinium</t>
  </si>
  <si>
    <t>Holmium</t>
  </si>
  <si>
    <t>Lanthanum</t>
  </si>
  <si>
    <t>Lutetium</t>
  </si>
  <si>
    <t>Neodymium</t>
  </si>
  <si>
    <t>Praseodymium</t>
  </si>
  <si>
    <t>Samarium</t>
  </si>
  <si>
    <t>Scandium</t>
  </si>
  <si>
    <t>Terbium</t>
  </si>
  <si>
    <t>Thulium</t>
  </si>
  <si>
    <t>Ytterbium</t>
  </si>
  <si>
    <t>Yttrium</t>
  </si>
  <si>
    <t>Ash</t>
  </si>
  <si>
    <t>%</t>
  </si>
  <si>
    <t>Dry Basis</t>
  </si>
  <si>
    <t>Aluminum</t>
  </si>
  <si>
    <t>Magnesium</t>
  </si>
  <si>
    <t>Cobalt</t>
  </si>
  <si>
    <t>Gallium</t>
  </si>
  <si>
    <t>Germanium</t>
  </si>
  <si>
    <t>Uranium</t>
  </si>
  <si>
    <t>Vanadium</t>
  </si>
  <si>
    <t>Titanium</t>
  </si>
  <si>
    <t>Beryllium</t>
  </si>
  <si>
    <t>Chromium</t>
  </si>
  <si>
    <t>Lithium</t>
  </si>
  <si>
    <t>Nickel</t>
  </si>
  <si>
    <t>Zinc</t>
  </si>
  <si>
    <t>Zirconium</t>
  </si>
  <si>
    <t>Tungsten</t>
  </si>
  <si>
    <t>Niobium</t>
  </si>
  <si>
    <t>Antimony</t>
  </si>
  <si>
    <t>Arsenic</t>
  </si>
  <si>
    <t>Barium</t>
  </si>
  <si>
    <t>Manganese</t>
  </si>
  <si>
    <t>Tin</t>
  </si>
  <si>
    <t>Hafnium</t>
  </si>
  <si>
    <t>Tantalum</t>
  </si>
  <si>
    <t>202201316-001</t>
  </si>
  <si>
    <t>MS-08-C3.4</t>
  </si>
  <si>
    <t>202201316-003</t>
  </si>
  <si>
    <t>MS-02-DP</t>
  </si>
  <si>
    <t>202201316-004</t>
  </si>
  <si>
    <t>MS-02-DU</t>
  </si>
  <si>
    <t>202201316-005</t>
  </si>
  <si>
    <t>MS-02-E</t>
  </si>
  <si>
    <t>202201316-007</t>
  </si>
  <si>
    <t>MS-02-F</t>
  </si>
  <si>
    <t>202201316-008</t>
  </si>
  <si>
    <t>MS-02-G</t>
  </si>
  <si>
    <t>202201316-009</t>
  </si>
  <si>
    <t>MS-02-H</t>
  </si>
  <si>
    <t>202201316-010</t>
  </si>
  <si>
    <t>DH2-1A</t>
  </si>
  <si>
    <t>Base of coal</t>
  </si>
  <si>
    <t>202201316-011</t>
  </si>
  <si>
    <t>DH2-1C</t>
  </si>
  <si>
    <t>upper lower bench</t>
  </si>
  <si>
    <t>202201316-012</t>
  </si>
  <si>
    <t>DH2-3A</t>
  </si>
  <si>
    <t>Lower middle bench</t>
  </si>
  <si>
    <t>202201316-013</t>
  </si>
  <si>
    <t>DH2-3C</t>
  </si>
  <si>
    <t>Upper middle bench</t>
  </si>
  <si>
    <t>202201316-014</t>
  </si>
  <si>
    <t>DH2-4A</t>
  </si>
  <si>
    <t>Top of coal</t>
  </si>
  <si>
    <t>202201316-015</t>
  </si>
  <si>
    <t>DH BLUE-P1</t>
  </si>
  <si>
    <t>Dolet Hills "tonstein" parting</t>
  </si>
  <si>
    <t>202201316-016</t>
  </si>
  <si>
    <t>SBN-1A</t>
  </si>
  <si>
    <t>202201316-017</t>
  </si>
  <si>
    <t>SBN-1C</t>
  </si>
  <si>
    <t>202201316-018</t>
  </si>
  <si>
    <t>GC-4500.1</t>
  </si>
  <si>
    <t>202201316-019</t>
  </si>
  <si>
    <t>GC-4500.2</t>
  </si>
  <si>
    <t>202201316-020</t>
  </si>
  <si>
    <t>GC-4500.3</t>
  </si>
  <si>
    <t>202201316-021</t>
  </si>
  <si>
    <t>GC-4500 - P1 Channel</t>
  </si>
  <si>
    <t>202201316-022</t>
  </si>
  <si>
    <t>GC-3500.1</t>
  </si>
  <si>
    <t>202201316-023</t>
  </si>
  <si>
    <t>GC-3500.3</t>
  </si>
  <si>
    <t>202201316-024</t>
  </si>
  <si>
    <t>GC-3500.5</t>
  </si>
  <si>
    <t>202201316-025</t>
  </si>
  <si>
    <t>GC-3500-P1</t>
  </si>
  <si>
    <t>Tonstein</t>
  </si>
  <si>
    <t>202201316-026</t>
  </si>
  <si>
    <t>WC-A1.1</t>
  </si>
  <si>
    <t>202201316-027</t>
  </si>
  <si>
    <t>WC-A1.4</t>
  </si>
  <si>
    <t>202201316-028</t>
  </si>
  <si>
    <t>WC-A2.1</t>
  </si>
  <si>
    <t>202201316-029</t>
  </si>
  <si>
    <t>WC-A2.3</t>
  </si>
  <si>
    <t>202201316-030</t>
  </si>
  <si>
    <t>SM-2-A1</t>
  </si>
  <si>
    <t>202201316-031</t>
  </si>
  <si>
    <t>SM-2-A2</t>
  </si>
  <si>
    <t>202201316-032</t>
  </si>
  <si>
    <t>SM-2-B1</t>
  </si>
  <si>
    <t>202201316-033</t>
  </si>
  <si>
    <t>SM-2-B2</t>
  </si>
  <si>
    <t>202201316-034</t>
  </si>
  <si>
    <t>SM-2-C1</t>
  </si>
  <si>
    <t>202201316-035</t>
  </si>
  <si>
    <t>SM-2-C2</t>
  </si>
  <si>
    <t>202201316-036</t>
  </si>
  <si>
    <t>SM-2-D1</t>
  </si>
  <si>
    <t>202201316-037</t>
  </si>
  <si>
    <t>SM-2-D2</t>
  </si>
  <si>
    <t>202201316-038</t>
  </si>
  <si>
    <t>ST-94-1</t>
  </si>
  <si>
    <t>Santo Tomas coal</t>
  </si>
  <si>
    <t>202201316-040</t>
  </si>
  <si>
    <t>ST-94-2</t>
  </si>
  <si>
    <t>202201316-041</t>
  </si>
  <si>
    <t>STR-2-96-1</t>
  </si>
  <si>
    <t>202201316-042</t>
  </si>
  <si>
    <t>SP2-1</t>
  </si>
  <si>
    <t>Rb</t>
  </si>
  <si>
    <t>Ba</t>
  </si>
  <si>
    <t>Sr</t>
  </si>
  <si>
    <t>Nb</t>
  </si>
  <si>
    <t>Y</t>
  </si>
  <si>
    <t>Zr</t>
  </si>
  <si>
    <t>Hf</t>
  </si>
  <si>
    <t>La</t>
  </si>
  <si>
    <t>Ce</t>
  </si>
  <si>
    <t>Nd</t>
  </si>
  <si>
    <t>Sm</t>
  </si>
  <si>
    <t>Eu</t>
  </si>
  <si>
    <t>Gd</t>
  </si>
  <si>
    <t>Tb</t>
  </si>
  <si>
    <t>Dy</t>
  </si>
  <si>
    <t>Er</t>
  </si>
  <si>
    <t>Yb</t>
  </si>
  <si>
    <t>Lu</t>
  </si>
  <si>
    <t>Pb</t>
  </si>
  <si>
    <t>Th</t>
  </si>
  <si>
    <t>U</t>
  </si>
  <si>
    <t xml:space="preserve">Lu </t>
  </si>
  <si>
    <t>Pr</t>
  </si>
  <si>
    <t>Ho</t>
  </si>
  <si>
    <t>Tm</t>
  </si>
  <si>
    <t>Element</t>
  </si>
  <si>
    <t>1 Sigma</t>
  </si>
  <si>
    <t>MnO</t>
  </si>
  <si>
    <t>MgO</t>
  </si>
  <si>
    <t>CaO</t>
  </si>
  <si>
    <t>Li</t>
  </si>
  <si>
    <t>Be</t>
  </si>
  <si>
    <t>B</t>
  </si>
  <si>
    <t>N</t>
  </si>
  <si>
    <t>F</t>
  </si>
  <si>
    <t>S</t>
  </si>
  <si>
    <t>Cl</t>
  </si>
  <si>
    <t>Sc</t>
  </si>
  <si>
    <t>V</t>
  </si>
  <si>
    <t>Cr</t>
  </si>
  <si>
    <t>Co</t>
  </si>
  <si>
    <t>Ni</t>
  </si>
  <si>
    <t>Cu</t>
  </si>
  <si>
    <t>Zn</t>
  </si>
  <si>
    <t>Ga</t>
  </si>
  <si>
    <t>Ge</t>
  </si>
  <si>
    <t>As</t>
  </si>
  <si>
    <t>Se</t>
  </si>
  <si>
    <t>Br</t>
  </si>
  <si>
    <t>Mo</t>
  </si>
  <si>
    <t>Ru</t>
  </si>
  <si>
    <t>Pd</t>
  </si>
  <si>
    <t>Ag</t>
  </si>
  <si>
    <t>Cd</t>
  </si>
  <si>
    <t>In</t>
  </si>
  <si>
    <t>Sn</t>
  </si>
  <si>
    <t>Sb</t>
  </si>
  <si>
    <t>I</t>
  </si>
  <si>
    <t>Cs</t>
  </si>
  <si>
    <t>Ta</t>
  </si>
  <si>
    <t>W</t>
  </si>
  <si>
    <t>Re</t>
  </si>
  <si>
    <t>Os</t>
  </si>
  <si>
    <t>Ir</t>
  </si>
  <si>
    <t>Pt</t>
  </si>
  <si>
    <t>Au</t>
  </si>
  <si>
    <t>Hg</t>
  </si>
  <si>
    <t>Tl</t>
  </si>
  <si>
    <t>Bi</t>
  </si>
  <si>
    <t>Collector</t>
  </si>
  <si>
    <t>County</t>
  </si>
  <si>
    <t>Geologic Age</t>
  </si>
  <si>
    <t>Coal Rank</t>
  </si>
  <si>
    <t>Sample type</t>
  </si>
  <si>
    <t>Elevation (approx., ft)</t>
  </si>
  <si>
    <t>Bed thickness (ft)</t>
  </si>
  <si>
    <t xml:space="preserve">Relevant Publications </t>
  </si>
  <si>
    <t>Comments</t>
  </si>
  <si>
    <t>PD Warwick (USGS)</t>
  </si>
  <si>
    <t>MS</t>
  </si>
  <si>
    <t>Choctaw</t>
  </si>
  <si>
    <t>Paleocene-Eocene</t>
  </si>
  <si>
    <t>Lignite</t>
  </si>
  <si>
    <t>coal channel</t>
  </si>
  <si>
    <t>LA</t>
  </si>
  <si>
    <t>DE SOTO</t>
  </si>
  <si>
    <t>Naborton Formation</t>
  </si>
  <si>
    <t>Dolet Hills</t>
  </si>
  <si>
    <t>Claystone</t>
  </si>
  <si>
    <t>TX</t>
  </si>
  <si>
    <t>Harrison</t>
  </si>
  <si>
    <t>Wilcox</t>
  </si>
  <si>
    <t>Grimes</t>
  </si>
  <si>
    <t>Eocene</t>
  </si>
  <si>
    <t>Manning Formation</t>
  </si>
  <si>
    <t>Robertson</t>
  </si>
  <si>
    <t>Calvert Bluff Formation</t>
  </si>
  <si>
    <t>Atascosa</t>
  </si>
  <si>
    <t>Webb</t>
  </si>
  <si>
    <t>Coal</t>
  </si>
  <si>
    <t>Bigford Formation</t>
  </si>
  <si>
    <t xml:space="preserve">Eu </t>
  </si>
  <si>
    <t xml:space="preserve">Tb </t>
  </si>
  <si>
    <t xml:space="preserve">Dy </t>
  </si>
  <si>
    <t xml:space="preserve">Ho </t>
  </si>
  <si>
    <t xml:space="preserve">Er </t>
  </si>
  <si>
    <t xml:space="preserve">Y </t>
  </si>
  <si>
    <t xml:space="preserve">Sc </t>
  </si>
  <si>
    <t>Gibbons Creek</t>
  </si>
  <si>
    <t xml:space="preserve">San Miguel </t>
  </si>
  <si>
    <t>202202141-001</t>
  </si>
  <si>
    <t>GC 4500 ROOF</t>
  </si>
  <si>
    <t>202202141-002</t>
  </si>
  <si>
    <t>GC 3500.2</t>
  </si>
  <si>
    <t>202202141-003</t>
  </si>
  <si>
    <t>GC 3500.4</t>
  </si>
  <si>
    <t>202202141-008</t>
  </si>
  <si>
    <t>SM1 P2</t>
  </si>
  <si>
    <t>202202141-009</t>
  </si>
  <si>
    <t>SM1 C.1</t>
  </si>
  <si>
    <t>202202141-010</t>
  </si>
  <si>
    <t>SM1 C.2</t>
  </si>
  <si>
    <t>202202141-011</t>
  </si>
  <si>
    <t>SM1  P3.1</t>
  </si>
  <si>
    <t>202202141-012</t>
  </si>
  <si>
    <t>SM1  P3.2</t>
  </si>
  <si>
    <t>202202141-013</t>
  </si>
  <si>
    <t>SM1  P3.3</t>
  </si>
  <si>
    <t>202202141-014</t>
  </si>
  <si>
    <t>SM1 D.1</t>
  </si>
  <si>
    <t>202202141-004</t>
  </si>
  <si>
    <t>M128 CH1</t>
  </si>
  <si>
    <t>202202141-005</t>
  </si>
  <si>
    <t>M128 CH2</t>
  </si>
  <si>
    <t>202202141-006</t>
  </si>
  <si>
    <t>M128 CH3</t>
  </si>
  <si>
    <t>202202141-007</t>
  </si>
  <si>
    <t>M128 CH4</t>
  </si>
  <si>
    <t>202301262-001</t>
  </si>
  <si>
    <t>202301262-002</t>
  </si>
  <si>
    <t>202301262-003</t>
  </si>
  <si>
    <t>202301262-004</t>
  </si>
  <si>
    <t>202301262-005</t>
  </si>
  <si>
    <t>202301262-006</t>
  </si>
  <si>
    <t>202301262-007</t>
  </si>
  <si>
    <t>202301262-008</t>
  </si>
  <si>
    <t>202301262-009</t>
  </si>
  <si>
    <t>SM-B1</t>
  </si>
  <si>
    <t>SM-B2T</t>
  </si>
  <si>
    <t>SM-B2B</t>
  </si>
  <si>
    <t>SM-C1T</t>
  </si>
  <si>
    <t>SM-C2B</t>
  </si>
  <si>
    <t>SM-D1</t>
  </si>
  <si>
    <t>BAUX</t>
  </si>
  <si>
    <t>BOLI</t>
  </si>
  <si>
    <t>MALV</t>
  </si>
  <si>
    <t>Al</t>
  </si>
  <si>
    <t>Mg</t>
  </si>
  <si>
    <t>Mn</t>
  </si>
  <si>
    <t>Sequence</t>
  </si>
  <si>
    <t>Phosphorus</t>
  </si>
  <si>
    <t>ug/g</t>
  </si>
  <si>
    <t>202202464-001</t>
  </si>
  <si>
    <t>202202464-002</t>
  </si>
  <si>
    <t>202202464-003</t>
  </si>
  <si>
    <t>202202464-004</t>
  </si>
  <si>
    <t>202202464-005</t>
  </si>
  <si>
    <t>202202464-006</t>
  </si>
  <si>
    <t>202202464-007</t>
  </si>
  <si>
    <t>202202464-008</t>
  </si>
  <si>
    <t>AL-CH-KCSC-1-2-3</t>
  </si>
  <si>
    <t>AL-WI-GCS-6-12</t>
  </si>
  <si>
    <t>AL-CL-US43-11</t>
  </si>
  <si>
    <t>AL-CL-US43-6</t>
  </si>
  <si>
    <t>AL-CR-SCH-1</t>
  </si>
  <si>
    <t>AL-CH-OSM2-253</t>
  </si>
  <si>
    <t>AL-CH-OSM1-245-247</t>
  </si>
  <si>
    <t>AL-CH-OSM1-242.8-244.5</t>
  </si>
  <si>
    <t>&lt;1</t>
  </si>
  <si>
    <t>&lt;0.2</t>
  </si>
  <si>
    <t>202300618-001</t>
  </si>
  <si>
    <t>202300618-002</t>
  </si>
  <si>
    <t>202300618-003</t>
  </si>
  <si>
    <t>202300618-004</t>
  </si>
  <si>
    <t>AL-CL-US43-3</t>
  </si>
  <si>
    <t>AL-CH-OSM1-249.0</t>
  </si>
  <si>
    <t>AL-CL-US43-8</t>
  </si>
  <si>
    <t>AL-WI-GCS-11</t>
  </si>
  <si>
    <t>Sample ID</t>
  </si>
  <si>
    <t>Collected</t>
  </si>
  <si>
    <t>&lt;10</t>
  </si>
  <si>
    <t>Alabama</t>
  </si>
  <si>
    <t>State</t>
  </si>
  <si>
    <t>202302281-001</t>
  </si>
  <si>
    <t>202302281-002</t>
  </si>
  <si>
    <t>202302281-003</t>
  </si>
  <si>
    <t>202302281-004</t>
  </si>
  <si>
    <t>202302281-005</t>
  </si>
  <si>
    <t>202302281-006</t>
  </si>
  <si>
    <t>202302281-007</t>
  </si>
  <si>
    <t>202302281-008</t>
  </si>
  <si>
    <t>202302281-009</t>
  </si>
  <si>
    <t>202302281-010</t>
  </si>
  <si>
    <t>OX-1D</t>
  </si>
  <si>
    <t>OX-2A</t>
  </si>
  <si>
    <t>OX-P2</t>
  </si>
  <si>
    <t>BB2-CP</t>
  </si>
  <si>
    <t>PW-94-29-31-CP</t>
  </si>
  <si>
    <t>PW-94-16-18-CP</t>
  </si>
  <si>
    <t>CDM-CP</t>
  </si>
  <si>
    <t>JE-3-CP</t>
  </si>
  <si>
    <t>JE-4-CP</t>
  </si>
  <si>
    <t>JE-6-CP</t>
  </si>
  <si>
    <t>AR</t>
  </si>
  <si>
    <t>AL</t>
  </si>
  <si>
    <t>TN</t>
  </si>
  <si>
    <t>Bauxite</t>
  </si>
  <si>
    <t>Malvern</t>
  </si>
  <si>
    <t>Red River</t>
  </si>
  <si>
    <t>Freestone</t>
  </si>
  <si>
    <t>Graves</t>
  </si>
  <si>
    <t>Weakly</t>
  </si>
  <si>
    <t>Oauchita</t>
  </si>
  <si>
    <t>Leon</t>
  </si>
  <si>
    <t>Claiborne Group?</t>
  </si>
  <si>
    <t>Rock parting</t>
  </si>
  <si>
    <t>well banded coal</t>
  </si>
  <si>
    <t>channel top of coal - banded</t>
  </si>
  <si>
    <t>clay parting - thickness variable</t>
  </si>
  <si>
    <t>grab</t>
  </si>
  <si>
    <t>Mudstone</t>
  </si>
  <si>
    <t>Bolivar Creek</t>
  </si>
  <si>
    <t>Outcrop</t>
  </si>
  <si>
    <t>Naheola Formation</t>
  </si>
  <si>
    <t>Tuscahoma Formation</t>
  </si>
  <si>
    <t>Nanafalia Formation?</t>
  </si>
  <si>
    <t>Lignitic Clay</t>
  </si>
  <si>
    <t>Carbonaceous Clay</t>
  </si>
  <si>
    <t>Clarke</t>
  </si>
  <si>
    <t>U.S. Highway 43</t>
  </si>
  <si>
    <t>Crenshaw</t>
  </si>
  <si>
    <t>Shell SCH. 24-A well</t>
  </si>
  <si>
    <t>Alabama Geol Surv</t>
  </si>
  <si>
    <t>Paleocene</t>
  </si>
  <si>
    <t>Akansas Geol Surv</t>
  </si>
  <si>
    <t>Hot Spring</t>
  </si>
  <si>
    <t>Poinsett</t>
  </si>
  <si>
    <t>Saline</t>
  </si>
  <si>
    <t>Hook, Malito (UTBEG)</t>
  </si>
  <si>
    <t>P</t>
  </si>
  <si>
    <t>Ti</t>
  </si>
  <si>
    <t>Location</t>
  </si>
  <si>
    <t>New Sequence</t>
  </si>
  <si>
    <t>Coutl</t>
  </si>
  <si>
    <t>LI</t>
  </si>
  <si>
    <t>Min</t>
  </si>
  <si>
    <t>Mean</t>
  </si>
  <si>
    <t>Median</t>
  </si>
  <si>
    <t xml:space="preserve"> </t>
  </si>
  <si>
    <t>ash basis</t>
  </si>
  <si>
    <t>Ratio</t>
  </si>
  <si>
    <t>Critical REE %</t>
  </si>
  <si>
    <t>Ash %</t>
  </si>
  <si>
    <t xml:space="preserve">Max </t>
  </si>
  <si>
    <t xml:space="preserve">Median </t>
  </si>
  <si>
    <t xml:space="preserve">Atascosa </t>
  </si>
  <si>
    <t>Maverick</t>
  </si>
  <si>
    <t>Late Cretaceous</t>
  </si>
  <si>
    <t>Sabine coal 17218-1 W100 38.2 - 39.6 ft</t>
  </si>
  <si>
    <t>Sabine coal 17218-2 W100 58.2 - 61.2 ft</t>
  </si>
  <si>
    <t>Sabine coal 17218-3 W100 80.3 - 82.2 ft</t>
  </si>
  <si>
    <t>Sabine coal 17218-4 W100 82.7 - 85.1 ft</t>
  </si>
  <si>
    <t>Sabine coal 17218-5 W101 27.3 - 30.7 ft</t>
  </si>
  <si>
    <t>Sabine coal 17218-13 W104 71.4 - 74.7 ft</t>
  </si>
  <si>
    <t>Sabine coal 17218-14 W104 97.0 - 99.4 ft</t>
  </si>
  <si>
    <t>Sabine coal 17218-15 W104 99.9 - 102.1 ft</t>
  </si>
  <si>
    <t>Sabine coal 17218-16 W105 35.4 - 37.7 ft</t>
  </si>
  <si>
    <t>Sabine coal 17218-17 W105 38.2 - 40.2 ft</t>
  </si>
  <si>
    <t>San Miguel - 5H B-Seam Top 6"</t>
  </si>
  <si>
    <t>San Miguel - 1B-A-CO</t>
  </si>
  <si>
    <t>San Miguel - Bottom 6" A-Seam</t>
  </si>
  <si>
    <t>San Miguel - 5H B-Seam Bottom 6"</t>
  </si>
  <si>
    <t>San Miguel - 5H - Cleaning</t>
  </si>
  <si>
    <t>San Miguel - 5H - #2 Clay parting</t>
  </si>
  <si>
    <t>San Miguel - 5H - #3</t>
  </si>
  <si>
    <t>San Miguel - 5H - D-Seam Top 6"</t>
  </si>
  <si>
    <t>San Miguel - #1 Clay parting</t>
  </si>
  <si>
    <t>San Miguel - 5H C-Seam Bottom 6"</t>
  </si>
  <si>
    <t>San Miguel - 5H D-Seam Bottom 6"</t>
  </si>
  <si>
    <t>San Miguel - 5H C-Seam Top 6"</t>
  </si>
  <si>
    <t>Eagle Pass - EP#1-C2U Upper</t>
  </si>
  <si>
    <t>Eagle Pass - EP#2-C2U Lower</t>
  </si>
  <si>
    <t>Eagle Pass - EP#3-C2L_IB (Clay)</t>
  </si>
  <si>
    <t>Eagle Pass - EP#4-C2L</t>
  </si>
  <si>
    <t>Eagle Pass - EP#7-C1U (Clay)</t>
  </si>
  <si>
    <t>Eagle Pass - EP#8-C1M_IB (Clay)</t>
  </si>
  <si>
    <t>Eagle Pass - EP#10-C1L_IB (Clay)</t>
  </si>
  <si>
    <t>Eagle Pass - EP#12-C1L Lower</t>
  </si>
  <si>
    <t>Eagle Pass - EP#13-IB Upper (Clay)</t>
  </si>
  <si>
    <t>Eagle Pass - EP#14-IB Lower (Clay)</t>
  </si>
  <si>
    <t>Eagle Pass - EP#15-B Upper</t>
  </si>
  <si>
    <t>Eagle Pass - EP#16-B Lower</t>
  </si>
  <si>
    <t>HREE/LREE</t>
  </si>
  <si>
    <t>REY</t>
  </si>
  <si>
    <t>Arkansas</t>
  </si>
  <si>
    <t>Louisiana</t>
  </si>
  <si>
    <t>Tennessee</t>
  </si>
  <si>
    <t>Mississippi</t>
  </si>
  <si>
    <t>Texas</t>
  </si>
  <si>
    <t>San Miguel</t>
  </si>
  <si>
    <t>South Texas</t>
  </si>
  <si>
    <t>Eagle Pass</t>
  </si>
  <si>
    <t>Subregion</t>
  </si>
  <si>
    <t>Dry Coal Basis</t>
  </si>
  <si>
    <t>ID 1</t>
  </si>
  <si>
    <t>Raw</t>
  </si>
  <si>
    <t>202300697-001</t>
  </si>
  <si>
    <t>Water</t>
  </si>
  <si>
    <t>202300697-002</t>
  </si>
  <si>
    <t>HCl</t>
  </si>
  <si>
    <t>202300697-003</t>
  </si>
  <si>
    <t>Ammonium Acetate</t>
  </si>
  <si>
    <t>202300697-004</t>
  </si>
  <si>
    <t>202400964-001</t>
  </si>
  <si>
    <t>202301262-004 - Water</t>
  </si>
  <si>
    <t>202400964-002</t>
  </si>
  <si>
    <t>202400964-004</t>
  </si>
  <si>
    <t>202400964-003</t>
  </si>
  <si>
    <t>202400964-005</t>
  </si>
  <si>
    <t>202301262-005 - Water</t>
  </si>
  <si>
    <t>202400964-006</t>
  </si>
  <si>
    <t>202301262-005 - Ammonium Acetate</t>
  </si>
  <si>
    <t>202400964-008</t>
  </si>
  <si>
    <t>202400964-007</t>
  </si>
  <si>
    <t>202400964-009</t>
  </si>
  <si>
    <t>202301262-006 - Water</t>
  </si>
  <si>
    <t>202400964-010</t>
  </si>
  <si>
    <t>202301262-006 - Ammonium Acetate</t>
  </si>
  <si>
    <t>202400964-012</t>
  </si>
  <si>
    <t>202301262-006 - HCl</t>
  </si>
  <si>
    <t>202400964-011</t>
  </si>
  <si>
    <t>202301262-008 - Raw</t>
  </si>
  <si>
    <t>202400964-013</t>
  </si>
  <si>
    <t>202301262-008 - Water</t>
  </si>
  <si>
    <t>202400964-014</t>
  </si>
  <si>
    <t>202301262-008 - Ammonium Acetate</t>
  </si>
  <si>
    <t>202400964-016</t>
  </si>
  <si>
    <t>202301262-008 - HCl</t>
  </si>
  <si>
    <t>202400964-015</t>
  </si>
  <si>
    <t>Water-Soluble</t>
  </si>
  <si>
    <t>Ion-Exchangable</t>
  </si>
  <si>
    <t>Org. Assoc./Weak Acid Soluble</t>
  </si>
  <si>
    <t>202301262-004 - Water soluble</t>
  </si>
  <si>
    <t>202301262-005 - Water soluble</t>
  </si>
  <si>
    <t>202301262-005 - Ion exchangeable</t>
  </si>
  <si>
    <t>202301262-006 - Organic Acid</t>
  </si>
  <si>
    <t>202301262-008 - Ion Exchangeable</t>
  </si>
  <si>
    <t>202301262-008 - Organic acid</t>
  </si>
  <si>
    <t>GC IE</t>
  </si>
  <si>
    <t>SM-4 IE</t>
  </si>
  <si>
    <t>SM-5 IE</t>
  </si>
  <si>
    <t>SM-5 WA</t>
  </si>
  <si>
    <t>SM-6 IE</t>
  </si>
  <si>
    <t>SM-8 IE</t>
  </si>
  <si>
    <t>GC WS</t>
  </si>
  <si>
    <t>San Miguel 4</t>
  </si>
  <si>
    <t>Gibbons</t>
  </si>
  <si>
    <t>UCC (ppm)</t>
  </si>
  <si>
    <t>Elev. (approx. m)</t>
  </si>
  <si>
    <t>Bed thickness (m)</t>
  </si>
  <si>
    <t>Table S8.</t>
  </si>
  <si>
    <t>KY</t>
  </si>
  <si>
    <t>Unit</t>
  </si>
  <si>
    <t>Barite</t>
  </si>
  <si>
    <t>Bismuth</t>
  </si>
  <si>
    <t>Cesium</t>
  </si>
  <si>
    <t>Fluorspar</t>
  </si>
  <si>
    <t xml:space="preserve">Graphite </t>
  </si>
  <si>
    <t>Indium</t>
  </si>
  <si>
    <t>Iridium</t>
  </si>
  <si>
    <t>Palladium</t>
  </si>
  <si>
    <t>Platinum</t>
  </si>
  <si>
    <t>Rhodium</t>
  </si>
  <si>
    <t>Rubidium</t>
  </si>
  <si>
    <t>Ruthenium</t>
  </si>
  <si>
    <t>Tellurium</t>
  </si>
  <si>
    <t>almost all sectors of the economy</t>
  </si>
  <si>
    <t>lead-acid batteries and flame retardants</t>
  </si>
  <si>
    <t>semi-conductors</t>
  </si>
  <si>
    <t>hydrocarbon production.</t>
  </si>
  <si>
    <t>an alloying agent in aerospace and defense industries</t>
  </si>
  <si>
    <t>medical and atomic research</t>
  </si>
  <si>
    <t>catalytic converters</t>
  </si>
  <si>
    <t>research and development</t>
  </si>
  <si>
    <t>rechargeable batteries and superalloys</t>
  </si>
  <si>
    <t>phosphors and nuclear control rods</t>
  </si>
  <si>
    <t>integrated circuits and optical devices like LEDs</t>
  </si>
  <si>
    <t>fiber optics and night vision applications</t>
  </si>
  <si>
    <t>liquid crystal display screens</t>
  </si>
  <si>
    <t>coating of anodes for electrochemical processes and as a chemical catalyst</t>
  </si>
  <si>
    <t>rechargeable batteries</t>
  </si>
  <si>
    <t>an alloy and for reducing metals</t>
  </si>
  <si>
    <t>steelmaking and batteries</t>
  </si>
  <si>
    <t>catalytic converters and as a catalyst agent</t>
  </si>
  <si>
    <t>research and development in electronics</t>
  </si>
  <si>
    <t>various metal alloys and in lasers</t>
  </si>
  <si>
    <t>protective coatings and alloys for steel</t>
  </si>
  <si>
    <t>a white pigment or metal alloys</t>
  </si>
  <si>
    <t>make wear-resistant metals</t>
  </si>
  <si>
    <t>alloying agent for iron and steel</t>
  </si>
  <si>
    <t>metallurgy to produce galvanized steel</t>
  </si>
  <si>
    <t>high-temperature ceramics and corrosion-resistant alloys</t>
  </si>
  <si>
    <t>Uses</t>
  </si>
  <si>
    <t>Symbol</t>
  </si>
  <si>
    <t>Rh</t>
  </si>
  <si>
    <t>C</t>
  </si>
  <si>
    <t>Te</t>
  </si>
  <si>
    <t>Va</t>
  </si>
  <si>
    <t>Name</t>
  </si>
  <si>
    <t>Alphabetic</t>
  </si>
  <si>
    <t>Mine or location name</t>
  </si>
  <si>
    <t>Lab Number (this study)</t>
  </si>
  <si>
    <t>Sample</t>
  </si>
  <si>
    <t>Parting</t>
  </si>
  <si>
    <t>Roof</t>
  </si>
  <si>
    <t>Ash (%)</t>
  </si>
  <si>
    <t>coal core</t>
  </si>
  <si>
    <t>coal parting channel</t>
  </si>
  <si>
    <t>clay channel</t>
  </si>
  <si>
    <t>claystone channel</t>
  </si>
  <si>
    <t>rock - tonstein?</t>
  </si>
  <si>
    <t>mudstone channel</t>
  </si>
  <si>
    <t xml:space="preserve">Ash/Coal </t>
  </si>
  <si>
    <t>ppm</t>
  </si>
  <si>
    <r>
      <t>Sc</t>
    </r>
    <r>
      <rPr>
        <vertAlign val="subscript"/>
        <sz val="11"/>
        <rFont val="Calibri"/>
        <family val="2"/>
        <scheme val="minor"/>
      </rPr>
      <t>2</t>
    </r>
    <r>
      <rPr>
        <sz val="11"/>
        <rFont val="Calibri"/>
        <family val="2"/>
        <scheme val="minor"/>
      </rPr>
      <t>O</t>
    </r>
    <r>
      <rPr>
        <vertAlign val="subscript"/>
        <sz val="11"/>
        <rFont val="Calibri"/>
        <family val="2"/>
        <scheme val="minor"/>
      </rPr>
      <t>3</t>
    </r>
  </si>
  <si>
    <r>
      <t>Y</t>
    </r>
    <r>
      <rPr>
        <vertAlign val="subscript"/>
        <sz val="11"/>
        <rFont val="Calibri"/>
        <family val="2"/>
        <scheme val="minor"/>
      </rPr>
      <t>2</t>
    </r>
    <r>
      <rPr>
        <sz val="11"/>
        <rFont val="Calibri"/>
        <family val="2"/>
        <scheme val="minor"/>
      </rPr>
      <t>O</t>
    </r>
    <r>
      <rPr>
        <vertAlign val="subscript"/>
        <sz val="11"/>
        <rFont val="Calibri"/>
        <family val="2"/>
        <scheme val="minor"/>
      </rPr>
      <t>3</t>
    </r>
  </si>
  <si>
    <r>
      <t>La</t>
    </r>
    <r>
      <rPr>
        <vertAlign val="subscript"/>
        <sz val="11"/>
        <rFont val="Calibri"/>
        <family val="2"/>
        <scheme val="minor"/>
      </rPr>
      <t>2</t>
    </r>
    <r>
      <rPr>
        <sz val="11"/>
        <rFont val="Calibri"/>
        <family val="2"/>
        <scheme val="minor"/>
      </rPr>
      <t>O</t>
    </r>
    <r>
      <rPr>
        <vertAlign val="subscript"/>
        <sz val="11"/>
        <rFont val="Calibri"/>
        <family val="2"/>
        <scheme val="minor"/>
      </rPr>
      <t>3</t>
    </r>
  </si>
  <si>
    <r>
      <t>CeO</t>
    </r>
    <r>
      <rPr>
        <vertAlign val="subscript"/>
        <sz val="11"/>
        <rFont val="Calibri"/>
        <family val="2"/>
        <scheme val="minor"/>
      </rPr>
      <t>2</t>
    </r>
  </si>
  <si>
    <r>
      <t>Pr</t>
    </r>
    <r>
      <rPr>
        <vertAlign val="subscript"/>
        <sz val="11"/>
        <rFont val="Calibri"/>
        <family val="2"/>
        <scheme val="minor"/>
      </rPr>
      <t>6</t>
    </r>
    <r>
      <rPr>
        <sz val="11"/>
        <rFont val="Calibri"/>
        <family val="2"/>
        <scheme val="minor"/>
      </rPr>
      <t>O</t>
    </r>
    <r>
      <rPr>
        <vertAlign val="subscript"/>
        <sz val="11"/>
        <rFont val="Calibri"/>
        <family val="2"/>
        <scheme val="minor"/>
      </rPr>
      <t>11</t>
    </r>
  </si>
  <si>
    <r>
      <t>Nd</t>
    </r>
    <r>
      <rPr>
        <vertAlign val="subscript"/>
        <sz val="11"/>
        <rFont val="Calibri"/>
        <family val="2"/>
        <scheme val="minor"/>
      </rPr>
      <t>2</t>
    </r>
    <r>
      <rPr>
        <sz val="11"/>
        <rFont val="Calibri"/>
        <family val="2"/>
        <scheme val="minor"/>
      </rPr>
      <t>O</t>
    </r>
    <r>
      <rPr>
        <vertAlign val="subscript"/>
        <sz val="11"/>
        <rFont val="Calibri"/>
        <family val="2"/>
        <scheme val="minor"/>
      </rPr>
      <t>3</t>
    </r>
  </si>
  <si>
    <r>
      <t>Sm</t>
    </r>
    <r>
      <rPr>
        <vertAlign val="subscript"/>
        <sz val="11"/>
        <rFont val="Calibri"/>
        <family val="2"/>
        <scheme val="minor"/>
      </rPr>
      <t>2</t>
    </r>
    <r>
      <rPr>
        <sz val="11"/>
        <rFont val="Calibri"/>
        <family val="2"/>
        <scheme val="minor"/>
      </rPr>
      <t>O</t>
    </r>
    <r>
      <rPr>
        <vertAlign val="subscript"/>
        <sz val="11"/>
        <rFont val="Calibri"/>
        <family val="2"/>
        <scheme val="minor"/>
      </rPr>
      <t>3</t>
    </r>
  </si>
  <si>
    <r>
      <t>Eu</t>
    </r>
    <r>
      <rPr>
        <vertAlign val="subscript"/>
        <sz val="11"/>
        <rFont val="Calibri"/>
        <family val="2"/>
        <scheme val="minor"/>
      </rPr>
      <t>2</t>
    </r>
    <r>
      <rPr>
        <sz val="11"/>
        <rFont val="Calibri"/>
        <family val="2"/>
        <scheme val="minor"/>
      </rPr>
      <t>O</t>
    </r>
    <r>
      <rPr>
        <vertAlign val="subscript"/>
        <sz val="11"/>
        <rFont val="Calibri"/>
        <family val="2"/>
        <scheme val="minor"/>
      </rPr>
      <t>3</t>
    </r>
  </si>
  <si>
    <r>
      <t>Gd</t>
    </r>
    <r>
      <rPr>
        <vertAlign val="subscript"/>
        <sz val="11"/>
        <rFont val="Calibri"/>
        <family val="2"/>
        <scheme val="minor"/>
      </rPr>
      <t>2</t>
    </r>
    <r>
      <rPr>
        <sz val="11"/>
        <rFont val="Calibri"/>
        <family val="2"/>
        <scheme val="minor"/>
      </rPr>
      <t>O</t>
    </r>
    <r>
      <rPr>
        <vertAlign val="subscript"/>
        <sz val="11"/>
        <rFont val="Calibri"/>
        <family val="2"/>
        <scheme val="minor"/>
      </rPr>
      <t>3</t>
    </r>
  </si>
  <si>
    <r>
      <t>Tb</t>
    </r>
    <r>
      <rPr>
        <vertAlign val="subscript"/>
        <sz val="11"/>
        <rFont val="Calibri"/>
        <family val="2"/>
        <scheme val="minor"/>
      </rPr>
      <t>4</t>
    </r>
    <r>
      <rPr>
        <sz val="11"/>
        <rFont val="Calibri"/>
        <family val="2"/>
        <scheme val="minor"/>
      </rPr>
      <t>O</t>
    </r>
    <r>
      <rPr>
        <vertAlign val="subscript"/>
        <sz val="11"/>
        <rFont val="Calibri"/>
        <family val="2"/>
        <scheme val="minor"/>
      </rPr>
      <t>7</t>
    </r>
  </si>
  <si>
    <r>
      <t>Dy</t>
    </r>
    <r>
      <rPr>
        <vertAlign val="subscript"/>
        <sz val="11"/>
        <rFont val="Calibri"/>
        <family val="2"/>
        <scheme val="minor"/>
      </rPr>
      <t>2</t>
    </r>
    <r>
      <rPr>
        <sz val="11"/>
        <rFont val="Calibri"/>
        <family val="2"/>
        <scheme val="minor"/>
      </rPr>
      <t>O</t>
    </r>
    <r>
      <rPr>
        <vertAlign val="subscript"/>
        <sz val="11"/>
        <rFont val="Calibri"/>
        <family val="2"/>
        <scheme val="minor"/>
      </rPr>
      <t>3</t>
    </r>
  </si>
  <si>
    <r>
      <t>Ho</t>
    </r>
    <r>
      <rPr>
        <vertAlign val="subscript"/>
        <sz val="11"/>
        <rFont val="Calibri"/>
        <family val="2"/>
        <scheme val="minor"/>
      </rPr>
      <t>2</t>
    </r>
    <r>
      <rPr>
        <sz val="11"/>
        <rFont val="Calibri"/>
        <family val="2"/>
        <scheme val="minor"/>
      </rPr>
      <t>O</t>
    </r>
    <r>
      <rPr>
        <vertAlign val="subscript"/>
        <sz val="11"/>
        <rFont val="Calibri"/>
        <family val="2"/>
        <scheme val="minor"/>
      </rPr>
      <t>3</t>
    </r>
  </si>
  <si>
    <r>
      <t>Er</t>
    </r>
    <r>
      <rPr>
        <vertAlign val="subscript"/>
        <sz val="11"/>
        <rFont val="Calibri"/>
        <family val="2"/>
        <scheme val="minor"/>
      </rPr>
      <t>2</t>
    </r>
    <r>
      <rPr>
        <sz val="11"/>
        <rFont val="Calibri"/>
        <family val="2"/>
        <scheme val="minor"/>
      </rPr>
      <t>O</t>
    </r>
    <r>
      <rPr>
        <vertAlign val="subscript"/>
        <sz val="11"/>
        <rFont val="Calibri"/>
        <family val="2"/>
        <scheme val="minor"/>
      </rPr>
      <t>3</t>
    </r>
  </si>
  <si>
    <r>
      <t>Tm</t>
    </r>
    <r>
      <rPr>
        <vertAlign val="subscript"/>
        <sz val="11"/>
        <rFont val="Calibri"/>
        <family val="2"/>
        <scheme val="minor"/>
      </rPr>
      <t>2</t>
    </r>
    <r>
      <rPr>
        <sz val="11"/>
        <rFont val="Calibri"/>
        <family val="2"/>
        <scheme val="minor"/>
      </rPr>
      <t>O</t>
    </r>
    <r>
      <rPr>
        <vertAlign val="subscript"/>
        <sz val="11"/>
        <rFont val="Calibri"/>
        <family val="2"/>
        <scheme val="minor"/>
      </rPr>
      <t>3</t>
    </r>
  </si>
  <si>
    <r>
      <t>Yb</t>
    </r>
    <r>
      <rPr>
        <vertAlign val="subscript"/>
        <sz val="11"/>
        <rFont val="Calibri"/>
        <family val="2"/>
        <scheme val="minor"/>
      </rPr>
      <t>2</t>
    </r>
    <r>
      <rPr>
        <sz val="11"/>
        <rFont val="Calibri"/>
        <family val="2"/>
        <scheme val="minor"/>
      </rPr>
      <t>O</t>
    </r>
    <r>
      <rPr>
        <vertAlign val="subscript"/>
        <sz val="11"/>
        <rFont val="Calibri"/>
        <family val="2"/>
        <scheme val="minor"/>
      </rPr>
      <t>3</t>
    </r>
  </si>
  <si>
    <r>
      <t>Lu</t>
    </r>
    <r>
      <rPr>
        <vertAlign val="subscript"/>
        <sz val="11"/>
        <rFont val="Calibri"/>
        <family val="2"/>
        <scheme val="minor"/>
      </rPr>
      <t>2</t>
    </r>
    <r>
      <rPr>
        <sz val="11"/>
        <rFont val="Calibri"/>
        <family val="2"/>
        <scheme val="minor"/>
      </rPr>
      <t>O</t>
    </r>
    <r>
      <rPr>
        <vertAlign val="subscript"/>
        <sz val="11"/>
        <rFont val="Calibri"/>
        <family val="2"/>
        <scheme val="minor"/>
      </rPr>
      <t>3</t>
    </r>
  </si>
  <si>
    <t>Mean annual price (USD/kg, oxides)</t>
  </si>
  <si>
    <t>No Data</t>
  </si>
  <si>
    <t>2024*</t>
  </si>
  <si>
    <t>* mean daily price Jan 1 - Oct 10, 2024</t>
  </si>
  <si>
    <t>Oxide Formula</t>
  </si>
  <si>
    <t>Atomic Number</t>
  </si>
  <si>
    <t>Conversion Ratio</t>
  </si>
  <si>
    <t>MSHA ID</t>
  </si>
  <si>
    <t>From</t>
  </si>
  <si>
    <t>To</t>
  </si>
  <si>
    <t>De Soto</t>
  </si>
  <si>
    <t>Inactive</t>
  </si>
  <si>
    <t>Natchitoches</t>
  </si>
  <si>
    <t>Active</t>
  </si>
  <si>
    <t>Five Forks</t>
  </si>
  <si>
    <t>Kemper</t>
  </si>
  <si>
    <t>Kemper County</t>
  </si>
  <si>
    <t>Red Hills</t>
  </si>
  <si>
    <t>Big Brown</t>
  </si>
  <si>
    <t>Limestone</t>
  </si>
  <si>
    <t>Panola</t>
  </si>
  <si>
    <t>Martin Lake</t>
  </si>
  <si>
    <t>Rusk</t>
  </si>
  <si>
    <t>Hopkins</t>
  </si>
  <si>
    <t>Monticello</t>
  </si>
  <si>
    <t>Titus</t>
  </si>
  <si>
    <t>Oak Grove</t>
  </si>
  <si>
    <t>Pirkey</t>
  </si>
  <si>
    <t>Milam</t>
  </si>
  <si>
    <t>Sandow</t>
  </si>
  <si>
    <t>Bastrop</t>
  </si>
  <si>
    <t>Twin Oaks</t>
  </si>
  <si>
    <t>(Exported)</t>
  </si>
  <si>
    <t>Erath</t>
  </si>
  <si>
    <t>Oxbow</t>
  </si>
  <si>
    <t>Liberty (MS)</t>
  </si>
  <si>
    <t>Turlington</t>
  </si>
  <si>
    <t>Jewett</t>
  </si>
  <si>
    <t>Beckville</t>
  </si>
  <si>
    <t>Darco</t>
  </si>
  <si>
    <t>Liberty (TX)</t>
  </si>
  <si>
    <t>Marshall</t>
  </si>
  <si>
    <t>Oak Hill</t>
  </si>
  <si>
    <t>Tatum</t>
  </si>
  <si>
    <t>Sulphur Springs</t>
  </si>
  <si>
    <t>Winfield North</t>
  </si>
  <si>
    <t>Winfield South</t>
  </si>
  <si>
    <t>Kosse</t>
  </si>
  <si>
    <t>S Hallsville #1</t>
  </si>
  <si>
    <t>Three Oaks</t>
  </si>
  <si>
    <t>Calvert</t>
  </si>
  <si>
    <t>Palafox</t>
  </si>
  <si>
    <t>Powel Bend</t>
  </si>
  <si>
    <t>Thurber</t>
  </si>
  <si>
    <t>Bituminous</t>
  </si>
  <si>
    <t>Associated Power Plant</t>
  </si>
  <si>
    <t>Latitude</t>
  </si>
  <si>
    <t>Longitude</t>
  </si>
  <si>
    <t>2024 Status</t>
  </si>
  <si>
    <t>Mine Name</t>
  </si>
  <si>
    <t>Number</t>
  </si>
  <si>
    <t>Plant ID</t>
  </si>
  <si>
    <t>Appalachia</t>
  </si>
  <si>
    <t>PRB</t>
  </si>
  <si>
    <t>Imported</t>
  </si>
  <si>
    <t>Illinois</t>
  </si>
  <si>
    <t>Barry</t>
  </si>
  <si>
    <t>Lowman Energy Center</t>
  </si>
  <si>
    <t>White Bluff</t>
  </si>
  <si>
    <t>Independence Steam Electric Station</t>
  </si>
  <si>
    <t>Plum Point Energy Station</t>
  </si>
  <si>
    <t>Crist</t>
  </si>
  <si>
    <t>Scholz</t>
  </si>
  <si>
    <t>Lansing Smith</t>
  </si>
  <si>
    <t>R S Nelson</t>
  </si>
  <si>
    <t>Big Cajun 2</t>
  </si>
  <si>
    <t>Brame Energy Center</t>
  </si>
  <si>
    <t>R D Morrow</t>
  </si>
  <si>
    <t>Victor J Daniel Jr</t>
  </si>
  <si>
    <t>Red Hills Generating Facility</t>
  </si>
  <si>
    <t>W A Parish</t>
  </si>
  <si>
    <t>Welsh</t>
  </si>
  <si>
    <t>Coleto Creek</t>
  </si>
  <si>
    <t>Fayette Power Project</t>
  </si>
  <si>
    <t>Oak Grove (TX)</t>
  </si>
  <si>
    <t>J T Deely</t>
  </si>
  <si>
    <t>J K Spruce</t>
  </si>
  <si>
    <t>FL</t>
  </si>
  <si>
    <t>% of Total</t>
  </si>
  <si>
    <t xml:space="preserve">Plant ID </t>
  </si>
  <si>
    <t>Began</t>
  </si>
  <si>
    <t>Ended</t>
  </si>
  <si>
    <t>Mobile</t>
  </si>
  <si>
    <t>Greene County</t>
  </si>
  <si>
    <t>Greene</t>
  </si>
  <si>
    <t>Retired</t>
  </si>
  <si>
    <t>Washington</t>
  </si>
  <si>
    <t>Jefferson</t>
  </si>
  <si>
    <t>Independence</t>
  </si>
  <si>
    <t>Escambia</t>
  </si>
  <si>
    <t>Jackson</t>
  </si>
  <si>
    <t>Bay</t>
  </si>
  <si>
    <t>Calcasieu</t>
  </si>
  <si>
    <t>Pointe Coupee</t>
  </si>
  <si>
    <t>Rapides</t>
  </si>
  <si>
    <t>Jack Watson</t>
  </si>
  <si>
    <t>Lamar</t>
  </si>
  <si>
    <t>Fort Bend</t>
  </si>
  <si>
    <t>Goliad</t>
  </si>
  <si>
    <t>Fayette</t>
  </si>
  <si>
    <t>Bexar</t>
  </si>
  <si>
    <t>Sandow 6648 &amp; 52071</t>
  </si>
  <si>
    <t>Major Oak Power</t>
  </si>
  <si>
    <t>Bottom Ash</t>
  </si>
  <si>
    <t>Fly Ash</t>
  </si>
  <si>
    <t>Inacccessible</t>
  </si>
  <si>
    <t>Disposal Landfill</t>
  </si>
  <si>
    <t>Disposal Ponds</t>
  </si>
  <si>
    <t>Disposal Offsite</t>
  </si>
  <si>
    <t>Sold</t>
  </si>
  <si>
    <t>Used Onsite</t>
  </si>
  <si>
    <t>Used Offsite</t>
  </si>
  <si>
    <t>Stored Onsite</t>
  </si>
  <si>
    <t>Stored Offsite</t>
  </si>
  <si>
    <t>Plant Name</t>
  </si>
  <si>
    <t>Status (2022)</t>
  </si>
  <si>
    <t>Sub-bituminous</t>
  </si>
  <si>
    <t>Gulf Coast</t>
  </si>
  <si>
    <t>Western Basins</t>
  </si>
  <si>
    <t>Interior Basins</t>
  </si>
  <si>
    <t>All Sources</t>
  </si>
  <si>
    <t>TOTAL</t>
  </si>
  <si>
    <t>Delivered ash by grade and source basin (% of total )</t>
  </si>
  <si>
    <t>Scholz (no data)</t>
  </si>
  <si>
    <t>Total CCBs</t>
  </si>
  <si>
    <t>Other CCBs</t>
  </si>
  <si>
    <t>Disposition Category</t>
  </si>
  <si>
    <t>Amount</t>
  </si>
  <si>
    <t>Potentially Accessible</t>
  </si>
  <si>
    <t xml:space="preserve">Table S1a. </t>
  </si>
  <si>
    <t xml:space="preserve">Table S1b. </t>
  </si>
  <si>
    <t xml:space="preserve">Table S3a. </t>
  </si>
  <si>
    <t xml:space="preserve">Concentrations of critical minerals on a dry coal basis. </t>
  </si>
  <si>
    <t>Table S5.</t>
  </si>
  <si>
    <t>Table S6a.</t>
  </si>
  <si>
    <t>Table S6b.</t>
  </si>
  <si>
    <t xml:space="preserve">Concentrations of critical minerals on an ash basis. </t>
  </si>
  <si>
    <t>Total Bonded Acres</t>
  </si>
  <si>
    <t>Mined</t>
  </si>
  <si>
    <t>Disturbed</t>
  </si>
  <si>
    <t>Acres</t>
  </si>
  <si>
    <t>Released</t>
  </si>
  <si>
    <t>Marshall Mine</t>
  </si>
  <si>
    <t>Monticello Winfield</t>
  </si>
  <si>
    <t>Monticello Thermo</t>
  </si>
  <si>
    <t>Bremond (Twin Oak)</t>
  </si>
  <si>
    <t>Leesburg</t>
  </si>
  <si>
    <t>Martin Lake AIV S</t>
  </si>
  <si>
    <t>Monticello Thermo A-1</t>
  </si>
  <si>
    <t>Liberty</t>
  </si>
  <si>
    <t xml:space="preserve">Table S3b. </t>
  </si>
  <si>
    <t>Table S9.</t>
  </si>
  <si>
    <t>The sources of the data are color coded.</t>
  </si>
  <si>
    <t>Conversion factor</t>
  </si>
  <si>
    <t xml:space="preserve">Rare earth oxide (REO) concentrations on an ash basis. </t>
  </si>
  <si>
    <t>Status of coal mines in Texas.</t>
  </si>
  <si>
    <t>Table S12a.</t>
  </si>
  <si>
    <t>Table S12b.</t>
  </si>
  <si>
    <t xml:space="preserve">Table S11a. </t>
  </si>
  <si>
    <t xml:space="preserve">Table S11b. </t>
  </si>
  <si>
    <t xml:space="preserve">Rare earth oxide (REO) concentrations on a dry coal basis. </t>
  </si>
  <si>
    <t>Table S14.</t>
  </si>
  <si>
    <t>SM-4 WS</t>
  </si>
  <si>
    <t>SM-6 WS</t>
  </si>
  <si>
    <t>SM-5 WS</t>
  </si>
  <si>
    <t>SM-8 WS</t>
  </si>
  <si>
    <t>REYSc</t>
  </si>
  <si>
    <t>LREE</t>
  </si>
  <si>
    <t>HREE</t>
  </si>
  <si>
    <t>REE Coal Basis normalized by Upper Continental Crust (NUCC) values</t>
  </si>
  <si>
    <t>HREE/LREE (NUCC)</t>
  </si>
  <si>
    <t>Table S4a.</t>
  </si>
  <si>
    <t>Table S4b.</t>
  </si>
  <si>
    <t>Table S7a.</t>
  </si>
  <si>
    <t>Critical Minerals (Ash Basis) normalized by UCC</t>
  </si>
  <si>
    <t>Creek</t>
  </si>
  <si>
    <t>Yt</t>
  </si>
  <si>
    <t>REO Ash Basis  ppm</t>
  </si>
  <si>
    <r>
      <t>Total Production (10</t>
    </r>
    <r>
      <rPr>
        <b/>
        <i/>
        <vertAlign val="superscript"/>
        <sz val="11"/>
        <color rgb="FF000000"/>
        <rFont val="Calibri"/>
        <family val="2"/>
      </rPr>
      <t>6</t>
    </r>
    <r>
      <rPr>
        <b/>
        <i/>
        <sz val="11"/>
        <color indexed="8"/>
        <rFont val="Calibri"/>
        <family val="2"/>
      </rPr>
      <t xml:space="preserve"> tonnes)</t>
    </r>
  </si>
  <si>
    <t>Ash disposition reported by plants (1985-2021, excluding 2006 &amp; 2007) (thousand tonnes)</t>
  </si>
  <si>
    <t>YEAR</t>
  </si>
  <si>
    <t>STATE</t>
  </si>
  <si>
    <t>TYPE OF PRODUCER</t>
  </si>
  <si>
    <t>ENERGY SOURCE</t>
  </si>
  <si>
    <t>Total Electric Power Industry</t>
  </si>
  <si>
    <t>Hydroelectric Conventional</t>
  </si>
  <si>
    <t>Natural Gas</t>
  </si>
  <si>
    <t>Nuclear</t>
  </si>
  <si>
    <t>Other</t>
  </si>
  <si>
    <t>Other Biomass</t>
  </si>
  <si>
    <t>Other Gases</t>
  </si>
  <si>
    <t>Petroleum</t>
  </si>
  <si>
    <t>Pumped Storage</t>
  </si>
  <si>
    <t>Solar Thermal and Photovoltaic</t>
  </si>
  <si>
    <t>Wind</t>
  </si>
  <si>
    <t>Wood and Wood Derived Fuels</t>
  </si>
  <si>
    <t>Table S16.</t>
  </si>
  <si>
    <t xml:space="preserve">REY concentrations exceeding 300 ppm bolded in column W. </t>
  </si>
  <si>
    <t xml:space="preserve">Colors reflect correlations: reds large positive values (R &gt; 0.4), blues low positive and negative values (R&lt; 0.4). </t>
  </si>
  <si>
    <t>REY+Sc</t>
  </si>
  <si>
    <t>San Miguel 8</t>
  </si>
  <si>
    <t>San Miguel 6</t>
  </si>
  <si>
    <t>San Miguel 5</t>
  </si>
  <si>
    <t>mostly in steel and superalloys</t>
  </si>
  <si>
    <t>lubricants,  batteries, and fuel cells</t>
  </si>
  <si>
    <t>make stainless steel, superalloys, and rechargeable batteries</t>
  </si>
  <si>
    <t>ceramics, catalysts, lasers, metallurgy, and phosphors</t>
  </si>
  <si>
    <t>catalysts, as well as electrical contacts and chip resistors in computers</t>
  </si>
  <si>
    <t>catalytic converters, electrical components, and as a catalyst</t>
  </si>
  <si>
    <t>solar cells, thermoelectric devices, and as alloying additive</t>
  </si>
  <si>
    <t>produce catalysts, ceramics, glass, polishing compounds, metallurgy, and batteries</t>
  </si>
  <si>
    <t>catalytic converters, ceramics, glass, metallurgy, and polishing compounds</t>
  </si>
  <si>
    <t>permanent magnets, batteries, aerospace alloys,  ceramics,  and colorants</t>
  </si>
  <si>
    <t>permanent magnets, rubber catalysts, and in medical and industrial lasers</t>
  </si>
  <si>
    <t>permanent magnets, as an absorber in nuclear reactors, and in cancer treatments</t>
  </si>
  <si>
    <t>medical imaging, permanent magnets, and steelmaking</t>
  </si>
  <si>
    <t>permanent magnets, fiber optics,  lasers, and solid-state devices</t>
  </si>
  <si>
    <t>permanent magnets, data storage devices, and lasers</t>
  </si>
  <si>
    <t>permanent magnets, nuclear control rods, and lasers</t>
  </si>
  <si>
    <t>fiber optics, optical amplifiers, lasers, and glass colorants</t>
  </si>
  <si>
    <t>catalysts, scintillometers, lasers, and metallurgy</t>
  </si>
  <si>
    <t>scintillators for medical imaging, electronics, and some cancer therapies</t>
  </si>
  <si>
    <t>nuclear control rods, alloys, and high-temperature ceramics</t>
  </si>
  <si>
    <t>electronic components, mostly capacitors and in superalloys</t>
  </si>
  <si>
    <t>manufacture of aluminum, cement, steel,  gasoline, and fluorine chemicals</t>
  </si>
  <si>
    <r>
      <rPr>
        <sz val="11"/>
        <color theme="1"/>
        <rFont val="Calibri"/>
        <family val="2"/>
        <scheme val="minor"/>
      </rPr>
      <t>alloys,  ceramics,  and fuel cells</t>
    </r>
  </si>
  <si>
    <r>
      <rPr>
        <sz val="11"/>
        <color theme="1"/>
        <rFont val="Calibri"/>
        <family val="2"/>
        <scheme val="minor"/>
      </rPr>
      <t>primarily in stainless steel and other alloys</t>
    </r>
  </si>
  <si>
    <t>Coal Rank or Lithology</t>
  </si>
  <si>
    <t>Critical Minerals, Dry  Coal Basis (ppm)</t>
  </si>
  <si>
    <t>Critical Minerals, Ash Basis (ppm)</t>
  </si>
  <si>
    <t>None - coal was exported</t>
  </si>
  <si>
    <t>Light REE</t>
  </si>
  <si>
    <t>Heavy REE</t>
  </si>
  <si>
    <t>Critical Minerals, dry coal basis, normalized by UCC</t>
  </si>
  <si>
    <t>REO, dry coal basis (ppm)</t>
  </si>
  <si>
    <t>REO Value (USD/tonne, 2024 mean)</t>
  </si>
  <si>
    <t>Rachel</t>
  </si>
  <si>
    <t>Trevino</t>
  </si>
  <si>
    <t>South Hallsville</t>
  </si>
  <si>
    <t>Total Bonded hectares (ha)</t>
  </si>
  <si>
    <t>(ha)</t>
  </si>
  <si>
    <t xml:space="preserve">Table S15a. </t>
  </si>
  <si>
    <r>
      <t>Data sources listed in Rudnick and Gao (2003)</t>
    </r>
    <r>
      <rPr>
        <vertAlign val="superscript"/>
        <sz val="11"/>
        <color theme="1"/>
        <rFont val="Calibri"/>
        <family val="2"/>
        <scheme val="minor"/>
      </rPr>
      <t>7</t>
    </r>
    <r>
      <rPr>
        <sz val="11"/>
        <color theme="1"/>
        <rFont val="Calibri"/>
        <family val="2"/>
        <scheme val="minor"/>
      </rPr>
      <t>.</t>
    </r>
  </si>
  <si>
    <r>
      <t>Data sources: US Geological Survey (2022a,b)</t>
    </r>
    <r>
      <rPr>
        <vertAlign val="superscript"/>
        <sz val="11"/>
        <color theme="1"/>
        <rFont val="Calibri"/>
        <family val="2"/>
        <scheme val="minor"/>
      </rPr>
      <t>8,9</t>
    </r>
    <r>
      <rPr>
        <sz val="11"/>
        <color theme="1"/>
        <rFont val="Calibri"/>
        <family val="2"/>
        <scheme val="minor"/>
      </rPr>
      <t>.</t>
    </r>
  </si>
  <si>
    <r>
      <t>Hackley et al. (2011)</t>
    </r>
    <r>
      <rPr>
        <vertAlign val="superscript"/>
        <sz val="11"/>
        <rFont val="Calibri"/>
        <family val="2"/>
        <scheme val="minor"/>
      </rPr>
      <t>11</t>
    </r>
  </si>
  <si>
    <r>
      <t>USGS Energy Resources Program (2014)</t>
    </r>
    <r>
      <rPr>
        <vertAlign val="superscript"/>
        <sz val="11"/>
        <rFont val="Calibri"/>
        <family val="2"/>
        <scheme val="minor"/>
      </rPr>
      <t>12</t>
    </r>
  </si>
  <si>
    <r>
      <t>Zygarlicke et al. (2019)</t>
    </r>
    <r>
      <rPr>
        <vertAlign val="superscript"/>
        <sz val="11"/>
        <rFont val="Calibri"/>
        <family val="2"/>
        <scheme val="minor"/>
      </rPr>
      <t>10</t>
    </r>
  </si>
  <si>
    <r>
      <t>Warwick et al. (1997)</t>
    </r>
    <r>
      <rPr>
        <vertAlign val="superscript"/>
        <sz val="11"/>
        <rFont val="Calibri"/>
        <family val="2"/>
        <scheme val="minor"/>
      </rPr>
      <t>13</t>
    </r>
    <r>
      <rPr>
        <sz val="11"/>
        <rFont val="Calibri"/>
        <family val="2"/>
        <scheme val="minor"/>
      </rPr>
      <t>, Hower et al. (2023)</t>
    </r>
    <r>
      <rPr>
        <vertAlign val="superscript"/>
        <sz val="11"/>
        <rFont val="Calibri"/>
        <family val="2"/>
        <scheme val="minor"/>
      </rPr>
      <t>14</t>
    </r>
  </si>
  <si>
    <r>
      <t>Warwick et al. (1997)</t>
    </r>
    <r>
      <rPr>
        <vertAlign val="superscript"/>
        <sz val="11"/>
        <rFont val="Calibri"/>
        <family val="2"/>
        <scheme val="minor"/>
      </rPr>
      <t>13</t>
    </r>
    <r>
      <rPr>
        <sz val="11"/>
        <rFont val="Calibri"/>
        <family val="2"/>
        <scheme val="minor"/>
      </rPr>
      <t>; Ruppert et al. (1994)</t>
    </r>
    <r>
      <rPr>
        <vertAlign val="superscript"/>
        <sz val="11"/>
        <rFont val="Calibri"/>
        <family val="2"/>
        <scheme val="minor"/>
      </rPr>
      <t>15</t>
    </r>
    <r>
      <rPr>
        <sz val="11"/>
        <rFont val="Calibri"/>
        <family val="2"/>
        <scheme val="minor"/>
      </rPr>
      <t>, Hower et al. (2023)</t>
    </r>
    <r>
      <rPr>
        <vertAlign val="superscript"/>
        <sz val="11"/>
        <rFont val="Calibri"/>
        <family val="2"/>
        <scheme val="minor"/>
      </rPr>
      <t>13</t>
    </r>
  </si>
  <si>
    <r>
      <t>Warwick et al. (1996)</t>
    </r>
    <r>
      <rPr>
        <vertAlign val="superscript"/>
        <sz val="11"/>
        <rFont val="Calibri"/>
        <family val="2"/>
        <scheme val="minor"/>
      </rPr>
      <t>16</t>
    </r>
    <r>
      <rPr>
        <sz val="11"/>
        <rFont val="Calibri"/>
        <family val="2"/>
        <scheme val="minor"/>
      </rPr>
      <t>, Hower et al. (2023)</t>
    </r>
    <r>
      <rPr>
        <vertAlign val="superscript"/>
        <sz val="11"/>
        <rFont val="Calibri"/>
        <family val="2"/>
        <scheme val="minor"/>
      </rPr>
      <t>14</t>
    </r>
  </si>
  <si>
    <r>
      <t>Warwick and Hook (1995)</t>
    </r>
    <r>
      <rPr>
        <vertAlign val="superscript"/>
        <sz val="11"/>
        <rFont val="Calibri"/>
        <family val="2"/>
        <scheme val="minor"/>
      </rPr>
      <t>17</t>
    </r>
  </si>
  <si>
    <t xml:space="preserve">Laboratory number; field number; and available as received moisture, dry ash, sulfur, and calorific value (CV) for samples analyzed in this study. </t>
  </si>
  <si>
    <t>As Received</t>
  </si>
  <si>
    <t>Dry</t>
  </si>
  <si>
    <t>Moisture</t>
  </si>
  <si>
    <t xml:space="preserve"> Ash</t>
  </si>
  <si>
    <t xml:space="preserve">Sulfur   </t>
  </si>
  <si>
    <t>CV</t>
  </si>
  <si>
    <t>USGS</t>
  </si>
  <si>
    <t>%; dry</t>
  </si>
  <si>
    <r>
      <t>%; ash basis</t>
    </r>
    <r>
      <rPr>
        <b/>
        <vertAlign val="superscript"/>
        <sz val="11"/>
        <color rgb="FF000000"/>
        <rFont val="Calibri"/>
        <family val="2"/>
        <scheme val="minor"/>
      </rPr>
      <t xml:space="preserve">+ </t>
    </r>
  </si>
  <si>
    <t>Btu/lb</t>
  </si>
  <si>
    <t>MJ/kg</t>
  </si>
  <si>
    <r>
      <t>Lab No.</t>
    </r>
    <r>
      <rPr>
        <b/>
        <vertAlign val="superscript"/>
        <sz val="11"/>
        <color rgb="FF000000"/>
        <rFont val="Calibri"/>
        <family val="2"/>
        <scheme val="minor"/>
      </rPr>
      <t>+</t>
    </r>
  </si>
  <si>
    <r>
      <t>Ash</t>
    </r>
    <r>
      <rPr>
        <b/>
        <vertAlign val="superscript"/>
        <sz val="11"/>
        <color rgb="FF000000"/>
        <rFont val="Calibri"/>
        <family val="2"/>
        <scheme val="minor"/>
      </rPr>
      <t>+</t>
    </r>
    <r>
      <rPr>
        <b/>
        <sz val="11"/>
        <color rgb="FF000000"/>
        <rFont val="Calibri"/>
        <family val="2"/>
        <scheme val="minor"/>
      </rPr>
      <t>   </t>
    </r>
  </si>
  <si>
    <r>
      <t>Na</t>
    </r>
    <r>
      <rPr>
        <b/>
        <vertAlign val="subscript"/>
        <sz val="11"/>
        <color rgb="FF000000"/>
        <rFont val="Calibri"/>
        <family val="2"/>
        <scheme val="minor"/>
      </rPr>
      <t>2</t>
    </r>
    <r>
      <rPr>
        <b/>
        <sz val="11"/>
        <color rgb="FF000000"/>
        <rFont val="Calibri"/>
        <family val="2"/>
        <scheme val="minor"/>
      </rPr>
      <t>O</t>
    </r>
  </si>
  <si>
    <r>
      <t>Al</t>
    </r>
    <r>
      <rPr>
        <b/>
        <vertAlign val="subscript"/>
        <sz val="11"/>
        <color rgb="FF000000"/>
        <rFont val="Calibri"/>
        <family val="2"/>
        <scheme val="minor"/>
      </rPr>
      <t>2</t>
    </r>
    <r>
      <rPr>
        <b/>
        <sz val="11"/>
        <color rgb="FF000000"/>
        <rFont val="Calibri"/>
        <family val="2"/>
        <scheme val="minor"/>
      </rPr>
      <t>O</t>
    </r>
    <r>
      <rPr>
        <b/>
        <vertAlign val="subscript"/>
        <sz val="11"/>
        <color rgb="FF000000"/>
        <rFont val="Calibri"/>
        <family val="2"/>
        <scheme val="minor"/>
      </rPr>
      <t>3</t>
    </r>
  </si>
  <si>
    <r>
      <t>SiO</t>
    </r>
    <r>
      <rPr>
        <b/>
        <vertAlign val="subscript"/>
        <sz val="11"/>
        <color rgb="FF000000"/>
        <rFont val="Calibri"/>
        <family val="2"/>
        <scheme val="minor"/>
      </rPr>
      <t>2</t>
    </r>
  </si>
  <si>
    <r>
      <t>P</t>
    </r>
    <r>
      <rPr>
        <b/>
        <vertAlign val="subscript"/>
        <sz val="11"/>
        <color rgb="FF000000"/>
        <rFont val="Calibri"/>
        <family val="2"/>
        <scheme val="minor"/>
      </rPr>
      <t>2</t>
    </r>
    <r>
      <rPr>
        <b/>
        <sz val="11"/>
        <color rgb="FF000000"/>
        <rFont val="Calibri"/>
        <family val="2"/>
        <scheme val="minor"/>
      </rPr>
      <t>O</t>
    </r>
    <r>
      <rPr>
        <b/>
        <vertAlign val="subscript"/>
        <sz val="11"/>
        <color rgb="FF000000"/>
        <rFont val="Calibri"/>
        <family val="2"/>
        <scheme val="minor"/>
      </rPr>
      <t>5</t>
    </r>
  </si>
  <si>
    <r>
      <t>SO</t>
    </r>
    <r>
      <rPr>
        <b/>
        <vertAlign val="subscript"/>
        <sz val="11"/>
        <color rgb="FF000000"/>
        <rFont val="Calibri"/>
        <family val="2"/>
        <scheme val="minor"/>
      </rPr>
      <t>3</t>
    </r>
  </si>
  <si>
    <r>
      <t>K</t>
    </r>
    <r>
      <rPr>
        <b/>
        <vertAlign val="subscript"/>
        <sz val="11"/>
        <color rgb="FF000000"/>
        <rFont val="Calibri"/>
        <family val="2"/>
        <scheme val="minor"/>
      </rPr>
      <t>2</t>
    </r>
    <r>
      <rPr>
        <b/>
        <sz val="11"/>
        <color rgb="FF000000"/>
        <rFont val="Calibri"/>
        <family val="2"/>
        <scheme val="minor"/>
      </rPr>
      <t>O</t>
    </r>
  </si>
  <si>
    <r>
      <t>TiO</t>
    </r>
    <r>
      <rPr>
        <b/>
        <vertAlign val="subscript"/>
        <sz val="11"/>
        <color rgb="FF000000"/>
        <rFont val="Calibri"/>
        <family val="2"/>
        <scheme val="minor"/>
      </rPr>
      <t>2</t>
    </r>
  </si>
  <si>
    <r>
      <t>FeTO</t>
    </r>
    <r>
      <rPr>
        <b/>
        <vertAlign val="subscript"/>
        <sz val="11"/>
        <color rgb="FF000000"/>
        <rFont val="Calibri"/>
        <family val="2"/>
        <scheme val="minor"/>
      </rPr>
      <t>3</t>
    </r>
  </si>
  <si>
    <t>-</t>
  </si>
  <si>
    <t>D565086</t>
  </si>
  <si>
    <t>D565087</t>
  </si>
  <si>
    <t>D565074</t>
  </si>
  <si>
    <t>D565076</t>
  </si>
  <si>
    <t>D565078</t>
  </si>
  <si>
    <t>D565080</t>
  </si>
  <si>
    <t>D565082</t>
  </si>
  <si>
    <t xml:space="preserve">DH BLUE-P1 </t>
  </si>
  <si>
    <t>E206906</t>
  </si>
  <si>
    <t>E206905</t>
  </si>
  <si>
    <t>E206901</t>
  </si>
  <si>
    <t>E206900</t>
  </si>
  <si>
    <t>E206904</t>
  </si>
  <si>
    <t>D584649, D584650, D584651</t>
  </si>
  <si>
    <t>E000285</t>
  </si>
  <si>
    <t>E000287</t>
  </si>
  <si>
    <t>D584656, D584657</t>
  </si>
  <si>
    <t>E002090, E002091</t>
  </si>
  <si>
    <t>E002092, E002093</t>
  </si>
  <si>
    <t>E002094, E002095, E002097, E002096</t>
  </si>
  <si>
    <t>W258389</t>
  </si>
  <si>
    <t>W258392</t>
  </si>
  <si>
    <t>W258393</t>
  </si>
  <si>
    <t>W258395</t>
  </si>
  <si>
    <t>D537512</t>
  </si>
  <si>
    <t>D537513</t>
  </si>
  <si>
    <t>D537514</t>
  </si>
  <si>
    <t>W258404</t>
  </si>
  <si>
    <t>W258405</t>
  </si>
  <si>
    <t>W258406</t>
  </si>
  <si>
    <t>W258396</t>
  </si>
  <si>
    <t>2.8S</t>
  </si>
  <si>
    <t>W258397</t>
  </si>
  <si>
    <t>W258398</t>
  </si>
  <si>
    <t>W258399</t>
  </si>
  <si>
    <t>W258400</t>
  </si>
  <si>
    <t xml:space="preserve">D549831  </t>
  </si>
  <si>
    <t>W258407</t>
  </si>
  <si>
    <t>dl</t>
  </si>
  <si>
    <t>W258408</t>
  </si>
  <si>
    <t>W258409</t>
  </si>
  <si>
    <t>W258410</t>
  </si>
  <si>
    <t>W258411</t>
  </si>
  <si>
    <t>W258412</t>
  </si>
  <si>
    <t>W258413</t>
  </si>
  <si>
    <t>W258414</t>
  </si>
  <si>
    <t>D532638</t>
  </si>
  <si>
    <t>D532639</t>
  </si>
  <si>
    <t>D532640</t>
  </si>
  <si>
    <t>D565088</t>
  </si>
  <si>
    <t>D565091</t>
  </si>
  <si>
    <t xml:space="preserve">Table S3c. </t>
  </si>
  <si>
    <r>
      <t>ST samples, Warwick and Hook (1995)</t>
    </r>
    <r>
      <rPr>
        <vertAlign val="superscript"/>
        <sz val="12"/>
        <color theme="1"/>
        <rFont val="Calibri"/>
        <family val="2"/>
        <scheme val="minor"/>
      </rPr>
      <t>17</t>
    </r>
    <r>
      <rPr>
        <sz val="12"/>
        <color theme="1"/>
        <rFont val="Calibri"/>
        <family val="2"/>
        <scheme val="minor"/>
      </rPr>
      <t>; WC samples, Crowley et al. (1997)</t>
    </r>
    <r>
      <rPr>
        <vertAlign val="superscript"/>
        <sz val="12"/>
        <color theme="1"/>
        <rFont val="Calibri"/>
        <family val="2"/>
        <scheme val="minor"/>
      </rPr>
      <t>20</t>
    </r>
    <r>
      <rPr>
        <sz val="12"/>
        <color theme="1"/>
        <rFont val="Calibri"/>
        <family val="2"/>
        <scheme val="minor"/>
      </rPr>
      <t>; samples 124331 to 124344, 124833 to 124844, and 124915 to 124930, Zygarlicke et al. (2019)</t>
    </r>
    <r>
      <rPr>
        <vertAlign val="superscript"/>
        <sz val="12"/>
        <color theme="1"/>
        <rFont val="Calibri"/>
        <family val="2"/>
        <scheme val="minor"/>
      </rPr>
      <t>10</t>
    </r>
    <r>
      <rPr>
        <sz val="12"/>
        <color theme="1"/>
        <rFont val="Calibri"/>
        <family val="2"/>
        <scheme val="minor"/>
      </rPr>
      <t xml:space="preserve">. </t>
    </r>
  </si>
  <si>
    <t xml:space="preserve">No data, - . </t>
  </si>
  <si>
    <r>
      <t>Ba</t>
    </r>
    <r>
      <rPr>
        <vertAlign val="subscript"/>
        <sz val="11"/>
        <color theme="1"/>
        <rFont val="Calibri"/>
        <family val="2"/>
        <scheme val="minor"/>
      </rPr>
      <t>2</t>
    </r>
    <r>
      <rPr>
        <sz val="11"/>
        <color theme="1"/>
        <rFont val="Calibri"/>
        <family val="2"/>
        <scheme val="minor"/>
      </rPr>
      <t>SO</t>
    </r>
    <r>
      <rPr>
        <vertAlign val="subscript"/>
        <sz val="11"/>
        <color theme="1"/>
        <rFont val="Calibri"/>
        <family val="2"/>
        <scheme val="minor"/>
      </rPr>
      <t>4</t>
    </r>
  </si>
  <si>
    <r>
      <t>CaF</t>
    </r>
    <r>
      <rPr>
        <vertAlign val="subscript"/>
        <sz val="11"/>
        <color theme="1"/>
        <rFont val="Calibri"/>
        <family val="2"/>
        <scheme val="minor"/>
      </rPr>
      <t>2</t>
    </r>
  </si>
  <si>
    <r>
      <t>Samples from the sequence 37 - 46, 91 -102, and 107 - 118 were obtained from Zygarlicke et al. (2019)</t>
    </r>
    <r>
      <rPr>
        <vertAlign val="superscript"/>
        <sz val="11"/>
        <color theme="1"/>
        <rFont val="Calibri"/>
        <family val="2"/>
        <scheme val="minor"/>
      </rPr>
      <t>10</t>
    </r>
    <r>
      <rPr>
        <sz val="11"/>
        <color theme="1"/>
        <rFont val="Calibri"/>
        <family val="2"/>
        <scheme val="minor"/>
      </rPr>
      <t xml:space="preserve">; no data - . </t>
    </r>
  </si>
  <si>
    <r>
      <t>Coutl, outlook coefficient (Seredin &amp; Dai, 2012)</t>
    </r>
    <r>
      <rPr>
        <vertAlign val="superscript"/>
        <sz val="12"/>
        <color theme="1"/>
        <rFont val="Calibri"/>
        <family val="2"/>
        <scheme val="minor"/>
      </rPr>
      <t>21</t>
    </r>
    <r>
      <rPr>
        <sz val="12"/>
        <color theme="1"/>
        <rFont val="Calibri"/>
        <family val="2"/>
        <scheme val="minor"/>
      </rPr>
      <t>, defined in footnote.</t>
    </r>
  </si>
  <si>
    <t>Minimum</t>
  </si>
  <si>
    <t>Maximum</t>
  </si>
  <si>
    <t>No data, - .</t>
  </si>
  <si>
    <t>Parting or not coal</t>
  </si>
  <si>
    <t>no</t>
  </si>
  <si>
    <t>yes</t>
  </si>
  <si>
    <t>202301262-004 - Raw</t>
  </si>
  <si>
    <t>202301262-004 - Ammonium Acetate</t>
  </si>
  <si>
    <t>202301262-004 - HCl</t>
  </si>
  <si>
    <t>202301262-005 - Raw</t>
  </si>
  <si>
    <t>202301262-005 - HCl</t>
  </si>
  <si>
    <t>202301262-006 - Raw</t>
  </si>
  <si>
    <t>202301262-004 - Ion Exchangeable</t>
  </si>
  <si>
    <t>202301262-006 - Ion Exchangeable</t>
  </si>
  <si>
    <t>202301262-004 - Org. Assoc./Weak Acid Extraction</t>
  </si>
  <si>
    <t>202301262-005 - Org. Assoc./Weak Acid Extraction</t>
  </si>
  <si>
    <t>Mine</t>
  </si>
  <si>
    <r>
      <t>Shanghai Metals Market (SMM)</t>
    </r>
    <r>
      <rPr>
        <vertAlign val="superscript"/>
        <sz val="11"/>
        <color theme="1"/>
        <rFont val="Calibri"/>
        <family val="2"/>
        <scheme val="minor"/>
      </rPr>
      <t>24</t>
    </r>
    <r>
      <rPr>
        <sz val="11"/>
        <color theme="1"/>
        <rFont val="Calibri"/>
        <family val="2"/>
        <scheme val="minor"/>
      </rPr>
      <t>, annual means from daily prices</t>
    </r>
  </si>
  <si>
    <r>
      <t>Statista</t>
    </r>
    <r>
      <rPr>
        <vertAlign val="superscript"/>
        <sz val="11"/>
        <color theme="1"/>
        <rFont val="Calibri"/>
        <family val="2"/>
        <scheme val="minor"/>
      </rPr>
      <t>25</t>
    </r>
  </si>
  <si>
    <r>
      <t>Statista</t>
    </r>
    <r>
      <rPr>
        <vertAlign val="superscript"/>
        <sz val="11"/>
        <color theme="1"/>
        <rFont val="Calibri"/>
        <family val="2"/>
        <scheme val="minor"/>
      </rPr>
      <t>26</t>
    </r>
  </si>
  <si>
    <r>
      <t>Statista</t>
    </r>
    <r>
      <rPr>
        <vertAlign val="superscript"/>
        <sz val="11"/>
        <color theme="1"/>
        <rFont val="Calibri"/>
        <family val="2"/>
        <scheme val="minor"/>
      </rPr>
      <t>27</t>
    </r>
  </si>
  <si>
    <r>
      <t>Statista</t>
    </r>
    <r>
      <rPr>
        <vertAlign val="superscript"/>
        <sz val="11"/>
        <color theme="1"/>
        <rFont val="Calibri"/>
        <family val="2"/>
        <scheme val="minor"/>
      </rPr>
      <t>28</t>
    </r>
  </si>
  <si>
    <r>
      <t>Statista</t>
    </r>
    <r>
      <rPr>
        <vertAlign val="superscript"/>
        <sz val="11"/>
        <color theme="1"/>
        <rFont val="Calibri"/>
        <family val="2"/>
        <scheme val="minor"/>
      </rPr>
      <t>29</t>
    </r>
  </si>
  <si>
    <r>
      <t>Statista</t>
    </r>
    <r>
      <rPr>
        <vertAlign val="superscript"/>
        <sz val="11"/>
        <color theme="1"/>
        <rFont val="Calibri"/>
        <family val="2"/>
        <scheme val="minor"/>
      </rPr>
      <t>30</t>
    </r>
  </si>
  <si>
    <r>
      <t>Source: Railroad Commission of Texas</t>
    </r>
    <r>
      <rPr>
        <vertAlign val="superscript"/>
        <sz val="11"/>
        <color theme="1"/>
        <rFont val="Calibri"/>
        <family val="2"/>
        <scheme val="minor"/>
      </rPr>
      <t>33</t>
    </r>
    <r>
      <rPr>
        <sz val="11"/>
        <color theme="1"/>
        <rFont val="Calibri"/>
        <family val="2"/>
        <scheme val="minor"/>
      </rPr>
      <t>.</t>
    </r>
  </si>
  <si>
    <r>
      <t xml:space="preserve"> Volumes are in metric tons (tonnes). No data, - . Source: Reedy et al. (2024)</t>
    </r>
    <r>
      <rPr>
        <vertAlign val="superscript"/>
        <sz val="11"/>
        <color theme="1"/>
        <rFont val="Calibri"/>
        <family val="2"/>
        <scheme val="minor"/>
      </rPr>
      <t>34</t>
    </r>
    <r>
      <rPr>
        <sz val="11"/>
        <color theme="1"/>
        <rFont val="Calibri"/>
        <family val="2"/>
        <scheme val="minor"/>
      </rPr>
      <t>.</t>
    </r>
  </si>
  <si>
    <t>Powder River Basin</t>
  </si>
  <si>
    <r>
      <t>Source: Reedy et al. (2024)</t>
    </r>
    <r>
      <rPr>
        <vertAlign val="superscript"/>
        <sz val="11"/>
        <rFont val="Calibri"/>
        <family val="2"/>
        <scheme val="minor"/>
      </rPr>
      <t>34</t>
    </r>
    <r>
      <rPr>
        <sz val="11"/>
        <rFont val="Calibri"/>
        <family val="2"/>
        <scheme val="minor"/>
      </rPr>
      <t>.</t>
    </r>
  </si>
  <si>
    <t>List of Tables</t>
  </si>
  <si>
    <t>Table S10.</t>
  </si>
  <si>
    <r>
      <t xml:space="preserve">REY + scandium (Sc) are shown in </t>
    </r>
    <r>
      <rPr>
        <b/>
        <sz val="11"/>
        <color theme="1"/>
        <rFont val="Calibri"/>
        <family val="2"/>
        <scheme val="minor"/>
      </rPr>
      <t>BOLD</t>
    </r>
    <r>
      <rPr>
        <sz val="11"/>
        <color theme="1"/>
        <rFont val="Calibri"/>
        <family val="2"/>
        <scheme val="minor"/>
      </rPr>
      <t>; no data - .</t>
    </r>
  </si>
  <si>
    <r>
      <t>Bagdonas et al. (2022)</t>
    </r>
    <r>
      <rPr>
        <b/>
        <i/>
        <vertAlign val="superscript"/>
        <sz val="11"/>
        <color theme="1"/>
        <rFont val="Calibri"/>
        <family val="2"/>
        <scheme val="minor"/>
      </rPr>
      <t>31</t>
    </r>
  </si>
  <si>
    <r>
      <t>U.S. Energy Information Administration</t>
    </r>
    <r>
      <rPr>
        <vertAlign val="superscript"/>
        <sz val="11"/>
        <color theme="1"/>
        <rFont val="Calibri"/>
        <family val="2"/>
        <scheme val="minor"/>
      </rPr>
      <t>22</t>
    </r>
    <r>
      <rPr>
        <sz val="11"/>
        <color theme="1"/>
        <rFont val="Calibri"/>
        <family val="2"/>
        <scheme val="minor"/>
      </rPr>
      <t xml:space="preserve">, price of coal in 2022: $21.79 per short ton; $19.76 per metric ton of coal </t>
    </r>
  </si>
  <si>
    <t>Delivered ash by grade (% of total)</t>
  </si>
  <si>
    <t xml:space="preserve">Ratios of critical minerals (dry coal basis) relative to concentrations in upper continental crust (UCC). </t>
  </si>
  <si>
    <t xml:space="preserve">Ratios of critical minerals (ash basis) relative to concentrations in upper continental crust (UCC). </t>
  </si>
  <si>
    <t>Rare earth oxides (REOs) mean annual prices, USD/kg, 2000 - 2024.</t>
  </si>
  <si>
    <r>
      <t>UCC values were obtained from Rudnick and Gao (2003)</t>
    </r>
    <r>
      <rPr>
        <vertAlign val="superscript"/>
        <sz val="12"/>
        <color theme="1"/>
        <rFont val="Calibri"/>
        <family val="2"/>
        <scheme val="minor"/>
      </rPr>
      <t>7</t>
    </r>
    <r>
      <rPr>
        <sz val="12"/>
        <color theme="1"/>
        <rFont val="Calibri"/>
        <family val="2"/>
        <scheme val="minor"/>
      </rPr>
      <t>. NUC, Normalized by UCC; no data, - .</t>
    </r>
  </si>
  <si>
    <t xml:space="preserve">Source of coal for power plants (lignite [LIG], subbituminous [SUB], and bituminous [BIT]) from Appalachia, Powder River Basin [PRB], Western U.S. Basins, Gulf Coast, and Imported. </t>
  </si>
  <si>
    <t>Table S13.</t>
  </si>
  <si>
    <t>Table S15b.</t>
  </si>
  <si>
    <t>Table S7b.</t>
  </si>
  <si>
    <t>Org. Assoc., Organic Associated.</t>
  </si>
  <si>
    <t xml:space="preserve">Disposition of coal combustion byproducts (CCBs) for Gulf Coast power plants during 1985 - 2021. </t>
  </si>
  <si>
    <r>
      <t>Data are not available for 2006 and 2007. No data, - . Source: Reedy et al. (2024)</t>
    </r>
    <r>
      <rPr>
        <vertAlign val="superscript"/>
        <sz val="11"/>
        <color theme="1"/>
        <rFont val="Calibri"/>
        <family val="2"/>
        <scheme val="minor"/>
      </rPr>
      <t>34</t>
    </r>
    <r>
      <rPr>
        <sz val="11"/>
        <color theme="1"/>
        <rFont val="Calibri"/>
        <family val="2"/>
        <scheme val="minor"/>
      </rPr>
      <t>.</t>
    </r>
  </si>
  <si>
    <t xml:space="preserve">Electricity generation by fuel source in Gulf Coast States (AL, AR, LA, MS, and TX). </t>
  </si>
  <si>
    <t xml:space="preserve">Coal production from mines in the Gulf Coast region during 1983 - 2022.  </t>
  </si>
  <si>
    <r>
      <t>Data source: U.S. Energy Information Administration</t>
    </r>
    <r>
      <rPr>
        <vertAlign val="superscript"/>
        <sz val="11"/>
        <color theme="1"/>
        <rFont val="Calibri"/>
        <family val="2"/>
        <scheme val="minor"/>
      </rPr>
      <t>32</t>
    </r>
    <r>
      <rPr>
        <sz val="11"/>
        <color theme="1"/>
        <rFont val="Calibri"/>
        <family val="2"/>
        <scheme val="minor"/>
      </rPr>
      <t>. There are five active mines (bold) that are producing as of 2024.</t>
    </r>
  </si>
  <si>
    <t>No data</t>
  </si>
  <si>
    <t>Formation/Group Name</t>
  </si>
  <si>
    <t>Wilcox Group</t>
  </si>
  <si>
    <t>Olmos Formation</t>
  </si>
  <si>
    <t>Nanafalia Formation</t>
  </si>
  <si>
    <r>
      <t>USGS Rare Earths Statistics and Information - Minerals Yearbook</t>
    </r>
    <r>
      <rPr>
        <vertAlign val="superscript"/>
        <sz val="11"/>
        <rFont val="Calibri"/>
        <family val="2"/>
        <scheme val="minor"/>
      </rPr>
      <t>23</t>
    </r>
    <r>
      <rPr>
        <sz val="11"/>
        <rFont val="Calibri"/>
        <family val="2"/>
        <scheme val="minor"/>
      </rPr>
      <t>, annual means</t>
    </r>
  </si>
  <si>
    <t>Concentrations of some minerals and rare earth elements (REEs) in the upper continental crust (UCC).</t>
  </si>
  <si>
    <t xml:space="preserve">List of critical minerals, including rare earth elements (REEs), published by the U.S. Geological Survey in 2022. </t>
  </si>
  <si>
    <t xml:space="preserve">Details of samples analyzed for critical minerals, including rare earth elements (REEs), in this study. </t>
  </si>
  <si>
    <t xml:space="preserve">Ratios of rare earth elements (REEs) (dry coal basis) relative to concentrations in upper continental crust (UCC). </t>
  </si>
  <si>
    <t xml:space="preserve">Concentrations of rare earth elements (REEs) on an ash basis. </t>
  </si>
  <si>
    <t xml:space="preserve">Ratios of rare earth elements (REEs) (ash basis) relative to concentrations in upper continental crust (UCC). </t>
  </si>
  <si>
    <t xml:space="preserve">Concentrations of rare earth elements (REEs) in coal and partings (ppm on dry coal basis) in samples from the Gibbons Creek and San Miguel mines. </t>
  </si>
  <si>
    <t xml:space="preserve">Land avaialble for rare earth elements (REEs) development: bonded land minus mined land; </t>
  </si>
  <si>
    <t>disturbed land minus mined land, released land. No data, - .</t>
  </si>
  <si>
    <t>Jackson Group</t>
  </si>
  <si>
    <t>El Pico Clay</t>
  </si>
  <si>
    <t>Camden mine</t>
  </si>
  <si>
    <t>Oxbow mine</t>
  </si>
  <si>
    <t>Dolet Hills mine</t>
  </si>
  <si>
    <t>Red Hills mine</t>
  </si>
  <si>
    <t>Swaim clay pit</t>
  </si>
  <si>
    <t>Sabine mine</t>
  </si>
  <si>
    <t>Big Brown mine</t>
  </si>
  <si>
    <t>Jewett mine</t>
  </si>
  <si>
    <t>Walnut Creek mine</t>
  </si>
  <si>
    <t>Gibbons Creek mine</t>
  </si>
  <si>
    <t>San Miguel mine</t>
  </si>
  <si>
    <t>Palafox mine</t>
  </si>
  <si>
    <t>Rachel mine</t>
  </si>
  <si>
    <t>Trevino mine</t>
  </si>
  <si>
    <t>Eagle Pass mine</t>
  </si>
  <si>
    <t>Sims clay pit</t>
  </si>
  <si>
    <t>Gravel Creek sand pit</t>
  </si>
  <si>
    <t>Calculated ash in delivered coal by coal grade and by source basin (1985-2021, thousand tonnes)</t>
  </si>
  <si>
    <t>Peak Capacity (W)</t>
  </si>
  <si>
    <t>MWh</t>
  </si>
  <si>
    <t>Eagle Pass Mine</t>
  </si>
  <si>
    <t>Trevino Mine</t>
  </si>
  <si>
    <t>Rachel Mine</t>
  </si>
  <si>
    <t>Palafox Mine</t>
  </si>
  <si>
    <t>San Miguel Mine</t>
  </si>
  <si>
    <t>Gibbons Creek Mine</t>
  </si>
  <si>
    <t>Walnut Creek Mine</t>
  </si>
  <si>
    <t>Jewett Mine</t>
  </si>
  <si>
    <t>Big Brown Mine</t>
  </si>
  <si>
    <t>Sabine Mine</t>
  </si>
  <si>
    <t>Swaim Clay Pit</t>
  </si>
  <si>
    <t>Sims Pit</t>
  </si>
  <si>
    <t>Red Hills Mine</t>
  </si>
  <si>
    <t>Oxbow Mine</t>
  </si>
  <si>
    <t>Camden Mine</t>
  </si>
  <si>
    <t>U.S. Highwayy 43</t>
  </si>
  <si>
    <t>Gravel Creek Sandpit</t>
  </si>
  <si>
    <t xml:space="preserve">Concentrations of REEs on a dry coal basis. </t>
  </si>
  <si>
    <t>Oxide</t>
  </si>
  <si>
    <t>REE, Dry Coal Basis (ppm)</t>
  </si>
  <si>
    <r>
      <t>Al</t>
    </r>
    <r>
      <rPr>
        <vertAlign val="subscript"/>
        <sz val="10"/>
        <color theme="1"/>
        <rFont val="Calibri"/>
        <family val="2"/>
        <scheme val="minor"/>
      </rPr>
      <t>2</t>
    </r>
    <r>
      <rPr>
        <sz val="11"/>
        <color theme="1"/>
        <rFont val="Calibri"/>
        <family val="2"/>
        <scheme val="minor"/>
      </rPr>
      <t>O</t>
    </r>
    <r>
      <rPr>
        <vertAlign val="subscript"/>
        <sz val="11"/>
        <color theme="1"/>
        <rFont val="Calibri"/>
        <family val="2"/>
        <scheme val="minor"/>
      </rPr>
      <t>3</t>
    </r>
  </si>
  <si>
    <r>
      <t>P</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5</t>
    </r>
  </si>
  <si>
    <r>
      <t>TiO</t>
    </r>
    <r>
      <rPr>
        <vertAlign val="subscript"/>
        <sz val="11"/>
        <color theme="1"/>
        <rFont val="Calibri"/>
        <family val="2"/>
        <scheme val="minor"/>
      </rPr>
      <t>2</t>
    </r>
  </si>
  <si>
    <t>median</t>
  </si>
  <si>
    <r>
      <t xml:space="preserve">CDM-CP </t>
    </r>
    <r>
      <rPr>
        <vertAlign val="superscript"/>
        <sz val="11"/>
        <color theme="1"/>
        <rFont val="Calibri"/>
        <family val="2"/>
        <scheme val="minor"/>
      </rPr>
      <t>+</t>
    </r>
  </si>
  <si>
    <r>
      <t xml:space="preserve">OX-1D </t>
    </r>
    <r>
      <rPr>
        <vertAlign val="superscript"/>
        <sz val="11"/>
        <color theme="1"/>
        <rFont val="Calibri"/>
        <family val="2"/>
        <scheme val="minor"/>
      </rPr>
      <t>+</t>
    </r>
  </si>
  <si>
    <r>
      <t xml:space="preserve">OX-2A </t>
    </r>
    <r>
      <rPr>
        <vertAlign val="superscript"/>
        <sz val="11"/>
        <color theme="1"/>
        <rFont val="Calibri"/>
        <family val="2"/>
        <scheme val="minor"/>
      </rPr>
      <t>+</t>
    </r>
  </si>
  <si>
    <r>
      <t xml:space="preserve">OX-P2 </t>
    </r>
    <r>
      <rPr>
        <vertAlign val="superscript"/>
        <sz val="11"/>
        <color theme="1"/>
        <rFont val="Calibri"/>
        <family val="2"/>
        <scheme val="minor"/>
      </rPr>
      <t>+</t>
    </r>
  </si>
  <si>
    <r>
      <t xml:space="preserve">DH2-1A </t>
    </r>
    <r>
      <rPr>
        <vertAlign val="superscript"/>
        <sz val="11"/>
        <color theme="1"/>
        <rFont val="Calibri"/>
        <family val="2"/>
        <scheme val="minor"/>
      </rPr>
      <t>+</t>
    </r>
  </si>
  <si>
    <r>
      <t xml:space="preserve">DH2-1C </t>
    </r>
    <r>
      <rPr>
        <vertAlign val="superscript"/>
        <sz val="11"/>
        <color theme="1"/>
        <rFont val="Calibri"/>
        <family val="2"/>
        <scheme val="minor"/>
      </rPr>
      <t>+</t>
    </r>
  </si>
  <si>
    <r>
      <t xml:space="preserve">DH2-3A </t>
    </r>
    <r>
      <rPr>
        <vertAlign val="superscript"/>
        <sz val="11"/>
        <color theme="1"/>
        <rFont val="Calibri"/>
        <family val="2"/>
        <scheme val="minor"/>
      </rPr>
      <t>+</t>
    </r>
  </si>
  <si>
    <r>
      <t xml:space="preserve">DH2-3C </t>
    </r>
    <r>
      <rPr>
        <vertAlign val="superscript"/>
        <sz val="11"/>
        <color theme="1"/>
        <rFont val="Calibri"/>
        <family val="2"/>
        <scheme val="minor"/>
      </rPr>
      <t>+</t>
    </r>
  </si>
  <si>
    <r>
      <t xml:space="preserve">DH2-4A </t>
    </r>
    <r>
      <rPr>
        <vertAlign val="superscript"/>
        <sz val="11"/>
        <color theme="1"/>
        <rFont val="Calibri"/>
        <family val="2"/>
        <scheme val="minor"/>
      </rPr>
      <t>+</t>
    </r>
  </si>
  <si>
    <r>
      <t xml:space="preserve">MS-02-H </t>
    </r>
    <r>
      <rPr>
        <vertAlign val="superscript"/>
        <sz val="11"/>
        <color theme="1"/>
        <rFont val="Calibri"/>
        <family val="2"/>
        <scheme val="minor"/>
      </rPr>
      <t>+</t>
    </r>
  </si>
  <si>
    <r>
      <t xml:space="preserve">MS-02-G </t>
    </r>
    <r>
      <rPr>
        <vertAlign val="superscript"/>
        <sz val="11"/>
        <color theme="1"/>
        <rFont val="Calibri"/>
        <family val="2"/>
        <scheme val="minor"/>
      </rPr>
      <t>+</t>
    </r>
  </si>
  <si>
    <r>
      <t xml:space="preserve">MS-02-F </t>
    </r>
    <r>
      <rPr>
        <vertAlign val="superscript"/>
        <sz val="11"/>
        <color theme="1"/>
        <rFont val="Calibri"/>
        <family val="2"/>
        <scheme val="minor"/>
      </rPr>
      <t>+</t>
    </r>
  </si>
  <si>
    <r>
      <t xml:space="preserve">MS-02-E </t>
    </r>
    <r>
      <rPr>
        <vertAlign val="superscript"/>
        <sz val="11"/>
        <color theme="1"/>
        <rFont val="Calibri"/>
        <family val="2"/>
        <scheme val="minor"/>
      </rPr>
      <t>+</t>
    </r>
  </si>
  <si>
    <r>
      <t xml:space="preserve">MS-08-C3.4 </t>
    </r>
    <r>
      <rPr>
        <vertAlign val="superscript"/>
        <sz val="11"/>
        <color theme="1"/>
        <rFont val="Calibri"/>
        <family val="2"/>
        <scheme val="minor"/>
      </rPr>
      <t>+</t>
    </r>
  </si>
  <si>
    <r>
      <t xml:space="preserve">MS-02-DP </t>
    </r>
    <r>
      <rPr>
        <vertAlign val="superscript"/>
        <sz val="11"/>
        <color theme="1"/>
        <rFont val="Calibri"/>
        <family val="2"/>
        <scheme val="minor"/>
      </rPr>
      <t>+</t>
    </r>
  </si>
  <si>
    <r>
      <t xml:space="preserve">MS-02-DU </t>
    </r>
    <r>
      <rPr>
        <vertAlign val="superscript"/>
        <sz val="11"/>
        <color theme="1"/>
        <rFont val="Calibri"/>
        <family val="2"/>
        <scheme val="minor"/>
      </rPr>
      <t>+</t>
    </r>
  </si>
  <si>
    <r>
      <t xml:space="preserve">PW-94-29-31-CP  </t>
    </r>
    <r>
      <rPr>
        <vertAlign val="superscript"/>
        <sz val="11"/>
        <color theme="1"/>
        <rFont val="Calibri"/>
        <family val="2"/>
        <scheme val="minor"/>
      </rPr>
      <t>+</t>
    </r>
  </si>
  <si>
    <r>
      <t xml:space="preserve">PW-94-16-18-CP </t>
    </r>
    <r>
      <rPr>
        <vertAlign val="superscript"/>
        <sz val="11"/>
        <color theme="1"/>
        <rFont val="Calibri"/>
        <family val="2"/>
        <scheme val="minor"/>
      </rPr>
      <t>+</t>
    </r>
  </si>
  <si>
    <r>
      <t xml:space="preserve">SBN-1A </t>
    </r>
    <r>
      <rPr>
        <vertAlign val="superscript"/>
        <sz val="11"/>
        <color theme="1"/>
        <rFont val="Calibri"/>
        <family val="2"/>
        <scheme val="minor"/>
      </rPr>
      <t>+</t>
    </r>
  </si>
  <si>
    <r>
      <t xml:space="preserve">SBN-1C </t>
    </r>
    <r>
      <rPr>
        <vertAlign val="superscript"/>
        <sz val="11"/>
        <color theme="1"/>
        <rFont val="Calibri"/>
        <family val="2"/>
        <scheme val="minor"/>
      </rPr>
      <t>+</t>
    </r>
  </si>
  <si>
    <r>
      <t xml:space="preserve">BB2-CP </t>
    </r>
    <r>
      <rPr>
        <vertAlign val="superscript"/>
        <sz val="11"/>
        <color theme="1"/>
        <rFont val="Calibri"/>
        <family val="2"/>
        <scheme val="minor"/>
      </rPr>
      <t>+</t>
    </r>
  </si>
  <si>
    <r>
      <t xml:space="preserve">JE-3-CP </t>
    </r>
    <r>
      <rPr>
        <vertAlign val="superscript"/>
        <sz val="11"/>
        <color theme="1"/>
        <rFont val="Calibri"/>
        <family val="2"/>
        <scheme val="minor"/>
      </rPr>
      <t>+</t>
    </r>
  </si>
  <si>
    <r>
      <t xml:space="preserve">JE-4-CP </t>
    </r>
    <r>
      <rPr>
        <vertAlign val="superscript"/>
        <sz val="11"/>
        <color theme="1"/>
        <rFont val="Calibri"/>
        <family val="2"/>
        <scheme val="minor"/>
      </rPr>
      <t>+</t>
    </r>
  </si>
  <si>
    <r>
      <t xml:space="preserve">JE-6-CP </t>
    </r>
    <r>
      <rPr>
        <vertAlign val="superscript"/>
        <sz val="11"/>
        <color theme="1"/>
        <rFont val="Calibri"/>
        <family val="2"/>
        <scheme val="minor"/>
      </rPr>
      <t>+</t>
    </r>
  </si>
  <si>
    <r>
      <t xml:space="preserve">M128 CH1 </t>
    </r>
    <r>
      <rPr>
        <vertAlign val="superscript"/>
        <sz val="11"/>
        <color theme="1"/>
        <rFont val="Calibri"/>
        <family val="2"/>
        <scheme val="minor"/>
      </rPr>
      <t>+</t>
    </r>
  </si>
  <si>
    <r>
      <t xml:space="preserve">M128 CH2 </t>
    </r>
    <r>
      <rPr>
        <vertAlign val="superscript"/>
        <sz val="11"/>
        <color theme="1"/>
        <rFont val="Calibri"/>
        <family val="2"/>
        <scheme val="minor"/>
      </rPr>
      <t>+</t>
    </r>
  </si>
  <si>
    <r>
      <t xml:space="preserve">M128 CH3 </t>
    </r>
    <r>
      <rPr>
        <vertAlign val="superscript"/>
        <sz val="11"/>
        <color theme="1"/>
        <rFont val="Calibri"/>
        <family val="2"/>
        <scheme val="minor"/>
      </rPr>
      <t>+</t>
    </r>
  </si>
  <si>
    <r>
      <t xml:space="preserve">M128 CH4 </t>
    </r>
    <r>
      <rPr>
        <vertAlign val="superscript"/>
        <sz val="11"/>
        <color theme="1"/>
        <rFont val="Calibri"/>
        <family val="2"/>
        <scheme val="minor"/>
      </rPr>
      <t>+</t>
    </r>
  </si>
  <si>
    <r>
      <t xml:space="preserve">SP2-1 </t>
    </r>
    <r>
      <rPr>
        <vertAlign val="superscript"/>
        <sz val="11"/>
        <color theme="1"/>
        <rFont val="Calibri"/>
        <family val="2"/>
        <scheme val="minor"/>
      </rPr>
      <t>+</t>
    </r>
  </si>
  <si>
    <t xml:space="preserve">Water </t>
  </si>
  <si>
    <t>Ion exchangeable</t>
  </si>
  <si>
    <t xml:space="preserve">Organic Acid </t>
  </si>
  <si>
    <t>SM-10 WS</t>
  </si>
  <si>
    <t>SM-10 IE</t>
  </si>
  <si>
    <t>SM-8 DA</t>
  </si>
  <si>
    <t>SM-10 DA</t>
  </si>
  <si>
    <t>SM-6 DA</t>
  </si>
  <si>
    <t>SM-4 DA</t>
  </si>
  <si>
    <t>GC DA</t>
  </si>
  <si>
    <t>San Miguel Ash</t>
  </si>
  <si>
    <t>Statistic</t>
  </si>
  <si>
    <t>Min.</t>
  </si>
  <si>
    <t>Max.</t>
  </si>
  <si>
    <t>Table 1</t>
  </si>
  <si>
    <t>Pr, Nd, Tb, Dy</t>
  </si>
  <si>
    <t>REO USD/Tonne</t>
  </si>
  <si>
    <t>Ash Basis (258 Millon Tonnes coal ash)</t>
  </si>
  <si>
    <t>Total Value ($B)</t>
  </si>
  <si>
    <t>Conc. REOs (ppm)</t>
  </si>
  <si>
    <t>Table S11</t>
  </si>
  <si>
    <t>Table 12a</t>
  </si>
  <si>
    <t>Median REY</t>
  </si>
  <si>
    <t>Moisture (%)</t>
  </si>
  <si>
    <t xml:space="preserve">Correlation matrix of critical minerals, including rare earth elements (REEs), on a dry coal basis. </t>
  </si>
  <si>
    <t xml:space="preserve">Samples 36 - 45, 90 - 101, and 106 - 117 were omitted because only REE data were avaialble. In addition, samples 60 and 61 (Gibbons Creek) were omitted because they had very hihg REE values and would impact the correlations. </t>
  </si>
  <si>
    <t>Table S2a</t>
  </si>
  <si>
    <t>Table S2b</t>
  </si>
  <si>
    <t>202201316-006</t>
  </si>
  <si>
    <t>X1</t>
  </si>
  <si>
    <t>202201316-039</t>
  </si>
  <si>
    <t>X2</t>
  </si>
  <si>
    <t xml:space="preserve">Lab. No. </t>
  </si>
  <si>
    <t>28 duplicate</t>
  </si>
  <si>
    <t>104 duplicate</t>
  </si>
  <si>
    <t>µg/g</t>
  </si>
  <si>
    <t xml:space="preserve">Quality Control Data for samples analyzed by Standard Labs. </t>
  </si>
  <si>
    <t>QCBatchID</t>
  </si>
  <si>
    <t>Description</t>
  </si>
  <si>
    <t>QCType</t>
  </si>
  <si>
    <t>SpikeAmount</t>
  </si>
  <si>
    <t>Result</t>
  </si>
  <si>
    <t>PercentRecovery</t>
  </si>
  <si>
    <t>Method</t>
  </si>
  <si>
    <t>Units</t>
  </si>
  <si>
    <t>RDL</t>
  </si>
  <si>
    <t>AnalysisTime</t>
  </si>
  <si>
    <t>AnalysisEmployee</t>
  </si>
  <si>
    <t>QC2206051</t>
  </si>
  <si>
    <t>Nist 1632d</t>
  </si>
  <si>
    <t>0.435</t>
  </si>
  <si>
    <t>ASTM D6357 MOD - ICP-MS</t>
  </si>
  <si>
    <t>JMW</t>
  </si>
  <si>
    <t>Nist 1633b</t>
  </si>
  <si>
    <t>5.66</t>
  </si>
  <si>
    <t>Nist 1633c</t>
  </si>
  <si>
    <t>8.78</t>
  </si>
  <si>
    <t>Nist 1633c Dup</t>
  </si>
  <si>
    <t>8.51</t>
  </si>
  <si>
    <t>Nist 2702</t>
  </si>
  <si>
    <t>5.46</t>
  </si>
  <si>
    <t>Nist 2711</t>
  </si>
  <si>
    <t>19.5</t>
  </si>
  <si>
    <t>SARM 18</t>
  </si>
  <si>
    <t>0.275</t>
  </si>
  <si>
    <t>SARM 19</t>
  </si>
  <si>
    <t>0.351</t>
  </si>
  <si>
    <t>6.12</t>
  </si>
  <si>
    <t>137</t>
  </si>
  <si>
    <t>185</t>
  </si>
  <si>
    <t>48.7</t>
  </si>
  <si>
    <t>111</t>
  </si>
  <si>
    <t>7.49</t>
  </si>
  <si>
    <t>43.8</t>
  </si>
  <si>
    <t>720</t>
  </si>
  <si>
    <t>1159</t>
  </si>
  <si>
    <t>1123</t>
  </si>
  <si>
    <t>419</t>
  </si>
  <si>
    <t>782</t>
  </si>
  <si>
    <t>86.3</t>
  </si>
  <si>
    <t>325</t>
  </si>
  <si>
    <t>0.985</t>
  </si>
  <si>
    <t>13.6</t>
  </si>
  <si>
    <t>15.7</t>
  </si>
  <si>
    <t>2.76</t>
  </si>
  <si>
    <t>3.65</t>
  </si>
  <si>
    <t>2.75</t>
  </si>
  <si>
    <t>14.6</t>
  </si>
  <si>
    <t>208</t>
  </si>
  <si>
    <t>222</t>
  </si>
  <si>
    <t>219</t>
  </si>
  <si>
    <t>355</t>
  </si>
  <si>
    <t>47.1</t>
  </si>
  <si>
    <t>16.3</t>
  </si>
  <si>
    <t>55.3</t>
  </si>
  <si>
    <t>3.6</t>
  </si>
  <si>
    <t>51</t>
  </si>
  <si>
    <t>41.4</t>
  </si>
  <si>
    <t>41.8</t>
  </si>
  <si>
    <t>28.4</t>
  </si>
  <si>
    <t>10.6</t>
  </si>
  <si>
    <t>7</t>
  </si>
  <si>
    <t>6.5</t>
  </si>
  <si>
    <t>4.03</t>
  </si>
  <si>
    <t>8.05</t>
  </si>
  <si>
    <t>12.9</t>
  </si>
  <si>
    <t>7.88</t>
  </si>
  <si>
    <t>11.2</t>
  </si>
  <si>
    <t>41.3</t>
  </si>
  <si>
    <t>151</t>
  </si>
  <si>
    <t>252</t>
  </si>
  <si>
    <t>1817</t>
  </si>
  <si>
    <t>679</t>
  </si>
  <si>
    <t>23.1</t>
  </si>
  <si>
    <t>171</t>
  </si>
  <si>
    <t>10.5</t>
  </si>
  <si>
    <t>123</t>
  </si>
  <si>
    <t>134</t>
  </si>
  <si>
    <t>133</t>
  </si>
  <si>
    <t>76</t>
  </si>
  <si>
    <t>21.2</t>
  </si>
  <si>
    <t>11.1</t>
  </si>
  <si>
    <t>16.5</t>
  </si>
  <si>
    <t>32.5</t>
  </si>
  <si>
    <t>0.953</t>
  </si>
  <si>
    <t>2.78</t>
  </si>
  <si>
    <t>5.72</t>
  </si>
  <si>
    <t>6.47</t>
  </si>
  <si>
    <t>3.43</t>
  </si>
  <si>
    <t>2.22</t>
  </si>
  <si>
    <t>0.524</t>
  </si>
  <si>
    <t>9.22</t>
  </si>
  <si>
    <t>9.58</t>
  </si>
  <si>
    <t>9.77</t>
  </si>
  <si>
    <t>9.19</t>
  </si>
  <si>
    <t>2.71</t>
  </si>
  <si>
    <t>5.22</t>
  </si>
  <si>
    <t>23.9</t>
  </si>
  <si>
    <t>323</t>
  </si>
  <si>
    <t>280</t>
  </si>
  <si>
    <t>279</t>
  </si>
  <si>
    <t>383</t>
  </si>
  <si>
    <t>87.4</t>
  </si>
  <si>
    <t>22.6</t>
  </si>
  <si>
    <t>37.2</t>
  </si>
  <si>
    <t>12.5</t>
  </si>
  <si>
    <t>202</t>
  </si>
  <si>
    <t>234</t>
  </si>
  <si>
    <t>229</t>
  </si>
  <si>
    <t>492</t>
  </si>
  <si>
    <t>372</t>
  </si>
  <si>
    <t>5.71</t>
  </si>
  <si>
    <t>13.3</t>
  </si>
  <si>
    <t>16.1</t>
  </si>
  <si>
    <t>61.1</t>
  </si>
  <si>
    <t>312</t>
  </si>
  <si>
    <t>QC2206052</t>
  </si>
  <si>
    <t>12.3</t>
  </si>
  <si>
    <t>184</t>
  </si>
  <si>
    <t>186</t>
  </si>
  <si>
    <t>187</t>
  </si>
  <si>
    <t>121</t>
  </si>
  <si>
    <t>70.8</t>
  </si>
  <si>
    <t>20.1</t>
  </si>
  <si>
    <t>53.1</t>
  </si>
  <si>
    <t>USGS AGV-2</t>
  </si>
  <si>
    <t>75.5</t>
  </si>
  <si>
    <t>USGS BHVO-1</t>
  </si>
  <si>
    <t>41.6</t>
  </si>
  <si>
    <t>USGS MAG-1</t>
  </si>
  <si>
    <t>91.5</t>
  </si>
  <si>
    <t>USGS SGR-1</t>
  </si>
  <si>
    <t>36.9</t>
  </si>
  <si>
    <t>0.855</t>
  </si>
  <si>
    <t>16.2</t>
  </si>
  <si>
    <t>19.2</t>
  </si>
  <si>
    <t>4.7</t>
  </si>
  <si>
    <t>3.96</t>
  </si>
  <si>
    <t>6.04</t>
  </si>
  <si>
    <t>5.03</t>
  </si>
  <si>
    <t>1.96</t>
  </si>
  <si>
    <t>9.09</t>
  </si>
  <si>
    <t>10.8</t>
  </si>
  <si>
    <t>2.14</t>
  </si>
  <si>
    <t>2.73</t>
  </si>
  <si>
    <t>1.16</t>
  </si>
  <si>
    <t>0.223</t>
  </si>
  <si>
    <t>4.15</t>
  </si>
  <si>
    <t>4.64</t>
  </si>
  <si>
    <t>4.69</t>
  </si>
  <si>
    <t>0.319</t>
  </si>
  <si>
    <t>0.752</t>
  </si>
  <si>
    <t>1.79</t>
  </si>
  <si>
    <t>2.32</t>
  </si>
  <si>
    <t>1.57</t>
  </si>
  <si>
    <t>0.547</t>
  </si>
  <si>
    <t>21.8</t>
  </si>
  <si>
    <t>21.9</t>
  </si>
  <si>
    <t>5.51</t>
  </si>
  <si>
    <t>7.22</t>
  </si>
  <si>
    <t>6.9</t>
  </si>
  <si>
    <t>3.16</t>
  </si>
  <si>
    <t>3.82</t>
  </si>
  <si>
    <t>3.81</t>
  </si>
  <si>
    <t>0.926</t>
  </si>
  <si>
    <t>0.753</t>
  </si>
  <si>
    <t>1.12</t>
  </si>
  <si>
    <t>0.945</t>
  </si>
  <si>
    <t>0.393</t>
  </si>
  <si>
    <t>6.22</t>
  </si>
  <si>
    <t>89.6</t>
  </si>
  <si>
    <t>86.4</t>
  </si>
  <si>
    <t>85.3</t>
  </si>
  <si>
    <t>72.4</t>
  </si>
  <si>
    <t>37.7</t>
  </si>
  <si>
    <t>9.32</t>
  </si>
  <si>
    <t>26.2</t>
  </si>
  <si>
    <t>43.3</t>
  </si>
  <si>
    <t>18.1</t>
  </si>
  <si>
    <t>45.8</t>
  </si>
  <si>
    <t>20.4</t>
  </si>
  <si>
    <t>1.11</t>
  </si>
  <si>
    <t>1.31</t>
  </si>
  <si>
    <t>1.33</t>
  </si>
  <si>
    <t>0.284</t>
  </si>
  <si>
    <t>0.328</t>
  </si>
  <si>
    <t>0.364</t>
  </si>
  <si>
    <t>0.16</t>
  </si>
  <si>
    <t>86.8</t>
  </si>
  <si>
    <t>91</t>
  </si>
  <si>
    <t>91.3</t>
  </si>
  <si>
    <t>60.9</t>
  </si>
  <si>
    <t>30.2</t>
  </si>
  <si>
    <t>33.6</t>
  </si>
  <si>
    <t>27.2</t>
  </si>
  <si>
    <t>41</t>
  </si>
  <si>
    <t>15.4</t>
  </si>
  <si>
    <t>21.5</t>
  </si>
  <si>
    <t>22.1</t>
  </si>
  <si>
    <t>8.71</t>
  </si>
  <si>
    <t>5.75</t>
  </si>
  <si>
    <t>4.11</t>
  </si>
  <si>
    <t>1.07</t>
  </si>
  <si>
    <t>18.9</t>
  </si>
  <si>
    <t>20.5</t>
  </si>
  <si>
    <t>21.1</t>
  </si>
  <si>
    <t>11.5</t>
  </si>
  <si>
    <t>5.98</t>
  </si>
  <si>
    <t>1.75</t>
  </si>
  <si>
    <t>4.13</t>
  </si>
  <si>
    <t>6.23</t>
  </si>
  <si>
    <t>6.92</t>
  </si>
  <si>
    <t>7.82</t>
  </si>
  <si>
    <t>2.94</t>
  </si>
  <si>
    <t>43.1</t>
  </si>
  <si>
    <t>38.1</t>
  </si>
  <si>
    <t>37.9</t>
  </si>
  <si>
    <t>25.9</t>
  </si>
  <si>
    <t>9.9</t>
  </si>
  <si>
    <t>4.82</t>
  </si>
  <si>
    <t>8.89</t>
  </si>
  <si>
    <t>14.9</t>
  </si>
  <si>
    <t>35.6</t>
  </si>
  <si>
    <t>18.8</t>
  </si>
  <si>
    <t>2.87</t>
  </si>
  <si>
    <t>3.33</t>
  </si>
  <si>
    <t>3.34</t>
  </si>
  <si>
    <t>0.296</t>
  </si>
  <si>
    <t>0.642</t>
  </si>
  <si>
    <t>0.748</t>
  </si>
  <si>
    <t>1.09</t>
  </si>
  <si>
    <t>0.944</t>
  </si>
  <si>
    <t>0.349</t>
  </si>
  <si>
    <t>1.47</t>
  </si>
  <si>
    <t>0.297</t>
  </si>
  <si>
    <t>0.382</t>
  </si>
  <si>
    <t>0.372</t>
  </si>
  <si>
    <t>0.162</t>
  </si>
  <si>
    <t>7.68</t>
  </si>
  <si>
    <t>9.01</t>
  </si>
  <si>
    <t>9.02</t>
  </si>
  <si>
    <t>2.7</t>
  </si>
  <si>
    <t>1.91</t>
  </si>
  <si>
    <t>1.88</t>
  </si>
  <si>
    <t>2.28</t>
  </si>
  <si>
    <t>2.41</t>
  </si>
  <si>
    <t>1.08</t>
  </si>
  <si>
    <t>4.6</t>
  </si>
  <si>
    <t>87.7</t>
  </si>
  <si>
    <t>107</t>
  </si>
  <si>
    <t>26</t>
  </si>
  <si>
    <t>11.7</t>
  </si>
  <si>
    <t>20.3</t>
  </si>
  <si>
    <t>20.8</t>
  </si>
  <si>
    <t>27.4</t>
  </si>
  <si>
    <t>22.9</t>
  </si>
  <si>
    <t>QC2206053</t>
  </si>
  <si>
    <t>141000</t>
  </si>
  <si>
    <t>ASTM D6357 MOD - ICP-AES</t>
  </si>
  <si>
    <t>124000</t>
  </si>
  <si>
    <t>123000</t>
  </si>
  <si>
    <t>4750</t>
  </si>
  <si>
    <t>4640</t>
  </si>
  <si>
    <t>4600</t>
  </si>
  <si>
    <t>7500</t>
  </si>
  <si>
    <t>6740</t>
  </si>
  <si>
    <t>6710</t>
  </si>
  <si>
    <t>QC2206088</t>
  </si>
  <si>
    <t>NIST 1633C</t>
  </si>
  <si>
    <t>58.5</t>
  </si>
  <si>
    <t>NIST 1633C Dup</t>
  </si>
  <si>
    <t>58.1</t>
  </si>
  <si>
    <t>NIST 2702</t>
  </si>
  <si>
    <t>26.9</t>
  </si>
  <si>
    <t>NIST 2711</t>
  </si>
  <si>
    <t>17.2</t>
  </si>
  <si>
    <t>8.19</t>
  </si>
  <si>
    <t>14.5</t>
  </si>
  <si>
    <t>22.8</t>
  </si>
  <si>
    <t>23.2</t>
  </si>
  <si>
    <t>QC2206089</t>
  </si>
  <si>
    <t>NIST 1633b</t>
  </si>
  <si>
    <t>5.79</t>
  </si>
  <si>
    <t>5.12</t>
  </si>
  <si>
    <t>5.19</t>
  </si>
  <si>
    <t>4.5</t>
  </si>
  <si>
    <t>5.85</t>
  </si>
  <si>
    <t>4.87</t>
  </si>
  <si>
    <t>66.3</t>
  </si>
  <si>
    <t>5.09</t>
  </si>
  <si>
    <t>9.13</t>
  </si>
  <si>
    <t>13.7</t>
  </si>
  <si>
    <t>18</t>
  </si>
  <si>
    <t>1.78</t>
  </si>
  <si>
    <t>0.301</t>
  </si>
  <si>
    <t>0.873</t>
  </si>
  <si>
    <t>0.94</t>
  </si>
  <si>
    <t>1.3</t>
  </si>
  <si>
    <t>1.22</t>
  </si>
  <si>
    <t>0.447</t>
  </si>
  <si>
    <t>Quality Control Standard Results for Samples 202201316-001 through 202201316-025</t>
  </si>
  <si>
    <t>Quality Control Standard Results for Samples 202201316-026 through 202201316-042</t>
  </si>
  <si>
    <t>QC2206058</t>
  </si>
  <si>
    <t>0.433</t>
  </si>
  <si>
    <t>8.82</t>
  </si>
  <si>
    <t>8.6</t>
  </si>
  <si>
    <t>5.82</t>
  </si>
  <si>
    <t>19.7</t>
  </si>
  <si>
    <t>0.294</t>
  </si>
  <si>
    <t>5.97</t>
  </si>
  <si>
    <t>188</t>
  </si>
  <si>
    <t>49.2</t>
  </si>
  <si>
    <t>110</t>
  </si>
  <si>
    <t>7.71</t>
  </si>
  <si>
    <t>40.2</t>
  </si>
  <si>
    <t>697</t>
  </si>
  <si>
    <t>1141</t>
  </si>
  <si>
    <t>1148</t>
  </si>
  <si>
    <t>418</t>
  </si>
  <si>
    <t>776</t>
  </si>
  <si>
    <t>85.4</t>
  </si>
  <si>
    <t>321</t>
  </si>
  <si>
    <t>0.956</t>
  </si>
  <si>
    <t>13</t>
  </si>
  <si>
    <t>2.92</t>
  </si>
  <si>
    <t>3.86</t>
  </si>
  <si>
    <t>2.74</t>
  </si>
  <si>
    <t>14.2</t>
  </si>
  <si>
    <t>199</t>
  </si>
  <si>
    <t>225</t>
  </si>
  <si>
    <t>221</t>
  </si>
  <si>
    <t>353</t>
  </si>
  <si>
    <t>47.6</t>
  </si>
  <si>
    <t>56</t>
  </si>
  <si>
    <t>3.45</t>
  </si>
  <si>
    <t>49.8</t>
  </si>
  <si>
    <t>42.3</t>
  </si>
  <si>
    <t>41.7</t>
  </si>
  <si>
    <t>28.3</t>
  </si>
  <si>
    <t>6.57</t>
  </si>
  <si>
    <t>8.21</t>
  </si>
  <si>
    <t>13.2</t>
  </si>
  <si>
    <t>7.87</t>
  </si>
  <si>
    <t>12.1</t>
  </si>
  <si>
    <t>42.8</t>
  </si>
  <si>
    <t>14.3</t>
  </si>
  <si>
    <t>146</t>
  </si>
  <si>
    <t>264</t>
  </si>
  <si>
    <t>254</t>
  </si>
  <si>
    <t>1831</t>
  </si>
  <si>
    <t>690</t>
  </si>
  <si>
    <t>24</t>
  </si>
  <si>
    <t>176</t>
  </si>
  <si>
    <t>10.1</t>
  </si>
  <si>
    <t>118</t>
  </si>
  <si>
    <t>132</t>
  </si>
  <si>
    <t>75.6</t>
  </si>
  <si>
    <t>21</t>
  </si>
  <si>
    <t>11</t>
  </si>
  <si>
    <t>16.6</t>
  </si>
  <si>
    <t>33.1</t>
  </si>
  <si>
    <t>0.974</t>
  </si>
  <si>
    <t>2.84</t>
  </si>
  <si>
    <t>5.5</t>
  </si>
  <si>
    <t>6.81</t>
  </si>
  <si>
    <t>0.522</t>
  </si>
  <si>
    <t>9.03</t>
  </si>
  <si>
    <t>9.41</t>
  </si>
  <si>
    <t>9.52</t>
  </si>
  <si>
    <t>9.25</t>
  </si>
  <si>
    <t>5.24</t>
  </si>
  <si>
    <t>23</t>
  </si>
  <si>
    <t>304</t>
  </si>
  <si>
    <t>277</t>
  </si>
  <si>
    <t>375</t>
  </si>
  <si>
    <t>87.6</t>
  </si>
  <si>
    <t>38</t>
  </si>
  <si>
    <t>201</t>
  </si>
  <si>
    <t>228</t>
  </si>
  <si>
    <t>488</t>
  </si>
  <si>
    <t>366</t>
  </si>
  <si>
    <t>5.6</t>
  </si>
  <si>
    <t>13.5</t>
  </si>
  <si>
    <t>64.3</t>
  </si>
  <si>
    <t>QC2206059</t>
  </si>
  <si>
    <t>177</t>
  </si>
  <si>
    <t>182</t>
  </si>
  <si>
    <t>181</t>
  </si>
  <si>
    <t>117</t>
  </si>
  <si>
    <t>66.9</t>
  </si>
  <si>
    <t>19.3</t>
  </si>
  <si>
    <t>51.8</t>
  </si>
  <si>
    <t>37</t>
  </si>
  <si>
    <t>73.7</t>
  </si>
  <si>
    <t>0.815</t>
  </si>
  <si>
    <t>15.6</t>
  </si>
  <si>
    <t>18.5</t>
  </si>
  <si>
    <t>18.7</t>
  </si>
  <si>
    <t>3.53</t>
  </si>
  <si>
    <t>5.26</t>
  </si>
  <si>
    <t>1.77</t>
  </si>
  <si>
    <t>1.94</t>
  </si>
  <si>
    <t>2.65</t>
  </si>
  <si>
    <t>1.06</t>
  </si>
  <si>
    <t>0.211</t>
  </si>
  <si>
    <t>4.52</t>
  </si>
  <si>
    <t>4.53</t>
  </si>
  <si>
    <t>1.1</t>
  </si>
  <si>
    <t>0.307</t>
  </si>
  <si>
    <t>0.735</t>
  </si>
  <si>
    <t>1.62</t>
  </si>
  <si>
    <t>2.07</t>
  </si>
  <si>
    <t>1.29</t>
  </si>
  <si>
    <t>0.49</t>
  </si>
  <si>
    <t>4.91</t>
  </si>
  <si>
    <t>6.41</t>
  </si>
  <si>
    <t>5.59</t>
  </si>
  <si>
    <t>2.23</t>
  </si>
  <si>
    <t>3.03</t>
  </si>
  <si>
    <t>3.69</t>
  </si>
  <si>
    <t>3.7</t>
  </si>
  <si>
    <t>0.874</t>
  </si>
  <si>
    <t>0.66</t>
  </si>
  <si>
    <t>0.98</t>
  </si>
  <si>
    <t>0.35</t>
  </si>
  <si>
    <t>5.96</t>
  </si>
  <si>
    <t>86.6</t>
  </si>
  <si>
    <t>84.4</t>
  </si>
  <si>
    <t>84.1</t>
  </si>
  <si>
    <t>71.4</t>
  </si>
  <si>
    <t>36.8</t>
  </si>
  <si>
    <t>9.17</t>
  </si>
  <si>
    <t>26.6</t>
  </si>
  <si>
    <t>39</t>
  </si>
  <si>
    <t>36.6</t>
  </si>
  <si>
    <t>0.26</t>
  </si>
  <si>
    <t>0.29</t>
  </si>
  <si>
    <t>0.15</t>
  </si>
  <si>
    <t>83.2</t>
  </si>
  <si>
    <t>89.4</t>
  </si>
  <si>
    <t>88.8</t>
  </si>
  <si>
    <t>59.5</t>
  </si>
  <si>
    <t>28.9</t>
  </si>
  <si>
    <t>24.4</t>
  </si>
  <si>
    <t>32.6</t>
  </si>
  <si>
    <t>13.8</t>
  </si>
  <si>
    <t>20.9</t>
  </si>
  <si>
    <t>21.6</t>
  </si>
  <si>
    <t>21.7</t>
  </si>
  <si>
    <t>7.85</t>
  </si>
  <si>
    <t>5.15</t>
  </si>
  <si>
    <t>8.25</t>
  </si>
  <si>
    <t>3.74</t>
  </si>
  <si>
    <t>1.01</t>
  </si>
  <si>
    <t>17.9</t>
  </si>
  <si>
    <t>5.7</t>
  </si>
  <si>
    <t>1.7</t>
  </si>
  <si>
    <t>5.54</t>
  </si>
  <si>
    <t>6.1</t>
  </si>
  <si>
    <t>6.36</t>
  </si>
  <si>
    <t>2.54</t>
  </si>
  <si>
    <t>2.9</t>
  </si>
  <si>
    <t>37.4</t>
  </si>
  <si>
    <t>37.6</t>
  </si>
  <si>
    <t>25.3</t>
  </si>
  <si>
    <t>9.57</t>
  </si>
  <si>
    <t>8.77</t>
  </si>
  <si>
    <t>31.9</t>
  </si>
  <si>
    <t>3.21</t>
  </si>
  <si>
    <t>0.617</t>
  </si>
  <si>
    <t>0.67</t>
  </si>
  <si>
    <t>0.96</t>
  </si>
  <si>
    <t>0.32</t>
  </si>
  <si>
    <t>1.43</t>
  </si>
  <si>
    <t>1.45</t>
  </si>
  <si>
    <t>0.34</t>
  </si>
  <si>
    <t>7.47</t>
  </si>
  <si>
    <t>8.85</t>
  </si>
  <si>
    <t>2.56</t>
  </si>
  <si>
    <t>1.66</t>
  </si>
  <si>
    <t>2.04</t>
  </si>
  <si>
    <t>1</t>
  </si>
  <si>
    <t>4.58</t>
  </si>
  <si>
    <t>106</t>
  </si>
  <si>
    <t>25.5</t>
  </si>
  <si>
    <t>19.9</t>
  </si>
  <si>
    <t>24.9</t>
  </si>
  <si>
    <t>QC2206060</t>
  </si>
  <si>
    <t>144000</t>
  </si>
  <si>
    <t>TJH</t>
  </si>
  <si>
    <t>126000</t>
  </si>
  <si>
    <t>4870</t>
  </si>
  <si>
    <t>4730</t>
  </si>
  <si>
    <t>4760</t>
  </si>
  <si>
    <t>7690</t>
  </si>
  <si>
    <t>6870</t>
  </si>
  <si>
    <t>6890</t>
  </si>
  <si>
    <t>QC2206167</t>
  </si>
  <si>
    <t>56.1</t>
  </si>
  <si>
    <t>55.5</t>
  </si>
  <si>
    <t>23.7</t>
  </si>
  <si>
    <t>7.45</t>
  </si>
  <si>
    <t>20.2</t>
  </si>
  <si>
    <t>20.6</t>
  </si>
  <si>
    <t>22.2</t>
  </si>
  <si>
    <t>QC2206168</t>
  </si>
  <si>
    <t>5.49</t>
  </si>
  <si>
    <t>1.42</t>
  </si>
  <si>
    <t>4.72</t>
  </si>
  <si>
    <t>62.8</t>
  </si>
  <si>
    <t>5.02</t>
  </si>
  <si>
    <t>8.83</t>
  </si>
  <si>
    <t>16.9</t>
  </si>
  <si>
    <t>5.73</t>
  </si>
  <si>
    <t>1.82</t>
  </si>
  <si>
    <t>1.76</t>
  </si>
  <si>
    <t>1.73</t>
  </si>
  <si>
    <t>0.831</t>
  </si>
  <si>
    <t>0.881</t>
  </si>
  <si>
    <t>1.23</t>
  </si>
  <si>
    <t>1.13</t>
  </si>
  <si>
    <t>0.426</t>
  </si>
  <si>
    <t>Results of duplicate analyses of samples 28 and 104 showing replicability of the analyses..</t>
  </si>
  <si>
    <t>Elemental recoveries (Result) relative to quality control reference values (Spike Amount)</t>
  </si>
  <si>
    <t>NIST 1632d contains 0.445 Sb, same as "Spike Amount" entries.</t>
  </si>
  <si>
    <t>The RDL column shows the reporting detection limit - the lowest analyte concentration that can be reported at some degree of confidence</t>
  </si>
  <si>
    <t xml:space="preserve">The data show accuracy (% recovery) and to some extent signal to noise (SpikeAmount/RDL).  </t>
  </si>
  <si>
    <t xml:space="preserve">The measured analyte concentrations were significantly higher than RDLs </t>
  </si>
  <si>
    <t>QC standards (while numerous) were only analyzed once per run, so no precision information can be extracted</t>
  </si>
  <si>
    <t>Approximatly 20 - 25% of analyte recoveries were outside the 10% bounds of the  QC standards.</t>
  </si>
  <si>
    <t xml:space="preserve">% diff. </t>
  </si>
  <si>
    <t>Ash  from San Miguel mine mouth power plant</t>
  </si>
  <si>
    <t xml:space="preserve">Extractability of rare earth elements (REEs) using water, ammonium acetate, and weak hydrochloric acid in samples from coal from Gibbons Creek and San Miguel mines and ash from San Miguel mine-mouth power plant. </t>
  </si>
  <si>
    <t xml:space="preserve">Value of rare earth oxides (REOs) per tonne assuming 70% extractability and using prices in Table S10 for 2024. </t>
  </si>
  <si>
    <t xml:space="preserve">Value of rare earth oxides (REOs) on an ash basis assuming 30% extractability and using prices in Table S10 for 2024. </t>
  </si>
  <si>
    <t>range</t>
  </si>
  <si>
    <t>Range</t>
  </si>
  <si>
    <t>83 Gt in-place-coal (~58 Gt dry, whole coal)</t>
  </si>
  <si>
    <t xml:space="preserve">Conversion factors for REE levels to REO are shown in row 3. </t>
  </si>
  <si>
    <r>
      <t>(British thermal units: BTU; no data, -; dl,  below detection limit.) Data sources: + USGS Energy Resources Program (2014, 2025)</t>
    </r>
    <r>
      <rPr>
        <vertAlign val="superscript"/>
        <sz val="12"/>
        <color theme="1"/>
        <rFont val="Calibri"/>
        <family val="2"/>
        <scheme val="minor"/>
      </rPr>
      <t>18,19</t>
    </r>
    <r>
      <rPr>
        <sz val="12"/>
        <color theme="1"/>
        <rFont val="Calibri"/>
        <family val="2"/>
        <scheme val="minor"/>
      </rPr>
      <t>; SM samples, Warwick et al. (1996)</t>
    </r>
    <r>
      <rPr>
        <vertAlign val="superscript"/>
        <sz val="12"/>
        <color theme="1"/>
        <rFont val="Calibri"/>
        <family val="2"/>
        <scheme val="minor"/>
      </rPr>
      <t>16</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</si>
</sst>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43" formatCode="_(* #,##0.00_);_(* \(#,##0.00\);_(* &quot;-&quot;??_);_(@_)"/>
    <numFmt numFmtId="164" formatCode="0.0"/>
    <numFmt numFmtId="165" formatCode="0.00000"/>
    <numFmt numFmtId="166" formatCode="mm/dd/yy;@"/>
    <numFmt numFmtId="167" formatCode="_(&quot;$&quot;* #,##0_);_(&quot;$&quot;* \(#,##0\);_(&quot;$&quot;* &quot;-&quot;??_);_(@_)"/>
    <numFmt numFmtId="168" formatCode="_(* #,##0.0_);_(* \(#,##0.0\);_(* &quot;-&quot;??_);_(@_)"/>
    <numFmt numFmtId="169" formatCode="_(* #,##0_);_(* \(#,##0\);_(* &quot;-&quot;??_);_(@_)"/>
    <numFmt numFmtId="170" formatCode="0.000000"/>
    <numFmt numFmtId="171" formatCode="0.0%"/>
    <numFmt numFmtId="172" formatCode="_(* #,##0.0000_);_(* \(#,##0.0000\);_(* &quot;-&quot;??_);_(@_)"/>
    <numFmt numFmtId="173" formatCode="&quot;$&quot;#,##0.00"/>
    <numFmt numFmtId="174" formatCode="dd\-mmm\-yy"/>
  </numFmts>
  <fonts count="5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i/>
      <sz val="11"/>
      <color theme="1"/>
      <name val="Calibri"/>
      <family val="2"/>
      <scheme val="minor"/>
    </font>
    <font>
      <b/>
      <sz val="16"/>
      <color rgb="FFFF0000"/>
      <name val="Calibri"/>
      <family val="2"/>
      <scheme val="minor"/>
    </font>
    <font>
      <sz val="8"/>
      <name val="Times"/>
    </font>
    <font>
      <b/>
      <i/>
      <sz val="12"/>
      <color theme="1"/>
      <name val="Calibri"/>
      <family val="2"/>
      <scheme val="minor"/>
    </font>
    <font>
      <i/>
      <sz val="11"/>
      <color theme="1"/>
      <name val="Calibri"/>
      <family val="2"/>
      <scheme val="minor"/>
    </font>
    <font>
      <sz val="8"/>
      <name val="Calibri"/>
      <family val="2"/>
      <scheme val="minor"/>
    </font>
    <font>
      <sz val="10"/>
      <name val="Arial"/>
      <family val="2"/>
    </font>
    <font>
      <sz val="11"/>
      <name val="Calibri"/>
      <family val="2"/>
      <scheme val="minor"/>
    </font>
    <font>
      <vertAlign val="subscript"/>
      <sz val="11"/>
      <name val="Calibri"/>
      <family val="2"/>
      <scheme val="minor"/>
    </font>
    <font>
      <b/>
      <i/>
      <sz val="11"/>
      <name val="Calibri"/>
      <family val="2"/>
      <scheme val="minor"/>
    </font>
    <font>
      <u/>
      <sz val="11"/>
      <color theme="10"/>
      <name val="Calibri"/>
      <family val="2"/>
      <scheme val="minor"/>
    </font>
    <font>
      <sz val="10"/>
      <color indexed="8"/>
      <name val="Arial"/>
      <family val="2"/>
    </font>
    <font>
      <sz val="11"/>
      <color indexed="8"/>
      <name val="Calibri"/>
      <family val="2"/>
    </font>
    <font>
      <sz val="11"/>
      <color indexed="8"/>
      <name val="Calibri"/>
      <family val="2"/>
      <scheme val="minor"/>
    </font>
    <font>
      <b/>
      <i/>
      <sz val="11"/>
      <color indexed="8"/>
      <name val="Calibri"/>
      <family val="2"/>
    </font>
    <font>
      <b/>
      <i/>
      <vertAlign val="superscript"/>
      <sz val="11"/>
      <color rgb="FF000000"/>
      <name val="Calibri"/>
      <family val="2"/>
    </font>
    <font>
      <sz val="10"/>
      <name val="CG Times"/>
      <family val="1"/>
    </font>
    <font>
      <b/>
      <sz val="11"/>
      <name val="Calibri"/>
      <family val="2"/>
      <scheme val="minor"/>
    </font>
    <font>
      <sz val="10"/>
      <name val="MS Sans Serif"/>
    </font>
    <font>
      <sz val="12"/>
      <color rgb="FFFF0000"/>
      <name val="Calibri"/>
      <family val="2"/>
      <scheme val="minor"/>
    </font>
    <font>
      <vertAlign val="superscript"/>
      <sz val="11"/>
      <color theme="1"/>
      <name val="Calibri"/>
      <family val="2"/>
      <scheme val="minor"/>
    </font>
    <font>
      <vertAlign val="subscript"/>
      <sz val="11"/>
      <color theme="1"/>
      <name val="Calibri"/>
      <family val="2"/>
      <scheme val="minor"/>
    </font>
    <font>
      <vertAlign val="superscript"/>
      <sz val="11"/>
      <name val="Calibri"/>
      <family val="2"/>
      <scheme val="minor"/>
    </font>
    <font>
      <b/>
      <sz val="11"/>
      <color rgb="FF000000"/>
      <name val="Calibri"/>
      <family val="2"/>
      <scheme val="minor"/>
    </font>
    <font>
      <b/>
      <vertAlign val="superscript"/>
      <sz val="11"/>
      <color rgb="FF000000"/>
      <name val="Calibri"/>
      <family val="2"/>
      <scheme val="minor"/>
    </font>
    <font>
      <b/>
      <vertAlign val="subscript"/>
      <sz val="11"/>
      <color rgb="FF000000"/>
      <name val="Calibri"/>
      <family val="2"/>
      <scheme val="minor"/>
    </font>
    <font>
      <vertAlign val="superscript"/>
      <sz val="12"/>
      <color theme="1"/>
      <name val="Calibri"/>
      <family val="2"/>
      <scheme val="minor"/>
    </font>
    <font>
      <b/>
      <sz val="11"/>
      <color rgb="FFFF0000"/>
      <name val="Calibri"/>
      <family val="2"/>
      <scheme val="minor"/>
    </font>
    <font>
      <b/>
      <i/>
      <vertAlign val="superscript"/>
      <sz val="11"/>
      <color theme="1"/>
      <name val="Calibri"/>
      <family val="2"/>
      <scheme val="minor"/>
    </font>
    <font>
      <b/>
      <i/>
      <sz val="12"/>
      <name val="Calibri"/>
      <family val="2"/>
      <scheme val="minor"/>
    </font>
    <font>
      <vertAlign val="subscript"/>
      <sz val="10"/>
      <color theme="1"/>
      <name val="Calibri"/>
      <family val="2"/>
      <scheme val="minor"/>
    </font>
    <font>
      <sz val="11"/>
      <color theme="1"/>
      <name val="Calibri"/>
      <family val="2"/>
    </font>
    <font>
      <sz val="11"/>
      <color theme="1"/>
      <name val="Aptos"/>
      <family val="2"/>
    </font>
    <font>
      <b/>
      <sz val="12"/>
      <color theme="1"/>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
      <patternFill patternType="solid">
        <fgColor indexed="22"/>
        <bgColor indexed="0"/>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 fillId="0" borderId="0" applyFont="0" applyFill="0" applyBorder="0" applyAlignment="0" applyProtection="0"/>
    <xf numFmtId="0" fontId="21" fillId="0" borderId="0"/>
    <xf numFmtId="43" fontId="1"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0" fontId="29" fillId="0" borderId="0" applyNumberFormat="0" applyFill="0" applyBorder="0" applyAlignment="0" applyProtection="0"/>
    <xf numFmtId="0" fontId="30" fillId="0" borderId="0"/>
    <xf numFmtId="0" fontId="30" fillId="0" borderId="0"/>
    <xf numFmtId="0" fontId="30" fillId="0" borderId="0"/>
    <xf numFmtId="0" fontId="35" fillId="0" borderId="0"/>
    <xf numFmtId="43" fontId="35" fillId="0" borderId="0" applyFont="0" applyFill="0" applyBorder="0" applyAlignment="0" applyProtection="0"/>
    <xf numFmtId="0" fontId="37" fillId="0" borderId="0"/>
  </cellStyleXfs>
  <cellXfs count="416">
    <xf numFmtId="0" fontId="0" fillId="0" borderId="0" xfId="0"/>
    <xf numFmtId="0" fontId="0" fillId="0" borderId="0" xfId="0" applyAlignment="1">
      <alignment horizontal="center"/>
    </xf>
    <xf numFmtId="0" fontId="0" fillId="33" borderId="0" xfId="0" applyFill="1"/>
    <xf numFmtId="2" fontId="0" fillId="0" borderId="0" xfId="0" applyNumberFormat="1"/>
    <xf numFmtId="0" fontId="0" fillId="0" borderId="0" xfId="0" applyAlignment="1">
      <alignment horizontal="left"/>
    </xf>
    <xf numFmtId="0" fontId="18" fillId="0" borderId="0" xfId="0" applyFont="1" applyAlignment="1">
      <alignment horizontal="center"/>
    </xf>
    <xf numFmtId="2" fontId="18" fillId="0" borderId="0" xfId="0" applyNumberFormat="1" applyFont="1" applyAlignment="1">
      <alignment horizontal="center"/>
    </xf>
    <xf numFmtId="0" fontId="18" fillId="0" borderId="0" xfId="0" applyFont="1"/>
    <xf numFmtId="2" fontId="18" fillId="0" borderId="0" xfId="0" applyNumberFormat="1" applyFont="1"/>
    <xf numFmtId="164" fontId="18" fillId="0" borderId="0" xfId="0" applyNumberFormat="1" applyFont="1"/>
    <xf numFmtId="1" fontId="18" fillId="0" borderId="0" xfId="0" applyNumberFormat="1" applyFont="1"/>
    <xf numFmtId="0" fontId="18" fillId="0" borderId="0" xfId="0" applyFont="1" applyAlignment="1">
      <alignment vertical="center" wrapText="1"/>
    </xf>
    <xf numFmtId="2" fontId="18" fillId="34" borderId="0" xfId="0" applyNumberFormat="1" applyFont="1" applyFill="1" applyAlignment="1">
      <alignment horizontal="center"/>
    </xf>
    <xf numFmtId="0" fontId="18" fillId="0" borderId="10" xfId="0" applyFont="1" applyBorder="1"/>
    <xf numFmtId="0" fontId="18" fillId="0" borderId="10" xfId="0" applyFont="1" applyBorder="1" applyAlignment="1">
      <alignment horizontal="center"/>
    </xf>
    <xf numFmtId="0" fontId="18" fillId="0" borderId="10" xfId="0" applyFont="1" applyBorder="1" applyAlignment="1">
      <alignment horizontal="left"/>
    </xf>
    <xf numFmtId="0" fontId="18" fillId="0" borderId="0" xfId="0" applyFont="1" applyAlignment="1">
      <alignment horizontal="left"/>
    </xf>
    <xf numFmtId="14" fontId="0" fillId="0" borderId="0" xfId="0" applyNumberFormat="1"/>
    <xf numFmtId="14" fontId="0" fillId="0" borderId="0" xfId="0" applyNumberFormat="1" applyAlignment="1">
      <alignment horizontal="center"/>
    </xf>
    <xf numFmtId="0" fontId="16" fillId="0" borderId="0" xfId="0" applyFont="1"/>
    <xf numFmtId="0" fontId="0" fillId="0" borderId="0" xfId="42" applyFont="1"/>
    <xf numFmtId="0" fontId="0" fillId="0" borderId="0" xfId="42" applyFont="1" applyAlignment="1">
      <alignment horizontal="center"/>
    </xf>
    <xf numFmtId="2" fontId="0" fillId="0" borderId="0" xfId="42" applyNumberFormat="1" applyFont="1"/>
    <xf numFmtId="164" fontId="0" fillId="0" borderId="0" xfId="42" applyNumberFormat="1" applyFont="1"/>
    <xf numFmtId="1" fontId="0" fillId="0" borderId="0" xfId="42" applyNumberFormat="1" applyFont="1"/>
    <xf numFmtId="0" fontId="23" fillId="0" borderId="0" xfId="42" applyFont="1" applyAlignment="1">
      <alignment horizontal="center"/>
    </xf>
    <xf numFmtId="0" fontId="19" fillId="0" borderId="0" xfId="0" applyFont="1" applyAlignment="1">
      <alignment horizontal="center"/>
    </xf>
    <xf numFmtId="0" fontId="19" fillId="0" borderId="0" xfId="0" applyFont="1"/>
    <xf numFmtId="0" fontId="22" fillId="0" borderId="10" xfId="0" applyFont="1" applyBorder="1" applyAlignment="1">
      <alignment horizontal="center" vertical="center" wrapText="1"/>
    </xf>
    <xf numFmtId="0" fontId="22" fillId="0" borderId="0" xfId="0" applyFont="1" applyAlignment="1">
      <alignment horizontal="center" vertical="center"/>
    </xf>
    <xf numFmtId="0" fontId="20" fillId="0" borderId="0" xfId="0" applyFont="1" applyAlignment="1">
      <alignment vertical="center" wrapText="1"/>
    </xf>
    <xf numFmtId="0" fontId="22" fillId="0" borderId="0" xfId="0" applyFont="1" applyAlignment="1">
      <alignment vertical="center"/>
    </xf>
    <xf numFmtId="2" fontId="18" fillId="0" borderId="10" xfId="0" applyNumberFormat="1" applyFont="1" applyBorder="1" applyAlignment="1">
      <alignment horizontal="right"/>
    </xf>
    <xf numFmtId="164" fontId="22" fillId="0" borderId="0" xfId="0" applyNumberFormat="1" applyFont="1" applyAlignment="1">
      <alignment vertical="center"/>
    </xf>
    <xf numFmtId="0" fontId="26" fillId="0" borderId="0" xfId="42" applyFont="1"/>
    <xf numFmtId="167" fontId="26" fillId="33" borderId="10" xfId="47" applyNumberFormat="1" applyFont="1" applyFill="1" applyBorder="1" applyAlignment="1" applyProtection="1">
      <alignment vertical="center"/>
      <protection locked="0"/>
    </xf>
    <xf numFmtId="167" fontId="26" fillId="33" borderId="10" xfId="47" applyNumberFormat="1" applyFont="1" applyFill="1" applyBorder="1"/>
    <xf numFmtId="167" fontId="26" fillId="33" borderId="10" xfId="47" applyNumberFormat="1" applyFont="1" applyFill="1" applyBorder="1" applyAlignment="1" applyProtection="1">
      <alignment horizontal="right" vertical="center"/>
      <protection locked="0"/>
    </xf>
    <xf numFmtId="167" fontId="26" fillId="34" borderId="10" xfId="47" applyNumberFormat="1" applyFont="1" applyFill="1" applyBorder="1"/>
    <xf numFmtId="167" fontId="26" fillId="34" borderId="10" xfId="47" applyNumberFormat="1" applyFont="1" applyFill="1" applyBorder="1" applyAlignment="1" applyProtection="1">
      <alignment vertical="center"/>
      <protection locked="0"/>
    </xf>
    <xf numFmtId="0" fontId="0" fillId="36" borderId="0" xfId="0" applyFill="1"/>
    <xf numFmtId="167" fontId="1" fillId="36" borderId="10" xfId="47" applyNumberFormat="1" applyFont="1" applyFill="1" applyBorder="1"/>
    <xf numFmtId="167" fontId="1" fillId="33" borderId="10" xfId="47" applyNumberFormat="1" applyFont="1" applyFill="1" applyBorder="1" applyAlignment="1" applyProtection="1">
      <alignment horizontal="right" vertical="center"/>
      <protection locked="0"/>
    </xf>
    <xf numFmtId="167" fontId="1" fillId="33" borderId="10" xfId="47" applyNumberFormat="1" applyFont="1" applyFill="1" applyBorder="1"/>
    <xf numFmtId="167" fontId="1" fillId="33" borderId="10" xfId="47" applyNumberFormat="1" applyFont="1" applyFill="1" applyBorder="1" applyAlignment="1" applyProtection="1">
      <alignment vertical="center"/>
      <protection locked="0"/>
    </xf>
    <xf numFmtId="167" fontId="1" fillId="34" borderId="10" xfId="47" applyNumberFormat="1" applyFont="1" applyFill="1" applyBorder="1"/>
    <xf numFmtId="167" fontId="1" fillId="36" borderId="10" xfId="47" applyNumberFormat="1" applyFont="1" applyFill="1" applyBorder="1" applyAlignment="1" applyProtection="1">
      <alignment vertical="center"/>
      <protection locked="0"/>
    </xf>
    <xf numFmtId="167" fontId="1" fillId="36" borderId="10" xfId="47" applyNumberFormat="1" applyFont="1" applyFill="1" applyBorder="1" applyAlignment="1" applyProtection="1">
      <alignment horizontal="right" vertical="center"/>
      <protection locked="0"/>
    </xf>
    <xf numFmtId="0" fontId="29" fillId="0" borderId="0" xfId="48"/>
    <xf numFmtId="0" fontId="0" fillId="34" borderId="0" xfId="0" applyFill="1" applyAlignment="1">
      <alignment horizontal="center"/>
    </xf>
    <xf numFmtId="0" fontId="26" fillId="0" borderId="0" xfId="44" applyFont="1" applyAlignment="1" applyProtection="1">
      <alignment vertical="center"/>
      <protection locked="0"/>
    </xf>
    <xf numFmtId="167" fontId="1" fillId="36" borderId="15" xfId="47" applyNumberFormat="1" applyFont="1" applyFill="1" applyBorder="1" applyAlignment="1" applyProtection="1">
      <alignment horizontal="right" vertical="center"/>
      <protection locked="0"/>
    </xf>
    <xf numFmtId="167" fontId="1" fillId="36" borderId="15" xfId="47" applyNumberFormat="1" applyFont="1" applyFill="1" applyBorder="1"/>
    <xf numFmtId="167" fontId="1" fillId="36" borderId="15" xfId="47" applyNumberFormat="1" applyFont="1" applyFill="1" applyBorder="1" applyAlignment="1" applyProtection="1">
      <alignment vertical="center"/>
      <protection locked="0"/>
    </xf>
    <xf numFmtId="0" fontId="28" fillId="33" borderId="10" xfId="42" applyFont="1" applyFill="1" applyBorder="1" applyAlignment="1">
      <alignment horizontal="center" vertical="center"/>
    </xf>
    <xf numFmtId="0" fontId="28" fillId="36" borderId="10" xfId="42" applyFont="1" applyFill="1" applyBorder="1" applyAlignment="1">
      <alignment horizontal="center" vertical="center"/>
    </xf>
    <xf numFmtId="0" fontId="28" fillId="36" borderId="15" xfId="42" applyFont="1" applyFill="1" applyBorder="1" applyAlignment="1">
      <alignment horizontal="center" vertical="center"/>
    </xf>
    <xf numFmtId="0" fontId="0" fillId="0" borderId="0" xfId="0" applyAlignment="1">
      <alignment vertical="center"/>
    </xf>
    <xf numFmtId="0" fontId="18" fillId="0" borderId="0" xfId="0" applyFont="1" applyAlignment="1">
      <alignment horizontal="center" vertical="center"/>
    </xf>
    <xf numFmtId="169" fontId="0" fillId="0" borderId="0" xfId="0" applyNumberFormat="1"/>
    <xf numFmtId="168" fontId="0" fillId="0" borderId="0" xfId="0" applyNumberFormat="1"/>
    <xf numFmtId="171" fontId="0" fillId="0" borderId="0" xfId="43" applyNumberFormat="1" applyFont="1" applyBorder="1"/>
    <xf numFmtId="164" fontId="18" fillId="0" borderId="0" xfId="0" applyNumberFormat="1" applyFont="1" applyAlignment="1">
      <alignment vertical="center" wrapText="1"/>
    </xf>
    <xf numFmtId="14" fontId="0" fillId="0" borderId="0" xfId="0" applyNumberFormat="1" applyAlignment="1">
      <alignment horizontal="left"/>
    </xf>
    <xf numFmtId="2" fontId="18" fillId="0" borderId="0" xfId="0" applyNumberFormat="1" applyFont="1" applyAlignment="1">
      <alignment vertical="center" wrapText="1"/>
    </xf>
    <xf numFmtId="172" fontId="26" fillId="0" borderId="22" xfId="52" applyNumberFormat="1" applyFont="1" applyBorder="1" applyAlignment="1">
      <alignment horizontal="center"/>
    </xf>
    <xf numFmtId="0" fontId="26" fillId="0" borderId="0" xfId="54" applyFont="1"/>
    <xf numFmtId="0" fontId="26" fillId="0" borderId="0" xfId="54" applyFont="1" applyAlignment="1">
      <alignment horizontal="center" vertical="center"/>
    </xf>
    <xf numFmtId="1" fontId="26" fillId="0" borderId="0" xfId="54" applyNumberFormat="1" applyFont="1"/>
    <xf numFmtId="2" fontId="26" fillId="0" borderId="0" xfId="54" applyNumberFormat="1" applyFont="1"/>
    <xf numFmtId="0" fontId="26" fillId="0" borderId="0" xfId="54" applyFont="1" applyAlignment="1">
      <alignment horizontal="center"/>
    </xf>
    <xf numFmtId="0" fontId="26" fillId="0" borderId="0" xfId="54" applyFont="1" applyAlignment="1">
      <alignment horizontal="left"/>
    </xf>
    <xf numFmtId="0" fontId="19" fillId="0" borderId="0" xfId="0" applyFont="1" applyAlignment="1">
      <alignment horizontal="center" wrapText="1"/>
    </xf>
    <xf numFmtId="0" fontId="0" fillId="0" borderId="0" xfId="0" applyAlignment="1">
      <alignment horizontal="right"/>
    </xf>
    <xf numFmtId="0" fontId="28" fillId="0" borderId="10" xfId="52" applyFont="1" applyBorder="1" applyAlignment="1">
      <alignment horizontal="center"/>
    </xf>
    <xf numFmtId="168" fontId="28" fillId="0" borderId="10" xfId="52" applyNumberFormat="1" applyFont="1" applyBorder="1" applyAlignment="1">
      <alignment horizontal="center"/>
    </xf>
    <xf numFmtId="168" fontId="28" fillId="0" borderId="10" xfId="53" applyNumberFormat="1" applyFont="1" applyBorder="1" applyAlignment="1">
      <alignment horizontal="center"/>
    </xf>
    <xf numFmtId="164" fontId="18" fillId="0" borderId="0" xfId="0" applyNumberFormat="1" applyFont="1" applyAlignment="1">
      <alignment horizontal="center"/>
    </xf>
    <xf numFmtId="0" fontId="14" fillId="0" borderId="0" xfId="0" applyFont="1"/>
    <xf numFmtId="0" fontId="26" fillId="0" borderId="0" xfId="0" applyFont="1"/>
    <xf numFmtId="0" fontId="16" fillId="0" borderId="0" xfId="42" applyFont="1"/>
    <xf numFmtId="173" fontId="0" fillId="0" borderId="0" xfId="0" applyNumberFormat="1"/>
    <xf numFmtId="0" fontId="0" fillId="35" borderId="0" xfId="0" applyFill="1" applyAlignment="1">
      <alignment horizontal="center"/>
    </xf>
    <xf numFmtId="167" fontId="26" fillId="35" borderId="10" xfId="47" applyNumberFormat="1" applyFont="1" applyFill="1" applyBorder="1" applyAlignment="1">
      <alignment horizontal="center"/>
    </xf>
    <xf numFmtId="0" fontId="16" fillId="34" borderId="0" xfId="0" applyFont="1" applyFill="1" applyAlignment="1">
      <alignment horizontal="center"/>
    </xf>
    <xf numFmtId="0" fontId="26" fillId="0" borderId="23" xfId="52" applyFont="1" applyBorder="1" applyAlignment="1">
      <alignment horizontal="left"/>
    </xf>
    <xf numFmtId="0" fontId="26" fillId="0" borderId="0" xfId="52" applyFont="1" applyAlignment="1">
      <alignment wrapText="1"/>
    </xf>
    <xf numFmtId="0" fontId="0" fillId="0" borderId="10" xfId="0" applyBorder="1"/>
    <xf numFmtId="0" fontId="36" fillId="0" borderId="10" xfId="0" applyFont="1" applyBorder="1" applyAlignment="1">
      <alignment horizontal="center"/>
    </xf>
    <xf numFmtId="0" fontId="0" fillId="0" borderId="10" xfId="0" applyBorder="1" applyAlignment="1">
      <alignment horizontal="center"/>
    </xf>
    <xf numFmtId="0" fontId="26" fillId="0" borderId="10" xfId="0" applyFont="1" applyBorder="1" applyAlignment="1">
      <alignment wrapText="1"/>
    </xf>
    <xf numFmtId="0" fontId="26" fillId="0" borderId="10" xfId="0" applyFont="1" applyBorder="1"/>
    <xf numFmtId="2" fontId="26" fillId="0" borderId="10" xfId="0" applyNumberFormat="1" applyFont="1" applyBorder="1"/>
    <xf numFmtId="2" fontId="0" fillId="0" borderId="10" xfId="0" applyNumberFormat="1" applyBorder="1"/>
    <xf numFmtId="0" fontId="0" fillId="0" borderId="10" xfId="0" applyBorder="1" applyAlignment="1">
      <alignment horizontal="right"/>
    </xf>
    <xf numFmtId="0" fontId="26" fillId="0" borderId="10" xfId="52" applyFont="1" applyBorder="1" applyAlignment="1">
      <alignment wrapText="1"/>
    </xf>
    <xf numFmtId="43" fontId="0" fillId="0" borderId="10" xfId="0" applyNumberFormat="1" applyBorder="1"/>
    <xf numFmtId="43" fontId="0" fillId="0" borderId="10" xfId="0" applyNumberFormat="1" applyBorder="1" applyAlignment="1">
      <alignment horizontal="center"/>
    </xf>
    <xf numFmtId="168" fontId="26" fillId="0" borderId="10" xfId="52" applyNumberFormat="1" applyFont="1" applyBorder="1" applyAlignment="1">
      <alignment horizontal="center"/>
    </xf>
    <xf numFmtId="168" fontId="26" fillId="0" borderId="10" xfId="53" applyNumberFormat="1" applyFont="1" applyFill="1" applyBorder="1"/>
    <xf numFmtId="168" fontId="26" fillId="0" borderId="10" xfId="53" applyNumberFormat="1" applyFont="1" applyFill="1" applyBorder="1" applyAlignment="1">
      <alignment horizontal="center"/>
    </xf>
    <xf numFmtId="168" fontId="26" fillId="0" borderId="10" xfId="52" applyNumberFormat="1" applyFont="1" applyBorder="1"/>
    <xf numFmtId="168" fontId="1" fillId="0" borderId="10" xfId="52" applyNumberFormat="1" applyFont="1" applyBorder="1" applyAlignment="1">
      <alignment horizontal="center"/>
    </xf>
    <xf numFmtId="0" fontId="19" fillId="0" borderId="10" xfId="0" applyFont="1" applyBorder="1" applyAlignment="1">
      <alignment horizontal="center" vertical="center" wrapText="1"/>
    </xf>
    <xf numFmtId="0" fontId="19" fillId="0" borderId="21" xfId="0" applyFont="1" applyBorder="1" applyAlignment="1">
      <alignment horizontal="center" vertical="center" wrapText="1"/>
    </xf>
    <xf numFmtId="0" fontId="33" fillId="0" borderId="21" xfId="50" applyFont="1" applyBorder="1" applyAlignment="1">
      <alignment horizontal="center" vertical="center" wrapText="1"/>
    </xf>
    <xf numFmtId="0" fontId="19" fillId="0" borderId="20" xfId="0" applyFont="1" applyBorder="1" applyAlignment="1">
      <alignment horizontal="center" vertical="center" wrapText="1"/>
    </xf>
    <xf numFmtId="168" fontId="0" fillId="0" borderId="10" xfId="45" applyNumberFormat="1" applyFont="1" applyFill="1" applyBorder="1"/>
    <xf numFmtId="169" fontId="0" fillId="0" borderId="10" xfId="0" applyNumberFormat="1" applyBorder="1"/>
    <xf numFmtId="168" fontId="0" fillId="0" borderId="10" xfId="0" applyNumberFormat="1" applyBorder="1"/>
    <xf numFmtId="169" fontId="0" fillId="0" borderId="10" xfId="45" applyNumberFormat="1" applyFont="1" applyFill="1" applyBorder="1"/>
    <xf numFmtId="169" fontId="0" fillId="0" borderId="19" xfId="0" applyNumberFormat="1" applyBorder="1"/>
    <xf numFmtId="169" fontId="0" fillId="0" borderId="19" xfId="45" applyNumberFormat="1" applyFont="1" applyFill="1" applyBorder="1"/>
    <xf numFmtId="169" fontId="0" fillId="0" borderId="21" xfId="45" applyNumberFormat="1" applyFont="1" applyFill="1" applyBorder="1"/>
    <xf numFmtId="168" fontId="16" fillId="0" borderId="10" xfId="45" applyNumberFormat="1" applyFont="1" applyFill="1" applyBorder="1"/>
    <xf numFmtId="169" fontId="16" fillId="0" borderId="10" xfId="0" applyNumberFormat="1" applyFont="1" applyBorder="1"/>
    <xf numFmtId="165" fontId="0" fillId="0" borderId="10" xfId="0" applyNumberFormat="1" applyBorder="1"/>
    <xf numFmtId="1" fontId="0" fillId="0" borderId="10" xfId="0" applyNumberFormat="1" applyBorder="1" applyAlignment="1">
      <alignment horizontal="center"/>
    </xf>
    <xf numFmtId="169" fontId="0" fillId="0" borderId="10" xfId="45" applyNumberFormat="1" applyFont="1" applyFill="1" applyBorder="1" applyAlignment="1">
      <alignment horizontal="center"/>
    </xf>
    <xf numFmtId="0" fontId="16" fillId="0" borderId="10" xfId="0" applyFont="1" applyBorder="1" applyAlignment="1">
      <alignment horizontal="left"/>
    </xf>
    <xf numFmtId="0" fontId="0" fillId="0" borderId="10" xfId="0" applyBorder="1" applyAlignment="1">
      <alignment horizontal="left"/>
    </xf>
    <xf numFmtId="1" fontId="0" fillId="0" borderId="10" xfId="0" applyNumberFormat="1" applyBorder="1"/>
    <xf numFmtId="165" fontId="0" fillId="0" borderId="10" xfId="0" applyNumberFormat="1" applyBorder="1" applyAlignment="1">
      <alignment horizontal="right"/>
    </xf>
    <xf numFmtId="169" fontId="28" fillId="0" borderId="10" xfId="45" applyNumberFormat="1" applyFont="1" applyFill="1" applyBorder="1" applyAlignment="1">
      <alignment horizontal="center" vertical="center" wrapText="1"/>
    </xf>
    <xf numFmtId="1" fontId="28" fillId="0" borderId="10" xfId="45" applyNumberFormat="1" applyFont="1" applyFill="1" applyBorder="1" applyAlignment="1">
      <alignment horizontal="center" vertical="center" wrapText="1"/>
    </xf>
    <xf numFmtId="0" fontId="31" fillId="0" borderId="10" xfId="51" applyFont="1" applyBorder="1" applyAlignment="1">
      <alignment horizontal="left" wrapText="1"/>
    </xf>
    <xf numFmtId="1" fontId="0" fillId="0" borderId="10" xfId="0" applyNumberFormat="1" applyBorder="1" applyAlignment="1">
      <alignment horizontal="left"/>
    </xf>
    <xf numFmtId="1" fontId="16" fillId="0" borderId="10" xfId="0" applyNumberFormat="1" applyFont="1" applyBorder="1"/>
    <xf numFmtId="169" fontId="16" fillId="0" borderId="10" xfId="45" applyNumberFormat="1" applyFont="1" applyFill="1" applyBorder="1"/>
    <xf numFmtId="9" fontId="0" fillId="0" borderId="0" xfId="43" applyFont="1" applyFill="1" applyBorder="1"/>
    <xf numFmtId="43" fontId="0" fillId="0" borderId="0" xfId="0" applyNumberFormat="1"/>
    <xf numFmtId="3" fontId="26" fillId="0" borderId="0" xfId="54" applyNumberFormat="1" applyFont="1"/>
    <xf numFmtId="0" fontId="36" fillId="0" borderId="10" xfId="54" quotePrefix="1" applyFont="1" applyBorder="1" applyAlignment="1">
      <alignment horizontal="center" vertical="center"/>
    </xf>
    <xf numFmtId="3" fontId="36" fillId="0" borderId="10" xfId="54" quotePrefix="1" applyNumberFormat="1" applyFont="1" applyBorder="1" applyAlignment="1">
      <alignment horizontal="center" vertical="center" wrapText="1"/>
    </xf>
    <xf numFmtId="0" fontId="26" fillId="0" borderId="10" xfId="54" quotePrefix="1" applyFont="1" applyBorder="1" applyAlignment="1">
      <alignment horizontal="center"/>
    </xf>
    <xf numFmtId="3" fontId="26" fillId="0" borderId="10" xfId="54" quotePrefix="1" applyNumberFormat="1" applyFont="1" applyBorder="1"/>
    <xf numFmtId="0" fontId="36" fillId="0" borderId="0" xfId="54" applyFont="1"/>
    <xf numFmtId="0" fontId="36" fillId="0" borderId="0" xfId="54" applyFont="1" applyAlignment="1">
      <alignment horizontal="center"/>
    </xf>
    <xf numFmtId="0" fontId="19" fillId="0" borderId="0" xfId="0" applyFont="1" applyAlignment="1">
      <alignment horizontal="left"/>
    </xf>
    <xf numFmtId="0" fontId="16" fillId="0" borderId="0" xfId="0" applyFont="1" applyAlignment="1">
      <alignment horizontal="center"/>
    </xf>
    <xf numFmtId="166" fontId="0" fillId="0" borderId="10" xfId="0" applyNumberFormat="1" applyBorder="1" applyAlignment="1">
      <alignment horizontal="center"/>
    </xf>
    <xf numFmtId="164" fontId="0" fillId="0" borderId="10" xfId="0" applyNumberFormat="1" applyBorder="1"/>
    <xf numFmtId="0" fontId="26" fillId="0" borderId="10" xfId="0" applyFont="1" applyBorder="1" applyAlignment="1">
      <alignment horizontal="center"/>
    </xf>
    <xf numFmtId="164" fontId="0" fillId="0" borderId="0" xfId="0" applyNumberFormat="1"/>
    <xf numFmtId="9" fontId="0" fillId="0" borderId="0" xfId="43" applyFont="1" applyFill="1"/>
    <xf numFmtId="0" fontId="26" fillId="0" borderId="0" xfId="0" applyFont="1" applyAlignment="1">
      <alignment horizontal="center"/>
    </xf>
    <xf numFmtId="2" fontId="26" fillId="0" borderId="0" xfId="0" applyNumberFormat="1" applyFont="1"/>
    <xf numFmtId="0" fontId="26" fillId="0" borderId="0" xfId="0" applyFont="1" applyAlignment="1">
      <alignment horizontal="left"/>
    </xf>
    <xf numFmtId="0" fontId="28" fillId="37" borderId="10" xfId="42" applyFont="1" applyFill="1" applyBorder="1" applyAlignment="1">
      <alignment horizontal="center" vertical="center"/>
    </xf>
    <xf numFmtId="0" fontId="28" fillId="37" borderId="10" xfId="42" applyFont="1" applyFill="1" applyBorder="1" applyAlignment="1">
      <alignment horizontal="center" vertical="center" wrapText="1"/>
    </xf>
    <xf numFmtId="0" fontId="26" fillId="37" borderId="10" xfId="44" applyFont="1" applyFill="1" applyBorder="1" applyAlignment="1" applyProtection="1">
      <alignment vertical="center"/>
      <protection locked="0"/>
    </xf>
    <xf numFmtId="0" fontId="26" fillId="37" borderId="10" xfId="42" applyFont="1" applyFill="1" applyBorder="1" applyAlignment="1">
      <alignment horizontal="center"/>
    </xf>
    <xf numFmtId="0" fontId="26" fillId="37" borderId="10" xfId="0" applyFont="1" applyFill="1" applyBorder="1" applyAlignment="1">
      <alignment horizontal="center"/>
    </xf>
    <xf numFmtId="0" fontId="26" fillId="37" borderId="10" xfId="44" applyFont="1" applyFill="1" applyBorder="1" applyAlignment="1" applyProtection="1">
      <alignment horizontal="center" vertical="center"/>
      <protection locked="0"/>
    </xf>
    <xf numFmtId="2" fontId="26" fillId="37" borderId="10" xfId="44" applyNumberFormat="1" applyFont="1" applyFill="1" applyBorder="1" applyAlignment="1" applyProtection="1">
      <alignment horizontal="center" vertical="center"/>
      <protection locked="0"/>
    </xf>
    <xf numFmtId="0" fontId="26" fillId="37" borderId="10" xfId="0" applyFont="1" applyFill="1" applyBorder="1" applyAlignment="1">
      <alignment horizontal="center" vertical="center"/>
    </xf>
    <xf numFmtId="0" fontId="26" fillId="37" borderId="0" xfId="44" applyFont="1" applyFill="1" applyAlignment="1" applyProtection="1">
      <alignment vertical="center"/>
      <protection locked="0"/>
    </xf>
    <xf numFmtId="167" fontId="0" fillId="37" borderId="10" xfId="0" applyNumberFormat="1" applyFill="1" applyBorder="1"/>
    <xf numFmtId="0" fontId="19" fillId="0" borderId="10" xfId="0" applyFont="1" applyBorder="1" applyAlignment="1">
      <alignment horizontal="center" vertical="center"/>
    </xf>
    <xf numFmtId="0" fontId="16" fillId="0" borderId="31" xfId="0" applyFont="1" applyBorder="1"/>
    <xf numFmtId="0" fontId="16" fillId="0" borderId="10" xfId="0" applyFont="1" applyBorder="1"/>
    <xf numFmtId="0" fontId="16" fillId="0" borderId="10" xfId="0" applyFont="1" applyBorder="1" applyAlignment="1">
      <alignment horizontal="center"/>
    </xf>
    <xf numFmtId="0" fontId="42" fillId="0" borderId="19" xfId="0" applyFont="1" applyBorder="1" applyAlignment="1">
      <alignment vertical="center"/>
    </xf>
    <xf numFmtId="0" fontId="42" fillId="0" borderId="19" xfId="0" applyFont="1" applyBorder="1" applyAlignment="1">
      <alignment horizontal="center" vertical="center"/>
    </xf>
    <xf numFmtId="0" fontId="42" fillId="0" borderId="21" xfId="0" applyFont="1" applyBorder="1" applyAlignment="1">
      <alignment vertical="center"/>
    </xf>
    <xf numFmtId="0" fontId="42" fillId="0" borderId="21" xfId="0" applyFont="1" applyBorder="1" applyAlignment="1">
      <alignment horizontal="center" vertical="center"/>
    </xf>
    <xf numFmtId="0" fontId="33" fillId="0" borderId="10" xfId="49" applyFont="1" applyBorder="1" applyAlignment="1">
      <alignment horizontal="center" vertical="center" wrapText="1"/>
    </xf>
    <xf numFmtId="0" fontId="31" fillId="0" borderId="10" xfId="49" applyFont="1" applyBorder="1" applyAlignment="1">
      <alignment horizontal="right" wrapText="1"/>
    </xf>
    <xf numFmtId="0" fontId="31" fillId="0" borderId="10" xfId="49" applyFont="1" applyBorder="1" applyAlignment="1">
      <alignment horizontal="center" wrapText="1"/>
    </xf>
    <xf numFmtId="0" fontId="31" fillId="0" borderId="10" xfId="49" applyFont="1" applyBorder="1" applyAlignment="1">
      <alignment horizontal="left"/>
    </xf>
    <xf numFmtId="170" fontId="0" fillId="0" borderId="10" xfId="0" applyNumberFormat="1" applyBorder="1"/>
    <xf numFmtId="2" fontId="0" fillId="0" borderId="10" xfId="0" applyNumberFormat="1" applyBorder="1" applyAlignment="1">
      <alignment horizontal="right"/>
    </xf>
    <xf numFmtId="2" fontId="0" fillId="0" borderId="10" xfId="0" applyNumberFormat="1" applyBorder="1" applyAlignment="1">
      <alignment horizontal="left"/>
    </xf>
    <xf numFmtId="0" fontId="32" fillId="0" borderId="10" xfId="0" applyFont="1" applyBorder="1" applyAlignment="1">
      <alignment horizontal="right"/>
    </xf>
    <xf numFmtId="0" fontId="32" fillId="0" borderId="10" xfId="0" applyFont="1" applyBorder="1" applyAlignment="1">
      <alignment horizontal="center"/>
    </xf>
    <xf numFmtId="1" fontId="19" fillId="0" borderId="10" xfId="0" applyNumberFormat="1" applyFont="1" applyBorder="1" applyAlignment="1">
      <alignment horizontal="center" vertical="center" wrapText="1"/>
    </xf>
    <xf numFmtId="0" fontId="0" fillId="0" borderId="16" xfId="0" applyBorder="1" applyAlignment="1">
      <alignment horizontal="right"/>
    </xf>
    <xf numFmtId="169" fontId="16" fillId="0" borderId="16" xfId="0" applyNumberFormat="1" applyFont="1" applyBorder="1"/>
    <xf numFmtId="0" fontId="26" fillId="0" borderId="10" xfId="54" quotePrefix="1" applyFont="1" applyBorder="1"/>
    <xf numFmtId="1" fontId="16" fillId="0" borderId="12" xfId="0" applyNumberFormat="1" applyFont="1" applyBorder="1"/>
    <xf numFmtId="168" fontId="16" fillId="0" borderId="20" xfId="45" applyNumberFormat="1" applyFont="1" applyFill="1" applyBorder="1"/>
    <xf numFmtId="0" fontId="0" fillId="0" borderId="19" xfId="0" applyBorder="1" applyAlignment="1">
      <alignment horizontal="center"/>
    </xf>
    <xf numFmtId="0" fontId="46" fillId="0" borderId="0" xfId="0" applyFont="1" applyAlignment="1">
      <alignment vertical="center" wrapText="1"/>
    </xf>
    <xf numFmtId="0" fontId="0" fillId="0" borderId="0" xfId="0" applyAlignment="1">
      <alignment vertical="center" wrapText="1"/>
    </xf>
    <xf numFmtId="164" fontId="46" fillId="0" borderId="0" xfId="0" applyNumberFormat="1" applyFont="1" applyAlignment="1">
      <alignment vertical="center" wrapText="1"/>
    </xf>
    <xf numFmtId="2" fontId="19" fillId="0" borderId="10" xfId="0" applyNumberFormat="1" applyFont="1" applyBorder="1" applyAlignment="1">
      <alignment horizontal="center" vertical="center" wrapText="1"/>
    </xf>
    <xf numFmtId="0" fontId="26" fillId="0" borderId="10" xfId="0" applyFont="1" applyBorder="1" applyAlignment="1">
      <alignment horizontal="left"/>
    </xf>
    <xf numFmtId="0" fontId="18" fillId="0" borderId="0" xfId="0" applyFont="1" applyAlignment="1">
      <alignment horizontal="right"/>
    </xf>
    <xf numFmtId="168" fontId="16" fillId="0" borderId="0" xfId="0" applyNumberFormat="1" applyFont="1"/>
    <xf numFmtId="1" fontId="16" fillId="0" borderId="24" xfId="0" applyNumberFormat="1" applyFont="1" applyBorder="1"/>
    <xf numFmtId="0" fontId="38" fillId="0" borderId="10" xfId="0" applyFont="1" applyBorder="1" applyAlignment="1">
      <alignment horizontal="center"/>
    </xf>
    <xf numFmtId="0" fontId="48" fillId="0" borderId="10" xfId="0" applyFont="1" applyBorder="1" applyAlignment="1">
      <alignment horizontal="center" vertical="center" wrapText="1"/>
    </xf>
    <xf numFmtId="0" fontId="19" fillId="0" borderId="19" xfId="0" applyFont="1" applyBorder="1" applyAlignment="1">
      <alignment horizontal="center" vertical="center" wrapText="1"/>
    </xf>
    <xf numFmtId="0" fontId="36" fillId="0" borderId="14" xfId="0" applyFont="1" applyBorder="1" applyAlignment="1">
      <alignment horizontal="center" vertical="center"/>
    </xf>
    <xf numFmtId="0" fontId="36" fillId="0" borderId="34" xfId="0" applyFont="1" applyBorder="1" applyAlignment="1">
      <alignment horizontal="center" vertical="center"/>
    </xf>
    <xf numFmtId="164" fontId="0" fillId="0" borderId="21" xfId="0" applyNumberFormat="1" applyBorder="1" applyAlignment="1">
      <alignment horizontal="center" vertical="center" wrapText="1"/>
    </xf>
    <xf numFmtId="2" fontId="0" fillId="0" borderId="21" xfId="0" applyNumberFormat="1" applyBorder="1" applyAlignment="1">
      <alignment horizontal="center" vertical="center" wrapText="1"/>
    </xf>
    <xf numFmtId="0" fontId="0" fillId="0" borderId="21" xfId="0" applyBorder="1" applyAlignment="1">
      <alignment horizontal="center" vertical="center" wrapText="1"/>
    </xf>
    <xf numFmtId="164" fontId="0" fillId="38" borderId="10" xfId="0" applyNumberFormat="1" applyFill="1" applyBorder="1"/>
    <xf numFmtId="164" fontId="0" fillId="34" borderId="10" xfId="0" applyNumberFormat="1" applyFill="1" applyBorder="1"/>
    <xf numFmtId="2" fontId="16" fillId="0" borderId="10" xfId="0" applyNumberFormat="1" applyFont="1" applyBorder="1"/>
    <xf numFmtId="164" fontId="0" fillId="34" borderId="10" xfId="0" applyNumberFormat="1" applyFill="1" applyBorder="1" applyAlignment="1">
      <alignment horizontal="center"/>
    </xf>
    <xf numFmtId="164" fontId="0" fillId="38" borderId="0" xfId="0" applyNumberFormat="1" applyFill="1"/>
    <xf numFmtId="164" fontId="0" fillId="34" borderId="0" xfId="0" applyNumberFormat="1" applyFill="1"/>
    <xf numFmtId="0" fontId="16" fillId="0" borderId="0" xfId="0" applyFont="1" applyAlignment="1">
      <alignment horizontal="center" vertical="center" wrapText="1"/>
    </xf>
    <xf numFmtId="0" fontId="16" fillId="38" borderId="21" xfId="0" applyFont="1" applyFill="1" applyBorder="1" applyAlignment="1">
      <alignment horizontal="center" vertical="center" wrapText="1"/>
    </xf>
    <xf numFmtId="0" fontId="16" fillId="34" borderId="21" xfId="0" applyFont="1" applyFill="1" applyBorder="1" applyAlignment="1">
      <alignment horizontal="center" vertical="center" wrapText="1"/>
    </xf>
    <xf numFmtId="0" fontId="16" fillId="34" borderId="21" xfId="0" applyFont="1" applyFill="1" applyBorder="1" applyAlignment="1">
      <alignment vertical="center" wrapText="1"/>
    </xf>
    <xf numFmtId="164" fontId="16" fillId="0" borderId="21" xfId="0" applyNumberFormat="1" applyFont="1" applyBorder="1" applyAlignment="1">
      <alignment horizontal="center" vertical="center" wrapText="1"/>
    </xf>
    <xf numFmtId="2" fontId="16" fillId="0" borderId="21" xfId="0" applyNumberFormat="1" applyFont="1" applyBorder="1" applyAlignment="1">
      <alignment horizontal="center" vertical="center" wrapText="1"/>
    </xf>
    <xf numFmtId="0" fontId="36" fillId="0" borderId="0" xfId="0" applyFont="1" applyAlignment="1">
      <alignment horizontal="center" vertical="center" wrapText="1"/>
    </xf>
    <xf numFmtId="0" fontId="38" fillId="0" borderId="0" xfId="0" applyFont="1" applyAlignment="1">
      <alignment horizontal="center"/>
    </xf>
    <xf numFmtId="1" fontId="0" fillId="0" borderId="0" xfId="0" applyNumberFormat="1"/>
    <xf numFmtId="0" fontId="16"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164" fontId="0" fillId="0" borderId="10" xfId="0" applyNumberFormat="1" applyBorder="1" applyAlignment="1">
      <alignment horizontal="center"/>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0" fillId="0" borderId="21" xfId="0" applyBorder="1"/>
    <xf numFmtId="0" fontId="0" fillId="0" borderId="21" xfId="0" applyBorder="1" applyAlignment="1">
      <alignment horizontal="center"/>
    </xf>
    <xf numFmtId="0" fontId="0" fillId="0" borderId="21" xfId="0" applyBorder="1" applyAlignment="1">
      <alignment horizontal="left"/>
    </xf>
    <xf numFmtId="0" fontId="0" fillId="0" borderId="21"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wrapText="1"/>
    </xf>
    <xf numFmtId="164" fontId="0" fillId="0" borderId="10" xfId="0" applyNumberFormat="1" applyBorder="1" applyAlignment="1">
      <alignment horizontal="right"/>
    </xf>
    <xf numFmtId="0" fontId="19" fillId="38" borderId="10" xfId="0" applyFont="1" applyFill="1" applyBorder="1" applyAlignment="1">
      <alignment horizontal="center" vertical="center"/>
    </xf>
    <xf numFmtId="0" fontId="19" fillId="34" borderId="10" xfId="0" applyFont="1" applyFill="1" applyBorder="1" applyAlignment="1">
      <alignment horizontal="center" vertical="center"/>
    </xf>
    <xf numFmtId="1" fontId="19" fillId="0" borderId="10" xfId="0" applyNumberFormat="1"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vertical="center"/>
    </xf>
    <xf numFmtId="164" fontId="0" fillId="0" borderId="0" xfId="0" applyNumberFormat="1" applyAlignment="1">
      <alignment vertical="center" wrapText="1"/>
    </xf>
    <xf numFmtId="164" fontId="0" fillId="0" borderId="10" xfId="0" applyNumberFormat="1" applyBorder="1" applyAlignment="1">
      <alignment horizontal="center" vertical="center"/>
    </xf>
    <xf numFmtId="164" fontId="19" fillId="0" borderId="10" xfId="0" applyNumberFormat="1" applyFont="1" applyBorder="1" applyAlignment="1">
      <alignment horizontal="center" vertical="center"/>
    </xf>
    <xf numFmtId="2" fontId="0" fillId="0" borderId="0" xfId="0" applyNumberFormat="1" applyAlignment="1">
      <alignment horizontal="center"/>
    </xf>
    <xf numFmtId="164" fontId="0" fillId="0" borderId="10" xfId="0" applyNumberFormat="1" applyBorder="1" applyAlignment="1">
      <alignment vertical="center" wrapText="1"/>
    </xf>
    <xf numFmtId="164" fontId="0" fillId="0" borderId="10" xfId="42" applyNumberFormat="1" applyFont="1" applyBorder="1" applyAlignment="1">
      <alignment horizontal="center" vertical="center"/>
    </xf>
    <xf numFmtId="164" fontId="0" fillId="34" borderId="10" xfId="42" applyNumberFormat="1" applyFont="1" applyFill="1" applyBorder="1" applyAlignment="1">
      <alignment horizontal="center" vertical="center"/>
    </xf>
    <xf numFmtId="2" fontId="0" fillId="0" borderId="10" xfId="0" applyNumberFormat="1" applyBorder="1" applyAlignment="1">
      <alignment horizontal="center"/>
    </xf>
    <xf numFmtId="0" fontId="19" fillId="38" borderId="10" xfId="0" applyFont="1" applyFill="1" applyBorder="1" applyAlignment="1">
      <alignment horizontal="center" vertical="center" wrapText="1"/>
    </xf>
    <xf numFmtId="0" fontId="19" fillId="34" borderId="10" xfId="0" applyFont="1" applyFill="1" applyBorder="1" applyAlignment="1">
      <alignment horizontal="center" vertical="center" wrapText="1"/>
    </xf>
    <xf numFmtId="2" fontId="0" fillId="0" borderId="0" xfId="0" applyNumberFormat="1" applyAlignment="1">
      <alignment horizontal="left"/>
    </xf>
    <xf numFmtId="2" fontId="0" fillId="0" borderId="0" xfId="0" applyNumberFormat="1" applyAlignment="1">
      <alignment vertical="center" wrapText="1"/>
    </xf>
    <xf numFmtId="2" fontId="0" fillId="0" borderId="0" xfId="0" applyNumberFormat="1" applyAlignment="1">
      <alignment horizontal="right"/>
    </xf>
    <xf numFmtId="1" fontId="0" fillId="0" borderId="0" xfId="0" applyNumberFormat="1" applyAlignment="1">
      <alignment horizontal="right"/>
    </xf>
    <xf numFmtId="164" fontId="0" fillId="0" borderId="0" xfId="0" applyNumberFormat="1" applyAlignment="1">
      <alignment horizontal="center"/>
    </xf>
    <xf numFmtId="2" fontId="0" fillId="0" borderId="15" xfId="0" applyNumberFormat="1" applyBorder="1" applyAlignment="1">
      <alignment horizontal="center"/>
    </xf>
    <xf numFmtId="1" fontId="19" fillId="0" borderId="10" xfId="0" applyNumberFormat="1" applyFont="1" applyBorder="1" applyAlignment="1">
      <alignment vertical="center"/>
    </xf>
    <xf numFmtId="0" fontId="0" fillId="0" borderId="15" xfId="0" applyBorder="1" applyAlignment="1">
      <alignment vertical="center" wrapText="1"/>
    </xf>
    <xf numFmtId="2" fontId="0" fillId="0" borderId="10" xfId="42" applyNumberFormat="1" applyFont="1" applyBorder="1" applyAlignment="1">
      <alignment horizontal="center" vertical="center"/>
    </xf>
    <xf numFmtId="0" fontId="19" fillId="0" borderId="10" xfId="0" applyFont="1" applyBorder="1" applyAlignment="1">
      <alignment horizontal="center"/>
    </xf>
    <xf numFmtId="167" fontId="0" fillId="0" borderId="10" xfId="46" applyNumberFormat="1" applyFont="1" applyFill="1" applyBorder="1" applyAlignment="1">
      <alignment horizontal="right" vertical="center"/>
    </xf>
    <xf numFmtId="173" fontId="0" fillId="0" borderId="10" xfId="0" applyNumberFormat="1" applyBorder="1" applyAlignment="1">
      <alignment horizontal="right"/>
    </xf>
    <xf numFmtId="173" fontId="0" fillId="0" borderId="0" xfId="0" applyNumberFormat="1" applyAlignment="1">
      <alignment horizontal="right" vertical="center"/>
    </xf>
    <xf numFmtId="173" fontId="0" fillId="0" borderId="0" xfId="0" applyNumberFormat="1" applyAlignment="1">
      <alignment horizontal="right"/>
    </xf>
    <xf numFmtId="0" fontId="0" fillId="0" borderId="18" xfId="0" applyBorder="1" applyAlignment="1">
      <alignment vertical="center" wrapText="1"/>
    </xf>
    <xf numFmtId="0" fontId="46" fillId="0" borderId="14" xfId="0" applyFont="1" applyBorder="1" applyAlignment="1">
      <alignment vertical="center" wrapText="1"/>
    </xf>
    <xf numFmtId="0" fontId="0" fillId="0" borderId="14" xfId="0" applyBorder="1" applyAlignment="1">
      <alignment vertical="center" wrapText="1"/>
    </xf>
    <xf numFmtId="0" fontId="0" fillId="0" borderId="10" xfId="0" applyBorder="1" applyAlignment="1">
      <alignment horizontal="center" vertical="center" wrapText="1"/>
    </xf>
    <xf numFmtId="167" fontId="0" fillId="0" borderId="10" xfId="46" applyNumberFormat="1" applyFont="1" applyFill="1" applyBorder="1" applyAlignment="1">
      <alignment vertical="center"/>
    </xf>
    <xf numFmtId="44" fontId="0" fillId="0" borderId="10" xfId="46" applyFont="1" applyFill="1" applyBorder="1" applyAlignment="1">
      <alignment horizontal="center"/>
    </xf>
    <xf numFmtId="44" fontId="0" fillId="0" borderId="10" xfId="46" applyFont="1" applyFill="1" applyBorder="1" applyAlignment="1">
      <alignment horizontal="right"/>
    </xf>
    <xf numFmtId="164" fontId="0" fillId="0" borderId="17" xfId="42" applyNumberFormat="1" applyFont="1" applyBorder="1" applyAlignment="1">
      <alignment vertical="center"/>
    </xf>
    <xf numFmtId="164" fontId="0" fillId="0" borderId="17" xfId="42" applyNumberFormat="1" applyFont="1" applyBorder="1" applyAlignment="1">
      <alignment horizontal="center" vertical="center"/>
    </xf>
    <xf numFmtId="2" fontId="0" fillId="38" borderId="10" xfId="0" applyNumberFormat="1" applyFill="1" applyBorder="1" applyAlignment="1">
      <alignment horizontal="left"/>
    </xf>
    <xf numFmtId="2" fontId="0" fillId="34" borderId="10" xfId="0" applyNumberFormat="1" applyFill="1" applyBorder="1" applyAlignment="1">
      <alignment horizontal="left"/>
    </xf>
    <xf numFmtId="2" fontId="16" fillId="0" borderId="0" xfId="0" applyNumberFormat="1" applyFont="1" applyAlignment="1">
      <alignment horizontal="center" vertical="center" wrapText="1"/>
    </xf>
    <xf numFmtId="10" fontId="0" fillId="0" borderId="0" xfId="0" applyNumberFormat="1"/>
    <xf numFmtId="10" fontId="0" fillId="0" borderId="0" xfId="0" applyNumberFormat="1" applyAlignment="1">
      <alignment vertical="center" wrapText="1"/>
    </xf>
    <xf numFmtId="17" fontId="0" fillId="0" borderId="0" xfId="0" applyNumberFormat="1"/>
    <xf numFmtId="9" fontId="0" fillId="0" borderId="0" xfId="0" applyNumberFormat="1"/>
    <xf numFmtId="0" fontId="18" fillId="0" borderId="0" xfId="0" applyFont="1" applyAlignment="1">
      <alignment horizontal="left" vertical="center" wrapText="1"/>
    </xf>
    <xf numFmtId="2" fontId="26" fillId="33" borderId="10" xfId="47" applyNumberFormat="1" applyFont="1" applyFill="1" applyBorder="1" applyAlignment="1" applyProtection="1">
      <alignment vertical="center"/>
      <protection locked="0"/>
    </xf>
    <xf numFmtId="2" fontId="26" fillId="33" borderId="10" xfId="47" applyNumberFormat="1" applyFont="1" applyFill="1" applyBorder="1" applyAlignment="1" applyProtection="1">
      <alignment horizontal="right" vertical="center"/>
      <protection locked="0"/>
    </xf>
    <xf numFmtId="2" fontId="26" fillId="34" borderId="10" xfId="47" applyNumberFormat="1" applyFont="1" applyFill="1" applyBorder="1"/>
    <xf numFmtId="2" fontId="26" fillId="34" borderId="10" xfId="47" applyNumberFormat="1" applyFont="1" applyFill="1" applyBorder="1" applyAlignment="1" applyProtection="1">
      <alignment vertical="center"/>
      <protection locked="0"/>
    </xf>
    <xf numFmtId="2" fontId="26" fillId="35" borderId="10" xfId="47" applyNumberFormat="1" applyFont="1" applyFill="1" applyBorder="1" applyAlignment="1">
      <alignment horizontal="center"/>
    </xf>
    <xf numFmtId="2" fontId="26" fillId="33" borderId="10" xfId="47" applyNumberFormat="1" applyFont="1" applyFill="1" applyBorder="1"/>
    <xf numFmtId="2" fontId="1" fillId="33" borderId="10" xfId="47" applyNumberFormat="1" applyFont="1" applyFill="1" applyBorder="1"/>
    <xf numFmtId="2" fontId="1" fillId="33" borderId="10" xfId="47" applyNumberFormat="1" applyFont="1" applyFill="1" applyBorder="1" applyAlignment="1" applyProtection="1">
      <alignment vertical="center"/>
      <protection locked="0"/>
    </xf>
    <xf numFmtId="2" fontId="1" fillId="34" borderId="10" xfId="47" applyNumberFormat="1" applyFont="1" applyFill="1" applyBorder="1"/>
    <xf numFmtId="2" fontId="1" fillId="33" borderId="10" xfId="47" applyNumberFormat="1" applyFont="1" applyFill="1" applyBorder="1" applyAlignment="1" applyProtection="1">
      <alignment horizontal="right" vertical="center"/>
      <protection locked="0"/>
    </xf>
    <xf numFmtId="0" fontId="0" fillId="40" borderId="10" xfId="0" applyFill="1" applyBorder="1"/>
    <xf numFmtId="2" fontId="0" fillId="41" borderId="10" xfId="0" applyNumberFormat="1" applyFill="1" applyBorder="1"/>
    <xf numFmtId="0" fontId="0" fillId="41" borderId="10" xfId="0" applyFill="1" applyBorder="1" applyAlignment="1">
      <alignment horizontal="center" vertical="center"/>
    </xf>
    <xf numFmtId="2" fontId="0" fillId="34" borderId="11" xfId="0" applyNumberFormat="1" applyFill="1" applyBorder="1"/>
    <xf numFmtId="2" fontId="16" fillId="38" borderId="21" xfId="0" applyNumberFormat="1" applyFont="1" applyFill="1" applyBorder="1" applyAlignment="1">
      <alignment horizontal="center" vertical="center" wrapText="1"/>
    </xf>
    <xf numFmtId="2" fontId="16" fillId="34" borderId="21" xfId="0" applyNumberFormat="1" applyFont="1" applyFill="1" applyBorder="1" applyAlignment="1">
      <alignment horizontal="center" vertical="center" wrapText="1"/>
    </xf>
    <xf numFmtId="2" fontId="16" fillId="34" borderId="21" xfId="0" applyNumberFormat="1" applyFont="1" applyFill="1" applyBorder="1" applyAlignment="1">
      <alignment vertical="center" wrapText="1"/>
    </xf>
    <xf numFmtId="2" fontId="0" fillId="38" borderId="10" xfId="0" applyNumberFormat="1" applyFill="1" applyBorder="1"/>
    <xf numFmtId="2" fontId="0" fillId="34" borderId="10" xfId="0" applyNumberFormat="1" applyFill="1" applyBorder="1"/>
    <xf numFmtId="2" fontId="0" fillId="34" borderId="10" xfId="0" applyNumberFormat="1" applyFill="1" applyBorder="1" applyAlignment="1">
      <alignment horizontal="center"/>
    </xf>
    <xf numFmtId="0" fontId="16" fillId="0" borderId="10" xfId="0" applyFont="1" applyBorder="1" applyAlignment="1">
      <alignment horizontal="right"/>
    </xf>
    <xf numFmtId="0" fontId="0" fillId="0" borderId="0" xfId="0" applyAlignment="1">
      <alignment horizontal="center" vertical="center" wrapText="1"/>
    </xf>
    <xf numFmtId="0" fontId="0" fillId="38" borderId="0" xfId="0" applyFill="1"/>
    <xf numFmtId="0" fontId="31" fillId="42" borderId="0" xfId="50" applyFont="1" applyFill="1" applyAlignment="1">
      <alignment horizontal="center"/>
    </xf>
    <xf numFmtId="0" fontId="31" fillId="0" borderId="0" xfId="50" applyFont="1" applyAlignment="1">
      <alignment wrapText="1"/>
    </xf>
    <xf numFmtId="0" fontId="31" fillId="0" borderId="0" xfId="50" applyFont="1" applyAlignment="1">
      <alignment horizontal="right" wrapText="1"/>
    </xf>
    <xf numFmtId="164" fontId="31" fillId="0" borderId="0" xfId="50" applyNumberFormat="1" applyFont="1" applyAlignment="1">
      <alignment horizontal="right" wrapText="1"/>
    </xf>
    <xf numFmtId="174" fontId="31" fillId="0" borderId="0" xfId="50" applyNumberFormat="1" applyFont="1" applyAlignment="1">
      <alignment horizontal="right" wrapText="1"/>
    </xf>
    <xf numFmtId="164" fontId="16" fillId="0" borderId="0" xfId="0" applyNumberFormat="1" applyFont="1" applyAlignment="1">
      <alignment horizontal="center" vertical="center" wrapText="1"/>
    </xf>
    <xf numFmtId="0" fontId="16" fillId="0" borderId="0" xfId="0" applyFont="1" applyAlignment="1">
      <alignment vertical="center" wrapText="1"/>
    </xf>
    <xf numFmtId="0" fontId="50" fillId="0" borderId="0" xfId="50" applyFont="1" applyAlignment="1">
      <alignment wrapText="1"/>
    </xf>
    <xf numFmtId="0" fontId="50" fillId="0" borderId="0" xfId="50" applyFont="1" applyAlignment="1">
      <alignment horizontal="right" wrapText="1"/>
    </xf>
    <xf numFmtId="164" fontId="50" fillId="0" borderId="0" xfId="50" applyNumberFormat="1" applyFont="1" applyAlignment="1">
      <alignment horizontal="right" wrapText="1"/>
    </xf>
    <xf numFmtId="174" fontId="50" fillId="0" borderId="0" xfId="50" applyNumberFormat="1" applyFont="1" applyAlignment="1">
      <alignment horizontal="right" wrapText="1"/>
    </xf>
    <xf numFmtId="0" fontId="51" fillId="38" borderId="0" xfId="0" applyFont="1" applyFill="1"/>
    <xf numFmtId="0" fontId="18" fillId="40" borderId="17" xfId="0" applyFont="1" applyFill="1" applyBorder="1" applyAlignment="1">
      <alignment horizontal="center"/>
    </xf>
    <xf numFmtId="1" fontId="0" fillId="41" borderId="10" xfId="0" applyNumberFormat="1" applyFill="1" applyBorder="1"/>
    <xf numFmtId="1" fontId="0" fillId="34" borderId="10" xfId="0" applyNumberFormat="1" applyFill="1" applyBorder="1"/>
    <xf numFmtId="0" fontId="0" fillId="34" borderId="10" xfId="0" applyFill="1" applyBorder="1" applyAlignment="1">
      <alignment horizontal="center" vertical="center" wrapText="1"/>
    </xf>
    <xf numFmtId="2" fontId="0" fillId="41" borderId="19" xfId="0" applyNumberFormat="1" applyFill="1" applyBorder="1"/>
    <xf numFmtId="0" fontId="18" fillId="40" borderId="16" xfId="0" applyFont="1" applyFill="1" applyBorder="1" applyAlignment="1">
      <alignment horizontal="left"/>
    </xf>
    <xf numFmtId="2" fontId="0" fillId="0" borderId="0" xfId="0" applyNumberFormat="1" applyAlignment="1">
      <alignment horizontal="center" vertical="center" wrapText="1"/>
    </xf>
    <xf numFmtId="0" fontId="0" fillId="0" borderId="0" xfId="0" applyAlignment="1">
      <alignment horizontal="center" wrapText="1"/>
    </xf>
    <xf numFmtId="1" fontId="16" fillId="0" borderId="0" xfId="0" applyNumberFormat="1" applyFont="1"/>
    <xf numFmtId="164" fontId="16" fillId="0" borderId="0" xfId="0" applyNumberFormat="1" applyFont="1"/>
    <xf numFmtId="2" fontId="0" fillId="34" borderId="15" xfId="0" applyNumberFormat="1" applyFill="1" applyBorder="1"/>
    <xf numFmtId="2" fontId="16" fillId="0" borderId="0" xfId="0" applyNumberFormat="1" applyFont="1" applyAlignment="1">
      <alignment horizontal="right"/>
    </xf>
    <xf numFmtId="167" fontId="0" fillId="0" borderId="0" xfId="0" applyNumberFormat="1"/>
    <xf numFmtId="2" fontId="52" fillId="0" borderId="10" xfId="0" applyNumberFormat="1" applyFont="1" applyBorder="1" applyAlignment="1">
      <alignment horizontal="right"/>
    </xf>
    <xf numFmtId="164" fontId="0" fillId="0" borderId="10" xfId="0" applyNumberFormat="1" applyBorder="1" applyAlignment="1">
      <alignment horizontal="left"/>
    </xf>
    <xf numFmtId="164" fontId="0" fillId="38" borderId="10" xfId="42" applyNumberFormat="1" applyFont="1" applyFill="1" applyBorder="1" applyAlignment="1">
      <alignment horizontal="center" vertical="center"/>
    </xf>
    <xf numFmtId="164" fontId="0" fillId="38" borderId="10" xfId="0" applyNumberFormat="1" applyFill="1" applyBorder="1" applyAlignment="1">
      <alignment horizontal="left"/>
    </xf>
    <xf numFmtId="164" fontId="0" fillId="34" borderId="10" xfId="0" applyNumberFormat="1" applyFill="1" applyBorder="1" applyAlignment="1">
      <alignment horizontal="left"/>
    </xf>
    <xf numFmtId="164" fontId="18" fillId="0" borderId="20" xfId="0" applyNumberFormat="1" applyFont="1" applyBorder="1"/>
    <xf numFmtId="164" fontId="18" fillId="0" borderId="21" xfId="0" applyNumberFormat="1" applyFont="1" applyBorder="1"/>
    <xf numFmtId="0" fontId="36" fillId="0" borderId="10" xfId="0" applyFont="1" applyBorder="1"/>
    <xf numFmtId="1" fontId="36" fillId="0" borderId="10" xfId="0" applyNumberFormat="1" applyFont="1" applyBorder="1"/>
    <xf numFmtId="164" fontId="26" fillId="0" borderId="10" xfId="0" applyNumberFormat="1" applyFont="1" applyBorder="1" applyAlignment="1">
      <alignment horizontal="right" vertical="center"/>
    </xf>
    <xf numFmtId="0" fontId="26" fillId="0" borderId="10" xfId="0" applyFont="1" applyBorder="1" applyAlignment="1">
      <alignment horizontal="center" vertical="center"/>
    </xf>
    <xf numFmtId="2" fontId="36" fillId="0" borderId="10" xfId="0" applyNumberFormat="1" applyFont="1" applyBorder="1" applyAlignment="1">
      <alignment horizontal="right"/>
    </xf>
    <xf numFmtId="0" fontId="26" fillId="0" borderId="10" xfId="0" applyFont="1" applyBorder="1" applyAlignment="1">
      <alignment horizontal="right"/>
    </xf>
    <xf numFmtId="164" fontId="26" fillId="0" borderId="10" xfId="0" applyNumberFormat="1" applyFont="1" applyBorder="1" applyAlignment="1">
      <alignment horizontal="right"/>
    </xf>
    <xf numFmtId="0" fontId="0" fillId="40" borderId="11" xfId="0" applyFill="1" applyBorder="1" applyAlignment="1">
      <alignment horizontal="center" vertical="center"/>
    </xf>
    <xf numFmtId="0" fontId="0" fillId="40" borderId="13" xfId="0" applyFill="1" applyBorder="1" applyAlignment="1">
      <alignment horizontal="center" vertical="center"/>
    </xf>
    <xf numFmtId="0" fontId="18" fillId="39" borderId="15" xfId="0" applyFont="1" applyFill="1" applyBorder="1" applyAlignment="1">
      <alignment horizontal="center"/>
    </xf>
    <xf numFmtId="0" fontId="18" fillId="39" borderId="17" xfId="0" applyFont="1" applyFill="1" applyBorder="1" applyAlignment="1">
      <alignment horizontal="center"/>
    </xf>
    <xf numFmtId="0" fontId="18" fillId="40" borderId="15" xfId="0" applyFont="1" applyFill="1" applyBorder="1" applyAlignment="1">
      <alignment horizontal="center"/>
    </xf>
    <xf numFmtId="0" fontId="18" fillId="40" borderId="16" xfId="0" applyFont="1" applyFill="1" applyBorder="1" applyAlignment="1">
      <alignment horizontal="center"/>
    </xf>
    <xf numFmtId="0" fontId="18" fillId="40" borderId="17" xfId="0" applyFont="1" applyFill="1" applyBorder="1" applyAlignment="1">
      <alignment horizontal="center"/>
    </xf>
    <xf numFmtId="0" fontId="0" fillId="0" borderId="0" xfId="0" applyAlignment="1">
      <alignment horizontal="center"/>
    </xf>
    <xf numFmtId="0" fontId="0" fillId="0" borderId="0" xfId="0" applyAlignment="1">
      <alignment horizontal="center" vertical="center"/>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36" fillId="0" borderId="35" xfId="0" applyFont="1" applyBorder="1" applyAlignment="1">
      <alignment horizontal="center" vertical="center"/>
    </xf>
    <xf numFmtId="0" fontId="36" fillId="0" borderId="24" xfId="0" applyFont="1" applyBorder="1" applyAlignment="1">
      <alignment horizontal="center" vertical="center"/>
    </xf>
    <xf numFmtId="0" fontId="36" fillId="0" borderId="0" xfId="0" applyFont="1" applyAlignment="1">
      <alignment horizontal="center" vertical="center"/>
    </xf>
    <xf numFmtId="0" fontId="36" fillId="0" borderId="18" xfId="0" applyFont="1" applyBorder="1" applyAlignment="1">
      <alignment horizontal="center" vertical="center"/>
    </xf>
    <xf numFmtId="0" fontId="36" fillId="38" borderId="15" xfId="0" applyFont="1" applyFill="1" applyBorder="1" applyAlignment="1">
      <alignment horizontal="center" vertical="center"/>
    </xf>
    <xf numFmtId="0" fontId="36" fillId="38" borderId="16" xfId="0" applyFont="1" applyFill="1" applyBorder="1" applyAlignment="1">
      <alignment horizontal="center" vertical="center"/>
    </xf>
    <xf numFmtId="0" fontId="36" fillId="38" borderId="17" xfId="0" applyFont="1" applyFill="1" applyBorder="1" applyAlignment="1">
      <alignment horizontal="center" vertical="center"/>
    </xf>
    <xf numFmtId="0" fontId="36" fillId="34" borderId="15" xfId="0" applyFont="1" applyFill="1" applyBorder="1" applyAlignment="1">
      <alignment horizontal="center" vertical="center"/>
    </xf>
    <xf numFmtId="0" fontId="36" fillId="34" borderId="16" xfId="0" applyFont="1" applyFill="1" applyBorder="1" applyAlignment="1">
      <alignment horizontal="center" vertical="center"/>
    </xf>
    <xf numFmtId="0" fontId="36" fillId="34" borderId="17" xfId="0" applyFont="1" applyFill="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42" fillId="0" borderId="19" xfId="0" applyFont="1" applyBorder="1" applyAlignment="1">
      <alignment vertical="center"/>
    </xf>
    <xf numFmtId="0" fontId="16" fillId="0" borderId="14" xfId="0" applyFont="1" applyBorder="1" applyAlignment="1">
      <alignment horizontal="center" vertical="center"/>
    </xf>
    <xf numFmtId="164" fontId="0" fillId="38" borderId="16" xfId="42" applyNumberFormat="1" applyFont="1" applyFill="1" applyBorder="1" applyAlignment="1">
      <alignment horizontal="center" vertical="center"/>
    </xf>
    <xf numFmtId="164" fontId="0" fillId="34" borderId="16" xfId="42" applyNumberFormat="1" applyFont="1" applyFill="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9" fillId="0" borderId="0" xfId="0" applyFont="1" applyAlignment="1">
      <alignment horizontal="center" vertical="center"/>
    </xf>
    <xf numFmtId="0" fontId="19" fillId="38" borderId="15" xfId="0" applyFont="1" applyFill="1" applyBorder="1" applyAlignment="1">
      <alignment horizontal="center" vertical="center"/>
    </xf>
    <xf numFmtId="0" fontId="19" fillId="38" borderId="16" xfId="0" applyFont="1" applyFill="1" applyBorder="1" applyAlignment="1">
      <alignment horizontal="center" vertical="center"/>
    </xf>
    <xf numFmtId="0" fontId="19" fillId="38" borderId="17"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0" fontId="19" fillId="0" borderId="10" xfId="0" applyFont="1" applyBorder="1" applyAlignment="1">
      <alignment horizontal="center" vertical="center"/>
    </xf>
    <xf numFmtId="0" fontId="22" fillId="0" borderId="10"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0" fillId="0" borderId="0" xfId="0" applyAlignment="1">
      <alignment horizontal="center" vertical="center" wrapText="1"/>
    </xf>
    <xf numFmtId="0" fontId="20" fillId="0" borderId="0" xfId="0" applyFont="1" applyAlignment="1">
      <alignment horizontal="center" vertical="center"/>
    </xf>
    <xf numFmtId="14" fontId="19" fillId="33" borderId="10" xfId="0" applyNumberFormat="1" applyFont="1" applyFill="1" applyBorder="1" applyAlignment="1">
      <alignment horizontal="center"/>
    </xf>
    <xf numFmtId="0" fontId="19" fillId="37" borderId="10" xfId="0" applyFont="1" applyFill="1" applyBorder="1" applyAlignment="1">
      <alignment horizontal="center"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6" fillId="0" borderId="24" xfId="0" applyFont="1" applyBorder="1" applyAlignment="1">
      <alignment horizontal="center" vertical="center"/>
    </xf>
    <xf numFmtId="0" fontId="16" fillId="0" borderId="0" xfId="0" applyFont="1" applyAlignment="1">
      <alignment horizontal="center" vertical="center"/>
    </xf>
    <xf numFmtId="0" fontId="19" fillId="0" borderId="19" xfId="0" applyFont="1" applyBorder="1" applyAlignment="1">
      <alignment horizontal="center" vertical="center"/>
    </xf>
    <xf numFmtId="0" fontId="19" fillId="0" borderId="21" xfId="0" applyFont="1" applyBorder="1" applyAlignment="1">
      <alignment horizontal="center" vertical="center"/>
    </xf>
    <xf numFmtId="2" fontId="16" fillId="0" borderId="19" xfId="42" applyNumberFormat="1" applyFont="1" applyBorder="1" applyAlignment="1">
      <alignment horizontal="center" vertical="center" wrapText="1"/>
    </xf>
    <xf numFmtId="2" fontId="16" fillId="0" borderId="21" xfId="42" applyNumberFormat="1" applyFont="1" applyBorder="1" applyAlignment="1">
      <alignment horizontal="center" vertical="center" wrapText="1"/>
    </xf>
    <xf numFmtId="167" fontId="19" fillId="0" borderId="19" xfId="46" applyNumberFormat="1" applyFont="1" applyFill="1" applyBorder="1" applyAlignment="1">
      <alignment horizontal="right" vertical="center"/>
    </xf>
    <xf numFmtId="167" fontId="19" fillId="0" borderId="21" xfId="46" applyNumberFormat="1" applyFont="1" applyFill="1" applyBorder="1" applyAlignment="1">
      <alignment horizontal="right" vertical="center"/>
    </xf>
    <xf numFmtId="0" fontId="16" fillId="0" borderId="13" xfId="0" applyFont="1" applyBorder="1" applyAlignment="1">
      <alignment horizontal="center" vertical="center"/>
    </xf>
    <xf numFmtId="167" fontId="36" fillId="0" borderId="19" xfId="46" applyNumberFormat="1" applyFont="1" applyFill="1" applyBorder="1" applyAlignment="1">
      <alignment horizontal="center" vertical="center" wrapText="1"/>
    </xf>
    <xf numFmtId="167" fontId="36" fillId="0" borderId="21" xfId="46" applyNumberFormat="1" applyFont="1" applyFill="1" applyBorder="1" applyAlignment="1">
      <alignment horizontal="center" vertical="center" wrapText="1"/>
    </xf>
    <xf numFmtId="0" fontId="16" fillId="0" borderId="17" xfId="0" applyFont="1" applyBorder="1" applyAlignment="1">
      <alignment horizontal="center" vertical="center"/>
    </xf>
    <xf numFmtId="0" fontId="52" fillId="0" borderId="19" xfId="0" applyFont="1" applyBorder="1" applyAlignment="1">
      <alignment horizontal="center" vertical="center"/>
    </xf>
    <xf numFmtId="0" fontId="52" fillId="0" borderId="21" xfId="0" applyFont="1" applyBorder="1" applyAlignment="1">
      <alignment horizontal="center" vertical="center"/>
    </xf>
    <xf numFmtId="167" fontId="19" fillId="0" borderId="19" xfId="46" applyNumberFormat="1" applyFont="1" applyFill="1" applyBorder="1" applyAlignment="1">
      <alignment horizontal="center" vertical="center"/>
    </xf>
    <xf numFmtId="167" fontId="19" fillId="0" borderId="21" xfId="46" applyNumberFormat="1" applyFont="1" applyFill="1" applyBorder="1" applyAlignment="1">
      <alignment horizontal="center" vertical="center"/>
    </xf>
    <xf numFmtId="0" fontId="28" fillId="0" borderId="10" xfId="52" applyFont="1" applyBorder="1" applyAlignment="1">
      <alignment horizontal="center" vertical="center" wrapText="1"/>
    </xf>
    <xf numFmtId="168" fontId="28" fillId="0" borderId="10" xfId="52" applyNumberFormat="1" applyFont="1" applyBorder="1" applyAlignment="1">
      <alignment horizontal="center" vertical="center" wrapText="1"/>
    </xf>
    <xf numFmtId="169" fontId="19" fillId="0" borderId="15" xfId="45" applyNumberFormat="1" applyFont="1" applyFill="1" applyBorder="1" applyAlignment="1">
      <alignment horizontal="center" vertical="center" wrapText="1"/>
    </xf>
    <xf numFmtId="169" fontId="19" fillId="0" borderId="16" xfId="45" applyNumberFormat="1" applyFont="1" applyFill="1" applyBorder="1" applyAlignment="1">
      <alignment horizontal="center" vertical="center" wrapText="1"/>
    </xf>
    <xf numFmtId="169" fontId="19" fillId="0" borderId="17" xfId="45" applyNumberFormat="1" applyFont="1" applyFill="1" applyBorder="1" applyAlignment="1">
      <alignment horizontal="center" vertical="center" wrapText="1"/>
    </xf>
    <xf numFmtId="0" fontId="19" fillId="0" borderId="1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6" xfId="0" applyFont="1" applyBorder="1" applyAlignment="1">
      <alignment horizontal="center" vertical="center" wrapText="1"/>
    </xf>
    <xf numFmtId="169" fontId="19" fillId="0" borderId="19" xfId="0" applyNumberFormat="1" applyFont="1" applyBorder="1" applyAlignment="1">
      <alignment horizontal="center" vertical="center" wrapText="1"/>
    </xf>
    <xf numFmtId="169" fontId="19" fillId="0" borderId="21" xfId="0" applyNumberFormat="1" applyFont="1" applyBorder="1" applyAlignment="1">
      <alignment horizontal="center" vertical="center" wrapText="1"/>
    </xf>
    <xf numFmtId="0" fontId="19" fillId="0" borderId="19"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0" xfId="0" applyFont="1" applyBorder="1" applyAlignment="1">
      <alignment horizontal="center" vertical="center" wrapText="1"/>
    </xf>
    <xf numFmtId="169" fontId="19" fillId="0" borderId="10" xfId="45" applyNumberFormat="1" applyFont="1" applyFill="1" applyBorder="1" applyAlignment="1">
      <alignment horizontal="center" vertical="center" wrapText="1"/>
    </xf>
    <xf numFmtId="169" fontId="28" fillId="0" borderId="10" xfId="45" applyNumberFormat="1" applyFont="1" applyFill="1" applyBorder="1" applyAlignment="1">
      <alignment horizontal="center" vertical="center" wrapText="1"/>
    </xf>
  </cellXfs>
  <cellStyles count="5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5" builtinId="3"/>
    <cellStyle name="Comma 2" xfId="53" xr:uid="{A0744ECE-2FE7-4BDD-ADC6-5087192A97BA}"/>
    <cellStyle name="Currency" xfId="46" builtinId="4"/>
    <cellStyle name="Currency 2" xfId="47" xr:uid="{2976FE96-0CD0-4745-8F6E-F20DFA9E2065}"/>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8" builtinId="8"/>
    <cellStyle name="Input" xfId="9" builtinId="20" customBuiltin="1"/>
    <cellStyle name="Linked Cell" xfId="12" builtinId="24" customBuiltin="1"/>
    <cellStyle name="Neutral" xfId="8" builtinId="28" customBuiltin="1"/>
    <cellStyle name="Normal" xfId="0" builtinId="0"/>
    <cellStyle name="Normal 2" xfId="42" xr:uid="{5DEBE0EF-0BA9-4E91-92CD-86E5C403DE71}"/>
    <cellStyle name="Normal 2 2" xfId="44" xr:uid="{67A01FD8-8A26-439C-8B3E-4FA73A0C44A0}"/>
    <cellStyle name="Normal 3" xfId="52" xr:uid="{0DC448AD-DF02-492A-8C33-AA0208CB4F40}"/>
    <cellStyle name="Normal 4" xfId="54" xr:uid="{E4DBD894-55CB-4553-A9AF-5AD5E3A7F966}"/>
    <cellStyle name="Normal_Sheet1" xfId="50" xr:uid="{40ABFC7D-3E1D-4087-90A1-0C84B3D063D6}"/>
    <cellStyle name="Normal_Sheet1_2" xfId="51" xr:uid="{D102927B-89B5-4FC6-B93E-6D8D7B073264}"/>
    <cellStyle name="Normal_Sheet2" xfId="49" xr:uid="{B7873116-A843-412E-92C3-C1602B01ACE5}"/>
    <cellStyle name="Note" xfId="15" builtinId="10" customBuiltin="1"/>
    <cellStyle name="Output" xfId="10" builtinId="21" customBuiltin="1"/>
    <cellStyle name="Percent" xfId="43"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color rgb="FFCCCCFF"/>
      <color rgb="FFFFFFB3"/>
      <color rgb="FFC5D5E9"/>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numRef>
              <c:f>'Table S3a'!$Z$7:$Z$124</c:f>
              <c:numCache>
                <c:formatCode>0.00</c:formatCode>
                <c:ptCount val="118"/>
                <c:pt idx="0">
                  <c:v>0.89407861153649815</c:v>
                </c:pt>
                <c:pt idx="1">
                  <c:v>0.83204903677758313</c:v>
                </c:pt>
                <c:pt idx="2">
                  <c:v>0.63633281345358361</c:v>
                </c:pt>
                <c:pt idx="3">
                  <c:v>1.0522043071372194</c:v>
                </c:pt>
                <c:pt idx="4">
                  <c:v>2.2752585521081938</c:v>
                </c:pt>
                <c:pt idx="5">
                  <c:v>1.0897201390159137</c:v>
                </c:pt>
                <c:pt idx="6">
                  <c:v>1.7064790575916231</c:v>
                </c:pt>
                <c:pt idx="7">
                  <c:v>1.067964368195315</c:v>
                </c:pt>
                <c:pt idx="8">
                  <c:v>2.0942184154175592</c:v>
                </c:pt>
                <c:pt idx="9">
                  <c:v>1.6954933008526185</c:v>
                </c:pt>
                <c:pt idx="10">
                  <c:v>0.72363636363636374</c:v>
                </c:pt>
                <c:pt idx="11">
                  <c:v>0.93870014771048749</c:v>
                </c:pt>
                <c:pt idx="12">
                  <c:v>0.97206896551724142</c:v>
                </c:pt>
                <c:pt idx="13">
                  <c:v>0.47059471365638772</c:v>
                </c:pt>
                <c:pt idx="14">
                  <c:v>0.69857343013628814</c:v>
                </c:pt>
                <c:pt idx="15">
                  <c:v>0.77713523131672602</c:v>
                </c:pt>
                <c:pt idx="16">
                  <c:v>1.5436170212765963</c:v>
                </c:pt>
                <c:pt idx="17">
                  <c:v>1.7619408642911296</c:v>
                </c:pt>
                <c:pt idx="18">
                  <c:v>1.8034447821681865</c:v>
                </c:pt>
                <c:pt idx="19">
                  <c:v>2.1455497382198958</c:v>
                </c:pt>
                <c:pt idx="20">
                  <c:v>0.99433427762039639</c:v>
                </c:pt>
                <c:pt idx="21">
                  <c:v>1.1289893617021276</c:v>
                </c:pt>
                <c:pt idx="22">
                  <c:v>1.3223094170403586</c:v>
                </c:pt>
                <c:pt idx="23">
                  <c:v>0.89783783783783766</c:v>
                </c:pt>
                <c:pt idx="24">
                  <c:v>0.76554307116104847</c:v>
                </c:pt>
                <c:pt idx="25">
                  <c:v>1.5197255574614061</c:v>
                </c:pt>
                <c:pt idx="26">
                  <c:v>0.87569389373513085</c:v>
                </c:pt>
                <c:pt idx="27">
                  <c:v>1.1543111676741966</c:v>
                </c:pt>
                <c:pt idx="28">
                  <c:v>1.6324786324786329</c:v>
                </c:pt>
                <c:pt idx="29">
                  <c:v>1.7334801762114536</c:v>
                </c:pt>
                <c:pt idx="30">
                  <c:v>0.68134522482348581</c:v>
                </c:pt>
                <c:pt idx="31">
                  <c:v>0.90116920361791286</c:v>
                </c:pt>
                <c:pt idx="32">
                  <c:v>0.92032786885245921</c:v>
                </c:pt>
                <c:pt idx="33">
                  <c:v>1.089152245640024</c:v>
                </c:pt>
                <c:pt idx="34">
                  <c:v>1.7874476987447701</c:v>
                </c:pt>
                <c:pt idx="35">
                  <c:v>1.785815602836879</c:v>
                </c:pt>
                <c:pt idx="36">
                  <c:v>1.8192189072019633</c:v>
                </c:pt>
                <c:pt idx="37">
                  <c:v>1.3657069230080878</c:v>
                </c:pt>
                <c:pt idx="38">
                  <c:v>1.3655754387375028</c:v>
                </c:pt>
                <c:pt idx="39">
                  <c:v>1.2859864886646621</c:v>
                </c:pt>
                <c:pt idx="40">
                  <c:v>1.8198362847656082</c:v>
                </c:pt>
                <c:pt idx="41">
                  <c:v>1.7222609929579307</c:v>
                </c:pt>
                <c:pt idx="42">
                  <c:v>1.2551531585836018</c:v>
                </c:pt>
                <c:pt idx="43">
                  <c:v>1.2029596301083418</c:v>
                </c:pt>
                <c:pt idx="44">
                  <c:v>1.1760639918706848</c:v>
                </c:pt>
                <c:pt idx="45">
                  <c:v>1.2648871708870304</c:v>
                </c:pt>
                <c:pt idx="46">
                  <c:v>1.0552251486830926</c:v>
                </c:pt>
                <c:pt idx="47">
                  <c:v>1.8024263431542464</c:v>
                </c:pt>
                <c:pt idx="48">
                  <c:v>1.4621389539422325</c:v>
                </c:pt>
                <c:pt idx="49">
                  <c:v>0.77880386983289351</c:v>
                </c:pt>
                <c:pt idx="50">
                  <c:v>0.94419306184012075</c:v>
                </c:pt>
                <c:pt idx="51">
                  <c:v>1.0227100681302044</c:v>
                </c:pt>
                <c:pt idx="52">
                  <c:v>1.2092307692307693</c:v>
                </c:pt>
                <c:pt idx="53">
                  <c:v>1.1129715165511933</c:v>
                </c:pt>
                <c:pt idx="54">
                  <c:v>1.627069834413247</c:v>
                </c:pt>
                <c:pt idx="55">
                  <c:v>1.3435897435897435</c:v>
                </c:pt>
                <c:pt idx="56">
                  <c:v>0.81182529464197295</c:v>
                </c:pt>
                <c:pt idx="57">
                  <c:v>0.84577070954211819</c:v>
                </c:pt>
                <c:pt idx="58">
                  <c:v>0.80615586116568427</c:v>
                </c:pt>
                <c:pt idx="59">
                  <c:v>0.88626297349110839</c:v>
                </c:pt>
                <c:pt idx="60">
                  <c:v>0.91070216124225156</c:v>
                </c:pt>
                <c:pt idx="61">
                  <c:v>0.87186019041655394</c:v>
                </c:pt>
                <c:pt idx="62">
                  <c:v>0.86054794520547928</c:v>
                </c:pt>
                <c:pt idx="63">
                  <c:v>1.1300781249999998</c:v>
                </c:pt>
                <c:pt idx="64">
                  <c:v>1.1054864253393666</c:v>
                </c:pt>
                <c:pt idx="65">
                  <c:v>1.0045841035120151</c:v>
                </c:pt>
                <c:pt idx="66">
                  <c:v>1.0323195365500419</c:v>
                </c:pt>
                <c:pt idx="67">
                  <c:v>1.0798196441628074</c:v>
                </c:pt>
                <c:pt idx="68">
                  <c:v>1.0512697652132246</c:v>
                </c:pt>
                <c:pt idx="69">
                  <c:v>1.6403262809074686</c:v>
                </c:pt>
                <c:pt idx="70">
                  <c:v>1.7316481994459834</c:v>
                </c:pt>
                <c:pt idx="71">
                  <c:v>0.94944320712694896</c:v>
                </c:pt>
                <c:pt idx="72">
                  <c:v>1.4047533309326612</c:v>
                </c:pt>
                <c:pt idx="73">
                  <c:v>1.0925628678437669</c:v>
                </c:pt>
                <c:pt idx="74">
                  <c:v>1.1301785404749525</c:v>
                </c:pt>
                <c:pt idx="75">
                  <c:v>1.20016077170418</c:v>
                </c:pt>
                <c:pt idx="76">
                  <c:v>1.362503798237618</c:v>
                </c:pt>
                <c:pt idx="77">
                  <c:v>1.0999129299085764</c:v>
                </c:pt>
                <c:pt idx="78">
                  <c:v>1.1571652135032418</c:v>
                </c:pt>
                <c:pt idx="79">
                  <c:v>1.4851966416261599</c:v>
                </c:pt>
                <c:pt idx="80">
                  <c:v>1.2606354334948844</c:v>
                </c:pt>
                <c:pt idx="81">
                  <c:v>0.96345116836429001</c:v>
                </c:pt>
                <c:pt idx="82">
                  <c:v>0.63935038267687128</c:v>
                </c:pt>
                <c:pt idx="83">
                  <c:v>1.0415256844047982</c:v>
                </c:pt>
                <c:pt idx="84">
                  <c:v>1.0837930520351873</c:v>
                </c:pt>
                <c:pt idx="85">
                  <c:v>1.1513102282333052</c:v>
                </c:pt>
                <c:pt idx="86">
                  <c:v>0.64447236180904532</c:v>
                </c:pt>
                <c:pt idx="87">
                  <c:v>0.77035830618892487</c:v>
                </c:pt>
                <c:pt idx="88">
                  <c:v>0.81326872903466263</c:v>
                </c:pt>
                <c:pt idx="89">
                  <c:v>0.82150655021834074</c:v>
                </c:pt>
                <c:pt idx="90">
                  <c:v>0.98207524012632774</c:v>
                </c:pt>
                <c:pt idx="91">
                  <c:v>1.0912217056372335</c:v>
                </c:pt>
                <c:pt idx="92">
                  <c:v>1.266011964378764</c:v>
                </c:pt>
                <c:pt idx="93">
                  <c:v>0.96130262454106674</c:v>
                </c:pt>
                <c:pt idx="94">
                  <c:v>0.85419790576132504</c:v>
                </c:pt>
                <c:pt idx="95">
                  <c:v>0.71289976485247297</c:v>
                </c:pt>
                <c:pt idx="96">
                  <c:v>0.76225112848606713</c:v>
                </c:pt>
                <c:pt idx="97">
                  <c:v>1.2403964614235024</c:v>
                </c:pt>
                <c:pt idx="98">
                  <c:v>0.93900373054342612</c:v>
                </c:pt>
                <c:pt idx="99">
                  <c:v>0.93754464166276363</c:v>
                </c:pt>
                <c:pt idx="100">
                  <c:v>1.162761928709102</c:v>
                </c:pt>
                <c:pt idx="101">
                  <c:v>1.0499275496059695</c:v>
                </c:pt>
                <c:pt idx="102">
                  <c:v>1.1920882464815519</c:v>
                </c:pt>
                <c:pt idx="103">
                  <c:v>1.6467427803895234</c:v>
                </c:pt>
                <c:pt idx="104">
                  <c:v>0.84049479166666674</c:v>
                </c:pt>
                <c:pt idx="105">
                  <c:v>1.1052044609665423</c:v>
                </c:pt>
                <c:pt idx="106">
                  <c:v>1.548799614713485</c:v>
                </c:pt>
                <c:pt idx="107">
                  <c:v>1.3884709826876787</c:v>
                </c:pt>
                <c:pt idx="108">
                  <c:v>0.70549760144274831</c:v>
                </c:pt>
                <c:pt idx="109">
                  <c:v>1.2425714572234245</c:v>
                </c:pt>
                <c:pt idx="110">
                  <c:v>1.6815777539399333</c:v>
                </c:pt>
                <c:pt idx="111">
                  <c:v>0.71990437253484507</c:v>
                </c:pt>
                <c:pt idx="112">
                  <c:v>1.1039645738657826</c:v>
                </c:pt>
                <c:pt idx="113">
                  <c:v>0.86123138179845315</c:v>
                </c:pt>
                <c:pt idx="114">
                  <c:v>0.78392177392869467</c:v>
                </c:pt>
                <c:pt idx="115">
                  <c:v>0.7733540834838265</c:v>
                </c:pt>
                <c:pt idx="116">
                  <c:v>0.88685035255896705</c:v>
                </c:pt>
                <c:pt idx="117">
                  <c:v>0.83204742580605295</c:v>
                </c:pt>
              </c:numCache>
            </c:numRef>
          </c:xVal>
          <c:yVal>
            <c:numRef>
              <c:f>'Table S3a'!$AA$7:$AA$124</c:f>
              <c:numCache>
                <c:formatCode>0.00</c:formatCode>
                <c:ptCount val="118"/>
                <c:pt idx="0">
                  <c:v>33.679453898663589</c:v>
                </c:pt>
                <c:pt idx="1">
                  <c:v>32.516597084388472</c:v>
                </c:pt>
                <c:pt idx="2">
                  <c:v>26.833662177232565</c:v>
                </c:pt>
                <c:pt idx="3">
                  <c:v>36.001697465375557</c:v>
                </c:pt>
                <c:pt idx="4">
                  <c:v>56.443655022695872</c:v>
                </c:pt>
                <c:pt idx="5">
                  <c:v>37.802595260001915</c:v>
                </c:pt>
                <c:pt idx="6">
                  <c:v>46.228171261412996</c:v>
                </c:pt>
                <c:pt idx="7">
                  <c:v>38.96244583533943</c:v>
                </c:pt>
                <c:pt idx="8">
                  <c:v>53.589041095890408</c:v>
                </c:pt>
                <c:pt idx="9">
                  <c:v>49.135192375573588</c:v>
                </c:pt>
                <c:pt idx="10">
                  <c:v>29.256510781293766</c:v>
                </c:pt>
                <c:pt idx="11">
                  <c:v>35.094339622641513</c:v>
                </c:pt>
                <c:pt idx="12">
                  <c:v>36.285236195134516</c:v>
                </c:pt>
                <c:pt idx="13">
                  <c:v>24.343417079701471</c:v>
                </c:pt>
                <c:pt idx="14">
                  <c:v>28.668879537910662</c:v>
                </c:pt>
                <c:pt idx="15">
                  <c:v>31.562782294489601</c:v>
                </c:pt>
                <c:pt idx="16">
                  <c:v>46.942736978324163</c:v>
                </c:pt>
                <c:pt idx="17">
                  <c:v>50.270387194462465</c:v>
                </c:pt>
                <c:pt idx="18">
                  <c:v>51.639106469393681</c:v>
                </c:pt>
                <c:pt idx="19">
                  <c:v>55.021482277121379</c:v>
                </c:pt>
                <c:pt idx="20">
                  <c:v>36.664345403899723</c:v>
                </c:pt>
                <c:pt idx="21">
                  <c:v>39.470013947001405</c:v>
                </c:pt>
                <c:pt idx="22">
                  <c:v>42.945567085381391</c:v>
                </c:pt>
                <c:pt idx="23">
                  <c:v>33.397004121845775</c:v>
                </c:pt>
                <c:pt idx="24">
                  <c:v>30.443848674411672</c:v>
                </c:pt>
                <c:pt idx="25">
                  <c:v>45.851302397791962</c:v>
                </c:pt>
                <c:pt idx="26">
                  <c:v>33.333333333333336</c:v>
                </c:pt>
                <c:pt idx="27">
                  <c:v>39.602663464687261</c:v>
                </c:pt>
                <c:pt idx="28">
                  <c:v>48.446417247939124</c:v>
                </c:pt>
                <c:pt idx="29">
                  <c:v>49.936548223350272</c:v>
                </c:pt>
                <c:pt idx="30">
                  <c:v>27.326924510023105</c:v>
                </c:pt>
                <c:pt idx="31">
                  <c:v>33.8779233703765</c:v>
                </c:pt>
                <c:pt idx="32">
                  <c:v>34.824862495347588</c:v>
                </c:pt>
                <c:pt idx="33">
                  <c:v>39.054954606915196</c:v>
                </c:pt>
                <c:pt idx="34">
                  <c:v>49.778606385457927</c:v>
                </c:pt>
                <c:pt idx="35">
                  <c:v>49.684293606945545</c:v>
                </c:pt>
                <c:pt idx="36">
                  <c:v>51.154119112189512</c:v>
                </c:pt>
                <c:pt idx="37">
                  <c:v>44.025172894468867</c:v>
                </c:pt>
                <c:pt idx="38">
                  <c:v>44.225584908870061</c:v>
                </c:pt>
                <c:pt idx="39">
                  <c:v>42.64642134493257</c:v>
                </c:pt>
                <c:pt idx="40">
                  <c:v>51.183620581103654</c:v>
                </c:pt>
                <c:pt idx="41">
                  <c:v>50.007407482028313</c:v>
                </c:pt>
                <c:pt idx="42">
                  <c:v>42.114298197668326</c:v>
                </c:pt>
                <c:pt idx="43">
                  <c:v>40.810079090508054</c:v>
                </c:pt>
                <c:pt idx="44">
                  <c:v>40.581990437254319</c:v>
                </c:pt>
                <c:pt idx="45">
                  <c:v>42.343515375551263</c:v>
                </c:pt>
                <c:pt idx="46">
                  <c:v>37.647772052137022</c:v>
                </c:pt>
                <c:pt idx="47">
                  <c:v>50.888925134562058</c:v>
                </c:pt>
                <c:pt idx="48">
                  <c:v>45.638401559454181</c:v>
                </c:pt>
                <c:pt idx="49">
                  <c:v>30.508182601205863</c:v>
                </c:pt>
                <c:pt idx="50">
                  <c:v>35.71021106674273</c:v>
                </c:pt>
                <c:pt idx="51">
                  <c:v>36.200428724544487</c:v>
                </c:pt>
                <c:pt idx="52">
                  <c:v>41.07656127515024</c:v>
                </c:pt>
                <c:pt idx="53">
                  <c:v>39.693870547051972</c:v>
                </c:pt>
                <c:pt idx="54">
                  <c:v>48.30091899978629</c:v>
                </c:pt>
                <c:pt idx="55">
                  <c:v>42.849354897328716</c:v>
                </c:pt>
                <c:pt idx="56">
                  <c:v>32.483950225885714</c:v>
                </c:pt>
                <c:pt idx="57">
                  <c:v>33.121171679841225</c:v>
                </c:pt>
                <c:pt idx="58">
                  <c:v>32.073996873371541</c:v>
                </c:pt>
                <c:pt idx="59">
                  <c:v>35.170586460642454</c:v>
                </c:pt>
                <c:pt idx="60">
                  <c:v>36.08829192101669</c:v>
                </c:pt>
                <c:pt idx="61">
                  <c:v>35.027444253859343</c:v>
                </c:pt>
                <c:pt idx="62">
                  <c:v>33.429118773946357</c:v>
                </c:pt>
                <c:pt idx="63">
                  <c:v>40.752218622341161</c:v>
                </c:pt>
                <c:pt idx="64">
                  <c:v>40.201278189965471</c:v>
                </c:pt>
                <c:pt idx="65">
                  <c:v>38.056691501876642</c:v>
                </c:pt>
                <c:pt idx="66">
                  <c:v>39.128048075811861</c:v>
                </c:pt>
                <c:pt idx="67">
                  <c:v>39.33502019798464</c:v>
                </c:pt>
                <c:pt idx="68">
                  <c:v>38.518258426966291</c:v>
                </c:pt>
                <c:pt idx="69">
                  <c:v>49.017367458866552</c:v>
                </c:pt>
                <c:pt idx="70">
                  <c:v>49.81571869708138</c:v>
                </c:pt>
                <c:pt idx="71">
                  <c:v>35.339467794081074</c:v>
                </c:pt>
                <c:pt idx="72">
                  <c:v>44.239056475391244</c:v>
                </c:pt>
                <c:pt idx="73">
                  <c:v>38.593838593838598</c:v>
                </c:pt>
                <c:pt idx="74">
                  <c:v>39.398150945676477</c:v>
                </c:pt>
                <c:pt idx="75">
                  <c:v>41.163496002205676</c:v>
                </c:pt>
                <c:pt idx="76">
                  <c:v>43.428571428571438</c:v>
                </c:pt>
                <c:pt idx="77">
                  <c:v>38.788669686036684</c:v>
                </c:pt>
                <c:pt idx="78">
                  <c:v>40.065020512423558</c:v>
                </c:pt>
                <c:pt idx="79">
                  <c:v>45.827652031633484</c:v>
                </c:pt>
                <c:pt idx="80">
                  <c:v>41.411639837254555</c:v>
                </c:pt>
                <c:pt idx="81">
                  <c:v>35.677834479698241</c:v>
                </c:pt>
                <c:pt idx="82">
                  <c:v>26.649548708372233</c:v>
                </c:pt>
                <c:pt idx="83">
                  <c:v>37.426771305405111</c:v>
                </c:pt>
                <c:pt idx="84">
                  <c:v>38.387198986058301</c:v>
                </c:pt>
                <c:pt idx="85">
                  <c:v>39.953065415077731</c:v>
                </c:pt>
                <c:pt idx="86">
                  <c:v>26.919713136260281</c:v>
                </c:pt>
                <c:pt idx="87">
                  <c:v>31.543847949316433</c:v>
                </c:pt>
                <c:pt idx="88">
                  <c:v>32.111846946284025</c:v>
                </c:pt>
                <c:pt idx="89">
                  <c:v>32.573407402063346</c:v>
                </c:pt>
                <c:pt idx="90">
                  <c:v>36.510127668826854</c:v>
                </c:pt>
                <c:pt idx="91">
                  <c:v>39.322433072437668</c:v>
                </c:pt>
                <c:pt idx="92">
                  <c:v>42.885064763251712</c:v>
                </c:pt>
                <c:pt idx="93">
                  <c:v>35.743907706716001</c:v>
                </c:pt>
                <c:pt idx="94">
                  <c:v>33.394872329444588</c:v>
                </c:pt>
                <c:pt idx="95">
                  <c:v>28.869104017445068</c:v>
                </c:pt>
                <c:pt idx="96">
                  <c:v>30.533013902360938</c:v>
                </c:pt>
                <c:pt idx="97">
                  <c:v>41.962877175474013</c:v>
                </c:pt>
                <c:pt idx="98">
                  <c:v>35.359464515687577</c:v>
                </c:pt>
                <c:pt idx="99">
                  <c:v>35.182343098568239</c:v>
                </c:pt>
                <c:pt idx="100">
                  <c:v>38.866123400962167</c:v>
                </c:pt>
                <c:pt idx="101">
                  <c:v>37.857870992179137</c:v>
                </c:pt>
                <c:pt idx="102">
                  <c:v>40.475267983985539</c:v>
                </c:pt>
                <c:pt idx="103">
                  <c:v>47.602407299553498</c:v>
                </c:pt>
                <c:pt idx="104">
                  <c:v>32.380235766240276</c:v>
                </c:pt>
                <c:pt idx="105">
                  <c:v>38.898338348815905</c:v>
                </c:pt>
                <c:pt idx="106">
                  <c:v>48.135965577685816</c:v>
                </c:pt>
                <c:pt idx="107">
                  <c:v>45.410339324222726</c:v>
                </c:pt>
                <c:pt idx="108">
                  <c:v>29.056588075271495</c:v>
                </c:pt>
                <c:pt idx="109">
                  <c:v>42.815210799830453</c:v>
                </c:pt>
                <c:pt idx="110">
                  <c:v>50.609544607678501</c:v>
                </c:pt>
                <c:pt idx="111">
                  <c:v>28.041608175030003</c:v>
                </c:pt>
                <c:pt idx="112">
                  <c:v>38.993534960169882</c:v>
                </c:pt>
                <c:pt idx="113">
                  <c:v>33.440723869008934</c:v>
                </c:pt>
                <c:pt idx="114">
                  <c:v>31.551182598906379</c:v>
                </c:pt>
                <c:pt idx="115">
                  <c:v>31.26469409668632</c:v>
                </c:pt>
                <c:pt idx="116">
                  <c:v>35.051350160455421</c:v>
                </c:pt>
                <c:pt idx="117">
                  <c:v>33.605845167956282</c:v>
                </c:pt>
              </c:numCache>
            </c:numRef>
          </c:yVal>
          <c:smooth val="0"/>
          <c:extLst>
            <c:ext xmlns:c16="http://schemas.microsoft.com/office/drawing/2014/chart" uri="{C3380CC4-5D6E-409C-BE32-E72D297353CC}">
              <c16:uniqueId val="{00000000-74F8-4A4F-850D-6B583268C9A6}"/>
            </c:ext>
          </c:extLst>
        </c:ser>
        <c:dLbls>
          <c:showLegendKey val="0"/>
          <c:showVal val="0"/>
          <c:showCatName val="0"/>
          <c:showSerName val="0"/>
          <c:showPercent val="0"/>
          <c:showBubbleSize val="0"/>
        </c:dLbls>
        <c:axId val="998912592"/>
        <c:axId val="998913552"/>
      </c:scatterChart>
      <c:valAx>
        <c:axId val="9989125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Coutl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913552"/>
        <c:crosses val="autoZero"/>
        <c:crossBetween val="midCat"/>
      </c:valAx>
      <c:valAx>
        <c:axId val="9989135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REY (ppm)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9125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'Table S3a'!$AB$6</c:f>
              <c:strCache>
                <c:ptCount val="1"/>
                <c:pt idx="0">
                  <c:v>Ash %</c:v>
                </c:pt>
              </c:strCache>
            </c:strRef>
          </c:tx>
          <c:spPr>
            <a:ln w="28575"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2.1480533683289588E-2"/>
                  <c:y val="-0.2204939486730825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'Table S3a'!$AB$7:$AB$124</c:f>
              <c:numCache>
                <c:formatCode>0.0</c:formatCode>
                <c:ptCount val="118"/>
                <c:pt idx="0">
                  <c:v>35.83</c:v>
                </c:pt>
                <c:pt idx="1">
                  <c:v>34.89</c:v>
                </c:pt>
                <c:pt idx="2">
                  <c:v>86.99</c:v>
                </c:pt>
                <c:pt idx="3">
                  <c:v>84.05</c:v>
                </c:pt>
                <c:pt idx="4">
                  <c:v>13.51</c:v>
                </c:pt>
                <c:pt idx="5">
                  <c:v>70.88</c:v>
                </c:pt>
                <c:pt idx="6">
                  <c:v>11.25</c:v>
                </c:pt>
                <c:pt idx="7">
                  <c:v>6.66</c:v>
                </c:pt>
                <c:pt idx="8">
                  <c:v>12.99</c:v>
                </c:pt>
                <c:pt idx="9">
                  <c:v>17.14</c:v>
                </c:pt>
                <c:pt idx="10">
                  <c:v>85.2</c:v>
                </c:pt>
                <c:pt idx="11">
                  <c:v>58.43</c:v>
                </c:pt>
                <c:pt idx="12">
                  <c:v>12.32</c:v>
                </c:pt>
                <c:pt idx="13">
                  <c:v>58.16</c:v>
                </c:pt>
                <c:pt idx="14">
                  <c:v>29.89</c:v>
                </c:pt>
                <c:pt idx="15">
                  <c:v>49.26</c:v>
                </c:pt>
                <c:pt idx="16">
                  <c:v>12.61</c:v>
                </c:pt>
                <c:pt idx="17">
                  <c:v>17.440000000000001</c:v>
                </c:pt>
                <c:pt idx="18">
                  <c:v>5.0999999999999996</c:v>
                </c:pt>
                <c:pt idx="19">
                  <c:v>9.67</c:v>
                </c:pt>
                <c:pt idx="20">
                  <c:v>11.9</c:v>
                </c:pt>
                <c:pt idx="21">
                  <c:v>10.86</c:v>
                </c:pt>
                <c:pt idx="22">
                  <c:v>11.47</c:v>
                </c:pt>
                <c:pt idx="23">
                  <c:v>15.95</c:v>
                </c:pt>
                <c:pt idx="24">
                  <c:v>81.489999999999995</c:v>
                </c:pt>
                <c:pt idx="25">
                  <c:v>16.87</c:v>
                </c:pt>
                <c:pt idx="26">
                  <c:v>28.38</c:v>
                </c:pt>
                <c:pt idx="27">
                  <c:v>25.39</c:v>
                </c:pt>
                <c:pt idx="28">
                  <c:v>18.52</c:v>
                </c:pt>
                <c:pt idx="29">
                  <c:v>17.100000000000001</c:v>
                </c:pt>
                <c:pt idx="30">
                  <c:v>63.54</c:v>
                </c:pt>
                <c:pt idx="31">
                  <c:v>32.1</c:v>
                </c:pt>
                <c:pt idx="32">
                  <c:v>32.08</c:v>
                </c:pt>
                <c:pt idx="33">
                  <c:v>29.72</c:v>
                </c:pt>
                <c:pt idx="34">
                  <c:v>11.8</c:v>
                </c:pt>
                <c:pt idx="35">
                  <c:v>16.52</c:v>
                </c:pt>
                <c:pt idx="36">
                  <c:v>17.736738325397898</c:v>
                </c:pt>
                <c:pt idx="37">
                  <c:v>22.186147186147192</c:v>
                </c:pt>
                <c:pt idx="38">
                  <c:v>19.385330020525021</c:v>
                </c:pt>
                <c:pt idx="39">
                  <c:v>14.410253073970406</c:v>
                </c:pt>
                <c:pt idx="40">
                  <c:v>11.712386948483445</c:v>
                </c:pt>
                <c:pt idx="41">
                  <c:v>15.365300998224004</c:v>
                </c:pt>
                <c:pt idx="42">
                  <c:v>16.48332858364212</c:v>
                </c:pt>
                <c:pt idx="43">
                  <c:v>14.922307084540467</c:v>
                </c:pt>
                <c:pt idx="44">
                  <c:v>19.437786010023963</c:v>
                </c:pt>
                <c:pt idx="45">
                  <c:v>16.655907036797892</c:v>
                </c:pt>
                <c:pt idx="46">
                  <c:v>17.100000000000001</c:v>
                </c:pt>
                <c:pt idx="47">
                  <c:v>28.06</c:v>
                </c:pt>
                <c:pt idx="48">
                  <c:v>17.48</c:v>
                </c:pt>
                <c:pt idx="49">
                  <c:v>27.72</c:v>
                </c:pt>
                <c:pt idx="50">
                  <c:v>32.15</c:v>
                </c:pt>
                <c:pt idx="51">
                  <c:v>8.5</c:v>
                </c:pt>
                <c:pt idx="52">
                  <c:v>11.24</c:v>
                </c:pt>
                <c:pt idx="53">
                  <c:v>16.34</c:v>
                </c:pt>
                <c:pt idx="54">
                  <c:v>11.85</c:v>
                </c:pt>
                <c:pt idx="55">
                  <c:v>16.77</c:v>
                </c:pt>
                <c:pt idx="56">
                  <c:v>55.09</c:v>
                </c:pt>
                <c:pt idx="57">
                  <c:v>25.82</c:v>
                </c:pt>
                <c:pt idx="58">
                  <c:v>96.79</c:v>
                </c:pt>
                <c:pt idx="59">
                  <c:v>72.94</c:v>
                </c:pt>
                <c:pt idx="60">
                  <c:v>37.020000000000003</c:v>
                </c:pt>
                <c:pt idx="61">
                  <c:v>46.27</c:v>
                </c:pt>
                <c:pt idx="62">
                  <c:v>87.69</c:v>
                </c:pt>
                <c:pt idx="63">
                  <c:v>18.75</c:v>
                </c:pt>
                <c:pt idx="64">
                  <c:v>15.24</c:v>
                </c:pt>
                <c:pt idx="65">
                  <c:v>10</c:v>
                </c:pt>
                <c:pt idx="66">
                  <c:v>8.81</c:v>
                </c:pt>
                <c:pt idx="67">
                  <c:v>58.2</c:v>
                </c:pt>
                <c:pt idx="68">
                  <c:v>57.78</c:v>
                </c:pt>
                <c:pt idx="69">
                  <c:v>37.14</c:v>
                </c:pt>
                <c:pt idx="70">
                  <c:v>33.67</c:v>
                </c:pt>
                <c:pt idx="71">
                  <c:v>25.23</c:v>
                </c:pt>
                <c:pt idx="72">
                  <c:v>17.91</c:v>
                </c:pt>
                <c:pt idx="73">
                  <c:v>18</c:v>
                </c:pt>
                <c:pt idx="74">
                  <c:v>18.47</c:v>
                </c:pt>
                <c:pt idx="75">
                  <c:v>15.32</c:v>
                </c:pt>
                <c:pt idx="76">
                  <c:v>25.21</c:v>
                </c:pt>
                <c:pt idx="77">
                  <c:v>23.02</c:v>
                </c:pt>
                <c:pt idx="78">
                  <c:v>24.08</c:v>
                </c:pt>
                <c:pt idx="79">
                  <c:v>25.42</c:v>
                </c:pt>
                <c:pt idx="80">
                  <c:v>33.369999999999997</c:v>
                </c:pt>
                <c:pt idx="81">
                  <c:v>25.91</c:v>
                </c:pt>
                <c:pt idx="82">
                  <c:v>86.2</c:v>
                </c:pt>
                <c:pt idx="83">
                  <c:v>19.670000000000002</c:v>
                </c:pt>
                <c:pt idx="84">
                  <c:v>33.18</c:v>
                </c:pt>
                <c:pt idx="85">
                  <c:v>27.82</c:v>
                </c:pt>
                <c:pt idx="86">
                  <c:v>84.61</c:v>
                </c:pt>
                <c:pt idx="87">
                  <c:v>84.82</c:v>
                </c:pt>
                <c:pt idx="88">
                  <c:v>84.46</c:v>
                </c:pt>
                <c:pt idx="89">
                  <c:v>82.04</c:v>
                </c:pt>
                <c:pt idx="90">
                  <c:v>34.813761728746073</c:v>
                </c:pt>
                <c:pt idx="91">
                  <c:v>61.845682024116542</c:v>
                </c:pt>
                <c:pt idx="92">
                  <c:v>46.793064561601447</c:v>
                </c:pt>
                <c:pt idx="93">
                  <c:v>35.611318739989287</c:v>
                </c:pt>
                <c:pt idx="94">
                  <c:v>83.334161984785936</c:v>
                </c:pt>
                <c:pt idx="95">
                  <c:v>76.922448312494694</c:v>
                </c:pt>
                <c:pt idx="96">
                  <c:v>83.953581432573031</c:v>
                </c:pt>
                <c:pt idx="97">
                  <c:v>35.323622005229154</c:v>
                </c:pt>
                <c:pt idx="98">
                  <c:v>69.105964723306897</c:v>
                </c:pt>
                <c:pt idx="99">
                  <c:v>47.069755093913962</c:v>
                </c:pt>
                <c:pt idx="100">
                  <c:v>50.556302726494586</c:v>
                </c:pt>
                <c:pt idx="101">
                  <c:v>36.302454473475848</c:v>
                </c:pt>
                <c:pt idx="102">
                  <c:v>19.760000000000002</c:v>
                </c:pt>
                <c:pt idx="103">
                  <c:v>10.55</c:v>
                </c:pt>
                <c:pt idx="104">
                  <c:v>15.89</c:v>
                </c:pt>
                <c:pt idx="105">
                  <c:v>43.64</c:v>
                </c:pt>
                <c:pt idx="106">
                  <c:v>15.548430032064831</c:v>
                </c:pt>
                <c:pt idx="107">
                  <c:v>24.113475177305098</c:v>
                </c:pt>
                <c:pt idx="108">
                  <c:v>81.068358575521827</c:v>
                </c:pt>
                <c:pt idx="109">
                  <c:v>11.092140123638595</c:v>
                </c:pt>
                <c:pt idx="110">
                  <c:v>13.659135559921353</c:v>
                </c:pt>
                <c:pt idx="111">
                  <c:v>90.438509726343582</c:v>
                </c:pt>
                <c:pt idx="112">
                  <c:v>91.294099159267617</c:v>
                </c:pt>
                <c:pt idx="113">
                  <c:v>41.994871794871777</c:v>
                </c:pt>
                <c:pt idx="114">
                  <c:v>96.077312602524813</c:v>
                </c:pt>
                <c:pt idx="115">
                  <c:v>96.696107294733423</c:v>
                </c:pt>
                <c:pt idx="116">
                  <c:v>23.343311075293634</c:v>
                </c:pt>
                <c:pt idx="117">
                  <c:v>21.403218173213364</c:v>
                </c:pt>
              </c:numCache>
            </c:numRef>
          </c:xVal>
          <c:yVal>
            <c:numRef>
              <c:f>'Table S3a'!$W$7:$W$124</c:f>
              <c:numCache>
                <c:formatCode>0</c:formatCode>
                <c:ptCount val="118"/>
                <c:pt idx="0">
                  <c:v>104.01000000000002</c:v>
                </c:pt>
                <c:pt idx="1">
                  <c:v>292.22000000000003</c:v>
                </c:pt>
                <c:pt idx="2">
                  <c:v>349.71</c:v>
                </c:pt>
                <c:pt idx="3">
                  <c:v>259.21000000000004</c:v>
                </c:pt>
                <c:pt idx="4">
                  <c:v>50.67</c:v>
                </c:pt>
                <c:pt idx="5">
                  <c:v>315.18999999999994</c:v>
                </c:pt>
                <c:pt idx="6">
                  <c:v>112.81</c:v>
                </c:pt>
                <c:pt idx="7">
                  <c:v>83.08</c:v>
                </c:pt>
                <c:pt idx="8">
                  <c:v>18.25</c:v>
                </c:pt>
                <c:pt idx="9">
                  <c:v>28.330000000000005</c:v>
                </c:pt>
                <c:pt idx="10">
                  <c:v>142.83999999999997</c:v>
                </c:pt>
                <c:pt idx="11">
                  <c:v>108.64999999999999</c:v>
                </c:pt>
                <c:pt idx="12">
                  <c:v>77.69</c:v>
                </c:pt>
                <c:pt idx="13">
                  <c:v>175.53000000000006</c:v>
                </c:pt>
                <c:pt idx="14">
                  <c:v>382.60999999999996</c:v>
                </c:pt>
                <c:pt idx="15">
                  <c:v>166.05000000000004</c:v>
                </c:pt>
                <c:pt idx="16">
                  <c:v>30.910000000000004</c:v>
                </c:pt>
                <c:pt idx="17">
                  <c:v>46.230000000000004</c:v>
                </c:pt>
                <c:pt idx="18">
                  <c:v>34.47</c:v>
                </c:pt>
                <c:pt idx="19">
                  <c:v>37.24</c:v>
                </c:pt>
                <c:pt idx="20">
                  <c:v>28.72</c:v>
                </c:pt>
                <c:pt idx="21">
                  <c:v>21.509999999999994</c:v>
                </c:pt>
                <c:pt idx="22">
                  <c:v>54.93</c:v>
                </c:pt>
                <c:pt idx="23">
                  <c:v>198.94000000000003</c:v>
                </c:pt>
                <c:pt idx="24">
                  <c:v>33.57</c:v>
                </c:pt>
                <c:pt idx="25">
                  <c:v>57.97</c:v>
                </c:pt>
                <c:pt idx="26">
                  <c:v>132.51</c:v>
                </c:pt>
                <c:pt idx="27">
                  <c:v>91.61</c:v>
                </c:pt>
                <c:pt idx="28">
                  <c:v>31.54</c:v>
                </c:pt>
                <c:pt idx="29">
                  <c:v>31.519999999999996</c:v>
                </c:pt>
                <c:pt idx="30">
                  <c:v>268.38</c:v>
                </c:pt>
                <c:pt idx="31">
                  <c:v>120.58000000000003</c:v>
                </c:pt>
                <c:pt idx="32">
                  <c:v>241.81</c:v>
                </c:pt>
                <c:pt idx="33">
                  <c:v>414.16000000000008</c:v>
                </c:pt>
                <c:pt idx="34">
                  <c:v>42.910000000000004</c:v>
                </c:pt>
                <c:pt idx="35">
                  <c:v>50.679999999999993</c:v>
                </c:pt>
                <c:pt idx="36">
                  <c:v>49.07359648345458</c:v>
                </c:pt>
                <c:pt idx="37">
                  <c:v>46.701264507694979</c:v>
                </c:pt>
                <c:pt idx="38">
                  <c:v>43.667883174521897</c:v>
                </c:pt>
                <c:pt idx="39">
                  <c:v>40.65281520329313</c:v>
                </c:pt>
                <c:pt idx="40">
                  <c:v>26.290666639256557</c:v>
                </c:pt>
                <c:pt idx="41">
                  <c:v>35.14643257628429</c:v>
                </c:pt>
                <c:pt idx="42">
                  <c:v>41.689274627486327</c:v>
                </c:pt>
                <c:pt idx="43">
                  <c:v>36.508304388983298</c:v>
                </c:pt>
                <c:pt idx="44">
                  <c:v>49.309651754576457</c:v>
                </c:pt>
                <c:pt idx="45">
                  <c:v>40.466399693573813</c:v>
                </c:pt>
                <c:pt idx="46">
                  <c:v>65.97999999999999</c:v>
                </c:pt>
                <c:pt idx="47">
                  <c:v>61.310000000000009</c:v>
                </c:pt>
                <c:pt idx="48">
                  <c:v>41.040000000000006</c:v>
                </c:pt>
                <c:pt idx="49">
                  <c:v>58.04999999999999</c:v>
                </c:pt>
                <c:pt idx="50">
                  <c:v>87.649999999999991</c:v>
                </c:pt>
                <c:pt idx="51">
                  <c:v>37.319999999999993</c:v>
                </c:pt>
                <c:pt idx="52">
                  <c:v>76.540000000000006</c:v>
                </c:pt>
                <c:pt idx="53">
                  <c:v>145.68999999999997</c:v>
                </c:pt>
                <c:pt idx="54">
                  <c:v>46.789999999999992</c:v>
                </c:pt>
                <c:pt idx="55">
                  <c:v>55.030000000000015</c:v>
                </c:pt>
                <c:pt idx="56">
                  <c:v>252.34</c:v>
                </c:pt>
                <c:pt idx="57">
                  <c:v>292.22999999999996</c:v>
                </c:pt>
                <c:pt idx="58">
                  <c:v>115.14000000000001</c:v>
                </c:pt>
                <c:pt idx="59">
                  <c:v>762.37000000000035</c:v>
                </c:pt>
                <c:pt idx="60">
                  <c:v>2861.8699999999994</c:v>
                </c:pt>
                <c:pt idx="61">
                  <c:v>1749</c:v>
                </c:pt>
                <c:pt idx="62">
                  <c:v>187.92</c:v>
                </c:pt>
                <c:pt idx="63">
                  <c:v>709.90000000000009</c:v>
                </c:pt>
                <c:pt idx="64">
                  <c:v>680.65</c:v>
                </c:pt>
                <c:pt idx="65">
                  <c:v>357.02000000000004</c:v>
                </c:pt>
                <c:pt idx="66">
                  <c:v>346.12</c:v>
                </c:pt>
                <c:pt idx="67">
                  <c:v>225.26999999999998</c:v>
                </c:pt>
                <c:pt idx="68">
                  <c:v>455.67999999999995</c:v>
                </c:pt>
                <c:pt idx="69">
                  <c:v>131.27999999999997</c:v>
                </c:pt>
                <c:pt idx="70">
                  <c:v>100.39</c:v>
                </c:pt>
                <c:pt idx="71">
                  <c:v>120.63000000000001</c:v>
                </c:pt>
                <c:pt idx="72">
                  <c:v>88.18</c:v>
                </c:pt>
                <c:pt idx="73">
                  <c:v>158.72999999999999</c:v>
                </c:pt>
                <c:pt idx="74">
                  <c:v>165.49</c:v>
                </c:pt>
                <c:pt idx="75">
                  <c:v>108.81</c:v>
                </c:pt>
                <c:pt idx="76">
                  <c:v>103.24999999999999</c:v>
                </c:pt>
                <c:pt idx="77">
                  <c:v>130.27000000000004</c:v>
                </c:pt>
                <c:pt idx="78">
                  <c:v>129.19000000000003</c:v>
                </c:pt>
                <c:pt idx="79">
                  <c:v>73.34</c:v>
                </c:pt>
                <c:pt idx="80">
                  <c:v>113.06</c:v>
                </c:pt>
                <c:pt idx="81">
                  <c:v>90.140000000000015</c:v>
                </c:pt>
                <c:pt idx="82">
                  <c:v>128.52000000000001</c:v>
                </c:pt>
                <c:pt idx="83">
                  <c:v>180.93999999999997</c:v>
                </c:pt>
                <c:pt idx="84">
                  <c:v>189.35999999999999</c:v>
                </c:pt>
                <c:pt idx="85">
                  <c:v>170.45</c:v>
                </c:pt>
                <c:pt idx="86">
                  <c:v>114.33999999999997</c:v>
                </c:pt>
                <c:pt idx="87">
                  <c:v>119.96000000000001</c:v>
                </c:pt>
                <c:pt idx="88">
                  <c:v>135.90000000000003</c:v>
                </c:pt>
                <c:pt idx="89">
                  <c:v>138.61000000000001</c:v>
                </c:pt>
                <c:pt idx="90">
                  <c:v>101.83177859948898</c:v>
                </c:pt>
                <c:pt idx="91">
                  <c:v>114.56045705595727</c:v>
                </c:pt>
                <c:pt idx="92">
                  <c:v>125.26662765592809</c:v>
                </c:pt>
                <c:pt idx="93">
                  <c:v>72.780297258398321</c:v>
                </c:pt>
                <c:pt idx="94">
                  <c:v>208.9750014259063</c:v>
                </c:pt>
                <c:pt idx="95">
                  <c:v>99.385243286272754</c:v>
                </c:pt>
                <c:pt idx="96">
                  <c:v>127.68830386598604</c:v>
                </c:pt>
                <c:pt idx="97">
                  <c:v>88.745780331958414</c:v>
                </c:pt>
                <c:pt idx="98">
                  <c:v>108.42306103693387</c:v>
                </c:pt>
                <c:pt idx="99">
                  <c:v>118.85403618104974</c:v>
                </c:pt>
                <c:pt idx="100">
                  <c:v>111.42052546687414</c:v>
                </c:pt>
                <c:pt idx="101">
                  <c:v>107.97017684701618</c:v>
                </c:pt>
                <c:pt idx="102">
                  <c:v>77.430000000000007</c:v>
                </c:pt>
                <c:pt idx="103">
                  <c:v>51.509999999999991</c:v>
                </c:pt>
                <c:pt idx="104">
                  <c:v>39.870000000000005</c:v>
                </c:pt>
                <c:pt idx="105">
                  <c:v>76.430000000000007</c:v>
                </c:pt>
                <c:pt idx="106">
                  <c:v>60.829536109837605</c:v>
                </c:pt>
                <c:pt idx="107">
                  <c:v>70.675393795857843</c:v>
                </c:pt>
                <c:pt idx="108">
                  <c:v>231.18391976274037</c:v>
                </c:pt>
                <c:pt idx="109">
                  <c:v>67.891742805461533</c:v>
                </c:pt>
                <c:pt idx="110">
                  <c:v>61.986266781370539</c:v>
                </c:pt>
                <c:pt idx="111">
                  <c:v>110.19554199078321</c:v>
                </c:pt>
                <c:pt idx="112">
                  <c:v>79.186954580905009</c:v>
                </c:pt>
                <c:pt idx="113">
                  <c:v>205.84026361716315</c:v>
                </c:pt>
                <c:pt idx="114">
                  <c:v>272.64280892767647</c:v>
                </c:pt>
                <c:pt idx="115">
                  <c:v>272.13320926378537</c:v>
                </c:pt>
                <c:pt idx="116">
                  <c:v>222.98060807004555</c:v>
                </c:pt>
                <c:pt idx="117">
                  <c:v>251.7125960275317</c:v>
                </c:pt>
              </c:numCache>
            </c:numRef>
          </c:yVal>
          <c:smooth val="0"/>
          <c:extLst>
            <c:ext xmlns:c16="http://schemas.microsoft.com/office/drawing/2014/chart" uri="{C3380CC4-5D6E-409C-BE32-E72D297353CC}">
              <c16:uniqueId val="{00000001-1CB3-4840-90A7-48C04F7A95BF}"/>
            </c:ext>
          </c:extLst>
        </c:ser>
        <c:dLbls>
          <c:showLegendKey val="0"/>
          <c:showVal val="0"/>
          <c:showCatName val="0"/>
          <c:showSerName val="0"/>
          <c:showPercent val="0"/>
          <c:showBubbleSize val="0"/>
        </c:dLbls>
        <c:axId val="1424103695"/>
        <c:axId val="1424101295"/>
      </c:scatterChart>
      <c:valAx>
        <c:axId val="142410369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Ash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4101295"/>
        <c:crosses val="autoZero"/>
        <c:crossBetween val="midCat"/>
      </c:valAx>
      <c:valAx>
        <c:axId val="142410129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REY (ppm)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410369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837114919173444"/>
          <c:y val="3.662030617603626E-2"/>
          <c:w val="0.63071569381135928"/>
          <c:h val="0.74638924141540364"/>
        </c:manualLayout>
      </c:layout>
      <c:scatterChart>
        <c:scatterStyle val="lineMarker"/>
        <c:varyColors val="0"/>
        <c:ser>
          <c:idx val="0"/>
          <c:order val="0"/>
          <c:spPr>
            <a:ln w="19050" cap="rnd">
              <a:solidFill>
                <a:schemeClr val="accent1"/>
              </a:solidFill>
              <a:round/>
            </a:ln>
            <a:effectLst/>
          </c:spPr>
          <c:marker>
            <c:symbol val="none"/>
          </c:marker>
          <c:xVal>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xVal>
          <c:yVal>
            <c:numRef>
              <c:f>'Table S3a'!$Y$7:$Y$124</c:f>
              <c:numCache>
                <c:formatCode>0.00</c:formatCode>
                <c:ptCount val="118"/>
                <c:pt idx="0">
                  <c:v>0.30012499999999998</c:v>
                </c:pt>
                <c:pt idx="1">
                  <c:v>0.24032258064516132</c:v>
                </c:pt>
                <c:pt idx="2">
                  <c:v>0.1564484126984127</c:v>
                </c:pt>
                <c:pt idx="3">
                  <c:v>0.2825828797624938</c:v>
                </c:pt>
                <c:pt idx="4">
                  <c:v>1.252</c:v>
                </c:pt>
                <c:pt idx="5">
                  <c:v>0.35740740740740745</c:v>
                </c:pt>
                <c:pt idx="6">
                  <c:v>0.4785058977719529</c:v>
                </c:pt>
                <c:pt idx="7">
                  <c:v>0.35751633986928111</c:v>
                </c:pt>
                <c:pt idx="8">
                  <c:v>0.90104166666666652</c:v>
                </c:pt>
                <c:pt idx="9">
                  <c:v>0.81602564102564101</c:v>
                </c:pt>
                <c:pt idx="10">
                  <c:v>0.20134566862910011</c:v>
                </c:pt>
                <c:pt idx="11">
                  <c:v>0.32499999999999996</c:v>
                </c:pt>
                <c:pt idx="12">
                  <c:v>0.33948275862068966</c:v>
                </c:pt>
                <c:pt idx="13">
                  <c:v>0.15480263157894739</c:v>
                </c:pt>
                <c:pt idx="14">
                  <c:v>0.18638759689922479</c:v>
                </c:pt>
                <c:pt idx="15">
                  <c:v>0.27046671767406272</c:v>
                </c:pt>
                <c:pt idx="16">
                  <c:v>0.71722222222222221</c:v>
                </c:pt>
                <c:pt idx="17">
                  <c:v>0.87926829268292661</c:v>
                </c:pt>
                <c:pt idx="18">
                  <c:v>1.1409937888198756</c:v>
                </c:pt>
                <c:pt idx="19">
                  <c:v>1.1526011560693641</c:v>
                </c:pt>
                <c:pt idx="20">
                  <c:v>0.3547169811320755</c:v>
                </c:pt>
                <c:pt idx="21">
                  <c:v>0.434</c:v>
                </c:pt>
                <c:pt idx="22">
                  <c:v>0.57392550143266474</c:v>
                </c:pt>
                <c:pt idx="23">
                  <c:v>0.34509803921568633</c:v>
                </c:pt>
                <c:pt idx="24">
                  <c:v>0.25730337078651688</c:v>
                </c:pt>
                <c:pt idx="25">
                  <c:v>0.6468750000000002</c:v>
                </c:pt>
                <c:pt idx="26">
                  <c:v>0.29657534246575346</c:v>
                </c:pt>
                <c:pt idx="27">
                  <c:v>0.44040880503144653</c:v>
                </c:pt>
                <c:pt idx="28">
                  <c:v>0.71413043478260874</c:v>
                </c:pt>
                <c:pt idx="29">
                  <c:v>0.83255813953488378</c:v>
                </c:pt>
                <c:pt idx="30">
                  <c:v>0.17504378283712782</c:v>
                </c:pt>
                <c:pt idx="31">
                  <c:v>0.32943770672546852</c:v>
                </c:pt>
                <c:pt idx="32">
                  <c:v>0.32064445658110319</c:v>
                </c:pt>
                <c:pt idx="33">
                  <c:v>0.36057818659658336</c:v>
                </c:pt>
                <c:pt idx="34">
                  <c:v>0.85757575757575755</c:v>
                </c:pt>
                <c:pt idx="35">
                  <c:v>0.836231884057971</c:v>
                </c:pt>
                <c:pt idx="36">
                  <c:v>0.94722801640333831</c:v>
                </c:pt>
                <c:pt idx="37">
                  <c:v>0.62185345759978217</c:v>
                </c:pt>
                <c:pt idx="38">
                  <c:v>0.61859551183995387</c:v>
                </c:pt>
                <c:pt idx="39">
                  <c:v>0.55340812637621561</c:v>
                </c:pt>
                <c:pt idx="40">
                  <c:v>0.92298711175730608</c:v>
                </c:pt>
                <c:pt idx="41">
                  <c:v>0.85556333991201816</c:v>
                </c:pt>
                <c:pt idx="42">
                  <c:v>0.54075498229833008</c:v>
                </c:pt>
                <c:pt idx="43">
                  <c:v>0.51548729879248667</c:v>
                </c:pt>
                <c:pt idx="44">
                  <c:v>0.49214433584551887</c:v>
                </c:pt>
                <c:pt idx="45">
                  <c:v>0.56083852746280149</c:v>
                </c:pt>
                <c:pt idx="46">
                  <c:v>0.41284796573875809</c:v>
                </c:pt>
                <c:pt idx="47">
                  <c:v>0.90996884735202477</c:v>
                </c:pt>
                <c:pt idx="48">
                  <c:v>0.65483870967741942</c:v>
                </c:pt>
                <c:pt idx="49">
                  <c:v>0.26195652173913048</c:v>
                </c:pt>
                <c:pt idx="50">
                  <c:v>0.3547140649149923</c:v>
                </c:pt>
                <c:pt idx="51">
                  <c:v>0.34729241877256323</c:v>
                </c:pt>
                <c:pt idx="52">
                  <c:v>0.44688090737240072</c:v>
                </c:pt>
                <c:pt idx="53">
                  <c:v>0.44965174129353236</c:v>
                </c:pt>
                <c:pt idx="54">
                  <c:v>0.77908745247148281</c:v>
                </c:pt>
                <c:pt idx="55">
                  <c:v>0.59507246376811596</c:v>
                </c:pt>
                <c:pt idx="56">
                  <c:v>0.27896604156107452</c:v>
                </c:pt>
                <c:pt idx="57">
                  <c:v>0.31694456962595768</c:v>
                </c:pt>
                <c:pt idx="58">
                  <c:v>0.26111719605695505</c:v>
                </c:pt>
                <c:pt idx="59">
                  <c:v>0.2791442953020134</c:v>
                </c:pt>
                <c:pt idx="60">
                  <c:v>0.2891306306306306</c:v>
                </c:pt>
                <c:pt idx="61">
                  <c:v>0.2606313968574312</c:v>
                </c:pt>
                <c:pt idx="62">
                  <c:v>0.29689440993788818</c:v>
                </c:pt>
                <c:pt idx="63">
                  <c:v>0.43588187702265369</c:v>
                </c:pt>
                <c:pt idx="64">
                  <c:v>0.4159558976492615</c:v>
                </c:pt>
                <c:pt idx="65">
                  <c:v>0.39515435717076985</c:v>
                </c:pt>
                <c:pt idx="66">
                  <c:v>0.41678264428980755</c:v>
                </c:pt>
                <c:pt idx="67">
                  <c:v>0.47235294117647059</c:v>
                </c:pt>
                <c:pt idx="68">
                  <c:v>0.37543012375490492</c:v>
                </c:pt>
                <c:pt idx="69">
                  <c:v>0.81075862068965521</c:v>
                </c:pt>
                <c:pt idx="70">
                  <c:v>0.83864468864468866</c:v>
                </c:pt>
                <c:pt idx="71">
                  <c:v>0.33884572697003335</c:v>
                </c:pt>
                <c:pt idx="72">
                  <c:v>0.60036297640653347</c:v>
                </c:pt>
                <c:pt idx="73">
                  <c:v>0.41723214285714294</c:v>
                </c:pt>
                <c:pt idx="74">
                  <c:v>0.44532751091703054</c:v>
                </c:pt>
                <c:pt idx="75">
                  <c:v>0.49054794520547951</c:v>
                </c:pt>
                <c:pt idx="76">
                  <c:v>0.56914893617021278</c:v>
                </c:pt>
                <c:pt idx="77">
                  <c:v>0.42683461117196048</c:v>
                </c:pt>
                <c:pt idx="78">
                  <c:v>0.46142533936651581</c:v>
                </c:pt>
                <c:pt idx="79">
                  <c:v>0.62616407982261635</c:v>
                </c:pt>
                <c:pt idx="80">
                  <c:v>0.52166890982503356</c:v>
                </c:pt>
                <c:pt idx="81">
                  <c:v>0.34738415545590423</c:v>
                </c:pt>
                <c:pt idx="82">
                  <c:v>0.17369863013698633</c:v>
                </c:pt>
                <c:pt idx="83">
                  <c:v>0.40481366459627333</c:v>
                </c:pt>
                <c:pt idx="84">
                  <c:v>0.43672230652503802</c:v>
                </c:pt>
                <c:pt idx="85">
                  <c:v>0.49648814749780518</c:v>
                </c:pt>
                <c:pt idx="86">
                  <c:v>0.17392197125256673</c:v>
                </c:pt>
                <c:pt idx="87">
                  <c:v>0.24182194616977223</c:v>
                </c:pt>
                <c:pt idx="88">
                  <c:v>0.25369003690036901</c:v>
                </c:pt>
                <c:pt idx="89">
                  <c:v>0.27869003690036898</c:v>
                </c:pt>
                <c:pt idx="90">
                  <c:v>0.37688215979830431</c:v>
                </c:pt>
                <c:pt idx="91">
                  <c:v>0.47928737119412756</c:v>
                </c:pt>
                <c:pt idx="92">
                  <c:v>0.60204010923323559</c:v>
                </c:pt>
                <c:pt idx="93">
                  <c:v>0.3592341844845644</c:v>
                </c:pt>
                <c:pt idx="94">
                  <c:v>0.31288917791930743</c:v>
                </c:pt>
                <c:pt idx="95">
                  <c:v>0.22470909181860479</c:v>
                </c:pt>
                <c:pt idx="96">
                  <c:v>0.24288446316736328</c:v>
                </c:pt>
                <c:pt idx="97">
                  <c:v>0.53031545127322155</c:v>
                </c:pt>
                <c:pt idx="98">
                  <c:v>0.36230403198223604</c:v>
                </c:pt>
                <c:pt idx="99">
                  <c:v>0.3486138169343248</c:v>
                </c:pt>
                <c:pt idx="100">
                  <c:v>0.4171259700790847</c:v>
                </c:pt>
                <c:pt idx="101">
                  <c:v>0.41366289811807766</c:v>
                </c:pt>
                <c:pt idx="102">
                  <c:v>0.42859778597785975</c:v>
                </c:pt>
                <c:pt idx="103">
                  <c:v>0.67240259740259745</c:v>
                </c:pt>
                <c:pt idx="104">
                  <c:v>0.28199356913183277</c:v>
                </c:pt>
                <c:pt idx="105">
                  <c:v>0.42859813084112147</c:v>
                </c:pt>
                <c:pt idx="106">
                  <c:v>0.78238306444684602</c:v>
                </c:pt>
                <c:pt idx="107">
                  <c:v>0.66560019424822725</c:v>
                </c:pt>
                <c:pt idx="108">
                  <c:v>0.21176742520990682</c:v>
                </c:pt>
                <c:pt idx="109">
                  <c:v>0.60896689869096288</c:v>
                </c:pt>
                <c:pt idx="110">
                  <c:v>0.99513404165568775</c:v>
                </c:pt>
                <c:pt idx="111">
                  <c:v>0.24279843355382597</c:v>
                </c:pt>
                <c:pt idx="112">
                  <c:v>0.48238978343131911</c:v>
                </c:pt>
                <c:pt idx="113">
                  <c:v>0.31241701457665283</c:v>
                </c:pt>
                <c:pt idx="114">
                  <c:v>0.27279322260465871</c:v>
                </c:pt>
                <c:pt idx="115">
                  <c:v>0.26711209382271905</c:v>
                </c:pt>
                <c:pt idx="116">
                  <c:v>0.36330081153722399</c:v>
                </c:pt>
                <c:pt idx="117">
                  <c:v>0.32770472718670302</c:v>
                </c:pt>
              </c:numCache>
            </c:numRef>
          </c:yVal>
          <c:smooth val="0"/>
          <c:extLst>
            <c:ext xmlns:c16="http://schemas.microsoft.com/office/drawing/2014/chart" uri="{C3380CC4-5D6E-409C-BE32-E72D297353CC}">
              <c16:uniqueId val="{00000000-FDD8-4D83-A880-301DCD5A6BBA}"/>
            </c:ext>
          </c:extLst>
        </c:ser>
        <c:dLbls>
          <c:showLegendKey val="0"/>
          <c:showVal val="0"/>
          <c:showCatName val="0"/>
          <c:showSerName val="0"/>
          <c:showPercent val="0"/>
          <c:showBubbleSize val="0"/>
        </c:dLbls>
        <c:axId val="126218480"/>
        <c:axId val="124867088"/>
      </c:scatterChart>
      <c:valAx>
        <c:axId val="126218480"/>
        <c:scaling>
          <c:orientation val="minMax"/>
          <c:max val="12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Sample No.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867088"/>
        <c:crosses val="autoZero"/>
        <c:crossBetween val="midCat"/>
        <c:majorUnit val="10"/>
      </c:valAx>
      <c:valAx>
        <c:axId val="124867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HREE/LREE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21848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35207950173577E-2"/>
          <c:y val="2.8026924483838735E-2"/>
          <c:w val="0.86902954438387514"/>
          <c:h val="0.911582802125249"/>
        </c:manualLayout>
      </c:layout>
      <c:barChart>
        <c:barDir val="bar"/>
        <c:grouping val="stacked"/>
        <c:varyColors val="0"/>
        <c:ser>
          <c:idx val="0"/>
          <c:order val="0"/>
          <c:tx>
            <c:strRef>
              <c:f>'Table S3a'!$F$6</c:f>
              <c:strCache>
                <c:ptCount val="1"/>
                <c:pt idx="0">
                  <c:v>La</c:v>
                </c:pt>
              </c:strCache>
            </c:strRef>
          </c:tx>
          <c:spPr>
            <a:solidFill>
              <a:schemeClr val="accent1"/>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S3a'!$F$7:$F$124</c:f>
              <c:numCache>
                <c:formatCode>0.0</c:formatCode>
                <c:ptCount val="118"/>
                <c:pt idx="0">
                  <c:v>19.2</c:v>
                </c:pt>
                <c:pt idx="1">
                  <c:v>50.1</c:v>
                </c:pt>
                <c:pt idx="2">
                  <c:v>70</c:v>
                </c:pt>
                <c:pt idx="3">
                  <c:v>44.5</c:v>
                </c:pt>
                <c:pt idx="4">
                  <c:v>4.9000000000000004</c:v>
                </c:pt>
                <c:pt idx="5">
                  <c:v>50.1</c:v>
                </c:pt>
                <c:pt idx="6">
                  <c:v>13.7</c:v>
                </c:pt>
                <c:pt idx="7">
                  <c:v>10.4</c:v>
                </c:pt>
                <c:pt idx="8">
                  <c:v>2</c:v>
                </c:pt>
                <c:pt idx="9">
                  <c:v>3.6</c:v>
                </c:pt>
                <c:pt idx="10">
                  <c:v>28.9</c:v>
                </c:pt>
                <c:pt idx="11">
                  <c:v>19.100000000000001</c:v>
                </c:pt>
                <c:pt idx="12">
                  <c:v>11.5</c:v>
                </c:pt>
                <c:pt idx="13">
                  <c:v>26.3</c:v>
                </c:pt>
                <c:pt idx="14">
                  <c:v>77.900000000000006</c:v>
                </c:pt>
                <c:pt idx="15">
                  <c:v>30</c:v>
                </c:pt>
                <c:pt idx="16">
                  <c:v>3.5</c:v>
                </c:pt>
                <c:pt idx="17">
                  <c:v>5.0999999999999996</c:v>
                </c:pt>
                <c:pt idx="18">
                  <c:v>4.0999999999999996</c:v>
                </c:pt>
                <c:pt idx="19">
                  <c:v>4</c:v>
                </c:pt>
                <c:pt idx="20">
                  <c:v>4.5</c:v>
                </c:pt>
                <c:pt idx="21">
                  <c:v>3.3</c:v>
                </c:pt>
                <c:pt idx="22">
                  <c:v>8.1999999999999993</c:v>
                </c:pt>
                <c:pt idx="23">
                  <c:v>42.8</c:v>
                </c:pt>
                <c:pt idx="24">
                  <c:v>7.2</c:v>
                </c:pt>
                <c:pt idx="25">
                  <c:v>8</c:v>
                </c:pt>
                <c:pt idx="26">
                  <c:v>24.6</c:v>
                </c:pt>
                <c:pt idx="27">
                  <c:v>14.4</c:v>
                </c:pt>
                <c:pt idx="28">
                  <c:v>3.9</c:v>
                </c:pt>
                <c:pt idx="29">
                  <c:v>3.7</c:v>
                </c:pt>
                <c:pt idx="30">
                  <c:v>61.1</c:v>
                </c:pt>
                <c:pt idx="31">
                  <c:v>23.1</c:v>
                </c:pt>
                <c:pt idx="32">
                  <c:v>43.3</c:v>
                </c:pt>
                <c:pt idx="33">
                  <c:v>55.3</c:v>
                </c:pt>
                <c:pt idx="34">
                  <c:v>5.7</c:v>
                </c:pt>
                <c:pt idx="35">
                  <c:v>7.1</c:v>
                </c:pt>
                <c:pt idx="36">
                  <c:v>5.5417111972724022</c:v>
                </c:pt>
                <c:pt idx="37">
                  <c:v>6.6629726332785273</c:v>
                </c:pt>
                <c:pt idx="38">
                  <c:v>5.8490117946805649</c:v>
                </c:pt>
                <c:pt idx="39">
                  <c:v>5.7230849391543721</c:v>
                </c:pt>
                <c:pt idx="40">
                  <c:v>2.9352035929426079</c:v>
                </c:pt>
                <c:pt idx="41">
                  <c:v>4.0102998502221183</c:v>
                </c:pt>
                <c:pt idx="42">
                  <c:v>5.9731816156698763</c:v>
                </c:pt>
                <c:pt idx="43">
                  <c:v>5.7517938445228465</c:v>
                </c:pt>
                <c:pt idx="44">
                  <c:v>7.4089407524782738</c:v>
                </c:pt>
                <c:pt idx="45">
                  <c:v>5.8638193526124454</c:v>
                </c:pt>
                <c:pt idx="46">
                  <c:v>11.3</c:v>
                </c:pt>
                <c:pt idx="47">
                  <c:v>7.2</c:v>
                </c:pt>
                <c:pt idx="48">
                  <c:v>5.7</c:v>
                </c:pt>
                <c:pt idx="49">
                  <c:v>12.3</c:v>
                </c:pt>
                <c:pt idx="50">
                  <c:v>15</c:v>
                </c:pt>
                <c:pt idx="51">
                  <c:v>6.7</c:v>
                </c:pt>
                <c:pt idx="52">
                  <c:v>10.8</c:v>
                </c:pt>
                <c:pt idx="53">
                  <c:v>21.9</c:v>
                </c:pt>
                <c:pt idx="54">
                  <c:v>6.5</c:v>
                </c:pt>
                <c:pt idx="55">
                  <c:v>9.4</c:v>
                </c:pt>
                <c:pt idx="56">
                  <c:v>44.5</c:v>
                </c:pt>
                <c:pt idx="57">
                  <c:v>56.2</c:v>
                </c:pt>
                <c:pt idx="58">
                  <c:v>20.7</c:v>
                </c:pt>
                <c:pt idx="59">
                  <c:v>95.8</c:v>
                </c:pt>
                <c:pt idx="60">
                  <c:v>321</c:v>
                </c:pt>
                <c:pt idx="61">
                  <c:v>208</c:v>
                </c:pt>
                <c:pt idx="62">
                  <c:v>33.6</c:v>
                </c:pt>
                <c:pt idx="63">
                  <c:v>75.3</c:v>
                </c:pt>
                <c:pt idx="64">
                  <c:v>84.9</c:v>
                </c:pt>
                <c:pt idx="65">
                  <c:v>53.4</c:v>
                </c:pt>
                <c:pt idx="66">
                  <c:v>47.8</c:v>
                </c:pt>
                <c:pt idx="67">
                  <c:v>33.4</c:v>
                </c:pt>
                <c:pt idx="68">
                  <c:v>59.8</c:v>
                </c:pt>
                <c:pt idx="69">
                  <c:v>15.4</c:v>
                </c:pt>
                <c:pt idx="70">
                  <c:v>11.5</c:v>
                </c:pt>
                <c:pt idx="71">
                  <c:v>20.5</c:v>
                </c:pt>
                <c:pt idx="72">
                  <c:v>11.8</c:v>
                </c:pt>
                <c:pt idx="73">
                  <c:v>24.6</c:v>
                </c:pt>
                <c:pt idx="74">
                  <c:v>25.4</c:v>
                </c:pt>
                <c:pt idx="75">
                  <c:v>15.7</c:v>
                </c:pt>
                <c:pt idx="76">
                  <c:v>15.6</c:v>
                </c:pt>
                <c:pt idx="77">
                  <c:v>20.3</c:v>
                </c:pt>
                <c:pt idx="78">
                  <c:v>19.100000000000001</c:v>
                </c:pt>
                <c:pt idx="79">
                  <c:v>9.6999999999999993</c:v>
                </c:pt>
                <c:pt idx="80">
                  <c:v>17.2</c:v>
                </c:pt>
                <c:pt idx="81">
                  <c:v>15.1</c:v>
                </c:pt>
                <c:pt idx="82">
                  <c:v>28.1</c:v>
                </c:pt>
                <c:pt idx="83">
                  <c:v>29.9</c:v>
                </c:pt>
                <c:pt idx="84">
                  <c:v>30</c:v>
                </c:pt>
                <c:pt idx="85">
                  <c:v>26.3</c:v>
                </c:pt>
                <c:pt idx="86">
                  <c:v>24.9</c:v>
                </c:pt>
                <c:pt idx="87">
                  <c:v>19.8</c:v>
                </c:pt>
                <c:pt idx="88">
                  <c:v>23.6</c:v>
                </c:pt>
                <c:pt idx="89">
                  <c:v>24</c:v>
                </c:pt>
                <c:pt idx="90">
                  <c:v>16.413855374805955</c:v>
                </c:pt>
                <c:pt idx="91">
                  <c:v>17.705302475060961</c:v>
                </c:pt>
                <c:pt idx="92">
                  <c:v>17.815137212094488</c:v>
                </c:pt>
                <c:pt idx="93">
                  <c:v>12.132309859411942</c:v>
                </c:pt>
                <c:pt idx="94">
                  <c:v>37.108623170274619</c:v>
                </c:pt>
                <c:pt idx="95">
                  <c:v>20.798106105193643</c:v>
                </c:pt>
                <c:pt idx="96">
                  <c:v>24.468754460128832</c:v>
                </c:pt>
                <c:pt idx="97">
                  <c:v>12.844982862865612</c:v>
                </c:pt>
                <c:pt idx="98">
                  <c:v>18.94213050463145</c:v>
                </c:pt>
                <c:pt idx="99">
                  <c:v>20.260989895793006</c:v>
                </c:pt>
                <c:pt idx="100">
                  <c:v>19.152197813404193</c:v>
                </c:pt>
                <c:pt idx="101">
                  <c:v>17.118702016281031</c:v>
                </c:pt>
                <c:pt idx="102">
                  <c:v>11.4</c:v>
                </c:pt>
                <c:pt idx="103">
                  <c:v>6.6</c:v>
                </c:pt>
                <c:pt idx="104">
                  <c:v>7.7</c:v>
                </c:pt>
                <c:pt idx="105">
                  <c:v>12.1</c:v>
                </c:pt>
                <c:pt idx="106">
                  <c:v>7.1590531297558755</c:v>
                </c:pt>
                <c:pt idx="107">
                  <c:v>8.8954229803900944</c:v>
                </c:pt>
                <c:pt idx="108">
                  <c:v>46.897399236652248</c:v>
                </c:pt>
                <c:pt idx="109">
                  <c:v>9.5644061069843325</c:v>
                </c:pt>
                <c:pt idx="110">
                  <c:v>6.8912861280535349</c:v>
                </c:pt>
                <c:pt idx="111">
                  <c:v>27.84194967556709</c:v>
                </c:pt>
                <c:pt idx="112">
                  <c:v>13.719902336584454</c:v>
                </c:pt>
                <c:pt idx="113">
                  <c:v>37.47701187993308</c:v>
                </c:pt>
                <c:pt idx="114">
                  <c:v>51.49694296697853</c:v>
                </c:pt>
                <c:pt idx="115">
                  <c:v>51.645809865587076</c:v>
                </c:pt>
                <c:pt idx="116">
                  <c:v>37.265159810174957</c:v>
                </c:pt>
                <c:pt idx="117">
                  <c:v>43.447001520676181</c:v>
                </c:pt>
              </c:numCache>
            </c:numRef>
          </c:val>
          <c:extLst>
            <c:ext xmlns:c16="http://schemas.microsoft.com/office/drawing/2014/chart" uri="{C3380CC4-5D6E-409C-BE32-E72D297353CC}">
              <c16:uniqueId val="{00000000-CAFE-4DDB-8F39-48DAB9770E09}"/>
            </c:ext>
          </c:extLst>
        </c:ser>
        <c:ser>
          <c:idx val="1"/>
          <c:order val="1"/>
          <c:tx>
            <c:strRef>
              <c:f>'Table S3a'!$G$6</c:f>
              <c:strCache>
                <c:ptCount val="1"/>
                <c:pt idx="0">
                  <c:v>Ce</c:v>
                </c:pt>
              </c:strCache>
            </c:strRef>
          </c:tx>
          <c:spPr>
            <a:solidFill>
              <a:schemeClr val="accent2"/>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S3a'!$G$7:$G$124</c:f>
              <c:numCache>
                <c:formatCode>0.0</c:formatCode>
                <c:ptCount val="118"/>
                <c:pt idx="0">
                  <c:v>37</c:v>
                </c:pt>
                <c:pt idx="1">
                  <c:v>110</c:v>
                </c:pt>
                <c:pt idx="2">
                  <c:v>144</c:v>
                </c:pt>
                <c:pt idx="3">
                  <c:v>82.8</c:v>
                </c:pt>
                <c:pt idx="4">
                  <c:v>9.4</c:v>
                </c:pt>
                <c:pt idx="5">
                  <c:v>101</c:v>
                </c:pt>
                <c:pt idx="6">
                  <c:v>27.1</c:v>
                </c:pt>
                <c:pt idx="7">
                  <c:v>28</c:v>
                </c:pt>
                <c:pt idx="8">
                  <c:v>4.0999999999999996</c:v>
                </c:pt>
                <c:pt idx="9">
                  <c:v>6.9</c:v>
                </c:pt>
                <c:pt idx="10">
                  <c:v>55.3</c:v>
                </c:pt>
                <c:pt idx="11">
                  <c:v>37.799999999999997</c:v>
                </c:pt>
                <c:pt idx="12">
                  <c:v>27.3</c:v>
                </c:pt>
                <c:pt idx="13">
                  <c:v>88.2</c:v>
                </c:pt>
                <c:pt idx="14">
                  <c:v>151</c:v>
                </c:pt>
                <c:pt idx="15">
                  <c:v>63.6</c:v>
                </c:pt>
                <c:pt idx="16">
                  <c:v>8.1</c:v>
                </c:pt>
                <c:pt idx="17">
                  <c:v>11</c:v>
                </c:pt>
                <c:pt idx="18">
                  <c:v>7.2</c:v>
                </c:pt>
                <c:pt idx="19">
                  <c:v>7.5</c:v>
                </c:pt>
                <c:pt idx="20">
                  <c:v>9.9</c:v>
                </c:pt>
                <c:pt idx="21">
                  <c:v>6.9</c:v>
                </c:pt>
                <c:pt idx="22">
                  <c:v>16.100000000000001</c:v>
                </c:pt>
                <c:pt idx="23">
                  <c:v>69.900000000000006</c:v>
                </c:pt>
                <c:pt idx="24">
                  <c:v>12.8</c:v>
                </c:pt>
                <c:pt idx="25">
                  <c:v>15.5</c:v>
                </c:pt>
                <c:pt idx="26">
                  <c:v>47.8</c:v>
                </c:pt>
                <c:pt idx="27">
                  <c:v>28.9</c:v>
                </c:pt>
                <c:pt idx="28">
                  <c:v>8.1999999999999993</c:v>
                </c:pt>
                <c:pt idx="29">
                  <c:v>7.7</c:v>
                </c:pt>
                <c:pt idx="30">
                  <c:v>104</c:v>
                </c:pt>
                <c:pt idx="31">
                  <c:v>42.2</c:v>
                </c:pt>
                <c:pt idx="32">
                  <c:v>87.6</c:v>
                </c:pt>
                <c:pt idx="33">
                  <c:v>139</c:v>
                </c:pt>
                <c:pt idx="34">
                  <c:v>10</c:v>
                </c:pt>
                <c:pt idx="35">
                  <c:v>12.3</c:v>
                </c:pt>
                <c:pt idx="36">
                  <c:v>11.103515552137424</c:v>
                </c:pt>
                <c:pt idx="37">
                  <c:v>13.149238736357431</c:v>
                </c:pt>
                <c:pt idx="38">
                  <c:v>12.356437490727707</c:v>
                </c:pt>
                <c:pt idx="39">
                  <c:v>12.020040504924483</c:v>
                </c:pt>
                <c:pt idx="40">
                  <c:v>6.0637075913615384</c:v>
                </c:pt>
                <c:pt idx="41">
                  <c:v>8.5007508498469733</c:v>
                </c:pt>
                <c:pt idx="42">
                  <c:v>12.477666758920252</c:v>
                </c:pt>
                <c:pt idx="43">
                  <c:v>11.116352172108876</c:v>
                </c:pt>
                <c:pt idx="44">
                  <c:v>15.325531645515385</c:v>
                </c:pt>
                <c:pt idx="45">
                  <c:v>12.042896158740666</c:v>
                </c:pt>
                <c:pt idx="46">
                  <c:v>21.7</c:v>
                </c:pt>
                <c:pt idx="47">
                  <c:v>14.5</c:v>
                </c:pt>
                <c:pt idx="48">
                  <c:v>11.3</c:v>
                </c:pt>
                <c:pt idx="49">
                  <c:v>21.5</c:v>
                </c:pt>
                <c:pt idx="50">
                  <c:v>30.8</c:v>
                </c:pt>
                <c:pt idx="51">
                  <c:v>12.4</c:v>
                </c:pt>
                <c:pt idx="52">
                  <c:v>24.1</c:v>
                </c:pt>
                <c:pt idx="53">
                  <c:v>47.8</c:v>
                </c:pt>
                <c:pt idx="54">
                  <c:v>12</c:v>
                </c:pt>
                <c:pt idx="55">
                  <c:v>15.7</c:v>
                </c:pt>
                <c:pt idx="56">
                  <c:v>95.8</c:v>
                </c:pt>
                <c:pt idx="57">
                  <c:v>109</c:v>
                </c:pt>
                <c:pt idx="58">
                  <c:v>43.2</c:v>
                </c:pt>
                <c:pt idx="59">
                  <c:v>283</c:v>
                </c:pt>
                <c:pt idx="60">
                  <c:v>1060</c:v>
                </c:pt>
                <c:pt idx="61">
                  <c:v>662</c:v>
                </c:pt>
                <c:pt idx="62">
                  <c:v>68.3</c:v>
                </c:pt>
                <c:pt idx="63">
                  <c:v>230</c:v>
                </c:pt>
                <c:pt idx="64">
                  <c:v>232</c:v>
                </c:pt>
                <c:pt idx="65">
                  <c:v>129</c:v>
                </c:pt>
                <c:pt idx="66">
                  <c:v>125</c:v>
                </c:pt>
                <c:pt idx="67">
                  <c:v>74.400000000000006</c:v>
                </c:pt>
                <c:pt idx="68">
                  <c:v>154</c:v>
                </c:pt>
                <c:pt idx="69">
                  <c:v>33</c:v>
                </c:pt>
                <c:pt idx="70">
                  <c:v>24.3</c:v>
                </c:pt>
                <c:pt idx="71">
                  <c:v>42.1</c:v>
                </c:pt>
                <c:pt idx="72">
                  <c:v>24.4</c:v>
                </c:pt>
                <c:pt idx="73">
                  <c:v>51.5</c:v>
                </c:pt>
                <c:pt idx="74">
                  <c:v>52.5</c:v>
                </c:pt>
                <c:pt idx="75">
                  <c:v>34</c:v>
                </c:pt>
                <c:pt idx="76">
                  <c:v>29.7</c:v>
                </c:pt>
                <c:pt idx="77">
                  <c:v>42.1</c:v>
                </c:pt>
                <c:pt idx="78">
                  <c:v>40.5</c:v>
                </c:pt>
                <c:pt idx="79">
                  <c:v>20.3</c:v>
                </c:pt>
                <c:pt idx="80">
                  <c:v>33.299999999999997</c:v>
                </c:pt>
                <c:pt idx="81">
                  <c:v>31.2</c:v>
                </c:pt>
                <c:pt idx="82">
                  <c:v>52</c:v>
                </c:pt>
                <c:pt idx="83">
                  <c:v>59.6</c:v>
                </c:pt>
                <c:pt idx="84">
                  <c:v>60.3</c:v>
                </c:pt>
                <c:pt idx="85">
                  <c:v>52.3</c:v>
                </c:pt>
                <c:pt idx="86">
                  <c:v>46.3</c:v>
                </c:pt>
                <c:pt idx="87">
                  <c:v>46.7</c:v>
                </c:pt>
                <c:pt idx="88">
                  <c:v>50.9</c:v>
                </c:pt>
                <c:pt idx="89">
                  <c:v>51.7</c:v>
                </c:pt>
                <c:pt idx="90">
                  <c:v>35.013097165991383</c:v>
                </c:pt>
                <c:pt idx="91">
                  <c:v>37.008371872558101</c:v>
                </c:pt>
                <c:pt idx="92">
                  <c:v>36.722995070624115</c:v>
                </c:pt>
                <c:pt idx="93">
                  <c:v>25.083743405354838</c:v>
                </c:pt>
                <c:pt idx="94">
                  <c:v>75.809609919917747</c:v>
                </c:pt>
                <c:pt idx="95">
                  <c:v>38.401120500704529</c:v>
                </c:pt>
                <c:pt idx="96">
                  <c:v>48.555244208230228</c:v>
                </c:pt>
                <c:pt idx="97">
                  <c:v>26.918278373977273</c:v>
                </c:pt>
                <c:pt idx="98">
                  <c:v>37.800177362277736</c:v>
                </c:pt>
                <c:pt idx="99">
                  <c:v>41.28925315205975</c:v>
                </c:pt>
                <c:pt idx="100">
                  <c:v>33.903486129919884</c:v>
                </c:pt>
                <c:pt idx="101">
                  <c:v>35.530195734738697</c:v>
                </c:pt>
                <c:pt idx="102">
                  <c:v>24.4</c:v>
                </c:pt>
                <c:pt idx="103">
                  <c:v>13.3</c:v>
                </c:pt>
                <c:pt idx="104">
                  <c:v>14.6</c:v>
                </c:pt>
                <c:pt idx="105">
                  <c:v>25</c:v>
                </c:pt>
                <c:pt idx="106">
                  <c:v>15.96275138293386</c:v>
                </c:pt>
                <c:pt idx="107">
                  <c:v>20.019991451707757</c:v>
                </c:pt>
                <c:pt idx="108">
                  <c:v>91.613854262098258</c:v>
                </c:pt>
                <c:pt idx="109">
                  <c:v>20.12276739038807</c:v>
                </c:pt>
                <c:pt idx="110">
                  <c:v>14.367169672740967</c:v>
                </c:pt>
                <c:pt idx="111">
                  <c:v>40.647326667580039</c:v>
                </c:pt>
                <c:pt idx="112">
                  <c:v>24.99567745072396</c:v>
                </c:pt>
                <c:pt idx="113">
                  <c:v>74.630461389177341</c:v>
                </c:pt>
                <c:pt idx="114">
                  <c:v>103.83192878910302</c:v>
                </c:pt>
                <c:pt idx="115">
                  <c:v>104.20800181078836</c:v>
                </c:pt>
                <c:pt idx="116">
                  <c:v>81.695918860303891</c:v>
                </c:pt>
                <c:pt idx="117">
                  <c:v>95.050628701352323</c:v>
                </c:pt>
              </c:numCache>
            </c:numRef>
          </c:val>
          <c:extLst>
            <c:ext xmlns:c16="http://schemas.microsoft.com/office/drawing/2014/chart" uri="{C3380CC4-5D6E-409C-BE32-E72D297353CC}">
              <c16:uniqueId val="{00000001-CAFE-4DDB-8F39-48DAB9770E09}"/>
            </c:ext>
          </c:extLst>
        </c:ser>
        <c:ser>
          <c:idx val="2"/>
          <c:order val="2"/>
          <c:tx>
            <c:strRef>
              <c:f>'Table S3a'!$H$6</c:f>
              <c:strCache>
                <c:ptCount val="1"/>
                <c:pt idx="0">
                  <c:v>Pr</c:v>
                </c:pt>
              </c:strCache>
            </c:strRef>
          </c:tx>
          <c:spPr>
            <a:solidFill>
              <a:schemeClr val="accent3"/>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S3a'!$H$7:$H$124</c:f>
              <c:numCache>
                <c:formatCode>0.0</c:formatCode>
                <c:ptCount val="118"/>
                <c:pt idx="0">
                  <c:v>4.2</c:v>
                </c:pt>
                <c:pt idx="1">
                  <c:v>13</c:v>
                </c:pt>
                <c:pt idx="2">
                  <c:v>16.600000000000001</c:v>
                </c:pt>
                <c:pt idx="3">
                  <c:v>12.6</c:v>
                </c:pt>
                <c:pt idx="4">
                  <c:v>1.2</c:v>
                </c:pt>
                <c:pt idx="5">
                  <c:v>13.9</c:v>
                </c:pt>
                <c:pt idx="6">
                  <c:v>5.2</c:v>
                </c:pt>
                <c:pt idx="7">
                  <c:v>3.7</c:v>
                </c:pt>
                <c:pt idx="8">
                  <c:v>0.5</c:v>
                </c:pt>
                <c:pt idx="9">
                  <c:v>0.8</c:v>
                </c:pt>
                <c:pt idx="10">
                  <c:v>6.5</c:v>
                </c:pt>
                <c:pt idx="11">
                  <c:v>4.4000000000000004</c:v>
                </c:pt>
                <c:pt idx="12">
                  <c:v>3.3</c:v>
                </c:pt>
                <c:pt idx="13">
                  <c:v>6.9</c:v>
                </c:pt>
                <c:pt idx="14">
                  <c:v>17.399999999999999</c:v>
                </c:pt>
                <c:pt idx="15">
                  <c:v>7.1</c:v>
                </c:pt>
                <c:pt idx="16">
                  <c:v>1.1000000000000001</c:v>
                </c:pt>
                <c:pt idx="17">
                  <c:v>1.4</c:v>
                </c:pt>
                <c:pt idx="18">
                  <c:v>0.8</c:v>
                </c:pt>
                <c:pt idx="19">
                  <c:v>0.9</c:v>
                </c:pt>
                <c:pt idx="20">
                  <c:v>1.2</c:v>
                </c:pt>
                <c:pt idx="21">
                  <c:v>0.8</c:v>
                </c:pt>
                <c:pt idx="22">
                  <c:v>1.9</c:v>
                </c:pt>
                <c:pt idx="23">
                  <c:v>6.7</c:v>
                </c:pt>
                <c:pt idx="24">
                  <c:v>1.3</c:v>
                </c:pt>
                <c:pt idx="25">
                  <c:v>2</c:v>
                </c:pt>
                <c:pt idx="26">
                  <c:v>5.5</c:v>
                </c:pt>
                <c:pt idx="27">
                  <c:v>3.5</c:v>
                </c:pt>
                <c:pt idx="28">
                  <c:v>1</c:v>
                </c:pt>
                <c:pt idx="29">
                  <c:v>1</c:v>
                </c:pt>
                <c:pt idx="30">
                  <c:v>12</c:v>
                </c:pt>
                <c:pt idx="31">
                  <c:v>4.7</c:v>
                </c:pt>
                <c:pt idx="32">
                  <c:v>9.8000000000000007</c:v>
                </c:pt>
                <c:pt idx="33">
                  <c:v>18.600000000000001</c:v>
                </c:pt>
                <c:pt idx="34">
                  <c:v>1.2</c:v>
                </c:pt>
                <c:pt idx="35">
                  <c:v>1.4</c:v>
                </c:pt>
                <c:pt idx="36">
                  <c:v>1.3822588137844358</c:v>
                </c:pt>
                <c:pt idx="37">
                  <c:v>1.5579372744133089</c:v>
                </c:pt>
                <c:pt idx="38">
                  <c:v>1.4728492474685648</c:v>
                </c:pt>
                <c:pt idx="39">
                  <c:v>1.4515357763957244</c:v>
                </c:pt>
                <c:pt idx="40">
                  <c:v>0.76261803689015162</c:v>
                </c:pt>
                <c:pt idx="41">
                  <c:v>1.043718950584356</c:v>
                </c:pt>
                <c:pt idx="42">
                  <c:v>1.4711156500378293</c:v>
                </c:pt>
                <c:pt idx="43">
                  <c:v>1.288922164572528</c:v>
                </c:pt>
                <c:pt idx="44">
                  <c:v>1.8061427621910235</c:v>
                </c:pt>
                <c:pt idx="45">
                  <c:v>1.4087424512036277</c:v>
                </c:pt>
                <c:pt idx="46">
                  <c:v>2.5</c:v>
                </c:pt>
                <c:pt idx="47">
                  <c:v>1.8</c:v>
                </c:pt>
                <c:pt idx="48">
                  <c:v>1.4</c:v>
                </c:pt>
                <c:pt idx="49">
                  <c:v>2.4</c:v>
                </c:pt>
                <c:pt idx="50">
                  <c:v>3.4</c:v>
                </c:pt>
                <c:pt idx="51">
                  <c:v>1.5</c:v>
                </c:pt>
                <c:pt idx="52">
                  <c:v>3</c:v>
                </c:pt>
                <c:pt idx="53">
                  <c:v>5.4</c:v>
                </c:pt>
                <c:pt idx="54">
                  <c:v>1.4</c:v>
                </c:pt>
                <c:pt idx="55">
                  <c:v>1.7</c:v>
                </c:pt>
                <c:pt idx="56">
                  <c:v>10.5</c:v>
                </c:pt>
                <c:pt idx="57">
                  <c:v>10.9</c:v>
                </c:pt>
                <c:pt idx="58">
                  <c:v>5</c:v>
                </c:pt>
                <c:pt idx="59">
                  <c:v>36.6</c:v>
                </c:pt>
                <c:pt idx="60">
                  <c:v>141</c:v>
                </c:pt>
                <c:pt idx="61">
                  <c:v>86.3</c:v>
                </c:pt>
                <c:pt idx="62">
                  <c:v>7.8</c:v>
                </c:pt>
                <c:pt idx="63">
                  <c:v>30.3</c:v>
                </c:pt>
                <c:pt idx="64">
                  <c:v>28.3</c:v>
                </c:pt>
                <c:pt idx="65">
                  <c:v>13.9</c:v>
                </c:pt>
                <c:pt idx="66">
                  <c:v>13.7</c:v>
                </c:pt>
                <c:pt idx="67">
                  <c:v>8.3000000000000007</c:v>
                </c:pt>
                <c:pt idx="68">
                  <c:v>19.5</c:v>
                </c:pt>
                <c:pt idx="69">
                  <c:v>4.0999999999999996</c:v>
                </c:pt>
                <c:pt idx="70">
                  <c:v>3</c:v>
                </c:pt>
                <c:pt idx="71">
                  <c:v>4.9000000000000004</c:v>
                </c:pt>
                <c:pt idx="72">
                  <c:v>3.1</c:v>
                </c:pt>
                <c:pt idx="73">
                  <c:v>6.1</c:v>
                </c:pt>
                <c:pt idx="74">
                  <c:v>6.3</c:v>
                </c:pt>
                <c:pt idx="75">
                  <c:v>4</c:v>
                </c:pt>
                <c:pt idx="76">
                  <c:v>3.5</c:v>
                </c:pt>
                <c:pt idx="77">
                  <c:v>4.9000000000000004</c:v>
                </c:pt>
                <c:pt idx="78">
                  <c:v>4.9000000000000004</c:v>
                </c:pt>
                <c:pt idx="79">
                  <c:v>2.5</c:v>
                </c:pt>
                <c:pt idx="80">
                  <c:v>4</c:v>
                </c:pt>
                <c:pt idx="81">
                  <c:v>3.7</c:v>
                </c:pt>
                <c:pt idx="82">
                  <c:v>5.7</c:v>
                </c:pt>
                <c:pt idx="83">
                  <c:v>7.1</c:v>
                </c:pt>
                <c:pt idx="84">
                  <c:v>7.4</c:v>
                </c:pt>
                <c:pt idx="85">
                  <c:v>6.3</c:v>
                </c:pt>
                <c:pt idx="86">
                  <c:v>5</c:v>
                </c:pt>
                <c:pt idx="87">
                  <c:v>5.4</c:v>
                </c:pt>
                <c:pt idx="88">
                  <c:v>6.1</c:v>
                </c:pt>
                <c:pt idx="89">
                  <c:v>5.9</c:v>
                </c:pt>
                <c:pt idx="90">
                  <c:v>4.0834453244761129</c:v>
                </c:pt>
                <c:pt idx="91">
                  <c:v>4.1674435219266526</c:v>
                </c:pt>
                <c:pt idx="92">
                  <c:v>4.2331218623782023</c:v>
                </c:pt>
                <c:pt idx="93">
                  <c:v>2.9135105332262459</c:v>
                </c:pt>
                <c:pt idx="94">
                  <c:v>8.4861089796708011</c:v>
                </c:pt>
                <c:pt idx="95">
                  <c:v>4.1305373837944845</c:v>
                </c:pt>
                <c:pt idx="96">
                  <c:v>5.4842456317496691</c:v>
                </c:pt>
                <c:pt idx="97">
                  <c:v>3.1924812116289454</c:v>
                </c:pt>
                <c:pt idx="98">
                  <c:v>4.2556570135406018</c:v>
                </c:pt>
                <c:pt idx="99">
                  <c:v>4.7582388642220268</c:v>
                </c:pt>
                <c:pt idx="100">
                  <c:v>4.5898803396716552</c:v>
                </c:pt>
                <c:pt idx="101">
                  <c:v>4.1960432693382925</c:v>
                </c:pt>
                <c:pt idx="102">
                  <c:v>3</c:v>
                </c:pt>
                <c:pt idx="103">
                  <c:v>1.7</c:v>
                </c:pt>
                <c:pt idx="104">
                  <c:v>1.6</c:v>
                </c:pt>
                <c:pt idx="105">
                  <c:v>2.9</c:v>
                </c:pt>
                <c:pt idx="106">
                  <c:v>1.9079631808879403</c:v>
                </c:pt>
                <c:pt idx="107">
                  <c:v>2.384722368066619</c:v>
                </c:pt>
                <c:pt idx="108">
                  <c:v>9.9048681608503166</c:v>
                </c:pt>
                <c:pt idx="109">
                  <c:v>2.2661867509028069</c:v>
                </c:pt>
                <c:pt idx="110">
                  <c:v>1.671081838753536</c:v>
                </c:pt>
                <c:pt idx="111">
                  <c:v>3.9978302741652714</c:v>
                </c:pt>
                <c:pt idx="112">
                  <c:v>2.731359347258222</c:v>
                </c:pt>
                <c:pt idx="113">
                  <c:v>8.3345794695044848</c:v>
                </c:pt>
                <c:pt idx="114">
                  <c:v>11.48572116222647</c:v>
                </c:pt>
                <c:pt idx="115">
                  <c:v>11.530822689799301</c:v>
                </c:pt>
                <c:pt idx="116">
                  <c:v>8.4098070394225104</c:v>
                </c:pt>
                <c:pt idx="117">
                  <c:v>9.7116083546699556</c:v>
                </c:pt>
              </c:numCache>
            </c:numRef>
          </c:val>
          <c:extLst>
            <c:ext xmlns:c16="http://schemas.microsoft.com/office/drawing/2014/chart" uri="{C3380CC4-5D6E-409C-BE32-E72D297353CC}">
              <c16:uniqueId val="{00000002-CAFE-4DDB-8F39-48DAB9770E09}"/>
            </c:ext>
          </c:extLst>
        </c:ser>
        <c:ser>
          <c:idx val="3"/>
          <c:order val="3"/>
          <c:tx>
            <c:strRef>
              <c:f>'Table S3a'!$I$6</c:f>
              <c:strCache>
                <c:ptCount val="1"/>
                <c:pt idx="0">
                  <c:v>Nd</c:v>
                </c:pt>
              </c:strCache>
            </c:strRef>
          </c:tx>
          <c:spPr>
            <a:solidFill>
              <a:schemeClr val="accent4"/>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S3a'!$I$7:$I$124</c:f>
              <c:numCache>
                <c:formatCode>0.0</c:formatCode>
                <c:ptCount val="118"/>
                <c:pt idx="0">
                  <c:v>16.3</c:v>
                </c:pt>
                <c:pt idx="1">
                  <c:v>51.9</c:v>
                </c:pt>
                <c:pt idx="2">
                  <c:v>60</c:v>
                </c:pt>
                <c:pt idx="3">
                  <c:v>51.1</c:v>
                </c:pt>
                <c:pt idx="4">
                  <c:v>5.5</c:v>
                </c:pt>
                <c:pt idx="5">
                  <c:v>55.6</c:v>
                </c:pt>
                <c:pt idx="6">
                  <c:v>24.5</c:v>
                </c:pt>
                <c:pt idx="7">
                  <c:v>15.7</c:v>
                </c:pt>
                <c:pt idx="8">
                  <c:v>2.4</c:v>
                </c:pt>
                <c:pt idx="9">
                  <c:v>3.5</c:v>
                </c:pt>
                <c:pt idx="10">
                  <c:v>23.9</c:v>
                </c:pt>
                <c:pt idx="11">
                  <c:v>17.3</c:v>
                </c:pt>
                <c:pt idx="12">
                  <c:v>13</c:v>
                </c:pt>
                <c:pt idx="13">
                  <c:v>25.6</c:v>
                </c:pt>
                <c:pt idx="14">
                  <c:v>64.599999999999994</c:v>
                </c:pt>
                <c:pt idx="15">
                  <c:v>25.2</c:v>
                </c:pt>
                <c:pt idx="16">
                  <c:v>4.2</c:v>
                </c:pt>
                <c:pt idx="17">
                  <c:v>5.6</c:v>
                </c:pt>
                <c:pt idx="18">
                  <c:v>3.2</c:v>
                </c:pt>
                <c:pt idx="19">
                  <c:v>3.9</c:v>
                </c:pt>
                <c:pt idx="20">
                  <c:v>4.5999999999999996</c:v>
                </c:pt>
                <c:pt idx="21">
                  <c:v>3.3</c:v>
                </c:pt>
                <c:pt idx="22">
                  <c:v>7</c:v>
                </c:pt>
                <c:pt idx="23">
                  <c:v>24.3</c:v>
                </c:pt>
                <c:pt idx="24">
                  <c:v>4.5999999999999996</c:v>
                </c:pt>
                <c:pt idx="25">
                  <c:v>7.8</c:v>
                </c:pt>
                <c:pt idx="26">
                  <c:v>20.2</c:v>
                </c:pt>
                <c:pt idx="27">
                  <c:v>13.8</c:v>
                </c:pt>
                <c:pt idx="28">
                  <c:v>4.3</c:v>
                </c:pt>
                <c:pt idx="29">
                  <c:v>3.9</c:v>
                </c:pt>
                <c:pt idx="30">
                  <c:v>43.5</c:v>
                </c:pt>
                <c:pt idx="31">
                  <c:v>17.3</c:v>
                </c:pt>
                <c:pt idx="32">
                  <c:v>36</c:v>
                </c:pt>
                <c:pt idx="33">
                  <c:v>76.2</c:v>
                </c:pt>
                <c:pt idx="34">
                  <c:v>5</c:v>
                </c:pt>
                <c:pt idx="35">
                  <c:v>5.6</c:v>
                </c:pt>
                <c:pt idx="36">
                  <c:v>5.7621975778127466</c:v>
                </c:pt>
                <c:pt idx="37">
                  <c:v>6.0961339701121533</c:v>
                </c:pt>
                <c:pt idx="38">
                  <c:v>5.9342767543852668</c:v>
                </c:pt>
                <c:pt idx="39">
                  <c:v>5.6968523648063796</c:v>
                </c:pt>
                <c:pt idx="40">
                  <c:v>3.1473818461770788</c:v>
                </c:pt>
                <c:pt idx="41">
                  <c:v>4.3569478369114396</c:v>
                </c:pt>
                <c:pt idx="42">
                  <c:v>5.8442484314907635</c:v>
                </c:pt>
                <c:pt idx="43">
                  <c:v>4.8901712553042813</c:v>
                </c:pt>
                <c:pt idx="44">
                  <c:v>7.0181535938918183</c:v>
                </c:pt>
                <c:pt idx="45">
                  <c:v>5.4210449990819027</c:v>
                </c:pt>
                <c:pt idx="46">
                  <c:v>9.3000000000000007</c:v>
                </c:pt>
                <c:pt idx="47">
                  <c:v>6.9</c:v>
                </c:pt>
                <c:pt idx="48">
                  <c:v>5.3</c:v>
                </c:pt>
                <c:pt idx="49">
                  <c:v>8.3000000000000007</c:v>
                </c:pt>
                <c:pt idx="50">
                  <c:v>13</c:v>
                </c:pt>
                <c:pt idx="51">
                  <c:v>5.9</c:v>
                </c:pt>
                <c:pt idx="52">
                  <c:v>12.3</c:v>
                </c:pt>
                <c:pt idx="53">
                  <c:v>21.1</c:v>
                </c:pt>
                <c:pt idx="54">
                  <c:v>5.3</c:v>
                </c:pt>
                <c:pt idx="55">
                  <c:v>6.4</c:v>
                </c:pt>
                <c:pt idx="56">
                  <c:v>39</c:v>
                </c:pt>
                <c:pt idx="57">
                  <c:v>39.1</c:v>
                </c:pt>
                <c:pt idx="58">
                  <c:v>18.7</c:v>
                </c:pt>
                <c:pt idx="59">
                  <c:v>147</c:v>
                </c:pt>
                <c:pt idx="60">
                  <c:v>567</c:v>
                </c:pt>
                <c:pt idx="61">
                  <c:v>351</c:v>
                </c:pt>
                <c:pt idx="62">
                  <c:v>29.6</c:v>
                </c:pt>
                <c:pt idx="63">
                  <c:v>127</c:v>
                </c:pt>
                <c:pt idx="64">
                  <c:v>112</c:v>
                </c:pt>
                <c:pt idx="65">
                  <c:v>51.1</c:v>
                </c:pt>
                <c:pt idx="66">
                  <c:v>49.5</c:v>
                </c:pt>
                <c:pt idx="67">
                  <c:v>30.5</c:v>
                </c:pt>
                <c:pt idx="68">
                  <c:v>80</c:v>
                </c:pt>
                <c:pt idx="69">
                  <c:v>16.100000000000001</c:v>
                </c:pt>
                <c:pt idx="70">
                  <c:v>12.5</c:v>
                </c:pt>
                <c:pt idx="71">
                  <c:v>18.600000000000001</c:v>
                </c:pt>
                <c:pt idx="72">
                  <c:v>12.6</c:v>
                </c:pt>
                <c:pt idx="73">
                  <c:v>24.3</c:v>
                </c:pt>
                <c:pt idx="74">
                  <c:v>24.8</c:v>
                </c:pt>
                <c:pt idx="75">
                  <c:v>15.8</c:v>
                </c:pt>
                <c:pt idx="76">
                  <c:v>13.9</c:v>
                </c:pt>
                <c:pt idx="77">
                  <c:v>19.600000000000001</c:v>
                </c:pt>
                <c:pt idx="78">
                  <c:v>19.5</c:v>
                </c:pt>
                <c:pt idx="79">
                  <c:v>10.199999999999999</c:v>
                </c:pt>
                <c:pt idx="80">
                  <c:v>15.9</c:v>
                </c:pt>
                <c:pt idx="81">
                  <c:v>13.9</c:v>
                </c:pt>
                <c:pt idx="82">
                  <c:v>20</c:v>
                </c:pt>
                <c:pt idx="83">
                  <c:v>26.5</c:v>
                </c:pt>
                <c:pt idx="84">
                  <c:v>27.9</c:v>
                </c:pt>
                <c:pt idx="85">
                  <c:v>23.8</c:v>
                </c:pt>
                <c:pt idx="86">
                  <c:v>17.899999999999999</c:v>
                </c:pt>
                <c:pt idx="87">
                  <c:v>20.399999999999999</c:v>
                </c:pt>
                <c:pt idx="88">
                  <c:v>22.9</c:v>
                </c:pt>
                <c:pt idx="89">
                  <c:v>22.2</c:v>
                </c:pt>
                <c:pt idx="90">
                  <c:v>15.228617313811803</c:v>
                </c:pt>
                <c:pt idx="91">
                  <c:v>15.346735939751614</c:v>
                </c:pt>
                <c:pt idx="92">
                  <c:v>15.991783822840423</c:v>
                </c:pt>
                <c:pt idx="93">
                  <c:v>11.038423387494014</c:v>
                </c:pt>
                <c:pt idx="94">
                  <c:v>31.509600159950015</c:v>
                </c:pt>
                <c:pt idx="95">
                  <c:v>14.902305368539961</c:v>
                </c:pt>
                <c:pt idx="96">
                  <c:v>20.164948837057796</c:v>
                </c:pt>
                <c:pt idx="97">
                  <c:v>12.354602415760711</c:v>
                </c:pt>
                <c:pt idx="98">
                  <c:v>15.455284159323407</c:v>
                </c:pt>
                <c:pt idx="99">
                  <c:v>17.99947147139406</c:v>
                </c:pt>
                <c:pt idx="100">
                  <c:v>17.308688692519169</c:v>
                </c:pt>
                <c:pt idx="101">
                  <c:v>16.06465068319276</c:v>
                </c:pt>
                <c:pt idx="102">
                  <c:v>12.7</c:v>
                </c:pt>
                <c:pt idx="103">
                  <c:v>7.4</c:v>
                </c:pt>
                <c:pt idx="104">
                  <c:v>6</c:v>
                </c:pt>
                <c:pt idx="105">
                  <c:v>11.1</c:v>
                </c:pt>
                <c:pt idx="106">
                  <c:v>7.4211854691888322</c:v>
                </c:pt>
                <c:pt idx="107">
                  <c:v>9.1081567280882396</c:v>
                </c:pt>
                <c:pt idx="108">
                  <c:v>35.959043477760765</c:v>
                </c:pt>
                <c:pt idx="109">
                  <c:v>8.5026602370753075</c:v>
                </c:pt>
                <c:pt idx="110">
                  <c:v>6.6328083998506591</c:v>
                </c:pt>
                <c:pt idx="111">
                  <c:v>13.850351855102858</c:v>
                </c:pt>
                <c:pt idx="112">
                  <c:v>9.9991058351726778</c:v>
                </c:pt>
                <c:pt idx="113">
                  <c:v>30.463663034169652</c:v>
                </c:pt>
                <c:pt idx="114">
                  <c:v>40.000692508631005</c:v>
                </c:pt>
                <c:pt idx="115">
                  <c:v>39.99203736252084</c:v>
                </c:pt>
                <c:pt idx="116">
                  <c:v>30.434814776882025</c:v>
                </c:pt>
                <c:pt idx="117">
                  <c:v>34.871918722469573</c:v>
                </c:pt>
              </c:numCache>
            </c:numRef>
          </c:val>
          <c:extLst>
            <c:ext xmlns:c16="http://schemas.microsoft.com/office/drawing/2014/chart" uri="{C3380CC4-5D6E-409C-BE32-E72D297353CC}">
              <c16:uniqueId val="{00000003-CAFE-4DDB-8F39-48DAB9770E09}"/>
            </c:ext>
          </c:extLst>
        </c:ser>
        <c:ser>
          <c:idx val="4"/>
          <c:order val="4"/>
          <c:tx>
            <c:strRef>
              <c:f>'Table S3a'!$J$6</c:f>
              <c:strCache>
                <c:ptCount val="1"/>
                <c:pt idx="0">
                  <c:v>Sm</c:v>
                </c:pt>
              </c:strCache>
            </c:strRef>
          </c:tx>
          <c:spPr>
            <a:solidFill>
              <a:schemeClr val="accent5"/>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S3a'!$J$7:$J$124</c:f>
              <c:numCache>
                <c:formatCode>0.0</c:formatCode>
                <c:ptCount val="118"/>
                <c:pt idx="0">
                  <c:v>3.3</c:v>
                </c:pt>
                <c:pt idx="1">
                  <c:v>10.6</c:v>
                </c:pt>
                <c:pt idx="2">
                  <c:v>11.8</c:v>
                </c:pt>
                <c:pt idx="3">
                  <c:v>11.1</c:v>
                </c:pt>
                <c:pt idx="4">
                  <c:v>1.5</c:v>
                </c:pt>
                <c:pt idx="5">
                  <c:v>11.6</c:v>
                </c:pt>
                <c:pt idx="6">
                  <c:v>5.8</c:v>
                </c:pt>
                <c:pt idx="7">
                  <c:v>3.4</c:v>
                </c:pt>
                <c:pt idx="8">
                  <c:v>0.6</c:v>
                </c:pt>
                <c:pt idx="9">
                  <c:v>0.8</c:v>
                </c:pt>
                <c:pt idx="10">
                  <c:v>4.3</c:v>
                </c:pt>
                <c:pt idx="11">
                  <c:v>3.4</c:v>
                </c:pt>
                <c:pt idx="12">
                  <c:v>2.9</c:v>
                </c:pt>
                <c:pt idx="13">
                  <c:v>5</c:v>
                </c:pt>
                <c:pt idx="14">
                  <c:v>11.6</c:v>
                </c:pt>
                <c:pt idx="15">
                  <c:v>4.8</c:v>
                </c:pt>
                <c:pt idx="16">
                  <c:v>1.1000000000000001</c:v>
                </c:pt>
                <c:pt idx="17">
                  <c:v>1.5</c:v>
                </c:pt>
                <c:pt idx="18">
                  <c:v>0.8</c:v>
                </c:pt>
                <c:pt idx="19">
                  <c:v>1</c:v>
                </c:pt>
                <c:pt idx="20">
                  <c:v>1</c:v>
                </c:pt>
                <c:pt idx="21">
                  <c:v>0.7</c:v>
                </c:pt>
                <c:pt idx="22">
                  <c:v>1.7</c:v>
                </c:pt>
                <c:pt idx="23">
                  <c:v>4.2</c:v>
                </c:pt>
                <c:pt idx="24">
                  <c:v>0.8</c:v>
                </c:pt>
                <c:pt idx="25">
                  <c:v>1.9</c:v>
                </c:pt>
                <c:pt idx="26">
                  <c:v>4.0999999999999996</c:v>
                </c:pt>
                <c:pt idx="27">
                  <c:v>3</c:v>
                </c:pt>
                <c:pt idx="28">
                  <c:v>1</c:v>
                </c:pt>
                <c:pt idx="29">
                  <c:v>0.9</c:v>
                </c:pt>
                <c:pt idx="30">
                  <c:v>7.8</c:v>
                </c:pt>
                <c:pt idx="31">
                  <c:v>3.4</c:v>
                </c:pt>
                <c:pt idx="32">
                  <c:v>6.4</c:v>
                </c:pt>
                <c:pt idx="33">
                  <c:v>15.3</c:v>
                </c:pt>
                <c:pt idx="34">
                  <c:v>1.2</c:v>
                </c:pt>
                <c:pt idx="35">
                  <c:v>1.2</c:v>
                </c:pt>
                <c:pt idx="36">
                  <c:v>1.4120888497723911</c:v>
                </c:pt>
                <c:pt idx="37">
                  <c:v>1.3287138072842359</c:v>
                </c:pt>
                <c:pt idx="38">
                  <c:v>1.3662979735947847</c:v>
                </c:pt>
                <c:pt idx="39">
                  <c:v>1.2785665842671829</c:v>
                </c:pt>
                <c:pt idx="40">
                  <c:v>0.76287408319629668</c:v>
                </c:pt>
                <c:pt idx="41">
                  <c:v>1.0293942601757038</c:v>
                </c:pt>
                <c:pt idx="42">
                  <c:v>1.2914801078857234</c:v>
                </c:pt>
                <c:pt idx="43">
                  <c:v>1.0429026703058635</c:v>
                </c:pt>
                <c:pt idx="44">
                  <c:v>1.4873988116337533</c:v>
                </c:pt>
                <c:pt idx="45">
                  <c:v>1.1895611260754002</c:v>
                </c:pt>
                <c:pt idx="46">
                  <c:v>1.9</c:v>
                </c:pt>
                <c:pt idx="47">
                  <c:v>1.7</c:v>
                </c:pt>
                <c:pt idx="48">
                  <c:v>1.1000000000000001</c:v>
                </c:pt>
                <c:pt idx="49">
                  <c:v>1.5</c:v>
                </c:pt>
                <c:pt idx="50">
                  <c:v>2.5</c:v>
                </c:pt>
                <c:pt idx="51">
                  <c:v>1.2</c:v>
                </c:pt>
                <c:pt idx="52">
                  <c:v>2.7</c:v>
                </c:pt>
                <c:pt idx="53">
                  <c:v>4.3</c:v>
                </c:pt>
                <c:pt idx="54">
                  <c:v>1.1000000000000001</c:v>
                </c:pt>
                <c:pt idx="55">
                  <c:v>1.3</c:v>
                </c:pt>
                <c:pt idx="56">
                  <c:v>7.5</c:v>
                </c:pt>
                <c:pt idx="57">
                  <c:v>6.7</c:v>
                </c:pt>
                <c:pt idx="58">
                  <c:v>3.7</c:v>
                </c:pt>
                <c:pt idx="59">
                  <c:v>33.6</c:v>
                </c:pt>
                <c:pt idx="60">
                  <c:v>131</c:v>
                </c:pt>
                <c:pt idx="61">
                  <c:v>80.099999999999994</c:v>
                </c:pt>
                <c:pt idx="62">
                  <c:v>5.6</c:v>
                </c:pt>
                <c:pt idx="63">
                  <c:v>31.8</c:v>
                </c:pt>
                <c:pt idx="64">
                  <c:v>23.5</c:v>
                </c:pt>
                <c:pt idx="65">
                  <c:v>8.5</c:v>
                </c:pt>
                <c:pt idx="66">
                  <c:v>8.3000000000000007</c:v>
                </c:pt>
                <c:pt idx="67">
                  <c:v>6.4</c:v>
                </c:pt>
                <c:pt idx="68">
                  <c:v>18</c:v>
                </c:pt>
                <c:pt idx="69">
                  <c:v>3.9</c:v>
                </c:pt>
                <c:pt idx="70">
                  <c:v>3.3</c:v>
                </c:pt>
                <c:pt idx="71">
                  <c:v>4</c:v>
                </c:pt>
                <c:pt idx="72">
                  <c:v>3.2</c:v>
                </c:pt>
                <c:pt idx="73">
                  <c:v>5.5</c:v>
                </c:pt>
                <c:pt idx="74">
                  <c:v>5.5</c:v>
                </c:pt>
                <c:pt idx="75">
                  <c:v>3.5</c:v>
                </c:pt>
                <c:pt idx="76">
                  <c:v>3.1</c:v>
                </c:pt>
                <c:pt idx="77">
                  <c:v>4.4000000000000004</c:v>
                </c:pt>
                <c:pt idx="78">
                  <c:v>4.4000000000000004</c:v>
                </c:pt>
                <c:pt idx="79">
                  <c:v>2.4</c:v>
                </c:pt>
                <c:pt idx="80">
                  <c:v>3.9</c:v>
                </c:pt>
                <c:pt idx="81">
                  <c:v>3</c:v>
                </c:pt>
                <c:pt idx="82">
                  <c:v>3.7</c:v>
                </c:pt>
                <c:pt idx="83">
                  <c:v>5.7</c:v>
                </c:pt>
                <c:pt idx="84">
                  <c:v>6.2</c:v>
                </c:pt>
                <c:pt idx="85">
                  <c:v>5.2</c:v>
                </c:pt>
                <c:pt idx="86">
                  <c:v>3.3</c:v>
                </c:pt>
                <c:pt idx="87">
                  <c:v>4.3</c:v>
                </c:pt>
                <c:pt idx="88">
                  <c:v>4.9000000000000004</c:v>
                </c:pt>
                <c:pt idx="89">
                  <c:v>4.5999999999999996</c:v>
                </c:pt>
                <c:pt idx="90">
                  <c:v>3.2192229132770174</c:v>
                </c:pt>
                <c:pt idx="91">
                  <c:v>3.2151496846623577</c:v>
                </c:pt>
                <c:pt idx="92">
                  <c:v>3.4289042524625288</c:v>
                </c:pt>
                <c:pt idx="93">
                  <c:v>2.3770884822481384</c:v>
                </c:pt>
                <c:pt idx="94">
                  <c:v>6.2579093937137671</c:v>
                </c:pt>
                <c:pt idx="95">
                  <c:v>2.9180126899808077</c:v>
                </c:pt>
                <c:pt idx="96">
                  <c:v>4.0622643007561647</c:v>
                </c:pt>
                <c:pt idx="97">
                  <c:v>2.6814765331937034</c:v>
                </c:pt>
                <c:pt idx="98">
                  <c:v>3.1347566414341319</c:v>
                </c:pt>
                <c:pt idx="99">
                  <c:v>3.8225660347804031</c:v>
                </c:pt>
                <c:pt idx="100">
                  <c:v>3.6700385972774421</c:v>
                </c:pt>
                <c:pt idx="101">
                  <c:v>3.4665917492017915</c:v>
                </c:pt>
                <c:pt idx="102">
                  <c:v>2.7</c:v>
                </c:pt>
                <c:pt idx="103">
                  <c:v>1.8</c:v>
                </c:pt>
                <c:pt idx="104">
                  <c:v>1.2</c:v>
                </c:pt>
                <c:pt idx="105">
                  <c:v>2.4</c:v>
                </c:pt>
                <c:pt idx="106">
                  <c:v>1.6772526776069574</c:v>
                </c:pt>
                <c:pt idx="107">
                  <c:v>2.0240945321709742</c:v>
                </c:pt>
                <c:pt idx="108">
                  <c:v>6.4072531329544624</c:v>
                </c:pt>
                <c:pt idx="109">
                  <c:v>1.7398400141398547</c:v>
                </c:pt>
                <c:pt idx="110">
                  <c:v>1.5063769071209405</c:v>
                </c:pt>
                <c:pt idx="111">
                  <c:v>2.3298096988803709</c:v>
                </c:pt>
                <c:pt idx="112">
                  <c:v>1.9723983209377713</c:v>
                </c:pt>
                <c:pt idx="113">
                  <c:v>5.9348778273838541</c:v>
                </c:pt>
                <c:pt idx="114">
                  <c:v>7.3929646529420179</c:v>
                </c:pt>
                <c:pt idx="115">
                  <c:v>7.3898123025580444</c:v>
                </c:pt>
                <c:pt idx="116">
                  <c:v>5.7536594013825502</c:v>
                </c:pt>
                <c:pt idx="117">
                  <c:v>6.5036132249905938</c:v>
                </c:pt>
              </c:numCache>
            </c:numRef>
          </c:val>
          <c:extLst>
            <c:ext xmlns:c16="http://schemas.microsoft.com/office/drawing/2014/chart" uri="{C3380CC4-5D6E-409C-BE32-E72D297353CC}">
              <c16:uniqueId val="{00000004-CAFE-4DDB-8F39-48DAB9770E09}"/>
            </c:ext>
          </c:extLst>
        </c:ser>
        <c:ser>
          <c:idx val="5"/>
          <c:order val="5"/>
          <c:tx>
            <c:strRef>
              <c:f>'Table S3a'!$K$6</c:f>
              <c:strCache>
                <c:ptCount val="1"/>
                <c:pt idx="0">
                  <c:v>Eu</c:v>
                </c:pt>
              </c:strCache>
            </c:strRef>
          </c:tx>
          <c:spPr>
            <a:solidFill>
              <a:schemeClr val="accent6"/>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S3a'!$K$7:$K$124</c:f>
              <c:numCache>
                <c:formatCode>0.0</c:formatCode>
                <c:ptCount val="118"/>
                <c:pt idx="0">
                  <c:v>0.65</c:v>
                </c:pt>
                <c:pt idx="1">
                  <c:v>2.0299999999999998</c:v>
                </c:pt>
                <c:pt idx="2">
                  <c:v>2.2799999999999998</c:v>
                </c:pt>
                <c:pt idx="3">
                  <c:v>2.5099999999999998</c:v>
                </c:pt>
                <c:pt idx="4">
                  <c:v>0.43</c:v>
                </c:pt>
                <c:pt idx="5">
                  <c:v>2.7</c:v>
                </c:pt>
                <c:pt idx="6">
                  <c:v>1.38</c:v>
                </c:pt>
                <c:pt idx="7">
                  <c:v>0.77</c:v>
                </c:pt>
                <c:pt idx="8">
                  <c:v>0.14000000000000001</c:v>
                </c:pt>
                <c:pt idx="9">
                  <c:v>0.21</c:v>
                </c:pt>
                <c:pt idx="10">
                  <c:v>0.92</c:v>
                </c:pt>
                <c:pt idx="11">
                  <c:v>0.75</c:v>
                </c:pt>
                <c:pt idx="12">
                  <c:v>0.59</c:v>
                </c:pt>
                <c:pt idx="13">
                  <c:v>0.8</c:v>
                </c:pt>
                <c:pt idx="14">
                  <c:v>2.2200000000000002</c:v>
                </c:pt>
                <c:pt idx="15">
                  <c:v>0.93</c:v>
                </c:pt>
                <c:pt idx="16">
                  <c:v>0.26</c:v>
                </c:pt>
                <c:pt idx="17">
                  <c:v>0.37</c:v>
                </c:pt>
                <c:pt idx="18">
                  <c:v>0.23</c:v>
                </c:pt>
                <c:pt idx="19">
                  <c:v>0.25</c:v>
                </c:pt>
                <c:pt idx="20">
                  <c:v>0.23</c:v>
                </c:pt>
                <c:pt idx="21">
                  <c:v>0.18</c:v>
                </c:pt>
                <c:pt idx="22">
                  <c:v>0.34</c:v>
                </c:pt>
                <c:pt idx="23">
                  <c:v>0.84</c:v>
                </c:pt>
                <c:pt idx="24">
                  <c:v>0.15</c:v>
                </c:pt>
                <c:pt idx="25">
                  <c:v>0.48</c:v>
                </c:pt>
                <c:pt idx="26">
                  <c:v>0.91</c:v>
                </c:pt>
                <c:pt idx="27">
                  <c:v>0.72</c:v>
                </c:pt>
                <c:pt idx="28">
                  <c:v>0.25</c:v>
                </c:pt>
                <c:pt idx="29">
                  <c:v>0.25</c:v>
                </c:pt>
                <c:pt idx="30">
                  <c:v>1.57</c:v>
                </c:pt>
                <c:pt idx="31">
                  <c:v>0.74</c:v>
                </c:pt>
                <c:pt idx="32">
                  <c:v>1.26</c:v>
                </c:pt>
                <c:pt idx="33">
                  <c:v>3</c:v>
                </c:pt>
                <c:pt idx="34">
                  <c:v>0.35</c:v>
                </c:pt>
                <c:pt idx="35">
                  <c:v>0.33</c:v>
                </c:pt>
                <c:pt idx="36">
                  <c:v>0.3917808981131885</c:v>
                </c:pt>
                <c:pt idx="37">
                  <c:v>0.33580066019510413</c:v>
                </c:pt>
                <c:pt idx="38">
                  <c:v>0.35076027969474977</c:v>
                </c:pt>
                <c:pt idx="39">
                  <c:v>0.3303843978281315</c:v>
                </c:pt>
                <c:pt idx="40">
                  <c:v>0.22142476419573931</c:v>
                </c:pt>
                <c:pt idx="41">
                  <c:v>0.28378117339690739</c:v>
                </c:pt>
                <c:pt idx="42">
                  <c:v>0.32684540951412427</c:v>
                </c:pt>
                <c:pt idx="43">
                  <c:v>0.26032195143706599</c:v>
                </c:pt>
                <c:pt idx="44">
                  <c:v>0.36635460109817247</c:v>
                </c:pt>
                <c:pt idx="45">
                  <c:v>0.30207810016675762</c:v>
                </c:pt>
                <c:pt idx="46">
                  <c:v>0.42</c:v>
                </c:pt>
                <c:pt idx="47">
                  <c:v>0.46</c:v>
                </c:pt>
                <c:pt idx="48">
                  <c:v>0.3</c:v>
                </c:pt>
                <c:pt idx="49">
                  <c:v>0.32</c:v>
                </c:pt>
                <c:pt idx="50">
                  <c:v>0.55000000000000004</c:v>
                </c:pt>
                <c:pt idx="51">
                  <c:v>0.27</c:v>
                </c:pt>
                <c:pt idx="52">
                  <c:v>0.6</c:v>
                </c:pt>
                <c:pt idx="53">
                  <c:v>0.96</c:v>
                </c:pt>
                <c:pt idx="54">
                  <c:v>0.19</c:v>
                </c:pt>
                <c:pt idx="55">
                  <c:v>0.24</c:v>
                </c:pt>
                <c:pt idx="56">
                  <c:v>1.28</c:v>
                </c:pt>
                <c:pt idx="57">
                  <c:v>1.31</c:v>
                </c:pt>
                <c:pt idx="58">
                  <c:v>0.74</c:v>
                </c:pt>
                <c:pt idx="59">
                  <c:v>5.58</c:v>
                </c:pt>
                <c:pt idx="60">
                  <c:v>21.7</c:v>
                </c:pt>
                <c:pt idx="61">
                  <c:v>13</c:v>
                </c:pt>
                <c:pt idx="62">
                  <c:v>0.96</c:v>
                </c:pt>
                <c:pt idx="63">
                  <c:v>5.57</c:v>
                </c:pt>
                <c:pt idx="64">
                  <c:v>4.03</c:v>
                </c:pt>
                <c:pt idx="65">
                  <c:v>1.29</c:v>
                </c:pt>
                <c:pt idx="66">
                  <c:v>1.28</c:v>
                </c:pt>
                <c:pt idx="67">
                  <c:v>0.88</c:v>
                </c:pt>
                <c:pt idx="68">
                  <c:v>3.13</c:v>
                </c:pt>
                <c:pt idx="69">
                  <c:v>0.69</c:v>
                </c:pt>
                <c:pt idx="70">
                  <c:v>0.57999999999999996</c:v>
                </c:pt>
                <c:pt idx="71">
                  <c:v>0.67</c:v>
                </c:pt>
                <c:pt idx="72">
                  <c:v>0.57999999999999996</c:v>
                </c:pt>
                <c:pt idx="73">
                  <c:v>0.93</c:v>
                </c:pt>
                <c:pt idx="74">
                  <c:v>0.85</c:v>
                </c:pt>
                <c:pt idx="75">
                  <c:v>0.54</c:v>
                </c:pt>
                <c:pt idx="76">
                  <c:v>0.56999999999999995</c:v>
                </c:pt>
                <c:pt idx="77">
                  <c:v>0.75</c:v>
                </c:pt>
                <c:pt idx="78">
                  <c:v>0.67</c:v>
                </c:pt>
                <c:pt idx="79">
                  <c:v>0.42</c:v>
                </c:pt>
                <c:pt idx="80">
                  <c:v>0.69</c:v>
                </c:pt>
                <c:pt idx="81">
                  <c:v>0.56000000000000005</c:v>
                </c:pt>
                <c:pt idx="82">
                  <c:v>0.72</c:v>
                </c:pt>
                <c:pt idx="83">
                  <c:v>0.93</c:v>
                </c:pt>
                <c:pt idx="84">
                  <c:v>0.91</c:v>
                </c:pt>
                <c:pt idx="85">
                  <c:v>0.77</c:v>
                </c:pt>
                <c:pt idx="86">
                  <c:v>0.6</c:v>
                </c:pt>
                <c:pt idx="87">
                  <c:v>0.56999999999999995</c:v>
                </c:pt>
                <c:pt idx="88">
                  <c:v>0.62</c:v>
                </c:pt>
                <c:pt idx="89">
                  <c:v>0.7</c:v>
                </c:pt>
                <c:pt idx="90">
                  <c:v>0.55627664541316468</c:v>
                </c:pt>
                <c:pt idx="91">
                  <c:v>0.53347759806516526</c:v>
                </c:pt>
                <c:pt idx="92">
                  <c:v>0.54565901960102503</c:v>
                </c:pt>
                <c:pt idx="93">
                  <c:v>0.42727369171839241</c:v>
                </c:pt>
                <c:pt idx="94">
                  <c:v>0.98236445332012501</c:v>
                </c:pt>
                <c:pt idx="95">
                  <c:v>0.50698521327606905</c:v>
                </c:pt>
                <c:pt idx="96">
                  <c:v>0.54693416283628948</c:v>
                </c:pt>
                <c:pt idx="97">
                  <c:v>0.43671759435365698</c:v>
                </c:pt>
                <c:pt idx="98">
                  <c:v>0.50567178634433785</c:v>
                </c:pt>
                <c:pt idx="99">
                  <c:v>0.57509547232388092</c:v>
                </c:pt>
                <c:pt idx="100">
                  <c:v>0.54909833945040687</c:v>
                </c:pt>
                <c:pt idx="101">
                  <c:v>0.52417777341373928</c:v>
                </c:pt>
                <c:pt idx="102">
                  <c:v>0.66</c:v>
                </c:pt>
                <c:pt idx="103">
                  <c:v>0.48</c:v>
                </c:pt>
                <c:pt idx="104">
                  <c:v>0.25</c:v>
                </c:pt>
                <c:pt idx="105">
                  <c:v>0.59</c:v>
                </c:pt>
                <c:pt idx="106">
                  <c:v>0.33848537962089598</c:v>
                </c:pt>
                <c:pt idx="107">
                  <c:v>0.38643968388255473</c:v>
                </c:pt>
                <c:pt idx="108">
                  <c:v>1.2361247773584867</c:v>
                </c:pt>
                <c:pt idx="109">
                  <c:v>0.34975299152310679</c:v>
                </c:pt>
                <c:pt idx="110">
                  <c:v>0.33813871912180299</c:v>
                </c:pt>
                <c:pt idx="111">
                  <c:v>0.45689486940770052</c:v>
                </c:pt>
                <c:pt idx="112">
                  <c:v>0.33186743738425806</c:v>
                </c:pt>
                <c:pt idx="113">
                  <c:v>0.74588803487713717</c:v>
                </c:pt>
                <c:pt idx="114">
                  <c:v>0.53696527146518114</c:v>
                </c:pt>
                <c:pt idx="115">
                  <c:v>0.52442538565601837</c:v>
                </c:pt>
                <c:pt idx="116">
                  <c:v>0.72371075124469864</c:v>
                </c:pt>
                <c:pt idx="117">
                  <c:v>0.8049226197509618</c:v>
                </c:pt>
              </c:numCache>
            </c:numRef>
          </c:val>
          <c:extLst>
            <c:ext xmlns:c16="http://schemas.microsoft.com/office/drawing/2014/chart" uri="{C3380CC4-5D6E-409C-BE32-E72D297353CC}">
              <c16:uniqueId val="{00000005-CAFE-4DDB-8F39-48DAB9770E09}"/>
            </c:ext>
          </c:extLst>
        </c:ser>
        <c:ser>
          <c:idx val="6"/>
          <c:order val="6"/>
          <c:tx>
            <c:strRef>
              <c:f>'Table S3a'!$L$6</c:f>
              <c:strCache>
                <c:ptCount val="1"/>
                <c:pt idx="0">
                  <c:v>Gd</c:v>
                </c:pt>
              </c:strCache>
            </c:strRef>
          </c:tx>
          <c:spPr>
            <a:solidFill>
              <a:schemeClr val="accent1">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S3a'!$L$7:$L$124</c:f>
              <c:numCache>
                <c:formatCode>0.0</c:formatCode>
                <c:ptCount val="118"/>
                <c:pt idx="0">
                  <c:v>3.1</c:v>
                </c:pt>
                <c:pt idx="1">
                  <c:v>9.3000000000000007</c:v>
                </c:pt>
                <c:pt idx="2">
                  <c:v>10</c:v>
                </c:pt>
                <c:pt idx="3">
                  <c:v>9</c:v>
                </c:pt>
                <c:pt idx="4">
                  <c:v>1.9</c:v>
                </c:pt>
                <c:pt idx="5">
                  <c:v>11.1</c:v>
                </c:pt>
                <c:pt idx="6">
                  <c:v>5.4</c:v>
                </c:pt>
                <c:pt idx="7">
                  <c:v>2.9</c:v>
                </c:pt>
                <c:pt idx="8">
                  <c:v>0.7</c:v>
                </c:pt>
                <c:pt idx="9">
                  <c:v>1</c:v>
                </c:pt>
                <c:pt idx="10">
                  <c:v>3.6</c:v>
                </c:pt>
                <c:pt idx="11">
                  <c:v>3</c:v>
                </c:pt>
                <c:pt idx="12">
                  <c:v>2.8</c:v>
                </c:pt>
                <c:pt idx="13">
                  <c:v>3.8</c:v>
                </c:pt>
                <c:pt idx="14">
                  <c:v>9</c:v>
                </c:pt>
                <c:pt idx="15">
                  <c:v>4.3</c:v>
                </c:pt>
                <c:pt idx="16">
                  <c:v>1.3</c:v>
                </c:pt>
                <c:pt idx="17">
                  <c:v>1.8</c:v>
                </c:pt>
                <c:pt idx="18">
                  <c:v>1.1000000000000001</c:v>
                </c:pt>
                <c:pt idx="19">
                  <c:v>1.3</c:v>
                </c:pt>
                <c:pt idx="20">
                  <c:v>0.9</c:v>
                </c:pt>
                <c:pt idx="21">
                  <c:v>0.7</c:v>
                </c:pt>
                <c:pt idx="22">
                  <c:v>1.7</c:v>
                </c:pt>
                <c:pt idx="23">
                  <c:v>4.8</c:v>
                </c:pt>
                <c:pt idx="24">
                  <c:v>0.7</c:v>
                </c:pt>
                <c:pt idx="25">
                  <c:v>2</c:v>
                </c:pt>
                <c:pt idx="26">
                  <c:v>3.7</c:v>
                </c:pt>
                <c:pt idx="27">
                  <c:v>3</c:v>
                </c:pt>
                <c:pt idx="28">
                  <c:v>1</c:v>
                </c:pt>
                <c:pt idx="29">
                  <c:v>1.1000000000000001</c:v>
                </c:pt>
                <c:pt idx="30">
                  <c:v>6.5</c:v>
                </c:pt>
                <c:pt idx="31">
                  <c:v>3.2</c:v>
                </c:pt>
                <c:pt idx="32">
                  <c:v>6.6</c:v>
                </c:pt>
                <c:pt idx="33">
                  <c:v>14.7</c:v>
                </c:pt>
                <c:pt idx="34">
                  <c:v>1.5</c:v>
                </c:pt>
                <c:pt idx="35">
                  <c:v>1.7</c:v>
                </c:pt>
                <c:pt idx="36">
                  <c:v>1.8355011874254537</c:v>
                </c:pt>
                <c:pt idx="37">
                  <c:v>1.5366251058500757</c:v>
                </c:pt>
                <c:pt idx="38">
                  <c:v>1.5250479757844424</c:v>
                </c:pt>
                <c:pt idx="39">
                  <c:v>1.3812005793428364</c:v>
                </c:pt>
                <c:pt idx="40">
                  <c:v>0.97910112391931192</c:v>
                </c:pt>
                <c:pt idx="41">
                  <c:v>1.2821148029992131</c:v>
                </c:pt>
                <c:pt idx="42">
                  <c:v>1.4083015872799376</c:v>
                </c:pt>
                <c:pt idx="43">
                  <c:v>1.1402745962856271</c:v>
                </c:pt>
                <c:pt idx="44">
                  <c:v>1.581238299151869</c:v>
                </c:pt>
                <c:pt idx="45">
                  <c:v>1.3227998563808416</c:v>
                </c:pt>
                <c:pt idx="46">
                  <c:v>1.9</c:v>
                </c:pt>
                <c:pt idx="47">
                  <c:v>2.1</c:v>
                </c:pt>
                <c:pt idx="48">
                  <c:v>1.3</c:v>
                </c:pt>
                <c:pt idx="49">
                  <c:v>1.4</c:v>
                </c:pt>
                <c:pt idx="50">
                  <c:v>2.2999999999999998</c:v>
                </c:pt>
                <c:pt idx="51">
                  <c:v>1.2</c:v>
                </c:pt>
                <c:pt idx="52">
                  <c:v>2.6</c:v>
                </c:pt>
                <c:pt idx="53">
                  <c:v>4.3</c:v>
                </c:pt>
                <c:pt idx="54">
                  <c:v>1.3</c:v>
                </c:pt>
                <c:pt idx="55">
                  <c:v>1.5</c:v>
                </c:pt>
                <c:pt idx="56">
                  <c:v>6.9</c:v>
                </c:pt>
                <c:pt idx="57">
                  <c:v>7.2</c:v>
                </c:pt>
                <c:pt idx="58">
                  <c:v>3</c:v>
                </c:pt>
                <c:pt idx="59">
                  <c:v>25.7</c:v>
                </c:pt>
                <c:pt idx="60">
                  <c:v>102</c:v>
                </c:pt>
                <c:pt idx="61">
                  <c:v>59.3</c:v>
                </c:pt>
                <c:pt idx="62">
                  <c:v>5.0999999999999996</c:v>
                </c:pt>
                <c:pt idx="63">
                  <c:v>27.2</c:v>
                </c:pt>
                <c:pt idx="64">
                  <c:v>22.8</c:v>
                </c:pt>
                <c:pt idx="65">
                  <c:v>10.1</c:v>
                </c:pt>
                <c:pt idx="66">
                  <c:v>9.6999999999999993</c:v>
                </c:pt>
                <c:pt idx="67">
                  <c:v>6.5</c:v>
                </c:pt>
                <c:pt idx="68">
                  <c:v>15.9</c:v>
                </c:pt>
                <c:pt idx="69">
                  <c:v>4.3</c:v>
                </c:pt>
                <c:pt idx="70">
                  <c:v>3.7</c:v>
                </c:pt>
                <c:pt idx="71">
                  <c:v>3.7</c:v>
                </c:pt>
                <c:pt idx="72">
                  <c:v>3.3</c:v>
                </c:pt>
                <c:pt idx="73">
                  <c:v>5.2</c:v>
                </c:pt>
                <c:pt idx="74">
                  <c:v>5.4</c:v>
                </c:pt>
                <c:pt idx="75">
                  <c:v>3.5</c:v>
                </c:pt>
                <c:pt idx="76">
                  <c:v>3.3</c:v>
                </c:pt>
                <c:pt idx="77">
                  <c:v>4.2</c:v>
                </c:pt>
                <c:pt idx="78">
                  <c:v>4.3</c:v>
                </c:pt>
                <c:pt idx="79">
                  <c:v>2.5</c:v>
                </c:pt>
                <c:pt idx="80">
                  <c:v>4</c:v>
                </c:pt>
                <c:pt idx="81">
                  <c:v>2.8</c:v>
                </c:pt>
                <c:pt idx="82">
                  <c:v>3.2</c:v>
                </c:pt>
                <c:pt idx="83">
                  <c:v>5.5</c:v>
                </c:pt>
                <c:pt idx="84">
                  <c:v>6</c:v>
                </c:pt>
                <c:pt idx="85">
                  <c:v>5.4</c:v>
                </c:pt>
                <c:pt idx="86">
                  <c:v>2.6</c:v>
                </c:pt>
                <c:pt idx="87">
                  <c:v>3.5</c:v>
                </c:pt>
                <c:pt idx="88">
                  <c:v>4</c:v>
                </c:pt>
                <c:pt idx="89">
                  <c:v>4</c:v>
                </c:pt>
                <c:pt idx="90">
                  <c:v>3.0788436605720158</c:v>
                </c:pt>
                <c:pt idx="91">
                  <c:v>3.1424698078812705</c:v>
                </c:pt>
                <c:pt idx="92">
                  <c:v>3.6357988477976284</c:v>
                </c:pt>
                <c:pt idx="93">
                  <c:v>2.2811254848147864</c:v>
                </c:pt>
                <c:pt idx="94">
                  <c:v>5.6366354175620055</c:v>
                </c:pt>
                <c:pt idx="95">
                  <c:v>2.6005856663766127</c:v>
                </c:pt>
                <c:pt idx="96">
                  <c:v>3.5386513419797834</c:v>
                </c:pt>
                <c:pt idx="97">
                  <c:v>2.7636699230599677</c:v>
                </c:pt>
                <c:pt idx="98">
                  <c:v>2.9245225902044445</c:v>
                </c:pt>
                <c:pt idx="99">
                  <c:v>3.5953866192422526</c:v>
                </c:pt>
                <c:pt idx="100">
                  <c:v>3.4604868790169148</c:v>
                </c:pt>
                <c:pt idx="101">
                  <c:v>3.3821715892901065</c:v>
                </c:pt>
                <c:pt idx="102">
                  <c:v>2.7</c:v>
                </c:pt>
                <c:pt idx="103">
                  <c:v>2</c:v>
                </c:pt>
                <c:pt idx="104">
                  <c:v>1.1000000000000001</c:v>
                </c:pt>
                <c:pt idx="105">
                  <c:v>2.4</c:v>
                </c:pt>
                <c:pt idx="106">
                  <c:v>1.8988480500731553</c:v>
                </c:pt>
                <c:pt idx="107">
                  <c:v>2.162628746304101</c:v>
                </c:pt>
                <c:pt idx="108">
                  <c:v>5.5849491965650744</c:v>
                </c:pt>
                <c:pt idx="109">
                  <c:v>1.859899695613231</c:v>
                </c:pt>
                <c:pt idx="110">
                  <c:v>1.8908800026488672</c:v>
                </c:pt>
                <c:pt idx="111">
                  <c:v>2.2021464132873461</c:v>
                </c:pt>
                <c:pt idx="112">
                  <c:v>1.9155890002233109</c:v>
                </c:pt>
                <c:pt idx="113">
                  <c:v>5.3336747120926162</c:v>
                </c:pt>
                <c:pt idx="114">
                  <c:v>6.5122230466184083</c:v>
                </c:pt>
                <c:pt idx="115">
                  <c:v>6.4687706896121444</c:v>
                </c:pt>
                <c:pt idx="116">
                  <c:v>5.2647279764799899</c:v>
                </c:pt>
                <c:pt idx="117">
                  <c:v>5.795175063192028</c:v>
                </c:pt>
              </c:numCache>
            </c:numRef>
          </c:val>
          <c:extLst>
            <c:ext xmlns:c16="http://schemas.microsoft.com/office/drawing/2014/chart" uri="{C3380CC4-5D6E-409C-BE32-E72D297353CC}">
              <c16:uniqueId val="{00000006-CAFE-4DDB-8F39-48DAB9770E09}"/>
            </c:ext>
          </c:extLst>
        </c:ser>
        <c:ser>
          <c:idx val="7"/>
          <c:order val="7"/>
          <c:tx>
            <c:strRef>
              <c:f>'Table S3a'!$M$6</c:f>
              <c:strCache>
                <c:ptCount val="1"/>
                <c:pt idx="0">
                  <c:v>Tb</c:v>
                </c:pt>
              </c:strCache>
            </c:strRef>
          </c:tx>
          <c:spPr>
            <a:solidFill>
              <a:schemeClr val="accent2">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S3a'!$M$7:$M$124</c:f>
              <c:numCache>
                <c:formatCode>0.0</c:formatCode>
                <c:ptCount val="118"/>
                <c:pt idx="0">
                  <c:v>0.48</c:v>
                </c:pt>
                <c:pt idx="1">
                  <c:v>1.32</c:v>
                </c:pt>
                <c:pt idx="2">
                  <c:v>1.36</c:v>
                </c:pt>
                <c:pt idx="3">
                  <c:v>1.22</c:v>
                </c:pt>
                <c:pt idx="4">
                  <c:v>0.36</c:v>
                </c:pt>
                <c:pt idx="5">
                  <c:v>1.59</c:v>
                </c:pt>
                <c:pt idx="6">
                  <c:v>0.75</c:v>
                </c:pt>
                <c:pt idx="7">
                  <c:v>0.42</c:v>
                </c:pt>
                <c:pt idx="8">
                  <c:v>0.11</c:v>
                </c:pt>
                <c:pt idx="9">
                  <c:v>0.17</c:v>
                </c:pt>
                <c:pt idx="10">
                  <c:v>0.46</c:v>
                </c:pt>
                <c:pt idx="11">
                  <c:v>0.45</c:v>
                </c:pt>
                <c:pt idx="12">
                  <c:v>0.41</c:v>
                </c:pt>
                <c:pt idx="13">
                  <c:v>0.55000000000000004</c:v>
                </c:pt>
                <c:pt idx="14">
                  <c:v>1.1299999999999999</c:v>
                </c:pt>
                <c:pt idx="15">
                  <c:v>0.65</c:v>
                </c:pt>
                <c:pt idx="16">
                  <c:v>0.21</c:v>
                </c:pt>
                <c:pt idx="17">
                  <c:v>0.33</c:v>
                </c:pt>
                <c:pt idx="18">
                  <c:v>0.24</c:v>
                </c:pt>
                <c:pt idx="19">
                  <c:v>0.23</c:v>
                </c:pt>
                <c:pt idx="20">
                  <c:v>0.14000000000000001</c:v>
                </c:pt>
                <c:pt idx="21">
                  <c:v>0.11</c:v>
                </c:pt>
                <c:pt idx="22">
                  <c:v>0.3</c:v>
                </c:pt>
                <c:pt idx="23">
                  <c:v>0.72</c:v>
                </c:pt>
                <c:pt idx="24">
                  <c:v>0.1</c:v>
                </c:pt>
                <c:pt idx="25">
                  <c:v>0.35</c:v>
                </c:pt>
                <c:pt idx="26">
                  <c:v>0.56999999999999995</c:v>
                </c:pt>
                <c:pt idx="27">
                  <c:v>0.47</c:v>
                </c:pt>
                <c:pt idx="28">
                  <c:v>0.17</c:v>
                </c:pt>
                <c:pt idx="29">
                  <c:v>0.19</c:v>
                </c:pt>
                <c:pt idx="30">
                  <c:v>0.9</c:v>
                </c:pt>
                <c:pt idx="31">
                  <c:v>0.52</c:v>
                </c:pt>
                <c:pt idx="32">
                  <c:v>0.92</c:v>
                </c:pt>
                <c:pt idx="33">
                  <c:v>2.11</c:v>
                </c:pt>
                <c:pt idx="34">
                  <c:v>0.25</c:v>
                </c:pt>
                <c:pt idx="35">
                  <c:v>0.28000000000000003</c:v>
                </c:pt>
                <c:pt idx="36">
                  <c:v>0.32633178982680117</c:v>
                </c:pt>
                <c:pt idx="37">
                  <c:v>0.26184801494591298</c:v>
                </c:pt>
                <c:pt idx="38">
                  <c:v>0.26504091165044702</c:v>
                </c:pt>
                <c:pt idx="39">
                  <c:v>0.23857746468548352</c:v>
                </c:pt>
                <c:pt idx="40">
                  <c:v>0.17262685627725685</c:v>
                </c:pt>
                <c:pt idx="41">
                  <c:v>0.22025068447689405</c:v>
                </c:pt>
                <c:pt idx="42">
                  <c:v>0.2374100845796821</c:v>
                </c:pt>
                <c:pt idx="43">
                  <c:v>0.19365256793658961</c:v>
                </c:pt>
                <c:pt idx="44">
                  <c:v>0.26486768155489521</c:v>
                </c:pt>
                <c:pt idx="45">
                  <c:v>0.22840977413643465</c:v>
                </c:pt>
                <c:pt idx="46">
                  <c:v>0.3</c:v>
                </c:pt>
                <c:pt idx="47">
                  <c:v>0.38</c:v>
                </c:pt>
                <c:pt idx="48">
                  <c:v>0.22</c:v>
                </c:pt>
                <c:pt idx="49">
                  <c:v>0.21</c:v>
                </c:pt>
                <c:pt idx="50">
                  <c:v>0.37</c:v>
                </c:pt>
                <c:pt idx="51">
                  <c:v>0.18</c:v>
                </c:pt>
                <c:pt idx="52">
                  <c:v>0.41</c:v>
                </c:pt>
                <c:pt idx="53">
                  <c:v>0.69</c:v>
                </c:pt>
                <c:pt idx="54">
                  <c:v>0.22</c:v>
                </c:pt>
                <c:pt idx="55">
                  <c:v>0.25</c:v>
                </c:pt>
                <c:pt idx="56">
                  <c:v>1.06</c:v>
                </c:pt>
                <c:pt idx="57">
                  <c:v>1.06</c:v>
                </c:pt>
                <c:pt idx="58">
                  <c:v>0.45</c:v>
                </c:pt>
                <c:pt idx="59">
                  <c:v>3.95</c:v>
                </c:pt>
                <c:pt idx="60">
                  <c:v>15.8</c:v>
                </c:pt>
                <c:pt idx="61">
                  <c:v>8.93</c:v>
                </c:pt>
                <c:pt idx="62">
                  <c:v>0.77</c:v>
                </c:pt>
                <c:pt idx="63">
                  <c:v>4.53</c:v>
                </c:pt>
                <c:pt idx="64">
                  <c:v>3.6</c:v>
                </c:pt>
                <c:pt idx="65">
                  <c:v>1.48</c:v>
                </c:pt>
                <c:pt idx="66">
                  <c:v>1.44</c:v>
                </c:pt>
                <c:pt idx="67">
                  <c:v>1.1000000000000001</c:v>
                </c:pt>
                <c:pt idx="68">
                  <c:v>2.52</c:v>
                </c:pt>
                <c:pt idx="69">
                  <c:v>0.81</c:v>
                </c:pt>
                <c:pt idx="70">
                  <c:v>0.7</c:v>
                </c:pt>
                <c:pt idx="71">
                  <c:v>0.6</c:v>
                </c:pt>
                <c:pt idx="72">
                  <c:v>0.59</c:v>
                </c:pt>
                <c:pt idx="73">
                  <c:v>0.87</c:v>
                </c:pt>
                <c:pt idx="74">
                  <c:v>0.88</c:v>
                </c:pt>
                <c:pt idx="75">
                  <c:v>0.59</c:v>
                </c:pt>
                <c:pt idx="76">
                  <c:v>0.53</c:v>
                </c:pt>
                <c:pt idx="77">
                  <c:v>0.7</c:v>
                </c:pt>
                <c:pt idx="78">
                  <c:v>0.72</c:v>
                </c:pt>
                <c:pt idx="79">
                  <c:v>0.42</c:v>
                </c:pt>
                <c:pt idx="80">
                  <c:v>0.71</c:v>
                </c:pt>
                <c:pt idx="81">
                  <c:v>0.45</c:v>
                </c:pt>
                <c:pt idx="82">
                  <c:v>0.45</c:v>
                </c:pt>
                <c:pt idx="83">
                  <c:v>0.89</c:v>
                </c:pt>
                <c:pt idx="84">
                  <c:v>1.01</c:v>
                </c:pt>
                <c:pt idx="85">
                  <c:v>0.93</c:v>
                </c:pt>
                <c:pt idx="86">
                  <c:v>0.39</c:v>
                </c:pt>
                <c:pt idx="87">
                  <c:v>0.55000000000000004</c:v>
                </c:pt>
                <c:pt idx="88">
                  <c:v>0.62</c:v>
                </c:pt>
                <c:pt idx="89">
                  <c:v>0.62</c:v>
                </c:pt>
                <c:pt idx="90">
                  <c:v>0.5279937848624624</c:v>
                </c:pt>
                <c:pt idx="91">
                  <c:v>0.54237780367532251</c:v>
                </c:pt>
                <c:pt idx="92">
                  <c:v>0.63976227813030606</c:v>
                </c:pt>
                <c:pt idx="93">
                  <c:v>0.37641671556718576</c:v>
                </c:pt>
                <c:pt idx="94">
                  <c:v>0.8682766980764095</c:v>
                </c:pt>
                <c:pt idx="95">
                  <c:v>0.39685881751926655</c:v>
                </c:pt>
                <c:pt idx="96">
                  <c:v>0.54583483745999894</c:v>
                </c:pt>
                <c:pt idx="97">
                  <c:v>0.46553207890105297</c:v>
                </c:pt>
                <c:pt idx="98">
                  <c:v>0.48488272705916952</c:v>
                </c:pt>
                <c:pt idx="99">
                  <c:v>0.59002764514322781</c:v>
                </c:pt>
                <c:pt idx="100">
                  <c:v>0.56563890633197023</c:v>
                </c:pt>
                <c:pt idx="101">
                  <c:v>0.55828226363660172</c:v>
                </c:pt>
                <c:pt idx="102">
                  <c:v>0.4</c:v>
                </c:pt>
                <c:pt idx="103">
                  <c:v>0.32</c:v>
                </c:pt>
                <c:pt idx="104">
                  <c:v>0.16</c:v>
                </c:pt>
                <c:pt idx="105">
                  <c:v>0.37</c:v>
                </c:pt>
                <c:pt idx="106">
                  <c:v>0.34039468641273263</c:v>
                </c:pt>
                <c:pt idx="107">
                  <c:v>0.36903252330284431</c:v>
                </c:pt>
                <c:pt idx="108">
                  <c:v>0.76657140262485579</c:v>
                </c:pt>
                <c:pt idx="109">
                  <c:v>0.31978974821192468</c:v>
                </c:pt>
                <c:pt idx="110">
                  <c:v>0.3564563411151277</c:v>
                </c:pt>
                <c:pt idx="111">
                  <c:v>0.3245509089382233</c:v>
                </c:pt>
                <c:pt idx="112">
                  <c:v>0.33265555648587791</c:v>
                </c:pt>
                <c:pt idx="113">
                  <c:v>0.82923117400355684</c:v>
                </c:pt>
                <c:pt idx="114">
                  <c:v>0.99709145805936961</c:v>
                </c:pt>
                <c:pt idx="115">
                  <c:v>0.99324787016262939</c:v>
                </c:pt>
                <c:pt idx="116">
                  <c:v>0.81466212231674662</c:v>
                </c:pt>
                <c:pt idx="117">
                  <c:v>0.88309479167085758</c:v>
                </c:pt>
              </c:numCache>
            </c:numRef>
          </c:val>
          <c:extLst>
            <c:ext xmlns:c16="http://schemas.microsoft.com/office/drawing/2014/chart" uri="{C3380CC4-5D6E-409C-BE32-E72D297353CC}">
              <c16:uniqueId val="{00000007-CAFE-4DDB-8F39-48DAB9770E09}"/>
            </c:ext>
          </c:extLst>
        </c:ser>
        <c:ser>
          <c:idx val="8"/>
          <c:order val="8"/>
          <c:tx>
            <c:strRef>
              <c:f>'Table S3a'!$N$6</c:f>
              <c:strCache>
                <c:ptCount val="1"/>
                <c:pt idx="0">
                  <c:v>Dy</c:v>
                </c:pt>
              </c:strCache>
            </c:strRef>
          </c:tx>
          <c:spPr>
            <a:solidFill>
              <a:schemeClr val="accent3">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S3a'!$N$7:$N$124</c:f>
              <c:numCache>
                <c:formatCode>0.0</c:formatCode>
                <c:ptCount val="118"/>
                <c:pt idx="0">
                  <c:v>2.7</c:v>
                </c:pt>
                <c:pt idx="1">
                  <c:v>6.8</c:v>
                </c:pt>
                <c:pt idx="2">
                  <c:v>6.5</c:v>
                </c:pt>
                <c:pt idx="3">
                  <c:v>6.8</c:v>
                </c:pt>
                <c:pt idx="4">
                  <c:v>2.5</c:v>
                </c:pt>
                <c:pt idx="5">
                  <c:v>9.3000000000000007</c:v>
                </c:pt>
                <c:pt idx="6">
                  <c:v>4.0999999999999996</c:v>
                </c:pt>
                <c:pt idx="7">
                  <c:v>2.4</c:v>
                </c:pt>
                <c:pt idx="8">
                  <c:v>0.7</c:v>
                </c:pt>
                <c:pt idx="9">
                  <c:v>1.1000000000000001</c:v>
                </c:pt>
                <c:pt idx="10">
                  <c:v>2.6</c:v>
                </c:pt>
                <c:pt idx="11">
                  <c:v>2.6</c:v>
                </c:pt>
                <c:pt idx="12">
                  <c:v>2.2999999999999998</c:v>
                </c:pt>
                <c:pt idx="13">
                  <c:v>2.9</c:v>
                </c:pt>
                <c:pt idx="14">
                  <c:v>6.1</c:v>
                </c:pt>
                <c:pt idx="15">
                  <c:v>3.9</c:v>
                </c:pt>
                <c:pt idx="16">
                  <c:v>1.4</c:v>
                </c:pt>
                <c:pt idx="17">
                  <c:v>2.2999999999999998</c:v>
                </c:pt>
                <c:pt idx="18">
                  <c:v>1.9</c:v>
                </c:pt>
                <c:pt idx="19">
                  <c:v>1.7</c:v>
                </c:pt>
                <c:pt idx="20">
                  <c:v>0.8</c:v>
                </c:pt>
                <c:pt idx="21">
                  <c:v>0.7</c:v>
                </c:pt>
                <c:pt idx="22">
                  <c:v>1.8</c:v>
                </c:pt>
                <c:pt idx="23">
                  <c:v>4.3</c:v>
                </c:pt>
                <c:pt idx="24">
                  <c:v>0.6</c:v>
                </c:pt>
                <c:pt idx="25">
                  <c:v>2.2000000000000002</c:v>
                </c:pt>
                <c:pt idx="26">
                  <c:v>3.2</c:v>
                </c:pt>
                <c:pt idx="27">
                  <c:v>2.8</c:v>
                </c:pt>
                <c:pt idx="28">
                  <c:v>1.1000000000000001</c:v>
                </c:pt>
                <c:pt idx="29">
                  <c:v>1.2</c:v>
                </c:pt>
                <c:pt idx="30">
                  <c:v>4.5999999999999996</c:v>
                </c:pt>
                <c:pt idx="31">
                  <c:v>3.1</c:v>
                </c:pt>
                <c:pt idx="32">
                  <c:v>5.2</c:v>
                </c:pt>
                <c:pt idx="33">
                  <c:v>11.8</c:v>
                </c:pt>
                <c:pt idx="34">
                  <c:v>1.7</c:v>
                </c:pt>
                <c:pt idx="35">
                  <c:v>1.8</c:v>
                </c:pt>
                <c:pt idx="36">
                  <c:v>2.3129715217415958</c:v>
                </c:pt>
                <c:pt idx="37">
                  <c:v>1.7367388979603249</c:v>
                </c:pt>
                <c:pt idx="38">
                  <c:v>1.7380282211146743</c:v>
                </c:pt>
                <c:pt idx="39">
                  <c:v>1.5085188545926231</c:v>
                </c:pt>
                <c:pt idx="40">
                  <c:v>1.1789104439930358</c:v>
                </c:pt>
                <c:pt idx="41">
                  <c:v>1.5126749561449844</c:v>
                </c:pt>
                <c:pt idx="42">
                  <c:v>1.5277438767877769</c:v>
                </c:pt>
                <c:pt idx="43">
                  <c:v>1.2611449726336761</c:v>
                </c:pt>
                <c:pt idx="44">
                  <c:v>1.7042978121724073</c:v>
                </c:pt>
                <c:pt idx="45">
                  <c:v>1.4923144388961407</c:v>
                </c:pt>
                <c:pt idx="46">
                  <c:v>1.9</c:v>
                </c:pt>
                <c:pt idx="47">
                  <c:v>2.7</c:v>
                </c:pt>
                <c:pt idx="48">
                  <c:v>1.5</c:v>
                </c:pt>
                <c:pt idx="49">
                  <c:v>1.3</c:v>
                </c:pt>
                <c:pt idx="50">
                  <c:v>2.2000000000000002</c:v>
                </c:pt>
                <c:pt idx="51">
                  <c:v>1</c:v>
                </c:pt>
                <c:pt idx="52">
                  <c:v>2.4</c:v>
                </c:pt>
                <c:pt idx="53">
                  <c:v>4.3</c:v>
                </c:pt>
                <c:pt idx="54">
                  <c:v>1.5</c:v>
                </c:pt>
                <c:pt idx="55">
                  <c:v>1.7</c:v>
                </c:pt>
                <c:pt idx="56">
                  <c:v>6</c:v>
                </c:pt>
                <c:pt idx="57">
                  <c:v>6.1</c:v>
                </c:pt>
                <c:pt idx="58">
                  <c:v>2.6</c:v>
                </c:pt>
                <c:pt idx="59">
                  <c:v>21.6</c:v>
                </c:pt>
                <c:pt idx="60">
                  <c:v>86.6</c:v>
                </c:pt>
                <c:pt idx="61">
                  <c:v>48.3</c:v>
                </c:pt>
                <c:pt idx="62">
                  <c:v>4.5</c:v>
                </c:pt>
                <c:pt idx="63">
                  <c:v>26.6</c:v>
                </c:pt>
                <c:pt idx="64">
                  <c:v>20.5</c:v>
                </c:pt>
                <c:pt idx="65">
                  <c:v>8.3000000000000007</c:v>
                </c:pt>
                <c:pt idx="66">
                  <c:v>8.1999999999999993</c:v>
                </c:pt>
                <c:pt idx="67">
                  <c:v>6.9</c:v>
                </c:pt>
                <c:pt idx="68">
                  <c:v>14.4</c:v>
                </c:pt>
                <c:pt idx="69">
                  <c:v>5.5</c:v>
                </c:pt>
                <c:pt idx="70">
                  <c:v>4.5999999999999996</c:v>
                </c:pt>
                <c:pt idx="71">
                  <c:v>3.4</c:v>
                </c:pt>
                <c:pt idx="72">
                  <c:v>3.7</c:v>
                </c:pt>
                <c:pt idx="73">
                  <c:v>5.2</c:v>
                </c:pt>
                <c:pt idx="74">
                  <c:v>5.4</c:v>
                </c:pt>
                <c:pt idx="75">
                  <c:v>3.5</c:v>
                </c:pt>
                <c:pt idx="76">
                  <c:v>3.4</c:v>
                </c:pt>
                <c:pt idx="77">
                  <c:v>4.2</c:v>
                </c:pt>
                <c:pt idx="78">
                  <c:v>4.4000000000000004</c:v>
                </c:pt>
                <c:pt idx="79">
                  <c:v>2.6</c:v>
                </c:pt>
                <c:pt idx="80">
                  <c:v>4.5</c:v>
                </c:pt>
                <c:pt idx="81">
                  <c:v>2.7</c:v>
                </c:pt>
                <c:pt idx="82">
                  <c:v>2.2999999999999998</c:v>
                </c:pt>
                <c:pt idx="83">
                  <c:v>5.6</c:v>
                </c:pt>
                <c:pt idx="84">
                  <c:v>6.4</c:v>
                </c:pt>
                <c:pt idx="85">
                  <c:v>6.1</c:v>
                </c:pt>
                <c:pt idx="86">
                  <c:v>2</c:v>
                </c:pt>
                <c:pt idx="87">
                  <c:v>2.9</c:v>
                </c:pt>
                <c:pt idx="88">
                  <c:v>3.4</c:v>
                </c:pt>
                <c:pt idx="89">
                  <c:v>3.5</c:v>
                </c:pt>
                <c:pt idx="90">
                  <c:v>3.1224835217167155</c:v>
                </c:pt>
                <c:pt idx="91">
                  <c:v>3.5366803586362048</c:v>
                </c:pt>
                <c:pt idx="92">
                  <c:v>4.3418432750376335</c:v>
                </c:pt>
                <c:pt idx="93">
                  <c:v>2.2861510036204109</c:v>
                </c:pt>
                <c:pt idx="94">
                  <c:v>5.1515719276730803</c:v>
                </c:pt>
                <c:pt idx="95">
                  <c:v>2.271304041699115</c:v>
                </c:pt>
                <c:pt idx="96">
                  <c:v>3.0904678928221543</c:v>
                </c:pt>
                <c:pt idx="97">
                  <c:v>2.9902352136018644</c:v>
                </c:pt>
                <c:pt idx="98">
                  <c:v>3.0164723397128212</c:v>
                </c:pt>
                <c:pt idx="99">
                  <c:v>3.586992594710031</c:v>
                </c:pt>
                <c:pt idx="100">
                  <c:v>3.4972219031125533</c:v>
                </c:pt>
                <c:pt idx="101">
                  <c:v>3.4790468425035086</c:v>
                </c:pt>
                <c:pt idx="102">
                  <c:v>2.2000000000000002</c:v>
                </c:pt>
                <c:pt idx="103">
                  <c:v>1.9</c:v>
                </c:pt>
                <c:pt idx="104">
                  <c:v>0.9</c:v>
                </c:pt>
                <c:pt idx="105">
                  <c:v>2.2000000000000002</c:v>
                </c:pt>
                <c:pt idx="106">
                  <c:v>2.4151769760817943</c:v>
                </c:pt>
                <c:pt idx="107">
                  <c:v>2.6271764058930911</c:v>
                </c:pt>
                <c:pt idx="108">
                  <c:v>4.370296754288443</c:v>
                </c:pt>
                <c:pt idx="109">
                  <c:v>2.3358393175962378</c:v>
                </c:pt>
                <c:pt idx="110">
                  <c:v>2.835880847110742</c:v>
                </c:pt>
                <c:pt idx="111">
                  <c:v>2.1228408063999202</c:v>
                </c:pt>
                <c:pt idx="112">
                  <c:v>2.4479562411832676</c:v>
                </c:pt>
                <c:pt idx="113">
                  <c:v>5.2147918564176772</c:v>
                </c:pt>
                <c:pt idx="114">
                  <c:v>6.2938401794536123</c:v>
                </c:pt>
                <c:pt idx="115">
                  <c:v>6.2363015754809465</c:v>
                </c:pt>
                <c:pt idx="116">
                  <c:v>5.4133394458291049</c:v>
                </c:pt>
                <c:pt idx="117">
                  <c:v>5.6920235544115467</c:v>
                </c:pt>
              </c:numCache>
            </c:numRef>
          </c:val>
          <c:extLst>
            <c:ext xmlns:c16="http://schemas.microsoft.com/office/drawing/2014/chart" uri="{C3380CC4-5D6E-409C-BE32-E72D297353CC}">
              <c16:uniqueId val="{00000008-CAFE-4DDB-8F39-48DAB9770E09}"/>
            </c:ext>
          </c:extLst>
        </c:ser>
        <c:ser>
          <c:idx val="9"/>
          <c:order val="9"/>
          <c:tx>
            <c:strRef>
              <c:f>'Table S3a'!$O$6</c:f>
              <c:strCache>
                <c:ptCount val="1"/>
                <c:pt idx="0">
                  <c:v>Ho</c:v>
                </c:pt>
              </c:strCache>
            </c:strRef>
          </c:tx>
          <c:spPr>
            <a:solidFill>
              <a:schemeClr val="accent4">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S3a'!$O$7:$O$124</c:f>
              <c:numCache>
                <c:formatCode>0.0</c:formatCode>
                <c:ptCount val="118"/>
                <c:pt idx="0">
                  <c:v>0.52</c:v>
                </c:pt>
                <c:pt idx="1">
                  <c:v>1.2</c:v>
                </c:pt>
                <c:pt idx="2">
                  <c:v>1</c:v>
                </c:pt>
                <c:pt idx="3">
                  <c:v>1.25</c:v>
                </c:pt>
                <c:pt idx="4">
                  <c:v>0.6</c:v>
                </c:pt>
                <c:pt idx="5">
                  <c:v>1.8</c:v>
                </c:pt>
                <c:pt idx="6">
                  <c:v>0.8</c:v>
                </c:pt>
                <c:pt idx="7">
                  <c:v>0.49</c:v>
                </c:pt>
                <c:pt idx="8">
                  <c:v>0.15</c:v>
                </c:pt>
                <c:pt idx="9">
                  <c:v>0.26</c:v>
                </c:pt>
                <c:pt idx="10">
                  <c:v>0.49</c:v>
                </c:pt>
                <c:pt idx="11">
                  <c:v>0.55000000000000004</c:v>
                </c:pt>
                <c:pt idx="12">
                  <c:v>0.43</c:v>
                </c:pt>
                <c:pt idx="13">
                  <c:v>0.54</c:v>
                </c:pt>
                <c:pt idx="14">
                  <c:v>1.19</c:v>
                </c:pt>
                <c:pt idx="15">
                  <c:v>0.78</c:v>
                </c:pt>
                <c:pt idx="16">
                  <c:v>0.28000000000000003</c:v>
                </c:pt>
                <c:pt idx="17">
                  <c:v>0.47</c:v>
                </c:pt>
                <c:pt idx="18">
                  <c:v>0.45</c:v>
                </c:pt>
                <c:pt idx="19">
                  <c:v>0.4</c:v>
                </c:pt>
                <c:pt idx="20">
                  <c:v>0.16</c:v>
                </c:pt>
                <c:pt idx="21">
                  <c:v>0.13</c:v>
                </c:pt>
                <c:pt idx="22">
                  <c:v>0.39</c:v>
                </c:pt>
                <c:pt idx="23">
                  <c:v>0.93</c:v>
                </c:pt>
                <c:pt idx="24">
                  <c:v>0.12</c:v>
                </c:pt>
                <c:pt idx="25">
                  <c:v>0.45</c:v>
                </c:pt>
                <c:pt idx="26">
                  <c:v>0.61</c:v>
                </c:pt>
                <c:pt idx="27">
                  <c:v>0.56000000000000005</c:v>
                </c:pt>
                <c:pt idx="28">
                  <c:v>0.24</c:v>
                </c:pt>
                <c:pt idx="29">
                  <c:v>0.28999999999999998</c:v>
                </c:pt>
                <c:pt idx="30">
                  <c:v>0.83</c:v>
                </c:pt>
                <c:pt idx="31">
                  <c:v>0.65</c:v>
                </c:pt>
                <c:pt idx="32">
                  <c:v>1.02</c:v>
                </c:pt>
                <c:pt idx="33">
                  <c:v>2.25</c:v>
                </c:pt>
                <c:pt idx="34">
                  <c:v>0.39</c:v>
                </c:pt>
                <c:pt idx="35">
                  <c:v>0.42</c:v>
                </c:pt>
                <c:pt idx="36">
                  <c:v>0.53799347207789217</c:v>
                </c:pt>
                <c:pt idx="37">
                  <c:v>0.39534114445270618</c:v>
                </c:pt>
                <c:pt idx="38">
                  <c:v>0.37980793121231909</c:v>
                </c:pt>
                <c:pt idx="39">
                  <c:v>0.32443091760442644</c:v>
                </c:pt>
                <c:pt idx="40">
                  <c:v>0.27433800769544758</c:v>
                </c:pt>
                <c:pt idx="41">
                  <c:v>0.34920829560879407</c:v>
                </c:pt>
                <c:pt idx="42">
                  <c:v>0.3257047657081914</c:v>
                </c:pt>
                <c:pt idx="43">
                  <c:v>0.27579684987394842</c:v>
                </c:pt>
                <c:pt idx="44">
                  <c:v>0.36490555029553595</c:v>
                </c:pt>
                <c:pt idx="45">
                  <c:v>0.3264468306025276</c:v>
                </c:pt>
                <c:pt idx="46">
                  <c:v>0.4</c:v>
                </c:pt>
                <c:pt idx="47">
                  <c:v>0.59</c:v>
                </c:pt>
                <c:pt idx="48">
                  <c:v>0.32</c:v>
                </c:pt>
                <c:pt idx="49">
                  <c:v>0.25</c:v>
                </c:pt>
                <c:pt idx="50">
                  <c:v>0.47</c:v>
                </c:pt>
                <c:pt idx="51">
                  <c:v>0.2</c:v>
                </c:pt>
                <c:pt idx="52">
                  <c:v>0.47</c:v>
                </c:pt>
                <c:pt idx="53">
                  <c:v>0.92</c:v>
                </c:pt>
                <c:pt idx="54">
                  <c:v>0.36</c:v>
                </c:pt>
                <c:pt idx="55">
                  <c:v>0.38</c:v>
                </c:pt>
                <c:pt idx="56">
                  <c:v>1.1399999999999999</c:v>
                </c:pt>
                <c:pt idx="57">
                  <c:v>1.27</c:v>
                </c:pt>
                <c:pt idx="58">
                  <c:v>0.51</c:v>
                </c:pt>
                <c:pt idx="59">
                  <c:v>3.99</c:v>
                </c:pt>
                <c:pt idx="60">
                  <c:v>15.7</c:v>
                </c:pt>
                <c:pt idx="61">
                  <c:v>8.8000000000000007</c:v>
                </c:pt>
                <c:pt idx="62">
                  <c:v>0.92</c:v>
                </c:pt>
                <c:pt idx="63">
                  <c:v>5.16</c:v>
                </c:pt>
                <c:pt idx="64">
                  <c:v>4.07</c:v>
                </c:pt>
                <c:pt idx="65">
                  <c:v>1.73</c:v>
                </c:pt>
                <c:pt idx="66">
                  <c:v>1.71</c:v>
                </c:pt>
                <c:pt idx="67">
                  <c:v>1.45</c:v>
                </c:pt>
                <c:pt idx="68">
                  <c:v>2.8</c:v>
                </c:pt>
                <c:pt idx="69">
                  <c:v>1.21</c:v>
                </c:pt>
                <c:pt idx="70">
                  <c:v>0.97</c:v>
                </c:pt>
                <c:pt idx="71">
                  <c:v>0.65</c:v>
                </c:pt>
                <c:pt idx="72">
                  <c:v>0.73</c:v>
                </c:pt>
                <c:pt idx="73">
                  <c:v>1.02</c:v>
                </c:pt>
                <c:pt idx="74">
                  <c:v>1.0900000000000001</c:v>
                </c:pt>
                <c:pt idx="75">
                  <c:v>0.72</c:v>
                </c:pt>
                <c:pt idx="76">
                  <c:v>0.71</c:v>
                </c:pt>
                <c:pt idx="77">
                  <c:v>0.84</c:v>
                </c:pt>
                <c:pt idx="78">
                  <c:v>0.9</c:v>
                </c:pt>
                <c:pt idx="79">
                  <c:v>0.53</c:v>
                </c:pt>
                <c:pt idx="80">
                  <c:v>0.87</c:v>
                </c:pt>
                <c:pt idx="81">
                  <c:v>0.51</c:v>
                </c:pt>
                <c:pt idx="82">
                  <c:v>0.4</c:v>
                </c:pt>
                <c:pt idx="83">
                  <c:v>1.1299999999999999</c:v>
                </c:pt>
                <c:pt idx="84">
                  <c:v>1.31</c:v>
                </c:pt>
                <c:pt idx="85">
                  <c:v>1.3</c:v>
                </c:pt>
                <c:pt idx="86">
                  <c:v>0.35</c:v>
                </c:pt>
                <c:pt idx="87">
                  <c:v>0.54</c:v>
                </c:pt>
                <c:pt idx="88">
                  <c:v>0.62</c:v>
                </c:pt>
                <c:pt idx="89">
                  <c:v>0.68</c:v>
                </c:pt>
                <c:pt idx="90">
                  <c:v>0.6407855459350994</c:v>
                </c:pt>
                <c:pt idx="91">
                  <c:v>0.7886796988540592</c:v>
                </c:pt>
                <c:pt idx="92">
                  <c:v>0.99837848228493409</c:v>
                </c:pt>
                <c:pt idx="93">
                  <c:v>0.44462824581423166</c:v>
                </c:pt>
                <c:pt idx="94">
                  <c:v>1.0723442567624031</c:v>
                </c:pt>
                <c:pt idx="95">
                  <c:v>0.42252133675718545</c:v>
                </c:pt>
                <c:pt idx="96">
                  <c:v>0.57787592754004646</c:v>
                </c:pt>
                <c:pt idx="97">
                  <c:v>0.6432185977327578</c:v>
                </c:pt>
                <c:pt idx="98">
                  <c:v>0.62748668818389208</c:v>
                </c:pt>
                <c:pt idx="99">
                  <c:v>0.71740840024044972</c:v>
                </c:pt>
                <c:pt idx="100">
                  <c:v>0.71633113677846694</c:v>
                </c:pt>
                <c:pt idx="101">
                  <c:v>0.71617542998898431</c:v>
                </c:pt>
                <c:pt idx="102">
                  <c:v>0.44</c:v>
                </c:pt>
                <c:pt idx="103">
                  <c:v>0.39</c:v>
                </c:pt>
                <c:pt idx="104">
                  <c:v>0.17</c:v>
                </c:pt>
                <c:pt idx="105">
                  <c:v>0.44</c:v>
                </c:pt>
                <c:pt idx="106">
                  <c:v>0.52255509584636117</c:v>
                </c:pt>
                <c:pt idx="107">
                  <c:v>0.5463704562093703</c:v>
                </c:pt>
                <c:pt idx="108">
                  <c:v>0.76663956129759658</c:v>
                </c:pt>
                <c:pt idx="109">
                  <c:v>0.51396588664191334</c:v>
                </c:pt>
                <c:pt idx="110">
                  <c:v>0.64628362156817054</c:v>
                </c:pt>
                <c:pt idx="111">
                  <c:v>0.41266857450233591</c:v>
                </c:pt>
                <c:pt idx="112">
                  <c:v>0.50841051759420575</c:v>
                </c:pt>
                <c:pt idx="113">
                  <c:v>0.98443635774507576</c:v>
                </c:pt>
                <c:pt idx="114">
                  <c:v>1.1494724858415504</c:v>
                </c:pt>
                <c:pt idx="115">
                  <c:v>1.1448093118725318</c:v>
                </c:pt>
                <c:pt idx="116">
                  <c:v>1.0871714721005381</c:v>
                </c:pt>
                <c:pt idx="117">
                  <c:v>1.1379781453718718</c:v>
                </c:pt>
              </c:numCache>
            </c:numRef>
          </c:val>
          <c:extLst>
            <c:ext xmlns:c16="http://schemas.microsoft.com/office/drawing/2014/chart" uri="{C3380CC4-5D6E-409C-BE32-E72D297353CC}">
              <c16:uniqueId val="{00000009-CAFE-4DDB-8F39-48DAB9770E09}"/>
            </c:ext>
          </c:extLst>
        </c:ser>
        <c:ser>
          <c:idx val="10"/>
          <c:order val="10"/>
          <c:tx>
            <c:strRef>
              <c:f>'Table S3a'!$P$6</c:f>
              <c:strCache>
                <c:ptCount val="1"/>
                <c:pt idx="0">
                  <c:v>Er</c:v>
                </c:pt>
              </c:strCache>
            </c:strRef>
          </c:tx>
          <c:spPr>
            <a:solidFill>
              <a:schemeClr val="accent5">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S3a'!$P$7:$P$124</c:f>
              <c:numCache>
                <c:formatCode>0.0</c:formatCode>
                <c:ptCount val="118"/>
                <c:pt idx="0">
                  <c:v>1.5</c:v>
                </c:pt>
                <c:pt idx="1">
                  <c:v>3.17</c:v>
                </c:pt>
                <c:pt idx="2">
                  <c:v>2.5</c:v>
                </c:pt>
                <c:pt idx="3">
                  <c:v>3.69</c:v>
                </c:pt>
                <c:pt idx="4">
                  <c:v>2.0099999999999998</c:v>
                </c:pt>
                <c:pt idx="5">
                  <c:v>5.26</c:v>
                </c:pt>
                <c:pt idx="6">
                  <c:v>2.3199999999999998</c:v>
                </c:pt>
                <c:pt idx="7">
                  <c:v>1.48</c:v>
                </c:pt>
                <c:pt idx="8">
                  <c:v>0.43</c:v>
                </c:pt>
                <c:pt idx="9">
                  <c:v>0.84</c:v>
                </c:pt>
                <c:pt idx="10">
                  <c:v>1.51</c:v>
                </c:pt>
                <c:pt idx="11">
                  <c:v>1.73</c:v>
                </c:pt>
                <c:pt idx="12">
                  <c:v>1.19</c:v>
                </c:pt>
                <c:pt idx="13">
                  <c:v>1.58</c:v>
                </c:pt>
                <c:pt idx="14">
                  <c:v>3.74</c:v>
                </c:pt>
                <c:pt idx="15">
                  <c:v>2.4300000000000002</c:v>
                </c:pt>
                <c:pt idx="16">
                  <c:v>0.84</c:v>
                </c:pt>
                <c:pt idx="17">
                  <c:v>1.44</c:v>
                </c:pt>
                <c:pt idx="18">
                  <c:v>1.53</c:v>
                </c:pt>
                <c:pt idx="19">
                  <c:v>1.31</c:v>
                </c:pt>
                <c:pt idx="20">
                  <c:v>0.46</c:v>
                </c:pt>
                <c:pt idx="21">
                  <c:v>0.4</c:v>
                </c:pt>
                <c:pt idx="22">
                  <c:v>1.1499999999999999</c:v>
                </c:pt>
                <c:pt idx="23">
                  <c:v>2.78</c:v>
                </c:pt>
                <c:pt idx="24">
                  <c:v>0.37</c:v>
                </c:pt>
                <c:pt idx="25">
                  <c:v>1.35</c:v>
                </c:pt>
                <c:pt idx="26">
                  <c:v>1.79</c:v>
                </c:pt>
                <c:pt idx="27">
                  <c:v>1.69</c:v>
                </c:pt>
                <c:pt idx="28">
                  <c:v>0.76</c:v>
                </c:pt>
                <c:pt idx="29">
                  <c:v>0.9</c:v>
                </c:pt>
                <c:pt idx="30">
                  <c:v>2.37</c:v>
                </c:pt>
                <c:pt idx="31">
                  <c:v>1.99</c:v>
                </c:pt>
                <c:pt idx="32">
                  <c:v>2.93</c:v>
                </c:pt>
                <c:pt idx="33">
                  <c:v>6.54</c:v>
                </c:pt>
                <c:pt idx="34">
                  <c:v>1.26</c:v>
                </c:pt>
                <c:pt idx="35">
                  <c:v>1.27</c:v>
                </c:pt>
                <c:pt idx="36">
                  <c:v>1.6808299353586833</c:v>
                </c:pt>
                <c:pt idx="37">
                  <c:v>1.2034239314572217</c:v>
                </c:pt>
                <c:pt idx="38">
                  <c:v>1.1397195740918908</c:v>
                </c:pt>
                <c:pt idx="39">
                  <c:v>0.95533096516456306</c:v>
                </c:pt>
                <c:pt idx="40">
                  <c:v>0.84632261654009011</c:v>
                </c:pt>
                <c:pt idx="41">
                  <c:v>1.0793574188031845</c:v>
                </c:pt>
                <c:pt idx="42">
                  <c:v>0.96215815852637643</c:v>
                </c:pt>
                <c:pt idx="43">
                  <c:v>0.82395532397203242</c:v>
                </c:pt>
                <c:pt idx="44">
                  <c:v>1.0776186207584726</c:v>
                </c:pt>
                <c:pt idx="45">
                  <c:v>0.97430018602600232</c:v>
                </c:pt>
                <c:pt idx="46">
                  <c:v>1.22</c:v>
                </c:pt>
                <c:pt idx="47">
                  <c:v>1.86</c:v>
                </c:pt>
                <c:pt idx="48">
                  <c:v>1.01</c:v>
                </c:pt>
                <c:pt idx="49">
                  <c:v>0.78</c:v>
                </c:pt>
                <c:pt idx="50">
                  <c:v>1.48</c:v>
                </c:pt>
                <c:pt idx="51">
                  <c:v>0.56000000000000005</c:v>
                </c:pt>
                <c:pt idx="52">
                  <c:v>1.33</c:v>
                </c:pt>
                <c:pt idx="53">
                  <c:v>2.78</c:v>
                </c:pt>
                <c:pt idx="54">
                  <c:v>1.19</c:v>
                </c:pt>
                <c:pt idx="55">
                  <c:v>1.19</c:v>
                </c:pt>
                <c:pt idx="56">
                  <c:v>3.33</c:v>
                </c:pt>
                <c:pt idx="57">
                  <c:v>3.72</c:v>
                </c:pt>
                <c:pt idx="58">
                  <c:v>1.54</c:v>
                </c:pt>
                <c:pt idx="59">
                  <c:v>11.7</c:v>
                </c:pt>
                <c:pt idx="60">
                  <c:v>45.7</c:v>
                </c:pt>
                <c:pt idx="61">
                  <c:v>25.4</c:v>
                </c:pt>
                <c:pt idx="62">
                  <c:v>2.79</c:v>
                </c:pt>
                <c:pt idx="63">
                  <c:v>15.6</c:v>
                </c:pt>
                <c:pt idx="64">
                  <c:v>11.5</c:v>
                </c:pt>
                <c:pt idx="65">
                  <c:v>4.9000000000000004</c:v>
                </c:pt>
                <c:pt idx="66">
                  <c:v>4.8099999999999996</c:v>
                </c:pt>
                <c:pt idx="67">
                  <c:v>4.53</c:v>
                </c:pt>
                <c:pt idx="68">
                  <c:v>8.27</c:v>
                </c:pt>
                <c:pt idx="69">
                  <c:v>3.85</c:v>
                </c:pt>
                <c:pt idx="70">
                  <c:v>2.93</c:v>
                </c:pt>
                <c:pt idx="71">
                  <c:v>1.86</c:v>
                </c:pt>
                <c:pt idx="72">
                  <c:v>2.14</c:v>
                </c:pt>
                <c:pt idx="73">
                  <c:v>2.96</c:v>
                </c:pt>
                <c:pt idx="74">
                  <c:v>3.27</c:v>
                </c:pt>
                <c:pt idx="75">
                  <c:v>2.16</c:v>
                </c:pt>
                <c:pt idx="76">
                  <c:v>2.14</c:v>
                </c:pt>
                <c:pt idx="77">
                  <c:v>2.48</c:v>
                </c:pt>
                <c:pt idx="78">
                  <c:v>2.67</c:v>
                </c:pt>
                <c:pt idx="79">
                  <c:v>1.57</c:v>
                </c:pt>
                <c:pt idx="80">
                  <c:v>2.52</c:v>
                </c:pt>
                <c:pt idx="81">
                  <c:v>1.45</c:v>
                </c:pt>
                <c:pt idx="82">
                  <c:v>1.08</c:v>
                </c:pt>
                <c:pt idx="83">
                  <c:v>3.4</c:v>
                </c:pt>
                <c:pt idx="84">
                  <c:v>4.07</c:v>
                </c:pt>
                <c:pt idx="85">
                  <c:v>4.0999999999999996</c:v>
                </c:pt>
                <c:pt idx="86">
                  <c:v>0.99</c:v>
                </c:pt>
                <c:pt idx="87">
                  <c:v>1.52</c:v>
                </c:pt>
                <c:pt idx="88">
                  <c:v>1.8</c:v>
                </c:pt>
                <c:pt idx="89">
                  <c:v>2.0299999999999998</c:v>
                </c:pt>
                <c:pt idx="90">
                  <c:v>1.7966175353831857</c:v>
                </c:pt>
                <c:pt idx="91">
                  <c:v>2.5295515472960872</c:v>
                </c:pt>
                <c:pt idx="92">
                  <c:v>3.3017118788288244</c:v>
                </c:pt>
                <c:pt idx="93">
                  <c:v>1.2702638661832479</c:v>
                </c:pt>
                <c:pt idx="94">
                  <c:v>3.3783743667652733</c:v>
                </c:pt>
                <c:pt idx="95">
                  <c:v>1.1942407722487265</c:v>
                </c:pt>
                <c:pt idx="96">
                  <c:v>1.624572539147634</c:v>
                </c:pt>
                <c:pt idx="97">
                  <c:v>1.9565681991217176</c:v>
                </c:pt>
                <c:pt idx="98">
                  <c:v>1.8958455227452911</c:v>
                </c:pt>
                <c:pt idx="99">
                  <c:v>2.090533845389285</c:v>
                </c:pt>
                <c:pt idx="100">
                  <c:v>2.1113578499630616</c:v>
                </c:pt>
                <c:pt idx="101">
                  <c:v>2.1377748709612607</c:v>
                </c:pt>
                <c:pt idx="102">
                  <c:v>1.28</c:v>
                </c:pt>
                <c:pt idx="103">
                  <c:v>1.1200000000000001</c:v>
                </c:pt>
                <c:pt idx="104">
                  <c:v>0.5</c:v>
                </c:pt>
                <c:pt idx="105">
                  <c:v>1.27</c:v>
                </c:pt>
                <c:pt idx="106">
                  <c:v>1.7906546601115523</c:v>
                </c:pt>
                <c:pt idx="107">
                  <c:v>1.8751151398688153</c:v>
                </c:pt>
                <c:pt idx="108">
                  <c:v>2.3542279542220634</c:v>
                </c:pt>
                <c:pt idx="109">
                  <c:v>1.8516825133318495</c:v>
                </c:pt>
                <c:pt idx="110">
                  <c:v>2.3577576192524266</c:v>
                </c:pt>
                <c:pt idx="111">
                  <c:v>1.3855325880171372</c:v>
                </c:pt>
                <c:pt idx="112">
                  <c:v>1.8033097915736014</c:v>
                </c:pt>
                <c:pt idx="113">
                  <c:v>3.2020855265507269</c:v>
                </c:pt>
                <c:pt idx="114">
                  <c:v>3.7248353776726404</c:v>
                </c:pt>
                <c:pt idx="115">
                  <c:v>3.6459879255585737</c:v>
                </c:pt>
                <c:pt idx="116">
                  <c:v>3.7674737799845825</c:v>
                </c:pt>
                <c:pt idx="117">
                  <c:v>3.9073388142707572</c:v>
                </c:pt>
              </c:numCache>
            </c:numRef>
          </c:val>
          <c:extLst>
            <c:ext xmlns:c16="http://schemas.microsoft.com/office/drawing/2014/chart" uri="{C3380CC4-5D6E-409C-BE32-E72D297353CC}">
              <c16:uniqueId val="{0000000A-CAFE-4DDB-8F39-48DAB9770E09}"/>
            </c:ext>
          </c:extLst>
        </c:ser>
        <c:ser>
          <c:idx val="11"/>
          <c:order val="11"/>
          <c:tx>
            <c:strRef>
              <c:f>'Table S3a'!$Q$6</c:f>
              <c:strCache>
                <c:ptCount val="1"/>
                <c:pt idx="0">
                  <c:v>Tm</c:v>
                </c:pt>
              </c:strCache>
            </c:strRef>
          </c:tx>
          <c:spPr>
            <a:solidFill>
              <a:schemeClr val="accent6">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S3a'!$Q$7:$Q$124</c:f>
              <c:numCache>
                <c:formatCode>0.0</c:formatCode>
                <c:ptCount val="118"/>
                <c:pt idx="0">
                  <c:v>0.2</c:v>
                </c:pt>
                <c:pt idx="1">
                  <c:v>0.39</c:v>
                </c:pt>
                <c:pt idx="2">
                  <c:v>0.3</c:v>
                </c:pt>
                <c:pt idx="3">
                  <c:v>0.53</c:v>
                </c:pt>
                <c:pt idx="4">
                  <c:v>0.28999999999999998</c:v>
                </c:pt>
                <c:pt idx="5">
                  <c:v>0.76</c:v>
                </c:pt>
                <c:pt idx="6">
                  <c:v>0.31</c:v>
                </c:pt>
                <c:pt idx="7">
                  <c:v>0.21</c:v>
                </c:pt>
                <c:pt idx="8">
                  <c:v>0.05</c:v>
                </c:pt>
                <c:pt idx="9">
                  <c:v>0.12</c:v>
                </c:pt>
                <c:pt idx="10">
                  <c:v>0.22</c:v>
                </c:pt>
                <c:pt idx="11">
                  <c:v>0.25</c:v>
                </c:pt>
                <c:pt idx="12">
                  <c:v>0.16</c:v>
                </c:pt>
                <c:pt idx="13">
                  <c:v>0.24</c:v>
                </c:pt>
                <c:pt idx="14">
                  <c:v>0.53</c:v>
                </c:pt>
                <c:pt idx="15">
                  <c:v>0.35</c:v>
                </c:pt>
                <c:pt idx="16">
                  <c:v>0.12</c:v>
                </c:pt>
                <c:pt idx="17">
                  <c:v>0.2</c:v>
                </c:pt>
                <c:pt idx="18">
                  <c:v>0.24</c:v>
                </c:pt>
                <c:pt idx="19">
                  <c:v>0.19</c:v>
                </c:pt>
                <c:pt idx="20">
                  <c:v>0.06</c:v>
                </c:pt>
                <c:pt idx="21">
                  <c:v>0.06</c:v>
                </c:pt>
                <c:pt idx="22">
                  <c:v>0.16</c:v>
                </c:pt>
                <c:pt idx="23">
                  <c:v>0.38</c:v>
                </c:pt>
                <c:pt idx="24">
                  <c:v>0.05</c:v>
                </c:pt>
                <c:pt idx="25">
                  <c:v>0.19</c:v>
                </c:pt>
                <c:pt idx="26">
                  <c:v>0.24</c:v>
                </c:pt>
                <c:pt idx="27">
                  <c:v>0.23</c:v>
                </c:pt>
                <c:pt idx="28">
                  <c:v>0.11</c:v>
                </c:pt>
                <c:pt idx="29">
                  <c:v>0.13</c:v>
                </c:pt>
                <c:pt idx="30">
                  <c:v>0.33</c:v>
                </c:pt>
                <c:pt idx="31">
                  <c:v>0.28999999999999998</c:v>
                </c:pt>
                <c:pt idx="32">
                  <c:v>0.36</c:v>
                </c:pt>
                <c:pt idx="33">
                  <c:v>0.87</c:v>
                </c:pt>
                <c:pt idx="34">
                  <c:v>0.18</c:v>
                </c:pt>
                <c:pt idx="35">
                  <c:v>0.17</c:v>
                </c:pt>
                <c:pt idx="36">
                  <c:v>0.24870217683160456</c:v>
                </c:pt>
                <c:pt idx="37">
                  <c:v>0.17640643977598341</c:v>
                </c:pt>
                <c:pt idx="38">
                  <c:v>0.16531751530874833</c:v>
                </c:pt>
                <c:pt idx="39">
                  <c:v>0.13789595374311572</c:v>
                </c:pt>
                <c:pt idx="40">
                  <c:v>0.1242983141743961</c:v>
                </c:pt>
                <c:pt idx="41">
                  <c:v>0.15804072304487435</c:v>
                </c:pt>
                <c:pt idx="42">
                  <c:v>0.14063084451452201</c:v>
                </c:pt>
                <c:pt idx="43">
                  <c:v>0.11710378283419422</c:v>
                </c:pt>
                <c:pt idx="44">
                  <c:v>0.15762559590152367</c:v>
                </c:pt>
                <c:pt idx="45">
                  <c:v>0.14014530937521202</c:v>
                </c:pt>
                <c:pt idx="46">
                  <c:v>0.17</c:v>
                </c:pt>
                <c:pt idx="47">
                  <c:v>0.26</c:v>
                </c:pt>
                <c:pt idx="48">
                  <c:v>0.14000000000000001</c:v>
                </c:pt>
                <c:pt idx="49">
                  <c:v>0.11</c:v>
                </c:pt>
                <c:pt idx="50">
                  <c:v>0.21</c:v>
                </c:pt>
                <c:pt idx="51">
                  <c:v>7.0000000000000007E-2</c:v>
                </c:pt>
                <c:pt idx="52">
                  <c:v>0.18</c:v>
                </c:pt>
                <c:pt idx="53">
                  <c:v>0.39</c:v>
                </c:pt>
                <c:pt idx="54">
                  <c:v>0.18</c:v>
                </c:pt>
                <c:pt idx="55">
                  <c:v>0.17</c:v>
                </c:pt>
                <c:pt idx="56">
                  <c:v>0.48</c:v>
                </c:pt>
                <c:pt idx="57">
                  <c:v>0.51</c:v>
                </c:pt>
                <c:pt idx="58">
                  <c:v>0.24</c:v>
                </c:pt>
                <c:pt idx="59">
                  <c:v>1.72</c:v>
                </c:pt>
                <c:pt idx="60">
                  <c:v>6.58</c:v>
                </c:pt>
                <c:pt idx="61">
                  <c:v>3.65</c:v>
                </c:pt>
                <c:pt idx="62">
                  <c:v>0.43</c:v>
                </c:pt>
                <c:pt idx="63">
                  <c:v>2.37</c:v>
                </c:pt>
                <c:pt idx="64">
                  <c:v>1.53</c:v>
                </c:pt>
                <c:pt idx="65">
                  <c:v>0.62</c:v>
                </c:pt>
                <c:pt idx="66">
                  <c:v>0.61</c:v>
                </c:pt>
                <c:pt idx="67">
                  <c:v>0.7</c:v>
                </c:pt>
                <c:pt idx="68">
                  <c:v>1.22</c:v>
                </c:pt>
                <c:pt idx="69">
                  <c:v>0.57999999999999996</c:v>
                </c:pt>
                <c:pt idx="70">
                  <c:v>0.43</c:v>
                </c:pt>
                <c:pt idx="71">
                  <c:v>0.26</c:v>
                </c:pt>
                <c:pt idx="72">
                  <c:v>0.31</c:v>
                </c:pt>
                <c:pt idx="73">
                  <c:v>0.42</c:v>
                </c:pt>
                <c:pt idx="74">
                  <c:v>0.48</c:v>
                </c:pt>
                <c:pt idx="75">
                  <c:v>0.31</c:v>
                </c:pt>
                <c:pt idx="76">
                  <c:v>0.3</c:v>
                </c:pt>
                <c:pt idx="77">
                  <c:v>0.36</c:v>
                </c:pt>
                <c:pt idx="78">
                  <c:v>0.39</c:v>
                </c:pt>
                <c:pt idx="79">
                  <c:v>0.22</c:v>
                </c:pt>
                <c:pt idx="80">
                  <c:v>0.35</c:v>
                </c:pt>
                <c:pt idx="81">
                  <c:v>0.2</c:v>
                </c:pt>
                <c:pt idx="82">
                  <c:v>0.15</c:v>
                </c:pt>
                <c:pt idx="83">
                  <c:v>0.5</c:v>
                </c:pt>
                <c:pt idx="84">
                  <c:v>0.61</c:v>
                </c:pt>
                <c:pt idx="85">
                  <c:v>0.62</c:v>
                </c:pt>
                <c:pt idx="86">
                  <c:v>0.13</c:v>
                </c:pt>
                <c:pt idx="87">
                  <c:v>0.22</c:v>
                </c:pt>
                <c:pt idx="88">
                  <c:v>0.25</c:v>
                </c:pt>
                <c:pt idx="89">
                  <c:v>0.3</c:v>
                </c:pt>
                <c:pt idx="90">
                  <c:v>0.27435794313670719</c:v>
                </c:pt>
                <c:pt idx="91">
                  <c:v>0.3923381699575505</c:v>
                </c:pt>
                <c:pt idx="92">
                  <c:v>0.51976453429618352</c:v>
                </c:pt>
                <c:pt idx="93">
                  <c:v>0.18141760125654494</c:v>
                </c:pt>
                <c:pt idx="94">
                  <c:v>0.52338225710328057</c:v>
                </c:pt>
                <c:pt idx="95">
                  <c:v>0.16459247762047313</c:v>
                </c:pt>
                <c:pt idx="96">
                  <c:v>0.23057565602184499</c:v>
                </c:pt>
                <c:pt idx="97">
                  <c:v>0.28796819663801598</c:v>
                </c:pt>
                <c:pt idx="98">
                  <c:v>0.27479423140870041</c:v>
                </c:pt>
                <c:pt idx="99">
                  <c:v>0.30235626957228479</c:v>
                </c:pt>
                <c:pt idx="100">
                  <c:v>0.30621018616349838</c:v>
                </c:pt>
                <c:pt idx="101">
                  <c:v>0.31104971587188529</c:v>
                </c:pt>
                <c:pt idx="102">
                  <c:v>0.18</c:v>
                </c:pt>
                <c:pt idx="103">
                  <c:v>0.15</c:v>
                </c:pt>
                <c:pt idx="104">
                  <c:v>7.0000000000000007E-2</c:v>
                </c:pt>
                <c:pt idx="105">
                  <c:v>0.17</c:v>
                </c:pt>
                <c:pt idx="106">
                  <c:v>0.25757825769422982</c:v>
                </c:pt>
                <c:pt idx="107">
                  <c:v>0.26571781265873845</c:v>
                </c:pt>
                <c:pt idx="108">
                  <c:v>0.30741561632854753</c:v>
                </c:pt>
                <c:pt idx="109">
                  <c:v>0.27388299674599842</c:v>
                </c:pt>
                <c:pt idx="110">
                  <c:v>0.35693157825770327</c:v>
                </c:pt>
                <c:pt idx="111">
                  <c:v>0.1909139003377327</c:v>
                </c:pt>
                <c:pt idx="112">
                  <c:v>0.25289657773600199</c:v>
                </c:pt>
                <c:pt idx="113">
                  <c:v>0.44820500962217225</c:v>
                </c:pt>
                <c:pt idx="114">
                  <c:v>0.51211696168460441</c:v>
                </c:pt>
                <c:pt idx="115">
                  <c:v>0.50179770908742405</c:v>
                </c:pt>
                <c:pt idx="116">
                  <c:v>0.54387697016540637</c:v>
                </c:pt>
                <c:pt idx="117">
                  <c:v>0.56363928971149435</c:v>
                </c:pt>
              </c:numCache>
            </c:numRef>
          </c:val>
          <c:extLst>
            <c:ext xmlns:c16="http://schemas.microsoft.com/office/drawing/2014/chart" uri="{C3380CC4-5D6E-409C-BE32-E72D297353CC}">
              <c16:uniqueId val="{0000000B-CAFE-4DDB-8F39-48DAB9770E09}"/>
            </c:ext>
          </c:extLst>
        </c:ser>
        <c:ser>
          <c:idx val="12"/>
          <c:order val="12"/>
          <c:tx>
            <c:strRef>
              <c:f>'Table S3a'!$R$6</c:f>
              <c:strCache>
                <c:ptCount val="1"/>
                <c:pt idx="0">
                  <c:v>Yb</c:v>
                </c:pt>
              </c:strCache>
            </c:strRef>
          </c:tx>
          <c:spPr>
            <a:solidFill>
              <a:schemeClr val="accent1">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S3a'!$R$7:$R$124</c:f>
              <c:numCache>
                <c:formatCode>0.0</c:formatCode>
                <c:ptCount val="118"/>
                <c:pt idx="0">
                  <c:v>1.28</c:v>
                </c:pt>
                <c:pt idx="1">
                  <c:v>2.29</c:v>
                </c:pt>
                <c:pt idx="2">
                  <c:v>1.9</c:v>
                </c:pt>
                <c:pt idx="3">
                  <c:v>3.56</c:v>
                </c:pt>
                <c:pt idx="4">
                  <c:v>1.97</c:v>
                </c:pt>
                <c:pt idx="5">
                  <c:v>5.0199999999999996</c:v>
                </c:pt>
                <c:pt idx="6">
                  <c:v>2.04</c:v>
                </c:pt>
                <c:pt idx="7">
                  <c:v>1.4</c:v>
                </c:pt>
                <c:pt idx="8">
                  <c:v>0.32</c:v>
                </c:pt>
                <c:pt idx="9">
                  <c:v>0.8</c:v>
                </c:pt>
                <c:pt idx="10">
                  <c:v>1.5</c:v>
                </c:pt>
                <c:pt idx="11">
                  <c:v>1.75</c:v>
                </c:pt>
                <c:pt idx="12">
                  <c:v>0.97</c:v>
                </c:pt>
                <c:pt idx="13">
                  <c:v>1.59</c:v>
                </c:pt>
                <c:pt idx="14">
                  <c:v>3.71</c:v>
                </c:pt>
                <c:pt idx="15">
                  <c:v>2.35</c:v>
                </c:pt>
                <c:pt idx="16">
                  <c:v>0.78</c:v>
                </c:pt>
                <c:pt idx="17">
                  <c:v>1.32</c:v>
                </c:pt>
                <c:pt idx="18">
                  <c:v>1.71</c:v>
                </c:pt>
                <c:pt idx="19">
                  <c:v>1.26</c:v>
                </c:pt>
                <c:pt idx="20">
                  <c:v>0.41</c:v>
                </c:pt>
                <c:pt idx="21">
                  <c:v>0.37</c:v>
                </c:pt>
                <c:pt idx="22">
                  <c:v>1.04</c:v>
                </c:pt>
                <c:pt idx="23">
                  <c:v>2.42</c:v>
                </c:pt>
                <c:pt idx="24">
                  <c:v>0.33</c:v>
                </c:pt>
                <c:pt idx="25">
                  <c:v>1.17</c:v>
                </c:pt>
                <c:pt idx="26">
                  <c:v>1.56</c:v>
                </c:pt>
                <c:pt idx="27">
                  <c:v>1.51</c:v>
                </c:pt>
                <c:pt idx="28">
                  <c:v>0.7</c:v>
                </c:pt>
                <c:pt idx="29">
                  <c:v>0.83</c:v>
                </c:pt>
                <c:pt idx="30">
                  <c:v>2.16</c:v>
                </c:pt>
                <c:pt idx="31">
                  <c:v>1.9</c:v>
                </c:pt>
                <c:pt idx="32">
                  <c:v>2.1800000000000002</c:v>
                </c:pt>
                <c:pt idx="33">
                  <c:v>5.53</c:v>
                </c:pt>
                <c:pt idx="34">
                  <c:v>1.19</c:v>
                </c:pt>
                <c:pt idx="35">
                  <c:v>1.05</c:v>
                </c:pt>
                <c:pt idx="36">
                  <c:v>1.6521231387747726</c:v>
                </c:pt>
                <c:pt idx="37">
                  <c:v>1.1586182849536564</c:v>
                </c:pt>
                <c:pt idx="38">
                  <c:v>1.0799366654630558</c:v>
                </c:pt>
                <c:pt idx="39">
                  <c:v>0.86824008765213156</c:v>
                </c:pt>
                <c:pt idx="40">
                  <c:v>0.80912073381639327</c:v>
                </c:pt>
                <c:pt idx="41">
                  <c:v>1.036142819525953</c:v>
                </c:pt>
                <c:pt idx="42">
                  <c:v>0.90887605012857708</c:v>
                </c:pt>
                <c:pt idx="43">
                  <c:v>0.76186197415241197</c:v>
                </c:pt>
                <c:pt idx="44">
                  <c:v>1.0148150566764982</c:v>
                </c:pt>
                <c:pt idx="45">
                  <c:v>0.9040899383605705</c:v>
                </c:pt>
                <c:pt idx="46">
                  <c:v>1.1000000000000001</c:v>
                </c:pt>
                <c:pt idx="47">
                  <c:v>1.69</c:v>
                </c:pt>
                <c:pt idx="48">
                  <c:v>0.91</c:v>
                </c:pt>
                <c:pt idx="49">
                  <c:v>0.76</c:v>
                </c:pt>
                <c:pt idx="50">
                  <c:v>1.44</c:v>
                </c:pt>
                <c:pt idx="51">
                  <c:v>0.47</c:v>
                </c:pt>
                <c:pt idx="52">
                  <c:v>1.0900000000000001</c:v>
                </c:pt>
                <c:pt idx="53">
                  <c:v>2.4700000000000002</c:v>
                </c:pt>
                <c:pt idx="54">
                  <c:v>1.1599999999999999</c:v>
                </c:pt>
                <c:pt idx="55">
                  <c:v>1.1299999999999999</c:v>
                </c:pt>
                <c:pt idx="56">
                  <c:v>3.1</c:v>
                </c:pt>
                <c:pt idx="57">
                  <c:v>3.18</c:v>
                </c:pt>
                <c:pt idx="58">
                  <c:v>1.62</c:v>
                </c:pt>
                <c:pt idx="59">
                  <c:v>12.1</c:v>
                </c:pt>
                <c:pt idx="60">
                  <c:v>45.2</c:v>
                </c:pt>
                <c:pt idx="61">
                  <c:v>24.7</c:v>
                </c:pt>
                <c:pt idx="62">
                  <c:v>2.9</c:v>
                </c:pt>
                <c:pt idx="63">
                  <c:v>16.100000000000001</c:v>
                </c:pt>
                <c:pt idx="64">
                  <c:v>8.67</c:v>
                </c:pt>
                <c:pt idx="65">
                  <c:v>3.39</c:v>
                </c:pt>
                <c:pt idx="66">
                  <c:v>3.37</c:v>
                </c:pt>
                <c:pt idx="67">
                  <c:v>4.78</c:v>
                </c:pt>
                <c:pt idx="68">
                  <c:v>7.79</c:v>
                </c:pt>
                <c:pt idx="69">
                  <c:v>3.85</c:v>
                </c:pt>
                <c:pt idx="70">
                  <c:v>2.77</c:v>
                </c:pt>
                <c:pt idx="71">
                  <c:v>1.65</c:v>
                </c:pt>
                <c:pt idx="72">
                  <c:v>2.0299999999999998</c:v>
                </c:pt>
                <c:pt idx="73">
                  <c:v>2.73</c:v>
                </c:pt>
                <c:pt idx="74">
                  <c:v>3.15</c:v>
                </c:pt>
                <c:pt idx="75">
                  <c:v>1.99</c:v>
                </c:pt>
                <c:pt idx="76">
                  <c:v>1.91</c:v>
                </c:pt>
                <c:pt idx="77">
                  <c:v>2.2999999999999998</c:v>
                </c:pt>
                <c:pt idx="78">
                  <c:v>2.56</c:v>
                </c:pt>
                <c:pt idx="79">
                  <c:v>1.37</c:v>
                </c:pt>
                <c:pt idx="80">
                  <c:v>2.2799999999999998</c:v>
                </c:pt>
                <c:pt idx="81">
                  <c:v>1.28</c:v>
                </c:pt>
                <c:pt idx="82">
                  <c:v>0.89</c:v>
                </c:pt>
                <c:pt idx="83">
                  <c:v>3.28</c:v>
                </c:pt>
                <c:pt idx="84">
                  <c:v>4.1900000000000004</c:v>
                </c:pt>
                <c:pt idx="85">
                  <c:v>4.26</c:v>
                </c:pt>
                <c:pt idx="86">
                  <c:v>0.86</c:v>
                </c:pt>
                <c:pt idx="87">
                  <c:v>1.45</c:v>
                </c:pt>
                <c:pt idx="88">
                  <c:v>1.65</c:v>
                </c:pt>
                <c:pt idx="89">
                  <c:v>1.99</c:v>
                </c:pt>
                <c:pt idx="90">
                  <c:v>1.6705763249642289</c:v>
                </c:pt>
                <c:pt idx="91">
                  <c:v>2.6762360383191157</c:v>
                </c:pt>
                <c:pt idx="92">
                  <c:v>3.6288082604732099</c:v>
                </c:pt>
                <c:pt idx="93">
                  <c:v>1.1837279581972058</c:v>
                </c:pt>
                <c:pt idx="94">
                  <c:v>3.7118163275560723</c:v>
                </c:pt>
                <c:pt idx="95">
                  <c:v>1.1041677816435902</c:v>
                </c:pt>
                <c:pt idx="96">
                  <c:v>1.5622932095134066</c:v>
                </c:pt>
                <c:pt idx="97">
                  <c:v>1.8941101450897297</c:v>
                </c:pt>
                <c:pt idx="98">
                  <c:v>1.8542565096057859</c:v>
                </c:pt>
                <c:pt idx="99">
                  <c:v>2.0011614922354131</c:v>
                </c:pt>
                <c:pt idx="100">
                  <c:v>2.0192134343263968</c:v>
                </c:pt>
                <c:pt idx="101">
                  <c:v>2.0703368728515419</c:v>
                </c:pt>
                <c:pt idx="102">
                  <c:v>1.1000000000000001</c:v>
                </c:pt>
                <c:pt idx="103">
                  <c:v>0.91</c:v>
                </c:pt>
                <c:pt idx="104">
                  <c:v>0.45</c:v>
                </c:pt>
                <c:pt idx="105">
                  <c:v>1.1200000000000001</c:v>
                </c:pt>
                <c:pt idx="106">
                  <c:v>1.8592539089417717</c:v>
                </c:pt>
                <c:pt idx="107">
                  <c:v>1.9716694660537795</c:v>
                </c:pt>
                <c:pt idx="108">
                  <c:v>2.1964087861310042</c:v>
                </c:pt>
                <c:pt idx="109">
                  <c:v>2.1354571837750624</c:v>
                </c:pt>
                <c:pt idx="110">
                  <c:v>2.8221199234444754</c:v>
                </c:pt>
                <c:pt idx="111">
                  <c:v>1.4470389452290353</c:v>
                </c:pt>
                <c:pt idx="112">
                  <c:v>1.9321029279009592</c:v>
                </c:pt>
                <c:pt idx="113">
                  <c:v>3.3496430697029389</c:v>
                </c:pt>
                <c:pt idx="114">
                  <c:v>3.7164438970018723</c:v>
                </c:pt>
                <c:pt idx="115">
                  <c:v>3.642424960163221</c:v>
                </c:pt>
                <c:pt idx="116">
                  <c:v>4.1313568097360323</c:v>
                </c:pt>
                <c:pt idx="117">
                  <c:v>4.2271727760298674</c:v>
                </c:pt>
              </c:numCache>
            </c:numRef>
          </c:val>
          <c:extLst>
            <c:ext xmlns:c16="http://schemas.microsoft.com/office/drawing/2014/chart" uri="{C3380CC4-5D6E-409C-BE32-E72D297353CC}">
              <c16:uniqueId val="{0000000C-CAFE-4DDB-8F39-48DAB9770E09}"/>
            </c:ext>
          </c:extLst>
        </c:ser>
        <c:ser>
          <c:idx val="13"/>
          <c:order val="13"/>
          <c:tx>
            <c:strRef>
              <c:f>'Table S3a'!$S$6</c:f>
              <c:strCache>
                <c:ptCount val="1"/>
                <c:pt idx="0">
                  <c:v>Lu</c:v>
                </c:pt>
              </c:strCache>
            </c:strRef>
          </c:tx>
          <c:spPr>
            <a:solidFill>
              <a:schemeClr val="accent2">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S3a'!$S$7:$S$124</c:f>
              <c:numCache>
                <c:formatCode>0.0</c:formatCode>
                <c:ptCount val="118"/>
                <c:pt idx="0">
                  <c:v>0.18</c:v>
                </c:pt>
                <c:pt idx="1">
                  <c:v>0.32</c:v>
                </c:pt>
                <c:pt idx="2">
                  <c:v>0.27</c:v>
                </c:pt>
                <c:pt idx="3">
                  <c:v>0.55000000000000004</c:v>
                </c:pt>
                <c:pt idx="4">
                  <c:v>0.31</c:v>
                </c:pt>
                <c:pt idx="5">
                  <c:v>0.76</c:v>
                </c:pt>
                <c:pt idx="6">
                  <c:v>0.31</c:v>
                </c:pt>
                <c:pt idx="7">
                  <c:v>0.21</c:v>
                </c:pt>
                <c:pt idx="8">
                  <c:v>0.05</c:v>
                </c:pt>
                <c:pt idx="9">
                  <c:v>0.13</c:v>
                </c:pt>
                <c:pt idx="10">
                  <c:v>0.24</c:v>
                </c:pt>
                <c:pt idx="11">
                  <c:v>0.27</c:v>
                </c:pt>
                <c:pt idx="12">
                  <c:v>0.14000000000000001</c:v>
                </c:pt>
                <c:pt idx="13">
                  <c:v>0.23</c:v>
                </c:pt>
                <c:pt idx="14">
                  <c:v>0.59</c:v>
                </c:pt>
                <c:pt idx="15">
                  <c:v>0.36</c:v>
                </c:pt>
                <c:pt idx="16">
                  <c:v>0.12</c:v>
                </c:pt>
                <c:pt idx="17">
                  <c:v>0.2</c:v>
                </c:pt>
                <c:pt idx="18">
                  <c:v>0.27</c:v>
                </c:pt>
                <c:pt idx="19">
                  <c:v>0.2</c:v>
                </c:pt>
                <c:pt idx="20">
                  <c:v>0.06</c:v>
                </c:pt>
                <c:pt idx="21">
                  <c:v>0.06</c:v>
                </c:pt>
                <c:pt idx="22">
                  <c:v>0.15</c:v>
                </c:pt>
                <c:pt idx="23">
                  <c:v>0.37</c:v>
                </c:pt>
                <c:pt idx="24">
                  <c:v>0.05</c:v>
                </c:pt>
                <c:pt idx="25">
                  <c:v>0.18</c:v>
                </c:pt>
                <c:pt idx="26">
                  <c:v>0.23</c:v>
                </c:pt>
                <c:pt idx="27">
                  <c:v>0.23</c:v>
                </c:pt>
                <c:pt idx="28">
                  <c:v>0.11</c:v>
                </c:pt>
                <c:pt idx="29">
                  <c:v>0.13</c:v>
                </c:pt>
                <c:pt idx="30">
                  <c:v>0.32</c:v>
                </c:pt>
                <c:pt idx="31">
                  <c:v>0.28999999999999998</c:v>
                </c:pt>
                <c:pt idx="32">
                  <c:v>0.34</c:v>
                </c:pt>
                <c:pt idx="33">
                  <c:v>0.86</c:v>
                </c:pt>
                <c:pt idx="34">
                  <c:v>0.19</c:v>
                </c:pt>
                <c:pt idx="35">
                  <c:v>0.16</c:v>
                </c:pt>
                <c:pt idx="36">
                  <c:v>0.25653609759660623</c:v>
                </c:pt>
                <c:pt idx="37">
                  <c:v>0.17509863791312552</c:v>
                </c:pt>
                <c:pt idx="38">
                  <c:v>0.16079982902734935</c:v>
                </c:pt>
                <c:pt idx="39">
                  <c:v>0.13084900003566241</c:v>
                </c:pt>
                <c:pt idx="40">
                  <c:v>0.12289009438054269</c:v>
                </c:pt>
                <c:pt idx="41">
                  <c:v>0.16094227045748294</c:v>
                </c:pt>
                <c:pt idx="42">
                  <c:v>0.13517181427694419</c:v>
                </c:pt>
                <c:pt idx="43">
                  <c:v>0.11422843857948929</c:v>
                </c:pt>
                <c:pt idx="44">
                  <c:v>0.15221512104697157</c:v>
                </c:pt>
                <c:pt idx="45">
                  <c:v>0.13300249404206535</c:v>
                </c:pt>
                <c:pt idx="46">
                  <c:v>0.17</c:v>
                </c:pt>
                <c:pt idx="47">
                  <c:v>0.27</c:v>
                </c:pt>
                <c:pt idx="48">
                  <c:v>0.14000000000000001</c:v>
                </c:pt>
                <c:pt idx="49">
                  <c:v>0.12</c:v>
                </c:pt>
                <c:pt idx="50">
                  <c:v>0.23</c:v>
                </c:pt>
                <c:pt idx="51">
                  <c:v>7.0000000000000007E-2</c:v>
                </c:pt>
                <c:pt idx="52">
                  <c:v>0.16</c:v>
                </c:pt>
                <c:pt idx="53">
                  <c:v>0.38</c:v>
                </c:pt>
                <c:pt idx="54">
                  <c:v>0.19</c:v>
                </c:pt>
                <c:pt idx="55">
                  <c:v>0.17</c:v>
                </c:pt>
                <c:pt idx="56">
                  <c:v>0.45</c:v>
                </c:pt>
                <c:pt idx="57">
                  <c:v>0.48</c:v>
                </c:pt>
                <c:pt idx="58">
                  <c:v>0.24</c:v>
                </c:pt>
                <c:pt idx="59">
                  <c:v>1.73</c:v>
                </c:pt>
                <c:pt idx="60">
                  <c:v>6.59</c:v>
                </c:pt>
                <c:pt idx="61">
                  <c:v>3.52</c:v>
                </c:pt>
                <c:pt idx="62">
                  <c:v>0.45</c:v>
                </c:pt>
                <c:pt idx="63">
                  <c:v>2.37</c:v>
                </c:pt>
                <c:pt idx="64">
                  <c:v>1.25</c:v>
                </c:pt>
                <c:pt idx="65">
                  <c:v>0.51</c:v>
                </c:pt>
                <c:pt idx="66">
                  <c:v>0.5</c:v>
                </c:pt>
                <c:pt idx="67">
                  <c:v>0.73</c:v>
                </c:pt>
                <c:pt idx="68">
                  <c:v>1.1499999999999999</c:v>
                </c:pt>
                <c:pt idx="69">
                  <c:v>0.59</c:v>
                </c:pt>
                <c:pt idx="70">
                  <c:v>0.41</c:v>
                </c:pt>
                <c:pt idx="71">
                  <c:v>0.24</c:v>
                </c:pt>
                <c:pt idx="72">
                  <c:v>0.3</c:v>
                </c:pt>
                <c:pt idx="73">
                  <c:v>0.4</c:v>
                </c:pt>
                <c:pt idx="74">
                  <c:v>0.47</c:v>
                </c:pt>
                <c:pt idx="75">
                  <c:v>0.3</c:v>
                </c:pt>
                <c:pt idx="76">
                  <c:v>0.28999999999999998</c:v>
                </c:pt>
                <c:pt idx="77">
                  <c:v>0.34</c:v>
                </c:pt>
                <c:pt idx="78">
                  <c:v>0.38</c:v>
                </c:pt>
                <c:pt idx="79">
                  <c:v>0.21</c:v>
                </c:pt>
                <c:pt idx="80">
                  <c:v>0.34</c:v>
                </c:pt>
                <c:pt idx="81">
                  <c:v>0.19</c:v>
                </c:pt>
                <c:pt idx="82">
                  <c:v>0.13</c:v>
                </c:pt>
                <c:pt idx="83">
                  <c:v>0.51</c:v>
                </c:pt>
                <c:pt idx="84">
                  <c:v>0.66</c:v>
                </c:pt>
                <c:pt idx="85">
                  <c:v>0.67</c:v>
                </c:pt>
                <c:pt idx="86">
                  <c:v>0.12</c:v>
                </c:pt>
                <c:pt idx="87">
                  <c:v>0.21</c:v>
                </c:pt>
                <c:pt idx="88">
                  <c:v>0.24</c:v>
                </c:pt>
                <c:pt idx="89">
                  <c:v>0.28999999999999998</c:v>
                </c:pt>
                <c:pt idx="90">
                  <c:v>0.25868197221993627</c:v>
                </c:pt>
                <c:pt idx="91">
                  <c:v>0.4165067334297019</c:v>
                </c:pt>
                <c:pt idx="92">
                  <c:v>0.5630447365306569</c:v>
                </c:pt>
                <c:pt idx="93">
                  <c:v>0.16822340735893268</c:v>
                </c:pt>
                <c:pt idx="94">
                  <c:v>0.5816367767091607</c:v>
                </c:pt>
                <c:pt idx="95">
                  <c:v>0.15397008189648168</c:v>
                </c:pt>
                <c:pt idx="96">
                  <c:v>0.22131155897567018</c:v>
                </c:pt>
                <c:pt idx="97">
                  <c:v>0.27931168865672501</c:v>
                </c:pt>
                <c:pt idx="98">
                  <c:v>0.271465701470188</c:v>
                </c:pt>
                <c:pt idx="99">
                  <c:v>0.29104065719081557</c:v>
                </c:pt>
                <c:pt idx="100">
                  <c:v>0.2978420283599198</c:v>
                </c:pt>
                <c:pt idx="101">
                  <c:v>0.30370020868278486</c:v>
                </c:pt>
                <c:pt idx="102">
                  <c:v>0.17</c:v>
                </c:pt>
                <c:pt idx="103">
                  <c:v>0.14000000000000001</c:v>
                </c:pt>
                <c:pt idx="104">
                  <c:v>7.0000000000000007E-2</c:v>
                </c:pt>
                <c:pt idx="105">
                  <c:v>0.17</c:v>
                </c:pt>
                <c:pt idx="106">
                  <c:v>0.30339586320005896</c:v>
                </c:pt>
                <c:pt idx="107">
                  <c:v>0.31083984086671423</c:v>
                </c:pt>
                <c:pt idx="108">
                  <c:v>0.33097254813722821</c:v>
                </c:pt>
                <c:pt idx="109">
                  <c:v>0.34734398243318365</c:v>
                </c:pt>
                <c:pt idx="110">
                  <c:v>0.4631697714300137</c:v>
                </c:pt>
                <c:pt idx="111">
                  <c:v>0.22525572982791203</c:v>
                </c:pt>
                <c:pt idx="112">
                  <c:v>0.28082528354707614</c:v>
                </c:pt>
                <c:pt idx="113">
                  <c:v>0.51289973454596804</c:v>
                </c:pt>
                <c:pt idx="114">
                  <c:v>0.52296447772134402</c:v>
                </c:pt>
                <c:pt idx="115">
                  <c:v>0.51934451249948888</c:v>
                </c:pt>
                <c:pt idx="116">
                  <c:v>0.67121600573525309</c:v>
                </c:pt>
                <c:pt idx="117">
                  <c:v>0.68563366228182021</c:v>
                </c:pt>
              </c:numCache>
            </c:numRef>
          </c:val>
          <c:extLst>
            <c:ext xmlns:c16="http://schemas.microsoft.com/office/drawing/2014/chart" uri="{C3380CC4-5D6E-409C-BE32-E72D297353CC}">
              <c16:uniqueId val="{0000000D-CAFE-4DDB-8F39-48DAB9770E09}"/>
            </c:ext>
          </c:extLst>
        </c:ser>
        <c:ser>
          <c:idx val="14"/>
          <c:order val="14"/>
          <c:tx>
            <c:strRef>
              <c:f>'Table S3a'!$T$6</c:f>
              <c:strCache>
                <c:ptCount val="1"/>
                <c:pt idx="0">
                  <c:v>Y</c:v>
                </c:pt>
              </c:strCache>
            </c:strRef>
          </c:tx>
          <c:spPr>
            <a:solidFill>
              <a:schemeClr val="accent3">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S3a'!$T$7:$T$124</c:f>
              <c:numCache>
                <c:formatCode>0.0</c:formatCode>
                <c:ptCount val="118"/>
                <c:pt idx="0">
                  <c:v>13.4</c:v>
                </c:pt>
                <c:pt idx="1">
                  <c:v>29.8</c:v>
                </c:pt>
                <c:pt idx="2">
                  <c:v>21.2</c:v>
                </c:pt>
                <c:pt idx="3">
                  <c:v>28</c:v>
                </c:pt>
                <c:pt idx="4">
                  <c:v>17.8</c:v>
                </c:pt>
                <c:pt idx="5">
                  <c:v>44.7</c:v>
                </c:pt>
                <c:pt idx="6">
                  <c:v>19.100000000000001</c:v>
                </c:pt>
                <c:pt idx="7">
                  <c:v>11.6</c:v>
                </c:pt>
                <c:pt idx="8">
                  <c:v>6</c:v>
                </c:pt>
                <c:pt idx="9">
                  <c:v>8.1</c:v>
                </c:pt>
                <c:pt idx="10">
                  <c:v>12.4</c:v>
                </c:pt>
                <c:pt idx="11">
                  <c:v>15.3</c:v>
                </c:pt>
                <c:pt idx="12">
                  <c:v>10.7</c:v>
                </c:pt>
                <c:pt idx="13">
                  <c:v>11.3</c:v>
                </c:pt>
                <c:pt idx="14">
                  <c:v>31.9</c:v>
                </c:pt>
                <c:pt idx="15">
                  <c:v>19.3</c:v>
                </c:pt>
                <c:pt idx="16">
                  <c:v>7.6</c:v>
                </c:pt>
                <c:pt idx="17">
                  <c:v>13.2</c:v>
                </c:pt>
                <c:pt idx="18">
                  <c:v>10.7</c:v>
                </c:pt>
                <c:pt idx="19">
                  <c:v>13.1</c:v>
                </c:pt>
                <c:pt idx="20">
                  <c:v>4.3</c:v>
                </c:pt>
                <c:pt idx="21">
                  <c:v>3.8</c:v>
                </c:pt>
                <c:pt idx="22">
                  <c:v>13</c:v>
                </c:pt>
                <c:pt idx="23">
                  <c:v>33.5</c:v>
                </c:pt>
                <c:pt idx="24">
                  <c:v>4.4000000000000004</c:v>
                </c:pt>
                <c:pt idx="25">
                  <c:v>14.4</c:v>
                </c:pt>
                <c:pt idx="26">
                  <c:v>17.5</c:v>
                </c:pt>
                <c:pt idx="27">
                  <c:v>16.8</c:v>
                </c:pt>
                <c:pt idx="28">
                  <c:v>8.6999999999999993</c:v>
                </c:pt>
                <c:pt idx="29">
                  <c:v>9.3000000000000007</c:v>
                </c:pt>
                <c:pt idx="30">
                  <c:v>20.399999999999999</c:v>
                </c:pt>
                <c:pt idx="31">
                  <c:v>17.2</c:v>
                </c:pt>
                <c:pt idx="32">
                  <c:v>37.9</c:v>
                </c:pt>
                <c:pt idx="33">
                  <c:v>62.1</c:v>
                </c:pt>
                <c:pt idx="34">
                  <c:v>12.8</c:v>
                </c:pt>
                <c:pt idx="35">
                  <c:v>15.9</c:v>
                </c:pt>
                <c:pt idx="36">
                  <c:v>14.629054274928581</c:v>
                </c:pt>
                <c:pt idx="37">
                  <c:v>10.926366968745221</c:v>
                </c:pt>
                <c:pt idx="38">
                  <c:v>9.8845510103173329</c:v>
                </c:pt>
                <c:pt idx="39">
                  <c:v>8.6073068130960166</c:v>
                </c:pt>
                <c:pt idx="40">
                  <c:v>7.8898485336966697</c:v>
                </c:pt>
                <c:pt idx="41">
                  <c:v>10.122807684085416</c:v>
                </c:pt>
                <c:pt idx="42">
                  <c:v>8.6587394721657507</c:v>
                </c:pt>
                <c:pt idx="43">
                  <c:v>7.4698218244638621</c:v>
                </c:pt>
                <c:pt idx="44">
                  <c:v>9.5795458502098558</c:v>
                </c:pt>
                <c:pt idx="45">
                  <c:v>8.7167486778732144</c:v>
                </c:pt>
                <c:pt idx="46">
                  <c:v>11.7</c:v>
                </c:pt>
                <c:pt idx="47">
                  <c:v>18.899999999999999</c:v>
                </c:pt>
                <c:pt idx="48">
                  <c:v>10.4</c:v>
                </c:pt>
                <c:pt idx="49">
                  <c:v>6.8</c:v>
                </c:pt>
                <c:pt idx="50">
                  <c:v>13.7</c:v>
                </c:pt>
                <c:pt idx="51">
                  <c:v>5.6</c:v>
                </c:pt>
                <c:pt idx="52">
                  <c:v>14.4</c:v>
                </c:pt>
                <c:pt idx="53">
                  <c:v>28</c:v>
                </c:pt>
                <c:pt idx="54">
                  <c:v>14.2</c:v>
                </c:pt>
                <c:pt idx="55">
                  <c:v>13.8</c:v>
                </c:pt>
                <c:pt idx="56">
                  <c:v>31.3</c:v>
                </c:pt>
                <c:pt idx="57">
                  <c:v>45.5</c:v>
                </c:pt>
                <c:pt idx="58">
                  <c:v>12.9</c:v>
                </c:pt>
                <c:pt idx="59">
                  <c:v>78.3</c:v>
                </c:pt>
                <c:pt idx="60">
                  <c:v>296</c:v>
                </c:pt>
                <c:pt idx="61">
                  <c:v>166</c:v>
                </c:pt>
                <c:pt idx="62">
                  <c:v>24.2</c:v>
                </c:pt>
                <c:pt idx="63">
                  <c:v>110</c:v>
                </c:pt>
                <c:pt idx="64">
                  <c:v>122</c:v>
                </c:pt>
                <c:pt idx="65">
                  <c:v>68.8</c:v>
                </c:pt>
                <c:pt idx="66">
                  <c:v>70.2</c:v>
                </c:pt>
                <c:pt idx="67">
                  <c:v>44.7</c:v>
                </c:pt>
                <c:pt idx="68">
                  <c:v>67.2</c:v>
                </c:pt>
                <c:pt idx="69">
                  <c:v>37.4</c:v>
                </c:pt>
                <c:pt idx="70">
                  <c:v>28.7</c:v>
                </c:pt>
                <c:pt idx="71">
                  <c:v>17.5</c:v>
                </c:pt>
                <c:pt idx="72">
                  <c:v>19.399999999999999</c:v>
                </c:pt>
                <c:pt idx="73">
                  <c:v>27</c:v>
                </c:pt>
                <c:pt idx="74">
                  <c:v>30</c:v>
                </c:pt>
                <c:pt idx="75">
                  <c:v>22.2</c:v>
                </c:pt>
                <c:pt idx="76">
                  <c:v>24.3</c:v>
                </c:pt>
                <c:pt idx="77">
                  <c:v>22.8</c:v>
                </c:pt>
                <c:pt idx="78">
                  <c:v>23.8</c:v>
                </c:pt>
                <c:pt idx="79">
                  <c:v>18.399999999999999</c:v>
                </c:pt>
                <c:pt idx="80">
                  <c:v>22.5</c:v>
                </c:pt>
                <c:pt idx="81">
                  <c:v>13.1</c:v>
                </c:pt>
                <c:pt idx="82">
                  <c:v>9.6999999999999993</c:v>
                </c:pt>
                <c:pt idx="83">
                  <c:v>30.4</c:v>
                </c:pt>
                <c:pt idx="84">
                  <c:v>32.4</c:v>
                </c:pt>
                <c:pt idx="85">
                  <c:v>32.4</c:v>
                </c:pt>
                <c:pt idx="86">
                  <c:v>8.9</c:v>
                </c:pt>
                <c:pt idx="87">
                  <c:v>11.9</c:v>
                </c:pt>
                <c:pt idx="88">
                  <c:v>14.3</c:v>
                </c:pt>
                <c:pt idx="89">
                  <c:v>16.100000000000001</c:v>
                </c:pt>
                <c:pt idx="90">
                  <c:v>15.9469235729232</c:v>
                </c:pt>
                <c:pt idx="91">
                  <c:v>22.559135805883106</c:v>
                </c:pt>
                <c:pt idx="92">
                  <c:v>28.899914122547926</c:v>
                </c:pt>
                <c:pt idx="93">
                  <c:v>10.615993616132201</c:v>
                </c:pt>
                <c:pt idx="94">
                  <c:v>27.896747320851521</c:v>
                </c:pt>
                <c:pt idx="95">
                  <c:v>9.4199350490217846</c:v>
                </c:pt>
                <c:pt idx="96">
                  <c:v>13.014329301766526</c:v>
                </c:pt>
                <c:pt idx="97">
                  <c:v>19.036627297376679</c:v>
                </c:pt>
                <c:pt idx="98">
                  <c:v>16.979657258991892</c:v>
                </c:pt>
                <c:pt idx="99">
                  <c:v>16.973513766752863</c:v>
                </c:pt>
                <c:pt idx="100">
                  <c:v>19.272833230578616</c:v>
                </c:pt>
                <c:pt idx="101">
                  <c:v>18.111277827063184</c:v>
                </c:pt>
                <c:pt idx="102">
                  <c:v>14.1</c:v>
                </c:pt>
                <c:pt idx="103">
                  <c:v>13.3</c:v>
                </c:pt>
                <c:pt idx="104">
                  <c:v>5.0999999999999996</c:v>
                </c:pt>
                <c:pt idx="105">
                  <c:v>14.2</c:v>
                </c:pt>
                <c:pt idx="106">
                  <c:v>16.974987391481587</c:v>
                </c:pt>
                <c:pt idx="107">
                  <c:v>17.728015660394156</c:v>
                </c:pt>
                <c:pt idx="108">
                  <c:v>22.487894895471015</c:v>
                </c:pt>
                <c:pt idx="109">
                  <c:v>15.708267990098651</c:v>
                </c:pt>
                <c:pt idx="110">
                  <c:v>18.849925410901569</c:v>
                </c:pt>
                <c:pt idx="111">
                  <c:v>12.760431083540244</c:v>
                </c:pt>
                <c:pt idx="112">
                  <c:v>15.962897956599363</c:v>
                </c:pt>
                <c:pt idx="113">
                  <c:v>28.378814541436828</c:v>
                </c:pt>
                <c:pt idx="114">
                  <c:v>34.46860569227681</c:v>
                </c:pt>
                <c:pt idx="115">
                  <c:v>33.689615292438738</c:v>
                </c:pt>
                <c:pt idx="116">
                  <c:v>37.003712848287215</c:v>
                </c:pt>
                <c:pt idx="117">
                  <c:v>38.430846786681883</c:v>
                </c:pt>
              </c:numCache>
            </c:numRef>
          </c:val>
          <c:extLst>
            <c:ext xmlns:c16="http://schemas.microsoft.com/office/drawing/2014/chart" uri="{C3380CC4-5D6E-409C-BE32-E72D297353CC}">
              <c16:uniqueId val="{0000000E-CAFE-4DDB-8F39-48DAB9770E09}"/>
            </c:ext>
          </c:extLst>
        </c:ser>
        <c:ser>
          <c:idx val="15"/>
          <c:order val="15"/>
          <c:tx>
            <c:strRef>
              <c:f>'Table S3a'!$U$6</c:f>
              <c:strCache>
                <c:ptCount val="1"/>
                <c:pt idx="0">
                  <c:v>Sc</c:v>
                </c:pt>
              </c:strCache>
            </c:strRef>
          </c:tx>
          <c:spPr>
            <a:solidFill>
              <a:schemeClr val="accent4">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S3a'!$U$7:$U$124</c:f>
              <c:numCache>
                <c:formatCode>0.0</c:formatCode>
                <c:ptCount val="118"/>
                <c:pt idx="0">
                  <c:v>7.5</c:v>
                </c:pt>
                <c:pt idx="1">
                  <c:v>10</c:v>
                </c:pt>
                <c:pt idx="2">
                  <c:v>25</c:v>
                </c:pt>
                <c:pt idx="3">
                  <c:v>15.8</c:v>
                </c:pt>
                <c:pt idx="4">
                  <c:v>4.0999999999999996</c:v>
                </c:pt>
                <c:pt idx="5">
                  <c:v>9.3000000000000007</c:v>
                </c:pt>
                <c:pt idx="6">
                  <c:v>2.6</c:v>
                </c:pt>
                <c:pt idx="7">
                  <c:v>3.3</c:v>
                </c:pt>
                <c:pt idx="8">
                  <c:v>1.1000000000000001</c:v>
                </c:pt>
                <c:pt idx="9">
                  <c:v>2.6</c:v>
                </c:pt>
                <c:pt idx="10">
                  <c:v>12.2</c:v>
                </c:pt>
                <c:pt idx="11">
                  <c:v>8.1</c:v>
                </c:pt>
                <c:pt idx="12">
                  <c:v>4</c:v>
                </c:pt>
                <c:pt idx="13">
                  <c:v>10</c:v>
                </c:pt>
                <c:pt idx="14">
                  <c:v>13.9</c:v>
                </c:pt>
                <c:pt idx="15">
                  <c:v>9.9</c:v>
                </c:pt>
                <c:pt idx="16">
                  <c:v>3.9</c:v>
                </c:pt>
                <c:pt idx="17">
                  <c:v>5.5</c:v>
                </c:pt>
                <c:pt idx="18">
                  <c:v>7.5</c:v>
                </c:pt>
                <c:pt idx="19">
                  <c:v>6.1</c:v>
                </c:pt>
                <c:pt idx="20">
                  <c:v>3.5</c:v>
                </c:pt>
                <c:pt idx="21">
                  <c:v>3</c:v>
                </c:pt>
                <c:pt idx="22">
                  <c:v>3.7</c:v>
                </c:pt>
                <c:pt idx="23">
                  <c:v>7.9</c:v>
                </c:pt>
                <c:pt idx="24">
                  <c:v>3.1</c:v>
                </c:pt>
                <c:pt idx="25">
                  <c:v>8.4</c:v>
                </c:pt>
                <c:pt idx="26">
                  <c:v>11.5</c:v>
                </c:pt>
                <c:pt idx="27">
                  <c:v>9.4</c:v>
                </c:pt>
                <c:pt idx="28">
                  <c:v>3.6</c:v>
                </c:pt>
                <c:pt idx="29">
                  <c:v>4.4000000000000004</c:v>
                </c:pt>
                <c:pt idx="30">
                  <c:v>15.5</c:v>
                </c:pt>
                <c:pt idx="31">
                  <c:v>11.7</c:v>
                </c:pt>
                <c:pt idx="32">
                  <c:v>10.7</c:v>
                </c:pt>
                <c:pt idx="33">
                  <c:v>12.1</c:v>
                </c:pt>
                <c:pt idx="34">
                  <c:v>5.7</c:v>
                </c:pt>
                <c:pt idx="35">
                  <c:v>3.9</c:v>
                </c:pt>
                <c:pt idx="36">
                  <c:v>5.4860143982554828</c:v>
                </c:pt>
                <c:pt idx="37">
                  <c:v>4.8692241974597046</c:v>
                </c:pt>
                <c:pt idx="38">
                  <c:v>5.024701974283369</c:v>
                </c:pt>
                <c:pt idx="39">
                  <c:v>4.4795307966474613</c:v>
                </c:pt>
                <c:pt idx="40">
                  <c:v>3.2389658207860541</c:v>
                </c:pt>
                <c:pt idx="41">
                  <c:v>3.6207581410770158</c:v>
                </c:pt>
                <c:pt idx="42">
                  <c:v>4.4199759119516191</c:v>
                </c:pt>
                <c:pt idx="43">
                  <c:v>3.5801800796625067</c:v>
                </c:pt>
                <c:pt idx="44">
                  <c:v>4.8291363575565516</c:v>
                </c:pt>
                <c:pt idx="45">
                  <c:v>4.6755612895267422</c:v>
                </c:pt>
                <c:pt idx="46">
                  <c:v>5.5</c:v>
                </c:pt>
                <c:pt idx="47">
                  <c:v>10.9</c:v>
                </c:pt>
                <c:pt idx="48">
                  <c:v>4.9000000000000004</c:v>
                </c:pt>
                <c:pt idx="49">
                  <c:v>5.8</c:v>
                </c:pt>
                <c:pt idx="50">
                  <c:v>6.2</c:v>
                </c:pt>
                <c:pt idx="51">
                  <c:v>2.7</c:v>
                </c:pt>
                <c:pt idx="52">
                  <c:v>4.7</c:v>
                </c:pt>
                <c:pt idx="53">
                  <c:v>8.9</c:v>
                </c:pt>
                <c:pt idx="54">
                  <c:v>3</c:v>
                </c:pt>
                <c:pt idx="55">
                  <c:v>3.8</c:v>
                </c:pt>
                <c:pt idx="56">
                  <c:v>7.7</c:v>
                </c:pt>
                <c:pt idx="57">
                  <c:v>4.9000000000000004</c:v>
                </c:pt>
                <c:pt idx="58">
                  <c:v>5.3</c:v>
                </c:pt>
                <c:pt idx="59">
                  <c:v>16.5</c:v>
                </c:pt>
                <c:pt idx="60">
                  <c:v>23.5</c:v>
                </c:pt>
                <c:pt idx="61">
                  <c:v>12.4</c:v>
                </c:pt>
                <c:pt idx="62">
                  <c:v>8.3000000000000007</c:v>
                </c:pt>
                <c:pt idx="63">
                  <c:v>4.4000000000000004</c:v>
                </c:pt>
                <c:pt idx="64">
                  <c:v>5</c:v>
                </c:pt>
                <c:pt idx="65">
                  <c:v>2.8</c:v>
                </c:pt>
                <c:pt idx="66">
                  <c:v>3</c:v>
                </c:pt>
                <c:pt idx="67">
                  <c:v>5.2</c:v>
                </c:pt>
                <c:pt idx="68">
                  <c:v>3.3</c:v>
                </c:pt>
                <c:pt idx="69">
                  <c:v>8.5</c:v>
                </c:pt>
                <c:pt idx="70">
                  <c:v>8.6999999999999993</c:v>
                </c:pt>
                <c:pt idx="71">
                  <c:v>6.2</c:v>
                </c:pt>
                <c:pt idx="72">
                  <c:v>7.8</c:v>
                </c:pt>
                <c:pt idx="73">
                  <c:v>8</c:v>
                </c:pt>
                <c:pt idx="74">
                  <c:v>6.3</c:v>
                </c:pt>
                <c:pt idx="75">
                  <c:v>3.9</c:v>
                </c:pt>
                <c:pt idx="76">
                  <c:v>5.2</c:v>
                </c:pt>
                <c:pt idx="77">
                  <c:v>8.5</c:v>
                </c:pt>
                <c:pt idx="78">
                  <c:v>6.3</c:v>
                </c:pt>
                <c:pt idx="79">
                  <c:v>3.7</c:v>
                </c:pt>
                <c:pt idx="80">
                  <c:v>11</c:v>
                </c:pt>
                <c:pt idx="81">
                  <c:v>5.5</c:v>
                </c:pt>
                <c:pt idx="82">
                  <c:v>6.2</c:v>
                </c:pt>
                <c:pt idx="83">
                  <c:v>4.8</c:v>
                </c:pt>
                <c:pt idx="84">
                  <c:v>7.1</c:v>
                </c:pt>
                <c:pt idx="85">
                  <c:v>7.8</c:v>
                </c:pt>
                <c:pt idx="86">
                  <c:v>6.5</c:v>
                </c:pt>
                <c:pt idx="87">
                  <c:v>6.5</c:v>
                </c:pt>
                <c:pt idx="88">
                  <c:v>7.2</c:v>
                </c:pt>
                <c:pt idx="89">
                  <c:v>6.2</c:v>
                </c:pt>
                <c:pt idx="90">
                  <c:v>6.8475911269368224</c:v>
                </c:pt>
                <c:pt idx="91">
                  <c:v>5.7171936091920248</c:v>
                </c:pt>
                <c:pt idx="92">
                  <c:v>6.1858463632862106</c:v>
                </c:pt>
                <c:pt idx="93">
                  <c:v>5.1919626640467564</c:v>
                </c:pt>
                <c:pt idx="94">
                  <c:v>7.05644142466251</c:v>
                </c:pt>
                <c:pt idx="95">
                  <c:v>7.5587962086743996</c:v>
                </c:pt>
                <c:pt idx="96">
                  <c:v>5.4122875189763624</c:v>
                </c:pt>
                <c:pt idx="97">
                  <c:v>4.3984916317538723</c:v>
                </c:pt>
                <c:pt idx="98">
                  <c:v>6.8479908470474919</c:v>
                </c:pt>
                <c:pt idx="99">
                  <c:v>6.0000879597700312</c:v>
                </c:pt>
                <c:pt idx="100">
                  <c:v>5.4835734568374885</c:v>
                </c:pt>
                <c:pt idx="101">
                  <c:v>4.9257830163898273</c:v>
                </c:pt>
                <c:pt idx="102">
                  <c:v>4.3</c:v>
                </c:pt>
                <c:pt idx="103">
                  <c:v>3.5</c:v>
                </c:pt>
                <c:pt idx="104">
                  <c:v>6.9</c:v>
                </c:pt>
                <c:pt idx="105">
                  <c:v>5.0999999999999996</c:v>
                </c:pt>
                <c:pt idx="106">
                  <c:v>4.0225903900296585</c:v>
                </c:pt>
                <c:pt idx="107">
                  <c:v>5.0961151373080913</c:v>
                </c:pt>
                <c:pt idx="108">
                  <c:v>8.1735714429946107</c:v>
                </c:pt>
                <c:pt idx="109">
                  <c:v>3.5450194859536333</c:v>
                </c:pt>
                <c:pt idx="110">
                  <c:v>5.1463288815626056</c:v>
                </c:pt>
                <c:pt idx="111">
                  <c:v>6.4223477783492164</c:v>
                </c:pt>
                <c:pt idx="112">
                  <c:v>7.978555424347725</c:v>
                </c:pt>
                <c:pt idx="113">
                  <c:v>7.2646044232494198</c:v>
                </c:pt>
                <c:pt idx="114">
                  <c:v>5.7552550984253719</c:v>
                </c:pt>
                <c:pt idx="115">
                  <c:v>5.7683907971045123</c:v>
                </c:pt>
                <c:pt idx="116">
                  <c:v>5.7261983029924259</c:v>
                </c:pt>
                <c:pt idx="117">
                  <c:v>5.4391187958672456</c:v>
                </c:pt>
              </c:numCache>
            </c:numRef>
          </c:val>
          <c:extLst>
            <c:ext xmlns:c16="http://schemas.microsoft.com/office/drawing/2014/chart" uri="{C3380CC4-5D6E-409C-BE32-E72D297353CC}">
              <c16:uniqueId val="{0000000F-CAFE-4DDB-8F39-48DAB9770E09}"/>
            </c:ext>
          </c:extLst>
        </c:ser>
        <c:dLbls>
          <c:showLegendKey val="0"/>
          <c:showVal val="0"/>
          <c:showCatName val="0"/>
          <c:showSerName val="0"/>
          <c:showPercent val="0"/>
          <c:showBubbleSize val="0"/>
        </c:dLbls>
        <c:gapWidth val="40"/>
        <c:overlap val="100"/>
        <c:axId val="1159059279"/>
        <c:axId val="1143357775"/>
      </c:barChart>
      <c:catAx>
        <c:axId val="1159059279"/>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a:t>Sample Number</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143357775"/>
        <c:crosses val="autoZero"/>
        <c:auto val="1"/>
        <c:lblAlgn val="ctr"/>
        <c:lblOffset val="0"/>
        <c:tickLblSkip val="5"/>
        <c:tickMarkSkip val="1"/>
        <c:noMultiLvlLbl val="0"/>
      </c:catAx>
      <c:valAx>
        <c:axId val="1143357775"/>
        <c:scaling>
          <c:orientation val="minMax"/>
          <c:max val="500"/>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a:t>REE (ppm coal)</a:t>
                </a:r>
              </a:p>
            </c:rich>
          </c:tx>
          <c:layout>
            <c:manualLayout>
              <c:xMode val="edge"/>
              <c:yMode val="edge"/>
              <c:x val="0.44488160182739067"/>
              <c:y val="0.9694157509882658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159059279"/>
        <c:crossesAt val="1"/>
        <c:crossBetween val="between"/>
      </c:valAx>
      <c:spPr>
        <a:noFill/>
        <a:ln w="12700">
          <a:solidFill>
            <a:schemeClr val="tx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sz="1100" b="0">
          <a:solidFill>
            <a:schemeClr val="tx1"/>
          </a:solidFill>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020090461199464E-2"/>
          <c:y val="2.8026858486183647E-2"/>
          <c:w val="0.86902954438387514"/>
          <c:h val="0.57316142381823709"/>
        </c:manualLayout>
      </c:layout>
      <c:barChart>
        <c:barDir val="bar"/>
        <c:grouping val="stacked"/>
        <c:varyColors val="0"/>
        <c:ser>
          <c:idx val="0"/>
          <c:order val="0"/>
          <c:tx>
            <c:strRef>
              <c:f>'Table S3a'!$F$6</c:f>
              <c:strCache>
                <c:ptCount val="1"/>
                <c:pt idx="0">
                  <c:v>La</c:v>
                </c:pt>
              </c:strCache>
            </c:strRef>
          </c:tx>
          <c:spPr>
            <a:solidFill>
              <a:schemeClr val="accent1"/>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S3a'!$F$61:$F$75</c:f>
              <c:numCache>
                <c:formatCode>0.0</c:formatCode>
                <c:ptCount val="15"/>
                <c:pt idx="0">
                  <c:v>6.5</c:v>
                </c:pt>
                <c:pt idx="1">
                  <c:v>9.4</c:v>
                </c:pt>
                <c:pt idx="2">
                  <c:v>44.5</c:v>
                </c:pt>
                <c:pt idx="3">
                  <c:v>56.2</c:v>
                </c:pt>
                <c:pt idx="4">
                  <c:v>20.7</c:v>
                </c:pt>
                <c:pt idx="5">
                  <c:v>95.8</c:v>
                </c:pt>
                <c:pt idx="6">
                  <c:v>321</c:v>
                </c:pt>
                <c:pt idx="7">
                  <c:v>208</c:v>
                </c:pt>
                <c:pt idx="8">
                  <c:v>33.6</c:v>
                </c:pt>
                <c:pt idx="9">
                  <c:v>75.3</c:v>
                </c:pt>
                <c:pt idx="10">
                  <c:v>84.9</c:v>
                </c:pt>
                <c:pt idx="11">
                  <c:v>53.4</c:v>
                </c:pt>
                <c:pt idx="12">
                  <c:v>47.8</c:v>
                </c:pt>
                <c:pt idx="13">
                  <c:v>33.4</c:v>
                </c:pt>
                <c:pt idx="14">
                  <c:v>59.8</c:v>
                </c:pt>
              </c:numCache>
            </c:numRef>
          </c:val>
          <c:extLst>
            <c:ext xmlns:c16="http://schemas.microsoft.com/office/drawing/2014/chart" uri="{C3380CC4-5D6E-409C-BE32-E72D297353CC}">
              <c16:uniqueId val="{00000000-0661-4F07-BB2E-5820966DA9AF}"/>
            </c:ext>
          </c:extLst>
        </c:ser>
        <c:ser>
          <c:idx val="1"/>
          <c:order val="1"/>
          <c:tx>
            <c:strRef>
              <c:f>'Table S3a'!$G$6</c:f>
              <c:strCache>
                <c:ptCount val="1"/>
                <c:pt idx="0">
                  <c:v>Ce</c:v>
                </c:pt>
              </c:strCache>
            </c:strRef>
          </c:tx>
          <c:spPr>
            <a:solidFill>
              <a:schemeClr val="accent2"/>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S3a'!$G$61:$G$75</c:f>
              <c:numCache>
                <c:formatCode>0.0</c:formatCode>
                <c:ptCount val="15"/>
                <c:pt idx="0">
                  <c:v>12</c:v>
                </c:pt>
                <c:pt idx="1">
                  <c:v>15.7</c:v>
                </c:pt>
                <c:pt idx="2">
                  <c:v>95.8</c:v>
                </c:pt>
                <c:pt idx="3">
                  <c:v>109</c:v>
                </c:pt>
                <c:pt idx="4">
                  <c:v>43.2</c:v>
                </c:pt>
                <c:pt idx="5">
                  <c:v>283</c:v>
                </c:pt>
                <c:pt idx="6">
                  <c:v>1060</c:v>
                </c:pt>
                <c:pt idx="7">
                  <c:v>662</c:v>
                </c:pt>
                <c:pt idx="8">
                  <c:v>68.3</c:v>
                </c:pt>
                <c:pt idx="9">
                  <c:v>230</c:v>
                </c:pt>
                <c:pt idx="10">
                  <c:v>232</c:v>
                </c:pt>
                <c:pt idx="11">
                  <c:v>129</c:v>
                </c:pt>
                <c:pt idx="12">
                  <c:v>125</c:v>
                </c:pt>
                <c:pt idx="13">
                  <c:v>74.400000000000006</c:v>
                </c:pt>
                <c:pt idx="14">
                  <c:v>154</c:v>
                </c:pt>
              </c:numCache>
            </c:numRef>
          </c:val>
          <c:extLst>
            <c:ext xmlns:c16="http://schemas.microsoft.com/office/drawing/2014/chart" uri="{C3380CC4-5D6E-409C-BE32-E72D297353CC}">
              <c16:uniqueId val="{00000001-0661-4F07-BB2E-5820966DA9AF}"/>
            </c:ext>
          </c:extLst>
        </c:ser>
        <c:ser>
          <c:idx val="2"/>
          <c:order val="2"/>
          <c:tx>
            <c:strRef>
              <c:f>'Table S3a'!$H$6</c:f>
              <c:strCache>
                <c:ptCount val="1"/>
                <c:pt idx="0">
                  <c:v>Pr</c:v>
                </c:pt>
              </c:strCache>
            </c:strRef>
          </c:tx>
          <c:spPr>
            <a:solidFill>
              <a:schemeClr val="accent3"/>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S3a'!$H$61:$H$75</c:f>
              <c:numCache>
                <c:formatCode>0.0</c:formatCode>
                <c:ptCount val="15"/>
                <c:pt idx="0">
                  <c:v>1.4</c:v>
                </c:pt>
                <c:pt idx="1">
                  <c:v>1.7</c:v>
                </c:pt>
                <c:pt idx="2">
                  <c:v>10.5</c:v>
                </c:pt>
                <c:pt idx="3">
                  <c:v>10.9</c:v>
                </c:pt>
                <c:pt idx="4">
                  <c:v>5</c:v>
                </c:pt>
                <c:pt idx="5">
                  <c:v>36.6</c:v>
                </c:pt>
                <c:pt idx="6">
                  <c:v>141</c:v>
                </c:pt>
                <c:pt idx="7">
                  <c:v>86.3</c:v>
                </c:pt>
                <c:pt idx="8">
                  <c:v>7.8</c:v>
                </c:pt>
                <c:pt idx="9">
                  <c:v>30.3</c:v>
                </c:pt>
                <c:pt idx="10">
                  <c:v>28.3</c:v>
                </c:pt>
                <c:pt idx="11">
                  <c:v>13.9</c:v>
                </c:pt>
                <c:pt idx="12">
                  <c:v>13.7</c:v>
                </c:pt>
                <c:pt idx="13">
                  <c:v>8.3000000000000007</c:v>
                </c:pt>
                <c:pt idx="14">
                  <c:v>19.5</c:v>
                </c:pt>
              </c:numCache>
            </c:numRef>
          </c:val>
          <c:extLst>
            <c:ext xmlns:c16="http://schemas.microsoft.com/office/drawing/2014/chart" uri="{C3380CC4-5D6E-409C-BE32-E72D297353CC}">
              <c16:uniqueId val="{00000002-0661-4F07-BB2E-5820966DA9AF}"/>
            </c:ext>
          </c:extLst>
        </c:ser>
        <c:ser>
          <c:idx val="3"/>
          <c:order val="3"/>
          <c:tx>
            <c:strRef>
              <c:f>'Table S3a'!$I$6</c:f>
              <c:strCache>
                <c:ptCount val="1"/>
                <c:pt idx="0">
                  <c:v>Nd</c:v>
                </c:pt>
              </c:strCache>
            </c:strRef>
          </c:tx>
          <c:spPr>
            <a:solidFill>
              <a:schemeClr val="accent4"/>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S3a'!$I$61:$I$75</c:f>
              <c:numCache>
                <c:formatCode>0.0</c:formatCode>
                <c:ptCount val="15"/>
                <c:pt idx="0">
                  <c:v>5.3</c:v>
                </c:pt>
                <c:pt idx="1">
                  <c:v>6.4</c:v>
                </c:pt>
                <c:pt idx="2">
                  <c:v>39</c:v>
                </c:pt>
                <c:pt idx="3">
                  <c:v>39.1</c:v>
                </c:pt>
                <c:pt idx="4">
                  <c:v>18.7</c:v>
                </c:pt>
                <c:pt idx="5">
                  <c:v>147</c:v>
                </c:pt>
                <c:pt idx="6">
                  <c:v>567</c:v>
                </c:pt>
                <c:pt idx="7">
                  <c:v>351</c:v>
                </c:pt>
                <c:pt idx="8">
                  <c:v>29.6</c:v>
                </c:pt>
                <c:pt idx="9">
                  <c:v>127</c:v>
                </c:pt>
                <c:pt idx="10">
                  <c:v>112</c:v>
                </c:pt>
                <c:pt idx="11">
                  <c:v>51.1</c:v>
                </c:pt>
                <c:pt idx="12">
                  <c:v>49.5</c:v>
                </c:pt>
                <c:pt idx="13">
                  <c:v>30.5</c:v>
                </c:pt>
                <c:pt idx="14">
                  <c:v>80</c:v>
                </c:pt>
              </c:numCache>
            </c:numRef>
          </c:val>
          <c:extLst>
            <c:ext xmlns:c16="http://schemas.microsoft.com/office/drawing/2014/chart" uri="{C3380CC4-5D6E-409C-BE32-E72D297353CC}">
              <c16:uniqueId val="{00000003-0661-4F07-BB2E-5820966DA9AF}"/>
            </c:ext>
          </c:extLst>
        </c:ser>
        <c:ser>
          <c:idx val="4"/>
          <c:order val="4"/>
          <c:tx>
            <c:strRef>
              <c:f>'Table S3a'!$J$6</c:f>
              <c:strCache>
                <c:ptCount val="1"/>
                <c:pt idx="0">
                  <c:v>Sm</c:v>
                </c:pt>
              </c:strCache>
            </c:strRef>
          </c:tx>
          <c:spPr>
            <a:solidFill>
              <a:schemeClr val="accent5"/>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S3a'!$J$61:$J$75</c:f>
              <c:numCache>
                <c:formatCode>0.0</c:formatCode>
                <c:ptCount val="15"/>
                <c:pt idx="0">
                  <c:v>1.1000000000000001</c:v>
                </c:pt>
                <c:pt idx="1">
                  <c:v>1.3</c:v>
                </c:pt>
                <c:pt idx="2">
                  <c:v>7.5</c:v>
                </c:pt>
                <c:pt idx="3">
                  <c:v>6.7</c:v>
                </c:pt>
                <c:pt idx="4">
                  <c:v>3.7</c:v>
                </c:pt>
                <c:pt idx="5">
                  <c:v>33.6</c:v>
                </c:pt>
                <c:pt idx="6">
                  <c:v>131</c:v>
                </c:pt>
                <c:pt idx="7">
                  <c:v>80.099999999999994</c:v>
                </c:pt>
                <c:pt idx="8">
                  <c:v>5.6</c:v>
                </c:pt>
                <c:pt idx="9">
                  <c:v>31.8</c:v>
                </c:pt>
                <c:pt idx="10">
                  <c:v>23.5</c:v>
                </c:pt>
                <c:pt idx="11">
                  <c:v>8.5</c:v>
                </c:pt>
                <c:pt idx="12">
                  <c:v>8.3000000000000007</c:v>
                </c:pt>
                <c:pt idx="13">
                  <c:v>6.4</c:v>
                </c:pt>
                <c:pt idx="14">
                  <c:v>18</c:v>
                </c:pt>
              </c:numCache>
            </c:numRef>
          </c:val>
          <c:extLst>
            <c:ext xmlns:c16="http://schemas.microsoft.com/office/drawing/2014/chart" uri="{C3380CC4-5D6E-409C-BE32-E72D297353CC}">
              <c16:uniqueId val="{00000004-0661-4F07-BB2E-5820966DA9AF}"/>
            </c:ext>
          </c:extLst>
        </c:ser>
        <c:ser>
          <c:idx val="5"/>
          <c:order val="5"/>
          <c:tx>
            <c:strRef>
              <c:f>'Table S3a'!$K$6</c:f>
              <c:strCache>
                <c:ptCount val="1"/>
                <c:pt idx="0">
                  <c:v>Eu</c:v>
                </c:pt>
              </c:strCache>
            </c:strRef>
          </c:tx>
          <c:spPr>
            <a:solidFill>
              <a:schemeClr val="accent6"/>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S3a'!$K$61:$K$75</c:f>
              <c:numCache>
                <c:formatCode>0.0</c:formatCode>
                <c:ptCount val="15"/>
                <c:pt idx="0">
                  <c:v>0.19</c:v>
                </c:pt>
                <c:pt idx="1">
                  <c:v>0.24</c:v>
                </c:pt>
                <c:pt idx="2">
                  <c:v>1.28</c:v>
                </c:pt>
                <c:pt idx="3">
                  <c:v>1.31</c:v>
                </c:pt>
                <c:pt idx="4">
                  <c:v>0.74</c:v>
                </c:pt>
                <c:pt idx="5">
                  <c:v>5.58</c:v>
                </c:pt>
                <c:pt idx="6">
                  <c:v>21.7</c:v>
                </c:pt>
                <c:pt idx="7">
                  <c:v>13</c:v>
                </c:pt>
                <c:pt idx="8">
                  <c:v>0.96</c:v>
                </c:pt>
                <c:pt idx="9">
                  <c:v>5.57</c:v>
                </c:pt>
                <c:pt idx="10">
                  <c:v>4.03</c:v>
                </c:pt>
                <c:pt idx="11">
                  <c:v>1.29</c:v>
                </c:pt>
                <c:pt idx="12">
                  <c:v>1.28</c:v>
                </c:pt>
                <c:pt idx="13">
                  <c:v>0.88</c:v>
                </c:pt>
                <c:pt idx="14">
                  <c:v>3.13</c:v>
                </c:pt>
              </c:numCache>
            </c:numRef>
          </c:val>
          <c:extLst>
            <c:ext xmlns:c16="http://schemas.microsoft.com/office/drawing/2014/chart" uri="{C3380CC4-5D6E-409C-BE32-E72D297353CC}">
              <c16:uniqueId val="{00000005-0661-4F07-BB2E-5820966DA9AF}"/>
            </c:ext>
          </c:extLst>
        </c:ser>
        <c:ser>
          <c:idx val="6"/>
          <c:order val="6"/>
          <c:tx>
            <c:strRef>
              <c:f>'Table S3a'!$L$6</c:f>
              <c:strCache>
                <c:ptCount val="1"/>
                <c:pt idx="0">
                  <c:v>Gd</c:v>
                </c:pt>
              </c:strCache>
            </c:strRef>
          </c:tx>
          <c:spPr>
            <a:solidFill>
              <a:schemeClr val="accent1">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S3a'!$L$61:$L$75</c:f>
              <c:numCache>
                <c:formatCode>0.0</c:formatCode>
                <c:ptCount val="15"/>
                <c:pt idx="0">
                  <c:v>1.3</c:v>
                </c:pt>
                <c:pt idx="1">
                  <c:v>1.5</c:v>
                </c:pt>
                <c:pt idx="2">
                  <c:v>6.9</c:v>
                </c:pt>
                <c:pt idx="3">
                  <c:v>7.2</c:v>
                </c:pt>
                <c:pt idx="4">
                  <c:v>3</c:v>
                </c:pt>
                <c:pt idx="5">
                  <c:v>25.7</c:v>
                </c:pt>
                <c:pt idx="6">
                  <c:v>102</c:v>
                </c:pt>
                <c:pt idx="7">
                  <c:v>59.3</c:v>
                </c:pt>
                <c:pt idx="8">
                  <c:v>5.0999999999999996</c:v>
                </c:pt>
                <c:pt idx="9">
                  <c:v>27.2</c:v>
                </c:pt>
                <c:pt idx="10">
                  <c:v>22.8</c:v>
                </c:pt>
                <c:pt idx="11">
                  <c:v>10.1</c:v>
                </c:pt>
                <c:pt idx="12">
                  <c:v>9.6999999999999993</c:v>
                </c:pt>
                <c:pt idx="13">
                  <c:v>6.5</c:v>
                </c:pt>
                <c:pt idx="14">
                  <c:v>15.9</c:v>
                </c:pt>
              </c:numCache>
            </c:numRef>
          </c:val>
          <c:extLst>
            <c:ext xmlns:c16="http://schemas.microsoft.com/office/drawing/2014/chart" uri="{C3380CC4-5D6E-409C-BE32-E72D297353CC}">
              <c16:uniqueId val="{00000006-0661-4F07-BB2E-5820966DA9AF}"/>
            </c:ext>
          </c:extLst>
        </c:ser>
        <c:ser>
          <c:idx val="7"/>
          <c:order val="7"/>
          <c:tx>
            <c:strRef>
              <c:f>'Table S3a'!$M$6</c:f>
              <c:strCache>
                <c:ptCount val="1"/>
                <c:pt idx="0">
                  <c:v>Tb</c:v>
                </c:pt>
              </c:strCache>
            </c:strRef>
          </c:tx>
          <c:spPr>
            <a:solidFill>
              <a:schemeClr val="accent2">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S3a'!$M$61:$M$75</c:f>
              <c:numCache>
                <c:formatCode>0.0</c:formatCode>
                <c:ptCount val="15"/>
                <c:pt idx="0">
                  <c:v>0.22</c:v>
                </c:pt>
                <c:pt idx="1">
                  <c:v>0.25</c:v>
                </c:pt>
                <c:pt idx="2">
                  <c:v>1.06</c:v>
                </c:pt>
                <c:pt idx="3">
                  <c:v>1.06</c:v>
                </c:pt>
                <c:pt idx="4">
                  <c:v>0.45</c:v>
                </c:pt>
                <c:pt idx="5">
                  <c:v>3.95</c:v>
                </c:pt>
                <c:pt idx="6">
                  <c:v>15.8</c:v>
                </c:pt>
                <c:pt idx="7">
                  <c:v>8.93</c:v>
                </c:pt>
                <c:pt idx="8">
                  <c:v>0.77</c:v>
                </c:pt>
                <c:pt idx="9">
                  <c:v>4.53</c:v>
                </c:pt>
                <c:pt idx="10">
                  <c:v>3.6</c:v>
                </c:pt>
                <c:pt idx="11">
                  <c:v>1.48</c:v>
                </c:pt>
                <c:pt idx="12">
                  <c:v>1.44</c:v>
                </c:pt>
                <c:pt idx="13">
                  <c:v>1.1000000000000001</c:v>
                </c:pt>
                <c:pt idx="14">
                  <c:v>2.52</c:v>
                </c:pt>
              </c:numCache>
            </c:numRef>
          </c:val>
          <c:extLst>
            <c:ext xmlns:c16="http://schemas.microsoft.com/office/drawing/2014/chart" uri="{C3380CC4-5D6E-409C-BE32-E72D297353CC}">
              <c16:uniqueId val="{00000007-0661-4F07-BB2E-5820966DA9AF}"/>
            </c:ext>
          </c:extLst>
        </c:ser>
        <c:ser>
          <c:idx val="8"/>
          <c:order val="8"/>
          <c:tx>
            <c:strRef>
              <c:f>'Table S3a'!$N$6</c:f>
              <c:strCache>
                <c:ptCount val="1"/>
                <c:pt idx="0">
                  <c:v>Dy</c:v>
                </c:pt>
              </c:strCache>
            </c:strRef>
          </c:tx>
          <c:spPr>
            <a:solidFill>
              <a:schemeClr val="accent3">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S3a'!$N$61:$N$75</c:f>
              <c:numCache>
                <c:formatCode>0.0</c:formatCode>
                <c:ptCount val="15"/>
                <c:pt idx="0">
                  <c:v>1.5</c:v>
                </c:pt>
                <c:pt idx="1">
                  <c:v>1.7</c:v>
                </c:pt>
                <c:pt idx="2">
                  <c:v>6</c:v>
                </c:pt>
                <c:pt idx="3">
                  <c:v>6.1</c:v>
                </c:pt>
                <c:pt idx="4">
                  <c:v>2.6</c:v>
                </c:pt>
                <c:pt idx="5">
                  <c:v>21.6</c:v>
                </c:pt>
                <c:pt idx="6">
                  <c:v>86.6</c:v>
                </c:pt>
                <c:pt idx="7">
                  <c:v>48.3</c:v>
                </c:pt>
                <c:pt idx="8">
                  <c:v>4.5</c:v>
                </c:pt>
                <c:pt idx="9">
                  <c:v>26.6</c:v>
                </c:pt>
                <c:pt idx="10">
                  <c:v>20.5</c:v>
                </c:pt>
                <c:pt idx="11">
                  <c:v>8.3000000000000007</c:v>
                </c:pt>
                <c:pt idx="12">
                  <c:v>8.1999999999999993</c:v>
                </c:pt>
                <c:pt idx="13">
                  <c:v>6.9</c:v>
                </c:pt>
                <c:pt idx="14">
                  <c:v>14.4</c:v>
                </c:pt>
              </c:numCache>
            </c:numRef>
          </c:val>
          <c:extLst>
            <c:ext xmlns:c16="http://schemas.microsoft.com/office/drawing/2014/chart" uri="{C3380CC4-5D6E-409C-BE32-E72D297353CC}">
              <c16:uniqueId val="{00000008-0661-4F07-BB2E-5820966DA9AF}"/>
            </c:ext>
          </c:extLst>
        </c:ser>
        <c:ser>
          <c:idx val="9"/>
          <c:order val="9"/>
          <c:tx>
            <c:strRef>
              <c:f>'Table S3a'!$O$6</c:f>
              <c:strCache>
                <c:ptCount val="1"/>
                <c:pt idx="0">
                  <c:v>Ho</c:v>
                </c:pt>
              </c:strCache>
            </c:strRef>
          </c:tx>
          <c:spPr>
            <a:solidFill>
              <a:schemeClr val="accent4">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S3a'!$O$61:$O$75</c:f>
              <c:numCache>
                <c:formatCode>0.0</c:formatCode>
                <c:ptCount val="15"/>
                <c:pt idx="0">
                  <c:v>0.36</c:v>
                </c:pt>
                <c:pt idx="1">
                  <c:v>0.38</c:v>
                </c:pt>
                <c:pt idx="2">
                  <c:v>1.1399999999999999</c:v>
                </c:pt>
                <c:pt idx="3">
                  <c:v>1.27</c:v>
                </c:pt>
                <c:pt idx="4">
                  <c:v>0.51</c:v>
                </c:pt>
                <c:pt idx="5">
                  <c:v>3.99</c:v>
                </c:pt>
                <c:pt idx="6">
                  <c:v>15.7</c:v>
                </c:pt>
                <c:pt idx="7">
                  <c:v>8.8000000000000007</c:v>
                </c:pt>
                <c:pt idx="8">
                  <c:v>0.92</c:v>
                </c:pt>
                <c:pt idx="9">
                  <c:v>5.16</c:v>
                </c:pt>
                <c:pt idx="10">
                  <c:v>4.07</c:v>
                </c:pt>
                <c:pt idx="11">
                  <c:v>1.73</c:v>
                </c:pt>
                <c:pt idx="12">
                  <c:v>1.71</c:v>
                </c:pt>
                <c:pt idx="13">
                  <c:v>1.45</c:v>
                </c:pt>
                <c:pt idx="14">
                  <c:v>2.8</c:v>
                </c:pt>
              </c:numCache>
            </c:numRef>
          </c:val>
          <c:extLst>
            <c:ext xmlns:c16="http://schemas.microsoft.com/office/drawing/2014/chart" uri="{C3380CC4-5D6E-409C-BE32-E72D297353CC}">
              <c16:uniqueId val="{00000009-0661-4F07-BB2E-5820966DA9AF}"/>
            </c:ext>
          </c:extLst>
        </c:ser>
        <c:ser>
          <c:idx val="10"/>
          <c:order val="10"/>
          <c:tx>
            <c:strRef>
              <c:f>'Table S3a'!$P$6</c:f>
              <c:strCache>
                <c:ptCount val="1"/>
                <c:pt idx="0">
                  <c:v>Er</c:v>
                </c:pt>
              </c:strCache>
            </c:strRef>
          </c:tx>
          <c:spPr>
            <a:solidFill>
              <a:schemeClr val="accent5">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S3a'!$P$61:$P$75</c:f>
              <c:numCache>
                <c:formatCode>0.0</c:formatCode>
                <c:ptCount val="15"/>
                <c:pt idx="0">
                  <c:v>1.19</c:v>
                </c:pt>
                <c:pt idx="1">
                  <c:v>1.19</c:v>
                </c:pt>
                <c:pt idx="2">
                  <c:v>3.33</c:v>
                </c:pt>
                <c:pt idx="3">
                  <c:v>3.72</c:v>
                </c:pt>
                <c:pt idx="4">
                  <c:v>1.54</c:v>
                </c:pt>
                <c:pt idx="5">
                  <c:v>11.7</c:v>
                </c:pt>
                <c:pt idx="6">
                  <c:v>45.7</c:v>
                </c:pt>
                <c:pt idx="7">
                  <c:v>25.4</c:v>
                </c:pt>
                <c:pt idx="8">
                  <c:v>2.79</c:v>
                </c:pt>
                <c:pt idx="9">
                  <c:v>15.6</c:v>
                </c:pt>
                <c:pt idx="10">
                  <c:v>11.5</c:v>
                </c:pt>
                <c:pt idx="11">
                  <c:v>4.9000000000000004</c:v>
                </c:pt>
                <c:pt idx="12">
                  <c:v>4.8099999999999996</c:v>
                </c:pt>
                <c:pt idx="13">
                  <c:v>4.53</c:v>
                </c:pt>
                <c:pt idx="14">
                  <c:v>8.27</c:v>
                </c:pt>
              </c:numCache>
            </c:numRef>
          </c:val>
          <c:extLst>
            <c:ext xmlns:c16="http://schemas.microsoft.com/office/drawing/2014/chart" uri="{C3380CC4-5D6E-409C-BE32-E72D297353CC}">
              <c16:uniqueId val="{0000000A-0661-4F07-BB2E-5820966DA9AF}"/>
            </c:ext>
          </c:extLst>
        </c:ser>
        <c:ser>
          <c:idx val="11"/>
          <c:order val="11"/>
          <c:tx>
            <c:strRef>
              <c:f>'Table S3a'!$Q$6</c:f>
              <c:strCache>
                <c:ptCount val="1"/>
                <c:pt idx="0">
                  <c:v>Tm</c:v>
                </c:pt>
              </c:strCache>
            </c:strRef>
          </c:tx>
          <c:spPr>
            <a:solidFill>
              <a:schemeClr val="accent6">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S3a'!$Q$61:$Q$75</c:f>
              <c:numCache>
                <c:formatCode>0.0</c:formatCode>
                <c:ptCount val="15"/>
                <c:pt idx="0">
                  <c:v>0.18</c:v>
                </c:pt>
                <c:pt idx="1">
                  <c:v>0.17</c:v>
                </c:pt>
                <c:pt idx="2">
                  <c:v>0.48</c:v>
                </c:pt>
                <c:pt idx="3">
                  <c:v>0.51</c:v>
                </c:pt>
                <c:pt idx="4">
                  <c:v>0.24</c:v>
                </c:pt>
                <c:pt idx="5">
                  <c:v>1.72</c:v>
                </c:pt>
                <c:pt idx="6">
                  <c:v>6.58</c:v>
                </c:pt>
                <c:pt idx="7">
                  <c:v>3.65</c:v>
                </c:pt>
                <c:pt idx="8">
                  <c:v>0.43</c:v>
                </c:pt>
                <c:pt idx="9">
                  <c:v>2.37</c:v>
                </c:pt>
                <c:pt idx="10">
                  <c:v>1.53</c:v>
                </c:pt>
                <c:pt idx="11">
                  <c:v>0.62</c:v>
                </c:pt>
                <c:pt idx="12">
                  <c:v>0.61</c:v>
                </c:pt>
                <c:pt idx="13">
                  <c:v>0.7</c:v>
                </c:pt>
                <c:pt idx="14">
                  <c:v>1.22</c:v>
                </c:pt>
              </c:numCache>
            </c:numRef>
          </c:val>
          <c:extLst>
            <c:ext xmlns:c16="http://schemas.microsoft.com/office/drawing/2014/chart" uri="{C3380CC4-5D6E-409C-BE32-E72D297353CC}">
              <c16:uniqueId val="{0000000B-0661-4F07-BB2E-5820966DA9AF}"/>
            </c:ext>
          </c:extLst>
        </c:ser>
        <c:ser>
          <c:idx val="12"/>
          <c:order val="12"/>
          <c:tx>
            <c:strRef>
              <c:f>'Table S3a'!$R$6</c:f>
              <c:strCache>
                <c:ptCount val="1"/>
                <c:pt idx="0">
                  <c:v>Yb</c:v>
                </c:pt>
              </c:strCache>
            </c:strRef>
          </c:tx>
          <c:spPr>
            <a:solidFill>
              <a:schemeClr val="accent1">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S3a'!$R$61:$R$75</c:f>
              <c:numCache>
                <c:formatCode>0.0</c:formatCode>
                <c:ptCount val="15"/>
                <c:pt idx="0">
                  <c:v>1.1599999999999999</c:v>
                </c:pt>
                <c:pt idx="1">
                  <c:v>1.1299999999999999</c:v>
                </c:pt>
                <c:pt idx="2">
                  <c:v>3.1</c:v>
                </c:pt>
                <c:pt idx="3">
                  <c:v>3.18</c:v>
                </c:pt>
                <c:pt idx="4">
                  <c:v>1.62</c:v>
                </c:pt>
                <c:pt idx="5">
                  <c:v>12.1</c:v>
                </c:pt>
                <c:pt idx="6">
                  <c:v>45.2</c:v>
                </c:pt>
                <c:pt idx="7">
                  <c:v>24.7</c:v>
                </c:pt>
                <c:pt idx="8">
                  <c:v>2.9</c:v>
                </c:pt>
                <c:pt idx="9">
                  <c:v>16.100000000000001</c:v>
                </c:pt>
                <c:pt idx="10">
                  <c:v>8.67</c:v>
                </c:pt>
                <c:pt idx="11">
                  <c:v>3.39</c:v>
                </c:pt>
                <c:pt idx="12">
                  <c:v>3.37</c:v>
                </c:pt>
                <c:pt idx="13">
                  <c:v>4.78</c:v>
                </c:pt>
                <c:pt idx="14">
                  <c:v>7.79</c:v>
                </c:pt>
              </c:numCache>
            </c:numRef>
          </c:val>
          <c:extLst>
            <c:ext xmlns:c16="http://schemas.microsoft.com/office/drawing/2014/chart" uri="{C3380CC4-5D6E-409C-BE32-E72D297353CC}">
              <c16:uniqueId val="{0000000C-0661-4F07-BB2E-5820966DA9AF}"/>
            </c:ext>
          </c:extLst>
        </c:ser>
        <c:ser>
          <c:idx val="13"/>
          <c:order val="13"/>
          <c:tx>
            <c:strRef>
              <c:f>'Table S3a'!$S$6</c:f>
              <c:strCache>
                <c:ptCount val="1"/>
                <c:pt idx="0">
                  <c:v>Lu</c:v>
                </c:pt>
              </c:strCache>
            </c:strRef>
          </c:tx>
          <c:spPr>
            <a:solidFill>
              <a:schemeClr val="accent2">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S3a'!$S$61:$S$75</c:f>
              <c:numCache>
                <c:formatCode>0.0</c:formatCode>
                <c:ptCount val="15"/>
                <c:pt idx="0">
                  <c:v>0.19</c:v>
                </c:pt>
                <c:pt idx="1">
                  <c:v>0.17</c:v>
                </c:pt>
                <c:pt idx="2">
                  <c:v>0.45</c:v>
                </c:pt>
                <c:pt idx="3">
                  <c:v>0.48</c:v>
                </c:pt>
                <c:pt idx="4">
                  <c:v>0.24</c:v>
                </c:pt>
                <c:pt idx="5">
                  <c:v>1.73</c:v>
                </c:pt>
                <c:pt idx="6">
                  <c:v>6.59</c:v>
                </c:pt>
                <c:pt idx="7">
                  <c:v>3.52</c:v>
                </c:pt>
                <c:pt idx="8">
                  <c:v>0.45</c:v>
                </c:pt>
                <c:pt idx="9">
                  <c:v>2.37</c:v>
                </c:pt>
                <c:pt idx="10">
                  <c:v>1.25</c:v>
                </c:pt>
                <c:pt idx="11">
                  <c:v>0.51</c:v>
                </c:pt>
                <c:pt idx="12">
                  <c:v>0.5</c:v>
                </c:pt>
                <c:pt idx="13">
                  <c:v>0.73</c:v>
                </c:pt>
                <c:pt idx="14">
                  <c:v>1.1499999999999999</c:v>
                </c:pt>
              </c:numCache>
            </c:numRef>
          </c:val>
          <c:extLst>
            <c:ext xmlns:c16="http://schemas.microsoft.com/office/drawing/2014/chart" uri="{C3380CC4-5D6E-409C-BE32-E72D297353CC}">
              <c16:uniqueId val="{0000000D-0661-4F07-BB2E-5820966DA9AF}"/>
            </c:ext>
          </c:extLst>
        </c:ser>
        <c:ser>
          <c:idx val="14"/>
          <c:order val="14"/>
          <c:tx>
            <c:strRef>
              <c:f>'Table S3a'!$T$6</c:f>
              <c:strCache>
                <c:ptCount val="1"/>
                <c:pt idx="0">
                  <c:v>Y</c:v>
                </c:pt>
              </c:strCache>
            </c:strRef>
          </c:tx>
          <c:spPr>
            <a:solidFill>
              <a:schemeClr val="accent3">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S3a'!$T$61:$T$75</c:f>
              <c:numCache>
                <c:formatCode>0.0</c:formatCode>
                <c:ptCount val="15"/>
                <c:pt idx="0">
                  <c:v>14.2</c:v>
                </c:pt>
                <c:pt idx="1">
                  <c:v>13.8</c:v>
                </c:pt>
                <c:pt idx="2">
                  <c:v>31.3</c:v>
                </c:pt>
                <c:pt idx="3">
                  <c:v>45.5</c:v>
                </c:pt>
                <c:pt idx="4">
                  <c:v>12.9</c:v>
                </c:pt>
                <c:pt idx="5">
                  <c:v>78.3</c:v>
                </c:pt>
                <c:pt idx="6">
                  <c:v>296</c:v>
                </c:pt>
                <c:pt idx="7">
                  <c:v>166</c:v>
                </c:pt>
                <c:pt idx="8">
                  <c:v>24.2</c:v>
                </c:pt>
                <c:pt idx="9">
                  <c:v>110</c:v>
                </c:pt>
                <c:pt idx="10">
                  <c:v>122</c:v>
                </c:pt>
                <c:pt idx="11">
                  <c:v>68.8</c:v>
                </c:pt>
                <c:pt idx="12">
                  <c:v>70.2</c:v>
                </c:pt>
                <c:pt idx="13">
                  <c:v>44.7</c:v>
                </c:pt>
                <c:pt idx="14">
                  <c:v>67.2</c:v>
                </c:pt>
              </c:numCache>
            </c:numRef>
          </c:val>
          <c:extLst>
            <c:ext xmlns:c16="http://schemas.microsoft.com/office/drawing/2014/chart" uri="{C3380CC4-5D6E-409C-BE32-E72D297353CC}">
              <c16:uniqueId val="{0000000E-0661-4F07-BB2E-5820966DA9AF}"/>
            </c:ext>
          </c:extLst>
        </c:ser>
        <c:ser>
          <c:idx val="15"/>
          <c:order val="15"/>
          <c:tx>
            <c:strRef>
              <c:f>'Table S3a'!$U$6</c:f>
              <c:strCache>
                <c:ptCount val="1"/>
                <c:pt idx="0">
                  <c:v>Sc</c:v>
                </c:pt>
              </c:strCache>
            </c:strRef>
          </c:tx>
          <c:spPr>
            <a:solidFill>
              <a:schemeClr val="accent4">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S3a'!$U$61:$U$75</c:f>
              <c:numCache>
                <c:formatCode>0.0</c:formatCode>
                <c:ptCount val="15"/>
                <c:pt idx="0">
                  <c:v>3</c:v>
                </c:pt>
                <c:pt idx="1">
                  <c:v>3.8</c:v>
                </c:pt>
                <c:pt idx="2">
                  <c:v>7.7</c:v>
                </c:pt>
                <c:pt idx="3">
                  <c:v>4.9000000000000004</c:v>
                </c:pt>
                <c:pt idx="4">
                  <c:v>5.3</c:v>
                </c:pt>
                <c:pt idx="5">
                  <c:v>16.5</c:v>
                </c:pt>
                <c:pt idx="6">
                  <c:v>23.5</c:v>
                </c:pt>
                <c:pt idx="7">
                  <c:v>12.4</c:v>
                </c:pt>
                <c:pt idx="8">
                  <c:v>8.3000000000000007</c:v>
                </c:pt>
                <c:pt idx="9">
                  <c:v>4.4000000000000004</c:v>
                </c:pt>
                <c:pt idx="10">
                  <c:v>5</c:v>
                </c:pt>
                <c:pt idx="11">
                  <c:v>2.8</c:v>
                </c:pt>
                <c:pt idx="12">
                  <c:v>3</c:v>
                </c:pt>
                <c:pt idx="13">
                  <c:v>5.2</c:v>
                </c:pt>
                <c:pt idx="14">
                  <c:v>3.3</c:v>
                </c:pt>
              </c:numCache>
            </c:numRef>
          </c:val>
          <c:extLst>
            <c:ext xmlns:c16="http://schemas.microsoft.com/office/drawing/2014/chart" uri="{C3380CC4-5D6E-409C-BE32-E72D297353CC}">
              <c16:uniqueId val="{0000000F-0661-4F07-BB2E-5820966DA9AF}"/>
            </c:ext>
          </c:extLst>
        </c:ser>
        <c:dLbls>
          <c:showLegendKey val="0"/>
          <c:showVal val="0"/>
          <c:showCatName val="0"/>
          <c:showSerName val="0"/>
          <c:showPercent val="0"/>
          <c:showBubbleSize val="0"/>
        </c:dLbls>
        <c:gapWidth val="40"/>
        <c:overlap val="100"/>
        <c:axId val="1159059279"/>
        <c:axId val="1143357775"/>
      </c:barChart>
      <c:catAx>
        <c:axId val="1159059279"/>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a:t>Sample Number</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143357775"/>
        <c:crosses val="autoZero"/>
        <c:auto val="1"/>
        <c:lblAlgn val="ctr"/>
        <c:lblOffset val="0"/>
        <c:tickLblSkip val="5"/>
        <c:tickMarkSkip val="1"/>
        <c:noMultiLvlLbl val="0"/>
      </c:catAx>
      <c:valAx>
        <c:axId val="1143357775"/>
        <c:scaling>
          <c:orientation val="minMax"/>
          <c:max val="3000"/>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a:t>REE (ppm coal)</a:t>
                </a:r>
              </a:p>
            </c:rich>
          </c:tx>
          <c:layout>
            <c:manualLayout>
              <c:xMode val="edge"/>
              <c:yMode val="edge"/>
              <c:x val="0.44488160495863743"/>
              <c:y val="0.939422255670415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159059279"/>
        <c:crossesAt val="1"/>
        <c:crossBetween val="between"/>
      </c:valAx>
      <c:spPr>
        <a:noFill/>
        <a:ln w="12700">
          <a:solidFill>
            <a:schemeClr val="tx1"/>
          </a:solidFill>
        </a:ln>
        <a:effectLst/>
      </c:spPr>
    </c:plotArea>
    <c:legend>
      <c:legendPos val="b"/>
      <c:layout>
        <c:manualLayout>
          <c:xMode val="edge"/>
          <c:yMode val="edge"/>
          <c:x val="0"/>
          <c:y val="0.75694699058504489"/>
          <c:w val="0.97718794144008203"/>
          <c:h val="0.1595443315874721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noFill/>
      <a:round/>
    </a:ln>
    <a:effectLst/>
  </c:spPr>
  <c:txPr>
    <a:bodyPr/>
    <a:lstStyle/>
    <a:p>
      <a:pPr>
        <a:defRPr sz="1100" b="0">
          <a:solidFill>
            <a:schemeClr val="tx1"/>
          </a:solidFill>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91981918484003"/>
          <c:y val="5.0837675339033071E-2"/>
          <c:w val="0.75013811732246483"/>
          <c:h val="0.75816555666418151"/>
        </c:manualLayout>
      </c:layout>
      <c:barChart>
        <c:barDir val="col"/>
        <c:grouping val="clustered"/>
        <c:varyColors val="0"/>
        <c:ser>
          <c:idx val="1"/>
          <c:order val="1"/>
          <c:tx>
            <c:strRef>
              <c:f>'Table S3a'!$AB$6</c:f>
              <c:strCache>
                <c:ptCount val="1"/>
                <c:pt idx="0">
                  <c:v>Ash %</c:v>
                </c:pt>
              </c:strCache>
            </c:strRef>
          </c:tx>
          <c:spPr>
            <a:solidFill>
              <a:schemeClr val="accent2"/>
            </a:solidFill>
            <a:ln>
              <a:solidFill>
                <a:srgbClr val="EE0000"/>
              </a:solidFill>
            </a:ln>
            <a:effectLst/>
          </c:spPr>
          <c:invertIfNegative val="0"/>
          <c:cat>
            <c:multiLvlStrRef>
              <c:f>'Table S3  (2)'!#REF!</c:f>
              <c:extLst xmlns:c15="http://schemas.microsoft.com/office/drawing/2012/chart"/>
            </c:multiLvlStrRef>
          </c:cat>
          <c:val>
            <c:numRef>
              <c:f>'Table S3a'!$AB$7:$AB$124</c:f>
              <c:numCache>
                <c:formatCode>0.0</c:formatCode>
                <c:ptCount val="118"/>
                <c:pt idx="0">
                  <c:v>35.83</c:v>
                </c:pt>
                <c:pt idx="1">
                  <c:v>34.89</c:v>
                </c:pt>
                <c:pt idx="2">
                  <c:v>86.99</c:v>
                </c:pt>
                <c:pt idx="3">
                  <c:v>84.05</c:v>
                </c:pt>
                <c:pt idx="4">
                  <c:v>13.51</c:v>
                </c:pt>
                <c:pt idx="5">
                  <c:v>70.88</c:v>
                </c:pt>
                <c:pt idx="6">
                  <c:v>11.25</c:v>
                </c:pt>
                <c:pt idx="7">
                  <c:v>6.66</c:v>
                </c:pt>
                <c:pt idx="8">
                  <c:v>12.99</c:v>
                </c:pt>
                <c:pt idx="9">
                  <c:v>17.14</c:v>
                </c:pt>
                <c:pt idx="10">
                  <c:v>85.2</c:v>
                </c:pt>
                <c:pt idx="11">
                  <c:v>58.43</c:v>
                </c:pt>
                <c:pt idx="12">
                  <c:v>12.32</c:v>
                </c:pt>
                <c:pt idx="13">
                  <c:v>58.16</c:v>
                </c:pt>
                <c:pt idx="14">
                  <c:v>29.89</c:v>
                </c:pt>
                <c:pt idx="15">
                  <c:v>49.26</c:v>
                </c:pt>
                <c:pt idx="16">
                  <c:v>12.61</c:v>
                </c:pt>
                <c:pt idx="17">
                  <c:v>17.440000000000001</c:v>
                </c:pt>
                <c:pt idx="18">
                  <c:v>5.0999999999999996</c:v>
                </c:pt>
                <c:pt idx="19">
                  <c:v>9.67</c:v>
                </c:pt>
                <c:pt idx="20">
                  <c:v>11.9</c:v>
                </c:pt>
                <c:pt idx="21">
                  <c:v>10.86</c:v>
                </c:pt>
                <c:pt idx="22">
                  <c:v>11.47</c:v>
                </c:pt>
                <c:pt idx="23">
                  <c:v>15.95</c:v>
                </c:pt>
                <c:pt idx="24">
                  <c:v>81.489999999999995</c:v>
                </c:pt>
                <c:pt idx="25">
                  <c:v>16.87</c:v>
                </c:pt>
                <c:pt idx="26">
                  <c:v>28.38</c:v>
                </c:pt>
                <c:pt idx="27">
                  <c:v>25.39</c:v>
                </c:pt>
                <c:pt idx="28">
                  <c:v>18.52</c:v>
                </c:pt>
                <c:pt idx="29">
                  <c:v>17.100000000000001</c:v>
                </c:pt>
                <c:pt idx="30">
                  <c:v>63.54</c:v>
                </c:pt>
                <c:pt idx="31">
                  <c:v>32.1</c:v>
                </c:pt>
                <c:pt idx="32">
                  <c:v>32.08</c:v>
                </c:pt>
                <c:pt idx="33">
                  <c:v>29.72</c:v>
                </c:pt>
                <c:pt idx="34">
                  <c:v>11.8</c:v>
                </c:pt>
                <c:pt idx="35">
                  <c:v>16.52</c:v>
                </c:pt>
                <c:pt idx="36">
                  <c:v>17.736738325397898</c:v>
                </c:pt>
                <c:pt idx="37">
                  <c:v>22.186147186147192</c:v>
                </c:pt>
                <c:pt idx="38">
                  <c:v>19.385330020525021</c:v>
                </c:pt>
                <c:pt idx="39">
                  <c:v>14.410253073970406</c:v>
                </c:pt>
                <c:pt idx="40">
                  <c:v>11.712386948483445</c:v>
                </c:pt>
                <c:pt idx="41">
                  <c:v>15.365300998224004</c:v>
                </c:pt>
                <c:pt idx="42">
                  <c:v>16.48332858364212</c:v>
                </c:pt>
                <c:pt idx="43">
                  <c:v>14.922307084540467</c:v>
                </c:pt>
                <c:pt idx="44">
                  <c:v>19.437786010023963</c:v>
                </c:pt>
                <c:pt idx="45">
                  <c:v>16.655907036797892</c:v>
                </c:pt>
                <c:pt idx="46">
                  <c:v>17.100000000000001</c:v>
                </c:pt>
                <c:pt idx="47">
                  <c:v>28.06</c:v>
                </c:pt>
                <c:pt idx="48">
                  <c:v>17.48</c:v>
                </c:pt>
                <c:pt idx="49">
                  <c:v>27.72</c:v>
                </c:pt>
                <c:pt idx="50">
                  <c:v>32.15</c:v>
                </c:pt>
                <c:pt idx="51">
                  <c:v>8.5</c:v>
                </c:pt>
                <c:pt idx="52">
                  <c:v>11.24</c:v>
                </c:pt>
                <c:pt idx="53">
                  <c:v>16.34</c:v>
                </c:pt>
                <c:pt idx="54">
                  <c:v>11.85</c:v>
                </c:pt>
                <c:pt idx="55">
                  <c:v>16.77</c:v>
                </c:pt>
                <c:pt idx="56">
                  <c:v>55.09</c:v>
                </c:pt>
                <c:pt idx="57">
                  <c:v>25.82</c:v>
                </c:pt>
                <c:pt idx="58">
                  <c:v>96.79</c:v>
                </c:pt>
                <c:pt idx="59">
                  <c:v>72.94</c:v>
                </c:pt>
                <c:pt idx="60">
                  <c:v>37.020000000000003</c:v>
                </c:pt>
                <c:pt idx="61">
                  <c:v>46.27</c:v>
                </c:pt>
                <c:pt idx="62">
                  <c:v>87.69</c:v>
                </c:pt>
                <c:pt idx="63">
                  <c:v>18.75</c:v>
                </c:pt>
                <c:pt idx="64">
                  <c:v>15.24</c:v>
                </c:pt>
                <c:pt idx="65">
                  <c:v>10</c:v>
                </c:pt>
                <c:pt idx="66">
                  <c:v>8.81</c:v>
                </c:pt>
                <c:pt idx="67">
                  <c:v>58.2</c:v>
                </c:pt>
                <c:pt idx="68">
                  <c:v>57.78</c:v>
                </c:pt>
                <c:pt idx="69">
                  <c:v>37.14</c:v>
                </c:pt>
                <c:pt idx="70">
                  <c:v>33.67</c:v>
                </c:pt>
                <c:pt idx="71">
                  <c:v>25.23</c:v>
                </c:pt>
                <c:pt idx="72">
                  <c:v>17.91</c:v>
                </c:pt>
                <c:pt idx="73">
                  <c:v>18</c:v>
                </c:pt>
                <c:pt idx="74">
                  <c:v>18.47</c:v>
                </c:pt>
                <c:pt idx="75">
                  <c:v>15.32</c:v>
                </c:pt>
                <c:pt idx="76">
                  <c:v>25.21</c:v>
                </c:pt>
                <c:pt idx="77">
                  <c:v>23.02</c:v>
                </c:pt>
                <c:pt idx="78">
                  <c:v>24.08</c:v>
                </c:pt>
                <c:pt idx="79">
                  <c:v>25.42</c:v>
                </c:pt>
                <c:pt idx="80">
                  <c:v>33.369999999999997</c:v>
                </c:pt>
                <c:pt idx="81">
                  <c:v>25.91</c:v>
                </c:pt>
                <c:pt idx="82">
                  <c:v>86.2</c:v>
                </c:pt>
                <c:pt idx="83">
                  <c:v>19.670000000000002</c:v>
                </c:pt>
                <c:pt idx="84">
                  <c:v>33.18</c:v>
                </c:pt>
                <c:pt idx="85">
                  <c:v>27.82</c:v>
                </c:pt>
                <c:pt idx="86">
                  <c:v>84.61</c:v>
                </c:pt>
                <c:pt idx="87">
                  <c:v>84.82</c:v>
                </c:pt>
                <c:pt idx="88">
                  <c:v>84.46</c:v>
                </c:pt>
                <c:pt idx="89">
                  <c:v>82.04</c:v>
                </c:pt>
                <c:pt idx="90">
                  <c:v>34.813761728746073</c:v>
                </c:pt>
                <c:pt idx="91">
                  <c:v>61.845682024116542</c:v>
                </c:pt>
                <c:pt idx="92">
                  <c:v>46.793064561601447</c:v>
                </c:pt>
                <c:pt idx="93">
                  <c:v>35.611318739989287</c:v>
                </c:pt>
                <c:pt idx="94">
                  <c:v>83.334161984785936</c:v>
                </c:pt>
                <c:pt idx="95">
                  <c:v>76.922448312494694</c:v>
                </c:pt>
                <c:pt idx="96">
                  <c:v>83.953581432573031</c:v>
                </c:pt>
                <c:pt idx="97">
                  <c:v>35.323622005229154</c:v>
                </c:pt>
                <c:pt idx="98">
                  <c:v>69.105964723306897</c:v>
                </c:pt>
                <c:pt idx="99">
                  <c:v>47.069755093913962</c:v>
                </c:pt>
                <c:pt idx="100">
                  <c:v>50.556302726494586</c:v>
                </c:pt>
                <c:pt idx="101">
                  <c:v>36.302454473475848</c:v>
                </c:pt>
                <c:pt idx="102">
                  <c:v>19.760000000000002</c:v>
                </c:pt>
                <c:pt idx="103">
                  <c:v>10.55</c:v>
                </c:pt>
                <c:pt idx="104">
                  <c:v>15.89</c:v>
                </c:pt>
                <c:pt idx="105">
                  <c:v>43.64</c:v>
                </c:pt>
                <c:pt idx="106">
                  <c:v>15.548430032064831</c:v>
                </c:pt>
                <c:pt idx="107">
                  <c:v>24.113475177305098</c:v>
                </c:pt>
                <c:pt idx="108">
                  <c:v>81.068358575521827</c:v>
                </c:pt>
                <c:pt idx="109">
                  <c:v>11.092140123638595</c:v>
                </c:pt>
                <c:pt idx="110">
                  <c:v>13.659135559921353</c:v>
                </c:pt>
                <c:pt idx="111">
                  <c:v>90.438509726343582</c:v>
                </c:pt>
                <c:pt idx="112">
                  <c:v>91.294099159267617</c:v>
                </c:pt>
                <c:pt idx="113">
                  <c:v>41.994871794871777</c:v>
                </c:pt>
                <c:pt idx="114">
                  <c:v>96.077312602524813</c:v>
                </c:pt>
                <c:pt idx="115">
                  <c:v>96.696107294733423</c:v>
                </c:pt>
                <c:pt idx="116">
                  <c:v>23.343311075293634</c:v>
                </c:pt>
                <c:pt idx="117">
                  <c:v>21.403218173213364</c:v>
                </c:pt>
              </c:numCache>
            </c:numRef>
          </c:val>
          <c:extLst>
            <c:ext xmlns:c16="http://schemas.microsoft.com/office/drawing/2014/chart" uri="{C3380CC4-5D6E-409C-BE32-E72D297353CC}">
              <c16:uniqueId val="{00000000-35FF-46A5-9C65-AE62A5169731}"/>
            </c:ext>
          </c:extLst>
        </c:ser>
        <c:dLbls>
          <c:showLegendKey val="0"/>
          <c:showVal val="0"/>
          <c:showCatName val="0"/>
          <c:showSerName val="0"/>
          <c:showPercent val="0"/>
          <c:showBubbleSize val="0"/>
        </c:dLbls>
        <c:gapWidth val="500"/>
        <c:axId val="679675407"/>
        <c:axId val="679667727"/>
      </c:barChart>
      <c:lineChart>
        <c:grouping val="standard"/>
        <c:varyColors val="0"/>
        <c:ser>
          <c:idx val="0"/>
          <c:order val="0"/>
          <c:tx>
            <c:v>REY Coal Basis</c:v>
          </c:tx>
          <c:spPr>
            <a:ln w="19050" cap="rnd">
              <a:solidFill>
                <a:schemeClr val="tx1"/>
              </a:solidFill>
              <a:round/>
            </a:ln>
            <a:effectLst/>
          </c:spPr>
          <c:marker>
            <c:symbol val="none"/>
          </c:marker>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S3a'!$W$7:$W$124</c:f>
              <c:numCache>
                <c:formatCode>0</c:formatCode>
                <c:ptCount val="118"/>
                <c:pt idx="0">
                  <c:v>104.01000000000002</c:v>
                </c:pt>
                <c:pt idx="1">
                  <c:v>292.22000000000003</c:v>
                </c:pt>
                <c:pt idx="2">
                  <c:v>349.71</c:v>
                </c:pt>
                <c:pt idx="3">
                  <c:v>259.21000000000004</c:v>
                </c:pt>
                <c:pt idx="4">
                  <c:v>50.67</c:v>
                </c:pt>
                <c:pt idx="5">
                  <c:v>315.18999999999994</c:v>
                </c:pt>
                <c:pt idx="6">
                  <c:v>112.81</c:v>
                </c:pt>
                <c:pt idx="7">
                  <c:v>83.08</c:v>
                </c:pt>
                <c:pt idx="8">
                  <c:v>18.25</c:v>
                </c:pt>
                <c:pt idx="9">
                  <c:v>28.330000000000005</c:v>
                </c:pt>
                <c:pt idx="10">
                  <c:v>142.83999999999997</c:v>
                </c:pt>
                <c:pt idx="11">
                  <c:v>108.64999999999999</c:v>
                </c:pt>
                <c:pt idx="12">
                  <c:v>77.69</c:v>
                </c:pt>
                <c:pt idx="13">
                  <c:v>175.53000000000006</c:v>
                </c:pt>
                <c:pt idx="14">
                  <c:v>382.60999999999996</c:v>
                </c:pt>
                <c:pt idx="15">
                  <c:v>166.05000000000004</c:v>
                </c:pt>
                <c:pt idx="16">
                  <c:v>30.910000000000004</c:v>
                </c:pt>
                <c:pt idx="17">
                  <c:v>46.230000000000004</c:v>
                </c:pt>
                <c:pt idx="18">
                  <c:v>34.47</c:v>
                </c:pt>
                <c:pt idx="19">
                  <c:v>37.24</c:v>
                </c:pt>
                <c:pt idx="20">
                  <c:v>28.72</c:v>
                </c:pt>
                <c:pt idx="21">
                  <c:v>21.509999999999994</c:v>
                </c:pt>
                <c:pt idx="22">
                  <c:v>54.93</c:v>
                </c:pt>
                <c:pt idx="23">
                  <c:v>198.94000000000003</c:v>
                </c:pt>
                <c:pt idx="24">
                  <c:v>33.57</c:v>
                </c:pt>
                <c:pt idx="25">
                  <c:v>57.97</c:v>
                </c:pt>
                <c:pt idx="26">
                  <c:v>132.51</c:v>
                </c:pt>
                <c:pt idx="27">
                  <c:v>91.61</c:v>
                </c:pt>
                <c:pt idx="28">
                  <c:v>31.54</c:v>
                </c:pt>
                <c:pt idx="29">
                  <c:v>31.519999999999996</c:v>
                </c:pt>
                <c:pt idx="30">
                  <c:v>268.38</c:v>
                </c:pt>
                <c:pt idx="31">
                  <c:v>120.58000000000003</c:v>
                </c:pt>
                <c:pt idx="32">
                  <c:v>241.81</c:v>
                </c:pt>
                <c:pt idx="33">
                  <c:v>414.16000000000008</c:v>
                </c:pt>
                <c:pt idx="34">
                  <c:v>42.910000000000004</c:v>
                </c:pt>
                <c:pt idx="35">
                  <c:v>50.679999999999993</c:v>
                </c:pt>
                <c:pt idx="36">
                  <c:v>49.07359648345458</c:v>
                </c:pt>
                <c:pt idx="37">
                  <c:v>46.701264507694979</c:v>
                </c:pt>
                <c:pt idx="38">
                  <c:v>43.667883174521897</c:v>
                </c:pt>
                <c:pt idx="39">
                  <c:v>40.65281520329313</c:v>
                </c:pt>
                <c:pt idx="40">
                  <c:v>26.290666639256557</c:v>
                </c:pt>
                <c:pt idx="41">
                  <c:v>35.14643257628429</c:v>
                </c:pt>
                <c:pt idx="42">
                  <c:v>41.689274627486327</c:v>
                </c:pt>
                <c:pt idx="43">
                  <c:v>36.508304388983298</c:v>
                </c:pt>
                <c:pt idx="44">
                  <c:v>49.309651754576457</c:v>
                </c:pt>
                <c:pt idx="45">
                  <c:v>40.466399693573813</c:v>
                </c:pt>
                <c:pt idx="46">
                  <c:v>65.97999999999999</c:v>
                </c:pt>
                <c:pt idx="47">
                  <c:v>61.310000000000009</c:v>
                </c:pt>
                <c:pt idx="48">
                  <c:v>41.040000000000006</c:v>
                </c:pt>
                <c:pt idx="49">
                  <c:v>58.04999999999999</c:v>
                </c:pt>
                <c:pt idx="50">
                  <c:v>87.649999999999991</c:v>
                </c:pt>
                <c:pt idx="51">
                  <c:v>37.319999999999993</c:v>
                </c:pt>
                <c:pt idx="52">
                  <c:v>76.540000000000006</c:v>
                </c:pt>
                <c:pt idx="53">
                  <c:v>145.68999999999997</c:v>
                </c:pt>
                <c:pt idx="54">
                  <c:v>46.789999999999992</c:v>
                </c:pt>
                <c:pt idx="55">
                  <c:v>55.030000000000015</c:v>
                </c:pt>
                <c:pt idx="56">
                  <c:v>252.34</c:v>
                </c:pt>
                <c:pt idx="57">
                  <c:v>292.22999999999996</c:v>
                </c:pt>
                <c:pt idx="58">
                  <c:v>115.14000000000001</c:v>
                </c:pt>
                <c:pt idx="59">
                  <c:v>762.37000000000035</c:v>
                </c:pt>
                <c:pt idx="60">
                  <c:v>2861.8699999999994</c:v>
                </c:pt>
                <c:pt idx="61">
                  <c:v>1749</c:v>
                </c:pt>
                <c:pt idx="62">
                  <c:v>187.92</c:v>
                </c:pt>
                <c:pt idx="63">
                  <c:v>709.90000000000009</c:v>
                </c:pt>
                <c:pt idx="64">
                  <c:v>680.65</c:v>
                </c:pt>
                <c:pt idx="65">
                  <c:v>357.02000000000004</c:v>
                </c:pt>
                <c:pt idx="66">
                  <c:v>346.12</c:v>
                </c:pt>
                <c:pt idx="67">
                  <c:v>225.26999999999998</c:v>
                </c:pt>
                <c:pt idx="68">
                  <c:v>455.67999999999995</c:v>
                </c:pt>
                <c:pt idx="69">
                  <c:v>131.27999999999997</c:v>
                </c:pt>
                <c:pt idx="70">
                  <c:v>100.39</c:v>
                </c:pt>
                <c:pt idx="71">
                  <c:v>120.63000000000001</c:v>
                </c:pt>
                <c:pt idx="72">
                  <c:v>88.18</c:v>
                </c:pt>
                <c:pt idx="73">
                  <c:v>158.72999999999999</c:v>
                </c:pt>
                <c:pt idx="74">
                  <c:v>165.49</c:v>
                </c:pt>
                <c:pt idx="75">
                  <c:v>108.81</c:v>
                </c:pt>
                <c:pt idx="76">
                  <c:v>103.24999999999999</c:v>
                </c:pt>
                <c:pt idx="77">
                  <c:v>130.27000000000004</c:v>
                </c:pt>
                <c:pt idx="78">
                  <c:v>129.19000000000003</c:v>
                </c:pt>
                <c:pt idx="79">
                  <c:v>73.34</c:v>
                </c:pt>
                <c:pt idx="80">
                  <c:v>113.06</c:v>
                </c:pt>
                <c:pt idx="81">
                  <c:v>90.140000000000015</c:v>
                </c:pt>
                <c:pt idx="82">
                  <c:v>128.52000000000001</c:v>
                </c:pt>
                <c:pt idx="83">
                  <c:v>180.93999999999997</c:v>
                </c:pt>
                <c:pt idx="84">
                  <c:v>189.35999999999999</c:v>
                </c:pt>
                <c:pt idx="85">
                  <c:v>170.45</c:v>
                </c:pt>
                <c:pt idx="86">
                  <c:v>114.33999999999997</c:v>
                </c:pt>
                <c:pt idx="87">
                  <c:v>119.96000000000001</c:v>
                </c:pt>
                <c:pt idx="88">
                  <c:v>135.90000000000003</c:v>
                </c:pt>
                <c:pt idx="89">
                  <c:v>138.61000000000001</c:v>
                </c:pt>
                <c:pt idx="90">
                  <c:v>101.83177859948898</c:v>
                </c:pt>
                <c:pt idx="91">
                  <c:v>114.56045705595727</c:v>
                </c:pt>
                <c:pt idx="92">
                  <c:v>125.26662765592809</c:v>
                </c:pt>
                <c:pt idx="93">
                  <c:v>72.780297258398321</c:v>
                </c:pt>
                <c:pt idx="94">
                  <c:v>208.9750014259063</c:v>
                </c:pt>
                <c:pt idx="95">
                  <c:v>99.385243286272754</c:v>
                </c:pt>
                <c:pt idx="96">
                  <c:v>127.68830386598604</c:v>
                </c:pt>
                <c:pt idx="97">
                  <c:v>88.745780331958414</c:v>
                </c:pt>
                <c:pt idx="98">
                  <c:v>108.42306103693387</c:v>
                </c:pt>
                <c:pt idx="99">
                  <c:v>118.85403618104974</c:v>
                </c:pt>
                <c:pt idx="100">
                  <c:v>111.42052546687414</c:v>
                </c:pt>
                <c:pt idx="101">
                  <c:v>107.97017684701618</c:v>
                </c:pt>
                <c:pt idx="102">
                  <c:v>77.430000000000007</c:v>
                </c:pt>
                <c:pt idx="103">
                  <c:v>51.509999999999991</c:v>
                </c:pt>
                <c:pt idx="104">
                  <c:v>39.870000000000005</c:v>
                </c:pt>
                <c:pt idx="105">
                  <c:v>76.430000000000007</c:v>
                </c:pt>
                <c:pt idx="106">
                  <c:v>60.829536109837605</c:v>
                </c:pt>
                <c:pt idx="107">
                  <c:v>70.675393795857843</c:v>
                </c:pt>
                <c:pt idx="108">
                  <c:v>231.18391976274037</c:v>
                </c:pt>
                <c:pt idx="109">
                  <c:v>67.891742805461533</c:v>
                </c:pt>
                <c:pt idx="110">
                  <c:v>61.986266781370539</c:v>
                </c:pt>
                <c:pt idx="111">
                  <c:v>110.19554199078321</c:v>
                </c:pt>
                <c:pt idx="112">
                  <c:v>79.186954580905009</c:v>
                </c:pt>
                <c:pt idx="113">
                  <c:v>205.84026361716315</c:v>
                </c:pt>
                <c:pt idx="114">
                  <c:v>272.64280892767647</c:v>
                </c:pt>
                <c:pt idx="115">
                  <c:v>272.13320926378537</c:v>
                </c:pt>
                <c:pt idx="116">
                  <c:v>222.98060807004555</c:v>
                </c:pt>
                <c:pt idx="117">
                  <c:v>251.7125960275317</c:v>
                </c:pt>
              </c:numCache>
            </c:numRef>
          </c:val>
          <c:smooth val="0"/>
          <c:extLst>
            <c:ext xmlns:c16="http://schemas.microsoft.com/office/drawing/2014/chart" uri="{C3380CC4-5D6E-409C-BE32-E72D297353CC}">
              <c16:uniqueId val="{00000001-35FF-46A5-9C65-AE62A5169731}"/>
            </c:ext>
          </c:extLst>
        </c:ser>
        <c:ser>
          <c:idx val="2"/>
          <c:order val="2"/>
          <c:tx>
            <c:v>REY Ash Basis</c:v>
          </c:tx>
          <c:spPr>
            <a:ln w="19050" cap="rnd">
              <a:solidFill>
                <a:schemeClr val="tx1">
                  <a:lumMod val="65000"/>
                  <a:lumOff val="35000"/>
                </a:schemeClr>
              </a:solidFill>
              <a:prstDash val="sysDash"/>
              <a:round/>
            </a:ln>
            <a:effectLst/>
          </c:spPr>
          <c:marker>
            <c:symbol val="none"/>
          </c:marker>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S3a'!$AD$7:$AD$124</c:f>
              <c:numCache>
                <c:formatCode>0.0</c:formatCode>
                <c:ptCount val="118"/>
                <c:pt idx="0">
                  <c:v>290.28746860173044</c:v>
                </c:pt>
                <c:pt idx="1">
                  <c:v>837.54657494984247</c:v>
                </c:pt>
                <c:pt idx="2">
                  <c:v>402.01172548568803</c:v>
                </c:pt>
                <c:pt idx="3">
                  <c:v>308.39976204640101</c:v>
                </c:pt>
                <c:pt idx="4">
                  <c:v>375.05551443375282</c:v>
                </c:pt>
                <c:pt idx="5">
                  <c:v>444.68115124153491</c:v>
                </c:pt>
                <c:pt idx="6">
                  <c:v>1002.7555555555556</c:v>
                </c:pt>
                <c:pt idx="7">
                  <c:v>1247.4474474474473</c:v>
                </c:pt>
                <c:pt idx="8">
                  <c:v>140.49268668206309</c:v>
                </c:pt>
                <c:pt idx="9">
                  <c:v>165.2858809801634</c:v>
                </c:pt>
                <c:pt idx="10">
                  <c:v>167.65258215962439</c:v>
                </c:pt>
                <c:pt idx="11">
                  <c:v>185.94899880198525</c:v>
                </c:pt>
                <c:pt idx="12">
                  <c:v>630.60064935064929</c:v>
                </c:pt>
                <c:pt idx="13">
                  <c:v>301.80536451169201</c:v>
                </c:pt>
                <c:pt idx="14">
                  <c:v>1280.0602208096352</c:v>
                </c:pt>
                <c:pt idx="15">
                  <c:v>337.08891595615114</c:v>
                </c:pt>
                <c:pt idx="16">
                  <c:v>245.12291831879466</c:v>
                </c:pt>
                <c:pt idx="17">
                  <c:v>265.08027522935782</c:v>
                </c:pt>
                <c:pt idx="18">
                  <c:v>675.88235294117646</c:v>
                </c:pt>
                <c:pt idx="19">
                  <c:v>385.10858324715622</c:v>
                </c:pt>
                <c:pt idx="20">
                  <c:v>241.34453781512602</c:v>
                </c:pt>
                <c:pt idx="21">
                  <c:v>198.06629834254142</c:v>
                </c:pt>
                <c:pt idx="22">
                  <c:v>478.90148212728855</c:v>
                </c:pt>
                <c:pt idx="23">
                  <c:v>1247.2727272727275</c:v>
                </c:pt>
                <c:pt idx="24">
                  <c:v>41.195238679592592</c:v>
                </c:pt>
                <c:pt idx="25">
                  <c:v>343.62774155305272</c:v>
                </c:pt>
                <c:pt idx="26">
                  <c:v>466.91331923890061</c:v>
                </c:pt>
                <c:pt idx="27">
                  <c:v>360.81134304844426</c:v>
                </c:pt>
                <c:pt idx="28">
                  <c:v>170.3023758099352</c:v>
                </c:pt>
                <c:pt idx="29">
                  <c:v>184.32748538011691</c:v>
                </c:pt>
                <c:pt idx="30">
                  <c:v>422.37960339943345</c:v>
                </c:pt>
                <c:pt idx="31">
                  <c:v>375.63862928348919</c:v>
                </c:pt>
                <c:pt idx="32">
                  <c:v>753.77182044887786</c:v>
                </c:pt>
                <c:pt idx="33">
                  <c:v>1393.5397039030961</c:v>
                </c:pt>
                <c:pt idx="34">
                  <c:v>363.64406779661016</c:v>
                </c:pt>
                <c:pt idx="35">
                  <c:v>306.77966101694915</c:v>
                </c:pt>
                <c:pt idx="36">
                  <c:v>276.67768212594234</c:v>
                </c:pt>
                <c:pt idx="37">
                  <c:v>210.49740685419584</c:v>
                </c:pt>
                <c:pt idx="38">
                  <c:v>225.26252134106934</c:v>
                </c:pt>
                <c:pt idx="39">
                  <c:v>282.11034875386963</c:v>
                </c:pt>
                <c:pt idx="40">
                  <c:v>224.46890420283415</c:v>
                </c:pt>
                <c:pt idx="41">
                  <c:v>228.73897869196759</c:v>
                </c:pt>
                <c:pt idx="42">
                  <c:v>252.91781581578323</c:v>
                </c:pt>
                <c:pt idx="43">
                  <c:v>244.65589792617226</c:v>
                </c:pt>
                <c:pt idx="44">
                  <c:v>253.67936311855541</c:v>
                </c:pt>
                <c:pt idx="45">
                  <c:v>242.95524467188369</c:v>
                </c:pt>
                <c:pt idx="46">
                  <c:v>385.84795321637421</c:v>
                </c:pt>
                <c:pt idx="47">
                  <c:v>218.49607982893806</c:v>
                </c:pt>
                <c:pt idx="48">
                  <c:v>234.78260869565219</c:v>
                </c:pt>
                <c:pt idx="49">
                  <c:v>209.41558441558439</c:v>
                </c:pt>
                <c:pt idx="50">
                  <c:v>272.62830482115083</c:v>
                </c:pt>
                <c:pt idx="51">
                  <c:v>439.05882352941165</c:v>
                </c:pt>
                <c:pt idx="52">
                  <c:v>680.9608540925268</c:v>
                </c:pt>
                <c:pt idx="53">
                  <c:v>891.61566707466329</c:v>
                </c:pt>
                <c:pt idx="54">
                  <c:v>394.85232067510543</c:v>
                </c:pt>
                <c:pt idx="55">
                  <c:v>328.1454979129399</c:v>
                </c:pt>
                <c:pt idx="56">
                  <c:v>458.05046287892537</c:v>
                </c:pt>
                <c:pt idx="57">
                  <c:v>1131.7970565453136</c:v>
                </c:pt>
                <c:pt idx="58">
                  <c:v>118.95857010021697</c:v>
                </c:pt>
                <c:pt idx="59">
                  <c:v>1045.2015355086378</c:v>
                </c:pt>
                <c:pt idx="60">
                  <c:v>7730.6050783360324</c:v>
                </c:pt>
                <c:pt idx="61">
                  <c:v>3779.9870326345358</c:v>
                </c:pt>
                <c:pt idx="62">
                  <c:v>214.30037632569275</c:v>
                </c:pt>
                <c:pt idx="63">
                  <c:v>3786.1333333333337</c:v>
                </c:pt>
                <c:pt idx="64">
                  <c:v>4466.2073490813646</c:v>
                </c:pt>
                <c:pt idx="65">
                  <c:v>3570.2000000000003</c:v>
                </c:pt>
                <c:pt idx="66">
                  <c:v>3928.7173666288304</c:v>
                </c:pt>
                <c:pt idx="67">
                  <c:v>387.061855670103</c:v>
                </c:pt>
                <c:pt idx="68">
                  <c:v>788.64659051574938</c:v>
                </c:pt>
                <c:pt idx="69">
                  <c:v>353.47334410339249</c:v>
                </c:pt>
                <c:pt idx="70">
                  <c:v>298.15859815859818</c:v>
                </c:pt>
                <c:pt idx="71">
                  <c:v>478.12128418549344</c:v>
                </c:pt>
                <c:pt idx="72">
                  <c:v>492.35064209938582</c:v>
                </c:pt>
                <c:pt idx="73">
                  <c:v>881.83333333333326</c:v>
                </c:pt>
                <c:pt idx="74">
                  <c:v>895.993502977802</c:v>
                </c:pt>
                <c:pt idx="75">
                  <c:v>710.24804177545695</c:v>
                </c:pt>
                <c:pt idx="76">
                  <c:v>409.55969853232841</c:v>
                </c:pt>
                <c:pt idx="77">
                  <c:v>565.89921807124256</c:v>
                </c:pt>
                <c:pt idx="78">
                  <c:v>536.50332225913633</c:v>
                </c:pt>
                <c:pt idx="79">
                  <c:v>288.51298190401258</c:v>
                </c:pt>
                <c:pt idx="80">
                  <c:v>338.80731195684746</c:v>
                </c:pt>
                <c:pt idx="81">
                  <c:v>347.89656503280594</c:v>
                </c:pt>
                <c:pt idx="82">
                  <c:v>149.09512761020883</c:v>
                </c:pt>
                <c:pt idx="83">
                  <c:v>919.8779867819012</c:v>
                </c:pt>
                <c:pt idx="84">
                  <c:v>570.70524412296561</c:v>
                </c:pt>
                <c:pt idx="85">
                  <c:v>612.68871315600279</c:v>
                </c:pt>
                <c:pt idx="86">
                  <c:v>135.13769058030962</c:v>
                </c:pt>
                <c:pt idx="87">
                  <c:v>141.42890827634994</c:v>
                </c:pt>
                <c:pt idx="88">
                  <c:v>160.90457021075071</c:v>
                </c:pt>
                <c:pt idx="89">
                  <c:v>168.95416869819601</c:v>
                </c:pt>
                <c:pt idx="90">
                  <c:v>292.5043820111099</c:v>
                </c:pt>
                <c:pt idx="91">
                  <c:v>185.23598302511201</c:v>
                </c:pt>
                <c:pt idx="92">
                  <c:v>267.70340611271337</c:v>
                </c:pt>
                <c:pt idx="93">
                  <c:v>204.37405811841109</c:v>
                </c:pt>
                <c:pt idx="94">
                  <c:v>250.76750812476908</c:v>
                </c:pt>
                <c:pt idx="95">
                  <c:v>129.20187210178719</c:v>
                </c:pt>
                <c:pt idx="96">
                  <c:v>152.09393296525221</c:v>
                </c:pt>
                <c:pt idx="97">
                  <c:v>251.2363548642347</c:v>
                </c:pt>
                <c:pt idx="98">
                  <c:v>156.89392582977248</c:v>
                </c:pt>
                <c:pt idx="99">
                  <c:v>252.50617077550368</c:v>
                </c:pt>
                <c:pt idx="100">
                  <c:v>220.38899100207144</c:v>
                </c:pt>
                <c:pt idx="101">
                  <c:v>297.41839336484503</c:v>
                </c:pt>
                <c:pt idx="102">
                  <c:v>391.85222672064776</c:v>
                </c:pt>
                <c:pt idx="103">
                  <c:v>488.24644549763019</c:v>
                </c:pt>
                <c:pt idx="104">
                  <c:v>250.91252359974828</c:v>
                </c:pt>
                <c:pt idx="105">
                  <c:v>175.13748854262147</c:v>
                </c:pt>
                <c:pt idx="106">
                  <c:v>391.2262265990301</c:v>
                </c:pt>
                <c:pt idx="107">
                  <c:v>293.09501544752646</c:v>
                </c:pt>
                <c:pt idx="108">
                  <c:v>285.17158090400164</c:v>
                </c:pt>
                <c:pt idx="109">
                  <c:v>612.07072799933906</c:v>
                </c:pt>
                <c:pt idx="110">
                  <c:v>453.80812357738574</c:v>
                </c:pt>
                <c:pt idx="111">
                  <c:v>121.84581803063995</c:v>
                </c:pt>
                <c:pt idx="112">
                  <c:v>86.738305443771324</c:v>
                </c:pt>
                <c:pt idx="113">
                  <c:v>490.15571382765694</c:v>
                </c:pt>
                <c:pt idx="114">
                  <c:v>283.77439120888954</c:v>
                </c:pt>
                <c:pt idx="115">
                  <c:v>281.43140078463858</c:v>
                </c:pt>
                <c:pt idx="116">
                  <c:v>955.2227074849136</c:v>
                </c:pt>
                <c:pt idx="117">
                  <c:v>1176.0502275426786</c:v>
                </c:pt>
              </c:numCache>
            </c:numRef>
          </c:val>
          <c:smooth val="0"/>
          <c:extLst>
            <c:ext xmlns:c16="http://schemas.microsoft.com/office/drawing/2014/chart" uri="{C3380CC4-5D6E-409C-BE32-E72D297353CC}">
              <c16:uniqueId val="{00000002-35FF-46A5-9C65-AE62A5169731}"/>
            </c:ext>
          </c:extLst>
        </c:ser>
        <c:ser>
          <c:idx val="3"/>
          <c:order val="3"/>
          <c:tx>
            <c:strRef>
              <c:f>'Table S3a'!$AE$6</c:f>
              <c:strCache>
                <c:ptCount val="1"/>
                <c:pt idx="0">
                  <c:v>Ash/Coal </c:v>
                </c:pt>
              </c:strCache>
            </c:strRef>
          </c:tx>
          <c:spPr>
            <a:ln w="19050" cap="rnd">
              <a:solidFill>
                <a:schemeClr val="tx1"/>
              </a:solidFill>
              <a:round/>
            </a:ln>
            <a:effectLst/>
          </c:spPr>
          <c:marker>
            <c:symbol val="none"/>
          </c:marker>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S3a'!$AE$8:$AE$124</c:f>
              <c:numCache>
                <c:formatCode>0.00</c:formatCode>
                <c:ptCount val="117"/>
                <c:pt idx="0">
                  <c:v>2.8661507595299516</c:v>
                </c:pt>
                <c:pt idx="1">
                  <c:v>1.1495574203931487</c:v>
                </c:pt>
                <c:pt idx="2">
                  <c:v>1.1897679952409281</c:v>
                </c:pt>
                <c:pt idx="3">
                  <c:v>7.4019245003700966</c:v>
                </c:pt>
                <c:pt idx="4">
                  <c:v>1.4108352144469527</c:v>
                </c:pt>
                <c:pt idx="5">
                  <c:v>8.8888888888888893</c:v>
                </c:pt>
                <c:pt idx="6">
                  <c:v>15.015015015015013</c:v>
                </c:pt>
                <c:pt idx="7">
                  <c:v>7.698229407236334</c:v>
                </c:pt>
                <c:pt idx="8">
                  <c:v>5.8343057176196034</c:v>
                </c:pt>
                <c:pt idx="9">
                  <c:v>1.1737089201877935</c:v>
                </c:pt>
                <c:pt idx="10">
                  <c:v>1.7114495978093445</c:v>
                </c:pt>
                <c:pt idx="11">
                  <c:v>8.1168831168831161</c:v>
                </c:pt>
                <c:pt idx="12">
                  <c:v>1.71939477303989</c:v>
                </c:pt>
                <c:pt idx="13">
                  <c:v>3.3456005352960858</c:v>
                </c:pt>
                <c:pt idx="14">
                  <c:v>2.0300446609825418</c:v>
                </c:pt>
                <c:pt idx="15">
                  <c:v>7.9302141157811272</c:v>
                </c:pt>
                <c:pt idx="16">
                  <c:v>5.7339449541284404</c:v>
                </c:pt>
                <c:pt idx="17">
                  <c:v>19.607843137254903</c:v>
                </c:pt>
                <c:pt idx="18">
                  <c:v>10.34126163391934</c:v>
                </c:pt>
                <c:pt idx="19">
                  <c:v>8.4033613445378137</c:v>
                </c:pt>
                <c:pt idx="20">
                  <c:v>9.2081031307550667</c:v>
                </c:pt>
                <c:pt idx="21">
                  <c:v>8.7183958151700089</c:v>
                </c:pt>
                <c:pt idx="22">
                  <c:v>6.2695924764890281</c:v>
                </c:pt>
                <c:pt idx="23">
                  <c:v>1.2271444348999878</c:v>
                </c:pt>
                <c:pt idx="24">
                  <c:v>5.9276822762299934</c:v>
                </c:pt>
                <c:pt idx="25">
                  <c:v>3.5236081747709656</c:v>
                </c:pt>
                <c:pt idx="26">
                  <c:v>3.9385584875935407</c:v>
                </c:pt>
                <c:pt idx="27">
                  <c:v>5.3995680345572357</c:v>
                </c:pt>
                <c:pt idx="28">
                  <c:v>5.8479532163742682</c:v>
                </c:pt>
                <c:pt idx="29">
                  <c:v>1.5738117721120555</c:v>
                </c:pt>
                <c:pt idx="30">
                  <c:v>3.1152647975077881</c:v>
                </c:pt>
                <c:pt idx="31">
                  <c:v>3.117206982543641</c:v>
                </c:pt>
                <c:pt idx="32">
                  <c:v>3.3647375504710637</c:v>
                </c:pt>
                <c:pt idx="33">
                  <c:v>8.4745762711864394</c:v>
                </c:pt>
                <c:pt idx="34">
                  <c:v>6.0532687651331729</c:v>
                </c:pt>
                <c:pt idx="35">
                  <c:v>5.6380151843818025</c:v>
                </c:pt>
                <c:pt idx="36">
                  <c:v>4.5073170731707304</c:v>
                </c:pt>
                <c:pt idx="37">
                  <c:v>5.1585399832822478</c:v>
                </c:pt>
                <c:pt idx="38">
                  <c:v>6.9395033860045423</c:v>
                </c:pt>
                <c:pt idx="39">
                  <c:v>8.53796928327648</c:v>
                </c:pt>
                <c:pt idx="40">
                  <c:v>6.5081705858907988</c:v>
                </c:pt>
                <c:pt idx="41">
                  <c:v>6.0667358229598687</c:v>
                </c:pt>
                <c:pt idx="42">
                  <c:v>6.7013766325449868</c:v>
                </c:pt>
                <c:pt idx="43">
                  <c:v>5.1446188340807186</c:v>
                </c:pt>
                <c:pt idx="44">
                  <c:v>6.0038759689922632</c:v>
                </c:pt>
                <c:pt idx="45">
                  <c:v>5.8479532163742691</c:v>
                </c:pt>
                <c:pt idx="46">
                  <c:v>3.5637918745545267</c:v>
                </c:pt>
                <c:pt idx="47">
                  <c:v>5.7208237986270021</c:v>
                </c:pt>
                <c:pt idx="48">
                  <c:v>3.6075036075036078</c:v>
                </c:pt>
                <c:pt idx="49">
                  <c:v>3.1104199066874028</c:v>
                </c:pt>
                <c:pt idx="50">
                  <c:v>11.76470588235294</c:v>
                </c:pt>
                <c:pt idx="51">
                  <c:v>8.8967971530249113</c:v>
                </c:pt>
                <c:pt idx="52">
                  <c:v>6.119951040391677</c:v>
                </c:pt>
                <c:pt idx="53">
                  <c:v>8.4388185654008439</c:v>
                </c:pt>
                <c:pt idx="54">
                  <c:v>5.9630292188431726</c:v>
                </c:pt>
                <c:pt idx="55">
                  <c:v>1.8152114721365038</c:v>
                </c:pt>
                <c:pt idx="56">
                  <c:v>3.8729666924864445</c:v>
                </c:pt>
                <c:pt idx="57">
                  <c:v>1.0331645831180907</c:v>
                </c:pt>
                <c:pt idx="58">
                  <c:v>1.3709898546750756</c:v>
                </c:pt>
                <c:pt idx="59">
                  <c:v>2.7012425715829278</c:v>
                </c:pt>
                <c:pt idx="60">
                  <c:v>2.1612275772638854</c:v>
                </c:pt>
                <c:pt idx="61">
                  <c:v>1.1403808872163301</c:v>
                </c:pt>
                <c:pt idx="62">
                  <c:v>5.333333333333333</c:v>
                </c:pt>
                <c:pt idx="63">
                  <c:v>6.5616797900262469</c:v>
                </c:pt>
                <c:pt idx="64">
                  <c:v>10</c:v>
                </c:pt>
                <c:pt idx="65">
                  <c:v>11.350737797956866</c:v>
                </c:pt>
                <c:pt idx="66">
                  <c:v>1.7182130584192437</c:v>
                </c:pt>
                <c:pt idx="67">
                  <c:v>1.7307026652821047</c:v>
                </c:pt>
                <c:pt idx="68">
                  <c:v>2.6925148088314486</c:v>
                </c:pt>
                <c:pt idx="69">
                  <c:v>2.9700029700029704</c:v>
                </c:pt>
                <c:pt idx="70">
                  <c:v>3.9635354736424886</c:v>
                </c:pt>
                <c:pt idx="71">
                  <c:v>5.5834729201563364</c:v>
                </c:pt>
                <c:pt idx="72">
                  <c:v>5.5555555555555554</c:v>
                </c:pt>
                <c:pt idx="73">
                  <c:v>5.4141851651326478</c:v>
                </c:pt>
                <c:pt idx="74">
                  <c:v>6.5274151436031334</c:v>
                </c:pt>
                <c:pt idx="75">
                  <c:v>3.9666798889329633</c:v>
                </c:pt>
                <c:pt idx="76">
                  <c:v>4.3440486533449176</c:v>
                </c:pt>
                <c:pt idx="77">
                  <c:v>4.1528239202657806</c:v>
                </c:pt>
                <c:pt idx="78">
                  <c:v>3.9339103068450036</c:v>
                </c:pt>
                <c:pt idx="79">
                  <c:v>2.9967036260113873</c:v>
                </c:pt>
                <c:pt idx="80">
                  <c:v>3.8595137012736398</c:v>
                </c:pt>
                <c:pt idx="81">
                  <c:v>1.160092807424594</c:v>
                </c:pt>
                <c:pt idx="82">
                  <c:v>5.0838840874428062</c:v>
                </c:pt>
                <c:pt idx="83">
                  <c:v>3.0138637733574445</c:v>
                </c:pt>
                <c:pt idx="84">
                  <c:v>3.5945363048166783</c:v>
                </c:pt>
                <c:pt idx="85">
                  <c:v>1.1818933932159319</c:v>
                </c:pt>
                <c:pt idx="86">
                  <c:v>1.1789672247111531</c:v>
                </c:pt>
                <c:pt idx="87">
                  <c:v>1.1839924224484963</c:v>
                </c:pt>
                <c:pt idx="88">
                  <c:v>1.2189176011701608</c:v>
                </c:pt>
                <c:pt idx="89">
                  <c:v>2.8724273113361662</c:v>
                </c:pt>
                <c:pt idx="90">
                  <c:v>1.6169277583680828</c:v>
                </c:pt>
                <c:pt idx="91">
                  <c:v>2.1370688356680176</c:v>
                </c:pt>
                <c:pt idx="92">
                  <c:v>2.808095952023991</c:v>
                </c:pt>
                <c:pt idx="93">
                  <c:v>1.1999880675377368</c:v>
                </c:pt>
                <c:pt idx="94">
                  <c:v>1.300010623605655</c:v>
                </c:pt>
                <c:pt idx="95">
                  <c:v>1.1911344137273594</c:v>
                </c:pt>
                <c:pt idx="96">
                  <c:v>2.8309667673716028</c:v>
                </c:pt>
                <c:pt idx="97">
                  <c:v>1.4470530930345824</c:v>
                </c:pt>
                <c:pt idx="98">
                  <c:v>2.1245064861816081</c:v>
                </c:pt>
                <c:pt idx="99">
                  <c:v>1.9779927448609471</c:v>
                </c:pt>
                <c:pt idx="100">
                  <c:v>2.7546346782988009</c:v>
                </c:pt>
                <c:pt idx="101">
                  <c:v>5.0607287449392704</c:v>
                </c:pt>
                <c:pt idx="102">
                  <c:v>9.4786729857819889</c:v>
                </c:pt>
                <c:pt idx="103">
                  <c:v>6.293266205160478</c:v>
                </c:pt>
                <c:pt idx="104">
                  <c:v>2.2914757103574703</c:v>
                </c:pt>
                <c:pt idx="105">
                  <c:v>6.4315175097276365</c:v>
                </c:pt>
                <c:pt idx="106">
                  <c:v>4.1470588235293881</c:v>
                </c:pt>
                <c:pt idx="107">
                  <c:v>1.2335268871497107</c:v>
                </c:pt>
                <c:pt idx="108">
                  <c:v>9.0153927813162742</c:v>
                </c:pt>
                <c:pt idx="109">
                  <c:v>7.3211075152823053</c:v>
                </c:pt>
                <c:pt idx="110">
                  <c:v>1.1057236602260296</c:v>
                </c:pt>
                <c:pt idx="111">
                  <c:v>1.0953610465616672</c:v>
                </c:pt>
                <c:pt idx="112">
                  <c:v>2.3812431310294304</c:v>
                </c:pt>
                <c:pt idx="113">
                  <c:v>1.0408284462920345</c:v>
                </c:pt>
                <c:pt idx="114">
                  <c:v>1.0341677943166439</c:v>
                </c:pt>
                <c:pt idx="115">
                  <c:v>4.283882422568543</c:v>
                </c:pt>
                <c:pt idx="116">
                  <c:v>4.6721945826423603</c:v>
                </c:pt>
              </c:numCache>
            </c:numRef>
          </c:val>
          <c:smooth val="0"/>
          <c:extLst>
            <c:ext xmlns:c16="http://schemas.microsoft.com/office/drawing/2014/chart" uri="{C3380CC4-5D6E-409C-BE32-E72D297353CC}">
              <c16:uniqueId val="{00000003-35FF-46A5-9C65-AE62A5169731}"/>
            </c:ext>
          </c:extLst>
        </c:ser>
        <c:ser>
          <c:idx val="4"/>
          <c:order val="4"/>
          <c:tx>
            <c:v>Median REY (ash/coal)</c:v>
          </c:tx>
          <c:spPr>
            <a:ln w="19050" cap="rnd">
              <a:solidFill>
                <a:schemeClr val="tx1"/>
              </a:solidFill>
              <a:round/>
            </a:ln>
            <a:effectLst/>
          </c:spPr>
          <c:marker>
            <c:symbol val="none"/>
          </c:marker>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S3a'!$AF$7:$AF$124</c:f>
              <c:numCache>
                <c:formatCode>0.00</c:formatCode>
                <c:ptCount val="118"/>
                <c:pt idx="0">
                  <c:v>3.9362343972192724</c:v>
                </c:pt>
                <c:pt idx="1">
                  <c:v>3.9362343972192724</c:v>
                </c:pt>
                <c:pt idx="2">
                  <c:v>3.9362343972192724</c:v>
                </c:pt>
                <c:pt idx="3">
                  <c:v>3.9362343972192724</c:v>
                </c:pt>
                <c:pt idx="4">
                  <c:v>3.9362343972192724</c:v>
                </c:pt>
                <c:pt idx="5">
                  <c:v>3.9362343972192724</c:v>
                </c:pt>
                <c:pt idx="6">
                  <c:v>3.9362343972192724</c:v>
                </c:pt>
                <c:pt idx="7">
                  <c:v>3.9362343972192724</c:v>
                </c:pt>
                <c:pt idx="8">
                  <c:v>3.9362343972192724</c:v>
                </c:pt>
                <c:pt idx="9">
                  <c:v>3.9362343972192724</c:v>
                </c:pt>
                <c:pt idx="10">
                  <c:v>3.9362343972192724</c:v>
                </c:pt>
                <c:pt idx="11">
                  <c:v>3.9362343972192724</c:v>
                </c:pt>
                <c:pt idx="12">
                  <c:v>3.9362343972192724</c:v>
                </c:pt>
                <c:pt idx="13">
                  <c:v>3.9362343972192724</c:v>
                </c:pt>
                <c:pt idx="14">
                  <c:v>3.9362343972192724</c:v>
                </c:pt>
                <c:pt idx="15">
                  <c:v>3.9362343972192724</c:v>
                </c:pt>
                <c:pt idx="16">
                  <c:v>3.9362343972192724</c:v>
                </c:pt>
                <c:pt idx="17">
                  <c:v>3.9362343972192724</c:v>
                </c:pt>
                <c:pt idx="18">
                  <c:v>3.9362343972192724</c:v>
                </c:pt>
                <c:pt idx="19">
                  <c:v>3.9362343972192724</c:v>
                </c:pt>
                <c:pt idx="20">
                  <c:v>3.9362343972192724</c:v>
                </c:pt>
                <c:pt idx="21">
                  <c:v>3.9362343972192724</c:v>
                </c:pt>
                <c:pt idx="22">
                  <c:v>3.9362343972192724</c:v>
                </c:pt>
                <c:pt idx="23">
                  <c:v>3.9362343972192724</c:v>
                </c:pt>
                <c:pt idx="24">
                  <c:v>3.9362343972192724</c:v>
                </c:pt>
                <c:pt idx="25">
                  <c:v>3.9362343972192724</c:v>
                </c:pt>
                <c:pt idx="26">
                  <c:v>3.9362343972192724</c:v>
                </c:pt>
                <c:pt idx="27">
                  <c:v>3.9362343972192724</c:v>
                </c:pt>
                <c:pt idx="28">
                  <c:v>3.9362343972192724</c:v>
                </c:pt>
                <c:pt idx="29">
                  <c:v>3.9362343972192724</c:v>
                </c:pt>
                <c:pt idx="30">
                  <c:v>3.9362343972192724</c:v>
                </c:pt>
                <c:pt idx="31">
                  <c:v>3.9362343972192724</c:v>
                </c:pt>
                <c:pt idx="32">
                  <c:v>3.9362343972192724</c:v>
                </c:pt>
                <c:pt idx="33">
                  <c:v>3.9362343972192724</c:v>
                </c:pt>
                <c:pt idx="34">
                  <c:v>3.9362343972192724</c:v>
                </c:pt>
                <c:pt idx="35">
                  <c:v>3.9362343972192724</c:v>
                </c:pt>
                <c:pt idx="36">
                  <c:v>3.9362343972192724</c:v>
                </c:pt>
                <c:pt idx="37">
                  <c:v>3.9362343972192724</c:v>
                </c:pt>
                <c:pt idx="38">
                  <c:v>3.9362343972192724</c:v>
                </c:pt>
                <c:pt idx="39">
                  <c:v>3.9362343972192724</c:v>
                </c:pt>
                <c:pt idx="40">
                  <c:v>3.9362343972192724</c:v>
                </c:pt>
                <c:pt idx="41">
                  <c:v>3.9362343972192724</c:v>
                </c:pt>
                <c:pt idx="42">
                  <c:v>3.9362343972192724</c:v>
                </c:pt>
                <c:pt idx="43">
                  <c:v>3.9362343972192724</c:v>
                </c:pt>
                <c:pt idx="44">
                  <c:v>3.9362343972192724</c:v>
                </c:pt>
                <c:pt idx="45">
                  <c:v>3.9362343972192724</c:v>
                </c:pt>
                <c:pt idx="46">
                  <c:v>3.9362343972192724</c:v>
                </c:pt>
                <c:pt idx="47">
                  <c:v>3.9362343972192724</c:v>
                </c:pt>
                <c:pt idx="48">
                  <c:v>3.9362343972192724</c:v>
                </c:pt>
                <c:pt idx="49">
                  <c:v>3.9362343972192724</c:v>
                </c:pt>
                <c:pt idx="50">
                  <c:v>3.9362343972192724</c:v>
                </c:pt>
                <c:pt idx="51">
                  <c:v>3.9362343972192724</c:v>
                </c:pt>
                <c:pt idx="52">
                  <c:v>3.9362343972192724</c:v>
                </c:pt>
                <c:pt idx="53">
                  <c:v>3.9362343972192724</c:v>
                </c:pt>
                <c:pt idx="54">
                  <c:v>3.9362343972192724</c:v>
                </c:pt>
                <c:pt idx="55">
                  <c:v>3.9362343972192724</c:v>
                </c:pt>
                <c:pt idx="56">
                  <c:v>3.9362343972192724</c:v>
                </c:pt>
                <c:pt idx="57">
                  <c:v>3.9362343972192724</c:v>
                </c:pt>
                <c:pt idx="58">
                  <c:v>3.9362343972192724</c:v>
                </c:pt>
                <c:pt idx="59">
                  <c:v>3.9362343972192724</c:v>
                </c:pt>
                <c:pt idx="60">
                  <c:v>3.9362343972192724</c:v>
                </c:pt>
                <c:pt idx="61">
                  <c:v>3.9362343972192724</c:v>
                </c:pt>
                <c:pt idx="62">
                  <c:v>3.9362343972192724</c:v>
                </c:pt>
                <c:pt idx="63">
                  <c:v>3.9362343972192724</c:v>
                </c:pt>
                <c:pt idx="64">
                  <c:v>3.9362343972192724</c:v>
                </c:pt>
                <c:pt idx="65">
                  <c:v>3.9362343972192724</c:v>
                </c:pt>
                <c:pt idx="66">
                  <c:v>3.9362343972192724</c:v>
                </c:pt>
                <c:pt idx="67">
                  <c:v>3.9362343972192724</c:v>
                </c:pt>
                <c:pt idx="68">
                  <c:v>3.9362343972192724</c:v>
                </c:pt>
                <c:pt idx="69">
                  <c:v>3.9362343972192724</c:v>
                </c:pt>
                <c:pt idx="70">
                  <c:v>3.9362343972192724</c:v>
                </c:pt>
                <c:pt idx="71">
                  <c:v>3.9362343972192724</c:v>
                </c:pt>
                <c:pt idx="72">
                  <c:v>3.9362343972192724</c:v>
                </c:pt>
                <c:pt idx="73">
                  <c:v>3.9362343972192724</c:v>
                </c:pt>
                <c:pt idx="74">
                  <c:v>3.9362343972192724</c:v>
                </c:pt>
                <c:pt idx="75">
                  <c:v>3.9362343972192724</c:v>
                </c:pt>
                <c:pt idx="76">
                  <c:v>3.9362343972192724</c:v>
                </c:pt>
                <c:pt idx="77">
                  <c:v>3.9362343972192724</c:v>
                </c:pt>
                <c:pt idx="78">
                  <c:v>3.9362343972192724</c:v>
                </c:pt>
                <c:pt idx="79">
                  <c:v>3.9362343972192724</c:v>
                </c:pt>
                <c:pt idx="80">
                  <c:v>3.9362343972192724</c:v>
                </c:pt>
                <c:pt idx="81">
                  <c:v>3.9362343972192724</c:v>
                </c:pt>
                <c:pt idx="82">
                  <c:v>3.9362343972192724</c:v>
                </c:pt>
                <c:pt idx="83">
                  <c:v>3.9362343972192724</c:v>
                </c:pt>
                <c:pt idx="84">
                  <c:v>3.9362343972192724</c:v>
                </c:pt>
                <c:pt idx="85">
                  <c:v>3.9362343972192724</c:v>
                </c:pt>
                <c:pt idx="86">
                  <c:v>3.9362343972192724</c:v>
                </c:pt>
                <c:pt idx="87">
                  <c:v>3.9362343972192724</c:v>
                </c:pt>
                <c:pt idx="88">
                  <c:v>3.9362343972192724</c:v>
                </c:pt>
                <c:pt idx="89">
                  <c:v>3.9362343972192724</c:v>
                </c:pt>
                <c:pt idx="90">
                  <c:v>3.9362343972192724</c:v>
                </c:pt>
                <c:pt idx="91">
                  <c:v>3.9362343972192724</c:v>
                </c:pt>
                <c:pt idx="92">
                  <c:v>3.9362343972192724</c:v>
                </c:pt>
                <c:pt idx="93">
                  <c:v>3.9362343972192724</c:v>
                </c:pt>
                <c:pt idx="94">
                  <c:v>3.9362343972192724</c:v>
                </c:pt>
                <c:pt idx="95">
                  <c:v>3.9362343972192724</c:v>
                </c:pt>
                <c:pt idx="96">
                  <c:v>3.9362343972192724</c:v>
                </c:pt>
                <c:pt idx="97">
                  <c:v>3.9362343972192724</c:v>
                </c:pt>
                <c:pt idx="98">
                  <c:v>3.9362343972192724</c:v>
                </c:pt>
                <c:pt idx="99">
                  <c:v>3.9362343972192724</c:v>
                </c:pt>
                <c:pt idx="100">
                  <c:v>3.9362343972192724</c:v>
                </c:pt>
                <c:pt idx="101">
                  <c:v>3.9362343972192724</c:v>
                </c:pt>
                <c:pt idx="102">
                  <c:v>3.9362343972192724</c:v>
                </c:pt>
                <c:pt idx="103">
                  <c:v>3.9362343972192724</c:v>
                </c:pt>
                <c:pt idx="104">
                  <c:v>3.9362343972192724</c:v>
                </c:pt>
                <c:pt idx="105">
                  <c:v>3.9362343972192724</c:v>
                </c:pt>
                <c:pt idx="106">
                  <c:v>3.9362343972192724</c:v>
                </c:pt>
                <c:pt idx="107">
                  <c:v>3.9362343972192724</c:v>
                </c:pt>
                <c:pt idx="108">
                  <c:v>3.9362343972192724</c:v>
                </c:pt>
                <c:pt idx="109">
                  <c:v>3.9362343972192724</c:v>
                </c:pt>
                <c:pt idx="110">
                  <c:v>3.9362343972192724</c:v>
                </c:pt>
                <c:pt idx="111">
                  <c:v>3.9362343972192724</c:v>
                </c:pt>
                <c:pt idx="112">
                  <c:v>3.9362343972192724</c:v>
                </c:pt>
                <c:pt idx="113">
                  <c:v>3.9362343972192724</c:v>
                </c:pt>
                <c:pt idx="114">
                  <c:v>3.9362343972192724</c:v>
                </c:pt>
                <c:pt idx="115">
                  <c:v>3.9362343972192724</c:v>
                </c:pt>
                <c:pt idx="116">
                  <c:v>3.9362343972192724</c:v>
                </c:pt>
                <c:pt idx="117">
                  <c:v>3.9362343972192724</c:v>
                </c:pt>
              </c:numCache>
            </c:numRef>
          </c:val>
          <c:smooth val="0"/>
          <c:extLst>
            <c:ext xmlns:c16="http://schemas.microsoft.com/office/drawing/2014/chart" uri="{C3380CC4-5D6E-409C-BE32-E72D297353CC}">
              <c16:uniqueId val="{00000004-35FF-46A5-9C65-AE62A5169731}"/>
            </c:ext>
          </c:extLst>
        </c:ser>
        <c:dLbls>
          <c:showLegendKey val="0"/>
          <c:showVal val="0"/>
          <c:showCatName val="0"/>
          <c:showSerName val="0"/>
          <c:showPercent val="0"/>
          <c:showBubbleSize val="0"/>
        </c:dLbls>
        <c:marker val="1"/>
        <c:smooth val="0"/>
        <c:axId val="615612687"/>
        <c:axId val="615594447"/>
      </c:lineChart>
      <c:catAx>
        <c:axId val="61561268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200" b="1">
                    <a:solidFill>
                      <a:schemeClr val="tx1"/>
                    </a:solidFill>
                  </a:rPr>
                  <a:t>Sample number</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0" sourceLinked="0"/>
        <c:majorTickMark val="out"/>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1100" b="1" i="0" u="none" strike="noStrike" kern="1200" baseline="0">
                <a:solidFill>
                  <a:schemeClr val="tx1"/>
                </a:solidFill>
                <a:latin typeface="+mn-lt"/>
                <a:ea typeface="+mn-ea"/>
                <a:cs typeface="+mn-cs"/>
              </a:defRPr>
            </a:pPr>
            <a:endParaRPr lang="en-US"/>
          </a:p>
        </c:txPr>
        <c:crossAx val="615594447"/>
        <c:crosses val="autoZero"/>
        <c:auto val="0"/>
        <c:lblAlgn val="ctr"/>
        <c:lblOffset val="100"/>
        <c:tickLblSkip val="5"/>
        <c:tickMarkSkip val="5"/>
        <c:noMultiLvlLbl val="0"/>
      </c:catAx>
      <c:valAx>
        <c:axId val="615594447"/>
        <c:scaling>
          <c:logBase val="10"/>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200" b="1">
                    <a:solidFill>
                      <a:schemeClr val="tx1"/>
                    </a:solidFill>
                  </a:rPr>
                  <a:t>REY  (ppm)</a:t>
                </a:r>
              </a:p>
            </c:rich>
          </c:tx>
          <c:layout>
            <c:manualLayout>
              <c:xMode val="edge"/>
              <c:yMode val="edge"/>
              <c:x val="2.2107640210258964E-2"/>
              <c:y val="0.3613185343012164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0"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615612687"/>
        <c:crosses val="autoZero"/>
        <c:crossBetween val="between"/>
      </c:valAx>
      <c:valAx>
        <c:axId val="679667727"/>
        <c:scaling>
          <c:orientation val="minMax"/>
          <c:max val="500"/>
        </c:scaling>
        <c:delete val="0"/>
        <c:axPos val="r"/>
        <c:title>
          <c:tx>
            <c:rich>
              <a:bodyPr rot="-5400000" spcFirstLastPara="1" vertOverflow="ellipsis" vert="horz" wrap="square" anchor="ctr" anchorCtr="1"/>
              <a:lstStyle/>
              <a:p>
                <a:pPr>
                  <a:defRPr sz="1200" b="1" i="0" u="none" strike="noStrike" kern="1200" baseline="0">
                    <a:solidFill>
                      <a:srgbClr val="C00000"/>
                    </a:solidFill>
                    <a:latin typeface="+mn-lt"/>
                    <a:ea typeface="+mn-ea"/>
                    <a:cs typeface="+mn-cs"/>
                  </a:defRPr>
                </a:pPr>
                <a:r>
                  <a:rPr lang="en-US" sz="1200" b="1">
                    <a:solidFill>
                      <a:srgbClr val="C00000"/>
                    </a:solidFill>
                  </a:rPr>
                  <a:t>Ash</a:t>
                </a:r>
                <a:r>
                  <a:rPr lang="en-US" sz="1200" b="1" baseline="0">
                    <a:solidFill>
                      <a:srgbClr val="C00000"/>
                    </a:solidFill>
                  </a:rPr>
                  <a:t> %</a:t>
                </a:r>
                <a:endParaRPr lang="en-US" sz="1200" b="1">
                  <a:solidFill>
                    <a:srgbClr val="C00000"/>
                  </a:solidFill>
                </a:endParaRPr>
              </a:p>
            </c:rich>
          </c:tx>
          <c:layout>
            <c:manualLayout>
              <c:xMode val="edge"/>
              <c:yMode val="edge"/>
              <c:x val="0.89691325549947987"/>
              <c:y val="0.6915915416618524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rgbClr val="C00000"/>
                  </a:solidFill>
                  <a:latin typeface="+mn-lt"/>
                  <a:ea typeface="+mn-ea"/>
                  <a:cs typeface="+mn-cs"/>
                </a:defRPr>
              </a:pPr>
              <a:endParaRPr lang="en-US"/>
            </a:p>
          </c:txPr>
        </c:title>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679675407"/>
        <c:crosses val="max"/>
        <c:crossBetween val="between"/>
      </c:valAx>
      <c:catAx>
        <c:axId val="679675407"/>
        <c:scaling>
          <c:orientation val="minMax"/>
        </c:scaling>
        <c:delete val="1"/>
        <c:axPos val="b"/>
        <c:numFmt formatCode="General" sourceLinked="1"/>
        <c:majorTickMark val="out"/>
        <c:minorTickMark val="none"/>
        <c:tickLblPos val="nextTo"/>
        <c:crossAx val="679667727"/>
        <c:crosses val="autoZero"/>
        <c:auto val="1"/>
        <c:lblAlgn val="ctr"/>
        <c:lblOffset val="100"/>
        <c:noMultiLvlLbl val="0"/>
      </c:cat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35207950173577E-2"/>
          <c:y val="2.8026924483838735E-2"/>
          <c:w val="0.86902954438387514"/>
          <c:h val="0.911582802125249"/>
        </c:manualLayout>
      </c:layout>
      <c:barChart>
        <c:barDir val="bar"/>
        <c:grouping val="stacked"/>
        <c:varyColors val="0"/>
        <c:ser>
          <c:idx val="0"/>
          <c:order val="0"/>
          <c:tx>
            <c:strRef>
              <c:f>'Table S3a'!$F$6</c:f>
              <c:strCache>
                <c:ptCount val="1"/>
                <c:pt idx="0">
                  <c:v>La</c:v>
                </c:pt>
              </c:strCache>
            </c:strRef>
          </c:tx>
          <c:spPr>
            <a:solidFill>
              <a:schemeClr val="accent1"/>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S3a'!$F$7:$F$124</c:f>
              <c:numCache>
                <c:formatCode>0.0</c:formatCode>
                <c:ptCount val="118"/>
                <c:pt idx="0">
                  <c:v>19.2</c:v>
                </c:pt>
                <c:pt idx="1">
                  <c:v>50.1</c:v>
                </c:pt>
                <c:pt idx="2">
                  <c:v>70</c:v>
                </c:pt>
                <c:pt idx="3">
                  <c:v>44.5</c:v>
                </c:pt>
                <c:pt idx="4">
                  <c:v>4.9000000000000004</c:v>
                </c:pt>
                <c:pt idx="5">
                  <c:v>50.1</c:v>
                </c:pt>
                <c:pt idx="6">
                  <c:v>13.7</c:v>
                </c:pt>
                <c:pt idx="7">
                  <c:v>10.4</c:v>
                </c:pt>
                <c:pt idx="8">
                  <c:v>2</c:v>
                </c:pt>
                <c:pt idx="9">
                  <c:v>3.6</c:v>
                </c:pt>
                <c:pt idx="10">
                  <c:v>28.9</c:v>
                </c:pt>
                <c:pt idx="11">
                  <c:v>19.100000000000001</c:v>
                </c:pt>
                <c:pt idx="12">
                  <c:v>11.5</c:v>
                </c:pt>
                <c:pt idx="13">
                  <c:v>26.3</c:v>
                </c:pt>
                <c:pt idx="14">
                  <c:v>77.900000000000006</c:v>
                </c:pt>
                <c:pt idx="15">
                  <c:v>30</c:v>
                </c:pt>
                <c:pt idx="16">
                  <c:v>3.5</c:v>
                </c:pt>
                <c:pt idx="17">
                  <c:v>5.0999999999999996</c:v>
                </c:pt>
                <c:pt idx="18">
                  <c:v>4.0999999999999996</c:v>
                </c:pt>
                <c:pt idx="19">
                  <c:v>4</c:v>
                </c:pt>
                <c:pt idx="20">
                  <c:v>4.5</c:v>
                </c:pt>
                <c:pt idx="21">
                  <c:v>3.3</c:v>
                </c:pt>
                <c:pt idx="22">
                  <c:v>8.1999999999999993</c:v>
                </c:pt>
                <c:pt idx="23">
                  <c:v>42.8</c:v>
                </c:pt>
                <c:pt idx="24">
                  <c:v>7.2</c:v>
                </c:pt>
                <c:pt idx="25">
                  <c:v>8</c:v>
                </c:pt>
                <c:pt idx="26">
                  <c:v>24.6</c:v>
                </c:pt>
                <c:pt idx="27">
                  <c:v>14.4</c:v>
                </c:pt>
                <c:pt idx="28">
                  <c:v>3.9</c:v>
                </c:pt>
                <c:pt idx="29">
                  <c:v>3.7</c:v>
                </c:pt>
                <c:pt idx="30">
                  <c:v>61.1</c:v>
                </c:pt>
                <c:pt idx="31">
                  <c:v>23.1</c:v>
                </c:pt>
                <c:pt idx="32">
                  <c:v>43.3</c:v>
                </c:pt>
                <c:pt idx="33">
                  <c:v>55.3</c:v>
                </c:pt>
                <c:pt idx="34">
                  <c:v>5.7</c:v>
                </c:pt>
                <c:pt idx="35">
                  <c:v>7.1</c:v>
                </c:pt>
                <c:pt idx="36">
                  <c:v>5.5417111972724022</c:v>
                </c:pt>
                <c:pt idx="37">
                  <c:v>6.6629726332785273</c:v>
                </c:pt>
                <c:pt idx="38">
                  <c:v>5.8490117946805649</c:v>
                </c:pt>
                <c:pt idx="39">
                  <c:v>5.7230849391543721</c:v>
                </c:pt>
                <c:pt idx="40">
                  <c:v>2.9352035929426079</c:v>
                </c:pt>
                <c:pt idx="41">
                  <c:v>4.0102998502221183</c:v>
                </c:pt>
                <c:pt idx="42">
                  <c:v>5.9731816156698763</c:v>
                </c:pt>
                <c:pt idx="43">
                  <c:v>5.7517938445228465</c:v>
                </c:pt>
                <c:pt idx="44">
                  <c:v>7.4089407524782738</c:v>
                </c:pt>
                <c:pt idx="45">
                  <c:v>5.8638193526124454</c:v>
                </c:pt>
                <c:pt idx="46">
                  <c:v>11.3</c:v>
                </c:pt>
                <c:pt idx="47">
                  <c:v>7.2</c:v>
                </c:pt>
                <c:pt idx="48">
                  <c:v>5.7</c:v>
                </c:pt>
                <c:pt idx="49">
                  <c:v>12.3</c:v>
                </c:pt>
                <c:pt idx="50">
                  <c:v>15</c:v>
                </c:pt>
                <c:pt idx="51">
                  <c:v>6.7</c:v>
                </c:pt>
                <c:pt idx="52">
                  <c:v>10.8</c:v>
                </c:pt>
                <c:pt idx="53">
                  <c:v>21.9</c:v>
                </c:pt>
                <c:pt idx="54">
                  <c:v>6.5</c:v>
                </c:pt>
                <c:pt idx="55">
                  <c:v>9.4</c:v>
                </c:pt>
                <c:pt idx="56">
                  <c:v>44.5</c:v>
                </c:pt>
                <c:pt idx="57">
                  <c:v>56.2</c:v>
                </c:pt>
                <c:pt idx="58">
                  <c:v>20.7</c:v>
                </c:pt>
                <c:pt idx="59">
                  <c:v>95.8</c:v>
                </c:pt>
                <c:pt idx="60">
                  <c:v>321</c:v>
                </c:pt>
                <c:pt idx="61">
                  <c:v>208</c:v>
                </c:pt>
                <c:pt idx="62">
                  <c:v>33.6</c:v>
                </c:pt>
                <c:pt idx="63">
                  <c:v>75.3</c:v>
                </c:pt>
                <c:pt idx="64">
                  <c:v>84.9</c:v>
                </c:pt>
                <c:pt idx="65">
                  <c:v>53.4</c:v>
                </c:pt>
                <c:pt idx="66">
                  <c:v>47.8</c:v>
                </c:pt>
                <c:pt idx="67">
                  <c:v>33.4</c:v>
                </c:pt>
                <c:pt idx="68">
                  <c:v>59.8</c:v>
                </c:pt>
                <c:pt idx="69">
                  <c:v>15.4</c:v>
                </c:pt>
                <c:pt idx="70">
                  <c:v>11.5</c:v>
                </c:pt>
                <c:pt idx="71">
                  <c:v>20.5</c:v>
                </c:pt>
                <c:pt idx="72">
                  <c:v>11.8</c:v>
                </c:pt>
                <c:pt idx="73">
                  <c:v>24.6</c:v>
                </c:pt>
                <c:pt idx="74">
                  <c:v>25.4</c:v>
                </c:pt>
                <c:pt idx="75">
                  <c:v>15.7</c:v>
                </c:pt>
                <c:pt idx="76">
                  <c:v>15.6</c:v>
                </c:pt>
                <c:pt idx="77">
                  <c:v>20.3</c:v>
                </c:pt>
                <c:pt idx="78">
                  <c:v>19.100000000000001</c:v>
                </c:pt>
                <c:pt idx="79">
                  <c:v>9.6999999999999993</c:v>
                </c:pt>
                <c:pt idx="80">
                  <c:v>17.2</c:v>
                </c:pt>
                <c:pt idx="81">
                  <c:v>15.1</c:v>
                </c:pt>
                <c:pt idx="82">
                  <c:v>28.1</c:v>
                </c:pt>
                <c:pt idx="83">
                  <c:v>29.9</c:v>
                </c:pt>
                <c:pt idx="84">
                  <c:v>30</c:v>
                </c:pt>
                <c:pt idx="85">
                  <c:v>26.3</c:v>
                </c:pt>
                <c:pt idx="86">
                  <c:v>24.9</c:v>
                </c:pt>
                <c:pt idx="87">
                  <c:v>19.8</c:v>
                </c:pt>
                <c:pt idx="88">
                  <c:v>23.6</c:v>
                </c:pt>
                <c:pt idx="89">
                  <c:v>24</c:v>
                </c:pt>
                <c:pt idx="90">
                  <c:v>16.413855374805955</c:v>
                </c:pt>
                <c:pt idx="91">
                  <c:v>17.705302475060961</c:v>
                </c:pt>
                <c:pt idx="92">
                  <c:v>17.815137212094488</c:v>
                </c:pt>
                <c:pt idx="93">
                  <c:v>12.132309859411942</c:v>
                </c:pt>
                <c:pt idx="94">
                  <c:v>37.108623170274619</c:v>
                </c:pt>
                <c:pt idx="95">
                  <c:v>20.798106105193643</c:v>
                </c:pt>
                <c:pt idx="96">
                  <c:v>24.468754460128832</c:v>
                </c:pt>
                <c:pt idx="97">
                  <c:v>12.844982862865612</c:v>
                </c:pt>
                <c:pt idx="98">
                  <c:v>18.94213050463145</c:v>
                </c:pt>
                <c:pt idx="99">
                  <c:v>20.260989895793006</c:v>
                </c:pt>
                <c:pt idx="100">
                  <c:v>19.152197813404193</c:v>
                </c:pt>
                <c:pt idx="101">
                  <c:v>17.118702016281031</c:v>
                </c:pt>
                <c:pt idx="102">
                  <c:v>11.4</c:v>
                </c:pt>
                <c:pt idx="103">
                  <c:v>6.6</c:v>
                </c:pt>
                <c:pt idx="104">
                  <c:v>7.7</c:v>
                </c:pt>
                <c:pt idx="105">
                  <c:v>12.1</c:v>
                </c:pt>
                <c:pt idx="106">
                  <c:v>7.1590531297558755</c:v>
                </c:pt>
                <c:pt idx="107">
                  <c:v>8.8954229803900944</c:v>
                </c:pt>
                <c:pt idx="108">
                  <c:v>46.897399236652248</c:v>
                </c:pt>
                <c:pt idx="109">
                  <c:v>9.5644061069843325</c:v>
                </c:pt>
                <c:pt idx="110">
                  <c:v>6.8912861280535349</c:v>
                </c:pt>
                <c:pt idx="111">
                  <c:v>27.84194967556709</c:v>
                </c:pt>
                <c:pt idx="112">
                  <c:v>13.719902336584454</c:v>
                </c:pt>
                <c:pt idx="113">
                  <c:v>37.47701187993308</c:v>
                </c:pt>
                <c:pt idx="114">
                  <c:v>51.49694296697853</c:v>
                </c:pt>
                <c:pt idx="115">
                  <c:v>51.645809865587076</c:v>
                </c:pt>
                <c:pt idx="116">
                  <c:v>37.265159810174957</c:v>
                </c:pt>
                <c:pt idx="117">
                  <c:v>43.447001520676181</c:v>
                </c:pt>
              </c:numCache>
            </c:numRef>
          </c:val>
          <c:extLst>
            <c:ext xmlns:c16="http://schemas.microsoft.com/office/drawing/2014/chart" uri="{C3380CC4-5D6E-409C-BE32-E72D297353CC}">
              <c16:uniqueId val="{00000000-F004-48CF-8D57-B92057CA4F7A}"/>
            </c:ext>
          </c:extLst>
        </c:ser>
        <c:ser>
          <c:idx val="1"/>
          <c:order val="1"/>
          <c:tx>
            <c:strRef>
              <c:f>'Table S3a'!$G$6</c:f>
              <c:strCache>
                <c:ptCount val="1"/>
                <c:pt idx="0">
                  <c:v>Ce</c:v>
                </c:pt>
              </c:strCache>
            </c:strRef>
          </c:tx>
          <c:spPr>
            <a:solidFill>
              <a:schemeClr val="accent2"/>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S3a'!$G$7:$G$124</c:f>
              <c:numCache>
                <c:formatCode>0.0</c:formatCode>
                <c:ptCount val="118"/>
                <c:pt idx="0">
                  <c:v>37</c:v>
                </c:pt>
                <c:pt idx="1">
                  <c:v>110</c:v>
                </c:pt>
                <c:pt idx="2">
                  <c:v>144</c:v>
                </c:pt>
                <c:pt idx="3">
                  <c:v>82.8</c:v>
                </c:pt>
                <c:pt idx="4">
                  <c:v>9.4</c:v>
                </c:pt>
                <c:pt idx="5">
                  <c:v>101</c:v>
                </c:pt>
                <c:pt idx="6">
                  <c:v>27.1</c:v>
                </c:pt>
                <c:pt idx="7">
                  <c:v>28</c:v>
                </c:pt>
                <c:pt idx="8">
                  <c:v>4.0999999999999996</c:v>
                </c:pt>
                <c:pt idx="9">
                  <c:v>6.9</c:v>
                </c:pt>
                <c:pt idx="10">
                  <c:v>55.3</c:v>
                </c:pt>
                <c:pt idx="11">
                  <c:v>37.799999999999997</c:v>
                </c:pt>
                <c:pt idx="12">
                  <c:v>27.3</c:v>
                </c:pt>
                <c:pt idx="13">
                  <c:v>88.2</c:v>
                </c:pt>
                <c:pt idx="14">
                  <c:v>151</c:v>
                </c:pt>
                <c:pt idx="15">
                  <c:v>63.6</c:v>
                </c:pt>
                <c:pt idx="16">
                  <c:v>8.1</c:v>
                </c:pt>
                <c:pt idx="17">
                  <c:v>11</c:v>
                </c:pt>
                <c:pt idx="18">
                  <c:v>7.2</c:v>
                </c:pt>
                <c:pt idx="19">
                  <c:v>7.5</c:v>
                </c:pt>
                <c:pt idx="20">
                  <c:v>9.9</c:v>
                </c:pt>
                <c:pt idx="21">
                  <c:v>6.9</c:v>
                </c:pt>
                <c:pt idx="22">
                  <c:v>16.100000000000001</c:v>
                </c:pt>
                <c:pt idx="23">
                  <c:v>69.900000000000006</c:v>
                </c:pt>
                <c:pt idx="24">
                  <c:v>12.8</c:v>
                </c:pt>
                <c:pt idx="25">
                  <c:v>15.5</c:v>
                </c:pt>
                <c:pt idx="26">
                  <c:v>47.8</c:v>
                </c:pt>
                <c:pt idx="27">
                  <c:v>28.9</c:v>
                </c:pt>
                <c:pt idx="28">
                  <c:v>8.1999999999999993</c:v>
                </c:pt>
                <c:pt idx="29">
                  <c:v>7.7</c:v>
                </c:pt>
                <c:pt idx="30">
                  <c:v>104</c:v>
                </c:pt>
                <c:pt idx="31">
                  <c:v>42.2</c:v>
                </c:pt>
                <c:pt idx="32">
                  <c:v>87.6</c:v>
                </c:pt>
                <c:pt idx="33">
                  <c:v>139</c:v>
                </c:pt>
                <c:pt idx="34">
                  <c:v>10</c:v>
                </c:pt>
                <c:pt idx="35">
                  <c:v>12.3</c:v>
                </c:pt>
                <c:pt idx="36">
                  <c:v>11.103515552137424</c:v>
                </c:pt>
                <c:pt idx="37">
                  <c:v>13.149238736357431</c:v>
                </c:pt>
                <c:pt idx="38">
                  <c:v>12.356437490727707</c:v>
                </c:pt>
                <c:pt idx="39">
                  <c:v>12.020040504924483</c:v>
                </c:pt>
                <c:pt idx="40">
                  <c:v>6.0637075913615384</c:v>
                </c:pt>
                <c:pt idx="41">
                  <c:v>8.5007508498469733</c:v>
                </c:pt>
                <c:pt idx="42">
                  <c:v>12.477666758920252</c:v>
                </c:pt>
                <c:pt idx="43">
                  <c:v>11.116352172108876</c:v>
                </c:pt>
                <c:pt idx="44">
                  <c:v>15.325531645515385</c:v>
                </c:pt>
                <c:pt idx="45">
                  <c:v>12.042896158740666</c:v>
                </c:pt>
                <c:pt idx="46">
                  <c:v>21.7</c:v>
                </c:pt>
                <c:pt idx="47">
                  <c:v>14.5</c:v>
                </c:pt>
                <c:pt idx="48">
                  <c:v>11.3</c:v>
                </c:pt>
                <c:pt idx="49">
                  <c:v>21.5</c:v>
                </c:pt>
                <c:pt idx="50">
                  <c:v>30.8</c:v>
                </c:pt>
                <c:pt idx="51">
                  <c:v>12.4</c:v>
                </c:pt>
                <c:pt idx="52">
                  <c:v>24.1</c:v>
                </c:pt>
                <c:pt idx="53">
                  <c:v>47.8</c:v>
                </c:pt>
                <c:pt idx="54">
                  <c:v>12</c:v>
                </c:pt>
                <c:pt idx="55">
                  <c:v>15.7</c:v>
                </c:pt>
                <c:pt idx="56">
                  <c:v>95.8</c:v>
                </c:pt>
                <c:pt idx="57">
                  <c:v>109</c:v>
                </c:pt>
                <c:pt idx="58">
                  <c:v>43.2</c:v>
                </c:pt>
                <c:pt idx="59">
                  <c:v>283</c:v>
                </c:pt>
                <c:pt idx="60">
                  <c:v>1060</c:v>
                </c:pt>
                <c:pt idx="61">
                  <c:v>662</c:v>
                </c:pt>
                <c:pt idx="62">
                  <c:v>68.3</c:v>
                </c:pt>
                <c:pt idx="63">
                  <c:v>230</c:v>
                </c:pt>
                <c:pt idx="64">
                  <c:v>232</c:v>
                </c:pt>
                <c:pt idx="65">
                  <c:v>129</c:v>
                </c:pt>
                <c:pt idx="66">
                  <c:v>125</c:v>
                </c:pt>
                <c:pt idx="67">
                  <c:v>74.400000000000006</c:v>
                </c:pt>
                <c:pt idx="68">
                  <c:v>154</c:v>
                </c:pt>
                <c:pt idx="69">
                  <c:v>33</c:v>
                </c:pt>
                <c:pt idx="70">
                  <c:v>24.3</c:v>
                </c:pt>
                <c:pt idx="71">
                  <c:v>42.1</c:v>
                </c:pt>
                <c:pt idx="72">
                  <c:v>24.4</c:v>
                </c:pt>
                <c:pt idx="73">
                  <c:v>51.5</c:v>
                </c:pt>
                <c:pt idx="74">
                  <c:v>52.5</c:v>
                </c:pt>
                <c:pt idx="75">
                  <c:v>34</c:v>
                </c:pt>
                <c:pt idx="76">
                  <c:v>29.7</c:v>
                </c:pt>
                <c:pt idx="77">
                  <c:v>42.1</c:v>
                </c:pt>
                <c:pt idx="78">
                  <c:v>40.5</c:v>
                </c:pt>
                <c:pt idx="79">
                  <c:v>20.3</c:v>
                </c:pt>
                <c:pt idx="80">
                  <c:v>33.299999999999997</c:v>
                </c:pt>
                <c:pt idx="81">
                  <c:v>31.2</c:v>
                </c:pt>
                <c:pt idx="82">
                  <c:v>52</c:v>
                </c:pt>
                <c:pt idx="83">
                  <c:v>59.6</c:v>
                </c:pt>
                <c:pt idx="84">
                  <c:v>60.3</c:v>
                </c:pt>
                <c:pt idx="85">
                  <c:v>52.3</c:v>
                </c:pt>
                <c:pt idx="86">
                  <c:v>46.3</c:v>
                </c:pt>
                <c:pt idx="87">
                  <c:v>46.7</c:v>
                </c:pt>
                <c:pt idx="88">
                  <c:v>50.9</c:v>
                </c:pt>
                <c:pt idx="89">
                  <c:v>51.7</c:v>
                </c:pt>
                <c:pt idx="90">
                  <c:v>35.013097165991383</c:v>
                </c:pt>
                <c:pt idx="91">
                  <c:v>37.008371872558101</c:v>
                </c:pt>
                <c:pt idx="92">
                  <c:v>36.722995070624115</c:v>
                </c:pt>
                <c:pt idx="93">
                  <c:v>25.083743405354838</c:v>
                </c:pt>
                <c:pt idx="94">
                  <c:v>75.809609919917747</c:v>
                </c:pt>
                <c:pt idx="95">
                  <c:v>38.401120500704529</c:v>
                </c:pt>
                <c:pt idx="96">
                  <c:v>48.555244208230228</c:v>
                </c:pt>
                <c:pt idx="97">
                  <c:v>26.918278373977273</c:v>
                </c:pt>
                <c:pt idx="98">
                  <c:v>37.800177362277736</c:v>
                </c:pt>
                <c:pt idx="99">
                  <c:v>41.28925315205975</c:v>
                </c:pt>
                <c:pt idx="100">
                  <c:v>33.903486129919884</c:v>
                </c:pt>
                <c:pt idx="101">
                  <c:v>35.530195734738697</c:v>
                </c:pt>
                <c:pt idx="102">
                  <c:v>24.4</c:v>
                </c:pt>
                <c:pt idx="103">
                  <c:v>13.3</c:v>
                </c:pt>
                <c:pt idx="104">
                  <c:v>14.6</c:v>
                </c:pt>
                <c:pt idx="105">
                  <c:v>25</c:v>
                </c:pt>
                <c:pt idx="106">
                  <c:v>15.96275138293386</c:v>
                </c:pt>
                <c:pt idx="107">
                  <c:v>20.019991451707757</c:v>
                </c:pt>
                <c:pt idx="108">
                  <c:v>91.613854262098258</c:v>
                </c:pt>
                <c:pt idx="109">
                  <c:v>20.12276739038807</c:v>
                </c:pt>
                <c:pt idx="110">
                  <c:v>14.367169672740967</c:v>
                </c:pt>
                <c:pt idx="111">
                  <c:v>40.647326667580039</c:v>
                </c:pt>
                <c:pt idx="112">
                  <c:v>24.99567745072396</c:v>
                </c:pt>
                <c:pt idx="113">
                  <c:v>74.630461389177341</c:v>
                </c:pt>
                <c:pt idx="114">
                  <c:v>103.83192878910302</c:v>
                </c:pt>
                <c:pt idx="115">
                  <c:v>104.20800181078836</c:v>
                </c:pt>
                <c:pt idx="116">
                  <c:v>81.695918860303891</c:v>
                </c:pt>
                <c:pt idx="117">
                  <c:v>95.050628701352323</c:v>
                </c:pt>
              </c:numCache>
            </c:numRef>
          </c:val>
          <c:extLst>
            <c:ext xmlns:c16="http://schemas.microsoft.com/office/drawing/2014/chart" uri="{C3380CC4-5D6E-409C-BE32-E72D297353CC}">
              <c16:uniqueId val="{00000001-F004-48CF-8D57-B92057CA4F7A}"/>
            </c:ext>
          </c:extLst>
        </c:ser>
        <c:ser>
          <c:idx val="2"/>
          <c:order val="2"/>
          <c:tx>
            <c:strRef>
              <c:f>'Table S3a'!$H$6</c:f>
              <c:strCache>
                <c:ptCount val="1"/>
                <c:pt idx="0">
                  <c:v>Pr</c:v>
                </c:pt>
              </c:strCache>
            </c:strRef>
          </c:tx>
          <c:spPr>
            <a:solidFill>
              <a:schemeClr val="accent3"/>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S3a'!$H$7:$H$124</c:f>
              <c:numCache>
                <c:formatCode>0.0</c:formatCode>
                <c:ptCount val="118"/>
                <c:pt idx="0">
                  <c:v>4.2</c:v>
                </c:pt>
                <c:pt idx="1">
                  <c:v>13</c:v>
                </c:pt>
                <c:pt idx="2">
                  <c:v>16.600000000000001</c:v>
                </c:pt>
                <c:pt idx="3">
                  <c:v>12.6</c:v>
                </c:pt>
                <c:pt idx="4">
                  <c:v>1.2</c:v>
                </c:pt>
                <c:pt idx="5">
                  <c:v>13.9</c:v>
                </c:pt>
                <c:pt idx="6">
                  <c:v>5.2</c:v>
                </c:pt>
                <c:pt idx="7">
                  <c:v>3.7</c:v>
                </c:pt>
                <c:pt idx="8">
                  <c:v>0.5</c:v>
                </c:pt>
                <c:pt idx="9">
                  <c:v>0.8</c:v>
                </c:pt>
                <c:pt idx="10">
                  <c:v>6.5</c:v>
                </c:pt>
                <c:pt idx="11">
                  <c:v>4.4000000000000004</c:v>
                </c:pt>
                <c:pt idx="12">
                  <c:v>3.3</c:v>
                </c:pt>
                <c:pt idx="13">
                  <c:v>6.9</c:v>
                </c:pt>
                <c:pt idx="14">
                  <c:v>17.399999999999999</c:v>
                </c:pt>
                <c:pt idx="15">
                  <c:v>7.1</c:v>
                </c:pt>
                <c:pt idx="16">
                  <c:v>1.1000000000000001</c:v>
                </c:pt>
                <c:pt idx="17">
                  <c:v>1.4</c:v>
                </c:pt>
                <c:pt idx="18">
                  <c:v>0.8</c:v>
                </c:pt>
                <c:pt idx="19">
                  <c:v>0.9</c:v>
                </c:pt>
                <c:pt idx="20">
                  <c:v>1.2</c:v>
                </c:pt>
                <c:pt idx="21">
                  <c:v>0.8</c:v>
                </c:pt>
                <c:pt idx="22">
                  <c:v>1.9</c:v>
                </c:pt>
                <c:pt idx="23">
                  <c:v>6.7</c:v>
                </c:pt>
                <c:pt idx="24">
                  <c:v>1.3</c:v>
                </c:pt>
                <c:pt idx="25">
                  <c:v>2</c:v>
                </c:pt>
                <c:pt idx="26">
                  <c:v>5.5</c:v>
                </c:pt>
                <c:pt idx="27">
                  <c:v>3.5</c:v>
                </c:pt>
                <c:pt idx="28">
                  <c:v>1</c:v>
                </c:pt>
                <c:pt idx="29">
                  <c:v>1</c:v>
                </c:pt>
                <c:pt idx="30">
                  <c:v>12</c:v>
                </c:pt>
                <c:pt idx="31">
                  <c:v>4.7</c:v>
                </c:pt>
                <c:pt idx="32">
                  <c:v>9.8000000000000007</c:v>
                </c:pt>
                <c:pt idx="33">
                  <c:v>18.600000000000001</c:v>
                </c:pt>
                <c:pt idx="34">
                  <c:v>1.2</c:v>
                </c:pt>
                <c:pt idx="35">
                  <c:v>1.4</c:v>
                </c:pt>
                <c:pt idx="36">
                  <c:v>1.3822588137844358</c:v>
                </c:pt>
                <c:pt idx="37">
                  <c:v>1.5579372744133089</c:v>
                </c:pt>
                <c:pt idx="38">
                  <c:v>1.4728492474685648</c:v>
                </c:pt>
                <c:pt idx="39">
                  <c:v>1.4515357763957244</c:v>
                </c:pt>
                <c:pt idx="40">
                  <c:v>0.76261803689015162</c:v>
                </c:pt>
                <c:pt idx="41">
                  <c:v>1.043718950584356</c:v>
                </c:pt>
                <c:pt idx="42">
                  <c:v>1.4711156500378293</c:v>
                </c:pt>
                <c:pt idx="43">
                  <c:v>1.288922164572528</c:v>
                </c:pt>
                <c:pt idx="44">
                  <c:v>1.8061427621910235</c:v>
                </c:pt>
                <c:pt idx="45">
                  <c:v>1.4087424512036277</c:v>
                </c:pt>
                <c:pt idx="46">
                  <c:v>2.5</c:v>
                </c:pt>
                <c:pt idx="47">
                  <c:v>1.8</c:v>
                </c:pt>
                <c:pt idx="48">
                  <c:v>1.4</c:v>
                </c:pt>
                <c:pt idx="49">
                  <c:v>2.4</c:v>
                </c:pt>
                <c:pt idx="50">
                  <c:v>3.4</c:v>
                </c:pt>
                <c:pt idx="51">
                  <c:v>1.5</c:v>
                </c:pt>
                <c:pt idx="52">
                  <c:v>3</c:v>
                </c:pt>
                <c:pt idx="53">
                  <c:v>5.4</c:v>
                </c:pt>
                <c:pt idx="54">
                  <c:v>1.4</c:v>
                </c:pt>
                <c:pt idx="55">
                  <c:v>1.7</c:v>
                </c:pt>
                <c:pt idx="56">
                  <c:v>10.5</c:v>
                </c:pt>
                <c:pt idx="57">
                  <c:v>10.9</c:v>
                </c:pt>
                <c:pt idx="58">
                  <c:v>5</c:v>
                </c:pt>
                <c:pt idx="59">
                  <c:v>36.6</c:v>
                </c:pt>
                <c:pt idx="60">
                  <c:v>141</c:v>
                </c:pt>
                <c:pt idx="61">
                  <c:v>86.3</c:v>
                </c:pt>
                <c:pt idx="62">
                  <c:v>7.8</c:v>
                </c:pt>
                <c:pt idx="63">
                  <c:v>30.3</c:v>
                </c:pt>
                <c:pt idx="64">
                  <c:v>28.3</c:v>
                </c:pt>
                <c:pt idx="65">
                  <c:v>13.9</c:v>
                </c:pt>
                <c:pt idx="66">
                  <c:v>13.7</c:v>
                </c:pt>
                <c:pt idx="67">
                  <c:v>8.3000000000000007</c:v>
                </c:pt>
                <c:pt idx="68">
                  <c:v>19.5</c:v>
                </c:pt>
                <c:pt idx="69">
                  <c:v>4.0999999999999996</c:v>
                </c:pt>
                <c:pt idx="70">
                  <c:v>3</c:v>
                </c:pt>
                <c:pt idx="71">
                  <c:v>4.9000000000000004</c:v>
                </c:pt>
                <c:pt idx="72">
                  <c:v>3.1</c:v>
                </c:pt>
                <c:pt idx="73">
                  <c:v>6.1</c:v>
                </c:pt>
                <c:pt idx="74">
                  <c:v>6.3</c:v>
                </c:pt>
                <c:pt idx="75">
                  <c:v>4</c:v>
                </c:pt>
                <c:pt idx="76">
                  <c:v>3.5</c:v>
                </c:pt>
                <c:pt idx="77">
                  <c:v>4.9000000000000004</c:v>
                </c:pt>
                <c:pt idx="78">
                  <c:v>4.9000000000000004</c:v>
                </c:pt>
                <c:pt idx="79">
                  <c:v>2.5</c:v>
                </c:pt>
                <c:pt idx="80">
                  <c:v>4</c:v>
                </c:pt>
                <c:pt idx="81">
                  <c:v>3.7</c:v>
                </c:pt>
                <c:pt idx="82">
                  <c:v>5.7</c:v>
                </c:pt>
                <c:pt idx="83">
                  <c:v>7.1</c:v>
                </c:pt>
                <c:pt idx="84">
                  <c:v>7.4</c:v>
                </c:pt>
                <c:pt idx="85">
                  <c:v>6.3</c:v>
                </c:pt>
                <c:pt idx="86">
                  <c:v>5</c:v>
                </c:pt>
                <c:pt idx="87">
                  <c:v>5.4</c:v>
                </c:pt>
                <c:pt idx="88">
                  <c:v>6.1</c:v>
                </c:pt>
                <c:pt idx="89">
                  <c:v>5.9</c:v>
                </c:pt>
                <c:pt idx="90">
                  <c:v>4.0834453244761129</c:v>
                </c:pt>
                <c:pt idx="91">
                  <c:v>4.1674435219266526</c:v>
                </c:pt>
                <c:pt idx="92">
                  <c:v>4.2331218623782023</c:v>
                </c:pt>
                <c:pt idx="93">
                  <c:v>2.9135105332262459</c:v>
                </c:pt>
                <c:pt idx="94">
                  <c:v>8.4861089796708011</c:v>
                </c:pt>
                <c:pt idx="95">
                  <c:v>4.1305373837944845</c:v>
                </c:pt>
                <c:pt idx="96">
                  <c:v>5.4842456317496691</c:v>
                </c:pt>
                <c:pt idx="97">
                  <c:v>3.1924812116289454</c:v>
                </c:pt>
                <c:pt idx="98">
                  <c:v>4.2556570135406018</c:v>
                </c:pt>
                <c:pt idx="99">
                  <c:v>4.7582388642220268</c:v>
                </c:pt>
                <c:pt idx="100">
                  <c:v>4.5898803396716552</c:v>
                </c:pt>
                <c:pt idx="101">
                  <c:v>4.1960432693382925</c:v>
                </c:pt>
                <c:pt idx="102">
                  <c:v>3</c:v>
                </c:pt>
                <c:pt idx="103">
                  <c:v>1.7</c:v>
                </c:pt>
                <c:pt idx="104">
                  <c:v>1.6</c:v>
                </c:pt>
                <c:pt idx="105">
                  <c:v>2.9</c:v>
                </c:pt>
                <c:pt idx="106">
                  <c:v>1.9079631808879403</c:v>
                </c:pt>
                <c:pt idx="107">
                  <c:v>2.384722368066619</c:v>
                </c:pt>
                <c:pt idx="108">
                  <c:v>9.9048681608503166</c:v>
                </c:pt>
                <c:pt idx="109">
                  <c:v>2.2661867509028069</c:v>
                </c:pt>
                <c:pt idx="110">
                  <c:v>1.671081838753536</c:v>
                </c:pt>
                <c:pt idx="111">
                  <c:v>3.9978302741652714</c:v>
                </c:pt>
                <c:pt idx="112">
                  <c:v>2.731359347258222</c:v>
                </c:pt>
                <c:pt idx="113">
                  <c:v>8.3345794695044848</c:v>
                </c:pt>
                <c:pt idx="114">
                  <c:v>11.48572116222647</c:v>
                </c:pt>
                <c:pt idx="115">
                  <c:v>11.530822689799301</c:v>
                </c:pt>
                <c:pt idx="116">
                  <c:v>8.4098070394225104</c:v>
                </c:pt>
                <c:pt idx="117">
                  <c:v>9.7116083546699556</c:v>
                </c:pt>
              </c:numCache>
            </c:numRef>
          </c:val>
          <c:extLst>
            <c:ext xmlns:c16="http://schemas.microsoft.com/office/drawing/2014/chart" uri="{C3380CC4-5D6E-409C-BE32-E72D297353CC}">
              <c16:uniqueId val="{00000002-F004-48CF-8D57-B92057CA4F7A}"/>
            </c:ext>
          </c:extLst>
        </c:ser>
        <c:ser>
          <c:idx val="3"/>
          <c:order val="3"/>
          <c:tx>
            <c:strRef>
              <c:f>'Table S3a'!$I$6</c:f>
              <c:strCache>
                <c:ptCount val="1"/>
                <c:pt idx="0">
                  <c:v>Nd</c:v>
                </c:pt>
              </c:strCache>
            </c:strRef>
          </c:tx>
          <c:spPr>
            <a:solidFill>
              <a:schemeClr val="accent4"/>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S3a'!$I$7:$I$124</c:f>
              <c:numCache>
                <c:formatCode>0.0</c:formatCode>
                <c:ptCount val="118"/>
                <c:pt idx="0">
                  <c:v>16.3</c:v>
                </c:pt>
                <c:pt idx="1">
                  <c:v>51.9</c:v>
                </c:pt>
                <c:pt idx="2">
                  <c:v>60</c:v>
                </c:pt>
                <c:pt idx="3">
                  <c:v>51.1</c:v>
                </c:pt>
                <c:pt idx="4">
                  <c:v>5.5</c:v>
                </c:pt>
                <c:pt idx="5">
                  <c:v>55.6</c:v>
                </c:pt>
                <c:pt idx="6">
                  <c:v>24.5</c:v>
                </c:pt>
                <c:pt idx="7">
                  <c:v>15.7</c:v>
                </c:pt>
                <c:pt idx="8">
                  <c:v>2.4</c:v>
                </c:pt>
                <c:pt idx="9">
                  <c:v>3.5</c:v>
                </c:pt>
                <c:pt idx="10">
                  <c:v>23.9</c:v>
                </c:pt>
                <c:pt idx="11">
                  <c:v>17.3</c:v>
                </c:pt>
                <c:pt idx="12">
                  <c:v>13</c:v>
                </c:pt>
                <c:pt idx="13">
                  <c:v>25.6</c:v>
                </c:pt>
                <c:pt idx="14">
                  <c:v>64.599999999999994</c:v>
                </c:pt>
                <c:pt idx="15">
                  <c:v>25.2</c:v>
                </c:pt>
                <c:pt idx="16">
                  <c:v>4.2</c:v>
                </c:pt>
                <c:pt idx="17">
                  <c:v>5.6</c:v>
                </c:pt>
                <c:pt idx="18">
                  <c:v>3.2</c:v>
                </c:pt>
                <c:pt idx="19">
                  <c:v>3.9</c:v>
                </c:pt>
                <c:pt idx="20">
                  <c:v>4.5999999999999996</c:v>
                </c:pt>
                <c:pt idx="21">
                  <c:v>3.3</c:v>
                </c:pt>
                <c:pt idx="22">
                  <c:v>7</c:v>
                </c:pt>
                <c:pt idx="23">
                  <c:v>24.3</c:v>
                </c:pt>
                <c:pt idx="24">
                  <c:v>4.5999999999999996</c:v>
                </c:pt>
                <c:pt idx="25">
                  <c:v>7.8</c:v>
                </c:pt>
                <c:pt idx="26">
                  <c:v>20.2</c:v>
                </c:pt>
                <c:pt idx="27">
                  <c:v>13.8</c:v>
                </c:pt>
                <c:pt idx="28">
                  <c:v>4.3</c:v>
                </c:pt>
                <c:pt idx="29">
                  <c:v>3.9</c:v>
                </c:pt>
                <c:pt idx="30">
                  <c:v>43.5</c:v>
                </c:pt>
                <c:pt idx="31">
                  <c:v>17.3</c:v>
                </c:pt>
                <c:pt idx="32">
                  <c:v>36</c:v>
                </c:pt>
                <c:pt idx="33">
                  <c:v>76.2</c:v>
                </c:pt>
                <c:pt idx="34">
                  <c:v>5</c:v>
                </c:pt>
                <c:pt idx="35">
                  <c:v>5.6</c:v>
                </c:pt>
                <c:pt idx="36">
                  <c:v>5.7621975778127466</c:v>
                </c:pt>
                <c:pt idx="37">
                  <c:v>6.0961339701121533</c:v>
                </c:pt>
                <c:pt idx="38">
                  <c:v>5.9342767543852668</c:v>
                </c:pt>
                <c:pt idx="39">
                  <c:v>5.6968523648063796</c:v>
                </c:pt>
                <c:pt idx="40">
                  <c:v>3.1473818461770788</c:v>
                </c:pt>
                <c:pt idx="41">
                  <c:v>4.3569478369114396</c:v>
                </c:pt>
                <c:pt idx="42">
                  <c:v>5.8442484314907635</c:v>
                </c:pt>
                <c:pt idx="43">
                  <c:v>4.8901712553042813</c:v>
                </c:pt>
                <c:pt idx="44">
                  <c:v>7.0181535938918183</c:v>
                </c:pt>
                <c:pt idx="45">
                  <c:v>5.4210449990819027</c:v>
                </c:pt>
                <c:pt idx="46">
                  <c:v>9.3000000000000007</c:v>
                </c:pt>
                <c:pt idx="47">
                  <c:v>6.9</c:v>
                </c:pt>
                <c:pt idx="48">
                  <c:v>5.3</c:v>
                </c:pt>
                <c:pt idx="49">
                  <c:v>8.3000000000000007</c:v>
                </c:pt>
                <c:pt idx="50">
                  <c:v>13</c:v>
                </c:pt>
                <c:pt idx="51">
                  <c:v>5.9</c:v>
                </c:pt>
                <c:pt idx="52">
                  <c:v>12.3</c:v>
                </c:pt>
                <c:pt idx="53">
                  <c:v>21.1</c:v>
                </c:pt>
                <c:pt idx="54">
                  <c:v>5.3</c:v>
                </c:pt>
                <c:pt idx="55">
                  <c:v>6.4</c:v>
                </c:pt>
                <c:pt idx="56">
                  <c:v>39</c:v>
                </c:pt>
                <c:pt idx="57">
                  <c:v>39.1</c:v>
                </c:pt>
                <c:pt idx="58">
                  <c:v>18.7</c:v>
                </c:pt>
                <c:pt idx="59">
                  <c:v>147</c:v>
                </c:pt>
                <c:pt idx="60">
                  <c:v>567</c:v>
                </c:pt>
                <c:pt idx="61">
                  <c:v>351</c:v>
                </c:pt>
                <c:pt idx="62">
                  <c:v>29.6</c:v>
                </c:pt>
                <c:pt idx="63">
                  <c:v>127</c:v>
                </c:pt>
                <c:pt idx="64">
                  <c:v>112</c:v>
                </c:pt>
                <c:pt idx="65">
                  <c:v>51.1</c:v>
                </c:pt>
                <c:pt idx="66">
                  <c:v>49.5</c:v>
                </c:pt>
                <c:pt idx="67">
                  <c:v>30.5</c:v>
                </c:pt>
                <c:pt idx="68">
                  <c:v>80</c:v>
                </c:pt>
                <c:pt idx="69">
                  <c:v>16.100000000000001</c:v>
                </c:pt>
                <c:pt idx="70">
                  <c:v>12.5</c:v>
                </c:pt>
                <c:pt idx="71">
                  <c:v>18.600000000000001</c:v>
                </c:pt>
                <c:pt idx="72">
                  <c:v>12.6</c:v>
                </c:pt>
                <c:pt idx="73">
                  <c:v>24.3</c:v>
                </c:pt>
                <c:pt idx="74">
                  <c:v>24.8</c:v>
                </c:pt>
                <c:pt idx="75">
                  <c:v>15.8</c:v>
                </c:pt>
                <c:pt idx="76">
                  <c:v>13.9</c:v>
                </c:pt>
                <c:pt idx="77">
                  <c:v>19.600000000000001</c:v>
                </c:pt>
                <c:pt idx="78">
                  <c:v>19.5</c:v>
                </c:pt>
                <c:pt idx="79">
                  <c:v>10.199999999999999</c:v>
                </c:pt>
                <c:pt idx="80">
                  <c:v>15.9</c:v>
                </c:pt>
                <c:pt idx="81">
                  <c:v>13.9</c:v>
                </c:pt>
                <c:pt idx="82">
                  <c:v>20</c:v>
                </c:pt>
                <c:pt idx="83">
                  <c:v>26.5</c:v>
                </c:pt>
                <c:pt idx="84">
                  <c:v>27.9</c:v>
                </c:pt>
                <c:pt idx="85">
                  <c:v>23.8</c:v>
                </c:pt>
                <c:pt idx="86">
                  <c:v>17.899999999999999</c:v>
                </c:pt>
                <c:pt idx="87">
                  <c:v>20.399999999999999</c:v>
                </c:pt>
                <c:pt idx="88">
                  <c:v>22.9</c:v>
                </c:pt>
                <c:pt idx="89">
                  <c:v>22.2</c:v>
                </c:pt>
                <c:pt idx="90">
                  <c:v>15.228617313811803</c:v>
                </c:pt>
                <c:pt idx="91">
                  <c:v>15.346735939751614</c:v>
                </c:pt>
                <c:pt idx="92">
                  <c:v>15.991783822840423</c:v>
                </c:pt>
                <c:pt idx="93">
                  <c:v>11.038423387494014</c:v>
                </c:pt>
                <c:pt idx="94">
                  <c:v>31.509600159950015</c:v>
                </c:pt>
                <c:pt idx="95">
                  <c:v>14.902305368539961</c:v>
                </c:pt>
                <c:pt idx="96">
                  <c:v>20.164948837057796</c:v>
                </c:pt>
                <c:pt idx="97">
                  <c:v>12.354602415760711</c:v>
                </c:pt>
                <c:pt idx="98">
                  <c:v>15.455284159323407</c:v>
                </c:pt>
                <c:pt idx="99">
                  <c:v>17.99947147139406</c:v>
                </c:pt>
                <c:pt idx="100">
                  <c:v>17.308688692519169</c:v>
                </c:pt>
                <c:pt idx="101">
                  <c:v>16.06465068319276</c:v>
                </c:pt>
                <c:pt idx="102">
                  <c:v>12.7</c:v>
                </c:pt>
                <c:pt idx="103">
                  <c:v>7.4</c:v>
                </c:pt>
                <c:pt idx="104">
                  <c:v>6</c:v>
                </c:pt>
                <c:pt idx="105">
                  <c:v>11.1</c:v>
                </c:pt>
                <c:pt idx="106">
                  <c:v>7.4211854691888322</c:v>
                </c:pt>
                <c:pt idx="107">
                  <c:v>9.1081567280882396</c:v>
                </c:pt>
                <c:pt idx="108">
                  <c:v>35.959043477760765</c:v>
                </c:pt>
                <c:pt idx="109">
                  <c:v>8.5026602370753075</c:v>
                </c:pt>
                <c:pt idx="110">
                  <c:v>6.6328083998506591</c:v>
                </c:pt>
                <c:pt idx="111">
                  <c:v>13.850351855102858</c:v>
                </c:pt>
                <c:pt idx="112">
                  <c:v>9.9991058351726778</c:v>
                </c:pt>
                <c:pt idx="113">
                  <c:v>30.463663034169652</c:v>
                </c:pt>
                <c:pt idx="114">
                  <c:v>40.000692508631005</c:v>
                </c:pt>
                <c:pt idx="115">
                  <c:v>39.99203736252084</c:v>
                </c:pt>
                <c:pt idx="116">
                  <c:v>30.434814776882025</c:v>
                </c:pt>
                <c:pt idx="117">
                  <c:v>34.871918722469573</c:v>
                </c:pt>
              </c:numCache>
            </c:numRef>
          </c:val>
          <c:extLst>
            <c:ext xmlns:c16="http://schemas.microsoft.com/office/drawing/2014/chart" uri="{C3380CC4-5D6E-409C-BE32-E72D297353CC}">
              <c16:uniqueId val="{00000003-F004-48CF-8D57-B92057CA4F7A}"/>
            </c:ext>
          </c:extLst>
        </c:ser>
        <c:ser>
          <c:idx val="4"/>
          <c:order val="4"/>
          <c:tx>
            <c:strRef>
              <c:f>'Table S3a'!$J$6</c:f>
              <c:strCache>
                <c:ptCount val="1"/>
                <c:pt idx="0">
                  <c:v>Sm</c:v>
                </c:pt>
              </c:strCache>
            </c:strRef>
          </c:tx>
          <c:spPr>
            <a:solidFill>
              <a:schemeClr val="accent5"/>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S3a'!$J$7:$J$124</c:f>
              <c:numCache>
                <c:formatCode>0.0</c:formatCode>
                <c:ptCount val="118"/>
                <c:pt idx="0">
                  <c:v>3.3</c:v>
                </c:pt>
                <c:pt idx="1">
                  <c:v>10.6</c:v>
                </c:pt>
                <c:pt idx="2">
                  <c:v>11.8</c:v>
                </c:pt>
                <c:pt idx="3">
                  <c:v>11.1</c:v>
                </c:pt>
                <c:pt idx="4">
                  <c:v>1.5</c:v>
                </c:pt>
                <c:pt idx="5">
                  <c:v>11.6</c:v>
                </c:pt>
                <c:pt idx="6">
                  <c:v>5.8</c:v>
                </c:pt>
                <c:pt idx="7">
                  <c:v>3.4</c:v>
                </c:pt>
                <c:pt idx="8">
                  <c:v>0.6</c:v>
                </c:pt>
                <c:pt idx="9">
                  <c:v>0.8</c:v>
                </c:pt>
                <c:pt idx="10">
                  <c:v>4.3</c:v>
                </c:pt>
                <c:pt idx="11">
                  <c:v>3.4</c:v>
                </c:pt>
                <c:pt idx="12">
                  <c:v>2.9</c:v>
                </c:pt>
                <c:pt idx="13">
                  <c:v>5</c:v>
                </c:pt>
                <c:pt idx="14">
                  <c:v>11.6</c:v>
                </c:pt>
                <c:pt idx="15">
                  <c:v>4.8</c:v>
                </c:pt>
                <c:pt idx="16">
                  <c:v>1.1000000000000001</c:v>
                </c:pt>
                <c:pt idx="17">
                  <c:v>1.5</c:v>
                </c:pt>
                <c:pt idx="18">
                  <c:v>0.8</c:v>
                </c:pt>
                <c:pt idx="19">
                  <c:v>1</c:v>
                </c:pt>
                <c:pt idx="20">
                  <c:v>1</c:v>
                </c:pt>
                <c:pt idx="21">
                  <c:v>0.7</c:v>
                </c:pt>
                <c:pt idx="22">
                  <c:v>1.7</c:v>
                </c:pt>
                <c:pt idx="23">
                  <c:v>4.2</c:v>
                </c:pt>
                <c:pt idx="24">
                  <c:v>0.8</c:v>
                </c:pt>
                <c:pt idx="25">
                  <c:v>1.9</c:v>
                </c:pt>
                <c:pt idx="26">
                  <c:v>4.0999999999999996</c:v>
                </c:pt>
                <c:pt idx="27">
                  <c:v>3</c:v>
                </c:pt>
                <c:pt idx="28">
                  <c:v>1</c:v>
                </c:pt>
                <c:pt idx="29">
                  <c:v>0.9</c:v>
                </c:pt>
                <c:pt idx="30">
                  <c:v>7.8</c:v>
                </c:pt>
                <c:pt idx="31">
                  <c:v>3.4</c:v>
                </c:pt>
                <c:pt idx="32">
                  <c:v>6.4</c:v>
                </c:pt>
                <c:pt idx="33">
                  <c:v>15.3</c:v>
                </c:pt>
                <c:pt idx="34">
                  <c:v>1.2</c:v>
                </c:pt>
                <c:pt idx="35">
                  <c:v>1.2</c:v>
                </c:pt>
                <c:pt idx="36">
                  <c:v>1.4120888497723911</c:v>
                </c:pt>
                <c:pt idx="37">
                  <c:v>1.3287138072842359</c:v>
                </c:pt>
                <c:pt idx="38">
                  <c:v>1.3662979735947847</c:v>
                </c:pt>
                <c:pt idx="39">
                  <c:v>1.2785665842671829</c:v>
                </c:pt>
                <c:pt idx="40">
                  <c:v>0.76287408319629668</c:v>
                </c:pt>
                <c:pt idx="41">
                  <c:v>1.0293942601757038</c:v>
                </c:pt>
                <c:pt idx="42">
                  <c:v>1.2914801078857234</c:v>
                </c:pt>
                <c:pt idx="43">
                  <c:v>1.0429026703058635</c:v>
                </c:pt>
                <c:pt idx="44">
                  <c:v>1.4873988116337533</c:v>
                </c:pt>
                <c:pt idx="45">
                  <c:v>1.1895611260754002</c:v>
                </c:pt>
                <c:pt idx="46">
                  <c:v>1.9</c:v>
                </c:pt>
                <c:pt idx="47">
                  <c:v>1.7</c:v>
                </c:pt>
                <c:pt idx="48">
                  <c:v>1.1000000000000001</c:v>
                </c:pt>
                <c:pt idx="49">
                  <c:v>1.5</c:v>
                </c:pt>
                <c:pt idx="50">
                  <c:v>2.5</c:v>
                </c:pt>
                <c:pt idx="51">
                  <c:v>1.2</c:v>
                </c:pt>
                <c:pt idx="52">
                  <c:v>2.7</c:v>
                </c:pt>
                <c:pt idx="53">
                  <c:v>4.3</c:v>
                </c:pt>
                <c:pt idx="54">
                  <c:v>1.1000000000000001</c:v>
                </c:pt>
                <c:pt idx="55">
                  <c:v>1.3</c:v>
                </c:pt>
                <c:pt idx="56">
                  <c:v>7.5</c:v>
                </c:pt>
                <c:pt idx="57">
                  <c:v>6.7</c:v>
                </c:pt>
                <c:pt idx="58">
                  <c:v>3.7</c:v>
                </c:pt>
                <c:pt idx="59">
                  <c:v>33.6</c:v>
                </c:pt>
                <c:pt idx="60">
                  <c:v>131</c:v>
                </c:pt>
                <c:pt idx="61">
                  <c:v>80.099999999999994</c:v>
                </c:pt>
                <c:pt idx="62">
                  <c:v>5.6</c:v>
                </c:pt>
                <c:pt idx="63">
                  <c:v>31.8</c:v>
                </c:pt>
                <c:pt idx="64">
                  <c:v>23.5</c:v>
                </c:pt>
                <c:pt idx="65">
                  <c:v>8.5</c:v>
                </c:pt>
                <c:pt idx="66">
                  <c:v>8.3000000000000007</c:v>
                </c:pt>
                <c:pt idx="67">
                  <c:v>6.4</c:v>
                </c:pt>
                <c:pt idx="68">
                  <c:v>18</c:v>
                </c:pt>
                <c:pt idx="69">
                  <c:v>3.9</c:v>
                </c:pt>
                <c:pt idx="70">
                  <c:v>3.3</c:v>
                </c:pt>
                <c:pt idx="71">
                  <c:v>4</c:v>
                </c:pt>
                <c:pt idx="72">
                  <c:v>3.2</c:v>
                </c:pt>
                <c:pt idx="73">
                  <c:v>5.5</c:v>
                </c:pt>
                <c:pt idx="74">
                  <c:v>5.5</c:v>
                </c:pt>
                <c:pt idx="75">
                  <c:v>3.5</c:v>
                </c:pt>
                <c:pt idx="76">
                  <c:v>3.1</c:v>
                </c:pt>
                <c:pt idx="77">
                  <c:v>4.4000000000000004</c:v>
                </c:pt>
                <c:pt idx="78">
                  <c:v>4.4000000000000004</c:v>
                </c:pt>
                <c:pt idx="79">
                  <c:v>2.4</c:v>
                </c:pt>
                <c:pt idx="80">
                  <c:v>3.9</c:v>
                </c:pt>
                <c:pt idx="81">
                  <c:v>3</c:v>
                </c:pt>
                <c:pt idx="82">
                  <c:v>3.7</c:v>
                </c:pt>
                <c:pt idx="83">
                  <c:v>5.7</c:v>
                </c:pt>
                <c:pt idx="84">
                  <c:v>6.2</c:v>
                </c:pt>
                <c:pt idx="85">
                  <c:v>5.2</c:v>
                </c:pt>
                <c:pt idx="86">
                  <c:v>3.3</c:v>
                </c:pt>
                <c:pt idx="87">
                  <c:v>4.3</c:v>
                </c:pt>
                <c:pt idx="88">
                  <c:v>4.9000000000000004</c:v>
                </c:pt>
                <c:pt idx="89">
                  <c:v>4.5999999999999996</c:v>
                </c:pt>
                <c:pt idx="90">
                  <c:v>3.2192229132770174</c:v>
                </c:pt>
                <c:pt idx="91">
                  <c:v>3.2151496846623577</c:v>
                </c:pt>
                <c:pt idx="92">
                  <c:v>3.4289042524625288</c:v>
                </c:pt>
                <c:pt idx="93">
                  <c:v>2.3770884822481384</c:v>
                </c:pt>
                <c:pt idx="94">
                  <c:v>6.2579093937137671</c:v>
                </c:pt>
                <c:pt idx="95">
                  <c:v>2.9180126899808077</c:v>
                </c:pt>
                <c:pt idx="96">
                  <c:v>4.0622643007561647</c:v>
                </c:pt>
                <c:pt idx="97">
                  <c:v>2.6814765331937034</c:v>
                </c:pt>
                <c:pt idx="98">
                  <c:v>3.1347566414341319</c:v>
                </c:pt>
                <c:pt idx="99">
                  <c:v>3.8225660347804031</c:v>
                </c:pt>
                <c:pt idx="100">
                  <c:v>3.6700385972774421</c:v>
                </c:pt>
                <c:pt idx="101">
                  <c:v>3.4665917492017915</c:v>
                </c:pt>
                <c:pt idx="102">
                  <c:v>2.7</c:v>
                </c:pt>
                <c:pt idx="103">
                  <c:v>1.8</c:v>
                </c:pt>
                <c:pt idx="104">
                  <c:v>1.2</c:v>
                </c:pt>
                <c:pt idx="105">
                  <c:v>2.4</c:v>
                </c:pt>
                <c:pt idx="106">
                  <c:v>1.6772526776069574</c:v>
                </c:pt>
                <c:pt idx="107">
                  <c:v>2.0240945321709742</c:v>
                </c:pt>
                <c:pt idx="108">
                  <c:v>6.4072531329544624</c:v>
                </c:pt>
                <c:pt idx="109">
                  <c:v>1.7398400141398547</c:v>
                </c:pt>
                <c:pt idx="110">
                  <c:v>1.5063769071209405</c:v>
                </c:pt>
                <c:pt idx="111">
                  <c:v>2.3298096988803709</c:v>
                </c:pt>
                <c:pt idx="112">
                  <c:v>1.9723983209377713</c:v>
                </c:pt>
                <c:pt idx="113">
                  <c:v>5.9348778273838541</c:v>
                </c:pt>
                <c:pt idx="114">
                  <c:v>7.3929646529420179</c:v>
                </c:pt>
                <c:pt idx="115">
                  <c:v>7.3898123025580444</c:v>
                </c:pt>
                <c:pt idx="116">
                  <c:v>5.7536594013825502</c:v>
                </c:pt>
                <c:pt idx="117">
                  <c:v>6.5036132249905938</c:v>
                </c:pt>
              </c:numCache>
            </c:numRef>
          </c:val>
          <c:extLst>
            <c:ext xmlns:c16="http://schemas.microsoft.com/office/drawing/2014/chart" uri="{C3380CC4-5D6E-409C-BE32-E72D297353CC}">
              <c16:uniqueId val="{00000004-F004-48CF-8D57-B92057CA4F7A}"/>
            </c:ext>
          </c:extLst>
        </c:ser>
        <c:ser>
          <c:idx val="5"/>
          <c:order val="5"/>
          <c:tx>
            <c:strRef>
              <c:f>'Table S3a'!$K$6</c:f>
              <c:strCache>
                <c:ptCount val="1"/>
                <c:pt idx="0">
                  <c:v>Eu</c:v>
                </c:pt>
              </c:strCache>
            </c:strRef>
          </c:tx>
          <c:spPr>
            <a:solidFill>
              <a:schemeClr val="accent6"/>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S3a'!$K$7:$K$124</c:f>
              <c:numCache>
                <c:formatCode>0.0</c:formatCode>
                <c:ptCount val="118"/>
                <c:pt idx="0">
                  <c:v>0.65</c:v>
                </c:pt>
                <c:pt idx="1">
                  <c:v>2.0299999999999998</c:v>
                </c:pt>
                <c:pt idx="2">
                  <c:v>2.2799999999999998</c:v>
                </c:pt>
                <c:pt idx="3">
                  <c:v>2.5099999999999998</c:v>
                </c:pt>
                <c:pt idx="4">
                  <c:v>0.43</c:v>
                </c:pt>
                <c:pt idx="5">
                  <c:v>2.7</c:v>
                </c:pt>
                <c:pt idx="6">
                  <c:v>1.38</c:v>
                </c:pt>
                <c:pt idx="7">
                  <c:v>0.77</c:v>
                </c:pt>
                <c:pt idx="8">
                  <c:v>0.14000000000000001</c:v>
                </c:pt>
                <c:pt idx="9">
                  <c:v>0.21</c:v>
                </c:pt>
                <c:pt idx="10">
                  <c:v>0.92</c:v>
                </c:pt>
                <c:pt idx="11">
                  <c:v>0.75</c:v>
                </c:pt>
                <c:pt idx="12">
                  <c:v>0.59</c:v>
                </c:pt>
                <c:pt idx="13">
                  <c:v>0.8</c:v>
                </c:pt>
                <c:pt idx="14">
                  <c:v>2.2200000000000002</c:v>
                </c:pt>
                <c:pt idx="15">
                  <c:v>0.93</c:v>
                </c:pt>
                <c:pt idx="16">
                  <c:v>0.26</c:v>
                </c:pt>
                <c:pt idx="17">
                  <c:v>0.37</c:v>
                </c:pt>
                <c:pt idx="18">
                  <c:v>0.23</c:v>
                </c:pt>
                <c:pt idx="19">
                  <c:v>0.25</c:v>
                </c:pt>
                <c:pt idx="20">
                  <c:v>0.23</c:v>
                </c:pt>
                <c:pt idx="21">
                  <c:v>0.18</c:v>
                </c:pt>
                <c:pt idx="22">
                  <c:v>0.34</c:v>
                </c:pt>
                <c:pt idx="23">
                  <c:v>0.84</c:v>
                </c:pt>
                <c:pt idx="24">
                  <c:v>0.15</c:v>
                </c:pt>
                <c:pt idx="25">
                  <c:v>0.48</c:v>
                </c:pt>
                <c:pt idx="26">
                  <c:v>0.91</c:v>
                </c:pt>
                <c:pt idx="27">
                  <c:v>0.72</c:v>
                </c:pt>
                <c:pt idx="28">
                  <c:v>0.25</c:v>
                </c:pt>
                <c:pt idx="29">
                  <c:v>0.25</c:v>
                </c:pt>
                <c:pt idx="30">
                  <c:v>1.57</c:v>
                </c:pt>
                <c:pt idx="31">
                  <c:v>0.74</c:v>
                </c:pt>
                <c:pt idx="32">
                  <c:v>1.26</c:v>
                </c:pt>
                <c:pt idx="33">
                  <c:v>3</c:v>
                </c:pt>
                <c:pt idx="34">
                  <c:v>0.35</c:v>
                </c:pt>
                <c:pt idx="35">
                  <c:v>0.33</c:v>
                </c:pt>
                <c:pt idx="36">
                  <c:v>0.3917808981131885</c:v>
                </c:pt>
                <c:pt idx="37">
                  <c:v>0.33580066019510413</c:v>
                </c:pt>
                <c:pt idx="38">
                  <c:v>0.35076027969474977</c:v>
                </c:pt>
                <c:pt idx="39">
                  <c:v>0.3303843978281315</c:v>
                </c:pt>
                <c:pt idx="40">
                  <c:v>0.22142476419573931</c:v>
                </c:pt>
                <c:pt idx="41">
                  <c:v>0.28378117339690739</c:v>
                </c:pt>
                <c:pt idx="42">
                  <c:v>0.32684540951412427</c:v>
                </c:pt>
                <c:pt idx="43">
                  <c:v>0.26032195143706599</c:v>
                </c:pt>
                <c:pt idx="44">
                  <c:v>0.36635460109817247</c:v>
                </c:pt>
                <c:pt idx="45">
                  <c:v>0.30207810016675762</c:v>
                </c:pt>
                <c:pt idx="46">
                  <c:v>0.42</c:v>
                </c:pt>
                <c:pt idx="47">
                  <c:v>0.46</c:v>
                </c:pt>
                <c:pt idx="48">
                  <c:v>0.3</c:v>
                </c:pt>
                <c:pt idx="49">
                  <c:v>0.32</c:v>
                </c:pt>
                <c:pt idx="50">
                  <c:v>0.55000000000000004</c:v>
                </c:pt>
                <c:pt idx="51">
                  <c:v>0.27</c:v>
                </c:pt>
                <c:pt idx="52">
                  <c:v>0.6</c:v>
                </c:pt>
                <c:pt idx="53">
                  <c:v>0.96</c:v>
                </c:pt>
                <c:pt idx="54">
                  <c:v>0.19</c:v>
                </c:pt>
                <c:pt idx="55">
                  <c:v>0.24</c:v>
                </c:pt>
                <c:pt idx="56">
                  <c:v>1.28</c:v>
                </c:pt>
                <c:pt idx="57">
                  <c:v>1.31</c:v>
                </c:pt>
                <c:pt idx="58">
                  <c:v>0.74</c:v>
                </c:pt>
                <c:pt idx="59">
                  <c:v>5.58</c:v>
                </c:pt>
                <c:pt idx="60">
                  <c:v>21.7</c:v>
                </c:pt>
                <c:pt idx="61">
                  <c:v>13</c:v>
                </c:pt>
                <c:pt idx="62">
                  <c:v>0.96</c:v>
                </c:pt>
                <c:pt idx="63">
                  <c:v>5.57</c:v>
                </c:pt>
                <c:pt idx="64">
                  <c:v>4.03</c:v>
                </c:pt>
                <c:pt idx="65">
                  <c:v>1.29</c:v>
                </c:pt>
                <c:pt idx="66">
                  <c:v>1.28</c:v>
                </c:pt>
                <c:pt idx="67">
                  <c:v>0.88</c:v>
                </c:pt>
                <c:pt idx="68">
                  <c:v>3.13</c:v>
                </c:pt>
                <c:pt idx="69">
                  <c:v>0.69</c:v>
                </c:pt>
                <c:pt idx="70">
                  <c:v>0.57999999999999996</c:v>
                </c:pt>
                <c:pt idx="71">
                  <c:v>0.67</c:v>
                </c:pt>
                <c:pt idx="72">
                  <c:v>0.57999999999999996</c:v>
                </c:pt>
                <c:pt idx="73">
                  <c:v>0.93</c:v>
                </c:pt>
                <c:pt idx="74">
                  <c:v>0.85</c:v>
                </c:pt>
                <c:pt idx="75">
                  <c:v>0.54</c:v>
                </c:pt>
                <c:pt idx="76">
                  <c:v>0.56999999999999995</c:v>
                </c:pt>
                <c:pt idx="77">
                  <c:v>0.75</c:v>
                </c:pt>
                <c:pt idx="78">
                  <c:v>0.67</c:v>
                </c:pt>
                <c:pt idx="79">
                  <c:v>0.42</c:v>
                </c:pt>
                <c:pt idx="80">
                  <c:v>0.69</c:v>
                </c:pt>
                <c:pt idx="81">
                  <c:v>0.56000000000000005</c:v>
                </c:pt>
                <c:pt idx="82">
                  <c:v>0.72</c:v>
                </c:pt>
                <c:pt idx="83">
                  <c:v>0.93</c:v>
                </c:pt>
                <c:pt idx="84">
                  <c:v>0.91</c:v>
                </c:pt>
                <c:pt idx="85">
                  <c:v>0.77</c:v>
                </c:pt>
                <c:pt idx="86">
                  <c:v>0.6</c:v>
                </c:pt>
                <c:pt idx="87">
                  <c:v>0.56999999999999995</c:v>
                </c:pt>
                <c:pt idx="88">
                  <c:v>0.62</c:v>
                </c:pt>
                <c:pt idx="89">
                  <c:v>0.7</c:v>
                </c:pt>
                <c:pt idx="90">
                  <c:v>0.55627664541316468</c:v>
                </c:pt>
                <c:pt idx="91">
                  <c:v>0.53347759806516526</c:v>
                </c:pt>
                <c:pt idx="92">
                  <c:v>0.54565901960102503</c:v>
                </c:pt>
                <c:pt idx="93">
                  <c:v>0.42727369171839241</c:v>
                </c:pt>
                <c:pt idx="94">
                  <c:v>0.98236445332012501</c:v>
                </c:pt>
                <c:pt idx="95">
                  <c:v>0.50698521327606905</c:v>
                </c:pt>
                <c:pt idx="96">
                  <c:v>0.54693416283628948</c:v>
                </c:pt>
                <c:pt idx="97">
                  <c:v>0.43671759435365698</c:v>
                </c:pt>
                <c:pt idx="98">
                  <c:v>0.50567178634433785</c:v>
                </c:pt>
                <c:pt idx="99">
                  <c:v>0.57509547232388092</c:v>
                </c:pt>
                <c:pt idx="100">
                  <c:v>0.54909833945040687</c:v>
                </c:pt>
                <c:pt idx="101">
                  <c:v>0.52417777341373928</c:v>
                </c:pt>
                <c:pt idx="102">
                  <c:v>0.66</c:v>
                </c:pt>
                <c:pt idx="103">
                  <c:v>0.48</c:v>
                </c:pt>
                <c:pt idx="104">
                  <c:v>0.25</c:v>
                </c:pt>
                <c:pt idx="105">
                  <c:v>0.59</c:v>
                </c:pt>
                <c:pt idx="106">
                  <c:v>0.33848537962089598</c:v>
                </c:pt>
                <c:pt idx="107">
                  <c:v>0.38643968388255473</c:v>
                </c:pt>
                <c:pt idx="108">
                  <c:v>1.2361247773584867</c:v>
                </c:pt>
                <c:pt idx="109">
                  <c:v>0.34975299152310679</c:v>
                </c:pt>
                <c:pt idx="110">
                  <c:v>0.33813871912180299</c:v>
                </c:pt>
                <c:pt idx="111">
                  <c:v>0.45689486940770052</c:v>
                </c:pt>
                <c:pt idx="112">
                  <c:v>0.33186743738425806</c:v>
                </c:pt>
                <c:pt idx="113">
                  <c:v>0.74588803487713717</c:v>
                </c:pt>
                <c:pt idx="114">
                  <c:v>0.53696527146518114</c:v>
                </c:pt>
                <c:pt idx="115">
                  <c:v>0.52442538565601837</c:v>
                </c:pt>
                <c:pt idx="116">
                  <c:v>0.72371075124469864</c:v>
                </c:pt>
                <c:pt idx="117">
                  <c:v>0.8049226197509618</c:v>
                </c:pt>
              </c:numCache>
            </c:numRef>
          </c:val>
          <c:extLst>
            <c:ext xmlns:c16="http://schemas.microsoft.com/office/drawing/2014/chart" uri="{C3380CC4-5D6E-409C-BE32-E72D297353CC}">
              <c16:uniqueId val="{00000005-F004-48CF-8D57-B92057CA4F7A}"/>
            </c:ext>
          </c:extLst>
        </c:ser>
        <c:ser>
          <c:idx val="6"/>
          <c:order val="6"/>
          <c:tx>
            <c:strRef>
              <c:f>'Table S3a'!$L$6</c:f>
              <c:strCache>
                <c:ptCount val="1"/>
                <c:pt idx="0">
                  <c:v>Gd</c:v>
                </c:pt>
              </c:strCache>
            </c:strRef>
          </c:tx>
          <c:spPr>
            <a:solidFill>
              <a:schemeClr val="accent1">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S3a'!$L$7:$L$124</c:f>
              <c:numCache>
                <c:formatCode>0.0</c:formatCode>
                <c:ptCount val="118"/>
                <c:pt idx="0">
                  <c:v>3.1</c:v>
                </c:pt>
                <c:pt idx="1">
                  <c:v>9.3000000000000007</c:v>
                </c:pt>
                <c:pt idx="2">
                  <c:v>10</c:v>
                </c:pt>
                <c:pt idx="3">
                  <c:v>9</c:v>
                </c:pt>
                <c:pt idx="4">
                  <c:v>1.9</c:v>
                </c:pt>
                <c:pt idx="5">
                  <c:v>11.1</c:v>
                </c:pt>
                <c:pt idx="6">
                  <c:v>5.4</c:v>
                </c:pt>
                <c:pt idx="7">
                  <c:v>2.9</c:v>
                </c:pt>
                <c:pt idx="8">
                  <c:v>0.7</c:v>
                </c:pt>
                <c:pt idx="9">
                  <c:v>1</c:v>
                </c:pt>
                <c:pt idx="10">
                  <c:v>3.6</c:v>
                </c:pt>
                <c:pt idx="11">
                  <c:v>3</c:v>
                </c:pt>
                <c:pt idx="12">
                  <c:v>2.8</c:v>
                </c:pt>
                <c:pt idx="13">
                  <c:v>3.8</c:v>
                </c:pt>
                <c:pt idx="14">
                  <c:v>9</c:v>
                </c:pt>
                <c:pt idx="15">
                  <c:v>4.3</c:v>
                </c:pt>
                <c:pt idx="16">
                  <c:v>1.3</c:v>
                </c:pt>
                <c:pt idx="17">
                  <c:v>1.8</c:v>
                </c:pt>
                <c:pt idx="18">
                  <c:v>1.1000000000000001</c:v>
                </c:pt>
                <c:pt idx="19">
                  <c:v>1.3</c:v>
                </c:pt>
                <c:pt idx="20">
                  <c:v>0.9</c:v>
                </c:pt>
                <c:pt idx="21">
                  <c:v>0.7</c:v>
                </c:pt>
                <c:pt idx="22">
                  <c:v>1.7</c:v>
                </c:pt>
                <c:pt idx="23">
                  <c:v>4.8</c:v>
                </c:pt>
                <c:pt idx="24">
                  <c:v>0.7</c:v>
                </c:pt>
                <c:pt idx="25">
                  <c:v>2</c:v>
                </c:pt>
                <c:pt idx="26">
                  <c:v>3.7</c:v>
                </c:pt>
                <c:pt idx="27">
                  <c:v>3</c:v>
                </c:pt>
                <c:pt idx="28">
                  <c:v>1</c:v>
                </c:pt>
                <c:pt idx="29">
                  <c:v>1.1000000000000001</c:v>
                </c:pt>
                <c:pt idx="30">
                  <c:v>6.5</c:v>
                </c:pt>
                <c:pt idx="31">
                  <c:v>3.2</c:v>
                </c:pt>
                <c:pt idx="32">
                  <c:v>6.6</c:v>
                </c:pt>
                <c:pt idx="33">
                  <c:v>14.7</c:v>
                </c:pt>
                <c:pt idx="34">
                  <c:v>1.5</c:v>
                </c:pt>
                <c:pt idx="35">
                  <c:v>1.7</c:v>
                </c:pt>
                <c:pt idx="36">
                  <c:v>1.8355011874254537</c:v>
                </c:pt>
                <c:pt idx="37">
                  <c:v>1.5366251058500757</c:v>
                </c:pt>
                <c:pt idx="38">
                  <c:v>1.5250479757844424</c:v>
                </c:pt>
                <c:pt idx="39">
                  <c:v>1.3812005793428364</c:v>
                </c:pt>
                <c:pt idx="40">
                  <c:v>0.97910112391931192</c:v>
                </c:pt>
                <c:pt idx="41">
                  <c:v>1.2821148029992131</c:v>
                </c:pt>
                <c:pt idx="42">
                  <c:v>1.4083015872799376</c:v>
                </c:pt>
                <c:pt idx="43">
                  <c:v>1.1402745962856271</c:v>
                </c:pt>
                <c:pt idx="44">
                  <c:v>1.581238299151869</c:v>
                </c:pt>
                <c:pt idx="45">
                  <c:v>1.3227998563808416</c:v>
                </c:pt>
                <c:pt idx="46">
                  <c:v>1.9</c:v>
                </c:pt>
                <c:pt idx="47">
                  <c:v>2.1</c:v>
                </c:pt>
                <c:pt idx="48">
                  <c:v>1.3</c:v>
                </c:pt>
                <c:pt idx="49">
                  <c:v>1.4</c:v>
                </c:pt>
                <c:pt idx="50">
                  <c:v>2.2999999999999998</c:v>
                </c:pt>
                <c:pt idx="51">
                  <c:v>1.2</c:v>
                </c:pt>
                <c:pt idx="52">
                  <c:v>2.6</c:v>
                </c:pt>
                <c:pt idx="53">
                  <c:v>4.3</c:v>
                </c:pt>
                <c:pt idx="54">
                  <c:v>1.3</c:v>
                </c:pt>
                <c:pt idx="55">
                  <c:v>1.5</c:v>
                </c:pt>
                <c:pt idx="56">
                  <c:v>6.9</c:v>
                </c:pt>
                <c:pt idx="57">
                  <c:v>7.2</c:v>
                </c:pt>
                <c:pt idx="58">
                  <c:v>3</c:v>
                </c:pt>
                <c:pt idx="59">
                  <c:v>25.7</c:v>
                </c:pt>
                <c:pt idx="60">
                  <c:v>102</c:v>
                </c:pt>
                <c:pt idx="61">
                  <c:v>59.3</c:v>
                </c:pt>
                <c:pt idx="62">
                  <c:v>5.0999999999999996</c:v>
                </c:pt>
                <c:pt idx="63">
                  <c:v>27.2</c:v>
                </c:pt>
                <c:pt idx="64">
                  <c:v>22.8</c:v>
                </c:pt>
                <c:pt idx="65">
                  <c:v>10.1</c:v>
                </c:pt>
                <c:pt idx="66">
                  <c:v>9.6999999999999993</c:v>
                </c:pt>
                <c:pt idx="67">
                  <c:v>6.5</c:v>
                </c:pt>
                <c:pt idx="68">
                  <c:v>15.9</c:v>
                </c:pt>
                <c:pt idx="69">
                  <c:v>4.3</c:v>
                </c:pt>
                <c:pt idx="70">
                  <c:v>3.7</c:v>
                </c:pt>
                <c:pt idx="71">
                  <c:v>3.7</c:v>
                </c:pt>
                <c:pt idx="72">
                  <c:v>3.3</c:v>
                </c:pt>
                <c:pt idx="73">
                  <c:v>5.2</c:v>
                </c:pt>
                <c:pt idx="74">
                  <c:v>5.4</c:v>
                </c:pt>
                <c:pt idx="75">
                  <c:v>3.5</c:v>
                </c:pt>
                <c:pt idx="76">
                  <c:v>3.3</c:v>
                </c:pt>
                <c:pt idx="77">
                  <c:v>4.2</c:v>
                </c:pt>
                <c:pt idx="78">
                  <c:v>4.3</c:v>
                </c:pt>
                <c:pt idx="79">
                  <c:v>2.5</c:v>
                </c:pt>
                <c:pt idx="80">
                  <c:v>4</c:v>
                </c:pt>
                <c:pt idx="81">
                  <c:v>2.8</c:v>
                </c:pt>
                <c:pt idx="82">
                  <c:v>3.2</c:v>
                </c:pt>
                <c:pt idx="83">
                  <c:v>5.5</c:v>
                </c:pt>
                <c:pt idx="84">
                  <c:v>6</c:v>
                </c:pt>
                <c:pt idx="85">
                  <c:v>5.4</c:v>
                </c:pt>
                <c:pt idx="86">
                  <c:v>2.6</c:v>
                </c:pt>
                <c:pt idx="87">
                  <c:v>3.5</c:v>
                </c:pt>
                <c:pt idx="88">
                  <c:v>4</c:v>
                </c:pt>
                <c:pt idx="89">
                  <c:v>4</c:v>
                </c:pt>
                <c:pt idx="90">
                  <c:v>3.0788436605720158</c:v>
                </c:pt>
                <c:pt idx="91">
                  <c:v>3.1424698078812705</c:v>
                </c:pt>
                <c:pt idx="92">
                  <c:v>3.6357988477976284</c:v>
                </c:pt>
                <c:pt idx="93">
                  <c:v>2.2811254848147864</c:v>
                </c:pt>
                <c:pt idx="94">
                  <c:v>5.6366354175620055</c:v>
                </c:pt>
                <c:pt idx="95">
                  <c:v>2.6005856663766127</c:v>
                </c:pt>
                <c:pt idx="96">
                  <c:v>3.5386513419797834</c:v>
                </c:pt>
                <c:pt idx="97">
                  <c:v>2.7636699230599677</c:v>
                </c:pt>
                <c:pt idx="98">
                  <c:v>2.9245225902044445</c:v>
                </c:pt>
                <c:pt idx="99">
                  <c:v>3.5953866192422526</c:v>
                </c:pt>
                <c:pt idx="100">
                  <c:v>3.4604868790169148</c:v>
                </c:pt>
                <c:pt idx="101">
                  <c:v>3.3821715892901065</c:v>
                </c:pt>
                <c:pt idx="102">
                  <c:v>2.7</c:v>
                </c:pt>
                <c:pt idx="103">
                  <c:v>2</c:v>
                </c:pt>
                <c:pt idx="104">
                  <c:v>1.1000000000000001</c:v>
                </c:pt>
                <c:pt idx="105">
                  <c:v>2.4</c:v>
                </c:pt>
                <c:pt idx="106">
                  <c:v>1.8988480500731553</c:v>
                </c:pt>
                <c:pt idx="107">
                  <c:v>2.162628746304101</c:v>
                </c:pt>
                <c:pt idx="108">
                  <c:v>5.5849491965650744</c:v>
                </c:pt>
                <c:pt idx="109">
                  <c:v>1.859899695613231</c:v>
                </c:pt>
                <c:pt idx="110">
                  <c:v>1.8908800026488672</c:v>
                </c:pt>
                <c:pt idx="111">
                  <c:v>2.2021464132873461</c:v>
                </c:pt>
                <c:pt idx="112">
                  <c:v>1.9155890002233109</c:v>
                </c:pt>
                <c:pt idx="113">
                  <c:v>5.3336747120926162</c:v>
                </c:pt>
                <c:pt idx="114">
                  <c:v>6.5122230466184083</c:v>
                </c:pt>
                <c:pt idx="115">
                  <c:v>6.4687706896121444</c:v>
                </c:pt>
                <c:pt idx="116">
                  <c:v>5.2647279764799899</c:v>
                </c:pt>
                <c:pt idx="117">
                  <c:v>5.795175063192028</c:v>
                </c:pt>
              </c:numCache>
            </c:numRef>
          </c:val>
          <c:extLst>
            <c:ext xmlns:c16="http://schemas.microsoft.com/office/drawing/2014/chart" uri="{C3380CC4-5D6E-409C-BE32-E72D297353CC}">
              <c16:uniqueId val="{00000006-F004-48CF-8D57-B92057CA4F7A}"/>
            </c:ext>
          </c:extLst>
        </c:ser>
        <c:ser>
          <c:idx val="7"/>
          <c:order val="7"/>
          <c:tx>
            <c:strRef>
              <c:f>'Table S3a'!$M$6</c:f>
              <c:strCache>
                <c:ptCount val="1"/>
                <c:pt idx="0">
                  <c:v>Tb</c:v>
                </c:pt>
              </c:strCache>
            </c:strRef>
          </c:tx>
          <c:spPr>
            <a:solidFill>
              <a:schemeClr val="accent2">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S3a'!$M$7:$M$124</c:f>
              <c:numCache>
                <c:formatCode>0.0</c:formatCode>
                <c:ptCount val="118"/>
                <c:pt idx="0">
                  <c:v>0.48</c:v>
                </c:pt>
                <c:pt idx="1">
                  <c:v>1.32</c:v>
                </c:pt>
                <c:pt idx="2">
                  <c:v>1.36</c:v>
                </c:pt>
                <c:pt idx="3">
                  <c:v>1.22</c:v>
                </c:pt>
                <c:pt idx="4">
                  <c:v>0.36</c:v>
                </c:pt>
                <c:pt idx="5">
                  <c:v>1.59</c:v>
                </c:pt>
                <c:pt idx="6">
                  <c:v>0.75</c:v>
                </c:pt>
                <c:pt idx="7">
                  <c:v>0.42</c:v>
                </c:pt>
                <c:pt idx="8">
                  <c:v>0.11</c:v>
                </c:pt>
                <c:pt idx="9">
                  <c:v>0.17</c:v>
                </c:pt>
                <c:pt idx="10">
                  <c:v>0.46</c:v>
                </c:pt>
                <c:pt idx="11">
                  <c:v>0.45</c:v>
                </c:pt>
                <c:pt idx="12">
                  <c:v>0.41</c:v>
                </c:pt>
                <c:pt idx="13">
                  <c:v>0.55000000000000004</c:v>
                </c:pt>
                <c:pt idx="14">
                  <c:v>1.1299999999999999</c:v>
                </c:pt>
                <c:pt idx="15">
                  <c:v>0.65</c:v>
                </c:pt>
                <c:pt idx="16">
                  <c:v>0.21</c:v>
                </c:pt>
                <c:pt idx="17">
                  <c:v>0.33</c:v>
                </c:pt>
                <c:pt idx="18">
                  <c:v>0.24</c:v>
                </c:pt>
                <c:pt idx="19">
                  <c:v>0.23</c:v>
                </c:pt>
                <c:pt idx="20">
                  <c:v>0.14000000000000001</c:v>
                </c:pt>
                <c:pt idx="21">
                  <c:v>0.11</c:v>
                </c:pt>
                <c:pt idx="22">
                  <c:v>0.3</c:v>
                </c:pt>
                <c:pt idx="23">
                  <c:v>0.72</c:v>
                </c:pt>
                <c:pt idx="24">
                  <c:v>0.1</c:v>
                </c:pt>
                <c:pt idx="25">
                  <c:v>0.35</c:v>
                </c:pt>
                <c:pt idx="26">
                  <c:v>0.56999999999999995</c:v>
                </c:pt>
                <c:pt idx="27">
                  <c:v>0.47</c:v>
                </c:pt>
                <c:pt idx="28">
                  <c:v>0.17</c:v>
                </c:pt>
                <c:pt idx="29">
                  <c:v>0.19</c:v>
                </c:pt>
                <c:pt idx="30">
                  <c:v>0.9</c:v>
                </c:pt>
                <c:pt idx="31">
                  <c:v>0.52</c:v>
                </c:pt>
                <c:pt idx="32">
                  <c:v>0.92</c:v>
                </c:pt>
                <c:pt idx="33">
                  <c:v>2.11</c:v>
                </c:pt>
                <c:pt idx="34">
                  <c:v>0.25</c:v>
                </c:pt>
                <c:pt idx="35">
                  <c:v>0.28000000000000003</c:v>
                </c:pt>
                <c:pt idx="36">
                  <c:v>0.32633178982680117</c:v>
                </c:pt>
                <c:pt idx="37">
                  <c:v>0.26184801494591298</c:v>
                </c:pt>
                <c:pt idx="38">
                  <c:v>0.26504091165044702</c:v>
                </c:pt>
                <c:pt idx="39">
                  <c:v>0.23857746468548352</c:v>
                </c:pt>
                <c:pt idx="40">
                  <c:v>0.17262685627725685</c:v>
                </c:pt>
                <c:pt idx="41">
                  <c:v>0.22025068447689405</c:v>
                </c:pt>
                <c:pt idx="42">
                  <c:v>0.2374100845796821</c:v>
                </c:pt>
                <c:pt idx="43">
                  <c:v>0.19365256793658961</c:v>
                </c:pt>
                <c:pt idx="44">
                  <c:v>0.26486768155489521</c:v>
                </c:pt>
                <c:pt idx="45">
                  <c:v>0.22840977413643465</c:v>
                </c:pt>
                <c:pt idx="46">
                  <c:v>0.3</c:v>
                </c:pt>
                <c:pt idx="47">
                  <c:v>0.38</c:v>
                </c:pt>
                <c:pt idx="48">
                  <c:v>0.22</c:v>
                </c:pt>
                <c:pt idx="49">
                  <c:v>0.21</c:v>
                </c:pt>
                <c:pt idx="50">
                  <c:v>0.37</c:v>
                </c:pt>
                <c:pt idx="51">
                  <c:v>0.18</c:v>
                </c:pt>
                <c:pt idx="52">
                  <c:v>0.41</c:v>
                </c:pt>
                <c:pt idx="53">
                  <c:v>0.69</c:v>
                </c:pt>
                <c:pt idx="54">
                  <c:v>0.22</c:v>
                </c:pt>
                <c:pt idx="55">
                  <c:v>0.25</c:v>
                </c:pt>
                <c:pt idx="56">
                  <c:v>1.06</c:v>
                </c:pt>
                <c:pt idx="57">
                  <c:v>1.06</c:v>
                </c:pt>
                <c:pt idx="58">
                  <c:v>0.45</c:v>
                </c:pt>
                <c:pt idx="59">
                  <c:v>3.95</c:v>
                </c:pt>
                <c:pt idx="60">
                  <c:v>15.8</c:v>
                </c:pt>
                <c:pt idx="61">
                  <c:v>8.93</c:v>
                </c:pt>
                <c:pt idx="62">
                  <c:v>0.77</c:v>
                </c:pt>
                <c:pt idx="63">
                  <c:v>4.53</c:v>
                </c:pt>
                <c:pt idx="64">
                  <c:v>3.6</c:v>
                </c:pt>
                <c:pt idx="65">
                  <c:v>1.48</c:v>
                </c:pt>
                <c:pt idx="66">
                  <c:v>1.44</c:v>
                </c:pt>
                <c:pt idx="67">
                  <c:v>1.1000000000000001</c:v>
                </c:pt>
                <c:pt idx="68">
                  <c:v>2.52</c:v>
                </c:pt>
                <c:pt idx="69">
                  <c:v>0.81</c:v>
                </c:pt>
                <c:pt idx="70">
                  <c:v>0.7</c:v>
                </c:pt>
                <c:pt idx="71">
                  <c:v>0.6</c:v>
                </c:pt>
                <c:pt idx="72">
                  <c:v>0.59</c:v>
                </c:pt>
                <c:pt idx="73">
                  <c:v>0.87</c:v>
                </c:pt>
                <c:pt idx="74">
                  <c:v>0.88</c:v>
                </c:pt>
                <c:pt idx="75">
                  <c:v>0.59</c:v>
                </c:pt>
                <c:pt idx="76">
                  <c:v>0.53</c:v>
                </c:pt>
                <c:pt idx="77">
                  <c:v>0.7</c:v>
                </c:pt>
                <c:pt idx="78">
                  <c:v>0.72</c:v>
                </c:pt>
                <c:pt idx="79">
                  <c:v>0.42</c:v>
                </c:pt>
                <c:pt idx="80">
                  <c:v>0.71</c:v>
                </c:pt>
                <c:pt idx="81">
                  <c:v>0.45</c:v>
                </c:pt>
                <c:pt idx="82">
                  <c:v>0.45</c:v>
                </c:pt>
                <c:pt idx="83">
                  <c:v>0.89</c:v>
                </c:pt>
                <c:pt idx="84">
                  <c:v>1.01</c:v>
                </c:pt>
                <c:pt idx="85">
                  <c:v>0.93</c:v>
                </c:pt>
                <c:pt idx="86">
                  <c:v>0.39</c:v>
                </c:pt>
                <c:pt idx="87">
                  <c:v>0.55000000000000004</c:v>
                </c:pt>
                <c:pt idx="88">
                  <c:v>0.62</c:v>
                </c:pt>
                <c:pt idx="89">
                  <c:v>0.62</c:v>
                </c:pt>
                <c:pt idx="90">
                  <c:v>0.5279937848624624</c:v>
                </c:pt>
                <c:pt idx="91">
                  <c:v>0.54237780367532251</c:v>
                </c:pt>
                <c:pt idx="92">
                  <c:v>0.63976227813030606</c:v>
                </c:pt>
                <c:pt idx="93">
                  <c:v>0.37641671556718576</c:v>
                </c:pt>
                <c:pt idx="94">
                  <c:v>0.8682766980764095</c:v>
                </c:pt>
                <c:pt idx="95">
                  <c:v>0.39685881751926655</c:v>
                </c:pt>
                <c:pt idx="96">
                  <c:v>0.54583483745999894</c:v>
                </c:pt>
                <c:pt idx="97">
                  <c:v>0.46553207890105297</c:v>
                </c:pt>
                <c:pt idx="98">
                  <c:v>0.48488272705916952</c:v>
                </c:pt>
                <c:pt idx="99">
                  <c:v>0.59002764514322781</c:v>
                </c:pt>
                <c:pt idx="100">
                  <c:v>0.56563890633197023</c:v>
                </c:pt>
                <c:pt idx="101">
                  <c:v>0.55828226363660172</c:v>
                </c:pt>
                <c:pt idx="102">
                  <c:v>0.4</c:v>
                </c:pt>
                <c:pt idx="103">
                  <c:v>0.32</c:v>
                </c:pt>
                <c:pt idx="104">
                  <c:v>0.16</c:v>
                </c:pt>
                <c:pt idx="105">
                  <c:v>0.37</c:v>
                </c:pt>
                <c:pt idx="106">
                  <c:v>0.34039468641273263</c:v>
                </c:pt>
                <c:pt idx="107">
                  <c:v>0.36903252330284431</c:v>
                </c:pt>
                <c:pt idx="108">
                  <c:v>0.76657140262485579</c:v>
                </c:pt>
                <c:pt idx="109">
                  <c:v>0.31978974821192468</c:v>
                </c:pt>
                <c:pt idx="110">
                  <c:v>0.3564563411151277</c:v>
                </c:pt>
                <c:pt idx="111">
                  <c:v>0.3245509089382233</c:v>
                </c:pt>
                <c:pt idx="112">
                  <c:v>0.33265555648587791</c:v>
                </c:pt>
                <c:pt idx="113">
                  <c:v>0.82923117400355684</c:v>
                </c:pt>
                <c:pt idx="114">
                  <c:v>0.99709145805936961</c:v>
                </c:pt>
                <c:pt idx="115">
                  <c:v>0.99324787016262939</c:v>
                </c:pt>
                <c:pt idx="116">
                  <c:v>0.81466212231674662</c:v>
                </c:pt>
                <c:pt idx="117">
                  <c:v>0.88309479167085758</c:v>
                </c:pt>
              </c:numCache>
            </c:numRef>
          </c:val>
          <c:extLst>
            <c:ext xmlns:c16="http://schemas.microsoft.com/office/drawing/2014/chart" uri="{C3380CC4-5D6E-409C-BE32-E72D297353CC}">
              <c16:uniqueId val="{00000007-F004-48CF-8D57-B92057CA4F7A}"/>
            </c:ext>
          </c:extLst>
        </c:ser>
        <c:ser>
          <c:idx val="8"/>
          <c:order val="8"/>
          <c:tx>
            <c:strRef>
              <c:f>'Table S3a'!$N$6</c:f>
              <c:strCache>
                <c:ptCount val="1"/>
                <c:pt idx="0">
                  <c:v>Dy</c:v>
                </c:pt>
              </c:strCache>
            </c:strRef>
          </c:tx>
          <c:spPr>
            <a:solidFill>
              <a:schemeClr val="accent3">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S3a'!$N$7:$N$124</c:f>
              <c:numCache>
                <c:formatCode>0.0</c:formatCode>
                <c:ptCount val="118"/>
                <c:pt idx="0">
                  <c:v>2.7</c:v>
                </c:pt>
                <c:pt idx="1">
                  <c:v>6.8</c:v>
                </c:pt>
                <c:pt idx="2">
                  <c:v>6.5</c:v>
                </c:pt>
                <c:pt idx="3">
                  <c:v>6.8</c:v>
                </c:pt>
                <c:pt idx="4">
                  <c:v>2.5</c:v>
                </c:pt>
                <c:pt idx="5">
                  <c:v>9.3000000000000007</c:v>
                </c:pt>
                <c:pt idx="6">
                  <c:v>4.0999999999999996</c:v>
                </c:pt>
                <c:pt idx="7">
                  <c:v>2.4</c:v>
                </c:pt>
                <c:pt idx="8">
                  <c:v>0.7</c:v>
                </c:pt>
                <c:pt idx="9">
                  <c:v>1.1000000000000001</c:v>
                </c:pt>
                <c:pt idx="10">
                  <c:v>2.6</c:v>
                </c:pt>
                <c:pt idx="11">
                  <c:v>2.6</c:v>
                </c:pt>
                <c:pt idx="12">
                  <c:v>2.2999999999999998</c:v>
                </c:pt>
                <c:pt idx="13">
                  <c:v>2.9</c:v>
                </c:pt>
                <c:pt idx="14">
                  <c:v>6.1</c:v>
                </c:pt>
                <c:pt idx="15">
                  <c:v>3.9</c:v>
                </c:pt>
                <c:pt idx="16">
                  <c:v>1.4</c:v>
                </c:pt>
                <c:pt idx="17">
                  <c:v>2.2999999999999998</c:v>
                </c:pt>
                <c:pt idx="18">
                  <c:v>1.9</c:v>
                </c:pt>
                <c:pt idx="19">
                  <c:v>1.7</c:v>
                </c:pt>
                <c:pt idx="20">
                  <c:v>0.8</c:v>
                </c:pt>
                <c:pt idx="21">
                  <c:v>0.7</c:v>
                </c:pt>
                <c:pt idx="22">
                  <c:v>1.8</c:v>
                </c:pt>
                <c:pt idx="23">
                  <c:v>4.3</c:v>
                </c:pt>
                <c:pt idx="24">
                  <c:v>0.6</c:v>
                </c:pt>
                <c:pt idx="25">
                  <c:v>2.2000000000000002</c:v>
                </c:pt>
                <c:pt idx="26">
                  <c:v>3.2</c:v>
                </c:pt>
                <c:pt idx="27">
                  <c:v>2.8</c:v>
                </c:pt>
                <c:pt idx="28">
                  <c:v>1.1000000000000001</c:v>
                </c:pt>
                <c:pt idx="29">
                  <c:v>1.2</c:v>
                </c:pt>
                <c:pt idx="30">
                  <c:v>4.5999999999999996</c:v>
                </c:pt>
                <c:pt idx="31">
                  <c:v>3.1</c:v>
                </c:pt>
                <c:pt idx="32">
                  <c:v>5.2</c:v>
                </c:pt>
                <c:pt idx="33">
                  <c:v>11.8</c:v>
                </c:pt>
                <c:pt idx="34">
                  <c:v>1.7</c:v>
                </c:pt>
                <c:pt idx="35">
                  <c:v>1.8</c:v>
                </c:pt>
                <c:pt idx="36">
                  <c:v>2.3129715217415958</c:v>
                </c:pt>
                <c:pt idx="37">
                  <c:v>1.7367388979603249</c:v>
                </c:pt>
                <c:pt idx="38">
                  <c:v>1.7380282211146743</c:v>
                </c:pt>
                <c:pt idx="39">
                  <c:v>1.5085188545926231</c:v>
                </c:pt>
                <c:pt idx="40">
                  <c:v>1.1789104439930358</c:v>
                </c:pt>
                <c:pt idx="41">
                  <c:v>1.5126749561449844</c:v>
                </c:pt>
                <c:pt idx="42">
                  <c:v>1.5277438767877769</c:v>
                </c:pt>
                <c:pt idx="43">
                  <c:v>1.2611449726336761</c:v>
                </c:pt>
                <c:pt idx="44">
                  <c:v>1.7042978121724073</c:v>
                </c:pt>
                <c:pt idx="45">
                  <c:v>1.4923144388961407</c:v>
                </c:pt>
                <c:pt idx="46">
                  <c:v>1.9</c:v>
                </c:pt>
                <c:pt idx="47">
                  <c:v>2.7</c:v>
                </c:pt>
                <c:pt idx="48">
                  <c:v>1.5</c:v>
                </c:pt>
                <c:pt idx="49">
                  <c:v>1.3</c:v>
                </c:pt>
                <c:pt idx="50">
                  <c:v>2.2000000000000002</c:v>
                </c:pt>
                <c:pt idx="51">
                  <c:v>1</c:v>
                </c:pt>
                <c:pt idx="52">
                  <c:v>2.4</c:v>
                </c:pt>
                <c:pt idx="53">
                  <c:v>4.3</c:v>
                </c:pt>
                <c:pt idx="54">
                  <c:v>1.5</c:v>
                </c:pt>
                <c:pt idx="55">
                  <c:v>1.7</c:v>
                </c:pt>
                <c:pt idx="56">
                  <c:v>6</c:v>
                </c:pt>
                <c:pt idx="57">
                  <c:v>6.1</c:v>
                </c:pt>
                <c:pt idx="58">
                  <c:v>2.6</c:v>
                </c:pt>
                <c:pt idx="59">
                  <c:v>21.6</c:v>
                </c:pt>
                <c:pt idx="60">
                  <c:v>86.6</c:v>
                </c:pt>
                <c:pt idx="61">
                  <c:v>48.3</c:v>
                </c:pt>
                <c:pt idx="62">
                  <c:v>4.5</c:v>
                </c:pt>
                <c:pt idx="63">
                  <c:v>26.6</c:v>
                </c:pt>
                <c:pt idx="64">
                  <c:v>20.5</c:v>
                </c:pt>
                <c:pt idx="65">
                  <c:v>8.3000000000000007</c:v>
                </c:pt>
                <c:pt idx="66">
                  <c:v>8.1999999999999993</c:v>
                </c:pt>
                <c:pt idx="67">
                  <c:v>6.9</c:v>
                </c:pt>
                <c:pt idx="68">
                  <c:v>14.4</c:v>
                </c:pt>
                <c:pt idx="69">
                  <c:v>5.5</c:v>
                </c:pt>
                <c:pt idx="70">
                  <c:v>4.5999999999999996</c:v>
                </c:pt>
                <c:pt idx="71">
                  <c:v>3.4</c:v>
                </c:pt>
                <c:pt idx="72">
                  <c:v>3.7</c:v>
                </c:pt>
                <c:pt idx="73">
                  <c:v>5.2</c:v>
                </c:pt>
                <c:pt idx="74">
                  <c:v>5.4</c:v>
                </c:pt>
                <c:pt idx="75">
                  <c:v>3.5</c:v>
                </c:pt>
                <c:pt idx="76">
                  <c:v>3.4</c:v>
                </c:pt>
                <c:pt idx="77">
                  <c:v>4.2</c:v>
                </c:pt>
                <c:pt idx="78">
                  <c:v>4.4000000000000004</c:v>
                </c:pt>
                <c:pt idx="79">
                  <c:v>2.6</c:v>
                </c:pt>
                <c:pt idx="80">
                  <c:v>4.5</c:v>
                </c:pt>
                <c:pt idx="81">
                  <c:v>2.7</c:v>
                </c:pt>
                <c:pt idx="82">
                  <c:v>2.2999999999999998</c:v>
                </c:pt>
                <c:pt idx="83">
                  <c:v>5.6</c:v>
                </c:pt>
                <c:pt idx="84">
                  <c:v>6.4</c:v>
                </c:pt>
                <c:pt idx="85">
                  <c:v>6.1</c:v>
                </c:pt>
                <c:pt idx="86">
                  <c:v>2</c:v>
                </c:pt>
                <c:pt idx="87">
                  <c:v>2.9</c:v>
                </c:pt>
                <c:pt idx="88">
                  <c:v>3.4</c:v>
                </c:pt>
                <c:pt idx="89">
                  <c:v>3.5</c:v>
                </c:pt>
                <c:pt idx="90">
                  <c:v>3.1224835217167155</c:v>
                </c:pt>
                <c:pt idx="91">
                  <c:v>3.5366803586362048</c:v>
                </c:pt>
                <c:pt idx="92">
                  <c:v>4.3418432750376335</c:v>
                </c:pt>
                <c:pt idx="93">
                  <c:v>2.2861510036204109</c:v>
                </c:pt>
                <c:pt idx="94">
                  <c:v>5.1515719276730803</c:v>
                </c:pt>
                <c:pt idx="95">
                  <c:v>2.271304041699115</c:v>
                </c:pt>
                <c:pt idx="96">
                  <c:v>3.0904678928221543</c:v>
                </c:pt>
                <c:pt idx="97">
                  <c:v>2.9902352136018644</c:v>
                </c:pt>
                <c:pt idx="98">
                  <c:v>3.0164723397128212</c:v>
                </c:pt>
                <c:pt idx="99">
                  <c:v>3.586992594710031</c:v>
                </c:pt>
                <c:pt idx="100">
                  <c:v>3.4972219031125533</c:v>
                </c:pt>
                <c:pt idx="101">
                  <c:v>3.4790468425035086</c:v>
                </c:pt>
                <c:pt idx="102">
                  <c:v>2.2000000000000002</c:v>
                </c:pt>
                <c:pt idx="103">
                  <c:v>1.9</c:v>
                </c:pt>
                <c:pt idx="104">
                  <c:v>0.9</c:v>
                </c:pt>
                <c:pt idx="105">
                  <c:v>2.2000000000000002</c:v>
                </c:pt>
                <c:pt idx="106">
                  <c:v>2.4151769760817943</c:v>
                </c:pt>
                <c:pt idx="107">
                  <c:v>2.6271764058930911</c:v>
                </c:pt>
                <c:pt idx="108">
                  <c:v>4.370296754288443</c:v>
                </c:pt>
                <c:pt idx="109">
                  <c:v>2.3358393175962378</c:v>
                </c:pt>
                <c:pt idx="110">
                  <c:v>2.835880847110742</c:v>
                </c:pt>
                <c:pt idx="111">
                  <c:v>2.1228408063999202</c:v>
                </c:pt>
                <c:pt idx="112">
                  <c:v>2.4479562411832676</c:v>
                </c:pt>
                <c:pt idx="113">
                  <c:v>5.2147918564176772</c:v>
                </c:pt>
                <c:pt idx="114">
                  <c:v>6.2938401794536123</c:v>
                </c:pt>
                <c:pt idx="115">
                  <c:v>6.2363015754809465</c:v>
                </c:pt>
                <c:pt idx="116">
                  <c:v>5.4133394458291049</c:v>
                </c:pt>
                <c:pt idx="117">
                  <c:v>5.6920235544115467</c:v>
                </c:pt>
              </c:numCache>
            </c:numRef>
          </c:val>
          <c:extLst>
            <c:ext xmlns:c16="http://schemas.microsoft.com/office/drawing/2014/chart" uri="{C3380CC4-5D6E-409C-BE32-E72D297353CC}">
              <c16:uniqueId val="{00000008-F004-48CF-8D57-B92057CA4F7A}"/>
            </c:ext>
          </c:extLst>
        </c:ser>
        <c:ser>
          <c:idx val="9"/>
          <c:order val="9"/>
          <c:tx>
            <c:strRef>
              <c:f>'Table S3a'!$O$6</c:f>
              <c:strCache>
                <c:ptCount val="1"/>
                <c:pt idx="0">
                  <c:v>Ho</c:v>
                </c:pt>
              </c:strCache>
            </c:strRef>
          </c:tx>
          <c:spPr>
            <a:solidFill>
              <a:schemeClr val="accent4">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S3a'!$O$7:$O$124</c:f>
              <c:numCache>
                <c:formatCode>0.0</c:formatCode>
                <c:ptCount val="118"/>
                <c:pt idx="0">
                  <c:v>0.52</c:v>
                </c:pt>
                <c:pt idx="1">
                  <c:v>1.2</c:v>
                </c:pt>
                <c:pt idx="2">
                  <c:v>1</c:v>
                </c:pt>
                <c:pt idx="3">
                  <c:v>1.25</c:v>
                </c:pt>
                <c:pt idx="4">
                  <c:v>0.6</c:v>
                </c:pt>
                <c:pt idx="5">
                  <c:v>1.8</c:v>
                </c:pt>
                <c:pt idx="6">
                  <c:v>0.8</c:v>
                </c:pt>
                <c:pt idx="7">
                  <c:v>0.49</c:v>
                </c:pt>
                <c:pt idx="8">
                  <c:v>0.15</c:v>
                </c:pt>
                <c:pt idx="9">
                  <c:v>0.26</c:v>
                </c:pt>
                <c:pt idx="10">
                  <c:v>0.49</c:v>
                </c:pt>
                <c:pt idx="11">
                  <c:v>0.55000000000000004</c:v>
                </c:pt>
                <c:pt idx="12">
                  <c:v>0.43</c:v>
                </c:pt>
                <c:pt idx="13">
                  <c:v>0.54</c:v>
                </c:pt>
                <c:pt idx="14">
                  <c:v>1.19</c:v>
                </c:pt>
                <c:pt idx="15">
                  <c:v>0.78</c:v>
                </c:pt>
                <c:pt idx="16">
                  <c:v>0.28000000000000003</c:v>
                </c:pt>
                <c:pt idx="17">
                  <c:v>0.47</c:v>
                </c:pt>
                <c:pt idx="18">
                  <c:v>0.45</c:v>
                </c:pt>
                <c:pt idx="19">
                  <c:v>0.4</c:v>
                </c:pt>
                <c:pt idx="20">
                  <c:v>0.16</c:v>
                </c:pt>
                <c:pt idx="21">
                  <c:v>0.13</c:v>
                </c:pt>
                <c:pt idx="22">
                  <c:v>0.39</c:v>
                </c:pt>
                <c:pt idx="23">
                  <c:v>0.93</c:v>
                </c:pt>
                <c:pt idx="24">
                  <c:v>0.12</c:v>
                </c:pt>
                <c:pt idx="25">
                  <c:v>0.45</c:v>
                </c:pt>
                <c:pt idx="26">
                  <c:v>0.61</c:v>
                </c:pt>
                <c:pt idx="27">
                  <c:v>0.56000000000000005</c:v>
                </c:pt>
                <c:pt idx="28">
                  <c:v>0.24</c:v>
                </c:pt>
                <c:pt idx="29">
                  <c:v>0.28999999999999998</c:v>
                </c:pt>
                <c:pt idx="30">
                  <c:v>0.83</c:v>
                </c:pt>
                <c:pt idx="31">
                  <c:v>0.65</c:v>
                </c:pt>
                <c:pt idx="32">
                  <c:v>1.02</c:v>
                </c:pt>
                <c:pt idx="33">
                  <c:v>2.25</c:v>
                </c:pt>
                <c:pt idx="34">
                  <c:v>0.39</c:v>
                </c:pt>
                <c:pt idx="35">
                  <c:v>0.42</c:v>
                </c:pt>
                <c:pt idx="36">
                  <c:v>0.53799347207789217</c:v>
                </c:pt>
                <c:pt idx="37">
                  <c:v>0.39534114445270618</c:v>
                </c:pt>
                <c:pt idx="38">
                  <c:v>0.37980793121231909</c:v>
                </c:pt>
                <c:pt idx="39">
                  <c:v>0.32443091760442644</c:v>
                </c:pt>
                <c:pt idx="40">
                  <c:v>0.27433800769544758</c:v>
                </c:pt>
                <c:pt idx="41">
                  <c:v>0.34920829560879407</c:v>
                </c:pt>
                <c:pt idx="42">
                  <c:v>0.3257047657081914</c:v>
                </c:pt>
                <c:pt idx="43">
                  <c:v>0.27579684987394842</c:v>
                </c:pt>
                <c:pt idx="44">
                  <c:v>0.36490555029553595</c:v>
                </c:pt>
                <c:pt idx="45">
                  <c:v>0.3264468306025276</c:v>
                </c:pt>
                <c:pt idx="46">
                  <c:v>0.4</c:v>
                </c:pt>
                <c:pt idx="47">
                  <c:v>0.59</c:v>
                </c:pt>
                <c:pt idx="48">
                  <c:v>0.32</c:v>
                </c:pt>
                <c:pt idx="49">
                  <c:v>0.25</c:v>
                </c:pt>
                <c:pt idx="50">
                  <c:v>0.47</c:v>
                </c:pt>
                <c:pt idx="51">
                  <c:v>0.2</c:v>
                </c:pt>
                <c:pt idx="52">
                  <c:v>0.47</c:v>
                </c:pt>
                <c:pt idx="53">
                  <c:v>0.92</c:v>
                </c:pt>
                <c:pt idx="54">
                  <c:v>0.36</c:v>
                </c:pt>
                <c:pt idx="55">
                  <c:v>0.38</c:v>
                </c:pt>
                <c:pt idx="56">
                  <c:v>1.1399999999999999</c:v>
                </c:pt>
                <c:pt idx="57">
                  <c:v>1.27</c:v>
                </c:pt>
                <c:pt idx="58">
                  <c:v>0.51</c:v>
                </c:pt>
                <c:pt idx="59">
                  <c:v>3.99</c:v>
                </c:pt>
                <c:pt idx="60">
                  <c:v>15.7</c:v>
                </c:pt>
                <c:pt idx="61">
                  <c:v>8.8000000000000007</c:v>
                </c:pt>
                <c:pt idx="62">
                  <c:v>0.92</c:v>
                </c:pt>
                <c:pt idx="63">
                  <c:v>5.16</c:v>
                </c:pt>
                <c:pt idx="64">
                  <c:v>4.07</c:v>
                </c:pt>
                <c:pt idx="65">
                  <c:v>1.73</c:v>
                </c:pt>
                <c:pt idx="66">
                  <c:v>1.71</c:v>
                </c:pt>
                <c:pt idx="67">
                  <c:v>1.45</c:v>
                </c:pt>
                <c:pt idx="68">
                  <c:v>2.8</c:v>
                </c:pt>
                <c:pt idx="69">
                  <c:v>1.21</c:v>
                </c:pt>
                <c:pt idx="70">
                  <c:v>0.97</c:v>
                </c:pt>
                <c:pt idx="71">
                  <c:v>0.65</c:v>
                </c:pt>
                <c:pt idx="72">
                  <c:v>0.73</c:v>
                </c:pt>
                <c:pt idx="73">
                  <c:v>1.02</c:v>
                </c:pt>
                <c:pt idx="74">
                  <c:v>1.0900000000000001</c:v>
                </c:pt>
                <c:pt idx="75">
                  <c:v>0.72</c:v>
                </c:pt>
                <c:pt idx="76">
                  <c:v>0.71</c:v>
                </c:pt>
                <c:pt idx="77">
                  <c:v>0.84</c:v>
                </c:pt>
                <c:pt idx="78">
                  <c:v>0.9</c:v>
                </c:pt>
                <c:pt idx="79">
                  <c:v>0.53</c:v>
                </c:pt>
                <c:pt idx="80">
                  <c:v>0.87</c:v>
                </c:pt>
                <c:pt idx="81">
                  <c:v>0.51</c:v>
                </c:pt>
                <c:pt idx="82">
                  <c:v>0.4</c:v>
                </c:pt>
                <c:pt idx="83">
                  <c:v>1.1299999999999999</c:v>
                </c:pt>
                <c:pt idx="84">
                  <c:v>1.31</c:v>
                </c:pt>
                <c:pt idx="85">
                  <c:v>1.3</c:v>
                </c:pt>
                <c:pt idx="86">
                  <c:v>0.35</c:v>
                </c:pt>
                <c:pt idx="87">
                  <c:v>0.54</c:v>
                </c:pt>
                <c:pt idx="88">
                  <c:v>0.62</c:v>
                </c:pt>
                <c:pt idx="89">
                  <c:v>0.68</c:v>
                </c:pt>
                <c:pt idx="90">
                  <c:v>0.6407855459350994</c:v>
                </c:pt>
                <c:pt idx="91">
                  <c:v>0.7886796988540592</c:v>
                </c:pt>
                <c:pt idx="92">
                  <c:v>0.99837848228493409</c:v>
                </c:pt>
                <c:pt idx="93">
                  <c:v>0.44462824581423166</c:v>
                </c:pt>
                <c:pt idx="94">
                  <c:v>1.0723442567624031</c:v>
                </c:pt>
                <c:pt idx="95">
                  <c:v>0.42252133675718545</c:v>
                </c:pt>
                <c:pt idx="96">
                  <c:v>0.57787592754004646</c:v>
                </c:pt>
                <c:pt idx="97">
                  <c:v>0.6432185977327578</c:v>
                </c:pt>
                <c:pt idx="98">
                  <c:v>0.62748668818389208</c:v>
                </c:pt>
                <c:pt idx="99">
                  <c:v>0.71740840024044972</c:v>
                </c:pt>
                <c:pt idx="100">
                  <c:v>0.71633113677846694</c:v>
                </c:pt>
                <c:pt idx="101">
                  <c:v>0.71617542998898431</c:v>
                </c:pt>
                <c:pt idx="102">
                  <c:v>0.44</c:v>
                </c:pt>
                <c:pt idx="103">
                  <c:v>0.39</c:v>
                </c:pt>
                <c:pt idx="104">
                  <c:v>0.17</c:v>
                </c:pt>
                <c:pt idx="105">
                  <c:v>0.44</c:v>
                </c:pt>
                <c:pt idx="106">
                  <c:v>0.52255509584636117</c:v>
                </c:pt>
                <c:pt idx="107">
                  <c:v>0.5463704562093703</c:v>
                </c:pt>
                <c:pt idx="108">
                  <c:v>0.76663956129759658</c:v>
                </c:pt>
                <c:pt idx="109">
                  <c:v>0.51396588664191334</c:v>
                </c:pt>
                <c:pt idx="110">
                  <c:v>0.64628362156817054</c:v>
                </c:pt>
                <c:pt idx="111">
                  <c:v>0.41266857450233591</c:v>
                </c:pt>
                <c:pt idx="112">
                  <c:v>0.50841051759420575</c:v>
                </c:pt>
                <c:pt idx="113">
                  <c:v>0.98443635774507576</c:v>
                </c:pt>
                <c:pt idx="114">
                  <c:v>1.1494724858415504</c:v>
                </c:pt>
                <c:pt idx="115">
                  <c:v>1.1448093118725318</c:v>
                </c:pt>
                <c:pt idx="116">
                  <c:v>1.0871714721005381</c:v>
                </c:pt>
                <c:pt idx="117">
                  <c:v>1.1379781453718718</c:v>
                </c:pt>
              </c:numCache>
            </c:numRef>
          </c:val>
          <c:extLst>
            <c:ext xmlns:c16="http://schemas.microsoft.com/office/drawing/2014/chart" uri="{C3380CC4-5D6E-409C-BE32-E72D297353CC}">
              <c16:uniqueId val="{00000009-F004-48CF-8D57-B92057CA4F7A}"/>
            </c:ext>
          </c:extLst>
        </c:ser>
        <c:ser>
          <c:idx val="10"/>
          <c:order val="10"/>
          <c:tx>
            <c:strRef>
              <c:f>'Table S3a'!$P$6</c:f>
              <c:strCache>
                <c:ptCount val="1"/>
                <c:pt idx="0">
                  <c:v>Er</c:v>
                </c:pt>
              </c:strCache>
            </c:strRef>
          </c:tx>
          <c:spPr>
            <a:solidFill>
              <a:schemeClr val="accent5">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S3a'!$P$7:$P$124</c:f>
              <c:numCache>
                <c:formatCode>0.0</c:formatCode>
                <c:ptCount val="118"/>
                <c:pt idx="0">
                  <c:v>1.5</c:v>
                </c:pt>
                <c:pt idx="1">
                  <c:v>3.17</c:v>
                </c:pt>
                <c:pt idx="2">
                  <c:v>2.5</c:v>
                </c:pt>
                <c:pt idx="3">
                  <c:v>3.69</c:v>
                </c:pt>
                <c:pt idx="4">
                  <c:v>2.0099999999999998</c:v>
                </c:pt>
                <c:pt idx="5">
                  <c:v>5.26</c:v>
                </c:pt>
                <c:pt idx="6">
                  <c:v>2.3199999999999998</c:v>
                </c:pt>
                <c:pt idx="7">
                  <c:v>1.48</c:v>
                </c:pt>
                <c:pt idx="8">
                  <c:v>0.43</c:v>
                </c:pt>
                <c:pt idx="9">
                  <c:v>0.84</c:v>
                </c:pt>
                <c:pt idx="10">
                  <c:v>1.51</c:v>
                </c:pt>
                <c:pt idx="11">
                  <c:v>1.73</c:v>
                </c:pt>
                <c:pt idx="12">
                  <c:v>1.19</c:v>
                </c:pt>
                <c:pt idx="13">
                  <c:v>1.58</c:v>
                </c:pt>
                <c:pt idx="14">
                  <c:v>3.74</c:v>
                </c:pt>
                <c:pt idx="15">
                  <c:v>2.4300000000000002</c:v>
                </c:pt>
                <c:pt idx="16">
                  <c:v>0.84</c:v>
                </c:pt>
                <c:pt idx="17">
                  <c:v>1.44</c:v>
                </c:pt>
                <c:pt idx="18">
                  <c:v>1.53</c:v>
                </c:pt>
                <c:pt idx="19">
                  <c:v>1.31</c:v>
                </c:pt>
                <c:pt idx="20">
                  <c:v>0.46</c:v>
                </c:pt>
                <c:pt idx="21">
                  <c:v>0.4</c:v>
                </c:pt>
                <c:pt idx="22">
                  <c:v>1.1499999999999999</c:v>
                </c:pt>
                <c:pt idx="23">
                  <c:v>2.78</c:v>
                </c:pt>
                <c:pt idx="24">
                  <c:v>0.37</c:v>
                </c:pt>
                <c:pt idx="25">
                  <c:v>1.35</c:v>
                </c:pt>
                <c:pt idx="26">
                  <c:v>1.79</c:v>
                </c:pt>
                <c:pt idx="27">
                  <c:v>1.69</c:v>
                </c:pt>
                <c:pt idx="28">
                  <c:v>0.76</c:v>
                </c:pt>
                <c:pt idx="29">
                  <c:v>0.9</c:v>
                </c:pt>
                <c:pt idx="30">
                  <c:v>2.37</c:v>
                </c:pt>
                <c:pt idx="31">
                  <c:v>1.99</c:v>
                </c:pt>
                <c:pt idx="32">
                  <c:v>2.93</c:v>
                </c:pt>
                <c:pt idx="33">
                  <c:v>6.54</c:v>
                </c:pt>
                <c:pt idx="34">
                  <c:v>1.26</c:v>
                </c:pt>
                <c:pt idx="35">
                  <c:v>1.27</c:v>
                </c:pt>
                <c:pt idx="36">
                  <c:v>1.6808299353586833</c:v>
                </c:pt>
                <c:pt idx="37">
                  <c:v>1.2034239314572217</c:v>
                </c:pt>
                <c:pt idx="38">
                  <c:v>1.1397195740918908</c:v>
                </c:pt>
                <c:pt idx="39">
                  <c:v>0.95533096516456306</c:v>
                </c:pt>
                <c:pt idx="40">
                  <c:v>0.84632261654009011</c:v>
                </c:pt>
                <c:pt idx="41">
                  <c:v>1.0793574188031845</c:v>
                </c:pt>
                <c:pt idx="42">
                  <c:v>0.96215815852637643</c:v>
                </c:pt>
                <c:pt idx="43">
                  <c:v>0.82395532397203242</c:v>
                </c:pt>
                <c:pt idx="44">
                  <c:v>1.0776186207584726</c:v>
                </c:pt>
                <c:pt idx="45">
                  <c:v>0.97430018602600232</c:v>
                </c:pt>
                <c:pt idx="46">
                  <c:v>1.22</c:v>
                </c:pt>
                <c:pt idx="47">
                  <c:v>1.86</c:v>
                </c:pt>
                <c:pt idx="48">
                  <c:v>1.01</c:v>
                </c:pt>
                <c:pt idx="49">
                  <c:v>0.78</c:v>
                </c:pt>
                <c:pt idx="50">
                  <c:v>1.48</c:v>
                </c:pt>
                <c:pt idx="51">
                  <c:v>0.56000000000000005</c:v>
                </c:pt>
                <c:pt idx="52">
                  <c:v>1.33</c:v>
                </c:pt>
                <c:pt idx="53">
                  <c:v>2.78</c:v>
                </c:pt>
                <c:pt idx="54">
                  <c:v>1.19</c:v>
                </c:pt>
                <c:pt idx="55">
                  <c:v>1.19</c:v>
                </c:pt>
                <c:pt idx="56">
                  <c:v>3.33</c:v>
                </c:pt>
                <c:pt idx="57">
                  <c:v>3.72</c:v>
                </c:pt>
                <c:pt idx="58">
                  <c:v>1.54</c:v>
                </c:pt>
                <c:pt idx="59">
                  <c:v>11.7</c:v>
                </c:pt>
                <c:pt idx="60">
                  <c:v>45.7</c:v>
                </c:pt>
                <c:pt idx="61">
                  <c:v>25.4</c:v>
                </c:pt>
                <c:pt idx="62">
                  <c:v>2.79</c:v>
                </c:pt>
                <c:pt idx="63">
                  <c:v>15.6</c:v>
                </c:pt>
                <c:pt idx="64">
                  <c:v>11.5</c:v>
                </c:pt>
                <c:pt idx="65">
                  <c:v>4.9000000000000004</c:v>
                </c:pt>
                <c:pt idx="66">
                  <c:v>4.8099999999999996</c:v>
                </c:pt>
                <c:pt idx="67">
                  <c:v>4.53</c:v>
                </c:pt>
                <c:pt idx="68">
                  <c:v>8.27</c:v>
                </c:pt>
                <c:pt idx="69">
                  <c:v>3.85</c:v>
                </c:pt>
                <c:pt idx="70">
                  <c:v>2.93</c:v>
                </c:pt>
                <c:pt idx="71">
                  <c:v>1.86</c:v>
                </c:pt>
                <c:pt idx="72">
                  <c:v>2.14</c:v>
                </c:pt>
                <c:pt idx="73">
                  <c:v>2.96</c:v>
                </c:pt>
                <c:pt idx="74">
                  <c:v>3.27</c:v>
                </c:pt>
                <c:pt idx="75">
                  <c:v>2.16</c:v>
                </c:pt>
                <c:pt idx="76">
                  <c:v>2.14</c:v>
                </c:pt>
                <c:pt idx="77">
                  <c:v>2.48</c:v>
                </c:pt>
                <c:pt idx="78">
                  <c:v>2.67</c:v>
                </c:pt>
                <c:pt idx="79">
                  <c:v>1.57</c:v>
                </c:pt>
                <c:pt idx="80">
                  <c:v>2.52</c:v>
                </c:pt>
                <c:pt idx="81">
                  <c:v>1.45</c:v>
                </c:pt>
                <c:pt idx="82">
                  <c:v>1.08</c:v>
                </c:pt>
                <c:pt idx="83">
                  <c:v>3.4</c:v>
                </c:pt>
                <c:pt idx="84">
                  <c:v>4.07</c:v>
                </c:pt>
                <c:pt idx="85">
                  <c:v>4.0999999999999996</c:v>
                </c:pt>
                <c:pt idx="86">
                  <c:v>0.99</c:v>
                </c:pt>
                <c:pt idx="87">
                  <c:v>1.52</c:v>
                </c:pt>
                <c:pt idx="88">
                  <c:v>1.8</c:v>
                </c:pt>
                <c:pt idx="89">
                  <c:v>2.0299999999999998</c:v>
                </c:pt>
                <c:pt idx="90">
                  <c:v>1.7966175353831857</c:v>
                </c:pt>
                <c:pt idx="91">
                  <c:v>2.5295515472960872</c:v>
                </c:pt>
                <c:pt idx="92">
                  <c:v>3.3017118788288244</c:v>
                </c:pt>
                <c:pt idx="93">
                  <c:v>1.2702638661832479</c:v>
                </c:pt>
                <c:pt idx="94">
                  <c:v>3.3783743667652733</c:v>
                </c:pt>
                <c:pt idx="95">
                  <c:v>1.1942407722487265</c:v>
                </c:pt>
                <c:pt idx="96">
                  <c:v>1.624572539147634</c:v>
                </c:pt>
                <c:pt idx="97">
                  <c:v>1.9565681991217176</c:v>
                </c:pt>
                <c:pt idx="98">
                  <c:v>1.8958455227452911</c:v>
                </c:pt>
                <c:pt idx="99">
                  <c:v>2.090533845389285</c:v>
                </c:pt>
                <c:pt idx="100">
                  <c:v>2.1113578499630616</c:v>
                </c:pt>
                <c:pt idx="101">
                  <c:v>2.1377748709612607</c:v>
                </c:pt>
                <c:pt idx="102">
                  <c:v>1.28</c:v>
                </c:pt>
                <c:pt idx="103">
                  <c:v>1.1200000000000001</c:v>
                </c:pt>
                <c:pt idx="104">
                  <c:v>0.5</c:v>
                </c:pt>
                <c:pt idx="105">
                  <c:v>1.27</c:v>
                </c:pt>
                <c:pt idx="106">
                  <c:v>1.7906546601115523</c:v>
                </c:pt>
                <c:pt idx="107">
                  <c:v>1.8751151398688153</c:v>
                </c:pt>
                <c:pt idx="108">
                  <c:v>2.3542279542220634</c:v>
                </c:pt>
                <c:pt idx="109">
                  <c:v>1.8516825133318495</c:v>
                </c:pt>
                <c:pt idx="110">
                  <c:v>2.3577576192524266</c:v>
                </c:pt>
                <c:pt idx="111">
                  <c:v>1.3855325880171372</c:v>
                </c:pt>
                <c:pt idx="112">
                  <c:v>1.8033097915736014</c:v>
                </c:pt>
                <c:pt idx="113">
                  <c:v>3.2020855265507269</c:v>
                </c:pt>
                <c:pt idx="114">
                  <c:v>3.7248353776726404</c:v>
                </c:pt>
                <c:pt idx="115">
                  <c:v>3.6459879255585737</c:v>
                </c:pt>
                <c:pt idx="116">
                  <c:v>3.7674737799845825</c:v>
                </c:pt>
                <c:pt idx="117">
                  <c:v>3.9073388142707572</c:v>
                </c:pt>
              </c:numCache>
            </c:numRef>
          </c:val>
          <c:extLst>
            <c:ext xmlns:c16="http://schemas.microsoft.com/office/drawing/2014/chart" uri="{C3380CC4-5D6E-409C-BE32-E72D297353CC}">
              <c16:uniqueId val="{0000000A-F004-48CF-8D57-B92057CA4F7A}"/>
            </c:ext>
          </c:extLst>
        </c:ser>
        <c:ser>
          <c:idx val="11"/>
          <c:order val="11"/>
          <c:tx>
            <c:strRef>
              <c:f>'Table S3a'!$Q$6</c:f>
              <c:strCache>
                <c:ptCount val="1"/>
                <c:pt idx="0">
                  <c:v>Tm</c:v>
                </c:pt>
              </c:strCache>
            </c:strRef>
          </c:tx>
          <c:spPr>
            <a:solidFill>
              <a:schemeClr val="accent6">
                <a:lumMod val="6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S3a'!$Q$7:$Q$124</c:f>
              <c:numCache>
                <c:formatCode>0.0</c:formatCode>
                <c:ptCount val="118"/>
                <c:pt idx="0">
                  <c:v>0.2</c:v>
                </c:pt>
                <c:pt idx="1">
                  <c:v>0.39</c:v>
                </c:pt>
                <c:pt idx="2">
                  <c:v>0.3</c:v>
                </c:pt>
                <c:pt idx="3">
                  <c:v>0.53</c:v>
                </c:pt>
                <c:pt idx="4">
                  <c:v>0.28999999999999998</c:v>
                </c:pt>
                <c:pt idx="5">
                  <c:v>0.76</c:v>
                </c:pt>
                <c:pt idx="6">
                  <c:v>0.31</c:v>
                </c:pt>
                <c:pt idx="7">
                  <c:v>0.21</c:v>
                </c:pt>
                <c:pt idx="8">
                  <c:v>0.05</c:v>
                </c:pt>
                <c:pt idx="9">
                  <c:v>0.12</c:v>
                </c:pt>
                <c:pt idx="10">
                  <c:v>0.22</c:v>
                </c:pt>
                <c:pt idx="11">
                  <c:v>0.25</c:v>
                </c:pt>
                <c:pt idx="12">
                  <c:v>0.16</c:v>
                </c:pt>
                <c:pt idx="13">
                  <c:v>0.24</c:v>
                </c:pt>
                <c:pt idx="14">
                  <c:v>0.53</c:v>
                </c:pt>
                <c:pt idx="15">
                  <c:v>0.35</c:v>
                </c:pt>
                <c:pt idx="16">
                  <c:v>0.12</c:v>
                </c:pt>
                <c:pt idx="17">
                  <c:v>0.2</c:v>
                </c:pt>
                <c:pt idx="18">
                  <c:v>0.24</c:v>
                </c:pt>
                <c:pt idx="19">
                  <c:v>0.19</c:v>
                </c:pt>
                <c:pt idx="20">
                  <c:v>0.06</c:v>
                </c:pt>
                <c:pt idx="21">
                  <c:v>0.06</c:v>
                </c:pt>
                <c:pt idx="22">
                  <c:v>0.16</c:v>
                </c:pt>
                <c:pt idx="23">
                  <c:v>0.38</c:v>
                </c:pt>
                <c:pt idx="24">
                  <c:v>0.05</c:v>
                </c:pt>
                <c:pt idx="25">
                  <c:v>0.19</c:v>
                </c:pt>
                <c:pt idx="26">
                  <c:v>0.24</c:v>
                </c:pt>
                <c:pt idx="27">
                  <c:v>0.23</c:v>
                </c:pt>
                <c:pt idx="28">
                  <c:v>0.11</c:v>
                </c:pt>
                <c:pt idx="29">
                  <c:v>0.13</c:v>
                </c:pt>
                <c:pt idx="30">
                  <c:v>0.33</c:v>
                </c:pt>
                <c:pt idx="31">
                  <c:v>0.28999999999999998</c:v>
                </c:pt>
                <c:pt idx="32">
                  <c:v>0.36</c:v>
                </c:pt>
                <c:pt idx="33">
                  <c:v>0.87</c:v>
                </c:pt>
                <c:pt idx="34">
                  <c:v>0.18</c:v>
                </c:pt>
                <c:pt idx="35">
                  <c:v>0.17</c:v>
                </c:pt>
                <c:pt idx="36">
                  <c:v>0.24870217683160456</c:v>
                </c:pt>
                <c:pt idx="37">
                  <c:v>0.17640643977598341</c:v>
                </c:pt>
                <c:pt idx="38">
                  <c:v>0.16531751530874833</c:v>
                </c:pt>
                <c:pt idx="39">
                  <c:v>0.13789595374311572</c:v>
                </c:pt>
                <c:pt idx="40">
                  <c:v>0.1242983141743961</c:v>
                </c:pt>
                <c:pt idx="41">
                  <c:v>0.15804072304487435</c:v>
                </c:pt>
                <c:pt idx="42">
                  <c:v>0.14063084451452201</c:v>
                </c:pt>
                <c:pt idx="43">
                  <c:v>0.11710378283419422</c:v>
                </c:pt>
                <c:pt idx="44">
                  <c:v>0.15762559590152367</c:v>
                </c:pt>
                <c:pt idx="45">
                  <c:v>0.14014530937521202</c:v>
                </c:pt>
                <c:pt idx="46">
                  <c:v>0.17</c:v>
                </c:pt>
                <c:pt idx="47">
                  <c:v>0.26</c:v>
                </c:pt>
                <c:pt idx="48">
                  <c:v>0.14000000000000001</c:v>
                </c:pt>
                <c:pt idx="49">
                  <c:v>0.11</c:v>
                </c:pt>
                <c:pt idx="50">
                  <c:v>0.21</c:v>
                </c:pt>
                <c:pt idx="51">
                  <c:v>7.0000000000000007E-2</c:v>
                </c:pt>
                <c:pt idx="52">
                  <c:v>0.18</c:v>
                </c:pt>
                <c:pt idx="53">
                  <c:v>0.39</c:v>
                </c:pt>
                <c:pt idx="54">
                  <c:v>0.18</c:v>
                </c:pt>
                <c:pt idx="55">
                  <c:v>0.17</c:v>
                </c:pt>
                <c:pt idx="56">
                  <c:v>0.48</c:v>
                </c:pt>
                <c:pt idx="57">
                  <c:v>0.51</c:v>
                </c:pt>
                <c:pt idx="58">
                  <c:v>0.24</c:v>
                </c:pt>
                <c:pt idx="59">
                  <c:v>1.72</c:v>
                </c:pt>
                <c:pt idx="60">
                  <c:v>6.58</c:v>
                </c:pt>
                <c:pt idx="61">
                  <c:v>3.65</c:v>
                </c:pt>
                <c:pt idx="62">
                  <c:v>0.43</c:v>
                </c:pt>
                <c:pt idx="63">
                  <c:v>2.37</c:v>
                </c:pt>
                <c:pt idx="64">
                  <c:v>1.53</c:v>
                </c:pt>
                <c:pt idx="65">
                  <c:v>0.62</c:v>
                </c:pt>
                <c:pt idx="66">
                  <c:v>0.61</c:v>
                </c:pt>
                <c:pt idx="67">
                  <c:v>0.7</c:v>
                </c:pt>
                <c:pt idx="68">
                  <c:v>1.22</c:v>
                </c:pt>
                <c:pt idx="69">
                  <c:v>0.57999999999999996</c:v>
                </c:pt>
                <c:pt idx="70">
                  <c:v>0.43</c:v>
                </c:pt>
                <c:pt idx="71">
                  <c:v>0.26</c:v>
                </c:pt>
                <c:pt idx="72">
                  <c:v>0.31</c:v>
                </c:pt>
                <c:pt idx="73">
                  <c:v>0.42</c:v>
                </c:pt>
                <c:pt idx="74">
                  <c:v>0.48</c:v>
                </c:pt>
                <c:pt idx="75">
                  <c:v>0.31</c:v>
                </c:pt>
                <c:pt idx="76">
                  <c:v>0.3</c:v>
                </c:pt>
                <c:pt idx="77">
                  <c:v>0.36</c:v>
                </c:pt>
                <c:pt idx="78">
                  <c:v>0.39</c:v>
                </c:pt>
                <c:pt idx="79">
                  <c:v>0.22</c:v>
                </c:pt>
                <c:pt idx="80">
                  <c:v>0.35</c:v>
                </c:pt>
                <c:pt idx="81">
                  <c:v>0.2</c:v>
                </c:pt>
                <c:pt idx="82">
                  <c:v>0.15</c:v>
                </c:pt>
                <c:pt idx="83">
                  <c:v>0.5</c:v>
                </c:pt>
                <c:pt idx="84">
                  <c:v>0.61</c:v>
                </c:pt>
                <c:pt idx="85">
                  <c:v>0.62</c:v>
                </c:pt>
                <c:pt idx="86">
                  <c:v>0.13</c:v>
                </c:pt>
                <c:pt idx="87">
                  <c:v>0.22</c:v>
                </c:pt>
                <c:pt idx="88">
                  <c:v>0.25</c:v>
                </c:pt>
                <c:pt idx="89">
                  <c:v>0.3</c:v>
                </c:pt>
                <c:pt idx="90">
                  <c:v>0.27435794313670719</c:v>
                </c:pt>
                <c:pt idx="91">
                  <c:v>0.3923381699575505</c:v>
                </c:pt>
                <c:pt idx="92">
                  <c:v>0.51976453429618352</c:v>
                </c:pt>
                <c:pt idx="93">
                  <c:v>0.18141760125654494</c:v>
                </c:pt>
                <c:pt idx="94">
                  <c:v>0.52338225710328057</c:v>
                </c:pt>
                <c:pt idx="95">
                  <c:v>0.16459247762047313</c:v>
                </c:pt>
                <c:pt idx="96">
                  <c:v>0.23057565602184499</c:v>
                </c:pt>
                <c:pt idx="97">
                  <c:v>0.28796819663801598</c:v>
                </c:pt>
                <c:pt idx="98">
                  <c:v>0.27479423140870041</c:v>
                </c:pt>
                <c:pt idx="99">
                  <c:v>0.30235626957228479</c:v>
                </c:pt>
                <c:pt idx="100">
                  <c:v>0.30621018616349838</c:v>
                </c:pt>
                <c:pt idx="101">
                  <c:v>0.31104971587188529</c:v>
                </c:pt>
                <c:pt idx="102">
                  <c:v>0.18</c:v>
                </c:pt>
                <c:pt idx="103">
                  <c:v>0.15</c:v>
                </c:pt>
                <c:pt idx="104">
                  <c:v>7.0000000000000007E-2</c:v>
                </c:pt>
                <c:pt idx="105">
                  <c:v>0.17</c:v>
                </c:pt>
                <c:pt idx="106">
                  <c:v>0.25757825769422982</c:v>
                </c:pt>
                <c:pt idx="107">
                  <c:v>0.26571781265873845</c:v>
                </c:pt>
                <c:pt idx="108">
                  <c:v>0.30741561632854753</c:v>
                </c:pt>
                <c:pt idx="109">
                  <c:v>0.27388299674599842</c:v>
                </c:pt>
                <c:pt idx="110">
                  <c:v>0.35693157825770327</c:v>
                </c:pt>
                <c:pt idx="111">
                  <c:v>0.1909139003377327</c:v>
                </c:pt>
                <c:pt idx="112">
                  <c:v>0.25289657773600199</c:v>
                </c:pt>
                <c:pt idx="113">
                  <c:v>0.44820500962217225</c:v>
                </c:pt>
                <c:pt idx="114">
                  <c:v>0.51211696168460441</c:v>
                </c:pt>
                <c:pt idx="115">
                  <c:v>0.50179770908742405</c:v>
                </c:pt>
                <c:pt idx="116">
                  <c:v>0.54387697016540637</c:v>
                </c:pt>
                <c:pt idx="117">
                  <c:v>0.56363928971149435</c:v>
                </c:pt>
              </c:numCache>
            </c:numRef>
          </c:val>
          <c:extLst>
            <c:ext xmlns:c16="http://schemas.microsoft.com/office/drawing/2014/chart" uri="{C3380CC4-5D6E-409C-BE32-E72D297353CC}">
              <c16:uniqueId val="{0000000B-F004-48CF-8D57-B92057CA4F7A}"/>
            </c:ext>
          </c:extLst>
        </c:ser>
        <c:ser>
          <c:idx val="12"/>
          <c:order val="12"/>
          <c:tx>
            <c:strRef>
              <c:f>'Table S3a'!$R$6</c:f>
              <c:strCache>
                <c:ptCount val="1"/>
                <c:pt idx="0">
                  <c:v>Yb</c:v>
                </c:pt>
              </c:strCache>
            </c:strRef>
          </c:tx>
          <c:spPr>
            <a:solidFill>
              <a:schemeClr val="accent1">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S3a'!$R$7:$R$124</c:f>
              <c:numCache>
                <c:formatCode>0.0</c:formatCode>
                <c:ptCount val="118"/>
                <c:pt idx="0">
                  <c:v>1.28</c:v>
                </c:pt>
                <c:pt idx="1">
                  <c:v>2.29</c:v>
                </c:pt>
                <c:pt idx="2">
                  <c:v>1.9</c:v>
                </c:pt>
                <c:pt idx="3">
                  <c:v>3.56</c:v>
                </c:pt>
                <c:pt idx="4">
                  <c:v>1.97</c:v>
                </c:pt>
                <c:pt idx="5">
                  <c:v>5.0199999999999996</c:v>
                </c:pt>
                <c:pt idx="6">
                  <c:v>2.04</c:v>
                </c:pt>
                <c:pt idx="7">
                  <c:v>1.4</c:v>
                </c:pt>
                <c:pt idx="8">
                  <c:v>0.32</c:v>
                </c:pt>
                <c:pt idx="9">
                  <c:v>0.8</c:v>
                </c:pt>
                <c:pt idx="10">
                  <c:v>1.5</c:v>
                </c:pt>
                <c:pt idx="11">
                  <c:v>1.75</c:v>
                </c:pt>
                <c:pt idx="12">
                  <c:v>0.97</c:v>
                </c:pt>
                <c:pt idx="13">
                  <c:v>1.59</c:v>
                </c:pt>
                <c:pt idx="14">
                  <c:v>3.71</c:v>
                </c:pt>
                <c:pt idx="15">
                  <c:v>2.35</c:v>
                </c:pt>
                <c:pt idx="16">
                  <c:v>0.78</c:v>
                </c:pt>
                <c:pt idx="17">
                  <c:v>1.32</c:v>
                </c:pt>
                <c:pt idx="18">
                  <c:v>1.71</c:v>
                </c:pt>
                <c:pt idx="19">
                  <c:v>1.26</c:v>
                </c:pt>
                <c:pt idx="20">
                  <c:v>0.41</c:v>
                </c:pt>
                <c:pt idx="21">
                  <c:v>0.37</c:v>
                </c:pt>
                <c:pt idx="22">
                  <c:v>1.04</c:v>
                </c:pt>
                <c:pt idx="23">
                  <c:v>2.42</c:v>
                </c:pt>
                <c:pt idx="24">
                  <c:v>0.33</c:v>
                </c:pt>
                <c:pt idx="25">
                  <c:v>1.17</c:v>
                </c:pt>
                <c:pt idx="26">
                  <c:v>1.56</c:v>
                </c:pt>
                <c:pt idx="27">
                  <c:v>1.51</c:v>
                </c:pt>
                <c:pt idx="28">
                  <c:v>0.7</c:v>
                </c:pt>
                <c:pt idx="29">
                  <c:v>0.83</c:v>
                </c:pt>
                <c:pt idx="30">
                  <c:v>2.16</c:v>
                </c:pt>
                <c:pt idx="31">
                  <c:v>1.9</c:v>
                </c:pt>
                <c:pt idx="32">
                  <c:v>2.1800000000000002</c:v>
                </c:pt>
                <c:pt idx="33">
                  <c:v>5.53</c:v>
                </c:pt>
                <c:pt idx="34">
                  <c:v>1.19</c:v>
                </c:pt>
                <c:pt idx="35">
                  <c:v>1.05</c:v>
                </c:pt>
                <c:pt idx="36">
                  <c:v>1.6521231387747726</c:v>
                </c:pt>
                <c:pt idx="37">
                  <c:v>1.1586182849536564</c:v>
                </c:pt>
                <c:pt idx="38">
                  <c:v>1.0799366654630558</c:v>
                </c:pt>
                <c:pt idx="39">
                  <c:v>0.86824008765213156</c:v>
                </c:pt>
                <c:pt idx="40">
                  <c:v>0.80912073381639327</c:v>
                </c:pt>
                <c:pt idx="41">
                  <c:v>1.036142819525953</c:v>
                </c:pt>
                <c:pt idx="42">
                  <c:v>0.90887605012857708</c:v>
                </c:pt>
                <c:pt idx="43">
                  <c:v>0.76186197415241197</c:v>
                </c:pt>
                <c:pt idx="44">
                  <c:v>1.0148150566764982</c:v>
                </c:pt>
                <c:pt idx="45">
                  <c:v>0.9040899383605705</c:v>
                </c:pt>
                <c:pt idx="46">
                  <c:v>1.1000000000000001</c:v>
                </c:pt>
                <c:pt idx="47">
                  <c:v>1.69</c:v>
                </c:pt>
                <c:pt idx="48">
                  <c:v>0.91</c:v>
                </c:pt>
                <c:pt idx="49">
                  <c:v>0.76</c:v>
                </c:pt>
                <c:pt idx="50">
                  <c:v>1.44</c:v>
                </c:pt>
                <c:pt idx="51">
                  <c:v>0.47</c:v>
                </c:pt>
                <c:pt idx="52">
                  <c:v>1.0900000000000001</c:v>
                </c:pt>
                <c:pt idx="53">
                  <c:v>2.4700000000000002</c:v>
                </c:pt>
                <c:pt idx="54">
                  <c:v>1.1599999999999999</c:v>
                </c:pt>
                <c:pt idx="55">
                  <c:v>1.1299999999999999</c:v>
                </c:pt>
                <c:pt idx="56">
                  <c:v>3.1</c:v>
                </c:pt>
                <c:pt idx="57">
                  <c:v>3.18</c:v>
                </c:pt>
                <c:pt idx="58">
                  <c:v>1.62</c:v>
                </c:pt>
                <c:pt idx="59">
                  <c:v>12.1</c:v>
                </c:pt>
                <c:pt idx="60">
                  <c:v>45.2</c:v>
                </c:pt>
                <c:pt idx="61">
                  <c:v>24.7</c:v>
                </c:pt>
                <c:pt idx="62">
                  <c:v>2.9</c:v>
                </c:pt>
                <c:pt idx="63">
                  <c:v>16.100000000000001</c:v>
                </c:pt>
                <c:pt idx="64">
                  <c:v>8.67</c:v>
                </c:pt>
                <c:pt idx="65">
                  <c:v>3.39</c:v>
                </c:pt>
                <c:pt idx="66">
                  <c:v>3.37</c:v>
                </c:pt>
                <c:pt idx="67">
                  <c:v>4.78</c:v>
                </c:pt>
                <c:pt idx="68">
                  <c:v>7.79</c:v>
                </c:pt>
                <c:pt idx="69">
                  <c:v>3.85</c:v>
                </c:pt>
                <c:pt idx="70">
                  <c:v>2.77</c:v>
                </c:pt>
                <c:pt idx="71">
                  <c:v>1.65</c:v>
                </c:pt>
                <c:pt idx="72">
                  <c:v>2.0299999999999998</c:v>
                </c:pt>
                <c:pt idx="73">
                  <c:v>2.73</c:v>
                </c:pt>
                <c:pt idx="74">
                  <c:v>3.15</c:v>
                </c:pt>
                <c:pt idx="75">
                  <c:v>1.99</c:v>
                </c:pt>
                <c:pt idx="76">
                  <c:v>1.91</c:v>
                </c:pt>
                <c:pt idx="77">
                  <c:v>2.2999999999999998</c:v>
                </c:pt>
                <c:pt idx="78">
                  <c:v>2.56</c:v>
                </c:pt>
                <c:pt idx="79">
                  <c:v>1.37</c:v>
                </c:pt>
                <c:pt idx="80">
                  <c:v>2.2799999999999998</c:v>
                </c:pt>
                <c:pt idx="81">
                  <c:v>1.28</c:v>
                </c:pt>
                <c:pt idx="82">
                  <c:v>0.89</c:v>
                </c:pt>
                <c:pt idx="83">
                  <c:v>3.28</c:v>
                </c:pt>
                <c:pt idx="84">
                  <c:v>4.1900000000000004</c:v>
                </c:pt>
                <c:pt idx="85">
                  <c:v>4.26</c:v>
                </c:pt>
                <c:pt idx="86">
                  <c:v>0.86</c:v>
                </c:pt>
                <c:pt idx="87">
                  <c:v>1.45</c:v>
                </c:pt>
                <c:pt idx="88">
                  <c:v>1.65</c:v>
                </c:pt>
                <c:pt idx="89">
                  <c:v>1.99</c:v>
                </c:pt>
                <c:pt idx="90">
                  <c:v>1.6705763249642289</c:v>
                </c:pt>
                <c:pt idx="91">
                  <c:v>2.6762360383191157</c:v>
                </c:pt>
                <c:pt idx="92">
                  <c:v>3.6288082604732099</c:v>
                </c:pt>
                <c:pt idx="93">
                  <c:v>1.1837279581972058</c:v>
                </c:pt>
                <c:pt idx="94">
                  <c:v>3.7118163275560723</c:v>
                </c:pt>
                <c:pt idx="95">
                  <c:v>1.1041677816435902</c:v>
                </c:pt>
                <c:pt idx="96">
                  <c:v>1.5622932095134066</c:v>
                </c:pt>
                <c:pt idx="97">
                  <c:v>1.8941101450897297</c:v>
                </c:pt>
                <c:pt idx="98">
                  <c:v>1.8542565096057859</c:v>
                </c:pt>
                <c:pt idx="99">
                  <c:v>2.0011614922354131</c:v>
                </c:pt>
                <c:pt idx="100">
                  <c:v>2.0192134343263968</c:v>
                </c:pt>
                <c:pt idx="101">
                  <c:v>2.0703368728515419</c:v>
                </c:pt>
                <c:pt idx="102">
                  <c:v>1.1000000000000001</c:v>
                </c:pt>
                <c:pt idx="103">
                  <c:v>0.91</c:v>
                </c:pt>
                <c:pt idx="104">
                  <c:v>0.45</c:v>
                </c:pt>
                <c:pt idx="105">
                  <c:v>1.1200000000000001</c:v>
                </c:pt>
                <c:pt idx="106">
                  <c:v>1.8592539089417717</c:v>
                </c:pt>
                <c:pt idx="107">
                  <c:v>1.9716694660537795</c:v>
                </c:pt>
                <c:pt idx="108">
                  <c:v>2.1964087861310042</c:v>
                </c:pt>
                <c:pt idx="109">
                  <c:v>2.1354571837750624</c:v>
                </c:pt>
                <c:pt idx="110">
                  <c:v>2.8221199234444754</c:v>
                </c:pt>
                <c:pt idx="111">
                  <c:v>1.4470389452290353</c:v>
                </c:pt>
                <c:pt idx="112">
                  <c:v>1.9321029279009592</c:v>
                </c:pt>
                <c:pt idx="113">
                  <c:v>3.3496430697029389</c:v>
                </c:pt>
                <c:pt idx="114">
                  <c:v>3.7164438970018723</c:v>
                </c:pt>
                <c:pt idx="115">
                  <c:v>3.642424960163221</c:v>
                </c:pt>
                <c:pt idx="116">
                  <c:v>4.1313568097360323</c:v>
                </c:pt>
                <c:pt idx="117">
                  <c:v>4.2271727760298674</c:v>
                </c:pt>
              </c:numCache>
            </c:numRef>
          </c:val>
          <c:extLst>
            <c:ext xmlns:c16="http://schemas.microsoft.com/office/drawing/2014/chart" uri="{C3380CC4-5D6E-409C-BE32-E72D297353CC}">
              <c16:uniqueId val="{0000000C-F004-48CF-8D57-B92057CA4F7A}"/>
            </c:ext>
          </c:extLst>
        </c:ser>
        <c:ser>
          <c:idx val="13"/>
          <c:order val="13"/>
          <c:tx>
            <c:strRef>
              <c:f>'Table S3a'!$S$6</c:f>
              <c:strCache>
                <c:ptCount val="1"/>
                <c:pt idx="0">
                  <c:v>Lu</c:v>
                </c:pt>
              </c:strCache>
            </c:strRef>
          </c:tx>
          <c:spPr>
            <a:solidFill>
              <a:schemeClr val="accent2">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S3a'!$S$7:$S$124</c:f>
              <c:numCache>
                <c:formatCode>0.0</c:formatCode>
                <c:ptCount val="118"/>
                <c:pt idx="0">
                  <c:v>0.18</c:v>
                </c:pt>
                <c:pt idx="1">
                  <c:v>0.32</c:v>
                </c:pt>
                <c:pt idx="2">
                  <c:v>0.27</c:v>
                </c:pt>
                <c:pt idx="3">
                  <c:v>0.55000000000000004</c:v>
                </c:pt>
                <c:pt idx="4">
                  <c:v>0.31</c:v>
                </c:pt>
                <c:pt idx="5">
                  <c:v>0.76</c:v>
                </c:pt>
                <c:pt idx="6">
                  <c:v>0.31</c:v>
                </c:pt>
                <c:pt idx="7">
                  <c:v>0.21</c:v>
                </c:pt>
                <c:pt idx="8">
                  <c:v>0.05</c:v>
                </c:pt>
                <c:pt idx="9">
                  <c:v>0.13</c:v>
                </c:pt>
                <c:pt idx="10">
                  <c:v>0.24</c:v>
                </c:pt>
                <c:pt idx="11">
                  <c:v>0.27</c:v>
                </c:pt>
                <c:pt idx="12">
                  <c:v>0.14000000000000001</c:v>
                </c:pt>
                <c:pt idx="13">
                  <c:v>0.23</c:v>
                </c:pt>
                <c:pt idx="14">
                  <c:v>0.59</c:v>
                </c:pt>
                <c:pt idx="15">
                  <c:v>0.36</c:v>
                </c:pt>
                <c:pt idx="16">
                  <c:v>0.12</c:v>
                </c:pt>
                <c:pt idx="17">
                  <c:v>0.2</c:v>
                </c:pt>
                <c:pt idx="18">
                  <c:v>0.27</c:v>
                </c:pt>
                <c:pt idx="19">
                  <c:v>0.2</c:v>
                </c:pt>
                <c:pt idx="20">
                  <c:v>0.06</c:v>
                </c:pt>
                <c:pt idx="21">
                  <c:v>0.06</c:v>
                </c:pt>
                <c:pt idx="22">
                  <c:v>0.15</c:v>
                </c:pt>
                <c:pt idx="23">
                  <c:v>0.37</c:v>
                </c:pt>
                <c:pt idx="24">
                  <c:v>0.05</c:v>
                </c:pt>
                <c:pt idx="25">
                  <c:v>0.18</c:v>
                </c:pt>
                <c:pt idx="26">
                  <c:v>0.23</c:v>
                </c:pt>
                <c:pt idx="27">
                  <c:v>0.23</c:v>
                </c:pt>
                <c:pt idx="28">
                  <c:v>0.11</c:v>
                </c:pt>
                <c:pt idx="29">
                  <c:v>0.13</c:v>
                </c:pt>
                <c:pt idx="30">
                  <c:v>0.32</c:v>
                </c:pt>
                <c:pt idx="31">
                  <c:v>0.28999999999999998</c:v>
                </c:pt>
                <c:pt idx="32">
                  <c:v>0.34</c:v>
                </c:pt>
                <c:pt idx="33">
                  <c:v>0.86</c:v>
                </c:pt>
                <c:pt idx="34">
                  <c:v>0.19</c:v>
                </c:pt>
                <c:pt idx="35">
                  <c:v>0.16</c:v>
                </c:pt>
                <c:pt idx="36">
                  <c:v>0.25653609759660623</c:v>
                </c:pt>
                <c:pt idx="37">
                  <c:v>0.17509863791312552</c:v>
                </c:pt>
                <c:pt idx="38">
                  <c:v>0.16079982902734935</c:v>
                </c:pt>
                <c:pt idx="39">
                  <c:v>0.13084900003566241</c:v>
                </c:pt>
                <c:pt idx="40">
                  <c:v>0.12289009438054269</c:v>
                </c:pt>
                <c:pt idx="41">
                  <c:v>0.16094227045748294</c:v>
                </c:pt>
                <c:pt idx="42">
                  <c:v>0.13517181427694419</c:v>
                </c:pt>
                <c:pt idx="43">
                  <c:v>0.11422843857948929</c:v>
                </c:pt>
                <c:pt idx="44">
                  <c:v>0.15221512104697157</c:v>
                </c:pt>
                <c:pt idx="45">
                  <c:v>0.13300249404206535</c:v>
                </c:pt>
                <c:pt idx="46">
                  <c:v>0.17</c:v>
                </c:pt>
                <c:pt idx="47">
                  <c:v>0.27</c:v>
                </c:pt>
                <c:pt idx="48">
                  <c:v>0.14000000000000001</c:v>
                </c:pt>
                <c:pt idx="49">
                  <c:v>0.12</c:v>
                </c:pt>
                <c:pt idx="50">
                  <c:v>0.23</c:v>
                </c:pt>
                <c:pt idx="51">
                  <c:v>7.0000000000000007E-2</c:v>
                </c:pt>
                <c:pt idx="52">
                  <c:v>0.16</c:v>
                </c:pt>
                <c:pt idx="53">
                  <c:v>0.38</c:v>
                </c:pt>
                <c:pt idx="54">
                  <c:v>0.19</c:v>
                </c:pt>
                <c:pt idx="55">
                  <c:v>0.17</c:v>
                </c:pt>
                <c:pt idx="56">
                  <c:v>0.45</c:v>
                </c:pt>
                <c:pt idx="57">
                  <c:v>0.48</c:v>
                </c:pt>
                <c:pt idx="58">
                  <c:v>0.24</c:v>
                </c:pt>
                <c:pt idx="59">
                  <c:v>1.73</c:v>
                </c:pt>
                <c:pt idx="60">
                  <c:v>6.59</c:v>
                </c:pt>
                <c:pt idx="61">
                  <c:v>3.52</c:v>
                </c:pt>
                <c:pt idx="62">
                  <c:v>0.45</c:v>
                </c:pt>
                <c:pt idx="63">
                  <c:v>2.37</c:v>
                </c:pt>
                <c:pt idx="64">
                  <c:v>1.25</c:v>
                </c:pt>
                <c:pt idx="65">
                  <c:v>0.51</c:v>
                </c:pt>
                <c:pt idx="66">
                  <c:v>0.5</c:v>
                </c:pt>
                <c:pt idx="67">
                  <c:v>0.73</c:v>
                </c:pt>
                <c:pt idx="68">
                  <c:v>1.1499999999999999</c:v>
                </c:pt>
                <c:pt idx="69">
                  <c:v>0.59</c:v>
                </c:pt>
                <c:pt idx="70">
                  <c:v>0.41</c:v>
                </c:pt>
                <c:pt idx="71">
                  <c:v>0.24</c:v>
                </c:pt>
                <c:pt idx="72">
                  <c:v>0.3</c:v>
                </c:pt>
                <c:pt idx="73">
                  <c:v>0.4</c:v>
                </c:pt>
                <c:pt idx="74">
                  <c:v>0.47</c:v>
                </c:pt>
                <c:pt idx="75">
                  <c:v>0.3</c:v>
                </c:pt>
                <c:pt idx="76">
                  <c:v>0.28999999999999998</c:v>
                </c:pt>
                <c:pt idx="77">
                  <c:v>0.34</c:v>
                </c:pt>
                <c:pt idx="78">
                  <c:v>0.38</c:v>
                </c:pt>
                <c:pt idx="79">
                  <c:v>0.21</c:v>
                </c:pt>
                <c:pt idx="80">
                  <c:v>0.34</c:v>
                </c:pt>
                <c:pt idx="81">
                  <c:v>0.19</c:v>
                </c:pt>
                <c:pt idx="82">
                  <c:v>0.13</c:v>
                </c:pt>
                <c:pt idx="83">
                  <c:v>0.51</c:v>
                </c:pt>
                <c:pt idx="84">
                  <c:v>0.66</c:v>
                </c:pt>
                <c:pt idx="85">
                  <c:v>0.67</c:v>
                </c:pt>
                <c:pt idx="86">
                  <c:v>0.12</c:v>
                </c:pt>
                <c:pt idx="87">
                  <c:v>0.21</c:v>
                </c:pt>
                <c:pt idx="88">
                  <c:v>0.24</c:v>
                </c:pt>
                <c:pt idx="89">
                  <c:v>0.28999999999999998</c:v>
                </c:pt>
                <c:pt idx="90">
                  <c:v>0.25868197221993627</c:v>
                </c:pt>
                <c:pt idx="91">
                  <c:v>0.4165067334297019</c:v>
                </c:pt>
                <c:pt idx="92">
                  <c:v>0.5630447365306569</c:v>
                </c:pt>
                <c:pt idx="93">
                  <c:v>0.16822340735893268</c:v>
                </c:pt>
                <c:pt idx="94">
                  <c:v>0.5816367767091607</c:v>
                </c:pt>
                <c:pt idx="95">
                  <c:v>0.15397008189648168</c:v>
                </c:pt>
                <c:pt idx="96">
                  <c:v>0.22131155897567018</c:v>
                </c:pt>
                <c:pt idx="97">
                  <c:v>0.27931168865672501</c:v>
                </c:pt>
                <c:pt idx="98">
                  <c:v>0.271465701470188</c:v>
                </c:pt>
                <c:pt idx="99">
                  <c:v>0.29104065719081557</c:v>
                </c:pt>
                <c:pt idx="100">
                  <c:v>0.2978420283599198</c:v>
                </c:pt>
                <c:pt idx="101">
                  <c:v>0.30370020868278486</c:v>
                </c:pt>
                <c:pt idx="102">
                  <c:v>0.17</c:v>
                </c:pt>
                <c:pt idx="103">
                  <c:v>0.14000000000000001</c:v>
                </c:pt>
                <c:pt idx="104">
                  <c:v>7.0000000000000007E-2</c:v>
                </c:pt>
                <c:pt idx="105">
                  <c:v>0.17</c:v>
                </c:pt>
                <c:pt idx="106">
                  <c:v>0.30339586320005896</c:v>
                </c:pt>
                <c:pt idx="107">
                  <c:v>0.31083984086671423</c:v>
                </c:pt>
                <c:pt idx="108">
                  <c:v>0.33097254813722821</c:v>
                </c:pt>
                <c:pt idx="109">
                  <c:v>0.34734398243318365</c:v>
                </c:pt>
                <c:pt idx="110">
                  <c:v>0.4631697714300137</c:v>
                </c:pt>
                <c:pt idx="111">
                  <c:v>0.22525572982791203</c:v>
                </c:pt>
                <c:pt idx="112">
                  <c:v>0.28082528354707614</c:v>
                </c:pt>
                <c:pt idx="113">
                  <c:v>0.51289973454596804</c:v>
                </c:pt>
                <c:pt idx="114">
                  <c:v>0.52296447772134402</c:v>
                </c:pt>
                <c:pt idx="115">
                  <c:v>0.51934451249948888</c:v>
                </c:pt>
                <c:pt idx="116">
                  <c:v>0.67121600573525309</c:v>
                </c:pt>
                <c:pt idx="117">
                  <c:v>0.68563366228182021</c:v>
                </c:pt>
              </c:numCache>
            </c:numRef>
          </c:val>
          <c:extLst>
            <c:ext xmlns:c16="http://schemas.microsoft.com/office/drawing/2014/chart" uri="{C3380CC4-5D6E-409C-BE32-E72D297353CC}">
              <c16:uniqueId val="{0000000D-F004-48CF-8D57-B92057CA4F7A}"/>
            </c:ext>
          </c:extLst>
        </c:ser>
        <c:ser>
          <c:idx val="14"/>
          <c:order val="14"/>
          <c:tx>
            <c:strRef>
              <c:f>'Table S3a'!$T$6</c:f>
              <c:strCache>
                <c:ptCount val="1"/>
                <c:pt idx="0">
                  <c:v>Y</c:v>
                </c:pt>
              </c:strCache>
            </c:strRef>
          </c:tx>
          <c:spPr>
            <a:solidFill>
              <a:schemeClr val="accent3">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S3a'!$T$7:$T$124</c:f>
              <c:numCache>
                <c:formatCode>0.0</c:formatCode>
                <c:ptCount val="118"/>
                <c:pt idx="0">
                  <c:v>13.4</c:v>
                </c:pt>
                <c:pt idx="1">
                  <c:v>29.8</c:v>
                </c:pt>
                <c:pt idx="2">
                  <c:v>21.2</c:v>
                </c:pt>
                <c:pt idx="3">
                  <c:v>28</c:v>
                </c:pt>
                <c:pt idx="4">
                  <c:v>17.8</c:v>
                </c:pt>
                <c:pt idx="5">
                  <c:v>44.7</c:v>
                </c:pt>
                <c:pt idx="6">
                  <c:v>19.100000000000001</c:v>
                </c:pt>
                <c:pt idx="7">
                  <c:v>11.6</c:v>
                </c:pt>
                <c:pt idx="8">
                  <c:v>6</c:v>
                </c:pt>
                <c:pt idx="9">
                  <c:v>8.1</c:v>
                </c:pt>
                <c:pt idx="10">
                  <c:v>12.4</c:v>
                </c:pt>
                <c:pt idx="11">
                  <c:v>15.3</c:v>
                </c:pt>
                <c:pt idx="12">
                  <c:v>10.7</c:v>
                </c:pt>
                <c:pt idx="13">
                  <c:v>11.3</c:v>
                </c:pt>
                <c:pt idx="14">
                  <c:v>31.9</c:v>
                </c:pt>
                <c:pt idx="15">
                  <c:v>19.3</c:v>
                </c:pt>
                <c:pt idx="16">
                  <c:v>7.6</c:v>
                </c:pt>
                <c:pt idx="17">
                  <c:v>13.2</c:v>
                </c:pt>
                <c:pt idx="18">
                  <c:v>10.7</c:v>
                </c:pt>
                <c:pt idx="19">
                  <c:v>13.1</c:v>
                </c:pt>
                <c:pt idx="20">
                  <c:v>4.3</c:v>
                </c:pt>
                <c:pt idx="21">
                  <c:v>3.8</c:v>
                </c:pt>
                <c:pt idx="22">
                  <c:v>13</c:v>
                </c:pt>
                <c:pt idx="23">
                  <c:v>33.5</c:v>
                </c:pt>
                <c:pt idx="24">
                  <c:v>4.4000000000000004</c:v>
                </c:pt>
                <c:pt idx="25">
                  <c:v>14.4</c:v>
                </c:pt>
                <c:pt idx="26">
                  <c:v>17.5</c:v>
                </c:pt>
                <c:pt idx="27">
                  <c:v>16.8</c:v>
                </c:pt>
                <c:pt idx="28">
                  <c:v>8.6999999999999993</c:v>
                </c:pt>
                <c:pt idx="29">
                  <c:v>9.3000000000000007</c:v>
                </c:pt>
                <c:pt idx="30">
                  <c:v>20.399999999999999</c:v>
                </c:pt>
                <c:pt idx="31">
                  <c:v>17.2</c:v>
                </c:pt>
                <c:pt idx="32">
                  <c:v>37.9</c:v>
                </c:pt>
                <c:pt idx="33">
                  <c:v>62.1</c:v>
                </c:pt>
                <c:pt idx="34">
                  <c:v>12.8</c:v>
                </c:pt>
                <c:pt idx="35">
                  <c:v>15.9</c:v>
                </c:pt>
                <c:pt idx="36">
                  <c:v>14.629054274928581</c:v>
                </c:pt>
                <c:pt idx="37">
                  <c:v>10.926366968745221</c:v>
                </c:pt>
                <c:pt idx="38">
                  <c:v>9.8845510103173329</c:v>
                </c:pt>
                <c:pt idx="39">
                  <c:v>8.6073068130960166</c:v>
                </c:pt>
                <c:pt idx="40">
                  <c:v>7.8898485336966697</c:v>
                </c:pt>
                <c:pt idx="41">
                  <c:v>10.122807684085416</c:v>
                </c:pt>
                <c:pt idx="42">
                  <c:v>8.6587394721657507</c:v>
                </c:pt>
                <c:pt idx="43">
                  <c:v>7.4698218244638621</c:v>
                </c:pt>
                <c:pt idx="44">
                  <c:v>9.5795458502098558</c:v>
                </c:pt>
                <c:pt idx="45">
                  <c:v>8.7167486778732144</c:v>
                </c:pt>
                <c:pt idx="46">
                  <c:v>11.7</c:v>
                </c:pt>
                <c:pt idx="47">
                  <c:v>18.899999999999999</c:v>
                </c:pt>
                <c:pt idx="48">
                  <c:v>10.4</c:v>
                </c:pt>
                <c:pt idx="49">
                  <c:v>6.8</c:v>
                </c:pt>
                <c:pt idx="50">
                  <c:v>13.7</c:v>
                </c:pt>
                <c:pt idx="51">
                  <c:v>5.6</c:v>
                </c:pt>
                <c:pt idx="52">
                  <c:v>14.4</c:v>
                </c:pt>
                <c:pt idx="53">
                  <c:v>28</c:v>
                </c:pt>
                <c:pt idx="54">
                  <c:v>14.2</c:v>
                </c:pt>
                <c:pt idx="55">
                  <c:v>13.8</c:v>
                </c:pt>
                <c:pt idx="56">
                  <c:v>31.3</c:v>
                </c:pt>
                <c:pt idx="57">
                  <c:v>45.5</c:v>
                </c:pt>
                <c:pt idx="58">
                  <c:v>12.9</c:v>
                </c:pt>
                <c:pt idx="59">
                  <c:v>78.3</c:v>
                </c:pt>
                <c:pt idx="60">
                  <c:v>296</c:v>
                </c:pt>
                <c:pt idx="61">
                  <c:v>166</c:v>
                </c:pt>
                <c:pt idx="62">
                  <c:v>24.2</c:v>
                </c:pt>
                <c:pt idx="63">
                  <c:v>110</c:v>
                </c:pt>
                <c:pt idx="64">
                  <c:v>122</c:v>
                </c:pt>
                <c:pt idx="65">
                  <c:v>68.8</c:v>
                </c:pt>
                <c:pt idx="66">
                  <c:v>70.2</c:v>
                </c:pt>
                <c:pt idx="67">
                  <c:v>44.7</c:v>
                </c:pt>
                <c:pt idx="68">
                  <c:v>67.2</c:v>
                </c:pt>
                <c:pt idx="69">
                  <c:v>37.4</c:v>
                </c:pt>
                <c:pt idx="70">
                  <c:v>28.7</c:v>
                </c:pt>
                <c:pt idx="71">
                  <c:v>17.5</c:v>
                </c:pt>
                <c:pt idx="72">
                  <c:v>19.399999999999999</c:v>
                </c:pt>
                <c:pt idx="73">
                  <c:v>27</c:v>
                </c:pt>
                <c:pt idx="74">
                  <c:v>30</c:v>
                </c:pt>
                <c:pt idx="75">
                  <c:v>22.2</c:v>
                </c:pt>
                <c:pt idx="76">
                  <c:v>24.3</c:v>
                </c:pt>
                <c:pt idx="77">
                  <c:v>22.8</c:v>
                </c:pt>
                <c:pt idx="78">
                  <c:v>23.8</c:v>
                </c:pt>
                <c:pt idx="79">
                  <c:v>18.399999999999999</c:v>
                </c:pt>
                <c:pt idx="80">
                  <c:v>22.5</c:v>
                </c:pt>
                <c:pt idx="81">
                  <c:v>13.1</c:v>
                </c:pt>
                <c:pt idx="82">
                  <c:v>9.6999999999999993</c:v>
                </c:pt>
                <c:pt idx="83">
                  <c:v>30.4</c:v>
                </c:pt>
                <c:pt idx="84">
                  <c:v>32.4</c:v>
                </c:pt>
                <c:pt idx="85">
                  <c:v>32.4</c:v>
                </c:pt>
                <c:pt idx="86">
                  <c:v>8.9</c:v>
                </c:pt>
                <c:pt idx="87">
                  <c:v>11.9</c:v>
                </c:pt>
                <c:pt idx="88">
                  <c:v>14.3</c:v>
                </c:pt>
                <c:pt idx="89">
                  <c:v>16.100000000000001</c:v>
                </c:pt>
                <c:pt idx="90">
                  <c:v>15.9469235729232</c:v>
                </c:pt>
                <c:pt idx="91">
                  <c:v>22.559135805883106</c:v>
                </c:pt>
                <c:pt idx="92">
                  <c:v>28.899914122547926</c:v>
                </c:pt>
                <c:pt idx="93">
                  <c:v>10.615993616132201</c:v>
                </c:pt>
                <c:pt idx="94">
                  <c:v>27.896747320851521</c:v>
                </c:pt>
                <c:pt idx="95">
                  <c:v>9.4199350490217846</c:v>
                </c:pt>
                <c:pt idx="96">
                  <c:v>13.014329301766526</c:v>
                </c:pt>
                <c:pt idx="97">
                  <c:v>19.036627297376679</c:v>
                </c:pt>
                <c:pt idx="98">
                  <c:v>16.979657258991892</c:v>
                </c:pt>
                <c:pt idx="99">
                  <c:v>16.973513766752863</c:v>
                </c:pt>
                <c:pt idx="100">
                  <c:v>19.272833230578616</c:v>
                </c:pt>
                <c:pt idx="101">
                  <c:v>18.111277827063184</c:v>
                </c:pt>
                <c:pt idx="102">
                  <c:v>14.1</c:v>
                </c:pt>
                <c:pt idx="103">
                  <c:v>13.3</c:v>
                </c:pt>
                <c:pt idx="104">
                  <c:v>5.0999999999999996</c:v>
                </c:pt>
                <c:pt idx="105">
                  <c:v>14.2</c:v>
                </c:pt>
                <c:pt idx="106">
                  <c:v>16.974987391481587</c:v>
                </c:pt>
                <c:pt idx="107">
                  <c:v>17.728015660394156</c:v>
                </c:pt>
                <c:pt idx="108">
                  <c:v>22.487894895471015</c:v>
                </c:pt>
                <c:pt idx="109">
                  <c:v>15.708267990098651</c:v>
                </c:pt>
                <c:pt idx="110">
                  <c:v>18.849925410901569</c:v>
                </c:pt>
                <c:pt idx="111">
                  <c:v>12.760431083540244</c:v>
                </c:pt>
                <c:pt idx="112">
                  <c:v>15.962897956599363</c:v>
                </c:pt>
                <c:pt idx="113">
                  <c:v>28.378814541436828</c:v>
                </c:pt>
                <c:pt idx="114">
                  <c:v>34.46860569227681</c:v>
                </c:pt>
                <c:pt idx="115">
                  <c:v>33.689615292438738</c:v>
                </c:pt>
                <c:pt idx="116">
                  <c:v>37.003712848287215</c:v>
                </c:pt>
                <c:pt idx="117">
                  <c:v>38.430846786681883</c:v>
                </c:pt>
              </c:numCache>
            </c:numRef>
          </c:val>
          <c:extLst>
            <c:ext xmlns:c16="http://schemas.microsoft.com/office/drawing/2014/chart" uri="{C3380CC4-5D6E-409C-BE32-E72D297353CC}">
              <c16:uniqueId val="{0000000E-F004-48CF-8D57-B92057CA4F7A}"/>
            </c:ext>
          </c:extLst>
        </c:ser>
        <c:ser>
          <c:idx val="15"/>
          <c:order val="15"/>
          <c:tx>
            <c:strRef>
              <c:f>'Table S3a'!$U$6</c:f>
              <c:strCache>
                <c:ptCount val="1"/>
                <c:pt idx="0">
                  <c:v>Sc</c:v>
                </c:pt>
              </c:strCache>
            </c:strRef>
          </c:tx>
          <c:spPr>
            <a:solidFill>
              <a:schemeClr val="accent4">
                <a:lumMod val="80000"/>
                <a:lumOff val="20000"/>
              </a:schemeClr>
            </a:solidFill>
            <a:ln>
              <a:noFill/>
            </a:ln>
            <a:effectLst/>
          </c:spPr>
          <c:invertIfNegative val="0"/>
          <c:cat>
            <c:numRef>
              <c:f>'Table S3a'!$A$7:$A$124</c:f>
              <c:numCache>
                <c:formatCode>General</c:formatCode>
                <c:ptCount val="118"/>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numCache>
            </c:numRef>
          </c:cat>
          <c:val>
            <c:numRef>
              <c:f>'Table S3a'!$U$7:$U$124</c:f>
              <c:numCache>
                <c:formatCode>0.0</c:formatCode>
                <c:ptCount val="118"/>
                <c:pt idx="0">
                  <c:v>7.5</c:v>
                </c:pt>
                <c:pt idx="1">
                  <c:v>10</c:v>
                </c:pt>
                <c:pt idx="2">
                  <c:v>25</c:v>
                </c:pt>
                <c:pt idx="3">
                  <c:v>15.8</c:v>
                </c:pt>
                <c:pt idx="4">
                  <c:v>4.0999999999999996</c:v>
                </c:pt>
                <c:pt idx="5">
                  <c:v>9.3000000000000007</c:v>
                </c:pt>
                <c:pt idx="6">
                  <c:v>2.6</c:v>
                </c:pt>
                <c:pt idx="7">
                  <c:v>3.3</c:v>
                </c:pt>
                <c:pt idx="8">
                  <c:v>1.1000000000000001</c:v>
                </c:pt>
                <c:pt idx="9">
                  <c:v>2.6</c:v>
                </c:pt>
                <c:pt idx="10">
                  <c:v>12.2</c:v>
                </c:pt>
                <c:pt idx="11">
                  <c:v>8.1</c:v>
                </c:pt>
                <c:pt idx="12">
                  <c:v>4</c:v>
                </c:pt>
                <c:pt idx="13">
                  <c:v>10</c:v>
                </c:pt>
                <c:pt idx="14">
                  <c:v>13.9</c:v>
                </c:pt>
                <c:pt idx="15">
                  <c:v>9.9</c:v>
                </c:pt>
                <c:pt idx="16">
                  <c:v>3.9</c:v>
                </c:pt>
                <c:pt idx="17">
                  <c:v>5.5</c:v>
                </c:pt>
                <c:pt idx="18">
                  <c:v>7.5</c:v>
                </c:pt>
                <c:pt idx="19">
                  <c:v>6.1</c:v>
                </c:pt>
                <c:pt idx="20">
                  <c:v>3.5</c:v>
                </c:pt>
                <c:pt idx="21">
                  <c:v>3</c:v>
                </c:pt>
                <c:pt idx="22">
                  <c:v>3.7</c:v>
                </c:pt>
                <c:pt idx="23">
                  <c:v>7.9</c:v>
                </c:pt>
                <c:pt idx="24">
                  <c:v>3.1</c:v>
                </c:pt>
                <c:pt idx="25">
                  <c:v>8.4</c:v>
                </c:pt>
                <c:pt idx="26">
                  <c:v>11.5</c:v>
                </c:pt>
                <c:pt idx="27">
                  <c:v>9.4</c:v>
                </c:pt>
                <c:pt idx="28">
                  <c:v>3.6</c:v>
                </c:pt>
                <c:pt idx="29">
                  <c:v>4.4000000000000004</c:v>
                </c:pt>
                <c:pt idx="30">
                  <c:v>15.5</c:v>
                </c:pt>
                <c:pt idx="31">
                  <c:v>11.7</c:v>
                </c:pt>
                <c:pt idx="32">
                  <c:v>10.7</c:v>
                </c:pt>
                <c:pt idx="33">
                  <c:v>12.1</c:v>
                </c:pt>
                <c:pt idx="34">
                  <c:v>5.7</c:v>
                </c:pt>
                <c:pt idx="35">
                  <c:v>3.9</c:v>
                </c:pt>
                <c:pt idx="36">
                  <c:v>5.4860143982554828</c:v>
                </c:pt>
                <c:pt idx="37">
                  <c:v>4.8692241974597046</c:v>
                </c:pt>
                <c:pt idx="38">
                  <c:v>5.024701974283369</c:v>
                </c:pt>
                <c:pt idx="39">
                  <c:v>4.4795307966474613</c:v>
                </c:pt>
                <c:pt idx="40">
                  <c:v>3.2389658207860541</c:v>
                </c:pt>
                <c:pt idx="41">
                  <c:v>3.6207581410770158</c:v>
                </c:pt>
                <c:pt idx="42">
                  <c:v>4.4199759119516191</c:v>
                </c:pt>
                <c:pt idx="43">
                  <c:v>3.5801800796625067</c:v>
                </c:pt>
                <c:pt idx="44">
                  <c:v>4.8291363575565516</c:v>
                </c:pt>
                <c:pt idx="45">
                  <c:v>4.6755612895267422</c:v>
                </c:pt>
                <c:pt idx="46">
                  <c:v>5.5</c:v>
                </c:pt>
                <c:pt idx="47">
                  <c:v>10.9</c:v>
                </c:pt>
                <c:pt idx="48">
                  <c:v>4.9000000000000004</c:v>
                </c:pt>
                <c:pt idx="49">
                  <c:v>5.8</c:v>
                </c:pt>
                <c:pt idx="50">
                  <c:v>6.2</c:v>
                </c:pt>
                <c:pt idx="51">
                  <c:v>2.7</c:v>
                </c:pt>
                <c:pt idx="52">
                  <c:v>4.7</c:v>
                </c:pt>
                <c:pt idx="53">
                  <c:v>8.9</c:v>
                </c:pt>
                <c:pt idx="54">
                  <c:v>3</c:v>
                </c:pt>
                <c:pt idx="55">
                  <c:v>3.8</c:v>
                </c:pt>
                <c:pt idx="56">
                  <c:v>7.7</c:v>
                </c:pt>
                <c:pt idx="57">
                  <c:v>4.9000000000000004</c:v>
                </c:pt>
                <c:pt idx="58">
                  <c:v>5.3</c:v>
                </c:pt>
                <c:pt idx="59">
                  <c:v>16.5</c:v>
                </c:pt>
                <c:pt idx="60">
                  <c:v>23.5</c:v>
                </c:pt>
                <c:pt idx="61">
                  <c:v>12.4</c:v>
                </c:pt>
                <c:pt idx="62">
                  <c:v>8.3000000000000007</c:v>
                </c:pt>
                <c:pt idx="63">
                  <c:v>4.4000000000000004</c:v>
                </c:pt>
                <c:pt idx="64">
                  <c:v>5</c:v>
                </c:pt>
                <c:pt idx="65">
                  <c:v>2.8</c:v>
                </c:pt>
                <c:pt idx="66">
                  <c:v>3</c:v>
                </c:pt>
                <c:pt idx="67">
                  <c:v>5.2</c:v>
                </c:pt>
                <c:pt idx="68">
                  <c:v>3.3</c:v>
                </c:pt>
                <c:pt idx="69">
                  <c:v>8.5</c:v>
                </c:pt>
                <c:pt idx="70">
                  <c:v>8.6999999999999993</c:v>
                </c:pt>
                <c:pt idx="71">
                  <c:v>6.2</c:v>
                </c:pt>
                <c:pt idx="72">
                  <c:v>7.8</c:v>
                </c:pt>
                <c:pt idx="73">
                  <c:v>8</c:v>
                </c:pt>
                <c:pt idx="74">
                  <c:v>6.3</c:v>
                </c:pt>
                <c:pt idx="75">
                  <c:v>3.9</c:v>
                </c:pt>
                <c:pt idx="76">
                  <c:v>5.2</c:v>
                </c:pt>
                <c:pt idx="77">
                  <c:v>8.5</c:v>
                </c:pt>
                <c:pt idx="78">
                  <c:v>6.3</c:v>
                </c:pt>
                <c:pt idx="79">
                  <c:v>3.7</c:v>
                </c:pt>
                <c:pt idx="80">
                  <c:v>11</c:v>
                </c:pt>
                <c:pt idx="81">
                  <c:v>5.5</c:v>
                </c:pt>
                <c:pt idx="82">
                  <c:v>6.2</c:v>
                </c:pt>
                <c:pt idx="83">
                  <c:v>4.8</c:v>
                </c:pt>
                <c:pt idx="84">
                  <c:v>7.1</c:v>
                </c:pt>
                <c:pt idx="85">
                  <c:v>7.8</c:v>
                </c:pt>
                <c:pt idx="86">
                  <c:v>6.5</c:v>
                </c:pt>
                <c:pt idx="87">
                  <c:v>6.5</c:v>
                </c:pt>
                <c:pt idx="88">
                  <c:v>7.2</c:v>
                </c:pt>
                <c:pt idx="89">
                  <c:v>6.2</c:v>
                </c:pt>
                <c:pt idx="90">
                  <c:v>6.8475911269368224</c:v>
                </c:pt>
                <c:pt idx="91">
                  <c:v>5.7171936091920248</c:v>
                </c:pt>
                <c:pt idx="92">
                  <c:v>6.1858463632862106</c:v>
                </c:pt>
                <c:pt idx="93">
                  <c:v>5.1919626640467564</c:v>
                </c:pt>
                <c:pt idx="94">
                  <c:v>7.05644142466251</c:v>
                </c:pt>
                <c:pt idx="95">
                  <c:v>7.5587962086743996</c:v>
                </c:pt>
                <c:pt idx="96">
                  <c:v>5.4122875189763624</c:v>
                </c:pt>
                <c:pt idx="97">
                  <c:v>4.3984916317538723</c:v>
                </c:pt>
                <c:pt idx="98">
                  <c:v>6.8479908470474919</c:v>
                </c:pt>
                <c:pt idx="99">
                  <c:v>6.0000879597700312</c:v>
                </c:pt>
                <c:pt idx="100">
                  <c:v>5.4835734568374885</c:v>
                </c:pt>
                <c:pt idx="101">
                  <c:v>4.9257830163898273</c:v>
                </c:pt>
                <c:pt idx="102">
                  <c:v>4.3</c:v>
                </c:pt>
                <c:pt idx="103">
                  <c:v>3.5</c:v>
                </c:pt>
                <c:pt idx="104">
                  <c:v>6.9</c:v>
                </c:pt>
                <c:pt idx="105">
                  <c:v>5.0999999999999996</c:v>
                </c:pt>
                <c:pt idx="106">
                  <c:v>4.0225903900296585</c:v>
                </c:pt>
                <c:pt idx="107">
                  <c:v>5.0961151373080913</c:v>
                </c:pt>
                <c:pt idx="108">
                  <c:v>8.1735714429946107</c:v>
                </c:pt>
                <c:pt idx="109">
                  <c:v>3.5450194859536333</c:v>
                </c:pt>
                <c:pt idx="110">
                  <c:v>5.1463288815626056</c:v>
                </c:pt>
                <c:pt idx="111">
                  <c:v>6.4223477783492164</c:v>
                </c:pt>
                <c:pt idx="112">
                  <c:v>7.978555424347725</c:v>
                </c:pt>
                <c:pt idx="113">
                  <c:v>7.2646044232494198</c:v>
                </c:pt>
                <c:pt idx="114">
                  <c:v>5.7552550984253719</c:v>
                </c:pt>
                <c:pt idx="115">
                  <c:v>5.7683907971045123</c:v>
                </c:pt>
                <c:pt idx="116">
                  <c:v>5.7261983029924259</c:v>
                </c:pt>
                <c:pt idx="117">
                  <c:v>5.4391187958672456</c:v>
                </c:pt>
              </c:numCache>
            </c:numRef>
          </c:val>
          <c:extLst>
            <c:ext xmlns:c16="http://schemas.microsoft.com/office/drawing/2014/chart" uri="{C3380CC4-5D6E-409C-BE32-E72D297353CC}">
              <c16:uniqueId val="{0000000F-F004-48CF-8D57-B92057CA4F7A}"/>
            </c:ext>
          </c:extLst>
        </c:ser>
        <c:dLbls>
          <c:showLegendKey val="0"/>
          <c:showVal val="0"/>
          <c:showCatName val="0"/>
          <c:showSerName val="0"/>
          <c:showPercent val="0"/>
          <c:showBubbleSize val="0"/>
        </c:dLbls>
        <c:gapWidth val="40"/>
        <c:overlap val="100"/>
        <c:axId val="1159059279"/>
        <c:axId val="1143357775"/>
      </c:barChart>
      <c:catAx>
        <c:axId val="1159059279"/>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bg1"/>
                    </a:solidFill>
                    <a:latin typeface="+mn-lt"/>
                    <a:ea typeface="+mn-ea"/>
                    <a:cs typeface="+mn-cs"/>
                  </a:defRPr>
                </a:pPr>
                <a:r>
                  <a:rPr lang="en-US">
                    <a:solidFill>
                      <a:schemeClr val="bg1"/>
                    </a:solidFill>
                  </a:rPr>
                  <a:t>Sample Number</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title>
        <c:numFmt formatCode="General" sourceLinked="1"/>
        <c:majorTickMark val="out"/>
        <c:minorTickMark val="none"/>
        <c:tickLblPos val="nextTo"/>
        <c:spPr>
          <a:solidFill>
            <a:schemeClr val="tx1"/>
          </a:solidFill>
          <a:ln w="9525" cap="flat" cmpd="sng" algn="ctr">
            <a:solidFill>
              <a:schemeClr val="bg1"/>
            </a:solidFill>
            <a:round/>
          </a:ln>
          <a:effectLst/>
        </c:spPr>
        <c:txPr>
          <a:bodyPr rot="0" spcFirstLastPara="1" vertOverflow="ellipsis" wrap="square" anchor="ctr" anchorCtr="1"/>
          <a:lstStyle/>
          <a:p>
            <a:pPr>
              <a:defRPr sz="1000" b="0" i="0" u="none" strike="noStrike" kern="1200" cap="none" spc="0" normalizeH="0" baseline="0">
                <a:solidFill>
                  <a:schemeClr val="bg1"/>
                </a:solidFill>
                <a:latin typeface="+mn-lt"/>
                <a:ea typeface="+mn-ea"/>
                <a:cs typeface="+mn-cs"/>
              </a:defRPr>
            </a:pPr>
            <a:endParaRPr lang="en-US"/>
          </a:p>
        </c:txPr>
        <c:crossAx val="1143357775"/>
        <c:crosses val="autoZero"/>
        <c:auto val="1"/>
        <c:lblAlgn val="ctr"/>
        <c:lblOffset val="0"/>
        <c:tickLblSkip val="5"/>
        <c:tickMarkSkip val="1"/>
        <c:noMultiLvlLbl val="0"/>
      </c:catAx>
      <c:valAx>
        <c:axId val="1143357775"/>
        <c:scaling>
          <c:orientation val="minMax"/>
          <c:max val="500"/>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r>
                  <a:rPr lang="en-US">
                    <a:solidFill>
                      <a:schemeClr val="bg1"/>
                    </a:solidFill>
                  </a:rPr>
                  <a:t>REE (ppm coal)</a:t>
                </a:r>
              </a:p>
            </c:rich>
          </c:tx>
          <c:layout>
            <c:manualLayout>
              <c:xMode val="edge"/>
              <c:yMode val="edge"/>
              <c:x val="0.44488160182739067"/>
              <c:y val="0.9694157509882658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title>
        <c:numFmt formatCode="#,##0" sourceLinked="0"/>
        <c:majorTickMark val="out"/>
        <c:minorTickMark val="none"/>
        <c:tickLblPos val="nextTo"/>
        <c:spPr>
          <a:noFill/>
          <a:ln w="12700" cap="flat" cmpd="sng" algn="ctr">
            <a:solidFill>
              <a:schemeClr val="bg1"/>
            </a:solidFill>
            <a:round/>
          </a:ln>
          <a:effectLst/>
        </c:spPr>
        <c:txPr>
          <a:bodyPr rot="-6000000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crossAx val="1159059279"/>
        <c:crossesAt val="1"/>
        <c:crossBetween val="between"/>
      </c:valAx>
      <c:spPr>
        <a:noFill/>
        <a:ln w="12700">
          <a:solidFill>
            <a:schemeClr val="bg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solidFill>
    <a:ln w="9525" cap="flat" cmpd="sng" algn="ctr">
      <a:noFill/>
      <a:round/>
    </a:ln>
    <a:effectLst/>
  </c:spPr>
  <c:txPr>
    <a:bodyPr/>
    <a:lstStyle/>
    <a:p>
      <a:pPr>
        <a:defRPr sz="1100" b="0">
          <a:solidFill>
            <a:schemeClr val="tx1"/>
          </a:solidFill>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1119071222294E-2"/>
          <c:y val="1.8666267682503929E-2"/>
          <c:w val="0.86902954438387514"/>
          <c:h val="0.57316142381823709"/>
        </c:manualLayout>
      </c:layout>
      <c:barChart>
        <c:barDir val="bar"/>
        <c:grouping val="stacked"/>
        <c:varyColors val="0"/>
        <c:ser>
          <c:idx val="0"/>
          <c:order val="0"/>
          <c:tx>
            <c:strRef>
              <c:f>'Table S3a'!$F$6</c:f>
              <c:strCache>
                <c:ptCount val="1"/>
                <c:pt idx="0">
                  <c:v>La</c:v>
                </c:pt>
              </c:strCache>
            </c:strRef>
          </c:tx>
          <c:spPr>
            <a:solidFill>
              <a:schemeClr val="accent1"/>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S3a'!$F$61:$F$75</c:f>
              <c:numCache>
                <c:formatCode>0.0</c:formatCode>
                <c:ptCount val="15"/>
                <c:pt idx="0">
                  <c:v>6.5</c:v>
                </c:pt>
                <c:pt idx="1">
                  <c:v>9.4</c:v>
                </c:pt>
                <c:pt idx="2">
                  <c:v>44.5</c:v>
                </c:pt>
                <c:pt idx="3">
                  <c:v>56.2</c:v>
                </c:pt>
                <c:pt idx="4">
                  <c:v>20.7</c:v>
                </c:pt>
                <c:pt idx="5">
                  <c:v>95.8</c:v>
                </c:pt>
                <c:pt idx="6">
                  <c:v>321</c:v>
                </c:pt>
                <c:pt idx="7">
                  <c:v>208</c:v>
                </c:pt>
                <c:pt idx="8">
                  <c:v>33.6</c:v>
                </c:pt>
                <c:pt idx="9">
                  <c:v>75.3</c:v>
                </c:pt>
                <c:pt idx="10">
                  <c:v>84.9</c:v>
                </c:pt>
                <c:pt idx="11">
                  <c:v>53.4</c:v>
                </c:pt>
                <c:pt idx="12">
                  <c:v>47.8</c:v>
                </c:pt>
                <c:pt idx="13">
                  <c:v>33.4</c:v>
                </c:pt>
                <c:pt idx="14">
                  <c:v>59.8</c:v>
                </c:pt>
              </c:numCache>
            </c:numRef>
          </c:val>
          <c:extLst>
            <c:ext xmlns:c16="http://schemas.microsoft.com/office/drawing/2014/chart" uri="{C3380CC4-5D6E-409C-BE32-E72D297353CC}">
              <c16:uniqueId val="{00000000-BDB4-4FCB-91E9-D2E2ABAF62BF}"/>
            </c:ext>
          </c:extLst>
        </c:ser>
        <c:ser>
          <c:idx val="1"/>
          <c:order val="1"/>
          <c:tx>
            <c:strRef>
              <c:f>'Table S3a'!$G$6</c:f>
              <c:strCache>
                <c:ptCount val="1"/>
                <c:pt idx="0">
                  <c:v>Ce</c:v>
                </c:pt>
              </c:strCache>
            </c:strRef>
          </c:tx>
          <c:spPr>
            <a:solidFill>
              <a:schemeClr val="accent2"/>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S3a'!$G$61:$G$75</c:f>
              <c:numCache>
                <c:formatCode>0.0</c:formatCode>
                <c:ptCount val="15"/>
                <c:pt idx="0">
                  <c:v>12</c:v>
                </c:pt>
                <c:pt idx="1">
                  <c:v>15.7</c:v>
                </c:pt>
                <c:pt idx="2">
                  <c:v>95.8</c:v>
                </c:pt>
                <c:pt idx="3">
                  <c:v>109</c:v>
                </c:pt>
                <c:pt idx="4">
                  <c:v>43.2</c:v>
                </c:pt>
                <c:pt idx="5">
                  <c:v>283</c:v>
                </c:pt>
                <c:pt idx="6">
                  <c:v>1060</c:v>
                </c:pt>
                <c:pt idx="7">
                  <c:v>662</c:v>
                </c:pt>
                <c:pt idx="8">
                  <c:v>68.3</c:v>
                </c:pt>
                <c:pt idx="9">
                  <c:v>230</c:v>
                </c:pt>
                <c:pt idx="10">
                  <c:v>232</c:v>
                </c:pt>
                <c:pt idx="11">
                  <c:v>129</c:v>
                </c:pt>
                <c:pt idx="12">
                  <c:v>125</c:v>
                </c:pt>
                <c:pt idx="13">
                  <c:v>74.400000000000006</c:v>
                </c:pt>
                <c:pt idx="14">
                  <c:v>154</c:v>
                </c:pt>
              </c:numCache>
            </c:numRef>
          </c:val>
          <c:extLst>
            <c:ext xmlns:c16="http://schemas.microsoft.com/office/drawing/2014/chart" uri="{C3380CC4-5D6E-409C-BE32-E72D297353CC}">
              <c16:uniqueId val="{00000001-BDB4-4FCB-91E9-D2E2ABAF62BF}"/>
            </c:ext>
          </c:extLst>
        </c:ser>
        <c:ser>
          <c:idx val="2"/>
          <c:order val="2"/>
          <c:tx>
            <c:strRef>
              <c:f>'Table S3a'!$H$6</c:f>
              <c:strCache>
                <c:ptCount val="1"/>
                <c:pt idx="0">
                  <c:v>Pr</c:v>
                </c:pt>
              </c:strCache>
            </c:strRef>
          </c:tx>
          <c:spPr>
            <a:solidFill>
              <a:schemeClr val="accent3"/>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S3a'!$H$61:$H$75</c:f>
              <c:numCache>
                <c:formatCode>0.0</c:formatCode>
                <c:ptCount val="15"/>
                <c:pt idx="0">
                  <c:v>1.4</c:v>
                </c:pt>
                <c:pt idx="1">
                  <c:v>1.7</c:v>
                </c:pt>
                <c:pt idx="2">
                  <c:v>10.5</c:v>
                </c:pt>
                <c:pt idx="3">
                  <c:v>10.9</c:v>
                </c:pt>
                <c:pt idx="4">
                  <c:v>5</c:v>
                </c:pt>
                <c:pt idx="5">
                  <c:v>36.6</c:v>
                </c:pt>
                <c:pt idx="6">
                  <c:v>141</c:v>
                </c:pt>
                <c:pt idx="7">
                  <c:v>86.3</c:v>
                </c:pt>
                <c:pt idx="8">
                  <c:v>7.8</c:v>
                </c:pt>
                <c:pt idx="9">
                  <c:v>30.3</c:v>
                </c:pt>
                <c:pt idx="10">
                  <c:v>28.3</c:v>
                </c:pt>
                <c:pt idx="11">
                  <c:v>13.9</c:v>
                </c:pt>
                <c:pt idx="12">
                  <c:v>13.7</c:v>
                </c:pt>
                <c:pt idx="13">
                  <c:v>8.3000000000000007</c:v>
                </c:pt>
                <c:pt idx="14">
                  <c:v>19.5</c:v>
                </c:pt>
              </c:numCache>
            </c:numRef>
          </c:val>
          <c:extLst>
            <c:ext xmlns:c16="http://schemas.microsoft.com/office/drawing/2014/chart" uri="{C3380CC4-5D6E-409C-BE32-E72D297353CC}">
              <c16:uniqueId val="{00000002-BDB4-4FCB-91E9-D2E2ABAF62BF}"/>
            </c:ext>
          </c:extLst>
        </c:ser>
        <c:ser>
          <c:idx val="3"/>
          <c:order val="3"/>
          <c:tx>
            <c:strRef>
              <c:f>'Table S3a'!$I$6</c:f>
              <c:strCache>
                <c:ptCount val="1"/>
                <c:pt idx="0">
                  <c:v>Nd</c:v>
                </c:pt>
              </c:strCache>
            </c:strRef>
          </c:tx>
          <c:spPr>
            <a:solidFill>
              <a:schemeClr val="accent4"/>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S3a'!$I$61:$I$75</c:f>
              <c:numCache>
                <c:formatCode>0.0</c:formatCode>
                <c:ptCount val="15"/>
                <c:pt idx="0">
                  <c:v>5.3</c:v>
                </c:pt>
                <c:pt idx="1">
                  <c:v>6.4</c:v>
                </c:pt>
                <c:pt idx="2">
                  <c:v>39</c:v>
                </c:pt>
                <c:pt idx="3">
                  <c:v>39.1</c:v>
                </c:pt>
                <c:pt idx="4">
                  <c:v>18.7</c:v>
                </c:pt>
                <c:pt idx="5">
                  <c:v>147</c:v>
                </c:pt>
                <c:pt idx="6">
                  <c:v>567</c:v>
                </c:pt>
                <c:pt idx="7">
                  <c:v>351</c:v>
                </c:pt>
                <c:pt idx="8">
                  <c:v>29.6</c:v>
                </c:pt>
                <c:pt idx="9">
                  <c:v>127</c:v>
                </c:pt>
                <c:pt idx="10">
                  <c:v>112</c:v>
                </c:pt>
                <c:pt idx="11">
                  <c:v>51.1</c:v>
                </c:pt>
                <c:pt idx="12">
                  <c:v>49.5</c:v>
                </c:pt>
                <c:pt idx="13">
                  <c:v>30.5</c:v>
                </c:pt>
                <c:pt idx="14">
                  <c:v>80</c:v>
                </c:pt>
              </c:numCache>
            </c:numRef>
          </c:val>
          <c:extLst>
            <c:ext xmlns:c16="http://schemas.microsoft.com/office/drawing/2014/chart" uri="{C3380CC4-5D6E-409C-BE32-E72D297353CC}">
              <c16:uniqueId val="{00000003-BDB4-4FCB-91E9-D2E2ABAF62BF}"/>
            </c:ext>
          </c:extLst>
        </c:ser>
        <c:ser>
          <c:idx val="4"/>
          <c:order val="4"/>
          <c:tx>
            <c:strRef>
              <c:f>'Table S3a'!$J$6</c:f>
              <c:strCache>
                <c:ptCount val="1"/>
                <c:pt idx="0">
                  <c:v>Sm</c:v>
                </c:pt>
              </c:strCache>
            </c:strRef>
          </c:tx>
          <c:spPr>
            <a:solidFill>
              <a:schemeClr val="accent5"/>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S3a'!$J$61:$J$75</c:f>
              <c:numCache>
                <c:formatCode>0.0</c:formatCode>
                <c:ptCount val="15"/>
                <c:pt idx="0">
                  <c:v>1.1000000000000001</c:v>
                </c:pt>
                <c:pt idx="1">
                  <c:v>1.3</c:v>
                </c:pt>
                <c:pt idx="2">
                  <c:v>7.5</c:v>
                </c:pt>
                <c:pt idx="3">
                  <c:v>6.7</c:v>
                </c:pt>
                <c:pt idx="4">
                  <c:v>3.7</c:v>
                </c:pt>
                <c:pt idx="5">
                  <c:v>33.6</c:v>
                </c:pt>
                <c:pt idx="6">
                  <c:v>131</c:v>
                </c:pt>
                <c:pt idx="7">
                  <c:v>80.099999999999994</c:v>
                </c:pt>
                <c:pt idx="8">
                  <c:v>5.6</c:v>
                </c:pt>
                <c:pt idx="9">
                  <c:v>31.8</c:v>
                </c:pt>
                <c:pt idx="10">
                  <c:v>23.5</c:v>
                </c:pt>
                <c:pt idx="11">
                  <c:v>8.5</c:v>
                </c:pt>
                <c:pt idx="12">
                  <c:v>8.3000000000000007</c:v>
                </c:pt>
                <c:pt idx="13">
                  <c:v>6.4</c:v>
                </c:pt>
                <c:pt idx="14">
                  <c:v>18</c:v>
                </c:pt>
              </c:numCache>
            </c:numRef>
          </c:val>
          <c:extLst>
            <c:ext xmlns:c16="http://schemas.microsoft.com/office/drawing/2014/chart" uri="{C3380CC4-5D6E-409C-BE32-E72D297353CC}">
              <c16:uniqueId val="{00000004-BDB4-4FCB-91E9-D2E2ABAF62BF}"/>
            </c:ext>
          </c:extLst>
        </c:ser>
        <c:ser>
          <c:idx val="5"/>
          <c:order val="5"/>
          <c:tx>
            <c:strRef>
              <c:f>'Table S3a'!$K$6</c:f>
              <c:strCache>
                <c:ptCount val="1"/>
                <c:pt idx="0">
                  <c:v>Eu</c:v>
                </c:pt>
              </c:strCache>
            </c:strRef>
          </c:tx>
          <c:spPr>
            <a:solidFill>
              <a:schemeClr val="accent6"/>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S3a'!$K$61:$K$75</c:f>
              <c:numCache>
                <c:formatCode>0.0</c:formatCode>
                <c:ptCount val="15"/>
                <c:pt idx="0">
                  <c:v>0.19</c:v>
                </c:pt>
                <c:pt idx="1">
                  <c:v>0.24</c:v>
                </c:pt>
                <c:pt idx="2">
                  <c:v>1.28</c:v>
                </c:pt>
                <c:pt idx="3">
                  <c:v>1.31</c:v>
                </c:pt>
                <c:pt idx="4">
                  <c:v>0.74</c:v>
                </c:pt>
                <c:pt idx="5">
                  <c:v>5.58</c:v>
                </c:pt>
                <c:pt idx="6">
                  <c:v>21.7</c:v>
                </c:pt>
                <c:pt idx="7">
                  <c:v>13</c:v>
                </c:pt>
                <c:pt idx="8">
                  <c:v>0.96</c:v>
                </c:pt>
                <c:pt idx="9">
                  <c:v>5.57</c:v>
                </c:pt>
                <c:pt idx="10">
                  <c:v>4.03</c:v>
                </c:pt>
                <c:pt idx="11">
                  <c:v>1.29</c:v>
                </c:pt>
                <c:pt idx="12">
                  <c:v>1.28</c:v>
                </c:pt>
                <c:pt idx="13">
                  <c:v>0.88</c:v>
                </c:pt>
                <c:pt idx="14">
                  <c:v>3.13</c:v>
                </c:pt>
              </c:numCache>
            </c:numRef>
          </c:val>
          <c:extLst>
            <c:ext xmlns:c16="http://schemas.microsoft.com/office/drawing/2014/chart" uri="{C3380CC4-5D6E-409C-BE32-E72D297353CC}">
              <c16:uniqueId val="{00000005-BDB4-4FCB-91E9-D2E2ABAF62BF}"/>
            </c:ext>
          </c:extLst>
        </c:ser>
        <c:ser>
          <c:idx val="6"/>
          <c:order val="6"/>
          <c:tx>
            <c:strRef>
              <c:f>'Table S3a'!$L$6</c:f>
              <c:strCache>
                <c:ptCount val="1"/>
                <c:pt idx="0">
                  <c:v>Gd</c:v>
                </c:pt>
              </c:strCache>
            </c:strRef>
          </c:tx>
          <c:spPr>
            <a:solidFill>
              <a:schemeClr val="accent1">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S3a'!$L$61:$L$75</c:f>
              <c:numCache>
                <c:formatCode>0.0</c:formatCode>
                <c:ptCount val="15"/>
                <c:pt idx="0">
                  <c:v>1.3</c:v>
                </c:pt>
                <c:pt idx="1">
                  <c:v>1.5</c:v>
                </c:pt>
                <c:pt idx="2">
                  <c:v>6.9</c:v>
                </c:pt>
                <c:pt idx="3">
                  <c:v>7.2</c:v>
                </c:pt>
                <c:pt idx="4">
                  <c:v>3</c:v>
                </c:pt>
                <c:pt idx="5">
                  <c:v>25.7</c:v>
                </c:pt>
                <c:pt idx="6">
                  <c:v>102</c:v>
                </c:pt>
                <c:pt idx="7">
                  <c:v>59.3</c:v>
                </c:pt>
                <c:pt idx="8">
                  <c:v>5.0999999999999996</c:v>
                </c:pt>
                <c:pt idx="9">
                  <c:v>27.2</c:v>
                </c:pt>
                <c:pt idx="10">
                  <c:v>22.8</c:v>
                </c:pt>
                <c:pt idx="11">
                  <c:v>10.1</c:v>
                </c:pt>
                <c:pt idx="12">
                  <c:v>9.6999999999999993</c:v>
                </c:pt>
                <c:pt idx="13">
                  <c:v>6.5</c:v>
                </c:pt>
                <c:pt idx="14">
                  <c:v>15.9</c:v>
                </c:pt>
              </c:numCache>
            </c:numRef>
          </c:val>
          <c:extLst>
            <c:ext xmlns:c16="http://schemas.microsoft.com/office/drawing/2014/chart" uri="{C3380CC4-5D6E-409C-BE32-E72D297353CC}">
              <c16:uniqueId val="{00000006-BDB4-4FCB-91E9-D2E2ABAF62BF}"/>
            </c:ext>
          </c:extLst>
        </c:ser>
        <c:ser>
          <c:idx val="7"/>
          <c:order val="7"/>
          <c:tx>
            <c:strRef>
              <c:f>'Table S3a'!$M$6</c:f>
              <c:strCache>
                <c:ptCount val="1"/>
                <c:pt idx="0">
                  <c:v>Tb</c:v>
                </c:pt>
              </c:strCache>
            </c:strRef>
          </c:tx>
          <c:spPr>
            <a:solidFill>
              <a:schemeClr val="accent2">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S3a'!$M$61:$M$75</c:f>
              <c:numCache>
                <c:formatCode>0.0</c:formatCode>
                <c:ptCount val="15"/>
                <c:pt idx="0">
                  <c:v>0.22</c:v>
                </c:pt>
                <c:pt idx="1">
                  <c:v>0.25</c:v>
                </c:pt>
                <c:pt idx="2">
                  <c:v>1.06</c:v>
                </c:pt>
                <c:pt idx="3">
                  <c:v>1.06</c:v>
                </c:pt>
                <c:pt idx="4">
                  <c:v>0.45</c:v>
                </c:pt>
                <c:pt idx="5">
                  <c:v>3.95</c:v>
                </c:pt>
                <c:pt idx="6">
                  <c:v>15.8</c:v>
                </c:pt>
                <c:pt idx="7">
                  <c:v>8.93</c:v>
                </c:pt>
                <c:pt idx="8">
                  <c:v>0.77</c:v>
                </c:pt>
                <c:pt idx="9">
                  <c:v>4.53</c:v>
                </c:pt>
                <c:pt idx="10">
                  <c:v>3.6</c:v>
                </c:pt>
                <c:pt idx="11">
                  <c:v>1.48</c:v>
                </c:pt>
                <c:pt idx="12">
                  <c:v>1.44</c:v>
                </c:pt>
                <c:pt idx="13">
                  <c:v>1.1000000000000001</c:v>
                </c:pt>
                <c:pt idx="14">
                  <c:v>2.52</c:v>
                </c:pt>
              </c:numCache>
            </c:numRef>
          </c:val>
          <c:extLst>
            <c:ext xmlns:c16="http://schemas.microsoft.com/office/drawing/2014/chart" uri="{C3380CC4-5D6E-409C-BE32-E72D297353CC}">
              <c16:uniqueId val="{00000007-BDB4-4FCB-91E9-D2E2ABAF62BF}"/>
            </c:ext>
          </c:extLst>
        </c:ser>
        <c:ser>
          <c:idx val="8"/>
          <c:order val="8"/>
          <c:tx>
            <c:strRef>
              <c:f>'Table S3a'!$N$6</c:f>
              <c:strCache>
                <c:ptCount val="1"/>
                <c:pt idx="0">
                  <c:v>Dy</c:v>
                </c:pt>
              </c:strCache>
            </c:strRef>
          </c:tx>
          <c:spPr>
            <a:solidFill>
              <a:schemeClr val="accent3">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S3a'!$N$61:$N$75</c:f>
              <c:numCache>
                <c:formatCode>0.0</c:formatCode>
                <c:ptCount val="15"/>
                <c:pt idx="0">
                  <c:v>1.5</c:v>
                </c:pt>
                <c:pt idx="1">
                  <c:v>1.7</c:v>
                </c:pt>
                <c:pt idx="2">
                  <c:v>6</c:v>
                </c:pt>
                <c:pt idx="3">
                  <c:v>6.1</c:v>
                </c:pt>
                <c:pt idx="4">
                  <c:v>2.6</c:v>
                </c:pt>
                <c:pt idx="5">
                  <c:v>21.6</c:v>
                </c:pt>
                <c:pt idx="6">
                  <c:v>86.6</c:v>
                </c:pt>
                <c:pt idx="7">
                  <c:v>48.3</c:v>
                </c:pt>
                <c:pt idx="8">
                  <c:v>4.5</c:v>
                </c:pt>
                <c:pt idx="9">
                  <c:v>26.6</c:v>
                </c:pt>
                <c:pt idx="10">
                  <c:v>20.5</c:v>
                </c:pt>
                <c:pt idx="11">
                  <c:v>8.3000000000000007</c:v>
                </c:pt>
                <c:pt idx="12">
                  <c:v>8.1999999999999993</c:v>
                </c:pt>
                <c:pt idx="13">
                  <c:v>6.9</c:v>
                </c:pt>
                <c:pt idx="14">
                  <c:v>14.4</c:v>
                </c:pt>
              </c:numCache>
            </c:numRef>
          </c:val>
          <c:extLst>
            <c:ext xmlns:c16="http://schemas.microsoft.com/office/drawing/2014/chart" uri="{C3380CC4-5D6E-409C-BE32-E72D297353CC}">
              <c16:uniqueId val="{00000008-BDB4-4FCB-91E9-D2E2ABAF62BF}"/>
            </c:ext>
          </c:extLst>
        </c:ser>
        <c:ser>
          <c:idx val="9"/>
          <c:order val="9"/>
          <c:tx>
            <c:strRef>
              <c:f>'Table S3a'!$O$6</c:f>
              <c:strCache>
                <c:ptCount val="1"/>
                <c:pt idx="0">
                  <c:v>Ho</c:v>
                </c:pt>
              </c:strCache>
            </c:strRef>
          </c:tx>
          <c:spPr>
            <a:solidFill>
              <a:schemeClr val="accent4">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S3a'!$O$61:$O$75</c:f>
              <c:numCache>
                <c:formatCode>0.0</c:formatCode>
                <c:ptCount val="15"/>
                <c:pt idx="0">
                  <c:v>0.36</c:v>
                </c:pt>
                <c:pt idx="1">
                  <c:v>0.38</c:v>
                </c:pt>
                <c:pt idx="2">
                  <c:v>1.1399999999999999</c:v>
                </c:pt>
                <c:pt idx="3">
                  <c:v>1.27</c:v>
                </c:pt>
                <c:pt idx="4">
                  <c:v>0.51</c:v>
                </c:pt>
                <c:pt idx="5">
                  <c:v>3.99</c:v>
                </c:pt>
                <c:pt idx="6">
                  <c:v>15.7</c:v>
                </c:pt>
                <c:pt idx="7">
                  <c:v>8.8000000000000007</c:v>
                </c:pt>
                <c:pt idx="8">
                  <c:v>0.92</c:v>
                </c:pt>
                <c:pt idx="9">
                  <c:v>5.16</c:v>
                </c:pt>
                <c:pt idx="10">
                  <c:v>4.07</c:v>
                </c:pt>
                <c:pt idx="11">
                  <c:v>1.73</c:v>
                </c:pt>
                <c:pt idx="12">
                  <c:v>1.71</c:v>
                </c:pt>
                <c:pt idx="13">
                  <c:v>1.45</c:v>
                </c:pt>
                <c:pt idx="14">
                  <c:v>2.8</c:v>
                </c:pt>
              </c:numCache>
            </c:numRef>
          </c:val>
          <c:extLst>
            <c:ext xmlns:c16="http://schemas.microsoft.com/office/drawing/2014/chart" uri="{C3380CC4-5D6E-409C-BE32-E72D297353CC}">
              <c16:uniqueId val="{00000009-BDB4-4FCB-91E9-D2E2ABAF62BF}"/>
            </c:ext>
          </c:extLst>
        </c:ser>
        <c:ser>
          <c:idx val="10"/>
          <c:order val="10"/>
          <c:tx>
            <c:strRef>
              <c:f>'Table S3a'!$P$6</c:f>
              <c:strCache>
                <c:ptCount val="1"/>
                <c:pt idx="0">
                  <c:v>Er</c:v>
                </c:pt>
              </c:strCache>
            </c:strRef>
          </c:tx>
          <c:spPr>
            <a:solidFill>
              <a:schemeClr val="accent5">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S3a'!$P$61:$P$75</c:f>
              <c:numCache>
                <c:formatCode>0.0</c:formatCode>
                <c:ptCount val="15"/>
                <c:pt idx="0">
                  <c:v>1.19</c:v>
                </c:pt>
                <c:pt idx="1">
                  <c:v>1.19</c:v>
                </c:pt>
                <c:pt idx="2">
                  <c:v>3.33</c:v>
                </c:pt>
                <c:pt idx="3">
                  <c:v>3.72</c:v>
                </c:pt>
                <c:pt idx="4">
                  <c:v>1.54</c:v>
                </c:pt>
                <c:pt idx="5">
                  <c:v>11.7</c:v>
                </c:pt>
                <c:pt idx="6">
                  <c:v>45.7</c:v>
                </c:pt>
                <c:pt idx="7">
                  <c:v>25.4</c:v>
                </c:pt>
                <c:pt idx="8">
                  <c:v>2.79</c:v>
                </c:pt>
                <c:pt idx="9">
                  <c:v>15.6</c:v>
                </c:pt>
                <c:pt idx="10">
                  <c:v>11.5</c:v>
                </c:pt>
                <c:pt idx="11">
                  <c:v>4.9000000000000004</c:v>
                </c:pt>
                <c:pt idx="12">
                  <c:v>4.8099999999999996</c:v>
                </c:pt>
                <c:pt idx="13">
                  <c:v>4.53</c:v>
                </c:pt>
                <c:pt idx="14">
                  <c:v>8.27</c:v>
                </c:pt>
              </c:numCache>
            </c:numRef>
          </c:val>
          <c:extLst>
            <c:ext xmlns:c16="http://schemas.microsoft.com/office/drawing/2014/chart" uri="{C3380CC4-5D6E-409C-BE32-E72D297353CC}">
              <c16:uniqueId val="{0000000A-BDB4-4FCB-91E9-D2E2ABAF62BF}"/>
            </c:ext>
          </c:extLst>
        </c:ser>
        <c:ser>
          <c:idx val="11"/>
          <c:order val="11"/>
          <c:tx>
            <c:strRef>
              <c:f>'Table S3a'!$Q$6</c:f>
              <c:strCache>
                <c:ptCount val="1"/>
                <c:pt idx="0">
                  <c:v>Tm</c:v>
                </c:pt>
              </c:strCache>
            </c:strRef>
          </c:tx>
          <c:spPr>
            <a:solidFill>
              <a:schemeClr val="accent6">
                <a:lumMod val="6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S3a'!$Q$61:$Q$75</c:f>
              <c:numCache>
                <c:formatCode>0.0</c:formatCode>
                <c:ptCount val="15"/>
                <c:pt idx="0">
                  <c:v>0.18</c:v>
                </c:pt>
                <c:pt idx="1">
                  <c:v>0.17</c:v>
                </c:pt>
                <c:pt idx="2">
                  <c:v>0.48</c:v>
                </c:pt>
                <c:pt idx="3">
                  <c:v>0.51</c:v>
                </c:pt>
                <c:pt idx="4">
                  <c:v>0.24</c:v>
                </c:pt>
                <c:pt idx="5">
                  <c:v>1.72</c:v>
                </c:pt>
                <c:pt idx="6">
                  <c:v>6.58</c:v>
                </c:pt>
                <c:pt idx="7">
                  <c:v>3.65</c:v>
                </c:pt>
                <c:pt idx="8">
                  <c:v>0.43</c:v>
                </c:pt>
                <c:pt idx="9">
                  <c:v>2.37</c:v>
                </c:pt>
                <c:pt idx="10">
                  <c:v>1.53</c:v>
                </c:pt>
                <c:pt idx="11">
                  <c:v>0.62</c:v>
                </c:pt>
                <c:pt idx="12">
                  <c:v>0.61</c:v>
                </c:pt>
                <c:pt idx="13">
                  <c:v>0.7</c:v>
                </c:pt>
                <c:pt idx="14">
                  <c:v>1.22</c:v>
                </c:pt>
              </c:numCache>
            </c:numRef>
          </c:val>
          <c:extLst>
            <c:ext xmlns:c16="http://schemas.microsoft.com/office/drawing/2014/chart" uri="{C3380CC4-5D6E-409C-BE32-E72D297353CC}">
              <c16:uniqueId val="{0000000B-BDB4-4FCB-91E9-D2E2ABAF62BF}"/>
            </c:ext>
          </c:extLst>
        </c:ser>
        <c:ser>
          <c:idx val="12"/>
          <c:order val="12"/>
          <c:tx>
            <c:strRef>
              <c:f>'Table S3a'!$R$6</c:f>
              <c:strCache>
                <c:ptCount val="1"/>
                <c:pt idx="0">
                  <c:v>Yb</c:v>
                </c:pt>
              </c:strCache>
            </c:strRef>
          </c:tx>
          <c:spPr>
            <a:solidFill>
              <a:schemeClr val="accent1">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S3a'!$R$61:$R$75</c:f>
              <c:numCache>
                <c:formatCode>0.0</c:formatCode>
                <c:ptCount val="15"/>
                <c:pt idx="0">
                  <c:v>1.1599999999999999</c:v>
                </c:pt>
                <c:pt idx="1">
                  <c:v>1.1299999999999999</c:v>
                </c:pt>
                <c:pt idx="2">
                  <c:v>3.1</c:v>
                </c:pt>
                <c:pt idx="3">
                  <c:v>3.18</c:v>
                </c:pt>
                <c:pt idx="4">
                  <c:v>1.62</c:v>
                </c:pt>
                <c:pt idx="5">
                  <c:v>12.1</c:v>
                </c:pt>
                <c:pt idx="6">
                  <c:v>45.2</c:v>
                </c:pt>
                <c:pt idx="7">
                  <c:v>24.7</c:v>
                </c:pt>
                <c:pt idx="8">
                  <c:v>2.9</c:v>
                </c:pt>
                <c:pt idx="9">
                  <c:v>16.100000000000001</c:v>
                </c:pt>
                <c:pt idx="10">
                  <c:v>8.67</c:v>
                </c:pt>
                <c:pt idx="11">
                  <c:v>3.39</c:v>
                </c:pt>
                <c:pt idx="12">
                  <c:v>3.37</c:v>
                </c:pt>
                <c:pt idx="13">
                  <c:v>4.78</c:v>
                </c:pt>
                <c:pt idx="14">
                  <c:v>7.79</c:v>
                </c:pt>
              </c:numCache>
            </c:numRef>
          </c:val>
          <c:extLst>
            <c:ext xmlns:c16="http://schemas.microsoft.com/office/drawing/2014/chart" uri="{C3380CC4-5D6E-409C-BE32-E72D297353CC}">
              <c16:uniqueId val="{0000000C-BDB4-4FCB-91E9-D2E2ABAF62BF}"/>
            </c:ext>
          </c:extLst>
        </c:ser>
        <c:ser>
          <c:idx val="13"/>
          <c:order val="13"/>
          <c:tx>
            <c:strRef>
              <c:f>'Table S3a'!$S$6</c:f>
              <c:strCache>
                <c:ptCount val="1"/>
                <c:pt idx="0">
                  <c:v>Lu</c:v>
                </c:pt>
              </c:strCache>
            </c:strRef>
          </c:tx>
          <c:spPr>
            <a:solidFill>
              <a:schemeClr val="accent2">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S3a'!$S$61:$S$75</c:f>
              <c:numCache>
                <c:formatCode>0.0</c:formatCode>
                <c:ptCount val="15"/>
                <c:pt idx="0">
                  <c:v>0.19</c:v>
                </c:pt>
                <c:pt idx="1">
                  <c:v>0.17</c:v>
                </c:pt>
                <c:pt idx="2">
                  <c:v>0.45</c:v>
                </c:pt>
                <c:pt idx="3">
                  <c:v>0.48</c:v>
                </c:pt>
                <c:pt idx="4">
                  <c:v>0.24</c:v>
                </c:pt>
                <c:pt idx="5">
                  <c:v>1.73</c:v>
                </c:pt>
                <c:pt idx="6">
                  <c:v>6.59</c:v>
                </c:pt>
                <c:pt idx="7">
                  <c:v>3.52</c:v>
                </c:pt>
                <c:pt idx="8">
                  <c:v>0.45</c:v>
                </c:pt>
                <c:pt idx="9">
                  <c:v>2.37</c:v>
                </c:pt>
                <c:pt idx="10">
                  <c:v>1.25</c:v>
                </c:pt>
                <c:pt idx="11">
                  <c:v>0.51</c:v>
                </c:pt>
                <c:pt idx="12">
                  <c:v>0.5</c:v>
                </c:pt>
                <c:pt idx="13">
                  <c:v>0.73</c:v>
                </c:pt>
                <c:pt idx="14">
                  <c:v>1.1499999999999999</c:v>
                </c:pt>
              </c:numCache>
            </c:numRef>
          </c:val>
          <c:extLst>
            <c:ext xmlns:c16="http://schemas.microsoft.com/office/drawing/2014/chart" uri="{C3380CC4-5D6E-409C-BE32-E72D297353CC}">
              <c16:uniqueId val="{0000000D-BDB4-4FCB-91E9-D2E2ABAF62BF}"/>
            </c:ext>
          </c:extLst>
        </c:ser>
        <c:ser>
          <c:idx val="14"/>
          <c:order val="14"/>
          <c:tx>
            <c:strRef>
              <c:f>'Table S3a'!$T$6</c:f>
              <c:strCache>
                <c:ptCount val="1"/>
                <c:pt idx="0">
                  <c:v>Y</c:v>
                </c:pt>
              </c:strCache>
            </c:strRef>
          </c:tx>
          <c:spPr>
            <a:solidFill>
              <a:schemeClr val="accent3">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S3a'!$T$61:$T$75</c:f>
              <c:numCache>
                <c:formatCode>0.0</c:formatCode>
                <c:ptCount val="15"/>
                <c:pt idx="0">
                  <c:v>14.2</c:v>
                </c:pt>
                <c:pt idx="1">
                  <c:v>13.8</c:v>
                </c:pt>
                <c:pt idx="2">
                  <c:v>31.3</c:v>
                </c:pt>
                <c:pt idx="3">
                  <c:v>45.5</c:v>
                </c:pt>
                <c:pt idx="4">
                  <c:v>12.9</c:v>
                </c:pt>
                <c:pt idx="5">
                  <c:v>78.3</c:v>
                </c:pt>
                <c:pt idx="6">
                  <c:v>296</c:v>
                </c:pt>
                <c:pt idx="7">
                  <c:v>166</c:v>
                </c:pt>
                <c:pt idx="8">
                  <c:v>24.2</c:v>
                </c:pt>
                <c:pt idx="9">
                  <c:v>110</c:v>
                </c:pt>
                <c:pt idx="10">
                  <c:v>122</c:v>
                </c:pt>
                <c:pt idx="11">
                  <c:v>68.8</c:v>
                </c:pt>
                <c:pt idx="12">
                  <c:v>70.2</c:v>
                </c:pt>
                <c:pt idx="13">
                  <c:v>44.7</c:v>
                </c:pt>
                <c:pt idx="14">
                  <c:v>67.2</c:v>
                </c:pt>
              </c:numCache>
            </c:numRef>
          </c:val>
          <c:extLst>
            <c:ext xmlns:c16="http://schemas.microsoft.com/office/drawing/2014/chart" uri="{C3380CC4-5D6E-409C-BE32-E72D297353CC}">
              <c16:uniqueId val="{0000000E-BDB4-4FCB-91E9-D2E2ABAF62BF}"/>
            </c:ext>
          </c:extLst>
        </c:ser>
        <c:ser>
          <c:idx val="15"/>
          <c:order val="15"/>
          <c:tx>
            <c:strRef>
              <c:f>'Table S3a'!$U$6</c:f>
              <c:strCache>
                <c:ptCount val="1"/>
                <c:pt idx="0">
                  <c:v>Sc</c:v>
                </c:pt>
              </c:strCache>
            </c:strRef>
          </c:tx>
          <c:spPr>
            <a:solidFill>
              <a:schemeClr val="accent4">
                <a:lumMod val="80000"/>
                <a:lumOff val="20000"/>
              </a:schemeClr>
            </a:solidFill>
            <a:ln>
              <a:noFill/>
            </a:ln>
            <a:effectLst/>
          </c:spPr>
          <c:invertIfNegative val="0"/>
          <c:cat>
            <c:numRef>
              <c:f>'Table S3a'!$A$61:$A$75</c:f>
              <c:numCache>
                <c:formatCode>General</c:formatCode>
                <c:ptCount val="15"/>
                <c:pt idx="0">
                  <c:v>54</c:v>
                </c:pt>
                <c:pt idx="1">
                  <c:v>55</c:v>
                </c:pt>
                <c:pt idx="2">
                  <c:v>56</c:v>
                </c:pt>
                <c:pt idx="3">
                  <c:v>57</c:v>
                </c:pt>
                <c:pt idx="4">
                  <c:v>58</c:v>
                </c:pt>
                <c:pt idx="5">
                  <c:v>59</c:v>
                </c:pt>
                <c:pt idx="6">
                  <c:v>60</c:v>
                </c:pt>
                <c:pt idx="7">
                  <c:v>61</c:v>
                </c:pt>
                <c:pt idx="8">
                  <c:v>62</c:v>
                </c:pt>
                <c:pt idx="9">
                  <c:v>63</c:v>
                </c:pt>
                <c:pt idx="10">
                  <c:v>64</c:v>
                </c:pt>
                <c:pt idx="11">
                  <c:v>65</c:v>
                </c:pt>
                <c:pt idx="12">
                  <c:v>66</c:v>
                </c:pt>
                <c:pt idx="13">
                  <c:v>67</c:v>
                </c:pt>
                <c:pt idx="14">
                  <c:v>68</c:v>
                </c:pt>
              </c:numCache>
            </c:numRef>
          </c:cat>
          <c:val>
            <c:numRef>
              <c:f>'Table S3a'!$U$61:$U$75</c:f>
              <c:numCache>
                <c:formatCode>0.0</c:formatCode>
                <c:ptCount val="15"/>
                <c:pt idx="0">
                  <c:v>3</c:v>
                </c:pt>
                <c:pt idx="1">
                  <c:v>3.8</c:v>
                </c:pt>
                <c:pt idx="2">
                  <c:v>7.7</c:v>
                </c:pt>
                <c:pt idx="3">
                  <c:v>4.9000000000000004</c:v>
                </c:pt>
                <c:pt idx="4">
                  <c:v>5.3</c:v>
                </c:pt>
                <c:pt idx="5">
                  <c:v>16.5</c:v>
                </c:pt>
                <c:pt idx="6">
                  <c:v>23.5</c:v>
                </c:pt>
                <c:pt idx="7">
                  <c:v>12.4</c:v>
                </c:pt>
                <c:pt idx="8">
                  <c:v>8.3000000000000007</c:v>
                </c:pt>
                <c:pt idx="9">
                  <c:v>4.4000000000000004</c:v>
                </c:pt>
                <c:pt idx="10">
                  <c:v>5</c:v>
                </c:pt>
                <c:pt idx="11">
                  <c:v>2.8</c:v>
                </c:pt>
                <c:pt idx="12">
                  <c:v>3</c:v>
                </c:pt>
                <c:pt idx="13">
                  <c:v>5.2</c:v>
                </c:pt>
                <c:pt idx="14">
                  <c:v>3.3</c:v>
                </c:pt>
              </c:numCache>
            </c:numRef>
          </c:val>
          <c:extLst>
            <c:ext xmlns:c16="http://schemas.microsoft.com/office/drawing/2014/chart" uri="{C3380CC4-5D6E-409C-BE32-E72D297353CC}">
              <c16:uniqueId val="{0000000F-BDB4-4FCB-91E9-D2E2ABAF62BF}"/>
            </c:ext>
          </c:extLst>
        </c:ser>
        <c:dLbls>
          <c:showLegendKey val="0"/>
          <c:showVal val="0"/>
          <c:showCatName val="0"/>
          <c:showSerName val="0"/>
          <c:showPercent val="0"/>
          <c:showBubbleSize val="0"/>
        </c:dLbls>
        <c:gapWidth val="40"/>
        <c:overlap val="100"/>
        <c:axId val="1159059279"/>
        <c:axId val="1143357775"/>
      </c:barChart>
      <c:catAx>
        <c:axId val="1159059279"/>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bg1"/>
                    </a:solidFill>
                    <a:latin typeface="+mn-lt"/>
                    <a:ea typeface="+mn-ea"/>
                    <a:cs typeface="+mn-cs"/>
                  </a:defRPr>
                </a:pPr>
                <a:r>
                  <a:rPr lang="en-US">
                    <a:solidFill>
                      <a:schemeClr val="bg1"/>
                    </a:solidFill>
                  </a:rPr>
                  <a:t>Sample Number</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bg1"/>
            </a:solidFill>
            <a:round/>
          </a:ln>
          <a:effectLst/>
        </c:spPr>
        <c:txPr>
          <a:bodyPr rot="0" spcFirstLastPara="1" vertOverflow="ellipsis" wrap="square" anchor="ctr" anchorCtr="1"/>
          <a:lstStyle/>
          <a:p>
            <a:pPr>
              <a:defRPr sz="1000" b="0" i="0" u="none" strike="noStrike" kern="1200" cap="none" spc="0" normalizeH="0" baseline="0">
                <a:solidFill>
                  <a:schemeClr val="bg1"/>
                </a:solidFill>
                <a:latin typeface="+mn-lt"/>
                <a:ea typeface="+mn-ea"/>
                <a:cs typeface="+mn-cs"/>
              </a:defRPr>
            </a:pPr>
            <a:endParaRPr lang="en-US"/>
          </a:p>
        </c:txPr>
        <c:crossAx val="1143357775"/>
        <c:crosses val="autoZero"/>
        <c:auto val="1"/>
        <c:lblAlgn val="ctr"/>
        <c:lblOffset val="0"/>
        <c:tickLblSkip val="5"/>
        <c:tickMarkSkip val="1"/>
        <c:noMultiLvlLbl val="0"/>
      </c:catAx>
      <c:valAx>
        <c:axId val="1143357775"/>
        <c:scaling>
          <c:orientation val="minMax"/>
          <c:max val="3000"/>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r>
                  <a:rPr lang="en-US">
                    <a:solidFill>
                      <a:schemeClr val="bg1"/>
                    </a:solidFill>
                  </a:rPr>
                  <a:t>REE (ppm coal)</a:t>
                </a:r>
              </a:p>
            </c:rich>
          </c:tx>
          <c:layout>
            <c:manualLayout>
              <c:xMode val="edge"/>
              <c:yMode val="edge"/>
              <c:x val="0.44488160495863743"/>
              <c:y val="0.939422255670415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title>
        <c:numFmt formatCode="#,##0" sourceLinked="0"/>
        <c:majorTickMark val="out"/>
        <c:minorTickMark val="none"/>
        <c:tickLblPos val="nextTo"/>
        <c:spPr>
          <a:noFill/>
          <a:ln w="12700" cap="flat" cmpd="sng" algn="ctr">
            <a:solidFill>
              <a:schemeClr val="bg1"/>
            </a:solidFill>
            <a:round/>
          </a:ln>
          <a:effectLst/>
        </c:spPr>
        <c:txPr>
          <a:bodyPr rot="-6000000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crossAx val="1159059279"/>
        <c:crossesAt val="1"/>
        <c:crossBetween val="between"/>
      </c:valAx>
      <c:spPr>
        <a:noFill/>
        <a:ln w="12700">
          <a:solidFill>
            <a:schemeClr val="bg1"/>
          </a:solidFill>
        </a:ln>
        <a:effectLst/>
      </c:spPr>
    </c:plotArea>
    <c:legend>
      <c:legendPos val="b"/>
      <c:layout>
        <c:manualLayout>
          <c:xMode val="edge"/>
          <c:yMode val="edge"/>
          <c:x val="0"/>
          <c:y val="0.75694699058504489"/>
          <c:w val="0.97718794144008203"/>
          <c:h val="0.1595443315874721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solidFill>
    <a:ln w="9525" cap="flat" cmpd="sng" algn="ctr">
      <a:noFill/>
      <a:round/>
    </a:ln>
    <a:effectLst/>
  </c:spPr>
  <c:txPr>
    <a:bodyPr/>
    <a:lstStyle/>
    <a:p>
      <a:pPr>
        <a:defRPr sz="1100" b="0">
          <a:solidFill>
            <a:schemeClr val="tx1"/>
          </a:solidFill>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numRef>
              <c:f>'Table S3a'!$Z$7:$Z$124</c:f>
              <c:numCache>
                <c:formatCode>0.00</c:formatCode>
                <c:ptCount val="118"/>
                <c:pt idx="0">
                  <c:v>0.89407861153649815</c:v>
                </c:pt>
                <c:pt idx="1">
                  <c:v>0.83204903677758313</c:v>
                </c:pt>
                <c:pt idx="2">
                  <c:v>0.63633281345358361</c:v>
                </c:pt>
                <c:pt idx="3">
                  <c:v>1.0522043071372194</c:v>
                </c:pt>
                <c:pt idx="4">
                  <c:v>2.2752585521081938</c:v>
                </c:pt>
                <c:pt idx="5">
                  <c:v>1.0897201390159137</c:v>
                </c:pt>
                <c:pt idx="6">
                  <c:v>1.7064790575916231</c:v>
                </c:pt>
                <c:pt idx="7">
                  <c:v>1.067964368195315</c:v>
                </c:pt>
                <c:pt idx="8">
                  <c:v>2.0942184154175592</c:v>
                </c:pt>
                <c:pt idx="9">
                  <c:v>1.6954933008526185</c:v>
                </c:pt>
                <c:pt idx="10">
                  <c:v>0.72363636363636374</c:v>
                </c:pt>
                <c:pt idx="11">
                  <c:v>0.93870014771048749</c:v>
                </c:pt>
                <c:pt idx="12">
                  <c:v>0.97206896551724142</c:v>
                </c:pt>
                <c:pt idx="13">
                  <c:v>0.47059471365638772</c:v>
                </c:pt>
                <c:pt idx="14">
                  <c:v>0.69857343013628814</c:v>
                </c:pt>
                <c:pt idx="15">
                  <c:v>0.77713523131672602</c:v>
                </c:pt>
                <c:pt idx="16">
                  <c:v>1.5436170212765963</c:v>
                </c:pt>
                <c:pt idx="17">
                  <c:v>1.7619408642911296</c:v>
                </c:pt>
                <c:pt idx="18">
                  <c:v>1.8034447821681865</c:v>
                </c:pt>
                <c:pt idx="19">
                  <c:v>2.1455497382198958</c:v>
                </c:pt>
                <c:pt idx="20">
                  <c:v>0.99433427762039639</c:v>
                </c:pt>
                <c:pt idx="21">
                  <c:v>1.1289893617021276</c:v>
                </c:pt>
                <c:pt idx="22">
                  <c:v>1.3223094170403586</c:v>
                </c:pt>
                <c:pt idx="23">
                  <c:v>0.89783783783783766</c:v>
                </c:pt>
                <c:pt idx="24">
                  <c:v>0.76554307116104847</c:v>
                </c:pt>
                <c:pt idx="25">
                  <c:v>1.5197255574614061</c:v>
                </c:pt>
                <c:pt idx="26">
                  <c:v>0.87569389373513085</c:v>
                </c:pt>
                <c:pt idx="27">
                  <c:v>1.1543111676741966</c:v>
                </c:pt>
                <c:pt idx="28">
                  <c:v>1.6324786324786329</c:v>
                </c:pt>
                <c:pt idx="29">
                  <c:v>1.7334801762114536</c:v>
                </c:pt>
                <c:pt idx="30">
                  <c:v>0.68134522482348581</c:v>
                </c:pt>
                <c:pt idx="31">
                  <c:v>0.90116920361791286</c:v>
                </c:pt>
                <c:pt idx="32">
                  <c:v>0.92032786885245921</c:v>
                </c:pt>
                <c:pt idx="33">
                  <c:v>1.089152245640024</c:v>
                </c:pt>
                <c:pt idx="34">
                  <c:v>1.7874476987447701</c:v>
                </c:pt>
                <c:pt idx="35">
                  <c:v>1.785815602836879</c:v>
                </c:pt>
                <c:pt idx="36">
                  <c:v>1.8192189072019633</c:v>
                </c:pt>
                <c:pt idx="37">
                  <c:v>1.3657069230080878</c:v>
                </c:pt>
                <c:pt idx="38">
                  <c:v>1.3655754387375028</c:v>
                </c:pt>
                <c:pt idx="39">
                  <c:v>1.2859864886646621</c:v>
                </c:pt>
                <c:pt idx="40">
                  <c:v>1.8198362847656082</c:v>
                </c:pt>
                <c:pt idx="41">
                  <c:v>1.7222609929579307</c:v>
                </c:pt>
                <c:pt idx="42">
                  <c:v>1.2551531585836018</c:v>
                </c:pt>
                <c:pt idx="43">
                  <c:v>1.2029596301083418</c:v>
                </c:pt>
                <c:pt idx="44">
                  <c:v>1.1760639918706848</c:v>
                </c:pt>
                <c:pt idx="45">
                  <c:v>1.2648871708870304</c:v>
                </c:pt>
                <c:pt idx="46">
                  <c:v>1.0552251486830926</c:v>
                </c:pt>
                <c:pt idx="47">
                  <c:v>1.8024263431542464</c:v>
                </c:pt>
                <c:pt idx="48">
                  <c:v>1.4621389539422325</c:v>
                </c:pt>
                <c:pt idx="49">
                  <c:v>0.77880386983289351</c:v>
                </c:pt>
                <c:pt idx="50">
                  <c:v>0.94419306184012075</c:v>
                </c:pt>
                <c:pt idx="51">
                  <c:v>1.0227100681302044</c:v>
                </c:pt>
                <c:pt idx="52">
                  <c:v>1.2092307692307693</c:v>
                </c:pt>
                <c:pt idx="53">
                  <c:v>1.1129715165511933</c:v>
                </c:pt>
                <c:pt idx="54">
                  <c:v>1.627069834413247</c:v>
                </c:pt>
                <c:pt idx="55">
                  <c:v>1.3435897435897435</c:v>
                </c:pt>
                <c:pt idx="56">
                  <c:v>0.81182529464197295</c:v>
                </c:pt>
                <c:pt idx="57">
                  <c:v>0.84577070954211819</c:v>
                </c:pt>
                <c:pt idx="58">
                  <c:v>0.80615586116568427</c:v>
                </c:pt>
                <c:pt idx="59">
                  <c:v>0.88626297349110839</c:v>
                </c:pt>
                <c:pt idx="60">
                  <c:v>0.91070216124225156</c:v>
                </c:pt>
                <c:pt idx="61">
                  <c:v>0.87186019041655394</c:v>
                </c:pt>
                <c:pt idx="62">
                  <c:v>0.86054794520547928</c:v>
                </c:pt>
                <c:pt idx="63">
                  <c:v>1.1300781249999998</c:v>
                </c:pt>
                <c:pt idx="64">
                  <c:v>1.1054864253393666</c:v>
                </c:pt>
                <c:pt idx="65">
                  <c:v>1.0045841035120151</c:v>
                </c:pt>
                <c:pt idx="66">
                  <c:v>1.0323195365500419</c:v>
                </c:pt>
                <c:pt idx="67">
                  <c:v>1.0798196441628074</c:v>
                </c:pt>
                <c:pt idx="68">
                  <c:v>1.0512697652132246</c:v>
                </c:pt>
                <c:pt idx="69">
                  <c:v>1.6403262809074686</c:v>
                </c:pt>
                <c:pt idx="70">
                  <c:v>1.7316481994459834</c:v>
                </c:pt>
                <c:pt idx="71">
                  <c:v>0.94944320712694896</c:v>
                </c:pt>
                <c:pt idx="72">
                  <c:v>1.4047533309326612</c:v>
                </c:pt>
                <c:pt idx="73">
                  <c:v>1.0925628678437669</c:v>
                </c:pt>
                <c:pt idx="74">
                  <c:v>1.1301785404749525</c:v>
                </c:pt>
                <c:pt idx="75">
                  <c:v>1.20016077170418</c:v>
                </c:pt>
                <c:pt idx="76">
                  <c:v>1.362503798237618</c:v>
                </c:pt>
                <c:pt idx="77">
                  <c:v>1.0999129299085764</c:v>
                </c:pt>
                <c:pt idx="78">
                  <c:v>1.1571652135032418</c:v>
                </c:pt>
                <c:pt idx="79">
                  <c:v>1.4851966416261599</c:v>
                </c:pt>
                <c:pt idx="80">
                  <c:v>1.2606354334948844</c:v>
                </c:pt>
                <c:pt idx="81">
                  <c:v>0.96345116836429001</c:v>
                </c:pt>
                <c:pt idx="82">
                  <c:v>0.63935038267687128</c:v>
                </c:pt>
                <c:pt idx="83">
                  <c:v>1.0415256844047982</c:v>
                </c:pt>
                <c:pt idx="84">
                  <c:v>1.0837930520351873</c:v>
                </c:pt>
                <c:pt idx="85">
                  <c:v>1.1513102282333052</c:v>
                </c:pt>
                <c:pt idx="86">
                  <c:v>0.64447236180904532</c:v>
                </c:pt>
                <c:pt idx="87">
                  <c:v>0.77035830618892487</c:v>
                </c:pt>
                <c:pt idx="88">
                  <c:v>0.81326872903466263</c:v>
                </c:pt>
                <c:pt idx="89">
                  <c:v>0.82150655021834074</c:v>
                </c:pt>
                <c:pt idx="90">
                  <c:v>0.98207524012632774</c:v>
                </c:pt>
                <c:pt idx="91">
                  <c:v>1.0912217056372335</c:v>
                </c:pt>
                <c:pt idx="92">
                  <c:v>1.266011964378764</c:v>
                </c:pt>
                <c:pt idx="93">
                  <c:v>0.96130262454106674</c:v>
                </c:pt>
                <c:pt idx="94">
                  <c:v>0.85419790576132504</c:v>
                </c:pt>
                <c:pt idx="95">
                  <c:v>0.71289976485247297</c:v>
                </c:pt>
                <c:pt idx="96">
                  <c:v>0.76225112848606713</c:v>
                </c:pt>
                <c:pt idx="97">
                  <c:v>1.2403964614235024</c:v>
                </c:pt>
                <c:pt idx="98">
                  <c:v>0.93900373054342612</c:v>
                </c:pt>
                <c:pt idx="99">
                  <c:v>0.93754464166276363</c:v>
                </c:pt>
                <c:pt idx="100">
                  <c:v>1.162761928709102</c:v>
                </c:pt>
                <c:pt idx="101">
                  <c:v>1.0499275496059695</c:v>
                </c:pt>
                <c:pt idx="102">
                  <c:v>1.1920882464815519</c:v>
                </c:pt>
                <c:pt idx="103">
                  <c:v>1.6467427803895234</c:v>
                </c:pt>
                <c:pt idx="104">
                  <c:v>0.84049479166666674</c:v>
                </c:pt>
                <c:pt idx="105">
                  <c:v>1.1052044609665423</c:v>
                </c:pt>
                <c:pt idx="106">
                  <c:v>1.548799614713485</c:v>
                </c:pt>
                <c:pt idx="107">
                  <c:v>1.3884709826876787</c:v>
                </c:pt>
                <c:pt idx="108">
                  <c:v>0.70549760144274831</c:v>
                </c:pt>
                <c:pt idx="109">
                  <c:v>1.2425714572234245</c:v>
                </c:pt>
                <c:pt idx="110">
                  <c:v>1.6815777539399333</c:v>
                </c:pt>
                <c:pt idx="111">
                  <c:v>0.71990437253484507</c:v>
                </c:pt>
                <c:pt idx="112">
                  <c:v>1.1039645738657826</c:v>
                </c:pt>
                <c:pt idx="113">
                  <c:v>0.86123138179845315</c:v>
                </c:pt>
                <c:pt idx="114">
                  <c:v>0.78392177392869467</c:v>
                </c:pt>
                <c:pt idx="115">
                  <c:v>0.7733540834838265</c:v>
                </c:pt>
                <c:pt idx="116">
                  <c:v>0.88685035255896705</c:v>
                </c:pt>
                <c:pt idx="117">
                  <c:v>0.83204742580605295</c:v>
                </c:pt>
              </c:numCache>
            </c:numRef>
          </c:xVal>
          <c:yVal>
            <c:numRef>
              <c:f>'Table S3a'!$W$7:$W$124</c:f>
              <c:numCache>
                <c:formatCode>0</c:formatCode>
                <c:ptCount val="118"/>
                <c:pt idx="0">
                  <c:v>104.01000000000002</c:v>
                </c:pt>
                <c:pt idx="1">
                  <c:v>292.22000000000003</c:v>
                </c:pt>
                <c:pt idx="2">
                  <c:v>349.71</c:v>
                </c:pt>
                <c:pt idx="3">
                  <c:v>259.21000000000004</c:v>
                </c:pt>
                <c:pt idx="4">
                  <c:v>50.67</c:v>
                </c:pt>
                <c:pt idx="5">
                  <c:v>315.18999999999994</c:v>
                </c:pt>
                <c:pt idx="6">
                  <c:v>112.81</c:v>
                </c:pt>
                <c:pt idx="7">
                  <c:v>83.08</c:v>
                </c:pt>
                <c:pt idx="8">
                  <c:v>18.25</c:v>
                </c:pt>
                <c:pt idx="9">
                  <c:v>28.330000000000005</c:v>
                </c:pt>
                <c:pt idx="10">
                  <c:v>142.83999999999997</c:v>
                </c:pt>
                <c:pt idx="11">
                  <c:v>108.64999999999999</c:v>
                </c:pt>
                <c:pt idx="12">
                  <c:v>77.69</c:v>
                </c:pt>
                <c:pt idx="13">
                  <c:v>175.53000000000006</c:v>
                </c:pt>
                <c:pt idx="14">
                  <c:v>382.60999999999996</c:v>
                </c:pt>
                <c:pt idx="15">
                  <c:v>166.05000000000004</c:v>
                </c:pt>
                <c:pt idx="16">
                  <c:v>30.910000000000004</c:v>
                </c:pt>
                <c:pt idx="17">
                  <c:v>46.230000000000004</c:v>
                </c:pt>
                <c:pt idx="18">
                  <c:v>34.47</c:v>
                </c:pt>
                <c:pt idx="19">
                  <c:v>37.24</c:v>
                </c:pt>
                <c:pt idx="20">
                  <c:v>28.72</c:v>
                </c:pt>
                <c:pt idx="21">
                  <c:v>21.509999999999994</c:v>
                </c:pt>
                <c:pt idx="22">
                  <c:v>54.93</c:v>
                </c:pt>
                <c:pt idx="23">
                  <c:v>198.94000000000003</c:v>
                </c:pt>
                <c:pt idx="24">
                  <c:v>33.57</c:v>
                </c:pt>
                <c:pt idx="25">
                  <c:v>57.97</c:v>
                </c:pt>
                <c:pt idx="26">
                  <c:v>132.51</c:v>
                </c:pt>
                <c:pt idx="27">
                  <c:v>91.61</c:v>
                </c:pt>
                <c:pt idx="28">
                  <c:v>31.54</c:v>
                </c:pt>
                <c:pt idx="29">
                  <c:v>31.519999999999996</c:v>
                </c:pt>
                <c:pt idx="30">
                  <c:v>268.38</c:v>
                </c:pt>
                <c:pt idx="31">
                  <c:v>120.58000000000003</c:v>
                </c:pt>
                <c:pt idx="32">
                  <c:v>241.81</c:v>
                </c:pt>
                <c:pt idx="33">
                  <c:v>414.16000000000008</c:v>
                </c:pt>
                <c:pt idx="34">
                  <c:v>42.910000000000004</c:v>
                </c:pt>
                <c:pt idx="35">
                  <c:v>50.679999999999993</c:v>
                </c:pt>
                <c:pt idx="36">
                  <c:v>49.07359648345458</c:v>
                </c:pt>
                <c:pt idx="37">
                  <c:v>46.701264507694979</c:v>
                </c:pt>
                <c:pt idx="38">
                  <c:v>43.667883174521897</c:v>
                </c:pt>
                <c:pt idx="39">
                  <c:v>40.65281520329313</c:v>
                </c:pt>
                <c:pt idx="40">
                  <c:v>26.290666639256557</c:v>
                </c:pt>
                <c:pt idx="41">
                  <c:v>35.14643257628429</c:v>
                </c:pt>
                <c:pt idx="42">
                  <c:v>41.689274627486327</c:v>
                </c:pt>
                <c:pt idx="43">
                  <c:v>36.508304388983298</c:v>
                </c:pt>
                <c:pt idx="44">
                  <c:v>49.309651754576457</c:v>
                </c:pt>
                <c:pt idx="45">
                  <c:v>40.466399693573813</c:v>
                </c:pt>
                <c:pt idx="46">
                  <c:v>65.97999999999999</c:v>
                </c:pt>
                <c:pt idx="47">
                  <c:v>61.310000000000009</c:v>
                </c:pt>
                <c:pt idx="48">
                  <c:v>41.040000000000006</c:v>
                </c:pt>
                <c:pt idx="49">
                  <c:v>58.04999999999999</c:v>
                </c:pt>
                <c:pt idx="50">
                  <c:v>87.649999999999991</c:v>
                </c:pt>
                <c:pt idx="51">
                  <c:v>37.319999999999993</c:v>
                </c:pt>
                <c:pt idx="52">
                  <c:v>76.540000000000006</c:v>
                </c:pt>
                <c:pt idx="53">
                  <c:v>145.68999999999997</c:v>
                </c:pt>
                <c:pt idx="54">
                  <c:v>46.789999999999992</c:v>
                </c:pt>
                <c:pt idx="55">
                  <c:v>55.030000000000015</c:v>
                </c:pt>
                <c:pt idx="56">
                  <c:v>252.34</c:v>
                </c:pt>
                <c:pt idx="57">
                  <c:v>292.22999999999996</c:v>
                </c:pt>
                <c:pt idx="58">
                  <c:v>115.14000000000001</c:v>
                </c:pt>
                <c:pt idx="59">
                  <c:v>762.37000000000035</c:v>
                </c:pt>
                <c:pt idx="60">
                  <c:v>2861.8699999999994</c:v>
                </c:pt>
                <c:pt idx="61">
                  <c:v>1749</c:v>
                </c:pt>
                <c:pt idx="62">
                  <c:v>187.92</c:v>
                </c:pt>
                <c:pt idx="63">
                  <c:v>709.90000000000009</c:v>
                </c:pt>
                <c:pt idx="64">
                  <c:v>680.65</c:v>
                </c:pt>
                <c:pt idx="65">
                  <c:v>357.02000000000004</c:v>
                </c:pt>
                <c:pt idx="66">
                  <c:v>346.12</c:v>
                </c:pt>
                <c:pt idx="67">
                  <c:v>225.26999999999998</c:v>
                </c:pt>
                <c:pt idx="68">
                  <c:v>455.67999999999995</c:v>
                </c:pt>
                <c:pt idx="69">
                  <c:v>131.27999999999997</c:v>
                </c:pt>
                <c:pt idx="70">
                  <c:v>100.39</c:v>
                </c:pt>
                <c:pt idx="71">
                  <c:v>120.63000000000001</c:v>
                </c:pt>
                <c:pt idx="72">
                  <c:v>88.18</c:v>
                </c:pt>
                <c:pt idx="73">
                  <c:v>158.72999999999999</c:v>
                </c:pt>
                <c:pt idx="74">
                  <c:v>165.49</c:v>
                </c:pt>
                <c:pt idx="75">
                  <c:v>108.81</c:v>
                </c:pt>
                <c:pt idx="76">
                  <c:v>103.24999999999999</c:v>
                </c:pt>
                <c:pt idx="77">
                  <c:v>130.27000000000004</c:v>
                </c:pt>
                <c:pt idx="78">
                  <c:v>129.19000000000003</c:v>
                </c:pt>
                <c:pt idx="79">
                  <c:v>73.34</c:v>
                </c:pt>
                <c:pt idx="80">
                  <c:v>113.06</c:v>
                </c:pt>
                <c:pt idx="81">
                  <c:v>90.140000000000015</c:v>
                </c:pt>
                <c:pt idx="82">
                  <c:v>128.52000000000001</c:v>
                </c:pt>
                <c:pt idx="83">
                  <c:v>180.93999999999997</c:v>
                </c:pt>
                <c:pt idx="84">
                  <c:v>189.35999999999999</c:v>
                </c:pt>
                <c:pt idx="85">
                  <c:v>170.45</c:v>
                </c:pt>
                <c:pt idx="86">
                  <c:v>114.33999999999997</c:v>
                </c:pt>
                <c:pt idx="87">
                  <c:v>119.96000000000001</c:v>
                </c:pt>
                <c:pt idx="88">
                  <c:v>135.90000000000003</c:v>
                </c:pt>
                <c:pt idx="89">
                  <c:v>138.61000000000001</c:v>
                </c:pt>
                <c:pt idx="90">
                  <c:v>101.83177859948898</c:v>
                </c:pt>
                <c:pt idx="91">
                  <c:v>114.56045705595727</c:v>
                </c:pt>
                <c:pt idx="92">
                  <c:v>125.26662765592809</c:v>
                </c:pt>
                <c:pt idx="93">
                  <c:v>72.780297258398321</c:v>
                </c:pt>
                <c:pt idx="94">
                  <c:v>208.9750014259063</c:v>
                </c:pt>
                <c:pt idx="95">
                  <c:v>99.385243286272754</c:v>
                </c:pt>
                <c:pt idx="96">
                  <c:v>127.68830386598604</c:v>
                </c:pt>
                <c:pt idx="97">
                  <c:v>88.745780331958414</c:v>
                </c:pt>
                <c:pt idx="98">
                  <c:v>108.42306103693387</c:v>
                </c:pt>
                <c:pt idx="99">
                  <c:v>118.85403618104974</c:v>
                </c:pt>
                <c:pt idx="100">
                  <c:v>111.42052546687414</c:v>
                </c:pt>
                <c:pt idx="101">
                  <c:v>107.97017684701618</c:v>
                </c:pt>
                <c:pt idx="102">
                  <c:v>77.430000000000007</c:v>
                </c:pt>
                <c:pt idx="103">
                  <c:v>51.509999999999991</c:v>
                </c:pt>
                <c:pt idx="104">
                  <c:v>39.870000000000005</c:v>
                </c:pt>
                <c:pt idx="105">
                  <c:v>76.430000000000007</c:v>
                </c:pt>
                <c:pt idx="106">
                  <c:v>60.829536109837605</c:v>
                </c:pt>
                <c:pt idx="107">
                  <c:v>70.675393795857843</c:v>
                </c:pt>
                <c:pt idx="108">
                  <c:v>231.18391976274037</c:v>
                </c:pt>
                <c:pt idx="109">
                  <c:v>67.891742805461533</c:v>
                </c:pt>
                <c:pt idx="110">
                  <c:v>61.986266781370539</c:v>
                </c:pt>
                <c:pt idx="111">
                  <c:v>110.19554199078321</c:v>
                </c:pt>
                <c:pt idx="112">
                  <c:v>79.186954580905009</c:v>
                </c:pt>
                <c:pt idx="113">
                  <c:v>205.84026361716315</c:v>
                </c:pt>
                <c:pt idx="114">
                  <c:v>272.64280892767647</c:v>
                </c:pt>
                <c:pt idx="115">
                  <c:v>272.13320926378537</c:v>
                </c:pt>
                <c:pt idx="116">
                  <c:v>222.98060807004555</c:v>
                </c:pt>
                <c:pt idx="117">
                  <c:v>251.7125960275317</c:v>
                </c:pt>
              </c:numCache>
            </c:numRef>
          </c:yVal>
          <c:smooth val="0"/>
          <c:extLst>
            <c:ext xmlns:c16="http://schemas.microsoft.com/office/drawing/2014/chart" uri="{C3380CC4-5D6E-409C-BE32-E72D297353CC}">
              <c16:uniqueId val="{00000000-EB6B-4A96-9636-07072434EAFF}"/>
            </c:ext>
          </c:extLst>
        </c:ser>
        <c:dLbls>
          <c:showLegendKey val="0"/>
          <c:showVal val="0"/>
          <c:showCatName val="0"/>
          <c:showSerName val="0"/>
          <c:showPercent val="0"/>
          <c:showBubbleSize val="0"/>
        </c:dLbls>
        <c:axId val="702284256"/>
        <c:axId val="702289536"/>
      </c:scatterChart>
      <c:valAx>
        <c:axId val="7022842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200" b="1">
                    <a:solidFill>
                      <a:schemeClr val="tx1"/>
                    </a:solidFill>
                  </a:rPr>
                  <a:t>Outlook coefficient</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702289536"/>
        <c:crosses val="autoZero"/>
        <c:crossBetween val="midCat"/>
      </c:valAx>
      <c:valAx>
        <c:axId val="702289536"/>
        <c:scaling>
          <c:logBase val="10"/>
          <c:orientation val="minMax"/>
          <c:min val="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solidFill>
                    <a:latin typeface="+mn-lt"/>
                    <a:ea typeface="+mn-ea"/>
                    <a:cs typeface="+mn-cs"/>
                  </a:defRPr>
                </a:pPr>
                <a:r>
                  <a:rPr lang="en-US" sz="1200" b="1">
                    <a:solidFill>
                      <a:schemeClr val="tx1"/>
                    </a:solidFill>
                  </a:rPr>
                  <a:t>REY (ppm)</a:t>
                </a:r>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title>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702284256"/>
        <c:crosses val="autoZero"/>
        <c:crossBetween val="midCat"/>
      </c:valAx>
      <c:spPr>
        <a:noFill/>
        <a:ln>
          <a:solidFill>
            <a:schemeClr val="tx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'Table S9'!$D$37</c:f>
              <c:strCache>
                <c:ptCount val="1"/>
                <c:pt idx="0">
                  <c:v>Gibbons Creek</c:v>
                </c:pt>
              </c:strCache>
            </c:strRef>
          </c:tx>
          <c:spPr>
            <a:solidFill>
              <a:srgbClr val="FF0000"/>
            </a:solidFill>
            <a:ln>
              <a:noFill/>
            </a:ln>
            <a:effectLst/>
          </c:spPr>
          <c:invertIfNegative val="0"/>
          <c:cat>
            <c:strRef>
              <c:f>'Table S9'!$E$33:$T$33</c:f>
              <c:strCache>
                <c:ptCount val="16"/>
                <c:pt idx="0">
                  <c:v>La</c:v>
                </c:pt>
                <c:pt idx="1">
                  <c:v>Ce</c:v>
                </c:pt>
                <c:pt idx="2">
                  <c:v>Pr</c:v>
                </c:pt>
                <c:pt idx="3">
                  <c:v>Nd</c:v>
                </c:pt>
                <c:pt idx="4">
                  <c:v>Sm</c:v>
                </c:pt>
                <c:pt idx="5">
                  <c:v>Eu</c:v>
                </c:pt>
                <c:pt idx="6">
                  <c:v>Gd</c:v>
                </c:pt>
                <c:pt idx="7">
                  <c:v>Tb</c:v>
                </c:pt>
                <c:pt idx="8">
                  <c:v>Dy</c:v>
                </c:pt>
                <c:pt idx="9">
                  <c:v>Ho</c:v>
                </c:pt>
                <c:pt idx="10">
                  <c:v>Er</c:v>
                </c:pt>
                <c:pt idx="11">
                  <c:v>Tm</c:v>
                </c:pt>
                <c:pt idx="12">
                  <c:v>Yb</c:v>
                </c:pt>
                <c:pt idx="13">
                  <c:v>Lu</c:v>
                </c:pt>
                <c:pt idx="14">
                  <c:v>Y</c:v>
                </c:pt>
                <c:pt idx="15">
                  <c:v>Sc</c:v>
                </c:pt>
              </c:strCache>
            </c:strRef>
          </c:cat>
          <c:val>
            <c:numRef>
              <c:f>'Table S9'!$E$37:$T$37</c:f>
              <c:numCache>
                <c:formatCode>0%</c:formatCode>
                <c:ptCount val="16"/>
                <c:pt idx="0">
                  <c:v>0.7483443708609272</c:v>
                </c:pt>
                <c:pt idx="1">
                  <c:v>0.80281690140845074</c:v>
                </c:pt>
                <c:pt idx="2">
                  <c:v>0.83333333333333337</c:v>
                </c:pt>
                <c:pt idx="3">
                  <c:v>0.84210526315789469</c:v>
                </c:pt>
                <c:pt idx="4">
                  <c:v>0.86956521739130432</c:v>
                </c:pt>
                <c:pt idx="5">
                  <c:v>0.86956521739130432</c:v>
                </c:pt>
                <c:pt idx="6">
                  <c:v>0.89655172413793105</c:v>
                </c:pt>
                <c:pt idx="7">
                  <c:v>0.92857142857142849</c:v>
                </c:pt>
                <c:pt idx="8">
                  <c:v>0.95454545454545447</c:v>
                </c:pt>
                <c:pt idx="9">
                  <c:v>0.95283018867924529</c:v>
                </c:pt>
                <c:pt idx="10">
                  <c:v>0.95518207282913159</c:v>
                </c:pt>
                <c:pt idx="11">
                  <c:v>0.96491228070175439</c:v>
                </c:pt>
                <c:pt idx="12">
                  <c:v>0.95336787564766834</c:v>
                </c:pt>
                <c:pt idx="13">
                  <c:v>0.95161290322580638</c:v>
                </c:pt>
                <c:pt idx="14">
                  <c:v>0.96296296296296291</c:v>
                </c:pt>
                <c:pt idx="15">
                  <c:v>0.23076923076923078</c:v>
                </c:pt>
              </c:numCache>
            </c:numRef>
          </c:val>
          <c:extLst>
            <c:ext xmlns:c16="http://schemas.microsoft.com/office/drawing/2014/chart" uri="{C3380CC4-5D6E-409C-BE32-E72D297353CC}">
              <c16:uniqueId val="{00000000-4604-4137-8F37-14DE20A46D8C}"/>
            </c:ext>
          </c:extLst>
        </c:ser>
        <c:ser>
          <c:idx val="1"/>
          <c:order val="1"/>
          <c:tx>
            <c:strRef>
              <c:f>'Table S9'!$D$42</c:f>
              <c:strCache>
                <c:ptCount val="1"/>
                <c:pt idx="0">
                  <c:v>San Miguel 4</c:v>
                </c:pt>
              </c:strCache>
            </c:strRef>
          </c:tx>
          <c:spPr>
            <a:solidFill>
              <a:schemeClr val="accent1">
                <a:lumMod val="40000"/>
                <a:lumOff val="60000"/>
              </a:schemeClr>
            </a:solidFill>
            <a:ln>
              <a:noFill/>
            </a:ln>
            <a:effectLst/>
          </c:spPr>
          <c:invertIfNegative val="0"/>
          <c:cat>
            <c:strRef>
              <c:f>'Table S9'!$E$33:$T$33</c:f>
              <c:strCache>
                <c:ptCount val="16"/>
                <c:pt idx="0">
                  <c:v>La</c:v>
                </c:pt>
                <c:pt idx="1">
                  <c:v>Ce</c:v>
                </c:pt>
                <c:pt idx="2">
                  <c:v>Pr</c:v>
                </c:pt>
                <c:pt idx="3">
                  <c:v>Nd</c:v>
                </c:pt>
                <c:pt idx="4">
                  <c:v>Sm</c:v>
                </c:pt>
                <c:pt idx="5">
                  <c:v>Eu</c:v>
                </c:pt>
                <c:pt idx="6">
                  <c:v>Gd</c:v>
                </c:pt>
                <c:pt idx="7">
                  <c:v>Tb</c:v>
                </c:pt>
                <c:pt idx="8">
                  <c:v>Dy</c:v>
                </c:pt>
                <c:pt idx="9">
                  <c:v>Ho</c:v>
                </c:pt>
                <c:pt idx="10">
                  <c:v>Er</c:v>
                </c:pt>
                <c:pt idx="11">
                  <c:v>Tm</c:v>
                </c:pt>
                <c:pt idx="12">
                  <c:v>Yb</c:v>
                </c:pt>
                <c:pt idx="13">
                  <c:v>Lu</c:v>
                </c:pt>
                <c:pt idx="14">
                  <c:v>Y</c:v>
                </c:pt>
                <c:pt idx="15">
                  <c:v>Sc</c:v>
                </c:pt>
              </c:strCache>
            </c:strRef>
          </c:cat>
          <c:val>
            <c:numRef>
              <c:f>'Table S9'!$E$42:$T$42</c:f>
              <c:numCache>
                <c:formatCode>0%</c:formatCode>
                <c:ptCount val="16"/>
                <c:pt idx="0">
                  <c:v>0.90649609597533598</c:v>
                </c:pt>
                <c:pt idx="1">
                  <c:v>0.97348924563738126</c:v>
                </c:pt>
                <c:pt idx="2">
                  <c:v>0.96665111940298509</c:v>
                </c:pt>
                <c:pt idx="3">
                  <c:v>0.9631185807656395</c:v>
                </c:pt>
                <c:pt idx="4">
                  <c:v>0.9740740740740742</c:v>
                </c:pt>
                <c:pt idx="5">
                  <c:v>0.92522739432851797</c:v>
                </c:pt>
                <c:pt idx="6">
                  <c:v>0.92008879023307444</c:v>
                </c:pt>
                <c:pt idx="7">
                  <c:v>0.92332492290440149</c:v>
                </c:pt>
                <c:pt idx="8">
                  <c:v>0.91558931264813603</c:v>
                </c:pt>
                <c:pt idx="9">
                  <c:v>0.8820433717448507</c:v>
                </c:pt>
                <c:pt idx="10">
                  <c:v>0.87653846153846149</c:v>
                </c:pt>
                <c:pt idx="11">
                  <c:v>0.88472222222222219</c:v>
                </c:pt>
                <c:pt idx="12">
                  <c:v>0.8517604528579622</c:v>
                </c:pt>
                <c:pt idx="13">
                  <c:v>0.84645775516497057</c:v>
                </c:pt>
                <c:pt idx="14">
                  <c:v>0.9101451042555786</c:v>
                </c:pt>
                <c:pt idx="15">
                  <c:v>0.65036231884057982</c:v>
                </c:pt>
              </c:numCache>
            </c:numRef>
          </c:val>
          <c:extLst>
            <c:ext xmlns:c16="http://schemas.microsoft.com/office/drawing/2014/chart" uri="{C3380CC4-5D6E-409C-BE32-E72D297353CC}">
              <c16:uniqueId val="{00000001-4604-4137-8F37-14DE20A46D8C}"/>
            </c:ext>
          </c:extLst>
        </c:ser>
        <c:ser>
          <c:idx val="2"/>
          <c:order val="2"/>
          <c:tx>
            <c:strRef>
              <c:f>'Table S9'!$D$47</c:f>
              <c:strCache>
                <c:ptCount val="1"/>
                <c:pt idx="0">
                  <c:v>San Miguel 5</c:v>
                </c:pt>
              </c:strCache>
            </c:strRef>
          </c:tx>
          <c:spPr>
            <a:solidFill>
              <a:schemeClr val="tx2">
                <a:lumMod val="60000"/>
                <a:lumOff val="40000"/>
              </a:schemeClr>
            </a:solidFill>
            <a:ln>
              <a:noFill/>
            </a:ln>
            <a:effectLst/>
          </c:spPr>
          <c:invertIfNegative val="0"/>
          <c:cat>
            <c:strRef>
              <c:f>'Table S9'!$E$33:$T$33</c:f>
              <c:strCache>
                <c:ptCount val="16"/>
                <c:pt idx="0">
                  <c:v>La</c:v>
                </c:pt>
                <c:pt idx="1">
                  <c:v>Ce</c:v>
                </c:pt>
                <c:pt idx="2">
                  <c:v>Pr</c:v>
                </c:pt>
                <c:pt idx="3">
                  <c:v>Nd</c:v>
                </c:pt>
                <c:pt idx="4">
                  <c:v>Sm</c:v>
                </c:pt>
                <c:pt idx="5">
                  <c:v>Eu</c:v>
                </c:pt>
                <c:pt idx="6">
                  <c:v>Gd</c:v>
                </c:pt>
                <c:pt idx="7">
                  <c:v>Tb</c:v>
                </c:pt>
                <c:pt idx="8">
                  <c:v>Dy</c:v>
                </c:pt>
                <c:pt idx="9">
                  <c:v>Ho</c:v>
                </c:pt>
                <c:pt idx="10">
                  <c:v>Er</c:v>
                </c:pt>
                <c:pt idx="11">
                  <c:v>Tm</c:v>
                </c:pt>
                <c:pt idx="12">
                  <c:v>Yb</c:v>
                </c:pt>
                <c:pt idx="13">
                  <c:v>Lu</c:v>
                </c:pt>
                <c:pt idx="14">
                  <c:v>Y</c:v>
                </c:pt>
                <c:pt idx="15">
                  <c:v>Sc</c:v>
                </c:pt>
              </c:strCache>
            </c:strRef>
          </c:cat>
          <c:val>
            <c:numRef>
              <c:f>'Table S9'!$E$47:$T$47</c:f>
              <c:numCache>
                <c:formatCode>0%</c:formatCode>
                <c:ptCount val="16"/>
                <c:pt idx="0">
                  <c:v>0.67684763399435366</c:v>
                </c:pt>
                <c:pt idx="1">
                  <c:v>0.68091248788033942</c:v>
                </c:pt>
                <c:pt idx="2">
                  <c:v>0.68936909125988799</c:v>
                </c:pt>
                <c:pt idx="3">
                  <c:v>0.6975266095099828</c:v>
                </c:pt>
                <c:pt idx="4">
                  <c:v>0.67712790589978689</c:v>
                </c:pt>
                <c:pt idx="5">
                  <c:v>0.62811907193929672</c:v>
                </c:pt>
                <c:pt idx="6">
                  <c:v>0.6654772524531668</c:v>
                </c:pt>
                <c:pt idx="7">
                  <c:v>0.63875872123294808</c:v>
                </c:pt>
                <c:pt idx="8">
                  <c:v>0.6163934426229507</c:v>
                </c:pt>
                <c:pt idx="9">
                  <c:v>0.60464618535586279</c:v>
                </c:pt>
                <c:pt idx="10">
                  <c:v>0.58867554783785159</c:v>
                </c:pt>
                <c:pt idx="11">
                  <c:v>0.57805018097552463</c:v>
                </c:pt>
                <c:pt idx="12">
                  <c:v>0.55665169463277275</c:v>
                </c:pt>
                <c:pt idx="13">
                  <c:v>0.53333333333333333</c:v>
                </c:pt>
                <c:pt idx="14">
                  <c:v>0.5979479859224679</c:v>
                </c:pt>
                <c:pt idx="15">
                  <c:v>0.34761904761904766</c:v>
                </c:pt>
              </c:numCache>
            </c:numRef>
          </c:val>
          <c:extLst>
            <c:ext xmlns:c16="http://schemas.microsoft.com/office/drawing/2014/chart" uri="{C3380CC4-5D6E-409C-BE32-E72D297353CC}">
              <c16:uniqueId val="{00000002-4604-4137-8F37-14DE20A46D8C}"/>
            </c:ext>
          </c:extLst>
        </c:ser>
        <c:ser>
          <c:idx val="3"/>
          <c:order val="3"/>
          <c:tx>
            <c:strRef>
              <c:f>'Table S9'!$D$52</c:f>
              <c:strCache>
                <c:ptCount val="1"/>
                <c:pt idx="0">
                  <c:v>San Miguel 6</c:v>
                </c:pt>
              </c:strCache>
            </c:strRef>
          </c:tx>
          <c:spPr>
            <a:solidFill>
              <a:schemeClr val="tx2">
                <a:lumMod val="60000"/>
                <a:lumOff val="40000"/>
              </a:schemeClr>
            </a:solidFill>
            <a:ln>
              <a:noFill/>
            </a:ln>
            <a:effectLst/>
          </c:spPr>
          <c:invertIfNegative val="0"/>
          <c:cat>
            <c:strRef>
              <c:f>'Table S9'!$E$33:$T$33</c:f>
              <c:strCache>
                <c:ptCount val="16"/>
                <c:pt idx="0">
                  <c:v>La</c:v>
                </c:pt>
                <c:pt idx="1">
                  <c:v>Ce</c:v>
                </c:pt>
                <c:pt idx="2">
                  <c:v>Pr</c:v>
                </c:pt>
                <c:pt idx="3">
                  <c:v>Nd</c:v>
                </c:pt>
                <c:pt idx="4">
                  <c:v>Sm</c:v>
                </c:pt>
                <c:pt idx="5">
                  <c:v>Eu</c:v>
                </c:pt>
                <c:pt idx="6">
                  <c:v>Gd</c:v>
                </c:pt>
                <c:pt idx="7">
                  <c:v>Tb</c:v>
                </c:pt>
                <c:pt idx="8">
                  <c:v>Dy</c:v>
                </c:pt>
                <c:pt idx="9">
                  <c:v>Ho</c:v>
                </c:pt>
                <c:pt idx="10">
                  <c:v>Er</c:v>
                </c:pt>
                <c:pt idx="11">
                  <c:v>Tm</c:v>
                </c:pt>
                <c:pt idx="12">
                  <c:v>Yb</c:v>
                </c:pt>
                <c:pt idx="13">
                  <c:v>Lu</c:v>
                </c:pt>
                <c:pt idx="14">
                  <c:v>Y</c:v>
                </c:pt>
                <c:pt idx="15">
                  <c:v>Sc</c:v>
                </c:pt>
              </c:strCache>
            </c:strRef>
          </c:cat>
          <c:val>
            <c:numRef>
              <c:f>'Table S9'!$E$52:$T$52</c:f>
              <c:numCache>
                <c:formatCode>0%</c:formatCode>
                <c:ptCount val="16"/>
                <c:pt idx="0">
                  <c:v>0.70668750000000014</c:v>
                </c:pt>
                <c:pt idx="1">
                  <c:v>0.72993986289730484</c:v>
                </c:pt>
                <c:pt idx="2">
                  <c:v>0.74248223072717334</c:v>
                </c:pt>
                <c:pt idx="3">
                  <c:v>0.71753936140378993</c:v>
                </c:pt>
                <c:pt idx="4">
                  <c:v>0.73229291716686673</c:v>
                </c:pt>
                <c:pt idx="5">
                  <c:v>0.65349206349206357</c:v>
                </c:pt>
                <c:pt idx="6">
                  <c:v>0.72393380429094711</c:v>
                </c:pt>
                <c:pt idx="7">
                  <c:v>0.66551724137931034</c:v>
                </c:pt>
                <c:pt idx="8">
                  <c:v>0.67052171965965068</c:v>
                </c:pt>
                <c:pt idx="9">
                  <c:v>0.65122640209452953</c:v>
                </c:pt>
                <c:pt idx="10">
                  <c:v>0.64129202925181605</c:v>
                </c:pt>
                <c:pt idx="11">
                  <c:v>0.63038953315492119</c:v>
                </c:pt>
                <c:pt idx="12">
                  <c:v>0.62016225240367751</c:v>
                </c:pt>
                <c:pt idx="13">
                  <c:v>0.60577253993435909</c:v>
                </c:pt>
                <c:pt idx="14">
                  <c:v>0.65964052911669602</c:v>
                </c:pt>
                <c:pt idx="15">
                  <c:v>0.4078947368421052</c:v>
                </c:pt>
              </c:numCache>
            </c:numRef>
          </c:val>
          <c:extLst>
            <c:ext xmlns:c16="http://schemas.microsoft.com/office/drawing/2014/chart" uri="{C3380CC4-5D6E-409C-BE32-E72D297353CC}">
              <c16:uniqueId val="{00000003-4604-4137-8F37-14DE20A46D8C}"/>
            </c:ext>
          </c:extLst>
        </c:ser>
        <c:ser>
          <c:idx val="4"/>
          <c:order val="4"/>
          <c:tx>
            <c:strRef>
              <c:f>'Table S9'!$D$57</c:f>
              <c:strCache>
                <c:ptCount val="1"/>
                <c:pt idx="0">
                  <c:v>San Miguel 8</c:v>
                </c:pt>
              </c:strCache>
            </c:strRef>
          </c:tx>
          <c:spPr>
            <a:solidFill>
              <a:schemeClr val="accent1">
                <a:lumMod val="75000"/>
              </a:schemeClr>
            </a:solidFill>
            <a:ln>
              <a:noFill/>
            </a:ln>
            <a:effectLst/>
          </c:spPr>
          <c:invertIfNegative val="0"/>
          <c:cat>
            <c:strRef>
              <c:f>'Table S9'!$E$33:$T$33</c:f>
              <c:strCache>
                <c:ptCount val="16"/>
                <c:pt idx="0">
                  <c:v>La</c:v>
                </c:pt>
                <c:pt idx="1">
                  <c:v>Ce</c:v>
                </c:pt>
                <c:pt idx="2">
                  <c:v>Pr</c:v>
                </c:pt>
                <c:pt idx="3">
                  <c:v>Nd</c:v>
                </c:pt>
                <c:pt idx="4">
                  <c:v>Sm</c:v>
                </c:pt>
                <c:pt idx="5">
                  <c:v>Eu</c:v>
                </c:pt>
                <c:pt idx="6">
                  <c:v>Gd</c:v>
                </c:pt>
                <c:pt idx="7">
                  <c:v>Tb</c:v>
                </c:pt>
                <c:pt idx="8">
                  <c:v>Dy</c:v>
                </c:pt>
                <c:pt idx="9">
                  <c:v>Ho</c:v>
                </c:pt>
                <c:pt idx="10">
                  <c:v>Er</c:v>
                </c:pt>
                <c:pt idx="11">
                  <c:v>Tm</c:v>
                </c:pt>
                <c:pt idx="12">
                  <c:v>Yb</c:v>
                </c:pt>
                <c:pt idx="13">
                  <c:v>Lu</c:v>
                </c:pt>
                <c:pt idx="14">
                  <c:v>Y</c:v>
                </c:pt>
                <c:pt idx="15">
                  <c:v>Sc</c:v>
                </c:pt>
              </c:strCache>
            </c:strRef>
          </c:cat>
          <c:val>
            <c:numRef>
              <c:f>'Table S9'!$E$57:$T$57</c:f>
              <c:numCache>
                <c:formatCode>0%</c:formatCode>
                <c:ptCount val="16"/>
                <c:pt idx="0">
                  <c:v>0.67685185185185182</c:v>
                </c:pt>
                <c:pt idx="1">
                  <c:v>0.74688663140514366</c:v>
                </c:pt>
                <c:pt idx="2">
                  <c:v>0.74892241379310354</c:v>
                </c:pt>
                <c:pt idx="3">
                  <c:v>0.7552186332674139</c:v>
                </c:pt>
                <c:pt idx="4">
                  <c:v>0.75407407407407412</c:v>
                </c:pt>
                <c:pt idx="5">
                  <c:v>0.78256029684601125</c:v>
                </c:pt>
                <c:pt idx="6">
                  <c:v>0.81103678929765899</c:v>
                </c:pt>
                <c:pt idx="7">
                  <c:v>0.7713675213675214</c:v>
                </c:pt>
                <c:pt idx="8">
                  <c:v>0.74761904761904763</c:v>
                </c:pt>
                <c:pt idx="9">
                  <c:v>0.79323308270676696</c:v>
                </c:pt>
                <c:pt idx="10">
                  <c:v>0.7673555908850026</c:v>
                </c:pt>
                <c:pt idx="11">
                  <c:v>0.7637362637362638</c:v>
                </c:pt>
                <c:pt idx="12">
                  <c:v>0.74358974358974361</c:v>
                </c:pt>
                <c:pt idx="13">
                  <c:v>0.74358974358974361</c:v>
                </c:pt>
                <c:pt idx="14">
                  <c:v>0.81944444444444453</c:v>
                </c:pt>
                <c:pt idx="15">
                  <c:v>0.58214285714285718</c:v>
                </c:pt>
              </c:numCache>
            </c:numRef>
          </c:val>
          <c:extLst>
            <c:ext xmlns:c16="http://schemas.microsoft.com/office/drawing/2014/chart" uri="{C3380CC4-5D6E-409C-BE32-E72D297353CC}">
              <c16:uniqueId val="{00000004-4604-4137-8F37-14DE20A46D8C}"/>
            </c:ext>
          </c:extLst>
        </c:ser>
        <c:ser>
          <c:idx val="5"/>
          <c:order val="5"/>
          <c:tx>
            <c:strRef>
              <c:f>'Table S9'!$D$62</c:f>
              <c:strCache>
                <c:ptCount val="1"/>
                <c:pt idx="0">
                  <c:v>San Miguel Ash</c:v>
                </c:pt>
              </c:strCache>
            </c:strRef>
          </c:tx>
          <c:spPr>
            <a:solidFill>
              <a:schemeClr val="tx1">
                <a:lumMod val="50000"/>
                <a:lumOff val="50000"/>
              </a:schemeClr>
            </a:solidFill>
            <a:ln>
              <a:noFill/>
            </a:ln>
            <a:effectLst/>
          </c:spPr>
          <c:invertIfNegative val="0"/>
          <c:cat>
            <c:strRef>
              <c:f>'Table S9'!$E$33:$T$33</c:f>
              <c:strCache>
                <c:ptCount val="16"/>
                <c:pt idx="0">
                  <c:v>La</c:v>
                </c:pt>
                <c:pt idx="1">
                  <c:v>Ce</c:v>
                </c:pt>
                <c:pt idx="2">
                  <c:v>Pr</c:v>
                </c:pt>
                <c:pt idx="3">
                  <c:v>Nd</c:v>
                </c:pt>
                <c:pt idx="4">
                  <c:v>Sm</c:v>
                </c:pt>
                <c:pt idx="5">
                  <c:v>Eu</c:v>
                </c:pt>
                <c:pt idx="6">
                  <c:v>Gd</c:v>
                </c:pt>
                <c:pt idx="7">
                  <c:v>Tb</c:v>
                </c:pt>
                <c:pt idx="8">
                  <c:v>Dy</c:v>
                </c:pt>
                <c:pt idx="9">
                  <c:v>Ho</c:v>
                </c:pt>
                <c:pt idx="10">
                  <c:v>Er</c:v>
                </c:pt>
                <c:pt idx="11">
                  <c:v>Tm</c:v>
                </c:pt>
                <c:pt idx="12">
                  <c:v>Yb</c:v>
                </c:pt>
                <c:pt idx="13">
                  <c:v>Lu</c:v>
                </c:pt>
                <c:pt idx="14">
                  <c:v>Y</c:v>
                </c:pt>
                <c:pt idx="15">
                  <c:v>Sc</c:v>
                </c:pt>
              </c:strCache>
            </c:strRef>
          </c:cat>
          <c:val>
            <c:numRef>
              <c:f>'Table S9'!$E$62:$T$62</c:f>
              <c:numCache>
                <c:formatCode>0.00%</c:formatCode>
                <c:ptCount val="16"/>
                <c:pt idx="0">
                  <c:v>3.1300000000000001E-2</c:v>
                </c:pt>
                <c:pt idx="1">
                  <c:v>2.69E-2</c:v>
                </c:pt>
                <c:pt idx="2">
                  <c:v>2.2800000000000001E-2</c:v>
                </c:pt>
                <c:pt idx="3">
                  <c:v>3.78E-2</c:v>
                </c:pt>
                <c:pt idx="4">
                  <c:v>5.8200000000000002E-2</c:v>
                </c:pt>
                <c:pt idx="5">
                  <c:v>6.0100000000000001E-2</c:v>
                </c:pt>
                <c:pt idx="6">
                  <c:v>5.2199999999999996E-2</c:v>
                </c:pt>
                <c:pt idx="7">
                  <c:v>3.4200000000000001E-2</c:v>
                </c:pt>
                <c:pt idx="8">
                  <c:v>3.2199999999999999E-2</c:v>
                </c:pt>
                <c:pt idx="9">
                  <c:v>3.7600000000000001E-2</c:v>
                </c:pt>
                <c:pt idx="10">
                  <c:v>2.8799999999999999E-2</c:v>
                </c:pt>
                <c:pt idx="11">
                  <c:v>1.04E-2</c:v>
                </c:pt>
                <c:pt idx="12">
                  <c:v>1.4500000000000001E-2</c:v>
                </c:pt>
                <c:pt idx="13">
                  <c:v>1.0200000000000001E-2</c:v>
                </c:pt>
                <c:pt idx="14">
                  <c:v>1.46E-2</c:v>
                </c:pt>
                <c:pt idx="15">
                  <c:v>1.35E-2</c:v>
                </c:pt>
              </c:numCache>
            </c:numRef>
          </c:val>
          <c:extLst>
            <c:ext xmlns:c16="http://schemas.microsoft.com/office/drawing/2014/chart" uri="{C3380CC4-5D6E-409C-BE32-E72D297353CC}">
              <c16:uniqueId val="{00000005-4604-4137-8F37-14DE20A46D8C}"/>
            </c:ext>
          </c:extLst>
        </c:ser>
        <c:dLbls>
          <c:showLegendKey val="0"/>
          <c:showVal val="0"/>
          <c:showCatName val="0"/>
          <c:showSerName val="0"/>
          <c:showPercent val="0"/>
          <c:showBubbleSize val="0"/>
        </c:dLbls>
        <c:gapWidth val="219"/>
        <c:overlap val="-27"/>
        <c:axId val="946839231"/>
        <c:axId val="946838271"/>
      </c:barChart>
      <c:catAx>
        <c:axId val="9468392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946838271"/>
        <c:crosses val="autoZero"/>
        <c:auto val="1"/>
        <c:lblAlgn val="ctr"/>
        <c:lblOffset val="100"/>
        <c:noMultiLvlLbl val="0"/>
      </c:catAx>
      <c:valAx>
        <c:axId val="946838271"/>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r>
                  <a:rPr lang="en-US" sz="1200">
                    <a:solidFill>
                      <a:schemeClr val="tx1"/>
                    </a:solidFill>
                  </a:rPr>
                  <a:t>REE extractability</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946839231"/>
        <c:crosses val="autoZero"/>
        <c:crossBetween val="between"/>
        <c:majorUnit val="0.2"/>
      </c:valAx>
      <c:spPr>
        <a:noFill/>
        <a:ln>
          <a:solidFill>
            <a:schemeClr val="tx1"/>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5"/>
          <c:order val="0"/>
          <c:tx>
            <c:strRef>
              <c:f>'Table S10'!$S$35</c:f>
              <c:strCache>
                <c:ptCount val="1"/>
                <c:pt idx="0">
                  <c:v>Sc</c:v>
                </c:pt>
              </c:strCache>
            </c:strRef>
          </c:tx>
          <c:spPr>
            <a:ln w="28575" cap="rnd">
              <a:solidFill>
                <a:schemeClr val="tx1"/>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S10'!$S$36:$S$49</c:f>
              <c:numCache>
                <c:formatCode>0.00</c:formatCode>
                <c:ptCount val="14"/>
                <c:pt idx="0">
                  <c:v>3500</c:v>
                </c:pt>
                <c:pt idx="1">
                  <c:v>3700</c:v>
                </c:pt>
                <c:pt idx="2">
                  <c:v>4700</c:v>
                </c:pt>
                <c:pt idx="3">
                  <c:v>5000</c:v>
                </c:pt>
                <c:pt idx="4">
                  <c:v>5000</c:v>
                </c:pt>
                <c:pt idx="5">
                  <c:v>5100</c:v>
                </c:pt>
                <c:pt idx="6">
                  <c:v>4600</c:v>
                </c:pt>
                <c:pt idx="7">
                  <c:v>4600</c:v>
                </c:pt>
                <c:pt idx="8">
                  <c:v>4600</c:v>
                </c:pt>
                <c:pt idx="9">
                  <c:v>3900</c:v>
                </c:pt>
                <c:pt idx="10">
                  <c:v>3800</c:v>
                </c:pt>
                <c:pt idx="11">
                  <c:v>2200</c:v>
                </c:pt>
                <c:pt idx="12">
                  <c:v>2100</c:v>
                </c:pt>
                <c:pt idx="13">
                  <c:v>0</c:v>
                </c:pt>
              </c:numCache>
            </c:numRef>
          </c:val>
          <c:smooth val="0"/>
          <c:extLst>
            <c:ext xmlns:c16="http://schemas.microsoft.com/office/drawing/2014/chart" uri="{C3380CC4-5D6E-409C-BE32-E72D297353CC}">
              <c16:uniqueId val="{00000005-4269-4BD6-996B-AC3610B0DAAF}"/>
            </c:ext>
          </c:extLst>
        </c:ser>
        <c:ser>
          <c:idx val="0"/>
          <c:order val="1"/>
          <c:tx>
            <c:strRef>
              <c:f>'Table S10'!$D$35</c:f>
              <c:strCache>
                <c:ptCount val="1"/>
                <c:pt idx="0">
                  <c:v>La</c:v>
                </c:pt>
              </c:strCache>
            </c:strRef>
          </c:tx>
          <c:spPr>
            <a:ln w="28575" cap="rnd">
              <a:solidFill>
                <a:schemeClr val="accent3">
                  <a:lumMod val="75000"/>
                </a:schemeClr>
              </a:solidFill>
              <a:prstDash val="solid"/>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S10'!$D$36:$D$49</c:f>
              <c:numCache>
                <c:formatCode>0.00</c:formatCode>
                <c:ptCount val="14"/>
                <c:pt idx="0">
                  <c:v>38</c:v>
                </c:pt>
                <c:pt idx="1">
                  <c:v>100</c:v>
                </c:pt>
                <c:pt idx="2">
                  <c:v>23</c:v>
                </c:pt>
                <c:pt idx="3">
                  <c:v>8</c:v>
                </c:pt>
                <c:pt idx="4">
                  <c:v>5</c:v>
                </c:pt>
                <c:pt idx="5">
                  <c:v>3</c:v>
                </c:pt>
                <c:pt idx="6">
                  <c:v>2</c:v>
                </c:pt>
                <c:pt idx="7">
                  <c:v>2</c:v>
                </c:pt>
                <c:pt idx="8">
                  <c:v>2</c:v>
                </c:pt>
                <c:pt idx="9">
                  <c:v>2</c:v>
                </c:pt>
                <c:pt idx="10">
                  <c:v>2</c:v>
                </c:pt>
                <c:pt idx="11">
                  <c:v>2</c:v>
                </c:pt>
                <c:pt idx="12">
                  <c:v>1</c:v>
                </c:pt>
                <c:pt idx="13">
                  <c:v>1</c:v>
                </c:pt>
              </c:numCache>
            </c:numRef>
          </c:val>
          <c:smooth val="0"/>
          <c:extLst>
            <c:ext xmlns:c16="http://schemas.microsoft.com/office/drawing/2014/chart" uri="{C3380CC4-5D6E-409C-BE32-E72D297353CC}">
              <c16:uniqueId val="{00000000-4269-4BD6-996B-AC3610B0DAAF}"/>
            </c:ext>
          </c:extLst>
        </c:ser>
        <c:ser>
          <c:idx val="6"/>
          <c:order val="2"/>
          <c:tx>
            <c:v>Ce</c:v>
          </c:tx>
          <c:spPr>
            <a:ln w="28575" cap="rnd">
              <a:solidFill>
                <a:schemeClr val="accent3"/>
              </a:solidFill>
              <a:prstDash val="sysDash"/>
              <a:round/>
            </a:ln>
            <a:effectLst/>
          </c:spPr>
          <c:marker>
            <c:symbol val="none"/>
          </c:marker>
          <c:val>
            <c:numRef>
              <c:f>'Table S10'!$E$36:$E$49</c:f>
              <c:numCache>
                <c:formatCode>0.00</c:formatCode>
                <c:ptCount val="14"/>
                <c:pt idx="0">
                  <c:v>30</c:v>
                </c:pt>
                <c:pt idx="1">
                  <c:v>100</c:v>
                </c:pt>
                <c:pt idx="2">
                  <c:v>23</c:v>
                </c:pt>
                <c:pt idx="3">
                  <c:v>8</c:v>
                </c:pt>
                <c:pt idx="4">
                  <c:v>5</c:v>
                </c:pt>
                <c:pt idx="5">
                  <c:v>3</c:v>
                </c:pt>
                <c:pt idx="6">
                  <c:v>2</c:v>
                </c:pt>
                <c:pt idx="7">
                  <c:v>2</c:v>
                </c:pt>
                <c:pt idx="8">
                  <c:v>2</c:v>
                </c:pt>
                <c:pt idx="9">
                  <c:v>2</c:v>
                </c:pt>
                <c:pt idx="10">
                  <c:v>2</c:v>
                </c:pt>
                <c:pt idx="11">
                  <c:v>2</c:v>
                </c:pt>
                <c:pt idx="12">
                  <c:v>1</c:v>
                </c:pt>
                <c:pt idx="13">
                  <c:v>1</c:v>
                </c:pt>
              </c:numCache>
            </c:numRef>
          </c:val>
          <c:smooth val="0"/>
          <c:extLst>
            <c:ext xmlns:c16="http://schemas.microsoft.com/office/drawing/2014/chart" uri="{C3380CC4-5D6E-409C-BE32-E72D297353CC}">
              <c16:uniqueId val="{00000000-1004-463F-811F-A9BA05E0F897}"/>
            </c:ext>
          </c:extLst>
        </c:ser>
        <c:ser>
          <c:idx val="2"/>
          <c:order val="3"/>
          <c:tx>
            <c:strRef>
              <c:f>'Table S10'!$F$35</c:f>
              <c:strCache>
                <c:ptCount val="1"/>
                <c:pt idx="0">
                  <c:v>Pr</c:v>
                </c:pt>
              </c:strCache>
            </c:strRef>
          </c:tx>
          <c:spPr>
            <a:ln w="28575" cap="rnd">
              <a:solidFill>
                <a:schemeClr val="accent2"/>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S10'!$F$36:$F$49</c:f>
              <c:numCache>
                <c:formatCode>0.00</c:formatCode>
                <c:ptCount val="14"/>
                <c:pt idx="0">
                  <c:v>60</c:v>
                </c:pt>
                <c:pt idx="1">
                  <c:v>225</c:v>
                </c:pt>
                <c:pt idx="2">
                  <c:v>115</c:v>
                </c:pt>
                <c:pt idx="3">
                  <c:v>94</c:v>
                </c:pt>
                <c:pt idx="4">
                  <c:v>121</c:v>
                </c:pt>
                <c:pt idx="5">
                  <c:v>75</c:v>
                </c:pt>
                <c:pt idx="6">
                  <c:v>52</c:v>
                </c:pt>
                <c:pt idx="7">
                  <c:v>65</c:v>
                </c:pt>
                <c:pt idx="8">
                  <c:v>63</c:v>
                </c:pt>
                <c:pt idx="9">
                  <c:v>54</c:v>
                </c:pt>
                <c:pt idx="10">
                  <c:v>47</c:v>
                </c:pt>
                <c:pt idx="11">
                  <c:v>0</c:v>
                </c:pt>
                <c:pt idx="12">
                  <c:v>0</c:v>
                </c:pt>
                <c:pt idx="13">
                  <c:v>0</c:v>
                </c:pt>
              </c:numCache>
            </c:numRef>
          </c:val>
          <c:smooth val="0"/>
          <c:extLst>
            <c:ext xmlns:c16="http://schemas.microsoft.com/office/drawing/2014/chart" uri="{C3380CC4-5D6E-409C-BE32-E72D297353CC}">
              <c16:uniqueId val="{00000002-4269-4BD6-996B-AC3610B0DAAF}"/>
            </c:ext>
          </c:extLst>
        </c:ser>
        <c:ser>
          <c:idx val="3"/>
          <c:order val="4"/>
          <c:tx>
            <c:strRef>
              <c:f>'Table S10'!$G$35</c:f>
              <c:strCache>
                <c:ptCount val="1"/>
                <c:pt idx="0">
                  <c:v>Nd</c:v>
                </c:pt>
              </c:strCache>
            </c:strRef>
          </c:tx>
          <c:spPr>
            <a:ln w="28575" cap="rnd">
              <a:solidFill>
                <a:schemeClr val="accent6"/>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S10'!$G$36:$G$49</c:f>
              <c:numCache>
                <c:formatCode>0.00</c:formatCode>
                <c:ptCount val="14"/>
                <c:pt idx="0">
                  <c:v>63</c:v>
                </c:pt>
                <c:pt idx="1">
                  <c:v>270</c:v>
                </c:pt>
                <c:pt idx="2">
                  <c:v>117</c:v>
                </c:pt>
                <c:pt idx="3">
                  <c:v>70</c:v>
                </c:pt>
                <c:pt idx="4">
                  <c:v>63</c:v>
                </c:pt>
                <c:pt idx="5">
                  <c:v>48</c:v>
                </c:pt>
                <c:pt idx="6">
                  <c:v>40</c:v>
                </c:pt>
                <c:pt idx="7">
                  <c:v>50</c:v>
                </c:pt>
                <c:pt idx="8">
                  <c:v>50</c:v>
                </c:pt>
                <c:pt idx="9">
                  <c:v>45</c:v>
                </c:pt>
                <c:pt idx="10">
                  <c:v>49</c:v>
                </c:pt>
                <c:pt idx="11">
                  <c:v>98</c:v>
                </c:pt>
                <c:pt idx="12">
                  <c:v>134</c:v>
                </c:pt>
                <c:pt idx="13">
                  <c:v>80</c:v>
                </c:pt>
              </c:numCache>
            </c:numRef>
          </c:val>
          <c:smooth val="0"/>
          <c:extLst>
            <c:ext xmlns:c16="http://schemas.microsoft.com/office/drawing/2014/chart" uri="{C3380CC4-5D6E-409C-BE32-E72D297353CC}">
              <c16:uniqueId val="{00000003-4269-4BD6-996B-AC3610B0DAAF}"/>
            </c:ext>
          </c:extLst>
        </c:ser>
        <c:ser>
          <c:idx val="4"/>
          <c:order val="5"/>
          <c:tx>
            <c:strRef>
              <c:f>'Table S10'!$K$35</c:f>
              <c:strCache>
                <c:ptCount val="1"/>
                <c:pt idx="0">
                  <c:v>Tb</c:v>
                </c:pt>
              </c:strCache>
            </c:strRef>
          </c:tx>
          <c:spPr>
            <a:ln w="28575" cap="rnd">
              <a:solidFill>
                <a:schemeClr val="accent4">
                  <a:lumMod val="60000"/>
                  <a:lumOff val="40000"/>
                </a:schemeClr>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S10'!$K$36:$K$49</c:f>
              <c:numCache>
                <c:formatCode>0.00</c:formatCode>
                <c:ptCount val="14"/>
                <c:pt idx="0">
                  <c:v>1400</c:v>
                </c:pt>
                <c:pt idx="1">
                  <c:v>2750</c:v>
                </c:pt>
                <c:pt idx="2">
                  <c:v>1950</c:v>
                </c:pt>
                <c:pt idx="3">
                  <c:v>949</c:v>
                </c:pt>
                <c:pt idx="4">
                  <c:v>713</c:v>
                </c:pt>
                <c:pt idx="5">
                  <c:v>562</c:v>
                </c:pt>
                <c:pt idx="6">
                  <c:v>415</c:v>
                </c:pt>
                <c:pt idx="7">
                  <c:v>501</c:v>
                </c:pt>
                <c:pt idx="8">
                  <c:v>455</c:v>
                </c:pt>
                <c:pt idx="9">
                  <c:v>507</c:v>
                </c:pt>
                <c:pt idx="10">
                  <c:v>670</c:v>
                </c:pt>
                <c:pt idx="11">
                  <c:v>1346</c:v>
                </c:pt>
                <c:pt idx="12">
                  <c:v>2051</c:v>
                </c:pt>
                <c:pt idx="13">
                  <c:v>1300</c:v>
                </c:pt>
              </c:numCache>
            </c:numRef>
          </c:val>
          <c:smooth val="0"/>
          <c:extLst>
            <c:ext xmlns:c16="http://schemas.microsoft.com/office/drawing/2014/chart" uri="{C3380CC4-5D6E-409C-BE32-E72D297353CC}">
              <c16:uniqueId val="{00000004-4269-4BD6-996B-AC3610B0DAAF}"/>
            </c:ext>
          </c:extLst>
        </c:ser>
        <c:ser>
          <c:idx val="1"/>
          <c:order val="6"/>
          <c:tx>
            <c:strRef>
              <c:f>'Table S10'!$L$35</c:f>
              <c:strCache>
                <c:ptCount val="1"/>
                <c:pt idx="0">
                  <c:v>Dy</c:v>
                </c:pt>
              </c:strCache>
            </c:strRef>
          </c:tx>
          <c:spPr>
            <a:ln w="28575" cap="rnd">
              <a:solidFill>
                <a:schemeClr val="accent4"/>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S10'!$L$36:$L$49</c:f>
              <c:numCache>
                <c:formatCode>0.00</c:formatCode>
                <c:ptCount val="14"/>
                <c:pt idx="0">
                  <c:v>310</c:v>
                </c:pt>
                <c:pt idx="1">
                  <c:v>1600</c:v>
                </c:pt>
                <c:pt idx="2">
                  <c:v>1010</c:v>
                </c:pt>
                <c:pt idx="3">
                  <c:v>540</c:v>
                </c:pt>
                <c:pt idx="4">
                  <c:v>395</c:v>
                </c:pt>
                <c:pt idx="5">
                  <c:v>278</c:v>
                </c:pt>
                <c:pt idx="6">
                  <c:v>195</c:v>
                </c:pt>
                <c:pt idx="7">
                  <c:v>189</c:v>
                </c:pt>
                <c:pt idx="8">
                  <c:v>179</c:v>
                </c:pt>
                <c:pt idx="9">
                  <c:v>239</c:v>
                </c:pt>
                <c:pt idx="10">
                  <c:v>261</c:v>
                </c:pt>
                <c:pt idx="11">
                  <c:v>410</c:v>
                </c:pt>
                <c:pt idx="12">
                  <c:v>382</c:v>
                </c:pt>
                <c:pt idx="13">
                  <c:v>323</c:v>
                </c:pt>
              </c:numCache>
            </c:numRef>
          </c:val>
          <c:smooth val="0"/>
          <c:extLst>
            <c:ext xmlns:c16="http://schemas.microsoft.com/office/drawing/2014/chart" uri="{C3380CC4-5D6E-409C-BE32-E72D297353CC}">
              <c16:uniqueId val="{00000001-4269-4BD6-996B-AC3610B0DAAF}"/>
            </c:ext>
          </c:extLst>
        </c:ser>
        <c:dLbls>
          <c:showLegendKey val="0"/>
          <c:showVal val="0"/>
          <c:showCatName val="0"/>
          <c:showSerName val="0"/>
          <c:showPercent val="0"/>
          <c:showBubbleSize val="0"/>
        </c:dLbls>
        <c:smooth val="0"/>
        <c:axId val="1361538591"/>
        <c:axId val="1361539071"/>
      </c:lineChart>
      <c:catAx>
        <c:axId val="13615385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361539071"/>
        <c:crosses val="autoZero"/>
        <c:auto val="1"/>
        <c:lblAlgn val="ctr"/>
        <c:lblOffset val="100"/>
        <c:noMultiLvlLbl val="0"/>
      </c:catAx>
      <c:valAx>
        <c:axId val="1361539071"/>
        <c:scaling>
          <c:logBase val="10"/>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r>
                  <a:rPr lang="en-US" sz="1100" b="1">
                    <a:solidFill>
                      <a:sysClr val="windowText" lastClr="000000"/>
                    </a:solidFill>
                  </a:rPr>
                  <a:t>Price REOs ($/kg)</a:t>
                </a:r>
              </a:p>
            </c:rich>
          </c:tx>
          <c:layout>
            <c:manualLayout>
              <c:xMode val="edge"/>
              <c:yMode val="edge"/>
              <c:x val="3.0555555555555555E-2"/>
              <c:y val="0.18269138232720908"/>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361538591"/>
        <c:crosses val="autoZero"/>
        <c:crossBetween val="between"/>
      </c:valAx>
      <c:spPr>
        <a:noFill/>
        <a:ln>
          <a:solidFill>
            <a:sysClr val="windowText" lastClr="000000"/>
          </a:solid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2"/>
          <c:order val="0"/>
          <c:tx>
            <c:strRef>
              <c:f>'Table S10'!$K$35</c:f>
              <c:strCache>
                <c:ptCount val="1"/>
                <c:pt idx="0">
                  <c:v>Tb</c:v>
                </c:pt>
              </c:strCache>
            </c:strRef>
          </c:tx>
          <c:spPr>
            <a:ln w="28575" cap="rnd">
              <a:solidFill>
                <a:schemeClr val="accent2"/>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S10'!$K$36:$K$49</c:f>
              <c:numCache>
                <c:formatCode>0.00</c:formatCode>
                <c:ptCount val="14"/>
                <c:pt idx="0">
                  <c:v>1400</c:v>
                </c:pt>
                <c:pt idx="1">
                  <c:v>2750</c:v>
                </c:pt>
                <c:pt idx="2">
                  <c:v>1950</c:v>
                </c:pt>
                <c:pt idx="3">
                  <c:v>949</c:v>
                </c:pt>
                <c:pt idx="4">
                  <c:v>713</c:v>
                </c:pt>
                <c:pt idx="5">
                  <c:v>562</c:v>
                </c:pt>
                <c:pt idx="6">
                  <c:v>415</c:v>
                </c:pt>
                <c:pt idx="7">
                  <c:v>501</c:v>
                </c:pt>
                <c:pt idx="8">
                  <c:v>455</c:v>
                </c:pt>
                <c:pt idx="9">
                  <c:v>507</c:v>
                </c:pt>
                <c:pt idx="10">
                  <c:v>670</c:v>
                </c:pt>
                <c:pt idx="11">
                  <c:v>1346</c:v>
                </c:pt>
                <c:pt idx="12">
                  <c:v>2051</c:v>
                </c:pt>
                <c:pt idx="13">
                  <c:v>1300</c:v>
                </c:pt>
              </c:numCache>
            </c:numRef>
          </c:val>
          <c:smooth val="0"/>
          <c:extLst>
            <c:ext xmlns:c16="http://schemas.microsoft.com/office/drawing/2014/chart" uri="{C3380CC4-5D6E-409C-BE32-E72D297353CC}">
              <c16:uniqueId val="{00000002-7B30-47F2-B4A3-BEAA026FFF04}"/>
            </c:ext>
          </c:extLst>
        </c:ser>
        <c:ser>
          <c:idx val="0"/>
          <c:order val="1"/>
          <c:tx>
            <c:strRef>
              <c:f>'Table S10'!$L$35</c:f>
              <c:strCache>
                <c:ptCount val="1"/>
                <c:pt idx="0">
                  <c:v>Dy</c:v>
                </c:pt>
              </c:strCache>
            </c:strRef>
          </c:tx>
          <c:spPr>
            <a:ln w="28575" cap="rnd">
              <a:solidFill>
                <a:schemeClr val="accent6"/>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S10'!$L$36:$L$49</c:f>
              <c:numCache>
                <c:formatCode>0.00</c:formatCode>
                <c:ptCount val="14"/>
                <c:pt idx="0">
                  <c:v>310</c:v>
                </c:pt>
                <c:pt idx="1">
                  <c:v>1600</c:v>
                </c:pt>
                <c:pt idx="2">
                  <c:v>1010</c:v>
                </c:pt>
                <c:pt idx="3">
                  <c:v>540</c:v>
                </c:pt>
                <c:pt idx="4">
                  <c:v>395</c:v>
                </c:pt>
                <c:pt idx="5">
                  <c:v>278</c:v>
                </c:pt>
                <c:pt idx="6">
                  <c:v>195</c:v>
                </c:pt>
                <c:pt idx="7">
                  <c:v>189</c:v>
                </c:pt>
                <c:pt idx="8">
                  <c:v>179</c:v>
                </c:pt>
                <c:pt idx="9">
                  <c:v>239</c:v>
                </c:pt>
                <c:pt idx="10">
                  <c:v>261</c:v>
                </c:pt>
                <c:pt idx="11">
                  <c:v>410</c:v>
                </c:pt>
                <c:pt idx="12">
                  <c:v>382</c:v>
                </c:pt>
                <c:pt idx="13">
                  <c:v>323</c:v>
                </c:pt>
              </c:numCache>
            </c:numRef>
          </c:val>
          <c:smooth val="0"/>
          <c:extLst>
            <c:ext xmlns:c16="http://schemas.microsoft.com/office/drawing/2014/chart" uri="{C3380CC4-5D6E-409C-BE32-E72D297353CC}">
              <c16:uniqueId val="{00000000-7B30-47F2-B4A3-BEAA026FFF04}"/>
            </c:ext>
          </c:extLst>
        </c:ser>
        <c:ser>
          <c:idx val="4"/>
          <c:order val="3"/>
          <c:tx>
            <c:strRef>
              <c:f>'Table S10'!$P$35</c:f>
              <c:strCache>
                <c:ptCount val="1"/>
                <c:pt idx="0">
                  <c:v>Yb</c:v>
                </c:pt>
              </c:strCache>
            </c:strRef>
          </c:tx>
          <c:spPr>
            <a:ln w="28575" cap="rnd">
              <a:solidFill>
                <a:schemeClr val="accent4">
                  <a:lumMod val="60000"/>
                  <a:lumOff val="40000"/>
                </a:schemeClr>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S10'!$P$36:$P$49</c:f>
              <c:numCache>
                <c:formatCode>0.00</c:formatCode>
                <c:ptCount val="14"/>
                <c:pt idx="0">
                  <c:v>375</c:v>
                </c:pt>
                <c:pt idx="1">
                  <c:v>450</c:v>
                </c:pt>
                <c:pt idx="2">
                  <c:v>113</c:v>
                </c:pt>
                <c:pt idx="3">
                  <c:v>53</c:v>
                </c:pt>
                <c:pt idx="4">
                  <c:v>51</c:v>
                </c:pt>
                <c:pt idx="5">
                  <c:v>56</c:v>
                </c:pt>
                <c:pt idx="6">
                  <c:v>62</c:v>
                </c:pt>
                <c:pt idx="7">
                  <c:v>69</c:v>
                </c:pt>
                <c:pt idx="8">
                  <c:v>76</c:v>
                </c:pt>
                <c:pt idx="9">
                  <c:v>60</c:v>
                </c:pt>
                <c:pt idx="10">
                  <c:v>43</c:v>
                </c:pt>
                <c:pt idx="11">
                  <c:v>44</c:v>
                </c:pt>
                <c:pt idx="12">
                  <c:v>45</c:v>
                </c:pt>
                <c:pt idx="13">
                  <c:v>46</c:v>
                </c:pt>
              </c:numCache>
            </c:numRef>
          </c:val>
          <c:smooth val="0"/>
          <c:extLst>
            <c:ext xmlns:c16="http://schemas.microsoft.com/office/drawing/2014/chart" uri="{C3380CC4-5D6E-409C-BE32-E72D297353CC}">
              <c16:uniqueId val="{00000004-7B30-47F2-B4A3-BEAA026FFF04}"/>
            </c:ext>
          </c:extLst>
        </c:ser>
        <c:ser>
          <c:idx val="3"/>
          <c:order val="4"/>
          <c:tx>
            <c:strRef>
              <c:f>'Table S10'!$R$35</c:f>
              <c:strCache>
                <c:ptCount val="1"/>
                <c:pt idx="0">
                  <c:v>Y</c:v>
                </c:pt>
              </c:strCache>
            </c:strRef>
          </c:tx>
          <c:spPr>
            <a:ln w="28575" cap="rnd">
              <a:solidFill>
                <a:schemeClr val="tx1">
                  <a:lumMod val="50000"/>
                  <a:lumOff val="50000"/>
                </a:schemeClr>
              </a:solidFill>
              <a:round/>
            </a:ln>
            <a:effectLst/>
          </c:spPr>
          <c:marker>
            <c:symbol val="none"/>
          </c:marker>
          <c:cat>
            <c:numRef>
              <c:f>'Table S10'!$C$36:$C$49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'Table S10'!$R$36:$R$49</c:f>
              <c:numCache>
                <c:formatCode>0.00</c:formatCode>
                <c:ptCount val="14"/>
                <c:pt idx="0">
                  <c:v>50</c:v>
                </c:pt>
                <c:pt idx="1">
                  <c:v>165</c:v>
                </c:pt>
                <c:pt idx="2">
                  <c:v>88</c:v>
                </c:pt>
                <c:pt idx="3">
                  <c:v>25</c:v>
                </c:pt>
                <c:pt idx="4">
                  <c:v>16</c:v>
                </c:pt>
                <c:pt idx="5">
                  <c:v>8</c:v>
                </c:pt>
                <c:pt idx="6">
                  <c:v>4</c:v>
                </c:pt>
                <c:pt idx="7">
                  <c:v>3</c:v>
                </c:pt>
                <c:pt idx="8">
                  <c:v>3</c:v>
                </c:pt>
                <c:pt idx="9">
                  <c:v>3</c:v>
                </c:pt>
                <c:pt idx="10">
                  <c:v>3</c:v>
                </c:pt>
                <c:pt idx="11">
                  <c:v>3</c:v>
                </c:pt>
                <c:pt idx="12">
                  <c:v>6</c:v>
                </c:pt>
                <c:pt idx="13">
                  <c:v>13</c:v>
                </c:pt>
              </c:numCache>
            </c:numRef>
          </c:val>
          <c:smooth val="0"/>
          <c:extLst>
            <c:ext xmlns:c16="http://schemas.microsoft.com/office/drawing/2014/chart" uri="{C3380CC4-5D6E-409C-BE32-E72D297353CC}">
              <c16:uniqueId val="{00000003-7B30-47F2-B4A3-BEAA026FFF04}"/>
            </c:ext>
          </c:extLst>
        </c:ser>
        <c:dLbls>
          <c:showLegendKey val="0"/>
          <c:showVal val="0"/>
          <c:showCatName val="0"/>
          <c:showSerName val="0"/>
          <c:showPercent val="0"/>
          <c:showBubbleSize val="0"/>
        </c:dLbls>
        <c:smooth val="0"/>
        <c:axId val="1361538591"/>
        <c:axId val="1361539071"/>
        <c:extLst>
          <c:ext xmlns:c15="http://schemas.microsoft.com/office/drawing/2012/chart" uri="{02D57815-91ED-43cb-92C2-25804820EDAC}">
            <c15:filteredLineSeries>
              <c15:ser>
                <c:idx val="1"/>
                <c:order val="2"/>
                <c:tx>
                  <c:strRef>
                    <c:extLst>
                      <c:ext uri="{02D57815-91ED-43cb-92C2-25804820EDAC}">
                        <c15:formulaRef>
                          <c15:sqref>'Table S10'!$L$35</c15:sqref>
                        </c15:formulaRef>
                      </c:ext>
                    </c:extLst>
                    <c:strCache>
                      <c:ptCount val="1"/>
                      <c:pt idx="0">
                        <c:v>Dy</c:v>
                      </c:pt>
                    </c:strCache>
                  </c:strRef>
                </c:tx>
                <c:spPr>
                  <a:ln w="28575" cap="rnd">
                    <a:solidFill>
                      <a:schemeClr val="accent3">
                        <a:lumMod val="60000"/>
                        <a:lumOff val="40000"/>
                      </a:schemeClr>
                    </a:solidFill>
                    <a:round/>
                  </a:ln>
                  <a:effectLst/>
                </c:spPr>
                <c:marker>
                  <c:symbol val="none"/>
                </c:marker>
                <c:cat>
                  <c:numRef>
                    <c:extLst>
                      <c:ext uri="{02D57815-91ED-43cb-92C2-25804820EDAC}">
                        <c15:formulaRef>
                          <c15:sqref>'Table S10'!$C$36:$C$49</c15:sqref>
                        </c15:formulaRef>
                      </c:ext>
                    </c:extLst>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extLst>
                      <c:ext uri="{02D57815-91ED-43cb-92C2-25804820EDAC}">
                        <c15:formulaRef>
                          <c15:sqref>'Table S10'!$L$36:$L$49</c15:sqref>
                        </c15:formulaRef>
                      </c:ext>
                    </c:extLst>
                    <c:numCache>
                      <c:formatCode>0.00</c:formatCode>
                      <c:ptCount val="14"/>
                      <c:pt idx="0">
                        <c:v>310</c:v>
                      </c:pt>
                      <c:pt idx="1">
                        <c:v>1600</c:v>
                      </c:pt>
                      <c:pt idx="2">
                        <c:v>1010</c:v>
                      </c:pt>
                      <c:pt idx="3">
                        <c:v>540</c:v>
                      </c:pt>
                      <c:pt idx="4">
                        <c:v>395</c:v>
                      </c:pt>
                      <c:pt idx="5">
                        <c:v>278</c:v>
                      </c:pt>
                      <c:pt idx="6">
                        <c:v>195</c:v>
                      </c:pt>
                      <c:pt idx="7">
                        <c:v>189</c:v>
                      </c:pt>
                      <c:pt idx="8">
                        <c:v>179</c:v>
                      </c:pt>
                      <c:pt idx="9">
                        <c:v>239</c:v>
                      </c:pt>
                      <c:pt idx="10">
                        <c:v>261</c:v>
                      </c:pt>
                      <c:pt idx="11">
                        <c:v>410</c:v>
                      </c:pt>
                      <c:pt idx="12">
                        <c:v>382</c:v>
                      </c:pt>
                      <c:pt idx="13">
                        <c:v>323</c:v>
                      </c:pt>
                    </c:numCache>
                  </c:numRef>
                </c:val>
                <c:smooth val="0"/>
                <c:extLst>
                  <c:ext xmlns:c16="http://schemas.microsoft.com/office/drawing/2014/chart" uri="{C3380CC4-5D6E-409C-BE32-E72D297353CC}">
                    <c16:uniqueId val="{00000001-7B30-47F2-B4A3-BEAA026FFF0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'Table S10'!$R$35</c15:sqref>
                        </c15:formulaRef>
                      </c:ext>
                    </c:extLst>
                    <c:strCache>
                      <c:ptCount val="1"/>
                      <c:pt idx="0">
                        <c:v>Y</c:v>
                      </c:pt>
                    </c:strCache>
                  </c:strRef>
                </c:tx>
                <c:spPr>
                  <a:ln w="28575" cap="rnd">
                    <a:solidFill>
                      <a:schemeClr val="tx1"/>
                    </a:solidFill>
                    <a:round/>
                  </a:ln>
                  <a:effectLst/>
                </c:spPr>
                <c:marker>
                  <c:symbol val="none"/>
                </c:marker>
                <c:cat>
                  <c:numRef>
                    <c:extLst xmlns:c15="http://schemas.microsoft.com/office/drawing/2012/chart">
                      <c:ext xmlns:c15="http://schemas.microsoft.com/office/drawing/2012/chart" uri="{02D57815-91ED-43cb-92C2-25804820EDAC}">
                        <c15:formulaRef>
                          <c15:sqref>'Table S10'!$C$36:$C$49</c15:sqref>
                        </c15:formulaRef>
                      </c:ext>
                    </c:extLst>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extLst xmlns:c15="http://schemas.microsoft.com/office/drawing/2012/chart">
                      <c:ext xmlns:c15="http://schemas.microsoft.com/office/drawing/2012/chart" uri="{02D57815-91ED-43cb-92C2-25804820EDAC}">
                        <c15:formulaRef>
                          <c15:sqref>'Table S10'!$R$36:$R$49</c15:sqref>
                        </c15:formulaRef>
                      </c:ext>
                    </c:extLst>
                    <c:numCache>
                      <c:formatCode>0.00</c:formatCode>
                      <c:ptCount val="14"/>
                      <c:pt idx="0">
                        <c:v>50</c:v>
                      </c:pt>
                      <c:pt idx="1">
                        <c:v>165</c:v>
                      </c:pt>
                      <c:pt idx="2">
                        <c:v>88</c:v>
                      </c:pt>
                      <c:pt idx="3">
                        <c:v>25</c:v>
                      </c:pt>
                      <c:pt idx="4">
                        <c:v>16</c:v>
                      </c:pt>
                      <c:pt idx="5">
                        <c:v>8</c:v>
                      </c:pt>
                      <c:pt idx="6">
                        <c:v>4</c:v>
                      </c:pt>
                      <c:pt idx="7">
                        <c:v>3</c:v>
                      </c:pt>
                      <c:pt idx="8">
                        <c:v>3</c:v>
                      </c:pt>
                      <c:pt idx="9">
                        <c:v>3</c:v>
                      </c:pt>
                      <c:pt idx="10">
                        <c:v>3</c:v>
                      </c:pt>
                      <c:pt idx="11">
                        <c:v>3</c:v>
                      </c:pt>
                      <c:pt idx="12">
                        <c:v>6</c:v>
                      </c:pt>
                      <c:pt idx="13">
                        <c:v>13</c:v>
                      </c:pt>
                    </c:numCache>
                  </c:numRef>
                </c:val>
                <c:smooth val="0"/>
                <c:extLst xmlns:c15="http://schemas.microsoft.com/office/drawing/2012/chart">
                  <c:ext xmlns:c16="http://schemas.microsoft.com/office/drawing/2014/chart" uri="{C3380CC4-5D6E-409C-BE32-E72D297353CC}">
                    <c16:uniqueId val="{00000005-7B30-47F2-B4A3-BEAA026FFF04}"/>
                  </c:ext>
                </c:extLst>
              </c15:ser>
            </c15:filteredLineSeries>
          </c:ext>
        </c:extLst>
      </c:lineChart>
      <c:catAx>
        <c:axId val="13615385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361539071"/>
        <c:crosses val="autoZero"/>
        <c:auto val="1"/>
        <c:lblAlgn val="ctr"/>
        <c:lblOffset val="100"/>
        <c:noMultiLvlLbl val="0"/>
      </c:catAx>
      <c:valAx>
        <c:axId val="1361539071"/>
        <c:scaling>
          <c:logBase val="10"/>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Price REOs ($/kg)</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crossAx val="1361538591"/>
        <c:crosses val="autoZero"/>
        <c:crossBetween val="between"/>
      </c:valAx>
      <c:spPr>
        <a:noFill/>
        <a:ln>
          <a:solidFill>
            <a:sysClr val="windowText" lastClr="000000"/>
          </a:solid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8.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14</xdr:col>
      <xdr:colOff>0</xdr:colOff>
      <xdr:row>131</xdr:row>
      <xdr:rowOff>0</xdr:rowOff>
    </xdr:from>
    <xdr:to>
      <xdr:col>22</xdr:col>
      <xdr:colOff>452642</xdr:colOff>
      <xdr:row>144</xdr:row>
      <xdr:rowOff>143547</xdr:rowOff>
    </xdr:to>
    <xdr:graphicFrame macro="">
      <xdr:nvGraphicFramePr>
        <xdr:cNvPr id="3" name="Chart 2">
          <a:extLst>
            <a:ext uri="{FF2B5EF4-FFF2-40B4-BE49-F238E27FC236}">
              <a16:creationId xmlns:a16="http://schemas.microsoft.com/office/drawing/2014/main" id="{F79E8449-A489-4CEC-99CD-8E6A7E7C83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202163</xdr:colOff>
      <xdr:row>163</xdr:row>
      <xdr:rowOff>62204</xdr:rowOff>
    </xdr:from>
    <xdr:to>
      <xdr:col>36</xdr:col>
      <xdr:colOff>108857</xdr:colOff>
      <xdr:row>176</xdr:row>
      <xdr:rowOff>183228</xdr:rowOff>
    </xdr:to>
    <xdr:graphicFrame macro="">
      <xdr:nvGraphicFramePr>
        <xdr:cNvPr id="5" name="Chart 4">
          <a:extLst>
            <a:ext uri="{FF2B5EF4-FFF2-40B4-BE49-F238E27FC236}">
              <a16:creationId xmlns:a16="http://schemas.microsoft.com/office/drawing/2014/main" id="{B529F385-7300-49A0-BB53-41A44E98A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557892</xdr:colOff>
      <xdr:row>147</xdr:row>
      <xdr:rowOff>0</xdr:rowOff>
    </xdr:from>
    <xdr:to>
      <xdr:col>36</xdr:col>
      <xdr:colOff>312963</xdr:colOff>
      <xdr:row>160</xdr:row>
      <xdr:rowOff>121024</xdr:rowOff>
    </xdr:to>
    <xdr:graphicFrame macro="">
      <xdr:nvGraphicFramePr>
        <xdr:cNvPr id="6" name="Chart 5">
          <a:extLst>
            <a:ext uri="{FF2B5EF4-FFF2-40B4-BE49-F238E27FC236}">
              <a16:creationId xmlns:a16="http://schemas.microsoft.com/office/drawing/2014/main" id="{BEB8B82F-202F-4E9C-855C-4C17D579B7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699926</xdr:colOff>
      <xdr:row>130</xdr:row>
      <xdr:rowOff>90989</xdr:rowOff>
    </xdr:from>
    <xdr:to>
      <xdr:col>11</xdr:col>
      <xdr:colOff>14192</xdr:colOff>
      <xdr:row>172</xdr:row>
      <xdr:rowOff>5692</xdr:rowOff>
    </xdr:to>
    <xdr:grpSp>
      <xdr:nvGrpSpPr>
        <xdr:cNvPr id="4" name="Group 3">
          <a:extLst>
            <a:ext uri="{FF2B5EF4-FFF2-40B4-BE49-F238E27FC236}">
              <a16:creationId xmlns:a16="http://schemas.microsoft.com/office/drawing/2014/main" id="{9647C781-DC1B-685D-7333-1C6E73E0BAF1}"/>
            </a:ext>
          </a:extLst>
        </xdr:cNvPr>
        <xdr:cNvGrpSpPr/>
      </xdr:nvGrpSpPr>
      <xdr:grpSpPr>
        <a:xfrm>
          <a:off x="3198838" y="26671342"/>
          <a:ext cx="5611972" cy="8386350"/>
          <a:chOff x="3196133" y="26077817"/>
          <a:chExt cx="5620473" cy="8191599"/>
        </a:xfrm>
      </xdr:grpSpPr>
      <xdr:graphicFrame macro="">
        <xdr:nvGraphicFramePr>
          <xdr:cNvPr id="2" name="Chart 1">
            <a:extLst>
              <a:ext uri="{FF2B5EF4-FFF2-40B4-BE49-F238E27FC236}">
                <a16:creationId xmlns:a16="http://schemas.microsoft.com/office/drawing/2014/main" id="{F0BA2DAD-8F92-4F62-BFB5-D1A1C4A3DE7F}"/>
              </a:ext>
            </a:extLst>
          </xdr:cNvPr>
          <xdr:cNvGraphicFramePr>
            <a:graphicFrameLocks/>
          </xdr:cNvGraphicFramePr>
        </xdr:nvGraphicFramePr>
        <xdr:xfrm>
          <a:off x="3196133" y="26077817"/>
          <a:ext cx="5603608" cy="703128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3D7070B2-CDE7-4E9C-BA89-5D3481DD5628}"/>
              </a:ext>
            </a:extLst>
          </xdr:cNvPr>
          <xdr:cNvGraphicFramePr>
            <a:graphicFrameLocks/>
          </xdr:cNvGraphicFramePr>
        </xdr:nvGraphicFramePr>
        <xdr:xfrm>
          <a:off x="3209119" y="32919675"/>
          <a:ext cx="5607487" cy="1349741"/>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12</xdr:col>
      <xdr:colOff>283349</xdr:colOff>
      <xdr:row>151</xdr:row>
      <xdr:rowOff>143276</xdr:rowOff>
    </xdr:from>
    <xdr:to>
      <xdr:col>26</xdr:col>
      <xdr:colOff>539526</xdr:colOff>
      <xdr:row>173</xdr:row>
      <xdr:rowOff>145676</xdr:rowOff>
    </xdr:to>
    <xdr:graphicFrame macro="">
      <xdr:nvGraphicFramePr>
        <xdr:cNvPr id="8" name="Chart 7">
          <a:extLst>
            <a:ext uri="{FF2B5EF4-FFF2-40B4-BE49-F238E27FC236}">
              <a16:creationId xmlns:a16="http://schemas.microsoft.com/office/drawing/2014/main" id="{E6133C97-2E08-4962-9426-7A429EA525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173</xdr:row>
      <xdr:rowOff>0</xdr:rowOff>
    </xdr:from>
    <xdr:to>
      <xdr:col>11</xdr:col>
      <xdr:colOff>256470</xdr:colOff>
      <xdr:row>208</xdr:row>
      <xdr:rowOff>133871</xdr:rowOff>
    </xdr:to>
    <xdr:graphicFrame macro="">
      <xdr:nvGraphicFramePr>
        <xdr:cNvPr id="11" name="Chart 10">
          <a:extLst>
            <a:ext uri="{FF2B5EF4-FFF2-40B4-BE49-F238E27FC236}">
              <a16:creationId xmlns:a16="http://schemas.microsoft.com/office/drawing/2014/main" id="{292B15DA-1A01-451A-815E-06B9931443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952500</xdr:colOff>
      <xdr:row>207</xdr:row>
      <xdr:rowOff>151085</xdr:rowOff>
    </xdr:from>
    <xdr:to>
      <xdr:col>11</xdr:col>
      <xdr:colOff>265980</xdr:colOff>
      <xdr:row>214</xdr:row>
      <xdr:rowOff>128381</xdr:rowOff>
    </xdr:to>
    <xdr:graphicFrame macro="">
      <xdr:nvGraphicFramePr>
        <xdr:cNvPr id="9" name="Chart 8">
          <a:extLst>
            <a:ext uri="{FF2B5EF4-FFF2-40B4-BE49-F238E27FC236}">
              <a16:creationId xmlns:a16="http://schemas.microsoft.com/office/drawing/2014/main" id="{7D33E07A-1ADE-4641-8313-BA58A80C6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27</xdr:col>
      <xdr:colOff>0</xdr:colOff>
      <xdr:row>131</xdr:row>
      <xdr:rowOff>0</xdr:rowOff>
    </xdr:from>
    <xdr:to>
      <xdr:col>33</xdr:col>
      <xdr:colOff>549089</xdr:colOff>
      <xdr:row>144</xdr:row>
      <xdr:rowOff>121024</xdr:rowOff>
    </xdr:to>
    <xdr:graphicFrame macro="">
      <xdr:nvGraphicFramePr>
        <xdr:cNvPr id="13" name="Chart 12">
          <a:extLst>
            <a:ext uri="{FF2B5EF4-FFF2-40B4-BE49-F238E27FC236}">
              <a16:creationId xmlns:a16="http://schemas.microsoft.com/office/drawing/2014/main" id="{CF4F8686-D918-4003-8D88-AB6AD2325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0.09461</cdr:x>
      <cdr:y>0.84862</cdr:y>
    </cdr:from>
    <cdr:to>
      <cdr:x>0.83649</cdr:x>
      <cdr:y>0.9376</cdr:y>
    </cdr:to>
    <cdr:sp macro="" textlink="">
      <cdr:nvSpPr>
        <cdr:cNvPr id="3" name="Right Bracket 2">
          <a:extLst xmlns:a="http://schemas.openxmlformats.org/drawingml/2006/main">
            <a:ext uri="{FF2B5EF4-FFF2-40B4-BE49-F238E27FC236}">
              <a16:creationId xmlns:a16="http://schemas.microsoft.com/office/drawing/2014/main" id="{171A0263-13F3-482F-BF3E-92D5556921D9}"/>
            </a:ext>
          </a:extLst>
        </cdr:cNvPr>
        <cdr:cNvSpPr/>
      </cdr:nvSpPr>
      <cdr:spPr>
        <a:xfrm xmlns:a="http://schemas.openxmlformats.org/drawingml/2006/main">
          <a:off x="534716" y="6181884"/>
          <a:ext cx="4193059" cy="648189"/>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r>
            <a:rPr lang="en-US"/>
            <a:t> </a:t>
          </a:r>
        </a:p>
      </cdr:txBody>
    </cdr:sp>
  </cdr:relSizeAnchor>
  <cdr:relSizeAnchor xmlns:cdr="http://schemas.openxmlformats.org/drawingml/2006/chartDrawing">
    <cdr:from>
      <cdr:x>0.09157</cdr:x>
      <cdr:y>0.81586</cdr:y>
    </cdr:from>
    <cdr:to>
      <cdr:x>0.83345</cdr:x>
      <cdr:y>0.84579</cdr:y>
    </cdr:to>
    <cdr:sp macro="" textlink="">
      <cdr:nvSpPr>
        <cdr:cNvPr id="5" name="Right Bracket 4">
          <a:extLst xmlns:a="http://schemas.openxmlformats.org/drawingml/2006/main">
            <a:ext uri="{FF2B5EF4-FFF2-40B4-BE49-F238E27FC236}">
              <a16:creationId xmlns:a16="http://schemas.microsoft.com/office/drawing/2014/main" id="{D509CE6B-D71B-474B-AC39-09684F83D97E}"/>
            </a:ext>
          </a:extLst>
        </cdr:cNvPr>
        <cdr:cNvSpPr/>
      </cdr:nvSpPr>
      <cdr:spPr>
        <a:xfrm xmlns:a="http://schemas.openxmlformats.org/drawingml/2006/main">
          <a:off x="513117" y="5736550"/>
          <a:ext cx="4157204" cy="210447"/>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0.08872</cdr:x>
      <cdr:y>0.40628</cdr:y>
    </cdr:from>
    <cdr:to>
      <cdr:x>0.94963</cdr:x>
      <cdr:y>0.52065</cdr:y>
    </cdr:to>
    <cdr:sp macro="" textlink="">
      <cdr:nvSpPr>
        <cdr:cNvPr id="6" name="Right Bracket 5">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7152" y="2856656"/>
          <a:ext cx="4824202" cy="804168"/>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0.08812</cdr:x>
      <cdr:y>0.69406</cdr:y>
    </cdr:from>
    <cdr:to>
      <cdr:x>0.83</cdr:x>
      <cdr:y>0.74586</cdr:y>
    </cdr:to>
    <cdr:sp macro="" textlink="">
      <cdr:nvSpPr>
        <cdr:cNvPr id="7" name="Right Bracket 6">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3765" y="4880137"/>
          <a:ext cx="4157205" cy="364220"/>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0.09068</cdr:x>
      <cdr:y>0.51927</cdr:y>
    </cdr:from>
    <cdr:to>
      <cdr:x>0.83256</cdr:x>
      <cdr:y>0.6756</cdr:y>
    </cdr:to>
    <cdr:sp macro="" textlink="">
      <cdr:nvSpPr>
        <cdr:cNvPr id="8" name="Right Bracket 7">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508123" y="3651162"/>
          <a:ext cx="4157205" cy="1099176"/>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0.08937</cdr:x>
      <cdr:y>0.67678</cdr:y>
    </cdr:from>
    <cdr:to>
      <cdr:x>0.83125</cdr:x>
      <cdr:y>0.69167</cdr:y>
    </cdr:to>
    <cdr:sp macro="" textlink="">
      <cdr:nvSpPr>
        <cdr:cNvPr id="9" name="Right Bracket 8">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500769" y="4758647"/>
          <a:ext cx="4157205" cy="104695"/>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0.08912</cdr:x>
      <cdr:y>0.16029</cdr:y>
    </cdr:from>
    <cdr:to>
      <cdr:x>0.831</cdr:x>
      <cdr:y>0.40683</cdr:y>
    </cdr:to>
    <cdr:sp macro="" textlink="">
      <cdr:nvSpPr>
        <cdr:cNvPr id="10" name="Right Bracket 9">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9412" y="1127040"/>
          <a:ext cx="4157205" cy="1733493"/>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0.08752</cdr:x>
      <cdr:y>0.74667</cdr:y>
    </cdr:from>
    <cdr:to>
      <cdr:x>0.8294</cdr:x>
      <cdr:y>0.81435</cdr:y>
    </cdr:to>
    <cdr:sp macro="" textlink="">
      <cdr:nvSpPr>
        <cdr:cNvPr id="11" name="Right Bracket 10">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0446" y="5250083"/>
          <a:ext cx="4157205" cy="475877"/>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0.08948</cdr:x>
      <cdr:y>0.12039</cdr:y>
    </cdr:from>
    <cdr:to>
      <cdr:x>0.83136</cdr:x>
      <cdr:y>0.15044</cdr:y>
    </cdr:to>
    <cdr:sp macro="" textlink="">
      <cdr:nvSpPr>
        <cdr:cNvPr id="12" name="Right Bracket 11">
          <a:extLst xmlns:a="http://schemas.openxmlformats.org/drawingml/2006/main">
            <a:ext uri="{FF2B5EF4-FFF2-40B4-BE49-F238E27FC236}">
              <a16:creationId xmlns:a16="http://schemas.microsoft.com/office/drawing/2014/main" id="{F6728904-22EA-4264-83ED-B1631C3B9295}"/>
            </a:ext>
          </a:extLst>
        </cdr:cNvPr>
        <cdr:cNvSpPr/>
      </cdr:nvSpPr>
      <cdr:spPr>
        <a:xfrm xmlns:a="http://schemas.openxmlformats.org/drawingml/2006/main">
          <a:off x="501386" y="846515"/>
          <a:ext cx="4157205" cy="211290"/>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0.09177</cdr:x>
      <cdr:y>0.03061</cdr:y>
    </cdr:from>
    <cdr:to>
      <cdr:x>0.83365</cdr:x>
      <cdr:y>0.1205</cdr:y>
    </cdr:to>
    <cdr:sp macro="" textlink="">
      <cdr:nvSpPr>
        <cdr:cNvPr id="13" name="Right Bracket 12">
          <a:extLst xmlns:a="http://schemas.openxmlformats.org/drawingml/2006/main">
            <a:ext uri="{FF2B5EF4-FFF2-40B4-BE49-F238E27FC236}">
              <a16:creationId xmlns:a16="http://schemas.microsoft.com/office/drawing/2014/main" id="{94629569-29F3-460D-A1A0-5341FFFC380B}"/>
            </a:ext>
          </a:extLst>
        </cdr:cNvPr>
        <cdr:cNvSpPr/>
      </cdr:nvSpPr>
      <cdr:spPr>
        <a:xfrm xmlns:a="http://schemas.openxmlformats.org/drawingml/2006/main">
          <a:off x="514243" y="215247"/>
          <a:ext cx="4157205" cy="632042"/>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0.84587</cdr:x>
      <cdr:y>0.8774</cdr:y>
    </cdr:from>
    <cdr:to>
      <cdr:x>0.93577</cdr:x>
      <cdr:y>0.90969</cdr:y>
    </cdr:to>
    <cdr:sp macro="" textlink="">
      <cdr:nvSpPr>
        <cdr:cNvPr id="24" name="TextBox 2">
          <a:extLst xmlns:a="http://schemas.openxmlformats.org/drawingml/2006/main">
            <a:ext uri="{FF2B5EF4-FFF2-40B4-BE49-F238E27FC236}">
              <a16:creationId xmlns:a16="http://schemas.microsoft.com/office/drawing/2014/main" id="{0D2560A2-945E-4152-9AAE-628560D24154}"/>
            </a:ext>
          </a:extLst>
        </cdr:cNvPr>
        <cdr:cNvSpPr txBox="1"/>
      </cdr:nvSpPr>
      <cdr:spPr>
        <a:xfrm xmlns:a="http://schemas.openxmlformats.org/drawingml/2006/main">
          <a:off x="4739913" y="6169223"/>
          <a:ext cx="503764" cy="22704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Alabama</a:t>
          </a:r>
        </a:p>
      </cdr:txBody>
    </cdr:sp>
  </cdr:relSizeAnchor>
  <cdr:relSizeAnchor xmlns:cdr="http://schemas.openxmlformats.org/drawingml/2006/chartDrawing">
    <cdr:from>
      <cdr:x>0.84823</cdr:x>
      <cdr:y>0.81395</cdr:y>
    </cdr:from>
    <cdr:to>
      <cdr:x>0.93932</cdr:x>
      <cdr:y>0.83493</cdr:y>
    </cdr:to>
    <cdr:sp macro="" textlink="">
      <cdr:nvSpPr>
        <cdr:cNvPr id="25" name="TextBox 14">
          <a:extLst xmlns:a="http://schemas.openxmlformats.org/drawingml/2006/main">
            <a:ext uri="{FF2B5EF4-FFF2-40B4-BE49-F238E27FC236}">
              <a16:creationId xmlns:a16="http://schemas.microsoft.com/office/drawing/2014/main" id="{B37E0F7C-F9AE-42AF-9AF3-F30385FD8AF5}"/>
            </a:ext>
          </a:extLst>
        </cdr:cNvPr>
        <cdr:cNvSpPr txBox="1"/>
      </cdr:nvSpPr>
      <cdr:spPr>
        <a:xfrm xmlns:a="http://schemas.openxmlformats.org/drawingml/2006/main">
          <a:off x="4753150" y="5723088"/>
          <a:ext cx="510433" cy="147516"/>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Arkansas</a:t>
          </a:r>
        </a:p>
      </cdr:txBody>
    </cdr:sp>
  </cdr:relSizeAnchor>
  <cdr:relSizeAnchor xmlns:cdr="http://schemas.openxmlformats.org/drawingml/2006/chartDrawing">
    <cdr:from>
      <cdr:x>0.84235</cdr:x>
      <cdr:y>0.76436</cdr:y>
    </cdr:from>
    <cdr:to>
      <cdr:x>0.9382</cdr:x>
      <cdr:y>0.78939</cdr:y>
    </cdr:to>
    <cdr:sp macro="" textlink="">
      <cdr:nvSpPr>
        <cdr:cNvPr id="26" name="TextBox 15">
          <a:extLst xmlns:a="http://schemas.openxmlformats.org/drawingml/2006/main">
            <a:ext uri="{FF2B5EF4-FFF2-40B4-BE49-F238E27FC236}">
              <a16:creationId xmlns:a16="http://schemas.microsoft.com/office/drawing/2014/main" id="{6C63CFFA-7FA8-4F25-95F4-CF6CB9CFC335}"/>
            </a:ext>
          </a:extLst>
        </cdr:cNvPr>
        <cdr:cNvSpPr txBox="1"/>
      </cdr:nvSpPr>
      <cdr:spPr>
        <a:xfrm xmlns:a="http://schemas.openxmlformats.org/drawingml/2006/main">
          <a:off x="4720206" y="5374436"/>
          <a:ext cx="537106" cy="175993"/>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Louisiana</a:t>
          </a:r>
        </a:p>
      </cdr:txBody>
    </cdr:sp>
  </cdr:relSizeAnchor>
  <cdr:relSizeAnchor xmlns:cdr="http://schemas.openxmlformats.org/drawingml/2006/chartDrawing">
    <cdr:from>
      <cdr:x>0.83883</cdr:x>
      <cdr:y>0.70517</cdr:y>
    </cdr:from>
    <cdr:to>
      <cdr:x>0.95132</cdr:x>
      <cdr:y>0.72931</cdr:y>
    </cdr:to>
    <cdr:sp macro="" textlink="">
      <cdr:nvSpPr>
        <cdr:cNvPr id="27" name="TextBox 16">
          <a:extLst xmlns:a="http://schemas.openxmlformats.org/drawingml/2006/main">
            <a:ext uri="{FF2B5EF4-FFF2-40B4-BE49-F238E27FC236}">
              <a16:creationId xmlns:a16="http://schemas.microsoft.com/office/drawing/2014/main" id="{0BE504C7-FF94-4C83-BE1A-07B9911A9ECB}"/>
            </a:ext>
          </a:extLst>
        </cdr:cNvPr>
        <cdr:cNvSpPr txBox="1"/>
      </cdr:nvSpPr>
      <cdr:spPr>
        <a:xfrm xmlns:a="http://schemas.openxmlformats.org/drawingml/2006/main">
          <a:off x="4700500" y="4958256"/>
          <a:ext cx="630350" cy="16973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Mississippi</a:t>
          </a:r>
        </a:p>
      </cdr:txBody>
    </cdr:sp>
  </cdr:relSizeAnchor>
  <cdr:relSizeAnchor xmlns:cdr="http://schemas.openxmlformats.org/drawingml/2006/chartDrawing">
    <cdr:from>
      <cdr:x>0.84235</cdr:x>
      <cdr:y>0.67756</cdr:y>
    </cdr:from>
    <cdr:to>
      <cdr:x>0.96079</cdr:x>
      <cdr:y>0.70484</cdr:y>
    </cdr:to>
    <cdr:sp macro="" textlink="">
      <cdr:nvSpPr>
        <cdr:cNvPr id="28" name="TextBox 17">
          <a:extLst xmlns:a="http://schemas.openxmlformats.org/drawingml/2006/main">
            <a:ext uri="{FF2B5EF4-FFF2-40B4-BE49-F238E27FC236}">
              <a16:creationId xmlns:a16="http://schemas.microsoft.com/office/drawing/2014/main" id="{AFCFDEE5-5E1A-489C-9949-D2BF456AE4A0}"/>
            </a:ext>
          </a:extLst>
        </cdr:cNvPr>
        <cdr:cNvSpPr txBox="1"/>
      </cdr:nvSpPr>
      <cdr:spPr>
        <a:xfrm xmlns:a="http://schemas.openxmlformats.org/drawingml/2006/main">
          <a:off x="4720207" y="4764142"/>
          <a:ext cx="663691" cy="191813"/>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
            </a:lnSpc>
          </a:pPr>
          <a:r>
            <a:rPr lang="en-US" sz="1100"/>
            <a:t>Tennessee,</a:t>
          </a:r>
        </a:p>
        <a:p xmlns:a="http://schemas.openxmlformats.org/drawingml/2006/main">
          <a:pPr>
            <a:lnSpc>
              <a:spcPct val="100000"/>
            </a:lnSpc>
          </a:pPr>
          <a:r>
            <a:rPr lang="en-US" sz="1100"/>
            <a:t>Kentucky</a:t>
          </a:r>
        </a:p>
      </cdr:txBody>
    </cdr:sp>
  </cdr:relSizeAnchor>
  <cdr:relSizeAnchor xmlns:cdr="http://schemas.openxmlformats.org/drawingml/2006/chartDrawing">
    <cdr:from>
      <cdr:x>0.83649</cdr:x>
      <cdr:y>0.55362</cdr:y>
    </cdr:from>
    <cdr:to>
      <cdr:x>0.95048</cdr:x>
      <cdr:y>0.60852</cdr:y>
    </cdr:to>
    <cdr:sp macro="" textlink="">
      <cdr:nvSpPr>
        <cdr:cNvPr id="29" name="TextBox 18">
          <a:extLst xmlns:a="http://schemas.openxmlformats.org/drawingml/2006/main">
            <a:ext uri="{FF2B5EF4-FFF2-40B4-BE49-F238E27FC236}">
              <a16:creationId xmlns:a16="http://schemas.microsoft.com/office/drawing/2014/main" id="{2F47411A-B2F9-4755-8EE8-D3BFB0967475}"/>
            </a:ext>
          </a:extLst>
        </cdr:cNvPr>
        <cdr:cNvSpPr txBox="1"/>
      </cdr:nvSpPr>
      <cdr:spPr>
        <a:xfrm xmlns:a="http://schemas.openxmlformats.org/drawingml/2006/main">
          <a:off x="5155080" y="4015332"/>
          <a:ext cx="702464" cy="39822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Wilcox Fm,</a:t>
          </a:r>
        </a:p>
        <a:p xmlns:a="http://schemas.openxmlformats.org/drawingml/2006/main">
          <a:r>
            <a:rPr lang="en-US" sz="1100"/>
            <a:t>Texas</a:t>
          </a:r>
        </a:p>
      </cdr:txBody>
    </cdr:sp>
  </cdr:relSizeAnchor>
  <cdr:relSizeAnchor xmlns:cdr="http://schemas.openxmlformats.org/drawingml/2006/chartDrawing">
    <cdr:from>
      <cdr:x>0.84939</cdr:x>
      <cdr:y>0.25064</cdr:y>
    </cdr:from>
    <cdr:to>
      <cdr:x>0.96069</cdr:x>
      <cdr:y>0.30018</cdr:y>
    </cdr:to>
    <cdr:sp macro="" textlink="">
      <cdr:nvSpPr>
        <cdr:cNvPr id="30" name="TextBox 19">
          <a:extLst xmlns:a="http://schemas.openxmlformats.org/drawingml/2006/main">
            <a:ext uri="{FF2B5EF4-FFF2-40B4-BE49-F238E27FC236}">
              <a16:creationId xmlns:a16="http://schemas.microsoft.com/office/drawing/2014/main" id="{C8C6A96E-3257-4F35-8F89-1CBDFFFD43FB}"/>
            </a:ext>
          </a:extLst>
        </cdr:cNvPr>
        <cdr:cNvSpPr txBox="1"/>
      </cdr:nvSpPr>
      <cdr:spPr>
        <a:xfrm xmlns:a="http://schemas.openxmlformats.org/drawingml/2006/main">
          <a:off x="4759621" y="1762341"/>
          <a:ext cx="623682" cy="34833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0"/>
            </a:lnSpc>
          </a:pPr>
          <a:r>
            <a:rPr lang="en-US" sz="1100"/>
            <a:t>San</a:t>
          </a:r>
          <a:r>
            <a:rPr lang="en-US" sz="1100" baseline="0"/>
            <a:t> Miguel,</a:t>
          </a:r>
        </a:p>
        <a:p xmlns:a="http://schemas.openxmlformats.org/drawingml/2006/main">
          <a:pPr>
            <a:lnSpc>
              <a:spcPts val="1000"/>
            </a:lnSpc>
          </a:pPr>
          <a:r>
            <a:rPr lang="en-US" sz="1100"/>
            <a:t>Texas</a:t>
          </a:r>
        </a:p>
      </cdr:txBody>
    </cdr:sp>
  </cdr:relSizeAnchor>
  <cdr:relSizeAnchor xmlns:cdr="http://schemas.openxmlformats.org/drawingml/2006/chartDrawing">
    <cdr:from>
      <cdr:x>0.85876</cdr:x>
      <cdr:y>0.04156</cdr:y>
    </cdr:from>
    <cdr:to>
      <cdr:x>0.96293</cdr:x>
      <cdr:y>0.09158</cdr:y>
    </cdr:to>
    <cdr:sp macro="" textlink="">
      <cdr:nvSpPr>
        <cdr:cNvPr id="31" name="TextBox 20">
          <a:extLst xmlns:a="http://schemas.openxmlformats.org/drawingml/2006/main">
            <a:ext uri="{FF2B5EF4-FFF2-40B4-BE49-F238E27FC236}">
              <a16:creationId xmlns:a16="http://schemas.microsoft.com/office/drawing/2014/main" id="{45F3ADE8-7DD9-405B-9E92-624F1423CD87}"/>
            </a:ext>
          </a:extLst>
        </cdr:cNvPr>
        <cdr:cNvSpPr txBox="1"/>
      </cdr:nvSpPr>
      <cdr:spPr>
        <a:xfrm xmlns:a="http://schemas.openxmlformats.org/drawingml/2006/main">
          <a:off x="4812172" y="292205"/>
          <a:ext cx="583728" cy="35170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0"/>
            </a:lnSpc>
          </a:pPr>
          <a:r>
            <a:rPr lang="en-US" sz="1100"/>
            <a:t>Eagle Pass</a:t>
          </a:r>
          <a:r>
            <a:rPr lang="en-US" sz="1100" baseline="0"/>
            <a:t>,</a:t>
          </a:r>
        </a:p>
        <a:p xmlns:a="http://schemas.openxmlformats.org/drawingml/2006/main">
          <a:pPr>
            <a:lnSpc>
              <a:spcPts val="1000"/>
            </a:lnSpc>
          </a:pPr>
          <a:r>
            <a:rPr lang="en-US" sz="1100"/>
            <a:t>Texas</a:t>
          </a:r>
        </a:p>
      </cdr:txBody>
    </cdr:sp>
  </cdr:relSizeAnchor>
  <cdr:relSizeAnchor xmlns:cdr="http://schemas.openxmlformats.org/drawingml/2006/chartDrawing">
    <cdr:from>
      <cdr:x>0.8529</cdr:x>
      <cdr:y>0.11369</cdr:y>
    </cdr:from>
    <cdr:to>
      <cdr:x>0.95588</cdr:x>
      <cdr:y>0.17375</cdr:y>
    </cdr:to>
    <cdr:sp macro="" textlink="">
      <cdr:nvSpPr>
        <cdr:cNvPr id="32" name="TextBox 21">
          <a:extLst xmlns:a="http://schemas.openxmlformats.org/drawingml/2006/main">
            <a:ext uri="{FF2B5EF4-FFF2-40B4-BE49-F238E27FC236}">
              <a16:creationId xmlns:a16="http://schemas.microsoft.com/office/drawing/2014/main" id="{A8255E63-CF6F-4433-9D71-3F8C38C324F9}"/>
            </a:ext>
          </a:extLst>
        </cdr:cNvPr>
        <cdr:cNvSpPr txBox="1"/>
      </cdr:nvSpPr>
      <cdr:spPr>
        <a:xfrm xmlns:a="http://schemas.openxmlformats.org/drawingml/2006/main">
          <a:off x="4779327" y="799396"/>
          <a:ext cx="577060" cy="42229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0"/>
            </a:lnSpc>
          </a:pPr>
          <a:r>
            <a:rPr lang="en-US" sz="1100"/>
            <a:t>Southern</a:t>
          </a:r>
        </a:p>
        <a:p xmlns:a="http://schemas.openxmlformats.org/drawingml/2006/main">
          <a:pPr>
            <a:lnSpc>
              <a:spcPts val="1000"/>
            </a:lnSpc>
          </a:pPr>
          <a:r>
            <a:rPr lang="en-US" sz="1100"/>
            <a:t>Border</a:t>
          </a:r>
          <a:r>
            <a:rPr lang="en-US" sz="1100" baseline="0"/>
            <a:t>,</a:t>
          </a:r>
        </a:p>
        <a:p xmlns:a="http://schemas.openxmlformats.org/drawingml/2006/main">
          <a:pPr>
            <a:lnSpc>
              <a:spcPts val="1000"/>
            </a:lnSpc>
          </a:pPr>
          <a:r>
            <a:rPr lang="en-US" sz="1100"/>
            <a:t>Texas</a:t>
          </a:r>
        </a:p>
      </cdr:txBody>
    </cdr:sp>
  </cdr:relSizeAnchor>
  <cdr:relSizeAnchor xmlns:cdr="http://schemas.openxmlformats.org/drawingml/2006/chartDrawing">
    <cdr:from>
      <cdr:x>0.72236</cdr:x>
      <cdr:y>0.48344</cdr:y>
    </cdr:from>
    <cdr:to>
      <cdr:x>0.94946</cdr:x>
      <cdr:y>0.51275</cdr:y>
    </cdr:to>
    <cdr:sp macro="" textlink="">
      <cdr:nvSpPr>
        <cdr:cNvPr id="33" name="TextBox 22">
          <a:extLst xmlns:a="http://schemas.openxmlformats.org/drawingml/2006/main">
            <a:ext uri="{FF2B5EF4-FFF2-40B4-BE49-F238E27FC236}">
              <a16:creationId xmlns:a16="http://schemas.microsoft.com/office/drawing/2014/main" id="{B14F9FDD-604C-43D1-9357-0EA684713125}"/>
            </a:ext>
          </a:extLst>
        </cdr:cNvPr>
        <cdr:cNvSpPr txBox="1"/>
      </cdr:nvSpPr>
      <cdr:spPr>
        <a:xfrm xmlns:a="http://schemas.openxmlformats.org/drawingml/2006/main">
          <a:off x="4047816" y="3399191"/>
          <a:ext cx="1272580" cy="20608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Gibbons Creek</a:t>
          </a:r>
          <a:r>
            <a:rPr lang="en-US" sz="1100" baseline="0"/>
            <a:t>, </a:t>
          </a:r>
          <a:r>
            <a:rPr lang="en-US" sz="1100"/>
            <a:t>Texas</a:t>
          </a:r>
        </a:p>
      </cdr:txBody>
    </cdr:sp>
  </cdr:relSizeAnchor>
</c:userShapes>
</file>

<file path=xl/drawings/drawing3.xml><?xml version="1.0" encoding="utf-8"?>
<c:userShapes xmlns:c="http://schemas.openxmlformats.org/drawingml/2006/chart">
  <cdr:relSizeAnchor xmlns:cdr="http://schemas.openxmlformats.org/drawingml/2006/chartDrawing">
    <cdr:from>
      <cdr:x>0.69003</cdr:x>
      <cdr:y>0.12013</cdr:y>
    </cdr:from>
    <cdr:to>
      <cdr:x>0.91713</cdr:x>
      <cdr:y>0.25954</cdr:y>
    </cdr:to>
    <cdr:sp macro="" textlink="">
      <cdr:nvSpPr>
        <cdr:cNvPr id="33" name="TextBox 22">
          <a:extLst xmlns:a="http://schemas.openxmlformats.org/drawingml/2006/main">
            <a:ext uri="{FF2B5EF4-FFF2-40B4-BE49-F238E27FC236}">
              <a16:creationId xmlns:a16="http://schemas.microsoft.com/office/drawing/2014/main" id="{B14F9FDD-604C-43D1-9357-0EA684713125}"/>
            </a:ext>
          </a:extLst>
        </cdr:cNvPr>
        <cdr:cNvSpPr txBox="1"/>
      </cdr:nvSpPr>
      <cdr:spPr>
        <a:xfrm xmlns:a="http://schemas.openxmlformats.org/drawingml/2006/main">
          <a:off x="4255138" y="162781"/>
          <a:ext cx="1400437" cy="18891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t>Gibbons Creek</a:t>
          </a:r>
          <a:r>
            <a:rPr lang="en-US" sz="1100" baseline="0"/>
            <a:t>, </a:t>
          </a:r>
          <a:r>
            <a:rPr lang="en-US" sz="1100"/>
            <a:t>Texas</a:t>
          </a:r>
        </a:p>
      </cdr:txBody>
    </cdr:sp>
  </cdr:relSizeAnchor>
</c:userShapes>
</file>

<file path=xl/drawings/drawing4.xml><?xml version="1.0" encoding="utf-8"?>
<c:userShapes xmlns:c="http://schemas.openxmlformats.org/drawingml/2006/chart">
  <cdr:relSizeAnchor xmlns:cdr="http://schemas.openxmlformats.org/drawingml/2006/chartDrawing">
    <cdr:from>
      <cdr:x>0.85711</cdr:x>
      <cdr:y>0.02467</cdr:y>
    </cdr:from>
    <cdr:to>
      <cdr:x>0.89406</cdr:x>
      <cdr:y>0.63783</cdr:y>
    </cdr:to>
    <cdr:sp macro="" textlink="">
      <cdr:nvSpPr>
        <cdr:cNvPr id="2" name="TextBox 1">
          <a:extLst xmlns:a="http://schemas.openxmlformats.org/drawingml/2006/main">
            <a:ext uri="{FF2B5EF4-FFF2-40B4-BE49-F238E27FC236}">
              <a16:creationId xmlns:a16="http://schemas.microsoft.com/office/drawing/2014/main" id="{8F1A63BC-6383-61D3-F006-9B322E619EDF}"/>
            </a:ext>
          </a:extLst>
        </cdr:cNvPr>
        <cdr:cNvSpPr txBox="1"/>
      </cdr:nvSpPr>
      <cdr:spPr>
        <a:xfrm xmlns:a="http://schemas.openxmlformats.org/drawingml/2006/main">
          <a:off x="7538333" y="109553"/>
          <a:ext cx="324977" cy="2722388"/>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userShapes>
</file>

<file path=xl/drawings/drawing5.xml><?xml version="1.0" encoding="utf-8"?>
<c:userShapes xmlns:c="http://schemas.openxmlformats.org/drawingml/2006/chart">
  <cdr:relSizeAnchor xmlns:cdr="http://schemas.openxmlformats.org/drawingml/2006/chartDrawing">
    <cdr:from>
      <cdr:x>0.09461</cdr:x>
      <cdr:y>0.84862</cdr:y>
    </cdr:from>
    <cdr:to>
      <cdr:x>0.83649</cdr:x>
      <cdr:y>0.9376</cdr:y>
    </cdr:to>
    <cdr:sp macro="" textlink="">
      <cdr:nvSpPr>
        <cdr:cNvPr id="3" name="Right Bracket 2">
          <a:extLst xmlns:a="http://schemas.openxmlformats.org/drawingml/2006/main">
            <a:ext uri="{FF2B5EF4-FFF2-40B4-BE49-F238E27FC236}">
              <a16:creationId xmlns:a16="http://schemas.microsoft.com/office/drawing/2014/main" id="{171A0263-13F3-482F-BF3E-92D5556921D9}"/>
            </a:ext>
          </a:extLst>
        </cdr:cNvPr>
        <cdr:cNvSpPr/>
      </cdr:nvSpPr>
      <cdr:spPr>
        <a:xfrm xmlns:a="http://schemas.openxmlformats.org/drawingml/2006/main">
          <a:off x="534716" y="6181884"/>
          <a:ext cx="4193059" cy="648189"/>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r>
            <a:rPr lang="en-US"/>
            <a:t> </a:t>
          </a:r>
        </a:p>
      </cdr:txBody>
    </cdr:sp>
  </cdr:relSizeAnchor>
  <cdr:relSizeAnchor xmlns:cdr="http://schemas.openxmlformats.org/drawingml/2006/chartDrawing">
    <cdr:from>
      <cdr:x>0.09157</cdr:x>
      <cdr:y>0.81586</cdr:y>
    </cdr:from>
    <cdr:to>
      <cdr:x>0.83345</cdr:x>
      <cdr:y>0.84579</cdr:y>
    </cdr:to>
    <cdr:sp macro="" textlink="">
      <cdr:nvSpPr>
        <cdr:cNvPr id="5" name="Right Bracket 4">
          <a:extLst xmlns:a="http://schemas.openxmlformats.org/drawingml/2006/main">
            <a:ext uri="{FF2B5EF4-FFF2-40B4-BE49-F238E27FC236}">
              <a16:creationId xmlns:a16="http://schemas.microsoft.com/office/drawing/2014/main" id="{D509CE6B-D71B-474B-AC39-09684F83D97E}"/>
            </a:ext>
          </a:extLst>
        </cdr:cNvPr>
        <cdr:cNvSpPr/>
      </cdr:nvSpPr>
      <cdr:spPr>
        <a:xfrm xmlns:a="http://schemas.openxmlformats.org/drawingml/2006/main">
          <a:off x="513117" y="5736550"/>
          <a:ext cx="4157204" cy="210447"/>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0.08872</cdr:x>
      <cdr:y>0.40628</cdr:y>
    </cdr:from>
    <cdr:to>
      <cdr:x>0.94963</cdr:x>
      <cdr:y>0.52065</cdr:y>
    </cdr:to>
    <cdr:sp macro="" textlink="">
      <cdr:nvSpPr>
        <cdr:cNvPr id="6" name="Right Bracket 5">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7152" y="2856656"/>
          <a:ext cx="4824202" cy="804168"/>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0.08812</cdr:x>
      <cdr:y>0.69406</cdr:y>
    </cdr:from>
    <cdr:to>
      <cdr:x>0.83</cdr:x>
      <cdr:y>0.74586</cdr:y>
    </cdr:to>
    <cdr:sp macro="" textlink="">
      <cdr:nvSpPr>
        <cdr:cNvPr id="7" name="Right Bracket 6">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3765" y="4880137"/>
          <a:ext cx="4157205" cy="364220"/>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0.09068</cdr:x>
      <cdr:y>0.51927</cdr:y>
    </cdr:from>
    <cdr:to>
      <cdr:x>0.83256</cdr:x>
      <cdr:y>0.6756</cdr:y>
    </cdr:to>
    <cdr:sp macro="" textlink="">
      <cdr:nvSpPr>
        <cdr:cNvPr id="8" name="Right Bracket 7">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508123" y="3651162"/>
          <a:ext cx="4157205" cy="1099176"/>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0.08937</cdr:x>
      <cdr:y>0.67678</cdr:y>
    </cdr:from>
    <cdr:to>
      <cdr:x>0.83125</cdr:x>
      <cdr:y>0.69167</cdr:y>
    </cdr:to>
    <cdr:sp macro="" textlink="">
      <cdr:nvSpPr>
        <cdr:cNvPr id="9" name="Right Bracket 8">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500769" y="4758647"/>
          <a:ext cx="4157205" cy="104695"/>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0.08912</cdr:x>
      <cdr:y>0.16029</cdr:y>
    </cdr:from>
    <cdr:to>
      <cdr:x>0.831</cdr:x>
      <cdr:y>0.40683</cdr:y>
    </cdr:to>
    <cdr:sp macro="" textlink="">
      <cdr:nvSpPr>
        <cdr:cNvPr id="10" name="Right Bracket 9">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9412" y="1127040"/>
          <a:ext cx="4157205" cy="1733493"/>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0.08752</cdr:x>
      <cdr:y>0.74667</cdr:y>
    </cdr:from>
    <cdr:to>
      <cdr:x>0.8294</cdr:x>
      <cdr:y>0.81435</cdr:y>
    </cdr:to>
    <cdr:sp macro="" textlink="">
      <cdr:nvSpPr>
        <cdr:cNvPr id="11" name="Right Bracket 10">
          <a:extLst xmlns:a="http://schemas.openxmlformats.org/drawingml/2006/main">
            <a:ext uri="{FF2B5EF4-FFF2-40B4-BE49-F238E27FC236}">
              <a16:creationId xmlns:a16="http://schemas.microsoft.com/office/drawing/2014/main" id="{3F04B6F2-BF25-4135-96F2-23347F220C9C}"/>
            </a:ext>
          </a:extLst>
        </cdr:cNvPr>
        <cdr:cNvSpPr/>
      </cdr:nvSpPr>
      <cdr:spPr>
        <a:xfrm xmlns:a="http://schemas.openxmlformats.org/drawingml/2006/main">
          <a:off x="490446" y="5250083"/>
          <a:ext cx="4157205" cy="475877"/>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0.08948</cdr:x>
      <cdr:y>0.12039</cdr:y>
    </cdr:from>
    <cdr:to>
      <cdr:x>0.83136</cdr:x>
      <cdr:y>0.15044</cdr:y>
    </cdr:to>
    <cdr:sp macro="" textlink="">
      <cdr:nvSpPr>
        <cdr:cNvPr id="12" name="Right Bracket 11">
          <a:extLst xmlns:a="http://schemas.openxmlformats.org/drawingml/2006/main">
            <a:ext uri="{FF2B5EF4-FFF2-40B4-BE49-F238E27FC236}">
              <a16:creationId xmlns:a16="http://schemas.microsoft.com/office/drawing/2014/main" id="{F6728904-22EA-4264-83ED-B1631C3B9295}"/>
            </a:ext>
          </a:extLst>
        </cdr:cNvPr>
        <cdr:cNvSpPr/>
      </cdr:nvSpPr>
      <cdr:spPr>
        <a:xfrm xmlns:a="http://schemas.openxmlformats.org/drawingml/2006/main">
          <a:off x="501386" y="846515"/>
          <a:ext cx="4157205" cy="211290"/>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0.09177</cdr:x>
      <cdr:y>0.03061</cdr:y>
    </cdr:from>
    <cdr:to>
      <cdr:x>0.83365</cdr:x>
      <cdr:y>0.1205</cdr:y>
    </cdr:to>
    <cdr:sp macro="" textlink="">
      <cdr:nvSpPr>
        <cdr:cNvPr id="13" name="Right Bracket 12">
          <a:extLst xmlns:a="http://schemas.openxmlformats.org/drawingml/2006/main">
            <a:ext uri="{FF2B5EF4-FFF2-40B4-BE49-F238E27FC236}">
              <a16:creationId xmlns:a16="http://schemas.microsoft.com/office/drawing/2014/main" id="{94629569-29F3-460D-A1A0-5341FFFC380B}"/>
            </a:ext>
          </a:extLst>
        </cdr:cNvPr>
        <cdr:cNvSpPr/>
      </cdr:nvSpPr>
      <cdr:spPr>
        <a:xfrm xmlns:a="http://schemas.openxmlformats.org/drawingml/2006/main">
          <a:off x="514243" y="215247"/>
          <a:ext cx="4157205" cy="632042"/>
        </a:xfrm>
        <a:prstGeom xmlns:a="http://schemas.openxmlformats.org/drawingml/2006/main" prst="rightBracket">
          <a:avLst/>
        </a:prstGeom>
        <a:ln xmlns:a="http://schemas.openxmlformats.org/drawingml/2006/main">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en-US"/>
            <a:t> </a:t>
          </a:r>
        </a:p>
      </cdr:txBody>
    </cdr:sp>
  </cdr:relSizeAnchor>
  <cdr:relSizeAnchor xmlns:cdr="http://schemas.openxmlformats.org/drawingml/2006/chartDrawing">
    <cdr:from>
      <cdr:x>0.84587</cdr:x>
      <cdr:y>0.8774</cdr:y>
    </cdr:from>
    <cdr:to>
      <cdr:x>0.93577</cdr:x>
      <cdr:y>0.90969</cdr:y>
    </cdr:to>
    <cdr:sp macro="" textlink="">
      <cdr:nvSpPr>
        <cdr:cNvPr id="24" name="TextBox 2">
          <a:extLst xmlns:a="http://schemas.openxmlformats.org/drawingml/2006/main">
            <a:ext uri="{FF2B5EF4-FFF2-40B4-BE49-F238E27FC236}">
              <a16:creationId xmlns:a16="http://schemas.microsoft.com/office/drawing/2014/main" id="{0D2560A2-945E-4152-9AAE-628560D24154}"/>
            </a:ext>
          </a:extLst>
        </cdr:cNvPr>
        <cdr:cNvSpPr txBox="1"/>
      </cdr:nvSpPr>
      <cdr:spPr>
        <a:xfrm xmlns:a="http://schemas.openxmlformats.org/drawingml/2006/main">
          <a:off x="4739913" y="6169223"/>
          <a:ext cx="503764" cy="227040"/>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Alabama</a:t>
          </a:r>
        </a:p>
      </cdr:txBody>
    </cdr:sp>
  </cdr:relSizeAnchor>
  <cdr:relSizeAnchor xmlns:cdr="http://schemas.openxmlformats.org/drawingml/2006/chartDrawing">
    <cdr:from>
      <cdr:x>0.84823</cdr:x>
      <cdr:y>0.81395</cdr:y>
    </cdr:from>
    <cdr:to>
      <cdr:x>0.93932</cdr:x>
      <cdr:y>0.83493</cdr:y>
    </cdr:to>
    <cdr:sp macro="" textlink="">
      <cdr:nvSpPr>
        <cdr:cNvPr id="25" name="TextBox 14">
          <a:extLst xmlns:a="http://schemas.openxmlformats.org/drawingml/2006/main">
            <a:ext uri="{FF2B5EF4-FFF2-40B4-BE49-F238E27FC236}">
              <a16:creationId xmlns:a16="http://schemas.microsoft.com/office/drawing/2014/main" id="{B37E0F7C-F9AE-42AF-9AF3-F30385FD8AF5}"/>
            </a:ext>
          </a:extLst>
        </cdr:cNvPr>
        <cdr:cNvSpPr txBox="1"/>
      </cdr:nvSpPr>
      <cdr:spPr>
        <a:xfrm xmlns:a="http://schemas.openxmlformats.org/drawingml/2006/main">
          <a:off x="4753150" y="5723088"/>
          <a:ext cx="510433" cy="147516"/>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Arkansas</a:t>
          </a:r>
        </a:p>
      </cdr:txBody>
    </cdr:sp>
  </cdr:relSizeAnchor>
  <cdr:relSizeAnchor xmlns:cdr="http://schemas.openxmlformats.org/drawingml/2006/chartDrawing">
    <cdr:from>
      <cdr:x>0.84235</cdr:x>
      <cdr:y>0.76436</cdr:y>
    </cdr:from>
    <cdr:to>
      <cdr:x>0.9382</cdr:x>
      <cdr:y>0.78939</cdr:y>
    </cdr:to>
    <cdr:sp macro="" textlink="">
      <cdr:nvSpPr>
        <cdr:cNvPr id="26" name="TextBox 15">
          <a:extLst xmlns:a="http://schemas.openxmlformats.org/drawingml/2006/main">
            <a:ext uri="{FF2B5EF4-FFF2-40B4-BE49-F238E27FC236}">
              <a16:creationId xmlns:a16="http://schemas.microsoft.com/office/drawing/2014/main" id="{6C63CFFA-7FA8-4F25-95F4-CF6CB9CFC335}"/>
            </a:ext>
          </a:extLst>
        </cdr:cNvPr>
        <cdr:cNvSpPr txBox="1"/>
      </cdr:nvSpPr>
      <cdr:spPr>
        <a:xfrm xmlns:a="http://schemas.openxmlformats.org/drawingml/2006/main">
          <a:off x="4720206" y="5374436"/>
          <a:ext cx="537106" cy="175993"/>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Louisiana</a:t>
          </a:r>
        </a:p>
      </cdr:txBody>
    </cdr:sp>
  </cdr:relSizeAnchor>
  <cdr:relSizeAnchor xmlns:cdr="http://schemas.openxmlformats.org/drawingml/2006/chartDrawing">
    <cdr:from>
      <cdr:x>0.83883</cdr:x>
      <cdr:y>0.70517</cdr:y>
    </cdr:from>
    <cdr:to>
      <cdr:x>0.95132</cdr:x>
      <cdr:y>0.72931</cdr:y>
    </cdr:to>
    <cdr:sp macro="" textlink="">
      <cdr:nvSpPr>
        <cdr:cNvPr id="27" name="TextBox 16">
          <a:extLst xmlns:a="http://schemas.openxmlformats.org/drawingml/2006/main">
            <a:ext uri="{FF2B5EF4-FFF2-40B4-BE49-F238E27FC236}">
              <a16:creationId xmlns:a16="http://schemas.microsoft.com/office/drawing/2014/main" id="{0BE504C7-FF94-4C83-BE1A-07B9911A9ECB}"/>
            </a:ext>
          </a:extLst>
        </cdr:cNvPr>
        <cdr:cNvSpPr txBox="1"/>
      </cdr:nvSpPr>
      <cdr:spPr>
        <a:xfrm xmlns:a="http://schemas.openxmlformats.org/drawingml/2006/main">
          <a:off x="4700500" y="4958256"/>
          <a:ext cx="630350" cy="169735"/>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Mississippi</a:t>
          </a:r>
        </a:p>
      </cdr:txBody>
    </cdr:sp>
  </cdr:relSizeAnchor>
  <cdr:relSizeAnchor xmlns:cdr="http://schemas.openxmlformats.org/drawingml/2006/chartDrawing">
    <cdr:from>
      <cdr:x>0.84235</cdr:x>
      <cdr:y>0.67756</cdr:y>
    </cdr:from>
    <cdr:to>
      <cdr:x>0.96079</cdr:x>
      <cdr:y>0.70484</cdr:y>
    </cdr:to>
    <cdr:sp macro="" textlink="">
      <cdr:nvSpPr>
        <cdr:cNvPr id="28" name="TextBox 17">
          <a:extLst xmlns:a="http://schemas.openxmlformats.org/drawingml/2006/main">
            <a:ext uri="{FF2B5EF4-FFF2-40B4-BE49-F238E27FC236}">
              <a16:creationId xmlns:a16="http://schemas.microsoft.com/office/drawing/2014/main" id="{AFCFDEE5-5E1A-489C-9949-D2BF456AE4A0}"/>
            </a:ext>
          </a:extLst>
        </cdr:cNvPr>
        <cdr:cNvSpPr txBox="1"/>
      </cdr:nvSpPr>
      <cdr:spPr>
        <a:xfrm xmlns:a="http://schemas.openxmlformats.org/drawingml/2006/main">
          <a:off x="4720207" y="4764142"/>
          <a:ext cx="663691" cy="191813"/>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
            </a:lnSpc>
          </a:pPr>
          <a:r>
            <a:rPr lang="en-US" sz="1100">
              <a:solidFill>
                <a:schemeClr val="bg1"/>
              </a:solidFill>
            </a:rPr>
            <a:t>Tennessee,</a:t>
          </a:r>
        </a:p>
        <a:p xmlns:a="http://schemas.openxmlformats.org/drawingml/2006/main">
          <a:pPr>
            <a:lnSpc>
              <a:spcPct val="100000"/>
            </a:lnSpc>
          </a:pPr>
          <a:r>
            <a:rPr lang="en-US" sz="1100">
              <a:solidFill>
                <a:schemeClr val="bg1"/>
              </a:solidFill>
            </a:rPr>
            <a:t>Kentucky</a:t>
          </a:r>
        </a:p>
      </cdr:txBody>
    </cdr:sp>
  </cdr:relSizeAnchor>
  <cdr:relSizeAnchor xmlns:cdr="http://schemas.openxmlformats.org/drawingml/2006/chartDrawing">
    <cdr:from>
      <cdr:x>0.83649</cdr:x>
      <cdr:y>0.55362</cdr:y>
    </cdr:from>
    <cdr:to>
      <cdr:x>0.95048</cdr:x>
      <cdr:y>0.60852</cdr:y>
    </cdr:to>
    <cdr:sp macro="" textlink="">
      <cdr:nvSpPr>
        <cdr:cNvPr id="29" name="TextBox 18">
          <a:extLst xmlns:a="http://schemas.openxmlformats.org/drawingml/2006/main">
            <a:ext uri="{FF2B5EF4-FFF2-40B4-BE49-F238E27FC236}">
              <a16:creationId xmlns:a16="http://schemas.microsoft.com/office/drawing/2014/main" id="{2F47411A-B2F9-4755-8EE8-D3BFB0967475}"/>
            </a:ext>
          </a:extLst>
        </cdr:cNvPr>
        <cdr:cNvSpPr txBox="1"/>
      </cdr:nvSpPr>
      <cdr:spPr>
        <a:xfrm xmlns:a="http://schemas.openxmlformats.org/drawingml/2006/main">
          <a:off x="5155080" y="4015332"/>
          <a:ext cx="702464" cy="398220"/>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Wilcox Fm,</a:t>
          </a:r>
        </a:p>
        <a:p xmlns:a="http://schemas.openxmlformats.org/drawingml/2006/main">
          <a:r>
            <a:rPr lang="en-US" sz="1100">
              <a:solidFill>
                <a:schemeClr val="bg1"/>
              </a:solidFill>
            </a:rPr>
            <a:t>Texas</a:t>
          </a:r>
        </a:p>
      </cdr:txBody>
    </cdr:sp>
  </cdr:relSizeAnchor>
  <cdr:relSizeAnchor xmlns:cdr="http://schemas.openxmlformats.org/drawingml/2006/chartDrawing">
    <cdr:from>
      <cdr:x>0.84939</cdr:x>
      <cdr:y>0.25064</cdr:y>
    </cdr:from>
    <cdr:to>
      <cdr:x>0.96069</cdr:x>
      <cdr:y>0.30018</cdr:y>
    </cdr:to>
    <cdr:sp macro="" textlink="">
      <cdr:nvSpPr>
        <cdr:cNvPr id="30" name="TextBox 19">
          <a:extLst xmlns:a="http://schemas.openxmlformats.org/drawingml/2006/main">
            <a:ext uri="{FF2B5EF4-FFF2-40B4-BE49-F238E27FC236}">
              <a16:creationId xmlns:a16="http://schemas.microsoft.com/office/drawing/2014/main" id="{C8C6A96E-3257-4F35-8F89-1CBDFFFD43FB}"/>
            </a:ext>
          </a:extLst>
        </cdr:cNvPr>
        <cdr:cNvSpPr txBox="1"/>
      </cdr:nvSpPr>
      <cdr:spPr>
        <a:xfrm xmlns:a="http://schemas.openxmlformats.org/drawingml/2006/main">
          <a:off x="4759621" y="1762341"/>
          <a:ext cx="623682" cy="348330"/>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0"/>
            </a:lnSpc>
          </a:pPr>
          <a:r>
            <a:rPr lang="en-US" sz="1100">
              <a:solidFill>
                <a:schemeClr val="bg1"/>
              </a:solidFill>
            </a:rPr>
            <a:t>San</a:t>
          </a:r>
          <a:r>
            <a:rPr lang="en-US" sz="1100" baseline="0">
              <a:solidFill>
                <a:schemeClr val="bg1"/>
              </a:solidFill>
            </a:rPr>
            <a:t> Miguel,</a:t>
          </a:r>
        </a:p>
        <a:p xmlns:a="http://schemas.openxmlformats.org/drawingml/2006/main">
          <a:pPr>
            <a:lnSpc>
              <a:spcPts val="1000"/>
            </a:lnSpc>
          </a:pPr>
          <a:r>
            <a:rPr lang="en-US" sz="1100">
              <a:solidFill>
                <a:schemeClr val="bg1"/>
              </a:solidFill>
            </a:rPr>
            <a:t>Texas</a:t>
          </a:r>
        </a:p>
      </cdr:txBody>
    </cdr:sp>
  </cdr:relSizeAnchor>
  <cdr:relSizeAnchor xmlns:cdr="http://schemas.openxmlformats.org/drawingml/2006/chartDrawing">
    <cdr:from>
      <cdr:x>0.85876</cdr:x>
      <cdr:y>0.04156</cdr:y>
    </cdr:from>
    <cdr:to>
      <cdr:x>0.96293</cdr:x>
      <cdr:y>0.09158</cdr:y>
    </cdr:to>
    <cdr:sp macro="" textlink="">
      <cdr:nvSpPr>
        <cdr:cNvPr id="31" name="TextBox 20">
          <a:extLst xmlns:a="http://schemas.openxmlformats.org/drawingml/2006/main">
            <a:ext uri="{FF2B5EF4-FFF2-40B4-BE49-F238E27FC236}">
              <a16:creationId xmlns:a16="http://schemas.microsoft.com/office/drawing/2014/main" id="{45F3ADE8-7DD9-405B-9E92-624F1423CD87}"/>
            </a:ext>
          </a:extLst>
        </cdr:cNvPr>
        <cdr:cNvSpPr txBox="1"/>
      </cdr:nvSpPr>
      <cdr:spPr>
        <a:xfrm xmlns:a="http://schemas.openxmlformats.org/drawingml/2006/main">
          <a:off x="4812172" y="292205"/>
          <a:ext cx="583728" cy="351705"/>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0"/>
            </a:lnSpc>
          </a:pPr>
          <a:r>
            <a:rPr lang="en-US" sz="1100">
              <a:solidFill>
                <a:schemeClr val="bg1"/>
              </a:solidFill>
            </a:rPr>
            <a:t>Eagle Pass</a:t>
          </a:r>
          <a:r>
            <a:rPr lang="en-US" sz="1100" baseline="0">
              <a:solidFill>
                <a:schemeClr val="bg1"/>
              </a:solidFill>
            </a:rPr>
            <a:t>,</a:t>
          </a:r>
        </a:p>
        <a:p xmlns:a="http://schemas.openxmlformats.org/drawingml/2006/main">
          <a:pPr>
            <a:lnSpc>
              <a:spcPts val="1000"/>
            </a:lnSpc>
          </a:pPr>
          <a:r>
            <a:rPr lang="en-US" sz="1100">
              <a:solidFill>
                <a:schemeClr val="bg1"/>
              </a:solidFill>
            </a:rPr>
            <a:t>Texas</a:t>
          </a:r>
        </a:p>
      </cdr:txBody>
    </cdr:sp>
  </cdr:relSizeAnchor>
  <cdr:relSizeAnchor xmlns:cdr="http://schemas.openxmlformats.org/drawingml/2006/chartDrawing">
    <cdr:from>
      <cdr:x>0.8529</cdr:x>
      <cdr:y>0.11369</cdr:y>
    </cdr:from>
    <cdr:to>
      <cdr:x>0.95588</cdr:x>
      <cdr:y>0.17375</cdr:y>
    </cdr:to>
    <cdr:sp macro="" textlink="">
      <cdr:nvSpPr>
        <cdr:cNvPr id="32" name="TextBox 21">
          <a:extLst xmlns:a="http://schemas.openxmlformats.org/drawingml/2006/main">
            <a:ext uri="{FF2B5EF4-FFF2-40B4-BE49-F238E27FC236}">
              <a16:creationId xmlns:a16="http://schemas.microsoft.com/office/drawing/2014/main" id="{A8255E63-CF6F-4433-9D71-3F8C38C324F9}"/>
            </a:ext>
          </a:extLst>
        </cdr:cNvPr>
        <cdr:cNvSpPr txBox="1"/>
      </cdr:nvSpPr>
      <cdr:spPr>
        <a:xfrm xmlns:a="http://schemas.openxmlformats.org/drawingml/2006/main">
          <a:off x="4779327" y="799396"/>
          <a:ext cx="577060" cy="422299"/>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ts val="1000"/>
            </a:lnSpc>
          </a:pPr>
          <a:r>
            <a:rPr lang="en-US" sz="1100">
              <a:solidFill>
                <a:schemeClr val="bg1"/>
              </a:solidFill>
            </a:rPr>
            <a:t>Southern</a:t>
          </a:r>
        </a:p>
        <a:p xmlns:a="http://schemas.openxmlformats.org/drawingml/2006/main">
          <a:pPr>
            <a:lnSpc>
              <a:spcPts val="1000"/>
            </a:lnSpc>
          </a:pPr>
          <a:r>
            <a:rPr lang="en-US" sz="1100">
              <a:solidFill>
                <a:schemeClr val="bg1"/>
              </a:solidFill>
            </a:rPr>
            <a:t>Border</a:t>
          </a:r>
          <a:r>
            <a:rPr lang="en-US" sz="1100" baseline="0">
              <a:solidFill>
                <a:schemeClr val="bg1"/>
              </a:solidFill>
            </a:rPr>
            <a:t>,</a:t>
          </a:r>
        </a:p>
        <a:p xmlns:a="http://schemas.openxmlformats.org/drawingml/2006/main">
          <a:pPr>
            <a:lnSpc>
              <a:spcPts val="1000"/>
            </a:lnSpc>
          </a:pPr>
          <a:r>
            <a:rPr lang="en-US" sz="1100">
              <a:solidFill>
                <a:schemeClr val="bg1"/>
              </a:solidFill>
            </a:rPr>
            <a:t>Texas</a:t>
          </a:r>
        </a:p>
      </cdr:txBody>
    </cdr:sp>
  </cdr:relSizeAnchor>
  <cdr:relSizeAnchor xmlns:cdr="http://schemas.openxmlformats.org/drawingml/2006/chartDrawing">
    <cdr:from>
      <cdr:x>0.72236</cdr:x>
      <cdr:y>0.48344</cdr:y>
    </cdr:from>
    <cdr:to>
      <cdr:x>0.94946</cdr:x>
      <cdr:y>0.51275</cdr:y>
    </cdr:to>
    <cdr:sp macro="" textlink="">
      <cdr:nvSpPr>
        <cdr:cNvPr id="33" name="TextBox 22">
          <a:extLst xmlns:a="http://schemas.openxmlformats.org/drawingml/2006/main">
            <a:ext uri="{FF2B5EF4-FFF2-40B4-BE49-F238E27FC236}">
              <a16:creationId xmlns:a16="http://schemas.microsoft.com/office/drawing/2014/main" id="{B14F9FDD-604C-43D1-9357-0EA684713125}"/>
            </a:ext>
          </a:extLst>
        </cdr:cNvPr>
        <cdr:cNvSpPr txBox="1"/>
      </cdr:nvSpPr>
      <cdr:spPr>
        <a:xfrm xmlns:a="http://schemas.openxmlformats.org/drawingml/2006/main">
          <a:off x="4047816" y="3399191"/>
          <a:ext cx="1272580" cy="206087"/>
        </a:xfrm>
        <a:prstGeom xmlns:a="http://schemas.openxmlformats.org/drawingml/2006/main" prst="rect">
          <a:avLst/>
        </a:prstGeom>
        <a:solidFill xmlns:a="http://schemas.openxmlformats.org/drawingml/2006/main">
          <a:schemeClr val="tx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Gibbons Creek</a:t>
          </a:r>
          <a:r>
            <a:rPr lang="en-US" sz="1100" baseline="0">
              <a:solidFill>
                <a:schemeClr val="bg1"/>
              </a:solidFill>
            </a:rPr>
            <a:t>, </a:t>
          </a:r>
          <a:r>
            <a:rPr lang="en-US" sz="1100">
              <a:solidFill>
                <a:schemeClr val="bg1"/>
              </a:solidFill>
            </a:rPr>
            <a:t>Texas</a:t>
          </a:r>
        </a:p>
      </cdr:txBody>
    </cdr:sp>
  </cdr:relSizeAnchor>
</c:userShapes>
</file>

<file path=xl/drawings/drawing6.xml><?xml version="1.0" encoding="utf-8"?>
<c:userShapes xmlns:c="http://schemas.openxmlformats.org/drawingml/2006/chart">
  <cdr:relSizeAnchor xmlns:cdr="http://schemas.openxmlformats.org/drawingml/2006/chartDrawing">
    <cdr:from>
      <cdr:x>0.69003</cdr:x>
      <cdr:y>0.12013</cdr:y>
    </cdr:from>
    <cdr:to>
      <cdr:x>0.91713</cdr:x>
      <cdr:y>0.25954</cdr:y>
    </cdr:to>
    <cdr:sp macro="" textlink="">
      <cdr:nvSpPr>
        <cdr:cNvPr id="33" name="TextBox 22">
          <a:extLst xmlns:a="http://schemas.openxmlformats.org/drawingml/2006/main">
            <a:ext uri="{FF2B5EF4-FFF2-40B4-BE49-F238E27FC236}">
              <a16:creationId xmlns:a16="http://schemas.microsoft.com/office/drawing/2014/main" id="{B14F9FDD-604C-43D1-9357-0EA684713125}"/>
            </a:ext>
          </a:extLst>
        </cdr:cNvPr>
        <cdr:cNvSpPr txBox="1"/>
      </cdr:nvSpPr>
      <cdr:spPr>
        <a:xfrm xmlns:a="http://schemas.openxmlformats.org/drawingml/2006/main">
          <a:off x="4255138" y="162781"/>
          <a:ext cx="1400437" cy="188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a:solidFill>
                <a:schemeClr val="bg1"/>
              </a:solidFill>
            </a:rPr>
            <a:t>Gibbons Creek</a:t>
          </a:r>
          <a:r>
            <a:rPr lang="en-US" sz="1100" baseline="0">
              <a:solidFill>
                <a:schemeClr val="bg1"/>
              </a:solidFill>
            </a:rPr>
            <a:t>, </a:t>
          </a:r>
          <a:r>
            <a:rPr lang="en-US" sz="1100">
              <a:solidFill>
                <a:schemeClr val="bg1"/>
              </a:solidFill>
            </a:rPr>
            <a:t>Texas</a:t>
          </a:r>
        </a:p>
      </cdr:txBody>
    </cdr:sp>
  </cdr:relSizeAnchor>
</c:userShapes>
</file>

<file path=xl/drawings/drawing7.xml><?xml version="1.0" encoding="utf-8"?>
<xdr:wsDr xmlns:xdr="http://schemas.openxmlformats.org/drawingml/2006/spreadsheetDrawing" xmlns:a="http://schemas.openxmlformats.org/drawingml/2006/main">
  <xdr:oneCellAnchor>
    <xdr:from>
      <xdr:col>20</xdr:col>
      <xdr:colOff>347383</xdr:colOff>
      <xdr:row>136</xdr:row>
      <xdr:rowOff>78441</xdr:rowOff>
    </xdr:from>
    <xdr:ext cx="184731" cy="264560"/>
    <xdr:sp macro="" textlink="">
      <xdr:nvSpPr>
        <xdr:cNvPr id="4" name="TextBox 3">
          <a:extLst>
            <a:ext uri="{FF2B5EF4-FFF2-40B4-BE49-F238E27FC236}">
              <a16:creationId xmlns:a16="http://schemas.microsoft.com/office/drawing/2014/main" id="{37068784-26D1-85B5-3051-37495ECF72D7}"/>
            </a:ext>
          </a:extLst>
        </xdr:cNvPr>
        <xdr:cNvSpPr txBox="1"/>
      </xdr:nvSpPr>
      <xdr:spPr>
        <a:xfrm>
          <a:off x="15374471" y="27342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kern="12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7</xdr:col>
      <xdr:colOff>0</xdr:colOff>
      <xdr:row>134</xdr:row>
      <xdr:rowOff>78441</xdr:rowOff>
    </xdr:from>
    <xdr:ext cx="184731" cy="264560"/>
    <xdr:sp macro="" textlink="">
      <xdr:nvSpPr>
        <xdr:cNvPr id="2" name="TextBox 1">
          <a:extLst>
            <a:ext uri="{FF2B5EF4-FFF2-40B4-BE49-F238E27FC236}">
              <a16:creationId xmlns:a16="http://schemas.microsoft.com/office/drawing/2014/main" id="{57A0E7DE-1E2D-472D-B583-591603FC08CB}"/>
            </a:ext>
          </a:extLst>
        </xdr:cNvPr>
        <xdr:cNvSpPr txBox="1"/>
      </xdr:nvSpPr>
      <xdr:spPr>
        <a:xfrm>
          <a:off x="16802773" y="272094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kern="12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4</xdr:col>
      <xdr:colOff>600075</xdr:colOff>
      <xdr:row>63</xdr:row>
      <xdr:rowOff>185736</xdr:rowOff>
    </xdr:from>
    <xdr:to>
      <xdr:col>11</xdr:col>
      <xdr:colOff>180975</xdr:colOff>
      <xdr:row>79</xdr:row>
      <xdr:rowOff>133349</xdr:rowOff>
    </xdr:to>
    <xdr:graphicFrame macro="">
      <xdr:nvGraphicFramePr>
        <xdr:cNvPr id="3" name="Chart 2">
          <a:extLst>
            <a:ext uri="{FF2B5EF4-FFF2-40B4-BE49-F238E27FC236}">
              <a16:creationId xmlns:a16="http://schemas.microsoft.com/office/drawing/2014/main" id="{11828D79-3DFD-505E-BBB3-1E8407C877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228395</xdr:colOff>
      <xdr:row>50</xdr:row>
      <xdr:rowOff>123721</xdr:rowOff>
    </xdr:from>
    <xdr:to>
      <xdr:col>10</xdr:col>
      <xdr:colOff>7169</xdr:colOff>
      <xdr:row>64</xdr:row>
      <xdr:rowOff>142566</xdr:rowOff>
    </xdr:to>
    <xdr:graphicFrame macro="">
      <xdr:nvGraphicFramePr>
        <xdr:cNvPr id="5" name="Chart 4">
          <a:extLst>
            <a:ext uri="{FF2B5EF4-FFF2-40B4-BE49-F238E27FC236}">
              <a16:creationId xmlns:a16="http://schemas.microsoft.com/office/drawing/2014/main" id="{C2F94AD2-1786-059D-A568-3ECEBF8E22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204838</xdr:colOff>
      <xdr:row>50</xdr:row>
      <xdr:rowOff>102419</xdr:rowOff>
    </xdr:from>
    <xdr:to>
      <xdr:col>17</xdr:col>
      <xdr:colOff>546919</xdr:colOff>
      <xdr:row>64</xdr:row>
      <xdr:rowOff>121264</xdr:rowOff>
    </xdr:to>
    <xdr:graphicFrame macro="">
      <xdr:nvGraphicFramePr>
        <xdr:cNvPr id="6" name="Chart 5">
          <a:extLst>
            <a:ext uri="{FF2B5EF4-FFF2-40B4-BE49-F238E27FC236}">
              <a16:creationId xmlns:a16="http://schemas.microsoft.com/office/drawing/2014/main" id="{7A592FB0-592E-418A-B855-A4B57A2936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ta\A_Projects\DOE_Coal_2021\Paper%20-%20REE\EDX%20REE%20Researcher%20Database_DE-FE0029007_2019-09-23_fin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Information"/>
      <sheetName val="Overview and Explanations"/>
      <sheetName val="Attributes"/>
      <sheetName val="Instructions"/>
      <sheetName val="Dry Mass Basis"/>
      <sheetName val="Dry Ash Basis"/>
      <sheetName val="Data Validation"/>
      <sheetName val="EDX REE Researcher Database_D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C2DEE7A-BC02-450F-B98E-C111B1D7CCF8}">
  <we:reference id="wa104379190" version="2.0.0.0" store="en-US" storeType="OMEX"/>
  <we:alternateReferences>
    <we:reference id="wa104379190" version="2.0.0.0" store="WA104379190" storeType="OMEX"/>
  </we:alternateReferences>
  <we:properties/>
  <we:bindings>
    <we:binding id="RangeSelect" type="matrix" appref="{CF699F23-EF08-49CC-B555-4B057FC61EC5}"/>
    <we:binding id="Input" type="matrix" appref="{AAD279BD-A2AD-43FB-B5ED-4FCFCF4048B3}"/>
    <we:binding id="Output" type="matrix" appref="{D8B403E9-0387-4EAD-AFE0-65106A764D44}"/>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DFD33-AA46-4694-913E-F87C5AF5BD92}">
  <sheetPr>
    <pageSetUpPr fitToPage="1"/>
  </sheetPr>
  <dimension ref="A1:F26"/>
  <sheetViews>
    <sheetView zoomScaleNormal="100" workbookViewId="0">
      <selection activeCell="B16" sqref="B16"/>
    </sheetView>
  </sheetViews>
  <sheetFormatPr defaultRowHeight="15"/>
  <cols>
    <col min="1" max="1" width="12" customWidth="1"/>
    <col min="17" max="17" width="36.7109375" customWidth="1"/>
  </cols>
  <sheetData>
    <row r="1" spans="1:6">
      <c r="A1" t="s">
        <v>949</v>
      </c>
    </row>
    <row r="2" spans="1:6">
      <c r="A2" t="str">
        <f>'Table S1a'!A1</f>
        <v xml:space="preserve">Table S1a. </v>
      </c>
      <c r="B2" t="str">
        <f>'Table S1a'!C1</f>
        <v>Concentrations of some minerals and rare earth elements (REEs) in the upper continental crust (UCC).</v>
      </c>
    </row>
    <row r="3" spans="1:6">
      <c r="A3" t="str">
        <f>'Table S1b'!A1</f>
        <v xml:space="preserve">Table S1b. </v>
      </c>
      <c r="B3" t="str">
        <f>'Table S1b'!B1</f>
        <v xml:space="preserve">List of critical minerals, including rare earth elements (REEs), published by the U.S. Geological Survey in 2022. </v>
      </c>
    </row>
    <row r="4" spans="1:6">
      <c r="A4" t="str">
        <f>'Table S2a'!A1</f>
        <v>Table S2a</v>
      </c>
      <c r="B4" s="4" t="str">
        <f>'Table S2a'!B1</f>
        <v xml:space="preserve">Details of samples analyzed for critical minerals, including rare earth elements (REEs), in this study. </v>
      </c>
    </row>
    <row r="5" spans="1:6">
      <c r="A5" t="str">
        <f>'Table S3a'!A1</f>
        <v xml:space="preserve">Table S3a. </v>
      </c>
      <c r="B5" t="str">
        <f>'Table S3a'!B1</f>
        <v xml:space="preserve">Concentrations of REEs on a dry coal basis. </v>
      </c>
    </row>
    <row r="6" spans="1:6">
      <c r="A6" t="str">
        <f>'Table S3b'!A1</f>
        <v xml:space="preserve">Table S3b. </v>
      </c>
      <c r="B6" t="str">
        <f>'Table S3b'!B1</f>
        <v xml:space="preserve">Concentrations of critical minerals on a dry coal basis. </v>
      </c>
    </row>
    <row r="7" spans="1:6">
      <c r="A7" t="str">
        <f>'Table S3c'!A1</f>
        <v xml:space="preserve">Table S3c. </v>
      </c>
      <c r="B7" t="str">
        <f>'Table S3c'!B1</f>
        <v xml:space="preserve">Laboratory number; field number; and available as received moisture, dry ash, sulfur, and calorific value (CV) for samples analyzed in this study. </v>
      </c>
    </row>
    <row r="8" spans="1:6">
      <c r="A8" t="str">
        <f>'Table S4a'!A1</f>
        <v>Table S4a.</v>
      </c>
      <c r="B8" t="str">
        <f>'Table S4a'!B1</f>
        <v xml:space="preserve">Ratios of rare earth elements (REEs) (dry coal basis) relative to concentrations in upper continental crust (UCC). </v>
      </c>
    </row>
    <row r="9" spans="1:6">
      <c r="A9" t="str">
        <f>'Table S4b'!A1</f>
        <v>Table S4b.</v>
      </c>
      <c r="B9" s="3" t="str">
        <f>'Table S4b'!B1</f>
        <v xml:space="preserve">Ratios of critical minerals (dry coal basis) relative to concentrations in upper continental crust (UCC). </v>
      </c>
    </row>
    <row r="10" spans="1:6">
      <c r="A10" t="str">
        <f>'Table S5 '!A1</f>
        <v>Table S5.</v>
      </c>
      <c r="B10" s="3" t="str">
        <f>'Table S5 '!B1</f>
        <v xml:space="preserve">Correlation matrix of critical minerals, including rare earth elements (REEs), on a dry coal basis. </v>
      </c>
    </row>
    <row r="11" spans="1:6">
      <c r="A11" t="str">
        <f>'Table S6a'!A1</f>
        <v>Table S6a.</v>
      </c>
      <c r="B11" t="str">
        <f>'Table S6a'!B1</f>
        <v xml:space="preserve">Concentrations of rare earth elements (REEs) on an ash basis. </v>
      </c>
    </row>
    <row r="12" spans="1:6" ht="15.75">
      <c r="A12" s="4" t="str">
        <f>'Table S6b'!A1</f>
        <v>Table S6b.</v>
      </c>
      <c r="B12" s="4" t="str">
        <f>'Table S6b'!B1</f>
        <v xml:space="preserve">Concentrations of critical minerals on an ash basis. </v>
      </c>
      <c r="C12" s="4"/>
      <c r="D12" s="4"/>
      <c r="E12" s="7"/>
      <c r="F12" s="7"/>
    </row>
    <row r="13" spans="1:6">
      <c r="A13" t="str">
        <f>'Table S7a'!A1</f>
        <v>Table S7a.</v>
      </c>
      <c r="B13" t="str">
        <f>'Table S7a'!B1</f>
        <v xml:space="preserve">Ratios of rare earth elements (REEs) (ash basis) relative to concentrations in upper continental crust (UCC). </v>
      </c>
    </row>
    <row r="14" spans="1:6">
      <c r="A14" t="str">
        <f>'Table S7b'!A1</f>
        <v>Table S7b.</v>
      </c>
      <c r="B14" t="str">
        <f>'Table S7b'!B1</f>
        <v xml:space="preserve">Ratios of critical minerals (ash basis) relative to concentrations in upper continental crust (UCC). </v>
      </c>
    </row>
    <row r="15" spans="1:6">
      <c r="A15" t="str">
        <f>'Table S8'!A1</f>
        <v>Table S8.</v>
      </c>
      <c r="B15" t="str">
        <f>'Table S8'!B1</f>
        <v xml:space="preserve">Concentrations of rare earth elements (REEs) in coal and partings (ppm on dry coal basis) in samples from the Gibbons Creek and San Miguel mines. </v>
      </c>
    </row>
    <row r="16" spans="1:6">
      <c r="A16" t="str">
        <f>'Table S9'!A1</f>
        <v>Table S9.</v>
      </c>
      <c r="B16" t="str">
        <f>'Table S9'!B1</f>
        <v xml:space="preserve">Extractability of rare earth elements (REEs) using water, ammonium acetate, and weak hydrochloric acid in samples from coal from Gibbons Creek and San Miguel mines and ash from San Miguel mine-mouth power plant. </v>
      </c>
    </row>
    <row r="17" spans="1:2">
      <c r="A17" t="str">
        <f>'Table S10'!A1</f>
        <v>Table S10.</v>
      </c>
      <c r="B17" s="3" t="str">
        <f>'Table S10'!B1</f>
        <v>Rare earth oxides (REOs) mean annual prices, USD/kg, 2000 - 2024.</v>
      </c>
    </row>
    <row r="18" spans="1:2">
      <c r="A18" t="str">
        <f>'Table S11a'!A1</f>
        <v xml:space="preserve">Table S11a. </v>
      </c>
      <c r="B18" t="str">
        <f>'Table S11a'!B1</f>
        <v xml:space="preserve">Rare earth oxide (REO) concentrations on a dry coal basis. </v>
      </c>
    </row>
    <row r="19" spans="1:2">
      <c r="A19" t="str">
        <f>'Table S11b'!A1</f>
        <v xml:space="preserve">Table S11b. </v>
      </c>
      <c r="B19" t="str">
        <f>'Table S11b'!B1</f>
        <v xml:space="preserve">Value of rare earth oxides (REOs) per tonne assuming 70% extractability and using prices in Table S10 for 2024. </v>
      </c>
    </row>
    <row r="20" spans="1:2">
      <c r="A20" t="str">
        <f>'Table S12a'!A1</f>
        <v>Table S12a.</v>
      </c>
      <c r="B20" t="str">
        <f>'Table S12a'!B1</f>
        <v xml:space="preserve">Rare earth oxide (REO) concentrations on an ash basis. </v>
      </c>
    </row>
    <row r="21" spans="1:2">
      <c r="A21" t="str">
        <f>'Table S12b'!A1</f>
        <v>Table S12b.</v>
      </c>
      <c r="B21" t="str">
        <f>'Table S12b'!B1</f>
        <v xml:space="preserve">Value of rare earth oxides (REOs) on an ash basis assuming 30% extractability and using prices in Table S10 for 2024. </v>
      </c>
    </row>
    <row r="22" spans="1:2">
      <c r="A22" t="str">
        <f>'Table S13'!A1</f>
        <v>Table S13.</v>
      </c>
      <c r="B22" s="79" t="str">
        <f>'Table S13'!B1</f>
        <v xml:space="preserve">Coal production from mines in the Gulf Coast region during 1983 - 2022.  </v>
      </c>
    </row>
    <row r="23" spans="1:2">
      <c r="A23" t="str">
        <f>'Table S14'!A1</f>
        <v>Table S14.</v>
      </c>
      <c r="B23" s="79" t="str">
        <f>'Table S14'!B1</f>
        <v>Status of coal mines in Texas.</v>
      </c>
    </row>
    <row r="24" spans="1:2">
      <c r="A24" t="str">
        <f>'Table S15a'!A1</f>
        <v xml:space="preserve">Table S15a. </v>
      </c>
      <c r="B24" s="79" t="str">
        <f>'Table S15a'!B1</f>
        <v xml:space="preserve">Source of coal for power plants (lignite [LIG], subbituminous [SUB], and bituminous [BIT]) from Appalachia, Powder River Basin [PRB], Western U.S. Basins, Gulf Coast, and Imported. </v>
      </c>
    </row>
    <row r="25" spans="1:2">
      <c r="A25" t="str">
        <f>'Table S15b'!A1</f>
        <v>Table S15b.</v>
      </c>
      <c r="B25" s="79" t="str">
        <f>'Table S15b'!B1</f>
        <v xml:space="preserve">Disposition of coal combustion byproducts (CCBs) for Gulf Coast power plants during 1985 - 2021. </v>
      </c>
    </row>
    <row r="26" spans="1:2">
      <c r="A26" t="str">
        <f>'Table S16'!A1</f>
        <v>Table S16.</v>
      </c>
      <c r="B26" t="str">
        <f>'Table S16'!B1</f>
        <v xml:space="preserve">Electricity generation by fuel source in Gulf Coast States (AL, AR, LA, MS, and TX). </v>
      </c>
    </row>
  </sheetData>
  <phoneticPr fontId="24" type="noConversion"/>
  <pageMargins left="0.7" right="0.7"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D97BD-FB38-47D6-9466-B92D658E2AFB}">
  <dimension ref="A1:S77"/>
  <sheetViews>
    <sheetView topLeftCell="C1" zoomScale="190" zoomScaleNormal="190" workbookViewId="0">
      <pane ySplit="4" topLeftCell="A18" activePane="bottomLeft" state="frozen"/>
      <selection activeCell="J33" sqref="J33"/>
      <selection pane="bottomLeft" activeCell="G21" sqref="G21"/>
    </sheetView>
  </sheetViews>
  <sheetFormatPr defaultColWidth="9" defaultRowHeight="15"/>
  <cols>
    <col min="4" max="4" width="11.7109375" customWidth="1"/>
    <col min="9" max="9" width="9.28515625" customWidth="1"/>
    <col min="10" max="10" width="8.28515625" customWidth="1"/>
    <col min="11" max="11" width="9" customWidth="1"/>
    <col min="13" max="13" width="6.85546875" customWidth="1"/>
    <col min="14" max="14" width="9.5703125" bestFit="1" customWidth="1"/>
    <col min="15" max="15" width="8.42578125" customWidth="1"/>
    <col min="16" max="16" width="9" customWidth="1"/>
    <col min="17" max="17" width="8.7109375" customWidth="1"/>
    <col min="19" max="19" width="11.5703125" bestFit="1" customWidth="1"/>
  </cols>
  <sheetData>
    <row r="1" spans="1:19">
      <c r="A1" t="s">
        <v>718</v>
      </c>
      <c r="C1" t="s">
        <v>975</v>
      </c>
      <c r="S1" s="48"/>
    </row>
    <row r="2" spans="1:19">
      <c r="C2" t="s">
        <v>916</v>
      </c>
    </row>
    <row r="4" spans="1:19">
      <c r="A4" s="25" t="s">
        <v>1024</v>
      </c>
      <c r="B4" s="25" t="s">
        <v>154</v>
      </c>
      <c r="C4" s="25" t="s">
        <v>501</v>
      </c>
      <c r="D4" s="25" t="s">
        <v>496</v>
      </c>
      <c r="E4" s="25" t="s">
        <v>155</v>
      </c>
      <c r="F4" s="25"/>
      <c r="G4" s="25"/>
    </row>
    <row r="5" spans="1:19" ht="18">
      <c r="A5" s="20" t="s">
        <v>1028</v>
      </c>
      <c r="B5" s="20" t="s">
        <v>379</v>
      </c>
      <c r="C5" s="21" t="s">
        <v>562</v>
      </c>
      <c r="D5" s="59">
        <v>3836</v>
      </c>
      <c r="E5" s="22"/>
      <c r="F5" s="22"/>
      <c r="G5" s="20"/>
    </row>
    <row r="6" spans="1:19" ht="18">
      <c r="A6" s="20" t="s">
        <v>1026</v>
      </c>
      <c r="B6" s="20" t="s">
        <v>285</v>
      </c>
      <c r="C6" s="21" t="s">
        <v>562</v>
      </c>
      <c r="D6" s="59">
        <v>81505</v>
      </c>
      <c r="E6" s="22"/>
      <c r="F6" s="22"/>
      <c r="G6" s="20"/>
    </row>
    <row r="7" spans="1:19">
      <c r="A7" s="20" t="s">
        <v>156</v>
      </c>
      <c r="B7" s="20" t="s">
        <v>287</v>
      </c>
      <c r="C7" s="21" t="s">
        <v>562</v>
      </c>
      <c r="D7" s="59">
        <v>775</v>
      </c>
      <c r="E7" s="22"/>
      <c r="F7" s="22"/>
      <c r="G7" s="20"/>
      <c r="I7" s="183"/>
    </row>
    <row r="8" spans="1:19">
      <c r="A8" s="20" t="s">
        <v>157</v>
      </c>
      <c r="B8" s="20" t="s">
        <v>286</v>
      </c>
      <c r="C8" s="21" t="s">
        <v>562</v>
      </c>
      <c r="D8" s="59">
        <v>14955</v>
      </c>
      <c r="E8" s="22"/>
      <c r="F8" s="22"/>
      <c r="G8" s="20"/>
      <c r="I8" s="183"/>
    </row>
    <row r="9" spans="1:19" ht="18">
      <c r="A9" s="20" t="s">
        <v>1027</v>
      </c>
      <c r="B9" s="20" t="s">
        <v>378</v>
      </c>
      <c r="C9" s="21" t="s">
        <v>562</v>
      </c>
      <c r="D9" s="59">
        <v>655</v>
      </c>
      <c r="E9" s="22"/>
      <c r="F9" s="22"/>
      <c r="G9" s="20"/>
      <c r="I9" s="73"/>
    </row>
    <row r="10" spans="1:19" ht="8.25" customHeight="1">
      <c r="A10" s="25"/>
      <c r="B10" s="25"/>
      <c r="C10" s="21"/>
      <c r="D10" s="25"/>
      <c r="E10" s="25"/>
      <c r="F10" s="25"/>
      <c r="G10" s="20"/>
      <c r="I10" s="73"/>
    </row>
    <row r="11" spans="1:19">
      <c r="A11" s="20" t="s">
        <v>159</v>
      </c>
      <c r="B11" s="20"/>
      <c r="C11" s="21" t="s">
        <v>562</v>
      </c>
      <c r="D11" s="20">
        <v>24</v>
      </c>
      <c r="E11" s="20">
        <v>5</v>
      </c>
      <c r="F11" s="20"/>
      <c r="G11" s="20"/>
      <c r="I11" t="s">
        <v>1073</v>
      </c>
      <c r="K11" t="s">
        <v>1079</v>
      </c>
    </row>
    <row r="12" spans="1:19">
      <c r="A12" s="20" t="s">
        <v>160</v>
      </c>
      <c r="B12" s="20"/>
      <c r="C12" s="21" t="s">
        <v>562</v>
      </c>
      <c r="D12" s="20">
        <v>2.1</v>
      </c>
      <c r="E12" s="20">
        <v>0.9</v>
      </c>
      <c r="F12" s="20"/>
      <c r="G12" s="20"/>
    </row>
    <row r="13" spans="1:19" ht="15.75">
      <c r="A13" s="20" t="s">
        <v>161</v>
      </c>
      <c r="B13" s="20"/>
      <c r="C13" s="21" t="s">
        <v>562</v>
      </c>
      <c r="D13" s="20">
        <v>17</v>
      </c>
      <c r="E13" s="20">
        <v>8</v>
      </c>
      <c r="F13" s="20"/>
      <c r="G13" s="20"/>
      <c r="I13" s="334" t="s">
        <v>1070</v>
      </c>
      <c r="J13" s="336" t="s">
        <v>1078</v>
      </c>
      <c r="K13" s="337"/>
      <c r="L13" s="336" t="s">
        <v>1075</v>
      </c>
      <c r="M13" s="337"/>
      <c r="N13" s="312" t="s">
        <v>1077</v>
      </c>
      <c r="O13" s="307"/>
      <c r="P13" s="7"/>
      <c r="Q13" s="7"/>
      <c r="R13" s="7"/>
    </row>
    <row r="14" spans="1:19" ht="32.25" customHeight="1">
      <c r="A14" s="20" t="s">
        <v>162</v>
      </c>
      <c r="B14" s="20"/>
      <c r="C14" s="21" t="s">
        <v>562</v>
      </c>
      <c r="D14" s="20">
        <v>83</v>
      </c>
      <c r="E14" s="80"/>
      <c r="F14" s="80"/>
      <c r="G14" s="20"/>
      <c r="I14" s="335"/>
      <c r="J14" s="310" t="s">
        <v>1074</v>
      </c>
      <c r="K14" s="284" t="s">
        <v>432</v>
      </c>
      <c r="L14" s="310" t="s">
        <v>1074</v>
      </c>
      <c r="M14" s="284" t="s">
        <v>432</v>
      </c>
      <c r="N14" s="310" t="s">
        <v>1074</v>
      </c>
      <c r="O14" s="284" t="s">
        <v>432</v>
      </c>
    </row>
    <row r="15" spans="1:19" ht="15.75">
      <c r="A15" s="20" t="s">
        <v>163</v>
      </c>
      <c r="B15" s="20"/>
      <c r="C15" s="21" t="s">
        <v>562</v>
      </c>
      <c r="D15" s="20">
        <v>557</v>
      </c>
      <c r="E15" s="20">
        <v>56</v>
      </c>
      <c r="F15" s="20"/>
      <c r="G15" s="20"/>
      <c r="I15" s="338" t="s">
        <v>1636</v>
      </c>
      <c r="J15" s="339"/>
      <c r="K15" s="339"/>
      <c r="L15" s="339"/>
      <c r="M15" s="339"/>
      <c r="N15" s="339"/>
      <c r="O15" s="340"/>
      <c r="P15" s="7"/>
      <c r="Q15" s="7"/>
      <c r="R15" s="7"/>
    </row>
    <row r="16" spans="1:19">
      <c r="A16" s="20" t="s">
        <v>164</v>
      </c>
      <c r="B16" s="20"/>
      <c r="C16" s="21" t="s">
        <v>562</v>
      </c>
      <c r="D16" s="20">
        <v>62</v>
      </c>
      <c r="E16" s="20">
        <v>33</v>
      </c>
      <c r="F16" s="20"/>
      <c r="G16" s="20"/>
      <c r="I16" s="282" t="s">
        <v>1071</v>
      </c>
      <c r="J16" s="309">
        <f>'Table S11a'!W125</f>
        <v>4.3362319999999999</v>
      </c>
      <c r="K16" s="308">
        <f>'Table S11a'!X125</f>
        <v>21.910122000000001</v>
      </c>
      <c r="L16" s="290">
        <f>'Table S11b'!W125</f>
        <v>0.48575685704430832</v>
      </c>
      <c r="M16" s="283">
        <f>'Table S11b'!X125</f>
        <v>0.622350218658275</v>
      </c>
      <c r="N16" s="309">
        <f>L16*58000000000/1000000000</f>
        <v>28.173897708569882</v>
      </c>
      <c r="O16" s="308">
        <f>M16*58000000000/1000000000</f>
        <v>36.096312682179949</v>
      </c>
      <c r="S16" t="s">
        <v>387</v>
      </c>
    </row>
    <row r="17" spans="1:18">
      <c r="A17" s="20" t="s">
        <v>165</v>
      </c>
      <c r="B17" s="20"/>
      <c r="C17" s="21" t="s">
        <v>562</v>
      </c>
      <c r="D17" s="20">
        <v>370</v>
      </c>
      <c r="E17" s="20">
        <v>382</v>
      </c>
      <c r="F17" s="20"/>
      <c r="G17" s="20"/>
      <c r="I17" s="282" t="s">
        <v>1072</v>
      </c>
      <c r="J17" s="309">
        <f>'Table S11a'!W126</f>
        <v>949.67978000000016</v>
      </c>
      <c r="K17" s="308">
        <f>'Table S11a'!X126</f>
        <v>3374.9362570000003</v>
      </c>
      <c r="L17" s="290">
        <f>'Table S11b'!W126</f>
        <v>84.692695467324924</v>
      </c>
      <c r="M17" s="283">
        <f>'Table S11b'!X126</f>
        <v>100.10389899609297</v>
      </c>
      <c r="N17" s="309">
        <f t="shared" ref="N17:N19" si="0">L17*58000000000/1000000000</f>
        <v>4912.1763371048455</v>
      </c>
      <c r="O17" s="308">
        <f t="shared" ref="O17:O19" si="1">M17*58000000000/1000000000</f>
        <v>5806.0261417733918</v>
      </c>
    </row>
    <row r="18" spans="1:18">
      <c r="A18" s="20" t="s">
        <v>166</v>
      </c>
      <c r="B18" s="20"/>
      <c r="C18" s="21" t="s">
        <v>562</v>
      </c>
      <c r="D18" s="20">
        <v>14</v>
      </c>
      <c r="E18" s="20">
        <v>0.9</v>
      </c>
      <c r="F18" s="20"/>
      <c r="G18" s="20"/>
      <c r="I18" s="282" t="s">
        <v>385</v>
      </c>
      <c r="J18" s="309">
        <f>'Table S11a'!W127</f>
        <v>49.955539116821711</v>
      </c>
      <c r="K18" s="308">
        <f>'Table S11a'!X127</f>
        <v>210.09525855387298</v>
      </c>
      <c r="L18" s="290">
        <f>'Table S11b'!W127</f>
        <v>4.5866588253861114</v>
      </c>
      <c r="M18" s="283">
        <f>'Table S11b'!X127</f>
        <v>5.554555991292669</v>
      </c>
      <c r="N18" s="309">
        <f t="shared" si="0"/>
        <v>266.02621187239447</v>
      </c>
      <c r="O18" s="308">
        <f t="shared" si="1"/>
        <v>322.1642474949748</v>
      </c>
    </row>
    <row r="19" spans="1:18">
      <c r="A19" s="20" t="s">
        <v>167</v>
      </c>
      <c r="B19" s="20"/>
      <c r="C19" s="21" t="s">
        <v>562</v>
      </c>
      <c r="D19" s="20">
        <v>97</v>
      </c>
      <c r="E19" s="20">
        <v>11</v>
      </c>
      <c r="F19" s="20"/>
      <c r="G19" s="20"/>
      <c r="I19" s="282" t="s">
        <v>386</v>
      </c>
      <c r="J19" s="309">
        <f>'Table S11a'!W128</f>
        <v>27.691328441803876</v>
      </c>
      <c r="K19" s="308">
        <f>'Table S11a'!X128</f>
        <v>128.52092452684596</v>
      </c>
      <c r="L19" s="290">
        <f>'Table S11b'!W128</f>
        <v>2.6067767336990264</v>
      </c>
      <c r="M19" s="283">
        <f>'Table S11b'!X128</f>
        <v>3.1989756815342867</v>
      </c>
      <c r="N19" s="309">
        <f t="shared" si="0"/>
        <v>151.1930505545435</v>
      </c>
      <c r="O19" s="308">
        <f t="shared" si="1"/>
        <v>185.54058952898862</v>
      </c>
    </row>
    <row r="20" spans="1:18" ht="15.75">
      <c r="A20" s="20" t="s">
        <v>168</v>
      </c>
      <c r="B20" s="20"/>
      <c r="C20" s="21" t="s">
        <v>562</v>
      </c>
      <c r="D20" s="20">
        <v>92</v>
      </c>
      <c r="E20" s="20">
        <v>17</v>
      </c>
      <c r="F20" s="20"/>
      <c r="G20" s="20"/>
      <c r="I20" s="338" t="s">
        <v>1076</v>
      </c>
      <c r="J20" s="339"/>
      <c r="K20" s="339"/>
      <c r="L20" s="339"/>
      <c r="M20" s="339"/>
      <c r="N20" s="339"/>
      <c r="O20" s="340"/>
      <c r="P20" s="7"/>
      <c r="Q20" s="7"/>
      <c r="R20" s="7"/>
    </row>
    <row r="21" spans="1:18">
      <c r="A21" s="20" t="s">
        <v>169</v>
      </c>
      <c r="B21" s="20"/>
      <c r="C21" s="21" t="s">
        <v>562</v>
      </c>
      <c r="D21" s="20">
        <v>17.3</v>
      </c>
      <c r="E21" s="20">
        <v>0.6</v>
      </c>
      <c r="F21" s="20"/>
      <c r="G21" s="20" t="s">
        <v>1080</v>
      </c>
      <c r="I21" s="282" t="s">
        <v>1071</v>
      </c>
      <c r="J21" s="309">
        <f>'Table S12a'!W125</f>
        <v>9.5009694441035695</v>
      </c>
      <c r="K21" s="308">
        <f>'Table S12a'!X125</f>
        <v>48.748522518100394</v>
      </c>
      <c r="L21" s="290">
        <f>'Table S12b'!W126</f>
        <v>0.33668785963502962</v>
      </c>
      <c r="M21" s="283">
        <f>'Table S12b'!X126</f>
        <v>0.40088167482513698</v>
      </c>
      <c r="N21" s="285">
        <f t="shared" ref="N21:O24" si="2">L21*260000000/1000000000</f>
        <v>8.7538843505107697E-2</v>
      </c>
      <c r="O21" s="311">
        <f t="shared" si="2"/>
        <v>0.10422923545453562</v>
      </c>
    </row>
    <row r="22" spans="1:18">
      <c r="A22" s="20" t="s">
        <v>170</v>
      </c>
      <c r="B22" s="20"/>
      <c r="C22" s="21" t="s">
        <v>562</v>
      </c>
      <c r="D22" s="20">
        <v>47</v>
      </c>
      <c r="E22" s="20">
        <v>11</v>
      </c>
      <c r="F22" s="20"/>
      <c r="G22" s="20"/>
      <c r="I22" s="282" t="s">
        <v>1072</v>
      </c>
      <c r="J22" s="309">
        <f>'Table S12a'!W126</f>
        <v>2565.315451107509</v>
      </c>
      <c r="K22" s="308">
        <f>'Table S12a'!X126</f>
        <v>9116.5214937871424</v>
      </c>
      <c r="L22" s="290">
        <f>'Table S12b'!W127</f>
        <v>98.046649070762811</v>
      </c>
      <c r="M22" s="283">
        <f>'Table S12b'!X127</f>
        <v>114.19021706769242</v>
      </c>
      <c r="N22" s="285">
        <f t="shared" si="2"/>
        <v>25.49212875839833</v>
      </c>
      <c r="O22" s="311">
        <f t="shared" si="2"/>
        <v>29.689456437600029</v>
      </c>
    </row>
    <row r="23" spans="1:18">
      <c r="A23" s="20" t="s">
        <v>171</v>
      </c>
      <c r="B23" s="20"/>
      <c r="C23" s="21" t="s">
        <v>562</v>
      </c>
      <c r="D23" s="20">
        <v>28</v>
      </c>
      <c r="E23" s="20">
        <v>4</v>
      </c>
      <c r="F23" s="20"/>
      <c r="G23" s="20"/>
      <c r="I23" s="282" t="s">
        <v>385</v>
      </c>
      <c r="J23" s="309">
        <f>'Table S12a'!W127</f>
        <v>171.3175428279514</v>
      </c>
      <c r="K23" s="308">
        <f>'Table S12a'!X127</f>
        <v>741.47084861096675</v>
      </c>
      <c r="L23" s="290">
        <f>'Table S12b'!W128</f>
        <v>6.9368820159443052</v>
      </c>
      <c r="M23" s="283">
        <f>'Table S12b'!X128</f>
        <v>8.3680466449112121</v>
      </c>
      <c r="N23" s="285">
        <f t="shared" si="2"/>
        <v>1.8035893241455192</v>
      </c>
      <c r="O23" s="311">
        <f t="shared" si="2"/>
        <v>2.175692127676915</v>
      </c>
    </row>
    <row r="24" spans="1:18">
      <c r="A24" s="20" t="s">
        <v>172</v>
      </c>
      <c r="B24" s="20"/>
      <c r="C24" s="21" t="s">
        <v>562</v>
      </c>
      <c r="D24" s="20">
        <v>67</v>
      </c>
      <c r="E24" s="20">
        <v>6</v>
      </c>
      <c r="F24" s="20"/>
      <c r="G24" s="20"/>
      <c r="I24" s="282" t="s">
        <v>386</v>
      </c>
      <c r="J24" s="309">
        <f>'Table S12a'!W128</f>
        <v>80.999148773947041</v>
      </c>
      <c r="K24" s="308">
        <f>'Table S12a'!X128</f>
        <v>394.94937018499911</v>
      </c>
      <c r="L24" s="290">
        <f>'Table S12b'!W129</f>
        <v>3.6709137676734844</v>
      </c>
      <c r="M24" s="283">
        <f>'Table S12b'!X129</f>
        <v>4.4372429318613573</v>
      </c>
      <c r="N24" s="317">
        <f t="shared" si="2"/>
        <v>0.954437579595106</v>
      </c>
      <c r="O24" s="283">
        <f t="shared" si="2"/>
        <v>1.153683162283953</v>
      </c>
    </row>
    <row r="25" spans="1:18">
      <c r="A25" s="20" t="s">
        <v>173</v>
      </c>
      <c r="B25" s="20"/>
      <c r="C25" s="21" t="s">
        <v>562</v>
      </c>
      <c r="D25" s="20">
        <v>17.5</v>
      </c>
      <c r="E25" s="20">
        <v>0.7</v>
      </c>
      <c r="F25" s="20"/>
      <c r="G25" s="20"/>
    </row>
    <row r="26" spans="1:18">
      <c r="A26" s="20" t="s">
        <v>174</v>
      </c>
      <c r="B26" s="20"/>
      <c r="C26" s="21" t="s">
        <v>562</v>
      </c>
      <c r="D26" s="20">
        <v>1.4</v>
      </c>
      <c r="E26" s="20">
        <v>0.1</v>
      </c>
      <c r="F26" s="20"/>
      <c r="G26" s="20"/>
    </row>
    <row r="27" spans="1:18">
      <c r="A27" s="20" t="s">
        <v>175</v>
      </c>
      <c r="B27" s="20"/>
      <c r="C27" s="21" t="s">
        <v>562</v>
      </c>
      <c r="D27" s="20">
        <v>4.8</v>
      </c>
      <c r="E27" s="20">
        <v>0.5</v>
      </c>
      <c r="F27" s="20"/>
      <c r="G27" s="20"/>
      <c r="I27" s="342"/>
      <c r="J27" s="341"/>
      <c r="K27" s="341"/>
      <c r="L27" s="341"/>
      <c r="M27" s="341"/>
      <c r="N27" s="341"/>
      <c r="O27" s="341"/>
    </row>
    <row r="28" spans="1:18" ht="27" customHeight="1">
      <c r="A28" s="20" t="s">
        <v>176</v>
      </c>
      <c r="B28" s="20"/>
      <c r="C28" s="21" t="s">
        <v>562</v>
      </c>
      <c r="D28" s="20">
        <v>0.09</v>
      </c>
      <c r="E28" s="20">
        <v>0.05</v>
      </c>
      <c r="F28" s="20"/>
      <c r="G28" s="20"/>
      <c r="I28" s="342"/>
      <c r="J28" s="313"/>
      <c r="K28" s="214"/>
      <c r="L28" s="314"/>
      <c r="M28" s="214"/>
      <c r="N28" s="314"/>
      <c r="O28" s="214"/>
    </row>
    <row r="29" spans="1:18">
      <c r="A29" s="20" t="s">
        <v>177</v>
      </c>
      <c r="B29" s="20"/>
      <c r="C29" s="21" t="s">
        <v>562</v>
      </c>
      <c r="D29" s="20">
        <v>1.6</v>
      </c>
      <c r="E29" s="21" t="s">
        <v>862</v>
      </c>
      <c r="F29" s="21"/>
      <c r="G29" s="20"/>
      <c r="I29" s="341"/>
      <c r="J29" s="341"/>
      <c r="K29" s="341"/>
      <c r="L29" s="341"/>
      <c r="M29" s="341"/>
      <c r="N29" s="341"/>
      <c r="O29" s="341"/>
    </row>
    <row r="30" spans="1:18">
      <c r="A30" s="20" t="s">
        <v>129</v>
      </c>
      <c r="B30" s="20"/>
      <c r="C30" s="21" t="s">
        <v>562</v>
      </c>
      <c r="D30" s="20">
        <v>84</v>
      </c>
      <c r="E30" s="20">
        <v>17</v>
      </c>
      <c r="F30" s="20"/>
      <c r="G30" s="20"/>
      <c r="J30" s="212"/>
      <c r="K30" s="212"/>
      <c r="L30" s="212"/>
      <c r="M30" s="212"/>
      <c r="N30" s="212"/>
      <c r="O30" s="212"/>
    </row>
    <row r="31" spans="1:18">
      <c r="A31" s="20" t="s">
        <v>131</v>
      </c>
      <c r="B31" s="20"/>
      <c r="C31" s="21" t="s">
        <v>562</v>
      </c>
      <c r="D31" s="20">
        <v>320</v>
      </c>
      <c r="E31" s="20">
        <v>46</v>
      </c>
      <c r="F31" s="20"/>
      <c r="G31" s="20"/>
      <c r="J31" s="212"/>
      <c r="K31" s="212"/>
      <c r="L31" s="212"/>
      <c r="M31" s="212"/>
      <c r="N31" s="212"/>
      <c r="O31" s="212"/>
    </row>
    <row r="32" spans="1:18">
      <c r="A32" s="20" t="s">
        <v>133</v>
      </c>
      <c r="B32" s="20"/>
      <c r="C32" s="21" t="s">
        <v>562</v>
      </c>
      <c r="D32" s="20">
        <v>21</v>
      </c>
      <c r="E32" s="20">
        <v>2</v>
      </c>
      <c r="F32" s="20"/>
      <c r="G32" s="20"/>
      <c r="J32" s="212"/>
      <c r="K32" s="212"/>
      <c r="L32" s="212"/>
      <c r="M32" s="212"/>
      <c r="N32" s="212"/>
      <c r="O32" s="212"/>
    </row>
    <row r="33" spans="1:15">
      <c r="A33" s="20" t="s">
        <v>134</v>
      </c>
      <c r="B33" s="20"/>
      <c r="C33" s="21" t="s">
        <v>562</v>
      </c>
      <c r="D33" s="20">
        <v>193</v>
      </c>
      <c r="E33" s="20">
        <v>28</v>
      </c>
      <c r="F33" s="20"/>
      <c r="G33" s="20"/>
      <c r="J33" s="212"/>
      <c r="K33" s="212"/>
      <c r="L33" s="212"/>
      <c r="M33" s="212"/>
      <c r="N33" s="315"/>
      <c r="O33" s="212"/>
    </row>
    <row r="34" spans="1:15">
      <c r="A34" s="20" t="s">
        <v>132</v>
      </c>
      <c r="B34" s="20"/>
      <c r="C34" s="21" t="s">
        <v>562</v>
      </c>
      <c r="D34" s="20">
        <v>12</v>
      </c>
      <c r="E34" s="20">
        <v>1</v>
      </c>
      <c r="F34" s="20"/>
      <c r="G34" s="20"/>
      <c r="I34" s="341"/>
      <c r="J34" s="341"/>
      <c r="K34" s="341"/>
      <c r="L34" s="341"/>
      <c r="M34" s="341"/>
      <c r="N34" s="341"/>
      <c r="O34" s="341"/>
    </row>
    <row r="35" spans="1:15">
      <c r="A35" s="20" t="s">
        <v>178</v>
      </c>
      <c r="B35" s="20"/>
      <c r="C35" s="21" t="s">
        <v>562</v>
      </c>
      <c r="D35" s="20">
        <v>1.1000000000000001</v>
      </c>
      <c r="E35" s="20">
        <v>0.3</v>
      </c>
      <c r="F35" s="20"/>
      <c r="G35" s="20"/>
      <c r="J35" s="212"/>
      <c r="K35" s="212"/>
      <c r="L35" s="212"/>
      <c r="M35" s="212"/>
      <c r="N35" s="143"/>
      <c r="O35" s="143"/>
    </row>
    <row r="36" spans="1:15">
      <c r="A36" s="20" t="s">
        <v>179</v>
      </c>
      <c r="B36" s="20"/>
      <c r="C36" s="21" t="s">
        <v>562</v>
      </c>
      <c r="D36" s="20">
        <v>0.34</v>
      </c>
      <c r="E36" s="20">
        <v>0.02</v>
      </c>
      <c r="F36" s="20"/>
      <c r="G36" s="20"/>
      <c r="J36" s="212"/>
      <c r="K36" s="212"/>
      <c r="L36" s="212"/>
      <c r="M36" s="212"/>
      <c r="N36" s="143"/>
      <c r="O36" s="143"/>
    </row>
    <row r="37" spans="1:15">
      <c r="A37" s="20" t="s">
        <v>180</v>
      </c>
      <c r="B37" s="20"/>
      <c r="C37" s="21" t="s">
        <v>562</v>
      </c>
      <c r="D37" s="20">
        <v>0.52</v>
      </c>
      <c r="E37" s="20">
        <v>0.02</v>
      </c>
      <c r="F37" s="20"/>
      <c r="G37" s="20"/>
      <c r="J37" s="212"/>
      <c r="K37" s="212"/>
      <c r="L37" s="212"/>
      <c r="M37" s="212"/>
      <c r="N37" s="143"/>
      <c r="O37" s="143"/>
    </row>
    <row r="38" spans="1:15">
      <c r="A38" s="20" t="s">
        <v>181</v>
      </c>
      <c r="B38" s="20"/>
      <c r="C38" s="21" t="s">
        <v>562</v>
      </c>
      <c r="D38" s="20">
        <v>53</v>
      </c>
      <c r="E38" s="20">
        <v>3</v>
      </c>
      <c r="F38" s="20"/>
      <c r="G38" s="20"/>
      <c r="J38" s="212"/>
      <c r="K38" s="212"/>
      <c r="L38" s="212"/>
      <c r="M38" s="212"/>
      <c r="N38" s="316"/>
      <c r="O38" s="143"/>
    </row>
    <row r="39" spans="1:15">
      <c r="A39" s="20" t="s">
        <v>182</v>
      </c>
      <c r="B39" s="20"/>
      <c r="C39" s="21" t="s">
        <v>562</v>
      </c>
      <c r="D39" s="20">
        <v>0.09</v>
      </c>
      <c r="E39" s="20">
        <v>0.01</v>
      </c>
      <c r="F39" s="20"/>
      <c r="G39" s="20"/>
    </row>
    <row r="40" spans="1:15">
      <c r="A40" s="20" t="s">
        <v>183</v>
      </c>
      <c r="B40" s="20"/>
      <c r="C40" s="21" t="s">
        <v>562</v>
      </c>
      <c r="D40" s="20">
        <v>5.6000000000000001E-2</v>
      </c>
      <c r="E40" s="20">
        <v>8.0000000000000002E-3</v>
      </c>
      <c r="F40" s="20"/>
      <c r="G40" s="20"/>
    </row>
    <row r="41" spans="1:15">
      <c r="A41" s="20" t="s">
        <v>184</v>
      </c>
      <c r="B41" s="20"/>
      <c r="C41" s="21" t="s">
        <v>562</v>
      </c>
      <c r="D41" s="20">
        <v>2.1</v>
      </c>
      <c r="E41" s="20">
        <v>0.5</v>
      </c>
      <c r="F41" s="20"/>
      <c r="G41" s="20"/>
    </row>
    <row r="42" spans="1:15">
      <c r="A42" s="20" t="s">
        <v>185</v>
      </c>
      <c r="B42" s="20"/>
      <c r="C42" s="21" t="s">
        <v>562</v>
      </c>
      <c r="D42" s="20">
        <v>0.4</v>
      </c>
      <c r="E42" s="20">
        <v>0.1</v>
      </c>
      <c r="F42" s="20"/>
      <c r="G42" s="20"/>
    </row>
    <row r="43" spans="1:15">
      <c r="A43" s="20" t="s">
        <v>186</v>
      </c>
      <c r="B43" s="20"/>
      <c r="C43" s="21" t="s">
        <v>562</v>
      </c>
      <c r="D43" s="20">
        <v>1.4</v>
      </c>
      <c r="E43" s="21" t="s">
        <v>862</v>
      </c>
      <c r="F43" s="20"/>
      <c r="G43" s="20"/>
    </row>
    <row r="44" spans="1:15">
      <c r="A44" s="20" t="s">
        <v>187</v>
      </c>
      <c r="B44" s="20"/>
      <c r="C44" s="21" t="s">
        <v>562</v>
      </c>
      <c r="D44" s="20">
        <v>4.9000000000000004</v>
      </c>
      <c r="E44" s="20">
        <v>1.5</v>
      </c>
      <c r="F44" s="20"/>
      <c r="G44" s="20"/>
    </row>
    <row r="45" spans="1:15">
      <c r="A45" s="20" t="s">
        <v>130</v>
      </c>
      <c r="B45" s="20"/>
      <c r="C45" s="21" t="s">
        <v>562</v>
      </c>
      <c r="D45" s="20">
        <v>628</v>
      </c>
      <c r="E45" s="20">
        <v>83</v>
      </c>
      <c r="F45" s="20"/>
      <c r="G45" s="20"/>
    </row>
    <row r="46" spans="1:15">
      <c r="A46" s="20" t="s">
        <v>136</v>
      </c>
      <c r="B46" s="20"/>
      <c r="C46" s="21" t="s">
        <v>562</v>
      </c>
      <c r="D46" s="20">
        <v>31</v>
      </c>
      <c r="E46" s="20">
        <v>3</v>
      </c>
      <c r="F46" s="20"/>
      <c r="G46" s="20"/>
    </row>
    <row r="47" spans="1:15">
      <c r="A47" s="20" t="s">
        <v>137</v>
      </c>
      <c r="B47" s="20"/>
      <c r="C47" s="21" t="s">
        <v>562</v>
      </c>
      <c r="D47" s="20">
        <v>63</v>
      </c>
      <c r="E47" s="20">
        <v>4</v>
      </c>
      <c r="F47" s="20"/>
      <c r="G47" s="20"/>
    </row>
    <row r="48" spans="1:15">
      <c r="A48" s="20" t="s">
        <v>151</v>
      </c>
      <c r="B48" s="20"/>
      <c r="C48" s="21" t="s">
        <v>562</v>
      </c>
      <c r="D48" s="20">
        <v>7.1</v>
      </c>
      <c r="E48" s="21" t="s">
        <v>862</v>
      </c>
      <c r="F48" s="21"/>
      <c r="G48" s="20"/>
    </row>
    <row r="49" spans="1:7">
      <c r="A49" s="20" t="s">
        <v>138</v>
      </c>
      <c r="B49" s="20"/>
      <c r="C49" s="21" t="s">
        <v>562</v>
      </c>
      <c r="D49" s="20">
        <v>27</v>
      </c>
      <c r="E49" s="20">
        <v>2</v>
      </c>
      <c r="F49" s="20"/>
      <c r="G49" s="20"/>
    </row>
    <row r="50" spans="1:7">
      <c r="A50" s="20" t="s">
        <v>139</v>
      </c>
      <c r="B50" s="20"/>
      <c r="C50" s="21" t="s">
        <v>562</v>
      </c>
      <c r="D50" s="20">
        <v>4.7</v>
      </c>
      <c r="E50" s="20">
        <v>0.3</v>
      </c>
      <c r="F50" s="20"/>
      <c r="G50" s="20"/>
    </row>
    <row r="51" spans="1:7">
      <c r="A51" s="20" t="s">
        <v>140</v>
      </c>
      <c r="B51" s="20"/>
      <c r="C51" s="21" t="s">
        <v>562</v>
      </c>
      <c r="D51" s="23">
        <v>1</v>
      </c>
      <c r="E51" s="20">
        <v>0.1</v>
      </c>
      <c r="F51" s="20"/>
      <c r="G51" s="20"/>
    </row>
    <row r="52" spans="1:7">
      <c r="A52" s="20" t="s">
        <v>141</v>
      </c>
      <c r="B52" s="20"/>
      <c r="C52" s="21" t="s">
        <v>562</v>
      </c>
      <c r="D52" s="23">
        <v>4</v>
      </c>
      <c r="E52" s="20">
        <v>0.3</v>
      </c>
      <c r="F52" s="20"/>
      <c r="G52" s="20"/>
    </row>
    <row r="53" spans="1:7">
      <c r="A53" s="20" t="s">
        <v>142</v>
      </c>
      <c r="B53" s="20"/>
      <c r="C53" s="21" t="s">
        <v>562</v>
      </c>
      <c r="D53" s="20">
        <v>0.7</v>
      </c>
      <c r="E53" s="20">
        <v>0.1</v>
      </c>
      <c r="F53" s="20"/>
      <c r="G53" s="20"/>
    </row>
    <row r="54" spans="1:7">
      <c r="A54" s="20" t="s">
        <v>143</v>
      </c>
      <c r="B54" s="20"/>
      <c r="C54" s="21" t="s">
        <v>562</v>
      </c>
      <c r="D54" s="20">
        <v>3.9</v>
      </c>
      <c r="E54" s="21" t="s">
        <v>862</v>
      </c>
      <c r="F54" s="21"/>
      <c r="G54" s="20"/>
    </row>
    <row r="55" spans="1:7">
      <c r="A55" s="20" t="s">
        <v>152</v>
      </c>
      <c r="B55" s="20"/>
      <c r="C55" s="21" t="s">
        <v>562</v>
      </c>
      <c r="D55" s="20">
        <v>0.83</v>
      </c>
      <c r="E55" s="21" t="s">
        <v>862</v>
      </c>
      <c r="F55" s="21"/>
      <c r="G55" s="20"/>
    </row>
    <row r="56" spans="1:7">
      <c r="A56" s="20" t="s">
        <v>144</v>
      </c>
      <c r="B56" s="20"/>
      <c r="C56" s="21" t="s">
        <v>562</v>
      </c>
      <c r="D56" s="20">
        <v>2.2999999999999998</v>
      </c>
      <c r="E56" s="21" t="s">
        <v>862</v>
      </c>
      <c r="F56" s="21"/>
      <c r="G56" s="20"/>
    </row>
    <row r="57" spans="1:7">
      <c r="A57" s="20" t="s">
        <v>153</v>
      </c>
      <c r="B57" s="20"/>
      <c r="C57" s="21" t="s">
        <v>562</v>
      </c>
      <c r="D57" s="20">
        <v>0.3</v>
      </c>
      <c r="E57" s="21" t="s">
        <v>862</v>
      </c>
      <c r="F57" s="21"/>
      <c r="G57" s="20"/>
    </row>
    <row r="58" spans="1:7">
      <c r="A58" s="20" t="s">
        <v>145</v>
      </c>
      <c r="B58" s="20"/>
      <c r="C58" s="21" t="s">
        <v>562</v>
      </c>
      <c r="D58" s="20">
        <v>1.96</v>
      </c>
      <c r="E58" s="20">
        <v>0.4</v>
      </c>
      <c r="F58" s="20"/>
      <c r="G58" s="20"/>
    </row>
    <row r="59" spans="1:7">
      <c r="A59" s="20" t="s">
        <v>146</v>
      </c>
      <c r="B59" s="20"/>
      <c r="C59" s="21" t="s">
        <v>562</v>
      </c>
      <c r="D59" s="20">
        <v>0.31</v>
      </c>
      <c r="E59" s="20">
        <v>0.05</v>
      </c>
      <c r="F59" s="20"/>
      <c r="G59" s="20"/>
    </row>
    <row r="60" spans="1:7">
      <c r="A60" s="20" t="s">
        <v>135</v>
      </c>
      <c r="B60" s="20"/>
      <c r="C60" s="21" t="s">
        <v>562</v>
      </c>
      <c r="D60" s="20">
        <v>5.3</v>
      </c>
      <c r="E60" s="20">
        <v>0.7</v>
      </c>
      <c r="F60" s="20"/>
      <c r="G60" s="20"/>
    </row>
    <row r="61" spans="1:7">
      <c r="A61" s="20" t="s">
        <v>188</v>
      </c>
      <c r="B61" s="20"/>
      <c r="C61" s="21" t="s">
        <v>562</v>
      </c>
      <c r="D61" s="20">
        <v>0.9</v>
      </c>
      <c r="E61" s="20">
        <v>0.1</v>
      </c>
      <c r="F61" s="20"/>
      <c r="G61" s="20"/>
    </row>
    <row r="62" spans="1:7">
      <c r="A62" s="20" t="s">
        <v>189</v>
      </c>
      <c r="B62" s="20"/>
      <c r="C62" s="21" t="s">
        <v>562</v>
      </c>
      <c r="D62" s="20">
        <v>1.9</v>
      </c>
      <c r="E62" s="24">
        <v>1</v>
      </c>
      <c r="F62" s="20"/>
      <c r="G62" s="20"/>
    </row>
    <row r="63" spans="1:7">
      <c r="A63" s="20" t="s">
        <v>190</v>
      </c>
      <c r="B63" s="20"/>
      <c r="C63" s="21" t="s">
        <v>562</v>
      </c>
      <c r="D63" s="20">
        <v>0.19800000000000001</v>
      </c>
      <c r="E63" s="21" t="s">
        <v>862</v>
      </c>
      <c r="F63" s="21"/>
      <c r="G63" s="20"/>
    </row>
    <row r="64" spans="1:7">
      <c r="A64" s="20" t="s">
        <v>191</v>
      </c>
      <c r="B64" s="20"/>
      <c r="C64" s="21" t="s">
        <v>562</v>
      </c>
      <c r="D64" s="20">
        <v>3.1E-2</v>
      </c>
      <c r="E64" s="20">
        <v>8.9999999999999993E-3</v>
      </c>
      <c r="F64" s="20"/>
      <c r="G64" s="20"/>
    </row>
    <row r="65" spans="1:7">
      <c r="A65" s="20" t="s">
        <v>192</v>
      </c>
      <c r="B65" s="20"/>
      <c r="C65" s="21" t="s">
        <v>562</v>
      </c>
      <c r="D65" s="20">
        <v>2.1999999999999999E-2</v>
      </c>
      <c r="E65" s="20">
        <v>7.0000000000000001E-3</v>
      </c>
      <c r="F65" s="20"/>
      <c r="G65" s="20"/>
    </row>
    <row r="66" spans="1:7">
      <c r="A66" s="20" t="s">
        <v>193</v>
      </c>
      <c r="B66" s="20"/>
      <c r="C66" s="21" t="s">
        <v>562</v>
      </c>
      <c r="D66" s="20">
        <v>0.5</v>
      </c>
      <c r="E66" s="20">
        <v>0.5</v>
      </c>
      <c r="F66" s="20"/>
      <c r="G66" s="20"/>
    </row>
    <row r="67" spans="1:7">
      <c r="A67" s="20" t="s">
        <v>194</v>
      </c>
      <c r="B67" s="20"/>
      <c r="C67" s="21" t="s">
        <v>562</v>
      </c>
      <c r="D67" s="20">
        <v>1.5</v>
      </c>
      <c r="E67" s="20">
        <v>0.4</v>
      </c>
      <c r="F67" s="20"/>
      <c r="G67" s="20"/>
    </row>
    <row r="68" spans="1:7">
      <c r="A68" s="20" t="s">
        <v>195</v>
      </c>
      <c r="B68" s="20"/>
      <c r="C68" s="21" t="s">
        <v>562</v>
      </c>
      <c r="D68" s="20">
        <v>0.05</v>
      </c>
      <c r="E68" s="20">
        <v>0.04</v>
      </c>
      <c r="F68" s="20"/>
      <c r="G68" s="20"/>
    </row>
    <row r="69" spans="1:7">
      <c r="A69" s="20" t="s">
        <v>196</v>
      </c>
      <c r="B69" s="20"/>
      <c r="C69" s="21" t="s">
        <v>562</v>
      </c>
      <c r="D69" s="20">
        <v>0.9</v>
      </c>
      <c r="E69" s="20">
        <v>0.5</v>
      </c>
      <c r="F69" s="20"/>
      <c r="G69" s="20"/>
    </row>
    <row r="70" spans="1:7">
      <c r="A70" s="20" t="s">
        <v>147</v>
      </c>
      <c r="B70" s="20"/>
      <c r="C70" s="21" t="s">
        <v>562</v>
      </c>
      <c r="D70" s="20">
        <v>17</v>
      </c>
      <c r="E70" s="20">
        <v>0.5</v>
      </c>
      <c r="F70" s="20"/>
      <c r="G70" s="20"/>
    </row>
    <row r="71" spans="1:7">
      <c r="A71" s="20" t="s">
        <v>197</v>
      </c>
      <c r="B71" s="20"/>
      <c r="C71" s="21" t="s">
        <v>562</v>
      </c>
      <c r="D71" s="20">
        <v>0.16</v>
      </c>
      <c r="E71" s="20">
        <v>0.06</v>
      </c>
      <c r="F71" s="20"/>
      <c r="G71" s="20"/>
    </row>
    <row r="72" spans="1:7">
      <c r="A72" s="20" t="s">
        <v>148</v>
      </c>
      <c r="B72" s="20"/>
      <c r="C72" s="21" t="s">
        <v>562</v>
      </c>
      <c r="D72" s="20">
        <v>10.5</v>
      </c>
      <c r="E72" s="20">
        <v>1</v>
      </c>
      <c r="F72" s="20"/>
      <c r="G72" s="20"/>
    </row>
    <row r="73" spans="1:7">
      <c r="A73" s="20" t="s">
        <v>149</v>
      </c>
      <c r="B73" s="20"/>
      <c r="C73" s="21" t="s">
        <v>562</v>
      </c>
      <c r="D73" s="20">
        <v>2.7</v>
      </c>
      <c r="E73" s="20">
        <v>0.6</v>
      </c>
      <c r="F73" s="20"/>
      <c r="G73" s="20"/>
    </row>
    <row r="75" spans="1:7" ht="17.25">
      <c r="A75" t="s">
        <v>831</v>
      </c>
    </row>
    <row r="76" spans="1:7">
      <c r="A76" s="78"/>
      <c r="B76" s="78"/>
    </row>
    <row r="77" spans="1:7">
      <c r="A77" s="78"/>
      <c r="B77" s="78"/>
    </row>
  </sheetData>
  <mergeCells count="11">
    <mergeCell ref="J27:K27"/>
    <mergeCell ref="L27:M27"/>
    <mergeCell ref="N27:O27"/>
    <mergeCell ref="I29:O29"/>
    <mergeCell ref="I34:O34"/>
    <mergeCell ref="I27:I28"/>
    <mergeCell ref="I13:I14"/>
    <mergeCell ref="J13:K13"/>
    <mergeCell ref="L13:M13"/>
    <mergeCell ref="I20:O20"/>
    <mergeCell ref="I15:O15"/>
  </mergeCells>
  <pageMargins left="0.7" right="0.7" top="0.75" bottom="0.75" header="0.3" footer="0.3"/>
  <pageSetup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DFA3-A771-419B-BA4C-0DA943ACD4AD}">
  <dimension ref="A1:E56"/>
  <sheetViews>
    <sheetView zoomScaleNormal="100" workbookViewId="0">
      <pane ySplit="4" topLeftCell="A5" activePane="bottomLeft" state="frozen"/>
      <selection activeCell="J33" sqref="J33"/>
      <selection pane="bottomLeft" activeCell="B1" sqref="B1"/>
    </sheetView>
  </sheetViews>
  <sheetFormatPr defaultColWidth="9" defaultRowHeight="15"/>
  <cols>
    <col min="1" max="1" width="10.7109375" customWidth="1"/>
    <col min="2" max="2" width="15" customWidth="1"/>
    <col min="4" max="4" width="14.85546875" customWidth="1"/>
  </cols>
  <sheetData>
    <row r="1" spans="1:5">
      <c r="A1" t="s">
        <v>719</v>
      </c>
      <c r="B1" t="s">
        <v>976</v>
      </c>
    </row>
    <row r="2" spans="1:5">
      <c r="B2" t="s">
        <v>951</v>
      </c>
    </row>
    <row r="4" spans="1:5" ht="30">
      <c r="A4" s="26" t="s">
        <v>548</v>
      </c>
      <c r="B4" s="72" t="s">
        <v>584</v>
      </c>
      <c r="C4" s="27" t="s">
        <v>542</v>
      </c>
      <c r="D4" s="27" t="s">
        <v>547</v>
      </c>
      <c r="E4" s="27" t="s">
        <v>541</v>
      </c>
    </row>
    <row r="5" spans="1:5">
      <c r="A5" s="1">
        <v>24</v>
      </c>
      <c r="B5" s="1">
        <v>3</v>
      </c>
      <c r="C5" t="s">
        <v>159</v>
      </c>
      <c r="D5" t="s">
        <v>30</v>
      </c>
      <c r="E5" t="s">
        <v>529</v>
      </c>
    </row>
    <row r="6" spans="1:5">
      <c r="A6" s="1">
        <v>5</v>
      </c>
      <c r="B6" s="1">
        <v>4</v>
      </c>
      <c r="C6" t="s">
        <v>160</v>
      </c>
      <c r="D6" t="s">
        <v>28</v>
      </c>
      <c r="E6" t="s">
        <v>519</v>
      </c>
    </row>
    <row r="7" spans="1:5">
      <c r="A7" s="1">
        <v>18</v>
      </c>
      <c r="B7" s="1">
        <v>6</v>
      </c>
      <c r="C7" t="s">
        <v>544</v>
      </c>
      <c r="D7" t="s">
        <v>506</v>
      </c>
      <c r="E7" t="s">
        <v>793</v>
      </c>
    </row>
    <row r="8" spans="1:5">
      <c r="A8" s="1">
        <v>26</v>
      </c>
      <c r="B8" s="1">
        <v>12</v>
      </c>
      <c r="C8" t="s">
        <v>286</v>
      </c>
      <c r="D8" t="s">
        <v>21</v>
      </c>
      <c r="E8" t="s">
        <v>530</v>
      </c>
    </row>
    <row r="9" spans="1:5">
      <c r="A9" s="1">
        <v>1</v>
      </c>
      <c r="B9" s="1">
        <v>13</v>
      </c>
      <c r="C9" t="s">
        <v>285</v>
      </c>
      <c r="D9" t="s">
        <v>20</v>
      </c>
      <c r="E9" t="s">
        <v>515</v>
      </c>
    </row>
    <row r="10" spans="1:5">
      <c r="A10" s="1">
        <v>38</v>
      </c>
      <c r="B10" s="1">
        <v>21</v>
      </c>
      <c r="C10" t="s">
        <v>166</v>
      </c>
      <c r="D10" s="19" t="s">
        <v>12</v>
      </c>
      <c r="E10" t="s">
        <v>814</v>
      </c>
    </row>
    <row r="11" spans="1:5">
      <c r="A11" s="1">
        <v>44</v>
      </c>
      <c r="B11" s="1">
        <v>22</v>
      </c>
      <c r="C11" t="s">
        <v>379</v>
      </c>
      <c r="D11" t="s">
        <v>27</v>
      </c>
      <c r="E11" t="s">
        <v>536</v>
      </c>
    </row>
    <row r="12" spans="1:5">
      <c r="A12" s="1">
        <v>46</v>
      </c>
      <c r="B12" s="1">
        <v>23</v>
      </c>
      <c r="C12" t="s">
        <v>546</v>
      </c>
      <c r="D12" t="s">
        <v>26</v>
      </c>
      <c r="E12" t="s">
        <v>538</v>
      </c>
    </row>
    <row r="13" spans="1:5">
      <c r="A13" s="1">
        <v>9</v>
      </c>
      <c r="B13" s="1">
        <v>24</v>
      </c>
      <c r="C13" t="s">
        <v>168</v>
      </c>
      <c r="D13" t="s">
        <v>29</v>
      </c>
      <c r="E13" t="s">
        <v>815</v>
      </c>
    </row>
    <row r="14" spans="1:5">
      <c r="A14" s="1">
        <v>27</v>
      </c>
      <c r="B14" s="1">
        <v>25</v>
      </c>
      <c r="C14" t="s">
        <v>287</v>
      </c>
      <c r="D14" t="s">
        <v>39</v>
      </c>
      <c r="E14" t="s">
        <v>531</v>
      </c>
    </row>
    <row r="15" spans="1:5">
      <c r="A15" s="1">
        <v>10</v>
      </c>
      <c r="B15" s="1">
        <v>27</v>
      </c>
      <c r="C15" t="s">
        <v>169</v>
      </c>
      <c r="D15" t="s">
        <v>22</v>
      </c>
      <c r="E15" t="s">
        <v>523</v>
      </c>
    </row>
    <row r="16" spans="1:5">
      <c r="A16" s="1">
        <v>29</v>
      </c>
      <c r="B16" s="1">
        <v>28</v>
      </c>
      <c r="C16" t="s">
        <v>170</v>
      </c>
      <c r="D16" t="s">
        <v>31</v>
      </c>
      <c r="E16" t="s">
        <v>794</v>
      </c>
    </row>
    <row r="17" spans="1:5">
      <c r="A17" s="1">
        <v>49</v>
      </c>
      <c r="B17" s="1">
        <v>30</v>
      </c>
      <c r="C17" t="s">
        <v>172</v>
      </c>
      <c r="D17" t="s">
        <v>32</v>
      </c>
      <c r="E17" t="s">
        <v>539</v>
      </c>
    </row>
    <row r="18" spans="1:5">
      <c r="A18" s="1">
        <v>16</v>
      </c>
      <c r="B18" s="1">
        <v>31</v>
      </c>
      <c r="C18" t="s">
        <v>173</v>
      </c>
      <c r="D18" t="s">
        <v>23</v>
      </c>
      <c r="E18" t="s">
        <v>525</v>
      </c>
    </row>
    <row r="19" spans="1:5">
      <c r="A19" s="1">
        <v>17</v>
      </c>
      <c r="B19" s="1">
        <v>32</v>
      </c>
      <c r="C19" t="s">
        <v>174</v>
      </c>
      <c r="D19" t="s">
        <v>24</v>
      </c>
      <c r="E19" t="s">
        <v>526</v>
      </c>
    </row>
    <row r="20" spans="1:5">
      <c r="A20" s="1">
        <v>3</v>
      </c>
      <c r="B20" s="1">
        <v>33</v>
      </c>
      <c r="C20" t="s">
        <v>175</v>
      </c>
      <c r="D20" t="s">
        <v>37</v>
      </c>
      <c r="E20" t="s">
        <v>517</v>
      </c>
    </row>
    <row r="21" spans="1:5">
      <c r="A21" s="1">
        <v>35</v>
      </c>
      <c r="B21" s="1">
        <v>37</v>
      </c>
      <c r="C21" t="s">
        <v>129</v>
      </c>
      <c r="D21" t="s">
        <v>512</v>
      </c>
      <c r="E21" t="s">
        <v>533</v>
      </c>
    </row>
    <row r="22" spans="1:5">
      <c r="A22" s="1">
        <v>48</v>
      </c>
      <c r="B22" s="1">
        <v>39</v>
      </c>
      <c r="C22" t="s">
        <v>133</v>
      </c>
      <c r="D22" s="19" t="s">
        <v>16</v>
      </c>
      <c r="E22" t="s">
        <v>795</v>
      </c>
    </row>
    <row r="23" spans="1:5">
      <c r="A23" s="1">
        <v>50</v>
      </c>
      <c r="B23" s="1">
        <v>40</v>
      </c>
      <c r="C23" t="s">
        <v>134</v>
      </c>
      <c r="D23" t="s">
        <v>33</v>
      </c>
      <c r="E23" t="s">
        <v>540</v>
      </c>
    </row>
    <row r="24" spans="1:5">
      <c r="A24" s="1">
        <v>30</v>
      </c>
      <c r="B24" s="1">
        <v>41</v>
      </c>
      <c r="C24" t="s">
        <v>132</v>
      </c>
      <c r="D24" t="s">
        <v>35</v>
      </c>
      <c r="E24" t="s">
        <v>792</v>
      </c>
    </row>
    <row r="25" spans="1:5">
      <c r="A25" s="1">
        <v>36</v>
      </c>
      <c r="B25" s="1">
        <v>44</v>
      </c>
      <c r="C25" t="s">
        <v>179</v>
      </c>
      <c r="D25" t="s">
        <v>513</v>
      </c>
      <c r="E25" t="s">
        <v>796</v>
      </c>
    </row>
    <row r="26" spans="1:5">
      <c r="A26" s="1">
        <v>34</v>
      </c>
      <c r="B26" s="1">
        <v>45</v>
      </c>
      <c r="C26" t="s">
        <v>543</v>
      </c>
      <c r="D26" t="s">
        <v>511</v>
      </c>
      <c r="E26" t="s">
        <v>797</v>
      </c>
    </row>
    <row r="27" spans="1:5">
      <c r="A27" s="1">
        <v>31</v>
      </c>
      <c r="B27" s="1">
        <v>46</v>
      </c>
      <c r="C27" t="s">
        <v>180</v>
      </c>
      <c r="D27" t="s">
        <v>509</v>
      </c>
      <c r="E27" t="s">
        <v>532</v>
      </c>
    </row>
    <row r="28" spans="1:5">
      <c r="A28" s="1">
        <v>21</v>
      </c>
      <c r="B28" s="1">
        <v>49</v>
      </c>
      <c r="C28" t="s">
        <v>183</v>
      </c>
      <c r="D28" t="s">
        <v>507</v>
      </c>
      <c r="E28" t="s">
        <v>527</v>
      </c>
    </row>
    <row r="29" spans="1:5">
      <c r="A29" s="1">
        <v>43</v>
      </c>
      <c r="B29" s="1">
        <v>50</v>
      </c>
      <c r="C29" t="s">
        <v>184</v>
      </c>
      <c r="D29" t="s">
        <v>40</v>
      </c>
      <c r="E29" t="s">
        <v>535</v>
      </c>
    </row>
    <row r="30" spans="1:5">
      <c r="A30" s="1">
        <v>2</v>
      </c>
      <c r="B30" s="1">
        <v>51</v>
      </c>
      <c r="C30" t="s">
        <v>185</v>
      </c>
      <c r="D30" t="s">
        <v>36</v>
      </c>
      <c r="E30" t="s">
        <v>516</v>
      </c>
    </row>
    <row r="31" spans="1:5">
      <c r="A31" s="1">
        <v>40</v>
      </c>
      <c r="B31" s="1">
        <v>52</v>
      </c>
      <c r="C31" t="s">
        <v>545</v>
      </c>
      <c r="D31" t="s">
        <v>514</v>
      </c>
      <c r="E31" t="s">
        <v>798</v>
      </c>
    </row>
    <row r="32" spans="1:5">
      <c r="A32" s="1">
        <v>8</v>
      </c>
      <c r="B32" s="1">
        <v>55</v>
      </c>
      <c r="C32" t="s">
        <v>187</v>
      </c>
      <c r="D32" t="s">
        <v>504</v>
      </c>
      <c r="E32" t="s">
        <v>522</v>
      </c>
    </row>
    <row r="33" spans="1:5">
      <c r="A33" s="1">
        <v>23</v>
      </c>
      <c r="B33" s="1">
        <v>57</v>
      </c>
      <c r="C33" t="s">
        <v>136</v>
      </c>
      <c r="D33" s="19" t="s">
        <v>7</v>
      </c>
      <c r="E33" t="s">
        <v>799</v>
      </c>
    </row>
    <row r="34" spans="1:5">
      <c r="A34" s="1">
        <v>7</v>
      </c>
      <c r="B34" s="1">
        <v>58</v>
      </c>
      <c r="C34" t="s">
        <v>137</v>
      </c>
      <c r="D34" s="19" t="s">
        <v>1</v>
      </c>
      <c r="E34" t="s">
        <v>800</v>
      </c>
    </row>
    <row r="35" spans="1:5">
      <c r="A35" s="1">
        <v>33</v>
      </c>
      <c r="B35" s="1">
        <v>59</v>
      </c>
      <c r="C35" t="s">
        <v>151</v>
      </c>
      <c r="D35" s="19" t="s">
        <v>10</v>
      </c>
      <c r="E35" t="s">
        <v>801</v>
      </c>
    </row>
    <row r="36" spans="1:5">
      <c r="A36" s="1">
        <v>28</v>
      </c>
      <c r="B36" s="1">
        <v>60</v>
      </c>
      <c r="C36" t="s">
        <v>138</v>
      </c>
      <c r="D36" s="19" t="s">
        <v>9</v>
      </c>
      <c r="E36" t="s">
        <v>802</v>
      </c>
    </row>
    <row r="37" spans="1:5">
      <c r="A37" s="1">
        <v>37</v>
      </c>
      <c r="B37" s="1">
        <v>62</v>
      </c>
      <c r="C37" t="s">
        <v>139</v>
      </c>
      <c r="D37" s="19" t="s">
        <v>11</v>
      </c>
      <c r="E37" t="s">
        <v>803</v>
      </c>
    </row>
    <row r="38" spans="1:5">
      <c r="A38" s="1">
        <v>13</v>
      </c>
      <c r="B38" s="1">
        <v>63</v>
      </c>
      <c r="C38" t="s">
        <v>140</v>
      </c>
      <c r="D38" s="19" t="s">
        <v>4</v>
      </c>
      <c r="E38" t="s">
        <v>524</v>
      </c>
    </row>
    <row r="39" spans="1:5">
      <c r="A39" s="1">
        <v>15</v>
      </c>
      <c r="B39" s="1">
        <v>64</v>
      </c>
      <c r="C39" t="s">
        <v>141</v>
      </c>
      <c r="D39" s="19" t="s">
        <v>5</v>
      </c>
      <c r="E39" t="s">
        <v>804</v>
      </c>
    </row>
    <row r="40" spans="1:5">
      <c r="A40" s="1">
        <v>41</v>
      </c>
      <c r="B40" s="1">
        <v>65</v>
      </c>
      <c r="C40" t="s">
        <v>142</v>
      </c>
      <c r="D40" s="19" t="s">
        <v>13</v>
      </c>
      <c r="E40" t="s">
        <v>805</v>
      </c>
    </row>
    <row r="41" spans="1:5">
      <c r="A41" s="1">
        <v>11</v>
      </c>
      <c r="B41" s="1">
        <v>66</v>
      </c>
      <c r="C41" t="s">
        <v>143</v>
      </c>
      <c r="D41" s="19" t="s">
        <v>2</v>
      </c>
      <c r="E41" t="s">
        <v>806</v>
      </c>
    </row>
    <row r="42" spans="1:5">
      <c r="A42" s="1">
        <v>20</v>
      </c>
      <c r="B42" s="1">
        <v>67</v>
      </c>
      <c r="C42" t="s">
        <v>152</v>
      </c>
      <c r="D42" s="19" t="s">
        <v>6</v>
      </c>
      <c r="E42" t="s">
        <v>807</v>
      </c>
    </row>
    <row r="43" spans="1:5">
      <c r="A43" s="1">
        <v>12</v>
      </c>
      <c r="B43" s="1">
        <v>68</v>
      </c>
      <c r="C43" t="s">
        <v>144</v>
      </c>
      <c r="D43" s="19" t="s">
        <v>3</v>
      </c>
      <c r="E43" t="s">
        <v>808</v>
      </c>
    </row>
    <row r="44" spans="1:5">
      <c r="A44" s="1">
        <v>42</v>
      </c>
      <c r="B44" s="1">
        <v>69</v>
      </c>
      <c r="C44" t="s">
        <v>153</v>
      </c>
      <c r="D44" s="19" t="s">
        <v>14</v>
      </c>
      <c r="E44" t="s">
        <v>534</v>
      </c>
    </row>
    <row r="45" spans="1:5">
      <c r="A45" s="1">
        <v>47</v>
      </c>
      <c r="B45" s="1">
        <v>70</v>
      </c>
      <c r="C45" t="s">
        <v>145</v>
      </c>
      <c r="D45" s="19" t="s">
        <v>15</v>
      </c>
      <c r="E45" t="s">
        <v>809</v>
      </c>
    </row>
    <row r="46" spans="1:5">
      <c r="A46" s="1">
        <v>25</v>
      </c>
      <c r="B46" s="1">
        <v>71</v>
      </c>
      <c r="C46" t="s">
        <v>146</v>
      </c>
      <c r="D46" s="19" t="s">
        <v>8</v>
      </c>
      <c r="E46" t="s">
        <v>810</v>
      </c>
    </row>
    <row r="47" spans="1:5">
      <c r="A47" s="1">
        <v>19</v>
      </c>
      <c r="B47" s="1">
        <v>72</v>
      </c>
      <c r="C47" t="s">
        <v>135</v>
      </c>
      <c r="D47" t="s">
        <v>41</v>
      </c>
      <c r="E47" t="s">
        <v>811</v>
      </c>
    </row>
    <row r="48" spans="1:5">
      <c r="A48" s="1">
        <v>39</v>
      </c>
      <c r="B48" s="1">
        <v>73</v>
      </c>
      <c r="C48" t="s">
        <v>188</v>
      </c>
      <c r="D48" t="s">
        <v>42</v>
      </c>
      <c r="E48" t="s">
        <v>812</v>
      </c>
    </row>
    <row r="49" spans="1:5">
      <c r="A49" s="1">
        <v>45</v>
      </c>
      <c r="B49" s="1">
        <v>74</v>
      </c>
      <c r="C49" t="s">
        <v>189</v>
      </c>
      <c r="D49" t="s">
        <v>34</v>
      </c>
      <c r="E49" t="s">
        <v>537</v>
      </c>
    </row>
    <row r="50" spans="1:5">
      <c r="A50" s="1">
        <v>22</v>
      </c>
      <c r="B50" s="1">
        <v>77</v>
      </c>
      <c r="C50" t="s">
        <v>192</v>
      </c>
      <c r="D50" t="s">
        <v>508</v>
      </c>
      <c r="E50" t="s">
        <v>528</v>
      </c>
    </row>
    <row r="51" spans="1:5">
      <c r="A51" s="1">
        <v>32</v>
      </c>
      <c r="B51" s="1">
        <v>78</v>
      </c>
      <c r="C51" t="s">
        <v>193</v>
      </c>
      <c r="D51" t="s">
        <v>510</v>
      </c>
      <c r="E51" t="s">
        <v>521</v>
      </c>
    </row>
    <row r="52" spans="1:5">
      <c r="A52" s="1">
        <v>6</v>
      </c>
      <c r="B52" s="1">
        <v>83</v>
      </c>
      <c r="C52" t="s">
        <v>197</v>
      </c>
      <c r="D52" t="s">
        <v>503</v>
      </c>
      <c r="E52" t="s">
        <v>520</v>
      </c>
    </row>
    <row r="53" spans="1:5" ht="18">
      <c r="A53" s="1">
        <v>4</v>
      </c>
      <c r="B53" s="1" t="s">
        <v>862</v>
      </c>
      <c r="C53" t="s">
        <v>917</v>
      </c>
      <c r="D53" t="s">
        <v>502</v>
      </c>
      <c r="E53" t="s">
        <v>518</v>
      </c>
    </row>
    <row r="54" spans="1:5" ht="18">
      <c r="A54" s="1">
        <v>14</v>
      </c>
      <c r="B54" s="1" t="s">
        <v>862</v>
      </c>
      <c r="C54" t="s">
        <v>918</v>
      </c>
      <c r="D54" t="s">
        <v>505</v>
      </c>
      <c r="E54" t="s">
        <v>813</v>
      </c>
    </row>
    <row r="56" spans="1:5" ht="17.25">
      <c r="A56" t="s">
        <v>832</v>
      </c>
    </row>
  </sheetData>
  <pageMargins left="0.7" right="0.7" top="0.75" bottom="0.75" header="0.3" footer="0.3"/>
  <pageSetup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55C92-FF1F-4C65-A3FF-AE6DEB1C784F}">
  <dimension ref="A1:U124"/>
  <sheetViews>
    <sheetView zoomScaleNormal="100" workbookViewId="0"/>
  </sheetViews>
  <sheetFormatPr defaultColWidth="8.85546875" defaultRowHeight="15"/>
  <cols>
    <col min="2" max="2" width="20.140625" customWidth="1"/>
    <col min="3" max="3" width="21.140625" customWidth="1"/>
    <col min="4" max="5" width="0" hidden="1" customWidth="1"/>
    <col min="6" max="6" width="8.85546875" hidden="1" customWidth="1"/>
    <col min="7" max="7" width="18.5703125" hidden="1" customWidth="1"/>
    <col min="8" max="8" width="0" hidden="1" customWidth="1"/>
    <col min="9" max="9" width="11.42578125" hidden="1" customWidth="1"/>
    <col min="10" max="10" width="16.7109375" hidden="1" customWidth="1"/>
    <col min="11" max="11" width="21.28515625" hidden="1" customWidth="1"/>
    <col min="12" max="12" width="18.85546875" hidden="1" customWidth="1"/>
    <col min="13" max="13" width="19.140625" hidden="1" customWidth="1"/>
    <col min="14" max="14" width="17.140625" hidden="1" customWidth="1"/>
    <col min="15" max="15" width="18.5703125" hidden="1" customWidth="1"/>
    <col min="16" max="16" width="14.5703125" hidden="1" customWidth="1"/>
    <col min="17" max="17" width="14.85546875" hidden="1" customWidth="1"/>
    <col min="18" max="18" width="15.140625" bestFit="1" customWidth="1"/>
    <col min="19" max="19" width="15.140625" customWidth="1"/>
    <col min="20" max="20" width="61.85546875" customWidth="1"/>
    <col min="21" max="21" width="34.42578125" bestFit="1" customWidth="1"/>
  </cols>
  <sheetData>
    <row r="1" spans="1:21">
      <c r="A1" t="s">
        <v>1085</v>
      </c>
      <c r="B1" s="4" t="s">
        <v>977</v>
      </c>
      <c r="E1" s="1"/>
      <c r="F1" s="4"/>
      <c r="N1" s="1"/>
    </row>
    <row r="2" spans="1:21" ht="17.25">
      <c r="B2" s="4" t="s">
        <v>919</v>
      </c>
      <c r="E2" s="1"/>
      <c r="F2" s="4"/>
      <c r="N2" s="1"/>
    </row>
    <row r="3" spans="1:21">
      <c r="B3" s="4"/>
      <c r="E3" s="1"/>
      <c r="F3" s="4"/>
      <c r="N3" s="1"/>
    </row>
    <row r="4" spans="1:21" s="1" customFormat="1">
      <c r="A4" s="26" t="s">
        <v>288</v>
      </c>
      <c r="B4" s="26" t="s">
        <v>550</v>
      </c>
      <c r="C4" s="26" t="s">
        <v>317</v>
      </c>
      <c r="D4" s="26" t="s">
        <v>318</v>
      </c>
      <c r="E4" s="26" t="s">
        <v>321</v>
      </c>
      <c r="F4" s="138" t="s">
        <v>199</v>
      </c>
      <c r="G4" s="26" t="s">
        <v>198</v>
      </c>
      <c r="H4" s="26" t="s">
        <v>635</v>
      </c>
      <c r="I4" s="26" t="s">
        <v>636</v>
      </c>
      <c r="J4" s="139" t="s">
        <v>200</v>
      </c>
      <c r="K4" s="139" t="s">
        <v>970</v>
      </c>
      <c r="L4" s="139" t="s">
        <v>816</v>
      </c>
      <c r="M4" s="139" t="s">
        <v>549</v>
      </c>
      <c r="N4" s="139" t="s">
        <v>202</v>
      </c>
      <c r="O4" s="139" t="s">
        <v>203</v>
      </c>
      <c r="P4" s="139" t="s">
        <v>497</v>
      </c>
      <c r="Q4" s="139" t="s">
        <v>204</v>
      </c>
      <c r="R4" s="139" t="s">
        <v>498</v>
      </c>
      <c r="S4" s="139" t="s">
        <v>1082</v>
      </c>
      <c r="T4" s="139" t="s">
        <v>205</v>
      </c>
      <c r="U4" s="139" t="s">
        <v>206</v>
      </c>
    </row>
    <row r="5" spans="1:21">
      <c r="A5" s="89">
        <v>0</v>
      </c>
      <c r="B5" s="89" t="s">
        <v>295</v>
      </c>
      <c r="C5" s="87" t="s">
        <v>303</v>
      </c>
      <c r="D5" s="140">
        <v>44845</v>
      </c>
      <c r="E5" s="89" t="s">
        <v>343</v>
      </c>
      <c r="F5" s="120" t="s">
        <v>369</v>
      </c>
      <c r="G5" s="87" t="s">
        <v>371</v>
      </c>
      <c r="H5" s="116">
        <v>31.595800400000002</v>
      </c>
      <c r="I5" s="116">
        <v>-86.170700100000005</v>
      </c>
      <c r="J5" s="87" t="s">
        <v>372</v>
      </c>
      <c r="K5" s="87" t="s">
        <v>364</v>
      </c>
      <c r="L5" s="87" t="s">
        <v>211</v>
      </c>
      <c r="M5" s="87" t="s">
        <v>370</v>
      </c>
      <c r="N5" s="89" t="s">
        <v>212</v>
      </c>
      <c r="O5" s="89" t="s">
        <v>862</v>
      </c>
      <c r="P5" s="89" t="s">
        <v>862</v>
      </c>
      <c r="Q5" s="93">
        <v>3</v>
      </c>
      <c r="R5" s="93">
        <f>Q5*0.3048</f>
        <v>0.9144000000000001</v>
      </c>
      <c r="S5" s="93"/>
      <c r="T5" s="89" t="s">
        <v>862</v>
      </c>
      <c r="U5" s="89" t="s">
        <v>862</v>
      </c>
    </row>
    <row r="6" spans="1:21">
      <c r="A6" s="89">
        <v>1</v>
      </c>
      <c r="B6" s="89" t="s">
        <v>292</v>
      </c>
      <c r="C6" s="87" t="s">
        <v>300</v>
      </c>
      <c r="D6" s="140">
        <v>44845</v>
      </c>
      <c r="E6" s="89" t="s">
        <v>343</v>
      </c>
      <c r="F6" s="120" t="s">
        <v>220</v>
      </c>
      <c r="G6" s="87" t="s">
        <v>371</v>
      </c>
      <c r="H6" s="116">
        <v>31.915199300000001</v>
      </c>
      <c r="I6" s="116">
        <v>-87.358398399999999</v>
      </c>
      <c r="J6" s="87" t="s">
        <v>372</v>
      </c>
      <c r="K6" s="87" t="s">
        <v>362</v>
      </c>
      <c r="L6" s="87" t="s">
        <v>211</v>
      </c>
      <c r="M6" s="87" t="s">
        <v>1002</v>
      </c>
      <c r="N6" s="89" t="s">
        <v>212</v>
      </c>
      <c r="O6" s="89" t="s">
        <v>862</v>
      </c>
      <c r="P6" s="89" t="s">
        <v>862</v>
      </c>
      <c r="Q6" s="93">
        <v>2</v>
      </c>
      <c r="R6" s="93">
        <f t="shared" ref="R6:R40" si="0">Q6*0.3048</f>
        <v>0.60960000000000003</v>
      </c>
      <c r="S6" s="93"/>
      <c r="T6" s="89" t="s">
        <v>862</v>
      </c>
      <c r="U6" s="89" t="s">
        <v>862</v>
      </c>
    </row>
    <row r="7" spans="1:21">
      <c r="A7" s="89">
        <v>2</v>
      </c>
      <c r="B7" s="89" t="s">
        <v>312</v>
      </c>
      <c r="C7" s="87" t="s">
        <v>316</v>
      </c>
      <c r="D7" s="140">
        <v>44992</v>
      </c>
      <c r="E7" s="89" t="s">
        <v>343</v>
      </c>
      <c r="F7" s="120" t="s">
        <v>220</v>
      </c>
      <c r="G7" s="87" t="s">
        <v>371</v>
      </c>
      <c r="H7" s="116">
        <v>31.915199300000001</v>
      </c>
      <c r="I7" s="116">
        <v>-87.358398399999999</v>
      </c>
      <c r="J7" s="87" t="s">
        <v>372</v>
      </c>
      <c r="K7" s="87" t="s">
        <v>362</v>
      </c>
      <c r="L7" s="87" t="s">
        <v>365</v>
      </c>
      <c r="M7" s="87" t="s">
        <v>1002</v>
      </c>
      <c r="N7" s="89" t="s">
        <v>557</v>
      </c>
      <c r="O7" s="89" t="s">
        <v>862</v>
      </c>
      <c r="P7" s="89" t="s">
        <v>862</v>
      </c>
      <c r="Q7" s="93">
        <v>2</v>
      </c>
      <c r="R7" s="93">
        <f t="shared" si="0"/>
        <v>0.60960000000000003</v>
      </c>
      <c r="S7" s="93"/>
      <c r="T7" s="89" t="s">
        <v>862</v>
      </c>
      <c r="U7" s="89" t="s">
        <v>862</v>
      </c>
    </row>
    <row r="8" spans="1:21">
      <c r="A8" s="89">
        <v>3</v>
      </c>
      <c r="B8" s="89" t="s">
        <v>309</v>
      </c>
      <c r="C8" s="87" t="s">
        <v>313</v>
      </c>
      <c r="D8" s="140">
        <v>44992</v>
      </c>
      <c r="E8" s="89" t="s">
        <v>343</v>
      </c>
      <c r="F8" s="120" t="s">
        <v>367</v>
      </c>
      <c r="G8" s="87" t="s">
        <v>371</v>
      </c>
      <c r="H8" s="116">
        <v>31.9717007</v>
      </c>
      <c r="I8" s="116">
        <v>-87.752601600000006</v>
      </c>
      <c r="J8" s="87" t="s">
        <v>372</v>
      </c>
      <c r="K8" s="87" t="s">
        <v>363</v>
      </c>
      <c r="L8" s="87" t="s">
        <v>365</v>
      </c>
      <c r="M8" s="87" t="s">
        <v>368</v>
      </c>
      <c r="N8" s="89" t="s">
        <v>557</v>
      </c>
      <c r="O8" s="89" t="s">
        <v>862</v>
      </c>
      <c r="P8" s="89" t="s">
        <v>862</v>
      </c>
      <c r="Q8" s="93">
        <v>0.33</v>
      </c>
      <c r="R8" s="93">
        <f t="shared" si="0"/>
        <v>0.10058400000000001</v>
      </c>
      <c r="S8" s="93"/>
      <c r="T8" s="89" t="s">
        <v>862</v>
      </c>
      <c r="U8" s="89" t="s">
        <v>862</v>
      </c>
    </row>
    <row r="9" spans="1:21">
      <c r="A9" s="89">
        <v>4</v>
      </c>
      <c r="B9" s="89" t="s">
        <v>294</v>
      </c>
      <c r="C9" s="87" t="s">
        <v>302</v>
      </c>
      <c r="D9" s="140">
        <v>44845</v>
      </c>
      <c r="E9" s="89" t="s">
        <v>343</v>
      </c>
      <c r="F9" s="120" t="s">
        <v>367</v>
      </c>
      <c r="G9" s="87" t="s">
        <v>371</v>
      </c>
      <c r="H9" s="116">
        <v>31.9717007</v>
      </c>
      <c r="I9" s="116">
        <v>-87.752601600000006</v>
      </c>
      <c r="J9" s="87" t="s">
        <v>372</v>
      </c>
      <c r="K9" s="87" t="s">
        <v>363</v>
      </c>
      <c r="L9" s="87" t="s">
        <v>211</v>
      </c>
      <c r="M9" s="87" t="s">
        <v>368</v>
      </c>
      <c r="N9" s="89" t="s">
        <v>212</v>
      </c>
      <c r="O9" s="89" t="s">
        <v>862</v>
      </c>
      <c r="P9" s="89" t="s">
        <v>862</v>
      </c>
      <c r="Q9" s="93">
        <v>0.5</v>
      </c>
      <c r="R9" s="93">
        <f t="shared" si="0"/>
        <v>0.15240000000000001</v>
      </c>
      <c r="S9" s="93"/>
      <c r="T9" s="89" t="s">
        <v>862</v>
      </c>
      <c r="U9" s="89" t="s">
        <v>862</v>
      </c>
    </row>
    <row r="10" spans="1:21">
      <c r="A10" s="89">
        <v>5</v>
      </c>
      <c r="B10" s="89" t="s">
        <v>311</v>
      </c>
      <c r="C10" s="87" t="s">
        <v>315</v>
      </c>
      <c r="D10" s="140">
        <v>44992</v>
      </c>
      <c r="E10" s="89" t="s">
        <v>343</v>
      </c>
      <c r="F10" s="120" t="s">
        <v>367</v>
      </c>
      <c r="G10" s="87" t="s">
        <v>371</v>
      </c>
      <c r="H10" s="116">
        <v>31.9717007</v>
      </c>
      <c r="I10" s="116">
        <v>-87.752601600000006</v>
      </c>
      <c r="J10" s="87" t="s">
        <v>372</v>
      </c>
      <c r="K10" s="87" t="s">
        <v>363</v>
      </c>
      <c r="L10" s="87" t="s">
        <v>365</v>
      </c>
      <c r="M10" s="87" t="s">
        <v>368</v>
      </c>
      <c r="N10" s="89" t="s">
        <v>557</v>
      </c>
      <c r="O10" s="89" t="s">
        <v>862</v>
      </c>
      <c r="P10" s="89" t="s">
        <v>862</v>
      </c>
      <c r="Q10" s="93">
        <v>1.08</v>
      </c>
      <c r="R10" s="93">
        <f t="shared" si="0"/>
        <v>0.32918400000000003</v>
      </c>
      <c r="S10" s="93"/>
      <c r="T10" s="89" t="s">
        <v>862</v>
      </c>
      <c r="U10" s="89" t="s">
        <v>862</v>
      </c>
    </row>
    <row r="11" spans="1:21">
      <c r="A11" s="89">
        <v>6</v>
      </c>
      <c r="B11" s="89" t="s">
        <v>293</v>
      </c>
      <c r="C11" s="87" t="s">
        <v>301</v>
      </c>
      <c r="D11" s="140">
        <v>44845</v>
      </c>
      <c r="E11" s="89" t="s">
        <v>343</v>
      </c>
      <c r="F11" s="120" t="s">
        <v>367</v>
      </c>
      <c r="G11" s="87" t="s">
        <v>371</v>
      </c>
      <c r="H11" s="116">
        <v>31.9717007</v>
      </c>
      <c r="I11" s="116">
        <v>-87.752601600000006</v>
      </c>
      <c r="J11" s="87" t="s">
        <v>372</v>
      </c>
      <c r="K11" s="87" t="s">
        <v>363</v>
      </c>
      <c r="L11" s="87" t="s">
        <v>211</v>
      </c>
      <c r="M11" s="87" t="s">
        <v>368</v>
      </c>
      <c r="N11" s="89" t="s">
        <v>212</v>
      </c>
      <c r="O11" s="89" t="s">
        <v>862</v>
      </c>
      <c r="P11" s="89" t="s">
        <v>862</v>
      </c>
      <c r="Q11" s="93">
        <v>0.5</v>
      </c>
      <c r="R11" s="93">
        <f t="shared" si="0"/>
        <v>0.15240000000000001</v>
      </c>
      <c r="S11" s="93"/>
      <c r="T11" s="89" t="s">
        <v>862</v>
      </c>
      <c r="U11" s="89" t="s">
        <v>862</v>
      </c>
    </row>
    <row r="12" spans="1:21">
      <c r="A12" s="89">
        <v>7</v>
      </c>
      <c r="B12" s="89" t="s">
        <v>291</v>
      </c>
      <c r="C12" s="87" t="s">
        <v>299</v>
      </c>
      <c r="D12" s="140">
        <v>44845</v>
      </c>
      <c r="E12" s="89" t="s">
        <v>343</v>
      </c>
      <c r="F12" s="120" t="s">
        <v>209</v>
      </c>
      <c r="G12" s="87" t="s">
        <v>371</v>
      </c>
      <c r="H12" s="116">
        <v>32.297500599999999</v>
      </c>
      <c r="I12" s="116">
        <v>-88.174201999999994</v>
      </c>
      <c r="J12" s="87" t="s">
        <v>372</v>
      </c>
      <c r="K12" s="87" t="s">
        <v>362</v>
      </c>
      <c r="L12" s="87" t="s">
        <v>211</v>
      </c>
      <c r="M12" s="87" t="s">
        <v>361</v>
      </c>
      <c r="N12" s="89" t="s">
        <v>212</v>
      </c>
      <c r="O12" s="89" t="s">
        <v>862</v>
      </c>
      <c r="P12" s="89" t="s">
        <v>862</v>
      </c>
      <c r="Q12" s="93">
        <v>2</v>
      </c>
      <c r="R12" s="93">
        <f t="shared" si="0"/>
        <v>0.60960000000000003</v>
      </c>
      <c r="S12" s="93"/>
      <c r="T12" s="89" t="s">
        <v>862</v>
      </c>
      <c r="U12" s="89" t="s">
        <v>862</v>
      </c>
    </row>
    <row r="13" spans="1:21">
      <c r="A13" s="89">
        <v>8</v>
      </c>
      <c r="B13" s="89" t="s">
        <v>297</v>
      </c>
      <c r="C13" s="87" t="s">
        <v>305</v>
      </c>
      <c r="D13" s="140">
        <v>44845</v>
      </c>
      <c r="E13" s="89" t="s">
        <v>343</v>
      </c>
      <c r="F13" s="120" t="s">
        <v>209</v>
      </c>
      <c r="G13" s="87" t="s">
        <v>371</v>
      </c>
      <c r="H13" s="116">
        <v>32.187999699999999</v>
      </c>
      <c r="I13" s="116">
        <v>-88.175697299999996</v>
      </c>
      <c r="J13" s="87" t="s">
        <v>372</v>
      </c>
      <c r="K13" s="87" t="s">
        <v>362</v>
      </c>
      <c r="L13" s="87" t="s">
        <v>211</v>
      </c>
      <c r="M13" s="87" t="s">
        <v>361</v>
      </c>
      <c r="N13" s="89" t="s">
        <v>212</v>
      </c>
      <c r="O13" s="89" t="s">
        <v>862</v>
      </c>
      <c r="P13" s="89" t="s">
        <v>862</v>
      </c>
      <c r="Q13" s="93">
        <v>2</v>
      </c>
      <c r="R13" s="93">
        <f t="shared" si="0"/>
        <v>0.60960000000000003</v>
      </c>
      <c r="S13" s="93"/>
      <c r="T13" s="89" t="s">
        <v>862</v>
      </c>
      <c r="U13" s="89" t="s">
        <v>862</v>
      </c>
    </row>
    <row r="14" spans="1:21">
      <c r="A14" s="89">
        <v>9</v>
      </c>
      <c r="B14" s="89" t="s">
        <v>298</v>
      </c>
      <c r="C14" s="87" t="s">
        <v>306</v>
      </c>
      <c r="D14" s="140">
        <v>44845</v>
      </c>
      <c r="E14" s="89" t="s">
        <v>343</v>
      </c>
      <c r="F14" s="120" t="s">
        <v>209</v>
      </c>
      <c r="G14" s="87" t="s">
        <v>371</v>
      </c>
      <c r="H14" s="116">
        <v>32.187999699999999</v>
      </c>
      <c r="I14" s="116">
        <v>-88.175697299999996</v>
      </c>
      <c r="J14" s="87" t="s">
        <v>372</v>
      </c>
      <c r="K14" s="87" t="s">
        <v>362</v>
      </c>
      <c r="L14" s="87" t="s">
        <v>211</v>
      </c>
      <c r="M14" s="87" t="s">
        <v>361</v>
      </c>
      <c r="N14" s="89" t="s">
        <v>212</v>
      </c>
      <c r="O14" s="89" t="s">
        <v>862</v>
      </c>
      <c r="P14" s="89" t="s">
        <v>862</v>
      </c>
      <c r="Q14" s="93">
        <v>2</v>
      </c>
      <c r="R14" s="93">
        <f t="shared" si="0"/>
        <v>0.60960000000000003</v>
      </c>
      <c r="S14" s="93"/>
      <c r="T14" s="89" t="s">
        <v>862</v>
      </c>
      <c r="U14" s="89" t="s">
        <v>862</v>
      </c>
    </row>
    <row r="15" spans="1:21">
      <c r="A15" s="89">
        <v>10</v>
      </c>
      <c r="B15" s="89" t="s">
        <v>310</v>
      </c>
      <c r="C15" s="87" t="s">
        <v>314</v>
      </c>
      <c r="D15" s="140">
        <v>44992</v>
      </c>
      <c r="E15" s="89" t="s">
        <v>343</v>
      </c>
      <c r="F15" s="120" t="s">
        <v>209</v>
      </c>
      <c r="G15" s="87" t="s">
        <v>371</v>
      </c>
      <c r="H15" s="116">
        <v>32.187999699999999</v>
      </c>
      <c r="I15" s="116">
        <v>-88.175697299999996</v>
      </c>
      <c r="J15" s="87" t="s">
        <v>372</v>
      </c>
      <c r="K15" s="87" t="s">
        <v>362</v>
      </c>
      <c r="L15" s="87" t="s">
        <v>366</v>
      </c>
      <c r="M15" s="87" t="s">
        <v>361</v>
      </c>
      <c r="N15" s="89" t="s">
        <v>557</v>
      </c>
      <c r="O15" s="89" t="s">
        <v>862</v>
      </c>
      <c r="P15" s="89" t="s">
        <v>862</v>
      </c>
      <c r="Q15" s="93">
        <v>2</v>
      </c>
      <c r="R15" s="93">
        <f t="shared" si="0"/>
        <v>0.60960000000000003</v>
      </c>
      <c r="S15" s="93"/>
      <c r="T15" s="89" t="s">
        <v>862</v>
      </c>
      <c r="U15" s="89" t="s">
        <v>862</v>
      </c>
    </row>
    <row r="16" spans="1:21">
      <c r="A16" s="89">
        <v>11</v>
      </c>
      <c r="B16" s="89" t="s">
        <v>296</v>
      </c>
      <c r="C16" s="87" t="s">
        <v>304</v>
      </c>
      <c r="D16" s="140">
        <v>44845</v>
      </c>
      <c r="E16" s="89" t="s">
        <v>343</v>
      </c>
      <c r="F16" s="120" t="s">
        <v>209</v>
      </c>
      <c r="G16" s="87" t="s">
        <v>371</v>
      </c>
      <c r="H16" s="116">
        <v>32.056499500000001</v>
      </c>
      <c r="I16" s="116">
        <v>-88.278396599999994</v>
      </c>
      <c r="J16" s="87" t="s">
        <v>372</v>
      </c>
      <c r="K16" s="87" t="s">
        <v>362</v>
      </c>
      <c r="L16" s="87" t="s">
        <v>211</v>
      </c>
      <c r="M16" s="87" t="s">
        <v>361</v>
      </c>
      <c r="N16" s="89" t="s">
        <v>212</v>
      </c>
      <c r="O16" s="89" t="s">
        <v>862</v>
      </c>
      <c r="P16" s="89" t="s">
        <v>862</v>
      </c>
      <c r="Q16" s="93">
        <v>2</v>
      </c>
      <c r="R16" s="93">
        <f t="shared" si="0"/>
        <v>0.60960000000000003</v>
      </c>
      <c r="S16" s="93"/>
      <c r="T16" s="89" t="s">
        <v>862</v>
      </c>
      <c r="U16" s="89" t="s">
        <v>862</v>
      </c>
    </row>
    <row r="17" spans="1:21">
      <c r="A17" s="89">
        <v>12</v>
      </c>
      <c r="B17" s="89" t="s">
        <v>274</v>
      </c>
      <c r="C17" s="87" t="s">
        <v>283</v>
      </c>
      <c r="D17" s="140">
        <v>44490</v>
      </c>
      <c r="E17" s="89" t="s">
        <v>342</v>
      </c>
      <c r="F17" s="120" t="s">
        <v>375</v>
      </c>
      <c r="G17" s="87" t="s">
        <v>373</v>
      </c>
      <c r="H17" s="116">
        <v>35.595114000000002</v>
      </c>
      <c r="I17" s="116">
        <v>-90.701663999999994</v>
      </c>
      <c r="J17" s="87" t="s">
        <v>210</v>
      </c>
      <c r="K17" s="87" t="s">
        <v>971</v>
      </c>
      <c r="L17" s="87" t="s">
        <v>211</v>
      </c>
      <c r="M17" s="87" t="s">
        <v>360</v>
      </c>
      <c r="N17" s="89" t="s">
        <v>212</v>
      </c>
      <c r="O17" s="89" t="s">
        <v>862</v>
      </c>
      <c r="P17" s="89" t="s">
        <v>862</v>
      </c>
      <c r="Q17" s="93">
        <v>3</v>
      </c>
      <c r="R17" s="93">
        <f t="shared" si="0"/>
        <v>0.9144000000000001</v>
      </c>
      <c r="S17" s="93"/>
      <c r="T17" s="89" t="s">
        <v>862</v>
      </c>
      <c r="U17" s="89" t="s">
        <v>862</v>
      </c>
    </row>
    <row r="18" spans="1:21">
      <c r="A18" s="89">
        <v>13</v>
      </c>
      <c r="B18" s="89" t="s">
        <v>273</v>
      </c>
      <c r="C18" s="87" t="s">
        <v>282</v>
      </c>
      <c r="D18" s="140">
        <v>44484</v>
      </c>
      <c r="E18" s="89" t="s">
        <v>342</v>
      </c>
      <c r="F18" s="120" t="s">
        <v>376</v>
      </c>
      <c r="G18" s="87" t="s">
        <v>373</v>
      </c>
      <c r="H18" s="116">
        <v>34.548858000000003</v>
      </c>
      <c r="I18" s="116">
        <v>-92.500287999999998</v>
      </c>
      <c r="J18" s="87" t="s">
        <v>210</v>
      </c>
      <c r="K18" s="87" t="s">
        <v>971</v>
      </c>
      <c r="L18" s="87" t="s">
        <v>211</v>
      </c>
      <c r="M18" s="87" t="s">
        <v>345</v>
      </c>
      <c r="N18" s="89" t="s">
        <v>212</v>
      </c>
      <c r="O18" s="89" t="s">
        <v>862</v>
      </c>
      <c r="P18" s="89" t="s">
        <v>862</v>
      </c>
      <c r="Q18" s="93">
        <v>0.25</v>
      </c>
      <c r="R18" s="93">
        <f t="shared" si="0"/>
        <v>7.6200000000000004E-2</v>
      </c>
      <c r="S18" s="93"/>
      <c r="T18" s="89" t="s">
        <v>862</v>
      </c>
      <c r="U18" s="89" t="s">
        <v>862</v>
      </c>
    </row>
    <row r="19" spans="1:21">
      <c r="A19" s="89">
        <v>14</v>
      </c>
      <c r="B19" s="89" t="s">
        <v>275</v>
      </c>
      <c r="C19" s="87" t="s">
        <v>284</v>
      </c>
      <c r="D19" s="140">
        <v>44455</v>
      </c>
      <c r="E19" s="89" t="s">
        <v>342</v>
      </c>
      <c r="F19" s="120" t="s">
        <v>374</v>
      </c>
      <c r="G19" s="87" t="s">
        <v>373</v>
      </c>
      <c r="H19" s="116">
        <v>34.3367</v>
      </c>
      <c r="I19" s="116">
        <v>-92.7834</v>
      </c>
      <c r="J19" s="87" t="s">
        <v>210</v>
      </c>
      <c r="K19" s="87" t="s">
        <v>971</v>
      </c>
      <c r="L19" s="87" t="s">
        <v>211</v>
      </c>
      <c r="M19" s="87" t="s">
        <v>346</v>
      </c>
      <c r="N19" s="89" t="s">
        <v>212</v>
      </c>
      <c r="O19" s="89" t="s">
        <v>862</v>
      </c>
      <c r="P19" s="89" t="s">
        <v>862</v>
      </c>
      <c r="Q19" s="93">
        <v>2</v>
      </c>
      <c r="R19" s="93">
        <f t="shared" si="0"/>
        <v>0.60960000000000003</v>
      </c>
      <c r="S19" s="93"/>
      <c r="T19" s="89" t="s">
        <v>862</v>
      </c>
      <c r="U19" s="89" t="s">
        <v>862</v>
      </c>
    </row>
    <row r="20" spans="1:21" ht="17.25">
      <c r="A20" s="89">
        <v>15</v>
      </c>
      <c r="B20" s="89" t="s">
        <v>328</v>
      </c>
      <c r="C20" s="87" t="s">
        <v>338</v>
      </c>
      <c r="D20" s="140">
        <v>35181</v>
      </c>
      <c r="E20" s="89" t="s">
        <v>342</v>
      </c>
      <c r="F20" s="120" t="s">
        <v>351</v>
      </c>
      <c r="G20" s="87" t="s">
        <v>207</v>
      </c>
      <c r="H20" s="116">
        <v>33.744770000000003</v>
      </c>
      <c r="I20" s="116">
        <v>-92.912390000000002</v>
      </c>
      <c r="J20" s="87" t="s">
        <v>210</v>
      </c>
      <c r="K20" s="87" t="s">
        <v>971</v>
      </c>
      <c r="L20" s="87" t="s">
        <v>211</v>
      </c>
      <c r="M20" s="87" t="s">
        <v>986</v>
      </c>
      <c r="N20" s="89" t="s">
        <v>212</v>
      </c>
      <c r="O20" s="141">
        <v>172.64</v>
      </c>
      <c r="P20" s="141">
        <f>O20*0.3048</f>
        <v>52.620671999999999</v>
      </c>
      <c r="Q20" s="93">
        <v>1.57</v>
      </c>
      <c r="R20" s="93">
        <f t="shared" si="0"/>
        <v>0.47853600000000002</v>
      </c>
      <c r="S20" s="93"/>
      <c r="T20" s="91" t="s">
        <v>833</v>
      </c>
      <c r="U20" s="89" t="s">
        <v>862</v>
      </c>
    </row>
    <row r="21" spans="1:21" ht="17.25">
      <c r="A21" s="89">
        <v>16</v>
      </c>
      <c r="B21" s="89" t="s">
        <v>322</v>
      </c>
      <c r="C21" s="87" t="s">
        <v>332</v>
      </c>
      <c r="D21" s="140">
        <v>34310</v>
      </c>
      <c r="E21" s="89" t="s">
        <v>213</v>
      </c>
      <c r="F21" s="120" t="s">
        <v>347</v>
      </c>
      <c r="G21" s="87" t="s">
        <v>207</v>
      </c>
      <c r="H21" s="116">
        <v>32.004440000000002</v>
      </c>
      <c r="I21" s="116">
        <v>-93.398889999999994</v>
      </c>
      <c r="J21" s="87" t="s">
        <v>210</v>
      </c>
      <c r="K21" s="87" t="s">
        <v>215</v>
      </c>
      <c r="L21" s="87" t="s">
        <v>211</v>
      </c>
      <c r="M21" s="87" t="s">
        <v>987</v>
      </c>
      <c r="N21" s="89" t="s">
        <v>212</v>
      </c>
      <c r="O21" s="141">
        <v>152.63</v>
      </c>
      <c r="P21" s="141">
        <f t="shared" ref="P21:P40" si="1">O21*0.3048</f>
        <v>46.521624000000003</v>
      </c>
      <c r="Q21" s="93">
        <v>1.08</v>
      </c>
      <c r="R21" s="93">
        <f t="shared" si="0"/>
        <v>0.32918400000000003</v>
      </c>
      <c r="S21" s="93"/>
      <c r="T21" s="91" t="s">
        <v>834</v>
      </c>
      <c r="U21" s="87" t="s">
        <v>355</v>
      </c>
    </row>
    <row r="22" spans="1:21" ht="17.25">
      <c r="A22" s="89">
        <v>17</v>
      </c>
      <c r="B22" s="89" t="s">
        <v>323</v>
      </c>
      <c r="C22" s="87" t="s">
        <v>333</v>
      </c>
      <c r="D22" s="140">
        <v>34310</v>
      </c>
      <c r="E22" s="89" t="s">
        <v>213</v>
      </c>
      <c r="F22" s="120" t="s">
        <v>347</v>
      </c>
      <c r="G22" s="87" t="s">
        <v>207</v>
      </c>
      <c r="H22" s="116">
        <v>32.004440000000002</v>
      </c>
      <c r="I22" s="116">
        <v>-93.398889999999994</v>
      </c>
      <c r="J22" s="87" t="s">
        <v>210</v>
      </c>
      <c r="K22" s="87" t="s">
        <v>215</v>
      </c>
      <c r="L22" s="87" t="s">
        <v>211</v>
      </c>
      <c r="M22" s="87" t="s">
        <v>987</v>
      </c>
      <c r="N22" s="89" t="s">
        <v>212</v>
      </c>
      <c r="O22" s="141">
        <v>152.63</v>
      </c>
      <c r="P22" s="141">
        <f t="shared" si="1"/>
        <v>46.521624000000003</v>
      </c>
      <c r="Q22" s="93">
        <v>1.08</v>
      </c>
      <c r="R22" s="93">
        <f t="shared" si="0"/>
        <v>0.32918400000000003</v>
      </c>
      <c r="S22" s="93"/>
      <c r="T22" s="91" t="s">
        <v>834</v>
      </c>
      <c r="U22" s="87" t="s">
        <v>356</v>
      </c>
    </row>
    <row r="23" spans="1:21">
      <c r="A23" s="89">
        <v>18</v>
      </c>
      <c r="B23" s="89" t="s">
        <v>324</v>
      </c>
      <c r="C23" s="87" t="s">
        <v>334</v>
      </c>
      <c r="D23" s="140">
        <v>34310</v>
      </c>
      <c r="E23" s="89" t="s">
        <v>213</v>
      </c>
      <c r="F23" s="120" t="s">
        <v>347</v>
      </c>
      <c r="G23" s="87" t="s">
        <v>207</v>
      </c>
      <c r="H23" s="116">
        <v>32.004440000000002</v>
      </c>
      <c r="I23" s="116">
        <v>-93.398889999999994</v>
      </c>
      <c r="J23" s="87" t="s">
        <v>210</v>
      </c>
      <c r="K23" s="87" t="s">
        <v>215</v>
      </c>
      <c r="L23" s="87" t="s">
        <v>211</v>
      </c>
      <c r="M23" s="87" t="s">
        <v>987</v>
      </c>
      <c r="N23" s="89" t="s">
        <v>354</v>
      </c>
      <c r="O23" s="141">
        <v>152.63</v>
      </c>
      <c r="P23" s="141">
        <f t="shared" si="1"/>
        <v>46.521624000000003</v>
      </c>
      <c r="Q23" s="93">
        <v>2.95</v>
      </c>
      <c r="R23" s="93">
        <f t="shared" si="0"/>
        <v>0.89916000000000007</v>
      </c>
      <c r="S23" s="93"/>
      <c r="T23" s="142" t="s">
        <v>862</v>
      </c>
      <c r="U23" s="87" t="s">
        <v>357</v>
      </c>
    </row>
    <row r="24" spans="1:21" ht="17.25">
      <c r="A24" s="89">
        <v>19</v>
      </c>
      <c r="B24" s="89" t="s">
        <v>57</v>
      </c>
      <c r="C24" s="87" t="s">
        <v>58</v>
      </c>
      <c r="D24" s="140">
        <v>34309</v>
      </c>
      <c r="E24" s="89" t="s">
        <v>213</v>
      </c>
      <c r="F24" s="120" t="s">
        <v>214</v>
      </c>
      <c r="G24" s="87" t="s">
        <v>207</v>
      </c>
      <c r="H24" s="116">
        <v>31.97138889</v>
      </c>
      <c r="I24" s="116">
        <v>-93.551111109999994</v>
      </c>
      <c r="J24" s="87" t="s">
        <v>210</v>
      </c>
      <c r="K24" s="87" t="s">
        <v>215</v>
      </c>
      <c r="L24" s="87" t="s">
        <v>211</v>
      </c>
      <c r="M24" s="87" t="s">
        <v>988</v>
      </c>
      <c r="N24" s="89" t="s">
        <v>212</v>
      </c>
      <c r="O24" s="141">
        <v>350</v>
      </c>
      <c r="P24" s="141">
        <f t="shared" si="1"/>
        <v>106.68</v>
      </c>
      <c r="Q24" s="93">
        <v>0.69</v>
      </c>
      <c r="R24" s="93">
        <f t="shared" si="0"/>
        <v>0.210312</v>
      </c>
      <c r="S24" s="93">
        <v>8.25</v>
      </c>
      <c r="T24" s="91" t="s">
        <v>834</v>
      </c>
      <c r="U24" s="87" t="s">
        <v>59</v>
      </c>
    </row>
    <row r="25" spans="1:21" ht="17.25">
      <c r="A25" s="89">
        <v>20</v>
      </c>
      <c r="B25" s="89" t="s">
        <v>60</v>
      </c>
      <c r="C25" s="87" t="s">
        <v>61</v>
      </c>
      <c r="D25" s="140">
        <v>34309</v>
      </c>
      <c r="E25" s="89" t="s">
        <v>213</v>
      </c>
      <c r="F25" s="120" t="s">
        <v>214</v>
      </c>
      <c r="G25" s="87" t="s">
        <v>207</v>
      </c>
      <c r="H25" s="116">
        <v>31.97138889</v>
      </c>
      <c r="I25" s="116">
        <v>-93.551111109999994</v>
      </c>
      <c r="J25" s="87" t="s">
        <v>210</v>
      </c>
      <c r="K25" s="87" t="s">
        <v>215</v>
      </c>
      <c r="L25" s="87" t="s">
        <v>211</v>
      </c>
      <c r="M25" s="87" t="s">
        <v>988</v>
      </c>
      <c r="N25" s="89" t="s">
        <v>212</v>
      </c>
      <c r="O25" s="141">
        <v>350</v>
      </c>
      <c r="P25" s="141">
        <f t="shared" si="1"/>
        <v>106.68</v>
      </c>
      <c r="Q25" s="93">
        <v>0.92</v>
      </c>
      <c r="R25" s="93">
        <f t="shared" si="0"/>
        <v>0.280416</v>
      </c>
      <c r="S25" s="93">
        <v>7.97</v>
      </c>
      <c r="T25" s="91" t="s">
        <v>834</v>
      </c>
      <c r="U25" s="87" t="s">
        <v>62</v>
      </c>
    </row>
    <row r="26" spans="1:21" ht="17.25">
      <c r="A26" s="89">
        <v>21</v>
      </c>
      <c r="B26" s="89" t="s">
        <v>63</v>
      </c>
      <c r="C26" s="87" t="s">
        <v>64</v>
      </c>
      <c r="D26" s="140">
        <v>34309</v>
      </c>
      <c r="E26" s="89" t="s">
        <v>213</v>
      </c>
      <c r="F26" s="120" t="s">
        <v>214</v>
      </c>
      <c r="G26" s="87" t="s">
        <v>207</v>
      </c>
      <c r="H26" s="116">
        <v>31.97138889</v>
      </c>
      <c r="I26" s="116">
        <v>-93.551111109999994</v>
      </c>
      <c r="J26" s="87" t="s">
        <v>210</v>
      </c>
      <c r="K26" s="87" t="s">
        <v>215</v>
      </c>
      <c r="L26" s="87" t="s">
        <v>211</v>
      </c>
      <c r="M26" s="87" t="s">
        <v>988</v>
      </c>
      <c r="N26" s="89" t="s">
        <v>212</v>
      </c>
      <c r="O26" s="141">
        <v>350</v>
      </c>
      <c r="P26" s="141">
        <f t="shared" si="1"/>
        <v>106.68</v>
      </c>
      <c r="Q26" s="93">
        <v>1.1100000000000001</v>
      </c>
      <c r="R26" s="93">
        <f t="shared" si="0"/>
        <v>0.33832800000000007</v>
      </c>
      <c r="S26" s="93">
        <v>7.84</v>
      </c>
      <c r="T26" s="91" t="s">
        <v>834</v>
      </c>
      <c r="U26" s="87" t="s">
        <v>65</v>
      </c>
    </row>
    <row r="27" spans="1:21" ht="17.25">
      <c r="A27" s="89">
        <v>22</v>
      </c>
      <c r="B27" s="89" t="s">
        <v>66</v>
      </c>
      <c r="C27" s="87" t="s">
        <v>67</v>
      </c>
      <c r="D27" s="140">
        <v>34309</v>
      </c>
      <c r="E27" s="89" t="s">
        <v>213</v>
      </c>
      <c r="F27" s="120" t="s">
        <v>214</v>
      </c>
      <c r="G27" s="87" t="s">
        <v>207</v>
      </c>
      <c r="H27" s="116">
        <v>31.97138889</v>
      </c>
      <c r="I27" s="116">
        <v>-93.551111109999994</v>
      </c>
      <c r="J27" s="87" t="s">
        <v>210</v>
      </c>
      <c r="K27" s="87" t="s">
        <v>215</v>
      </c>
      <c r="L27" s="87" t="s">
        <v>211</v>
      </c>
      <c r="M27" s="87" t="s">
        <v>988</v>
      </c>
      <c r="N27" s="89" t="s">
        <v>212</v>
      </c>
      <c r="O27" s="141">
        <v>350</v>
      </c>
      <c r="P27" s="141">
        <f t="shared" si="1"/>
        <v>106.68</v>
      </c>
      <c r="Q27" s="93">
        <v>0.77</v>
      </c>
      <c r="R27" s="93">
        <f t="shared" si="0"/>
        <v>0.23469600000000002</v>
      </c>
      <c r="S27" s="93">
        <v>7.79</v>
      </c>
      <c r="T27" s="91" t="s">
        <v>834</v>
      </c>
      <c r="U27" s="87" t="s">
        <v>68</v>
      </c>
    </row>
    <row r="28" spans="1:21" ht="17.25">
      <c r="A28" s="89">
        <v>23</v>
      </c>
      <c r="B28" s="89" t="s">
        <v>69</v>
      </c>
      <c r="C28" s="87" t="s">
        <v>70</v>
      </c>
      <c r="D28" s="140">
        <v>34309</v>
      </c>
      <c r="E28" s="89" t="s">
        <v>213</v>
      </c>
      <c r="F28" s="120" t="s">
        <v>214</v>
      </c>
      <c r="G28" s="87" t="s">
        <v>207</v>
      </c>
      <c r="H28" s="116">
        <v>31.97138889</v>
      </c>
      <c r="I28" s="116">
        <v>-93.551111109999994</v>
      </c>
      <c r="J28" s="87" t="s">
        <v>210</v>
      </c>
      <c r="K28" s="87" t="s">
        <v>215</v>
      </c>
      <c r="L28" s="87" t="s">
        <v>211</v>
      </c>
      <c r="M28" s="87" t="s">
        <v>988</v>
      </c>
      <c r="N28" s="89" t="s">
        <v>212</v>
      </c>
      <c r="O28" s="141">
        <v>350</v>
      </c>
      <c r="P28" s="141">
        <f t="shared" si="1"/>
        <v>106.68</v>
      </c>
      <c r="Q28" s="93">
        <v>0.79</v>
      </c>
      <c r="R28" s="93">
        <f t="shared" si="0"/>
        <v>0.24079200000000003</v>
      </c>
      <c r="S28" s="93">
        <v>7.48</v>
      </c>
      <c r="T28" s="91" t="s">
        <v>834</v>
      </c>
      <c r="U28" s="87" t="s">
        <v>71</v>
      </c>
    </row>
    <row r="29" spans="1:21">
      <c r="A29" s="89">
        <v>24</v>
      </c>
      <c r="B29" s="89" t="s">
        <v>72</v>
      </c>
      <c r="C29" s="87" t="s">
        <v>73</v>
      </c>
      <c r="D29" s="140">
        <v>34082</v>
      </c>
      <c r="E29" s="89" t="s">
        <v>213</v>
      </c>
      <c r="F29" s="120" t="s">
        <v>214</v>
      </c>
      <c r="G29" s="87" t="s">
        <v>207</v>
      </c>
      <c r="H29" s="116">
        <v>31.962499999999999</v>
      </c>
      <c r="I29" s="116">
        <v>-93.523166666999998</v>
      </c>
      <c r="J29" s="87" t="s">
        <v>210</v>
      </c>
      <c r="K29" s="87" t="s">
        <v>215</v>
      </c>
      <c r="L29" s="87" t="s">
        <v>217</v>
      </c>
      <c r="M29" s="87" t="s">
        <v>988</v>
      </c>
      <c r="N29" s="89" t="s">
        <v>559</v>
      </c>
      <c r="O29" s="141">
        <v>227.04</v>
      </c>
      <c r="P29" s="141">
        <f t="shared" si="1"/>
        <v>69.201791999999998</v>
      </c>
      <c r="Q29" s="93">
        <v>0.26</v>
      </c>
      <c r="R29" s="93">
        <f t="shared" si="0"/>
        <v>7.9248000000000013E-2</v>
      </c>
      <c r="S29" s="93">
        <v>2.65</v>
      </c>
      <c r="T29" s="142" t="s">
        <v>862</v>
      </c>
      <c r="U29" s="87" t="s">
        <v>74</v>
      </c>
    </row>
    <row r="30" spans="1:21" ht="17.25">
      <c r="A30" s="89">
        <v>25</v>
      </c>
      <c r="B30" s="89" t="s">
        <v>55</v>
      </c>
      <c r="C30" s="87" t="s">
        <v>56</v>
      </c>
      <c r="D30" s="140">
        <v>37384</v>
      </c>
      <c r="E30" s="89" t="s">
        <v>208</v>
      </c>
      <c r="F30" s="120" t="s">
        <v>209</v>
      </c>
      <c r="G30" s="87" t="s">
        <v>207</v>
      </c>
      <c r="H30" s="116">
        <v>33.380110000000002</v>
      </c>
      <c r="I30" s="116">
        <v>-89.239189999999994</v>
      </c>
      <c r="J30" s="87" t="s">
        <v>210</v>
      </c>
      <c r="K30" s="87" t="s">
        <v>973</v>
      </c>
      <c r="L30" s="87" t="s">
        <v>211</v>
      </c>
      <c r="M30" s="87" t="s">
        <v>989</v>
      </c>
      <c r="N30" s="89" t="s">
        <v>212</v>
      </c>
      <c r="O30" s="141">
        <v>394</v>
      </c>
      <c r="P30" s="141">
        <f t="shared" si="1"/>
        <v>120.0912</v>
      </c>
      <c r="Q30" s="93">
        <v>2.7</v>
      </c>
      <c r="R30" s="93">
        <f t="shared" si="0"/>
        <v>0.82296000000000014</v>
      </c>
      <c r="S30" s="93">
        <v>14.29</v>
      </c>
      <c r="T30" s="91" t="s">
        <v>834</v>
      </c>
      <c r="U30" s="142" t="s">
        <v>862</v>
      </c>
    </row>
    <row r="31" spans="1:21" ht="17.25">
      <c r="A31" s="89">
        <v>26</v>
      </c>
      <c r="B31" s="89" t="s">
        <v>53</v>
      </c>
      <c r="C31" s="87" t="s">
        <v>54</v>
      </c>
      <c r="D31" s="140">
        <v>37384</v>
      </c>
      <c r="E31" s="89" t="s">
        <v>208</v>
      </c>
      <c r="F31" s="120" t="s">
        <v>209</v>
      </c>
      <c r="G31" s="87" t="s">
        <v>207</v>
      </c>
      <c r="H31" s="116">
        <v>33.378520000000002</v>
      </c>
      <c r="I31" s="116">
        <v>-89.240390000000005</v>
      </c>
      <c r="J31" s="87" t="s">
        <v>210</v>
      </c>
      <c r="K31" s="87" t="s">
        <v>973</v>
      </c>
      <c r="L31" s="87" t="s">
        <v>211</v>
      </c>
      <c r="M31" s="87" t="s">
        <v>989</v>
      </c>
      <c r="N31" s="89" t="s">
        <v>212</v>
      </c>
      <c r="O31" s="141">
        <v>383</v>
      </c>
      <c r="P31" s="141">
        <f t="shared" si="1"/>
        <v>116.73840000000001</v>
      </c>
      <c r="Q31" s="93">
        <v>2.8</v>
      </c>
      <c r="R31" s="93">
        <f t="shared" si="0"/>
        <v>0.85343999999999998</v>
      </c>
      <c r="S31" s="93">
        <v>33.01</v>
      </c>
      <c r="T31" s="91" t="s">
        <v>834</v>
      </c>
      <c r="U31" s="142" t="s">
        <v>862</v>
      </c>
    </row>
    <row r="32" spans="1:21" ht="17.25">
      <c r="A32" s="89">
        <v>27</v>
      </c>
      <c r="B32" s="89" t="s">
        <v>51</v>
      </c>
      <c r="C32" s="87" t="s">
        <v>52</v>
      </c>
      <c r="D32" s="140">
        <v>37384</v>
      </c>
      <c r="E32" s="89" t="s">
        <v>208</v>
      </c>
      <c r="F32" s="120" t="s">
        <v>209</v>
      </c>
      <c r="G32" s="87" t="s">
        <v>207</v>
      </c>
      <c r="H32" s="116">
        <v>33.377200000000002</v>
      </c>
      <c r="I32" s="116">
        <v>-89.242980000000003</v>
      </c>
      <c r="J32" s="87" t="s">
        <v>210</v>
      </c>
      <c r="K32" s="87" t="s">
        <v>973</v>
      </c>
      <c r="L32" s="87" t="s">
        <v>211</v>
      </c>
      <c r="M32" s="87" t="s">
        <v>989</v>
      </c>
      <c r="N32" s="89" t="s">
        <v>212</v>
      </c>
      <c r="O32" s="141">
        <v>387</v>
      </c>
      <c r="P32" s="141">
        <f t="shared" si="1"/>
        <v>117.9576</v>
      </c>
      <c r="Q32" s="93">
        <v>5.7</v>
      </c>
      <c r="R32" s="93">
        <f t="shared" si="0"/>
        <v>1.7373600000000002</v>
      </c>
      <c r="S32" s="93">
        <v>32.19</v>
      </c>
      <c r="T32" s="91" t="s">
        <v>834</v>
      </c>
      <c r="U32" s="142" t="s">
        <v>862</v>
      </c>
    </row>
    <row r="33" spans="1:21" ht="17.25">
      <c r="A33" s="89">
        <v>28</v>
      </c>
      <c r="B33" s="89" t="s">
        <v>49</v>
      </c>
      <c r="C33" s="87" t="s">
        <v>50</v>
      </c>
      <c r="D33" s="140">
        <v>37384</v>
      </c>
      <c r="E33" s="89" t="s">
        <v>208</v>
      </c>
      <c r="F33" s="120" t="s">
        <v>209</v>
      </c>
      <c r="G33" s="87" t="s">
        <v>207</v>
      </c>
      <c r="H33" s="116">
        <v>33.376890000000003</v>
      </c>
      <c r="I33" s="116">
        <v>-89.243470000000002</v>
      </c>
      <c r="J33" s="87" t="s">
        <v>210</v>
      </c>
      <c r="K33" s="87" t="s">
        <v>973</v>
      </c>
      <c r="L33" s="87" t="s">
        <v>211</v>
      </c>
      <c r="M33" s="87" t="s">
        <v>989</v>
      </c>
      <c r="N33" s="89" t="s">
        <v>212</v>
      </c>
      <c r="O33" s="141">
        <v>344.5</v>
      </c>
      <c r="P33" s="141">
        <f t="shared" si="1"/>
        <v>105.00360000000001</v>
      </c>
      <c r="Q33" s="93">
        <v>4</v>
      </c>
      <c r="R33" s="93">
        <f t="shared" si="0"/>
        <v>1.2192000000000001</v>
      </c>
      <c r="S33" s="93">
        <v>10.48</v>
      </c>
      <c r="T33" s="91" t="s">
        <v>834</v>
      </c>
      <c r="U33" s="142" t="s">
        <v>862</v>
      </c>
    </row>
    <row r="34" spans="1:21">
      <c r="A34" s="89">
        <v>29</v>
      </c>
      <c r="B34" s="89" t="s">
        <v>43</v>
      </c>
      <c r="C34" s="87" t="s">
        <v>44</v>
      </c>
      <c r="D34" s="140">
        <v>39510</v>
      </c>
      <c r="E34" s="89" t="s">
        <v>208</v>
      </c>
      <c r="F34" s="120" t="s">
        <v>209</v>
      </c>
      <c r="G34" s="87" t="s">
        <v>207</v>
      </c>
      <c r="H34" s="116">
        <v>33.389491669999998</v>
      </c>
      <c r="I34" s="116">
        <v>-89.243611110000003</v>
      </c>
      <c r="J34" s="87" t="s">
        <v>210</v>
      </c>
      <c r="K34" s="87" t="s">
        <v>973</v>
      </c>
      <c r="L34" s="87" t="s">
        <v>211</v>
      </c>
      <c r="M34" s="87" t="s">
        <v>989</v>
      </c>
      <c r="N34" s="89" t="s">
        <v>212</v>
      </c>
      <c r="O34" s="141">
        <v>307</v>
      </c>
      <c r="P34" s="141">
        <f t="shared" si="1"/>
        <v>93.573599999999999</v>
      </c>
      <c r="Q34" s="93">
        <v>3.2</v>
      </c>
      <c r="R34" s="93">
        <f t="shared" si="0"/>
        <v>0.97536000000000012</v>
      </c>
      <c r="S34" s="93">
        <v>27.53</v>
      </c>
      <c r="T34" s="142" t="s">
        <v>862</v>
      </c>
      <c r="U34" s="142" t="s">
        <v>862</v>
      </c>
    </row>
    <row r="35" spans="1:21">
      <c r="A35" s="89">
        <v>30</v>
      </c>
      <c r="B35" s="89" t="s">
        <v>45</v>
      </c>
      <c r="C35" s="87" t="s">
        <v>46</v>
      </c>
      <c r="D35" s="140">
        <v>37384</v>
      </c>
      <c r="E35" s="89" t="s">
        <v>208</v>
      </c>
      <c r="F35" s="120" t="s">
        <v>209</v>
      </c>
      <c r="G35" s="87" t="s">
        <v>207</v>
      </c>
      <c r="H35" s="116">
        <v>33.375390000000003</v>
      </c>
      <c r="I35" s="116">
        <v>-89.246250000000003</v>
      </c>
      <c r="J35" s="87" t="s">
        <v>210</v>
      </c>
      <c r="K35" s="87" t="s">
        <v>973</v>
      </c>
      <c r="L35" s="87" t="s">
        <v>211</v>
      </c>
      <c r="M35" s="87" t="s">
        <v>989</v>
      </c>
      <c r="N35" s="89" t="s">
        <v>212</v>
      </c>
      <c r="O35" s="141">
        <v>253</v>
      </c>
      <c r="P35" s="141">
        <f t="shared" si="1"/>
        <v>77.114400000000003</v>
      </c>
      <c r="Q35" s="93">
        <v>0.3</v>
      </c>
      <c r="R35" s="93">
        <f t="shared" si="0"/>
        <v>9.1440000000000007E-2</v>
      </c>
      <c r="S35" s="93">
        <v>8.0299999999999994</v>
      </c>
      <c r="T35" s="142" t="s">
        <v>862</v>
      </c>
      <c r="U35" s="142" t="s">
        <v>862</v>
      </c>
    </row>
    <row r="36" spans="1:21" ht="17.25">
      <c r="A36" s="89">
        <v>31</v>
      </c>
      <c r="B36" s="89" t="s">
        <v>47</v>
      </c>
      <c r="C36" s="87" t="s">
        <v>48</v>
      </c>
      <c r="D36" s="140">
        <v>37384</v>
      </c>
      <c r="E36" s="89" t="s">
        <v>208</v>
      </c>
      <c r="F36" s="120" t="s">
        <v>209</v>
      </c>
      <c r="G36" s="87" t="s">
        <v>207</v>
      </c>
      <c r="H36" s="116">
        <v>33.375390000000003</v>
      </c>
      <c r="I36" s="116">
        <v>-89.246250000000003</v>
      </c>
      <c r="J36" s="87" t="s">
        <v>210</v>
      </c>
      <c r="K36" s="87" t="s">
        <v>973</v>
      </c>
      <c r="L36" s="87" t="s">
        <v>211</v>
      </c>
      <c r="M36" s="87" t="s">
        <v>989</v>
      </c>
      <c r="N36" s="89" t="s">
        <v>212</v>
      </c>
      <c r="O36" s="141">
        <v>253</v>
      </c>
      <c r="P36" s="141">
        <f t="shared" si="1"/>
        <v>77.114400000000003</v>
      </c>
      <c r="Q36" s="93">
        <v>3.7</v>
      </c>
      <c r="R36" s="93">
        <f t="shared" si="0"/>
        <v>1.1277600000000001</v>
      </c>
      <c r="S36" s="93">
        <v>13.67</v>
      </c>
      <c r="T36" s="91" t="s">
        <v>834</v>
      </c>
      <c r="U36" s="142" t="s">
        <v>862</v>
      </c>
    </row>
    <row r="37" spans="1:21" ht="17.25">
      <c r="A37" s="89">
        <v>32</v>
      </c>
      <c r="B37" s="89" t="s">
        <v>326</v>
      </c>
      <c r="C37" s="87" t="s">
        <v>336</v>
      </c>
      <c r="D37" s="140">
        <v>34495</v>
      </c>
      <c r="E37" s="89" t="s">
        <v>500</v>
      </c>
      <c r="F37" s="120" t="s">
        <v>349</v>
      </c>
      <c r="G37" s="87" t="s">
        <v>207</v>
      </c>
      <c r="H37" s="116">
        <v>36.826329999999999</v>
      </c>
      <c r="I37" s="116">
        <v>-88.532520000000005</v>
      </c>
      <c r="J37" s="87" t="s">
        <v>222</v>
      </c>
      <c r="K37" s="87" t="s">
        <v>353</v>
      </c>
      <c r="L37" s="87" t="s">
        <v>211</v>
      </c>
      <c r="M37" s="87" t="s">
        <v>1001</v>
      </c>
      <c r="N37" s="89" t="s">
        <v>212</v>
      </c>
      <c r="O37" s="141">
        <v>358.19</v>
      </c>
      <c r="P37" s="141">
        <f t="shared" si="1"/>
        <v>109.17631200000001</v>
      </c>
      <c r="Q37" s="93">
        <v>3.28</v>
      </c>
      <c r="R37" s="93">
        <f t="shared" si="0"/>
        <v>0.99974399999999997</v>
      </c>
      <c r="S37" s="93">
        <v>10.48</v>
      </c>
      <c r="T37" s="91" t="s">
        <v>834</v>
      </c>
      <c r="U37" s="89" t="s">
        <v>862</v>
      </c>
    </row>
    <row r="38" spans="1:21" ht="17.25">
      <c r="A38" s="89">
        <v>33</v>
      </c>
      <c r="B38" s="89" t="s">
        <v>327</v>
      </c>
      <c r="C38" s="87" t="s">
        <v>337</v>
      </c>
      <c r="D38" s="140">
        <v>34493</v>
      </c>
      <c r="E38" s="89" t="s">
        <v>344</v>
      </c>
      <c r="F38" s="120" t="s">
        <v>350</v>
      </c>
      <c r="G38" s="87" t="s">
        <v>207</v>
      </c>
      <c r="H38" s="116">
        <v>36.193170000000002</v>
      </c>
      <c r="I38" s="116">
        <v>-88.657169999999994</v>
      </c>
      <c r="J38" s="87" t="s">
        <v>222</v>
      </c>
      <c r="K38" s="87" t="s">
        <v>353</v>
      </c>
      <c r="L38" s="87" t="s">
        <v>211</v>
      </c>
      <c r="M38" s="87" t="s">
        <v>990</v>
      </c>
      <c r="N38" s="89" t="s">
        <v>212</v>
      </c>
      <c r="O38" s="141">
        <v>481.22</v>
      </c>
      <c r="P38" s="141">
        <f t="shared" si="1"/>
        <v>146.67585600000001</v>
      </c>
      <c r="Q38" s="93">
        <v>5.24</v>
      </c>
      <c r="R38" s="93">
        <f t="shared" si="0"/>
        <v>1.5971520000000001</v>
      </c>
      <c r="S38" s="93">
        <v>10.27</v>
      </c>
      <c r="T38" s="91" t="s">
        <v>834</v>
      </c>
      <c r="U38" s="89" t="s">
        <v>862</v>
      </c>
    </row>
    <row r="39" spans="1:21" ht="13.7" customHeight="1">
      <c r="A39" s="89">
        <v>34</v>
      </c>
      <c r="B39" s="89" t="s">
        <v>75</v>
      </c>
      <c r="C39" s="87" t="s">
        <v>76</v>
      </c>
      <c r="D39" s="140">
        <v>35180</v>
      </c>
      <c r="E39" s="89" t="s">
        <v>218</v>
      </c>
      <c r="F39" s="120" t="s">
        <v>219</v>
      </c>
      <c r="G39" s="87" t="s">
        <v>207</v>
      </c>
      <c r="H39" s="116">
        <v>32.450291999999997</v>
      </c>
      <c r="I39" s="116">
        <v>-94.558032999999995</v>
      </c>
      <c r="J39" s="87" t="s">
        <v>210</v>
      </c>
      <c r="K39" s="87" t="s">
        <v>971</v>
      </c>
      <c r="L39" s="87" t="s">
        <v>211</v>
      </c>
      <c r="M39" s="87" t="s">
        <v>991</v>
      </c>
      <c r="N39" s="89" t="s">
        <v>212</v>
      </c>
      <c r="O39" s="141">
        <v>337.13</v>
      </c>
      <c r="P39" s="141">
        <f t="shared" si="1"/>
        <v>102.75722400000001</v>
      </c>
      <c r="Q39" s="93">
        <v>2.1</v>
      </c>
      <c r="R39" s="93">
        <f t="shared" si="0"/>
        <v>0.64008000000000009</v>
      </c>
      <c r="S39" s="93">
        <v>11.38</v>
      </c>
      <c r="T39" s="91" t="s">
        <v>834</v>
      </c>
      <c r="U39" s="89" t="s">
        <v>862</v>
      </c>
    </row>
    <row r="40" spans="1:21" ht="17.25">
      <c r="A40" s="89">
        <v>35</v>
      </c>
      <c r="B40" s="89" t="s">
        <v>77</v>
      </c>
      <c r="C40" s="87" t="s">
        <v>78</v>
      </c>
      <c r="D40" s="140">
        <v>35180</v>
      </c>
      <c r="E40" s="89" t="s">
        <v>218</v>
      </c>
      <c r="F40" s="120" t="s">
        <v>219</v>
      </c>
      <c r="G40" s="87" t="s">
        <v>207</v>
      </c>
      <c r="H40" s="116">
        <v>32.450291999999997</v>
      </c>
      <c r="I40" s="116">
        <v>-94.558032999999995</v>
      </c>
      <c r="J40" s="87" t="s">
        <v>210</v>
      </c>
      <c r="K40" s="87" t="s">
        <v>971</v>
      </c>
      <c r="L40" s="87" t="s">
        <v>211</v>
      </c>
      <c r="M40" s="87" t="s">
        <v>991</v>
      </c>
      <c r="N40" s="89" t="s">
        <v>212</v>
      </c>
      <c r="O40" s="141">
        <v>337.13</v>
      </c>
      <c r="P40" s="141">
        <f t="shared" si="1"/>
        <v>102.75722400000001</v>
      </c>
      <c r="Q40" s="93">
        <v>1.74</v>
      </c>
      <c r="R40" s="93">
        <f t="shared" si="0"/>
        <v>0.53035200000000005</v>
      </c>
      <c r="S40" s="93">
        <v>13.3</v>
      </c>
      <c r="T40" s="91" t="s">
        <v>834</v>
      </c>
      <c r="U40" s="89" t="s">
        <v>862</v>
      </c>
    </row>
    <row r="41" spans="1:21" ht="17.25">
      <c r="A41" s="89">
        <v>36</v>
      </c>
      <c r="B41" s="89" t="s">
        <v>862</v>
      </c>
      <c r="C41" s="120">
        <v>124331</v>
      </c>
      <c r="D41" s="89" t="s">
        <v>862</v>
      </c>
      <c r="E41" s="89" t="s">
        <v>218</v>
      </c>
      <c r="F41" s="120" t="s">
        <v>219</v>
      </c>
      <c r="G41" s="89" t="s">
        <v>862</v>
      </c>
      <c r="H41" s="116">
        <v>32.353000000000002</v>
      </c>
      <c r="I41" s="116">
        <v>-94.527888888888882</v>
      </c>
      <c r="J41" s="87" t="s">
        <v>210</v>
      </c>
      <c r="K41" s="87" t="s">
        <v>971</v>
      </c>
      <c r="L41" s="87" t="s">
        <v>211</v>
      </c>
      <c r="M41" s="87" t="s">
        <v>991</v>
      </c>
      <c r="N41" s="89" t="s">
        <v>212</v>
      </c>
      <c r="O41" s="89" t="s">
        <v>862</v>
      </c>
      <c r="P41" s="89" t="s">
        <v>862</v>
      </c>
      <c r="Q41" s="89" t="s">
        <v>862</v>
      </c>
      <c r="R41" s="89" t="s">
        <v>862</v>
      </c>
      <c r="S41" s="89"/>
      <c r="T41" s="91" t="s">
        <v>835</v>
      </c>
      <c r="U41" s="87" t="s">
        <v>397</v>
      </c>
    </row>
    <row r="42" spans="1:21" ht="17.25">
      <c r="A42" s="89">
        <v>37</v>
      </c>
      <c r="B42" s="89" t="s">
        <v>862</v>
      </c>
      <c r="C42" s="120">
        <v>124332</v>
      </c>
      <c r="D42" s="89" t="s">
        <v>862</v>
      </c>
      <c r="E42" s="89" t="s">
        <v>218</v>
      </c>
      <c r="F42" s="120" t="s">
        <v>219</v>
      </c>
      <c r="G42" s="89" t="s">
        <v>862</v>
      </c>
      <c r="H42" s="116">
        <v>32.353000000000002</v>
      </c>
      <c r="I42" s="116">
        <v>-94.527888888888882</v>
      </c>
      <c r="J42" s="87" t="s">
        <v>210</v>
      </c>
      <c r="K42" s="87" t="s">
        <v>971</v>
      </c>
      <c r="L42" s="87" t="s">
        <v>211</v>
      </c>
      <c r="M42" s="87" t="s">
        <v>991</v>
      </c>
      <c r="N42" s="89" t="s">
        <v>212</v>
      </c>
      <c r="O42" s="89" t="s">
        <v>862</v>
      </c>
      <c r="P42" s="89" t="s">
        <v>862</v>
      </c>
      <c r="Q42" s="89" t="s">
        <v>862</v>
      </c>
      <c r="R42" s="89" t="s">
        <v>862</v>
      </c>
      <c r="S42" s="89"/>
      <c r="T42" s="91" t="s">
        <v>835</v>
      </c>
      <c r="U42" s="87" t="s">
        <v>398</v>
      </c>
    </row>
    <row r="43" spans="1:21" ht="17.25">
      <c r="A43" s="89">
        <v>38</v>
      </c>
      <c r="B43" s="89" t="s">
        <v>862</v>
      </c>
      <c r="C43" s="120">
        <v>124333</v>
      </c>
      <c r="D43" s="89" t="s">
        <v>862</v>
      </c>
      <c r="E43" s="89" t="s">
        <v>218</v>
      </c>
      <c r="F43" s="120" t="s">
        <v>219</v>
      </c>
      <c r="G43" s="89" t="s">
        <v>862</v>
      </c>
      <c r="H43" s="116">
        <v>32.353000000000002</v>
      </c>
      <c r="I43" s="116">
        <v>-94.527888888888882</v>
      </c>
      <c r="J43" s="87" t="s">
        <v>210</v>
      </c>
      <c r="K43" s="87" t="s">
        <v>971</v>
      </c>
      <c r="L43" s="87" t="s">
        <v>211</v>
      </c>
      <c r="M43" s="87" t="s">
        <v>991</v>
      </c>
      <c r="N43" s="89" t="s">
        <v>212</v>
      </c>
      <c r="O43" s="89" t="s">
        <v>862</v>
      </c>
      <c r="P43" s="89" t="s">
        <v>862</v>
      </c>
      <c r="Q43" s="89" t="s">
        <v>862</v>
      </c>
      <c r="R43" s="89" t="s">
        <v>862</v>
      </c>
      <c r="S43" s="89"/>
      <c r="T43" s="91" t="s">
        <v>835</v>
      </c>
      <c r="U43" s="87" t="s">
        <v>399</v>
      </c>
    </row>
    <row r="44" spans="1:21" ht="17.25">
      <c r="A44" s="89">
        <v>39</v>
      </c>
      <c r="B44" s="89" t="s">
        <v>862</v>
      </c>
      <c r="C44" s="120">
        <v>124338</v>
      </c>
      <c r="D44" s="89" t="s">
        <v>862</v>
      </c>
      <c r="E44" s="89" t="s">
        <v>218</v>
      </c>
      <c r="F44" s="120" t="s">
        <v>219</v>
      </c>
      <c r="G44" s="89" t="s">
        <v>862</v>
      </c>
      <c r="H44" s="116">
        <v>32.353000000000002</v>
      </c>
      <c r="I44" s="116">
        <v>-94.527888888888882</v>
      </c>
      <c r="J44" s="87" t="s">
        <v>210</v>
      </c>
      <c r="K44" s="87" t="s">
        <v>971</v>
      </c>
      <c r="L44" s="87" t="s">
        <v>211</v>
      </c>
      <c r="M44" s="87" t="s">
        <v>991</v>
      </c>
      <c r="N44" s="89" t="s">
        <v>212</v>
      </c>
      <c r="O44" s="89" t="s">
        <v>862</v>
      </c>
      <c r="P44" s="89" t="s">
        <v>862</v>
      </c>
      <c r="Q44" s="89" t="s">
        <v>862</v>
      </c>
      <c r="R44" s="89" t="s">
        <v>862</v>
      </c>
      <c r="S44" s="89"/>
      <c r="T44" s="91" t="s">
        <v>835</v>
      </c>
      <c r="U44" s="87" t="s">
        <v>400</v>
      </c>
    </row>
    <row r="45" spans="1:21" ht="17.25">
      <c r="A45" s="89">
        <v>40</v>
      </c>
      <c r="B45" s="89" t="s">
        <v>862</v>
      </c>
      <c r="C45" s="120">
        <v>124339</v>
      </c>
      <c r="D45" s="89" t="s">
        <v>862</v>
      </c>
      <c r="E45" s="89" t="s">
        <v>218</v>
      </c>
      <c r="F45" s="120" t="s">
        <v>219</v>
      </c>
      <c r="G45" s="89" t="s">
        <v>862</v>
      </c>
      <c r="H45" s="116">
        <v>32.352722222222226</v>
      </c>
      <c r="I45" s="116">
        <v>-94.527361111111105</v>
      </c>
      <c r="J45" s="87" t="s">
        <v>210</v>
      </c>
      <c r="K45" s="87" t="s">
        <v>971</v>
      </c>
      <c r="L45" s="87" t="s">
        <v>211</v>
      </c>
      <c r="M45" s="87" t="s">
        <v>991</v>
      </c>
      <c r="N45" s="89" t="s">
        <v>212</v>
      </c>
      <c r="O45" s="89" t="s">
        <v>862</v>
      </c>
      <c r="P45" s="89" t="s">
        <v>862</v>
      </c>
      <c r="Q45" s="89" t="s">
        <v>862</v>
      </c>
      <c r="R45" s="89" t="s">
        <v>862</v>
      </c>
      <c r="S45" s="89"/>
      <c r="T45" s="91" t="s">
        <v>835</v>
      </c>
      <c r="U45" s="87" t="s">
        <v>401</v>
      </c>
    </row>
    <row r="46" spans="1:21" ht="17.25">
      <c r="A46" s="89">
        <v>41</v>
      </c>
      <c r="B46" s="89" t="s">
        <v>862</v>
      </c>
      <c r="C46" s="120">
        <v>124340</v>
      </c>
      <c r="D46" s="89" t="s">
        <v>862</v>
      </c>
      <c r="E46" s="89" t="s">
        <v>218</v>
      </c>
      <c r="F46" s="120" t="s">
        <v>219</v>
      </c>
      <c r="G46" s="89" t="s">
        <v>862</v>
      </c>
      <c r="H46" s="116">
        <v>32.353027777777783</v>
      </c>
      <c r="I46" s="116">
        <v>-94.526694444444445</v>
      </c>
      <c r="J46" s="87" t="s">
        <v>210</v>
      </c>
      <c r="K46" s="87" t="s">
        <v>971</v>
      </c>
      <c r="L46" s="87" t="s">
        <v>211</v>
      </c>
      <c r="M46" s="87" t="s">
        <v>991</v>
      </c>
      <c r="N46" s="89" t="s">
        <v>212</v>
      </c>
      <c r="O46" s="89" t="s">
        <v>862</v>
      </c>
      <c r="P46" s="89" t="s">
        <v>862</v>
      </c>
      <c r="Q46" s="89" t="s">
        <v>862</v>
      </c>
      <c r="R46" s="89" t="s">
        <v>862</v>
      </c>
      <c r="S46" s="89"/>
      <c r="T46" s="91" t="s">
        <v>835</v>
      </c>
      <c r="U46" s="87" t="s">
        <v>402</v>
      </c>
    </row>
    <row r="47" spans="1:21" ht="17.25">
      <c r="A47" s="89">
        <v>42</v>
      </c>
      <c r="B47" s="89" t="s">
        <v>862</v>
      </c>
      <c r="C47" s="120">
        <v>124341</v>
      </c>
      <c r="D47" s="89" t="s">
        <v>862</v>
      </c>
      <c r="E47" s="89" t="s">
        <v>218</v>
      </c>
      <c r="F47" s="120" t="s">
        <v>219</v>
      </c>
      <c r="G47" s="89" t="s">
        <v>862</v>
      </c>
      <c r="H47" s="116">
        <v>32.353027777777783</v>
      </c>
      <c r="I47" s="116">
        <v>-94.526694444444445</v>
      </c>
      <c r="J47" s="87" t="s">
        <v>210</v>
      </c>
      <c r="K47" s="87" t="s">
        <v>971</v>
      </c>
      <c r="L47" s="87" t="s">
        <v>211</v>
      </c>
      <c r="M47" s="87" t="s">
        <v>991</v>
      </c>
      <c r="N47" s="89" t="s">
        <v>212</v>
      </c>
      <c r="O47" s="89" t="s">
        <v>862</v>
      </c>
      <c r="P47" s="89" t="s">
        <v>862</v>
      </c>
      <c r="Q47" s="89" t="s">
        <v>862</v>
      </c>
      <c r="R47" s="89" t="s">
        <v>862</v>
      </c>
      <c r="S47" s="89"/>
      <c r="T47" s="91" t="s">
        <v>835</v>
      </c>
      <c r="U47" s="87" t="s">
        <v>403</v>
      </c>
    </row>
    <row r="48" spans="1:21" ht="17.25">
      <c r="A48" s="89">
        <v>43</v>
      </c>
      <c r="B48" s="89" t="s">
        <v>862</v>
      </c>
      <c r="C48" s="120">
        <v>124342</v>
      </c>
      <c r="D48" s="89" t="s">
        <v>862</v>
      </c>
      <c r="E48" s="89" t="s">
        <v>218</v>
      </c>
      <c r="F48" s="120" t="s">
        <v>219</v>
      </c>
      <c r="G48" s="89" t="s">
        <v>862</v>
      </c>
      <c r="H48" s="116">
        <v>32.353027777777783</v>
      </c>
      <c r="I48" s="116">
        <v>-94.526694444444445</v>
      </c>
      <c r="J48" s="87" t="s">
        <v>210</v>
      </c>
      <c r="K48" s="87" t="s">
        <v>971</v>
      </c>
      <c r="L48" s="87" t="s">
        <v>211</v>
      </c>
      <c r="M48" s="87" t="s">
        <v>991</v>
      </c>
      <c r="N48" s="89" t="s">
        <v>212</v>
      </c>
      <c r="O48" s="89" t="s">
        <v>862</v>
      </c>
      <c r="P48" s="89" t="s">
        <v>862</v>
      </c>
      <c r="Q48" s="89" t="s">
        <v>862</v>
      </c>
      <c r="R48" s="89" t="s">
        <v>862</v>
      </c>
      <c r="S48" s="89"/>
      <c r="T48" s="91" t="s">
        <v>835</v>
      </c>
      <c r="U48" s="87" t="s">
        <v>404</v>
      </c>
    </row>
    <row r="49" spans="1:21" ht="17.25">
      <c r="A49" s="89">
        <v>44</v>
      </c>
      <c r="B49" s="89" t="s">
        <v>862</v>
      </c>
      <c r="C49" s="120">
        <v>124343</v>
      </c>
      <c r="D49" s="89" t="s">
        <v>862</v>
      </c>
      <c r="E49" s="89" t="s">
        <v>218</v>
      </c>
      <c r="F49" s="120" t="s">
        <v>219</v>
      </c>
      <c r="G49" s="89" t="s">
        <v>862</v>
      </c>
      <c r="H49" s="116">
        <v>32.352666666666671</v>
      </c>
      <c r="I49" s="116">
        <v>-94.526972222222227</v>
      </c>
      <c r="J49" s="87" t="s">
        <v>210</v>
      </c>
      <c r="K49" s="87" t="s">
        <v>971</v>
      </c>
      <c r="L49" s="87" t="s">
        <v>211</v>
      </c>
      <c r="M49" s="87" t="s">
        <v>991</v>
      </c>
      <c r="N49" s="89" t="s">
        <v>212</v>
      </c>
      <c r="O49" s="89" t="s">
        <v>862</v>
      </c>
      <c r="P49" s="89" t="s">
        <v>862</v>
      </c>
      <c r="Q49" s="89" t="s">
        <v>862</v>
      </c>
      <c r="R49" s="89" t="s">
        <v>862</v>
      </c>
      <c r="S49" s="89"/>
      <c r="T49" s="91" t="s">
        <v>835</v>
      </c>
      <c r="U49" s="87" t="s">
        <v>405</v>
      </c>
    </row>
    <row r="50" spans="1:21" ht="17.25">
      <c r="A50" s="89">
        <v>45</v>
      </c>
      <c r="B50" s="89" t="s">
        <v>862</v>
      </c>
      <c r="C50" s="120">
        <v>124344</v>
      </c>
      <c r="D50" s="89" t="s">
        <v>862</v>
      </c>
      <c r="E50" s="89" t="s">
        <v>218</v>
      </c>
      <c r="F50" s="120" t="s">
        <v>219</v>
      </c>
      <c r="G50" s="89" t="s">
        <v>862</v>
      </c>
      <c r="H50" s="116">
        <v>32.352666666666671</v>
      </c>
      <c r="I50" s="116">
        <v>-94.526972222222227</v>
      </c>
      <c r="J50" s="87" t="s">
        <v>210</v>
      </c>
      <c r="K50" s="87" t="s">
        <v>971</v>
      </c>
      <c r="L50" s="87" t="s">
        <v>211</v>
      </c>
      <c r="M50" s="87" t="s">
        <v>991</v>
      </c>
      <c r="N50" s="89" t="s">
        <v>212</v>
      </c>
      <c r="O50" s="89" t="s">
        <v>862</v>
      </c>
      <c r="P50" s="89" t="s">
        <v>862</v>
      </c>
      <c r="Q50" s="89" t="s">
        <v>862</v>
      </c>
      <c r="R50" s="89" t="s">
        <v>862</v>
      </c>
      <c r="S50" s="89"/>
      <c r="T50" s="91" t="s">
        <v>835</v>
      </c>
      <c r="U50" s="87" t="s">
        <v>406</v>
      </c>
    </row>
    <row r="51" spans="1:21" ht="17.25">
      <c r="A51" s="89">
        <v>46</v>
      </c>
      <c r="B51" s="89" t="s">
        <v>325</v>
      </c>
      <c r="C51" s="87" t="s">
        <v>335</v>
      </c>
      <c r="D51" s="140">
        <v>34760</v>
      </c>
      <c r="E51" s="89" t="s">
        <v>218</v>
      </c>
      <c r="F51" s="120" t="s">
        <v>348</v>
      </c>
      <c r="G51" s="87" t="s">
        <v>207</v>
      </c>
      <c r="H51" s="116">
        <v>31.85361</v>
      </c>
      <c r="I51" s="116">
        <v>-96.058610000000002</v>
      </c>
      <c r="J51" s="87" t="s">
        <v>210</v>
      </c>
      <c r="K51" s="87" t="s">
        <v>225</v>
      </c>
      <c r="L51" s="87" t="s">
        <v>211</v>
      </c>
      <c r="M51" s="87" t="s">
        <v>992</v>
      </c>
      <c r="N51" s="89" t="s">
        <v>212</v>
      </c>
      <c r="O51" s="141">
        <v>334.02</v>
      </c>
      <c r="P51" s="141">
        <f t="shared" ref="P51:P84" si="2">O51*0.3048</f>
        <v>101.809296</v>
      </c>
      <c r="Q51" s="93">
        <v>5.61</v>
      </c>
      <c r="R51" s="93">
        <f t="shared" ref="R51:R94" si="3">Q51*0.3048</f>
        <v>1.7099280000000001</v>
      </c>
      <c r="S51" s="93"/>
      <c r="T51" s="91" t="s">
        <v>834</v>
      </c>
      <c r="U51" s="89" t="s">
        <v>862</v>
      </c>
    </row>
    <row r="52" spans="1:21" ht="17.25">
      <c r="A52" s="89">
        <v>47</v>
      </c>
      <c r="B52" s="89" t="s">
        <v>329</v>
      </c>
      <c r="C52" s="87" t="s">
        <v>339</v>
      </c>
      <c r="D52" s="140">
        <v>35530</v>
      </c>
      <c r="E52" s="89" t="s">
        <v>218</v>
      </c>
      <c r="F52" s="120" t="s">
        <v>348</v>
      </c>
      <c r="G52" s="87" t="s">
        <v>207</v>
      </c>
      <c r="H52" s="116">
        <v>31.461939999999998</v>
      </c>
      <c r="I52" s="116">
        <v>-96.159440000000004</v>
      </c>
      <c r="J52" s="87" t="s">
        <v>210</v>
      </c>
      <c r="K52" s="87" t="s">
        <v>971</v>
      </c>
      <c r="L52" s="87" t="s">
        <v>211</v>
      </c>
      <c r="M52" s="87" t="s">
        <v>993</v>
      </c>
      <c r="N52" s="89" t="s">
        <v>212</v>
      </c>
      <c r="O52" s="141">
        <v>434.2</v>
      </c>
      <c r="P52" s="141">
        <f t="shared" si="2"/>
        <v>132.34416000000002</v>
      </c>
      <c r="Q52" s="93">
        <v>2.0299999999999998</v>
      </c>
      <c r="R52" s="93">
        <f t="shared" si="3"/>
        <v>0.61874399999999996</v>
      </c>
      <c r="S52" s="93"/>
      <c r="T52" s="91" t="s">
        <v>834</v>
      </c>
      <c r="U52" s="89" t="s">
        <v>862</v>
      </c>
    </row>
    <row r="53" spans="1:21" ht="17.25">
      <c r="A53" s="89">
        <v>48</v>
      </c>
      <c r="B53" s="89" t="s">
        <v>330</v>
      </c>
      <c r="C53" s="87" t="s">
        <v>340</v>
      </c>
      <c r="D53" s="140">
        <v>35530</v>
      </c>
      <c r="E53" s="89" t="s">
        <v>218</v>
      </c>
      <c r="F53" s="120" t="s">
        <v>348</v>
      </c>
      <c r="G53" s="87" t="s">
        <v>207</v>
      </c>
      <c r="H53" s="116">
        <v>31.46472</v>
      </c>
      <c r="I53" s="116">
        <v>-96.159719999999993</v>
      </c>
      <c r="J53" s="87" t="s">
        <v>210</v>
      </c>
      <c r="K53" s="87" t="s">
        <v>971</v>
      </c>
      <c r="L53" s="87" t="s">
        <v>211</v>
      </c>
      <c r="M53" s="87" t="s">
        <v>993</v>
      </c>
      <c r="N53" s="89" t="s">
        <v>212</v>
      </c>
      <c r="O53" s="141">
        <v>435.7</v>
      </c>
      <c r="P53" s="141">
        <f t="shared" si="2"/>
        <v>132.80136000000002</v>
      </c>
      <c r="Q53" s="93">
        <v>3.31</v>
      </c>
      <c r="R53" s="93">
        <f t="shared" si="3"/>
        <v>1.008888</v>
      </c>
      <c r="S53" s="93"/>
      <c r="T53" s="91" t="s">
        <v>834</v>
      </c>
      <c r="U53" s="89" t="s">
        <v>862</v>
      </c>
    </row>
    <row r="54" spans="1:21" ht="17.25">
      <c r="A54" s="89">
        <v>49</v>
      </c>
      <c r="B54" s="89" t="s">
        <v>331</v>
      </c>
      <c r="C54" s="87" t="s">
        <v>341</v>
      </c>
      <c r="D54" s="140">
        <v>35530</v>
      </c>
      <c r="E54" s="89" t="s">
        <v>218</v>
      </c>
      <c r="F54" s="120" t="s">
        <v>352</v>
      </c>
      <c r="G54" s="87" t="s">
        <v>207</v>
      </c>
      <c r="H54" s="116">
        <v>31.37472</v>
      </c>
      <c r="I54" s="116">
        <v>-96.261110000000002</v>
      </c>
      <c r="J54" s="87" t="s">
        <v>210</v>
      </c>
      <c r="K54" s="87" t="s">
        <v>971</v>
      </c>
      <c r="L54" s="87" t="s">
        <v>211</v>
      </c>
      <c r="M54" s="87" t="s">
        <v>993</v>
      </c>
      <c r="N54" s="89" t="s">
        <v>212</v>
      </c>
      <c r="O54" s="141">
        <v>466.05</v>
      </c>
      <c r="P54" s="141">
        <f t="shared" si="2"/>
        <v>142.05204000000001</v>
      </c>
      <c r="Q54" s="93">
        <v>1.8</v>
      </c>
      <c r="R54" s="93">
        <f t="shared" si="3"/>
        <v>0.54864000000000002</v>
      </c>
      <c r="S54" s="93"/>
      <c r="T54" s="91" t="s">
        <v>834</v>
      </c>
      <c r="U54" s="89" t="s">
        <v>862</v>
      </c>
    </row>
    <row r="55" spans="1:21" ht="17.25">
      <c r="A55" s="89">
        <v>50</v>
      </c>
      <c r="B55" s="89" t="s">
        <v>96</v>
      </c>
      <c r="C55" s="87" t="s">
        <v>97</v>
      </c>
      <c r="D55" s="140">
        <v>34078</v>
      </c>
      <c r="E55" s="89" t="s">
        <v>218</v>
      </c>
      <c r="F55" s="120" t="s">
        <v>224</v>
      </c>
      <c r="G55" s="87" t="s">
        <v>207</v>
      </c>
      <c r="H55" s="116">
        <v>31.096166669999999</v>
      </c>
      <c r="I55" s="116">
        <v>-96.653166670000005</v>
      </c>
      <c r="J55" s="87" t="s">
        <v>210</v>
      </c>
      <c r="K55" s="87" t="s">
        <v>225</v>
      </c>
      <c r="L55" s="87" t="s">
        <v>211</v>
      </c>
      <c r="M55" s="87" t="s">
        <v>994</v>
      </c>
      <c r="N55" s="89" t="s">
        <v>212</v>
      </c>
      <c r="O55" s="141">
        <v>400.3</v>
      </c>
      <c r="P55" s="141">
        <f t="shared" si="2"/>
        <v>122.01144000000001</v>
      </c>
      <c r="Q55" s="93">
        <v>1.28</v>
      </c>
      <c r="R55" s="93">
        <f t="shared" si="3"/>
        <v>0.39014400000000005</v>
      </c>
      <c r="S55" s="93">
        <v>8.14</v>
      </c>
      <c r="T55" s="91" t="s">
        <v>834</v>
      </c>
      <c r="U55" s="89" t="s">
        <v>862</v>
      </c>
    </row>
    <row r="56" spans="1:21" ht="17.25">
      <c r="A56" s="89">
        <v>51</v>
      </c>
      <c r="B56" s="89" t="s">
        <v>98</v>
      </c>
      <c r="C56" s="87" t="s">
        <v>99</v>
      </c>
      <c r="D56" s="140">
        <v>34078</v>
      </c>
      <c r="E56" s="89" t="s">
        <v>218</v>
      </c>
      <c r="F56" s="120" t="s">
        <v>224</v>
      </c>
      <c r="G56" s="87" t="s">
        <v>207</v>
      </c>
      <c r="H56" s="116">
        <v>31.096166669999999</v>
      </c>
      <c r="I56" s="116">
        <v>-96.653166670000005</v>
      </c>
      <c r="J56" s="87" t="s">
        <v>210</v>
      </c>
      <c r="K56" s="87" t="s">
        <v>225</v>
      </c>
      <c r="L56" s="87" t="s">
        <v>211</v>
      </c>
      <c r="M56" s="87" t="s">
        <v>994</v>
      </c>
      <c r="N56" s="89" t="s">
        <v>212</v>
      </c>
      <c r="O56" s="141">
        <v>400.3</v>
      </c>
      <c r="P56" s="141">
        <f t="shared" si="2"/>
        <v>122.01144000000001</v>
      </c>
      <c r="Q56" s="93">
        <v>1.64</v>
      </c>
      <c r="R56" s="93">
        <f t="shared" si="3"/>
        <v>0.49987199999999998</v>
      </c>
      <c r="S56" s="93">
        <v>10.44</v>
      </c>
      <c r="T56" s="91" t="s">
        <v>834</v>
      </c>
      <c r="U56" s="89" t="s">
        <v>862</v>
      </c>
    </row>
    <row r="57" spans="1:21" ht="17.25">
      <c r="A57" s="89">
        <v>52</v>
      </c>
      <c r="B57" s="89" t="s">
        <v>100</v>
      </c>
      <c r="C57" s="87" t="s">
        <v>101</v>
      </c>
      <c r="D57" s="140">
        <v>34078</v>
      </c>
      <c r="E57" s="89" t="s">
        <v>218</v>
      </c>
      <c r="F57" s="120" t="s">
        <v>224</v>
      </c>
      <c r="G57" s="87" t="s">
        <v>207</v>
      </c>
      <c r="H57" s="116">
        <v>31.096166669999999</v>
      </c>
      <c r="I57" s="116">
        <v>-96.653166670000005</v>
      </c>
      <c r="J57" s="87" t="s">
        <v>210</v>
      </c>
      <c r="K57" s="87" t="s">
        <v>225</v>
      </c>
      <c r="L57" s="87" t="s">
        <v>211</v>
      </c>
      <c r="M57" s="87" t="s">
        <v>994</v>
      </c>
      <c r="N57" s="89" t="s">
        <v>212</v>
      </c>
      <c r="O57" s="141">
        <v>400.3</v>
      </c>
      <c r="P57" s="141">
        <f t="shared" si="2"/>
        <v>122.01144000000001</v>
      </c>
      <c r="Q57" s="93">
        <v>1.48</v>
      </c>
      <c r="R57" s="93">
        <f t="shared" si="3"/>
        <v>0.451104</v>
      </c>
      <c r="S57" s="93">
        <v>9.84</v>
      </c>
      <c r="T57" s="91" t="s">
        <v>834</v>
      </c>
      <c r="U57" s="89" t="s">
        <v>862</v>
      </c>
    </row>
    <row r="58" spans="1:21" ht="17.25">
      <c r="A58" s="89">
        <v>53</v>
      </c>
      <c r="B58" s="89" t="s">
        <v>102</v>
      </c>
      <c r="C58" s="87" t="s">
        <v>103</v>
      </c>
      <c r="D58" s="140">
        <v>34078</v>
      </c>
      <c r="E58" s="89" t="s">
        <v>218</v>
      </c>
      <c r="F58" s="120" t="s">
        <v>224</v>
      </c>
      <c r="G58" s="87" t="s">
        <v>207</v>
      </c>
      <c r="H58" s="116">
        <v>31.096166669999999</v>
      </c>
      <c r="I58" s="116">
        <v>-96.653166670000005</v>
      </c>
      <c r="J58" s="87" t="s">
        <v>210</v>
      </c>
      <c r="K58" s="87" t="s">
        <v>225</v>
      </c>
      <c r="L58" s="87" t="s">
        <v>211</v>
      </c>
      <c r="M58" s="87" t="s">
        <v>994</v>
      </c>
      <c r="N58" s="89" t="s">
        <v>212</v>
      </c>
      <c r="O58" s="141">
        <v>400.3</v>
      </c>
      <c r="P58" s="141">
        <f t="shared" si="2"/>
        <v>122.01144000000001</v>
      </c>
      <c r="Q58" s="93">
        <v>0.66</v>
      </c>
      <c r="R58" s="93">
        <f t="shared" si="3"/>
        <v>0.20116800000000001</v>
      </c>
      <c r="S58" s="93">
        <v>10.17</v>
      </c>
      <c r="T58" s="91" t="s">
        <v>834</v>
      </c>
      <c r="U58" s="89" t="s">
        <v>862</v>
      </c>
    </row>
    <row r="59" spans="1:21" ht="17.25">
      <c r="A59" s="89">
        <v>54</v>
      </c>
      <c r="B59" s="89" t="s">
        <v>259</v>
      </c>
      <c r="C59" s="87" t="s">
        <v>260</v>
      </c>
      <c r="D59" s="140">
        <v>34074</v>
      </c>
      <c r="E59" s="89" t="s">
        <v>218</v>
      </c>
      <c r="F59" s="120" t="s">
        <v>221</v>
      </c>
      <c r="G59" s="87" t="s">
        <v>207</v>
      </c>
      <c r="H59" s="116">
        <v>30.60444</v>
      </c>
      <c r="I59" s="116">
        <v>-96.014399999999995</v>
      </c>
      <c r="J59" s="87" t="s">
        <v>222</v>
      </c>
      <c r="K59" s="87" t="s">
        <v>223</v>
      </c>
      <c r="L59" s="87" t="s">
        <v>211</v>
      </c>
      <c r="M59" s="87" t="s">
        <v>995</v>
      </c>
      <c r="N59" s="89" t="s">
        <v>555</v>
      </c>
      <c r="O59" s="141">
        <v>343</v>
      </c>
      <c r="P59" s="141">
        <f t="shared" si="2"/>
        <v>104.54640000000001</v>
      </c>
      <c r="Q59" s="93">
        <v>2</v>
      </c>
      <c r="R59" s="93">
        <f t="shared" si="3"/>
        <v>0.60960000000000003</v>
      </c>
      <c r="S59" s="93">
        <v>9.61</v>
      </c>
      <c r="T59" s="91" t="s">
        <v>834</v>
      </c>
      <c r="U59" s="142" t="s">
        <v>862</v>
      </c>
    </row>
    <row r="60" spans="1:21" ht="17.25">
      <c r="A60" s="89">
        <v>55</v>
      </c>
      <c r="B60" s="89" t="s">
        <v>261</v>
      </c>
      <c r="C60" s="87" t="s">
        <v>262</v>
      </c>
      <c r="D60" s="140">
        <v>34074</v>
      </c>
      <c r="E60" s="89" t="s">
        <v>218</v>
      </c>
      <c r="F60" s="120" t="s">
        <v>221</v>
      </c>
      <c r="G60" s="87" t="s">
        <v>207</v>
      </c>
      <c r="H60" s="116">
        <v>30.60444</v>
      </c>
      <c r="I60" s="116">
        <v>-96.014399999999995</v>
      </c>
      <c r="J60" s="87" t="s">
        <v>222</v>
      </c>
      <c r="K60" s="87" t="s">
        <v>223</v>
      </c>
      <c r="L60" s="87" t="s">
        <v>211</v>
      </c>
      <c r="M60" s="87" t="s">
        <v>995</v>
      </c>
      <c r="N60" s="89" t="s">
        <v>555</v>
      </c>
      <c r="O60" s="141">
        <v>343</v>
      </c>
      <c r="P60" s="141">
        <f t="shared" si="2"/>
        <v>104.54640000000001</v>
      </c>
      <c r="Q60" s="93">
        <v>2</v>
      </c>
      <c r="R60" s="93">
        <f t="shared" si="3"/>
        <v>0.60960000000000003</v>
      </c>
      <c r="S60" s="93">
        <v>10.08</v>
      </c>
      <c r="T60" s="91" t="s">
        <v>834</v>
      </c>
      <c r="U60" s="142" t="s">
        <v>862</v>
      </c>
    </row>
    <row r="61" spans="1:21" ht="17.25">
      <c r="A61" s="89">
        <v>56</v>
      </c>
      <c r="B61" s="89" t="s">
        <v>263</v>
      </c>
      <c r="C61" s="87" t="s">
        <v>264</v>
      </c>
      <c r="D61" s="140">
        <v>34074</v>
      </c>
      <c r="E61" s="89" t="s">
        <v>218</v>
      </c>
      <c r="F61" s="120" t="s">
        <v>221</v>
      </c>
      <c r="G61" s="87" t="s">
        <v>207</v>
      </c>
      <c r="H61" s="116">
        <v>30.60444</v>
      </c>
      <c r="I61" s="116">
        <v>-96.014399999999995</v>
      </c>
      <c r="J61" s="87" t="s">
        <v>222</v>
      </c>
      <c r="K61" s="87" t="s">
        <v>223</v>
      </c>
      <c r="L61" s="87" t="s">
        <v>211</v>
      </c>
      <c r="M61" s="87" t="s">
        <v>995</v>
      </c>
      <c r="N61" s="89" t="s">
        <v>555</v>
      </c>
      <c r="O61" s="141">
        <v>343</v>
      </c>
      <c r="P61" s="141">
        <f t="shared" si="2"/>
        <v>104.54640000000001</v>
      </c>
      <c r="Q61" s="93">
        <v>0.95</v>
      </c>
      <c r="R61" s="93">
        <f t="shared" si="3"/>
        <v>0.28955999999999998</v>
      </c>
      <c r="S61" s="93">
        <v>7.98</v>
      </c>
      <c r="T61" s="91" t="s">
        <v>834</v>
      </c>
      <c r="U61" s="142" t="s">
        <v>862</v>
      </c>
    </row>
    <row r="62" spans="1:21" ht="17.25">
      <c r="A62" s="89">
        <v>57</v>
      </c>
      <c r="B62" s="89" t="s">
        <v>265</v>
      </c>
      <c r="C62" s="87" t="s">
        <v>266</v>
      </c>
      <c r="D62" s="140">
        <v>34074</v>
      </c>
      <c r="E62" s="89" t="s">
        <v>218</v>
      </c>
      <c r="F62" s="120" t="s">
        <v>221</v>
      </c>
      <c r="G62" s="87" t="s">
        <v>207</v>
      </c>
      <c r="H62" s="116">
        <v>30.60444</v>
      </c>
      <c r="I62" s="116">
        <v>-96.014399999999995</v>
      </c>
      <c r="J62" s="87" t="s">
        <v>222</v>
      </c>
      <c r="K62" s="87" t="s">
        <v>223</v>
      </c>
      <c r="L62" s="87" t="s">
        <v>211</v>
      </c>
      <c r="M62" s="87" t="s">
        <v>995</v>
      </c>
      <c r="N62" s="89" t="s">
        <v>555</v>
      </c>
      <c r="O62" s="141">
        <v>343</v>
      </c>
      <c r="P62" s="141">
        <f t="shared" si="2"/>
        <v>104.54640000000001</v>
      </c>
      <c r="Q62" s="93">
        <v>1.1000000000000001</v>
      </c>
      <c r="R62" s="93">
        <f t="shared" si="3"/>
        <v>0.33528000000000002</v>
      </c>
      <c r="S62" s="93">
        <v>7.74</v>
      </c>
      <c r="T62" s="91" t="s">
        <v>834</v>
      </c>
      <c r="U62" s="142" t="s">
        <v>862</v>
      </c>
    </row>
    <row r="63" spans="1:21" ht="17.25">
      <c r="A63" s="89">
        <v>58</v>
      </c>
      <c r="B63" s="89" t="s">
        <v>239</v>
      </c>
      <c r="C63" s="87" t="s">
        <v>240</v>
      </c>
      <c r="D63" s="140">
        <v>34079</v>
      </c>
      <c r="E63" s="89" t="s">
        <v>218</v>
      </c>
      <c r="F63" s="120" t="s">
        <v>221</v>
      </c>
      <c r="G63" s="87" t="s">
        <v>207</v>
      </c>
      <c r="H63" s="116">
        <v>30.567499999999999</v>
      </c>
      <c r="I63" s="116">
        <v>-96.06694444</v>
      </c>
      <c r="J63" s="87" t="s">
        <v>222</v>
      </c>
      <c r="K63" s="87" t="s">
        <v>223</v>
      </c>
      <c r="L63" s="87" t="s">
        <v>211</v>
      </c>
      <c r="M63" s="87" t="s">
        <v>995</v>
      </c>
      <c r="N63" s="89" t="s">
        <v>560</v>
      </c>
      <c r="O63" s="141">
        <v>243.86</v>
      </c>
      <c r="P63" s="141">
        <f t="shared" si="2"/>
        <v>74.328528000000006</v>
      </c>
      <c r="Q63" s="93" t="s">
        <v>358</v>
      </c>
      <c r="R63" s="93">
        <v>3.34</v>
      </c>
      <c r="S63" s="93">
        <v>3.34</v>
      </c>
      <c r="T63" s="91" t="s">
        <v>836</v>
      </c>
      <c r="U63" s="142" t="s">
        <v>862</v>
      </c>
    </row>
    <row r="64" spans="1:21" ht="17.25">
      <c r="A64" s="89">
        <v>59</v>
      </c>
      <c r="B64" s="89" t="s">
        <v>79</v>
      </c>
      <c r="C64" s="87" t="s">
        <v>80</v>
      </c>
      <c r="D64" s="140">
        <v>34079</v>
      </c>
      <c r="E64" s="89" t="s">
        <v>218</v>
      </c>
      <c r="F64" s="120" t="s">
        <v>221</v>
      </c>
      <c r="G64" s="87" t="s">
        <v>207</v>
      </c>
      <c r="H64" s="116">
        <v>30.567499999999999</v>
      </c>
      <c r="I64" s="116">
        <v>-96.06694444</v>
      </c>
      <c r="J64" s="87" t="s">
        <v>222</v>
      </c>
      <c r="K64" s="87" t="s">
        <v>223</v>
      </c>
      <c r="L64" s="87" t="s">
        <v>211</v>
      </c>
      <c r="M64" s="87" t="s">
        <v>995</v>
      </c>
      <c r="N64" s="89" t="s">
        <v>212</v>
      </c>
      <c r="O64" s="141">
        <v>243.86</v>
      </c>
      <c r="P64" s="141">
        <f t="shared" si="2"/>
        <v>74.328528000000006</v>
      </c>
      <c r="Q64" s="93">
        <v>0.46</v>
      </c>
      <c r="R64" s="93">
        <f t="shared" si="3"/>
        <v>0.140208</v>
      </c>
      <c r="S64" s="93">
        <v>21.22</v>
      </c>
      <c r="T64" s="91" t="s">
        <v>836</v>
      </c>
      <c r="U64" s="142" t="s">
        <v>862</v>
      </c>
    </row>
    <row r="65" spans="1:21" ht="17.25">
      <c r="A65" s="89">
        <v>60</v>
      </c>
      <c r="B65" s="89" t="s">
        <v>81</v>
      </c>
      <c r="C65" s="87" t="s">
        <v>82</v>
      </c>
      <c r="D65" s="140">
        <v>34079</v>
      </c>
      <c r="E65" s="89" t="s">
        <v>218</v>
      </c>
      <c r="F65" s="120" t="s">
        <v>221</v>
      </c>
      <c r="G65" s="87" t="s">
        <v>207</v>
      </c>
      <c r="H65" s="116">
        <v>30.567499999999999</v>
      </c>
      <c r="I65" s="116">
        <v>-96.06694444</v>
      </c>
      <c r="J65" s="87" t="s">
        <v>222</v>
      </c>
      <c r="K65" s="87" t="s">
        <v>223</v>
      </c>
      <c r="L65" s="87" t="s">
        <v>211</v>
      </c>
      <c r="M65" s="87" t="s">
        <v>995</v>
      </c>
      <c r="N65" s="89" t="s">
        <v>212</v>
      </c>
      <c r="O65" s="141">
        <v>243.86</v>
      </c>
      <c r="P65" s="141">
        <f t="shared" si="2"/>
        <v>74.328528000000006</v>
      </c>
      <c r="Q65" s="93">
        <v>0.95</v>
      </c>
      <c r="R65" s="93">
        <f t="shared" si="3"/>
        <v>0.28955999999999998</v>
      </c>
      <c r="S65" s="93">
        <v>35.49</v>
      </c>
      <c r="T65" s="91" t="s">
        <v>836</v>
      </c>
      <c r="U65" s="142" t="s">
        <v>862</v>
      </c>
    </row>
    <row r="66" spans="1:21" ht="17.25">
      <c r="A66" s="89">
        <v>61</v>
      </c>
      <c r="B66" s="89" t="s">
        <v>83</v>
      </c>
      <c r="C66" s="87" t="s">
        <v>84</v>
      </c>
      <c r="D66" s="140">
        <v>34079</v>
      </c>
      <c r="E66" s="89" t="s">
        <v>218</v>
      </c>
      <c r="F66" s="120" t="s">
        <v>221</v>
      </c>
      <c r="G66" s="87" t="s">
        <v>207</v>
      </c>
      <c r="H66" s="116">
        <v>30.567499999999999</v>
      </c>
      <c r="I66" s="116">
        <v>-96.06694444</v>
      </c>
      <c r="J66" s="87" t="s">
        <v>222</v>
      </c>
      <c r="K66" s="87" t="s">
        <v>223</v>
      </c>
      <c r="L66" s="87" t="s">
        <v>211</v>
      </c>
      <c r="M66" s="87" t="s">
        <v>995</v>
      </c>
      <c r="N66" s="89" t="s">
        <v>212</v>
      </c>
      <c r="O66" s="141">
        <v>243.86</v>
      </c>
      <c r="P66" s="141">
        <f t="shared" si="2"/>
        <v>74.328528000000006</v>
      </c>
      <c r="Q66" s="93">
        <v>0.95</v>
      </c>
      <c r="R66" s="93">
        <f t="shared" si="3"/>
        <v>0.28955999999999998</v>
      </c>
      <c r="S66" s="93">
        <v>32.18</v>
      </c>
      <c r="T66" s="91" t="s">
        <v>836</v>
      </c>
      <c r="U66" s="142" t="s">
        <v>862</v>
      </c>
    </row>
    <row r="67" spans="1:21" ht="17.25">
      <c r="A67" s="89">
        <v>62</v>
      </c>
      <c r="B67" s="89" t="s">
        <v>85</v>
      </c>
      <c r="C67" s="87" t="s">
        <v>86</v>
      </c>
      <c r="D67" s="140">
        <v>34079</v>
      </c>
      <c r="E67" s="89" t="s">
        <v>218</v>
      </c>
      <c r="F67" s="120" t="s">
        <v>221</v>
      </c>
      <c r="G67" s="87" t="s">
        <v>207</v>
      </c>
      <c r="H67" s="116">
        <v>30.567499999999999</v>
      </c>
      <c r="I67" s="116">
        <v>-96.06694444</v>
      </c>
      <c r="J67" s="87" t="s">
        <v>222</v>
      </c>
      <c r="K67" s="87" t="s">
        <v>223</v>
      </c>
      <c r="L67" s="87" t="s">
        <v>217</v>
      </c>
      <c r="M67" s="87" t="s">
        <v>995</v>
      </c>
      <c r="N67" s="89" t="s">
        <v>559</v>
      </c>
      <c r="O67" s="141">
        <v>243.86</v>
      </c>
      <c r="P67" s="141">
        <f t="shared" si="2"/>
        <v>74.328528000000006</v>
      </c>
      <c r="Q67" s="93">
        <v>0.67</v>
      </c>
      <c r="R67" s="93">
        <f t="shared" si="3"/>
        <v>0.20421600000000001</v>
      </c>
      <c r="S67" s="93">
        <v>14.79</v>
      </c>
      <c r="T67" s="91" t="s">
        <v>836</v>
      </c>
      <c r="U67" s="142" t="s">
        <v>862</v>
      </c>
    </row>
    <row r="68" spans="1:21" ht="17.25">
      <c r="A68" s="89">
        <v>63</v>
      </c>
      <c r="B68" s="89" t="s">
        <v>87</v>
      </c>
      <c r="C68" s="87" t="s">
        <v>88</v>
      </c>
      <c r="D68" s="140">
        <v>34079</v>
      </c>
      <c r="E68" s="89" t="s">
        <v>218</v>
      </c>
      <c r="F68" s="120" t="s">
        <v>221</v>
      </c>
      <c r="G68" s="87" t="s">
        <v>207</v>
      </c>
      <c r="H68" s="116">
        <v>30.567499999999999</v>
      </c>
      <c r="I68" s="116">
        <v>-96.06694444</v>
      </c>
      <c r="J68" s="87" t="s">
        <v>222</v>
      </c>
      <c r="K68" s="87" t="s">
        <v>223</v>
      </c>
      <c r="L68" s="87" t="s">
        <v>211</v>
      </c>
      <c r="M68" s="87" t="s">
        <v>995</v>
      </c>
      <c r="N68" s="89" t="s">
        <v>212</v>
      </c>
      <c r="O68" s="141">
        <v>243.86</v>
      </c>
      <c r="P68" s="141">
        <f t="shared" si="2"/>
        <v>74.328528000000006</v>
      </c>
      <c r="Q68" s="93">
        <v>1.25</v>
      </c>
      <c r="R68" s="93">
        <f t="shared" si="3"/>
        <v>0.38100000000000001</v>
      </c>
      <c r="S68" s="93">
        <v>10.15</v>
      </c>
      <c r="T68" s="91" t="s">
        <v>836</v>
      </c>
      <c r="U68" s="142" t="s">
        <v>862</v>
      </c>
    </row>
    <row r="69" spans="1:21" ht="17.25">
      <c r="A69" s="89">
        <v>64</v>
      </c>
      <c r="B69" s="89" t="s">
        <v>241</v>
      </c>
      <c r="C69" s="87" t="s">
        <v>242</v>
      </c>
      <c r="D69" s="140">
        <v>34079</v>
      </c>
      <c r="E69" s="89" t="s">
        <v>218</v>
      </c>
      <c r="F69" s="120" t="s">
        <v>221</v>
      </c>
      <c r="G69" s="87" t="s">
        <v>207</v>
      </c>
      <c r="H69" s="116">
        <v>30.567499999999999</v>
      </c>
      <c r="I69" s="116">
        <v>-96.06694444</v>
      </c>
      <c r="J69" s="87" t="s">
        <v>222</v>
      </c>
      <c r="K69" s="87" t="s">
        <v>223</v>
      </c>
      <c r="L69" s="87" t="s">
        <v>211</v>
      </c>
      <c r="M69" s="87" t="s">
        <v>995</v>
      </c>
      <c r="N69" s="89" t="s">
        <v>212</v>
      </c>
      <c r="O69" s="141">
        <v>243.86</v>
      </c>
      <c r="P69" s="141">
        <f t="shared" si="2"/>
        <v>74.328528000000006</v>
      </c>
      <c r="Q69" s="93">
        <v>1.93</v>
      </c>
      <c r="R69" s="93">
        <f t="shared" si="3"/>
        <v>0.58826400000000001</v>
      </c>
      <c r="S69" s="93">
        <v>8.64</v>
      </c>
      <c r="T69" s="91" t="s">
        <v>836</v>
      </c>
      <c r="U69" s="142" t="s">
        <v>862</v>
      </c>
    </row>
    <row r="70" spans="1:21" ht="17.25">
      <c r="A70" s="89">
        <v>65</v>
      </c>
      <c r="B70" s="89" t="s">
        <v>89</v>
      </c>
      <c r="C70" s="87" t="s">
        <v>90</v>
      </c>
      <c r="D70" s="140">
        <v>34079</v>
      </c>
      <c r="E70" s="89" t="s">
        <v>218</v>
      </c>
      <c r="F70" s="120" t="s">
        <v>221</v>
      </c>
      <c r="G70" s="87" t="s">
        <v>207</v>
      </c>
      <c r="H70" s="116">
        <v>30.567499999999999</v>
      </c>
      <c r="I70" s="116">
        <v>-96.06694444</v>
      </c>
      <c r="J70" s="87" t="s">
        <v>222</v>
      </c>
      <c r="K70" s="87" t="s">
        <v>223</v>
      </c>
      <c r="L70" s="87" t="s">
        <v>211</v>
      </c>
      <c r="M70" s="87" t="s">
        <v>995</v>
      </c>
      <c r="N70" s="89" t="s">
        <v>212</v>
      </c>
      <c r="O70" s="141">
        <v>243.86</v>
      </c>
      <c r="P70" s="141">
        <f t="shared" si="2"/>
        <v>74.328528000000006</v>
      </c>
      <c r="Q70" s="93">
        <v>1.18</v>
      </c>
      <c r="R70" s="93">
        <f t="shared" si="3"/>
        <v>0.35966399999999998</v>
      </c>
      <c r="S70" s="93">
        <v>10.54</v>
      </c>
      <c r="T70" s="91" t="s">
        <v>836</v>
      </c>
      <c r="U70" s="142" t="s">
        <v>862</v>
      </c>
    </row>
    <row r="71" spans="1:21" ht="17.25">
      <c r="A71" s="89">
        <v>66</v>
      </c>
      <c r="B71" s="89" t="s">
        <v>243</v>
      </c>
      <c r="C71" s="87" t="s">
        <v>244</v>
      </c>
      <c r="D71" s="140">
        <v>34079</v>
      </c>
      <c r="E71" s="89" t="s">
        <v>218</v>
      </c>
      <c r="F71" s="120" t="s">
        <v>221</v>
      </c>
      <c r="G71" s="87" t="s">
        <v>207</v>
      </c>
      <c r="H71" s="116">
        <v>30.567499999999999</v>
      </c>
      <c r="I71" s="116">
        <v>-96.06694444</v>
      </c>
      <c r="J71" s="87" t="s">
        <v>222</v>
      </c>
      <c r="K71" s="87" t="s">
        <v>223</v>
      </c>
      <c r="L71" s="87" t="s">
        <v>211</v>
      </c>
      <c r="M71" s="87" t="s">
        <v>995</v>
      </c>
      <c r="N71" s="89" t="s">
        <v>212</v>
      </c>
      <c r="O71" s="141">
        <v>243.86</v>
      </c>
      <c r="P71" s="141">
        <f t="shared" si="2"/>
        <v>74.328528000000006</v>
      </c>
      <c r="Q71" s="93">
        <v>0.85</v>
      </c>
      <c r="R71" s="93">
        <f t="shared" si="3"/>
        <v>0.25908000000000003</v>
      </c>
      <c r="S71" s="93">
        <v>20.16</v>
      </c>
      <c r="T71" s="91" t="s">
        <v>836</v>
      </c>
      <c r="U71" s="142" t="s">
        <v>862</v>
      </c>
    </row>
    <row r="72" spans="1:21" ht="17.25">
      <c r="A72" s="89">
        <v>67</v>
      </c>
      <c r="B72" s="89" t="s">
        <v>91</v>
      </c>
      <c r="C72" s="87" t="s">
        <v>92</v>
      </c>
      <c r="D72" s="140">
        <v>34079</v>
      </c>
      <c r="E72" s="89" t="s">
        <v>218</v>
      </c>
      <c r="F72" s="120" t="s">
        <v>221</v>
      </c>
      <c r="G72" s="87" t="s">
        <v>207</v>
      </c>
      <c r="H72" s="116">
        <v>30.567499999999999</v>
      </c>
      <c r="I72" s="116">
        <v>-96.06694444</v>
      </c>
      <c r="J72" s="87" t="s">
        <v>222</v>
      </c>
      <c r="K72" s="87" t="s">
        <v>223</v>
      </c>
      <c r="L72" s="87" t="s">
        <v>211</v>
      </c>
      <c r="M72" s="87" t="s">
        <v>995</v>
      </c>
      <c r="N72" s="89" t="s">
        <v>212</v>
      </c>
      <c r="O72" s="141">
        <v>243.86</v>
      </c>
      <c r="P72" s="141">
        <f t="shared" si="2"/>
        <v>74.328528000000006</v>
      </c>
      <c r="Q72" s="93">
        <v>1.1100000000000001</v>
      </c>
      <c r="R72" s="93">
        <f t="shared" si="3"/>
        <v>0.33832800000000007</v>
      </c>
      <c r="S72" s="93">
        <v>8.3800000000000008</v>
      </c>
      <c r="T72" s="91" t="s">
        <v>836</v>
      </c>
      <c r="U72" s="142" t="s">
        <v>862</v>
      </c>
    </row>
    <row r="73" spans="1:21" ht="17.25">
      <c r="A73" s="89">
        <v>68</v>
      </c>
      <c r="B73" s="89" t="s">
        <v>93</v>
      </c>
      <c r="C73" s="87" t="s">
        <v>94</v>
      </c>
      <c r="D73" s="140">
        <v>34079</v>
      </c>
      <c r="E73" s="89" t="s">
        <v>218</v>
      </c>
      <c r="F73" s="120" t="s">
        <v>221</v>
      </c>
      <c r="G73" s="87" t="s">
        <v>207</v>
      </c>
      <c r="H73" s="116">
        <v>30.567499999999999</v>
      </c>
      <c r="I73" s="116">
        <v>-96.06694444</v>
      </c>
      <c r="J73" s="87" t="s">
        <v>222</v>
      </c>
      <c r="K73" s="87" t="s">
        <v>223</v>
      </c>
      <c r="L73" s="87" t="s">
        <v>217</v>
      </c>
      <c r="M73" s="87" t="s">
        <v>995</v>
      </c>
      <c r="N73" s="89" t="s">
        <v>559</v>
      </c>
      <c r="O73" s="141">
        <v>243.86</v>
      </c>
      <c r="P73" s="141">
        <f t="shared" si="2"/>
        <v>74.328528000000006</v>
      </c>
      <c r="Q73" s="93">
        <v>0.06</v>
      </c>
      <c r="R73" s="93">
        <f t="shared" si="3"/>
        <v>1.8287999999999999E-2</v>
      </c>
      <c r="S73" s="93">
        <v>4.8899999999999997</v>
      </c>
      <c r="T73" s="91" t="s">
        <v>837</v>
      </c>
      <c r="U73" s="87" t="s">
        <v>95</v>
      </c>
    </row>
    <row r="74" spans="1:21" ht="17.25">
      <c r="A74" s="89">
        <v>69</v>
      </c>
      <c r="B74" s="89" t="s">
        <v>104</v>
      </c>
      <c r="C74" s="87" t="s">
        <v>105</v>
      </c>
      <c r="D74" s="140">
        <v>34075</v>
      </c>
      <c r="E74" s="89" t="s">
        <v>218</v>
      </c>
      <c r="F74" s="120" t="s">
        <v>226</v>
      </c>
      <c r="G74" s="87" t="s">
        <v>207</v>
      </c>
      <c r="H74" s="116">
        <v>28.667222219999999</v>
      </c>
      <c r="I74" s="116">
        <v>-98.487499999999997</v>
      </c>
      <c r="J74" s="87" t="s">
        <v>222</v>
      </c>
      <c r="K74" s="87" t="s">
        <v>984</v>
      </c>
      <c r="L74" s="87" t="s">
        <v>211</v>
      </c>
      <c r="M74" s="87" t="s">
        <v>996</v>
      </c>
      <c r="N74" s="89" t="s">
        <v>212</v>
      </c>
      <c r="O74" s="141">
        <v>360.16</v>
      </c>
      <c r="P74" s="141">
        <f t="shared" si="2"/>
        <v>109.77676800000002</v>
      </c>
      <c r="Q74" s="93">
        <v>0.72</v>
      </c>
      <c r="R74" s="93">
        <f t="shared" si="3"/>
        <v>0.21945600000000001</v>
      </c>
      <c r="S74" s="93">
        <v>8.4</v>
      </c>
      <c r="T74" s="91" t="s">
        <v>838</v>
      </c>
      <c r="U74" s="89" t="s">
        <v>862</v>
      </c>
    </row>
    <row r="75" spans="1:21" ht="17.25">
      <c r="A75" s="89">
        <v>70</v>
      </c>
      <c r="B75" s="89" t="s">
        <v>106</v>
      </c>
      <c r="C75" s="87" t="s">
        <v>107</v>
      </c>
      <c r="D75" s="140">
        <v>34075</v>
      </c>
      <c r="E75" s="89" t="s">
        <v>218</v>
      </c>
      <c r="F75" s="120" t="s">
        <v>226</v>
      </c>
      <c r="G75" s="87" t="s">
        <v>207</v>
      </c>
      <c r="H75" s="116">
        <v>28.667222219999999</v>
      </c>
      <c r="I75" s="116">
        <v>-98.487499999999997</v>
      </c>
      <c r="J75" s="87" t="s">
        <v>222</v>
      </c>
      <c r="K75" s="87" t="s">
        <v>984</v>
      </c>
      <c r="L75" s="87" t="s">
        <v>211</v>
      </c>
      <c r="M75" s="87" t="s">
        <v>996</v>
      </c>
      <c r="N75" s="89" t="s">
        <v>212</v>
      </c>
      <c r="O75" s="141">
        <v>360.16</v>
      </c>
      <c r="P75" s="141">
        <f t="shared" si="2"/>
        <v>109.77676800000002</v>
      </c>
      <c r="Q75" s="93">
        <v>0.26</v>
      </c>
      <c r="R75" s="93">
        <f t="shared" si="3"/>
        <v>7.9248000000000013E-2</v>
      </c>
      <c r="S75" s="93">
        <v>7.98</v>
      </c>
      <c r="T75" s="91" t="s">
        <v>838</v>
      </c>
      <c r="U75" s="89" t="s">
        <v>862</v>
      </c>
    </row>
    <row r="76" spans="1:21" ht="17.25">
      <c r="A76" s="89">
        <v>71</v>
      </c>
      <c r="B76" s="89" t="s">
        <v>108</v>
      </c>
      <c r="C76" s="87" t="s">
        <v>109</v>
      </c>
      <c r="D76" s="140">
        <v>34075</v>
      </c>
      <c r="E76" s="89" t="s">
        <v>218</v>
      </c>
      <c r="F76" s="120" t="s">
        <v>226</v>
      </c>
      <c r="G76" s="87" t="s">
        <v>207</v>
      </c>
      <c r="H76" s="116">
        <v>28.667222219999999</v>
      </c>
      <c r="I76" s="116">
        <v>-98.487499999999997</v>
      </c>
      <c r="J76" s="87" t="s">
        <v>222</v>
      </c>
      <c r="K76" s="87" t="s">
        <v>984</v>
      </c>
      <c r="L76" s="87" t="s">
        <v>211</v>
      </c>
      <c r="M76" s="87" t="s">
        <v>996</v>
      </c>
      <c r="N76" s="89" t="s">
        <v>212</v>
      </c>
      <c r="O76" s="141">
        <v>360.16</v>
      </c>
      <c r="P76" s="141">
        <f t="shared" si="2"/>
        <v>109.77676800000002</v>
      </c>
      <c r="Q76" s="93">
        <v>0.56000000000000005</v>
      </c>
      <c r="R76" s="93">
        <f t="shared" si="3"/>
        <v>0.17068800000000003</v>
      </c>
      <c r="S76" s="93">
        <v>9.01</v>
      </c>
      <c r="T76" s="91" t="s">
        <v>838</v>
      </c>
      <c r="U76" s="89" t="s">
        <v>862</v>
      </c>
    </row>
    <row r="77" spans="1:21" ht="17.25">
      <c r="A77" s="89">
        <v>72</v>
      </c>
      <c r="B77" s="89" t="s">
        <v>110</v>
      </c>
      <c r="C77" s="87" t="s">
        <v>111</v>
      </c>
      <c r="D77" s="140">
        <v>34075</v>
      </c>
      <c r="E77" s="89" t="s">
        <v>218</v>
      </c>
      <c r="F77" s="120" t="s">
        <v>226</v>
      </c>
      <c r="G77" s="87" t="s">
        <v>207</v>
      </c>
      <c r="H77" s="116">
        <v>28.667222219999999</v>
      </c>
      <c r="I77" s="116">
        <v>-98.487499999999997</v>
      </c>
      <c r="J77" s="87" t="s">
        <v>222</v>
      </c>
      <c r="K77" s="87" t="s">
        <v>984</v>
      </c>
      <c r="L77" s="87" t="s">
        <v>211</v>
      </c>
      <c r="M77" s="87" t="s">
        <v>996</v>
      </c>
      <c r="N77" s="89" t="s">
        <v>212</v>
      </c>
      <c r="O77" s="141">
        <v>360.16</v>
      </c>
      <c r="P77" s="141">
        <f t="shared" si="2"/>
        <v>109.77676800000002</v>
      </c>
      <c r="Q77" s="93">
        <v>1.05</v>
      </c>
      <c r="R77" s="93">
        <f t="shared" si="3"/>
        <v>0.32004000000000005</v>
      </c>
      <c r="S77" s="93">
        <v>9.9700000000000006</v>
      </c>
      <c r="T77" s="91" t="s">
        <v>838</v>
      </c>
      <c r="U77" s="89" t="s">
        <v>862</v>
      </c>
    </row>
    <row r="78" spans="1:21" ht="17.25">
      <c r="A78" s="89">
        <v>73</v>
      </c>
      <c r="B78" s="89" t="s">
        <v>112</v>
      </c>
      <c r="C78" s="87" t="s">
        <v>113</v>
      </c>
      <c r="D78" s="140">
        <v>34075</v>
      </c>
      <c r="E78" s="89" t="s">
        <v>218</v>
      </c>
      <c r="F78" s="120" t="s">
        <v>226</v>
      </c>
      <c r="G78" s="87" t="s">
        <v>207</v>
      </c>
      <c r="H78" s="116">
        <v>28.667222219999999</v>
      </c>
      <c r="I78" s="116">
        <v>-98.487499999999997</v>
      </c>
      <c r="J78" s="87" t="s">
        <v>222</v>
      </c>
      <c r="K78" s="87" t="s">
        <v>984</v>
      </c>
      <c r="L78" s="87" t="s">
        <v>211</v>
      </c>
      <c r="M78" s="87" t="s">
        <v>996</v>
      </c>
      <c r="N78" s="89" t="s">
        <v>212</v>
      </c>
      <c r="O78" s="141">
        <v>360.16</v>
      </c>
      <c r="P78" s="141">
        <f t="shared" si="2"/>
        <v>109.77676800000002</v>
      </c>
      <c r="Q78" s="93">
        <v>1.02</v>
      </c>
      <c r="R78" s="93">
        <f t="shared" si="3"/>
        <v>0.31089600000000001</v>
      </c>
      <c r="S78" s="93">
        <v>10.050000000000001</v>
      </c>
      <c r="T78" s="91" t="s">
        <v>838</v>
      </c>
      <c r="U78" s="89" t="s">
        <v>862</v>
      </c>
    </row>
    <row r="79" spans="1:21" ht="17.25">
      <c r="A79" s="89">
        <v>74</v>
      </c>
      <c r="B79" s="89" t="s">
        <v>114</v>
      </c>
      <c r="C79" s="87" t="s">
        <v>115</v>
      </c>
      <c r="D79" s="140">
        <v>34075</v>
      </c>
      <c r="E79" s="89" t="s">
        <v>218</v>
      </c>
      <c r="F79" s="120" t="s">
        <v>226</v>
      </c>
      <c r="G79" s="87" t="s">
        <v>207</v>
      </c>
      <c r="H79" s="116">
        <v>28.667222219999999</v>
      </c>
      <c r="I79" s="116">
        <v>-98.487499999999997</v>
      </c>
      <c r="J79" s="87" t="s">
        <v>222</v>
      </c>
      <c r="K79" s="87" t="s">
        <v>984</v>
      </c>
      <c r="L79" s="87" t="s">
        <v>211</v>
      </c>
      <c r="M79" s="87" t="s">
        <v>996</v>
      </c>
      <c r="N79" s="89" t="s">
        <v>212</v>
      </c>
      <c r="O79" s="141">
        <v>360.16</v>
      </c>
      <c r="P79" s="141">
        <f t="shared" si="2"/>
        <v>109.77676800000002</v>
      </c>
      <c r="Q79" s="93">
        <v>1.1499999999999999</v>
      </c>
      <c r="R79" s="93">
        <f t="shared" si="3"/>
        <v>0.35052</v>
      </c>
      <c r="S79" s="93">
        <v>9.35</v>
      </c>
      <c r="T79" s="91" t="s">
        <v>838</v>
      </c>
      <c r="U79" s="89" t="s">
        <v>862</v>
      </c>
    </row>
    <row r="80" spans="1:21" ht="17.25">
      <c r="A80" s="89">
        <v>75</v>
      </c>
      <c r="B80" s="89" t="s">
        <v>116</v>
      </c>
      <c r="C80" s="87" t="s">
        <v>117</v>
      </c>
      <c r="D80" s="140">
        <v>34075</v>
      </c>
      <c r="E80" s="89" t="s">
        <v>218</v>
      </c>
      <c r="F80" s="120" t="s">
        <v>226</v>
      </c>
      <c r="G80" s="87" t="s">
        <v>207</v>
      </c>
      <c r="H80" s="116">
        <v>28.667222219999999</v>
      </c>
      <c r="I80" s="116">
        <v>-98.487499999999997</v>
      </c>
      <c r="J80" s="87" t="s">
        <v>222</v>
      </c>
      <c r="K80" s="87" t="s">
        <v>984</v>
      </c>
      <c r="L80" s="87" t="s">
        <v>211</v>
      </c>
      <c r="M80" s="87" t="s">
        <v>996</v>
      </c>
      <c r="N80" s="89" t="s">
        <v>212</v>
      </c>
      <c r="O80" s="141">
        <v>360.16</v>
      </c>
      <c r="P80" s="141">
        <f t="shared" si="2"/>
        <v>109.77676800000002</v>
      </c>
      <c r="Q80" s="93">
        <v>1.18</v>
      </c>
      <c r="R80" s="93">
        <f t="shared" si="3"/>
        <v>0.35966399999999998</v>
      </c>
      <c r="S80" s="93">
        <v>10.76</v>
      </c>
      <c r="T80" s="91" t="s">
        <v>838</v>
      </c>
      <c r="U80" s="89" t="s">
        <v>862</v>
      </c>
    </row>
    <row r="81" spans="1:21" ht="17.25">
      <c r="A81" s="89">
        <v>76</v>
      </c>
      <c r="B81" s="89" t="s">
        <v>118</v>
      </c>
      <c r="C81" s="87" t="s">
        <v>119</v>
      </c>
      <c r="D81" s="140">
        <v>34075</v>
      </c>
      <c r="E81" s="89" t="s">
        <v>218</v>
      </c>
      <c r="F81" s="120" t="s">
        <v>226</v>
      </c>
      <c r="G81" s="87" t="s">
        <v>207</v>
      </c>
      <c r="H81" s="116">
        <v>28.667222219999999</v>
      </c>
      <c r="I81" s="116">
        <v>-98.487499999999997</v>
      </c>
      <c r="J81" s="87" t="s">
        <v>222</v>
      </c>
      <c r="K81" s="87" t="s">
        <v>984</v>
      </c>
      <c r="L81" s="87" t="s">
        <v>211</v>
      </c>
      <c r="M81" s="87" t="s">
        <v>996</v>
      </c>
      <c r="N81" s="89" t="s">
        <v>212</v>
      </c>
      <c r="O81" s="141">
        <v>360.16</v>
      </c>
      <c r="P81" s="141">
        <f t="shared" si="2"/>
        <v>109.77676800000002</v>
      </c>
      <c r="Q81" s="93">
        <v>1.08</v>
      </c>
      <c r="R81" s="93">
        <f t="shared" si="3"/>
        <v>0.32918400000000003</v>
      </c>
      <c r="S81" s="93">
        <v>9.69</v>
      </c>
      <c r="T81" s="91" t="s">
        <v>838</v>
      </c>
      <c r="U81" s="89" t="s">
        <v>862</v>
      </c>
    </row>
    <row r="82" spans="1:21" ht="17.25">
      <c r="A82" s="89">
        <v>77</v>
      </c>
      <c r="B82" s="89" t="s">
        <v>247</v>
      </c>
      <c r="C82" s="87" t="s">
        <v>248</v>
      </c>
      <c r="D82" s="140">
        <v>34075</v>
      </c>
      <c r="E82" s="89" t="s">
        <v>218</v>
      </c>
      <c r="F82" s="120" t="s">
        <v>226</v>
      </c>
      <c r="G82" s="87" t="s">
        <v>207</v>
      </c>
      <c r="H82" s="116">
        <v>28.667222219999999</v>
      </c>
      <c r="I82" s="116">
        <v>-98.494399999999999</v>
      </c>
      <c r="J82" s="87" t="s">
        <v>222</v>
      </c>
      <c r="K82" s="87" t="s">
        <v>984</v>
      </c>
      <c r="L82" s="87" t="s">
        <v>211</v>
      </c>
      <c r="M82" s="87" t="s">
        <v>996</v>
      </c>
      <c r="N82" s="89" t="s">
        <v>212</v>
      </c>
      <c r="O82" s="141">
        <v>353.7</v>
      </c>
      <c r="P82" s="141">
        <f t="shared" si="2"/>
        <v>107.80776</v>
      </c>
      <c r="Q82" s="93">
        <v>0.49</v>
      </c>
      <c r="R82" s="93">
        <f t="shared" si="3"/>
        <v>0.14935200000000001</v>
      </c>
      <c r="S82" s="93">
        <v>9.08</v>
      </c>
      <c r="T82" s="91" t="s">
        <v>838</v>
      </c>
      <c r="U82" s="89" t="s">
        <v>862</v>
      </c>
    </row>
    <row r="83" spans="1:21" ht="17.25">
      <c r="A83" s="89">
        <v>78</v>
      </c>
      <c r="B83" s="89" t="s">
        <v>249</v>
      </c>
      <c r="C83" s="87" t="s">
        <v>250</v>
      </c>
      <c r="D83" s="140">
        <v>34075</v>
      </c>
      <c r="E83" s="89" t="s">
        <v>218</v>
      </c>
      <c r="F83" s="120" t="s">
        <v>226</v>
      </c>
      <c r="G83" s="87" t="s">
        <v>207</v>
      </c>
      <c r="H83" s="116">
        <v>28.667222219999999</v>
      </c>
      <c r="I83" s="116">
        <v>-98.494399999999999</v>
      </c>
      <c r="J83" s="87" t="s">
        <v>222</v>
      </c>
      <c r="K83" s="87" t="s">
        <v>984</v>
      </c>
      <c r="L83" s="87" t="s">
        <v>211</v>
      </c>
      <c r="M83" s="87" t="s">
        <v>996</v>
      </c>
      <c r="N83" s="89" t="s">
        <v>212</v>
      </c>
      <c r="O83" s="141">
        <v>353.7</v>
      </c>
      <c r="P83" s="141">
        <f t="shared" si="2"/>
        <v>107.80776</v>
      </c>
      <c r="Q83" s="93">
        <v>1.02</v>
      </c>
      <c r="R83" s="93">
        <f t="shared" si="3"/>
        <v>0.31089600000000001</v>
      </c>
      <c r="S83" s="93">
        <v>7.69</v>
      </c>
      <c r="T83" s="91" t="s">
        <v>838</v>
      </c>
      <c r="U83" s="89" t="s">
        <v>862</v>
      </c>
    </row>
    <row r="84" spans="1:21" ht="17.25">
      <c r="A84" s="89">
        <v>79</v>
      </c>
      <c r="B84" s="89" t="s">
        <v>257</v>
      </c>
      <c r="C84" s="87" t="s">
        <v>258</v>
      </c>
      <c r="D84" s="140">
        <v>34075</v>
      </c>
      <c r="E84" s="89" t="s">
        <v>218</v>
      </c>
      <c r="F84" s="120" t="s">
        <v>226</v>
      </c>
      <c r="G84" s="87" t="s">
        <v>207</v>
      </c>
      <c r="H84" s="116">
        <v>28.667222219999999</v>
      </c>
      <c r="I84" s="116">
        <v>-98.494399999999999</v>
      </c>
      <c r="J84" s="87" t="s">
        <v>222</v>
      </c>
      <c r="K84" s="87" t="s">
        <v>984</v>
      </c>
      <c r="L84" s="87" t="s">
        <v>211</v>
      </c>
      <c r="M84" s="87" t="s">
        <v>996</v>
      </c>
      <c r="N84" s="89" t="s">
        <v>212</v>
      </c>
      <c r="O84" s="141">
        <v>353.7</v>
      </c>
      <c r="P84" s="141">
        <f t="shared" si="2"/>
        <v>107.80776</v>
      </c>
      <c r="Q84" s="93">
        <v>1.21</v>
      </c>
      <c r="R84" s="93">
        <f t="shared" si="3"/>
        <v>0.36880800000000002</v>
      </c>
      <c r="S84" s="93">
        <v>8.7100000000000009</v>
      </c>
      <c r="T84" s="91" t="s">
        <v>838</v>
      </c>
      <c r="U84" s="89" t="s">
        <v>862</v>
      </c>
    </row>
    <row r="85" spans="1:21">
      <c r="A85" s="89">
        <v>80</v>
      </c>
      <c r="B85" s="89" t="s">
        <v>267</v>
      </c>
      <c r="C85" s="87" t="s">
        <v>276</v>
      </c>
      <c r="D85" s="140">
        <v>44972</v>
      </c>
      <c r="E85" s="89" t="s">
        <v>218</v>
      </c>
      <c r="F85" s="120" t="s">
        <v>226</v>
      </c>
      <c r="G85" s="87" t="s">
        <v>377</v>
      </c>
      <c r="H85" s="116">
        <v>28.588998</v>
      </c>
      <c r="I85" s="116">
        <v>-98.534149999999997</v>
      </c>
      <c r="J85" s="87" t="s">
        <v>222</v>
      </c>
      <c r="K85" s="87" t="s">
        <v>984</v>
      </c>
      <c r="L85" s="87" t="s">
        <v>211</v>
      </c>
      <c r="M85" s="87" t="s">
        <v>996</v>
      </c>
      <c r="N85" s="89" t="s">
        <v>212</v>
      </c>
      <c r="O85" s="89" t="s">
        <v>862</v>
      </c>
      <c r="P85" s="89" t="s">
        <v>862</v>
      </c>
      <c r="Q85" s="93">
        <v>0.6</v>
      </c>
      <c r="R85" s="93">
        <f t="shared" si="3"/>
        <v>0.18288000000000001</v>
      </c>
      <c r="S85" s="93"/>
      <c r="T85" s="89" t="s">
        <v>862</v>
      </c>
      <c r="U85" s="89" t="s">
        <v>862</v>
      </c>
    </row>
    <row r="86" spans="1:21">
      <c r="A86" s="89">
        <v>81</v>
      </c>
      <c r="B86" s="89" t="s">
        <v>268</v>
      </c>
      <c r="C86" s="87" t="s">
        <v>277</v>
      </c>
      <c r="D86" s="140">
        <v>44972</v>
      </c>
      <c r="E86" s="89" t="s">
        <v>218</v>
      </c>
      <c r="F86" s="120" t="s">
        <v>226</v>
      </c>
      <c r="G86" s="87" t="s">
        <v>377</v>
      </c>
      <c r="H86" s="116">
        <v>28.588998</v>
      </c>
      <c r="I86" s="116">
        <v>-98.534149999999997</v>
      </c>
      <c r="J86" s="87" t="s">
        <v>222</v>
      </c>
      <c r="K86" s="87" t="s">
        <v>984</v>
      </c>
      <c r="L86" s="87" t="s">
        <v>211</v>
      </c>
      <c r="M86" s="87" t="s">
        <v>996</v>
      </c>
      <c r="N86" s="89" t="s">
        <v>212</v>
      </c>
      <c r="O86" s="89" t="s">
        <v>862</v>
      </c>
      <c r="P86" s="89" t="s">
        <v>862</v>
      </c>
      <c r="Q86" s="93">
        <v>1.25</v>
      </c>
      <c r="R86" s="93">
        <f t="shared" si="3"/>
        <v>0.38100000000000001</v>
      </c>
      <c r="S86" s="93"/>
      <c r="T86" s="89" t="s">
        <v>862</v>
      </c>
      <c r="U86" s="89" t="s">
        <v>862</v>
      </c>
    </row>
    <row r="87" spans="1:21">
      <c r="A87" s="89">
        <v>82</v>
      </c>
      <c r="B87" s="89" t="s">
        <v>269</v>
      </c>
      <c r="C87" s="87" t="s">
        <v>278</v>
      </c>
      <c r="D87" s="140">
        <v>44972</v>
      </c>
      <c r="E87" s="89" t="s">
        <v>218</v>
      </c>
      <c r="F87" s="120" t="s">
        <v>226</v>
      </c>
      <c r="G87" s="87" t="s">
        <v>377</v>
      </c>
      <c r="H87" s="116">
        <v>28.588998</v>
      </c>
      <c r="I87" s="116">
        <v>-98.534149999999997</v>
      </c>
      <c r="J87" s="87" t="s">
        <v>222</v>
      </c>
      <c r="K87" s="87" t="s">
        <v>984</v>
      </c>
      <c r="L87" s="87" t="s">
        <v>211</v>
      </c>
      <c r="M87" s="87" t="s">
        <v>996</v>
      </c>
      <c r="N87" s="89" t="s">
        <v>212</v>
      </c>
      <c r="O87" s="89" t="s">
        <v>862</v>
      </c>
      <c r="P87" s="89" t="s">
        <v>862</v>
      </c>
      <c r="Q87" s="93">
        <v>1.25</v>
      </c>
      <c r="R87" s="93">
        <f t="shared" si="3"/>
        <v>0.38100000000000001</v>
      </c>
      <c r="S87" s="93"/>
      <c r="T87" s="89" t="s">
        <v>862</v>
      </c>
      <c r="U87" s="89" t="s">
        <v>862</v>
      </c>
    </row>
    <row r="88" spans="1:21">
      <c r="A88" s="89">
        <v>83</v>
      </c>
      <c r="B88" s="89" t="s">
        <v>270</v>
      </c>
      <c r="C88" s="87" t="s">
        <v>279</v>
      </c>
      <c r="D88" s="140">
        <v>44972</v>
      </c>
      <c r="E88" s="89" t="s">
        <v>218</v>
      </c>
      <c r="F88" s="120" t="s">
        <v>226</v>
      </c>
      <c r="G88" s="87" t="s">
        <v>377</v>
      </c>
      <c r="H88" s="116">
        <v>28.588998</v>
      </c>
      <c r="I88" s="116">
        <v>-98.534149999999997</v>
      </c>
      <c r="J88" s="87" t="s">
        <v>222</v>
      </c>
      <c r="K88" s="87" t="s">
        <v>984</v>
      </c>
      <c r="L88" s="87" t="s">
        <v>211</v>
      </c>
      <c r="M88" s="87" t="s">
        <v>996</v>
      </c>
      <c r="N88" s="89" t="s">
        <v>212</v>
      </c>
      <c r="O88" s="89" t="s">
        <v>862</v>
      </c>
      <c r="P88" s="89" t="s">
        <v>862</v>
      </c>
      <c r="Q88" s="93">
        <v>1.1000000000000001</v>
      </c>
      <c r="R88" s="93">
        <f t="shared" si="3"/>
        <v>0.33528000000000002</v>
      </c>
      <c r="S88" s="93">
        <v>7.69</v>
      </c>
      <c r="T88" s="89" t="s">
        <v>862</v>
      </c>
      <c r="U88" s="89" t="s">
        <v>862</v>
      </c>
    </row>
    <row r="89" spans="1:21">
      <c r="A89" s="89">
        <v>84</v>
      </c>
      <c r="B89" s="89" t="s">
        <v>271</v>
      </c>
      <c r="C89" s="87" t="s">
        <v>280</v>
      </c>
      <c r="D89" s="140">
        <v>44972</v>
      </c>
      <c r="E89" s="89" t="s">
        <v>218</v>
      </c>
      <c r="F89" s="120" t="s">
        <v>226</v>
      </c>
      <c r="G89" s="87" t="s">
        <v>377</v>
      </c>
      <c r="H89" s="116">
        <v>28.588998</v>
      </c>
      <c r="I89" s="116">
        <v>-98.534149999999997</v>
      </c>
      <c r="J89" s="87" t="s">
        <v>222</v>
      </c>
      <c r="K89" s="87" t="s">
        <v>984</v>
      </c>
      <c r="L89" s="87" t="s">
        <v>211</v>
      </c>
      <c r="M89" s="87" t="s">
        <v>996</v>
      </c>
      <c r="N89" s="89" t="s">
        <v>212</v>
      </c>
      <c r="O89" s="89" t="s">
        <v>862</v>
      </c>
      <c r="P89" s="89" t="s">
        <v>862</v>
      </c>
      <c r="Q89" s="93">
        <v>1.1000000000000001</v>
      </c>
      <c r="R89" s="93">
        <f t="shared" si="3"/>
        <v>0.33528000000000002</v>
      </c>
      <c r="S89" s="93"/>
      <c r="T89" s="89" t="s">
        <v>862</v>
      </c>
      <c r="U89" s="89" t="s">
        <v>862</v>
      </c>
    </row>
    <row r="90" spans="1:21">
      <c r="A90" s="89">
        <v>85</v>
      </c>
      <c r="B90" s="89" t="s">
        <v>272</v>
      </c>
      <c r="C90" s="87" t="s">
        <v>281</v>
      </c>
      <c r="D90" s="140">
        <v>44972</v>
      </c>
      <c r="E90" s="89" t="s">
        <v>218</v>
      </c>
      <c r="F90" s="120" t="s">
        <v>226</v>
      </c>
      <c r="G90" s="87" t="s">
        <v>377</v>
      </c>
      <c r="H90" s="116">
        <v>28.588998</v>
      </c>
      <c r="I90" s="116">
        <v>-98.534149999999997</v>
      </c>
      <c r="J90" s="87" t="s">
        <v>222</v>
      </c>
      <c r="K90" s="87" t="s">
        <v>984</v>
      </c>
      <c r="L90" s="87" t="s">
        <v>211</v>
      </c>
      <c r="M90" s="87" t="s">
        <v>996</v>
      </c>
      <c r="N90" s="89" t="s">
        <v>212</v>
      </c>
      <c r="O90" s="89" t="s">
        <v>862</v>
      </c>
      <c r="P90" s="89" t="s">
        <v>862</v>
      </c>
      <c r="Q90" s="93">
        <v>0.9</v>
      </c>
      <c r="R90" s="93">
        <f t="shared" si="3"/>
        <v>0.27432000000000001</v>
      </c>
      <c r="S90" s="93">
        <v>8.7100000000000009</v>
      </c>
      <c r="T90" s="89" t="s">
        <v>862</v>
      </c>
      <c r="U90" s="89" t="s">
        <v>862</v>
      </c>
    </row>
    <row r="91" spans="1:21" ht="17.25">
      <c r="A91" s="89">
        <v>86</v>
      </c>
      <c r="B91" s="89" t="s">
        <v>245</v>
      </c>
      <c r="C91" s="87" t="s">
        <v>246</v>
      </c>
      <c r="D91" s="140">
        <v>34075</v>
      </c>
      <c r="E91" s="89" t="s">
        <v>218</v>
      </c>
      <c r="F91" s="120" t="s">
        <v>226</v>
      </c>
      <c r="G91" s="87" t="s">
        <v>207</v>
      </c>
      <c r="H91" s="116">
        <v>28.667222219999999</v>
      </c>
      <c r="I91" s="116">
        <v>-98.494399999999999</v>
      </c>
      <c r="J91" s="87" t="s">
        <v>222</v>
      </c>
      <c r="K91" s="87" t="s">
        <v>984</v>
      </c>
      <c r="L91" s="87" t="s">
        <v>217</v>
      </c>
      <c r="M91" s="87" t="s">
        <v>996</v>
      </c>
      <c r="N91" s="89" t="s">
        <v>558</v>
      </c>
      <c r="O91" s="141">
        <v>353.7</v>
      </c>
      <c r="P91" s="141">
        <f t="shared" ref="P91:P94" si="4">O91*0.3048</f>
        <v>107.80776</v>
      </c>
      <c r="Q91" s="93">
        <v>0.75</v>
      </c>
      <c r="R91" s="93">
        <f t="shared" si="3"/>
        <v>0.22860000000000003</v>
      </c>
      <c r="S91" s="93">
        <v>4.4000000000000004</v>
      </c>
      <c r="T91" s="91" t="s">
        <v>838</v>
      </c>
      <c r="U91" s="89" t="s">
        <v>862</v>
      </c>
    </row>
    <row r="92" spans="1:21" ht="17.25">
      <c r="A92" s="89">
        <v>87</v>
      </c>
      <c r="B92" s="89" t="s">
        <v>251</v>
      </c>
      <c r="C92" s="87" t="s">
        <v>252</v>
      </c>
      <c r="D92" s="140">
        <v>34075</v>
      </c>
      <c r="E92" s="89" t="s">
        <v>218</v>
      </c>
      <c r="F92" s="120" t="s">
        <v>226</v>
      </c>
      <c r="G92" s="87" t="s">
        <v>207</v>
      </c>
      <c r="H92" s="116">
        <v>28.667222219999999</v>
      </c>
      <c r="I92" s="116">
        <v>-98.494399999999999</v>
      </c>
      <c r="J92" s="87" t="s">
        <v>222</v>
      </c>
      <c r="K92" s="87" t="s">
        <v>984</v>
      </c>
      <c r="L92" s="87" t="s">
        <v>359</v>
      </c>
      <c r="M92" s="87" t="s">
        <v>996</v>
      </c>
      <c r="N92" s="89" t="s">
        <v>560</v>
      </c>
      <c r="O92" s="141">
        <v>353.7</v>
      </c>
      <c r="P92" s="141">
        <f t="shared" si="4"/>
        <v>107.80776</v>
      </c>
      <c r="Q92" s="93">
        <v>0.32800000000000001</v>
      </c>
      <c r="R92" s="93">
        <f t="shared" si="3"/>
        <v>9.9974400000000005E-2</v>
      </c>
      <c r="S92" s="93">
        <v>6.22</v>
      </c>
      <c r="T92" s="91" t="s">
        <v>838</v>
      </c>
      <c r="U92" s="89" t="s">
        <v>862</v>
      </c>
    </row>
    <row r="93" spans="1:21" ht="17.25">
      <c r="A93" s="89">
        <v>88</v>
      </c>
      <c r="B93" s="89" t="s">
        <v>253</v>
      </c>
      <c r="C93" s="87" t="s">
        <v>254</v>
      </c>
      <c r="D93" s="140">
        <v>34075</v>
      </c>
      <c r="E93" s="89" t="s">
        <v>218</v>
      </c>
      <c r="F93" s="120" t="s">
        <v>226</v>
      </c>
      <c r="G93" s="87" t="s">
        <v>207</v>
      </c>
      <c r="H93" s="116">
        <v>28.667222219999999</v>
      </c>
      <c r="I93" s="116">
        <v>-98.494399999999999</v>
      </c>
      <c r="J93" s="87" t="s">
        <v>222</v>
      </c>
      <c r="K93" s="87" t="s">
        <v>984</v>
      </c>
      <c r="L93" s="87" t="s">
        <v>217</v>
      </c>
      <c r="M93" s="87" t="s">
        <v>996</v>
      </c>
      <c r="N93" s="89" t="s">
        <v>558</v>
      </c>
      <c r="O93" s="141">
        <v>353.7</v>
      </c>
      <c r="P93" s="141">
        <f t="shared" si="4"/>
        <v>107.80776</v>
      </c>
      <c r="Q93" s="93">
        <v>9.8000000000000004E-2</v>
      </c>
      <c r="R93" s="93">
        <f t="shared" si="3"/>
        <v>2.9870400000000002E-2</v>
      </c>
      <c r="S93" s="93">
        <v>6.95</v>
      </c>
      <c r="T93" s="91" t="s">
        <v>838</v>
      </c>
      <c r="U93" s="89" t="s">
        <v>862</v>
      </c>
    </row>
    <row r="94" spans="1:21" ht="17.25">
      <c r="A94" s="89">
        <v>89</v>
      </c>
      <c r="B94" s="89" t="s">
        <v>255</v>
      </c>
      <c r="C94" s="87" t="s">
        <v>256</v>
      </c>
      <c r="D94" s="140">
        <v>34075</v>
      </c>
      <c r="E94" s="89" t="s">
        <v>218</v>
      </c>
      <c r="F94" s="120" t="s">
        <v>226</v>
      </c>
      <c r="G94" s="87" t="s">
        <v>207</v>
      </c>
      <c r="H94" s="116">
        <v>28.667222219999999</v>
      </c>
      <c r="I94" s="116">
        <v>-98.494399999999999</v>
      </c>
      <c r="J94" s="87" t="s">
        <v>222</v>
      </c>
      <c r="K94" s="87" t="s">
        <v>984</v>
      </c>
      <c r="L94" s="87" t="s">
        <v>217</v>
      </c>
      <c r="M94" s="87" t="s">
        <v>996</v>
      </c>
      <c r="N94" s="89" t="s">
        <v>558</v>
      </c>
      <c r="O94" s="141">
        <v>353.7</v>
      </c>
      <c r="P94" s="141">
        <f t="shared" si="4"/>
        <v>107.80776</v>
      </c>
      <c r="Q94" s="93">
        <v>0.68799999999999994</v>
      </c>
      <c r="R94" s="93">
        <f t="shared" si="3"/>
        <v>0.20970239999999998</v>
      </c>
      <c r="S94" s="93">
        <v>5.48</v>
      </c>
      <c r="T94" s="91" t="s">
        <v>838</v>
      </c>
      <c r="U94" s="89" t="s">
        <v>862</v>
      </c>
    </row>
    <row r="95" spans="1:21" ht="17.25">
      <c r="A95" s="89">
        <v>90</v>
      </c>
      <c r="B95" s="89" t="s">
        <v>862</v>
      </c>
      <c r="C95" s="120">
        <v>124833</v>
      </c>
      <c r="D95" s="89" t="s">
        <v>862</v>
      </c>
      <c r="E95" s="89" t="s">
        <v>218</v>
      </c>
      <c r="F95" s="120" t="s">
        <v>394</v>
      </c>
      <c r="G95" s="89" t="s">
        <v>862</v>
      </c>
      <c r="H95" s="116">
        <v>28.6867336365044</v>
      </c>
      <c r="I95" s="116">
        <v>-98.477819014097804</v>
      </c>
      <c r="J95" s="87" t="s">
        <v>222</v>
      </c>
      <c r="K95" s="87" t="s">
        <v>984</v>
      </c>
      <c r="L95" s="87" t="s">
        <v>211</v>
      </c>
      <c r="M95" s="87" t="s">
        <v>996</v>
      </c>
      <c r="N95" s="89" t="s">
        <v>212</v>
      </c>
      <c r="O95" s="89" t="s">
        <v>862</v>
      </c>
      <c r="P95" s="89" t="s">
        <v>862</v>
      </c>
      <c r="Q95" s="89" t="s">
        <v>862</v>
      </c>
      <c r="R95" s="89" t="s">
        <v>862</v>
      </c>
      <c r="S95" s="89"/>
      <c r="T95" s="91" t="s">
        <v>835</v>
      </c>
      <c r="U95" s="87" t="s">
        <v>407</v>
      </c>
    </row>
    <row r="96" spans="1:21" ht="17.25">
      <c r="A96" s="89">
        <v>91</v>
      </c>
      <c r="B96" s="89" t="s">
        <v>862</v>
      </c>
      <c r="C96" s="120">
        <v>124834</v>
      </c>
      <c r="D96" s="89" t="s">
        <v>862</v>
      </c>
      <c r="E96" s="89" t="s">
        <v>218</v>
      </c>
      <c r="F96" s="120" t="s">
        <v>394</v>
      </c>
      <c r="G96" s="89" t="s">
        <v>862</v>
      </c>
      <c r="H96" s="116">
        <v>28.6867336365044</v>
      </c>
      <c r="I96" s="116">
        <v>-98.477819014097804</v>
      </c>
      <c r="J96" s="87" t="s">
        <v>222</v>
      </c>
      <c r="K96" s="87" t="s">
        <v>984</v>
      </c>
      <c r="L96" s="87" t="s">
        <v>211</v>
      </c>
      <c r="M96" s="87" t="s">
        <v>996</v>
      </c>
      <c r="N96" s="89" t="s">
        <v>212</v>
      </c>
      <c r="O96" s="89" t="s">
        <v>862</v>
      </c>
      <c r="P96" s="89" t="s">
        <v>862</v>
      </c>
      <c r="Q96" s="89" t="s">
        <v>862</v>
      </c>
      <c r="R96" s="89" t="s">
        <v>862</v>
      </c>
      <c r="S96" s="89"/>
      <c r="T96" s="91" t="s">
        <v>835</v>
      </c>
      <c r="U96" s="87" t="s">
        <v>408</v>
      </c>
    </row>
    <row r="97" spans="1:21" ht="17.25">
      <c r="A97" s="89">
        <v>92</v>
      </c>
      <c r="B97" s="89" t="s">
        <v>862</v>
      </c>
      <c r="C97" s="120">
        <v>124835</v>
      </c>
      <c r="D97" s="89" t="s">
        <v>862</v>
      </c>
      <c r="E97" s="89" t="s">
        <v>218</v>
      </c>
      <c r="F97" s="120" t="s">
        <v>394</v>
      </c>
      <c r="G97" s="89" t="s">
        <v>862</v>
      </c>
      <c r="H97" s="116">
        <v>28.6867336365044</v>
      </c>
      <c r="I97" s="116">
        <v>-98.477819014097804</v>
      </c>
      <c r="J97" s="87" t="s">
        <v>222</v>
      </c>
      <c r="K97" s="87" t="s">
        <v>984</v>
      </c>
      <c r="L97" s="87" t="s">
        <v>211</v>
      </c>
      <c r="M97" s="87" t="s">
        <v>996</v>
      </c>
      <c r="N97" s="89" t="s">
        <v>212</v>
      </c>
      <c r="O97" s="89" t="s">
        <v>862</v>
      </c>
      <c r="P97" s="89" t="s">
        <v>862</v>
      </c>
      <c r="Q97" s="89" t="s">
        <v>862</v>
      </c>
      <c r="R97" s="89" t="s">
        <v>862</v>
      </c>
      <c r="S97" s="89"/>
      <c r="T97" s="91" t="s">
        <v>835</v>
      </c>
      <c r="U97" s="87" t="s">
        <v>409</v>
      </c>
    </row>
    <row r="98" spans="1:21" ht="17.25">
      <c r="A98" s="89">
        <v>93</v>
      </c>
      <c r="B98" s="89" t="s">
        <v>862</v>
      </c>
      <c r="C98" s="120">
        <v>124836</v>
      </c>
      <c r="D98" s="89" t="s">
        <v>862</v>
      </c>
      <c r="E98" s="89" t="s">
        <v>218</v>
      </c>
      <c r="F98" s="120" t="s">
        <v>394</v>
      </c>
      <c r="G98" s="89" t="s">
        <v>862</v>
      </c>
      <c r="H98" s="116">
        <v>28.6867336365044</v>
      </c>
      <c r="I98" s="116">
        <v>-98.477819014097804</v>
      </c>
      <c r="J98" s="87" t="s">
        <v>222</v>
      </c>
      <c r="K98" s="87" t="s">
        <v>984</v>
      </c>
      <c r="L98" s="87" t="s">
        <v>211</v>
      </c>
      <c r="M98" s="87" t="s">
        <v>996</v>
      </c>
      <c r="N98" s="89" t="s">
        <v>212</v>
      </c>
      <c r="O98" s="89" t="s">
        <v>862</v>
      </c>
      <c r="P98" s="89" t="s">
        <v>862</v>
      </c>
      <c r="Q98" s="89" t="s">
        <v>862</v>
      </c>
      <c r="R98" s="89" t="s">
        <v>862</v>
      </c>
      <c r="S98" s="89"/>
      <c r="T98" s="91" t="s">
        <v>835</v>
      </c>
      <c r="U98" s="87" t="s">
        <v>410</v>
      </c>
    </row>
    <row r="99" spans="1:21" ht="17.25">
      <c r="A99" s="89">
        <v>94</v>
      </c>
      <c r="B99" s="89" t="s">
        <v>862</v>
      </c>
      <c r="C99" s="120">
        <v>124837</v>
      </c>
      <c r="D99" s="89" t="s">
        <v>862</v>
      </c>
      <c r="E99" s="89" t="s">
        <v>218</v>
      </c>
      <c r="F99" s="120" t="s">
        <v>394</v>
      </c>
      <c r="G99" s="89" t="s">
        <v>862</v>
      </c>
      <c r="H99" s="116">
        <v>28.6867336365044</v>
      </c>
      <c r="I99" s="116">
        <v>-98.477819014097804</v>
      </c>
      <c r="J99" s="87" t="s">
        <v>222</v>
      </c>
      <c r="K99" s="87" t="s">
        <v>984</v>
      </c>
      <c r="L99" s="87" t="s">
        <v>211</v>
      </c>
      <c r="M99" s="87" t="s">
        <v>996</v>
      </c>
      <c r="N99" s="89" t="s">
        <v>212</v>
      </c>
      <c r="O99" s="89" t="s">
        <v>862</v>
      </c>
      <c r="P99" s="89" t="s">
        <v>862</v>
      </c>
      <c r="Q99" s="89" t="s">
        <v>862</v>
      </c>
      <c r="R99" s="89" t="s">
        <v>862</v>
      </c>
      <c r="S99" s="89"/>
      <c r="T99" s="91" t="s">
        <v>835</v>
      </c>
      <c r="U99" s="87" t="s">
        <v>411</v>
      </c>
    </row>
    <row r="100" spans="1:21" ht="17.25">
      <c r="A100" s="89">
        <v>95</v>
      </c>
      <c r="B100" s="89" t="s">
        <v>862</v>
      </c>
      <c r="C100" s="120">
        <v>124838</v>
      </c>
      <c r="D100" s="89" t="s">
        <v>862</v>
      </c>
      <c r="E100" s="89" t="s">
        <v>218</v>
      </c>
      <c r="F100" s="120" t="s">
        <v>394</v>
      </c>
      <c r="G100" s="89" t="s">
        <v>862</v>
      </c>
      <c r="H100" s="116">
        <v>28.6867336365044</v>
      </c>
      <c r="I100" s="116">
        <v>-98.477819014097804</v>
      </c>
      <c r="J100" s="87" t="s">
        <v>222</v>
      </c>
      <c r="K100" s="87" t="s">
        <v>984</v>
      </c>
      <c r="L100" s="87" t="s">
        <v>211</v>
      </c>
      <c r="M100" s="87" t="s">
        <v>996</v>
      </c>
      <c r="N100" s="89" t="s">
        <v>212</v>
      </c>
      <c r="O100" s="89" t="s">
        <v>862</v>
      </c>
      <c r="P100" s="89" t="s">
        <v>862</v>
      </c>
      <c r="Q100" s="89" t="s">
        <v>862</v>
      </c>
      <c r="R100" s="89" t="s">
        <v>862</v>
      </c>
      <c r="S100" s="89"/>
      <c r="T100" s="91" t="s">
        <v>835</v>
      </c>
      <c r="U100" s="87" t="s">
        <v>412</v>
      </c>
    </row>
    <row r="101" spans="1:21" ht="17.25">
      <c r="A101" s="89">
        <v>96</v>
      </c>
      <c r="B101" s="89" t="s">
        <v>862</v>
      </c>
      <c r="C101" s="120">
        <v>124839</v>
      </c>
      <c r="D101" s="89" t="s">
        <v>862</v>
      </c>
      <c r="E101" s="89" t="s">
        <v>218</v>
      </c>
      <c r="F101" s="120" t="s">
        <v>394</v>
      </c>
      <c r="G101" s="89" t="s">
        <v>862</v>
      </c>
      <c r="H101" s="116">
        <v>28.6867336365044</v>
      </c>
      <c r="I101" s="116">
        <v>-98.477819014097804</v>
      </c>
      <c r="J101" s="87" t="s">
        <v>222</v>
      </c>
      <c r="K101" s="87" t="s">
        <v>984</v>
      </c>
      <c r="L101" s="87" t="s">
        <v>211</v>
      </c>
      <c r="M101" s="87" t="s">
        <v>996</v>
      </c>
      <c r="N101" s="89" t="s">
        <v>212</v>
      </c>
      <c r="O101" s="89" t="s">
        <v>862</v>
      </c>
      <c r="P101" s="89" t="s">
        <v>862</v>
      </c>
      <c r="Q101" s="89" t="s">
        <v>862</v>
      </c>
      <c r="R101" s="89" t="s">
        <v>862</v>
      </c>
      <c r="S101" s="89"/>
      <c r="T101" s="91" t="s">
        <v>835</v>
      </c>
      <c r="U101" s="87" t="s">
        <v>413</v>
      </c>
    </row>
    <row r="102" spans="1:21" ht="17.25">
      <c r="A102" s="89">
        <v>97</v>
      </c>
      <c r="B102" s="89" t="s">
        <v>862</v>
      </c>
      <c r="C102" s="120">
        <v>124840</v>
      </c>
      <c r="D102" s="89" t="s">
        <v>862</v>
      </c>
      <c r="E102" s="89" t="s">
        <v>218</v>
      </c>
      <c r="F102" s="120" t="s">
        <v>394</v>
      </c>
      <c r="G102" s="89" t="s">
        <v>862</v>
      </c>
      <c r="H102" s="116">
        <v>28.6867336365044</v>
      </c>
      <c r="I102" s="116">
        <v>-98.477819014097804</v>
      </c>
      <c r="J102" s="87" t="s">
        <v>222</v>
      </c>
      <c r="K102" s="87" t="s">
        <v>984</v>
      </c>
      <c r="L102" s="87" t="s">
        <v>211</v>
      </c>
      <c r="M102" s="87" t="s">
        <v>996</v>
      </c>
      <c r="N102" s="89" t="s">
        <v>212</v>
      </c>
      <c r="O102" s="89" t="s">
        <v>862</v>
      </c>
      <c r="P102" s="89" t="s">
        <v>862</v>
      </c>
      <c r="Q102" s="89" t="s">
        <v>862</v>
      </c>
      <c r="R102" s="89" t="s">
        <v>862</v>
      </c>
      <c r="S102" s="89"/>
      <c r="T102" s="91" t="s">
        <v>835</v>
      </c>
      <c r="U102" s="87" t="s">
        <v>414</v>
      </c>
    </row>
    <row r="103" spans="1:21" ht="17.25">
      <c r="A103" s="89">
        <v>98</v>
      </c>
      <c r="B103" s="89" t="s">
        <v>862</v>
      </c>
      <c r="C103" s="120">
        <v>124841</v>
      </c>
      <c r="D103" s="89" t="s">
        <v>862</v>
      </c>
      <c r="E103" s="89" t="s">
        <v>218</v>
      </c>
      <c r="F103" s="120" t="s">
        <v>394</v>
      </c>
      <c r="G103" s="89" t="s">
        <v>862</v>
      </c>
      <c r="H103" s="116">
        <v>28.6867336365044</v>
      </c>
      <c r="I103" s="116">
        <v>-98.477819014097804</v>
      </c>
      <c r="J103" s="87" t="s">
        <v>222</v>
      </c>
      <c r="K103" s="87" t="s">
        <v>984</v>
      </c>
      <c r="L103" s="87" t="s">
        <v>211</v>
      </c>
      <c r="M103" s="87" t="s">
        <v>996</v>
      </c>
      <c r="N103" s="89" t="s">
        <v>212</v>
      </c>
      <c r="O103" s="89" t="s">
        <v>862</v>
      </c>
      <c r="P103" s="89" t="s">
        <v>862</v>
      </c>
      <c r="Q103" s="89" t="s">
        <v>862</v>
      </c>
      <c r="R103" s="89" t="s">
        <v>862</v>
      </c>
      <c r="S103" s="89"/>
      <c r="T103" s="91" t="s">
        <v>835</v>
      </c>
      <c r="U103" s="87" t="s">
        <v>415</v>
      </c>
    </row>
    <row r="104" spans="1:21" ht="17.25">
      <c r="A104" s="89">
        <v>99</v>
      </c>
      <c r="B104" s="89" t="s">
        <v>862</v>
      </c>
      <c r="C104" s="120">
        <v>124842</v>
      </c>
      <c r="D104" s="89" t="s">
        <v>862</v>
      </c>
      <c r="E104" s="89" t="s">
        <v>218</v>
      </c>
      <c r="F104" s="120" t="s">
        <v>394</v>
      </c>
      <c r="G104" s="89" t="s">
        <v>862</v>
      </c>
      <c r="H104" s="116">
        <v>28.6867336365044</v>
      </c>
      <c r="I104" s="116">
        <v>-98.477819014097804</v>
      </c>
      <c r="J104" s="87" t="s">
        <v>222</v>
      </c>
      <c r="K104" s="87" t="s">
        <v>984</v>
      </c>
      <c r="L104" s="87" t="s">
        <v>211</v>
      </c>
      <c r="M104" s="87" t="s">
        <v>996</v>
      </c>
      <c r="N104" s="89" t="s">
        <v>212</v>
      </c>
      <c r="O104" s="89" t="s">
        <v>862</v>
      </c>
      <c r="P104" s="89" t="s">
        <v>862</v>
      </c>
      <c r="Q104" s="89" t="s">
        <v>862</v>
      </c>
      <c r="R104" s="89" t="s">
        <v>862</v>
      </c>
      <c r="S104" s="89"/>
      <c r="T104" s="91" t="s">
        <v>835</v>
      </c>
      <c r="U104" s="87" t="s">
        <v>416</v>
      </c>
    </row>
    <row r="105" spans="1:21" ht="17.25">
      <c r="A105" s="89">
        <v>100</v>
      </c>
      <c r="B105" s="89" t="s">
        <v>862</v>
      </c>
      <c r="C105" s="120">
        <v>124843</v>
      </c>
      <c r="D105" s="89" t="s">
        <v>862</v>
      </c>
      <c r="E105" s="89" t="s">
        <v>218</v>
      </c>
      <c r="F105" s="120" t="s">
        <v>394</v>
      </c>
      <c r="G105" s="89" t="s">
        <v>862</v>
      </c>
      <c r="H105" s="116">
        <v>28.6867336365044</v>
      </c>
      <c r="I105" s="116">
        <v>-98.477819014097804</v>
      </c>
      <c r="J105" s="87" t="s">
        <v>222</v>
      </c>
      <c r="K105" s="87" t="s">
        <v>984</v>
      </c>
      <c r="L105" s="87" t="s">
        <v>211</v>
      </c>
      <c r="M105" s="87" t="s">
        <v>996</v>
      </c>
      <c r="N105" s="89" t="s">
        <v>212</v>
      </c>
      <c r="O105" s="89" t="s">
        <v>862</v>
      </c>
      <c r="P105" s="89" t="s">
        <v>862</v>
      </c>
      <c r="Q105" s="89" t="s">
        <v>862</v>
      </c>
      <c r="R105" s="89" t="s">
        <v>862</v>
      </c>
      <c r="S105" s="89"/>
      <c r="T105" s="91" t="s">
        <v>835</v>
      </c>
      <c r="U105" s="87" t="s">
        <v>417</v>
      </c>
    </row>
    <row r="106" spans="1:21" ht="17.25">
      <c r="A106" s="89">
        <v>101</v>
      </c>
      <c r="B106" s="89" t="s">
        <v>862</v>
      </c>
      <c r="C106" s="120">
        <v>124844</v>
      </c>
      <c r="D106" s="89" t="s">
        <v>862</v>
      </c>
      <c r="E106" s="89" t="s">
        <v>218</v>
      </c>
      <c r="F106" s="120" t="s">
        <v>394</v>
      </c>
      <c r="G106" s="89" t="s">
        <v>862</v>
      </c>
      <c r="H106" s="116">
        <v>28.6867336365044</v>
      </c>
      <c r="I106" s="116">
        <v>-98.477819014097804</v>
      </c>
      <c r="J106" s="87" t="s">
        <v>222</v>
      </c>
      <c r="K106" s="87" t="s">
        <v>984</v>
      </c>
      <c r="L106" s="87" t="s">
        <v>211</v>
      </c>
      <c r="M106" s="87" t="s">
        <v>996</v>
      </c>
      <c r="N106" s="89" t="s">
        <v>212</v>
      </c>
      <c r="O106" s="89" t="s">
        <v>862</v>
      </c>
      <c r="P106" s="89" t="s">
        <v>862</v>
      </c>
      <c r="Q106" s="89" t="s">
        <v>862</v>
      </c>
      <c r="R106" s="89" t="s">
        <v>862</v>
      </c>
      <c r="S106" s="89"/>
      <c r="T106" s="91" t="s">
        <v>835</v>
      </c>
      <c r="U106" s="87" t="s">
        <v>418</v>
      </c>
    </row>
    <row r="107" spans="1:21" ht="17.25">
      <c r="A107" s="89">
        <v>102</v>
      </c>
      <c r="B107" s="89" t="s">
        <v>127</v>
      </c>
      <c r="C107" s="87" t="s">
        <v>128</v>
      </c>
      <c r="D107" s="140">
        <v>34429</v>
      </c>
      <c r="E107" s="89" t="s">
        <v>218</v>
      </c>
      <c r="F107" s="120" t="s">
        <v>227</v>
      </c>
      <c r="G107" s="87" t="s">
        <v>207</v>
      </c>
      <c r="H107" s="116">
        <v>27.817</v>
      </c>
      <c r="I107" s="116">
        <v>-99.838666669999995</v>
      </c>
      <c r="J107" s="87" t="s">
        <v>222</v>
      </c>
      <c r="K107" s="87" t="s">
        <v>229</v>
      </c>
      <c r="L107" s="91" t="s">
        <v>633</v>
      </c>
      <c r="M107" s="87" t="s">
        <v>997</v>
      </c>
      <c r="N107" s="89" t="s">
        <v>212</v>
      </c>
      <c r="O107" s="141">
        <v>269</v>
      </c>
      <c r="P107" s="141">
        <f t="shared" ref="P107:P110" si="5">O107*0.3048</f>
        <v>81.991200000000006</v>
      </c>
      <c r="Q107" s="93">
        <v>0.85</v>
      </c>
      <c r="R107" s="93">
        <f t="shared" ref="R107:R110" si="6">Q107*0.3048</f>
        <v>0.25908000000000003</v>
      </c>
      <c r="S107" s="93">
        <v>2.62</v>
      </c>
      <c r="T107" s="91" t="s">
        <v>834</v>
      </c>
      <c r="U107" s="87"/>
    </row>
    <row r="108" spans="1:21" ht="17.25">
      <c r="A108" s="89">
        <v>103</v>
      </c>
      <c r="B108" s="89" t="s">
        <v>123</v>
      </c>
      <c r="C108" s="87" t="s">
        <v>124</v>
      </c>
      <c r="D108" s="140">
        <v>34428</v>
      </c>
      <c r="E108" s="89" t="s">
        <v>218</v>
      </c>
      <c r="F108" s="120" t="s">
        <v>227</v>
      </c>
      <c r="G108" s="87" t="s">
        <v>207</v>
      </c>
      <c r="H108" s="116">
        <v>27.942222220000001</v>
      </c>
      <c r="I108" s="116">
        <v>-99.854722219999999</v>
      </c>
      <c r="J108" s="87" t="s">
        <v>222</v>
      </c>
      <c r="K108" s="87" t="s">
        <v>985</v>
      </c>
      <c r="L108" s="91" t="s">
        <v>633</v>
      </c>
      <c r="M108" s="87" t="s">
        <v>998</v>
      </c>
      <c r="N108" s="89" t="s">
        <v>556</v>
      </c>
      <c r="O108" s="141">
        <v>341</v>
      </c>
      <c r="P108" s="141">
        <f t="shared" si="5"/>
        <v>103.93680000000001</v>
      </c>
      <c r="Q108" s="93">
        <v>0.02</v>
      </c>
      <c r="R108" s="93">
        <f t="shared" si="6"/>
        <v>6.0960000000000007E-3</v>
      </c>
      <c r="S108" s="93">
        <v>3.44</v>
      </c>
      <c r="T108" s="91" t="s">
        <v>839</v>
      </c>
      <c r="U108" s="87"/>
    </row>
    <row r="109" spans="1:21" ht="17.25">
      <c r="A109" s="89">
        <v>104</v>
      </c>
      <c r="B109" s="89" t="s">
        <v>120</v>
      </c>
      <c r="C109" s="87" t="s">
        <v>121</v>
      </c>
      <c r="D109" s="140">
        <v>34428</v>
      </c>
      <c r="E109" s="89" t="s">
        <v>218</v>
      </c>
      <c r="F109" s="120" t="s">
        <v>227</v>
      </c>
      <c r="G109" s="87" t="s">
        <v>207</v>
      </c>
      <c r="H109" s="116">
        <v>27.942222220000001</v>
      </c>
      <c r="I109" s="116">
        <v>-99.854722219999999</v>
      </c>
      <c r="J109" s="87" t="s">
        <v>222</v>
      </c>
      <c r="K109" s="87" t="s">
        <v>985</v>
      </c>
      <c r="L109" s="91" t="s">
        <v>633</v>
      </c>
      <c r="M109" s="87" t="s">
        <v>999</v>
      </c>
      <c r="N109" s="89" t="s">
        <v>212</v>
      </c>
      <c r="O109" s="141">
        <v>341</v>
      </c>
      <c r="P109" s="141">
        <f t="shared" si="5"/>
        <v>103.93680000000001</v>
      </c>
      <c r="Q109" s="93">
        <v>1.18</v>
      </c>
      <c r="R109" s="93">
        <f t="shared" si="6"/>
        <v>0.35966399999999998</v>
      </c>
      <c r="S109" s="93">
        <v>2.76</v>
      </c>
      <c r="T109" s="91" t="s">
        <v>839</v>
      </c>
      <c r="U109" s="87" t="s">
        <v>122</v>
      </c>
    </row>
    <row r="110" spans="1:21" ht="17.25">
      <c r="A110" s="89">
        <v>105</v>
      </c>
      <c r="B110" s="89" t="s">
        <v>125</v>
      </c>
      <c r="C110" s="87" t="s">
        <v>126</v>
      </c>
      <c r="D110" s="140">
        <v>35299</v>
      </c>
      <c r="E110" s="89" t="s">
        <v>218</v>
      </c>
      <c r="F110" s="120" t="s">
        <v>227</v>
      </c>
      <c r="G110" s="87" t="s">
        <v>207</v>
      </c>
      <c r="H110" s="116">
        <v>27.96055556</v>
      </c>
      <c r="I110" s="116">
        <v>-99.851388889999996</v>
      </c>
      <c r="J110" s="87" t="s">
        <v>222</v>
      </c>
      <c r="K110" s="87" t="s">
        <v>985</v>
      </c>
      <c r="L110" s="91" t="s">
        <v>633</v>
      </c>
      <c r="M110" s="87" t="s">
        <v>999</v>
      </c>
      <c r="N110" s="89" t="s">
        <v>212</v>
      </c>
      <c r="O110" s="141">
        <v>600.4</v>
      </c>
      <c r="P110" s="141">
        <f t="shared" si="5"/>
        <v>183.00192000000001</v>
      </c>
      <c r="Q110" s="93">
        <v>0.42</v>
      </c>
      <c r="R110" s="93">
        <f t="shared" si="6"/>
        <v>0.12801599999999999</v>
      </c>
      <c r="S110" s="93">
        <v>2.1800000000000002</v>
      </c>
      <c r="T110" s="91" t="s">
        <v>834</v>
      </c>
      <c r="U110" s="87"/>
    </row>
    <row r="111" spans="1:21" ht="17.25">
      <c r="A111" s="89">
        <v>106</v>
      </c>
      <c r="B111" s="89"/>
      <c r="C111" s="120">
        <v>124915</v>
      </c>
      <c r="D111" s="87"/>
      <c r="E111" s="89" t="s">
        <v>218</v>
      </c>
      <c r="F111" s="120" t="s">
        <v>395</v>
      </c>
      <c r="G111" s="89" t="s">
        <v>862</v>
      </c>
      <c r="H111" s="116">
        <v>28.802600029776201</v>
      </c>
      <c r="I111" s="116">
        <v>-100.471867524609</v>
      </c>
      <c r="J111" s="87" t="s">
        <v>396</v>
      </c>
      <c r="K111" s="120" t="s">
        <v>972</v>
      </c>
      <c r="L111" s="87" t="s">
        <v>228</v>
      </c>
      <c r="M111" s="87" t="s">
        <v>1000</v>
      </c>
      <c r="N111" s="89" t="s">
        <v>212</v>
      </c>
      <c r="O111" s="89" t="s">
        <v>862</v>
      </c>
      <c r="P111" s="89" t="s">
        <v>862</v>
      </c>
      <c r="Q111" s="89" t="s">
        <v>862</v>
      </c>
      <c r="R111" s="89" t="s">
        <v>862</v>
      </c>
      <c r="S111" s="89"/>
      <c r="T111" s="91" t="s">
        <v>835</v>
      </c>
      <c r="U111" s="87" t="s">
        <v>419</v>
      </c>
    </row>
    <row r="112" spans="1:21" ht="17.25">
      <c r="A112" s="89">
        <v>107</v>
      </c>
      <c r="B112" s="89"/>
      <c r="C112" s="120">
        <v>124916</v>
      </c>
      <c r="D112" s="87"/>
      <c r="E112" s="89" t="s">
        <v>218</v>
      </c>
      <c r="F112" s="120" t="s">
        <v>395</v>
      </c>
      <c r="G112" s="89" t="s">
        <v>862</v>
      </c>
      <c r="H112" s="116">
        <v>28.802600029776201</v>
      </c>
      <c r="I112" s="116">
        <v>-100.471867524609</v>
      </c>
      <c r="J112" s="87" t="s">
        <v>396</v>
      </c>
      <c r="K112" s="120" t="s">
        <v>972</v>
      </c>
      <c r="L112" s="87" t="s">
        <v>228</v>
      </c>
      <c r="M112" s="87" t="s">
        <v>1000</v>
      </c>
      <c r="N112" s="89" t="s">
        <v>212</v>
      </c>
      <c r="O112" s="89" t="s">
        <v>862</v>
      </c>
      <c r="P112" s="89" t="s">
        <v>862</v>
      </c>
      <c r="Q112" s="89" t="s">
        <v>862</v>
      </c>
      <c r="R112" s="89" t="s">
        <v>862</v>
      </c>
      <c r="S112" s="89"/>
      <c r="T112" s="91" t="s">
        <v>835</v>
      </c>
      <c r="U112" s="87" t="s">
        <v>420</v>
      </c>
    </row>
    <row r="113" spans="1:21" ht="17.25">
      <c r="A113" s="89">
        <v>108</v>
      </c>
      <c r="B113" s="89"/>
      <c r="C113" s="120">
        <v>124917</v>
      </c>
      <c r="D113" s="87"/>
      <c r="E113" s="89" t="s">
        <v>218</v>
      </c>
      <c r="F113" s="120" t="s">
        <v>395</v>
      </c>
      <c r="G113" s="89" t="s">
        <v>862</v>
      </c>
      <c r="H113" s="116">
        <v>28.802600029776201</v>
      </c>
      <c r="I113" s="116">
        <v>-100.471867524609</v>
      </c>
      <c r="J113" s="87" t="s">
        <v>396</v>
      </c>
      <c r="K113" s="120" t="s">
        <v>972</v>
      </c>
      <c r="L113" s="87" t="s">
        <v>228</v>
      </c>
      <c r="M113" s="87" t="s">
        <v>1000</v>
      </c>
      <c r="N113" s="89" t="s">
        <v>212</v>
      </c>
      <c r="O113" s="89" t="s">
        <v>862</v>
      </c>
      <c r="P113" s="89" t="s">
        <v>862</v>
      </c>
      <c r="Q113" s="89" t="s">
        <v>862</v>
      </c>
      <c r="R113" s="89" t="s">
        <v>862</v>
      </c>
      <c r="S113" s="89"/>
      <c r="T113" s="91" t="s">
        <v>835</v>
      </c>
      <c r="U113" s="87" t="s">
        <v>421</v>
      </c>
    </row>
    <row r="114" spans="1:21" ht="17.25">
      <c r="A114" s="89">
        <v>109</v>
      </c>
      <c r="B114" s="89"/>
      <c r="C114" s="120">
        <v>124918</v>
      </c>
      <c r="D114" s="87"/>
      <c r="E114" s="89" t="s">
        <v>218</v>
      </c>
      <c r="F114" s="120" t="s">
        <v>395</v>
      </c>
      <c r="G114" s="89" t="s">
        <v>862</v>
      </c>
      <c r="H114" s="116">
        <v>28.802600029776201</v>
      </c>
      <c r="I114" s="116">
        <v>-100.471867524609</v>
      </c>
      <c r="J114" s="87" t="s">
        <v>396</v>
      </c>
      <c r="K114" s="120" t="s">
        <v>972</v>
      </c>
      <c r="L114" s="87" t="s">
        <v>228</v>
      </c>
      <c r="M114" s="87" t="s">
        <v>1000</v>
      </c>
      <c r="N114" s="89" t="s">
        <v>212</v>
      </c>
      <c r="O114" s="89" t="s">
        <v>862</v>
      </c>
      <c r="P114" s="89" t="s">
        <v>862</v>
      </c>
      <c r="Q114" s="89" t="s">
        <v>862</v>
      </c>
      <c r="R114" s="89" t="s">
        <v>862</v>
      </c>
      <c r="S114" s="89"/>
      <c r="T114" s="91" t="s">
        <v>835</v>
      </c>
      <c r="U114" s="87" t="s">
        <v>422</v>
      </c>
    </row>
    <row r="115" spans="1:21" ht="17.25">
      <c r="A115" s="89">
        <v>110</v>
      </c>
      <c r="B115" s="89"/>
      <c r="C115" s="120">
        <v>124919</v>
      </c>
      <c r="D115" s="87"/>
      <c r="E115" s="89" t="s">
        <v>218</v>
      </c>
      <c r="F115" s="120" t="s">
        <v>395</v>
      </c>
      <c r="G115" s="89" t="s">
        <v>862</v>
      </c>
      <c r="H115" s="116">
        <v>28.802600029776201</v>
      </c>
      <c r="I115" s="116">
        <v>-100.471867524609</v>
      </c>
      <c r="J115" s="87" t="s">
        <v>396</v>
      </c>
      <c r="K115" s="120" t="s">
        <v>972</v>
      </c>
      <c r="L115" s="87" t="s">
        <v>228</v>
      </c>
      <c r="M115" s="87" t="s">
        <v>1000</v>
      </c>
      <c r="N115" s="89" t="s">
        <v>212</v>
      </c>
      <c r="O115" s="89" t="s">
        <v>862</v>
      </c>
      <c r="P115" s="89" t="s">
        <v>862</v>
      </c>
      <c r="Q115" s="89" t="s">
        <v>862</v>
      </c>
      <c r="R115" s="89" t="s">
        <v>862</v>
      </c>
      <c r="S115" s="89"/>
      <c r="T115" s="91" t="s">
        <v>835</v>
      </c>
      <c r="U115" s="87" t="s">
        <v>423</v>
      </c>
    </row>
    <row r="116" spans="1:21" ht="17.25">
      <c r="A116" s="89">
        <v>111</v>
      </c>
      <c r="B116" s="89"/>
      <c r="C116" s="120">
        <v>124920</v>
      </c>
      <c r="D116" s="87"/>
      <c r="E116" s="89" t="s">
        <v>218</v>
      </c>
      <c r="F116" s="120" t="s">
        <v>395</v>
      </c>
      <c r="G116" s="89" t="s">
        <v>862</v>
      </c>
      <c r="H116" s="116">
        <v>28.802600029776201</v>
      </c>
      <c r="I116" s="116">
        <v>-100.471867524609</v>
      </c>
      <c r="J116" s="87" t="s">
        <v>396</v>
      </c>
      <c r="K116" s="120" t="s">
        <v>972</v>
      </c>
      <c r="L116" s="87" t="s">
        <v>228</v>
      </c>
      <c r="M116" s="87" t="s">
        <v>1000</v>
      </c>
      <c r="N116" s="89" t="s">
        <v>212</v>
      </c>
      <c r="O116" s="89" t="s">
        <v>862</v>
      </c>
      <c r="P116" s="89" t="s">
        <v>862</v>
      </c>
      <c r="Q116" s="89" t="s">
        <v>862</v>
      </c>
      <c r="R116" s="89" t="s">
        <v>862</v>
      </c>
      <c r="S116" s="89"/>
      <c r="T116" s="91" t="s">
        <v>835</v>
      </c>
      <c r="U116" s="87" t="s">
        <v>424</v>
      </c>
    </row>
    <row r="117" spans="1:21" ht="17.25">
      <c r="A117" s="89">
        <v>112</v>
      </c>
      <c r="B117" s="89"/>
      <c r="C117" s="120">
        <v>124925</v>
      </c>
      <c r="D117" s="87"/>
      <c r="E117" s="89" t="s">
        <v>218</v>
      </c>
      <c r="F117" s="120" t="s">
        <v>395</v>
      </c>
      <c r="G117" s="89" t="s">
        <v>862</v>
      </c>
      <c r="H117" s="116">
        <v>28.802600029776201</v>
      </c>
      <c r="I117" s="116">
        <v>-100.471867524609</v>
      </c>
      <c r="J117" s="87" t="s">
        <v>396</v>
      </c>
      <c r="K117" s="120" t="s">
        <v>972</v>
      </c>
      <c r="L117" s="87" t="s">
        <v>228</v>
      </c>
      <c r="M117" s="87" t="s">
        <v>1000</v>
      </c>
      <c r="N117" s="89" t="s">
        <v>212</v>
      </c>
      <c r="O117" s="89" t="s">
        <v>862</v>
      </c>
      <c r="P117" s="89" t="s">
        <v>862</v>
      </c>
      <c r="Q117" s="89" t="s">
        <v>862</v>
      </c>
      <c r="R117" s="89" t="s">
        <v>862</v>
      </c>
      <c r="S117" s="89"/>
      <c r="T117" s="91" t="s">
        <v>835</v>
      </c>
      <c r="U117" s="87" t="s">
        <v>425</v>
      </c>
    </row>
    <row r="118" spans="1:21" ht="17.25">
      <c r="A118" s="89">
        <v>113</v>
      </c>
      <c r="B118" s="89"/>
      <c r="C118" s="120">
        <v>124926</v>
      </c>
      <c r="D118" s="87"/>
      <c r="E118" s="89" t="s">
        <v>218</v>
      </c>
      <c r="F118" s="120" t="s">
        <v>395</v>
      </c>
      <c r="G118" s="89" t="s">
        <v>862</v>
      </c>
      <c r="H118" s="116">
        <v>28.802600029776201</v>
      </c>
      <c r="I118" s="116">
        <v>-100.471867524609</v>
      </c>
      <c r="J118" s="87" t="s">
        <v>396</v>
      </c>
      <c r="K118" s="120" t="s">
        <v>972</v>
      </c>
      <c r="L118" s="87" t="s">
        <v>228</v>
      </c>
      <c r="M118" s="87" t="s">
        <v>1000</v>
      </c>
      <c r="N118" s="89" t="s">
        <v>212</v>
      </c>
      <c r="O118" s="89" t="s">
        <v>862</v>
      </c>
      <c r="P118" s="89" t="s">
        <v>862</v>
      </c>
      <c r="Q118" s="89" t="s">
        <v>862</v>
      </c>
      <c r="R118" s="89" t="s">
        <v>862</v>
      </c>
      <c r="S118" s="89"/>
      <c r="T118" s="91" t="s">
        <v>835</v>
      </c>
      <c r="U118" s="87" t="s">
        <v>426</v>
      </c>
    </row>
    <row r="119" spans="1:21" ht="17.25">
      <c r="A119" s="89">
        <v>114</v>
      </c>
      <c r="B119" s="89"/>
      <c r="C119" s="120">
        <v>124927</v>
      </c>
      <c r="D119" s="87"/>
      <c r="E119" s="89" t="s">
        <v>218</v>
      </c>
      <c r="F119" s="120" t="s">
        <v>395</v>
      </c>
      <c r="G119" s="89" t="s">
        <v>862</v>
      </c>
      <c r="H119" s="116">
        <v>28.802600029776201</v>
      </c>
      <c r="I119" s="116">
        <v>-100.471867524609</v>
      </c>
      <c r="J119" s="87" t="s">
        <v>396</v>
      </c>
      <c r="K119" s="120" t="s">
        <v>972</v>
      </c>
      <c r="L119" s="87" t="s">
        <v>228</v>
      </c>
      <c r="M119" s="87" t="s">
        <v>1000</v>
      </c>
      <c r="N119" s="89" t="s">
        <v>212</v>
      </c>
      <c r="O119" s="89" t="s">
        <v>862</v>
      </c>
      <c r="P119" s="89" t="s">
        <v>862</v>
      </c>
      <c r="Q119" s="89" t="s">
        <v>862</v>
      </c>
      <c r="R119" s="89" t="s">
        <v>862</v>
      </c>
      <c r="S119" s="89"/>
      <c r="T119" s="91" t="s">
        <v>835</v>
      </c>
      <c r="U119" s="87" t="s">
        <v>427</v>
      </c>
    </row>
    <row r="120" spans="1:21" ht="17.25">
      <c r="A120" s="89">
        <v>115</v>
      </c>
      <c r="B120" s="89"/>
      <c r="C120" s="120">
        <v>124928</v>
      </c>
      <c r="D120" s="87"/>
      <c r="E120" s="89" t="s">
        <v>218</v>
      </c>
      <c r="F120" s="120" t="s">
        <v>395</v>
      </c>
      <c r="G120" s="89" t="s">
        <v>862</v>
      </c>
      <c r="H120" s="116">
        <v>28.802600029776201</v>
      </c>
      <c r="I120" s="116">
        <v>-100.471867524609</v>
      </c>
      <c r="J120" s="87" t="s">
        <v>396</v>
      </c>
      <c r="K120" s="120" t="s">
        <v>972</v>
      </c>
      <c r="L120" s="87" t="s">
        <v>228</v>
      </c>
      <c r="M120" s="87" t="s">
        <v>1000</v>
      </c>
      <c r="N120" s="89" t="s">
        <v>212</v>
      </c>
      <c r="O120" s="89" t="s">
        <v>862</v>
      </c>
      <c r="P120" s="89" t="s">
        <v>862</v>
      </c>
      <c r="Q120" s="89" t="s">
        <v>862</v>
      </c>
      <c r="R120" s="89" t="s">
        <v>862</v>
      </c>
      <c r="S120" s="89"/>
      <c r="T120" s="91" t="s">
        <v>835</v>
      </c>
      <c r="U120" s="87" t="s">
        <v>428</v>
      </c>
    </row>
    <row r="121" spans="1:21" ht="17.25">
      <c r="A121" s="89">
        <v>116</v>
      </c>
      <c r="B121" s="89"/>
      <c r="C121" s="120">
        <v>124929</v>
      </c>
      <c r="D121" s="87"/>
      <c r="E121" s="89" t="s">
        <v>218</v>
      </c>
      <c r="F121" s="120" t="s">
        <v>395</v>
      </c>
      <c r="G121" s="89" t="s">
        <v>862</v>
      </c>
      <c r="H121" s="116">
        <v>28.802600029776201</v>
      </c>
      <c r="I121" s="116">
        <v>-100.471867524609</v>
      </c>
      <c r="J121" s="87" t="s">
        <v>396</v>
      </c>
      <c r="K121" s="120" t="s">
        <v>972</v>
      </c>
      <c r="L121" s="87" t="s">
        <v>228</v>
      </c>
      <c r="M121" s="87" t="s">
        <v>1000</v>
      </c>
      <c r="N121" s="89" t="s">
        <v>212</v>
      </c>
      <c r="O121" s="89" t="s">
        <v>862</v>
      </c>
      <c r="P121" s="89" t="s">
        <v>862</v>
      </c>
      <c r="Q121" s="89" t="s">
        <v>862</v>
      </c>
      <c r="R121" s="89" t="s">
        <v>862</v>
      </c>
      <c r="S121" s="89"/>
      <c r="T121" s="91" t="s">
        <v>835</v>
      </c>
      <c r="U121" s="87" t="s">
        <v>429</v>
      </c>
    </row>
    <row r="122" spans="1:21" ht="17.25">
      <c r="A122" s="181">
        <v>117</v>
      </c>
      <c r="B122" s="89"/>
      <c r="C122" s="120">
        <v>124930</v>
      </c>
      <c r="D122" s="87"/>
      <c r="E122" s="89" t="s">
        <v>218</v>
      </c>
      <c r="F122" s="120" t="s">
        <v>395</v>
      </c>
      <c r="G122" s="89" t="s">
        <v>862</v>
      </c>
      <c r="H122" s="116">
        <v>28.802600029776201</v>
      </c>
      <c r="I122" s="116">
        <v>-100.471867524609</v>
      </c>
      <c r="J122" s="87" t="s">
        <v>396</v>
      </c>
      <c r="K122" s="120" t="s">
        <v>972</v>
      </c>
      <c r="L122" s="87" t="s">
        <v>228</v>
      </c>
      <c r="M122" s="87" t="s">
        <v>1000</v>
      </c>
      <c r="N122" s="89" t="s">
        <v>212</v>
      </c>
      <c r="O122" s="89" t="s">
        <v>862</v>
      </c>
      <c r="P122" s="89" t="s">
        <v>862</v>
      </c>
      <c r="Q122" s="89" t="s">
        <v>862</v>
      </c>
      <c r="R122" s="89" t="s">
        <v>862</v>
      </c>
      <c r="S122" s="89"/>
      <c r="T122" s="91" t="s">
        <v>835</v>
      </c>
      <c r="U122" s="87" t="s">
        <v>430</v>
      </c>
    </row>
    <row r="123" spans="1:21">
      <c r="A123" s="1"/>
      <c r="B123" s="1"/>
      <c r="E123" s="1"/>
      <c r="F123" s="4"/>
      <c r="N123" s="1"/>
    </row>
    <row r="124" spans="1:21">
      <c r="A124" s="1"/>
      <c r="B124" s="1"/>
      <c r="E124" s="1"/>
      <c r="F124" s="4"/>
      <c r="N124" s="1"/>
    </row>
  </sheetData>
  <dataValidations count="2">
    <dataValidation type="list" allowBlank="1" showInputMessage="1" showErrorMessage="1" error="Please select or enter a valid coal basin." sqref="E41:E50 E95:E106 E111:E122" xr:uid="{6A55E967-7D43-4EAF-B06D-3398B82F1B78}">
      <formula1>state</formula1>
    </dataValidation>
    <dataValidation allowBlank="1" showInputMessage="1" showErrorMessage="1" error="Please select or enter a valid coal basin." sqref="F111:F122 F95:F106 F41:F50 K111:K122" xr:uid="{E54776EA-D6EF-4CAB-8DBF-C5314EDDBC08}"/>
  </dataValidations>
  <pageMargins left="0.7" right="0.7" top="0.75" bottom="0.75" header="0.3" footer="0.3"/>
  <pageSetup paperSize="3" scale="3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4F1A-0B8D-4217-A6E3-0B68DF460A9D}">
  <dimension ref="A1:BF579"/>
  <sheetViews>
    <sheetView workbookViewId="0">
      <selection activeCell="AM13" sqref="AM13"/>
    </sheetView>
  </sheetViews>
  <sheetFormatPr defaultRowHeight="15"/>
  <cols>
    <col min="1" max="1" width="13.5703125" customWidth="1"/>
    <col min="2" max="2" width="14" customWidth="1"/>
    <col min="4" max="4" width="16.5703125" customWidth="1"/>
    <col min="6" max="6" width="15.5703125" customWidth="1"/>
    <col min="7" max="7" width="13.28515625" customWidth="1"/>
    <col min="10" max="10" width="16.42578125" customWidth="1"/>
    <col min="11" max="11" width="16.28515625" customWidth="1"/>
    <col min="14" max="14" width="15" customWidth="1"/>
    <col min="15" max="15" width="15.5703125" customWidth="1"/>
    <col min="18" max="21" width="10.5703125" bestFit="1" customWidth="1"/>
    <col min="22" max="22" width="11.5703125" bestFit="1" customWidth="1"/>
    <col min="23" max="33" width="10.5703125" bestFit="1" customWidth="1"/>
  </cols>
  <sheetData>
    <row r="1" spans="1:58">
      <c r="A1" t="s">
        <v>1086</v>
      </c>
      <c r="B1" t="s">
        <v>1095</v>
      </c>
      <c r="N1" t="s">
        <v>1621</v>
      </c>
    </row>
    <row r="2" spans="1:58">
      <c r="N2" t="s">
        <v>288</v>
      </c>
      <c r="O2" t="s">
        <v>1091</v>
      </c>
      <c r="P2" t="s">
        <v>317</v>
      </c>
      <c r="R2" s="205" t="s">
        <v>136</v>
      </c>
      <c r="S2" s="205" t="s">
        <v>137</v>
      </c>
      <c r="T2" s="205" t="s">
        <v>151</v>
      </c>
      <c r="U2" s="205" t="s">
        <v>138</v>
      </c>
      <c r="V2" s="205" t="s">
        <v>139</v>
      </c>
      <c r="W2" s="206" t="s">
        <v>140</v>
      </c>
      <c r="X2" s="206" t="s">
        <v>141</v>
      </c>
      <c r="Y2" s="206" t="s">
        <v>142</v>
      </c>
      <c r="Z2" s="206" t="s">
        <v>143</v>
      </c>
      <c r="AA2" s="206" t="s">
        <v>152</v>
      </c>
      <c r="AB2" s="206" t="s">
        <v>144</v>
      </c>
      <c r="AC2" s="207" t="s">
        <v>153</v>
      </c>
      <c r="AD2" s="206" t="s">
        <v>145</v>
      </c>
      <c r="AE2" s="206" t="s">
        <v>146</v>
      </c>
      <c r="AF2" s="206" t="s">
        <v>133</v>
      </c>
      <c r="AG2" s="208" t="s">
        <v>166</v>
      </c>
      <c r="AI2" s="197" t="s">
        <v>383</v>
      </c>
      <c r="AJ2" s="197" t="s">
        <v>160</v>
      </c>
      <c r="AK2" s="197" t="s">
        <v>286</v>
      </c>
      <c r="AL2" s="197" t="s">
        <v>285</v>
      </c>
      <c r="AM2" s="197" t="s">
        <v>378</v>
      </c>
      <c r="AN2" s="197" t="s">
        <v>379</v>
      </c>
      <c r="AO2" s="197" t="s">
        <v>167</v>
      </c>
      <c r="AP2" s="197" t="s">
        <v>168</v>
      </c>
      <c r="AQ2" s="197" t="s">
        <v>287</v>
      </c>
      <c r="AR2" s="197" t="s">
        <v>169</v>
      </c>
      <c r="AS2" s="197" t="s">
        <v>170</v>
      </c>
      <c r="AT2" s="197" t="s">
        <v>172</v>
      </c>
      <c r="AU2" s="197" t="s">
        <v>173</v>
      </c>
      <c r="AV2" s="197" t="s">
        <v>174</v>
      </c>
      <c r="AW2" s="197" t="s">
        <v>175</v>
      </c>
      <c r="AX2" s="197" t="s">
        <v>134</v>
      </c>
      <c r="AY2" s="197" t="s">
        <v>132</v>
      </c>
      <c r="AZ2" s="197" t="s">
        <v>184</v>
      </c>
      <c r="BA2" s="197" t="s">
        <v>185</v>
      </c>
      <c r="BB2" s="197" t="s">
        <v>130</v>
      </c>
      <c r="BC2" s="197" t="s">
        <v>135</v>
      </c>
      <c r="BD2" s="197" t="s">
        <v>188</v>
      </c>
      <c r="BE2" s="197" t="s">
        <v>189</v>
      </c>
      <c r="BF2" s="197" t="s">
        <v>149</v>
      </c>
    </row>
    <row r="3" spans="1:58">
      <c r="A3" s="294" t="s">
        <v>1622</v>
      </c>
      <c r="B3" s="294"/>
      <c r="C3" s="294"/>
      <c r="D3" s="294"/>
      <c r="E3" s="294"/>
      <c r="F3" s="294"/>
      <c r="G3" s="294"/>
      <c r="H3" s="294"/>
      <c r="I3" s="294"/>
      <c r="J3" s="294"/>
      <c r="N3">
        <v>28</v>
      </c>
      <c r="O3" t="s">
        <v>49</v>
      </c>
      <c r="P3" t="s">
        <v>50</v>
      </c>
      <c r="Q3" s="17"/>
      <c r="R3">
        <v>3.9</v>
      </c>
      <c r="S3">
        <v>8.1999999999999993</v>
      </c>
      <c r="T3">
        <v>1</v>
      </c>
      <c r="U3">
        <v>4.3</v>
      </c>
      <c r="V3">
        <v>1</v>
      </c>
      <c r="W3">
        <v>0.25</v>
      </c>
      <c r="X3">
        <v>1</v>
      </c>
      <c r="Y3">
        <v>0.17</v>
      </c>
      <c r="Z3">
        <v>1.1000000000000001</v>
      </c>
      <c r="AA3">
        <v>0.24</v>
      </c>
      <c r="AB3">
        <v>0.76</v>
      </c>
      <c r="AC3">
        <v>0.11</v>
      </c>
      <c r="AD3">
        <v>0.7</v>
      </c>
      <c r="AE3">
        <v>0.11</v>
      </c>
      <c r="AF3">
        <v>8.6999999999999993</v>
      </c>
      <c r="AG3">
        <v>3.6</v>
      </c>
      <c r="AI3">
        <v>5.3</v>
      </c>
      <c r="AJ3">
        <v>1.5</v>
      </c>
      <c r="AK3">
        <v>2950</v>
      </c>
      <c r="AL3">
        <v>10200</v>
      </c>
      <c r="AM3" s="73" t="s">
        <v>319</v>
      </c>
      <c r="AN3">
        <v>1190</v>
      </c>
      <c r="AO3">
        <v>26</v>
      </c>
      <c r="AP3">
        <v>15</v>
      </c>
      <c r="AQ3">
        <v>352</v>
      </c>
      <c r="AR3">
        <v>5.7</v>
      </c>
      <c r="AS3">
        <v>13</v>
      </c>
      <c r="AT3">
        <v>3</v>
      </c>
      <c r="AU3">
        <v>5.3</v>
      </c>
      <c r="AV3">
        <v>3</v>
      </c>
      <c r="AW3">
        <v>11.3</v>
      </c>
      <c r="AX3">
        <v>24.9</v>
      </c>
      <c r="AY3">
        <v>3</v>
      </c>
      <c r="AZ3">
        <v>0.6</v>
      </c>
      <c r="BA3">
        <v>0.83</v>
      </c>
      <c r="BB3">
        <v>219</v>
      </c>
      <c r="BC3">
        <v>0.7</v>
      </c>
      <c r="BD3">
        <v>0.24</v>
      </c>
      <c r="BE3">
        <v>1.6</v>
      </c>
      <c r="BF3">
        <v>1.1000000000000001</v>
      </c>
    </row>
    <row r="4" spans="1:58">
      <c r="A4" s="294" t="s">
        <v>1623</v>
      </c>
      <c r="B4" s="294"/>
      <c r="C4" s="294"/>
      <c r="D4" s="294"/>
      <c r="E4" s="294"/>
      <c r="F4" s="294"/>
      <c r="G4" s="294"/>
      <c r="H4" s="294"/>
      <c r="I4" s="294"/>
      <c r="J4" s="294"/>
      <c r="N4" t="s">
        <v>1092</v>
      </c>
      <c r="O4" t="s">
        <v>1087</v>
      </c>
      <c r="P4" t="s">
        <v>1088</v>
      </c>
      <c r="Q4" s="17"/>
      <c r="R4">
        <v>3.8</v>
      </c>
      <c r="S4">
        <v>8</v>
      </c>
      <c r="T4">
        <v>1</v>
      </c>
      <c r="U4">
        <v>4.2</v>
      </c>
      <c r="V4">
        <v>0.9</v>
      </c>
      <c r="W4">
        <v>0.24</v>
      </c>
      <c r="X4">
        <v>1</v>
      </c>
      <c r="Y4">
        <v>0.17</v>
      </c>
      <c r="Z4">
        <v>1.1000000000000001</v>
      </c>
      <c r="AA4">
        <v>0.24</v>
      </c>
      <c r="AB4">
        <v>0.75</v>
      </c>
      <c r="AC4">
        <v>0.11</v>
      </c>
      <c r="AD4">
        <v>0.69</v>
      </c>
      <c r="AE4">
        <v>0.11</v>
      </c>
      <c r="AF4">
        <v>8.5</v>
      </c>
      <c r="AG4">
        <v>3.5</v>
      </c>
      <c r="AI4">
        <v>4.9000000000000004</v>
      </c>
      <c r="AJ4">
        <v>1.4</v>
      </c>
      <c r="AK4">
        <v>2930</v>
      </c>
      <c r="AL4">
        <v>9850</v>
      </c>
      <c r="AM4" s="73" t="s">
        <v>319</v>
      </c>
      <c r="AN4">
        <v>1160</v>
      </c>
      <c r="AO4">
        <v>26</v>
      </c>
      <c r="AP4">
        <v>15</v>
      </c>
      <c r="AQ4">
        <v>349</v>
      </c>
      <c r="AR4">
        <v>5.8</v>
      </c>
      <c r="AS4">
        <v>13</v>
      </c>
      <c r="AT4">
        <v>3</v>
      </c>
      <c r="AU4">
        <v>5.3</v>
      </c>
      <c r="AV4">
        <v>3</v>
      </c>
      <c r="AW4">
        <v>11.3</v>
      </c>
      <c r="AX4">
        <v>24.8</v>
      </c>
      <c r="AY4">
        <v>3</v>
      </c>
      <c r="AZ4">
        <v>0.6</v>
      </c>
      <c r="BA4">
        <v>0.83</v>
      </c>
      <c r="BB4">
        <v>221</v>
      </c>
      <c r="BC4">
        <v>0.7</v>
      </c>
      <c r="BD4">
        <v>0.23</v>
      </c>
      <c r="BE4">
        <v>1.5</v>
      </c>
      <c r="BF4">
        <v>1.1000000000000001</v>
      </c>
    </row>
    <row r="5" spans="1:58">
      <c r="A5" s="294" t="s">
        <v>1624</v>
      </c>
      <c r="B5" s="294"/>
      <c r="C5" s="294"/>
      <c r="D5" s="294"/>
      <c r="E5" s="294"/>
      <c r="F5" s="294"/>
      <c r="G5" s="294"/>
      <c r="H5" s="294"/>
      <c r="I5" s="294"/>
      <c r="J5" s="294"/>
      <c r="Q5" s="17" t="s">
        <v>1629</v>
      </c>
      <c r="R5" s="3">
        <f>(R3-R4)/R3*100</f>
        <v>2.5641025641025665</v>
      </c>
      <c r="S5" s="3">
        <f t="shared" ref="S5:AG5" si="0">(S3-S4)/S3*100</f>
        <v>2.4390243902438939</v>
      </c>
      <c r="T5" s="3">
        <f t="shared" si="0"/>
        <v>0</v>
      </c>
      <c r="U5" s="3">
        <f t="shared" si="0"/>
        <v>2.3255813953488293</v>
      </c>
      <c r="V5" s="3">
        <f t="shared" si="0"/>
        <v>9.9999999999999982</v>
      </c>
      <c r="W5" s="3">
        <f t="shared" si="0"/>
        <v>4.0000000000000036</v>
      </c>
      <c r="X5" s="3">
        <f t="shared" si="0"/>
        <v>0</v>
      </c>
      <c r="Y5" s="3">
        <f t="shared" si="0"/>
        <v>0</v>
      </c>
      <c r="Z5" s="3">
        <f t="shared" si="0"/>
        <v>0</v>
      </c>
      <c r="AA5" s="3">
        <f t="shared" si="0"/>
        <v>0</v>
      </c>
      <c r="AB5" s="3">
        <f t="shared" si="0"/>
        <v>1.3157894736842117</v>
      </c>
      <c r="AC5" s="3">
        <f t="shared" si="0"/>
        <v>0</v>
      </c>
      <c r="AD5" s="3">
        <f t="shared" si="0"/>
        <v>1.4285714285714299</v>
      </c>
      <c r="AE5" s="3">
        <f t="shared" si="0"/>
        <v>0</v>
      </c>
      <c r="AF5" s="3">
        <f t="shared" si="0"/>
        <v>2.2988505747126355</v>
      </c>
      <c r="AG5" s="3">
        <f t="shared" si="0"/>
        <v>2.7777777777777799</v>
      </c>
      <c r="AI5" s="3">
        <f t="shared" ref="AI5:BF5" si="1">(AI3-AI4)/AI3*100</f>
        <v>7.547169811320745</v>
      </c>
      <c r="AJ5" s="3">
        <f t="shared" si="1"/>
        <v>6.6666666666666723</v>
      </c>
      <c r="AK5" s="3">
        <f t="shared" si="1"/>
        <v>0.67796610169491522</v>
      </c>
      <c r="AL5" s="3">
        <f t="shared" si="1"/>
        <v>3.4313725490196081</v>
      </c>
      <c r="AM5" s="3" t="s">
        <v>387</v>
      </c>
      <c r="AN5" s="3">
        <f t="shared" si="1"/>
        <v>2.5210084033613445</v>
      </c>
      <c r="AO5" s="3">
        <f t="shared" si="1"/>
        <v>0</v>
      </c>
      <c r="AP5" s="3">
        <f t="shared" si="1"/>
        <v>0</v>
      </c>
      <c r="AQ5" s="3">
        <f t="shared" si="1"/>
        <v>0.85227272727272718</v>
      </c>
      <c r="AR5" s="3">
        <f t="shared" si="1"/>
        <v>-1.7543859649122744</v>
      </c>
      <c r="AS5" s="3">
        <f t="shared" si="1"/>
        <v>0</v>
      </c>
      <c r="AT5" s="3">
        <f t="shared" si="1"/>
        <v>0</v>
      </c>
      <c r="AU5" s="3">
        <f t="shared" si="1"/>
        <v>0</v>
      </c>
      <c r="AV5" s="3">
        <f t="shared" si="1"/>
        <v>0</v>
      </c>
      <c r="AW5" s="3">
        <f t="shared" si="1"/>
        <v>0</v>
      </c>
      <c r="AX5" s="3">
        <f t="shared" si="1"/>
        <v>0.40160642570280269</v>
      </c>
      <c r="AY5" s="3">
        <f t="shared" si="1"/>
        <v>0</v>
      </c>
      <c r="AZ5" s="3">
        <f t="shared" si="1"/>
        <v>0</v>
      </c>
      <c r="BA5" s="3">
        <f t="shared" si="1"/>
        <v>0</v>
      </c>
      <c r="BB5" s="3">
        <f t="shared" si="1"/>
        <v>-0.91324200913242004</v>
      </c>
      <c r="BC5" s="3">
        <f t="shared" si="1"/>
        <v>0</v>
      </c>
      <c r="BD5" s="3">
        <f t="shared" si="1"/>
        <v>4.166666666666659</v>
      </c>
      <c r="BE5" s="3">
        <f t="shared" si="1"/>
        <v>6.2500000000000053</v>
      </c>
      <c r="BF5" s="3">
        <f t="shared" si="1"/>
        <v>0</v>
      </c>
    </row>
    <row r="6" spans="1:58">
      <c r="A6" s="306" t="s">
        <v>1625</v>
      </c>
      <c r="B6" s="294"/>
      <c r="C6" s="294"/>
      <c r="D6" s="294"/>
      <c r="E6" s="294"/>
      <c r="F6" s="294"/>
      <c r="G6" s="294"/>
      <c r="H6" s="294"/>
      <c r="I6" s="294"/>
      <c r="J6" s="294"/>
      <c r="N6">
        <v>104</v>
      </c>
      <c r="O6" t="s">
        <v>120</v>
      </c>
      <c r="P6" t="s">
        <v>121</v>
      </c>
      <c r="Q6" s="17"/>
      <c r="R6">
        <v>7.7</v>
      </c>
      <c r="S6">
        <v>14.6</v>
      </c>
      <c r="T6">
        <v>1.6</v>
      </c>
      <c r="U6">
        <v>6</v>
      </c>
      <c r="V6">
        <v>1.2</v>
      </c>
      <c r="W6">
        <v>0.25</v>
      </c>
      <c r="X6">
        <v>1.1000000000000001</v>
      </c>
      <c r="Y6">
        <v>0.16</v>
      </c>
      <c r="Z6">
        <v>0.9</v>
      </c>
      <c r="AA6">
        <v>0.17</v>
      </c>
      <c r="AB6">
        <v>0.5</v>
      </c>
      <c r="AC6">
        <v>7.0000000000000007E-2</v>
      </c>
      <c r="AD6">
        <v>0.45</v>
      </c>
      <c r="AE6">
        <v>7.0000000000000007E-2</v>
      </c>
      <c r="AF6">
        <v>5.0999999999999996</v>
      </c>
      <c r="AG6">
        <v>6.9</v>
      </c>
      <c r="AI6">
        <v>51</v>
      </c>
      <c r="AJ6">
        <v>0.6</v>
      </c>
      <c r="AK6">
        <v>594</v>
      </c>
      <c r="AL6">
        <v>23700</v>
      </c>
      <c r="AM6">
        <v>20</v>
      </c>
      <c r="AN6">
        <v>1450</v>
      </c>
      <c r="AO6">
        <v>44</v>
      </c>
      <c r="AP6">
        <v>21</v>
      </c>
      <c r="AQ6">
        <v>51</v>
      </c>
      <c r="AR6">
        <v>2.7</v>
      </c>
      <c r="AS6">
        <v>9</v>
      </c>
      <c r="AT6">
        <v>5</v>
      </c>
      <c r="AU6">
        <v>6.7</v>
      </c>
      <c r="AV6">
        <v>5</v>
      </c>
      <c r="AW6">
        <v>0.9</v>
      </c>
      <c r="AX6">
        <v>46.9</v>
      </c>
      <c r="AY6">
        <v>3.1</v>
      </c>
      <c r="AZ6">
        <v>1.1000000000000001</v>
      </c>
      <c r="BA6">
        <v>0.98</v>
      </c>
      <c r="BB6">
        <v>42</v>
      </c>
      <c r="BC6">
        <v>1.3</v>
      </c>
      <c r="BD6">
        <v>0.28999999999999998</v>
      </c>
      <c r="BE6">
        <v>0.4</v>
      </c>
      <c r="BF6">
        <v>1.7</v>
      </c>
    </row>
    <row r="7" spans="1:58">
      <c r="A7" s="306" t="s">
        <v>1626</v>
      </c>
      <c r="B7" s="294"/>
      <c r="C7" s="294"/>
      <c r="D7" s="294"/>
      <c r="E7" s="294"/>
      <c r="F7" s="294"/>
      <c r="G7" s="294"/>
      <c r="H7" s="294"/>
      <c r="I7" s="294"/>
      <c r="J7" s="294"/>
      <c r="N7" t="s">
        <v>1093</v>
      </c>
      <c r="O7" t="s">
        <v>1089</v>
      </c>
      <c r="P7" t="s">
        <v>1090</v>
      </c>
      <c r="Q7" s="17"/>
      <c r="R7">
        <v>7.8</v>
      </c>
      <c r="S7">
        <v>14.8</v>
      </c>
      <c r="T7">
        <v>1.6</v>
      </c>
      <c r="U7">
        <v>6.1</v>
      </c>
      <c r="V7">
        <v>1.2</v>
      </c>
      <c r="W7">
        <v>0.25</v>
      </c>
      <c r="X7">
        <v>1.1000000000000001</v>
      </c>
      <c r="Y7">
        <v>0.16</v>
      </c>
      <c r="Z7">
        <v>0.9</v>
      </c>
      <c r="AA7">
        <v>0.17</v>
      </c>
      <c r="AB7">
        <v>0.49</v>
      </c>
      <c r="AC7">
        <v>7.0000000000000007E-2</v>
      </c>
      <c r="AD7">
        <v>0.44</v>
      </c>
      <c r="AE7">
        <v>7.0000000000000007E-2</v>
      </c>
      <c r="AF7">
        <v>4.9000000000000004</v>
      </c>
      <c r="AG7">
        <v>6.9</v>
      </c>
      <c r="AI7">
        <v>49.4</v>
      </c>
      <c r="AJ7">
        <v>0.5</v>
      </c>
      <c r="AK7">
        <v>594</v>
      </c>
      <c r="AL7">
        <v>23100</v>
      </c>
      <c r="AM7">
        <v>19</v>
      </c>
      <c r="AN7">
        <v>1470</v>
      </c>
      <c r="AO7">
        <v>44</v>
      </c>
      <c r="AP7">
        <v>22</v>
      </c>
      <c r="AQ7">
        <v>44</v>
      </c>
      <c r="AR7">
        <v>2.7</v>
      </c>
      <c r="AS7">
        <v>9</v>
      </c>
      <c r="AT7">
        <v>7</v>
      </c>
      <c r="AU7">
        <v>6.7</v>
      </c>
      <c r="AV7">
        <v>5</v>
      </c>
      <c r="AW7">
        <v>0.9</v>
      </c>
      <c r="AX7">
        <v>46.3</v>
      </c>
      <c r="AY7">
        <v>3.2</v>
      </c>
      <c r="AZ7">
        <v>4.8</v>
      </c>
      <c r="BA7">
        <v>0.93</v>
      </c>
      <c r="BB7">
        <v>46</v>
      </c>
      <c r="BC7">
        <v>1.3</v>
      </c>
      <c r="BD7">
        <v>0.28999999999999998</v>
      </c>
      <c r="BE7">
        <v>0.4</v>
      </c>
      <c r="BF7">
        <v>1.7</v>
      </c>
    </row>
    <row r="8" spans="1:58">
      <c r="A8" s="306" t="s">
        <v>1627</v>
      </c>
      <c r="B8" s="294"/>
      <c r="C8" s="294"/>
      <c r="D8" s="294"/>
      <c r="E8" s="294"/>
      <c r="F8" s="294"/>
      <c r="G8" s="294"/>
      <c r="H8" s="294"/>
      <c r="I8" s="294"/>
      <c r="J8" s="294"/>
      <c r="Q8" t="s">
        <v>1629</v>
      </c>
      <c r="R8" s="3">
        <f t="shared" ref="R8:AG8" si="2">(R6-R7)/R6*100</f>
        <v>-1.298701298701294</v>
      </c>
      <c r="S8" s="3">
        <f t="shared" si="2"/>
        <v>-1.3698630136986376</v>
      </c>
      <c r="T8" s="3">
        <f t="shared" si="2"/>
        <v>0</v>
      </c>
      <c r="U8" s="3">
        <f t="shared" si="2"/>
        <v>-1.6666666666666607</v>
      </c>
      <c r="V8" s="3">
        <f t="shared" si="2"/>
        <v>0</v>
      </c>
      <c r="W8" s="3">
        <f t="shared" si="2"/>
        <v>0</v>
      </c>
      <c r="X8" s="3">
        <f t="shared" si="2"/>
        <v>0</v>
      </c>
      <c r="Y8" s="3">
        <f t="shared" si="2"/>
        <v>0</v>
      </c>
      <c r="Z8" s="3">
        <f t="shared" si="2"/>
        <v>0</v>
      </c>
      <c r="AA8" s="3">
        <f t="shared" si="2"/>
        <v>0</v>
      </c>
      <c r="AB8" s="3">
        <f t="shared" si="2"/>
        <v>2.0000000000000018</v>
      </c>
      <c r="AC8" s="3">
        <f t="shared" si="2"/>
        <v>0</v>
      </c>
      <c r="AD8" s="3">
        <f t="shared" si="2"/>
        <v>2.2222222222222241</v>
      </c>
      <c r="AE8" s="3">
        <f t="shared" si="2"/>
        <v>0</v>
      </c>
      <c r="AF8" s="3">
        <f t="shared" si="2"/>
        <v>3.9215686274509665</v>
      </c>
      <c r="AG8" s="3">
        <f t="shared" si="2"/>
        <v>0</v>
      </c>
      <c r="AI8" s="3">
        <f t="shared" ref="AI8:BF8" si="3">(AI6-AI7)/AI6*100</f>
        <v>3.1372549019607869</v>
      </c>
      <c r="AJ8" s="3">
        <f t="shared" si="3"/>
        <v>16.666666666666664</v>
      </c>
      <c r="AK8" s="3">
        <f t="shared" si="3"/>
        <v>0</v>
      </c>
      <c r="AL8" s="3">
        <f t="shared" si="3"/>
        <v>2.5316455696202533</v>
      </c>
      <c r="AM8" s="3">
        <f t="shared" si="3"/>
        <v>5</v>
      </c>
      <c r="AN8" s="3">
        <f t="shared" si="3"/>
        <v>-1.3793103448275863</v>
      </c>
      <c r="AO8" s="3">
        <f t="shared" si="3"/>
        <v>0</v>
      </c>
      <c r="AP8" s="3">
        <f t="shared" si="3"/>
        <v>-4.7619047619047619</v>
      </c>
      <c r="AQ8" s="3">
        <f t="shared" si="3"/>
        <v>13.725490196078432</v>
      </c>
      <c r="AR8" s="3">
        <f t="shared" si="3"/>
        <v>0</v>
      </c>
      <c r="AS8" s="3">
        <f t="shared" si="3"/>
        <v>0</v>
      </c>
      <c r="AT8" s="3">
        <f t="shared" si="3"/>
        <v>-40</v>
      </c>
      <c r="AU8" s="3">
        <f t="shared" si="3"/>
        <v>0</v>
      </c>
      <c r="AV8" s="3">
        <f t="shared" si="3"/>
        <v>0</v>
      </c>
      <c r="AW8" s="3">
        <f t="shared" si="3"/>
        <v>0</v>
      </c>
      <c r="AX8" s="3">
        <f t="shared" si="3"/>
        <v>1.2793176972281481</v>
      </c>
      <c r="AY8" s="3">
        <f t="shared" si="3"/>
        <v>-3.2258064516129057</v>
      </c>
      <c r="AZ8" s="3">
        <f t="shared" si="3"/>
        <v>-336.36363636363632</v>
      </c>
      <c r="BA8" s="3">
        <f t="shared" si="3"/>
        <v>5.1020408163265234</v>
      </c>
      <c r="BB8" s="3">
        <f t="shared" si="3"/>
        <v>-9.5238095238095237</v>
      </c>
      <c r="BC8" s="3">
        <f t="shared" si="3"/>
        <v>0</v>
      </c>
      <c r="BD8" s="3">
        <f t="shared" si="3"/>
        <v>0</v>
      </c>
      <c r="BE8" s="3">
        <f t="shared" si="3"/>
        <v>0</v>
      </c>
      <c r="BF8" s="3">
        <f t="shared" si="3"/>
        <v>0</v>
      </c>
    </row>
    <row r="9" spans="1:58">
      <c r="A9" s="306" t="s">
        <v>1628</v>
      </c>
      <c r="B9" s="294"/>
      <c r="C9" s="294"/>
      <c r="D9" s="294"/>
      <c r="E9" s="294"/>
      <c r="F9" s="294"/>
      <c r="G9" s="294"/>
      <c r="H9" s="294"/>
      <c r="I9" s="294"/>
      <c r="J9" s="294"/>
      <c r="R9" s="204"/>
      <c r="S9" s="204"/>
      <c r="T9" s="204"/>
      <c r="U9" s="204"/>
      <c r="V9" s="204"/>
      <c r="W9" s="204"/>
      <c r="X9" s="204"/>
      <c r="Y9" s="204"/>
      <c r="Z9" s="204"/>
      <c r="AA9" s="204"/>
      <c r="AB9" s="204"/>
      <c r="AC9" s="301"/>
      <c r="AD9" s="204"/>
      <c r="AE9" s="204"/>
      <c r="AF9" s="204"/>
      <c r="AG9" s="300"/>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row>
    <row r="10" spans="1:58">
      <c r="R10" s="204"/>
      <c r="S10" s="204"/>
      <c r="T10" s="204"/>
      <c r="U10" s="204"/>
      <c r="V10" s="204"/>
      <c r="W10" s="204"/>
      <c r="X10" s="204"/>
      <c r="Y10" s="204"/>
      <c r="Z10" s="204"/>
      <c r="AA10" s="204"/>
      <c r="AB10" s="204"/>
      <c r="AC10" s="301"/>
      <c r="AD10" s="204"/>
      <c r="AE10" s="204"/>
      <c r="AF10" s="204"/>
      <c r="AG10" s="300"/>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row>
    <row r="11" spans="1:58">
      <c r="A11" s="294" t="s">
        <v>1399</v>
      </c>
      <c r="B11" s="294"/>
      <c r="C11" s="294"/>
      <c r="D11" s="294"/>
      <c r="E11" s="294"/>
      <c r="F11" s="294"/>
      <c r="R11" s="204"/>
      <c r="S11" s="204"/>
      <c r="T11" s="204"/>
      <c r="U11" s="204"/>
      <c r="V11" s="204"/>
      <c r="W11" s="204"/>
      <c r="X11" s="204"/>
      <c r="Y11" s="204"/>
      <c r="Z11" s="204"/>
      <c r="AA11" s="204"/>
      <c r="AB11" s="204"/>
      <c r="AC11" s="301"/>
      <c r="AD11" s="204"/>
      <c r="AE11" s="204"/>
      <c r="AF11" s="204"/>
      <c r="AG11" s="300"/>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row>
    <row r="12" spans="1:58">
      <c r="A12" s="295" t="s">
        <v>1096</v>
      </c>
      <c r="B12" s="295" t="s">
        <v>1097</v>
      </c>
      <c r="C12" s="295" t="s">
        <v>1098</v>
      </c>
      <c r="D12" s="295" t="s">
        <v>1099</v>
      </c>
      <c r="E12" s="295" t="s">
        <v>1100</v>
      </c>
      <c r="F12" s="295" t="s">
        <v>1101</v>
      </c>
      <c r="G12" s="295" t="s">
        <v>1102</v>
      </c>
      <c r="H12" s="295" t="s">
        <v>1103</v>
      </c>
      <c r="I12" s="295" t="s">
        <v>1104</v>
      </c>
      <c r="J12" s="295" t="s">
        <v>1105</v>
      </c>
      <c r="K12" s="295" t="s">
        <v>1106</v>
      </c>
      <c r="R12" s="204"/>
      <c r="S12" s="204"/>
      <c r="T12" s="204"/>
      <c r="U12" s="204"/>
      <c r="V12" s="204"/>
      <c r="W12" s="204"/>
      <c r="X12" s="204"/>
      <c r="Y12" s="204"/>
      <c r="Z12" s="204"/>
      <c r="AA12" s="204"/>
      <c r="AB12" s="204"/>
      <c r="AC12" s="301"/>
      <c r="AD12" s="204"/>
      <c r="AE12" s="204"/>
      <c r="AF12" s="204"/>
      <c r="AG12" s="300"/>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row>
    <row r="13" spans="1:58" ht="27" customHeight="1">
      <c r="A13" s="296" t="s">
        <v>1107</v>
      </c>
      <c r="B13" s="296" t="s">
        <v>36</v>
      </c>
      <c r="C13" s="296" t="s">
        <v>1108</v>
      </c>
      <c r="D13" s="297">
        <v>0.44500000000000001</v>
      </c>
      <c r="E13" s="296" t="s">
        <v>1109</v>
      </c>
      <c r="F13" s="298">
        <v>97.752808988764045</v>
      </c>
      <c r="G13" s="296" t="s">
        <v>1110</v>
      </c>
      <c r="H13" s="296" t="s">
        <v>290</v>
      </c>
      <c r="I13" s="297">
        <v>0.02</v>
      </c>
      <c r="J13" s="299">
        <v>44721.666666666664</v>
      </c>
      <c r="K13" s="296" t="s">
        <v>1111</v>
      </c>
      <c r="R13" s="204"/>
      <c r="S13" s="204"/>
      <c r="T13" s="204"/>
      <c r="U13" s="204"/>
      <c r="V13" s="204"/>
      <c r="W13" s="204"/>
      <c r="X13" s="204"/>
      <c r="Y13" s="204"/>
      <c r="Z13" s="204"/>
      <c r="AA13" s="204"/>
      <c r="AB13" s="204"/>
      <c r="AC13" s="301"/>
      <c r="AD13" s="204"/>
      <c r="AE13" s="204"/>
      <c r="AF13" s="204"/>
      <c r="AG13" s="300"/>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row>
    <row r="14" spans="1:58" ht="15" customHeight="1">
      <c r="A14" s="296" t="s">
        <v>1107</v>
      </c>
      <c r="B14" s="296" t="s">
        <v>36</v>
      </c>
      <c r="C14" s="296" t="s">
        <v>1112</v>
      </c>
      <c r="D14" s="297">
        <v>6</v>
      </c>
      <c r="E14" s="296" t="s">
        <v>1113</v>
      </c>
      <c r="F14" s="298">
        <v>94.333333333333343</v>
      </c>
      <c r="G14" s="296" t="s">
        <v>1110</v>
      </c>
      <c r="H14" s="296" t="s">
        <v>1094</v>
      </c>
      <c r="I14" s="297">
        <v>0.02</v>
      </c>
      <c r="J14" s="299">
        <v>44721.666666666664</v>
      </c>
      <c r="K14" s="296" t="s">
        <v>1111</v>
      </c>
    </row>
    <row r="15" spans="1:58" ht="15" customHeight="1">
      <c r="A15" s="296" t="s">
        <v>1107</v>
      </c>
      <c r="B15" s="296" t="s">
        <v>36</v>
      </c>
      <c r="C15" s="296" t="s">
        <v>1114</v>
      </c>
      <c r="D15" s="297">
        <v>8.56</v>
      </c>
      <c r="E15" s="296" t="s">
        <v>1115</v>
      </c>
      <c r="F15" s="298">
        <v>102.57009345794393</v>
      </c>
      <c r="G15" s="296" t="s">
        <v>1110</v>
      </c>
      <c r="H15" s="296" t="s">
        <v>1094</v>
      </c>
      <c r="I15" s="297">
        <v>0.02</v>
      </c>
      <c r="J15" s="299">
        <v>44721.666666666664</v>
      </c>
      <c r="K15" s="296" t="s">
        <v>1111</v>
      </c>
    </row>
    <row r="16" spans="1:58" ht="15" customHeight="1">
      <c r="A16" s="296" t="s">
        <v>1107</v>
      </c>
      <c r="B16" s="296" t="s">
        <v>36</v>
      </c>
      <c r="C16" s="296" t="s">
        <v>1116</v>
      </c>
      <c r="D16" s="297">
        <v>8.56</v>
      </c>
      <c r="E16" s="296" t="s">
        <v>1117</v>
      </c>
      <c r="F16" s="298">
        <v>99.415887850467271</v>
      </c>
      <c r="G16" s="296" t="s">
        <v>1110</v>
      </c>
      <c r="H16" s="296" t="s">
        <v>1094</v>
      </c>
      <c r="I16" s="297">
        <v>0.02</v>
      </c>
      <c r="J16" s="299">
        <v>44721.666666666664</v>
      </c>
      <c r="K16" s="296" t="s">
        <v>1111</v>
      </c>
    </row>
    <row r="17" spans="1:11" ht="15" customHeight="1">
      <c r="A17" s="296" t="s">
        <v>1107</v>
      </c>
      <c r="B17" s="296" t="s">
        <v>36</v>
      </c>
      <c r="C17" s="296" t="s">
        <v>1118</v>
      </c>
      <c r="D17" s="297">
        <v>5.6</v>
      </c>
      <c r="E17" s="296" t="s">
        <v>1119</v>
      </c>
      <c r="F17" s="298">
        <v>97.500000000000014</v>
      </c>
      <c r="G17" s="296" t="s">
        <v>1110</v>
      </c>
      <c r="H17" s="296" t="s">
        <v>1094</v>
      </c>
      <c r="I17" s="297">
        <v>0.02</v>
      </c>
      <c r="J17" s="299">
        <v>44721.666666666664</v>
      </c>
      <c r="K17" s="296" t="s">
        <v>1111</v>
      </c>
    </row>
    <row r="18" spans="1:11" ht="15" customHeight="1">
      <c r="A18" s="296" t="s">
        <v>1107</v>
      </c>
      <c r="B18" s="296" t="s">
        <v>36</v>
      </c>
      <c r="C18" s="296" t="s">
        <v>1120</v>
      </c>
      <c r="D18" s="297">
        <v>19.399999999999999</v>
      </c>
      <c r="E18" s="296" t="s">
        <v>1121</v>
      </c>
      <c r="F18" s="298">
        <v>100.51546391752578</v>
      </c>
      <c r="G18" s="296" t="s">
        <v>1110</v>
      </c>
      <c r="H18" s="296" t="s">
        <v>1094</v>
      </c>
      <c r="I18" s="297">
        <v>0.02</v>
      </c>
      <c r="J18" s="299">
        <v>44721.666666666664</v>
      </c>
      <c r="K18" s="296" t="s">
        <v>1111</v>
      </c>
    </row>
    <row r="19" spans="1:11" ht="15" customHeight="1">
      <c r="A19" s="296" t="s">
        <v>1107</v>
      </c>
      <c r="B19" s="296" t="s">
        <v>36</v>
      </c>
      <c r="C19" s="296" t="s">
        <v>1122</v>
      </c>
      <c r="D19" s="297">
        <v>0.3</v>
      </c>
      <c r="E19" s="296" t="s">
        <v>1123</v>
      </c>
      <c r="F19" s="298">
        <v>91.666666666666671</v>
      </c>
      <c r="G19" s="296" t="s">
        <v>1110</v>
      </c>
      <c r="H19" s="296" t="s">
        <v>1094</v>
      </c>
      <c r="I19" s="297">
        <v>0.02</v>
      </c>
      <c r="J19" s="299">
        <v>44721.666666666664</v>
      </c>
      <c r="K19" s="296" t="s">
        <v>1111</v>
      </c>
    </row>
    <row r="20" spans="1:11" ht="15" customHeight="1">
      <c r="A20" s="296" t="s">
        <v>1107</v>
      </c>
      <c r="B20" s="296" t="s">
        <v>36</v>
      </c>
      <c r="C20" s="296" t="s">
        <v>1124</v>
      </c>
      <c r="D20" s="297">
        <v>0.3</v>
      </c>
      <c r="E20" s="296" t="s">
        <v>1125</v>
      </c>
      <c r="F20" s="298">
        <v>117</v>
      </c>
      <c r="G20" s="296" t="s">
        <v>1110</v>
      </c>
      <c r="H20" s="296" t="s">
        <v>1094</v>
      </c>
      <c r="I20" s="297">
        <v>0.02</v>
      </c>
      <c r="J20" s="299">
        <v>44721.666666666664</v>
      </c>
      <c r="K20" s="296" t="s">
        <v>1111</v>
      </c>
    </row>
    <row r="21" spans="1:11" ht="15" customHeight="1">
      <c r="A21" s="296" t="s">
        <v>1107</v>
      </c>
      <c r="B21" s="296" t="s">
        <v>37</v>
      </c>
      <c r="C21" s="296" t="s">
        <v>1108</v>
      </c>
      <c r="D21" s="297">
        <v>6.1</v>
      </c>
      <c r="E21" s="296" t="s">
        <v>1126</v>
      </c>
      <c r="F21" s="298">
        <v>100.32786885245903</v>
      </c>
      <c r="G21" s="296" t="s">
        <v>1110</v>
      </c>
      <c r="H21" s="296" t="s">
        <v>290</v>
      </c>
      <c r="I21" s="297">
        <v>0.1</v>
      </c>
      <c r="J21" s="299">
        <v>44721.666666666664</v>
      </c>
      <c r="K21" s="296" t="s">
        <v>1111</v>
      </c>
    </row>
    <row r="22" spans="1:11" ht="15" customHeight="1">
      <c r="A22" s="296" t="s">
        <v>1107</v>
      </c>
      <c r="B22" s="296" t="s">
        <v>37</v>
      </c>
      <c r="C22" s="296" t="s">
        <v>1112</v>
      </c>
      <c r="D22" s="297">
        <v>136.19999999999999</v>
      </c>
      <c r="E22" s="296" t="s">
        <v>1127</v>
      </c>
      <c r="F22" s="298">
        <v>100.58737151248165</v>
      </c>
      <c r="G22" s="296" t="s">
        <v>1110</v>
      </c>
      <c r="H22" s="296" t="s">
        <v>1094</v>
      </c>
      <c r="I22" s="297">
        <v>0.1</v>
      </c>
      <c r="J22" s="299">
        <v>44721.666666666664</v>
      </c>
      <c r="K22" s="296" t="s">
        <v>1111</v>
      </c>
    </row>
    <row r="23" spans="1:11" ht="15" customHeight="1">
      <c r="A23" s="296" t="s">
        <v>1107</v>
      </c>
      <c r="B23" s="296" t="s">
        <v>37</v>
      </c>
      <c r="C23" s="296" t="s">
        <v>1114</v>
      </c>
      <c r="D23" s="297">
        <v>186.2</v>
      </c>
      <c r="E23" s="296" t="s">
        <v>1128</v>
      </c>
      <c r="F23" s="298">
        <v>99.355531686358759</v>
      </c>
      <c r="G23" s="296" t="s">
        <v>1110</v>
      </c>
      <c r="H23" s="296" t="s">
        <v>1094</v>
      </c>
      <c r="I23" s="297">
        <v>0.1</v>
      </c>
      <c r="J23" s="299">
        <v>44721.666666666664</v>
      </c>
      <c r="K23" s="296" t="s">
        <v>1111</v>
      </c>
    </row>
    <row r="24" spans="1:11" ht="15" customHeight="1">
      <c r="A24" s="296" t="s">
        <v>1107</v>
      </c>
      <c r="B24" s="296" t="s">
        <v>37</v>
      </c>
      <c r="C24" s="296" t="s">
        <v>1116</v>
      </c>
      <c r="D24" s="297">
        <v>186.2</v>
      </c>
      <c r="E24" s="296" t="s">
        <v>1128</v>
      </c>
      <c r="F24" s="298">
        <v>99.355531686358759</v>
      </c>
      <c r="G24" s="296" t="s">
        <v>1110</v>
      </c>
      <c r="H24" s="296" t="s">
        <v>1094</v>
      </c>
      <c r="I24" s="297">
        <v>0.1</v>
      </c>
      <c r="J24" s="299">
        <v>44721.666666666664</v>
      </c>
      <c r="K24" s="296" t="s">
        <v>1111</v>
      </c>
    </row>
    <row r="25" spans="1:11" ht="15" customHeight="1">
      <c r="A25" s="296" t="s">
        <v>1107</v>
      </c>
      <c r="B25" s="296" t="s">
        <v>37</v>
      </c>
      <c r="C25" s="296" t="s">
        <v>1118</v>
      </c>
      <c r="D25" s="297">
        <v>45.3</v>
      </c>
      <c r="E25" s="296" t="s">
        <v>1129</v>
      </c>
      <c r="F25" s="298">
        <v>107.50551876379693</v>
      </c>
      <c r="G25" s="296" t="s">
        <v>1110</v>
      </c>
      <c r="H25" s="296" t="s">
        <v>1094</v>
      </c>
      <c r="I25" s="297">
        <v>0.1</v>
      </c>
      <c r="J25" s="299">
        <v>44721.666666666664</v>
      </c>
      <c r="K25" s="296" t="s">
        <v>1111</v>
      </c>
    </row>
    <row r="26" spans="1:11" ht="15" customHeight="1">
      <c r="A26" s="296" t="s">
        <v>1107</v>
      </c>
      <c r="B26" s="296" t="s">
        <v>37</v>
      </c>
      <c r="C26" s="296" t="s">
        <v>1120</v>
      </c>
      <c r="D26" s="297">
        <v>105</v>
      </c>
      <c r="E26" s="296" t="s">
        <v>1130</v>
      </c>
      <c r="F26" s="298">
        <v>105.71428571428572</v>
      </c>
      <c r="G26" s="296" t="s">
        <v>1110</v>
      </c>
      <c r="H26" s="296" t="s">
        <v>1094</v>
      </c>
      <c r="I26" s="297">
        <v>0.1</v>
      </c>
      <c r="J26" s="299">
        <v>44721.666666666664</v>
      </c>
      <c r="K26" s="296" t="s">
        <v>1111</v>
      </c>
    </row>
    <row r="27" spans="1:11" ht="15" customHeight="1">
      <c r="A27" s="296" t="s">
        <v>1107</v>
      </c>
      <c r="B27" s="296" t="s">
        <v>37</v>
      </c>
      <c r="C27" s="296" t="s">
        <v>1124</v>
      </c>
      <c r="D27" s="297">
        <v>7</v>
      </c>
      <c r="E27" s="296" t="s">
        <v>1131</v>
      </c>
      <c r="F27" s="298">
        <v>107</v>
      </c>
      <c r="G27" s="296" t="s">
        <v>1110</v>
      </c>
      <c r="H27" s="296" t="s">
        <v>1094</v>
      </c>
      <c r="I27" s="297">
        <v>0.1</v>
      </c>
      <c r="J27" s="299">
        <v>44721.666666666664</v>
      </c>
      <c r="K27" s="296" t="s">
        <v>1111</v>
      </c>
    </row>
    <row r="28" spans="1:11" ht="15" customHeight="1">
      <c r="A28" s="296" t="s">
        <v>1107</v>
      </c>
      <c r="B28" s="296" t="s">
        <v>38</v>
      </c>
      <c r="C28" s="296" t="s">
        <v>1108</v>
      </c>
      <c r="D28" s="297">
        <v>40.42</v>
      </c>
      <c r="E28" s="296" t="s">
        <v>1132</v>
      </c>
      <c r="F28" s="298">
        <v>108.36219693221176</v>
      </c>
      <c r="G28" s="296" t="s">
        <v>1110</v>
      </c>
      <c r="H28" s="296" t="s">
        <v>1094</v>
      </c>
      <c r="I28" s="297">
        <v>5</v>
      </c>
      <c r="J28" s="299">
        <v>44721.666666666664</v>
      </c>
      <c r="K28" s="296" t="s">
        <v>1111</v>
      </c>
    </row>
    <row r="29" spans="1:11" ht="15" customHeight="1">
      <c r="A29" s="296" t="s">
        <v>1107</v>
      </c>
      <c r="B29" s="296" t="s">
        <v>38</v>
      </c>
      <c r="C29" s="296" t="s">
        <v>1112</v>
      </c>
      <c r="D29" s="297">
        <v>709</v>
      </c>
      <c r="E29" s="296" t="s">
        <v>1133</v>
      </c>
      <c r="F29" s="298">
        <v>101.55148095909732</v>
      </c>
      <c r="G29" s="296" t="s">
        <v>1110</v>
      </c>
      <c r="H29" s="296" t="s">
        <v>1094</v>
      </c>
      <c r="I29" s="297">
        <v>5</v>
      </c>
      <c r="J29" s="299">
        <v>44721.666666666664</v>
      </c>
      <c r="K29" s="296" t="s">
        <v>1111</v>
      </c>
    </row>
    <row r="30" spans="1:11" ht="15" customHeight="1">
      <c r="A30" s="296" t="s">
        <v>1107</v>
      </c>
      <c r="B30" s="296" t="s">
        <v>38</v>
      </c>
      <c r="C30" s="296" t="s">
        <v>1114</v>
      </c>
      <c r="D30" s="297">
        <v>1126</v>
      </c>
      <c r="E30" s="296" t="s">
        <v>1134</v>
      </c>
      <c r="F30" s="298">
        <v>102.93072824156306</v>
      </c>
      <c r="G30" s="296" t="s">
        <v>1110</v>
      </c>
      <c r="H30" s="296" t="s">
        <v>1094</v>
      </c>
      <c r="I30" s="297">
        <v>5</v>
      </c>
      <c r="J30" s="299">
        <v>44721.666666666664</v>
      </c>
      <c r="K30" s="296" t="s">
        <v>1111</v>
      </c>
    </row>
    <row r="31" spans="1:11" ht="15" customHeight="1">
      <c r="A31" s="296" t="s">
        <v>1107</v>
      </c>
      <c r="B31" s="296" t="s">
        <v>38</v>
      </c>
      <c r="C31" s="296" t="s">
        <v>1116</v>
      </c>
      <c r="D31" s="297">
        <v>1126</v>
      </c>
      <c r="E31" s="296" t="s">
        <v>1135</v>
      </c>
      <c r="F31" s="298">
        <v>99.733570159857905</v>
      </c>
      <c r="G31" s="296" t="s">
        <v>1110</v>
      </c>
      <c r="H31" s="296" t="s">
        <v>1094</v>
      </c>
      <c r="I31" s="297">
        <v>5</v>
      </c>
      <c r="J31" s="299">
        <v>44721.666666666664</v>
      </c>
      <c r="K31" s="296" t="s">
        <v>1111</v>
      </c>
    </row>
    <row r="32" spans="1:11" ht="15" customHeight="1">
      <c r="A32" s="296" t="s">
        <v>1107</v>
      </c>
      <c r="B32" s="296" t="s">
        <v>38</v>
      </c>
      <c r="C32" s="296" t="s">
        <v>1118</v>
      </c>
      <c r="D32" s="297">
        <v>397.4</v>
      </c>
      <c r="E32" s="296" t="s">
        <v>1136</v>
      </c>
      <c r="F32" s="298">
        <v>105.43532964267742</v>
      </c>
      <c r="G32" s="296" t="s">
        <v>1110</v>
      </c>
      <c r="H32" s="296" t="s">
        <v>1094</v>
      </c>
      <c r="I32" s="297">
        <v>5</v>
      </c>
      <c r="J32" s="299">
        <v>44721.666666666664</v>
      </c>
      <c r="K32" s="296" t="s">
        <v>1111</v>
      </c>
    </row>
    <row r="33" spans="1:11" ht="15" customHeight="1">
      <c r="A33" s="296" t="s">
        <v>1107</v>
      </c>
      <c r="B33" s="296" t="s">
        <v>38</v>
      </c>
      <c r="C33" s="296" t="s">
        <v>1120</v>
      </c>
      <c r="D33" s="297">
        <v>726</v>
      </c>
      <c r="E33" s="296" t="s">
        <v>1137</v>
      </c>
      <c r="F33" s="298">
        <v>107.71349862258953</v>
      </c>
      <c r="G33" s="296" t="s">
        <v>1110</v>
      </c>
      <c r="H33" s="296" t="s">
        <v>1094</v>
      </c>
      <c r="I33" s="297">
        <v>5</v>
      </c>
      <c r="J33" s="299">
        <v>44721.666666666664</v>
      </c>
      <c r="K33" s="296" t="s">
        <v>1111</v>
      </c>
    </row>
    <row r="34" spans="1:11" ht="15" customHeight="1">
      <c r="A34" s="296" t="s">
        <v>1107</v>
      </c>
      <c r="B34" s="296" t="s">
        <v>38</v>
      </c>
      <c r="C34" s="296" t="s">
        <v>1122</v>
      </c>
      <c r="D34" s="297">
        <v>78</v>
      </c>
      <c r="E34" s="296" t="s">
        <v>1138</v>
      </c>
      <c r="F34" s="298">
        <v>110.64102564102565</v>
      </c>
      <c r="G34" s="296" t="s">
        <v>1110</v>
      </c>
      <c r="H34" s="296" t="s">
        <v>1094</v>
      </c>
      <c r="I34" s="297">
        <v>5</v>
      </c>
      <c r="J34" s="299">
        <v>44721.666666666664</v>
      </c>
      <c r="K34" s="296" t="s">
        <v>1111</v>
      </c>
    </row>
    <row r="35" spans="1:11" ht="15" customHeight="1">
      <c r="A35" s="296" t="s">
        <v>1107</v>
      </c>
      <c r="B35" s="296" t="s">
        <v>38</v>
      </c>
      <c r="C35" s="296" t="s">
        <v>1124</v>
      </c>
      <c r="D35" s="297">
        <v>304</v>
      </c>
      <c r="E35" s="296" t="s">
        <v>1139</v>
      </c>
      <c r="F35" s="298">
        <v>106.9078947368421</v>
      </c>
      <c r="G35" s="296" t="s">
        <v>1110</v>
      </c>
      <c r="H35" s="296" t="s">
        <v>1094</v>
      </c>
      <c r="I35" s="297">
        <v>5</v>
      </c>
      <c r="J35" s="299">
        <v>44721.666666666664</v>
      </c>
      <c r="K35" s="296" t="s">
        <v>1111</v>
      </c>
    </row>
    <row r="36" spans="1:11" ht="15" customHeight="1">
      <c r="A36" s="296" t="s">
        <v>1107</v>
      </c>
      <c r="B36" s="296" t="s">
        <v>28</v>
      </c>
      <c r="C36" s="296" t="s">
        <v>1108</v>
      </c>
      <c r="D36" s="297">
        <v>1</v>
      </c>
      <c r="E36" s="296" t="s">
        <v>1140</v>
      </c>
      <c r="F36" s="298">
        <v>98.5</v>
      </c>
      <c r="G36" s="296" t="s">
        <v>1110</v>
      </c>
      <c r="H36" s="296" t="s">
        <v>1094</v>
      </c>
      <c r="I36" s="297">
        <v>0.1</v>
      </c>
      <c r="J36" s="299">
        <v>44721.666666666664</v>
      </c>
      <c r="K36" s="296" t="s">
        <v>1111</v>
      </c>
    </row>
    <row r="37" spans="1:11" ht="15" customHeight="1">
      <c r="A37" s="296" t="s">
        <v>1107</v>
      </c>
      <c r="B37" s="296" t="s">
        <v>28</v>
      </c>
      <c r="C37" s="296" t="s">
        <v>1112</v>
      </c>
      <c r="D37" s="297">
        <v>13.1</v>
      </c>
      <c r="E37" s="296" t="s">
        <v>1141</v>
      </c>
      <c r="F37" s="298">
        <v>103.81679389312977</v>
      </c>
      <c r="G37" s="296" t="s">
        <v>1110</v>
      </c>
      <c r="H37" s="296" t="s">
        <v>1094</v>
      </c>
      <c r="I37" s="297">
        <v>0.1</v>
      </c>
      <c r="J37" s="299">
        <v>44721.666666666664</v>
      </c>
      <c r="K37" s="296" t="s">
        <v>1111</v>
      </c>
    </row>
    <row r="38" spans="1:11" ht="15" customHeight="1">
      <c r="A38" s="296" t="s">
        <v>1107</v>
      </c>
      <c r="B38" s="296" t="s">
        <v>28</v>
      </c>
      <c r="C38" s="296" t="s">
        <v>1114</v>
      </c>
      <c r="D38" s="297">
        <v>16</v>
      </c>
      <c r="E38" s="296" t="s">
        <v>1142</v>
      </c>
      <c r="F38" s="298">
        <v>98.125</v>
      </c>
      <c r="G38" s="296" t="s">
        <v>1110</v>
      </c>
      <c r="H38" s="296" t="s">
        <v>1094</v>
      </c>
      <c r="I38" s="297">
        <v>0.1</v>
      </c>
      <c r="J38" s="299">
        <v>44721.666666666664</v>
      </c>
      <c r="K38" s="296" t="s">
        <v>1111</v>
      </c>
    </row>
    <row r="39" spans="1:11" ht="15" customHeight="1">
      <c r="A39" s="296" t="s">
        <v>1107</v>
      </c>
      <c r="B39" s="296" t="s">
        <v>28</v>
      </c>
      <c r="C39" s="296" t="s">
        <v>1116</v>
      </c>
      <c r="D39" s="297">
        <v>16</v>
      </c>
      <c r="E39" s="296" t="s">
        <v>1142</v>
      </c>
      <c r="F39" s="298">
        <v>98.125</v>
      </c>
      <c r="G39" s="296" t="s">
        <v>1110</v>
      </c>
      <c r="H39" s="296" t="s">
        <v>1094</v>
      </c>
      <c r="I39" s="297">
        <v>0.1</v>
      </c>
      <c r="J39" s="299">
        <v>44721.666666666664</v>
      </c>
      <c r="K39" s="296" t="s">
        <v>1111</v>
      </c>
    </row>
    <row r="40" spans="1:11" ht="15" customHeight="1">
      <c r="A40" s="296" t="s">
        <v>1107</v>
      </c>
      <c r="B40" s="296" t="s">
        <v>28</v>
      </c>
      <c r="C40" s="296" t="s">
        <v>1118</v>
      </c>
      <c r="D40" s="297">
        <v>3</v>
      </c>
      <c r="E40" s="296" t="s">
        <v>1143</v>
      </c>
      <c r="F40" s="298">
        <v>92</v>
      </c>
      <c r="G40" s="296" t="s">
        <v>1110</v>
      </c>
      <c r="H40" s="296" t="s">
        <v>1094</v>
      </c>
      <c r="I40" s="297">
        <v>0.1</v>
      </c>
      <c r="J40" s="299">
        <v>44721.666666666664</v>
      </c>
      <c r="K40" s="296" t="s">
        <v>1111</v>
      </c>
    </row>
    <row r="41" spans="1:11" ht="15" customHeight="1">
      <c r="A41" s="296" t="s">
        <v>1107</v>
      </c>
      <c r="B41" s="296" t="s">
        <v>28</v>
      </c>
      <c r="C41" s="296" t="s">
        <v>1122</v>
      </c>
      <c r="D41" s="297">
        <v>4.0999999999999996</v>
      </c>
      <c r="E41" s="296" t="s">
        <v>1144</v>
      </c>
      <c r="F41" s="298">
        <v>89.024390243902445</v>
      </c>
      <c r="G41" s="296" t="s">
        <v>1110</v>
      </c>
      <c r="H41" s="296" t="s">
        <v>1094</v>
      </c>
      <c r="I41" s="297">
        <v>0.1</v>
      </c>
      <c r="J41" s="299">
        <v>44721.666666666664</v>
      </c>
      <c r="K41" s="296" t="s">
        <v>1111</v>
      </c>
    </row>
    <row r="42" spans="1:11" ht="15" customHeight="1">
      <c r="A42" s="296" t="s">
        <v>1107</v>
      </c>
      <c r="B42" s="296" t="s">
        <v>28</v>
      </c>
      <c r="C42" s="296" t="s">
        <v>1124</v>
      </c>
      <c r="D42" s="297">
        <v>2.8</v>
      </c>
      <c r="E42" s="296" t="s">
        <v>1145</v>
      </c>
      <c r="F42" s="298">
        <v>98.214285714285722</v>
      </c>
      <c r="G42" s="296" t="s">
        <v>1110</v>
      </c>
      <c r="H42" s="296" t="s">
        <v>1094</v>
      </c>
      <c r="I42" s="297">
        <v>0.1</v>
      </c>
      <c r="J42" s="299">
        <v>44721.666666666664</v>
      </c>
      <c r="K42" s="296" t="s">
        <v>1111</v>
      </c>
    </row>
    <row r="43" spans="1:11" ht="15" customHeight="1">
      <c r="A43" s="296" t="s">
        <v>1107</v>
      </c>
      <c r="B43" s="296" t="s">
        <v>29</v>
      </c>
      <c r="C43" s="296" t="s">
        <v>1108</v>
      </c>
      <c r="D43" s="297">
        <v>13.7</v>
      </c>
      <c r="E43" s="296" t="s">
        <v>1146</v>
      </c>
      <c r="F43" s="298">
        <v>106.56934306569343</v>
      </c>
      <c r="G43" s="296" t="s">
        <v>1110</v>
      </c>
      <c r="H43" s="296" t="s">
        <v>1094</v>
      </c>
      <c r="I43" s="297">
        <v>1</v>
      </c>
      <c r="J43" s="299">
        <v>44721.666666666664</v>
      </c>
      <c r="K43" s="296" t="s">
        <v>1111</v>
      </c>
    </row>
    <row r="44" spans="1:11" ht="15" customHeight="1">
      <c r="A44" s="296" t="s">
        <v>1107</v>
      </c>
      <c r="B44" s="296" t="s">
        <v>29</v>
      </c>
      <c r="C44" s="296" t="s">
        <v>1112</v>
      </c>
      <c r="D44" s="297">
        <v>198.2</v>
      </c>
      <c r="E44" s="296" t="s">
        <v>1147</v>
      </c>
      <c r="F44" s="298">
        <v>104.94450050454087</v>
      </c>
      <c r="G44" s="296" t="s">
        <v>1110</v>
      </c>
      <c r="H44" s="296" t="s">
        <v>1094</v>
      </c>
      <c r="I44" s="297">
        <v>1</v>
      </c>
      <c r="J44" s="299">
        <v>44721.666666666664</v>
      </c>
      <c r="K44" s="296" t="s">
        <v>1111</v>
      </c>
    </row>
    <row r="45" spans="1:11" ht="15" customHeight="1">
      <c r="A45" s="296" t="s">
        <v>1107</v>
      </c>
      <c r="B45" s="296" t="s">
        <v>29</v>
      </c>
      <c r="C45" s="296" t="s">
        <v>1114</v>
      </c>
      <c r="D45" s="297">
        <v>258</v>
      </c>
      <c r="E45" s="296" t="s">
        <v>1148</v>
      </c>
      <c r="F45" s="298">
        <v>86.04651162790698</v>
      </c>
      <c r="G45" s="296" t="s">
        <v>1110</v>
      </c>
      <c r="H45" s="296" t="s">
        <v>1094</v>
      </c>
      <c r="I45" s="297">
        <v>1</v>
      </c>
      <c r="J45" s="299">
        <v>44721.666666666664</v>
      </c>
      <c r="K45" s="296" t="s">
        <v>1111</v>
      </c>
    </row>
    <row r="46" spans="1:11" ht="15" customHeight="1">
      <c r="A46" s="296" t="s">
        <v>1107</v>
      </c>
      <c r="B46" s="296" t="s">
        <v>29</v>
      </c>
      <c r="C46" s="296" t="s">
        <v>1116</v>
      </c>
      <c r="D46" s="297">
        <v>258</v>
      </c>
      <c r="E46" s="296" t="s">
        <v>1149</v>
      </c>
      <c r="F46" s="298">
        <v>84.883720930232556</v>
      </c>
      <c r="G46" s="296" t="s">
        <v>1110</v>
      </c>
      <c r="H46" s="296" t="s">
        <v>1094</v>
      </c>
      <c r="I46" s="297">
        <v>1</v>
      </c>
      <c r="J46" s="299">
        <v>44721.666666666664</v>
      </c>
      <c r="K46" s="296" t="s">
        <v>1111</v>
      </c>
    </row>
    <row r="47" spans="1:11" ht="15" customHeight="1">
      <c r="A47" s="296" t="s">
        <v>1107</v>
      </c>
      <c r="B47" s="296" t="s">
        <v>29</v>
      </c>
      <c r="C47" s="296" t="s">
        <v>1118</v>
      </c>
      <c r="D47" s="297">
        <v>352</v>
      </c>
      <c r="E47" s="296" t="s">
        <v>1150</v>
      </c>
      <c r="F47" s="298">
        <v>100.85227272727273</v>
      </c>
      <c r="G47" s="296" t="s">
        <v>1110</v>
      </c>
      <c r="H47" s="296" t="s">
        <v>1094</v>
      </c>
      <c r="I47" s="297">
        <v>1</v>
      </c>
      <c r="J47" s="299">
        <v>44721.666666666664</v>
      </c>
      <c r="K47" s="296" t="s">
        <v>1111</v>
      </c>
    </row>
    <row r="48" spans="1:11" ht="15" customHeight="1">
      <c r="A48" s="296" t="s">
        <v>1107</v>
      </c>
      <c r="B48" s="296" t="s">
        <v>29</v>
      </c>
      <c r="C48" s="296" t="s">
        <v>1120</v>
      </c>
      <c r="D48" s="297">
        <v>47</v>
      </c>
      <c r="E48" s="296" t="s">
        <v>1151</v>
      </c>
      <c r="F48" s="298">
        <v>100.21276595744682</v>
      </c>
      <c r="G48" s="296" t="s">
        <v>1110</v>
      </c>
      <c r="H48" s="296" t="s">
        <v>1094</v>
      </c>
      <c r="I48" s="297">
        <v>1</v>
      </c>
      <c r="J48" s="299">
        <v>44721.666666666664</v>
      </c>
      <c r="K48" s="296" t="s">
        <v>1111</v>
      </c>
    </row>
    <row r="49" spans="1:11" ht="15" customHeight="1">
      <c r="A49" s="296" t="s">
        <v>1107</v>
      </c>
      <c r="B49" s="296" t="s">
        <v>29</v>
      </c>
      <c r="C49" s="296" t="s">
        <v>1122</v>
      </c>
      <c r="D49" s="297">
        <v>16</v>
      </c>
      <c r="E49" s="296" t="s">
        <v>1152</v>
      </c>
      <c r="F49" s="298">
        <v>101.875</v>
      </c>
      <c r="G49" s="296" t="s">
        <v>1110</v>
      </c>
      <c r="H49" s="296" t="s">
        <v>1094</v>
      </c>
      <c r="I49" s="297">
        <v>1</v>
      </c>
      <c r="J49" s="299">
        <v>44721.666666666664</v>
      </c>
      <c r="K49" s="296" t="s">
        <v>1111</v>
      </c>
    </row>
    <row r="50" spans="1:11" ht="15" customHeight="1">
      <c r="A50" s="296" t="s">
        <v>1107</v>
      </c>
      <c r="B50" s="296" t="s">
        <v>29</v>
      </c>
      <c r="C50" s="296" t="s">
        <v>1124</v>
      </c>
      <c r="D50" s="297">
        <v>50</v>
      </c>
      <c r="E50" s="296" t="s">
        <v>1153</v>
      </c>
      <c r="F50" s="298">
        <v>110.6</v>
      </c>
      <c r="G50" s="296" t="s">
        <v>1110</v>
      </c>
      <c r="H50" s="296" t="s">
        <v>1094</v>
      </c>
      <c r="I50" s="297">
        <v>1</v>
      </c>
      <c r="J50" s="299">
        <v>44721.666666666664</v>
      </c>
      <c r="K50" s="296" t="s">
        <v>1111</v>
      </c>
    </row>
    <row r="51" spans="1:11" ht="15" customHeight="1">
      <c r="A51" s="296" t="s">
        <v>1107</v>
      </c>
      <c r="B51" s="296" t="s">
        <v>22</v>
      </c>
      <c r="C51" s="296" t="s">
        <v>1108</v>
      </c>
      <c r="D51" s="297">
        <v>3.4239999999999999</v>
      </c>
      <c r="E51" s="296" t="s">
        <v>1154</v>
      </c>
      <c r="F51" s="298">
        <v>105.14018691588785</v>
      </c>
      <c r="G51" s="296" t="s">
        <v>1110</v>
      </c>
      <c r="H51" s="296" t="s">
        <v>1094</v>
      </c>
      <c r="I51" s="297">
        <v>0.2</v>
      </c>
      <c r="J51" s="299">
        <v>44721.666666666664</v>
      </c>
      <c r="K51" s="296" t="s">
        <v>1111</v>
      </c>
    </row>
    <row r="52" spans="1:11" ht="15" customHeight="1">
      <c r="A52" s="296" t="s">
        <v>1107</v>
      </c>
      <c r="B52" s="296" t="s">
        <v>22</v>
      </c>
      <c r="C52" s="296" t="s">
        <v>1112</v>
      </c>
      <c r="D52" s="297">
        <v>50</v>
      </c>
      <c r="E52" s="296" t="s">
        <v>1155</v>
      </c>
      <c r="F52" s="298">
        <v>102</v>
      </c>
      <c r="G52" s="296" t="s">
        <v>1110</v>
      </c>
      <c r="H52" s="296" t="s">
        <v>1094</v>
      </c>
      <c r="I52" s="297">
        <v>0.2</v>
      </c>
      <c r="J52" s="299">
        <v>44721.666666666664</v>
      </c>
      <c r="K52" s="296" t="s">
        <v>1111</v>
      </c>
    </row>
    <row r="53" spans="1:11" ht="15" customHeight="1">
      <c r="A53" s="296" t="s">
        <v>1107</v>
      </c>
      <c r="B53" s="296" t="s">
        <v>22</v>
      </c>
      <c r="C53" s="296" t="s">
        <v>1114</v>
      </c>
      <c r="D53" s="297">
        <v>42.9</v>
      </c>
      <c r="E53" s="296" t="s">
        <v>1156</v>
      </c>
      <c r="F53" s="298">
        <v>96.503496503496507</v>
      </c>
      <c r="G53" s="296" t="s">
        <v>1110</v>
      </c>
      <c r="H53" s="296" t="s">
        <v>1094</v>
      </c>
      <c r="I53" s="297">
        <v>0.2</v>
      </c>
      <c r="J53" s="299">
        <v>44721.666666666664</v>
      </c>
      <c r="K53" s="296" t="s">
        <v>1111</v>
      </c>
    </row>
    <row r="54" spans="1:11" ht="15" customHeight="1">
      <c r="A54" s="296" t="s">
        <v>1107</v>
      </c>
      <c r="B54" s="296" t="s">
        <v>22</v>
      </c>
      <c r="C54" s="296" t="s">
        <v>1116</v>
      </c>
      <c r="D54" s="297">
        <v>42.9</v>
      </c>
      <c r="E54" s="296" t="s">
        <v>1157</v>
      </c>
      <c r="F54" s="298">
        <v>97.435897435897431</v>
      </c>
      <c r="G54" s="296" t="s">
        <v>1110</v>
      </c>
      <c r="H54" s="296" t="s">
        <v>1094</v>
      </c>
      <c r="I54" s="297">
        <v>0.2</v>
      </c>
      <c r="J54" s="299">
        <v>44721.666666666664</v>
      </c>
      <c r="K54" s="296" t="s">
        <v>1111</v>
      </c>
    </row>
    <row r="55" spans="1:11" ht="15" customHeight="1">
      <c r="A55" s="296" t="s">
        <v>1107</v>
      </c>
      <c r="B55" s="296" t="s">
        <v>22</v>
      </c>
      <c r="C55" s="296" t="s">
        <v>1118</v>
      </c>
      <c r="D55" s="297">
        <v>27.76</v>
      </c>
      <c r="E55" s="296" t="s">
        <v>1158</v>
      </c>
      <c r="F55" s="298">
        <v>102.30547550432276</v>
      </c>
      <c r="G55" s="296" t="s">
        <v>1110</v>
      </c>
      <c r="H55" s="296" t="s">
        <v>1094</v>
      </c>
      <c r="I55" s="297">
        <v>0.2</v>
      </c>
      <c r="J55" s="299">
        <v>44721.666666666664</v>
      </c>
      <c r="K55" s="296" t="s">
        <v>1111</v>
      </c>
    </row>
    <row r="56" spans="1:11" ht="15" customHeight="1">
      <c r="A56" s="296" t="s">
        <v>1107</v>
      </c>
      <c r="B56" s="296" t="s">
        <v>22</v>
      </c>
      <c r="C56" s="296" t="s">
        <v>1120</v>
      </c>
      <c r="D56" s="297">
        <v>10</v>
      </c>
      <c r="E56" s="296" t="s">
        <v>1159</v>
      </c>
      <c r="F56" s="298">
        <v>106</v>
      </c>
      <c r="G56" s="296" t="s">
        <v>1110</v>
      </c>
      <c r="H56" s="296" t="s">
        <v>1094</v>
      </c>
      <c r="I56" s="297">
        <v>0.2</v>
      </c>
      <c r="J56" s="299">
        <v>44721.666666666664</v>
      </c>
      <c r="K56" s="296" t="s">
        <v>1111</v>
      </c>
    </row>
    <row r="57" spans="1:11" ht="15" customHeight="1">
      <c r="A57" s="296" t="s">
        <v>1107</v>
      </c>
      <c r="B57" s="296" t="s">
        <v>22</v>
      </c>
      <c r="C57" s="296" t="s">
        <v>1122</v>
      </c>
      <c r="D57" s="297">
        <v>6.7</v>
      </c>
      <c r="E57" s="296" t="s">
        <v>1160</v>
      </c>
      <c r="F57" s="298">
        <v>104.4776119402985</v>
      </c>
      <c r="G57" s="296" t="s">
        <v>1110</v>
      </c>
      <c r="H57" s="296" t="s">
        <v>1094</v>
      </c>
      <c r="I57" s="297">
        <v>0.2</v>
      </c>
      <c r="J57" s="299">
        <v>44721.666666666664</v>
      </c>
      <c r="K57" s="296" t="s">
        <v>1111</v>
      </c>
    </row>
    <row r="58" spans="1:11" ht="15" customHeight="1">
      <c r="A58" s="302" t="s">
        <v>1107</v>
      </c>
      <c r="B58" s="302" t="s">
        <v>22</v>
      </c>
      <c r="C58" s="302" t="s">
        <v>1124</v>
      </c>
      <c r="D58" s="303">
        <v>5.6</v>
      </c>
      <c r="E58" s="302" t="s">
        <v>1161</v>
      </c>
      <c r="F58" s="304">
        <v>116.07142857142858</v>
      </c>
      <c r="G58" s="302" t="s">
        <v>1110</v>
      </c>
      <c r="H58" s="302" t="s">
        <v>1094</v>
      </c>
      <c r="I58" s="303">
        <v>0.2</v>
      </c>
      <c r="J58" s="305">
        <v>44721.666666666664</v>
      </c>
      <c r="K58" s="302" t="s">
        <v>1111</v>
      </c>
    </row>
    <row r="59" spans="1:11" ht="15" customHeight="1">
      <c r="A59" s="296" t="s">
        <v>1107</v>
      </c>
      <c r="B59" s="296" t="s">
        <v>24</v>
      </c>
      <c r="C59" s="296" t="s">
        <v>1108</v>
      </c>
      <c r="D59" s="297">
        <v>5</v>
      </c>
      <c r="E59" s="296" t="s">
        <v>1162</v>
      </c>
      <c r="F59" s="298">
        <v>80.600000000000009</v>
      </c>
      <c r="G59" s="296" t="s">
        <v>1110</v>
      </c>
      <c r="H59" s="296" t="s">
        <v>1094</v>
      </c>
      <c r="I59" s="297">
        <v>1</v>
      </c>
      <c r="J59" s="299">
        <v>44721.666666666664</v>
      </c>
      <c r="K59" s="296" t="s">
        <v>1111</v>
      </c>
    </row>
    <row r="60" spans="1:11" ht="15" customHeight="1">
      <c r="A60" s="296" t="s">
        <v>1107</v>
      </c>
      <c r="B60" s="296" t="s">
        <v>24</v>
      </c>
      <c r="C60" s="296" t="s">
        <v>1122</v>
      </c>
      <c r="D60" s="297">
        <v>8</v>
      </c>
      <c r="E60" s="296" t="s">
        <v>1163</v>
      </c>
      <c r="F60" s="298">
        <v>100.62500000000001</v>
      </c>
      <c r="G60" s="296" t="s">
        <v>1110</v>
      </c>
      <c r="H60" s="296" t="s">
        <v>1094</v>
      </c>
      <c r="I60" s="297">
        <v>1</v>
      </c>
      <c r="J60" s="299">
        <v>44721.666666666664</v>
      </c>
      <c r="K60" s="296" t="s">
        <v>1111</v>
      </c>
    </row>
    <row r="61" spans="1:11" ht="15" customHeight="1">
      <c r="A61" s="296" t="s">
        <v>1107</v>
      </c>
      <c r="B61" s="296" t="s">
        <v>24</v>
      </c>
      <c r="C61" s="296" t="s">
        <v>1124</v>
      </c>
      <c r="D61" s="297">
        <v>13</v>
      </c>
      <c r="E61" s="296" t="s">
        <v>1164</v>
      </c>
      <c r="F61" s="298">
        <v>99.230769230769226</v>
      </c>
      <c r="G61" s="296" t="s">
        <v>1110</v>
      </c>
      <c r="H61" s="296" t="s">
        <v>1094</v>
      </c>
      <c r="I61" s="297">
        <v>1</v>
      </c>
      <c r="J61" s="299">
        <v>44721.666666666664</v>
      </c>
      <c r="K61" s="296" t="s">
        <v>1111</v>
      </c>
    </row>
    <row r="62" spans="1:11" ht="15" customHeight="1">
      <c r="A62" s="296" t="s">
        <v>1107</v>
      </c>
      <c r="B62" s="296" t="s">
        <v>30</v>
      </c>
      <c r="C62" s="296" t="s">
        <v>1108</v>
      </c>
      <c r="D62" s="297">
        <v>8</v>
      </c>
      <c r="E62" s="296" t="s">
        <v>1165</v>
      </c>
      <c r="F62" s="298">
        <v>98.5</v>
      </c>
      <c r="G62" s="296" t="s">
        <v>1110</v>
      </c>
      <c r="H62" s="296" t="s">
        <v>1094</v>
      </c>
      <c r="I62" s="297">
        <v>0.2</v>
      </c>
      <c r="J62" s="299">
        <v>44721.666666666664</v>
      </c>
      <c r="K62" s="296" t="s">
        <v>1111</v>
      </c>
    </row>
    <row r="63" spans="1:11" ht="15" customHeight="1">
      <c r="A63" s="296" t="s">
        <v>1107</v>
      </c>
      <c r="B63" s="296" t="s">
        <v>30</v>
      </c>
      <c r="C63" s="296" t="s">
        <v>1122</v>
      </c>
      <c r="D63" s="297">
        <v>11</v>
      </c>
      <c r="E63" s="296" t="s">
        <v>1166</v>
      </c>
      <c r="F63" s="298">
        <v>101.81818181818181</v>
      </c>
      <c r="G63" s="296" t="s">
        <v>1110</v>
      </c>
      <c r="H63" s="296" t="s">
        <v>1094</v>
      </c>
      <c r="I63" s="297">
        <v>0.2</v>
      </c>
      <c r="J63" s="299">
        <v>44721.666666666664</v>
      </c>
      <c r="K63" s="296" t="s">
        <v>1111</v>
      </c>
    </row>
    <row r="64" spans="1:11" ht="15" customHeight="1">
      <c r="A64" s="296" t="s">
        <v>1107</v>
      </c>
      <c r="B64" s="296" t="s">
        <v>30</v>
      </c>
      <c r="C64" s="296" t="s">
        <v>1124</v>
      </c>
      <c r="D64" s="297">
        <v>37</v>
      </c>
      <c r="E64" s="296" t="s">
        <v>1167</v>
      </c>
      <c r="F64" s="298">
        <v>111.62162162162161</v>
      </c>
      <c r="G64" s="296" t="s">
        <v>1110</v>
      </c>
      <c r="H64" s="296" t="s">
        <v>1094</v>
      </c>
      <c r="I64" s="297">
        <v>0.2</v>
      </c>
      <c r="J64" s="299">
        <v>44721.666666666664</v>
      </c>
      <c r="K64" s="296" t="s">
        <v>1111</v>
      </c>
    </row>
    <row r="65" spans="1:11" ht="15" customHeight="1">
      <c r="A65" s="296" t="s">
        <v>1107</v>
      </c>
      <c r="B65" s="296" t="s">
        <v>39</v>
      </c>
      <c r="C65" s="296" t="s">
        <v>1108</v>
      </c>
      <c r="D65" s="297">
        <v>13.1</v>
      </c>
      <c r="E65" s="296" t="s">
        <v>1146</v>
      </c>
      <c r="F65" s="298">
        <v>111.45038167938932</v>
      </c>
      <c r="G65" s="296" t="s">
        <v>1110</v>
      </c>
      <c r="H65" s="296" t="s">
        <v>1094</v>
      </c>
      <c r="I65" s="297">
        <v>1</v>
      </c>
      <c r="J65" s="299">
        <v>44721.666666666664</v>
      </c>
      <c r="K65" s="296" t="s">
        <v>1111</v>
      </c>
    </row>
    <row r="66" spans="1:11" ht="15" customHeight="1">
      <c r="A66" s="296" t="s">
        <v>1107</v>
      </c>
      <c r="B66" s="296" t="s">
        <v>39</v>
      </c>
      <c r="C66" s="296" t="s">
        <v>1112</v>
      </c>
      <c r="D66" s="297">
        <v>131.80000000000001</v>
      </c>
      <c r="E66" s="296" t="s">
        <v>1168</v>
      </c>
      <c r="F66" s="298">
        <v>114.56752655538693</v>
      </c>
      <c r="G66" s="296" t="s">
        <v>1110</v>
      </c>
      <c r="H66" s="296" t="s">
        <v>1094</v>
      </c>
      <c r="I66" s="297">
        <v>1</v>
      </c>
      <c r="J66" s="299">
        <v>44721.666666666664</v>
      </c>
      <c r="K66" s="296" t="s">
        <v>1111</v>
      </c>
    </row>
    <row r="67" spans="1:11" ht="15" customHeight="1">
      <c r="A67" s="296" t="s">
        <v>1107</v>
      </c>
      <c r="B67" s="296" t="s">
        <v>39</v>
      </c>
      <c r="C67" s="296" t="s">
        <v>1114</v>
      </c>
      <c r="D67" s="297">
        <v>240.2</v>
      </c>
      <c r="E67" s="296" t="s">
        <v>1169</v>
      </c>
      <c r="F67" s="298">
        <v>104.91257285595337</v>
      </c>
      <c r="G67" s="296" t="s">
        <v>1110</v>
      </c>
      <c r="H67" s="296" t="s">
        <v>1094</v>
      </c>
      <c r="I67" s="297">
        <v>1</v>
      </c>
      <c r="J67" s="299">
        <v>44721.666666666664</v>
      </c>
      <c r="K67" s="296" t="s">
        <v>1111</v>
      </c>
    </row>
    <row r="68" spans="1:11" ht="15" customHeight="1">
      <c r="A68" s="296" t="s">
        <v>1107</v>
      </c>
      <c r="B68" s="296" t="s">
        <v>39</v>
      </c>
      <c r="C68" s="296" t="s">
        <v>1116</v>
      </c>
      <c r="D68" s="297">
        <v>240.2</v>
      </c>
      <c r="E68" s="296" t="s">
        <v>1169</v>
      </c>
      <c r="F68" s="298">
        <v>104.91257285595337</v>
      </c>
      <c r="G68" s="296" t="s">
        <v>1110</v>
      </c>
      <c r="H68" s="296" t="s">
        <v>1094</v>
      </c>
      <c r="I68" s="297">
        <v>1</v>
      </c>
      <c r="J68" s="299">
        <v>44721.666666666664</v>
      </c>
      <c r="K68" s="296" t="s">
        <v>1111</v>
      </c>
    </row>
    <row r="69" spans="1:11" ht="15" customHeight="1">
      <c r="A69" s="296" t="s">
        <v>1107</v>
      </c>
      <c r="B69" s="296" t="s">
        <v>39</v>
      </c>
      <c r="C69" s="296" t="s">
        <v>1118</v>
      </c>
      <c r="D69" s="297">
        <v>1757</v>
      </c>
      <c r="E69" s="296" t="s">
        <v>1170</v>
      </c>
      <c r="F69" s="298">
        <v>103.41491178144564</v>
      </c>
      <c r="G69" s="296" t="s">
        <v>1110</v>
      </c>
      <c r="H69" s="296" t="s">
        <v>1094</v>
      </c>
      <c r="I69" s="297">
        <v>1</v>
      </c>
      <c r="J69" s="299">
        <v>44721.666666666664</v>
      </c>
      <c r="K69" s="296" t="s">
        <v>1111</v>
      </c>
    </row>
    <row r="70" spans="1:11" ht="15" customHeight="1">
      <c r="A70" s="296" t="s">
        <v>1107</v>
      </c>
      <c r="B70" s="296" t="s">
        <v>39</v>
      </c>
      <c r="C70" s="296" t="s">
        <v>1120</v>
      </c>
      <c r="D70" s="297">
        <v>638</v>
      </c>
      <c r="E70" s="296" t="s">
        <v>1171</v>
      </c>
      <c r="F70" s="298">
        <v>106.42633228840126</v>
      </c>
      <c r="G70" s="296" t="s">
        <v>1110</v>
      </c>
      <c r="H70" s="296" t="s">
        <v>1094</v>
      </c>
      <c r="I70" s="297">
        <v>1</v>
      </c>
      <c r="J70" s="299">
        <v>44721.666666666664</v>
      </c>
      <c r="K70" s="296" t="s">
        <v>1111</v>
      </c>
    </row>
    <row r="71" spans="1:11" ht="15" customHeight="1">
      <c r="A71" s="296" t="s">
        <v>1107</v>
      </c>
      <c r="B71" s="296" t="s">
        <v>39</v>
      </c>
      <c r="C71" s="296" t="s">
        <v>1122</v>
      </c>
      <c r="D71" s="297">
        <v>22</v>
      </c>
      <c r="E71" s="296" t="s">
        <v>1172</v>
      </c>
      <c r="F71" s="298">
        <v>105</v>
      </c>
      <c r="G71" s="296" t="s">
        <v>1110</v>
      </c>
      <c r="H71" s="296" t="s">
        <v>1094</v>
      </c>
      <c r="I71" s="297">
        <v>1</v>
      </c>
      <c r="J71" s="299">
        <v>44721.666666666664</v>
      </c>
      <c r="K71" s="296" t="s">
        <v>1111</v>
      </c>
    </row>
    <row r="72" spans="1:11" ht="15" customHeight="1">
      <c r="A72" s="296" t="s">
        <v>1107</v>
      </c>
      <c r="B72" s="296" t="s">
        <v>39</v>
      </c>
      <c r="C72" s="296" t="s">
        <v>1124</v>
      </c>
      <c r="D72" s="297">
        <v>157</v>
      </c>
      <c r="E72" s="296" t="s">
        <v>1173</v>
      </c>
      <c r="F72" s="298">
        <v>108.9171974522293</v>
      </c>
      <c r="G72" s="296" t="s">
        <v>1110</v>
      </c>
      <c r="H72" s="296" t="s">
        <v>1094</v>
      </c>
      <c r="I72" s="297">
        <v>1</v>
      </c>
      <c r="J72" s="299">
        <v>44721.666666666664</v>
      </c>
      <c r="K72" s="296" t="s">
        <v>1111</v>
      </c>
    </row>
    <row r="73" spans="1:11" ht="15" customHeight="1">
      <c r="A73" s="296" t="s">
        <v>1107</v>
      </c>
      <c r="B73" s="296" t="s">
        <v>31</v>
      </c>
      <c r="C73" s="296" t="s">
        <v>1108</v>
      </c>
      <c r="D73" s="297">
        <v>10</v>
      </c>
      <c r="E73" s="296" t="s">
        <v>1174</v>
      </c>
      <c r="F73" s="298">
        <v>105</v>
      </c>
      <c r="G73" s="296" t="s">
        <v>1110</v>
      </c>
      <c r="H73" s="296" t="s">
        <v>1094</v>
      </c>
      <c r="I73" s="297">
        <v>1</v>
      </c>
      <c r="J73" s="299">
        <v>44721.666666666664</v>
      </c>
      <c r="K73" s="296" t="s">
        <v>1111</v>
      </c>
    </row>
    <row r="74" spans="1:11" ht="15" customHeight="1">
      <c r="A74" s="296" t="s">
        <v>1107</v>
      </c>
      <c r="B74" s="296" t="s">
        <v>31</v>
      </c>
      <c r="C74" s="296" t="s">
        <v>1112</v>
      </c>
      <c r="D74" s="297">
        <v>120.6</v>
      </c>
      <c r="E74" s="296" t="s">
        <v>1175</v>
      </c>
      <c r="F74" s="298">
        <v>101.99004975124379</v>
      </c>
      <c r="G74" s="296" t="s">
        <v>1110</v>
      </c>
      <c r="H74" s="296" t="s">
        <v>1094</v>
      </c>
      <c r="I74" s="297">
        <v>1</v>
      </c>
      <c r="J74" s="299">
        <v>44721.666666666664</v>
      </c>
      <c r="K74" s="296" t="s">
        <v>1111</v>
      </c>
    </row>
    <row r="75" spans="1:11" ht="15" customHeight="1">
      <c r="A75" s="296" t="s">
        <v>1107</v>
      </c>
      <c r="B75" s="296" t="s">
        <v>31</v>
      </c>
      <c r="C75" s="296" t="s">
        <v>1114</v>
      </c>
      <c r="D75" s="297">
        <v>132</v>
      </c>
      <c r="E75" s="296" t="s">
        <v>1176</v>
      </c>
      <c r="F75" s="298">
        <v>101.51515151515152</v>
      </c>
      <c r="G75" s="296" t="s">
        <v>1110</v>
      </c>
      <c r="H75" s="296" t="s">
        <v>1094</v>
      </c>
      <c r="I75" s="297">
        <v>1</v>
      </c>
      <c r="J75" s="299">
        <v>44721.666666666664</v>
      </c>
      <c r="K75" s="296" t="s">
        <v>1111</v>
      </c>
    </row>
    <row r="76" spans="1:11" ht="15" customHeight="1">
      <c r="A76" s="296" t="s">
        <v>1107</v>
      </c>
      <c r="B76" s="296" t="s">
        <v>31</v>
      </c>
      <c r="C76" s="296" t="s">
        <v>1116</v>
      </c>
      <c r="D76" s="297">
        <v>132</v>
      </c>
      <c r="E76" s="296" t="s">
        <v>1177</v>
      </c>
      <c r="F76" s="298">
        <v>100.75757575757575</v>
      </c>
      <c r="G76" s="296" t="s">
        <v>1110</v>
      </c>
      <c r="H76" s="296" t="s">
        <v>1094</v>
      </c>
      <c r="I76" s="297">
        <v>1</v>
      </c>
      <c r="J76" s="299">
        <v>44721.666666666664</v>
      </c>
      <c r="K76" s="296" t="s">
        <v>1111</v>
      </c>
    </row>
    <row r="77" spans="1:11" ht="15" customHeight="1">
      <c r="A77" s="296" t="s">
        <v>1107</v>
      </c>
      <c r="B77" s="296" t="s">
        <v>31</v>
      </c>
      <c r="C77" s="296" t="s">
        <v>1118</v>
      </c>
      <c r="D77" s="297">
        <v>75.400000000000006</v>
      </c>
      <c r="E77" s="296" t="s">
        <v>1178</v>
      </c>
      <c r="F77" s="298">
        <v>100.79575596816977</v>
      </c>
      <c r="G77" s="296" t="s">
        <v>1110</v>
      </c>
      <c r="H77" s="296" t="s">
        <v>1094</v>
      </c>
      <c r="I77" s="297">
        <v>1</v>
      </c>
      <c r="J77" s="299">
        <v>44721.666666666664</v>
      </c>
      <c r="K77" s="296" t="s">
        <v>1111</v>
      </c>
    </row>
    <row r="78" spans="1:11" ht="15" customHeight="1">
      <c r="A78" s="296" t="s">
        <v>1107</v>
      </c>
      <c r="B78" s="296" t="s">
        <v>31</v>
      </c>
      <c r="C78" s="296" t="s">
        <v>1120</v>
      </c>
      <c r="D78" s="297">
        <v>20.6</v>
      </c>
      <c r="E78" s="296" t="s">
        <v>1179</v>
      </c>
      <c r="F78" s="298">
        <v>102.91262135922329</v>
      </c>
      <c r="G78" s="296" t="s">
        <v>1110</v>
      </c>
      <c r="H78" s="296" t="s">
        <v>1094</v>
      </c>
      <c r="I78" s="297">
        <v>1</v>
      </c>
      <c r="J78" s="299">
        <v>44721.666666666664</v>
      </c>
      <c r="K78" s="296" t="s">
        <v>1111</v>
      </c>
    </row>
    <row r="79" spans="1:11" ht="15" customHeight="1">
      <c r="A79" s="296" t="s">
        <v>1107</v>
      </c>
      <c r="B79" s="296" t="s">
        <v>31</v>
      </c>
      <c r="C79" s="296" t="s">
        <v>1122</v>
      </c>
      <c r="D79" s="297">
        <v>10.8</v>
      </c>
      <c r="E79" s="296" t="s">
        <v>1180</v>
      </c>
      <c r="F79" s="298">
        <v>102.77777777777777</v>
      </c>
      <c r="G79" s="296" t="s">
        <v>1110</v>
      </c>
      <c r="H79" s="296" t="s">
        <v>1094</v>
      </c>
      <c r="I79" s="297">
        <v>1</v>
      </c>
      <c r="J79" s="299">
        <v>44721.666666666664</v>
      </c>
      <c r="K79" s="296" t="s">
        <v>1111</v>
      </c>
    </row>
    <row r="80" spans="1:11" ht="15" customHeight="1">
      <c r="A80" s="296" t="s">
        <v>1107</v>
      </c>
      <c r="B80" s="296" t="s">
        <v>31</v>
      </c>
      <c r="C80" s="296" t="s">
        <v>1124</v>
      </c>
      <c r="D80" s="297">
        <v>16</v>
      </c>
      <c r="E80" s="296" t="s">
        <v>1181</v>
      </c>
      <c r="F80" s="298">
        <v>103.125</v>
      </c>
      <c r="G80" s="296" t="s">
        <v>1110</v>
      </c>
      <c r="H80" s="296" t="s">
        <v>1094</v>
      </c>
      <c r="I80" s="297">
        <v>1</v>
      </c>
      <c r="J80" s="299">
        <v>44721.666666666664</v>
      </c>
      <c r="K80" s="296" t="s">
        <v>1111</v>
      </c>
    </row>
    <row r="81" spans="1:11" ht="15" customHeight="1">
      <c r="A81" s="296" t="s">
        <v>1107</v>
      </c>
      <c r="B81" s="296" t="s">
        <v>40</v>
      </c>
      <c r="C81" s="296" t="s">
        <v>1118</v>
      </c>
      <c r="D81" s="297">
        <v>31.6</v>
      </c>
      <c r="E81" s="296" t="s">
        <v>1182</v>
      </c>
      <c r="F81" s="298">
        <v>102.84810126582278</v>
      </c>
      <c r="G81" s="296" t="s">
        <v>1110</v>
      </c>
      <c r="H81" s="296" t="s">
        <v>1094</v>
      </c>
      <c r="I81" s="297">
        <v>0.2</v>
      </c>
      <c r="J81" s="299">
        <v>44721.666666666664</v>
      </c>
      <c r="K81" s="296" t="s">
        <v>1111</v>
      </c>
    </row>
    <row r="82" spans="1:11" ht="15" customHeight="1">
      <c r="A82" s="296" t="s">
        <v>1107</v>
      </c>
      <c r="B82" s="296" t="s">
        <v>40</v>
      </c>
      <c r="C82" s="296" t="s">
        <v>1122</v>
      </c>
      <c r="D82" s="297">
        <v>1</v>
      </c>
      <c r="E82" s="296" t="s">
        <v>1183</v>
      </c>
      <c r="F82" s="298">
        <v>95.3</v>
      </c>
      <c r="G82" s="296" t="s">
        <v>1110</v>
      </c>
      <c r="H82" s="296" t="s">
        <v>1094</v>
      </c>
      <c r="I82" s="297">
        <v>0.2</v>
      </c>
      <c r="J82" s="299">
        <v>44721.666666666664</v>
      </c>
      <c r="K82" s="296" t="s">
        <v>1111</v>
      </c>
    </row>
    <row r="83" spans="1:11" ht="15" customHeight="1">
      <c r="A83" s="296" t="s">
        <v>1107</v>
      </c>
      <c r="B83" s="296" t="s">
        <v>40</v>
      </c>
      <c r="C83" s="296" t="s">
        <v>1124</v>
      </c>
      <c r="D83" s="297">
        <v>3</v>
      </c>
      <c r="E83" s="296" t="s">
        <v>1184</v>
      </c>
      <c r="F83" s="298">
        <v>92.666666666666657</v>
      </c>
      <c r="G83" s="296" t="s">
        <v>1110</v>
      </c>
      <c r="H83" s="296" t="s">
        <v>1094</v>
      </c>
      <c r="I83" s="297">
        <v>0.2</v>
      </c>
      <c r="J83" s="299">
        <v>44721.666666666664</v>
      </c>
      <c r="K83" s="296" t="s">
        <v>1111</v>
      </c>
    </row>
    <row r="84" spans="1:11" ht="15" customHeight="1">
      <c r="A84" s="296" t="s">
        <v>1107</v>
      </c>
      <c r="B84" s="296" t="s">
        <v>34</v>
      </c>
      <c r="C84" s="296" t="s">
        <v>1112</v>
      </c>
      <c r="D84" s="297">
        <v>5.6</v>
      </c>
      <c r="E84" s="296" t="s">
        <v>1185</v>
      </c>
      <c r="F84" s="298">
        <v>102.14285714285714</v>
      </c>
      <c r="G84" s="296" t="s">
        <v>1110</v>
      </c>
      <c r="H84" s="296" t="s">
        <v>1094</v>
      </c>
      <c r="I84" s="297">
        <v>0.1</v>
      </c>
      <c r="J84" s="299">
        <v>44721.666666666664</v>
      </c>
      <c r="K84" s="296" t="s">
        <v>1111</v>
      </c>
    </row>
    <row r="85" spans="1:11" ht="15" customHeight="1">
      <c r="A85" s="296" t="s">
        <v>1107</v>
      </c>
      <c r="B85" s="296" t="s">
        <v>34</v>
      </c>
      <c r="C85" s="296" t="s">
        <v>1118</v>
      </c>
      <c r="D85" s="297">
        <v>6.2</v>
      </c>
      <c r="E85" s="296" t="s">
        <v>1186</v>
      </c>
      <c r="F85" s="298">
        <v>104.35483870967741</v>
      </c>
      <c r="G85" s="296" t="s">
        <v>1110</v>
      </c>
      <c r="H85" s="296" t="s">
        <v>1094</v>
      </c>
      <c r="I85" s="297">
        <v>0.1</v>
      </c>
      <c r="J85" s="299">
        <v>44721.666666666664</v>
      </c>
      <c r="K85" s="296" t="s">
        <v>1111</v>
      </c>
    </row>
    <row r="86" spans="1:11" ht="15" customHeight="1">
      <c r="A86" s="296" t="s">
        <v>1107</v>
      </c>
      <c r="B86" s="296" t="s">
        <v>34</v>
      </c>
      <c r="C86" s="296" t="s">
        <v>1120</v>
      </c>
      <c r="D86" s="297">
        <v>3</v>
      </c>
      <c r="E86" s="296" t="s">
        <v>1187</v>
      </c>
      <c r="F86" s="298">
        <v>114.33333333333333</v>
      </c>
      <c r="G86" s="296" t="s">
        <v>1110</v>
      </c>
      <c r="H86" s="296" t="s">
        <v>1094</v>
      </c>
      <c r="I86" s="297">
        <v>0.1</v>
      </c>
      <c r="J86" s="299">
        <v>44721.666666666664</v>
      </c>
      <c r="K86" s="296" t="s">
        <v>1111</v>
      </c>
    </row>
    <row r="87" spans="1:11" ht="15" customHeight="1">
      <c r="A87" s="296" t="s">
        <v>1107</v>
      </c>
      <c r="B87" s="296" t="s">
        <v>34</v>
      </c>
      <c r="C87" s="296" t="s">
        <v>1124</v>
      </c>
      <c r="D87" s="297">
        <v>2</v>
      </c>
      <c r="E87" s="296" t="s">
        <v>1188</v>
      </c>
      <c r="F87" s="298">
        <v>111.00000000000001</v>
      </c>
      <c r="G87" s="296" t="s">
        <v>1110</v>
      </c>
      <c r="H87" s="296" t="s">
        <v>1094</v>
      </c>
      <c r="I87" s="297">
        <v>0.1</v>
      </c>
      <c r="J87" s="299">
        <v>44721.666666666664</v>
      </c>
      <c r="K87" s="296" t="s">
        <v>1111</v>
      </c>
    </row>
    <row r="88" spans="1:11" ht="15" customHeight="1">
      <c r="A88" s="296" t="s">
        <v>1107</v>
      </c>
      <c r="B88" s="296" t="s">
        <v>25</v>
      </c>
      <c r="C88" s="296" t="s">
        <v>1108</v>
      </c>
      <c r="D88" s="297">
        <v>0.51700000000000002</v>
      </c>
      <c r="E88" s="296" t="s">
        <v>1189</v>
      </c>
      <c r="F88" s="298">
        <v>101.35396518375242</v>
      </c>
      <c r="G88" s="296" t="s">
        <v>1110</v>
      </c>
      <c r="H88" s="296" t="s">
        <v>1094</v>
      </c>
      <c r="I88" s="297">
        <v>0.2</v>
      </c>
      <c r="J88" s="299">
        <v>44721.666666666664</v>
      </c>
      <c r="K88" s="296" t="s">
        <v>1111</v>
      </c>
    </row>
    <row r="89" spans="1:11" ht="15" customHeight="1">
      <c r="A89" s="296" t="s">
        <v>1107</v>
      </c>
      <c r="B89" s="296" t="s">
        <v>25</v>
      </c>
      <c r="C89" s="296" t="s">
        <v>1112</v>
      </c>
      <c r="D89" s="297">
        <v>8.7899999999999991</v>
      </c>
      <c r="E89" s="296" t="s">
        <v>1190</v>
      </c>
      <c r="F89" s="298">
        <v>104.89192263936293</v>
      </c>
      <c r="G89" s="296" t="s">
        <v>1110</v>
      </c>
      <c r="H89" s="296" t="s">
        <v>1094</v>
      </c>
      <c r="I89" s="297">
        <v>0.2</v>
      </c>
      <c r="J89" s="299">
        <v>44721.666666666664</v>
      </c>
      <c r="K89" s="296" t="s">
        <v>1111</v>
      </c>
    </row>
    <row r="90" spans="1:11" ht="15" customHeight="1">
      <c r="A90" s="296" t="s">
        <v>1107</v>
      </c>
      <c r="B90" s="296" t="s">
        <v>25</v>
      </c>
      <c r="C90" s="296" t="s">
        <v>1114</v>
      </c>
      <c r="D90" s="297">
        <v>9.25</v>
      </c>
      <c r="E90" s="296" t="s">
        <v>1191</v>
      </c>
      <c r="F90" s="298">
        <v>103.56756756756758</v>
      </c>
      <c r="G90" s="296" t="s">
        <v>1110</v>
      </c>
      <c r="H90" s="296" t="s">
        <v>1094</v>
      </c>
      <c r="I90" s="297">
        <v>0.2</v>
      </c>
      <c r="J90" s="299">
        <v>44721.666666666664</v>
      </c>
      <c r="K90" s="296" t="s">
        <v>1111</v>
      </c>
    </row>
    <row r="91" spans="1:11" ht="15" customHeight="1">
      <c r="A91" s="296" t="s">
        <v>1107</v>
      </c>
      <c r="B91" s="296" t="s">
        <v>25</v>
      </c>
      <c r="C91" s="296" t="s">
        <v>1116</v>
      </c>
      <c r="D91" s="297">
        <v>9.25</v>
      </c>
      <c r="E91" s="296" t="s">
        <v>1192</v>
      </c>
      <c r="F91" s="298">
        <v>105.62162162162161</v>
      </c>
      <c r="G91" s="296" t="s">
        <v>1110</v>
      </c>
      <c r="H91" s="296" t="s">
        <v>1094</v>
      </c>
      <c r="I91" s="297">
        <v>0.2</v>
      </c>
      <c r="J91" s="299">
        <v>44721.666666666664</v>
      </c>
      <c r="K91" s="296" t="s">
        <v>1111</v>
      </c>
    </row>
    <row r="92" spans="1:11" ht="15" customHeight="1">
      <c r="A92" s="296" t="s">
        <v>1107</v>
      </c>
      <c r="B92" s="296" t="s">
        <v>25</v>
      </c>
      <c r="C92" s="296" t="s">
        <v>1118</v>
      </c>
      <c r="D92" s="297">
        <v>10.4</v>
      </c>
      <c r="E92" s="296" t="s">
        <v>1193</v>
      </c>
      <c r="F92" s="298">
        <v>88.365384615384613</v>
      </c>
      <c r="G92" s="296" t="s">
        <v>1110</v>
      </c>
      <c r="H92" s="296" t="s">
        <v>1094</v>
      </c>
      <c r="I92" s="297">
        <v>0.2</v>
      </c>
      <c r="J92" s="299">
        <v>44721.666666666664</v>
      </c>
      <c r="K92" s="296" t="s">
        <v>1111</v>
      </c>
    </row>
    <row r="93" spans="1:11" ht="15" customHeight="1">
      <c r="A93" s="296" t="s">
        <v>1107</v>
      </c>
      <c r="B93" s="296" t="s">
        <v>25</v>
      </c>
      <c r="C93" s="296" t="s">
        <v>1120</v>
      </c>
      <c r="D93" s="297">
        <v>2.6</v>
      </c>
      <c r="E93" s="296" t="s">
        <v>1194</v>
      </c>
      <c r="F93" s="298">
        <v>104.23076923076921</v>
      </c>
      <c r="G93" s="296" t="s">
        <v>1110</v>
      </c>
      <c r="H93" s="296" t="s">
        <v>1094</v>
      </c>
      <c r="I93" s="297">
        <v>0.2</v>
      </c>
      <c r="J93" s="299">
        <v>44721.666666666664</v>
      </c>
      <c r="K93" s="296" t="s">
        <v>1111</v>
      </c>
    </row>
    <row r="94" spans="1:11" ht="15" customHeight="1">
      <c r="A94" s="296" t="s">
        <v>1107</v>
      </c>
      <c r="B94" s="296" t="s">
        <v>25</v>
      </c>
      <c r="C94" s="296" t="s">
        <v>1124</v>
      </c>
      <c r="D94" s="297">
        <v>5</v>
      </c>
      <c r="E94" s="296" t="s">
        <v>1195</v>
      </c>
      <c r="F94" s="298">
        <v>104.4</v>
      </c>
      <c r="G94" s="296" t="s">
        <v>1110</v>
      </c>
      <c r="H94" s="296" t="s">
        <v>1094</v>
      </c>
      <c r="I94" s="297">
        <v>0.2</v>
      </c>
      <c r="J94" s="299">
        <v>44721.666666666664</v>
      </c>
      <c r="K94" s="296" t="s">
        <v>1111</v>
      </c>
    </row>
    <row r="95" spans="1:11" ht="15" customHeight="1">
      <c r="A95" s="296" t="s">
        <v>1107</v>
      </c>
      <c r="B95" s="296" t="s">
        <v>26</v>
      </c>
      <c r="C95" s="296" t="s">
        <v>1108</v>
      </c>
      <c r="D95" s="297">
        <v>23.74</v>
      </c>
      <c r="E95" s="296" t="s">
        <v>1196</v>
      </c>
      <c r="F95" s="298">
        <v>100.67396798652064</v>
      </c>
      <c r="G95" s="296" t="s">
        <v>1110</v>
      </c>
      <c r="H95" s="296" t="s">
        <v>1094</v>
      </c>
      <c r="I95" s="297">
        <v>1</v>
      </c>
      <c r="J95" s="299">
        <v>44721.666666666664</v>
      </c>
      <c r="K95" s="296" t="s">
        <v>1111</v>
      </c>
    </row>
    <row r="96" spans="1:11" ht="15" customHeight="1">
      <c r="A96" s="296" t="s">
        <v>1107</v>
      </c>
      <c r="B96" s="296" t="s">
        <v>26</v>
      </c>
      <c r="C96" s="296" t="s">
        <v>1112</v>
      </c>
      <c r="D96" s="297">
        <v>295.7</v>
      </c>
      <c r="E96" s="296" t="s">
        <v>1197</v>
      </c>
      <c r="F96" s="298">
        <v>109.23233006425433</v>
      </c>
      <c r="G96" s="296" t="s">
        <v>1110</v>
      </c>
      <c r="H96" s="296" t="s">
        <v>1094</v>
      </c>
      <c r="I96" s="297">
        <v>1</v>
      </c>
      <c r="J96" s="299">
        <v>44721.666666666664</v>
      </c>
      <c r="K96" s="296" t="s">
        <v>1111</v>
      </c>
    </row>
    <row r="97" spans="1:11" ht="15" customHeight="1">
      <c r="A97" s="296" t="s">
        <v>1107</v>
      </c>
      <c r="B97" s="296" t="s">
        <v>26</v>
      </c>
      <c r="C97" s="296" t="s">
        <v>1114</v>
      </c>
      <c r="D97" s="297">
        <v>286.2</v>
      </c>
      <c r="E97" s="296" t="s">
        <v>1198</v>
      </c>
      <c r="F97" s="298">
        <v>97.833682739343118</v>
      </c>
      <c r="G97" s="296" t="s">
        <v>1110</v>
      </c>
      <c r="H97" s="296" t="s">
        <v>1094</v>
      </c>
      <c r="I97" s="297">
        <v>1</v>
      </c>
      <c r="J97" s="299">
        <v>44721.666666666664</v>
      </c>
      <c r="K97" s="296" t="s">
        <v>1111</v>
      </c>
    </row>
    <row r="98" spans="1:11" ht="15" customHeight="1">
      <c r="A98" s="296" t="s">
        <v>1107</v>
      </c>
      <c r="B98" s="296" t="s">
        <v>26</v>
      </c>
      <c r="C98" s="296" t="s">
        <v>1116</v>
      </c>
      <c r="D98" s="297">
        <v>286.2</v>
      </c>
      <c r="E98" s="296" t="s">
        <v>1199</v>
      </c>
      <c r="F98" s="298">
        <v>97.484276729559753</v>
      </c>
      <c r="G98" s="296" t="s">
        <v>1110</v>
      </c>
      <c r="H98" s="296" t="s">
        <v>1094</v>
      </c>
      <c r="I98" s="297">
        <v>1</v>
      </c>
      <c r="J98" s="299">
        <v>44721.666666666664</v>
      </c>
      <c r="K98" s="296" t="s">
        <v>1111</v>
      </c>
    </row>
    <row r="99" spans="1:11" ht="15" customHeight="1">
      <c r="A99" s="296" t="s">
        <v>1107</v>
      </c>
      <c r="B99" s="296" t="s">
        <v>26</v>
      </c>
      <c r="C99" s="296" t="s">
        <v>1118</v>
      </c>
      <c r="D99" s="297">
        <v>357.6</v>
      </c>
      <c r="E99" s="296" t="s">
        <v>1200</v>
      </c>
      <c r="F99" s="298">
        <v>107.10290827740492</v>
      </c>
      <c r="G99" s="296" t="s">
        <v>1110</v>
      </c>
      <c r="H99" s="296" t="s">
        <v>1094</v>
      </c>
      <c r="I99" s="297">
        <v>1</v>
      </c>
      <c r="J99" s="299">
        <v>44721.666666666664</v>
      </c>
      <c r="K99" s="296" t="s">
        <v>1111</v>
      </c>
    </row>
    <row r="100" spans="1:11" ht="15" customHeight="1">
      <c r="A100" s="296" t="s">
        <v>1107</v>
      </c>
      <c r="B100" s="296" t="s">
        <v>26</v>
      </c>
      <c r="C100" s="296" t="s">
        <v>1120</v>
      </c>
      <c r="D100" s="297">
        <v>81.599999999999994</v>
      </c>
      <c r="E100" s="296" t="s">
        <v>1201</v>
      </c>
      <c r="F100" s="298">
        <v>107.10784313725492</v>
      </c>
      <c r="G100" s="296" t="s">
        <v>1110</v>
      </c>
      <c r="H100" s="296" t="s">
        <v>1094</v>
      </c>
      <c r="I100" s="297">
        <v>1</v>
      </c>
      <c r="J100" s="299">
        <v>44721.666666666664</v>
      </c>
      <c r="K100" s="296" t="s">
        <v>1111</v>
      </c>
    </row>
    <row r="101" spans="1:11" ht="15" customHeight="1">
      <c r="A101" s="296" t="s">
        <v>1107</v>
      </c>
      <c r="B101" s="296" t="s">
        <v>26</v>
      </c>
      <c r="C101" s="296" t="s">
        <v>1122</v>
      </c>
      <c r="D101" s="297">
        <v>23</v>
      </c>
      <c r="E101" s="296" t="s">
        <v>1202</v>
      </c>
      <c r="F101" s="298">
        <v>98.260869565217405</v>
      </c>
      <c r="G101" s="296" t="s">
        <v>1110</v>
      </c>
      <c r="H101" s="296" t="s">
        <v>1094</v>
      </c>
      <c r="I101" s="297">
        <v>1</v>
      </c>
      <c r="J101" s="299">
        <v>44721.666666666664</v>
      </c>
      <c r="K101" s="296" t="s">
        <v>1111</v>
      </c>
    </row>
    <row r="102" spans="1:11" ht="15" customHeight="1">
      <c r="A102" s="296" t="s">
        <v>1107</v>
      </c>
      <c r="B102" s="296" t="s">
        <v>26</v>
      </c>
      <c r="C102" s="296" t="s">
        <v>1124</v>
      </c>
      <c r="D102" s="297">
        <v>35</v>
      </c>
      <c r="E102" s="296" t="s">
        <v>1203</v>
      </c>
      <c r="F102" s="298">
        <v>106.28571428571429</v>
      </c>
      <c r="G102" s="296" t="s">
        <v>1110</v>
      </c>
      <c r="H102" s="296" t="s">
        <v>1094</v>
      </c>
      <c r="I102" s="297">
        <v>1</v>
      </c>
      <c r="J102" s="299">
        <v>44721.666666666664</v>
      </c>
      <c r="K102" s="296" t="s">
        <v>1111</v>
      </c>
    </row>
    <row r="103" spans="1:11" ht="15" customHeight="1">
      <c r="A103" s="296" t="s">
        <v>1107</v>
      </c>
      <c r="B103" s="296" t="s">
        <v>32</v>
      </c>
      <c r="C103" s="296" t="s">
        <v>1108</v>
      </c>
      <c r="D103" s="297">
        <v>12.9</v>
      </c>
      <c r="E103" s="296" t="s">
        <v>1204</v>
      </c>
      <c r="F103" s="298">
        <v>96.899224806201545</v>
      </c>
      <c r="G103" s="296" t="s">
        <v>1110</v>
      </c>
      <c r="H103" s="296" t="s">
        <v>1094</v>
      </c>
      <c r="I103" s="297">
        <v>1</v>
      </c>
      <c r="J103" s="299">
        <v>44721.666666666664</v>
      </c>
      <c r="K103" s="296" t="s">
        <v>1111</v>
      </c>
    </row>
    <row r="104" spans="1:11" ht="15" customHeight="1">
      <c r="A104" s="296" t="s">
        <v>1107</v>
      </c>
      <c r="B104" s="296" t="s">
        <v>32</v>
      </c>
      <c r="C104" s="296" t="s">
        <v>1112</v>
      </c>
      <c r="D104" s="297">
        <v>210</v>
      </c>
      <c r="E104" s="296" t="s">
        <v>1205</v>
      </c>
      <c r="F104" s="298">
        <v>96.19047619047619</v>
      </c>
      <c r="G104" s="296" t="s">
        <v>1110</v>
      </c>
      <c r="H104" s="296" t="s">
        <v>1094</v>
      </c>
      <c r="I104" s="297">
        <v>1</v>
      </c>
      <c r="J104" s="299">
        <v>44721.666666666664</v>
      </c>
      <c r="K104" s="296" t="s">
        <v>1111</v>
      </c>
    </row>
    <row r="105" spans="1:11" ht="15" customHeight="1">
      <c r="A105" s="296" t="s">
        <v>1107</v>
      </c>
      <c r="B105" s="296" t="s">
        <v>32</v>
      </c>
      <c r="C105" s="296" t="s">
        <v>1114</v>
      </c>
      <c r="D105" s="297">
        <v>235</v>
      </c>
      <c r="E105" s="296" t="s">
        <v>1206</v>
      </c>
      <c r="F105" s="298">
        <v>99.574468085106389</v>
      </c>
      <c r="G105" s="296" t="s">
        <v>1110</v>
      </c>
      <c r="H105" s="296" t="s">
        <v>1094</v>
      </c>
      <c r="I105" s="297">
        <v>1</v>
      </c>
      <c r="J105" s="299">
        <v>44721.666666666664</v>
      </c>
      <c r="K105" s="296" t="s">
        <v>1111</v>
      </c>
    </row>
    <row r="106" spans="1:11" ht="15" customHeight="1">
      <c r="A106" s="296" t="s">
        <v>1107</v>
      </c>
      <c r="B106" s="296" t="s">
        <v>32</v>
      </c>
      <c r="C106" s="296" t="s">
        <v>1116</v>
      </c>
      <c r="D106" s="297">
        <v>235</v>
      </c>
      <c r="E106" s="296" t="s">
        <v>1207</v>
      </c>
      <c r="F106" s="298">
        <v>97.446808510638292</v>
      </c>
      <c r="G106" s="296" t="s">
        <v>1110</v>
      </c>
      <c r="H106" s="296" t="s">
        <v>1094</v>
      </c>
      <c r="I106" s="297">
        <v>1</v>
      </c>
      <c r="J106" s="299">
        <v>44721.666666666664</v>
      </c>
      <c r="K106" s="296" t="s">
        <v>1111</v>
      </c>
    </row>
    <row r="107" spans="1:11" ht="15" customHeight="1">
      <c r="A107" s="296" t="s">
        <v>1107</v>
      </c>
      <c r="B107" s="296" t="s">
        <v>32</v>
      </c>
      <c r="C107" s="296" t="s">
        <v>1118</v>
      </c>
      <c r="D107" s="297">
        <v>485.3</v>
      </c>
      <c r="E107" s="296" t="s">
        <v>1208</v>
      </c>
      <c r="F107" s="298">
        <v>101.38058932618999</v>
      </c>
      <c r="G107" s="296" t="s">
        <v>1110</v>
      </c>
      <c r="H107" s="296" t="s">
        <v>1094</v>
      </c>
      <c r="I107" s="297">
        <v>1</v>
      </c>
      <c r="J107" s="299">
        <v>44721.666666666664</v>
      </c>
      <c r="K107" s="296" t="s">
        <v>1111</v>
      </c>
    </row>
    <row r="108" spans="1:11" ht="15" customHeight="1">
      <c r="A108" s="296" t="s">
        <v>1107</v>
      </c>
      <c r="B108" s="296" t="s">
        <v>32</v>
      </c>
      <c r="C108" s="296" t="s">
        <v>1120</v>
      </c>
      <c r="D108" s="297">
        <v>350.4</v>
      </c>
      <c r="E108" s="296" t="s">
        <v>1209</v>
      </c>
      <c r="F108" s="298">
        <v>106.16438356164383</v>
      </c>
      <c r="G108" s="296" t="s">
        <v>1110</v>
      </c>
      <c r="H108" s="296" t="s">
        <v>1094</v>
      </c>
      <c r="I108" s="297">
        <v>1</v>
      </c>
      <c r="J108" s="299">
        <v>44721.666666666664</v>
      </c>
      <c r="K108" s="296" t="s">
        <v>1111</v>
      </c>
    </row>
    <row r="109" spans="1:11" ht="15" customHeight="1">
      <c r="A109" s="296" t="s">
        <v>1107</v>
      </c>
      <c r="B109" s="296" t="s">
        <v>32</v>
      </c>
      <c r="C109" s="296" t="s">
        <v>1122</v>
      </c>
      <c r="D109" s="297">
        <v>5.5</v>
      </c>
      <c r="E109" s="296" t="s">
        <v>1210</v>
      </c>
      <c r="F109" s="298">
        <v>103.81818181818181</v>
      </c>
      <c r="G109" s="296" t="s">
        <v>1110</v>
      </c>
      <c r="H109" s="296" t="s">
        <v>1094</v>
      </c>
      <c r="I109" s="297">
        <v>1</v>
      </c>
      <c r="J109" s="299">
        <v>44721.666666666664</v>
      </c>
      <c r="K109" s="296" t="s">
        <v>1111</v>
      </c>
    </row>
    <row r="110" spans="1:11" ht="15" customHeight="1">
      <c r="A110" s="296" t="s">
        <v>1107</v>
      </c>
      <c r="B110" s="296" t="s">
        <v>32</v>
      </c>
      <c r="C110" s="296" t="s">
        <v>1124</v>
      </c>
      <c r="D110" s="297">
        <v>12</v>
      </c>
      <c r="E110" s="296" t="s">
        <v>1211</v>
      </c>
      <c r="F110" s="298">
        <v>110.83333333333334</v>
      </c>
      <c r="G110" s="296" t="s">
        <v>1110</v>
      </c>
      <c r="H110" s="296" t="s">
        <v>1094</v>
      </c>
      <c r="I110" s="297">
        <v>1</v>
      </c>
      <c r="J110" s="299">
        <v>44721.666666666664</v>
      </c>
      <c r="K110" s="296" t="s">
        <v>1111</v>
      </c>
    </row>
    <row r="111" spans="1:11" ht="15" customHeight="1">
      <c r="A111" s="296" t="s">
        <v>1107</v>
      </c>
      <c r="B111" s="296" t="s">
        <v>33</v>
      </c>
      <c r="C111" s="296" t="s">
        <v>1108</v>
      </c>
      <c r="D111" s="297">
        <v>16</v>
      </c>
      <c r="E111" s="296" t="s">
        <v>1212</v>
      </c>
      <c r="F111" s="298">
        <v>100.62500000000001</v>
      </c>
      <c r="G111" s="296" t="s">
        <v>1110</v>
      </c>
      <c r="H111" s="296" t="s">
        <v>1094</v>
      </c>
      <c r="I111" s="297">
        <v>1</v>
      </c>
      <c r="J111" s="299">
        <v>44721.666666666664</v>
      </c>
      <c r="K111" s="296" t="s">
        <v>1111</v>
      </c>
    </row>
    <row r="112" spans="1:11" ht="15" customHeight="1">
      <c r="A112" s="296" t="s">
        <v>1107</v>
      </c>
      <c r="B112" s="296" t="s">
        <v>33</v>
      </c>
      <c r="C112" s="296" t="s">
        <v>1122</v>
      </c>
      <c r="D112" s="297">
        <v>67</v>
      </c>
      <c r="E112" s="296" t="s">
        <v>1213</v>
      </c>
      <c r="F112" s="298">
        <v>91.194029850746276</v>
      </c>
      <c r="G112" s="296" t="s">
        <v>1110</v>
      </c>
      <c r="H112" s="296" t="s">
        <v>1094</v>
      </c>
      <c r="I112" s="297">
        <v>1</v>
      </c>
      <c r="J112" s="299">
        <v>44721.666666666664</v>
      </c>
      <c r="K112" s="296" t="s">
        <v>1111</v>
      </c>
    </row>
    <row r="113" spans="1:11" ht="15" customHeight="1">
      <c r="A113" s="296" t="s">
        <v>1107</v>
      </c>
      <c r="B113" s="296" t="s">
        <v>33</v>
      </c>
      <c r="C113" s="296" t="s">
        <v>1124</v>
      </c>
      <c r="D113" s="297">
        <v>351</v>
      </c>
      <c r="E113" s="296" t="s">
        <v>1214</v>
      </c>
      <c r="F113" s="298">
        <v>88.888888888888886</v>
      </c>
      <c r="G113" s="296" t="s">
        <v>1110</v>
      </c>
      <c r="H113" s="296" t="s">
        <v>1094</v>
      </c>
      <c r="I113" s="297">
        <v>1</v>
      </c>
      <c r="J113" s="299">
        <v>44721.666666666664</v>
      </c>
      <c r="K113" s="296" t="s">
        <v>1111</v>
      </c>
    </row>
    <row r="114" spans="1:11" ht="15" customHeight="1">
      <c r="A114" s="296" t="s">
        <v>1215</v>
      </c>
      <c r="B114" s="296" t="s">
        <v>1</v>
      </c>
      <c r="C114" s="296" t="s">
        <v>1108</v>
      </c>
      <c r="D114" s="297">
        <v>11.7</v>
      </c>
      <c r="E114" s="296" t="s">
        <v>1216</v>
      </c>
      <c r="F114" s="298">
        <v>105.12820512820514</v>
      </c>
      <c r="G114" s="296" t="s">
        <v>1110</v>
      </c>
      <c r="H114" s="296" t="s">
        <v>1094</v>
      </c>
      <c r="I114" s="297">
        <v>0.2</v>
      </c>
      <c r="J114" s="299">
        <v>44722.666666666664</v>
      </c>
      <c r="K114" s="296" t="s">
        <v>1111</v>
      </c>
    </row>
    <row r="115" spans="1:11" ht="15" customHeight="1">
      <c r="A115" s="296" t="s">
        <v>1215</v>
      </c>
      <c r="B115" s="296" t="s">
        <v>1</v>
      </c>
      <c r="C115" s="296" t="s">
        <v>1112</v>
      </c>
      <c r="D115" s="297">
        <v>190</v>
      </c>
      <c r="E115" s="296" t="s">
        <v>1217</v>
      </c>
      <c r="F115" s="298">
        <v>96.84210526315789</v>
      </c>
      <c r="G115" s="296" t="s">
        <v>1110</v>
      </c>
      <c r="H115" s="296" t="s">
        <v>1094</v>
      </c>
      <c r="I115" s="297">
        <v>0.2</v>
      </c>
      <c r="J115" s="299">
        <v>44722.666666666664</v>
      </c>
      <c r="K115" s="296" t="s">
        <v>1111</v>
      </c>
    </row>
    <row r="116" spans="1:11" ht="15" customHeight="1">
      <c r="A116" s="296" t="s">
        <v>1215</v>
      </c>
      <c r="B116" s="296" t="s">
        <v>1</v>
      </c>
      <c r="C116" s="296" t="s">
        <v>1114</v>
      </c>
      <c r="D116" s="297">
        <v>180</v>
      </c>
      <c r="E116" s="296" t="s">
        <v>1218</v>
      </c>
      <c r="F116" s="298">
        <v>103.33333333333334</v>
      </c>
      <c r="G116" s="296" t="s">
        <v>1110</v>
      </c>
      <c r="H116" s="296" t="s">
        <v>1094</v>
      </c>
      <c r="I116" s="297">
        <v>0.2</v>
      </c>
      <c r="J116" s="299">
        <v>44722.666666666664</v>
      </c>
      <c r="K116" s="296" t="s">
        <v>1111</v>
      </c>
    </row>
    <row r="117" spans="1:11" ht="15" customHeight="1">
      <c r="A117" s="296" t="s">
        <v>1215</v>
      </c>
      <c r="B117" s="296" t="s">
        <v>1</v>
      </c>
      <c r="C117" s="296" t="s">
        <v>1116</v>
      </c>
      <c r="D117" s="297">
        <v>180</v>
      </c>
      <c r="E117" s="296" t="s">
        <v>1219</v>
      </c>
      <c r="F117" s="298">
        <v>103.8888888888889</v>
      </c>
      <c r="G117" s="296" t="s">
        <v>1110</v>
      </c>
      <c r="H117" s="296" t="s">
        <v>1094</v>
      </c>
      <c r="I117" s="297">
        <v>0.2</v>
      </c>
      <c r="J117" s="299">
        <v>44722.666666666664</v>
      </c>
      <c r="K117" s="296" t="s">
        <v>1111</v>
      </c>
    </row>
    <row r="118" spans="1:11" ht="15" customHeight="1">
      <c r="A118" s="296" t="s">
        <v>1215</v>
      </c>
      <c r="B118" s="296" t="s">
        <v>1</v>
      </c>
      <c r="C118" s="296" t="s">
        <v>1118</v>
      </c>
      <c r="D118" s="297">
        <v>123.4</v>
      </c>
      <c r="E118" s="296" t="s">
        <v>1220</v>
      </c>
      <c r="F118" s="298">
        <v>98.055105348460287</v>
      </c>
      <c r="G118" s="296" t="s">
        <v>1110</v>
      </c>
      <c r="H118" s="296" t="s">
        <v>1094</v>
      </c>
      <c r="I118" s="297">
        <v>0.2</v>
      </c>
      <c r="J118" s="299">
        <v>44722.666666666664</v>
      </c>
      <c r="K118" s="296" t="s">
        <v>1111</v>
      </c>
    </row>
    <row r="119" spans="1:11" ht="15" customHeight="1">
      <c r="A119" s="296" t="s">
        <v>1215</v>
      </c>
      <c r="B119" s="296" t="s">
        <v>1</v>
      </c>
      <c r="C119" s="296" t="s">
        <v>1120</v>
      </c>
      <c r="D119" s="297">
        <v>69</v>
      </c>
      <c r="E119" s="296" t="s">
        <v>1221</v>
      </c>
      <c r="F119" s="298">
        <v>102.60869565217389</v>
      </c>
      <c r="G119" s="296" t="s">
        <v>1110</v>
      </c>
      <c r="H119" s="296" t="s">
        <v>1094</v>
      </c>
      <c r="I119" s="297">
        <v>0.2</v>
      </c>
      <c r="J119" s="299">
        <v>44722.666666666664</v>
      </c>
      <c r="K119" s="296" t="s">
        <v>1111</v>
      </c>
    </row>
    <row r="120" spans="1:11" ht="15" customHeight="1">
      <c r="A120" s="296" t="s">
        <v>1215</v>
      </c>
      <c r="B120" s="296" t="s">
        <v>1</v>
      </c>
      <c r="C120" s="296" t="s">
        <v>1122</v>
      </c>
      <c r="D120" s="297">
        <v>22</v>
      </c>
      <c r="E120" s="296" t="s">
        <v>1222</v>
      </c>
      <c r="F120" s="298">
        <v>91.363636363636374</v>
      </c>
      <c r="G120" s="296" t="s">
        <v>1110</v>
      </c>
      <c r="H120" s="296" t="s">
        <v>1094</v>
      </c>
      <c r="I120" s="297">
        <v>0.2</v>
      </c>
      <c r="J120" s="299">
        <v>44722.666666666664</v>
      </c>
      <c r="K120" s="296" t="s">
        <v>1111</v>
      </c>
    </row>
    <row r="121" spans="1:11" ht="15" customHeight="1">
      <c r="A121" s="296" t="s">
        <v>1215</v>
      </c>
      <c r="B121" s="296" t="s">
        <v>1</v>
      </c>
      <c r="C121" s="296" t="s">
        <v>1124</v>
      </c>
      <c r="D121" s="297">
        <v>56</v>
      </c>
      <c r="E121" s="296" t="s">
        <v>1223</v>
      </c>
      <c r="F121" s="298">
        <v>94.821428571428584</v>
      </c>
      <c r="G121" s="296" t="s">
        <v>1110</v>
      </c>
      <c r="H121" s="296" t="s">
        <v>1094</v>
      </c>
      <c r="I121" s="297">
        <v>0.2</v>
      </c>
      <c r="J121" s="299">
        <v>44722.666666666664</v>
      </c>
      <c r="K121" s="296" t="s">
        <v>1111</v>
      </c>
    </row>
    <row r="122" spans="1:11" ht="15" customHeight="1">
      <c r="A122" s="296" t="s">
        <v>1215</v>
      </c>
      <c r="B122" s="296" t="s">
        <v>1</v>
      </c>
      <c r="C122" s="296" t="s">
        <v>1224</v>
      </c>
      <c r="D122" s="297">
        <v>68</v>
      </c>
      <c r="E122" s="296" t="s">
        <v>1225</v>
      </c>
      <c r="F122" s="298">
        <v>111.02941176470588</v>
      </c>
      <c r="G122" s="296" t="s">
        <v>1110</v>
      </c>
      <c r="H122" s="296" t="s">
        <v>1094</v>
      </c>
      <c r="I122" s="297">
        <v>0.2</v>
      </c>
      <c r="J122" s="299">
        <v>44722.666666666664</v>
      </c>
      <c r="K122" s="296" t="s">
        <v>1111</v>
      </c>
    </row>
    <row r="123" spans="1:11" ht="15" customHeight="1">
      <c r="A123" s="296" t="s">
        <v>1215</v>
      </c>
      <c r="B123" s="296" t="s">
        <v>1</v>
      </c>
      <c r="C123" s="296" t="s">
        <v>1226</v>
      </c>
      <c r="D123" s="297">
        <v>39</v>
      </c>
      <c r="E123" s="296" t="s">
        <v>1227</v>
      </c>
      <c r="F123" s="298">
        <v>106.66666666666667</v>
      </c>
      <c r="G123" s="296" t="s">
        <v>1110</v>
      </c>
      <c r="H123" s="296" t="s">
        <v>1094</v>
      </c>
      <c r="I123" s="297">
        <v>0.2</v>
      </c>
      <c r="J123" s="299">
        <v>44722.666666666664</v>
      </c>
      <c r="K123" s="296" t="s">
        <v>1111</v>
      </c>
    </row>
    <row r="124" spans="1:11" ht="15" customHeight="1">
      <c r="A124" s="296" t="s">
        <v>1215</v>
      </c>
      <c r="B124" s="296" t="s">
        <v>1</v>
      </c>
      <c r="C124" s="296" t="s">
        <v>1228</v>
      </c>
      <c r="D124" s="297">
        <v>88</v>
      </c>
      <c r="E124" s="296" t="s">
        <v>1229</v>
      </c>
      <c r="F124" s="298">
        <v>103.97727272727273</v>
      </c>
      <c r="G124" s="296" t="s">
        <v>1110</v>
      </c>
      <c r="H124" s="296" t="s">
        <v>1094</v>
      </c>
      <c r="I124" s="297">
        <v>0.2</v>
      </c>
      <c r="J124" s="299">
        <v>44722.666666666664</v>
      </c>
      <c r="K124" s="296" t="s">
        <v>1111</v>
      </c>
    </row>
    <row r="125" spans="1:11" ht="15" customHeight="1">
      <c r="A125" s="296" t="s">
        <v>1215</v>
      </c>
      <c r="B125" s="296" t="s">
        <v>1</v>
      </c>
      <c r="C125" s="296" t="s">
        <v>1230</v>
      </c>
      <c r="D125" s="297">
        <v>36</v>
      </c>
      <c r="E125" s="296" t="s">
        <v>1231</v>
      </c>
      <c r="F125" s="298">
        <v>102.49999999999999</v>
      </c>
      <c r="G125" s="296" t="s">
        <v>1110</v>
      </c>
      <c r="H125" s="296" t="s">
        <v>1094</v>
      </c>
      <c r="I125" s="297">
        <v>0.2</v>
      </c>
      <c r="J125" s="299">
        <v>44722.666666666664</v>
      </c>
      <c r="K125" s="296" t="s">
        <v>1111</v>
      </c>
    </row>
    <row r="126" spans="1:11" ht="15" customHeight="1">
      <c r="A126" s="296" t="s">
        <v>1215</v>
      </c>
      <c r="B126" s="296" t="s">
        <v>2</v>
      </c>
      <c r="C126" s="296" t="s">
        <v>1108</v>
      </c>
      <c r="D126" s="297">
        <v>0.9</v>
      </c>
      <c r="E126" s="296" t="s">
        <v>1232</v>
      </c>
      <c r="F126" s="298">
        <v>95</v>
      </c>
      <c r="G126" s="296" t="s">
        <v>1110</v>
      </c>
      <c r="H126" s="296" t="s">
        <v>1094</v>
      </c>
      <c r="I126" s="297">
        <v>0.2</v>
      </c>
      <c r="J126" s="299">
        <v>44722.666666666664</v>
      </c>
      <c r="K126" s="296" t="s">
        <v>1111</v>
      </c>
    </row>
    <row r="127" spans="1:11" ht="15" customHeight="1">
      <c r="A127" s="296" t="s">
        <v>1215</v>
      </c>
      <c r="B127" s="296" t="s">
        <v>2</v>
      </c>
      <c r="C127" s="296" t="s">
        <v>1112</v>
      </c>
      <c r="D127" s="297">
        <v>17</v>
      </c>
      <c r="E127" s="296" t="s">
        <v>1233</v>
      </c>
      <c r="F127" s="298">
        <v>95.294117647058812</v>
      </c>
      <c r="G127" s="296" t="s">
        <v>1110</v>
      </c>
      <c r="H127" s="296" t="s">
        <v>1094</v>
      </c>
      <c r="I127" s="297">
        <v>0.2</v>
      </c>
      <c r="J127" s="299">
        <v>44722.666666666664</v>
      </c>
      <c r="K127" s="296" t="s">
        <v>1111</v>
      </c>
    </row>
    <row r="128" spans="1:11" ht="15" customHeight="1">
      <c r="A128" s="296" t="s">
        <v>1215</v>
      </c>
      <c r="B128" s="296" t="s">
        <v>2</v>
      </c>
      <c r="C128" s="296" t="s">
        <v>1114</v>
      </c>
      <c r="D128" s="297">
        <v>18.7</v>
      </c>
      <c r="E128" s="296" t="s">
        <v>1234</v>
      </c>
      <c r="F128" s="298">
        <v>102.67379679144386</v>
      </c>
      <c r="G128" s="296" t="s">
        <v>1110</v>
      </c>
      <c r="H128" s="296" t="s">
        <v>1094</v>
      </c>
      <c r="I128" s="297">
        <v>0.2</v>
      </c>
      <c r="J128" s="299">
        <v>44722.666666666664</v>
      </c>
      <c r="K128" s="296" t="s">
        <v>1111</v>
      </c>
    </row>
    <row r="129" spans="1:11" ht="15" customHeight="1">
      <c r="A129" s="296" t="s">
        <v>1215</v>
      </c>
      <c r="B129" s="296" t="s">
        <v>2</v>
      </c>
      <c r="C129" s="296" t="s">
        <v>1116</v>
      </c>
      <c r="D129" s="297">
        <v>18.7</v>
      </c>
      <c r="E129" s="296" t="s">
        <v>1234</v>
      </c>
      <c r="F129" s="298">
        <v>102.67379679144386</v>
      </c>
      <c r="G129" s="296" t="s">
        <v>1110</v>
      </c>
      <c r="H129" s="296" t="s">
        <v>1094</v>
      </c>
      <c r="I129" s="297">
        <v>0.2</v>
      </c>
      <c r="J129" s="299">
        <v>44722.666666666664</v>
      </c>
      <c r="K129" s="296" t="s">
        <v>1111</v>
      </c>
    </row>
    <row r="130" spans="1:11" ht="15" customHeight="1">
      <c r="A130" s="296" t="s">
        <v>1215</v>
      </c>
      <c r="B130" s="296" t="s">
        <v>2</v>
      </c>
      <c r="C130" s="296" t="s">
        <v>1120</v>
      </c>
      <c r="D130" s="297">
        <v>5.6</v>
      </c>
      <c r="E130" s="296" t="s">
        <v>1235</v>
      </c>
      <c r="F130" s="298">
        <v>83.928571428571445</v>
      </c>
      <c r="G130" s="296" t="s">
        <v>1110</v>
      </c>
      <c r="H130" s="296" t="s">
        <v>1094</v>
      </c>
      <c r="I130" s="297">
        <v>0.2</v>
      </c>
      <c r="J130" s="299">
        <v>44722.666666666664</v>
      </c>
      <c r="K130" s="296" t="s">
        <v>1111</v>
      </c>
    </row>
    <row r="131" spans="1:11" ht="15" customHeight="1">
      <c r="A131" s="296" t="s">
        <v>1215</v>
      </c>
      <c r="B131" s="296" t="s">
        <v>2</v>
      </c>
      <c r="C131" s="296" t="s">
        <v>1224</v>
      </c>
      <c r="D131" s="297">
        <v>3.6</v>
      </c>
      <c r="E131" s="296" t="s">
        <v>1236</v>
      </c>
      <c r="F131" s="298">
        <v>109.99999999999999</v>
      </c>
      <c r="G131" s="296" t="s">
        <v>1110</v>
      </c>
      <c r="H131" s="296" t="s">
        <v>1094</v>
      </c>
      <c r="I131" s="297">
        <v>0.2</v>
      </c>
      <c r="J131" s="299">
        <v>44722.666666666664</v>
      </c>
      <c r="K131" s="296" t="s">
        <v>1111</v>
      </c>
    </row>
    <row r="132" spans="1:11" ht="15" customHeight="1">
      <c r="A132" s="296" t="s">
        <v>1215</v>
      </c>
      <c r="B132" s="296" t="s">
        <v>2</v>
      </c>
      <c r="C132" s="296" t="s">
        <v>1226</v>
      </c>
      <c r="D132" s="297">
        <v>5.2</v>
      </c>
      <c r="E132" s="296" t="s">
        <v>1237</v>
      </c>
      <c r="F132" s="298">
        <v>116.15384615384615</v>
      </c>
      <c r="G132" s="296" t="s">
        <v>1110</v>
      </c>
      <c r="H132" s="296" t="s">
        <v>1094</v>
      </c>
      <c r="I132" s="297">
        <v>0.2</v>
      </c>
      <c r="J132" s="299">
        <v>44722.666666666664</v>
      </c>
      <c r="K132" s="296" t="s">
        <v>1111</v>
      </c>
    </row>
    <row r="133" spans="1:11" ht="15" customHeight="1">
      <c r="A133" s="296" t="s">
        <v>1215</v>
      </c>
      <c r="B133" s="296" t="s">
        <v>2</v>
      </c>
      <c r="C133" s="296" t="s">
        <v>1228</v>
      </c>
      <c r="D133" s="297">
        <v>5.2</v>
      </c>
      <c r="E133" s="296" t="s">
        <v>1238</v>
      </c>
      <c r="F133" s="298">
        <v>96.730769230769226</v>
      </c>
      <c r="G133" s="296" t="s">
        <v>1110</v>
      </c>
      <c r="H133" s="296" t="s">
        <v>1094</v>
      </c>
      <c r="I133" s="297">
        <v>0.2</v>
      </c>
      <c r="J133" s="299">
        <v>44722.666666666664</v>
      </c>
      <c r="K133" s="296" t="s">
        <v>1111</v>
      </c>
    </row>
    <row r="134" spans="1:11" ht="15" customHeight="1">
      <c r="A134" s="296" t="s">
        <v>1215</v>
      </c>
      <c r="B134" s="296" t="s">
        <v>2</v>
      </c>
      <c r="C134" s="296" t="s">
        <v>1230</v>
      </c>
      <c r="D134" s="297">
        <v>1.9</v>
      </c>
      <c r="E134" s="296" t="s">
        <v>1239</v>
      </c>
      <c r="F134" s="298">
        <v>103.15789473684211</v>
      </c>
      <c r="G134" s="296" t="s">
        <v>1110</v>
      </c>
      <c r="H134" s="296" t="s">
        <v>1094</v>
      </c>
      <c r="I134" s="297">
        <v>0.2</v>
      </c>
      <c r="J134" s="299">
        <v>44722.666666666664</v>
      </c>
      <c r="K134" s="296" t="s">
        <v>1111</v>
      </c>
    </row>
    <row r="135" spans="1:11" ht="15" customHeight="1">
      <c r="A135" s="296" t="s">
        <v>1215</v>
      </c>
      <c r="B135" s="296" t="s">
        <v>3</v>
      </c>
      <c r="C135" s="296" t="s">
        <v>1112</v>
      </c>
      <c r="D135" s="297">
        <v>8.6999999999999993</v>
      </c>
      <c r="E135" s="296" t="s">
        <v>1240</v>
      </c>
      <c r="F135" s="298">
        <v>104.48275862068965</v>
      </c>
      <c r="G135" s="296" t="s">
        <v>1110</v>
      </c>
      <c r="H135" s="296" t="s">
        <v>1094</v>
      </c>
      <c r="I135" s="297">
        <v>0.02</v>
      </c>
      <c r="J135" s="299">
        <v>44722.666666666664</v>
      </c>
      <c r="K135" s="296" t="s">
        <v>1111</v>
      </c>
    </row>
    <row r="136" spans="1:11" ht="15" customHeight="1">
      <c r="A136" s="296" t="s">
        <v>1215</v>
      </c>
      <c r="B136" s="296" t="s">
        <v>3</v>
      </c>
      <c r="C136" s="296" t="s">
        <v>1114</v>
      </c>
      <c r="D136" s="297">
        <v>10.185</v>
      </c>
      <c r="E136" s="296" t="s">
        <v>1241</v>
      </c>
      <c r="F136" s="298">
        <v>106.03829160530192</v>
      </c>
      <c r="G136" s="296" t="s">
        <v>1110</v>
      </c>
      <c r="H136" s="296" t="s">
        <v>1094</v>
      </c>
      <c r="I136" s="297">
        <v>0.02</v>
      </c>
      <c r="J136" s="299">
        <v>44722.666666666664</v>
      </c>
      <c r="K136" s="296" t="s">
        <v>1111</v>
      </c>
    </row>
    <row r="137" spans="1:11" ht="15" customHeight="1">
      <c r="A137" s="296" t="s">
        <v>1215</v>
      </c>
      <c r="B137" s="296" t="s">
        <v>3</v>
      </c>
      <c r="C137" s="296" t="s">
        <v>1116</v>
      </c>
      <c r="D137" s="297">
        <v>10.185</v>
      </c>
      <c r="E137" s="296" t="s">
        <v>1241</v>
      </c>
      <c r="F137" s="298">
        <v>106.03829160530192</v>
      </c>
      <c r="G137" s="296" t="s">
        <v>1110</v>
      </c>
      <c r="H137" s="296" t="s">
        <v>1094</v>
      </c>
      <c r="I137" s="297">
        <v>0.02</v>
      </c>
      <c r="J137" s="299">
        <v>44722.666666666664</v>
      </c>
      <c r="K137" s="296" t="s">
        <v>1111</v>
      </c>
    </row>
    <row r="138" spans="1:11" ht="15" customHeight="1">
      <c r="A138" s="296" t="s">
        <v>1215</v>
      </c>
      <c r="B138" s="296" t="s">
        <v>3</v>
      </c>
      <c r="C138" s="296" t="s">
        <v>1224</v>
      </c>
      <c r="D138" s="297">
        <v>1.79</v>
      </c>
      <c r="E138" s="296" t="s">
        <v>1242</v>
      </c>
      <c r="F138" s="298">
        <v>119.55307262569832</v>
      </c>
      <c r="G138" s="296" t="s">
        <v>1110</v>
      </c>
      <c r="H138" s="296" t="s">
        <v>1094</v>
      </c>
      <c r="I138" s="297">
        <v>0.02</v>
      </c>
      <c r="J138" s="299">
        <v>44722.666666666664</v>
      </c>
      <c r="K138" s="296" t="s">
        <v>1111</v>
      </c>
    </row>
    <row r="139" spans="1:11" ht="15" customHeight="1">
      <c r="A139" s="296" t="s">
        <v>1215</v>
      </c>
      <c r="B139" s="296" t="s">
        <v>3</v>
      </c>
      <c r="C139" s="296" t="s">
        <v>1228</v>
      </c>
      <c r="D139" s="297">
        <v>3</v>
      </c>
      <c r="E139" s="296" t="s">
        <v>1243</v>
      </c>
      <c r="F139" s="298">
        <v>91</v>
      </c>
      <c r="G139" s="296" t="s">
        <v>1110</v>
      </c>
      <c r="H139" s="296" t="s">
        <v>1094</v>
      </c>
      <c r="I139" s="297">
        <v>0.02</v>
      </c>
      <c r="J139" s="299">
        <v>44722.666666666664</v>
      </c>
      <c r="K139" s="296" t="s">
        <v>1111</v>
      </c>
    </row>
    <row r="140" spans="1:11" ht="15" customHeight="1">
      <c r="A140" s="296" t="s">
        <v>1215</v>
      </c>
      <c r="B140" s="296" t="s">
        <v>3</v>
      </c>
      <c r="C140" s="296" t="s">
        <v>1230</v>
      </c>
      <c r="D140" s="297">
        <v>1.1100000000000001</v>
      </c>
      <c r="E140" s="296" t="s">
        <v>1244</v>
      </c>
      <c r="F140" s="298">
        <v>104.50450450450448</v>
      </c>
      <c r="G140" s="296" t="s">
        <v>1110</v>
      </c>
      <c r="H140" s="296" t="s">
        <v>1094</v>
      </c>
      <c r="I140" s="297">
        <v>0.02</v>
      </c>
      <c r="J140" s="299">
        <v>44722.666666666664</v>
      </c>
      <c r="K140" s="296" t="s">
        <v>1111</v>
      </c>
    </row>
    <row r="141" spans="1:11" ht="15" customHeight="1">
      <c r="A141" s="296" t="s">
        <v>1215</v>
      </c>
      <c r="B141" s="296" t="s">
        <v>4</v>
      </c>
      <c r="C141" s="296" t="s">
        <v>1108</v>
      </c>
      <c r="D141" s="297">
        <v>0.217</v>
      </c>
      <c r="E141" s="296" t="s">
        <v>1245</v>
      </c>
      <c r="F141" s="298">
        <v>102.76497695852535</v>
      </c>
      <c r="G141" s="296" t="s">
        <v>1110</v>
      </c>
      <c r="H141" s="296" t="s">
        <v>1094</v>
      </c>
      <c r="I141" s="297">
        <v>0.02</v>
      </c>
      <c r="J141" s="299">
        <v>44722.666666666664</v>
      </c>
      <c r="K141" s="296" t="s">
        <v>1111</v>
      </c>
    </row>
    <row r="142" spans="1:11" ht="15" customHeight="1">
      <c r="A142" s="296" t="s">
        <v>1215</v>
      </c>
      <c r="B142" s="296" t="s">
        <v>4</v>
      </c>
      <c r="C142" s="296" t="s">
        <v>1112</v>
      </c>
      <c r="D142" s="297">
        <v>4.0999999999999996</v>
      </c>
      <c r="E142" s="296" t="s">
        <v>1246</v>
      </c>
      <c r="F142" s="298">
        <v>101.21951219512198</v>
      </c>
      <c r="G142" s="296" t="s">
        <v>1110</v>
      </c>
      <c r="H142" s="296" t="s">
        <v>1094</v>
      </c>
      <c r="I142" s="297">
        <v>0.02</v>
      </c>
      <c r="J142" s="299">
        <v>44722.666666666664</v>
      </c>
      <c r="K142" s="296" t="s">
        <v>1111</v>
      </c>
    </row>
    <row r="143" spans="1:11" ht="15" customHeight="1">
      <c r="A143" s="296" t="s">
        <v>1215</v>
      </c>
      <c r="B143" s="296" t="s">
        <v>4</v>
      </c>
      <c r="C143" s="296" t="s">
        <v>1114</v>
      </c>
      <c r="D143" s="297">
        <v>4.67</v>
      </c>
      <c r="E143" s="296" t="s">
        <v>1247</v>
      </c>
      <c r="F143" s="298">
        <v>99.357601713062095</v>
      </c>
      <c r="G143" s="296" t="s">
        <v>1110</v>
      </c>
      <c r="H143" s="296" t="s">
        <v>1094</v>
      </c>
      <c r="I143" s="297">
        <v>0.02</v>
      </c>
      <c r="J143" s="299">
        <v>44722.666666666664</v>
      </c>
      <c r="K143" s="296" t="s">
        <v>1111</v>
      </c>
    </row>
    <row r="144" spans="1:11" ht="15" customHeight="1">
      <c r="A144" s="296" t="s">
        <v>1215</v>
      </c>
      <c r="B144" s="296" t="s">
        <v>4</v>
      </c>
      <c r="C144" s="296" t="s">
        <v>1116</v>
      </c>
      <c r="D144" s="297">
        <v>4.67</v>
      </c>
      <c r="E144" s="296" t="s">
        <v>1248</v>
      </c>
      <c r="F144" s="298">
        <v>100.42826552462527</v>
      </c>
      <c r="G144" s="296" t="s">
        <v>1110</v>
      </c>
      <c r="H144" s="296" t="s">
        <v>1094</v>
      </c>
      <c r="I144" s="297">
        <v>0.02</v>
      </c>
      <c r="J144" s="299">
        <v>44722.666666666664</v>
      </c>
      <c r="K144" s="296" t="s">
        <v>1111</v>
      </c>
    </row>
    <row r="145" spans="1:11" ht="15" customHeight="1">
      <c r="A145" s="296" t="s">
        <v>1215</v>
      </c>
      <c r="B145" s="296" t="s">
        <v>4</v>
      </c>
      <c r="C145" s="296" t="s">
        <v>1120</v>
      </c>
      <c r="D145" s="297">
        <v>1.1000000000000001</v>
      </c>
      <c r="E145" s="296" t="s">
        <v>1244</v>
      </c>
      <c r="F145" s="298">
        <v>105.45454545454544</v>
      </c>
      <c r="G145" s="296" t="s">
        <v>1110</v>
      </c>
      <c r="H145" s="296" t="s">
        <v>1094</v>
      </c>
      <c r="I145" s="297">
        <v>0.02</v>
      </c>
      <c r="J145" s="299">
        <v>44722.666666666664</v>
      </c>
      <c r="K145" s="296" t="s">
        <v>1111</v>
      </c>
    </row>
    <row r="146" spans="1:11" ht="15" customHeight="1">
      <c r="A146" s="296" t="s">
        <v>1215</v>
      </c>
      <c r="B146" s="296" t="s">
        <v>4</v>
      </c>
      <c r="C146" s="296" t="s">
        <v>1122</v>
      </c>
      <c r="D146" s="297">
        <v>0.3</v>
      </c>
      <c r="E146" s="296" t="s">
        <v>1249</v>
      </c>
      <c r="F146" s="298">
        <v>106.33333333333334</v>
      </c>
      <c r="G146" s="296" t="s">
        <v>1110</v>
      </c>
      <c r="H146" s="296" t="s">
        <v>1094</v>
      </c>
      <c r="I146" s="297">
        <v>0.02</v>
      </c>
      <c r="J146" s="299">
        <v>44722.666666666664</v>
      </c>
      <c r="K146" s="296" t="s">
        <v>1111</v>
      </c>
    </row>
    <row r="147" spans="1:11" ht="15" customHeight="1">
      <c r="A147" s="296" t="s">
        <v>1215</v>
      </c>
      <c r="B147" s="296" t="s">
        <v>4</v>
      </c>
      <c r="C147" s="296" t="s">
        <v>1124</v>
      </c>
      <c r="D147" s="297">
        <v>0.7</v>
      </c>
      <c r="E147" s="296" t="s">
        <v>1250</v>
      </c>
      <c r="F147" s="298">
        <v>107.42857142857143</v>
      </c>
      <c r="G147" s="296" t="s">
        <v>1110</v>
      </c>
      <c r="H147" s="296" t="s">
        <v>1094</v>
      </c>
      <c r="I147" s="297">
        <v>0.02</v>
      </c>
      <c r="J147" s="299">
        <v>44722.666666666664</v>
      </c>
      <c r="K147" s="296" t="s">
        <v>1111</v>
      </c>
    </row>
    <row r="148" spans="1:11" ht="15" customHeight="1">
      <c r="A148" s="296" t="s">
        <v>1215</v>
      </c>
      <c r="B148" s="296" t="s">
        <v>4</v>
      </c>
      <c r="C148" s="296" t="s">
        <v>1224</v>
      </c>
      <c r="D148" s="297">
        <v>1.54</v>
      </c>
      <c r="E148" s="296" t="s">
        <v>1251</v>
      </c>
      <c r="F148" s="298">
        <v>116.23376623376622</v>
      </c>
      <c r="G148" s="296" t="s">
        <v>1110</v>
      </c>
      <c r="H148" s="296" t="s">
        <v>1094</v>
      </c>
      <c r="I148" s="297">
        <v>0.02</v>
      </c>
      <c r="J148" s="299">
        <v>44722.666666666664</v>
      </c>
      <c r="K148" s="296" t="s">
        <v>1111</v>
      </c>
    </row>
    <row r="149" spans="1:11" ht="15" customHeight="1">
      <c r="A149" s="296" t="s">
        <v>1215</v>
      </c>
      <c r="B149" s="296" t="s">
        <v>4</v>
      </c>
      <c r="C149" s="296" t="s">
        <v>1226</v>
      </c>
      <c r="D149" s="297">
        <v>2.06</v>
      </c>
      <c r="E149" s="296" t="s">
        <v>1252</v>
      </c>
      <c r="F149" s="298">
        <v>112.62135922330097</v>
      </c>
      <c r="G149" s="296" t="s">
        <v>1110</v>
      </c>
      <c r="H149" s="296" t="s">
        <v>1094</v>
      </c>
      <c r="I149" s="297">
        <v>0.02</v>
      </c>
      <c r="J149" s="299">
        <v>44722.666666666664</v>
      </c>
      <c r="K149" s="296" t="s">
        <v>1111</v>
      </c>
    </row>
    <row r="150" spans="1:11" ht="15" customHeight="1">
      <c r="A150" s="296" t="s">
        <v>1215</v>
      </c>
      <c r="B150" s="296" t="s">
        <v>4</v>
      </c>
      <c r="C150" s="296" t="s">
        <v>1228</v>
      </c>
      <c r="D150" s="297">
        <v>1.55</v>
      </c>
      <c r="E150" s="296" t="s">
        <v>1253</v>
      </c>
      <c r="F150" s="298">
        <v>101.29032258064517</v>
      </c>
      <c r="G150" s="296" t="s">
        <v>1110</v>
      </c>
      <c r="H150" s="296" t="s">
        <v>1094</v>
      </c>
      <c r="I150" s="297">
        <v>0.02</v>
      </c>
      <c r="J150" s="299">
        <v>44722.666666666664</v>
      </c>
      <c r="K150" s="296" t="s">
        <v>1111</v>
      </c>
    </row>
    <row r="151" spans="1:11" ht="15" customHeight="1">
      <c r="A151" s="296" t="s">
        <v>1215</v>
      </c>
      <c r="B151" s="296" t="s">
        <v>4</v>
      </c>
      <c r="C151" s="296" t="s">
        <v>1230</v>
      </c>
      <c r="D151" s="297">
        <v>0.56000000000000005</v>
      </c>
      <c r="E151" s="296" t="s">
        <v>1254</v>
      </c>
      <c r="F151" s="298">
        <v>97.678571428571431</v>
      </c>
      <c r="G151" s="296" t="s">
        <v>1110</v>
      </c>
      <c r="H151" s="296" t="s">
        <v>1094</v>
      </c>
      <c r="I151" s="297">
        <v>0.02</v>
      </c>
      <c r="J151" s="299">
        <v>44722.666666666664</v>
      </c>
      <c r="K151" s="296" t="s">
        <v>1111</v>
      </c>
    </row>
    <row r="152" spans="1:11" ht="15" customHeight="1">
      <c r="A152" s="296" t="s">
        <v>1215</v>
      </c>
      <c r="B152" s="296" t="s">
        <v>5</v>
      </c>
      <c r="C152" s="296" t="s">
        <v>1114</v>
      </c>
      <c r="D152" s="297">
        <v>20.3</v>
      </c>
      <c r="E152" s="296" t="s">
        <v>1255</v>
      </c>
      <c r="F152" s="298">
        <v>107.38916256157636</v>
      </c>
      <c r="G152" s="296" t="s">
        <v>1110</v>
      </c>
      <c r="H152" s="296" t="s">
        <v>1094</v>
      </c>
      <c r="I152" s="297">
        <v>0.2</v>
      </c>
      <c r="J152" s="299">
        <v>44722.666666666664</v>
      </c>
      <c r="K152" s="296" t="s">
        <v>1111</v>
      </c>
    </row>
    <row r="153" spans="1:11" ht="15" customHeight="1">
      <c r="A153" s="296" t="s">
        <v>1215</v>
      </c>
      <c r="B153" s="296" t="s">
        <v>5</v>
      </c>
      <c r="C153" s="296" t="s">
        <v>1116</v>
      </c>
      <c r="D153" s="297">
        <v>20.3</v>
      </c>
      <c r="E153" s="296" t="s">
        <v>1256</v>
      </c>
      <c r="F153" s="298">
        <v>107.88177339901478</v>
      </c>
      <c r="G153" s="296" t="s">
        <v>1110</v>
      </c>
      <c r="H153" s="296" t="s">
        <v>1094</v>
      </c>
      <c r="I153" s="297">
        <v>0.2</v>
      </c>
      <c r="J153" s="299">
        <v>44722.666666666664</v>
      </c>
      <c r="K153" s="296" t="s">
        <v>1111</v>
      </c>
    </row>
    <row r="154" spans="1:11" ht="15" customHeight="1">
      <c r="A154" s="296" t="s">
        <v>1215</v>
      </c>
      <c r="B154" s="296" t="s">
        <v>5</v>
      </c>
      <c r="C154" s="296" t="s">
        <v>1224</v>
      </c>
      <c r="D154" s="297">
        <v>4.6900000000000004</v>
      </c>
      <c r="E154" s="296" t="s">
        <v>1257</v>
      </c>
      <c r="F154" s="298">
        <v>117.48400852878464</v>
      </c>
      <c r="G154" s="296" t="s">
        <v>1110</v>
      </c>
      <c r="H154" s="296" t="s">
        <v>1094</v>
      </c>
      <c r="I154" s="297">
        <v>0.2</v>
      </c>
      <c r="J154" s="299">
        <v>44722.666666666664</v>
      </c>
      <c r="K154" s="296" t="s">
        <v>1111</v>
      </c>
    </row>
    <row r="155" spans="1:11" ht="15" customHeight="1">
      <c r="A155" s="296" t="s">
        <v>1215</v>
      </c>
      <c r="B155" s="296" t="s">
        <v>5</v>
      </c>
      <c r="C155" s="296" t="s">
        <v>1226</v>
      </c>
      <c r="D155" s="297">
        <v>6.4</v>
      </c>
      <c r="E155" s="296" t="s">
        <v>1258</v>
      </c>
      <c r="F155" s="298">
        <v>112.81249999999999</v>
      </c>
      <c r="G155" s="296" t="s">
        <v>1110</v>
      </c>
      <c r="H155" s="296" t="s">
        <v>1094</v>
      </c>
      <c r="I155" s="297">
        <v>0.2</v>
      </c>
      <c r="J155" s="299">
        <v>44722.666666666664</v>
      </c>
      <c r="K155" s="296" t="s">
        <v>1111</v>
      </c>
    </row>
    <row r="156" spans="1:11" ht="15" customHeight="1">
      <c r="A156" s="296" t="s">
        <v>1215</v>
      </c>
      <c r="B156" s="296" t="s">
        <v>5</v>
      </c>
      <c r="C156" s="296" t="s">
        <v>1228</v>
      </c>
      <c r="D156" s="297">
        <v>5.8</v>
      </c>
      <c r="E156" s="296" t="s">
        <v>1259</v>
      </c>
      <c r="F156" s="298">
        <v>118.96551724137932</v>
      </c>
      <c r="G156" s="296" t="s">
        <v>1110</v>
      </c>
      <c r="H156" s="296" t="s">
        <v>1094</v>
      </c>
      <c r="I156" s="297">
        <v>0.2</v>
      </c>
      <c r="J156" s="299">
        <v>44722.666666666664</v>
      </c>
      <c r="K156" s="296" t="s">
        <v>1111</v>
      </c>
    </row>
    <row r="157" spans="1:11" ht="15" customHeight="1">
      <c r="A157" s="296" t="s">
        <v>1215</v>
      </c>
      <c r="B157" s="296" t="s">
        <v>6</v>
      </c>
      <c r="C157" s="296" t="s">
        <v>1112</v>
      </c>
      <c r="D157" s="297">
        <v>3.5</v>
      </c>
      <c r="E157" s="296" t="s">
        <v>1260</v>
      </c>
      <c r="F157" s="298">
        <v>90.285714285714292</v>
      </c>
      <c r="G157" s="296" t="s">
        <v>1110</v>
      </c>
      <c r="H157" s="296" t="s">
        <v>1094</v>
      </c>
      <c r="I157" s="297">
        <v>0.02</v>
      </c>
      <c r="J157" s="299">
        <v>44722.666666666664</v>
      </c>
      <c r="K157" s="296" t="s">
        <v>1111</v>
      </c>
    </row>
    <row r="158" spans="1:11" ht="15" customHeight="1">
      <c r="A158" s="296" t="s">
        <v>1215</v>
      </c>
      <c r="B158" s="296" t="s">
        <v>6</v>
      </c>
      <c r="C158" s="296" t="s">
        <v>1114</v>
      </c>
      <c r="D158" s="297">
        <v>3.2650000000000001</v>
      </c>
      <c r="E158" s="296" t="s">
        <v>1261</v>
      </c>
      <c r="F158" s="298">
        <v>116.99846860643184</v>
      </c>
      <c r="G158" s="296" t="s">
        <v>1110</v>
      </c>
      <c r="H158" s="296" t="s">
        <v>1094</v>
      </c>
      <c r="I158" s="297">
        <v>0.02</v>
      </c>
      <c r="J158" s="299">
        <v>44722.666666666664</v>
      </c>
      <c r="K158" s="296" t="s">
        <v>1111</v>
      </c>
    </row>
    <row r="159" spans="1:11" ht="15" customHeight="1">
      <c r="A159" s="296" t="s">
        <v>1215</v>
      </c>
      <c r="B159" s="296" t="s">
        <v>6</v>
      </c>
      <c r="C159" s="296" t="s">
        <v>1116</v>
      </c>
      <c r="D159" s="297">
        <v>3.2650000000000001</v>
      </c>
      <c r="E159" s="296" t="s">
        <v>1262</v>
      </c>
      <c r="F159" s="298">
        <v>116.69218989280246</v>
      </c>
      <c r="G159" s="296" t="s">
        <v>1110</v>
      </c>
      <c r="H159" s="296" t="s">
        <v>1094</v>
      </c>
      <c r="I159" s="297">
        <v>0.02</v>
      </c>
      <c r="J159" s="299">
        <v>44722.666666666664</v>
      </c>
      <c r="K159" s="296" t="s">
        <v>1111</v>
      </c>
    </row>
    <row r="160" spans="1:11" ht="15" customHeight="1">
      <c r="A160" s="296" t="s">
        <v>1215</v>
      </c>
      <c r="B160" s="296" t="s">
        <v>6</v>
      </c>
      <c r="C160" s="296" t="s">
        <v>1120</v>
      </c>
      <c r="D160" s="297">
        <v>1</v>
      </c>
      <c r="E160" s="296" t="s">
        <v>1263</v>
      </c>
      <c r="F160" s="298">
        <v>92.600000000000009</v>
      </c>
      <c r="G160" s="296" t="s">
        <v>1110</v>
      </c>
      <c r="H160" s="296" t="s">
        <v>1094</v>
      </c>
      <c r="I160" s="297">
        <v>0.02</v>
      </c>
      <c r="J160" s="299">
        <v>44722.666666666664</v>
      </c>
      <c r="K160" s="296" t="s">
        <v>1111</v>
      </c>
    </row>
    <row r="161" spans="1:11" ht="15" customHeight="1">
      <c r="A161" s="296" t="s">
        <v>1215</v>
      </c>
      <c r="B161" s="296" t="s">
        <v>6</v>
      </c>
      <c r="C161" s="296" t="s">
        <v>1224</v>
      </c>
      <c r="D161" s="297">
        <v>0.71</v>
      </c>
      <c r="E161" s="296" t="s">
        <v>1264</v>
      </c>
      <c r="F161" s="298">
        <v>106.05633802816902</v>
      </c>
      <c r="G161" s="296" t="s">
        <v>1110</v>
      </c>
      <c r="H161" s="296" t="s">
        <v>1094</v>
      </c>
      <c r="I161" s="297">
        <v>0.02</v>
      </c>
      <c r="J161" s="299">
        <v>44722.666666666664</v>
      </c>
      <c r="K161" s="296" t="s">
        <v>1111</v>
      </c>
    </row>
    <row r="162" spans="1:11" ht="15" customHeight="1">
      <c r="A162" s="296" t="s">
        <v>1215</v>
      </c>
      <c r="B162" s="296" t="s">
        <v>6</v>
      </c>
      <c r="C162" s="296" t="s">
        <v>1226</v>
      </c>
      <c r="D162" s="297">
        <v>0.99</v>
      </c>
      <c r="E162" s="296" t="s">
        <v>1265</v>
      </c>
      <c r="F162" s="298">
        <v>113.13131313131315</v>
      </c>
      <c r="G162" s="296" t="s">
        <v>1110</v>
      </c>
      <c r="H162" s="296" t="s">
        <v>1094</v>
      </c>
      <c r="I162" s="297">
        <v>0.02</v>
      </c>
      <c r="J162" s="299">
        <v>44722.666666666664</v>
      </c>
      <c r="K162" s="296" t="s">
        <v>1111</v>
      </c>
    </row>
    <row r="163" spans="1:11" ht="15" customHeight="1">
      <c r="A163" s="296" t="s">
        <v>1215</v>
      </c>
      <c r="B163" s="296" t="s">
        <v>6</v>
      </c>
      <c r="C163" s="296" t="s">
        <v>1228</v>
      </c>
      <c r="D163" s="297">
        <v>1.02</v>
      </c>
      <c r="E163" s="296" t="s">
        <v>1266</v>
      </c>
      <c r="F163" s="298">
        <v>92.647058823529406</v>
      </c>
      <c r="G163" s="296" t="s">
        <v>1110</v>
      </c>
      <c r="H163" s="296" t="s">
        <v>1094</v>
      </c>
      <c r="I163" s="297">
        <v>0.02</v>
      </c>
      <c r="J163" s="299">
        <v>44722.666666666664</v>
      </c>
      <c r="K163" s="296" t="s">
        <v>1111</v>
      </c>
    </row>
    <row r="164" spans="1:11" ht="15" customHeight="1">
      <c r="A164" s="296" t="s">
        <v>1215</v>
      </c>
      <c r="B164" s="296" t="s">
        <v>6</v>
      </c>
      <c r="C164" s="296" t="s">
        <v>1230</v>
      </c>
      <c r="D164" s="297">
        <v>0.38</v>
      </c>
      <c r="E164" s="296" t="s">
        <v>1267</v>
      </c>
      <c r="F164" s="298">
        <v>103.42105263157895</v>
      </c>
      <c r="G164" s="296" t="s">
        <v>1110</v>
      </c>
      <c r="H164" s="296" t="s">
        <v>1094</v>
      </c>
      <c r="I164" s="297">
        <v>0.02</v>
      </c>
      <c r="J164" s="299">
        <v>44722.666666666664</v>
      </c>
      <c r="K164" s="296" t="s">
        <v>1111</v>
      </c>
    </row>
    <row r="165" spans="1:11" ht="15" customHeight="1">
      <c r="A165" s="296" t="s">
        <v>1215</v>
      </c>
      <c r="B165" s="296" t="s">
        <v>7</v>
      </c>
      <c r="C165" s="296" t="s">
        <v>1108</v>
      </c>
      <c r="D165" s="297">
        <v>6</v>
      </c>
      <c r="E165" s="296" t="s">
        <v>1268</v>
      </c>
      <c r="F165" s="298">
        <v>103.66666666666666</v>
      </c>
      <c r="G165" s="296" t="s">
        <v>1110</v>
      </c>
      <c r="H165" s="296" t="s">
        <v>1094</v>
      </c>
      <c r="I165" s="297">
        <v>1</v>
      </c>
      <c r="J165" s="299">
        <v>44722.666666666664</v>
      </c>
      <c r="K165" s="296" t="s">
        <v>1111</v>
      </c>
    </row>
    <row r="166" spans="1:11" ht="15" customHeight="1">
      <c r="A166" s="296" t="s">
        <v>1215</v>
      </c>
      <c r="B166" s="296" t="s">
        <v>7</v>
      </c>
      <c r="C166" s="296" t="s">
        <v>1112</v>
      </c>
      <c r="D166" s="297">
        <v>94</v>
      </c>
      <c r="E166" s="296" t="s">
        <v>1269</v>
      </c>
      <c r="F166" s="298">
        <v>95.319148936170208</v>
      </c>
      <c r="G166" s="296" t="s">
        <v>1110</v>
      </c>
      <c r="H166" s="296" t="s">
        <v>1094</v>
      </c>
      <c r="I166" s="297">
        <v>1</v>
      </c>
      <c r="J166" s="299">
        <v>44722.666666666664</v>
      </c>
      <c r="K166" s="296" t="s">
        <v>1111</v>
      </c>
    </row>
    <row r="167" spans="1:11" ht="15" customHeight="1">
      <c r="A167" s="296" t="s">
        <v>1215</v>
      </c>
      <c r="B167" s="296" t="s">
        <v>7</v>
      </c>
      <c r="C167" s="296" t="s">
        <v>1114</v>
      </c>
      <c r="D167" s="297">
        <v>87</v>
      </c>
      <c r="E167" s="296" t="s">
        <v>1270</v>
      </c>
      <c r="F167" s="298">
        <v>99.310344827586221</v>
      </c>
      <c r="G167" s="296" t="s">
        <v>1110</v>
      </c>
      <c r="H167" s="296" t="s">
        <v>1094</v>
      </c>
      <c r="I167" s="297">
        <v>1</v>
      </c>
      <c r="J167" s="299">
        <v>44722.666666666664</v>
      </c>
      <c r="K167" s="296" t="s">
        <v>1111</v>
      </c>
    </row>
    <row r="168" spans="1:11" ht="15" customHeight="1">
      <c r="A168" s="296" t="s">
        <v>1215</v>
      </c>
      <c r="B168" s="296" t="s">
        <v>7</v>
      </c>
      <c r="C168" s="296" t="s">
        <v>1116</v>
      </c>
      <c r="D168" s="297">
        <v>87</v>
      </c>
      <c r="E168" s="296" t="s">
        <v>1271</v>
      </c>
      <c r="F168" s="298">
        <v>98.045977011494244</v>
      </c>
      <c r="G168" s="296" t="s">
        <v>1110</v>
      </c>
      <c r="H168" s="296" t="s">
        <v>1094</v>
      </c>
      <c r="I168" s="297">
        <v>1</v>
      </c>
      <c r="J168" s="299">
        <v>44722.666666666664</v>
      </c>
      <c r="K168" s="296" t="s">
        <v>1111</v>
      </c>
    </row>
    <row r="169" spans="1:11" ht="15" customHeight="1">
      <c r="A169" s="296" t="s">
        <v>1215</v>
      </c>
      <c r="B169" s="296" t="s">
        <v>7</v>
      </c>
      <c r="C169" s="296" t="s">
        <v>1118</v>
      </c>
      <c r="D169" s="297">
        <v>73.5</v>
      </c>
      <c r="E169" s="296" t="s">
        <v>1272</v>
      </c>
      <c r="F169" s="298">
        <v>98.503401360544231</v>
      </c>
      <c r="G169" s="296" t="s">
        <v>1110</v>
      </c>
      <c r="H169" s="296" t="s">
        <v>1094</v>
      </c>
      <c r="I169" s="297">
        <v>1</v>
      </c>
      <c r="J169" s="299">
        <v>44722.666666666664</v>
      </c>
      <c r="K169" s="296" t="s">
        <v>1111</v>
      </c>
    </row>
    <row r="170" spans="1:11" ht="15" customHeight="1">
      <c r="A170" s="296" t="s">
        <v>1215</v>
      </c>
      <c r="B170" s="296" t="s">
        <v>7</v>
      </c>
      <c r="C170" s="296" t="s">
        <v>1120</v>
      </c>
      <c r="D170" s="297">
        <v>40</v>
      </c>
      <c r="E170" s="296" t="s">
        <v>1273</v>
      </c>
      <c r="F170" s="298">
        <v>94.250000000000014</v>
      </c>
      <c r="G170" s="296" t="s">
        <v>1110</v>
      </c>
      <c r="H170" s="296" t="s">
        <v>1094</v>
      </c>
      <c r="I170" s="297">
        <v>1</v>
      </c>
      <c r="J170" s="299">
        <v>44722.666666666664</v>
      </c>
      <c r="K170" s="296" t="s">
        <v>1111</v>
      </c>
    </row>
    <row r="171" spans="1:11" ht="15" customHeight="1">
      <c r="A171" s="296" t="s">
        <v>1215</v>
      </c>
      <c r="B171" s="296" t="s">
        <v>7</v>
      </c>
      <c r="C171" s="296" t="s">
        <v>1122</v>
      </c>
      <c r="D171" s="297">
        <v>10</v>
      </c>
      <c r="E171" s="296" t="s">
        <v>1274</v>
      </c>
      <c r="F171" s="298">
        <v>93.2</v>
      </c>
      <c r="G171" s="296" t="s">
        <v>1110</v>
      </c>
      <c r="H171" s="296" t="s">
        <v>1094</v>
      </c>
      <c r="I171" s="297">
        <v>1</v>
      </c>
      <c r="J171" s="299">
        <v>44722.666666666664</v>
      </c>
      <c r="K171" s="296" t="s">
        <v>1111</v>
      </c>
    </row>
    <row r="172" spans="1:11" ht="15" customHeight="1">
      <c r="A172" s="296" t="s">
        <v>1215</v>
      </c>
      <c r="B172" s="296" t="s">
        <v>7</v>
      </c>
      <c r="C172" s="296" t="s">
        <v>1124</v>
      </c>
      <c r="D172" s="297">
        <v>27</v>
      </c>
      <c r="E172" s="296" t="s">
        <v>1275</v>
      </c>
      <c r="F172" s="298">
        <v>97.037037037037038</v>
      </c>
      <c r="G172" s="296" t="s">
        <v>1110</v>
      </c>
      <c r="H172" s="296" t="s">
        <v>1094</v>
      </c>
      <c r="I172" s="297">
        <v>1</v>
      </c>
      <c r="J172" s="299">
        <v>44722.666666666664</v>
      </c>
      <c r="K172" s="296" t="s">
        <v>1111</v>
      </c>
    </row>
    <row r="173" spans="1:11" ht="15" customHeight="1">
      <c r="A173" s="296" t="s">
        <v>1215</v>
      </c>
      <c r="B173" s="296" t="s">
        <v>7</v>
      </c>
      <c r="C173" s="296" t="s">
        <v>1224</v>
      </c>
      <c r="D173" s="297">
        <v>38</v>
      </c>
      <c r="E173" s="296" t="s">
        <v>1276</v>
      </c>
      <c r="F173" s="298">
        <v>113.94736842105262</v>
      </c>
      <c r="G173" s="296" t="s">
        <v>1110</v>
      </c>
      <c r="H173" s="296" t="s">
        <v>1094</v>
      </c>
      <c r="I173" s="297">
        <v>1</v>
      </c>
      <c r="J173" s="299">
        <v>44722.666666666664</v>
      </c>
      <c r="K173" s="296" t="s">
        <v>1111</v>
      </c>
    </row>
    <row r="174" spans="1:11" ht="15" customHeight="1">
      <c r="A174" s="296" t="s">
        <v>1215</v>
      </c>
      <c r="B174" s="296" t="s">
        <v>7</v>
      </c>
      <c r="C174" s="296" t="s">
        <v>1226</v>
      </c>
      <c r="D174" s="297">
        <v>15.8</v>
      </c>
      <c r="E174" s="296" t="s">
        <v>1277</v>
      </c>
      <c r="F174" s="298">
        <v>114.55696202531647</v>
      </c>
      <c r="G174" s="296" t="s">
        <v>1110</v>
      </c>
      <c r="H174" s="296" t="s">
        <v>1094</v>
      </c>
      <c r="I174" s="297">
        <v>1</v>
      </c>
      <c r="J174" s="299">
        <v>44722.666666666664</v>
      </c>
      <c r="K174" s="296" t="s">
        <v>1111</v>
      </c>
    </row>
    <row r="175" spans="1:11" ht="15" customHeight="1">
      <c r="A175" s="296" t="s">
        <v>1215</v>
      </c>
      <c r="B175" s="296" t="s">
        <v>7</v>
      </c>
      <c r="C175" s="296" t="s">
        <v>1228</v>
      </c>
      <c r="D175" s="297">
        <v>43</v>
      </c>
      <c r="E175" s="296" t="s">
        <v>1278</v>
      </c>
      <c r="F175" s="298">
        <v>106.51162790697674</v>
      </c>
      <c r="G175" s="296" t="s">
        <v>1110</v>
      </c>
      <c r="H175" s="296" t="s">
        <v>1094</v>
      </c>
      <c r="I175" s="297">
        <v>1</v>
      </c>
      <c r="J175" s="299">
        <v>44722.666666666664</v>
      </c>
      <c r="K175" s="296" t="s">
        <v>1111</v>
      </c>
    </row>
    <row r="176" spans="1:11" ht="15" customHeight="1">
      <c r="A176" s="296" t="s">
        <v>1215</v>
      </c>
      <c r="B176" s="296" t="s">
        <v>7</v>
      </c>
      <c r="C176" s="296" t="s">
        <v>1230</v>
      </c>
      <c r="D176" s="297">
        <v>20.3</v>
      </c>
      <c r="E176" s="296" t="s">
        <v>1279</v>
      </c>
      <c r="F176" s="298">
        <v>100.49261083743841</v>
      </c>
      <c r="G176" s="296" t="s">
        <v>1110</v>
      </c>
      <c r="H176" s="296" t="s">
        <v>1094</v>
      </c>
      <c r="I176" s="297">
        <v>1</v>
      </c>
      <c r="J176" s="299">
        <v>44722.666666666664</v>
      </c>
      <c r="K176" s="296" t="s">
        <v>1111</v>
      </c>
    </row>
    <row r="177" spans="1:11" ht="15" customHeight="1">
      <c r="A177" s="296" t="s">
        <v>1215</v>
      </c>
      <c r="B177" s="296" t="s">
        <v>8</v>
      </c>
      <c r="C177" s="296" t="s">
        <v>1112</v>
      </c>
      <c r="D177" s="297">
        <v>1.2</v>
      </c>
      <c r="E177" s="296" t="s">
        <v>1280</v>
      </c>
      <c r="F177" s="298">
        <v>92.500000000000014</v>
      </c>
      <c r="G177" s="296" t="s">
        <v>1110</v>
      </c>
      <c r="H177" s="296" t="s">
        <v>1094</v>
      </c>
      <c r="I177" s="297">
        <v>0.02</v>
      </c>
      <c r="J177" s="299">
        <v>44722.666666666664</v>
      </c>
      <c r="K177" s="296" t="s">
        <v>1111</v>
      </c>
    </row>
    <row r="178" spans="1:11" ht="15" customHeight="1">
      <c r="A178" s="296" t="s">
        <v>1215</v>
      </c>
      <c r="B178" s="296" t="s">
        <v>8</v>
      </c>
      <c r="C178" s="296" t="s">
        <v>1114</v>
      </c>
      <c r="D178" s="297">
        <v>1.32</v>
      </c>
      <c r="E178" s="296" t="s">
        <v>1281</v>
      </c>
      <c r="F178" s="298">
        <v>99.242424242424249</v>
      </c>
      <c r="G178" s="296" t="s">
        <v>1110</v>
      </c>
      <c r="H178" s="296" t="s">
        <v>1094</v>
      </c>
      <c r="I178" s="297">
        <v>0.02</v>
      </c>
      <c r="J178" s="299">
        <v>44722.666666666664</v>
      </c>
      <c r="K178" s="296" t="s">
        <v>1111</v>
      </c>
    </row>
    <row r="179" spans="1:11" ht="15" customHeight="1">
      <c r="A179" s="296" t="s">
        <v>1215</v>
      </c>
      <c r="B179" s="296" t="s">
        <v>8</v>
      </c>
      <c r="C179" s="296" t="s">
        <v>1116</v>
      </c>
      <c r="D179" s="297">
        <v>1.32</v>
      </c>
      <c r="E179" s="296" t="s">
        <v>1282</v>
      </c>
      <c r="F179" s="298">
        <v>100.75757575757575</v>
      </c>
      <c r="G179" s="296" t="s">
        <v>1110</v>
      </c>
      <c r="H179" s="296" t="s">
        <v>1094</v>
      </c>
      <c r="I179" s="297">
        <v>0.02</v>
      </c>
      <c r="J179" s="299">
        <v>44722.666666666664</v>
      </c>
      <c r="K179" s="296" t="s">
        <v>1111</v>
      </c>
    </row>
    <row r="180" spans="1:11" ht="15" customHeight="1">
      <c r="A180" s="296" t="s">
        <v>1215</v>
      </c>
      <c r="B180" s="296" t="s">
        <v>8</v>
      </c>
      <c r="C180" s="296" t="s">
        <v>1224</v>
      </c>
      <c r="D180" s="297">
        <v>0.25</v>
      </c>
      <c r="E180" s="296" t="s">
        <v>1283</v>
      </c>
      <c r="F180" s="298">
        <v>113.6</v>
      </c>
      <c r="G180" s="296" t="s">
        <v>1110</v>
      </c>
      <c r="H180" s="296" t="s">
        <v>1094</v>
      </c>
      <c r="I180" s="297">
        <v>0.02</v>
      </c>
      <c r="J180" s="299">
        <v>44722.666666666664</v>
      </c>
      <c r="K180" s="296" t="s">
        <v>1111</v>
      </c>
    </row>
    <row r="181" spans="1:11" ht="15" customHeight="1">
      <c r="A181" s="296" t="s">
        <v>1215</v>
      </c>
      <c r="B181" s="296" t="s">
        <v>8</v>
      </c>
      <c r="C181" s="296" t="s">
        <v>1226</v>
      </c>
      <c r="D181" s="297">
        <v>0.29099999999999998</v>
      </c>
      <c r="E181" s="296" t="s">
        <v>1284</v>
      </c>
      <c r="F181" s="298">
        <v>112.71477663230243</v>
      </c>
      <c r="G181" s="296" t="s">
        <v>1110</v>
      </c>
      <c r="H181" s="296" t="s">
        <v>1094</v>
      </c>
      <c r="I181" s="297">
        <v>0.02</v>
      </c>
      <c r="J181" s="299">
        <v>44722.666666666664</v>
      </c>
      <c r="K181" s="296" t="s">
        <v>1111</v>
      </c>
    </row>
    <row r="182" spans="1:11" ht="15" customHeight="1">
      <c r="A182" s="296" t="s">
        <v>1215</v>
      </c>
      <c r="B182" s="296" t="s">
        <v>8</v>
      </c>
      <c r="C182" s="296" t="s">
        <v>1228</v>
      </c>
      <c r="D182" s="297">
        <v>0.4</v>
      </c>
      <c r="E182" s="296" t="s">
        <v>1285</v>
      </c>
      <c r="F182" s="298">
        <v>90.999999999999986</v>
      </c>
      <c r="G182" s="296" t="s">
        <v>1110</v>
      </c>
      <c r="H182" s="296" t="s">
        <v>1094</v>
      </c>
      <c r="I182" s="297">
        <v>0.02</v>
      </c>
      <c r="J182" s="299">
        <v>44722.666666666664</v>
      </c>
      <c r="K182" s="296" t="s">
        <v>1111</v>
      </c>
    </row>
    <row r="183" spans="1:11" ht="15" customHeight="1">
      <c r="A183" s="296" t="s">
        <v>1215</v>
      </c>
      <c r="B183" s="296" t="s">
        <v>8</v>
      </c>
      <c r="C183" s="296" t="s">
        <v>1230</v>
      </c>
      <c r="D183" s="297">
        <v>0.14000000000000001</v>
      </c>
      <c r="E183" s="296" t="s">
        <v>1286</v>
      </c>
      <c r="F183" s="298">
        <v>114.28571428571428</v>
      </c>
      <c r="G183" s="296" t="s">
        <v>1110</v>
      </c>
      <c r="H183" s="296" t="s">
        <v>1094</v>
      </c>
      <c r="I183" s="297">
        <v>0.02</v>
      </c>
      <c r="J183" s="299">
        <v>44722.666666666664</v>
      </c>
      <c r="K183" s="296" t="s">
        <v>1111</v>
      </c>
    </row>
    <row r="184" spans="1:11" ht="15" customHeight="1">
      <c r="A184" s="296" t="s">
        <v>1215</v>
      </c>
      <c r="B184" s="296" t="s">
        <v>9</v>
      </c>
      <c r="C184" s="296" t="s">
        <v>1112</v>
      </c>
      <c r="D184" s="297">
        <v>85</v>
      </c>
      <c r="E184" s="296" t="s">
        <v>1287</v>
      </c>
      <c r="F184" s="298">
        <v>102.11764705882354</v>
      </c>
      <c r="G184" s="296" t="s">
        <v>1110</v>
      </c>
      <c r="H184" s="296" t="s">
        <v>1094</v>
      </c>
      <c r="I184" s="297">
        <v>0.2</v>
      </c>
      <c r="J184" s="299">
        <v>44722.666666666664</v>
      </c>
      <c r="K184" s="296" t="s">
        <v>1111</v>
      </c>
    </row>
    <row r="185" spans="1:11" ht="15" customHeight="1">
      <c r="A185" s="296" t="s">
        <v>1215</v>
      </c>
      <c r="B185" s="296" t="s">
        <v>9</v>
      </c>
      <c r="C185" s="296" t="s">
        <v>1114</v>
      </c>
      <c r="D185" s="297">
        <v>87</v>
      </c>
      <c r="E185" s="296" t="s">
        <v>1288</v>
      </c>
      <c r="F185" s="298">
        <v>104.59770114942528</v>
      </c>
      <c r="G185" s="296" t="s">
        <v>1110</v>
      </c>
      <c r="H185" s="296" t="s">
        <v>1094</v>
      </c>
      <c r="I185" s="297">
        <v>0.2</v>
      </c>
      <c r="J185" s="299">
        <v>44722.666666666664</v>
      </c>
      <c r="K185" s="296" t="s">
        <v>1111</v>
      </c>
    </row>
    <row r="186" spans="1:11" ht="15" customHeight="1">
      <c r="A186" s="296" t="s">
        <v>1215</v>
      </c>
      <c r="B186" s="296" t="s">
        <v>9</v>
      </c>
      <c r="C186" s="296" t="s">
        <v>1116</v>
      </c>
      <c r="D186" s="297">
        <v>87</v>
      </c>
      <c r="E186" s="296" t="s">
        <v>1289</v>
      </c>
      <c r="F186" s="298">
        <v>104.94252873563219</v>
      </c>
      <c r="G186" s="296" t="s">
        <v>1110</v>
      </c>
      <c r="H186" s="296" t="s">
        <v>1094</v>
      </c>
      <c r="I186" s="297">
        <v>0.2</v>
      </c>
      <c r="J186" s="299">
        <v>44722.666666666664</v>
      </c>
      <c r="K186" s="296" t="s">
        <v>1111</v>
      </c>
    </row>
    <row r="187" spans="1:11" ht="15" customHeight="1">
      <c r="A187" s="296" t="s">
        <v>1215</v>
      </c>
      <c r="B187" s="296" t="s">
        <v>9</v>
      </c>
      <c r="C187" s="296" t="s">
        <v>1118</v>
      </c>
      <c r="D187" s="297">
        <v>56</v>
      </c>
      <c r="E187" s="296" t="s">
        <v>1290</v>
      </c>
      <c r="F187" s="298">
        <v>108.74999999999999</v>
      </c>
      <c r="G187" s="296" t="s">
        <v>1110</v>
      </c>
      <c r="H187" s="296" t="s">
        <v>1094</v>
      </c>
      <c r="I187" s="297">
        <v>0.2</v>
      </c>
      <c r="J187" s="299">
        <v>44722.666666666664</v>
      </c>
      <c r="K187" s="296" t="s">
        <v>1111</v>
      </c>
    </row>
    <row r="188" spans="1:11" ht="15" customHeight="1">
      <c r="A188" s="296" t="s">
        <v>1215</v>
      </c>
      <c r="B188" s="296" t="s">
        <v>9</v>
      </c>
      <c r="C188" s="296" t="s">
        <v>1120</v>
      </c>
      <c r="D188" s="297">
        <v>31</v>
      </c>
      <c r="E188" s="296" t="s">
        <v>1291</v>
      </c>
      <c r="F188" s="298">
        <v>97.419354838709666</v>
      </c>
      <c r="G188" s="296" t="s">
        <v>1110</v>
      </c>
      <c r="H188" s="296" t="s">
        <v>1094</v>
      </c>
      <c r="I188" s="297">
        <v>0.2</v>
      </c>
      <c r="J188" s="299">
        <v>44722.666666666664</v>
      </c>
      <c r="K188" s="296" t="s">
        <v>1111</v>
      </c>
    </row>
    <row r="189" spans="1:11" ht="15" customHeight="1">
      <c r="A189" s="296" t="s">
        <v>1215</v>
      </c>
      <c r="B189" s="296" t="s">
        <v>9</v>
      </c>
      <c r="C189" s="296" t="s">
        <v>1224</v>
      </c>
      <c r="D189" s="297">
        <v>30</v>
      </c>
      <c r="E189" s="296" t="s">
        <v>1292</v>
      </c>
      <c r="F189" s="298">
        <v>112.00000000000001</v>
      </c>
      <c r="G189" s="296" t="s">
        <v>1110</v>
      </c>
      <c r="H189" s="296" t="s">
        <v>1094</v>
      </c>
      <c r="I189" s="297">
        <v>0.2</v>
      </c>
      <c r="J189" s="299">
        <v>44722.666666666664</v>
      </c>
      <c r="K189" s="296" t="s">
        <v>1111</v>
      </c>
    </row>
    <row r="190" spans="1:11" ht="15" customHeight="1">
      <c r="A190" s="296" t="s">
        <v>1215</v>
      </c>
      <c r="B190" s="296" t="s">
        <v>9</v>
      </c>
      <c r="C190" s="296" t="s">
        <v>1226</v>
      </c>
      <c r="D190" s="297">
        <v>25.2</v>
      </c>
      <c r="E190" s="296" t="s">
        <v>1293</v>
      </c>
      <c r="F190" s="298">
        <v>107.93650793650794</v>
      </c>
      <c r="G190" s="296" t="s">
        <v>1110</v>
      </c>
      <c r="H190" s="296" t="s">
        <v>1094</v>
      </c>
      <c r="I190" s="297">
        <v>0.2</v>
      </c>
      <c r="J190" s="299">
        <v>44722.666666666664</v>
      </c>
      <c r="K190" s="296" t="s">
        <v>1111</v>
      </c>
    </row>
    <row r="191" spans="1:11" ht="15" customHeight="1">
      <c r="A191" s="296" t="s">
        <v>1215</v>
      </c>
      <c r="B191" s="296" t="s">
        <v>9</v>
      </c>
      <c r="C191" s="296" t="s">
        <v>1228</v>
      </c>
      <c r="D191" s="297">
        <v>38</v>
      </c>
      <c r="E191" s="296" t="s">
        <v>1294</v>
      </c>
      <c r="F191" s="298">
        <v>107.89473684210526</v>
      </c>
      <c r="G191" s="296" t="s">
        <v>1110</v>
      </c>
      <c r="H191" s="296" t="s">
        <v>1094</v>
      </c>
      <c r="I191" s="297">
        <v>0.2</v>
      </c>
      <c r="J191" s="299">
        <v>44722.666666666664</v>
      </c>
      <c r="K191" s="296" t="s">
        <v>1111</v>
      </c>
    </row>
    <row r="192" spans="1:11" ht="15" customHeight="1">
      <c r="A192" s="296" t="s">
        <v>1215</v>
      </c>
      <c r="B192" s="296" t="s">
        <v>9</v>
      </c>
      <c r="C192" s="296" t="s">
        <v>1230</v>
      </c>
      <c r="D192" s="297">
        <v>15.5</v>
      </c>
      <c r="E192" s="296" t="s">
        <v>1295</v>
      </c>
      <c r="F192" s="298">
        <v>99.354838709677423</v>
      </c>
      <c r="G192" s="296" t="s">
        <v>1110</v>
      </c>
      <c r="H192" s="296" t="s">
        <v>1094</v>
      </c>
      <c r="I192" s="297">
        <v>0.2</v>
      </c>
      <c r="J192" s="299">
        <v>44722.666666666664</v>
      </c>
      <c r="K192" s="296" t="s">
        <v>1111</v>
      </c>
    </row>
    <row r="193" spans="1:12" ht="15" customHeight="1">
      <c r="A193" s="296" t="s">
        <v>1215</v>
      </c>
      <c r="B193" s="296" t="s">
        <v>10</v>
      </c>
      <c r="C193" s="296" t="s">
        <v>1112</v>
      </c>
      <c r="D193" s="297">
        <v>23</v>
      </c>
      <c r="E193" s="296" t="s">
        <v>1296</v>
      </c>
      <c r="F193" s="298">
        <v>93.478260869565219</v>
      </c>
      <c r="G193" s="296" t="s">
        <v>1110</v>
      </c>
      <c r="H193" s="296" t="s">
        <v>1094</v>
      </c>
      <c r="I193" s="297">
        <v>0.2</v>
      </c>
      <c r="J193" s="299">
        <v>44722.666666666664</v>
      </c>
      <c r="K193" s="296" t="s">
        <v>1111</v>
      </c>
    </row>
    <row r="194" spans="1:12" ht="15" customHeight="1">
      <c r="A194" s="296" t="s">
        <v>1215</v>
      </c>
      <c r="B194" s="296" t="s">
        <v>10</v>
      </c>
      <c r="C194" s="296" t="s">
        <v>1114</v>
      </c>
      <c r="D194" s="297">
        <v>21.6</v>
      </c>
      <c r="E194" s="296" t="s">
        <v>1297</v>
      </c>
      <c r="F194" s="298">
        <v>102.31481481481481</v>
      </c>
      <c r="G194" s="296" t="s">
        <v>1110</v>
      </c>
      <c r="H194" s="296" t="s">
        <v>1094</v>
      </c>
      <c r="I194" s="297">
        <v>0.2</v>
      </c>
      <c r="J194" s="299">
        <v>44722.666666666664</v>
      </c>
      <c r="K194" s="296" t="s">
        <v>1111</v>
      </c>
    </row>
    <row r="195" spans="1:12" ht="15" customHeight="1">
      <c r="A195" s="296" t="s">
        <v>1215</v>
      </c>
      <c r="B195" s="296" t="s">
        <v>10</v>
      </c>
      <c r="C195" s="296" t="s">
        <v>1116</v>
      </c>
      <c r="D195" s="297">
        <v>21.6</v>
      </c>
      <c r="E195" s="296" t="s">
        <v>1297</v>
      </c>
      <c r="F195" s="298">
        <v>102.31481481481481</v>
      </c>
      <c r="G195" s="296" t="s">
        <v>1110</v>
      </c>
      <c r="H195" s="296" t="s">
        <v>1094</v>
      </c>
      <c r="I195" s="297">
        <v>0.2</v>
      </c>
      <c r="J195" s="299">
        <v>44722.666666666664</v>
      </c>
      <c r="K195" s="296" t="s">
        <v>1111</v>
      </c>
    </row>
    <row r="196" spans="1:12" ht="15" customHeight="1">
      <c r="A196" s="296" t="s">
        <v>1215</v>
      </c>
      <c r="B196" s="296" t="s">
        <v>10</v>
      </c>
      <c r="C196" s="296" t="s">
        <v>1224</v>
      </c>
      <c r="D196" s="297">
        <v>8.3000000000000007</v>
      </c>
      <c r="E196" s="296" t="s">
        <v>1298</v>
      </c>
      <c r="F196" s="298">
        <v>104.93975903614458</v>
      </c>
      <c r="G196" s="296" t="s">
        <v>1110</v>
      </c>
      <c r="H196" s="296" t="s">
        <v>1094</v>
      </c>
      <c r="I196" s="297">
        <v>0.2</v>
      </c>
      <c r="J196" s="299">
        <v>44722.666666666664</v>
      </c>
      <c r="K196" s="296" t="s">
        <v>1111</v>
      </c>
    </row>
    <row r="197" spans="1:12" ht="15" customHeight="1">
      <c r="A197" s="296" t="s">
        <v>1215</v>
      </c>
      <c r="B197" s="296" t="s">
        <v>10</v>
      </c>
      <c r="C197" s="296" t="s">
        <v>1226</v>
      </c>
      <c r="D197" s="297">
        <v>5.7</v>
      </c>
      <c r="E197" s="296" t="s">
        <v>1299</v>
      </c>
      <c r="F197" s="298">
        <v>100.87719298245614</v>
      </c>
      <c r="G197" s="296" t="s">
        <v>1110</v>
      </c>
      <c r="H197" s="296" t="s">
        <v>1094</v>
      </c>
      <c r="I197" s="297">
        <v>0.2</v>
      </c>
      <c r="J197" s="299">
        <v>44722.666666666664</v>
      </c>
      <c r="K197" s="296" t="s">
        <v>1111</v>
      </c>
    </row>
    <row r="198" spans="1:12" ht="15" customHeight="1">
      <c r="A198" s="296" t="s">
        <v>1215</v>
      </c>
      <c r="B198" s="296" t="s">
        <v>10</v>
      </c>
      <c r="C198" s="296" t="s">
        <v>1228</v>
      </c>
      <c r="D198" s="297">
        <v>9.3000000000000007</v>
      </c>
      <c r="E198" s="296" t="s">
        <v>1174</v>
      </c>
      <c r="F198" s="298">
        <v>112.9032258064516</v>
      </c>
      <c r="G198" s="296" t="s">
        <v>1110</v>
      </c>
      <c r="H198" s="296" t="s">
        <v>1094</v>
      </c>
      <c r="I198" s="297">
        <v>0.2</v>
      </c>
      <c r="J198" s="299">
        <v>44722.666666666664</v>
      </c>
      <c r="K198" s="296" t="s">
        <v>1111</v>
      </c>
    </row>
    <row r="199" spans="1:12" ht="15" customHeight="1">
      <c r="A199" s="296" t="s">
        <v>1215</v>
      </c>
      <c r="B199" s="296" t="s">
        <v>10</v>
      </c>
      <c r="C199" s="296" t="s">
        <v>1230</v>
      </c>
      <c r="D199" s="297">
        <v>3.9</v>
      </c>
      <c r="E199" s="296" t="s">
        <v>1300</v>
      </c>
      <c r="F199" s="298">
        <v>105.38461538461539</v>
      </c>
      <c r="G199" s="296" t="s">
        <v>1110</v>
      </c>
      <c r="H199" s="296" t="s">
        <v>1094</v>
      </c>
      <c r="I199" s="297">
        <v>0.2</v>
      </c>
      <c r="J199" s="299">
        <v>44722.666666666664</v>
      </c>
      <c r="K199" s="296" t="s">
        <v>1111</v>
      </c>
      <c r="L199" s="19"/>
    </row>
    <row r="200" spans="1:12" ht="15" customHeight="1">
      <c r="A200" s="296" t="s">
        <v>1215</v>
      </c>
      <c r="B200" s="296" t="s">
        <v>11</v>
      </c>
      <c r="C200" s="296" t="s">
        <v>1108</v>
      </c>
      <c r="D200" s="297">
        <v>1</v>
      </c>
      <c r="E200" s="296" t="s">
        <v>1301</v>
      </c>
      <c r="F200" s="298">
        <v>107</v>
      </c>
      <c r="G200" s="296" t="s">
        <v>1110</v>
      </c>
      <c r="H200" s="296" t="s">
        <v>1094</v>
      </c>
      <c r="I200" s="297">
        <v>0.2</v>
      </c>
      <c r="J200" s="299">
        <v>44722.666666666664</v>
      </c>
      <c r="K200" s="296" t="s">
        <v>1111</v>
      </c>
    </row>
    <row r="201" spans="1:12" ht="15" customHeight="1">
      <c r="A201" s="296" t="s">
        <v>1215</v>
      </c>
      <c r="B201" s="296" t="s">
        <v>11</v>
      </c>
      <c r="C201" s="296" t="s">
        <v>1112</v>
      </c>
      <c r="D201" s="297">
        <v>20</v>
      </c>
      <c r="E201" s="296" t="s">
        <v>1302</v>
      </c>
      <c r="F201" s="298">
        <v>94.5</v>
      </c>
      <c r="G201" s="296" t="s">
        <v>1110</v>
      </c>
      <c r="H201" s="296" t="s">
        <v>1094</v>
      </c>
      <c r="I201" s="297">
        <v>0.2</v>
      </c>
      <c r="J201" s="299">
        <v>44722.666666666664</v>
      </c>
      <c r="K201" s="296" t="s">
        <v>1111</v>
      </c>
    </row>
    <row r="202" spans="1:12" ht="15" customHeight="1">
      <c r="A202" s="296" t="s">
        <v>1215</v>
      </c>
      <c r="B202" s="296" t="s">
        <v>11</v>
      </c>
      <c r="C202" s="296" t="s">
        <v>1114</v>
      </c>
      <c r="D202" s="297">
        <v>19</v>
      </c>
      <c r="E202" s="296" t="s">
        <v>1303</v>
      </c>
      <c r="F202" s="298">
        <v>107.89473684210526</v>
      </c>
      <c r="G202" s="296" t="s">
        <v>1110</v>
      </c>
      <c r="H202" s="296" t="s">
        <v>1094</v>
      </c>
      <c r="I202" s="297">
        <v>0.2</v>
      </c>
      <c r="J202" s="299">
        <v>44722.666666666664</v>
      </c>
      <c r="K202" s="296" t="s">
        <v>1111</v>
      </c>
    </row>
    <row r="203" spans="1:12" ht="15" customHeight="1">
      <c r="A203" s="296" t="s">
        <v>1215</v>
      </c>
      <c r="B203" s="296" t="s">
        <v>11</v>
      </c>
      <c r="C203" s="296" t="s">
        <v>1116</v>
      </c>
      <c r="D203" s="297">
        <v>19</v>
      </c>
      <c r="E203" s="296" t="s">
        <v>1304</v>
      </c>
      <c r="F203" s="298">
        <v>111.05263157894738</v>
      </c>
      <c r="G203" s="296" t="s">
        <v>1110</v>
      </c>
      <c r="H203" s="296" t="s">
        <v>1094</v>
      </c>
      <c r="I203" s="297">
        <v>0.2</v>
      </c>
      <c r="J203" s="299">
        <v>44722.666666666664</v>
      </c>
      <c r="K203" s="296" t="s">
        <v>1111</v>
      </c>
    </row>
    <row r="204" spans="1:12" ht="15" customHeight="1">
      <c r="A204" s="296" t="s">
        <v>1215</v>
      </c>
      <c r="B204" s="296" t="s">
        <v>11</v>
      </c>
      <c r="C204" s="296" t="s">
        <v>1118</v>
      </c>
      <c r="D204" s="297">
        <v>10.8</v>
      </c>
      <c r="E204" s="296" t="s">
        <v>1305</v>
      </c>
      <c r="F204" s="298">
        <v>106.48148148148147</v>
      </c>
      <c r="G204" s="296" t="s">
        <v>1110</v>
      </c>
      <c r="H204" s="296" t="s">
        <v>1094</v>
      </c>
      <c r="I204" s="297">
        <v>0.2</v>
      </c>
      <c r="J204" s="299">
        <v>44722.666666666664</v>
      </c>
      <c r="K204" s="296" t="s">
        <v>1111</v>
      </c>
      <c r="L204" s="19"/>
    </row>
    <row r="205" spans="1:12" ht="15" customHeight="1">
      <c r="A205" s="296" t="s">
        <v>1215</v>
      </c>
      <c r="B205" s="296" t="s">
        <v>11</v>
      </c>
      <c r="C205" s="296" t="s">
        <v>1120</v>
      </c>
      <c r="D205" s="297">
        <v>5.9</v>
      </c>
      <c r="E205" s="296" t="s">
        <v>1306</v>
      </c>
      <c r="F205" s="298">
        <v>101.35593220338983</v>
      </c>
      <c r="G205" s="296" t="s">
        <v>1110</v>
      </c>
      <c r="H205" s="296" t="s">
        <v>1094</v>
      </c>
      <c r="I205" s="297">
        <v>0.2</v>
      </c>
      <c r="J205" s="299">
        <v>44722.666666666664</v>
      </c>
      <c r="K205" s="296" t="s">
        <v>1111</v>
      </c>
    </row>
    <row r="206" spans="1:12" ht="15" customHeight="1">
      <c r="A206" s="296" t="s">
        <v>1215</v>
      </c>
      <c r="B206" s="296" t="s">
        <v>11</v>
      </c>
      <c r="C206" s="296" t="s">
        <v>1122</v>
      </c>
      <c r="D206" s="297">
        <v>2</v>
      </c>
      <c r="E206" s="296" t="s">
        <v>1307</v>
      </c>
      <c r="F206" s="298">
        <v>87.5</v>
      </c>
      <c r="G206" s="296" t="s">
        <v>1110</v>
      </c>
      <c r="H206" s="296" t="s">
        <v>1094</v>
      </c>
      <c r="I206" s="297">
        <v>0.2</v>
      </c>
      <c r="J206" s="299">
        <v>44722.666666666664</v>
      </c>
      <c r="K206" s="296" t="s">
        <v>1111</v>
      </c>
    </row>
    <row r="207" spans="1:12" ht="15" customHeight="1">
      <c r="A207" s="296" t="s">
        <v>1215</v>
      </c>
      <c r="B207" s="296" t="s">
        <v>11</v>
      </c>
      <c r="C207" s="296" t="s">
        <v>1124</v>
      </c>
      <c r="D207" s="297">
        <v>4.9000000000000004</v>
      </c>
      <c r="E207" s="296" t="s">
        <v>1308</v>
      </c>
      <c r="F207" s="298">
        <v>84.285714285714278</v>
      </c>
      <c r="G207" s="296" t="s">
        <v>1110</v>
      </c>
      <c r="H207" s="296" t="s">
        <v>1094</v>
      </c>
      <c r="I207" s="297">
        <v>0.2</v>
      </c>
      <c r="J207" s="299">
        <v>44722.666666666664</v>
      </c>
      <c r="K207" s="296" t="s">
        <v>1111</v>
      </c>
    </row>
    <row r="208" spans="1:12" ht="15" customHeight="1">
      <c r="A208" s="296" t="s">
        <v>1215</v>
      </c>
      <c r="B208" s="296" t="s">
        <v>11</v>
      </c>
      <c r="C208" s="296" t="s">
        <v>1224</v>
      </c>
      <c r="D208" s="297">
        <v>5.7</v>
      </c>
      <c r="E208" s="296" t="s">
        <v>1309</v>
      </c>
      <c r="F208" s="298">
        <v>109.2982456140351</v>
      </c>
      <c r="G208" s="296" t="s">
        <v>1110</v>
      </c>
      <c r="H208" s="296" t="s">
        <v>1094</v>
      </c>
      <c r="I208" s="297">
        <v>0.2</v>
      </c>
      <c r="J208" s="299">
        <v>44722.666666666664</v>
      </c>
      <c r="K208" s="296" t="s">
        <v>1111</v>
      </c>
    </row>
    <row r="209" spans="1:11" ht="15" customHeight="1">
      <c r="A209" s="296" t="s">
        <v>1215</v>
      </c>
      <c r="B209" s="296" t="s">
        <v>11</v>
      </c>
      <c r="C209" s="296" t="s">
        <v>1226</v>
      </c>
      <c r="D209" s="297">
        <v>6.2</v>
      </c>
      <c r="E209" s="296" t="s">
        <v>1310</v>
      </c>
      <c r="F209" s="298">
        <v>111.61290322580643</v>
      </c>
      <c r="G209" s="296" t="s">
        <v>1110</v>
      </c>
      <c r="H209" s="296" t="s">
        <v>1094</v>
      </c>
      <c r="I209" s="297">
        <v>0.2</v>
      </c>
      <c r="J209" s="299">
        <v>44722.666666666664</v>
      </c>
      <c r="K209" s="296" t="s">
        <v>1111</v>
      </c>
    </row>
    <row r="210" spans="1:11" ht="15" customHeight="1">
      <c r="A210" s="296" t="s">
        <v>1215</v>
      </c>
      <c r="B210" s="296" t="s">
        <v>11</v>
      </c>
      <c r="C210" s="296" t="s">
        <v>1228</v>
      </c>
      <c r="D210" s="297">
        <v>7.5</v>
      </c>
      <c r="E210" s="296" t="s">
        <v>1311</v>
      </c>
      <c r="F210" s="298">
        <v>104.26666666666667</v>
      </c>
      <c r="G210" s="296" t="s">
        <v>1110</v>
      </c>
      <c r="H210" s="296" t="s">
        <v>1094</v>
      </c>
      <c r="I210" s="297">
        <v>0.2</v>
      </c>
      <c r="J210" s="299">
        <v>44722.666666666664</v>
      </c>
      <c r="K210" s="296" t="s">
        <v>1111</v>
      </c>
    </row>
    <row r="211" spans="1:11" ht="15" customHeight="1">
      <c r="A211" s="296" t="s">
        <v>1215</v>
      </c>
      <c r="B211" s="296" t="s">
        <v>11</v>
      </c>
      <c r="C211" s="296" t="s">
        <v>1230</v>
      </c>
      <c r="D211" s="297">
        <v>2.7</v>
      </c>
      <c r="E211" s="296" t="s">
        <v>1184</v>
      </c>
      <c r="F211" s="298">
        <v>102.96296296296295</v>
      </c>
      <c r="G211" s="296" t="s">
        <v>1110</v>
      </c>
      <c r="H211" s="296" t="s">
        <v>1094</v>
      </c>
      <c r="I211" s="297">
        <v>0.2</v>
      </c>
      <c r="J211" s="299">
        <v>44722.666666666664</v>
      </c>
      <c r="K211" s="296" t="s">
        <v>1111</v>
      </c>
    </row>
    <row r="212" spans="1:11" ht="15" customHeight="1">
      <c r="A212" s="296" t="s">
        <v>1215</v>
      </c>
      <c r="B212" s="296" t="s">
        <v>12</v>
      </c>
      <c r="C212" s="296" t="s">
        <v>1108</v>
      </c>
      <c r="D212" s="297">
        <v>2.89</v>
      </c>
      <c r="E212" s="296" t="s">
        <v>1312</v>
      </c>
      <c r="F212" s="298">
        <v>101.73010380622839</v>
      </c>
      <c r="G212" s="296" t="s">
        <v>1110</v>
      </c>
      <c r="H212" s="296" t="s">
        <v>1094</v>
      </c>
      <c r="I212" s="297">
        <v>0.2</v>
      </c>
      <c r="J212" s="299">
        <v>44722.666666666664</v>
      </c>
      <c r="K212" s="296" t="s">
        <v>1111</v>
      </c>
    </row>
    <row r="213" spans="1:11" ht="15" customHeight="1">
      <c r="A213" s="296" t="s">
        <v>1215</v>
      </c>
      <c r="B213" s="296" t="s">
        <v>12</v>
      </c>
      <c r="C213" s="296" t="s">
        <v>1112</v>
      </c>
      <c r="D213" s="297">
        <v>41</v>
      </c>
      <c r="E213" s="296" t="s">
        <v>1313</v>
      </c>
      <c r="F213" s="298">
        <v>105.1219512195122</v>
      </c>
      <c r="G213" s="296" t="s">
        <v>1110</v>
      </c>
      <c r="H213" s="296" t="s">
        <v>1094</v>
      </c>
      <c r="I213" s="297">
        <v>0.2</v>
      </c>
      <c r="J213" s="299">
        <v>44722.666666666664</v>
      </c>
      <c r="K213" s="296" t="s">
        <v>1111</v>
      </c>
    </row>
    <row r="214" spans="1:11" ht="15" customHeight="1">
      <c r="A214" s="296" t="s">
        <v>1215</v>
      </c>
      <c r="B214" s="296" t="s">
        <v>12</v>
      </c>
      <c r="C214" s="296" t="s">
        <v>1114</v>
      </c>
      <c r="D214" s="297">
        <v>37.6</v>
      </c>
      <c r="E214" s="296" t="s">
        <v>1314</v>
      </c>
      <c r="F214" s="298">
        <v>101.32978723404256</v>
      </c>
      <c r="G214" s="296" t="s">
        <v>1110</v>
      </c>
      <c r="H214" s="296" t="s">
        <v>1094</v>
      </c>
      <c r="I214" s="297">
        <v>0.2</v>
      </c>
      <c r="J214" s="299">
        <v>44722.666666666664</v>
      </c>
      <c r="K214" s="296" t="s">
        <v>1111</v>
      </c>
    </row>
    <row r="215" spans="1:11" ht="15" customHeight="1">
      <c r="A215" s="296" t="s">
        <v>1215</v>
      </c>
      <c r="B215" s="296" t="s">
        <v>12</v>
      </c>
      <c r="C215" s="296" t="s">
        <v>1116</v>
      </c>
      <c r="D215" s="297">
        <v>37.6</v>
      </c>
      <c r="E215" s="296" t="s">
        <v>1315</v>
      </c>
      <c r="F215" s="298">
        <v>100.79787234042553</v>
      </c>
      <c r="G215" s="296" t="s">
        <v>1110</v>
      </c>
      <c r="H215" s="296" t="s">
        <v>1094</v>
      </c>
      <c r="I215" s="297">
        <v>0.2</v>
      </c>
      <c r="J215" s="299">
        <v>44722.666666666664</v>
      </c>
      <c r="K215" s="296" t="s">
        <v>1111</v>
      </c>
    </row>
    <row r="216" spans="1:11" ht="15" customHeight="1">
      <c r="A216" s="296" t="s">
        <v>1215</v>
      </c>
      <c r="B216" s="296" t="s">
        <v>12</v>
      </c>
      <c r="C216" s="296" t="s">
        <v>1118</v>
      </c>
      <c r="D216" s="297">
        <v>25.9</v>
      </c>
      <c r="E216" s="296" t="s">
        <v>1316</v>
      </c>
      <c r="F216" s="298">
        <v>100</v>
      </c>
      <c r="G216" s="296" t="s">
        <v>1110</v>
      </c>
      <c r="H216" s="296" t="s">
        <v>1094</v>
      </c>
      <c r="I216" s="297">
        <v>0.2</v>
      </c>
      <c r="J216" s="299">
        <v>44722.666666666664</v>
      </c>
      <c r="K216" s="296" t="s">
        <v>1111</v>
      </c>
    </row>
    <row r="217" spans="1:11" ht="15" customHeight="1">
      <c r="A217" s="296" t="s">
        <v>1215</v>
      </c>
      <c r="B217" s="296" t="s">
        <v>12</v>
      </c>
      <c r="C217" s="296" t="s">
        <v>1120</v>
      </c>
      <c r="D217" s="297">
        <v>9</v>
      </c>
      <c r="E217" s="296" t="s">
        <v>1317</v>
      </c>
      <c r="F217" s="298">
        <v>110.00000000000001</v>
      </c>
      <c r="G217" s="296" t="s">
        <v>1110</v>
      </c>
      <c r="H217" s="296" t="s">
        <v>1094</v>
      </c>
      <c r="I217" s="297">
        <v>0.2</v>
      </c>
      <c r="J217" s="299">
        <v>44722.666666666664</v>
      </c>
      <c r="K217" s="296" t="s">
        <v>1111</v>
      </c>
    </row>
    <row r="218" spans="1:11" ht="15" customHeight="1">
      <c r="A218" s="296" t="s">
        <v>1215</v>
      </c>
      <c r="B218" s="296" t="s">
        <v>12</v>
      </c>
      <c r="C218" s="296" t="s">
        <v>1122</v>
      </c>
      <c r="D218" s="297">
        <v>4.3</v>
      </c>
      <c r="E218" s="296" t="s">
        <v>1318</v>
      </c>
      <c r="F218" s="298">
        <v>112.09302325581396</v>
      </c>
      <c r="G218" s="296" t="s">
        <v>1110</v>
      </c>
      <c r="H218" s="296" t="s">
        <v>1094</v>
      </c>
      <c r="I218" s="297">
        <v>0.2</v>
      </c>
      <c r="J218" s="299">
        <v>44722.666666666664</v>
      </c>
      <c r="K218" s="296" t="s">
        <v>1111</v>
      </c>
    </row>
    <row r="219" spans="1:11" ht="15" customHeight="1">
      <c r="A219" s="296" t="s">
        <v>1215</v>
      </c>
      <c r="B219" s="296" t="s">
        <v>12</v>
      </c>
      <c r="C219" s="296" t="s">
        <v>1124</v>
      </c>
      <c r="D219" s="297">
        <v>7.6</v>
      </c>
      <c r="E219" s="296" t="s">
        <v>1319</v>
      </c>
      <c r="F219" s="298">
        <v>116.97368421052632</v>
      </c>
      <c r="G219" s="296" t="s">
        <v>1110</v>
      </c>
      <c r="H219" s="296" t="s">
        <v>1094</v>
      </c>
      <c r="I219" s="297">
        <v>0.2</v>
      </c>
      <c r="J219" s="299">
        <v>44722.666666666664</v>
      </c>
      <c r="K219" s="296" t="s">
        <v>1111</v>
      </c>
    </row>
    <row r="220" spans="1:11" ht="15" customHeight="1">
      <c r="A220" s="296" t="s">
        <v>1215</v>
      </c>
      <c r="B220" s="296" t="s">
        <v>12</v>
      </c>
      <c r="C220" s="296" t="s">
        <v>1224</v>
      </c>
      <c r="D220" s="297">
        <v>13</v>
      </c>
      <c r="E220" s="296" t="s">
        <v>1320</v>
      </c>
      <c r="F220" s="298">
        <v>114.61538461538461</v>
      </c>
      <c r="G220" s="296" t="s">
        <v>1110</v>
      </c>
      <c r="H220" s="296" t="s">
        <v>1094</v>
      </c>
      <c r="I220" s="297">
        <v>0.2</v>
      </c>
      <c r="J220" s="299">
        <v>44722.666666666664</v>
      </c>
      <c r="K220" s="296" t="s">
        <v>1111</v>
      </c>
    </row>
    <row r="221" spans="1:11" ht="15" customHeight="1">
      <c r="A221" s="296" t="s">
        <v>1215</v>
      </c>
      <c r="B221" s="296" t="s">
        <v>12</v>
      </c>
      <c r="C221" s="296" t="s">
        <v>1226</v>
      </c>
      <c r="D221" s="297">
        <v>31.8</v>
      </c>
      <c r="E221" s="296" t="s">
        <v>1321</v>
      </c>
      <c r="F221" s="298">
        <v>111.9496855345912</v>
      </c>
      <c r="G221" s="296" t="s">
        <v>1110</v>
      </c>
      <c r="H221" s="296" t="s">
        <v>1094</v>
      </c>
      <c r="I221" s="297">
        <v>0.2</v>
      </c>
      <c r="J221" s="299">
        <v>44722.666666666664</v>
      </c>
      <c r="K221" s="296" t="s">
        <v>1111</v>
      </c>
    </row>
    <row r="222" spans="1:11" ht="15" customHeight="1">
      <c r="A222" s="296" t="s">
        <v>1215</v>
      </c>
      <c r="B222" s="296" t="s">
        <v>12</v>
      </c>
      <c r="C222" s="296" t="s">
        <v>1228</v>
      </c>
      <c r="D222" s="297">
        <v>17.2</v>
      </c>
      <c r="E222" s="296" t="s">
        <v>1322</v>
      </c>
      <c r="F222" s="298">
        <v>109.30232558139537</v>
      </c>
      <c r="G222" s="296" t="s">
        <v>1110</v>
      </c>
      <c r="H222" s="296" t="s">
        <v>1094</v>
      </c>
      <c r="I222" s="297">
        <v>0.2</v>
      </c>
      <c r="J222" s="299">
        <v>44722.666666666664</v>
      </c>
      <c r="K222" s="296" t="s">
        <v>1111</v>
      </c>
    </row>
    <row r="223" spans="1:11" ht="15" customHeight="1">
      <c r="A223" s="296" t="s">
        <v>1215</v>
      </c>
      <c r="B223" s="296" t="s">
        <v>13</v>
      </c>
      <c r="C223" s="296" t="s">
        <v>1112</v>
      </c>
      <c r="D223" s="297">
        <v>2.6</v>
      </c>
      <c r="E223" s="296" t="s">
        <v>1323</v>
      </c>
      <c r="F223" s="298">
        <v>110.38461538461539</v>
      </c>
      <c r="G223" s="296" t="s">
        <v>1110</v>
      </c>
      <c r="H223" s="296" t="s">
        <v>1094</v>
      </c>
      <c r="I223" s="297">
        <v>0.02</v>
      </c>
      <c r="J223" s="299">
        <v>44722.666666666664</v>
      </c>
      <c r="K223" s="296" t="s">
        <v>1111</v>
      </c>
    </row>
    <row r="224" spans="1:11" ht="15" customHeight="1">
      <c r="A224" s="296" t="s">
        <v>1215</v>
      </c>
      <c r="B224" s="296" t="s">
        <v>13</v>
      </c>
      <c r="C224" s="296" t="s">
        <v>1114</v>
      </c>
      <c r="D224" s="297">
        <v>3.12</v>
      </c>
      <c r="E224" s="296" t="s">
        <v>1324</v>
      </c>
      <c r="F224" s="298">
        <v>106.73076923076923</v>
      </c>
      <c r="G224" s="296" t="s">
        <v>1110</v>
      </c>
      <c r="H224" s="296" t="s">
        <v>1094</v>
      </c>
      <c r="I224" s="297">
        <v>0.02</v>
      </c>
      <c r="J224" s="299">
        <v>44722.666666666664</v>
      </c>
      <c r="K224" s="296" t="s">
        <v>1111</v>
      </c>
    </row>
    <row r="225" spans="1:11" ht="15" customHeight="1">
      <c r="A225" s="296" t="s">
        <v>1215</v>
      </c>
      <c r="B225" s="296" t="s">
        <v>13</v>
      </c>
      <c r="C225" s="296" t="s">
        <v>1116</v>
      </c>
      <c r="D225" s="297">
        <v>3.12</v>
      </c>
      <c r="E225" s="296" t="s">
        <v>1325</v>
      </c>
      <c r="F225" s="298">
        <v>107.05128205128204</v>
      </c>
      <c r="G225" s="296" t="s">
        <v>1110</v>
      </c>
      <c r="H225" s="296" t="s">
        <v>1094</v>
      </c>
      <c r="I225" s="297">
        <v>0.02</v>
      </c>
      <c r="J225" s="299">
        <v>44722.666666666664</v>
      </c>
      <c r="K225" s="296" t="s">
        <v>1111</v>
      </c>
    </row>
    <row r="226" spans="1:11" ht="15" customHeight="1">
      <c r="A226" s="296" t="s">
        <v>1215</v>
      </c>
      <c r="B226" s="296" t="s">
        <v>13</v>
      </c>
      <c r="C226" s="296" t="s">
        <v>1122</v>
      </c>
      <c r="D226" s="297">
        <v>0.3</v>
      </c>
      <c r="E226" s="296" t="s">
        <v>1326</v>
      </c>
      <c r="F226" s="298">
        <v>98.666666666666671</v>
      </c>
      <c r="G226" s="296" t="s">
        <v>1110</v>
      </c>
      <c r="H226" s="296" t="s">
        <v>1094</v>
      </c>
      <c r="I226" s="297">
        <v>0.02</v>
      </c>
      <c r="J226" s="299">
        <v>44722.666666666664</v>
      </c>
      <c r="K226" s="296" t="s">
        <v>1111</v>
      </c>
    </row>
    <row r="227" spans="1:11" ht="15" customHeight="1">
      <c r="A227" s="296" t="s">
        <v>1215</v>
      </c>
      <c r="B227" s="296" t="s">
        <v>13</v>
      </c>
      <c r="C227" s="296" t="s">
        <v>1124</v>
      </c>
      <c r="D227" s="297">
        <v>0.7</v>
      </c>
      <c r="E227" s="296" t="s">
        <v>1327</v>
      </c>
      <c r="F227" s="298">
        <v>91.714285714285722</v>
      </c>
      <c r="G227" s="296" t="s">
        <v>1110</v>
      </c>
      <c r="H227" s="296" t="s">
        <v>1094</v>
      </c>
      <c r="I227" s="297">
        <v>0.02</v>
      </c>
      <c r="J227" s="299">
        <v>44722.666666666664</v>
      </c>
      <c r="K227" s="296" t="s">
        <v>1111</v>
      </c>
    </row>
    <row r="228" spans="1:11" ht="15" customHeight="1">
      <c r="A228" s="296" t="s">
        <v>1215</v>
      </c>
      <c r="B228" s="296" t="s">
        <v>13</v>
      </c>
      <c r="C228" s="296" t="s">
        <v>1224</v>
      </c>
      <c r="D228" s="297">
        <v>0.64</v>
      </c>
      <c r="E228" s="296" t="s">
        <v>1328</v>
      </c>
      <c r="F228" s="298">
        <v>116.875</v>
      </c>
      <c r="G228" s="296" t="s">
        <v>1110</v>
      </c>
      <c r="H228" s="296" t="s">
        <v>1094</v>
      </c>
      <c r="I228" s="297">
        <v>0.02</v>
      </c>
      <c r="J228" s="299">
        <v>44722.666666666664</v>
      </c>
      <c r="K228" s="296" t="s">
        <v>1111</v>
      </c>
    </row>
    <row r="229" spans="1:11" ht="15" customHeight="1">
      <c r="A229" s="296" t="s">
        <v>1215</v>
      </c>
      <c r="B229" s="296" t="s">
        <v>13</v>
      </c>
      <c r="C229" s="296" t="s">
        <v>1226</v>
      </c>
      <c r="D229" s="297">
        <v>0.96</v>
      </c>
      <c r="E229" s="296" t="s">
        <v>1329</v>
      </c>
      <c r="F229" s="298">
        <v>113.54166666666667</v>
      </c>
      <c r="G229" s="296" t="s">
        <v>1110</v>
      </c>
      <c r="H229" s="296" t="s">
        <v>1094</v>
      </c>
      <c r="I229" s="297">
        <v>0.02</v>
      </c>
      <c r="J229" s="299">
        <v>44722.666666666664</v>
      </c>
      <c r="K229" s="296" t="s">
        <v>1111</v>
      </c>
    </row>
    <row r="230" spans="1:11" ht="15" customHeight="1">
      <c r="A230" s="296" t="s">
        <v>1215</v>
      </c>
      <c r="B230" s="296" t="s">
        <v>13</v>
      </c>
      <c r="C230" s="296" t="s">
        <v>1228</v>
      </c>
      <c r="D230" s="297">
        <v>0.96</v>
      </c>
      <c r="E230" s="296" t="s">
        <v>1330</v>
      </c>
      <c r="F230" s="298">
        <v>98.333333333333329</v>
      </c>
      <c r="G230" s="296" t="s">
        <v>1110</v>
      </c>
      <c r="H230" s="296" t="s">
        <v>1094</v>
      </c>
      <c r="I230" s="297">
        <v>0.02</v>
      </c>
      <c r="J230" s="299">
        <v>44722.666666666664</v>
      </c>
      <c r="K230" s="296" t="s">
        <v>1111</v>
      </c>
    </row>
    <row r="231" spans="1:11" ht="15" customHeight="1">
      <c r="A231" s="296" t="s">
        <v>1215</v>
      </c>
      <c r="B231" s="296" t="s">
        <v>13</v>
      </c>
      <c r="C231" s="296" t="s">
        <v>1230</v>
      </c>
      <c r="D231" s="297">
        <v>0.36</v>
      </c>
      <c r="E231" s="296" t="s">
        <v>1331</v>
      </c>
      <c r="F231" s="298">
        <v>96.944444444444443</v>
      </c>
      <c r="G231" s="296" t="s">
        <v>1110</v>
      </c>
      <c r="H231" s="296" t="s">
        <v>1094</v>
      </c>
      <c r="I231" s="297">
        <v>0.02</v>
      </c>
      <c r="J231" s="299">
        <v>44722.666666666664</v>
      </c>
      <c r="K231" s="296" t="s">
        <v>1111</v>
      </c>
    </row>
    <row r="232" spans="1:11" ht="15" customHeight="1">
      <c r="A232" s="296" t="s">
        <v>1215</v>
      </c>
      <c r="B232" s="296" t="s">
        <v>14</v>
      </c>
      <c r="C232" s="296" t="s">
        <v>1114</v>
      </c>
      <c r="D232" s="297">
        <v>1.3169999999999999</v>
      </c>
      <c r="E232" s="296" t="s">
        <v>1332</v>
      </c>
      <c r="F232" s="298">
        <v>111.61731207289294</v>
      </c>
      <c r="G232" s="296" t="s">
        <v>1110</v>
      </c>
      <c r="H232" s="296" t="s">
        <v>1094</v>
      </c>
      <c r="I232" s="297">
        <v>0.02</v>
      </c>
      <c r="J232" s="299">
        <v>44722.666666666664</v>
      </c>
      <c r="K232" s="296" t="s">
        <v>1111</v>
      </c>
    </row>
    <row r="233" spans="1:11" ht="15" customHeight="1">
      <c r="A233" s="296" t="s">
        <v>1215</v>
      </c>
      <c r="B233" s="296" t="s">
        <v>14</v>
      </c>
      <c r="C233" s="296" t="s">
        <v>1116</v>
      </c>
      <c r="D233" s="297">
        <v>1.3169999999999999</v>
      </c>
      <c r="E233" s="296" t="s">
        <v>1332</v>
      </c>
      <c r="F233" s="298">
        <v>111.61731207289294</v>
      </c>
      <c r="G233" s="296" t="s">
        <v>1110</v>
      </c>
      <c r="H233" s="296" t="s">
        <v>1094</v>
      </c>
      <c r="I233" s="297">
        <v>0.02</v>
      </c>
      <c r="J233" s="299">
        <v>44722.666666666664</v>
      </c>
      <c r="K233" s="296" t="s">
        <v>1111</v>
      </c>
    </row>
    <row r="234" spans="1:11" ht="15" customHeight="1">
      <c r="A234" s="296" t="s">
        <v>1215</v>
      </c>
      <c r="B234" s="296" t="s">
        <v>14</v>
      </c>
      <c r="C234" s="296" t="s">
        <v>1224</v>
      </c>
      <c r="D234" s="297">
        <v>0.26</v>
      </c>
      <c r="E234" s="296" t="s">
        <v>1333</v>
      </c>
      <c r="F234" s="298">
        <v>114.23076923076923</v>
      </c>
      <c r="G234" s="296" t="s">
        <v>1110</v>
      </c>
      <c r="H234" s="296" t="s">
        <v>1094</v>
      </c>
      <c r="I234" s="297">
        <v>0.02</v>
      </c>
      <c r="J234" s="299">
        <v>44722.666666666664</v>
      </c>
      <c r="K234" s="296" t="s">
        <v>1111</v>
      </c>
    </row>
    <row r="235" spans="1:11" ht="15" customHeight="1">
      <c r="A235" s="296" t="s">
        <v>1215</v>
      </c>
      <c r="B235" s="296" t="s">
        <v>14</v>
      </c>
      <c r="C235" s="296" t="s">
        <v>1226</v>
      </c>
      <c r="D235" s="297">
        <v>0.33</v>
      </c>
      <c r="E235" s="296" t="s">
        <v>1334</v>
      </c>
      <c r="F235" s="298">
        <v>115.75757575757575</v>
      </c>
      <c r="G235" s="296" t="s">
        <v>1110</v>
      </c>
      <c r="H235" s="296" t="s">
        <v>1094</v>
      </c>
      <c r="I235" s="297">
        <v>0.02</v>
      </c>
      <c r="J235" s="299">
        <v>44722.666666666664</v>
      </c>
      <c r="K235" s="296" t="s">
        <v>1111</v>
      </c>
    </row>
    <row r="236" spans="1:11" ht="15" customHeight="1">
      <c r="A236" s="296" t="s">
        <v>1215</v>
      </c>
      <c r="B236" s="296" t="s">
        <v>14</v>
      </c>
      <c r="C236" s="296" t="s">
        <v>1228</v>
      </c>
      <c r="D236" s="297">
        <v>0.42899999999999999</v>
      </c>
      <c r="E236" s="296" t="s">
        <v>1335</v>
      </c>
      <c r="F236" s="298">
        <v>86.71328671328672</v>
      </c>
      <c r="G236" s="296" t="s">
        <v>1110</v>
      </c>
      <c r="H236" s="296" t="s">
        <v>1094</v>
      </c>
      <c r="I236" s="297">
        <v>0.02</v>
      </c>
      <c r="J236" s="299">
        <v>44722.666666666664</v>
      </c>
      <c r="K236" s="296" t="s">
        <v>1111</v>
      </c>
    </row>
    <row r="237" spans="1:11" ht="15" customHeight="1">
      <c r="A237" s="296" t="s">
        <v>1215</v>
      </c>
      <c r="B237" s="296" t="s">
        <v>14</v>
      </c>
      <c r="C237" s="296" t="s">
        <v>1230</v>
      </c>
      <c r="D237" s="297">
        <v>0.17</v>
      </c>
      <c r="E237" s="296" t="s">
        <v>1336</v>
      </c>
      <c r="F237" s="298">
        <v>95.294117647058812</v>
      </c>
      <c r="G237" s="296" t="s">
        <v>1110</v>
      </c>
      <c r="H237" s="296" t="s">
        <v>1094</v>
      </c>
      <c r="I237" s="297">
        <v>0.02</v>
      </c>
      <c r="J237" s="299">
        <v>44722.666666666664</v>
      </c>
      <c r="K237" s="296" t="s">
        <v>1111</v>
      </c>
    </row>
    <row r="238" spans="1:11" ht="15" customHeight="1">
      <c r="A238" s="296" t="s">
        <v>1215</v>
      </c>
      <c r="B238" s="296" t="s">
        <v>15</v>
      </c>
      <c r="C238" s="296" t="s">
        <v>1112</v>
      </c>
      <c r="D238" s="297">
        <v>7.6</v>
      </c>
      <c r="E238" s="296" t="s">
        <v>1337</v>
      </c>
      <c r="F238" s="298">
        <v>101.05263157894737</v>
      </c>
      <c r="G238" s="296" t="s">
        <v>1110</v>
      </c>
      <c r="H238" s="296" t="s">
        <v>1094</v>
      </c>
      <c r="I238" s="297">
        <v>0.02</v>
      </c>
      <c r="J238" s="299">
        <v>44722.666666666664</v>
      </c>
      <c r="K238" s="296" t="s">
        <v>1111</v>
      </c>
    </row>
    <row r="239" spans="1:11" ht="15" customHeight="1">
      <c r="A239" s="296" t="s">
        <v>1215</v>
      </c>
      <c r="B239" s="296" t="s">
        <v>15</v>
      </c>
      <c r="C239" s="296" t="s">
        <v>1114</v>
      </c>
      <c r="D239" s="297">
        <v>7.7</v>
      </c>
      <c r="E239" s="296" t="s">
        <v>1338</v>
      </c>
      <c r="F239" s="298">
        <v>117.01298701298701</v>
      </c>
      <c r="G239" s="296" t="s">
        <v>1110</v>
      </c>
      <c r="H239" s="296" t="s">
        <v>1094</v>
      </c>
      <c r="I239" s="297">
        <v>0.02</v>
      </c>
      <c r="J239" s="299">
        <v>44722.666666666664</v>
      </c>
      <c r="K239" s="296" t="s">
        <v>1111</v>
      </c>
    </row>
    <row r="240" spans="1:11" ht="15" customHeight="1">
      <c r="A240" s="296" t="s">
        <v>1215</v>
      </c>
      <c r="B240" s="296" t="s">
        <v>15</v>
      </c>
      <c r="C240" s="296" t="s">
        <v>1116</v>
      </c>
      <c r="D240" s="297">
        <v>7.7</v>
      </c>
      <c r="E240" s="296" t="s">
        <v>1339</v>
      </c>
      <c r="F240" s="298">
        <v>117.14285714285712</v>
      </c>
      <c r="G240" s="296" t="s">
        <v>1110</v>
      </c>
      <c r="H240" s="296" t="s">
        <v>1094</v>
      </c>
      <c r="I240" s="297">
        <v>0.02</v>
      </c>
      <c r="J240" s="299">
        <v>44722.666666666664</v>
      </c>
      <c r="K240" s="296" t="s">
        <v>1111</v>
      </c>
    </row>
    <row r="241" spans="1:11" ht="15" customHeight="1">
      <c r="A241" s="296" t="s">
        <v>1215</v>
      </c>
      <c r="B241" s="296" t="s">
        <v>15</v>
      </c>
      <c r="C241" s="296" t="s">
        <v>1120</v>
      </c>
      <c r="D241" s="297">
        <v>2.7</v>
      </c>
      <c r="E241" s="296" t="s">
        <v>1340</v>
      </c>
      <c r="F241" s="298">
        <v>100</v>
      </c>
      <c r="G241" s="296" t="s">
        <v>1110</v>
      </c>
      <c r="H241" s="296" t="s">
        <v>1094</v>
      </c>
      <c r="I241" s="297">
        <v>0.02</v>
      </c>
      <c r="J241" s="299">
        <v>44722.666666666664</v>
      </c>
      <c r="K241" s="296" t="s">
        <v>1111</v>
      </c>
    </row>
    <row r="242" spans="1:11" ht="15" customHeight="1">
      <c r="A242" s="296" t="s">
        <v>1215</v>
      </c>
      <c r="B242" s="296" t="s">
        <v>15</v>
      </c>
      <c r="C242" s="296" t="s">
        <v>1124</v>
      </c>
      <c r="D242" s="297">
        <v>2</v>
      </c>
      <c r="E242" s="296" t="s">
        <v>1341</v>
      </c>
      <c r="F242" s="298">
        <v>95.5</v>
      </c>
      <c r="G242" s="296" t="s">
        <v>1110</v>
      </c>
      <c r="H242" s="296" t="s">
        <v>1094</v>
      </c>
      <c r="I242" s="297">
        <v>0.02</v>
      </c>
      <c r="J242" s="299">
        <v>44722.666666666664</v>
      </c>
      <c r="K242" s="296" t="s">
        <v>1111</v>
      </c>
    </row>
    <row r="243" spans="1:11" ht="15" customHeight="1">
      <c r="A243" s="296" t="s">
        <v>1215</v>
      </c>
      <c r="B243" s="296" t="s">
        <v>15</v>
      </c>
      <c r="C243" s="296" t="s">
        <v>1224</v>
      </c>
      <c r="D243" s="297">
        <v>1.6</v>
      </c>
      <c r="E243" s="296" t="s">
        <v>1342</v>
      </c>
      <c r="F243" s="298">
        <v>117.49999999999999</v>
      </c>
      <c r="G243" s="296" t="s">
        <v>1110</v>
      </c>
      <c r="H243" s="296" t="s">
        <v>1094</v>
      </c>
      <c r="I243" s="297">
        <v>0.02</v>
      </c>
      <c r="J243" s="299">
        <v>44722.666666666664</v>
      </c>
      <c r="K243" s="296" t="s">
        <v>1111</v>
      </c>
    </row>
    <row r="244" spans="1:11" ht="15" customHeight="1">
      <c r="A244" s="296" t="s">
        <v>1215</v>
      </c>
      <c r="B244" s="296" t="s">
        <v>15</v>
      </c>
      <c r="C244" s="296" t="s">
        <v>1226</v>
      </c>
      <c r="D244" s="297">
        <v>2.02</v>
      </c>
      <c r="E244" s="296" t="s">
        <v>1343</v>
      </c>
      <c r="F244" s="298">
        <v>112.87128712871286</v>
      </c>
      <c r="G244" s="296" t="s">
        <v>1110</v>
      </c>
      <c r="H244" s="296" t="s">
        <v>1094</v>
      </c>
      <c r="I244" s="297">
        <v>0.02</v>
      </c>
      <c r="J244" s="299">
        <v>44722.666666666664</v>
      </c>
      <c r="K244" s="296" t="s">
        <v>1111</v>
      </c>
    </row>
    <row r="245" spans="1:11" ht="15" customHeight="1">
      <c r="A245" s="296" t="s">
        <v>1215</v>
      </c>
      <c r="B245" s="296" t="s">
        <v>15</v>
      </c>
      <c r="C245" s="296" t="s">
        <v>1228</v>
      </c>
      <c r="D245" s="297">
        <v>2.61</v>
      </c>
      <c r="E245" s="296" t="s">
        <v>1344</v>
      </c>
      <c r="F245" s="298">
        <v>92.337164750957868</v>
      </c>
      <c r="G245" s="296" t="s">
        <v>1110</v>
      </c>
      <c r="H245" s="296" t="s">
        <v>1094</v>
      </c>
      <c r="I245" s="297">
        <v>0.02</v>
      </c>
      <c r="J245" s="299">
        <v>44722.666666666664</v>
      </c>
      <c r="K245" s="296" t="s">
        <v>1111</v>
      </c>
    </row>
    <row r="246" spans="1:11" ht="15" customHeight="1">
      <c r="A246" s="296" t="s">
        <v>1215</v>
      </c>
      <c r="B246" s="296" t="s">
        <v>15</v>
      </c>
      <c r="C246" s="296" t="s">
        <v>1230</v>
      </c>
      <c r="D246" s="297">
        <v>0.94</v>
      </c>
      <c r="E246" s="296" t="s">
        <v>1345</v>
      </c>
      <c r="F246" s="298">
        <v>114.89361702127661</v>
      </c>
      <c r="G246" s="296" t="s">
        <v>1110</v>
      </c>
      <c r="H246" s="296" t="s">
        <v>1094</v>
      </c>
      <c r="I246" s="297">
        <v>0.02</v>
      </c>
      <c r="J246" s="299">
        <v>44722.666666666664</v>
      </c>
      <c r="K246" s="296" t="s">
        <v>1111</v>
      </c>
    </row>
    <row r="247" spans="1:11" ht="15" customHeight="1">
      <c r="A247" s="296" t="s">
        <v>1215</v>
      </c>
      <c r="B247" s="296" t="s">
        <v>16</v>
      </c>
      <c r="C247" s="296" t="s">
        <v>1108</v>
      </c>
      <c r="D247" s="297">
        <v>4</v>
      </c>
      <c r="E247" s="296" t="s">
        <v>1346</v>
      </c>
      <c r="F247" s="298">
        <v>114.99999999999999</v>
      </c>
      <c r="G247" s="296" t="s">
        <v>1110</v>
      </c>
      <c r="H247" s="296" t="s">
        <v>1094</v>
      </c>
      <c r="I247" s="297">
        <v>0.1</v>
      </c>
      <c r="J247" s="299">
        <v>44722.666666666664</v>
      </c>
      <c r="K247" s="296" t="s">
        <v>1111</v>
      </c>
    </row>
    <row r="248" spans="1:11" ht="15" customHeight="1">
      <c r="A248" s="296" t="s">
        <v>1215</v>
      </c>
      <c r="B248" s="296" t="s">
        <v>16</v>
      </c>
      <c r="C248" s="296" t="s">
        <v>1112</v>
      </c>
      <c r="D248" s="297">
        <v>89</v>
      </c>
      <c r="E248" s="296" t="s">
        <v>1347</v>
      </c>
      <c r="F248" s="298">
        <v>98.539325842696641</v>
      </c>
      <c r="G248" s="296" t="s">
        <v>1110</v>
      </c>
      <c r="H248" s="296" t="s">
        <v>1094</v>
      </c>
      <c r="I248" s="297">
        <v>0.1</v>
      </c>
      <c r="J248" s="299">
        <v>44722.666666666664</v>
      </c>
      <c r="K248" s="296" t="s">
        <v>1111</v>
      </c>
    </row>
    <row r="249" spans="1:11" ht="15" customHeight="1">
      <c r="A249" s="296" t="s">
        <v>1215</v>
      </c>
      <c r="B249" s="296" t="s">
        <v>16</v>
      </c>
      <c r="C249" s="296" t="s">
        <v>1114</v>
      </c>
      <c r="D249" s="297">
        <v>102</v>
      </c>
      <c r="E249" s="296" t="s">
        <v>1348</v>
      </c>
      <c r="F249" s="298">
        <v>104.90196078431373</v>
      </c>
      <c r="G249" s="296" t="s">
        <v>1110</v>
      </c>
      <c r="H249" s="296" t="s">
        <v>1094</v>
      </c>
      <c r="I249" s="297">
        <v>0.1</v>
      </c>
      <c r="J249" s="299">
        <v>44722.666666666664</v>
      </c>
      <c r="K249" s="296" t="s">
        <v>1111</v>
      </c>
    </row>
    <row r="250" spans="1:11" ht="15" customHeight="1">
      <c r="A250" s="296" t="s">
        <v>1215</v>
      </c>
      <c r="B250" s="296" t="s">
        <v>16</v>
      </c>
      <c r="C250" s="296" t="s">
        <v>1116</v>
      </c>
      <c r="D250" s="297">
        <v>102</v>
      </c>
      <c r="E250" s="296" t="s">
        <v>1348</v>
      </c>
      <c r="F250" s="298">
        <v>104.90196078431373</v>
      </c>
      <c r="G250" s="296" t="s">
        <v>1110</v>
      </c>
      <c r="H250" s="296" t="s">
        <v>1094</v>
      </c>
      <c r="I250" s="297">
        <v>0.1</v>
      </c>
      <c r="J250" s="299">
        <v>44722.666666666664</v>
      </c>
      <c r="K250" s="296" t="s">
        <v>1111</v>
      </c>
    </row>
    <row r="251" spans="1:11" ht="15" customHeight="1">
      <c r="A251" s="296" t="s">
        <v>1215</v>
      </c>
      <c r="B251" s="296" t="s">
        <v>16</v>
      </c>
      <c r="C251" s="296" t="s">
        <v>1120</v>
      </c>
      <c r="D251" s="297">
        <v>25</v>
      </c>
      <c r="E251" s="296" t="s">
        <v>1349</v>
      </c>
      <c r="F251" s="298">
        <v>104</v>
      </c>
      <c r="G251" s="296" t="s">
        <v>1110</v>
      </c>
      <c r="H251" s="296" t="s">
        <v>1094</v>
      </c>
      <c r="I251" s="297">
        <v>0.1</v>
      </c>
      <c r="J251" s="299">
        <v>44722.666666666664</v>
      </c>
      <c r="K251" s="296" t="s">
        <v>1111</v>
      </c>
    </row>
    <row r="252" spans="1:11" ht="15" customHeight="1">
      <c r="A252" s="296" t="s">
        <v>1215</v>
      </c>
      <c r="B252" s="296" t="s">
        <v>16</v>
      </c>
      <c r="C252" s="296" t="s">
        <v>1122</v>
      </c>
      <c r="D252" s="297">
        <v>12</v>
      </c>
      <c r="E252" s="296" t="s">
        <v>1350</v>
      </c>
      <c r="F252" s="298">
        <v>97.5</v>
      </c>
      <c r="G252" s="296" t="s">
        <v>1110</v>
      </c>
      <c r="H252" s="296" t="s">
        <v>1094</v>
      </c>
      <c r="I252" s="297">
        <v>0.1</v>
      </c>
      <c r="J252" s="299">
        <v>44722.666666666664</v>
      </c>
      <c r="K252" s="296" t="s">
        <v>1111</v>
      </c>
    </row>
    <row r="253" spans="1:11" ht="15" customHeight="1">
      <c r="A253" s="296" t="s">
        <v>1215</v>
      </c>
      <c r="B253" s="296" t="s">
        <v>16</v>
      </c>
      <c r="C253" s="296" t="s">
        <v>1124</v>
      </c>
      <c r="D253" s="297">
        <v>20</v>
      </c>
      <c r="E253" s="296" t="s">
        <v>1351</v>
      </c>
      <c r="F253" s="298">
        <v>101.50000000000001</v>
      </c>
      <c r="G253" s="296" t="s">
        <v>1110</v>
      </c>
      <c r="H253" s="296" t="s">
        <v>1094</v>
      </c>
      <c r="I253" s="297">
        <v>0.1</v>
      </c>
      <c r="J253" s="299">
        <v>44722.666666666664</v>
      </c>
      <c r="K253" s="296" t="s">
        <v>1111</v>
      </c>
    </row>
    <row r="254" spans="1:11" ht="15" customHeight="1">
      <c r="A254" s="296" t="s">
        <v>1215</v>
      </c>
      <c r="B254" s="296" t="s">
        <v>16</v>
      </c>
      <c r="C254" s="296" t="s">
        <v>1224</v>
      </c>
      <c r="D254" s="297">
        <v>20</v>
      </c>
      <c r="E254" s="296" t="s">
        <v>1352</v>
      </c>
      <c r="F254" s="298">
        <v>104</v>
      </c>
      <c r="G254" s="296" t="s">
        <v>1110</v>
      </c>
      <c r="H254" s="296" t="s">
        <v>1094</v>
      </c>
      <c r="I254" s="297">
        <v>0.1</v>
      </c>
      <c r="J254" s="299">
        <v>44722.666666666664</v>
      </c>
      <c r="K254" s="296" t="s">
        <v>1111</v>
      </c>
    </row>
    <row r="255" spans="1:11" ht="15" customHeight="1">
      <c r="A255" s="296" t="s">
        <v>1215</v>
      </c>
      <c r="B255" s="296" t="s">
        <v>16</v>
      </c>
      <c r="C255" s="296" t="s">
        <v>1226</v>
      </c>
      <c r="D255" s="297">
        <v>27.6</v>
      </c>
      <c r="E255" s="296" t="s">
        <v>1353</v>
      </c>
      <c r="F255" s="298">
        <v>99.275362318840564</v>
      </c>
      <c r="G255" s="296" t="s">
        <v>1110</v>
      </c>
      <c r="H255" s="296" t="s">
        <v>1094</v>
      </c>
      <c r="I255" s="297">
        <v>0.1</v>
      </c>
      <c r="J255" s="299">
        <v>44722.666666666664</v>
      </c>
      <c r="K255" s="296" t="s">
        <v>1111</v>
      </c>
    </row>
    <row r="256" spans="1:11" ht="15" customHeight="1">
      <c r="A256" s="296" t="s">
        <v>1215</v>
      </c>
      <c r="B256" s="296" t="s">
        <v>16</v>
      </c>
      <c r="C256" s="296" t="s">
        <v>1228</v>
      </c>
      <c r="D256" s="297">
        <v>28</v>
      </c>
      <c r="E256" s="296" t="s">
        <v>1354</v>
      </c>
      <c r="F256" s="298">
        <v>81.785714285714278</v>
      </c>
      <c r="G256" s="296" t="s">
        <v>1110</v>
      </c>
      <c r="H256" s="296" t="s">
        <v>1094</v>
      </c>
      <c r="I256" s="297">
        <v>0.1</v>
      </c>
      <c r="J256" s="299">
        <v>44722.666666666664</v>
      </c>
      <c r="K256" s="296" t="s">
        <v>1111</v>
      </c>
    </row>
    <row r="257" spans="1:11" ht="15" customHeight="1">
      <c r="A257" s="296" t="s">
        <v>1215</v>
      </c>
      <c r="B257" s="296" t="s">
        <v>16</v>
      </c>
      <c r="C257" s="296" t="s">
        <v>1230</v>
      </c>
      <c r="D257" s="297">
        <v>13</v>
      </c>
      <c r="E257" s="296" t="s">
        <v>1174</v>
      </c>
      <c r="F257" s="298">
        <v>80.769230769230774</v>
      </c>
      <c r="G257" s="296" t="s">
        <v>1110</v>
      </c>
      <c r="H257" s="296" t="s">
        <v>1094</v>
      </c>
      <c r="I257" s="297">
        <v>0.1</v>
      </c>
      <c r="J257" s="299">
        <v>44722.666666666664</v>
      </c>
      <c r="K257" s="296" t="s">
        <v>1111</v>
      </c>
    </row>
    <row r="258" spans="1:11" ht="15" customHeight="1">
      <c r="A258" s="296" t="s">
        <v>1355</v>
      </c>
      <c r="B258" s="296" t="s">
        <v>20</v>
      </c>
      <c r="C258" s="296" t="s">
        <v>1112</v>
      </c>
      <c r="D258" s="297">
        <v>150500</v>
      </c>
      <c r="E258" s="296" t="s">
        <v>1356</v>
      </c>
      <c r="F258" s="298">
        <v>93.687707641196013</v>
      </c>
      <c r="G258" s="296" t="s">
        <v>1357</v>
      </c>
      <c r="H258" s="296" t="s">
        <v>1094</v>
      </c>
      <c r="I258" s="297">
        <v>10</v>
      </c>
      <c r="J258" s="299">
        <v>44722.666666666664</v>
      </c>
      <c r="K258" s="296" t="s">
        <v>1111</v>
      </c>
    </row>
    <row r="259" spans="1:11" ht="15" customHeight="1">
      <c r="A259" s="296" t="s">
        <v>1355</v>
      </c>
      <c r="B259" s="296" t="s">
        <v>20</v>
      </c>
      <c r="C259" s="296" t="s">
        <v>1114</v>
      </c>
      <c r="D259" s="297">
        <v>132800</v>
      </c>
      <c r="E259" s="296" t="s">
        <v>1358</v>
      </c>
      <c r="F259" s="298">
        <v>93.373493975903614</v>
      </c>
      <c r="G259" s="296" t="s">
        <v>1357</v>
      </c>
      <c r="H259" s="296" t="s">
        <v>1094</v>
      </c>
      <c r="I259" s="297">
        <v>10</v>
      </c>
      <c r="J259" s="299">
        <v>44722.666666666664</v>
      </c>
      <c r="K259" s="296" t="s">
        <v>1111</v>
      </c>
    </row>
    <row r="260" spans="1:11" ht="15" customHeight="1">
      <c r="A260" s="296" t="s">
        <v>1355</v>
      </c>
      <c r="B260" s="296" t="s">
        <v>20</v>
      </c>
      <c r="C260" s="296" t="s">
        <v>1116</v>
      </c>
      <c r="D260" s="297">
        <v>132800</v>
      </c>
      <c r="E260" s="296" t="s">
        <v>1359</v>
      </c>
      <c r="F260" s="298">
        <v>92.620481927710841</v>
      </c>
      <c r="G260" s="296" t="s">
        <v>1357</v>
      </c>
      <c r="H260" s="296" t="s">
        <v>1094</v>
      </c>
      <c r="I260" s="297">
        <v>10</v>
      </c>
      <c r="J260" s="299">
        <v>44722.666666666664</v>
      </c>
      <c r="K260" s="296" t="s">
        <v>1111</v>
      </c>
    </row>
    <row r="261" spans="1:11" ht="15" customHeight="1">
      <c r="A261" s="296" t="s">
        <v>1355</v>
      </c>
      <c r="B261" s="296" t="s">
        <v>21</v>
      </c>
      <c r="C261" s="296" t="s">
        <v>1112</v>
      </c>
      <c r="D261" s="297">
        <v>4820</v>
      </c>
      <c r="E261" s="296" t="s">
        <v>1360</v>
      </c>
      <c r="F261" s="298">
        <v>98.547717842323664</v>
      </c>
      <c r="G261" s="296" t="s">
        <v>1357</v>
      </c>
      <c r="H261" s="296" t="s">
        <v>1094</v>
      </c>
      <c r="I261" s="297">
        <v>10</v>
      </c>
      <c r="J261" s="299">
        <v>44722.666666666664</v>
      </c>
      <c r="K261" s="296" t="s">
        <v>1111</v>
      </c>
    </row>
    <row r="262" spans="1:11" ht="15" customHeight="1">
      <c r="A262" s="296" t="s">
        <v>1355</v>
      </c>
      <c r="B262" s="296" t="s">
        <v>21</v>
      </c>
      <c r="C262" s="296" t="s">
        <v>1114</v>
      </c>
      <c r="D262" s="297">
        <v>4980</v>
      </c>
      <c r="E262" s="296" t="s">
        <v>1361</v>
      </c>
      <c r="F262" s="298">
        <v>93.172690763052216</v>
      </c>
      <c r="G262" s="296" t="s">
        <v>1357</v>
      </c>
      <c r="H262" s="296" t="s">
        <v>1094</v>
      </c>
      <c r="I262" s="297">
        <v>10</v>
      </c>
      <c r="J262" s="299">
        <v>44722.666666666664</v>
      </c>
      <c r="K262" s="296" t="s">
        <v>1111</v>
      </c>
    </row>
    <row r="263" spans="1:11" ht="15" customHeight="1">
      <c r="A263" s="296" t="s">
        <v>1355</v>
      </c>
      <c r="B263" s="296" t="s">
        <v>21</v>
      </c>
      <c r="C263" s="296" t="s">
        <v>1116</v>
      </c>
      <c r="D263" s="297">
        <v>4980</v>
      </c>
      <c r="E263" s="296" t="s">
        <v>1362</v>
      </c>
      <c r="F263" s="298">
        <v>92.369477911646598</v>
      </c>
      <c r="G263" s="296" t="s">
        <v>1357</v>
      </c>
      <c r="H263" s="296" t="s">
        <v>1094</v>
      </c>
      <c r="I263" s="297">
        <v>10</v>
      </c>
      <c r="J263" s="299">
        <v>44722.666666666664</v>
      </c>
      <c r="K263" s="296" t="s">
        <v>1111</v>
      </c>
    </row>
    <row r="264" spans="1:11" ht="15" customHeight="1">
      <c r="A264" s="296" t="s">
        <v>1355</v>
      </c>
      <c r="B264" s="296" t="s">
        <v>27</v>
      </c>
      <c r="C264" s="296" t="s">
        <v>1112</v>
      </c>
      <c r="D264" s="297">
        <v>7910</v>
      </c>
      <c r="E264" s="296" t="s">
        <v>1363</v>
      </c>
      <c r="F264" s="298">
        <v>94.816687737041718</v>
      </c>
      <c r="G264" s="296" t="s">
        <v>1357</v>
      </c>
      <c r="H264" s="296" t="s">
        <v>1094</v>
      </c>
      <c r="I264" s="297">
        <v>1</v>
      </c>
      <c r="J264" s="299">
        <v>44722.666666666664</v>
      </c>
      <c r="K264" s="296" t="s">
        <v>1111</v>
      </c>
    </row>
    <row r="265" spans="1:11" ht="15" customHeight="1">
      <c r="A265" s="296" t="s">
        <v>1355</v>
      </c>
      <c r="B265" s="296" t="s">
        <v>27</v>
      </c>
      <c r="C265" s="296" t="s">
        <v>1114</v>
      </c>
      <c r="D265" s="297">
        <v>7240</v>
      </c>
      <c r="E265" s="296" t="s">
        <v>1364</v>
      </c>
      <c r="F265" s="298">
        <v>93.093922651933696</v>
      </c>
      <c r="G265" s="296" t="s">
        <v>1357</v>
      </c>
      <c r="H265" s="296" t="s">
        <v>1094</v>
      </c>
      <c r="I265" s="297">
        <v>1</v>
      </c>
      <c r="J265" s="299">
        <v>44722.666666666664</v>
      </c>
      <c r="K265" s="296" t="s">
        <v>1111</v>
      </c>
    </row>
    <row r="266" spans="1:11" ht="15" customHeight="1">
      <c r="A266" s="296" t="s">
        <v>1355</v>
      </c>
      <c r="B266" s="296" t="s">
        <v>27</v>
      </c>
      <c r="C266" s="296" t="s">
        <v>1116</v>
      </c>
      <c r="D266" s="297">
        <v>7240</v>
      </c>
      <c r="E266" s="296" t="s">
        <v>1365</v>
      </c>
      <c r="F266" s="298">
        <v>92.679558011049721</v>
      </c>
      <c r="G266" s="296" t="s">
        <v>1357</v>
      </c>
      <c r="H266" s="296" t="s">
        <v>1094</v>
      </c>
      <c r="I266" s="297">
        <v>1</v>
      </c>
      <c r="J266" s="299">
        <v>44722.666666666664</v>
      </c>
      <c r="K266" s="296" t="s">
        <v>1111</v>
      </c>
    </row>
    <row r="267" spans="1:11" ht="15" customHeight="1">
      <c r="A267" s="296" t="s">
        <v>1366</v>
      </c>
      <c r="B267" s="296" t="s">
        <v>23</v>
      </c>
      <c r="C267" s="296" t="s">
        <v>1367</v>
      </c>
      <c r="D267" s="297">
        <v>55</v>
      </c>
      <c r="E267" s="296" t="s">
        <v>1368</v>
      </c>
      <c r="F267" s="298">
        <v>106.36363636363637</v>
      </c>
      <c r="G267" s="296" t="s">
        <v>1110</v>
      </c>
      <c r="H267" s="296" t="s">
        <v>1094</v>
      </c>
      <c r="I267" s="297">
        <v>1</v>
      </c>
      <c r="J267" s="299">
        <v>44721.666666666664</v>
      </c>
      <c r="K267" s="296" t="s">
        <v>1111</v>
      </c>
    </row>
    <row r="268" spans="1:11" ht="15" customHeight="1">
      <c r="A268" s="296" t="s">
        <v>1366</v>
      </c>
      <c r="B268" s="296" t="s">
        <v>23</v>
      </c>
      <c r="C268" s="296" t="s">
        <v>1369</v>
      </c>
      <c r="D268" s="297">
        <v>55</v>
      </c>
      <c r="E268" s="296" t="s">
        <v>1370</v>
      </c>
      <c r="F268" s="298">
        <v>105.63636363636364</v>
      </c>
      <c r="G268" s="296" t="s">
        <v>1110</v>
      </c>
      <c r="H268" s="296" t="s">
        <v>1094</v>
      </c>
      <c r="I268" s="297">
        <v>1</v>
      </c>
      <c r="J268" s="299">
        <v>44721.666666666664</v>
      </c>
      <c r="K268" s="296" t="s">
        <v>1111</v>
      </c>
    </row>
    <row r="269" spans="1:11" ht="15" customHeight="1">
      <c r="A269" s="296" t="s">
        <v>1366</v>
      </c>
      <c r="B269" s="296" t="s">
        <v>23</v>
      </c>
      <c r="C269" s="296" t="s">
        <v>1371</v>
      </c>
      <c r="D269" s="297">
        <v>24.3</v>
      </c>
      <c r="E269" s="296" t="s">
        <v>1372</v>
      </c>
      <c r="F269" s="298">
        <v>110.69958847736625</v>
      </c>
      <c r="G269" s="296" t="s">
        <v>1110</v>
      </c>
      <c r="H269" s="296" t="s">
        <v>1094</v>
      </c>
      <c r="I269" s="297">
        <v>1</v>
      </c>
      <c r="J269" s="299">
        <v>44721.666666666664</v>
      </c>
      <c r="K269" s="296" t="s">
        <v>1111</v>
      </c>
    </row>
    <row r="270" spans="1:11" ht="15" customHeight="1">
      <c r="A270" s="296" t="s">
        <v>1366</v>
      </c>
      <c r="B270" s="296" t="s">
        <v>23</v>
      </c>
      <c r="C270" s="296" t="s">
        <v>1373</v>
      </c>
      <c r="D270" s="297">
        <v>15</v>
      </c>
      <c r="E270" s="296" t="s">
        <v>1374</v>
      </c>
      <c r="F270" s="298">
        <v>114.66666666666667</v>
      </c>
      <c r="G270" s="296" t="s">
        <v>1110</v>
      </c>
      <c r="H270" s="296" t="s">
        <v>1094</v>
      </c>
      <c r="I270" s="297">
        <v>1</v>
      </c>
      <c r="J270" s="299">
        <v>44721.666666666664</v>
      </c>
      <c r="K270" s="296" t="s">
        <v>1111</v>
      </c>
    </row>
    <row r="271" spans="1:11" ht="15" customHeight="1">
      <c r="A271" s="296" t="s">
        <v>1366</v>
      </c>
      <c r="B271" s="296" t="s">
        <v>23</v>
      </c>
      <c r="C271" s="296" t="s">
        <v>1122</v>
      </c>
      <c r="D271" s="297">
        <v>8</v>
      </c>
      <c r="E271" s="296" t="s">
        <v>1375</v>
      </c>
      <c r="F271" s="298">
        <v>102.375</v>
      </c>
      <c r="G271" s="296" t="s">
        <v>1110</v>
      </c>
      <c r="H271" s="296" t="s">
        <v>1094</v>
      </c>
      <c r="I271" s="297">
        <v>1</v>
      </c>
      <c r="J271" s="299">
        <v>44721.666666666664</v>
      </c>
      <c r="K271" s="296" t="s">
        <v>1111</v>
      </c>
    </row>
    <row r="272" spans="1:11" ht="15" customHeight="1">
      <c r="A272" s="296" t="s">
        <v>1366</v>
      </c>
      <c r="B272" s="296" t="s">
        <v>23</v>
      </c>
      <c r="C272" s="296" t="s">
        <v>1124</v>
      </c>
      <c r="D272" s="297">
        <v>14</v>
      </c>
      <c r="E272" s="296" t="s">
        <v>1376</v>
      </c>
      <c r="F272" s="298">
        <v>103.57142857142858</v>
      </c>
      <c r="G272" s="296" t="s">
        <v>1110</v>
      </c>
      <c r="H272" s="296" t="s">
        <v>1094</v>
      </c>
      <c r="I272" s="297">
        <v>1</v>
      </c>
      <c r="J272" s="299">
        <v>44721.666666666664</v>
      </c>
      <c r="K272" s="296" t="s">
        <v>1111</v>
      </c>
    </row>
    <row r="273" spans="1:11" ht="15" customHeight="1">
      <c r="A273" s="296" t="s">
        <v>1366</v>
      </c>
      <c r="B273" s="296" t="s">
        <v>23</v>
      </c>
      <c r="C273" s="296" t="s">
        <v>1224</v>
      </c>
      <c r="D273" s="297">
        <v>20</v>
      </c>
      <c r="E273" s="296" t="s">
        <v>1377</v>
      </c>
      <c r="F273" s="298">
        <v>114.00000000000001</v>
      </c>
      <c r="G273" s="296" t="s">
        <v>1110</v>
      </c>
      <c r="H273" s="296" t="s">
        <v>1094</v>
      </c>
      <c r="I273" s="297">
        <v>1</v>
      </c>
      <c r="J273" s="299">
        <v>44721.666666666664</v>
      </c>
      <c r="K273" s="296" t="s">
        <v>1111</v>
      </c>
    </row>
    <row r="274" spans="1:11" ht="15" customHeight="1">
      <c r="A274" s="296" t="s">
        <v>1366</v>
      </c>
      <c r="B274" s="296" t="s">
        <v>23</v>
      </c>
      <c r="C274" s="296" t="s">
        <v>1226</v>
      </c>
      <c r="D274" s="297">
        <v>21</v>
      </c>
      <c r="E274" s="296" t="s">
        <v>1378</v>
      </c>
      <c r="F274" s="298">
        <v>110.47619047619048</v>
      </c>
      <c r="G274" s="296" t="s">
        <v>1110</v>
      </c>
      <c r="H274" s="296" t="s">
        <v>1094</v>
      </c>
      <c r="I274" s="297">
        <v>1</v>
      </c>
      <c r="J274" s="299">
        <v>44721.666666666664</v>
      </c>
      <c r="K274" s="296" t="s">
        <v>1111</v>
      </c>
    </row>
    <row r="275" spans="1:11" ht="15" customHeight="1">
      <c r="A275" s="296" t="s">
        <v>1366</v>
      </c>
      <c r="B275" s="296" t="s">
        <v>23</v>
      </c>
      <c r="C275" s="296" t="s">
        <v>1230</v>
      </c>
      <c r="D275" s="297">
        <v>11</v>
      </c>
      <c r="E275" s="296" t="s">
        <v>1317</v>
      </c>
      <c r="F275" s="298">
        <v>90</v>
      </c>
      <c r="G275" s="296" t="s">
        <v>1110</v>
      </c>
      <c r="H275" s="296" t="s">
        <v>1094</v>
      </c>
      <c r="I275" s="297">
        <v>1</v>
      </c>
      <c r="J275" s="299">
        <v>44721.666666666664</v>
      </c>
      <c r="K275" s="296" t="s">
        <v>1111</v>
      </c>
    </row>
    <row r="276" spans="1:11" ht="15" customHeight="1">
      <c r="A276" s="296" t="s">
        <v>1379</v>
      </c>
      <c r="B276" s="296" t="s">
        <v>41</v>
      </c>
      <c r="C276" s="296" t="s">
        <v>1380</v>
      </c>
      <c r="D276" s="297">
        <v>6.8</v>
      </c>
      <c r="E276" s="296" t="s">
        <v>1381</v>
      </c>
      <c r="F276" s="298">
        <v>85.147058823529406</v>
      </c>
      <c r="G276" s="296" t="s">
        <v>1110</v>
      </c>
      <c r="H276" s="296" t="s">
        <v>1094</v>
      </c>
      <c r="I276" s="297">
        <v>0.2</v>
      </c>
      <c r="J276" s="299">
        <v>44721.666666666664</v>
      </c>
      <c r="K276" s="296" t="s">
        <v>1111</v>
      </c>
    </row>
    <row r="277" spans="1:11" ht="15" customHeight="1">
      <c r="A277" s="296" t="s">
        <v>1379</v>
      </c>
      <c r="B277" s="296" t="s">
        <v>41</v>
      </c>
      <c r="C277" s="296" t="s">
        <v>1114</v>
      </c>
      <c r="D277" s="297">
        <v>6</v>
      </c>
      <c r="E277" s="296" t="s">
        <v>1382</v>
      </c>
      <c r="F277" s="298">
        <v>85.333333333333343</v>
      </c>
      <c r="G277" s="296" t="s">
        <v>1110</v>
      </c>
      <c r="H277" s="296" t="s">
        <v>1094</v>
      </c>
      <c r="I277" s="297">
        <v>0.2</v>
      </c>
      <c r="J277" s="299">
        <v>44721.666666666664</v>
      </c>
      <c r="K277" s="296" t="s">
        <v>1111</v>
      </c>
    </row>
    <row r="278" spans="1:11" ht="15" customHeight="1">
      <c r="A278" s="296" t="s">
        <v>1379</v>
      </c>
      <c r="B278" s="296" t="s">
        <v>41</v>
      </c>
      <c r="C278" s="296" t="s">
        <v>1116</v>
      </c>
      <c r="D278" s="297">
        <v>6</v>
      </c>
      <c r="E278" s="296" t="s">
        <v>1383</v>
      </c>
      <c r="F278" s="298">
        <v>86.500000000000014</v>
      </c>
      <c r="G278" s="296" t="s">
        <v>1110</v>
      </c>
      <c r="H278" s="296" t="s">
        <v>1094</v>
      </c>
      <c r="I278" s="297">
        <v>0.2</v>
      </c>
      <c r="J278" s="299">
        <v>44721.666666666664</v>
      </c>
      <c r="K278" s="296" t="s">
        <v>1111</v>
      </c>
    </row>
    <row r="279" spans="1:11" ht="15" customHeight="1">
      <c r="A279" s="296" t="s">
        <v>1379</v>
      </c>
      <c r="B279" s="296" t="s">
        <v>41</v>
      </c>
      <c r="C279" s="296" t="s">
        <v>1122</v>
      </c>
      <c r="D279" s="297">
        <v>1.7</v>
      </c>
      <c r="E279" s="296" t="s">
        <v>1332</v>
      </c>
      <c r="F279" s="298">
        <v>86.470588235294116</v>
      </c>
      <c r="G279" s="296" t="s">
        <v>1110</v>
      </c>
      <c r="H279" s="296" t="s">
        <v>1094</v>
      </c>
      <c r="I279" s="297">
        <v>0.2</v>
      </c>
      <c r="J279" s="299">
        <v>44721.666666666664</v>
      </c>
      <c r="K279" s="296" t="s">
        <v>1111</v>
      </c>
    </row>
    <row r="280" spans="1:11" ht="15" customHeight="1">
      <c r="A280" s="296" t="s">
        <v>1379</v>
      </c>
      <c r="B280" s="296" t="s">
        <v>41</v>
      </c>
      <c r="C280" s="296" t="s">
        <v>1124</v>
      </c>
      <c r="D280" s="297">
        <v>5.5</v>
      </c>
      <c r="E280" s="296" t="s">
        <v>1384</v>
      </c>
      <c r="F280" s="298">
        <v>81.818181818181827</v>
      </c>
      <c r="G280" s="296" t="s">
        <v>1110</v>
      </c>
      <c r="H280" s="296" t="s">
        <v>1094</v>
      </c>
      <c r="I280" s="297">
        <v>0.2</v>
      </c>
      <c r="J280" s="299">
        <v>44721.666666666664</v>
      </c>
      <c r="K280" s="296" t="s">
        <v>1111</v>
      </c>
    </row>
    <row r="281" spans="1:11" ht="15" customHeight="1">
      <c r="A281" s="296" t="s">
        <v>1379</v>
      </c>
      <c r="B281" s="296" t="s">
        <v>41</v>
      </c>
      <c r="C281" s="296" t="s">
        <v>1224</v>
      </c>
      <c r="D281" s="297">
        <v>5.08</v>
      </c>
      <c r="E281" s="296" t="s">
        <v>1385</v>
      </c>
      <c r="F281" s="298">
        <v>115.15748031496062</v>
      </c>
      <c r="G281" s="296" t="s">
        <v>1110</v>
      </c>
      <c r="H281" s="296" t="s">
        <v>1094</v>
      </c>
      <c r="I281" s="297">
        <v>0.2</v>
      </c>
      <c r="J281" s="299">
        <v>44721.666666666664</v>
      </c>
      <c r="K281" s="296" t="s">
        <v>1111</v>
      </c>
    </row>
    <row r="282" spans="1:11" ht="15" customHeight="1">
      <c r="A282" s="296" t="s">
        <v>1379</v>
      </c>
      <c r="B282" s="296" t="s">
        <v>41</v>
      </c>
      <c r="C282" s="296" t="s">
        <v>1226</v>
      </c>
      <c r="D282" s="297">
        <v>4.38</v>
      </c>
      <c r="E282" s="296" t="s">
        <v>1386</v>
      </c>
      <c r="F282" s="298">
        <v>111.18721461187215</v>
      </c>
      <c r="G282" s="296" t="s">
        <v>1110</v>
      </c>
      <c r="H282" s="296" t="s">
        <v>1094</v>
      </c>
      <c r="I282" s="297">
        <v>0.2</v>
      </c>
      <c r="J282" s="299">
        <v>44721.666666666664</v>
      </c>
      <c r="K282" s="296" t="s">
        <v>1111</v>
      </c>
    </row>
    <row r="283" spans="1:11" ht="15" customHeight="1">
      <c r="A283" s="296" t="s">
        <v>1379</v>
      </c>
      <c r="B283" s="296" t="s">
        <v>41</v>
      </c>
      <c r="C283" s="296" t="s">
        <v>1230</v>
      </c>
      <c r="D283" s="297">
        <v>1.39</v>
      </c>
      <c r="E283" s="296" t="s">
        <v>1244</v>
      </c>
      <c r="F283" s="298">
        <v>83.453237410071949</v>
      </c>
      <c r="G283" s="296" t="s">
        <v>1110</v>
      </c>
      <c r="H283" s="296" t="s">
        <v>1094</v>
      </c>
      <c r="I283" s="297">
        <v>0.2</v>
      </c>
      <c r="J283" s="299">
        <v>44721.666666666664</v>
      </c>
      <c r="K283" s="296" t="s">
        <v>1111</v>
      </c>
    </row>
    <row r="284" spans="1:11" ht="15" customHeight="1">
      <c r="A284" s="296" t="s">
        <v>1379</v>
      </c>
      <c r="B284" s="296" t="s">
        <v>35</v>
      </c>
      <c r="C284" s="296" t="s">
        <v>1371</v>
      </c>
      <c r="D284" s="297">
        <v>63</v>
      </c>
      <c r="E284" s="296" t="s">
        <v>1387</v>
      </c>
      <c r="F284" s="298">
        <v>105.23809523809524</v>
      </c>
      <c r="G284" s="296" t="s">
        <v>1110</v>
      </c>
      <c r="H284" s="296" t="s">
        <v>290</v>
      </c>
      <c r="I284" s="297">
        <v>0.2</v>
      </c>
      <c r="J284" s="299">
        <v>44721.666666666664</v>
      </c>
      <c r="K284" s="296" t="s">
        <v>1111</v>
      </c>
    </row>
    <row r="285" spans="1:11" ht="15" customHeight="1">
      <c r="A285" s="296" t="s">
        <v>1379</v>
      </c>
      <c r="B285" s="296" t="s">
        <v>35</v>
      </c>
      <c r="C285" s="296" t="s">
        <v>1122</v>
      </c>
      <c r="D285" s="297">
        <v>6</v>
      </c>
      <c r="E285" s="296" t="s">
        <v>1388</v>
      </c>
      <c r="F285" s="298">
        <v>84.833333333333329</v>
      </c>
      <c r="G285" s="296" t="s">
        <v>1110</v>
      </c>
      <c r="H285" s="296" t="s">
        <v>290</v>
      </c>
      <c r="I285" s="297">
        <v>0.2</v>
      </c>
      <c r="J285" s="299">
        <v>44721.666666666664</v>
      </c>
      <c r="K285" s="296" t="s">
        <v>1111</v>
      </c>
    </row>
    <row r="286" spans="1:11" ht="15" customHeight="1">
      <c r="A286" s="296" t="s">
        <v>1379</v>
      </c>
      <c r="B286" s="296" t="s">
        <v>35</v>
      </c>
      <c r="C286" s="296" t="s">
        <v>1124</v>
      </c>
      <c r="D286" s="297">
        <v>10</v>
      </c>
      <c r="E286" s="296" t="s">
        <v>1389</v>
      </c>
      <c r="F286" s="298">
        <v>91.3</v>
      </c>
      <c r="G286" s="296" t="s">
        <v>1110</v>
      </c>
      <c r="H286" s="296" t="s">
        <v>290</v>
      </c>
      <c r="I286" s="297">
        <v>0.2</v>
      </c>
      <c r="J286" s="299">
        <v>44721.666666666664</v>
      </c>
      <c r="K286" s="296" t="s">
        <v>1111</v>
      </c>
    </row>
    <row r="287" spans="1:11" ht="15" customHeight="1">
      <c r="A287" s="296" t="s">
        <v>1379</v>
      </c>
      <c r="B287" s="296" t="s">
        <v>35</v>
      </c>
      <c r="C287" s="296" t="s">
        <v>1224</v>
      </c>
      <c r="D287" s="297">
        <v>15</v>
      </c>
      <c r="E287" s="296" t="s">
        <v>1390</v>
      </c>
      <c r="F287" s="298">
        <v>91.333333333333329</v>
      </c>
      <c r="G287" s="296" t="s">
        <v>1110</v>
      </c>
      <c r="H287" s="296" t="s">
        <v>290</v>
      </c>
      <c r="I287" s="297">
        <v>0.2</v>
      </c>
      <c r="J287" s="299">
        <v>44721.666666666664</v>
      </c>
      <c r="K287" s="296" t="s">
        <v>1111</v>
      </c>
    </row>
    <row r="288" spans="1:11" ht="15" customHeight="1">
      <c r="A288" s="296" t="s">
        <v>1379</v>
      </c>
      <c r="B288" s="296" t="s">
        <v>35</v>
      </c>
      <c r="C288" s="296" t="s">
        <v>1226</v>
      </c>
      <c r="D288" s="297">
        <v>19</v>
      </c>
      <c r="E288" s="296" t="s">
        <v>1391</v>
      </c>
      <c r="F288" s="298">
        <v>94.73684210526315</v>
      </c>
      <c r="G288" s="296" t="s">
        <v>1110</v>
      </c>
      <c r="H288" s="296" t="s">
        <v>290</v>
      </c>
      <c r="I288" s="297">
        <v>0.2</v>
      </c>
      <c r="J288" s="299">
        <v>44721.666666666664</v>
      </c>
      <c r="K288" s="296" t="s">
        <v>1111</v>
      </c>
    </row>
    <row r="289" spans="1:14" ht="15" customHeight="1">
      <c r="A289" s="296" t="s">
        <v>1379</v>
      </c>
      <c r="B289" s="296" t="s">
        <v>35</v>
      </c>
      <c r="C289" s="296" t="s">
        <v>1230</v>
      </c>
      <c r="D289" s="297">
        <v>5.2</v>
      </c>
      <c r="E289" s="296" t="s">
        <v>1309</v>
      </c>
      <c r="F289" s="298">
        <v>119.80769230769231</v>
      </c>
      <c r="G289" s="296" t="s">
        <v>1110</v>
      </c>
      <c r="H289" s="296" t="s">
        <v>290</v>
      </c>
      <c r="I289" s="297">
        <v>0.2</v>
      </c>
      <c r="J289" s="299">
        <v>44721.666666666664</v>
      </c>
      <c r="K289" s="296" t="s">
        <v>1111</v>
      </c>
    </row>
    <row r="290" spans="1:14" ht="15" customHeight="1">
      <c r="A290" s="296" t="s">
        <v>1379</v>
      </c>
      <c r="B290" s="296" t="s">
        <v>42</v>
      </c>
      <c r="C290" s="296" t="s">
        <v>1380</v>
      </c>
      <c r="D290" s="297">
        <v>1.8</v>
      </c>
      <c r="E290" s="296" t="s">
        <v>1239</v>
      </c>
      <c r="F290" s="298">
        <v>108.88888888888889</v>
      </c>
      <c r="G290" s="296" t="s">
        <v>1110</v>
      </c>
      <c r="H290" s="296" t="s">
        <v>290</v>
      </c>
      <c r="I290" s="297">
        <v>0.02</v>
      </c>
      <c r="J290" s="299">
        <v>44721.666666666664</v>
      </c>
      <c r="K290" s="296" t="s">
        <v>1111</v>
      </c>
    </row>
    <row r="291" spans="1:14" ht="15" customHeight="1">
      <c r="A291" s="296" t="s">
        <v>1379</v>
      </c>
      <c r="B291" s="296" t="s">
        <v>42</v>
      </c>
      <c r="C291" s="296" t="s">
        <v>1114</v>
      </c>
      <c r="D291" s="297">
        <v>1.58</v>
      </c>
      <c r="E291" s="296" t="s">
        <v>1251</v>
      </c>
      <c r="F291" s="298">
        <v>113.29113924050634</v>
      </c>
      <c r="G291" s="296" t="s">
        <v>1110</v>
      </c>
      <c r="H291" s="296" t="s">
        <v>290</v>
      </c>
      <c r="I291" s="297">
        <v>0.02</v>
      </c>
      <c r="J291" s="299">
        <v>44721.666666666664</v>
      </c>
      <c r="K291" s="296" t="s">
        <v>1111</v>
      </c>
    </row>
    <row r="292" spans="1:14" ht="15" customHeight="1">
      <c r="A292" s="296" t="s">
        <v>1379</v>
      </c>
      <c r="B292" s="296" t="s">
        <v>42</v>
      </c>
      <c r="C292" s="296" t="s">
        <v>1116</v>
      </c>
      <c r="D292" s="297">
        <v>1.58</v>
      </c>
      <c r="E292" s="296" t="s">
        <v>1392</v>
      </c>
      <c r="F292" s="298">
        <v>112.65822784810126</v>
      </c>
      <c r="G292" s="296" t="s">
        <v>1110</v>
      </c>
      <c r="H292" s="296" t="s">
        <v>290</v>
      </c>
      <c r="I292" s="297">
        <v>0.02</v>
      </c>
      <c r="J292" s="299">
        <v>44721.666666666664</v>
      </c>
      <c r="K292" s="296" t="s">
        <v>1111</v>
      </c>
    </row>
    <row r="293" spans="1:14" ht="15" customHeight="1">
      <c r="A293" s="296" t="s">
        <v>1379</v>
      </c>
      <c r="B293" s="296" t="s">
        <v>42</v>
      </c>
      <c r="C293" s="296" t="s">
        <v>1122</v>
      </c>
      <c r="D293" s="297">
        <v>0.3</v>
      </c>
      <c r="E293" s="296" t="s">
        <v>1393</v>
      </c>
      <c r="F293" s="298">
        <v>100.33333333333334</v>
      </c>
      <c r="G293" s="296" t="s">
        <v>1110</v>
      </c>
      <c r="H293" s="296" t="s">
        <v>290</v>
      </c>
      <c r="I293" s="297">
        <v>0.02</v>
      </c>
      <c r="J293" s="299">
        <v>44721.666666666664</v>
      </c>
      <c r="K293" s="296" t="s">
        <v>1111</v>
      </c>
    </row>
    <row r="294" spans="1:14" ht="15" customHeight="1">
      <c r="A294" s="296" t="s">
        <v>1379</v>
      </c>
      <c r="B294" s="296" t="s">
        <v>42</v>
      </c>
      <c r="C294" s="296" t="s">
        <v>1124</v>
      </c>
      <c r="D294" s="297">
        <v>0.8</v>
      </c>
      <c r="E294" s="296" t="s">
        <v>1394</v>
      </c>
      <c r="F294" s="298">
        <v>109.12499999999999</v>
      </c>
      <c r="G294" s="296" t="s">
        <v>1110</v>
      </c>
      <c r="H294" s="296" t="s">
        <v>290</v>
      </c>
      <c r="I294" s="297">
        <v>0.02</v>
      </c>
      <c r="J294" s="299">
        <v>44721.666666666664</v>
      </c>
      <c r="K294" s="296" t="s">
        <v>1111</v>
      </c>
    </row>
    <row r="295" spans="1:14" ht="15" customHeight="1">
      <c r="A295" s="296" t="s">
        <v>1379</v>
      </c>
      <c r="B295" s="296" t="s">
        <v>42</v>
      </c>
      <c r="C295" s="296" t="s">
        <v>1224</v>
      </c>
      <c r="D295" s="297">
        <v>0.89</v>
      </c>
      <c r="E295" s="296" t="s">
        <v>1395</v>
      </c>
      <c r="F295" s="298">
        <v>105.61797752808988</v>
      </c>
      <c r="G295" s="296" t="s">
        <v>1110</v>
      </c>
      <c r="H295" s="296" t="s">
        <v>290</v>
      </c>
      <c r="I295" s="297">
        <v>0.02</v>
      </c>
      <c r="J295" s="299">
        <v>44721.666666666664</v>
      </c>
      <c r="K295" s="296" t="s">
        <v>1111</v>
      </c>
    </row>
    <row r="296" spans="1:14" ht="15" customHeight="1">
      <c r="A296" s="296" t="s">
        <v>1379</v>
      </c>
      <c r="B296" s="296" t="s">
        <v>42</v>
      </c>
      <c r="C296" s="296" t="s">
        <v>1226</v>
      </c>
      <c r="D296" s="297">
        <v>1.23</v>
      </c>
      <c r="E296" s="296" t="s">
        <v>1396</v>
      </c>
      <c r="F296" s="298">
        <v>105.6910569105691</v>
      </c>
      <c r="G296" s="296" t="s">
        <v>1110</v>
      </c>
      <c r="H296" s="296" t="s">
        <v>290</v>
      </c>
      <c r="I296" s="297">
        <v>0.02</v>
      </c>
      <c r="J296" s="299">
        <v>44721.666666666664</v>
      </c>
      <c r="K296" s="296" t="s">
        <v>1111</v>
      </c>
    </row>
    <row r="297" spans="1:14" ht="15" customHeight="1">
      <c r="A297" s="296" t="s">
        <v>1379</v>
      </c>
      <c r="B297" s="296" t="s">
        <v>42</v>
      </c>
      <c r="C297" s="296" t="s">
        <v>1228</v>
      </c>
      <c r="D297" s="297">
        <v>1.1100000000000001</v>
      </c>
      <c r="E297" s="296" t="s">
        <v>1397</v>
      </c>
      <c r="F297" s="298">
        <v>109.9099099099099</v>
      </c>
      <c r="G297" s="296" t="s">
        <v>1110</v>
      </c>
      <c r="H297" s="296" t="s">
        <v>290</v>
      </c>
      <c r="I297" s="297">
        <v>0.02</v>
      </c>
      <c r="J297" s="299">
        <v>44721.666666666664</v>
      </c>
      <c r="K297" s="296" t="s">
        <v>1111</v>
      </c>
    </row>
    <row r="298" spans="1:14" ht="15" customHeight="1">
      <c r="A298" s="296" t="s">
        <v>1379</v>
      </c>
      <c r="B298" s="296" t="s">
        <v>42</v>
      </c>
      <c r="C298" s="296" t="s">
        <v>1230</v>
      </c>
      <c r="D298" s="297">
        <v>0.42</v>
      </c>
      <c r="E298" s="296" t="s">
        <v>1398</v>
      </c>
      <c r="F298" s="298">
        <v>106.42857142857143</v>
      </c>
      <c r="G298" s="296" t="s">
        <v>1110</v>
      </c>
      <c r="H298" s="296" t="s">
        <v>290</v>
      </c>
      <c r="I298" s="297">
        <v>0.02</v>
      </c>
      <c r="J298" s="299">
        <v>44721.666666666664</v>
      </c>
      <c r="K298" s="296" t="s">
        <v>1111</v>
      </c>
    </row>
    <row r="299" spans="1:14" ht="15" customHeight="1"/>
    <row r="301" spans="1:14">
      <c r="A301" s="294" t="s">
        <v>1400</v>
      </c>
      <c r="B301" s="294"/>
      <c r="C301" s="294"/>
      <c r="D301" s="294"/>
      <c r="E301" s="294"/>
      <c r="F301" s="294"/>
      <c r="G301" s="294"/>
      <c r="H301" s="294"/>
      <c r="I301" s="294"/>
      <c r="J301" s="294"/>
      <c r="K301" s="294"/>
      <c r="N301" s="3" t="s">
        <v>387</v>
      </c>
    </row>
    <row r="302" spans="1:14">
      <c r="A302" s="295" t="s">
        <v>1096</v>
      </c>
      <c r="B302" s="295" t="s">
        <v>1097</v>
      </c>
      <c r="C302" s="295" t="s">
        <v>1098</v>
      </c>
      <c r="D302" s="295" t="s">
        <v>1099</v>
      </c>
      <c r="E302" s="295" t="s">
        <v>1100</v>
      </c>
      <c r="F302" s="295" t="s">
        <v>1101</v>
      </c>
      <c r="G302" s="295" t="s">
        <v>1102</v>
      </c>
      <c r="H302" s="295" t="s">
        <v>1103</v>
      </c>
      <c r="I302" s="295" t="s">
        <v>1104</v>
      </c>
      <c r="J302" s="295" t="s">
        <v>1105</v>
      </c>
      <c r="K302" s="295" t="s">
        <v>1106</v>
      </c>
    </row>
    <row r="303" spans="1:14" ht="45">
      <c r="A303" s="296" t="s">
        <v>1401</v>
      </c>
      <c r="B303" s="296" t="s">
        <v>36</v>
      </c>
      <c r="C303" s="296" t="s">
        <v>1108</v>
      </c>
      <c r="D303" s="297">
        <v>0.44500000000000001</v>
      </c>
      <c r="E303" s="296" t="s">
        <v>1402</v>
      </c>
      <c r="F303" s="298">
        <v>97.303370786516851</v>
      </c>
      <c r="G303" s="296" t="s">
        <v>1110</v>
      </c>
      <c r="H303" s="296" t="s">
        <v>290</v>
      </c>
      <c r="I303" s="297">
        <v>0.02</v>
      </c>
      <c r="J303" s="299">
        <v>44726.666666666664</v>
      </c>
      <c r="K303" s="296" t="s">
        <v>1111</v>
      </c>
    </row>
    <row r="304" spans="1:14" ht="15" customHeight="1">
      <c r="A304" s="296" t="s">
        <v>1401</v>
      </c>
      <c r="B304" s="296" t="s">
        <v>36</v>
      </c>
      <c r="C304" s="296" t="s">
        <v>1112</v>
      </c>
      <c r="D304" s="297">
        <v>6</v>
      </c>
      <c r="E304" s="296" t="s">
        <v>1238</v>
      </c>
      <c r="F304" s="298">
        <v>83.833333333333343</v>
      </c>
      <c r="G304" s="296" t="s">
        <v>1110</v>
      </c>
      <c r="H304" s="296" t="s">
        <v>1094</v>
      </c>
      <c r="I304" s="297">
        <v>0.02</v>
      </c>
      <c r="J304" s="299">
        <v>44726.666666666664</v>
      </c>
      <c r="K304" s="296" t="s">
        <v>1111</v>
      </c>
    </row>
    <row r="305" spans="1:11" ht="15" customHeight="1">
      <c r="A305" s="296" t="s">
        <v>1401</v>
      </c>
      <c r="B305" s="296" t="s">
        <v>36</v>
      </c>
      <c r="C305" s="296" t="s">
        <v>1114</v>
      </c>
      <c r="D305" s="297">
        <v>8.56</v>
      </c>
      <c r="E305" s="296" t="s">
        <v>1403</v>
      </c>
      <c r="F305" s="298">
        <v>103.03738317757009</v>
      </c>
      <c r="G305" s="296" t="s">
        <v>1110</v>
      </c>
      <c r="H305" s="296" t="s">
        <v>1094</v>
      </c>
      <c r="I305" s="297">
        <v>0.02</v>
      </c>
      <c r="J305" s="299">
        <v>44726.666666666664</v>
      </c>
      <c r="K305" s="296" t="s">
        <v>1111</v>
      </c>
    </row>
    <row r="306" spans="1:11" ht="15" customHeight="1">
      <c r="A306" s="296" t="s">
        <v>1401</v>
      </c>
      <c r="B306" s="296" t="s">
        <v>36</v>
      </c>
      <c r="C306" s="296" t="s">
        <v>1116</v>
      </c>
      <c r="D306" s="297">
        <v>8.56</v>
      </c>
      <c r="E306" s="296" t="s">
        <v>1404</v>
      </c>
      <c r="F306" s="298">
        <v>100.46728971962615</v>
      </c>
      <c r="G306" s="296" t="s">
        <v>1110</v>
      </c>
      <c r="H306" s="296" t="s">
        <v>1094</v>
      </c>
      <c r="I306" s="297">
        <v>0.02</v>
      </c>
      <c r="J306" s="299">
        <v>44726.666666666664</v>
      </c>
      <c r="K306" s="296" t="s">
        <v>1111</v>
      </c>
    </row>
    <row r="307" spans="1:11" ht="15" customHeight="1">
      <c r="A307" s="296" t="s">
        <v>1401</v>
      </c>
      <c r="B307" s="296" t="s">
        <v>36</v>
      </c>
      <c r="C307" s="296" t="s">
        <v>1118</v>
      </c>
      <c r="D307" s="297">
        <v>5.6</v>
      </c>
      <c r="E307" s="296" t="s">
        <v>1405</v>
      </c>
      <c r="F307" s="298">
        <v>103.92857142857143</v>
      </c>
      <c r="G307" s="296" t="s">
        <v>1110</v>
      </c>
      <c r="H307" s="296" t="s">
        <v>1094</v>
      </c>
      <c r="I307" s="297">
        <v>0.02</v>
      </c>
      <c r="J307" s="299">
        <v>44726.666666666664</v>
      </c>
      <c r="K307" s="296" t="s">
        <v>1111</v>
      </c>
    </row>
    <row r="308" spans="1:11" ht="15" customHeight="1">
      <c r="A308" s="296" t="s">
        <v>1401</v>
      </c>
      <c r="B308" s="296" t="s">
        <v>36</v>
      </c>
      <c r="C308" s="296" t="s">
        <v>1120</v>
      </c>
      <c r="D308" s="297">
        <v>19.399999999999999</v>
      </c>
      <c r="E308" s="296" t="s">
        <v>1406</v>
      </c>
      <c r="F308" s="298">
        <v>101.54639175257731</v>
      </c>
      <c r="G308" s="296" t="s">
        <v>1110</v>
      </c>
      <c r="H308" s="296" t="s">
        <v>1094</v>
      </c>
      <c r="I308" s="297">
        <v>0.02</v>
      </c>
      <c r="J308" s="299">
        <v>44726.666666666664</v>
      </c>
      <c r="K308" s="296" t="s">
        <v>1111</v>
      </c>
    </row>
    <row r="309" spans="1:11" ht="15" customHeight="1">
      <c r="A309" s="296" t="s">
        <v>1401</v>
      </c>
      <c r="B309" s="296" t="s">
        <v>36</v>
      </c>
      <c r="C309" s="296" t="s">
        <v>1122</v>
      </c>
      <c r="D309" s="297">
        <v>0.3</v>
      </c>
      <c r="E309" s="296" t="s">
        <v>1407</v>
      </c>
      <c r="F309" s="298">
        <v>98</v>
      </c>
      <c r="G309" s="296" t="s">
        <v>1110</v>
      </c>
      <c r="H309" s="296" t="s">
        <v>1094</v>
      </c>
      <c r="I309" s="297">
        <v>0.02</v>
      </c>
      <c r="J309" s="299">
        <v>44726.666666666664</v>
      </c>
      <c r="K309" s="296" t="s">
        <v>1111</v>
      </c>
    </row>
    <row r="310" spans="1:11" ht="15" customHeight="1">
      <c r="A310" s="296" t="s">
        <v>1401</v>
      </c>
      <c r="B310" s="296" t="s">
        <v>37</v>
      </c>
      <c r="C310" s="296" t="s">
        <v>1108</v>
      </c>
      <c r="D310" s="297">
        <v>6.1</v>
      </c>
      <c r="E310" s="296" t="s">
        <v>1408</v>
      </c>
      <c r="F310" s="298">
        <v>97.868852459016395</v>
      </c>
      <c r="G310" s="296" t="s">
        <v>1110</v>
      </c>
      <c r="H310" s="296" t="s">
        <v>290</v>
      </c>
      <c r="I310" s="297">
        <v>0.1</v>
      </c>
      <c r="J310" s="299">
        <v>44726.666666666664</v>
      </c>
      <c r="K310" s="296" t="s">
        <v>1111</v>
      </c>
    </row>
    <row r="311" spans="1:11" ht="15" customHeight="1">
      <c r="A311" s="296" t="s">
        <v>1401</v>
      </c>
      <c r="B311" s="296" t="s">
        <v>37</v>
      </c>
      <c r="C311" s="296" t="s">
        <v>1112</v>
      </c>
      <c r="D311" s="297">
        <v>136.19999999999999</v>
      </c>
      <c r="E311" s="296" t="s">
        <v>1177</v>
      </c>
      <c r="F311" s="298">
        <v>97.650513950073432</v>
      </c>
      <c r="G311" s="296" t="s">
        <v>1110</v>
      </c>
      <c r="H311" s="296" t="s">
        <v>1094</v>
      </c>
      <c r="I311" s="297">
        <v>0.1</v>
      </c>
      <c r="J311" s="299">
        <v>44726.666666666664</v>
      </c>
      <c r="K311" s="296" t="s">
        <v>1111</v>
      </c>
    </row>
    <row r="312" spans="1:11" ht="15" customHeight="1">
      <c r="A312" s="296" t="s">
        <v>1401</v>
      </c>
      <c r="B312" s="296" t="s">
        <v>37</v>
      </c>
      <c r="C312" s="296" t="s">
        <v>1114</v>
      </c>
      <c r="D312" s="297">
        <v>186.2</v>
      </c>
      <c r="E312" s="296" t="s">
        <v>1409</v>
      </c>
      <c r="F312" s="298">
        <v>100.96670247046187</v>
      </c>
      <c r="G312" s="296" t="s">
        <v>1110</v>
      </c>
      <c r="H312" s="296" t="s">
        <v>1094</v>
      </c>
      <c r="I312" s="297">
        <v>0.1</v>
      </c>
      <c r="J312" s="299">
        <v>44726.666666666664</v>
      </c>
      <c r="K312" s="296" t="s">
        <v>1111</v>
      </c>
    </row>
    <row r="313" spans="1:11" ht="15" customHeight="1">
      <c r="A313" s="296" t="s">
        <v>1401</v>
      </c>
      <c r="B313" s="296" t="s">
        <v>37</v>
      </c>
      <c r="C313" s="296" t="s">
        <v>1116</v>
      </c>
      <c r="D313" s="297">
        <v>186.2</v>
      </c>
      <c r="E313" s="296" t="s">
        <v>1128</v>
      </c>
      <c r="F313" s="298">
        <v>99.355531686358759</v>
      </c>
      <c r="G313" s="296" t="s">
        <v>1110</v>
      </c>
      <c r="H313" s="296" t="s">
        <v>1094</v>
      </c>
      <c r="I313" s="297">
        <v>0.1</v>
      </c>
      <c r="J313" s="299">
        <v>44726.666666666664</v>
      </c>
      <c r="K313" s="296" t="s">
        <v>1111</v>
      </c>
    </row>
    <row r="314" spans="1:11" ht="15" customHeight="1">
      <c r="A314" s="296" t="s">
        <v>1401</v>
      </c>
      <c r="B314" s="296" t="s">
        <v>37</v>
      </c>
      <c r="C314" s="296" t="s">
        <v>1118</v>
      </c>
      <c r="D314" s="297">
        <v>45.3</v>
      </c>
      <c r="E314" s="296" t="s">
        <v>1410</v>
      </c>
      <c r="F314" s="298">
        <v>108.60927152317883</v>
      </c>
      <c r="G314" s="296" t="s">
        <v>1110</v>
      </c>
      <c r="H314" s="296" t="s">
        <v>1094</v>
      </c>
      <c r="I314" s="297">
        <v>0.1</v>
      </c>
      <c r="J314" s="299">
        <v>44726.666666666664</v>
      </c>
      <c r="K314" s="296" t="s">
        <v>1111</v>
      </c>
    </row>
    <row r="315" spans="1:11" ht="15" customHeight="1">
      <c r="A315" s="296" t="s">
        <v>1401</v>
      </c>
      <c r="B315" s="296" t="s">
        <v>37</v>
      </c>
      <c r="C315" s="296" t="s">
        <v>1120</v>
      </c>
      <c r="D315" s="297">
        <v>105</v>
      </c>
      <c r="E315" s="296" t="s">
        <v>1411</v>
      </c>
      <c r="F315" s="298">
        <v>104.76190476190477</v>
      </c>
      <c r="G315" s="296" t="s">
        <v>1110</v>
      </c>
      <c r="H315" s="296" t="s">
        <v>1094</v>
      </c>
      <c r="I315" s="297">
        <v>0.1</v>
      </c>
      <c r="J315" s="299">
        <v>44726.666666666664</v>
      </c>
      <c r="K315" s="296" t="s">
        <v>1111</v>
      </c>
    </row>
    <row r="316" spans="1:11" ht="15" customHeight="1">
      <c r="A316" s="296" t="s">
        <v>1401</v>
      </c>
      <c r="B316" s="296" t="s">
        <v>37</v>
      </c>
      <c r="C316" s="296" t="s">
        <v>1124</v>
      </c>
      <c r="D316" s="297">
        <v>7</v>
      </c>
      <c r="E316" s="296" t="s">
        <v>1412</v>
      </c>
      <c r="F316" s="298">
        <v>110.14285714285714</v>
      </c>
      <c r="G316" s="296" t="s">
        <v>1110</v>
      </c>
      <c r="H316" s="296" t="s">
        <v>1094</v>
      </c>
      <c r="I316" s="297">
        <v>0.1</v>
      </c>
      <c r="J316" s="299">
        <v>44726.666666666664</v>
      </c>
      <c r="K316" s="296" t="s">
        <v>1111</v>
      </c>
    </row>
    <row r="317" spans="1:11" ht="15" customHeight="1">
      <c r="A317" s="296" t="s">
        <v>1401</v>
      </c>
      <c r="B317" s="296" t="s">
        <v>38</v>
      </c>
      <c r="C317" s="296" t="s">
        <v>1108</v>
      </c>
      <c r="D317" s="297">
        <v>40.42</v>
      </c>
      <c r="E317" s="296" t="s">
        <v>1413</v>
      </c>
      <c r="F317" s="298">
        <v>99.455714992577938</v>
      </c>
      <c r="G317" s="296" t="s">
        <v>1110</v>
      </c>
      <c r="H317" s="296" t="s">
        <v>1094</v>
      </c>
      <c r="I317" s="297">
        <v>5</v>
      </c>
      <c r="J317" s="299">
        <v>44726.666666666664</v>
      </c>
      <c r="K317" s="296" t="s">
        <v>1111</v>
      </c>
    </row>
    <row r="318" spans="1:11" ht="15" customHeight="1">
      <c r="A318" s="296" t="s">
        <v>1401</v>
      </c>
      <c r="B318" s="296" t="s">
        <v>38</v>
      </c>
      <c r="C318" s="296" t="s">
        <v>1112</v>
      </c>
      <c r="D318" s="297">
        <v>709</v>
      </c>
      <c r="E318" s="296" t="s">
        <v>1414</v>
      </c>
      <c r="F318" s="298">
        <v>98.307475317348377</v>
      </c>
      <c r="G318" s="296" t="s">
        <v>1110</v>
      </c>
      <c r="H318" s="296" t="s">
        <v>1094</v>
      </c>
      <c r="I318" s="297">
        <v>5</v>
      </c>
      <c r="J318" s="299">
        <v>44726.666666666664</v>
      </c>
      <c r="K318" s="296" t="s">
        <v>1111</v>
      </c>
    </row>
    <row r="319" spans="1:11" ht="15" customHeight="1">
      <c r="A319" s="296" t="s">
        <v>1401</v>
      </c>
      <c r="B319" s="296" t="s">
        <v>38</v>
      </c>
      <c r="C319" s="296" t="s">
        <v>1114</v>
      </c>
      <c r="D319" s="297">
        <v>1126</v>
      </c>
      <c r="E319" s="296" t="s">
        <v>1415</v>
      </c>
      <c r="F319" s="298">
        <v>101.33214920071048</v>
      </c>
      <c r="G319" s="296" t="s">
        <v>1110</v>
      </c>
      <c r="H319" s="296" t="s">
        <v>1094</v>
      </c>
      <c r="I319" s="297">
        <v>5</v>
      </c>
      <c r="J319" s="299">
        <v>44726.666666666664</v>
      </c>
      <c r="K319" s="296" t="s">
        <v>1111</v>
      </c>
    </row>
    <row r="320" spans="1:11" ht="15" customHeight="1">
      <c r="A320" s="296" t="s">
        <v>1401</v>
      </c>
      <c r="B320" s="296" t="s">
        <v>38</v>
      </c>
      <c r="C320" s="296" t="s">
        <v>1116</v>
      </c>
      <c r="D320" s="297">
        <v>1126</v>
      </c>
      <c r="E320" s="296" t="s">
        <v>1416</v>
      </c>
      <c r="F320" s="298">
        <v>101.95381882770872</v>
      </c>
      <c r="G320" s="296" t="s">
        <v>1110</v>
      </c>
      <c r="H320" s="296" t="s">
        <v>1094</v>
      </c>
      <c r="I320" s="297">
        <v>5</v>
      </c>
      <c r="J320" s="299">
        <v>44726.666666666664</v>
      </c>
      <c r="K320" s="296" t="s">
        <v>1111</v>
      </c>
    </row>
    <row r="321" spans="1:11" ht="15" customHeight="1">
      <c r="A321" s="296" t="s">
        <v>1401</v>
      </c>
      <c r="B321" s="296" t="s">
        <v>38</v>
      </c>
      <c r="C321" s="296" t="s">
        <v>1118</v>
      </c>
      <c r="D321" s="297">
        <v>397.4</v>
      </c>
      <c r="E321" s="296" t="s">
        <v>1417</v>
      </c>
      <c r="F321" s="298">
        <v>105.18369401107196</v>
      </c>
      <c r="G321" s="296" t="s">
        <v>1110</v>
      </c>
      <c r="H321" s="296" t="s">
        <v>1094</v>
      </c>
      <c r="I321" s="297">
        <v>5</v>
      </c>
      <c r="J321" s="299">
        <v>44726.666666666664</v>
      </c>
      <c r="K321" s="296" t="s">
        <v>1111</v>
      </c>
    </row>
    <row r="322" spans="1:11" ht="15" customHeight="1">
      <c r="A322" s="296" t="s">
        <v>1401</v>
      </c>
      <c r="B322" s="296" t="s">
        <v>38</v>
      </c>
      <c r="C322" s="296" t="s">
        <v>1120</v>
      </c>
      <c r="D322" s="297">
        <v>726</v>
      </c>
      <c r="E322" s="296" t="s">
        <v>1418</v>
      </c>
      <c r="F322" s="298">
        <v>106.88705234159779</v>
      </c>
      <c r="G322" s="296" t="s">
        <v>1110</v>
      </c>
      <c r="H322" s="296" t="s">
        <v>1094</v>
      </c>
      <c r="I322" s="297">
        <v>5</v>
      </c>
      <c r="J322" s="299">
        <v>44726.666666666664</v>
      </c>
      <c r="K322" s="296" t="s">
        <v>1111</v>
      </c>
    </row>
    <row r="323" spans="1:11" ht="15" customHeight="1">
      <c r="A323" s="296" t="s">
        <v>1401</v>
      </c>
      <c r="B323" s="296" t="s">
        <v>38</v>
      </c>
      <c r="C323" s="296" t="s">
        <v>1122</v>
      </c>
      <c r="D323" s="297">
        <v>78</v>
      </c>
      <c r="E323" s="296" t="s">
        <v>1419</v>
      </c>
      <c r="F323" s="298">
        <v>109.4871794871795</v>
      </c>
      <c r="G323" s="296" t="s">
        <v>1110</v>
      </c>
      <c r="H323" s="296" t="s">
        <v>1094</v>
      </c>
      <c r="I323" s="297">
        <v>5</v>
      </c>
      <c r="J323" s="299">
        <v>44726.666666666664</v>
      </c>
      <c r="K323" s="296" t="s">
        <v>1111</v>
      </c>
    </row>
    <row r="324" spans="1:11" ht="15" customHeight="1">
      <c r="A324" s="296" t="s">
        <v>1401</v>
      </c>
      <c r="B324" s="296" t="s">
        <v>38</v>
      </c>
      <c r="C324" s="296" t="s">
        <v>1124</v>
      </c>
      <c r="D324" s="297">
        <v>304</v>
      </c>
      <c r="E324" s="296" t="s">
        <v>1420</v>
      </c>
      <c r="F324" s="298">
        <v>105.5921052631579</v>
      </c>
      <c r="G324" s="296" t="s">
        <v>1110</v>
      </c>
      <c r="H324" s="296" t="s">
        <v>1094</v>
      </c>
      <c r="I324" s="297">
        <v>5</v>
      </c>
      <c r="J324" s="299">
        <v>44726.666666666664</v>
      </c>
      <c r="K324" s="296" t="s">
        <v>1111</v>
      </c>
    </row>
    <row r="325" spans="1:11" ht="15" customHeight="1">
      <c r="A325" s="296" t="s">
        <v>1401</v>
      </c>
      <c r="B325" s="296" t="s">
        <v>28</v>
      </c>
      <c r="C325" s="296" t="s">
        <v>1108</v>
      </c>
      <c r="D325" s="297">
        <v>1</v>
      </c>
      <c r="E325" s="296" t="s">
        <v>1421</v>
      </c>
      <c r="F325" s="298">
        <v>95.6</v>
      </c>
      <c r="G325" s="296" t="s">
        <v>1110</v>
      </c>
      <c r="H325" s="296" t="s">
        <v>1094</v>
      </c>
      <c r="I325" s="297">
        <v>0.1</v>
      </c>
      <c r="J325" s="299">
        <v>44726.666666666664</v>
      </c>
      <c r="K325" s="296" t="s">
        <v>1111</v>
      </c>
    </row>
    <row r="326" spans="1:11" ht="15" customHeight="1">
      <c r="A326" s="296" t="s">
        <v>1401</v>
      </c>
      <c r="B326" s="296" t="s">
        <v>28</v>
      </c>
      <c r="C326" s="296" t="s">
        <v>1112</v>
      </c>
      <c r="D326" s="297">
        <v>13.1</v>
      </c>
      <c r="E326" s="296" t="s">
        <v>1422</v>
      </c>
      <c r="F326" s="298">
        <v>99.236641221374043</v>
      </c>
      <c r="G326" s="296" t="s">
        <v>1110</v>
      </c>
      <c r="H326" s="296" t="s">
        <v>1094</v>
      </c>
      <c r="I326" s="297">
        <v>0.1</v>
      </c>
      <c r="J326" s="299">
        <v>44726.666666666664</v>
      </c>
      <c r="K326" s="296" t="s">
        <v>1111</v>
      </c>
    </row>
    <row r="327" spans="1:11" ht="15" customHeight="1">
      <c r="A327" s="296" t="s">
        <v>1401</v>
      </c>
      <c r="B327" s="296" t="s">
        <v>28</v>
      </c>
      <c r="C327" s="296" t="s">
        <v>1114</v>
      </c>
      <c r="D327" s="297">
        <v>16</v>
      </c>
      <c r="E327" s="296" t="s">
        <v>1142</v>
      </c>
      <c r="F327" s="298">
        <v>98.125</v>
      </c>
      <c r="G327" s="296" t="s">
        <v>1110</v>
      </c>
      <c r="H327" s="296" t="s">
        <v>1094</v>
      </c>
      <c r="I327" s="297">
        <v>0.1</v>
      </c>
      <c r="J327" s="299">
        <v>44726.666666666664</v>
      </c>
      <c r="K327" s="296" t="s">
        <v>1111</v>
      </c>
    </row>
    <row r="328" spans="1:11" ht="15" customHeight="1">
      <c r="A328" s="296" t="s">
        <v>1401</v>
      </c>
      <c r="B328" s="296" t="s">
        <v>28</v>
      </c>
      <c r="C328" s="296" t="s">
        <v>1116</v>
      </c>
      <c r="D328" s="297">
        <v>16</v>
      </c>
      <c r="E328" s="296" t="s">
        <v>1142</v>
      </c>
      <c r="F328" s="298">
        <v>98.125</v>
      </c>
      <c r="G328" s="296" t="s">
        <v>1110</v>
      </c>
      <c r="H328" s="296" t="s">
        <v>1094</v>
      </c>
      <c r="I328" s="297">
        <v>0.1</v>
      </c>
      <c r="J328" s="299">
        <v>44726.666666666664</v>
      </c>
      <c r="K328" s="296" t="s">
        <v>1111</v>
      </c>
    </row>
    <row r="329" spans="1:11" ht="15" customHeight="1">
      <c r="A329" s="296" t="s">
        <v>1401</v>
      </c>
      <c r="B329" s="296" t="s">
        <v>28</v>
      </c>
      <c r="C329" s="296" t="s">
        <v>1118</v>
      </c>
      <c r="D329" s="297">
        <v>3</v>
      </c>
      <c r="E329" s="296" t="s">
        <v>1423</v>
      </c>
      <c r="F329" s="298">
        <v>97.333333333333329</v>
      </c>
      <c r="G329" s="296" t="s">
        <v>1110</v>
      </c>
      <c r="H329" s="296" t="s">
        <v>1094</v>
      </c>
      <c r="I329" s="297">
        <v>0.1</v>
      </c>
      <c r="J329" s="299">
        <v>44726.666666666664</v>
      </c>
      <c r="K329" s="296" t="s">
        <v>1111</v>
      </c>
    </row>
    <row r="330" spans="1:11" ht="15" customHeight="1">
      <c r="A330" s="296" t="s">
        <v>1401</v>
      </c>
      <c r="B330" s="296" t="s">
        <v>28</v>
      </c>
      <c r="C330" s="296" t="s">
        <v>1122</v>
      </c>
      <c r="D330" s="297">
        <v>4.0999999999999996</v>
      </c>
      <c r="E330" s="296" t="s">
        <v>1424</v>
      </c>
      <c r="F330" s="298">
        <v>94.146341463414643</v>
      </c>
      <c r="G330" s="296" t="s">
        <v>1110</v>
      </c>
      <c r="H330" s="296" t="s">
        <v>1094</v>
      </c>
      <c r="I330" s="297">
        <v>0.1</v>
      </c>
      <c r="J330" s="299">
        <v>44726.666666666664</v>
      </c>
      <c r="K330" s="296" t="s">
        <v>1111</v>
      </c>
    </row>
    <row r="331" spans="1:11" ht="15" customHeight="1">
      <c r="A331" s="296" t="s">
        <v>1401</v>
      </c>
      <c r="B331" s="296" t="s">
        <v>28</v>
      </c>
      <c r="C331" s="296" t="s">
        <v>1124</v>
      </c>
      <c r="D331" s="297">
        <v>2.8</v>
      </c>
      <c r="E331" s="296" t="s">
        <v>1425</v>
      </c>
      <c r="F331" s="298">
        <v>97.857142857142875</v>
      </c>
      <c r="G331" s="296" t="s">
        <v>1110</v>
      </c>
      <c r="H331" s="296" t="s">
        <v>1094</v>
      </c>
      <c r="I331" s="297">
        <v>0.1</v>
      </c>
      <c r="J331" s="299">
        <v>44726.666666666664</v>
      </c>
      <c r="K331" s="296" t="s">
        <v>1111</v>
      </c>
    </row>
    <row r="332" spans="1:11" ht="15" customHeight="1">
      <c r="A332" s="296" t="s">
        <v>1401</v>
      </c>
      <c r="B332" s="296" t="s">
        <v>29</v>
      </c>
      <c r="C332" s="296" t="s">
        <v>1108</v>
      </c>
      <c r="D332" s="297">
        <v>13.7</v>
      </c>
      <c r="E332" s="296" t="s">
        <v>1426</v>
      </c>
      <c r="F332" s="298">
        <v>103.64963503649636</v>
      </c>
      <c r="G332" s="296" t="s">
        <v>1110</v>
      </c>
      <c r="H332" s="296" t="s">
        <v>1094</v>
      </c>
      <c r="I332" s="297">
        <v>1</v>
      </c>
      <c r="J332" s="299">
        <v>44726.666666666664</v>
      </c>
      <c r="K332" s="296" t="s">
        <v>1111</v>
      </c>
    </row>
    <row r="333" spans="1:11" ht="15" customHeight="1">
      <c r="A333" s="296" t="s">
        <v>1401</v>
      </c>
      <c r="B333" s="296" t="s">
        <v>29</v>
      </c>
      <c r="C333" s="296" t="s">
        <v>1112</v>
      </c>
      <c r="D333" s="297">
        <v>198.2</v>
      </c>
      <c r="E333" s="296" t="s">
        <v>1427</v>
      </c>
      <c r="F333" s="298">
        <v>100.40363269424823</v>
      </c>
      <c r="G333" s="296" t="s">
        <v>1110</v>
      </c>
      <c r="H333" s="296" t="s">
        <v>1094</v>
      </c>
      <c r="I333" s="297">
        <v>1</v>
      </c>
      <c r="J333" s="299">
        <v>44726.666666666664</v>
      </c>
      <c r="K333" s="296" t="s">
        <v>1111</v>
      </c>
    </row>
    <row r="334" spans="1:11" ht="15" customHeight="1">
      <c r="A334" s="296" t="s">
        <v>1401</v>
      </c>
      <c r="B334" s="296" t="s">
        <v>29</v>
      </c>
      <c r="C334" s="296" t="s">
        <v>1114</v>
      </c>
      <c r="D334" s="297">
        <v>258</v>
      </c>
      <c r="E334" s="296" t="s">
        <v>1428</v>
      </c>
      <c r="F334" s="298">
        <v>87.20930232558139</v>
      </c>
      <c r="G334" s="296" t="s">
        <v>1110</v>
      </c>
      <c r="H334" s="296" t="s">
        <v>1094</v>
      </c>
      <c r="I334" s="297">
        <v>1</v>
      </c>
      <c r="J334" s="299">
        <v>44726.666666666664</v>
      </c>
      <c r="K334" s="296" t="s">
        <v>1111</v>
      </c>
    </row>
    <row r="335" spans="1:11" ht="15" customHeight="1">
      <c r="A335" s="296" t="s">
        <v>1401</v>
      </c>
      <c r="B335" s="296" t="s">
        <v>29</v>
      </c>
      <c r="C335" s="296" t="s">
        <v>1116</v>
      </c>
      <c r="D335" s="297">
        <v>258</v>
      </c>
      <c r="E335" s="296" t="s">
        <v>1429</v>
      </c>
      <c r="F335" s="298">
        <v>85.658914728682163</v>
      </c>
      <c r="G335" s="296" t="s">
        <v>1110</v>
      </c>
      <c r="H335" s="296" t="s">
        <v>1094</v>
      </c>
      <c r="I335" s="297">
        <v>1</v>
      </c>
      <c r="J335" s="299">
        <v>44726.666666666664</v>
      </c>
      <c r="K335" s="296" t="s">
        <v>1111</v>
      </c>
    </row>
    <row r="336" spans="1:11" ht="15" customHeight="1">
      <c r="A336" s="296" t="s">
        <v>1401</v>
      </c>
      <c r="B336" s="296" t="s">
        <v>29</v>
      </c>
      <c r="C336" s="296" t="s">
        <v>1118</v>
      </c>
      <c r="D336" s="297">
        <v>352</v>
      </c>
      <c r="E336" s="296" t="s">
        <v>1430</v>
      </c>
      <c r="F336" s="298">
        <v>100.28409090909092</v>
      </c>
      <c r="G336" s="296" t="s">
        <v>1110</v>
      </c>
      <c r="H336" s="296" t="s">
        <v>1094</v>
      </c>
      <c r="I336" s="297">
        <v>1</v>
      </c>
      <c r="J336" s="299">
        <v>44726.666666666664</v>
      </c>
      <c r="K336" s="296" t="s">
        <v>1111</v>
      </c>
    </row>
    <row r="337" spans="1:11" ht="15" customHeight="1">
      <c r="A337" s="296" t="s">
        <v>1401</v>
      </c>
      <c r="B337" s="296" t="s">
        <v>29</v>
      </c>
      <c r="C337" s="296" t="s">
        <v>1120</v>
      </c>
      <c r="D337" s="297">
        <v>47</v>
      </c>
      <c r="E337" s="296" t="s">
        <v>1431</v>
      </c>
      <c r="F337" s="298">
        <v>101.27659574468086</v>
      </c>
      <c r="G337" s="296" t="s">
        <v>1110</v>
      </c>
      <c r="H337" s="296" t="s">
        <v>1094</v>
      </c>
      <c r="I337" s="297">
        <v>1</v>
      </c>
      <c r="J337" s="299">
        <v>44726.666666666664</v>
      </c>
      <c r="K337" s="296" t="s">
        <v>1111</v>
      </c>
    </row>
    <row r="338" spans="1:11" ht="15" customHeight="1">
      <c r="A338" s="296" t="s">
        <v>1401</v>
      </c>
      <c r="B338" s="296" t="s">
        <v>29</v>
      </c>
      <c r="C338" s="296" t="s">
        <v>1122</v>
      </c>
      <c r="D338" s="297">
        <v>16</v>
      </c>
      <c r="E338" s="296" t="s">
        <v>1233</v>
      </c>
      <c r="F338" s="298">
        <v>101.25</v>
      </c>
      <c r="G338" s="296" t="s">
        <v>1110</v>
      </c>
      <c r="H338" s="296" t="s">
        <v>1094</v>
      </c>
      <c r="I338" s="297">
        <v>1</v>
      </c>
      <c r="J338" s="299">
        <v>44726.666666666664</v>
      </c>
      <c r="K338" s="296" t="s">
        <v>1111</v>
      </c>
    </row>
    <row r="339" spans="1:11" ht="15" customHeight="1">
      <c r="A339" s="296" t="s">
        <v>1401</v>
      </c>
      <c r="B339" s="296" t="s">
        <v>29</v>
      </c>
      <c r="C339" s="296" t="s">
        <v>1124</v>
      </c>
      <c r="D339" s="297">
        <v>50</v>
      </c>
      <c r="E339" s="296" t="s">
        <v>1432</v>
      </c>
      <c r="F339" s="298">
        <v>112.00000000000001</v>
      </c>
      <c r="G339" s="296" t="s">
        <v>1110</v>
      </c>
      <c r="H339" s="296" t="s">
        <v>1094</v>
      </c>
      <c r="I339" s="297">
        <v>1</v>
      </c>
      <c r="J339" s="299">
        <v>44726.666666666664</v>
      </c>
      <c r="K339" s="296" t="s">
        <v>1111</v>
      </c>
    </row>
    <row r="340" spans="1:11" ht="15" customHeight="1">
      <c r="A340" s="296" t="s">
        <v>1401</v>
      </c>
      <c r="B340" s="296" t="s">
        <v>22</v>
      </c>
      <c r="C340" s="296" t="s">
        <v>1108</v>
      </c>
      <c r="D340" s="297">
        <v>3.4239999999999999</v>
      </c>
      <c r="E340" s="296" t="s">
        <v>1433</v>
      </c>
      <c r="F340" s="298">
        <v>100.75934579439254</v>
      </c>
      <c r="G340" s="296" t="s">
        <v>1110</v>
      </c>
      <c r="H340" s="296" t="s">
        <v>1094</v>
      </c>
      <c r="I340" s="297">
        <v>0.2</v>
      </c>
      <c r="J340" s="299">
        <v>44726.666666666664</v>
      </c>
      <c r="K340" s="296" t="s">
        <v>1111</v>
      </c>
    </row>
    <row r="341" spans="1:11" ht="15" customHeight="1">
      <c r="A341" s="296" t="s">
        <v>1401</v>
      </c>
      <c r="B341" s="296" t="s">
        <v>22</v>
      </c>
      <c r="C341" s="296" t="s">
        <v>1112</v>
      </c>
      <c r="D341" s="297">
        <v>50</v>
      </c>
      <c r="E341" s="296" t="s">
        <v>1434</v>
      </c>
      <c r="F341" s="298">
        <v>99.6</v>
      </c>
      <c r="G341" s="296" t="s">
        <v>1110</v>
      </c>
      <c r="H341" s="296" t="s">
        <v>1094</v>
      </c>
      <c r="I341" s="297">
        <v>0.2</v>
      </c>
      <c r="J341" s="299">
        <v>44726.666666666664</v>
      </c>
      <c r="K341" s="296" t="s">
        <v>1111</v>
      </c>
    </row>
    <row r="342" spans="1:11" ht="15" customHeight="1">
      <c r="A342" s="296" t="s">
        <v>1401</v>
      </c>
      <c r="B342" s="296" t="s">
        <v>22</v>
      </c>
      <c r="C342" s="296" t="s">
        <v>1114</v>
      </c>
      <c r="D342" s="297">
        <v>42.9</v>
      </c>
      <c r="E342" s="296" t="s">
        <v>1435</v>
      </c>
      <c r="F342" s="298">
        <v>98.6013986013986</v>
      </c>
      <c r="G342" s="296" t="s">
        <v>1110</v>
      </c>
      <c r="H342" s="296" t="s">
        <v>1094</v>
      </c>
      <c r="I342" s="297">
        <v>0.2</v>
      </c>
      <c r="J342" s="299">
        <v>44726.666666666664</v>
      </c>
      <c r="K342" s="296" t="s">
        <v>1111</v>
      </c>
    </row>
    <row r="343" spans="1:11" ht="15" customHeight="1">
      <c r="A343" s="296" t="s">
        <v>1401</v>
      </c>
      <c r="B343" s="296" t="s">
        <v>22</v>
      </c>
      <c r="C343" s="296" t="s">
        <v>1116</v>
      </c>
      <c r="D343" s="297">
        <v>42.9</v>
      </c>
      <c r="E343" s="296" t="s">
        <v>1436</v>
      </c>
      <c r="F343" s="298">
        <v>97.202797202797214</v>
      </c>
      <c r="G343" s="296" t="s">
        <v>1110</v>
      </c>
      <c r="H343" s="296" t="s">
        <v>1094</v>
      </c>
      <c r="I343" s="297">
        <v>0.2</v>
      </c>
      <c r="J343" s="299">
        <v>44726.666666666664</v>
      </c>
      <c r="K343" s="296" t="s">
        <v>1111</v>
      </c>
    </row>
    <row r="344" spans="1:11" ht="15" customHeight="1">
      <c r="A344" s="296" t="s">
        <v>1401</v>
      </c>
      <c r="B344" s="296" t="s">
        <v>22</v>
      </c>
      <c r="C344" s="296" t="s">
        <v>1118</v>
      </c>
      <c r="D344" s="297">
        <v>27.76</v>
      </c>
      <c r="E344" s="296" t="s">
        <v>1437</v>
      </c>
      <c r="F344" s="298">
        <v>101.94524495677233</v>
      </c>
      <c r="G344" s="296" t="s">
        <v>1110</v>
      </c>
      <c r="H344" s="296" t="s">
        <v>1094</v>
      </c>
      <c r="I344" s="297">
        <v>0.2</v>
      </c>
      <c r="J344" s="299">
        <v>44726.666666666664</v>
      </c>
      <c r="K344" s="296" t="s">
        <v>1111</v>
      </c>
    </row>
    <row r="345" spans="1:11" ht="15" customHeight="1">
      <c r="A345" s="296" t="s">
        <v>1401</v>
      </c>
      <c r="B345" s="296" t="s">
        <v>22</v>
      </c>
      <c r="C345" s="296" t="s">
        <v>1120</v>
      </c>
      <c r="D345" s="297">
        <v>10</v>
      </c>
      <c r="E345" s="296" t="s">
        <v>1174</v>
      </c>
      <c r="F345" s="298">
        <v>105</v>
      </c>
      <c r="G345" s="296" t="s">
        <v>1110</v>
      </c>
      <c r="H345" s="296" t="s">
        <v>1094</v>
      </c>
      <c r="I345" s="297">
        <v>0.2</v>
      </c>
      <c r="J345" s="299">
        <v>44726.666666666664</v>
      </c>
      <c r="K345" s="296" t="s">
        <v>1111</v>
      </c>
    </row>
    <row r="346" spans="1:11" ht="15" customHeight="1">
      <c r="A346" s="296" t="s">
        <v>1401</v>
      </c>
      <c r="B346" s="296" t="s">
        <v>22</v>
      </c>
      <c r="C346" s="296" t="s">
        <v>1122</v>
      </c>
      <c r="D346" s="297">
        <v>6.7</v>
      </c>
      <c r="E346" s="296" t="s">
        <v>1310</v>
      </c>
      <c r="F346" s="298">
        <v>103.28358208955224</v>
      </c>
      <c r="G346" s="296" t="s">
        <v>1110</v>
      </c>
      <c r="H346" s="296" t="s">
        <v>1094</v>
      </c>
      <c r="I346" s="297">
        <v>0.2</v>
      </c>
      <c r="J346" s="299">
        <v>44726.666666666664</v>
      </c>
      <c r="K346" s="296" t="s">
        <v>1111</v>
      </c>
    </row>
    <row r="347" spans="1:11" ht="15" customHeight="1">
      <c r="A347" s="296" t="s">
        <v>1401</v>
      </c>
      <c r="B347" s="296" t="s">
        <v>22</v>
      </c>
      <c r="C347" s="296" t="s">
        <v>1124</v>
      </c>
      <c r="D347" s="297">
        <v>5.6</v>
      </c>
      <c r="E347" s="296" t="s">
        <v>1438</v>
      </c>
      <c r="F347" s="298">
        <v>117.32142857142858</v>
      </c>
      <c r="G347" s="296" t="s">
        <v>1110</v>
      </c>
      <c r="H347" s="296" t="s">
        <v>1094</v>
      </c>
      <c r="I347" s="297">
        <v>0.2</v>
      </c>
      <c r="J347" s="299">
        <v>44726.666666666664</v>
      </c>
      <c r="K347" s="296" t="s">
        <v>1111</v>
      </c>
    </row>
    <row r="348" spans="1:11" ht="15" customHeight="1">
      <c r="A348" s="296" t="s">
        <v>1401</v>
      </c>
      <c r="B348" s="296" t="s">
        <v>24</v>
      </c>
      <c r="C348" s="296" t="s">
        <v>1122</v>
      </c>
      <c r="D348" s="297">
        <v>8</v>
      </c>
      <c r="E348" s="296" t="s">
        <v>1439</v>
      </c>
      <c r="F348" s="298">
        <v>102.62500000000001</v>
      </c>
      <c r="G348" s="296" t="s">
        <v>1110</v>
      </c>
      <c r="H348" s="296" t="s">
        <v>1094</v>
      </c>
      <c r="I348" s="297">
        <v>1</v>
      </c>
      <c r="J348" s="299">
        <v>44726.666666666664</v>
      </c>
      <c r="K348" s="296" t="s">
        <v>1111</v>
      </c>
    </row>
    <row r="349" spans="1:11" ht="15" customHeight="1">
      <c r="A349" s="296" t="s">
        <v>1401</v>
      </c>
      <c r="B349" s="296" t="s">
        <v>24</v>
      </c>
      <c r="C349" s="296" t="s">
        <v>1124</v>
      </c>
      <c r="D349" s="297">
        <v>13</v>
      </c>
      <c r="E349" s="296" t="s">
        <v>1440</v>
      </c>
      <c r="F349" s="298">
        <v>101.53846153846153</v>
      </c>
      <c r="G349" s="296" t="s">
        <v>1110</v>
      </c>
      <c r="H349" s="296" t="s">
        <v>1094</v>
      </c>
      <c r="I349" s="297">
        <v>1</v>
      </c>
      <c r="J349" s="299">
        <v>44726.666666666664</v>
      </c>
      <c r="K349" s="296" t="s">
        <v>1111</v>
      </c>
    </row>
    <row r="350" spans="1:11" ht="15" customHeight="1">
      <c r="A350" s="296" t="s">
        <v>1401</v>
      </c>
      <c r="B350" s="296" t="s">
        <v>30</v>
      </c>
      <c r="C350" s="296" t="s">
        <v>1108</v>
      </c>
      <c r="D350" s="297">
        <v>8</v>
      </c>
      <c r="E350" s="296" t="s">
        <v>1441</v>
      </c>
      <c r="F350" s="298">
        <v>98.375</v>
      </c>
      <c r="G350" s="296" t="s">
        <v>1110</v>
      </c>
      <c r="H350" s="296" t="s">
        <v>1094</v>
      </c>
      <c r="I350" s="297">
        <v>0.2</v>
      </c>
      <c r="J350" s="299">
        <v>44726.666666666664</v>
      </c>
      <c r="K350" s="296" t="s">
        <v>1111</v>
      </c>
    </row>
    <row r="351" spans="1:11" ht="15" customHeight="1">
      <c r="A351" s="296" t="s">
        <v>1401</v>
      </c>
      <c r="B351" s="296" t="s">
        <v>30</v>
      </c>
      <c r="C351" s="296" t="s">
        <v>1122</v>
      </c>
      <c r="D351" s="297">
        <v>11</v>
      </c>
      <c r="E351" s="296" t="s">
        <v>1442</v>
      </c>
      <c r="F351" s="298">
        <v>109.99999999999999</v>
      </c>
      <c r="G351" s="296" t="s">
        <v>1110</v>
      </c>
      <c r="H351" s="296" t="s">
        <v>1094</v>
      </c>
      <c r="I351" s="297">
        <v>0.2</v>
      </c>
      <c r="J351" s="299">
        <v>44726.666666666664</v>
      </c>
      <c r="K351" s="296" t="s">
        <v>1111</v>
      </c>
    </row>
    <row r="352" spans="1:11" ht="15" customHeight="1">
      <c r="A352" s="296" t="s">
        <v>1401</v>
      </c>
      <c r="B352" s="296" t="s">
        <v>30</v>
      </c>
      <c r="C352" s="296" t="s">
        <v>1124</v>
      </c>
      <c r="D352" s="297">
        <v>37</v>
      </c>
      <c r="E352" s="296" t="s">
        <v>1443</v>
      </c>
      <c r="F352" s="298">
        <v>115.67567567567568</v>
      </c>
      <c r="G352" s="296" t="s">
        <v>1110</v>
      </c>
      <c r="H352" s="296" t="s">
        <v>1094</v>
      </c>
      <c r="I352" s="297">
        <v>0.2</v>
      </c>
      <c r="J352" s="299">
        <v>44726.666666666664</v>
      </c>
      <c r="K352" s="296" t="s">
        <v>1111</v>
      </c>
    </row>
    <row r="353" spans="1:11" ht="15" customHeight="1">
      <c r="A353" s="296" t="s">
        <v>1401</v>
      </c>
      <c r="B353" s="296" t="s">
        <v>39</v>
      </c>
      <c r="C353" s="296" t="s">
        <v>1108</v>
      </c>
      <c r="D353" s="297">
        <v>13.1</v>
      </c>
      <c r="E353" s="296" t="s">
        <v>1444</v>
      </c>
      <c r="F353" s="298">
        <v>109.16030534351147</v>
      </c>
      <c r="G353" s="296" t="s">
        <v>1110</v>
      </c>
      <c r="H353" s="296" t="s">
        <v>1094</v>
      </c>
      <c r="I353" s="297">
        <v>1</v>
      </c>
      <c r="J353" s="299">
        <v>44726.666666666664</v>
      </c>
      <c r="K353" s="296" t="s">
        <v>1111</v>
      </c>
    </row>
    <row r="354" spans="1:11" ht="15" customHeight="1">
      <c r="A354" s="296" t="s">
        <v>1401</v>
      </c>
      <c r="B354" s="296" t="s">
        <v>39</v>
      </c>
      <c r="C354" s="296" t="s">
        <v>1112</v>
      </c>
      <c r="D354" s="297">
        <v>131.80000000000001</v>
      </c>
      <c r="E354" s="296" t="s">
        <v>1445</v>
      </c>
      <c r="F354" s="298">
        <v>110.77389984825491</v>
      </c>
      <c r="G354" s="296" t="s">
        <v>1110</v>
      </c>
      <c r="H354" s="296" t="s">
        <v>1094</v>
      </c>
      <c r="I354" s="297">
        <v>1</v>
      </c>
      <c r="J354" s="299">
        <v>44726.666666666664</v>
      </c>
      <c r="K354" s="296" t="s">
        <v>1111</v>
      </c>
    </row>
    <row r="355" spans="1:11" ht="15" customHeight="1">
      <c r="A355" s="296" t="s">
        <v>1401</v>
      </c>
      <c r="B355" s="296" t="s">
        <v>39</v>
      </c>
      <c r="C355" s="296" t="s">
        <v>1114</v>
      </c>
      <c r="D355" s="297">
        <v>240.2</v>
      </c>
      <c r="E355" s="296" t="s">
        <v>1446</v>
      </c>
      <c r="F355" s="298">
        <v>109.90840965861783</v>
      </c>
      <c r="G355" s="296" t="s">
        <v>1110</v>
      </c>
      <c r="H355" s="296" t="s">
        <v>1094</v>
      </c>
      <c r="I355" s="297">
        <v>1</v>
      </c>
      <c r="J355" s="299">
        <v>44726.666666666664</v>
      </c>
      <c r="K355" s="296" t="s">
        <v>1111</v>
      </c>
    </row>
    <row r="356" spans="1:11" ht="15" customHeight="1">
      <c r="A356" s="296" t="s">
        <v>1401</v>
      </c>
      <c r="B356" s="296" t="s">
        <v>39</v>
      </c>
      <c r="C356" s="296" t="s">
        <v>1116</v>
      </c>
      <c r="D356" s="297">
        <v>240.2</v>
      </c>
      <c r="E356" s="296" t="s">
        <v>1447</v>
      </c>
      <c r="F356" s="298">
        <v>105.74521232306411</v>
      </c>
      <c r="G356" s="296" t="s">
        <v>1110</v>
      </c>
      <c r="H356" s="296" t="s">
        <v>1094</v>
      </c>
      <c r="I356" s="297">
        <v>1</v>
      </c>
      <c r="J356" s="299">
        <v>44726.666666666664</v>
      </c>
      <c r="K356" s="296" t="s">
        <v>1111</v>
      </c>
    </row>
    <row r="357" spans="1:11" ht="15" customHeight="1">
      <c r="A357" s="296" t="s">
        <v>1401</v>
      </c>
      <c r="B357" s="296" t="s">
        <v>39</v>
      </c>
      <c r="C357" s="296" t="s">
        <v>1118</v>
      </c>
      <c r="D357" s="297">
        <v>1757</v>
      </c>
      <c r="E357" s="296" t="s">
        <v>1448</v>
      </c>
      <c r="F357" s="298">
        <v>104.21172453044963</v>
      </c>
      <c r="G357" s="296" t="s">
        <v>1110</v>
      </c>
      <c r="H357" s="296" t="s">
        <v>1094</v>
      </c>
      <c r="I357" s="297">
        <v>1</v>
      </c>
      <c r="J357" s="299">
        <v>44726.666666666664</v>
      </c>
      <c r="K357" s="296" t="s">
        <v>1111</v>
      </c>
    </row>
    <row r="358" spans="1:11" ht="15" customHeight="1">
      <c r="A358" s="296" t="s">
        <v>1401</v>
      </c>
      <c r="B358" s="296" t="s">
        <v>39</v>
      </c>
      <c r="C358" s="296" t="s">
        <v>1120</v>
      </c>
      <c r="D358" s="297">
        <v>638</v>
      </c>
      <c r="E358" s="296" t="s">
        <v>1449</v>
      </c>
      <c r="F358" s="298">
        <v>108.15047021943573</v>
      </c>
      <c r="G358" s="296" t="s">
        <v>1110</v>
      </c>
      <c r="H358" s="296" t="s">
        <v>1094</v>
      </c>
      <c r="I358" s="297">
        <v>1</v>
      </c>
      <c r="J358" s="299">
        <v>44726.666666666664</v>
      </c>
      <c r="K358" s="296" t="s">
        <v>1111</v>
      </c>
    </row>
    <row r="359" spans="1:11" ht="15" customHeight="1">
      <c r="A359" s="296" t="s">
        <v>1401</v>
      </c>
      <c r="B359" s="296" t="s">
        <v>39</v>
      </c>
      <c r="C359" s="296" t="s">
        <v>1122</v>
      </c>
      <c r="D359" s="297">
        <v>22</v>
      </c>
      <c r="E359" s="296" t="s">
        <v>1450</v>
      </c>
      <c r="F359" s="298">
        <v>109.09090909090908</v>
      </c>
      <c r="G359" s="296" t="s">
        <v>1110</v>
      </c>
      <c r="H359" s="296" t="s">
        <v>1094</v>
      </c>
      <c r="I359" s="297">
        <v>1</v>
      </c>
      <c r="J359" s="299">
        <v>44726.666666666664</v>
      </c>
      <c r="K359" s="296" t="s">
        <v>1111</v>
      </c>
    </row>
    <row r="360" spans="1:11" ht="15" customHeight="1">
      <c r="A360" s="296" t="s">
        <v>1401</v>
      </c>
      <c r="B360" s="296" t="s">
        <v>39</v>
      </c>
      <c r="C360" s="296" t="s">
        <v>1124</v>
      </c>
      <c r="D360" s="297">
        <v>157</v>
      </c>
      <c r="E360" s="296" t="s">
        <v>1451</v>
      </c>
      <c r="F360" s="298">
        <v>112.10191082802548</v>
      </c>
      <c r="G360" s="296" t="s">
        <v>1110</v>
      </c>
      <c r="H360" s="296" t="s">
        <v>1094</v>
      </c>
      <c r="I360" s="297">
        <v>1</v>
      </c>
      <c r="J360" s="299">
        <v>44726.666666666664</v>
      </c>
      <c r="K360" s="296" t="s">
        <v>1111</v>
      </c>
    </row>
    <row r="361" spans="1:11" ht="15" customHeight="1">
      <c r="A361" s="296" t="s">
        <v>1401</v>
      </c>
      <c r="B361" s="296" t="s">
        <v>31</v>
      </c>
      <c r="C361" s="296" t="s">
        <v>1108</v>
      </c>
      <c r="D361" s="297">
        <v>10</v>
      </c>
      <c r="E361" s="296" t="s">
        <v>1452</v>
      </c>
      <c r="F361" s="298">
        <v>101</v>
      </c>
      <c r="G361" s="296" t="s">
        <v>1110</v>
      </c>
      <c r="H361" s="296" t="s">
        <v>1094</v>
      </c>
      <c r="I361" s="297">
        <v>1</v>
      </c>
      <c r="J361" s="299">
        <v>44726.666666666664</v>
      </c>
      <c r="K361" s="296" t="s">
        <v>1111</v>
      </c>
    </row>
    <row r="362" spans="1:11" ht="15" customHeight="1">
      <c r="A362" s="296" t="s">
        <v>1401</v>
      </c>
      <c r="B362" s="296" t="s">
        <v>31</v>
      </c>
      <c r="C362" s="296" t="s">
        <v>1112</v>
      </c>
      <c r="D362" s="297">
        <v>120.6</v>
      </c>
      <c r="E362" s="296" t="s">
        <v>1453</v>
      </c>
      <c r="F362" s="298">
        <v>97.844112769485918</v>
      </c>
      <c r="G362" s="296" t="s">
        <v>1110</v>
      </c>
      <c r="H362" s="296" t="s">
        <v>1094</v>
      </c>
      <c r="I362" s="297">
        <v>1</v>
      </c>
      <c r="J362" s="299">
        <v>44726.666666666664</v>
      </c>
      <c r="K362" s="296" t="s">
        <v>1111</v>
      </c>
    </row>
    <row r="363" spans="1:11" ht="15" customHeight="1">
      <c r="A363" s="296" t="s">
        <v>1401</v>
      </c>
      <c r="B363" s="296" t="s">
        <v>31</v>
      </c>
      <c r="C363" s="296" t="s">
        <v>1114</v>
      </c>
      <c r="D363" s="297">
        <v>132</v>
      </c>
      <c r="E363" s="296" t="s">
        <v>1177</v>
      </c>
      <c r="F363" s="298">
        <v>100.75757575757575</v>
      </c>
      <c r="G363" s="296" t="s">
        <v>1110</v>
      </c>
      <c r="H363" s="296" t="s">
        <v>1094</v>
      </c>
      <c r="I363" s="297">
        <v>1</v>
      </c>
      <c r="J363" s="299">
        <v>44726.666666666664</v>
      </c>
      <c r="K363" s="296" t="s">
        <v>1111</v>
      </c>
    </row>
    <row r="364" spans="1:11" ht="15" customHeight="1">
      <c r="A364" s="296" t="s">
        <v>1401</v>
      </c>
      <c r="B364" s="296" t="s">
        <v>31</v>
      </c>
      <c r="C364" s="296" t="s">
        <v>1116</v>
      </c>
      <c r="D364" s="297">
        <v>132</v>
      </c>
      <c r="E364" s="296" t="s">
        <v>1454</v>
      </c>
      <c r="F364" s="298">
        <v>100</v>
      </c>
      <c r="G364" s="296" t="s">
        <v>1110</v>
      </c>
      <c r="H364" s="296" t="s">
        <v>1094</v>
      </c>
      <c r="I364" s="297">
        <v>1</v>
      </c>
      <c r="J364" s="299">
        <v>44726.666666666664</v>
      </c>
      <c r="K364" s="296" t="s">
        <v>1111</v>
      </c>
    </row>
    <row r="365" spans="1:11" ht="15" customHeight="1">
      <c r="A365" s="296" t="s">
        <v>1401</v>
      </c>
      <c r="B365" s="296" t="s">
        <v>31</v>
      </c>
      <c r="C365" s="296" t="s">
        <v>1118</v>
      </c>
      <c r="D365" s="297">
        <v>75.400000000000006</v>
      </c>
      <c r="E365" s="296" t="s">
        <v>1455</v>
      </c>
      <c r="F365" s="298">
        <v>100.26525198938991</v>
      </c>
      <c r="G365" s="296" t="s">
        <v>1110</v>
      </c>
      <c r="H365" s="296" t="s">
        <v>1094</v>
      </c>
      <c r="I365" s="297">
        <v>1</v>
      </c>
      <c r="J365" s="299">
        <v>44726.666666666664</v>
      </c>
      <c r="K365" s="296" t="s">
        <v>1111</v>
      </c>
    </row>
    <row r="366" spans="1:11" ht="15" customHeight="1">
      <c r="A366" s="296" t="s">
        <v>1401</v>
      </c>
      <c r="B366" s="296" t="s">
        <v>31</v>
      </c>
      <c r="C366" s="296" t="s">
        <v>1120</v>
      </c>
      <c r="D366" s="297">
        <v>20.6</v>
      </c>
      <c r="E366" s="296" t="s">
        <v>1456</v>
      </c>
      <c r="F366" s="298">
        <v>101.94174757281553</v>
      </c>
      <c r="G366" s="296" t="s">
        <v>1110</v>
      </c>
      <c r="H366" s="296" t="s">
        <v>1094</v>
      </c>
      <c r="I366" s="297">
        <v>1</v>
      </c>
      <c r="J366" s="299">
        <v>44726.666666666664</v>
      </c>
      <c r="K366" s="296" t="s">
        <v>1111</v>
      </c>
    </row>
    <row r="367" spans="1:11" ht="15" customHeight="1">
      <c r="A367" s="296" t="s">
        <v>1401</v>
      </c>
      <c r="B367" s="296" t="s">
        <v>31</v>
      </c>
      <c r="C367" s="296" t="s">
        <v>1122</v>
      </c>
      <c r="D367" s="297">
        <v>10.8</v>
      </c>
      <c r="E367" s="296" t="s">
        <v>1457</v>
      </c>
      <c r="F367" s="298">
        <v>101.85185185185183</v>
      </c>
      <c r="G367" s="296" t="s">
        <v>1110</v>
      </c>
      <c r="H367" s="296" t="s">
        <v>1094</v>
      </c>
      <c r="I367" s="297">
        <v>1</v>
      </c>
      <c r="J367" s="299">
        <v>44726.666666666664</v>
      </c>
      <c r="K367" s="296" t="s">
        <v>1111</v>
      </c>
    </row>
    <row r="368" spans="1:11" ht="15" customHeight="1">
      <c r="A368" s="296" t="s">
        <v>1401</v>
      </c>
      <c r="B368" s="296" t="s">
        <v>31</v>
      </c>
      <c r="C368" s="296" t="s">
        <v>1124</v>
      </c>
      <c r="D368" s="297">
        <v>16</v>
      </c>
      <c r="E368" s="296" t="s">
        <v>1458</v>
      </c>
      <c r="F368" s="298">
        <v>103.75000000000001</v>
      </c>
      <c r="G368" s="296" t="s">
        <v>1110</v>
      </c>
      <c r="H368" s="296" t="s">
        <v>1094</v>
      </c>
      <c r="I368" s="297">
        <v>1</v>
      </c>
      <c r="J368" s="299">
        <v>44726.666666666664</v>
      </c>
      <c r="K368" s="296" t="s">
        <v>1111</v>
      </c>
    </row>
    <row r="369" spans="1:11" ht="15" customHeight="1">
      <c r="A369" s="296" t="s">
        <v>1401</v>
      </c>
      <c r="B369" s="296" t="s">
        <v>40</v>
      </c>
      <c r="C369" s="296" t="s">
        <v>1118</v>
      </c>
      <c r="D369" s="297">
        <v>31.6</v>
      </c>
      <c r="E369" s="296" t="s">
        <v>1459</v>
      </c>
      <c r="F369" s="298">
        <v>104.74683544303798</v>
      </c>
      <c r="G369" s="296" t="s">
        <v>1110</v>
      </c>
      <c r="H369" s="296" t="s">
        <v>1094</v>
      </c>
      <c r="I369" s="297">
        <v>0.2</v>
      </c>
      <c r="J369" s="299">
        <v>44726.666666666664</v>
      </c>
      <c r="K369" s="296" t="s">
        <v>1111</v>
      </c>
    </row>
    <row r="370" spans="1:11" ht="15" customHeight="1">
      <c r="A370" s="296" t="s">
        <v>1401</v>
      </c>
      <c r="B370" s="296" t="s">
        <v>40</v>
      </c>
      <c r="C370" s="296" t="s">
        <v>1122</v>
      </c>
      <c r="D370" s="297">
        <v>1</v>
      </c>
      <c r="E370" s="296" t="s">
        <v>1460</v>
      </c>
      <c r="F370" s="298">
        <v>97.399999999999991</v>
      </c>
      <c r="G370" s="296" t="s">
        <v>1110</v>
      </c>
      <c r="H370" s="296" t="s">
        <v>1094</v>
      </c>
      <c r="I370" s="297">
        <v>0.2</v>
      </c>
      <c r="J370" s="299">
        <v>44726.666666666664</v>
      </c>
      <c r="K370" s="296" t="s">
        <v>1111</v>
      </c>
    </row>
    <row r="371" spans="1:11" ht="15" customHeight="1">
      <c r="A371" s="296" t="s">
        <v>1401</v>
      </c>
      <c r="B371" s="296" t="s">
        <v>40</v>
      </c>
      <c r="C371" s="296" t="s">
        <v>1124</v>
      </c>
      <c r="D371" s="297">
        <v>3</v>
      </c>
      <c r="E371" s="296" t="s">
        <v>1461</v>
      </c>
      <c r="F371" s="298">
        <v>94.666666666666671</v>
      </c>
      <c r="G371" s="296" t="s">
        <v>1110</v>
      </c>
      <c r="H371" s="296" t="s">
        <v>1094</v>
      </c>
      <c r="I371" s="297">
        <v>0.2</v>
      </c>
      <c r="J371" s="299">
        <v>44726.666666666664</v>
      </c>
      <c r="K371" s="296" t="s">
        <v>1111</v>
      </c>
    </row>
    <row r="372" spans="1:11" ht="15" customHeight="1">
      <c r="A372" s="296" t="s">
        <v>1401</v>
      </c>
      <c r="B372" s="296" t="s">
        <v>34</v>
      </c>
      <c r="C372" s="296" t="s">
        <v>1112</v>
      </c>
      <c r="D372" s="297">
        <v>5.6</v>
      </c>
      <c r="E372" s="296" t="s">
        <v>1462</v>
      </c>
      <c r="F372" s="298">
        <v>98.214285714285722</v>
      </c>
      <c r="G372" s="296" t="s">
        <v>1110</v>
      </c>
      <c r="H372" s="296" t="s">
        <v>1094</v>
      </c>
      <c r="I372" s="297">
        <v>0.1</v>
      </c>
      <c r="J372" s="299">
        <v>44726.666666666664</v>
      </c>
      <c r="K372" s="296" t="s">
        <v>1111</v>
      </c>
    </row>
    <row r="373" spans="1:11" ht="15" customHeight="1">
      <c r="A373" s="296" t="s">
        <v>1401</v>
      </c>
      <c r="B373" s="296" t="s">
        <v>34</v>
      </c>
      <c r="C373" s="296" t="s">
        <v>1118</v>
      </c>
      <c r="D373" s="297">
        <v>6.2</v>
      </c>
      <c r="E373" s="296" t="s">
        <v>1463</v>
      </c>
      <c r="F373" s="298">
        <v>109.83870967741936</v>
      </c>
      <c r="G373" s="296" t="s">
        <v>1110</v>
      </c>
      <c r="H373" s="296" t="s">
        <v>1094</v>
      </c>
      <c r="I373" s="297">
        <v>0.1</v>
      </c>
      <c r="J373" s="299">
        <v>44726.666666666664</v>
      </c>
      <c r="K373" s="296" t="s">
        <v>1111</v>
      </c>
    </row>
    <row r="374" spans="1:11" ht="15" customHeight="1">
      <c r="A374" s="296" t="s">
        <v>1401</v>
      </c>
      <c r="B374" s="296" t="s">
        <v>34</v>
      </c>
      <c r="C374" s="296" t="s">
        <v>1124</v>
      </c>
      <c r="D374" s="297">
        <v>2</v>
      </c>
      <c r="E374" s="296" t="s">
        <v>1343</v>
      </c>
      <c r="F374" s="298">
        <v>113.99999999999999</v>
      </c>
      <c r="G374" s="296" t="s">
        <v>1110</v>
      </c>
      <c r="H374" s="296" t="s">
        <v>1094</v>
      </c>
      <c r="I374" s="297">
        <v>0.1</v>
      </c>
      <c r="J374" s="299">
        <v>44726.666666666664</v>
      </c>
      <c r="K374" s="296" t="s">
        <v>1111</v>
      </c>
    </row>
    <row r="375" spans="1:11" ht="15" customHeight="1">
      <c r="A375" s="296" t="s">
        <v>1401</v>
      </c>
      <c r="B375" s="296" t="s">
        <v>25</v>
      </c>
      <c r="C375" s="296" t="s">
        <v>1108</v>
      </c>
      <c r="D375" s="297">
        <v>0.51700000000000002</v>
      </c>
      <c r="E375" s="296" t="s">
        <v>1464</v>
      </c>
      <c r="F375" s="298">
        <v>100.96711798839459</v>
      </c>
      <c r="G375" s="296" t="s">
        <v>1110</v>
      </c>
      <c r="H375" s="296" t="s">
        <v>1094</v>
      </c>
      <c r="I375" s="297">
        <v>0.2</v>
      </c>
      <c r="J375" s="299">
        <v>44726.666666666664</v>
      </c>
      <c r="K375" s="296" t="s">
        <v>1111</v>
      </c>
    </row>
    <row r="376" spans="1:11" ht="15" customHeight="1">
      <c r="A376" s="296" t="s">
        <v>1401</v>
      </c>
      <c r="B376" s="296" t="s">
        <v>25</v>
      </c>
      <c r="C376" s="296" t="s">
        <v>1112</v>
      </c>
      <c r="D376" s="297">
        <v>8.7899999999999991</v>
      </c>
      <c r="E376" s="296" t="s">
        <v>1465</v>
      </c>
      <c r="F376" s="298">
        <v>102.73037542662115</v>
      </c>
      <c r="G376" s="296" t="s">
        <v>1110</v>
      </c>
      <c r="H376" s="296" t="s">
        <v>1094</v>
      </c>
      <c r="I376" s="297">
        <v>0.2</v>
      </c>
      <c r="J376" s="299">
        <v>44726.666666666664</v>
      </c>
      <c r="K376" s="296" t="s">
        <v>1111</v>
      </c>
    </row>
    <row r="377" spans="1:11" ht="15" customHeight="1">
      <c r="A377" s="296" t="s">
        <v>1401</v>
      </c>
      <c r="B377" s="296" t="s">
        <v>25</v>
      </c>
      <c r="C377" s="296" t="s">
        <v>1114</v>
      </c>
      <c r="D377" s="297">
        <v>9.25</v>
      </c>
      <c r="E377" s="296" t="s">
        <v>1466</v>
      </c>
      <c r="F377" s="298">
        <v>101.72972972972974</v>
      </c>
      <c r="G377" s="296" t="s">
        <v>1110</v>
      </c>
      <c r="H377" s="296" t="s">
        <v>1094</v>
      </c>
      <c r="I377" s="297">
        <v>0.2</v>
      </c>
      <c r="J377" s="299">
        <v>44726.666666666664</v>
      </c>
      <c r="K377" s="296" t="s">
        <v>1111</v>
      </c>
    </row>
    <row r="378" spans="1:11" ht="15" customHeight="1">
      <c r="A378" s="296" t="s">
        <v>1401</v>
      </c>
      <c r="B378" s="296" t="s">
        <v>25</v>
      </c>
      <c r="C378" s="296" t="s">
        <v>1116</v>
      </c>
      <c r="D378" s="297">
        <v>9.25</v>
      </c>
      <c r="E378" s="296" t="s">
        <v>1467</v>
      </c>
      <c r="F378" s="298">
        <v>102.91891891891891</v>
      </c>
      <c r="G378" s="296" t="s">
        <v>1110</v>
      </c>
      <c r="H378" s="296" t="s">
        <v>1094</v>
      </c>
      <c r="I378" s="297">
        <v>0.2</v>
      </c>
      <c r="J378" s="299">
        <v>44726.666666666664</v>
      </c>
      <c r="K378" s="296" t="s">
        <v>1111</v>
      </c>
    </row>
    <row r="379" spans="1:11" ht="15" customHeight="1">
      <c r="A379" s="296" t="s">
        <v>1401</v>
      </c>
      <c r="B379" s="296" t="s">
        <v>25</v>
      </c>
      <c r="C379" s="296" t="s">
        <v>1118</v>
      </c>
      <c r="D379" s="297">
        <v>10.4</v>
      </c>
      <c r="E379" s="296" t="s">
        <v>1468</v>
      </c>
      <c r="F379" s="298">
        <v>88.942307692307693</v>
      </c>
      <c r="G379" s="296" t="s">
        <v>1110</v>
      </c>
      <c r="H379" s="296" t="s">
        <v>1094</v>
      </c>
      <c r="I379" s="297">
        <v>0.2</v>
      </c>
      <c r="J379" s="299">
        <v>44726.666666666664</v>
      </c>
      <c r="K379" s="296" t="s">
        <v>1111</v>
      </c>
    </row>
    <row r="380" spans="1:11" ht="15" customHeight="1">
      <c r="A380" s="296" t="s">
        <v>1401</v>
      </c>
      <c r="B380" s="296" t="s">
        <v>25</v>
      </c>
      <c r="C380" s="296" t="s">
        <v>1120</v>
      </c>
      <c r="D380" s="297">
        <v>2.6</v>
      </c>
      <c r="E380" s="296" t="s">
        <v>1243</v>
      </c>
      <c r="F380" s="298">
        <v>105</v>
      </c>
      <c r="G380" s="296" t="s">
        <v>1110</v>
      </c>
      <c r="H380" s="296" t="s">
        <v>1094</v>
      </c>
      <c r="I380" s="297">
        <v>0.2</v>
      </c>
      <c r="J380" s="299">
        <v>44726.666666666664</v>
      </c>
      <c r="K380" s="296" t="s">
        <v>1111</v>
      </c>
    </row>
    <row r="381" spans="1:11" ht="15" customHeight="1">
      <c r="A381" s="296" t="s">
        <v>1401</v>
      </c>
      <c r="B381" s="296" t="s">
        <v>25</v>
      </c>
      <c r="C381" s="296" t="s">
        <v>1124</v>
      </c>
      <c r="D381" s="297">
        <v>5</v>
      </c>
      <c r="E381" s="296" t="s">
        <v>1469</v>
      </c>
      <c r="F381" s="298">
        <v>104.80000000000001</v>
      </c>
      <c r="G381" s="296" t="s">
        <v>1110</v>
      </c>
      <c r="H381" s="296" t="s">
        <v>1094</v>
      </c>
      <c r="I381" s="297">
        <v>0.2</v>
      </c>
      <c r="J381" s="299">
        <v>44726.666666666664</v>
      </c>
      <c r="K381" s="296" t="s">
        <v>1111</v>
      </c>
    </row>
    <row r="382" spans="1:11" ht="15" customHeight="1">
      <c r="A382" s="296" t="s">
        <v>1401</v>
      </c>
      <c r="B382" s="296" t="s">
        <v>26</v>
      </c>
      <c r="C382" s="296" t="s">
        <v>1108</v>
      </c>
      <c r="D382" s="297">
        <v>23.74</v>
      </c>
      <c r="E382" s="296" t="s">
        <v>1470</v>
      </c>
      <c r="F382" s="298">
        <v>96.882898062342051</v>
      </c>
      <c r="G382" s="296" t="s">
        <v>1110</v>
      </c>
      <c r="H382" s="296" t="s">
        <v>1094</v>
      </c>
      <c r="I382" s="297">
        <v>1</v>
      </c>
      <c r="J382" s="299">
        <v>44726.666666666664</v>
      </c>
      <c r="K382" s="296" t="s">
        <v>1111</v>
      </c>
    </row>
    <row r="383" spans="1:11" ht="15" customHeight="1">
      <c r="A383" s="296" t="s">
        <v>1401</v>
      </c>
      <c r="B383" s="296" t="s">
        <v>26</v>
      </c>
      <c r="C383" s="296" t="s">
        <v>1112</v>
      </c>
      <c r="D383" s="297">
        <v>295.7</v>
      </c>
      <c r="E383" s="296" t="s">
        <v>1471</v>
      </c>
      <c r="F383" s="298">
        <v>102.80689888400407</v>
      </c>
      <c r="G383" s="296" t="s">
        <v>1110</v>
      </c>
      <c r="H383" s="296" t="s">
        <v>1094</v>
      </c>
      <c r="I383" s="297">
        <v>1</v>
      </c>
      <c r="J383" s="299">
        <v>44726.666666666664</v>
      </c>
      <c r="K383" s="296" t="s">
        <v>1111</v>
      </c>
    </row>
    <row r="384" spans="1:11" ht="15" customHeight="1">
      <c r="A384" s="296" t="s">
        <v>1401</v>
      </c>
      <c r="B384" s="296" t="s">
        <v>26</v>
      </c>
      <c r="C384" s="296" t="s">
        <v>1114</v>
      </c>
      <c r="D384" s="297">
        <v>286.2</v>
      </c>
      <c r="E384" s="296" t="s">
        <v>1199</v>
      </c>
      <c r="F384" s="298">
        <v>97.484276729559753</v>
      </c>
      <c r="G384" s="296" t="s">
        <v>1110</v>
      </c>
      <c r="H384" s="296" t="s">
        <v>1094</v>
      </c>
      <c r="I384" s="297">
        <v>1</v>
      </c>
      <c r="J384" s="299">
        <v>44726.666666666664</v>
      </c>
      <c r="K384" s="296" t="s">
        <v>1111</v>
      </c>
    </row>
    <row r="385" spans="1:11" ht="15" customHeight="1">
      <c r="A385" s="296" t="s">
        <v>1401</v>
      </c>
      <c r="B385" s="296" t="s">
        <v>26</v>
      </c>
      <c r="C385" s="296" t="s">
        <v>1116</v>
      </c>
      <c r="D385" s="297">
        <v>286.2</v>
      </c>
      <c r="E385" s="296" t="s">
        <v>1472</v>
      </c>
      <c r="F385" s="298">
        <v>96.785464709993022</v>
      </c>
      <c r="G385" s="296" t="s">
        <v>1110</v>
      </c>
      <c r="H385" s="296" t="s">
        <v>1094</v>
      </c>
      <c r="I385" s="297">
        <v>1</v>
      </c>
      <c r="J385" s="299">
        <v>44726.666666666664</v>
      </c>
      <c r="K385" s="296" t="s">
        <v>1111</v>
      </c>
    </row>
    <row r="386" spans="1:11" ht="15" customHeight="1">
      <c r="A386" s="296" t="s">
        <v>1401</v>
      </c>
      <c r="B386" s="296" t="s">
        <v>26</v>
      </c>
      <c r="C386" s="296" t="s">
        <v>1118</v>
      </c>
      <c r="D386" s="297">
        <v>357.6</v>
      </c>
      <c r="E386" s="296" t="s">
        <v>1473</v>
      </c>
      <c r="F386" s="298">
        <v>104.86577181208052</v>
      </c>
      <c r="G386" s="296" t="s">
        <v>1110</v>
      </c>
      <c r="H386" s="296" t="s">
        <v>1094</v>
      </c>
      <c r="I386" s="297">
        <v>1</v>
      </c>
      <c r="J386" s="299">
        <v>44726.666666666664</v>
      </c>
      <c r="K386" s="296" t="s">
        <v>1111</v>
      </c>
    </row>
    <row r="387" spans="1:11" ht="15" customHeight="1">
      <c r="A387" s="296" t="s">
        <v>1401</v>
      </c>
      <c r="B387" s="296" t="s">
        <v>26</v>
      </c>
      <c r="C387" s="296" t="s">
        <v>1120</v>
      </c>
      <c r="D387" s="297">
        <v>81.599999999999994</v>
      </c>
      <c r="E387" s="296" t="s">
        <v>1474</v>
      </c>
      <c r="F387" s="298">
        <v>107.35294117647058</v>
      </c>
      <c r="G387" s="296" t="s">
        <v>1110</v>
      </c>
      <c r="H387" s="296" t="s">
        <v>1094</v>
      </c>
      <c r="I387" s="297">
        <v>1</v>
      </c>
      <c r="J387" s="299">
        <v>44726.666666666664</v>
      </c>
      <c r="K387" s="296" t="s">
        <v>1111</v>
      </c>
    </row>
    <row r="388" spans="1:11" ht="15" customHeight="1">
      <c r="A388" s="296" t="s">
        <v>1401</v>
      </c>
      <c r="B388" s="296" t="s">
        <v>26</v>
      </c>
      <c r="C388" s="296" t="s">
        <v>1122</v>
      </c>
      <c r="D388" s="297">
        <v>23</v>
      </c>
      <c r="E388" s="296" t="s">
        <v>1470</v>
      </c>
      <c r="F388" s="298">
        <v>100</v>
      </c>
      <c r="G388" s="296" t="s">
        <v>1110</v>
      </c>
      <c r="H388" s="296" t="s">
        <v>1094</v>
      </c>
      <c r="I388" s="297">
        <v>1</v>
      </c>
      <c r="J388" s="299">
        <v>44726.666666666664</v>
      </c>
      <c r="K388" s="296" t="s">
        <v>1111</v>
      </c>
    </row>
    <row r="389" spans="1:11" ht="15" customHeight="1">
      <c r="A389" s="296" t="s">
        <v>1401</v>
      </c>
      <c r="B389" s="296" t="s">
        <v>26</v>
      </c>
      <c r="C389" s="296" t="s">
        <v>1124</v>
      </c>
      <c r="D389" s="297">
        <v>35</v>
      </c>
      <c r="E389" s="296" t="s">
        <v>1475</v>
      </c>
      <c r="F389" s="298">
        <v>108.57142857142857</v>
      </c>
      <c r="G389" s="296" t="s">
        <v>1110</v>
      </c>
      <c r="H389" s="296" t="s">
        <v>1094</v>
      </c>
      <c r="I389" s="297">
        <v>1</v>
      </c>
      <c r="J389" s="299">
        <v>44726.666666666664</v>
      </c>
      <c r="K389" s="296" t="s">
        <v>1111</v>
      </c>
    </row>
    <row r="390" spans="1:11" ht="15" customHeight="1">
      <c r="A390" s="296" t="s">
        <v>1401</v>
      </c>
      <c r="B390" s="296" t="s">
        <v>32</v>
      </c>
      <c r="C390" s="296" t="s">
        <v>1108</v>
      </c>
      <c r="D390" s="297">
        <v>12.9</v>
      </c>
      <c r="E390" s="296" t="s">
        <v>1166</v>
      </c>
      <c r="F390" s="298">
        <v>86.821705426356573</v>
      </c>
      <c r="G390" s="296" t="s">
        <v>1110</v>
      </c>
      <c r="H390" s="296" t="s">
        <v>1094</v>
      </c>
      <c r="I390" s="297">
        <v>1</v>
      </c>
      <c r="J390" s="299">
        <v>44726.666666666664</v>
      </c>
      <c r="K390" s="296" t="s">
        <v>1111</v>
      </c>
    </row>
    <row r="391" spans="1:11" ht="15" customHeight="1">
      <c r="A391" s="296" t="s">
        <v>1401</v>
      </c>
      <c r="B391" s="296" t="s">
        <v>32</v>
      </c>
      <c r="C391" s="296" t="s">
        <v>1112</v>
      </c>
      <c r="D391" s="297">
        <v>210</v>
      </c>
      <c r="E391" s="296" t="s">
        <v>1476</v>
      </c>
      <c r="F391" s="298">
        <v>95.714285714285722</v>
      </c>
      <c r="G391" s="296" t="s">
        <v>1110</v>
      </c>
      <c r="H391" s="296" t="s">
        <v>1094</v>
      </c>
      <c r="I391" s="297">
        <v>1</v>
      </c>
      <c r="J391" s="299">
        <v>44726.666666666664</v>
      </c>
      <c r="K391" s="296" t="s">
        <v>1111</v>
      </c>
    </row>
    <row r="392" spans="1:11" ht="15" customHeight="1">
      <c r="A392" s="296" t="s">
        <v>1401</v>
      </c>
      <c r="B392" s="296" t="s">
        <v>32</v>
      </c>
      <c r="C392" s="296" t="s">
        <v>1114</v>
      </c>
      <c r="D392" s="297">
        <v>235</v>
      </c>
      <c r="E392" s="296" t="s">
        <v>1207</v>
      </c>
      <c r="F392" s="298">
        <v>97.446808510638292</v>
      </c>
      <c r="G392" s="296" t="s">
        <v>1110</v>
      </c>
      <c r="H392" s="296" t="s">
        <v>1094</v>
      </c>
      <c r="I392" s="297">
        <v>1</v>
      </c>
      <c r="J392" s="299">
        <v>44726.666666666664</v>
      </c>
      <c r="K392" s="296" t="s">
        <v>1111</v>
      </c>
    </row>
    <row r="393" spans="1:11" ht="15" customHeight="1">
      <c r="A393" s="296" t="s">
        <v>1401</v>
      </c>
      <c r="B393" s="296" t="s">
        <v>32</v>
      </c>
      <c r="C393" s="296" t="s">
        <v>1116</v>
      </c>
      <c r="D393" s="297">
        <v>235</v>
      </c>
      <c r="E393" s="296" t="s">
        <v>1477</v>
      </c>
      <c r="F393" s="298">
        <v>97.021276595744681</v>
      </c>
      <c r="G393" s="296" t="s">
        <v>1110</v>
      </c>
      <c r="H393" s="296" t="s">
        <v>1094</v>
      </c>
      <c r="I393" s="297">
        <v>1</v>
      </c>
      <c r="J393" s="299">
        <v>44726.666666666664</v>
      </c>
      <c r="K393" s="296" t="s">
        <v>1111</v>
      </c>
    </row>
    <row r="394" spans="1:11" ht="15" customHeight="1">
      <c r="A394" s="296" t="s">
        <v>1401</v>
      </c>
      <c r="B394" s="296" t="s">
        <v>32</v>
      </c>
      <c r="C394" s="296" t="s">
        <v>1118</v>
      </c>
      <c r="D394" s="297">
        <v>485.3</v>
      </c>
      <c r="E394" s="296" t="s">
        <v>1478</v>
      </c>
      <c r="F394" s="298">
        <v>100.55635689264373</v>
      </c>
      <c r="G394" s="296" t="s">
        <v>1110</v>
      </c>
      <c r="H394" s="296" t="s">
        <v>1094</v>
      </c>
      <c r="I394" s="297">
        <v>1</v>
      </c>
      <c r="J394" s="299">
        <v>44726.666666666664</v>
      </c>
      <c r="K394" s="296" t="s">
        <v>1111</v>
      </c>
    </row>
    <row r="395" spans="1:11" ht="15" customHeight="1">
      <c r="A395" s="296" t="s">
        <v>1401</v>
      </c>
      <c r="B395" s="296" t="s">
        <v>32</v>
      </c>
      <c r="C395" s="296" t="s">
        <v>1120</v>
      </c>
      <c r="D395" s="297">
        <v>350.4</v>
      </c>
      <c r="E395" s="296" t="s">
        <v>1479</v>
      </c>
      <c r="F395" s="298">
        <v>104.45205479452055</v>
      </c>
      <c r="G395" s="296" t="s">
        <v>1110</v>
      </c>
      <c r="H395" s="296" t="s">
        <v>1094</v>
      </c>
      <c r="I395" s="297">
        <v>1</v>
      </c>
      <c r="J395" s="299">
        <v>44726.666666666664</v>
      </c>
      <c r="K395" s="296" t="s">
        <v>1111</v>
      </c>
    </row>
    <row r="396" spans="1:11" ht="15" customHeight="1">
      <c r="A396" s="296" t="s">
        <v>1401</v>
      </c>
      <c r="B396" s="296" t="s">
        <v>32</v>
      </c>
      <c r="C396" s="296" t="s">
        <v>1122</v>
      </c>
      <c r="D396" s="297">
        <v>5.5</v>
      </c>
      <c r="E396" s="296" t="s">
        <v>1480</v>
      </c>
      <c r="F396" s="298">
        <v>101.81818181818181</v>
      </c>
      <c r="G396" s="296" t="s">
        <v>1110</v>
      </c>
      <c r="H396" s="296" t="s">
        <v>1094</v>
      </c>
      <c r="I396" s="297">
        <v>1</v>
      </c>
      <c r="J396" s="299">
        <v>44726.666666666664</v>
      </c>
      <c r="K396" s="296" t="s">
        <v>1111</v>
      </c>
    </row>
    <row r="397" spans="1:11" ht="15" customHeight="1">
      <c r="A397" s="296" t="s">
        <v>1401</v>
      </c>
      <c r="B397" s="296" t="s">
        <v>32</v>
      </c>
      <c r="C397" s="296" t="s">
        <v>1124</v>
      </c>
      <c r="D397" s="297">
        <v>12</v>
      </c>
      <c r="E397" s="296" t="s">
        <v>1481</v>
      </c>
      <c r="F397" s="298">
        <v>112.5</v>
      </c>
      <c r="G397" s="296" t="s">
        <v>1110</v>
      </c>
      <c r="H397" s="296" t="s">
        <v>1094</v>
      </c>
      <c r="I397" s="297">
        <v>1</v>
      </c>
      <c r="J397" s="299">
        <v>44726.666666666664</v>
      </c>
      <c r="K397" s="296" t="s">
        <v>1111</v>
      </c>
    </row>
    <row r="398" spans="1:11" ht="15" customHeight="1">
      <c r="A398" s="296" t="s">
        <v>1401</v>
      </c>
      <c r="B398" s="296" t="s">
        <v>33</v>
      </c>
      <c r="C398" s="296" t="s">
        <v>1108</v>
      </c>
      <c r="D398" s="297">
        <v>16</v>
      </c>
      <c r="E398" s="296" t="s">
        <v>1152</v>
      </c>
      <c r="F398" s="298">
        <v>101.875</v>
      </c>
      <c r="G398" s="296" t="s">
        <v>1110</v>
      </c>
      <c r="H398" s="296" t="s">
        <v>1094</v>
      </c>
      <c r="I398" s="297">
        <v>1</v>
      </c>
      <c r="J398" s="299">
        <v>44726.666666666664</v>
      </c>
      <c r="K398" s="296" t="s">
        <v>1111</v>
      </c>
    </row>
    <row r="399" spans="1:11" ht="15" customHeight="1">
      <c r="A399" s="296" t="s">
        <v>1401</v>
      </c>
      <c r="B399" s="296" t="s">
        <v>33</v>
      </c>
      <c r="C399" s="296" t="s">
        <v>1122</v>
      </c>
      <c r="D399" s="297">
        <v>67</v>
      </c>
      <c r="E399" s="296" t="s">
        <v>1482</v>
      </c>
      <c r="F399" s="298">
        <v>95.970149253731336</v>
      </c>
      <c r="G399" s="296" t="s">
        <v>1110</v>
      </c>
      <c r="H399" s="296" t="s">
        <v>1094</v>
      </c>
      <c r="I399" s="297">
        <v>1</v>
      </c>
      <c r="J399" s="299">
        <v>44726.666666666664</v>
      </c>
      <c r="K399" s="296" t="s">
        <v>1111</v>
      </c>
    </row>
    <row r="400" spans="1:11" ht="15" customHeight="1">
      <c r="A400" s="296" t="s">
        <v>1401</v>
      </c>
      <c r="B400" s="296" t="s">
        <v>33</v>
      </c>
      <c r="C400" s="296" t="s">
        <v>1124</v>
      </c>
      <c r="D400" s="297">
        <v>351</v>
      </c>
      <c r="E400" s="296" t="s">
        <v>1197</v>
      </c>
      <c r="F400" s="298">
        <v>92.022792022792018</v>
      </c>
      <c r="G400" s="296" t="s">
        <v>1110</v>
      </c>
      <c r="H400" s="296" t="s">
        <v>1094</v>
      </c>
      <c r="I400" s="297">
        <v>1</v>
      </c>
      <c r="J400" s="299">
        <v>44726.666666666664</v>
      </c>
      <c r="K400" s="296" t="s">
        <v>1111</v>
      </c>
    </row>
    <row r="401" spans="1:11" ht="15" customHeight="1">
      <c r="A401" s="296" t="s">
        <v>1483</v>
      </c>
      <c r="B401" s="296" t="s">
        <v>1</v>
      </c>
      <c r="C401" s="296" t="s">
        <v>1108</v>
      </c>
      <c r="D401" s="297">
        <v>11.7</v>
      </c>
      <c r="E401" s="296" t="s">
        <v>1305</v>
      </c>
      <c r="F401" s="298">
        <v>98.290598290598297</v>
      </c>
      <c r="G401" s="296" t="s">
        <v>1110</v>
      </c>
      <c r="H401" s="296" t="s">
        <v>1094</v>
      </c>
      <c r="I401" s="297">
        <v>0.2</v>
      </c>
      <c r="J401" s="299">
        <v>44727.666666666664</v>
      </c>
      <c r="K401" s="296" t="s">
        <v>1111</v>
      </c>
    </row>
    <row r="402" spans="1:11" ht="15" customHeight="1">
      <c r="A402" s="296" t="s">
        <v>1483</v>
      </c>
      <c r="B402" s="296" t="s">
        <v>1</v>
      </c>
      <c r="C402" s="296" t="s">
        <v>1112</v>
      </c>
      <c r="D402" s="297">
        <v>190</v>
      </c>
      <c r="E402" s="296" t="s">
        <v>1484</v>
      </c>
      <c r="F402" s="298">
        <v>93.15789473684211</v>
      </c>
      <c r="G402" s="296" t="s">
        <v>1110</v>
      </c>
      <c r="H402" s="296" t="s">
        <v>1094</v>
      </c>
      <c r="I402" s="297">
        <v>0.2</v>
      </c>
      <c r="J402" s="299">
        <v>44727.666666666664</v>
      </c>
      <c r="K402" s="296" t="s">
        <v>1111</v>
      </c>
    </row>
    <row r="403" spans="1:11" ht="15" customHeight="1">
      <c r="A403" s="296" t="s">
        <v>1483</v>
      </c>
      <c r="B403" s="296" t="s">
        <v>1</v>
      </c>
      <c r="C403" s="296" t="s">
        <v>1114</v>
      </c>
      <c r="D403" s="297">
        <v>180</v>
      </c>
      <c r="E403" s="296" t="s">
        <v>1485</v>
      </c>
      <c r="F403" s="298">
        <v>101.11111111111111</v>
      </c>
      <c r="G403" s="296" t="s">
        <v>1110</v>
      </c>
      <c r="H403" s="296" t="s">
        <v>1094</v>
      </c>
      <c r="I403" s="297">
        <v>0.2</v>
      </c>
      <c r="J403" s="299">
        <v>44727.666666666664</v>
      </c>
      <c r="K403" s="296" t="s">
        <v>1111</v>
      </c>
    </row>
    <row r="404" spans="1:11" ht="15" customHeight="1">
      <c r="A404" s="296" t="s">
        <v>1483</v>
      </c>
      <c r="B404" s="296" t="s">
        <v>1</v>
      </c>
      <c r="C404" s="296" t="s">
        <v>1116</v>
      </c>
      <c r="D404" s="297">
        <v>180</v>
      </c>
      <c r="E404" s="296" t="s">
        <v>1486</v>
      </c>
      <c r="F404" s="298">
        <v>100.55555555555556</v>
      </c>
      <c r="G404" s="296" t="s">
        <v>1110</v>
      </c>
      <c r="H404" s="296" t="s">
        <v>1094</v>
      </c>
      <c r="I404" s="297">
        <v>0.2</v>
      </c>
      <c r="J404" s="299">
        <v>44727.666666666664</v>
      </c>
      <c r="K404" s="296" t="s">
        <v>1111</v>
      </c>
    </row>
    <row r="405" spans="1:11" ht="15" customHeight="1">
      <c r="A405" s="296" t="s">
        <v>1483</v>
      </c>
      <c r="B405" s="296" t="s">
        <v>1</v>
      </c>
      <c r="C405" s="296" t="s">
        <v>1118</v>
      </c>
      <c r="D405" s="297">
        <v>123.4</v>
      </c>
      <c r="E405" s="296" t="s">
        <v>1487</v>
      </c>
      <c r="F405" s="298">
        <v>94.813614262560776</v>
      </c>
      <c r="G405" s="296" t="s">
        <v>1110</v>
      </c>
      <c r="H405" s="296" t="s">
        <v>1094</v>
      </c>
      <c r="I405" s="297">
        <v>0.2</v>
      </c>
      <c r="J405" s="299">
        <v>44727.666666666664</v>
      </c>
      <c r="K405" s="296" t="s">
        <v>1111</v>
      </c>
    </row>
    <row r="406" spans="1:11" ht="15" customHeight="1">
      <c r="A406" s="296" t="s">
        <v>1483</v>
      </c>
      <c r="B406" s="296" t="s">
        <v>1</v>
      </c>
      <c r="C406" s="296" t="s">
        <v>1120</v>
      </c>
      <c r="D406" s="297">
        <v>69</v>
      </c>
      <c r="E406" s="296" t="s">
        <v>1488</v>
      </c>
      <c r="F406" s="298">
        <v>96.956521739130437</v>
      </c>
      <c r="G406" s="296" t="s">
        <v>1110</v>
      </c>
      <c r="H406" s="296" t="s">
        <v>1094</v>
      </c>
      <c r="I406" s="297">
        <v>0.2</v>
      </c>
      <c r="J406" s="299">
        <v>44727.666666666664</v>
      </c>
      <c r="K406" s="296" t="s">
        <v>1111</v>
      </c>
    </row>
    <row r="407" spans="1:11" ht="15" customHeight="1">
      <c r="A407" s="296" t="s">
        <v>1483</v>
      </c>
      <c r="B407" s="296" t="s">
        <v>1</v>
      </c>
      <c r="C407" s="296" t="s">
        <v>1122</v>
      </c>
      <c r="D407" s="297">
        <v>22</v>
      </c>
      <c r="E407" s="296" t="s">
        <v>1489</v>
      </c>
      <c r="F407" s="298">
        <v>87.727272727272734</v>
      </c>
      <c r="G407" s="296" t="s">
        <v>1110</v>
      </c>
      <c r="H407" s="296" t="s">
        <v>1094</v>
      </c>
      <c r="I407" s="297">
        <v>0.2</v>
      </c>
      <c r="J407" s="299">
        <v>44727.666666666664</v>
      </c>
      <c r="K407" s="296" t="s">
        <v>1111</v>
      </c>
    </row>
    <row r="408" spans="1:11" ht="15" customHeight="1">
      <c r="A408" s="296" t="s">
        <v>1483</v>
      </c>
      <c r="B408" s="296" t="s">
        <v>1</v>
      </c>
      <c r="C408" s="296" t="s">
        <v>1124</v>
      </c>
      <c r="D408" s="297">
        <v>56</v>
      </c>
      <c r="E408" s="296" t="s">
        <v>1490</v>
      </c>
      <c r="F408" s="298">
        <v>92.5</v>
      </c>
      <c r="G408" s="296" t="s">
        <v>1110</v>
      </c>
      <c r="H408" s="296" t="s">
        <v>1094</v>
      </c>
      <c r="I408" s="297">
        <v>0.2</v>
      </c>
      <c r="J408" s="299">
        <v>44727.666666666664</v>
      </c>
      <c r="K408" s="296" t="s">
        <v>1111</v>
      </c>
    </row>
    <row r="409" spans="1:11" ht="15" customHeight="1">
      <c r="A409" s="296" t="s">
        <v>1483</v>
      </c>
      <c r="B409" s="296" t="s">
        <v>1</v>
      </c>
      <c r="C409" s="296" t="s">
        <v>1224</v>
      </c>
      <c r="D409" s="297">
        <v>68</v>
      </c>
      <c r="E409" s="296" t="s">
        <v>1488</v>
      </c>
      <c r="F409" s="298">
        <v>98.382352941176478</v>
      </c>
      <c r="G409" s="296" t="s">
        <v>1110</v>
      </c>
      <c r="H409" s="296" t="s">
        <v>1094</v>
      </c>
      <c r="I409" s="297">
        <v>0.2</v>
      </c>
      <c r="J409" s="299">
        <v>44727.666666666664</v>
      </c>
      <c r="K409" s="296" t="s">
        <v>1111</v>
      </c>
    </row>
    <row r="410" spans="1:11" ht="15" customHeight="1">
      <c r="A410" s="296" t="s">
        <v>1483</v>
      </c>
      <c r="B410" s="296" t="s">
        <v>1</v>
      </c>
      <c r="C410" s="296" t="s">
        <v>1226</v>
      </c>
      <c r="D410" s="297">
        <v>39</v>
      </c>
      <c r="E410" s="296" t="s">
        <v>1491</v>
      </c>
      <c r="F410" s="298">
        <v>94.871794871794862</v>
      </c>
      <c r="G410" s="296" t="s">
        <v>1110</v>
      </c>
      <c r="H410" s="296" t="s">
        <v>1094</v>
      </c>
      <c r="I410" s="297">
        <v>0.2</v>
      </c>
      <c r="J410" s="299">
        <v>44727.666666666664</v>
      </c>
      <c r="K410" s="296" t="s">
        <v>1111</v>
      </c>
    </row>
    <row r="411" spans="1:11" ht="15" customHeight="1">
      <c r="A411" s="296" t="s">
        <v>1483</v>
      </c>
      <c r="B411" s="296" t="s">
        <v>1</v>
      </c>
      <c r="C411" s="296" t="s">
        <v>1228</v>
      </c>
      <c r="D411" s="297">
        <v>88</v>
      </c>
      <c r="E411" s="296" t="s">
        <v>1492</v>
      </c>
      <c r="F411" s="298">
        <v>83.75</v>
      </c>
      <c r="G411" s="296" t="s">
        <v>1110</v>
      </c>
      <c r="H411" s="296" t="s">
        <v>1094</v>
      </c>
      <c r="I411" s="297">
        <v>0.2</v>
      </c>
      <c r="J411" s="299">
        <v>44727.666666666664</v>
      </c>
      <c r="K411" s="296" t="s">
        <v>1111</v>
      </c>
    </row>
    <row r="412" spans="1:11" ht="15" customHeight="1">
      <c r="A412" s="296" t="s">
        <v>1483</v>
      </c>
      <c r="B412" s="296" t="s">
        <v>1</v>
      </c>
      <c r="C412" s="296" t="s">
        <v>1230</v>
      </c>
      <c r="D412" s="297">
        <v>36</v>
      </c>
      <c r="E412" s="296" t="s">
        <v>1459</v>
      </c>
      <c r="F412" s="298">
        <v>91.944444444444457</v>
      </c>
      <c r="G412" s="296" t="s">
        <v>1110</v>
      </c>
      <c r="H412" s="296" t="s">
        <v>1094</v>
      </c>
      <c r="I412" s="297">
        <v>0.2</v>
      </c>
      <c r="J412" s="299">
        <v>44727.666666666664</v>
      </c>
      <c r="K412" s="296" t="s">
        <v>1111</v>
      </c>
    </row>
    <row r="413" spans="1:11" ht="15" customHeight="1">
      <c r="A413" s="296" t="s">
        <v>1483</v>
      </c>
      <c r="B413" s="296" t="s">
        <v>2</v>
      </c>
      <c r="C413" s="296" t="s">
        <v>1108</v>
      </c>
      <c r="D413" s="297">
        <v>0.9</v>
      </c>
      <c r="E413" s="296" t="s">
        <v>1493</v>
      </c>
      <c r="F413" s="298">
        <v>90.555555555555543</v>
      </c>
      <c r="G413" s="296" t="s">
        <v>1110</v>
      </c>
      <c r="H413" s="296" t="s">
        <v>1094</v>
      </c>
      <c r="I413" s="297">
        <v>0.2</v>
      </c>
      <c r="J413" s="299">
        <v>44727.666666666664</v>
      </c>
      <c r="K413" s="296" t="s">
        <v>1111</v>
      </c>
    </row>
    <row r="414" spans="1:11" ht="15" customHeight="1">
      <c r="A414" s="296" t="s">
        <v>1483</v>
      </c>
      <c r="B414" s="296" t="s">
        <v>2</v>
      </c>
      <c r="C414" s="296" t="s">
        <v>1112</v>
      </c>
      <c r="D414" s="297">
        <v>17</v>
      </c>
      <c r="E414" s="296" t="s">
        <v>1494</v>
      </c>
      <c r="F414" s="298">
        <v>91.764705882352942</v>
      </c>
      <c r="G414" s="296" t="s">
        <v>1110</v>
      </c>
      <c r="H414" s="296" t="s">
        <v>1094</v>
      </c>
      <c r="I414" s="297">
        <v>0.2</v>
      </c>
      <c r="J414" s="299">
        <v>44727.666666666664</v>
      </c>
      <c r="K414" s="296" t="s">
        <v>1111</v>
      </c>
    </row>
    <row r="415" spans="1:11" ht="15" customHeight="1">
      <c r="A415" s="296" t="s">
        <v>1483</v>
      </c>
      <c r="B415" s="296" t="s">
        <v>2</v>
      </c>
      <c r="C415" s="296" t="s">
        <v>1114</v>
      </c>
      <c r="D415" s="297">
        <v>18.7</v>
      </c>
      <c r="E415" s="296" t="s">
        <v>1495</v>
      </c>
      <c r="F415" s="298">
        <v>98.930481283422466</v>
      </c>
      <c r="G415" s="296" t="s">
        <v>1110</v>
      </c>
      <c r="H415" s="296" t="s">
        <v>1094</v>
      </c>
      <c r="I415" s="297">
        <v>0.2</v>
      </c>
      <c r="J415" s="299">
        <v>44727.666666666664</v>
      </c>
      <c r="K415" s="296" t="s">
        <v>1111</v>
      </c>
    </row>
    <row r="416" spans="1:11" ht="15" customHeight="1">
      <c r="A416" s="296" t="s">
        <v>1483</v>
      </c>
      <c r="B416" s="296" t="s">
        <v>2</v>
      </c>
      <c r="C416" s="296" t="s">
        <v>1116</v>
      </c>
      <c r="D416" s="297">
        <v>18.7</v>
      </c>
      <c r="E416" s="296" t="s">
        <v>1496</v>
      </c>
      <c r="F416" s="298">
        <v>100</v>
      </c>
      <c r="G416" s="296" t="s">
        <v>1110</v>
      </c>
      <c r="H416" s="296" t="s">
        <v>1094</v>
      </c>
      <c r="I416" s="297">
        <v>0.2</v>
      </c>
      <c r="J416" s="299">
        <v>44727.666666666664</v>
      </c>
      <c r="K416" s="296" t="s">
        <v>1111</v>
      </c>
    </row>
    <row r="417" spans="1:11" ht="15" customHeight="1">
      <c r="A417" s="296" t="s">
        <v>1483</v>
      </c>
      <c r="B417" s="296" t="s">
        <v>2</v>
      </c>
      <c r="C417" s="296" t="s">
        <v>1224</v>
      </c>
      <c r="D417" s="297">
        <v>3.6</v>
      </c>
      <c r="E417" s="296" t="s">
        <v>1497</v>
      </c>
      <c r="F417" s="298">
        <v>98.055555555555557</v>
      </c>
      <c r="G417" s="296" t="s">
        <v>1110</v>
      </c>
      <c r="H417" s="296" t="s">
        <v>1094</v>
      </c>
      <c r="I417" s="297">
        <v>0.2</v>
      </c>
      <c r="J417" s="299">
        <v>44727.666666666664</v>
      </c>
      <c r="K417" s="296" t="s">
        <v>1111</v>
      </c>
    </row>
    <row r="418" spans="1:11" ht="15" customHeight="1">
      <c r="A418" s="296" t="s">
        <v>1483</v>
      </c>
      <c r="B418" s="296" t="s">
        <v>2</v>
      </c>
      <c r="C418" s="296" t="s">
        <v>1226</v>
      </c>
      <c r="D418" s="297">
        <v>5.2</v>
      </c>
      <c r="E418" s="296" t="s">
        <v>1498</v>
      </c>
      <c r="F418" s="298">
        <v>101.15384615384615</v>
      </c>
      <c r="G418" s="296" t="s">
        <v>1110</v>
      </c>
      <c r="H418" s="296" t="s">
        <v>1094</v>
      </c>
      <c r="I418" s="297">
        <v>0.2</v>
      </c>
      <c r="J418" s="299">
        <v>44727.666666666664</v>
      </c>
      <c r="K418" s="296" t="s">
        <v>1111</v>
      </c>
    </row>
    <row r="419" spans="1:11" ht="15" customHeight="1">
      <c r="A419" s="296" t="s">
        <v>1483</v>
      </c>
      <c r="B419" s="296" t="s">
        <v>2</v>
      </c>
      <c r="C419" s="296" t="s">
        <v>1230</v>
      </c>
      <c r="D419" s="297">
        <v>1.9</v>
      </c>
      <c r="E419" s="296" t="s">
        <v>1499</v>
      </c>
      <c r="F419" s="298">
        <v>93.15789473684211</v>
      </c>
      <c r="G419" s="296" t="s">
        <v>1110</v>
      </c>
      <c r="H419" s="296" t="s">
        <v>1094</v>
      </c>
      <c r="I419" s="297">
        <v>0.2</v>
      </c>
      <c r="J419" s="299">
        <v>44727.666666666664</v>
      </c>
      <c r="K419" s="296" t="s">
        <v>1111</v>
      </c>
    </row>
    <row r="420" spans="1:11" ht="15" customHeight="1">
      <c r="A420" s="296" t="s">
        <v>1483</v>
      </c>
      <c r="B420" s="296" t="s">
        <v>3</v>
      </c>
      <c r="C420" s="296" t="s">
        <v>1112</v>
      </c>
      <c r="D420" s="297">
        <v>8.6999999999999993</v>
      </c>
      <c r="E420" s="296" t="s">
        <v>1298</v>
      </c>
      <c r="F420" s="298">
        <v>100.11494252873565</v>
      </c>
      <c r="G420" s="296" t="s">
        <v>1110</v>
      </c>
      <c r="H420" s="296" t="s">
        <v>1094</v>
      </c>
      <c r="I420" s="297">
        <v>0.02</v>
      </c>
      <c r="J420" s="299">
        <v>44727.666666666664</v>
      </c>
      <c r="K420" s="296" t="s">
        <v>1111</v>
      </c>
    </row>
    <row r="421" spans="1:11" ht="15" customHeight="1">
      <c r="A421" s="296" t="s">
        <v>1483</v>
      </c>
      <c r="B421" s="296" t="s">
        <v>3</v>
      </c>
      <c r="C421" s="296" t="s">
        <v>1114</v>
      </c>
      <c r="D421" s="297">
        <v>10.185</v>
      </c>
      <c r="E421" s="296" t="s">
        <v>1174</v>
      </c>
      <c r="F421" s="298">
        <v>103.09278350515463</v>
      </c>
      <c r="G421" s="296" t="s">
        <v>1110</v>
      </c>
      <c r="H421" s="296" t="s">
        <v>1094</v>
      </c>
      <c r="I421" s="297">
        <v>0.02</v>
      </c>
      <c r="J421" s="299">
        <v>44727.666666666664</v>
      </c>
      <c r="K421" s="296" t="s">
        <v>1111</v>
      </c>
    </row>
    <row r="422" spans="1:11" ht="15" customHeight="1">
      <c r="A422" s="296" t="s">
        <v>1483</v>
      </c>
      <c r="B422" s="296" t="s">
        <v>3</v>
      </c>
      <c r="C422" s="296" t="s">
        <v>1116</v>
      </c>
      <c r="D422" s="297">
        <v>10.185</v>
      </c>
      <c r="E422" s="296" t="s">
        <v>1159</v>
      </c>
      <c r="F422" s="298">
        <v>104.07461953853705</v>
      </c>
      <c r="G422" s="296" t="s">
        <v>1110</v>
      </c>
      <c r="H422" s="296" t="s">
        <v>1094</v>
      </c>
      <c r="I422" s="297">
        <v>0.02</v>
      </c>
      <c r="J422" s="299">
        <v>44727.666666666664</v>
      </c>
      <c r="K422" s="296" t="s">
        <v>1111</v>
      </c>
    </row>
    <row r="423" spans="1:11" ht="15" customHeight="1">
      <c r="A423" s="296" t="s">
        <v>1483</v>
      </c>
      <c r="B423" s="296" t="s">
        <v>3</v>
      </c>
      <c r="C423" s="296" t="s">
        <v>1224</v>
      </c>
      <c r="D423" s="297">
        <v>1.79</v>
      </c>
      <c r="E423" s="296" t="s">
        <v>1500</v>
      </c>
      <c r="F423" s="298">
        <v>108.37988826815641</v>
      </c>
      <c r="G423" s="296" t="s">
        <v>1110</v>
      </c>
      <c r="H423" s="296" t="s">
        <v>1094</v>
      </c>
      <c r="I423" s="297">
        <v>0.02</v>
      </c>
      <c r="J423" s="299">
        <v>44727.666666666664</v>
      </c>
      <c r="K423" s="296" t="s">
        <v>1111</v>
      </c>
    </row>
    <row r="424" spans="1:11" ht="15" customHeight="1">
      <c r="A424" s="296" t="s">
        <v>1483</v>
      </c>
      <c r="B424" s="296" t="s">
        <v>3</v>
      </c>
      <c r="C424" s="296" t="s">
        <v>1226</v>
      </c>
      <c r="D424" s="297">
        <v>2.4</v>
      </c>
      <c r="E424" s="296" t="s">
        <v>1501</v>
      </c>
      <c r="F424" s="298">
        <v>110.41666666666667</v>
      </c>
      <c r="G424" s="296" t="s">
        <v>1110</v>
      </c>
      <c r="H424" s="296" t="s">
        <v>1094</v>
      </c>
      <c r="I424" s="297">
        <v>0.02</v>
      </c>
      <c r="J424" s="299">
        <v>44727.666666666664</v>
      </c>
      <c r="K424" s="296" t="s">
        <v>1111</v>
      </c>
    </row>
    <row r="425" spans="1:11" ht="15" customHeight="1">
      <c r="A425" s="296" t="s">
        <v>1483</v>
      </c>
      <c r="B425" s="296" t="s">
        <v>3</v>
      </c>
      <c r="C425" s="296" t="s">
        <v>1230</v>
      </c>
      <c r="D425" s="297">
        <v>1.1100000000000001</v>
      </c>
      <c r="E425" s="296" t="s">
        <v>1502</v>
      </c>
      <c r="F425" s="298">
        <v>95.495495495495504</v>
      </c>
      <c r="G425" s="296" t="s">
        <v>1110</v>
      </c>
      <c r="H425" s="296" t="s">
        <v>1094</v>
      </c>
      <c r="I425" s="297">
        <v>0.02</v>
      </c>
      <c r="J425" s="299">
        <v>44727.666666666664</v>
      </c>
      <c r="K425" s="296" t="s">
        <v>1111</v>
      </c>
    </row>
    <row r="426" spans="1:11" ht="15" customHeight="1">
      <c r="A426" s="296" t="s">
        <v>1483</v>
      </c>
      <c r="B426" s="296" t="s">
        <v>4</v>
      </c>
      <c r="C426" s="296" t="s">
        <v>1108</v>
      </c>
      <c r="D426" s="297">
        <v>0.217</v>
      </c>
      <c r="E426" s="296" t="s">
        <v>1503</v>
      </c>
      <c r="F426" s="298">
        <v>97.235023041474662</v>
      </c>
      <c r="G426" s="296" t="s">
        <v>1110</v>
      </c>
      <c r="H426" s="296" t="s">
        <v>1094</v>
      </c>
      <c r="I426" s="297">
        <v>0.02</v>
      </c>
      <c r="J426" s="299">
        <v>44727.666666666664</v>
      </c>
      <c r="K426" s="296" t="s">
        <v>1111</v>
      </c>
    </row>
    <row r="427" spans="1:11" ht="15" customHeight="1">
      <c r="A427" s="296" t="s">
        <v>1483</v>
      </c>
      <c r="B427" s="296" t="s">
        <v>4</v>
      </c>
      <c r="C427" s="296" t="s">
        <v>1112</v>
      </c>
      <c r="D427" s="297">
        <v>4.0999999999999996</v>
      </c>
      <c r="E427" s="296" t="s">
        <v>1236</v>
      </c>
      <c r="F427" s="298">
        <v>96.585365853658544</v>
      </c>
      <c r="G427" s="296" t="s">
        <v>1110</v>
      </c>
      <c r="H427" s="296" t="s">
        <v>1094</v>
      </c>
      <c r="I427" s="297">
        <v>0.02</v>
      </c>
      <c r="J427" s="299">
        <v>44727.666666666664</v>
      </c>
      <c r="K427" s="296" t="s">
        <v>1111</v>
      </c>
    </row>
    <row r="428" spans="1:11" ht="15" customHeight="1">
      <c r="A428" s="296" t="s">
        <v>1483</v>
      </c>
      <c r="B428" s="296" t="s">
        <v>4</v>
      </c>
      <c r="C428" s="296" t="s">
        <v>1114</v>
      </c>
      <c r="D428" s="297">
        <v>4.67</v>
      </c>
      <c r="E428" s="296" t="s">
        <v>1504</v>
      </c>
      <c r="F428" s="298">
        <v>96.788008565310477</v>
      </c>
      <c r="G428" s="296" t="s">
        <v>1110</v>
      </c>
      <c r="H428" s="296" t="s">
        <v>1094</v>
      </c>
      <c r="I428" s="297">
        <v>0.02</v>
      </c>
      <c r="J428" s="299">
        <v>44727.666666666664</v>
      </c>
      <c r="K428" s="296" t="s">
        <v>1111</v>
      </c>
    </row>
    <row r="429" spans="1:11" ht="15" customHeight="1">
      <c r="A429" s="296" t="s">
        <v>1483</v>
      </c>
      <c r="B429" s="296" t="s">
        <v>4</v>
      </c>
      <c r="C429" s="296" t="s">
        <v>1116</v>
      </c>
      <c r="D429" s="297">
        <v>4.67</v>
      </c>
      <c r="E429" s="296" t="s">
        <v>1505</v>
      </c>
      <c r="F429" s="298">
        <v>97.002141327623136</v>
      </c>
      <c r="G429" s="296" t="s">
        <v>1110</v>
      </c>
      <c r="H429" s="296" t="s">
        <v>1094</v>
      </c>
      <c r="I429" s="297">
        <v>0.02</v>
      </c>
      <c r="J429" s="299">
        <v>44727.666666666664</v>
      </c>
      <c r="K429" s="296" t="s">
        <v>1111</v>
      </c>
    </row>
    <row r="430" spans="1:11" ht="15" customHeight="1">
      <c r="A430" s="296" t="s">
        <v>1483</v>
      </c>
      <c r="B430" s="296" t="s">
        <v>4</v>
      </c>
      <c r="C430" s="296" t="s">
        <v>1120</v>
      </c>
      <c r="D430" s="297">
        <v>1.1000000000000001</v>
      </c>
      <c r="E430" s="296" t="s">
        <v>1506</v>
      </c>
      <c r="F430" s="298">
        <v>100</v>
      </c>
      <c r="G430" s="296" t="s">
        <v>1110</v>
      </c>
      <c r="H430" s="296" t="s">
        <v>1094</v>
      </c>
      <c r="I430" s="297">
        <v>0.02</v>
      </c>
      <c r="J430" s="299">
        <v>44727.666666666664</v>
      </c>
      <c r="K430" s="296" t="s">
        <v>1111</v>
      </c>
    </row>
    <row r="431" spans="1:11" ht="15" customHeight="1">
      <c r="A431" s="296" t="s">
        <v>1483</v>
      </c>
      <c r="B431" s="296" t="s">
        <v>4</v>
      </c>
      <c r="C431" s="296" t="s">
        <v>1122</v>
      </c>
      <c r="D431" s="297">
        <v>0.3</v>
      </c>
      <c r="E431" s="296" t="s">
        <v>1507</v>
      </c>
      <c r="F431" s="298">
        <v>102.33333333333334</v>
      </c>
      <c r="G431" s="296" t="s">
        <v>1110</v>
      </c>
      <c r="H431" s="296" t="s">
        <v>1094</v>
      </c>
      <c r="I431" s="297">
        <v>0.02</v>
      </c>
      <c r="J431" s="299">
        <v>44727.666666666664</v>
      </c>
      <c r="K431" s="296" t="s">
        <v>1111</v>
      </c>
    </row>
    <row r="432" spans="1:11" ht="15" customHeight="1">
      <c r="A432" s="296" t="s">
        <v>1483</v>
      </c>
      <c r="B432" s="296" t="s">
        <v>4</v>
      </c>
      <c r="C432" s="296" t="s">
        <v>1124</v>
      </c>
      <c r="D432" s="297">
        <v>0.7</v>
      </c>
      <c r="E432" s="296" t="s">
        <v>1508</v>
      </c>
      <c r="F432" s="298">
        <v>105</v>
      </c>
      <c r="G432" s="296" t="s">
        <v>1110</v>
      </c>
      <c r="H432" s="296" t="s">
        <v>1094</v>
      </c>
      <c r="I432" s="297">
        <v>0.02</v>
      </c>
      <c r="J432" s="299">
        <v>44727.666666666664</v>
      </c>
      <c r="K432" s="296" t="s">
        <v>1111</v>
      </c>
    </row>
    <row r="433" spans="1:11" ht="15" customHeight="1">
      <c r="A433" s="296" t="s">
        <v>1483</v>
      </c>
      <c r="B433" s="296" t="s">
        <v>4</v>
      </c>
      <c r="C433" s="296" t="s">
        <v>1224</v>
      </c>
      <c r="D433" s="297">
        <v>1.54</v>
      </c>
      <c r="E433" s="296" t="s">
        <v>1509</v>
      </c>
      <c r="F433" s="298">
        <v>105.1948051948052</v>
      </c>
      <c r="G433" s="296" t="s">
        <v>1110</v>
      </c>
      <c r="H433" s="296" t="s">
        <v>1094</v>
      </c>
      <c r="I433" s="297">
        <v>0.02</v>
      </c>
      <c r="J433" s="299">
        <v>44727.666666666664</v>
      </c>
      <c r="K433" s="296" t="s">
        <v>1111</v>
      </c>
    </row>
    <row r="434" spans="1:11" ht="15" customHeight="1">
      <c r="A434" s="296" t="s">
        <v>1483</v>
      </c>
      <c r="B434" s="296" t="s">
        <v>4</v>
      </c>
      <c r="C434" s="296" t="s">
        <v>1226</v>
      </c>
      <c r="D434" s="297">
        <v>2.06</v>
      </c>
      <c r="E434" s="296" t="s">
        <v>1510</v>
      </c>
      <c r="F434" s="298">
        <v>100.48543689320388</v>
      </c>
      <c r="G434" s="296" t="s">
        <v>1110</v>
      </c>
      <c r="H434" s="296" t="s">
        <v>1094</v>
      </c>
      <c r="I434" s="297">
        <v>0.02</v>
      </c>
      <c r="J434" s="299">
        <v>44727.666666666664</v>
      </c>
      <c r="K434" s="296" t="s">
        <v>1111</v>
      </c>
    </row>
    <row r="435" spans="1:11" ht="15" customHeight="1">
      <c r="A435" s="296" t="s">
        <v>1483</v>
      </c>
      <c r="B435" s="296" t="s">
        <v>4</v>
      </c>
      <c r="C435" s="296" t="s">
        <v>1228</v>
      </c>
      <c r="D435" s="297">
        <v>1.55</v>
      </c>
      <c r="E435" s="296" t="s">
        <v>1511</v>
      </c>
      <c r="F435" s="298">
        <v>83.225806451612911</v>
      </c>
      <c r="G435" s="296" t="s">
        <v>1110</v>
      </c>
      <c r="H435" s="296" t="s">
        <v>1094</v>
      </c>
      <c r="I435" s="297">
        <v>0.02</v>
      </c>
      <c r="J435" s="299">
        <v>44727.666666666664</v>
      </c>
      <c r="K435" s="296" t="s">
        <v>1111</v>
      </c>
    </row>
    <row r="436" spans="1:11" ht="15" customHeight="1">
      <c r="A436" s="296" t="s">
        <v>1483</v>
      </c>
      <c r="B436" s="296" t="s">
        <v>4</v>
      </c>
      <c r="C436" s="296" t="s">
        <v>1230</v>
      </c>
      <c r="D436" s="297">
        <v>0.56000000000000005</v>
      </c>
      <c r="E436" s="296" t="s">
        <v>1512</v>
      </c>
      <c r="F436" s="298">
        <v>87.499999999999986</v>
      </c>
      <c r="G436" s="296" t="s">
        <v>1110</v>
      </c>
      <c r="H436" s="296" t="s">
        <v>1094</v>
      </c>
      <c r="I436" s="297">
        <v>0.02</v>
      </c>
      <c r="J436" s="299">
        <v>44727.666666666664</v>
      </c>
      <c r="K436" s="296" t="s">
        <v>1111</v>
      </c>
    </row>
    <row r="437" spans="1:11" ht="15" customHeight="1">
      <c r="A437" s="296" t="s">
        <v>1483</v>
      </c>
      <c r="B437" s="296" t="s">
        <v>5</v>
      </c>
      <c r="C437" s="296" t="s">
        <v>1114</v>
      </c>
      <c r="D437" s="297">
        <v>20.3</v>
      </c>
      <c r="E437" s="296" t="s">
        <v>1304</v>
      </c>
      <c r="F437" s="298">
        <v>103.94088669950739</v>
      </c>
      <c r="G437" s="296" t="s">
        <v>1110</v>
      </c>
      <c r="H437" s="296" t="s">
        <v>1094</v>
      </c>
      <c r="I437" s="297">
        <v>0.2</v>
      </c>
      <c r="J437" s="299">
        <v>44727.666666666664</v>
      </c>
      <c r="K437" s="296" t="s">
        <v>1111</v>
      </c>
    </row>
    <row r="438" spans="1:11" ht="15" customHeight="1">
      <c r="A438" s="296" t="s">
        <v>1483</v>
      </c>
      <c r="B438" s="296" t="s">
        <v>5</v>
      </c>
      <c r="C438" s="296" t="s">
        <v>1116</v>
      </c>
      <c r="D438" s="297">
        <v>20.3</v>
      </c>
      <c r="E438" s="296" t="s">
        <v>1179</v>
      </c>
      <c r="F438" s="298">
        <v>104.43349753694579</v>
      </c>
      <c r="G438" s="296" t="s">
        <v>1110</v>
      </c>
      <c r="H438" s="296" t="s">
        <v>1094</v>
      </c>
      <c r="I438" s="297">
        <v>0.2</v>
      </c>
      <c r="J438" s="299">
        <v>44727.666666666664</v>
      </c>
      <c r="K438" s="296" t="s">
        <v>1111</v>
      </c>
    </row>
    <row r="439" spans="1:11" ht="15" customHeight="1">
      <c r="A439" s="296" t="s">
        <v>1483</v>
      </c>
      <c r="B439" s="296" t="s">
        <v>5</v>
      </c>
      <c r="C439" s="296" t="s">
        <v>1224</v>
      </c>
      <c r="D439" s="297">
        <v>4.6900000000000004</v>
      </c>
      <c r="E439" s="296" t="s">
        <v>1513</v>
      </c>
      <c r="F439" s="298">
        <v>104.69083155650318</v>
      </c>
      <c r="G439" s="296" t="s">
        <v>1110</v>
      </c>
      <c r="H439" s="296" t="s">
        <v>1094</v>
      </c>
      <c r="I439" s="297">
        <v>0.2</v>
      </c>
      <c r="J439" s="299">
        <v>44727.666666666664</v>
      </c>
      <c r="K439" s="296" t="s">
        <v>1111</v>
      </c>
    </row>
    <row r="440" spans="1:11" ht="15" customHeight="1">
      <c r="A440" s="296" t="s">
        <v>1483</v>
      </c>
      <c r="B440" s="296" t="s">
        <v>5</v>
      </c>
      <c r="C440" s="296" t="s">
        <v>1226</v>
      </c>
      <c r="D440" s="297">
        <v>6.4</v>
      </c>
      <c r="E440" s="296" t="s">
        <v>1514</v>
      </c>
      <c r="F440" s="298">
        <v>100.15624999999999</v>
      </c>
      <c r="G440" s="296" t="s">
        <v>1110</v>
      </c>
      <c r="H440" s="296" t="s">
        <v>1094</v>
      </c>
      <c r="I440" s="297">
        <v>0.2</v>
      </c>
      <c r="J440" s="299">
        <v>44727.666666666664</v>
      </c>
      <c r="K440" s="296" t="s">
        <v>1111</v>
      </c>
    </row>
    <row r="441" spans="1:11" ht="15" customHeight="1">
      <c r="A441" s="296" t="s">
        <v>1483</v>
      </c>
      <c r="B441" s="296" t="s">
        <v>5</v>
      </c>
      <c r="C441" s="296" t="s">
        <v>1228</v>
      </c>
      <c r="D441" s="297">
        <v>5.8</v>
      </c>
      <c r="E441" s="296" t="s">
        <v>1515</v>
      </c>
      <c r="F441" s="298">
        <v>96.379310344827587</v>
      </c>
      <c r="G441" s="296" t="s">
        <v>1110</v>
      </c>
      <c r="H441" s="296" t="s">
        <v>1094</v>
      </c>
      <c r="I441" s="297">
        <v>0.2</v>
      </c>
      <c r="J441" s="299">
        <v>44727.666666666664</v>
      </c>
      <c r="K441" s="296" t="s">
        <v>1111</v>
      </c>
    </row>
    <row r="442" spans="1:11" ht="15" customHeight="1">
      <c r="A442" s="296" t="s">
        <v>1483</v>
      </c>
      <c r="B442" s="296" t="s">
        <v>5</v>
      </c>
      <c r="C442" s="296" t="s">
        <v>1230</v>
      </c>
      <c r="D442" s="297">
        <v>2</v>
      </c>
      <c r="E442" s="296" t="s">
        <v>1516</v>
      </c>
      <c r="F442" s="298">
        <v>111.5</v>
      </c>
      <c r="G442" s="296" t="s">
        <v>1110</v>
      </c>
      <c r="H442" s="296" t="s">
        <v>1094</v>
      </c>
      <c r="I442" s="297">
        <v>0.2</v>
      </c>
      <c r="J442" s="299">
        <v>44727.666666666664</v>
      </c>
      <c r="K442" s="296" t="s">
        <v>1111</v>
      </c>
    </row>
    <row r="443" spans="1:11" ht="15" customHeight="1">
      <c r="A443" s="296" t="s">
        <v>1483</v>
      </c>
      <c r="B443" s="296" t="s">
        <v>6</v>
      </c>
      <c r="C443" s="296" t="s">
        <v>1112</v>
      </c>
      <c r="D443" s="297">
        <v>3.5</v>
      </c>
      <c r="E443" s="296" t="s">
        <v>1517</v>
      </c>
      <c r="F443" s="298">
        <v>86.571428571428569</v>
      </c>
      <c r="G443" s="296" t="s">
        <v>1110</v>
      </c>
      <c r="H443" s="296" t="s">
        <v>1094</v>
      </c>
      <c r="I443" s="297">
        <v>0.02</v>
      </c>
      <c r="J443" s="299">
        <v>44727.666666666664</v>
      </c>
      <c r="K443" s="296" t="s">
        <v>1111</v>
      </c>
    </row>
    <row r="444" spans="1:11" ht="15" customHeight="1">
      <c r="A444" s="296" t="s">
        <v>1483</v>
      </c>
      <c r="B444" s="296" t="s">
        <v>6</v>
      </c>
      <c r="C444" s="296" t="s">
        <v>1114</v>
      </c>
      <c r="D444" s="297">
        <v>3.2650000000000001</v>
      </c>
      <c r="E444" s="296" t="s">
        <v>1518</v>
      </c>
      <c r="F444" s="298">
        <v>113.01684532924961</v>
      </c>
      <c r="G444" s="296" t="s">
        <v>1110</v>
      </c>
      <c r="H444" s="296" t="s">
        <v>1094</v>
      </c>
      <c r="I444" s="297">
        <v>0.02</v>
      </c>
      <c r="J444" s="299">
        <v>44727.666666666664</v>
      </c>
      <c r="K444" s="296" t="s">
        <v>1111</v>
      </c>
    </row>
    <row r="445" spans="1:11" ht="15" customHeight="1">
      <c r="A445" s="296" t="s">
        <v>1483</v>
      </c>
      <c r="B445" s="296" t="s">
        <v>6</v>
      </c>
      <c r="C445" s="296" t="s">
        <v>1116</v>
      </c>
      <c r="D445" s="297">
        <v>3.2650000000000001</v>
      </c>
      <c r="E445" s="296" t="s">
        <v>1519</v>
      </c>
      <c r="F445" s="298">
        <v>113.32312404287903</v>
      </c>
      <c r="G445" s="296" t="s">
        <v>1110</v>
      </c>
      <c r="H445" s="296" t="s">
        <v>1094</v>
      </c>
      <c r="I445" s="297">
        <v>0.02</v>
      </c>
      <c r="J445" s="299">
        <v>44727.666666666664</v>
      </c>
      <c r="K445" s="296" t="s">
        <v>1111</v>
      </c>
    </row>
    <row r="446" spans="1:11" ht="15" customHeight="1">
      <c r="A446" s="296" t="s">
        <v>1483</v>
      </c>
      <c r="B446" s="296" t="s">
        <v>6</v>
      </c>
      <c r="C446" s="296" t="s">
        <v>1120</v>
      </c>
      <c r="D446" s="297">
        <v>1</v>
      </c>
      <c r="E446" s="296" t="s">
        <v>1520</v>
      </c>
      <c r="F446" s="298">
        <v>87.4</v>
      </c>
      <c r="G446" s="296" t="s">
        <v>1110</v>
      </c>
      <c r="H446" s="296" t="s">
        <v>1094</v>
      </c>
      <c r="I446" s="297">
        <v>0.02</v>
      </c>
      <c r="J446" s="299">
        <v>44727.666666666664</v>
      </c>
      <c r="K446" s="296" t="s">
        <v>1111</v>
      </c>
    </row>
    <row r="447" spans="1:11" ht="15" customHeight="1">
      <c r="A447" s="296" t="s">
        <v>1483</v>
      </c>
      <c r="B447" s="296" t="s">
        <v>6</v>
      </c>
      <c r="C447" s="296" t="s">
        <v>1224</v>
      </c>
      <c r="D447" s="297">
        <v>0.71</v>
      </c>
      <c r="E447" s="296" t="s">
        <v>1521</v>
      </c>
      <c r="F447" s="298">
        <v>92.957746478873247</v>
      </c>
      <c r="G447" s="296" t="s">
        <v>1110</v>
      </c>
      <c r="H447" s="296" t="s">
        <v>1094</v>
      </c>
      <c r="I447" s="297">
        <v>0.02</v>
      </c>
      <c r="J447" s="299">
        <v>44727.666666666664</v>
      </c>
      <c r="K447" s="296" t="s">
        <v>1111</v>
      </c>
    </row>
    <row r="448" spans="1:11" ht="15" customHeight="1">
      <c r="A448" s="296" t="s">
        <v>1483</v>
      </c>
      <c r="B448" s="296" t="s">
        <v>6</v>
      </c>
      <c r="C448" s="296" t="s">
        <v>1226</v>
      </c>
      <c r="D448" s="297">
        <v>0.99</v>
      </c>
      <c r="E448" s="296" t="s">
        <v>1522</v>
      </c>
      <c r="F448" s="298">
        <v>98.98989898989899</v>
      </c>
      <c r="G448" s="296" t="s">
        <v>1110</v>
      </c>
      <c r="H448" s="296" t="s">
        <v>1094</v>
      </c>
      <c r="I448" s="297">
        <v>0.02</v>
      </c>
      <c r="J448" s="299">
        <v>44727.666666666664</v>
      </c>
      <c r="K448" s="296" t="s">
        <v>1111</v>
      </c>
    </row>
    <row r="449" spans="1:11" ht="15" customHeight="1">
      <c r="A449" s="296" t="s">
        <v>1483</v>
      </c>
      <c r="B449" s="296" t="s">
        <v>6</v>
      </c>
      <c r="C449" s="296" t="s">
        <v>1230</v>
      </c>
      <c r="D449" s="297">
        <v>0.38</v>
      </c>
      <c r="E449" s="296" t="s">
        <v>1523</v>
      </c>
      <c r="F449" s="298">
        <v>92.10526315789474</v>
      </c>
      <c r="G449" s="296" t="s">
        <v>1110</v>
      </c>
      <c r="H449" s="296" t="s">
        <v>1094</v>
      </c>
      <c r="I449" s="297">
        <v>0.02</v>
      </c>
      <c r="J449" s="299">
        <v>44727.666666666664</v>
      </c>
      <c r="K449" s="296" t="s">
        <v>1111</v>
      </c>
    </row>
    <row r="450" spans="1:11" ht="15" customHeight="1">
      <c r="A450" s="296" t="s">
        <v>1483</v>
      </c>
      <c r="B450" s="296" t="s">
        <v>7</v>
      </c>
      <c r="C450" s="296" t="s">
        <v>1108</v>
      </c>
      <c r="D450" s="297">
        <v>6</v>
      </c>
      <c r="E450" s="296" t="s">
        <v>1524</v>
      </c>
      <c r="F450" s="298">
        <v>99.333333333333329</v>
      </c>
      <c r="G450" s="296" t="s">
        <v>1110</v>
      </c>
      <c r="H450" s="296" t="s">
        <v>1094</v>
      </c>
      <c r="I450" s="297">
        <v>1</v>
      </c>
      <c r="J450" s="299">
        <v>44727.666666666664</v>
      </c>
      <c r="K450" s="296" t="s">
        <v>1111</v>
      </c>
    </row>
    <row r="451" spans="1:11" ht="15" customHeight="1">
      <c r="A451" s="296" t="s">
        <v>1483</v>
      </c>
      <c r="B451" s="296" t="s">
        <v>7</v>
      </c>
      <c r="C451" s="296" t="s">
        <v>1112</v>
      </c>
      <c r="D451" s="297">
        <v>94</v>
      </c>
      <c r="E451" s="296" t="s">
        <v>1525</v>
      </c>
      <c r="F451" s="298">
        <v>92.127659574468083</v>
      </c>
      <c r="G451" s="296" t="s">
        <v>1110</v>
      </c>
      <c r="H451" s="296" t="s">
        <v>1094</v>
      </c>
      <c r="I451" s="297">
        <v>1</v>
      </c>
      <c r="J451" s="299">
        <v>44727.666666666664</v>
      </c>
      <c r="K451" s="296" t="s">
        <v>1111</v>
      </c>
    </row>
    <row r="452" spans="1:11" ht="15" customHeight="1">
      <c r="A452" s="296" t="s">
        <v>1483</v>
      </c>
      <c r="B452" s="296" t="s">
        <v>7</v>
      </c>
      <c r="C452" s="296" t="s">
        <v>1114</v>
      </c>
      <c r="D452" s="297">
        <v>87</v>
      </c>
      <c r="E452" s="296" t="s">
        <v>1526</v>
      </c>
      <c r="F452" s="298">
        <v>97.011494252873561</v>
      </c>
      <c r="G452" s="296" t="s">
        <v>1110</v>
      </c>
      <c r="H452" s="296" t="s">
        <v>1094</v>
      </c>
      <c r="I452" s="297">
        <v>1</v>
      </c>
      <c r="J452" s="299">
        <v>44727.666666666664</v>
      </c>
      <c r="K452" s="296" t="s">
        <v>1111</v>
      </c>
    </row>
    <row r="453" spans="1:11" ht="15" customHeight="1">
      <c r="A453" s="296" t="s">
        <v>1483</v>
      </c>
      <c r="B453" s="296" t="s">
        <v>7</v>
      </c>
      <c r="C453" s="296" t="s">
        <v>1116</v>
      </c>
      <c r="D453" s="297">
        <v>87</v>
      </c>
      <c r="E453" s="296" t="s">
        <v>1527</v>
      </c>
      <c r="F453" s="298">
        <v>96.666666666666657</v>
      </c>
      <c r="G453" s="296" t="s">
        <v>1110</v>
      </c>
      <c r="H453" s="296" t="s">
        <v>1094</v>
      </c>
      <c r="I453" s="297">
        <v>1</v>
      </c>
      <c r="J453" s="299">
        <v>44727.666666666664</v>
      </c>
      <c r="K453" s="296" t="s">
        <v>1111</v>
      </c>
    </row>
    <row r="454" spans="1:11" ht="15" customHeight="1">
      <c r="A454" s="296" t="s">
        <v>1483</v>
      </c>
      <c r="B454" s="296" t="s">
        <v>7</v>
      </c>
      <c r="C454" s="296" t="s">
        <v>1118</v>
      </c>
      <c r="D454" s="297">
        <v>73.5</v>
      </c>
      <c r="E454" s="296" t="s">
        <v>1528</v>
      </c>
      <c r="F454" s="298">
        <v>97.142857142857153</v>
      </c>
      <c r="G454" s="296" t="s">
        <v>1110</v>
      </c>
      <c r="H454" s="296" t="s">
        <v>1094</v>
      </c>
      <c r="I454" s="297">
        <v>1</v>
      </c>
      <c r="J454" s="299">
        <v>44727.666666666664</v>
      </c>
      <c r="K454" s="296" t="s">
        <v>1111</v>
      </c>
    </row>
    <row r="455" spans="1:11" ht="15" customHeight="1">
      <c r="A455" s="296" t="s">
        <v>1483</v>
      </c>
      <c r="B455" s="296" t="s">
        <v>7</v>
      </c>
      <c r="C455" s="296" t="s">
        <v>1120</v>
      </c>
      <c r="D455" s="297">
        <v>40</v>
      </c>
      <c r="E455" s="296" t="s">
        <v>1529</v>
      </c>
      <c r="F455" s="298">
        <v>92</v>
      </c>
      <c r="G455" s="296" t="s">
        <v>1110</v>
      </c>
      <c r="H455" s="296" t="s">
        <v>1094</v>
      </c>
      <c r="I455" s="297">
        <v>1</v>
      </c>
      <c r="J455" s="299">
        <v>44727.666666666664</v>
      </c>
      <c r="K455" s="296" t="s">
        <v>1111</v>
      </c>
    </row>
    <row r="456" spans="1:11" ht="15" customHeight="1">
      <c r="A456" s="296" t="s">
        <v>1483</v>
      </c>
      <c r="B456" s="296" t="s">
        <v>7</v>
      </c>
      <c r="C456" s="296" t="s">
        <v>1122</v>
      </c>
      <c r="D456" s="297">
        <v>10</v>
      </c>
      <c r="E456" s="296" t="s">
        <v>1530</v>
      </c>
      <c r="F456" s="298">
        <v>91.7</v>
      </c>
      <c r="G456" s="296" t="s">
        <v>1110</v>
      </c>
      <c r="H456" s="296" t="s">
        <v>1094</v>
      </c>
      <c r="I456" s="297">
        <v>1</v>
      </c>
      <c r="J456" s="299">
        <v>44727.666666666664</v>
      </c>
      <c r="K456" s="296" t="s">
        <v>1111</v>
      </c>
    </row>
    <row r="457" spans="1:11" ht="15" customHeight="1">
      <c r="A457" s="296" t="s">
        <v>1483</v>
      </c>
      <c r="B457" s="296" t="s">
        <v>7</v>
      </c>
      <c r="C457" s="296" t="s">
        <v>1124</v>
      </c>
      <c r="D457" s="297">
        <v>27</v>
      </c>
      <c r="E457" s="296" t="s">
        <v>1531</v>
      </c>
      <c r="F457" s="298">
        <v>98.518518518518533</v>
      </c>
      <c r="G457" s="296" t="s">
        <v>1110</v>
      </c>
      <c r="H457" s="296" t="s">
        <v>1094</v>
      </c>
      <c r="I457" s="297">
        <v>1</v>
      </c>
      <c r="J457" s="299">
        <v>44727.666666666664</v>
      </c>
      <c r="K457" s="296" t="s">
        <v>1111</v>
      </c>
    </row>
    <row r="458" spans="1:11" ht="15" customHeight="1">
      <c r="A458" s="296" t="s">
        <v>1483</v>
      </c>
      <c r="B458" s="296" t="s">
        <v>7</v>
      </c>
      <c r="C458" s="296" t="s">
        <v>1224</v>
      </c>
      <c r="D458" s="297">
        <v>38</v>
      </c>
      <c r="E458" s="296" t="s">
        <v>1532</v>
      </c>
      <c r="F458" s="298">
        <v>102.63157894736842</v>
      </c>
      <c r="G458" s="296" t="s">
        <v>1110</v>
      </c>
      <c r="H458" s="296" t="s">
        <v>1094</v>
      </c>
      <c r="I458" s="297">
        <v>1</v>
      </c>
      <c r="J458" s="299">
        <v>44727.666666666664</v>
      </c>
      <c r="K458" s="296" t="s">
        <v>1111</v>
      </c>
    </row>
    <row r="459" spans="1:11" ht="15" customHeight="1">
      <c r="A459" s="296" t="s">
        <v>1483</v>
      </c>
      <c r="B459" s="296" t="s">
        <v>7</v>
      </c>
      <c r="C459" s="296" t="s">
        <v>1226</v>
      </c>
      <c r="D459" s="297">
        <v>15.8</v>
      </c>
      <c r="E459" s="296" t="s">
        <v>1152</v>
      </c>
      <c r="F459" s="298">
        <v>103.16455696202532</v>
      </c>
      <c r="G459" s="296" t="s">
        <v>1110</v>
      </c>
      <c r="H459" s="296" t="s">
        <v>1094</v>
      </c>
      <c r="I459" s="297">
        <v>1</v>
      </c>
      <c r="J459" s="299">
        <v>44727.666666666664</v>
      </c>
      <c r="K459" s="296" t="s">
        <v>1111</v>
      </c>
    </row>
    <row r="460" spans="1:11" ht="15" customHeight="1">
      <c r="A460" s="296" t="s">
        <v>1483</v>
      </c>
      <c r="B460" s="296" t="s">
        <v>7</v>
      </c>
      <c r="C460" s="296" t="s">
        <v>1228</v>
      </c>
      <c r="D460" s="297">
        <v>43</v>
      </c>
      <c r="E460" s="296" t="s">
        <v>1533</v>
      </c>
      <c r="F460" s="298">
        <v>85.116279069767444</v>
      </c>
      <c r="G460" s="296" t="s">
        <v>1110</v>
      </c>
      <c r="H460" s="296" t="s">
        <v>1094</v>
      </c>
      <c r="I460" s="297">
        <v>1</v>
      </c>
      <c r="J460" s="299">
        <v>44727.666666666664</v>
      </c>
      <c r="K460" s="296" t="s">
        <v>1111</v>
      </c>
    </row>
    <row r="461" spans="1:11" ht="15" customHeight="1">
      <c r="A461" s="296" t="s">
        <v>1483</v>
      </c>
      <c r="B461" s="296" t="s">
        <v>7</v>
      </c>
      <c r="C461" s="296" t="s">
        <v>1230</v>
      </c>
      <c r="D461" s="297">
        <v>20.3</v>
      </c>
      <c r="E461" s="296" t="s">
        <v>1322</v>
      </c>
      <c r="F461" s="298">
        <v>92.610837438423644</v>
      </c>
      <c r="G461" s="296" t="s">
        <v>1110</v>
      </c>
      <c r="H461" s="296" t="s">
        <v>1094</v>
      </c>
      <c r="I461" s="297">
        <v>1</v>
      </c>
      <c r="J461" s="299">
        <v>44727.666666666664</v>
      </c>
      <c r="K461" s="296" t="s">
        <v>1111</v>
      </c>
    </row>
    <row r="462" spans="1:11" ht="15" customHeight="1">
      <c r="A462" s="296" t="s">
        <v>1483</v>
      </c>
      <c r="B462" s="296" t="s">
        <v>8</v>
      </c>
      <c r="C462" s="296" t="s">
        <v>1112</v>
      </c>
      <c r="D462" s="297">
        <v>1.2</v>
      </c>
      <c r="E462" s="296" t="s">
        <v>1329</v>
      </c>
      <c r="F462" s="298">
        <v>90.833333333333343</v>
      </c>
      <c r="G462" s="296" t="s">
        <v>1110</v>
      </c>
      <c r="H462" s="296" t="s">
        <v>1094</v>
      </c>
      <c r="I462" s="297">
        <v>0.02</v>
      </c>
      <c r="J462" s="299">
        <v>44727.666666666664</v>
      </c>
      <c r="K462" s="296" t="s">
        <v>1111</v>
      </c>
    </row>
    <row r="463" spans="1:11" ht="15" customHeight="1">
      <c r="A463" s="296" t="s">
        <v>1483</v>
      </c>
      <c r="B463" s="296" t="s">
        <v>8</v>
      </c>
      <c r="C463" s="296" t="s">
        <v>1114</v>
      </c>
      <c r="D463" s="297">
        <v>1.32</v>
      </c>
      <c r="E463" s="296" t="s">
        <v>1281</v>
      </c>
      <c r="F463" s="298">
        <v>99.242424242424249</v>
      </c>
      <c r="G463" s="296" t="s">
        <v>1110</v>
      </c>
      <c r="H463" s="296" t="s">
        <v>1094</v>
      </c>
      <c r="I463" s="297">
        <v>0.02</v>
      </c>
      <c r="J463" s="299">
        <v>44727.666666666664</v>
      </c>
      <c r="K463" s="296" t="s">
        <v>1111</v>
      </c>
    </row>
    <row r="464" spans="1:11" ht="15" customHeight="1">
      <c r="A464" s="296" t="s">
        <v>1483</v>
      </c>
      <c r="B464" s="296" t="s">
        <v>8</v>
      </c>
      <c r="C464" s="296" t="s">
        <v>1116</v>
      </c>
      <c r="D464" s="297">
        <v>1.32</v>
      </c>
      <c r="E464" s="296" t="s">
        <v>1281</v>
      </c>
      <c r="F464" s="298">
        <v>99.242424242424249</v>
      </c>
      <c r="G464" s="296" t="s">
        <v>1110</v>
      </c>
      <c r="H464" s="296" t="s">
        <v>1094</v>
      </c>
      <c r="I464" s="297">
        <v>0.02</v>
      </c>
      <c r="J464" s="299">
        <v>44727.666666666664</v>
      </c>
      <c r="K464" s="296" t="s">
        <v>1111</v>
      </c>
    </row>
    <row r="465" spans="1:11" ht="15" customHeight="1">
      <c r="A465" s="296" t="s">
        <v>1483</v>
      </c>
      <c r="B465" s="296" t="s">
        <v>8</v>
      </c>
      <c r="C465" s="296" t="s">
        <v>1224</v>
      </c>
      <c r="D465" s="297">
        <v>0.25</v>
      </c>
      <c r="E465" s="296" t="s">
        <v>1534</v>
      </c>
      <c r="F465" s="298">
        <v>104</v>
      </c>
      <c r="G465" s="296" t="s">
        <v>1110</v>
      </c>
      <c r="H465" s="296" t="s">
        <v>1094</v>
      </c>
      <c r="I465" s="297">
        <v>0.02</v>
      </c>
      <c r="J465" s="299">
        <v>44727.666666666664</v>
      </c>
      <c r="K465" s="296" t="s">
        <v>1111</v>
      </c>
    </row>
    <row r="466" spans="1:11" ht="15" customHeight="1">
      <c r="A466" s="296" t="s">
        <v>1483</v>
      </c>
      <c r="B466" s="296" t="s">
        <v>8</v>
      </c>
      <c r="C466" s="296" t="s">
        <v>1226</v>
      </c>
      <c r="D466" s="297">
        <v>0.29099999999999998</v>
      </c>
      <c r="E466" s="296" t="s">
        <v>1535</v>
      </c>
      <c r="F466" s="298">
        <v>99.656357388316152</v>
      </c>
      <c r="G466" s="296" t="s">
        <v>1110</v>
      </c>
      <c r="H466" s="296" t="s">
        <v>1094</v>
      </c>
      <c r="I466" s="297">
        <v>0.02</v>
      </c>
      <c r="J466" s="299">
        <v>44727.666666666664</v>
      </c>
      <c r="K466" s="296" t="s">
        <v>1111</v>
      </c>
    </row>
    <row r="467" spans="1:11" ht="15" customHeight="1">
      <c r="A467" s="296" t="s">
        <v>1483</v>
      </c>
      <c r="B467" s="296" t="s">
        <v>8</v>
      </c>
      <c r="C467" s="296" t="s">
        <v>1230</v>
      </c>
      <c r="D467" s="297">
        <v>0.14000000000000001</v>
      </c>
      <c r="E467" s="296" t="s">
        <v>1536</v>
      </c>
      <c r="F467" s="298">
        <v>107.14285714285714</v>
      </c>
      <c r="G467" s="296" t="s">
        <v>1110</v>
      </c>
      <c r="H467" s="296" t="s">
        <v>1094</v>
      </c>
      <c r="I467" s="297">
        <v>0.02</v>
      </c>
      <c r="J467" s="299">
        <v>44727.666666666664</v>
      </c>
      <c r="K467" s="296" t="s">
        <v>1111</v>
      </c>
    </row>
    <row r="468" spans="1:11" ht="15" customHeight="1">
      <c r="A468" s="296" t="s">
        <v>1483</v>
      </c>
      <c r="B468" s="296" t="s">
        <v>9</v>
      </c>
      <c r="C468" s="296" t="s">
        <v>1112</v>
      </c>
      <c r="D468" s="297">
        <v>85</v>
      </c>
      <c r="E468" s="296" t="s">
        <v>1537</v>
      </c>
      <c r="F468" s="298">
        <v>97.882352941176478</v>
      </c>
      <c r="G468" s="296" t="s">
        <v>1110</v>
      </c>
      <c r="H468" s="296" t="s">
        <v>1094</v>
      </c>
      <c r="I468" s="297">
        <v>0.2</v>
      </c>
      <c r="J468" s="299">
        <v>44727.666666666664</v>
      </c>
      <c r="K468" s="296" t="s">
        <v>1111</v>
      </c>
    </row>
    <row r="469" spans="1:11" ht="15" customHeight="1">
      <c r="A469" s="296" t="s">
        <v>1483</v>
      </c>
      <c r="B469" s="296" t="s">
        <v>9</v>
      </c>
      <c r="C469" s="296" t="s">
        <v>1114</v>
      </c>
      <c r="D469" s="297">
        <v>87</v>
      </c>
      <c r="E469" s="296" t="s">
        <v>1538</v>
      </c>
      <c r="F469" s="298">
        <v>102.75862068965517</v>
      </c>
      <c r="G469" s="296" t="s">
        <v>1110</v>
      </c>
      <c r="H469" s="296" t="s">
        <v>1094</v>
      </c>
      <c r="I469" s="297">
        <v>0.2</v>
      </c>
      <c r="J469" s="299">
        <v>44727.666666666664</v>
      </c>
      <c r="K469" s="296" t="s">
        <v>1111</v>
      </c>
    </row>
    <row r="470" spans="1:11" ht="15" customHeight="1">
      <c r="A470" s="296" t="s">
        <v>1483</v>
      </c>
      <c r="B470" s="296" t="s">
        <v>9</v>
      </c>
      <c r="C470" s="296" t="s">
        <v>1116</v>
      </c>
      <c r="D470" s="297">
        <v>87</v>
      </c>
      <c r="E470" s="296" t="s">
        <v>1539</v>
      </c>
      <c r="F470" s="298">
        <v>102.06896551724138</v>
      </c>
      <c r="G470" s="296" t="s">
        <v>1110</v>
      </c>
      <c r="H470" s="296" t="s">
        <v>1094</v>
      </c>
      <c r="I470" s="297">
        <v>0.2</v>
      </c>
      <c r="J470" s="299">
        <v>44727.666666666664</v>
      </c>
      <c r="K470" s="296" t="s">
        <v>1111</v>
      </c>
    </row>
    <row r="471" spans="1:11" ht="15" customHeight="1">
      <c r="A471" s="296" t="s">
        <v>1483</v>
      </c>
      <c r="B471" s="296" t="s">
        <v>9</v>
      </c>
      <c r="C471" s="296" t="s">
        <v>1118</v>
      </c>
      <c r="D471" s="297">
        <v>56</v>
      </c>
      <c r="E471" s="296" t="s">
        <v>1540</v>
      </c>
      <c r="F471" s="298">
        <v>106.25</v>
      </c>
      <c r="G471" s="296" t="s">
        <v>1110</v>
      </c>
      <c r="H471" s="296" t="s">
        <v>1094</v>
      </c>
      <c r="I471" s="297">
        <v>0.2</v>
      </c>
      <c r="J471" s="299">
        <v>44727.666666666664</v>
      </c>
      <c r="K471" s="296" t="s">
        <v>1111</v>
      </c>
    </row>
    <row r="472" spans="1:11" ht="15" customHeight="1">
      <c r="A472" s="296" t="s">
        <v>1483</v>
      </c>
      <c r="B472" s="296" t="s">
        <v>9</v>
      </c>
      <c r="C472" s="296" t="s">
        <v>1120</v>
      </c>
      <c r="D472" s="297">
        <v>31</v>
      </c>
      <c r="E472" s="296" t="s">
        <v>1541</v>
      </c>
      <c r="F472" s="298">
        <v>93.225806451612897</v>
      </c>
      <c r="G472" s="296" t="s">
        <v>1110</v>
      </c>
      <c r="H472" s="296" t="s">
        <v>1094</v>
      </c>
      <c r="I472" s="297">
        <v>0.2</v>
      </c>
      <c r="J472" s="299">
        <v>44727.666666666664</v>
      </c>
      <c r="K472" s="296" t="s">
        <v>1111</v>
      </c>
    </row>
    <row r="473" spans="1:11" ht="15" customHeight="1">
      <c r="A473" s="296" t="s">
        <v>1483</v>
      </c>
      <c r="B473" s="296" t="s">
        <v>9</v>
      </c>
      <c r="C473" s="296" t="s">
        <v>1224</v>
      </c>
      <c r="D473" s="297">
        <v>30</v>
      </c>
      <c r="E473" s="296" t="s">
        <v>1291</v>
      </c>
      <c r="F473" s="298">
        <v>100.66666666666666</v>
      </c>
      <c r="G473" s="296" t="s">
        <v>1110</v>
      </c>
      <c r="H473" s="296" t="s">
        <v>1094</v>
      </c>
      <c r="I473" s="297">
        <v>0.2</v>
      </c>
      <c r="J473" s="299">
        <v>44727.666666666664</v>
      </c>
      <c r="K473" s="296" t="s">
        <v>1111</v>
      </c>
    </row>
    <row r="474" spans="1:11" ht="15" customHeight="1">
      <c r="A474" s="296" t="s">
        <v>1483</v>
      </c>
      <c r="B474" s="296" t="s">
        <v>9</v>
      </c>
      <c r="C474" s="296" t="s">
        <v>1226</v>
      </c>
      <c r="D474" s="297">
        <v>25.2</v>
      </c>
      <c r="E474" s="296" t="s">
        <v>1542</v>
      </c>
      <c r="F474" s="298">
        <v>96.825396825396822</v>
      </c>
      <c r="G474" s="296" t="s">
        <v>1110</v>
      </c>
      <c r="H474" s="296" t="s">
        <v>1094</v>
      </c>
      <c r="I474" s="297">
        <v>0.2</v>
      </c>
      <c r="J474" s="299">
        <v>44727.666666666664</v>
      </c>
      <c r="K474" s="296" t="s">
        <v>1111</v>
      </c>
    </row>
    <row r="475" spans="1:11" ht="15" customHeight="1">
      <c r="A475" s="296" t="s">
        <v>1483</v>
      </c>
      <c r="B475" s="296" t="s">
        <v>9</v>
      </c>
      <c r="C475" s="296" t="s">
        <v>1228</v>
      </c>
      <c r="D475" s="297">
        <v>38</v>
      </c>
      <c r="E475" s="296" t="s">
        <v>1543</v>
      </c>
      <c r="F475" s="298">
        <v>85.78947368421052</v>
      </c>
      <c r="G475" s="296" t="s">
        <v>1110</v>
      </c>
      <c r="H475" s="296" t="s">
        <v>1094</v>
      </c>
      <c r="I475" s="297">
        <v>0.2</v>
      </c>
      <c r="J475" s="299">
        <v>44727.666666666664</v>
      </c>
      <c r="K475" s="296" t="s">
        <v>1111</v>
      </c>
    </row>
    <row r="476" spans="1:11" ht="15" customHeight="1">
      <c r="A476" s="296" t="s">
        <v>1483</v>
      </c>
      <c r="B476" s="296" t="s">
        <v>9</v>
      </c>
      <c r="C476" s="296" t="s">
        <v>1230</v>
      </c>
      <c r="D476" s="297">
        <v>15.5</v>
      </c>
      <c r="E476" s="296" t="s">
        <v>1544</v>
      </c>
      <c r="F476" s="298">
        <v>89.032258064516128</v>
      </c>
      <c r="G476" s="296" t="s">
        <v>1110</v>
      </c>
      <c r="H476" s="296" t="s">
        <v>1094</v>
      </c>
      <c r="I476" s="297">
        <v>0.2</v>
      </c>
      <c r="J476" s="299">
        <v>44727.666666666664</v>
      </c>
      <c r="K476" s="296" t="s">
        <v>1111</v>
      </c>
    </row>
    <row r="477" spans="1:11" ht="15" customHeight="1">
      <c r="A477" s="296" t="s">
        <v>1483</v>
      </c>
      <c r="B477" s="296" t="s">
        <v>10</v>
      </c>
      <c r="C477" s="296" t="s">
        <v>1112</v>
      </c>
      <c r="D477" s="297">
        <v>23</v>
      </c>
      <c r="E477" s="296" t="s">
        <v>1545</v>
      </c>
      <c r="F477" s="298">
        <v>90.869565217391298</v>
      </c>
      <c r="G477" s="296" t="s">
        <v>1110</v>
      </c>
      <c r="H477" s="296" t="s">
        <v>1094</v>
      </c>
      <c r="I477" s="297">
        <v>0.2</v>
      </c>
      <c r="J477" s="299">
        <v>44727.666666666664</v>
      </c>
      <c r="K477" s="296" t="s">
        <v>1111</v>
      </c>
    </row>
    <row r="478" spans="1:11" ht="15" customHeight="1">
      <c r="A478" s="296" t="s">
        <v>1483</v>
      </c>
      <c r="B478" s="296" t="s">
        <v>10</v>
      </c>
      <c r="C478" s="296" t="s">
        <v>1114</v>
      </c>
      <c r="D478" s="297">
        <v>21.6</v>
      </c>
      <c r="E478" s="296" t="s">
        <v>1546</v>
      </c>
      <c r="F478" s="298">
        <v>100</v>
      </c>
      <c r="G478" s="296" t="s">
        <v>1110</v>
      </c>
      <c r="H478" s="296" t="s">
        <v>1094</v>
      </c>
      <c r="I478" s="297">
        <v>0.2</v>
      </c>
      <c r="J478" s="299">
        <v>44727.666666666664</v>
      </c>
      <c r="K478" s="296" t="s">
        <v>1111</v>
      </c>
    </row>
    <row r="479" spans="1:11" ht="15" customHeight="1">
      <c r="A479" s="296" t="s">
        <v>1483</v>
      </c>
      <c r="B479" s="296" t="s">
        <v>10</v>
      </c>
      <c r="C479" s="296" t="s">
        <v>1116</v>
      </c>
      <c r="D479" s="297">
        <v>21.6</v>
      </c>
      <c r="E479" s="296" t="s">
        <v>1547</v>
      </c>
      <c r="F479" s="298">
        <v>100.46296296296295</v>
      </c>
      <c r="G479" s="296" t="s">
        <v>1110</v>
      </c>
      <c r="H479" s="296" t="s">
        <v>1094</v>
      </c>
      <c r="I479" s="297">
        <v>0.2</v>
      </c>
      <c r="J479" s="299">
        <v>44727.666666666664</v>
      </c>
      <c r="K479" s="296" t="s">
        <v>1111</v>
      </c>
    </row>
    <row r="480" spans="1:11" ht="15" customHeight="1">
      <c r="A480" s="296" t="s">
        <v>1483</v>
      </c>
      <c r="B480" s="296" t="s">
        <v>10</v>
      </c>
      <c r="C480" s="296" t="s">
        <v>1224</v>
      </c>
      <c r="D480" s="297">
        <v>8.3000000000000007</v>
      </c>
      <c r="E480" s="296" t="s">
        <v>1548</v>
      </c>
      <c r="F480" s="298">
        <v>94.578313253012041</v>
      </c>
      <c r="G480" s="296" t="s">
        <v>1110</v>
      </c>
      <c r="H480" s="296" t="s">
        <v>1094</v>
      </c>
      <c r="I480" s="297">
        <v>0.2</v>
      </c>
      <c r="J480" s="299">
        <v>44727.666666666664</v>
      </c>
      <c r="K480" s="296" t="s">
        <v>1111</v>
      </c>
    </row>
    <row r="481" spans="1:11" ht="15" customHeight="1">
      <c r="A481" s="296" t="s">
        <v>1483</v>
      </c>
      <c r="B481" s="296" t="s">
        <v>10</v>
      </c>
      <c r="C481" s="296" t="s">
        <v>1226</v>
      </c>
      <c r="D481" s="297">
        <v>5.7</v>
      </c>
      <c r="E481" s="296" t="s">
        <v>1549</v>
      </c>
      <c r="F481" s="298">
        <v>90.350877192982466</v>
      </c>
      <c r="G481" s="296" t="s">
        <v>1110</v>
      </c>
      <c r="H481" s="296" t="s">
        <v>1094</v>
      </c>
      <c r="I481" s="297">
        <v>0.2</v>
      </c>
      <c r="J481" s="299">
        <v>44727.666666666664</v>
      </c>
      <c r="K481" s="296" t="s">
        <v>1111</v>
      </c>
    </row>
    <row r="482" spans="1:11" ht="15" customHeight="1">
      <c r="A482" s="296" t="s">
        <v>1483</v>
      </c>
      <c r="B482" s="296" t="s">
        <v>10</v>
      </c>
      <c r="C482" s="296" t="s">
        <v>1228</v>
      </c>
      <c r="D482" s="297">
        <v>9.3000000000000007</v>
      </c>
      <c r="E482" s="296" t="s">
        <v>1550</v>
      </c>
      <c r="F482" s="298">
        <v>88.709677419354833</v>
      </c>
      <c r="G482" s="296" t="s">
        <v>1110</v>
      </c>
      <c r="H482" s="296" t="s">
        <v>1094</v>
      </c>
      <c r="I482" s="297">
        <v>0.2</v>
      </c>
      <c r="J482" s="299">
        <v>44727.666666666664</v>
      </c>
      <c r="K482" s="296" t="s">
        <v>1111</v>
      </c>
    </row>
    <row r="483" spans="1:11" ht="15" customHeight="1">
      <c r="A483" s="296" t="s">
        <v>1483</v>
      </c>
      <c r="B483" s="296" t="s">
        <v>10</v>
      </c>
      <c r="C483" s="296" t="s">
        <v>1230</v>
      </c>
      <c r="D483" s="297">
        <v>3.9</v>
      </c>
      <c r="E483" s="296" t="s">
        <v>1551</v>
      </c>
      <c r="F483" s="298">
        <v>95.897435897435898</v>
      </c>
      <c r="G483" s="296" t="s">
        <v>1110</v>
      </c>
      <c r="H483" s="296" t="s">
        <v>1094</v>
      </c>
      <c r="I483" s="297">
        <v>0.2</v>
      </c>
      <c r="J483" s="299">
        <v>44727.666666666664</v>
      </c>
      <c r="K483" s="296" t="s">
        <v>1111</v>
      </c>
    </row>
    <row r="484" spans="1:11" ht="15" customHeight="1">
      <c r="A484" s="296" t="s">
        <v>1483</v>
      </c>
      <c r="B484" s="296" t="s">
        <v>11</v>
      </c>
      <c r="C484" s="296" t="s">
        <v>1108</v>
      </c>
      <c r="D484" s="297">
        <v>1</v>
      </c>
      <c r="E484" s="296" t="s">
        <v>1552</v>
      </c>
      <c r="F484" s="298">
        <v>101</v>
      </c>
      <c r="G484" s="296" t="s">
        <v>1110</v>
      </c>
      <c r="H484" s="296" t="s">
        <v>1094</v>
      </c>
      <c r="I484" s="297">
        <v>0.2</v>
      </c>
      <c r="J484" s="299">
        <v>44727.666666666664</v>
      </c>
      <c r="K484" s="296" t="s">
        <v>1111</v>
      </c>
    </row>
    <row r="485" spans="1:11" ht="15" customHeight="1">
      <c r="A485" s="296" t="s">
        <v>1483</v>
      </c>
      <c r="B485" s="296" t="s">
        <v>11</v>
      </c>
      <c r="C485" s="296" t="s">
        <v>1112</v>
      </c>
      <c r="D485" s="297">
        <v>20</v>
      </c>
      <c r="E485" s="296" t="s">
        <v>1553</v>
      </c>
      <c r="F485" s="298">
        <v>89.499999999999986</v>
      </c>
      <c r="G485" s="296" t="s">
        <v>1110</v>
      </c>
      <c r="H485" s="296" t="s">
        <v>1094</v>
      </c>
      <c r="I485" s="297">
        <v>0.2</v>
      </c>
      <c r="J485" s="299">
        <v>44727.666666666664</v>
      </c>
      <c r="K485" s="296" t="s">
        <v>1111</v>
      </c>
    </row>
    <row r="486" spans="1:11" ht="15" customHeight="1">
      <c r="A486" s="296" t="s">
        <v>1483</v>
      </c>
      <c r="B486" s="296" t="s">
        <v>11</v>
      </c>
      <c r="C486" s="296" t="s">
        <v>1114</v>
      </c>
      <c r="D486" s="297">
        <v>19</v>
      </c>
      <c r="E486" s="296" t="s">
        <v>1222</v>
      </c>
      <c r="F486" s="298">
        <v>105.78947368421055</v>
      </c>
      <c r="G486" s="296" t="s">
        <v>1110</v>
      </c>
      <c r="H486" s="296" t="s">
        <v>1094</v>
      </c>
      <c r="I486" s="297">
        <v>0.2</v>
      </c>
      <c r="J486" s="299">
        <v>44727.666666666664</v>
      </c>
      <c r="K486" s="296" t="s">
        <v>1111</v>
      </c>
    </row>
    <row r="487" spans="1:11" ht="15" customHeight="1">
      <c r="A487" s="296" t="s">
        <v>1483</v>
      </c>
      <c r="B487" s="296" t="s">
        <v>11</v>
      </c>
      <c r="C487" s="296" t="s">
        <v>1116</v>
      </c>
      <c r="D487" s="297">
        <v>19</v>
      </c>
      <c r="E487" s="296" t="s">
        <v>1222</v>
      </c>
      <c r="F487" s="298">
        <v>105.78947368421055</v>
      </c>
      <c r="G487" s="296" t="s">
        <v>1110</v>
      </c>
      <c r="H487" s="296" t="s">
        <v>1094</v>
      </c>
      <c r="I487" s="297">
        <v>0.2</v>
      </c>
      <c r="J487" s="299">
        <v>44727.666666666664</v>
      </c>
      <c r="K487" s="296" t="s">
        <v>1111</v>
      </c>
    </row>
    <row r="488" spans="1:11" ht="15" customHeight="1">
      <c r="A488" s="296" t="s">
        <v>1483</v>
      </c>
      <c r="B488" s="296" t="s">
        <v>11</v>
      </c>
      <c r="C488" s="296" t="s">
        <v>1118</v>
      </c>
      <c r="D488" s="297">
        <v>10.8</v>
      </c>
      <c r="E488" s="296" t="s">
        <v>1457</v>
      </c>
      <c r="F488" s="298">
        <v>101.85185185185183</v>
      </c>
      <c r="G488" s="296" t="s">
        <v>1110</v>
      </c>
      <c r="H488" s="296" t="s">
        <v>1094</v>
      </c>
      <c r="I488" s="297">
        <v>0.2</v>
      </c>
      <c r="J488" s="299">
        <v>44727.666666666664</v>
      </c>
      <c r="K488" s="296" t="s">
        <v>1111</v>
      </c>
    </row>
    <row r="489" spans="1:11" ht="15" customHeight="1">
      <c r="A489" s="296" t="s">
        <v>1483</v>
      </c>
      <c r="B489" s="296" t="s">
        <v>11</v>
      </c>
      <c r="C489" s="296" t="s">
        <v>1120</v>
      </c>
      <c r="D489" s="297">
        <v>5.9</v>
      </c>
      <c r="E489" s="296" t="s">
        <v>1554</v>
      </c>
      <c r="F489" s="298">
        <v>96.610169491525426</v>
      </c>
      <c r="G489" s="296" t="s">
        <v>1110</v>
      </c>
      <c r="H489" s="296" t="s">
        <v>1094</v>
      </c>
      <c r="I489" s="297">
        <v>0.2</v>
      </c>
      <c r="J489" s="299">
        <v>44727.666666666664</v>
      </c>
      <c r="K489" s="296" t="s">
        <v>1111</v>
      </c>
    </row>
    <row r="490" spans="1:11" ht="15" customHeight="1">
      <c r="A490" s="296" t="s">
        <v>1483</v>
      </c>
      <c r="B490" s="296" t="s">
        <v>11</v>
      </c>
      <c r="C490" s="296" t="s">
        <v>1122</v>
      </c>
      <c r="D490" s="297">
        <v>2</v>
      </c>
      <c r="E490" s="296" t="s">
        <v>1555</v>
      </c>
      <c r="F490" s="298">
        <v>85</v>
      </c>
      <c r="G490" s="296" t="s">
        <v>1110</v>
      </c>
      <c r="H490" s="296" t="s">
        <v>1094</v>
      </c>
      <c r="I490" s="297">
        <v>0.2</v>
      </c>
      <c r="J490" s="299">
        <v>44727.666666666664</v>
      </c>
      <c r="K490" s="296" t="s">
        <v>1111</v>
      </c>
    </row>
    <row r="491" spans="1:11" ht="15" customHeight="1">
      <c r="A491" s="296" t="s">
        <v>1483</v>
      </c>
      <c r="B491" s="296" t="s">
        <v>11</v>
      </c>
      <c r="C491" s="296" t="s">
        <v>1124</v>
      </c>
      <c r="D491" s="297">
        <v>4.9000000000000004</v>
      </c>
      <c r="E491" s="296" t="s">
        <v>1162</v>
      </c>
      <c r="F491" s="298">
        <v>82.244897959183675</v>
      </c>
      <c r="G491" s="296" t="s">
        <v>1110</v>
      </c>
      <c r="H491" s="296" t="s">
        <v>1094</v>
      </c>
      <c r="I491" s="297">
        <v>0.2</v>
      </c>
      <c r="J491" s="299">
        <v>44727.666666666664</v>
      </c>
      <c r="K491" s="296" t="s">
        <v>1111</v>
      </c>
    </row>
    <row r="492" spans="1:11" ht="15" customHeight="1">
      <c r="A492" s="296" t="s">
        <v>1483</v>
      </c>
      <c r="B492" s="296" t="s">
        <v>11</v>
      </c>
      <c r="C492" s="296" t="s">
        <v>1224</v>
      </c>
      <c r="D492" s="297">
        <v>5.7</v>
      </c>
      <c r="E492" s="296" t="s">
        <v>1556</v>
      </c>
      <c r="F492" s="298">
        <v>97.192982456140356</v>
      </c>
      <c r="G492" s="296" t="s">
        <v>1110</v>
      </c>
      <c r="H492" s="296" t="s">
        <v>1094</v>
      </c>
      <c r="I492" s="297">
        <v>0.2</v>
      </c>
      <c r="J492" s="299">
        <v>44727.666666666664</v>
      </c>
      <c r="K492" s="296" t="s">
        <v>1111</v>
      </c>
    </row>
    <row r="493" spans="1:11" ht="15" customHeight="1">
      <c r="A493" s="296" t="s">
        <v>1483</v>
      </c>
      <c r="B493" s="296" t="s">
        <v>11</v>
      </c>
      <c r="C493" s="296" t="s">
        <v>1226</v>
      </c>
      <c r="D493" s="297">
        <v>6.2</v>
      </c>
      <c r="E493" s="296" t="s">
        <v>1557</v>
      </c>
      <c r="F493" s="298">
        <v>98.387096774193537</v>
      </c>
      <c r="G493" s="296" t="s">
        <v>1110</v>
      </c>
      <c r="H493" s="296" t="s">
        <v>1094</v>
      </c>
      <c r="I493" s="297">
        <v>0.2</v>
      </c>
      <c r="J493" s="299">
        <v>44727.666666666664</v>
      </c>
      <c r="K493" s="296" t="s">
        <v>1111</v>
      </c>
    </row>
    <row r="494" spans="1:11" ht="15" customHeight="1">
      <c r="A494" s="296" t="s">
        <v>1483</v>
      </c>
      <c r="B494" s="296" t="s">
        <v>11</v>
      </c>
      <c r="C494" s="296" t="s">
        <v>1228</v>
      </c>
      <c r="D494" s="297">
        <v>7.5</v>
      </c>
      <c r="E494" s="296" t="s">
        <v>1558</v>
      </c>
      <c r="F494" s="298">
        <v>84.800000000000011</v>
      </c>
      <c r="G494" s="296" t="s">
        <v>1110</v>
      </c>
      <c r="H494" s="296" t="s">
        <v>1094</v>
      </c>
      <c r="I494" s="297">
        <v>0.2</v>
      </c>
      <c r="J494" s="299">
        <v>44727.666666666664</v>
      </c>
      <c r="K494" s="296" t="s">
        <v>1111</v>
      </c>
    </row>
    <row r="495" spans="1:11" ht="15" customHeight="1">
      <c r="A495" s="296" t="s">
        <v>1483</v>
      </c>
      <c r="B495" s="296" t="s">
        <v>11</v>
      </c>
      <c r="C495" s="296" t="s">
        <v>1230</v>
      </c>
      <c r="D495" s="297">
        <v>2.7</v>
      </c>
      <c r="E495" s="296" t="s">
        <v>1559</v>
      </c>
      <c r="F495" s="298">
        <v>94.074074074074062</v>
      </c>
      <c r="G495" s="296" t="s">
        <v>1110</v>
      </c>
      <c r="H495" s="296" t="s">
        <v>1094</v>
      </c>
      <c r="I495" s="297">
        <v>0.2</v>
      </c>
      <c r="J495" s="299">
        <v>44727.666666666664</v>
      </c>
      <c r="K495" s="296" t="s">
        <v>1111</v>
      </c>
    </row>
    <row r="496" spans="1:11" ht="15" customHeight="1">
      <c r="A496" s="296" t="s">
        <v>1483</v>
      </c>
      <c r="B496" s="296" t="s">
        <v>12</v>
      </c>
      <c r="C496" s="296" t="s">
        <v>1108</v>
      </c>
      <c r="D496" s="297">
        <v>2.89</v>
      </c>
      <c r="E496" s="296" t="s">
        <v>1560</v>
      </c>
      <c r="F496" s="298">
        <v>100.34602076124565</v>
      </c>
      <c r="G496" s="296" t="s">
        <v>1110</v>
      </c>
      <c r="H496" s="296" t="s">
        <v>1094</v>
      </c>
      <c r="I496" s="297">
        <v>0.2</v>
      </c>
      <c r="J496" s="299">
        <v>44727.666666666664</v>
      </c>
      <c r="K496" s="296" t="s">
        <v>1111</v>
      </c>
    </row>
    <row r="497" spans="1:11" ht="15" customHeight="1">
      <c r="A497" s="296" t="s">
        <v>1483</v>
      </c>
      <c r="B497" s="296" t="s">
        <v>12</v>
      </c>
      <c r="C497" s="296" t="s">
        <v>1112</v>
      </c>
      <c r="D497" s="297">
        <v>41</v>
      </c>
      <c r="E497" s="296" t="s">
        <v>1167</v>
      </c>
      <c r="F497" s="298">
        <v>100.73170731707317</v>
      </c>
      <c r="G497" s="296" t="s">
        <v>1110</v>
      </c>
      <c r="H497" s="296" t="s">
        <v>1094</v>
      </c>
      <c r="I497" s="297">
        <v>0.2</v>
      </c>
      <c r="J497" s="299">
        <v>44727.666666666664</v>
      </c>
      <c r="K497" s="296" t="s">
        <v>1111</v>
      </c>
    </row>
    <row r="498" spans="1:11" ht="15" customHeight="1">
      <c r="A498" s="296" t="s">
        <v>1483</v>
      </c>
      <c r="B498" s="296" t="s">
        <v>12</v>
      </c>
      <c r="C498" s="296" t="s">
        <v>1114</v>
      </c>
      <c r="D498" s="297">
        <v>37.6</v>
      </c>
      <c r="E498" s="296" t="s">
        <v>1561</v>
      </c>
      <c r="F498" s="298">
        <v>99.468085106382972</v>
      </c>
      <c r="G498" s="296" t="s">
        <v>1110</v>
      </c>
      <c r="H498" s="296" t="s">
        <v>1094</v>
      </c>
      <c r="I498" s="297">
        <v>0.2</v>
      </c>
      <c r="J498" s="299">
        <v>44727.666666666664</v>
      </c>
      <c r="K498" s="296" t="s">
        <v>1111</v>
      </c>
    </row>
    <row r="499" spans="1:11" ht="15" customHeight="1">
      <c r="A499" s="296" t="s">
        <v>1483</v>
      </c>
      <c r="B499" s="296" t="s">
        <v>12</v>
      </c>
      <c r="C499" s="296" t="s">
        <v>1116</v>
      </c>
      <c r="D499" s="297">
        <v>37.6</v>
      </c>
      <c r="E499" s="296" t="s">
        <v>1562</v>
      </c>
      <c r="F499" s="298">
        <v>100</v>
      </c>
      <c r="G499" s="296" t="s">
        <v>1110</v>
      </c>
      <c r="H499" s="296" t="s">
        <v>1094</v>
      </c>
      <c r="I499" s="297">
        <v>0.2</v>
      </c>
      <c r="J499" s="299">
        <v>44727.666666666664</v>
      </c>
      <c r="K499" s="296" t="s">
        <v>1111</v>
      </c>
    </row>
    <row r="500" spans="1:11" ht="15" customHeight="1">
      <c r="A500" s="296" t="s">
        <v>1483</v>
      </c>
      <c r="B500" s="296" t="s">
        <v>12</v>
      </c>
      <c r="C500" s="296" t="s">
        <v>1118</v>
      </c>
      <c r="D500" s="297">
        <v>25.9</v>
      </c>
      <c r="E500" s="296" t="s">
        <v>1563</v>
      </c>
      <c r="F500" s="298">
        <v>97.683397683397686</v>
      </c>
      <c r="G500" s="296" t="s">
        <v>1110</v>
      </c>
      <c r="H500" s="296" t="s">
        <v>1094</v>
      </c>
      <c r="I500" s="297">
        <v>0.2</v>
      </c>
      <c r="J500" s="299">
        <v>44727.666666666664</v>
      </c>
      <c r="K500" s="296" t="s">
        <v>1111</v>
      </c>
    </row>
    <row r="501" spans="1:11" ht="15" customHeight="1">
      <c r="A501" s="296" t="s">
        <v>1483</v>
      </c>
      <c r="B501" s="296" t="s">
        <v>12</v>
      </c>
      <c r="C501" s="296" t="s">
        <v>1120</v>
      </c>
      <c r="D501" s="297">
        <v>9</v>
      </c>
      <c r="E501" s="296" t="s">
        <v>1564</v>
      </c>
      <c r="F501" s="298">
        <v>106.33333333333334</v>
      </c>
      <c r="G501" s="296" t="s">
        <v>1110</v>
      </c>
      <c r="H501" s="296" t="s">
        <v>1094</v>
      </c>
      <c r="I501" s="297">
        <v>0.2</v>
      </c>
      <c r="J501" s="299">
        <v>44727.666666666664</v>
      </c>
      <c r="K501" s="296" t="s">
        <v>1111</v>
      </c>
    </row>
    <row r="502" spans="1:11" ht="15" customHeight="1">
      <c r="A502" s="296" t="s">
        <v>1483</v>
      </c>
      <c r="B502" s="296" t="s">
        <v>12</v>
      </c>
      <c r="C502" s="296" t="s">
        <v>1122</v>
      </c>
      <c r="D502" s="297">
        <v>4.3</v>
      </c>
      <c r="E502" s="296" t="s">
        <v>1235</v>
      </c>
      <c r="F502" s="298">
        <v>109.30232558139537</v>
      </c>
      <c r="G502" s="296" t="s">
        <v>1110</v>
      </c>
      <c r="H502" s="296" t="s">
        <v>1094</v>
      </c>
      <c r="I502" s="297">
        <v>0.2</v>
      </c>
      <c r="J502" s="299">
        <v>44727.666666666664</v>
      </c>
      <c r="K502" s="296" t="s">
        <v>1111</v>
      </c>
    </row>
    <row r="503" spans="1:11" ht="15" customHeight="1">
      <c r="A503" s="296" t="s">
        <v>1483</v>
      </c>
      <c r="B503" s="296" t="s">
        <v>12</v>
      </c>
      <c r="C503" s="296" t="s">
        <v>1124</v>
      </c>
      <c r="D503" s="297">
        <v>7.6</v>
      </c>
      <c r="E503" s="296" t="s">
        <v>1565</v>
      </c>
      <c r="F503" s="298">
        <v>115.39473684210526</v>
      </c>
      <c r="G503" s="296" t="s">
        <v>1110</v>
      </c>
      <c r="H503" s="296" t="s">
        <v>1094</v>
      </c>
      <c r="I503" s="297">
        <v>0.2</v>
      </c>
      <c r="J503" s="299">
        <v>44727.666666666664</v>
      </c>
      <c r="K503" s="296" t="s">
        <v>1111</v>
      </c>
    </row>
    <row r="504" spans="1:11" ht="15" customHeight="1">
      <c r="A504" s="296" t="s">
        <v>1483</v>
      </c>
      <c r="B504" s="296" t="s">
        <v>12</v>
      </c>
      <c r="C504" s="296" t="s">
        <v>1224</v>
      </c>
      <c r="D504" s="297">
        <v>13</v>
      </c>
      <c r="E504" s="296" t="s">
        <v>1390</v>
      </c>
      <c r="F504" s="298">
        <v>105.38461538461539</v>
      </c>
      <c r="G504" s="296" t="s">
        <v>1110</v>
      </c>
      <c r="H504" s="296" t="s">
        <v>1094</v>
      </c>
      <c r="I504" s="297">
        <v>0.2</v>
      </c>
      <c r="J504" s="299">
        <v>44727.666666666664</v>
      </c>
      <c r="K504" s="296" t="s">
        <v>1111</v>
      </c>
    </row>
    <row r="505" spans="1:11" ht="15" customHeight="1">
      <c r="A505" s="296" t="s">
        <v>1483</v>
      </c>
      <c r="B505" s="296" t="s">
        <v>12</v>
      </c>
      <c r="C505" s="296" t="s">
        <v>1226</v>
      </c>
      <c r="D505" s="297">
        <v>31.8</v>
      </c>
      <c r="E505" s="296" t="s">
        <v>1566</v>
      </c>
      <c r="F505" s="298">
        <v>100.31446540880502</v>
      </c>
      <c r="G505" s="296" t="s">
        <v>1110</v>
      </c>
      <c r="H505" s="296" t="s">
        <v>1094</v>
      </c>
      <c r="I505" s="297">
        <v>0.2</v>
      </c>
      <c r="J505" s="299">
        <v>44727.666666666664</v>
      </c>
      <c r="K505" s="296" t="s">
        <v>1111</v>
      </c>
    </row>
    <row r="506" spans="1:11" ht="15" customHeight="1">
      <c r="A506" s="296" t="s">
        <v>1483</v>
      </c>
      <c r="B506" s="296" t="s">
        <v>12</v>
      </c>
      <c r="C506" s="296" t="s">
        <v>1228</v>
      </c>
      <c r="D506" s="297">
        <v>17.2</v>
      </c>
      <c r="E506" s="296" t="s">
        <v>1458</v>
      </c>
      <c r="F506" s="298">
        <v>96.511627906976756</v>
      </c>
      <c r="G506" s="296" t="s">
        <v>1110</v>
      </c>
      <c r="H506" s="296" t="s">
        <v>1094</v>
      </c>
      <c r="I506" s="297">
        <v>0.2</v>
      </c>
      <c r="J506" s="299">
        <v>44727.666666666664</v>
      </c>
      <c r="K506" s="296" t="s">
        <v>1111</v>
      </c>
    </row>
    <row r="507" spans="1:11" ht="15" customHeight="1">
      <c r="A507" s="296" t="s">
        <v>1483</v>
      </c>
      <c r="B507" s="296" t="s">
        <v>12</v>
      </c>
      <c r="C507" s="296" t="s">
        <v>1230</v>
      </c>
      <c r="D507" s="297">
        <v>4.5999999999999996</v>
      </c>
      <c r="E507" s="296" t="s">
        <v>1119</v>
      </c>
      <c r="F507" s="298">
        <v>118.69565217391305</v>
      </c>
      <c r="G507" s="296" t="s">
        <v>1110</v>
      </c>
      <c r="H507" s="296" t="s">
        <v>1094</v>
      </c>
      <c r="I507" s="297">
        <v>0.2</v>
      </c>
      <c r="J507" s="299">
        <v>44727.666666666664</v>
      </c>
      <c r="K507" s="296" t="s">
        <v>1111</v>
      </c>
    </row>
    <row r="508" spans="1:11" ht="15" customHeight="1">
      <c r="A508" s="296" t="s">
        <v>1483</v>
      </c>
      <c r="B508" s="296" t="s">
        <v>13</v>
      </c>
      <c r="C508" s="296" t="s">
        <v>1112</v>
      </c>
      <c r="D508" s="297">
        <v>2.6</v>
      </c>
      <c r="E508" s="296" t="s">
        <v>1194</v>
      </c>
      <c r="F508" s="298">
        <v>104.23076923076921</v>
      </c>
      <c r="G508" s="296" t="s">
        <v>1110</v>
      </c>
      <c r="H508" s="296" t="s">
        <v>1094</v>
      </c>
      <c r="I508" s="297">
        <v>0.02</v>
      </c>
      <c r="J508" s="299">
        <v>44727.666666666664</v>
      </c>
      <c r="K508" s="296" t="s">
        <v>1111</v>
      </c>
    </row>
    <row r="509" spans="1:11" ht="15" customHeight="1">
      <c r="A509" s="296" t="s">
        <v>1483</v>
      </c>
      <c r="B509" s="296" t="s">
        <v>13</v>
      </c>
      <c r="C509" s="296" t="s">
        <v>1114</v>
      </c>
      <c r="D509" s="297">
        <v>3.12</v>
      </c>
      <c r="E509" s="296" t="s">
        <v>1567</v>
      </c>
      <c r="F509" s="298">
        <v>102.88461538461537</v>
      </c>
      <c r="G509" s="296" t="s">
        <v>1110</v>
      </c>
      <c r="H509" s="296" t="s">
        <v>1094</v>
      </c>
      <c r="I509" s="297">
        <v>0.02</v>
      </c>
      <c r="J509" s="299">
        <v>44727.666666666664</v>
      </c>
      <c r="K509" s="296" t="s">
        <v>1111</v>
      </c>
    </row>
    <row r="510" spans="1:11" ht="15" customHeight="1">
      <c r="A510" s="296" t="s">
        <v>1483</v>
      </c>
      <c r="B510" s="296" t="s">
        <v>13</v>
      </c>
      <c r="C510" s="296" t="s">
        <v>1116</v>
      </c>
      <c r="D510" s="297">
        <v>3.12</v>
      </c>
      <c r="E510" s="296" t="s">
        <v>1567</v>
      </c>
      <c r="F510" s="298">
        <v>102.88461538461537</v>
      </c>
      <c r="G510" s="296" t="s">
        <v>1110</v>
      </c>
      <c r="H510" s="296" t="s">
        <v>1094</v>
      </c>
      <c r="I510" s="297">
        <v>0.02</v>
      </c>
      <c r="J510" s="299">
        <v>44727.666666666664</v>
      </c>
      <c r="K510" s="296" t="s">
        <v>1111</v>
      </c>
    </row>
    <row r="511" spans="1:11" ht="15" customHeight="1">
      <c r="A511" s="296" t="s">
        <v>1483</v>
      </c>
      <c r="B511" s="296" t="s">
        <v>13</v>
      </c>
      <c r="C511" s="296" t="s">
        <v>1122</v>
      </c>
      <c r="D511" s="297">
        <v>0.3</v>
      </c>
      <c r="E511" s="296" t="s">
        <v>1283</v>
      </c>
      <c r="F511" s="298">
        <v>94.666666666666671</v>
      </c>
      <c r="G511" s="296" t="s">
        <v>1110</v>
      </c>
      <c r="H511" s="296" t="s">
        <v>1094</v>
      </c>
      <c r="I511" s="297">
        <v>0.02</v>
      </c>
      <c r="J511" s="299">
        <v>44727.666666666664</v>
      </c>
      <c r="K511" s="296" t="s">
        <v>1111</v>
      </c>
    </row>
    <row r="512" spans="1:11" ht="15" customHeight="1">
      <c r="A512" s="296" t="s">
        <v>1483</v>
      </c>
      <c r="B512" s="296" t="s">
        <v>13</v>
      </c>
      <c r="C512" s="296" t="s">
        <v>1124</v>
      </c>
      <c r="D512" s="297">
        <v>0.7</v>
      </c>
      <c r="E512" s="296" t="s">
        <v>1568</v>
      </c>
      <c r="F512" s="298">
        <v>88.142857142857139</v>
      </c>
      <c r="G512" s="296" t="s">
        <v>1110</v>
      </c>
      <c r="H512" s="296" t="s">
        <v>1094</v>
      </c>
      <c r="I512" s="297">
        <v>0.02</v>
      </c>
      <c r="J512" s="299">
        <v>44727.666666666664</v>
      </c>
      <c r="K512" s="296" t="s">
        <v>1111</v>
      </c>
    </row>
    <row r="513" spans="1:11" ht="15" customHeight="1">
      <c r="A513" s="296" t="s">
        <v>1483</v>
      </c>
      <c r="B513" s="296" t="s">
        <v>13</v>
      </c>
      <c r="C513" s="296" t="s">
        <v>1224</v>
      </c>
      <c r="D513" s="297">
        <v>0.64</v>
      </c>
      <c r="E513" s="296" t="s">
        <v>1569</v>
      </c>
      <c r="F513" s="298">
        <v>104.6875</v>
      </c>
      <c r="G513" s="296" t="s">
        <v>1110</v>
      </c>
      <c r="H513" s="296" t="s">
        <v>1094</v>
      </c>
      <c r="I513" s="297">
        <v>0.02</v>
      </c>
      <c r="J513" s="299">
        <v>44727.666666666664</v>
      </c>
      <c r="K513" s="296" t="s">
        <v>1111</v>
      </c>
    </row>
    <row r="514" spans="1:11" ht="15" customHeight="1">
      <c r="A514" s="296" t="s">
        <v>1483</v>
      </c>
      <c r="B514" s="296" t="s">
        <v>13</v>
      </c>
      <c r="C514" s="296" t="s">
        <v>1226</v>
      </c>
      <c r="D514" s="297">
        <v>0.96</v>
      </c>
      <c r="E514" s="296" t="s">
        <v>1570</v>
      </c>
      <c r="F514" s="298">
        <v>100</v>
      </c>
      <c r="G514" s="296" t="s">
        <v>1110</v>
      </c>
      <c r="H514" s="296" t="s">
        <v>1094</v>
      </c>
      <c r="I514" s="297">
        <v>0.02</v>
      </c>
      <c r="J514" s="299">
        <v>44727.666666666664</v>
      </c>
      <c r="K514" s="296" t="s">
        <v>1111</v>
      </c>
    </row>
    <row r="515" spans="1:11" ht="15" customHeight="1">
      <c r="A515" s="296" t="s">
        <v>1483</v>
      </c>
      <c r="B515" s="296" t="s">
        <v>13</v>
      </c>
      <c r="C515" s="296" t="s">
        <v>1230</v>
      </c>
      <c r="D515" s="297">
        <v>0.36</v>
      </c>
      <c r="E515" s="296" t="s">
        <v>1571</v>
      </c>
      <c r="F515" s="298">
        <v>88.8888888888889</v>
      </c>
      <c r="G515" s="296" t="s">
        <v>1110</v>
      </c>
      <c r="H515" s="296" t="s">
        <v>1094</v>
      </c>
      <c r="I515" s="297">
        <v>0.02</v>
      </c>
      <c r="J515" s="299">
        <v>44727.666666666664</v>
      </c>
      <c r="K515" s="296" t="s">
        <v>1111</v>
      </c>
    </row>
    <row r="516" spans="1:11" ht="15" customHeight="1">
      <c r="A516" s="296" t="s">
        <v>1483</v>
      </c>
      <c r="B516" s="296" t="s">
        <v>14</v>
      </c>
      <c r="C516" s="296" t="s">
        <v>1114</v>
      </c>
      <c r="D516" s="297">
        <v>1.3169999999999999</v>
      </c>
      <c r="E516" s="296" t="s">
        <v>1572</v>
      </c>
      <c r="F516" s="298">
        <v>108.58010630220198</v>
      </c>
      <c r="G516" s="296" t="s">
        <v>1110</v>
      </c>
      <c r="H516" s="296" t="s">
        <v>1094</v>
      </c>
      <c r="I516" s="297">
        <v>0.02</v>
      </c>
      <c r="J516" s="299">
        <v>44727.666666666664</v>
      </c>
      <c r="K516" s="296" t="s">
        <v>1111</v>
      </c>
    </row>
    <row r="517" spans="1:11" ht="15" customHeight="1">
      <c r="A517" s="296" t="s">
        <v>1483</v>
      </c>
      <c r="B517" s="296" t="s">
        <v>14</v>
      </c>
      <c r="C517" s="296" t="s">
        <v>1116</v>
      </c>
      <c r="D517" s="297">
        <v>1.3169999999999999</v>
      </c>
      <c r="E517" s="296" t="s">
        <v>1573</v>
      </c>
      <c r="F517" s="298">
        <v>110.09870918754746</v>
      </c>
      <c r="G517" s="296" t="s">
        <v>1110</v>
      </c>
      <c r="H517" s="296" t="s">
        <v>1094</v>
      </c>
      <c r="I517" s="297">
        <v>0.02</v>
      </c>
      <c r="J517" s="299">
        <v>44727.666666666664</v>
      </c>
      <c r="K517" s="296" t="s">
        <v>1111</v>
      </c>
    </row>
    <row r="518" spans="1:11" ht="15" customHeight="1">
      <c r="A518" s="296" t="s">
        <v>1483</v>
      </c>
      <c r="B518" s="296" t="s">
        <v>14</v>
      </c>
      <c r="C518" s="296" t="s">
        <v>1224</v>
      </c>
      <c r="D518" s="297">
        <v>0.26</v>
      </c>
      <c r="E518" s="296" t="s">
        <v>1534</v>
      </c>
      <c r="F518" s="298">
        <v>100</v>
      </c>
      <c r="G518" s="296" t="s">
        <v>1110</v>
      </c>
      <c r="H518" s="296" t="s">
        <v>1094</v>
      </c>
      <c r="I518" s="297">
        <v>0.02</v>
      </c>
      <c r="J518" s="299">
        <v>44727.666666666664</v>
      </c>
      <c r="K518" s="296" t="s">
        <v>1111</v>
      </c>
    </row>
    <row r="519" spans="1:11" ht="15" customHeight="1">
      <c r="A519" s="296" t="s">
        <v>1483</v>
      </c>
      <c r="B519" s="296" t="s">
        <v>14</v>
      </c>
      <c r="C519" s="296" t="s">
        <v>1226</v>
      </c>
      <c r="D519" s="297">
        <v>0.33</v>
      </c>
      <c r="E519" s="296" t="s">
        <v>1574</v>
      </c>
      <c r="F519" s="298">
        <v>103.03030303030303</v>
      </c>
      <c r="G519" s="296" t="s">
        <v>1110</v>
      </c>
      <c r="H519" s="296" t="s">
        <v>1094</v>
      </c>
      <c r="I519" s="297">
        <v>0.02</v>
      </c>
      <c r="J519" s="299">
        <v>44727.666666666664</v>
      </c>
      <c r="K519" s="296" t="s">
        <v>1111</v>
      </c>
    </row>
    <row r="520" spans="1:11" ht="15" customHeight="1">
      <c r="A520" s="296" t="s">
        <v>1483</v>
      </c>
      <c r="B520" s="296" t="s">
        <v>14</v>
      </c>
      <c r="C520" s="296" t="s">
        <v>1230</v>
      </c>
      <c r="D520" s="297">
        <v>0.17</v>
      </c>
      <c r="E520" s="296" t="s">
        <v>1536</v>
      </c>
      <c r="F520" s="298">
        <v>88.235294117647044</v>
      </c>
      <c r="G520" s="296" t="s">
        <v>1110</v>
      </c>
      <c r="H520" s="296" t="s">
        <v>1094</v>
      </c>
      <c r="I520" s="297">
        <v>0.02</v>
      </c>
      <c r="J520" s="299">
        <v>44727.666666666664</v>
      </c>
      <c r="K520" s="296" t="s">
        <v>1111</v>
      </c>
    </row>
    <row r="521" spans="1:11" ht="15" customHeight="1">
      <c r="A521" s="296" t="s">
        <v>1483</v>
      </c>
      <c r="B521" s="296" t="s">
        <v>15</v>
      </c>
      <c r="C521" s="296" t="s">
        <v>1112</v>
      </c>
      <c r="D521" s="297">
        <v>7.6</v>
      </c>
      <c r="E521" s="296" t="s">
        <v>1575</v>
      </c>
      <c r="F521" s="298">
        <v>98.28947368421052</v>
      </c>
      <c r="G521" s="296" t="s">
        <v>1110</v>
      </c>
      <c r="H521" s="296" t="s">
        <v>1094</v>
      </c>
      <c r="I521" s="297">
        <v>0.02</v>
      </c>
      <c r="J521" s="299">
        <v>44727.666666666664</v>
      </c>
      <c r="K521" s="296" t="s">
        <v>1111</v>
      </c>
    </row>
    <row r="522" spans="1:11" ht="15" customHeight="1">
      <c r="A522" s="296" t="s">
        <v>1483</v>
      </c>
      <c r="B522" s="296" t="s">
        <v>15</v>
      </c>
      <c r="C522" s="296" t="s">
        <v>1114</v>
      </c>
      <c r="D522" s="297">
        <v>7.7</v>
      </c>
      <c r="E522" s="296" t="s">
        <v>1576</v>
      </c>
      <c r="F522" s="298">
        <v>114.93506493506493</v>
      </c>
      <c r="G522" s="296" t="s">
        <v>1110</v>
      </c>
      <c r="H522" s="296" t="s">
        <v>1094</v>
      </c>
      <c r="I522" s="297">
        <v>0.02</v>
      </c>
      <c r="J522" s="299">
        <v>44727.666666666664</v>
      </c>
      <c r="K522" s="296" t="s">
        <v>1111</v>
      </c>
    </row>
    <row r="523" spans="1:11" ht="15" customHeight="1">
      <c r="A523" s="296" t="s">
        <v>1483</v>
      </c>
      <c r="B523" s="296" t="s">
        <v>15</v>
      </c>
      <c r="C523" s="296" t="s">
        <v>1116</v>
      </c>
      <c r="D523" s="297">
        <v>7.7</v>
      </c>
      <c r="E523" s="296" t="s">
        <v>1319</v>
      </c>
      <c r="F523" s="298">
        <v>115.45454545454545</v>
      </c>
      <c r="G523" s="296" t="s">
        <v>1110</v>
      </c>
      <c r="H523" s="296" t="s">
        <v>1094</v>
      </c>
      <c r="I523" s="297">
        <v>0.02</v>
      </c>
      <c r="J523" s="299">
        <v>44727.666666666664</v>
      </c>
      <c r="K523" s="296" t="s">
        <v>1111</v>
      </c>
    </row>
    <row r="524" spans="1:11" ht="15" customHeight="1">
      <c r="A524" s="296" t="s">
        <v>1483</v>
      </c>
      <c r="B524" s="296" t="s">
        <v>15</v>
      </c>
      <c r="C524" s="296" t="s">
        <v>1120</v>
      </c>
      <c r="D524" s="297">
        <v>2.7</v>
      </c>
      <c r="E524" s="296" t="s">
        <v>1577</v>
      </c>
      <c r="F524" s="298">
        <v>94.81481481481481</v>
      </c>
      <c r="G524" s="296" t="s">
        <v>1110</v>
      </c>
      <c r="H524" s="296" t="s">
        <v>1094</v>
      </c>
      <c r="I524" s="297">
        <v>0.02</v>
      </c>
      <c r="J524" s="299">
        <v>44727.666666666664</v>
      </c>
      <c r="K524" s="296" t="s">
        <v>1111</v>
      </c>
    </row>
    <row r="525" spans="1:11" ht="15" customHeight="1">
      <c r="A525" s="296" t="s">
        <v>1483</v>
      </c>
      <c r="B525" s="296" t="s">
        <v>15</v>
      </c>
      <c r="C525" s="296" t="s">
        <v>1124</v>
      </c>
      <c r="D525" s="297">
        <v>2</v>
      </c>
      <c r="E525" s="296" t="s">
        <v>1342</v>
      </c>
      <c r="F525" s="298">
        <v>94</v>
      </c>
      <c r="G525" s="296" t="s">
        <v>1110</v>
      </c>
      <c r="H525" s="296" t="s">
        <v>1094</v>
      </c>
      <c r="I525" s="297">
        <v>0.02</v>
      </c>
      <c r="J525" s="299">
        <v>44727.666666666664</v>
      </c>
      <c r="K525" s="296" t="s">
        <v>1111</v>
      </c>
    </row>
    <row r="526" spans="1:11" ht="15" customHeight="1">
      <c r="A526" s="296" t="s">
        <v>1483</v>
      </c>
      <c r="B526" s="296" t="s">
        <v>15</v>
      </c>
      <c r="C526" s="296" t="s">
        <v>1224</v>
      </c>
      <c r="D526" s="297">
        <v>1.6</v>
      </c>
      <c r="E526" s="296" t="s">
        <v>1578</v>
      </c>
      <c r="F526" s="298">
        <v>103.74999999999999</v>
      </c>
      <c r="G526" s="296" t="s">
        <v>1110</v>
      </c>
      <c r="H526" s="296" t="s">
        <v>1094</v>
      </c>
      <c r="I526" s="297">
        <v>0.02</v>
      </c>
      <c r="J526" s="299">
        <v>44727.666666666664</v>
      </c>
      <c r="K526" s="296" t="s">
        <v>1111</v>
      </c>
    </row>
    <row r="527" spans="1:11" ht="15" customHeight="1">
      <c r="A527" s="296" t="s">
        <v>1483</v>
      </c>
      <c r="B527" s="296" t="s">
        <v>15</v>
      </c>
      <c r="C527" s="296" t="s">
        <v>1226</v>
      </c>
      <c r="D527" s="297">
        <v>2.02</v>
      </c>
      <c r="E527" s="296" t="s">
        <v>1579</v>
      </c>
      <c r="F527" s="298">
        <v>100.99009900990099</v>
      </c>
      <c r="G527" s="296" t="s">
        <v>1110</v>
      </c>
      <c r="H527" s="296" t="s">
        <v>1094</v>
      </c>
      <c r="I527" s="297">
        <v>0.02</v>
      </c>
      <c r="J527" s="299">
        <v>44727.666666666664</v>
      </c>
      <c r="K527" s="296" t="s">
        <v>1111</v>
      </c>
    </row>
    <row r="528" spans="1:11" ht="15" customHeight="1">
      <c r="A528" s="296" t="s">
        <v>1483</v>
      </c>
      <c r="B528" s="296" t="s">
        <v>15</v>
      </c>
      <c r="C528" s="296" t="s">
        <v>1230</v>
      </c>
      <c r="D528" s="297">
        <v>0.94</v>
      </c>
      <c r="E528" s="296" t="s">
        <v>1580</v>
      </c>
      <c r="F528" s="298">
        <v>106.38297872340425</v>
      </c>
      <c r="G528" s="296" t="s">
        <v>1110</v>
      </c>
      <c r="H528" s="296" t="s">
        <v>1094</v>
      </c>
      <c r="I528" s="297">
        <v>0.02</v>
      </c>
      <c r="J528" s="299">
        <v>44727.666666666664</v>
      </c>
      <c r="K528" s="296" t="s">
        <v>1111</v>
      </c>
    </row>
    <row r="529" spans="1:11" ht="15" customHeight="1">
      <c r="A529" s="296" t="s">
        <v>1483</v>
      </c>
      <c r="B529" s="296" t="s">
        <v>16</v>
      </c>
      <c r="C529" s="296" t="s">
        <v>1108</v>
      </c>
      <c r="D529" s="297">
        <v>4</v>
      </c>
      <c r="E529" s="296" t="s">
        <v>1581</v>
      </c>
      <c r="F529" s="298">
        <v>114.5</v>
      </c>
      <c r="G529" s="296" t="s">
        <v>1110</v>
      </c>
      <c r="H529" s="296" t="s">
        <v>1094</v>
      </c>
      <c r="I529" s="297">
        <v>0.1</v>
      </c>
      <c r="J529" s="299">
        <v>44727.666666666664</v>
      </c>
      <c r="K529" s="296" t="s">
        <v>1111</v>
      </c>
    </row>
    <row r="530" spans="1:11" ht="15" customHeight="1">
      <c r="A530" s="296" t="s">
        <v>1483</v>
      </c>
      <c r="B530" s="296" t="s">
        <v>16</v>
      </c>
      <c r="C530" s="296" t="s">
        <v>1112</v>
      </c>
      <c r="D530" s="297">
        <v>89</v>
      </c>
      <c r="E530" s="296" t="s">
        <v>1287</v>
      </c>
      <c r="F530" s="298">
        <v>97.528089887640448</v>
      </c>
      <c r="G530" s="296" t="s">
        <v>1110</v>
      </c>
      <c r="H530" s="296" t="s">
        <v>1094</v>
      </c>
      <c r="I530" s="297">
        <v>0.1</v>
      </c>
      <c r="J530" s="299">
        <v>44727.666666666664</v>
      </c>
      <c r="K530" s="296" t="s">
        <v>1111</v>
      </c>
    </row>
    <row r="531" spans="1:11" ht="15" customHeight="1">
      <c r="A531" s="296" t="s">
        <v>1483</v>
      </c>
      <c r="B531" s="296" t="s">
        <v>16</v>
      </c>
      <c r="C531" s="296" t="s">
        <v>1114</v>
      </c>
      <c r="D531" s="297">
        <v>102</v>
      </c>
      <c r="E531" s="296" t="s">
        <v>1582</v>
      </c>
      <c r="F531" s="298">
        <v>103.92156862745099</v>
      </c>
      <c r="G531" s="296" t="s">
        <v>1110</v>
      </c>
      <c r="H531" s="296" t="s">
        <v>1094</v>
      </c>
      <c r="I531" s="297">
        <v>0.1</v>
      </c>
      <c r="J531" s="299">
        <v>44727.666666666664</v>
      </c>
      <c r="K531" s="296" t="s">
        <v>1111</v>
      </c>
    </row>
    <row r="532" spans="1:11" ht="15" customHeight="1">
      <c r="A532" s="296" t="s">
        <v>1483</v>
      </c>
      <c r="B532" s="296" t="s">
        <v>16</v>
      </c>
      <c r="C532" s="296" t="s">
        <v>1116</v>
      </c>
      <c r="D532" s="297">
        <v>102</v>
      </c>
      <c r="E532" s="296" t="s">
        <v>1582</v>
      </c>
      <c r="F532" s="298">
        <v>103.92156862745099</v>
      </c>
      <c r="G532" s="296" t="s">
        <v>1110</v>
      </c>
      <c r="H532" s="296" t="s">
        <v>1094</v>
      </c>
      <c r="I532" s="297">
        <v>0.1</v>
      </c>
      <c r="J532" s="299">
        <v>44727.666666666664</v>
      </c>
      <c r="K532" s="296" t="s">
        <v>1111</v>
      </c>
    </row>
    <row r="533" spans="1:11" ht="15" customHeight="1">
      <c r="A533" s="296" t="s">
        <v>1483</v>
      </c>
      <c r="B533" s="296" t="s">
        <v>16</v>
      </c>
      <c r="C533" s="296" t="s">
        <v>1120</v>
      </c>
      <c r="D533" s="297">
        <v>25</v>
      </c>
      <c r="E533" s="296" t="s">
        <v>1583</v>
      </c>
      <c r="F533" s="298">
        <v>102</v>
      </c>
      <c r="G533" s="296" t="s">
        <v>1110</v>
      </c>
      <c r="H533" s="296" t="s">
        <v>1094</v>
      </c>
      <c r="I533" s="297">
        <v>0.1</v>
      </c>
      <c r="J533" s="299">
        <v>44727.666666666664</v>
      </c>
      <c r="K533" s="296" t="s">
        <v>1111</v>
      </c>
    </row>
    <row r="534" spans="1:11" ht="15" customHeight="1">
      <c r="A534" s="296" t="s">
        <v>1483</v>
      </c>
      <c r="B534" s="296" t="s">
        <v>16</v>
      </c>
      <c r="C534" s="296" t="s">
        <v>1122</v>
      </c>
      <c r="D534" s="297">
        <v>12</v>
      </c>
      <c r="E534" s="296" t="s">
        <v>1305</v>
      </c>
      <c r="F534" s="298">
        <v>95.833333333333343</v>
      </c>
      <c r="G534" s="296" t="s">
        <v>1110</v>
      </c>
      <c r="H534" s="296" t="s">
        <v>1094</v>
      </c>
      <c r="I534" s="297">
        <v>0.1</v>
      </c>
      <c r="J534" s="299">
        <v>44727.666666666664</v>
      </c>
      <c r="K534" s="296" t="s">
        <v>1111</v>
      </c>
    </row>
    <row r="535" spans="1:11" ht="15" customHeight="1">
      <c r="A535" s="296" t="s">
        <v>1483</v>
      </c>
      <c r="B535" s="296" t="s">
        <v>16</v>
      </c>
      <c r="C535" s="296" t="s">
        <v>1124</v>
      </c>
      <c r="D535" s="297">
        <v>20</v>
      </c>
      <c r="E535" s="296" t="s">
        <v>1584</v>
      </c>
      <c r="F535" s="298">
        <v>99.499999999999986</v>
      </c>
      <c r="G535" s="296" t="s">
        <v>1110</v>
      </c>
      <c r="H535" s="296" t="s">
        <v>1094</v>
      </c>
      <c r="I535" s="297">
        <v>0.1</v>
      </c>
      <c r="J535" s="299">
        <v>44727.666666666664</v>
      </c>
      <c r="K535" s="296" t="s">
        <v>1111</v>
      </c>
    </row>
    <row r="536" spans="1:11" ht="15" customHeight="1">
      <c r="A536" s="296" t="s">
        <v>1483</v>
      </c>
      <c r="B536" s="296" t="s">
        <v>16</v>
      </c>
      <c r="C536" s="296" t="s">
        <v>1224</v>
      </c>
      <c r="D536" s="297">
        <v>20</v>
      </c>
      <c r="E536" s="296" t="s">
        <v>1322</v>
      </c>
      <c r="F536" s="298">
        <v>94</v>
      </c>
      <c r="G536" s="296" t="s">
        <v>1110</v>
      </c>
      <c r="H536" s="296" t="s">
        <v>1094</v>
      </c>
      <c r="I536" s="297">
        <v>0.1</v>
      </c>
      <c r="J536" s="299">
        <v>44727.666666666664</v>
      </c>
      <c r="K536" s="296" t="s">
        <v>1111</v>
      </c>
    </row>
    <row r="537" spans="1:11" ht="15" customHeight="1">
      <c r="A537" s="296" t="s">
        <v>1483</v>
      </c>
      <c r="B537" s="296" t="s">
        <v>16</v>
      </c>
      <c r="C537" s="296" t="s">
        <v>1226</v>
      </c>
      <c r="D537" s="297">
        <v>27.6</v>
      </c>
      <c r="E537" s="296" t="s">
        <v>1585</v>
      </c>
      <c r="F537" s="298">
        <v>90.217391304347814</v>
      </c>
      <c r="G537" s="296" t="s">
        <v>1110</v>
      </c>
      <c r="H537" s="296" t="s">
        <v>1094</v>
      </c>
      <c r="I537" s="297">
        <v>0.1</v>
      </c>
      <c r="J537" s="299">
        <v>44727.666666666664</v>
      </c>
      <c r="K537" s="296" t="s">
        <v>1111</v>
      </c>
    </row>
    <row r="538" spans="1:11" ht="15" customHeight="1">
      <c r="A538" s="296" t="s">
        <v>1586</v>
      </c>
      <c r="B538" s="296" t="s">
        <v>20</v>
      </c>
      <c r="C538" s="296" t="s">
        <v>1112</v>
      </c>
      <c r="D538" s="297">
        <v>150500</v>
      </c>
      <c r="E538" s="296" t="s">
        <v>1587</v>
      </c>
      <c r="F538" s="298">
        <v>95.68106312292359</v>
      </c>
      <c r="G538" s="296" t="s">
        <v>1357</v>
      </c>
      <c r="H538" s="296" t="s">
        <v>1094</v>
      </c>
      <c r="I538" s="297">
        <v>10</v>
      </c>
      <c r="J538" s="299">
        <v>44726.666666666664</v>
      </c>
      <c r="K538" s="296" t="s">
        <v>1588</v>
      </c>
    </row>
    <row r="539" spans="1:11" ht="15" customHeight="1">
      <c r="A539" s="296" t="s">
        <v>1586</v>
      </c>
      <c r="B539" s="296" t="s">
        <v>20</v>
      </c>
      <c r="C539" s="296" t="s">
        <v>1114</v>
      </c>
      <c r="D539" s="297">
        <v>132800</v>
      </c>
      <c r="E539" s="296" t="s">
        <v>1589</v>
      </c>
      <c r="F539" s="298">
        <v>94.879518072289159</v>
      </c>
      <c r="G539" s="296" t="s">
        <v>1357</v>
      </c>
      <c r="H539" s="296" t="s">
        <v>1094</v>
      </c>
      <c r="I539" s="297">
        <v>10</v>
      </c>
      <c r="J539" s="299">
        <v>44726.666666666664</v>
      </c>
      <c r="K539" s="296" t="s">
        <v>1588</v>
      </c>
    </row>
    <row r="540" spans="1:11" ht="15" customHeight="1">
      <c r="A540" s="296" t="s">
        <v>1586</v>
      </c>
      <c r="B540" s="296" t="s">
        <v>20</v>
      </c>
      <c r="C540" s="296" t="s">
        <v>1116</v>
      </c>
      <c r="D540" s="297">
        <v>132800</v>
      </c>
      <c r="E540" s="296" t="s">
        <v>1589</v>
      </c>
      <c r="F540" s="298">
        <v>94.879518072289159</v>
      </c>
      <c r="G540" s="296" t="s">
        <v>1357</v>
      </c>
      <c r="H540" s="296" t="s">
        <v>1094</v>
      </c>
      <c r="I540" s="297">
        <v>10</v>
      </c>
      <c r="J540" s="299">
        <v>44726.666666666664</v>
      </c>
      <c r="K540" s="296" t="s">
        <v>1588</v>
      </c>
    </row>
    <row r="541" spans="1:11" ht="15" customHeight="1">
      <c r="A541" s="296" t="s">
        <v>1586</v>
      </c>
      <c r="B541" s="296" t="s">
        <v>21</v>
      </c>
      <c r="C541" s="296" t="s">
        <v>1112</v>
      </c>
      <c r="D541" s="297">
        <v>4820</v>
      </c>
      <c r="E541" s="296" t="s">
        <v>1590</v>
      </c>
      <c r="F541" s="298">
        <v>101.03734439834025</v>
      </c>
      <c r="G541" s="296" t="s">
        <v>1357</v>
      </c>
      <c r="H541" s="296" t="s">
        <v>1094</v>
      </c>
      <c r="I541" s="297">
        <v>10</v>
      </c>
      <c r="J541" s="299">
        <v>44726.666666666664</v>
      </c>
      <c r="K541" s="296" t="s">
        <v>1588</v>
      </c>
    </row>
    <row r="542" spans="1:11" ht="15" customHeight="1">
      <c r="A542" s="296" t="s">
        <v>1586</v>
      </c>
      <c r="B542" s="296" t="s">
        <v>21</v>
      </c>
      <c r="C542" s="296" t="s">
        <v>1114</v>
      </c>
      <c r="D542" s="297">
        <v>4980</v>
      </c>
      <c r="E542" s="296" t="s">
        <v>1591</v>
      </c>
      <c r="F542" s="298">
        <v>94.979919678714865</v>
      </c>
      <c r="G542" s="296" t="s">
        <v>1357</v>
      </c>
      <c r="H542" s="296" t="s">
        <v>1094</v>
      </c>
      <c r="I542" s="297">
        <v>10</v>
      </c>
      <c r="J542" s="299">
        <v>44726.666666666664</v>
      </c>
      <c r="K542" s="296" t="s">
        <v>1588</v>
      </c>
    </row>
    <row r="543" spans="1:11" ht="15" customHeight="1">
      <c r="A543" s="296" t="s">
        <v>1586</v>
      </c>
      <c r="B543" s="296" t="s">
        <v>21</v>
      </c>
      <c r="C543" s="296" t="s">
        <v>1116</v>
      </c>
      <c r="D543" s="297">
        <v>4980</v>
      </c>
      <c r="E543" s="296" t="s">
        <v>1592</v>
      </c>
      <c r="F543" s="298">
        <v>95.582329317269071</v>
      </c>
      <c r="G543" s="296" t="s">
        <v>1357</v>
      </c>
      <c r="H543" s="296" t="s">
        <v>1094</v>
      </c>
      <c r="I543" s="297">
        <v>10</v>
      </c>
      <c r="J543" s="299">
        <v>44726.666666666664</v>
      </c>
      <c r="K543" s="296" t="s">
        <v>1588</v>
      </c>
    </row>
    <row r="544" spans="1:11" ht="15" customHeight="1">
      <c r="A544" s="296" t="s">
        <v>1586</v>
      </c>
      <c r="B544" s="296" t="s">
        <v>27</v>
      </c>
      <c r="C544" s="296" t="s">
        <v>1112</v>
      </c>
      <c r="D544" s="297">
        <v>7910</v>
      </c>
      <c r="E544" s="296" t="s">
        <v>1593</v>
      </c>
      <c r="F544" s="298">
        <v>97.218710493046785</v>
      </c>
      <c r="G544" s="296" t="s">
        <v>1357</v>
      </c>
      <c r="H544" s="296" t="s">
        <v>1094</v>
      </c>
      <c r="I544" s="297">
        <v>1</v>
      </c>
      <c r="J544" s="299">
        <v>44726.666666666664</v>
      </c>
      <c r="K544" s="296" t="s">
        <v>1588</v>
      </c>
    </row>
    <row r="545" spans="1:11" ht="15" customHeight="1">
      <c r="A545" s="296" t="s">
        <v>1586</v>
      </c>
      <c r="B545" s="296" t="s">
        <v>27</v>
      </c>
      <c r="C545" s="296" t="s">
        <v>1114</v>
      </c>
      <c r="D545" s="297">
        <v>7240</v>
      </c>
      <c r="E545" s="296" t="s">
        <v>1594</v>
      </c>
      <c r="F545" s="298">
        <v>94.889502762430951</v>
      </c>
      <c r="G545" s="296" t="s">
        <v>1357</v>
      </c>
      <c r="H545" s="296" t="s">
        <v>1094</v>
      </c>
      <c r="I545" s="297">
        <v>1</v>
      </c>
      <c r="J545" s="299">
        <v>44726.666666666664</v>
      </c>
      <c r="K545" s="296" t="s">
        <v>1588</v>
      </c>
    </row>
    <row r="546" spans="1:11" ht="15" customHeight="1">
      <c r="A546" s="296" t="s">
        <v>1586</v>
      </c>
      <c r="B546" s="296" t="s">
        <v>27</v>
      </c>
      <c r="C546" s="296" t="s">
        <v>1116</v>
      </c>
      <c r="D546" s="297">
        <v>7240</v>
      </c>
      <c r="E546" s="296" t="s">
        <v>1595</v>
      </c>
      <c r="F546" s="298">
        <v>95.165745856353595</v>
      </c>
      <c r="G546" s="296" t="s">
        <v>1357</v>
      </c>
      <c r="H546" s="296" t="s">
        <v>1094</v>
      </c>
      <c r="I546" s="297">
        <v>1</v>
      </c>
      <c r="J546" s="299">
        <v>44726.666666666664</v>
      </c>
      <c r="K546" s="296" t="s">
        <v>1588</v>
      </c>
    </row>
    <row r="547" spans="1:11" ht="15" customHeight="1">
      <c r="A547" s="296" t="s">
        <v>1596</v>
      </c>
      <c r="B547" s="296" t="s">
        <v>23</v>
      </c>
      <c r="C547" s="296" t="s">
        <v>1367</v>
      </c>
      <c r="D547" s="297">
        <v>55</v>
      </c>
      <c r="E547" s="296" t="s">
        <v>1597</v>
      </c>
      <c r="F547" s="298">
        <v>102</v>
      </c>
      <c r="G547" s="296" t="s">
        <v>1110</v>
      </c>
      <c r="H547" s="296" t="s">
        <v>1094</v>
      </c>
      <c r="I547" s="297">
        <v>1</v>
      </c>
      <c r="J547" s="299">
        <v>44726.666666666664</v>
      </c>
      <c r="K547" s="296" t="s">
        <v>1111</v>
      </c>
    </row>
    <row r="548" spans="1:11" ht="15" customHeight="1">
      <c r="A548" s="296" t="s">
        <v>1596</v>
      </c>
      <c r="B548" s="296" t="s">
        <v>23</v>
      </c>
      <c r="C548" s="296" t="s">
        <v>1369</v>
      </c>
      <c r="D548" s="297">
        <v>55</v>
      </c>
      <c r="E548" s="296" t="s">
        <v>1598</v>
      </c>
      <c r="F548" s="298">
        <v>100.90909090909091</v>
      </c>
      <c r="G548" s="296" t="s">
        <v>1110</v>
      </c>
      <c r="H548" s="296" t="s">
        <v>1094</v>
      </c>
      <c r="I548" s="297">
        <v>1</v>
      </c>
      <c r="J548" s="299">
        <v>44726.666666666664</v>
      </c>
      <c r="K548" s="296" t="s">
        <v>1111</v>
      </c>
    </row>
    <row r="549" spans="1:11" ht="15" customHeight="1">
      <c r="A549" s="296" t="s">
        <v>1596</v>
      </c>
      <c r="B549" s="296" t="s">
        <v>23</v>
      </c>
      <c r="C549" s="296" t="s">
        <v>1371</v>
      </c>
      <c r="D549" s="297">
        <v>24.3</v>
      </c>
      <c r="E549" s="296" t="s">
        <v>1599</v>
      </c>
      <c r="F549" s="298">
        <v>97.53086419753086</v>
      </c>
      <c r="G549" s="296" t="s">
        <v>1110</v>
      </c>
      <c r="H549" s="296" t="s">
        <v>1094</v>
      </c>
      <c r="I549" s="297">
        <v>1</v>
      </c>
      <c r="J549" s="299">
        <v>44726.666666666664</v>
      </c>
      <c r="K549" s="296" t="s">
        <v>1111</v>
      </c>
    </row>
    <row r="550" spans="1:11" ht="15" customHeight="1">
      <c r="A550" s="296" t="s">
        <v>1596</v>
      </c>
      <c r="B550" s="296" t="s">
        <v>23</v>
      </c>
      <c r="C550" s="296" t="s">
        <v>1373</v>
      </c>
      <c r="D550" s="297">
        <v>15</v>
      </c>
      <c r="E550" s="296" t="s">
        <v>1142</v>
      </c>
      <c r="F550" s="298">
        <v>104.66666666666666</v>
      </c>
      <c r="G550" s="296" t="s">
        <v>1110</v>
      </c>
      <c r="H550" s="296" t="s">
        <v>1094</v>
      </c>
      <c r="I550" s="297">
        <v>1</v>
      </c>
      <c r="J550" s="299">
        <v>44726.666666666664</v>
      </c>
      <c r="K550" s="296" t="s">
        <v>1111</v>
      </c>
    </row>
    <row r="551" spans="1:11" ht="15" customHeight="1">
      <c r="A551" s="296" t="s">
        <v>1596</v>
      </c>
      <c r="B551" s="296" t="s">
        <v>23</v>
      </c>
      <c r="C551" s="296" t="s">
        <v>1122</v>
      </c>
      <c r="D551" s="297">
        <v>8</v>
      </c>
      <c r="E551" s="296" t="s">
        <v>1600</v>
      </c>
      <c r="F551" s="298">
        <v>93.125</v>
      </c>
      <c r="G551" s="296" t="s">
        <v>1110</v>
      </c>
      <c r="H551" s="296" t="s">
        <v>1094</v>
      </c>
      <c r="I551" s="297">
        <v>1</v>
      </c>
      <c r="J551" s="299">
        <v>44726.666666666664</v>
      </c>
      <c r="K551" s="296" t="s">
        <v>1111</v>
      </c>
    </row>
    <row r="552" spans="1:11" ht="15" customHeight="1">
      <c r="A552" s="296" t="s">
        <v>1596</v>
      </c>
      <c r="B552" s="296" t="s">
        <v>23</v>
      </c>
      <c r="C552" s="296" t="s">
        <v>1124</v>
      </c>
      <c r="D552" s="297">
        <v>14</v>
      </c>
      <c r="E552" s="296" t="s">
        <v>1440</v>
      </c>
      <c r="F552" s="298">
        <v>94.285714285714278</v>
      </c>
      <c r="G552" s="296" t="s">
        <v>1110</v>
      </c>
      <c r="H552" s="296" t="s">
        <v>1094</v>
      </c>
      <c r="I552" s="297">
        <v>1</v>
      </c>
      <c r="J552" s="299">
        <v>44726.666666666664</v>
      </c>
      <c r="K552" s="296" t="s">
        <v>1111</v>
      </c>
    </row>
    <row r="553" spans="1:11" ht="15" customHeight="1">
      <c r="A553" s="296" t="s">
        <v>1596</v>
      </c>
      <c r="B553" s="296" t="s">
        <v>23</v>
      </c>
      <c r="C553" s="296" t="s">
        <v>1224</v>
      </c>
      <c r="D553" s="297">
        <v>20</v>
      </c>
      <c r="E553" s="296" t="s">
        <v>1601</v>
      </c>
      <c r="F553" s="298">
        <v>101</v>
      </c>
      <c r="G553" s="296" t="s">
        <v>1110</v>
      </c>
      <c r="H553" s="296" t="s">
        <v>1094</v>
      </c>
      <c r="I553" s="297">
        <v>1</v>
      </c>
      <c r="J553" s="299">
        <v>44726.666666666664</v>
      </c>
      <c r="K553" s="296" t="s">
        <v>1111</v>
      </c>
    </row>
    <row r="554" spans="1:11" ht="15" customHeight="1">
      <c r="A554" s="296" t="s">
        <v>1596</v>
      </c>
      <c r="B554" s="296" t="s">
        <v>23</v>
      </c>
      <c r="C554" s="296" t="s">
        <v>1226</v>
      </c>
      <c r="D554" s="297">
        <v>21</v>
      </c>
      <c r="E554" s="296" t="s">
        <v>1602</v>
      </c>
      <c r="F554" s="298">
        <v>98.095238095238102</v>
      </c>
      <c r="G554" s="296" t="s">
        <v>1110</v>
      </c>
      <c r="H554" s="296" t="s">
        <v>1094</v>
      </c>
      <c r="I554" s="297">
        <v>1</v>
      </c>
      <c r="J554" s="299">
        <v>44726.666666666664</v>
      </c>
      <c r="K554" s="296" t="s">
        <v>1111</v>
      </c>
    </row>
    <row r="555" spans="1:11" ht="15" customHeight="1">
      <c r="A555" s="296" t="s">
        <v>1596</v>
      </c>
      <c r="B555" s="296" t="s">
        <v>23</v>
      </c>
      <c r="C555" s="296" t="s">
        <v>1228</v>
      </c>
      <c r="D555" s="297">
        <v>20.399999999999999</v>
      </c>
      <c r="E555" s="296" t="s">
        <v>1603</v>
      </c>
      <c r="F555" s="298">
        <v>108.82352941176472</v>
      </c>
      <c r="G555" s="296" t="s">
        <v>1110</v>
      </c>
      <c r="H555" s="296" t="s">
        <v>1094</v>
      </c>
      <c r="I555" s="297">
        <v>1</v>
      </c>
      <c r="J555" s="299">
        <v>44726.666666666664</v>
      </c>
      <c r="K555" s="296" t="s">
        <v>1111</v>
      </c>
    </row>
    <row r="556" spans="1:11" ht="15" customHeight="1">
      <c r="A556" s="296" t="s">
        <v>1604</v>
      </c>
      <c r="B556" s="296" t="s">
        <v>41</v>
      </c>
      <c r="C556" s="296" t="s">
        <v>1380</v>
      </c>
      <c r="D556" s="297">
        <v>6.8</v>
      </c>
      <c r="E556" s="296" t="s">
        <v>1605</v>
      </c>
      <c r="F556" s="298">
        <v>80.735294117647058</v>
      </c>
      <c r="G556" s="296" t="s">
        <v>1110</v>
      </c>
      <c r="H556" s="296" t="s">
        <v>1094</v>
      </c>
      <c r="I556" s="297">
        <v>0.2</v>
      </c>
      <c r="J556" s="299">
        <v>44726.666666666664</v>
      </c>
      <c r="K556" s="296" t="s">
        <v>1111</v>
      </c>
    </row>
    <row r="557" spans="1:11" ht="15" customHeight="1">
      <c r="A557" s="296" t="s">
        <v>1604</v>
      </c>
      <c r="B557" s="296" t="s">
        <v>41</v>
      </c>
      <c r="C557" s="296" t="s">
        <v>1114</v>
      </c>
      <c r="D557" s="297">
        <v>6</v>
      </c>
      <c r="E557" s="296" t="s">
        <v>1549</v>
      </c>
      <c r="F557" s="298">
        <v>85.833333333333343</v>
      </c>
      <c r="G557" s="296" t="s">
        <v>1110</v>
      </c>
      <c r="H557" s="296" t="s">
        <v>1094</v>
      </c>
      <c r="I557" s="297">
        <v>0.2</v>
      </c>
      <c r="J557" s="299">
        <v>44726.666666666664</v>
      </c>
      <c r="K557" s="296" t="s">
        <v>1111</v>
      </c>
    </row>
    <row r="558" spans="1:11" ht="15" customHeight="1">
      <c r="A558" s="296" t="s">
        <v>1604</v>
      </c>
      <c r="B558" s="296" t="s">
        <v>41</v>
      </c>
      <c r="C558" s="296" t="s">
        <v>1116</v>
      </c>
      <c r="D558" s="297">
        <v>6</v>
      </c>
      <c r="E558" s="296" t="s">
        <v>1549</v>
      </c>
      <c r="F558" s="298">
        <v>85.833333333333343</v>
      </c>
      <c r="G558" s="296" t="s">
        <v>1110</v>
      </c>
      <c r="H558" s="296" t="s">
        <v>1094</v>
      </c>
      <c r="I558" s="297">
        <v>0.2</v>
      </c>
      <c r="J558" s="299">
        <v>44726.666666666664</v>
      </c>
      <c r="K558" s="296" t="s">
        <v>1111</v>
      </c>
    </row>
    <row r="559" spans="1:11" ht="15" customHeight="1">
      <c r="A559" s="296" t="s">
        <v>1604</v>
      </c>
      <c r="B559" s="296" t="s">
        <v>41</v>
      </c>
      <c r="C559" s="296" t="s">
        <v>1122</v>
      </c>
      <c r="D559" s="297">
        <v>1.7</v>
      </c>
      <c r="E559" s="296" t="s">
        <v>1606</v>
      </c>
      <c r="F559" s="298">
        <v>83.529411764705884</v>
      </c>
      <c r="G559" s="296" t="s">
        <v>1110</v>
      </c>
      <c r="H559" s="296" t="s">
        <v>1094</v>
      </c>
      <c r="I559" s="297">
        <v>0.2</v>
      </c>
      <c r="J559" s="299">
        <v>44726.666666666664</v>
      </c>
      <c r="K559" s="296" t="s">
        <v>1111</v>
      </c>
    </row>
    <row r="560" spans="1:11" ht="15" customHeight="1">
      <c r="A560" s="296" t="s">
        <v>1604</v>
      </c>
      <c r="B560" s="296" t="s">
        <v>41</v>
      </c>
      <c r="C560" s="296" t="s">
        <v>1224</v>
      </c>
      <c r="D560" s="297">
        <v>5.08</v>
      </c>
      <c r="E560" s="296" t="s">
        <v>1257</v>
      </c>
      <c r="F560" s="298">
        <v>108.46456692913384</v>
      </c>
      <c r="G560" s="296" t="s">
        <v>1110</v>
      </c>
      <c r="H560" s="296" t="s">
        <v>1094</v>
      </c>
      <c r="I560" s="297">
        <v>0.2</v>
      </c>
      <c r="J560" s="299">
        <v>44726.666666666664</v>
      </c>
      <c r="K560" s="296" t="s">
        <v>1111</v>
      </c>
    </row>
    <row r="561" spans="1:11" ht="15" customHeight="1">
      <c r="A561" s="296" t="s">
        <v>1604</v>
      </c>
      <c r="B561" s="296" t="s">
        <v>41</v>
      </c>
      <c r="C561" s="296" t="s">
        <v>1226</v>
      </c>
      <c r="D561" s="297">
        <v>4.38</v>
      </c>
      <c r="E561" s="296" t="s">
        <v>1607</v>
      </c>
      <c r="F561" s="298">
        <v>107.76255707762556</v>
      </c>
      <c r="G561" s="296" t="s">
        <v>1110</v>
      </c>
      <c r="H561" s="296" t="s">
        <v>1094</v>
      </c>
      <c r="I561" s="297">
        <v>0.2</v>
      </c>
      <c r="J561" s="299">
        <v>44726.666666666664</v>
      </c>
      <c r="K561" s="296" t="s">
        <v>1111</v>
      </c>
    </row>
    <row r="562" spans="1:11" ht="15" customHeight="1">
      <c r="A562" s="296" t="s">
        <v>1604</v>
      </c>
      <c r="B562" s="296" t="s">
        <v>41</v>
      </c>
      <c r="C562" s="296" t="s">
        <v>1230</v>
      </c>
      <c r="D562" s="297">
        <v>1.39</v>
      </c>
      <c r="E562" s="296" t="s">
        <v>1265</v>
      </c>
      <c r="F562" s="298">
        <v>80.575539568345334</v>
      </c>
      <c r="G562" s="296" t="s">
        <v>1110</v>
      </c>
      <c r="H562" s="296" t="s">
        <v>1094</v>
      </c>
      <c r="I562" s="297">
        <v>0.2</v>
      </c>
      <c r="J562" s="299">
        <v>44726.666666666664</v>
      </c>
      <c r="K562" s="296" t="s">
        <v>1111</v>
      </c>
    </row>
    <row r="563" spans="1:11" ht="15" customHeight="1">
      <c r="A563" s="296" t="s">
        <v>1604</v>
      </c>
      <c r="B563" s="296" t="s">
        <v>35</v>
      </c>
      <c r="C563" s="296" t="s">
        <v>1371</v>
      </c>
      <c r="D563" s="297">
        <v>63</v>
      </c>
      <c r="E563" s="296" t="s">
        <v>1608</v>
      </c>
      <c r="F563" s="298">
        <v>99.682539682539669</v>
      </c>
      <c r="G563" s="296" t="s">
        <v>1110</v>
      </c>
      <c r="H563" s="296" t="s">
        <v>290</v>
      </c>
      <c r="I563" s="297">
        <v>0.2</v>
      </c>
      <c r="J563" s="299">
        <v>44726.666666666664</v>
      </c>
      <c r="K563" s="296" t="s">
        <v>1111</v>
      </c>
    </row>
    <row r="564" spans="1:11" ht="15" customHeight="1">
      <c r="A564" s="296" t="s">
        <v>1604</v>
      </c>
      <c r="B564" s="296" t="s">
        <v>35</v>
      </c>
      <c r="C564" s="296" t="s">
        <v>1122</v>
      </c>
      <c r="D564" s="297">
        <v>6</v>
      </c>
      <c r="E564" s="296" t="s">
        <v>1609</v>
      </c>
      <c r="F564" s="298">
        <v>83.666666666666657</v>
      </c>
      <c r="G564" s="296" t="s">
        <v>1110</v>
      </c>
      <c r="H564" s="296" t="s">
        <v>290</v>
      </c>
      <c r="I564" s="297">
        <v>0.2</v>
      </c>
      <c r="J564" s="299">
        <v>44726.666666666664</v>
      </c>
      <c r="K564" s="296" t="s">
        <v>1111</v>
      </c>
    </row>
    <row r="565" spans="1:11" ht="15" customHeight="1">
      <c r="A565" s="296" t="s">
        <v>1604</v>
      </c>
      <c r="B565" s="296" t="s">
        <v>35</v>
      </c>
      <c r="C565" s="296" t="s">
        <v>1124</v>
      </c>
      <c r="D565" s="297">
        <v>10</v>
      </c>
      <c r="E565" s="296" t="s">
        <v>1610</v>
      </c>
      <c r="F565" s="298">
        <v>88.3</v>
      </c>
      <c r="G565" s="296" t="s">
        <v>1110</v>
      </c>
      <c r="H565" s="296" t="s">
        <v>290</v>
      </c>
      <c r="I565" s="297">
        <v>0.2</v>
      </c>
      <c r="J565" s="299">
        <v>44726.666666666664</v>
      </c>
      <c r="K565" s="296" t="s">
        <v>1111</v>
      </c>
    </row>
    <row r="566" spans="1:11" ht="15" customHeight="1">
      <c r="A566" s="296" t="s">
        <v>1604</v>
      </c>
      <c r="B566" s="296" t="s">
        <v>35</v>
      </c>
      <c r="C566" s="296" t="s">
        <v>1224</v>
      </c>
      <c r="D566" s="297">
        <v>15</v>
      </c>
      <c r="E566" s="296" t="s">
        <v>1204</v>
      </c>
      <c r="F566" s="298">
        <v>83.333333333333343</v>
      </c>
      <c r="G566" s="296" t="s">
        <v>1110</v>
      </c>
      <c r="H566" s="296" t="s">
        <v>290</v>
      </c>
      <c r="I566" s="297">
        <v>0.2</v>
      </c>
      <c r="J566" s="299">
        <v>44726.666666666664</v>
      </c>
      <c r="K566" s="296" t="s">
        <v>1111</v>
      </c>
    </row>
    <row r="567" spans="1:11" ht="15" customHeight="1">
      <c r="A567" s="296" t="s">
        <v>1604</v>
      </c>
      <c r="B567" s="296" t="s">
        <v>35</v>
      </c>
      <c r="C567" s="296" t="s">
        <v>1226</v>
      </c>
      <c r="D567" s="297">
        <v>19</v>
      </c>
      <c r="E567" s="296" t="s">
        <v>1611</v>
      </c>
      <c r="F567" s="298">
        <v>88.947368421052616</v>
      </c>
      <c r="G567" s="296" t="s">
        <v>1110</v>
      </c>
      <c r="H567" s="296" t="s">
        <v>290</v>
      </c>
      <c r="I567" s="297">
        <v>0.2</v>
      </c>
      <c r="J567" s="299">
        <v>44726.666666666664</v>
      </c>
      <c r="K567" s="296" t="s">
        <v>1111</v>
      </c>
    </row>
    <row r="568" spans="1:11" ht="15" customHeight="1">
      <c r="A568" s="296" t="s">
        <v>1604</v>
      </c>
      <c r="B568" s="296" t="s">
        <v>35</v>
      </c>
      <c r="C568" s="296" t="s">
        <v>1228</v>
      </c>
      <c r="D568" s="297">
        <v>12</v>
      </c>
      <c r="E568" s="296" t="s">
        <v>1481</v>
      </c>
      <c r="F568" s="298">
        <v>112.5</v>
      </c>
      <c r="G568" s="296" t="s">
        <v>1110</v>
      </c>
      <c r="H568" s="296" t="s">
        <v>290</v>
      </c>
      <c r="I568" s="297">
        <v>0.2</v>
      </c>
      <c r="J568" s="299">
        <v>44726.666666666664</v>
      </c>
      <c r="K568" s="296" t="s">
        <v>1111</v>
      </c>
    </row>
    <row r="569" spans="1:11" ht="15" customHeight="1">
      <c r="A569" s="296" t="s">
        <v>1604</v>
      </c>
      <c r="B569" s="296" t="s">
        <v>35</v>
      </c>
      <c r="C569" s="296" t="s">
        <v>1230</v>
      </c>
      <c r="D569" s="297">
        <v>5.2</v>
      </c>
      <c r="E569" s="296" t="s">
        <v>1612</v>
      </c>
      <c r="F569" s="298">
        <v>110.19230769230771</v>
      </c>
      <c r="G569" s="296" t="s">
        <v>1110</v>
      </c>
      <c r="H569" s="296" t="s">
        <v>290</v>
      </c>
      <c r="I569" s="297">
        <v>0.2</v>
      </c>
      <c r="J569" s="299">
        <v>44726.666666666664</v>
      </c>
      <c r="K569" s="296" t="s">
        <v>1111</v>
      </c>
    </row>
    <row r="570" spans="1:11" ht="15" customHeight="1">
      <c r="A570" s="296" t="s">
        <v>1604</v>
      </c>
      <c r="B570" s="296" t="s">
        <v>42</v>
      </c>
      <c r="C570" s="296" t="s">
        <v>1380</v>
      </c>
      <c r="D570" s="297">
        <v>1.8</v>
      </c>
      <c r="E570" s="296" t="s">
        <v>1613</v>
      </c>
      <c r="F570" s="298">
        <v>101.11111111111111</v>
      </c>
      <c r="G570" s="296" t="s">
        <v>1110</v>
      </c>
      <c r="H570" s="296" t="s">
        <v>290</v>
      </c>
      <c r="I570" s="297">
        <v>0.02</v>
      </c>
      <c r="J570" s="299">
        <v>44726.666666666664</v>
      </c>
      <c r="K570" s="296" t="s">
        <v>1111</v>
      </c>
    </row>
    <row r="571" spans="1:11" ht="15" customHeight="1">
      <c r="A571" s="296" t="s">
        <v>1604</v>
      </c>
      <c r="B571" s="296" t="s">
        <v>42</v>
      </c>
      <c r="C571" s="296" t="s">
        <v>1114</v>
      </c>
      <c r="D571" s="297">
        <v>1.58</v>
      </c>
      <c r="E571" s="296" t="s">
        <v>1614</v>
      </c>
      <c r="F571" s="298">
        <v>111.39240506329114</v>
      </c>
      <c r="G571" s="296" t="s">
        <v>1110</v>
      </c>
      <c r="H571" s="296" t="s">
        <v>290</v>
      </c>
      <c r="I571" s="297">
        <v>0.02</v>
      </c>
      <c r="J571" s="299">
        <v>44726.666666666664</v>
      </c>
      <c r="K571" s="296" t="s">
        <v>1111</v>
      </c>
    </row>
    <row r="572" spans="1:11" ht="15" customHeight="1">
      <c r="A572" s="296" t="s">
        <v>1604</v>
      </c>
      <c r="B572" s="296" t="s">
        <v>42</v>
      </c>
      <c r="C572" s="296" t="s">
        <v>1116</v>
      </c>
      <c r="D572" s="297">
        <v>1.58</v>
      </c>
      <c r="E572" s="296" t="s">
        <v>1615</v>
      </c>
      <c r="F572" s="298">
        <v>109.49367088607593</v>
      </c>
      <c r="G572" s="296" t="s">
        <v>1110</v>
      </c>
      <c r="H572" s="296" t="s">
        <v>290</v>
      </c>
      <c r="I572" s="297">
        <v>0.02</v>
      </c>
      <c r="J572" s="299">
        <v>44726.666666666664</v>
      </c>
      <c r="K572" s="296" t="s">
        <v>1111</v>
      </c>
    </row>
    <row r="573" spans="1:11" ht="15" customHeight="1">
      <c r="A573" s="296" t="s">
        <v>1604</v>
      </c>
      <c r="B573" s="296" t="s">
        <v>42</v>
      </c>
      <c r="C573" s="296" t="s">
        <v>1122</v>
      </c>
      <c r="D573" s="297">
        <v>0.3</v>
      </c>
      <c r="E573" s="296" t="s">
        <v>1535</v>
      </c>
      <c r="F573" s="298">
        <v>96.666666666666671</v>
      </c>
      <c r="G573" s="296" t="s">
        <v>1110</v>
      </c>
      <c r="H573" s="296" t="s">
        <v>290</v>
      </c>
      <c r="I573" s="297">
        <v>0.02</v>
      </c>
      <c r="J573" s="299">
        <v>44726.666666666664</v>
      </c>
      <c r="K573" s="296" t="s">
        <v>1111</v>
      </c>
    </row>
    <row r="574" spans="1:11" ht="15" customHeight="1">
      <c r="A574" s="296" t="s">
        <v>1604</v>
      </c>
      <c r="B574" s="296" t="s">
        <v>42</v>
      </c>
      <c r="C574" s="296" t="s">
        <v>1124</v>
      </c>
      <c r="D574" s="297">
        <v>0.8</v>
      </c>
      <c r="E574" s="296" t="s">
        <v>1616</v>
      </c>
      <c r="F574" s="298">
        <v>103.87499999999999</v>
      </c>
      <c r="G574" s="296" t="s">
        <v>1110</v>
      </c>
      <c r="H574" s="296" t="s">
        <v>290</v>
      </c>
      <c r="I574" s="297">
        <v>0.02</v>
      </c>
      <c r="J574" s="299">
        <v>44726.666666666664</v>
      </c>
      <c r="K574" s="296" t="s">
        <v>1111</v>
      </c>
    </row>
    <row r="575" spans="1:11" ht="15" customHeight="1">
      <c r="A575" s="296" t="s">
        <v>1604</v>
      </c>
      <c r="B575" s="296" t="s">
        <v>42</v>
      </c>
      <c r="C575" s="296" t="s">
        <v>1224</v>
      </c>
      <c r="D575" s="297">
        <v>0.89</v>
      </c>
      <c r="E575" s="296" t="s">
        <v>1617</v>
      </c>
      <c r="F575" s="298">
        <v>98.988764044943821</v>
      </c>
      <c r="G575" s="296" t="s">
        <v>1110</v>
      </c>
      <c r="H575" s="296" t="s">
        <v>290</v>
      </c>
      <c r="I575" s="297">
        <v>0.02</v>
      </c>
      <c r="J575" s="299">
        <v>44726.666666666664</v>
      </c>
      <c r="K575" s="296" t="s">
        <v>1111</v>
      </c>
    </row>
    <row r="576" spans="1:11" ht="15" customHeight="1">
      <c r="A576" s="296" t="s">
        <v>1604</v>
      </c>
      <c r="B576" s="296" t="s">
        <v>42</v>
      </c>
      <c r="C576" s="296" t="s">
        <v>1226</v>
      </c>
      <c r="D576" s="297">
        <v>1.23</v>
      </c>
      <c r="E576" s="296" t="s">
        <v>1618</v>
      </c>
      <c r="F576" s="298">
        <v>100</v>
      </c>
      <c r="G576" s="296" t="s">
        <v>1110</v>
      </c>
      <c r="H576" s="296" t="s">
        <v>290</v>
      </c>
      <c r="I576" s="297">
        <v>0.02</v>
      </c>
      <c r="J576" s="299">
        <v>44726.666666666664</v>
      </c>
      <c r="K576" s="296" t="s">
        <v>1111</v>
      </c>
    </row>
    <row r="577" spans="1:11" ht="15" customHeight="1">
      <c r="A577" s="296" t="s">
        <v>1604</v>
      </c>
      <c r="B577" s="296" t="s">
        <v>42</v>
      </c>
      <c r="C577" s="296" t="s">
        <v>1228</v>
      </c>
      <c r="D577" s="297">
        <v>1.1100000000000001</v>
      </c>
      <c r="E577" s="296" t="s">
        <v>1619</v>
      </c>
      <c r="F577" s="298">
        <v>101.80180180180179</v>
      </c>
      <c r="G577" s="296" t="s">
        <v>1110</v>
      </c>
      <c r="H577" s="296" t="s">
        <v>290</v>
      </c>
      <c r="I577" s="297">
        <v>0.02</v>
      </c>
      <c r="J577" s="299">
        <v>44726.666666666664</v>
      </c>
      <c r="K577" s="296" t="s">
        <v>1111</v>
      </c>
    </row>
    <row r="578" spans="1:11" ht="15" customHeight="1">
      <c r="A578" s="296" t="s">
        <v>1604</v>
      </c>
      <c r="B578" s="296" t="s">
        <v>42</v>
      </c>
      <c r="C578" s="296" t="s">
        <v>1230</v>
      </c>
      <c r="D578" s="297">
        <v>0.42</v>
      </c>
      <c r="E578" s="296" t="s">
        <v>1620</v>
      </c>
      <c r="F578" s="298">
        <v>101.42857142857142</v>
      </c>
      <c r="G578" s="296" t="s">
        <v>1110</v>
      </c>
      <c r="H578" s="296" t="s">
        <v>290</v>
      </c>
      <c r="I578" s="297">
        <v>0.02</v>
      </c>
      <c r="J578" s="299">
        <v>44726.666666666664</v>
      </c>
      <c r="K578" s="296" t="s">
        <v>1111</v>
      </c>
    </row>
    <row r="579" spans="1:11" ht="15" customHeight="1"/>
  </sheetData>
  <conditionalFormatting sqref="U9:U13 U2">
    <cfRule type="dataBar" priority="244">
      <dataBar>
        <cfvo type="min"/>
        <cfvo type="max"/>
        <color rgb="FF638EC6"/>
      </dataBar>
      <extLst>
        <ext xmlns:x14="http://schemas.microsoft.com/office/spreadsheetml/2009/9/main" uri="{B025F937-C7B1-47D3-B67F-A62EFF666E3E}">
          <x14:id>{925537E6-F886-464D-B19C-7C06E1ED97EB}</x14:id>
        </ext>
      </extLst>
    </cfRule>
  </conditionalFormatting>
  <conditionalFormatting sqref="V9:V13 V2">
    <cfRule type="dataBar" priority="243">
      <dataBar>
        <cfvo type="min"/>
        <cfvo type="max"/>
        <color rgb="FF638EC6"/>
      </dataBar>
      <extLst>
        <ext xmlns:x14="http://schemas.microsoft.com/office/spreadsheetml/2009/9/main" uri="{B025F937-C7B1-47D3-B67F-A62EFF666E3E}">
          <x14:id>{E74DBCC0-2FF1-488D-BFCA-257599F10CE4}</x14:id>
        </ext>
      </extLst>
    </cfRule>
  </conditionalFormatting>
  <conditionalFormatting sqref="W9:W13 W2">
    <cfRule type="dataBar" priority="242">
      <dataBar>
        <cfvo type="min"/>
        <cfvo type="max"/>
        <color rgb="FF638EC6"/>
      </dataBar>
      <extLst>
        <ext xmlns:x14="http://schemas.microsoft.com/office/spreadsheetml/2009/9/main" uri="{B025F937-C7B1-47D3-B67F-A62EFF666E3E}">
          <x14:id>{91034652-62B9-4468-BD66-A3664B2C1439}</x14:id>
        </ext>
      </extLst>
    </cfRule>
  </conditionalFormatting>
  <conditionalFormatting sqref="X9:X13 X2">
    <cfRule type="dataBar" priority="241">
      <dataBar>
        <cfvo type="min"/>
        <cfvo type="max"/>
        <color rgb="FF638EC6"/>
      </dataBar>
      <extLst>
        <ext xmlns:x14="http://schemas.microsoft.com/office/spreadsheetml/2009/9/main" uri="{B025F937-C7B1-47D3-B67F-A62EFF666E3E}">
          <x14:id>{B76BA194-F978-4564-AFDC-27529C09028E}</x14:id>
        </ext>
      </extLst>
    </cfRule>
  </conditionalFormatting>
  <conditionalFormatting sqref="Y9:Y13 Y2">
    <cfRule type="dataBar" priority="240">
      <dataBar>
        <cfvo type="min"/>
        <cfvo type="max"/>
        <color rgb="FF638EC6"/>
      </dataBar>
      <extLst>
        <ext xmlns:x14="http://schemas.microsoft.com/office/spreadsheetml/2009/9/main" uri="{B025F937-C7B1-47D3-B67F-A62EFF666E3E}">
          <x14:id>{0CC90487-4079-4565-82B1-B4BD2F94BDED}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925537E6-F886-464D-B19C-7C06E1ED97EB}">
            <x14:dataBar minLength="0" maxLength="100" border="1" negativeBarBorderColorSameAsPositive="0">
              <x14:cfvo type="autoMin"/>
              <x14:cfvo type="autoMax"/>
              <x14:borderColor rgb="FF638EC6"/>
              <x14:negativeFillColor rgb="FFFF0000"/>
              <x14:negativeBorderColor rgb="FFFF0000"/>
              <x14:axisColor rgb="FF000000"/>
            </x14:dataBar>
          </x14:cfRule>
          <xm:sqref>U9:U13 U2</xm:sqref>
        </x14:conditionalFormatting>
        <x14:conditionalFormatting xmlns:xm="http://schemas.microsoft.com/office/excel/2006/main">
          <x14:cfRule type="dataBar" id="{E74DBCC0-2FF1-488D-BFCA-257599F10CE4}">
            <x14:dataBar minLength="0" maxLength="100" border="1" negativeBarBorderColorSameAsPositive="0">
              <x14:cfvo type="autoMin"/>
              <x14:cfvo type="autoMax"/>
              <x14:borderColor rgb="FF638EC6"/>
              <x14:negativeFillColor rgb="FFFF0000"/>
              <x14:negativeBorderColor rgb="FFFF0000"/>
              <x14:axisColor rgb="FF000000"/>
            </x14:dataBar>
          </x14:cfRule>
          <xm:sqref>V9:V13 V2</xm:sqref>
        </x14:conditionalFormatting>
        <x14:conditionalFormatting xmlns:xm="http://schemas.microsoft.com/office/excel/2006/main">
          <x14:cfRule type="dataBar" id="{91034652-62B9-4468-BD66-A3664B2C1439}">
            <x14:dataBar minLength="0" maxLength="100" border="1" negativeBarBorderColorSameAsPositive="0">
              <x14:cfvo type="autoMin"/>
              <x14:cfvo type="autoMax"/>
              <x14:borderColor rgb="FF638EC6"/>
              <x14:negativeFillColor rgb="FFFF0000"/>
              <x14:negativeBorderColor rgb="FFFF0000"/>
              <x14:axisColor rgb="FF000000"/>
            </x14:dataBar>
          </x14:cfRule>
          <xm:sqref>W9:W13 W2</xm:sqref>
        </x14:conditionalFormatting>
        <x14:conditionalFormatting xmlns:xm="http://schemas.microsoft.com/office/excel/2006/main">
          <x14:cfRule type="dataBar" id="{B76BA194-F978-4564-AFDC-27529C09028E}">
            <x14:dataBar minLength="0" maxLength="100" border="1" negativeBarBorderColorSameAsPositive="0">
              <x14:cfvo type="autoMin"/>
              <x14:cfvo type="autoMax"/>
              <x14:borderColor rgb="FF638EC6"/>
              <x14:negativeFillColor rgb="FFFF0000"/>
              <x14:negativeBorderColor rgb="FFFF0000"/>
              <x14:axisColor rgb="FF000000"/>
            </x14:dataBar>
          </x14:cfRule>
          <xm:sqref>X9:X13 X2</xm:sqref>
        </x14:conditionalFormatting>
        <x14:conditionalFormatting xmlns:xm="http://schemas.microsoft.com/office/excel/2006/main">
          <x14:cfRule type="dataBar" id="{0CC90487-4079-4565-82B1-B4BD2F94BDED}">
            <x14:dataBar minLength="0" maxLength="100" border="1" negativeBarBorderColorSameAsPositive="0">
              <x14:cfvo type="autoMin"/>
              <x14:cfvo type="autoMax"/>
              <x14:borderColor rgb="FF638EC6"/>
              <x14:negativeFillColor rgb="FFFF0000"/>
              <x14:negativeBorderColor rgb="FFFF0000"/>
              <x14:axisColor rgb="FF000000"/>
            </x14:dataBar>
          </x14:cfRule>
          <xm:sqref>Y9:Y13 Y2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9ADF2-8438-4864-A888-2293468D656B}">
  <dimension ref="A1:AH168"/>
  <sheetViews>
    <sheetView topLeftCell="D1" zoomScale="85" zoomScaleNormal="85" workbookViewId="0">
      <pane ySplit="6" topLeftCell="A7" activePane="bottomLeft" state="frozen"/>
      <selection pane="bottomLeft" activeCell="Q180" sqref="Q180"/>
    </sheetView>
  </sheetViews>
  <sheetFormatPr defaultColWidth="8.85546875" defaultRowHeight="15.75"/>
  <cols>
    <col min="1" max="1" width="14.5703125" style="7" bestFit="1" customWidth="1"/>
    <col min="2" max="2" width="22.85546875" style="7" bestFit="1" customWidth="1"/>
    <col min="3" max="3" width="14.42578125" style="5" bestFit="1" customWidth="1"/>
    <col min="4" max="4" width="7.7109375" style="5" customWidth="1"/>
    <col min="5" max="5" width="22.85546875" style="5" customWidth="1"/>
    <col min="6" max="20" width="8.28515625" style="7" customWidth="1"/>
    <col min="21" max="21" width="8.28515625" style="9" customWidth="1"/>
    <col min="22" max="22" width="9.28515625" style="9" customWidth="1"/>
    <col min="23" max="24" width="12.140625" style="8" customWidth="1"/>
    <col min="25" max="25" width="10.42578125" style="7" bestFit="1" customWidth="1"/>
    <col min="26" max="26" width="10.140625" style="7" customWidth="1"/>
    <col min="27" max="27" width="12.42578125" style="7" bestFit="1" customWidth="1"/>
    <col min="28" max="28" width="9.85546875" style="7" customWidth="1"/>
    <col min="29" max="29" width="8.28515625" style="7" customWidth="1"/>
    <col min="30" max="32" width="11.140625" style="8" customWidth="1"/>
    <col min="33" max="16384" width="8.85546875" style="7"/>
  </cols>
  <sheetData>
    <row r="1" spans="1:32">
      <c r="A1" s="7" t="s">
        <v>720</v>
      </c>
      <c r="B1" s="7" t="s">
        <v>1023</v>
      </c>
    </row>
    <row r="2" spans="1:32">
      <c r="B2" s="16" t="s">
        <v>786</v>
      </c>
    </row>
    <row r="3" spans="1:32" ht="15.75" customHeight="1">
      <c r="A3" s="30"/>
      <c r="B3" s="7" t="s">
        <v>920</v>
      </c>
      <c r="F3" s="343" t="s">
        <v>1025</v>
      </c>
      <c r="G3" s="344"/>
      <c r="H3" s="344"/>
      <c r="I3" s="344"/>
      <c r="J3" s="344"/>
      <c r="K3" s="344"/>
      <c r="L3" s="344"/>
      <c r="M3" s="344"/>
      <c r="N3" s="344"/>
      <c r="O3" s="344"/>
      <c r="P3" s="344"/>
      <c r="Q3" s="344"/>
      <c r="R3" s="344"/>
      <c r="S3" s="344"/>
      <c r="T3" s="344"/>
      <c r="U3" s="344"/>
      <c r="V3" s="344"/>
      <c r="W3" s="344"/>
      <c r="X3" s="344"/>
      <c r="Y3" s="344"/>
      <c r="Z3" s="344"/>
      <c r="AA3" s="345"/>
      <c r="AB3" s="1"/>
      <c r="AC3" s="1"/>
      <c r="AD3" s="1" t="s">
        <v>387</v>
      </c>
      <c r="AE3" s="1" t="s">
        <v>387</v>
      </c>
      <c r="AF3" s="1"/>
    </row>
    <row r="4" spans="1:32" ht="15.75" customHeight="1">
      <c r="A4" s="30"/>
      <c r="F4" s="346"/>
      <c r="G4" s="347"/>
      <c r="H4" s="347"/>
      <c r="I4" s="347"/>
      <c r="J4" s="347"/>
      <c r="K4" s="347"/>
      <c r="L4" s="347"/>
      <c r="M4" s="347"/>
      <c r="N4" s="347"/>
      <c r="O4" s="347"/>
      <c r="P4" s="347"/>
      <c r="Q4" s="347"/>
      <c r="R4" s="347"/>
      <c r="S4" s="347"/>
      <c r="T4" s="347"/>
      <c r="U4" s="347"/>
      <c r="V4" s="347"/>
      <c r="W4" s="347"/>
      <c r="X4" s="347"/>
      <c r="Y4" s="347"/>
      <c r="Z4" s="347"/>
      <c r="AA4" s="348"/>
      <c r="AB4" s="1"/>
      <c r="AC4" s="1"/>
      <c r="AD4" s="1" t="s">
        <v>432</v>
      </c>
      <c r="AE4" s="1" t="s">
        <v>432</v>
      </c>
      <c r="AF4" s="1" t="s">
        <v>432</v>
      </c>
    </row>
    <row r="5" spans="1:32" ht="15.75" customHeight="1">
      <c r="A5" s="30"/>
      <c r="B5" s="11"/>
      <c r="C5" s="11"/>
      <c r="D5" s="11"/>
      <c r="E5" s="11"/>
      <c r="F5" s="349" t="s">
        <v>820</v>
      </c>
      <c r="G5" s="350"/>
      <c r="H5" s="350"/>
      <c r="I5" s="350"/>
      <c r="J5" s="351"/>
      <c r="K5" s="352" t="s">
        <v>821</v>
      </c>
      <c r="L5" s="353"/>
      <c r="M5" s="353"/>
      <c r="N5" s="353"/>
      <c r="O5" s="353"/>
      <c r="P5" s="353"/>
      <c r="Q5" s="353"/>
      <c r="R5" s="353"/>
      <c r="S5" s="353"/>
      <c r="T5" s="354"/>
      <c r="U5" s="193"/>
      <c r="V5" s="193"/>
      <c r="W5" s="193"/>
      <c r="X5" s="193"/>
      <c r="Y5" s="193"/>
      <c r="Z5" s="193"/>
      <c r="AA5" s="194"/>
      <c r="AB5" s="1"/>
      <c r="AC5" s="1"/>
      <c r="AD5" s="1" t="s">
        <v>562</v>
      </c>
      <c r="AE5" s="1" t="s">
        <v>389</v>
      </c>
      <c r="AF5" s="1" t="s">
        <v>389</v>
      </c>
    </row>
    <row r="6" spans="1:32" s="11" customFormat="1" ht="44.25" customHeight="1">
      <c r="A6" s="191" t="s">
        <v>288</v>
      </c>
      <c r="B6" s="28" t="s">
        <v>317</v>
      </c>
      <c r="C6" s="28" t="s">
        <v>551</v>
      </c>
      <c r="D6" s="28" t="s">
        <v>321</v>
      </c>
      <c r="E6" s="28" t="s">
        <v>380</v>
      </c>
      <c r="F6" s="205" t="s">
        <v>136</v>
      </c>
      <c r="G6" s="205" t="s">
        <v>137</v>
      </c>
      <c r="H6" s="205" t="s">
        <v>151</v>
      </c>
      <c r="I6" s="205" t="s">
        <v>138</v>
      </c>
      <c r="J6" s="205" t="s">
        <v>139</v>
      </c>
      <c r="K6" s="206" t="s">
        <v>140</v>
      </c>
      <c r="L6" s="206" t="s">
        <v>141</v>
      </c>
      <c r="M6" s="206" t="s">
        <v>142</v>
      </c>
      <c r="N6" s="206" t="s">
        <v>143</v>
      </c>
      <c r="O6" s="206" t="s">
        <v>152</v>
      </c>
      <c r="P6" s="206" t="s">
        <v>144</v>
      </c>
      <c r="Q6" s="207" t="s">
        <v>153</v>
      </c>
      <c r="R6" s="206" t="s">
        <v>145</v>
      </c>
      <c r="S6" s="206" t="s">
        <v>146</v>
      </c>
      <c r="T6" s="206" t="s">
        <v>133</v>
      </c>
      <c r="U6" s="208" t="s">
        <v>166</v>
      </c>
      <c r="V6" s="208" t="s">
        <v>1074</v>
      </c>
      <c r="W6" s="209" t="s">
        <v>432</v>
      </c>
      <c r="X6" s="266" t="s">
        <v>755</v>
      </c>
      <c r="Y6" s="204" t="s">
        <v>431</v>
      </c>
      <c r="Z6" s="210" t="s">
        <v>382</v>
      </c>
      <c r="AA6" s="204" t="s">
        <v>390</v>
      </c>
      <c r="AB6" s="195" t="s">
        <v>391</v>
      </c>
      <c r="AC6" s="195" t="s">
        <v>228</v>
      </c>
      <c r="AD6" s="196" t="s">
        <v>388</v>
      </c>
      <c r="AE6" s="196" t="s">
        <v>561</v>
      </c>
      <c r="AF6" s="196" t="s">
        <v>1029</v>
      </c>
    </row>
    <row r="7" spans="1:32">
      <c r="A7" s="14">
        <v>0</v>
      </c>
      <c r="B7" s="13" t="s">
        <v>303</v>
      </c>
      <c r="C7" s="14" t="s">
        <v>211</v>
      </c>
      <c r="D7" s="14" t="s">
        <v>343</v>
      </c>
      <c r="E7" s="15" t="s">
        <v>370</v>
      </c>
      <c r="F7" s="198">
        <v>19.2</v>
      </c>
      <c r="G7" s="198">
        <v>37</v>
      </c>
      <c r="H7" s="198">
        <v>4.2</v>
      </c>
      <c r="I7" s="198">
        <v>16.3</v>
      </c>
      <c r="J7" s="198">
        <v>3.3</v>
      </c>
      <c r="K7" s="199">
        <v>0.65</v>
      </c>
      <c r="L7" s="199">
        <v>3.1</v>
      </c>
      <c r="M7" s="199">
        <v>0.48</v>
      </c>
      <c r="N7" s="199">
        <v>2.7</v>
      </c>
      <c r="O7" s="199">
        <v>0.52</v>
      </c>
      <c r="P7" s="199">
        <v>1.5</v>
      </c>
      <c r="Q7" s="199">
        <v>0.2</v>
      </c>
      <c r="R7" s="199">
        <v>1.28</v>
      </c>
      <c r="S7" s="199">
        <v>0.18</v>
      </c>
      <c r="T7" s="199">
        <v>13.4</v>
      </c>
      <c r="U7" s="141">
        <v>7.5</v>
      </c>
      <c r="V7" s="141">
        <f>SUM(H7:I7,M7:N7)</f>
        <v>23.68</v>
      </c>
      <c r="W7" s="121">
        <f t="shared" ref="W7:W38" si="0">SUM(F7:T7)</f>
        <v>104.01000000000002</v>
      </c>
      <c r="X7" s="121">
        <f>SUM(F7:U7)</f>
        <v>111.51000000000002</v>
      </c>
      <c r="Y7" s="93">
        <f t="shared" ref="Y7:Y38" si="1">SUM(K7:T7)/SUM(F7:J7)</f>
        <v>0.30012499999999998</v>
      </c>
      <c r="Z7" s="93">
        <f t="shared" ref="Z7:Z70" si="2">(SUM(I7,K7,M7,N7,P7,T7)/W7)/(SUM(G7,O7,Q7,R7,S7)/W7)</f>
        <v>0.89407861153649815</v>
      </c>
      <c r="AA7" s="93">
        <f>SUM(I7,K7,M7,N7,P7,T7)/W7*100</f>
        <v>33.679453898663589</v>
      </c>
      <c r="AB7" s="141">
        <v>35.83</v>
      </c>
      <c r="AC7" s="141" t="str">
        <f>IF(AB7&lt;50,"yes","no")</f>
        <v>yes</v>
      </c>
      <c r="AD7" s="141">
        <f>W7/(AB7/100)</f>
        <v>290.28746860173044</v>
      </c>
      <c r="AE7" s="93">
        <f>AD7/W7</f>
        <v>2.7909572983533351</v>
      </c>
      <c r="AF7" s="93">
        <v>3.9362343972192724</v>
      </c>
    </row>
    <row r="8" spans="1:32">
      <c r="A8" s="14">
        <v>1</v>
      </c>
      <c r="B8" s="13" t="s">
        <v>300</v>
      </c>
      <c r="C8" s="14" t="s">
        <v>211</v>
      </c>
      <c r="D8" s="14" t="s">
        <v>343</v>
      </c>
      <c r="E8" s="15" t="s">
        <v>1022</v>
      </c>
      <c r="F8" s="198">
        <v>50.1</v>
      </c>
      <c r="G8" s="198">
        <v>110</v>
      </c>
      <c r="H8" s="198">
        <v>13</v>
      </c>
      <c r="I8" s="198">
        <v>51.9</v>
      </c>
      <c r="J8" s="198">
        <v>10.6</v>
      </c>
      <c r="K8" s="199">
        <v>2.0299999999999998</v>
      </c>
      <c r="L8" s="199">
        <v>9.3000000000000007</v>
      </c>
      <c r="M8" s="199">
        <v>1.32</v>
      </c>
      <c r="N8" s="199">
        <v>6.8</v>
      </c>
      <c r="O8" s="199">
        <v>1.2</v>
      </c>
      <c r="P8" s="199">
        <v>3.17</v>
      </c>
      <c r="Q8" s="199">
        <v>0.39</v>
      </c>
      <c r="R8" s="199">
        <v>2.29</v>
      </c>
      <c r="S8" s="199">
        <v>0.32</v>
      </c>
      <c r="T8" s="199">
        <v>29.8</v>
      </c>
      <c r="U8" s="141">
        <v>10</v>
      </c>
      <c r="V8" s="141">
        <f t="shared" ref="V8:V71" si="3">SUM(H8:I8,M8:N8)</f>
        <v>73.02</v>
      </c>
      <c r="W8" s="121">
        <f t="shared" si="0"/>
        <v>292.22000000000003</v>
      </c>
      <c r="X8" s="121">
        <f t="shared" ref="X8:X71" si="4">SUM(F8:U8)</f>
        <v>302.22000000000003</v>
      </c>
      <c r="Y8" s="93">
        <f t="shared" si="1"/>
        <v>0.24032258064516132</v>
      </c>
      <c r="Z8" s="93">
        <f t="shared" si="2"/>
        <v>0.83204903677758313</v>
      </c>
      <c r="AA8" s="93">
        <f t="shared" ref="AA8:AA70" si="5">SUM(I8,K8,M8,N8,P8,T8)/W8*100</f>
        <v>32.516597084388472</v>
      </c>
      <c r="AB8" s="141">
        <v>34.89</v>
      </c>
      <c r="AC8" s="141" t="str">
        <f t="shared" ref="AC8:AC71" si="6">IF(AB8&lt;50,"yes","no")</f>
        <v>yes</v>
      </c>
      <c r="AD8" s="141">
        <f t="shared" ref="AD8:AD70" si="7">W8/(AB8/100)</f>
        <v>837.54657494984247</v>
      </c>
      <c r="AE8" s="93">
        <f t="shared" ref="AE8:AE70" si="8">AD8/W8</f>
        <v>2.8661507595299516</v>
      </c>
      <c r="AF8" s="93">
        <v>3.9362343972192724</v>
      </c>
    </row>
    <row r="9" spans="1:32">
      <c r="A9" s="14">
        <v>2</v>
      </c>
      <c r="B9" s="13" t="s">
        <v>316</v>
      </c>
      <c r="C9" s="14" t="s">
        <v>211</v>
      </c>
      <c r="D9" s="14" t="s">
        <v>343</v>
      </c>
      <c r="E9" s="15" t="s">
        <v>1022</v>
      </c>
      <c r="F9" s="198">
        <v>70</v>
      </c>
      <c r="G9" s="198">
        <v>144</v>
      </c>
      <c r="H9" s="198">
        <v>16.600000000000001</v>
      </c>
      <c r="I9" s="198">
        <v>60</v>
      </c>
      <c r="J9" s="198">
        <v>11.8</v>
      </c>
      <c r="K9" s="199">
        <v>2.2799999999999998</v>
      </c>
      <c r="L9" s="199">
        <v>10</v>
      </c>
      <c r="M9" s="199">
        <v>1.36</v>
      </c>
      <c r="N9" s="199">
        <v>6.5</v>
      </c>
      <c r="O9" s="199">
        <v>1</v>
      </c>
      <c r="P9" s="199">
        <v>2.5</v>
      </c>
      <c r="Q9" s="199">
        <v>0.3</v>
      </c>
      <c r="R9" s="199">
        <v>1.9</v>
      </c>
      <c r="S9" s="199">
        <v>0.27</v>
      </c>
      <c r="T9" s="199">
        <v>21.2</v>
      </c>
      <c r="U9" s="141">
        <v>25</v>
      </c>
      <c r="V9" s="141">
        <f t="shared" si="3"/>
        <v>84.46</v>
      </c>
      <c r="W9" s="121">
        <f t="shared" si="0"/>
        <v>349.71</v>
      </c>
      <c r="X9" s="121">
        <f t="shared" si="4"/>
        <v>374.71</v>
      </c>
      <c r="Y9" s="93">
        <f t="shared" si="1"/>
        <v>0.1564484126984127</v>
      </c>
      <c r="Z9" s="93">
        <f t="shared" si="2"/>
        <v>0.63633281345358361</v>
      </c>
      <c r="AA9" s="93">
        <f t="shared" si="5"/>
        <v>26.833662177232565</v>
      </c>
      <c r="AB9" s="141">
        <v>86.99</v>
      </c>
      <c r="AC9" s="141" t="str">
        <f t="shared" si="6"/>
        <v>no</v>
      </c>
      <c r="AD9" s="141">
        <f t="shared" si="7"/>
        <v>402.01172548568803</v>
      </c>
      <c r="AE9" s="93">
        <f t="shared" si="8"/>
        <v>1.1495574203931487</v>
      </c>
      <c r="AF9" s="93">
        <v>3.9362343972192724</v>
      </c>
    </row>
    <row r="10" spans="1:32">
      <c r="A10" s="14">
        <v>3</v>
      </c>
      <c r="B10" s="13" t="s">
        <v>313</v>
      </c>
      <c r="C10" s="14" t="s">
        <v>211</v>
      </c>
      <c r="D10" s="14" t="s">
        <v>343</v>
      </c>
      <c r="E10" s="15" t="s">
        <v>368</v>
      </c>
      <c r="F10" s="198">
        <v>44.5</v>
      </c>
      <c r="G10" s="198">
        <v>82.8</v>
      </c>
      <c r="H10" s="198">
        <v>12.6</v>
      </c>
      <c r="I10" s="198">
        <v>51.1</v>
      </c>
      <c r="J10" s="198">
        <v>11.1</v>
      </c>
      <c r="K10" s="199">
        <v>2.5099999999999998</v>
      </c>
      <c r="L10" s="199">
        <v>9</v>
      </c>
      <c r="M10" s="199">
        <v>1.22</v>
      </c>
      <c r="N10" s="199">
        <v>6.8</v>
      </c>
      <c r="O10" s="199">
        <v>1.25</v>
      </c>
      <c r="P10" s="199">
        <v>3.69</v>
      </c>
      <c r="Q10" s="199">
        <v>0.53</v>
      </c>
      <c r="R10" s="199">
        <v>3.56</v>
      </c>
      <c r="S10" s="199">
        <v>0.55000000000000004</v>
      </c>
      <c r="T10" s="199">
        <v>28</v>
      </c>
      <c r="U10" s="141">
        <v>15.8</v>
      </c>
      <c r="V10" s="141">
        <f t="shared" si="3"/>
        <v>71.72</v>
      </c>
      <c r="W10" s="121">
        <f t="shared" si="0"/>
        <v>259.21000000000004</v>
      </c>
      <c r="X10" s="121">
        <f t="shared" si="4"/>
        <v>275.01000000000005</v>
      </c>
      <c r="Y10" s="93">
        <f t="shared" si="1"/>
        <v>0.2825828797624938</v>
      </c>
      <c r="Z10" s="93">
        <f t="shared" si="2"/>
        <v>1.0522043071372194</v>
      </c>
      <c r="AA10" s="93">
        <f t="shared" si="5"/>
        <v>36.001697465375557</v>
      </c>
      <c r="AB10" s="141">
        <v>84.05</v>
      </c>
      <c r="AC10" s="141" t="str">
        <f t="shared" si="6"/>
        <v>no</v>
      </c>
      <c r="AD10" s="141">
        <f t="shared" si="7"/>
        <v>308.39976204640101</v>
      </c>
      <c r="AE10" s="93">
        <f t="shared" si="8"/>
        <v>1.1897679952409281</v>
      </c>
      <c r="AF10" s="93">
        <v>3.9362343972192724</v>
      </c>
    </row>
    <row r="11" spans="1:32">
      <c r="A11" s="14">
        <v>4</v>
      </c>
      <c r="B11" s="13" t="s">
        <v>302</v>
      </c>
      <c r="C11" s="14" t="s">
        <v>211</v>
      </c>
      <c r="D11" s="14" t="s">
        <v>343</v>
      </c>
      <c r="E11" s="15" t="s">
        <v>368</v>
      </c>
      <c r="F11" s="198">
        <v>4.9000000000000004</v>
      </c>
      <c r="G11" s="198">
        <v>9.4</v>
      </c>
      <c r="H11" s="198">
        <v>1.2</v>
      </c>
      <c r="I11" s="198">
        <v>5.5</v>
      </c>
      <c r="J11" s="198">
        <v>1.5</v>
      </c>
      <c r="K11" s="199">
        <v>0.43</v>
      </c>
      <c r="L11" s="199">
        <v>1.9</v>
      </c>
      <c r="M11" s="199">
        <v>0.36</v>
      </c>
      <c r="N11" s="199">
        <v>2.5</v>
      </c>
      <c r="O11" s="199">
        <v>0.6</v>
      </c>
      <c r="P11" s="199">
        <v>2.0099999999999998</v>
      </c>
      <c r="Q11" s="199">
        <v>0.28999999999999998</v>
      </c>
      <c r="R11" s="199">
        <v>1.97</v>
      </c>
      <c r="S11" s="199">
        <v>0.31</v>
      </c>
      <c r="T11" s="199">
        <v>17.8</v>
      </c>
      <c r="U11" s="141">
        <v>4.0999999999999996</v>
      </c>
      <c r="V11" s="141">
        <f t="shared" si="3"/>
        <v>9.56</v>
      </c>
      <c r="W11" s="121">
        <f t="shared" si="0"/>
        <v>50.67</v>
      </c>
      <c r="X11" s="121">
        <f t="shared" si="4"/>
        <v>54.77</v>
      </c>
      <c r="Y11" s="93">
        <f t="shared" si="1"/>
        <v>1.252</v>
      </c>
      <c r="Z11" s="93">
        <f t="shared" si="2"/>
        <v>2.2752585521081938</v>
      </c>
      <c r="AA11" s="93">
        <f t="shared" si="5"/>
        <v>56.443655022695872</v>
      </c>
      <c r="AB11" s="141">
        <v>13.51</v>
      </c>
      <c r="AC11" s="141" t="str">
        <f t="shared" si="6"/>
        <v>yes</v>
      </c>
      <c r="AD11" s="141">
        <f t="shared" si="7"/>
        <v>375.05551443375282</v>
      </c>
      <c r="AE11" s="93">
        <f t="shared" si="8"/>
        <v>7.4019245003700966</v>
      </c>
      <c r="AF11" s="93">
        <v>3.9362343972192724</v>
      </c>
    </row>
    <row r="12" spans="1:32">
      <c r="A12" s="14">
        <v>5</v>
      </c>
      <c r="B12" s="13" t="s">
        <v>315</v>
      </c>
      <c r="C12" s="14" t="s">
        <v>211</v>
      </c>
      <c r="D12" s="14" t="s">
        <v>343</v>
      </c>
      <c r="E12" s="15" t="s">
        <v>368</v>
      </c>
      <c r="F12" s="198">
        <v>50.1</v>
      </c>
      <c r="G12" s="198">
        <v>101</v>
      </c>
      <c r="H12" s="198">
        <v>13.9</v>
      </c>
      <c r="I12" s="198">
        <v>55.6</v>
      </c>
      <c r="J12" s="198">
        <v>11.6</v>
      </c>
      <c r="K12" s="199">
        <v>2.7</v>
      </c>
      <c r="L12" s="199">
        <v>11.1</v>
      </c>
      <c r="M12" s="199">
        <v>1.59</v>
      </c>
      <c r="N12" s="199">
        <v>9.3000000000000007</v>
      </c>
      <c r="O12" s="199">
        <v>1.8</v>
      </c>
      <c r="P12" s="199">
        <v>5.26</v>
      </c>
      <c r="Q12" s="199">
        <v>0.76</v>
      </c>
      <c r="R12" s="199">
        <v>5.0199999999999996</v>
      </c>
      <c r="S12" s="199">
        <v>0.76</v>
      </c>
      <c r="T12" s="199">
        <v>44.7</v>
      </c>
      <c r="U12" s="141">
        <v>9.3000000000000007</v>
      </c>
      <c r="V12" s="141">
        <f t="shared" si="3"/>
        <v>80.39</v>
      </c>
      <c r="W12" s="121">
        <f t="shared" si="0"/>
        <v>315.18999999999994</v>
      </c>
      <c r="X12" s="121">
        <f t="shared" si="4"/>
        <v>324.48999999999995</v>
      </c>
      <c r="Y12" s="93">
        <f t="shared" si="1"/>
        <v>0.35740740740740745</v>
      </c>
      <c r="Z12" s="93">
        <f t="shared" si="2"/>
        <v>1.0897201390159137</v>
      </c>
      <c r="AA12" s="93">
        <f t="shared" si="5"/>
        <v>37.802595260001915</v>
      </c>
      <c r="AB12" s="141">
        <v>70.88</v>
      </c>
      <c r="AC12" s="141" t="str">
        <f t="shared" si="6"/>
        <v>no</v>
      </c>
      <c r="AD12" s="141">
        <f t="shared" si="7"/>
        <v>444.68115124153491</v>
      </c>
      <c r="AE12" s="93">
        <f t="shared" si="8"/>
        <v>1.4108352144469527</v>
      </c>
      <c r="AF12" s="93">
        <v>3.9362343972192724</v>
      </c>
    </row>
    <row r="13" spans="1:32">
      <c r="A13" s="14">
        <v>6</v>
      </c>
      <c r="B13" s="13" t="s">
        <v>301</v>
      </c>
      <c r="C13" s="14" t="s">
        <v>211</v>
      </c>
      <c r="D13" s="14" t="s">
        <v>343</v>
      </c>
      <c r="E13" s="15" t="s">
        <v>1021</v>
      </c>
      <c r="F13" s="198">
        <v>13.7</v>
      </c>
      <c r="G13" s="198">
        <v>27.1</v>
      </c>
      <c r="H13" s="198">
        <v>5.2</v>
      </c>
      <c r="I13" s="198">
        <v>24.5</v>
      </c>
      <c r="J13" s="198">
        <v>5.8</v>
      </c>
      <c r="K13" s="199">
        <v>1.38</v>
      </c>
      <c r="L13" s="199">
        <v>5.4</v>
      </c>
      <c r="M13" s="199">
        <v>0.75</v>
      </c>
      <c r="N13" s="199">
        <v>4.0999999999999996</v>
      </c>
      <c r="O13" s="199">
        <v>0.8</v>
      </c>
      <c r="P13" s="199">
        <v>2.3199999999999998</v>
      </c>
      <c r="Q13" s="199">
        <v>0.31</v>
      </c>
      <c r="R13" s="199">
        <v>2.04</v>
      </c>
      <c r="S13" s="199">
        <v>0.31</v>
      </c>
      <c r="T13" s="199">
        <v>19.100000000000001</v>
      </c>
      <c r="U13" s="141">
        <v>2.6</v>
      </c>
      <c r="V13" s="141">
        <f t="shared" si="3"/>
        <v>34.549999999999997</v>
      </c>
      <c r="W13" s="121">
        <f t="shared" si="0"/>
        <v>112.81</v>
      </c>
      <c r="X13" s="121">
        <f t="shared" si="4"/>
        <v>115.41</v>
      </c>
      <c r="Y13" s="93">
        <f t="shared" si="1"/>
        <v>0.4785058977719529</v>
      </c>
      <c r="Z13" s="93">
        <f t="shared" si="2"/>
        <v>1.7064790575916231</v>
      </c>
      <c r="AA13" s="93">
        <f t="shared" si="5"/>
        <v>46.228171261412996</v>
      </c>
      <c r="AB13" s="141">
        <v>11.25</v>
      </c>
      <c r="AC13" s="141" t="str">
        <f t="shared" si="6"/>
        <v>yes</v>
      </c>
      <c r="AD13" s="141">
        <f t="shared" si="7"/>
        <v>1002.7555555555556</v>
      </c>
      <c r="AE13" s="93">
        <f t="shared" si="8"/>
        <v>8.8888888888888893</v>
      </c>
      <c r="AF13" s="93">
        <v>3.9362343972192724</v>
      </c>
    </row>
    <row r="14" spans="1:32" ht="15.75" customHeight="1">
      <c r="A14" s="14">
        <v>7</v>
      </c>
      <c r="B14" s="13" t="s">
        <v>299</v>
      </c>
      <c r="C14" s="14" t="s">
        <v>211</v>
      </c>
      <c r="D14" s="14" t="s">
        <v>343</v>
      </c>
      <c r="E14" s="15" t="s">
        <v>361</v>
      </c>
      <c r="F14" s="198">
        <v>10.4</v>
      </c>
      <c r="G14" s="198">
        <v>28</v>
      </c>
      <c r="H14" s="198">
        <v>3.7</v>
      </c>
      <c r="I14" s="198">
        <v>15.7</v>
      </c>
      <c r="J14" s="198">
        <v>3.4</v>
      </c>
      <c r="K14" s="199">
        <v>0.77</v>
      </c>
      <c r="L14" s="199">
        <v>2.9</v>
      </c>
      <c r="M14" s="199">
        <v>0.42</v>
      </c>
      <c r="N14" s="199">
        <v>2.4</v>
      </c>
      <c r="O14" s="199">
        <v>0.49</v>
      </c>
      <c r="P14" s="199">
        <v>1.48</v>
      </c>
      <c r="Q14" s="199">
        <v>0.21</v>
      </c>
      <c r="R14" s="199">
        <v>1.4</v>
      </c>
      <c r="S14" s="199">
        <v>0.21</v>
      </c>
      <c r="T14" s="199">
        <v>11.6</v>
      </c>
      <c r="U14" s="141">
        <v>3.3</v>
      </c>
      <c r="V14" s="141">
        <f t="shared" si="3"/>
        <v>22.22</v>
      </c>
      <c r="W14" s="121">
        <f t="shared" si="0"/>
        <v>83.08</v>
      </c>
      <c r="X14" s="121">
        <f t="shared" si="4"/>
        <v>86.38</v>
      </c>
      <c r="Y14" s="93">
        <f t="shared" si="1"/>
        <v>0.35751633986928111</v>
      </c>
      <c r="Z14" s="93">
        <f t="shared" si="2"/>
        <v>1.067964368195315</v>
      </c>
      <c r="AA14" s="93">
        <f t="shared" si="5"/>
        <v>38.96244583533943</v>
      </c>
      <c r="AB14" s="141">
        <v>6.66</v>
      </c>
      <c r="AC14" s="141" t="str">
        <f t="shared" si="6"/>
        <v>yes</v>
      </c>
      <c r="AD14" s="141">
        <f t="shared" si="7"/>
        <v>1247.4474474474473</v>
      </c>
      <c r="AE14" s="200">
        <f t="shared" si="8"/>
        <v>15.015015015015013</v>
      </c>
      <c r="AF14" s="93">
        <v>3.9362343972192724</v>
      </c>
    </row>
    <row r="15" spans="1:32">
      <c r="A15" s="14">
        <v>8</v>
      </c>
      <c r="B15" s="13" t="s">
        <v>305</v>
      </c>
      <c r="C15" s="14" t="s">
        <v>211</v>
      </c>
      <c r="D15" s="14" t="s">
        <v>343</v>
      </c>
      <c r="E15" s="15" t="s">
        <v>361</v>
      </c>
      <c r="F15" s="198">
        <v>2</v>
      </c>
      <c r="G15" s="198">
        <v>4.0999999999999996</v>
      </c>
      <c r="H15" s="198">
        <v>0.5</v>
      </c>
      <c r="I15" s="198">
        <v>2.4</v>
      </c>
      <c r="J15" s="198">
        <v>0.6</v>
      </c>
      <c r="K15" s="199">
        <v>0.14000000000000001</v>
      </c>
      <c r="L15" s="199">
        <v>0.7</v>
      </c>
      <c r="M15" s="199">
        <v>0.11</v>
      </c>
      <c r="N15" s="199">
        <v>0.7</v>
      </c>
      <c r="O15" s="199">
        <v>0.15</v>
      </c>
      <c r="P15" s="199">
        <v>0.43</v>
      </c>
      <c r="Q15" s="199">
        <v>0.05</v>
      </c>
      <c r="R15" s="199">
        <v>0.32</v>
      </c>
      <c r="S15" s="199">
        <v>0.05</v>
      </c>
      <c r="T15" s="199">
        <v>6</v>
      </c>
      <c r="U15" s="141">
        <v>1.1000000000000001</v>
      </c>
      <c r="V15" s="141">
        <f t="shared" si="3"/>
        <v>3.71</v>
      </c>
      <c r="W15" s="121">
        <f t="shared" si="0"/>
        <v>18.25</v>
      </c>
      <c r="X15" s="121">
        <f t="shared" si="4"/>
        <v>19.350000000000001</v>
      </c>
      <c r="Y15" s="93">
        <f t="shared" si="1"/>
        <v>0.90104166666666652</v>
      </c>
      <c r="Z15" s="93">
        <f t="shared" si="2"/>
        <v>2.0942184154175592</v>
      </c>
      <c r="AA15" s="93">
        <f t="shared" si="5"/>
        <v>53.589041095890408</v>
      </c>
      <c r="AB15" s="141">
        <v>12.99</v>
      </c>
      <c r="AC15" s="141" t="str">
        <f t="shared" si="6"/>
        <v>yes</v>
      </c>
      <c r="AD15" s="141">
        <f t="shared" si="7"/>
        <v>140.49268668206309</v>
      </c>
      <c r="AE15" s="93">
        <f t="shared" si="8"/>
        <v>7.698229407236334</v>
      </c>
      <c r="AF15" s="93">
        <v>3.9362343972192724</v>
      </c>
    </row>
    <row r="16" spans="1:32">
      <c r="A16" s="14">
        <v>9</v>
      </c>
      <c r="B16" s="13" t="s">
        <v>306</v>
      </c>
      <c r="C16" s="14" t="s">
        <v>211</v>
      </c>
      <c r="D16" s="14" t="s">
        <v>343</v>
      </c>
      <c r="E16" s="15" t="s">
        <v>361</v>
      </c>
      <c r="F16" s="198">
        <v>3.6</v>
      </c>
      <c r="G16" s="198">
        <v>6.9</v>
      </c>
      <c r="H16" s="198">
        <v>0.8</v>
      </c>
      <c r="I16" s="198">
        <v>3.5</v>
      </c>
      <c r="J16" s="198">
        <v>0.8</v>
      </c>
      <c r="K16" s="199">
        <v>0.21</v>
      </c>
      <c r="L16" s="199">
        <v>1</v>
      </c>
      <c r="M16" s="199">
        <v>0.17</v>
      </c>
      <c r="N16" s="199">
        <v>1.1000000000000001</v>
      </c>
      <c r="O16" s="199">
        <v>0.26</v>
      </c>
      <c r="P16" s="199">
        <v>0.84</v>
      </c>
      <c r="Q16" s="199">
        <v>0.12</v>
      </c>
      <c r="R16" s="199">
        <v>0.8</v>
      </c>
      <c r="S16" s="199">
        <v>0.13</v>
      </c>
      <c r="T16" s="199">
        <v>8.1</v>
      </c>
      <c r="U16" s="141">
        <v>2.6</v>
      </c>
      <c r="V16" s="141">
        <f t="shared" si="3"/>
        <v>5.57</v>
      </c>
      <c r="W16" s="121">
        <f t="shared" si="0"/>
        <v>28.330000000000005</v>
      </c>
      <c r="X16" s="121">
        <f t="shared" si="4"/>
        <v>30.930000000000007</v>
      </c>
      <c r="Y16" s="93">
        <f t="shared" si="1"/>
        <v>0.81602564102564101</v>
      </c>
      <c r="Z16" s="93">
        <f t="shared" si="2"/>
        <v>1.6954933008526185</v>
      </c>
      <c r="AA16" s="93">
        <f t="shared" si="5"/>
        <v>49.135192375573588</v>
      </c>
      <c r="AB16" s="141">
        <v>17.14</v>
      </c>
      <c r="AC16" s="141" t="str">
        <f t="shared" si="6"/>
        <v>yes</v>
      </c>
      <c r="AD16" s="141">
        <f t="shared" si="7"/>
        <v>165.2858809801634</v>
      </c>
      <c r="AE16" s="93">
        <f t="shared" si="8"/>
        <v>5.8343057176196034</v>
      </c>
      <c r="AF16" s="93">
        <v>3.9362343972192724</v>
      </c>
    </row>
    <row r="17" spans="1:32">
      <c r="A17" s="14">
        <v>10</v>
      </c>
      <c r="B17" s="13" t="s">
        <v>314</v>
      </c>
      <c r="C17" s="14" t="s">
        <v>211</v>
      </c>
      <c r="D17" s="14" t="s">
        <v>343</v>
      </c>
      <c r="E17" s="15" t="s">
        <v>361</v>
      </c>
      <c r="F17" s="198">
        <v>28.9</v>
      </c>
      <c r="G17" s="198">
        <v>55.3</v>
      </c>
      <c r="H17" s="198">
        <v>6.5</v>
      </c>
      <c r="I17" s="198">
        <v>23.9</v>
      </c>
      <c r="J17" s="198">
        <v>4.3</v>
      </c>
      <c r="K17" s="199">
        <v>0.92</v>
      </c>
      <c r="L17" s="199">
        <v>3.6</v>
      </c>
      <c r="M17" s="199">
        <v>0.46</v>
      </c>
      <c r="N17" s="199">
        <v>2.6</v>
      </c>
      <c r="O17" s="199">
        <v>0.49</v>
      </c>
      <c r="P17" s="199">
        <v>1.51</v>
      </c>
      <c r="Q17" s="199">
        <v>0.22</v>
      </c>
      <c r="R17" s="199">
        <v>1.5</v>
      </c>
      <c r="S17" s="199">
        <v>0.24</v>
      </c>
      <c r="T17" s="199">
        <v>12.4</v>
      </c>
      <c r="U17" s="141">
        <v>12.2</v>
      </c>
      <c r="V17" s="141">
        <f t="shared" si="3"/>
        <v>33.46</v>
      </c>
      <c r="W17" s="121">
        <f t="shared" si="0"/>
        <v>142.83999999999997</v>
      </c>
      <c r="X17" s="121">
        <f t="shared" si="4"/>
        <v>155.03999999999996</v>
      </c>
      <c r="Y17" s="93">
        <f t="shared" si="1"/>
        <v>0.20134566862910011</v>
      </c>
      <c r="Z17" s="93">
        <f t="shared" si="2"/>
        <v>0.72363636363636374</v>
      </c>
      <c r="AA17" s="93">
        <f t="shared" si="5"/>
        <v>29.256510781293766</v>
      </c>
      <c r="AB17" s="141">
        <v>85.2</v>
      </c>
      <c r="AC17" s="141" t="str">
        <f t="shared" si="6"/>
        <v>no</v>
      </c>
      <c r="AD17" s="141">
        <f t="shared" si="7"/>
        <v>167.65258215962439</v>
      </c>
      <c r="AE17" s="93">
        <f t="shared" si="8"/>
        <v>1.1737089201877935</v>
      </c>
      <c r="AF17" s="93">
        <v>3.9362343972192724</v>
      </c>
    </row>
    <row r="18" spans="1:32">
      <c r="A18" s="14">
        <v>11</v>
      </c>
      <c r="B18" s="13" t="s">
        <v>304</v>
      </c>
      <c r="C18" s="14" t="s">
        <v>211</v>
      </c>
      <c r="D18" s="14" t="s">
        <v>343</v>
      </c>
      <c r="E18" s="15" t="s">
        <v>361</v>
      </c>
      <c r="F18" s="198">
        <v>19.100000000000001</v>
      </c>
      <c r="G18" s="198">
        <v>37.799999999999997</v>
      </c>
      <c r="H18" s="198">
        <v>4.4000000000000004</v>
      </c>
      <c r="I18" s="198">
        <v>17.3</v>
      </c>
      <c r="J18" s="198">
        <v>3.4</v>
      </c>
      <c r="K18" s="199">
        <v>0.75</v>
      </c>
      <c r="L18" s="199">
        <v>3</v>
      </c>
      <c r="M18" s="199">
        <v>0.45</v>
      </c>
      <c r="N18" s="199">
        <v>2.6</v>
      </c>
      <c r="O18" s="199">
        <v>0.55000000000000004</v>
      </c>
      <c r="P18" s="199">
        <v>1.73</v>
      </c>
      <c r="Q18" s="199">
        <v>0.25</v>
      </c>
      <c r="R18" s="199">
        <v>1.75</v>
      </c>
      <c r="S18" s="199">
        <v>0.27</v>
      </c>
      <c r="T18" s="199">
        <v>15.3</v>
      </c>
      <c r="U18" s="141">
        <v>8.1</v>
      </c>
      <c r="V18" s="141">
        <f t="shared" si="3"/>
        <v>24.750000000000004</v>
      </c>
      <c r="W18" s="121">
        <f t="shared" si="0"/>
        <v>108.64999999999999</v>
      </c>
      <c r="X18" s="121">
        <f t="shared" si="4"/>
        <v>116.74999999999999</v>
      </c>
      <c r="Y18" s="93">
        <f t="shared" si="1"/>
        <v>0.32499999999999996</v>
      </c>
      <c r="Z18" s="93">
        <f t="shared" si="2"/>
        <v>0.93870014771048749</v>
      </c>
      <c r="AA18" s="93">
        <f t="shared" si="5"/>
        <v>35.094339622641513</v>
      </c>
      <c r="AB18" s="141">
        <v>58.43</v>
      </c>
      <c r="AC18" s="141" t="str">
        <f t="shared" si="6"/>
        <v>no</v>
      </c>
      <c r="AD18" s="141">
        <f t="shared" si="7"/>
        <v>185.94899880198525</v>
      </c>
      <c r="AE18" s="93">
        <f t="shared" si="8"/>
        <v>1.7114495978093445</v>
      </c>
      <c r="AF18" s="93">
        <v>3.9362343972192724</v>
      </c>
    </row>
    <row r="19" spans="1:32">
      <c r="A19" s="14">
        <v>12</v>
      </c>
      <c r="B19" s="13" t="s">
        <v>283</v>
      </c>
      <c r="C19" s="14" t="s">
        <v>211</v>
      </c>
      <c r="D19" s="14" t="s">
        <v>342</v>
      </c>
      <c r="E19" s="15" t="s">
        <v>360</v>
      </c>
      <c r="F19" s="198">
        <v>11.5</v>
      </c>
      <c r="G19" s="198">
        <v>27.3</v>
      </c>
      <c r="H19" s="198">
        <v>3.3</v>
      </c>
      <c r="I19" s="198">
        <v>13</v>
      </c>
      <c r="J19" s="198">
        <v>2.9</v>
      </c>
      <c r="K19" s="199">
        <v>0.59</v>
      </c>
      <c r="L19" s="199">
        <v>2.8</v>
      </c>
      <c r="M19" s="199">
        <v>0.41</v>
      </c>
      <c r="N19" s="199">
        <v>2.2999999999999998</v>
      </c>
      <c r="O19" s="199">
        <v>0.43</v>
      </c>
      <c r="P19" s="199">
        <v>1.19</v>
      </c>
      <c r="Q19" s="199">
        <v>0.16</v>
      </c>
      <c r="R19" s="199">
        <v>0.97</v>
      </c>
      <c r="S19" s="199">
        <v>0.14000000000000001</v>
      </c>
      <c r="T19" s="199">
        <v>10.7</v>
      </c>
      <c r="U19" s="141">
        <v>4</v>
      </c>
      <c r="V19" s="141">
        <f t="shared" si="3"/>
        <v>19.010000000000002</v>
      </c>
      <c r="W19" s="121">
        <f t="shared" si="0"/>
        <v>77.69</v>
      </c>
      <c r="X19" s="121">
        <f t="shared" si="4"/>
        <v>81.69</v>
      </c>
      <c r="Y19" s="93">
        <f t="shared" si="1"/>
        <v>0.33948275862068966</v>
      </c>
      <c r="Z19" s="93">
        <f t="shared" si="2"/>
        <v>0.97206896551724142</v>
      </c>
      <c r="AA19" s="93">
        <f t="shared" si="5"/>
        <v>36.285236195134516</v>
      </c>
      <c r="AB19" s="141">
        <v>12.32</v>
      </c>
      <c r="AC19" s="141" t="str">
        <f t="shared" si="6"/>
        <v>yes</v>
      </c>
      <c r="AD19" s="141">
        <f t="shared" si="7"/>
        <v>630.60064935064929</v>
      </c>
      <c r="AE19" s="93">
        <f t="shared" si="8"/>
        <v>8.1168831168831161</v>
      </c>
      <c r="AF19" s="93">
        <v>3.9362343972192724</v>
      </c>
    </row>
    <row r="20" spans="1:32">
      <c r="A20" s="14">
        <v>13</v>
      </c>
      <c r="B20" s="13" t="s">
        <v>282</v>
      </c>
      <c r="C20" s="14" t="s">
        <v>211</v>
      </c>
      <c r="D20" s="14" t="s">
        <v>342</v>
      </c>
      <c r="E20" s="15" t="s">
        <v>345</v>
      </c>
      <c r="F20" s="198">
        <v>26.3</v>
      </c>
      <c r="G20" s="198">
        <v>88.2</v>
      </c>
      <c r="H20" s="198">
        <v>6.9</v>
      </c>
      <c r="I20" s="198">
        <v>25.6</v>
      </c>
      <c r="J20" s="198">
        <v>5</v>
      </c>
      <c r="K20" s="199">
        <v>0.8</v>
      </c>
      <c r="L20" s="199">
        <v>3.8</v>
      </c>
      <c r="M20" s="199">
        <v>0.55000000000000004</v>
      </c>
      <c r="N20" s="199">
        <v>2.9</v>
      </c>
      <c r="O20" s="199">
        <v>0.54</v>
      </c>
      <c r="P20" s="199">
        <v>1.58</v>
      </c>
      <c r="Q20" s="199">
        <v>0.24</v>
      </c>
      <c r="R20" s="199">
        <v>1.59</v>
      </c>
      <c r="S20" s="199">
        <v>0.23</v>
      </c>
      <c r="T20" s="199">
        <v>11.3</v>
      </c>
      <c r="U20" s="141">
        <v>10</v>
      </c>
      <c r="V20" s="141">
        <f t="shared" si="3"/>
        <v>35.949999999999996</v>
      </c>
      <c r="W20" s="121">
        <f t="shared" si="0"/>
        <v>175.53000000000006</v>
      </c>
      <c r="X20" s="121">
        <f t="shared" si="4"/>
        <v>185.53000000000006</v>
      </c>
      <c r="Y20" s="93">
        <f t="shared" si="1"/>
        <v>0.15480263157894739</v>
      </c>
      <c r="Z20" s="93">
        <f t="shared" si="2"/>
        <v>0.47059471365638772</v>
      </c>
      <c r="AA20" s="93">
        <f t="shared" si="5"/>
        <v>24.343417079701471</v>
      </c>
      <c r="AB20" s="141">
        <v>58.16</v>
      </c>
      <c r="AC20" s="141" t="str">
        <f t="shared" si="6"/>
        <v>no</v>
      </c>
      <c r="AD20" s="141">
        <f t="shared" si="7"/>
        <v>301.80536451169201</v>
      </c>
      <c r="AE20" s="93">
        <f t="shared" si="8"/>
        <v>1.71939477303989</v>
      </c>
      <c r="AF20" s="93">
        <v>3.9362343972192724</v>
      </c>
    </row>
    <row r="21" spans="1:32">
      <c r="A21" s="14">
        <v>14</v>
      </c>
      <c r="B21" s="13" t="s">
        <v>284</v>
      </c>
      <c r="C21" s="14" t="s">
        <v>211</v>
      </c>
      <c r="D21" s="14" t="s">
        <v>342</v>
      </c>
      <c r="E21" s="15" t="s">
        <v>346</v>
      </c>
      <c r="F21" s="198">
        <v>77.900000000000006</v>
      </c>
      <c r="G21" s="198">
        <v>151</v>
      </c>
      <c r="H21" s="198">
        <v>17.399999999999999</v>
      </c>
      <c r="I21" s="198">
        <v>64.599999999999994</v>
      </c>
      <c r="J21" s="198">
        <v>11.6</v>
      </c>
      <c r="K21" s="199">
        <v>2.2200000000000002</v>
      </c>
      <c r="L21" s="199">
        <v>9</v>
      </c>
      <c r="M21" s="199">
        <v>1.1299999999999999</v>
      </c>
      <c r="N21" s="199">
        <v>6.1</v>
      </c>
      <c r="O21" s="199">
        <v>1.19</v>
      </c>
      <c r="P21" s="199">
        <v>3.74</v>
      </c>
      <c r="Q21" s="199">
        <v>0.53</v>
      </c>
      <c r="R21" s="199">
        <v>3.71</v>
      </c>
      <c r="S21" s="199">
        <v>0.59</v>
      </c>
      <c r="T21" s="199">
        <v>31.9</v>
      </c>
      <c r="U21" s="141">
        <v>13.9</v>
      </c>
      <c r="V21" s="141">
        <f t="shared" si="3"/>
        <v>89.22999999999999</v>
      </c>
      <c r="W21" s="121">
        <f t="shared" si="0"/>
        <v>382.60999999999996</v>
      </c>
      <c r="X21" s="121">
        <f t="shared" si="4"/>
        <v>396.50999999999993</v>
      </c>
      <c r="Y21" s="93">
        <f t="shared" si="1"/>
        <v>0.18638759689922479</v>
      </c>
      <c r="Z21" s="93">
        <f t="shared" si="2"/>
        <v>0.69857343013628814</v>
      </c>
      <c r="AA21" s="93">
        <f t="shared" si="5"/>
        <v>28.668879537910662</v>
      </c>
      <c r="AB21" s="141">
        <v>29.89</v>
      </c>
      <c r="AC21" s="141" t="str">
        <f t="shared" si="6"/>
        <v>yes</v>
      </c>
      <c r="AD21" s="141">
        <f t="shared" si="7"/>
        <v>1280.0602208096352</v>
      </c>
      <c r="AE21" s="93">
        <f t="shared" si="8"/>
        <v>3.3456005352960858</v>
      </c>
      <c r="AF21" s="93">
        <v>3.9362343972192724</v>
      </c>
    </row>
    <row r="22" spans="1:32">
      <c r="A22" s="14">
        <v>15</v>
      </c>
      <c r="B22" s="13" t="s">
        <v>338</v>
      </c>
      <c r="C22" s="14" t="s">
        <v>211</v>
      </c>
      <c r="D22" s="14" t="s">
        <v>342</v>
      </c>
      <c r="E22" s="15" t="s">
        <v>1020</v>
      </c>
      <c r="F22" s="198">
        <v>30</v>
      </c>
      <c r="G22" s="198">
        <v>63.6</v>
      </c>
      <c r="H22" s="198">
        <v>7.1</v>
      </c>
      <c r="I22" s="198">
        <v>25.2</v>
      </c>
      <c r="J22" s="198">
        <v>4.8</v>
      </c>
      <c r="K22" s="199">
        <v>0.93</v>
      </c>
      <c r="L22" s="199">
        <v>4.3</v>
      </c>
      <c r="M22" s="199">
        <v>0.65</v>
      </c>
      <c r="N22" s="199">
        <v>3.9</v>
      </c>
      <c r="O22" s="199">
        <v>0.78</v>
      </c>
      <c r="P22" s="199">
        <v>2.4300000000000002</v>
      </c>
      <c r="Q22" s="199">
        <v>0.35</v>
      </c>
      <c r="R22" s="199">
        <v>2.35</v>
      </c>
      <c r="S22" s="199">
        <v>0.36</v>
      </c>
      <c r="T22" s="199">
        <v>19.3</v>
      </c>
      <c r="U22" s="141">
        <v>9.9</v>
      </c>
      <c r="V22" s="141">
        <f t="shared" si="3"/>
        <v>36.849999999999994</v>
      </c>
      <c r="W22" s="121">
        <f t="shared" si="0"/>
        <v>166.05000000000004</v>
      </c>
      <c r="X22" s="121">
        <f t="shared" si="4"/>
        <v>175.95000000000005</v>
      </c>
      <c r="Y22" s="93">
        <f t="shared" si="1"/>
        <v>0.27046671767406272</v>
      </c>
      <c r="Z22" s="93">
        <f t="shared" si="2"/>
        <v>0.77713523131672602</v>
      </c>
      <c r="AA22" s="93">
        <f t="shared" si="5"/>
        <v>31.562782294489601</v>
      </c>
      <c r="AB22" s="141">
        <v>49.26</v>
      </c>
      <c r="AC22" s="141" t="str">
        <f t="shared" si="6"/>
        <v>yes</v>
      </c>
      <c r="AD22" s="141">
        <f t="shared" si="7"/>
        <v>337.08891595615114</v>
      </c>
      <c r="AE22" s="93">
        <f t="shared" si="8"/>
        <v>2.0300446609825418</v>
      </c>
      <c r="AF22" s="93">
        <v>3.9362343972192724</v>
      </c>
    </row>
    <row r="23" spans="1:32">
      <c r="A23" s="14">
        <v>16</v>
      </c>
      <c r="B23" s="13" t="s">
        <v>332</v>
      </c>
      <c r="C23" s="14" t="s">
        <v>211</v>
      </c>
      <c r="D23" s="14" t="s">
        <v>213</v>
      </c>
      <c r="E23" s="15" t="s">
        <v>1019</v>
      </c>
      <c r="F23" s="198">
        <v>3.5</v>
      </c>
      <c r="G23" s="198">
        <v>8.1</v>
      </c>
      <c r="H23" s="198">
        <v>1.1000000000000001</v>
      </c>
      <c r="I23" s="198">
        <v>4.2</v>
      </c>
      <c r="J23" s="198">
        <v>1.1000000000000001</v>
      </c>
      <c r="K23" s="199">
        <v>0.26</v>
      </c>
      <c r="L23" s="199">
        <v>1.3</v>
      </c>
      <c r="M23" s="199">
        <v>0.21</v>
      </c>
      <c r="N23" s="199">
        <v>1.4</v>
      </c>
      <c r="O23" s="199">
        <v>0.28000000000000003</v>
      </c>
      <c r="P23" s="199">
        <v>0.84</v>
      </c>
      <c r="Q23" s="199">
        <v>0.12</v>
      </c>
      <c r="R23" s="199">
        <v>0.78</v>
      </c>
      <c r="S23" s="199">
        <v>0.12</v>
      </c>
      <c r="T23" s="199">
        <v>7.6</v>
      </c>
      <c r="U23" s="141">
        <v>3.9</v>
      </c>
      <c r="V23" s="141">
        <f t="shared" si="3"/>
        <v>6.91</v>
      </c>
      <c r="W23" s="121">
        <f t="shared" si="0"/>
        <v>30.910000000000004</v>
      </c>
      <c r="X23" s="121">
        <f t="shared" si="4"/>
        <v>34.81</v>
      </c>
      <c r="Y23" s="93">
        <f t="shared" si="1"/>
        <v>0.71722222222222221</v>
      </c>
      <c r="Z23" s="93">
        <f t="shared" si="2"/>
        <v>1.5436170212765963</v>
      </c>
      <c r="AA23" s="93">
        <f t="shared" si="5"/>
        <v>46.942736978324163</v>
      </c>
      <c r="AB23" s="141">
        <v>12.61</v>
      </c>
      <c r="AC23" s="141" t="str">
        <f t="shared" si="6"/>
        <v>yes</v>
      </c>
      <c r="AD23" s="141">
        <f t="shared" si="7"/>
        <v>245.12291831879466</v>
      </c>
      <c r="AE23" s="93">
        <f t="shared" si="8"/>
        <v>7.9302141157811272</v>
      </c>
      <c r="AF23" s="93">
        <v>3.9362343972192724</v>
      </c>
    </row>
    <row r="24" spans="1:32">
      <c r="A24" s="14">
        <v>17</v>
      </c>
      <c r="B24" s="13" t="s">
        <v>333</v>
      </c>
      <c r="C24" s="14" t="s">
        <v>211</v>
      </c>
      <c r="D24" s="14" t="s">
        <v>213</v>
      </c>
      <c r="E24" s="15" t="s">
        <v>1019</v>
      </c>
      <c r="F24" s="198">
        <v>5.0999999999999996</v>
      </c>
      <c r="G24" s="198">
        <v>11</v>
      </c>
      <c r="H24" s="198">
        <v>1.4</v>
      </c>
      <c r="I24" s="198">
        <v>5.6</v>
      </c>
      <c r="J24" s="198">
        <v>1.5</v>
      </c>
      <c r="K24" s="199">
        <v>0.37</v>
      </c>
      <c r="L24" s="199">
        <v>1.8</v>
      </c>
      <c r="M24" s="199">
        <v>0.33</v>
      </c>
      <c r="N24" s="199">
        <v>2.2999999999999998</v>
      </c>
      <c r="O24" s="199">
        <v>0.47</v>
      </c>
      <c r="P24" s="199">
        <v>1.44</v>
      </c>
      <c r="Q24" s="199">
        <v>0.2</v>
      </c>
      <c r="R24" s="199">
        <v>1.32</v>
      </c>
      <c r="S24" s="199">
        <v>0.2</v>
      </c>
      <c r="T24" s="199">
        <v>13.2</v>
      </c>
      <c r="U24" s="141">
        <v>5.5</v>
      </c>
      <c r="V24" s="141">
        <f t="shared" si="3"/>
        <v>9.629999999999999</v>
      </c>
      <c r="W24" s="121">
        <f t="shared" si="0"/>
        <v>46.230000000000004</v>
      </c>
      <c r="X24" s="121">
        <f t="shared" si="4"/>
        <v>51.730000000000004</v>
      </c>
      <c r="Y24" s="93">
        <f t="shared" si="1"/>
        <v>0.87926829268292661</v>
      </c>
      <c r="Z24" s="93">
        <f t="shared" si="2"/>
        <v>1.7619408642911296</v>
      </c>
      <c r="AA24" s="93">
        <f t="shared" si="5"/>
        <v>50.270387194462465</v>
      </c>
      <c r="AB24" s="141">
        <v>17.440000000000001</v>
      </c>
      <c r="AC24" s="141" t="str">
        <f t="shared" si="6"/>
        <v>yes</v>
      </c>
      <c r="AD24" s="141">
        <f t="shared" si="7"/>
        <v>265.08027522935782</v>
      </c>
      <c r="AE24" s="93">
        <f t="shared" si="8"/>
        <v>5.7339449541284404</v>
      </c>
      <c r="AF24" s="93">
        <v>3.9362343972192724</v>
      </c>
    </row>
    <row r="25" spans="1:32">
      <c r="A25" s="14">
        <v>18</v>
      </c>
      <c r="B25" s="13" t="s">
        <v>334</v>
      </c>
      <c r="C25" s="14" t="s">
        <v>552</v>
      </c>
      <c r="D25" s="14" t="s">
        <v>213</v>
      </c>
      <c r="E25" s="15" t="s">
        <v>1019</v>
      </c>
      <c r="F25" s="198">
        <v>4.0999999999999996</v>
      </c>
      <c r="G25" s="198">
        <v>7.2</v>
      </c>
      <c r="H25" s="198">
        <v>0.8</v>
      </c>
      <c r="I25" s="198">
        <v>3.2</v>
      </c>
      <c r="J25" s="198">
        <v>0.8</v>
      </c>
      <c r="K25" s="199">
        <v>0.23</v>
      </c>
      <c r="L25" s="199">
        <v>1.1000000000000001</v>
      </c>
      <c r="M25" s="199">
        <v>0.24</v>
      </c>
      <c r="N25" s="199">
        <v>1.9</v>
      </c>
      <c r="O25" s="199">
        <v>0.45</v>
      </c>
      <c r="P25" s="199">
        <v>1.53</v>
      </c>
      <c r="Q25" s="199">
        <v>0.24</v>
      </c>
      <c r="R25" s="199">
        <v>1.71</v>
      </c>
      <c r="S25" s="199">
        <v>0.27</v>
      </c>
      <c r="T25" s="199">
        <v>10.7</v>
      </c>
      <c r="U25" s="141">
        <v>7.5</v>
      </c>
      <c r="V25" s="141">
        <f t="shared" si="3"/>
        <v>6.1400000000000006</v>
      </c>
      <c r="W25" s="121">
        <f t="shared" si="0"/>
        <v>34.47</v>
      </c>
      <c r="X25" s="121">
        <f t="shared" si="4"/>
        <v>41.97</v>
      </c>
      <c r="Y25" s="93">
        <f t="shared" si="1"/>
        <v>1.1409937888198756</v>
      </c>
      <c r="Z25" s="93">
        <f t="shared" si="2"/>
        <v>1.8034447821681865</v>
      </c>
      <c r="AA25" s="93">
        <f t="shared" si="5"/>
        <v>51.639106469393681</v>
      </c>
      <c r="AB25" s="141">
        <v>5.0999999999999996</v>
      </c>
      <c r="AC25" s="141" t="str">
        <f t="shared" si="6"/>
        <v>yes</v>
      </c>
      <c r="AD25" s="141">
        <f t="shared" si="7"/>
        <v>675.88235294117646</v>
      </c>
      <c r="AE25" s="200">
        <f t="shared" si="8"/>
        <v>19.607843137254903</v>
      </c>
      <c r="AF25" s="93">
        <v>3.9362343972192724</v>
      </c>
    </row>
    <row r="26" spans="1:32">
      <c r="A26" s="14">
        <v>19</v>
      </c>
      <c r="B26" s="13" t="s">
        <v>58</v>
      </c>
      <c r="C26" s="14" t="s">
        <v>211</v>
      </c>
      <c r="D26" s="14" t="s">
        <v>213</v>
      </c>
      <c r="E26" s="15" t="s">
        <v>216</v>
      </c>
      <c r="F26" s="198">
        <v>4</v>
      </c>
      <c r="G26" s="198">
        <v>7.5</v>
      </c>
      <c r="H26" s="198">
        <v>0.9</v>
      </c>
      <c r="I26" s="198">
        <v>3.9</v>
      </c>
      <c r="J26" s="198">
        <v>1</v>
      </c>
      <c r="K26" s="199">
        <v>0.25</v>
      </c>
      <c r="L26" s="199">
        <v>1.3</v>
      </c>
      <c r="M26" s="199">
        <v>0.23</v>
      </c>
      <c r="N26" s="199">
        <v>1.7</v>
      </c>
      <c r="O26" s="199">
        <v>0.4</v>
      </c>
      <c r="P26" s="199">
        <v>1.31</v>
      </c>
      <c r="Q26" s="199">
        <v>0.19</v>
      </c>
      <c r="R26" s="199">
        <v>1.26</v>
      </c>
      <c r="S26" s="199">
        <v>0.2</v>
      </c>
      <c r="T26" s="199">
        <v>13.1</v>
      </c>
      <c r="U26" s="141">
        <v>6.1</v>
      </c>
      <c r="V26" s="141">
        <f t="shared" si="3"/>
        <v>6.73</v>
      </c>
      <c r="W26" s="121">
        <f t="shared" si="0"/>
        <v>37.24</v>
      </c>
      <c r="X26" s="121">
        <f t="shared" si="4"/>
        <v>43.34</v>
      </c>
      <c r="Y26" s="93">
        <f t="shared" si="1"/>
        <v>1.1526011560693641</v>
      </c>
      <c r="Z26" s="93">
        <f t="shared" si="2"/>
        <v>2.1455497382198958</v>
      </c>
      <c r="AA26" s="93">
        <f t="shared" si="5"/>
        <v>55.021482277121379</v>
      </c>
      <c r="AB26" s="141">
        <v>9.67</v>
      </c>
      <c r="AC26" s="141" t="str">
        <f t="shared" si="6"/>
        <v>yes</v>
      </c>
      <c r="AD26" s="141">
        <f t="shared" si="7"/>
        <v>385.10858324715622</v>
      </c>
      <c r="AE26" s="200">
        <f t="shared" si="8"/>
        <v>10.34126163391934</v>
      </c>
      <c r="AF26" s="93">
        <v>3.9362343972192724</v>
      </c>
    </row>
    <row r="27" spans="1:32">
      <c r="A27" s="14">
        <v>20</v>
      </c>
      <c r="B27" s="13" t="s">
        <v>61</v>
      </c>
      <c r="C27" s="14" t="s">
        <v>211</v>
      </c>
      <c r="D27" s="14" t="s">
        <v>213</v>
      </c>
      <c r="E27" s="15" t="s">
        <v>216</v>
      </c>
      <c r="F27" s="198">
        <v>4.5</v>
      </c>
      <c r="G27" s="198">
        <v>9.9</v>
      </c>
      <c r="H27" s="198">
        <v>1.2</v>
      </c>
      <c r="I27" s="198">
        <v>4.5999999999999996</v>
      </c>
      <c r="J27" s="198">
        <v>1</v>
      </c>
      <c r="K27" s="199">
        <v>0.23</v>
      </c>
      <c r="L27" s="199">
        <v>0.9</v>
      </c>
      <c r="M27" s="199">
        <v>0.14000000000000001</v>
      </c>
      <c r="N27" s="199">
        <v>0.8</v>
      </c>
      <c r="O27" s="199">
        <v>0.16</v>
      </c>
      <c r="P27" s="199">
        <v>0.46</v>
      </c>
      <c r="Q27" s="199">
        <v>0.06</v>
      </c>
      <c r="R27" s="199">
        <v>0.41</v>
      </c>
      <c r="S27" s="199">
        <v>0.06</v>
      </c>
      <c r="T27" s="199">
        <v>4.3</v>
      </c>
      <c r="U27" s="141">
        <v>3.5</v>
      </c>
      <c r="V27" s="141">
        <f t="shared" si="3"/>
        <v>6.7399999999999993</v>
      </c>
      <c r="W27" s="121">
        <f t="shared" si="0"/>
        <v>28.72</v>
      </c>
      <c r="X27" s="121">
        <f t="shared" si="4"/>
        <v>32.22</v>
      </c>
      <c r="Y27" s="93">
        <f t="shared" si="1"/>
        <v>0.3547169811320755</v>
      </c>
      <c r="Z27" s="93">
        <f t="shared" si="2"/>
        <v>0.99433427762039639</v>
      </c>
      <c r="AA27" s="93">
        <f t="shared" si="5"/>
        <v>36.664345403899723</v>
      </c>
      <c r="AB27" s="141">
        <v>11.9</v>
      </c>
      <c r="AC27" s="141" t="str">
        <f t="shared" si="6"/>
        <v>yes</v>
      </c>
      <c r="AD27" s="141">
        <f t="shared" si="7"/>
        <v>241.34453781512602</v>
      </c>
      <c r="AE27" s="93">
        <f t="shared" si="8"/>
        <v>8.4033613445378137</v>
      </c>
      <c r="AF27" s="93">
        <v>3.9362343972192724</v>
      </c>
    </row>
    <row r="28" spans="1:32">
      <c r="A28" s="14">
        <v>21</v>
      </c>
      <c r="B28" s="13" t="s">
        <v>64</v>
      </c>
      <c r="C28" s="14" t="s">
        <v>211</v>
      </c>
      <c r="D28" s="14" t="s">
        <v>213</v>
      </c>
      <c r="E28" s="15" t="s">
        <v>216</v>
      </c>
      <c r="F28" s="198">
        <v>3.3</v>
      </c>
      <c r="G28" s="198">
        <v>6.9</v>
      </c>
      <c r="H28" s="198">
        <v>0.8</v>
      </c>
      <c r="I28" s="198">
        <v>3.3</v>
      </c>
      <c r="J28" s="198">
        <v>0.7</v>
      </c>
      <c r="K28" s="199">
        <v>0.18</v>
      </c>
      <c r="L28" s="199">
        <v>0.7</v>
      </c>
      <c r="M28" s="199">
        <v>0.11</v>
      </c>
      <c r="N28" s="199">
        <v>0.7</v>
      </c>
      <c r="O28" s="199">
        <v>0.13</v>
      </c>
      <c r="P28" s="199">
        <v>0.4</v>
      </c>
      <c r="Q28" s="199">
        <v>0.06</v>
      </c>
      <c r="R28" s="199">
        <v>0.37</v>
      </c>
      <c r="S28" s="199">
        <v>0.06</v>
      </c>
      <c r="T28" s="199">
        <v>3.8</v>
      </c>
      <c r="U28" s="141">
        <v>3</v>
      </c>
      <c r="V28" s="141">
        <f t="shared" si="3"/>
        <v>4.91</v>
      </c>
      <c r="W28" s="121">
        <f t="shared" si="0"/>
        <v>21.509999999999994</v>
      </c>
      <c r="X28" s="121">
        <f t="shared" si="4"/>
        <v>24.509999999999994</v>
      </c>
      <c r="Y28" s="93">
        <f t="shared" si="1"/>
        <v>0.434</v>
      </c>
      <c r="Z28" s="93">
        <f t="shared" si="2"/>
        <v>1.1289893617021276</v>
      </c>
      <c r="AA28" s="93">
        <f t="shared" si="5"/>
        <v>39.470013947001405</v>
      </c>
      <c r="AB28" s="141">
        <v>10.86</v>
      </c>
      <c r="AC28" s="141" t="str">
        <f t="shared" si="6"/>
        <v>yes</v>
      </c>
      <c r="AD28" s="141">
        <f t="shared" si="7"/>
        <v>198.06629834254142</v>
      </c>
      <c r="AE28" s="93">
        <f t="shared" si="8"/>
        <v>9.2081031307550667</v>
      </c>
      <c r="AF28" s="93">
        <v>3.9362343972192724</v>
      </c>
    </row>
    <row r="29" spans="1:32">
      <c r="A29" s="14">
        <v>22</v>
      </c>
      <c r="B29" s="13" t="s">
        <v>67</v>
      </c>
      <c r="C29" s="14" t="s">
        <v>211</v>
      </c>
      <c r="D29" s="14" t="s">
        <v>213</v>
      </c>
      <c r="E29" s="15" t="s">
        <v>216</v>
      </c>
      <c r="F29" s="198">
        <v>8.1999999999999993</v>
      </c>
      <c r="G29" s="198">
        <v>16.100000000000001</v>
      </c>
      <c r="H29" s="198">
        <v>1.9</v>
      </c>
      <c r="I29" s="198">
        <v>7</v>
      </c>
      <c r="J29" s="198">
        <v>1.7</v>
      </c>
      <c r="K29" s="199">
        <v>0.34</v>
      </c>
      <c r="L29" s="199">
        <v>1.7</v>
      </c>
      <c r="M29" s="199">
        <v>0.3</v>
      </c>
      <c r="N29" s="199">
        <v>1.8</v>
      </c>
      <c r="O29" s="199">
        <v>0.39</v>
      </c>
      <c r="P29" s="199">
        <v>1.1499999999999999</v>
      </c>
      <c r="Q29" s="199">
        <v>0.16</v>
      </c>
      <c r="R29" s="199">
        <v>1.04</v>
      </c>
      <c r="S29" s="199">
        <v>0.15</v>
      </c>
      <c r="T29" s="199">
        <v>13</v>
      </c>
      <c r="U29" s="141">
        <v>3.7</v>
      </c>
      <c r="V29" s="141">
        <f t="shared" si="3"/>
        <v>11.000000000000002</v>
      </c>
      <c r="W29" s="121">
        <f t="shared" si="0"/>
        <v>54.93</v>
      </c>
      <c r="X29" s="121">
        <f t="shared" si="4"/>
        <v>58.63</v>
      </c>
      <c r="Y29" s="93">
        <f t="shared" si="1"/>
        <v>0.57392550143266474</v>
      </c>
      <c r="Z29" s="93">
        <f t="shared" si="2"/>
        <v>1.3223094170403586</v>
      </c>
      <c r="AA29" s="93">
        <f t="shared" si="5"/>
        <v>42.945567085381391</v>
      </c>
      <c r="AB29" s="141">
        <v>11.47</v>
      </c>
      <c r="AC29" s="141" t="str">
        <f t="shared" si="6"/>
        <v>yes</v>
      </c>
      <c r="AD29" s="141">
        <f t="shared" si="7"/>
        <v>478.90148212728855</v>
      </c>
      <c r="AE29" s="93">
        <f t="shared" si="8"/>
        <v>8.7183958151700089</v>
      </c>
      <c r="AF29" s="93">
        <v>3.9362343972192724</v>
      </c>
    </row>
    <row r="30" spans="1:32">
      <c r="A30" s="14">
        <v>23</v>
      </c>
      <c r="B30" s="13" t="s">
        <v>70</v>
      </c>
      <c r="C30" s="14" t="s">
        <v>211</v>
      </c>
      <c r="D30" s="14" t="s">
        <v>213</v>
      </c>
      <c r="E30" s="15" t="s">
        <v>216</v>
      </c>
      <c r="F30" s="198">
        <v>42.8</v>
      </c>
      <c r="G30" s="198">
        <v>69.900000000000006</v>
      </c>
      <c r="H30" s="198">
        <v>6.7</v>
      </c>
      <c r="I30" s="198">
        <v>24.3</v>
      </c>
      <c r="J30" s="198">
        <v>4.2</v>
      </c>
      <c r="K30" s="199">
        <v>0.84</v>
      </c>
      <c r="L30" s="199">
        <v>4.8</v>
      </c>
      <c r="M30" s="199">
        <v>0.72</v>
      </c>
      <c r="N30" s="199">
        <v>4.3</v>
      </c>
      <c r="O30" s="199">
        <v>0.93</v>
      </c>
      <c r="P30" s="199">
        <v>2.78</v>
      </c>
      <c r="Q30" s="199">
        <v>0.38</v>
      </c>
      <c r="R30" s="199">
        <v>2.42</v>
      </c>
      <c r="S30" s="199">
        <v>0.37</v>
      </c>
      <c r="T30" s="199">
        <v>33.5</v>
      </c>
      <c r="U30" s="141">
        <v>7.9</v>
      </c>
      <c r="V30" s="141">
        <f t="shared" si="3"/>
        <v>36.019999999999996</v>
      </c>
      <c r="W30" s="121">
        <f t="shared" si="0"/>
        <v>198.94000000000003</v>
      </c>
      <c r="X30" s="121">
        <f t="shared" si="4"/>
        <v>206.84000000000003</v>
      </c>
      <c r="Y30" s="93">
        <f t="shared" si="1"/>
        <v>0.34509803921568633</v>
      </c>
      <c r="Z30" s="93">
        <f t="shared" si="2"/>
        <v>0.89783783783783766</v>
      </c>
      <c r="AA30" s="93">
        <f t="shared" si="5"/>
        <v>33.397004121845775</v>
      </c>
      <c r="AB30" s="141">
        <v>15.95</v>
      </c>
      <c r="AC30" s="141" t="str">
        <f t="shared" si="6"/>
        <v>yes</v>
      </c>
      <c r="AD30" s="141">
        <f t="shared" si="7"/>
        <v>1247.2727272727275</v>
      </c>
      <c r="AE30" s="93">
        <f t="shared" si="8"/>
        <v>6.2695924764890281</v>
      </c>
      <c r="AF30" s="93">
        <v>3.9362343972192724</v>
      </c>
    </row>
    <row r="31" spans="1:32">
      <c r="A31" s="14">
        <v>24</v>
      </c>
      <c r="B31" s="13" t="s">
        <v>73</v>
      </c>
      <c r="C31" s="14" t="s">
        <v>552</v>
      </c>
      <c r="D31" s="14" t="s">
        <v>213</v>
      </c>
      <c r="E31" s="15" t="s">
        <v>216</v>
      </c>
      <c r="F31" s="198">
        <v>7.2</v>
      </c>
      <c r="G31" s="198">
        <v>12.8</v>
      </c>
      <c r="H31" s="198">
        <v>1.3</v>
      </c>
      <c r="I31" s="198">
        <v>4.5999999999999996</v>
      </c>
      <c r="J31" s="198">
        <v>0.8</v>
      </c>
      <c r="K31" s="199">
        <v>0.15</v>
      </c>
      <c r="L31" s="199">
        <v>0.7</v>
      </c>
      <c r="M31" s="199">
        <v>0.1</v>
      </c>
      <c r="N31" s="199">
        <v>0.6</v>
      </c>
      <c r="O31" s="199">
        <v>0.12</v>
      </c>
      <c r="P31" s="199">
        <v>0.37</v>
      </c>
      <c r="Q31" s="199">
        <v>0.05</v>
      </c>
      <c r="R31" s="199">
        <v>0.33</v>
      </c>
      <c r="S31" s="199">
        <v>0.05</v>
      </c>
      <c r="T31" s="199">
        <v>4.4000000000000004</v>
      </c>
      <c r="U31" s="141">
        <v>3.1</v>
      </c>
      <c r="V31" s="141">
        <f t="shared" si="3"/>
        <v>6.5999999999999988</v>
      </c>
      <c r="W31" s="121">
        <f t="shared" si="0"/>
        <v>33.57</v>
      </c>
      <c r="X31" s="121">
        <f t="shared" si="4"/>
        <v>36.67</v>
      </c>
      <c r="Y31" s="93">
        <f t="shared" si="1"/>
        <v>0.25730337078651688</v>
      </c>
      <c r="Z31" s="93">
        <f t="shared" si="2"/>
        <v>0.76554307116104847</v>
      </c>
      <c r="AA31" s="93">
        <f t="shared" si="5"/>
        <v>30.443848674411672</v>
      </c>
      <c r="AB31" s="141">
        <v>81.489999999999995</v>
      </c>
      <c r="AC31" s="141" t="str">
        <f t="shared" si="6"/>
        <v>no</v>
      </c>
      <c r="AD31" s="141">
        <f t="shared" si="7"/>
        <v>41.195238679592592</v>
      </c>
      <c r="AE31" s="93">
        <f t="shared" si="8"/>
        <v>1.2271444348999878</v>
      </c>
      <c r="AF31" s="93">
        <v>3.9362343972192724</v>
      </c>
    </row>
    <row r="32" spans="1:32">
      <c r="A32" s="14">
        <v>25</v>
      </c>
      <c r="B32" s="13" t="s">
        <v>56</v>
      </c>
      <c r="C32" s="14" t="s">
        <v>211</v>
      </c>
      <c r="D32" s="14" t="s">
        <v>208</v>
      </c>
      <c r="E32" s="15" t="s">
        <v>1018</v>
      </c>
      <c r="F32" s="198">
        <v>8</v>
      </c>
      <c r="G32" s="198">
        <v>15.5</v>
      </c>
      <c r="H32" s="198">
        <v>2</v>
      </c>
      <c r="I32" s="198">
        <v>7.8</v>
      </c>
      <c r="J32" s="198">
        <v>1.9</v>
      </c>
      <c r="K32" s="199">
        <v>0.48</v>
      </c>
      <c r="L32" s="199">
        <v>2</v>
      </c>
      <c r="M32" s="199">
        <v>0.35</v>
      </c>
      <c r="N32" s="199">
        <v>2.2000000000000002</v>
      </c>
      <c r="O32" s="199">
        <v>0.45</v>
      </c>
      <c r="P32" s="199">
        <v>1.35</v>
      </c>
      <c r="Q32" s="199">
        <v>0.19</v>
      </c>
      <c r="R32" s="199">
        <v>1.17</v>
      </c>
      <c r="S32" s="199">
        <v>0.18</v>
      </c>
      <c r="T32" s="199">
        <v>14.4</v>
      </c>
      <c r="U32" s="141">
        <v>8.4</v>
      </c>
      <c r="V32" s="141">
        <f t="shared" si="3"/>
        <v>12.350000000000001</v>
      </c>
      <c r="W32" s="121">
        <f t="shared" si="0"/>
        <v>57.97</v>
      </c>
      <c r="X32" s="121">
        <f t="shared" si="4"/>
        <v>66.37</v>
      </c>
      <c r="Y32" s="93">
        <f t="shared" si="1"/>
        <v>0.6468750000000002</v>
      </c>
      <c r="Z32" s="93">
        <f t="shared" si="2"/>
        <v>1.5197255574614061</v>
      </c>
      <c r="AA32" s="93">
        <f t="shared" si="5"/>
        <v>45.851302397791962</v>
      </c>
      <c r="AB32" s="141">
        <v>16.87</v>
      </c>
      <c r="AC32" s="141" t="str">
        <f t="shared" si="6"/>
        <v>yes</v>
      </c>
      <c r="AD32" s="141">
        <f t="shared" si="7"/>
        <v>343.62774155305272</v>
      </c>
      <c r="AE32" s="93">
        <f t="shared" si="8"/>
        <v>5.9276822762299934</v>
      </c>
      <c r="AF32" s="93">
        <v>3.9362343972192724</v>
      </c>
    </row>
    <row r="33" spans="1:32">
      <c r="A33" s="14">
        <v>26</v>
      </c>
      <c r="B33" s="13" t="s">
        <v>54</v>
      </c>
      <c r="C33" s="14" t="s">
        <v>211</v>
      </c>
      <c r="D33" s="14" t="s">
        <v>208</v>
      </c>
      <c r="E33" s="15" t="s">
        <v>1018</v>
      </c>
      <c r="F33" s="198">
        <v>24.6</v>
      </c>
      <c r="G33" s="198">
        <v>47.8</v>
      </c>
      <c r="H33" s="198">
        <v>5.5</v>
      </c>
      <c r="I33" s="198">
        <v>20.2</v>
      </c>
      <c r="J33" s="198">
        <v>4.0999999999999996</v>
      </c>
      <c r="K33" s="199">
        <v>0.91</v>
      </c>
      <c r="L33" s="199">
        <v>3.7</v>
      </c>
      <c r="M33" s="199">
        <v>0.56999999999999995</v>
      </c>
      <c r="N33" s="199">
        <v>3.2</v>
      </c>
      <c r="O33" s="199">
        <v>0.61</v>
      </c>
      <c r="P33" s="199">
        <v>1.79</v>
      </c>
      <c r="Q33" s="199">
        <v>0.24</v>
      </c>
      <c r="R33" s="199">
        <v>1.56</v>
      </c>
      <c r="S33" s="199">
        <v>0.23</v>
      </c>
      <c r="T33" s="199">
        <v>17.5</v>
      </c>
      <c r="U33" s="141">
        <v>11.5</v>
      </c>
      <c r="V33" s="141">
        <f t="shared" si="3"/>
        <v>29.47</v>
      </c>
      <c r="W33" s="121">
        <f t="shared" si="0"/>
        <v>132.51</v>
      </c>
      <c r="X33" s="121">
        <f t="shared" si="4"/>
        <v>144.01</v>
      </c>
      <c r="Y33" s="93">
        <f t="shared" si="1"/>
        <v>0.29657534246575346</v>
      </c>
      <c r="Z33" s="93">
        <f t="shared" si="2"/>
        <v>0.87569389373513085</v>
      </c>
      <c r="AA33" s="93">
        <f t="shared" si="5"/>
        <v>33.333333333333336</v>
      </c>
      <c r="AB33" s="141">
        <v>28.38</v>
      </c>
      <c r="AC33" s="141" t="str">
        <f t="shared" si="6"/>
        <v>yes</v>
      </c>
      <c r="AD33" s="141">
        <f t="shared" si="7"/>
        <v>466.91331923890061</v>
      </c>
      <c r="AE33" s="93">
        <f t="shared" si="8"/>
        <v>3.5236081747709656</v>
      </c>
      <c r="AF33" s="93">
        <v>3.9362343972192724</v>
      </c>
    </row>
    <row r="34" spans="1:32">
      <c r="A34" s="14">
        <v>27</v>
      </c>
      <c r="B34" s="13" t="s">
        <v>52</v>
      </c>
      <c r="C34" s="14" t="s">
        <v>211</v>
      </c>
      <c r="D34" s="14" t="s">
        <v>208</v>
      </c>
      <c r="E34" s="15" t="s">
        <v>1018</v>
      </c>
      <c r="F34" s="198">
        <v>14.4</v>
      </c>
      <c r="G34" s="198">
        <v>28.9</v>
      </c>
      <c r="H34" s="198">
        <v>3.5</v>
      </c>
      <c r="I34" s="198">
        <v>13.8</v>
      </c>
      <c r="J34" s="198">
        <v>3</v>
      </c>
      <c r="K34" s="199">
        <v>0.72</v>
      </c>
      <c r="L34" s="199">
        <v>3</v>
      </c>
      <c r="M34" s="199">
        <v>0.47</v>
      </c>
      <c r="N34" s="199">
        <v>2.8</v>
      </c>
      <c r="O34" s="199">
        <v>0.56000000000000005</v>
      </c>
      <c r="P34" s="199">
        <v>1.69</v>
      </c>
      <c r="Q34" s="199">
        <v>0.23</v>
      </c>
      <c r="R34" s="199">
        <v>1.51</v>
      </c>
      <c r="S34" s="199">
        <v>0.23</v>
      </c>
      <c r="T34" s="199">
        <v>16.8</v>
      </c>
      <c r="U34" s="141">
        <v>9.4</v>
      </c>
      <c r="V34" s="141">
        <f t="shared" si="3"/>
        <v>20.57</v>
      </c>
      <c r="W34" s="121">
        <f t="shared" si="0"/>
        <v>91.61</v>
      </c>
      <c r="X34" s="121">
        <f t="shared" si="4"/>
        <v>101.01</v>
      </c>
      <c r="Y34" s="93">
        <f t="shared" si="1"/>
        <v>0.44040880503144653</v>
      </c>
      <c r="Z34" s="93">
        <f t="shared" si="2"/>
        <v>1.1543111676741966</v>
      </c>
      <c r="AA34" s="93">
        <f t="shared" si="5"/>
        <v>39.602663464687261</v>
      </c>
      <c r="AB34" s="141">
        <v>25.39</v>
      </c>
      <c r="AC34" s="141" t="str">
        <f t="shared" si="6"/>
        <v>yes</v>
      </c>
      <c r="AD34" s="141">
        <f t="shared" si="7"/>
        <v>360.81134304844426</v>
      </c>
      <c r="AE34" s="93">
        <f t="shared" si="8"/>
        <v>3.9385584875935407</v>
      </c>
      <c r="AF34" s="93">
        <v>3.9362343972192724</v>
      </c>
    </row>
    <row r="35" spans="1:32">
      <c r="A35" s="14">
        <v>28</v>
      </c>
      <c r="B35" s="13" t="s">
        <v>50</v>
      </c>
      <c r="C35" s="14" t="s">
        <v>211</v>
      </c>
      <c r="D35" s="14" t="s">
        <v>208</v>
      </c>
      <c r="E35" s="15" t="s">
        <v>1018</v>
      </c>
      <c r="F35" s="198">
        <v>3.9</v>
      </c>
      <c r="G35" s="198">
        <v>8.1999999999999993</v>
      </c>
      <c r="H35" s="198">
        <v>1</v>
      </c>
      <c r="I35" s="198">
        <v>4.3</v>
      </c>
      <c r="J35" s="198">
        <v>1</v>
      </c>
      <c r="K35" s="199">
        <v>0.25</v>
      </c>
      <c r="L35" s="199">
        <v>1</v>
      </c>
      <c r="M35" s="199">
        <v>0.17</v>
      </c>
      <c r="N35" s="199">
        <v>1.1000000000000001</v>
      </c>
      <c r="O35" s="199">
        <v>0.24</v>
      </c>
      <c r="P35" s="199">
        <v>0.76</v>
      </c>
      <c r="Q35" s="199">
        <v>0.11</v>
      </c>
      <c r="R35" s="199">
        <v>0.7</v>
      </c>
      <c r="S35" s="199">
        <v>0.11</v>
      </c>
      <c r="T35" s="199">
        <v>8.6999999999999993</v>
      </c>
      <c r="U35" s="141">
        <v>3.6</v>
      </c>
      <c r="V35" s="141">
        <f t="shared" si="3"/>
        <v>6.57</v>
      </c>
      <c r="W35" s="121">
        <f t="shared" si="0"/>
        <v>31.54</v>
      </c>
      <c r="X35" s="121">
        <f t="shared" si="4"/>
        <v>35.14</v>
      </c>
      <c r="Y35" s="93">
        <f t="shared" si="1"/>
        <v>0.71413043478260874</v>
      </c>
      <c r="Z35" s="93">
        <f t="shared" si="2"/>
        <v>1.6324786324786329</v>
      </c>
      <c r="AA35" s="93">
        <f t="shared" si="5"/>
        <v>48.446417247939124</v>
      </c>
      <c r="AB35" s="141">
        <v>18.52</v>
      </c>
      <c r="AC35" s="141" t="str">
        <f t="shared" si="6"/>
        <v>yes</v>
      </c>
      <c r="AD35" s="141">
        <f t="shared" si="7"/>
        <v>170.3023758099352</v>
      </c>
      <c r="AE35" s="93">
        <f t="shared" si="8"/>
        <v>5.3995680345572357</v>
      </c>
      <c r="AF35" s="93">
        <v>3.9362343972192724</v>
      </c>
    </row>
    <row r="36" spans="1:32">
      <c r="A36" s="14">
        <v>29</v>
      </c>
      <c r="B36" s="13" t="s">
        <v>44</v>
      </c>
      <c r="C36" s="14" t="s">
        <v>211</v>
      </c>
      <c r="D36" s="14" t="s">
        <v>208</v>
      </c>
      <c r="E36" s="15" t="s">
        <v>1018</v>
      </c>
      <c r="F36" s="198">
        <v>3.7</v>
      </c>
      <c r="G36" s="198">
        <v>7.7</v>
      </c>
      <c r="H36" s="198">
        <v>1</v>
      </c>
      <c r="I36" s="198">
        <v>3.9</v>
      </c>
      <c r="J36" s="198">
        <v>0.9</v>
      </c>
      <c r="K36" s="199">
        <v>0.25</v>
      </c>
      <c r="L36" s="199">
        <v>1.1000000000000001</v>
      </c>
      <c r="M36" s="199">
        <v>0.19</v>
      </c>
      <c r="N36" s="199">
        <v>1.2</v>
      </c>
      <c r="O36" s="199">
        <v>0.28999999999999998</v>
      </c>
      <c r="P36" s="199">
        <v>0.9</v>
      </c>
      <c r="Q36" s="199">
        <v>0.13</v>
      </c>
      <c r="R36" s="199">
        <v>0.83</v>
      </c>
      <c r="S36" s="199">
        <v>0.13</v>
      </c>
      <c r="T36" s="199">
        <v>9.3000000000000007</v>
      </c>
      <c r="U36" s="141">
        <v>4.4000000000000004</v>
      </c>
      <c r="V36" s="141">
        <f t="shared" si="3"/>
        <v>6.2900000000000009</v>
      </c>
      <c r="W36" s="121">
        <f t="shared" si="0"/>
        <v>31.519999999999996</v>
      </c>
      <c r="X36" s="121">
        <f t="shared" si="4"/>
        <v>35.919999999999995</v>
      </c>
      <c r="Y36" s="93">
        <f t="shared" si="1"/>
        <v>0.83255813953488378</v>
      </c>
      <c r="Z36" s="93">
        <f t="shared" si="2"/>
        <v>1.7334801762114536</v>
      </c>
      <c r="AA36" s="93">
        <f t="shared" si="5"/>
        <v>49.936548223350272</v>
      </c>
      <c r="AB36" s="141">
        <v>17.100000000000001</v>
      </c>
      <c r="AC36" s="141" t="str">
        <f t="shared" si="6"/>
        <v>yes</v>
      </c>
      <c r="AD36" s="141">
        <f t="shared" si="7"/>
        <v>184.32748538011691</v>
      </c>
      <c r="AE36" s="93">
        <f t="shared" si="8"/>
        <v>5.8479532163742682</v>
      </c>
      <c r="AF36" s="93">
        <v>3.9362343972192724</v>
      </c>
    </row>
    <row r="37" spans="1:32">
      <c r="A37" s="14">
        <v>30</v>
      </c>
      <c r="B37" s="13" t="s">
        <v>46</v>
      </c>
      <c r="C37" s="14" t="s">
        <v>211</v>
      </c>
      <c r="D37" s="14" t="s">
        <v>208</v>
      </c>
      <c r="E37" s="15" t="s">
        <v>1018</v>
      </c>
      <c r="F37" s="198">
        <v>61.1</v>
      </c>
      <c r="G37" s="198">
        <v>104</v>
      </c>
      <c r="H37" s="198">
        <v>12</v>
      </c>
      <c r="I37" s="198">
        <v>43.5</v>
      </c>
      <c r="J37" s="198">
        <v>7.8</v>
      </c>
      <c r="K37" s="199">
        <v>1.57</v>
      </c>
      <c r="L37" s="199">
        <v>6.5</v>
      </c>
      <c r="M37" s="199">
        <v>0.9</v>
      </c>
      <c r="N37" s="199">
        <v>4.5999999999999996</v>
      </c>
      <c r="O37" s="199">
        <v>0.83</v>
      </c>
      <c r="P37" s="199">
        <v>2.37</v>
      </c>
      <c r="Q37" s="199">
        <v>0.33</v>
      </c>
      <c r="R37" s="199">
        <v>2.16</v>
      </c>
      <c r="S37" s="199">
        <v>0.32</v>
      </c>
      <c r="T37" s="199">
        <v>20.399999999999999</v>
      </c>
      <c r="U37" s="141">
        <v>15.5</v>
      </c>
      <c r="V37" s="141">
        <f t="shared" si="3"/>
        <v>61</v>
      </c>
      <c r="W37" s="121">
        <f t="shared" si="0"/>
        <v>268.38</v>
      </c>
      <c r="X37" s="121">
        <f t="shared" si="4"/>
        <v>283.88</v>
      </c>
      <c r="Y37" s="93">
        <f t="shared" si="1"/>
        <v>0.17504378283712782</v>
      </c>
      <c r="Z37" s="93">
        <f t="shared" si="2"/>
        <v>0.68134522482348581</v>
      </c>
      <c r="AA37" s="93">
        <f t="shared" si="5"/>
        <v>27.326924510023105</v>
      </c>
      <c r="AB37" s="141">
        <v>63.54</v>
      </c>
      <c r="AC37" s="141" t="str">
        <f t="shared" si="6"/>
        <v>no</v>
      </c>
      <c r="AD37" s="141">
        <f t="shared" si="7"/>
        <v>422.37960339943345</v>
      </c>
      <c r="AE37" s="93">
        <f t="shared" si="8"/>
        <v>1.5738117721120555</v>
      </c>
      <c r="AF37" s="93">
        <v>3.9362343972192724</v>
      </c>
    </row>
    <row r="38" spans="1:32">
      <c r="A38" s="14">
        <v>31</v>
      </c>
      <c r="B38" s="13" t="s">
        <v>48</v>
      </c>
      <c r="C38" s="14" t="s">
        <v>211</v>
      </c>
      <c r="D38" s="14" t="s">
        <v>208</v>
      </c>
      <c r="E38" s="15" t="s">
        <v>1018</v>
      </c>
      <c r="F38" s="198">
        <v>23.1</v>
      </c>
      <c r="G38" s="198">
        <v>42.2</v>
      </c>
      <c r="H38" s="198">
        <v>4.7</v>
      </c>
      <c r="I38" s="198">
        <v>17.3</v>
      </c>
      <c r="J38" s="198">
        <v>3.4</v>
      </c>
      <c r="K38" s="199">
        <v>0.74</v>
      </c>
      <c r="L38" s="199">
        <v>3.2</v>
      </c>
      <c r="M38" s="199">
        <v>0.52</v>
      </c>
      <c r="N38" s="199">
        <v>3.1</v>
      </c>
      <c r="O38" s="199">
        <v>0.65</v>
      </c>
      <c r="P38" s="199">
        <v>1.99</v>
      </c>
      <c r="Q38" s="199">
        <v>0.28999999999999998</v>
      </c>
      <c r="R38" s="199">
        <v>1.9</v>
      </c>
      <c r="S38" s="199">
        <v>0.28999999999999998</v>
      </c>
      <c r="T38" s="199">
        <v>17.2</v>
      </c>
      <c r="U38" s="141">
        <v>11.7</v>
      </c>
      <c r="V38" s="141">
        <f t="shared" si="3"/>
        <v>25.62</v>
      </c>
      <c r="W38" s="121">
        <f t="shared" si="0"/>
        <v>120.58000000000003</v>
      </c>
      <c r="X38" s="121">
        <f t="shared" si="4"/>
        <v>132.28000000000003</v>
      </c>
      <c r="Y38" s="93">
        <f t="shared" si="1"/>
        <v>0.32943770672546852</v>
      </c>
      <c r="Z38" s="93">
        <f t="shared" si="2"/>
        <v>0.90116920361791286</v>
      </c>
      <c r="AA38" s="93">
        <f t="shared" si="5"/>
        <v>33.8779233703765</v>
      </c>
      <c r="AB38" s="141">
        <v>32.1</v>
      </c>
      <c r="AC38" s="141" t="str">
        <f t="shared" si="6"/>
        <v>yes</v>
      </c>
      <c r="AD38" s="141">
        <f t="shared" si="7"/>
        <v>375.63862928348919</v>
      </c>
      <c r="AE38" s="93">
        <f t="shared" si="8"/>
        <v>3.1152647975077881</v>
      </c>
      <c r="AF38" s="93">
        <v>3.9362343972192724</v>
      </c>
    </row>
    <row r="39" spans="1:32">
      <c r="A39" s="14">
        <v>32</v>
      </c>
      <c r="B39" s="13" t="s">
        <v>336</v>
      </c>
      <c r="C39" s="14" t="s">
        <v>211</v>
      </c>
      <c r="D39" s="14" t="s">
        <v>500</v>
      </c>
      <c r="E39" s="15" t="s">
        <v>1017</v>
      </c>
      <c r="F39" s="198">
        <v>43.3</v>
      </c>
      <c r="G39" s="198">
        <v>87.6</v>
      </c>
      <c r="H39" s="198">
        <v>9.8000000000000007</v>
      </c>
      <c r="I39" s="198">
        <v>36</v>
      </c>
      <c r="J39" s="198">
        <v>6.4</v>
      </c>
      <c r="K39" s="199">
        <v>1.26</v>
      </c>
      <c r="L39" s="199">
        <v>6.6</v>
      </c>
      <c r="M39" s="199">
        <v>0.92</v>
      </c>
      <c r="N39" s="199">
        <v>5.2</v>
      </c>
      <c r="O39" s="199">
        <v>1.02</v>
      </c>
      <c r="P39" s="199">
        <v>2.93</v>
      </c>
      <c r="Q39" s="199">
        <v>0.36</v>
      </c>
      <c r="R39" s="199">
        <v>2.1800000000000002</v>
      </c>
      <c r="S39" s="199">
        <v>0.34</v>
      </c>
      <c r="T39" s="199">
        <v>37.9</v>
      </c>
      <c r="U39" s="141">
        <v>10.7</v>
      </c>
      <c r="V39" s="141">
        <f t="shared" si="3"/>
        <v>51.92</v>
      </c>
      <c r="W39" s="121">
        <f t="shared" ref="W39:W102" si="9">SUM(F39:T39)</f>
        <v>241.81</v>
      </c>
      <c r="X39" s="121">
        <f t="shared" si="4"/>
        <v>252.51</v>
      </c>
      <c r="Y39" s="93">
        <f t="shared" ref="Y39:Y102" si="10">SUM(K39:T39)/SUM(F39:J39)</f>
        <v>0.32064445658110319</v>
      </c>
      <c r="Z39" s="93">
        <f t="shared" si="2"/>
        <v>0.92032786885245921</v>
      </c>
      <c r="AA39" s="93">
        <f t="shared" si="5"/>
        <v>34.824862495347588</v>
      </c>
      <c r="AB39" s="141">
        <v>32.08</v>
      </c>
      <c r="AC39" s="141" t="str">
        <f t="shared" si="6"/>
        <v>yes</v>
      </c>
      <c r="AD39" s="141">
        <f t="shared" si="7"/>
        <v>753.77182044887786</v>
      </c>
      <c r="AE39" s="93">
        <f t="shared" si="8"/>
        <v>3.117206982543641</v>
      </c>
      <c r="AF39" s="93">
        <v>3.9362343972192724</v>
      </c>
    </row>
    <row r="40" spans="1:32">
      <c r="A40" s="14">
        <v>33</v>
      </c>
      <c r="B40" s="13" t="s">
        <v>337</v>
      </c>
      <c r="C40" s="14" t="s">
        <v>211</v>
      </c>
      <c r="D40" s="14" t="s">
        <v>344</v>
      </c>
      <c r="E40" s="15" t="s">
        <v>1016</v>
      </c>
      <c r="F40" s="198">
        <v>55.3</v>
      </c>
      <c r="G40" s="198">
        <v>139</v>
      </c>
      <c r="H40" s="198">
        <v>18.600000000000001</v>
      </c>
      <c r="I40" s="198">
        <v>76.2</v>
      </c>
      <c r="J40" s="198">
        <v>15.3</v>
      </c>
      <c r="K40" s="199">
        <v>3</v>
      </c>
      <c r="L40" s="199">
        <v>14.7</v>
      </c>
      <c r="M40" s="199">
        <v>2.11</v>
      </c>
      <c r="N40" s="199">
        <v>11.8</v>
      </c>
      <c r="O40" s="199">
        <v>2.25</v>
      </c>
      <c r="P40" s="199">
        <v>6.54</v>
      </c>
      <c r="Q40" s="199">
        <v>0.87</v>
      </c>
      <c r="R40" s="199">
        <v>5.53</v>
      </c>
      <c r="S40" s="199">
        <v>0.86</v>
      </c>
      <c r="T40" s="199">
        <v>62.1</v>
      </c>
      <c r="U40" s="141">
        <v>12.1</v>
      </c>
      <c r="V40" s="141">
        <f t="shared" si="3"/>
        <v>108.71000000000001</v>
      </c>
      <c r="W40" s="121">
        <f t="shared" si="9"/>
        <v>414.16000000000008</v>
      </c>
      <c r="X40" s="121">
        <f t="shared" si="4"/>
        <v>426.2600000000001</v>
      </c>
      <c r="Y40" s="93">
        <f t="shared" si="10"/>
        <v>0.36057818659658336</v>
      </c>
      <c r="Z40" s="93">
        <f t="shared" si="2"/>
        <v>1.089152245640024</v>
      </c>
      <c r="AA40" s="93">
        <f t="shared" si="5"/>
        <v>39.054954606915196</v>
      </c>
      <c r="AB40" s="141">
        <v>29.72</v>
      </c>
      <c r="AC40" s="141" t="str">
        <f t="shared" si="6"/>
        <v>yes</v>
      </c>
      <c r="AD40" s="141">
        <f t="shared" si="7"/>
        <v>1393.5397039030961</v>
      </c>
      <c r="AE40" s="93">
        <f t="shared" si="8"/>
        <v>3.3647375504710637</v>
      </c>
      <c r="AF40" s="93">
        <v>3.9362343972192724</v>
      </c>
    </row>
    <row r="41" spans="1:32">
      <c r="A41" s="14">
        <v>34</v>
      </c>
      <c r="B41" s="13" t="s">
        <v>76</v>
      </c>
      <c r="C41" s="14" t="s">
        <v>211</v>
      </c>
      <c r="D41" s="14" t="s">
        <v>218</v>
      </c>
      <c r="E41" s="15" t="s">
        <v>1015</v>
      </c>
      <c r="F41" s="198">
        <v>5.7</v>
      </c>
      <c r="G41" s="198">
        <v>10</v>
      </c>
      <c r="H41" s="198">
        <v>1.2</v>
      </c>
      <c r="I41" s="198">
        <v>5</v>
      </c>
      <c r="J41" s="198">
        <v>1.2</v>
      </c>
      <c r="K41" s="199">
        <v>0.35</v>
      </c>
      <c r="L41" s="199">
        <v>1.5</v>
      </c>
      <c r="M41" s="199">
        <v>0.25</v>
      </c>
      <c r="N41" s="199">
        <v>1.7</v>
      </c>
      <c r="O41" s="199">
        <v>0.39</v>
      </c>
      <c r="P41" s="199">
        <v>1.26</v>
      </c>
      <c r="Q41" s="199">
        <v>0.18</v>
      </c>
      <c r="R41" s="199">
        <v>1.19</v>
      </c>
      <c r="S41" s="199">
        <v>0.19</v>
      </c>
      <c r="T41" s="199">
        <v>12.8</v>
      </c>
      <c r="U41" s="141">
        <v>5.7</v>
      </c>
      <c r="V41" s="141">
        <f t="shared" si="3"/>
        <v>8.15</v>
      </c>
      <c r="W41" s="121">
        <f t="shared" si="9"/>
        <v>42.910000000000004</v>
      </c>
      <c r="X41" s="121">
        <f t="shared" si="4"/>
        <v>48.610000000000007</v>
      </c>
      <c r="Y41" s="93">
        <f t="shared" si="10"/>
        <v>0.85757575757575755</v>
      </c>
      <c r="Z41" s="93">
        <f t="shared" si="2"/>
        <v>1.7874476987447701</v>
      </c>
      <c r="AA41" s="93">
        <f t="shared" si="5"/>
        <v>49.778606385457927</v>
      </c>
      <c r="AB41" s="141">
        <v>11.8</v>
      </c>
      <c r="AC41" s="141" t="str">
        <f t="shared" si="6"/>
        <v>yes</v>
      </c>
      <c r="AD41" s="141">
        <f t="shared" si="7"/>
        <v>363.64406779661016</v>
      </c>
      <c r="AE41" s="93">
        <f t="shared" si="8"/>
        <v>8.4745762711864394</v>
      </c>
      <c r="AF41" s="93">
        <v>3.9362343972192724</v>
      </c>
    </row>
    <row r="42" spans="1:32">
      <c r="A42" s="14">
        <v>35</v>
      </c>
      <c r="B42" s="13" t="s">
        <v>78</v>
      </c>
      <c r="C42" s="14" t="s">
        <v>211</v>
      </c>
      <c r="D42" s="14" t="s">
        <v>218</v>
      </c>
      <c r="E42" s="15" t="s">
        <v>1015</v>
      </c>
      <c r="F42" s="198">
        <v>7.1</v>
      </c>
      <c r="G42" s="198">
        <v>12.3</v>
      </c>
      <c r="H42" s="198">
        <v>1.4</v>
      </c>
      <c r="I42" s="198">
        <v>5.6</v>
      </c>
      <c r="J42" s="198">
        <v>1.2</v>
      </c>
      <c r="K42" s="199">
        <v>0.33</v>
      </c>
      <c r="L42" s="199">
        <v>1.7</v>
      </c>
      <c r="M42" s="199">
        <v>0.28000000000000003</v>
      </c>
      <c r="N42" s="199">
        <v>1.8</v>
      </c>
      <c r="O42" s="199">
        <v>0.42</v>
      </c>
      <c r="P42" s="199">
        <v>1.27</v>
      </c>
      <c r="Q42" s="199">
        <v>0.17</v>
      </c>
      <c r="R42" s="199">
        <v>1.05</v>
      </c>
      <c r="S42" s="199">
        <v>0.16</v>
      </c>
      <c r="T42" s="199">
        <v>15.9</v>
      </c>
      <c r="U42" s="141">
        <v>3.9</v>
      </c>
      <c r="V42" s="141">
        <f t="shared" si="3"/>
        <v>9.08</v>
      </c>
      <c r="W42" s="121">
        <f t="shared" si="9"/>
        <v>50.679999999999993</v>
      </c>
      <c r="X42" s="121">
        <f t="shared" si="4"/>
        <v>54.579999999999991</v>
      </c>
      <c r="Y42" s="93">
        <f t="shared" si="10"/>
        <v>0.836231884057971</v>
      </c>
      <c r="Z42" s="93">
        <f t="shared" si="2"/>
        <v>1.785815602836879</v>
      </c>
      <c r="AA42" s="93">
        <f t="shared" si="5"/>
        <v>49.684293606945545</v>
      </c>
      <c r="AB42" s="141">
        <v>16.52</v>
      </c>
      <c r="AC42" s="141" t="str">
        <f t="shared" si="6"/>
        <v>yes</v>
      </c>
      <c r="AD42" s="141">
        <f t="shared" si="7"/>
        <v>306.77966101694915</v>
      </c>
      <c r="AE42" s="93">
        <f t="shared" si="8"/>
        <v>6.0532687651331729</v>
      </c>
      <c r="AF42" s="93">
        <v>3.9362343972192724</v>
      </c>
    </row>
    <row r="43" spans="1:32">
      <c r="A43" s="14">
        <v>36</v>
      </c>
      <c r="B43" s="15">
        <v>124331</v>
      </c>
      <c r="C43" s="14" t="s">
        <v>211</v>
      </c>
      <c r="D43" s="14" t="s">
        <v>218</v>
      </c>
      <c r="E43" s="15" t="s">
        <v>1015</v>
      </c>
      <c r="F43" s="198">
        <v>5.5417111972724022</v>
      </c>
      <c r="G43" s="198">
        <v>11.103515552137424</v>
      </c>
      <c r="H43" s="198">
        <v>1.3822588137844358</v>
      </c>
      <c r="I43" s="198">
        <v>5.7621975778127466</v>
      </c>
      <c r="J43" s="198">
        <v>1.4120888497723911</v>
      </c>
      <c r="K43" s="199">
        <v>0.3917808981131885</v>
      </c>
      <c r="L43" s="199">
        <v>1.8355011874254537</v>
      </c>
      <c r="M43" s="199">
        <v>0.32633178982680117</v>
      </c>
      <c r="N43" s="199">
        <v>2.3129715217415958</v>
      </c>
      <c r="O43" s="199">
        <v>0.53799347207789217</v>
      </c>
      <c r="P43" s="199">
        <v>1.6808299353586833</v>
      </c>
      <c r="Q43" s="199">
        <v>0.24870217683160456</v>
      </c>
      <c r="R43" s="199">
        <v>1.6521231387747726</v>
      </c>
      <c r="S43" s="199">
        <v>0.25653609759660623</v>
      </c>
      <c r="T43" s="199">
        <v>14.629054274928581</v>
      </c>
      <c r="U43" s="141">
        <v>5.4860143982554828</v>
      </c>
      <c r="V43" s="141">
        <f t="shared" si="3"/>
        <v>9.783759703165579</v>
      </c>
      <c r="W43" s="121">
        <f t="shared" si="9"/>
        <v>49.07359648345458</v>
      </c>
      <c r="X43" s="121">
        <f t="shared" si="4"/>
        <v>54.559610881710064</v>
      </c>
      <c r="Y43" s="93">
        <f t="shared" si="10"/>
        <v>0.94722801640333831</v>
      </c>
      <c r="Z43" s="93">
        <f t="shared" si="2"/>
        <v>1.8192189072019633</v>
      </c>
      <c r="AA43" s="93">
        <f t="shared" si="5"/>
        <v>51.154119112189512</v>
      </c>
      <c r="AB43" s="141">
        <v>17.736738325397898</v>
      </c>
      <c r="AC43" s="141" t="str">
        <f t="shared" si="6"/>
        <v>yes</v>
      </c>
      <c r="AD43" s="141">
        <f t="shared" si="7"/>
        <v>276.67768212594234</v>
      </c>
      <c r="AE43" s="93">
        <f t="shared" si="8"/>
        <v>5.6380151843818025</v>
      </c>
      <c r="AF43" s="93">
        <v>3.9362343972192724</v>
      </c>
    </row>
    <row r="44" spans="1:32">
      <c r="A44" s="14">
        <v>37</v>
      </c>
      <c r="B44" s="15">
        <v>124332</v>
      </c>
      <c r="C44" s="14" t="s">
        <v>211</v>
      </c>
      <c r="D44" s="14" t="s">
        <v>218</v>
      </c>
      <c r="E44" s="15" t="s">
        <v>1015</v>
      </c>
      <c r="F44" s="198">
        <v>6.6629726332785273</v>
      </c>
      <c r="G44" s="198">
        <v>13.149238736357431</v>
      </c>
      <c r="H44" s="198">
        <v>1.5579372744133089</v>
      </c>
      <c r="I44" s="198">
        <v>6.0961339701121533</v>
      </c>
      <c r="J44" s="198">
        <v>1.3287138072842359</v>
      </c>
      <c r="K44" s="199">
        <v>0.33580066019510413</v>
      </c>
      <c r="L44" s="199">
        <v>1.5366251058500757</v>
      </c>
      <c r="M44" s="199">
        <v>0.26184801494591298</v>
      </c>
      <c r="N44" s="199">
        <v>1.7367388979603249</v>
      </c>
      <c r="O44" s="199">
        <v>0.39534114445270618</v>
      </c>
      <c r="P44" s="199">
        <v>1.2034239314572217</v>
      </c>
      <c r="Q44" s="199">
        <v>0.17640643977598341</v>
      </c>
      <c r="R44" s="199">
        <v>1.1586182849536564</v>
      </c>
      <c r="S44" s="199">
        <v>0.17509863791312552</v>
      </c>
      <c r="T44" s="199">
        <v>10.926366968745221</v>
      </c>
      <c r="U44" s="141">
        <v>4.8692241974597046</v>
      </c>
      <c r="V44" s="141">
        <f t="shared" si="3"/>
        <v>9.6526581574317003</v>
      </c>
      <c r="W44" s="121">
        <f t="shared" si="9"/>
        <v>46.701264507694979</v>
      </c>
      <c r="X44" s="121">
        <f t="shared" si="4"/>
        <v>51.570488705154688</v>
      </c>
      <c r="Y44" s="93">
        <f t="shared" si="10"/>
        <v>0.62185345759978217</v>
      </c>
      <c r="Z44" s="93">
        <f t="shared" si="2"/>
        <v>1.3657069230080878</v>
      </c>
      <c r="AA44" s="93">
        <f t="shared" si="5"/>
        <v>44.025172894468867</v>
      </c>
      <c r="AB44" s="141">
        <v>22.186147186147192</v>
      </c>
      <c r="AC44" s="141" t="str">
        <f t="shared" si="6"/>
        <v>yes</v>
      </c>
      <c r="AD44" s="141">
        <f t="shared" si="7"/>
        <v>210.49740685419584</v>
      </c>
      <c r="AE44" s="93">
        <f t="shared" si="8"/>
        <v>4.5073170731707304</v>
      </c>
      <c r="AF44" s="93">
        <v>3.9362343972192724</v>
      </c>
    </row>
    <row r="45" spans="1:32">
      <c r="A45" s="14">
        <v>38</v>
      </c>
      <c r="B45" s="15">
        <v>124333</v>
      </c>
      <c r="C45" s="14" t="s">
        <v>211</v>
      </c>
      <c r="D45" s="14" t="s">
        <v>218</v>
      </c>
      <c r="E45" s="15" t="s">
        <v>1015</v>
      </c>
      <c r="F45" s="198">
        <v>5.8490117946805649</v>
      </c>
      <c r="G45" s="198">
        <v>12.356437490727707</v>
      </c>
      <c r="H45" s="198">
        <v>1.4728492474685648</v>
      </c>
      <c r="I45" s="198">
        <v>5.9342767543852668</v>
      </c>
      <c r="J45" s="198">
        <v>1.3662979735947847</v>
      </c>
      <c r="K45" s="199">
        <v>0.35076027969474977</v>
      </c>
      <c r="L45" s="199">
        <v>1.5250479757844424</v>
      </c>
      <c r="M45" s="199">
        <v>0.26504091165044702</v>
      </c>
      <c r="N45" s="199">
        <v>1.7380282211146743</v>
      </c>
      <c r="O45" s="199">
        <v>0.37980793121231909</v>
      </c>
      <c r="P45" s="199">
        <v>1.1397195740918908</v>
      </c>
      <c r="Q45" s="199">
        <v>0.16531751530874833</v>
      </c>
      <c r="R45" s="199">
        <v>1.0799366654630558</v>
      </c>
      <c r="S45" s="199">
        <v>0.16079982902734935</v>
      </c>
      <c r="T45" s="199">
        <v>9.8845510103173329</v>
      </c>
      <c r="U45" s="141">
        <v>5.024701974283369</v>
      </c>
      <c r="V45" s="141">
        <f t="shared" si="3"/>
        <v>9.4101951346189523</v>
      </c>
      <c r="W45" s="121">
        <f t="shared" si="9"/>
        <v>43.667883174521897</v>
      </c>
      <c r="X45" s="121">
        <f t="shared" si="4"/>
        <v>48.692585148805264</v>
      </c>
      <c r="Y45" s="93">
        <f t="shared" si="10"/>
        <v>0.61859551183995387</v>
      </c>
      <c r="Z45" s="93">
        <f t="shared" si="2"/>
        <v>1.3655754387375028</v>
      </c>
      <c r="AA45" s="93">
        <f t="shared" si="5"/>
        <v>44.225584908870061</v>
      </c>
      <c r="AB45" s="141">
        <v>19.385330020525021</v>
      </c>
      <c r="AC45" s="141" t="str">
        <f t="shared" si="6"/>
        <v>yes</v>
      </c>
      <c r="AD45" s="141">
        <f t="shared" si="7"/>
        <v>225.26252134106934</v>
      </c>
      <c r="AE45" s="93">
        <f t="shared" si="8"/>
        <v>5.1585399832822478</v>
      </c>
      <c r="AF45" s="93">
        <v>3.9362343972192724</v>
      </c>
    </row>
    <row r="46" spans="1:32">
      <c r="A46" s="14">
        <v>39</v>
      </c>
      <c r="B46" s="15">
        <v>124338</v>
      </c>
      <c r="C46" s="14" t="s">
        <v>211</v>
      </c>
      <c r="D46" s="14" t="s">
        <v>218</v>
      </c>
      <c r="E46" s="15" t="s">
        <v>1015</v>
      </c>
      <c r="F46" s="198">
        <v>5.7230849391543721</v>
      </c>
      <c r="G46" s="198">
        <v>12.020040504924483</v>
      </c>
      <c r="H46" s="198">
        <v>1.4515357763957244</v>
      </c>
      <c r="I46" s="198">
        <v>5.6968523648063796</v>
      </c>
      <c r="J46" s="198">
        <v>1.2785665842671829</v>
      </c>
      <c r="K46" s="199">
        <v>0.3303843978281315</v>
      </c>
      <c r="L46" s="199">
        <v>1.3812005793428364</v>
      </c>
      <c r="M46" s="199">
        <v>0.23857746468548352</v>
      </c>
      <c r="N46" s="199">
        <v>1.5085188545926231</v>
      </c>
      <c r="O46" s="199">
        <v>0.32443091760442644</v>
      </c>
      <c r="P46" s="199">
        <v>0.95533096516456306</v>
      </c>
      <c r="Q46" s="199">
        <v>0.13789595374311572</v>
      </c>
      <c r="R46" s="199">
        <v>0.86824008765213156</v>
      </c>
      <c r="S46" s="199">
        <v>0.13084900003566241</v>
      </c>
      <c r="T46" s="199">
        <v>8.6073068130960166</v>
      </c>
      <c r="U46" s="141">
        <v>4.4795307966474613</v>
      </c>
      <c r="V46" s="141">
        <f t="shared" si="3"/>
        <v>8.8954844604802101</v>
      </c>
      <c r="W46" s="121">
        <f t="shared" si="9"/>
        <v>40.65281520329313</v>
      </c>
      <c r="X46" s="121">
        <f t="shared" si="4"/>
        <v>45.13234599994059</v>
      </c>
      <c r="Y46" s="93">
        <f t="shared" si="10"/>
        <v>0.55340812637621561</v>
      </c>
      <c r="Z46" s="93">
        <f t="shared" si="2"/>
        <v>1.2859864886646621</v>
      </c>
      <c r="AA46" s="93">
        <f t="shared" si="5"/>
        <v>42.64642134493257</v>
      </c>
      <c r="AB46" s="141">
        <v>14.410253073970406</v>
      </c>
      <c r="AC46" s="141" t="str">
        <f t="shared" si="6"/>
        <v>yes</v>
      </c>
      <c r="AD46" s="141">
        <f t="shared" si="7"/>
        <v>282.11034875386963</v>
      </c>
      <c r="AE46" s="93">
        <f t="shared" si="8"/>
        <v>6.9395033860045423</v>
      </c>
      <c r="AF46" s="93">
        <v>3.9362343972192724</v>
      </c>
    </row>
    <row r="47" spans="1:32">
      <c r="A47" s="14">
        <v>40</v>
      </c>
      <c r="B47" s="15">
        <v>124339</v>
      </c>
      <c r="C47" s="14" t="s">
        <v>211</v>
      </c>
      <c r="D47" s="14" t="s">
        <v>218</v>
      </c>
      <c r="E47" s="15" t="s">
        <v>1015</v>
      </c>
      <c r="F47" s="198">
        <v>2.9352035929426079</v>
      </c>
      <c r="G47" s="198">
        <v>6.0637075913615384</v>
      </c>
      <c r="H47" s="198">
        <v>0.76261803689015162</v>
      </c>
      <c r="I47" s="198">
        <v>3.1473818461770788</v>
      </c>
      <c r="J47" s="198">
        <v>0.76287408319629668</v>
      </c>
      <c r="K47" s="199">
        <v>0.22142476419573931</v>
      </c>
      <c r="L47" s="199">
        <v>0.97910112391931192</v>
      </c>
      <c r="M47" s="199">
        <v>0.17262685627725685</v>
      </c>
      <c r="N47" s="199">
        <v>1.1789104439930358</v>
      </c>
      <c r="O47" s="199">
        <v>0.27433800769544758</v>
      </c>
      <c r="P47" s="199">
        <v>0.84632261654009011</v>
      </c>
      <c r="Q47" s="199">
        <v>0.1242983141743961</v>
      </c>
      <c r="R47" s="199">
        <v>0.80912073381639327</v>
      </c>
      <c r="S47" s="199">
        <v>0.12289009438054269</v>
      </c>
      <c r="T47" s="199">
        <v>7.8898485336966697</v>
      </c>
      <c r="U47" s="141">
        <v>3.2389658207860541</v>
      </c>
      <c r="V47" s="141">
        <f t="shared" si="3"/>
        <v>5.2615371833375235</v>
      </c>
      <c r="W47" s="121">
        <f t="shared" si="9"/>
        <v>26.290666639256557</v>
      </c>
      <c r="X47" s="121">
        <f t="shared" si="4"/>
        <v>29.52963246004261</v>
      </c>
      <c r="Y47" s="93">
        <f t="shared" si="10"/>
        <v>0.92298711175730608</v>
      </c>
      <c r="Z47" s="93">
        <f t="shared" si="2"/>
        <v>1.8198362847656082</v>
      </c>
      <c r="AA47" s="93">
        <f t="shared" si="5"/>
        <v>51.183620581103654</v>
      </c>
      <c r="AB47" s="141">
        <v>11.712386948483445</v>
      </c>
      <c r="AC47" s="141" t="str">
        <f t="shared" si="6"/>
        <v>yes</v>
      </c>
      <c r="AD47" s="141">
        <f t="shared" si="7"/>
        <v>224.46890420283415</v>
      </c>
      <c r="AE47" s="93">
        <f t="shared" si="8"/>
        <v>8.53796928327648</v>
      </c>
      <c r="AF47" s="93">
        <v>3.9362343972192724</v>
      </c>
    </row>
    <row r="48" spans="1:32">
      <c r="A48" s="14">
        <v>41</v>
      </c>
      <c r="B48" s="15">
        <v>124340</v>
      </c>
      <c r="C48" s="14" t="s">
        <v>211</v>
      </c>
      <c r="D48" s="14" t="s">
        <v>218</v>
      </c>
      <c r="E48" s="15" t="s">
        <v>1015</v>
      </c>
      <c r="F48" s="198">
        <v>4.0102998502221183</v>
      </c>
      <c r="G48" s="198">
        <v>8.5007508498469733</v>
      </c>
      <c r="H48" s="198">
        <v>1.043718950584356</v>
      </c>
      <c r="I48" s="198">
        <v>4.3569478369114396</v>
      </c>
      <c r="J48" s="198">
        <v>1.0293942601757038</v>
      </c>
      <c r="K48" s="199">
        <v>0.28378117339690739</v>
      </c>
      <c r="L48" s="199">
        <v>1.2821148029992131</v>
      </c>
      <c r="M48" s="199">
        <v>0.22025068447689405</v>
      </c>
      <c r="N48" s="199">
        <v>1.5126749561449844</v>
      </c>
      <c r="O48" s="199">
        <v>0.34920829560879407</v>
      </c>
      <c r="P48" s="199">
        <v>1.0793574188031845</v>
      </c>
      <c r="Q48" s="199">
        <v>0.15804072304487435</v>
      </c>
      <c r="R48" s="199">
        <v>1.036142819525953</v>
      </c>
      <c r="S48" s="199">
        <v>0.16094227045748294</v>
      </c>
      <c r="T48" s="199">
        <v>10.122807684085416</v>
      </c>
      <c r="U48" s="141">
        <v>3.6207581410770158</v>
      </c>
      <c r="V48" s="141">
        <f t="shared" si="3"/>
        <v>7.1335924281176739</v>
      </c>
      <c r="W48" s="121">
        <f t="shared" si="9"/>
        <v>35.14643257628429</v>
      </c>
      <c r="X48" s="121">
        <f t="shared" si="4"/>
        <v>38.767190717361309</v>
      </c>
      <c r="Y48" s="93">
        <f t="shared" si="10"/>
        <v>0.85556333991201816</v>
      </c>
      <c r="Z48" s="93">
        <f t="shared" si="2"/>
        <v>1.7222609929579307</v>
      </c>
      <c r="AA48" s="93">
        <f t="shared" si="5"/>
        <v>50.007407482028313</v>
      </c>
      <c r="AB48" s="141">
        <v>15.365300998224004</v>
      </c>
      <c r="AC48" s="141" t="str">
        <f t="shared" si="6"/>
        <v>yes</v>
      </c>
      <c r="AD48" s="141">
        <f t="shared" si="7"/>
        <v>228.73897869196759</v>
      </c>
      <c r="AE48" s="93">
        <f t="shared" si="8"/>
        <v>6.5081705858907988</v>
      </c>
      <c r="AF48" s="93">
        <v>3.9362343972192724</v>
      </c>
    </row>
    <row r="49" spans="1:32">
      <c r="A49" s="14">
        <v>42</v>
      </c>
      <c r="B49" s="15">
        <v>124341</v>
      </c>
      <c r="C49" s="14" t="s">
        <v>211</v>
      </c>
      <c r="D49" s="14" t="s">
        <v>218</v>
      </c>
      <c r="E49" s="15" t="s">
        <v>1015</v>
      </c>
      <c r="F49" s="198">
        <v>5.9731816156698763</v>
      </c>
      <c r="G49" s="198">
        <v>12.477666758920252</v>
      </c>
      <c r="H49" s="198">
        <v>1.4711156500378293</v>
      </c>
      <c r="I49" s="198">
        <v>5.8442484314907635</v>
      </c>
      <c r="J49" s="198">
        <v>1.2914801078857234</v>
      </c>
      <c r="K49" s="199">
        <v>0.32684540951412427</v>
      </c>
      <c r="L49" s="199">
        <v>1.4083015872799376</v>
      </c>
      <c r="M49" s="199">
        <v>0.2374100845796821</v>
      </c>
      <c r="N49" s="199">
        <v>1.5277438767877769</v>
      </c>
      <c r="O49" s="199">
        <v>0.3257047657081914</v>
      </c>
      <c r="P49" s="199">
        <v>0.96215815852637643</v>
      </c>
      <c r="Q49" s="199">
        <v>0.14063084451452201</v>
      </c>
      <c r="R49" s="199">
        <v>0.90887605012857708</v>
      </c>
      <c r="S49" s="199">
        <v>0.13517181427694419</v>
      </c>
      <c r="T49" s="199">
        <v>8.6587394721657507</v>
      </c>
      <c r="U49" s="141">
        <v>4.4199759119516191</v>
      </c>
      <c r="V49" s="141">
        <f t="shared" si="3"/>
        <v>9.0805180428960526</v>
      </c>
      <c r="W49" s="121">
        <f t="shared" si="9"/>
        <v>41.689274627486327</v>
      </c>
      <c r="X49" s="121">
        <f t="shared" si="4"/>
        <v>46.109250539437944</v>
      </c>
      <c r="Y49" s="93">
        <f t="shared" si="10"/>
        <v>0.54075498229833008</v>
      </c>
      <c r="Z49" s="93">
        <f t="shared" si="2"/>
        <v>1.2551531585836018</v>
      </c>
      <c r="AA49" s="93">
        <f t="shared" si="5"/>
        <v>42.114298197668326</v>
      </c>
      <c r="AB49" s="141">
        <v>16.48332858364212</v>
      </c>
      <c r="AC49" s="141" t="str">
        <f t="shared" si="6"/>
        <v>yes</v>
      </c>
      <c r="AD49" s="141">
        <f t="shared" si="7"/>
        <v>252.91781581578323</v>
      </c>
      <c r="AE49" s="93">
        <f t="shared" si="8"/>
        <v>6.0667358229598687</v>
      </c>
      <c r="AF49" s="93">
        <v>3.9362343972192724</v>
      </c>
    </row>
    <row r="50" spans="1:32">
      <c r="A50" s="14">
        <v>43</v>
      </c>
      <c r="B50" s="15">
        <v>124342</v>
      </c>
      <c r="C50" s="14" t="s">
        <v>211</v>
      </c>
      <c r="D50" s="14" t="s">
        <v>218</v>
      </c>
      <c r="E50" s="15" t="s">
        <v>1015</v>
      </c>
      <c r="F50" s="198">
        <v>5.7517938445228465</v>
      </c>
      <c r="G50" s="198">
        <v>11.116352172108876</v>
      </c>
      <c r="H50" s="198">
        <v>1.288922164572528</v>
      </c>
      <c r="I50" s="198">
        <v>4.8901712553042813</v>
      </c>
      <c r="J50" s="198">
        <v>1.0429026703058635</v>
      </c>
      <c r="K50" s="199">
        <v>0.26032195143706599</v>
      </c>
      <c r="L50" s="199">
        <v>1.1402745962856271</v>
      </c>
      <c r="M50" s="199">
        <v>0.19365256793658961</v>
      </c>
      <c r="N50" s="199">
        <v>1.2611449726336761</v>
      </c>
      <c r="O50" s="199">
        <v>0.27579684987394842</v>
      </c>
      <c r="P50" s="199">
        <v>0.82395532397203242</v>
      </c>
      <c r="Q50" s="199">
        <v>0.11710378283419422</v>
      </c>
      <c r="R50" s="199">
        <v>0.76186197415241197</v>
      </c>
      <c r="S50" s="199">
        <v>0.11422843857948929</v>
      </c>
      <c r="T50" s="199">
        <v>7.4698218244638621</v>
      </c>
      <c r="U50" s="141">
        <v>3.5801800796625067</v>
      </c>
      <c r="V50" s="141">
        <f t="shared" si="3"/>
        <v>7.6338909604470739</v>
      </c>
      <c r="W50" s="121">
        <f t="shared" si="9"/>
        <v>36.508304388983298</v>
      </c>
      <c r="X50" s="121">
        <f t="shared" si="4"/>
        <v>40.088484468645802</v>
      </c>
      <c r="Y50" s="93">
        <f t="shared" si="10"/>
        <v>0.51548729879248667</v>
      </c>
      <c r="Z50" s="93">
        <f t="shared" si="2"/>
        <v>1.2029596301083418</v>
      </c>
      <c r="AA50" s="93">
        <f t="shared" si="5"/>
        <v>40.810079090508054</v>
      </c>
      <c r="AB50" s="141">
        <v>14.922307084540467</v>
      </c>
      <c r="AC50" s="141" t="str">
        <f t="shared" si="6"/>
        <v>yes</v>
      </c>
      <c r="AD50" s="141">
        <f t="shared" si="7"/>
        <v>244.65589792617226</v>
      </c>
      <c r="AE50" s="93">
        <f t="shared" si="8"/>
        <v>6.7013766325449868</v>
      </c>
      <c r="AF50" s="93">
        <v>3.9362343972192724</v>
      </c>
    </row>
    <row r="51" spans="1:32">
      <c r="A51" s="14">
        <v>44</v>
      </c>
      <c r="B51" s="15">
        <v>124343</v>
      </c>
      <c r="C51" s="14" t="s">
        <v>211</v>
      </c>
      <c r="D51" s="14" t="s">
        <v>218</v>
      </c>
      <c r="E51" s="15" t="s">
        <v>1015</v>
      </c>
      <c r="F51" s="198">
        <v>7.4089407524782738</v>
      </c>
      <c r="G51" s="198">
        <v>15.325531645515385</v>
      </c>
      <c r="H51" s="198">
        <v>1.8061427621910235</v>
      </c>
      <c r="I51" s="198">
        <v>7.0181535938918183</v>
      </c>
      <c r="J51" s="198">
        <v>1.4873988116337533</v>
      </c>
      <c r="K51" s="199">
        <v>0.36635460109817247</v>
      </c>
      <c r="L51" s="199">
        <v>1.581238299151869</v>
      </c>
      <c r="M51" s="199">
        <v>0.26486768155489521</v>
      </c>
      <c r="N51" s="199">
        <v>1.7042978121724073</v>
      </c>
      <c r="O51" s="199">
        <v>0.36490555029553595</v>
      </c>
      <c r="P51" s="199">
        <v>1.0776186207584726</v>
      </c>
      <c r="Q51" s="199">
        <v>0.15762559590152367</v>
      </c>
      <c r="R51" s="199">
        <v>1.0148150566764982</v>
      </c>
      <c r="S51" s="199">
        <v>0.15221512104697157</v>
      </c>
      <c r="T51" s="199">
        <v>9.5795458502098558</v>
      </c>
      <c r="U51" s="141">
        <v>4.8291363575565516</v>
      </c>
      <c r="V51" s="141">
        <f t="shared" si="3"/>
        <v>10.793461849810145</v>
      </c>
      <c r="W51" s="121">
        <f t="shared" si="9"/>
        <v>49.309651754576457</v>
      </c>
      <c r="X51" s="121">
        <f t="shared" si="4"/>
        <v>54.138788112133007</v>
      </c>
      <c r="Y51" s="93">
        <f t="shared" si="10"/>
        <v>0.49214433584551887</v>
      </c>
      <c r="Z51" s="93">
        <f t="shared" si="2"/>
        <v>1.1760639918706848</v>
      </c>
      <c r="AA51" s="93">
        <f t="shared" si="5"/>
        <v>40.581990437254319</v>
      </c>
      <c r="AB51" s="141">
        <v>19.437786010023963</v>
      </c>
      <c r="AC51" s="141" t="str">
        <f t="shared" si="6"/>
        <v>yes</v>
      </c>
      <c r="AD51" s="141">
        <f t="shared" si="7"/>
        <v>253.67936311855541</v>
      </c>
      <c r="AE51" s="93">
        <f t="shared" si="8"/>
        <v>5.1446188340807186</v>
      </c>
      <c r="AF51" s="93">
        <v>3.9362343972192724</v>
      </c>
    </row>
    <row r="52" spans="1:32">
      <c r="A52" s="14">
        <v>45</v>
      </c>
      <c r="B52" s="15">
        <v>124344</v>
      </c>
      <c r="C52" s="14" t="s">
        <v>211</v>
      </c>
      <c r="D52" s="14" t="s">
        <v>218</v>
      </c>
      <c r="E52" s="15" t="s">
        <v>1015</v>
      </c>
      <c r="F52" s="198">
        <v>5.8638193526124454</v>
      </c>
      <c r="G52" s="198">
        <v>12.042896158740666</v>
      </c>
      <c r="H52" s="198">
        <v>1.4087424512036277</v>
      </c>
      <c r="I52" s="198">
        <v>5.4210449990819027</v>
      </c>
      <c r="J52" s="198">
        <v>1.1895611260754002</v>
      </c>
      <c r="K52" s="199">
        <v>0.30207810016675762</v>
      </c>
      <c r="L52" s="199">
        <v>1.3227998563808416</v>
      </c>
      <c r="M52" s="199">
        <v>0.22840977413643465</v>
      </c>
      <c r="N52" s="199">
        <v>1.4923144388961407</v>
      </c>
      <c r="O52" s="199">
        <v>0.3264468306025276</v>
      </c>
      <c r="P52" s="199">
        <v>0.97430018602600232</v>
      </c>
      <c r="Q52" s="199">
        <v>0.14014530937521202</v>
      </c>
      <c r="R52" s="199">
        <v>0.9040899383605705</v>
      </c>
      <c r="S52" s="199">
        <v>0.13300249404206535</v>
      </c>
      <c r="T52" s="199">
        <v>8.7167486778732144</v>
      </c>
      <c r="U52" s="141">
        <v>4.6755612895267422</v>
      </c>
      <c r="V52" s="141">
        <f t="shared" si="3"/>
        <v>8.5505116633181064</v>
      </c>
      <c r="W52" s="121">
        <f t="shared" si="9"/>
        <v>40.466399693573813</v>
      </c>
      <c r="X52" s="121">
        <f t="shared" si="4"/>
        <v>45.141960983100553</v>
      </c>
      <c r="Y52" s="93">
        <f t="shared" si="10"/>
        <v>0.56083852746280149</v>
      </c>
      <c r="Z52" s="93">
        <f t="shared" si="2"/>
        <v>1.2648871708870304</v>
      </c>
      <c r="AA52" s="93">
        <f t="shared" si="5"/>
        <v>42.343515375551263</v>
      </c>
      <c r="AB52" s="141">
        <v>16.655907036797892</v>
      </c>
      <c r="AC52" s="141" t="str">
        <f t="shared" si="6"/>
        <v>yes</v>
      </c>
      <c r="AD52" s="141">
        <f t="shared" si="7"/>
        <v>242.95524467188369</v>
      </c>
      <c r="AE52" s="93">
        <f t="shared" si="8"/>
        <v>6.0038759689922632</v>
      </c>
      <c r="AF52" s="93">
        <v>3.9362343972192724</v>
      </c>
    </row>
    <row r="53" spans="1:32">
      <c r="A53" s="14">
        <v>46</v>
      </c>
      <c r="B53" s="13" t="s">
        <v>335</v>
      </c>
      <c r="C53" s="14" t="s">
        <v>211</v>
      </c>
      <c r="D53" s="14" t="s">
        <v>218</v>
      </c>
      <c r="E53" s="15" t="s">
        <v>1014</v>
      </c>
      <c r="F53" s="198">
        <v>11.3</v>
      </c>
      <c r="G53" s="198">
        <v>21.7</v>
      </c>
      <c r="H53" s="198">
        <v>2.5</v>
      </c>
      <c r="I53" s="198">
        <v>9.3000000000000007</v>
      </c>
      <c r="J53" s="198">
        <v>1.9</v>
      </c>
      <c r="K53" s="199">
        <v>0.42</v>
      </c>
      <c r="L53" s="199">
        <v>1.9</v>
      </c>
      <c r="M53" s="199">
        <v>0.3</v>
      </c>
      <c r="N53" s="199">
        <v>1.9</v>
      </c>
      <c r="O53" s="199">
        <v>0.4</v>
      </c>
      <c r="P53" s="199">
        <v>1.22</v>
      </c>
      <c r="Q53" s="199">
        <v>0.17</v>
      </c>
      <c r="R53" s="199">
        <v>1.1000000000000001</v>
      </c>
      <c r="S53" s="199">
        <v>0.17</v>
      </c>
      <c r="T53" s="199">
        <v>11.7</v>
      </c>
      <c r="U53" s="141">
        <v>5.5</v>
      </c>
      <c r="V53" s="141">
        <f t="shared" si="3"/>
        <v>14.000000000000002</v>
      </c>
      <c r="W53" s="121">
        <f t="shared" si="9"/>
        <v>65.97999999999999</v>
      </c>
      <c r="X53" s="121">
        <f t="shared" si="4"/>
        <v>71.47999999999999</v>
      </c>
      <c r="Y53" s="93">
        <f t="shared" si="10"/>
        <v>0.41284796573875809</v>
      </c>
      <c r="Z53" s="93">
        <f t="shared" si="2"/>
        <v>1.0552251486830926</v>
      </c>
      <c r="AA53" s="93">
        <f t="shared" si="5"/>
        <v>37.647772052137022</v>
      </c>
      <c r="AB53" s="141">
        <v>17.100000000000001</v>
      </c>
      <c r="AC53" s="141" t="str">
        <f t="shared" si="6"/>
        <v>yes</v>
      </c>
      <c r="AD53" s="141">
        <f t="shared" si="7"/>
        <v>385.84795321637421</v>
      </c>
      <c r="AE53" s="93">
        <f t="shared" si="8"/>
        <v>5.8479532163742691</v>
      </c>
      <c r="AF53" s="93">
        <v>3.9362343972192724</v>
      </c>
    </row>
    <row r="54" spans="1:32">
      <c r="A54" s="14">
        <v>47</v>
      </c>
      <c r="B54" s="13" t="s">
        <v>339</v>
      </c>
      <c r="C54" s="14" t="s">
        <v>211</v>
      </c>
      <c r="D54" s="14" t="s">
        <v>218</v>
      </c>
      <c r="E54" s="15" t="s">
        <v>1013</v>
      </c>
      <c r="F54" s="198">
        <v>7.2</v>
      </c>
      <c r="G54" s="198">
        <v>14.5</v>
      </c>
      <c r="H54" s="198">
        <v>1.8</v>
      </c>
      <c r="I54" s="198">
        <v>6.9</v>
      </c>
      <c r="J54" s="198">
        <v>1.7</v>
      </c>
      <c r="K54" s="199">
        <v>0.46</v>
      </c>
      <c r="L54" s="199">
        <v>2.1</v>
      </c>
      <c r="M54" s="199">
        <v>0.38</v>
      </c>
      <c r="N54" s="199">
        <v>2.7</v>
      </c>
      <c r="O54" s="199">
        <v>0.59</v>
      </c>
      <c r="P54" s="199">
        <v>1.86</v>
      </c>
      <c r="Q54" s="199">
        <v>0.26</v>
      </c>
      <c r="R54" s="199">
        <v>1.69</v>
      </c>
      <c r="S54" s="199">
        <v>0.27</v>
      </c>
      <c r="T54" s="199">
        <v>18.899999999999999</v>
      </c>
      <c r="U54" s="141">
        <v>10.9</v>
      </c>
      <c r="V54" s="141">
        <f t="shared" si="3"/>
        <v>11.780000000000001</v>
      </c>
      <c r="W54" s="121">
        <f t="shared" si="9"/>
        <v>61.310000000000009</v>
      </c>
      <c r="X54" s="121">
        <f t="shared" si="4"/>
        <v>72.210000000000008</v>
      </c>
      <c r="Y54" s="93">
        <f t="shared" si="10"/>
        <v>0.90996884735202477</v>
      </c>
      <c r="Z54" s="93">
        <f t="shared" si="2"/>
        <v>1.8024263431542464</v>
      </c>
      <c r="AA54" s="93">
        <f t="shared" si="5"/>
        <v>50.888925134562058</v>
      </c>
      <c r="AB54" s="141">
        <v>28.06</v>
      </c>
      <c r="AC54" s="141" t="str">
        <f t="shared" si="6"/>
        <v>yes</v>
      </c>
      <c r="AD54" s="141">
        <f t="shared" si="7"/>
        <v>218.49607982893806</v>
      </c>
      <c r="AE54" s="93">
        <f t="shared" si="8"/>
        <v>3.5637918745545267</v>
      </c>
      <c r="AF54" s="93">
        <v>3.9362343972192724</v>
      </c>
    </row>
    <row r="55" spans="1:32">
      <c r="A55" s="14">
        <v>48</v>
      </c>
      <c r="B55" s="13" t="s">
        <v>340</v>
      </c>
      <c r="C55" s="14" t="s">
        <v>211</v>
      </c>
      <c r="D55" s="14" t="s">
        <v>218</v>
      </c>
      <c r="E55" s="15" t="s">
        <v>1013</v>
      </c>
      <c r="F55" s="198">
        <v>5.7</v>
      </c>
      <c r="G55" s="198">
        <v>11.3</v>
      </c>
      <c r="H55" s="198">
        <v>1.4</v>
      </c>
      <c r="I55" s="198">
        <v>5.3</v>
      </c>
      <c r="J55" s="198">
        <v>1.1000000000000001</v>
      </c>
      <c r="K55" s="199">
        <v>0.3</v>
      </c>
      <c r="L55" s="199">
        <v>1.3</v>
      </c>
      <c r="M55" s="199">
        <v>0.22</v>
      </c>
      <c r="N55" s="199">
        <v>1.5</v>
      </c>
      <c r="O55" s="199">
        <v>0.32</v>
      </c>
      <c r="P55" s="199">
        <v>1.01</v>
      </c>
      <c r="Q55" s="199">
        <v>0.14000000000000001</v>
      </c>
      <c r="R55" s="199">
        <v>0.91</v>
      </c>
      <c r="S55" s="199">
        <v>0.14000000000000001</v>
      </c>
      <c r="T55" s="199">
        <v>10.4</v>
      </c>
      <c r="U55" s="141">
        <v>4.9000000000000004</v>
      </c>
      <c r="V55" s="141">
        <f t="shared" si="3"/>
        <v>8.4199999999999982</v>
      </c>
      <c r="W55" s="121">
        <f t="shared" si="9"/>
        <v>41.040000000000006</v>
      </c>
      <c r="X55" s="121">
        <f t="shared" si="4"/>
        <v>45.940000000000005</v>
      </c>
      <c r="Y55" s="93">
        <f t="shared" si="10"/>
        <v>0.65483870967741942</v>
      </c>
      <c r="Z55" s="93">
        <f t="shared" si="2"/>
        <v>1.4621389539422325</v>
      </c>
      <c r="AA55" s="93">
        <f t="shared" si="5"/>
        <v>45.638401559454181</v>
      </c>
      <c r="AB55" s="141">
        <v>17.48</v>
      </c>
      <c r="AC55" s="141" t="str">
        <f t="shared" si="6"/>
        <v>yes</v>
      </c>
      <c r="AD55" s="141">
        <f t="shared" si="7"/>
        <v>234.78260869565219</v>
      </c>
      <c r="AE55" s="93">
        <f t="shared" si="8"/>
        <v>5.7208237986270021</v>
      </c>
      <c r="AF55" s="93">
        <v>3.9362343972192724</v>
      </c>
    </row>
    <row r="56" spans="1:32">
      <c r="A56" s="14">
        <v>49</v>
      </c>
      <c r="B56" s="13" t="s">
        <v>341</v>
      </c>
      <c r="C56" s="14" t="s">
        <v>211</v>
      </c>
      <c r="D56" s="14" t="s">
        <v>218</v>
      </c>
      <c r="E56" s="15" t="s">
        <v>1013</v>
      </c>
      <c r="F56" s="198">
        <v>12.3</v>
      </c>
      <c r="G56" s="198">
        <v>21.5</v>
      </c>
      <c r="H56" s="198">
        <v>2.4</v>
      </c>
      <c r="I56" s="198">
        <v>8.3000000000000007</v>
      </c>
      <c r="J56" s="198">
        <v>1.5</v>
      </c>
      <c r="K56" s="199">
        <v>0.32</v>
      </c>
      <c r="L56" s="199">
        <v>1.4</v>
      </c>
      <c r="M56" s="199">
        <v>0.21</v>
      </c>
      <c r="N56" s="199">
        <v>1.3</v>
      </c>
      <c r="O56" s="199">
        <v>0.25</v>
      </c>
      <c r="P56" s="199">
        <v>0.78</v>
      </c>
      <c r="Q56" s="201">
        <v>0.11</v>
      </c>
      <c r="R56" s="199">
        <v>0.76</v>
      </c>
      <c r="S56" s="199">
        <v>0.12</v>
      </c>
      <c r="T56" s="199">
        <v>6.8</v>
      </c>
      <c r="U56" s="141">
        <v>5.8</v>
      </c>
      <c r="V56" s="141">
        <f t="shared" si="3"/>
        <v>12.210000000000003</v>
      </c>
      <c r="W56" s="121">
        <f t="shared" si="9"/>
        <v>58.04999999999999</v>
      </c>
      <c r="X56" s="121">
        <f t="shared" si="4"/>
        <v>63.849999999999987</v>
      </c>
      <c r="Y56" s="93">
        <f t="shared" si="10"/>
        <v>0.26195652173913048</v>
      </c>
      <c r="Z56" s="93">
        <f t="shared" si="2"/>
        <v>0.77880386983289351</v>
      </c>
      <c r="AA56" s="93">
        <f t="shared" si="5"/>
        <v>30.508182601205863</v>
      </c>
      <c r="AB56" s="141">
        <v>27.72</v>
      </c>
      <c r="AC56" s="141" t="str">
        <f t="shared" si="6"/>
        <v>yes</v>
      </c>
      <c r="AD56" s="141">
        <f t="shared" si="7"/>
        <v>209.41558441558439</v>
      </c>
      <c r="AE56" s="93">
        <f t="shared" si="8"/>
        <v>3.6075036075036078</v>
      </c>
      <c r="AF56" s="93">
        <v>3.9362343972192724</v>
      </c>
    </row>
    <row r="57" spans="1:32">
      <c r="A57" s="14">
        <v>50</v>
      </c>
      <c r="B57" s="13" t="s">
        <v>97</v>
      </c>
      <c r="C57" s="14" t="s">
        <v>211</v>
      </c>
      <c r="D57" s="14" t="s">
        <v>218</v>
      </c>
      <c r="E57" s="15" t="s">
        <v>1012</v>
      </c>
      <c r="F57" s="198">
        <v>15</v>
      </c>
      <c r="G57" s="198">
        <v>30.8</v>
      </c>
      <c r="H57" s="198">
        <v>3.4</v>
      </c>
      <c r="I57" s="198">
        <v>13</v>
      </c>
      <c r="J57" s="198">
        <v>2.5</v>
      </c>
      <c r="K57" s="199">
        <v>0.55000000000000004</v>
      </c>
      <c r="L57" s="199">
        <v>2.2999999999999998</v>
      </c>
      <c r="M57" s="199">
        <v>0.37</v>
      </c>
      <c r="N57" s="199">
        <v>2.2000000000000002</v>
      </c>
      <c r="O57" s="199">
        <v>0.47</v>
      </c>
      <c r="P57" s="199">
        <v>1.48</v>
      </c>
      <c r="Q57" s="199">
        <v>0.21</v>
      </c>
      <c r="R57" s="199">
        <v>1.44</v>
      </c>
      <c r="S57" s="199">
        <v>0.23</v>
      </c>
      <c r="T57" s="199">
        <v>13.7</v>
      </c>
      <c r="U57" s="141">
        <v>6.2</v>
      </c>
      <c r="V57" s="141">
        <f t="shared" si="3"/>
        <v>18.97</v>
      </c>
      <c r="W57" s="121">
        <f t="shared" si="9"/>
        <v>87.649999999999991</v>
      </c>
      <c r="X57" s="121">
        <f t="shared" si="4"/>
        <v>93.85</v>
      </c>
      <c r="Y57" s="93">
        <f t="shared" si="10"/>
        <v>0.3547140649149923</v>
      </c>
      <c r="Z57" s="93">
        <f t="shared" si="2"/>
        <v>0.94419306184012075</v>
      </c>
      <c r="AA57" s="93">
        <f t="shared" si="5"/>
        <v>35.71021106674273</v>
      </c>
      <c r="AB57" s="141">
        <v>32.15</v>
      </c>
      <c r="AC57" s="141" t="str">
        <f t="shared" si="6"/>
        <v>yes</v>
      </c>
      <c r="AD57" s="141">
        <f t="shared" si="7"/>
        <v>272.62830482115083</v>
      </c>
      <c r="AE57" s="93">
        <f t="shared" si="8"/>
        <v>3.1104199066874028</v>
      </c>
      <c r="AF57" s="93">
        <v>3.9362343972192724</v>
      </c>
    </row>
    <row r="58" spans="1:32">
      <c r="A58" s="14">
        <v>51</v>
      </c>
      <c r="B58" s="13" t="s">
        <v>99</v>
      </c>
      <c r="C58" s="14" t="s">
        <v>211</v>
      </c>
      <c r="D58" s="14" t="s">
        <v>218</v>
      </c>
      <c r="E58" s="15" t="s">
        <v>1012</v>
      </c>
      <c r="F58" s="198">
        <v>6.7</v>
      </c>
      <c r="G58" s="198">
        <v>12.4</v>
      </c>
      <c r="H58" s="198">
        <v>1.5</v>
      </c>
      <c r="I58" s="198">
        <v>5.9</v>
      </c>
      <c r="J58" s="198">
        <v>1.2</v>
      </c>
      <c r="K58" s="199">
        <v>0.27</v>
      </c>
      <c r="L58" s="199">
        <v>1.2</v>
      </c>
      <c r="M58" s="199">
        <v>0.18</v>
      </c>
      <c r="N58" s="199">
        <v>1</v>
      </c>
      <c r="O58" s="199">
        <v>0.2</v>
      </c>
      <c r="P58" s="199">
        <v>0.56000000000000005</v>
      </c>
      <c r="Q58" s="199">
        <v>7.0000000000000007E-2</v>
      </c>
      <c r="R58" s="199">
        <v>0.47</v>
      </c>
      <c r="S58" s="199">
        <v>7.0000000000000007E-2</v>
      </c>
      <c r="T58" s="199">
        <v>5.6</v>
      </c>
      <c r="U58" s="141">
        <v>2.7</v>
      </c>
      <c r="V58" s="141">
        <f t="shared" si="3"/>
        <v>8.58</v>
      </c>
      <c r="W58" s="121">
        <f t="shared" si="9"/>
        <v>37.319999999999993</v>
      </c>
      <c r="X58" s="121">
        <f t="shared" si="4"/>
        <v>40.019999999999996</v>
      </c>
      <c r="Y58" s="93">
        <f t="shared" si="10"/>
        <v>0.34729241877256323</v>
      </c>
      <c r="Z58" s="93">
        <f t="shared" si="2"/>
        <v>1.0227100681302044</v>
      </c>
      <c r="AA58" s="93">
        <f t="shared" si="5"/>
        <v>36.200428724544487</v>
      </c>
      <c r="AB58" s="141">
        <v>8.5</v>
      </c>
      <c r="AC58" s="141" t="str">
        <f t="shared" si="6"/>
        <v>yes</v>
      </c>
      <c r="AD58" s="141">
        <f t="shared" si="7"/>
        <v>439.05882352941165</v>
      </c>
      <c r="AE58" s="93">
        <f t="shared" si="8"/>
        <v>11.76470588235294</v>
      </c>
      <c r="AF58" s="93">
        <v>3.9362343972192724</v>
      </c>
    </row>
    <row r="59" spans="1:32">
      <c r="A59" s="14">
        <v>52</v>
      </c>
      <c r="B59" s="13" t="s">
        <v>101</v>
      </c>
      <c r="C59" s="14" t="s">
        <v>211</v>
      </c>
      <c r="D59" s="14" t="s">
        <v>218</v>
      </c>
      <c r="E59" s="15" t="s">
        <v>1012</v>
      </c>
      <c r="F59" s="198">
        <v>10.8</v>
      </c>
      <c r="G59" s="198">
        <v>24.1</v>
      </c>
      <c r="H59" s="198">
        <v>3</v>
      </c>
      <c r="I59" s="198">
        <v>12.3</v>
      </c>
      <c r="J59" s="198">
        <v>2.7</v>
      </c>
      <c r="K59" s="199">
        <v>0.6</v>
      </c>
      <c r="L59" s="199">
        <v>2.6</v>
      </c>
      <c r="M59" s="199">
        <v>0.41</v>
      </c>
      <c r="N59" s="199">
        <v>2.4</v>
      </c>
      <c r="O59" s="199">
        <v>0.47</v>
      </c>
      <c r="P59" s="199">
        <v>1.33</v>
      </c>
      <c r="Q59" s="199">
        <v>0.18</v>
      </c>
      <c r="R59" s="199">
        <v>1.0900000000000001</v>
      </c>
      <c r="S59" s="199">
        <v>0.16</v>
      </c>
      <c r="T59" s="199">
        <v>14.4</v>
      </c>
      <c r="U59" s="141">
        <v>4.7</v>
      </c>
      <c r="V59" s="141">
        <f t="shared" si="3"/>
        <v>18.11</v>
      </c>
      <c r="W59" s="121">
        <f t="shared" si="9"/>
        <v>76.540000000000006</v>
      </c>
      <c r="X59" s="121">
        <f t="shared" si="4"/>
        <v>81.240000000000009</v>
      </c>
      <c r="Y59" s="93">
        <f t="shared" si="10"/>
        <v>0.44688090737240072</v>
      </c>
      <c r="Z59" s="93">
        <f t="shared" si="2"/>
        <v>1.2092307692307693</v>
      </c>
      <c r="AA59" s="93">
        <f t="shared" si="5"/>
        <v>41.07656127515024</v>
      </c>
      <c r="AB59" s="141">
        <v>11.24</v>
      </c>
      <c r="AC59" s="141" t="str">
        <f t="shared" si="6"/>
        <v>yes</v>
      </c>
      <c r="AD59" s="141">
        <f t="shared" si="7"/>
        <v>680.9608540925268</v>
      </c>
      <c r="AE59" s="93">
        <f t="shared" si="8"/>
        <v>8.8967971530249113</v>
      </c>
      <c r="AF59" s="93">
        <v>3.9362343972192724</v>
      </c>
    </row>
    <row r="60" spans="1:32">
      <c r="A60" s="14">
        <v>53</v>
      </c>
      <c r="B60" s="13" t="s">
        <v>103</v>
      </c>
      <c r="C60" s="14" t="s">
        <v>211</v>
      </c>
      <c r="D60" s="14" t="s">
        <v>218</v>
      </c>
      <c r="E60" s="15" t="s">
        <v>1012</v>
      </c>
      <c r="F60" s="198">
        <v>21.9</v>
      </c>
      <c r="G60" s="198">
        <v>47.8</v>
      </c>
      <c r="H60" s="198">
        <v>5.4</v>
      </c>
      <c r="I60" s="198">
        <v>21.1</v>
      </c>
      <c r="J60" s="198">
        <v>4.3</v>
      </c>
      <c r="K60" s="199">
        <v>0.96</v>
      </c>
      <c r="L60" s="199">
        <v>4.3</v>
      </c>
      <c r="M60" s="199">
        <v>0.69</v>
      </c>
      <c r="N60" s="199">
        <v>4.3</v>
      </c>
      <c r="O60" s="199">
        <v>0.92</v>
      </c>
      <c r="P60" s="199">
        <v>2.78</v>
      </c>
      <c r="Q60" s="199">
        <v>0.39</v>
      </c>
      <c r="R60" s="199">
        <v>2.4700000000000002</v>
      </c>
      <c r="S60" s="199">
        <v>0.38</v>
      </c>
      <c r="T60" s="199">
        <v>28</v>
      </c>
      <c r="U60" s="141">
        <v>8.9</v>
      </c>
      <c r="V60" s="141">
        <f t="shared" si="3"/>
        <v>31.490000000000002</v>
      </c>
      <c r="W60" s="121">
        <f t="shared" si="9"/>
        <v>145.68999999999997</v>
      </c>
      <c r="X60" s="121">
        <f t="shared" si="4"/>
        <v>154.58999999999997</v>
      </c>
      <c r="Y60" s="93">
        <f t="shared" si="10"/>
        <v>0.44965174129353236</v>
      </c>
      <c r="Z60" s="93">
        <f t="shared" si="2"/>
        <v>1.1129715165511933</v>
      </c>
      <c r="AA60" s="93">
        <f t="shared" si="5"/>
        <v>39.693870547051972</v>
      </c>
      <c r="AB60" s="141">
        <v>16.34</v>
      </c>
      <c r="AC60" s="141" t="str">
        <f t="shared" si="6"/>
        <v>yes</v>
      </c>
      <c r="AD60" s="141">
        <f t="shared" si="7"/>
        <v>891.61566707466329</v>
      </c>
      <c r="AE60" s="93">
        <f t="shared" si="8"/>
        <v>6.119951040391677</v>
      </c>
      <c r="AF60" s="93">
        <v>3.9362343972192724</v>
      </c>
    </row>
    <row r="61" spans="1:32">
      <c r="A61" s="14">
        <v>54</v>
      </c>
      <c r="B61" s="13" t="s">
        <v>260</v>
      </c>
      <c r="C61" s="14" t="s">
        <v>211</v>
      </c>
      <c r="D61" s="14" t="s">
        <v>218</v>
      </c>
      <c r="E61" s="15" t="s">
        <v>1011</v>
      </c>
      <c r="F61" s="198">
        <v>6.5</v>
      </c>
      <c r="G61" s="198">
        <v>12</v>
      </c>
      <c r="H61" s="198">
        <v>1.4</v>
      </c>
      <c r="I61" s="198">
        <v>5.3</v>
      </c>
      <c r="J61" s="198">
        <v>1.1000000000000001</v>
      </c>
      <c r="K61" s="199">
        <v>0.19</v>
      </c>
      <c r="L61" s="199">
        <v>1.3</v>
      </c>
      <c r="M61" s="199">
        <v>0.22</v>
      </c>
      <c r="N61" s="199">
        <v>1.5</v>
      </c>
      <c r="O61" s="199">
        <v>0.36</v>
      </c>
      <c r="P61" s="199">
        <v>1.19</v>
      </c>
      <c r="Q61" s="199">
        <v>0.18</v>
      </c>
      <c r="R61" s="199">
        <v>1.1599999999999999</v>
      </c>
      <c r="S61" s="199">
        <v>0.19</v>
      </c>
      <c r="T61" s="199">
        <v>14.2</v>
      </c>
      <c r="U61" s="141">
        <v>3</v>
      </c>
      <c r="V61" s="141">
        <f t="shared" si="3"/>
        <v>8.4199999999999982</v>
      </c>
      <c r="W61" s="121">
        <f t="shared" si="9"/>
        <v>46.789999999999992</v>
      </c>
      <c r="X61" s="121">
        <f t="shared" si="4"/>
        <v>49.789999999999992</v>
      </c>
      <c r="Y61" s="93">
        <f t="shared" si="10"/>
        <v>0.77908745247148281</v>
      </c>
      <c r="Z61" s="93">
        <f t="shared" si="2"/>
        <v>1.627069834413247</v>
      </c>
      <c r="AA61" s="93">
        <f t="shared" si="5"/>
        <v>48.30091899978629</v>
      </c>
      <c r="AB61" s="141">
        <v>11.85</v>
      </c>
      <c r="AC61" s="141" t="str">
        <f t="shared" si="6"/>
        <v>yes</v>
      </c>
      <c r="AD61" s="141">
        <f t="shared" si="7"/>
        <v>394.85232067510543</v>
      </c>
      <c r="AE61" s="93">
        <f t="shared" si="8"/>
        <v>8.4388185654008439</v>
      </c>
      <c r="AF61" s="93">
        <v>3.9362343972192724</v>
      </c>
    </row>
    <row r="62" spans="1:32">
      <c r="A62" s="14">
        <v>55</v>
      </c>
      <c r="B62" s="13" t="s">
        <v>262</v>
      </c>
      <c r="C62" s="14" t="s">
        <v>211</v>
      </c>
      <c r="D62" s="14" t="s">
        <v>218</v>
      </c>
      <c r="E62" s="15" t="s">
        <v>1011</v>
      </c>
      <c r="F62" s="198">
        <v>9.4</v>
      </c>
      <c r="G62" s="198">
        <v>15.7</v>
      </c>
      <c r="H62" s="198">
        <v>1.7</v>
      </c>
      <c r="I62" s="198">
        <v>6.4</v>
      </c>
      <c r="J62" s="198">
        <v>1.3</v>
      </c>
      <c r="K62" s="199">
        <v>0.24</v>
      </c>
      <c r="L62" s="199">
        <v>1.5</v>
      </c>
      <c r="M62" s="199">
        <v>0.25</v>
      </c>
      <c r="N62" s="199">
        <v>1.7</v>
      </c>
      <c r="O62" s="199">
        <v>0.38</v>
      </c>
      <c r="P62" s="199">
        <v>1.19</v>
      </c>
      <c r="Q62" s="199">
        <v>0.17</v>
      </c>
      <c r="R62" s="199">
        <v>1.1299999999999999</v>
      </c>
      <c r="S62" s="199">
        <v>0.17</v>
      </c>
      <c r="T62" s="199">
        <v>13.8</v>
      </c>
      <c r="U62" s="141">
        <v>3.8</v>
      </c>
      <c r="V62" s="141">
        <f t="shared" si="3"/>
        <v>10.049999999999999</v>
      </c>
      <c r="W62" s="121">
        <f t="shared" si="9"/>
        <v>55.030000000000015</v>
      </c>
      <c r="X62" s="121">
        <f t="shared" si="4"/>
        <v>58.830000000000013</v>
      </c>
      <c r="Y62" s="93">
        <f t="shared" si="10"/>
        <v>0.59507246376811596</v>
      </c>
      <c r="Z62" s="93">
        <f t="shared" si="2"/>
        <v>1.3435897435897435</v>
      </c>
      <c r="AA62" s="93">
        <f t="shared" si="5"/>
        <v>42.849354897328716</v>
      </c>
      <c r="AB62" s="141">
        <v>16.77</v>
      </c>
      <c r="AC62" s="141" t="str">
        <f t="shared" si="6"/>
        <v>yes</v>
      </c>
      <c r="AD62" s="141">
        <f t="shared" si="7"/>
        <v>328.1454979129399</v>
      </c>
      <c r="AE62" s="93">
        <f t="shared" si="8"/>
        <v>5.9630292188431726</v>
      </c>
      <c r="AF62" s="93">
        <v>3.9362343972192724</v>
      </c>
    </row>
    <row r="63" spans="1:32">
      <c r="A63" s="14">
        <v>56</v>
      </c>
      <c r="B63" s="13" t="s">
        <v>264</v>
      </c>
      <c r="C63" s="14" t="s">
        <v>211</v>
      </c>
      <c r="D63" s="14" t="s">
        <v>218</v>
      </c>
      <c r="E63" s="15" t="s">
        <v>1011</v>
      </c>
      <c r="F63" s="198">
        <v>44.5</v>
      </c>
      <c r="G63" s="198">
        <v>95.8</v>
      </c>
      <c r="H63" s="198">
        <v>10.5</v>
      </c>
      <c r="I63" s="198">
        <v>39</v>
      </c>
      <c r="J63" s="198">
        <v>7.5</v>
      </c>
      <c r="K63" s="199">
        <v>1.28</v>
      </c>
      <c r="L63" s="199">
        <v>6.9</v>
      </c>
      <c r="M63" s="199">
        <v>1.06</v>
      </c>
      <c r="N63" s="199">
        <v>6</v>
      </c>
      <c r="O63" s="199">
        <v>1.1399999999999999</v>
      </c>
      <c r="P63" s="199">
        <v>3.33</v>
      </c>
      <c r="Q63" s="199">
        <v>0.48</v>
      </c>
      <c r="R63" s="199">
        <v>3.1</v>
      </c>
      <c r="S63" s="199">
        <v>0.45</v>
      </c>
      <c r="T63" s="199">
        <v>31.3</v>
      </c>
      <c r="U63" s="141">
        <v>7.7</v>
      </c>
      <c r="V63" s="141">
        <f t="shared" si="3"/>
        <v>56.56</v>
      </c>
      <c r="W63" s="121">
        <f t="shared" si="9"/>
        <v>252.34</v>
      </c>
      <c r="X63" s="121">
        <f t="shared" si="4"/>
        <v>260.04000000000002</v>
      </c>
      <c r="Y63" s="93">
        <f t="shared" si="10"/>
        <v>0.27896604156107452</v>
      </c>
      <c r="Z63" s="93">
        <f t="shared" si="2"/>
        <v>0.81182529464197295</v>
      </c>
      <c r="AA63" s="93">
        <f t="shared" si="5"/>
        <v>32.483950225885714</v>
      </c>
      <c r="AB63" s="141">
        <v>55.09</v>
      </c>
      <c r="AC63" s="141" t="str">
        <f t="shared" si="6"/>
        <v>no</v>
      </c>
      <c r="AD63" s="141">
        <f t="shared" si="7"/>
        <v>458.05046287892537</v>
      </c>
      <c r="AE63" s="93">
        <f t="shared" si="8"/>
        <v>1.8152114721365038</v>
      </c>
      <c r="AF63" s="93">
        <v>3.9362343972192724</v>
      </c>
    </row>
    <row r="64" spans="1:32">
      <c r="A64" s="14">
        <v>57</v>
      </c>
      <c r="B64" s="13" t="s">
        <v>266</v>
      </c>
      <c r="C64" s="14" t="s">
        <v>211</v>
      </c>
      <c r="D64" s="14" t="s">
        <v>218</v>
      </c>
      <c r="E64" s="15" t="s">
        <v>1011</v>
      </c>
      <c r="F64" s="198">
        <v>56.2</v>
      </c>
      <c r="G64" s="198">
        <v>109</v>
      </c>
      <c r="H64" s="198">
        <v>10.9</v>
      </c>
      <c r="I64" s="198">
        <v>39.1</v>
      </c>
      <c r="J64" s="198">
        <v>6.7</v>
      </c>
      <c r="K64" s="199">
        <v>1.31</v>
      </c>
      <c r="L64" s="199">
        <v>7.2</v>
      </c>
      <c r="M64" s="199">
        <v>1.06</v>
      </c>
      <c r="N64" s="199">
        <v>6.1</v>
      </c>
      <c r="O64" s="199">
        <v>1.27</v>
      </c>
      <c r="P64" s="199">
        <v>3.72</v>
      </c>
      <c r="Q64" s="199">
        <v>0.51</v>
      </c>
      <c r="R64" s="199">
        <v>3.18</v>
      </c>
      <c r="S64" s="199">
        <v>0.48</v>
      </c>
      <c r="T64" s="199">
        <v>45.5</v>
      </c>
      <c r="U64" s="141">
        <v>4.9000000000000004</v>
      </c>
      <c r="V64" s="141">
        <f t="shared" si="3"/>
        <v>57.160000000000004</v>
      </c>
      <c r="W64" s="121">
        <f t="shared" si="9"/>
        <v>292.22999999999996</v>
      </c>
      <c r="X64" s="121">
        <f t="shared" si="4"/>
        <v>297.12999999999994</v>
      </c>
      <c r="Y64" s="93">
        <f t="shared" si="10"/>
        <v>0.31694456962595768</v>
      </c>
      <c r="Z64" s="93">
        <f t="shared" si="2"/>
        <v>0.84577070954211819</v>
      </c>
      <c r="AA64" s="93">
        <f t="shared" si="5"/>
        <v>33.121171679841225</v>
      </c>
      <c r="AB64" s="141">
        <v>25.82</v>
      </c>
      <c r="AC64" s="141" t="str">
        <f t="shared" si="6"/>
        <v>yes</v>
      </c>
      <c r="AD64" s="141">
        <f t="shared" si="7"/>
        <v>1131.7970565453136</v>
      </c>
      <c r="AE64" s="93">
        <f t="shared" si="8"/>
        <v>3.8729666924864445</v>
      </c>
      <c r="AF64" s="93">
        <v>3.9362343972192724</v>
      </c>
    </row>
    <row r="65" spans="1:32">
      <c r="A65" s="14">
        <v>58</v>
      </c>
      <c r="B65" s="13" t="s">
        <v>240</v>
      </c>
      <c r="C65" s="14" t="s">
        <v>553</v>
      </c>
      <c r="D65" s="14" t="s">
        <v>218</v>
      </c>
      <c r="E65" s="15" t="s">
        <v>1011</v>
      </c>
      <c r="F65" s="198">
        <v>20.7</v>
      </c>
      <c r="G65" s="198">
        <v>43.2</v>
      </c>
      <c r="H65" s="198">
        <v>5</v>
      </c>
      <c r="I65" s="198">
        <v>18.7</v>
      </c>
      <c r="J65" s="198">
        <v>3.7</v>
      </c>
      <c r="K65" s="199">
        <v>0.74</v>
      </c>
      <c r="L65" s="199">
        <v>3</v>
      </c>
      <c r="M65" s="199">
        <v>0.45</v>
      </c>
      <c r="N65" s="199">
        <v>2.6</v>
      </c>
      <c r="O65" s="199">
        <v>0.51</v>
      </c>
      <c r="P65" s="199">
        <v>1.54</v>
      </c>
      <c r="Q65" s="199">
        <v>0.24</v>
      </c>
      <c r="R65" s="199">
        <v>1.62</v>
      </c>
      <c r="S65" s="199">
        <v>0.24</v>
      </c>
      <c r="T65" s="199">
        <v>12.9</v>
      </c>
      <c r="U65" s="141">
        <v>5.3</v>
      </c>
      <c r="V65" s="141">
        <f t="shared" si="3"/>
        <v>26.75</v>
      </c>
      <c r="W65" s="121">
        <f t="shared" si="9"/>
        <v>115.14000000000001</v>
      </c>
      <c r="X65" s="121">
        <f t="shared" si="4"/>
        <v>120.44000000000001</v>
      </c>
      <c r="Y65" s="93">
        <f t="shared" si="10"/>
        <v>0.26111719605695505</v>
      </c>
      <c r="Z65" s="93">
        <f t="shared" si="2"/>
        <v>0.80615586116568427</v>
      </c>
      <c r="AA65" s="93">
        <f t="shared" si="5"/>
        <v>32.073996873371541</v>
      </c>
      <c r="AB65" s="141">
        <v>96.79</v>
      </c>
      <c r="AC65" s="141" t="str">
        <f t="shared" si="6"/>
        <v>no</v>
      </c>
      <c r="AD65" s="141">
        <f t="shared" si="7"/>
        <v>118.95857010021697</v>
      </c>
      <c r="AE65" s="93">
        <f t="shared" si="8"/>
        <v>1.0331645831180907</v>
      </c>
      <c r="AF65" s="93">
        <v>3.9362343972192724</v>
      </c>
    </row>
    <row r="66" spans="1:32">
      <c r="A66" s="14">
        <v>59</v>
      </c>
      <c r="B66" s="13" t="s">
        <v>80</v>
      </c>
      <c r="C66" s="14" t="s">
        <v>211</v>
      </c>
      <c r="D66" s="14" t="s">
        <v>218</v>
      </c>
      <c r="E66" s="15" t="s">
        <v>1011</v>
      </c>
      <c r="F66" s="198">
        <v>95.8</v>
      </c>
      <c r="G66" s="198">
        <v>283</v>
      </c>
      <c r="H66" s="198">
        <v>36.6</v>
      </c>
      <c r="I66" s="198">
        <v>147</v>
      </c>
      <c r="J66" s="198">
        <v>33.6</v>
      </c>
      <c r="K66" s="199">
        <v>5.58</v>
      </c>
      <c r="L66" s="199">
        <v>25.7</v>
      </c>
      <c r="M66" s="199">
        <v>3.95</v>
      </c>
      <c r="N66" s="199">
        <v>21.6</v>
      </c>
      <c r="O66" s="199">
        <v>3.99</v>
      </c>
      <c r="P66" s="199">
        <v>11.7</v>
      </c>
      <c r="Q66" s="199">
        <v>1.72</v>
      </c>
      <c r="R66" s="199">
        <v>12.1</v>
      </c>
      <c r="S66" s="199">
        <v>1.73</v>
      </c>
      <c r="T66" s="199">
        <v>78.3</v>
      </c>
      <c r="U66" s="141">
        <v>16.5</v>
      </c>
      <c r="V66" s="141">
        <f t="shared" si="3"/>
        <v>209.14999999999998</v>
      </c>
      <c r="W66" s="121">
        <f t="shared" si="9"/>
        <v>762.37000000000035</v>
      </c>
      <c r="X66" s="121">
        <f t="shared" si="4"/>
        <v>778.87000000000035</v>
      </c>
      <c r="Y66" s="93">
        <f t="shared" si="10"/>
        <v>0.2791442953020134</v>
      </c>
      <c r="Z66" s="93">
        <f t="shared" si="2"/>
        <v>0.88626297349110839</v>
      </c>
      <c r="AA66" s="93">
        <f t="shared" si="5"/>
        <v>35.170586460642454</v>
      </c>
      <c r="AB66" s="141">
        <v>72.94</v>
      </c>
      <c r="AC66" s="141" t="str">
        <f t="shared" si="6"/>
        <v>no</v>
      </c>
      <c r="AD66" s="141">
        <f t="shared" si="7"/>
        <v>1045.2015355086378</v>
      </c>
      <c r="AE66" s="93">
        <f t="shared" si="8"/>
        <v>1.3709898546750756</v>
      </c>
      <c r="AF66" s="93">
        <v>3.9362343972192724</v>
      </c>
    </row>
    <row r="67" spans="1:32">
      <c r="A67" s="14">
        <v>60</v>
      </c>
      <c r="B67" s="13" t="s">
        <v>82</v>
      </c>
      <c r="C67" s="14" t="s">
        <v>211</v>
      </c>
      <c r="D67" s="14" t="s">
        <v>218</v>
      </c>
      <c r="E67" s="15" t="s">
        <v>1011</v>
      </c>
      <c r="F67" s="198">
        <v>321</v>
      </c>
      <c r="G67" s="198">
        <v>1060</v>
      </c>
      <c r="H67" s="198">
        <v>141</v>
      </c>
      <c r="I67" s="198">
        <v>567</v>
      </c>
      <c r="J67" s="198">
        <v>131</v>
      </c>
      <c r="K67" s="199">
        <v>21.7</v>
      </c>
      <c r="L67" s="199">
        <v>102</v>
      </c>
      <c r="M67" s="199">
        <v>15.8</v>
      </c>
      <c r="N67" s="199">
        <v>86.6</v>
      </c>
      <c r="O67" s="199">
        <v>15.7</v>
      </c>
      <c r="P67" s="199">
        <v>45.7</v>
      </c>
      <c r="Q67" s="199">
        <v>6.58</v>
      </c>
      <c r="R67" s="199">
        <v>45.2</v>
      </c>
      <c r="S67" s="199">
        <v>6.59</v>
      </c>
      <c r="T67" s="199">
        <v>296</v>
      </c>
      <c r="U67" s="141">
        <v>23.5</v>
      </c>
      <c r="V67" s="141">
        <f t="shared" si="3"/>
        <v>810.4</v>
      </c>
      <c r="W67" s="121">
        <f t="shared" si="9"/>
        <v>2861.8699999999994</v>
      </c>
      <c r="X67" s="121">
        <f t="shared" si="4"/>
        <v>2885.3699999999994</v>
      </c>
      <c r="Y67" s="93">
        <f t="shared" si="10"/>
        <v>0.2891306306306306</v>
      </c>
      <c r="Z67" s="93">
        <f t="shared" si="2"/>
        <v>0.91070216124225156</v>
      </c>
      <c r="AA67" s="93">
        <f t="shared" si="5"/>
        <v>36.08829192101669</v>
      </c>
      <c r="AB67" s="141">
        <v>37.020000000000003</v>
      </c>
      <c r="AC67" s="141" t="str">
        <f t="shared" si="6"/>
        <v>yes</v>
      </c>
      <c r="AD67" s="141">
        <f t="shared" si="7"/>
        <v>7730.6050783360324</v>
      </c>
      <c r="AE67" s="93">
        <f t="shared" si="8"/>
        <v>2.7012425715829278</v>
      </c>
      <c r="AF67" s="93">
        <v>3.9362343972192724</v>
      </c>
    </row>
    <row r="68" spans="1:32">
      <c r="A68" s="14">
        <v>61</v>
      </c>
      <c r="B68" s="13" t="s">
        <v>84</v>
      </c>
      <c r="C68" s="14" t="s">
        <v>211</v>
      </c>
      <c r="D68" s="14" t="s">
        <v>218</v>
      </c>
      <c r="E68" s="15" t="s">
        <v>1011</v>
      </c>
      <c r="F68" s="198">
        <v>208</v>
      </c>
      <c r="G68" s="198">
        <v>662</v>
      </c>
      <c r="H68" s="198">
        <v>86.3</v>
      </c>
      <c r="I68" s="198">
        <v>351</v>
      </c>
      <c r="J68" s="198">
        <v>80.099999999999994</v>
      </c>
      <c r="K68" s="199">
        <v>13</v>
      </c>
      <c r="L68" s="199">
        <v>59.3</v>
      </c>
      <c r="M68" s="199">
        <v>8.93</v>
      </c>
      <c r="N68" s="199">
        <v>48.3</v>
      </c>
      <c r="O68" s="199">
        <v>8.8000000000000007</v>
      </c>
      <c r="P68" s="199">
        <v>25.4</v>
      </c>
      <c r="Q68" s="199">
        <v>3.65</v>
      </c>
      <c r="R68" s="199">
        <v>24.7</v>
      </c>
      <c r="S68" s="199">
        <v>3.52</v>
      </c>
      <c r="T68" s="199">
        <v>166</v>
      </c>
      <c r="U68" s="141">
        <v>12.4</v>
      </c>
      <c r="V68" s="141">
        <f t="shared" si="3"/>
        <v>494.53000000000003</v>
      </c>
      <c r="W68" s="121">
        <f t="shared" si="9"/>
        <v>1749</v>
      </c>
      <c r="X68" s="121">
        <f t="shared" si="4"/>
        <v>1761.4</v>
      </c>
      <c r="Y68" s="93">
        <f t="shared" si="10"/>
        <v>0.2606313968574312</v>
      </c>
      <c r="Z68" s="93">
        <f t="shared" si="2"/>
        <v>0.87186019041655394</v>
      </c>
      <c r="AA68" s="93">
        <f t="shared" si="5"/>
        <v>35.027444253859343</v>
      </c>
      <c r="AB68" s="141">
        <v>46.27</v>
      </c>
      <c r="AC68" s="141" t="str">
        <f t="shared" si="6"/>
        <v>yes</v>
      </c>
      <c r="AD68" s="141">
        <f t="shared" si="7"/>
        <v>3779.9870326345358</v>
      </c>
      <c r="AE68" s="93">
        <f t="shared" si="8"/>
        <v>2.1612275772638854</v>
      </c>
      <c r="AF68" s="93">
        <v>3.9362343972192724</v>
      </c>
    </row>
    <row r="69" spans="1:32">
      <c r="A69" s="14">
        <v>62</v>
      </c>
      <c r="B69" s="13" t="s">
        <v>86</v>
      </c>
      <c r="C69" s="14" t="s">
        <v>552</v>
      </c>
      <c r="D69" s="14" t="s">
        <v>218</v>
      </c>
      <c r="E69" s="15" t="s">
        <v>1011</v>
      </c>
      <c r="F69" s="198">
        <v>33.6</v>
      </c>
      <c r="G69" s="198">
        <v>68.3</v>
      </c>
      <c r="H69" s="198">
        <v>7.8</v>
      </c>
      <c r="I69" s="198">
        <v>29.6</v>
      </c>
      <c r="J69" s="198">
        <v>5.6</v>
      </c>
      <c r="K69" s="199">
        <v>0.96</v>
      </c>
      <c r="L69" s="199">
        <v>5.0999999999999996</v>
      </c>
      <c r="M69" s="199">
        <v>0.77</v>
      </c>
      <c r="N69" s="199">
        <v>4.5</v>
      </c>
      <c r="O69" s="199">
        <v>0.92</v>
      </c>
      <c r="P69" s="199">
        <v>2.79</v>
      </c>
      <c r="Q69" s="199">
        <v>0.43</v>
      </c>
      <c r="R69" s="199">
        <v>2.9</v>
      </c>
      <c r="S69" s="199">
        <v>0.45</v>
      </c>
      <c r="T69" s="199">
        <v>24.2</v>
      </c>
      <c r="U69" s="141">
        <v>8.3000000000000007</v>
      </c>
      <c r="V69" s="141">
        <f t="shared" si="3"/>
        <v>42.67</v>
      </c>
      <c r="W69" s="121">
        <f t="shared" si="9"/>
        <v>187.92</v>
      </c>
      <c r="X69" s="121">
        <f t="shared" si="4"/>
        <v>196.22</v>
      </c>
      <c r="Y69" s="93">
        <f t="shared" si="10"/>
        <v>0.29689440993788818</v>
      </c>
      <c r="Z69" s="93">
        <f t="shared" si="2"/>
        <v>0.86054794520547928</v>
      </c>
      <c r="AA69" s="93">
        <f t="shared" si="5"/>
        <v>33.429118773946357</v>
      </c>
      <c r="AB69" s="141">
        <v>87.69</v>
      </c>
      <c r="AC69" s="141" t="str">
        <f t="shared" si="6"/>
        <v>no</v>
      </c>
      <c r="AD69" s="141">
        <f t="shared" si="7"/>
        <v>214.30037632569275</v>
      </c>
      <c r="AE69" s="93">
        <f t="shared" si="8"/>
        <v>1.1403808872163301</v>
      </c>
      <c r="AF69" s="93">
        <v>3.9362343972192724</v>
      </c>
    </row>
    <row r="70" spans="1:32">
      <c r="A70" s="14">
        <v>63</v>
      </c>
      <c r="B70" s="13" t="s">
        <v>88</v>
      </c>
      <c r="C70" s="14" t="s">
        <v>211</v>
      </c>
      <c r="D70" s="14" t="s">
        <v>218</v>
      </c>
      <c r="E70" s="15" t="s">
        <v>1011</v>
      </c>
      <c r="F70" s="198">
        <v>75.3</v>
      </c>
      <c r="G70" s="198">
        <v>230</v>
      </c>
      <c r="H70" s="198">
        <v>30.3</v>
      </c>
      <c r="I70" s="198">
        <v>127</v>
      </c>
      <c r="J70" s="198">
        <v>31.8</v>
      </c>
      <c r="K70" s="199">
        <v>5.57</v>
      </c>
      <c r="L70" s="199">
        <v>27.2</v>
      </c>
      <c r="M70" s="199">
        <v>4.53</v>
      </c>
      <c r="N70" s="199">
        <v>26.6</v>
      </c>
      <c r="O70" s="199">
        <v>5.16</v>
      </c>
      <c r="P70" s="199">
        <v>15.6</v>
      </c>
      <c r="Q70" s="199">
        <v>2.37</v>
      </c>
      <c r="R70" s="199">
        <v>16.100000000000001</v>
      </c>
      <c r="S70" s="199">
        <v>2.37</v>
      </c>
      <c r="T70" s="199">
        <v>110</v>
      </c>
      <c r="U70" s="141">
        <v>4.4000000000000004</v>
      </c>
      <c r="V70" s="141">
        <f t="shared" si="3"/>
        <v>188.43</v>
      </c>
      <c r="W70" s="121">
        <f t="shared" si="9"/>
        <v>709.90000000000009</v>
      </c>
      <c r="X70" s="121">
        <f t="shared" si="4"/>
        <v>714.30000000000007</v>
      </c>
      <c r="Y70" s="93">
        <f t="shared" si="10"/>
        <v>0.43588187702265369</v>
      </c>
      <c r="Z70" s="93">
        <f t="shared" si="2"/>
        <v>1.1300781249999998</v>
      </c>
      <c r="AA70" s="93">
        <f t="shared" si="5"/>
        <v>40.752218622341161</v>
      </c>
      <c r="AB70" s="141">
        <v>18.75</v>
      </c>
      <c r="AC70" s="141" t="str">
        <f t="shared" si="6"/>
        <v>yes</v>
      </c>
      <c r="AD70" s="141">
        <f t="shared" si="7"/>
        <v>3786.1333333333337</v>
      </c>
      <c r="AE70" s="93">
        <f t="shared" si="8"/>
        <v>5.333333333333333</v>
      </c>
      <c r="AF70" s="93">
        <v>3.9362343972192724</v>
      </c>
    </row>
    <row r="71" spans="1:32">
      <c r="A71" s="14">
        <v>64</v>
      </c>
      <c r="B71" s="13" t="s">
        <v>242</v>
      </c>
      <c r="C71" s="14" t="s">
        <v>552</v>
      </c>
      <c r="D71" s="14" t="s">
        <v>218</v>
      </c>
      <c r="E71" s="15" t="s">
        <v>1011</v>
      </c>
      <c r="F71" s="198">
        <v>84.9</v>
      </c>
      <c r="G71" s="198">
        <v>232</v>
      </c>
      <c r="H71" s="198">
        <v>28.3</v>
      </c>
      <c r="I71" s="198">
        <v>112</v>
      </c>
      <c r="J71" s="198">
        <v>23.5</v>
      </c>
      <c r="K71" s="199">
        <v>4.03</v>
      </c>
      <c r="L71" s="199">
        <v>22.8</v>
      </c>
      <c r="M71" s="199">
        <v>3.6</v>
      </c>
      <c r="N71" s="199">
        <v>20.5</v>
      </c>
      <c r="O71" s="199">
        <v>4.07</v>
      </c>
      <c r="P71" s="199">
        <v>11.5</v>
      </c>
      <c r="Q71" s="199">
        <v>1.53</v>
      </c>
      <c r="R71" s="199">
        <v>8.67</v>
      </c>
      <c r="S71" s="199">
        <v>1.25</v>
      </c>
      <c r="T71" s="199">
        <v>122</v>
      </c>
      <c r="U71" s="141">
        <v>5</v>
      </c>
      <c r="V71" s="141">
        <f t="shared" si="3"/>
        <v>164.4</v>
      </c>
      <c r="W71" s="121">
        <f t="shared" si="9"/>
        <v>680.65</v>
      </c>
      <c r="X71" s="121">
        <f t="shared" si="4"/>
        <v>685.65</v>
      </c>
      <c r="Y71" s="93">
        <f t="shared" si="10"/>
        <v>0.4159558976492615</v>
      </c>
      <c r="Z71" s="93">
        <f t="shared" ref="Z71:Z124" si="11">(SUM(I71,K71,M71,N71,P71,T71)/W71)/(SUM(G71,O71,Q71,R71,S71)/W71)</f>
        <v>1.1054864253393666</v>
      </c>
      <c r="AA71" s="93">
        <f t="shared" ref="AA71:AA124" si="12">SUM(I71,K71,M71,N71,P71,T71)/W71*100</f>
        <v>40.201278189965471</v>
      </c>
      <c r="AB71" s="141">
        <v>15.24</v>
      </c>
      <c r="AC71" s="141" t="str">
        <f t="shared" si="6"/>
        <v>yes</v>
      </c>
      <c r="AD71" s="141">
        <f t="shared" ref="AD71:AD124" si="13">W71/(AB71/100)</f>
        <v>4466.2073490813646</v>
      </c>
      <c r="AE71" s="93">
        <f t="shared" ref="AE71:AE124" si="14">AD71/W71</f>
        <v>6.5616797900262469</v>
      </c>
      <c r="AF71" s="93">
        <v>3.9362343972192724</v>
      </c>
    </row>
    <row r="72" spans="1:32">
      <c r="A72" s="14">
        <v>65</v>
      </c>
      <c r="B72" s="13" t="s">
        <v>90</v>
      </c>
      <c r="C72" s="14" t="s">
        <v>211</v>
      </c>
      <c r="D72" s="14" t="s">
        <v>218</v>
      </c>
      <c r="E72" s="15" t="s">
        <v>1011</v>
      </c>
      <c r="F72" s="198">
        <v>53.4</v>
      </c>
      <c r="G72" s="198">
        <v>129</v>
      </c>
      <c r="H72" s="198">
        <v>13.9</v>
      </c>
      <c r="I72" s="198">
        <v>51.1</v>
      </c>
      <c r="J72" s="198">
        <v>8.5</v>
      </c>
      <c r="K72" s="199">
        <v>1.29</v>
      </c>
      <c r="L72" s="199">
        <v>10.1</v>
      </c>
      <c r="M72" s="199">
        <v>1.48</v>
      </c>
      <c r="N72" s="199">
        <v>8.3000000000000007</v>
      </c>
      <c r="O72" s="199">
        <v>1.73</v>
      </c>
      <c r="P72" s="199">
        <v>4.9000000000000004</v>
      </c>
      <c r="Q72" s="199">
        <v>0.62</v>
      </c>
      <c r="R72" s="199">
        <v>3.39</v>
      </c>
      <c r="S72" s="199">
        <v>0.51</v>
      </c>
      <c r="T72" s="199">
        <v>68.8</v>
      </c>
      <c r="U72" s="141">
        <v>2.8</v>
      </c>
      <c r="V72" s="141">
        <f t="shared" ref="V72:V124" si="15">SUM(H72:I72,M72:N72)</f>
        <v>74.78</v>
      </c>
      <c r="W72" s="121">
        <f t="shared" si="9"/>
        <v>357.02000000000004</v>
      </c>
      <c r="X72" s="121">
        <f t="shared" ref="X72:X124" si="16">SUM(F72:U72)</f>
        <v>359.82000000000005</v>
      </c>
      <c r="Y72" s="93">
        <f t="shared" si="10"/>
        <v>0.39515435717076985</v>
      </c>
      <c r="Z72" s="93">
        <f t="shared" si="11"/>
        <v>1.0045841035120151</v>
      </c>
      <c r="AA72" s="93">
        <f t="shared" si="12"/>
        <v>38.056691501876642</v>
      </c>
      <c r="AB72" s="141">
        <v>10</v>
      </c>
      <c r="AC72" s="141" t="str">
        <f t="shared" ref="AC72:AC124" si="17">IF(AB72&lt;50,"yes","no")</f>
        <v>yes</v>
      </c>
      <c r="AD72" s="141">
        <f t="shared" si="13"/>
        <v>3570.2000000000003</v>
      </c>
      <c r="AE72" s="93">
        <f t="shared" si="14"/>
        <v>10</v>
      </c>
      <c r="AF72" s="93">
        <v>3.9362343972192724</v>
      </c>
    </row>
    <row r="73" spans="1:32">
      <c r="A73" s="14">
        <v>66</v>
      </c>
      <c r="B73" s="13" t="s">
        <v>244</v>
      </c>
      <c r="C73" s="14" t="s">
        <v>552</v>
      </c>
      <c r="D73" s="14" t="s">
        <v>218</v>
      </c>
      <c r="E73" s="15" t="s">
        <v>1011</v>
      </c>
      <c r="F73" s="198">
        <v>47.8</v>
      </c>
      <c r="G73" s="198">
        <v>125</v>
      </c>
      <c r="H73" s="198">
        <v>13.7</v>
      </c>
      <c r="I73" s="198">
        <v>49.5</v>
      </c>
      <c r="J73" s="198">
        <v>8.3000000000000007</v>
      </c>
      <c r="K73" s="199">
        <v>1.28</v>
      </c>
      <c r="L73" s="199">
        <v>9.6999999999999993</v>
      </c>
      <c r="M73" s="199">
        <v>1.44</v>
      </c>
      <c r="N73" s="199">
        <v>8.1999999999999993</v>
      </c>
      <c r="O73" s="199">
        <v>1.71</v>
      </c>
      <c r="P73" s="199">
        <v>4.8099999999999996</v>
      </c>
      <c r="Q73" s="199">
        <v>0.61</v>
      </c>
      <c r="R73" s="199">
        <v>3.37</v>
      </c>
      <c r="S73" s="199">
        <v>0.5</v>
      </c>
      <c r="T73" s="199">
        <v>70.2</v>
      </c>
      <c r="U73" s="141">
        <v>3</v>
      </c>
      <c r="V73" s="141">
        <f t="shared" si="15"/>
        <v>72.84</v>
      </c>
      <c r="W73" s="121">
        <f t="shared" si="9"/>
        <v>346.12</v>
      </c>
      <c r="X73" s="121">
        <f t="shared" si="16"/>
        <v>349.12</v>
      </c>
      <c r="Y73" s="93">
        <f t="shared" si="10"/>
        <v>0.41678264428980755</v>
      </c>
      <c r="Z73" s="93">
        <f t="shared" si="11"/>
        <v>1.0323195365500419</v>
      </c>
      <c r="AA73" s="93">
        <f t="shared" si="12"/>
        <v>39.128048075811861</v>
      </c>
      <c r="AB73" s="141">
        <v>8.81</v>
      </c>
      <c r="AC73" s="141" t="str">
        <f t="shared" si="17"/>
        <v>yes</v>
      </c>
      <c r="AD73" s="141">
        <f t="shared" si="13"/>
        <v>3928.7173666288304</v>
      </c>
      <c r="AE73" s="93">
        <f t="shared" si="14"/>
        <v>11.350737797956866</v>
      </c>
      <c r="AF73" s="93">
        <v>3.9362343972192724</v>
      </c>
    </row>
    <row r="74" spans="1:32">
      <c r="A74" s="14">
        <v>67</v>
      </c>
      <c r="B74" s="13" t="s">
        <v>92</v>
      </c>
      <c r="C74" s="14" t="s">
        <v>211</v>
      </c>
      <c r="D74" s="14" t="s">
        <v>218</v>
      </c>
      <c r="E74" s="15" t="s">
        <v>1011</v>
      </c>
      <c r="F74" s="198">
        <v>33.4</v>
      </c>
      <c r="G74" s="198">
        <v>74.400000000000006</v>
      </c>
      <c r="H74" s="198">
        <v>8.3000000000000007</v>
      </c>
      <c r="I74" s="198">
        <v>30.5</v>
      </c>
      <c r="J74" s="198">
        <v>6.4</v>
      </c>
      <c r="K74" s="199">
        <v>0.88</v>
      </c>
      <c r="L74" s="199">
        <v>6.5</v>
      </c>
      <c r="M74" s="199">
        <v>1.1000000000000001</v>
      </c>
      <c r="N74" s="199">
        <v>6.9</v>
      </c>
      <c r="O74" s="199">
        <v>1.45</v>
      </c>
      <c r="P74" s="199">
        <v>4.53</v>
      </c>
      <c r="Q74" s="199">
        <v>0.7</v>
      </c>
      <c r="R74" s="199">
        <v>4.78</v>
      </c>
      <c r="S74" s="199">
        <v>0.73</v>
      </c>
      <c r="T74" s="199">
        <v>44.7</v>
      </c>
      <c r="U74" s="141">
        <v>5.2</v>
      </c>
      <c r="V74" s="141">
        <f t="shared" si="15"/>
        <v>46.8</v>
      </c>
      <c r="W74" s="121">
        <f t="shared" si="9"/>
        <v>225.26999999999998</v>
      </c>
      <c r="X74" s="121">
        <f t="shared" si="16"/>
        <v>230.46999999999997</v>
      </c>
      <c r="Y74" s="93">
        <f t="shared" si="10"/>
        <v>0.47235294117647059</v>
      </c>
      <c r="Z74" s="93">
        <f t="shared" si="11"/>
        <v>1.0798196441628074</v>
      </c>
      <c r="AA74" s="93">
        <f t="shared" si="12"/>
        <v>39.33502019798464</v>
      </c>
      <c r="AB74" s="141">
        <v>58.2</v>
      </c>
      <c r="AC74" s="141" t="str">
        <f t="shared" si="17"/>
        <v>no</v>
      </c>
      <c r="AD74" s="141">
        <f t="shared" si="13"/>
        <v>387.061855670103</v>
      </c>
      <c r="AE74" s="93">
        <f t="shared" si="14"/>
        <v>1.7182130584192437</v>
      </c>
      <c r="AF74" s="93">
        <v>3.9362343972192724</v>
      </c>
    </row>
    <row r="75" spans="1:32">
      <c r="A75" s="14">
        <v>68</v>
      </c>
      <c r="B75" s="13" t="s">
        <v>94</v>
      </c>
      <c r="C75" s="14" t="s">
        <v>552</v>
      </c>
      <c r="D75" s="14" t="s">
        <v>218</v>
      </c>
      <c r="E75" s="15" t="s">
        <v>1011</v>
      </c>
      <c r="F75" s="198">
        <v>59.8</v>
      </c>
      <c r="G75" s="198">
        <v>154</v>
      </c>
      <c r="H75" s="198">
        <v>19.5</v>
      </c>
      <c r="I75" s="198">
        <v>80</v>
      </c>
      <c r="J75" s="198">
        <v>18</v>
      </c>
      <c r="K75" s="199">
        <v>3.13</v>
      </c>
      <c r="L75" s="199">
        <v>15.9</v>
      </c>
      <c r="M75" s="199">
        <v>2.52</v>
      </c>
      <c r="N75" s="199">
        <v>14.4</v>
      </c>
      <c r="O75" s="199">
        <v>2.8</v>
      </c>
      <c r="P75" s="199">
        <v>8.27</v>
      </c>
      <c r="Q75" s="199">
        <v>1.22</v>
      </c>
      <c r="R75" s="199">
        <v>7.79</v>
      </c>
      <c r="S75" s="199">
        <v>1.1499999999999999</v>
      </c>
      <c r="T75" s="199">
        <v>67.2</v>
      </c>
      <c r="U75" s="141">
        <v>3.3</v>
      </c>
      <c r="V75" s="141">
        <f t="shared" si="15"/>
        <v>116.42</v>
      </c>
      <c r="W75" s="121">
        <f t="shared" si="9"/>
        <v>455.67999999999995</v>
      </c>
      <c r="X75" s="121">
        <f t="shared" si="16"/>
        <v>458.97999999999996</v>
      </c>
      <c r="Y75" s="93">
        <f t="shared" si="10"/>
        <v>0.37543012375490492</v>
      </c>
      <c r="Z75" s="93">
        <f t="shared" si="11"/>
        <v>1.0512697652132246</v>
      </c>
      <c r="AA75" s="93">
        <f t="shared" si="12"/>
        <v>38.518258426966291</v>
      </c>
      <c r="AB75" s="141">
        <v>57.78</v>
      </c>
      <c r="AC75" s="141" t="str">
        <f t="shared" si="17"/>
        <v>no</v>
      </c>
      <c r="AD75" s="141">
        <f t="shared" si="13"/>
        <v>788.64659051574938</v>
      </c>
      <c r="AE75" s="93">
        <f t="shared" si="14"/>
        <v>1.7307026652821047</v>
      </c>
      <c r="AF75" s="93">
        <v>3.9362343972192724</v>
      </c>
    </row>
    <row r="76" spans="1:32">
      <c r="A76" s="14">
        <v>69</v>
      </c>
      <c r="B76" s="13" t="s">
        <v>105</v>
      </c>
      <c r="C76" s="14" t="s">
        <v>211</v>
      </c>
      <c r="D76" s="14" t="s">
        <v>218</v>
      </c>
      <c r="E76" s="15" t="s">
        <v>1010</v>
      </c>
      <c r="F76" s="198">
        <v>15.4</v>
      </c>
      <c r="G76" s="198">
        <v>33</v>
      </c>
      <c r="H76" s="198">
        <v>4.0999999999999996</v>
      </c>
      <c r="I76" s="198">
        <v>16.100000000000001</v>
      </c>
      <c r="J76" s="198">
        <v>3.9</v>
      </c>
      <c r="K76" s="199">
        <v>0.69</v>
      </c>
      <c r="L76" s="199">
        <v>4.3</v>
      </c>
      <c r="M76" s="199">
        <v>0.81</v>
      </c>
      <c r="N76" s="199">
        <v>5.5</v>
      </c>
      <c r="O76" s="199">
        <v>1.21</v>
      </c>
      <c r="P76" s="199">
        <v>3.85</v>
      </c>
      <c r="Q76" s="199">
        <v>0.57999999999999996</v>
      </c>
      <c r="R76" s="199">
        <v>3.85</v>
      </c>
      <c r="S76" s="199">
        <v>0.59</v>
      </c>
      <c r="T76" s="199">
        <v>37.4</v>
      </c>
      <c r="U76" s="141">
        <v>8.5</v>
      </c>
      <c r="V76" s="141">
        <f t="shared" si="15"/>
        <v>26.51</v>
      </c>
      <c r="W76" s="121">
        <f t="shared" si="9"/>
        <v>131.27999999999997</v>
      </c>
      <c r="X76" s="121">
        <f t="shared" si="16"/>
        <v>139.77999999999997</v>
      </c>
      <c r="Y76" s="93">
        <f t="shared" si="10"/>
        <v>0.81075862068965521</v>
      </c>
      <c r="Z76" s="93">
        <f t="shared" si="11"/>
        <v>1.6403262809074686</v>
      </c>
      <c r="AA76" s="93">
        <f t="shared" si="12"/>
        <v>49.017367458866552</v>
      </c>
      <c r="AB76" s="141">
        <v>37.14</v>
      </c>
      <c r="AC76" s="141" t="str">
        <f t="shared" si="17"/>
        <v>yes</v>
      </c>
      <c r="AD76" s="141">
        <f t="shared" si="13"/>
        <v>353.47334410339249</v>
      </c>
      <c r="AE76" s="93">
        <f t="shared" si="14"/>
        <v>2.6925148088314486</v>
      </c>
      <c r="AF76" s="93">
        <v>3.9362343972192724</v>
      </c>
    </row>
    <row r="77" spans="1:32">
      <c r="A77" s="14">
        <v>70</v>
      </c>
      <c r="B77" s="13" t="s">
        <v>107</v>
      </c>
      <c r="C77" s="14" t="s">
        <v>211</v>
      </c>
      <c r="D77" s="14" t="s">
        <v>218</v>
      </c>
      <c r="E77" s="15" t="s">
        <v>1010</v>
      </c>
      <c r="F77" s="198">
        <v>11.5</v>
      </c>
      <c r="G77" s="198">
        <v>24.3</v>
      </c>
      <c r="H77" s="198">
        <v>3</v>
      </c>
      <c r="I77" s="198">
        <v>12.5</v>
      </c>
      <c r="J77" s="198">
        <v>3.3</v>
      </c>
      <c r="K77" s="199">
        <v>0.57999999999999996</v>
      </c>
      <c r="L77" s="199">
        <v>3.7</v>
      </c>
      <c r="M77" s="199">
        <v>0.7</v>
      </c>
      <c r="N77" s="199">
        <v>4.5999999999999996</v>
      </c>
      <c r="O77" s="199">
        <v>0.97</v>
      </c>
      <c r="P77" s="199">
        <v>2.93</v>
      </c>
      <c r="Q77" s="199">
        <v>0.43</v>
      </c>
      <c r="R77" s="199">
        <v>2.77</v>
      </c>
      <c r="S77" s="199">
        <v>0.41</v>
      </c>
      <c r="T77" s="199">
        <v>28.7</v>
      </c>
      <c r="U77" s="141">
        <v>8.6999999999999993</v>
      </c>
      <c r="V77" s="141">
        <f t="shared" si="15"/>
        <v>20.799999999999997</v>
      </c>
      <c r="W77" s="121">
        <f t="shared" si="9"/>
        <v>100.39</v>
      </c>
      <c r="X77" s="121">
        <f t="shared" si="16"/>
        <v>109.09</v>
      </c>
      <c r="Y77" s="93">
        <f t="shared" si="10"/>
        <v>0.83864468864468866</v>
      </c>
      <c r="Z77" s="93">
        <f t="shared" si="11"/>
        <v>1.7316481994459834</v>
      </c>
      <c r="AA77" s="93">
        <f t="shared" si="12"/>
        <v>49.81571869708138</v>
      </c>
      <c r="AB77" s="141">
        <v>33.67</v>
      </c>
      <c r="AC77" s="141" t="str">
        <f t="shared" si="17"/>
        <v>yes</v>
      </c>
      <c r="AD77" s="141">
        <f t="shared" si="13"/>
        <v>298.15859815859818</v>
      </c>
      <c r="AE77" s="93">
        <f t="shared" si="14"/>
        <v>2.9700029700029704</v>
      </c>
      <c r="AF77" s="93">
        <v>3.9362343972192724</v>
      </c>
    </row>
    <row r="78" spans="1:32">
      <c r="A78" s="14">
        <v>71</v>
      </c>
      <c r="B78" s="13" t="s">
        <v>109</v>
      </c>
      <c r="C78" s="14" t="s">
        <v>211</v>
      </c>
      <c r="D78" s="14" t="s">
        <v>218</v>
      </c>
      <c r="E78" s="15" t="s">
        <v>1010</v>
      </c>
      <c r="F78" s="198">
        <v>20.5</v>
      </c>
      <c r="G78" s="198">
        <v>42.1</v>
      </c>
      <c r="H78" s="198">
        <v>4.9000000000000004</v>
      </c>
      <c r="I78" s="198">
        <v>18.600000000000001</v>
      </c>
      <c r="J78" s="198">
        <v>4</v>
      </c>
      <c r="K78" s="199">
        <v>0.67</v>
      </c>
      <c r="L78" s="199">
        <v>3.7</v>
      </c>
      <c r="M78" s="199">
        <v>0.6</v>
      </c>
      <c r="N78" s="199">
        <v>3.4</v>
      </c>
      <c r="O78" s="199">
        <v>0.65</v>
      </c>
      <c r="P78" s="199">
        <v>1.86</v>
      </c>
      <c r="Q78" s="199">
        <v>0.26</v>
      </c>
      <c r="R78" s="199">
        <v>1.65</v>
      </c>
      <c r="S78" s="199">
        <v>0.24</v>
      </c>
      <c r="T78" s="199">
        <v>17.5</v>
      </c>
      <c r="U78" s="141">
        <v>6.2</v>
      </c>
      <c r="V78" s="141">
        <f t="shared" si="15"/>
        <v>27.5</v>
      </c>
      <c r="W78" s="121">
        <f t="shared" si="9"/>
        <v>120.63000000000001</v>
      </c>
      <c r="X78" s="121">
        <f t="shared" si="16"/>
        <v>126.83000000000001</v>
      </c>
      <c r="Y78" s="93">
        <f t="shared" si="10"/>
        <v>0.33884572697003335</v>
      </c>
      <c r="Z78" s="93">
        <f t="shared" si="11"/>
        <v>0.94944320712694896</v>
      </c>
      <c r="AA78" s="93">
        <f t="shared" si="12"/>
        <v>35.339467794081074</v>
      </c>
      <c r="AB78" s="141">
        <v>25.23</v>
      </c>
      <c r="AC78" s="141" t="str">
        <f t="shared" si="17"/>
        <v>yes</v>
      </c>
      <c r="AD78" s="141">
        <f t="shared" si="13"/>
        <v>478.12128418549344</v>
      </c>
      <c r="AE78" s="93">
        <f t="shared" si="14"/>
        <v>3.9635354736424886</v>
      </c>
      <c r="AF78" s="93">
        <v>3.9362343972192724</v>
      </c>
    </row>
    <row r="79" spans="1:32">
      <c r="A79" s="14">
        <v>72</v>
      </c>
      <c r="B79" s="13" t="s">
        <v>111</v>
      </c>
      <c r="C79" s="14" t="s">
        <v>211</v>
      </c>
      <c r="D79" s="14" t="s">
        <v>218</v>
      </c>
      <c r="E79" s="15" t="s">
        <v>1010</v>
      </c>
      <c r="F79" s="198">
        <v>11.8</v>
      </c>
      <c r="G79" s="198">
        <v>24.4</v>
      </c>
      <c r="H79" s="198">
        <v>3.1</v>
      </c>
      <c r="I79" s="198">
        <v>12.6</v>
      </c>
      <c r="J79" s="198">
        <v>3.2</v>
      </c>
      <c r="K79" s="199">
        <v>0.57999999999999996</v>
      </c>
      <c r="L79" s="199">
        <v>3.3</v>
      </c>
      <c r="M79" s="199">
        <v>0.59</v>
      </c>
      <c r="N79" s="199">
        <v>3.7</v>
      </c>
      <c r="O79" s="199">
        <v>0.73</v>
      </c>
      <c r="P79" s="199">
        <v>2.14</v>
      </c>
      <c r="Q79" s="199">
        <v>0.31</v>
      </c>
      <c r="R79" s="199">
        <v>2.0299999999999998</v>
      </c>
      <c r="S79" s="199">
        <v>0.3</v>
      </c>
      <c r="T79" s="199">
        <v>19.399999999999999</v>
      </c>
      <c r="U79" s="141">
        <v>7.8</v>
      </c>
      <c r="V79" s="141">
        <f t="shared" si="15"/>
        <v>19.989999999999998</v>
      </c>
      <c r="W79" s="121">
        <f t="shared" si="9"/>
        <v>88.18</v>
      </c>
      <c r="X79" s="121">
        <f t="shared" si="16"/>
        <v>95.98</v>
      </c>
      <c r="Y79" s="93">
        <f t="shared" si="10"/>
        <v>0.60036297640653347</v>
      </c>
      <c r="Z79" s="93">
        <f t="shared" si="11"/>
        <v>1.4047533309326612</v>
      </c>
      <c r="AA79" s="93">
        <f t="shared" si="12"/>
        <v>44.239056475391244</v>
      </c>
      <c r="AB79" s="141">
        <v>17.91</v>
      </c>
      <c r="AC79" s="141" t="str">
        <f t="shared" si="17"/>
        <v>yes</v>
      </c>
      <c r="AD79" s="141">
        <f t="shared" si="13"/>
        <v>492.35064209938582</v>
      </c>
      <c r="AE79" s="93">
        <f t="shared" si="14"/>
        <v>5.5834729201563364</v>
      </c>
      <c r="AF79" s="93">
        <v>3.9362343972192724</v>
      </c>
    </row>
    <row r="80" spans="1:32">
      <c r="A80" s="14">
        <v>73</v>
      </c>
      <c r="B80" s="13" t="s">
        <v>113</v>
      </c>
      <c r="C80" s="14" t="s">
        <v>211</v>
      </c>
      <c r="D80" s="14" t="s">
        <v>218</v>
      </c>
      <c r="E80" s="15" t="s">
        <v>1010</v>
      </c>
      <c r="F80" s="198">
        <v>24.6</v>
      </c>
      <c r="G80" s="198">
        <v>51.5</v>
      </c>
      <c r="H80" s="198">
        <v>6.1</v>
      </c>
      <c r="I80" s="198">
        <v>24.3</v>
      </c>
      <c r="J80" s="198">
        <v>5.5</v>
      </c>
      <c r="K80" s="199">
        <v>0.93</v>
      </c>
      <c r="L80" s="199">
        <v>5.2</v>
      </c>
      <c r="M80" s="199">
        <v>0.87</v>
      </c>
      <c r="N80" s="199">
        <v>5.2</v>
      </c>
      <c r="O80" s="199">
        <v>1.02</v>
      </c>
      <c r="P80" s="199">
        <v>2.96</v>
      </c>
      <c r="Q80" s="199">
        <v>0.42</v>
      </c>
      <c r="R80" s="199">
        <v>2.73</v>
      </c>
      <c r="S80" s="199">
        <v>0.4</v>
      </c>
      <c r="T80" s="199">
        <v>27</v>
      </c>
      <c r="U80" s="141">
        <v>8</v>
      </c>
      <c r="V80" s="141">
        <f t="shared" si="15"/>
        <v>36.47</v>
      </c>
      <c r="W80" s="121">
        <f t="shared" si="9"/>
        <v>158.72999999999999</v>
      </c>
      <c r="X80" s="121">
        <f t="shared" si="16"/>
        <v>166.73</v>
      </c>
      <c r="Y80" s="93">
        <f t="shared" si="10"/>
        <v>0.41723214285714294</v>
      </c>
      <c r="Z80" s="93">
        <f t="shared" si="11"/>
        <v>1.0925628678437669</v>
      </c>
      <c r="AA80" s="93">
        <f t="shared" si="12"/>
        <v>38.593838593838598</v>
      </c>
      <c r="AB80" s="141">
        <v>18</v>
      </c>
      <c r="AC80" s="141" t="str">
        <f t="shared" si="17"/>
        <v>yes</v>
      </c>
      <c r="AD80" s="141">
        <f t="shared" si="13"/>
        <v>881.83333333333326</v>
      </c>
      <c r="AE80" s="93">
        <f t="shared" si="14"/>
        <v>5.5555555555555554</v>
      </c>
      <c r="AF80" s="93">
        <v>3.9362343972192724</v>
      </c>
    </row>
    <row r="81" spans="1:32">
      <c r="A81" s="14">
        <v>74</v>
      </c>
      <c r="B81" s="13" t="s">
        <v>115</v>
      </c>
      <c r="C81" s="14" t="s">
        <v>211</v>
      </c>
      <c r="D81" s="14" t="s">
        <v>218</v>
      </c>
      <c r="E81" s="15" t="s">
        <v>1010</v>
      </c>
      <c r="F81" s="198">
        <v>25.4</v>
      </c>
      <c r="G81" s="198">
        <v>52.5</v>
      </c>
      <c r="H81" s="198">
        <v>6.3</v>
      </c>
      <c r="I81" s="198">
        <v>24.8</v>
      </c>
      <c r="J81" s="198">
        <v>5.5</v>
      </c>
      <c r="K81" s="199">
        <v>0.85</v>
      </c>
      <c r="L81" s="199">
        <v>5.4</v>
      </c>
      <c r="M81" s="199">
        <v>0.88</v>
      </c>
      <c r="N81" s="199">
        <v>5.4</v>
      </c>
      <c r="O81" s="199">
        <v>1.0900000000000001</v>
      </c>
      <c r="P81" s="199">
        <v>3.27</v>
      </c>
      <c r="Q81" s="199">
        <v>0.48</v>
      </c>
      <c r="R81" s="199">
        <v>3.15</v>
      </c>
      <c r="S81" s="199">
        <v>0.47</v>
      </c>
      <c r="T81" s="199">
        <v>30</v>
      </c>
      <c r="U81" s="141">
        <v>6.3</v>
      </c>
      <c r="V81" s="141">
        <f t="shared" si="15"/>
        <v>37.380000000000003</v>
      </c>
      <c r="W81" s="121">
        <f t="shared" si="9"/>
        <v>165.49</v>
      </c>
      <c r="X81" s="121">
        <f t="shared" si="16"/>
        <v>171.79000000000002</v>
      </c>
      <c r="Y81" s="93">
        <f t="shared" si="10"/>
        <v>0.44532751091703054</v>
      </c>
      <c r="Z81" s="93">
        <f t="shared" si="11"/>
        <v>1.1301785404749525</v>
      </c>
      <c r="AA81" s="93">
        <f t="shared" si="12"/>
        <v>39.398150945676477</v>
      </c>
      <c r="AB81" s="141">
        <v>18.47</v>
      </c>
      <c r="AC81" s="141" t="str">
        <f t="shared" si="17"/>
        <v>yes</v>
      </c>
      <c r="AD81" s="141">
        <f t="shared" si="13"/>
        <v>895.993502977802</v>
      </c>
      <c r="AE81" s="93">
        <f t="shared" si="14"/>
        <v>5.4141851651326478</v>
      </c>
      <c r="AF81" s="93">
        <v>3.9362343972192724</v>
      </c>
    </row>
    <row r="82" spans="1:32">
      <c r="A82" s="14">
        <v>75</v>
      </c>
      <c r="B82" s="13" t="s">
        <v>117</v>
      </c>
      <c r="C82" s="14" t="s">
        <v>211</v>
      </c>
      <c r="D82" s="14" t="s">
        <v>218</v>
      </c>
      <c r="E82" s="15" t="s">
        <v>1010</v>
      </c>
      <c r="F82" s="198">
        <v>15.7</v>
      </c>
      <c r="G82" s="198">
        <v>34</v>
      </c>
      <c r="H82" s="198">
        <v>4</v>
      </c>
      <c r="I82" s="198">
        <v>15.8</v>
      </c>
      <c r="J82" s="198">
        <v>3.5</v>
      </c>
      <c r="K82" s="199">
        <v>0.54</v>
      </c>
      <c r="L82" s="199">
        <v>3.5</v>
      </c>
      <c r="M82" s="199">
        <v>0.59</v>
      </c>
      <c r="N82" s="199">
        <v>3.5</v>
      </c>
      <c r="O82" s="199">
        <v>0.72</v>
      </c>
      <c r="P82" s="199">
        <v>2.16</v>
      </c>
      <c r="Q82" s="199">
        <v>0.31</v>
      </c>
      <c r="R82" s="199">
        <v>1.99</v>
      </c>
      <c r="S82" s="199">
        <v>0.3</v>
      </c>
      <c r="T82" s="199">
        <v>22.2</v>
      </c>
      <c r="U82" s="141">
        <v>3.9</v>
      </c>
      <c r="V82" s="141">
        <f t="shared" si="15"/>
        <v>23.89</v>
      </c>
      <c r="W82" s="121">
        <f t="shared" si="9"/>
        <v>108.81</v>
      </c>
      <c r="X82" s="121">
        <f t="shared" si="16"/>
        <v>112.71000000000001</v>
      </c>
      <c r="Y82" s="93">
        <f t="shared" si="10"/>
        <v>0.49054794520547951</v>
      </c>
      <c r="Z82" s="93">
        <f t="shared" si="11"/>
        <v>1.20016077170418</v>
      </c>
      <c r="AA82" s="93">
        <f t="shared" si="12"/>
        <v>41.163496002205676</v>
      </c>
      <c r="AB82" s="141">
        <v>15.32</v>
      </c>
      <c r="AC82" s="141" t="str">
        <f t="shared" si="17"/>
        <v>yes</v>
      </c>
      <c r="AD82" s="141">
        <f t="shared" si="13"/>
        <v>710.24804177545695</v>
      </c>
      <c r="AE82" s="93">
        <f t="shared" si="14"/>
        <v>6.5274151436031334</v>
      </c>
      <c r="AF82" s="93">
        <v>3.9362343972192724</v>
      </c>
    </row>
    <row r="83" spans="1:32">
      <c r="A83" s="14">
        <v>76</v>
      </c>
      <c r="B83" s="13" t="s">
        <v>119</v>
      </c>
      <c r="C83" s="14" t="s">
        <v>211</v>
      </c>
      <c r="D83" s="14" t="s">
        <v>218</v>
      </c>
      <c r="E83" s="15" t="s">
        <v>1010</v>
      </c>
      <c r="F83" s="198">
        <v>15.6</v>
      </c>
      <c r="G83" s="198">
        <v>29.7</v>
      </c>
      <c r="H83" s="198">
        <v>3.5</v>
      </c>
      <c r="I83" s="198">
        <v>13.9</v>
      </c>
      <c r="J83" s="198">
        <v>3.1</v>
      </c>
      <c r="K83" s="199">
        <v>0.56999999999999995</v>
      </c>
      <c r="L83" s="199">
        <v>3.3</v>
      </c>
      <c r="M83" s="199">
        <v>0.53</v>
      </c>
      <c r="N83" s="199">
        <v>3.4</v>
      </c>
      <c r="O83" s="199">
        <v>0.71</v>
      </c>
      <c r="P83" s="199">
        <v>2.14</v>
      </c>
      <c r="Q83" s="199">
        <v>0.3</v>
      </c>
      <c r="R83" s="199">
        <v>1.91</v>
      </c>
      <c r="S83" s="199">
        <v>0.28999999999999998</v>
      </c>
      <c r="T83" s="199">
        <v>24.3</v>
      </c>
      <c r="U83" s="141">
        <v>5.2</v>
      </c>
      <c r="V83" s="141">
        <f t="shared" si="15"/>
        <v>21.33</v>
      </c>
      <c r="W83" s="121">
        <f t="shared" si="9"/>
        <v>103.24999999999999</v>
      </c>
      <c r="X83" s="121">
        <f t="shared" si="16"/>
        <v>108.44999999999999</v>
      </c>
      <c r="Y83" s="93">
        <f t="shared" si="10"/>
        <v>0.56914893617021278</v>
      </c>
      <c r="Z83" s="93">
        <f t="shared" si="11"/>
        <v>1.362503798237618</v>
      </c>
      <c r="AA83" s="93">
        <f t="shared" si="12"/>
        <v>43.428571428571438</v>
      </c>
      <c r="AB83" s="141">
        <v>25.21</v>
      </c>
      <c r="AC83" s="141" t="str">
        <f t="shared" si="17"/>
        <v>yes</v>
      </c>
      <c r="AD83" s="141">
        <f t="shared" si="13"/>
        <v>409.55969853232841</v>
      </c>
      <c r="AE83" s="93">
        <f t="shared" si="14"/>
        <v>3.9666798889329633</v>
      </c>
      <c r="AF83" s="93">
        <v>3.9362343972192724</v>
      </c>
    </row>
    <row r="84" spans="1:32">
      <c r="A84" s="14">
        <v>77</v>
      </c>
      <c r="B84" s="13" t="s">
        <v>248</v>
      </c>
      <c r="C84" s="14" t="s">
        <v>211</v>
      </c>
      <c r="D84" s="14" t="s">
        <v>218</v>
      </c>
      <c r="E84" s="15" t="s">
        <v>1010</v>
      </c>
      <c r="F84" s="198">
        <v>20.3</v>
      </c>
      <c r="G84" s="198">
        <v>42.1</v>
      </c>
      <c r="H84" s="198">
        <v>4.9000000000000004</v>
      </c>
      <c r="I84" s="198">
        <v>19.600000000000001</v>
      </c>
      <c r="J84" s="198">
        <v>4.4000000000000004</v>
      </c>
      <c r="K84" s="199">
        <v>0.75</v>
      </c>
      <c r="L84" s="199">
        <v>4.2</v>
      </c>
      <c r="M84" s="199">
        <v>0.7</v>
      </c>
      <c r="N84" s="199">
        <v>4.2</v>
      </c>
      <c r="O84" s="199">
        <v>0.84</v>
      </c>
      <c r="P84" s="199">
        <v>2.48</v>
      </c>
      <c r="Q84" s="199">
        <v>0.36</v>
      </c>
      <c r="R84" s="199">
        <v>2.2999999999999998</v>
      </c>
      <c r="S84" s="199">
        <v>0.34</v>
      </c>
      <c r="T84" s="199">
        <v>22.8</v>
      </c>
      <c r="U84" s="141">
        <v>8.5</v>
      </c>
      <c r="V84" s="141">
        <f t="shared" si="15"/>
        <v>29.4</v>
      </c>
      <c r="W84" s="121">
        <f t="shared" si="9"/>
        <v>130.27000000000004</v>
      </c>
      <c r="X84" s="121">
        <f t="shared" si="16"/>
        <v>138.77000000000004</v>
      </c>
      <c r="Y84" s="93">
        <f t="shared" si="10"/>
        <v>0.42683461117196048</v>
      </c>
      <c r="Z84" s="93">
        <f t="shared" si="11"/>
        <v>1.0999129299085764</v>
      </c>
      <c r="AA84" s="93">
        <f t="shared" si="12"/>
        <v>38.788669686036684</v>
      </c>
      <c r="AB84" s="141">
        <v>23.02</v>
      </c>
      <c r="AC84" s="141" t="str">
        <f t="shared" si="17"/>
        <v>yes</v>
      </c>
      <c r="AD84" s="141">
        <f t="shared" si="13"/>
        <v>565.89921807124256</v>
      </c>
      <c r="AE84" s="93">
        <f t="shared" si="14"/>
        <v>4.3440486533449176</v>
      </c>
      <c r="AF84" s="93">
        <v>3.9362343972192724</v>
      </c>
    </row>
    <row r="85" spans="1:32">
      <c r="A85" s="14">
        <v>78</v>
      </c>
      <c r="B85" s="13" t="s">
        <v>250</v>
      </c>
      <c r="C85" s="14" t="s">
        <v>211</v>
      </c>
      <c r="D85" s="14" t="s">
        <v>218</v>
      </c>
      <c r="E85" s="15" t="s">
        <v>1010</v>
      </c>
      <c r="F85" s="198">
        <v>19.100000000000001</v>
      </c>
      <c r="G85" s="198">
        <v>40.5</v>
      </c>
      <c r="H85" s="198">
        <v>4.9000000000000004</v>
      </c>
      <c r="I85" s="198">
        <v>19.5</v>
      </c>
      <c r="J85" s="198">
        <v>4.4000000000000004</v>
      </c>
      <c r="K85" s="199">
        <v>0.67</v>
      </c>
      <c r="L85" s="199">
        <v>4.3</v>
      </c>
      <c r="M85" s="199">
        <v>0.72</v>
      </c>
      <c r="N85" s="199">
        <v>4.4000000000000004</v>
      </c>
      <c r="O85" s="199">
        <v>0.9</v>
      </c>
      <c r="P85" s="199">
        <v>2.67</v>
      </c>
      <c r="Q85" s="199">
        <v>0.39</v>
      </c>
      <c r="R85" s="199">
        <v>2.56</v>
      </c>
      <c r="S85" s="199">
        <v>0.38</v>
      </c>
      <c r="T85" s="199">
        <v>23.8</v>
      </c>
      <c r="U85" s="141">
        <v>6.3</v>
      </c>
      <c r="V85" s="141">
        <f t="shared" si="15"/>
        <v>29.519999999999996</v>
      </c>
      <c r="W85" s="121">
        <f t="shared" si="9"/>
        <v>129.19000000000003</v>
      </c>
      <c r="X85" s="121">
        <f t="shared" si="16"/>
        <v>135.49000000000004</v>
      </c>
      <c r="Y85" s="93">
        <f t="shared" si="10"/>
        <v>0.46142533936651581</v>
      </c>
      <c r="Z85" s="93">
        <f t="shared" si="11"/>
        <v>1.1571652135032418</v>
      </c>
      <c r="AA85" s="93">
        <f t="shared" si="12"/>
        <v>40.065020512423558</v>
      </c>
      <c r="AB85" s="141">
        <v>24.08</v>
      </c>
      <c r="AC85" s="141" t="str">
        <f t="shared" si="17"/>
        <v>yes</v>
      </c>
      <c r="AD85" s="141">
        <f t="shared" si="13"/>
        <v>536.50332225913633</v>
      </c>
      <c r="AE85" s="93">
        <f>AD85/W85</f>
        <v>4.1528239202657806</v>
      </c>
      <c r="AF85" s="93">
        <v>3.9362343972192724</v>
      </c>
    </row>
    <row r="86" spans="1:32">
      <c r="A86" s="14">
        <v>79</v>
      </c>
      <c r="B86" s="13" t="s">
        <v>258</v>
      </c>
      <c r="C86" s="14" t="s">
        <v>211</v>
      </c>
      <c r="D86" s="14" t="s">
        <v>218</v>
      </c>
      <c r="E86" s="15" t="s">
        <v>1010</v>
      </c>
      <c r="F86" s="198">
        <v>9.6999999999999993</v>
      </c>
      <c r="G86" s="198">
        <v>20.3</v>
      </c>
      <c r="H86" s="198">
        <v>2.5</v>
      </c>
      <c r="I86" s="198">
        <v>10.199999999999999</v>
      </c>
      <c r="J86" s="198">
        <v>2.4</v>
      </c>
      <c r="K86" s="199">
        <v>0.42</v>
      </c>
      <c r="L86" s="199">
        <v>2.5</v>
      </c>
      <c r="M86" s="199">
        <v>0.42</v>
      </c>
      <c r="N86" s="199">
        <v>2.6</v>
      </c>
      <c r="O86" s="199">
        <v>0.53</v>
      </c>
      <c r="P86" s="199">
        <v>1.57</v>
      </c>
      <c r="Q86" s="199">
        <v>0.22</v>
      </c>
      <c r="R86" s="199">
        <v>1.37</v>
      </c>
      <c r="S86" s="199">
        <v>0.21</v>
      </c>
      <c r="T86" s="199">
        <v>18.399999999999999</v>
      </c>
      <c r="U86" s="141">
        <v>3.7</v>
      </c>
      <c r="V86" s="141">
        <f t="shared" si="15"/>
        <v>15.719999999999999</v>
      </c>
      <c r="W86" s="121">
        <f t="shared" si="9"/>
        <v>73.34</v>
      </c>
      <c r="X86" s="121">
        <f t="shared" si="16"/>
        <v>77.040000000000006</v>
      </c>
      <c r="Y86" s="93">
        <f t="shared" si="10"/>
        <v>0.62616407982261635</v>
      </c>
      <c r="Z86" s="93">
        <f t="shared" si="11"/>
        <v>1.4851966416261599</v>
      </c>
      <c r="AA86" s="93">
        <f t="shared" si="12"/>
        <v>45.827652031633484</v>
      </c>
      <c r="AB86" s="141">
        <v>25.42</v>
      </c>
      <c r="AC86" s="141" t="str">
        <f t="shared" si="17"/>
        <v>yes</v>
      </c>
      <c r="AD86" s="141">
        <f t="shared" si="13"/>
        <v>288.51298190401258</v>
      </c>
      <c r="AE86" s="93">
        <f t="shared" si="14"/>
        <v>3.9339103068450036</v>
      </c>
      <c r="AF86" s="93">
        <v>3.9362343972192724</v>
      </c>
    </row>
    <row r="87" spans="1:32">
      <c r="A87" s="14">
        <v>80</v>
      </c>
      <c r="B87" s="13" t="s">
        <v>276</v>
      </c>
      <c r="C87" s="14" t="s">
        <v>211</v>
      </c>
      <c r="D87" s="14" t="s">
        <v>218</v>
      </c>
      <c r="E87" s="15" t="s">
        <v>1010</v>
      </c>
      <c r="F87" s="198">
        <v>17.2</v>
      </c>
      <c r="G87" s="198">
        <v>33.299999999999997</v>
      </c>
      <c r="H87" s="198">
        <v>4</v>
      </c>
      <c r="I87" s="198">
        <v>15.9</v>
      </c>
      <c r="J87" s="198">
        <v>3.9</v>
      </c>
      <c r="K87" s="199">
        <v>0.69</v>
      </c>
      <c r="L87" s="199">
        <v>4</v>
      </c>
      <c r="M87" s="199">
        <v>0.71</v>
      </c>
      <c r="N87" s="199">
        <v>4.5</v>
      </c>
      <c r="O87" s="199">
        <v>0.87</v>
      </c>
      <c r="P87" s="199">
        <v>2.52</v>
      </c>
      <c r="Q87" s="199">
        <v>0.35</v>
      </c>
      <c r="R87" s="199">
        <v>2.2799999999999998</v>
      </c>
      <c r="S87" s="199">
        <v>0.34</v>
      </c>
      <c r="T87" s="199">
        <v>22.5</v>
      </c>
      <c r="U87" s="141">
        <v>11</v>
      </c>
      <c r="V87" s="141">
        <f t="shared" si="15"/>
        <v>25.11</v>
      </c>
      <c r="W87" s="121">
        <f t="shared" si="9"/>
        <v>113.06</v>
      </c>
      <c r="X87" s="121">
        <f t="shared" si="16"/>
        <v>124.06</v>
      </c>
      <c r="Y87" s="93">
        <f t="shared" si="10"/>
        <v>0.52166890982503356</v>
      </c>
      <c r="Z87" s="93">
        <f t="shared" si="11"/>
        <v>1.2606354334948844</v>
      </c>
      <c r="AA87" s="93">
        <f t="shared" si="12"/>
        <v>41.411639837254555</v>
      </c>
      <c r="AB87" s="141">
        <v>33.369999999999997</v>
      </c>
      <c r="AC87" s="141" t="str">
        <f t="shared" si="17"/>
        <v>yes</v>
      </c>
      <c r="AD87" s="141">
        <f t="shared" si="13"/>
        <v>338.80731195684746</v>
      </c>
      <c r="AE87" s="93">
        <f t="shared" si="14"/>
        <v>2.9967036260113873</v>
      </c>
      <c r="AF87" s="93">
        <v>3.9362343972192724</v>
      </c>
    </row>
    <row r="88" spans="1:32">
      <c r="A88" s="14">
        <v>81</v>
      </c>
      <c r="B88" s="13" t="s">
        <v>277</v>
      </c>
      <c r="C88" s="14" t="s">
        <v>211</v>
      </c>
      <c r="D88" s="14" t="s">
        <v>218</v>
      </c>
      <c r="E88" s="15" t="s">
        <v>1010</v>
      </c>
      <c r="F88" s="198">
        <v>15.1</v>
      </c>
      <c r="G88" s="198">
        <v>31.2</v>
      </c>
      <c r="H88" s="198">
        <v>3.7</v>
      </c>
      <c r="I88" s="198">
        <v>13.9</v>
      </c>
      <c r="J88" s="198">
        <v>3</v>
      </c>
      <c r="K88" s="199">
        <v>0.56000000000000005</v>
      </c>
      <c r="L88" s="199">
        <v>2.8</v>
      </c>
      <c r="M88" s="199">
        <v>0.45</v>
      </c>
      <c r="N88" s="199">
        <v>2.7</v>
      </c>
      <c r="O88" s="199">
        <v>0.51</v>
      </c>
      <c r="P88" s="199">
        <v>1.45</v>
      </c>
      <c r="Q88" s="199">
        <v>0.2</v>
      </c>
      <c r="R88" s="199">
        <v>1.28</v>
      </c>
      <c r="S88" s="199">
        <v>0.19</v>
      </c>
      <c r="T88" s="199">
        <v>13.1</v>
      </c>
      <c r="U88" s="141">
        <v>5.5</v>
      </c>
      <c r="V88" s="141">
        <f t="shared" si="15"/>
        <v>20.75</v>
      </c>
      <c r="W88" s="121">
        <f t="shared" si="9"/>
        <v>90.140000000000015</v>
      </c>
      <c r="X88" s="121">
        <f t="shared" si="16"/>
        <v>95.640000000000015</v>
      </c>
      <c r="Y88" s="93">
        <f t="shared" si="10"/>
        <v>0.34738415545590423</v>
      </c>
      <c r="Z88" s="93">
        <f t="shared" si="11"/>
        <v>0.96345116836429001</v>
      </c>
      <c r="AA88" s="93">
        <f t="shared" si="12"/>
        <v>35.677834479698241</v>
      </c>
      <c r="AB88" s="141">
        <v>25.91</v>
      </c>
      <c r="AC88" s="141" t="str">
        <f t="shared" si="17"/>
        <v>yes</v>
      </c>
      <c r="AD88" s="141">
        <f t="shared" si="13"/>
        <v>347.89656503280594</v>
      </c>
      <c r="AE88" s="93">
        <f t="shared" si="14"/>
        <v>3.8595137012736398</v>
      </c>
      <c r="AF88" s="93">
        <v>3.9362343972192724</v>
      </c>
    </row>
    <row r="89" spans="1:32">
      <c r="A89" s="14">
        <v>82</v>
      </c>
      <c r="B89" s="13" t="s">
        <v>278</v>
      </c>
      <c r="C89" s="14" t="s">
        <v>211</v>
      </c>
      <c r="D89" s="14" t="s">
        <v>218</v>
      </c>
      <c r="E89" s="15" t="s">
        <v>1010</v>
      </c>
      <c r="F89" s="198">
        <v>28.1</v>
      </c>
      <c r="G89" s="198">
        <v>52</v>
      </c>
      <c r="H89" s="198">
        <v>5.7</v>
      </c>
      <c r="I89" s="198">
        <v>20</v>
      </c>
      <c r="J89" s="198">
        <v>3.7</v>
      </c>
      <c r="K89" s="199">
        <v>0.72</v>
      </c>
      <c r="L89" s="199">
        <v>3.2</v>
      </c>
      <c r="M89" s="199">
        <v>0.45</v>
      </c>
      <c r="N89" s="199">
        <v>2.2999999999999998</v>
      </c>
      <c r="O89" s="199">
        <v>0.4</v>
      </c>
      <c r="P89" s="199">
        <v>1.08</v>
      </c>
      <c r="Q89" s="199">
        <v>0.15</v>
      </c>
      <c r="R89" s="199">
        <v>0.89</v>
      </c>
      <c r="S89" s="199">
        <v>0.13</v>
      </c>
      <c r="T89" s="199">
        <v>9.6999999999999993</v>
      </c>
      <c r="U89" s="141">
        <v>6.2</v>
      </c>
      <c r="V89" s="141">
        <f t="shared" si="15"/>
        <v>28.45</v>
      </c>
      <c r="W89" s="121">
        <f t="shared" si="9"/>
        <v>128.52000000000001</v>
      </c>
      <c r="X89" s="121">
        <f t="shared" si="16"/>
        <v>134.72</v>
      </c>
      <c r="Y89" s="93">
        <f t="shared" si="10"/>
        <v>0.17369863013698633</v>
      </c>
      <c r="Z89" s="93">
        <f t="shared" si="11"/>
        <v>0.63935038267687128</v>
      </c>
      <c r="AA89" s="93">
        <f t="shared" si="12"/>
        <v>26.649548708372233</v>
      </c>
      <c r="AB89" s="141">
        <v>86.2</v>
      </c>
      <c r="AC89" s="141" t="str">
        <f t="shared" si="17"/>
        <v>no</v>
      </c>
      <c r="AD89" s="141">
        <f t="shared" si="13"/>
        <v>149.09512761020883</v>
      </c>
      <c r="AE89" s="93">
        <f t="shared" si="14"/>
        <v>1.160092807424594</v>
      </c>
      <c r="AF89" s="93">
        <v>3.9362343972192724</v>
      </c>
    </row>
    <row r="90" spans="1:32">
      <c r="A90" s="14">
        <v>83</v>
      </c>
      <c r="B90" s="13" t="s">
        <v>279</v>
      </c>
      <c r="C90" s="14" t="s">
        <v>211</v>
      </c>
      <c r="D90" s="14" t="s">
        <v>218</v>
      </c>
      <c r="E90" s="15" t="s">
        <v>1010</v>
      </c>
      <c r="F90" s="198">
        <v>29.9</v>
      </c>
      <c r="G90" s="198">
        <v>59.6</v>
      </c>
      <c r="H90" s="198">
        <v>7.1</v>
      </c>
      <c r="I90" s="198">
        <v>26.5</v>
      </c>
      <c r="J90" s="198">
        <v>5.7</v>
      </c>
      <c r="K90" s="199">
        <v>0.93</v>
      </c>
      <c r="L90" s="199">
        <v>5.5</v>
      </c>
      <c r="M90" s="199">
        <v>0.89</v>
      </c>
      <c r="N90" s="199">
        <v>5.6</v>
      </c>
      <c r="O90" s="199">
        <v>1.1299999999999999</v>
      </c>
      <c r="P90" s="199">
        <v>3.4</v>
      </c>
      <c r="Q90" s="199">
        <v>0.5</v>
      </c>
      <c r="R90" s="199">
        <v>3.28</v>
      </c>
      <c r="S90" s="199">
        <v>0.51</v>
      </c>
      <c r="T90" s="199">
        <v>30.4</v>
      </c>
      <c r="U90" s="141">
        <v>4.8</v>
      </c>
      <c r="V90" s="141">
        <f t="shared" si="15"/>
        <v>40.090000000000003</v>
      </c>
      <c r="W90" s="121">
        <f t="shared" si="9"/>
        <v>180.93999999999997</v>
      </c>
      <c r="X90" s="121">
        <f t="shared" si="16"/>
        <v>185.73999999999998</v>
      </c>
      <c r="Y90" s="93">
        <f t="shared" si="10"/>
        <v>0.40481366459627333</v>
      </c>
      <c r="Z90" s="93">
        <f t="shared" si="11"/>
        <v>1.0415256844047982</v>
      </c>
      <c r="AA90" s="93">
        <f t="shared" si="12"/>
        <v>37.426771305405111</v>
      </c>
      <c r="AB90" s="141">
        <v>19.670000000000002</v>
      </c>
      <c r="AC90" s="141" t="str">
        <f t="shared" si="17"/>
        <v>yes</v>
      </c>
      <c r="AD90" s="141">
        <f t="shared" si="13"/>
        <v>919.8779867819012</v>
      </c>
      <c r="AE90" s="93">
        <f t="shared" si="14"/>
        <v>5.0838840874428062</v>
      </c>
      <c r="AF90" s="93">
        <v>3.9362343972192724</v>
      </c>
    </row>
    <row r="91" spans="1:32">
      <c r="A91" s="14">
        <v>84</v>
      </c>
      <c r="B91" s="13" t="s">
        <v>280</v>
      </c>
      <c r="C91" s="14" t="s">
        <v>211</v>
      </c>
      <c r="D91" s="14" t="s">
        <v>218</v>
      </c>
      <c r="E91" s="15" t="s">
        <v>1010</v>
      </c>
      <c r="F91" s="198">
        <v>30</v>
      </c>
      <c r="G91" s="198">
        <v>60.3</v>
      </c>
      <c r="H91" s="198">
        <v>7.4</v>
      </c>
      <c r="I91" s="198">
        <v>27.9</v>
      </c>
      <c r="J91" s="198">
        <v>6.2</v>
      </c>
      <c r="K91" s="199">
        <v>0.91</v>
      </c>
      <c r="L91" s="199">
        <v>6</v>
      </c>
      <c r="M91" s="199">
        <v>1.01</v>
      </c>
      <c r="N91" s="199">
        <v>6.4</v>
      </c>
      <c r="O91" s="199">
        <v>1.31</v>
      </c>
      <c r="P91" s="199">
        <v>4.07</v>
      </c>
      <c r="Q91" s="199">
        <v>0.61</v>
      </c>
      <c r="R91" s="199">
        <v>4.1900000000000004</v>
      </c>
      <c r="S91" s="199">
        <v>0.66</v>
      </c>
      <c r="T91" s="199">
        <v>32.4</v>
      </c>
      <c r="U91" s="141">
        <v>7.1</v>
      </c>
      <c r="V91" s="141">
        <f t="shared" si="15"/>
        <v>42.709999999999994</v>
      </c>
      <c r="W91" s="121">
        <f t="shared" si="9"/>
        <v>189.35999999999999</v>
      </c>
      <c r="X91" s="121">
        <f t="shared" si="16"/>
        <v>196.45999999999998</v>
      </c>
      <c r="Y91" s="93">
        <f t="shared" si="10"/>
        <v>0.43672230652503802</v>
      </c>
      <c r="Z91" s="93">
        <f t="shared" si="11"/>
        <v>1.0837930520351873</v>
      </c>
      <c r="AA91" s="93">
        <f t="shared" si="12"/>
        <v>38.387198986058301</v>
      </c>
      <c r="AB91" s="141">
        <v>33.18</v>
      </c>
      <c r="AC91" s="141" t="str">
        <f t="shared" si="17"/>
        <v>yes</v>
      </c>
      <c r="AD91" s="141">
        <f t="shared" si="13"/>
        <v>570.70524412296561</v>
      </c>
      <c r="AE91" s="93">
        <f t="shared" si="14"/>
        <v>3.0138637733574445</v>
      </c>
      <c r="AF91" s="93">
        <v>3.9362343972192724</v>
      </c>
    </row>
    <row r="92" spans="1:32">
      <c r="A92" s="14">
        <v>85</v>
      </c>
      <c r="B92" s="13" t="s">
        <v>281</v>
      </c>
      <c r="C92" s="14" t="s">
        <v>211</v>
      </c>
      <c r="D92" s="14" t="s">
        <v>218</v>
      </c>
      <c r="E92" s="15" t="s">
        <v>1010</v>
      </c>
      <c r="F92" s="198">
        <v>26.3</v>
      </c>
      <c r="G92" s="198">
        <v>52.3</v>
      </c>
      <c r="H92" s="198">
        <v>6.3</v>
      </c>
      <c r="I92" s="198">
        <v>23.8</v>
      </c>
      <c r="J92" s="198">
        <v>5.2</v>
      </c>
      <c r="K92" s="199">
        <v>0.77</v>
      </c>
      <c r="L92" s="199">
        <v>5.4</v>
      </c>
      <c r="M92" s="199">
        <v>0.93</v>
      </c>
      <c r="N92" s="199">
        <v>6.1</v>
      </c>
      <c r="O92" s="199">
        <v>1.3</v>
      </c>
      <c r="P92" s="199">
        <v>4.0999999999999996</v>
      </c>
      <c r="Q92" s="199">
        <v>0.62</v>
      </c>
      <c r="R92" s="199">
        <v>4.26</v>
      </c>
      <c r="S92" s="199">
        <v>0.67</v>
      </c>
      <c r="T92" s="199">
        <v>32.4</v>
      </c>
      <c r="U92" s="141">
        <v>7.8</v>
      </c>
      <c r="V92" s="141">
        <f t="shared" si="15"/>
        <v>37.130000000000003</v>
      </c>
      <c r="W92" s="121">
        <f t="shared" si="9"/>
        <v>170.45</v>
      </c>
      <c r="X92" s="121">
        <f t="shared" si="16"/>
        <v>178.25</v>
      </c>
      <c r="Y92" s="93">
        <f t="shared" si="10"/>
        <v>0.49648814749780518</v>
      </c>
      <c r="Z92" s="93">
        <f t="shared" si="11"/>
        <v>1.1513102282333052</v>
      </c>
      <c r="AA92" s="93">
        <f t="shared" si="12"/>
        <v>39.953065415077731</v>
      </c>
      <c r="AB92" s="141">
        <v>27.82</v>
      </c>
      <c r="AC92" s="141" t="str">
        <f t="shared" si="17"/>
        <v>yes</v>
      </c>
      <c r="AD92" s="141">
        <f t="shared" si="13"/>
        <v>612.68871315600279</v>
      </c>
      <c r="AE92" s="93">
        <f t="shared" si="14"/>
        <v>3.5945363048166783</v>
      </c>
      <c r="AF92" s="93">
        <v>3.9362343972192724</v>
      </c>
    </row>
    <row r="93" spans="1:32">
      <c r="A93" s="14">
        <v>86</v>
      </c>
      <c r="B93" s="13" t="s">
        <v>246</v>
      </c>
      <c r="C93" s="14" t="s">
        <v>552</v>
      </c>
      <c r="D93" s="14" t="s">
        <v>218</v>
      </c>
      <c r="E93" s="15" t="s">
        <v>1010</v>
      </c>
      <c r="F93" s="198">
        <v>24.9</v>
      </c>
      <c r="G93" s="198">
        <v>46.3</v>
      </c>
      <c r="H93" s="198">
        <v>5</v>
      </c>
      <c r="I93" s="198">
        <v>17.899999999999999</v>
      </c>
      <c r="J93" s="198">
        <v>3.3</v>
      </c>
      <c r="K93" s="199">
        <v>0.6</v>
      </c>
      <c r="L93" s="199">
        <v>2.6</v>
      </c>
      <c r="M93" s="199">
        <v>0.39</v>
      </c>
      <c r="N93" s="199">
        <v>2</v>
      </c>
      <c r="O93" s="199">
        <v>0.35</v>
      </c>
      <c r="P93" s="199">
        <v>0.99</v>
      </c>
      <c r="Q93" s="199">
        <v>0.13</v>
      </c>
      <c r="R93" s="199">
        <v>0.86</v>
      </c>
      <c r="S93" s="199">
        <v>0.12</v>
      </c>
      <c r="T93" s="199">
        <v>8.9</v>
      </c>
      <c r="U93" s="141">
        <v>6.5</v>
      </c>
      <c r="V93" s="141">
        <f t="shared" si="15"/>
        <v>25.29</v>
      </c>
      <c r="W93" s="121">
        <f t="shared" si="9"/>
        <v>114.33999999999997</v>
      </c>
      <c r="X93" s="121">
        <f t="shared" si="16"/>
        <v>120.83999999999997</v>
      </c>
      <c r="Y93" s="93">
        <f t="shared" si="10"/>
        <v>0.17392197125256673</v>
      </c>
      <c r="Z93" s="93">
        <f t="shared" si="11"/>
        <v>0.64447236180904532</v>
      </c>
      <c r="AA93" s="93">
        <f t="shared" si="12"/>
        <v>26.919713136260281</v>
      </c>
      <c r="AB93" s="141">
        <v>84.61</v>
      </c>
      <c r="AC93" s="141" t="str">
        <f t="shared" si="17"/>
        <v>no</v>
      </c>
      <c r="AD93" s="141">
        <f t="shared" si="13"/>
        <v>135.13769058030962</v>
      </c>
      <c r="AE93" s="93">
        <f t="shared" si="14"/>
        <v>1.1818933932159319</v>
      </c>
      <c r="AF93" s="93">
        <v>3.9362343972192724</v>
      </c>
    </row>
    <row r="94" spans="1:32">
      <c r="A94" s="14">
        <v>87</v>
      </c>
      <c r="B94" s="13" t="s">
        <v>252</v>
      </c>
      <c r="C94" s="14" t="s">
        <v>552</v>
      </c>
      <c r="D94" s="14" t="s">
        <v>218</v>
      </c>
      <c r="E94" s="15" t="s">
        <v>1010</v>
      </c>
      <c r="F94" s="198">
        <v>19.8</v>
      </c>
      <c r="G94" s="198">
        <v>46.7</v>
      </c>
      <c r="H94" s="198">
        <v>5.4</v>
      </c>
      <c r="I94" s="198">
        <v>20.399999999999999</v>
      </c>
      <c r="J94" s="198">
        <v>4.3</v>
      </c>
      <c r="K94" s="199">
        <v>0.56999999999999995</v>
      </c>
      <c r="L94" s="199">
        <v>3.5</v>
      </c>
      <c r="M94" s="199">
        <v>0.55000000000000004</v>
      </c>
      <c r="N94" s="199">
        <v>2.9</v>
      </c>
      <c r="O94" s="199">
        <v>0.54</v>
      </c>
      <c r="P94" s="199">
        <v>1.52</v>
      </c>
      <c r="Q94" s="199">
        <v>0.22</v>
      </c>
      <c r="R94" s="199">
        <v>1.45</v>
      </c>
      <c r="S94" s="199">
        <v>0.21</v>
      </c>
      <c r="T94" s="199">
        <v>11.9</v>
      </c>
      <c r="U94" s="141">
        <v>6.5</v>
      </c>
      <c r="V94" s="141">
        <f t="shared" si="15"/>
        <v>29.249999999999996</v>
      </c>
      <c r="W94" s="121">
        <f t="shared" si="9"/>
        <v>119.96000000000001</v>
      </c>
      <c r="X94" s="121">
        <f t="shared" si="16"/>
        <v>126.46000000000001</v>
      </c>
      <c r="Y94" s="93">
        <f t="shared" si="10"/>
        <v>0.24182194616977223</v>
      </c>
      <c r="Z94" s="93">
        <f t="shared" si="11"/>
        <v>0.77035830618892487</v>
      </c>
      <c r="AA94" s="93">
        <f t="shared" si="12"/>
        <v>31.543847949316433</v>
      </c>
      <c r="AB94" s="141">
        <v>84.82</v>
      </c>
      <c r="AC94" s="141" t="str">
        <f t="shared" si="17"/>
        <v>no</v>
      </c>
      <c r="AD94" s="141">
        <f t="shared" si="13"/>
        <v>141.42890827634994</v>
      </c>
      <c r="AE94" s="93">
        <f t="shared" si="14"/>
        <v>1.1789672247111531</v>
      </c>
      <c r="AF94" s="93">
        <v>3.9362343972192724</v>
      </c>
    </row>
    <row r="95" spans="1:32">
      <c r="A95" s="14">
        <v>88</v>
      </c>
      <c r="B95" s="13" t="s">
        <v>254</v>
      </c>
      <c r="C95" s="14" t="s">
        <v>552</v>
      </c>
      <c r="D95" s="14" t="s">
        <v>218</v>
      </c>
      <c r="E95" s="15" t="s">
        <v>1010</v>
      </c>
      <c r="F95" s="198">
        <v>23.6</v>
      </c>
      <c r="G95" s="198">
        <v>50.9</v>
      </c>
      <c r="H95" s="198">
        <v>6.1</v>
      </c>
      <c r="I95" s="198">
        <v>22.9</v>
      </c>
      <c r="J95" s="198">
        <v>4.9000000000000004</v>
      </c>
      <c r="K95" s="199">
        <v>0.62</v>
      </c>
      <c r="L95" s="199">
        <v>4</v>
      </c>
      <c r="M95" s="199">
        <v>0.62</v>
      </c>
      <c r="N95" s="199">
        <v>3.4</v>
      </c>
      <c r="O95" s="199">
        <v>0.62</v>
      </c>
      <c r="P95" s="199">
        <v>1.8</v>
      </c>
      <c r="Q95" s="199">
        <v>0.25</v>
      </c>
      <c r="R95" s="199">
        <v>1.65</v>
      </c>
      <c r="S95" s="199">
        <v>0.24</v>
      </c>
      <c r="T95" s="199">
        <v>14.3</v>
      </c>
      <c r="U95" s="141">
        <v>7.2</v>
      </c>
      <c r="V95" s="141">
        <f t="shared" si="15"/>
        <v>33.020000000000003</v>
      </c>
      <c r="W95" s="121">
        <f t="shared" si="9"/>
        <v>135.90000000000003</v>
      </c>
      <c r="X95" s="121">
        <f t="shared" si="16"/>
        <v>143.10000000000002</v>
      </c>
      <c r="Y95" s="93">
        <f t="shared" si="10"/>
        <v>0.25369003690036901</v>
      </c>
      <c r="Z95" s="93">
        <f t="shared" si="11"/>
        <v>0.81326872903466263</v>
      </c>
      <c r="AA95" s="93">
        <f t="shared" si="12"/>
        <v>32.111846946284025</v>
      </c>
      <c r="AB95" s="141">
        <v>84.46</v>
      </c>
      <c r="AC95" s="141" t="str">
        <f t="shared" si="17"/>
        <v>no</v>
      </c>
      <c r="AD95" s="141">
        <f t="shared" si="13"/>
        <v>160.90457021075071</v>
      </c>
      <c r="AE95" s="93">
        <f t="shared" si="14"/>
        <v>1.1839924224484963</v>
      </c>
      <c r="AF95" s="93">
        <v>3.9362343972192724</v>
      </c>
    </row>
    <row r="96" spans="1:32">
      <c r="A96" s="14">
        <v>89</v>
      </c>
      <c r="B96" s="13" t="s">
        <v>256</v>
      </c>
      <c r="C96" s="14" t="s">
        <v>552</v>
      </c>
      <c r="D96" s="14" t="s">
        <v>218</v>
      </c>
      <c r="E96" s="15" t="s">
        <v>1010</v>
      </c>
      <c r="F96" s="198">
        <v>24</v>
      </c>
      <c r="G96" s="198">
        <v>51.7</v>
      </c>
      <c r="H96" s="198">
        <v>5.9</v>
      </c>
      <c r="I96" s="198">
        <v>22.2</v>
      </c>
      <c r="J96" s="198">
        <v>4.5999999999999996</v>
      </c>
      <c r="K96" s="199">
        <v>0.7</v>
      </c>
      <c r="L96" s="199">
        <v>4</v>
      </c>
      <c r="M96" s="199">
        <v>0.62</v>
      </c>
      <c r="N96" s="199">
        <v>3.5</v>
      </c>
      <c r="O96" s="199">
        <v>0.68</v>
      </c>
      <c r="P96" s="199">
        <v>2.0299999999999998</v>
      </c>
      <c r="Q96" s="199">
        <v>0.3</v>
      </c>
      <c r="R96" s="199">
        <v>1.99</v>
      </c>
      <c r="S96" s="199">
        <v>0.28999999999999998</v>
      </c>
      <c r="T96" s="199">
        <v>16.100000000000001</v>
      </c>
      <c r="U96" s="141">
        <v>6.2</v>
      </c>
      <c r="V96" s="141">
        <f t="shared" si="15"/>
        <v>32.22</v>
      </c>
      <c r="W96" s="121">
        <f t="shared" si="9"/>
        <v>138.61000000000001</v>
      </c>
      <c r="X96" s="121">
        <f t="shared" si="16"/>
        <v>144.81</v>
      </c>
      <c r="Y96" s="93">
        <f t="shared" si="10"/>
        <v>0.27869003690036898</v>
      </c>
      <c r="Z96" s="93">
        <f t="shared" si="11"/>
        <v>0.82150655021834074</v>
      </c>
      <c r="AA96" s="93">
        <f t="shared" si="12"/>
        <v>32.573407402063346</v>
      </c>
      <c r="AB96" s="141">
        <v>82.04</v>
      </c>
      <c r="AC96" s="141" t="str">
        <f t="shared" si="17"/>
        <v>no</v>
      </c>
      <c r="AD96" s="141">
        <f t="shared" si="13"/>
        <v>168.95416869819601</v>
      </c>
      <c r="AE96" s="93">
        <f t="shared" si="14"/>
        <v>1.2189176011701608</v>
      </c>
      <c r="AF96" s="93">
        <v>3.9362343972192724</v>
      </c>
    </row>
    <row r="97" spans="1:32">
      <c r="A97" s="14">
        <v>90</v>
      </c>
      <c r="B97" s="15">
        <v>124833</v>
      </c>
      <c r="C97" s="14" t="s">
        <v>211</v>
      </c>
      <c r="D97" s="14" t="s">
        <v>218</v>
      </c>
      <c r="E97" s="15" t="s">
        <v>1010</v>
      </c>
      <c r="F97" s="198">
        <v>16.413855374805955</v>
      </c>
      <c r="G97" s="198">
        <v>35.013097165991383</v>
      </c>
      <c r="H97" s="198">
        <v>4.0834453244761129</v>
      </c>
      <c r="I97" s="198">
        <v>15.228617313811803</v>
      </c>
      <c r="J97" s="198">
        <v>3.2192229132770174</v>
      </c>
      <c r="K97" s="199">
        <v>0.55627664541316468</v>
      </c>
      <c r="L97" s="199">
        <v>3.0788436605720158</v>
      </c>
      <c r="M97" s="199">
        <v>0.5279937848624624</v>
      </c>
      <c r="N97" s="199">
        <v>3.1224835217167155</v>
      </c>
      <c r="O97" s="199">
        <v>0.6407855459350994</v>
      </c>
      <c r="P97" s="199">
        <v>1.7966175353831857</v>
      </c>
      <c r="Q97" s="199">
        <v>0.27435794313670719</v>
      </c>
      <c r="R97" s="199">
        <v>1.6705763249642289</v>
      </c>
      <c r="S97" s="199">
        <v>0.25868197221993627</v>
      </c>
      <c r="T97" s="199">
        <v>15.9469235729232</v>
      </c>
      <c r="U97" s="141">
        <v>6.8475911269368224</v>
      </c>
      <c r="V97" s="141">
        <f t="shared" si="15"/>
        <v>22.962539944867096</v>
      </c>
      <c r="W97" s="121">
        <f t="shared" si="9"/>
        <v>101.83177859948898</v>
      </c>
      <c r="X97" s="121">
        <f t="shared" si="16"/>
        <v>108.6793697264258</v>
      </c>
      <c r="Y97" s="93">
        <f t="shared" si="10"/>
        <v>0.37688215979830431</v>
      </c>
      <c r="Z97" s="93">
        <f t="shared" si="11"/>
        <v>0.98207524012632774</v>
      </c>
      <c r="AA97" s="93">
        <f t="shared" si="12"/>
        <v>36.510127668826854</v>
      </c>
      <c r="AB97" s="141">
        <v>34.813761728746073</v>
      </c>
      <c r="AC97" s="141" t="str">
        <f t="shared" si="17"/>
        <v>yes</v>
      </c>
      <c r="AD97" s="141">
        <f t="shared" si="13"/>
        <v>292.5043820111099</v>
      </c>
      <c r="AE97" s="93">
        <f t="shared" si="14"/>
        <v>2.8724273113361662</v>
      </c>
      <c r="AF97" s="93">
        <v>3.9362343972192724</v>
      </c>
    </row>
    <row r="98" spans="1:32">
      <c r="A98" s="14">
        <v>91</v>
      </c>
      <c r="B98" s="15">
        <v>124834</v>
      </c>
      <c r="C98" s="14" t="s">
        <v>211</v>
      </c>
      <c r="D98" s="14" t="s">
        <v>218</v>
      </c>
      <c r="E98" s="15" t="s">
        <v>1010</v>
      </c>
      <c r="F98" s="198">
        <v>17.705302475060961</v>
      </c>
      <c r="G98" s="198">
        <v>37.008371872558101</v>
      </c>
      <c r="H98" s="198">
        <v>4.1674435219266526</v>
      </c>
      <c r="I98" s="198">
        <v>15.346735939751614</v>
      </c>
      <c r="J98" s="198">
        <v>3.2151496846623577</v>
      </c>
      <c r="K98" s="199">
        <v>0.53347759806516526</v>
      </c>
      <c r="L98" s="199">
        <v>3.1424698078812705</v>
      </c>
      <c r="M98" s="199">
        <v>0.54237780367532251</v>
      </c>
      <c r="N98" s="199">
        <v>3.5366803586362048</v>
      </c>
      <c r="O98" s="199">
        <v>0.7886796988540592</v>
      </c>
      <c r="P98" s="199">
        <v>2.5295515472960872</v>
      </c>
      <c r="Q98" s="199">
        <v>0.3923381699575505</v>
      </c>
      <c r="R98" s="199">
        <v>2.6762360383191157</v>
      </c>
      <c r="S98" s="199">
        <v>0.4165067334297019</v>
      </c>
      <c r="T98" s="199">
        <v>22.559135805883106</v>
      </c>
      <c r="U98" s="141">
        <v>5.7171936091920248</v>
      </c>
      <c r="V98" s="141">
        <f t="shared" si="15"/>
        <v>23.593237623989793</v>
      </c>
      <c r="W98" s="121">
        <f t="shared" si="9"/>
        <v>114.56045705595727</v>
      </c>
      <c r="X98" s="121">
        <f t="shared" si="16"/>
        <v>120.2776506651493</v>
      </c>
      <c r="Y98" s="93">
        <f t="shared" si="10"/>
        <v>0.47928737119412756</v>
      </c>
      <c r="Z98" s="93">
        <f t="shared" si="11"/>
        <v>1.0912217056372335</v>
      </c>
      <c r="AA98" s="93">
        <f t="shared" si="12"/>
        <v>39.322433072437668</v>
      </c>
      <c r="AB98" s="141">
        <v>61.845682024116542</v>
      </c>
      <c r="AC98" s="141" t="str">
        <f t="shared" si="17"/>
        <v>no</v>
      </c>
      <c r="AD98" s="141">
        <f t="shared" si="13"/>
        <v>185.23598302511201</v>
      </c>
      <c r="AE98" s="93">
        <f t="shared" si="14"/>
        <v>1.6169277583680828</v>
      </c>
      <c r="AF98" s="93">
        <v>3.9362343972192724</v>
      </c>
    </row>
    <row r="99" spans="1:32">
      <c r="A99" s="14">
        <v>92</v>
      </c>
      <c r="B99" s="15">
        <v>124835</v>
      </c>
      <c r="C99" s="14" t="s">
        <v>211</v>
      </c>
      <c r="D99" s="14" t="s">
        <v>218</v>
      </c>
      <c r="E99" s="15" t="s">
        <v>1010</v>
      </c>
      <c r="F99" s="198">
        <v>17.815137212094488</v>
      </c>
      <c r="G99" s="198">
        <v>36.722995070624115</v>
      </c>
      <c r="H99" s="198">
        <v>4.2331218623782023</v>
      </c>
      <c r="I99" s="198">
        <v>15.991783822840423</v>
      </c>
      <c r="J99" s="198">
        <v>3.4289042524625288</v>
      </c>
      <c r="K99" s="199">
        <v>0.54565901960102503</v>
      </c>
      <c r="L99" s="199">
        <v>3.6357988477976284</v>
      </c>
      <c r="M99" s="199">
        <v>0.63976227813030606</v>
      </c>
      <c r="N99" s="199">
        <v>4.3418432750376335</v>
      </c>
      <c r="O99" s="199">
        <v>0.99837848228493409</v>
      </c>
      <c r="P99" s="199">
        <v>3.3017118788288244</v>
      </c>
      <c r="Q99" s="199">
        <v>0.51976453429618352</v>
      </c>
      <c r="R99" s="199">
        <v>3.6288082604732099</v>
      </c>
      <c r="S99" s="199">
        <v>0.5630447365306569</v>
      </c>
      <c r="T99" s="199">
        <v>28.899914122547926</v>
      </c>
      <c r="U99" s="141">
        <v>6.1858463632862106</v>
      </c>
      <c r="V99" s="141">
        <f t="shared" si="15"/>
        <v>25.206511238386565</v>
      </c>
      <c r="W99" s="121">
        <f t="shared" si="9"/>
        <v>125.26662765592809</v>
      </c>
      <c r="X99" s="121">
        <f t="shared" si="16"/>
        <v>131.45247401921429</v>
      </c>
      <c r="Y99" s="93">
        <f t="shared" si="10"/>
        <v>0.60204010923323559</v>
      </c>
      <c r="Z99" s="93">
        <f t="shared" si="11"/>
        <v>1.266011964378764</v>
      </c>
      <c r="AA99" s="93">
        <f t="shared" si="12"/>
        <v>42.885064763251712</v>
      </c>
      <c r="AB99" s="141">
        <v>46.793064561601447</v>
      </c>
      <c r="AC99" s="141" t="str">
        <f t="shared" si="17"/>
        <v>yes</v>
      </c>
      <c r="AD99" s="141">
        <f t="shared" si="13"/>
        <v>267.70340611271337</v>
      </c>
      <c r="AE99" s="93">
        <f t="shared" si="14"/>
        <v>2.1370688356680176</v>
      </c>
      <c r="AF99" s="93">
        <v>3.9362343972192724</v>
      </c>
    </row>
    <row r="100" spans="1:32">
      <c r="A100" s="14">
        <v>93</v>
      </c>
      <c r="B100" s="15">
        <v>124836</v>
      </c>
      <c r="C100" s="14" t="s">
        <v>211</v>
      </c>
      <c r="D100" s="14" t="s">
        <v>218</v>
      </c>
      <c r="E100" s="15" t="s">
        <v>1010</v>
      </c>
      <c r="F100" s="198">
        <v>12.132309859411942</v>
      </c>
      <c r="G100" s="198">
        <v>25.083743405354838</v>
      </c>
      <c r="H100" s="198">
        <v>2.9135105332262459</v>
      </c>
      <c r="I100" s="198">
        <v>11.038423387494014</v>
      </c>
      <c r="J100" s="198">
        <v>2.3770884822481384</v>
      </c>
      <c r="K100" s="199">
        <v>0.42727369171839241</v>
      </c>
      <c r="L100" s="199">
        <v>2.2811254848147864</v>
      </c>
      <c r="M100" s="199">
        <v>0.37641671556718576</v>
      </c>
      <c r="N100" s="199">
        <v>2.2861510036204109</v>
      </c>
      <c r="O100" s="199">
        <v>0.44462824581423166</v>
      </c>
      <c r="P100" s="199">
        <v>1.2702638661832479</v>
      </c>
      <c r="Q100" s="199">
        <v>0.18141760125654494</v>
      </c>
      <c r="R100" s="199">
        <v>1.1837279581972058</v>
      </c>
      <c r="S100" s="199">
        <v>0.16822340735893268</v>
      </c>
      <c r="T100" s="199">
        <v>10.615993616132201</v>
      </c>
      <c r="U100" s="141">
        <v>5.1919626640467564</v>
      </c>
      <c r="V100" s="141">
        <f t="shared" si="15"/>
        <v>16.614501639907857</v>
      </c>
      <c r="W100" s="121">
        <f t="shared" si="9"/>
        <v>72.780297258398321</v>
      </c>
      <c r="X100" s="121">
        <f t="shared" si="16"/>
        <v>77.972259922445076</v>
      </c>
      <c r="Y100" s="93">
        <f t="shared" si="10"/>
        <v>0.3592341844845644</v>
      </c>
      <c r="Z100" s="93">
        <f t="shared" si="11"/>
        <v>0.96130262454106674</v>
      </c>
      <c r="AA100" s="93">
        <f t="shared" si="12"/>
        <v>35.743907706716001</v>
      </c>
      <c r="AB100" s="141">
        <v>35.611318739989287</v>
      </c>
      <c r="AC100" s="141" t="str">
        <f t="shared" si="17"/>
        <v>yes</v>
      </c>
      <c r="AD100" s="141">
        <f t="shared" si="13"/>
        <v>204.37405811841109</v>
      </c>
      <c r="AE100" s="93">
        <f t="shared" si="14"/>
        <v>2.808095952023991</v>
      </c>
      <c r="AF100" s="93">
        <v>3.9362343972192724</v>
      </c>
    </row>
    <row r="101" spans="1:32">
      <c r="A101" s="14">
        <v>94</v>
      </c>
      <c r="B101" s="15">
        <v>124837</v>
      </c>
      <c r="C101" s="14" t="s">
        <v>211</v>
      </c>
      <c r="D101" s="14" t="s">
        <v>218</v>
      </c>
      <c r="E101" s="15" t="s">
        <v>1010</v>
      </c>
      <c r="F101" s="198">
        <v>37.108623170274619</v>
      </c>
      <c r="G101" s="198">
        <v>75.809609919917747</v>
      </c>
      <c r="H101" s="198">
        <v>8.4861089796708011</v>
      </c>
      <c r="I101" s="198">
        <v>31.509600159950015</v>
      </c>
      <c r="J101" s="198">
        <v>6.2579093937137671</v>
      </c>
      <c r="K101" s="199">
        <v>0.98236445332012501</v>
      </c>
      <c r="L101" s="199">
        <v>5.6366354175620055</v>
      </c>
      <c r="M101" s="199">
        <v>0.8682766980764095</v>
      </c>
      <c r="N101" s="199">
        <v>5.1515719276730803</v>
      </c>
      <c r="O101" s="199">
        <v>1.0723442567624031</v>
      </c>
      <c r="P101" s="199">
        <v>3.3783743667652733</v>
      </c>
      <c r="Q101" s="199">
        <v>0.52338225710328057</v>
      </c>
      <c r="R101" s="199">
        <v>3.7118163275560723</v>
      </c>
      <c r="S101" s="199">
        <v>0.5816367767091607</v>
      </c>
      <c r="T101" s="199">
        <v>27.896747320851521</v>
      </c>
      <c r="U101" s="141">
        <v>7.05644142466251</v>
      </c>
      <c r="V101" s="141">
        <f t="shared" si="15"/>
        <v>46.015557765370303</v>
      </c>
      <c r="W101" s="121">
        <f t="shared" si="9"/>
        <v>208.9750014259063</v>
      </c>
      <c r="X101" s="121">
        <f t="shared" si="16"/>
        <v>216.03144285056882</v>
      </c>
      <c r="Y101" s="93">
        <f t="shared" si="10"/>
        <v>0.31288917791930743</v>
      </c>
      <c r="Z101" s="93">
        <f t="shared" si="11"/>
        <v>0.85419790576132504</v>
      </c>
      <c r="AA101" s="93">
        <f t="shared" si="12"/>
        <v>33.394872329444588</v>
      </c>
      <c r="AB101" s="141">
        <v>83.334161984785936</v>
      </c>
      <c r="AC101" s="141" t="str">
        <f t="shared" si="17"/>
        <v>no</v>
      </c>
      <c r="AD101" s="141">
        <f t="shared" si="13"/>
        <v>250.76750812476908</v>
      </c>
      <c r="AE101" s="93">
        <f t="shared" si="14"/>
        <v>1.1999880675377368</v>
      </c>
      <c r="AF101" s="93">
        <v>3.9362343972192724</v>
      </c>
    </row>
    <row r="102" spans="1:32">
      <c r="A102" s="14">
        <v>95</v>
      </c>
      <c r="B102" s="15">
        <v>124838</v>
      </c>
      <c r="C102" s="14" t="s">
        <v>211</v>
      </c>
      <c r="D102" s="14" t="s">
        <v>218</v>
      </c>
      <c r="E102" s="15" t="s">
        <v>1010</v>
      </c>
      <c r="F102" s="198">
        <v>20.798106105193643</v>
      </c>
      <c r="G102" s="198">
        <v>38.401120500704529</v>
      </c>
      <c r="H102" s="198">
        <v>4.1305373837944845</v>
      </c>
      <c r="I102" s="198">
        <v>14.902305368539961</v>
      </c>
      <c r="J102" s="198">
        <v>2.9180126899808077</v>
      </c>
      <c r="K102" s="199">
        <v>0.50698521327606905</v>
      </c>
      <c r="L102" s="199">
        <v>2.6005856663766127</v>
      </c>
      <c r="M102" s="199">
        <v>0.39685881751926655</v>
      </c>
      <c r="N102" s="199">
        <v>2.271304041699115</v>
      </c>
      <c r="O102" s="199">
        <v>0.42252133675718545</v>
      </c>
      <c r="P102" s="199">
        <v>1.1942407722487265</v>
      </c>
      <c r="Q102" s="199">
        <v>0.16459247762047313</v>
      </c>
      <c r="R102" s="199">
        <v>1.1041677816435902</v>
      </c>
      <c r="S102" s="199">
        <v>0.15397008189648168</v>
      </c>
      <c r="T102" s="199">
        <v>9.4199350490217846</v>
      </c>
      <c r="U102" s="141">
        <v>7.5587962086743996</v>
      </c>
      <c r="V102" s="141">
        <f t="shared" si="15"/>
        <v>21.701005611552826</v>
      </c>
      <c r="W102" s="121">
        <f t="shared" si="9"/>
        <v>99.385243286272754</v>
      </c>
      <c r="X102" s="121">
        <f t="shared" si="16"/>
        <v>106.94403949494715</v>
      </c>
      <c r="Y102" s="93">
        <f t="shared" si="10"/>
        <v>0.22470909181860479</v>
      </c>
      <c r="Z102" s="93">
        <f t="shared" si="11"/>
        <v>0.71289976485247297</v>
      </c>
      <c r="AA102" s="93">
        <f t="shared" si="12"/>
        <v>28.869104017445068</v>
      </c>
      <c r="AB102" s="141">
        <v>76.922448312494694</v>
      </c>
      <c r="AC102" s="141" t="str">
        <f t="shared" si="17"/>
        <v>no</v>
      </c>
      <c r="AD102" s="141">
        <f t="shared" si="13"/>
        <v>129.20187210178719</v>
      </c>
      <c r="AE102" s="93">
        <f t="shared" si="14"/>
        <v>1.300010623605655</v>
      </c>
      <c r="AF102" s="93">
        <v>3.9362343972192724</v>
      </c>
    </row>
    <row r="103" spans="1:32">
      <c r="A103" s="14">
        <v>96</v>
      </c>
      <c r="B103" s="15">
        <v>124839</v>
      </c>
      <c r="C103" s="14" t="s">
        <v>211</v>
      </c>
      <c r="D103" s="14" t="s">
        <v>218</v>
      </c>
      <c r="E103" s="15" t="s">
        <v>1010</v>
      </c>
      <c r="F103" s="198">
        <v>24.468754460128832</v>
      </c>
      <c r="G103" s="198">
        <v>48.555244208230228</v>
      </c>
      <c r="H103" s="198">
        <v>5.4842456317496691</v>
      </c>
      <c r="I103" s="198">
        <v>20.164948837057796</v>
      </c>
      <c r="J103" s="198">
        <v>4.0622643007561647</v>
      </c>
      <c r="K103" s="199">
        <v>0.54693416283628948</v>
      </c>
      <c r="L103" s="199">
        <v>3.5386513419797834</v>
      </c>
      <c r="M103" s="199">
        <v>0.54583483745999894</v>
      </c>
      <c r="N103" s="199">
        <v>3.0904678928221543</v>
      </c>
      <c r="O103" s="199">
        <v>0.57787592754004646</v>
      </c>
      <c r="P103" s="199">
        <v>1.624572539147634</v>
      </c>
      <c r="Q103" s="199">
        <v>0.23057565602184499</v>
      </c>
      <c r="R103" s="199">
        <v>1.5622932095134066</v>
      </c>
      <c r="S103" s="199">
        <v>0.22131155897567018</v>
      </c>
      <c r="T103" s="199">
        <v>13.014329301766526</v>
      </c>
      <c r="U103" s="141">
        <v>5.4122875189763624</v>
      </c>
      <c r="V103" s="141">
        <f t="shared" si="15"/>
        <v>29.285497199089619</v>
      </c>
      <c r="W103" s="121">
        <f t="shared" ref="W103:W124" si="18">SUM(F103:T103)</f>
        <v>127.68830386598604</v>
      </c>
      <c r="X103" s="121">
        <f t="shared" si="16"/>
        <v>133.1005913849624</v>
      </c>
      <c r="Y103" s="93">
        <f t="shared" ref="Y103:Y124" si="19">SUM(K103:T103)/SUM(F103:J103)</f>
        <v>0.24288446316736328</v>
      </c>
      <c r="Z103" s="93">
        <f t="shared" si="11"/>
        <v>0.76225112848606713</v>
      </c>
      <c r="AA103" s="93">
        <f t="shared" si="12"/>
        <v>30.533013902360938</v>
      </c>
      <c r="AB103" s="141">
        <v>83.953581432573031</v>
      </c>
      <c r="AC103" s="141" t="str">
        <f t="shared" si="17"/>
        <v>no</v>
      </c>
      <c r="AD103" s="141">
        <f t="shared" si="13"/>
        <v>152.09393296525221</v>
      </c>
      <c r="AE103" s="93">
        <f t="shared" si="14"/>
        <v>1.1911344137273594</v>
      </c>
      <c r="AF103" s="93">
        <v>3.9362343972192724</v>
      </c>
    </row>
    <row r="104" spans="1:32">
      <c r="A104" s="14">
        <v>97</v>
      </c>
      <c r="B104" s="15">
        <v>124840</v>
      </c>
      <c r="C104" s="14" t="s">
        <v>211</v>
      </c>
      <c r="D104" s="14" t="s">
        <v>218</v>
      </c>
      <c r="E104" s="15" t="s">
        <v>1010</v>
      </c>
      <c r="F104" s="198">
        <v>12.844982862865612</v>
      </c>
      <c r="G104" s="198">
        <v>26.918278373977273</v>
      </c>
      <c r="H104" s="198">
        <v>3.1924812116289454</v>
      </c>
      <c r="I104" s="198">
        <v>12.354602415760711</v>
      </c>
      <c r="J104" s="198">
        <v>2.6814765331937034</v>
      </c>
      <c r="K104" s="199">
        <v>0.43671759435365698</v>
      </c>
      <c r="L104" s="199">
        <v>2.7636699230599677</v>
      </c>
      <c r="M104" s="199">
        <v>0.46553207890105297</v>
      </c>
      <c r="N104" s="199">
        <v>2.9902352136018644</v>
      </c>
      <c r="O104" s="199">
        <v>0.6432185977327578</v>
      </c>
      <c r="P104" s="199">
        <v>1.9565681991217176</v>
      </c>
      <c r="Q104" s="199">
        <v>0.28796819663801598</v>
      </c>
      <c r="R104" s="199">
        <v>1.8941101450897297</v>
      </c>
      <c r="S104" s="199">
        <v>0.27931168865672501</v>
      </c>
      <c r="T104" s="199">
        <v>19.036627297376679</v>
      </c>
      <c r="U104" s="141">
        <v>4.3984916317538723</v>
      </c>
      <c r="V104" s="141">
        <f t="shared" si="15"/>
        <v>19.002850919892573</v>
      </c>
      <c r="W104" s="121">
        <f t="shared" si="18"/>
        <v>88.745780331958414</v>
      </c>
      <c r="X104" s="121">
        <f t="shared" si="16"/>
        <v>93.144271963712285</v>
      </c>
      <c r="Y104" s="93">
        <f t="shared" si="19"/>
        <v>0.53031545127322155</v>
      </c>
      <c r="Z104" s="93">
        <f t="shared" si="11"/>
        <v>1.2403964614235024</v>
      </c>
      <c r="AA104" s="93">
        <f t="shared" si="12"/>
        <v>41.962877175474013</v>
      </c>
      <c r="AB104" s="141">
        <v>35.323622005229154</v>
      </c>
      <c r="AC104" s="141" t="str">
        <f t="shared" si="17"/>
        <v>yes</v>
      </c>
      <c r="AD104" s="141">
        <f t="shared" si="13"/>
        <v>251.2363548642347</v>
      </c>
      <c r="AE104" s="93">
        <f t="shared" si="14"/>
        <v>2.8309667673716028</v>
      </c>
      <c r="AF104" s="93">
        <v>3.9362343972192724</v>
      </c>
    </row>
    <row r="105" spans="1:32">
      <c r="A105" s="14">
        <v>98</v>
      </c>
      <c r="B105" s="15">
        <v>124841</v>
      </c>
      <c r="C105" s="14" t="s">
        <v>211</v>
      </c>
      <c r="D105" s="14" t="s">
        <v>218</v>
      </c>
      <c r="E105" s="15" t="s">
        <v>1010</v>
      </c>
      <c r="F105" s="198">
        <v>18.94213050463145</v>
      </c>
      <c r="G105" s="198">
        <v>37.800177362277736</v>
      </c>
      <c r="H105" s="198">
        <v>4.2556570135406018</v>
      </c>
      <c r="I105" s="198">
        <v>15.455284159323407</v>
      </c>
      <c r="J105" s="198">
        <v>3.1347566414341319</v>
      </c>
      <c r="K105" s="199">
        <v>0.50567178634433785</v>
      </c>
      <c r="L105" s="199">
        <v>2.9245225902044445</v>
      </c>
      <c r="M105" s="199">
        <v>0.48488272705916952</v>
      </c>
      <c r="N105" s="199">
        <v>3.0164723397128212</v>
      </c>
      <c r="O105" s="199">
        <v>0.62748668818389208</v>
      </c>
      <c r="P105" s="199">
        <v>1.8958455227452911</v>
      </c>
      <c r="Q105" s="199">
        <v>0.27479423140870041</v>
      </c>
      <c r="R105" s="199">
        <v>1.8542565096057859</v>
      </c>
      <c r="S105" s="199">
        <v>0.271465701470188</v>
      </c>
      <c r="T105" s="199">
        <v>16.979657258991892</v>
      </c>
      <c r="U105" s="141">
        <v>6.8479908470474919</v>
      </c>
      <c r="V105" s="141">
        <f t="shared" si="15"/>
        <v>23.212296239635997</v>
      </c>
      <c r="W105" s="121">
        <f t="shared" si="18"/>
        <v>108.42306103693387</v>
      </c>
      <c r="X105" s="121">
        <f t="shared" si="16"/>
        <v>115.27105188398137</v>
      </c>
      <c r="Y105" s="93">
        <f t="shared" si="19"/>
        <v>0.36230403198223604</v>
      </c>
      <c r="Z105" s="93">
        <f t="shared" si="11"/>
        <v>0.93900373054342612</v>
      </c>
      <c r="AA105" s="93">
        <f t="shared" si="12"/>
        <v>35.359464515687577</v>
      </c>
      <c r="AB105" s="141">
        <v>69.105964723306897</v>
      </c>
      <c r="AC105" s="141" t="str">
        <f t="shared" si="17"/>
        <v>no</v>
      </c>
      <c r="AD105" s="141">
        <f t="shared" si="13"/>
        <v>156.89392582977248</v>
      </c>
      <c r="AE105" s="93">
        <f t="shared" si="14"/>
        <v>1.4470530930345824</v>
      </c>
      <c r="AF105" s="93">
        <v>3.9362343972192724</v>
      </c>
    </row>
    <row r="106" spans="1:32">
      <c r="A106" s="14">
        <v>99</v>
      </c>
      <c r="B106" s="15">
        <v>124842</v>
      </c>
      <c r="C106" s="14" t="s">
        <v>211</v>
      </c>
      <c r="D106" s="14" t="s">
        <v>218</v>
      </c>
      <c r="E106" s="15" t="s">
        <v>1010</v>
      </c>
      <c r="F106" s="198">
        <v>20.260989895793006</v>
      </c>
      <c r="G106" s="198">
        <v>41.28925315205975</v>
      </c>
      <c r="H106" s="198">
        <v>4.7582388642220268</v>
      </c>
      <c r="I106" s="198">
        <v>17.99947147139406</v>
      </c>
      <c r="J106" s="198">
        <v>3.8225660347804031</v>
      </c>
      <c r="K106" s="199">
        <v>0.57509547232388092</v>
      </c>
      <c r="L106" s="199">
        <v>3.5953866192422526</v>
      </c>
      <c r="M106" s="199">
        <v>0.59002764514322781</v>
      </c>
      <c r="N106" s="199">
        <v>3.586992594710031</v>
      </c>
      <c r="O106" s="199">
        <v>0.71740840024044972</v>
      </c>
      <c r="P106" s="199">
        <v>2.090533845389285</v>
      </c>
      <c r="Q106" s="199">
        <v>0.30235626957228479</v>
      </c>
      <c r="R106" s="199">
        <v>2.0011614922354131</v>
      </c>
      <c r="S106" s="199">
        <v>0.29104065719081557</v>
      </c>
      <c r="T106" s="199">
        <v>16.973513766752863</v>
      </c>
      <c r="U106" s="141">
        <v>6.0000879597700312</v>
      </c>
      <c r="V106" s="141">
        <f t="shared" si="15"/>
        <v>26.934730575469345</v>
      </c>
      <c r="W106" s="121">
        <f t="shared" si="18"/>
        <v>118.85403618104974</v>
      </c>
      <c r="X106" s="121">
        <f t="shared" si="16"/>
        <v>124.85412414081976</v>
      </c>
      <c r="Y106" s="93">
        <f t="shared" si="19"/>
        <v>0.3486138169343248</v>
      </c>
      <c r="Z106" s="93">
        <f t="shared" si="11"/>
        <v>0.93754464166276363</v>
      </c>
      <c r="AA106" s="93">
        <f t="shared" si="12"/>
        <v>35.182343098568239</v>
      </c>
      <c r="AB106" s="141">
        <v>47.069755093913962</v>
      </c>
      <c r="AC106" s="141" t="str">
        <f t="shared" si="17"/>
        <v>yes</v>
      </c>
      <c r="AD106" s="141">
        <f t="shared" si="13"/>
        <v>252.50617077550368</v>
      </c>
      <c r="AE106" s="93">
        <f t="shared" si="14"/>
        <v>2.1245064861816081</v>
      </c>
      <c r="AF106" s="93">
        <v>3.9362343972192724</v>
      </c>
    </row>
    <row r="107" spans="1:32">
      <c r="A107" s="14">
        <v>100</v>
      </c>
      <c r="B107" s="15">
        <v>124843</v>
      </c>
      <c r="C107" s="14" t="s">
        <v>211</v>
      </c>
      <c r="D107" s="14" t="s">
        <v>218</v>
      </c>
      <c r="E107" s="15" t="s">
        <v>1010</v>
      </c>
      <c r="F107" s="198">
        <v>19.152197813404193</v>
      </c>
      <c r="G107" s="198">
        <v>33.903486129919884</v>
      </c>
      <c r="H107" s="198">
        <v>4.5898803396716552</v>
      </c>
      <c r="I107" s="198">
        <v>17.308688692519169</v>
      </c>
      <c r="J107" s="198">
        <v>3.6700385972774421</v>
      </c>
      <c r="K107" s="199">
        <v>0.54909833945040687</v>
      </c>
      <c r="L107" s="199">
        <v>3.4604868790169148</v>
      </c>
      <c r="M107" s="199">
        <v>0.56563890633197023</v>
      </c>
      <c r="N107" s="199">
        <v>3.4972219031125533</v>
      </c>
      <c r="O107" s="199">
        <v>0.71633113677846694</v>
      </c>
      <c r="P107" s="199">
        <v>2.1113578499630616</v>
      </c>
      <c r="Q107" s="199">
        <v>0.30621018616349838</v>
      </c>
      <c r="R107" s="199">
        <v>2.0192134343263968</v>
      </c>
      <c r="S107" s="199">
        <v>0.2978420283599198</v>
      </c>
      <c r="T107" s="199">
        <v>19.272833230578616</v>
      </c>
      <c r="U107" s="141">
        <v>5.4835734568374885</v>
      </c>
      <c r="V107" s="141">
        <f t="shared" si="15"/>
        <v>25.961429841635347</v>
      </c>
      <c r="W107" s="121">
        <f t="shared" si="18"/>
        <v>111.42052546687414</v>
      </c>
      <c r="X107" s="121">
        <f t="shared" si="16"/>
        <v>116.90409892371163</v>
      </c>
      <c r="Y107" s="93">
        <f t="shared" si="19"/>
        <v>0.4171259700790847</v>
      </c>
      <c r="Z107" s="93">
        <f t="shared" si="11"/>
        <v>1.162761928709102</v>
      </c>
      <c r="AA107" s="93">
        <f t="shared" si="12"/>
        <v>38.866123400962167</v>
      </c>
      <c r="AB107" s="141">
        <v>50.556302726494586</v>
      </c>
      <c r="AC107" s="141" t="str">
        <f t="shared" si="17"/>
        <v>no</v>
      </c>
      <c r="AD107" s="141">
        <f t="shared" si="13"/>
        <v>220.38899100207144</v>
      </c>
      <c r="AE107" s="93">
        <f t="shared" si="14"/>
        <v>1.9779927448609471</v>
      </c>
      <c r="AF107" s="93">
        <v>3.9362343972192724</v>
      </c>
    </row>
    <row r="108" spans="1:32">
      <c r="A108" s="14">
        <v>101</v>
      </c>
      <c r="B108" s="15">
        <v>124844</v>
      </c>
      <c r="C108" s="14" t="s">
        <v>552</v>
      </c>
      <c r="D108" s="14" t="s">
        <v>218</v>
      </c>
      <c r="E108" s="15" t="s">
        <v>1010</v>
      </c>
      <c r="F108" s="198">
        <v>17.118702016281031</v>
      </c>
      <c r="G108" s="198">
        <v>35.530195734738697</v>
      </c>
      <c r="H108" s="198">
        <v>4.1960432693382925</v>
      </c>
      <c r="I108" s="198">
        <v>16.06465068319276</v>
      </c>
      <c r="J108" s="198">
        <v>3.4665917492017915</v>
      </c>
      <c r="K108" s="199">
        <v>0.52417777341373928</v>
      </c>
      <c r="L108" s="199">
        <v>3.3821715892901065</v>
      </c>
      <c r="M108" s="199">
        <v>0.55828226363660172</v>
      </c>
      <c r="N108" s="199">
        <v>3.4790468425035086</v>
      </c>
      <c r="O108" s="199">
        <v>0.71617542998898431</v>
      </c>
      <c r="P108" s="199">
        <v>2.1377748709612607</v>
      </c>
      <c r="Q108" s="199">
        <v>0.31104971587188529</v>
      </c>
      <c r="R108" s="199">
        <v>2.0703368728515419</v>
      </c>
      <c r="S108" s="199">
        <v>0.30370020868278486</v>
      </c>
      <c r="T108" s="199">
        <v>18.111277827063184</v>
      </c>
      <c r="U108" s="141">
        <v>4.9257830163898273</v>
      </c>
      <c r="V108" s="141">
        <f t="shared" si="15"/>
        <v>24.298023058671163</v>
      </c>
      <c r="W108" s="121">
        <f t="shared" si="18"/>
        <v>107.97017684701618</v>
      </c>
      <c r="X108" s="121">
        <f t="shared" si="16"/>
        <v>112.89595986340601</v>
      </c>
      <c r="Y108" s="93">
        <f t="shared" si="19"/>
        <v>0.41366289811807766</v>
      </c>
      <c r="Z108" s="93">
        <f t="shared" si="11"/>
        <v>1.0499275496059695</v>
      </c>
      <c r="AA108" s="93">
        <f t="shared" si="12"/>
        <v>37.857870992179137</v>
      </c>
      <c r="AB108" s="141">
        <v>36.302454473475848</v>
      </c>
      <c r="AC108" s="141" t="str">
        <f t="shared" si="17"/>
        <v>yes</v>
      </c>
      <c r="AD108" s="141">
        <f t="shared" si="13"/>
        <v>297.41839336484503</v>
      </c>
      <c r="AE108" s="93">
        <f t="shared" si="14"/>
        <v>2.7546346782988009</v>
      </c>
      <c r="AF108" s="93">
        <v>3.9362343972192724</v>
      </c>
    </row>
    <row r="109" spans="1:32">
      <c r="A109" s="14">
        <v>102</v>
      </c>
      <c r="B109" s="13" t="s">
        <v>128</v>
      </c>
      <c r="C109" s="190" t="s">
        <v>633</v>
      </c>
      <c r="D109" s="14" t="s">
        <v>218</v>
      </c>
      <c r="E109" s="15" t="s">
        <v>1009</v>
      </c>
      <c r="F109" s="198">
        <v>11.4</v>
      </c>
      <c r="G109" s="198">
        <v>24.4</v>
      </c>
      <c r="H109" s="198">
        <v>3</v>
      </c>
      <c r="I109" s="198">
        <v>12.7</v>
      </c>
      <c r="J109" s="198">
        <v>2.7</v>
      </c>
      <c r="K109" s="199">
        <v>0.66</v>
      </c>
      <c r="L109" s="199">
        <v>2.7</v>
      </c>
      <c r="M109" s="199">
        <v>0.4</v>
      </c>
      <c r="N109" s="199">
        <v>2.2000000000000002</v>
      </c>
      <c r="O109" s="199">
        <v>0.44</v>
      </c>
      <c r="P109" s="199">
        <v>1.28</v>
      </c>
      <c r="Q109" s="199">
        <v>0.18</v>
      </c>
      <c r="R109" s="199">
        <v>1.1000000000000001</v>
      </c>
      <c r="S109" s="199">
        <v>0.17</v>
      </c>
      <c r="T109" s="199">
        <v>14.1</v>
      </c>
      <c r="U109" s="141">
        <v>4.3</v>
      </c>
      <c r="V109" s="141">
        <f t="shared" si="15"/>
        <v>18.299999999999997</v>
      </c>
      <c r="W109" s="121">
        <f t="shared" si="18"/>
        <v>77.430000000000007</v>
      </c>
      <c r="X109" s="121">
        <f t="shared" si="16"/>
        <v>81.73</v>
      </c>
      <c r="Y109" s="93">
        <f t="shared" si="19"/>
        <v>0.42859778597785975</v>
      </c>
      <c r="Z109" s="93">
        <f t="shared" si="11"/>
        <v>1.1920882464815519</v>
      </c>
      <c r="AA109" s="93">
        <f t="shared" si="12"/>
        <v>40.475267983985539</v>
      </c>
      <c r="AB109" s="141">
        <v>19.760000000000002</v>
      </c>
      <c r="AC109" s="141" t="str">
        <f t="shared" si="17"/>
        <v>yes</v>
      </c>
      <c r="AD109" s="141">
        <f t="shared" si="13"/>
        <v>391.85222672064776</v>
      </c>
      <c r="AE109" s="93">
        <f t="shared" si="14"/>
        <v>5.0607287449392704</v>
      </c>
      <c r="AF109" s="93">
        <v>3.9362343972192724</v>
      </c>
    </row>
    <row r="110" spans="1:32">
      <c r="A110" s="14">
        <v>103</v>
      </c>
      <c r="B110" s="13" t="s">
        <v>124</v>
      </c>
      <c r="C110" s="190" t="s">
        <v>633</v>
      </c>
      <c r="D110" s="14" t="s">
        <v>218</v>
      </c>
      <c r="E110" s="15" t="s">
        <v>1008</v>
      </c>
      <c r="F110" s="198">
        <v>6.6</v>
      </c>
      <c r="G110" s="198">
        <v>13.3</v>
      </c>
      <c r="H110" s="198">
        <v>1.7</v>
      </c>
      <c r="I110" s="198">
        <v>7.4</v>
      </c>
      <c r="J110" s="198">
        <v>1.8</v>
      </c>
      <c r="K110" s="199">
        <v>0.48</v>
      </c>
      <c r="L110" s="199">
        <v>2</v>
      </c>
      <c r="M110" s="199">
        <v>0.32</v>
      </c>
      <c r="N110" s="199">
        <v>1.9</v>
      </c>
      <c r="O110" s="199">
        <v>0.39</v>
      </c>
      <c r="P110" s="199">
        <v>1.1200000000000001</v>
      </c>
      <c r="Q110" s="199">
        <v>0.15</v>
      </c>
      <c r="R110" s="199">
        <v>0.91</v>
      </c>
      <c r="S110" s="199">
        <v>0.14000000000000001</v>
      </c>
      <c r="T110" s="199">
        <v>13.3</v>
      </c>
      <c r="U110" s="141">
        <v>3.5</v>
      </c>
      <c r="V110" s="141">
        <f t="shared" si="15"/>
        <v>11.32</v>
      </c>
      <c r="W110" s="121">
        <f t="shared" si="18"/>
        <v>51.509999999999991</v>
      </c>
      <c r="X110" s="121">
        <f t="shared" si="16"/>
        <v>55.009999999999991</v>
      </c>
      <c r="Y110" s="93">
        <f t="shared" si="19"/>
        <v>0.67240259740259745</v>
      </c>
      <c r="Z110" s="93">
        <f t="shared" si="11"/>
        <v>1.6467427803895234</v>
      </c>
      <c r="AA110" s="93">
        <f t="shared" si="12"/>
        <v>47.602407299553498</v>
      </c>
      <c r="AB110" s="141">
        <v>10.55</v>
      </c>
      <c r="AC110" s="141" t="str">
        <f t="shared" si="17"/>
        <v>yes</v>
      </c>
      <c r="AD110" s="141">
        <f t="shared" si="13"/>
        <v>488.24644549763019</v>
      </c>
      <c r="AE110" s="93">
        <f t="shared" si="14"/>
        <v>9.4786729857819889</v>
      </c>
      <c r="AF110" s="93">
        <v>3.9362343972192724</v>
      </c>
    </row>
    <row r="111" spans="1:32">
      <c r="A111" s="14">
        <v>104</v>
      </c>
      <c r="B111" s="13" t="s">
        <v>121</v>
      </c>
      <c r="C111" s="190" t="s">
        <v>633</v>
      </c>
      <c r="D111" s="14" t="s">
        <v>218</v>
      </c>
      <c r="E111" s="15" t="s">
        <v>1007</v>
      </c>
      <c r="F111" s="198">
        <v>7.7</v>
      </c>
      <c r="G111" s="198">
        <v>14.6</v>
      </c>
      <c r="H111" s="198">
        <v>1.6</v>
      </c>
      <c r="I111" s="198">
        <v>6</v>
      </c>
      <c r="J111" s="198">
        <v>1.2</v>
      </c>
      <c r="K111" s="199">
        <v>0.25</v>
      </c>
      <c r="L111" s="199">
        <v>1.1000000000000001</v>
      </c>
      <c r="M111" s="199">
        <v>0.16</v>
      </c>
      <c r="N111" s="199">
        <v>0.9</v>
      </c>
      <c r="O111" s="199">
        <v>0.17</v>
      </c>
      <c r="P111" s="199">
        <v>0.5</v>
      </c>
      <c r="Q111" s="199">
        <v>7.0000000000000007E-2</v>
      </c>
      <c r="R111" s="199">
        <v>0.45</v>
      </c>
      <c r="S111" s="199">
        <v>7.0000000000000007E-2</v>
      </c>
      <c r="T111" s="199">
        <v>5.0999999999999996</v>
      </c>
      <c r="U111" s="141">
        <v>6.9</v>
      </c>
      <c r="V111" s="141">
        <f t="shared" si="15"/>
        <v>8.66</v>
      </c>
      <c r="W111" s="121">
        <f t="shared" si="18"/>
        <v>39.870000000000005</v>
      </c>
      <c r="X111" s="121">
        <f t="shared" si="16"/>
        <v>46.77</v>
      </c>
      <c r="Y111" s="93">
        <f t="shared" si="19"/>
        <v>0.28199356913183277</v>
      </c>
      <c r="Z111" s="93">
        <f t="shared" si="11"/>
        <v>0.84049479166666674</v>
      </c>
      <c r="AA111" s="93">
        <f t="shared" si="12"/>
        <v>32.380235766240276</v>
      </c>
      <c r="AB111" s="141">
        <v>15.89</v>
      </c>
      <c r="AC111" s="141" t="str">
        <f t="shared" si="17"/>
        <v>yes</v>
      </c>
      <c r="AD111" s="141">
        <f t="shared" si="13"/>
        <v>250.91252359974828</v>
      </c>
      <c r="AE111" s="93">
        <f t="shared" si="14"/>
        <v>6.293266205160478</v>
      </c>
      <c r="AF111" s="93">
        <v>3.9362343972192724</v>
      </c>
    </row>
    <row r="112" spans="1:32">
      <c r="A112" s="14">
        <v>105</v>
      </c>
      <c r="B112" s="13" t="s">
        <v>126</v>
      </c>
      <c r="C112" s="190" t="s">
        <v>633</v>
      </c>
      <c r="D112" s="14" t="s">
        <v>218</v>
      </c>
      <c r="E112" s="15" t="s">
        <v>1007</v>
      </c>
      <c r="F112" s="198">
        <v>12.1</v>
      </c>
      <c r="G112" s="198">
        <v>25</v>
      </c>
      <c r="H112" s="198">
        <v>2.9</v>
      </c>
      <c r="I112" s="198">
        <v>11.1</v>
      </c>
      <c r="J112" s="198">
        <v>2.4</v>
      </c>
      <c r="K112" s="199">
        <v>0.59</v>
      </c>
      <c r="L112" s="199">
        <v>2.4</v>
      </c>
      <c r="M112" s="199">
        <v>0.37</v>
      </c>
      <c r="N112" s="199">
        <v>2.2000000000000002</v>
      </c>
      <c r="O112" s="199">
        <v>0.44</v>
      </c>
      <c r="P112" s="199">
        <v>1.27</v>
      </c>
      <c r="Q112" s="199">
        <v>0.17</v>
      </c>
      <c r="R112" s="199">
        <v>1.1200000000000001</v>
      </c>
      <c r="S112" s="199">
        <v>0.17</v>
      </c>
      <c r="T112" s="199">
        <v>14.2</v>
      </c>
      <c r="U112" s="141">
        <v>5.0999999999999996</v>
      </c>
      <c r="V112" s="141">
        <f t="shared" si="15"/>
        <v>16.57</v>
      </c>
      <c r="W112" s="121">
        <f t="shared" si="18"/>
        <v>76.430000000000007</v>
      </c>
      <c r="X112" s="121">
        <f t="shared" si="16"/>
        <v>81.53</v>
      </c>
      <c r="Y112" s="93">
        <f t="shared" si="19"/>
        <v>0.42859813084112147</v>
      </c>
      <c r="Z112" s="93">
        <f t="shared" si="11"/>
        <v>1.1052044609665423</v>
      </c>
      <c r="AA112" s="93">
        <f t="shared" si="12"/>
        <v>38.898338348815905</v>
      </c>
      <c r="AB112" s="141">
        <v>43.64</v>
      </c>
      <c r="AC112" s="141" t="str">
        <f t="shared" si="17"/>
        <v>yes</v>
      </c>
      <c r="AD112" s="141">
        <f t="shared" si="13"/>
        <v>175.13748854262147</v>
      </c>
      <c r="AE112" s="93">
        <f t="shared" si="14"/>
        <v>2.2914757103574703</v>
      </c>
      <c r="AF112" s="93">
        <v>3.9362343972192724</v>
      </c>
    </row>
    <row r="113" spans="1:34">
      <c r="A113" s="14">
        <v>106</v>
      </c>
      <c r="B113" s="16">
        <v>124915</v>
      </c>
      <c r="C113" s="190" t="s">
        <v>633</v>
      </c>
      <c r="D113" s="14" t="s">
        <v>218</v>
      </c>
      <c r="E113" s="15" t="s">
        <v>1006</v>
      </c>
      <c r="F113" s="198">
        <v>7.1590531297558755</v>
      </c>
      <c r="G113" s="198">
        <v>15.96275138293386</v>
      </c>
      <c r="H113" s="198">
        <v>1.9079631808879403</v>
      </c>
      <c r="I113" s="198">
        <v>7.4211854691888322</v>
      </c>
      <c r="J113" s="198">
        <v>1.6772526776069574</v>
      </c>
      <c r="K113" s="199">
        <v>0.33848537962089598</v>
      </c>
      <c r="L113" s="199">
        <v>1.8988480500731553</v>
      </c>
      <c r="M113" s="199">
        <v>0.34039468641273263</v>
      </c>
      <c r="N113" s="199">
        <v>2.4151769760817943</v>
      </c>
      <c r="O113" s="199">
        <v>0.52255509584636117</v>
      </c>
      <c r="P113" s="199">
        <v>1.7906546601115523</v>
      </c>
      <c r="Q113" s="199">
        <v>0.25757825769422982</v>
      </c>
      <c r="R113" s="199">
        <v>1.8592539089417717</v>
      </c>
      <c r="S113" s="199">
        <v>0.30339586320005896</v>
      </c>
      <c r="T113" s="199">
        <v>16.974987391481587</v>
      </c>
      <c r="U113" s="141">
        <v>4.0225903900296585</v>
      </c>
      <c r="V113" s="141">
        <f t="shared" si="15"/>
        <v>12.084720312571299</v>
      </c>
      <c r="W113" s="121">
        <f t="shared" si="18"/>
        <v>60.829536109837605</v>
      </c>
      <c r="X113" s="121">
        <f t="shared" si="16"/>
        <v>64.852126499867268</v>
      </c>
      <c r="Y113" s="93">
        <f t="shared" si="19"/>
        <v>0.78238306444684602</v>
      </c>
      <c r="Z113" s="93">
        <f t="shared" si="11"/>
        <v>1.548799614713485</v>
      </c>
      <c r="AA113" s="93">
        <f t="shared" si="12"/>
        <v>48.135965577685816</v>
      </c>
      <c r="AB113" s="141">
        <v>15.548430032064831</v>
      </c>
      <c r="AC113" s="141" t="str">
        <f t="shared" si="17"/>
        <v>yes</v>
      </c>
      <c r="AD113" s="141">
        <f t="shared" si="13"/>
        <v>391.2262265990301</v>
      </c>
      <c r="AE113" s="93">
        <f t="shared" si="14"/>
        <v>6.4315175097276365</v>
      </c>
      <c r="AF113" s="93">
        <v>3.9362343972192724</v>
      </c>
    </row>
    <row r="114" spans="1:34">
      <c r="A114" s="14">
        <v>107</v>
      </c>
      <c r="B114" s="16">
        <v>124916</v>
      </c>
      <c r="C114" s="190" t="s">
        <v>633</v>
      </c>
      <c r="D114" s="14" t="s">
        <v>218</v>
      </c>
      <c r="E114" s="15" t="s">
        <v>1006</v>
      </c>
      <c r="F114" s="198">
        <v>8.8954229803900944</v>
      </c>
      <c r="G114" s="198">
        <v>20.019991451707757</v>
      </c>
      <c r="H114" s="198">
        <v>2.384722368066619</v>
      </c>
      <c r="I114" s="198">
        <v>9.1081567280882396</v>
      </c>
      <c r="J114" s="198">
        <v>2.0240945321709742</v>
      </c>
      <c r="K114" s="199">
        <v>0.38643968388255473</v>
      </c>
      <c r="L114" s="199">
        <v>2.162628746304101</v>
      </c>
      <c r="M114" s="199">
        <v>0.36903252330284431</v>
      </c>
      <c r="N114" s="199">
        <v>2.6271764058930911</v>
      </c>
      <c r="O114" s="199">
        <v>0.5463704562093703</v>
      </c>
      <c r="P114" s="199">
        <v>1.8751151398688153</v>
      </c>
      <c r="Q114" s="199">
        <v>0.26571781265873845</v>
      </c>
      <c r="R114" s="199">
        <v>1.9716694660537795</v>
      </c>
      <c r="S114" s="199">
        <v>0.31083984086671423</v>
      </c>
      <c r="T114" s="199">
        <v>17.728015660394156</v>
      </c>
      <c r="U114" s="141">
        <v>5.0961151373080913</v>
      </c>
      <c r="V114" s="141">
        <f t="shared" si="15"/>
        <v>14.489088025350792</v>
      </c>
      <c r="W114" s="121">
        <f t="shared" si="18"/>
        <v>70.675393795857843</v>
      </c>
      <c r="X114" s="121">
        <f t="shared" si="16"/>
        <v>75.771508933165933</v>
      </c>
      <c r="Y114" s="93">
        <f t="shared" si="19"/>
        <v>0.66560019424822725</v>
      </c>
      <c r="Z114" s="93">
        <f t="shared" si="11"/>
        <v>1.3884709826876787</v>
      </c>
      <c r="AA114" s="93">
        <f t="shared" si="12"/>
        <v>45.410339324222726</v>
      </c>
      <c r="AB114" s="141">
        <v>24.113475177305098</v>
      </c>
      <c r="AC114" s="141" t="str">
        <f t="shared" si="17"/>
        <v>yes</v>
      </c>
      <c r="AD114" s="141">
        <f t="shared" si="13"/>
        <v>293.09501544752646</v>
      </c>
      <c r="AE114" s="93">
        <f t="shared" si="14"/>
        <v>4.1470588235293881</v>
      </c>
      <c r="AF114" s="93">
        <v>3.9362343972192724</v>
      </c>
    </row>
    <row r="115" spans="1:34">
      <c r="A115" s="14">
        <v>108</v>
      </c>
      <c r="B115" s="16">
        <v>124917</v>
      </c>
      <c r="C115" s="190" t="s">
        <v>633</v>
      </c>
      <c r="D115" s="14" t="s">
        <v>218</v>
      </c>
      <c r="E115" s="15" t="s">
        <v>1006</v>
      </c>
      <c r="F115" s="198">
        <v>46.897399236652248</v>
      </c>
      <c r="G115" s="198">
        <v>91.613854262098258</v>
      </c>
      <c r="H115" s="198">
        <v>9.9048681608503166</v>
      </c>
      <c r="I115" s="198">
        <v>35.959043477760765</v>
      </c>
      <c r="J115" s="198">
        <v>6.4072531329544624</v>
      </c>
      <c r="K115" s="199">
        <v>1.2361247773584867</v>
      </c>
      <c r="L115" s="199">
        <v>5.5849491965650744</v>
      </c>
      <c r="M115" s="199">
        <v>0.76657140262485579</v>
      </c>
      <c r="N115" s="199">
        <v>4.370296754288443</v>
      </c>
      <c r="O115" s="199">
        <v>0.76663956129759658</v>
      </c>
      <c r="P115" s="199">
        <v>2.3542279542220634</v>
      </c>
      <c r="Q115" s="199">
        <v>0.30741561632854753</v>
      </c>
      <c r="R115" s="199">
        <v>2.1964087861310042</v>
      </c>
      <c r="S115" s="199">
        <v>0.33097254813722821</v>
      </c>
      <c r="T115" s="199">
        <v>22.487894895471015</v>
      </c>
      <c r="U115" s="141">
        <v>8.1735714429946107</v>
      </c>
      <c r="V115" s="141">
        <f t="shared" si="15"/>
        <v>51.00077979552438</v>
      </c>
      <c r="W115" s="121">
        <f t="shared" si="18"/>
        <v>231.18391976274037</v>
      </c>
      <c r="X115" s="121">
        <f t="shared" si="16"/>
        <v>239.35749120573499</v>
      </c>
      <c r="Y115" s="93">
        <f t="shared" si="19"/>
        <v>0.21176742520990682</v>
      </c>
      <c r="Z115" s="93">
        <f t="shared" si="11"/>
        <v>0.70549760144274831</v>
      </c>
      <c r="AA115" s="93">
        <f t="shared" si="12"/>
        <v>29.056588075271495</v>
      </c>
      <c r="AB115" s="141">
        <v>81.068358575521827</v>
      </c>
      <c r="AC115" s="141" t="str">
        <f t="shared" si="17"/>
        <v>no</v>
      </c>
      <c r="AD115" s="141">
        <f t="shared" si="13"/>
        <v>285.17158090400164</v>
      </c>
      <c r="AE115" s="93">
        <f t="shared" si="14"/>
        <v>1.2335268871497107</v>
      </c>
      <c r="AF115" s="93">
        <v>3.9362343972192724</v>
      </c>
    </row>
    <row r="116" spans="1:34">
      <c r="A116" s="14">
        <v>109</v>
      </c>
      <c r="B116" s="16">
        <v>124918</v>
      </c>
      <c r="C116" s="190" t="s">
        <v>633</v>
      </c>
      <c r="D116" s="14" t="s">
        <v>218</v>
      </c>
      <c r="E116" s="15" t="s">
        <v>1006</v>
      </c>
      <c r="F116" s="198">
        <v>9.5644061069843325</v>
      </c>
      <c r="G116" s="198">
        <v>20.12276739038807</v>
      </c>
      <c r="H116" s="198">
        <v>2.2661867509028069</v>
      </c>
      <c r="I116" s="198">
        <v>8.5026602370753075</v>
      </c>
      <c r="J116" s="198">
        <v>1.7398400141398547</v>
      </c>
      <c r="K116" s="199">
        <v>0.34975299152310679</v>
      </c>
      <c r="L116" s="199">
        <v>1.859899695613231</v>
      </c>
      <c r="M116" s="199">
        <v>0.31978974821192468</v>
      </c>
      <c r="N116" s="199">
        <v>2.3358393175962378</v>
      </c>
      <c r="O116" s="199">
        <v>0.51396588664191334</v>
      </c>
      <c r="P116" s="199">
        <v>1.8516825133318495</v>
      </c>
      <c r="Q116" s="199">
        <v>0.27388299674599842</v>
      </c>
      <c r="R116" s="199">
        <v>2.1354571837750624</v>
      </c>
      <c r="S116" s="199">
        <v>0.34734398243318365</v>
      </c>
      <c r="T116" s="199">
        <v>15.708267990098651</v>
      </c>
      <c r="U116" s="141">
        <v>3.5450194859536333</v>
      </c>
      <c r="V116" s="141">
        <f t="shared" si="15"/>
        <v>13.424476053786277</v>
      </c>
      <c r="W116" s="121">
        <f t="shared" si="18"/>
        <v>67.891742805461533</v>
      </c>
      <c r="X116" s="121">
        <f t="shared" si="16"/>
        <v>71.436762291415164</v>
      </c>
      <c r="Y116" s="93">
        <f t="shared" si="19"/>
        <v>0.60896689869096288</v>
      </c>
      <c r="Z116" s="93">
        <f t="shared" si="11"/>
        <v>1.2425714572234245</v>
      </c>
      <c r="AA116" s="93">
        <f t="shared" si="12"/>
        <v>42.815210799830453</v>
      </c>
      <c r="AB116" s="141">
        <v>11.092140123638595</v>
      </c>
      <c r="AC116" s="141" t="str">
        <f t="shared" si="17"/>
        <v>yes</v>
      </c>
      <c r="AD116" s="141">
        <f t="shared" si="13"/>
        <v>612.07072799933906</v>
      </c>
      <c r="AE116" s="93">
        <f t="shared" si="14"/>
        <v>9.0153927813162742</v>
      </c>
      <c r="AF116" s="93">
        <v>3.9362343972192724</v>
      </c>
    </row>
    <row r="117" spans="1:34">
      <c r="A117" s="14">
        <v>110</v>
      </c>
      <c r="B117" s="16">
        <v>124919</v>
      </c>
      <c r="C117" s="190" t="s">
        <v>633</v>
      </c>
      <c r="D117" s="14" t="s">
        <v>218</v>
      </c>
      <c r="E117" s="15" t="s">
        <v>1006</v>
      </c>
      <c r="F117" s="198">
        <v>6.8912861280535349</v>
      </c>
      <c r="G117" s="198">
        <v>14.367169672740967</v>
      </c>
      <c r="H117" s="198">
        <v>1.671081838753536</v>
      </c>
      <c r="I117" s="198">
        <v>6.6328083998506591</v>
      </c>
      <c r="J117" s="198">
        <v>1.5063769071209405</v>
      </c>
      <c r="K117" s="199">
        <v>0.33813871912180299</v>
      </c>
      <c r="L117" s="199">
        <v>1.8908800026488672</v>
      </c>
      <c r="M117" s="199">
        <v>0.3564563411151277</v>
      </c>
      <c r="N117" s="199">
        <v>2.835880847110742</v>
      </c>
      <c r="O117" s="199">
        <v>0.64628362156817054</v>
      </c>
      <c r="P117" s="199">
        <v>2.3577576192524266</v>
      </c>
      <c r="Q117" s="199">
        <v>0.35693157825770327</v>
      </c>
      <c r="R117" s="199">
        <v>2.8221199234444754</v>
      </c>
      <c r="S117" s="199">
        <v>0.4631697714300137</v>
      </c>
      <c r="T117" s="199">
        <v>18.849925410901569</v>
      </c>
      <c r="U117" s="141">
        <v>5.1463288815626056</v>
      </c>
      <c r="V117" s="141">
        <f t="shared" si="15"/>
        <v>11.496227426830064</v>
      </c>
      <c r="W117" s="121">
        <f t="shared" si="18"/>
        <v>61.986266781370539</v>
      </c>
      <c r="X117" s="121">
        <f t="shared" si="16"/>
        <v>67.132595662933142</v>
      </c>
      <c r="Y117" s="93">
        <f t="shared" si="19"/>
        <v>0.99513404165568775</v>
      </c>
      <c r="Z117" s="93">
        <f t="shared" si="11"/>
        <v>1.6815777539399333</v>
      </c>
      <c r="AA117" s="93">
        <f t="shared" si="12"/>
        <v>50.609544607678501</v>
      </c>
      <c r="AB117" s="141">
        <v>13.659135559921353</v>
      </c>
      <c r="AC117" s="141" t="str">
        <f t="shared" si="17"/>
        <v>yes</v>
      </c>
      <c r="AD117" s="141">
        <f t="shared" si="13"/>
        <v>453.80812357738574</v>
      </c>
      <c r="AE117" s="93">
        <f t="shared" si="14"/>
        <v>7.3211075152823053</v>
      </c>
      <c r="AF117" s="93">
        <v>3.9362343972192724</v>
      </c>
    </row>
    <row r="118" spans="1:34">
      <c r="A118" s="14">
        <v>111</v>
      </c>
      <c r="B118" s="16">
        <v>124920</v>
      </c>
      <c r="C118" s="190" t="s">
        <v>633</v>
      </c>
      <c r="D118" s="14" t="s">
        <v>218</v>
      </c>
      <c r="E118" s="15" t="s">
        <v>1006</v>
      </c>
      <c r="F118" s="198">
        <v>27.84194967556709</v>
      </c>
      <c r="G118" s="198">
        <v>40.647326667580039</v>
      </c>
      <c r="H118" s="198">
        <v>3.9978302741652714</v>
      </c>
      <c r="I118" s="198">
        <v>13.850351855102858</v>
      </c>
      <c r="J118" s="198">
        <v>2.3298096988803709</v>
      </c>
      <c r="K118" s="199">
        <v>0.45689486940770052</v>
      </c>
      <c r="L118" s="199">
        <v>2.2021464132873461</v>
      </c>
      <c r="M118" s="199">
        <v>0.3245509089382233</v>
      </c>
      <c r="N118" s="199">
        <v>2.1228408063999202</v>
      </c>
      <c r="O118" s="199">
        <v>0.41266857450233591</v>
      </c>
      <c r="P118" s="199">
        <v>1.3855325880171372</v>
      </c>
      <c r="Q118" s="199">
        <v>0.1909139003377327</v>
      </c>
      <c r="R118" s="199">
        <v>1.4470389452290353</v>
      </c>
      <c r="S118" s="199">
        <v>0.22525572982791203</v>
      </c>
      <c r="T118" s="199">
        <v>12.760431083540244</v>
      </c>
      <c r="U118" s="141">
        <v>6.4223477783492164</v>
      </c>
      <c r="V118" s="141">
        <f t="shared" si="15"/>
        <v>20.295573844606274</v>
      </c>
      <c r="W118" s="121">
        <f t="shared" si="18"/>
        <v>110.19554199078321</v>
      </c>
      <c r="X118" s="121">
        <f t="shared" si="16"/>
        <v>116.61788976913243</v>
      </c>
      <c r="Y118" s="93">
        <f t="shared" si="19"/>
        <v>0.24279843355382597</v>
      </c>
      <c r="Z118" s="93">
        <f t="shared" si="11"/>
        <v>0.71990437253484507</v>
      </c>
      <c r="AA118" s="93">
        <f t="shared" si="12"/>
        <v>28.041608175030003</v>
      </c>
      <c r="AB118" s="141">
        <v>90.438509726343582</v>
      </c>
      <c r="AC118" s="141" t="str">
        <f t="shared" si="17"/>
        <v>no</v>
      </c>
      <c r="AD118" s="141">
        <f t="shared" si="13"/>
        <v>121.84581803063995</v>
      </c>
      <c r="AE118" s="93">
        <f t="shared" si="14"/>
        <v>1.1057236602260296</v>
      </c>
      <c r="AF118" s="93">
        <v>3.9362343972192724</v>
      </c>
    </row>
    <row r="119" spans="1:34">
      <c r="A119" s="14">
        <v>112</v>
      </c>
      <c r="B119" s="16">
        <v>124925</v>
      </c>
      <c r="C119" s="190" t="s">
        <v>633</v>
      </c>
      <c r="D119" s="14" t="s">
        <v>218</v>
      </c>
      <c r="E119" s="15" t="s">
        <v>1006</v>
      </c>
      <c r="F119" s="198">
        <v>13.719902336584454</v>
      </c>
      <c r="G119" s="198">
        <v>24.99567745072396</v>
      </c>
      <c r="H119" s="198">
        <v>2.731359347258222</v>
      </c>
      <c r="I119" s="198">
        <v>9.9991058351726778</v>
      </c>
      <c r="J119" s="198">
        <v>1.9723983209377713</v>
      </c>
      <c r="K119" s="199">
        <v>0.33186743738425806</v>
      </c>
      <c r="L119" s="199">
        <v>1.9155890002233109</v>
      </c>
      <c r="M119" s="199">
        <v>0.33265555648587791</v>
      </c>
      <c r="N119" s="199">
        <v>2.4479562411832676</v>
      </c>
      <c r="O119" s="199">
        <v>0.50841051759420575</v>
      </c>
      <c r="P119" s="199">
        <v>1.8033097915736014</v>
      </c>
      <c r="Q119" s="199">
        <v>0.25289657773600199</v>
      </c>
      <c r="R119" s="199">
        <v>1.9321029279009592</v>
      </c>
      <c r="S119" s="199">
        <v>0.28082528354707614</v>
      </c>
      <c r="T119" s="199">
        <v>15.962897956599363</v>
      </c>
      <c r="U119" s="141">
        <v>7.978555424347725</v>
      </c>
      <c r="V119" s="141">
        <f t="shared" si="15"/>
        <v>15.511076980100047</v>
      </c>
      <c r="W119" s="121">
        <f t="shared" si="18"/>
        <v>79.186954580905009</v>
      </c>
      <c r="X119" s="121">
        <f t="shared" si="16"/>
        <v>87.165510005252742</v>
      </c>
      <c r="Y119" s="93">
        <f t="shared" si="19"/>
        <v>0.48238978343131911</v>
      </c>
      <c r="Z119" s="93">
        <f t="shared" si="11"/>
        <v>1.1039645738657826</v>
      </c>
      <c r="AA119" s="93">
        <f t="shared" si="12"/>
        <v>38.993534960169882</v>
      </c>
      <c r="AB119" s="141">
        <v>91.294099159267617</v>
      </c>
      <c r="AC119" s="141" t="str">
        <f t="shared" si="17"/>
        <v>no</v>
      </c>
      <c r="AD119" s="141">
        <f t="shared" si="13"/>
        <v>86.738305443771324</v>
      </c>
      <c r="AE119" s="93">
        <f t="shared" si="14"/>
        <v>1.0953610465616672</v>
      </c>
      <c r="AF119" s="93">
        <v>3.9362343972192724</v>
      </c>
    </row>
    <row r="120" spans="1:34">
      <c r="A120" s="14">
        <v>113</v>
      </c>
      <c r="B120" s="16">
        <v>124926</v>
      </c>
      <c r="C120" s="190" t="s">
        <v>633</v>
      </c>
      <c r="D120" s="14" t="s">
        <v>218</v>
      </c>
      <c r="E120" s="15" t="s">
        <v>1006</v>
      </c>
      <c r="F120" s="198">
        <v>37.47701187993308</v>
      </c>
      <c r="G120" s="198">
        <v>74.630461389177341</v>
      </c>
      <c r="H120" s="198">
        <v>8.3345794695044848</v>
      </c>
      <c r="I120" s="198">
        <v>30.463663034169652</v>
      </c>
      <c r="J120" s="198">
        <v>5.9348778273838541</v>
      </c>
      <c r="K120" s="199">
        <v>0.74588803487713717</v>
      </c>
      <c r="L120" s="199">
        <v>5.3336747120926162</v>
      </c>
      <c r="M120" s="199">
        <v>0.82923117400355684</v>
      </c>
      <c r="N120" s="199">
        <v>5.2147918564176772</v>
      </c>
      <c r="O120" s="199">
        <v>0.98443635774507576</v>
      </c>
      <c r="P120" s="199">
        <v>3.2020855265507269</v>
      </c>
      <c r="Q120" s="199">
        <v>0.44820500962217225</v>
      </c>
      <c r="R120" s="199">
        <v>3.3496430697029389</v>
      </c>
      <c r="S120" s="199">
        <v>0.51289973454596804</v>
      </c>
      <c r="T120" s="199">
        <v>28.378814541436828</v>
      </c>
      <c r="U120" s="141">
        <v>7.2646044232494198</v>
      </c>
      <c r="V120" s="141">
        <f t="shared" si="15"/>
        <v>44.842265534095375</v>
      </c>
      <c r="W120" s="121">
        <f t="shared" si="18"/>
        <v>205.84026361716315</v>
      </c>
      <c r="X120" s="121">
        <f t="shared" si="16"/>
        <v>213.10486804041255</v>
      </c>
      <c r="Y120" s="93">
        <f t="shared" si="19"/>
        <v>0.31241701457665283</v>
      </c>
      <c r="Z120" s="93">
        <f t="shared" si="11"/>
        <v>0.86123138179845315</v>
      </c>
      <c r="AA120" s="93">
        <f t="shared" si="12"/>
        <v>33.440723869008934</v>
      </c>
      <c r="AB120" s="141">
        <v>41.994871794871777</v>
      </c>
      <c r="AC120" s="141" t="str">
        <f t="shared" si="17"/>
        <v>yes</v>
      </c>
      <c r="AD120" s="141">
        <f t="shared" si="13"/>
        <v>490.15571382765694</v>
      </c>
      <c r="AE120" s="93">
        <f t="shared" si="14"/>
        <v>2.3812431310294304</v>
      </c>
      <c r="AF120" s="93">
        <v>3.9362343972192724</v>
      </c>
    </row>
    <row r="121" spans="1:34">
      <c r="A121" s="14">
        <v>114</v>
      </c>
      <c r="B121" s="16">
        <v>124927</v>
      </c>
      <c r="C121" s="190" t="s">
        <v>633</v>
      </c>
      <c r="D121" s="14" t="s">
        <v>218</v>
      </c>
      <c r="E121" s="15" t="s">
        <v>1006</v>
      </c>
      <c r="F121" s="198">
        <v>51.49694296697853</v>
      </c>
      <c r="G121" s="198">
        <v>103.83192878910302</v>
      </c>
      <c r="H121" s="198">
        <v>11.48572116222647</v>
      </c>
      <c r="I121" s="198">
        <v>40.000692508631005</v>
      </c>
      <c r="J121" s="198">
        <v>7.3929646529420179</v>
      </c>
      <c r="K121" s="199">
        <v>0.53696527146518114</v>
      </c>
      <c r="L121" s="199">
        <v>6.5122230466184083</v>
      </c>
      <c r="M121" s="199">
        <v>0.99709145805936961</v>
      </c>
      <c r="N121" s="199">
        <v>6.2938401794536123</v>
      </c>
      <c r="O121" s="199">
        <v>1.1494724858415504</v>
      </c>
      <c r="P121" s="199">
        <v>3.7248353776726404</v>
      </c>
      <c r="Q121" s="199">
        <v>0.51211696168460441</v>
      </c>
      <c r="R121" s="199">
        <v>3.7164438970018723</v>
      </c>
      <c r="S121" s="199">
        <v>0.52296447772134402</v>
      </c>
      <c r="T121" s="199">
        <v>34.46860569227681</v>
      </c>
      <c r="U121" s="141">
        <v>5.7552550984253719</v>
      </c>
      <c r="V121" s="141">
        <f t="shared" si="15"/>
        <v>58.777345308370457</v>
      </c>
      <c r="W121" s="121">
        <f t="shared" si="18"/>
        <v>272.64280892767647</v>
      </c>
      <c r="X121" s="121">
        <f t="shared" si="16"/>
        <v>278.39806402610185</v>
      </c>
      <c r="Y121" s="93">
        <f t="shared" si="19"/>
        <v>0.27279322260465871</v>
      </c>
      <c r="Z121" s="93">
        <f t="shared" si="11"/>
        <v>0.78392177392869467</v>
      </c>
      <c r="AA121" s="93">
        <f t="shared" si="12"/>
        <v>31.551182598906379</v>
      </c>
      <c r="AB121" s="141">
        <v>96.077312602524813</v>
      </c>
      <c r="AC121" s="141" t="str">
        <f t="shared" si="17"/>
        <v>no</v>
      </c>
      <c r="AD121" s="141">
        <f t="shared" si="13"/>
        <v>283.77439120888954</v>
      </c>
      <c r="AE121" s="93">
        <f t="shared" si="14"/>
        <v>1.0408284462920345</v>
      </c>
      <c r="AF121" s="93">
        <v>3.9362343972192724</v>
      </c>
    </row>
    <row r="122" spans="1:34">
      <c r="A122" s="14">
        <v>115</v>
      </c>
      <c r="B122" s="16">
        <v>124928</v>
      </c>
      <c r="C122" s="190" t="s">
        <v>633</v>
      </c>
      <c r="D122" s="14" t="s">
        <v>218</v>
      </c>
      <c r="E122" s="15" t="s">
        <v>1006</v>
      </c>
      <c r="F122" s="198">
        <v>51.645809865587076</v>
      </c>
      <c r="G122" s="198">
        <v>104.20800181078836</v>
      </c>
      <c r="H122" s="198">
        <v>11.530822689799301</v>
      </c>
      <c r="I122" s="198">
        <v>39.99203736252084</v>
      </c>
      <c r="J122" s="198">
        <v>7.3898123025580444</v>
      </c>
      <c r="K122" s="199">
        <v>0.52442538565601837</v>
      </c>
      <c r="L122" s="199">
        <v>6.4687706896121444</v>
      </c>
      <c r="M122" s="199">
        <v>0.99324787016262939</v>
      </c>
      <c r="N122" s="199">
        <v>6.2363015754809465</v>
      </c>
      <c r="O122" s="199">
        <v>1.1448093118725318</v>
      </c>
      <c r="P122" s="199">
        <v>3.6459879255585737</v>
      </c>
      <c r="Q122" s="199">
        <v>0.50179770908742405</v>
      </c>
      <c r="R122" s="199">
        <v>3.642424960163221</v>
      </c>
      <c r="S122" s="199">
        <v>0.51934451249948888</v>
      </c>
      <c r="T122" s="199">
        <v>33.689615292438738</v>
      </c>
      <c r="U122" s="141">
        <v>5.7683907971045123</v>
      </c>
      <c r="V122" s="141">
        <f t="shared" si="15"/>
        <v>58.752409497963711</v>
      </c>
      <c r="W122" s="121">
        <f t="shared" si="18"/>
        <v>272.13320926378537</v>
      </c>
      <c r="X122" s="121">
        <f t="shared" si="16"/>
        <v>277.9016000608899</v>
      </c>
      <c r="Y122" s="93">
        <f t="shared" si="19"/>
        <v>0.26711209382271905</v>
      </c>
      <c r="Z122" s="93">
        <f t="shared" si="11"/>
        <v>0.7733540834838265</v>
      </c>
      <c r="AA122" s="93">
        <f t="shared" si="12"/>
        <v>31.26469409668632</v>
      </c>
      <c r="AB122" s="141">
        <v>96.696107294733423</v>
      </c>
      <c r="AC122" s="141" t="str">
        <f t="shared" si="17"/>
        <v>no</v>
      </c>
      <c r="AD122" s="141">
        <f t="shared" si="13"/>
        <v>281.43140078463858</v>
      </c>
      <c r="AE122" s="93">
        <f t="shared" si="14"/>
        <v>1.0341677943166439</v>
      </c>
      <c r="AF122" s="93">
        <v>3.9362343972192724</v>
      </c>
    </row>
    <row r="123" spans="1:34">
      <c r="A123" s="14">
        <v>116</v>
      </c>
      <c r="B123" s="16">
        <v>124929</v>
      </c>
      <c r="C123" s="190" t="s">
        <v>633</v>
      </c>
      <c r="D123" s="14" t="s">
        <v>218</v>
      </c>
      <c r="E123" s="15" t="s">
        <v>1006</v>
      </c>
      <c r="F123" s="198">
        <v>37.265159810174957</v>
      </c>
      <c r="G123" s="198">
        <v>81.695918860303891</v>
      </c>
      <c r="H123" s="198">
        <v>8.4098070394225104</v>
      </c>
      <c r="I123" s="198">
        <v>30.434814776882025</v>
      </c>
      <c r="J123" s="198">
        <v>5.7536594013825502</v>
      </c>
      <c r="K123" s="199">
        <v>0.72371075124469864</v>
      </c>
      <c r="L123" s="199">
        <v>5.2647279764799899</v>
      </c>
      <c r="M123" s="199">
        <v>0.81466212231674662</v>
      </c>
      <c r="N123" s="199">
        <v>5.4133394458291049</v>
      </c>
      <c r="O123" s="199">
        <v>1.0871714721005381</v>
      </c>
      <c r="P123" s="199">
        <v>3.7674737799845825</v>
      </c>
      <c r="Q123" s="199">
        <v>0.54387697016540637</v>
      </c>
      <c r="R123" s="199">
        <v>4.1313568097360323</v>
      </c>
      <c r="S123" s="199">
        <v>0.67121600573525309</v>
      </c>
      <c r="T123" s="199">
        <v>37.003712848287215</v>
      </c>
      <c r="U123" s="141">
        <v>5.7261983029924259</v>
      </c>
      <c r="V123" s="141">
        <f t="shared" si="15"/>
        <v>45.072623384450388</v>
      </c>
      <c r="W123" s="121">
        <f t="shared" si="18"/>
        <v>222.98060807004555</v>
      </c>
      <c r="X123" s="121">
        <f t="shared" si="16"/>
        <v>228.70680637303798</v>
      </c>
      <c r="Y123" s="93">
        <f t="shared" si="19"/>
        <v>0.36330081153722399</v>
      </c>
      <c r="Z123" s="93">
        <f t="shared" si="11"/>
        <v>0.88685035255896705</v>
      </c>
      <c r="AA123" s="93">
        <f t="shared" si="12"/>
        <v>35.051350160455421</v>
      </c>
      <c r="AB123" s="141">
        <v>23.343311075293634</v>
      </c>
      <c r="AC123" s="141" t="str">
        <f t="shared" si="17"/>
        <v>yes</v>
      </c>
      <c r="AD123" s="141">
        <f t="shared" si="13"/>
        <v>955.2227074849136</v>
      </c>
      <c r="AE123" s="93">
        <f t="shared" si="14"/>
        <v>4.283882422568543</v>
      </c>
      <c r="AF123" s="93">
        <v>3.9362343972192724</v>
      </c>
    </row>
    <row r="124" spans="1:34">
      <c r="A124" s="14">
        <v>117</v>
      </c>
      <c r="B124" s="16">
        <v>124930</v>
      </c>
      <c r="C124" s="190" t="s">
        <v>633</v>
      </c>
      <c r="D124" s="14" t="s">
        <v>218</v>
      </c>
      <c r="E124" s="15" t="s">
        <v>1006</v>
      </c>
      <c r="F124" s="198">
        <v>43.447001520676181</v>
      </c>
      <c r="G124" s="198">
        <v>95.050628701352323</v>
      </c>
      <c r="H124" s="198">
        <v>9.7116083546699556</v>
      </c>
      <c r="I124" s="198">
        <v>34.871918722469573</v>
      </c>
      <c r="J124" s="198">
        <v>6.5036132249905938</v>
      </c>
      <c r="K124" s="199">
        <v>0.8049226197509618</v>
      </c>
      <c r="L124" s="199">
        <v>5.795175063192028</v>
      </c>
      <c r="M124" s="199">
        <v>0.88309479167085758</v>
      </c>
      <c r="N124" s="199">
        <v>5.6920235544115467</v>
      </c>
      <c r="O124" s="199">
        <v>1.1379781453718718</v>
      </c>
      <c r="P124" s="199">
        <v>3.9073388142707572</v>
      </c>
      <c r="Q124" s="199">
        <v>0.56363928971149435</v>
      </c>
      <c r="R124" s="199">
        <v>4.2271727760298674</v>
      </c>
      <c r="S124" s="199">
        <v>0.68563366228182021</v>
      </c>
      <c r="T124" s="199">
        <v>38.430846786681883</v>
      </c>
      <c r="U124" s="141">
        <v>5.4391187958672456</v>
      </c>
      <c r="V124" s="141">
        <f t="shared" si="15"/>
        <v>51.158645423221934</v>
      </c>
      <c r="W124" s="121">
        <f t="shared" si="18"/>
        <v>251.7125960275317</v>
      </c>
      <c r="X124" s="121">
        <f t="shared" si="16"/>
        <v>257.15171482339895</v>
      </c>
      <c r="Y124" s="93">
        <f t="shared" si="19"/>
        <v>0.32770472718670302</v>
      </c>
      <c r="Z124" s="93">
        <f t="shared" si="11"/>
        <v>0.83204742580605295</v>
      </c>
      <c r="AA124" s="93">
        <f t="shared" si="12"/>
        <v>33.605845167956282</v>
      </c>
      <c r="AB124" s="141">
        <v>21.403218173213364</v>
      </c>
      <c r="AC124" s="141" t="str">
        <f t="shared" si="17"/>
        <v>yes</v>
      </c>
      <c r="AD124" s="141">
        <f t="shared" si="13"/>
        <v>1176.0502275426786</v>
      </c>
      <c r="AE124" s="93">
        <f t="shared" si="14"/>
        <v>4.6721945826423603</v>
      </c>
      <c r="AF124" s="93">
        <v>3.9362343972192724</v>
      </c>
    </row>
    <row r="125" spans="1:34">
      <c r="A125" s="5"/>
      <c r="B125" s="16"/>
      <c r="C125" s="211"/>
      <c r="E125" s="16"/>
      <c r="F125" s="202"/>
      <c r="G125" s="202"/>
      <c r="H125" s="202"/>
      <c r="I125" s="202"/>
      <c r="J125" s="202"/>
      <c r="K125" s="203"/>
      <c r="L125" s="203"/>
      <c r="M125" s="203"/>
      <c r="N125" s="203"/>
      <c r="O125" s="203"/>
      <c r="P125" s="203"/>
      <c r="Q125" s="203"/>
      <c r="R125" s="203"/>
      <c r="S125" s="203"/>
      <c r="T125" s="203"/>
      <c r="U125" s="143"/>
      <c r="V125" s="143"/>
      <c r="W125" s="212"/>
      <c r="X125" s="212"/>
      <c r="Y125" s="3"/>
      <c r="Z125" s="3"/>
      <c r="AA125" s="3"/>
      <c r="AB125" s="143"/>
      <c r="AC125" s="143"/>
      <c r="AD125" s="143"/>
      <c r="AE125" s="3"/>
      <c r="AF125" s="3"/>
    </row>
    <row r="126" spans="1:34">
      <c r="A126" s="5"/>
      <c r="B126" s="16"/>
      <c r="C126" s="211"/>
      <c r="E126" s="58" t="s">
        <v>921</v>
      </c>
      <c r="F126" s="9">
        <f>MIN(F7:F124)</f>
        <v>2</v>
      </c>
      <c r="G126" s="9">
        <f t="shared" ref="G126:AD126" si="20">MIN(G7:G124)</f>
        <v>4.0999999999999996</v>
      </c>
      <c r="H126" s="9">
        <f t="shared" si="20"/>
        <v>0.5</v>
      </c>
      <c r="I126" s="9">
        <f t="shared" si="20"/>
        <v>2.4</v>
      </c>
      <c r="J126" s="9">
        <f t="shared" si="20"/>
        <v>0.6</v>
      </c>
      <c r="K126" s="9">
        <f t="shared" si="20"/>
        <v>0.14000000000000001</v>
      </c>
      <c r="L126" s="9">
        <f t="shared" si="20"/>
        <v>0.7</v>
      </c>
      <c r="M126" s="9">
        <f t="shared" si="20"/>
        <v>0.1</v>
      </c>
      <c r="N126" s="9">
        <f t="shared" si="20"/>
        <v>0.6</v>
      </c>
      <c r="O126" s="9">
        <f t="shared" si="20"/>
        <v>0.12</v>
      </c>
      <c r="P126" s="9">
        <f t="shared" si="20"/>
        <v>0.37</v>
      </c>
      <c r="Q126" s="9">
        <f t="shared" si="20"/>
        <v>0.05</v>
      </c>
      <c r="R126" s="9">
        <f t="shared" si="20"/>
        <v>0.32</v>
      </c>
      <c r="S126" s="9">
        <f t="shared" si="20"/>
        <v>0.05</v>
      </c>
      <c r="T126" s="9">
        <f t="shared" si="20"/>
        <v>3.8</v>
      </c>
      <c r="U126" s="9">
        <f t="shared" si="20"/>
        <v>1.1000000000000001</v>
      </c>
      <c r="V126" s="9">
        <f t="shared" ref="V126" si="21">MIN(V7:V124)</f>
        <v>3.71</v>
      </c>
      <c r="W126" s="9">
        <f t="shared" si="20"/>
        <v>18.25</v>
      </c>
      <c r="X126" s="9">
        <f t="shared" ref="X126" si="22">MIN(X7:X124)</f>
        <v>19.350000000000001</v>
      </c>
      <c r="Y126" s="9">
        <f t="shared" si="20"/>
        <v>0.15480263157894739</v>
      </c>
      <c r="Z126" s="9">
        <f t="shared" si="20"/>
        <v>0.47059471365638772</v>
      </c>
      <c r="AA126" s="9">
        <f t="shared" si="20"/>
        <v>24.343417079701471</v>
      </c>
      <c r="AB126" s="9">
        <f t="shared" si="20"/>
        <v>5.0999999999999996</v>
      </c>
      <c r="AC126" s="9"/>
      <c r="AD126" s="9">
        <f t="shared" si="20"/>
        <v>41.195238679592592</v>
      </c>
      <c r="AE126" s="9">
        <f>MIN(AE7:AE124)</f>
        <v>1.0331645831180907</v>
      </c>
      <c r="AF126" s="9"/>
      <c r="AH126" s="9"/>
    </row>
    <row r="127" spans="1:34">
      <c r="A127" s="5"/>
      <c r="B127" s="16"/>
      <c r="C127" s="211"/>
      <c r="E127" s="58" t="s">
        <v>922</v>
      </c>
      <c r="F127" s="9">
        <f>MAX(F7:F124)</f>
        <v>321</v>
      </c>
      <c r="G127" s="9">
        <f t="shared" ref="G127:AE127" si="23">MAX(G7:G124)</f>
        <v>1060</v>
      </c>
      <c r="H127" s="9">
        <f t="shared" si="23"/>
        <v>141</v>
      </c>
      <c r="I127" s="9">
        <f t="shared" si="23"/>
        <v>567</v>
      </c>
      <c r="J127" s="9">
        <f t="shared" si="23"/>
        <v>131</v>
      </c>
      <c r="K127" s="9">
        <f t="shared" si="23"/>
        <v>21.7</v>
      </c>
      <c r="L127" s="9">
        <f t="shared" si="23"/>
        <v>102</v>
      </c>
      <c r="M127" s="9">
        <f t="shared" si="23"/>
        <v>15.8</v>
      </c>
      <c r="N127" s="9">
        <f t="shared" si="23"/>
        <v>86.6</v>
      </c>
      <c r="O127" s="9">
        <f t="shared" si="23"/>
        <v>15.7</v>
      </c>
      <c r="P127" s="9">
        <f t="shared" si="23"/>
        <v>45.7</v>
      </c>
      <c r="Q127" s="9">
        <f t="shared" si="23"/>
        <v>6.58</v>
      </c>
      <c r="R127" s="9">
        <f t="shared" si="23"/>
        <v>45.2</v>
      </c>
      <c r="S127" s="9">
        <f t="shared" si="23"/>
        <v>6.59</v>
      </c>
      <c r="T127" s="9">
        <f t="shared" si="23"/>
        <v>296</v>
      </c>
      <c r="U127" s="9">
        <f t="shared" si="23"/>
        <v>25</v>
      </c>
      <c r="V127" s="9">
        <f t="shared" ref="V127" si="24">MAX(V7:V124)</f>
        <v>810.4</v>
      </c>
      <c r="W127" s="9">
        <f t="shared" si="23"/>
        <v>2861.8699999999994</v>
      </c>
      <c r="X127" s="9">
        <f t="shared" ref="X127" si="25">MAX(X7:X124)</f>
        <v>2885.3699999999994</v>
      </c>
      <c r="Y127" s="9">
        <f t="shared" si="23"/>
        <v>1.252</v>
      </c>
      <c r="Z127" s="9">
        <f t="shared" si="23"/>
        <v>2.2752585521081938</v>
      </c>
      <c r="AA127" s="9">
        <f t="shared" si="23"/>
        <v>56.443655022695872</v>
      </c>
      <c r="AB127" s="9">
        <f t="shared" si="23"/>
        <v>96.79</v>
      </c>
      <c r="AC127" s="9"/>
      <c r="AD127" s="9">
        <f t="shared" si="23"/>
        <v>7730.6050783360324</v>
      </c>
      <c r="AE127" s="9">
        <f t="shared" si="23"/>
        <v>19.607843137254903</v>
      </c>
      <c r="AF127" s="9"/>
      <c r="AH127" s="9"/>
    </row>
    <row r="128" spans="1:34">
      <c r="A128" s="5"/>
      <c r="B128" s="16"/>
      <c r="C128" s="211"/>
      <c r="E128" s="58" t="s">
        <v>385</v>
      </c>
      <c r="F128" s="9">
        <f>AVERAGE(F7:F124)</f>
        <v>26.571037770848445</v>
      </c>
      <c r="G128" s="9">
        <f t="shared" ref="G128:AE128" si="26">AVERAGE(G7:G124)</f>
        <v>62.143543967677033</v>
      </c>
      <c r="H128" s="9">
        <f t="shared" si="26"/>
        <v>7.5107890313531565</v>
      </c>
      <c r="I128" s="9">
        <f t="shared" si="26"/>
        <v>29.211601349902722</v>
      </c>
      <c r="J128" s="9">
        <f t="shared" si="26"/>
        <v>6.243010273222442</v>
      </c>
      <c r="K128" s="9">
        <f t="shared" si="26"/>
        <v>1.1018040670088898</v>
      </c>
      <c r="L128" s="9">
        <f t="shared" si="26"/>
        <v>5.5510344536858272</v>
      </c>
      <c r="M128" s="9">
        <f t="shared" si="26"/>
        <v>0.86472609296388281</v>
      </c>
      <c r="N128" s="9">
        <f t="shared" si="26"/>
        <v>5.0461803294155061</v>
      </c>
      <c r="O128" s="9">
        <f t="shared" si="26"/>
        <v>0.98780143219149008</v>
      </c>
      <c r="P128" s="9">
        <f t="shared" si="26"/>
        <v>2.9538680611453119</v>
      </c>
      <c r="Q128" s="9">
        <f t="shared" si="26"/>
        <v>0.42186395402187454</v>
      </c>
      <c r="R128" s="9">
        <f t="shared" si="26"/>
        <v>2.8136578115117774</v>
      </c>
      <c r="S128" s="9">
        <f t="shared" si="26"/>
        <v>0.42095195560223114</v>
      </c>
      <c r="T128" s="9">
        <f t="shared" si="26"/>
        <v>25.67250588838203</v>
      </c>
      <c r="U128" s="9">
        <f t="shared" si="26"/>
        <v>6.6702389046861388</v>
      </c>
      <c r="V128" s="9">
        <f t="shared" ref="V128" si="27">AVERAGE(V7:V124)</f>
        <v>42.633296803635282</v>
      </c>
      <c r="W128" s="9">
        <f t="shared" si="26"/>
        <v>177.51437643893274</v>
      </c>
      <c r="X128" s="9">
        <f t="shared" ref="X128" si="28">AVERAGE(X7:X124)</f>
        <v>184.18461534361876</v>
      </c>
      <c r="Y128" s="9">
        <f t="shared" si="26"/>
        <v>0.47447719605106498</v>
      </c>
      <c r="Z128" s="9">
        <f t="shared" si="26"/>
        <v>1.1535385771735374</v>
      </c>
      <c r="AA128" s="9">
        <f t="shared" si="26"/>
        <v>39.13610875859537</v>
      </c>
      <c r="AB128" s="9">
        <f t="shared" si="26"/>
        <v>36.149292986179503</v>
      </c>
      <c r="AC128" s="9"/>
      <c r="AD128" s="9">
        <f t="shared" si="26"/>
        <v>625.37016342816207</v>
      </c>
      <c r="AE128" s="9">
        <f t="shared" si="26"/>
        <v>4.5751868069629849</v>
      </c>
      <c r="AF128" s="9"/>
      <c r="AH128" s="9"/>
    </row>
    <row r="129" spans="5:34">
      <c r="E129" s="58" t="s">
        <v>386</v>
      </c>
      <c r="F129" s="9">
        <f>MEDIAN(F7:F124)</f>
        <v>17.159351008140515</v>
      </c>
      <c r="G129" s="9">
        <f t="shared" ref="G129:AD129" si="29">MEDIAN(G7:G124)</f>
        <v>34.506548582995691</v>
      </c>
      <c r="H129" s="9">
        <f t="shared" si="29"/>
        <v>4.1152686918972421</v>
      </c>
      <c r="I129" s="9">
        <f t="shared" si="29"/>
        <v>15.75</v>
      </c>
      <c r="J129" s="9">
        <f t="shared" si="29"/>
        <v>3.3</v>
      </c>
      <c r="K129" s="9">
        <f t="shared" si="29"/>
        <v>0.57254773616194043</v>
      </c>
      <c r="L129" s="9">
        <f t="shared" si="29"/>
        <v>3.1212349039406355</v>
      </c>
      <c r="M129" s="9">
        <f t="shared" si="29"/>
        <v>0.48244136352958478</v>
      </c>
      <c r="N129" s="9">
        <f t="shared" si="29"/>
        <v>2.9</v>
      </c>
      <c r="O129" s="9">
        <f t="shared" si="29"/>
        <v>0.59499999999999997</v>
      </c>
      <c r="P129" s="9">
        <f t="shared" si="29"/>
        <v>1.8274961524527256</v>
      </c>
      <c r="Q129" s="9">
        <f t="shared" si="29"/>
        <v>0.26</v>
      </c>
      <c r="R129" s="9">
        <f t="shared" si="29"/>
        <v>1.802128254802893</v>
      </c>
      <c r="S129" s="9">
        <f t="shared" si="29"/>
        <v>0.27</v>
      </c>
      <c r="T129" s="9">
        <f t="shared" si="29"/>
        <v>16.974250579117225</v>
      </c>
      <c r="U129" s="9">
        <f t="shared" si="29"/>
        <v>5.7216959560922254</v>
      </c>
      <c r="V129" s="9">
        <f t="shared" ref="V129" si="30">MEDIAN(V7:V124)</f>
        <v>23.636618811994897</v>
      </c>
      <c r="W129" s="9">
        <f t="shared" si="29"/>
        <v>108.53653051846693</v>
      </c>
      <c r="X129" s="9">
        <f t="shared" ref="X129" si="31">MEDIAN(X7:X124)</f>
        <v>114.0835058736937</v>
      </c>
      <c r="Y129" s="9">
        <f t="shared" si="29"/>
        <v>0.41695430718444615</v>
      </c>
      <c r="Z129" s="9">
        <f t="shared" si="29"/>
        <v>1.0894361923279687</v>
      </c>
      <c r="AA129" s="9">
        <f t="shared" si="29"/>
        <v>38.882230874889032</v>
      </c>
      <c r="AB129" s="9">
        <f t="shared" si="29"/>
        <v>25.405000000000001</v>
      </c>
      <c r="AC129" s="9"/>
      <c r="AD129" s="9">
        <f t="shared" si="29"/>
        <v>332.61720693454549</v>
      </c>
      <c r="AE129" s="9">
        <f>MEDIAN(AE7:AE124)</f>
        <v>3.9362343972192724</v>
      </c>
      <c r="AF129" s="9"/>
      <c r="AH129" s="9"/>
    </row>
    <row r="130" spans="5:34">
      <c r="AE130" s="9"/>
      <c r="AF130" s="9"/>
    </row>
    <row r="131" spans="5:34">
      <c r="E131" s="7"/>
      <c r="F131" s="9"/>
      <c r="G131" s="9"/>
      <c r="H131" s="9"/>
      <c r="I131" s="9"/>
      <c r="J131" s="9"/>
      <c r="K131" s="9"/>
      <c r="L131" s="9"/>
      <c r="M131" s="9"/>
      <c r="N131" s="9"/>
      <c r="O131" s="9"/>
      <c r="P131" s="9"/>
      <c r="Q131" s="9"/>
      <c r="R131" s="9"/>
      <c r="S131" s="9"/>
      <c r="T131" s="9"/>
      <c r="W131" s="10"/>
      <c r="X131" s="10"/>
      <c r="Y131" s="8"/>
      <c r="Z131" s="8"/>
      <c r="AA131" s="8"/>
      <c r="AB131" s="9"/>
      <c r="AC131" s="9"/>
      <c r="AD131" s="9"/>
    </row>
    <row r="132" spans="5:34">
      <c r="E132" s="7"/>
      <c r="F132" s="9"/>
      <c r="G132" s="9"/>
      <c r="H132" s="9"/>
      <c r="I132" s="9"/>
      <c r="J132" s="9"/>
      <c r="K132" s="9"/>
      <c r="L132" s="9"/>
      <c r="M132" s="9"/>
      <c r="N132" s="9"/>
      <c r="O132" s="9"/>
      <c r="P132" s="9"/>
      <c r="Q132" s="9"/>
      <c r="R132" s="9"/>
      <c r="S132" s="9"/>
      <c r="T132" s="9"/>
      <c r="W132" s="10"/>
      <c r="X132" s="10"/>
      <c r="Y132" s="8"/>
      <c r="Z132" s="8"/>
      <c r="AA132" s="8"/>
      <c r="AB132" s="9"/>
      <c r="AC132" s="9"/>
      <c r="AD132" s="9"/>
    </row>
    <row r="133" spans="5:34">
      <c r="E133" s="7"/>
      <c r="F133" s="9"/>
      <c r="G133" s="9"/>
      <c r="H133" s="9"/>
      <c r="I133" s="9"/>
      <c r="J133" s="9"/>
      <c r="K133" s="9"/>
      <c r="L133" s="9"/>
      <c r="M133" s="9"/>
      <c r="N133" s="9"/>
      <c r="O133" s="9"/>
      <c r="P133" s="9"/>
      <c r="Q133" s="9"/>
      <c r="R133" s="9"/>
      <c r="S133" s="9"/>
      <c r="T133" s="9"/>
      <c r="W133" s="10"/>
      <c r="X133" s="10"/>
      <c r="Y133" s="8"/>
      <c r="Z133" s="8"/>
      <c r="AA133" s="8"/>
      <c r="AB133" s="9"/>
      <c r="AC133" s="9"/>
      <c r="AD133" s="9"/>
      <c r="AE133" s="9"/>
      <c r="AF133" s="9"/>
    </row>
    <row r="134" spans="5:34">
      <c r="E134" s="7"/>
      <c r="F134" s="9"/>
      <c r="G134" s="9"/>
      <c r="H134" s="9"/>
      <c r="I134" s="9"/>
      <c r="J134" s="9"/>
      <c r="K134" s="9"/>
      <c r="L134" s="9"/>
      <c r="M134" s="9"/>
      <c r="N134" s="9"/>
      <c r="O134" s="9"/>
      <c r="P134" s="9"/>
      <c r="Q134" s="9"/>
      <c r="R134" s="9"/>
      <c r="S134" s="9"/>
      <c r="T134" s="9"/>
      <c r="W134" s="10"/>
      <c r="X134" s="10"/>
      <c r="Y134" s="8"/>
      <c r="Z134" s="8"/>
      <c r="AA134" s="8"/>
      <c r="AB134" s="9"/>
      <c r="AC134" s="9"/>
      <c r="AD134" s="9"/>
      <c r="AE134" s="9"/>
      <c r="AF134" s="9"/>
    </row>
    <row r="135" spans="5:34">
      <c r="E135" s="7"/>
      <c r="F135" s="9"/>
      <c r="G135" s="9"/>
      <c r="H135" s="9"/>
      <c r="I135" s="9"/>
      <c r="J135" s="9"/>
      <c r="K135" s="9"/>
      <c r="L135" s="9"/>
      <c r="M135" s="9"/>
      <c r="N135" s="9"/>
      <c r="O135" s="9"/>
      <c r="P135" s="9"/>
      <c r="Q135" s="9"/>
      <c r="R135" s="9"/>
      <c r="S135" s="9"/>
      <c r="T135" s="9"/>
      <c r="W135" s="10"/>
      <c r="X135" s="10"/>
      <c r="Y135" s="8"/>
      <c r="Z135" s="8"/>
      <c r="AA135" s="8"/>
    </row>
    <row r="136" spans="5:34">
      <c r="E136" s="7"/>
      <c r="F136" s="9"/>
      <c r="G136" s="9"/>
      <c r="H136" s="9"/>
      <c r="I136" s="9"/>
      <c r="J136" s="9"/>
      <c r="K136" s="9"/>
      <c r="L136" s="9"/>
      <c r="M136" s="9"/>
      <c r="N136" s="9"/>
      <c r="O136" s="9"/>
      <c r="P136" s="9"/>
      <c r="Q136" s="9"/>
      <c r="R136" s="9"/>
      <c r="S136" s="9"/>
      <c r="T136" s="9"/>
      <c r="W136" s="10"/>
      <c r="X136" s="10"/>
      <c r="Y136" s="8"/>
      <c r="Z136" s="8"/>
      <c r="AA136" s="8"/>
    </row>
    <row r="138" spans="5:34">
      <c r="E138" s="7"/>
      <c r="F138" s="9"/>
      <c r="G138" s="9"/>
      <c r="H138" s="9"/>
      <c r="I138" s="9"/>
      <c r="J138" s="9"/>
      <c r="K138" s="9"/>
      <c r="L138" s="9"/>
      <c r="M138" s="9"/>
      <c r="N138" s="9"/>
      <c r="O138" s="9"/>
      <c r="P138" s="9"/>
      <c r="Q138" s="9"/>
      <c r="R138" s="9"/>
      <c r="S138" s="9"/>
      <c r="T138" s="9"/>
      <c r="W138" s="9"/>
      <c r="X138" s="9" t="s">
        <v>387</v>
      </c>
    </row>
    <row r="139" spans="5:34">
      <c r="E139" s="7"/>
      <c r="F139" s="9"/>
      <c r="G139" s="9"/>
      <c r="H139" s="9"/>
      <c r="I139" s="9"/>
      <c r="J139" s="9"/>
      <c r="K139" s="9"/>
      <c r="L139" s="9"/>
      <c r="M139" s="9"/>
      <c r="N139" s="9"/>
      <c r="O139" s="9"/>
      <c r="P139" s="9"/>
      <c r="Q139" s="9"/>
      <c r="R139" s="9"/>
      <c r="S139" s="9"/>
      <c r="T139" s="9"/>
      <c r="W139" s="9"/>
      <c r="X139" s="9"/>
    </row>
    <row r="140" spans="5:34">
      <c r="E140" s="7"/>
      <c r="F140" s="9"/>
      <c r="G140" s="9"/>
      <c r="H140" s="9"/>
      <c r="I140" s="9"/>
      <c r="J140" s="9"/>
      <c r="K140" s="9"/>
      <c r="L140" s="9"/>
      <c r="M140" s="9"/>
      <c r="N140" s="9"/>
      <c r="O140" s="9"/>
      <c r="P140" s="9"/>
      <c r="Q140" s="9"/>
      <c r="R140" s="9"/>
      <c r="S140" s="9"/>
      <c r="T140" s="9"/>
      <c r="W140" s="9"/>
      <c r="X140" s="9"/>
    </row>
    <row r="141" spans="5:34">
      <c r="E141" s="7"/>
      <c r="F141" s="9"/>
      <c r="G141" s="9"/>
      <c r="H141" s="9"/>
      <c r="I141" s="9"/>
      <c r="J141" s="9"/>
      <c r="K141" s="9"/>
      <c r="L141" s="9"/>
      <c r="M141" s="9"/>
      <c r="N141" s="9"/>
      <c r="O141" s="9"/>
      <c r="P141" s="9"/>
      <c r="Q141" s="9"/>
      <c r="R141" s="9"/>
      <c r="S141" s="9"/>
      <c r="T141" s="9"/>
      <c r="W141" s="9"/>
      <c r="X141" s="9"/>
    </row>
    <row r="142" spans="5:34">
      <c r="E142" s="7"/>
      <c r="F142" s="9"/>
      <c r="G142" s="9"/>
      <c r="H142" s="9"/>
      <c r="I142" s="9"/>
      <c r="J142" s="9"/>
      <c r="K142" s="9"/>
      <c r="L142" s="9"/>
      <c r="M142" s="9"/>
      <c r="N142" s="9"/>
      <c r="O142" s="9"/>
      <c r="P142" s="9"/>
      <c r="Q142" s="9"/>
      <c r="R142" s="9"/>
      <c r="S142" s="9"/>
      <c r="T142" s="9"/>
      <c r="W142" s="9"/>
      <c r="X142" s="9"/>
    </row>
    <row r="143" spans="5:34">
      <c r="E143" s="7"/>
      <c r="F143" s="9"/>
      <c r="G143" s="9"/>
      <c r="H143" s="9"/>
      <c r="I143" s="9"/>
      <c r="J143" s="9"/>
      <c r="K143" s="9"/>
      <c r="L143" s="9"/>
      <c r="M143" s="9"/>
      <c r="N143" s="9"/>
      <c r="O143" s="9"/>
      <c r="P143" s="9"/>
      <c r="Q143" s="9"/>
      <c r="R143" s="9"/>
      <c r="S143" s="9"/>
      <c r="T143" s="9"/>
      <c r="W143" s="9"/>
      <c r="X143" s="9"/>
    </row>
    <row r="145" spans="5:24">
      <c r="E145" s="7"/>
      <c r="F145" s="9"/>
      <c r="G145" s="9"/>
      <c r="H145" s="9"/>
      <c r="I145" s="9"/>
      <c r="J145" s="9"/>
      <c r="K145" s="9"/>
      <c r="L145" s="9"/>
      <c r="M145" s="9"/>
      <c r="N145" s="9"/>
      <c r="O145" s="9"/>
      <c r="P145" s="9"/>
      <c r="Q145" s="9"/>
      <c r="R145" s="9"/>
      <c r="S145" s="9"/>
      <c r="T145" s="9"/>
      <c r="W145" s="9"/>
      <c r="X145" s="9"/>
    </row>
    <row r="146" spans="5:24">
      <c r="E146" s="7"/>
      <c r="F146" s="9"/>
      <c r="G146" s="9"/>
      <c r="H146" s="9"/>
      <c r="I146" s="9"/>
      <c r="J146" s="9"/>
      <c r="K146" s="9"/>
      <c r="L146" s="9"/>
      <c r="M146" s="9"/>
      <c r="N146" s="9"/>
      <c r="O146" s="9"/>
      <c r="P146" s="9"/>
      <c r="Q146" s="9"/>
      <c r="R146" s="9"/>
      <c r="S146" s="9"/>
      <c r="T146" s="9"/>
      <c r="W146" s="9"/>
      <c r="X146" s="9"/>
    </row>
    <row r="147" spans="5:24">
      <c r="E147" s="7"/>
      <c r="F147" s="9"/>
      <c r="G147" s="9"/>
      <c r="H147" s="9"/>
      <c r="I147" s="9"/>
      <c r="J147" s="9"/>
      <c r="K147" s="9"/>
      <c r="L147" s="9"/>
      <c r="M147" s="9"/>
      <c r="N147" s="9"/>
      <c r="O147" s="9"/>
      <c r="P147" s="9"/>
      <c r="Q147" s="9"/>
      <c r="R147" s="9"/>
      <c r="S147" s="9"/>
      <c r="T147" s="9"/>
      <c r="W147" s="9"/>
      <c r="X147" s="9"/>
    </row>
    <row r="148" spans="5:24">
      <c r="E148" s="7"/>
      <c r="F148" s="9"/>
      <c r="G148" s="9"/>
      <c r="H148" s="9"/>
      <c r="I148" s="9"/>
      <c r="J148" s="9"/>
      <c r="K148" s="9"/>
      <c r="L148" s="9"/>
      <c r="M148" s="9"/>
      <c r="N148" s="9"/>
      <c r="O148" s="9"/>
      <c r="P148" s="9"/>
      <c r="Q148" s="9"/>
      <c r="R148" s="9"/>
      <c r="S148" s="9"/>
      <c r="T148" s="9"/>
      <c r="W148" s="9"/>
      <c r="X148" s="9"/>
    </row>
    <row r="149" spans="5:24">
      <c r="E149" s="7"/>
      <c r="F149" s="9"/>
      <c r="G149" s="9"/>
      <c r="H149" s="9"/>
      <c r="I149" s="9"/>
      <c r="J149" s="9"/>
      <c r="K149" s="9"/>
      <c r="L149" s="9"/>
      <c r="M149" s="9"/>
      <c r="N149" s="9"/>
      <c r="O149" s="9"/>
      <c r="P149" s="9"/>
      <c r="Q149" s="9"/>
      <c r="R149" s="9"/>
      <c r="S149" s="9"/>
      <c r="T149" s="9"/>
      <c r="W149" s="9"/>
      <c r="X149" s="9"/>
    </row>
    <row r="150" spans="5:24">
      <c r="E150" s="7"/>
      <c r="F150" s="9"/>
      <c r="G150" s="9"/>
      <c r="H150" s="9"/>
      <c r="I150" s="9"/>
      <c r="J150" s="9"/>
      <c r="K150" s="9"/>
      <c r="L150" s="9"/>
      <c r="M150" s="9"/>
      <c r="N150" s="9"/>
      <c r="O150" s="9"/>
      <c r="P150" s="9"/>
      <c r="Q150" s="9"/>
      <c r="R150" s="9"/>
      <c r="S150" s="9"/>
      <c r="T150" s="9"/>
      <c r="W150" s="9"/>
      <c r="X150" s="9"/>
    </row>
    <row r="168" spans="12:12">
      <c r="L168" s="7" t="s">
        <v>1081</v>
      </c>
    </row>
  </sheetData>
  <mergeCells count="3">
    <mergeCell ref="F3:AA4"/>
    <mergeCell ref="F5:J5"/>
    <mergeCell ref="K5:T5"/>
  </mergeCells>
  <conditionalFormatting sqref="I6">
    <cfRule type="dataBar" priority="5">
      <dataBar>
        <cfvo type="min"/>
        <cfvo type="max"/>
        <color rgb="FF638EC6"/>
      </dataBar>
      <extLst>
        <ext xmlns:x14="http://schemas.microsoft.com/office/spreadsheetml/2009/9/main" uri="{B025F937-C7B1-47D3-B67F-A62EFF666E3E}">
          <x14:id>{BC347005-B36B-451D-A22E-8B7139D1D7CD}</x14:id>
        </ext>
      </extLst>
    </cfRule>
  </conditionalFormatting>
  <conditionalFormatting sqref="J6">
    <cfRule type="dataBar" priority="4">
      <dataBar>
        <cfvo type="min"/>
        <cfvo type="max"/>
        <color rgb="FF638EC6"/>
      </dataBar>
      <extLst>
        <ext xmlns:x14="http://schemas.microsoft.com/office/spreadsheetml/2009/9/main" uri="{B025F937-C7B1-47D3-B67F-A62EFF666E3E}">
          <x14:id>{DDFDD868-8E2F-4A86-9321-E2736AA91BE9}</x14:id>
        </ext>
      </extLst>
    </cfRule>
  </conditionalFormatting>
  <conditionalFormatting sqref="K6">
    <cfRule type="dataBar" priority="3">
      <dataBar>
        <cfvo type="min"/>
        <cfvo type="max"/>
        <color rgb="FF638EC6"/>
      </dataBar>
      <extLst>
        <ext xmlns:x14="http://schemas.microsoft.com/office/spreadsheetml/2009/9/main" uri="{B025F937-C7B1-47D3-B67F-A62EFF666E3E}">
          <x14:id>{C570432D-95C2-4646-A312-5838FD6D46C2}</x14:id>
        </ext>
      </extLst>
    </cfRule>
  </conditionalFormatting>
  <conditionalFormatting sqref="L6">
    <cfRule type="dataBar" priority="2">
      <dataBar>
        <cfvo type="min"/>
        <cfvo type="max"/>
        <color rgb="FF638EC6"/>
      </dataBar>
      <extLst>
        <ext xmlns:x14="http://schemas.microsoft.com/office/spreadsheetml/2009/9/main" uri="{B025F937-C7B1-47D3-B67F-A62EFF666E3E}">
          <x14:id>{DD6F1EF2-9D89-46E8-9270-69AD719E7741}</x14:id>
        </ext>
      </extLst>
    </cfRule>
  </conditionalFormatting>
  <conditionalFormatting sqref="M6">
    <cfRule type="dataBar" priority="1">
      <dataBar>
        <cfvo type="min"/>
        <cfvo type="max"/>
        <color rgb="FF638EC6"/>
      </dataBar>
      <extLst>
        <ext xmlns:x14="http://schemas.microsoft.com/office/spreadsheetml/2009/9/main" uri="{B025F937-C7B1-47D3-B67F-A62EFF666E3E}">
          <x14:id>{D051D0AD-9281-4A81-9AA2-6875A5371EE7}</x14:id>
        </ext>
      </extLst>
    </cfRule>
  </conditionalFormatting>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dataBar" id="{BC347005-B36B-451D-A22E-8B7139D1D7CD}">
            <x14:dataBar minLength="0" maxLength="100" border="1" negativeBarBorderColorSameAsPositive="0">
              <x14:cfvo type="autoMin"/>
              <x14:cfvo type="autoMax"/>
              <x14:borderColor rgb="FF638EC6"/>
              <x14:negativeFillColor rgb="FFFF0000"/>
              <x14:negativeBorderColor rgb="FFFF0000"/>
              <x14:axisColor rgb="FF000000"/>
            </x14:dataBar>
          </x14:cfRule>
          <xm:sqref>I6</xm:sqref>
        </x14:conditionalFormatting>
        <x14:conditionalFormatting xmlns:xm="http://schemas.microsoft.com/office/excel/2006/main">
          <x14:cfRule type="dataBar" id="{DDFDD868-8E2F-4A86-9321-E2736AA91BE9}">
            <x14:dataBar minLength="0" maxLength="100" border="1" negativeBarBorderColorSameAsPositive="0">
              <x14:cfvo type="autoMin"/>
              <x14:cfvo type="autoMax"/>
              <x14:borderColor rgb="FF638EC6"/>
              <x14:negativeFillColor rgb="FFFF0000"/>
              <x14:negativeBorderColor rgb="FFFF0000"/>
              <x14:axisColor rgb="FF000000"/>
            </x14:dataBar>
          </x14:cfRule>
          <xm:sqref>J6</xm:sqref>
        </x14:conditionalFormatting>
        <x14:conditionalFormatting xmlns:xm="http://schemas.microsoft.com/office/excel/2006/main">
          <x14:cfRule type="dataBar" id="{C570432D-95C2-4646-A312-5838FD6D46C2}">
            <x14:dataBar minLength="0" maxLength="100" border="1" negativeBarBorderColorSameAsPositive="0">
              <x14:cfvo type="autoMin"/>
              <x14:cfvo type="autoMax"/>
              <x14:borderColor rgb="FF638EC6"/>
              <x14:negativeFillColor rgb="FFFF0000"/>
              <x14:negativeBorderColor rgb="FFFF0000"/>
              <x14:axisColor rgb="FF000000"/>
            </x14:dataBar>
          </x14:cfRule>
          <xm:sqref>K6</xm:sqref>
        </x14:conditionalFormatting>
        <x14:conditionalFormatting xmlns:xm="http://schemas.microsoft.com/office/excel/2006/main">
          <x14:cfRule type="dataBar" id="{DD6F1EF2-9D89-46E8-9270-69AD719E7741}">
            <x14:dataBar minLength="0" maxLength="100" border="1" negativeBarBorderColorSameAsPositive="0">
              <x14:cfvo type="autoMin"/>
              <x14:cfvo type="autoMax"/>
              <x14:borderColor rgb="FF638EC6"/>
              <x14:negativeFillColor rgb="FFFF0000"/>
              <x14:negativeBorderColor rgb="FFFF0000"/>
              <x14:axisColor rgb="FF000000"/>
            </x14:dataBar>
          </x14:cfRule>
          <xm:sqref>L6</xm:sqref>
        </x14:conditionalFormatting>
        <x14:conditionalFormatting xmlns:xm="http://schemas.microsoft.com/office/excel/2006/main">
          <x14:cfRule type="dataBar" id="{D051D0AD-9281-4A81-9AA2-6875A5371EE7}">
            <x14:dataBar minLength="0" maxLength="100" border="1" negativeBarBorderColorSameAsPositive="0">
              <x14:cfvo type="autoMin"/>
              <x14:cfvo type="autoMax"/>
              <x14:borderColor rgb="FF638EC6"/>
              <x14:negativeFillColor rgb="FFFF0000"/>
              <x14:negativeBorderColor rgb="FFFF0000"/>
              <x14:axisColor rgb="FF000000"/>
            </x14:dataBar>
          </x14:cfRule>
          <xm:sqref>M6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61B05-666E-4090-B8C1-9E9AF667173B}">
  <dimension ref="A1:AF136"/>
  <sheetViews>
    <sheetView topLeftCell="D1" zoomScaleNormal="100" workbookViewId="0">
      <selection activeCell="N113" sqref="N113"/>
    </sheetView>
  </sheetViews>
  <sheetFormatPr defaultColWidth="8.85546875" defaultRowHeight="15.75"/>
  <cols>
    <col min="1" max="1" width="11.85546875" style="7" customWidth="1"/>
    <col min="2" max="2" width="22.85546875" style="7" bestFit="1" customWidth="1"/>
    <col min="3" max="3" width="14.42578125" style="5" bestFit="1" customWidth="1"/>
    <col min="4" max="4" width="7.7109375" style="5" customWidth="1"/>
    <col min="5" max="5" width="19.85546875" style="5" bestFit="1" customWidth="1"/>
    <col min="6" max="6" width="11.5703125" style="58" customWidth="1"/>
    <col min="7" max="7" width="10.42578125" style="7" customWidth="1"/>
    <col min="8" max="8" width="9.42578125" style="7" customWidth="1"/>
    <col min="9" max="9" width="9.85546875" style="7" customWidth="1"/>
    <col min="10" max="10" width="10.140625" style="7" customWidth="1"/>
    <col min="11" max="12" width="8.42578125" style="7" customWidth="1"/>
    <col min="13" max="24" width="6.42578125" style="7" customWidth="1"/>
    <col min="25" max="25" width="7.85546875" style="7" customWidth="1"/>
    <col min="26" max="26" width="7.140625" style="7" customWidth="1"/>
    <col min="27" max="30" width="6.42578125" style="7" customWidth="1"/>
    <col min="31" max="31" width="9.28515625" style="7" bestFit="1" customWidth="1"/>
    <col min="32" max="16384" width="8.85546875" style="7"/>
  </cols>
  <sheetData>
    <row r="1" spans="1:29">
      <c r="A1" t="s">
        <v>739</v>
      </c>
      <c r="B1" t="s">
        <v>721</v>
      </c>
      <c r="C1" s="1"/>
      <c r="D1" s="1"/>
      <c r="E1" s="1"/>
      <c r="F1" s="214"/>
      <c r="G1"/>
      <c r="H1"/>
      <c r="I1"/>
      <c r="J1"/>
      <c r="K1"/>
      <c r="L1"/>
      <c r="M1"/>
      <c r="N1"/>
      <c r="O1"/>
      <c r="P1"/>
      <c r="Q1"/>
      <c r="R1"/>
      <c r="S1"/>
      <c r="T1"/>
      <c r="U1"/>
      <c r="V1"/>
      <c r="W1"/>
      <c r="X1"/>
      <c r="Y1"/>
      <c r="Z1"/>
      <c r="AA1"/>
      <c r="AB1"/>
      <c r="AC1"/>
    </row>
    <row r="2" spans="1:29">
      <c r="A2" s="4"/>
      <c r="B2" t="s">
        <v>916</v>
      </c>
      <c r="C2" s="1"/>
      <c r="D2" s="1"/>
      <c r="E2" s="1"/>
      <c r="F2" s="214"/>
      <c r="G2"/>
      <c r="H2"/>
      <c r="I2"/>
      <c r="J2"/>
      <c r="K2"/>
      <c r="L2"/>
      <c r="M2"/>
      <c r="N2"/>
      <c r="O2"/>
      <c r="P2"/>
      <c r="Q2"/>
      <c r="R2"/>
      <c r="S2"/>
      <c r="T2"/>
      <c r="U2"/>
      <c r="V2"/>
      <c r="W2"/>
      <c r="X2"/>
      <c r="Y2"/>
      <c r="Z2"/>
      <c r="AA2"/>
      <c r="AB2"/>
      <c r="AC2"/>
    </row>
    <row r="3" spans="1:29" ht="15.75" customHeight="1">
      <c r="A3" s="215"/>
      <c r="B3"/>
      <c r="C3" s="1"/>
      <c r="D3" s="1"/>
      <c r="E3" s="1"/>
      <c r="F3" s="355" t="s">
        <v>817</v>
      </c>
      <c r="G3" s="356"/>
      <c r="H3" s="356"/>
      <c r="I3" s="356"/>
      <c r="J3" s="356"/>
      <c r="K3" s="356"/>
      <c r="L3" s="356"/>
      <c r="M3" s="356"/>
      <c r="N3" s="356"/>
      <c r="O3" s="356"/>
      <c r="P3" s="356"/>
      <c r="Q3" s="356"/>
      <c r="R3" s="356"/>
      <c r="S3" s="356"/>
      <c r="T3" s="356"/>
      <c r="U3" s="356"/>
      <c r="V3" s="356"/>
      <c r="W3" s="356"/>
      <c r="X3" s="356"/>
      <c r="Y3" s="356"/>
      <c r="Z3" s="356"/>
      <c r="AA3" s="356"/>
      <c r="AB3" s="356"/>
      <c r="AC3" s="357"/>
    </row>
    <row r="4" spans="1:29" ht="15.75" customHeight="1">
      <c r="A4" s="182"/>
      <c r="B4" s="183"/>
      <c r="C4" s="183"/>
      <c r="D4" s="183"/>
      <c r="E4" s="183"/>
      <c r="F4" s="358"/>
      <c r="G4" s="359"/>
      <c r="H4" s="359"/>
      <c r="I4" s="359"/>
      <c r="J4" s="359"/>
      <c r="K4" s="359"/>
      <c r="L4" s="359"/>
      <c r="M4" s="359"/>
      <c r="N4" s="359"/>
      <c r="O4" s="359"/>
      <c r="P4" s="359"/>
      <c r="Q4" s="359"/>
      <c r="R4" s="359"/>
      <c r="S4" s="359"/>
      <c r="T4" s="359"/>
      <c r="U4" s="359"/>
      <c r="V4" s="359"/>
      <c r="W4" s="359"/>
      <c r="X4" s="359"/>
      <c r="Y4" s="359"/>
      <c r="Z4" s="359"/>
      <c r="AA4" s="359"/>
      <c r="AB4" s="359"/>
      <c r="AC4" s="360"/>
    </row>
    <row r="5" spans="1:29" s="11" customFormat="1" ht="34.5" customHeight="1">
      <c r="A5" s="103" t="s">
        <v>288</v>
      </c>
      <c r="B5" s="103" t="s">
        <v>317</v>
      </c>
      <c r="C5" s="103" t="s">
        <v>551</v>
      </c>
      <c r="D5" s="103" t="s">
        <v>321</v>
      </c>
      <c r="E5" s="103" t="s">
        <v>380</v>
      </c>
      <c r="F5" s="197" t="s">
        <v>383</v>
      </c>
      <c r="G5" s="197" t="s">
        <v>160</v>
      </c>
      <c r="H5" s="197" t="s">
        <v>286</v>
      </c>
      <c r="I5" s="197" t="s">
        <v>285</v>
      </c>
      <c r="J5" s="197" t="s">
        <v>378</v>
      </c>
      <c r="K5" s="197" t="s">
        <v>379</v>
      </c>
      <c r="L5" s="197" t="s">
        <v>167</v>
      </c>
      <c r="M5" s="197" t="s">
        <v>168</v>
      </c>
      <c r="N5" s="197" t="s">
        <v>287</v>
      </c>
      <c r="O5" s="197" t="s">
        <v>169</v>
      </c>
      <c r="P5" s="197" t="s">
        <v>170</v>
      </c>
      <c r="Q5" s="197" t="s">
        <v>172</v>
      </c>
      <c r="R5" s="197" t="s">
        <v>173</v>
      </c>
      <c r="S5" s="197" t="s">
        <v>174</v>
      </c>
      <c r="T5" s="197" t="s">
        <v>175</v>
      </c>
      <c r="U5" s="197" t="s">
        <v>134</v>
      </c>
      <c r="V5" s="197" t="s">
        <v>132</v>
      </c>
      <c r="W5" s="197" t="s">
        <v>184</v>
      </c>
      <c r="X5" s="197" t="s">
        <v>185</v>
      </c>
      <c r="Y5" s="197" t="s">
        <v>130</v>
      </c>
      <c r="Z5" s="197" t="s">
        <v>135</v>
      </c>
      <c r="AA5" s="197" t="s">
        <v>188</v>
      </c>
      <c r="AB5" s="197" t="s">
        <v>189</v>
      </c>
      <c r="AC5" s="197" t="s">
        <v>149</v>
      </c>
    </row>
    <row r="6" spans="1:29">
      <c r="A6" s="89">
        <v>0</v>
      </c>
      <c r="B6" s="87" t="s">
        <v>303</v>
      </c>
      <c r="C6" s="89" t="s">
        <v>211</v>
      </c>
      <c r="D6" s="89" t="s">
        <v>343</v>
      </c>
      <c r="E6" s="120" t="s">
        <v>370</v>
      </c>
      <c r="F6" s="141">
        <v>106</v>
      </c>
      <c r="G6" s="141">
        <v>1</v>
      </c>
      <c r="H6" s="87">
        <v>2860</v>
      </c>
      <c r="I6" s="87">
        <v>37400</v>
      </c>
      <c r="J6" s="87"/>
      <c r="K6" s="87">
        <v>2900</v>
      </c>
      <c r="L6" s="94">
        <v>73</v>
      </c>
      <c r="M6" s="94">
        <v>44</v>
      </c>
      <c r="N6" s="94">
        <v>95</v>
      </c>
      <c r="O6" s="94">
        <v>4.8</v>
      </c>
      <c r="P6" s="94">
        <v>20</v>
      </c>
      <c r="Q6" s="94">
        <v>27</v>
      </c>
      <c r="R6" s="94">
        <v>15.3</v>
      </c>
      <c r="S6" s="94">
        <v>2</v>
      </c>
      <c r="T6" s="94">
        <v>4.8</v>
      </c>
      <c r="U6" s="94">
        <v>36</v>
      </c>
      <c r="V6" s="94">
        <v>7.3</v>
      </c>
      <c r="W6" s="94">
        <v>1.7</v>
      </c>
      <c r="X6" s="94">
        <v>0.25</v>
      </c>
      <c r="Y6" s="94">
        <v>130</v>
      </c>
      <c r="Z6" s="94">
        <v>1.1000000000000001</v>
      </c>
      <c r="AA6" s="94">
        <v>0.53</v>
      </c>
      <c r="AB6" s="94">
        <v>0.9</v>
      </c>
      <c r="AC6" s="94">
        <v>7.6</v>
      </c>
    </row>
    <row r="7" spans="1:29">
      <c r="A7" s="89">
        <v>1</v>
      </c>
      <c r="B7" s="87" t="s">
        <v>300</v>
      </c>
      <c r="C7" s="89" t="s">
        <v>211</v>
      </c>
      <c r="D7" s="89" t="s">
        <v>343</v>
      </c>
      <c r="E7" s="120" t="s">
        <v>1002</v>
      </c>
      <c r="F7" s="141">
        <v>82.6</v>
      </c>
      <c r="G7" s="141">
        <v>2.6</v>
      </c>
      <c r="H7" s="87">
        <v>1550</v>
      </c>
      <c r="I7" s="87">
        <v>56900</v>
      </c>
      <c r="J7" s="87"/>
      <c r="K7" s="87">
        <v>2010</v>
      </c>
      <c r="L7" s="94">
        <v>81</v>
      </c>
      <c r="M7" s="94">
        <v>68</v>
      </c>
      <c r="N7" s="94">
        <v>16</v>
      </c>
      <c r="O7" s="94">
        <v>4</v>
      </c>
      <c r="P7" s="94">
        <v>16</v>
      </c>
      <c r="Q7" s="94">
        <v>24</v>
      </c>
      <c r="R7" s="94">
        <v>19.5</v>
      </c>
      <c r="S7" s="94">
        <v>6</v>
      </c>
      <c r="T7" s="94">
        <v>3.5</v>
      </c>
      <c r="U7" s="94">
        <v>27.2</v>
      </c>
      <c r="V7" s="94">
        <v>6.9</v>
      </c>
      <c r="W7" s="94">
        <v>1.3</v>
      </c>
      <c r="X7" s="94">
        <v>0.12</v>
      </c>
      <c r="Y7" s="94">
        <v>61</v>
      </c>
      <c r="Z7" s="94">
        <v>0.9</v>
      </c>
      <c r="AA7" s="94">
        <v>0.45</v>
      </c>
      <c r="AB7" s="94">
        <v>3.1</v>
      </c>
      <c r="AC7" s="94">
        <v>3.7</v>
      </c>
    </row>
    <row r="8" spans="1:29">
      <c r="A8" s="89">
        <v>2</v>
      </c>
      <c r="B8" s="87" t="s">
        <v>316</v>
      </c>
      <c r="C8" s="89" t="s">
        <v>211</v>
      </c>
      <c r="D8" s="89" t="s">
        <v>343</v>
      </c>
      <c r="E8" s="120" t="s">
        <v>1002</v>
      </c>
      <c r="F8" s="141">
        <v>387</v>
      </c>
      <c r="G8" s="141">
        <v>3.3</v>
      </c>
      <c r="H8" s="87">
        <v>5990</v>
      </c>
      <c r="I8" s="87">
        <v>150000</v>
      </c>
      <c r="J8" s="87"/>
      <c r="K8" s="87">
        <v>7910</v>
      </c>
      <c r="L8" s="94">
        <v>137</v>
      </c>
      <c r="M8" s="94">
        <v>203</v>
      </c>
      <c r="N8" s="94">
        <v>32</v>
      </c>
      <c r="O8" s="94">
        <v>5.5</v>
      </c>
      <c r="P8" s="94">
        <v>39</v>
      </c>
      <c r="Q8" s="94">
        <v>40</v>
      </c>
      <c r="R8" s="94">
        <v>42.5</v>
      </c>
      <c r="S8" s="94">
        <v>4</v>
      </c>
      <c r="T8" s="94">
        <v>3.6</v>
      </c>
      <c r="U8" s="94">
        <v>92.3</v>
      </c>
      <c r="V8" s="94">
        <v>27.9</v>
      </c>
      <c r="W8" s="94">
        <v>4</v>
      </c>
      <c r="X8" s="94">
        <v>0.38</v>
      </c>
      <c r="Y8" s="94">
        <v>206</v>
      </c>
      <c r="Z8" s="94">
        <v>3.2</v>
      </c>
      <c r="AA8" s="94">
        <v>1.92</v>
      </c>
      <c r="AB8" s="94">
        <v>2.4</v>
      </c>
      <c r="AC8" s="94">
        <v>7.4</v>
      </c>
    </row>
    <row r="9" spans="1:29">
      <c r="A9" s="89">
        <v>3</v>
      </c>
      <c r="B9" s="87" t="s">
        <v>313</v>
      </c>
      <c r="C9" s="89" t="s">
        <v>211</v>
      </c>
      <c r="D9" s="89" t="s">
        <v>343</v>
      </c>
      <c r="E9" s="120" t="s">
        <v>368</v>
      </c>
      <c r="F9" s="141">
        <v>64.900000000000006</v>
      </c>
      <c r="G9" s="141">
        <v>1.1000000000000001</v>
      </c>
      <c r="H9" s="87">
        <v>5230</v>
      </c>
      <c r="I9" s="87">
        <v>85900</v>
      </c>
      <c r="J9" s="87"/>
      <c r="K9" s="87">
        <v>5740</v>
      </c>
      <c r="L9" s="94">
        <v>163</v>
      </c>
      <c r="M9" s="94">
        <v>108</v>
      </c>
      <c r="N9" s="94">
        <v>32</v>
      </c>
      <c r="O9" s="94">
        <v>3.9</v>
      </c>
      <c r="P9" s="94">
        <v>18</v>
      </c>
      <c r="Q9" s="94">
        <v>37</v>
      </c>
      <c r="R9" s="94">
        <v>35.299999999999997</v>
      </c>
      <c r="S9" s="94">
        <v>8</v>
      </c>
      <c r="T9" s="94">
        <v>8</v>
      </c>
      <c r="U9" s="94">
        <v>106</v>
      </c>
      <c r="V9" s="94">
        <v>19.899999999999999</v>
      </c>
      <c r="W9" s="94">
        <v>3</v>
      </c>
      <c r="X9" s="94">
        <v>0.67</v>
      </c>
      <c r="Y9" s="94">
        <v>666</v>
      </c>
      <c r="Z9" s="94">
        <v>3.4</v>
      </c>
      <c r="AA9" s="94">
        <v>1.4</v>
      </c>
      <c r="AB9" s="94">
        <v>2.5</v>
      </c>
      <c r="AC9" s="94">
        <v>6.4</v>
      </c>
    </row>
    <row r="10" spans="1:29">
      <c r="A10" s="89">
        <v>4</v>
      </c>
      <c r="B10" s="87" t="s">
        <v>302</v>
      </c>
      <c r="C10" s="89" t="s">
        <v>211</v>
      </c>
      <c r="D10" s="89" t="s">
        <v>343</v>
      </c>
      <c r="E10" s="120" t="s">
        <v>368</v>
      </c>
      <c r="F10" s="141">
        <v>9.1</v>
      </c>
      <c r="G10" s="141">
        <v>2.9</v>
      </c>
      <c r="H10" s="87">
        <v>608</v>
      </c>
      <c r="I10" s="87">
        <v>9350</v>
      </c>
      <c r="J10" s="87"/>
      <c r="K10" s="87">
        <v>420</v>
      </c>
      <c r="L10" s="94">
        <v>24</v>
      </c>
      <c r="M10" s="94">
        <v>15</v>
      </c>
      <c r="N10" s="94">
        <v>66</v>
      </c>
      <c r="O10" s="94">
        <v>7.1</v>
      </c>
      <c r="P10" s="94">
        <v>64</v>
      </c>
      <c r="Q10" s="94">
        <v>67</v>
      </c>
      <c r="R10" s="94">
        <v>9.8000000000000007</v>
      </c>
      <c r="S10" s="94">
        <v>14</v>
      </c>
      <c r="T10" s="94">
        <v>4.4000000000000004</v>
      </c>
      <c r="U10" s="94">
        <v>16</v>
      </c>
      <c r="V10" s="94">
        <v>2.4</v>
      </c>
      <c r="W10" s="94">
        <v>0.5</v>
      </c>
      <c r="X10" s="94">
        <v>0.26</v>
      </c>
      <c r="Y10" s="94">
        <v>96</v>
      </c>
      <c r="Z10" s="94">
        <v>0.5</v>
      </c>
      <c r="AA10" s="94">
        <v>0.11</v>
      </c>
      <c r="AB10" s="94">
        <v>0.8</v>
      </c>
      <c r="AC10" s="94">
        <v>6.8</v>
      </c>
    </row>
    <row r="11" spans="1:29">
      <c r="A11" s="89">
        <v>5</v>
      </c>
      <c r="B11" s="87" t="s">
        <v>315</v>
      </c>
      <c r="C11" s="89" t="s">
        <v>211</v>
      </c>
      <c r="D11" s="89" t="s">
        <v>343</v>
      </c>
      <c r="E11" s="120" t="s">
        <v>368</v>
      </c>
      <c r="F11" s="141">
        <v>36</v>
      </c>
      <c r="G11" s="141">
        <v>2.2000000000000002</v>
      </c>
      <c r="H11" s="87">
        <v>3020</v>
      </c>
      <c r="I11" s="87">
        <v>41100</v>
      </c>
      <c r="J11" s="87"/>
      <c r="K11" s="87">
        <v>7700</v>
      </c>
      <c r="L11" s="94">
        <v>95</v>
      </c>
      <c r="M11" s="94">
        <v>65</v>
      </c>
      <c r="N11" s="94">
        <v>80</v>
      </c>
      <c r="O11" s="94">
        <v>6.3</v>
      </c>
      <c r="P11" s="94">
        <v>32</v>
      </c>
      <c r="Q11" s="94">
        <v>58</v>
      </c>
      <c r="R11" s="94">
        <v>16.399999999999999</v>
      </c>
      <c r="S11" s="94">
        <v>5</v>
      </c>
      <c r="T11" s="94">
        <v>11.3</v>
      </c>
      <c r="U11" s="94">
        <v>141</v>
      </c>
      <c r="V11" s="94">
        <v>28</v>
      </c>
      <c r="W11" s="94">
        <v>2.2000000000000002</v>
      </c>
      <c r="X11" s="94">
        <v>0.83</v>
      </c>
      <c r="Y11" s="94">
        <v>445</v>
      </c>
      <c r="Z11" s="94">
        <v>3.8</v>
      </c>
      <c r="AA11" s="94">
        <v>1.9</v>
      </c>
      <c r="AB11" s="94">
        <v>3.2</v>
      </c>
      <c r="AC11" s="94">
        <v>4.0999999999999996</v>
      </c>
    </row>
    <row r="12" spans="1:29">
      <c r="A12" s="89">
        <v>6</v>
      </c>
      <c r="B12" s="87" t="s">
        <v>301</v>
      </c>
      <c r="C12" s="89" t="s">
        <v>211</v>
      </c>
      <c r="D12" s="89" t="s">
        <v>343</v>
      </c>
      <c r="E12" s="186" t="s">
        <v>368</v>
      </c>
      <c r="F12" s="141">
        <v>10.3</v>
      </c>
      <c r="G12" s="141">
        <v>0.6</v>
      </c>
      <c r="H12" s="87">
        <v>461</v>
      </c>
      <c r="I12" s="87">
        <v>10100</v>
      </c>
      <c r="J12" s="87"/>
      <c r="K12" s="87">
        <v>490</v>
      </c>
      <c r="L12" s="94">
        <v>22</v>
      </c>
      <c r="M12" s="94">
        <v>16</v>
      </c>
      <c r="N12" s="94">
        <v>19</v>
      </c>
      <c r="O12" s="94">
        <v>4.2</v>
      </c>
      <c r="P12" s="94">
        <v>15</v>
      </c>
      <c r="Q12" s="94">
        <v>25</v>
      </c>
      <c r="R12" s="94">
        <v>3.1</v>
      </c>
      <c r="S12" s="94">
        <v>10</v>
      </c>
      <c r="T12" s="94">
        <v>5.2</v>
      </c>
      <c r="U12" s="94">
        <v>23.4</v>
      </c>
      <c r="V12" s="94">
        <v>2.4</v>
      </c>
      <c r="W12" s="94">
        <v>0.7</v>
      </c>
      <c r="X12" s="94">
        <v>0.33</v>
      </c>
      <c r="Y12" s="94">
        <v>35</v>
      </c>
      <c r="Z12" s="94">
        <v>0.6</v>
      </c>
      <c r="AA12" s="94">
        <v>0.13</v>
      </c>
      <c r="AB12" s="94">
        <v>1</v>
      </c>
      <c r="AC12" s="94">
        <v>6.1</v>
      </c>
    </row>
    <row r="13" spans="1:29" ht="15.75" customHeight="1">
      <c r="A13" s="89">
        <v>7</v>
      </c>
      <c r="B13" s="87" t="s">
        <v>299</v>
      </c>
      <c r="C13" s="89" t="s">
        <v>211</v>
      </c>
      <c r="D13" s="89" t="s">
        <v>343</v>
      </c>
      <c r="E13" s="120" t="s">
        <v>361</v>
      </c>
      <c r="F13" s="141">
        <v>1</v>
      </c>
      <c r="G13" s="141">
        <v>0.2</v>
      </c>
      <c r="H13" s="87">
        <v>36</v>
      </c>
      <c r="I13" s="87">
        <v>4330</v>
      </c>
      <c r="J13" s="87"/>
      <c r="K13" s="87">
        <v>503</v>
      </c>
      <c r="L13" s="94">
        <v>11</v>
      </c>
      <c r="M13" s="94">
        <v>9</v>
      </c>
      <c r="N13" s="94">
        <v>8</v>
      </c>
      <c r="O13" s="94">
        <v>2.2000000000000002</v>
      </c>
      <c r="P13" s="94">
        <v>6</v>
      </c>
      <c r="Q13" s="94">
        <v>3</v>
      </c>
      <c r="R13" s="94">
        <v>4.7</v>
      </c>
      <c r="S13" s="94">
        <v>3</v>
      </c>
      <c r="T13" s="94">
        <v>3.3</v>
      </c>
      <c r="U13" s="94">
        <v>16.3</v>
      </c>
      <c r="V13" s="94">
        <v>1.4</v>
      </c>
      <c r="W13" s="94">
        <v>0.3</v>
      </c>
      <c r="X13" s="94">
        <v>0.11</v>
      </c>
      <c r="Y13" s="94">
        <v>83</v>
      </c>
      <c r="Z13" s="94">
        <v>0.4</v>
      </c>
      <c r="AA13" s="94">
        <v>0.08</v>
      </c>
      <c r="AB13" s="94">
        <v>0.5</v>
      </c>
      <c r="AC13" s="94">
        <v>0.9</v>
      </c>
    </row>
    <row r="14" spans="1:29">
      <c r="A14" s="89">
        <v>8</v>
      </c>
      <c r="B14" s="87" t="s">
        <v>305</v>
      </c>
      <c r="C14" s="89" t="s">
        <v>211</v>
      </c>
      <c r="D14" s="89" t="s">
        <v>343</v>
      </c>
      <c r="E14" s="120" t="s">
        <v>361</v>
      </c>
      <c r="F14" s="141">
        <v>2.9</v>
      </c>
      <c r="G14" s="141">
        <v>0.5</v>
      </c>
      <c r="H14" s="87">
        <v>2950</v>
      </c>
      <c r="I14" s="87">
        <v>5050</v>
      </c>
      <c r="J14" s="87"/>
      <c r="K14" s="87">
        <v>232</v>
      </c>
      <c r="L14" s="94">
        <v>9</v>
      </c>
      <c r="M14" s="94">
        <v>3</v>
      </c>
      <c r="N14" s="94">
        <v>172</v>
      </c>
      <c r="O14" s="94">
        <v>0.6</v>
      </c>
      <c r="P14" s="94">
        <v>3</v>
      </c>
      <c r="Q14" s="94">
        <v>1</v>
      </c>
      <c r="R14" s="94">
        <v>1.6</v>
      </c>
      <c r="S14" s="94" t="s">
        <v>307</v>
      </c>
      <c r="T14" s="94">
        <v>1.3</v>
      </c>
      <c r="U14" s="94">
        <v>7.3</v>
      </c>
      <c r="V14" s="94">
        <v>0.5</v>
      </c>
      <c r="W14" s="94" t="s">
        <v>308</v>
      </c>
      <c r="X14" s="94">
        <v>0.12</v>
      </c>
      <c r="Y14" s="94">
        <v>123</v>
      </c>
      <c r="Z14" s="94">
        <v>0.2</v>
      </c>
      <c r="AA14" s="94">
        <v>0.04</v>
      </c>
      <c r="AB14" s="94">
        <v>1.1000000000000001</v>
      </c>
      <c r="AC14" s="94">
        <v>0.2</v>
      </c>
    </row>
    <row r="15" spans="1:29">
      <c r="A15" s="89">
        <v>9</v>
      </c>
      <c r="B15" s="87" t="s">
        <v>306</v>
      </c>
      <c r="C15" s="89" t="s">
        <v>211</v>
      </c>
      <c r="D15" s="89" t="s">
        <v>343</v>
      </c>
      <c r="E15" s="120" t="s">
        <v>361</v>
      </c>
      <c r="F15" s="141">
        <v>4.9000000000000004</v>
      </c>
      <c r="G15" s="141">
        <v>0.8</v>
      </c>
      <c r="H15" s="87">
        <v>3120</v>
      </c>
      <c r="I15" s="87">
        <v>9100</v>
      </c>
      <c r="J15" s="87"/>
      <c r="K15" s="87">
        <v>535</v>
      </c>
      <c r="L15" s="94">
        <v>26</v>
      </c>
      <c r="M15" s="94">
        <v>11</v>
      </c>
      <c r="N15" s="94">
        <v>162</v>
      </c>
      <c r="O15" s="94">
        <v>2</v>
      </c>
      <c r="P15" s="94">
        <v>6</v>
      </c>
      <c r="Q15" s="94">
        <v>11</v>
      </c>
      <c r="R15" s="94">
        <v>3</v>
      </c>
      <c r="S15" s="94">
        <v>2</v>
      </c>
      <c r="T15" s="94">
        <v>2.2000000000000002</v>
      </c>
      <c r="U15" s="94">
        <v>16.7</v>
      </c>
      <c r="V15" s="94">
        <v>2.6</v>
      </c>
      <c r="W15" s="94">
        <v>0.3</v>
      </c>
      <c r="X15" s="94">
        <v>0.14000000000000001</v>
      </c>
      <c r="Y15" s="94">
        <v>147</v>
      </c>
      <c r="Z15" s="94">
        <v>0.5</v>
      </c>
      <c r="AA15" s="94">
        <v>0.12</v>
      </c>
      <c r="AB15" s="94">
        <v>1.4</v>
      </c>
      <c r="AC15" s="94">
        <v>1.3</v>
      </c>
    </row>
    <row r="16" spans="1:29">
      <c r="A16" s="89">
        <v>10</v>
      </c>
      <c r="B16" s="87" t="s">
        <v>314</v>
      </c>
      <c r="C16" s="89" t="s">
        <v>211</v>
      </c>
      <c r="D16" s="89" t="s">
        <v>343</v>
      </c>
      <c r="E16" s="120" t="s">
        <v>361</v>
      </c>
      <c r="F16" s="141">
        <v>42.6</v>
      </c>
      <c r="G16" s="141">
        <v>1.7</v>
      </c>
      <c r="H16" s="87">
        <v>8630</v>
      </c>
      <c r="I16" s="87">
        <v>74800</v>
      </c>
      <c r="J16" s="87"/>
      <c r="K16" s="87">
        <v>3730</v>
      </c>
      <c r="L16" s="94">
        <v>148</v>
      </c>
      <c r="M16" s="94">
        <v>89</v>
      </c>
      <c r="N16" s="94">
        <v>113</v>
      </c>
      <c r="O16" s="94">
        <v>7.5</v>
      </c>
      <c r="P16" s="94">
        <v>32</v>
      </c>
      <c r="Q16" s="94">
        <v>66</v>
      </c>
      <c r="R16" s="94">
        <v>20.100000000000001</v>
      </c>
      <c r="S16" s="94">
        <v>2</v>
      </c>
      <c r="T16" s="94">
        <v>4.9000000000000004</v>
      </c>
      <c r="U16" s="94">
        <v>84.7</v>
      </c>
      <c r="V16" s="94">
        <v>13.6</v>
      </c>
      <c r="W16" s="94">
        <v>2</v>
      </c>
      <c r="X16" s="94">
        <v>1</v>
      </c>
      <c r="Y16" s="94">
        <v>635</v>
      </c>
      <c r="Z16" s="94">
        <v>2.8</v>
      </c>
      <c r="AA16" s="94">
        <v>0.99</v>
      </c>
      <c r="AB16" s="94">
        <v>1.6</v>
      </c>
      <c r="AC16" s="94">
        <v>3.6</v>
      </c>
    </row>
    <row r="17" spans="1:29">
      <c r="A17" s="89">
        <v>11</v>
      </c>
      <c r="B17" s="87" t="s">
        <v>304</v>
      </c>
      <c r="C17" s="89" t="s">
        <v>211</v>
      </c>
      <c r="D17" s="89" t="s">
        <v>343</v>
      </c>
      <c r="E17" s="120" t="s">
        <v>361</v>
      </c>
      <c r="F17" s="141">
        <v>39.9</v>
      </c>
      <c r="G17" s="141">
        <v>2.1</v>
      </c>
      <c r="H17" s="87">
        <v>5130</v>
      </c>
      <c r="I17" s="87">
        <v>42200</v>
      </c>
      <c r="J17" s="87"/>
      <c r="K17" s="87">
        <v>2460</v>
      </c>
      <c r="L17" s="94">
        <v>60</v>
      </c>
      <c r="M17" s="94">
        <v>48</v>
      </c>
      <c r="N17" s="94">
        <v>570</v>
      </c>
      <c r="O17" s="94">
        <v>6.5</v>
      </c>
      <c r="P17" s="94">
        <v>20</v>
      </c>
      <c r="Q17" s="94">
        <v>46</v>
      </c>
      <c r="R17" s="94">
        <v>11.7</v>
      </c>
      <c r="S17" s="94">
        <v>2</v>
      </c>
      <c r="T17" s="94">
        <v>9.3000000000000007</v>
      </c>
      <c r="U17" s="94">
        <v>53.3</v>
      </c>
      <c r="V17" s="94">
        <v>7.7</v>
      </c>
      <c r="W17" s="94">
        <v>1.2</v>
      </c>
      <c r="X17" s="94">
        <v>0.56999999999999995</v>
      </c>
      <c r="Y17" s="94">
        <v>249</v>
      </c>
      <c r="Z17" s="94">
        <v>1.7</v>
      </c>
      <c r="AA17" s="94">
        <v>0.62</v>
      </c>
      <c r="AB17" s="94">
        <v>0.9</v>
      </c>
      <c r="AC17" s="94">
        <v>3.5</v>
      </c>
    </row>
    <row r="18" spans="1:29">
      <c r="A18" s="89">
        <v>12</v>
      </c>
      <c r="B18" s="87" t="s">
        <v>283</v>
      </c>
      <c r="C18" s="89" t="s">
        <v>211</v>
      </c>
      <c r="D18" s="89" t="s">
        <v>342</v>
      </c>
      <c r="E18" s="120" t="s">
        <v>360</v>
      </c>
      <c r="F18" s="141">
        <v>9.6999999999999993</v>
      </c>
      <c r="G18" s="141">
        <v>0.9</v>
      </c>
      <c r="H18" s="87">
        <v>2680</v>
      </c>
      <c r="I18" s="87">
        <v>15100</v>
      </c>
      <c r="J18" s="87">
        <v>36</v>
      </c>
      <c r="K18" s="87">
        <v>489</v>
      </c>
      <c r="L18" s="94">
        <v>28</v>
      </c>
      <c r="M18" s="94">
        <v>11</v>
      </c>
      <c r="N18" s="94">
        <v>735</v>
      </c>
      <c r="O18" s="94">
        <v>14.8</v>
      </c>
      <c r="P18" s="94">
        <v>9</v>
      </c>
      <c r="Q18" s="94">
        <v>9</v>
      </c>
      <c r="R18" s="94">
        <v>5.8</v>
      </c>
      <c r="S18" s="94">
        <v>4</v>
      </c>
      <c r="T18" s="94">
        <v>2.5</v>
      </c>
      <c r="U18" s="94">
        <v>27.7</v>
      </c>
      <c r="V18" s="94">
        <v>3.7</v>
      </c>
      <c r="W18" s="94">
        <v>0.5</v>
      </c>
      <c r="X18" s="94">
        <v>0.28000000000000003</v>
      </c>
      <c r="Y18" s="94">
        <v>334</v>
      </c>
      <c r="Z18" s="94">
        <v>0.8</v>
      </c>
      <c r="AA18" s="94">
        <v>0.27</v>
      </c>
      <c r="AB18" s="94">
        <v>1.1000000000000001</v>
      </c>
      <c r="AC18" s="94">
        <v>2.2999999999999998</v>
      </c>
    </row>
    <row r="19" spans="1:29">
      <c r="A19" s="89">
        <v>13</v>
      </c>
      <c r="B19" s="87" t="s">
        <v>282</v>
      </c>
      <c r="C19" s="89" t="s">
        <v>211</v>
      </c>
      <c r="D19" s="89" t="s">
        <v>342</v>
      </c>
      <c r="E19" s="120" t="s">
        <v>345</v>
      </c>
      <c r="F19" s="141">
        <v>155</v>
      </c>
      <c r="G19" s="141">
        <v>0.9</v>
      </c>
      <c r="H19" s="87">
        <v>735</v>
      </c>
      <c r="I19" s="87">
        <v>121000</v>
      </c>
      <c r="J19" s="87">
        <v>109</v>
      </c>
      <c r="K19" s="87">
        <v>6820</v>
      </c>
      <c r="L19" s="94">
        <v>96</v>
      </c>
      <c r="M19" s="94">
        <v>57</v>
      </c>
      <c r="N19" s="94">
        <v>146</v>
      </c>
      <c r="O19" s="94">
        <v>2</v>
      </c>
      <c r="P19" s="94">
        <v>10</v>
      </c>
      <c r="Q19" s="94">
        <v>19</v>
      </c>
      <c r="R19" s="94">
        <v>43.3</v>
      </c>
      <c r="S19" s="94">
        <v>7</v>
      </c>
      <c r="T19" s="94">
        <v>10.199999999999999</v>
      </c>
      <c r="U19" s="94">
        <v>600</v>
      </c>
      <c r="V19" s="94">
        <v>215</v>
      </c>
      <c r="W19" s="94">
        <v>9.1999999999999993</v>
      </c>
      <c r="X19" s="94">
        <v>1.08</v>
      </c>
      <c r="Y19" s="94">
        <v>129</v>
      </c>
      <c r="Z19" s="94">
        <v>14</v>
      </c>
      <c r="AA19" s="94">
        <v>17.2</v>
      </c>
      <c r="AB19" s="94">
        <v>8.1999999999999993</v>
      </c>
      <c r="AC19" s="94">
        <v>9.5</v>
      </c>
    </row>
    <row r="20" spans="1:29">
      <c r="A20" s="89">
        <v>14</v>
      </c>
      <c r="B20" s="87" t="s">
        <v>284</v>
      </c>
      <c r="C20" s="89" t="s">
        <v>211</v>
      </c>
      <c r="D20" s="89" t="s">
        <v>342</v>
      </c>
      <c r="E20" s="120" t="s">
        <v>346</v>
      </c>
      <c r="F20" s="141">
        <v>20.2</v>
      </c>
      <c r="G20" s="141">
        <v>4.4000000000000004</v>
      </c>
      <c r="H20" s="87">
        <v>257</v>
      </c>
      <c r="I20" s="87">
        <v>33200</v>
      </c>
      <c r="J20" s="87">
        <v>309</v>
      </c>
      <c r="K20" s="87">
        <v>11000</v>
      </c>
      <c r="L20" s="94">
        <v>128</v>
      </c>
      <c r="M20" s="94">
        <v>72</v>
      </c>
      <c r="N20" s="94">
        <v>23</v>
      </c>
      <c r="O20" s="94">
        <v>5.7</v>
      </c>
      <c r="P20" s="94">
        <v>19</v>
      </c>
      <c r="Q20" s="94">
        <v>55</v>
      </c>
      <c r="R20" s="94">
        <v>26</v>
      </c>
      <c r="S20" s="94">
        <v>4</v>
      </c>
      <c r="T20" s="94">
        <v>5.8</v>
      </c>
      <c r="U20" s="94">
        <v>226</v>
      </c>
      <c r="V20" s="94">
        <v>39.1</v>
      </c>
      <c r="W20" s="94">
        <v>5.2</v>
      </c>
      <c r="X20" s="94">
        <v>2.63</v>
      </c>
      <c r="Y20" s="94">
        <v>120</v>
      </c>
      <c r="Z20" s="94">
        <v>6</v>
      </c>
      <c r="AA20" s="94">
        <v>3.12</v>
      </c>
      <c r="AB20" s="94">
        <v>5.4</v>
      </c>
      <c r="AC20" s="94">
        <v>5.4</v>
      </c>
    </row>
    <row r="21" spans="1:29">
      <c r="A21" s="89">
        <v>15</v>
      </c>
      <c r="B21" s="87" t="s">
        <v>338</v>
      </c>
      <c r="C21" s="89" t="s">
        <v>211</v>
      </c>
      <c r="D21" s="89" t="s">
        <v>342</v>
      </c>
      <c r="E21" s="120" t="s">
        <v>986</v>
      </c>
      <c r="F21" s="141">
        <v>26.8</v>
      </c>
      <c r="G21" s="141">
        <v>1.2</v>
      </c>
      <c r="H21" s="87">
        <v>1280</v>
      </c>
      <c r="I21" s="87">
        <v>58200</v>
      </c>
      <c r="J21" s="87"/>
      <c r="K21" s="87">
        <v>9000</v>
      </c>
      <c r="L21" s="94">
        <v>157</v>
      </c>
      <c r="M21" s="94">
        <v>173</v>
      </c>
      <c r="N21" s="94">
        <v>42</v>
      </c>
      <c r="O21" s="94">
        <v>7.2</v>
      </c>
      <c r="P21" s="94">
        <v>92</v>
      </c>
      <c r="Q21" s="94">
        <v>34</v>
      </c>
      <c r="R21" s="94">
        <v>34.1</v>
      </c>
      <c r="S21" s="94">
        <v>3</v>
      </c>
      <c r="T21" s="94">
        <v>5.7</v>
      </c>
      <c r="U21" s="94">
        <v>173</v>
      </c>
      <c r="V21" s="94">
        <v>45</v>
      </c>
      <c r="W21" s="94">
        <v>6.8</v>
      </c>
      <c r="X21" s="94">
        <v>3.2</v>
      </c>
      <c r="Y21" s="94">
        <v>119</v>
      </c>
      <c r="Z21" s="94">
        <v>5.3</v>
      </c>
      <c r="AA21" s="94">
        <v>3.76</v>
      </c>
      <c r="AB21" s="94">
        <v>5.4</v>
      </c>
      <c r="AC21" s="94">
        <v>4.0999999999999996</v>
      </c>
    </row>
    <row r="22" spans="1:29">
      <c r="A22" s="89">
        <v>16</v>
      </c>
      <c r="B22" s="87" t="s">
        <v>332</v>
      </c>
      <c r="C22" s="89" t="s">
        <v>211</v>
      </c>
      <c r="D22" s="89" t="s">
        <v>213</v>
      </c>
      <c r="E22" s="120" t="s">
        <v>987</v>
      </c>
      <c r="F22" s="141">
        <v>14.8</v>
      </c>
      <c r="G22" s="141">
        <v>1.2</v>
      </c>
      <c r="H22" s="87">
        <v>1790</v>
      </c>
      <c r="I22" s="87">
        <v>14100</v>
      </c>
      <c r="J22" s="87"/>
      <c r="K22" s="87">
        <v>779</v>
      </c>
      <c r="L22" s="94">
        <v>31</v>
      </c>
      <c r="M22" s="94">
        <v>14</v>
      </c>
      <c r="N22" s="94">
        <v>202</v>
      </c>
      <c r="O22" s="94">
        <v>2.5</v>
      </c>
      <c r="P22" s="94">
        <v>13</v>
      </c>
      <c r="Q22" s="94">
        <v>5</v>
      </c>
      <c r="R22" s="94">
        <v>5.4</v>
      </c>
      <c r="S22" s="94">
        <v>1</v>
      </c>
      <c r="T22" s="94">
        <v>2.6</v>
      </c>
      <c r="U22" s="94">
        <v>34.5</v>
      </c>
      <c r="V22" s="94">
        <v>6.6</v>
      </c>
      <c r="W22" s="94">
        <v>0.9</v>
      </c>
      <c r="X22" s="94">
        <v>0.96</v>
      </c>
      <c r="Y22" s="94">
        <v>339</v>
      </c>
      <c r="Z22" s="94">
        <v>1.3</v>
      </c>
      <c r="AA22" s="94">
        <v>0.31</v>
      </c>
      <c r="AB22" s="94">
        <v>1</v>
      </c>
      <c r="AC22" s="94">
        <v>2.1</v>
      </c>
    </row>
    <row r="23" spans="1:29">
      <c r="A23" s="89">
        <v>17</v>
      </c>
      <c r="B23" s="87" t="s">
        <v>333</v>
      </c>
      <c r="C23" s="89" t="s">
        <v>211</v>
      </c>
      <c r="D23" s="89" t="s">
        <v>213</v>
      </c>
      <c r="E23" s="120" t="s">
        <v>987</v>
      </c>
      <c r="F23" s="141">
        <v>17.7</v>
      </c>
      <c r="G23" s="141">
        <v>2.4</v>
      </c>
      <c r="H23" s="87">
        <v>2060</v>
      </c>
      <c r="I23" s="87">
        <v>20200</v>
      </c>
      <c r="J23" s="87"/>
      <c r="K23" s="87">
        <v>931</v>
      </c>
      <c r="L23" s="94">
        <v>31</v>
      </c>
      <c r="M23" s="94">
        <v>21</v>
      </c>
      <c r="N23" s="94">
        <v>244</v>
      </c>
      <c r="O23" s="94">
        <v>5.5</v>
      </c>
      <c r="P23" s="94">
        <v>20</v>
      </c>
      <c r="Q23" s="94">
        <v>11</v>
      </c>
      <c r="R23" s="94">
        <v>7.3</v>
      </c>
      <c r="S23" s="94">
        <v>2</v>
      </c>
      <c r="T23" s="94">
        <v>3.2</v>
      </c>
      <c r="U23" s="94">
        <v>40.9</v>
      </c>
      <c r="V23" s="94">
        <v>6.7</v>
      </c>
      <c r="W23" s="94">
        <v>1.1000000000000001</v>
      </c>
      <c r="X23" s="94">
        <v>1.38</v>
      </c>
      <c r="Y23" s="94">
        <v>312</v>
      </c>
      <c r="Z23" s="94">
        <v>1.6</v>
      </c>
      <c r="AA23" s="94">
        <v>0.43</v>
      </c>
      <c r="AB23" s="94">
        <v>0.7</v>
      </c>
      <c r="AC23" s="94">
        <v>2.2000000000000002</v>
      </c>
    </row>
    <row r="24" spans="1:29">
      <c r="A24" s="89">
        <v>18</v>
      </c>
      <c r="B24" s="87" t="s">
        <v>334</v>
      </c>
      <c r="C24" s="89" t="s">
        <v>552</v>
      </c>
      <c r="D24" s="89" t="s">
        <v>213</v>
      </c>
      <c r="E24" s="120" t="s">
        <v>987</v>
      </c>
      <c r="F24" s="141">
        <v>1.5</v>
      </c>
      <c r="G24" s="141">
        <v>0.6</v>
      </c>
      <c r="H24" s="87">
        <v>1050</v>
      </c>
      <c r="I24" s="87">
        <v>4090</v>
      </c>
      <c r="J24" s="87"/>
      <c r="K24" s="87">
        <v>424</v>
      </c>
      <c r="L24" s="94">
        <v>81</v>
      </c>
      <c r="M24" s="94">
        <v>22</v>
      </c>
      <c r="N24" s="94">
        <v>104</v>
      </c>
      <c r="O24" s="94">
        <v>3</v>
      </c>
      <c r="P24" s="94">
        <v>16</v>
      </c>
      <c r="Q24" s="94">
        <v>4</v>
      </c>
      <c r="R24" s="94">
        <v>17.5</v>
      </c>
      <c r="S24" s="94">
        <v>21</v>
      </c>
      <c r="T24" s="94">
        <v>7.2</v>
      </c>
      <c r="U24" s="94">
        <v>99.4</v>
      </c>
      <c r="V24" s="94">
        <v>27.6</v>
      </c>
      <c r="W24" s="94">
        <v>0.3</v>
      </c>
      <c r="X24" s="94">
        <v>9.2899999999999991</v>
      </c>
      <c r="Y24" s="94">
        <v>230</v>
      </c>
      <c r="Z24" s="94">
        <v>2.7</v>
      </c>
      <c r="AA24" s="94">
        <v>0.43</v>
      </c>
      <c r="AB24" s="94">
        <v>4.2</v>
      </c>
      <c r="AC24" s="94">
        <v>5</v>
      </c>
    </row>
    <row r="25" spans="1:29">
      <c r="A25" s="89">
        <v>19</v>
      </c>
      <c r="B25" s="87" t="s">
        <v>58</v>
      </c>
      <c r="C25" s="89" t="s">
        <v>211</v>
      </c>
      <c r="D25" s="89" t="s">
        <v>213</v>
      </c>
      <c r="E25" s="120" t="s">
        <v>988</v>
      </c>
      <c r="F25" s="141">
        <v>5.7</v>
      </c>
      <c r="G25" s="141">
        <v>2.2000000000000002</v>
      </c>
      <c r="H25" s="87">
        <v>1430</v>
      </c>
      <c r="I25" s="87">
        <v>11000</v>
      </c>
      <c r="J25" s="87">
        <v>17</v>
      </c>
      <c r="K25" s="87">
        <v>678</v>
      </c>
      <c r="L25" s="94">
        <v>22</v>
      </c>
      <c r="M25" s="94">
        <v>12</v>
      </c>
      <c r="N25" s="94">
        <v>58</v>
      </c>
      <c r="O25" s="94">
        <v>7.6</v>
      </c>
      <c r="P25" s="94">
        <v>29</v>
      </c>
      <c r="Q25" s="94">
        <v>13</v>
      </c>
      <c r="R25" s="94">
        <v>6.8</v>
      </c>
      <c r="S25" s="94">
        <v>8</v>
      </c>
      <c r="T25" s="94">
        <v>2.7</v>
      </c>
      <c r="U25" s="94">
        <v>45.4</v>
      </c>
      <c r="V25" s="94">
        <v>3.4</v>
      </c>
      <c r="W25" s="94">
        <v>0.5</v>
      </c>
      <c r="X25" s="94">
        <v>1.76</v>
      </c>
      <c r="Y25" s="94">
        <v>185</v>
      </c>
      <c r="Z25" s="94">
        <v>0.9</v>
      </c>
      <c r="AA25" s="94">
        <v>0.13</v>
      </c>
      <c r="AB25" s="94">
        <v>0.7</v>
      </c>
      <c r="AC25" s="94">
        <v>1.1000000000000001</v>
      </c>
    </row>
    <row r="26" spans="1:29">
      <c r="A26" s="89">
        <v>20</v>
      </c>
      <c r="B26" s="87" t="s">
        <v>61</v>
      </c>
      <c r="C26" s="89" t="s">
        <v>211</v>
      </c>
      <c r="D26" s="89" t="s">
        <v>213</v>
      </c>
      <c r="E26" s="120" t="s">
        <v>988</v>
      </c>
      <c r="F26" s="141">
        <v>14.4</v>
      </c>
      <c r="G26" s="141">
        <v>0.4</v>
      </c>
      <c r="H26" s="87">
        <v>1360</v>
      </c>
      <c r="I26" s="87">
        <v>14300</v>
      </c>
      <c r="J26" s="87">
        <v>15</v>
      </c>
      <c r="K26" s="87">
        <v>604</v>
      </c>
      <c r="L26" s="94">
        <v>27</v>
      </c>
      <c r="M26" s="94">
        <v>13</v>
      </c>
      <c r="N26" s="94">
        <v>79</v>
      </c>
      <c r="O26" s="94">
        <v>2.7</v>
      </c>
      <c r="P26" s="94">
        <v>9</v>
      </c>
      <c r="Q26" s="94">
        <v>3</v>
      </c>
      <c r="R26" s="94">
        <v>4.4000000000000004</v>
      </c>
      <c r="S26" s="94">
        <v>1</v>
      </c>
      <c r="T26" s="94">
        <v>6.7</v>
      </c>
      <c r="U26" s="94">
        <v>20.399999999999999</v>
      </c>
      <c r="V26" s="94">
        <v>1.8</v>
      </c>
      <c r="W26" s="94">
        <v>0.8</v>
      </c>
      <c r="X26" s="94">
        <v>0.28999999999999998</v>
      </c>
      <c r="Y26" s="94">
        <v>221</v>
      </c>
      <c r="Z26" s="94">
        <v>0.6</v>
      </c>
      <c r="AA26" s="94">
        <v>0.12</v>
      </c>
      <c r="AB26" s="94">
        <v>0.4</v>
      </c>
      <c r="AC26" s="94">
        <v>0.7</v>
      </c>
    </row>
    <row r="27" spans="1:29">
      <c r="A27" s="89">
        <v>21</v>
      </c>
      <c r="B27" s="87" t="s">
        <v>64</v>
      </c>
      <c r="C27" s="89" t="s">
        <v>211</v>
      </c>
      <c r="D27" s="89" t="s">
        <v>213</v>
      </c>
      <c r="E27" s="120" t="s">
        <v>988</v>
      </c>
      <c r="F27" s="141">
        <v>16.2</v>
      </c>
      <c r="G27" s="141">
        <v>0.3</v>
      </c>
      <c r="H27" s="87">
        <v>1440</v>
      </c>
      <c r="I27" s="87">
        <v>11000</v>
      </c>
      <c r="J27" s="87">
        <v>28</v>
      </c>
      <c r="K27" s="87">
        <v>871</v>
      </c>
      <c r="L27" s="94">
        <v>23</v>
      </c>
      <c r="M27" s="94">
        <v>10</v>
      </c>
      <c r="N27" s="94">
        <v>88</v>
      </c>
      <c r="O27" s="94">
        <v>1.7</v>
      </c>
      <c r="P27" s="94">
        <v>5</v>
      </c>
      <c r="Q27" s="94">
        <v>4</v>
      </c>
      <c r="R27" s="94">
        <v>4.0999999999999996</v>
      </c>
      <c r="S27" s="94">
        <v>1</v>
      </c>
      <c r="T27" s="94">
        <v>3</v>
      </c>
      <c r="U27" s="94">
        <v>23.5</v>
      </c>
      <c r="V27" s="94">
        <v>2.1</v>
      </c>
      <c r="W27" s="94">
        <v>0.8</v>
      </c>
      <c r="X27" s="94">
        <v>0.26</v>
      </c>
      <c r="Y27" s="94">
        <v>248</v>
      </c>
      <c r="Z27" s="94">
        <v>0.6</v>
      </c>
      <c r="AA27" s="94">
        <v>0.15</v>
      </c>
      <c r="AB27" s="94">
        <v>0.6</v>
      </c>
      <c r="AC27" s="94">
        <v>0.6</v>
      </c>
    </row>
    <row r="28" spans="1:29">
      <c r="A28" s="89">
        <v>22</v>
      </c>
      <c r="B28" s="87" t="s">
        <v>67</v>
      </c>
      <c r="C28" s="89" t="s">
        <v>211</v>
      </c>
      <c r="D28" s="89" t="s">
        <v>213</v>
      </c>
      <c r="E28" s="120" t="s">
        <v>988</v>
      </c>
      <c r="F28" s="141">
        <v>13.6</v>
      </c>
      <c r="G28" s="141">
        <v>2.7</v>
      </c>
      <c r="H28" s="87">
        <v>1240</v>
      </c>
      <c r="I28" s="87">
        <v>11400</v>
      </c>
      <c r="J28" s="87">
        <v>17</v>
      </c>
      <c r="K28" s="87">
        <v>699</v>
      </c>
      <c r="L28" s="94">
        <v>21</v>
      </c>
      <c r="M28" s="94">
        <v>10</v>
      </c>
      <c r="N28" s="94">
        <v>78</v>
      </c>
      <c r="O28" s="94">
        <v>14.2</v>
      </c>
      <c r="P28" s="94">
        <v>39</v>
      </c>
      <c r="Q28" s="94">
        <v>38</v>
      </c>
      <c r="R28" s="94">
        <v>5.2</v>
      </c>
      <c r="S28" s="94">
        <v>1</v>
      </c>
      <c r="T28" s="94">
        <v>13.6</v>
      </c>
      <c r="U28" s="94">
        <v>30.5</v>
      </c>
      <c r="V28" s="94">
        <v>2.9</v>
      </c>
      <c r="W28" s="94">
        <v>0.8</v>
      </c>
      <c r="X28" s="94">
        <v>0.42</v>
      </c>
      <c r="Y28" s="94">
        <v>236</v>
      </c>
      <c r="Z28" s="94">
        <v>1</v>
      </c>
      <c r="AA28" s="94">
        <v>0.15</v>
      </c>
      <c r="AB28" s="94">
        <v>0.8</v>
      </c>
      <c r="AC28" s="94">
        <v>1.7</v>
      </c>
    </row>
    <row r="29" spans="1:29">
      <c r="A29" s="89">
        <v>23</v>
      </c>
      <c r="B29" s="87" t="s">
        <v>70</v>
      </c>
      <c r="C29" s="89" t="s">
        <v>211</v>
      </c>
      <c r="D29" s="89" t="s">
        <v>213</v>
      </c>
      <c r="E29" s="120" t="s">
        <v>988</v>
      </c>
      <c r="F29" s="141">
        <v>18.399999999999999</v>
      </c>
      <c r="G29" s="141">
        <v>6.8</v>
      </c>
      <c r="H29" s="87">
        <v>1160</v>
      </c>
      <c r="I29" s="87">
        <v>21300</v>
      </c>
      <c r="J29" s="87">
        <v>17</v>
      </c>
      <c r="K29" s="87">
        <v>1150</v>
      </c>
      <c r="L29" s="94">
        <v>35</v>
      </c>
      <c r="M29" s="94">
        <v>16</v>
      </c>
      <c r="N29" s="94">
        <v>70</v>
      </c>
      <c r="O29" s="94">
        <v>16.8</v>
      </c>
      <c r="P29" s="94">
        <v>44</v>
      </c>
      <c r="Q29" s="94">
        <v>120</v>
      </c>
      <c r="R29" s="94">
        <v>13.3</v>
      </c>
      <c r="S29" s="94">
        <v>3</v>
      </c>
      <c r="T29" s="94">
        <v>16.2</v>
      </c>
      <c r="U29" s="94">
        <v>66.2</v>
      </c>
      <c r="V29" s="94">
        <v>7.5</v>
      </c>
      <c r="W29" s="94">
        <v>1.4</v>
      </c>
      <c r="X29" s="94">
        <v>0.77</v>
      </c>
      <c r="Y29" s="94">
        <v>226</v>
      </c>
      <c r="Z29" s="94">
        <v>2.2000000000000002</v>
      </c>
      <c r="AA29" s="94">
        <v>0.48</v>
      </c>
      <c r="AB29" s="94">
        <v>1.1000000000000001</v>
      </c>
      <c r="AC29" s="94">
        <v>3.8</v>
      </c>
    </row>
    <row r="30" spans="1:29">
      <c r="A30" s="89">
        <v>24</v>
      </c>
      <c r="B30" s="87" t="s">
        <v>73</v>
      </c>
      <c r="C30" s="89" t="s">
        <v>552</v>
      </c>
      <c r="D30" s="89" t="s">
        <v>213</v>
      </c>
      <c r="E30" s="120" t="s">
        <v>988</v>
      </c>
      <c r="F30" s="141">
        <v>58</v>
      </c>
      <c r="G30" s="141">
        <v>1.3</v>
      </c>
      <c r="H30" s="87">
        <v>1490</v>
      </c>
      <c r="I30" s="87">
        <v>174000</v>
      </c>
      <c r="J30" s="87">
        <v>19</v>
      </c>
      <c r="K30" s="87">
        <v>1690</v>
      </c>
      <c r="L30" s="94">
        <v>13</v>
      </c>
      <c r="M30" s="94">
        <v>11</v>
      </c>
      <c r="N30" s="94">
        <v>25</v>
      </c>
      <c r="O30" s="94">
        <v>6.1</v>
      </c>
      <c r="P30" s="94">
        <v>14</v>
      </c>
      <c r="Q30" s="94">
        <v>87</v>
      </c>
      <c r="R30" s="94">
        <v>34.4</v>
      </c>
      <c r="S30" s="94">
        <v>2</v>
      </c>
      <c r="T30" s="94">
        <v>0.8</v>
      </c>
      <c r="U30" s="94">
        <v>36.700000000000003</v>
      </c>
      <c r="V30" s="94">
        <v>18</v>
      </c>
      <c r="W30" s="94">
        <v>4.3</v>
      </c>
      <c r="X30" s="94">
        <v>0.26</v>
      </c>
      <c r="Y30" s="94">
        <v>156</v>
      </c>
      <c r="Z30" s="94">
        <v>2.2000000000000002</v>
      </c>
      <c r="AA30" s="94">
        <v>2.75</v>
      </c>
      <c r="AB30" s="94">
        <v>2.5</v>
      </c>
      <c r="AC30" s="94">
        <v>2</v>
      </c>
    </row>
    <row r="31" spans="1:29">
      <c r="A31" s="89">
        <v>25</v>
      </c>
      <c r="B31" s="87" t="s">
        <v>56</v>
      </c>
      <c r="C31" s="89" t="s">
        <v>211</v>
      </c>
      <c r="D31" s="89" t="s">
        <v>208</v>
      </c>
      <c r="E31" s="120" t="s">
        <v>989</v>
      </c>
      <c r="F31" s="141">
        <v>13.5</v>
      </c>
      <c r="G31" s="141">
        <v>1.7</v>
      </c>
      <c r="H31" s="87">
        <v>3240</v>
      </c>
      <c r="I31" s="87">
        <v>17600</v>
      </c>
      <c r="J31" s="87">
        <v>39</v>
      </c>
      <c r="K31" s="87">
        <v>1140</v>
      </c>
      <c r="L31" s="94">
        <v>55</v>
      </c>
      <c r="M31" s="94">
        <v>25</v>
      </c>
      <c r="N31" s="94">
        <v>120</v>
      </c>
      <c r="O31" s="94">
        <v>4.4000000000000004</v>
      </c>
      <c r="P31" s="94">
        <v>7</v>
      </c>
      <c r="Q31" s="94">
        <v>3</v>
      </c>
      <c r="R31" s="94">
        <v>7.1</v>
      </c>
      <c r="S31" s="94">
        <v>3</v>
      </c>
      <c r="T31" s="94">
        <v>6.5</v>
      </c>
      <c r="U31" s="94">
        <v>30.5</v>
      </c>
      <c r="V31" s="94">
        <v>3.4</v>
      </c>
      <c r="W31" s="94">
        <v>0.7</v>
      </c>
      <c r="X31" s="94">
        <v>1.66</v>
      </c>
      <c r="Y31" s="94">
        <v>236</v>
      </c>
      <c r="Z31" s="94">
        <v>0.8</v>
      </c>
      <c r="AA31" s="94">
        <v>0.25</v>
      </c>
      <c r="AB31" s="94">
        <v>1.4</v>
      </c>
      <c r="AC31" s="94">
        <v>3.4</v>
      </c>
    </row>
    <row r="32" spans="1:29">
      <c r="A32" s="89">
        <v>26</v>
      </c>
      <c r="B32" s="87" t="s">
        <v>54</v>
      </c>
      <c r="C32" s="89" t="s">
        <v>211</v>
      </c>
      <c r="D32" s="89" t="s">
        <v>208</v>
      </c>
      <c r="E32" s="120" t="s">
        <v>989</v>
      </c>
      <c r="F32" s="141">
        <v>33</v>
      </c>
      <c r="G32" s="141">
        <v>1.6</v>
      </c>
      <c r="H32" s="87">
        <v>3980</v>
      </c>
      <c r="I32" s="87">
        <v>36900</v>
      </c>
      <c r="J32" s="87">
        <v>73</v>
      </c>
      <c r="K32" s="87">
        <v>2110</v>
      </c>
      <c r="L32" s="94">
        <v>100</v>
      </c>
      <c r="M32" s="94">
        <v>42</v>
      </c>
      <c r="N32" s="94">
        <v>339</v>
      </c>
      <c r="O32" s="94">
        <v>5.2</v>
      </c>
      <c r="P32" s="94">
        <v>17</v>
      </c>
      <c r="Q32" s="94">
        <v>11</v>
      </c>
      <c r="R32" s="94">
        <v>12.9</v>
      </c>
      <c r="S32" s="94">
        <v>3</v>
      </c>
      <c r="T32" s="94">
        <v>9.4</v>
      </c>
      <c r="U32" s="94">
        <v>53</v>
      </c>
      <c r="V32" s="94">
        <v>6.1</v>
      </c>
      <c r="W32" s="94">
        <v>1.3</v>
      </c>
      <c r="X32" s="94">
        <v>1.47</v>
      </c>
      <c r="Y32" s="94">
        <v>308</v>
      </c>
      <c r="Z32" s="94">
        <v>1.5</v>
      </c>
      <c r="AA32" s="94">
        <v>0.49</v>
      </c>
      <c r="AB32" s="94">
        <v>1.3</v>
      </c>
      <c r="AC32" s="94">
        <v>3.7</v>
      </c>
    </row>
    <row r="33" spans="1:29">
      <c r="A33" s="89">
        <v>27</v>
      </c>
      <c r="B33" s="87" t="s">
        <v>52</v>
      </c>
      <c r="C33" s="89" t="s">
        <v>211</v>
      </c>
      <c r="D33" s="89" t="s">
        <v>208</v>
      </c>
      <c r="E33" s="120" t="s">
        <v>989</v>
      </c>
      <c r="F33" s="141">
        <v>21.6</v>
      </c>
      <c r="G33" s="141">
        <v>1.5</v>
      </c>
      <c r="H33" s="87">
        <v>4010</v>
      </c>
      <c r="I33" s="87">
        <v>31600</v>
      </c>
      <c r="J33" s="87">
        <v>53</v>
      </c>
      <c r="K33" s="87">
        <v>1610</v>
      </c>
      <c r="L33" s="94">
        <v>95</v>
      </c>
      <c r="M33" s="94">
        <v>35</v>
      </c>
      <c r="N33" s="94">
        <v>348</v>
      </c>
      <c r="O33" s="94">
        <v>3.7</v>
      </c>
      <c r="P33" s="94">
        <v>13</v>
      </c>
      <c r="Q33" s="94">
        <v>9</v>
      </c>
      <c r="R33" s="94">
        <v>9.9</v>
      </c>
      <c r="S33" s="94">
        <v>1</v>
      </c>
      <c r="T33" s="94">
        <v>7.2</v>
      </c>
      <c r="U33" s="94">
        <v>43.1</v>
      </c>
      <c r="V33" s="94">
        <v>4.0999999999999996</v>
      </c>
      <c r="W33" s="94">
        <v>1.3</v>
      </c>
      <c r="X33" s="94">
        <v>1.23</v>
      </c>
      <c r="Y33" s="94">
        <v>233</v>
      </c>
      <c r="Z33" s="94">
        <v>1.2</v>
      </c>
      <c r="AA33" s="94">
        <v>0.33</v>
      </c>
      <c r="AB33" s="94">
        <v>1.2</v>
      </c>
      <c r="AC33" s="94">
        <v>3.1</v>
      </c>
    </row>
    <row r="34" spans="1:29">
      <c r="A34" s="89">
        <v>28</v>
      </c>
      <c r="B34" s="87" t="s">
        <v>50</v>
      </c>
      <c r="C34" s="89" t="s">
        <v>211</v>
      </c>
      <c r="D34" s="89" t="s">
        <v>208</v>
      </c>
      <c r="E34" s="120" t="s">
        <v>989</v>
      </c>
      <c r="F34" s="141">
        <v>5.3</v>
      </c>
      <c r="G34" s="141">
        <v>1.5</v>
      </c>
      <c r="H34" s="87">
        <v>2950</v>
      </c>
      <c r="I34" s="87">
        <v>10200</v>
      </c>
      <c r="J34" s="94" t="s">
        <v>319</v>
      </c>
      <c r="K34" s="87">
        <v>1190</v>
      </c>
      <c r="L34" s="94">
        <v>26</v>
      </c>
      <c r="M34" s="94">
        <v>15</v>
      </c>
      <c r="N34" s="94">
        <v>352</v>
      </c>
      <c r="O34" s="94">
        <v>5.7</v>
      </c>
      <c r="P34" s="94">
        <v>13</v>
      </c>
      <c r="Q34" s="94">
        <v>3</v>
      </c>
      <c r="R34" s="94">
        <v>5.3</v>
      </c>
      <c r="S34" s="94">
        <v>3</v>
      </c>
      <c r="T34" s="94">
        <v>11.3</v>
      </c>
      <c r="U34" s="94">
        <v>24.9</v>
      </c>
      <c r="V34" s="94">
        <v>3</v>
      </c>
      <c r="W34" s="94">
        <v>0.6</v>
      </c>
      <c r="X34" s="94">
        <v>0.83</v>
      </c>
      <c r="Y34" s="94">
        <v>219</v>
      </c>
      <c r="Z34" s="94">
        <v>0.7</v>
      </c>
      <c r="AA34" s="94">
        <v>0.24</v>
      </c>
      <c r="AB34" s="94">
        <v>1.6</v>
      </c>
      <c r="AC34" s="94">
        <v>1.1000000000000001</v>
      </c>
    </row>
    <row r="35" spans="1:29">
      <c r="A35" s="89">
        <v>29</v>
      </c>
      <c r="B35" s="87" t="s">
        <v>44</v>
      </c>
      <c r="C35" s="89" t="s">
        <v>211</v>
      </c>
      <c r="D35" s="89" t="s">
        <v>208</v>
      </c>
      <c r="E35" s="120" t="s">
        <v>989</v>
      </c>
      <c r="F35" s="141">
        <v>7.3</v>
      </c>
      <c r="G35" s="141">
        <v>2</v>
      </c>
      <c r="H35" s="87">
        <v>2950</v>
      </c>
      <c r="I35" s="87">
        <v>9230</v>
      </c>
      <c r="J35" s="87">
        <v>42</v>
      </c>
      <c r="K35" s="87">
        <v>756</v>
      </c>
      <c r="L35" s="94">
        <v>23</v>
      </c>
      <c r="M35" s="94">
        <v>15</v>
      </c>
      <c r="N35" s="94">
        <v>554</v>
      </c>
      <c r="O35" s="94">
        <v>3</v>
      </c>
      <c r="P35" s="94">
        <v>9</v>
      </c>
      <c r="Q35" s="94">
        <v>5</v>
      </c>
      <c r="R35" s="94">
        <v>7.8</v>
      </c>
      <c r="S35" s="94">
        <v>9</v>
      </c>
      <c r="T35" s="94">
        <v>9.9</v>
      </c>
      <c r="U35" s="94">
        <v>19.2</v>
      </c>
      <c r="V35" s="94">
        <v>2.2000000000000002</v>
      </c>
      <c r="W35" s="94">
        <v>0.5</v>
      </c>
      <c r="X35" s="94">
        <v>0.32</v>
      </c>
      <c r="Y35" s="94">
        <v>218</v>
      </c>
      <c r="Z35" s="94">
        <v>0.5</v>
      </c>
      <c r="AA35" s="94">
        <v>0.16</v>
      </c>
      <c r="AB35" s="94">
        <v>0.7</v>
      </c>
      <c r="AC35" s="94">
        <v>0.9</v>
      </c>
    </row>
    <row r="36" spans="1:29">
      <c r="A36" s="89">
        <v>30</v>
      </c>
      <c r="B36" s="87" t="s">
        <v>46</v>
      </c>
      <c r="C36" s="89" t="s">
        <v>211</v>
      </c>
      <c r="D36" s="89" t="s">
        <v>208</v>
      </c>
      <c r="E36" s="120" t="s">
        <v>989</v>
      </c>
      <c r="F36" s="141">
        <v>81.400000000000006</v>
      </c>
      <c r="G36" s="141">
        <v>1.5</v>
      </c>
      <c r="H36" s="87">
        <v>4670</v>
      </c>
      <c r="I36" s="87">
        <v>102000</v>
      </c>
      <c r="J36" s="87">
        <v>178</v>
      </c>
      <c r="K36" s="87">
        <v>4950</v>
      </c>
      <c r="L36" s="94">
        <v>141</v>
      </c>
      <c r="M36" s="94">
        <v>77</v>
      </c>
      <c r="N36" s="94">
        <v>201</v>
      </c>
      <c r="O36" s="94">
        <v>4.8</v>
      </c>
      <c r="P36" s="94">
        <v>21</v>
      </c>
      <c r="Q36" s="94">
        <v>29</v>
      </c>
      <c r="R36" s="94">
        <v>31.1</v>
      </c>
      <c r="S36" s="94">
        <v>3</v>
      </c>
      <c r="T36" s="94">
        <v>3.3</v>
      </c>
      <c r="U36" s="94">
        <v>79.2</v>
      </c>
      <c r="V36" s="94">
        <v>15.5</v>
      </c>
      <c r="W36" s="94">
        <v>3.2</v>
      </c>
      <c r="X36" s="94">
        <v>0.76</v>
      </c>
      <c r="Y36" s="94">
        <v>330</v>
      </c>
      <c r="Z36" s="94">
        <v>2.2999999999999998</v>
      </c>
      <c r="AA36" s="94">
        <v>1.1100000000000001</v>
      </c>
      <c r="AB36" s="94">
        <v>1.3</v>
      </c>
      <c r="AC36" s="94">
        <v>3.2</v>
      </c>
    </row>
    <row r="37" spans="1:29">
      <c r="A37" s="89">
        <v>31</v>
      </c>
      <c r="B37" s="87" t="s">
        <v>48</v>
      </c>
      <c r="C37" s="89" t="s">
        <v>211</v>
      </c>
      <c r="D37" s="89" t="s">
        <v>208</v>
      </c>
      <c r="E37" s="120" t="s">
        <v>989</v>
      </c>
      <c r="F37" s="141">
        <v>33</v>
      </c>
      <c r="G37" s="141">
        <v>1.9</v>
      </c>
      <c r="H37" s="87">
        <v>3700</v>
      </c>
      <c r="I37" s="87">
        <v>44000</v>
      </c>
      <c r="J37" s="87">
        <v>96</v>
      </c>
      <c r="K37" s="87">
        <v>2410</v>
      </c>
      <c r="L37" s="94">
        <v>117</v>
      </c>
      <c r="M37" s="94">
        <v>43</v>
      </c>
      <c r="N37" s="94">
        <v>310</v>
      </c>
      <c r="O37" s="94">
        <v>4</v>
      </c>
      <c r="P37" s="94">
        <v>10</v>
      </c>
      <c r="Q37" s="94">
        <v>25</v>
      </c>
      <c r="R37" s="94">
        <v>15.8</v>
      </c>
      <c r="S37" s="94">
        <v>4</v>
      </c>
      <c r="T37" s="94">
        <v>5.0999999999999996</v>
      </c>
      <c r="U37" s="94">
        <v>49.2</v>
      </c>
      <c r="V37" s="94">
        <v>7.4</v>
      </c>
      <c r="W37" s="94">
        <v>1.6</v>
      </c>
      <c r="X37" s="94">
        <v>1.36</v>
      </c>
      <c r="Y37" s="94">
        <v>202</v>
      </c>
      <c r="Z37" s="94">
        <v>1.4</v>
      </c>
      <c r="AA37" s="94">
        <v>0.55000000000000004</v>
      </c>
      <c r="AB37" s="94">
        <v>1.2</v>
      </c>
      <c r="AC37" s="94">
        <v>3.7</v>
      </c>
    </row>
    <row r="38" spans="1:29">
      <c r="A38" s="89">
        <v>32</v>
      </c>
      <c r="B38" s="87" t="s">
        <v>336</v>
      </c>
      <c r="C38" s="89" t="s">
        <v>211</v>
      </c>
      <c r="D38" s="89" t="s">
        <v>500</v>
      </c>
      <c r="E38" s="120" t="s">
        <v>1001</v>
      </c>
      <c r="F38" s="141">
        <v>27.9</v>
      </c>
      <c r="G38" s="141">
        <v>10.3</v>
      </c>
      <c r="H38" s="87">
        <v>1820</v>
      </c>
      <c r="I38" s="87">
        <v>50500</v>
      </c>
      <c r="J38" s="216" t="s">
        <v>862</v>
      </c>
      <c r="K38" s="87">
        <v>3030</v>
      </c>
      <c r="L38" s="94">
        <v>89</v>
      </c>
      <c r="M38" s="94">
        <v>48</v>
      </c>
      <c r="N38" s="94">
        <v>73</v>
      </c>
      <c r="O38" s="94">
        <v>8.3000000000000007</v>
      </c>
      <c r="P38" s="94">
        <v>23</v>
      </c>
      <c r="Q38" s="94">
        <v>137</v>
      </c>
      <c r="R38" s="94">
        <v>18.3</v>
      </c>
      <c r="S38" s="94">
        <v>6</v>
      </c>
      <c r="T38" s="94">
        <v>7.3</v>
      </c>
      <c r="U38" s="94">
        <v>95.5</v>
      </c>
      <c r="V38" s="94">
        <v>14.5</v>
      </c>
      <c r="W38" s="94">
        <v>2.5</v>
      </c>
      <c r="X38" s="94">
        <v>1.0900000000000001</v>
      </c>
      <c r="Y38" s="94">
        <v>249</v>
      </c>
      <c r="Z38" s="94">
        <v>3</v>
      </c>
      <c r="AA38" s="94">
        <v>1.19</v>
      </c>
      <c r="AB38" s="94">
        <v>1.5</v>
      </c>
      <c r="AC38" s="94">
        <v>3.7</v>
      </c>
    </row>
    <row r="39" spans="1:29">
      <c r="A39" s="89">
        <v>33</v>
      </c>
      <c r="B39" s="87" t="s">
        <v>337</v>
      </c>
      <c r="C39" s="89" t="s">
        <v>211</v>
      </c>
      <c r="D39" s="89" t="s">
        <v>344</v>
      </c>
      <c r="E39" s="120" t="s">
        <v>990</v>
      </c>
      <c r="F39" s="141">
        <v>30.2</v>
      </c>
      <c r="G39" s="141">
        <v>6.7</v>
      </c>
      <c r="H39" s="87">
        <v>1040</v>
      </c>
      <c r="I39" s="87">
        <v>46900</v>
      </c>
      <c r="J39" s="216" t="s">
        <v>862</v>
      </c>
      <c r="K39" s="87">
        <v>5540</v>
      </c>
      <c r="L39" s="94">
        <v>94</v>
      </c>
      <c r="M39" s="94">
        <v>55</v>
      </c>
      <c r="N39" s="94">
        <v>22</v>
      </c>
      <c r="O39" s="94">
        <v>6</v>
      </c>
      <c r="P39" s="94">
        <v>19</v>
      </c>
      <c r="Q39" s="94">
        <v>24</v>
      </c>
      <c r="R39" s="94">
        <v>20.7</v>
      </c>
      <c r="S39" s="94">
        <v>12</v>
      </c>
      <c r="T39" s="94">
        <v>7.2</v>
      </c>
      <c r="U39" s="94">
        <v>144</v>
      </c>
      <c r="V39" s="94">
        <v>25.9</v>
      </c>
      <c r="W39" s="94">
        <v>4.7</v>
      </c>
      <c r="X39" s="94">
        <v>1.55</v>
      </c>
      <c r="Y39" s="94">
        <v>156</v>
      </c>
      <c r="Z39" s="94">
        <v>4.7</v>
      </c>
      <c r="AA39" s="94">
        <v>2.2599999999999998</v>
      </c>
      <c r="AB39" s="94">
        <v>3</v>
      </c>
      <c r="AC39" s="94">
        <v>4.5</v>
      </c>
    </row>
    <row r="40" spans="1:29">
      <c r="A40" s="89">
        <v>34</v>
      </c>
      <c r="B40" s="87" t="s">
        <v>76</v>
      </c>
      <c r="C40" s="89" t="s">
        <v>211</v>
      </c>
      <c r="D40" s="89" t="s">
        <v>218</v>
      </c>
      <c r="E40" s="120" t="s">
        <v>991</v>
      </c>
      <c r="F40" s="141">
        <v>5.5</v>
      </c>
      <c r="G40" s="141">
        <v>2.8</v>
      </c>
      <c r="H40" s="87">
        <v>3330</v>
      </c>
      <c r="I40" s="87">
        <v>9830</v>
      </c>
      <c r="J40" s="87">
        <v>12</v>
      </c>
      <c r="K40" s="87">
        <v>746</v>
      </c>
      <c r="L40" s="94">
        <v>35</v>
      </c>
      <c r="M40" s="94">
        <v>11</v>
      </c>
      <c r="N40" s="94">
        <v>54</v>
      </c>
      <c r="O40" s="94">
        <v>5</v>
      </c>
      <c r="P40" s="94">
        <v>10</v>
      </c>
      <c r="Q40" s="94">
        <v>2</v>
      </c>
      <c r="R40" s="94">
        <v>6.4</v>
      </c>
      <c r="S40" s="94">
        <v>5</v>
      </c>
      <c r="T40" s="94">
        <v>3.9</v>
      </c>
      <c r="U40" s="94">
        <v>24.7</v>
      </c>
      <c r="V40" s="94">
        <v>2.7</v>
      </c>
      <c r="W40" s="94">
        <v>0.5</v>
      </c>
      <c r="X40" s="94">
        <v>1.51</v>
      </c>
      <c r="Y40" s="94">
        <v>375</v>
      </c>
      <c r="Z40" s="94">
        <v>0.7</v>
      </c>
      <c r="AA40" s="94">
        <v>0.18</v>
      </c>
      <c r="AB40" s="94">
        <v>1</v>
      </c>
      <c r="AC40" s="94">
        <v>2.1</v>
      </c>
    </row>
    <row r="41" spans="1:29">
      <c r="A41" s="89">
        <v>35</v>
      </c>
      <c r="B41" s="87" t="s">
        <v>78</v>
      </c>
      <c r="C41" s="89" t="s">
        <v>211</v>
      </c>
      <c r="D41" s="89" t="s">
        <v>218</v>
      </c>
      <c r="E41" s="120" t="s">
        <v>991</v>
      </c>
      <c r="F41" s="141">
        <v>5.9</v>
      </c>
      <c r="G41" s="141">
        <v>14.8</v>
      </c>
      <c r="H41" s="87">
        <v>3010</v>
      </c>
      <c r="I41" s="87">
        <v>12200</v>
      </c>
      <c r="J41" s="87">
        <v>14</v>
      </c>
      <c r="K41" s="87">
        <v>1090</v>
      </c>
      <c r="L41" s="94">
        <v>30</v>
      </c>
      <c r="M41" s="94">
        <v>15</v>
      </c>
      <c r="N41" s="94">
        <v>36</v>
      </c>
      <c r="O41" s="94">
        <v>2.8</v>
      </c>
      <c r="P41" s="94">
        <v>6</v>
      </c>
      <c r="Q41" s="94">
        <v>4</v>
      </c>
      <c r="R41" s="94">
        <v>5.7</v>
      </c>
      <c r="S41" s="94">
        <v>5</v>
      </c>
      <c r="T41" s="94">
        <v>4.2</v>
      </c>
      <c r="U41" s="94">
        <v>33.4</v>
      </c>
      <c r="V41" s="94">
        <v>3</v>
      </c>
      <c r="W41" s="94">
        <v>0.6</v>
      </c>
      <c r="X41" s="94">
        <v>0.55000000000000004</v>
      </c>
      <c r="Y41" s="94">
        <v>210</v>
      </c>
      <c r="Z41" s="94">
        <v>0.9</v>
      </c>
      <c r="AA41" s="94">
        <v>0.24</v>
      </c>
      <c r="AB41" s="94">
        <v>1.3</v>
      </c>
      <c r="AC41" s="94">
        <v>1.8</v>
      </c>
    </row>
    <row r="42" spans="1:29">
      <c r="A42" s="89">
        <v>36</v>
      </c>
      <c r="B42" s="120">
        <v>124331</v>
      </c>
      <c r="C42" s="89" t="s">
        <v>211</v>
      </c>
      <c r="D42" s="89" t="s">
        <v>218</v>
      </c>
      <c r="E42" s="120" t="s">
        <v>991</v>
      </c>
      <c r="F42" s="216" t="s">
        <v>862</v>
      </c>
      <c r="G42" s="216" t="s">
        <v>862</v>
      </c>
      <c r="H42" s="216" t="s">
        <v>862</v>
      </c>
      <c r="I42" s="216" t="s">
        <v>862</v>
      </c>
      <c r="J42" s="216" t="s">
        <v>862</v>
      </c>
      <c r="K42" s="216" t="s">
        <v>862</v>
      </c>
      <c r="L42" s="216" t="s">
        <v>862</v>
      </c>
      <c r="M42" s="216" t="s">
        <v>862</v>
      </c>
      <c r="N42" s="216" t="s">
        <v>862</v>
      </c>
      <c r="O42" s="216" t="s">
        <v>862</v>
      </c>
      <c r="P42" s="216" t="s">
        <v>862</v>
      </c>
      <c r="Q42" s="216" t="s">
        <v>862</v>
      </c>
      <c r="R42" s="216" t="s">
        <v>862</v>
      </c>
      <c r="S42" s="216" t="s">
        <v>862</v>
      </c>
      <c r="T42" s="216" t="s">
        <v>862</v>
      </c>
      <c r="U42" s="216" t="s">
        <v>862</v>
      </c>
      <c r="V42" s="216" t="s">
        <v>862</v>
      </c>
      <c r="W42" s="216" t="s">
        <v>862</v>
      </c>
      <c r="X42" s="216" t="s">
        <v>862</v>
      </c>
      <c r="Y42" s="216" t="s">
        <v>862</v>
      </c>
      <c r="Z42" s="216" t="s">
        <v>862</v>
      </c>
      <c r="AA42" s="216" t="s">
        <v>862</v>
      </c>
      <c r="AB42" s="216" t="s">
        <v>862</v>
      </c>
      <c r="AC42" s="216" t="s">
        <v>862</v>
      </c>
    </row>
    <row r="43" spans="1:29">
      <c r="A43" s="89">
        <v>37</v>
      </c>
      <c r="B43" s="120">
        <v>124332</v>
      </c>
      <c r="C43" s="89" t="s">
        <v>211</v>
      </c>
      <c r="D43" s="89" t="s">
        <v>218</v>
      </c>
      <c r="E43" s="120" t="s">
        <v>991</v>
      </c>
      <c r="F43" s="216" t="s">
        <v>862</v>
      </c>
      <c r="G43" s="216" t="s">
        <v>862</v>
      </c>
      <c r="H43" s="216" t="s">
        <v>862</v>
      </c>
      <c r="I43" s="216" t="s">
        <v>862</v>
      </c>
      <c r="J43" s="216" t="s">
        <v>862</v>
      </c>
      <c r="K43" s="216" t="s">
        <v>862</v>
      </c>
      <c r="L43" s="216" t="s">
        <v>862</v>
      </c>
      <c r="M43" s="216" t="s">
        <v>862</v>
      </c>
      <c r="N43" s="216" t="s">
        <v>862</v>
      </c>
      <c r="O43" s="216" t="s">
        <v>862</v>
      </c>
      <c r="P43" s="216" t="s">
        <v>862</v>
      </c>
      <c r="Q43" s="216" t="s">
        <v>862</v>
      </c>
      <c r="R43" s="216" t="s">
        <v>862</v>
      </c>
      <c r="S43" s="216" t="s">
        <v>862</v>
      </c>
      <c r="T43" s="216" t="s">
        <v>862</v>
      </c>
      <c r="U43" s="216" t="s">
        <v>862</v>
      </c>
      <c r="V43" s="216" t="s">
        <v>862</v>
      </c>
      <c r="W43" s="216" t="s">
        <v>862</v>
      </c>
      <c r="X43" s="216" t="s">
        <v>862</v>
      </c>
      <c r="Y43" s="216" t="s">
        <v>862</v>
      </c>
      <c r="Z43" s="216" t="s">
        <v>862</v>
      </c>
      <c r="AA43" s="216" t="s">
        <v>862</v>
      </c>
      <c r="AB43" s="216" t="s">
        <v>862</v>
      </c>
      <c r="AC43" s="216" t="s">
        <v>862</v>
      </c>
    </row>
    <row r="44" spans="1:29">
      <c r="A44" s="89">
        <v>38</v>
      </c>
      <c r="B44" s="120">
        <v>124333</v>
      </c>
      <c r="C44" s="89" t="s">
        <v>211</v>
      </c>
      <c r="D44" s="89" t="s">
        <v>218</v>
      </c>
      <c r="E44" s="120" t="s">
        <v>991</v>
      </c>
      <c r="F44" s="216" t="s">
        <v>862</v>
      </c>
      <c r="G44" s="216" t="s">
        <v>862</v>
      </c>
      <c r="H44" s="216" t="s">
        <v>862</v>
      </c>
      <c r="I44" s="216" t="s">
        <v>862</v>
      </c>
      <c r="J44" s="216" t="s">
        <v>862</v>
      </c>
      <c r="K44" s="216" t="s">
        <v>862</v>
      </c>
      <c r="L44" s="216" t="s">
        <v>862</v>
      </c>
      <c r="M44" s="216" t="s">
        <v>862</v>
      </c>
      <c r="N44" s="216" t="s">
        <v>862</v>
      </c>
      <c r="O44" s="216" t="s">
        <v>862</v>
      </c>
      <c r="P44" s="216" t="s">
        <v>862</v>
      </c>
      <c r="Q44" s="216" t="s">
        <v>862</v>
      </c>
      <c r="R44" s="216" t="s">
        <v>862</v>
      </c>
      <c r="S44" s="216" t="s">
        <v>862</v>
      </c>
      <c r="T44" s="216" t="s">
        <v>862</v>
      </c>
      <c r="U44" s="216" t="s">
        <v>862</v>
      </c>
      <c r="V44" s="216" t="s">
        <v>862</v>
      </c>
      <c r="W44" s="216" t="s">
        <v>862</v>
      </c>
      <c r="X44" s="216" t="s">
        <v>862</v>
      </c>
      <c r="Y44" s="216" t="s">
        <v>862</v>
      </c>
      <c r="Z44" s="216" t="s">
        <v>862</v>
      </c>
      <c r="AA44" s="216" t="s">
        <v>862</v>
      </c>
      <c r="AB44" s="216" t="s">
        <v>862</v>
      </c>
      <c r="AC44" s="216" t="s">
        <v>862</v>
      </c>
    </row>
    <row r="45" spans="1:29">
      <c r="A45" s="89">
        <v>39</v>
      </c>
      <c r="B45" s="120">
        <v>124338</v>
      </c>
      <c r="C45" s="89" t="s">
        <v>211</v>
      </c>
      <c r="D45" s="89" t="s">
        <v>218</v>
      </c>
      <c r="E45" s="120" t="s">
        <v>991</v>
      </c>
      <c r="F45" s="216" t="s">
        <v>862</v>
      </c>
      <c r="G45" s="216" t="s">
        <v>862</v>
      </c>
      <c r="H45" s="216" t="s">
        <v>862</v>
      </c>
      <c r="I45" s="216" t="s">
        <v>862</v>
      </c>
      <c r="J45" s="216" t="s">
        <v>862</v>
      </c>
      <c r="K45" s="216" t="s">
        <v>862</v>
      </c>
      <c r="L45" s="216" t="s">
        <v>862</v>
      </c>
      <c r="M45" s="216" t="s">
        <v>862</v>
      </c>
      <c r="N45" s="216" t="s">
        <v>862</v>
      </c>
      <c r="O45" s="216" t="s">
        <v>862</v>
      </c>
      <c r="P45" s="216" t="s">
        <v>862</v>
      </c>
      <c r="Q45" s="216" t="s">
        <v>862</v>
      </c>
      <c r="R45" s="216" t="s">
        <v>862</v>
      </c>
      <c r="S45" s="216" t="s">
        <v>862</v>
      </c>
      <c r="T45" s="216" t="s">
        <v>862</v>
      </c>
      <c r="U45" s="216" t="s">
        <v>862</v>
      </c>
      <c r="V45" s="216" t="s">
        <v>862</v>
      </c>
      <c r="W45" s="216" t="s">
        <v>862</v>
      </c>
      <c r="X45" s="216" t="s">
        <v>862</v>
      </c>
      <c r="Y45" s="216" t="s">
        <v>862</v>
      </c>
      <c r="Z45" s="216" t="s">
        <v>862</v>
      </c>
      <c r="AA45" s="216" t="s">
        <v>862</v>
      </c>
      <c r="AB45" s="216" t="s">
        <v>862</v>
      </c>
      <c r="AC45" s="216" t="s">
        <v>862</v>
      </c>
    </row>
    <row r="46" spans="1:29">
      <c r="A46" s="89">
        <v>40</v>
      </c>
      <c r="B46" s="120">
        <v>124339</v>
      </c>
      <c r="C46" s="89" t="s">
        <v>211</v>
      </c>
      <c r="D46" s="89" t="s">
        <v>218</v>
      </c>
      <c r="E46" s="120" t="s">
        <v>991</v>
      </c>
      <c r="F46" s="216" t="s">
        <v>862</v>
      </c>
      <c r="G46" s="216" t="s">
        <v>862</v>
      </c>
      <c r="H46" s="216" t="s">
        <v>862</v>
      </c>
      <c r="I46" s="216" t="s">
        <v>862</v>
      </c>
      <c r="J46" s="216" t="s">
        <v>862</v>
      </c>
      <c r="K46" s="216" t="s">
        <v>862</v>
      </c>
      <c r="L46" s="216" t="s">
        <v>862</v>
      </c>
      <c r="M46" s="216" t="s">
        <v>862</v>
      </c>
      <c r="N46" s="216" t="s">
        <v>862</v>
      </c>
      <c r="O46" s="216" t="s">
        <v>862</v>
      </c>
      <c r="P46" s="216" t="s">
        <v>862</v>
      </c>
      <c r="Q46" s="216" t="s">
        <v>862</v>
      </c>
      <c r="R46" s="216" t="s">
        <v>862</v>
      </c>
      <c r="S46" s="216" t="s">
        <v>862</v>
      </c>
      <c r="T46" s="216" t="s">
        <v>862</v>
      </c>
      <c r="U46" s="216" t="s">
        <v>862</v>
      </c>
      <c r="V46" s="216" t="s">
        <v>862</v>
      </c>
      <c r="W46" s="216" t="s">
        <v>862</v>
      </c>
      <c r="X46" s="216" t="s">
        <v>862</v>
      </c>
      <c r="Y46" s="216" t="s">
        <v>862</v>
      </c>
      <c r="Z46" s="216" t="s">
        <v>862</v>
      </c>
      <c r="AA46" s="216" t="s">
        <v>862</v>
      </c>
      <c r="AB46" s="216" t="s">
        <v>862</v>
      </c>
      <c r="AC46" s="216" t="s">
        <v>862</v>
      </c>
    </row>
    <row r="47" spans="1:29">
      <c r="A47" s="89">
        <v>41</v>
      </c>
      <c r="B47" s="120">
        <v>124340</v>
      </c>
      <c r="C47" s="89" t="s">
        <v>211</v>
      </c>
      <c r="D47" s="89" t="s">
        <v>218</v>
      </c>
      <c r="E47" s="120" t="s">
        <v>991</v>
      </c>
      <c r="F47" s="216" t="s">
        <v>862</v>
      </c>
      <c r="G47" s="216" t="s">
        <v>862</v>
      </c>
      <c r="H47" s="216" t="s">
        <v>862</v>
      </c>
      <c r="I47" s="216" t="s">
        <v>862</v>
      </c>
      <c r="J47" s="216" t="s">
        <v>862</v>
      </c>
      <c r="K47" s="216" t="s">
        <v>862</v>
      </c>
      <c r="L47" s="216" t="s">
        <v>862</v>
      </c>
      <c r="M47" s="216" t="s">
        <v>862</v>
      </c>
      <c r="N47" s="216" t="s">
        <v>862</v>
      </c>
      <c r="O47" s="216" t="s">
        <v>862</v>
      </c>
      <c r="P47" s="216" t="s">
        <v>862</v>
      </c>
      <c r="Q47" s="216" t="s">
        <v>862</v>
      </c>
      <c r="R47" s="216" t="s">
        <v>862</v>
      </c>
      <c r="S47" s="216" t="s">
        <v>862</v>
      </c>
      <c r="T47" s="216" t="s">
        <v>862</v>
      </c>
      <c r="U47" s="216" t="s">
        <v>862</v>
      </c>
      <c r="V47" s="216" t="s">
        <v>862</v>
      </c>
      <c r="W47" s="216" t="s">
        <v>862</v>
      </c>
      <c r="X47" s="216" t="s">
        <v>862</v>
      </c>
      <c r="Y47" s="216" t="s">
        <v>862</v>
      </c>
      <c r="Z47" s="216" t="s">
        <v>862</v>
      </c>
      <c r="AA47" s="216" t="s">
        <v>862</v>
      </c>
      <c r="AB47" s="216" t="s">
        <v>862</v>
      </c>
      <c r="AC47" s="216" t="s">
        <v>862</v>
      </c>
    </row>
    <row r="48" spans="1:29">
      <c r="A48" s="89">
        <v>42</v>
      </c>
      <c r="B48" s="120">
        <v>124341</v>
      </c>
      <c r="C48" s="89" t="s">
        <v>211</v>
      </c>
      <c r="D48" s="89" t="s">
        <v>218</v>
      </c>
      <c r="E48" s="120" t="s">
        <v>991</v>
      </c>
      <c r="F48" s="216" t="s">
        <v>862</v>
      </c>
      <c r="G48" s="216" t="s">
        <v>862</v>
      </c>
      <c r="H48" s="216" t="s">
        <v>862</v>
      </c>
      <c r="I48" s="216" t="s">
        <v>862</v>
      </c>
      <c r="J48" s="216" t="s">
        <v>862</v>
      </c>
      <c r="K48" s="216" t="s">
        <v>862</v>
      </c>
      <c r="L48" s="216" t="s">
        <v>862</v>
      </c>
      <c r="M48" s="216" t="s">
        <v>862</v>
      </c>
      <c r="N48" s="216" t="s">
        <v>862</v>
      </c>
      <c r="O48" s="216" t="s">
        <v>862</v>
      </c>
      <c r="P48" s="216" t="s">
        <v>862</v>
      </c>
      <c r="Q48" s="216" t="s">
        <v>862</v>
      </c>
      <c r="R48" s="216" t="s">
        <v>862</v>
      </c>
      <c r="S48" s="216" t="s">
        <v>862</v>
      </c>
      <c r="T48" s="216" t="s">
        <v>862</v>
      </c>
      <c r="U48" s="216" t="s">
        <v>862</v>
      </c>
      <c r="V48" s="216" t="s">
        <v>862</v>
      </c>
      <c r="W48" s="216" t="s">
        <v>862</v>
      </c>
      <c r="X48" s="216" t="s">
        <v>862</v>
      </c>
      <c r="Y48" s="216" t="s">
        <v>862</v>
      </c>
      <c r="Z48" s="216" t="s">
        <v>862</v>
      </c>
      <c r="AA48" s="216" t="s">
        <v>862</v>
      </c>
      <c r="AB48" s="216" t="s">
        <v>862</v>
      </c>
      <c r="AC48" s="216" t="s">
        <v>862</v>
      </c>
    </row>
    <row r="49" spans="1:29">
      <c r="A49" s="89">
        <v>43</v>
      </c>
      <c r="B49" s="120">
        <v>124342</v>
      </c>
      <c r="C49" s="89" t="s">
        <v>211</v>
      </c>
      <c r="D49" s="89" t="s">
        <v>218</v>
      </c>
      <c r="E49" s="120" t="s">
        <v>991</v>
      </c>
      <c r="F49" s="216" t="s">
        <v>862</v>
      </c>
      <c r="G49" s="216" t="s">
        <v>862</v>
      </c>
      <c r="H49" s="216" t="s">
        <v>862</v>
      </c>
      <c r="I49" s="216" t="s">
        <v>862</v>
      </c>
      <c r="J49" s="216" t="s">
        <v>862</v>
      </c>
      <c r="K49" s="216" t="s">
        <v>862</v>
      </c>
      <c r="L49" s="216" t="s">
        <v>862</v>
      </c>
      <c r="M49" s="216" t="s">
        <v>862</v>
      </c>
      <c r="N49" s="216" t="s">
        <v>862</v>
      </c>
      <c r="O49" s="216" t="s">
        <v>862</v>
      </c>
      <c r="P49" s="216" t="s">
        <v>862</v>
      </c>
      <c r="Q49" s="216" t="s">
        <v>862</v>
      </c>
      <c r="R49" s="216" t="s">
        <v>862</v>
      </c>
      <c r="S49" s="216" t="s">
        <v>862</v>
      </c>
      <c r="T49" s="216" t="s">
        <v>862</v>
      </c>
      <c r="U49" s="216" t="s">
        <v>862</v>
      </c>
      <c r="V49" s="216" t="s">
        <v>862</v>
      </c>
      <c r="W49" s="216" t="s">
        <v>862</v>
      </c>
      <c r="X49" s="216" t="s">
        <v>862</v>
      </c>
      <c r="Y49" s="216" t="s">
        <v>862</v>
      </c>
      <c r="Z49" s="216" t="s">
        <v>862</v>
      </c>
      <c r="AA49" s="216" t="s">
        <v>862</v>
      </c>
      <c r="AB49" s="216" t="s">
        <v>862</v>
      </c>
      <c r="AC49" s="216" t="s">
        <v>862</v>
      </c>
    </row>
    <row r="50" spans="1:29">
      <c r="A50" s="89">
        <v>44</v>
      </c>
      <c r="B50" s="120">
        <v>124343</v>
      </c>
      <c r="C50" s="89" t="s">
        <v>211</v>
      </c>
      <c r="D50" s="89" t="s">
        <v>218</v>
      </c>
      <c r="E50" s="120" t="s">
        <v>991</v>
      </c>
      <c r="F50" s="216" t="s">
        <v>862</v>
      </c>
      <c r="G50" s="216" t="s">
        <v>862</v>
      </c>
      <c r="H50" s="216" t="s">
        <v>862</v>
      </c>
      <c r="I50" s="216" t="s">
        <v>862</v>
      </c>
      <c r="J50" s="216" t="s">
        <v>862</v>
      </c>
      <c r="K50" s="216" t="s">
        <v>862</v>
      </c>
      <c r="L50" s="216" t="s">
        <v>862</v>
      </c>
      <c r="M50" s="216" t="s">
        <v>862</v>
      </c>
      <c r="N50" s="216" t="s">
        <v>862</v>
      </c>
      <c r="O50" s="216" t="s">
        <v>862</v>
      </c>
      <c r="P50" s="216" t="s">
        <v>862</v>
      </c>
      <c r="Q50" s="216" t="s">
        <v>862</v>
      </c>
      <c r="R50" s="216" t="s">
        <v>862</v>
      </c>
      <c r="S50" s="216" t="s">
        <v>862</v>
      </c>
      <c r="T50" s="216" t="s">
        <v>862</v>
      </c>
      <c r="U50" s="216" t="s">
        <v>862</v>
      </c>
      <c r="V50" s="216" t="s">
        <v>862</v>
      </c>
      <c r="W50" s="216" t="s">
        <v>862</v>
      </c>
      <c r="X50" s="216" t="s">
        <v>862</v>
      </c>
      <c r="Y50" s="216" t="s">
        <v>862</v>
      </c>
      <c r="Z50" s="216" t="s">
        <v>862</v>
      </c>
      <c r="AA50" s="216" t="s">
        <v>862</v>
      </c>
      <c r="AB50" s="216" t="s">
        <v>862</v>
      </c>
      <c r="AC50" s="216" t="s">
        <v>862</v>
      </c>
    </row>
    <row r="51" spans="1:29">
      <c r="A51" s="89">
        <v>45</v>
      </c>
      <c r="B51" s="120">
        <v>124344</v>
      </c>
      <c r="C51" s="89" t="s">
        <v>211</v>
      </c>
      <c r="D51" s="89" t="s">
        <v>218</v>
      </c>
      <c r="E51" s="120" t="s">
        <v>991</v>
      </c>
      <c r="F51" s="216" t="s">
        <v>862</v>
      </c>
      <c r="G51" s="216" t="s">
        <v>862</v>
      </c>
      <c r="H51" s="216" t="s">
        <v>862</v>
      </c>
      <c r="I51" s="216" t="s">
        <v>862</v>
      </c>
      <c r="J51" s="216" t="s">
        <v>862</v>
      </c>
      <c r="K51" s="216" t="s">
        <v>862</v>
      </c>
      <c r="L51" s="216" t="s">
        <v>862</v>
      </c>
      <c r="M51" s="216" t="s">
        <v>862</v>
      </c>
      <c r="N51" s="216" t="s">
        <v>862</v>
      </c>
      <c r="O51" s="216" t="s">
        <v>862</v>
      </c>
      <c r="P51" s="216" t="s">
        <v>862</v>
      </c>
      <c r="Q51" s="216" t="s">
        <v>862</v>
      </c>
      <c r="R51" s="216" t="s">
        <v>862</v>
      </c>
      <c r="S51" s="216" t="s">
        <v>862</v>
      </c>
      <c r="T51" s="216" t="s">
        <v>862</v>
      </c>
      <c r="U51" s="216" t="s">
        <v>862</v>
      </c>
      <c r="V51" s="216" t="s">
        <v>862</v>
      </c>
      <c r="W51" s="216" t="s">
        <v>862</v>
      </c>
      <c r="X51" s="216" t="s">
        <v>862</v>
      </c>
      <c r="Y51" s="216" t="s">
        <v>862</v>
      </c>
      <c r="Z51" s="216" t="s">
        <v>862</v>
      </c>
      <c r="AA51" s="216" t="s">
        <v>862</v>
      </c>
      <c r="AB51" s="216" t="s">
        <v>862</v>
      </c>
      <c r="AC51" s="216" t="s">
        <v>862</v>
      </c>
    </row>
    <row r="52" spans="1:29">
      <c r="A52" s="89">
        <v>46</v>
      </c>
      <c r="B52" s="87" t="s">
        <v>335</v>
      </c>
      <c r="C52" s="89" t="s">
        <v>211</v>
      </c>
      <c r="D52" s="89" t="s">
        <v>218</v>
      </c>
      <c r="E52" s="120" t="s">
        <v>992</v>
      </c>
      <c r="F52" s="141">
        <v>10.1</v>
      </c>
      <c r="G52" s="141">
        <v>1.1000000000000001</v>
      </c>
      <c r="H52" s="87">
        <v>2450</v>
      </c>
      <c r="I52" s="87">
        <v>14600</v>
      </c>
      <c r="J52" s="216" t="s">
        <v>862</v>
      </c>
      <c r="K52" s="87">
        <v>2130</v>
      </c>
      <c r="L52" s="94">
        <v>44</v>
      </c>
      <c r="M52" s="94">
        <v>17</v>
      </c>
      <c r="N52" s="94">
        <v>180</v>
      </c>
      <c r="O52" s="94">
        <v>3.5</v>
      </c>
      <c r="P52" s="94">
        <v>7</v>
      </c>
      <c r="Q52" s="94">
        <v>11</v>
      </c>
      <c r="R52" s="94">
        <v>6.4</v>
      </c>
      <c r="S52" s="94">
        <v>1</v>
      </c>
      <c r="T52" s="94">
        <v>2</v>
      </c>
      <c r="U52" s="94">
        <v>48.1</v>
      </c>
      <c r="V52" s="94">
        <v>6.9</v>
      </c>
      <c r="W52" s="94">
        <v>0.9</v>
      </c>
      <c r="X52" s="94">
        <v>0.72</v>
      </c>
      <c r="Y52" s="94">
        <v>234</v>
      </c>
      <c r="Z52" s="94">
        <v>1.5</v>
      </c>
      <c r="AA52" s="94">
        <v>0.57999999999999996</v>
      </c>
      <c r="AB52" s="94">
        <v>1.1000000000000001</v>
      </c>
      <c r="AC52" s="94">
        <v>2.1</v>
      </c>
    </row>
    <row r="53" spans="1:29">
      <c r="A53" s="89">
        <v>47</v>
      </c>
      <c r="B53" s="87" t="s">
        <v>339</v>
      </c>
      <c r="C53" s="89" t="s">
        <v>211</v>
      </c>
      <c r="D53" s="89" t="s">
        <v>218</v>
      </c>
      <c r="E53" s="120" t="s">
        <v>993</v>
      </c>
      <c r="F53" s="141">
        <v>21.1</v>
      </c>
      <c r="G53" s="141">
        <v>3.1</v>
      </c>
      <c r="H53" s="87">
        <v>3480</v>
      </c>
      <c r="I53" s="87">
        <v>26500</v>
      </c>
      <c r="J53" s="216" t="s">
        <v>862</v>
      </c>
      <c r="K53" s="87">
        <v>1540</v>
      </c>
      <c r="L53" s="94">
        <v>77</v>
      </c>
      <c r="M53" s="94">
        <v>51</v>
      </c>
      <c r="N53" s="94">
        <v>84</v>
      </c>
      <c r="O53" s="94">
        <v>7.8</v>
      </c>
      <c r="P53" s="94">
        <v>35</v>
      </c>
      <c r="Q53" s="94">
        <v>11</v>
      </c>
      <c r="R53" s="94">
        <v>9.1</v>
      </c>
      <c r="S53" s="94">
        <v>3</v>
      </c>
      <c r="T53" s="94">
        <v>14.2</v>
      </c>
      <c r="U53" s="94">
        <v>54.5</v>
      </c>
      <c r="V53" s="94">
        <v>5.2</v>
      </c>
      <c r="W53" s="94">
        <v>1</v>
      </c>
      <c r="X53" s="94">
        <v>2.14</v>
      </c>
      <c r="Y53" s="94">
        <v>245</v>
      </c>
      <c r="Z53" s="94">
        <v>1.5</v>
      </c>
      <c r="AA53" s="94">
        <v>0.37</v>
      </c>
      <c r="AB53" s="94">
        <v>1.1000000000000001</v>
      </c>
      <c r="AC53" s="94">
        <v>3.8</v>
      </c>
    </row>
    <row r="54" spans="1:29">
      <c r="A54" s="89">
        <v>48</v>
      </c>
      <c r="B54" s="87" t="s">
        <v>340</v>
      </c>
      <c r="C54" s="89" t="s">
        <v>211</v>
      </c>
      <c r="D54" s="89" t="s">
        <v>218</v>
      </c>
      <c r="E54" s="120" t="s">
        <v>993</v>
      </c>
      <c r="F54" s="141">
        <v>8.1999999999999993</v>
      </c>
      <c r="G54" s="141">
        <v>1.6</v>
      </c>
      <c r="H54" s="87">
        <v>2390</v>
      </c>
      <c r="I54" s="87">
        <v>10700</v>
      </c>
      <c r="J54" s="216" t="s">
        <v>862</v>
      </c>
      <c r="K54" s="87">
        <v>1070</v>
      </c>
      <c r="L54" s="94">
        <v>28</v>
      </c>
      <c r="M54" s="94">
        <v>38</v>
      </c>
      <c r="N54" s="94">
        <v>110</v>
      </c>
      <c r="O54" s="94">
        <v>4.8</v>
      </c>
      <c r="P54" s="94">
        <v>32</v>
      </c>
      <c r="Q54" s="94">
        <v>7</v>
      </c>
      <c r="R54" s="94">
        <v>4.7</v>
      </c>
      <c r="S54" s="94">
        <v>2</v>
      </c>
      <c r="T54" s="94">
        <v>9.8000000000000007</v>
      </c>
      <c r="U54" s="94">
        <v>30.7</v>
      </c>
      <c r="V54" s="94">
        <v>3.5</v>
      </c>
      <c r="W54" s="94">
        <v>0.6</v>
      </c>
      <c r="X54" s="94">
        <v>0.87</v>
      </c>
      <c r="Y54" s="94">
        <v>203</v>
      </c>
      <c r="Z54" s="94">
        <v>0.9</v>
      </c>
      <c r="AA54" s="94">
        <v>0.26</v>
      </c>
      <c r="AB54" s="94">
        <v>1.5</v>
      </c>
      <c r="AC54" s="94">
        <v>1.6</v>
      </c>
    </row>
    <row r="55" spans="1:29">
      <c r="A55" s="89">
        <v>49</v>
      </c>
      <c r="B55" s="87" t="s">
        <v>341</v>
      </c>
      <c r="C55" s="89" t="s">
        <v>211</v>
      </c>
      <c r="D55" s="89" t="s">
        <v>218</v>
      </c>
      <c r="E55" s="120" t="s">
        <v>993</v>
      </c>
      <c r="F55" s="141">
        <v>21.5</v>
      </c>
      <c r="G55" s="141">
        <v>0.5</v>
      </c>
      <c r="H55" s="87">
        <v>3770</v>
      </c>
      <c r="I55" s="87">
        <v>32000</v>
      </c>
      <c r="J55" s="216" t="s">
        <v>862</v>
      </c>
      <c r="K55" s="87">
        <v>2210</v>
      </c>
      <c r="L55" s="94">
        <v>53</v>
      </c>
      <c r="M55" s="94">
        <v>32</v>
      </c>
      <c r="N55" s="94">
        <v>168</v>
      </c>
      <c r="O55" s="94">
        <v>1.6</v>
      </c>
      <c r="P55" s="94">
        <v>13</v>
      </c>
      <c r="Q55" s="94">
        <v>9</v>
      </c>
      <c r="R55" s="94">
        <v>10.3</v>
      </c>
      <c r="S55" s="94">
        <v>1</v>
      </c>
      <c r="T55" s="94">
        <v>3</v>
      </c>
      <c r="U55" s="94">
        <v>51.6</v>
      </c>
      <c r="V55" s="94">
        <v>8.1</v>
      </c>
      <c r="W55" s="94">
        <v>1.3</v>
      </c>
      <c r="X55" s="94">
        <v>0.6</v>
      </c>
      <c r="Y55" s="94">
        <v>244</v>
      </c>
      <c r="Z55" s="94">
        <v>1.6</v>
      </c>
      <c r="AA55" s="94">
        <v>0.63</v>
      </c>
      <c r="AB55" s="94">
        <v>1.2</v>
      </c>
      <c r="AC55" s="94">
        <v>2</v>
      </c>
    </row>
    <row r="56" spans="1:29">
      <c r="A56" s="89">
        <v>50</v>
      </c>
      <c r="B56" s="87" t="s">
        <v>97</v>
      </c>
      <c r="C56" s="89" t="s">
        <v>211</v>
      </c>
      <c r="D56" s="89" t="s">
        <v>218</v>
      </c>
      <c r="E56" s="120" t="s">
        <v>994</v>
      </c>
      <c r="F56" s="141">
        <v>13.4</v>
      </c>
      <c r="G56" s="141">
        <v>2.4</v>
      </c>
      <c r="H56" s="87">
        <v>1840</v>
      </c>
      <c r="I56" s="87">
        <v>21600</v>
      </c>
      <c r="J56" s="87">
        <v>57</v>
      </c>
      <c r="K56" s="87">
        <v>1660</v>
      </c>
      <c r="L56" s="94">
        <v>44</v>
      </c>
      <c r="M56" s="94">
        <v>22</v>
      </c>
      <c r="N56" s="94">
        <v>102</v>
      </c>
      <c r="O56" s="94">
        <v>7.3</v>
      </c>
      <c r="P56" s="94">
        <v>10</v>
      </c>
      <c r="Q56" s="94">
        <v>29</v>
      </c>
      <c r="R56" s="94">
        <v>10.3</v>
      </c>
      <c r="S56" s="94">
        <v>20</v>
      </c>
      <c r="T56" s="94">
        <v>4.5999999999999996</v>
      </c>
      <c r="U56" s="94">
        <v>49.5</v>
      </c>
      <c r="V56" s="94">
        <v>6.6</v>
      </c>
      <c r="W56" s="94">
        <v>1</v>
      </c>
      <c r="X56" s="94">
        <v>1.73</v>
      </c>
      <c r="Y56" s="94">
        <v>196</v>
      </c>
      <c r="Z56" s="94">
        <v>1.4</v>
      </c>
      <c r="AA56" s="94">
        <v>0.44</v>
      </c>
      <c r="AB56" s="94">
        <v>1.2</v>
      </c>
      <c r="AC56" s="94">
        <v>2.8</v>
      </c>
    </row>
    <row r="57" spans="1:29">
      <c r="A57" s="89">
        <v>51</v>
      </c>
      <c r="B57" s="87" t="s">
        <v>99</v>
      </c>
      <c r="C57" s="89" t="s">
        <v>211</v>
      </c>
      <c r="D57" s="89" t="s">
        <v>218</v>
      </c>
      <c r="E57" s="120" t="s">
        <v>994</v>
      </c>
      <c r="F57" s="141">
        <v>6.3</v>
      </c>
      <c r="G57" s="141">
        <v>0.4</v>
      </c>
      <c r="H57" s="87">
        <v>1780</v>
      </c>
      <c r="I57" s="87">
        <v>9400</v>
      </c>
      <c r="J57" s="87">
        <v>13</v>
      </c>
      <c r="K57" s="87">
        <v>598</v>
      </c>
      <c r="L57" s="94">
        <v>18</v>
      </c>
      <c r="M57" s="94">
        <v>7</v>
      </c>
      <c r="N57" s="94">
        <v>226</v>
      </c>
      <c r="O57" s="94">
        <v>2.1</v>
      </c>
      <c r="P57" s="94">
        <v>7</v>
      </c>
      <c r="Q57" s="94">
        <v>2</v>
      </c>
      <c r="R57" s="94">
        <v>4.2</v>
      </c>
      <c r="S57" s="94">
        <v>1</v>
      </c>
      <c r="T57" s="94">
        <v>1.7</v>
      </c>
      <c r="U57" s="94">
        <v>15.2</v>
      </c>
      <c r="V57" s="94">
        <v>1.6</v>
      </c>
      <c r="W57" s="94">
        <v>0.4</v>
      </c>
      <c r="X57" s="94">
        <v>0.67</v>
      </c>
      <c r="Y57" s="94">
        <v>64</v>
      </c>
      <c r="Z57" s="94">
        <v>0.4</v>
      </c>
      <c r="AA57" s="94">
        <v>0.13</v>
      </c>
      <c r="AB57" s="94">
        <v>0.8</v>
      </c>
      <c r="AC57" s="94">
        <v>1.1000000000000001</v>
      </c>
    </row>
    <row r="58" spans="1:29">
      <c r="A58" s="89">
        <v>52</v>
      </c>
      <c r="B58" s="87" t="s">
        <v>101</v>
      </c>
      <c r="C58" s="89" t="s">
        <v>211</v>
      </c>
      <c r="D58" s="89" t="s">
        <v>218</v>
      </c>
      <c r="E58" s="120" t="s">
        <v>994</v>
      </c>
      <c r="F58" s="141">
        <v>11.3</v>
      </c>
      <c r="G58" s="141">
        <v>1.1000000000000001</v>
      </c>
      <c r="H58" s="87">
        <v>1540</v>
      </c>
      <c r="I58" s="87">
        <v>10900</v>
      </c>
      <c r="J58" s="87">
        <v>21</v>
      </c>
      <c r="K58" s="87">
        <v>1050</v>
      </c>
      <c r="L58" s="94">
        <v>28</v>
      </c>
      <c r="M58" s="94">
        <v>10</v>
      </c>
      <c r="N58" s="94">
        <v>201</v>
      </c>
      <c r="O58" s="94">
        <v>4.8</v>
      </c>
      <c r="P58" s="94">
        <v>8</v>
      </c>
      <c r="Q58" s="94">
        <v>2</v>
      </c>
      <c r="R58" s="94">
        <v>4.7</v>
      </c>
      <c r="S58" s="94">
        <v>1</v>
      </c>
      <c r="T58" s="94">
        <v>2.2999999999999998</v>
      </c>
      <c r="U58" s="94">
        <v>27.2</v>
      </c>
      <c r="V58" s="94">
        <v>2.5</v>
      </c>
      <c r="W58" s="94">
        <v>0.5</v>
      </c>
      <c r="X58" s="94">
        <v>0.78</v>
      </c>
      <c r="Y58" s="94">
        <v>102</v>
      </c>
      <c r="Z58" s="94">
        <v>0.8</v>
      </c>
      <c r="AA58" s="94">
        <v>0.21</v>
      </c>
      <c r="AB58" s="94">
        <v>0.9</v>
      </c>
      <c r="AC58" s="94">
        <v>1.7</v>
      </c>
    </row>
    <row r="59" spans="1:29">
      <c r="A59" s="89">
        <v>53</v>
      </c>
      <c r="B59" s="87" t="s">
        <v>103</v>
      </c>
      <c r="C59" s="89" t="s">
        <v>211</v>
      </c>
      <c r="D59" s="89" t="s">
        <v>218</v>
      </c>
      <c r="E59" s="120" t="s">
        <v>994</v>
      </c>
      <c r="F59" s="141">
        <v>9.1</v>
      </c>
      <c r="G59" s="141">
        <v>3.9</v>
      </c>
      <c r="H59" s="87">
        <v>1560</v>
      </c>
      <c r="I59" s="87">
        <v>14500</v>
      </c>
      <c r="J59" s="87">
        <v>47</v>
      </c>
      <c r="K59" s="87">
        <v>1320</v>
      </c>
      <c r="L59" s="94">
        <v>47</v>
      </c>
      <c r="M59" s="94">
        <v>19</v>
      </c>
      <c r="N59" s="94">
        <v>141</v>
      </c>
      <c r="O59" s="94">
        <v>11.4</v>
      </c>
      <c r="P59" s="94">
        <v>13</v>
      </c>
      <c r="Q59" s="94">
        <v>4</v>
      </c>
      <c r="R59" s="94">
        <v>13.8</v>
      </c>
      <c r="S59" s="94">
        <v>7</v>
      </c>
      <c r="T59" s="94">
        <v>3.2</v>
      </c>
      <c r="U59" s="94">
        <v>36.799999999999997</v>
      </c>
      <c r="V59" s="94">
        <v>5</v>
      </c>
      <c r="W59" s="94">
        <v>0.9</v>
      </c>
      <c r="X59" s="94">
        <v>3.1</v>
      </c>
      <c r="Y59" s="94">
        <v>127</v>
      </c>
      <c r="Z59" s="94">
        <v>1</v>
      </c>
      <c r="AA59" s="94">
        <v>0.37</v>
      </c>
      <c r="AB59" s="94">
        <v>1.1000000000000001</v>
      </c>
      <c r="AC59" s="94">
        <v>4.0999999999999996</v>
      </c>
    </row>
    <row r="60" spans="1:29">
      <c r="A60" s="89">
        <v>54</v>
      </c>
      <c r="B60" s="87" t="s">
        <v>260</v>
      </c>
      <c r="C60" s="89" t="s">
        <v>211</v>
      </c>
      <c r="D60" s="89" t="s">
        <v>218</v>
      </c>
      <c r="E60" s="120" t="s">
        <v>995</v>
      </c>
      <c r="F60" s="141">
        <v>10.199999999999999</v>
      </c>
      <c r="G60" s="141">
        <v>2.5</v>
      </c>
      <c r="H60" s="87">
        <v>2240</v>
      </c>
      <c r="I60" s="87">
        <v>8960</v>
      </c>
      <c r="J60" s="216" t="s">
        <v>862</v>
      </c>
      <c r="K60" s="87">
        <v>706</v>
      </c>
      <c r="L60" s="94">
        <v>15</v>
      </c>
      <c r="M60" s="94">
        <v>10</v>
      </c>
      <c r="N60" s="94">
        <v>508</v>
      </c>
      <c r="O60" s="94">
        <v>0.6</v>
      </c>
      <c r="P60" s="94">
        <v>5</v>
      </c>
      <c r="Q60" s="94">
        <v>5</v>
      </c>
      <c r="R60" s="94">
        <v>3.2</v>
      </c>
      <c r="S60" s="94">
        <v>2</v>
      </c>
      <c r="T60" s="94">
        <v>2.2999999999999998</v>
      </c>
      <c r="U60" s="94">
        <v>33</v>
      </c>
      <c r="V60" s="94">
        <v>4.4000000000000004</v>
      </c>
      <c r="W60" s="94">
        <v>1.6</v>
      </c>
      <c r="X60" s="94">
        <v>0.19</v>
      </c>
      <c r="Y60" s="94">
        <v>24</v>
      </c>
      <c r="Z60" s="94">
        <v>0.9</v>
      </c>
      <c r="AA60" s="94">
        <v>0.22</v>
      </c>
      <c r="AB60" s="94">
        <v>1.1000000000000001</v>
      </c>
      <c r="AC60" s="94">
        <v>0.9</v>
      </c>
    </row>
    <row r="61" spans="1:29">
      <c r="A61" s="89">
        <v>55</v>
      </c>
      <c r="B61" s="87" t="s">
        <v>262</v>
      </c>
      <c r="C61" s="89" t="s">
        <v>211</v>
      </c>
      <c r="D61" s="89" t="s">
        <v>218</v>
      </c>
      <c r="E61" s="120" t="s">
        <v>995</v>
      </c>
      <c r="F61" s="141">
        <v>19.8</v>
      </c>
      <c r="G61" s="141">
        <v>1.8</v>
      </c>
      <c r="H61" s="87">
        <v>2330</v>
      </c>
      <c r="I61" s="87">
        <v>17600</v>
      </c>
      <c r="J61" s="216" t="s">
        <v>862</v>
      </c>
      <c r="K61" s="87">
        <v>1410</v>
      </c>
      <c r="L61" s="94">
        <v>30</v>
      </c>
      <c r="M61" s="94">
        <v>15</v>
      </c>
      <c r="N61" s="94">
        <v>427</v>
      </c>
      <c r="O61" s="94">
        <v>1.3</v>
      </c>
      <c r="P61" s="94">
        <v>6</v>
      </c>
      <c r="Q61" s="94">
        <v>12</v>
      </c>
      <c r="R61" s="94">
        <v>8.1</v>
      </c>
      <c r="S61" s="94">
        <v>4</v>
      </c>
      <c r="T61" s="94">
        <v>3.5</v>
      </c>
      <c r="U61" s="94">
        <v>51.3</v>
      </c>
      <c r="V61" s="94">
        <v>7.9</v>
      </c>
      <c r="W61" s="94">
        <v>1.2</v>
      </c>
      <c r="X61" s="94">
        <v>0.42</v>
      </c>
      <c r="Y61" s="94">
        <v>42</v>
      </c>
      <c r="Z61" s="94">
        <v>1.4</v>
      </c>
      <c r="AA61" s="94">
        <v>0.59</v>
      </c>
      <c r="AB61" s="94">
        <v>1.6</v>
      </c>
      <c r="AC61" s="94">
        <v>1.7</v>
      </c>
    </row>
    <row r="62" spans="1:29">
      <c r="A62" s="89">
        <v>56</v>
      </c>
      <c r="B62" s="87" t="s">
        <v>264</v>
      </c>
      <c r="C62" s="89" t="s">
        <v>211</v>
      </c>
      <c r="D62" s="89" t="s">
        <v>218</v>
      </c>
      <c r="E62" s="120" t="s">
        <v>995</v>
      </c>
      <c r="F62" s="141">
        <v>45.3</v>
      </c>
      <c r="G62" s="141">
        <v>2.4</v>
      </c>
      <c r="H62" s="87">
        <v>4010</v>
      </c>
      <c r="I62" s="87">
        <v>59600</v>
      </c>
      <c r="J62" s="216" t="s">
        <v>862</v>
      </c>
      <c r="K62" s="87">
        <v>2130</v>
      </c>
      <c r="L62" s="94">
        <v>52</v>
      </c>
      <c r="M62" s="94">
        <v>30</v>
      </c>
      <c r="N62" s="94">
        <v>281</v>
      </c>
      <c r="O62" s="94">
        <v>13.3</v>
      </c>
      <c r="P62" s="94">
        <v>24</v>
      </c>
      <c r="Q62" s="94">
        <v>153</v>
      </c>
      <c r="R62" s="94">
        <v>17</v>
      </c>
      <c r="S62" s="94">
        <v>3</v>
      </c>
      <c r="T62" s="94">
        <v>9.1</v>
      </c>
      <c r="U62" s="94">
        <v>122</v>
      </c>
      <c r="V62" s="94">
        <v>13.4</v>
      </c>
      <c r="W62" s="94">
        <v>2.6</v>
      </c>
      <c r="X62" s="94">
        <v>0.81</v>
      </c>
      <c r="Y62" s="94">
        <v>164</v>
      </c>
      <c r="Z62" s="94">
        <v>3.5</v>
      </c>
      <c r="AA62" s="94">
        <v>0.99</v>
      </c>
      <c r="AB62" s="94">
        <v>1</v>
      </c>
      <c r="AC62" s="94">
        <v>4.0999999999999996</v>
      </c>
    </row>
    <row r="63" spans="1:29">
      <c r="A63" s="89">
        <v>57</v>
      </c>
      <c r="B63" s="87" t="s">
        <v>266</v>
      </c>
      <c r="C63" s="89" t="s">
        <v>211</v>
      </c>
      <c r="D63" s="89" t="s">
        <v>218</v>
      </c>
      <c r="E63" s="120" t="s">
        <v>995</v>
      </c>
      <c r="F63" s="141">
        <v>11.1</v>
      </c>
      <c r="G63" s="141">
        <v>9.6999999999999993</v>
      </c>
      <c r="H63" s="87">
        <v>2020</v>
      </c>
      <c r="I63" s="87">
        <v>19900</v>
      </c>
      <c r="J63" s="216" t="s">
        <v>862</v>
      </c>
      <c r="K63" s="87">
        <v>1210</v>
      </c>
      <c r="L63" s="94">
        <v>36</v>
      </c>
      <c r="M63" s="94">
        <v>135</v>
      </c>
      <c r="N63" s="94">
        <v>258</v>
      </c>
      <c r="O63" s="94">
        <v>6.3</v>
      </c>
      <c r="P63" s="94">
        <v>79</v>
      </c>
      <c r="Q63" s="94">
        <v>42</v>
      </c>
      <c r="R63" s="94">
        <v>9.6999999999999993</v>
      </c>
      <c r="S63" s="94">
        <v>6</v>
      </c>
      <c r="T63" s="94">
        <v>7.2</v>
      </c>
      <c r="U63" s="94">
        <v>59.6</v>
      </c>
      <c r="V63" s="94">
        <v>6.6</v>
      </c>
      <c r="W63" s="94">
        <v>3.5</v>
      </c>
      <c r="X63" s="94">
        <v>0.5</v>
      </c>
      <c r="Y63" s="94">
        <v>31</v>
      </c>
      <c r="Z63" s="94">
        <v>1.6</v>
      </c>
      <c r="AA63" s="94">
        <v>0.39</v>
      </c>
      <c r="AB63" s="94">
        <v>2.9</v>
      </c>
      <c r="AC63" s="94">
        <v>2.1</v>
      </c>
    </row>
    <row r="64" spans="1:29">
      <c r="A64" s="89">
        <v>58</v>
      </c>
      <c r="B64" s="87" t="s">
        <v>240</v>
      </c>
      <c r="C64" s="89" t="s">
        <v>553</v>
      </c>
      <c r="D64" s="89" t="s">
        <v>218</v>
      </c>
      <c r="E64" s="120" t="s">
        <v>995</v>
      </c>
      <c r="F64" s="141">
        <v>12</v>
      </c>
      <c r="G64" s="141">
        <v>1</v>
      </c>
      <c r="H64" s="87">
        <v>2410</v>
      </c>
      <c r="I64" s="87">
        <v>50000</v>
      </c>
      <c r="J64" s="216" t="s">
        <v>862</v>
      </c>
      <c r="K64" s="87">
        <v>1960</v>
      </c>
      <c r="L64" s="94">
        <v>34</v>
      </c>
      <c r="M64" s="94">
        <v>99</v>
      </c>
      <c r="N64" s="94">
        <v>79</v>
      </c>
      <c r="O64" s="94">
        <v>3.6</v>
      </c>
      <c r="P64" s="94">
        <v>50</v>
      </c>
      <c r="Q64" s="94">
        <v>44</v>
      </c>
      <c r="R64" s="94">
        <v>12.9</v>
      </c>
      <c r="S64" s="94">
        <v>2</v>
      </c>
      <c r="T64" s="94">
        <v>5.4</v>
      </c>
      <c r="U64" s="94">
        <v>79.599999999999994</v>
      </c>
      <c r="V64" s="94">
        <v>12.1</v>
      </c>
      <c r="W64" s="94">
        <v>4.2</v>
      </c>
      <c r="X64" s="94">
        <v>0.67</v>
      </c>
      <c r="Y64" s="94">
        <v>638</v>
      </c>
      <c r="Z64" s="94">
        <v>2.6</v>
      </c>
      <c r="AA64" s="94">
        <v>0.87</v>
      </c>
      <c r="AB64" s="94">
        <v>1.2</v>
      </c>
      <c r="AC64" s="94">
        <v>2</v>
      </c>
    </row>
    <row r="65" spans="1:29">
      <c r="A65" s="89">
        <v>59</v>
      </c>
      <c r="B65" s="87" t="s">
        <v>80</v>
      </c>
      <c r="C65" s="89" t="s">
        <v>211</v>
      </c>
      <c r="D65" s="89" t="s">
        <v>218</v>
      </c>
      <c r="E65" s="120" t="s">
        <v>995</v>
      </c>
      <c r="F65" s="141">
        <v>31.4</v>
      </c>
      <c r="G65" s="141">
        <v>2.2999999999999998</v>
      </c>
      <c r="H65" s="87">
        <v>3120</v>
      </c>
      <c r="I65" s="87">
        <v>74400</v>
      </c>
      <c r="J65" s="87">
        <v>133</v>
      </c>
      <c r="K65" s="87">
        <v>3900</v>
      </c>
      <c r="L65" s="94">
        <v>84</v>
      </c>
      <c r="M65" s="94">
        <v>35</v>
      </c>
      <c r="N65" s="94">
        <v>61</v>
      </c>
      <c r="O65" s="94">
        <v>5.4</v>
      </c>
      <c r="P65" s="94">
        <v>12</v>
      </c>
      <c r="Q65" s="94">
        <v>40</v>
      </c>
      <c r="R65" s="94">
        <v>29.8</v>
      </c>
      <c r="S65" s="94">
        <v>8</v>
      </c>
      <c r="T65" s="94">
        <v>12.2</v>
      </c>
      <c r="U65" s="94">
        <v>231</v>
      </c>
      <c r="V65" s="94">
        <v>24.6</v>
      </c>
      <c r="W65" s="94">
        <v>4.2</v>
      </c>
      <c r="X65" s="94">
        <v>1.39</v>
      </c>
      <c r="Y65" s="94">
        <v>894</v>
      </c>
      <c r="Z65" s="94">
        <v>6.6</v>
      </c>
      <c r="AA65" s="94">
        <v>1.76</v>
      </c>
      <c r="AB65" s="94">
        <v>2.5</v>
      </c>
      <c r="AC65" s="94">
        <v>17.600000000000001</v>
      </c>
    </row>
    <row r="66" spans="1:29">
      <c r="A66" s="89">
        <v>60</v>
      </c>
      <c r="B66" s="87" t="s">
        <v>82</v>
      </c>
      <c r="C66" s="89" t="s">
        <v>211</v>
      </c>
      <c r="D66" s="89" t="s">
        <v>218</v>
      </c>
      <c r="E66" s="120" t="s">
        <v>995</v>
      </c>
      <c r="F66" s="141">
        <v>15.2</v>
      </c>
      <c r="G66" s="141">
        <v>4.5999999999999996</v>
      </c>
      <c r="H66" s="87">
        <v>1060</v>
      </c>
      <c r="I66" s="87">
        <v>52200</v>
      </c>
      <c r="J66" s="87">
        <v>67</v>
      </c>
      <c r="K66" s="87">
        <v>1920</v>
      </c>
      <c r="L66" s="94">
        <v>44</v>
      </c>
      <c r="M66" s="94">
        <v>18</v>
      </c>
      <c r="N66" s="94">
        <v>26</v>
      </c>
      <c r="O66" s="94">
        <v>21.3</v>
      </c>
      <c r="P66" s="94">
        <v>27</v>
      </c>
      <c r="Q66" s="94">
        <v>22</v>
      </c>
      <c r="R66" s="94">
        <v>52.6</v>
      </c>
      <c r="S66" s="94">
        <v>28</v>
      </c>
      <c r="T66" s="94">
        <v>9.6999999999999993</v>
      </c>
      <c r="U66" s="94">
        <v>258</v>
      </c>
      <c r="V66" s="94">
        <v>32.9</v>
      </c>
      <c r="W66" s="94">
        <v>8.1999999999999993</v>
      </c>
      <c r="X66" s="94">
        <v>1.06</v>
      </c>
      <c r="Y66" s="94">
        <v>316</v>
      </c>
      <c r="Z66" s="94">
        <v>8.3000000000000007</v>
      </c>
      <c r="AA66" s="94">
        <v>1.5</v>
      </c>
      <c r="AB66" s="94">
        <v>7.9</v>
      </c>
      <c r="AC66" s="94">
        <v>35.200000000000003</v>
      </c>
    </row>
    <row r="67" spans="1:29">
      <c r="A67" s="89">
        <v>61</v>
      </c>
      <c r="B67" s="87" t="s">
        <v>84</v>
      </c>
      <c r="C67" s="89" t="s">
        <v>211</v>
      </c>
      <c r="D67" s="89" t="s">
        <v>218</v>
      </c>
      <c r="E67" s="120" t="s">
        <v>995</v>
      </c>
      <c r="F67" s="141">
        <v>21.6</v>
      </c>
      <c r="G67" s="141">
        <v>2.4</v>
      </c>
      <c r="H67" s="87">
        <v>845</v>
      </c>
      <c r="I67" s="87">
        <v>57700</v>
      </c>
      <c r="J67" s="87">
        <v>96</v>
      </c>
      <c r="K67" s="87">
        <v>2440</v>
      </c>
      <c r="L67" s="94">
        <v>42</v>
      </c>
      <c r="M67" s="94">
        <v>22</v>
      </c>
      <c r="N67" s="94">
        <v>27</v>
      </c>
      <c r="O67" s="94">
        <v>8.3000000000000007</v>
      </c>
      <c r="P67" s="94">
        <v>11</v>
      </c>
      <c r="Q67" s="94">
        <v>14</v>
      </c>
      <c r="R67" s="94">
        <v>37</v>
      </c>
      <c r="S67" s="94">
        <v>28</v>
      </c>
      <c r="T67" s="94">
        <v>17.3</v>
      </c>
      <c r="U67" s="94">
        <v>201</v>
      </c>
      <c r="V67" s="94">
        <v>19.8</v>
      </c>
      <c r="W67" s="94">
        <v>6.3</v>
      </c>
      <c r="X67" s="94">
        <v>1.2</v>
      </c>
      <c r="Y67" s="94">
        <v>801</v>
      </c>
      <c r="Z67" s="94">
        <v>6.2</v>
      </c>
      <c r="AA67" s="94">
        <v>1.57</v>
      </c>
      <c r="AB67" s="94">
        <v>11.7</v>
      </c>
      <c r="AC67" s="94">
        <v>7.8</v>
      </c>
    </row>
    <row r="68" spans="1:29">
      <c r="A68" s="89">
        <v>62</v>
      </c>
      <c r="B68" s="87" t="s">
        <v>86</v>
      </c>
      <c r="C68" s="89" t="s">
        <v>552</v>
      </c>
      <c r="D68" s="89" t="s">
        <v>218</v>
      </c>
      <c r="E68" s="120" t="s">
        <v>995</v>
      </c>
      <c r="F68" s="141">
        <v>41.2</v>
      </c>
      <c r="G68" s="141">
        <v>1.4</v>
      </c>
      <c r="H68" s="87">
        <v>5030</v>
      </c>
      <c r="I68" s="87">
        <v>125000</v>
      </c>
      <c r="J68" s="87">
        <v>140</v>
      </c>
      <c r="K68" s="87">
        <v>4130</v>
      </c>
      <c r="L68" s="94">
        <v>99</v>
      </c>
      <c r="M68" s="94">
        <v>29</v>
      </c>
      <c r="N68" s="94">
        <v>79</v>
      </c>
      <c r="O68" s="94">
        <v>4.8</v>
      </c>
      <c r="P68" s="94">
        <v>9</v>
      </c>
      <c r="Q68" s="94">
        <v>59</v>
      </c>
      <c r="R68" s="94">
        <v>40.700000000000003</v>
      </c>
      <c r="S68" s="94">
        <v>4</v>
      </c>
      <c r="T68" s="94">
        <v>3.2</v>
      </c>
      <c r="U68" s="94">
        <v>145</v>
      </c>
      <c r="V68" s="94">
        <v>34.1</v>
      </c>
      <c r="W68" s="94">
        <v>3.8</v>
      </c>
      <c r="X68" s="94">
        <v>1.04</v>
      </c>
      <c r="Y68" s="94">
        <v>110</v>
      </c>
      <c r="Z68" s="94">
        <v>5.8</v>
      </c>
      <c r="AA68" s="94">
        <v>3.23</v>
      </c>
      <c r="AB68" s="94">
        <v>3.9</v>
      </c>
      <c r="AC68" s="94">
        <v>2.8</v>
      </c>
    </row>
    <row r="69" spans="1:29">
      <c r="A69" s="89">
        <v>63</v>
      </c>
      <c r="B69" s="87" t="s">
        <v>88</v>
      </c>
      <c r="C69" s="89" t="s">
        <v>211</v>
      </c>
      <c r="D69" s="89" t="s">
        <v>218</v>
      </c>
      <c r="E69" s="120" t="s">
        <v>995</v>
      </c>
      <c r="F69" s="141">
        <v>20.5</v>
      </c>
      <c r="G69" s="141">
        <v>7.4</v>
      </c>
      <c r="H69" s="87">
        <v>519</v>
      </c>
      <c r="I69" s="87">
        <v>25800</v>
      </c>
      <c r="J69" s="87">
        <v>29</v>
      </c>
      <c r="K69" s="87">
        <v>1000</v>
      </c>
      <c r="L69" s="94">
        <v>23</v>
      </c>
      <c r="M69" s="94">
        <v>8</v>
      </c>
      <c r="N69" s="94">
        <v>44</v>
      </c>
      <c r="O69" s="94">
        <v>7.1</v>
      </c>
      <c r="P69" s="94">
        <v>18</v>
      </c>
      <c r="Q69" s="94">
        <v>46</v>
      </c>
      <c r="R69" s="94">
        <v>15</v>
      </c>
      <c r="S69" s="94">
        <v>9</v>
      </c>
      <c r="T69" s="94">
        <v>7.4</v>
      </c>
      <c r="U69" s="94">
        <v>78.2</v>
      </c>
      <c r="V69" s="94">
        <v>8.1999999999999993</v>
      </c>
      <c r="W69" s="94">
        <v>2.4</v>
      </c>
      <c r="X69" s="94">
        <v>0.55000000000000004</v>
      </c>
      <c r="Y69" s="94">
        <v>91</v>
      </c>
      <c r="Z69" s="94">
        <v>2.4</v>
      </c>
      <c r="AA69" s="94">
        <v>0.6</v>
      </c>
      <c r="AB69" s="94">
        <v>2.8</v>
      </c>
      <c r="AC69" s="94">
        <v>2.6</v>
      </c>
    </row>
    <row r="70" spans="1:29">
      <c r="A70" s="89">
        <v>64</v>
      </c>
      <c r="B70" s="87" t="s">
        <v>242</v>
      </c>
      <c r="C70" s="89" t="s">
        <v>552</v>
      </c>
      <c r="D70" s="89" t="s">
        <v>218</v>
      </c>
      <c r="E70" s="120" t="s">
        <v>995</v>
      </c>
      <c r="F70" s="141">
        <v>34.9</v>
      </c>
      <c r="G70" s="141">
        <v>7.7</v>
      </c>
      <c r="H70" s="87">
        <v>361</v>
      </c>
      <c r="I70" s="87">
        <v>25500</v>
      </c>
      <c r="J70" s="216" t="s">
        <v>862</v>
      </c>
      <c r="K70" s="87">
        <v>1150</v>
      </c>
      <c r="L70" s="94">
        <v>24</v>
      </c>
      <c r="M70" s="94">
        <v>10</v>
      </c>
      <c r="N70" s="94">
        <v>46</v>
      </c>
      <c r="O70" s="94">
        <v>3.6</v>
      </c>
      <c r="P70" s="94">
        <v>14</v>
      </c>
      <c r="Q70" s="94">
        <v>40</v>
      </c>
      <c r="R70" s="94">
        <v>17.3</v>
      </c>
      <c r="S70" s="94">
        <v>5</v>
      </c>
      <c r="T70" s="94">
        <v>5.5</v>
      </c>
      <c r="U70" s="94">
        <v>75.7</v>
      </c>
      <c r="V70" s="94">
        <v>9</v>
      </c>
      <c r="W70" s="94">
        <v>2.6</v>
      </c>
      <c r="X70" s="94">
        <v>0.48</v>
      </c>
      <c r="Y70" s="94">
        <v>46</v>
      </c>
      <c r="Z70" s="94">
        <v>2.6</v>
      </c>
      <c r="AA70" s="94">
        <v>0.8</v>
      </c>
      <c r="AB70" s="94">
        <v>1.7</v>
      </c>
      <c r="AC70" s="94">
        <v>2.9</v>
      </c>
    </row>
    <row r="71" spans="1:29">
      <c r="A71" s="89">
        <v>65</v>
      </c>
      <c r="B71" s="87" t="s">
        <v>90</v>
      </c>
      <c r="C71" s="89" t="s">
        <v>211</v>
      </c>
      <c r="D71" s="89" t="s">
        <v>218</v>
      </c>
      <c r="E71" s="120" t="s">
        <v>995</v>
      </c>
      <c r="F71" s="141">
        <v>7.3</v>
      </c>
      <c r="G71" s="141">
        <v>4</v>
      </c>
      <c r="H71" s="87">
        <v>380</v>
      </c>
      <c r="I71" s="87">
        <v>15000</v>
      </c>
      <c r="J71" s="94" t="s">
        <v>319</v>
      </c>
      <c r="K71" s="87">
        <v>522</v>
      </c>
      <c r="L71" s="94">
        <v>18</v>
      </c>
      <c r="M71" s="94">
        <v>4</v>
      </c>
      <c r="N71" s="94">
        <v>56</v>
      </c>
      <c r="O71" s="94">
        <v>5.4</v>
      </c>
      <c r="P71" s="94">
        <v>8</v>
      </c>
      <c r="Q71" s="94">
        <v>19</v>
      </c>
      <c r="R71" s="94">
        <v>8</v>
      </c>
      <c r="S71" s="94">
        <v>13</v>
      </c>
      <c r="T71" s="94">
        <v>7.2</v>
      </c>
      <c r="U71" s="94">
        <v>31.8</v>
      </c>
      <c r="V71" s="94">
        <v>3.5</v>
      </c>
      <c r="W71" s="94">
        <v>2.4</v>
      </c>
      <c r="X71" s="94">
        <v>0.47</v>
      </c>
      <c r="Y71" s="94">
        <v>64</v>
      </c>
      <c r="Z71" s="94">
        <v>1</v>
      </c>
      <c r="AA71" s="94">
        <v>0.23</v>
      </c>
      <c r="AB71" s="94">
        <v>4.7</v>
      </c>
      <c r="AC71" s="94">
        <v>2.1</v>
      </c>
    </row>
    <row r="72" spans="1:29">
      <c r="A72" s="89">
        <v>66</v>
      </c>
      <c r="B72" s="87" t="s">
        <v>244</v>
      </c>
      <c r="C72" s="89" t="s">
        <v>552</v>
      </c>
      <c r="D72" s="89" t="s">
        <v>218</v>
      </c>
      <c r="E72" s="120" t="s">
        <v>995</v>
      </c>
      <c r="F72" s="141">
        <v>7.1</v>
      </c>
      <c r="G72" s="141">
        <v>4.3</v>
      </c>
      <c r="H72" s="87">
        <v>355</v>
      </c>
      <c r="I72" s="87">
        <v>14500</v>
      </c>
      <c r="J72" s="216" t="s">
        <v>862</v>
      </c>
      <c r="K72" s="87">
        <v>550</v>
      </c>
      <c r="L72" s="94">
        <v>18</v>
      </c>
      <c r="M72" s="94">
        <v>8</v>
      </c>
      <c r="N72" s="94">
        <v>56</v>
      </c>
      <c r="O72" s="94">
        <v>8.1</v>
      </c>
      <c r="P72" s="94">
        <v>10</v>
      </c>
      <c r="Q72" s="94">
        <v>23</v>
      </c>
      <c r="R72" s="94">
        <v>8.6</v>
      </c>
      <c r="S72" s="94">
        <v>14</v>
      </c>
      <c r="T72" s="94">
        <v>7.3</v>
      </c>
      <c r="U72" s="94">
        <v>30.7</v>
      </c>
      <c r="V72" s="94">
        <v>3.9</v>
      </c>
      <c r="W72" s="94">
        <v>2.2999999999999998</v>
      </c>
      <c r="X72" s="94">
        <v>0.48</v>
      </c>
      <c r="Y72" s="94">
        <v>33</v>
      </c>
      <c r="Z72" s="94">
        <v>1</v>
      </c>
      <c r="AA72" s="94">
        <v>0.24</v>
      </c>
      <c r="AB72" s="94">
        <v>4.9000000000000004</v>
      </c>
      <c r="AC72" s="94">
        <v>2.1</v>
      </c>
    </row>
    <row r="73" spans="1:29">
      <c r="A73" s="89">
        <v>67</v>
      </c>
      <c r="B73" s="87" t="s">
        <v>92</v>
      </c>
      <c r="C73" s="89" t="s">
        <v>211</v>
      </c>
      <c r="D73" s="89" t="s">
        <v>218</v>
      </c>
      <c r="E73" s="120" t="s">
        <v>995</v>
      </c>
      <c r="F73" s="141">
        <v>26.8</v>
      </c>
      <c r="G73" s="141">
        <v>3.7</v>
      </c>
      <c r="H73" s="87">
        <v>1510</v>
      </c>
      <c r="I73" s="87">
        <v>68400</v>
      </c>
      <c r="J73" s="87">
        <v>44</v>
      </c>
      <c r="K73" s="87">
        <v>1500</v>
      </c>
      <c r="L73" s="94">
        <v>21</v>
      </c>
      <c r="M73" s="94">
        <v>12</v>
      </c>
      <c r="N73" s="94">
        <v>98</v>
      </c>
      <c r="O73" s="94">
        <v>4.5999999999999996</v>
      </c>
      <c r="P73" s="94">
        <v>9</v>
      </c>
      <c r="Q73" s="94">
        <v>50</v>
      </c>
      <c r="R73" s="94">
        <v>19.899999999999999</v>
      </c>
      <c r="S73" s="94">
        <v>2</v>
      </c>
      <c r="T73" s="94">
        <v>7.1</v>
      </c>
      <c r="U73" s="94">
        <v>137</v>
      </c>
      <c r="V73" s="94">
        <v>16</v>
      </c>
      <c r="W73" s="94">
        <v>2.8</v>
      </c>
      <c r="X73" s="94">
        <v>0.79</v>
      </c>
      <c r="Y73" s="94">
        <v>182</v>
      </c>
      <c r="Z73" s="94">
        <v>5.2</v>
      </c>
      <c r="AA73" s="94">
        <v>2.1800000000000002</v>
      </c>
      <c r="AB73" s="94">
        <v>1.2</v>
      </c>
      <c r="AC73" s="94">
        <v>11.6</v>
      </c>
    </row>
    <row r="74" spans="1:29">
      <c r="A74" s="89">
        <v>68</v>
      </c>
      <c r="B74" s="87" t="s">
        <v>94</v>
      </c>
      <c r="C74" s="89" t="s">
        <v>552</v>
      </c>
      <c r="D74" s="89" t="s">
        <v>218</v>
      </c>
      <c r="E74" s="120" t="s">
        <v>995</v>
      </c>
      <c r="F74" s="141">
        <v>126</v>
      </c>
      <c r="G74" s="141">
        <v>4.5</v>
      </c>
      <c r="H74" s="87">
        <v>911</v>
      </c>
      <c r="I74" s="87">
        <v>104000</v>
      </c>
      <c r="J74" s="87">
        <v>78</v>
      </c>
      <c r="K74" s="87">
        <v>1680</v>
      </c>
      <c r="L74" s="94">
        <v>10</v>
      </c>
      <c r="M74" s="94">
        <v>4</v>
      </c>
      <c r="N74" s="94">
        <v>62</v>
      </c>
      <c r="O74" s="94">
        <v>4.2</v>
      </c>
      <c r="P74" s="94">
        <v>11</v>
      </c>
      <c r="Q74" s="94">
        <v>34</v>
      </c>
      <c r="R74" s="94">
        <v>33.6</v>
      </c>
      <c r="S74" s="94">
        <v>4</v>
      </c>
      <c r="T74" s="94">
        <v>3.6</v>
      </c>
      <c r="U74" s="94">
        <v>73.599999999999994</v>
      </c>
      <c r="V74" s="94">
        <v>4.3</v>
      </c>
      <c r="W74" s="94">
        <v>1.1000000000000001</v>
      </c>
      <c r="X74" s="94">
        <v>0.86</v>
      </c>
      <c r="Y74" s="94">
        <v>210</v>
      </c>
      <c r="Z74" s="94">
        <v>3</v>
      </c>
      <c r="AA74" s="94">
        <v>1.47</v>
      </c>
      <c r="AB74" s="94">
        <v>1</v>
      </c>
      <c r="AC74" s="94">
        <v>2</v>
      </c>
    </row>
    <row r="75" spans="1:29">
      <c r="A75" s="89">
        <v>69</v>
      </c>
      <c r="B75" s="87" t="s">
        <v>105</v>
      </c>
      <c r="C75" s="89" t="s">
        <v>211</v>
      </c>
      <c r="D75" s="89" t="s">
        <v>218</v>
      </c>
      <c r="E75" s="120" t="s">
        <v>996</v>
      </c>
      <c r="F75" s="141">
        <v>19.2</v>
      </c>
      <c r="G75" s="141">
        <v>8.8000000000000007</v>
      </c>
      <c r="H75" s="87">
        <v>855</v>
      </c>
      <c r="I75" s="87">
        <v>28200</v>
      </c>
      <c r="J75" s="87">
        <v>17</v>
      </c>
      <c r="K75" s="87">
        <v>1140</v>
      </c>
      <c r="L75" s="94">
        <v>33</v>
      </c>
      <c r="M75" s="94">
        <v>11</v>
      </c>
      <c r="N75" s="94">
        <v>104</v>
      </c>
      <c r="O75" s="94">
        <v>2.1</v>
      </c>
      <c r="P75" s="94">
        <v>4</v>
      </c>
      <c r="Q75" s="94">
        <v>37</v>
      </c>
      <c r="R75" s="94">
        <v>10.5</v>
      </c>
      <c r="S75" s="94">
        <v>25</v>
      </c>
      <c r="T75" s="94">
        <v>8.1</v>
      </c>
      <c r="U75" s="94">
        <v>230</v>
      </c>
      <c r="V75" s="94">
        <v>20.8</v>
      </c>
      <c r="W75" s="94">
        <v>3</v>
      </c>
      <c r="X75" s="94">
        <v>1.64</v>
      </c>
      <c r="Y75" s="94">
        <v>691</v>
      </c>
      <c r="Z75" s="94">
        <v>4.8</v>
      </c>
      <c r="AA75" s="94">
        <v>0.62</v>
      </c>
      <c r="AB75" s="94">
        <v>5.3</v>
      </c>
      <c r="AC75" s="94">
        <v>4.4000000000000004</v>
      </c>
    </row>
    <row r="76" spans="1:29">
      <c r="A76" s="89">
        <v>70</v>
      </c>
      <c r="B76" s="87" t="s">
        <v>107</v>
      </c>
      <c r="C76" s="89" t="s">
        <v>211</v>
      </c>
      <c r="D76" s="89" t="s">
        <v>218</v>
      </c>
      <c r="E76" s="120" t="s">
        <v>996</v>
      </c>
      <c r="F76" s="141">
        <v>23</v>
      </c>
      <c r="G76" s="141">
        <v>6.2</v>
      </c>
      <c r="H76" s="87">
        <v>898</v>
      </c>
      <c r="I76" s="87">
        <v>22800</v>
      </c>
      <c r="J76" s="87">
        <v>13</v>
      </c>
      <c r="K76" s="87">
        <v>1430</v>
      </c>
      <c r="L76" s="94">
        <v>43</v>
      </c>
      <c r="M76" s="94">
        <v>17</v>
      </c>
      <c r="N76" s="94">
        <v>131</v>
      </c>
      <c r="O76" s="94">
        <v>1.5</v>
      </c>
      <c r="P76" s="94">
        <v>5</v>
      </c>
      <c r="Q76" s="94">
        <v>16</v>
      </c>
      <c r="R76" s="94">
        <v>13.1</v>
      </c>
      <c r="S76" s="94">
        <v>4</v>
      </c>
      <c r="T76" s="94">
        <v>7.5</v>
      </c>
      <c r="U76" s="94">
        <v>202</v>
      </c>
      <c r="V76" s="94">
        <v>9.1999999999999993</v>
      </c>
      <c r="W76" s="94">
        <v>2.9</v>
      </c>
      <c r="X76" s="94">
        <v>1.78</v>
      </c>
      <c r="Y76" s="94">
        <v>507</v>
      </c>
      <c r="Z76" s="94">
        <v>5.6</v>
      </c>
      <c r="AA76" s="94">
        <v>0.61</v>
      </c>
      <c r="AB76" s="94">
        <v>3.6</v>
      </c>
      <c r="AC76" s="94">
        <v>6.3</v>
      </c>
    </row>
    <row r="77" spans="1:29">
      <c r="A77" s="89">
        <v>71</v>
      </c>
      <c r="B77" s="87" t="s">
        <v>109</v>
      </c>
      <c r="C77" s="89" t="s">
        <v>211</v>
      </c>
      <c r="D77" s="89" t="s">
        <v>218</v>
      </c>
      <c r="E77" s="120" t="s">
        <v>996</v>
      </c>
      <c r="F77" s="141">
        <v>14</v>
      </c>
      <c r="G77" s="141">
        <v>2.5</v>
      </c>
      <c r="H77" s="87">
        <v>738</v>
      </c>
      <c r="I77" s="87">
        <v>20500</v>
      </c>
      <c r="J77" s="87">
        <v>25</v>
      </c>
      <c r="K77" s="87">
        <v>1040</v>
      </c>
      <c r="L77" s="94">
        <v>26</v>
      </c>
      <c r="M77" s="94">
        <v>10</v>
      </c>
      <c r="N77" s="94">
        <v>94</v>
      </c>
      <c r="O77" s="94">
        <v>2.8</v>
      </c>
      <c r="P77" s="94">
        <v>4</v>
      </c>
      <c r="Q77" s="94">
        <v>18</v>
      </c>
      <c r="R77" s="94">
        <v>7</v>
      </c>
      <c r="S77" s="94">
        <v>2</v>
      </c>
      <c r="T77" s="94">
        <v>6.1</v>
      </c>
      <c r="U77" s="94">
        <v>110</v>
      </c>
      <c r="V77" s="94">
        <v>5</v>
      </c>
      <c r="W77" s="94">
        <v>1.2</v>
      </c>
      <c r="X77" s="94">
        <v>1.1599999999999999</v>
      </c>
      <c r="Y77" s="94">
        <v>462</v>
      </c>
      <c r="Z77" s="94">
        <v>3</v>
      </c>
      <c r="AA77" s="94">
        <v>0.41</v>
      </c>
      <c r="AB77" s="94">
        <v>3.5</v>
      </c>
      <c r="AC77" s="94">
        <v>2.9</v>
      </c>
    </row>
    <row r="78" spans="1:29">
      <c r="A78" s="89">
        <v>72</v>
      </c>
      <c r="B78" s="87" t="s">
        <v>111</v>
      </c>
      <c r="C78" s="89" t="s">
        <v>211</v>
      </c>
      <c r="D78" s="89" t="s">
        <v>218</v>
      </c>
      <c r="E78" s="120" t="s">
        <v>996</v>
      </c>
      <c r="F78" s="141">
        <v>11.8</v>
      </c>
      <c r="G78" s="141">
        <v>3</v>
      </c>
      <c r="H78" s="87">
        <v>679</v>
      </c>
      <c r="I78" s="87">
        <v>14100</v>
      </c>
      <c r="J78" s="87">
        <v>13</v>
      </c>
      <c r="K78" s="87">
        <v>957</v>
      </c>
      <c r="L78" s="94">
        <v>32</v>
      </c>
      <c r="M78" s="94">
        <v>9</v>
      </c>
      <c r="N78" s="94">
        <v>108</v>
      </c>
      <c r="O78" s="94">
        <v>1.7</v>
      </c>
      <c r="P78" s="94">
        <v>4</v>
      </c>
      <c r="Q78" s="94">
        <v>25</v>
      </c>
      <c r="R78" s="94">
        <v>6.1</v>
      </c>
      <c r="S78" s="94">
        <v>2</v>
      </c>
      <c r="T78" s="94">
        <v>7.9</v>
      </c>
      <c r="U78" s="94">
        <v>229</v>
      </c>
      <c r="V78" s="94">
        <v>5</v>
      </c>
      <c r="W78" s="94">
        <v>1.2</v>
      </c>
      <c r="X78" s="94">
        <v>1.06</v>
      </c>
      <c r="Y78" s="94">
        <v>288</v>
      </c>
      <c r="Z78" s="94">
        <v>4.9000000000000004</v>
      </c>
      <c r="AA78" s="94">
        <v>0.35</v>
      </c>
      <c r="AB78" s="94">
        <v>2.6</v>
      </c>
      <c r="AC78" s="94">
        <v>3.3</v>
      </c>
    </row>
    <row r="79" spans="1:29">
      <c r="A79" s="89">
        <v>73</v>
      </c>
      <c r="B79" s="87" t="s">
        <v>113</v>
      </c>
      <c r="C79" s="89" t="s">
        <v>211</v>
      </c>
      <c r="D79" s="89" t="s">
        <v>218</v>
      </c>
      <c r="E79" s="120" t="s">
        <v>996</v>
      </c>
      <c r="F79" s="141">
        <v>10.7</v>
      </c>
      <c r="G79" s="141">
        <v>3.4</v>
      </c>
      <c r="H79" s="87">
        <v>666</v>
      </c>
      <c r="I79" s="87">
        <v>13900</v>
      </c>
      <c r="J79" s="87">
        <v>27</v>
      </c>
      <c r="K79" s="87">
        <v>717</v>
      </c>
      <c r="L79" s="94">
        <v>28</v>
      </c>
      <c r="M79" s="94">
        <v>8</v>
      </c>
      <c r="N79" s="94">
        <v>134</v>
      </c>
      <c r="O79" s="94">
        <v>2.4</v>
      </c>
      <c r="P79" s="94">
        <v>5</v>
      </c>
      <c r="Q79" s="94">
        <v>19</v>
      </c>
      <c r="R79" s="94">
        <v>6.5</v>
      </c>
      <c r="S79" s="94">
        <v>2</v>
      </c>
      <c r="T79" s="94">
        <v>18.7</v>
      </c>
      <c r="U79" s="94">
        <v>171</v>
      </c>
      <c r="V79" s="94">
        <v>14</v>
      </c>
      <c r="W79" s="94">
        <v>1.1000000000000001</v>
      </c>
      <c r="X79" s="94">
        <v>0.8</v>
      </c>
      <c r="Y79" s="94">
        <v>269</v>
      </c>
      <c r="Z79" s="94">
        <v>4.5</v>
      </c>
      <c r="AA79" s="94">
        <v>1.1000000000000001</v>
      </c>
      <c r="AB79" s="94">
        <v>1.8</v>
      </c>
      <c r="AC79" s="94">
        <v>4.7</v>
      </c>
    </row>
    <row r="80" spans="1:29">
      <c r="A80" s="89">
        <v>74</v>
      </c>
      <c r="B80" s="87" t="s">
        <v>115</v>
      </c>
      <c r="C80" s="89" t="s">
        <v>211</v>
      </c>
      <c r="D80" s="89" t="s">
        <v>218</v>
      </c>
      <c r="E80" s="120" t="s">
        <v>996</v>
      </c>
      <c r="F80" s="141">
        <v>8.4</v>
      </c>
      <c r="G80" s="141">
        <v>3.9</v>
      </c>
      <c r="H80" s="87">
        <v>681</v>
      </c>
      <c r="I80" s="87">
        <v>15000</v>
      </c>
      <c r="J80" s="87">
        <v>28</v>
      </c>
      <c r="K80" s="87">
        <v>1030</v>
      </c>
      <c r="L80" s="94">
        <v>21</v>
      </c>
      <c r="M80" s="94">
        <v>8</v>
      </c>
      <c r="N80" s="94">
        <v>117</v>
      </c>
      <c r="O80" s="94">
        <v>1.2</v>
      </c>
      <c r="P80" s="94">
        <v>4</v>
      </c>
      <c r="Q80" s="94">
        <v>19</v>
      </c>
      <c r="R80" s="94">
        <v>7</v>
      </c>
      <c r="S80" s="94">
        <v>3</v>
      </c>
      <c r="T80" s="94">
        <v>6.6</v>
      </c>
      <c r="U80" s="94">
        <v>154</v>
      </c>
      <c r="V80" s="94">
        <v>11.3</v>
      </c>
      <c r="W80" s="94">
        <v>1.1000000000000001</v>
      </c>
      <c r="X80" s="94">
        <v>0.47</v>
      </c>
      <c r="Y80" s="94">
        <v>267</v>
      </c>
      <c r="Z80" s="94">
        <v>3.8</v>
      </c>
      <c r="AA80" s="94">
        <v>0.65</v>
      </c>
      <c r="AB80" s="94">
        <v>1.4</v>
      </c>
      <c r="AC80" s="94">
        <v>2.8</v>
      </c>
    </row>
    <row r="81" spans="1:29">
      <c r="A81" s="89">
        <v>75</v>
      </c>
      <c r="B81" s="87" t="s">
        <v>117</v>
      </c>
      <c r="C81" s="89" t="s">
        <v>211</v>
      </c>
      <c r="D81" s="89" t="s">
        <v>218</v>
      </c>
      <c r="E81" s="120" t="s">
        <v>996</v>
      </c>
      <c r="F81" s="141">
        <v>5.5</v>
      </c>
      <c r="G81" s="141">
        <v>2.7</v>
      </c>
      <c r="H81" s="87">
        <v>642</v>
      </c>
      <c r="I81" s="87">
        <v>11300</v>
      </c>
      <c r="J81" s="87">
        <v>23</v>
      </c>
      <c r="K81" s="87">
        <v>678</v>
      </c>
      <c r="L81" s="94">
        <v>15</v>
      </c>
      <c r="M81" s="94">
        <v>6</v>
      </c>
      <c r="N81" s="94">
        <v>110</v>
      </c>
      <c r="O81" s="94">
        <v>1.6</v>
      </c>
      <c r="P81" s="94">
        <v>3</v>
      </c>
      <c r="Q81" s="94">
        <v>17</v>
      </c>
      <c r="R81" s="94">
        <v>3.6</v>
      </c>
      <c r="S81" s="94">
        <v>2</v>
      </c>
      <c r="T81" s="94">
        <v>4.8</v>
      </c>
      <c r="U81" s="94">
        <v>85.2</v>
      </c>
      <c r="V81" s="94">
        <v>4.0999999999999996</v>
      </c>
      <c r="W81" s="94">
        <v>0.7</v>
      </c>
      <c r="X81" s="94">
        <v>0.45</v>
      </c>
      <c r="Y81" s="94">
        <v>237</v>
      </c>
      <c r="Z81" s="94">
        <v>2.2999999999999998</v>
      </c>
      <c r="AA81" s="94">
        <v>0.33</v>
      </c>
      <c r="AB81" s="94">
        <v>2.2000000000000002</v>
      </c>
      <c r="AC81" s="94">
        <v>1.7</v>
      </c>
    </row>
    <row r="82" spans="1:29">
      <c r="A82" s="89">
        <v>76</v>
      </c>
      <c r="B82" s="87" t="s">
        <v>119</v>
      </c>
      <c r="C82" s="89" t="s">
        <v>211</v>
      </c>
      <c r="D82" s="89" t="s">
        <v>218</v>
      </c>
      <c r="E82" s="120" t="s">
        <v>996</v>
      </c>
      <c r="F82" s="141">
        <v>15.6</v>
      </c>
      <c r="G82" s="141">
        <v>3.1</v>
      </c>
      <c r="H82" s="87">
        <v>1460</v>
      </c>
      <c r="I82" s="87">
        <v>23700</v>
      </c>
      <c r="J82" s="87">
        <v>28</v>
      </c>
      <c r="K82" s="87">
        <v>1450</v>
      </c>
      <c r="L82" s="94">
        <v>31</v>
      </c>
      <c r="M82" s="94">
        <v>12</v>
      </c>
      <c r="N82" s="94">
        <v>130</v>
      </c>
      <c r="O82" s="94">
        <v>1.5</v>
      </c>
      <c r="P82" s="94">
        <v>6</v>
      </c>
      <c r="Q82" s="94">
        <v>11</v>
      </c>
      <c r="R82" s="94">
        <v>7.6</v>
      </c>
      <c r="S82" s="94">
        <v>2</v>
      </c>
      <c r="T82" s="94">
        <v>13.3</v>
      </c>
      <c r="U82" s="94">
        <v>94.9</v>
      </c>
      <c r="V82" s="94">
        <v>6.6</v>
      </c>
      <c r="W82" s="94">
        <v>1.3</v>
      </c>
      <c r="X82" s="94">
        <v>0.56000000000000005</v>
      </c>
      <c r="Y82" s="94">
        <v>226</v>
      </c>
      <c r="Z82" s="94">
        <v>2.6</v>
      </c>
      <c r="AA82" s="94">
        <v>0.59</v>
      </c>
      <c r="AB82" s="94">
        <v>1</v>
      </c>
      <c r="AC82" s="94">
        <v>2</v>
      </c>
    </row>
    <row r="83" spans="1:29">
      <c r="A83" s="89">
        <v>77</v>
      </c>
      <c r="B83" s="87" t="s">
        <v>248</v>
      </c>
      <c r="C83" s="89" t="s">
        <v>211</v>
      </c>
      <c r="D83" s="89" t="s">
        <v>218</v>
      </c>
      <c r="E83" s="120" t="s">
        <v>996</v>
      </c>
      <c r="F83" s="141">
        <v>8.6999999999999993</v>
      </c>
      <c r="G83" s="141">
        <v>3</v>
      </c>
      <c r="H83" s="87">
        <v>747</v>
      </c>
      <c r="I83" s="87">
        <v>16000</v>
      </c>
      <c r="J83" s="216" t="s">
        <v>862</v>
      </c>
      <c r="K83" s="87">
        <v>962</v>
      </c>
      <c r="L83" s="94">
        <v>41</v>
      </c>
      <c r="M83" s="94">
        <v>16</v>
      </c>
      <c r="N83" s="94">
        <v>124</v>
      </c>
      <c r="O83" s="94">
        <v>2.2999999999999998</v>
      </c>
      <c r="P83" s="94">
        <v>7</v>
      </c>
      <c r="Q83" s="94">
        <v>34</v>
      </c>
      <c r="R83" s="94">
        <v>8.8000000000000007</v>
      </c>
      <c r="S83" s="94">
        <v>2</v>
      </c>
      <c r="T83" s="94">
        <v>7.4</v>
      </c>
      <c r="U83" s="94">
        <v>230</v>
      </c>
      <c r="V83" s="94">
        <v>24.8</v>
      </c>
      <c r="W83" s="94">
        <v>2.8</v>
      </c>
      <c r="X83" s="94">
        <v>1.1100000000000001</v>
      </c>
      <c r="Y83" s="94">
        <v>195</v>
      </c>
      <c r="Z83" s="94">
        <v>5.9</v>
      </c>
      <c r="AA83" s="94">
        <v>2.19</v>
      </c>
      <c r="AB83" s="94">
        <v>1.8</v>
      </c>
      <c r="AC83" s="94">
        <v>5.3</v>
      </c>
    </row>
    <row r="84" spans="1:29">
      <c r="A84" s="89">
        <v>78</v>
      </c>
      <c r="B84" s="87" t="s">
        <v>250</v>
      </c>
      <c r="C84" s="89" t="s">
        <v>211</v>
      </c>
      <c r="D84" s="89" t="s">
        <v>218</v>
      </c>
      <c r="E84" s="120" t="s">
        <v>996</v>
      </c>
      <c r="F84" s="141">
        <v>7.2</v>
      </c>
      <c r="G84" s="141">
        <v>3.1</v>
      </c>
      <c r="H84" s="87">
        <v>792</v>
      </c>
      <c r="I84" s="87">
        <v>18000</v>
      </c>
      <c r="J84" s="216" t="s">
        <v>862</v>
      </c>
      <c r="K84" s="87">
        <v>1070</v>
      </c>
      <c r="L84" s="94">
        <v>21</v>
      </c>
      <c r="M84" s="94">
        <v>9</v>
      </c>
      <c r="N84" s="94">
        <v>129</v>
      </c>
      <c r="O84" s="94">
        <v>0.9</v>
      </c>
      <c r="P84" s="94">
        <v>5</v>
      </c>
      <c r="Q84" s="94">
        <v>11</v>
      </c>
      <c r="R84" s="94">
        <v>8.1</v>
      </c>
      <c r="S84" s="94">
        <v>2</v>
      </c>
      <c r="T84" s="94">
        <v>7.7</v>
      </c>
      <c r="U84" s="94">
        <v>154</v>
      </c>
      <c r="V84" s="94">
        <v>14.4</v>
      </c>
      <c r="W84" s="94">
        <v>1.7</v>
      </c>
      <c r="X84" s="94">
        <v>0.82</v>
      </c>
      <c r="Y84" s="94">
        <v>79</v>
      </c>
      <c r="Z84" s="94">
        <v>4.0999999999999996</v>
      </c>
      <c r="AA84" s="94">
        <v>0.77</v>
      </c>
      <c r="AB84" s="94">
        <v>1.4</v>
      </c>
      <c r="AC84" s="94">
        <v>3.6</v>
      </c>
    </row>
    <row r="85" spans="1:29">
      <c r="A85" s="89">
        <v>79</v>
      </c>
      <c r="B85" s="87" t="s">
        <v>258</v>
      </c>
      <c r="C85" s="89" t="s">
        <v>211</v>
      </c>
      <c r="D85" s="89" t="s">
        <v>218</v>
      </c>
      <c r="E85" s="120" t="s">
        <v>996</v>
      </c>
      <c r="F85" s="141">
        <v>4.0999999999999996</v>
      </c>
      <c r="G85" s="141">
        <v>2.4</v>
      </c>
      <c r="H85" s="87">
        <v>784</v>
      </c>
      <c r="I85" s="87">
        <v>14900</v>
      </c>
      <c r="J85" s="216" t="s">
        <v>862</v>
      </c>
      <c r="K85" s="87">
        <v>748</v>
      </c>
      <c r="L85" s="94">
        <v>18</v>
      </c>
      <c r="M85" s="94">
        <v>12</v>
      </c>
      <c r="N85" s="94">
        <v>144</v>
      </c>
      <c r="O85" s="94">
        <v>1.2</v>
      </c>
      <c r="P85" s="94">
        <v>6</v>
      </c>
      <c r="Q85" s="94">
        <v>21</v>
      </c>
      <c r="R85" s="94">
        <v>4.4000000000000004</v>
      </c>
      <c r="S85" s="94">
        <v>2</v>
      </c>
      <c r="T85" s="94">
        <v>14.2</v>
      </c>
      <c r="U85" s="94">
        <v>76.7</v>
      </c>
      <c r="V85" s="94">
        <v>5.5</v>
      </c>
      <c r="W85" s="94">
        <v>1</v>
      </c>
      <c r="X85" s="94">
        <v>0.53</v>
      </c>
      <c r="Y85" s="94">
        <v>227</v>
      </c>
      <c r="Z85" s="94">
        <v>2.1</v>
      </c>
      <c r="AA85" s="94">
        <v>0.35</v>
      </c>
      <c r="AB85" s="94">
        <v>2.1</v>
      </c>
      <c r="AC85" s="94">
        <v>1.6</v>
      </c>
    </row>
    <row r="86" spans="1:29">
      <c r="A86" s="89">
        <v>80</v>
      </c>
      <c r="B86" s="87" t="s">
        <v>276</v>
      </c>
      <c r="C86" s="89" t="s">
        <v>211</v>
      </c>
      <c r="D86" s="89" t="s">
        <v>218</v>
      </c>
      <c r="E86" s="120" t="s">
        <v>996</v>
      </c>
      <c r="F86" s="141">
        <v>48.7</v>
      </c>
      <c r="G86" s="141">
        <v>3</v>
      </c>
      <c r="H86" s="87">
        <v>1910</v>
      </c>
      <c r="I86" s="87">
        <v>28600</v>
      </c>
      <c r="J86" s="87">
        <v>37</v>
      </c>
      <c r="K86" s="87">
        <v>4160</v>
      </c>
      <c r="L86" s="94">
        <v>94</v>
      </c>
      <c r="M86" s="94">
        <v>25</v>
      </c>
      <c r="N86" s="94">
        <v>150</v>
      </c>
      <c r="O86" s="94">
        <v>1.6</v>
      </c>
      <c r="P86" s="94">
        <v>4</v>
      </c>
      <c r="Q86" s="94">
        <v>20</v>
      </c>
      <c r="R86" s="94">
        <v>22.3</v>
      </c>
      <c r="S86" s="94">
        <v>4</v>
      </c>
      <c r="T86" s="94">
        <v>11.2</v>
      </c>
      <c r="U86" s="94">
        <v>333</v>
      </c>
      <c r="V86" s="94">
        <v>18.2</v>
      </c>
      <c r="W86" s="94">
        <v>6.5</v>
      </c>
      <c r="X86" s="94">
        <v>2.23</v>
      </c>
      <c r="Y86" s="94">
        <v>362</v>
      </c>
      <c r="Z86" s="94">
        <v>8.1999999999999993</v>
      </c>
      <c r="AA86" s="94">
        <v>1.17</v>
      </c>
      <c r="AB86" s="94">
        <v>4.0999999999999996</v>
      </c>
      <c r="AC86" s="94">
        <v>6.9</v>
      </c>
    </row>
    <row r="87" spans="1:29">
      <c r="A87" s="89">
        <v>81</v>
      </c>
      <c r="B87" s="87" t="s">
        <v>277</v>
      </c>
      <c r="C87" s="89" t="s">
        <v>211</v>
      </c>
      <c r="D87" s="89" t="s">
        <v>218</v>
      </c>
      <c r="E87" s="120" t="s">
        <v>996</v>
      </c>
      <c r="F87" s="141">
        <v>33.700000000000003</v>
      </c>
      <c r="G87" s="141">
        <v>1.6</v>
      </c>
      <c r="H87" s="87">
        <v>1340</v>
      </c>
      <c r="I87" s="87">
        <v>22200</v>
      </c>
      <c r="J87" s="87">
        <v>15</v>
      </c>
      <c r="K87" s="87">
        <v>815</v>
      </c>
      <c r="L87" s="94">
        <v>24</v>
      </c>
      <c r="M87" s="94">
        <v>8</v>
      </c>
      <c r="N87" s="94">
        <v>108</v>
      </c>
      <c r="O87" s="94">
        <v>2.5</v>
      </c>
      <c r="P87" s="94">
        <v>3</v>
      </c>
      <c r="Q87" s="94">
        <v>20</v>
      </c>
      <c r="R87" s="94">
        <v>5.6</v>
      </c>
      <c r="S87" s="94">
        <v>3</v>
      </c>
      <c r="T87" s="94">
        <v>8.1999999999999993</v>
      </c>
      <c r="U87" s="94">
        <v>109</v>
      </c>
      <c r="V87" s="94">
        <v>4.5999999999999996</v>
      </c>
      <c r="W87" s="94">
        <v>1.2</v>
      </c>
      <c r="X87" s="94">
        <v>1.03</v>
      </c>
      <c r="Y87" s="94">
        <v>472</v>
      </c>
      <c r="Z87" s="94">
        <v>3</v>
      </c>
      <c r="AA87" s="94">
        <v>0.3</v>
      </c>
      <c r="AB87" s="94">
        <v>3.2</v>
      </c>
      <c r="AC87" s="94">
        <v>2.4</v>
      </c>
    </row>
    <row r="88" spans="1:29">
      <c r="A88" s="89">
        <v>82</v>
      </c>
      <c r="B88" s="87" t="s">
        <v>278</v>
      </c>
      <c r="C88" s="89" t="s">
        <v>211</v>
      </c>
      <c r="D88" s="89" t="s">
        <v>218</v>
      </c>
      <c r="E88" s="120" t="s">
        <v>996</v>
      </c>
      <c r="F88" s="141">
        <v>66.7</v>
      </c>
      <c r="G88" s="141">
        <v>0.9</v>
      </c>
      <c r="H88" s="87">
        <v>2250</v>
      </c>
      <c r="I88" s="87">
        <v>89900</v>
      </c>
      <c r="J88" s="87">
        <v>59</v>
      </c>
      <c r="K88" s="87">
        <v>3730</v>
      </c>
      <c r="L88" s="94">
        <v>34</v>
      </c>
      <c r="M88" s="94">
        <v>10</v>
      </c>
      <c r="N88" s="94">
        <v>49</v>
      </c>
      <c r="O88" s="94">
        <v>1.3</v>
      </c>
      <c r="P88" s="94">
        <v>4</v>
      </c>
      <c r="Q88" s="94">
        <v>25</v>
      </c>
      <c r="R88" s="94">
        <v>25</v>
      </c>
      <c r="S88" s="94">
        <v>2</v>
      </c>
      <c r="T88" s="94">
        <v>5.3</v>
      </c>
      <c r="U88" s="94">
        <v>146</v>
      </c>
      <c r="V88" s="94">
        <v>20.399999999999999</v>
      </c>
      <c r="W88" s="94">
        <v>3.5</v>
      </c>
      <c r="X88" s="94">
        <v>1.06</v>
      </c>
      <c r="Y88" s="94">
        <v>1290</v>
      </c>
      <c r="Z88" s="94">
        <v>5.2</v>
      </c>
      <c r="AA88" s="94">
        <v>1.75</v>
      </c>
      <c r="AB88" s="94">
        <v>2</v>
      </c>
      <c r="AC88" s="94">
        <v>4</v>
      </c>
    </row>
    <row r="89" spans="1:29">
      <c r="A89" s="89">
        <v>83</v>
      </c>
      <c r="B89" s="87" t="s">
        <v>279</v>
      </c>
      <c r="C89" s="89" t="s">
        <v>211</v>
      </c>
      <c r="D89" s="89" t="s">
        <v>218</v>
      </c>
      <c r="E89" s="120" t="s">
        <v>996</v>
      </c>
      <c r="F89" s="141">
        <v>7.2</v>
      </c>
      <c r="G89" s="141">
        <v>4.0999999999999996</v>
      </c>
      <c r="H89" s="87">
        <v>1240</v>
      </c>
      <c r="I89" s="87">
        <v>16200</v>
      </c>
      <c r="J89" s="87">
        <v>34</v>
      </c>
      <c r="K89" s="87">
        <v>892</v>
      </c>
      <c r="L89" s="94">
        <v>17</v>
      </c>
      <c r="M89" s="94">
        <v>5</v>
      </c>
      <c r="N89" s="94">
        <v>123</v>
      </c>
      <c r="O89" s="94">
        <v>1</v>
      </c>
      <c r="P89" s="94">
        <v>2</v>
      </c>
      <c r="Q89" s="94">
        <v>45</v>
      </c>
      <c r="R89" s="94">
        <v>7.2</v>
      </c>
      <c r="S89" s="94">
        <v>2</v>
      </c>
      <c r="T89" s="94">
        <v>11.2</v>
      </c>
      <c r="U89" s="94">
        <v>118</v>
      </c>
      <c r="V89" s="94">
        <v>19.5</v>
      </c>
      <c r="W89" s="94">
        <v>1.6</v>
      </c>
      <c r="X89" s="94">
        <v>0.42</v>
      </c>
      <c r="Y89" s="94">
        <v>318</v>
      </c>
      <c r="Z89" s="94">
        <v>3.6</v>
      </c>
      <c r="AA89" s="94">
        <v>2.42</v>
      </c>
      <c r="AB89" s="94">
        <v>1.6</v>
      </c>
      <c r="AC89" s="94">
        <v>3.1</v>
      </c>
    </row>
    <row r="90" spans="1:29">
      <c r="A90" s="89">
        <v>84</v>
      </c>
      <c r="B90" s="87" t="s">
        <v>280</v>
      </c>
      <c r="C90" s="89" t="s">
        <v>211</v>
      </c>
      <c r="D90" s="89" t="s">
        <v>218</v>
      </c>
      <c r="E90" s="120" t="s">
        <v>996</v>
      </c>
      <c r="F90" s="141">
        <v>13.4</v>
      </c>
      <c r="G90" s="141">
        <v>4.3</v>
      </c>
      <c r="H90" s="87">
        <v>1660</v>
      </c>
      <c r="I90" s="87">
        <v>26900</v>
      </c>
      <c r="J90" s="87">
        <v>47</v>
      </c>
      <c r="K90" s="87">
        <v>1480</v>
      </c>
      <c r="L90" s="94">
        <v>20</v>
      </c>
      <c r="M90" s="94">
        <v>7</v>
      </c>
      <c r="N90" s="94">
        <v>107</v>
      </c>
      <c r="O90" s="94">
        <v>1.2</v>
      </c>
      <c r="P90" s="94">
        <v>4</v>
      </c>
      <c r="Q90" s="94">
        <v>14</v>
      </c>
      <c r="R90" s="94">
        <v>10.3</v>
      </c>
      <c r="S90" s="94">
        <v>3</v>
      </c>
      <c r="T90" s="94">
        <v>10.1</v>
      </c>
      <c r="U90" s="94">
        <v>238</v>
      </c>
      <c r="V90" s="94">
        <v>11</v>
      </c>
      <c r="W90" s="94">
        <v>1.4</v>
      </c>
      <c r="X90" s="94">
        <v>0.51</v>
      </c>
      <c r="Y90" s="94">
        <v>574</v>
      </c>
      <c r="Z90" s="94">
        <v>5.3</v>
      </c>
      <c r="AA90" s="94">
        <v>0.68</v>
      </c>
      <c r="AB90" s="94">
        <v>1.4</v>
      </c>
      <c r="AC90" s="94">
        <v>3.2</v>
      </c>
    </row>
    <row r="91" spans="1:29">
      <c r="A91" s="89">
        <v>85</v>
      </c>
      <c r="B91" s="87" t="s">
        <v>281</v>
      </c>
      <c r="C91" s="89" t="s">
        <v>211</v>
      </c>
      <c r="D91" s="89" t="s">
        <v>218</v>
      </c>
      <c r="E91" s="120" t="s">
        <v>996</v>
      </c>
      <c r="F91" s="141">
        <v>7</v>
      </c>
      <c r="G91" s="141">
        <v>4.0999999999999996</v>
      </c>
      <c r="H91" s="87">
        <v>1520</v>
      </c>
      <c r="I91" s="87">
        <v>17200</v>
      </c>
      <c r="J91" s="87">
        <v>33</v>
      </c>
      <c r="K91" s="87">
        <v>1160</v>
      </c>
      <c r="L91" s="94">
        <v>31</v>
      </c>
      <c r="M91" s="94">
        <v>9</v>
      </c>
      <c r="N91" s="94">
        <v>126</v>
      </c>
      <c r="O91" s="94">
        <v>1.7</v>
      </c>
      <c r="P91" s="94">
        <v>6</v>
      </c>
      <c r="Q91" s="94">
        <v>21</v>
      </c>
      <c r="R91" s="94">
        <v>11.6</v>
      </c>
      <c r="S91" s="94">
        <v>2</v>
      </c>
      <c r="T91" s="94">
        <v>11.2</v>
      </c>
      <c r="U91" s="94">
        <v>243</v>
      </c>
      <c r="V91" s="94">
        <v>16.2</v>
      </c>
      <c r="W91" s="94">
        <v>2.6</v>
      </c>
      <c r="X91" s="94">
        <v>0.75</v>
      </c>
      <c r="Y91" s="94">
        <v>501</v>
      </c>
      <c r="Z91" s="94">
        <v>6.1</v>
      </c>
      <c r="AA91" s="94">
        <v>0.8</v>
      </c>
      <c r="AB91" s="94">
        <v>1.4</v>
      </c>
      <c r="AC91" s="94">
        <v>4.5999999999999996</v>
      </c>
    </row>
    <row r="92" spans="1:29">
      <c r="A92" s="89">
        <v>86</v>
      </c>
      <c r="B92" s="87" t="s">
        <v>246</v>
      </c>
      <c r="C92" s="89" t="s">
        <v>552</v>
      </c>
      <c r="D92" s="89" t="s">
        <v>218</v>
      </c>
      <c r="E92" s="120" t="s">
        <v>996</v>
      </c>
      <c r="F92" s="141">
        <v>105</v>
      </c>
      <c r="G92" s="141">
        <v>0.8</v>
      </c>
      <c r="H92" s="87">
        <v>1810</v>
      </c>
      <c r="I92" s="87">
        <v>110000</v>
      </c>
      <c r="J92" s="216" t="s">
        <v>862</v>
      </c>
      <c r="K92" s="87">
        <v>4710</v>
      </c>
      <c r="L92" s="94">
        <v>38</v>
      </c>
      <c r="M92" s="94">
        <v>18</v>
      </c>
      <c r="N92" s="94">
        <v>51</v>
      </c>
      <c r="O92" s="94">
        <v>1.2</v>
      </c>
      <c r="P92" s="94">
        <v>9</v>
      </c>
      <c r="Q92" s="94">
        <v>44</v>
      </c>
      <c r="R92" s="94">
        <v>32.299999999999997</v>
      </c>
      <c r="S92" s="94">
        <v>2</v>
      </c>
      <c r="T92" s="94">
        <v>5.7</v>
      </c>
      <c r="U92" s="94">
        <v>126</v>
      </c>
      <c r="V92" s="94">
        <v>23.9</v>
      </c>
      <c r="W92" s="94">
        <v>3.8</v>
      </c>
      <c r="X92" s="94">
        <v>1.2</v>
      </c>
      <c r="Y92" s="94">
        <v>519</v>
      </c>
      <c r="Z92" s="94">
        <v>4.5</v>
      </c>
      <c r="AA92" s="94">
        <v>2</v>
      </c>
      <c r="AB92" s="94">
        <v>2.5</v>
      </c>
      <c r="AC92" s="94">
        <v>3.2</v>
      </c>
    </row>
    <row r="93" spans="1:29">
      <c r="A93" s="89">
        <v>87</v>
      </c>
      <c r="B93" s="87" t="s">
        <v>252</v>
      </c>
      <c r="C93" s="89" t="s">
        <v>552</v>
      </c>
      <c r="D93" s="89" t="s">
        <v>218</v>
      </c>
      <c r="E93" s="120" t="s">
        <v>996</v>
      </c>
      <c r="F93" s="141">
        <v>33.799999999999997</v>
      </c>
      <c r="G93" s="141">
        <v>1.1000000000000001</v>
      </c>
      <c r="H93" s="87">
        <v>2890</v>
      </c>
      <c r="I93" s="87">
        <v>96600</v>
      </c>
      <c r="J93" s="216" t="s">
        <v>862</v>
      </c>
      <c r="K93" s="87">
        <v>3370</v>
      </c>
      <c r="L93" s="94">
        <v>20</v>
      </c>
      <c r="M93" s="94">
        <v>13</v>
      </c>
      <c r="N93" s="94">
        <v>69</v>
      </c>
      <c r="O93" s="94">
        <v>0.7</v>
      </c>
      <c r="P93" s="94">
        <v>6</v>
      </c>
      <c r="Q93" s="94">
        <v>57</v>
      </c>
      <c r="R93" s="94">
        <v>31.7</v>
      </c>
      <c r="S93" s="94">
        <v>1</v>
      </c>
      <c r="T93" s="94">
        <v>12.9</v>
      </c>
      <c r="U93" s="94">
        <v>177</v>
      </c>
      <c r="V93" s="94">
        <v>27.2</v>
      </c>
      <c r="W93" s="94">
        <v>3.7</v>
      </c>
      <c r="X93" s="94">
        <v>1.23</v>
      </c>
      <c r="Y93" s="94">
        <v>338</v>
      </c>
      <c r="Z93" s="94">
        <v>6.7</v>
      </c>
      <c r="AA93" s="94">
        <v>2.0299999999999998</v>
      </c>
      <c r="AB93" s="94">
        <v>2</v>
      </c>
      <c r="AC93" s="94">
        <v>3.1</v>
      </c>
    </row>
    <row r="94" spans="1:29">
      <c r="A94" s="89">
        <v>88</v>
      </c>
      <c r="B94" s="87" t="s">
        <v>254</v>
      </c>
      <c r="C94" s="89" t="s">
        <v>552</v>
      </c>
      <c r="D94" s="89" t="s">
        <v>218</v>
      </c>
      <c r="E94" s="120" t="s">
        <v>996</v>
      </c>
      <c r="F94" s="141">
        <v>30</v>
      </c>
      <c r="G94" s="141">
        <v>0.8</v>
      </c>
      <c r="H94" s="87">
        <v>4960</v>
      </c>
      <c r="I94" s="87">
        <v>118000</v>
      </c>
      <c r="J94" s="216" t="s">
        <v>862</v>
      </c>
      <c r="K94" s="87">
        <v>2320</v>
      </c>
      <c r="L94" s="94">
        <v>22</v>
      </c>
      <c r="M94" s="94">
        <v>12</v>
      </c>
      <c r="N94" s="94">
        <v>121</v>
      </c>
      <c r="O94" s="94">
        <v>3</v>
      </c>
      <c r="P94" s="94">
        <v>7</v>
      </c>
      <c r="Q94" s="94">
        <v>196</v>
      </c>
      <c r="R94" s="94">
        <v>38.5</v>
      </c>
      <c r="S94" s="94">
        <v>1</v>
      </c>
      <c r="T94" s="94">
        <v>25.1</v>
      </c>
      <c r="U94" s="94">
        <v>376</v>
      </c>
      <c r="V94" s="94">
        <v>20</v>
      </c>
      <c r="W94" s="94">
        <v>5.2</v>
      </c>
      <c r="X94" s="94">
        <v>2.42</v>
      </c>
      <c r="Y94" s="94">
        <v>558</v>
      </c>
      <c r="Z94" s="94">
        <v>12</v>
      </c>
      <c r="AA94" s="94">
        <v>2.3199999999999998</v>
      </c>
      <c r="AB94" s="94">
        <v>1.4</v>
      </c>
      <c r="AC94" s="94">
        <v>3.3</v>
      </c>
    </row>
    <row r="95" spans="1:29">
      <c r="A95" s="89">
        <v>89</v>
      </c>
      <c r="B95" s="87" t="s">
        <v>256</v>
      </c>
      <c r="C95" s="89" t="s">
        <v>552</v>
      </c>
      <c r="D95" s="89" t="s">
        <v>218</v>
      </c>
      <c r="E95" s="120" t="s">
        <v>996</v>
      </c>
      <c r="F95" s="141">
        <v>42.9</v>
      </c>
      <c r="G95" s="141">
        <v>1.4</v>
      </c>
      <c r="H95" s="87">
        <v>2030</v>
      </c>
      <c r="I95" s="87">
        <v>81900</v>
      </c>
      <c r="J95" s="216" t="s">
        <v>862</v>
      </c>
      <c r="K95" s="87">
        <v>3380</v>
      </c>
      <c r="L95" s="94">
        <v>33</v>
      </c>
      <c r="M95" s="94">
        <v>20</v>
      </c>
      <c r="N95" s="94">
        <v>63</v>
      </c>
      <c r="O95" s="94">
        <v>2.1</v>
      </c>
      <c r="P95" s="94">
        <v>9</v>
      </c>
      <c r="Q95" s="94">
        <v>27</v>
      </c>
      <c r="R95" s="94">
        <v>26.8</v>
      </c>
      <c r="S95" s="94">
        <v>1</v>
      </c>
      <c r="T95" s="94">
        <v>4.2</v>
      </c>
      <c r="U95" s="94">
        <v>195</v>
      </c>
      <c r="V95" s="94">
        <v>26.6</v>
      </c>
      <c r="W95" s="94">
        <v>5</v>
      </c>
      <c r="X95" s="94">
        <v>0.68</v>
      </c>
      <c r="Y95" s="94">
        <v>737</v>
      </c>
      <c r="Z95" s="94">
        <v>5.6</v>
      </c>
      <c r="AA95" s="94">
        <v>2.1</v>
      </c>
      <c r="AB95" s="94">
        <v>1.8</v>
      </c>
      <c r="AC95" s="94">
        <v>4.2</v>
      </c>
    </row>
    <row r="96" spans="1:29">
      <c r="A96" s="89">
        <v>90</v>
      </c>
      <c r="B96" s="120">
        <v>124833</v>
      </c>
      <c r="C96" s="89" t="s">
        <v>211</v>
      </c>
      <c r="D96" s="89" t="s">
        <v>218</v>
      </c>
      <c r="E96" s="120" t="s">
        <v>996</v>
      </c>
      <c r="F96" s="216" t="s">
        <v>862</v>
      </c>
      <c r="G96" s="216" t="s">
        <v>862</v>
      </c>
      <c r="H96" s="216" t="s">
        <v>862</v>
      </c>
      <c r="I96" s="216" t="s">
        <v>862</v>
      </c>
      <c r="J96" s="216" t="s">
        <v>862</v>
      </c>
      <c r="K96" s="216" t="s">
        <v>862</v>
      </c>
      <c r="L96" s="216" t="s">
        <v>862</v>
      </c>
      <c r="M96" s="216" t="s">
        <v>862</v>
      </c>
      <c r="N96" s="216" t="s">
        <v>862</v>
      </c>
      <c r="O96" s="216" t="s">
        <v>862</v>
      </c>
      <c r="P96" s="216" t="s">
        <v>862</v>
      </c>
      <c r="Q96" s="216" t="s">
        <v>862</v>
      </c>
      <c r="R96" s="216" t="s">
        <v>862</v>
      </c>
      <c r="S96" s="216" t="s">
        <v>862</v>
      </c>
      <c r="T96" s="216" t="s">
        <v>862</v>
      </c>
      <c r="U96" s="216" t="s">
        <v>862</v>
      </c>
      <c r="V96" s="216" t="s">
        <v>862</v>
      </c>
      <c r="W96" s="216" t="s">
        <v>862</v>
      </c>
      <c r="X96" s="216" t="s">
        <v>862</v>
      </c>
      <c r="Y96" s="216" t="s">
        <v>862</v>
      </c>
      <c r="Z96" s="216" t="s">
        <v>862</v>
      </c>
      <c r="AA96" s="216" t="s">
        <v>862</v>
      </c>
      <c r="AB96" s="216" t="s">
        <v>862</v>
      </c>
      <c r="AC96" s="216" t="s">
        <v>862</v>
      </c>
    </row>
    <row r="97" spans="1:32">
      <c r="A97" s="89">
        <v>91</v>
      </c>
      <c r="B97" s="120">
        <v>124834</v>
      </c>
      <c r="C97" s="89" t="s">
        <v>211</v>
      </c>
      <c r="D97" s="89" t="s">
        <v>218</v>
      </c>
      <c r="E97" s="120" t="s">
        <v>996</v>
      </c>
      <c r="F97" s="216" t="s">
        <v>862</v>
      </c>
      <c r="G97" s="216" t="s">
        <v>862</v>
      </c>
      <c r="H97" s="216" t="s">
        <v>862</v>
      </c>
      <c r="I97" s="216" t="s">
        <v>862</v>
      </c>
      <c r="J97" s="216" t="s">
        <v>862</v>
      </c>
      <c r="K97" s="216" t="s">
        <v>862</v>
      </c>
      <c r="L97" s="216" t="s">
        <v>862</v>
      </c>
      <c r="M97" s="216" t="s">
        <v>862</v>
      </c>
      <c r="N97" s="216" t="s">
        <v>862</v>
      </c>
      <c r="O97" s="216" t="s">
        <v>862</v>
      </c>
      <c r="P97" s="216" t="s">
        <v>862</v>
      </c>
      <c r="Q97" s="216" t="s">
        <v>862</v>
      </c>
      <c r="R97" s="216" t="s">
        <v>862</v>
      </c>
      <c r="S97" s="216" t="s">
        <v>862</v>
      </c>
      <c r="T97" s="216" t="s">
        <v>862</v>
      </c>
      <c r="U97" s="216" t="s">
        <v>862</v>
      </c>
      <c r="V97" s="216" t="s">
        <v>862</v>
      </c>
      <c r="W97" s="216" t="s">
        <v>862</v>
      </c>
      <c r="X97" s="216" t="s">
        <v>862</v>
      </c>
      <c r="Y97" s="216" t="s">
        <v>862</v>
      </c>
      <c r="Z97" s="216" t="s">
        <v>862</v>
      </c>
      <c r="AA97" s="216" t="s">
        <v>862</v>
      </c>
      <c r="AB97" s="216" t="s">
        <v>862</v>
      </c>
      <c r="AC97" s="216" t="s">
        <v>862</v>
      </c>
    </row>
    <row r="98" spans="1:32">
      <c r="A98" s="89">
        <v>92</v>
      </c>
      <c r="B98" s="120">
        <v>124835</v>
      </c>
      <c r="C98" s="89" t="s">
        <v>211</v>
      </c>
      <c r="D98" s="89" t="s">
        <v>218</v>
      </c>
      <c r="E98" s="120" t="s">
        <v>996</v>
      </c>
      <c r="F98" s="216" t="s">
        <v>862</v>
      </c>
      <c r="G98" s="216" t="s">
        <v>862</v>
      </c>
      <c r="H98" s="216" t="s">
        <v>862</v>
      </c>
      <c r="I98" s="216" t="s">
        <v>862</v>
      </c>
      <c r="J98" s="216" t="s">
        <v>862</v>
      </c>
      <c r="K98" s="216" t="s">
        <v>862</v>
      </c>
      <c r="L98" s="216" t="s">
        <v>862</v>
      </c>
      <c r="M98" s="216" t="s">
        <v>862</v>
      </c>
      <c r="N98" s="216" t="s">
        <v>862</v>
      </c>
      <c r="O98" s="216" t="s">
        <v>862</v>
      </c>
      <c r="P98" s="216" t="s">
        <v>862</v>
      </c>
      <c r="Q98" s="216" t="s">
        <v>862</v>
      </c>
      <c r="R98" s="216" t="s">
        <v>862</v>
      </c>
      <c r="S98" s="216" t="s">
        <v>862</v>
      </c>
      <c r="T98" s="216" t="s">
        <v>862</v>
      </c>
      <c r="U98" s="216" t="s">
        <v>862</v>
      </c>
      <c r="V98" s="216" t="s">
        <v>862</v>
      </c>
      <c r="W98" s="216" t="s">
        <v>862</v>
      </c>
      <c r="X98" s="216" t="s">
        <v>862</v>
      </c>
      <c r="Y98" s="216" t="s">
        <v>862</v>
      </c>
      <c r="Z98" s="216" t="s">
        <v>862</v>
      </c>
      <c r="AA98" s="216" t="s">
        <v>862</v>
      </c>
      <c r="AB98" s="216" t="s">
        <v>862</v>
      </c>
      <c r="AC98" s="216" t="s">
        <v>862</v>
      </c>
      <c r="AF98" s="7" t="s">
        <v>387</v>
      </c>
    </row>
    <row r="99" spans="1:32">
      <c r="A99" s="89">
        <v>93</v>
      </c>
      <c r="B99" s="120">
        <v>124836</v>
      </c>
      <c r="C99" s="89" t="s">
        <v>211</v>
      </c>
      <c r="D99" s="89" t="s">
        <v>218</v>
      </c>
      <c r="E99" s="120" t="s">
        <v>996</v>
      </c>
      <c r="F99" s="216" t="s">
        <v>862</v>
      </c>
      <c r="G99" s="216" t="s">
        <v>862</v>
      </c>
      <c r="H99" s="216" t="s">
        <v>862</v>
      </c>
      <c r="I99" s="216" t="s">
        <v>862</v>
      </c>
      <c r="J99" s="216" t="s">
        <v>862</v>
      </c>
      <c r="K99" s="216" t="s">
        <v>862</v>
      </c>
      <c r="L99" s="216" t="s">
        <v>862</v>
      </c>
      <c r="M99" s="216" t="s">
        <v>862</v>
      </c>
      <c r="N99" s="216" t="s">
        <v>862</v>
      </c>
      <c r="O99" s="216" t="s">
        <v>862</v>
      </c>
      <c r="P99" s="216" t="s">
        <v>862</v>
      </c>
      <c r="Q99" s="216" t="s">
        <v>862</v>
      </c>
      <c r="R99" s="216" t="s">
        <v>862</v>
      </c>
      <c r="S99" s="216" t="s">
        <v>862</v>
      </c>
      <c r="T99" s="216" t="s">
        <v>862</v>
      </c>
      <c r="U99" s="216" t="s">
        <v>862</v>
      </c>
      <c r="V99" s="216" t="s">
        <v>862</v>
      </c>
      <c r="W99" s="216" t="s">
        <v>862</v>
      </c>
      <c r="X99" s="216" t="s">
        <v>862</v>
      </c>
      <c r="Y99" s="216" t="s">
        <v>862</v>
      </c>
      <c r="Z99" s="216" t="s">
        <v>862</v>
      </c>
      <c r="AA99" s="216" t="s">
        <v>862</v>
      </c>
      <c r="AB99" s="216" t="s">
        <v>862</v>
      </c>
      <c r="AC99" s="216" t="s">
        <v>862</v>
      </c>
    </row>
    <row r="100" spans="1:32">
      <c r="A100" s="89">
        <v>94</v>
      </c>
      <c r="B100" s="120">
        <v>124837</v>
      </c>
      <c r="C100" s="89" t="s">
        <v>211</v>
      </c>
      <c r="D100" s="89" t="s">
        <v>218</v>
      </c>
      <c r="E100" s="120" t="s">
        <v>996</v>
      </c>
      <c r="F100" s="216" t="s">
        <v>862</v>
      </c>
      <c r="G100" s="216" t="s">
        <v>862</v>
      </c>
      <c r="H100" s="216" t="s">
        <v>862</v>
      </c>
      <c r="I100" s="216" t="s">
        <v>862</v>
      </c>
      <c r="J100" s="216" t="s">
        <v>862</v>
      </c>
      <c r="K100" s="216" t="s">
        <v>862</v>
      </c>
      <c r="L100" s="216" t="s">
        <v>862</v>
      </c>
      <c r="M100" s="216" t="s">
        <v>862</v>
      </c>
      <c r="N100" s="216" t="s">
        <v>862</v>
      </c>
      <c r="O100" s="216" t="s">
        <v>862</v>
      </c>
      <c r="P100" s="216" t="s">
        <v>862</v>
      </c>
      <c r="Q100" s="216" t="s">
        <v>862</v>
      </c>
      <c r="R100" s="216" t="s">
        <v>862</v>
      </c>
      <c r="S100" s="216" t="s">
        <v>862</v>
      </c>
      <c r="T100" s="216" t="s">
        <v>862</v>
      </c>
      <c r="U100" s="216" t="s">
        <v>862</v>
      </c>
      <c r="V100" s="216" t="s">
        <v>862</v>
      </c>
      <c r="W100" s="216" t="s">
        <v>862</v>
      </c>
      <c r="X100" s="216" t="s">
        <v>862</v>
      </c>
      <c r="Y100" s="216" t="s">
        <v>862</v>
      </c>
      <c r="Z100" s="216" t="s">
        <v>862</v>
      </c>
      <c r="AA100" s="216" t="s">
        <v>862</v>
      </c>
      <c r="AB100" s="216" t="s">
        <v>862</v>
      </c>
      <c r="AC100" s="216" t="s">
        <v>862</v>
      </c>
    </row>
    <row r="101" spans="1:32">
      <c r="A101" s="89">
        <v>95</v>
      </c>
      <c r="B101" s="120">
        <v>124838</v>
      </c>
      <c r="C101" s="89" t="s">
        <v>211</v>
      </c>
      <c r="D101" s="89" t="s">
        <v>218</v>
      </c>
      <c r="E101" s="120" t="s">
        <v>996</v>
      </c>
      <c r="F101" s="216" t="s">
        <v>862</v>
      </c>
      <c r="G101" s="216" t="s">
        <v>862</v>
      </c>
      <c r="H101" s="216" t="s">
        <v>862</v>
      </c>
      <c r="I101" s="216" t="s">
        <v>862</v>
      </c>
      <c r="J101" s="216" t="s">
        <v>862</v>
      </c>
      <c r="K101" s="216" t="s">
        <v>862</v>
      </c>
      <c r="L101" s="216" t="s">
        <v>862</v>
      </c>
      <c r="M101" s="216" t="s">
        <v>862</v>
      </c>
      <c r="N101" s="216" t="s">
        <v>862</v>
      </c>
      <c r="O101" s="216" t="s">
        <v>862</v>
      </c>
      <c r="P101" s="216" t="s">
        <v>862</v>
      </c>
      <c r="Q101" s="216" t="s">
        <v>862</v>
      </c>
      <c r="R101" s="216" t="s">
        <v>862</v>
      </c>
      <c r="S101" s="216" t="s">
        <v>862</v>
      </c>
      <c r="T101" s="216" t="s">
        <v>862</v>
      </c>
      <c r="U101" s="216" t="s">
        <v>862</v>
      </c>
      <c r="V101" s="216" t="s">
        <v>862</v>
      </c>
      <c r="W101" s="216" t="s">
        <v>862</v>
      </c>
      <c r="X101" s="216" t="s">
        <v>862</v>
      </c>
      <c r="Y101" s="216" t="s">
        <v>862</v>
      </c>
      <c r="Z101" s="216" t="s">
        <v>862</v>
      </c>
      <c r="AA101" s="216" t="s">
        <v>862</v>
      </c>
      <c r="AB101" s="216" t="s">
        <v>862</v>
      </c>
      <c r="AC101" s="216" t="s">
        <v>862</v>
      </c>
    </row>
    <row r="102" spans="1:32">
      <c r="A102" s="89">
        <v>96</v>
      </c>
      <c r="B102" s="120">
        <v>124839</v>
      </c>
      <c r="C102" s="89" t="s">
        <v>211</v>
      </c>
      <c r="D102" s="89" t="s">
        <v>218</v>
      </c>
      <c r="E102" s="120" t="s">
        <v>996</v>
      </c>
      <c r="F102" s="216" t="s">
        <v>862</v>
      </c>
      <c r="G102" s="216" t="s">
        <v>862</v>
      </c>
      <c r="H102" s="216" t="s">
        <v>862</v>
      </c>
      <c r="I102" s="216" t="s">
        <v>862</v>
      </c>
      <c r="J102" s="216" t="s">
        <v>862</v>
      </c>
      <c r="K102" s="216" t="s">
        <v>862</v>
      </c>
      <c r="L102" s="216" t="s">
        <v>862</v>
      </c>
      <c r="M102" s="216" t="s">
        <v>862</v>
      </c>
      <c r="N102" s="216" t="s">
        <v>862</v>
      </c>
      <c r="O102" s="216" t="s">
        <v>862</v>
      </c>
      <c r="P102" s="216" t="s">
        <v>862</v>
      </c>
      <c r="Q102" s="216" t="s">
        <v>862</v>
      </c>
      <c r="R102" s="216" t="s">
        <v>862</v>
      </c>
      <c r="S102" s="216" t="s">
        <v>862</v>
      </c>
      <c r="T102" s="216" t="s">
        <v>862</v>
      </c>
      <c r="U102" s="216" t="s">
        <v>862</v>
      </c>
      <c r="V102" s="216" t="s">
        <v>862</v>
      </c>
      <c r="W102" s="216" t="s">
        <v>862</v>
      </c>
      <c r="X102" s="216" t="s">
        <v>862</v>
      </c>
      <c r="Y102" s="216" t="s">
        <v>862</v>
      </c>
      <c r="Z102" s="216" t="s">
        <v>862</v>
      </c>
      <c r="AA102" s="216" t="s">
        <v>862</v>
      </c>
      <c r="AB102" s="216" t="s">
        <v>862</v>
      </c>
      <c r="AC102" s="216" t="s">
        <v>862</v>
      </c>
    </row>
    <row r="103" spans="1:32">
      <c r="A103" s="89">
        <v>97</v>
      </c>
      <c r="B103" s="120">
        <v>124840</v>
      </c>
      <c r="C103" s="89" t="s">
        <v>211</v>
      </c>
      <c r="D103" s="89" t="s">
        <v>218</v>
      </c>
      <c r="E103" s="120" t="s">
        <v>996</v>
      </c>
      <c r="F103" s="216" t="s">
        <v>862</v>
      </c>
      <c r="G103" s="216" t="s">
        <v>862</v>
      </c>
      <c r="H103" s="216" t="s">
        <v>862</v>
      </c>
      <c r="I103" s="216" t="s">
        <v>862</v>
      </c>
      <c r="J103" s="216" t="s">
        <v>862</v>
      </c>
      <c r="K103" s="216" t="s">
        <v>862</v>
      </c>
      <c r="L103" s="216" t="s">
        <v>862</v>
      </c>
      <c r="M103" s="216" t="s">
        <v>862</v>
      </c>
      <c r="N103" s="216" t="s">
        <v>862</v>
      </c>
      <c r="O103" s="216" t="s">
        <v>862</v>
      </c>
      <c r="P103" s="216" t="s">
        <v>862</v>
      </c>
      <c r="Q103" s="216" t="s">
        <v>862</v>
      </c>
      <c r="R103" s="216" t="s">
        <v>862</v>
      </c>
      <c r="S103" s="216" t="s">
        <v>862</v>
      </c>
      <c r="T103" s="216" t="s">
        <v>862</v>
      </c>
      <c r="U103" s="216" t="s">
        <v>862</v>
      </c>
      <c r="V103" s="216" t="s">
        <v>862</v>
      </c>
      <c r="W103" s="216" t="s">
        <v>862</v>
      </c>
      <c r="X103" s="216" t="s">
        <v>862</v>
      </c>
      <c r="Y103" s="216" t="s">
        <v>862</v>
      </c>
      <c r="Z103" s="216" t="s">
        <v>862</v>
      </c>
      <c r="AA103" s="216" t="s">
        <v>862</v>
      </c>
      <c r="AB103" s="216" t="s">
        <v>862</v>
      </c>
      <c r="AC103" s="216" t="s">
        <v>862</v>
      </c>
    </row>
    <row r="104" spans="1:32">
      <c r="A104" s="89">
        <v>98</v>
      </c>
      <c r="B104" s="120">
        <v>124841</v>
      </c>
      <c r="C104" s="89" t="s">
        <v>211</v>
      </c>
      <c r="D104" s="89" t="s">
        <v>218</v>
      </c>
      <c r="E104" s="120" t="s">
        <v>996</v>
      </c>
      <c r="F104" s="216" t="s">
        <v>862</v>
      </c>
      <c r="G104" s="216" t="s">
        <v>862</v>
      </c>
      <c r="H104" s="216" t="s">
        <v>862</v>
      </c>
      <c r="I104" s="216" t="s">
        <v>862</v>
      </c>
      <c r="J104" s="216" t="s">
        <v>862</v>
      </c>
      <c r="K104" s="216" t="s">
        <v>862</v>
      </c>
      <c r="L104" s="216" t="s">
        <v>862</v>
      </c>
      <c r="M104" s="216" t="s">
        <v>862</v>
      </c>
      <c r="N104" s="216" t="s">
        <v>862</v>
      </c>
      <c r="O104" s="216" t="s">
        <v>862</v>
      </c>
      <c r="P104" s="216" t="s">
        <v>862</v>
      </c>
      <c r="Q104" s="216" t="s">
        <v>862</v>
      </c>
      <c r="R104" s="216" t="s">
        <v>862</v>
      </c>
      <c r="S104" s="216" t="s">
        <v>862</v>
      </c>
      <c r="T104" s="216" t="s">
        <v>862</v>
      </c>
      <c r="U104" s="216" t="s">
        <v>862</v>
      </c>
      <c r="V104" s="216" t="s">
        <v>862</v>
      </c>
      <c r="W104" s="216" t="s">
        <v>862</v>
      </c>
      <c r="X104" s="216" t="s">
        <v>862</v>
      </c>
      <c r="Y104" s="216" t="s">
        <v>862</v>
      </c>
      <c r="Z104" s="216" t="s">
        <v>862</v>
      </c>
      <c r="AA104" s="216" t="s">
        <v>862</v>
      </c>
      <c r="AB104" s="216" t="s">
        <v>862</v>
      </c>
      <c r="AC104" s="216" t="s">
        <v>862</v>
      </c>
    </row>
    <row r="105" spans="1:32">
      <c r="A105" s="89">
        <v>99</v>
      </c>
      <c r="B105" s="120">
        <v>124842</v>
      </c>
      <c r="C105" s="89" t="s">
        <v>211</v>
      </c>
      <c r="D105" s="89" t="s">
        <v>218</v>
      </c>
      <c r="E105" s="120" t="s">
        <v>996</v>
      </c>
      <c r="F105" s="216" t="s">
        <v>862</v>
      </c>
      <c r="G105" s="216" t="s">
        <v>862</v>
      </c>
      <c r="H105" s="216" t="s">
        <v>862</v>
      </c>
      <c r="I105" s="216" t="s">
        <v>862</v>
      </c>
      <c r="J105" s="216" t="s">
        <v>862</v>
      </c>
      <c r="K105" s="216" t="s">
        <v>862</v>
      </c>
      <c r="L105" s="216" t="s">
        <v>862</v>
      </c>
      <c r="M105" s="216" t="s">
        <v>862</v>
      </c>
      <c r="N105" s="216" t="s">
        <v>862</v>
      </c>
      <c r="O105" s="216" t="s">
        <v>862</v>
      </c>
      <c r="P105" s="216" t="s">
        <v>862</v>
      </c>
      <c r="Q105" s="216" t="s">
        <v>862</v>
      </c>
      <c r="R105" s="216" t="s">
        <v>862</v>
      </c>
      <c r="S105" s="216" t="s">
        <v>862</v>
      </c>
      <c r="T105" s="216" t="s">
        <v>862</v>
      </c>
      <c r="U105" s="216" t="s">
        <v>862</v>
      </c>
      <c r="V105" s="216" t="s">
        <v>862</v>
      </c>
      <c r="W105" s="216" t="s">
        <v>862</v>
      </c>
      <c r="X105" s="216" t="s">
        <v>862</v>
      </c>
      <c r="Y105" s="216" t="s">
        <v>862</v>
      </c>
      <c r="Z105" s="216" t="s">
        <v>862</v>
      </c>
      <c r="AA105" s="216" t="s">
        <v>862</v>
      </c>
      <c r="AB105" s="216" t="s">
        <v>862</v>
      </c>
      <c r="AC105" s="216" t="s">
        <v>862</v>
      </c>
    </row>
    <row r="106" spans="1:32">
      <c r="A106" s="89">
        <v>100</v>
      </c>
      <c r="B106" s="120">
        <v>124843</v>
      </c>
      <c r="C106" s="89" t="s">
        <v>211</v>
      </c>
      <c r="D106" s="89" t="s">
        <v>218</v>
      </c>
      <c r="E106" s="120" t="s">
        <v>996</v>
      </c>
      <c r="F106" s="216" t="s">
        <v>862</v>
      </c>
      <c r="G106" s="216" t="s">
        <v>862</v>
      </c>
      <c r="H106" s="216" t="s">
        <v>862</v>
      </c>
      <c r="I106" s="216" t="s">
        <v>862</v>
      </c>
      <c r="J106" s="216" t="s">
        <v>862</v>
      </c>
      <c r="K106" s="216" t="s">
        <v>862</v>
      </c>
      <c r="L106" s="216" t="s">
        <v>862</v>
      </c>
      <c r="M106" s="216" t="s">
        <v>862</v>
      </c>
      <c r="N106" s="216" t="s">
        <v>862</v>
      </c>
      <c r="O106" s="216" t="s">
        <v>862</v>
      </c>
      <c r="P106" s="216" t="s">
        <v>862</v>
      </c>
      <c r="Q106" s="216" t="s">
        <v>862</v>
      </c>
      <c r="R106" s="216" t="s">
        <v>862</v>
      </c>
      <c r="S106" s="216" t="s">
        <v>862</v>
      </c>
      <c r="T106" s="216" t="s">
        <v>862</v>
      </c>
      <c r="U106" s="216" t="s">
        <v>862</v>
      </c>
      <c r="V106" s="216" t="s">
        <v>862</v>
      </c>
      <c r="W106" s="216" t="s">
        <v>862</v>
      </c>
      <c r="X106" s="216" t="s">
        <v>862</v>
      </c>
      <c r="Y106" s="216" t="s">
        <v>862</v>
      </c>
      <c r="Z106" s="216" t="s">
        <v>862</v>
      </c>
      <c r="AA106" s="216" t="s">
        <v>862</v>
      </c>
      <c r="AB106" s="216" t="s">
        <v>862</v>
      </c>
      <c r="AC106" s="216" t="s">
        <v>862</v>
      </c>
    </row>
    <row r="107" spans="1:32">
      <c r="A107" s="89">
        <v>101</v>
      </c>
      <c r="B107" s="120">
        <v>124844</v>
      </c>
      <c r="C107" s="89" t="s">
        <v>552</v>
      </c>
      <c r="D107" s="89" t="s">
        <v>218</v>
      </c>
      <c r="E107" s="120" t="s">
        <v>996</v>
      </c>
      <c r="F107" s="216" t="s">
        <v>862</v>
      </c>
      <c r="G107" s="216" t="s">
        <v>862</v>
      </c>
      <c r="H107" s="216" t="s">
        <v>862</v>
      </c>
      <c r="I107" s="216" t="s">
        <v>862</v>
      </c>
      <c r="J107" s="216" t="s">
        <v>862</v>
      </c>
      <c r="K107" s="216" t="s">
        <v>862</v>
      </c>
      <c r="L107" s="216" t="s">
        <v>862</v>
      </c>
      <c r="M107" s="216" t="s">
        <v>862</v>
      </c>
      <c r="N107" s="216" t="s">
        <v>862</v>
      </c>
      <c r="O107" s="216" t="s">
        <v>862</v>
      </c>
      <c r="P107" s="216" t="s">
        <v>862</v>
      </c>
      <c r="Q107" s="216" t="s">
        <v>862</v>
      </c>
      <c r="R107" s="216" t="s">
        <v>862</v>
      </c>
      <c r="S107" s="216" t="s">
        <v>862</v>
      </c>
      <c r="T107" s="216" t="s">
        <v>862</v>
      </c>
      <c r="U107" s="216" t="s">
        <v>862</v>
      </c>
      <c r="V107" s="216" t="s">
        <v>862</v>
      </c>
      <c r="W107" s="216" t="s">
        <v>862</v>
      </c>
      <c r="X107" s="216" t="s">
        <v>862</v>
      </c>
      <c r="Y107" s="216" t="s">
        <v>862</v>
      </c>
      <c r="Z107" s="216" t="s">
        <v>862</v>
      </c>
      <c r="AA107" s="216" t="s">
        <v>862</v>
      </c>
      <c r="AB107" s="216" t="s">
        <v>862</v>
      </c>
      <c r="AC107" s="216" t="s">
        <v>862</v>
      </c>
    </row>
    <row r="108" spans="1:32">
      <c r="A108" s="89">
        <v>102</v>
      </c>
      <c r="B108" s="87" t="s">
        <v>128</v>
      </c>
      <c r="C108" s="89" t="s">
        <v>633</v>
      </c>
      <c r="D108" s="89" t="s">
        <v>218</v>
      </c>
      <c r="E108" s="120" t="s">
        <v>997</v>
      </c>
      <c r="F108" s="141">
        <v>19.2</v>
      </c>
      <c r="G108" s="141">
        <v>1.4</v>
      </c>
      <c r="H108" s="87">
        <v>1160</v>
      </c>
      <c r="I108" s="87">
        <v>24000</v>
      </c>
      <c r="J108" s="87">
        <v>46</v>
      </c>
      <c r="K108" s="87">
        <v>1020</v>
      </c>
      <c r="L108" s="94">
        <v>42</v>
      </c>
      <c r="M108" s="94">
        <v>18</v>
      </c>
      <c r="N108" s="94">
        <v>38</v>
      </c>
      <c r="O108" s="94">
        <v>5.3</v>
      </c>
      <c r="P108" s="94">
        <v>9</v>
      </c>
      <c r="Q108" s="94">
        <v>22</v>
      </c>
      <c r="R108" s="94">
        <v>6.6</v>
      </c>
      <c r="S108" s="94">
        <v>3</v>
      </c>
      <c r="T108" s="94">
        <v>1.8</v>
      </c>
      <c r="U108" s="94">
        <v>32.4</v>
      </c>
      <c r="V108" s="94">
        <v>2.7</v>
      </c>
      <c r="W108" s="94">
        <v>0.9</v>
      </c>
      <c r="X108" s="94">
        <v>0.5</v>
      </c>
      <c r="Y108" s="94">
        <v>232</v>
      </c>
      <c r="Z108" s="94">
        <v>1</v>
      </c>
      <c r="AA108" s="94">
        <v>0.22</v>
      </c>
      <c r="AB108" s="94">
        <v>0.4</v>
      </c>
      <c r="AC108" s="94">
        <v>1.1000000000000001</v>
      </c>
    </row>
    <row r="109" spans="1:32">
      <c r="A109" s="89">
        <v>103</v>
      </c>
      <c r="B109" s="87" t="s">
        <v>124</v>
      </c>
      <c r="C109" s="89" t="s">
        <v>633</v>
      </c>
      <c r="D109" s="89" t="s">
        <v>218</v>
      </c>
      <c r="E109" s="120" t="s">
        <v>998</v>
      </c>
      <c r="F109" s="141">
        <v>9.6</v>
      </c>
      <c r="G109" s="141">
        <v>1.6</v>
      </c>
      <c r="H109" s="87">
        <v>637</v>
      </c>
      <c r="I109" s="87">
        <v>12200</v>
      </c>
      <c r="J109" s="87">
        <v>12</v>
      </c>
      <c r="K109" s="87">
        <v>1080</v>
      </c>
      <c r="L109" s="94">
        <v>24</v>
      </c>
      <c r="M109" s="94">
        <v>16</v>
      </c>
      <c r="N109" s="94">
        <v>84</v>
      </c>
      <c r="O109" s="94">
        <v>3.5</v>
      </c>
      <c r="P109" s="94">
        <v>12</v>
      </c>
      <c r="Q109" s="94">
        <v>9</v>
      </c>
      <c r="R109" s="94">
        <v>5.5</v>
      </c>
      <c r="S109" s="94">
        <v>2</v>
      </c>
      <c r="T109" s="94">
        <v>1.9</v>
      </c>
      <c r="U109" s="94">
        <v>30.3</v>
      </c>
      <c r="V109" s="94">
        <v>2.2000000000000002</v>
      </c>
      <c r="W109" s="94">
        <v>0.8</v>
      </c>
      <c r="X109" s="94">
        <v>0.32</v>
      </c>
      <c r="Y109" s="94">
        <v>22</v>
      </c>
      <c r="Z109" s="94">
        <v>0.8</v>
      </c>
      <c r="AA109" s="94">
        <v>0.19</v>
      </c>
      <c r="AB109" s="94">
        <v>0.4</v>
      </c>
      <c r="AC109" s="94">
        <v>0.8</v>
      </c>
    </row>
    <row r="110" spans="1:32">
      <c r="A110" s="89">
        <v>104</v>
      </c>
      <c r="B110" s="87" t="s">
        <v>121</v>
      </c>
      <c r="C110" s="89" t="s">
        <v>633</v>
      </c>
      <c r="D110" s="89" t="s">
        <v>218</v>
      </c>
      <c r="E110" s="120" t="s">
        <v>999</v>
      </c>
      <c r="F110" s="141">
        <v>51</v>
      </c>
      <c r="G110" s="141">
        <v>0.6</v>
      </c>
      <c r="H110" s="87">
        <v>594</v>
      </c>
      <c r="I110" s="87">
        <v>23700</v>
      </c>
      <c r="J110" s="87">
        <v>20</v>
      </c>
      <c r="K110" s="87">
        <v>1450</v>
      </c>
      <c r="L110" s="94">
        <v>44</v>
      </c>
      <c r="M110" s="94">
        <v>21</v>
      </c>
      <c r="N110" s="94">
        <v>51</v>
      </c>
      <c r="O110" s="94">
        <v>2.7</v>
      </c>
      <c r="P110" s="94">
        <v>9</v>
      </c>
      <c r="Q110" s="94">
        <v>5</v>
      </c>
      <c r="R110" s="94">
        <v>6.7</v>
      </c>
      <c r="S110" s="94">
        <v>5</v>
      </c>
      <c r="T110" s="94">
        <v>0.9</v>
      </c>
      <c r="U110" s="94">
        <v>46.9</v>
      </c>
      <c r="V110" s="94">
        <v>3.1</v>
      </c>
      <c r="W110" s="94">
        <v>1.1000000000000001</v>
      </c>
      <c r="X110" s="94">
        <v>0.98</v>
      </c>
      <c r="Y110" s="94">
        <v>42</v>
      </c>
      <c r="Z110" s="94">
        <v>1.3</v>
      </c>
      <c r="AA110" s="94">
        <v>0.28999999999999998</v>
      </c>
      <c r="AB110" s="94">
        <v>0.4</v>
      </c>
      <c r="AC110" s="94">
        <v>1.7</v>
      </c>
    </row>
    <row r="111" spans="1:32">
      <c r="A111" s="89">
        <v>105</v>
      </c>
      <c r="B111" s="87" t="s">
        <v>126</v>
      </c>
      <c r="C111" s="89" t="s">
        <v>633</v>
      </c>
      <c r="D111" s="89" t="s">
        <v>218</v>
      </c>
      <c r="E111" s="120" t="s">
        <v>999</v>
      </c>
      <c r="F111" s="141">
        <v>39.299999999999997</v>
      </c>
      <c r="G111" s="141">
        <v>2.6</v>
      </c>
      <c r="H111" s="87">
        <v>624</v>
      </c>
      <c r="I111" s="87">
        <v>17500</v>
      </c>
      <c r="J111" s="87">
        <v>41</v>
      </c>
      <c r="K111" s="87">
        <v>2100</v>
      </c>
      <c r="L111" s="94">
        <v>50</v>
      </c>
      <c r="M111" s="94">
        <v>43</v>
      </c>
      <c r="N111" s="94">
        <v>69</v>
      </c>
      <c r="O111" s="94">
        <v>3.2</v>
      </c>
      <c r="P111" s="94">
        <v>22</v>
      </c>
      <c r="Q111" s="94">
        <v>9</v>
      </c>
      <c r="R111" s="94">
        <v>7.8</v>
      </c>
      <c r="S111" s="94">
        <v>3</v>
      </c>
      <c r="T111" s="94">
        <v>8.1</v>
      </c>
      <c r="U111" s="94">
        <v>58.6</v>
      </c>
      <c r="V111" s="94">
        <v>5.8</v>
      </c>
      <c r="W111" s="94">
        <v>1.4</v>
      </c>
      <c r="X111" s="94">
        <v>1.1100000000000001</v>
      </c>
      <c r="Y111" s="94">
        <v>86</v>
      </c>
      <c r="Z111" s="94">
        <v>1.8</v>
      </c>
      <c r="AA111" s="94">
        <v>0.46</v>
      </c>
      <c r="AB111" s="94">
        <v>0.9</v>
      </c>
      <c r="AC111" s="94">
        <v>1.5</v>
      </c>
    </row>
    <row r="112" spans="1:32">
      <c r="A112" s="89">
        <v>106</v>
      </c>
      <c r="B112" s="120">
        <v>124915</v>
      </c>
      <c r="C112" s="89" t="s">
        <v>633</v>
      </c>
      <c r="D112" s="89" t="s">
        <v>218</v>
      </c>
      <c r="E112" s="120" t="s">
        <v>1000</v>
      </c>
      <c r="F112" s="216" t="s">
        <v>862</v>
      </c>
      <c r="G112" s="216" t="s">
        <v>862</v>
      </c>
      <c r="H112" s="216" t="s">
        <v>862</v>
      </c>
      <c r="I112" s="216" t="s">
        <v>862</v>
      </c>
      <c r="J112" s="216" t="s">
        <v>862</v>
      </c>
      <c r="K112" s="216" t="s">
        <v>862</v>
      </c>
      <c r="L112" s="216" t="s">
        <v>862</v>
      </c>
      <c r="M112" s="216" t="s">
        <v>862</v>
      </c>
      <c r="N112" s="216" t="s">
        <v>862</v>
      </c>
      <c r="O112" s="216" t="s">
        <v>862</v>
      </c>
      <c r="P112" s="216" t="s">
        <v>862</v>
      </c>
      <c r="Q112" s="216" t="s">
        <v>862</v>
      </c>
      <c r="R112" s="216" t="s">
        <v>862</v>
      </c>
      <c r="S112" s="216" t="s">
        <v>862</v>
      </c>
      <c r="T112" s="216" t="s">
        <v>862</v>
      </c>
      <c r="U112" s="216" t="s">
        <v>862</v>
      </c>
      <c r="V112" s="216" t="s">
        <v>862</v>
      </c>
      <c r="W112" s="216" t="s">
        <v>862</v>
      </c>
      <c r="X112" s="216" t="s">
        <v>862</v>
      </c>
      <c r="Y112" s="216" t="s">
        <v>862</v>
      </c>
      <c r="Z112" s="216" t="s">
        <v>862</v>
      </c>
      <c r="AA112" s="216" t="s">
        <v>862</v>
      </c>
      <c r="AB112" s="216" t="s">
        <v>862</v>
      </c>
      <c r="AC112" s="216" t="s">
        <v>862</v>
      </c>
    </row>
    <row r="113" spans="1:29">
      <c r="A113" s="89">
        <v>107</v>
      </c>
      <c r="B113" s="120">
        <v>124916</v>
      </c>
      <c r="C113" s="89" t="s">
        <v>633</v>
      </c>
      <c r="D113" s="89" t="s">
        <v>218</v>
      </c>
      <c r="E113" s="120" t="s">
        <v>1000</v>
      </c>
      <c r="F113" s="216" t="s">
        <v>862</v>
      </c>
      <c r="G113" s="216" t="s">
        <v>862</v>
      </c>
      <c r="H113" s="216" t="s">
        <v>862</v>
      </c>
      <c r="I113" s="216" t="s">
        <v>862</v>
      </c>
      <c r="J113" s="216" t="s">
        <v>862</v>
      </c>
      <c r="K113" s="216" t="s">
        <v>862</v>
      </c>
      <c r="L113" s="216" t="s">
        <v>862</v>
      </c>
      <c r="M113" s="216" t="s">
        <v>862</v>
      </c>
      <c r="N113" s="216" t="s">
        <v>862</v>
      </c>
      <c r="O113" s="216" t="s">
        <v>862</v>
      </c>
      <c r="P113" s="216" t="s">
        <v>862</v>
      </c>
      <c r="Q113" s="216" t="s">
        <v>862</v>
      </c>
      <c r="R113" s="216" t="s">
        <v>862</v>
      </c>
      <c r="S113" s="216" t="s">
        <v>862</v>
      </c>
      <c r="T113" s="216" t="s">
        <v>862</v>
      </c>
      <c r="U113" s="216" t="s">
        <v>862</v>
      </c>
      <c r="V113" s="216" t="s">
        <v>862</v>
      </c>
      <c r="W113" s="216" t="s">
        <v>862</v>
      </c>
      <c r="X113" s="216" t="s">
        <v>862</v>
      </c>
      <c r="Y113" s="216" t="s">
        <v>862</v>
      </c>
      <c r="Z113" s="216" t="s">
        <v>862</v>
      </c>
      <c r="AA113" s="216" t="s">
        <v>862</v>
      </c>
      <c r="AB113" s="216" t="s">
        <v>862</v>
      </c>
      <c r="AC113" s="216" t="s">
        <v>862</v>
      </c>
    </row>
    <row r="114" spans="1:29">
      <c r="A114" s="89">
        <v>108</v>
      </c>
      <c r="B114" s="120">
        <v>124917</v>
      </c>
      <c r="C114" s="89" t="s">
        <v>633</v>
      </c>
      <c r="D114" s="89" t="s">
        <v>218</v>
      </c>
      <c r="E114" s="120" t="s">
        <v>1000</v>
      </c>
      <c r="F114" s="216" t="s">
        <v>862</v>
      </c>
      <c r="G114" s="216" t="s">
        <v>862</v>
      </c>
      <c r="H114" s="216" t="s">
        <v>862</v>
      </c>
      <c r="I114" s="216" t="s">
        <v>862</v>
      </c>
      <c r="J114" s="216" t="s">
        <v>862</v>
      </c>
      <c r="K114" s="216" t="s">
        <v>862</v>
      </c>
      <c r="L114" s="216" t="s">
        <v>862</v>
      </c>
      <c r="M114" s="216" t="s">
        <v>862</v>
      </c>
      <c r="N114" s="216" t="s">
        <v>862</v>
      </c>
      <c r="O114" s="216" t="s">
        <v>862</v>
      </c>
      <c r="P114" s="216" t="s">
        <v>862</v>
      </c>
      <c r="Q114" s="216" t="s">
        <v>862</v>
      </c>
      <c r="R114" s="216" t="s">
        <v>862</v>
      </c>
      <c r="S114" s="216" t="s">
        <v>862</v>
      </c>
      <c r="T114" s="216" t="s">
        <v>862</v>
      </c>
      <c r="U114" s="216" t="s">
        <v>862</v>
      </c>
      <c r="V114" s="216" t="s">
        <v>862</v>
      </c>
      <c r="W114" s="216" t="s">
        <v>862</v>
      </c>
      <c r="X114" s="216" t="s">
        <v>862</v>
      </c>
      <c r="Y114" s="216" t="s">
        <v>862</v>
      </c>
      <c r="Z114" s="216" t="s">
        <v>862</v>
      </c>
      <c r="AA114" s="216" t="s">
        <v>862</v>
      </c>
      <c r="AB114" s="216" t="s">
        <v>862</v>
      </c>
      <c r="AC114" s="216" t="s">
        <v>862</v>
      </c>
    </row>
    <row r="115" spans="1:29">
      <c r="A115" s="89">
        <v>109</v>
      </c>
      <c r="B115" s="120">
        <v>124918</v>
      </c>
      <c r="C115" s="89" t="s">
        <v>633</v>
      </c>
      <c r="D115" s="89" t="s">
        <v>218</v>
      </c>
      <c r="E115" s="120" t="s">
        <v>1000</v>
      </c>
      <c r="F115" s="216" t="s">
        <v>862</v>
      </c>
      <c r="G115" s="216" t="s">
        <v>862</v>
      </c>
      <c r="H115" s="216" t="s">
        <v>862</v>
      </c>
      <c r="I115" s="216" t="s">
        <v>862</v>
      </c>
      <c r="J115" s="216" t="s">
        <v>862</v>
      </c>
      <c r="K115" s="216" t="s">
        <v>862</v>
      </c>
      <c r="L115" s="216" t="s">
        <v>862</v>
      </c>
      <c r="M115" s="216" t="s">
        <v>862</v>
      </c>
      <c r="N115" s="216" t="s">
        <v>862</v>
      </c>
      <c r="O115" s="216" t="s">
        <v>862</v>
      </c>
      <c r="P115" s="216" t="s">
        <v>862</v>
      </c>
      <c r="Q115" s="216" t="s">
        <v>862</v>
      </c>
      <c r="R115" s="216" t="s">
        <v>862</v>
      </c>
      <c r="S115" s="216" t="s">
        <v>862</v>
      </c>
      <c r="T115" s="216" t="s">
        <v>862</v>
      </c>
      <c r="U115" s="216" t="s">
        <v>862</v>
      </c>
      <c r="V115" s="216" t="s">
        <v>862</v>
      </c>
      <c r="W115" s="216" t="s">
        <v>862</v>
      </c>
      <c r="X115" s="216" t="s">
        <v>862</v>
      </c>
      <c r="Y115" s="216" t="s">
        <v>862</v>
      </c>
      <c r="Z115" s="216" t="s">
        <v>862</v>
      </c>
      <c r="AA115" s="216" t="s">
        <v>862</v>
      </c>
      <c r="AB115" s="216" t="s">
        <v>862</v>
      </c>
      <c r="AC115" s="216" t="s">
        <v>862</v>
      </c>
    </row>
    <row r="116" spans="1:29">
      <c r="A116" s="89">
        <v>110</v>
      </c>
      <c r="B116" s="120">
        <v>124919</v>
      </c>
      <c r="C116" s="89" t="s">
        <v>633</v>
      </c>
      <c r="D116" s="89" t="s">
        <v>218</v>
      </c>
      <c r="E116" s="120" t="s">
        <v>1000</v>
      </c>
      <c r="F116" s="216" t="s">
        <v>862</v>
      </c>
      <c r="G116" s="216" t="s">
        <v>862</v>
      </c>
      <c r="H116" s="216" t="s">
        <v>862</v>
      </c>
      <c r="I116" s="216" t="s">
        <v>862</v>
      </c>
      <c r="J116" s="216" t="s">
        <v>862</v>
      </c>
      <c r="K116" s="216" t="s">
        <v>862</v>
      </c>
      <c r="L116" s="216" t="s">
        <v>862</v>
      </c>
      <c r="M116" s="216" t="s">
        <v>862</v>
      </c>
      <c r="N116" s="216" t="s">
        <v>862</v>
      </c>
      <c r="O116" s="216" t="s">
        <v>862</v>
      </c>
      <c r="P116" s="216" t="s">
        <v>862</v>
      </c>
      <c r="Q116" s="216" t="s">
        <v>862</v>
      </c>
      <c r="R116" s="216" t="s">
        <v>862</v>
      </c>
      <c r="S116" s="216" t="s">
        <v>862</v>
      </c>
      <c r="T116" s="216" t="s">
        <v>862</v>
      </c>
      <c r="U116" s="216" t="s">
        <v>862</v>
      </c>
      <c r="V116" s="216" t="s">
        <v>862</v>
      </c>
      <c r="W116" s="216" t="s">
        <v>862</v>
      </c>
      <c r="X116" s="216" t="s">
        <v>862</v>
      </c>
      <c r="Y116" s="216" t="s">
        <v>862</v>
      </c>
      <c r="Z116" s="216" t="s">
        <v>862</v>
      </c>
      <c r="AA116" s="216" t="s">
        <v>862</v>
      </c>
      <c r="AB116" s="216" t="s">
        <v>862</v>
      </c>
      <c r="AC116" s="216" t="s">
        <v>862</v>
      </c>
    </row>
    <row r="117" spans="1:29">
      <c r="A117" s="89">
        <v>111</v>
      </c>
      <c r="B117" s="120">
        <v>124920</v>
      </c>
      <c r="C117" s="89" t="s">
        <v>633</v>
      </c>
      <c r="D117" s="89" t="s">
        <v>218</v>
      </c>
      <c r="E117" s="120" t="s">
        <v>1000</v>
      </c>
      <c r="F117" s="216" t="s">
        <v>862</v>
      </c>
      <c r="G117" s="216" t="s">
        <v>862</v>
      </c>
      <c r="H117" s="216" t="s">
        <v>862</v>
      </c>
      <c r="I117" s="216" t="s">
        <v>862</v>
      </c>
      <c r="J117" s="216" t="s">
        <v>862</v>
      </c>
      <c r="K117" s="216" t="s">
        <v>862</v>
      </c>
      <c r="L117" s="216" t="s">
        <v>862</v>
      </c>
      <c r="M117" s="216" t="s">
        <v>862</v>
      </c>
      <c r="N117" s="216" t="s">
        <v>862</v>
      </c>
      <c r="O117" s="216" t="s">
        <v>862</v>
      </c>
      <c r="P117" s="216" t="s">
        <v>862</v>
      </c>
      <c r="Q117" s="216" t="s">
        <v>862</v>
      </c>
      <c r="R117" s="216" t="s">
        <v>862</v>
      </c>
      <c r="S117" s="216" t="s">
        <v>862</v>
      </c>
      <c r="T117" s="216" t="s">
        <v>862</v>
      </c>
      <c r="U117" s="216" t="s">
        <v>862</v>
      </c>
      <c r="V117" s="216" t="s">
        <v>862</v>
      </c>
      <c r="W117" s="216" t="s">
        <v>862</v>
      </c>
      <c r="X117" s="216" t="s">
        <v>862</v>
      </c>
      <c r="Y117" s="216" t="s">
        <v>862</v>
      </c>
      <c r="Z117" s="216" t="s">
        <v>862</v>
      </c>
      <c r="AA117" s="216" t="s">
        <v>862</v>
      </c>
      <c r="AB117" s="216" t="s">
        <v>862</v>
      </c>
      <c r="AC117" s="216" t="s">
        <v>862</v>
      </c>
    </row>
    <row r="118" spans="1:29">
      <c r="A118" s="89">
        <v>112</v>
      </c>
      <c r="B118" s="120">
        <v>124925</v>
      </c>
      <c r="C118" s="89" t="s">
        <v>633</v>
      </c>
      <c r="D118" s="89" t="s">
        <v>218</v>
      </c>
      <c r="E118" s="120" t="s">
        <v>1000</v>
      </c>
      <c r="F118" s="216" t="s">
        <v>862</v>
      </c>
      <c r="G118" s="216" t="s">
        <v>862</v>
      </c>
      <c r="H118" s="216" t="s">
        <v>862</v>
      </c>
      <c r="I118" s="216" t="s">
        <v>862</v>
      </c>
      <c r="J118" s="216" t="s">
        <v>862</v>
      </c>
      <c r="K118" s="216" t="s">
        <v>862</v>
      </c>
      <c r="L118" s="216" t="s">
        <v>862</v>
      </c>
      <c r="M118" s="216" t="s">
        <v>862</v>
      </c>
      <c r="N118" s="216" t="s">
        <v>862</v>
      </c>
      <c r="O118" s="216" t="s">
        <v>862</v>
      </c>
      <c r="P118" s="216" t="s">
        <v>862</v>
      </c>
      <c r="Q118" s="216" t="s">
        <v>862</v>
      </c>
      <c r="R118" s="216" t="s">
        <v>862</v>
      </c>
      <c r="S118" s="216" t="s">
        <v>862</v>
      </c>
      <c r="T118" s="216" t="s">
        <v>862</v>
      </c>
      <c r="U118" s="216" t="s">
        <v>862</v>
      </c>
      <c r="V118" s="216" t="s">
        <v>862</v>
      </c>
      <c r="W118" s="216" t="s">
        <v>862</v>
      </c>
      <c r="X118" s="216" t="s">
        <v>862</v>
      </c>
      <c r="Y118" s="216" t="s">
        <v>862</v>
      </c>
      <c r="Z118" s="216" t="s">
        <v>862</v>
      </c>
      <c r="AA118" s="216" t="s">
        <v>862</v>
      </c>
      <c r="AB118" s="216" t="s">
        <v>862</v>
      </c>
      <c r="AC118" s="216" t="s">
        <v>862</v>
      </c>
    </row>
    <row r="119" spans="1:29">
      <c r="A119" s="89">
        <v>113</v>
      </c>
      <c r="B119" s="120">
        <v>124926</v>
      </c>
      <c r="C119" s="89" t="s">
        <v>633</v>
      </c>
      <c r="D119" s="89" t="s">
        <v>218</v>
      </c>
      <c r="E119" s="120" t="s">
        <v>1000</v>
      </c>
      <c r="F119" s="216" t="s">
        <v>862</v>
      </c>
      <c r="G119" s="216" t="s">
        <v>862</v>
      </c>
      <c r="H119" s="216" t="s">
        <v>862</v>
      </c>
      <c r="I119" s="216" t="s">
        <v>862</v>
      </c>
      <c r="J119" s="216" t="s">
        <v>862</v>
      </c>
      <c r="K119" s="216" t="s">
        <v>862</v>
      </c>
      <c r="L119" s="216" t="s">
        <v>862</v>
      </c>
      <c r="M119" s="216" t="s">
        <v>862</v>
      </c>
      <c r="N119" s="216" t="s">
        <v>862</v>
      </c>
      <c r="O119" s="216" t="s">
        <v>862</v>
      </c>
      <c r="P119" s="216" t="s">
        <v>862</v>
      </c>
      <c r="Q119" s="216" t="s">
        <v>862</v>
      </c>
      <c r="R119" s="216" t="s">
        <v>862</v>
      </c>
      <c r="S119" s="216" t="s">
        <v>862</v>
      </c>
      <c r="T119" s="216" t="s">
        <v>862</v>
      </c>
      <c r="U119" s="216" t="s">
        <v>862</v>
      </c>
      <c r="V119" s="216" t="s">
        <v>862</v>
      </c>
      <c r="W119" s="216" t="s">
        <v>862</v>
      </c>
      <c r="X119" s="216" t="s">
        <v>862</v>
      </c>
      <c r="Y119" s="216" t="s">
        <v>862</v>
      </c>
      <c r="Z119" s="216" t="s">
        <v>862</v>
      </c>
      <c r="AA119" s="216" t="s">
        <v>862</v>
      </c>
      <c r="AB119" s="216" t="s">
        <v>862</v>
      </c>
      <c r="AC119" s="216" t="s">
        <v>862</v>
      </c>
    </row>
    <row r="120" spans="1:29">
      <c r="A120" s="89">
        <v>114</v>
      </c>
      <c r="B120" s="120">
        <v>124927</v>
      </c>
      <c r="C120" s="89" t="s">
        <v>633</v>
      </c>
      <c r="D120" s="89" t="s">
        <v>218</v>
      </c>
      <c r="E120" s="120" t="s">
        <v>1000</v>
      </c>
      <c r="F120" s="216" t="s">
        <v>862</v>
      </c>
      <c r="G120" s="216" t="s">
        <v>862</v>
      </c>
      <c r="H120" s="216" t="s">
        <v>862</v>
      </c>
      <c r="I120" s="216" t="s">
        <v>862</v>
      </c>
      <c r="J120" s="216" t="s">
        <v>862</v>
      </c>
      <c r="K120" s="216" t="s">
        <v>862</v>
      </c>
      <c r="L120" s="216" t="s">
        <v>862</v>
      </c>
      <c r="M120" s="216" t="s">
        <v>862</v>
      </c>
      <c r="N120" s="216" t="s">
        <v>862</v>
      </c>
      <c r="O120" s="216" t="s">
        <v>862</v>
      </c>
      <c r="P120" s="216" t="s">
        <v>862</v>
      </c>
      <c r="Q120" s="216" t="s">
        <v>862</v>
      </c>
      <c r="R120" s="216" t="s">
        <v>862</v>
      </c>
      <c r="S120" s="216" t="s">
        <v>862</v>
      </c>
      <c r="T120" s="216" t="s">
        <v>862</v>
      </c>
      <c r="U120" s="216" t="s">
        <v>862</v>
      </c>
      <c r="V120" s="216" t="s">
        <v>862</v>
      </c>
      <c r="W120" s="216" t="s">
        <v>862</v>
      </c>
      <c r="X120" s="216" t="s">
        <v>862</v>
      </c>
      <c r="Y120" s="216" t="s">
        <v>862</v>
      </c>
      <c r="Z120" s="216" t="s">
        <v>862</v>
      </c>
      <c r="AA120" s="216" t="s">
        <v>862</v>
      </c>
      <c r="AB120" s="216" t="s">
        <v>862</v>
      </c>
      <c r="AC120" s="216" t="s">
        <v>862</v>
      </c>
    </row>
    <row r="121" spans="1:29">
      <c r="A121" s="89">
        <v>115</v>
      </c>
      <c r="B121" s="120">
        <v>124928</v>
      </c>
      <c r="C121" s="89" t="s">
        <v>633</v>
      </c>
      <c r="D121" s="89" t="s">
        <v>218</v>
      </c>
      <c r="E121" s="120" t="s">
        <v>1000</v>
      </c>
      <c r="F121" s="216" t="s">
        <v>862</v>
      </c>
      <c r="G121" s="216" t="s">
        <v>862</v>
      </c>
      <c r="H121" s="216" t="s">
        <v>862</v>
      </c>
      <c r="I121" s="216" t="s">
        <v>862</v>
      </c>
      <c r="J121" s="216" t="s">
        <v>862</v>
      </c>
      <c r="K121" s="216" t="s">
        <v>862</v>
      </c>
      <c r="L121" s="216" t="s">
        <v>862</v>
      </c>
      <c r="M121" s="216" t="s">
        <v>862</v>
      </c>
      <c r="N121" s="216" t="s">
        <v>862</v>
      </c>
      <c r="O121" s="216" t="s">
        <v>862</v>
      </c>
      <c r="P121" s="216" t="s">
        <v>862</v>
      </c>
      <c r="Q121" s="216" t="s">
        <v>862</v>
      </c>
      <c r="R121" s="216" t="s">
        <v>862</v>
      </c>
      <c r="S121" s="216" t="s">
        <v>862</v>
      </c>
      <c r="T121" s="216" t="s">
        <v>862</v>
      </c>
      <c r="U121" s="216" t="s">
        <v>862</v>
      </c>
      <c r="V121" s="216" t="s">
        <v>862</v>
      </c>
      <c r="W121" s="216" t="s">
        <v>862</v>
      </c>
      <c r="X121" s="216" t="s">
        <v>862</v>
      </c>
      <c r="Y121" s="216" t="s">
        <v>862</v>
      </c>
      <c r="Z121" s="216" t="s">
        <v>862</v>
      </c>
      <c r="AA121" s="216" t="s">
        <v>862</v>
      </c>
      <c r="AB121" s="216" t="s">
        <v>862</v>
      </c>
      <c r="AC121" s="216" t="s">
        <v>862</v>
      </c>
    </row>
    <row r="122" spans="1:29">
      <c r="A122" s="89">
        <v>116</v>
      </c>
      <c r="B122" s="120">
        <v>124929</v>
      </c>
      <c r="C122" s="89" t="s">
        <v>633</v>
      </c>
      <c r="D122" s="89" t="s">
        <v>218</v>
      </c>
      <c r="E122" s="120" t="s">
        <v>1000</v>
      </c>
      <c r="F122" s="216" t="s">
        <v>862</v>
      </c>
      <c r="G122" s="216" t="s">
        <v>862</v>
      </c>
      <c r="H122" s="216" t="s">
        <v>862</v>
      </c>
      <c r="I122" s="216" t="s">
        <v>862</v>
      </c>
      <c r="J122" s="216" t="s">
        <v>862</v>
      </c>
      <c r="K122" s="216" t="s">
        <v>862</v>
      </c>
      <c r="L122" s="216" t="s">
        <v>862</v>
      </c>
      <c r="M122" s="216" t="s">
        <v>862</v>
      </c>
      <c r="N122" s="216" t="s">
        <v>862</v>
      </c>
      <c r="O122" s="216" t="s">
        <v>862</v>
      </c>
      <c r="P122" s="216" t="s">
        <v>862</v>
      </c>
      <c r="Q122" s="216" t="s">
        <v>862</v>
      </c>
      <c r="R122" s="216" t="s">
        <v>862</v>
      </c>
      <c r="S122" s="216" t="s">
        <v>862</v>
      </c>
      <c r="T122" s="216" t="s">
        <v>862</v>
      </c>
      <c r="U122" s="216" t="s">
        <v>862</v>
      </c>
      <c r="V122" s="216" t="s">
        <v>862</v>
      </c>
      <c r="W122" s="216" t="s">
        <v>862</v>
      </c>
      <c r="X122" s="216" t="s">
        <v>862</v>
      </c>
      <c r="Y122" s="216" t="s">
        <v>862</v>
      </c>
      <c r="Z122" s="216" t="s">
        <v>862</v>
      </c>
      <c r="AA122" s="216" t="s">
        <v>862</v>
      </c>
      <c r="AB122" s="216" t="s">
        <v>862</v>
      </c>
      <c r="AC122" s="216" t="s">
        <v>862</v>
      </c>
    </row>
    <row r="123" spans="1:29">
      <c r="A123" s="89">
        <v>117</v>
      </c>
      <c r="B123" s="120">
        <v>124930</v>
      </c>
      <c r="C123" s="89" t="s">
        <v>633</v>
      </c>
      <c r="D123" s="89" t="s">
        <v>218</v>
      </c>
      <c r="E123" s="120" t="s">
        <v>1000</v>
      </c>
      <c r="F123" s="216" t="s">
        <v>862</v>
      </c>
      <c r="G123" s="216" t="s">
        <v>862</v>
      </c>
      <c r="H123" s="216" t="s">
        <v>862</v>
      </c>
      <c r="I123" s="216" t="s">
        <v>862</v>
      </c>
      <c r="J123" s="216" t="s">
        <v>862</v>
      </c>
      <c r="K123" s="216" t="s">
        <v>862</v>
      </c>
      <c r="L123" s="216" t="s">
        <v>862</v>
      </c>
      <c r="M123" s="216" t="s">
        <v>862</v>
      </c>
      <c r="N123" s="216" t="s">
        <v>862</v>
      </c>
      <c r="O123" s="216" t="s">
        <v>862</v>
      </c>
      <c r="P123" s="216" t="s">
        <v>862</v>
      </c>
      <c r="Q123" s="216" t="s">
        <v>862</v>
      </c>
      <c r="R123" s="216" t="s">
        <v>862</v>
      </c>
      <c r="S123" s="216" t="s">
        <v>862</v>
      </c>
      <c r="T123" s="216" t="s">
        <v>862</v>
      </c>
      <c r="U123" s="216" t="s">
        <v>862</v>
      </c>
      <c r="V123" s="216" t="s">
        <v>862</v>
      </c>
      <c r="W123" s="216" t="s">
        <v>862</v>
      </c>
      <c r="X123" s="216" t="s">
        <v>862</v>
      </c>
      <c r="Y123" s="216" t="s">
        <v>862</v>
      </c>
      <c r="Z123" s="216" t="s">
        <v>862</v>
      </c>
      <c r="AA123" s="216" t="s">
        <v>862</v>
      </c>
      <c r="AB123" s="216" t="s">
        <v>862</v>
      </c>
      <c r="AC123" s="216" t="s">
        <v>862</v>
      </c>
    </row>
    <row r="125" spans="1:29" customFormat="1" ht="15">
      <c r="C125" s="1"/>
      <c r="D125" s="1"/>
      <c r="E125" s="214" t="s">
        <v>921</v>
      </c>
      <c r="F125" s="143">
        <f>MIN(F6:F123)</f>
        <v>1</v>
      </c>
      <c r="G125" s="143">
        <f t="shared" ref="G125:AC125" si="0">MIN(G6:G123)</f>
        <v>0.2</v>
      </c>
      <c r="H125" s="143">
        <f t="shared" si="0"/>
        <v>36</v>
      </c>
      <c r="I125" s="143">
        <f t="shared" si="0"/>
        <v>4090</v>
      </c>
      <c r="J125" s="143">
        <f t="shared" si="0"/>
        <v>12</v>
      </c>
      <c r="K125" s="143">
        <f t="shared" si="0"/>
        <v>232</v>
      </c>
      <c r="L125" s="143">
        <f t="shared" si="0"/>
        <v>9</v>
      </c>
      <c r="M125" s="143">
        <f t="shared" si="0"/>
        <v>3</v>
      </c>
      <c r="N125" s="143">
        <f t="shared" si="0"/>
        <v>8</v>
      </c>
      <c r="O125" s="143">
        <f t="shared" si="0"/>
        <v>0.6</v>
      </c>
      <c r="P125" s="143">
        <f t="shared" si="0"/>
        <v>2</v>
      </c>
      <c r="Q125" s="143">
        <f t="shared" si="0"/>
        <v>1</v>
      </c>
      <c r="R125" s="143">
        <f t="shared" si="0"/>
        <v>1.6</v>
      </c>
      <c r="S125" s="143">
        <f t="shared" si="0"/>
        <v>1</v>
      </c>
      <c r="T125" s="143">
        <f t="shared" si="0"/>
        <v>0.8</v>
      </c>
      <c r="U125" s="143">
        <f t="shared" si="0"/>
        <v>7.3</v>
      </c>
      <c r="V125" s="143">
        <f t="shared" si="0"/>
        <v>0.5</v>
      </c>
      <c r="W125" s="143">
        <f t="shared" si="0"/>
        <v>0.3</v>
      </c>
      <c r="X125" s="143">
        <f t="shared" si="0"/>
        <v>0.11</v>
      </c>
      <c r="Y125" s="143">
        <f t="shared" si="0"/>
        <v>22</v>
      </c>
      <c r="Z125" s="143">
        <f t="shared" si="0"/>
        <v>0.2</v>
      </c>
      <c r="AA125" s="143">
        <f t="shared" si="0"/>
        <v>0.04</v>
      </c>
      <c r="AB125" s="143">
        <f t="shared" si="0"/>
        <v>0.4</v>
      </c>
      <c r="AC125" s="143">
        <f t="shared" si="0"/>
        <v>0.2</v>
      </c>
    </row>
    <row r="126" spans="1:29" customFormat="1" ht="15">
      <c r="C126" s="1"/>
      <c r="D126" s="1"/>
      <c r="E126" s="214" t="s">
        <v>922</v>
      </c>
      <c r="F126" s="143">
        <f>MAX(F6:F123)</f>
        <v>387</v>
      </c>
      <c r="G126" s="143">
        <f t="shared" ref="G126:AC126" si="1">MAX(G6:G123)</f>
        <v>14.8</v>
      </c>
      <c r="H126" s="143">
        <f t="shared" si="1"/>
        <v>8630</v>
      </c>
      <c r="I126" s="143">
        <f t="shared" si="1"/>
        <v>174000</v>
      </c>
      <c r="J126" s="143">
        <f t="shared" si="1"/>
        <v>309</v>
      </c>
      <c r="K126" s="143">
        <f t="shared" si="1"/>
        <v>11000</v>
      </c>
      <c r="L126" s="143">
        <f t="shared" si="1"/>
        <v>163</v>
      </c>
      <c r="M126" s="143">
        <f t="shared" si="1"/>
        <v>203</v>
      </c>
      <c r="N126" s="143">
        <f t="shared" si="1"/>
        <v>735</v>
      </c>
      <c r="O126" s="143">
        <f t="shared" si="1"/>
        <v>21.3</v>
      </c>
      <c r="P126" s="143">
        <f t="shared" si="1"/>
        <v>92</v>
      </c>
      <c r="Q126" s="143">
        <f t="shared" si="1"/>
        <v>196</v>
      </c>
      <c r="R126" s="143">
        <f t="shared" si="1"/>
        <v>52.6</v>
      </c>
      <c r="S126" s="143">
        <f t="shared" si="1"/>
        <v>28</v>
      </c>
      <c r="T126" s="143">
        <f t="shared" si="1"/>
        <v>25.1</v>
      </c>
      <c r="U126" s="143">
        <f t="shared" si="1"/>
        <v>600</v>
      </c>
      <c r="V126" s="143">
        <f t="shared" si="1"/>
        <v>215</v>
      </c>
      <c r="W126" s="143">
        <f t="shared" si="1"/>
        <v>9.1999999999999993</v>
      </c>
      <c r="X126" s="143">
        <f t="shared" si="1"/>
        <v>9.2899999999999991</v>
      </c>
      <c r="Y126" s="143">
        <f t="shared" si="1"/>
        <v>1290</v>
      </c>
      <c r="Z126" s="143">
        <f t="shared" si="1"/>
        <v>14</v>
      </c>
      <c r="AA126" s="143">
        <f t="shared" si="1"/>
        <v>17.2</v>
      </c>
      <c r="AB126" s="143">
        <f t="shared" si="1"/>
        <v>11.7</v>
      </c>
      <c r="AC126" s="143">
        <f t="shared" si="1"/>
        <v>35.200000000000003</v>
      </c>
    </row>
    <row r="127" spans="1:29" customFormat="1" ht="15">
      <c r="C127" s="1"/>
      <c r="D127" s="1"/>
      <c r="E127" s="214" t="s">
        <v>385</v>
      </c>
      <c r="F127" s="143">
        <f>AVERAGE(F6:F123)</f>
        <v>30.844047619047608</v>
      </c>
      <c r="G127" s="143">
        <f t="shared" ref="G127:AC127" si="2">AVERAGE(G6:G123)</f>
        <v>2.7952380952380955</v>
      </c>
      <c r="H127" s="143">
        <f t="shared" si="2"/>
        <v>2044.4642857142858</v>
      </c>
      <c r="I127" s="143">
        <f t="shared" si="2"/>
        <v>37477.857142857145</v>
      </c>
      <c r="J127" s="143">
        <f t="shared" si="2"/>
        <v>50.369565217391305</v>
      </c>
      <c r="K127" s="143">
        <f t="shared" si="2"/>
        <v>2083.4761904761904</v>
      </c>
      <c r="L127" s="143">
        <f t="shared" si="2"/>
        <v>48.071428571428569</v>
      </c>
      <c r="M127" s="143">
        <f t="shared" si="2"/>
        <v>29.523809523809526</v>
      </c>
      <c r="N127" s="143">
        <f t="shared" si="2"/>
        <v>137.16666666666666</v>
      </c>
      <c r="O127" s="143">
        <f t="shared" si="2"/>
        <v>4.6273809523809541</v>
      </c>
      <c r="P127" s="143">
        <f t="shared" si="2"/>
        <v>15.654761904761905</v>
      </c>
      <c r="Q127" s="143">
        <f t="shared" si="2"/>
        <v>29.511904761904763</v>
      </c>
      <c r="R127" s="143">
        <f t="shared" si="2"/>
        <v>14.632142857142856</v>
      </c>
      <c r="S127" s="143">
        <f t="shared" si="2"/>
        <v>5.0602409638554215</v>
      </c>
      <c r="T127" s="143">
        <f t="shared" si="2"/>
        <v>6.9785714285714295</v>
      </c>
      <c r="U127" s="143">
        <f t="shared" si="2"/>
        <v>101.52619047619044</v>
      </c>
      <c r="V127" s="143">
        <f t="shared" si="2"/>
        <v>13.69047619047619</v>
      </c>
      <c r="W127" s="143">
        <f t="shared" si="2"/>
        <v>2.166265060240963</v>
      </c>
      <c r="X127" s="143">
        <f t="shared" si="2"/>
        <v>1.0241666666666669</v>
      </c>
      <c r="Y127" s="143">
        <f t="shared" si="2"/>
        <v>274.13095238095241</v>
      </c>
      <c r="Z127" s="143">
        <f t="shared" si="2"/>
        <v>2.9273809523809526</v>
      </c>
      <c r="AA127" s="143">
        <f t="shared" si="2"/>
        <v>1.0585714285714281</v>
      </c>
      <c r="AB127" s="143">
        <f t="shared" si="2"/>
        <v>2.0976190476190486</v>
      </c>
      <c r="AC127" s="143">
        <f t="shared" si="2"/>
        <v>3.8297619047619054</v>
      </c>
    </row>
    <row r="128" spans="1:29" customFormat="1" ht="15">
      <c r="C128" s="1"/>
      <c r="D128" s="1"/>
      <c r="E128" s="214" t="s">
        <v>386</v>
      </c>
      <c r="F128" s="143">
        <f>MEDIAN(F6:F123)</f>
        <v>16.95</v>
      </c>
      <c r="G128" s="143">
        <f t="shared" ref="G128:AC128" si="3">MEDIAN(G6:G123)</f>
        <v>2.25</v>
      </c>
      <c r="H128" s="143">
        <f t="shared" si="3"/>
        <v>1555</v>
      </c>
      <c r="I128" s="143">
        <f t="shared" si="3"/>
        <v>21900</v>
      </c>
      <c r="J128" s="143">
        <f t="shared" si="3"/>
        <v>33.5</v>
      </c>
      <c r="K128" s="143">
        <f t="shared" si="3"/>
        <v>1265</v>
      </c>
      <c r="L128" s="143">
        <f t="shared" si="3"/>
        <v>32.5</v>
      </c>
      <c r="M128" s="143">
        <f t="shared" si="3"/>
        <v>16</v>
      </c>
      <c r="N128" s="143">
        <f t="shared" si="3"/>
        <v>103</v>
      </c>
      <c r="O128" s="143">
        <f t="shared" si="3"/>
        <v>3.8</v>
      </c>
      <c r="P128" s="143">
        <f t="shared" si="3"/>
        <v>10</v>
      </c>
      <c r="Q128" s="143">
        <f t="shared" si="3"/>
        <v>20.5</v>
      </c>
      <c r="R128" s="143">
        <f t="shared" si="3"/>
        <v>9.8500000000000014</v>
      </c>
      <c r="S128" s="143">
        <f t="shared" si="3"/>
        <v>3</v>
      </c>
      <c r="T128" s="143">
        <f t="shared" si="3"/>
        <v>6.55</v>
      </c>
      <c r="U128" s="143">
        <f t="shared" si="3"/>
        <v>69.900000000000006</v>
      </c>
      <c r="V128" s="143">
        <f t="shared" si="3"/>
        <v>7.1</v>
      </c>
      <c r="W128" s="143">
        <f t="shared" si="3"/>
        <v>1.3</v>
      </c>
      <c r="X128" s="143">
        <f t="shared" si="3"/>
        <v>0.79500000000000004</v>
      </c>
      <c r="Y128" s="143">
        <f t="shared" si="3"/>
        <v>226.5</v>
      </c>
      <c r="Z128" s="143">
        <f t="shared" si="3"/>
        <v>2.2000000000000002</v>
      </c>
      <c r="AA128" s="143">
        <f t="shared" si="3"/>
        <v>0.54</v>
      </c>
      <c r="AB128" s="143">
        <f t="shared" si="3"/>
        <v>1.4</v>
      </c>
      <c r="AC128" s="143">
        <f t="shared" si="3"/>
        <v>3.1</v>
      </c>
    </row>
    <row r="129" spans="5:5">
      <c r="E129" s="7"/>
    </row>
    <row r="130" spans="5:5">
      <c r="E130" s="7"/>
    </row>
    <row r="131" spans="5:5">
      <c r="E131" s="7"/>
    </row>
    <row r="132" spans="5:5">
      <c r="E132" s="7"/>
    </row>
    <row r="134" spans="5:5">
      <c r="E134" s="7"/>
    </row>
    <row r="135" spans="5:5">
      <c r="E135" s="7"/>
    </row>
    <row r="136" spans="5:5">
      <c r="E136" s="7"/>
    </row>
  </sheetData>
  <mergeCells count="1">
    <mergeCell ref="F3:AC4"/>
  </mergeCells>
  <pageMargins left="0.7" right="0.7" top="0.75" bottom="0.75" header="0.3" footer="0.3"/>
  <pageSetup paperSize="3" scale="48" orientation="landscape" r:id="rId1"/>
  <rowBreaks count="1" manualBreakCount="1">
    <brk id="89" max="2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EDD0-A02A-4E11-B35E-1DC57A7F29C4}">
  <dimension ref="A1:V125"/>
  <sheetViews>
    <sheetView tabSelected="1" zoomScaleNormal="100" workbookViewId="0">
      <selection activeCell="E8" sqref="E8"/>
    </sheetView>
  </sheetViews>
  <sheetFormatPr defaultRowHeight="15"/>
  <cols>
    <col min="1" max="1" width="14.28515625" customWidth="1"/>
    <col min="2" max="2" width="22.28515625" customWidth="1"/>
    <col min="3" max="3" width="10.7109375" customWidth="1"/>
    <col min="4" max="4" width="13.7109375" customWidth="1"/>
    <col min="5" max="5" width="20.28515625" customWidth="1"/>
    <col min="6" max="6" width="12.5703125" customWidth="1"/>
    <col min="7" max="7" width="11.85546875" customWidth="1"/>
    <col min="10" max="10" width="7.85546875" customWidth="1"/>
    <col min="11" max="11" width="9.5703125" customWidth="1"/>
    <col min="12" max="12" width="10.42578125" customWidth="1"/>
    <col min="13" max="13" width="13.140625" customWidth="1"/>
    <col min="14" max="14" width="11.5703125" customWidth="1"/>
  </cols>
  <sheetData>
    <row r="1" spans="1:22" ht="15.75">
      <c r="A1" s="7" t="s">
        <v>914</v>
      </c>
      <c r="B1" s="7" t="s">
        <v>840</v>
      </c>
      <c r="C1" s="5"/>
      <c r="D1" s="5"/>
      <c r="E1" s="5"/>
    </row>
    <row r="2" spans="1:22" ht="18">
      <c r="A2" s="7"/>
      <c r="B2" s="7" t="s">
        <v>1638</v>
      </c>
      <c r="C2" s="5"/>
      <c r="D2" s="5"/>
      <c r="E2" s="5"/>
    </row>
    <row r="3" spans="1:22" ht="18">
      <c r="A3" s="7"/>
      <c r="B3" s="7" t="s">
        <v>915</v>
      </c>
      <c r="C3" s="5"/>
      <c r="D3" s="5"/>
      <c r="E3" s="5"/>
    </row>
    <row r="4" spans="1:22" ht="15.75">
      <c r="A4" s="7"/>
      <c r="B4" s="7"/>
      <c r="C4" s="5"/>
      <c r="D4" s="5"/>
      <c r="E4" s="5"/>
    </row>
    <row r="5" spans="1:22">
      <c r="B5" s="182"/>
      <c r="D5" s="1"/>
      <c r="E5" s="1"/>
      <c r="F5" s="160" t="s">
        <v>841</v>
      </c>
      <c r="G5" s="160" t="s">
        <v>842</v>
      </c>
      <c r="H5" s="160"/>
      <c r="I5" s="160"/>
      <c r="J5" s="160"/>
    </row>
    <row r="6" spans="1:22" ht="17.25">
      <c r="B6" s="183"/>
      <c r="C6" s="183"/>
      <c r="D6" s="183"/>
      <c r="E6" s="183"/>
      <c r="F6" s="161" t="s">
        <v>843</v>
      </c>
      <c r="G6" s="161" t="s">
        <v>844</v>
      </c>
      <c r="H6" s="161" t="s">
        <v>845</v>
      </c>
      <c r="I6" s="161" t="s">
        <v>846</v>
      </c>
      <c r="J6" s="161" t="s">
        <v>846</v>
      </c>
      <c r="K6" s="162" t="s">
        <v>847</v>
      </c>
      <c r="L6" s="163" t="s">
        <v>848</v>
      </c>
      <c r="M6" s="361" t="s">
        <v>849</v>
      </c>
      <c r="N6" s="361"/>
      <c r="O6" s="361"/>
      <c r="P6" s="162"/>
      <c r="Q6" s="162"/>
      <c r="R6" s="162"/>
      <c r="S6" s="162"/>
      <c r="T6" s="162"/>
      <c r="U6" s="162"/>
      <c r="V6" s="162"/>
    </row>
    <row r="7" spans="1:22" ht="18">
      <c r="A7" s="159" t="s">
        <v>0</v>
      </c>
      <c r="B7" s="217" t="s">
        <v>317</v>
      </c>
      <c r="C7" s="217" t="s">
        <v>551</v>
      </c>
      <c r="D7" s="217" t="s">
        <v>321</v>
      </c>
      <c r="E7" s="218" t="s">
        <v>380</v>
      </c>
      <c r="F7" s="161" t="s">
        <v>18</v>
      </c>
      <c r="G7" s="161" t="s">
        <v>18</v>
      </c>
      <c r="H7" s="161" t="s">
        <v>18</v>
      </c>
      <c r="I7" s="161" t="s">
        <v>850</v>
      </c>
      <c r="J7" s="161" t="s">
        <v>851</v>
      </c>
      <c r="K7" s="164" t="s">
        <v>852</v>
      </c>
      <c r="L7" s="165" t="s">
        <v>853</v>
      </c>
      <c r="M7" s="165" t="s">
        <v>854</v>
      </c>
      <c r="N7" s="165" t="s">
        <v>157</v>
      </c>
      <c r="O7" s="165" t="s">
        <v>855</v>
      </c>
      <c r="P7" s="165" t="s">
        <v>856</v>
      </c>
      <c r="Q7" s="165" t="s">
        <v>857</v>
      </c>
      <c r="R7" s="165" t="s">
        <v>858</v>
      </c>
      <c r="S7" s="165" t="s">
        <v>859</v>
      </c>
      <c r="T7" s="165" t="s">
        <v>158</v>
      </c>
      <c r="U7" s="165" t="s">
        <v>860</v>
      </c>
      <c r="V7" s="165" t="s">
        <v>861</v>
      </c>
    </row>
    <row r="8" spans="1:22">
      <c r="A8" s="219" t="s">
        <v>295</v>
      </c>
      <c r="B8" s="219" t="s">
        <v>303</v>
      </c>
      <c r="C8" s="220" t="s">
        <v>211</v>
      </c>
      <c r="D8" s="220" t="s">
        <v>343</v>
      </c>
      <c r="E8" s="221" t="s">
        <v>370</v>
      </c>
      <c r="F8" s="222" t="s">
        <v>862</v>
      </c>
      <c r="G8" s="222" t="s">
        <v>862</v>
      </c>
      <c r="H8" s="222" t="s">
        <v>862</v>
      </c>
      <c r="I8" s="222" t="s">
        <v>862</v>
      </c>
      <c r="J8" s="222" t="s">
        <v>862</v>
      </c>
      <c r="K8" s="222" t="s">
        <v>862</v>
      </c>
      <c r="L8" s="222" t="s">
        <v>862</v>
      </c>
      <c r="M8" s="222" t="s">
        <v>862</v>
      </c>
      <c r="N8" s="222" t="s">
        <v>862</v>
      </c>
      <c r="O8" s="222" t="s">
        <v>862</v>
      </c>
      <c r="P8" s="222" t="s">
        <v>862</v>
      </c>
      <c r="Q8" s="222" t="s">
        <v>862</v>
      </c>
      <c r="R8" s="222" t="s">
        <v>862</v>
      </c>
      <c r="S8" s="222" t="s">
        <v>862</v>
      </c>
      <c r="T8" s="222" t="s">
        <v>862</v>
      </c>
      <c r="U8" s="222" t="s">
        <v>862</v>
      </c>
      <c r="V8" s="222" t="s">
        <v>862</v>
      </c>
    </row>
    <row r="9" spans="1:22">
      <c r="A9" s="87" t="s">
        <v>292</v>
      </c>
      <c r="B9" s="87" t="s">
        <v>300</v>
      </c>
      <c r="C9" s="89" t="s">
        <v>211</v>
      </c>
      <c r="D9" s="89" t="s">
        <v>343</v>
      </c>
      <c r="E9" s="120" t="s">
        <v>1002</v>
      </c>
      <c r="F9" s="223" t="s">
        <v>862</v>
      </c>
      <c r="G9" s="223" t="s">
        <v>862</v>
      </c>
      <c r="H9" s="223" t="s">
        <v>862</v>
      </c>
      <c r="I9" s="223" t="s">
        <v>862</v>
      </c>
      <c r="J9" s="223" t="s">
        <v>862</v>
      </c>
      <c r="K9" s="223" t="s">
        <v>862</v>
      </c>
      <c r="L9" s="223" t="s">
        <v>862</v>
      </c>
      <c r="M9" s="223" t="s">
        <v>862</v>
      </c>
      <c r="N9" s="223" t="s">
        <v>862</v>
      </c>
      <c r="O9" s="223" t="s">
        <v>862</v>
      </c>
      <c r="P9" s="223" t="s">
        <v>862</v>
      </c>
      <c r="Q9" s="223" t="s">
        <v>862</v>
      </c>
      <c r="R9" s="223" t="s">
        <v>862</v>
      </c>
      <c r="S9" s="223" t="s">
        <v>862</v>
      </c>
      <c r="T9" s="223" t="s">
        <v>862</v>
      </c>
      <c r="U9" s="223" t="s">
        <v>862</v>
      </c>
      <c r="V9" s="223" t="s">
        <v>862</v>
      </c>
    </row>
    <row r="10" spans="1:22">
      <c r="A10" s="87" t="s">
        <v>312</v>
      </c>
      <c r="B10" s="87" t="s">
        <v>316</v>
      </c>
      <c r="C10" s="89" t="s">
        <v>211</v>
      </c>
      <c r="D10" s="89" t="s">
        <v>343</v>
      </c>
      <c r="E10" s="120" t="s">
        <v>1002</v>
      </c>
      <c r="F10" s="223" t="s">
        <v>862</v>
      </c>
      <c r="G10" s="223" t="s">
        <v>862</v>
      </c>
      <c r="H10" s="223" t="s">
        <v>862</v>
      </c>
      <c r="I10" s="223" t="s">
        <v>862</v>
      </c>
      <c r="J10" s="223" t="s">
        <v>862</v>
      </c>
      <c r="K10" s="223" t="s">
        <v>862</v>
      </c>
      <c r="L10" s="223" t="s">
        <v>862</v>
      </c>
      <c r="M10" s="223" t="s">
        <v>862</v>
      </c>
      <c r="N10" s="223" t="s">
        <v>862</v>
      </c>
      <c r="O10" s="223" t="s">
        <v>862</v>
      </c>
      <c r="P10" s="223" t="s">
        <v>862</v>
      </c>
      <c r="Q10" s="223" t="s">
        <v>862</v>
      </c>
      <c r="R10" s="223" t="s">
        <v>862</v>
      </c>
      <c r="S10" s="223" t="s">
        <v>862</v>
      </c>
      <c r="T10" s="223" t="s">
        <v>862</v>
      </c>
      <c r="U10" s="223" t="s">
        <v>862</v>
      </c>
      <c r="V10" s="223" t="s">
        <v>862</v>
      </c>
    </row>
    <row r="11" spans="1:22">
      <c r="A11" s="87" t="s">
        <v>309</v>
      </c>
      <c r="B11" s="87" t="s">
        <v>313</v>
      </c>
      <c r="C11" s="89" t="s">
        <v>211</v>
      </c>
      <c r="D11" s="89" t="s">
        <v>343</v>
      </c>
      <c r="E11" s="120" t="s">
        <v>368</v>
      </c>
      <c r="F11" s="223" t="s">
        <v>862</v>
      </c>
      <c r="G11" s="223" t="s">
        <v>862</v>
      </c>
      <c r="H11" s="223" t="s">
        <v>862</v>
      </c>
      <c r="I11" s="223" t="s">
        <v>862</v>
      </c>
      <c r="J11" s="223" t="s">
        <v>862</v>
      </c>
      <c r="K11" s="223" t="s">
        <v>862</v>
      </c>
      <c r="L11" s="223" t="s">
        <v>862</v>
      </c>
      <c r="M11" s="223" t="s">
        <v>862</v>
      </c>
      <c r="N11" s="223" t="s">
        <v>862</v>
      </c>
      <c r="O11" s="223" t="s">
        <v>862</v>
      </c>
      <c r="P11" s="223" t="s">
        <v>862</v>
      </c>
      <c r="Q11" s="223" t="s">
        <v>862</v>
      </c>
      <c r="R11" s="223" t="s">
        <v>862</v>
      </c>
      <c r="S11" s="223" t="s">
        <v>862</v>
      </c>
      <c r="T11" s="223" t="s">
        <v>862</v>
      </c>
      <c r="U11" s="223" t="s">
        <v>862</v>
      </c>
      <c r="V11" s="223" t="s">
        <v>862</v>
      </c>
    </row>
    <row r="12" spans="1:22">
      <c r="A12" s="87" t="s">
        <v>294</v>
      </c>
      <c r="B12" s="87" t="s">
        <v>302</v>
      </c>
      <c r="C12" s="89" t="s">
        <v>211</v>
      </c>
      <c r="D12" s="89" t="s">
        <v>343</v>
      </c>
      <c r="E12" s="120" t="s">
        <v>368</v>
      </c>
      <c r="F12" s="223" t="s">
        <v>862</v>
      </c>
      <c r="G12" s="223" t="s">
        <v>862</v>
      </c>
      <c r="H12" s="223" t="s">
        <v>862</v>
      </c>
      <c r="I12" s="223" t="s">
        <v>862</v>
      </c>
      <c r="J12" s="223" t="s">
        <v>862</v>
      </c>
      <c r="K12" s="223" t="s">
        <v>862</v>
      </c>
      <c r="L12" s="223" t="s">
        <v>862</v>
      </c>
      <c r="M12" s="223" t="s">
        <v>862</v>
      </c>
      <c r="N12" s="223" t="s">
        <v>862</v>
      </c>
      <c r="O12" s="223" t="s">
        <v>862</v>
      </c>
      <c r="P12" s="223" t="s">
        <v>862</v>
      </c>
      <c r="Q12" s="223" t="s">
        <v>862</v>
      </c>
      <c r="R12" s="223" t="s">
        <v>862</v>
      </c>
      <c r="S12" s="223" t="s">
        <v>862</v>
      </c>
      <c r="T12" s="223" t="s">
        <v>862</v>
      </c>
      <c r="U12" s="223" t="s">
        <v>862</v>
      </c>
      <c r="V12" s="223" t="s">
        <v>862</v>
      </c>
    </row>
    <row r="13" spans="1:22">
      <c r="A13" s="87" t="s">
        <v>311</v>
      </c>
      <c r="B13" s="87" t="s">
        <v>315</v>
      </c>
      <c r="C13" s="89" t="s">
        <v>211</v>
      </c>
      <c r="D13" s="89" t="s">
        <v>343</v>
      </c>
      <c r="E13" s="120" t="s">
        <v>368</v>
      </c>
      <c r="F13" s="223" t="s">
        <v>862</v>
      </c>
      <c r="G13" s="223" t="s">
        <v>862</v>
      </c>
      <c r="H13" s="223" t="s">
        <v>862</v>
      </c>
      <c r="I13" s="223" t="s">
        <v>862</v>
      </c>
      <c r="J13" s="223" t="s">
        <v>862</v>
      </c>
      <c r="K13" s="223" t="s">
        <v>862</v>
      </c>
      <c r="L13" s="223" t="s">
        <v>862</v>
      </c>
      <c r="M13" s="223" t="s">
        <v>862</v>
      </c>
      <c r="N13" s="223" t="s">
        <v>862</v>
      </c>
      <c r="O13" s="223" t="s">
        <v>862</v>
      </c>
      <c r="P13" s="223" t="s">
        <v>862</v>
      </c>
      <c r="Q13" s="223" t="s">
        <v>862</v>
      </c>
      <c r="R13" s="223" t="s">
        <v>862</v>
      </c>
      <c r="S13" s="223" t="s">
        <v>862</v>
      </c>
      <c r="T13" s="223" t="s">
        <v>862</v>
      </c>
      <c r="U13" s="223" t="s">
        <v>862</v>
      </c>
      <c r="V13" s="223" t="s">
        <v>862</v>
      </c>
    </row>
    <row r="14" spans="1:22">
      <c r="A14" s="87" t="s">
        <v>293</v>
      </c>
      <c r="B14" s="87" t="s">
        <v>301</v>
      </c>
      <c r="C14" s="89" t="s">
        <v>211</v>
      </c>
      <c r="D14" s="89" t="s">
        <v>343</v>
      </c>
      <c r="E14" s="186" t="s">
        <v>368</v>
      </c>
      <c r="F14" s="223" t="s">
        <v>862</v>
      </c>
      <c r="G14" s="223" t="s">
        <v>862</v>
      </c>
      <c r="H14" s="223" t="s">
        <v>862</v>
      </c>
      <c r="I14" s="223" t="s">
        <v>862</v>
      </c>
      <c r="J14" s="223" t="s">
        <v>862</v>
      </c>
      <c r="K14" s="223" t="s">
        <v>862</v>
      </c>
      <c r="L14" s="223" t="s">
        <v>862</v>
      </c>
      <c r="M14" s="223" t="s">
        <v>862</v>
      </c>
      <c r="N14" s="223" t="s">
        <v>862</v>
      </c>
      <c r="O14" s="223" t="s">
        <v>862</v>
      </c>
      <c r="P14" s="223" t="s">
        <v>862</v>
      </c>
      <c r="Q14" s="223" t="s">
        <v>862</v>
      </c>
      <c r="R14" s="223" t="s">
        <v>862</v>
      </c>
      <c r="S14" s="223" t="s">
        <v>862</v>
      </c>
      <c r="T14" s="223" t="s">
        <v>862</v>
      </c>
      <c r="U14" s="223" t="s">
        <v>862</v>
      </c>
      <c r="V14" s="223" t="s">
        <v>862</v>
      </c>
    </row>
    <row r="15" spans="1:22">
      <c r="A15" s="87" t="s">
        <v>291</v>
      </c>
      <c r="B15" s="87" t="s">
        <v>299</v>
      </c>
      <c r="C15" s="89" t="s">
        <v>211</v>
      </c>
      <c r="D15" s="89" t="s">
        <v>343</v>
      </c>
      <c r="E15" s="120" t="s">
        <v>361</v>
      </c>
      <c r="F15" s="223" t="s">
        <v>862</v>
      </c>
      <c r="G15" s="223" t="s">
        <v>862</v>
      </c>
      <c r="H15" s="223" t="s">
        <v>862</v>
      </c>
      <c r="I15" s="223" t="s">
        <v>862</v>
      </c>
      <c r="J15" s="223" t="s">
        <v>862</v>
      </c>
      <c r="K15" s="223" t="s">
        <v>862</v>
      </c>
      <c r="L15" s="223" t="s">
        <v>862</v>
      </c>
      <c r="M15" s="223" t="s">
        <v>862</v>
      </c>
      <c r="N15" s="223" t="s">
        <v>862</v>
      </c>
      <c r="O15" s="223" t="s">
        <v>862</v>
      </c>
      <c r="P15" s="223" t="s">
        <v>862</v>
      </c>
      <c r="Q15" s="223" t="s">
        <v>862</v>
      </c>
      <c r="R15" s="223" t="s">
        <v>862</v>
      </c>
      <c r="S15" s="223" t="s">
        <v>862</v>
      </c>
      <c r="T15" s="223" t="s">
        <v>862</v>
      </c>
      <c r="U15" s="223" t="s">
        <v>862</v>
      </c>
      <c r="V15" s="223" t="s">
        <v>862</v>
      </c>
    </row>
    <row r="16" spans="1:22">
      <c r="A16" s="87" t="s">
        <v>297</v>
      </c>
      <c r="B16" s="87" t="s">
        <v>305</v>
      </c>
      <c r="C16" s="89" t="s">
        <v>211</v>
      </c>
      <c r="D16" s="89" t="s">
        <v>343</v>
      </c>
      <c r="E16" s="120" t="s">
        <v>361</v>
      </c>
      <c r="F16" s="223" t="s">
        <v>862</v>
      </c>
      <c r="G16" s="223" t="s">
        <v>862</v>
      </c>
      <c r="H16" s="223" t="s">
        <v>862</v>
      </c>
      <c r="I16" s="223" t="s">
        <v>862</v>
      </c>
      <c r="J16" s="223" t="s">
        <v>862</v>
      </c>
      <c r="K16" s="223" t="s">
        <v>862</v>
      </c>
      <c r="L16" s="223" t="s">
        <v>862</v>
      </c>
      <c r="M16" s="223" t="s">
        <v>862</v>
      </c>
      <c r="N16" s="223" t="s">
        <v>862</v>
      </c>
      <c r="O16" s="223" t="s">
        <v>862</v>
      </c>
      <c r="P16" s="223" t="s">
        <v>862</v>
      </c>
      <c r="Q16" s="223" t="s">
        <v>862</v>
      </c>
      <c r="R16" s="223" t="s">
        <v>862</v>
      </c>
      <c r="S16" s="223" t="s">
        <v>862</v>
      </c>
      <c r="T16" s="223" t="s">
        <v>862</v>
      </c>
      <c r="U16" s="223" t="s">
        <v>862</v>
      </c>
      <c r="V16" s="223" t="s">
        <v>862</v>
      </c>
    </row>
    <row r="17" spans="1:22">
      <c r="A17" s="87" t="s">
        <v>298</v>
      </c>
      <c r="B17" s="87" t="s">
        <v>306</v>
      </c>
      <c r="C17" s="89" t="s">
        <v>211</v>
      </c>
      <c r="D17" s="89" t="s">
        <v>343</v>
      </c>
      <c r="E17" s="120" t="s">
        <v>361</v>
      </c>
      <c r="F17" s="223" t="s">
        <v>862</v>
      </c>
      <c r="G17" s="223" t="s">
        <v>862</v>
      </c>
      <c r="H17" s="223" t="s">
        <v>862</v>
      </c>
      <c r="I17" s="223" t="s">
        <v>862</v>
      </c>
      <c r="J17" s="223" t="s">
        <v>862</v>
      </c>
      <c r="K17" s="223" t="s">
        <v>862</v>
      </c>
      <c r="L17" s="223" t="s">
        <v>862</v>
      </c>
      <c r="M17" s="223" t="s">
        <v>862</v>
      </c>
      <c r="N17" s="223" t="s">
        <v>862</v>
      </c>
      <c r="O17" s="223" t="s">
        <v>862</v>
      </c>
      <c r="P17" s="223" t="s">
        <v>862</v>
      </c>
      <c r="Q17" s="223" t="s">
        <v>862</v>
      </c>
      <c r="R17" s="223" t="s">
        <v>862</v>
      </c>
      <c r="S17" s="223" t="s">
        <v>862</v>
      </c>
      <c r="T17" s="223" t="s">
        <v>862</v>
      </c>
      <c r="U17" s="223" t="s">
        <v>862</v>
      </c>
      <c r="V17" s="223" t="s">
        <v>862</v>
      </c>
    </row>
    <row r="18" spans="1:22">
      <c r="A18" s="87" t="s">
        <v>310</v>
      </c>
      <c r="B18" s="87" t="s">
        <v>314</v>
      </c>
      <c r="C18" s="89" t="s">
        <v>211</v>
      </c>
      <c r="D18" s="89" t="s">
        <v>343</v>
      </c>
      <c r="E18" s="120" t="s">
        <v>361</v>
      </c>
      <c r="F18" s="223" t="s">
        <v>862</v>
      </c>
      <c r="G18" s="223" t="s">
        <v>862</v>
      </c>
      <c r="H18" s="223" t="s">
        <v>862</v>
      </c>
      <c r="I18" s="223" t="s">
        <v>862</v>
      </c>
      <c r="J18" s="223" t="s">
        <v>862</v>
      </c>
      <c r="K18" s="223" t="s">
        <v>862</v>
      </c>
      <c r="L18" s="223" t="s">
        <v>862</v>
      </c>
      <c r="M18" s="223" t="s">
        <v>862</v>
      </c>
      <c r="N18" s="223" t="s">
        <v>862</v>
      </c>
      <c r="O18" s="223" t="s">
        <v>862</v>
      </c>
      <c r="P18" s="223" t="s">
        <v>862</v>
      </c>
      <c r="Q18" s="223" t="s">
        <v>862</v>
      </c>
      <c r="R18" s="223" t="s">
        <v>862</v>
      </c>
      <c r="S18" s="223" t="s">
        <v>862</v>
      </c>
      <c r="T18" s="223" t="s">
        <v>862</v>
      </c>
      <c r="U18" s="223" t="s">
        <v>862</v>
      </c>
      <c r="V18" s="223" t="s">
        <v>862</v>
      </c>
    </row>
    <row r="19" spans="1:22">
      <c r="A19" s="87" t="s">
        <v>296</v>
      </c>
      <c r="B19" s="87" t="s">
        <v>304</v>
      </c>
      <c r="C19" s="89" t="s">
        <v>211</v>
      </c>
      <c r="D19" s="89" t="s">
        <v>343</v>
      </c>
      <c r="E19" s="120" t="s">
        <v>361</v>
      </c>
      <c r="F19" s="223" t="s">
        <v>862</v>
      </c>
      <c r="G19" s="223" t="s">
        <v>862</v>
      </c>
      <c r="H19" s="223" t="s">
        <v>862</v>
      </c>
      <c r="I19" s="223" t="s">
        <v>862</v>
      </c>
      <c r="J19" s="223" t="s">
        <v>862</v>
      </c>
      <c r="K19" s="223" t="s">
        <v>862</v>
      </c>
      <c r="L19" s="223" t="s">
        <v>862</v>
      </c>
      <c r="M19" s="223" t="s">
        <v>862</v>
      </c>
      <c r="N19" s="223" t="s">
        <v>862</v>
      </c>
      <c r="O19" s="223" t="s">
        <v>862</v>
      </c>
      <c r="P19" s="223" t="s">
        <v>862</v>
      </c>
      <c r="Q19" s="223" t="s">
        <v>862</v>
      </c>
      <c r="R19" s="223" t="s">
        <v>862</v>
      </c>
      <c r="S19" s="223" t="s">
        <v>862</v>
      </c>
      <c r="T19" s="223" t="s">
        <v>862</v>
      </c>
      <c r="U19" s="223" t="s">
        <v>862</v>
      </c>
      <c r="V19" s="223" t="s">
        <v>862</v>
      </c>
    </row>
    <row r="20" spans="1:22">
      <c r="A20" s="87" t="s">
        <v>274</v>
      </c>
      <c r="B20" s="87" t="s">
        <v>283</v>
      </c>
      <c r="C20" s="89" t="s">
        <v>211</v>
      </c>
      <c r="D20" s="89" t="s">
        <v>342</v>
      </c>
      <c r="E20" s="120" t="s">
        <v>360</v>
      </c>
      <c r="F20" s="223" t="s">
        <v>862</v>
      </c>
      <c r="G20" s="223" t="s">
        <v>862</v>
      </c>
      <c r="H20" s="223" t="s">
        <v>862</v>
      </c>
      <c r="I20" s="223" t="s">
        <v>862</v>
      </c>
      <c r="J20" s="223" t="s">
        <v>862</v>
      </c>
      <c r="K20" s="223" t="s">
        <v>862</v>
      </c>
      <c r="L20" s="223" t="s">
        <v>862</v>
      </c>
      <c r="M20" s="223" t="s">
        <v>862</v>
      </c>
      <c r="N20" s="223" t="s">
        <v>862</v>
      </c>
      <c r="O20" s="223" t="s">
        <v>862</v>
      </c>
      <c r="P20" s="223" t="s">
        <v>862</v>
      </c>
      <c r="Q20" s="223" t="s">
        <v>862</v>
      </c>
      <c r="R20" s="223" t="s">
        <v>862</v>
      </c>
      <c r="S20" s="223" t="s">
        <v>862</v>
      </c>
      <c r="T20" s="223" t="s">
        <v>862</v>
      </c>
      <c r="U20" s="223" t="s">
        <v>862</v>
      </c>
      <c r="V20" s="223" t="s">
        <v>862</v>
      </c>
    </row>
    <row r="21" spans="1:22">
      <c r="A21" s="87" t="s">
        <v>273</v>
      </c>
      <c r="B21" s="87" t="s">
        <v>282</v>
      </c>
      <c r="C21" s="89" t="s">
        <v>211</v>
      </c>
      <c r="D21" s="89" t="s">
        <v>342</v>
      </c>
      <c r="E21" s="120" t="s">
        <v>345</v>
      </c>
      <c r="F21" s="223" t="s">
        <v>862</v>
      </c>
      <c r="G21" s="223" t="s">
        <v>862</v>
      </c>
      <c r="H21" s="223" t="s">
        <v>862</v>
      </c>
      <c r="I21" s="223" t="s">
        <v>862</v>
      </c>
      <c r="J21" s="223" t="s">
        <v>862</v>
      </c>
      <c r="K21" s="223" t="s">
        <v>862</v>
      </c>
      <c r="L21" s="223" t="s">
        <v>862</v>
      </c>
      <c r="M21" s="223" t="s">
        <v>862</v>
      </c>
      <c r="N21" s="223" t="s">
        <v>862</v>
      </c>
      <c r="O21" s="223" t="s">
        <v>862</v>
      </c>
      <c r="P21" s="223" t="s">
        <v>862</v>
      </c>
      <c r="Q21" s="223" t="s">
        <v>862</v>
      </c>
      <c r="R21" s="223" t="s">
        <v>862</v>
      </c>
      <c r="S21" s="223" t="s">
        <v>862</v>
      </c>
      <c r="T21" s="223" t="s">
        <v>862</v>
      </c>
      <c r="U21" s="223" t="s">
        <v>862</v>
      </c>
      <c r="V21" s="223" t="s">
        <v>862</v>
      </c>
    </row>
    <row r="22" spans="1:22">
      <c r="A22" s="87" t="s">
        <v>275</v>
      </c>
      <c r="B22" s="87" t="s">
        <v>284</v>
      </c>
      <c r="C22" s="89" t="s">
        <v>211</v>
      </c>
      <c r="D22" s="89" t="s">
        <v>342</v>
      </c>
      <c r="E22" s="120" t="s">
        <v>346</v>
      </c>
      <c r="F22" s="223" t="s">
        <v>862</v>
      </c>
      <c r="G22" s="223" t="s">
        <v>862</v>
      </c>
      <c r="H22" s="223" t="s">
        <v>862</v>
      </c>
      <c r="I22" s="223" t="s">
        <v>862</v>
      </c>
      <c r="J22" s="223" t="s">
        <v>862</v>
      </c>
      <c r="K22" s="223" t="s">
        <v>862</v>
      </c>
      <c r="L22" s="223" t="s">
        <v>862</v>
      </c>
      <c r="M22" s="223" t="s">
        <v>862</v>
      </c>
      <c r="N22" s="223" t="s">
        <v>862</v>
      </c>
      <c r="O22" s="223" t="s">
        <v>862</v>
      </c>
      <c r="P22" s="223" t="s">
        <v>862</v>
      </c>
      <c r="Q22" s="223" t="s">
        <v>862</v>
      </c>
      <c r="R22" s="223" t="s">
        <v>862</v>
      </c>
      <c r="S22" s="223" t="s">
        <v>862</v>
      </c>
      <c r="T22" s="223" t="s">
        <v>862</v>
      </c>
      <c r="U22" s="223" t="s">
        <v>862</v>
      </c>
      <c r="V22" s="223" t="s">
        <v>862</v>
      </c>
    </row>
    <row r="23" spans="1:22" ht="17.25">
      <c r="A23" s="87" t="s">
        <v>328</v>
      </c>
      <c r="B23" s="87" t="s">
        <v>1030</v>
      </c>
      <c r="C23" s="89" t="s">
        <v>211</v>
      </c>
      <c r="D23" s="89" t="s">
        <v>342</v>
      </c>
      <c r="E23" s="120" t="s">
        <v>986</v>
      </c>
      <c r="F23" s="327">
        <v>40.69</v>
      </c>
      <c r="G23" s="327">
        <v>39.79</v>
      </c>
      <c r="H23" s="327">
        <v>0.65</v>
      </c>
      <c r="I23" s="327">
        <v>6834</v>
      </c>
      <c r="J23" s="92">
        <v>15.895883999999999</v>
      </c>
      <c r="K23" s="88" t="s">
        <v>862</v>
      </c>
      <c r="L23" s="88" t="s">
        <v>862</v>
      </c>
      <c r="M23" s="88" t="s">
        <v>862</v>
      </c>
      <c r="N23" s="88" t="s">
        <v>862</v>
      </c>
      <c r="O23" s="88" t="s">
        <v>862</v>
      </c>
      <c r="P23" s="88" t="s">
        <v>862</v>
      </c>
      <c r="Q23" s="88" t="s">
        <v>862</v>
      </c>
      <c r="R23" s="88" t="s">
        <v>862</v>
      </c>
      <c r="S23" s="88" t="s">
        <v>862</v>
      </c>
      <c r="T23" s="88" t="s">
        <v>862</v>
      </c>
      <c r="U23" s="88" t="s">
        <v>862</v>
      </c>
      <c r="V23" s="88" t="s">
        <v>862</v>
      </c>
    </row>
    <row r="24" spans="1:22" ht="17.25">
      <c r="A24" s="87" t="s">
        <v>322</v>
      </c>
      <c r="B24" s="87" t="s">
        <v>1031</v>
      </c>
      <c r="C24" s="89" t="s">
        <v>211</v>
      </c>
      <c r="D24" s="89" t="s">
        <v>213</v>
      </c>
      <c r="E24" s="120" t="s">
        <v>987</v>
      </c>
      <c r="F24" s="91">
        <v>30.1</v>
      </c>
      <c r="G24" s="91">
        <v>12.8</v>
      </c>
      <c r="H24" s="91">
        <v>1.05</v>
      </c>
      <c r="I24" s="91">
        <v>10938</v>
      </c>
      <c r="J24" s="92">
        <v>25.441787999999999</v>
      </c>
      <c r="K24" s="87" t="s">
        <v>863</v>
      </c>
      <c r="L24" s="87">
        <v>12.6</v>
      </c>
      <c r="M24" s="87">
        <v>34</v>
      </c>
      <c r="N24" s="87"/>
      <c r="O24" s="87">
        <v>7.9</v>
      </c>
      <c r="P24" s="87">
        <v>2.2999999999999998</v>
      </c>
      <c r="Q24" s="87">
        <v>10</v>
      </c>
      <c r="R24" s="87">
        <v>0.56000000000000005</v>
      </c>
      <c r="S24" s="87">
        <v>0.98</v>
      </c>
      <c r="T24" s="87">
        <v>0.04</v>
      </c>
      <c r="U24" s="87"/>
      <c r="V24" s="87">
        <v>0.26</v>
      </c>
    </row>
    <row r="25" spans="1:22" ht="17.25">
      <c r="A25" s="87" t="s">
        <v>323</v>
      </c>
      <c r="B25" s="87" t="s">
        <v>1032</v>
      </c>
      <c r="C25" s="89" t="s">
        <v>211</v>
      </c>
      <c r="D25" s="89" t="s">
        <v>213</v>
      </c>
      <c r="E25" s="120" t="s">
        <v>987</v>
      </c>
      <c r="F25" s="91">
        <v>34.299999999999997</v>
      </c>
      <c r="G25" s="91">
        <v>16.260000000000002</v>
      </c>
      <c r="H25" s="91">
        <v>0.78</v>
      </c>
      <c r="I25" s="91">
        <v>10682</v>
      </c>
      <c r="J25" s="92">
        <v>24.846332</v>
      </c>
      <c r="K25" s="87" t="s">
        <v>864</v>
      </c>
      <c r="L25" s="87">
        <v>16</v>
      </c>
      <c r="M25" s="87">
        <v>40</v>
      </c>
      <c r="N25" s="87"/>
      <c r="O25" s="87">
        <v>7.7</v>
      </c>
      <c r="P25" s="87">
        <v>2.1</v>
      </c>
      <c r="Q25" s="87">
        <v>8.9</v>
      </c>
      <c r="R25" s="87">
        <v>0.5</v>
      </c>
      <c r="S25" s="87">
        <v>0.89</v>
      </c>
      <c r="T25" s="87">
        <v>0.04</v>
      </c>
      <c r="U25" s="87"/>
      <c r="V25" s="87">
        <v>0.47</v>
      </c>
    </row>
    <row r="26" spans="1:22" ht="17.25">
      <c r="A26" s="87" t="s">
        <v>324</v>
      </c>
      <c r="B26" s="87" t="s">
        <v>1033</v>
      </c>
      <c r="C26" s="89" t="s">
        <v>552</v>
      </c>
      <c r="D26" s="89" t="s">
        <v>213</v>
      </c>
      <c r="E26" s="120" t="s">
        <v>987</v>
      </c>
      <c r="F26" s="142" t="s">
        <v>862</v>
      </c>
      <c r="G26" s="142" t="s">
        <v>862</v>
      </c>
      <c r="H26" s="142" t="s">
        <v>862</v>
      </c>
      <c r="I26" s="142" t="s">
        <v>862</v>
      </c>
      <c r="J26" s="142" t="s">
        <v>862</v>
      </c>
      <c r="K26" s="89" t="s">
        <v>862</v>
      </c>
      <c r="L26" s="89" t="s">
        <v>862</v>
      </c>
      <c r="M26" s="89" t="s">
        <v>862</v>
      </c>
      <c r="N26" s="89" t="s">
        <v>862</v>
      </c>
      <c r="O26" s="89" t="s">
        <v>862</v>
      </c>
      <c r="P26" s="89" t="s">
        <v>862</v>
      </c>
      <c r="Q26" s="89" t="s">
        <v>862</v>
      </c>
      <c r="R26" s="89" t="s">
        <v>862</v>
      </c>
      <c r="S26" s="89" t="s">
        <v>862</v>
      </c>
      <c r="T26" s="89" t="s">
        <v>862</v>
      </c>
      <c r="U26" s="89" t="s">
        <v>862</v>
      </c>
      <c r="V26" s="89" t="s">
        <v>862</v>
      </c>
    </row>
    <row r="27" spans="1:22" ht="17.25">
      <c r="A27" s="87" t="s">
        <v>57</v>
      </c>
      <c r="B27" s="87" t="s">
        <v>1034</v>
      </c>
      <c r="C27" s="89" t="s">
        <v>211</v>
      </c>
      <c r="D27" s="89" t="s">
        <v>213</v>
      </c>
      <c r="E27" s="120" t="s">
        <v>988</v>
      </c>
      <c r="F27" s="91">
        <v>37.18</v>
      </c>
      <c r="G27" s="91">
        <v>9.8800000000000008</v>
      </c>
      <c r="H27" s="91">
        <v>0.92</v>
      </c>
      <c r="I27" s="91">
        <v>11607</v>
      </c>
      <c r="J27" s="92">
        <v>26.997882000000001</v>
      </c>
      <c r="K27" s="87" t="s">
        <v>865</v>
      </c>
      <c r="L27" s="87">
        <v>10</v>
      </c>
      <c r="M27" s="87">
        <v>0.49</v>
      </c>
      <c r="N27" s="87">
        <v>3.1</v>
      </c>
      <c r="O27" s="87">
        <v>26</v>
      </c>
      <c r="P27" s="87">
        <v>56</v>
      </c>
      <c r="Q27" s="87">
        <v>0.09</v>
      </c>
      <c r="R27" s="89" t="s">
        <v>862</v>
      </c>
      <c r="S27" s="87">
        <v>1.9</v>
      </c>
      <c r="T27" s="87">
        <v>8.5</v>
      </c>
      <c r="U27" s="87">
        <v>1.4</v>
      </c>
      <c r="V27" s="87">
        <v>8.3000000000000007</v>
      </c>
    </row>
    <row r="28" spans="1:22" ht="17.25">
      <c r="A28" s="87" t="s">
        <v>60</v>
      </c>
      <c r="B28" s="87" t="s">
        <v>1035</v>
      </c>
      <c r="C28" s="89" t="s">
        <v>211</v>
      </c>
      <c r="D28" s="89" t="s">
        <v>213</v>
      </c>
      <c r="E28" s="120" t="s">
        <v>988</v>
      </c>
      <c r="F28" s="91">
        <v>32.67</v>
      </c>
      <c r="G28" s="91">
        <v>12.5</v>
      </c>
      <c r="H28" s="91">
        <v>1.01</v>
      </c>
      <c r="I28" s="91">
        <v>11161</v>
      </c>
      <c r="J28" s="92">
        <v>25.960486</v>
      </c>
      <c r="K28" s="87" t="s">
        <v>866</v>
      </c>
      <c r="L28" s="87">
        <v>12.2</v>
      </c>
      <c r="M28" s="87">
        <v>0.39</v>
      </c>
      <c r="N28" s="87">
        <v>1.8</v>
      </c>
      <c r="O28" s="87">
        <v>21</v>
      </c>
      <c r="P28" s="87">
        <v>41</v>
      </c>
      <c r="Q28" s="87">
        <v>0.03</v>
      </c>
      <c r="R28" s="89" t="s">
        <v>862</v>
      </c>
      <c r="S28" s="87">
        <v>0.64</v>
      </c>
      <c r="T28" s="87">
        <v>6.2</v>
      </c>
      <c r="U28" s="87">
        <v>0.78</v>
      </c>
      <c r="V28" s="87">
        <v>8.1</v>
      </c>
    </row>
    <row r="29" spans="1:22" ht="17.25">
      <c r="A29" s="87" t="s">
        <v>63</v>
      </c>
      <c r="B29" s="87" t="s">
        <v>1036</v>
      </c>
      <c r="C29" s="89" t="s">
        <v>211</v>
      </c>
      <c r="D29" s="89" t="s">
        <v>213</v>
      </c>
      <c r="E29" s="120" t="s">
        <v>988</v>
      </c>
      <c r="F29" s="91">
        <v>31.29</v>
      </c>
      <c r="G29" s="91">
        <v>11.11</v>
      </c>
      <c r="H29" s="91">
        <v>0.84</v>
      </c>
      <c r="I29" s="91">
        <v>11342</v>
      </c>
      <c r="J29" s="92">
        <v>26.381491999999998</v>
      </c>
      <c r="K29" s="87" t="s">
        <v>867</v>
      </c>
      <c r="L29" s="87">
        <v>11</v>
      </c>
      <c r="M29" s="87">
        <v>0.33</v>
      </c>
      <c r="N29" s="87">
        <v>2.1</v>
      </c>
      <c r="O29" s="87">
        <v>18</v>
      </c>
      <c r="P29" s="87">
        <v>42</v>
      </c>
      <c r="Q29" s="87">
        <v>0.06</v>
      </c>
      <c r="R29" s="89" t="s">
        <v>862</v>
      </c>
      <c r="S29" s="87">
        <v>0.42</v>
      </c>
      <c r="T29" s="87">
        <v>7.7</v>
      </c>
      <c r="U29" s="87">
        <v>1.3</v>
      </c>
      <c r="V29" s="87">
        <v>7.2</v>
      </c>
    </row>
    <row r="30" spans="1:22" ht="17.25">
      <c r="A30" s="87" t="s">
        <v>66</v>
      </c>
      <c r="B30" s="87" t="s">
        <v>1037</v>
      </c>
      <c r="C30" s="89" t="s">
        <v>211</v>
      </c>
      <c r="D30" s="89" t="s">
        <v>213</v>
      </c>
      <c r="E30" s="120" t="s">
        <v>988</v>
      </c>
      <c r="F30" s="91">
        <v>31.31</v>
      </c>
      <c r="G30" s="91">
        <v>11.48</v>
      </c>
      <c r="H30" s="91">
        <v>2.68</v>
      </c>
      <c r="I30" s="91">
        <v>11271</v>
      </c>
      <c r="J30" s="92">
        <v>26.216345999999998</v>
      </c>
      <c r="K30" s="87" t="s">
        <v>868</v>
      </c>
      <c r="L30" s="87">
        <v>11.5</v>
      </c>
      <c r="M30" s="87">
        <v>0.28000000000000003</v>
      </c>
      <c r="N30" s="87">
        <v>1.7</v>
      </c>
      <c r="O30" s="87">
        <v>17</v>
      </c>
      <c r="P30" s="87">
        <v>27</v>
      </c>
      <c r="Q30" s="87">
        <v>0.04</v>
      </c>
      <c r="R30" s="89" t="s">
        <v>862</v>
      </c>
      <c r="S30" s="87">
        <v>0.19</v>
      </c>
      <c r="T30" s="87">
        <v>6.4</v>
      </c>
      <c r="U30" s="87">
        <v>0.88</v>
      </c>
      <c r="V30" s="87">
        <v>23</v>
      </c>
    </row>
    <row r="31" spans="1:22" ht="17.25">
      <c r="A31" s="87" t="s">
        <v>69</v>
      </c>
      <c r="B31" s="87" t="s">
        <v>1038</v>
      </c>
      <c r="C31" s="89" t="s">
        <v>211</v>
      </c>
      <c r="D31" s="89" t="s">
        <v>213</v>
      </c>
      <c r="E31" s="120" t="s">
        <v>988</v>
      </c>
      <c r="F31" s="91">
        <v>27.24</v>
      </c>
      <c r="G31" s="91">
        <v>16.82</v>
      </c>
      <c r="H31" s="91">
        <v>2.4700000000000002</v>
      </c>
      <c r="I31" s="91">
        <v>10542</v>
      </c>
      <c r="J31" s="92">
        <v>24.520692</v>
      </c>
      <c r="K31" s="87" t="s">
        <v>869</v>
      </c>
      <c r="L31" s="87">
        <v>16.3</v>
      </c>
      <c r="M31" s="87">
        <v>0.34</v>
      </c>
      <c r="N31" s="87">
        <v>1.2</v>
      </c>
      <c r="O31" s="87">
        <v>24</v>
      </c>
      <c r="P31" s="87">
        <v>38</v>
      </c>
      <c r="Q31" s="87">
        <v>0.03</v>
      </c>
      <c r="R31" s="89" t="s">
        <v>862</v>
      </c>
      <c r="S31" s="87">
        <v>0.41</v>
      </c>
      <c r="T31" s="87">
        <v>4.0999999999999996</v>
      </c>
      <c r="U31" s="87">
        <v>1.1000000000000001</v>
      </c>
      <c r="V31" s="87">
        <v>14</v>
      </c>
    </row>
    <row r="32" spans="1:22">
      <c r="A32" s="87" t="s">
        <v>72</v>
      </c>
      <c r="B32" s="87" t="s">
        <v>870</v>
      </c>
      <c r="C32" s="89" t="s">
        <v>552</v>
      </c>
      <c r="D32" s="89" t="s">
        <v>213</v>
      </c>
      <c r="E32" s="120" t="s">
        <v>988</v>
      </c>
      <c r="F32" s="142" t="s">
        <v>862</v>
      </c>
      <c r="G32" s="142" t="s">
        <v>862</v>
      </c>
      <c r="H32" s="142" t="s">
        <v>862</v>
      </c>
      <c r="I32" s="142" t="s">
        <v>862</v>
      </c>
      <c r="J32" s="142" t="s">
        <v>862</v>
      </c>
      <c r="K32" s="89" t="s">
        <v>862</v>
      </c>
      <c r="L32" s="89" t="s">
        <v>862</v>
      </c>
      <c r="M32" s="89" t="s">
        <v>862</v>
      </c>
      <c r="N32" s="89" t="s">
        <v>862</v>
      </c>
      <c r="O32" s="89" t="s">
        <v>862</v>
      </c>
      <c r="P32" s="89" t="s">
        <v>862</v>
      </c>
      <c r="Q32" s="89" t="s">
        <v>862</v>
      </c>
      <c r="R32" s="89" t="s">
        <v>862</v>
      </c>
      <c r="S32" s="89" t="s">
        <v>862</v>
      </c>
      <c r="T32" s="89" t="s">
        <v>862</v>
      </c>
      <c r="U32" s="89" t="s">
        <v>862</v>
      </c>
      <c r="V32" s="89" t="s">
        <v>862</v>
      </c>
    </row>
    <row r="33" spans="1:22" ht="17.25">
      <c r="A33" s="87" t="s">
        <v>55</v>
      </c>
      <c r="B33" s="87" t="s">
        <v>1039</v>
      </c>
      <c r="C33" s="89" t="s">
        <v>211</v>
      </c>
      <c r="D33" s="89" t="s">
        <v>208</v>
      </c>
      <c r="E33" s="120" t="s">
        <v>989</v>
      </c>
      <c r="F33" s="91">
        <v>45.8</v>
      </c>
      <c r="G33" s="91">
        <v>17.22</v>
      </c>
      <c r="H33" s="91">
        <v>0.75</v>
      </c>
      <c r="I33" s="91">
        <v>10256</v>
      </c>
      <c r="J33" s="92">
        <v>23.855456</v>
      </c>
      <c r="K33" s="91" t="s">
        <v>871</v>
      </c>
      <c r="L33" s="91">
        <v>14.4</v>
      </c>
      <c r="M33" s="91">
        <v>0.03</v>
      </c>
      <c r="N33" s="91">
        <v>3</v>
      </c>
      <c r="O33" s="91">
        <v>19.2</v>
      </c>
      <c r="P33" s="91">
        <v>37.200000000000003</v>
      </c>
      <c r="Q33" s="91">
        <v>0.1</v>
      </c>
      <c r="R33" s="91">
        <v>9.6</v>
      </c>
      <c r="S33" s="91">
        <v>0.59</v>
      </c>
      <c r="T33" s="91">
        <v>14.7</v>
      </c>
      <c r="U33" s="91">
        <v>1.1000000000000001</v>
      </c>
      <c r="V33" s="91">
        <v>6.3</v>
      </c>
    </row>
    <row r="34" spans="1:22" ht="17.25">
      <c r="A34" s="87" t="s">
        <v>53</v>
      </c>
      <c r="B34" s="87" t="s">
        <v>1040</v>
      </c>
      <c r="C34" s="89" t="s">
        <v>211</v>
      </c>
      <c r="D34" s="89" t="s">
        <v>208</v>
      </c>
      <c r="E34" s="120" t="s">
        <v>989</v>
      </c>
      <c r="F34" s="91">
        <v>43.88</v>
      </c>
      <c r="G34" s="91">
        <v>28.86</v>
      </c>
      <c r="H34" s="91">
        <v>0.9</v>
      </c>
      <c r="I34" s="91">
        <v>8535</v>
      </c>
      <c r="J34" s="92">
        <v>19.852409999999999</v>
      </c>
      <c r="K34" s="91" t="s">
        <v>872</v>
      </c>
      <c r="L34" s="91">
        <v>26.1</v>
      </c>
      <c r="M34" s="91">
        <v>0.06</v>
      </c>
      <c r="N34" s="91">
        <v>2.2000000000000002</v>
      </c>
      <c r="O34" s="91">
        <v>24</v>
      </c>
      <c r="P34" s="91">
        <v>42.5</v>
      </c>
      <c r="Q34" s="91">
        <v>0.05</v>
      </c>
      <c r="R34" s="91">
        <v>7.7</v>
      </c>
      <c r="S34" s="91">
        <v>1</v>
      </c>
      <c r="T34" s="91">
        <v>10.199999999999999</v>
      </c>
      <c r="U34" s="91">
        <v>1.2</v>
      </c>
      <c r="V34" s="91">
        <v>4.0999999999999996</v>
      </c>
    </row>
    <row r="35" spans="1:22" ht="17.25">
      <c r="A35" s="87" t="s">
        <v>51</v>
      </c>
      <c r="B35" s="87" t="s">
        <v>1041</v>
      </c>
      <c r="C35" s="89" t="s">
        <v>211</v>
      </c>
      <c r="D35" s="89" t="s">
        <v>208</v>
      </c>
      <c r="E35" s="120" t="s">
        <v>989</v>
      </c>
      <c r="F35" s="91">
        <v>43.79</v>
      </c>
      <c r="G35" s="91">
        <v>25.91</v>
      </c>
      <c r="H35" s="91">
        <v>0.92</v>
      </c>
      <c r="I35" s="91">
        <v>9011</v>
      </c>
      <c r="J35" s="92">
        <v>20.959585999999998</v>
      </c>
      <c r="K35" s="91" t="s">
        <v>873</v>
      </c>
      <c r="L35" s="91">
        <v>21.4</v>
      </c>
      <c r="M35" s="91">
        <v>0.14000000000000001</v>
      </c>
      <c r="N35" s="91">
        <v>2.4</v>
      </c>
      <c r="O35" s="91">
        <v>22.3</v>
      </c>
      <c r="P35" s="91">
        <v>43.1</v>
      </c>
      <c r="Q35" s="91">
        <v>0.08</v>
      </c>
      <c r="R35" s="91">
        <v>6.9</v>
      </c>
      <c r="S35" s="91">
        <v>0.96</v>
      </c>
      <c r="T35" s="91">
        <v>11.8</v>
      </c>
      <c r="U35" s="91">
        <v>1</v>
      </c>
      <c r="V35" s="91">
        <v>2.8</v>
      </c>
    </row>
    <row r="36" spans="1:22" ht="17.25">
      <c r="A36" s="87" t="s">
        <v>49</v>
      </c>
      <c r="B36" s="87" t="s">
        <v>1042</v>
      </c>
      <c r="C36" s="89" t="s">
        <v>211</v>
      </c>
      <c r="D36" s="89" t="s">
        <v>208</v>
      </c>
      <c r="E36" s="120" t="s">
        <v>989</v>
      </c>
      <c r="F36" s="91">
        <v>43.08</v>
      </c>
      <c r="G36" s="91">
        <v>18.57</v>
      </c>
      <c r="H36" s="91">
        <v>0.93</v>
      </c>
      <c r="I36" s="91">
        <v>10100</v>
      </c>
      <c r="J36" s="92">
        <v>23.492599999999999</v>
      </c>
      <c r="K36" s="91" t="s">
        <v>874</v>
      </c>
      <c r="L36" s="91">
        <v>16.2</v>
      </c>
      <c r="M36" s="91">
        <v>0.11</v>
      </c>
      <c r="N36" s="91">
        <v>2.5</v>
      </c>
      <c r="O36" s="91">
        <v>10</v>
      </c>
      <c r="P36" s="91">
        <v>45.6</v>
      </c>
      <c r="Q36" s="91">
        <v>0.04</v>
      </c>
      <c r="R36" s="91">
        <v>10.6</v>
      </c>
      <c r="S36" s="91">
        <v>0.39</v>
      </c>
      <c r="T36" s="91">
        <v>16.399999999999999</v>
      </c>
      <c r="U36" s="91">
        <v>1.1000000000000001</v>
      </c>
      <c r="V36" s="91">
        <v>4.3</v>
      </c>
    </row>
    <row r="37" spans="1:22" ht="17.25">
      <c r="A37" s="87" t="s">
        <v>43</v>
      </c>
      <c r="B37" s="87" t="s">
        <v>1043</v>
      </c>
      <c r="C37" s="89" t="s">
        <v>211</v>
      </c>
      <c r="D37" s="89" t="s">
        <v>208</v>
      </c>
      <c r="E37" s="120" t="s">
        <v>989</v>
      </c>
      <c r="F37" s="91"/>
      <c r="G37" s="91"/>
      <c r="H37" s="91"/>
      <c r="I37" s="91"/>
      <c r="J37" s="91"/>
      <c r="K37" s="87"/>
      <c r="L37" s="87"/>
      <c r="M37" s="87"/>
      <c r="N37" s="87"/>
      <c r="O37" s="87"/>
      <c r="P37" s="87"/>
      <c r="Q37" s="87"/>
      <c r="R37" s="87"/>
      <c r="S37" s="87"/>
      <c r="T37" s="87"/>
      <c r="U37" s="87"/>
      <c r="V37" s="87"/>
    </row>
    <row r="38" spans="1:22" ht="17.25">
      <c r="A38" s="87" t="s">
        <v>45</v>
      </c>
      <c r="B38" s="87" t="s">
        <v>1044</v>
      </c>
      <c r="C38" s="89" t="s">
        <v>211</v>
      </c>
      <c r="D38" s="89" t="s">
        <v>208</v>
      </c>
      <c r="E38" s="120" t="s">
        <v>989</v>
      </c>
      <c r="F38" s="142" t="s">
        <v>862</v>
      </c>
      <c r="G38" s="142" t="s">
        <v>862</v>
      </c>
      <c r="H38" s="142" t="s">
        <v>862</v>
      </c>
      <c r="I38" s="142" t="s">
        <v>862</v>
      </c>
      <c r="J38" s="142" t="s">
        <v>862</v>
      </c>
      <c r="K38" s="89" t="s">
        <v>862</v>
      </c>
      <c r="L38" s="89" t="s">
        <v>862</v>
      </c>
      <c r="M38" s="89" t="s">
        <v>862</v>
      </c>
      <c r="N38" s="89" t="s">
        <v>862</v>
      </c>
      <c r="O38" s="89" t="s">
        <v>862</v>
      </c>
      <c r="P38" s="89" t="s">
        <v>862</v>
      </c>
      <c r="Q38" s="89" t="s">
        <v>862</v>
      </c>
      <c r="R38" s="89" t="s">
        <v>862</v>
      </c>
      <c r="S38" s="89" t="s">
        <v>862</v>
      </c>
      <c r="T38" s="89" t="s">
        <v>862</v>
      </c>
      <c r="U38" s="89" t="s">
        <v>862</v>
      </c>
      <c r="V38" s="89" t="s">
        <v>862</v>
      </c>
    </row>
    <row r="39" spans="1:22" ht="17.25">
      <c r="A39" s="87" t="s">
        <v>47</v>
      </c>
      <c r="B39" s="87" t="s">
        <v>1045</v>
      </c>
      <c r="C39" s="89" t="s">
        <v>211</v>
      </c>
      <c r="D39" s="89" t="s">
        <v>208</v>
      </c>
      <c r="E39" s="120" t="s">
        <v>989</v>
      </c>
      <c r="F39" s="91">
        <v>39.49</v>
      </c>
      <c r="G39" s="91">
        <v>35.020000000000003</v>
      </c>
      <c r="H39" s="91">
        <v>0.65</v>
      </c>
      <c r="I39" s="91">
        <v>7762</v>
      </c>
      <c r="J39" s="92">
        <v>18.054411999999999</v>
      </c>
      <c r="K39" s="91" t="s">
        <v>875</v>
      </c>
      <c r="L39" s="87">
        <v>30.7</v>
      </c>
      <c r="M39" s="87">
        <v>0.12</v>
      </c>
      <c r="N39" s="87">
        <v>1.8</v>
      </c>
      <c r="O39" s="87">
        <v>26.4</v>
      </c>
      <c r="P39" s="87">
        <v>45</v>
      </c>
      <c r="Q39" s="87">
        <v>0.09</v>
      </c>
      <c r="R39" s="87">
        <v>4.0999999999999996</v>
      </c>
      <c r="S39" s="87">
        <v>1.1000000000000001</v>
      </c>
      <c r="T39" s="87">
        <v>7.7</v>
      </c>
      <c r="U39" s="87">
        <v>1.2</v>
      </c>
      <c r="V39" s="87">
        <v>2.9</v>
      </c>
    </row>
    <row r="40" spans="1:22" ht="45">
      <c r="A40" s="87" t="s">
        <v>326</v>
      </c>
      <c r="B40" s="87" t="s">
        <v>1046</v>
      </c>
      <c r="C40" s="89" t="s">
        <v>211</v>
      </c>
      <c r="D40" s="89" t="s">
        <v>500</v>
      </c>
      <c r="E40" s="120" t="s">
        <v>1001</v>
      </c>
      <c r="F40" s="327">
        <v>42.95</v>
      </c>
      <c r="G40" s="327">
        <v>32.31</v>
      </c>
      <c r="H40" s="327">
        <v>1.43</v>
      </c>
      <c r="I40" s="327">
        <v>8131</v>
      </c>
      <c r="J40" s="92">
        <v>18.912706</v>
      </c>
      <c r="K40" s="90" t="s">
        <v>876</v>
      </c>
      <c r="L40" s="91">
        <v>29</v>
      </c>
      <c r="M40" s="91">
        <v>48</v>
      </c>
      <c r="N40" s="91"/>
      <c r="O40" s="91">
        <v>6.4</v>
      </c>
      <c r="P40" s="91">
        <v>0.92</v>
      </c>
      <c r="Q40" s="91">
        <v>1.8</v>
      </c>
      <c r="R40" s="91">
        <v>0.14000000000000001</v>
      </c>
      <c r="S40" s="91">
        <v>1.4000000000000001</v>
      </c>
      <c r="T40" s="91">
        <v>0.09</v>
      </c>
      <c r="U40" s="91"/>
      <c r="V40" s="91">
        <v>0.61</v>
      </c>
    </row>
    <row r="41" spans="1:22" ht="17.25">
      <c r="A41" s="87" t="s">
        <v>327</v>
      </c>
      <c r="B41" s="87" t="s">
        <v>1047</v>
      </c>
      <c r="C41" s="89" t="s">
        <v>211</v>
      </c>
      <c r="D41" s="89" t="s">
        <v>344</v>
      </c>
      <c r="E41" s="120" t="s">
        <v>990</v>
      </c>
      <c r="F41" s="327">
        <v>42.57</v>
      </c>
      <c r="G41" s="327">
        <v>29.21</v>
      </c>
      <c r="H41" s="327">
        <v>0.91</v>
      </c>
      <c r="I41" s="328">
        <v>8828</v>
      </c>
      <c r="J41" s="92">
        <v>20.533928</v>
      </c>
      <c r="K41" s="88" t="s">
        <v>862</v>
      </c>
      <c r="L41" s="88" t="s">
        <v>862</v>
      </c>
      <c r="M41" s="88" t="s">
        <v>862</v>
      </c>
      <c r="N41" s="88" t="s">
        <v>862</v>
      </c>
      <c r="O41" s="88" t="s">
        <v>862</v>
      </c>
      <c r="P41" s="88" t="s">
        <v>862</v>
      </c>
      <c r="Q41" s="88" t="s">
        <v>862</v>
      </c>
      <c r="R41" s="88" t="s">
        <v>862</v>
      </c>
      <c r="S41" s="88" t="s">
        <v>862</v>
      </c>
      <c r="T41" s="88" t="s">
        <v>862</v>
      </c>
      <c r="U41" s="88" t="s">
        <v>862</v>
      </c>
      <c r="V41" s="88" t="s">
        <v>862</v>
      </c>
    </row>
    <row r="42" spans="1:22" ht="17.25">
      <c r="A42" s="87" t="s">
        <v>75</v>
      </c>
      <c r="B42" s="87" t="s">
        <v>1048</v>
      </c>
      <c r="C42" s="89" t="s">
        <v>211</v>
      </c>
      <c r="D42" s="89" t="s">
        <v>218</v>
      </c>
      <c r="E42" s="120" t="s">
        <v>991</v>
      </c>
      <c r="F42" s="91">
        <v>34.880000000000003</v>
      </c>
      <c r="G42" s="91">
        <v>11.58</v>
      </c>
      <c r="H42" s="91">
        <v>1.49</v>
      </c>
      <c r="I42" s="91">
        <v>11404</v>
      </c>
      <c r="J42" s="92">
        <v>26.525704000000001</v>
      </c>
      <c r="K42" s="87" t="s">
        <v>877</v>
      </c>
      <c r="L42" s="87">
        <v>11</v>
      </c>
      <c r="M42" s="87">
        <v>0.95</v>
      </c>
      <c r="N42" s="87">
        <v>4.3</v>
      </c>
      <c r="O42" s="87">
        <v>12</v>
      </c>
      <c r="P42" s="87">
        <v>21</v>
      </c>
      <c r="Q42" s="87">
        <v>0.03</v>
      </c>
      <c r="R42" s="87"/>
      <c r="S42" s="87">
        <v>0.35</v>
      </c>
      <c r="T42" s="87">
        <v>18</v>
      </c>
      <c r="U42" s="87">
        <v>0.88</v>
      </c>
      <c r="V42" s="87">
        <v>6.8</v>
      </c>
    </row>
    <row r="43" spans="1:22" ht="17.25">
      <c r="A43" s="87" t="s">
        <v>77</v>
      </c>
      <c r="B43" s="87" t="s">
        <v>1049</v>
      </c>
      <c r="C43" s="89" t="s">
        <v>211</v>
      </c>
      <c r="D43" s="89" t="s">
        <v>218</v>
      </c>
      <c r="E43" s="120" t="s">
        <v>991</v>
      </c>
      <c r="F43" s="91">
        <v>33.69</v>
      </c>
      <c r="G43" s="91">
        <v>16.899999999999999</v>
      </c>
      <c r="H43" s="91">
        <v>1.75</v>
      </c>
      <c r="I43" s="91">
        <v>10614</v>
      </c>
      <c r="J43" s="92">
        <v>24.688164</v>
      </c>
      <c r="K43" s="87" t="s">
        <v>878</v>
      </c>
      <c r="L43" s="87">
        <v>16.3</v>
      </c>
      <c r="M43" s="87">
        <v>0.46</v>
      </c>
      <c r="N43" s="87">
        <v>2.8</v>
      </c>
      <c r="O43" s="87">
        <v>14</v>
      </c>
      <c r="P43" s="87">
        <v>37</v>
      </c>
      <c r="Q43" s="87">
        <v>0.03</v>
      </c>
      <c r="R43" s="87"/>
      <c r="S43" s="87">
        <v>0.62</v>
      </c>
      <c r="T43" s="87">
        <v>12</v>
      </c>
      <c r="U43" s="87">
        <v>0.98</v>
      </c>
      <c r="V43" s="87">
        <v>7.5</v>
      </c>
    </row>
    <row r="44" spans="1:22">
      <c r="A44" s="87"/>
      <c r="B44" s="120">
        <v>124331</v>
      </c>
      <c r="C44" s="89" t="s">
        <v>211</v>
      </c>
      <c r="D44" s="89" t="s">
        <v>218</v>
      </c>
      <c r="E44" s="120" t="s">
        <v>991</v>
      </c>
      <c r="F44" s="329">
        <v>36.535249050372762</v>
      </c>
      <c r="G44" s="329">
        <v>17.736738325397898</v>
      </c>
      <c r="H44" s="330" t="s">
        <v>862</v>
      </c>
      <c r="I44" s="330" t="s">
        <v>862</v>
      </c>
      <c r="J44" s="330" t="s">
        <v>862</v>
      </c>
      <c r="K44" s="223" t="s">
        <v>862</v>
      </c>
      <c r="L44" s="223" t="s">
        <v>862</v>
      </c>
      <c r="M44" s="223" t="s">
        <v>862</v>
      </c>
      <c r="N44" s="223" t="s">
        <v>862</v>
      </c>
      <c r="O44" s="223" t="s">
        <v>862</v>
      </c>
      <c r="P44" s="223" t="s">
        <v>862</v>
      </c>
      <c r="Q44" s="223" t="s">
        <v>862</v>
      </c>
      <c r="R44" s="223" t="s">
        <v>862</v>
      </c>
      <c r="S44" s="223" t="s">
        <v>862</v>
      </c>
      <c r="T44" s="223" t="s">
        <v>862</v>
      </c>
      <c r="U44" s="223" t="s">
        <v>862</v>
      </c>
      <c r="V44" s="223" t="s">
        <v>862</v>
      </c>
    </row>
    <row r="45" spans="1:22">
      <c r="A45" s="87"/>
      <c r="B45" s="120">
        <v>124332</v>
      </c>
      <c r="C45" s="89" t="s">
        <v>211</v>
      </c>
      <c r="D45" s="89" t="s">
        <v>218</v>
      </c>
      <c r="E45" s="120" t="s">
        <v>991</v>
      </c>
      <c r="F45" s="329">
        <v>33.810395779233794</v>
      </c>
      <c r="G45" s="329">
        <v>22.186147186147192</v>
      </c>
      <c r="H45" s="330" t="s">
        <v>862</v>
      </c>
      <c r="I45" s="330" t="s">
        <v>862</v>
      </c>
      <c r="J45" s="330" t="s">
        <v>862</v>
      </c>
      <c r="K45" s="223" t="s">
        <v>862</v>
      </c>
      <c r="L45" s="223" t="s">
        <v>862</v>
      </c>
      <c r="M45" s="223" t="s">
        <v>862</v>
      </c>
      <c r="N45" s="223" t="s">
        <v>862</v>
      </c>
      <c r="O45" s="223" t="s">
        <v>862</v>
      </c>
      <c r="P45" s="223" t="s">
        <v>862</v>
      </c>
      <c r="Q45" s="223" t="s">
        <v>862</v>
      </c>
      <c r="R45" s="223" t="s">
        <v>862</v>
      </c>
      <c r="S45" s="223" t="s">
        <v>862</v>
      </c>
      <c r="T45" s="223" t="s">
        <v>862</v>
      </c>
      <c r="U45" s="223" t="s">
        <v>862</v>
      </c>
      <c r="V45" s="223" t="s">
        <v>862</v>
      </c>
    </row>
    <row r="46" spans="1:22">
      <c r="A46" s="87"/>
      <c r="B46" s="120">
        <v>124333</v>
      </c>
      <c r="C46" s="89" t="s">
        <v>211</v>
      </c>
      <c r="D46" s="89" t="s">
        <v>218</v>
      </c>
      <c r="E46" s="120" t="s">
        <v>991</v>
      </c>
      <c r="F46" s="329">
        <v>33.789874776319365</v>
      </c>
      <c r="G46" s="329">
        <v>19.385330020525021</v>
      </c>
      <c r="H46" s="330" t="s">
        <v>862</v>
      </c>
      <c r="I46" s="330" t="s">
        <v>862</v>
      </c>
      <c r="J46" s="330" t="s">
        <v>862</v>
      </c>
      <c r="K46" s="223" t="s">
        <v>862</v>
      </c>
      <c r="L46" s="223" t="s">
        <v>862</v>
      </c>
      <c r="M46" s="223" t="s">
        <v>862</v>
      </c>
      <c r="N46" s="223" t="s">
        <v>862</v>
      </c>
      <c r="O46" s="223" t="s">
        <v>862</v>
      </c>
      <c r="P46" s="223" t="s">
        <v>862</v>
      </c>
      <c r="Q46" s="223" t="s">
        <v>862</v>
      </c>
      <c r="R46" s="223" t="s">
        <v>862</v>
      </c>
      <c r="S46" s="223" t="s">
        <v>862</v>
      </c>
      <c r="T46" s="223" t="s">
        <v>862</v>
      </c>
      <c r="U46" s="223" t="s">
        <v>862</v>
      </c>
      <c r="V46" s="223" t="s">
        <v>862</v>
      </c>
    </row>
    <row r="47" spans="1:22">
      <c r="A47" s="87"/>
      <c r="B47" s="120">
        <v>124338</v>
      </c>
      <c r="C47" s="89" t="s">
        <v>211</v>
      </c>
      <c r="D47" s="89" t="s">
        <v>218</v>
      </c>
      <c r="E47" s="120" t="s">
        <v>991</v>
      </c>
      <c r="F47" s="329">
        <v>34.23909036095246</v>
      </c>
      <c r="G47" s="329">
        <v>14.410253073970406</v>
      </c>
      <c r="H47" s="330" t="s">
        <v>862</v>
      </c>
      <c r="I47" s="330" t="s">
        <v>862</v>
      </c>
      <c r="J47" s="330" t="s">
        <v>862</v>
      </c>
      <c r="K47" s="223" t="s">
        <v>862</v>
      </c>
      <c r="L47" s="223" t="s">
        <v>862</v>
      </c>
      <c r="M47" s="223" t="s">
        <v>862</v>
      </c>
      <c r="N47" s="223" t="s">
        <v>862</v>
      </c>
      <c r="O47" s="223" t="s">
        <v>862</v>
      </c>
      <c r="P47" s="223" t="s">
        <v>862</v>
      </c>
      <c r="Q47" s="223" t="s">
        <v>862</v>
      </c>
      <c r="R47" s="223" t="s">
        <v>862</v>
      </c>
      <c r="S47" s="223" t="s">
        <v>862</v>
      </c>
      <c r="T47" s="223" t="s">
        <v>862</v>
      </c>
      <c r="U47" s="223" t="s">
        <v>862</v>
      </c>
      <c r="V47" s="223" t="s">
        <v>862</v>
      </c>
    </row>
    <row r="48" spans="1:22">
      <c r="A48" s="87"/>
      <c r="B48" s="120">
        <v>124339</v>
      </c>
      <c r="C48" s="89" t="s">
        <v>211</v>
      </c>
      <c r="D48" s="89" t="s">
        <v>218</v>
      </c>
      <c r="E48" s="120" t="s">
        <v>991</v>
      </c>
      <c r="F48" s="329">
        <v>35.871795737427178</v>
      </c>
      <c r="G48" s="329">
        <v>11.712386948483445</v>
      </c>
      <c r="H48" s="330" t="s">
        <v>862</v>
      </c>
      <c r="I48" s="330" t="s">
        <v>862</v>
      </c>
      <c r="J48" s="330" t="s">
        <v>862</v>
      </c>
      <c r="K48" s="223" t="s">
        <v>862</v>
      </c>
      <c r="L48" s="223" t="s">
        <v>862</v>
      </c>
      <c r="M48" s="223" t="s">
        <v>862</v>
      </c>
      <c r="N48" s="223" t="s">
        <v>862</v>
      </c>
      <c r="O48" s="223" t="s">
        <v>862</v>
      </c>
      <c r="P48" s="223" t="s">
        <v>862</v>
      </c>
      <c r="Q48" s="223" t="s">
        <v>862</v>
      </c>
      <c r="R48" s="223" t="s">
        <v>862</v>
      </c>
      <c r="S48" s="223" t="s">
        <v>862</v>
      </c>
      <c r="T48" s="223" t="s">
        <v>862</v>
      </c>
      <c r="U48" s="223" t="s">
        <v>862</v>
      </c>
      <c r="V48" s="223" t="s">
        <v>862</v>
      </c>
    </row>
    <row r="49" spans="1:22">
      <c r="A49" s="87"/>
      <c r="B49" s="120">
        <v>124340</v>
      </c>
      <c r="C49" s="89" t="s">
        <v>211</v>
      </c>
      <c r="D49" s="89" t="s">
        <v>218</v>
      </c>
      <c r="E49" s="120" t="s">
        <v>991</v>
      </c>
      <c r="F49" s="329">
        <v>35.571343626477073</v>
      </c>
      <c r="G49" s="329">
        <v>15.365300998224004</v>
      </c>
      <c r="H49" s="330" t="s">
        <v>862</v>
      </c>
      <c r="I49" s="330" t="s">
        <v>862</v>
      </c>
      <c r="J49" s="330" t="s">
        <v>862</v>
      </c>
      <c r="K49" s="223" t="s">
        <v>862</v>
      </c>
      <c r="L49" s="223" t="s">
        <v>862</v>
      </c>
      <c r="M49" s="223" t="s">
        <v>862</v>
      </c>
      <c r="N49" s="223" t="s">
        <v>862</v>
      </c>
      <c r="O49" s="223" t="s">
        <v>862</v>
      </c>
      <c r="P49" s="223" t="s">
        <v>862</v>
      </c>
      <c r="Q49" s="223" t="s">
        <v>862</v>
      </c>
      <c r="R49" s="223" t="s">
        <v>862</v>
      </c>
      <c r="S49" s="223" t="s">
        <v>862</v>
      </c>
      <c r="T49" s="223" t="s">
        <v>862</v>
      </c>
      <c r="U49" s="223" t="s">
        <v>862</v>
      </c>
      <c r="V49" s="223" t="s">
        <v>862</v>
      </c>
    </row>
    <row r="50" spans="1:22">
      <c r="A50" s="87"/>
      <c r="B50" s="120">
        <v>124341</v>
      </c>
      <c r="C50" s="89" t="s">
        <v>211</v>
      </c>
      <c r="D50" s="89" t="s">
        <v>218</v>
      </c>
      <c r="E50" s="120" t="s">
        <v>991</v>
      </c>
      <c r="F50" s="329">
        <v>33.316325508481818</v>
      </c>
      <c r="G50" s="329">
        <v>16.48332858364212</v>
      </c>
      <c r="H50" s="330" t="s">
        <v>862</v>
      </c>
      <c r="I50" s="330" t="s">
        <v>862</v>
      </c>
      <c r="J50" s="330" t="s">
        <v>862</v>
      </c>
      <c r="K50" s="223" t="s">
        <v>862</v>
      </c>
      <c r="L50" s="223" t="s">
        <v>862</v>
      </c>
      <c r="M50" s="223" t="s">
        <v>862</v>
      </c>
      <c r="N50" s="223" t="s">
        <v>862</v>
      </c>
      <c r="O50" s="223" t="s">
        <v>862</v>
      </c>
      <c r="P50" s="223" t="s">
        <v>862</v>
      </c>
      <c r="Q50" s="223" t="s">
        <v>862</v>
      </c>
      <c r="R50" s="223" t="s">
        <v>862</v>
      </c>
      <c r="S50" s="223" t="s">
        <v>862</v>
      </c>
      <c r="T50" s="223" t="s">
        <v>862</v>
      </c>
      <c r="U50" s="223" t="s">
        <v>862</v>
      </c>
      <c r="V50" s="223" t="s">
        <v>862</v>
      </c>
    </row>
    <row r="51" spans="1:22">
      <c r="A51" s="87"/>
      <c r="B51" s="120">
        <v>124342</v>
      </c>
      <c r="C51" s="89" t="s">
        <v>211</v>
      </c>
      <c r="D51" s="89" t="s">
        <v>218</v>
      </c>
      <c r="E51" s="120" t="s">
        <v>991</v>
      </c>
      <c r="F51" s="329">
        <v>33.709416925880817</v>
      </c>
      <c r="G51" s="329">
        <v>14.922307084540467</v>
      </c>
      <c r="H51" s="330" t="s">
        <v>862</v>
      </c>
      <c r="I51" s="330" t="s">
        <v>862</v>
      </c>
      <c r="J51" s="330" t="s">
        <v>862</v>
      </c>
      <c r="K51" s="223" t="s">
        <v>862</v>
      </c>
      <c r="L51" s="223" t="s">
        <v>862</v>
      </c>
      <c r="M51" s="223" t="s">
        <v>862</v>
      </c>
      <c r="N51" s="223" t="s">
        <v>862</v>
      </c>
      <c r="O51" s="223" t="s">
        <v>862</v>
      </c>
      <c r="P51" s="223" t="s">
        <v>862</v>
      </c>
      <c r="Q51" s="223" t="s">
        <v>862</v>
      </c>
      <c r="R51" s="223" t="s">
        <v>862</v>
      </c>
      <c r="S51" s="223" t="s">
        <v>862</v>
      </c>
      <c r="T51" s="223" t="s">
        <v>862</v>
      </c>
      <c r="U51" s="223" t="s">
        <v>862</v>
      </c>
      <c r="V51" s="223" t="s">
        <v>862</v>
      </c>
    </row>
    <row r="52" spans="1:22">
      <c r="A52" s="87"/>
      <c r="B52" s="120">
        <v>124343</v>
      </c>
      <c r="C52" s="89" t="s">
        <v>211</v>
      </c>
      <c r="D52" s="89" t="s">
        <v>218</v>
      </c>
      <c r="E52" s="120" t="s">
        <v>991</v>
      </c>
      <c r="F52" s="329">
        <v>33.303593647187796</v>
      </c>
      <c r="G52" s="329">
        <v>19.437786010023963</v>
      </c>
      <c r="H52" s="330" t="s">
        <v>862</v>
      </c>
      <c r="I52" s="330" t="s">
        <v>862</v>
      </c>
      <c r="J52" s="330" t="s">
        <v>862</v>
      </c>
      <c r="K52" s="223" t="s">
        <v>862</v>
      </c>
      <c r="L52" s="223" t="s">
        <v>862</v>
      </c>
      <c r="M52" s="223" t="s">
        <v>862</v>
      </c>
      <c r="N52" s="223" t="s">
        <v>862</v>
      </c>
      <c r="O52" s="223" t="s">
        <v>862</v>
      </c>
      <c r="P52" s="223" t="s">
        <v>862</v>
      </c>
      <c r="Q52" s="223" t="s">
        <v>862</v>
      </c>
      <c r="R52" s="223" t="s">
        <v>862</v>
      </c>
      <c r="S52" s="223" t="s">
        <v>862</v>
      </c>
      <c r="T52" s="223" t="s">
        <v>862</v>
      </c>
      <c r="U52" s="223" t="s">
        <v>862</v>
      </c>
      <c r="V52" s="223" t="s">
        <v>862</v>
      </c>
    </row>
    <row r="53" spans="1:22">
      <c r="A53" s="87"/>
      <c r="B53" s="120">
        <v>124344</v>
      </c>
      <c r="C53" s="89" t="s">
        <v>211</v>
      </c>
      <c r="D53" s="89" t="s">
        <v>218</v>
      </c>
      <c r="E53" s="120" t="s">
        <v>991</v>
      </c>
      <c r="F53" s="329">
        <v>33.179427729915268</v>
      </c>
      <c r="G53" s="329">
        <v>16.655907036797892</v>
      </c>
      <c r="H53" s="330" t="s">
        <v>862</v>
      </c>
      <c r="I53" s="330" t="s">
        <v>862</v>
      </c>
      <c r="J53" s="330" t="s">
        <v>862</v>
      </c>
      <c r="K53" s="223" t="s">
        <v>862</v>
      </c>
      <c r="L53" s="223" t="s">
        <v>862</v>
      </c>
      <c r="M53" s="223" t="s">
        <v>862</v>
      </c>
      <c r="N53" s="223" t="s">
        <v>862</v>
      </c>
      <c r="O53" s="223" t="s">
        <v>862</v>
      </c>
      <c r="P53" s="223" t="s">
        <v>862</v>
      </c>
      <c r="Q53" s="223" t="s">
        <v>862</v>
      </c>
      <c r="R53" s="223" t="s">
        <v>862</v>
      </c>
      <c r="S53" s="223" t="s">
        <v>862</v>
      </c>
      <c r="T53" s="223" t="s">
        <v>862</v>
      </c>
      <c r="U53" s="223" t="s">
        <v>862</v>
      </c>
      <c r="V53" s="223" t="s">
        <v>862</v>
      </c>
    </row>
    <row r="54" spans="1:22" ht="30">
      <c r="A54" s="87" t="s">
        <v>325</v>
      </c>
      <c r="B54" s="87" t="s">
        <v>1050</v>
      </c>
      <c r="C54" s="89" t="s">
        <v>211</v>
      </c>
      <c r="D54" s="89" t="s">
        <v>218</v>
      </c>
      <c r="E54" s="120" t="s">
        <v>992</v>
      </c>
      <c r="F54" s="331">
        <v>28.08</v>
      </c>
      <c r="G54" s="327">
        <v>17.72</v>
      </c>
      <c r="H54" s="327">
        <v>0.74</v>
      </c>
      <c r="I54" s="327">
        <v>10574</v>
      </c>
      <c r="J54" s="92">
        <v>24.595123999999998</v>
      </c>
      <c r="K54" s="224" t="s">
        <v>879</v>
      </c>
      <c r="L54" s="224">
        <v>11</v>
      </c>
      <c r="M54" s="224">
        <v>43</v>
      </c>
      <c r="N54" s="224"/>
      <c r="O54" s="224">
        <v>2.6</v>
      </c>
      <c r="P54" s="224">
        <v>2.4000000000000004</v>
      </c>
      <c r="Q54" s="224">
        <v>14</v>
      </c>
      <c r="R54" s="224">
        <v>0.49</v>
      </c>
      <c r="S54" s="224">
        <v>1.8</v>
      </c>
      <c r="T54" s="224">
        <v>4.2000000000000003E-2</v>
      </c>
      <c r="U54" s="224"/>
      <c r="V54" s="224">
        <v>0.28999999999999998</v>
      </c>
    </row>
    <row r="55" spans="1:22" ht="30">
      <c r="A55" s="87" t="s">
        <v>329</v>
      </c>
      <c r="B55" s="87" t="s">
        <v>1051</v>
      </c>
      <c r="C55" s="89" t="s">
        <v>211</v>
      </c>
      <c r="D55" s="89" t="s">
        <v>218</v>
      </c>
      <c r="E55" s="120" t="s">
        <v>993</v>
      </c>
      <c r="F55" s="327">
        <v>28.91</v>
      </c>
      <c r="G55" s="327">
        <v>27.59</v>
      </c>
      <c r="H55" s="327">
        <v>2.16</v>
      </c>
      <c r="I55" s="327">
        <v>6834</v>
      </c>
      <c r="J55" s="92">
        <v>15.895883999999999</v>
      </c>
      <c r="K55" s="224" t="s">
        <v>880</v>
      </c>
      <c r="L55" s="87">
        <v>25</v>
      </c>
      <c r="M55" s="87">
        <v>43</v>
      </c>
      <c r="N55" s="87"/>
      <c r="O55" s="87">
        <v>10</v>
      </c>
      <c r="P55" s="87">
        <v>2.4000000000000004</v>
      </c>
      <c r="Q55" s="87">
        <v>8.2000000000000011</v>
      </c>
      <c r="R55" s="87">
        <v>0.18</v>
      </c>
      <c r="S55" s="87">
        <v>0.93</v>
      </c>
      <c r="T55" s="87">
        <v>3.2000000000000001E-2</v>
      </c>
      <c r="U55" s="87"/>
      <c r="V55" s="87">
        <v>0.79</v>
      </c>
    </row>
    <row r="56" spans="1:22" ht="30">
      <c r="A56" s="87" t="s">
        <v>330</v>
      </c>
      <c r="B56" s="87" t="s">
        <v>1052</v>
      </c>
      <c r="C56" s="89" t="s">
        <v>211</v>
      </c>
      <c r="D56" s="89" t="s">
        <v>218</v>
      </c>
      <c r="E56" s="120" t="s">
        <v>993</v>
      </c>
      <c r="F56" s="327">
        <v>29.97</v>
      </c>
      <c r="G56" s="327">
        <v>18.72</v>
      </c>
      <c r="H56" s="327">
        <v>3.22</v>
      </c>
      <c r="I56" s="327">
        <v>9388</v>
      </c>
      <c r="J56" s="92">
        <v>21.836487999999999</v>
      </c>
      <c r="K56" s="224" t="s">
        <v>881</v>
      </c>
      <c r="L56" s="87">
        <v>18</v>
      </c>
      <c r="M56" s="87">
        <v>34</v>
      </c>
      <c r="N56" s="87"/>
      <c r="O56" s="87">
        <v>23</v>
      </c>
      <c r="P56" s="87">
        <v>2.1</v>
      </c>
      <c r="Q56" s="87">
        <v>8.6</v>
      </c>
      <c r="R56" s="87">
        <v>0.18</v>
      </c>
      <c r="S56" s="87">
        <v>0.9</v>
      </c>
      <c r="T56" s="87">
        <v>1.8000000000000002E-2</v>
      </c>
      <c r="U56" s="87"/>
      <c r="V56" s="87">
        <v>0.52</v>
      </c>
    </row>
    <row r="57" spans="1:22" ht="60">
      <c r="A57" s="87" t="s">
        <v>331</v>
      </c>
      <c r="B57" s="87" t="s">
        <v>1053</v>
      </c>
      <c r="C57" s="89" t="s">
        <v>211</v>
      </c>
      <c r="D57" s="89" t="s">
        <v>218</v>
      </c>
      <c r="E57" s="120" t="s">
        <v>993</v>
      </c>
      <c r="F57" s="327">
        <v>31.05</v>
      </c>
      <c r="G57" s="327">
        <v>15.94</v>
      </c>
      <c r="H57" s="327">
        <v>0.84</v>
      </c>
      <c r="I57" s="327">
        <v>10390</v>
      </c>
      <c r="J57" s="92">
        <v>24.16714</v>
      </c>
      <c r="K57" s="224" t="s">
        <v>882</v>
      </c>
      <c r="L57" s="87">
        <v>15</v>
      </c>
      <c r="M57" s="87">
        <v>34</v>
      </c>
      <c r="N57" s="87"/>
      <c r="O57" s="87">
        <v>2.7</v>
      </c>
      <c r="P57" s="87">
        <v>3.3000000000000003</v>
      </c>
      <c r="Q57" s="87">
        <v>18</v>
      </c>
      <c r="R57" s="87">
        <v>0.25</v>
      </c>
      <c r="S57" s="87">
        <v>1.1000000000000001</v>
      </c>
      <c r="T57" s="87">
        <v>1.4999999999999999E-2</v>
      </c>
      <c r="U57" s="87"/>
      <c r="V57" s="87">
        <v>0.34</v>
      </c>
    </row>
    <row r="58" spans="1:22">
      <c r="A58" s="87" t="s">
        <v>96</v>
      </c>
      <c r="B58" s="87" t="s">
        <v>97</v>
      </c>
      <c r="C58" s="89" t="s">
        <v>211</v>
      </c>
      <c r="D58" s="89" t="s">
        <v>218</v>
      </c>
      <c r="E58" s="120" t="s">
        <v>994</v>
      </c>
      <c r="F58" s="91">
        <v>29.35</v>
      </c>
      <c r="G58" s="91">
        <v>32.61</v>
      </c>
      <c r="H58" s="91">
        <v>0.84</v>
      </c>
      <c r="I58" s="91">
        <v>8512</v>
      </c>
      <c r="J58" s="92">
        <v>19.798911999999998</v>
      </c>
      <c r="K58" s="87" t="s">
        <v>883</v>
      </c>
      <c r="L58" s="87">
        <v>29.96</v>
      </c>
      <c r="M58" s="87">
        <v>0.25</v>
      </c>
      <c r="N58" s="87">
        <v>1.1000000000000001</v>
      </c>
      <c r="O58" s="87">
        <v>12</v>
      </c>
      <c r="P58" s="87">
        <v>75</v>
      </c>
      <c r="Q58" s="87">
        <v>0.04</v>
      </c>
      <c r="R58" s="87">
        <v>5.85</v>
      </c>
      <c r="S58" s="87">
        <v>1.5</v>
      </c>
      <c r="T58" s="87">
        <v>4.2</v>
      </c>
      <c r="U58" s="87">
        <v>1</v>
      </c>
      <c r="V58" s="87">
        <v>2.1</v>
      </c>
    </row>
    <row r="59" spans="1:22">
      <c r="A59" s="87" t="s">
        <v>98</v>
      </c>
      <c r="B59" s="87" t="s">
        <v>99</v>
      </c>
      <c r="C59" s="89" t="s">
        <v>211</v>
      </c>
      <c r="D59" s="89" t="s">
        <v>218</v>
      </c>
      <c r="E59" s="120" t="s">
        <v>994</v>
      </c>
      <c r="F59" s="91">
        <v>33.090000000000003</v>
      </c>
      <c r="G59" s="91">
        <v>8.85</v>
      </c>
      <c r="H59" s="91">
        <v>0.97</v>
      </c>
      <c r="I59" s="91">
        <v>11792</v>
      </c>
      <c r="J59" s="92">
        <v>27.428191999999999</v>
      </c>
      <c r="K59" s="87" t="s">
        <v>884</v>
      </c>
      <c r="L59" s="87">
        <v>8.4</v>
      </c>
      <c r="M59" s="87">
        <v>0.83</v>
      </c>
      <c r="N59" s="87">
        <v>2.8</v>
      </c>
      <c r="O59" s="87">
        <v>17</v>
      </c>
      <c r="P59" s="87">
        <v>24</v>
      </c>
      <c r="Q59" s="87">
        <v>0.03</v>
      </c>
      <c r="R59" s="87">
        <v>25.2</v>
      </c>
      <c r="S59" s="87">
        <v>0.14000000000000001</v>
      </c>
      <c r="T59" s="87">
        <v>18</v>
      </c>
      <c r="U59" s="87">
        <v>1.1000000000000001</v>
      </c>
      <c r="V59" s="87">
        <v>4.0999999999999996</v>
      </c>
    </row>
    <row r="60" spans="1:22">
      <c r="A60" s="87" t="s">
        <v>100</v>
      </c>
      <c r="B60" s="87" t="s">
        <v>101</v>
      </c>
      <c r="C60" s="89" t="s">
        <v>211</v>
      </c>
      <c r="D60" s="89" t="s">
        <v>218</v>
      </c>
      <c r="E60" s="120" t="s">
        <v>994</v>
      </c>
      <c r="F60" s="91">
        <v>32.32</v>
      </c>
      <c r="G60" s="91">
        <v>11.35</v>
      </c>
      <c r="H60" s="91">
        <v>0.96</v>
      </c>
      <c r="I60" s="91">
        <v>11578</v>
      </c>
      <c r="J60" s="92">
        <v>26.930427999999999</v>
      </c>
      <c r="K60" s="87" t="s">
        <v>885</v>
      </c>
      <c r="L60" s="87">
        <v>10.8</v>
      </c>
      <c r="M60" s="87">
        <v>0.61</v>
      </c>
      <c r="N60" s="87">
        <v>2.2999999999999998</v>
      </c>
      <c r="O60" s="87">
        <v>16</v>
      </c>
      <c r="P60" s="87">
        <v>38</v>
      </c>
      <c r="Q60" s="87">
        <v>0.04</v>
      </c>
      <c r="R60" s="87">
        <v>20.5</v>
      </c>
      <c r="S60" s="87">
        <v>0.14000000000000001</v>
      </c>
      <c r="T60" s="87">
        <v>16</v>
      </c>
      <c r="U60" s="87">
        <v>1.7</v>
      </c>
      <c r="V60" s="87">
        <v>3</v>
      </c>
    </row>
    <row r="61" spans="1:22">
      <c r="A61" s="87" t="s">
        <v>102</v>
      </c>
      <c r="B61" s="87" t="s">
        <v>103</v>
      </c>
      <c r="C61" s="89" t="s">
        <v>211</v>
      </c>
      <c r="D61" s="89" t="s">
        <v>218</v>
      </c>
      <c r="E61" s="120" t="s">
        <v>994</v>
      </c>
      <c r="F61" s="91">
        <v>35.15</v>
      </c>
      <c r="G61" s="91">
        <v>16.54</v>
      </c>
      <c r="H61" s="91">
        <v>1.17</v>
      </c>
      <c r="I61" s="91">
        <v>10632</v>
      </c>
      <c r="J61" s="92">
        <v>24.730031999999998</v>
      </c>
      <c r="K61" s="87" t="s">
        <v>886</v>
      </c>
      <c r="L61" s="87">
        <v>15.24</v>
      </c>
      <c r="M61" s="87">
        <v>0.39</v>
      </c>
      <c r="N61" s="87">
        <v>1.9</v>
      </c>
      <c r="O61" s="87">
        <v>18</v>
      </c>
      <c r="P61" s="87">
        <v>50</v>
      </c>
      <c r="Q61" s="87">
        <v>7.0000000000000007E-2</v>
      </c>
      <c r="R61" s="87">
        <v>14.8</v>
      </c>
      <c r="S61" s="87">
        <v>0.63</v>
      </c>
      <c r="T61" s="87">
        <v>10</v>
      </c>
      <c r="U61" s="87">
        <v>1.5</v>
      </c>
      <c r="V61" s="87">
        <v>2.8</v>
      </c>
    </row>
    <row r="62" spans="1:22" ht="17.25">
      <c r="A62" s="87" t="s">
        <v>259</v>
      </c>
      <c r="B62" s="87" t="s">
        <v>1054</v>
      </c>
      <c r="C62" s="89" t="s">
        <v>211</v>
      </c>
      <c r="D62" s="89" t="s">
        <v>218</v>
      </c>
      <c r="E62" s="120" t="s">
        <v>995</v>
      </c>
      <c r="F62" s="91">
        <v>8.61</v>
      </c>
      <c r="G62" s="92">
        <v>12.63</v>
      </c>
      <c r="H62" s="91">
        <v>2.44</v>
      </c>
      <c r="I62" s="91">
        <v>11086</v>
      </c>
      <c r="J62" s="92">
        <v>25.786035999999999</v>
      </c>
      <c r="K62" s="89" t="s">
        <v>862</v>
      </c>
      <c r="L62" s="89" t="s">
        <v>862</v>
      </c>
      <c r="M62" s="89" t="s">
        <v>862</v>
      </c>
      <c r="N62" s="89" t="s">
        <v>862</v>
      </c>
      <c r="O62" s="89" t="s">
        <v>862</v>
      </c>
      <c r="P62" s="89" t="s">
        <v>862</v>
      </c>
      <c r="Q62" s="89" t="s">
        <v>862</v>
      </c>
      <c r="R62" s="89" t="s">
        <v>862</v>
      </c>
      <c r="S62" s="89" t="s">
        <v>862</v>
      </c>
      <c r="T62" s="89" t="s">
        <v>862</v>
      </c>
      <c r="U62" s="89" t="s">
        <v>862</v>
      </c>
      <c r="V62" s="89" t="s">
        <v>862</v>
      </c>
    </row>
    <row r="63" spans="1:22" ht="17.25">
      <c r="A63" s="87" t="s">
        <v>261</v>
      </c>
      <c r="B63" s="87" t="s">
        <v>1055</v>
      </c>
      <c r="C63" s="89" t="s">
        <v>211</v>
      </c>
      <c r="D63" s="89" t="s">
        <v>218</v>
      </c>
      <c r="E63" s="120" t="s">
        <v>995</v>
      </c>
      <c r="F63" s="91">
        <v>8.7899999999999991</v>
      </c>
      <c r="G63" s="92">
        <v>17.59</v>
      </c>
      <c r="H63" s="91">
        <v>2.61</v>
      </c>
      <c r="I63" s="91">
        <v>10157</v>
      </c>
      <c r="J63" s="92">
        <v>23.625181999999999</v>
      </c>
      <c r="K63" s="87" t="s">
        <v>887</v>
      </c>
      <c r="L63" s="87">
        <v>17.8</v>
      </c>
      <c r="M63" s="87">
        <v>0.64</v>
      </c>
      <c r="N63" s="87">
        <v>2.1</v>
      </c>
      <c r="O63" s="87">
        <v>19</v>
      </c>
      <c r="P63" s="87">
        <v>45</v>
      </c>
      <c r="Q63" s="87">
        <v>0.03</v>
      </c>
      <c r="R63" s="87">
        <v>16.399999999999999</v>
      </c>
      <c r="S63" s="87">
        <v>0.62</v>
      </c>
      <c r="T63" s="87">
        <v>10</v>
      </c>
      <c r="U63" s="87">
        <v>1.4</v>
      </c>
      <c r="V63" s="87">
        <v>2.5</v>
      </c>
    </row>
    <row r="64" spans="1:22" ht="17.25">
      <c r="A64" s="87" t="s">
        <v>263</v>
      </c>
      <c r="B64" s="87" t="s">
        <v>1056</v>
      </c>
      <c r="C64" s="89" t="s">
        <v>211</v>
      </c>
      <c r="D64" s="89" t="s">
        <v>218</v>
      </c>
      <c r="E64" s="120" t="s">
        <v>995</v>
      </c>
      <c r="F64" s="91">
        <v>6.38</v>
      </c>
      <c r="G64" s="92">
        <v>57.43</v>
      </c>
      <c r="H64" s="91">
        <v>4.5199999999999996</v>
      </c>
      <c r="I64" s="91">
        <v>4578</v>
      </c>
      <c r="J64" s="92">
        <v>10.648427999999999</v>
      </c>
      <c r="K64" s="87" t="s">
        <v>888</v>
      </c>
      <c r="L64" s="87">
        <v>57</v>
      </c>
      <c r="M64" s="87">
        <v>0.49</v>
      </c>
      <c r="N64" s="87">
        <v>1.1000000000000001</v>
      </c>
      <c r="O64" s="87">
        <v>20</v>
      </c>
      <c r="P64" s="87">
        <v>56</v>
      </c>
      <c r="Q64" s="87">
        <v>0.04</v>
      </c>
      <c r="R64" s="87">
        <v>3.45</v>
      </c>
      <c r="S64" s="87">
        <v>1.5</v>
      </c>
      <c r="T64" s="87">
        <v>1.7</v>
      </c>
      <c r="U64" s="87">
        <v>0.63</v>
      </c>
      <c r="V64" s="87">
        <v>8.9</v>
      </c>
    </row>
    <row r="65" spans="1:22" ht="17.25">
      <c r="A65" s="87" t="s">
        <v>265</v>
      </c>
      <c r="B65" s="87" t="s">
        <v>1057</v>
      </c>
      <c r="C65" s="89" t="s">
        <v>211</v>
      </c>
      <c r="D65" s="89" t="s">
        <v>218</v>
      </c>
      <c r="E65" s="120" t="s">
        <v>995</v>
      </c>
      <c r="F65" s="91">
        <v>7.46</v>
      </c>
      <c r="G65" s="92">
        <v>26</v>
      </c>
      <c r="H65" s="91">
        <v>6.04</v>
      </c>
      <c r="I65" s="91">
        <v>8794</v>
      </c>
      <c r="J65" s="92">
        <v>20.454843999999998</v>
      </c>
      <c r="K65" s="87" t="s">
        <v>889</v>
      </c>
      <c r="L65" s="87">
        <v>24.7</v>
      </c>
      <c r="M65" s="87">
        <v>0.31</v>
      </c>
      <c r="N65" s="87">
        <v>1.3</v>
      </c>
      <c r="O65" s="87">
        <v>15</v>
      </c>
      <c r="P65" s="87">
        <v>45</v>
      </c>
      <c r="Q65" s="87">
        <v>0.02</v>
      </c>
      <c r="R65" s="87">
        <v>7.48</v>
      </c>
      <c r="S65" s="87">
        <v>0.51</v>
      </c>
      <c r="T65" s="87">
        <v>3.6</v>
      </c>
      <c r="U65" s="87">
        <v>0.84</v>
      </c>
      <c r="V65" s="87">
        <v>21</v>
      </c>
    </row>
    <row r="66" spans="1:22">
      <c r="A66" s="87" t="s">
        <v>239</v>
      </c>
      <c r="B66" s="87" t="s">
        <v>240</v>
      </c>
      <c r="C66" s="89" t="s">
        <v>553</v>
      </c>
      <c r="D66" s="89" t="s">
        <v>218</v>
      </c>
      <c r="E66" s="120" t="s">
        <v>995</v>
      </c>
      <c r="F66" s="142" t="s">
        <v>862</v>
      </c>
      <c r="G66" s="142" t="s">
        <v>862</v>
      </c>
      <c r="H66" s="142" t="s">
        <v>862</v>
      </c>
      <c r="I66" s="142" t="s">
        <v>862</v>
      </c>
      <c r="J66" s="142" t="s">
        <v>862</v>
      </c>
      <c r="K66" s="89" t="s">
        <v>862</v>
      </c>
      <c r="L66" s="89" t="s">
        <v>862</v>
      </c>
      <c r="M66" s="89" t="s">
        <v>862</v>
      </c>
      <c r="N66" s="89" t="s">
        <v>862</v>
      </c>
      <c r="O66" s="89" t="s">
        <v>862</v>
      </c>
      <c r="P66" s="89" t="s">
        <v>862</v>
      </c>
      <c r="Q66" s="89" t="s">
        <v>862</v>
      </c>
      <c r="R66" s="89" t="s">
        <v>862</v>
      </c>
      <c r="S66" s="89" t="s">
        <v>862</v>
      </c>
      <c r="T66" s="89" t="s">
        <v>862</v>
      </c>
      <c r="U66" s="89" t="s">
        <v>862</v>
      </c>
      <c r="V66" s="89" t="s">
        <v>862</v>
      </c>
    </row>
    <row r="67" spans="1:22">
      <c r="A67" s="87" t="s">
        <v>79</v>
      </c>
      <c r="B67" s="87" t="s">
        <v>80</v>
      </c>
      <c r="C67" s="89" t="s">
        <v>211</v>
      </c>
      <c r="D67" s="89" t="s">
        <v>218</v>
      </c>
      <c r="E67" s="120" t="s">
        <v>995</v>
      </c>
      <c r="F67" s="91">
        <v>42.49</v>
      </c>
      <c r="G67" s="91">
        <v>74.61</v>
      </c>
      <c r="H67" s="91">
        <v>0.56999999999999995</v>
      </c>
      <c r="I67" s="91">
        <v>2126</v>
      </c>
      <c r="J67" s="91">
        <v>4.95</v>
      </c>
      <c r="K67" s="87" t="s">
        <v>890</v>
      </c>
      <c r="L67" s="87">
        <v>71.88</v>
      </c>
      <c r="M67" s="87">
        <v>0.46</v>
      </c>
      <c r="N67" s="87">
        <v>0.82</v>
      </c>
      <c r="O67" s="87">
        <v>19</v>
      </c>
      <c r="P67" s="87">
        <v>72</v>
      </c>
      <c r="Q67" s="87">
        <v>0.05</v>
      </c>
      <c r="R67" s="87">
        <v>1.05</v>
      </c>
      <c r="S67" s="87">
        <v>1.3</v>
      </c>
      <c r="T67" s="87">
        <v>0.13</v>
      </c>
      <c r="U67" s="87">
        <v>0.94</v>
      </c>
      <c r="V67" s="87">
        <v>4.2</v>
      </c>
    </row>
    <row r="68" spans="1:22">
      <c r="A68" s="87" t="s">
        <v>81</v>
      </c>
      <c r="B68" s="87" t="s">
        <v>82</v>
      </c>
      <c r="C68" s="89" t="s">
        <v>211</v>
      </c>
      <c r="D68" s="89" t="s">
        <v>218</v>
      </c>
      <c r="E68" s="120" t="s">
        <v>995</v>
      </c>
      <c r="F68" s="91">
        <v>59.42</v>
      </c>
      <c r="G68" s="92">
        <v>41</v>
      </c>
      <c r="H68" s="91">
        <v>1.37</v>
      </c>
      <c r="I68" s="91">
        <v>5188</v>
      </c>
      <c r="J68" s="91">
        <v>12.07</v>
      </c>
      <c r="K68" s="87" t="s">
        <v>891</v>
      </c>
      <c r="L68" s="87">
        <v>38.96</v>
      </c>
      <c r="M68" s="87">
        <v>0.13</v>
      </c>
      <c r="N68" s="87">
        <v>0.57999999999999996</v>
      </c>
      <c r="O68" s="87">
        <v>26</v>
      </c>
      <c r="P68" s="87">
        <v>56</v>
      </c>
      <c r="Q68" s="87">
        <v>0.03</v>
      </c>
      <c r="R68" s="87">
        <v>2.6</v>
      </c>
      <c r="S68" s="87">
        <v>0.37</v>
      </c>
      <c r="T68" s="87">
        <v>0.15</v>
      </c>
      <c r="U68" s="87">
        <v>0.82</v>
      </c>
      <c r="V68" s="87">
        <v>4</v>
      </c>
    </row>
    <row r="69" spans="1:22">
      <c r="A69" s="87" t="s">
        <v>83</v>
      </c>
      <c r="B69" s="87" t="s">
        <v>84</v>
      </c>
      <c r="C69" s="89" t="s">
        <v>211</v>
      </c>
      <c r="D69" s="89" t="s">
        <v>218</v>
      </c>
      <c r="E69" s="120" t="s">
        <v>995</v>
      </c>
      <c r="F69" s="91">
        <v>61.63</v>
      </c>
      <c r="G69" s="91">
        <v>47.65</v>
      </c>
      <c r="H69" s="91">
        <v>0.94</v>
      </c>
      <c r="I69" s="91">
        <v>4492</v>
      </c>
      <c r="J69" s="91">
        <v>10.45</v>
      </c>
      <c r="K69" s="87" t="s">
        <v>892</v>
      </c>
      <c r="L69" s="87">
        <v>44.96</v>
      </c>
      <c r="M69" s="87">
        <v>0.11</v>
      </c>
      <c r="N69" s="87">
        <v>0.33</v>
      </c>
      <c r="O69" s="87">
        <v>21</v>
      </c>
      <c r="P69" s="87">
        <v>57</v>
      </c>
      <c r="Q69" s="87">
        <v>0.05</v>
      </c>
      <c r="R69" s="87">
        <v>1.72</v>
      </c>
      <c r="S69" s="87">
        <v>0.33</v>
      </c>
      <c r="T69" s="87">
        <v>0.12</v>
      </c>
      <c r="U69" s="87">
        <v>0.94</v>
      </c>
      <c r="V69" s="87">
        <v>11</v>
      </c>
    </row>
    <row r="70" spans="1:22">
      <c r="A70" s="87" t="s">
        <v>85</v>
      </c>
      <c r="B70" s="87" t="s">
        <v>86</v>
      </c>
      <c r="C70" s="89" t="s">
        <v>552</v>
      </c>
      <c r="D70" s="89" t="s">
        <v>218</v>
      </c>
      <c r="E70" s="120" t="s">
        <v>995</v>
      </c>
      <c r="F70" s="142" t="s">
        <v>862</v>
      </c>
      <c r="G70" s="142" t="s">
        <v>862</v>
      </c>
      <c r="H70" s="142" t="s">
        <v>862</v>
      </c>
      <c r="I70" s="142" t="s">
        <v>862</v>
      </c>
      <c r="J70" s="142" t="s">
        <v>862</v>
      </c>
      <c r="K70" s="89" t="s">
        <v>862</v>
      </c>
      <c r="L70" s="89" t="s">
        <v>862</v>
      </c>
      <c r="M70" s="89" t="s">
        <v>862</v>
      </c>
      <c r="N70" s="89" t="s">
        <v>862</v>
      </c>
      <c r="O70" s="89" t="s">
        <v>862</v>
      </c>
      <c r="P70" s="89" t="s">
        <v>862</v>
      </c>
      <c r="Q70" s="89" t="s">
        <v>862</v>
      </c>
      <c r="R70" s="89" t="s">
        <v>862</v>
      </c>
      <c r="S70" s="89" t="s">
        <v>862</v>
      </c>
      <c r="T70" s="89" t="s">
        <v>862</v>
      </c>
      <c r="U70" s="89" t="s">
        <v>862</v>
      </c>
      <c r="V70" s="89" t="s">
        <v>862</v>
      </c>
    </row>
    <row r="71" spans="1:22">
      <c r="A71" s="87" t="s">
        <v>87</v>
      </c>
      <c r="B71" s="87" t="s">
        <v>88</v>
      </c>
      <c r="C71" s="89" t="s">
        <v>211</v>
      </c>
      <c r="D71" s="89" t="s">
        <v>218</v>
      </c>
      <c r="E71" s="120" t="s">
        <v>995</v>
      </c>
      <c r="F71" s="91">
        <v>45.23</v>
      </c>
      <c r="G71" s="92">
        <v>16.7</v>
      </c>
      <c r="H71" s="91">
        <v>2.96</v>
      </c>
      <c r="I71" s="91">
        <v>9786</v>
      </c>
      <c r="J71" s="91">
        <v>22.76</v>
      </c>
      <c r="K71" s="87" t="s">
        <v>893</v>
      </c>
      <c r="L71" s="87">
        <v>15.72</v>
      </c>
      <c r="M71" s="87">
        <v>0.36</v>
      </c>
      <c r="N71" s="87">
        <v>0.45</v>
      </c>
      <c r="O71" s="87">
        <v>25</v>
      </c>
      <c r="P71" s="87">
        <v>56</v>
      </c>
      <c r="Q71" s="87">
        <v>0.03</v>
      </c>
      <c r="R71" s="87">
        <v>2.41</v>
      </c>
      <c r="S71" s="87">
        <v>0.63</v>
      </c>
      <c r="T71" s="87">
        <v>0.67</v>
      </c>
      <c r="U71" s="87">
        <v>0.96</v>
      </c>
      <c r="V71" s="87">
        <v>4.0999999999999996</v>
      </c>
    </row>
    <row r="72" spans="1:22">
      <c r="A72" s="87" t="s">
        <v>241</v>
      </c>
      <c r="B72" s="87" t="s">
        <v>242</v>
      </c>
      <c r="C72" s="89" t="s">
        <v>552</v>
      </c>
      <c r="D72" s="89" t="s">
        <v>218</v>
      </c>
      <c r="E72" s="120" t="s">
        <v>995</v>
      </c>
      <c r="F72" s="91">
        <v>42.67</v>
      </c>
      <c r="G72" s="91">
        <v>16.07</v>
      </c>
      <c r="H72" s="332" t="s">
        <v>894</v>
      </c>
      <c r="I72" s="91">
        <v>10292</v>
      </c>
      <c r="J72" s="91">
        <v>23.94</v>
      </c>
      <c r="K72" s="87" t="s">
        <v>895</v>
      </c>
      <c r="L72" s="87">
        <v>13.44</v>
      </c>
      <c r="M72" s="87">
        <v>0</v>
      </c>
      <c r="N72" s="87">
        <v>0.74</v>
      </c>
      <c r="O72" s="87">
        <v>31.99</v>
      </c>
      <c r="P72" s="87">
        <v>58.04</v>
      </c>
      <c r="Q72" s="87">
        <v>0</v>
      </c>
      <c r="R72" s="87">
        <v>3.05</v>
      </c>
      <c r="S72" s="87">
        <v>0</v>
      </c>
      <c r="T72" s="87">
        <v>1.49</v>
      </c>
      <c r="U72" s="87">
        <v>1.49</v>
      </c>
      <c r="V72" s="87">
        <v>2.23</v>
      </c>
    </row>
    <row r="73" spans="1:22">
      <c r="A73" s="87" t="s">
        <v>89</v>
      </c>
      <c r="B73" s="87" t="s">
        <v>90</v>
      </c>
      <c r="C73" s="89" t="s">
        <v>211</v>
      </c>
      <c r="D73" s="89" t="s">
        <v>218</v>
      </c>
      <c r="E73" s="120" t="s">
        <v>995</v>
      </c>
      <c r="F73" s="91">
        <v>46.71</v>
      </c>
      <c r="G73" s="91">
        <v>10.210000000000001</v>
      </c>
      <c r="H73" s="91">
        <v>3.81</v>
      </c>
      <c r="I73" s="91">
        <v>10619</v>
      </c>
      <c r="J73" s="91">
        <v>24.7</v>
      </c>
      <c r="K73" s="87" t="s">
        <v>896</v>
      </c>
      <c r="L73" s="87">
        <v>9.32</v>
      </c>
      <c r="M73" s="87">
        <v>0.41</v>
      </c>
      <c r="N73" s="87">
        <v>0.72</v>
      </c>
      <c r="O73" s="87">
        <v>29</v>
      </c>
      <c r="P73" s="87">
        <v>49</v>
      </c>
      <c r="Q73" s="87">
        <v>0.02</v>
      </c>
      <c r="R73" s="87">
        <v>4.58</v>
      </c>
      <c r="S73" s="87">
        <v>0.42</v>
      </c>
      <c r="T73" s="87">
        <v>1.8</v>
      </c>
      <c r="U73" s="87">
        <v>0.94</v>
      </c>
      <c r="V73" s="87">
        <v>8.4</v>
      </c>
    </row>
    <row r="74" spans="1:22">
      <c r="A74" s="87" t="s">
        <v>243</v>
      </c>
      <c r="B74" s="87" t="s">
        <v>244</v>
      </c>
      <c r="C74" s="89" t="s">
        <v>552</v>
      </c>
      <c r="D74" s="89" t="s">
        <v>218</v>
      </c>
      <c r="E74" s="120" t="s">
        <v>995</v>
      </c>
      <c r="F74" s="91">
        <v>45.62</v>
      </c>
      <c r="G74" s="91">
        <v>13.62</v>
      </c>
      <c r="H74" s="91">
        <v>5.42</v>
      </c>
      <c r="I74" s="91">
        <v>9964</v>
      </c>
      <c r="J74" s="91">
        <v>23.18</v>
      </c>
      <c r="K74" s="87" t="s">
        <v>897</v>
      </c>
      <c r="L74" s="87">
        <v>13.36</v>
      </c>
      <c r="M74" s="87">
        <v>0.34</v>
      </c>
      <c r="N74" s="87">
        <v>0.57999999999999996</v>
      </c>
      <c r="O74" s="87">
        <v>27</v>
      </c>
      <c r="P74" s="87">
        <v>49</v>
      </c>
      <c r="Q74" s="87">
        <v>0.02</v>
      </c>
      <c r="R74" s="87">
        <v>3.54</v>
      </c>
      <c r="S74" s="87">
        <v>0.34</v>
      </c>
      <c r="T74" s="87">
        <v>1.3</v>
      </c>
      <c r="U74" s="87">
        <v>0.62</v>
      </c>
      <c r="V74" s="87">
        <v>15</v>
      </c>
    </row>
    <row r="75" spans="1:22">
      <c r="A75" s="87" t="s">
        <v>91</v>
      </c>
      <c r="B75" s="87" t="s">
        <v>92</v>
      </c>
      <c r="C75" s="89" t="s">
        <v>211</v>
      </c>
      <c r="D75" s="89" t="s">
        <v>218</v>
      </c>
      <c r="E75" s="120" t="s">
        <v>995</v>
      </c>
      <c r="F75" s="91">
        <v>35.549999999999997</v>
      </c>
      <c r="G75" s="91">
        <v>59.33</v>
      </c>
      <c r="H75" s="91">
        <v>2.0499999999999998</v>
      </c>
      <c r="I75" s="91">
        <v>4256</v>
      </c>
      <c r="J75" s="91">
        <v>9.9</v>
      </c>
      <c r="K75" s="87" t="s">
        <v>898</v>
      </c>
      <c r="L75" s="87">
        <v>57.48</v>
      </c>
      <c r="M75" s="87">
        <v>0.9</v>
      </c>
      <c r="N75" s="87">
        <v>0.48</v>
      </c>
      <c r="O75" s="87">
        <v>22</v>
      </c>
      <c r="P75" s="87">
        <v>71</v>
      </c>
      <c r="Q75" s="87">
        <v>0.03</v>
      </c>
      <c r="R75" s="87">
        <v>0.69</v>
      </c>
      <c r="S75" s="87">
        <v>1.1000000000000001</v>
      </c>
      <c r="T75" s="87">
        <v>0.46</v>
      </c>
      <c r="U75" s="87">
        <v>0.48</v>
      </c>
      <c r="V75" s="87">
        <v>2.1</v>
      </c>
    </row>
    <row r="76" spans="1:22">
      <c r="A76" s="87" t="s">
        <v>93</v>
      </c>
      <c r="B76" s="87" t="s">
        <v>94</v>
      </c>
      <c r="C76" s="89" t="s">
        <v>552</v>
      </c>
      <c r="D76" s="89" t="s">
        <v>218</v>
      </c>
      <c r="E76" s="120" t="s">
        <v>995</v>
      </c>
      <c r="F76" s="142" t="s">
        <v>862</v>
      </c>
      <c r="G76" s="142" t="s">
        <v>862</v>
      </c>
      <c r="H76" s="142" t="s">
        <v>862</v>
      </c>
      <c r="I76" s="142" t="s">
        <v>862</v>
      </c>
      <c r="J76" s="142" t="s">
        <v>862</v>
      </c>
      <c r="K76" s="87" t="s">
        <v>899</v>
      </c>
      <c r="L76" s="87">
        <v>68.599999999999994</v>
      </c>
      <c r="M76" s="87">
        <v>0.76</v>
      </c>
      <c r="N76" s="87">
        <v>0.24</v>
      </c>
      <c r="O76" s="89" t="s">
        <v>862</v>
      </c>
      <c r="P76" s="87">
        <v>54</v>
      </c>
      <c r="Q76" s="87">
        <v>0.05</v>
      </c>
      <c r="R76" s="89" t="s">
        <v>862</v>
      </c>
      <c r="S76" s="87">
        <v>0.72</v>
      </c>
      <c r="T76" s="87">
        <v>0.26</v>
      </c>
      <c r="U76" s="87">
        <v>0.31</v>
      </c>
      <c r="V76" s="87">
        <v>0.46</v>
      </c>
    </row>
    <row r="77" spans="1:22">
      <c r="A77" s="87" t="s">
        <v>104</v>
      </c>
      <c r="B77" s="87" t="s">
        <v>105</v>
      </c>
      <c r="C77" s="89" t="s">
        <v>211</v>
      </c>
      <c r="D77" s="89" t="s">
        <v>218</v>
      </c>
      <c r="E77" s="120" t="s">
        <v>996</v>
      </c>
      <c r="F77" s="91">
        <v>29.49</v>
      </c>
      <c r="G77" s="91">
        <v>37.340000000000003</v>
      </c>
      <c r="H77" s="91">
        <v>2.29</v>
      </c>
      <c r="I77" s="91">
        <v>7888</v>
      </c>
      <c r="J77" s="91">
        <v>18.350000000000001</v>
      </c>
      <c r="K77" s="87" t="s">
        <v>900</v>
      </c>
      <c r="L77" s="87">
        <v>36.6</v>
      </c>
      <c r="M77" s="87">
        <v>4.4000000000000004</v>
      </c>
      <c r="N77" s="87">
        <v>0.39</v>
      </c>
      <c r="O77" s="87">
        <v>13</v>
      </c>
      <c r="P77" s="87">
        <v>58</v>
      </c>
      <c r="Q77" s="94" t="s">
        <v>901</v>
      </c>
      <c r="R77" s="87">
        <v>8.2799999999999994</v>
      </c>
      <c r="S77" s="87">
        <v>1.9</v>
      </c>
      <c r="T77" s="87">
        <v>4.3</v>
      </c>
      <c r="U77" s="87">
        <v>0.49</v>
      </c>
      <c r="V77" s="87">
        <v>1.3</v>
      </c>
    </row>
    <row r="78" spans="1:22">
      <c r="A78" s="87" t="s">
        <v>106</v>
      </c>
      <c r="B78" s="87" t="s">
        <v>107</v>
      </c>
      <c r="C78" s="89" t="s">
        <v>211</v>
      </c>
      <c r="D78" s="89" t="s">
        <v>218</v>
      </c>
      <c r="E78" s="120" t="s">
        <v>996</v>
      </c>
      <c r="F78" s="91">
        <v>30.15</v>
      </c>
      <c r="G78" s="91">
        <v>34.6</v>
      </c>
      <c r="H78" s="91">
        <v>2.81</v>
      </c>
      <c r="I78" s="91">
        <v>8201</v>
      </c>
      <c r="J78" s="91">
        <v>19.079999999999998</v>
      </c>
      <c r="K78" s="87" t="s">
        <v>902</v>
      </c>
      <c r="L78" s="87">
        <v>33</v>
      </c>
      <c r="M78" s="87">
        <v>4.5</v>
      </c>
      <c r="N78" s="87">
        <v>0.47</v>
      </c>
      <c r="O78" s="87">
        <v>12</v>
      </c>
      <c r="P78" s="87">
        <v>57</v>
      </c>
      <c r="Q78" s="94" t="s">
        <v>901</v>
      </c>
      <c r="R78" s="87">
        <v>10.199999999999999</v>
      </c>
      <c r="S78" s="87">
        <v>1.5</v>
      </c>
      <c r="T78" s="87">
        <v>5.2</v>
      </c>
      <c r="U78" s="87">
        <v>0.71</v>
      </c>
      <c r="V78" s="87">
        <v>2.8</v>
      </c>
    </row>
    <row r="79" spans="1:22">
      <c r="A79" s="87" t="s">
        <v>108</v>
      </c>
      <c r="B79" s="87" t="s">
        <v>109</v>
      </c>
      <c r="C79" s="89" t="s">
        <v>211</v>
      </c>
      <c r="D79" s="89" t="s">
        <v>218</v>
      </c>
      <c r="E79" s="120" t="s">
        <v>996</v>
      </c>
      <c r="F79" s="91">
        <v>32.93</v>
      </c>
      <c r="G79" s="91">
        <v>27.45</v>
      </c>
      <c r="H79" s="91">
        <v>3.06</v>
      </c>
      <c r="I79" s="91">
        <v>9055</v>
      </c>
      <c r="J79" s="91">
        <v>21.06</v>
      </c>
      <c r="K79" s="87" t="s">
        <v>903</v>
      </c>
      <c r="L79" s="87">
        <v>26.76</v>
      </c>
      <c r="M79" s="87">
        <v>4.9000000000000004</v>
      </c>
      <c r="N79" s="87">
        <v>0.48</v>
      </c>
      <c r="O79" s="87">
        <v>14</v>
      </c>
      <c r="P79" s="87">
        <v>51</v>
      </c>
      <c r="Q79" s="87">
        <v>0.02</v>
      </c>
      <c r="R79" s="87">
        <v>11.6</v>
      </c>
      <c r="S79" s="87">
        <v>1.4</v>
      </c>
      <c r="T79" s="87">
        <v>5.8</v>
      </c>
      <c r="U79" s="87">
        <v>0.63</v>
      </c>
      <c r="V79" s="87">
        <v>5.2</v>
      </c>
    </row>
    <row r="80" spans="1:22">
      <c r="A80" s="87" t="s">
        <v>110</v>
      </c>
      <c r="B80" s="87" t="s">
        <v>111</v>
      </c>
      <c r="C80" s="89" t="s">
        <v>211</v>
      </c>
      <c r="D80" s="89" t="s">
        <v>218</v>
      </c>
      <c r="E80" s="120" t="s">
        <v>996</v>
      </c>
      <c r="F80" s="91">
        <v>34.17</v>
      </c>
      <c r="G80" s="91">
        <v>18.96</v>
      </c>
      <c r="H80" s="91">
        <v>2.71</v>
      </c>
      <c r="I80" s="91">
        <v>10336</v>
      </c>
      <c r="J80" s="91">
        <v>24.04</v>
      </c>
      <c r="K80" s="87" t="s">
        <v>904</v>
      </c>
      <c r="L80" s="87">
        <v>21.28</v>
      </c>
      <c r="M80" s="87">
        <v>6.2</v>
      </c>
      <c r="N80" s="87">
        <v>0.6</v>
      </c>
      <c r="O80" s="87">
        <v>13</v>
      </c>
      <c r="P80" s="87">
        <v>40</v>
      </c>
      <c r="Q80" s="87">
        <v>0.02</v>
      </c>
      <c r="R80" s="87">
        <v>18.3</v>
      </c>
      <c r="S80" s="87">
        <v>1.2</v>
      </c>
      <c r="T80" s="87">
        <v>8.8000000000000007</v>
      </c>
      <c r="U80" s="87">
        <v>0.78</v>
      </c>
      <c r="V80" s="87">
        <v>4.3</v>
      </c>
    </row>
    <row r="81" spans="1:22">
      <c r="A81" s="87" t="s">
        <v>112</v>
      </c>
      <c r="B81" s="87" t="s">
        <v>113</v>
      </c>
      <c r="C81" s="89" t="s">
        <v>211</v>
      </c>
      <c r="D81" s="89" t="s">
        <v>218</v>
      </c>
      <c r="E81" s="120" t="s">
        <v>996</v>
      </c>
      <c r="F81" s="91">
        <v>36.53</v>
      </c>
      <c r="G81" s="91">
        <v>17.38</v>
      </c>
      <c r="H81" s="91">
        <v>2.76</v>
      </c>
      <c r="I81" s="91">
        <v>10273</v>
      </c>
      <c r="J81" s="91">
        <v>23.9</v>
      </c>
      <c r="K81" s="87" t="s">
        <v>905</v>
      </c>
      <c r="L81" s="87">
        <v>17.16</v>
      </c>
      <c r="M81" s="87">
        <v>7</v>
      </c>
      <c r="N81" s="87">
        <v>0.63</v>
      </c>
      <c r="O81" s="87">
        <v>12</v>
      </c>
      <c r="P81" s="87">
        <v>34</v>
      </c>
      <c r="Q81" s="87">
        <v>0.04</v>
      </c>
      <c r="R81" s="87">
        <v>21.1</v>
      </c>
      <c r="S81" s="87">
        <v>1.1000000000000001</v>
      </c>
      <c r="T81" s="87">
        <v>9.6</v>
      </c>
      <c r="U81" s="87">
        <v>0.64</v>
      </c>
      <c r="V81" s="87">
        <v>5.4</v>
      </c>
    </row>
    <row r="82" spans="1:22">
      <c r="A82" s="87" t="s">
        <v>114</v>
      </c>
      <c r="B82" s="87" t="s">
        <v>115</v>
      </c>
      <c r="C82" s="89" t="s">
        <v>211</v>
      </c>
      <c r="D82" s="89" t="s">
        <v>218</v>
      </c>
      <c r="E82" s="120" t="s">
        <v>996</v>
      </c>
      <c r="F82" s="91">
        <v>32.299999999999997</v>
      </c>
      <c r="G82" s="91">
        <v>18.77</v>
      </c>
      <c r="H82" s="91">
        <v>2.75</v>
      </c>
      <c r="I82" s="91">
        <v>10270</v>
      </c>
      <c r="J82" s="91">
        <v>23.89</v>
      </c>
      <c r="K82" s="87" t="s">
        <v>906</v>
      </c>
      <c r="L82" s="87">
        <v>18.52</v>
      </c>
      <c r="M82" s="87">
        <v>6.2</v>
      </c>
      <c r="N82" s="87">
        <v>0.63</v>
      </c>
      <c r="O82" s="87">
        <v>14</v>
      </c>
      <c r="P82" s="87">
        <v>40</v>
      </c>
      <c r="Q82" s="87">
        <v>0.04</v>
      </c>
      <c r="R82" s="87">
        <v>18.5</v>
      </c>
      <c r="S82" s="87">
        <v>0.94</v>
      </c>
      <c r="T82" s="87">
        <v>9.1</v>
      </c>
      <c r="U82" s="87">
        <v>0.91</v>
      </c>
      <c r="V82" s="87">
        <v>6.2</v>
      </c>
    </row>
    <row r="83" spans="1:22">
      <c r="A83" s="87" t="s">
        <v>116</v>
      </c>
      <c r="B83" s="87" t="s">
        <v>117</v>
      </c>
      <c r="C83" s="89" t="s">
        <v>211</v>
      </c>
      <c r="D83" s="89" t="s">
        <v>218</v>
      </c>
      <c r="E83" s="120" t="s">
        <v>996</v>
      </c>
      <c r="F83" s="91">
        <v>37.44</v>
      </c>
      <c r="G83" s="91">
        <v>15.77</v>
      </c>
      <c r="H83" s="91">
        <v>2.46</v>
      </c>
      <c r="I83" s="91">
        <v>10521</v>
      </c>
      <c r="J83" s="91">
        <v>24.47</v>
      </c>
      <c r="K83" s="87" t="s">
        <v>907</v>
      </c>
      <c r="L83" s="87">
        <v>15</v>
      </c>
      <c r="M83" s="87">
        <v>8</v>
      </c>
      <c r="N83" s="87">
        <v>0.74</v>
      </c>
      <c r="O83" s="87">
        <v>13</v>
      </c>
      <c r="P83" s="87">
        <v>34</v>
      </c>
      <c r="Q83" s="87">
        <v>0.02</v>
      </c>
      <c r="R83" s="87">
        <v>22.2</v>
      </c>
      <c r="S83" s="87">
        <v>0.99</v>
      </c>
      <c r="T83" s="87">
        <v>10</v>
      </c>
      <c r="U83" s="87">
        <v>0.73</v>
      </c>
      <c r="V83" s="87">
        <v>6</v>
      </c>
    </row>
    <row r="84" spans="1:22">
      <c r="A84" s="87" t="s">
        <v>118</v>
      </c>
      <c r="B84" s="87" t="s">
        <v>119</v>
      </c>
      <c r="C84" s="89" t="s">
        <v>211</v>
      </c>
      <c r="D84" s="89" t="s">
        <v>218</v>
      </c>
      <c r="E84" s="120" t="s">
        <v>996</v>
      </c>
      <c r="F84" s="91">
        <v>34.11</v>
      </c>
      <c r="G84" s="91">
        <v>27.3</v>
      </c>
      <c r="H84" s="91">
        <v>2.6</v>
      </c>
      <c r="I84" s="91">
        <v>9019</v>
      </c>
      <c r="J84" s="91">
        <v>20.98</v>
      </c>
      <c r="K84" s="87" t="s">
        <v>908</v>
      </c>
      <c r="L84" s="87">
        <v>26.2</v>
      </c>
      <c r="M84" s="87">
        <v>4.5999999999999996</v>
      </c>
      <c r="N84" s="87">
        <v>1</v>
      </c>
      <c r="O84" s="87">
        <v>16</v>
      </c>
      <c r="P84" s="87">
        <v>49</v>
      </c>
      <c r="Q84" s="87">
        <v>0.02</v>
      </c>
      <c r="R84" s="87">
        <v>12.1</v>
      </c>
      <c r="S84" s="87">
        <v>1.7</v>
      </c>
      <c r="T84" s="87">
        <v>5.8</v>
      </c>
      <c r="U84" s="87">
        <v>0.92</v>
      </c>
      <c r="V84" s="87">
        <v>4.2</v>
      </c>
    </row>
    <row r="85" spans="1:22">
      <c r="A85" s="87" t="s">
        <v>247</v>
      </c>
      <c r="B85" s="87" t="s">
        <v>248</v>
      </c>
      <c r="C85" s="89" t="s">
        <v>211</v>
      </c>
      <c r="D85" s="89" t="s">
        <v>218</v>
      </c>
      <c r="E85" s="120" t="s">
        <v>996</v>
      </c>
      <c r="F85" s="91">
        <v>31.22</v>
      </c>
      <c r="G85" s="91">
        <v>23.82</v>
      </c>
      <c r="H85" s="91">
        <v>2.81</v>
      </c>
      <c r="I85" s="91">
        <v>9173</v>
      </c>
      <c r="J85" s="91">
        <v>21.34</v>
      </c>
      <c r="K85" s="87" t="s">
        <v>909</v>
      </c>
      <c r="L85" s="87">
        <v>24.11</v>
      </c>
      <c r="M85" s="87">
        <v>7</v>
      </c>
      <c r="N85" s="87">
        <v>0.63</v>
      </c>
      <c r="O85" s="87">
        <v>12</v>
      </c>
      <c r="P85" s="87">
        <v>34</v>
      </c>
      <c r="Q85" s="87">
        <v>0.04</v>
      </c>
      <c r="R85" s="87">
        <v>21.1</v>
      </c>
      <c r="S85" s="87">
        <v>1.1000000000000001</v>
      </c>
      <c r="T85" s="87">
        <v>9.6</v>
      </c>
      <c r="U85" s="87">
        <v>0.64</v>
      </c>
      <c r="V85" s="87">
        <v>5.4</v>
      </c>
    </row>
    <row r="86" spans="1:22">
      <c r="A86" s="87" t="s">
        <v>249</v>
      </c>
      <c r="B86" s="87" t="s">
        <v>250</v>
      </c>
      <c r="C86" s="89" t="s">
        <v>211</v>
      </c>
      <c r="D86" s="89" t="s">
        <v>218</v>
      </c>
      <c r="E86" s="120" t="s">
        <v>996</v>
      </c>
      <c r="F86" s="91">
        <v>30.64</v>
      </c>
      <c r="G86" s="91">
        <v>25.97</v>
      </c>
      <c r="H86" s="91">
        <v>2.54</v>
      </c>
      <c r="I86" s="91">
        <v>9032</v>
      </c>
      <c r="J86" s="91">
        <v>21.01</v>
      </c>
      <c r="K86" s="87" t="s">
        <v>910</v>
      </c>
      <c r="L86" s="87">
        <v>26.13</v>
      </c>
      <c r="M86" s="87">
        <v>6.2</v>
      </c>
      <c r="N86" s="87">
        <v>0.63</v>
      </c>
      <c r="O86" s="87">
        <v>14</v>
      </c>
      <c r="P86" s="87">
        <v>40</v>
      </c>
      <c r="Q86" s="87">
        <v>0.04</v>
      </c>
      <c r="R86" s="87">
        <v>18.5</v>
      </c>
      <c r="S86" s="87">
        <v>0.94</v>
      </c>
      <c r="T86" s="87">
        <v>9.1</v>
      </c>
      <c r="U86" s="87">
        <v>0.91</v>
      </c>
      <c r="V86" s="87">
        <v>6.2</v>
      </c>
    </row>
    <row r="87" spans="1:22">
      <c r="A87" s="87" t="s">
        <v>257</v>
      </c>
      <c r="B87" s="87" t="s">
        <v>258</v>
      </c>
      <c r="C87" s="89" t="s">
        <v>211</v>
      </c>
      <c r="D87" s="89" t="s">
        <v>218</v>
      </c>
      <c r="E87" s="120" t="s">
        <v>996</v>
      </c>
      <c r="F87" s="91">
        <v>29.86</v>
      </c>
      <c r="G87" s="91">
        <v>25.66</v>
      </c>
      <c r="H87" s="91">
        <v>2.65</v>
      </c>
      <c r="I87" s="91">
        <v>8922</v>
      </c>
      <c r="J87" s="91">
        <v>20.75</v>
      </c>
      <c r="K87" s="87" t="s">
        <v>911</v>
      </c>
      <c r="L87" s="87">
        <v>25.44</v>
      </c>
      <c r="M87" s="87">
        <v>8</v>
      </c>
      <c r="N87" s="87">
        <v>0.74</v>
      </c>
      <c r="O87" s="87">
        <v>13</v>
      </c>
      <c r="P87" s="87">
        <v>34</v>
      </c>
      <c r="Q87" s="87">
        <v>0.02</v>
      </c>
      <c r="R87" s="87">
        <v>22.2</v>
      </c>
      <c r="S87" s="87">
        <v>0.99</v>
      </c>
      <c r="T87" s="87">
        <v>10</v>
      </c>
      <c r="U87" s="87">
        <v>0.73</v>
      </c>
      <c r="V87" s="87">
        <v>6</v>
      </c>
    </row>
    <row r="88" spans="1:22">
      <c r="A88" s="87" t="s">
        <v>267</v>
      </c>
      <c r="B88" s="87" t="s">
        <v>276</v>
      </c>
      <c r="C88" s="89" t="s">
        <v>211</v>
      </c>
      <c r="D88" s="89" t="s">
        <v>218</v>
      </c>
      <c r="E88" s="120" t="s">
        <v>996</v>
      </c>
      <c r="F88" s="142" t="s">
        <v>862</v>
      </c>
      <c r="G88" s="142" t="s">
        <v>862</v>
      </c>
      <c r="H88" s="142" t="s">
        <v>862</v>
      </c>
      <c r="I88" s="142" t="s">
        <v>862</v>
      </c>
      <c r="J88" s="142" t="s">
        <v>862</v>
      </c>
      <c r="K88" s="89" t="s">
        <v>862</v>
      </c>
      <c r="L88" s="89" t="s">
        <v>862</v>
      </c>
      <c r="M88" s="89" t="s">
        <v>862</v>
      </c>
      <c r="N88" s="89" t="s">
        <v>862</v>
      </c>
      <c r="O88" s="89" t="s">
        <v>862</v>
      </c>
      <c r="P88" s="89" t="s">
        <v>862</v>
      </c>
      <c r="Q88" s="89" t="s">
        <v>862</v>
      </c>
      <c r="R88" s="89" t="s">
        <v>862</v>
      </c>
      <c r="S88" s="89" t="s">
        <v>862</v>
      </c>
      <c r="T88" s="89" t="s">
        <v>862</v>
      </c>
      <c r="U88" s="89" t="s">
        <v>862</v>
      </c>
      <c r="V88" s="89" t="s">
        <v>862</v>
      </c>
    </row>
    <row r="89" spans="1:22">
      <c r="A89" s="87" t="s">
        <v>268</v>
      </c>
      <c r="B89" s="87" t="s">
        <v>277</v>
      </c>
      <c r="C89" s="89" t="s">
        <v>211</v>
      </c>
      <c r="D89" s="89" t="s">
        <v>218</v>
      </c>
      <c r="E89" s="120" t="s">
        <v>996</v>
      </c>
      <c r="F89" s="142" t="s">
        <v>862</v>
      </c>
      <c r="G89" s="142" t="s">
        <v>862</v>
      </c>
      <c r="H89" s="142" t="s">
        <v>862</v>
      </c>
      <c r="I89" s="142" t="s">
        <v>862</v>
      </c>
      <c r="J89" s="142" t="s">
        <v>862</v>
      </c>
      <c r="K89" s="89" t="s">
        <v>862</v>
      </c>
      <c r="L89" s="89" t="s">
        <v>862</v>
      </c>
      <c r="M89" s="89" t="s">
        <v>862</v>
      </c>
      <c r="N89" s="89" t="s">
        <v>862</v>
      </c>
      <c r="O89" s="89" t="s">
        <v>862</v>
      </c>
      <c r="P89" s="89" t="s">
        <v>862</v>
      </c>
      <c r="Q89" s="89" t="s">
        <v>862</v>
      </c>
      <c r="R89" s="89" t="s">
        <v>862</v>
      </c>
      <c r="S89" s="89" t="s">
        <v>862</v>
      </c>
      <c r="T89" s="89" t="s">
        <v>862</v>
      </c>
      <c r="U89" s="89" t="s">
        <v>862</v>
      </c>
      <c r="V89" s="89" t="s">
        <v>862</v>
      </c>
    </row>
    <row r="90" spans="1:22">
      <c r="A90" s="87" t="s">
        <v>269</v>
      </c>
      <c r="B90" s="87" t="s">
        <v>278</v>
      </c>
      <c r="C90" s="89" t="s">
        <v>211</v>
      </c>
      <c r="D90" s="89" t="s">
        <v>218</v>
      </c>
      <c r="E90" s="120" t="s">
        <v>996</v>
      </c>
      <c r="F90" s="142" t="s">
        <v>862</v>
      </c>
      <c r="G90" s="142" t="s">
        <v>862</v>
      </c>
      <c r="H90" s="142" t="s">
        <v>862</v>
      </c>
      <c r="I90" s="142" t="s">
        <v>862</v>
      </c>
      <c r="J90" s="142" t="s">
        <v>862</v>
      </c>
      <c r="K90" s="89" t="s">
        <v>862</v>
      </c>
      <c r="L90" s="89" t="s">
        <v>862</v>
      </c>
      <c r="M90" s="89" t="s">
        <v>862</v>
      </c>
      <c r="N90" s="89" t="s">
        <v>862</v>
      </c>
      <c r="O90" s="89" t="s">
        <v>862</v>
      </c>
      <c r="P90" s="89" t="s">
        <v>862</v>
      </c>
      <c r="Q90" s="89" t="s">
        <v>862</v>
      </c>
      <c r="R90" s="89" t="s">
        <v>862</v>
      </c>
      <c r="S90" s="89" t="s">
        <v>862</v>
      </c>
      <c r="T90" s="89" t="s">
        <v>862</v>
      </c>
      <c r="U90" s="89" t="s">
        <v>862</v>
      </c>
      <c r="V90" s="89" t="s">
        <v>862</v>
      </c>
    </row>
    <row r="91" spans="1:22">
      <c r="A91" s="87" t="s">
        <v>270</v>
      </c>
      <c r="B91" s="87" t="s">
        <v>279</v>
      </c>
      <c r="C91" s="89" t="s">
        <v>211</v>
      </c>
      <c r="D91" s="89" t="s">
        <v>218</v>
      </c>
      <c r="E91" s="120" t="s">
        <v>996</v>
      </c>
      <c r="F91" s="142" t="s">
        <v>862</v>
      </c>
      <c r="G91" s="142" t="s">
        <v>862</v>
      </c>
      <c r="H91" s="142" t="s">
        <v>862</v>
      </c>
      <c r="I91" s="142" t="s">
        <v>862</v>
      </c>
      <c r="J91" s="142" t="s">
        <v>862</v>
      </c>
      <c r="K91" s="89" t="s">
        <v>862</v>
      </c>
      <c r="L91" s="89" t="s">
        <v>862</v>
      </c>
      <c r="M91" s="89" t="s">
        <v>862</v>
      </c>
      <c r="N91" s="89" t="s">
        <v>862</v>
      </c>
      <c r="O91" s="89" t="s">
        <v>862</v>
      </c>
      <c r="P91" s="89" t="s">
        <v>862</v>
      </c>
      <c r="Q91" s="89" t="s">
        <v>862</v>
      </c>
      <c r="R91" s="89" t="s">
        <v>862</v>
      </c>
      <c r="S91" s="89" t="s">
        <v>862</v>
      </c>
      <c r="T91" s="89" t="s">
        <v>862</v>
      </c>
      <c r="U91" s="89" t="s">
        <v>862</v>
      </c>
      <c r="V91" s="89" t="s">
        <v>862</v>
      </c>
    </row>
    <row r="92" spans="1:22">
      <c r="A92" s="87" t="s">
        <v>271</v>
      </c>
      <c r="B92" s="87" t="s">
        <v>280</v>
      </c>
      <c r="C92" s="89" t="s">
        <v>211</v>
      </c>
      <c r="D92" s="89" t="s">
        <v>218</v>
      </c>
      <c r="E92" s="120" t="s">
        <v>996</v>
      </c>
      <c r="F92" s="142" t="s">
        <v>862</v>
      </c>
      <c r="G92" s="142" t="s">
        <v>862</v>
      </c>
      <c r="H92" s="142" t="s">
        <v>862</v>
      </c>
      <c r="I92" s="142" t="s">
        <v>862</v>
      </c>
      <c r="J92" s="142" t="s">
        <v>862</v>
      </c>
      <c r="K92" s="89" t="s">
        <v>862</v>
      </c>
      <c r="L92" s="89" t="s">
        <v>862</v>
      </c>
      <c r="M92" s="89" t="s">
        <v>862</v>
      </c>
      <c r="N92" s="89" t="s">
        <v>862</v>
      </c>
      <c r="O92" s="89" t="s">
        <v>862</v>
      </c>
      <c r="P92" s="89" t="s">
        <v>862</v>
      </c>
      <c r="Q92" s="89" t="s">
        <v>862</v>
      </c>
      <c r="R92" s="89" t="s">
        <v>862</v>
      </c>
      <c r="S92" s="89" t="s">
        <v>862</v>
      </c>
      <c r="T92" s="89" t="s">
        <v>862</v>
      </c>
      <c r="U92" s="89" t="s">
        <v>862</v>
      </c>
      <c r="V92" s="89" t="s">
        <v>862</v>
      </c>
    </row>
    <row r="93" spans="1:22">
      <c r="A93" s="87" t="s">
        <v>272</v>
      </c>
      <c r="B93" s="87" t="s">
        <v>281</v>
      </c>
      <c r="C93" s="89" t="s">
        <v>211</v>
      </c>
      <c r="D93" s="89" t="s">
        <v>218</v>
      </c>
      <c r="E93" s="120" t="s">
        <v>996</v>
      </c>
      <c r="F93" s="142" t="s">
        <v>862</v>
      </c>
      <c r="G93" s="142" t="s">
        <v>862</v>
      </c>
      <c r="H93" s="142" t="s">
        <v>862</v>
      </c>
      <c r="I93" s="142" t="s">
        <v>862</v>
      </c>
      <c r="J93" s="142" t="s">
        <v>862</v>
      </c>
      <c r="K93" s="89" t="s">
        <v>862</v>
      </c>
      <c r="L93" s="89" t="s">
        <v>862</v>
      </c>
      <c r="M93" s="89" t="s">
        <v>862</v>
      </c>
      <c r="N93" s="89" t="s">
        <v>862</v>
      </c>
      <c r="O93" s="89" t="s">
        <v>862</v>
      </c>
      <c r="P93" s="89" t="s">
        <v>862</v>
      </c>
      <c r="Q93" s="89" t="s">
        <v>862</v>
      </c>
      <c r="R93" s="89" t="s">
        <v>862</v>
      </c>
      <c r="S93" s="89" t="s">
        <v>862</v>
      </c>
      <c r="T93" s="89" t="s">
        <v>862</v>
      </c>
      <c r="U93" s="89" t="s">
        <v>862</v>
      </c>
      <c r="V93" s="89" t="s">
        <v>862</v>
      </c>
    </row>
    <row r="94" spans="1:22">
      <c r="A94" s="87" t="s">
        <v>245</v>
      </c>
      <c r="B94" s="87" t="s">
        <v>246</v>
      </c>
      <c r="C94" s="89" t="s">
        <v>552</v>
      </c>
      <c r="D94" s="89" t="s">
        <v>218</v>
      </c>
      <c r="E94" s="120" t="s">
        <v>996</v>
      </c>
      <c r="F94" s="142" t="s">
        <v>862</v>
      </c>
      <c r="G94" s="142" t="s">
        <v>862</v>
      </c>
      <c r="H94" s="142" t="s">
        <v>862</v>
      </c>
      <c r="I94" s="142" t="s">
        <v>862</v>
      </c>
      <c r="J94" s="142" t="s">
        <v>862</v>
      </c>
      <c r="K94" s="89" t="s">
        <v>862</v>
      </c>
      <c r="L94" s="89" t="s">
        <v>862</v>
      </c>
      <c r="M94" s="89" t="s">
        <v>862</v>
      </c>
      <c r="N94" s="89" t="s">
        <v>862</v>
      </c>
      <c r="O94" s="89" t="s">
        <v>862</v>
      </c>
      <c r="P94" s="89" t="s">
        <v>862</v>
      </c>
      <c r="Q94" s="89" t="s">
        <v>862</v>
      </c>
      <c r="R94" s="89" t="s">
        <v>862</v>
      </c>
      <c r="S94" s="89" t="s">
        <v>862</v>
      </c>
      <c r="T94" s="89" t="s">
        <v>862</v>
      </c>
      <c r="U94" s="89" t="s">
        <v>862</v>
      </c>
      <c r="V94" s="89" t="s">
        <v>862</v>
      </c>
    </row>
    <row r="95" spans="1:22">
      <c r="A95" s="87" t="s">
        <v>251</v>
      </c>
      <c r="B95" s="87" t="s">
        <v>252</v>
      </c>
      <c r="C95" s="89" t="s">
        <v>552</v>
      </c>
      <c r="D95" s="89" t="s">
        <v>218</v>
      </c>
      <c r="E95" s="120" t="s">
        <v>996</v>
      </c>
      <c r="F95" s="142" t="s">
        <v>862</v>
      </c>
      <c r="G95" s="142" t="s">
        <v>862</v>
      </c>
      <c r="H95" s="142" t="s">
        <v>862</v>
      </c>
      <c r="I95" s="142" t="s">
        <v>862</v>
      </c>
      <c r="J95" s="142" t="s">
        <v>862</v>
      </c>
      <c r="K95" s="89" t="s">
        <v>862</v>
      </c>
      <c r="L95" s="89" t="s">
        <v>862</v>
      </c>
      <c r="M95" s="89" t="s">
        <v>862</v>
      </c>
      <c r="N95" s="89" t="s">
        <v>862</v>
      </c>
      <c r="O95" s="89" t="s">
        <v>862</v>
      </c>
      <c r="P95" s="89" t="s">
        <v>862</v>
      </c>
      <c r="Q95" s="89" t="s">
        <v>862</v>
      </c>
      <c r="R95" s="89" t="s">
        <v>862</v>
      </c>
      <c r="S95" s="89" t="s">
        <v>862</v>
      </c>
      <c r="T95" s="89" t="s">
        <v>862</v>
      </c>
      <c r="U95" s="89" t="s">
        <v>862</v>
      </c>
      <c r="V95" s="89" t="s">
        <v>862</v>
      </c>
    </row>
    <row r="96" spans="1:22">
      <c r="A96" s="87" t="s">
        <v>253</v>
      </c>
      <c r="B96" s="87" t="s">
        <v>254</v>
      </c>
      <c r="C96" s="89" t="s">
        <v>552</v>
      </c>
      <c r="D96" s="89" t="s">
        <v>218</v>
      </c>
      <c r="E96" s="120" t="s">
        <v>996</v>
      </c>
      <c r="F96" s="142" t="s">
        <v>862</v>
      </c>
      <c r="G96" s="142" t="s">
        <v>862</v>
      </c>
      <c r="H96" s="142" t="s">
        <v>862</v>
      </c>
      <c r="I96" s="142" t="s">
        <v>862</v>
      </c>
      <c r="J96" s="142" t="s">
        <v>862</v>
      </c>
      <c r="K96" s="89" t="s">
        <v>862</v>
      </c>
      <c r="L96" s="89" t="s">
        <v>862</v>
      </c>
      <c r="M96" s="89" t="s">
        <v>862</v>
      </c>
      <c r="N96" s="89" t="s">
        <v>862</v>
      </c>
      <c r="O96" s="89" t="s">
        <v>862</v>
      </c>
      <c r="P96" s="89" t="s">
        <v>862</v>
      </c>
      <c r="Q96" s="89" t="s">
        <v>862</v>
      </c>
      <c r="R96" s="89" t="s">
        <v>862</v>
      </c>
      <c r="S96" s="89" t="s">
        <v>862</v>
      </c>
      <c r="T96" s="89" t="s">
        <v>862</v>
      </c>
      <c r="U96" s="89" t="s">
        <v>862</v>
      </c>
      <c r="V96" s="89" t="s">
        <v>862</v>
      </c>
    </row>
    <row r="97" spans="1:22">
      <c r="A97" s="87" t="s">
        <v>255</v>
      </c>
      <c r="B97" s="87" t="s">
        <v>256</v>
      </c>
      <c r="C97" s="89" t="s">
        <v>552</v>
      </c>
      <c r="D97" s="89" t="s">
        <v>218</v>
      </c>
      <c r="E97" s="120" t="s">
        <v>996</v>
      </c>
      <c r="F97" s="142" t="s">
        <v>862</v>
      </c>
      <c r="G97" s="142" t="s">
        <v>862</v>
      </c>
      <c r="H97" s="142" t="s">
        <v>862</v>
      </c>
      <c r="I97" s="142" t="s">
        <v>862</v>
      </c>
      <c r="J97" s="142" t="s">
        <v>862</v>
      </c>
      <c r="K97" s="89" t="s">
        <v>862</v>
      </c>
      <c r="L97" s="89" t="s">
        <v>862</v>
      </c>
      <c r="M97" s="89" t="s">
        <v>862</v>
      </c>
      <c r="N97" s="89" t="s">
        <v>862</v>
      </c>
      <c r="O97" s="89" t="s">
        <v>862</v>
      </c>
      <c r="P97" s="89" t="s">
        <v>862</v>
      </c>
      <c r="Q97" s="89" t="s">
        <v>862</v>
      </c>
      <c r="R97" s="89" t="s">
        <v>862</v>
      </c>
      <c r="S97" s="89" t="s">
        <v>862</v>
      </c>
      <c r="T97" s="89" t="s">
        <v>862</v>
      </c>
      <c r="U97" s="89" t="s">
        <v>862</v>
      </c>
      <c r="V97" s="89" t="s">
        <v>862</v>
      </c>
    </row>
    <row r="98" spans="1:22">
      <c r="A98" s="87"/>
      <c r="B98" s="120">
        <v>124833</v>
      </c>
      <c r="C98" s="89" t="s">
        <v>211</v>
      </c>
      <c r="D98" s="89" t="s">
        <v>218</v>
      </c>
      <c r="E98" s="120" t="s">
        <v>996</v>
      </c>
      <c r="F98" s="333">
        <v>19.123024347092976</v>
      </c>
      <c r="G98" s="333">
        <v>34.813761728746073</v>
      </c>
      <c r="H98" s="142" t="s">
        <v>862</v>
      </c>
      <c r="I98" s="142" t="s">
        <v>862</v>
      </c>
      <c r="J98" s="142" t="s">
        <v>862</v>
      </c>
      <c r="K98" s="89" t="s">
        <v>862</v>
      </c>
      <c r="L98" s="89" t="s">
        <v>862</v>
      </c>
      <c r="M98" s="89" t="s">
        <v>862</v>
      </c>
      <c r="N98" s="89" t="s">
        <v>862</v>
      </c>
      <c r="O98" s="89" t="s">
        <v>862</v>
      </c>
      <c r="P98" s="89" t="s">
        <v>862</v>
      </c>
      <c r="Q98" s="89" t="s">
        <v>862</v>
      </c>
      <c r="R98" s="89" t="s">
        <v>862</v>
      </c>
      <c r="S98" s="89" t="s">
        <v>862</v>
      </c>
      <c r="T98" s="89" t="s">
        <v>862</v>
      </c>
      <c r="U98" s="89" t="s">
        <v>862</v>
      </c>
      <c r="V98" s="89" t="s">
        <v>862</v>
      </c>
    </row>
    <row r="99" spans="1:22">
      <c r="A99" s="87"/>
      <c r="B99" s="120">
        <v>124834</v>
      </c>
      <c r="C99" s="89" t="s">
        <v>211</v>
      </c>
      <c r="D99" s="89" t="s">
        <v>218</v>
      </c>
      <c r="E99" s="120" t="s">
        <v>996</v>
      </c>
      <c r="F99" s="333">
        <v>12.182752445138348</v>
      </c>
      <c r="G99" s="333">
        <v>61.845682024116542</v>
      </c>
      <c r="H99" s="142" t="s">
        <v>862</v>
      </c>
      <c r="I99" s="142" t="s">
        <v>862</v>
      </c>
      <c r="J99" s="142" t="s">
        <v>862</v>
      </c>
      <c r="K99" s="89" t="s">
        <v>862</v>
      </c>
      <c r="L99" s="89" t="s">
        <v>862</v>
      </c>
      <c r="M99" s="89" t="s">
        <v>862</v>
      </c>
      <c r="N99" s="89" t="s">
        <v>862</v>
      </c>
      <c r="O99" s="89" t="s">
        <v>862</v>
      </c>
      <c r="P99" s="89" t="s">
        <v>862</v>
      </c>
      <c r="Q99" s="89" t="s">
        <v>862</v>
      </c>
      <c r="R99" s="89" t="s">
        <v>862</v>
      </c>
      <c r="S99" s="89" t="s">
        <v>862</v>
      </c>
      <c r="T99" s="89" t="s">
        <v>862</v>
      </c>
      <c r="U99" s="89" t="s">
        <v>862</v>
      </c>
      <c r="V99" s="89" t="s">
        <v>862</v>
      </c>
    </row>
    <row r="100" spans="1:22">
      <c r="A100" s="87"/>
      <c r="B100" s="120">
        <v>124835</v>
      </c>
      <c r="C100" s="89" t="s">
        <v>211</v>
      </c>
      <c r="D100" s="89" t="s">
        <v>218</v>
      </c>
      <c r="E100" s="120" t="s">
        <v>996</v>
      </c>
      <c r="F100" s="333">
        <v>17.483863735435509</v>
      </c>
      <c r="G100" s="333">
        <v>46.793064561601447</v>
      </c>
      <c r="H100" s="142" t="s">
        <v>862</v>
      </c>
      <c r="I100" s="142" t="s">
        <v>862</v>
      </c>
      <c r="J100" s="142" t="s">
        <v>862</v>
      </c>
      <c r="K100" s="89" t="s">
        <v>862</v>
      </c>
      <c r="L100" s="89" t="s">
        <v>862</v>
      </c>
      <c r="M100" s="89" t="s">
        <v>862</v>
      </c>
      <c r="N100" s="89" t="s">
        <v>862</v>
      </c>
      <c r="O100" s="89" t="s">
        <v>862</v>
      </c>
      <c r="P100" s="89" t="s">
        <v>862</v>
      </c>
      <c r="Q100" s="89" t="s">
        <v>862</v>
      </c>
      <c r="R100" s="89" t="s">
        <v>862</v>
      </c>
      <c r="S100" s="89" t="s">
        <v>862</v>
      </c>
      <c r="T100" s="89" t="s">
        <v>862</v>
      </c>
      <c r="U100" s="89" t="s">
        <v>862</v>
      </c>
      <c r="V100" s="89" t="s">
        <v>862</v>
      </c>
    </row>
    <row r="101" spans="1:22">
      <c r="A101" s="87"/>
      <c r="B101" s="120">
        <v>124836</v>
      </c>
      <c r="C101" s="89" t="s">
        <v>211</v>
      </c>
      <c r="D101" s="89" t="s">
        <v>218</v>
      </c>
      <c r="E101" s="120" t="s">
        <v>996</v>
      </c>
      <c r="F101" s="333">
        <v>19.640292128326358</v>
      </c>
      <c r="G101" s="333">
        <v>35.611318739989287</v>
      </c>
      <c r="H101" s="142" t="s">
        <v>862</v>
      </c>
      <c r="I101" s="142" t="s">
        <v>862</v>
      </c>
      <c r="J101" s="142" t="s">
        <v>862</v>
      </c>
      <c r="K101" s="89" t="s">
        <v>862</v>
      </c>
      <c r="L101" s="89" t="s">
        <v>862</v>
      </c>
      <c r="M101" s="89" t="s">
        <v>862</v>
      </c>
      <c r="N101" s="89" t="s">
        <v>862</v>
      </c>
      <c r="O101" s="89" t="s">
        <v>862</v>
      </c>
      <c r="P101" s="89" t="s">
        <v>862</v>
      </c>
      <c r="Q101" s="89" t="s">
        <v>862</v>
      </c>
      <c r="R101" s="89" t="s">
        <v>862</v>
      </c>
      <c r="S101" s="89" t="s">
        <v>862</v>
      </c>
      <c r="T101" s="89" t="s">
        <v>862</v>
      </c>
      <c r="U101" s="89" t="s">
        <v>862</v>
      </c>
      <c r="V101" s="89" t="s">
        <v>862</v>
      </c>
    </row>
    <row r="102" spans="1:22">
      <c r="A102" s="87"/>
      <c r="B102" s="120">
        <v>124837</v>
      </c>
      <c r="C102" s="89" t="s">
        <v>211</v>
      </c>
      <c r="D102" s="89" t="s">
        <v>218</v>
      </c>
      <c r="E102" s="120" t="s">
        <v>996</v>
      </c>
      <c r="F102" s="333">
        <v>10.857096444410036</v>
      </c>
      <c r="G102" s="333">
        <v>83.334161984785936</v>
      </c>
      <c r="H102" s="142" t="s">
        <v>862</v>
      </c>
      <c r="I102" s="142" t="s">
        <v>862</v>
      </c>
      <c r="J102" s="142" t="s">
        <v>862</v>
      </c>
      <c r="K102" s="89" t="s">
        <v>862</v>
      </c>
      <c r="L102" s="89" t="s">
        <v>862</v>
      </c>
      <c r="M102" s="89" t="s">
        <v>862</v>
      </c>
      <c r="N102" s="89" t="s">
        <v>862</v>
      </c>
      <c r="O102" s="89" t="s">
        <v>862</v>
      </c>
      <c r="P102" s="89" t="s">
        <v>862</v>
      </c>
      <c r="Q102" s="89" t="s">
        <v>862</v>
      </c>
      <c r="R102" s="89" t="s">
        <v>862</v>
      </c>
      <c r="S102" s="89" t="s">
        <v>862</v>
      </c>
      <c r="T102" s="89" t="s">
        <v>862</v>
      </c>
      <c r="U102" s="89" t="s">
        <v>862</v>
      </c>
      <c r="V102" s="89" t="s">
        <v>862</v>
      </c>
    </row>
    <row r="103" spans="1:22">
      <c r="A103" s="87"/>
      <c r="B103" s="120">
        <v>124838</v>
      </c>
      <c r="C103" s="89" t="s">
        <v>211</v>
      </c>
      <c r="D103" s="89" t="s">
        <v>218</v>
      </c>
      <c r="E103" s="120" t="s">
        <v>996</v>
      </c>
      <c r="F103" s="333">
        <v>11.076047479502128</v>
      </c>
      <c r="G103" s="333">
        <v>76.922448312494694</v>
      </c>
      <c r="H103" s="142" t="s">
        <v>862</v>
      </c>
      <c r="I103" s="142" t="s">
        <v>862</v>
      </c>
      <c r="J103" s="142" t="s">
        <v>862</v>
      </c>
      <c r="K103" s="89" t="s">
        <v>862</v>
      </c>
      <c r="L103" s="89" t="s">
        <v>862</v>
      </c>
      <c r="M103" s="89" t="s">
        <v>862</v>
      </c>
      <c r="N103" s="89" t="s">
        <v>862</v>
      </c>
      <c r="O103" s="89" t="s">
        <v>862</v>
      </c>
      <c r="P103" s="89" t="s">
        <v>862</v>
      </c>
      <c r="Q103" s="89" t="s">
        <v>862</v>
      </c>
      <c r="R103" s="89" t="s">
        <v>862</v>
      </c>
      <c r="S103" s="89" t="s">
        <v>862</v>
      </c>
      <c r="T103" s="89" t="s">
        <v>862</v>
      </c>
      <c r="U103" s="89" t="s">
        <v>862</v>
      </c>
      <c r="V103" s="89" t="s">
        <v>862</v>
      </c>
    </row>
    <row r="104" spans="1:22">
      <c r="A104" s="87"/>
      <c r="B104" s="120">
        <v>124839</v>
      </c>
      <c r="C104" s="89" t="s">
        <v>211</v>
      </c>
      <c r="D104" s="89" t="s">
        <v>218</v>
      </c>
      <c r="E104" s="120" t="s">
        <v>996</v>
      </c>
      <c r="F104" s="333">
        <v>9.9304136331500228</v>
      </c>
      <c r="G104" s="333">
        <v>83.953581432573031</v>
      </c>
      <c r="H104" s="142" t="s">
        <v>862</v>
      </c>
      <c r="I104" s="142" t="s">
        <v>862</v>
      </c>
      <c r="J104" s="142" t="s">
        <v>862</v>
      </c>
      <c r="K104" s="89" t="s">
        <v>862</v>
      </c>
      <c r="L104" s="89" t="s">
        <v>862</v>
      </c>
      <c r="M104" s="89" t="s">
        <v>862</v>
      </c>
      <c r="N104" s="89" t="s">
        <v>862</v>
      </c>
      <c r="O104" s="89" t="s">
        <v>862</v>
      </c>
      <c r="P104" s="89" t="s">
        <v>862</v>
      </c>
      <c r="Q104" s="89" t="s">
        <v>862</v>
      </c>
      <c r="R104" s="89" t="s">
        <v>862</v>
      </c>
      <c r="S104" s="89" t="s">
        <v>862</v>
      </c>
      <c r="T104" s="89" t="s">
        <v>862</v>
      </c>
      <c r="U104" s="89" t="s">
        <v>862</v>
      </c>
      <c r="V104" s="89" t="s">
        <v>862</v>
      </c>
    </row>
    <row r="105" spans="1:22">
      <c r="A105" s="87"/>
      <c r="B105" s="120">
        <v>124840</v>
      </c>
      <c r="C105" s="89" t="s">
        <v>211</v>
      </c>
      <c r="D105" s="89" t="s">
        <v>218</v>
      </c>
      <c r="E105" s="120" t="s">
        <v>996</v>
      </c>
      <c r="F105" s="333">
        <v>18.673070833413579</v>
      </c>
      <c r="G105" s="333">
        <v>35.323622005229154</v>
      </c>
      <c r="H105" s="142" t="s">
        <v>862</v>
      </c>
      <c r="I105" s="142" t="s">
        <v>862</v>
      </c>
      <c r="J105" s="142" t="s">
        <v>862</v>
      </c>
      <c r="K105" s="89" t="s">
        <v>862</v>
      </c>
      <c r="L105" s="89" t="s">
        <v>862</v>
      </c>
      <c r="M105" s="89" t="s">
        <v>862</v>
      </c>
      <c r="N105" s="89" t="s">
        <v>862</v>
      </c>
      <c r="O105" s="89" t="s">
        <v>862</v>
      </c>
      <c r="P105" s="89" t="s">
        <v>862</v>
      </c>
      <c r="Q105" s="89" t="s">
        <v>862</v>
      </c>
      <c r="R105" s="89" t="s">
        <v>862</v>
      </c>
      <c r="S105" s="89" t="s">
        <v>862</v>
      </c>
      <c r="T105" s="89" t="s">
        <v>862</v>
      </c>
      <c r="U105" s="89" t="s">
        <v>862</v>
      </c>
      <c r="V105" s="89" t="s">
        <v>862</v>
      </c>
    </row>
    <row r="106" spans="1:22">
      <c r="A106" s="87"/>
      <c r="B106" s="120">
        <v>124841</v>
      </c>
      <c r="C106" s="89" t="s">
        <v>211</v>
      </c>
      <c r="D106" s="89" t="s">
        <v>218</v>
      </c>
      <c r="E106" s="120" t="s">
        <v>996</v>
      </c>
      <c r="F106" s="333">
        <v>12.010632189270098</v>
      </c>
      <c r="G106" s="333">
        <v>69.105964723306897</v>
      </c>
      <c r="H106" s="142" t="s">
        <v>862</v>
      </c>
      <c r="I106" s="142" t="s">
        <v>862</v>
      </c>
      <c r="J106" s="142" t="s">
        <v>862</v>
      </c>
      <c r="K106" s="89" t="s">
        <v>862</v>
      </c>
      <c r="L106" s="89" t="s">
        <v>862</v>
      </c>
      <c r="M106" s="89" t="s">
        <v>862</v>
      </c>
      <c r="N106" s="89" t="s">
        <v>862</v>
      </c>
      <c r="O106" s="89" t="s">
        <v>862</v>
      </c>
      <c r="P106" s="89" t="s">
        <v>862</v>
      </c>
      <c r="Q106" s="89" t="s">
        <v>862</v>
      </c>
      <c r="R106" s="89" t="s">
        <v>862</v>
      </c>
      <c r="S106" s="89" t="s">
        <v>862</v>
      </c>
      <c r="T106" s="89" t="s">
        <v>862</v>
      </c>
      <c r="U106" s="89" t="s">
        <v>862</v>
      </c>
      <c r="V106" s="89" t="s">
        <v>862</v>
      </c>
    </row>
    <row r="107" spans="1:22">
      <c r="A107" s="87"/>
      <c r="B107" s="120">
        <v>124842</v>
      </c>
      <c r="C107" s="89" t="s">
        <v>211</v>
      </c>
      <c r="D107" s="89" t="s">
        <v>218</v>
      </c>
      <c r="E107" s="120" t="s">
        <v>996</v>
      </c>
      <c r="F107" s="333">
        <v>18.236238293422456</v>
      </c>
      <c r="G107" s="333">
        <v>47.069755093913962</v>
      </c>
      <c r="H107" s="142" t="s">
        <v>862</v>
      </c>
      <c r="I107" s="142" t="s">
        <v>862</v>
      </c>
      <c r="J107" s="142" t="s">
        <v>862</v>
      </c>
      <c r="K107" s="89" t="s">
        <v>862</v>
      </c>
      <c r="L107" s="89" t="s">
        <v>862</v>
      </c>
      <c r="M107" s="89" t="s">
        <v>862</v>
      </c>
      <c r="N107" s="89" t="s">
        <v>862</v>
      </c>
      <c r="O107" s="89" t="s">
        <v>862</v>
      </c>
      <c r="P107" s="89" t="s">
        <v>862</v>
      </c>
      <c r="Q107" s="89" t="s">
        <v>862</v>
      </c>
      <c r="R107" s="89" t="s">
        <v>862</v>
      </c>
      <c r="S107" s="89" t="s">
        <v>862</v>
      </c>
      <c r="T107" s="89" t="s">
        <v>862</v>
      </c>
      <c r="U107" s="89" t="s">
        <v>862</v>
      </c>
      <c r="V107" s="89" t="s">
        <v>862</v>
      </c>
    </row>
    <row r="108" spans="1:22">
      <c r="A108" s="87"/>
      <c r="B108" s="120">
        <v>124843</v>
      </c>
      <c r="C108" s="89" t="s">
        <v>211</v>
      </c>
      <c r="D108" s="89" t="s">
        <v>218</v>
      </c>
      <c r="E108" s="120" t="s">
        <v>996</v>
      </c>
      <c r="F108" s="333">
        <v>16.017538752016648</v>
      </c>
      <c r="G108" s="333">
        <v>50.556302726494586</v>
      </c>
      <c r="H108" s="142" t="s">
        <v>862</v>
      </c>
      <c r="I108" s="142" t="s">
        <v>862</v>
      </c>
      <c r="J108" s="142" t="s">
        <v>862</v>
      </c>
      <c r="K108" s="89" t="s">
        <v>862</v>
      </c>
      <c r="L108" s="89" t="s">
        <v>862</v>
      </c>
      <c r="M108" s="89" t="s">
        <v>862</v>
      </c>
      <c r="N108" s="89" t="s">
        <v>862</v>
      </c>
      <c r="O108" s="89" t="s">
        <v>862</v>
      </c>
      <c r="P108" s="89" t="s">
        <v>862</v>
      </c>
      <c r="Q108" s="89" t="s">
        <v>862</v>
      </c>
      <c r="R108" s="89" t="s">
        <v>862</v>
      </c>
      <c r="S108" s="89" t="s">
        <v>862</v>
      </c>
      <c r="T108" s="89" t="s">
        <v>862</v>
      </c>
      <c r="U108" s="89" t="s">
        <v>862</v>
      </c>
      <c r="V108" s="89" t="s">
        <v>862</v>
      </c>
    </row>
    <row r="109" spans="1:22">
      <c r="A109" s="87"/>
      <c r="B109" s="120">
        <v>124844</v>
      </c>
      <c r="C109" s="89" t="s">
        <v>552</v>
      </c>
      <c r="D109" s="89" t="s">
        <v>218</v>
      </c>
      <c r="E109" s="120" t="s">
        <v>996</v>
      </c>
      <c r="F109" s="333">
        <v>20.517963945822927</v>
      </c>
      <c r="G109" s="333">
        <v>36.302454473475848</v>
      </c>
      <c r="H109" s="142" t="s">
        <v>862</v>
      </c>
      <c r="I109" s="142" t="s">
        <v>862</v>
      </c>
      <c r="J109" s="142" t="s">
        <v>862</v>
      </c>
      <c r="K109" s="89" t="s">
        <v>862</v>
      </c>
      <c r="L109" s="89" t="s">
        <v>862</v>
      </c>
      <c r="M109" s="89" t="s">
        <v>862</v>
      </c>
      <c r="N109" s="89" t="s">
        <v>862</v>
      </c>
      <c r="O109" s="89" t="s">
        <v>862</v>
      </c>
      <c r="P109" s="89" t="s">
        <v>862</v>
      </c>
      <c r="Q109" s="89" t="s">
        <v>862</v>
      </c>
      <c r="R109" s="89" t="s">
        <v>862</v>
      </c>
      <c r="S109" s="89" t="s">
        <v>862</v>
      </c>
      <c r="T109" s="89" t="s">
        <v>862</v>
      </c>
      <c r="U109" s="89" t="s">
        <v>862</v>
      </c>
      <c r="V109" s="89" t="s">
        <v>862</v>
      </c>
    </row>
    <row r="110" spans="1:22" ht="17.25">
      <c r="A110" s="87" t="s">
        <v>127</v>
      </c>
      <c r="B110" s="87" t="s">
        <v>1058</v>
      </c>
      <c r="C110" s="142" t="s">
        <v>633</v>
      </c>
      <c r="D110" s="89" t="s">
        <v>218</v>
      </c>
      <c r="E110" s="120" t="s">
        <v>997</v>
      </c>
      <c r="F110" s="91">
        <v>4.3499999999999996</v>
      </c>
      <c r="G110" s="91">
        <v>18.34</v>
      </c>
      <c r="H110" s="91">
        <v>1.46</v>
      </c>
      <c r="I110" s="91">
        <v>11971</v>
      </c>
      <c r="J110" s="92">
        <v>20.454843999999998</v>
      </c>
      <c r="K110" s="87" t="s">
        <v>912</v>
      </c>
      <c r="L110" s="87">
        <v>18.5</v>
      </c>
      <c r="M110" s="87">
        <v>0.41</v>
      </c>
      <c r="N110" s="87">
        <v>0.94</v>
      </c>
      <c r="O110" s="87">
        <v>22</v>
      </c>
      <c r="P110" s="87">
        <v>50</v>
      </c>
      <c r="Q110" s="87">
        <v>0.04</v>
      </c>
      <c r="R110" s="89" t="s">
        <v>862</v>
      </c>
      <c r="S110" s="87">
        <v>1.1000000000000001</v>
      </c>
      <c r="T110" s="87">
        <v>1.5</v>
      </c>
      <c r="U110" s="87">
        <v>0.83</v>
      </c>
      <c r="V110" s="87">
        <v>7.3</v>
      </c>
    </row>
    <row r="111" spans="1:22">
      <c r="A111" s="87" t="s">
        <v>123</v>
      </c>
      <c r="B111" s="87" t="s">
        <v>124</v>
      </c>
      <c r="C111" s="142" t="s">
        <v>633</v>
      </c>
      <c r="D111" s="89" t="s">
        <v>218</v>
      </c>
      <c r="E111" s="120" t="s">
        <v>998</v>
      </c>
      <c r="F111" s="91">
        <v>4.45</v>
      </c>
      <c r="G111" s="91">
        <v>10.07</v>
      </c>
      <c r="H111" s="91">
        <v>1.07</v>
      </c>
      <c r="I111" s="91">
        <v>13279</v>
      </c>
      <c r="J111" s="91">
        <v>30.89</v>
      </c>
      <c r="K111" s="87" t="s">
        <v>913</v>
      </c>
      <c r="L111" s="87">
        <v>11</v>
      </c>
      <c r="M111" s="87">
        <v>0.49</v>
      </c>
      <c r="N111" s="87">
        <v>0.91</v>
      </c>
      <c r="O111" s="87">
        <v>19</v>
      </c>
      <c r="P111" s="87">
        <v>36</v>
      </c>
      <c r="Q111" s="87">
        <v>0.02</v>
      </c>
      <c r="R111" s="89" t="s">
        <v>862</v>
      </c>
      <c r="S111" s="87">
        <v>0.27</v>
      </c>
      <c r="T111" s="87">
        <v>12</v>
      </c>
      <c r="U111" s="87">
        <v>1.5</v>
      </c>
      <c r="V111" s="87">
        <v>6.3</v>
      </c>
    </row>
    <row r="112" spans="1:22">
      <c r="A112" s="87" t="s">
        <v>120</v>
      </c>
      <c r="B112" s="87" t="s">
        <v>121</v>
      </c>
      <c r="C112" s="142" t="s">
        <v>633</v>
      </c>
      <c r="D112" s="89" t="s">
        <v>218</v>
      </c>
      <c r="E112" s="120" t="s">
        <v>999</v>
      </c>
      <c r="F112" s="91">
        <v>3.36</v>
      </c>
      <c r="G112" s="91">
        <v>15.38</v>
      </c>
      <c r="H112" s="91">
        <v>0.79</v>
      </c>
      <c r="I112" s="91">
        <v>12533</v>
      </c>
      <c r="J112" s="91">
        <v>29.15</v>
      </c>
      <c r="K112" s="89" t="s">
        <v>862</v>
      </c>
      <c r="L112" s="89" t="s">
        <v>862</v>
      </c>
      <c r="M112" s="89" t="s">
        <v>862</v>
      </c>
      <c r="N112" s="89" t="s">
        <v>862</v>
      </c>
      <c r="O112" s="89" t="s">
        <v>862</v>
      </c>
      <c r="P112" s="89" t="s">
        <v>862</v>
      </c>
      <c r="Q112" s="89" t="s">
        <v>862</v>
      </c>
      <c r="R112" s="89" t="s">
        <v>862</v>
      </c>
      <c r="S112" s="89" t="s">
        <v>862</v>
      </c>
      <c r="T112" s="89" t="s">
        <v>862</v>
      </c>
      <c r="U112" s="89" t="s">
        <v>862</v>
      </c>
      <c r="V112" s="89" t="s">
        <v>862</v>
      </c>
    </row>
    <row r="113" spans="1:22">
      <c r="A113" s="87" t="s">
        <v>125</v>
      </c>
      <c r="B113" s="87" t="s">
        <v>126</v>
      </c>
      <c r="C113" s="142" t="s">
        <v>633</v>
      </c>
      <c r="D113" s="89" t="s">
        <v>218</v>
      </c>
      <c r="E113" s="120" t="s">
        <v>999</v>
      </c>
      <c r="F113" s="142" t="s">
        <v>862</v>
      </c>
      <c r="G113" s="142" t="s">
        <v>862</v>
      </c>
      <c r="H113" s="142" t="s">
        <v>862</v>
      </c>
      <c r="I113" s="142" t="s">
        <v>862</v>
      </c>
      <c r="J113" s="142" t="s">
        <v>862</v>
      </c>
      <c r="K113" s="89" t="s">
        <v>862</v>
      </c>
      <c r="L113" s="89" t="s">
        <v>862</v>
      </c>
      <c r="M113" s="89" t="s">
        <v>862</v>
      </c>
      <c r="N113" s="89" t="s">
        <v>862</v>
      </c>
      <c r="O113" s="89" t="s">
        <v>862</v>
      </c>
      <c r="P113" s="89" t="s">
        <v>862</v>
      </c>
      <c r="Q113" s="89" t="s">
        <v>862</v>
      </c>
      <c r="R113" s="89" t="s">
        <v>862</v>
      </c>
      <c r="S113" s="89" t="s">
        <v>862</v>
      </c>
      <c r="T113" s="89" t="s">
        <v>862</v>
      </c>
      <c r="U113" s="89" t="s">
        <v>862</v>
      </c>
      <c r="V113" s="89" t="s">
        <v>862</v>
      </c>
    </row>
    <row r="114" spans="1:22">
      <c r="A114" s="87"/>
      <c r="B114" s="120">
        <v>124915</v>
      </c>
      <c r="C114" s="142" t="s">
        <v>633</v>
      </c>
      <c r="D114" s="89" t="s">
        <v>218</v>
      </c>
      <c r="E114" s="120" t="s">
        <v>1000</v>
      </c>
      <c r="F114" s="333">
        <v>10.45470664560523</v>
      </c>
      <c r="G114" s="333">
        <v>15.548430032064831</v>
      </c>
      <c r="H114" s="142" t="s">
        <v>862</v>
      </c>
      <c r="I114" s="142" t="s">
        <v>862</v>
      </c>
      <c r="J114" s="142" t="s">
        <v>862</v>
      </c>
      <c r="K114" s="89" t="s">
        <v>862</v>
      </c>
      <c r="L114" s="89" t="s">
        <v>862</v>
      </c>
      <c r="M114" s="89" t="s">
        <v>862</v>
      </c>
      <c r="N114" s="89" t="s">
        <v>862</v>
      </c>
      <c r="O114" s="89" t="s">
        <v>862</v>
      </c>
      <c r="P114" s="89" t="s">
        <v>862</v>
      </c>
      <c r="Q114" s="89" t="s">
        <v>862</v>
      </c>
      <c r="R114" s="89" t="s">
        <v>862</v>
      </c>
      <c r="S114" s="89" t="s">
        <v>862</v>
      </c>
      <c r="T114" s="89" t="s">
        <v>862</v>
      </c>
      <c r="U114" s="89" t="s">
        <v>862</v>
      </c>
      <c r="V114" s="89" t="s">
        <v>862</v>
      </c>
    </row>
    <row r="115" spans="1:22">
      <c r="A115" s="87"/>
      <c r="B115" s="120">
        <v>124916</v>
      </c>
      <c r="C115" s="142" t="s">
        <v>633</v>
      </c>
      <c r="D115" s="89" t="s">
        <v>218</v>
      </c>
      <c r="E115" s="120" t="s">
        <v>1000</v>
      </c>
      <c r="F115" s="333">
        <v>8.9616776687224124</v>
      </c>
      <c r="G115" s="333">
        <v>24.113475177305098</v>
      </c>
      <c r="H115" s="142" t="s">
        <v>862</v>
      </c>
      <c r="I115" s="142" t="s">
        <v>862</v>
      </c>
      <c r="J115" s="142" t="s">
        <v>862</v>
      </c>
      <c r="K115" s="89" t="s">
        <v>862</v>
      </c>
      <c r="L115" s="89" t="s">
        <v>862</v>
      </c>
      <c r="M115" s="89" t="s">
        <v>862</v>
      </c>
      <c r="N115" s="89" t="s">
        <v>862</v>
      </c>
      <c r="O115" s="89" t="s">
        <v>862</v>
      </c>
      <c r="P115" s="89" t="s">
        <v>862</v>
      </c>
      <c r="Q115" s="89" t="s">
        <v>862</v>
      </c>
      <c r="R115" s="89" t="s">
        <v>862</v>
      </c>
      <c r="S115" s="89" t="s">
        <v>862</v>
      </c>
      <c r="T115" s="89" t="s">
        <v>862</v>
      </c>
      <c r="U115" s="89" t="s">
        <v>862</v>
      </c>
      <c r="V115" s="89" t="s">
        <v>862</v>
      </c>
    </row>
    <row r="116" spans="1:22">
      <c r="A116" s="87"/>
      <c r="B116" s="120">
        <v>124917</v>
      </c>
      <c r="C116" s="142" t="s">
        <v>633</v>
      </c>
      <c r="D116" s="89" t="s">
        <v>218</v>
      </c>
      <c r="E116" s="120" t="s">
        <v>1000</v>
      </c>
      <c r="F116" s="333">
        <v>9.6902721167656125</v>
      </c>
      <c r="G116" s="333">
        <v>81.068358575521827</v>
      </c>
      <c r="H116" s="142" t="s">
        <v>862</v>
      </c>
      <c r="I116" s="142" t="s">
        <v>862</v>
      </c>
      <c r="J116" s="142" t="s">
        <v>862</v>
      </c>
      <c r="K116" s="89" t="s">
        <v>862</v>
      </c>
      <c r="L116" s="89" t="s">
        <v>862</v>
      </c>
      <c r="M116" s="89" t="s">
        <v>862</v>
      </c>
      <c r="N116" s="89" t="s">
        <v>862</v>
      </c>
      <c r="O116" s="89" t="s">
        <v>862</v>
      </c>
      <c r="P116" s="89" t="s">
        <v>862</v>
      </c>
      <c r="Q116" s="89" t="s">
        <v>862</v>
      </c>
      <c r="R116" s="89" t="s">
        <v>862</v>
      </c>
      <c r="S116" s="89" t="s">
        <v>862</v>
      </c>
      <c r="T116" s="89" t="s">
        <v>862</v>
      </c>
      <c r="U116" s="89" t="s">
        <v>862</v>
      </c>
      <c r="V116" s="89" t="s">
        <v>862</v>
      </c>
    </row>
    <row r="117" spans="1:22">
      <c r="A117" s="87"/>
      <c r="B117" s="120">
        <v>124918</v>
      </c>
      <c r="C117" s="142" t="s">
        <v>633</v>
      </c>
      <c r="D117" s="89" t="s">
        <v>218</v>
      </c>
      <c r="E117" s="120" t="s">
        <v>1000</v>
      </c>
      <c r="F117" s="333">
        <v>12.567870104544749</v>
      </c>
      <c r="G117" s="333">
        <v>11.092140123638595</v>
      </c>
      <c r="H117" s="142" t="s">
        <v>862</v>
      </c>
      <c r="I117" s="142" t="s">
        <v>862</v>
      </c>
      <c r="J117" s="142" t="s">
        <v>862</v>
      </c>
      <c r="K117" s="89" t="s">
        <v>862</v>
      </c>
      <c r="L117" s="89" t="s">
        <v>862</v>
      </c>
      <c r="M117" s="89" t="s">
        <v>862</v>
      </c>
      <c r="N117" s="89" t="s">
        <v>862</v>
      </c>
      <c r="O117" s="89" t="s">
        <v>862</v>
      </c>
      <c r="P117" s="89" t="s">
        <v>862</v>
      </c>
      <c r="Q117" s="89" t="s">
        <v>862</v>
      </c>
      <c r="R117" s="89" t="s">
        <v>862</v>
      </c>
      <c r="S117" s="89" t="s">
        <v>862</v>
      </c>
      <c r="T117" s="89" t="s">
        <v>862</v>
      </c>
      <c r="U117" s="89" t="s">
        <v>862</v>
      </c>
      <c r="V117" s="89" t="s">
        <v>862</v>
      </c>
    </row>
    <row r="118" spans="1:22">
      <c r="A118" s="87"/>
      <c r="B118" s="120">
        <v>124919</v>
      </c>
      <c r="C118" s="142" t="s">
        <v>633</v>
      </c>
      <c r="D118" s="89" t="s">
        <v>218</v>
      </c>
      <c r="E118" s="120" t="s">
        <v>1000</v>
      </c>
      <c r="F118" s="333">
        <v>11.037864121381389</v>
      </c>
      <c r="G118" s="333">
        <v>13.659135559921353</v>
      </c>
      <c r="H118" s="142" t="s">
        <v>862</v>
      </c>
      <c r="I118" s="142" t="s">
        <v>862</v>
      </c>
      <c r="J118" s="142" t="s">
        <v>862</v>
      </c>
      <c r="K118" s="89" t="s">
        <v>862</v>
      </c>
      <c r="L118" s="89" t="s">
        <v>862</v>
      </c>
      <c r="M118" s="89" t="s">
        <v>862</v>
      </c>
      <c r="N118" s="89" t="s">
        <v>862</v>
      </c>
      <c r="O118" s="89" t="s">
        <v>862</v>
      </c>
      <c r="P118" s="89" t="s">
        <v>862</v>
      </c>
      <c r="Q118" s="89" t="s">
        <v>862</v>
      </c>
      <c r="R118" s="89" t="s">
        <v>862</v>
      </c>
      <c r="S118" s="89" t="s">
        <v>862</v>
      </c>
      <c r="T118" s="89" t="s">
        <v>862</v>
      </c>
      <c r="U118" s="89" t="s">
        <v>862</v>
      </c>
      <c r="V118" s="89" t="s">
        <v>862</v>
      </c>
    </row>
    <row r="119" spans="1:22">
      <c r="A119" s="87"/>
      <c r="B119" s="120">
        <v>124920</v>
      </c>
      <c r="C119" s="142" t="s">
        <v>633</v>
      </c>
      <c r="D119" s="89" t="s">
        <v>218</v>
      </c>
      <c r="E119" s="120" t="s">
        <v>1000</v>
      </c>
      <c r="F119" s="333">
        <v>13.354903081319115</v>
      </c>
      <c r="G119" s="333">
        <v>90.438509726343582</v>
      </c>
      <c r="H119" s="142" t="s">
        <v>862</v>
      </c>
      <c r="I119" s="142" t="s">
        <v>862</v>
      </c>
      <c r="J119" s="142" t="s">
        <v>862</v>
      </c>
      <c r="K119" s="89" t="s">
        <v>862</v>
      </c>
      <c r="L119" s="89" t="s">
        <v>862</v>
      </c>
      <c r="M119" s="89" t="s">
        <v>862</v>
      </c>
      <c r="N119" s="89" t="s">
        <v>862</v>
      </c>
      <c r="O119" s="89" t="s">
        <v>862</v>
      </c>
      <c r="P119" s="89" t="s">
        <v>862</v>
      </c>
      <c r="Q119" s="89" t="s">
        <v>862</v>
      </c>
      <c r="R119" s="89" t="s">
        <v>862</v>
      </c>
      <c r="S119" s="89" t="s">
        <v>862</v>
      </c>
      <c r="T119" s="89" t="s">
        <v>862</v>
      </c>
      <c r="U119" s="89" t="s">
        <v>862</v>
      </c>
      <c r="V119" s="89" t="s">
        <v>862</v>
      </c>
    </row>
    <row r="120" spans="1:22">
      <c r="A120" s="87"/>
      <c r="B120" s="120">
        <v>124925</v>
      </c>
      <c r="C120" s="142" t="s">
        <v>633</v>
      </c>
      <c r="D120" s="89" t="s">
        <v>218</v>
      </c>
      <c r="E120" s="120" t="s">
        <v>1000</v>
      </c>
      <c r="F120" s="333">
        <v>10.444506355305869</v>
      </c>
      <c r="G120" s="333">
        <v>91.294099159267617</v>
      </c>
      <c r="H120" s="142" t="s">
        <v>862</v>
      </c>
      <c r="I120" s="142" t="s">
        <v>862</v>
      </c>
      <c r="J120" s="142" t="s">
        <v>862</v>
      </c>
      <c r="K120" s="89" t="s">
        <v>862</v>
      </c>
      <c r="L120" s="89" t="s">
        <v>862</v>
      </c>
      <c r="M120" s="89" t="s">
        <v>862</v>
      </c>
      <c r="N120" s="89" t="s">
        <v>862</v>
      </c>
      <c r="O120" s="89" t="s">
        <v>862</v>
      </c>
      <c r="P120" s="89" t="s">
        <v>862</v>
      </c>
      <c r="Q120" s="89" t="s">
        <v>862</v>
      </c>
      <c r="R120" s="89" t="s">
        <v>862</v>
      </c>
      <c r="S120" s="89" t="s">
        <v>862</v>
      </c>
      <c r="T120" s="89" t="s">
        <v>862</v>
      </c>
      <c r="U120" s="89" t="s">
        <v>862</v>
      </c>
      <c r="V120" s="89" t="s">
        <v>862</v>
      </c>
    </row>
    <row r="121" spans="1:22">
      <c r="A121" s="87"/>
      <c r="B121" s="120">
        <v>124926</v>
      </c>
      <c r="C121" s="142" t="s">
        <v>633</v>
      </c>
      <c r="D121" s="89" t="s">
        <v>218</v>
      </c>
      <c r="E121" s="120" t="s">
        <v>1000</v>
      </c>
      <c r="F121" s="333">
        <v>11.767105639851186</v>
      </c>
      <c r="G121" s="333">
        <v>41.994871794871777</v>
      </c>
      <c r="H121" s="142" t="s">
        <v>862</v>
      </c>
      <c r="I121" s="142" t="s">
        <v>862</v>
      </c>
      <c r="J121" s="142" t="s">
        <v>862</v>
      </c>
      <c r="K121" s="89" t="s">
        <v>862</v>
      </c>
      <c r="L121" s="89" t="s">
        <v>862</v>
      </c>
      <c r="M121" s="89" t="s">
        <v>862</v>
      </c>
      <c r="N121" s="89" t="s">
        <v>862</v>
      </c>
      <c r="O121" s="89" t="s">
        <v>862</v>
      </c>
      <c r="P121" s="89" t="s">
        <v>862</v>
      </c>
      <c r="Q121" s="89" t="s">
        <v>862</v>
      </c>
      <c r="R121" s="89" t="s">
        <v>862</v>
      </c>
      <c r="S121" s="89" t="s">
        <v>862</v>
      </c>
      <c r="T121" s="89" t="s">
        <v>862</v>
      </c>
      <c r="U121" s="89" t="s">
        <v>862</v>
      </c>
      <c r="V121" s="89" t="s">
        <v>862</v>
      </c>
    </row>
    <row r="122" spans="1:22">
      <c r="A122" s="87"/>
      <c r="B122" s="120">
        <v>124927</v>
      </c>
      <c r="C122" s="142" t="s">
        <v>633</v>
      </c>
      <c r="D122" s="89" t="s">
        <v>218</v>
      </c>
      <c r="E122" s="120" t="s">
        <v>1000</v>
      </c>
      <c r="F122" s="333">
        <v>27.717878806223148</v>
      </c>
      <c r="G122" s="333">
        <v>96.077312602524813</v>
      </c>
      <c r="H122" s="142" t="s">
        <v>862</v>
      </c>
      <c r="I122" s="142" t="s">
        <v>862</v>
      </c>
      <c r="J122" s="142" t="s">
        <v>862</v>
      </c>
      <c r="K122" s="89" t="s">
        <v>862</v>
      </c>
      <c r="L122" s="89" t="s">
        <v>862</v>
      </c>
      <c r="M122" s="89" t="s">
        <v>862</v>
      </c>
      <c r="N122" s="89" t="s">
        <v>862</v>
      </c>
      <c r="O122" s="89" t="s">
        <v>862</v>
      </c>
      <c r="P122" s="89" t="s">
        <v>862</v>
      </c>
      <c r="Q122" s="89" t="s">
        <v>862</v>
      </c>
      <c r="R122" s="89" t="s">
        <v>862</v>
      </c>
      <c r="S122" s="89" t="s">
        <v>862</v>
      </c>
      <c r="T122" s="89" t="s">
        <v>862</v>
      </c>
      <c r="U122" s="89" t="s">
        <v>862</v>
      </c>
      <c r="V122" s="89" t="s">
        <v>862</v>
      </c>
    </row>
    <row r="123" spans="1:22">
      <c r="A123" s="87"/>
      <c r="B123" s="120">
        <v>124928</v>
      </c>
      <c r="C123" s="142" t="s">
        <v>633</v>
      </c>
      <c r="D123" s="89" t="s">
        <v>218</v>
      </c>
      <c r="E123" s="120" t="s">
        <v>1000</v>
      </c>
      <c r="F123" s="333">
        <v>27.714669845317957</v>
      </c>
      <c r="G123" s="333">
        <v>96.696107294733423</v>
      </c>
      <c r="H123" s="142" t="s">
        <v>862</v>
      </c>
      <c r="I123" s="142" t="s">
        <v>862</v>
      </c>
      <c r="J123" s="142" t="s">
        <v>862</v>
      </c>
      <c r="K123" s="89" t="s">
        <v>862</v>
      </c>
      <c r="L123" s="89" t="s">
        <v>862</v>
      </c>
      <c r="M123" s="89" t="s">
        <v>862</v>
      </c>
      <c r="N123" s="89" t="s">
        <v>862</v>
      </c>
      <c r="O123" s="89" t="s">
        <v>862</v>
      </c>
      <c r="P123" s="89" t="s">
        <v>862</v>
      </c>
      <c r="Q123" s="89" t="s">
        <v>862</v>
      </c>
      <c r="R123" s="89" t="s">
        <v>862</v>
      </c>
      <c r="S123" s="89" t="s">
        <v>862</v>
      </c>
      <c r="T123" s="89" t="s">
        <v>862</v>
      </c>
      <c r="U123" s="89" t="s">
        <v>862</v>
      </c>
      <c r="V123" s="89" t="s">
        <v>862</v>
      </c>
    </row>
    <row r="124" spans="1:22">
      <c r="A124" s="87"/>
      <c r="B124" s="120">
        <v>124929</v>
      </c>
      <c r="C124" s="142" t="s">
        <v>633</v>
      </c>
      <c r="D124" s="89" t="s">
        <v>218</v>
      </c>
      <c r="E124" s="120" t="s">
        <v>1000</v>
      </c>
      <c r="F124" s="333">
        <v>7.5670738587050552</v>
      </c>
      <c r="G124" s="333">
        <v>23.343311075293634</v>
      </c>
      <c r="H124" s="142" t="s">
        <v>862</v>
      </c>
      <c r="I124" s="142" t="s">
        <v>862</v>
      </c>
      <c r="J124" s="142" t="s">
        <v>862</v>
      </c>
      <c r="K124" s="89" t="s">
        <v>862</v>
      </c>
      <c r="L124" s="89" t="s">
        <v>862</v>
      </c>
      <c r="M124" s="89" t="s">
        <v>862</v>
      </c>
      <c r="N124" s="89" t="s">
        <v>862</v>
      </c>
      <c r="O124" s="89" t="s">
        <v>862</v>
      </c>
      <c r="P124" s="89" t="s">
        <v>862</v>
      </c>
      <c r="Q124" s="89" t="s">
        <v>862</v>
      </c>
      <c r="R124" s="89" t="s">
        <v>862</v>
      </c>
      <c r="S124" s="89" t="s">
        <v>862</v>
      </c>
      <c r="T124" s="89" t="s">
        <v>862</v>
      </c>
      <c r="U124" s="89" t="s">
        <v>862</v>
      </c>
      <c r="V124" s="89" t="s">
        <v>862</v>
      </c>
    </row>
    <row r="125" spans="1:22">
      <c r="A125" s="87"/>
      <c r="B125" s="120">
        <v>124930</v>
      </c>
      <c r="C125" s="142" t="s">
        <v>633</v>
      </c>
      <c r="D125" s="89" t="s">
        <v>218</v>
      </c>
      <c r="E125" s="120" t="s">
        <v>1000</v>
      </c>
      <c r="F125" s="333">
        <v>7.6227076374971183</v>
      </c>
      <c r="G125" s="333">
        <v>21.403218173213364</v>
      </c>
      <c r="H125" s="142" t="s">
        <v>862</v>
      </c>
      <c r="I125" s="142" t="s">
        <v>862</v>
      </c>
      <c r="J125" s="142" t="s">
        <v>862</v>
      </c>
      <c r="K125" s="89" t="s">
        <v>862</v>
      </c>
      <c r="L125" s="89" t="s">
        <v>862</v>
      </c>
      <c r="M125" s="89" t="s">
        <v>862</v>
      </c>
      <c r="N125" s="89" t="s">
        <v>862</v>
      </c>
      <c r="O125" s="89" t="s">
        <v>862</v>
      </c>
      <c r="P125" s="89" t="s">
        <v>862</v>
      </c>
      <c r="Q125" s="89" t="s">
        <v>862</v>
      </c>
      <c r="R125" s="89" t="s">
        <v>862</v>
      </c>
      <c r="S125" s="89" t="s">
        <v>862</v>
      </c>
      <c r="T125" s="89" t="s">
        <v>862</v>
      </c>
      <c r="U125" s="89" t="s">
        <v>862</v>
      </c>
      <c r="V125" s="89" t="s">
        <v>862</v>
      </c>
    </row>
  </sheetData>
  <mergeCells count="1">
    <mergeCell ref="M6:O6"/>
  </mergeCells>
  <pageMargins left="0.7" right="0.7" top="0.75" bottom="0.75" header="0.3" footer="0.3"/>
  <pageSetup paperSize="3"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F2A57-18E8-48FD-86F7-638125A2689B}">
  <dimension ref="A1:JL136"/>
  <sheetViews>
    <sheetView topLeftCell="F1" zoomScale="80" zoomScaleNormal="80" zoomScaleSheetLayoutView="30" workbookViewId="0">
      <pane ySplit="7" topLeftCell="A8" activePane="bottomLeft" state="frozen"/>
      <selection activeCell="J33" sqref="J33"/>
      <selection pane="bottomLeft" activeCell="G5" sqref="G5:V7"/>
    </sheetView>
  </sheetViews>
  <sheetFormatPr defaultColWidth="8.85546875" defaultRowHeight="15.75"/>
  <cols>
    <col min="1" max="1" width="12.85546875" style="5" bestFit="1" customWidth="1"/>
    <col min="2" max="2" width="15" style="7" bestFit="1" customWidth="1"/>
    <col min="3" max="3" width="23.42578125" style="7" bestFit="1" customWidth="1"/>
    <col min="4" max="4" width="11.42578125" style="5" customWidth="1"/>
    <col min="5" max="5" width="9" style="5" customWidth="1"/>
    <col min="6" max="6" width="22.5703125" style="5" customWidth="1"/>
    <col min="7" max="7" width="12.5703125" style="5" customWidth="1"/>
    <col min="8" max="25" width="10.140625" style="5" customWidth="1"/>
    <col min="26" max="26" width="15.140625" style="6" customWidth="1"/>
    <col min="27" max="27" width="14.5703125" style="7" customWidth="1"/>
    <col min="28" max="28" width="8.140625" style="7" bestFit="1" customWidth="1"/>
    <col min="29" max="33" width="6.85546875" style="7" bestFit="1" customWidth="1"/>
    <col min="34" max="44" width="8.140625" style="7" bestFit="1" customWidth="1"/>
    <col min="45" max="45" width="6.85546875" style="7" bestFit="1" customWidth="1"/>
    <col min="46" max="63" width="8.140625" style="7" bestFit="1" customWidth="1"/>
    <col min="64" max="64" width="6.85546875" style="7" bestFit="1" customWidth="1"/>
    <col min="65" max="66" width="8.140625" style="7" bestFit="1" customWidth="1"/>
    <col min="67" max="67" width="6.85546875" style="7" bestFit="1" customWidth="1"/>
    <col min="68" max="71" width="8.140625" style="7" bestFit="1" customWidth="1"/>
    <col min="72" max="73" width="6.85546875" style="7" bestFit="1" customWidth="1"/>
    <col min="74" max="74" width="8.140625" style="7" bestFit="1" customWidth="1"/>
    <col min="75" max="76" width="6.85546875" style="7" bestFit="1" customWidth="1"/>
    <col min="77" max="77" width="8.140625" style="7" bestFit="1" customWidth="1"/>
    <col min="78" max="78" width="6.85546875" style="7" bestFit="1" customWidth="1"/>
    <col min="79" max="79" width="8.140625" style="7" bestFit="1" customWidth="1"/>
    <col min="80" max="81" width="13.140625" style="7" bestFit="1" customWidth="1"/>
    <col min="82" max="82" width="12" style="7" bestFit="1" customWidth="1"/>
    <col min="83" max="95" width="13.140625" style="7" bestFit="1" customWidth="1"/>
    <col min="96" max="185" width="8.85546875" style="7"/>
    <col min="186" max="186" width="11.140625" style="7" bestFit="1" customWidth="1"/>
    <col min="187" max="187" width="7.5703125" style="7" bestFit="1" customWidth="1"/>
    <col min="188" max="188" width="3.7109375" style="7" bestFit="1" customWidth="1"/>
    <col min="189" max="272" width="13.140625" style="7" bestFit="1" customWidth="1"/>
    <col min="273" max="16384" width="8.85546875" style="7"/>
  </cols>
  <sheetData>
    <row r="1" spans="1:272">
      <c r="A1" s="16" t="s">
        <v>760</v>
      </c>
      <c r="B1" s="7" t="s">
        <v>978</v>
      </c>
    </row>
    <row r="2" spans="1:272" ht="25.5" customHeight="1">
      <c r="B2" s="7" t="s">
        <v>958</v>
      </c>
      <c r="X2" s="77" t="s">
        <v>387</v>
      </c>
    </row>
    <row r="3" spans="1:272" ht="25.5" customHeight="1"/>
    <row r="4" spans="1:272" s="11" customFormat="1" ht="24.75" customHeight="1">
      <c r="A4" s="182"/>
      <c r="B4" s="57"/>
      <c r="C4" s="183"/>
      <c r="D4" s="183"/>
      <c r="E4" s="183"/>
      <c r="F4" s="183"/>
      <c r="G4" s="362" t="s">
        <v>758</v>
      </c>
      <c r="H4" s="362"/>
      <c r="I4" s="362"/>
      <c r="J4" s="362"/>
      <c r="K4" s="362"/>
      <c r="L4" s="362"/>
      <c r="M4" s="362"/>
      <c r="N4" s="362"/>
      <c r="O4" s="362"/>
      <c r="P4" s="362"/>
      <c r="Q4" s="362"/>
      <c r="R4" s="362"/>
      <c r="S4" s="362"/>
      <c r="T4" s="362"/>
      <c r="U4" s="362"/>
      <c r="V4" s="362"/>
      <c r="W4" s="362"/>
      <c r="X4" s="362"/>
      <c r="Y4" s="362"/>
      <c r="Z4" s="362"/>
      <c r="AA4" s="183"/>
      <c r="GG4" s="11">
        <v>1</v>
      </c>
    </row>
    <row r="5" spans="1:272" s="62" customFormat="1" ht="16.5" customHeight="1">
      <c r="A5" s="184"/>
      <c r="B5" s="231"/>
      <c r="C5" s="231"/>
      <c r="D5" s="231"/>
      <c r="E5" s="231"/>
      <c r="F5" s="235" t="s">
        <v>496</v>
      </c>
      <c r="G5" s="236">
        <v>31</v>
      </c>
      <c r="H5" s="236">
        <v>63</v>
      </c>
      <c r="I5" s="236">
        <v>7.1</v>
      </c>
      <c r="J5" s="236">
        <v>27</v>
      </c>
      <c r="K5" s="236">
        <v>4.7</v>
      </c>
      <c r="L5" s="237">
        <v>1</v>
      </c>
      <c r="M5" s="237">
        <v>4</v>
      </c>
      <c r="N5" s="237">
        <v>0.7</v>
      </c>
      <c r="O5" s="237">
        <v>3.9</v>
      </c>
      <c r="P5" s="237">
        <v>0.83</v>
      </c>
      <c r="Q5" s="237">
        <v>2.2999999999999998</v>
      </c>
      <c r="R5" s="237">
        <v>0.3</v>
      </c>
      <c r="S5" s="237">
        <v>1.96</v>
      </c>
      <c r="T5" s="237">
        <v>0.31</v>
      </c>
      <c r="U5" s="237">
        <v>21</v>
      </c>
      <c r="V5" s="236">
        <v>14</v>
      </c>
      <c r="W5" s="236"/>
      <c r="X5" s="238">
        <f>SUM(G5:U5)</f>
        <v>169.10000000000002</v>
      </c>
      <c r="Y5" s="238">
        <f>SUM(G5:V5)</f>
        <v>183.10000000000002</v>
      </c>
      <c r="Z5" s="238">
        <f>SUM(L5:U5)/SUM(G5:K5)</f>
        <v>0.27334337349397597</v>
      </c>
      <c r="AA5" s="231"/>
    </row>
    <row r="6" spans="1:272" s="62" customFormat="1" ht="10.5" customHeight="1">
      <c r="A6" s="184"/>
      <c r="B6" s="231"/>
      <c r="C6" s="231"/>
      <c r="D6" s="231"/>
      <c r="E6" s="231"/>
      <c r="F6" s="231"/>
      <c r="G6" s="363" t="s">
        <v>820</v>
      </c>
      <c r="H6" s="363"/>
      <c r="I6" s="363"/>
      <c r="J6" s="363"/>
      <c r="K6" s="363"/>
      <c r="L6" s="364" t="s">
        <v>821</v>
      </c>
      <c r="M6" s="364"/>
      <c r="N6" s="364"/>
      <c r="O6" s="364"/>
      <c r="P6" s="364"/>
      <c r="Q6" s="364"/>
      <c r="R6" s="364"/>
      <c r="S6" s="364"/>
      <c r="T6" s="364"/>
      <c r="U6" s="364"/>
      <c r="V6" s="262"/>
      <c r="W6" s="262"/>
      <c r="X6" s="263"/>
      <c r="Y6" s="236"/>
      <c r="Z6" s="232"/>
      <c r="AA6" s="231"/>
    </row>
    <row r="7" spans="1:272" s="11" customFormat="1" ht="30" customHeight="1">
      <c r="A7" s="103" t="s">
        <v>288</v>
      </c>
      <c r="B7" s="103" t="s">
        <v>0</v>
      </c>
      <c r="C7" s="103" t="s">
        <v>317</v>
      </c>
      <c r="D7" s="103" t="s">
        <v>551</v>
      </c>
      <c r="E7" s="103" t="s">
        <v>321</v>
      </c>
      <c r="F7" s="103" t="s">
        <v>380</v>
      </c>
      <c r="G7" s="239" t="s">
        <v>136</v>
      </c>
      <c r="H7" s="239" t="s">
        <v>137</v>
      </c>
      <c r="I7" s="239" t="s">
        <v>151</v>
      </c>
      <c r="J7" s="239" t="s">
        <v>138</v>
      </c>
      <c r="K7" s="239" t="s">
        <v>139</v>
      </c>
      <c r="L7" s="240" t="s">
        <v>230</v>
      </c>
      <c r="M7" s="240" t="s">
        <v>141</v>
      </c>
      <c r="N7" s="240" t="s">
        <v>231</v>
      </c>
      <c r="O7" s="240" t="s">
        <v>232</v>
      </c>
      <c r="P7" s="240" t="s">
        <v>233</v>
      </c>
      <c r="Q7" s="240" t="s">
        <v>234</v>
      </c>
      <c r="R7" s="240" t="s">
        <v>148</v>
      </c>
      <c r="S7" s="240" t="s">
        <v>145</v>
      </c>
      <c r="T7" s="240" t="s">
        <v>150</v>
      </c>
      <c r="U7" s="240" t="s">
        <v>235</v>
      </c>
      <c r="V7" s="103" t="s">
        <v>236</v>
      </c>
      <c r="W7" s="103" t="s">
        <v>1074</v>
      </c>
      <c r="X7" s="103" t="s">
        <v>432</v>
      </c>
      <c r="Y7" s="185" t="s">
        <v>755</v>
      </c>
      <c r="Z7" s="185" t="s">
        <v>759</v>
      </c>
      <c r="AA7" s="185" t="s">
        <v>431</v>
      </c>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GC7" s="11" t="s">
        <v>30</v>
      </c>
      <c r="GD7" s="11">
        <v>24</v>
      </c>
      <c r="GE7" s="11" t="s">
        <v>383</v>
      </c>
      <c r="GF7" s="11">
        <v>4.416666666666667</v>
      </c>
      <c r="GG7" s="11">
        <v>3.4416666666666664</v>
      </c>
      <c r="GH7" s="11">
        <v>16.125</v>
      </c>
      <c r="GI7" s="11">
        <v>2.7041666666666671</v>
      </c>
      <c r="GJ7" s="11">
        <v>0.37916666666666665</v>
      </c>
      <c r="GK7" s="11">
        <v>1.5</v>
      </c>
      <c r="GL7" s="11">
        <v>0.4291666666666667</v>
      </c>
      <c r="GM7" s="11">
        <v>4.1666666666666664E-2</v>
      </c>
      <c r="GN7" s="11">
        <v>0.12083333333333333</v>
      </c>
      <c r="GO7" s="11">
        <v>0.20416666666666669</v>
      </c>
      <c r="GP7" s="11">
        <v>1.7750000000000001</v>
      </c>
      <c r="GQ7" s="11">
        <v>1.6624999999999999</v>
      </c>
      <c r="GR7" s="11">
        <v>0.40416666666666662</v>
      </c>
      <c r="GS7" s="11">
        <v>6.458333333333333</v>
      </c>
      <c r="GT7" s="11">
        <v>0.84166666666666667</v>
      </c>
      <c r="GU7" s="11">
        <v>1.1166666666666667</v>
      </c>
      <c r="GV7" s="11">
        <v>0.6166666666666667</v>
      </c>
      <c r="GW7" s="11">
        <v>0.73749999999999993</v>
      </c>
      <c r="GX7" s="11">
        <v>6.25E-2</v>
      </c>
      <c r="GY7" s="11">
        <v>0.23750000000000002</v>
      </c>
      <c r="GZ7" s="11">
        <v>0.6</v>
      </c>
      <c r="HA7" s="11">
        <v>0.67499999999999993</v>
      </c>
      <c r="HB7" s="11">
        <v>0.56666666666666665</v>
      </c>
      <c r="HC7" s="11">
        <v>0.76666666666666661</v>
      </c>
      <c r="HD7" s="11">
        <v>2.4166666666666665</v>
      </c>
      <c r="HE7" s="11">
        <v>0.5625</v>
      </c>
      <c r="HF7" s="11">
        <v>1.375</v>
      </c>
      <c r="HG7" s="11">
        <v>0.9</v>
      </c>
      <c r="HH7" s="11">
        <v>0.22083333333333333</v>
      </c>
      <c r="HI7" s="11">
        <v>0.30416666666666664</v>
      </c>
      <c r="HJ7" s="11">
        <v>3.3916666666666671</v>
      </c>
      <c r="HK7" s="11">
        <v>1.375</v>
      </c>
      <c r="HL7" s="11">
        <v>1.1624999999999999</v>
      </c>
      <c r="HM7" s="11">
        <v>1.2583333333333333</v>
      </c>
      <c r="HN7" s="11">
        <v>0.22916666666666666</v>
      </c>
      <c r="HO7" s="11">
        <v>0.24583333333333335</v>
      </c>
      <c r="HP7" s="11">
        <v>0.42083333333333334</v>
      </c>
      <c r="HQ7" s="11">
        <v>0.87916666666666676</v>
      </c>
      <c r="HR7" s="11">
        <v>0.34166666666666662</v>
      </c>
      <c r="HS7" s="11">
        <v>0.89583333333333337</v>
      </c>
      <c r="HT7" s="11">
        <v>0.55833333333333335</v>
      </c>
      <c r="HU7" s="11">
        <v>0.26250000000000001</v>
      </c>
      <c r="HV7" s="11">
        <v>0.47083333333333338</v>
      </c>
      <c r="HW7" s="11">
        <v>0.37916666666666665</v>
      </c>
      <c r="HX7" s="11">
        <v>0.42499999999999999</v>
      </c>
      <c r="HY7" s="11">
        <v>0.82500000000000007</v>
      </c>
      <c r="HZ7" s="11">
        <v>1.8875</v>
      </c>
      <c r="IA7" s="11">
        <v>0.46249999999999997</v>
      </c>
      <c r="IB7" s="11">
        <v>0.5</v>
      </c>
      <c r="IC7" s="11">
        <v>1.3083333333333333</v>
      </c>
      <c r="ID7" s="11">
        <v>0.6333333333333333</v>
      </c>
      <c r="IE7" s="11">
        <v>0.9</v>
      </c>
      <c r="IF7" s="11">
        <v>1.7166666666666668</v>
      </c>
      <c r="IG7" s="11">
        <v>0.85416666666666663</v>
      </c>
      <c r="IH7" s="11">
        <v>1.4541666666666666</v>
      </c>
      <c r="II7" s="11">
        <v>0.30416666666666664</v>
      </c>
      <c r="IJ7" s="11">
        <v>0.29583333333333334</v>
      </c>
      <c r="IK7" s="11">
        <v>1.1166666666666667</v>
      </c>
      <c r="IL7" s="11">
        <v>5.25</v>
      </c>
      <c r="IM7" s="11">
        <v>0.79999999999999993</v>
      </c>
      <c r="IN7" s="11">
        <v>0.95833333333333337</v>
      </c>
      <c r="IO7" s="11">
        <v>0.58333333333333337</v>
      </c>
      <c r="IP7" s="11">
        <v>0.4916666666666667</v>
      </c>
      <c r="IQ7" s="11">
        <v>0.4458333333333333</v>
      </c>
      <c r="IR7" s="11">
        <v>0.35000000000000003</v>
      </c>
      <c r="IS7" s="11">
        <v>0.22916666666666666</v>
      </c>
      <c r="IT7" s="11">
        <v>0.65</v>
      </c>
      <c r="IU7" s="11">
        <v>0.36249999999999999</v>
      </c>
      <c r="IV7" s="11">
        <v>0.3</v>
      </c>
      <c r="IW7" s="11">
        <v>0.17083333333333331</v>
      </c>
      <c r="IX7" s="11">
        <v>2.0291666666666668</v>
      </c>
      <c r="IY7" s="11">
        <v>1.4041666666666668</v>
      </c>
      <c r="IZ7" s="11">
        <v>2.7791666666666668</v>
      </c>
      <c r="JA7" s="11">
        <v>0.3</v>
      </c>
      <c r="JB7" s="11">
        <v>0.55833333333333335</v>
      </c>
      <c r="JC7" s="11">
        <v>0.29166666666666669</v>
      </c>
      <c r="JD7" s="11">
        <v>4.375</v>
      </c>
      <c r="JE7" s="11">
        <v>1.4083333333333332</v>
      </c>
      <c r="JF7" s="11">
        <v>1.25</v>
      </c>
      <c r="JG7" s="11">
        <v>1.7874999999999999</v>
      </c>
      <c r="JH7" s="11">
        <v>0.79999999999999993</v>
      </c>
      <c r="JI7" s="11">
        <v>0.39999999999999997</v>
      </c>
      <c r="JJ7" s="11">
        <v>2.125</v>
      </c>
      <c r="JK7" s="11">
        <v>1.6375</v>
      </c>
    </row>
    <row r="8" spans="1:272">
      <c r="A8" s="89">
        <v>0</v>
      </c>
      <c r="B8" s="87" t="s">
        <v>295</v>
      </c>
      <c r="C8" s="87" t="s">
        <v>303</v>
      </c>
      <c r="D8" s="89" t="s">
        <v>211</v>
      </c>
      <c r="E8" s="89" t="s">
        <v>343</v>
      </c>
      <c r="F8" s="120" t="s">
        <v>370</v>
      </c>
      <c r="G8" s="264">
        <f>'Table S3a'!F7/'Table S4a'!G$5</f>
        <v>0.61935483870967745</v>
      </c>
      <c r="H8" s="264">
        <f>'Table S3a'!G7/'Table S4a'!H$5</f>
        <v>0.58730158730158732</v>
      </c>
      <c r="I8" s="264">
        <f>'Table S3a'!H7/'Table S4a'!I$5</f>
        <v>0.59154929577464799</v>
      </c>
      <c r="J8" s="264">
        <f>'Table S3a'!I7/'Table S4a'!J$5</f>
        <v>0.60370370370370374</v>
      </c>
      <c r="K8" s="264">
        <f>'Table S3a'!J7/'Table S4a'!K$5</f>
        <v>0.70212765957446799</v>
      </c>
      <c r="L8" s="265">
        <f>'Table S3a'!K7/'Table S4a'!L$5</f>
        <v>0.65</v>
      </c>
      <c r="M8" s="265">
        <f>'Table S3a'!L7/'Table S4a'!M$5</f>
        <v>0.77500000000000002</v>
      </c>
      <c r="N8" s="265">
        <f>'Table S3a'!M7/'Table S4a'!N$5</f>
        <v>0.68571428571428572</v>
      </c>
      <c r="O8" s="265">
        <f>'Table S3a'!N7/'Table S4a'!O$5</f>
        <v>0.6923076923076924</v>
      </c>
      <c r="P8" s="265">
        <f>'Table S3a'!O7/'Table S4a'!P$5</f>
        <v>0.62650602409638556</v>
      </c>
      <c r="Q8" s="265">
        <f>'Table S3a'!P7/'Table S4a'!Q$5</f>
        <v>0.65217391304347827</v>
      </c>
      <c r="R8" s="265">
        <f>'Table S3a'!Q7/'Table S4a'!R$5</f>
        <v>0.66666666666666674</v>
      </c>
      <c r="S8" s="265">
        <f>'Table S3a'!R7/'Table S4a'!S$5</f>
        <v>0.65306122448979598</v>
      </c>
      <c r="T8" s="265">
        <f>'Table S3a'!S7/'Table S4a'!T$5</f>
        <v>0.58064516129032251</v>
      </c>
      <c r="U8" s="265">
        <f>'Table S3a'!T7/'Table S4a'!U$5</f>
        <v>0.63809523809523816</v>
      </c>
      <c r="V8" s="172">
        <f>'Table S3a'!U7/'Table S4a'!V$5</f>
        <v>0.5357142857142857</v>
      </c>
      <c r="W8" s="172">
        <f>SUM(I8:J8,N8:O8)</f>
        <v>2.5732749775003296</v>
      </c>
      <c r="X8" s="172">
        <f>'Table S3a'!W7/'Table S4a'!X$5</f>
        <v>0.61507983441750447</v>
      </c>
      <c r="Y8" s="172">
        <f>'Table S3a'!Y7/'Table S4a'!Y$5</f>
        <v>1.6391316220644454E-3</v>
      </c>
      <c r="Z8" s="238">
        <f>SUM(L8:U8)/SUM(G8:K8)</f>
        <v>2.1327613118923767</v>
      </c>
      <c r="AA8" s="3">
        <f>'Table S3a'!Y7</f>
        <v>0.30012499999999998</v>
      </c>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7" t="s">
        <v>28</v>
      </c>
      <c r="GE8" s="7">
        <v>2.1</v>
      </c>
      <c r="GF8" s="7" t="s">
        <v>160</v>
      </c>
      <c r="GG8" s="7">
        <v>0.47619047619047616</v>
      </c>
      <c r="GH8" s="7">
        <v>1.2380952380952381</v>
      </c>
      <c r="GI8" s="7">
        <v>1.5714285714285712</v>
      </c>
      <c r="GJ8" s="7">
        <v>0.52380952380952384</v>
      </c>
      <c r="GK8" s="7">
        <v>1.3809523809523809</v>
      </c>
      <c r="GL8" s="7">
        <v>1.0476190476190477</v>
      </c>
      <c r="GM8" s="7">
        <v>0.2857142857142857</v>
      </c>
      <c r="GN8" s="7">
        <v>9.5238095238095233E-2</v>
      </c>
      <c r="GO8" s="7">
        <v>0.23809523809523808</v>
      </c>
      <c r="GP8" s="7">
        <v>0.38095238095238093</v>
      </c>
      <c r="GQ8" s="7">
        <v>0.80952380952380942</v>
      </c>
      <c r="GR8" s="7">
        <v>1</v>
      </c>
      <c r="GS8" s="7">
        <v>0.42857142857142855</v>
      </c>
      <c r="GT8" s="7">
        <v>0.42857142857142855</v>
      </c>
      <c r="GU8" s="7">
        <v>2.0952380952380953</v>
      </c>
      <c r="GV8" s="7">
        <v>0.5714285714285714</v>
      </c>
      <c r="GW8" s="7">
        <v>0.5714285714285714</v>
      </c>
      <c r="GX8" s="7">
        <v>1.1428571428571428</v>
      </c>
      <c r="GY8" s="7">
        <v>0.2857142857142857</v>
      </c>
      <c r="GZ8" s="7">
        <v>1.0476190476190477</v>
      </c>
      <c r="HA8" s="7">
        <v>0.19047619047619047</v>
      </c>
      <c r="HB8" s="7">
        <v>0.14285714285714285</v>
      </c>
      <c r="HC8" s="7">
        <v>1.2857142857142858</v>
      </c>
      <c r="HD8" s="7">
        <v>3.2380952380952377</v>
      </c>
      <c r="HE8" s="7">
        <v>0.61904761904761907</v>
      </c>
      <c r="HF8" s="7">
        <v>0.80952380952380942</v>
      </c>
      <c r="HG8" s="7">
        <v>0.76190476190476186</v>
      </c>
      <c r="HH8" s="7">
        <v>0.7142857142857143</v>
      </c>
      <c r="HI8" s="7">
        <v>0.7142857142857143</v>
      </c>
      <c r="HJ8" s="7">
        <v>0.95238095238095233</v>
      </c>
      <c r="HK8" s="7">
        <v>0.7142857142857143</v>
      </c>
      <c r="HL8" s="7">
        <v>0.90476190476190466</v>
      </c>
      <c r="HM8" s="7">
        <v>4.9047619047619051</v>
      </c>
      <c r="HN8" s="7">
        <v>3.1904761904761902</v>
      </c>
      <c r="HO8" s="7">
        <v>1.3333333333333333</v>
      </c>
      <c r="HP8" s="7">
        <v>7.0476190476190474</v>
      </c>
      <c r="HQ8" s="7">
        <v>0.52380952380952384</v>
      </c>
      <c r="HR8" s="7">
        <v>1.4761904761904763</v>
      </c>
      <c r="HS8" s="7">
        <v>0.76190476190476186</v>
      </c>
      <c r="HT8" s="7">
        <v>0.23809523809523808</v>
      </c>
      <c r="HU8" s="7">
        <v>1.1428571428571428</v>
      </c>
      <c r="HV8" s="7">
        <v>0.19047619047619047</v>
      </c>
      <c r="HW8" s="7">
        <v>0.52380952380952384</v>
      </c>
      <c r="HX8" s="7">
        <v>1.857142857142857</v>
      </c>
      <c r="HY8" s="7">
        <v>1.1904761904761905</v>
      </c>
      <c r="HZ8" s="7">
        <v>0.8571428571428571</v>
      </c>
      <c r="IA8" s="7">
        <v>1.1428571428571428</v>
      </c>
      <c r="IB8" s="7">
        <v>4.6190476190476186</v>
      </c>
      <c r="IC8" s="7">
        <v>0.47619047619047616</v>
      </c>
      <c r="ID8" s="7">
        <v>1.0952380952380951</v>
      </c>
      <c r="IE8" s="7">
        <v>2.1904761904761902</v>
      </c>
      <c r="IF8" s="7">
        <v>1.1428571428571428</v>
      </c>
      <c r="IG8" s="7">
        <v>0.66666666666666663</v>
      </c>
      <c r="IH8" s="7">
        <v>3.5238095238095237</v>
      </c>
      <c r="II8" s="7">
        <v>3.6666666666666665</v>
      </c>
      <c r="IJ8" s="7">
        <v>1.9047619047619047</v>
      </c>
      <c r="IK8" s="7">
        <v>2.0476190476190474</v>
      </c>
      <c r="IL8" s="7">
        <v>1.7619047619047619</v>
      </c>
      <c r="IM8" s="7">
        <v>2.1428571428571428</v>
      </c>
      <c r="IN8" s="7">
        <v>4.1904761904761907</v>
      </c>
      <c r="IO8" s="7">
        <v>2.9523809523809526</v>
      </c>
      <c r="IP8" s="7">
        <v>1.1904761904761905</v>
      </c>
      <c r="IQ8" s="7">
        <v>1.4285714285714286</v>
      </c>
      <c r="IR8" s="7">
        <v>1.6190476190476188</v>
      </c>
      <c r="IS8" s="7">
        <v>1.857142857142857</v>
      </c>
      <c r="IT8" s="7">
        <v>1.2857142857142858</v>
      </c>
      <c r="IU8" s="7">
        <v>1.4761904761904763</v>
      </c>
      <c r="IV8" s="7">
        <v>1.4285714285714286</v>
      </c>
      <c r="IW8" s="7">
        <v>1.4761904761904763</v>
      </c>
      <c r="IX8" s="7">
        <v>1.1428571428571428</v>
      </c>
      <c r="IY8" s="7">
        <v>1.4285714285714286</v>
      </c>
      <c r="IZ8" s="7">
        <v>0.76190476190476186</v>
      </c>
      <c r="JA8" s="7">
        <v>0.42857142857142855</v>
      </c>
      <c r="JB8" s="7">
        <v>1.9523809523809521</v>
      </c>
      <c r="JC8" s="7">
        <v>2.0476190476190474</v>
      </c>
      <c r="JD8" s="7">
        <v>1.9523809523809521</v>
      </c>
      <c r="JE8" s="7">
        <v>0.38095238095238093</v>
      </c>
      <c r="JF8" s="7">
        <v>0.52380952380952384</v>
      </c>
      <c r="JG8" s="7">
        <v>0.38095238095238093</v>
      </c>
      <c r="JH8" s="7">
        <v>0.66666666666666663</v>
      </c>
      <c r="JI8" s="7">
        <v>0.66666666666666663</v>
      </c>
      <c r="JJ8" s="7">
        <v>0.76190476190476186</v>
      </c>
      <c r="JK8" s="7">
        <v>0.2857142857142857</v>
      </c>
      <c r="JL8" s="7">
        <v>1.2380952380952381</v>
      </c>
    </row>
    <row r="9" spans="1:272">
      <c r="A9" s="89">
        <v>1</v>
      </c>
      <c r="B9" s="87" t="s">
        <v>292</v>
      </c>
      <c r="C9" s="87" t="s">
        <v>300</v>
      </c>
      <c r="D9" s="89" t="s">
        <v>211</v>
      </c>
      <c r="E9" s="89" t="s">
        <v>343</v>
      </c>
      <c r="F9" s="120" t="s">
        <v>1002</v>
      </c>
      <c r="G9" s="264">
        <f>'Table S3a'!F8/'Table S4a'!G$5</f>
        <v>1.6161290322580646</v>
      </c>
      <c r="H9" s="264">
        <f>'Table S3a'!G8/'Table S4a'!H$5</f>
        <v>1.746031746031746</v>
      </c>
      <c r="I9" s="264">
        <f>'Table S3a'!H8/'Table S4a'!I$5</f>
        <v>1.8309859154929577</v>
      </c>
      <c r="J9" s="264">
        <f>'Table S3a'!I8/'Table S4a'!J$5</f>
        <v>1.9222222222222223</v>
      </c>
      <c r="K9" s="264">
        <f>'Table S3a'!J8/'Table S4a'!K$5</f>
        <v>2.2553191489361701</v>
      </c>
      <c r="L9" s="265">
        <f>'Table S3a'!K8/'Table S4a'!L$5</f>
        <v>2.0299999999999998</v>
      </c>
      <c r="M9" s="265">
        <f>'Table S3a'!L8/'Table S4a'!M$5</f>
        <v>2.3250000000000002</v>
      </c>
      <c r="N9" s="265">
        <f>'Table S3a'!M8/'Table S4a'!N$5</f>
        <v>1.8857142857142859</v>
      </c>
      <c r="O9" s="265">
        <f>'Table S3a'!N8/'Table S4a'!O$5</f>
        <v>1.7435897435897436</v>
      </c>
      <c r="P9" s="265">
        <f>'Table S3a'!O8/'Table S4a'!P$5</f>
        <v>1.4457831325301205</v>
      </c>
      <c r="Q9" s="265">
        <f>'Table S3a'!P8/'Table S4a'!Q$5</f>
        <v>1.3782608695652174</v>
      </c>
      <c r="R9" s="265">
        <f>'Table S3a'!Q8/'Table S4a'!R$5</f>
        <v>1.3</v>
      </c>
      <c r="S9" s="265">
        <f>'Table S3a'!R8/'Table S4a'!S$5</f>
        <v>1.1683673469387756</v>
      </c>
      <c r="T9" s="265">
        <f>'Table S3a'!S8/'Table S4a'!T$5</f>
        <v>1.032258064516129</v>
      </c>
      <c r="U9" s="265">
        <f>'Table S3a'!T8/'Table S4a'!U$5</f>
        <v>1.4190476190476191</v>
      </c>
      <c r="V9" s="172">
        <f>'Table S3a'!U8/'Table S4a'!V$5</f>
        <v>0.7142857142857143</v>
      </c>
      <c r="W9" s="172">
        <f t="shared" ref="W9:W72" si="0">SUM(I9:J9,N9:O9)</f>
        <v>7.3825121670192093</v>
      </c>
      <c r="X9" s="172">
        <f>'Table S3a'!W8/'Table S4a'!X$5</f>
        <v>1.7280898876404494</v>
      </c>
      <c r="Y9" s="238">
        <f t="shared" ref="Y9:Y72" si="1">SUM(G9:V9)</f>
        <v>25.812994841128766</v>
      </c>
      <c r="Z9" s="238">
        <f t="shared" ref="Z9:Z72" si="2">SUM(L9:U9)/SUM(G9:K9)</f>
        <v>1.6784275554690178</v>
      </c>
      <c r="AA9" s="3">
        <f>'Table S3a'!Y8</f>
        <v>0.24032258064516132</v>
      </c>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7" t="s">
        <v>21</v>
      </c>
      <c r="GE9" s="7">
        <v>4.1100000000000003</v>
      </c>
      <c r="GF9" s="7" t="s">
        <v>286</v>
      </c>
      <c r="GG9" s="7">
        <v>695.86374695863742</v>
      </c>
      <c r="GH9" s="7">
        <v>377.1289537712895</v>
      </c>
      <c r="GI9" s="7">
        <v>1457.420924574209</v>
      </c>
      <c r="GJ9" s="7">
        <v>1272.5060827250607</v>
      </c>
      <c r="GK9" s="7">
        <v>147.93187347931871</v>
      </c>
      <c r="GL9" s="7">
        <v>734.79318734793185</v>
      </c>
      <c r="GM9" s="7">
        <v>112.16545012165449</v>
      </c>
      <c r="GN9" s="7">
        <v>8.7591240875912408</v>
      </c>
      <c r="GO9" s="7">
        <v>717.76155717761549</v>
      </c>
      <c r="GP9" s="7">
        <v>759.12408759124082</v>
      </c>
      <c r="GQ9" s="7">
        <v>2099.7566909975667</v>
      </c>
      <c r="GR9" s="7">
        <v>1248.1751824817518</v>
      </c>
      <c r="GS9" s="7">
        <v>652.06812652068118</v>
      </c>
      <c r="GT9" s="7">
        <v>178.83211678832114</v>
      </c>
      <c r="GU9" s="7">
        <v>62.530413625304135</v>
      </c>
      <c r="GV9" s="7">
        <v>311.43552311435519</v>
      </c>
      <c r="GW9" s="7">
        <v>435.52311435523109</v>
      </c>
      <c r="GX9" s="7">
        <v>501.2165450121654</v>
      </c>
      <c r="GY9" s="7">
        <v>255.47445255474452</v>
      </c>
      <c r="GZ9" s="7">
        <v>347.93187347931871</v>
      </c>
      <c r="HA9" s="7">
        <v>330.90024330900241</v>
      </c>
      <c r="HB9" s="7">
        <v>350.36496350364962</v>
      </c>
      <c r="HC9" s="7">
        <v>301.70316301703161</v>
      </c>
      <c r="HD9" s="7">
        <v>282.2384428223844</v>
      </c>
      <c r="HE9" s="7">
        <v>362.53041362530411</v>
      </c>
      <c r="HF9" s="7">
        <v>788.32116788321161</v>
      </c>
      <c r="HG9" s="7">
        <v>968.36982968369819</v>
      </c>
      <c r="HH9" s="7">
        <v>975.66909975669091</v>
      </c>
      <c r="HI9" s="7">
        <v>717.76155717761549</v>
      </c>
      <c r="HJ9" s="7">
        <v>717.76155717761549</v>
      </c>
      <c r="HK9" s="7">
        <v>1136.2530413625302</v>
      </c>
      <c r="HL9" s="7">
        <v>900.24330900243297</v>
      </c>
      <c r="HM9" s="7">
        <v>442.82238442822381</v>
      </c>
      <c r="HN9" s="7">
        <v>253.04136253041361</v>
      </c>
      <c r="HO9" s="7">
        <v>810.21897810218968</v>
      </c>
      <c r="HP9" s="7">
        <v>732.36009732360094</v>
      </c>
      <c r="HQ9" s="7">
        <v>596.1070559610705</v>
      </c>
      <c r="HR9" s="7">
        <v>846.7153284671532</v>
      </c>
      <c r="HS9" s="7">
        <v>581.50851581508516</v>
      </c>
      <c r="HT9" s="7">
        <v>917.27493917274933</v>
      </c>
      <c r="HU9" s="7">
        <v>447.68856447688563</v>
      </c>
      <c r="HV9" s="7">
        <v>433.09002433090023</v>
      </c>
      <c r="HW9" s="7">
        <v>374.69586374695859</v>
      </c>
      <c r="HX9" s="7">
        <v>379.56204379562041</v>
      </c>
      <c r="HY9" s="7">
        <v>545.01216545012164</v>
      </c>
      <c r="HZ9" s="7">
        <v>566.90997566909971</v>
      </c>
      <c r="IA9" s="7">
        <v>975.66909975669091</v>
      </c>
      <c r="IB9" s="7">
        <v>491.48418491484182</v>
      </c>
      <c r="IC9" s="7">
        <v>586.37469586374687</v>
      </c>
      <c r="ID9" s="7">
        <v>759.12408759124082</v>
      </c>
      <c r="IE9" s="7">
        <v>257.90754257907543</v>
      </c>
      <c r="IF9" s="7">
        <v>205.59610705596106</v>
      </c>
      <c r="IG9" s="7">
        <v>1223.8442822384427</v>
      </c>
      <c r="IH9" s="7">
        <v>126.27737226277371</v>
      </c>
      <c r="II9" s="7">
        <v>87.834549878345499</v>
      </c>
      <c r="IJ9" s="7">
        <v>92.457420924574208</v>
      </c>
      <c r="IK9" s="7">
        <v>86.37469586374695</v>
      </c>
      <c r="IL9" s="7">
        <v>367.39659367396592</v>
      </c>
      <c r="IM9" s="7">
        <v>221.65450121654499</v>
      </c>
      <c r="IN9" s="7">
        <v>208.02919708029196</v>
      </c>
      <c r="IO9" s="7">
        <v>218.49148418491484</v>
      </c>
      <c r="IP9" s="7">
        <v>179.56204379562041</v>
      </c>
      <c r="IQ9" s="7">
        <v>165.20681265206812</v>
      </c>
      <c r="IR9" s="7">
        <v>162.04379562043795</v>
      </c>
      <c r="IS9" s="7">
        <v>165.69343065693428</v>
      </c>
      <c r="IT9" s="7">
        <v>156.20437956204378</v>
      </c>
      <c r="IU9" s="7">
        <v>355.23114355231138</v>
      </c>
      <c r="IV9" s="7">
        <v>181.75182481751824</v>
      </c>
      <c r="IW9" s="7">
        <v>192.70072992700727</v>
      </c>
      <c r="IX9" s="7">
        <v>190.75425790754255</v>
      </c>
      <c r="IY9" s="7">
        <v>464.72019464720194</v>
      </c>
      <c r="IZ9" s="7">
        <v>326.03406326034059</v>
      </c>
      <c r="JA9" s="7">
        <v>547.44525547445255</v>
      </c>
      <c r="JB9" s="7">
        <v>301.70316301703161</v>
      </c>
      <c r="JC9" s="7">
        <v>403.89294403892939</v>
      </c>
      <c r="JD9" s="7">
        <v>369.82968369829683</v>
      </c>
      <c r="JE9" s="7">
        <v>440.3892944038929</v>
      </c>
      <c r="JF9" s="7">
        <v>703.16301703163015</v>
      </c>
      <c r="JG9" s="7">
        <v>1206.8126520681265</v>
      </c>
      <c r="JH9" s="7">
        <v>493.91727493917273</v>
      </c>
      <c r="JI9" s="7">
        <v>282.2384428223844</v>
      </c>
      <c r="JJ9" s="7">
        <v>154.98783454987833</v>
      </c>
      <c r="JK9" s="7">
        <v>144.52554744525546</v>
      </c>
      <c r="JL9" s="7">
        <v>151.82481751824815</v>
      </c>
    </row>
    <row r="10" spans="1:272">
      <c r="A10" s="89">
        <v>2</v>
      </c>
      <c r="B10" s="87" t="s">
        <v>312</v>
      </c>
      <c r="C10" s="87" t="s">
        <v>316</v>
      </c>
      <c r="D10" s="89" t="s">
        <v>211</v>
      </c>
      <c r="E10" s="89" t="s">
        <v>343</v>
      </c>
      <c r="F10" s="120" t="s">
        <v>1002</v>
      </c>
      <c r="G10" s="264">
        <f>'Table S3a'!F9/'Table S4a'!G$5</f>
        <v>2.2580645161290325</v>
      </c>
      <c r="H10" s="264">
        <f>'Table S3a'!G9/'Table S4a'!H$5</f>
        <v>2.2857142857142856</v>
      </c>
      <c r="I10" s="264">
        <f>'Table S3a'!H9/'Table S4a'!I$5</f>
        <v>2.3380281690140849</v>
      </c>
      <c r="J10" s="264">
        <f>'Table S3a'!I9/'Table S4a'!J$5</f>
        <v>2.2222222222222223</v>
      </c>
      <c r="K10" s="264">
        <f>'Table S3a'!J9/'Table S4a'!K$5</f>
        <v>2.5106382978723403</v>
      </c>
      <c r="L10" s="265">
        <f>'Table S3a'!K9/'Table S4a'!L$5</f>
        <v>2.2799999999999998</v>
      </c>
      <c r="M10" s="265">
        <f>'Table S3a'!L9/'Table S4a'!M$5</f>
        <v>2.5</v>
      </c>
      <c r="N10" s="265">
        <f>'Table S3a'!M9/'Table S4a'!N$5</f>
        <v>1.9428571428571431</v>
      </c>
      <c r="O10" s="265">
        <f>'Table S3a'!N9/'Table S4a'!O$5</f>
        <v>1.6666666666666667</v>
      </c>
      <c r="P10" s="265">
        <f>'Table S3a'!O9/'Table S4a'!P$5</f>
        <v>1.2048192771084338</v>
      </c>
      <c r="Q10" s="265">
        <f>'Table S3a'!P9/'Table S4a'!Q$5</f>
        <v>1.0869565217391306</v>
      </c>
      <c r="R10" s="265">
        <f>'Table S3a'!Q9/'Table S4a'!R$5</f>
        <v>1</v>
      </c>
      <c r="S10" s="265">
        <f>'Table S3a'!R9/'Table S4a'!S$5</f>
        <v>0.96938775510204078</v>
      </c>
      <c r="T10" s="265">
        <f>'Table S3a'!S9/'Table S4a'!T$5</f>
        <v>0.87096774193548399</v>
      </c>
      <c r="U10" s="265">
        <f>'Table S3a'!T9/'Table S4a'!U$5</f>
        <v>1.0095238095238095</v>
      </c>
      <c r="V10" s="172">
        <f>'Table S3a'!U9/'Table S4a'!V$5</f>
        <v>1.7857142857142858</v>
      </c>
      <c r="W10" s="172">
        <f t="shared" si="0"/>
        <v>8.1697742007601164</v>
      </c>
      <c r="X10" s="172">
        <f>'Table S3a'!W9/'Table S4a'!X$5</f>
        <v>2.0680662329982256</v>
      </c>
      <c r="Y10" s="238">
        <f t="shared" si="1"/>
        <v>27.93156069159896</v>
      </c>
      <c r="Z10" s="238">
        <f t="shared" si="2"/>
        <v>1.2511058905692096</v>
      </c>
      <c r="AA10" s="3">
        <f>'Table S3a'!Y9</f>
        <v>0.1564484126984127</v>
      </c>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7" t="s">
        <v>20</v>
      </c>
      <c r="GE10" s="7">
        <v>29.1</v>
      </c>
      <c r="GF10" s="7" t="s">
        <v>285</v>
      </c>
      <c r="GG10" s="7">
        <v>1285.2233676975945</v>
      </c>
      <c r="GH10" s="7">
        <v>1955.3264604810995</v>
      </c>
      <c r="GI10" s="7">
        <v>5154.6391752577319</v>
      </c>
      <c r="GJ10" s="7">
        <v>2951.8900343642608</v>
      </c>
      <c r="GK10" s="7">
        <v>321.30584192439864</v>
      </c>
      <c r="GL10" s="7">
        <v>1412.3711340206185</v>
      </c>
      <c r="GM10" s="7">
        <v>347.07903780068727</v>
      </c>
      <c r="GN10" s="7">
        <v>148.79725085910653</v>
      </c>
      <c r="GO10" s="7">
        <v>173.53951890034364</v>
      </c>
      <c r="GP10" s="7">
        <v>312.7147766323024</v>
      </c>
      <c r="GQ10" s="7">
        <v>2570.4467353951891</v>
      </c>
      <c r="GR10" s="7">
        <v>1450.1718213058418</v>
      </c>
      <c r="GS10" s="7">
        <v>518.90034364261169</v>
      </c>
      <c r="GT10" s="7">
        <v>4158.0756013745704</v>
      </c>
      <c r="GU10" s="7">
        <v>1140.8934707903779</v>
      </c>
      <c r="GV10" s="7">
        <v>2000</v>
      </c>
      <c r="GW10" s="7">
        <v>484.53608247422676</v>
      </c>
      <c r="GX10" s="7">
        <v>694.15807560137455</v>
      </c>
      <c r="GY10" s="7">
        <v>140.54982817869416</v>
      </c>
      <c r="GZ10" s="7">
        <v>378.00687285223364</v>
      </c>
      <c r="HA10" s="7">
        <v>491.40893470790377</v>
      </c>
      <c r="HB10" s="7">
        <v>378.00687285223364</v>
      </c>
      <c r="HC10" s="7">
        <v>391.7525773195876</v>
      </c>
      <c r="HD10" s="7">
        <v>731.95876288659792</v>
      </c>
      <c r="HE10" s="7">
        <v>5979.3814432989684</v>
      </c>
      <c r="HF10" s="7">
        <v>604.81099656357389</v>
      </c>
      <c r="HG10" s="7">
        <v>1268.0412371134021</v>
      </c>
      <c r="HH10" s="7">
        <v>1085.9106529209621</v>
      </c>
      <c r="HI10" s="7">
        <v>350.51546391752578</v>
      </c>
      <c r="HJ10" s="7">
        <v>317.18213058419241</v>
      </c>
      <c r="HK10" s="7">
        <v>3505.1546391752577</v>
      </c>
      <c r="HL10" s="7">
        <v>1512.0274914089346</v>
      </c>
      <c r="HM10" s="7">
        <v>1735.3951890034364</v>
      </c>
      <c r="HN10" s="7">
        <v>1611.6838487972507</v>
      </c>
      <c r="HO10" s="7">
        <v>337.80068728522338</v>
      </c>
      <c r="HP10" s="7">
        <v>419.24398625429552</v>
      </c>
      <c r="HQ10" s="7">
        <v>501.71821305841922</v>
      </c>
      <c r="HR10" s="7">
        <v>910.65292096219923</v>
      </c>
      <c r="HS10" s="7">
        <v>367.69759450171819</v>
      </c>
      <c r="HT10" s="7">
        <v>1099.6563573883161</v>
      </c>
      <c r="HU10" s="7">
        <v>742.26804123711338</v>
      </c>
      <c r="HV10" s="7">
        <v>323.02405498281786</v>
      </c>
      <c r="HW10" s="7">
        <v>374.57044673539519</v>
      </c>
      <c r="HX10" s="7">
        <v>498.28178694158072</v>
      </c>
      <c r="HY10" s="7">
        <v>307.90378006872851</v>
      </c>
      <c r="HZ10" s="7">
        <v>604.81099656357389</v>
      </c>
      <c r="IA10" s="7">
        <v>2048.1099656357387</v>
      </c>
      <c r="IB10" s="7">
        <v>683.84879725085909</v>
      </c>
      <c r="IC10" s="7">
        <v>1718.2130584192439</v>
      </c>
      <c r="ID10" s="7">
        <v>2556.7010309278348</v>
      </c>
      <c r="IE10" s="7">
        <v>1793.8144329896907</v>
      </c>
      <c r="IF10" s="7">
        <v>1982.8178694158075</v>
      </c>
      <c r="IG10" s="7">
        <v>4295.5326460481101</v>
      </c>
      <c r="IH10" s="7">
        <v>886.59793814432987</v>
      </c>
      <c r="II10" s="7">
        <v>876.28865979381442</v>
      </c>
      <c r="IJ10" s="7">
        <v>515.46391752577313</v>
      </c>
      <c r="IK10" s="7">
        <v>498.28178694158072</v>
      </c>
      <c r="IL10" s="7">
        <v>2350.5154639175257</v>
      </c>
      <c r="IM10" s="7">
        <v>3573.8831615120275</v>
      </c>
      <c r="IN10" s="7">
        <v>969.07216494845352</v>
      </c>
      <c r="IO10" s="7">
        <v>783.5051546391752</v>
      </c>
      <c r="IP10" s="7">
        <v>704.46735395189</v>
      </c>
      <c r="IQ10" s="7">
        <v>484.53608247422676</v>
      </c>
      <c r="IR10" s="7">
        <v>477.66323024054981</v>
      </c>
      <c r="IS10" s="7">
        <v>515.46391752577313</v>
      </c>
      <c r="IT10" s="7">
        <v>388.3161512027491</v>
      </c>
      <c r="IU10" s="7">
        <v>814.43298969072157</v>
      </c>
      <c r="IV10" s="7">
        <v>549.82817869415805</v>
      </c>
      <c r="IW10" s="7">
        <v>618.5567010309278</v>
      </c>
      <c r="IX10" s="7">
        <v>512.02749140893468</v>
      </c>
      <c r="IY10" s="7">
        <v>982.81786941580754</v>
      </c>
      <c r="IZ10" s="7">
        <v>762.88659793814429</v>
      </c>
      <c r="JA10" s="7">
        <v>3089.3470790378005</v>
      </c>
      <c r="JB10" s="7">
        <v>556.70103092783506</v>
      </c>
      <c r="JC10" s="7">
        <v>924.39862542955325</v>
      </c>
      <c r="JD10" s="7">
        <v>591.06529209621988</v>
      </c>
      <c r="JE10" s="7">
        <v>3780.0687285223366</v>
      </c>
      <c r="JF10" s="7">
        <v>3319.5876288659792</v>
      </c>
      <c r="JG10" s="7">
        <v>4054.9828178694156</v>
      </c>
      <c r="JH10" s="7">
        <v>2814.4329896907216</v>
      </c>
      <c r="JI10" s="7">
        <v>824.74226804123703</v>
      </c>
      <c r="JJ10" s="7">
        <v>419.24398625429552</v>
      </c>
      <c r="JK10" s="7">
        <v>814.43298969072157</v>
      </c>
      <c r="JL10" s="7">
        <v>601.37457044673533</v>
      </c>
    </row>
    <row r="11" spans="1:272">
      <c r="A11" s="89">
        <v>3</v>
      </c>
      <c r="B11" s="87" t="s">
        <v>309</v>
      </c>
      <c r="C11" s="87" t="s">
        <v>313</v>
      </c>
      <c r="D11" s="89" t="s">
        <v>211</v>
      </c>
      <c r="E11" s="89" t="s">
        <v>343</v>
      </c>
      <c r="F11" s="120" t="s">
        <v>368</v>
      </c>
      <c r="G11" s="264">
        <f>'Table S3a'!F10/'Table S4a'!G$5</f>
        <v>1.435483870967742</v>
      </c>
      <c r="H11" s="264">
        <f>'Table S3a'!G10/'Table S4a'!H$5</f>
        <v>1.3142857142857143</v>
      </c>
      <c r="I11" s="264">
        <f>'Table S3a'!H10/'Table S4a'!I$5</f>
        <v>1.7746478873239437</v>
      </c>
      <c r="J11" s="264">
        <f>'Table S3a'!I10/'Table S4a'!J$5</f>
        <v>1.8925925925925926</v>
      </c>
      <c r="K11" s="264">
        <f>'Table S3a'!J10/'Table S4a'!K$5</f>
        <v>2.3617021276595742</v>
      </c>
      <c r="L11" s="265">
        <f>'Table S3a'!K10/'Table S4a'!L$5</f>
        <v>2.5099999999999998</v>
      </c>
      <c r="M11" s="265">
        <f>'Table S3a'!L10/'Table S4a'!M$5</f>
        <v>2.25</v>
      </c>
      <c r="N11" s="265">
        <f>'Table S3a'!M10/'Table S4a'!N$5</f>
        <v>1.7428571428571429</v>
      </c>
      <c r="O11" s="265">
        <f>'Table S3a'!N10/'Table S4a'!O$5</f>
        <v>1.7435897435897436</v>
      </c>
      <c r="P11" s="265">
        <f>'Table S3a'!O10/'Table S4a'!P$5</f>
        <v>1.5060240963855422</v>
      </c>
      <c r="Q11" s="265">
        <f>'Table S3a'!P10/'Table S4a'!Q$5</f>
        <v>1.6043478260869566</v>
      </c>
      <c r="R11" s="265">
        <f>'Table S3a'!Q10/'Table S4a'!R$5</f>
        <v>1.7666666666666668</v>
      </c>
      <c r="S11" s="265">
        <f>'Table S3a'!R10/'Table S4a'!S$5</f>
        <v>1.8163265306122449</v>
      </c>
      <c r="T11" s="265">
        <f>'Table S3a'!S10/'Table S4a'!T$5</f>
        <v>1.774193548387097</v>
      </c>
      <c r="U11" s="265">
        <f>'Table S3a'!T10/'Table S4a'!U$5</f>
        <v>1.3333333333333333</v>
      </c>
      <c r="V11" s="172">
        <f>'Table S3a'!U10/'Table S4a'!V$5</f>
        <v>1.1285714285714286</v>
      </c>
      <c r="W11" s="172">
        <f t="shared" si="0"/>
        <v>7.1536873663634228</v>
      </c>
      <c r="X11" s="172">
        <f>'Table S3a'!W10/'Table S4a'!X$5</f>
        <v>1.5328799526907155</v>
      </c>
      <c r="Y11" s="238">
        <f t="shared" si="1"/>
        <v>27.954622509319719</v>
      </c>
      <c r="Z11" s="238">
        <f t="shared" si="2"/>
        <v>2.0558071037640069</v>
      </c>
      <c r="AA11" s="3">
        <f>'Table S3a'!Y10</f>
        <v>0.2825828797624938</v>
      </c>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7" t="s">
        <v>289</v>
      </c>
      <c r="GE11" s="7">
        <v>0.34370000000000001</v>
      </c>
      <c r="GF11" s="7" t="s">
        <v>378</v>
      </c>
      <c r="GG11" s="7">
        <v>0</v>
      </c>
      <c r="GH11" s="7">
        <v>0</v>
      </c>
      <c r="GI11" s="7">
        <v>0</v>
      </c>
      <c r="GJ11" s="7">
        <v>0</v>
      </c>
      <c r="GK11" s="7">
        <v>0</v>
      </c>
      <c r="GL11" s="7">
        <v>0</v>
      </c>
      <c r="GM11" s="7">
        <v>0</v>
      </c>
      <c r="GN11" s="7">
        <v>0</v>
      </c>
      <c r="GO11" s="7">
        <v>0</v>
      </c>
      <c r="GP11" s="7">
        <v>0</v>
      </c>
      <c r="GQ11" s="7">
        <v>0</v>
      </c>
      <c r="GR11" s="7">
        <v>0</v>
      </c>
      <c r="GS11" s="7">
        <v>104.7425080011638</v>
      </c>
      <c r="GT11" s="7">
        <v>317.13703811463483</v>
      </c>
      <c r="GU11" s="7">
        <v>899.03986034332263</v>
      </c>
      <c r="GV11" s="7">
        <v>0</v>
      </c>
      <c r="GW11" s="7">
        <v>0</v>
      </c>
      <c r="GX11" s="7">
        <v>0</v>
      </c>
      <c r="GY11" s="7">
        <v>0</v>
      </c>
      <c r="GZ11" s="7">
        <v>49.461739889438462</v>
      </c>
      <c r="HA11" s="7">
        <v>43.642711667151588</v>
      </c>
      <c r="HB11" s="7">
        <v>81.466395112016286</v>
      </c>
      <c r="HC11" s="7">
        <v>49.461739889438462</v>
      </c>
      <c r="HD11" s="7">
        <v>49.461739889438462</v>
      </c>
      <c r="HE11" s="7">
        <v>55.280768111725344</v>
      </c>
      <c r="HF11" s="7">
        <v>113.47105033459412</v>
      </c>
      <c r="HG11" s="7">
        <v>212.39453011347103</v>
      </c>
      <c r="HH11" s="7">
        <v>154.20424789060226</v>
      </c>
      <c r="HI11" s="7" t="e">
        <v>#VALUE!</v>
      </c>
      <c r="HJ11" s="7">
        <v>122.19959266802444</v>
      </c>
      <c r="HK11" s="7">
        <v>517.89351178353218</v>
      </c>
      <c r="HL11" s="7">
        <v>279.31335466977015</v>
      </c>
      <c r="HM11" s="7">
        <v>0</v>
      </c>
      <c r="HN11" s="7">
        <v>0</v>
      </c>
      <c r="HO11" s="7">
        <v>34.914169333721269</v>
      </c>
      <c r="HP11" s="7">
        <v>40.733197556008143</v>
      </c>
      <c r="HQ11" s="7">
        <v>0</v>
      </c>
      <c r="HR11" s="7">
        <v>0</v>
      </c>
      <c r="HS11" s="7">
        <v>0</v>
      </c>
      <c r="HT11" s="7">
        <v>0</v>
      </c>
      <c r="HU11" s="7">
        <v>165.84230433517601</v>
      </c>
      <c r="HV11" s="7">
        <v>37.823683444864706</v>
      </c>
      <c r="HW11" s="7">
        <v>61.099796334012218</v>
      </c>
      <c r="HX11" s="7">
        <v>136.74716322374164</v>
      </c>
      <c r="HY11" s="7">
        <v>0</v>
      </c>
      <c r="HZ11" s="7">
        <v>0</v>
      </c>
      <c r="IA11" s="7">
        <v>0</v>
      </c>
      <c r="IB11" s="7">
        <v>0</v>
      </c>
      <c r="IC11" s="7">
        <v>0</v>
      </c>
      <c r="ID11" s="7">
        <v>386.96537678207739</v>
      </c>
      <c r="IE11" s="7">
        <v>194.93744544661041</v>
      </c>
      <c r="IF11" s="7">
        <v>279.31335466977015</v>
      </c>
      <c r="IG11" s="7">
        <v>407.33197556008145</v>
      </c>
      <c r="IH11" s="7">
        <v>84.375909223159738</v>
      </c>
      <c r="II11" s="7">
        <v>0</v>
      </c>
      <c r="IJ11" s="7" t="e">
        <v>#VALUE!</v>
      </c>
      <c r="IK11" s="7">
        <v>0</v>
      </c>
      <c r="IL11" s="7">
        <v>128.01862089031133</v>
      </c>
      <c r="IM11" s="7">
        <v>226.94210066918825</v>
      </c>
      <c r="IN11" s="7">
        <v>49.461739889438462</v>
      </c>
      <c r="IO11" s="7">
        <v>37.823683444864706</v>
      </c>
      <c r="IP11" s="7">
        <v>72.737852778585975</v>
      </c>
      <c r="IQ11" s="7">
        <v>37.823683444864706</v>
      </c>
      <c r="IR11" s="7">
        <v>78.556881000872849</v>
      </c>
      <c r="IS11" s="7">
        <v>81.466395112016286</v>
      </c>
      <c r="IT11" s="7">
        <v>66.9188245562991</v>
      </c>
      <c r="IU11" s="7">
        <v>81.466395112016286</v>
      </c>
      <c r="IV11" s="7">
        <v>0</v>
      </c>
      <c r="IW11" s="7">
        <v>0</v>
      </c>
      <c r="IX11" s="7">
        <v>0</v>
      </c>
      <c r="IY11" s="7">
        <v>107.65202211230724</v>
      </c>
      <c r="IZ11" s="7">
        <v>43.642711667151588</v>
      </c>
      <c r="JA11" s="7">
        <v>171.66133255746291</v>
      </c>
      <c r="JB11" s="7">
        <v>98.923479778876924</v>
      </c>
      <c r="JC11" s="7">
        <v>136.74716322374164</v>
      </c>
      <c r="JD11" s="7">
        <v>96.013965667733487</v>
      </c>
      <c r="JE11" s="7">
        <v>0</v>
      </c>
      <c r="JF11" s="7">
        <v>0</v>
      </c>
      <c r="JG11" s="7">
        <v>0</v>
      </c>
      <c r="JH11" s="7">
        <v>0</v>
      </c>
      <c r="JI11" s="7">
        <v>133.8376491125982</v>
      </c>
      <c r="JJ11" s="7">
        <v>34.914169333721269</v>
      </c>
      <c r="JK11" s="7">
        <v>58.190282222868781</v>
      </c>
      <c r="JL11" s="7">
        <v>119.290078556881</v>
      </c>
    </row>
    <row r="12" spans="1:272">
      <c r="A12" s="89">
        <v>4</v>
      </c>
      <c r="B12" s="87" t="s">
        <v>294</v>
      </c>
      <c r="C12" s="87" t="s">
        <v>302</v>
      </c>
      <c r="D12" s="89" t="s">
        <v>211</v>
      </c>
      <c r="E12" s="89" t="s">
        <v>343</v>
      </c>
      <c r="F12" s="120" t="s">
        <v>368</v>
      </c>
      <c r="G12" s="264">
        <f>'Table S3a'!F11/'Table S4a'!G$5</f>
        <v>0.15806451612903227</v>
      </c>
      <c r="H12" s="264">
        <f>'Table S3a'!G11/'Table S4a'!H$5</f>
        <v>0.1492063492063492</v>
      </c>
      <c r="I12" s="264">
        <f>'Table S3a'!H11/'Table S4a'!I$5</f>
        <v>0.16901408450704225</v>
      </c>
      <c r="J12" s="264">
        <f>'Table S3a'!I11/'Table S4a'!J$5</f>
        <v>0.20370370370370369</v>
      </c>
      <c r="K12" s="264">
        <f>'Table S3a'!J11/'Table S4a'!K$5</f>
        <v>0.31914893617021273</v>
      </c>
      <c r="L12" s="265">
        <f>'Table S3a'!K11/'Table S4a'!L$5</f>
        <v>0.43</v>
      </c>
      <c r="M12" s="265">
        <f>'Table S3a'!L11/'Table S4a'!M$5</f>
        <v>0.47499999999999998</v>
      </c>
      <c r="N12" s="265">
        <f>'Table S3a'!M11/'Table S4a'!N$5</f>
        <v>0.51428571428571435</v>
      </c>
      <c r="O12" s="265">
        <f>'Table S3a'!N11/'Table S4a'!O$5</f>
        <v>0.64102564102564108</v>
      </c>
      <c r="P12" s="265">
        <f>'Table S3a'!O11/'Table S4a'!P$5</f>
        <v>0.72289156626506024</v>
      </c>
      <c r="Q12" s="265">
        <f>'Table S3a'!P11/'Table S4a'!Q$5</f>
        <v>0.87391304347826082</v>
      </c>
      <c r="R12" s="265">
        <f>'Table S3a'!Q11/'Table S4a'!R$5</f>
        <v>0.96666666666666667</v>
      </c>
      <c r="S12" s="265">
        <f>'Table S3a'!R11/'Table S4a'!S$5</f>
        <v>1.0051020408163265</v>
      </c>
      <c r="T12" s="265">
        <f>'Table S3a'!S11/'Table S4a'!T$5</f>
        <v>1</v>
      </c>
      <c r="U12" s="265">
        <f>'Table S3a'!T11/'Table S4a'!U$5</f>
        <v>0.84761904761904761</v>
      </c>
      <c r="V12" s="172">
        <f>'Table S3a'!U11/'Table S4a'!V$5</f>
        <v>0.29285714285714282</v>
      </c>
      <c r="W12" s="172">
        <f t="shared" si="0"/>
        <v>1.5280291435221014</v>
      </c>
      <c r="X12" s="172">
        <f>'Table S3a'!W11/'Table S4a'!X$5</f>
        <v>0.29964518036664695</v>
      </c>
      <c r="Y12" s="238">
        <f t="shared" si="1"/>
        <v>8.7684984527301992</v>
      </c>
      <c r="Z12" s="238">
        <f t="shared" si="2"/>
        <v>7.4829570993113483</v>
      </c>
      <c r="AA12" s="3">
        <f>'Table S3a'!Y11</f>
        <v>1.252</v>
      </c>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7" t="s">
        <v>27</v>
      </c>
      <c r="GE12" s="7">
        <v>1.0677000000000001</v>
      </c>
      <c r="GF12" s="7" t="s">
        <v>379</v>
      </c>
      <c r="GG12" s="7">
        <v>2716.1187599512969</v>
      </c>
      <c r="GH12" s="7">
        <v>1882.5512784490024</v>
      </c>
      <c r="GI12" s="7">
        <v>7408.4480659361234</v>
      </c>
      <c r="GJ12" s="7">
        <v>5376.0419593518773</v>
      </c>
      <c r="GK12" s="7">
        <v>393.3689238550154</v>
      </c>
      <c r="GL12" s="7">
        <v>7211.7636040086163</v>
      </c>
      <c r="GM12" s="7">
        <v>458.93041116418465</v>
      </c>
      <c r="GN12" s="7">
        <v>471.1061159501732</v>
      </c>
      <c r="GO12" s="7">
        <v>217.28950079610377</v>
      </c>
      <c r="GP12" s="7">
        <v>501.07708157722203</v>
      </c>
      <c r="GQ12" s="7">
        <v>3493.4906809028748</v>
      </c>
      <c r="GR12" s="7">
        <v>2304.0179825793762</v>
      </c>
      <c r="GS12" s="7">
        <v>457.9938184883394</v>
      </c>
      <c r="GT12" s="7">
        <v>6387.562049264774</v>
      </c>
      <c r="GU12" s="7">
        <v>10302.519434298023</v>
      </c>
      <c r="GV12" s="7">
        <v>8429.3340826074727</v>
      </c>
      <c r="GW12" s="7">
        <v>729.60569448346905</v>
      </c>
      <c r="GX12" s="7">
        <v>871.96778121195086</v>
      </c>
      <c r="GY12" s="7">
        <v>397.1152945583965</v>
      </c>
      <c r="GZ12" s="7">
        <v>635.00983422309628</v>
      </c>
      <c r="HA12" s="7">
        <v>565.70197621054604</v>
      </c>
      <c r="HB12" s="7">
        <v>815.77222066123431</v>
      </c>
      <c r="HC12" s="7">
        <v>654.6782804158471</v>
      </c>
      <c r="HD12" s="7">
        <v>1077.081577222066</v>
      </c>
      <c r="HE12" s="7">
        <v>1582.8416221785144</v>
      </c>
      <c r="HF12" s="7">
        <v>1067.7156504636132</v>
      </c>
      <c r="HG12" s="7">
        <v>1976.2105460335299</v>
      </c>
      <c r="HH12" s="7">
        <v>1507.9142081108923</v>
      </c>
      <c r="HI12" s="7">
        <v>1114.545284255877</v>
      </c>
      <c r="HJ12" s="7">
        <v>708.06406293902774</v>
      </c>
      <c r="HK12" s="7">
        <v>4636.1337454341101</v>
      </c>
      <c r="HL12" s="7">
        <v>2257.1883487871123</v>
      </c>
      <c r="HM12" s="7">
        <v>2837.8758078111828</v>
      </c>
      <c r="HN12" s="7">
        <v>5188.7234241828228</v>
      </c>
      <c r="HO12" s="7">
        <v>698.69813618057503</v>
      </c>
      <c r="HP12" s="7">
        <v>1020.8860166713496</v>
      </c>
      <c r="HQ12" s="7">
        <v>1994.9423995504353</v>
      </c>
      <c r="HR12" s="7">
        <v>1442.3527208017233</v>
      </c>
      <c r="HS12" s="7">
        <v>1002.1541631544441</v>
      </c>
      <c r="HT12" s="7">
        <v>2069.8698136180574</v>
      </c>
      <c r="HU12" s="7">
        <v>1554.7438419031562</v>
      </c>
      <c r="HV12" s="7">
        <v>560.08242015547432</v>
      </c>
      <c r="HW12" s="7">
        <v>983.42230963753855</v>
      </c>
      <c r="HX12" s="7">
        <v>1236.3023321157627</v>
      </c>
      <c r="HY12" s="7">
        <v>661.234429146764</v>
      </c>
      <c r="HZ12" s="7">
        <v>1320.5956729418374</v>
      </c>
      <c r="IA12" s="7">
        <v>1994.9423995504353</v>
      </c>
      <c r="IB12" s="7">
        <v>1133.2771377727825</v>
      </c>
      <c r="IC12" s="7">
        <v>1835.7216446567386</v>
      </c>
      <c r="ID12" s="7">
        <v>3652.7114357965715</v>
      </c>
      <c r="IE12" s="7">
        <v>1798.2579376229276</v>
      </c>
      <c r="IF12" s="7">
        <v>2285.2861290624705</v>
      </c>
      <c r="IG12" s="7">
        <v>3868.1277512409852</v>
      </c>
      <c r="IH12" s="7">
        <v>936.59267584527481</v>
      </c>
      <c r="II12" s="7">
        <v>1077.081577222066</v>
      </c>
      <c r="IJ12" s="7">
        <v>488.90137679123347</v>
      </c>
      <c r="IK12" s="7">
        <v>515.1259717149012</v>
      </c>
      <c r="IL12" s="7">
        <v>1404.8890137679123</v>
      </c>
      <c r="IM12" s="7">
        <v>1573.4756954200616</v>
      </c>
      <c r="IN12" s="7">
        <v>1067.7156504636132</v>
      </c>
      <c r="IO12" s="7">
        <v>1339.327526458743</v>
      </c>
      <c r="IP12" s="7">
        <v>974.05638287908585</v>
      </c>
      <c r="IQ12" s="7">
        <v>896.31919078392798</v>
      </c>
      <c r="IR12" s="7">
        <v>671.53694858106201</v>
      </c>
      <c r="IS12" s="7">
        <v>964.69045612063303</v>
      </c>
      <c r="IT12" s="7">
        <v>635.00983422309628</v>
      </c>
      <c r="IU12" s="7">
        <v>1358.0593799756484</v>
      </c>
      <c r="IV12" s="7">
        <v>901.00215416315439</v>
      </c>
      <c r="IW12" s="7">
        <v>1002.1541631544441</v>
      </c>
      <c r="IX12" s="7">
        <v>700.57132153226553</v>
      </c>
      <c r="IY12" s="7">
        <v>3896.2255315163434</v>
      </c>
      <c r="IZ12" s="7">
        <v>763.32303081389898</v>
      </c>
      <c r="JA12" s="7">
        <v>3493.4906809028748</v>
      </c>
      <c r="JB12" s="7">
        <v>835.44066685398514</v>
      </c>
      <c r="JC12" s="7">
        <v>1386.1571602510066</v>
      </c>
      <c r="JD12" s="7">
        <v>1086.4475039805188</v>
      </c>
      <c r="JE12" s="7">
        <v>4411.3515032312444</v>
      </c>
      <c r="JF12" s="7">
        <v>3156.3173175985762</v>
      </c>
      <c r="JG12" s="7">
        <v>2172.8950079610377</v>
      </c>
      <c r="JH12" s="7">
        <v>3165.6832443570288</v>
      </c>
      <c r="JI12" s="7">
        <v>955.32452936218033</v>
      </c>
      <c r="JJ12" s="7">
        <v>1011.5200899128968</v>
      </c>
      <c r="JK12" s="7">
        <v>1358.0593799756484</v>
      </c>
      <c r="JL12" s="7">
        <v>1966.8446192750771</v>
      </c>
    </row>
    <row r="13" spans="1:272">
      <c r="A13" s="89">
        <v>5</v>
      </c>
      <c r="B13" s="87" t="s">
        <v>311</v>
      </c>
      <c r="C13" s="87" t="s">
        <v>315</v>
      </c>
      <c r="D13" s="89" t="s">
        <v>211</v>
      </c>
      <c r="E13" s="89" t="s">
        <v>343</v>
      </c>
      <c r="F13" s="120" t="s">
        <v>368</v>
      </c>
      <c r="G13" s="264">
        <f>'Table S3a'!F12/'Table S4a'!G$5</f>
        <v>1.6161290322580646</v>
      </c>
      <c r="H13" s="264">
        <f>'Table S3a'!G12/'Table S4a'!H$5</f>
        <v>1.6031746031746033</v>
      </c>
      <c r="I13" s="264">
        <f>'Table S3a'!H12/'Table S4a'!I$5</f>
        <v>1.9577464788732395</v>
      </c>
      <c r="J13" s="264">
        <f>'Table S3a'!I12/'Table S4a'!J$5</f>
        <v>2.0592592592592593</v>
      </c>
      <c r="K13" s="264">
        <f>'Table S3a'!J12/'Table S4a'!K$5</f>
        <v>2.4680851063829787</v>
      </c>
      <c r="L13" s="265">
        <f>'Table S3a'!K12/'Table S4a'!L$5</f>
        <v>2.7</v>
      </c>
      <c r="M13" s="265">
        <f>'Table S3a'!L12/'Table S4a'!M$5</f>
        <v>2.7749999999999999</v>
      </c>
      <c r="N13" s="265">
        <f>'Table S3a'!M12/'Table S4a'!N$5</f>
        <v>2.2714285714285718</v>
      </c>
      <c r="O13" s="265">
        <f>'Table S3a'!N12/'Table S4a'!O$5</f>
        <v>2.384615384615385</v>
      </c>
      <c r="P13" s="265">
        <f>'Table S3a'!O12/'Table S4a'!P$5</f>
        <v>2.168674698795181</v>
      </c>
      <c r="Q13" s="265">
        <f>'Table S3a'!P12/'Table S4a'!Q$5</f>
        <v>2.2869565217391306</v>
      </c>
      <c r="R13" s="265">
        <f>'Table S3a'!Q12/'Table S4a'!R$5</f>
        <v>2.5333333333333337</v>
      </c>
      <c r="S13" s="265">
        <f>'Table S3a'!R12/'Table S4a'!S$5</f>
        <v>2.5612244897959182</v>
      </c>
      <c r="T13" s="265">
        <f>'Table S3a'!S12/'Table S4a'!T$5</f>
        <v>2.4516129032258065</v>
      </c>
      <c r="U13" s="265">
        <f>'Table S3a'!T12/'Table S4a'!U$5</f>
        <v>2.1285714285714286</v>
      </c>
      <c r="V13" s="172">
        <f>'Table S3a'!U12/'Table S4a'!V$5</f>
        <v>0.66428571428571437</v>
      </c>
      <c r="W13" s="172">
        <f t="shared" si="0"/>
        <v>8.6730496941764557</v>
      </c>
      <c r="X13" s="172">
        <f>'Table S3a'!W12/'Table S4a'!X$5</f>
        <v>1.8639266706091064</v>
      </c>
      <c r="Y13" s="238">
        <f t="shared" si="1"/>
        <v>34.630097525738613</v>
      </c>
      <c r="Z13" s="238">
        <f t="shared" si="2"/>
        <v>2.5000444264333326</v>
      </c>
      <c r="AA13" s="3">
        <f>'Table S3a'!Y12</f>
        <v>0.35740740740740745</v>
      </c>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7" t="s">
        <v>26</v>
      </c>
      <c r="GE13" s="7">
        <v>97</v>
      </c>
      <c r="GF13" s="7" t="s">
        <v>167</v>
      </c>
      <c r="GG13" s="7">
        <v>0.75257731958762886</v>
      </c>
      <c r="GH13" s="7">
        <v>0.83505154639175261</v>
      </c>
      <c r="GI13" s="7">
        <v>1.4123711340206186</v>
      </c>
      <c r="GJ13" s="7">
        <v>1.6804123711340206</v>
      </c>
      <c r="GK13" s="7">
        <v>0.24742268041237114</v>
      </c>
      <c r="GL13" s="7">
        <v>0.97938144329896903</v>
      </c>
      <c r="GM13" s="7">
        <v>0.22680412371134021</v>
      </c>
      <c r="GN13" s="7">
        <v>0.1134020618556701</v>
      </c>
      <c r="GO13" s="7">
        <v>9.2783505154639179E-2</v>
      </c>
      <c r="GP13" s="7">
        <v>0.26804123711340205</v>
      </c>
      <c r="GQ13" s="7">
        <v>1.5257731958762886</v>
      </c>
      <c r="GR13" s="7">
        <v>0.61855670103092786</v>
      </c>
      <c r="GS13" s="7">
        <v>0.28865979381443296</v>
      </c>
      <c r="GT13" s="7">
        <v>0.98969072164948457</v>
      </c>
      <c r="GU13" s="7">
        <v>1.3195876288659794</v>
      </c>
      <c r="GV13" s="7">
        <v>1.6185567010309279</v>
      </c>
      <c r="GW13" s="7">
        <v>0.31958762886597936</v>
      </c>
      <c r="GX13" s="7">
        <v>0.31958762886597936</v>
      </c>
      <c r="GY13" s="7">
        <v>0.83505154639175261</v>
      </c>
      <c r="GZ13" s="7">
        <v>0.22680412371134021</v>
      </c>
      <c r="HA13" s="7">
        <v>0.27835051546391754</v>
      </c>
      <c r="HB13" s="7">
        <v>0.23711340206185566</v>
      </c>
      <c r="HC13" s="7">
        <v>0.21649484536082475</v>
      </c>
      <c r="HD13" s="7">
        <v>0.36082474226804123</v>
      </c>
      <c r="HE13" s="7">
        <v>0.13402061855670103</v>
      </c>
      <c r="HF13" s="7">
        <v>0.5670103092783505</v>
      </c>
      <c r="HG13" s="7">
        <v>1.0309278350515463</v>
      </c>
      <c r="HH13" s="7">
        <v>0.97938144329896903</v>
      </c>
      <c r="HI13" s="7">
        <v>0.26804123711340205</v>
      </c>
      <c r="HJ13" s="7">
        <v>0.23711340206185566</v>
      </c>
      <c r="HK13" s="7">
        <v>1.4536082474226804</v>
      </c>
      <c r="HL13" s="7">
        <v>1.2061855670103092</v>
      </c>
      <c r="HM13" s="7">
        <v>0.91752577319587625</v>
      </c>
      <c r="HN13" s="7">
        <v>0.96907216494845361</v>
      </c>
      <c r="HO13" s="7">
        <v>0.36082474226804123</v>
      </c>
      <c r="HP13" s="7">
        <v>0.30927835051546393</v>
      </c>
      <c r="HQ13" s="7">
        <v>0.45360824742268041</v>
      </c>
      <c r="HR13" s="7">
        <v>0.79381443298969068</v>
      </c>
      <c r="HS13" s="7">
        <v>0.28865979381443296</v>
      </c>
      <c r="HT13" s="7">
        <v>0.54639175257731953</v>
      </c>
      <c r="HU13" s="7">
        <v>0.45360824742268041</v>
      </c>
      <c r="HV13" s="7">
        <v>0.18556701030927836</v>
      </c>
      <c r="HW13" s="7">
        <v>0.28865979381443296</v>
      </c>
      <c r="HX13" s="7">
        <v>0.4845360824742268</v>
      </c>
      <c r="HY13" s="7">
        <v>0.15463917525773196</v>
      </c>
      <c r="HZ13" s="7">
        <v>0.30927835051546393</v>
      </c>
      <c r="IA13" s="7">
        <v>0.53608247422680411</v>
      </c>
      <c r="IB13" s="7">
        <v>0.37113402061855671</v>
      </c>
      <c r="IC13" s="7">
        <v>0.35051546391752575</v>
      </c>
      <c r="ID13" s="7">
        <v>0.865979381443299</v>
      </c>
      <c r="IE13" s="7">
        <v>0.45360824742268041</v>
      </c>
      <c r="IF13" s="7">
        <v>0.4329896907216495</v>
      </c>
      <c r="IG13" s="7">
        <v>1.0206185567010309</v>
      </c>
      <c r="IH13" s="7">
        <v>0.23711340206185566</v>
      </c>
      <c r="II13" s="7">
        <v>0.24742268041237114</v>
      </c>
      <c r="IJ13" s="7">
        <v>0.18556701030927836</v>
      </c>
      <c r="IK13" s="7">
        <v>0.18556701030927836</v>
      </c>
      <c r="IL13" s="7">
        <v>0.21649484536082475</v>
      </c>
      <c r="IM13" s="7">
        <v>0.10309278350515463</v>
      </c>
      <c r="IN13" s="7">
        <v>0.34020618556701032</v>
      </c>
      <c r="IO13" s="7">
        <v>0.44329896907216493</v>
      </c>
      <c r="IP13" s="7">
        <v>0.26804123711340205</v>
      </c>
      <c r="IQ13" s="7">
        <v>0.32989690721649484</v>
      </c>
      <c r="IR13" s="7">
        <v>0.28865979381443296</v>
      </c>
      <c r="IS13" s="7">
        <v>0.21649484536082475</v>
      </c>
      <c r="IT13" s="7">
        <v>0.15463917525773196</v>
      </c>
      <c r="IU13" s="7">
        <v>0.31958762886597936</v>
      </c>
      <c r="IV13" s="7">
        <v>0.42268041237113402</v>
      </c>
      <c r="IW13" s="7">
        <v>0.21649484536082475</v>
      </c>
      <c r="IX13" s="7">
        <v>0.18556701030927836</v>
      </c>
      <c r="IY13" s="7">
        <v>0.96907216494845361</v>
      </c>
      <c r="IZ13" s="7">
        <v>0.24742268041237114</v>
      </c>
      <c r="JA13" s="7">
        <v>0.35051546391752575</v>
      </c>
      <c r="JB13" s="7">
        <v>0.17525773195876287</v>
      </c>
      <c r="JC13" s="7">
        <v>0.20618556701030927</v>
      </c>
      <c r="JD13" s="7">
        <v>0.31958762886597936</v>
      </c>
      <c r="JE13" s="7">
        <v>0.39175257731958762</v>
      </c>
      <c r="JF13" s="7">
        <v>0.20618556701030927</v>
      </c>
      <c r="JG13" s="7">
        <v>0.22680412371134021</v>
      </c>
      <c r="JH13" s="7">
        <v>0.34020618556701032</v>
      </c>
      <c r="JI13" s="7">
        <v>0.4329896907216495</v>
      </c>
      <c r="JJ13" s="7">
        <v>0.24742268041237114</v>
      </c>
      <c r="JK13" s="7">
        <v>0.45360824742268041</v>
      </c>
      <c r="JL13" s="7">
        <v>0.51546391752577314</v>
      </c>
    </row>
    <row r="14" spans="1:272">
      <c r="A14" s="89">
        <v>6</v>
      </c>
      <c r="B14" s="87" t="s">
        <v>293</v>
      </c>
      <c r="C14" s="87" t="s">
        <v>301</v>
      </c>
      <c r="D14" s="89" t="s">
        <v>211</v>
      </c>
      <c r="E14" s="89" t="s">
        <v>343</v>
      </c>
      <c r="F14" s="186" t="s">
        <v>368</v>
      </c>
      <c r="G14" s="264">
        <f>'Table S3a'!F13/'Table S4a'!G$5</f>
        <v>0.4419354838709677</v>
      </c>
      <c r="H14" s="264">
        <f>'Table S3a'!G13/'Table S4a'!H$5</f>
        <v>0.43015873015873018</v>
      </c>
      <c r="I14" s="264">
        <f>'Table S3a'!H13/'Table S4a'!I$5</f>
        <v>0.73239436619718312</v>
      </c>
      <c r="J14" s="264">
        <f>'Table S3a'!I13/'Table S4a'!J$5</f>
        <v>0.90740740740740744</v>
      </c>
      <c r="K14" s="264">
        <f>'Table S3a'!J13/'Table S4a'!K$5</f>
        <v>1.2340425531914894</v>
      </c>
      <c r="L14" s="265">
        <f>'Table S3a'!K13/'Table S4a'!L$5</f>
        <v>1.38</v>
      </c>
      <c r="M14" s="265">
        <f>'Table S3a'!L13/'Table S4a'!M$5</f>
        <v>1.35</v>
      </c>
      <c r="N14" s="265">
        <f>'Table S3a'!M13/'Table S4a'!N$5</f>
        <v>1.0714285714285714</v>
      </c>
      <c r="O14" s="265">
        <f>'Table S3a'!N13/'Table S4a'!O$5</f>
        <v>1.0512820512820513</v>
      </c>
      <c r="P14" s="265">
        <f>'Table S3a'!O13/'Table S4a'!P$5</f>
        <v>0.96385542168674709</v>
      </c>
      <c r="Q14" s="265">
        <f>'Table S3a'!P13/'Table S4a'!Q$5</f>
        <v>1.008695652173913</v>
      </c>
      <c r="R14" s="265">
        <f>'Table S3a'!Q13/'Table S4a'!R$5</f>
        <v>1.0333333333333334</v>
      </c>
      <c r="S14" s="265">
        <f>'Table S3a'!R13/'Table S4a'!S$5</f>
        <v>1.0408163265306123</v>
      </c>
      <c r="T14" s="265">
        <f>'Table S3a'!S13/'Table S4a'!T$5</f>
        <v>1</v>
      </c>
      <c r="U14" s="265">
        <f>'Table S3a'!T13/'Table S4a'!U$5</f>
        <v>0.90952380952380962</v>
      </c>
      <c r="V14" s="172">
        <f>'Table S3a'!U13/'Table S4a'!V$5</f>
        <v>0.18571428571428572</v>
      </c>
      <c r="W14" s="172">
        <f t="shared" si="0"/>
        <v>3.7625123963152127</v>
      </c>
      <c r="X14" s="172">
        <f>'Table S3a'!W13/'Table S4a'!X$5</f>
        <v>0.66712004730928443</v>
      </c>
      <c r="Y14" s="238">
        <f t="shared" si="1"/>
        <v>14.740587992499099</v>
      </c>
      <c r="Z14" s="238">
        <f t="shared" si="2"/>
        <v>2.8855078769061304</v>
      </c>
      <c r="AA14" s="3">
        <f>'Table S3a'!Y13</f>
        <v>0.4785058977719529</v>
      </c>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7" t="s">
        <v>29</v>
      </c>
      <c r="GE14" s="7">
        <v>92</v>
      </c>
      <c r="GF14" s="7" t="s">
        <v>168</v>
      </c>
      <c r="GG14" s="7">
        <v>0.47826086956521741</v>
      </c>
      <c r="GH14" s="7">
        <v>0.73913043478260865</v>
      </c>
      <c r="GI14" s="7">
        <v>2.2065217391304346</v>
      </c>
      <c r="GJ14" s="7">
        <v>1.173913043478261</v>
      </c>
      <c r="GK14" s="7">
        <v>0.16304347826086957</v>
      </c>
      <c r="GL14" s="7">
        <v>0.70652173913043481</v>
      </c>
      <c r="GM14" s="7">
        <v>0.17391304347826086</v>
      </c>
      <c r="GN14" s="7">
        <v>9.7826086956521743E-2</v>
      </c>
      <c r="GO14" s="7">
        <v>3.2608695652173912E-2</v>
      </c>
      <c r="GP14" s="7">
        <v>0.11956521739130435</v>
      </c>
      <c r="GQ14" s="7">
        <v>0.96739130434782605</v>
      </c>
      <c r="GR14" s="7">
        <v>0.52173913043478259</v>
      </c>
      <c r="GS14" s="7">
        <v>0.11956521739130435</v>
      </c>
      <c r="GT14" s="7">
        <v>0.61956521739130432</v>
      </c>
      <c r="GU14" s="7">
        <v>0.78260869565217395</v>
      </c>
      <c r="GV14" s="7">
        <v>1.8804347826086956</v>
      </c>
      <c r="GW14" s="7">
        <v>0.15217391304347827</v>
      </c>
      <c r="GX14" s="7">
        <v>0.22826086956521738</v>
      </c>
      <c r="GY14" s="7">
        <v>0.2391304347826087</v>
      </c>
      <c r="GZ14" s="7">
        <v>0.13043478260869565</v>
      </c>
      <c r="HA14" s="7">
        <v>0.14130434782608695</v>
      </c>
      <c r="HB14" s="7">
        <v>0.10869565217391304</v>
      </c>
      <c r="HC14" s="7">
        <v>0.10869565217391304</v>
      </c>
      <c r="HD14" s="7">
        <v>0.17391304347826086</v>
      </c>
      <c r="HE14" s="7">
        <v>0.11956521739130435</v>
      </c>
      <c r="HF14" s="7">
        <v>0.27173913043478259</v>
      </c>
      <c r="HG14" s="7">
        <v>0.45652173913043476</v>
      </c>
      <c r="HH14" s="7">
        <v>0.38043478260869568</v>
      </c>
      <c r="HI14" s="7">
        <v>0.16304347826086957</v>
      </c>
      <c r="HJ14" s="7">
        <v>0.16304347826086957</v>
      </c>
      <c r="HK14" s="7">
        <v>0.83695652173913049</v>
      </c>
      <c r="HL14" s="7">
        <v>0.46739130434782611</v>
      </c>
      <c r="HM14" s="7">
        <v>0.52173913043478259</v>
      </c>
      <c r="HN14" s="7">
        <v>0.59782608695652173</v>
      </c>
      <c r="HO14" s="7">
        <v>0.11956521739130435</v>
      </c>
      <c r="HP14" s="7">
        <v>0.16304347826086957</v>
      </c>
      <c r="HQ14" s="7">
        <v>0.18478260869565216</v>
      </c>
      <c r="HR14" s="7">
        <v>0.55434782608695654</v>
      </c>
      <c r="HS14" s="7">
        <v>0.41304347826086957</v>
      </c>
      <c r="HT14" s="7">
        <v>0.34782608695652173</v>
      </c>
      <c r="HU14" s="7">
        <v>0.2391304347826087</v>
      </c>
      <c r="HV14" s="7">
        <v>7.6086956521739135E-2</v>
      </c>
      <c r="HW14" s="7">
        <v>0.10869565217391304</v>
      </c>
      <c r="HX14" s="7">
        <v>0.20652173913043478</v>
      </c>
      <c r="HY14" s="7">
        <v>0.10869565217391304</v>
      </c>
      <c r="HZ14" s="7">
        <v>0.16304347826086957</v>
      </c>
      <c r="IA14" s="7">
        <v>0.32608695652173914</v>
      </c>
      <c r="IB14" s="7">
        <v>1.4673913043478262</v>
      </c>
      <c r="IC14" s="7">
        <v>1.076086956521739</v>
      </c>
      <c r="ID14" s="7">
        <v>0.38043478260869568</v>
      </c>
      <c r="IE14" s="7">
        <v>0.19565217391304349</v>
      </c>
      <c r="IF14" s="7">
        <v>0.2391304347826087</v>
      </c>
      <c r="IG14" s="7">
        <v>0.31521739130434784</v>
      </c>
      <c r="IH14" s="7">
        <v>8.6956521739130432E-2</v>
      </c>
      <c r="II14" s="7">
        <v>0.10869565217391304</v>
      </c>
      <c r="IJ14" s="7">
        <v>4.3478260869565216E-2</v>
      </c>
      <c r="IK14" s="7">
        <v>8.6956521739130432E-2</v>
      </c>
      <c r="IL14" s="7">
        <v>0.13043478260869565</v>
      </c>
      <c r="IM14" s="7">
        <v>4.3478260869565216E-2</v>
      </c>
      <c r="IN14" s="7">
        <v>0.11956521739130435</v>
      </c>
      <c r="IO14" s="7">
        <v>0.18478260869565216</v>
      </c>
      <c r="IP14" s="7">
        <v>0.10869565217391304</v>
      </c>
      <c r="IQ14" s="7">
        <v>9.7826086956521743E-2</v>
      </c>
      <c r="IR14" s="7">
        <v>8.6956521739130432E-2</v>
      </c>
      <c r="IS14" s="7">
        <v>8.6956521739130432E-2</v>
      </c>
      <c r="IT14" s="7">
        <v>6.5217391304347824E-2</v>
      </c>
      <c r="IU14" s="7">
        <v>0.13043478260869565</v>
      </c>
      <c r="IV14" s="7">
        <v>0.17391304347826086</v>
      </c>
      <c r="IW14" s="7">
        <v>9.7826086956521743E-2</v>
      </c>
      <c r="IX14" s="7">
        <v>0.13043478260869565</v>
      </c>
      <c r="IY14" s="7">
        <v>0.27173913043478259</v>
      </c>
      <c r="IZ14" s="7">
        <v>8.6956521739130432E-2</v>
      </c>
      <c r="JA14" s="7">
        <v>0.10869565217391304</v>
      </c>
      <c r="JB14" s="7">
        <v>5.434782608695652E-2</v>
      </c>
      <c r="JC14" s="7">
        <v>7.6086956521739135E-2</v>
      </c>
      <c r="JD14" s="7">
        <v>9.7826086956521743E-2</v>
      </c>
      <c r="JE14" s="7">
        <v>0.19565217391304349</v>
      </c>
      <c r="JF14" s="7">
        <v>0.14130434782608695</v>
      </c>
      <c r="JG14" s="7">
        <v>0.13043478260869565</v>
      </c>
      <c r="JH14" s="7">
        <v>0.21739130434782608</v>
      </c>
      <c r="JI14" s="7">
        <v>0.19565217391304349</v>
      </c>
      <c r="JJ14" s="7">
        <v>0.17391304347826086</v>
      </c>
      <c r="JK14" s="7">
        <v>0.22826086956521738</v>
      </c>
      <c r="JL14" s="7">
        <v>0.46739130434782611</v>
      </c>
    </row>
    <row r="15" spans="1:272">
      <c r="A15" s="89">
        <v>7</v>
      </c>
      <c r="B15" s="87" t="s">
        <v>291</v>
      </c>
      <c r="C15" s="87" t="s">
        <v>299</v>
      </c>
      <c r="D15" s="89" t="s">
        <v>211</v>
      </c>
      <c r="E15" s="89" t="s">
        <v>343</v>
      </c>
      <c r="F15" s="120" t="s">
        <v>361</v>
      </c>
      <c r="G15" s="264">
        <f>'Table S3a'!F14/'Table S4a'!G$5</f>
        <v>0.33548387096774196</v>
      </c>
      <c r="H15" s="264">
        <f>'Table S3a'!G14/'Table S4a'!H$5</f>
        <v>0.44444444444444442</v>
      </c>
      <c r="I15" s="264">
        <f>'Table S3a'!H14/'Table S4a'!I$5</f>
        <v>0.52112676056338036</v>
      </c>
      <c r="J15" s="264">
        <f>'Table S3a'!I14/'Table S4a'!J$5</f>
        <v>0.58148148148148149</v>
      </c>
      <c r="K15" s="264">
        <f>'Table S3a'!J14/'Table S4a'!K$5</f>
        <v>0.72340425531914887</v>
      </c>
      <c r="L15" s="265">
        <f>'Table S3a'!K14/'Table S4a'!L$5</f>
        <v>0.77</v>
      </c>
      <c r="M15" s="265">
        <f>'Table S3a'!L14/'Table S4a'!M$5</f>
        <v>0.72499999999999998</v>
      </c>
      <c r="N15" s="265">
        <f>'Table S3a'!M14/'Table S4a'!N$5</f>
        <v>0.6</v>
      </c>
      <c r="O15" s="265">
        <f>'Table S3a'!N14/'Table S4a'!O$5</f>
        <v>0.61538461538461542</v>
      </c>
      <c r="P15" s="265">
        <f>'Table S3a'!O14/'Table S4a'!P$5</f>
        <v>0.59036144578313254</v>
      </c>
      <c r="Q15" s="265">
        <f>'Table S3a'!P14/'Table S4a'!Q$5</f>
        <v>0.64347826086956528</v>
      </c>
      <c r="R15" s="265">
        <f>'Table S3a'!Q14/'Table S4a'!R$5</f>
        <v>0.7</v>
      </c>
      <c r="S15" s="265">
        <f>'Table S3a'!R14/'Table S4a'!S$5</f>
        <v>0.7142857142857143</v>
      </c>
      <c r="T15" s="265">
        <f>'Table S3a'!S14/'Table S4a'!T$5</f>
        <v>0.67741935483870963</v>
      </c>
      <c r="U15" s="265">
        <f>'Table S3a'!T14/'Table S4a'!U$5</f>
        <v>0.55238095238095242</v>
      </c>
      <c r="V15" s="172">
        <f>'Table S3a'!U14/'Table S4a'!V$5</f>
        <v>0.23571428571428571</v>
      </c>
      <c r="W15" s="172">
        <f t="shared" si="0"/>
        <v>2.3179928574294775</v>
      </c>
      <c r="X15" s="172">
        <f>'Table S3a'!W14/'Table S4a'!X$5</f>
        <v>0.49130691898285028</v>
      </c>
      <c r="Y15" s="238">
        <f t="shared" si="1"/>
        <v>9.429965442033172</v>
      </c>
      <c r="Z15" s="238">
        <f t="shared" si="2"/>
        <v>2.5281887874206705</v>
      </c>
      <c r="AA15" s="3">
        <f>'Table S3a'!Y14</f>
        <v>0.35751633986928111</v>
      </c>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7" t="s">
        <v>39</v>
      </c>
      <c r="GE15" s="7">
        <v>0.129</v>
      </c>
      <c r="GF15" s="7" t="s">
        <v>286</v>
      </c>
      <c r="GG15" s="7">
        <v>736.4341085271318</v>
      </c>
      <c r="GH15" s="7">
        <v>124.03100775193798</v>
      </c>
      <c r="GI15" s="7">
        <v>248.06201550387595</v>
      </c>
      <c r="GJ15" s="7">
        <v>248.06201550387595</v>
      </c>
      <c r="GK15" s="7">
        <v>511.62790697674416</v>
      </c>
      <c r="GL15" s="7">
        <v>620.15503875968989</v>
      </c>
      <c r="GM15" s="7">
        <v>147.28682170542635</v>
      </c>
      <c r="GN15" s="7">
        <v>62.015503875968989</v>
      </c>
      <c r="GO15" s="7">
        <v>1333.3333333333333</v>
      </c>
      <c r="GP15" s="7">
        <v>1255.8139534883721</v>
      </c>
      <c r="GQ15" s="7">
        <v>875.96899224806202</v>
      </c>
      <c r="GR15" s="7">
        <v>4418.604651162791</v>
      </c>
      <c r="GS15" s="7">
        <v>5697.6744186046508</v>
      </c>
      <c r="GT15" s="7">
        <v>1131.7829457364342</v>
      </c>
      <c r="GU15" s="7">
        <v>178.29457364341084</v>
      </c>
      <c r="GV15" s="7">
        <v>325.58139534883719</v>
      </c>
      <c r="GW15" s="7">
        <v>1565.8914728682171</v>
      </c>
      <c r="GX15" s="7">
        <v>1891.4728682170542</v>
      </c>
      <c r="GY15" s="7">
        <v>806.20155038759685</v>
      </c>
      <c r="GZ15" s="7">
        <v>449.61240310077517</v>
      </c>
      <c r="HA15" s="7">
        <v>612.40310077519382</v>
      </c>
      <c r="HB15" s="7">
        <v>682.17054263565888</v>
      </c>
      <c r="HC15" s="7">
        <v>604.65116279069764</v>
      </c>
      <c r="HD15" s="7">
        <v>542.63565891472865</v>
      </c>
      <c r="HE15" s="7">
        <v>193.79844961240309</v>
      </c>
      <c r="HF15" s="7">
        <v>930.23255813953483</v>
      </c>
      <c r="HG15" s="7">
        <v>2627.9069767441861</v>
      </c>
      <c r="HH15" s="7">
        <v>2697.6744186046512</v>
      </c>
      <c r="HI15" s="7">
        <v>2728.6821705426355</v>
      </c>
      <c r="HJ15" s="7">
        <v>4294.573643410853</v>
      </c>
      <c r="HK15" s="7">
        <v>1558.1395348837209</v>
      </c>
      <c r="HL15" s="7">
        <v>2403.1007751937982</v>
      </c>
      <c r="HM15" s="7">
        <v>565.89147286821708</v>
      </c>
      <c r="HN15" s="7">
        <v>170.54263565891472</v>
      </c>
      <c r="HO15" s="7">
        <v>418.60465116279067</v>
      </c>
      <c r="HP15" s="7">
        <v>279.06976744186045</v>
      </c>
      <c r="HQ15" s="7">
        <v>1395.3488372093022</v>
      </c>
      <c r="HR15" s="7">
        <v>651.16279069767438</v>
      </c>
      <c r="HS15" s="7">
        <v>852.71317829457359</v>
      </c>
      <c r="HT15" s="7">
        <v>1302.3255813953488</v>
      </c>
      <c r="HU15" s="7">
        <v>790.69767441860461</v>
      </c>
      <c r="HV15" s="7">
        <v>1751.937984496124</v>
      </c>
      <c r="HW15" s="7">
        <v>1558.1395348837209</v>
      </c>
      <c r="HX15" s="7">
        <v>1093.0232558139535</v>
      </c>
      <c r="HY15" s="7">
        <v>3937.984496124031</v>
      </c>
      <c r="HZ15" s="7">
        <v>3310.0775193798449</v>
      </c>
      <c r="IA15" s="7">
        <v>2178.2945736434108</v>
      </c>
      <c r="IB15" s="7">
        <v>2000</v>
      </c>
      <c r="IC15" s="7">
        <v>612.40310077519382</v>
      </c>
      <c r="ID15" s="7">
        <v>472.86821705426354</v>
      </c>
      <c r="IE15" s="7">
        <v>201.55038759689921</v>
      </c>
      <c r="IF15" s="7">
        <v>209.30232558139534</v>
      </c>
      <c r="IG15" s="7">
        <v>612.40310077519382</v>
      </c>
      <c r="IH15" s="7">
        <v>341.08527131782944</v>
      </c>
      <c r="II15" s="7">
        <v>356.58914728682169</v>
      </c>
      <c r="IJ15" s="7">
        <v>434.10852713178292</v>
      </c>
      <c r="IK15" s="7">
        <v>434.10852713178292</v>
      </c>
      <c r="IL15" s="7">
        <v>759.68992248062011</v>
      </c>
      <c r="IM15" s="7">
        <v>480.62015503875966</v>
      </c>
      <c r="IN15" s="7">
        <v>806.20155038759685</v>
      </c>
      <c r="IO15" s="7">
        <v>1015.5038759689922</v>
      </c>
      <c r="IP15" s="7">
        <v>728.68217054263562</v>
      </c>
      <c r="IQ15" s="7">
        <v>837.20930232558135</v>
      </c>
      <c r="IR15" s="7">
        <v>1038.7596899224807</v>
      </c>
      <c r="IS15" s="7">
        <v>906.97674418604652</v>
      </c>
      <c r="IT15" s="7">
        <v>852.71317829457359</v>
      </c>
      <c r="IU15" s="7">
        <v>1007.7519379844961</v>
      </c>
      <c r="IV15" s="7">
        <v>961.24031007751933</v>
      </c>
      <c r="IW15" s="7">
        <v>1000</v>
      </c>
      <c r="IX15" s="7">
        <v>1116.2790697674418</v>
      </c>
      <c r="IY15" s="7">
        <v>1162.7906976744187</v>
      </c>
      <c r="IZ15" s="7">
        <v>837.20930232558135</v>
      </c>
      <c r="JA15" s="7">
        <v>379.84496124031006</v>
      </c>
      <c r="JB15" s="7">
        <v>953.48837209302326</v>
      </c>
      <c r="JC15" s="7">
        <v>829.45736434108528</v>
      </c>
      <c r="JD15" s="7">
        <v>976.74418604651157</v>
      </c>
      <c r="JE15" s="7">
        <v>395.3488372093023</v>
      </c>
      <c r="JF15" s="7">
        <v>534.88372093023258</v>
      </c>
      <c r="JG15" s="7">
        <v>937.98449612403101</v>
      </c>
      <c r="JH15" s="7">
        <v>488.37209302325579</v>
      </c>
      <c r="JI15" s="7">
        <v>294.5736434108527</v>
      </c>
      <c r="JJ15" s="7">
        <v>651.16279069767438</v>
      </c>
      <c r="JK15" s="7">
        <v>395.3488372093023</v>
      </c>
      <c r="JL15" s="7">
        <v>534.88372093023258</v>
      </c>
    </row>
    <row r="16" spans="1:272">
      <c r="A16" s="89">
        <v>8</v>
      </c>
      <c r="B16" s="87" t="s">
        <v>297</v>
      </c>
      <c r="C16" s="87" t="s">
        <v>305</v>
      </c>
      <c r="D16" s="89" t="s">
        <v>211</v>
      </c>
      <c r="E16" s="89" t="s">
        <v>343</v>
      </c>
      <c r="F16" s="120" t="s">
        <v>361</v>
      </c>
      <c r="G16" s="264">
        <f>'Table S3a'!F15/'Table S4a'!G$5</f>
        <v>6.4516129032258063E-2</v>
      </c>
      <c r="H16" s="264">
        <f>'Table S3a'!G15/'Table S4a'!H$5</f>
        <v>6.507936507936507E-2</v>
      </c>
      <c r="I16" s="264">
        <f>'Table S3a'!H15/'Table S4a'!I$5</f>
        <v>7.0422535211267609E-2</v>
      </c>
      <c r="J16" s="264">
        <f>'Table S3a'!I15/'Table S4a'!J$5</f>
        <v>8.8888888888888892E-2</v>
      </c>
      <c r="K16" s="264">
        <f>'Table S3a'!J15/'Table S4a'!K$5</f>
        <v>0.1276595744680851</v>
      </c>
      <c r="L16" s="265">
        <f>'Table S3a'!K15/'Table S4a'!L$5</f>
        <v>0.14000000000000001</v>
      </c>
      <c r="M16" s="265">
        <f>'Table S3a'!L15/'Table S4a'!M$5</f>
        <v>0.17499999999999999</v>
      </c>
      <c r="N16" s="265">
        <f>'Table S3a'!M15/'Table S4a'!N$5</f>
        <v>0.15714285714285717</v>
      </c>
      <c r="O16" s="265">
        <f>'Table S3a'!N15/'Table S4a'!O$5</f>
        <v>0.17948717948717949</v>
      </c>
      <c r="P16" s="265">
        <f>'Table S3a'!O15/'Table S4a'!P$5</f>
        <v>0.18072289156626506</v>
      </c>
      <c r="Q16" s="265">
        <f>'Table S3a'!P15/'Table S4a'!Q$5</f>
        <v>0.18695652173913044</v>
      </c>
      <c r="R16" s="265">
        <f>'Table S3a'!Q15/'Table S4a'!R$5</f>
        <v>0.16666666666666669</v>
      </c>
      <c r="S16" s="265">
        <f>'Table S3a'!R15/'Table S4a'!S$5</f>
        <v>0.16326530612244899</v>
      </c>
      <c r="T16" s="265">
        <f>'Table S3a'!S15/'Table S4a'!T$5</f>
        <v>0.16129032258064518</v>
      </c>
      <c r="U16" s="265">
        <f>'Table S3a'!T15/'Table S4a'!U$5</f>
        <v>0.2857142857142857</v>
      </c>
      <c r="V16" s="172">
        <f>'Table S3a'!U15/'Table S4a'!V$5</f>
        <v>7.8571428571428584E-2</v>
      </c>
      <c r="W16" s="172">
        <f t="shared" si="0"/>
        <v>0.49594146073019318</v>
      </c>
      <c r="X16" s="172">
        <f>'Table S3a'!W15/'Table S4a'!X$5</f>
        <v>0.10792430514488467</v>
      </c>
      <c r="Y16" s="238">
        <f t="shared" si="1"/>
        <v>2.2913839522707722</v>
      </c>
      <c r="Z16" s="238">
        <f t="shared" si="2"/>
        <v>4.312027161531474</v>
      </c>
      <c r="AA16" s="3">
        <f>'Table S3a'!Y15</f>
        <v>0.90104166666666652</v>
      </c>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7" t="s">
        <v>22</v>
      </c>
      <c r="GE16" s="7">
        <v>17.3</v>
      </c>
      <c r="GF16" s="7" t="s">
        <v>169</v>
      </c>
      <c r="GG16" s="7">
        <v>0.2774566473988439</v>
      </c>
      <c r="GH16" s="7">
        <v>0.23121387283236994</v>
      </c>
      <c r="GI16" s="7">
        <v>0.31791907514450868</v>
      </c>
      <c r="GJ16" s="7">
        <v>0.22543352601156069</v>
      </c>
      <c r="GK16" s="7">
        <v>0.41040462427745661</v>
      </c>
      <c r="GL16" s="7">
        <v>0.36416184971098264</v>
      </c>
      <c r="GM16" s="7">
        <v>0.24277456647398843</v>
      </c>
      <c r="GN16" s="7">
        <v>0.12716763005780346</v>
      </c>
      <c r="GO16" s="7">
        <v>3.4682080924855488E-2</v>
      </c>
      <c r="GP16" s="7">
        <v>0.11560693641618497</v>
      </c>
      <c r="GQ16" s="7">
        <v>0.43352601156069365</v>
      </c>
      <c r="GR16" s="7">
        <v>0.37572254335260113</v>
      </c>
      <c r="GS16" s="7">
        <v>0.8554913294797688</v>
      </c>
      <c r="GT16" s="7">
        <v>0.11560693641618497</v>
      </c>
      <c r="GU16" s="7">
        <v>0.32947976878612717</v>
      </c>
      <c r="GV16" s="7">
        <v>0.41618497109826591</v>
      </c>
      <c r="GW16" s="7">
        <v>0.1445086705202312</v>
      </c>
      <c r="GX16" s="7">
        <v>0.31791907514450868</v>
      </c>
      <c r="GY16" s="7">
        <v>0.17341040462427745</v>
      </c>
      <c r="GZ16" s="7">
        <v>0.43930635838150284</v>
      </c>
      <c r="HA16" s="7">
        <v>0.15606936416184972</v>
      </c>
      <c r="HB16" s="7">
        <v>9.8265895953757218E-2</v>
      </c>
      <c r="HC16" s="7">
        <v>0.82080924855491322</v>
      </c>
      <c r="HD16" s="7">
        <v>0.97109826589595372</v>
      </c>
      <c r="HE16" s="7">
        <v>0.35260115606936415</v>
      </c>
      <c r="HF16" s="7">
        <v>0.25433526011560692</v>
      </c>
      <c r="HG16" s="7">
        <v>0.30057803468208094</v>
      </c>
      <c r="HH16" s="7">
        <v>0.2138728323699422</v>
      </c>
      <c r="HI16" s="7">
        <v>0.32947976878612717</v>
      </c>
      <c r="HJ16" s="7">
        <v>0.17341040462427745</v>
      </c>
      <c r="HK16" s="7">
        <v>0.2774566473988439</v>
      </c>
      <c r="HL16" s="7">
        <v>0.23121387283236994</v>
      </c>
      <c r="HM16" s="7">
        <v>0.47976878612716767</v>
      </c>
      <c r="HN16" s="7">
        <v>0.34682080924855491</v>
      </c>
      <c r="HO16" s="7">
        <v>0.28901734104046239</v>
      </c>
      <c r="HP16" s="7">
        <v>0.16184971098265893</v>
      </c>
      <c r="HQ16" s="7">
        <v>0.20231213872832368</v>
      </c>
      <c r="HR16" s="7">
        <v>0.45086705202312138</v>
      </c>
      <c r="HS16" s="7">
        <v>0.2774566473988439</v>
      </c>
      <c r="HT16" s="7">
        <v>9.2485549132947972E-2</v>
      </c>
      <c r="HU16" s="7">
        <v>0.4219653179190751</v>
      </c>
      <c r="HV16" s="7">
        <v>0.12138728323699421</v>
      </c>
      <c r="HW16" s="7">
        <v>0.2774566473988439</v>
      </c>
      <c r="HX16" s="7">
        <v>0.65895953757225434</v>
      </c>
      <c r="HY16" s="7">
        <v>3.4682080924855488E-2</v>
      </c>
      <c r="HZ16" s="7">
        <v>7.5144508670520235E-2</v>
      </c>
      <c r="IA16" s="7">
        <v>0.76878612716763006</v>
      </c>
      <c r="IB16" s="7">
        <v>0.36416184971098264</v>
      </c>
      <c r="IC16" s="7">
        <v>0.20809248554913296</v>
      </c>
      <c r="ID16" s="7">
        <v>0.31213872832369943</v>
      </c>
      <c r="IE16" s="7">
        <v>1.2312138728323698</v>
      </c>
      <c r="IF16" s="7">
        <v>0.47976878612716767</v>
      </c>
      <c r="IG16" s="7">
        <v>0.2774566473988439</v>
      </c>
      <c r="IH16" s="7">
        <v>0.41040462427745661</v>
      </c>
      <c r="II16" s="7">
        <v>0.20809248554913296</v>
      </c>
      <c r="IJ16" s="7">
        <v>0.31213872832369943</v>
      </c>
      <c r="IK16" s="7">
        <v>0.46820809248554907</v>
      </c>
      <c r="IL16" s="7">
        <v>0.26589595375722541</v>
      </c>
      <c r="IM16" s="7">
        <v>0.24277456647398843</v>
      </c>
      <c r="IN16" s="7">
        <v>0.12138728323699421</v>
      </c>
      <c r="IO16" s="7">
        <v>8.6705202312138727E-2</v>
      </c>
      <c r="IP16" s="7">
        <v>0.16184971098265893</v>
      </c>
      <c r="IQ16" s="7">
        <v>9.8265895953757218E-2</v>
      </c>
      <c r="IR16" s="7">
        <v>0.13872832369942195</v>
      </c>
      <c r="IS16" s="7">
        <v>6.9364161849710976E-2</v>
      </c>
      <c r="IT16" s="7">
        <v>9.2485549132947972E-2</v>
      </c>
      <c r="IU16" s="7">
        <v>8.6705202312138727E-2</v>
      </c>
      <c r="IV16" s="7">
        <v>0.13294797687861271</v>
      </c>
      <c r="IW16" s="7">
        <v>5.2023121387283239E-2</v>
      </c>
      <c r="IX16" s="7">
        <v>6.9364161849710976E-2</v>
      </c>
      <c r="IY16" s="7">
        <v>9.2485549132947972E-2</v>
      </c>
      <c r="IZ16" s="7">
        <v>0.1445086705202312</v>
      </c>
      <c r="JA16" s="7">
        <v>7.5144508670520235E-2</v>
      </c>
      <c r="JB16" s="7">
        <v>5.7803468208092484E-2</v>
      </c>
      <c r="JC16" s="7">
        <v>6.9364161849710976E-2</v>
      </c>
      <c r="JD16" s="7">
        <v>9.8265895953757218E-2</v>
      </c>
      <c r="JE16" s="7">
        <v>6.9364161849710976E-2</v>
      </c>
      <c r="JF16" s="7">
        <v>4.0462427745664734E-2</v>
      </c>
      <c r="JG16" s="7">
        <v>0.17341040462427745</v>
      </c>
      <c r="JH16" s="7">
        <v>0.12138728323699421</v>
      </c>
      <c r="JI16" s="7">
        <v>0.30635838150289013</v>
      </c>
      <c r="JJ16" s="7">
        <v>0.20231213872832368</v>
      </c>
      <c r="JK16" s="7">
        <v>0.15606936416184972</v>
      </c>
      <c r="JL16" s="7">
        <v>0.18497109826589594</v>
      </c>
    </row>
    <row r="17" spans="1:272">
      <c r="A17" s="89">
        <v>9</v>
      </c>
      <c r="B17" s="87" t="s">
        <v>298</v>
      </c>
      <c r="C17" s="87" t="s">
        <v>306</v>
      </c>
      <c r="D17" s="89" t="s">
        <v>211</v>
      </c>
      <c r="E17" s="89" t="s">
        <v>343</v>
      </c>
      <c r="F17" s="120" t="s">
        <v>361</v>
      </c>
      <c r="G17" s="264">
        <f>'Table S3a'!F16/'Table S4a'!G$5</f>
        <v>0.11612903225806452</v>
      </c>
      <c r="H17" s="264">
        <f>'Table S3a'!G16/'Table S4a'!H$5</f>
        <v>0.10952380952380952</v>
      </c>
      <c r="I17" s="264">
        <f>'Table S3a'!H16/'Table S4a'!I$5</f>
        <v>0.11267605633802819</v>
      </c>
      <c r="J17" s="264">
        <f>'Table S3a'!I16/'Table S4a'!J$5</f>
        <v>0.12962962962962962</v>
      </c>
      <c r="K17" s="264">
        <f>'Table S3a'!J16/'Table S4a'!K$5</f>
        <v>0.1702127659574468</v>
      </c>
      <c r="L17" s="265">
        <f>'Table S3a'!K16/'Table S4a'!L$5</f>
        <v>0.21</v>
      </c>
      <c r="M17" s="265">
        <f>'Table S3a'!L16/'Table S4a'!M$5</f>
        <v>0.25</v>
      </c>
      <c r="N17" s="265">
        <f>'Table S3a'!M16/'Table S4a'!N$5</f>
        <v>0.24285714285714288</v>
      </c>
      <c r="O17" s="265">
        <f>'Table S3a'!N16/'Table S4a'!O$5</f>
        <v>0.2820512820512821</v>
      </c>
      <c r="P17" s="265">
        <f>'Table S3a'!O16/'Table S4a'!P$5</f>
        <v>0.31325301204819278</v>
      </c>
      <c r="Q17" s="265">
        <f>'Table S3a'!P16/'Table S4a'!Q$5</f>
        <v>0.36521739130434783</v>
      </c>
      <c r="R17" s="265">
        <f>'Table S3a'!Q16/'Table S4a'!R$5</f>
        <v>0.4</v>
      </c>
      <c r="S17" s="265">
        <f>'Table S3a'!R16/'Table S4a'!S$5</f>
        <v>0.40816326530612246</v>
      </c>
      <c r="T17" s="265">
        <f>'Table S3a'!S16/'Table S4a'!T$5</f>
        <v>0.41935483870967744</v>
      </c>
      <c r="U17" s="265">
        <f>'Table S3a'!T16/'Table S4a'!U$5</f>
        <v>0.38571428571428568</v>
      </c>
      <c r="V17" s="172">
        <f>'Table S3a'!U16/'Table S4a'!V$5</f>
        <v>0.18571428571428572</v>
      </c>
      <c r="W17" s="172">
        <f t="shared" si="0"/>
        <v>0.76721411087608282</v>
      </c>
      <c r="X17" s="172">
        <f>'Table S3a'!W16/'Table S4a'!X$5</f>
        <v>0.16753400354819634</v>
      </c>
      <c r="Y17" s="238">
        <f t="shared" si="1"/>
        <v>4.1004967974123154</v>
      </c>
      <c r="Z17" s="238">
        <f t="shared" si="2"/>
        <v>5.1343757550704447</v>
      </c>
      <c r="AA17" s="3">
        <f>'Table S3a'!Y16</f>
        <v>0.81602564102564101</v>
      </c>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7" t="s">
        <v>31</v>
      </c>
      <c r="GE17" s="7">
        <v>47</v>
      </c>
      <c r="GF17" s="7" t="s">
        <v>170</v>
      </c>
      <c r="GG17" s="7">
        <v>0.42553191489361702</v>
      </c>
      <c r="GH17" s="7">
        <v>0.34042553191489361</v>
      </c>
      <c r="GI17" s="7">
        <v>0.82978723404255317</v>
      </c>
      <c r="GJ17" s="7">
        <v>0.38297872340425532</v>
      </c>
      <c r="GK17" s="7">
        <v>1.3617021276595744</v>
      </c>
      <c r="GL17" s="7">
        <v>0.68085106382978722</v>
      </c>
      <c r="GM17" s="7">
        <v>0.31914893617021278</v>
      </c>
      <c r="GN17" s="7">
        <v>0.1276595744680851</v>
      </c>
      <c r="GO17" s="7">
        <v>6.3829787234042548E-2</v>
      </c>
      <c r="GP17" s="7">
        <v>0.1276595744680851</v>
      </c>
      <c r="GQ17" s="7">
        <v>0.68085106382978722</v>
      </c>
      <c r="GR17" s="7">
        <v>0.42553191489361702</v>
      </c>
      <c r="GS17" s="7">
        <v>0.19148936170212766</v>
      </c>
      <c r="GT17" s="7">
        <v>0.21276595744680851</v>
      </c>
      <c r="GU17" s="7">
        <v>0.40425531914893614</v>
      </c>
      <c r="GV17" s="7">
        <v>1.9574468085106382</v>
      </c>
      <c r="GW17" s="7">
        <v>0.27659574468085107</v>
      </c>
      <c r="GX17" s="7">
        <v>0.42553191489361702</v>
      </c>
      <c r="GY17" s="7">
        <v>0.34042553191489361</v>
      </c>
      <c r="GZ17" s="7">
        <v>0.61702127659574468</v>
      </c>
      <c r="HA17" s="7">
        <v>0.19148936170212766</v>
      </c>
      <c r="HB17" s="7">
        <v>0.10638297872340426</v>
      </c>
      <c r="HC17" s="7">
        <v>0.82978723404255317</v>
      </c>
      <c r="HD17" s="7">
        <v>0.93617021276595747</v>
      </c>
      <c r="HE17" s="7">
        <v>0.2978723404255319</v>
      </c>
      <c r="HF17" s="7">
        <v>0.14893617021276595</v>
      </c>
      <c r="HG17" s="7">
        <v>0.36170212765957449</v>
      </c>
      <c r="HH17" s="7">
        <v>0.27659574468085107</v>
      </c>
      <c r="HI17" s="7">
        <v>0.27659574468085107</v>
      </c>
      <c r="HJ17" s="7">
        <v>0.19148936170212766</v>
      </c>
      <c r="HK17" s="7">
        <v>0.44680851063829785</v>
      </c>
      <c r="HL17" s="7">
        <v>0.21276595744680851</v>
      </c>
      <c r="HM17" s="7">
        <v>0.48936170212765956</v>
      </c>
      <c r="HN17" s="7">
        <v>0.40425531914893614</v>
      </c>
      <c r="HO17" s="7">
        <v>0.21276595744680851</v>
      </c>
      <c r="HP17" s="7">
        <v>0.1276595744680851</v>
      </c>
      <c r="HQ17" s="7">
        <v>0.14893617021276595</v>
      </c>
      <c r="HR17" s="7">
        <v>0.74468085106382975</v>
      </c>
      <c r="HS17" s="7">
        <v>0.68085106382978722</v>
      </c>
      <c r="HT17" s="7">
        <v>0.27659574468085107</v>
      </c>
      <c r="HU17" s="7">
        <v>0.21276595744680851</v>
      </c>
      <c r="HV17" s="7">
        <v>0.14893617021276595</v>
      </c>
      <c r="HW17" s="7">
        <v>0.1702127659574468</v>
      </c>
      <c r="HX17" s="7">
        <v>0.27659574468085107</v>
      </c>
      <c r="HY17" s="7">
        <v>0.10638297872340426</v>
      </c>
      <c r="HZ17" s="7">
        <v>0.1276595744680851</v>
      </c>
      <c r="IA17" s="7">
        <v>0.51063829787234039</v>
      </c>
      <c r="IB17" s="7">
        <v>1.6808510638297873</v>
      </c>
      <c r="IC17" s="7">
        <v>1.0638297872340425</v>
      </c>
      <c r="ID17" s="7">
        <v>0.25531914893617019</v>
      </c>
      <c r="IE17" s="7">
        <v>0.57446808510638303</v>
      </c>
      <c r="IF17" s="7">
        <v>0.23404255319148937</v>
      </c>
      <c r="IG17" s="7">
        <v>0.19148936170212766</v>
      </c>
      <c r="IH17" s="7">
        <v>0.38297872340425532</v>
      </c>
      <c r="II17" s="7">
        <v>0.2978723404255319</v>
      </c>
      <c r="IJ17" s="7">
        <v>0.1702127659574468</v>
      </c>
      <c r="IK17" s="7">
        <v>0.21276595744680851</v>
      </c>
      <c r="IL17" s="7">
        <v>0.19148936170212766</v>
      </c>
      <c r="IM17" s="7">
        <v>0.23404255319148937</v>
      </c>
      <c r="IN17" s="7">
        <v>8.5106382978723402E-2</v>
      </c>
      <c r="IO17" s="7">
        <v>0.10638297872340426</v>
      </c>
      <c r="IP17" s="7">
        <v>8.5106382978723402E-2</v>
      </c>
      <c r="IQ17" s="7">
        <v>8.5106382978723402E-2</v>
      </c>
      <c r="IR17" s="7">
        <v>0.10638297872340426</v>
      </c>
      <c r="IS17" s="7">
        <v>8.5106382978723402E-2</v>
      </c>
      <c r="IT17" s="7">
        <v>6.3829787234042548E-2</v>
      </c>
      <c r="IU17" s="7">
        <v>0.1276595744680851</v>
      </c>
      <c r="IV17" s="7">
        <v>0.14893617021276595</v>
      </c>
      <c r="IW17" s="7">
        <v>0.10638297872340426</v>
      </c>
      <c r="IX17" s="7">
        <v>0.1276595744680851</v>
      </c>
      <c r="IY17" s="7">
        <v>8.5106382978723402E-2</v>
      </c>
      <c r="IZ17" s="7">
        <v>6.3829787234042548E-2</v>
      </c>
      <c r="JA17" s="7">
        <v>8.5106382978723402E-2</v>
      </c>
      <c r="JB17" s="7">
        <v>4.2553191489361701E-2</v>
      </c>
      <c r="JC17" s="7">
        <v>8.5106382978723402E-2</v>
      </c>
      <c r="JD17" s="7">
        <v>0.1276595744680851</v>
      </c>
      <c r="JE17" s="7">
        <v>0.19148936170212766</v>
      </c>
      <c r="JF17" s="7">
        <v>0.1276595744680851</v>
      </c>
      <c r="JG17" s="7">
        <v>0.14893617021276595</v>
      </c>
      <c r="JH17" s="7">
        <v>0.19148936170212766</v>
      </c>
      <c r="JI17" s="7">
        <v>0.19148936170212766</v>
      </c>
      <c r="JJ17" s="7">
        <v>0.25531914893617019</v>
      </c>
      <c r="JK17" s="7">
        <v>0.19148936170212766</v>
      </c>
      <c r="JL17" s="7">
        <v>0.46808510638297873</v>
      </c>
    </row>
    <row r="18" spans="1:272">
      <c r="A18" s="89">
        <v>10</v>
      </c>
      <c r="B18" s="87" t="s">
        <v>310</v>
      </c>
      <c r="C18" s="87" t="s">
        <v>314</v>
      </c>
      <c r="D18" s="89" t="s">
        <v>211</v>
      </c>
      <c r="E18" s="89" t="s">
        <v>343</v>
      </c>
      <c r="F18" s="120" t="s">
        <v>361</v>
      </c>
      <c r="G18" s="264">
        <f>'Table S3a'!F17/'Table S4a'!G$5</f>
        <v>0.93225806451612903</v>
      </c>
      <c r="H18" s="264">
        <f>'Table S3a'!G17/'Table S4a'!H$5</f>
        <v>0.87777777777777777</v>
      </c>
      <c r="I18" s="264">
        <f>'Table S3a'!H17/'Table S4a'!I$5</f>
        <v>0.91549295774647887</v>
      </c>
      <c r="J18" s="264">
        <f>'Table S3a'!I17/'Table S4a'!J$5</f>
        <v>0.88518518518518519</v>
      </c>
      <c r="K18" s="264">
        <f>'Table S3a'!J17/'Table S4a'!K$5</f>
        <v>0.91489361702127647</v>
      </c>
      <c r="L18" s="265">
        <f>'Table S3a'!K17/'Table S4a'!L$5</f>
        <v>0.92</v>
      </c>
      <c r="M18" s="265">
        <f>'Table S3a'!L17/'Table S4a'!M$5</f>
        <v>0.9</v>
      </c>
      <c r="N18" s="265">
        <f>'Table S3a'!M17/'Table S4a'!N$5</f>
        <v>0.65714285714285725</v>
      </c>
      <c r="O18" s="265">
        <f>'Table S3a'!N17/'Table S4a'!O$5</f>
        <v>0.66666666666666674</v>
      </c>
      <c r="P18" s="265">
        <f>'Table S3a'!O17/'Table S4a'!P$5</f>
        <v>0.59036144578313254</v>
      </c>
      <c r="Q18" s="265">
        <f>'Table S3a'!P17/'Table S4a'!Q$5</f>
        <v>0.65652173913043488</v>
      </c>
      <c r="R18" s="265">
        <f>'Table S3a'!Q17/'Table S4a'!R$5</f>
        <v>0.73333333333333339</v>
      </c>
      <c r="S18" s="265">
        <f>'Table S3a'!R17/'Table S4a'!S$5</f>
        <v>0.76530612244897955</v>
      </c>
      <c r="T18" s="265">
        <f>'Table S3a'!S17/'Table S4a'!T$5</f>
        <v>0.77419354838709675</v>
      </c>
      <c r="U18" s="265">
        <f>'Table S3a'!T17/'Table S4a'!U$5</f>
        <v>0.59047619047619049</v>
      </c>
      <c r="V18" s="172">
        <f>'Table S3a'!U17/'Table S4a'!V$5</f>
        <v>0.87142857142857133</v>
      </c>
      <c r="W18" s="172">
        <f t="shared" si="0"/>
        <v>3.1244876667411878</v>
      </c>
      <c r="X18" s="172">
        <f>'Table S3a'!W17/'Table S4a'!X$5</f>
        <v>0.84470727380248345</v>
      </c>
      <c r="Y18" s="238">
        <f t="shared" si="1"/>
        <v>12.65103807704411</v>
      </c>
      <c r="Z18" s="238">
        <f t="shared" si="2"/>
        <v>1.6028791139044551</v>
      </c>
      <c r="AA18" s="3">
        <f>'Table S3a'!Y17</f>
        <v>0.20134566862910011</v>
      </c>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7" t="s">
        <v>32</v>
      </c>
      <c r="GE18" s="7">
        <v>67</v>
      </c>
      <c r="GF18" s="7" t="s">
        <v>172</v>
      </c>
      <c r="GG18" s="7">
        <v>0.40298507462686567</v>
      </c>
      <c r="GH18" s="7">
        <v>0.35820895522388058</v>
      </c>
      <c r="GI18" s="7">
        <v>0.59701492537313428</v>
      </c>
      <c r="GJ18" s="7">
        <v>0.55223880597014929</v>
      </c>
      <c r="GK18" s="7">
        <v>1</v>
      </c>
      <c r="GL18" s="7">
        <v>0.86567164179104472</v>
      </c>
      <c r="GM18" s="7">
        <v>0.37313432835820898</v>
      </c>
      <c r="GN18" s="7">
        <v>4.4776119402985072E-2</v>
      </c>
      <c r="GO18" s="7">
        <v>1.4925373134328358E-2</v>
      </c>
      <c r="GP18" s="7">
        <v>0.16417910447761194</v>
      </c>
      <c r="GQ18" s="7">
        <v>0.9850746268656716</v>
      </c>
      <c r="GR18" s="7">
        <v>0.68656716417910446</v>
      </c>
      <c r="GS18" s="7">
        <v>0.13432835820895522</v>
      </c>
      <c r="GT18" s="7">
        <v>0.28358208955223879</v>
      </c>
      <c r="GU18" s="7">
        <v>0.82089552238805974</v>
      </c>
      <c r="GV18" s="7">
        <v>0.5074626865671642</v>
      </c>
      <c r="GW18" s="7">
        <v>7.4626865671641784E-2</v>
      </c>
      <c r="GX18" s="7">
        <v>0.16417910447761194</v>
      </c>
      <c r="GY18" s="7">
        <v>5.9701492537313432E-2</v>
      </c>
      <c r="GZ18" s="7">
        <v>0.19402985074626866</v>
      </c>
      <c r="HA18" s="7">
        <v>4.4776119402985072E-2</v>
      </c>
      <c r="HB18" s="7">
        <v>5.9701492537313432E-2</v>
      </c>
      <c r="HC18" s="7">
        <v>0.56716417910447758</v>
      </c>
      <c r="HD18" s="7">
        <v>1.791044776119403</v>
      </c>
      <c r="HE18" s="7">
        <v>1.2985074626865671</v>
      </c>
      <c r="HF18" s="7">
        <v>4.4776119402985072E-2</v>
      </c>
      <c r="HG18" s="7">
        <v>0.16417910447761194</v>
      </c>
      <c r="HH18" s="7">
        <v>0.13432835820895522</v>
      </c>
      <c r="HI18" s="7">
        <v>4.4776119402985072E-2</v>
      </c>
      <c r="HJ18" s="7">
        <v>7.4626865671641784E-2</v>
      </c>
      <c r="HK18" s="7">
        <v>0.43283582089552236</v>
      </c>
      <c r="HL18" s="7">
        <v>0.37313432835820898</v>
      </c>
      <c r="HM18" s="7">
        <v>2.044776119402985</v>
      </c>
      <c r="HN18" s="7">
        <v>0.35820895522388058</v>
      </c>
      <c r="HO18" s="7">
        <v>2.9850746268656716E-2</v>
      </c>
      <c r="HP18" s="7">
        <v>5.9701492537313432E-2</v>
      </c>
      <c r="HQ18" s="7">
        <v>0.16417910447761194</v>
      </c>
      <c r="HR18" s="7">
        <v>0.16417910447761194</v>
      </c>
      <c r="HS18" s="7">
        <v>0.1044776119402985</v>
      </c>
      <c r="HT18" s="7">
        <v>0.13432835820895522</v>
      </c>
      <c r="HU18" s="7">
        <v>0.43283582089552236</v>
      </c>
      <c r="HV18" s="7">
        <v>2.9850746268656716E-2</v>
      </c>
      <c r="HW18" s="7">
        <v>2.9850746268656716E-2</v>
      </c>
      <c r="HX18" s="7">
        <v>5.9701492537313432E-2</v>
      </c>
      <c r="HY18" s="7">
        <v>7.4626865671641784E-2</v>
      </c>
      <c r="HZ18" s="7">
        <v>0.17910447761194029</v>
      </c>
      <c r="IA18" s="7">
        <v>2.283582089552239</v>
      </c>
      <c r="IB18" s="7">
        <v>0.62686567164179108</v>
      </c>
      <c r="IC18" s="7">
        <v>0.65671641791044777</v>
      </c>
      <c r="ID18" s="7">
        <v>0.59701492537313428</v>
      </c>
      <c r="IE18" s="7">
        <v>0.32835820895522388</v>
      </c>
      <c r="IF18" s="7">
        <v>0.20895522388059701</v>
      </c>
      <c r="IG18" s="7">
        <v>0.88059701492537312</v>
      </c>
      <c r="IH18" s="7">
        <v>0.68656716417910446</v>
      </c>
      <c r="II18" s="7">
        <v>0.59701492537313428</v>
      </c>
      <c r="IJ18" s="7">
        <v>0.28358208955223879</v>
      </c>
      <c r="IK18" s="7">
        <v>0.34328358208955223</v>
      </c>
      <c r="IL18" s="7">
        <v>0.74626865671641796</v>
      </c>
      <c r="IM18" s="7">
        <v>0.5074626865671642</v>
      </c>
      <c r="IN18" s="7">
        <v>0.55223880597014929</v>
      </c>
      <c r="IO18" s="7">
        <v>0.23880597014925373</v>
      </c>
      <c r="IP18" s="7">
        <v>0.26865671641791045</v>
      </c>
      <c r="IQ18" s="7">
        <v>0.37313432835820898</v>
      </c>
      <c r="IR18" s="7">
        <v>0.28358208955223879</v>
      </c>
      <c r="IS18" s="7">
        <v>0.28358208955223879</v>
      </c>
      <c r="IT18" s="7">
        <v>0.2537313432835821</v>
      </c>
      <c r="IU18" s="7">
        <v>0.16417910447761194</v>
      </c>
      <c r="IV18" s="7">
        <v>0.5074626865671642</v>
      </c>
      <c r="IW18" s="7">
        <v>0.16417910447761194</v>
      </c>
      <c r="IX18" s="7">
        <v>0.31343283582089554</v>
      </c>
      <c r="IY18" s="7">
        <v>0.29850746268656714</v>
      </c>
      <c r="IZ18" s="7">
        <v>0.29850746268656714</v>
      </c>
      <c r="JA18" s="7">
        <v>0.37313432835820898</v>
      </c>
      <c r="JB18" s="7">
        <v>0.67164179104477617</v>
      </c>
      <c r="JC18" s="7">
        <v>0.20895522388059701</v>
      </c>
      <c r="JD18" s="7">
        <v>0.31343283582089554</v>
      </c>
      <c r="JE18" s="7">
        <v>0.65671641791044777</v>
      </c>
      <c r="JF18" s="7">
        <v>0.85074626865671643</v>
      </c>
      <c r="JG18" s="7">
        <v>2.9253731343283582</v>
      </c>
      <c r="JH18" s="7">
        <v>0.40298507462686567</v>
      </c>
      <c r="JI18" s="7">
        <v>0.32835820895522388</v>
      </c>
      <c r="JJ18" s="7">
        <v>0.13432835820895522</v>
      </c>
      <c r="JK18" s="7">
        <v>7.4626865671641784E-2</v>
      </c>
      <c r="JL18" s="7">
        <v>0.13432835820895522</v>
      </c>
    </row>
    <row r="19" spans="1:272">
      <c r="A19" s="89">
        <v>11</v>
      </c>
      <c r="B19" s="87" t="s">
        <v>296</v>
      </c>
      <c r="C19" s="87" t="s">
        <v>304</v>
      </c>
      <c r="D19" s="89" t="s">
        <v>211</v>
      </c>
      <c r="E19" s="89" t="s">
        <v>343</v>
      </c>
      <c r="F19" s="120" t="s">
        <v>361</v>
      </c>
      <c r="G19" s="264">
        <f>'Table S3a'!F18/'Table S4a'!G$5</f>
        <v>0.61612903225806459</v>
      </c>
      <c r="H19" s="264">
        <f>'Table S3a'!G18/'Table S4a'!H$5</f>
        <v>0.6</v>
      </c>
      <c r="I19" s="264">
        <f>'Table S3a'!H18/'Table S4a'!I$5</f>
        <v>0.61971830985915499</v>
      </c>
      <c r="J19" s="264">
        <f>'Table S3a'!I18/'Table S4a'!J$5</f>
        <v>0.64074074074074072</v>
      </c>
      <c r="K19" s="264">
        <f>'Table S3a'!J18/'Table S4a'!K$5</f>
        <v>0.72340425531914887</v>
      </c>
      <c r="L19" s="265">
        <f>'Table S3a'!K18/'Table S4a'!L$5</f>
        <v>0.75</v>
      </c>
      <c r="M19" s="265">
        <f>'Table S3a'!L18/'Table S4a'!M$5</f>
        <v>0.75</v>
      </c>
      <c r="N19" s="265">
        <f>'Table S3a'!M18/'Table S4a'!N$5</f>
        <v>0.6428571428571429</v>
      </c>
      <c r="O19" s="265">
        <f>'Table S3a'!N18/'Table S4a'!O$5</f>
        <v>0.66666666666666674</v>
      </c>
      <c r="P19" s="265">
        <f>'Table S3a'!O18/'Table S4a'!P$5</f>
        <v>0.66265060240963869</v>
      </c>
      <c r="Q19" s="265">
        <f>'Table S3a'!P18/'Table S4a'!Q$5</f>
        <v>0.75217391304347836</v>
      </c>
      <c r="R19" s="265">
        <f>'Table S3a'!Q18/'Table S4a'!R$5</f>
        <v>0.83333333333333337</v>
      </c>
      <c r="S19" s="265">
        <f>'Table S3a'!R18/'Table S4a'!S$5</f>
        <v>0.8928571428571429</v>
      </c>
      <c r="T19" s="265">
        <f>'Table S3a'!S18/'Table S4a'!T$5</f>
        <v>0.87096774193548399</v>
      </c>
      <c r="U19" s="265">
        <f>'Table S3a'!T18/'Table S4a'!U$5</f>
        <v>0.72857142857142865</v>
      </c>
      <c r="V19" s="172">
        <f>'Table S3a'!U18/'Table S4a'!V$5</f>
        <v>0.57857142857142851</v>
      </c>
      <c r="W19" s="172">
        <f t="shared" si="0"/>
        <v>2.5699828601237051</v>
      </c>
      <c r="X19" s="172">
        <f>'Table S3a'!W18/'Table S4a'!X$5</f>
        <v>0.64251921939680645</v>
      </c>
      <c r="Y19" s="238">
        <f t="shared" si="1"/>
        <v>11.328641738422853</v>
      </c>
      <c r="Z19" s="238">
        <f t="shared" si="2"/>
        <v>2.3594050153180217</v>
      </c>
      <c r="AA19" s="3">
        <f>'Table S3a'!Y18</f>
        <v>0.32499999999999996</v>
      </c>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7" t="s">
        <v>23</v>
      </c>
      <c r="GE19" s="7">
        <v>17.5</v>
      </c>
      <c r="GF19" s="7" t="s">
        <v>173</v>
      </c>
      <c r="GG19" s="7">
        <v>0.87428571428571433</v>
      </c>
      <c r="GH19" s="7">
        <v>1.1142857142857143</v>
      </c>
      <c r="GI19" s="7">
        <v>2.4285714285714284</v>
      </c>
      <c r="GJ19" s="7">
        <v>2.0171428571428569</v>
      </c>
      <c r="GK19" s="7">
        <v>0.56000000000000005</v>
      </c>
      <c r="GL19" s="7">
        <v>0.93714285714285706</v>
      </c>
      <c r="GM19" s="7">
        <v>0.17714285714285716</v>
      </c>
      <c r="GN19" s="7">
        <v>0.26857142857142857</v>
      </c>
      <c r="GO19" s="7">
        <v>9.1428571428571428E-2</v>
      </c>
      <c r="GP19" s="7">
        <v>0.17142857142857143</v>
      </c>
      <c r="GQ19" s="7">
        <v>1.1485714285714286</v>
      </c>
      <c r="GR19" s="7">
        <v>0.66857142857142848</v>
      </c>
      <c r="GS19" s="7">
        <v>0.33142857142857141</v>
      </c>
      <c r="GT19" s="7">
        <v>2.4742857142857142</v>
      </c>
      <c r="GU19" s="7">
        <v>1.4857142857142858</v>
      </c>
      <c r="GV19" s="7">
        <v>1.9485714285714286</v>
      </c>
      <c r="GW19" s="7">
        <v>0.30857142857142861</v>
      </c>
      <c r="GX19" s="7">
        <v>0.41714285714285715</v>
      </c>
      <c r="GY19" s="7">
        <v>1</v>
      </c>
      <c r="GZ19" s="7">
        <v>0.38857142857142857</v>
      </c>
      <c r="HA19" s="7">
        <v>0.25142857142857145</v>
      </c>
      <c r="HB19" s="7">
        <v>0.23428571428571426</v>
      </c>
      <c r="HC19" s="7">
        <v>0.29714285714285715</v>
      </c>
      <c r="HD19" s="7">
        <v>0.76</v>
      </c>
      <c r="HE19" s="7">
        <v>1.9657142857142855</v>
      </c>
      <c r="HF19" s="7">
        <v>0.40571428571428569</v>
      </c>
      <c r="HG19" s="7">
        <v>0.73714285714285721</v>
      </c>
      <c r="HH19" s="7">
        <v>0.56571428571428573</v>
      </c>
      <c r="HI19" s="7">
        <v>0.30285714285714282</v>
      </c>
      <c r="HJ19" s="7">
        <v>0.44571428571428573</v>
      </c>
      <c r="HK19" s="7">
        <v>1.7771428571428571</v>
      </c>
      <c r="HL19" s="7">
        <v>0.90285714285714291</v>
      </c>
      <c r="HM19" s="7">
        <v>1.0457142857142858</v>
      </c>
      <c r="HN19" s="7">
        <v>1.1828571428571428</v>
      </c>
      <c r="HO19" s="7">
        <v>0.36571428571428571</v>
      </c>
      <c r="HP19" s="7">
        <v>0.32571428571428573</v>
      </c>
      <c r="HQ19" s="7">
        <v>0.36571428571428571</v>
      </c>
      <c r="HR19" s="7">
        <v>0.52</v>
      </c>
      <c r="HS19" s="7">
        <v>0.26857142857142857</v>
      </c>
      <c r="HT19" s="7">
        <v>0.58857142857142863</v>
      </c>
      <c r="HU19" s="7">
        <v>0.58857142857142863</v>
      </c>
      <c r="HV19" s="7">
        <v>0.24000000000000002</v>
      </c>
      <c r="HW19" s="7">
        <v>0.26857142857142857</v>
      </c>
      <c r="HX19" s="7">
        <v>0.78857142857142859</v>
      </c>
      <c r="HY19" s="7">
        <v>0.18285714285714286</v>
      </c>
      <c r="HZ19" s="7">
        <v>0.46285714285714286</v>
      </c>
      <c r="IA19" s="7">
        <v>0.97142857142857142</v>
      </c>
      <c r="IB19" s="7">
        <v>0.55428571428571427</v>
      </c>
      <c r="IC19" s="7">
        <v>0.73714285714285721</v>
      </c>
      <c r="ID19" s="7">
        <v>1.7028571428571428</v>
      </c>
      <c r="IE19" s="7">
        <v>3.0057142857142858</v>
      </c>
      <c r="IF19" s="7">
        <v>2.1142857142857143</v>
      </c>
      <c r="IG19" s="7">
        <v>2.3257142857142861</v>
      </c>
      <c r="IH19" s="7">
        <v>0.8571428571428571</v>
      </c>
      <c r="II19" s="7">
        <v>0.98857142857142866</v>
      </c>
      <c r="IJ19" s="7">
        <v>0.45714285714285713</v>
      </c>
      <c r="IK19" s="7">
        <v>0.49142857142857138</v>
      </c>
      <c r="IL19" s="7">
        <v>1.137142857142857</v>
      </c>
      <c r="IM19" s="7">
        <v>1.9200000000000002</v>
      </c>
      <c r="IN19" s="7">
        <v>0.6</v>
      </c>
      <c r="IO19" s="7">
        <v>0.74857142857142855</v>
      </c>
      <c r="IP19" s="7">
        <v>0.4</v>
      </c>
      <c r="IQ19" s="7">
        <v>0.34857142857142853</v>
      </c>
      <c r="IR19" s="7">
        <v>0.37142857142857144</v>
      </c>
      <c r="IS19" s="7">
        <v>0.4</v>
      </c>
      <c r="IT19" s="7">
        <v>0.20571428571428571</v>
      </c>
      <c r="IU19" s="7">
        <v>0.43428571428571427</v>
      </c>
      <c r="IV19" s="7">
        <v>0.50285714285714289</v>
      </c>
      <c r="IW19" s="7">
        <v>0.46285714285714286</v>
      </c>
      <c r="IX19" s="7">
        <v>0.25142857142857145</v>
      </c>
      <c r="IY19" s="7">
        <v>1.2742857142857142</v>
      </c>
      <c r="IZ19" s="7">
        <v>0.32</v>
      </c>
      <c r="JA19" s="7">
        <v>1.4285714285714286</v>
      </c>
      <c r="JB19" s="7">
        <v>0.41142857142857142</v>
      </c>
      <c r="JC19" s="7">
        <v>0.58857142857142863</v>
      </c>
      <c r="JD19" s="7">
        <v>0.66285714285714281</v>
      </c>
      <c r="JE19" s="7">
        <v>1.8457142857142856</v>
      </c>
      <c r="JF19" s="7">
        <v>1.8114285714285714</v>
      </c>
      <c r="JG19" s="7">
        <v>2.2000000000000002</v>
      </c>
      <c r="JH19" s="7">
        <v>1.5314285714285714</v>
      </c>
      <c r="JI19" s="7">
        <v>0.37714285714285711</v>
      </c>
      <c r="JJ19" s="7">
        <v>0.31428571428571428</v>
      </c>
      <c r="JK19" s="7">
        <v>0.38285714285714284</v>
      </c>
      <c r="JL19" s="7">
        <v>0.44571428571428573</v>
      </c>
    </row>
    <row r="20" spans="1:272">
      <c r="A20" s="89">
        <v>12</v>
      </c>
      <c r="B20" s="87" t="s">
        <v>274</v>
      </c>
      <c r="C20" s="87" t="s">
        <v>283</v>
      </c>
      <c r="D20" s="89" t="s">
        <v>211</v>
      </c>
      <c r="E20" s="89" t="s">
        <v>342</v>
      </c>
      <c r="F20" s="120" t="s">
        <v>360</v>
      </c>
      <c r="G20" s="264">
        <f>'Table S3a'!F19/'Table S4a'!G$5</f>
        <v>0.37096774193548387</v>
      </c>
      <c r="H20" s="264">
        <f>'Table S3a'!G19/'Table S4a'!H$5</f>
        <v>0.43333333333333335</v>
      </c>
      <c r="I20" s="264">
        <f>'Table S3a'!H19/'Table S4a'!I$5</f>
        <v>0.46478873239436619</v>
      </c>
      <c r="J20" s="264">
        <f>'Table S3a'!I19/'Table S4a'!J$5</f>
        <v>0.48148148148148145</v>
      </c>
      <c r="K20" s="264">
        <f>'Table S3a'!J19/'Table S4a'!K$5</f>
        <v>0.61702127659574468</v>
      </c>
      <c r="L20" s="265">
        <f>'Table S3a'!K19/'Table S4a'!L$5</f>
        <v>0.59</v>
      </c>
      <c r="M20" s="265">
        <f>'Table S3a'!L19/'Table S4a'!M$5</f>
        <v>0.7</v>
      </c>
      <c r="N20" s="265">
        <f>'Table S3a'!M19/'Table S4a'!N$5</f>
        <v>0.58571428571428574</v>
      </c>
      <c r="O20" s="265">
        <f>'Table S3a'!N19/'Table S4a'!O$5</f>
        <v>0.58974358974358976</v>
      </c>
      <c r="P20" s="265">
        <f>'Table S3a'!O19/'Table S4a'!P$5</f>
        <v>0.51807228915662651</v>
      </c>
      <c r="Q20" s="265">
        <f>'Table S3a'!P19/'Table S4a'!Q$5</f>
        <v>0.5173913043478261</v>
      </c>
      <c r="R20" s="265">
        <f>'Table S3a'!Q19/'Table S4a'!R$5</f>
        <v>0.53333333333333333</v>
      </c>
      <c r="S20" s="265">
        <f>'Table S3a'!R19/'Table S4a'!S$5</f>
        <v>0.49489795918367346</v>
      </c>
      <c r="T20" s="265">
        <f>'Table S3a'!S19/'Table S4a'!T$5</f>
        <v>0.45161290322580649</v>
      </c>
      <c r="U20" s="265">
        <f>'Table S3a'!T19/'Table S4a'!U$5</f>
        <v>0.50952380952380949</v>
      </c>
      <c r="V20" s="172">
        <f>'Table S3a'!U19/'Table S4a'!V$5</f>
        <v>0.2857142857142857</v>
      </c>
      <c r="W20" s="172">
        <f t="shared" si="0"/>
        <v>2.1217280893337231</v>
      </c>
      <c r="X20" s="172">
        <f>'Table S3a'!W19/'Table S4a'!X$5</f>
        <v>0.45943228858663504</v>
      </c>
      <c r="Y20" s="238">
        <f t="shared" si="1"/>
        <v>8.1435963256836459</v>
      </c>
      <c r="Z20" s="238">
        <f t="shared" si="2"/>
        <v>2.3189333982859472</v>
      </c>
      <c r="AA20" s="3">
        <f>'Table S3a'!Y19</f>
        <v>0.33948275862068966</v>
      </c>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7" t="s">
        <v>24</v>
      </c>
      <c r="GE20" s="7">
        <v>1.4</v>
      </c>
      <c r="GF20" s="7" t="s">
        <v>174</v>
      </c>
      <c r="GG20" s="7">
        <v>1.4285714285714286</v>
      </c>
      <c r="GH20" s="7">
        <v>4.2857142857142856</v>
      </c>
      <c r="GI20" s="7">
        <v>2.8571428571428572</v>
      </c>
      <c r="GJ20" s="7">
        <v>5.7142857142857144</v>
      </c>
      <c r="GK20" s="7">
        <v>10</v>
      </c>
      <c r="GL20" s="7">
        <v>3.5714285714285716</v>
      </c>
      <c r="GM20" s="7">
        <v>7.1428571428571432</v>
      </c>
      <c r="GN20" s="7">
        <v>2.1428571428571428</v>
      </c>
      <c r="GO20" s="7" t="e">
        <v>#VALUE!</v>
      </c>
      <c r="GP20" s="7">
        <v>1.4285714285714286</v>
      </c>
      <c r="GQ20" s="7">
        <v>1.4285714285714286</v>
      </c>
      <c r="GR20" s="7">
        <v>1.4285714285714286</v>
      </c>
      <c r="GS20" s="7">
        <v>2.8571428571428572</v>
      </c>
      <c r="GT20" s="7">
        <v>5</v>
      </c>
      <c r="GU20" s="7">
        <v>2.8571428571428572</v>
      </c>
      <c r="GV20" s="7">
        <v>2.1428571428571428</v>
      </c>
      <c r="GW20" s="7">
        <v>0.7142857142857143</v>
      </c>
      <c r="GX20" s="7">
        <v>1.4285714285714286</v>
      </c>
      <c r="GY20" s="7">
        <v>15.000000000000002</v>
      </c>
      <c r="GZ20" s="7">
        <v>5.7142857142857144</v>
      </c>
      <c r="HA20" s="7">
        <v>0.7142857142857143</v>
      </c>
      <c r="HB20" s="7">
        <v>0.7142857142857143</v>
      </c>
      <c r="HC20" s="7">
        <v>0.7142857142857143</v>
      </c>
      <c r="HD20" s="7">
        <v>2.1428571428571428</v>
      </c>
      <c r="HE20" s="7">
        <v>1.4285714285714286</v>
      </c>
      <c r="HF20" s="7">
        <v>2.1428571428571428</v>
      </c>
      <c r="HG20" s="7">
        <v>2.1428571428571428</v>
      </c>
      <c r="HH20" s="7">
        <v>0.7142857142857143</v>
      </c>
      <c r="HI20" s="7">
        <v>2.1428571428571428</v>
      </c>
      <c r="HJ20" s="7">
        <v>6.4285714285714288</v>
      </c>
      <c r="HK20" s="7">
        <v>2.1428571428571428</v>
      </c>
      <c r="HL20" s="7">
        <v>2.8571428571428572</v>
      </c>
      <c r="HM20" s="7">
        <v>4.2857142857142856</v>
      </c>
      <c r="HN20" s="7">
        <v>8.5714285714285712</v>
      </c>
      <c r="HO20" s="7">
        <v>3.5714285714285716</v>
      </c>
      <c r="HP20" s="7">
        <v>3.5714285714285716</v>
      </c>
      <c r="HQ20" s="7">
        <v>0.7142857142857143</v>
      </c>
      <c r="HR20" s="7">
        <v>2.1428571428571428</v>
      </c>
      <c r="HS20" s="7">
        <v>1.4285714285714286</v>
      </c>
      <c r="HT20" s="7">
        <v>0.7142857142857143</v>
      </c>
      <c r="HU20" s="7">
        <v>14.285714285714286</v>
      </c>
      <c r="HV20" s="7">
        <v>0.7142857142857143</v>
      </c>
      <c r="HW20" s="7">
        <v>0.7142857142857143</v>
      </c>
      <c r="HX20" s="7">
        <v>5</v>
      </c>
      <c r="HY20" s="7">
        <v>1.4285714285714286</v>
      </c>
      <c r="HZ20" s="7">
        <v>2.8571428571428572</v>
      </c>
      <c r="IA20" s="7">
        <v>2.1428571428571428</v>
      </c>
      <c r="IB20" s="7">
        <v>4.2857142857142856</v>
      </c>
      <c r="IC20" s="7">
        <v>1.4285714285714286</v>
      </c>
      <c r="ID20" s="7">
        <v>5.7142857142857144</v>
      </c>
      <c r="IE20" s="7">
        <v>20</v>
      </c>
      <c r="IF20" s="7">
        <v>20</v>
      </c>
      <c r="IG20" s="7">
        <v>2.8571428571428572</v>
      </c>
      <c r="IH20" s="7">
        <v>6.4285714285714288</v>
      </c>
      <c r="II20" s="7">
        <v>3.5714285714285716</v>
      </c>
      <c r="IJ20" s="7">
        <v>9.2857142857142865</v>
      </c>
      <c r="IK20" s="7">
        <v>10</v>
      </c>
      <c r="IL20" s="7">
        <v>1.4285714285714286</v>
      </c>
      <c r="IM20" s="7">
        <v>2.8571428571428572</v>
      </c>
      <c r="IN20" s="7">
        <v>17.857142857142858</v>
      </c>
      <c r="IO20" s="7">
        <v>2.8571428571428572</v>
      </c>
      <c r="IP20" s="7">
        <v>1.4285714285714286</v>
      </c>
      <c r="IQ20" s="7">
        <v>1.4285714285714286</v>
      </c>
      <c r="IR20" s="7">
        <v>1.4285714285714286</v>
      </c>
      <c r="IS20" s="7">
        <v>2.1428571428571428</v>
      </c>
      <c r="IT20" s="7">
        <v>1.4285714285714286</v>
      </c>
      <c r="IU20" s="7">
        <v>1.4285714285714286</v>
      </c>
      <c r="IV20" s="7">
        <v>1.4285714285714286</v>
      </c>
      <c r="IW20" s="7">
        <v>1.4285714285714286</v>
      </c>
      <c r="IX20" s="7">
        <v>1.4285714285714286</v>
      </c>
      <c r="IY20" s="7">
        <v>2.8571428571428572</v>
      </c>
      <c r="IZ20" s="7">
        <v>2.1428571428571428</v>
      </c>
      <c r="JA20" s="7">
        <v>1.4285714285714286</v>
      </c>
      <c r="JB20" s="7">
        <v>1.4285714285714286</v>
      </c>
      <c r="JC20" s="7">
        <v>2.1428571428571428</v>
      </c>
      <c r="JD20" s="7">
        <v>1.4285714285714286</v>
      </c>
      <c r="JE20" s="7">
        <v>1.4285714285714286</v>
      </c>
      <c r="JF20" s="7">
        <v>0.7142857142857143</v>
      </c>
      <c r="JG20" s="7">
        <v>0.7142857142857143</v>
      </c>
      <c r="JH20" s="7">
        <v>0.7142857142857143</v>
      </c>
      <c r="JI20" s="7">
        <v>2.1428571428571428</v>
      </c>
      <c r="JJ20" s="7">
        <v>1.4285714285714286</v>
      </c>
      <c r="JK20" s="7">
        <v>3.5714285714285716</v>
      </c>
      <c r="JL20" s="7">
        <v>2.1428571428571428</v>
      </c>
    </row>
    <row r="21" spans="1:272">
      <c r="A21" s="89">
        <v>13</v>
      </c>
      <c r="B21" s="87" t="s">
        <v>273</v>
      </c>
      <c r="C21" s="87" t="s">
        <v>282</v>
      </c>
      <c r="D21" s="89" t="s">
        <v>211</v>
      </c>
      <c r="E21" s="89" t="s">
        <v>342</v>
      </c>
      <c r="F21" s="120" t="s">
        <v>345</v>
      </c>
      <c r="G21" s="264">
        <f>'Table S3a'!F20/'Table S4a'!G$5</f>
        <v>0.84838709677419355</v>
      </c>
      <c r="H21" s="264">
        <f>'Table S3a'!G20/'Table S4a'!H$5</f>
        <v>1.4000000000000001</v>
      </c>
      <c r="I21" s="264">
        <f>'Table S3a'!H20/'Table S4a'!I$5</f>
        <v>0.97183098591549311</v>
      </c>
      <c r="J21" s="264">
        <f>'Table S3a'!I20/'Table S4a'!J$5</f>
        <v>0.94814814814814818</v>
      </c>
      <c r="K21" s="264">
        <f>'Table S3a'!J20/'Table S4a'!K$5</f>
        <v>1.0638297872340425</v>
      </c>
      <c r="L21" s="265">
        <f>'Table S3a'!K20/'Table S4a'!L$5</f>
        <v>0.8</v>
      </c>
      <c r="M21" s="265">
        <f>'Table S3a'!L20/'Table S4a'!M$5</f>
        <v>0.95</v>
      </c>
      <c r="N21" s="265">
        <f>'Table S3a'!M20/'Table S4a'!N$5</f>
        <v>0.78571428571428581</v>
      </c>
      <c r="O21" s="265">
        <f>'Table S3a'!N20/'Table S4a'!O$5</f>
        <v>0.74358974358974361</v>
      </c>
      <c r="P21" s="265">
        <f>'Table S3a'!O20/'Table S4a'!P$5</f>
        <v>0.65060240963855431</v>
      </c>
      <c r="Q21" s="265">
        <f>'Table S3a'!P20/'Table S4a'!Q$5</f>
        <v>0.68695652173913047</v>
      </c>
      <c r="R21" s="265">
        <f>'Table S3a'!Q20/'Table S4a'!R$5</f>
        <v>0.8</v>
      </c>
      <c r="S21" s="265">
        <f>'Table S3a'!R20/'Table S4a'!S$5</f>
        <v>0.81122448979591844</v>
      </c>
      <c r="T21" s="265">
        <f>'Table S3a'!S20/'Table S4a'!T$5</f>
        <v>0.74193548387096775</v>
      </c>
      <c r="U21" s="265">
        <f>'Table S3a'!T20/'Table S4a'!U$5</f>
        <v>0.53809523809523818</v>
      </c>
      <c r="V21" s="172">
        <f>'Table S3a'!U20/'Table S4a'!V$5</f>
        <v>0.7142857142857143</v>
      </c>
      <c r="W21" s="172">
        <f t="shared" si="0"/>
        <v>3.4492831633676708</v>
      </c>
      <c r="X21" s="172">
        <f>'Table S3a'!W20/'Table S4a'!X$5</f>
        <v>1.0380248373743348</v>
      </c>
      <c r="Y21" s="238">
        <f t="shared" si="1"/>
        <v>13.454599904801432</v>
      </c>
      <c r="Z21" s="238">
        <f t="shared" si="2"/>
        <v>1.4349841149893814</v>
      </c>
      <c r="AA21" s="3">
        <f>'Table S3a'!Y20</f>
        <v>0.15480263157894739</v>
      </c>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7" t="s">
        <v>37</v>
      </c>
      <c r="GE21" s="7">
        <v>4.8</v>
      </c>
      <c r="GF21" s="7" t="s">
        <v>175</v>
      </c>
      <c r="GG21" s="7">
        <v>1</v>
      </c>
      <c r="GH21" s="7">
        <v>0.72916666666666674</v>
      </c>
      <c r="GI21" s="7">
        <v>0.75</v>
      </c>
      <c r="GJ21" s="7">
        <v>1.6666666666666667</v>
      </c>
      <c r="GK21" s="7">
        <v>0.91666666666666674</v>
      </c>
      <c r="GL21" s="7">
        <v>2.354166666666667</v>
      </c>
      <c r="GM21" s="7">
        <v>1.0833333333333335</v>
      </c>
      <c r="GN21" s="7">
        <v>0.6875</v>
      </c>
      <c r="GO21" s="7">
        <v>0.27083333333333337</v>
      </c>
      <c r="GP21" s="7">
        <v>0.45833333333333337</v>
      </c>
      <c r="GQ21" s="7">
        <v>1.0208333333333335</v>
      </c>
      <c r="GR21" s="7">
        <v>1.9375000000000002</v>
      </c>
      <c r="GS21" s="7">
        <v>0.52083333333333337</v>
      </c>
      <c r="GT21" s="7">
        <v>2.125</v>
      </c>
      <c r="GU21" s="7">
        <v>1.2083333333333333</v>
      </c>
      <c r="GV21" s="7">
        <v>1.1875</v>
      </c>
      <c r="GW21" s="7">
        <v>0.54166666666666674</v>
      </c>
      <c r="GX21" s="7">
        <v>0.66666666666666674</v>
      </c>
      <c r="GY21" s="7">
        <v>1.5</v>
      </c>
      <c r="GZ21" s="7">
        <v>0.56250000000000011</v>
      </c>
      <c r="HA21" s="7">
        <v>1.3958333333333335</v>
      </c>
      <c r="HB21" s="7">
        <v>0.625</v>
      </c>
      <c r="HC21" s="7">
        <v>2.8333333333333335</v>
      </c>
      <c r="HD21" s="7">
        <v>3.375</v>
      </c>
      <c r="HE21" s="7">
        <v>0.16666666666666669</v>
      </c>
      <c r="HF21" s="7">
        <v>1.3541666666666667</v>
      </c>
      <c r="HG21" s="7">
        <v>1.9583333333333335</v>
      </c>
      <c r="HH21" s="7">
        <v>1.5</v>
      </c>
      <c r="HI21" s="7">
        <v>2.354166666666667</v>
      </c>
      <c r="HJ21" s="7">
        <v>2.0625</v>
      </c>
      <c r="HK21" s="7">
        <v>0.6875</v>
      </c>
      <c r="HL21" s="7">
        <v>1.0625</v>
      </c>
      <c r="HM21" s="7">
        <v>1.5208333333333333</v>
      </c>
      <c r="HN21" s="7">
        <v>1.5</v>
      </c>
      <c r="HO21" s="7">
        <v>0.8125</v>
      </c>
      <c r="HP21" s="7">
        <v>0.87500000000000011</v>
      </c>
      <c r="HQ21" s="7">
        <v>0.41666666666666669</v>
      </c>
      <c r="HR21" s="7">
        <v>2.9583333333333335</v>
      </c>
      <c r="HS21" s="7">
        <v>2.041666666666667</v>
      </c>
      <c r="HT21" s="7">
        <v>0.625</v>
      </c>
      <c r="HU21" s="7">
        <v>0.95833333333333326</v>
      </c>
      <c r="HV21" s="7">
        <v>0.35416666666666669</v>
      </c>
      <c r="HW21" s="7">
        <v>0.47916666666666663</v>
      </c>
      <c r="HX21" s="7">
        <v>0.66666666666666674</v>
      </c>
      <c r="HY21" s="7">
        <v>0.47916666666666663</v>
      </c>
      <c r="HZ21" s="7">
        <v>0.72916666666666674</v>
      </c>
      <c r="IA21" s="7">
        <v>1.8958333333333333</v>
      </c>
      <c r="IB21" s="7">
        <v>1.5</v>
      </c>
      <c r="IC21" s="7">
        <v>1.1250000000000002</v>
      </c>
      <c r="ID21" s="7">
        <v>2.5416666666666665</v>
      </c>
      <c r="IE21" s="7">
        <v>2.0208333333333335</v>
      </c>
      <c r="IF21" s="7">
        <v>3.604166666666667</v>
      </c>
      <c r="IG21" s="7">
        <v>0.66666666666666674</v>
      </c>
      <c r="IH21" s="7">
        <v>1.5416666666666667</v>
      </c>
      <c r="II21" s="7">
        <v>1.1458333333333335</v>
      </c>
      <c r="IJ21" s="7">
        <v>1.5</v>
      </c>
      <c r="IK21" s="7">
        <v>1.5208333333333333</v>
      </c>
      <c r="IL21" s="7">
        <v>1.4791666666666667</v>
      </c>
      <c r="IM21" s="7">
        <v>0.75</v>
      </c>
      <c r="IN21" s="7">
        <v>1.6875</v>
      </c>
      <c r="IO21" s="7">
        <v>1.5625</v>
      </c>
      <c r="IP21" s="7">
        <v>1.2708333333333333</v>
      </c>
      <c r="IQ21" s="7">
        <v>1.6458333333333335</v>
      </c>
      <c r="IR21" s="7">
        <v>3.8958333333333335</v>
      </c>
      <c r="IS21" s="7">
        <v>1.375</v>
      </c>
      <c r="IT21" s="7">
        <v>1</v>
      </c>
      <c r="IU21" s="7">
        <v>2.7708333333333335</v>
      </c>
      <c r="IV21" s="7">
        <v>1.5416666666666667</v>
      </c>
      <c r="IW21" s="7">
        <v>1.6041666666666667</v>
      </c>
      <c r="IX21" s="7">
        <v>2.9583333333333335</v>
      </c>
      <c r="IY21" s="7">
        <v>2.3333333333333335</v>
      </c>
      <c r="IZ21" s="7">
        <v>1.7083333333333333</v>
      </c>
      <c r="JA21" s="7">
        <v>1.1041666666666667</v>
      </c>
      <c r="JB21" s="7">
        <v>2.3333333333333335</v>
      </c>
      <c r="JC21" s="7">
        <v>2.1041666666666665</v>
      </c>
      <c r="JD21" s="7">
        <v>2.3333333333333335</v>
      </c>
      <c r="JE21" s="7">
        <v>1.1875</v>
      </c>
      <c r="JF21" s="7">
        <v>2.6875</v>
      </c>
      <c r="JG21" s="7">
        <v>5.229166666666667</v>
      </c>
      <c r="JH21" s="7">
        <v>0.87500000000000011</v>
      </c>
      <c r="JI21" s="7">
        <v>0.375</v>
      </c>
      <c r="JJ21" s="7">
        <v>0.39583333333333331</v>
      </c>
      <c r="JK21" s="7">
        <v>0.1875</v>
      </c>
      <c r="JL21" s="7">
        <v>1.6875</v>
      </c>
    </row>
    <row r="22" spans="1:272">
      <c r="A22" s="89">
        <v>14</v>
      </c>
      <c r="B22" s="87" t="s">
        <v>275</v>
      </c>
      <c r="C22" s="87" t="s">
        <v>284</v>
      </c>
      <c r="D22" s="89" t="s">
        <v>211</v>
      </c>
      <c r="E22" s="89" t="s">
        <v>342</v>
      </c>
      <c r="F22" s="120" t="s">
        <v>346</v>
      </c>
      <c r="G22" s="264">
        <f>'Table S3a'!F21/'Table S4a'!G$5</f>
        <v>2.5129032258064519</v>
      </c>
      <c r="H22" s="264">
        <f>'Table S3a'!G21/'Table S4a'!H$5</f>
        <v>2.3968253968253967</v>
      </c>
      <c r="I22" s="264">
        <f>'Table S3a'!H21/'Table S4a'!I$5</f>
        <v>2.4507042253521125</v>
      </c>
      <c r="J22" s="264">
        <f>'Table S3a'!I21/'Table S4a'!J$5</f>
        <v>2.3925925925925924</v>
      </c>
      <c r="K22" s="264">
        <f>'Table S3a'!J21/'Table S4a'!K$5</f>
        <v>2.4680851063829787</v>
      </c>
      <c r="L22" s="265">
        <f>'Table S3a'!K21/'Table S4a'!L$5</f>
        <v>2.2200000000000002</v>
      </c>
      <c r="M22" s="265">
        <f>'Table S3a'!L21/'Table S4a'!M$5</f>
        <v>2.25</v>
      </c>
      <c r="N22" s="265">
        <f>'Table S3a'!M21/'Table S4a'!N$5</f>
        <v>1.6142857142857143</v>
      </c>
      <c r="O22" s="265">
        <f>'Table S3a'!N21/'Table S4a'!O$5</f>
        <v>1.5641025641025641</v>
      </c>
      <c r="P22" s="265">
        <f>'Table S3a'!O21/'Table S4a'!P$5</f>
        <v>1.4337349397590362</v>
      </c>
      <c r="Q22" s="265">
        <f>'Table S3a'!P21/'Table S4a'!Q$5</f>
        <v>1.6260869565217393</v>
      </c>
      <c r="R22" s="265">
        <f>'Table S3a'!Q21/'Table S4a'!R$5</f>
        <v>1.7666666666666668</v>
      </c>
      <c r="S22" s="265">
        <f>'Table S3a'!R21/'Table S4a'!S$5</f>
        <v>1.8928571428571428</v>
      </c>
      <c r="T22" s="265">
        <f>'Table S3a'!S21/'Table S4a'!T$5</f>
        <v>1.9032258064516128</v>
      </c>
      <c r="U22" s="265">
        <f>'Table S3a'!T21/'Table S4a'!U$5</f>
        <v>1.519047619047619</v>
      </c>
      <c r="V22" s="172">
        <f>'Table S3a'!U21/'Table S4a'!V$5</f>
        <v>0.99285714285714288</v>
      </c>
      <c r="W22" s="172">
        <f t="shared" si="0"/>
        <v>8.0216850963329822</v>
      </c>
      <c r="X22" s="172">
        <f>'Table S3a'!W21/'Table S4a'!X$5</f>
        <v>2.2626256652868122</v>
      </c>
      <c r="Y22" s="238">
        <f t="shared" si="1"/>
        <v>31.003975099508775</v>
      </c>
      <c r="Z22" s="238">
        <f t="shared" si="2"/>
        <v>1.4556784623896588</v>
      </c>
      <c r="AA22" s="3">
        <f>'Table S3a'!Y21</f>
        <v>0.18638759689922479</v>
      </c>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7" t="s">
        <v>33</v>
      </c>
      <c r="GE22" s="7">
        <v>193</v>
      </c>
      <c r="GF22" s="7" t="s">
        <v>134</v>
      </c>
      <c r="GG22" s="7">
        <v>0.18652849740932642</v>
      </c>
      <c r="GH22" s="7">
        <v>0.14093264248704662</v>
      </c>
      <c r="GI22" s="7">
        <v>0.47823834196891191</v>
      </c>
      <c r="GJ22" s="7">
        <v>0.54922279792746109</v>
      </c>
      <c r="GK22" s="7">
        <v>8.2901554404145081E-2</v>
      </c>
      <c r="GL22" s="7">
        <v>0.73056994818652854</v>
      </c>
      <c r="GM22" s="7">
        <v>0.12124352331606217</v>
      </c>
      <c r="GN22" s="7">
        <v>8.4455958549222804E-2</v>
      </c>
      <c r="GO22" s="7">
        <v>3.7823834196891191E-2</v>
      </c>
      <c r="GP22" s="7">
        <v>8.6528497409326416E-2</v>
      </c>
      <c r="GQ22" s="7">
        <v>0.438860103626943</v>
      </c>
      <c r="GR22" s="7">
        <v>0.27616580310880828</v>
      </c>
      <c r="GS22" s="7">
        <v>0.14352331606217616</v>
      </c>
      <c r="GT22" s="7">
        <v>3.1088082901554404</v>
      </c>
      <c r="GU22" s="7">
        <v>1.1709844559585492</v>
      </c>
      <c r="GV22" s="7">
        <v>0.89637305699481862</v>
      </c>
      <c r="GW22" s="7">
        <v>0.17875647668393782</v>
      </c>
      <c r="GX22" s="7">
        <v>0.21191709844559584</v>
      </c>
      <c r="GY22" s="7">
        <v>0.51502590673575133</v>
      </c>
      <c r="GZ22" s="7">
        <v>0.23523316062176164</v>
      </c>
      <c r="HA22" s="7">
        <v>0.10569948186528497</v>
      </c>
      <c r="HB22" s="7">
        <v>0.12176165803108809</v>
      </c>
      <c r="HC22" s="7">
        <v>0.15803108808290156</v>
      </c>
      <c r="HD22" s="7">
        <v>0.3430051813471503</v>
      </c>
      <c r="HE22" s="7">
        <v>0.1901554404145078</v>
      </c>
      <c r="HF22" s="7">
        <v>0.15803108808290156</v>
      </c>
      <c r="HG22" s="7">
        <v>0.27461139896373055</v>
      </c>
      <c r="HH22" s="7">
        <v>0.22331606217616581</v>
      </c>
      <c r="HI22" s="7">
        <v>0.12901554404145077</v>
      </c>
      <c r="HJ22" s="7">
        <v>9.9481865284974089E-2</v>
      </c>
      <c r="HK22" s="7">
        <v>0.41036269430051814</v>
      </c>
      <c r="HL22" s="7">
        <v>0.25492227979274612</v>
      </c>
      <c r="HM22" s="7">
        <v>0.49481865284974091</v>
      </c>
      <c r="HN22" s="7">
        <v>0.74611398963730569</v>
      </c>
      <c r="HO22" s="7">
        <v>0.12797927461139896</v>
      </c>
      <c r="HP22" s="7">
        <v>0.17305699481865283</v>
      </c>
      <c r="HQ22" s="7">
        <v>0.24922279792746116</v>
      </c>
      <c r="HR22" s="7">
        <v>0.28238341968911918</v>
      </c>
      <c r="HS22" s="7">
        <v>0.15906735751295337</v>
      </c>
      <c r="HT22" s="7">
        <v>0.2673575129533679</v>
      </c>
      <c r="HU22" s="7">
        <v>0.25647668393782386</v>
      </c>
      <c r="HV22" s="7">
        <v>7.8756476683937815E-2</v>
      </c>
      <c r="HW22" s="7">
        <v>0.14093264248704662</v>
      </c>
      <c r="HX22" s="7">
        <v>0.19067357512953367</v>
      </c>
      <c r="HY22" s="7">
        <v>0.17098445595854922</v>
      </c>
      <c r="HZ22" s="7">
        <v>0.26580310880829017</v>
      </c>
      <c r="IA22" s="7">
        <v>0.63212435233160624</v>
      </c>
      <c r="IB22" s="7">
        <v>0.30880829015544042</v>
      </c>
      <c r="IC22" s="7">
        <v>0.41243523316062175</v>
      </c>
      <c r="ID22" s="7">
        <v>1.1968911917098446</v>
      </c>
      <c r="IE22" s="7">
        <v>1.3367875647668395</v>
      </c>
      <c r="IF22" s="7">
        <v>1.0414507772020725</v>
      </c>
      <c r="IG22" s="7">
        <v>0.75129533678756477</v>
      </c>
      <c r="IH22" s="7">
        <v>0.40518134715025911</v>
      </c>
      <c r="II22" s="7">
        <v>0.39222797927461139</v>
      </c>
      <c r="IJ22" s="7">
        <v>0.16476683937823836</v>
      </c>
      <c r="IK22" s="7">
        <v>0.15906735751295337</v>
      </c>
      <c r="IL22" s="7">
        <v>0.7098445595854922</v>
      </c>
      <c r="IM22" s="7">
        <v>0.38134715025906735</v>
      </c>
      <c r="IN22" s="7">
        <v>1.1917098445595855</v>
      </c>
      <c r="IO22" s="7">
        <v>1.0466321243523315</v>
      </c>
      <c r="IP22" s="7">
        <v>0.56994818652849744</v>
      </c>
      <c r="IQ22" s="7">
        <v>1.1865284974093264</v>
      </c>
      <c r="IR22" s="7">
        <v>0.88601036269430056</v>
      </c>
      <c r="IS22" s="7">
        <v>0.79792746113989632</v>
      </c>
      <c r="IT22" s="7">
        <v>0.44145077720207254</v>
      </c>
      <c r="IU22" s="7">
        <v>0.4917098445595855</v>
      </c>
      <c r="IV22" s="7">
        <v>1.1917098445595855</v>
      </c>
      <c r="IW22" s="7">
        <v>0.79792746113989632</v>
      </c>
      <c r="IX22" s="7">
        <v>0.39740932642487048</v>
      </c>
      <c r="IY22" s="7">
        <v>1.7253886010362693</v>
      </c>
      <c r="IZ22" s="7">
        <v>0.56476683937823835</v>
      </c>
      <c r="JA22" s="7">
        <v>0.75647668393782386</v>
      </c>
      <c r="JB22" s="7">
        <v>0.6113989637305699</v>
      </c>
      <c r="JC22" s="7">
        <v>1.233160621761658</v>
      </c>
      <c r="JD22" s="7">
        <v>1.2590673575129534</v>
      </c>
      <c r="JE22" s="7">
        <v>0.65284974093264247</v>
      </c>
      <c r="JF22" s="7">
        <v>0.91709844559585496</v>
      </c>
      <c r="JG22" s="7">
        <v>1.9481865284974094</v>
      </c>
      <c r="JH22" s="7">
        <v>1.0103626943005182</v>
      </c>
      <c r="JI22" s="7">
        <v>0.16787564766839377</v>
      </c>
      <c r="JJ22" s="7">
        <v>0.15699481865284975</v>
      </c>
      <c r="JK22" s="7">
        <v>0.24300518134715024</v>
      </c>
      <c r="JL22" s="7">
        <v>0.30362694300518134</v>
      </c>
    </row>
    <row r="23" spans="1:272">
      <c r="A23" s="89">
        <v>15</v>
      </c>
      <c r="B23" s="87" t="s">
        <v>328</v>
      </c>
      <c r="C23" s="87" t="s">
        <v>338</v>
      </c>
      <c r="D23" s="89" t="s">
        <v>211</v>
      </c>
      <c r="E23" s="89" t="s">
        <v>342</v>
      </c>
      <c r="F23" s="120" t="s">
        <v>986</v>
      </c>
      <c r="G23" s="264">
        <f>'Table S3a'!F22/'Table S4a'!G$5</f>
        <v>0.967741935483871</v>
      </c>
      <c r="H23" s="264">
        <f>'Table S3a'!G22/'Table S4a'!H$5</f>
        <v>1.0095238095238095</v>
      </c>
      <c r="I23" s="264">
        <f>'Table S3a'!H22/'Table S4a'!I$5</f>
        <v>1</v>
      </c>
      <c r="J23" s="264">
        <f>'Table S3a'!I22/'Table S4a'!J$5</f>
        <v>0.93333333333333335</v>
      </c>
      <c r="K23" s="264">
        <f>'Table S3a'!J22/'Table S4a'!K$5</f>
        <v>1.0212765957446808</v>
      </c>
      <c r="L23" s="265">
        <f>'Table S3a'!K22/'Table S4a'!L$5</f>
        <v>0.93</v>
      </c>
      <c r="M23" s="265">
        <f>'Table S3a'!L22/'Table S4a'!M$5</f>
        <v>1.075</v>
      </c>
      <c r="N23" s="265">
        <f>'Table S3a'!M22/'Table S4a'!N$5</f>
        <v>0.92857142857142871</v>
      </c>
      <c r="O23" s="265">
        <f>'Table S3a'!N22/'Table S4a'!O$5</f>
        <v>1</v>
      </c>
      <c r="P23" s="265">
        <f>'Table S3a'!O22/'Table S4a'!P$5</f>
        <v>0.93975903614457834</v>
      </c>
      <c r="Q23" s="265">
        <f>'Table S3a'!P22/'Table S4a'!Q$5</f>
        <v>1.0565217391304349</v>
      </c>
      <c r="R23" s="265">
        <f>'Table S3a'!Q22/'Table S4a'!R$5</f>
        <v>1.1666666666666667</v>
      </c>
      <c r="S23" s="265">
        <f>'Table S3a'!R22/'Table S4a'!S$5</f>
        <v>1.1989795918367347</v>
      </c>
      <c r="T23" s="265">
        <f>'Table S3a'!S22/'Table S4a'!T$5</f>
        <v>1.161290322580645</v>
      </c>
      <c r="U23" s="265">
        <f>'Table S3a'!T22/'Table S4a'!U$5</f>
        <v>0.91904761904761911</v>
      </c>
      <c r="V23" s="172">
        <f>'Table S3a'!U22/'Table S4a'!V$5</f>
        <v>0.70714285714285718</v>
      </c>
      <c r="W23" s="172">
        <f t="shared" si="0"/>
        <v>3.861904761904762</v>
      </c>
      <c r="X23" s="172">
        <f>'Table S3a'!W22/'Table S4a'!X$5</f>
        <v>0.9819633353045536</v>
      </c>
      <c r="Y23" s="238">
        <f t="shared" si="1"/>
        <v>16.014854935206657</v>
      </c>
      <c r="Z23" s="238">
        <f t="shared" si="2"/>
        <v>2.1038317041318466</v>
      </c>
      <c r="AA23" s="3">
        <f>'Table S3a'!Y22</f>
        <v>0.27046671767406272</v>
      </c>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7" t="s">
        <v>35</v>
      </c>
      <c r="GE23" s="7">
        <v>12</v>
      </c>
      <c r="GF23" s="7" t="s">
        <v>132</v>
      </c>
      <c r="GG23" s="7">
        <v>0.60833333333333328</v>
      </c>
      <c r="GH23" s="7">
        <v>0.57500000000000007</v>
      </c>
      <c r="GI23" s="7">
        <v>2.3249999999999997</v>
      </c>
      <c r="GJ23" s="7">
        <v>1.6583333333333332</v>
      </c>
      <c r="GK23" s="7">
        <v>0.19999999999999998</v>
      </c>
      <c r="GL23" s="7">
        <v>2.3333333333333335</v>
      </c>
      <c r="GM23" s="7">
        <v>0.19999999999999998</v>
      </c>
      <c r="GN23" s="7">
        <v>0.11666666666666665</v>
      </c>
      <c r="GO23" s="7">
        <v>4.1666666666666664E-2</v>
      </c>
      <c r="GP23" s="7">
        <v>0.21666666666666667</v>
      </c>
      <c r="GQ23" s="7">
        <v>1.1333333333333333</v>
      </c>
      <c r="GR23" s="7">
        <v>0.64166666666666672</v>
      </c>
      <c r="GS23" s="7">
        <v>0.30833333333333335</v>
      </c>
      <c r="GT23" s="7">
        <v>17.916666666666668</v>
      </c>
      <c r="GU23" s="7">
        <v>3.2583333333333333</v>
      </c>
      <c r="GV23" s="7">
        <v>3.75</v>
      </c>
      <c r="GW23" s="7">
        <v>0.54999999999999993</v>
      </c>
      <c r="GX23" s="7">
        <v>0.55833333333333335</v>
      </c>
      <c r="GY23" s="7">
        <v>2.3000000000000003</v>
      </c>
      <c r="GZ23" s="7">
        <v>0.28333333333333333</v>
      </c>
      <c r="HA23" s="7">
        <v>0.15</v>
      </c>
      <c r="HB23" s="7">
        <v>0.17500000000000002</v>
      </c>
      <c r="HC23" s="7">
        <v>0.24166666666666667</v>
      </c>
      <c r="HD23" s="7">
        <v>0.625</v>
      </c>
      <c r="HE23" s="7">
        <v>1.5</v>
      </c>
      <c r="HF23" s="7">
        <v>0.28333333333333333</v>
      </c>
      <c r="HG23" s="7">
        <v>0.5083333333333333</v>
      </c>
      <c r="HH23" s="7">
        <v>0.34166666666666662</v>
      </c>
      <c r="HI23" s="7">
        <v>0.25</v>
      </c>
      <c r="HJ23" s="7">
        <v>0.18333333333333335</v>
      </c>
      <c r="HK23" s="7">
        <v>1.2916666666666667</v>
      </c>
      <c r="HL23" s="7">
        <v>0.6166666666666667</v>
      </c>
      <c r="HM23" s="7">
        <v>1.2083333333333333</v>
      </c>
      <c r="HN23" s="7">
        <v>2.1583333333333332</v>
      </c>
      <c r="HO23" s="7">
        <v>0.22500000000000001</v>
      </c>
      <c r="HP23" s="7">
        <v>0.25</v>
      </c>
      <c r="HQ23" s="7">
        <v>0.57500000000000007</v>
      </c>
      <c r="HR23" s="7">
        <v>0.43333333333333335</v>
      </c>
      <c r="HS23" s="7">
        <v>0.29166666666666669</v>
      </c>
      <c r="HT23" s="7">
        <v>0.67499999999999993</v>
      </c>
      <c r="HU23" s="7">
        <v>0.54999999999999993</v>
      </c>
      <c r="HV23" s="7">
        <v>0.13333333333333333</v>
      </c>
      <c r="HW23" s="7">
        <v>0.20833333333333334</v>
      </c>
      <c r="HX23" s="7">
        <v>0.41666666666666669</v>
      </c>
      <c r="HY23" s="7">
        <v>0.3666666666666667</v>
      </c>
      <c r="HZ23" s="7">
        <v>0.65833333333333333</v>
      </c>
      <c r="IA23" s="7">
        <v>1.1166666666666667</v>
      </c>
      <c r="IB23" s="7">
        <v>0.54999999999999993</v>
      </c>
      <c r="IC23" s="7">
        <v>1.0083333333333333</v>
      </c>
      <c r="ID23" s="7">
        <v>2.0500000000000003</v>
      </c>
      <c r="IE23" s="7">
        <v>2.7416666666666667</v>
      </c>
      <c r="IF23" s="7">
        <v>1.6500000000000001</v>
      </c>
      <c r="IG23" s="7">
        <v>2.8416666666666668</v>
      </c>
      <c r="IH23" s="7">
        <v>0.68333333333333324</v>
      </c>
      <c r="II23" s="7">
        <v>0.75</v>
      </c>
      <c r="IJ23" s="7">
        <v>0.29166666666666669</v>
      </c>
      <c r="IK23" s="7">
        <v>0.32500000000000001</v>
      </c>
      <c r="IL23" s="7">
        <v>1.3333333333333333</v>
      </c>
      <c r="IM23" s="7">
        <v>0.35833333333333334</v>
      </c>
      <c r="IN23" s="7">
        <v>1.7333333333333334</v>
      </c>
      <c r="IO23" s="7">
        <v>0.76666666666666661</v>
      </c>
      <c r="IP23" s="7">
        <v>0.41666666666666669</v>
      </c>
      <c r="IQ23" s="7">
        <v>0.41666666666666669</v>
      </c>
      <c r="IR23" s="7">
        <v>1.1666666666666667</v>
      </c>
      <c r="IS23" s="7">
        <v>0.94166666666666676</v>
      </c>
      <c r="IT23" s="7">
        <v>0.34166666666666662</v>
      </c>
      <c r="IU23" s="7">
        <v>0.54999999999999993</v>
      </c>
      <c r="IV23" s="7">
        <v>2.0666666666666669</v>
      </c>
      <c r="IW23" s="7">
        <v>1.2</v>
      </c>
      <c r="IX23" s="7">
        <v>0.45833333333333331</v>
      </c>
      <c r="IY23" s="7">
        <v>1.5166666666666666</v>
      </c>
      <c r="IZ23" s="7">
        <v>0.3833333333333333</v>
      </c>
      <c r="JA23" s="7">
        <v>1.7</v>
      </c>
      <c r="JB23" s="7">
        <v>1.625</v>
      </c>
      <c r="JC23" s="7">
        <v>0.91666666666666663</v>
      </c>
      <c r="JD23" s="7">
        <v>1.3499999999999999</v>
      </c>
      <c r="JE23" s="7">
        <v>1.9916666666666665</v>
      </c>
      <c r="JF23" s="7">
        <v>2.2666666666666666</v>
      </c>
      <c r="JG23" s="7">
        <v>1.6666666666666667</v>
      </c>
      <c r="JH23" s="7">
        <v>2.2166666666666668</v>
      </c>
      <c r="JI23" s="7">
        <v>0.22500000000000001</v>
      </c>
      <c r="JJ23" s="7">
        <v>0.18333333333333335</v>
      </c>
      <c r="JK23" s="7">
        <v>0.25833333333333336</v>
      </c>
      <c r="JL23" s="7">
        <v>0.48333333333333334</v>
      </c>
    </row>
    <row r="24" spans="1:272" ht="15.75" customHeight="1">
      <c r="A24" s="89">
        <v>16</v>
      </c>
      <c r="B24" s="87" t="s">
        <v>322</v>
      </c>
      <c r="C24" s="87" t="s">
        <v>332</v>
      </c>
      <c r="D24" s="89" t="s">
        <v>211</v>
      </c>
      <c r="E24" s="89" t="s">
        <v>213</v>
      </c>
      <c r="F24" s="120" t="s">
        <v>987</v>
      </c>
      <c r="G24" s="264">
        <f>'Table S3a'!F23/'Table S4a'!G$5</f>
        <v>0.11290322580645161</v>
      </c>
      <c r="H24" s="264">
        <f>'Table S3a'!G23/'Table S4a'!H$5</f>
        <v>0.12857142857142856</v>
      </c>
      <c r="I24" s="264">
        <f>'Table S3a'!H23/'Table S4a'!I$5</f>
        <v>0.15492957746478875</v>
      </c>
      <c r="J24" s="264">
        <f>'Table S3a'!I23/'Table S4a'!J$5</f>
        <v>0.15555555555555556</v>
      </c>
      <c r="K24" s="264">
        <f>'Table S3a'!J23/'Table S4a'!K$5</f>
        <v>0.23404255319148937</v>
      </c>
      <c r="L24" s="265">
        <f>'Table S3a'!K23/'Table S4a'!L$5</f>
        <v>0.26</v>
      </c>
      <c r="M24" s="265">
        <f>'Table S3a'!L23/'Table S4a'!M$5</f>
        <v>0.32500000000000001</v>
      </c>
      <c r="N24" s="265">
        <f>'Table S3a'!M23/'Table S4a'!N$5</f>
        <v>0.3</v>
      </c>
      <c r="O24" s="265">
        <f>'Table S3a'!N23/'Table S4a'!O$5</f>
        <v>0.35897435897435898</v>
      </c>
      <c r="P24" s="265">
        <f>'Table S3a'!O23/'Table S4a'!P$5</f>
        <v>0.33734939759036148</v>
      </c>
      <c r="Q24" s="265">
        <f>'Table S3a'!P23/'Table S4a'!Q$5</f>
        <v>0.36521739130434783</v>
      </c>
      <c r="R24" s="265">
        <f>'Table S3a'!Q23/'Table S4a'!R$5</f>
        <v>0.4</v>
      </c>
      <c r="S24" s="265">
        <f>'Table S3a'!R23/'Table S4a'!S$5</f>
        <v>0.39795918367346939</v>
      </c>
      <c r="T24" s="265">
        <f>'Table S3a'!S23/'Table S4a'!T$5</f>
        <v>0.38709677419354838</v>
      </c>
      <c r="U24" s="265">
        <f>'Table S3a'!T23/'Table S4a'!U$5</f>
        <v>0.3619047619047619</v>
      </c>
      <c r="V24" s="172">
        <f>'Table S3a'!U23/'Table S4a'!V$5</f>
        <v>0.27857142857142858</v>
      </c>
      <c r="W24" s="172">
        <f t="shared" si="0"/>
        <v>0.96945949199470327</v>
      </c>
      <c r="X24" s="172">
        <f>'Table S3a'!W23/'Table S4a'!X$5</f>
        <v>0.18279124778237729</v>
      </c>
      <c r="Y24" s="238">
        <f t="shared" si="1"/>
        <v>4.5580756368019903</v>
      </c>
      <c r="Z24" s="238">
        <f t="shared" si="2"/>
        <v>4.4446456291972094</v>
      </c>
      <c r="AA24" s="3">
        <f>'Table S3a'!Y23</f>
        <v>0.71722222222222221</v>
      </c>
      <c r="GD24" s="7" t="s">
        <v>40</v>
      </c>
      <c r="GE24" s="7">
        <v>2.1</v>
      </c>
      <c r="GF24" s="7" t="s">
        <v>184</v>
      </c>
      <c r="GG24" s="7">
        <v>0.80952380952380942</v>
      </c>
      <c r="GH24" s="7">
        <v>0.61904761904761907</v>
      </c>
      <c r="GI24" s="7">
        <v>1.9047619047619047</v>
      </c>
      <c r="GJ24" s="7">
        <v>1.4285714285714286</v>
      </c>
      <c r="GK24" s="7">
        <v>0.23809523809523808</v>
      </c>
      <c r="GL24" s="7">
        <v>1.0476190476190477</v>
      </c>
      <c r="GM24" s="7">
        <v>0.33333333333333331</v>
      </c>
      <c r="GN24" s="7">
        <v>0.14285714285714285</v>
      </c>
      <c r="GO24" s="7" t="e">
        <v>#VALUE!</v>
      </c>
      <c r="GP24" s="7">
        <v>0.14285714285714285</v>
      </c>
      <c r="GQ24" s="7">
        <v>0.95238095238095233</v>
      </c>
      <c r="GR24" s="7">
        <v>0.5714285714285714</v>
      </c>
      <c r="GS24" s="7">
        <v>0.23809523809523808</v>
      </c>
      <c r="GT24" s="7">
        <v>4.3809523809523805</v>
      </c>
      <c r="GU24" s="7">
        <v>2.4761904761904763</v>
      </c>
      <c r="GV24" s="7">
        <v>3.2380952380952377</v>
      </c>
      <c r="GW24" s="7">
        <v>0.42857142857142855</v>
      </c>
      <c r="GX24" s="7">
        <v>0.52380952380952384</v>
      </c>
      <c r="GY24" s="7">
        <v>0.14285714285714285</v>
      </c>
      <c r="GZ24" s="7">
        <v>0.23809523809523808</v>
      </c>
      <c r="HA24" s="7">
        <v>0.38095238095238093</v>
      </c>
      <c r="HB24" s="7">
        <v>0.38095238095238093</v>
      </c>
      <c r="HC24" s="7">
        <v>0.38095238095238093</v>
      </c>
      <c r="HD24" s="7">
        <v>0.66666666666666663</v>
      </c>
      <c r="HE24" s="7">
        <v>2.0476190476190474</v>
      </c>
      <c r="HF24" s="7">
        <v>0.33333333333333331</v>
      </c>
      <c r="HG24" s="7">
        <v>0.61904761904761907</v>
      </c>
      <c r="HH24" s="7">
        <v>0.61904761904761907</v>
      </c>
      <c r="HI24" s="7">
        <v>0.2857142857142857</v>
      </c>
      <c r="HJ24" s="7">
        <v>0.23809523809523808</v>
      </c>
      <c r="HK24" s="7">
        <v>1.5238095238095237</v>
      </c>
      <c r="HL24" s="7">
        <v>0.76190476190476186</v>
      </c>
      <c r="HM24" s="7">
        <v>1.1904761904761905</v>
      </c>
      <c r="HN24" s="7">
        <v>2.2380952380952381</v>
      </c>
      <c r="HO24" s="7">
        <v>0.23809523809523808</v>
      </c>
      <c r="HP24" s="7">
        <v>0.2857142857142857</v>
      </c>
      <c r="HQ24" s="7">
        <v>0.42857142857142855</v>
      </c>
      <c r="HR24" s="7">
        <v>0.47619047619047616</v>
      </c>
      <c r="HS24" s="7">
        <v>0.2857142857142857</v>
      </c>
      <c r="HT24" s="7">
        <v>0.61904761904761907</v>
      </c>
      <c r="HU24" s="7">
        <v>0.47619047619047616</v>
      </c>
      <c r="HV24" s="7">
        <v>0.19047619047619047</v>
      </c>
      <c r="HW24" s="7">
        <v>0.23809523809523808</v>
      </c>
      <c r="HX24" s="7">
        <v>0.42857142857142855</v>
      </c>
      <c r="HY24" s="7">
        <v>0.76190476190476186</v>
      </c>
      <c r="HZ24" s="7">
        <v>0.5714285714285714</v>
      </c>
      <c r="IA24" s="7">
        <v>1.2380952380952381</v>
      </c>
      <c r="IB24" s="7">
        <v>1.6666666666666665</v>
      </c>
      <c r="IC24" s="7">
        <v>2</v>
      </c>
      <c r="ID24" s="7">
        <v>2</v>
      </c>
      <c r="IE24" s="7">
        <v>3.9047619047619042</v>
      </c>
      <c r="IF24" s="7">
        <v>3</v>
      </c>
      <c r="IG24" s="7">
        <v>1.8095238095238093</v>
      </c>
      <c r="IH24" s="7">
        <v>1.1428571428571428</v>
      </c>
      <c r="II24" s="7">
        <v>1.2380952380952381</v>
      </c>
      <c r="IJ24" s="7">
        <v>1.1428571428571428</v>
      </c>
      <c r="IK24" s="7">
        <v>1.0952380952380951</v>
      </c>
      <c r="IL24" s="7">
        <v>1.3333333333333333</v>
      </c>
      <c r="IM24" s="7">
        <v>0.52380952380952384</v>
      </c>
      <c r="IN24" s="7">
        <v>1.4285714285714286</v>
      </c>
      <c r="IO24" s="7">
        <v>1.3809523809523809</v>
      </c>
      <c r="IP24" s="7">
        <v>0.5714285714285714</v>
      </c>
      <c r="IQ24" s="7">
        <v>0.5714285714285714</v>
      </c>
      <c r="IR24" s="7">
        <v>0.52380952380952384</v>
      </c>
      <c r="IS24" s="7">
        <v>0.52380952380952384</v>
      </c>
      <c r="IT24" s="7">
        <v>0.33333333333333331</v>
      </c>
      <c r="IU24" s="7">
        <v>0.61904761904761907</v>
      </c>
      <c r="IV24" s="7">
        <v>1.3333333333333333</v>
      </c>
      <c r="IW24" s="7">
        <v>0.80952380952380942</v>
      </c>
      <c r="IX24" s="7">
        <v>0.47619047619047616</v>
      </c>
      <c r="IY24" s="7">
        <v>3.0952380952380949</v>
      </c>
      <c r="IZ24" s="7">
        <v>0.5714285714285714</v>
      </c>
      <c r="JA24" s="7">
        <v>1.6666666666666665</v>
      </c>
      <c r="JB24" s="7">
        <v>0.76190476190476186</v>
      </c>
      <c r="JC24" s="7">
        <v>0.66666666666666663</v>
      </c>
      <c r="JD24" s="7">
        <v>1.2380952380952381</v>
      </c>
      <c r="JE24" s="7">
        <v>1.8095238095238093</v>
      </c>
      <c r="JF24" s="7">
        <v>1.7619047619047619</v>
      </c>
      <c r="JG24" s="7">
        <v>2.4761904761904763</v>
      </c>
      <c r="JH24" s="7">
        <v>2.3809523809523809</v>
      </c>
      <c r="JI24" s="7">
        <v>0.42857142857142855</v>
      </c>
      <c r="JJ24" s="7">
        <v>0.38095238095238093</v>
      </c>
      <c r="JK24" s="7">
        <v>0.52380952380952384</v>
      </c>
      <c r="JL24" s="7">
        <v>0.66666666666666663</v>
      </c>
    </row>
    <row r="25" spans="1:272">
      <c r="A25" s="89">
        <v>17</v>
      </c>
      <c r="B25" s="87" t="s">
        <v>323</v>
      </c>
      <c r="C25" s="87" t="s">
        <v>333</v>
      </c>
      <c r="D25" s="89" t="s">
        <v>211</v>
      </c>
      <c r="E25" s="89" t="s">
        <v>213</v>
      </c>
      <c r="F25" s="120" t="s">
        <v>987</v>
      </c>
      <c r="G25" s="264">
        <f>'Table S3a'!F24/'Table S4a'!G$5</f>
        <v>0.16451612903225804</v>
      </c>
      <c r="H25" s="264">
        <f>'Table S3a'!G24/'Table S4a'!H$5</f>
        <v>0.17460317460317459</v>
      </c>
      <c r="I25" s="264">
        <f>'Table S3a'!H24/'Table S4a'!I$5</f>
        <v>0.19718309859154928</v>
      </c>
      <c r="J25" s="264">
        <f>'Table S3a'!I24/'Table S4a'!J$5</f>
        <v>0.2074074074074074</v>
      </c>
      <c r="K25" s="264">
        <f>'Table S3a'!J24/'Table S4a'!K$5</f>
        <v>0.31914893617021273</v>
      </c>
      <c r="L25" s="265">
        <f>'Table S3a'!K24/'Table S4a'!L$5</f>
        <v>0.37</v>
      </c>
      <c r="M25" s="265">
        <f>'Table S3a'!L24/'Table S4a'!M$5</f>
        <v>0.45</v>
      </c>
      <c r="N25" s="265">
        <f>'Table S3a'!M24/'Table S4a'!N$5</f>
        <v>0.47142857142857147</v>
      </c>
      <c r="O25" s="265">
        <f>'Table S3a'!N24/'Table S4a'!O$5</f>
        <v>0.58974358974358976</v>
      </c>
      <c r="P25" s="265">
        <f>'Table S3a'!O24/'Table S4a'!P$5</f>
        <v>0.5662650602409639</v>
      </c>
      <c r="Q25" s="265">
        <f>'Table S3a'!P24/'Table S4a'!Q$5</f>
        <v>0.62608695652173918</v>
      </c>
      <c r="R25" s="265">
        <f>'Table S3a'!Q24/'Table S4a'!R$5</f>
        <v>0.66666666666666674</v>
      </c>
      <c r="S25" s="265">
        <f>'Table S3a'!R24/'Table S4a'!S$5</f>
        <v>0.67346938775510212</v>
      </c>
      <c r="T25" s="265">
        <f>'Table S3a'!S24/'Table S4a'!T$5</f>
        <v>0.64516129032258074</v>
      </c>
      <c r="U25" s="265">
        <f>'Table S3a'!T24/'Table S4a'!U$5</f>
        <v>0.62857142857142856</v>
      </c>
      <c r="V25" s="172">
        <f>'Table S3a'!U24/'Table S4a'!V$5</f>
        <v>0.39285714285714285</v>
      </c>
      <c r="W25" s="172">
        <f t="shared" si="0"/>
        <v>1.4657626671711179</v>
      </c>
      <c r="X25" s="172">
        <f>'Table S3a'!W24/'Table S4a'!X$5</f>
        <v>0.27338852749852155</v>
      </c>
      <c r="Y25" s="238">
        <f t="shared" si="1"/>
        <v>7.1431088399123892</v>
      </c>
      <c r="Z25" s="238">
        <f t="shared" si="2"/>
        <v>5.3510336850502105</v>
      </c>
      <c r="AA25" s="3">
        <f>'Table S3a'!Y24</f>
        <v>0.87926829268292661</v>
      </c>
      <c r="GD25" s="7" t="s">
        <v>36</v>
      </c>
      <c r="GE25" s="7">
        <v>0.4</v>
      </c>
      <c r="GF25" s="7" t="s">
        <v>185</v>
      </c>
      <c r="GG25" s="7">
        <v>0.625</v>
      </c>
      <c r="GH25" s="7">
        <v>0.3</v>
      </c>
      <c r="GI25" s="7">
        <v>0.95</v>
      </c>
      <c r="GJ25" s="7">
        <v>1.675</v>
      </c>
      <c r="GK25" s="7">
        <v>0.65</v>
      </c>
      <c r="GL25" s="7">
        <v>2.0749999999999997</v>
      </c>
      <c r="GM25" s="7">
        <v>0.82499999999999996</v>
      </c>
      <c r="GN25" s="7">
        <v>0.27499999999999997</v>
      </c>
      <c r="GO25" s="7">
        <v>0.3</v>
      </c>
      <c r="GP25" s="7">
        <v>0.35000000000000003</v>
      </c>
      <c r="GQ25" s="7">
        <v>2.5</v>
      </c>
      <c r="GR25" s="7">
        <v>1.4249999999999998</v>
      </c>
      <c r="GS25" s="7">
        <v>0.70000000000000007</v>
      </c>
      <c r="GT25" s="7">
        <v>2.7</v>
      </c>
      <c r="GU25" s="7">
        <v>6.5749999999999993</v>
      </c>
      <c r="GV25" s="7">
        <v>8</v>
      </c>
      <c r="GW25" s="7">
        <v>2.4</v>
      </c>
      <c r="GX25" s="7">
        <v>3.4499999999999997</v>
      </c>
      <c r="GY25" s="7">
        <v>23.224999999999998</v>
      </c>
      <c r="GZ25" s="7">
        <v>4.3999999999999995</v>
      </c>
      <c r="HA25" s="7">
        <v>0.72499999999999987</v>
      </c>
      <c r="HB25" s="7">
        <v>0.65</v>
      </c>
      <c r="HC25" s="7">
        <v>1.0499999999999998</v>
      </c>
      <c r="HD25" s="7">
        <v>1.925</v>
      </c>
      <c r="HE25" s="7">
        <v>0.65</v>
      </c>
      <c r="HF25" s="7">
        <v>4.1499999999999995</v>
      </c>
      <c r="HG25" s="7">
        <v>3.6749999999999998</v>
      </c>
      <c r="HH25" s="7">
        <v>3.0749999999999997</v>
      </c>
      <c r="HI25" s="7">
        <v>2.0749999999999997</v>
      </c>
      <c r="HJ25" s="7">
        <v>0.79999999999999993</v>
      </c>
      <c r="HK25" s="7">
        <v>1.9</v>
      </c>
      <c r="HL25" s="7">
        <v>3.4</v>
      </c>
      <c r="HM25" s="7">
        <v>2.7250000000000001</v>
      </c>
      <c r="HN25" s="7">
        <v>3.875</v>
      </c>
      <c r="HO25" s="7">
        <v>3.7749999999999999</v>
      </c>
      <c r="HP25" s="7">
        <v>1.375</v>
      </c>
      <c r="HQ25" s="7">
        <v>1.7999999999999998</v>
      </c>
      <c r="HR25" s="7">
        <v>5.35</v>
      </c>
      <c r="HS25" s="7">
        <v>2.1749999999999998</v>
      </c>
      <c r="HT25" s="7">
        <v>1.4999999999999998</v>
      </c>
      <c r="HU25" s="7">
        <v>4.3249999999999993</v>
      </c>
      <c r="HV25" s="7">
        <v>1.675</v>
      </c>
      <c r="HW25" s="7">
        <v>1.95</v>
      </c>
      <c r="HX25" s="7">
        <v>7.75</v>
      </c>
      <c r="HY25" s="7">
        <v>0.47499999999999998</v>
      </c>
      <c r="HZ25" s="7">
        <v>1.0499999999999998</v>
      </c>
      <c r="IA25" s="7">
        <v>2.0249999999999999</v>
      </c>
      <c r="IB25" s="7">
        <v>1.25</v>
      </c>
      <c r="IC25" s="7">
        <v>1.675</v>
      </c>
      <c r="ID25" s="7">
        <v>3.4749999999999996</v>
      </c>
      <c r="IE25" s="7">
        <v>2.65</v>
      </c>
      <c r="IF25" s="7">
        <v>2.9999999999999996</v>
      </c>
      <c r="IG25" s="7">
        <v>2.6</v>
      </c>
      <c r="IH25" s="7">
        <v>1.375</v>
      </c>
      <c r="II25" s="7">
        <v>1.2</v>
      </c>
      <c r="IJ25" s="7">
        <v>1.1749999999999998</v>
      </c>
      <c r="IK25" s="7">
        <v>1.2</v>
      </c>
      <c r="IL25" s="7">
        <v>1.9750000000000001</v>
      </c>
      <c r="IM25" s="7">
        <v>2.15</v>
      </c>
      <c r="IN25" s="7">
        <v>4.0999999999999996</v>
      </c>
      <c r="IO25" s="7">
        <v>4.45</v>
      </c>
      <c r="IP25" s="7">
        <v>2.8999999999999995</v>
      </c>
      <c r="IQ25" s="7">
        <v>2.65</v>
      </c>
      <c r="IR25" s="7">
        <v>2</v>
      </c>
      <c r="IS25" s="7">
        <v>1.1749999999999998</v>
      </c>
      <c r="IT25" s="7">
        <v>1.125</v>
      </c>
      <c r="IU25" s="7">
        <v>1.4000000000000001</v>
      </c>
      <c r="IV25" s="7">
        <v>2.7749999999999999</v>
      </c>
      <c r="IW25" s="7">
        <v>2.0499999999999998</v>
      </c>
      <c r="IX25" s="7">
        <v>1.325</v>
      </c>
      <c r="IY25" s="7">
        <v>5.5749999999999993</v>
      </c>
      <c r="IZ25" s="7">
        <v>2.5749999999999997</v>
      </c>
      <c r="JA25" s="7">
        <v>2.65</v>
      </c>
      <c r="JB25" s="7">
        <v>1.0499999999999998</v>
      </c>
      <c r="JC25" s="7">
        <v>1.2749999999999999</v>
      </c>
      <c r="JD25" s="7">
        <v>1.875</v>
      </c>
      <c r="JE25" s="7">
        <v>2.9999999999999996</v>
      </c>
      <c r="JF25" s="7">
        <v>3.0749999999999997</v>
      </c>
      <c r="JG25" s="7">
        <v>6.05</v>
      </c>
      <c r="JH25" s="7">
        <v>1.7</v>
      </c>
      <c r="JI25" s="7">
        <v>1.25</v>
      </c>
      <c r="JJ25" s="7">
        <v>0.79999999999999993</v>
      </c>
      <c r="JK25" s="7">
        <v>2.4499999999999997</v>
      </c>
      <c r="JL25" s="7">
        <v>2.7749999999999999</v>
      </c>
    </row>
    <row r="26" spans="1:272">
      <c r="A26" s="89">
        <v>18</v>
      </c>
      <c r="B26" s="87" t="s">
        <v>324</v>
      </c>
      <c r="C26" s="87" t="s">
        <v>334</v>
      </c>
      <c r="D26" s="89" t="s">
        <v>552</v>
      </c>
      <c r="E26" s="89" t="s">
        <v>213</v>
      </c>
      <c r="F26" s="120" t="s">
        <v>987</v>
      </c>
      <c r="G26" s="264">
        <f>'Table S3a'!F25/'Table S4a'!G$5</f>
        <v>0.13225806451612901</v>
      </c>
      <c r="H26" s="264">
        <f>'Table S3a'!G25/'Table S4a'!H$5</f>
        <v>0.11428571428571428</v>
      </c>
      <c r="I26" s="264">
        <f>'Table S3a'!H25/'Table S4a'!I$5</f>
        <v>0.11267605633802819</v>
      </c>
      <c r="J26" s="264">
        <f>'Table S3a'!I25/'Table S4a'!J$5</f>
        <v>0.11851851851851852</v>
      </c>
      <c r="K26" s="264">
        <f>'Table S3a'!J25/'Table S4a'!K$5</f>
        <v>0.1702127659574468</v>
      </c>
      <c r="L26" s="265">
        <f>'Table S3a'!K25/'Table S4a'!L$5</f>
        <v>0.23</v>
      </c>
      <c r="M26" s="265">
        <f>'Table S3a'!L25/'Table S4a'!M$5</f>
        <v>0.27500000000000002</v>
      </c>
      <c r="N26" s="265">
        <f>'Table S3a'!M25/'Table S4a'!N$5</f>
        <v>0.34285714285714286</v>
      </c>
      <c r="O26" s="265">
        <f>'Table S3a'!N25/'Table S4a'!O$5</f>
        <v>0.48717948717948717</v>
      </c>
      <c r="P26" s="265">
        <f>'Table S3a'!O25/'Table S4a'!P$5</f>
        <v>0.54216867469879526</v>
      </c>
      <c r="Q26" s="265">
        <f>'Table S3a'!P25/'Table S4a'!Q$5</f>
        <v>0.66521739130434787</v>
      </c>
      <c r="R26" s="265">
        <f>'Table S3a'!Q25/'Table S4a'!R$5</f>
        <v>0.8</v>
      </c>
      <c r="S26" s="265">
        <f>'Table S3a'!R25/'Table S4a'!S$5</f>
        <v>0.87244897959183676</v>
      </c>
      <c r="T26" s="265">
        <f>'Table S3a'!S25/'Table S4a'!T$5</f>
        <v>0.87096774193548399</v>
      </c>
      <c r="U26" s="265">
        <f>'Table S3a'!T25/'Table S4a'!U$5</f>
        <v>0.50952380952380949</v>
      </c>
      <c r="V26" s="172">
        <f>'Table S3a'!U25/'Table S4a'!V$5</f>
        <v>0.5357142857142857</v>
      </c>
      <c r="W26" s="172">
        <f t="shared" si="0"/>
        <v>1.0612312048931767</v>
      </c>
      <c r="X26" s="172">
        <f>'Table S3a'!W25/'Table S4a'!X$5</f>
        <v>0.20384387936132461</v>
      </c>
      <c r="Y26" s="238">
        <f t="shared" si="1"/>
        <v>6.7790286324210252</v>
      </c>
      <c r="Z26" s="238">
        <f t="shared" si="2"/>
        <v>8.6354711917286799</v>
      </c>
      <c r="AA26" s="3">
        <f>'Table S3a'!Y25</f>
        <v>1.1409937888198756</v>
      </c>
      <c r="GD26" s="7" t="s">
        <v>38</v>
      </c>
      <c r="GE26" s="7">
        <v>624</v>
      </c>
      <c r="GF26" s="7" t="s">
        <v>130</v>
      </c>
      <c r="GG26" s="7">
        <v>0.20833333333333334</v>
      </c>
      <c r="GH26" s="7">
        <v>9.7756410256410256E-2</v>
      </c>
      <c r="GI26" s="7">
        <v>0.33012820512820512</v>
      </c>
      <c r="GJ26" s="7">
        <v>1.0673076923076923</v>
      </c>
      <c r="GK26" s="7">
        <v>0.15384615384615385</v>
      </c>
      <c r="GL26" s="7">
        <v>0.71314102564102566</v>
      </c>
      <c r="GM26" s="7">
        <v>5.6089743589743592E-2</v>
      </c>
      <c r="GN26" s="7">
        <v>0.13301282051282051</v>
      </c>
      <c r="GO26" s="7">
        <v>0.19711538461538461</v>
      </c>
      <c r="GP26" s="7">
        <v>0.23557692307692307</v>
      </c>
      <c r="GQ26" s="7">
        <v>1.0176282051282051</v>
      </c>
      <c r="GR26" s="7">
        <v>0.39903846153846156</v>
      </c>
      <c r="GS26" s="7">
        <v>0.53525641025641024</v>
      </c>
      <c r="GT26" s="7">
        <v>0.20673076923076922</v>
      </c>
      <c r="GU26" s="7">
        <v>0.19230769230769232</v>
      </c>
      <c r="GV26" s="7">
        <v>0.19070512820512819</v>
      </c>
      <c r="GW26" s="7">
        <v>0.54326923076923073</v>
      </c>
      <c r="GX26" s="7">
        <v>0.5</v>
      </c>
      <c r="GY26" s="7">
        <v>0.36858974358974361</v>
      </c>
      <c r="GZ26" s="7">
        <v>0.29647435897435898</v>
      </c>
      <c r="HA26" s="7">
        <v>0.35416666666666669</v>
      </c>
      <c r="HB26" s="7">
        <v>0.39743589743589741</v>
      </c>
      <c r="HC26" s="7">
        <v>0.37820512820512819</v>
      </c>
      <c r="HD26" s="7">
        <v>0.36217948717948717</v>
      </c>
      <c r="HE26" s="7">
        <v>0.25</v>
      </c>
      <c r="HF26" s="7">
        <v>0.37820512820512819</v>
      </c>
      <c r="HG26" s="7">
        <v>0.49358974358974361</v>
      </c>
      <c r="HH26" s="7">
        <v>0.3733974358974359</v>
      </c>
      <c r="HI26" s="7">
        <v>0.35096153846153844</v>
      </c>
      <c r="HJ26" s="7">
        <v>0.34935897435897434</v>
      </c>
      <c r="HK26" s="7">
        <v>0.52884615384615385</v>
      </c>
      <c r="HL26" s="7">
        <v>0.32371794871794873</v>
      </c>
      <c r="HM26" s="7">
        <v>0.39903846153846156</v>
      </c>
      <c r="HN26" s="7">
        <v>0.25</v>
      </c>
      <c r="HO26" s="7">
        <v>0.60096153846153844</v>
      </c>
      <c r="HP26" s="7">
        <v>0.33653846153846156</v>
      </c>
      <c r="HQ26" s="7">
        <v>0.375</v>
      </c>
      <c r="HR26" s="7">
        <v>0.39262820512820512</v>
      </c>
      <c r="HS26" s="7">
        <v>0.32532051282051283</v>
      </c>
      <c r="HT26" s="7">
        <v>0.39102564102564102</v>
      </c>
      <c r="HU26" s="7">
        <v>0.3141025641025641</v>
      </c>
      <c r="HV26" s="7">
        <v>0.10256410256410256</v>
      </c>
      <c r="HW26" s="7">
        <v>0.16346153846153846</v>
      </c>
      <c r="HX26" s="7">
        <v>0.20352564102564102</v>
      </c>
      <c r="HY26" s="7">
        <v>3.8461538461538464E-2</v>
      </c>
      <c r="HZ26" s="7">
        <v>6.7307692307692304E-2</v>
      </c>
      <c r="IA26" s="7">
        <v>0.26282051282051283</v>
      </c>
      <c r="IB26" s="7">
        <v>4.9679487179487176E-2</v>
      </c>
      <c r="IC26" s="7">
        <v>1.0224358974358974</v>
      </c>
      <c r="ID26" s="7">
        <v>1.4326923076923077</v>
      </c>
      <c r="IE26" s="7">
        <v>0.50641025641025639</v>
      </c>
      <c r="IF26" s="7">
        <v>1.2836538461538463</v>
      </c>
      <c r="IG26" s="7">
        <v>0.17628205128205129</v>
      </c>
      <c r="IH26" s="7">
        <v>0.14583333333333334</v>
      </c>
      <c r="II26" s="7">
        <v>7.371794871794872E-2</v>
      </c>
      <c r="IJ26" s="7">
        <v>0.10256410256410256</v>
      </c>
      <c r="IK26" s="7">
        <v>5.2884615384615384E-2</v>
      </c>
      <c r="IL26" s="7">
        <v>0.29166666666666669</v>
      </c>
      <c r="IM26" s="7">
        <v>0.33653846153846156</v>
      </c>
      <c r="IN26" s="7">
        <v>1.1073717948717949</v>
      </c>
      <c r="IO26" s="7">
        <v>0.8125</v>
      </c>
      <c r="IP26" s="7">
        <v>0.74038461538461542</v>
      </c>
      <c r="IQ26" s="7">
        <v>0.46153846153846156</v>
      </c>
      <c r="IR26" s="7">
        <v>0.43108974358974361</v>
      </c>
      <c r="IS26" s="7">
        <v>0.42788461538461536</v>
      </c>
      <c r="IT26" s="7">
        <v>0.37980769230769229</v>
      </c>
      <c r="IU26" s="7">
        <v>0.36217948717948717</v>
      </c>
      <c r="IV26" s="7">
        <v>0.3125</v>
      </c>
      <c r="IW26" s="7">
        <v>0.1266025641025641</v>
      </c>
      <c r="IX26" s="7">
        <v>0.36378205128205127</v>
      </c>
      <c r="IY26" s="7">
        <v>0.58012820512820518</v>
      </c>
      <c r="IZ26" s="7">
        <v>0.75641025641025639</v>
      </c>
      <c r="JA26" s="7">
        <v>2.0673076923076925</v>
      </c>
      <c r="JB26" s="7">
        <v>0.50961538461538458</v>
      </c>
      <c r="JC26" s="7">
        <v>0.91987179487179482</v>
      </c>
      <c r="JD26" s="7">
        <v>0.80288461538461542</v>
      </c>
      <c r="JE26" s="7">
        <v>0.83173076923076927</v>
      </c>
      <c r="JF26" s="7">
        <v>0.54166666666666663</v>
      </c>
      <c r="JG26" s="7">
        <v>0.89423076923076927</v>
      </c>
      <c r="JH26" s="7">
        <v>1.1810897435897436</v>
      </c>
      <c r="JI26" s="7">
        <v>0.37179487179487181</v>
      </c>
      <c r="JJ26" s="7">
        <v>3.5256410256410256E-2</v>
      </c>
      <c r="JK26" s="7">
        <v>6.7307692307692304E-2</v>
      </c>
      <c r="JL26" s="7">
        <v>0.13782051282051283</v>
      </c>
    </row>
    <row r="27" spans="1:272">
      <c r="A27" s="89">
        <v>19</v>
      </c>
      <c r="B27" s="87" t="s">
        <v>57</v>
      </c>
      <c r="C27" s="87" t="s">
        <v>58</v>
      </c>
      <c r="D27" s="89" t="s">
        <v>211</v>
      </c>
      <c r="E27" s="89" t="s">
        <v>213</v>
      </c>
      <c r="F27" s="120" t="s">
        <v>988</v>
      </c>
      <c r="G27" s="264">
        <f>'Table S3a'!F26/'Table S4a'!G$5</f>
        <v>0.12903225806451613</v>
      </c>
      <c r="H27" s="264">
        <f>'Table S3a'!G26/'Table S4a'!H$5</f>
        <v>0.11904761904761904</v>
      </c>
      <c r="I27" s="264">
        <f>'Table S3a'!H26/'Table S4a'!I$5</f>
        <v>0.12676056338028169</v>
      </c>
      <c r="J27" s="264">
        <f>'Table S3a'!I26/'Table S4a'!J$5</f>
        <v>0.14444444444444443</v>
      </c>
      <c r="K27" s="264">
        <f>'Table S3a'!J26/'Table S4a'!K$5</f>
        <v>0.21276595744680851</v>
      </c>
      <c r="L27" s="265">
        <f>'Table S3a'!K26/'Table S4a'!L$5</f>
        <v>0.25</v>
      </c>
      <c r="M27" s="265">
        <f>'Table S3a'!L26/'Table S4a'!M$5</f>
        <v>0.32500000000000001</v>
      </c>
      <c r="N27" s="265">
        <f>'Table S3a'!M26/'Table S4a'!N$5</f>
        <v>0.32857142857142863</v>
      </c>
      <c r="O27" s="265">
        <f>'Table S3a'!N26/'Table S4a'!O$5</f>
        <v>0.4358974358974359</v>
      </c>
      <c r="P27" s="265">
        <f>'Table S3a'!O26/'Table S4a'!P$5</f>
        <v>0.48192771084337355</v>
      </c>
      <c r="Q27" s="265">
        <f>'Table S3a'!P26/'Table S4a'!Q$5</f>
        <v>0.56956521739130439</v>
      </c>
      <c r="R27" s="265">
        <f>'Table S3a'!Q26/'Table S4a'!R$5</f>
        <v>0.63333333333333341</v>
      </c>
      <c r="S27" s="265">
        <f>'Table S3a'!R26/'Table S4a'!S$5</f>
        <v>0.6428571428571429</v>
      </c>
      <c r="T27" s="265">
        <f>'Table S3a'!S26/'Table S4a'!T$5</f>
        <v>0.64516129032258074</v>
      </c>
      <c r="U27" s="265">
        <f>'Table S3a'!T26/'Table S4a'!U$5</f>
        <v>0.62380952380952381</v>
      </c>
      <c r="V27" s="172">
        <f>'Table S3a'!U26/'Table S4a'!V$5</f>
        <v>0.43571428571428567</v>
      </c>
      <c r="W27" s="172">
        <f t="shared" si="0"/>
        <v>1.0356738722935908</v>
      </c>
      <c r="X27" s="172">
        <f>'Table S3a'!W26/'Table S4a'!X$5</f>
        <v>0.22022471910112357</v>
      </c>
      <c r="Y27" s="238">
        <f t="shared" si="1"/>
        <v>6.1038882111240786</v>
      </c>
      <c r="Z27" s="238">
        <f t="shared" si="2"/>
        <v>6.7428692069438103</v>
      </c>
      <c r="AA27" s="3">
        <f>'Table S3a'!Y26</f>
        <v>1.1526011560693641</v>
      </c>
      <c r="GD27" s="7" t="s">
        <v>41</v>
      </c>
      <c r="GE27" s="7">
        <v>5.3</v>
      </c>
      <c r="GF27" s="7" t="s">
        <v>135</v>
      </c>
      <c r="GG27" s="7">
        <v>0.20754716981132079</v>
      </c>
      <c r="GH27" s="7">
        <v>0.169811320754717</v>
      </c>
      <c r="GI27" s="7">
        <v>0.60377358490566047</v>
      </c>
      <c r="GJ27" s="7">
        <v>0.64150943396226412</v>
      </c>
      <c r="GK27" s="7">
        <v>9.4339622641509441E-2</v>
      </c>
      <c r="GL27" s="7">
        <v>0.71698113207547165</v>
      </c>
      <c r="GM27" s="7">
        <v>0.11320754716981132</v>
      </c>
      <c r="GN27" s="7">
        <v>7.5471698113207558E-2</v>
      </c>
      <c r="GO27" s="7">
        <v>3.7735849056603779E-2</v>
      </c>
      <c r="GP27" s="7">
        <v>9.4339622641509441E-2</v>
      </c>
      <c r="GQ27" s="7">
        <v>0.52830188679245282</v>
      </c>
      <c r="GR27" s="7">
        <v>0.32075471698113206</v>
      </c>
      <c r="GS27" s="7">
        <v>0.15094339622641512</v>
      </c>
      <c r="GT27" s="7">
        <v>2.6415094339622645</v>
      </c>
      <c r="GU27" s="7">
        <v>1.1320754716981132</v>
      </c>
      <c r="GV27" s="7">
        <v>1</v>
      </c>
      <c r="GW27" s="7">
        <v>0.24528301886792456</v>
      </c>
      <c r="GX27" s="7">
        <v>0.30188679245283023</v>
      </c>
      <c r="GY27" s="7">
        <v>0.50943396226415094</v>
      </c>
      <c r="GZ27" s="7">
        <v>0.169811320754717</v>
      </c>
      <c r="HA27" s="7">
        <v>0.11320754716981132</v>
      </c>
      <c r="HB27" s="7">
        <v>0.11320754716981132</v>
      </c>
      <c r="HC27" s="7">
        <v>0.18867924528301888</v>
      </c>
      <c r="HD27" s="7">
        <v>0.41509433962264158</v>
      </c>
      <c r="HE27" s="7">
        <v>0.41509433962264158</v>
      </c>
      <c r="HF27" s="7">
        <v>0.15094339622641512</v>
      </c>
      <c r="HG27" s="7">
        <v>0.28301886792452829</v>
      </c>
      <c r="HH27" s="7">
        <v>0.22641509433962265</v>
      </c>
      <c r="HI27" s="7">
        <v>0.13207547169811321</v>
      </c>
      <c r="HJ27" s="7">
        <v>9.4339622641509441E-2</v>
      </c>
      <c r="HK27" s="7">
        <v>0.43396226415094336</v>
      </c>
      <c r="HL27" s="7">
        <v>0.26415094339622641</v>
      </c>
      <c r="HM27" s="7">
        <v>0.56603773584905659</v>
      </c>
      <c r="HN27" s="7">
        <v>0.8867924528301887</v>
      </c>
      <c r="HO27" s="7">
        <v>0.13207547169811321</v>
      </c>
      <c r="HP27" s="7">
        <v>0.169811320754717</v>
      </c>
      <c r="HQ27" s="7">
        <v>0.28301886792452829</v>
      </c>
      <c r="HR27" s="7">
        <v>0.28301886792452829</v>
      </c>
      <c r="HS27" s="7">
        <v>0.169811320754717</v>
      </c>
      <c r="HT27" s="7">
        <v>0.30188679245283023</v>
      </c>
      <c r="HU27" s="7">
        <v>0.26415094339622641</v>
      </c>
      <c r="HV27" s="7">
        <v>7.5471698113207558E-2</v>
      </c>
      <c r="HW27" s="7">
        <v>0.15094339622641512</v>
      </c>
      <c r="HX27" s="7">
        <v>0.18867924528301888</v>
      </c>
      <c r="HY27" s="7">
        <v>0.169811320754717</v>
      </c>
      <c r="HZ27" s="7">
        <v>0.26415094339622641</v>
      </c>
      <c r="IA27" s="7">
        <v>0.66037735849056611</v>
      </c>
      <c r="IB27" s="7">
        <v>0.30188679245283023</v>
      </c>
      <c r="IC27" s="7">
        <v>0.49056603773584911</v>
      </c>
      <c r="ID27" s="7">
        <v>1.2452830188679245</v>
      </c>
      <c r="IE27" s="7">
        <v>1.5660377358490567</v>
      </c>
      <c r="IF27" s="7">
        <v>1.1698113207547169</v>
      </c>
      <c r="IG27" s="7">
        <v>1.0943396226415094</v>
      </c>
      <c r="IH27" s="7">
        <v>0.45283018867924529</v>
      </c>
      <c r="II27" s="7">
        <v>0.49056603773584911</v>
      </c>
      <c r="IJ27" s="7">
        <v>0.18867924528301888</v>
      </c>
      <c r="IK27" s="7">
        <v>0.18867924528301888</v>
      </c>
      <c r="IL27" s="7">
        <v>0.98113207547169823</v>
      </c>
      <c r="IM27" s="7">
        <v>0.56603773584905659</v>
      </c>
      <c r="IN27" s="7">
        <v>0.90566037735849059</v>
      </c>
      <c r="IO27" s="7">
        <v>1.0566037735849056</v>
      </c>
      <c r="IP27" s="7">
        <v>0.56603773584905659</v>
      </c>
      <c r="IQ27" s="7">
        <v>0.92452830188679258</v>
      </c>
      <c r="IR27" s="7">
        <v>0.84905660377358494</v>
      </c>
      <c r="IS27" s="7">
        <v>0.71698113207547165</v>
      </c>
      <c r="IT27" s="7">
        <v>0.43396226415094336</v>
      </c>
      <c r="IU27" s="7">
        <v>0.49056603773584911</v>
      </c>
      <c r="IV27" s="7">
        <v>1.1132075471698115</v>
      </c>
      <c r="IW27" s="7">
        <v>0.7735849056603773</v>
      </c>
      <c r="IX27" s="7">
        <v>0.39622641509433965</v>
      </c>
      <c r="IY27" s="7">
        <v>1.5471698113207546</v>
      </c>
      <c r="IZ27" s="7">
        <v>0.56603773584905659</v>
      </c>
      <c r="JA27" s="7">
        <v>0.98113207547169823</v>
      </c>
      <c r="JB27" s="7">
        <v>0.679245283018868</v>
      </c>
      <c r="JC27" s="7">
        <v>1</v>
      </c>
      <c r="JD27" s="7">
        <v>1.1509433962264151</v>
      </c>
      <c r="JE27" s="7">
        <v>0.84905660377358494</v>
      </c>
      <c r="JF27" s="7">
        <v>1.2641509433962266</v>
      </c>
      <c r="JG27" s="7">
        <v>2.2641509433962264</v>
      </c>
      <c r="JH27" s="7">
        <v>1.0566037735849056</v>
      </c>
      <c r="JI27" s="7">
        <v>0.18867924528301888</v>
      </c>
      <c r="JJ27" s="7">
        <v>0.15094339622641512</v>
      </c>
      <c r="JK27" s="7">
        <v>0.24528301886792456</v>
      </c>
      <c r="JL27" s="7">
        <v>0.339622641509434</v>
      </c>
    </row>
    <row r="28" spans="1:272">
      <c r="A28" s="89">
        <v>20</v>
      </c>
      <c r="B28" s="87" t="s">
        <v>60</v>
      </c>
      <c r="C28" s="87" t="s">
        <v>61</v>
      </c>
      <c r="D28" s="89" t="s">
        <v>211</v>
      </c>
      <c r="E28" s="89" t="s">
        <v>213</v>
      </c>
      <c r="F28" s="120" t="s">
        <v>988</v>
      </c>
      <c r="G28" s="264">
        <f>'Table S3a'!F27/'Table S4a'!G$5</f>
        <v>0.14516129032258066</v>
      </c>
      <c r="H28" s="264">
        <f>'Table S3a'!G27/'Table S4a'!H$5</f>
        <v>0.15714285714285714</v>
      </c>
      <c r="I28" s="264">
        <f>'Table S3a'!H27/'Table S4a'!I$5</f>
        <v>0.16901408450704225</v>
      </c>
      <c r="J28" s="264">
        <f>'Table S3a'!I27/'Table S4a'!J$5</f>
        <v>0.17037037037037037</v>
      </c>
      <c r="K28" s="264">
        <f>'Table S3a'!J27/'Table S4a'!K$5</f>
        <v>0.21276595744680851</v>
      </c>
      <c r="L28" s="265">
        <f>'Table S3a'!K27/'Table S4a'!L$5</f>
        <v>0.23</v>
      </c>
      <c r="M28" s="265">
        <f>'Table S3a'!L27/'Table S4a'!M$5</f>
        <v>0.22500000000000001</v>
      </c>
      <c r="N28" s="265">
        <f>'Table S3a'!M27/'Table S4a'!N$5</f>
        <v>0.20000000000000004</v>
      </c>
      <c r="O28" s="265">
        <f>'Table S3a'!N27/'Table S4a'!O$5</f>
        <v>0.20512820512820515</v>
      </c>
      <c r="P28" s="265">
        <f>'Table S3a'!O27/'Table S4a'!P$5</f>
        <v>0.19277108433734941</v>
      </c>
      <c r="Q28" s="265">
        <f>'Table S3a'!P27/'Table S4a'!Q$5</f>
        <v>0.2</v>
      </c>
      <c r="R28" s="265">
        <f>'Table S3a'!Q27/'Table S4a'!R$5</f>
        <v>0.2</v>
      </c>
      <c r="S28" s="265">
        <f>'Table S3a'!R27/'Table S4a'!S$5</f>
        <v>0.20918367346938774</v>
      </c>
      <c r="T28" s="265">
        <f>'Table S3a'!S27/'Table S4a'!T$5</f>
        <v>0.19354838709677419</v>
      </c>
      <c r="U28" s="265">
        <f>'Table S3a'!T27/'Table S4a'!U$5</f>
        <v>0.20476190476190476</v>
      </c>
      <c r="V28" s="172">
        <f>'Table S3a'!U27/'Table S4a'!V$5</f>
        <v>0.25</v>
      </c>
      <c r="W28" s="172">
        <f t="shared" si="0"/>
        <v>0.74451266000561789</v>
      </c>
      <c r="X28" s="172">
        <f>'Table S3a'!W27/'Table S4a'!X$5</f>
        <v>0.16984033116499109</v>
      </c>
      <c r="Y28" s="238">
        <f t="shared" si="1"/>
        <v>3.1648478145832803</v>
      </c>
      <c r="Z28" s="238">
        <f t="shared" si="2"/>
        <v>2.411354976326451</v>
      </c>
      <c r="AA28" s="3">
        <f>'Table S3a'!Y27</f>
        <v>0.3547169811320755</v>
      </c>
      <c r="GD28" s="7" t="s">
        <v>42</v>
      </c>
      <c r="GE28" s="7">
        <v>0.9</v>
      </c>
      <c r="GF28" s="7" t="s">
        <v>188</v>
      </c>
      <c r="GG28" s="7">
        <v>0.58888888888888891</v>
      </c>
      <c r="GH28" s="7">
        <v>0.5</v>
      </c>
      <c r="GI28" s="7">
        <v>2.1333333333333333</v>
      </c>
      <c r="GJ28" s="7">
        <v>1.5555555555555554</v>
      </c>
      <c r="GK28" s="7">
        <v>0.12222222222222222</v>
      </c>
      <c r="GL28" s="7">
        <v>2.1111111111111112</v>
      </c>
      <c r="GM28" s="7">
        <v>0.14444444444444446</v>
      </c>
      <c r="GN28" s="7">
        <v>8.8888888888888892E-2</v>
      </c>
      <c r="GO28" s="7">
        <v>4.4444444444444446E-2</v>
      </c>
      <c r="GP28" s="7">
        <v>0.13333333333333333</v>
      </c>
      <c r="GQ28" s="7">
        <v>1.0999999999999999</v>
      </c>
      <c r="GR28" s="7">
        <v>0.68888888888888888</v>
      </c>
      <c r="GS28" s="7">
        <v>0.3</v>
      </c>
      <c r="GT28" s="7">
        <v>19.111111111111111</v>
      </c>
      <c r="GU28" s="7">
        <v>3.4666666666666668</v>
      </c>
      <c r="GV28" s="7">
        <v>4.1777777777777771</v>
      </c>
      <c r="GW28" s="7">
        <v>0.34444444444444444</v>
      </c>
      <c r="GX28" s="7">
        <v>0.47777777777777775</v>
      </c>
      <c r="GY28" s="7">
        <v>0.47777777777777775</v>
      </c>
      <c r="GZ28" s="7">
        <v>0.14444444444444446</v>
      </c>
      <c r="HA28" s="7">
        <v>0.13333333333333333</v>
      </c>
      <c r="HB28" s="7">
        <v>0.16666666666666666</v>
      </c>
      <c r="HC28" s="7">
        <v>0.16666666666666666</v>
      </c>
      <c r="HD28" s="7">
        <v>0.53333333333333333</v>
      </c>
      <c r="HE28" s="7">
        <v>3.0555555555555554</v>
      </c>
      <c r="HF28" s="7">
        <v>0.27777777777777779</v>
      </c>
      <c r="HG28" s="7">
        <v>0.5444444444444444</v>
      </c>
      <c r="HH28" s="7">
        <v>0.3666666666666667</v>
      </c>
      <c r="HI28" s="7">
        <v>0.26666666666666666</v>
      </c>
      <c r="HJ28" s="7">
        <v>0.17777777777777778</v>
      </c>
      <c r="HK28" s="7">
        <v>1.2333333333333334</v>
      </c>
      <c r="HL28" s="7">
        <v>0.61111111111111116</v>
      </c>
      <c r="HM28" s="7">
        <v>1.3222222222222222</v>
      </c>
      <c r="HN28" s="7">
        <v>2.5111111111111106</v>
      </c>
      <c r="HO28" s="7">
        <v>0.19999999999999998</v>
      </c>
      <c r="HP28" s="7">
        <v>0.26666666666666666</v>
      </c>
      <c r="HQ28" s="7">
        <v>0.64444444444444438</v>
      </c>
      <c r="HR28" s="7">
        <v>0.41111111111111109</v>
      </c>
      <c r="HS28" s="7">
        <v>0.28888888888888892</v>
      </c>
      <c r="HT28" s="7">
        <v>0.7</v>
      </c>
      <c r="HU28" s="7">
        <v>0.48888888888888887</v>
      </c>
      <c r="HV28" s="7">
        <v>0.14444444444444446</v>
      </c>
      <c r="HW28" s="7">
        <v>0.23333333333333331</v>
      </c>
      <c r="HX28" s="7">
        <v>0.41111111111111109</v>
      </c>
      <c r="HY28" s="7">
        <v>0.24444444444444444</v>
      </c>
      <c r="HZ28" s="7">
        <v>0.65555555555555556</v>
      </c>
      <c r="IA28" s="7">
        <v>1.0999999999999999</v>
      </c>
      <c r="IB28" s="7">
        <v>0.43333333333333335</v>
      </c>
      <c r="IC28" s="7">
        <v>0.96666666666666667</v>
      </c>
      <c r="ID28" s="7">
        <v>1.9555555555555555</v>
      </c>
      <c r="IE28" s="7">
        <v>1.6666666666666665</v>
      </c>
      <c r="IF28" s="7">
        <v>1.7444444444444445</v>
      </c>
      <c r="IG28" s="7">
        <v>3.5888888888888886</v>
      </c>
      <c r="IH28" s="7">
        <v>0.66666666666666663</v>
      </c>
      <c r="II28" s="7">
        <v>0.88888888888888895</v>
      </c>
      <c r="IJ28" s="7">
        <v>0.25555555555555554</v>
      </c>
      <c r="IK28" s="7">
        <v>0.26666666666666666</v>
      </c>
      <c r="IL28" s="7">
        <v>2.4222222222222225</v>
      </c>
      <c r="IM28" s="7">
        <v>1.6333333333333333</v>
      </c>
      <c r="IN28" s="7">
        <v>0.68888888888888888</v>
      </c>
      <c r="IO28" s="7">
        <v>0.6777777777777777</v>
      </c>
      <c r="IP28" s="7">
        <v>0.45555555555555549</v>
      </c>
      <c r="IQ28" s="7">
        <v>0.38888888888888884</v>
      </c>
      <c r="IR28" s="7">
        <v>1.2222222222222223</v>
      </c>
      <c r="IS28" s="7">
        <v>0.72222222222222221</v>
      </c>
      <c r="IT28" s="7">
        <v>0.3666666666666667</v>
      </c>
      <c r="IU28" s="7">
        <v>0.65555555555555556</v>
      </c>
      <c r="IV28" s="7">
        <v>2.4333333333333331</v>
      </c>
      <c r="IW28" s="7">
        <v>0.85555555555555551</v>
      </c>
      <c r="IX28" s="7">
        <v>0.38888888888888884</v>
      </c>
      <c r="IY28" s="7">
        <v>1.2999999999999998</v>
      </c>
      <c r="IZ28" s="7">
        <v>0.33333333333333331</v>
      </c>
      <c r="JA28" s="7">
        <v>1.9444444444444444</v>
      </c>
      <c r="JB28" s="7">
        <v>2.6888888888888887</v>
      </c>
      <c r="JC28" s="7">
        <v>0.75555555555555554</v>
      </c>
      <c r="JD28" s="7">
        <v>0.88888888888888895</v>
      </c>
      <c r="JE28" s="7">
        <v>2.2222222222222223</v>
      </c>
      <c r="JF28" s="7">
        <v>2.2555555555555551</v>
      </c>
      <c r="JG28" s="7">
        <v>2.5777777777777775</v>
      </c>
      <c r="JH28" s="7">
        <v>2.3333333333333335</v>
      </c>
      <c r="JI28" s="7">
        <v>0.24444444444444444</v>
      </c>
      <c r="JJ28" s="7">
        <v>0.21111111111111111</v>
      </c>
      <c r="JK28" s="7">
        <v>0.32222222222222219</v>
      </c>
      <c r="JL28" s="7">
        <v>0.51111111111111107</v>
      </c>
    </row>
    <row r="29" spans="1:272">
      <c r="A29" s="89">
        <v>21</v>
      </c>
      <c r="B29" s="87" t="s">
        <v>63</v>
      </c>
      <c r="C29" s="87" t="s">
        <v>64</v>
      </c>
      <c r="D29" s="89" t="s">
        <v>211</v>
      </c>
      <c r="E29" s="89" t="s">
        <v>213</v>
      </c>
      <c r="F29" s="120" t="s">
        <v>988</v>
      </c>
      <c r="G29" s="264">
        <f>'Table S3a'!F28/'Table S4a'!G$5</f>
        <v>0.1064516129032258</v>
      </c>
      <c r="H29" s="264">
        <f>'Table S3a'!G28/'Table S4a'!H$5</f>
        <v>0.10952380952380952</v>
      </c>
      <c r="I29" s="264">
        <f>'Table S3a'!H28/'Table S4a'!I$5</f>
        <v>0.11267605633802819</v>
      </c>
      <c r="J29" s="264">
        <f>'Table S3a'!I28/'Table S4a'!J$5</f>
        <v>0.12222222222222222</v>
      </c>
      <c r="K29" s="264">
        <f>'Table S3a'!J28/'Table S4a'!K$5</f>
        <v>0.14893617021276595</v>
      </c>
      <c r="L29" s="265">
        <f>'Table S3a'!K28/'Table S4a'!L$5</f>
        <v>0.18</v>
      </c>
      <c r="M29" s="265">
        <f>'Table S3a'!L28/'Table S4a'!M$5</f>
        <v>0.17499999999999999</v>
      </c>
      <c r="N29" s="265">
        <f>'Table S3a'!M28/'Table S4a'!N$5</f>
        <v>0.15714285714285717</v>
      </c>
      <c r="O29" s="265">
        <f>'Table S3a'!N28/'Table S4a'!O$5</f>
        <v>0.17948717948717949</v>
      </c>
      <c r="P29" s="265">
        <f>'Table S3a'!O28/'Table S4a'!P$5</f>
        <v>0.15662650602409639</v>
      </c>
      <c r="Q29" s="265">
        <f>'Table S3a'!P28/'Table S4a'!Q$5</f>
        <v>0.17391304347826089</v>
      </c>
      <c r="R29" s="265">
        <f>'Table S3a'!Q28/'Table S4a'!R$5</f>
        <v>0.2</v>
      </c>
      <c r="S29" s="265">
        <f>'Table S3a'!R28/'Table S4a'!S$5</f>
        <v>0.18877551020408162</v>
      </c>
      <c r="T29" s="265">
        <f>'Table S3a'!S28/'Table S4a'!T$5</f>
        <v>0.19354838709677419</v>
      </c>
      <c r="U29" s="265">
        <f>'Table S3a'!T28/'Table S4a'!U$5</f>
        <v>0.18095238095238095</v>
      </c>
      <c r="V29" s="172">
        <f>'Table S3a'!U28/'Table S4a'!V$5</f>
        <v>0.21428571428571427</v>
      </c>
      <c r="W29" s="172">
        <f t="shared" si="0"/>
        <v>0.57152831519028713</v>
      </c>
      <c r="X29" s="172">
        <f>'Table S3a'!W28/'Table S4a'!X$5</f>
        <v>0.12720283855706677</v>
      </c>
      <c r="Y29" s="238">
        <f t="shared" si="1"/>
        <v>2.5995414498713965</v>
      </c>
      <c r="Z29" s="238">
        <f t="shared" si="2"/>
        <v>2.9766863636529579</v>
      </c>
      <c r="AA29" s="3">
        <f>'Table S3a'!Y28</f>
        <v>0.434</v>
      </c>
      <c r="GD29" s="7" t="s">
        <v>34</v>
      </c>
      <c r="GE29" s="7">
        <v>1.9</v>
      </c>
      <c r="GF29" s="7" t="s">
        <v>189</v>
      </c>
      <c r="GG29" s="7">
        <v>0.47368421052631582</v>
      </c>
      <c r="GH29" s="7">
        <v>1.6315789473684212</v>
      </c>
      <c r="GI29" s="7">
        <v>1.263157894736842</v>
      </c>
      <c r="GJ29" s="7">
        <v>1.3157894736842106</v>
      </c>
      <c r="GK29" s="7">
        <v>0.4210526315789474</v>
      </c>
      <c r="GL29" s="7">
        <v>1.6842105263157896</v>
      </c>
      <c r="GM29" s="7">
        <v>0.52631578947368418</v>
      </c>
      <c r="GN29" s="7">
        <v>0.26315789473684209</v>
      </c>
      <c r="GO29" s="7">
        <v>0.57894736842105265</v>
      </c>
      <c r="GP29" s="7">
        <v>0.73684210526315785</v>
      </c>
      <c r="GQ29" s="7">
        <v>0.8421052631578948</v>
      </c>
      <c r="GR29" s="7">
        <v>0.47368421052631582</v>
      </c>
      <c r="GS29" s="7">
        <v>0.57894736842105265</v>
      </c>
      <c r="GT29" s="7">
        <v>4.3157894736842106</v>
      </c>
      <c r="GU29" s="7">
        <v>2.8421052631578951</v>
      </c>
      <c r="GV29" s="7">
        <v>2.8421052631578951</v>
      </c>
      <c r="GW29" s="7">
        <v>0.52631578947368418</v>
      </c>
      <c r="GX29" s="7">
        <v>0.36842105263157893</v>
      </c>
      <c r="GY29" s="7">
        <v>2.2105263157894739</v>
      </c>
      <c r="GZ29" s="7">
        <v>0.36842105263157893</v>
      </c>
      <c r="HA29" s="7">
        <v>0.2105263157894737</v>
      </c>
      <c r="HB29" s="7">
        <v>0.31578947368421051</v>
      </c>
      <c r="HC29" s="7">
        <v>0.4210526315789474</v>
      </c>
      <c r="HD29" s="7">
        <v>0.57894736842105265</v>
      </c>
      <c r="HE29" s="7">
        <v>1.3157894736842106</v>
      </c>
      <c r="HF29" s="7">
        <v>0.73684210526315785</v>
      </c>
      <c r="HG29" s="7">
        <v>0.68421052631578949</v>
      </c>
      <c r="HH29" s="7">
        <v>0.63157894736842102</v>
      </c>
      <c r="HI29" s="7">
        <v>0.8421052631578948</v>
      </c>
      <c r="HJ29" s="7">
        <v>0.36842105263157893</v>
      </c>
      <c r="HK29" s="7">
        <v>0.68421052631578949</v>
      </c>
      <c r="HL29" s="7">
        <v>0.63157894736842102</v>
      </c>
      <c r="HM29" s="7">
        <v>0.78947368421052633</v>
      </c>
      <c r="HN29" s="7">
        <v>1.5789473684210527</v>
      </c>
      <c r="HO29" s="7">
        <v>0.52631578947368418</v>
      </c>
      <c r="HP29" s="7">
        <v>0.68421052631578949</v>
      </c>
      <c r="HQ29" s="7">
        <v>0.57894736842105265</v>
      </c>
      <c r="HR29" s="7">
        <v>0.57894736842105265</v>
      </c>
      <c r="HS29" s="7">
        <v>0.78947368421052633</v>
      </c>
      <c r="HT29" s="7">
        <v>0.63157894736842102</v>
      </c>
      <c r="HU29" s="7">
        <v>0.63157894736842102</v>
      </c>
      <c r="HV29" s="7">
        <v>0.4210526315789474</v>
      </c>
      <c r="HW29" s="7">
        <v>0.47368421052631582</v>
      </c>
      <c r="HX29" s="7">
        <v>0.57894736842105265</v>
      </c>
      <c r="HY29" s="7">
        <v>0.57894736842105265</v>
      </c>
      <c r="HZ29" s="7">
        <v>0.8421052631578948</v>
      </c>
      <c r="IA29" s="7">
        <v>0.52631578947368418</v>
      </c>
      <c r="IB29" s="7">
        <v>1.5263157894736843</v>
      </c>
      <c r="IC29" s="7">
        <v>0.63157894736842102</v>
      </c>
      <c r="ID29" s="7">
        <v>1.3157894736842106</v>
      </c>
      <c r="IE29" s="7">
        <v>4.1578947368421053</v>
      </c>
      <c r="IF29" s="7">
        <v>6.1578947368421053</v>
      </c>
      <c r="IG29" s="7">
        <v>2.0526315789473686</v>
      </c>
      <c r="IH29" s="7">
        <v>1.4736842105263157</v>
      </c>
      <c r="II29" s="7">
        <v>0.89473684210526316</v>
      </c>
      <c r="IJ29" s="7">
        <v>2.4736842105263159</v>
      </c>
      <c r="IK29" s="7">
        <v>2.5789473684210531</v>
      </c>
      <c r="IL29" s="7">
        <v>0.63157894736842102</v>
      </c>
      <c r="IM29" s="7">
        <v>0.52631578947368418</v>
      </c>
      <c r="IN29" s="7">
        <v>2.7894736842105265</v>
      </c>
      <c r="IO29" s="7">
        <v>1.8947368421052633</v>
      </c>
      <c r="IP29" s="7">
        <v>1.8421052631578949</v>
      </c>
      <c r="IQ29" s="7">
        <v>1.368421052631579</v>
      </c>
      <c r="IR29" s="7">
        <v>0.94736842105263164</v>
      </c>
      <c r="IS29" s="7">
        <v>0.73684210526315785</v>
      </c>
      <c r="IT29" s="7">
        <v>1.1578947368421053</v>
      </c>
      <c r="IU29" s="7">
        <v>0.52631578947368418</v>
      </c>
      <c r="IV29" s="7">
        <v>0.94736842105263164</v>
      </c>
      <c r="IW29" s="7">
        <v>0.73684210526315785</v>
      </c>
      <c r="IX29" s="7">
        <v>1.1052631578947369</v>
      </c>
      <c r="IY29" s="7">
        <v>2.1578947368421053</v>
      </c>
      <c r="IZ29" s="7">
        <v>1.6842105263157896</v>
      </c>
      <c r="JA29" s="7">
        <v>1.0526315789473684</v>
      </c>
      <c r="JB29" s="7">
        <v>0.8421052631578948</v>
      </c>
      <c r="JC29" s="7">
        <v>0.73684210526315785</v>
      </c>
      <c r="JD29" s="7">
        <v>0.73684210526315785</v>
      </c>
      <c r="JE29" s="7">
        <v>1.3157894736842106</v>
      </c>
      <c r="JF29" s="7">
        <v>1.0526315789473684</v>
      </c>
      <c r="JG29" s="7">
        <v>0.73684210526315785</v>
      </c>
      <c r="JH29" s="7">
        <v>0.94736842105263164</v>
      </c>
      <c r="JI29" s="7">
        <v>0.2105263157894737</v>
      </c>
      <c r="JJ29" s="7">
        <v>0.2105263157894737</v>
      </c>
      <c r="JK29" s="7">
        <v>0.2105263157894737</v>
      </c>
      <c r="JL29" s="7">
        <v>0.47368421052631582</v>
      </c>
    </row>
    <row r="30" spans="1:272">
      <c r="A30" s="89">
        <v>22</v>
      </c>
      <c r="B30" s="87" t="s">
        <v>66</v>
      </c>
      <c r="C30" s="87" t="s">
        <v>67</v>
      </c>
      <c r="D30" s="89" t="s">
        <v>211</v>
      </c>
      <c r="E30" s="89" t="s">
        <v>213</v>
      </c>
      <c r="F30" s="120" t="s">
        <v>988</v>
      </c>
      <c r="G30" s="264">
        <f>'Table S3a'!F29/'Table S4a'!G$5</f>
        <v>0.26451612903225802</v>
      </c>
      <c r="H30" s="264">
        <f>'Table S3a'!G29/'Table S4a'!H$5</f>
        <v>0.25555555555555559</v>
      </c>
      <c r="I30" s="264">
        <f>'Table S3a'!H29/'Table S4a'!I$5</f>
        <v>0.26760563380281688</v>
      </c>
      <c r="J30" s="264">
        <f>'Table S3a'!I29/'Table S4a'!J$5</f>
        <v>0.25925925925925924</v>
      </c>
      <c r="K30" s="264">
        <f>'Table S3a'!J29/'Table S4a'!K$5</f>
        <v>0.36170212765957444</v>
      </c>
      <c r="L30" s="265">
        <f>'Table S3a'!K29/'Table S4a'!L$5</f>
        <v>0.34</v>
      </c>
      <c r="M30" s="265">
        <f>'Table S3a'!L29/'Table S4a'!M$5</f>
        <v>0.42499999999999999</v>
      </c>
      <c r="N30" s="265">
        <f>'Table S3a'!M29/'Table S4a'!N$5</f>
        <v>0.4285714285714286</v>
      </c>
      <c r="O30" s="265">
        <f>'Table S3a'!N29/'Table S4a'!O$5</f>
        <v>0.46153846153846156</v>
      </c>
      <c r="P30" s="265">
        <f>'Table S3a'!O29/'Table S4a'!P$5</f>
        <v>0.46987951807228917</v>
      </c>
      <c r="Q30" s="265">
        <f>'Table S3a'!P29/'Table S4a'!Q$5</f>
        <v>0.5</v>
      </c>
      <c r="R30" s="265">
        <f>'Table S3a'!Q29/'Table S4a'!R$5</f>
        <v>0.53333333333333333</v>
      </c>
      <c r="S30" s="265">
        <f>'Table S3a'!R29/'Table S4a'!S$5</f>
        <v>0.53061224489795922</v>
      </c>
      <c r="T30" s="265">
        <f>'Table S3a'!S29/'Table S4a'!T$5</f>
        <v>0.48387096774193544</v>
      </c>
      <c r="U30" s="265">
        <f>'Table S3a'!T29/'Table S4a'!U$5</f>
        <v>0.61904761904761907</v>
      </c>
      <c r="V30" s="172">
        <f>'Table S3a'!U29/'Table S4a'!V$5</f>
        <v>0.26428571428571429</v>
      </c>
      <c r="W30" s="172">
        <f t="shared" si="0"/>
        <v>1.4169747831719661</v>
      </c>
      <c r="X30" s="172">
        <f>'Table S3a'!W29/'Table S4a'!X$5</f>
        <v>0.32483737433471316</v>
      </c>
      <c r="Y30" s="238">
        <f t="shared" si="1"/>
        <v>6.4647779927982043</v>
      </c>
      <c r="Z30" s="238">
        <f t="shared" si="2"/>
        <v>3.4017619671683681</v>
      </c>
      <c r="AA30" s="3">
        <f>'Table S3a'!Y29</f>
        <v>0.57392550143266474</v>
      </c>
      <c r="GD30" s="7" t="s">
        <v>25</v>
      </c>
      <c r="GE30" s="7">
        <v>2.7</v>
      </c>
      <c r="GF30" s="7" t="s">
        <v>149</v>
      </c>
      <c r="GG30" s="7">
        <v>2.8148148148148144</v>
      </c>
      <c r="GH30" s="7">
        <v>1.3703703703703702</v>
      </c>
      <c r="GI30" s="7">
        <v>2.7407407407407405</v>
      </c>
      <c r="GJ30" s="7">
        <v>2.3703703703703702</v>
      </c>
      <c r="GK30" s="7">
        <v>2.5185185185185182</v>
      </c>
      <c r="GL30" s="7">
        <v>1.5185185185185184</v>
      </c>
      <c r="GM30" s="7">
        <v>2.2592592592592591</v>
      </c>
      <c r="GN30" s="7">
        <v>0.33333333333333331</v>
      </c>
      <c r="GO30" s="7">
        <v>7.407407407407407E-2</v>
      </c>
      <c r="GP30" s="7">
        <v>0.48148148148148145</v>
      </c>
      <c r="GQ30" s="7">
        <v>1.3333333333333333</v>
      </c>
      <c r="GR30" s="7">
        <v>1.2962962962962963</v>
      </c>
      <c r="GS30" s="7">
        <v>0.85185185185185175</v>
      </c>
      <c r="GT30" s="7">
        <v>3.5185185185185182</v>
      </c>
      <c r="GU30" s="7">
        <v>2</v>
      </c>
      <c r="GV30" s="7">
        <v>1.5185185185185184</v>
      </c>
      <c r="GW30" s="7">
        <v>0.77777777777777779</v>
      </c>
      <c r="GX30" s="7">
        <v>0.81481481481481488</v>
      </c>
      <c r="GY30" s="7">
        <v>1.8518518518518516</v>
      </c>
      <c r="GZ30" s="7">
        <v>0.40740740740740744</v>
      </c>
      <c r="HA30" s="7">
        <v>0.25925925925925924</v>
      </c>
      <c r="HB30" s="7">
        <v>0.22222222222222221</v>
      </c>
      <c r="HC30" s="7">
        <v>0.62962962962962954</v>
      </c>
      <c r="HD30" s="7">
        <v>1.4074074074074072</v>
      </c>
      <c r="HE30" s="7">
        <v>0.7407407407407407</v>
      </c>
      <c r="HF30" s="7">
        <v>1.2592592592592591</v>
      </c>
      <c r="HG30" s="7">
        <v>1.3703703703703702</v>
      </c>
      <c r="HH30" s="7">
        <v>1.1481481481481481</v>
      </c>
      <c r="HI30" s="7">
        <v>0.40740740740740744</v>
      </c>
      <c r="HJ30" s="7">
        <v>0.33333333333333331</v>
      </c>
      <c r="HK30" s="7">
        <v>1.1851851851851851</v>
      </c>
      <c r="HL30" s="7">
        <v>1.3703703703703702</v>
      </c>
      <c r="HM30" s="7">
        <v>1.3703703703703702</v>
      </c>
      <c r="HN30" s="7">
        <v>1.6666666666666665</v>
      </c>
      <c r="HO30" s="7">
        <v>0.77777777777777779</v>
      </c>
      <c r="HP30" s="7">
        <v>0.66666666666666663</v>
      </c>
      <c r="HQ30" s="7">
        <v>0.77777777777777779</v>
      </c>
      <c r="HR30" s="7">
        <v>1.4074074074074072</v>
      </c>
      <c r="HS30" s="7">
        <v>0.59259259259259256</v>
      </c>
      <c r="HT30" s="7">
        <v>0.7407407407407407</v>
      </c>
      <c r="HU30" s="7">
        <v>1.037037037037037</v>
      </c>
      <c r="HV30" s="7">
        <v>0.40740740740740744</v>
      </c>
      <c r="HW30" s="7">
        <v>0.62962962962962954</v>
      </c>
      <c r="HX30" s="7">
        <v>1.5185185185185184</v>
      </c>
      <c r="HY30" s="7">
        <v>0.33333333333333331</v>
      </c>
      <c r="HZ30" s="7">
        <v>0.62962962962962954</v>
      </c>
      <c r="IA30" s="7">
        <v>1.5185185185185184</v>
      </c>
      <c r="IB30" s="7">
        <v>0.77777777777777779</v>
      </c>
      <c r="IC30" s="7">
        <v>0.7407407407407407</v>
      </c>
      <c r="ID30" s="7">
        <v>6.518518518518519</v>
      </c>
      <c r="IE30" s="7">
        <v>13.037037037037038</v>
      </c>
      <c r="IF30" s="7">
        <v>2.8888888888888888</v>
      </c>
      <c r="IG30" s="7">
        <v>1.037037037037037</v>
      </c>
      <c r="IH30" s="7">
        <v>0.96296296296296291</v>
      </c>
      <c r="II30" s="7">
        <v>1.074074074074074</v>
      </c>
      <c r="IJ30" s="7">
        <v>0.77777777777777779</v>
      </c>
      <c r="IK30" s="7">
        <v>0.77777777777777779</v>
      </c>
      <c r="IL30" s="7">
        <v>4.2962962962962958</v>
      </c>
      <c r="IM30" s="7">
        <v>0.7407407407407407</v>
      </c>
      <c r="IN30" s="7">
        <v>1.6296296296296298</v>
      </c>
      <c r="IO30" s="7">
        <v>2.333333333333333</v>
      </c>
      <c r="IP30" s="7">
        <v>1.074074074074074</v>
      </c>
      <c r="IQ30" s="7">
        <v>1.2222222222222221</v>
      </c>
      <c r="IR30" s="7">
        <v>1.7407407407407407</v>
      </c>
      <c r="IS30" s="7">
        <v>1.037037037037037</v>
      </c>
      <c r="IT30" s="7">
        <v>0.62962962962962954</v>
      </c>
      <c r="IU30" s="7">
        <v>0.7407407407407407</v>
      </c>
      <c r="IV30" s="7">
        <v>1.9629629629629628</v>
      </c>
      <c r="IW30" s="7">
        <v>1.3333333333333333</v>
      </c>
      <c r="IX30" s="7">
        <v>0.59259259259259256</v>
      </c>
      <c r="IY30" s="7">
        <v>2.5555555555555554</v>
      </c>
      <c r="IZ30" s="7">
        <v>0.88888888888888884</v>
      </c>
      <c r="JA30" s="7">
        <v>1.4814814814814814</v>
      </c>
      <c r="JB30" s="7">
        <v>1.1481481481481481</v>
      </c>
      <c r="JC30" s="7">
        <v>1.1851851851851851</v>
      </c>
      <c r="JD30" s="7">
        <v>1.7037037037037035</v>
      </c>
      <c r="JE30" s="7">
        <v>1.1851851851851851</v>
      </c>
      <c r="JF30" s="7">
        <v>1.1481481481481481</v>
      </c>
      <c r="JG30" s="7">
        <v>1.2222222222222221</v>
      </c>
      <c r="JH30" s="7">
        <v>1.5555555555555556</v>
      </c>
      <c r="JI30" s="7">
        <v>0.40740740740740744</v>
      </c>
      <c r="JJ30" s="7">
        <v>0.29629629629629628</v>
      </c>
      <c r="JK30" s="7">
        <v>0.62962962962962954</v>
      </c>
      <c r="JL30" s="7">
        <v>0.55555555555555547</v>
      </c>
    </row>
    <row r="31" spans="1:272">
      <c r="A31" s="89">
        <v>23</v>
      </c>
      <c r="B31" s="87" t="s">
        <v>69</v>
      </c>
      <c r="C31" s="87" t="s">
        <v>70</v>
      </c>
      <c r="D31" s="89" t="s">
        <v>211</v>
      </c>
      <c r="E31" s="89" t="s">
        <v>213</v>
      </c>
      <c r="F31" s="120" t="s">
        <v>988</v>
      </c>
      <c r="G31" s="264">
        <f>'Table S3a'!F30/'Table S4a'!G$5</f>
        <v>1.3806451612903226</v>
      </c>
      <c r="H31" s="264">
        <f>'Table S3a'!G30/'Table S4a'!H$5</f>
        <v>1.1095238095238096</v>
      </c>
      <c r="I31" s="264">
        <f>'Table S3a'!H30/'Table S4a'!I$5</f>
        <v>0.94366197183098599</v>
      </c>
      <c r="J31" s="264">
        <f>'Table S3a'!I30/'Table S4a'!J$5</f>
        <v>0.9</v>
      </c>
      <c r="K31" s="264">
        <f>'Table S3a'!J30/'Table S4a'!K$5</f>
        <v>0.8936170212765957</v>
      </c>
      <c r="L31" s="265">
        <f>'Table S3a'!K30/'Table S4a'!L$5</f>
        <v>0.84</v>
      </c>
      <c r="M31" s="265">
        <f>'Table S3a'!L30/'Table S4a'!M$5</f>
        <v>1.2</v>
      </c>
      <c r="N31" s="265">
        <f>'Table S3a'!M30/'Table S4a'!N$5</f>
        <v>1.0285714285714287</v>
      </c>
      <c r="O31" s="265">
        <f>'Table S3a'!N30/'Table S4a'!O$5</f>
        <v>1.1025641025641026</v>
      </c>
      <c r="P31" s="265">
        <f>'Table S3a'!O30/'Table S4a'!P$5</f>
        <v>1.1204819277108435</v>
      </c>
      <c r="Q31" s="265">
        <f>'Table S3a'!P30/'Table S4a'!Q$5</f>
        <v>1.2086956521739129</v>
      </c>
      <c r="R31" s="265">
        <f>'Table S3a'!Q30/'Table S4a'!R$5</f>
        <v>1.2666666666666668</v>
      </c>
      <c r="S31" s="265">
        <f>'Table S3a'!R30/'Table S4a'!S$5</f>
        <v>1.2346938775510203</v>
      </c>
      <c r="T31" s="265">
        <f>'Table S3a'!S30/'Table S4a'!T$5</f>
        <v>1.1935483870967742</v>
      </c>
      <c r="U31" s="265">
        <f>'Table S3a'!T30/'Table S4a'!U$5</f>
        <v>1.5952380952380953</v>
      </c>
      <c r="V31" s="172">
        <f>'Table S3a'!U30/'Table S4a'!V$5</f>
        <v>0.56428571428571428</v>
      </c>
      <c r="W31" s="172">
        <f t="shared" si="0"/>
        <v>3.9747975029665175</v>
      </c>
      <c r="X31" s="172">
        <f>'Table S3a'!W30/'Table S4a'!X$5</f>
        <v>1.1764636309875813</v>
      </c>
      <c r="Y31" s="238">
        <f t="shared" si="1"/>
        <v>17.582193815780272</v>
      </c>
      <c r="Z31" s="238">
        <f t="shared" si="2"/>
        <v>2.2554906751721071</v>
      </c>
      <c r="AA31" s="3">
        <f>'Table S3a'!Y30</f>
        <v>0.34509803921568633</v>
      </c>
    </row>
    <row r="32" spans="1:272">
      <c r="A32" s="89">
        <v>24</v>
      </c>
      <c r="B32" s="87" t="s">
        <v>72</v>
      </c>
      <c r="C32" s="87" t="s">
        <v>73</v>
      </c>
      <c r="D32" s="89" t="s">
        <v>552</v>
      </c>
      <c r="E32" s="89" t="s">
        <v>213</v>
      </c>
      <c r="F32" s="120" t="s">
        <v>988</v>
      </c>
      <c r="G32" s="264">
        <f>'Table S3a'!F31/'Table S4a'!G$5</f>
        <v>0.23225806451612904</v>
      </c>
      <c r="H32" s="264">
        <f>'Table S3a'!G31/'Table S4a'!H$5</f>
        <v>0.20317460317460317</v>
      </c>
      <c r="I32" s="264">
        <f>'Table S3a'!H31/'Table S4a'!I$5</f>
        <v>0.18309859154929578</v>
      </c>
      <c r="J32" s="264">
        <f>'Table S3a'!I31/'Table S4a'!J$5</f>
        <v>0.17037037037037037</v>
      </c>
      <c r="K32" s="264">
        <f>'Table S3a'!J31/'Table S4a'!K$5</f>
        <v>0.1702127659574468</v>
      </c>
      <c r="L32" s="265">
        <f>'Table S3a'!K31/'Table S4a'!L$5</f>
        <v>0.15</v>
      </c>
      <c r="M32" s="265">
        <f>'Table S3a'!L31/'Table S4a'!M$5</f>
        <v>0.17499999999999999</v>
      </c>
      <c r="N32" s="265">
        <f>'Table S3a'!M31/'Table S4a'!N$5</f>
        <v>0.14285714285714288</v>
      </c>
      <c r="O32" s="265">
        <f>'Table S3a'!N31/'Table S4a'!O$5</f>
        <v>0.15384615384615385</v>
      </c>
      <c r="P32" s="265">
        <f>'Table S3a'!O31/'Table S4a'!P$5</f>
        <v>0.14457831325301204</v>
      </c>
      <c r="Q32" s="265">
        <f>'Table S3a'!P31/'Table S4a'!Q$5</f>
        <v>0.16086956521739132</v>
      </c>
      <c r="R32" s="265">
        <f>'Table S3a'!Q31/'Table S4a'!R$5</f>
        <v>0.16666666666666669</v>
      </c>
      <c r="S32" s="265">
        <f>'Table S3a'!R31/'Table S4a'!S$5</f>
        <v>0.16836734693877553</v>
      </c>
      <c r="T32" s="265">
        <f>'Table S3a'!S31/'Table S4a'!T$5</f>
        <v>0.16129032258064518</v>
      </c>
      <c r="U32" s="265">
        <f>'Table S3a'!T31/'Table S4a'!U$5</f>
        <v>0.20952380952380953</v>
      </c>
      <c r="V32" s="172">
        <f>'Table S3a'!U31/'Table S4a'!V$5</f>
        <v>0.22142857142857145</v>
      </c>
      <c r="W32" s="172">
        <f t="shared" si="0"/>
        <v>0.65017225862296291</v>
      </c>
      <c r="X32" s="172">
        <f>'Table S3a'!W31/'Table S4a'!X$5</f>
        <v>0.19852158486102894</v>
      </c>
      <c r="Y32" s="238">
        <f t="shared" si="1"/>
        <v>2.8135422878800136</v>
      </c>
      <c r="Z32" s="238">
        <f t="shared" si="2"/>
        <v>1.7026116263397102</v>
      </c>
      <c r="AA32" s="3">
        <f>'Table S3a'!Y31</f>
        <v>0.25730337078651688</v>
      </c>
    </row>
    <row r="33" spans="1:27">
      <c r="A33" s="89">
        <v>25</v>
      </c>
      <c r="B33" s="87" t="s">
        <v>55</v>
      </c>
      <c r="C33" s="87" t="s">
        <v>56</v>
      </c>
      <c r="D33" s="89" t="s">
        <v>211</v>
      </c>
      <c r="E33" s="89" t="s">
        <v>208</v>
      </c>
      <c r="F33" s="120" t="s">
        <v>989</v>
      </c>
      <c r="G33" s="264">
        <f>'Table S3a'!F32/'Table S4a'!G$5</f>
        <v>0.25806451612903225</v>
      </c>
      <c r="H33" s="264">
        <f>'Table S3a'!G32/'Table S4a'!H$5</f>
        <v>0.24603174603174602</v>
      </c>
      <c r="I33" s="264">
        <f>'Table S3a'!H32/'Table S4a'!I$5</f>
        <v>0.28169014084507044</v>
      </c>
      <c r="J33" s="264">
        <f>'Table S3a'!I32/'Table S4a'!J$5</f>
        <v>0.28888888888888886</v>
      </c>
      <c r="K33" s="264">
        <f>'Table S3a'!J32/'Table S4a'!K$5</f>
        <v>0.40425531914893614</v>
      </c>
      <c r="L33" s="265">
        <f>'Table S3a'!K32/'Table S4a'!L$5</f>
        <v>0.48</v>
      </c>
      <c r="M33" s="265">
        <f>'Table S3a'!L32/'Table S4a'!M$5</f>
        <v>0.5</v>
      </c>
      <c r="N33" s="265">
        <f>'Table S3a'!M32/'Table S4a'!N$5</f>
        <v>0.5</v>
      </c>
      <c r="O33" s="265">
        <f>'Table S3a'!N32/'Table S4a'!O$5</f>
        <v>0.56410256410256421</v>
      </c>
      <c r="P33" s="265">
        <f>'Table S3a'!O32/'Table S4a'!P$5</f>
        <v>0.54216867469879526</v>
      </c>
      <c r="Q33" s="265">
        <f>'Table S3a'!P32/'Table S4a'!Q$5</f>
        <v>0.58695652173913049</v>
      </c>
      <c r="R33" s="265">
        <f>'Table S3a'!Q32/'Table S4a'!R$5</f>
        <v>0.63333333333333341</v>
      </c>
      <c r="S33" s="265">
        <f>'Table S3a'!R32/'Table S4a'!S$5</f>
        <v>0.59693877551020402</v>
      </c>
      <c r="T33" s="265">
        <f>'Table S3a'!S32/'Table S4a'!T$5</f>
        <v>0.58064516129032251</v>
      </c>
      <c r="U33" s="265">
        <f>'Table S3a'!T32/'Table S4a'!U$5</f>
        <v>0.68571428571428572</v>
      </c>
      <c r="V33" s="172">
        <f>'Table S3a'!U32/'Table S4a'!V$5</f>
        <v>0.6</v>
      </c>
      <c r="W33" s="172">
        <f t="shared" si="0"/>
        <v>1.6346815938365236</v>
      </c>
      <c r="X33" s="172">
        <f>'Table S3a'!W32/'Table S4a'!X$5</f>
        <v>0.34281490242460078</v>
      </c>
      <c r="Y33" s="238">
        <f t="shared" si="1"/>
        <v>7.74878992743231</v>
      </c>
      <c r="Z33" s="238">
        <f t="shared" si="2"/>
        <v>3.8337561438311458</v>
      </c>
      <c r="AA33" s="3">
        <f>'Table S3a'!Y32</f>
        <v>0.6468750000000002</v>
      </c>
    </row>
    <row r="34" spans="1:27">
      <c r="A34" s="89">
        <v>26</v>
      </c>
      <c r="B34" s="87" t="s">
        <v>53</v>
      </c>
      <c r="C34" s="87" t="s">
        <v>54</v>
      </c>
      <c r="D34" s="89" t="s">
        <v>211</v>
      </c>
      <c r="E34" s="89" t="s">
        <v>208</v>
      </c>
      <c r="F34" s="120" t="s">
        <v>989</v>
      </c>
      <c r="G34" s="264">
        <f>'Table S3a'!F33/'Table S4a'!G$5</f>
        <v>0.79354838709677422</v>
      </c>
      <c r="H34" s="264">
        <f>'Table S3a'!G33/'Table S4a'!H$5</f>
        <v>0.7587301587301587</v>
      </c>
      <c r="I34" s="264">
        <f>'Table S3a'!H33/'Table S4a'!I$5</f>
        <v>0.77464788732394374</v>
      </c>
      <c r="J34" s="264">
        <f>'Table S3a'!I33/'Table S4a'!J$5</f>
        <v>0.74814814814814812</v>
      </c>
      <c r="K34" s="264">
        <f>'Table S3a'!J33/'Table S4a'!K$5</f>
        <v>0.87234042553191482</v>
      </c>
      <c r="L34" s="265">
        <f>'Table S3a'!K33/'Table S4a'!L$5</f>
        <v>0.91</v>
      </c>
      <c r="M34" s="265">
        <f>'Table S3a'!L33/'Table S4a'!M$5</f>
        <v>0.92500000000000004</v>
      </c>
      <c r="N34" s="265">
        <f>'Table S3a'!M33/'Table S4a'!N$5</f>
        <v>0.81428571428571428</v>
      </c>
      <c r="O34" s="265">
        <f>'Table S3a'!N33/'Table S4a'!O$5</f>
        <v>0.8205128205128206</v>
      </c>
      <c r="P34" s="265">
        <f>'Table S3a'!O33/'Table S4a'!P$5</f>
        <v>0.73493975903614461</v>
      </c>
      <c r="Q34" s="265">
        <f>'Table S3a'!P33/'Table S4a'!Q$5</f>
        <v>0.77826086956521745</v>
      </c>
      <c r="R34" s="265">
        <f>'Table S3a'!Q33/'Table S4a'!R$5</f>
        <v>0.8</v>
      </c>
      <c r="S34" s="265">
        <f>'Table S3a'!R33/'Table S4a'!S$5</f>
        <v>0.79591836734693877</v>
      </c>
      <c r="T34" s="265">
        <f>'Table S3a'!S33/'Table S4a'!T$5</f>
        <v>0.74193548387096775</v>
      </c>
      <c r="U34" s="265">
        <f>'Table S3a'!T33/'Table S4a'!U$5</f>
        <v>0.83333333333333337</v>
      </c>
      <c r="V34" s="172">
        <f>'Table S3a'!U33/'Table S4a'!V$5</f>
        <v>0.8214285714285714</v>
      </c>
      <c r="W34" s="172">
        <f t="shared" si="0"/>
        <v>3.1575945702706272</v>
      </c>
      <c r="X34" s="172">
        <f>'Table S3a'!W33/'Table S4a'!X$5</f>
        <v>0.78361916026020095</v>
      </c>
      <c r="Y34" s="238">
        <f t="shared" si="1"/>
        <v>12.923029926210647</v>
      </c>
      <c r="Z34" s="238">
        <f t="shared" si="2"/>
        <v>2.0657028292795276</v>
      </c>
      <c r="AA34" s="3">
        <f>'Table S3a'!Y33</f>
        <v>0.29657534246575346</v>
      </c>
    </row>
    <row r="35" spans="1:27">
      <c r="A35" s="89">
        <v>27</v>
      </c>
      <c r="B35" s="87" t="s">
        <v>51</v>
      </c>
      <c r="C35" s="87" t="s">
        <v>52</v>
      </c>
      <c r="D35" s="89" t="s">
        <v>211</v>
      </c>
      <c r="E35" s="89" t="s">
        <v>208</v>
      </c>
      <c r="F35" s="120" t="s">
        <v>989</v>
      </c>
      <c r="G35" s="264">
        <f>'Table S3a'!F34/'Table S4a'!G$5</f>
        <v>0.46451612903225808</v>
      </c>
      <c r="H35" s="264">
        <f>'Table S3a'!G34/'Table S4a'!H$5</f>
        <v>0.45873015873015871</v>
      </c>
      <c r="I35" s="264">
        <f>'Table S3a'!H34/'Table S4a'!I$5</f>
        <v>0.49295774647887325</v>
      </c>
      <c r="J35" s="264">
        <f>'Table S3a'!I34/'Table S4a'!J$5</f>
        <v>0.51111111111111118</v>
      </c>
      <c r="K35" s="264">
        <f>'Table S3a'!J34/'Table S4a'!K$5</f>
        <v>0.63829787234042545</v>
      </c>
      <c r="L35" s="265">
        <f>'Table S3a'!K34/'Table S4a'!L$5</f>
        <v>0.72</v>
      </c>
      <c r="M35" s="265">
        <f>'Table S3a'!L34/'Table S4a'!M$5</f>
        <v>0.75</v>
      </c>
      <c r="N35" s="265">
        <f>'Table S3a'!M34/'Table S4a'!N$5</f>
        <v>0.67142857142857149</v>
      </c>
      <c r="O35" s="265">
        <f>'Table S3a'!N34/'Table S4a'!O$5</f>
        <v>0.71794871794871795</v>
      </c>
      <c r="P35" s="265">
        <f>'Table S3a'!O34/'Table S4a'!P$5</f>
        <v>0.67469879518072295</v>
      </c>
      <c r="Q35" s="265">
        <f>'Table S3a'!P34/'Table S4a'!Q$5</f>
        <v>0.73478260869565226</v>
      </c>
      <c r="R35" s="265">
        <f>'Table S3a'!Q34/'Table S4a'!R$5</f>
        <v>0.76666666666666672</v>
      </c>
      <c r="S35" s="265">
        <f>'Table S3a'!R34/'Table S4a'!S$5</f>
        <v>0.77040816326530615</v>
      </c>
      <c r="T35" s="265">
        <f>'Table S3a'!S34/'Table S4a'!T$5</f>
        <v>0.74193548387096775</v>
      </c>
      <c r="U35" s="265">
        <f>'Table S3a'!T34/'Table S4a'!U$5</f>
        <v>0.8</v>
      </c>
      <c r="V35" s="172">
        <f>'Table S3a'!U34/'Table S4a'!V$5</f>
        <v>0.67142857142857149</v>
      </c>
      <c r="W35" s="172">
        <f t="shared" si="0"/>
        <v>2.3934461469672739</v>
      </c>
      <c r="X35" s="172">
        <f>'Table S3a'!W34/'Table S4a'!X$5</f>
        <v>0.5417504435245416</v>
      </c>
      <c r="Y35" s="238">
        <f t="shared" si="1"/>
        <v>10.584910596178004</v>
      </c>
      <c r="Z35" s="238">
        <f t="shared" si="2"/>
        <v>2.8639818072268386</v>
      </c>
      <c r="AA35" s="3">
        <f>'Table S3a'!Y34</f>
        <v>0.44040880503144653</v>
      </c>
    </row>
    <row r="36" spans="1:27">
      <c r="A36" s="89">
        <v>28</v>
      </c>
      <c r="B36" s="87" t="s">
        <v>49</v>
      </c>
      <c r="C36" s="87" t="s">
        <v>50</v>
      </c>
      <c r="D36" s="89" t="s">
        <v>211</v>
      </c>
      <c r="E36" s="89" t="s">
        <v>208</v>
      </c>
      <c r="F36" s="120" t="s">
        <v>989</v>
      </c>
      <c r="G36" s="264">
        <f>'Table S3a'!F35/'Table S4a'!G$5</f>
        <v>0.12580645161290321</v>
      </c>
      <c r="H36" s="264">
        <f>'Table S3a'!G35/'Table S4a'!H$5</f>
        <v>0.13015873015873014</v>
      </c>
      <c r="I36" s="264">
        <f>'Table S3a'!H35/'Table S4a'!I$5</f>
        <v>0.14084507042253522</v>
      </c>
      <c r="J36" s="264">
        <f>'Table S3a'!I35/'Table S4a'!J$5</f>
        <v>0.15925925925925924</v>
      </c>
      <c r="K36" s="264">
        <f>'Table S3a'!J35/'Table S4a'!K$5</f>
        <v>0.21276595744680851</v>
      </c>
      <c r="L36" s="265">
        <f>'Table S3a'!K35/'Table S4a'!L$5</f>
        <v>0.25</v>
      </c>
      <c r="M36" s="265">
        <f>'Table S3a'!L35/'Table S4a'!M$5</f>
        <v>0.25</v>
      </c>
      <c r="N36" s="265">
        <f>'Table S3a'!M35/'Table S4a'!N$5</f>
        <v>0.24285714285714288</v>
      </c>
      <c r="O36" s="265">
        <f>'Table S3a'!N35/'Table S4a'!O$5</f>
        <v>0.2820512820512821</v>
      </c>
      <c r="P36" s="265">
        <f>'Table S3a'!O35/'Table S4a'!P$5</f>
        <v>0.28915662650602408</v>
      </c>
      <c r="Q36" s="265">
        <f>'Table S3a'!P35/'Table S4a'!Q$5</f>
        <v>0.33043478260869569</v>
      </c>
      <c r="R36" s="265">
        <f>'Table S3a'!Q35/'Table S4a'!R$5</f>
        <v>0.3666666666666667</v>
      </c>
      <c r="S36" s="265">
        <f>'Table S3a'!R35/'Table S4a'!S$5</f>
        <v>0.35714285714285715</v>
      </c>
      <c r="T36" s="265">
        <f>'Table S3a'!S35/'Table S4a'!T$5</f>
        <v>0.35483870967741937</v>
      </c>
      <c r="U36" s="265">
        <f>'Table S3a'!T35/'Table S4a'!U$5</f>
        <v>0.41428571428571426</v>
      </c>
      <c r="V36" s="172">
        <f>'Table S3a'!U35/'Table S4a'!V$5</f>
        <v>0.25714285714285717</v>
      </c>
      <c r="W36" s="172">
        <f t="shared" si="0"/>
        <v>0.8250127545902195</v>
      </c>
      <c r="X36" s="172">
        <f>'Table S3a'!W35/'Table S4a'!X$5</f>
        <v>0.18651685393258424</v>
      </c>
      <c r="Y36" s="238">
        <f t="shared" si="1"/>
        <v>4.1634121078388953</v>
      </c>
      <c r="Z36" s="238">
        <f t="shared" si="2"/>
        <v>4.0807609803482086</v>
      </c>
      <c r="AA36" s="3">
        <f>'Table S3a'!Y35</f>
        <v>0.71413043478260874</v>
      </c>
    </row>
    <row r="37" spans="1:27">
      <c r="A37" s="89">
        <v>29</v>
      </c>
      <c r="B37" s="87" t="s">
        <v>43</v>
      </c>
      <c r="C37" s="87" t="s">
        <v>44</v>
      </c>
      <c r="D37" s="89" t="s">
        <v>211</v>
      </c>
      <c r="E37" s="89" t="s">
        <v>208</v>
      </c>
      <c r="F37" s="120" t="s">
        <v>989</v>
      </c>
      <c r="G37" s="264">
        <f>'Table S3a'!F36/'Table S4a'!G$5</f>
        <v>0.11935483870967742</v>
      </c>
      <c r="H37" s="264">
        <f>'Table S3a'!G36/'Table S4a'!H$5</f>
        <v>0.12222222222222222</v>
      </c>
      <c r="I37" s="264">
        <f>'Table S3a'!H36/'Table S4a'!I$5</f>
        <v>0.14084507042253522</v>
      </c>
      <c r="J37" s="264">
        <f>'Table S3a'!I36/'Table S4a'!J$5</f>
        <v>0.14444444444444443</v>
      </c>
      <c r="K37" s="264">
        <f>'Table S3a'!J36/'Table S4a'!K$5</f>
        <v>0.19148936170212766</v>
      </c>
      <c r="L37" s="265">
        <f>'Table S3a'!K36/'Table S4a'!L$5</f>
        <v>0.25</v>
      </c>
      <c r="M37" s="265">
        <f>'Table S3a'!L36/'Table S4a'!M$5</f>
        <v>0.27500000000000002</v>
      </c>
      <c r="N37" s="265">
        <f>'Table S3a'!M36/'Table S4a'!N$5</f>
        <v>0.27142857142857146</v>
      </c>
      <c r="O37" s="265">
        <f>'Table S3a'!N36/'Table S4a'!O$5</f>
        <v>0.30769230769230771</v>
      </c>
      <c r="P37" s="265">
        <f>'Table S3a'!O36/'Table S4a'!P$5</f>
        <v>0.3493975903614458</v>
      </c>
      <c r="Q37" s="265">
        <f>'Table S3a'!P36/'Table S4a'!Q$5</f>
        <v>0.39130434782608697</v>
      </c>
      <c r="R37" s="265">
        <f>'Table S3a'!Q36/'Table S4a'!R$5</f>
        <v>0.43333333333333335</v>
      </c>
      <c r="S37" s="265">
        <f>'Table S3a'!R36/'Table S4a'!S$5</f>
        <v>0.42346938775510201</v>
      </c>
      <c r="T37" s="265">
        <f>'Table S3a'!S36/'Table S4a'!T$5</f>
        <v>0.41935483870967744</v>
      </c>
      <c r="U37" s="265">
        <f>'Table S3a'!T36/'Table S4a'!U$5</f>
        <v>0.44285714285714289</v>
      </c>
      <c r="V37" s="172">
        <f>'Table S3a'!U36/'Table S4a'!V$5</f>
        <v>0.31428571428571433</v>
      </c>
      <c r="W37" s="172">
        <f t="shared" si="0"/>
        <v>0.86441039398785879</v>
      </c>
      <c r="X37" s="172">
        <f>'Table S3a'!W36/'Table S4a'!X$5</f>
        <v>0.18639858072146653</v>
      </c>
      <c r="Y37" s="238">
        <f t="shared" si="1"/>
        <v>4.5964791717503886</v>
      </c>
      <c r="Z37" s="238">
        <f t="shared" si="2"/>
        <v>4.9611026148978867</v>
      </c>
      <c r="AA37" s="3">
        <f>'Table S3a'!Y36</f>
        <v>0.83255813953488378</v>
      </c>
    </row>
    <row r="38" spans="1:27">
      <c r="A38" s="89">
        <v>30</v>
      </c>
      <c r="B38" s="87" t="s">
        <v>45</v>
      </c>
      <c r="C38" s="87" t="s">
        <v>46</v>
      </c>
      <c r="D38" s="89" t="s">
        <v>211</v>
      </c>
      <c r="E38" s="89" t="s">
        <v>208</v>
      </c>
      <c r="F38" s="120" t="s">
        <v>989</v>
      </c>
      <c r="G38" s="264">
        <f>'Table S3a'!F37/'Table S4a'!G$5</f>
        <v>1.9709677419354839</v>
      </c>
      <c r="H38" s="264">
        <f>'Table S3a'!G37/'Table S4a'!H$5</f>
        <v>1.6507936507936507</v>
      </c>
      <c r="I38" s="264">
        <f>'Table S3a'!H37/'Table S4a'!I$5</f>
        <v>1.6901408450704227</v>
      </c>
      <c r="J38" s="264">
        <f>'Table S3a'!I37/'Table S4a'!J$5</f>
        <v>1.6111111111111112</v>
      </c>
      <c r="K38" s="264">
        <f>'Table S3a'!J37/'Table S4a'!K$5</f>
        <v>1.6595744680851063</v>
      </c>
      <c r="L38" s="265">
        <f>'Table S3a'!K37/'Table S4a'!L$5</f>
        <v>1.57</v>
      </c>
      <c r="M38" s="265">
        <f>'Table S3a'!L37/'Table S4a'!M$5</f>
        <v>1.625</v>
      </c>
      <c r="N38" s="265">
        <f>'Table S3a'!M37/'Table S4a'!N$5</f>
        <v>1.2857142857142858</v>
      </c>
      <c r="O38" s="265">
        <f>'Table S3a'!N37/'Table S4a'!O$5</f>
        <v>1.1794871794871795</v>
      </c>
      <c r="P38" s="265">
        <f>'Table S3a'!O37/'Table S4a'!P$5</f>
        <v>1</v>
      </c>
      <c r="Q38" s="265">
        <f>'Table S3a'!P37/'Table S4a'!Q$5</f>
        <v>1.0304347826086957</v>
      </c>
      <c r="R38" s="265">
        <f>'Table S3a'!Q37/'Table S4a'!R$5</f>
        <v>1.1000000000000001</v>
      </c>
      <c r="S38" s="265">
        <f>'Table S3a'!R37/'Table S4a'!S$5</f>
        <v>1.1020408163265307</v>
      </c>
      <c r="T38" s="265">
        <f>'Table S3a'!S37/'Table S4a'!T$5</f>
        <v>1.032258064516129</v>
      </c>
      <c r="U38" s="265">
        <f>'Table S3a'!T37/'Table S4a'!U$5</f>
        <v>0.97142857142857131</v>
      </c>
      <c r="V38" s="172">
        <f>'Table S3a'!U37/'Table S4a'!V$5</f>
        <v>1.1071428571428572</v>
      </c>
      <c r="W38" s="172">
        <f t="shared" si="0"/>
        <v>5.766453421382999</v>
      </c>
      <c r="X38" s="172">
        <f>'Table S3a'!W37/'Table S4a'!X$5</f>
        <v>1.5871082199881725</v>
      </c>
      <c r="Y38" s="238">
        <f t="shared" si="1"/>
        <v>21.586094374220028</v>
      </c>
      <c r="Z38" s="238">
        <f t="shared" si="2"/>
        <v>1.3861045122688371</v>
      </c>
      <c r="AA38" s="3">
        <f>'Table S3a'!Y37</f>
        <v>0.17504378283712782</v>
      </c>
    </row>
    <row r="39" spans="1:27">
      <c r="A39" s="89">
        <v>31</v>
      </c>
      <c r="B39" s="87" t="s">
        <v>47</v>
      </c>
      <c r="C39" s="87" t="s">
        <v>48</v>
      </c>
      <c r="D39" s="89" t="s">
        <v>211</v>
      </c>
      <c r="E39" s="89" t="s">
        <v>208</v>
      </c>
      <c r="F39" s="120" t="s">
        <v>989</v>
      </c>
      <c r="G39" s="264">
        <f>'Table S3a'!F38/'Table S4a'!G$5</f>
        <v>0.74516129032258072</v>
      </c>
      <c r="H39" s="264">
        <f>'Table S3a'!G38/'Table S4a'!H$5</f>
        <v>0.6698412698412699</v>
      </c>
      <c r="I39" s="264">
        <f>'Table S3a'!H38/'Table S4a'!I$5</f>
        <v>0.6619718309859155</v>
      </c>
      <c r="J39" s="264">
        <f>'Table S3a'!I38/'Table S4a'!J$5</f>
        <v>0.64074074074074072</v>
      </c>
      <c r="K39" s="264">
        <f>'Table S3a'!J38/'Table S4a'!K$5</f>
        <v>0.72340425531914887</v>
      </c>
      <c r="L39" s="265">
        <f>'Table S3a'!K38/'Table S4a'!L$5</f>
        <v>0.74</v>
      </c>
      <c r="M39" s="265">
        <f>'Table S3a'!L38/'Table S4a'!M$5</f>
        <v>0.8</v>
      </c>
      <c r="N39" s="265">
        <f>'Table S3a'!M38/'Table S4a'!N$5</f>
        <v>0.74285714285714288</v>
      </c>
      <c r="O39" s="265">
        <f>'Table S3a'!N38/'Table S4a'!O$5</f>
        <v>0.79487179487179493</v>
      </c>
      <c r="P39" s="265">
        <f>'Table S3a'!O38/'Table S4a'!P$5</f>
        <v>0.78313253012048201</v>
      </c>
      <c r="Q39" s="265">
        <f>'Table S3a'!P38/'Table S4a'!Q$5</f>
        <v>0.86521739130434794</v>
      </c>
      <c r="R39" s="265">
        <f>'Table S3a'!Q38/'Table S4a'!R$5</f>
        <v>0.96666666666666667</v>
      </c>
      <c r="S39" s="265">
        <f>'Table S3a'!R38/'Table S4a'!S$5</f>
        <v>0.96938775510204078</v>
      </c>
      <c r="T39" s="265">
        <f>'Table S3a'!S38/'Table S4a'!T$5</f>
        <v>0.93548387096774188</v>
      </c>
      <c r="U39" s="265">
        <f>'Table S3a'!T38/'Table S4a'!U$5</f>
        <v>0.81904761904761902</v>
      </c>
      <c r="V39" s="172">
        <f>'Table S3a'!U38/'Table S4a'!V$5</f>
        <v>0.83571428571428563</v>
      </c>
      <c r="W39" s="172">
        <f t="shared" si="0"/>
        <v>2.8404415094555944</v>
      </c>
      <c r="X39" s="172">
        <f>'Table S3a'!W38/'Table S4a'!X$5</f>
        <v>0.71306918982850387</v>
      </c>
      <c r="Y39" s="238">
        <f t="shared" si="1"/>
        <v>12.693498443861778</v>
      </c>
      <c r="Z39" s="238">
        <f t="shared" si="2"/>
        <v>2.4459089685239794</v>
      </c>
      <c r="AA39" s="3">
        <f>'Table S3a'!Y38</f>
        <v>0.32943770672546852</v>
      </c>
    </row>
    <row r="40" spans="1:27">
      <c r="A40" s="89">
        <v>32</v>
      </c>
      <c r="B40" s="87" t="s">
        <v>326</v>
      </c>
      <c r="C40" s="87" t="s">
        <v>336</v>
      </c>
      <c r="D40" s="89" t="s">
        <v>211</v>
      </c>
      <c r="E40" s="89" t="s">
        <v>344</v>
      </c>
      <c r="F40" s="120" t="s">
        <v>1001</v>
      </c>
      <c r="G40" s="264">
        <f>'Table S3a'!F39/'Table S4a'!G$5</f>
        <v>1.3967741935483871</v>
      </c>
      <c r="H40" s="264">
        <f>'Table S3a'!G39/'Table S4a'!H$5</f>
        <v>1.3904761904761904</v>
      </c>
      <c r="I40" s="264">
        <f>'Table S3a'!H39/'Table S4a'!I$5</f>
        <v>1.3802816901408452</v>
      </c>
      <c r="J40" s="264">
        <f>'Table S3a'!I39/'Table S4a'!J$5</f>
        <v>1.3333333333333333</v>
      </c>
      <c r="K40" s="264">
        <f>'Table S3a'!J39/'Table S4a'!K$5</f>
        <v>1.3617021276595744</v>
      </c>
      <c r="L40" s="265">
        <f>'Table S3a'!K39/'Table S4a'!L$5</f>
        <v>1.26</v>
      </c>
      <c r="M40" s="265">
        <f>'Table S3a'!L39/'Table S4a'!M$5</f>
        <v>1.65</v>
      </c>
      <c r="N40" s="265">
        <f>'Table S3a'!M39/'Table S4a'!N$5</f>
        <v>1.3142857142857145</v>
      </c>
      <c r="O40" s="265">
        <f>'Table S3a'!N39/'Table S4a'!O$5</f>
        <v>1.3333333333333335</v>
      </c>
      <c r="P40" s="265">
        <f>'Table S3a'!O39/'Table S4a'!P$5</f>
        <v>1.2289156626506026</v>
      </c>
      <c r="Q40" s="265">
        <f>'Table S3a'!P39/'Table S4a'!Q$5</f>
        <v>1.2739130434782611</v>
      </c>
      <c r="R40" s="265">
        <f>'Table S3a'!Q39/'Table S4a'!R$5</f>
        <v>1.2</v>
      </c>
      <c r="S40" s="265">
        <f>'Table S3a'!R39/'Table S4a'!S$5</f>
        <v>1.1122448979591837</v>
      </c>
      <c r="T40" s="265">
        <f>'Table S3a'!S39/'Table S4a'!T$5</f>
        <v>1.0967741935483872</v>
      </c>
      <c r="U40" s="265">
        <f>'Table S3a'!T39/'Table S4a'!U$5</f>
        <v>1.8047619047619048</v>
      </c>
      <c r="V40" s="172">
        <f>'Table S3a'!U39/'Table S4a'!V$5</f>
        <v>0.76428571428571423</v>
      </c>
      <c r="W40" s="172">
        <f t="shared" si="0"/>
        <v>5.3612340710932269</v>
      </c>
      <c r="X40" s="172">
        <f>'Table S3a'!W39/'Table S4a'!X$5</f>
        <v>1.4299822590183322</v>
      </c>
      <c r="Y40" s="238">
        <f t="shared" si="1"/>
        <v>20.901081999461432</v>
      </c>
      <c r="Z40" s="238">
        <f t="shared" si="2"/>
        <v>1.9342948075936319</v>
      </c>
      <c r="AA40" s="3">
        <f>'Table S3a'!Y39</f>
        <v>0.32064445658110319</v>
      </c>
    </row>
    <row r="41" spans="1:27">
      <c r="A41" s="89">
        <v>33</v>
      </c>
      <c r="B41" s="87" t="s">
        <v>327</v>
      </c>
      <c r="C41" s="87" t="s">
        <v>337</v>
      </c>
      <c r="D41" s="89" t="s">
        <v>211</v>
      </c>
      <c r="E41" s="89" t="s">
        <v>344</v>
      </c>
      <c r="F41" s="120" t="s">
        <v>990</v>
      </c>
      <c r="G41" s="264">
        <f>'Table S3a'!F40/'Table S4a'!G$5</f>
        <v>1.7838709677419353</v>
      </c>
      <c r="H41" s="264">
        <f>'Table S3a'!G40/'Table S4a'!H$5</f>
        <v>2.2063492063492065</v>
      </c>
      <c r="I41" s="264">
        <f>'Table S3a'!H40/'Table S4a'!I$5</f>
        <v>2.6197183098591554</v>
      </c>
      <c r="J41" s="264">
        <f>'Table S3a'!I40/'Table S4a'!J$5</f>
        <v>2.8222222222222224</v>
      </c>
      <c r="K41" s="264">
        <f>'Table S3a'!J40/'Table S4a'!K$5</f>
        <v>3.2553191489361701</v>
      </c>
      <c r="L41" s="265">
        <f>'Table S3a'!K40/'Table S4a'!L$5</f>
        <v>3</v>
      </c>
      <c r="M41" s="265">
        <f>'Table S3a'!L40/'Table S4a'!M$5</f>
        <v>3.6749999999999998</v>
      </c>
      <c r="N41" s="265">
        <f>'Table S3a'!M40/'Table S4a'!N$5</f>
        <v>3.0142857142857142</v>
      </c>
      <c r="O41" s="265">
        <f>'Table S3a'!N40/'Table S4a'!O$5</f>
        <v>3.025641025641026</v>
      </c>
      <c r="P41" s="265">
        <f>'Table S3a'!O40/'Table S4a'!P$5</f>
        <v>2.7108433734939759</v>
      </c>
      <c r="Q41" s="265">
        <f>'Table S3a'!P40/'Table S4a'!Q$5</f>
        <v>2.8434782608695652</v>
      </c>
      <c r="R41" s="265">
        <f>'Table S3a'!Q40/'Table S4a'!R$5</f>
        <v>2.9</v>
      </c>
      <c r="S41" s="265">
        <f>'Table S3a'!R40/'Table S4a'!S$5</f>
        <v>2.8214285714285716</v>
      </c>
      <c r="T41" s="265">
        <f>'Table S3a'!S40/'Table S4a'!T$5</f>
        <v>2.7741935483870965</v>
      </c>
      <c r="U41" s="265">
        <f>'Table S3a'!T40/'Table S4a'!U$5</f>
        <v>2.9571428571428573</v>
      </c>
      <c r="V41" s="172">
        <f>'Table S3a'!U40/'Table S4a'!V$5</f>
        <v>0.86428571428571421</v>
      </c>
      <c r="W41" s="172">
        <f t="shared" si="0"/>
        <v>11.481867272008117</v>
      </c>
      <c r="X41" s="172">
        <f>'Table S3a'!W40/'Table S4a'!X$5</f>
        <v>2.4492016558249556</v>
      </c>
      <c r="Y41" s="238">
        <f t="shared" si="1"/>
        <v>43.273778920643203</v>
      </c>
      <c r="Z41" s="238">
        <f t="shared" si="2"/>
        <v>2.3426254615317523</v>
      </c>
      <c r="AA41" s="3">
        <f>'Table S3a'!Y40</f>
        <v>0.36057818659658336</v>
      </c>
    </row>
    <row r="42" spans="1:27">
      <c r="A42" s="89">
        <v>34</v>
      </c>
      <c r="B42" s="87" t="s">
        <v>75</v>
      </c>
      <c r="C42" s="87" t="s">
        <v>76</v>
      </c>
      <c r="D42" s="89" t="s">
        <v>211</v>
      </c>
      <c r="E42" s="89" t="s">
        <v>218</v>
      </c>
      <c r="F42" s="120" t="s">
        <v>991</v>
      </c>
      <c r="G42" s="264">
        <f>'Table S3a'!F41/'Table S4a'!G$5</f>
        <v>0.18387096774193548</v>
      </c>
      <c r="H42" s="264">
        <f>'Table S3a'!G41/'Table S4a'!H$5</f>
        <v>0.15873015873015872</v>
      </c>
      <c r="I42" s="264">
        <f>'Table S3a'!H41/'Table S4a'!I$5</f>
        <v>0.16901408450704225</v>
      </c>
      <c r="J42" s="264">
        <f>'Table S3a'!I41/'Table S4a'!J$5</f>
        <v>0.18518518518518517</v>
      </c>
      <c r="K42" s="264">
        <f>'Table S3a'!J41/'Table S4a'!K$5</f>
        <v>0.25531914893617019</v>
      </c>
      <c r="L42" s="265">
        <f>'Table S3a'!K41/'Table S4a'!L$5</f>
        <v>0.35</v>
      </c>
      <c r="M42" s="265">
        <f>'Table S3a'!L41/'Table S4a'!M$5</f>
        <v>0.375</v>
      </c>
      <c r="N42" s="265">
        <f>'Table S3a'!M41/'Table S4a'!N$5</f>
        <v>0.35714285714285715</v>
      </c>
      <c r="O42" s="265">
        <f>'Table S3a'!N41/'Table S4a'!O$5</f>
        <v>0.4358974358974359</v>
      </c>
      <c r="P42" s="265">
        <f>'Table S3a'!O41/'Table S4a'!P$5</f>
        <v>0.46987951807228917</v>
      </c>
      <c r="Q42" s="265">
        <f>'Table S3a'!P41/'Table S4a'!Q$5</f>
        <v>0.5478260869565218</v>
      </c>
      <c r="R42" s="265">
        <f>'Table S3a'!Q41/'Table S4a'!R$5</f>
        <v>0.6</v>
      </c>
      <c r="S42" s="265">
        <f>'Table S3a'!R41/'Table S4a'!S$5</f>
        <v>0.6071428571428571</v>
      </c>
      <c r="T42" s="265">
        <f>'Table S3a'!S41/'Table S4a'!T$5</f>
        <v>0.61290322580645162</v>
      </c>
      <c r="U42" s="265">
        <f>'Table S3a'!T41/'Table S4a'!U$5</f>
        <v>0.60952380952380958</v>
      </c>
      <c r="V42" s="172">
        <f>'Table S3a'!U41/'Table S4a'!V$5</f>
        <v>0.40714285714285714</v>
      </c>
      <c r="W42" s="172">
        <f t="shared" si="0"/>
        <v>1.1472395627325205</v>
      </c>
      <c r="X42" s="172">
        <f>'Table S3a'!W41/'Table S4a'!X$5</f>
        <v>0.2537551744529864</v>
      </c>
      <c r="Y42" s="238">
        <f t="shared" si="1"/>
        <v>6.3245781927855722</v>
      </c>
      <c r="Z42" s="238">
        <f t="shared" si="2"/>
        <v>5.2150129845492836</v>
      </c>
      <c r="AA42" s="3">
        <f>'Table S3a'!Y41</f>
        <v>0.85757575757575755</v>
      </c>
    </row>
    <row r="43" spans="1:27">
      <c r="A43" s="89">
        <v>35</v>
      </c>
      <c r="B43" s="87" t="s">
        <v>77</v>
      </c>
      <c r="C43" s="87" t="s">
        <v>78</v>
      </c>
      <c r="D43" s="89" t="s">
        <v>211</v>
      </c>
      <c r="E43" s="89" t="s">
        <v>218</v>
      </c>
      <c r="F43" s="120" t="s">
        <v>991</v>
      </c>
      <c r="G43" s="264">
        <f>'Table S3a'!F42/'Table S4a'!G$5</f>
        <v>0.22903225806451613</v>
      </c>
      <c r="H43" s="264">
        <f>'Table S3a'!G42/'Table S4a'!H$5</f>
        <v>0.19523809523809524</v>
      </c>
      <c r="I43" s="264">
        <f>'Table S3a'!H42/'Table S4a'!I$5</f>
        <v>0.19718309859154928</v>
      </c>
      <c r="J43" s="264">
        <f>'Table S3a'!I42/'Table S4a'!J$5</f>
        <v>0.2074074074074074</v>
      </c>
      <c r="K43" s="264">
        <f>'Table S3a'!J42/'Table S4a'!K$5</f>
        <v>0.25531914893617019</v>
      </c>
      <c r="L43" s="265">
        <f>'Table S3a'!K42/'Table S4a'!L$5</f>
        <v>0.33</v>
      </c>
      <c r="M43" s="265">
        <f>'Table S3a'!L42/'Table S4a'!M$5</f>
        <v>0.42499999999999999</v>
      </c>
      <c r="N43" s="265">
        <f>'Table S3a'!M42/'Table S4a'!N$5</f>
        <v>0.40000000000000008</v>
      </c>
      <c r="O43" s="265">
        <f>'Table S3a'!N42/'Table S4a'!O$5</f>
        <v>0.46153846153846156</v>
      </c>
      <c r="P43" s="265">
        <f>'Table S3a'!O42/'Table S4a'!P$5</f>
        <v>0.50602409638554213</v>
      </c>
      <c r="Q43" s="265">
        <f>'Table S3a'!P42/'Table S4a'!Q$5</f>
        <v>0.55217391304347829</v>
      </c>
      <c r="R43" s="265">
        <f>'Table S3a'!Q42/'Table S4a'!R$5</f>
        <v>0.56666666666666676</v>
      </c>
      <c r="S43" s="265">
        <f>'Table S3a'!R42/'Table S4a'!S$5</f>
        <v>0.5357142857142857</v>
      </c>
      <c r="T43" s="265">
        <f>'Table S3a'!S42/'Table S4a'!T$5</f>
        <v>0.5161290322580645</v>
      </c>
      <c r="U43" s="265">
        <f>'Table S3a'!T42/'Table S4a'!U$5</f>
        <v>0.75714285714285712</v>
      </c>
      <c r="V43" s="172">
        <f>'Table S3a'!U42/'Table S4a'!V$5</f>
        <v>0.27857142857142858</v>
      </c>
      <c r="W43" s="172">
        <f t="shared" si="0"/>
        <v>1.2661289675374183</v>
      </c>
      <c r="X43" s="172">
        <f>'Table S3a'!W42/'Table S4a'!X$5</f>
        <v>0.29970431697220573</v>
      </c>
      <c r="Y43" s="238">
        <f t="shared" si="1"/>
        <v>6.4131407495585231</v>
      </c>
      <c r="Z43" s="238">
        <f t="shared" si="2"/>
        <v>4.6582571845780709</v>
      </c>
      <c r="AA43" s="3">
        <f>'Table S3a'!Y42</f>
        <v>0.836231884057971</v>
      </c>
    </row>
    <row r="44" spans="1:27">
      <c r="A44" s="89">
        <v>36</v>
      </c>
      <c r="B44" s="87"/>
      <c r="C44" s="120">
        <v>124331</v>
      </c>
      <c r="D44" s="89" t="s">
        <v>211</v>
      </c>
      <c r="E44" s="89" t="s">
        <v>218</v>
      </c>
      <c r="F44" s="120" t="s">
        <v>991</v>
      </c>
      <c r="G44" s="264">
        <f>'Table S3a'!F43/'Table S4a'!G$5</f>
        <v>0.17876487733136781</v>
      </c>
      <c r="H44" s="264">
        <f>'Table S3a'!G43/'Table S4a'!H$5</f>
        <v>0.17624627860535594</v>
      </c>
      <c r="I44" s="264">
        <f>'Table S3a'!H43/'Table S4a'!I$5</f>
        <v>0.19468433996963885</v>
      </c>
      <c r="J44" s="264">
        <f>'Table S3a'!I43/'Table S4a'!J$5</f>
        <v>0.21341472510417581</v>
      </c>
      <c r="K44" s="264">
        <f>'Table S3a'!J43/'Table S4a'!K$5</f>
        <v>0.30044443612178534</v>
      </c>
      <c r="L44" s="265">
        <f>'Table S3a'!K43/'Table S4a'!L$5</f>
        <v>0.3917808981131885</v>
      </c>
      <c r="M44" s="265">
        <f>'Table S3a'!L43/'Table S4a'!M$5</f>
        <v>0.45887529685636341</v>
      </c>
      <c r="N44" s="265">
        <f>'Table S3a'!M43/'Table S4a'!N$5</f>
        <v>0.46618827118114453</v>
      </c>
      <c r="O44" s="265">
        <f>'Table S3a'!N43/'Table S4a'!O$5</f>
        <v>0.59306962095938354</v>
      </c>
      <c r="P44" s="265">
        <f>'Table S3a'!O43/'Table S4a'!P$5</f>
        <v>0.64818490611794244</v>
      </c>
      <c r="Q44" s="265">
        <f>'Table S3a'!P43/'Table S4a'!Q$5</f>
        <v>0.73079562406899279</v>
      </c>
      <c r="R44" s="265">
        <f>'Table S3a'!Q43/'Table S4a'!R$5</f>
        <v>0.82900725610534853</v>
      </c>
      <c r="S44" s="265">
        <f>'Table S3a'!R43/'Table S4a'!S$5</f>
        <v>0.84291996876263908</v>
      </c>
      <c r="T44" s="265">
        <f>'Table S3a'!S43/'Table S4a'!T$5</f>
        <v>0.82753579869872973</v>
      </c>
      <c r="U44" s="265">
        <f>'Table S3a'!T43/'Table S4a'!U$5</f>
        <v>0.69662163213945627</v>
      </c>
      <c r="V44" s="172">
        <f>'Table S3a'!U43/'Table S4a'!V$5</f>
        <v>0.39185817130396305</v>
      </c>
      <c r="W44" s="172">
        <f t="shared" si="0"/>
        <v>1.4673569572143428</v>
      </c>
      <c r="X44" s="172">
        <f>'Table S3a'!W43/'Table S4a'!X$5</f>
        <v>0.29020459185957759</v>
      </c>
      <c r="Y44" s="238">
        <f t="shared" si="1"/>
        <v>7.9403921014394756</v>
      </c>
      <c r="Z44" s="238">
        <f t="shared" si="2"/>
        <v>6.0974574550674463</v>
      </c>
      <c r="AA44" s="3">
        <f>'Table S3a'!Y43</f>
        <v>0.94722801640333831</v>
      </c>
    </row>
    <row r="45" spans="1:27">
      <c r="A45" s="89">
        <v>37</v>
      </c>
      <c r="B45" s="87"/>
      <c r="C45" s="120">
        <v>124332</v>
      </c>
      <c r="D45" s="89" t="s">
        <v>211</v>
      </c>
      <c r="E45" s="89" t="s">
        <v>218</v>
      </c>
      <c r="F45" s="120" t="s">
        <v>991</v>
      </c>
      <c r="G45" s="264">
        <f>'Table S3a'!F44/'Table S4a'!G$5</f>
        <v>0.21493460107350087</v>
      </c>
      <c r="H45" s="264">
        <f>'Table S3a'!G44/'Table S4a'!H$5</f>
        <v>0.20871807518027669</v>
      </c>
      <c r="I45" s="264">
        <f>'Table S3a'!H44/'Table S4a'!I$5</f>
        <v>0.21942778512863506</v>
      </c>
      <c r="J45" s="264">
        <f>'Table S3a'!I44/'Table S4a'!J$5</f>
        <v>0.22578273963378345</v>
      </c>
      <c r="K45" s="264">
        <f>'Table S3a'!J44/'Table S4a'!K$5</f>
        <v>0.28270506537962464</v>
      </c>
      <c r="L45" s="265">
        <f>'Table S3a'!K44/'Table S4a'!L$5</f>
        <v>0.33580066019510413</v>
      </c>
      <c r="M45" s="265">
        <f>'Table S3a'!L44/'Table S4a'!M$5</f>
        <v>0.38415627646251893</v>
      </c>
      <c r="N45" s="265">
        <f>'Table S3a'!M44/'Table S4a'!N$5</f>
        <v>0.3740685927798757</v>
      </c>
      <c r="O45" s="265">
        <f>'Table S3a'!N44/'Table S4a'!O$5</f>
        <v>0.44531766614367307</v>
      </c>
      <c r="P45" s="265">
        <f>'Table S3a'!O44/'Table S4a'!P$5</f>
        <v>0.47631463187073037</v>
      </c>
      <c r="Q45" s="265">
        <f>'Table S3a'!P44/'Table S4a'!Q$5</f>
        <v>0.52322779628574856</v>
      </c>
      <c r="R45" s="265">
        <f>'Table S3a'!Q44/'Table S4a'!R$5</f>
        <v>0.58802146591994475</v>
      </c>
      <c r="S45" s="265">
        <f>'Table S3a'!R44/'Table S4a'!S$5</f>
        <v>0.59113177803757977</v>
      </c>
      <c r="T45" s="265">
        <f>'Table S3a'!S44/'Table S4a'!T$5</f>
        <v>0.56483431584879196</v>
      </c>
      <c r="U45" s="265">
        <f>'Table S3a'!T44/'Table S4a'!U$5</f>
        <v>0.52030318898786765</v>
      </c>
      <c r="V45" s="172">
        <f>'Table S3a'!U44/'Table S4a'!V$5</f>
        <v>0.34780172838997891</v>
      </c>
      <c r="W45" s="172">
        <f t="shared" si="0"/>
        <v>1.2645967836859673</v>
      </c>
      <c r="X45" s="172">
        <f>'Table S3a'!W44/'Table S4a'!X$5</f>
        <v>0.27617542582906546</v>
      </c>
      <c r="Y45" s="238">
        <f t="shared" si="1"/>
        <v>6.3025463673176345</v>
      </c>
      <c r="Z45" s="238">
        <f t="shared" si="2"/>
        <v>4.1709870901226029</v>
      </c>
      <c r="AA45" s="3">
        <f>'Table S3a'!Y44</f>
        <v>0.62185345759978217</v>
      </c>
    </row>
    <row r="46" spans="1:27">
      <c r="A46" s="89">
        <v>38</v>
      </c>
      <c r="B46" s="87"/>
      <c r="C46" s="120">
        <v>124333</v>
      </c>
      <c r="D46" s="89" t="s">
        <v>211</v>
      </c>
      <c r="E46" s="89" t="s">
        <v>218</v>
      </c>
      <c r="F46" s="120" t="s">
        <v>991</v>
      </c>
      <c r="G46" s="264">
        <f>'Table S3a'!F45/'Table S4a'!G$5</f>
        <v>0.18867779982840532</v>
      </c>
      <c r="H46" s="264">
        <f>'Table S3a'!G45/'Table S4a'!H$5</f>
        <v>0.19613392842424932</v>
      </c>
      <c r="I46" s="264">
        <f>'Table S3a'!H45/'Table S4a'!I$5</f>
        <v>0.207443555981488</v>
      </c>
      <c r="J46" s="264">
        <f>'Table S3a'!I45/'Table S4a'!J$5</f>
        <v>0.21978802794019506</v>
      </c>
      <c r="K46" s="264">
        <f>'Table S3a'!J45/'Table S4a'!K$5</f>
        <v>0.29070169650952865</v>
      </c>
      <c r="L46" s="265">
        <f>'Table S3a'!K45/'Table S4a'!L$5</f>
        <v>0.35076027969474977</v>
      </c>
      <c r="M46" s="265">
        <f>'Table S3a'!L45/'Table S4a'!M$5</f>
        <v>0.3812619939461106</v>
      </c>
      <c r="N46" s="265">
        <f>'Table S3a'!M45/'Table S4a'!N$5</f>
        <v>0.37862987378635293</v>
      </c>
      <c r="O46" s="265">
        <f>'Table S3a'!N45/'Table S4a'!O$5</f>
        <v>0.44564826182427547</v>
      </c>
      <c r="P46" s="265">
        <f>'Table S3a'!O45/'Table S4a'!P$5</f>
        <v>0.45759991712327602</v>
      </c>
      <c r="Q46" s="265">
        <f>'Table S3a'!P45/'Table S4a'!Q$5</f>
        <v>0.49553024960516995</v>
      </c>
      <c r="R46" s="265">
        <f>'Table S3a'!Q45/'Table S4a'!R$5</f>
        <v>0.55105838436249444</v>
      </c>
      <c r="S46" s="265">
        <f>'Table S3a'!R45/'Table S4a'!S$5</f>
        <v>0.55098809462400811</v>
      </c>
      <c r="T46" s="265">
        <f>'Table S3a'!S45/'Table S4a'!T$5</f>
        <v>0.51870912589467533</v>
      </c>
      <c r="U46" s="265">
        <f>'Table S3a'!T45/'Table S4a'!U$5</f>
        <v>0.47069290525320634</v>
      </c>
      <c r="V46" s="172">
        <f>'Table S3a'!U45/'Table S4a'!V$5</f>
        <v>0.35890728387738352</v>
      </c>
      <c r="W46" s="172">
        <f t="shared" si="0"/>
        <v>1.2515097195323115</v>
      </c>
      <c r="X46" s="172">
        <f>'Table S3a'!W45/'Table S4a'!X$5</f>
        <v>0.25823703828812472</v>
      </c>
      <c r="Y46" s="238">
        <f t="shared" si="1"/>
        <v>6.062531378675569</v>
      </c>
      <c r="Z46" s="238">
        <f t="shared" si="2"/>
        <v>4.172205768226962</v>
      </c>
      <c r="AA46" s="3">
        <f>'Table S3a'!Y45</f>
        <v>0.61859551183995387</v>
      </c>
    </row>
    <row r="47" spans="1:27">
      <c r="A47" s="89">
        <v>39</v>
      </c>
      <c r="B47" s="87"/>
      <c r="C47" s="120">
        <v>124338</v>
      </c>
      <c r="D47" s="89" t="s">
        <v>211</v>
      </c>
      <c r="E47" s="89" t="s">
        <v>218</v>
      </c>
      <c r="F47" s="120" t="s">
        <v>991</v>
      </c>
      <c r="G47" s="264">
        <f>'Table S3a'!F46/'Table S4a'!G$5</f>
        <v>0.18461564319852813</v>
      </c>
      <c r="H47" s="264">
        <f>'Table S3a'!G46/'Table S4a'!H$5</f>
        <v>0.19079429372896003</v>
      </c>
      <c r="I47" s="264">
        <f>'Table S3a'!H46/'Table S4a'!I$5</f>
        <v>0.20444165864728514</v>
      </c>
      <c r="J47" s="264">
        <f>'Table S3a'!I46/'Table S4a'!J$5</f>
        <v>0.2109945320298659</v>
      </c>
      <c r="K47" s="264">
        <f>'Table S3a'!J46/'Table S4a'!K$5</f>
        <v>0.27203544346110275</v>
      </c>
      <c r="L47" s="265">
        <f>'Table S3a'!K46/'Table S4a'!L$5</f>
        <v>0.3303843978281315</v>
      </c>
      <c r="M47" s="265">
        <f>'Table S3a'!L46/'Table S4a'!M$5</f>
        <v>0.34530014483570909</v>
      </c>
      <c r="N47" s="265">
        <f>'Table S3a'!M46/'Table S4a'!N$5</f>
        <v>0.34082494955069076</v>
      </c>
      <c r="O47" s="265">
        <f>'Table S3a'!N46/'Table S4a'!O$5</f>
        <v>0.38679970630580079</v>
      </c>
      <c r="P47" s="265">
        <f>'Table S3a'!O46/'Table S4a'!P$5</f>
        <v>0.39088062361979092</v>
      </c>
      <c r="Q47" s="265">
        <f>'Table S3a'!P46/'Table S4a'!Q$5</f>
        <v>0.41536128920198395</v>
      </c>
      <c r="R47" s="265">
        <f>'Table S3a'!Q46/'Table S4a'!R$5</f>
        <v>0.45965317914371912</v>
      </c>
      <c r="S47" s="265">
        <f>'Table S3a'!R46/'Table S4a'!S$5</f>
        <v>0.44297963655721001</v>
      </c>
      <c r="T47" s="265">
        <f>'Table S3a'!S46/'Table S4a'!T$5</f>
        <v>0.42209354850213682</v>
      </c>
      <c r="U47" s="265">
        <f>'Table S3a'!T46/'Table S4a'!U$5</f>
        <v>0.40987175300457224</v>
      </c>
      <c r="V47" s="172">
        <f>'Table S3a'!U46/'Table S4a'!V$5</f>
        <v>0.31996648547481865</v>
      </c>
      <c r="W47" s="172">
        <f t="shared" si="0"/>
        <v>1.1430608465336427</v>
      </c>
      <c r="X47" s="172">
        <f>'Table S3a'!W46/'Table S4a'!X$5</f>
        <v>0.24040694975335969</v>
      </c>
      <c r="Y47" s="238">
        <f t="shared" si="1"/>
        <v>5.3269972850903065</v>
      </c>
      <c r="Z47" s="238">
        <f t="shared" si="2"/>
        <v>3.7108078039164627</v>
      </c>
      <c r="AA47" s="3">
        <f>'Table S3a'!Y46</f>
        <v>0.55340812637621561</v>
      </c>
    </row>
    <row r="48" spans="1:27">
      <c r="A48" s="89">
        <v>40</v>
      </c>
      <c r="B48" s="87"/>
      <c r="C48" s="120">
        <v>124339</v>
      </c>
      <c r="D48" s="89" t="s">
        <v>211</v>
      </c>
      <c r="E48" s="89" t="s">
        <v>218</v>
      </c>
      <c r="F48" s="120" t="s">
        <v>991</v>
      </c>
      <c r="G48" s="264">
        <f>'Table S3a'!F47/'Table S4a'!G$5</f>
        <v>9.4683986869116388E-2</v>
      </c>
      <c r="H48" s="264">
        <f>'Table S3a'!G47/'Table S4a'!H$5</f>
        <v>9.6249326847008543E-2</v>
      </c>
      <c r="I48" s="264">
        <f>'Table S3a'!H47/'Table S4a'!I$5</f>
        <v>0.10741099111128896</v>
      </c>
      <c r="J48" s="264">
        <f>'Table S3a'!I47/'Table S4a'!J$5</f>
        <v>0.11656969800655848</v>
      </c>
      <c r="K48" s="264">
        <f>'Table S3a'!J47/'Table S4a'!K$5</f>
        <v>0.16231363472261631</v>
      </c>
      <c r="L48" s="265">
        <f>'Table S3a'!K47/'Table S4a'!L$5</f>
        <v>0.22142476419573931</v>
      </c>
      <c r="M48" s="265">
        <f>'Table S3a'!L47/'Table S4a'!M$5</f>
        <v>0.24477528097982798</v>
      </c>
      <c r="N48" s="265">
        <f>'Table S3a'!M47/'Table S4a'!N$5</f>
        <v>0.24660979468179553</v>
      </c>
      <c r="O48" s="265">
        <f>'Table S3a'!N47/'Table S4a'!O$5</f>
        <v>0.30228472922898353</v>
      </c>
      <c r="P48" s="265">
        <f>'Table S3a'!O47/'Table S4a'!P$5</f>
        <v>0.33052772011499709</v>
      </c>
      <c r="Q48" s="265">
        <f>'Table S3a'!P47/'Table S4a'!Q$5</f>
        <v>0.36796635501743052</v>
      </c>
      <c r="R48" s="265">
        <f>'Table S3a'!Q47/'Table S4a'!R$5</f>
        <v>0.41432771391465367</v>
      </c>
      <c r="S48" s="265">
        <f>'Table S3a'!R47/'Table S4a'!S$5</f>
        <v>0.41281670092673128</v>
      </c>
      <c r="T48" s="265">
        <f>'Table S3a'!S47/'Table S4a'!T$5</f>
        <v>0.39641965929207318</v>
      </c>
      <c r="U48" s="265">
        <f>'Table S3a'!T47/'Table S4a'!U$5</f>
        <v>0.37570707303317474</v>
      </c>
      <c r="V48" s="172">
        <f>'Table S3a'!U47/'Table S4a'!V$5</f>
        <v>0.23135470148471815</v>
      </c>
      <c r="W48" s="172">
        <f t="shared" si="0"/>
        <v>0.7728752130286265</v>
      </c>
      <c r="X48" s="172">
        <f>'Table S3a'!W47/'Table S4a'!X$5</f>
        <v>0.15547407829246926</v>
      </c>
      <c r="Y48" s="238">
        <f t="shared" si="1"/>
        <v>4.1214421304267139</v>
      </c>
      <c r="Z48" s="238">
        <f t="shared" si="2"/>
        <v>5.7392605201801858</v>
      </c>
      <c r="AA48" s="3">
        <f>'Table S3a'!Y47</f>
        <v>0.92298711175730608</v>
      </c>
    </row>
    <row r="49" spans="1:27">
      <c r="A49" s="89">
        <v>41</v>
      </c>
      <c r="B49" s="87"/>
      <c r="C49" s="120">
        <v>124340</v>
      </c>
      <c r="D49" s="89" t="s">
        <v>211</v>
      </c>
      <c r="E49" s="89" t="s">
        <v>218</v>
      </c>
      <c r="F49" s="120" t="s">
        <v>991</v>
      </c>
      <c r="G49" s="264">
        <f>'Table S3a'!F48/'Table S4a'!G$5</f>
        <v>0.12936451129748769</v>
      </c>
      <c r="H49" s="264">
        <f>'Table S3a'!G48/'Table S4a'!H$5</f>
        <v>0.13493255317217417</v>
      </c>
      <c r="I49" s="264">
        <f>'Table S3a'!H48/'Table S4a'!I$5</f>
        <v>0.14700266909638818</v>
      </c>
      <c r="J49" s="264">
        <f>'Table S3a'!I48/'Table S4a'!J$5</f>
        <v>0.1613684384041274</v>
      </c>
      <c r="K49" s="264">
        <f>'Table S3a'!J48/'Table S4a'!K$5</f>
        <v>0.21902005535653271</v>
      </c>
      <c r="L49" s="265">
        <f>'Table S3a'!K48/'Table S4a'!L$5</f>
        <v>0.28378117339690739</v>
      </c>
      <c r="M49" s="265">
        <f>'Table S3a'!L48/'Table S4a'!M$5</f>
        <v>0.32052870074980327</v>
      </c>
      <c r="N49" s="265">
        <f>'Table S3a'!M48/'Table S4a'!N$5</f>
        <v>0.31464383496699155</v>
      </c>
      <c r="O49" s="265">
        <f>'Table S3a'!N48/'Table S4a'!O$5</f>
        <v>0.3878653733705088</v>
      </c>
      <c r="P49" s="265">
        <f>'Table S3a'!O48/'Table S4a'!P$5</f>
        <v>0.42073288627565553</v>
      </c>
      <c r="Q49" s="265">
        <f>'Table S3a'!P48/'Table S4a'!Q$5</f>
        <v>0.46928583426225418</v>
      </c>
      <c r="R49" s="265">
        <f>'Table S3a'!Q48/'Table S4a'!R$5</f>
        <v>0.52680241014958118</v>
      </c>
      <c r="S49" s="265">
        <f>'Table S3a'!R48/'Table S4a'!S$5</f>
        <v>0.52864429567650661</v>
      </c>
      <c r="T49" s="265">
        <f>'Table S3a'!S48/'Table S4a'!T$5</f>
        <v>0.51916861437897721</v>
      </c>
      <c r="U49" s="265">
        <f>'Table S3a'!T48/'Table S4a'!U$5</f>
        <v>0.48203846114692456</v>
      </c>
      <c r="V49" s="172">
        <f>'Table S3a'!U48/'Table S4a'!V$5</f>
        <v>0.25862558150550113</v>
      </c>
      <c r="W49" s="172">
        <f t="shared" si="0"/>
        <v>1.010880315838016</v>
      </c>
      <c r="X49" s="172">
        <f>'Table S3a'!W48/'Table S4a'!X$5</f>
        <v>0.20784407200641208</v>
      </c>
      <c r="Y49" s="238">
        <f t="shared" si="1"/>
        <v>5.3038053932063214</v>
      </c>
      <c r="Z49" s="238">
        <f t="shared" si="2"/>
        <v>5.3726851525086525</v>
      </c>
      <c r="AA49" s="3">
        <f>'Table S3a'!Y48</f>
        <v>0.85556333991201816</v>
      </c>
    </row>
    <row r="50" spans="1:27">
      <c r="A50" s="89">
        <v>42</v>
      </c>
      <c r="B50" s="87"/>
      <c r="C50" s="120">
        <v>124341</v>
      </c>
      <c r="D50" s="89" t="s">
        <v>211</v>
      </c>
      <c r="E50" s="89" t="s">
        <v>218</v>
      </c>
      <c r="F50" s="120" t="s">
        <v>991</v>
      </c>
      <c r="G50" s="264">
        <f>'Table S3a'!F49/'Table S4a'!G$5</f>
        <v>0.19268327792483472</v>
      </c>
      <c r="H50" s="264">
        <f>'Table S3a'!G49/'Table S4a'!H$5</f>
        <v>0.19805820252254369</v>
      </c>
      <c r="I50" s="264">
        <f>'Table S3a'!H49/'Table S4a'!I$5</f>
        <v>0.20719938732927173</v>
      </c>
      <c r="J50" s="264">
        <f>'Table S3a'!I49/'Table S4a'!J$5</f>
        <v>0.21645364561076902</v>
      </c>
      <c r="K50" s="264">
        <f>'Table S3a'!J49/'Table S4a'!K$5</f>
        <v>0.2747830016778135</v>
      </c>
      <c r="L50" s="265">
        <f>'Table S3a'!K49/'Table S4a'!L$5</f>
        <v>0.32684540951412427</v>
      </c>
      <c r="M50" s="265">
        <f>'Table S3a'!L49/'Table S4a'!M$5</f>
        <v>0.3520753968199844</v>
      </c>
      <c r="N50" s="265">
        <f>'Table S3a'!M49/'Table S4a'!N$5</f>
        <v>0.33915726368526017</v>
      </c>
      <c r="O50" s="265">
        <f>'Table S3a'!N49/'Table S4a'!O$5</f>
        <v>0.39172919917635307</v>
      </c>
      <c r="P50" s="265">
        <f>'Table S3a'!O49/'Table S4a'!P$5</f>
        <v>0.39241538037131496</v>
      </c>
      <c r="Q50" s="265">
        <f>'Table S3a'!P49/'Table S4a'!Q$5</f>
        <v>0.41832963414190283</v>
      </c>
      <c r="R50" s="265">
        <f>'Table S3a'!Q49/'Table S4a'!R$5</f>
        <v>0.46876948171507338</v>
      </c>
      <c r="S50" s="265">
        <f>'Table S3a'!R49/'Table S4a'!S$5</f>
        <v>0.46371227047376384</v>
      </c>
      <c r="T50" s="265">
        <f>'Table S3a'!S49/'Table S4a'!T$5</f>
        <v>0.43603811057078773</v>
      </c>
      <c r="U50" s="265">
        <f>'Table S3a'!T49/'Table S4a'!U$5</f>
        <v>0.41232092724598812</v>
      </c>
      <c r="V50" s="172">
        <f>'Table S3a'!U49/'Table S4a'!V$5</f>
        <v>0.31571256513940138</v>
      </c>
      <c r="W50" s="172">
        <f t="shared" si="0"/>
        <v>1.1545394958016542</v>
      </c>
      <c r="X50" s="172">
        <f>'Table S3a'!W49/'Table S4a'!X$5</f>
        <v>0.24653621896798533</v>
      </c>
      <c r="Y50" s="238">
        <f t="shared" si="1"/>
        <v>5.4062831539191869</v>
      </c>
      <c r="Z50" s="238">
        <f t="shared" si="2"/>
        <v>3.6737749525382943</v>
      </c>
      <c r="AA50" s="3">
        <f>'Table S3a'!Y49</f>
        <v>0.54075498229833008</v>
      </c>
    </row>
    <row r="51" spans="1:27">
      <c r="A51" s="89">
        <v>43</v>
      </c>
      <c r="B51" s="87"/>
      <c r="C51" s="120">
        <v>124342</v>
      </c>
      <c r="D51" s="89" t="s">
        <v>211</v>
      </c>
      <c r="E51" s="89" t="s">
        <v>218</v>
      </c>
      <c r="F51" s="120" t="s">
        <v>991</v>
      </c>
      <c r="G51" s="264">
        <f>'Table S3a'!F50/'Table S4a'!G$5</f>
        <v>0.18554173692009182</v>
      </c>
      <c r="H51" s="264">
        <f>'Table S3a'!G50/'Table S4a'!H$5</f>
        <v>0.17645003447791865</v>
      </c>
      <c r="I51" s="264">
        <f>'Table S3a'!H50/'Table S4a'!I$5</f>
        <v>0.18153833303838424</v>
      </c>
      <c r="J51" s="264">
        <f>'Table S3a'!I50/'Table S4a'!J$5</f>
        <v>0.18111745390015857</v>
      </c>
      <c r="K51" s="264">
        <f>'Table S3a'!J50/'Table S4a'!K$5</f>
        <v>0.22189418517146031</v>
      </c>
      <c r="L51" s="265">
        <f>'Table S3a'!K50/'Table S4a'!L$5</f>
        <v>0.26032195143706599</v>
      </c>
      <c r="M51" s="265">
        <f>'Table S3a'!L50/'Table S4a'!M$5</f>
        <v>0.28506864907140678</v>
      </c>
      <c r="N51" s="265">
        <f>'Table S3a'!M50/'Table S4a'!N$5</f>
        <v>0.27664652562369946</v>
      </c>
      <c r="O51" s="265">
        <f>'Table S3a'!N50/'Table S4a'!O$5</f>
        <v>0.32337050580350668</v>
      </c>
      <c r="P51" s="265">
        <f>'Table S3a'!O50/'Table S4a'!P$5</f>
        <v>0.33228536129391378</v>
      </c>
      <c r="Q51" s="265">
        <f>'Table S3a'!P50/'Table S4a'!Q$5</f>
        <v>0.35824144520523149</v>
      </c>
      <c r="R51" s="265">
        <f>'Table S3a'!Q50/'Table S4a'!R$5</f>
        <v>0.39034594278064738</v>
      </c>
      <c r="S51" s="265">
        <f>'Table S3a'!R50/'Table S4a'!S$5</f>
        <v>0.38870508885327143</v>
      </c>
      <c r="T51" s="265">
        <f>'Table S3a'!S50/'Table S4a'!T$5</f>
        <v>0.3684788341273848</v>
      </c>
      <c r="U51" s="265">
        <f>'Table S3a'!T50/'Table S4a'!U$5</f>
        <v>0.35570580116494582</v>
      </c>
      <c r="V51" s="172">
        <f>'Table S3a'!U50/'Table S4a'!V$5</f>
        <v>0.25572714854732193</v>
      </c>
      <c r="W51" s="172">
        <f t="shared" si="0"/>
        <v>0.96267281836574903</v>
      </c>
      <c r="X51" s="172">
        <f>'Table S3a'!W50/'Table S4a'!X$5</f>
        <v>0.21589771962734058</v>
      </c>
      <c r="Y51" s="238">
        <f t="shared" si="1"/>
        <v>4.5414389974164084</v>
      </c>
      <c r="Z51" s="238">
        <f t="shared" si="2"/>
        <v>3.5277578915702659</v>
      </c>
      <c r="AA51" s="3">
        <f>'Table S3a'!Y50</f>
        <v>0.51548729879248667</v>
      </c>
    </row>
    <row r="52" spans="1:27">
      <c r="A52" s="89">
        <v>44</v>
      </c>
      <c r="B52" s="87"/>
      <c r="C52" s="120">
        <v>124343</v>
      </c>
      <c r="D52" s="89" t="s">
        <v>211</v>
      </c>
      <c r="E52" s="89" t="s">
        <v>218</v>
      </c>
      <c r="F52" s="120" t="s">
        <v>991</v>
      </c>
      <c r="G52" s="264">
        <f>'Table S3a'!F51/'Table S4a'!G$5</f>
        <v>0.23899808878962173</v>
      </c>
      <c r="H52" s="264">
        <f>'Table S3a'!G51/'Table S4a'!H$5</f>
        <v>0.24326240707167276</v>
      </c>
      <c r="I52" s="264">
        <f>'Table S3a'!H51/'Table S4a'!I$5</f>
        <v>0.25438630453394701</v>
      </c>
      <c r="J52" s="264">
        <f>'Table S3a'!I51/'Table S4a'!J$5</f>
        <v>0.25993161458858588</v>
      </c>
      <c r="K52" s="264">
        <f>'Table S3a'!J51/'Table S4a'!K$5</f>
        <v>0.31646783226250069</v>
      </c>
      <c r="L52" s="265">
        <f>'Table S3a'!K51/'Table S4a'!L$5</f>
        <v>0.36635460109817247</v>
      </c>
      <c r="M52" s="265">
        <f>'Table S3a'!L51/'Table S4a'!M$5</f>
        <v>0.39530957478796724</v>
      </c>
      <c r="N52" s="265">
        <f>'Table S3a'!M51/'Table S4a'!N$5</f>
        <v>0.37838240222127889</v>
      </c>
      <c r="O52" s="265">
        <f>'Table S3a'!N51/'Table S4a'!O$5</f>
        <v>0.43699943901856597</v>
      </c>
      <c r="P52" s="265">
        <f>'Table S3a'!O51/'Table S4a'!P$5</f>
        <v>0.43964524131992283</v>
      </c>
      <c r="Q52" s="265">
        <f>'Table S3a'!P51/'Table S4a'!Q$5</f>
        <v>0.46852983511237944</v>
      </c>
      <c r="R52" s="265">
        <f>'Table S3a'!Q51/'Table S4a'!R$5</f>
        <v>0.52541865300507895</v>
      </c>
      <c r="S52" s="265">
        <f>'Table S3a'!R51/'Table S4a'!S$5</f>
        <v>0.51776278401862152</v>
      </c>
      <c r="T52" s="265">
        <f>'Table S3a'!S51/'Table S4a'!T$5</f>
        <v>0.49101651950635994</v>
      </c>
      <c r="U52" s="265">
        <f>'Table S3a'!T51/'Table S4a'!U$5</f>
        <v>0.45616885000999313</v>
      </c>
      <c r="V52" s="172">
        <f>'Table S3a'!U51/'Table S4a'!V$5</f>
        <v>0.3449383112540394</v>
      </c>
      <c r="W52" s="172">
        <f t="shared" si="0"/>
        <v>1.3296997603623777</v>
      </c>
      <c r="X52" s="172">
        <f>'Table S3a'!W51/'Table S4a'!X$5</f>
        <v>0.29160054260541957</v>
      </c>
      <c r="Y52" s="238">
        <f t="shared" si="1"/>
        <v>6.1335724585987075</v>
      </c>
      <c r="Z52" s="238">
        <f t="shared" si="2"/>
        <v>3.4085531332078953</v>
      </c>
      <c r="AA52" s="3">
        <f>'Table S3a'!Y51</f>
        <v>0.49214433584551887</v>
      </c>
    </row>
    <row r="53" spans="1:27">
      <c r="A53" s="89">
        <v>45</v>
      </c>
      <c r="B53" s="87"/>
      <c r="C53" s="120">
        <v>124344</v>
      </c>
      <c r="D53" s="89" t="s">
        <v>211</v>
      </c>
      <c r="E53" s="89" t="s">
        <v>218</v>
      </c>
      <c r="F53" s="120" t="s">
        <v>991</v>
      </c>
      <c r="G53" s="264">
        <f>'Table S3a'!F52/'Table S4a'!G$5</f>
        <v>0.18915546298749825</v>
      </c>
      <c r="H53" s="264">
        <f>'Table S3a'!G52/'Table S4a'!H$5</f>
        <v>0.19115708188477248</v>
      </c>
      <c r="I53" s="264">
        <f>'Table S3a'!H52/'Table S4a'!I$5</f>
        <v>0.19841442974698983</v>
      </c>
      <c r="J53" s="264">
        <f>'Table S3a'!I52/'Table S4a'!J$5</f>
        <v>0.20077944441044085</v>
      </c>
      <c r="K53" s="264">
        <f>'Table S3a'!J52/'Table S4a'!K$5</f>
        <v>0.25309811193093623</v>
      </c>
      <c r="L53" s="265">
        <f>'Table S3a'!K52/'Table S4a'!L$5</f>
        <v>0.30207810016675762</v>
      </c>
      <c r="M53" s="265">
        <f>'Table S3a'!L52/'Table S4a'!M$5</f>
        <v>0.33069996409521041</v>
      </c>
      <c r="N53" s="265">
        <f>'Table S3a'!M52/'Table S4a'!N$5</f>
        <v>0.32629967733776383</v>
      </c>
      <c r="O53" s="265">
        <f>'Table S3a'!N52/'Table S4a'!O$5</f>
        <v>0.38264472792208737</v>
      </c>
      <c r="P53" s="265">
        <f>'Table S3a'!O52/'Table S4a'!P$5</f>
        <v>0.39330943446087663</v>
      </c>
      <c r="Q53" s="265">
        <f>'Table S3a'!P52/'Table S4a'!Q$5</f>
        <v>0.42360877653304452</v>
      </c>
      <c r="R53" s="265">
        <f>'Table S3a'!Q52/'Table S4a'!R$5</f>
        <v>0.46715103125070678</v>
      </c>
      <c r="S53" s="265">
        <f>'Table S3a'!R52/'Table S4a'!S$5</f>
        <v>0.46127037671457677</v>
      </c>
      <c r="T53" s="265">
        <f>'Table S3a'!S52/'Table S4a'!T$5</f>
        <v>0.42904030336150112</v>
      </c>
      <c r="U53" s="265">
        <f>'Table S3a'!T52/'Table S4a'!U$5</f>
        <v>0.41508327037491499</v>
      </c>
      <c r="V53" s="172">
        <f>'Table S3a'!U52/'Table S4a'!V$5</f>
        <v>0.33396866353762444</v>
      </c>
      <c r="W53" s="172">
        <f t="shared" si="0"/>
        <v>1.108138279417282</v>
      </c>
      <c r="X53" s="172">
        <f>'Table S3a'!W52/'Table S4a'!X$5</f>
        <v>0.23930455170652754</v>
      </c>
      <c r="Y53" s="238">
        <f t="shared" si="1"/>
        <v>5.2977588567157019</v>
      </c>
      <c r="Z53" s="238">
        <f t="shared" si="2"/>
        <v>3.8070583116270424</v>
      </c>
      <c r="AA53" s="3">
        <f>'Table S3a'!Y52</f>
        <v>0.56083852746280149</v>
      </c>
    </row>
    <row r="54" spans="1:27">
      <c r="A54" s="89">
        <v>46</v>
      </c>
      <c r="B54" s="87" t="s">
        <v>325</v>
      </c>
      <c r="C54" s="87" t="s">
        <v>335</v>
      </c>
      <c r="D54" s="89" t="s">
        <v>211</v>
      </c>
      <c r="E54" s="89" t="s">
        <v>218</v>
      </c>
      <c r="F54" s="120" t="s">
        <v>992</v>
      </c>
      <c r="G54" s="264">
        <f>'Table S3a'!F53/'Table S4a'!G$5</f>
        <v>0.36451612903225811</v>
      </c>
      <c r="H54" s="264">
        <f>'Table S3a'!G53/'Table S4a'!H$5</f>
        <v>0.34444444444444444</v>
      </c>
      <c r="I54" s="264">
        <f>'Table S3a'!H53/'Table S4a'!I$5</f>
        <v>0.35211267605633806</v>
      </c>
      <c r="J54" s="264">
        <f>'Table S3a'!I53/'Table S4a'!J$5</f>
        <v>0.3444444444444445</v>
      </c>
      <c r="K54" s="264">
        <f>'Table S3a'!J53/'Table S4a'!K$5</f>
        <v>0.40425531914893614</v>
      </c>
      <c r="L54" s="265">
        <f>'Table S3a'!K53/'Table S4a'!L$5</f>
        <v>0.42</v>
      </c>
      <c r="M54" s="265">
        <f>'Table S3a'!L53/'Table S4a'!M$5</f>
        <v>0.47499999999999998</v>
      </c>
      <c r="N54" s="265">
        <f>'Table S3a'!M53/'Table S4a'!N$5</f>
        <v>0.4285714285714286</v>
      </c>
      <c r="O54" s="265">
        <f>'Table S3a'!N53/'Table S4a'!O$5</f>
        <v>0.48717948717948717</v>
      </c>
      <c r="P54" s="265">
        <f>'Table S3a'!O53/'Table S4a'!P$5</f>
        <v>0.48192771084337355</v>
      </c>
      <c r="Q54" s="265">
        <f>'Table S3a'!P53/'Table S4a'!Q$5</f>
        <v>0.5304347826086957</v>
      </c>
      <c r="R54" s="265">
        <f>'Table S3a'!Q53/'Table S4a'!R$5</f>
        <v>0.56666666666666676</v>
      </c>
      <c r="S54" s="265">
        <f>'Table S3a'!R53/'Table S4a'!S$5</f>
        <v>0.56122448979591844</v>
      </c>
      <c r="T54" s="265">
        <f>'Table S3a'!S53/'Table S4a'!T$5</f>
        <v>0.54838709677419362</v>
      </c>
      <c r="U54" s="265">
        <f>'Table S3a'!T53/'Table S4a'!U$5</f>
        <v>0.55714285714285716</v>
      </c>
      <c r="V54" s="172">
        <f>'Table S3a'!U53/'Table S4a'!V$5</f>
        <v>0.39285714285714285</v>
      </c>
      <c r="W54" s="172">
        <f t="shared" si="0"/>
        <v>1.6123080362516984</v>
      </c>
      <c r="X54" s="172">
        <f>'Table S3a'!W53/'Table S4a'!X$5</f>
        <v>0.39018332347723228</v>
      </c>
      <c r="Y54" s="238">
        <f t="shared" si="1"/>
        <v>7.2591646755661854</v>
      </c>
      <c r="Z54" s="238">
        <f t="shared" si="2"/>
        <v>2.7940158698948387</v>
      </c>
      <c r="AA54" s="3">
        <f>'Table S3a'!Y53</f>
        <v>0.41284796573875809</v>
      </c>
    </row>
    <row r="55" spans="1:27">
      <c r="A55" s="89">
        <v>47</v>
      </c>
      <c r="B55" s="87" t="s">
        <v>329</v>
      </c>
      <c r="C55" s="87" t="s">
        <v>339</v>
      </c>
      <c r="D55" s="89" t="s">
        <v>211</v>
      </c>
      <c r="E55" s="89" t="s">
        <v>218</v>
      </c>
      <c r="F55" s="120" t="s">
        <v>993</v>
      </c>
      <c r="G55" s="264">
        <f>'Table S3a'!F54/'Table S4a'!G$5</f>
        <v>0.23225806451612904</v>
      </c>
      <c r="H55" s="264">
        <f>'Table S3a'!G54/'Table S4a'!H$5</f>
        <v>0.23015873015873015</v>
      </c>
      <c r="I55" s="264">
        <f>'Table S3a'!H54/'Table S4a'!I$5</f>
        <v>0.25352112676056338</v>
      </c>
      <c r="J55" s="264">
        <f>'Table S3a'!I54/'Table S4a'!J$5</f>
        <v>0.25555555555555559</v>
      </c>
      <c r="K55" s="264">
        <f>'Table S3a'!J54/'Table S4a'!K$5</f>
        <v>0.36170212765957444</v>
      </c>
      <c r="L55" s="265">
        <f>'Table S3a'!K54/'Table S4a'!L$5</f>
        <v>0.46</v>
      </c>
      <c r="M55" s="265">
        <f>'Table S3a'!L54/'Table S4a'!M$5</f>
        <v>0.52500000000000002</v>
      </c>
      <c r="N55" s="265">
        <f>'Table S3a'!M54/'Table S4a'!N$5</f>
        <v>0.54285714285714293</v>
      </c>
      <c r="O55" s="265">
        <f>'Table S3a'!N54/'Table S4a'!O$5</f>
        <v>0.6923076923076924</v>
      </c>
      <c r="P55" s="265">
        <f>'Table S3a'!O54/'Table S4a'!P$5</f>
        <v>0.71084337349397586</v>
      </c>
      <c r="Q55" s="265">
        <f>'Table S3a'!P54/'Table S4a'!Q$5</f>
        <v>0.80869565217391315</v>
      </c>
      <c r="R55" s="265">
        <f>'Table S3a'!Q54/'Table S4a'!R$5</f>
        <v>0.8666666666666667</v>
      </c>
      <c r="S55" s="265">
        <f>'Table S3a'!R54/'Table S4a'!S$5</f>
        <v>0.86224489795918369</v>
      </c>
      <c r="T55" s="265">
        <f>'Table S3a'!S54/'Table S4a'!T$5</f>
        <v>0.87096774193548399</v>
      </c>
      <c r="U55" s="265">
        <f>'Table S3a'!T54/'Table S4a'!U$5</f>
        <v>0.89999999999999991</v>
      </c>
      <c r="V55" s="172">
        <f>'Table S3a'!U54/'Table S4a'!V$5</f>
        <v>0.77857142857142858</v>
      </c>
      <c r="W55" s="172">
        <f t="shared" si="0"/>
        <v>1.7442415174809542</v>
      </c>
      <c r="X55" s="172">
        <f>'Table S3a'!W54/'Table S4a'!X$5</f>
        <v>0.36256652868125372</v>
      </c>
      <c r="Y55" s="238">
        <f t="shared" si="1"/>
        <v>9.3513502006160394</v>
      </c>
      <c r="Z55" s="238">
        <f t="shared" si="2"/>
        <v>5.4302483012548226</v>
      </c>
      <c r="AA55" s="3">
        <f>'Table S3a'!Y54</f>
        <v>0.90996884735202477</v>
      </c>
    </row>
    <row r="56" spans="1:27">
      <c r="A56" s="89">
        <v>48</v>
      </c>
      <c r="B56" s="87" t="s">
        <v>330</v>
      </c>
      <c r="C56" s="87" t="s">
        <v>340</v>
      </c>
      <c r="D56" s="89" t="s">
        <v>211</v>
      </c>
      <c r="E56" s="89" t="s">
        <v>218</v>
      </c>
      <c r="F56" s="120" t="s">
        <v>993</v>
      </c>
      <c r="G56" s="264">
        <f>'Table S3a'!F55/'Table S4a'!G$5</f>
        <v>0.18387096774193548</v>
      </c>
      <c r="H56" s="264">
        <f>'Table S3a'!G55/'Table S4a'!H$5</f>
        <v>0.17936507936507937</v>
      </c>
      <c r="I56" s="264">
        <f>'Table S3a'!H55/'Table S4a'!I$5</f>
        <v>0.19718309859154928</v>
      </c>
      <c r="J56" s="264">
        <f>'Table S3a'!I55/'Table S4a'!J$5</f>
        <v>0.1962962962962963</v>
      </c>
      <c r="K56" s="264">
        <f>'Table S3a'!J55/'Table S4a'!K$5</f>
        <v>0.23404255319148937</v>
      </c>
      <c r="L56" s="265">
        <f>'Table S3a'!K55/'Table S4a'!L$5</f>
        <v>0.3</v>
      </c>
      <c r="M56" s="265">
        <f>'Table S3a'!L55/'Table S4a'!M$5</f>
        <v>0.32500000000000001</v>
      </c>
      <c r="N56" s="265">
        <f>'Table S3a'!M55/'Table S4a'!N$5</f>
        <v>0.31428571428571433</v>
      </c>
      <c r="O56" s="265">
        <f>'Table S3a'!N55/'Table S4a'!O$5</f>
        <v>0.38461538461538464</v>
      </c>
      <c r="P56" s="265">
        <f>'Table S3a'!O55/'Table S4a'!P$5</f>
        <v>0.38554216867469882</v>
      </c>
      <c r="Q56" s="265">
        <f>'Table S3a'!P55/'Table S4a'!Q$5</f>
        <v>0.43913043478260871</v>
      </c>
      <c r="R56" s="265">
        <f>'Table S3a'!Q55/'Table S4a'!R$5</f>
        <v>0.46666666666666673</v>
      </c>
      <c r="S56" s="265">
        <f>'Table S3a'!R55/'Table S4a'!S$5</f>
        <v>0.4642857142857143</v>
      </c>
      <c r="T56" s="265">
        <f>'Table S3a'!S55/'Table S4a'!T$5</f>
        <v>0.45161290322580649</v>
      </c>
      <c r="U56" s="265">
        <f>'Table S3a'!T55/'Table S4a'!U$5</f>
        <v>0.49523809523809526</v>
      </c>
      <c r="V56" s="172">
        <f>'Table S3a'!U55/'Table S4a'!V$5</f>
        <v>0.35000000000000003</v>
      </c>
      <c r="W56" s="172">
        <f t="shared" si="0"/>
        <v>1.0923804937889445</v>
      </c>
      <c r="X56" s="172">
        <f>'Table S3a'!W55/'Table S4a'!X$5</f>
        <v>0.24269662921348314</v>
      </c>
      <c r="Y56" s="238">
        <f t="shared" si="1"/>
        <v>5.3671350769610378</v>
      </c>
      <c r="Z56" s="238">
        <f t="shared" si="2"/>
        <v>4.0639359978289917</v>
      </c>
      <c r="AA56" s="3">
        <f>'Table S3a'!Y55</f>
        <v>0.65483870967741942</v>
      </c>
    </row>
    <row r="57" spans="1:27">
      <c r="A57" s="89">
        <v>49</v>
      </c>
      <c r="B57" s="87" t="s">
        <v>331</v>
      </c>
      <c r="C57" s="87" t="s">
        <v>341</v>
      </c>
      <c r="D57" s="89" t="s">
        <v>211</v>
      </c>
      <c r="E57" s="89" t="s">
        <v>218</v>
      </c>
      <c r="F57" s="120" t="s">
        <v>993</v>
      </c>
      <c r="G57" s="264">
        <f>'Table S3a'!F56/'Table S4a'!G$5</f>
        <v>0.39677419354838711</v>
      </c>
      <c r="H57" s="264">
        <f>'Table S3a'!G56/'Table S4a'!H$5</f>
        <v>0.34126984126984128</v>
      </c>
      <c r="I57" s="264">
        <f>'Table S3a'!H56/'Table S4a'!I$5</f>
        <v>0.3380281690140845</v>
      </c>
      <c r="J57" s="264">
        <f>'Table S3a'!I56/'Table S4a'!J$5</f>
        <v>0.30740740740740741</v>
      </c>
      <c r="K57" s="264">
        <f>'Table S3a'!J56/'Table S4a'!K$5</f>
        <v>0.31914893617021273</v>
      </c>
      <c r="L57" s="265">
        <f>'Table S3a'!K56/'Table S4a'!L$5</f>
        <v>0.32</v>
      </c>
      <c r="M57" s="265">
        <f>'Table S3a'!L56/'Table S4a'!M$5</f>
        <v>0.35</v>
      </c>
      <c r="N57" s="265">
        <f>'Table S3a'!M56/'Table S4a'!N$5</f>
        <v>0.3</v>
      </c>
      <c r="O57" s="265">
        <f>'Table S3a'!N56/'Table S4a'!O$5</f>
        <v>0.33333333333333337</v>
      </c>
      <c r="P57" s="265">
        <f>'Table S3a'!O56/'Table S4a'!P$5</f>
        <v>0.30120481927710846</v>
      </c>
      <c r="Q57" s="265">
        <f>'Table S3a'!P56/'Table S4a'!Q$5</f>
        <v>0.33913043478260874</v>
      </c>
      <c r="R57" s="265">
        <f>'Table S3a'!Q56/'Table S4a'!R$5</f>
        <v>0.3666666666666667</v>
      </c>
      <c r="S57" s="265">
        <f>'Table S3a'!R56/'Table S4a'!S$5</f>
        <v>0.38775510204081631</v>
      </c>
      <c r="T57" s="265">
        <f>'Table S3a'!S56/'Table S4a'!T$5</f>
        <v>0.38709677419354838</v>
      </c>
      <c r="U57" s="265">
        <f>'Table S3a'!T56/'Table S4a'!U$5</f>
        <v>0.32380952380952382</v>
      </c>
      <c r="V57" s="172">
        <f>'Table S3a'!U56/'Table S4a'!V$5</f>
        <v>0.41428571428571426</v>
      </c>
      <c r="W57" s="172">
        <f t="shared" si="0"/>
        <v>1.2787689097548252</v>
      </c>
      <c r="X57" s="172">
        <f>'Table S3a'!W56/'Table S4a'!X$5</f>
        <v>0.34328799526907144</v>
      </c>
      <c r="Y57" s="238">
        <f t="shared" si="1"/>
        <v>5.525910915799253</v>
      </c>
      <c r="Z57" s="238">
        <f t="shared" si="2"/>
        <v>2.0021963447573041</v>
      </c>
      <c r="AA57" s="3">
        <f>'Table S3a'!Y56</f>
        <v>0.26195652173913048</v>
      </c>
    </row>
    <row r="58" spans="1:27">
      <c r="A58" s="89">
        <v>50</v>
      </c>
      <c r="B58" s="87" t="s">
        <v>96</v>
      </c>
      <c r="C58" s="87" t="s">
        <v>97</v>
      </c>
      <c r="D58" s="89" t="s">
        <v>211</v>
      </c>
      <c r="E58" s="89" t="s">
        <v>218</v>
      </c>
      <c r="F58" s="120" t="s">
        <v>994</v>
      </c>
      <c r="G58" s="264">
        <f>'Table S3a'!F57/'Table S4a'!G$5</f>
        <v>0.4838709677419355</v>
      </c>
      <c r="H58" s="264">
        <f>'Table S3a'!G57/'Table S4a'!H$5</f>
        <v>0.48888888888888887</v>
      </c>
      <c r="I58" s="264">
        <f>'Table S3a'!H57/'Table S4a'!I$5</f>
        <v>0.47887323943661975</v>
      </c>
      <c r="J58" s="264">
        <f>'Table S3a'!I57/'Table S4a'!J$5</f>
        <v>0.48148148148148145</v>
      </c>
      <c r="K58" s="264">
        <f>'Table S3a'!J57/'Table S4a'!K$5</f>
        <v>0.53191489361702127</v>
      </c>
      <c r="L58" s="265">
        <f>'Table S3a'!K57/'Table S4a'!L$5</f>
        <v>0.55000000000000004</v>
      </c>
      <c r="M58" s="265">
        <f>'Table S3a'!L57/'Table S4a'!M$5</f>
        <v>0.57499999999999996</v>
      </c>
      <c r="N58" s="265">
        <f>'Table S3a'!M57/'Table S4a'!N$5</f>
        <v>0.52857142857142858</v>
      </c>
      <c r="O58" s="265">
        <f>'Table S3a'!N57/'Table S4a'!O$5</f>
        <v>0.56410256410256421</v>
      </c>
      <c r="P58" s="265">
        <f>'Table S3a'!O57/'Table S4a'!P$5</f>
        <v>0.5662650602409639</v>
      </c>
      <c r="Q58" s="265">
        <f>'Table S3a'!P57/'Table S4a'!Q$5</f>
        <v>0.64347826086956528</v>
      </c>
      <c r="R58" s="265">
        <f>'Table S3a'!Q57/'Table S4a'!R$5</f>
        <v>0.7</v>
      </c>
      <c r="S58" s="265">
        <f>'Table S3a'!R57/'Table S4a'!S$5</f>
        <v>0.73469387755102045</v>
      </c>
      <c r="T58" s="265">
        <f>'Table S3a'!S57/'Table S4a'!T$5</f>
        <v>0.74193548387096775</v>
      </c>
      <c r="U58" s="265">
        <f>'Table S3a'!T57/'Table S4a'!U$5</f>
        <v>0.65238095238095239</v>
      </c>
      <c r="V58" s="172">
        <f>'Table S3a'!U57/'Table S4a'!V$5</f>
        <v>0.44285714285714289</v>
      </c>
      <c r="W58" s="172">
        <f t="shared" si="0"/>
        <v>2.0530287135920942</v>
      </c>
      <c r="X58" s="172">
        <f>'Table S3a'!W57/'Table S4a'!X$5</f>
        <v>0.51833234772324055</v>
      </c>
      <c r="Y58" s="238">
        <f t="shared" si="1"/>
        <v>9.1643142416105512</v>
      </c>
      <c r="Z58" s="238">
        <f t="shared" si="2"/>
        <v>2.5380741694046378</v>
      </c>
      <c r="AA58" s="3">
        <f>'Table S3a'!Y57</f>
        <v>0.3547140649149923</v>
      </c>
    </row>
    <row r="59" spans="1:27">
      <c r="A59" s="89">
        <v>51</v>
      </c>
      <c r="B59" s="87" t="s">
        <v>98</v>
      </c>
      <c r="C59" s="87" t="s">
        <v>99</v>
      </c>
      <c r="D59" s="89" t="s">
        <v>211</v>
      </c>
      <c r="E59" s="89" t="s">
        <v>218</v>
      </c>
      <c r="F59" s="120" t="s">
        <v>994</v>
      </c>
      <c r="G59" s="264">
        <f>'Table S3a'!F58/'Table S4a'!G$5</f>
        <v>0.21612903225806451</v>
      </c>
      <c r="H59" s="264">
        <f>'Table S3a'!G58/'Table S4a'!H$5</f>
        <v>0.19682539682539682</v>
      </c>
      <c r="I59" s="264">
        <f>'Table S3a'!H58/'Table S4a'!I$5</f>
        <v>0.21126760563380284</v>
      </c>
      <c r="J59" s="264">
        <f>'Table S3a'!I58/'Table S4a'!J$5</f>
        <v>0.21851851851851853</v>
      </c>
      <c r="K59" s="264">
        <f>'Table S3a'!J58/'Table S4a'!K$5</f>
        <v>0.25531914893617019</v>
      </c>
      <c r="L59" s="265">
        <f>'Table S3a'!K58/'Table S4a'!L$5</f>
        <v>0.27</v>
      </c>
      <c r="M59" s="265">
        <f>'Table S3a'!L58/'Table S4a'!M$5</f>
        <v>0.3</v>
      </c>
      <c r="N59" s="265">
        <f>'Table S3a'!M58/'Table S4a'!N$5</f>
        <v>0.25714285714285717</v>
      </c>
      <c r="O59" s="265">
        <f>'Table S3a'!N58/'Table S4a'!O$5</f>
        <v>0.25641025641025644</v>
      </c>
      <c r="P59" s="265">
        <f>'Table S3a'!O58/'Table S4a'!P$5</f>
        <v>0.24096385542168677</v>
      </c>
      <c r="Q59" s="265">
        <f>'Table S3a'!P58/'Table S4a'!Q$5</f>
        <v>0.24347826086956526</v>
      </c>
      <c r="R59" s="265">
        <f>'Table S3a'!Q58/'Table S4a'!R$5</f>
        <v>0.23333333333333336</v>
      </c>
      <c r="S59" s="265">
        <f>'Table S3a'!R58/'Table S4a'!S$5</f>
        <v>0.23979591836734693</v>
      </c>
      <c r="T59" s="265">
        <f>'Table S3a'!S58/'Table S4a'!T$5</f>
        <v>0.22580645161290325</v>
      </c>
      <c r="U59" s="265">
        <f>'Table S3a'!T58/'Table S4a'!U$5</f>
        <v>0.26666666666666666</v>
      </c>
      <c r="V59" s="172">
        <f>'Table S3a'!U58/'Table S4a'!V$5</f>
        <v>0.19285714285714287</v>
      </c>
      <c r="W59" s="172">
        <f t="shared" si="0"/>
        <v>0.94333923770543504</v>
      </c>
      <c r="X59" s="172">
        <f>'Table S3a'!W58/'Table S4a'!X$5</f>
        <v>0.22069781194559426</v>
      </c>
      <c r="Y59" s="238">
        <f t="shared" si="1"/>
        <v>3.8245144448537118</v>
      </c>
      <c r="Z59" s="238">
        <f t="shared" si="2"/>
        <v>2.3073404795870216</v>
      </c>
      <c r="AA59" s="3">
        <f>'Table S3a'!Y58</f>
        <v>0.34729241877256323</v>
      </c>
    </row>
    <row r="60" spans="1:27">
      <c r="A60" s="89">
        <v>52</v>
      </c>
      <c r="B60" s="87" t="s">
        <v>100</v>
      </c>
      <c r="C60" s="87" t="s">
        <v>101</v>
      </c>
      <c r="D60" s="89" t="s">
        <v>211</v>
      </c>
      <c r="E60" s="89" t="s">
        <v>218</v>
      </c>
      <c r="F60" s="120" t="s">
        <v>994</v>
      </c>
      <c r="G60" s="264">
        <f>'Table S3a'!F59/'Table S4a'!G$5</f>
        <v>0.34838709677419355</v>
      </c>
      <c r="H60" s="264">
        <f>'Table S3a'!G59/'Table S4a'!H$5</f>
        <v>0.38253968253968257</v>
      </c>
      <c r="I60" s="264">
        <f>'Table S3a'!H59/'Table S4a'!I$5</f>
        <v>0.42253521126760568</v>
      </c>
      <c r="J60" s="264">
        <f>'Table S3a'!I59/'Table S4a'!J$5</f>
        <v>0.4555555555555556</v>
      </c>
      <c r="K60" s="264">
        <f>'Table S3a'!J59/'Table S4a'!K$5</f>
        <v>0.57446808510638303</v>
      </c>
      <c r="L60" s="265">
        <f>'Table S3a'!K59/'Table S4a'!L$5</f>
        <v>0.6</v>
      </c>
      <c r="M60" s="265">
        <f>'Table S3a'!L59/'Table S4a'!M$5</f>
        <v>0.65</v>
      </c>
      <c r="N60" s="265">
        <f>'Table S3a'!M59/'Table S4a'!N$5</f>
        <v>0.58571428571428574</v>
      </c>
      <c r="O60" s="265">
        <f>'Table S3a'!N59/'Table S4a'!O$5</f>
        <v>0.61538461538461542</v>
      </c>
      <c r="P60" s="265">
        <f>'Table S3a'!O59/'Table S4a'!P$5</f>
        <v>0.5662650602409639</v>
      </c>
      <c r="Q60" s="265">
        <f>'Table S3a'!P59/'Table S4a'!Q$5</f>
        <v>0.57826086956521749</v>
      </c>
      <c r="R60" s="265">
        <f>'Table S3a'!Q59/'Table S4a'!R$5</f>
        <v>0.6</v>
      </c>
      <c r="S60" s="265">
        <f>'Table S3a'!R59/'Table S4a'!S$5</f>
        <v>0.55612244897959184</v>
      </c>
      <c r="T60" s="265">
        <f>'Table S3a'!S59/'Table S4a'!T$5</f>
        <v>0.5161290322580645</v>
      </c>
      <c r="U60" s="265">
        <f>'Table S3a'!T59/'Table S4a'!U$5</f>
        <v>0.68571428571428572</v>
      </c>
      <c r="V60" s="172">
        <f>'Table S3a'!U59/'Table S4a'!V$5</f>
        <v>0.33571428571428574</v>
      </c>
      <c r="W60" s="172">
        <f t="shared" si="0"/>
        <v>2.0791896679220625</v>
      </c>
      <c r="X60" s="172">
        <f>'Table S3a'!W59/'Table S4a'!X$5</f>
        <v>0.45263157894736838</v>
      </c>
      <c r="Y60" s="238">
        <f t="shared" si="1"/>
        <v>8.4727905148147293</v>
      </c>
      <c r="Z60" s="238">
        <f t="shared" si="2"/>
        <v>2.7266451918287449</v>
      </c>
      <c r="AA60" s="3">
        <f>'Table S3a'!Y59</f>
        <v>0.44688090737240072</v>
      </c>
    </row>
    <row r="61" spans="1:27">
      <c r="A61" s="89">
        <v>53</v>
      </c>
      <c r="B61" s="87" t="s">
        <v>102</v>
      </c>
      <c r="C61" s="87" t="s">
        <v>103</v>
      </c>
      <c r="D61" s="89" t="s">
        <v>211</v>
      </c>
      <c r="E61" s="89" t="s">
        <v>218</v>
      </c>
      <c r="F61" s="120" t="s">
        <v>994</v>
      </c>
      <c r="G61" s="264">
        <f>'Table S3a'!F60/'Table S4a'!G$5</f>
        <v>0.70645161290322578</v>
      </c>
      <c r="H61" s="264">
        <f>'Table S3a'!G60/'Table S4a'!H$5</f>
        <v>0.7587301587301587</v>
      </c>
      <c r="I61" s="264">
        <f>'Table S3a'!H60/'Table S4a'!I$5</f>
        <v>0.76056338028169024</v>
      </c>
      <c r="J61" s="264">
        <f>'Table S3a'!I60/'Table S4a'!J$5</f>
        <v>0.78148148148148155</v>
      </c>
      <c r="K61" s="264">
        <f>'Table S3a'!J60/'Table S4a'!K$5</f>
        <v>0.91489361702127647</v>
      </c>
      <c r="L61" s="265">
        <f>'Table S3a'!K60/'Table S4a'!L$5</f>
        <v>0.96</v>
      </c>
      <c r="M61" s="265">
        <f>'Table S3a'!L60/'Table S4a'!M$5</f>
        <v>1.075</v>
      </c>
      <c r="N61" s="265">
        <f>'Table S3a'!M60/'Table S4a'!N$5</f>
        <v>0.98571428571428565</v>
      </c>
      <c r="O61" s="265">
        <f>'Table S3a'!N60/'Table S4a'!O$5</f>
        <v>1.1025641025641026</v>
      </c>
      <c r="P61" s="265">
        <f>'Table S3a'!O60/'Table S4a'!P$5</f>
        <v>1.1084337349397591</v>
      </c>
      <c r="Q61" s="265">
        <f>'Table S3a'!P60/'Table S4a'!Q$5</f>
        <v>1.2086956521739129</v>
      </c>
      <c r="R61" s="265">
        <f>'Table S3a'!Q60/'Table S4a'!R$5</f>
        <v>1.3</v>
      </c>
      <c r="S61" s="265">
        <f>'Table S3a'!R60/'Table S4a'!S$5</f>
        <v>1.2602040816326532</v>
      </c>
      <c r="T61" s="265">
        <f>'Table S3a'!S60/'Table S4a'!T$5</f>
        <v>1.2258064516129032</v>
      </c>
      <c r="U61" s="265">
        <f>'Table S3a'!T60/'Table S4a'!U$5</f>
        <v>1.3333333333333333</v>
      </c>
      <c r="V61" s="172">
        <f>'Table S3a'!U60/'Table S4a'!V$5</f>
        <v>0.63571428571428579</v>
      </c>
      <c r="W61" s="172">
        <f t="shared" si="0"/>
        <v>3.6303232500415601</v>
      </c>
      <c r="X61" s="172">
        <f>'Table S3a'!W60/'Table S4a'!X$5</f>
        <v>0.86156120638675315</v>
      </c>
      <c r="Y61" s="238">
        <f t="shared" si="1"/>
        <v>16.117586178103071</v>
      </c>
      <c r="Z61" s="238">
        <f t="shared" si="2"/>
        <v>2.9473220870113455</v>
      </c>
      <c r="AA61" s="3">
        <f>'Table S3a'!Y60</f>
        <v>0.44965174129353236</v>
      </c>
    </row>
    <row r="62" spans="1:27">
      <c r="A62" s="89">
        <v>54</v>
      </c>
      <c r="B62" s="87" t="s">
        <v>259</v>
      </c>
      <c r="C62" s="87" t="s">
        <v>260</v>
      </c>
      <c r="D62" s="89" t="s">
        <v>211</v>
      </c>
      <c r="E62" s="89" t="s">
        <v>218</v>
      </c>
      <c r="F62" s="120" t="s">
        <v>995</v>
      </c>
      <c r="G62" s="264">
        <f>'Table S3a'!F61/'Table S4a'!G$5</f>
        <v>0.20967741935483872</v>
      </c>
      <c r="H62" s="264">
        <f>'Table S3a'!G61/'Table S4a'!H$5</f>
        <v>0.19047619047619047</v>
      </c>
      <c r="I62" s="264">
        <f>'Table S3a'!H61/'Table S4a'!I$5</f>
        <v>0.19718309859154928</v>
      </c>
      <c r="J62" s="264">
        <f>'Table S3a'!I61/'Table S4a'!J$5</f>
        <v>0.1962962962962963</v>
      </c>
      <c r="K62" s="264">
        <f>'Table S3a'!J61/'Table S4a'!K$5</f>
        <v>0.23404255319148937</v>
      </c>
      <c r="L62" s="265">
        <f>'Table S3a'!K61/'Table S4a'!L$5</f>
        <v>0.19</v>
      </c>
      <c r="M62" s="265">
        <f>'Table S3a'!L61/'Table S4a'!M$5</f>
        <v>0.32500000000000001</v>
      </c>
      <c r="N62" s="265">
        <f>'Table S3a'!M61/'Table S4a'!N$5</f>
        <v>0.31428571428571433</v>
      </c>
      <c r="O62" s="265">
        <f>'Table S3a'!N61/'Table S4a'!O$5</f>
        <v>0.38461538461538464</v>
      </c>
      <c r="P62" s="265">
        <f>'Table S3a'!O61/'Table S4a'!P$5</f>
        <v>0.43373493975903615</v>
      </c>
      <c r="Q62" s="265">
        <f>'Table S3a'!P61/'Table S4a'!Q$5</f>
        <v>0.5173913043478261</v>
      </c>
      <c r="R62" s="265">
        <f>'Table S3a'!Q61/'Table S4a'!R$5</f>
        <v>0.6</v>
      </c>
      <c r="S62" s="265">
        <f>'Table S3a'!R61/'Table S4a'!S$5</f>
        <v>0.59183673469387754</v>
      </c>
      <c r="T62" s="265">
        <f>'Table S3a'!S61/'Table S4a'!T$5</f>
        <v>0.61290322580645162</v>
      </c>
      <c r="U62" s="265">
        <f>'Table S3a'!T61/'Table S4a'!U$5</f>
        <v>0.67619047619047612</v>
      </c>
      <c r="V62" s="172">
        <f>'Table S3a'!U61/'Table S4a'!V$5</f>
        <v>0.21428571428571427</v>
      </c>
      <c r="W62" s="172">
        <f t="shared" si="0"/>
        <v>1.0923804937889445</v>
      </c>
      <c r="X62" s="172">
        <f>'Table S3a'!W61/'Table S4a'!X$5</f>
        <v>0.27670017740981662</v>
      </c>
      <c r="Y62" s="238">
        <f t="shared" si="1"/>
        <v>5.8879190518948459</v>
      </c>
      <c r="Z62" s="238">
        <f t="shared" si="2"/>
        <v>4.5208409832629268</v>
      </c>
      <c r="AA62" s="3">
        <f>'Table S3a'!Y61</f>
        <v>0.77908745247148281</v>
      </c>
    </row>
    <row r="63" spans="1:27">
      <c r="A63" s="89">
        <v>55</v>
      </c>
      <c r="B63" s="87" t="s">
        <v>261</v>
      </c>
      <c r="C63" s="87" t="s">
        <v>262</v>
      </c>
      <c r="D63" s="89" t="s">
        <v>211</v>
      </c>
      <c r="E63" s="89" t="s">
        <v>218</v>
      </c>
      <c r="F63" s="120" t="s">
        <v>995</v>
      </c>
      <c r="G63" s="264">
        <f>'Table S3a'!F62/'Table S4a'!G$5</f>
        <v>0.3032258064516129</v>
      </c>
      <c r="H63" s="264">
        <f>'Table S3a'!G62/'Table S4a'!H$5</f>
        <v>0.24920634920634918</v>
      </c>
      <c r="I63" s="264">
        <f>'Table S3a'!H62/'Table S4a'!I$5</f>
        <v>0.23943661971830987</v>
      </c>
      <c r="J63" s="264">
        <f>'Table S3a'!I62/'Table S4a'!J$5</f>
        <v>0.23703703703703705</v>
      </c>
      <c r="K63" s="264">
        <f>'Table S3a'!J62/'Table S4a'!K$5</f>
        <v>0.27659574468085107</v>
      </c>
      <c r="L63" s="265">
        <f>'Table S3a'!K62/'Table S4a'!L$5</f>
        <v>0.24</v>
      </c>
      <c r="M63" s="265">
        <f>'Table S3a'!L62/'Table S4a'!M$5</f>
        <v>0.375</v>
      </c>
      <c r="N63" s="265">
        <f>'Table S3a'!M62/'Table S4a'!N$5</f>
        <v>0.35714285714285715</v>
      </c>
      <c r="O63" s="265">
        <f>'Table S3a'!N62/'Table S4a'!O$5</f>
        <v>0.4358974358974359</v>
      </c>
      <c r="P63" s="265">
        <f>'Table S3a'!O62/'Table S4a'!P$5</f>
        <v>0.45783132530120485</v>
      </c>
      <c r="Q63" s="265">
        <f>'Table S3a'!P62/'Table S4a'!Q$5</f>
        <v>0.5173913043478261</v>
      </c>
      <c r="R63" s="265">
        <f>'Table S3a'!Q62/'Table S4a'!R$5</f>
        <v>0.56666666666666676</v>
      </c>
      <c r="S63" s="265">
        <f>'Table S3a'!R62/'Table S4a'!S$5</f>
        <v>0.57653061224489788</v>
      </c>
      <c r="T63" s="265">
        <f>'Table S3a'!S62/'Table S4a'!T$5</f>
        <v>0.54838709677419362</v>
      </c>
      <c r="U63" s="265">
        <f>'Table S3a'!T62/'Table S4a'!U$5</f>
        <v>0.65714285714285714</v>
      </c>
      <c r="V63" s="172">
        <f>'Table S3a'!U62/'Table S4a'!V$5</f>
        <v>0.27142857142857141</v>
      </c>
      <c r="W63" s="172">
        <f t="shared" si="0"/>
        <v>1.26951394979564</v>
      </c>
      <c r="X63" s="172">
        <f>'Table S3a'!W62/'Table S4a'!X$5</f>
        <v>0.32542874039030162</v>
      </c>
      <c r="Y63" s="238">
        <f t="shared" si="1"/>
        <v>6.3089202840406706</v>
      </c>
      <c r="Z63" s="238">
        <f t="shared" si="2"/>
        <v>3.6246530153901926</v>
      </c>
      <c r="AA63" s="3">
        <f>'Table S3a'!Y62</f>
        <v>0.59507246376811596</v>
      </c>
    </row>
    <row r="64" spans="1:27">
      <c r="A64" s="89">
        <v>56</v>
      </c>
      <c r="B64" s="87" t="s">
        <v>263</v>
      </c>
      <c r="C64" s="87" t="s">
        <v>264</v>
      </c>
      <c r="D64" s="89" t="s">
        <v>211</v>
      </c>
      <c r="E64" s="89" t="s">
        <v>218</v>
      </c>
      <c r="F64" s="120" t="s">
        <v>995</v>
      </c>
      <c r="G64" s="264">
        <f>'Table S3a'!F63/'Table S4a'!G$5</f>
        <v>1.435483870967742</v>
      </c>
      <c r="H64" s="264">
        <f>'Table S3a'!G63/'Table S4a'!H$5</f>
        <v>1.5206349206349206</v>
      </c>
      <c r="I64" s="264">
        <f>'Table S3a'!H63/'Table S4a'!I$5</f>
        <v>1.4788732394366197</v>
      </c>
      <c r="J64" s="264">
        <f>'Table S3a'!I63/'Table S4a'!J$5</f>
        <v>1.4444444444444444</v>
      </c>
      <c r="K64" s="264">
        <f>'Table S3a'!J63/'Table S4a'!K$5</f>
        <v>1.5957446808510638</v>
      </c>
      <c r="L64" s="265">
        <f>'Table S3a'!K63/'Table S4a'!L$5</f>
        <v>1.28</v>
      </c>
      <c r="M64" s="265">
        <f>'Table S3a'!L63/'Table S4a'!M$5</f>
        <v>1.7250000000000001</v>
      </c>
      <c r="N64" s="265">
        <f>'Table S3a'!M63/'Table S4a'!N$5</f>
        <v>1.5142857142857145</v>
      </c>
      <c r="O64" s="265">
        <f>'Table S3a'!N63/'Table S4a'!O$5</f>
        <v>1.5384615384615385</v>
      </c>
      <c r="P64" s="265">
        <f>'Table S3a'!O63/'Table S4a'!P$5</f>
        <v>1.3734939759036144</v>
      </c>
      <c r="Q64" s="265">
        <f>'Table S3a'!P63/'Table S4a'!Q$5</f>
        <v>1.4478260869565218</v>
      </c>
      <c r="R64" s="265">
        <f>'Table S3a'!Q63/'Table S4a'!R$5</f>
        <v>1.6</v>
      </c>
      <c r="S64" s="265">
        <f>'Table S3a'!R63/'Table S4a'!S$5</f>
        <v>1.5816326530612246</v>
      </c>
      <c r="T64" s="265">
        <f>'Table S3a'!S63/'Table S4a'!T$5</f>
        <v>1.4516129032258065</v>
      </c>
      <c r="U64" s="265">
        <f>'Table S3a'!T63/'Table S4a'!U$5</f>
        <v>1.4904761904761905</v>
      </c>
      <c r="V64" s="172">
        <f>'Table S3a'!U63/'Table S4a'!V$5</f>
        <v>0.55000000000000004</v>
      </c>
      <c r="W64" s="172">
        <f t="shared" si="0"/>
        <v>5.9760649366283172</v>
      </c>
      <c r="X64" s="172">
        <f>'Table S3a'!W63/'Table S4a'!X$5</f>
        <v>1.4922531046717917</v>
      </c>
      <c r="Y64" s="238">
        <f t="shared" si="1"/>
        <v>23.027970218705402</v>
      </c>
      <c r="Z64" s="238">
        <f t="shared" si="2"/>
        <v>2.0070134420296419</v>
      </c>
      <c r="AA64" s="3">
        <f>'Table S3a'!Y63</f>
        <v>0.27896604156107452</v>
      </c>
    </row>
    <row r="65" spans="1:94">
      <c r="A65" s="89">
        <v>57</v>
      </c>
      <c r="B65" s="87" t="s">
        <v>265</v>
      </c>
      <c r="C65" s="87" t="s">
        <v>266</v>
      </c>
      <c r="D65" s="89" t="s">
        <v>211</v>
      </c>
      <c r="E65" s="89" t="s">
        <v>218</v>
      </c>
      <c r="F65" s="120" t="s">
        <v>995</v>
      </c>
      <c r="G65" s="264">
        <f>'Table S3a'!F64/'Table S4a'!G$5</f>
        <v>1.8129032258064517</v>
      </c>
      <c r="H65" s="264">
        <f>'Table S3a'!G64/'Table S4a'!H$5</f>
        <v>1.7301587301587302</v>
      </c>
      <c r="I65" s="264">
        <f>'Table S3a'!H64/'Table S4a'!I$5</f>
        <v>1.535211267605634</v>
      </c>
      <c r="J65" s="264">
        <f>'Table S3a'!I64/'Table S4a'!J$5</f>
        <v>1.4481481481481482</v>
      </c>
      <c r="K65" s="264">
        <f>'Table S3a'!J64/'Table S4a'!K$5</f>
        <v>1.425531914893617</v>
      </c>
      <c r="L65" s="265">
        <f>'Table S3a'!K64/'Table S4a'!L$5</f>
        <v>1.31</v>
      </c>
      <c r="M65" s="265">
        <f>'Table S3a'!L64/'Table S4a'!M$5</f>
        <v>1.8</v>
      </c>
      <c r="N65" s="265">
        <f>'Table S3a'!M64/'Table S4a'!N$5</f>
        <v>1.5142857142857145</v>
      </c>
      <c r="O65" s="265">
        <f>'Table S3a'!N64/'Table S4a'!O$5</f>
        <v>1.5641025641025641</v>
      </c>
      <c r="P65" s="265">
        <f>'Table S3a'!O64/'Table S4a'!P$5</f>
        <v>1.530120481927711</v>
      </c>
      <c r="Q65" s="265">
        <f>'Table S3a'!P64/'Table S4a'!Q$5</f>
        <v>1.6173913043478263</v>
      </c>
      <c r="R65" s="265">
        <f>'Table S3a'!Q64/'Table S4a'!R$5</f>
        <v>1.7000000000000002</v>
      </c>
      <c r="S65" s="265">
        <f>'Table S3a'!R64/'Table S4a'!S$5</f>
        <v>1.6224489795918369</v>
      </c>
      <c r="T65" s="265">
        <f>'Table S3a'!S64/'Table S4a'!T$5</f>
        <v>1.5483870967741935</v>
      </c>
      <c r="U65" s="265">
        <f>'Table S3a'!T64/'Table S4a'!U$5</f>
        <v>2.1666666666666665</v>
      </c>
      <c r="V65" s="172">
        <f>'Table S3a'!U64/'Table S4a'!V$5</f>
        <v>0.35000000000000003</v>
      </c>
      <c r="W65" s="172">
        <f t="shared" si="0"/>
        <v>6.0617476941420607</v>
      </c>
      <c r="X65" s="172">
        <f>'Table S3a'!W64/'Table S4a'!X$5</f>
        <v>1.7281490242460078</v>
      </c>
      <c r="Y65" s="238">
        <f t="shared" si="1"/>
        <v>24.675356094309095</v>
      </c>
      <c r="Z65" s="238">
        <f t="shared" si="2"/>
        <v>2.0590416238060358</v>
      </c>
      <c r="AA65" s="3">
        <f>'Table S3a'!Y64</f>
        <v>0.31694456962595768</v>
      </c>
    </row>
    <row r="66" spans="1:94">
      <c r="A66" s="89">
        <v>58</v>
      </c>
      <c r="B66" s="87" t="s">
        <v>239</v>
      </c>
      <c r="C66" s="87" t="s">
        <v>240</v>
      </c>
      <c r="D66" s="89" t="s">
        <v>553</v>
      </c>
      <c r="E66" s="89" t="s">
        <v>218</v>
      </c>
      <c r="F66" s="120" t="s">
        <v>995</v>
      </c>
      <c r="G66" s="264">
        <f>'Table S3a'!F65/'Table S4a'!G$5</f>
        <v>0.66774193548387095</v>
      </c>
      <c r="H66" s="264">
        <f>'Table S3a'!G65/'Table S4a'!H$5</f>
        <v>0.68571428571428572</v>
      </c>
      <c r="I66" s="264">
        <f>'Table S3a'!H65/'Table S4a'!I$5</f>
        <v>0.70422535211267612</v>
      </c>
      <c r="J66" s="264">
        <f>'Table S3a'!I65/'Table S4a'!J$5</f>
        <v>0.69259259259259254</v>
      </c>
      <c r="K66" s="264">
        <f>'Table S3a'!J65/'Table S4a'!K$5</f>
        <v>0.78723404255319152</v>
      </c>
      <c r="L66" s="265">
        <f>'Table S3a'!K65/'Table S4a'!L$5</f>
        <v>0.74</v>
      </c>
      <c r="M66" s="265">
        <f>'Table S3a'!L65/'Table S4a'!M$5</f>
        <v>0.75</v>
      </c>
      <c r="N66" s="265">
        <f>'Table S3a'!M65/'Table S4a'!N$5</f>
        <v>0.6428571428571429</v>
      </c>
      <c r="O66" s="265">
        <f>'Table S3a'!N65/'Table S4a'!O$5</f>
        <v>0.66666666666666674</v>
      </c>
      <c r="P66" s="265">
        <f>'Table S3a'!O65/'Table S4a'!P$5</f>
        <v>0.6144578313253013</v>
      </c>
      <c r="Q66" s="265">
        <f>'Table S3a'!P65/'Table S4a'!Q$5</f>
        <v>0.66956521739130437</v>
      </c>
      <c r="R66" s="265">
        <f>'Table S3a'!Q65/'Table S4a'!R$5</f>
        <v>0.8</v>
      </c>
      <c r="S66" s="265">
        <f>'Table S3a'!R65/'Table S4a'!S$5</f>
        <v>0.82653061224489799</v>
      </c>
      <c r="T66" s="265">
        <f>'Table S3a'!S65/'Table S4a'!T$5</f>
        <v>0.77419354838709675</v>
      </c>
      <c r="U66" s="265">
        <f>'Table S3a'!T65/'Table S4a'!U$5</f>
        <v>0.61428571428571432</v>
      </c>
      <c r="V66" s="172">
        <f>'Table S3a'!U65/'Table S4a'!V$5</f>
        <v>0.37857142857142856</v>
      </c>
      <c r="W66" s="172">
        <f t="shared" si="0"/>
        <v>2.7063417542290784</v>
      </c>
      <c r="X66" s="172">
        <f>'Table S3a'!W65/'Table S4a'!X$5</f>
        <v>0.68089887640449442</v>
      </c>
      <c r="Y66" s="238">
        <f t="shared" si="1"/>
        <v>11.014636370186169</v>
      </c>
      <c r="Z66" s="238">
        <f t="shared" si="2"/>
        <v>2.0066544909178208</v>
      </c>
      <c r="AA66" s="3">
        <f>'Table S3a'!Y65</f>
        <v>0.26111719605695505</v>
      </c>
    </row>
    <row r="67" spans="1:94">
      <c r="A67" s="89">
        <v>59</v>
      </c>
      <c r="B67" s="87" t="s">
        <v>79</v>
      </c>
      <c r="C67" s="87" t="s">
        <v>80</v>
      </c>
      <c r="D67" s="89" t="s">
        <v>211</v>
      </c>
      <c r="E67" s="89" t="s">
        <v>218</v>
      </c>
      <c r="F67" s="120" t="s">
        <v>995</v>
      </c>
      <c r="G67" s="264">
        <f>'Table S3a'!F66/'Table S4a'!G$5</f>
        <v>3.0903225806451613</v>
      </c>
      <c r="H67" s="264">
        <f>'Table S3a'!G66/'Table S4a'!H$5</f>
        <v>4.4920634920634921</v>
      </c>
      <c r="I67" s="264">
        <f>'Table S3a'!H66/'Table S4a'!I$5</f>
        <v>5.154929577464789</v>
      </c>
      <c r="J67" s="264">
        <f>'Table S3a'!I66/'Table S4a'!J$5</f>
        <v>5.4444444444444446</v>
      </c>
      <c r="K67" s="264">
        <f>'Table S3a'!J66/'Table S4a'!K$5</f>
        <v>7.1489361702127656</v>
      </c>
      <c r="L67" s="265">
        <f>'Table S3a'!K66/'Table S4a'!L$5</f>
        <v>5.58</v>
      </c>
      <c r="M67" s="265">
        <f>'Table S3a'!L66/'Table S4a'!M$5</f>
        <v>6.4249999999999998</v>
      </c>
      <c r="N67" s="265">
        <f>'Table S3a'!M66/'Table S4a'!N$5</f>
        <v>5.6428571428571432</v>
      </c>
      <c r="O67" s="265">
        <f>'Table S3a'!N66/'Table S4a'!O$5</f>
        <v>5.5384615384615392</v>
      </c>
      <c r="P67" s="265">
        <f>'Table S3a'!O66/'Table S4a'!P$5</f>
        <v>4.8072289156626509</v>
      </c>
      <c r="Q67" s="265">
        <f>'Table S3a'!P66/'Table S4a'!Q$5</f>
        <v>5.0869565217391308</v>
      </c>
      <c r="R67" s="265">
        <f>'Table S3a'!Q66/'Table S4a'!R$5</f>
        <v>5.7333333333333334</v>
      </c>
      <c r="S67" s="265">
        <f>'Table S3a'!R66/'Table S4a'!S$5</f>
        <v>6.1734693877551017</v>
      </c>
      <c r="T67" s="265">
        <f>'Table S3a'!S66/'Table S4a'!T$5</f>
        <v>5.580645161290323</v>
      </c>
      <c r="U67" s="265">
        <f>'Table S3a'!T66/'Table S4a'!U$5</f>
        <v>3.7285714285714286</v>
      </c>
      <c r="V67" s="172">
        <f>'Table S3a'!U66/'Table S4a'!V$5</f>
        <v>1.1785714285714286</v>
      </c>
      <c r="W67" s="172">
        <f t="shared" si="0"/>
        <v>21.780692703227917</v>
      </c>
      <c r="X67" s="172">
        <f>'Table S3a'!W66/'Table S4a'!X$5</f>
        <v>4.5083973979893566</v>
      </c>
      <c r="Y67" s="238">
        <f t="shared" si="1"/>
        <v>80.805791123072723</v>
      </c>
      <c r="Z67" s="238">
        <f t="shared" si="2"/>
        <v>2.143506947539235</v>
      </c>
      <c r="AA67" s="3">
        <f>'Table S3a'!Y66</f>
        <v>0.2791442953020134</v>
      </c>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row>
    <row r="68" spans="1:94">
      <c r="A68" s="89">
        <v>60</v>
      </c>
      <c r="B68" s="87" t="s">
        <v>81</v>
      </c>
      <c r="C68" s="87" t="s">
        <v>82</v>
      </c>
      <c r="D68" s="89" t="s">
        <v>211</v>
      </c>
      <c r="E68" s="89" t="s">
        <v>218</v>
      </c>
      <c r="F68" s="120" t="s">
        <v>995</v>
      </c>
      <c r="G68" s="264">
        <f>'Table S3a'!F67/'Table S4a'!G$5</f>
        <v>10.35483870967742</v>
      </c>
      <c r="H68" s="264">
        <f>'Table S3a'!G67/'Table S4a'!H$5</f>
        <v>16.825396825396826</v>
      </c>
      <c r="I68" s="264">
        <f>'Table S3a'!H67/'Table S4a'!I$5</f>
        <v>19.859154929577464</v>
      </c>
      <c r="J68" s="264">
        <f>'Table S3a'!I67/'Table S4a'!J$5</f>
        <v>21</v>
      </c>
      <c r="K68" s="264">
        <f>'Table S3a'!J67/'Table S4a'!K$5</f>
        <v>27.872340425531913</v>
      </c>
      <c r="L68" s="265">
        <f>'Table S3a'!K67/'Table S4a'!L$5</f>
        <v>21.7</v>
      </c>
      <c r="M68" s="265">
        <f>'Table S3a'!L67/'Table S4a'!M$5</f>
        <v>25.5</v>
      </c>
      <c r="N68" s="265">
        <f>'Table S3a'!M67/'Table S4a'!N$5</f>
        <v>22.571428571428573</v>
      </c>
      <c r="O68" s="265">
        <f>'Table S3a'!N67/'Table S4a'!O$5</f>
        <v>22.205128205128204</v>
      </c>
      <c r="P68" s="265">
        <f>'Table S3a'!O67/'Table S4a'!P$5</f>
        <v>18.91566265060241</v>
      </c>
      <c r="Q68" s="265">
        <f>'Table S3a'!P67/'Table S4a'!Q$5</f>
        <v>19.869565217391308</v>
      </c>
      <c r="R68" s="265">
        <f>'Table S3a'!Q67/'Table S4a'!R$5</f>
        <v>21.933333333333334</v>
      </c>
      <c r="S68" s="265">
        <f>'Table S3a'!R67/'Table S4a'!S$5</f>
        <v>23.061224489795919</v>
      </c>
      <c r="T68" s="265">
        <f>'Table S3a'!S67/'Table S4a'!T$5</f>
        <v>21.258064516129032</v>
      </c>
      <c r="U68" s="265">
        <f>'Table S3a'!T67/'Table S4a'!U$5</f>
        <v>14.095238095238095</v>
      </c>
      <c r="V68" s="172">
        <f>'Table S3a'!U67/'Table S4a'!V$5</f>
        <v>1.6785714285714286</v>
      </c>
      <c r="W68" s="172">
        <f t="shared" si="0"/>
        <v>85.635711706134245</v>
      </c>
      <c r="X68" s="172">
        <f>'Table S3a'!W67/'Table S4a'!X$5</f>
        <v>16.924127735068001</v>
      </c>
      <c r="Y68" s="238">
        <f t="shared" si="1"/>
        <v>308.69994739780196</v>
      </c>
      <c r="Z68" s="238">
        <f t="shared" si="2"/>
        <v>2.2010826321210049</v>
      </c>
      <c r="AA68" s="3">
        <f>'Table S3a'!Y67</f>
        <v>0.2891306306306306</v>
      </c>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row>
    <row r="69" spans="1:94">
      <c r="A69" s="89">
        <v>61</v>
      </c>
      <c r="B69" s="87" t="s">
        <v>83</v>
      </c>
      <c r="C69" s="87" t="s">
        <v>84</v>
      </c>
      <c r="D69" s="89" t="s">
        <v>211</v>
      </c>
      <c r="E69" s="89" t="s">
        <v>218</v>
      </c>
      <c r="F69" s="120" t="s">
        <v>995</v>
      </c>
      <c r="G69" s="264">
        <f>'Table S3a'!F68/'Table S4a'!G$5</f>
        <v>6.709677419354839</v>
      </c>
      <c r="H69" s="264">
        <f>'Table S3a'!G68/'Table S4a'!H$5</f>
        <v>10.507936507936508</v>
      </c>
      <c r="I69" s="264">
        <f>'Table S3a'!H68/'Table S4a'!I$5</f>
        <v>12.154929577464788</v>
      </c>
      <c r="J69" s="264">
        <f>'Table S3a'!I68/'Table S4a'!J$5</f>
        <v>13</v>
      </c>
      <c r="K69" s="264">
        <f>'Table S3a'!J68/'Table S4a'!K$5</f>
        <v>17.042553191489361</v>
      </c>
      <c r="L69" s="265">
        <f>'Table S3a'!K68/'Table S4a'!L$5</f>
        <v>13</v>
      </c>
      <c r="M69" s="265">
        <f>'Table S3a'!L68/'Table S4a'!M$5</f>
        <v>14.824999999999999</v>
      </c>
      <c r="N69" s="265">
        <f>'Table S3a'!M68/'Table S4a'!N$5</f>
        <v>12.757142857142858</v>
      </c>
      <c r="O69" s="265">
        <f>'Table S3a'!N68/'Table S4a'!O$5</f>
        <v>12.384615384615385</v>
      </c>
      <c r="P69" s="265">
        <f>'Table S3a'!O68/'Table S4a'!P$5</f>
        <v>10.602409638554219</v>
      </c>
      <c r="Q69" s="265">
        <f>'Table S3a'!P68/'Table S4a'!Q$5</f>
        <v>11.043478260869566</v>
      </c>
      <c r="R69" s="265">
        <f>'Table S3a'!Q68/'Table S4a'!R$5</f>
        <v>12.166666666666666</v>
      </c>
      <c r="S69" s="265">
        <f>'Table S3a'!R68/'Table S4a'!S$5</f>
        <v>12.602040816326531</v>
      </c>
      <c r="T69" s="265">
        <f>'Table S3a'!S68/'Table S4a'!T$5</f>
        <v>11.35483870967742</v>
      </c>
      <c r="U69" s="265">
        <f>'Table S3a'!T68/'Table S4a'!U$5</f>
        <v>7.9047619047619051</v>
      </c>
      <c r="V69" s="172">
        <f>'Table S3a'!U68/'Table S4a'!V$5</f>
        <v>0.88571428571428579</v>
      </c>
      <c r="W69" s="172">
        <f t="shared" si="0"/>
        <v>50.296687819223031</v>
      </c>
      <c r="X69" s="172">
        <f>'Table S3a'!W68/'Table S4a'!X$5</f>
        <v>10.342992312241275</v>
      </c>
      <c r="Y69" s="238">
        <f t="shared" si="1"/>
        <v>178.9417652205743</v>
      </c>
      <c r="Z69" s="238">
        <f t="shared" si="2"/>
        <v>1.9968149651452409</v>
      </c>
      <c r="AA69" s="3">
        <f>'Table S3a'!Y68</f>
        <v>0.2606313968574312</v>
      </c>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row>
    <row r="70" spans="1:94">
      <c r="A70" s="89">
        <v>62</v>
      </c>
      <c r="B70" s="87" t="s">
        <v>85</v>
      </c>
      <c r="C70" s="87" t="s">
        <v>86</v>
      </c>
      <c r="D70" s="89" t="s">
        <v>552</v>
      </c>
      <c r="E70" s="89" t="s">
        <v>218</v>
      </c>
      <c r="F70" s="120" t="s">
        <v>995</v>
      </c>
      <c r="G70" s="264">
        <f>'Table S3a'!F69/'Table S4a'!G$5</f>
        <v>1.0838709677419356</v>
      </c>
      <c r="H70" s="264">
        <f>'Table S3a'!G69/'Table S4a'!H$5</f>
        <v>1.0841269841269841</v>
      </c>
      <c r="I70" s="264">
        <f>'Table S3a'!H69/'Table S4a'!I$5</f>
        <v>1.0985915492957747</v>
      </c>
      <c r="J70" s="264">
        <f>'Table S3a'!I69/'Table S4a'!J$5</f>
        <v>1.0962962962962963</v>
      </c>
      <c r="K70" s="264">
        <f>'Table S3a'!J69/'Table S4a'!K$5</f>
        <v>1.1914893617021276</v>
      </c>
      <c r="L70" s="265">
        <f>'Table S3a'!K69/'Table S4a'!L$5</f>
        <v>0.96</v>
      </c>
      <c r="M70" s="265">
        <f>'Table S3a'!L69/'Table S4a'!M$5</f>
        <v>1.2749999999999999</v>
      </c>
      <c r="N70" s="265">
        <f>'Table S3a'!M69/'Table S4a'!N$5</f>
        <v>1.1000000000000001</v>
      </c>
      <c r="O70" s="265">
        <f>'Table S3a'!N69/'Table S4a'!O$5</f>
        <v>1.153846153846154</v>
      </c>
      <c r="P70" s="265">
        <f>'Table S3a'!O69/'Table S4a'!P$5</f>
        <v>1.1084337349397591</v>
      </c>
      <c r="Q70" s="265">
        <f>'Table S3a'!P69/'Table S4a'!Q$5</f>
        <v>1.2130434782608697</v>
      </c>
      <c r="R70" s="265">
        <f>'Table S3a'!Q69/'Table S4a'!R$5</f>
        <v>1.4333333333333333</v>
      </c>
      <c r="S70" s="265">
        <f>'Table S3a'!R69/'Table S4a'!S$5</f>
        <v>1.4795918367346939</v>
      </c>
      <c r="T70" s="265">
        <f>'Table S3a'!S69/'Table S4a'!T$5</f>
        <v>1.4516129032258065</v>
      </c>
      <c r="U70" s="265">
        <f>'Table S3a'!T69/'Table S4a'!U$5</f>
        <v>1.1523809523809523</v>
      </c>
      <c r="V70" s="172">
        <f>'Table S3a'!U69/'Table S4a'!V$5</f>
        <v>0.59285714285714286</v>
      </c>
      <c r="W70" s="172">
        <f t="shared" si="0"/>
        <v>4.4487339994382253</v>
      </c>
      <c r="X70" s="172">
        <f>'Table S3a'!W69/'Table S4a'!X$5</f>
        <v>1.1112950916617383</v>
      </c>
      <c r="Y70" s="238">
        <f t="shared" si="1"/>
        <v>18.474474694741826</v>
      </c>
      <c r="Z70" s="238">
        <f t="shared" si="2"/>
        <v>2.2193751843328711</v>
      </c>
      <c r="AA70" s="3">
        <f>'Table S3a'!Y69</f>
        <v>0.29689440993788818</v>
      </c>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row>
    <row r="71" spans="1:94">
      <c r="A71" s="89">
        <v>63</v>
      </c>
      <c r="B71" s="87" t="s">
        <v>87</v>
      </c>
      <c r="C71" s="87" t="s">
        <v>88</v>
      </c>
      <c r="D71" s="89" t="s">
        <v>211</v>
      </c>
      <c r="E71" s="89" t="s">
        <v>218</v>
      </c>
      <c r="F71" s="120" t="s">
        <v>995</v>
      </c>
      <c r="G71" s="264">
        <f>'Table S3a'!F70/'Table S4a'!G$5</f>
        <v>2.4290322580645158</v>
      </c>
      <c r="H71" s="264">
        <f>'Table S3a'!G70/'Table S4a'!H$5</f>
        <v>3.6507936507936507</v>
      </c>
      <c r="I71" s="264">
        <f>'Table S3a'!H70/'Table S4a'!I$5</f>
        <v>4.267605633802817</v>
      </c>
      <c r="J71" s="264">
        <f>'Table S3a'!I70/'Table S4a'!J$5</f>
        <v>4.7037037037037033</v>
      </c>
      <c r="K71" s="264">
        <f>'Table S3a'!J70/'Table S4a'!K$5</f>
        <v>6.7659574468085104</v>
      </c>
      <c r="L71" s="265">
        <f>'Table S3a'!K70/'Table S4a'!L$5</f>
        <v>5.57</v>
      </c>
      <c r="M71" s="265">
        <f>'Table S3a'!L70/'Table S4a'!M$5</f>
        <v>6.8</v>
      </c>
      <c r="N71" s="265">
        <f>'Table S3a'!M70/'Table S4a'!N$5</f>
        <v>6.4714285714285724</v>
      </c>
      <c r="O71" s="265">
        <f>'Table S3a'!N70/'Table S4a'!O$5</f>
        <v>6.8205128205128212</v>
      </c>
      <c r="P71" s="265">
        <f>'Table S3a'!O70/'Table S4a'!P$5</f>
        <v>6.2168674698795181</v>
      </c>
      <c r="Q71" s="265">
        <f>'Table S3a'!P70/'Table S4a'!Q$5</f>
        <v>6.7826086956521747</v>
      </c>
      <c r="R71" s="265">
        <f>'Table S3a'!Q70/'Table S4a'!R$5</f>
        <v>7.9</v>
      </c>
      <c r="S71" s="265">
        <f>'Table S3a'!R70/'Table S4a'!S$5</f>
        <v>8.2142857142857153</v>
      </c>
      <c r="T71" s="265">
        <f>'Table S3a'!S70/'Table S4a'!T$5</f>
        <v>7.645161290322581</v>
      </c>
      <c r="U71" s="265">
        <f>'Table S3a'!T70/'Table S4a'!U$5</f>
        <v>5.2380952380952381</v>
      </c>
      <c r="V71" s="172">
        <f>'Table S3a'!U70/'Table S4a'!V$5</f>
        <v>0.31428571428571433</v>
      </c>
      <c r="W71" s="172">
        <f t="shared" si="0"/>
        <v>22.263250729447915</v>
      </c>
      <c r="X71" s="172">
        <f>'Table S3a'!W70/'Table S4a'!X$5</f>
        <v>4.1981076286221173</v>
      </c>
      <c r="Y71" s="238">
        <f t="shared" si="1"/>
        <v>89.790338207635543</v>
      </c>
      <c r="Z71" s="238">
        <f t="shared" si="2"/>
        <v>3.101190463445564</v>
      </c>
      <c r="AA71" s="3">
        <f>'Table S3a'!Y70</f>
        <v>0.43588187702265369</v>
      </c>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row>
    <row r="72" spans="1:94">
      <c r="A72" s="89">
        <v>64</v>
      </c>
      <c r="B72" s="87" t="s">
        <v>241</v>
      </c>
      <c r="C72" s="87" t="s">
        <v>242</v>
      </c>
      <c r="D72" s="89" t="s">
        <v>552</v>
      </c>
      <c r="E72" s="89" t="s">
        <v>218</v>
      </c>
      <c r="F72" s="120" t="s">
        <v>995</v>
      </c>
      <c r="G72" s="264">
        <f>'Table S3a'!F71/'Table S4a'!G$5</f>
        <v>2.7387096774193549</v>
      </c>
      <c r="H72" s="264">
        <f>'Table S3a'!G71/'Table S4a'!H$5</f>
        <v>3.6825396825396823</v>
      </c>
      <c r="I72" s="264">
        <f>'Table S3a'!H71/'Table S4a'!I$5</f>
        <v>3.9859154929577469</v>
      </c>
      <c r="J72" s="264">
        <f>'Table S3a'!I71/'Table S4a'!J$5</f>
        <v>4.1481481481481479</v>
      </c>
      <c r="K72" s="264">
        <f>'Table S3a'!J71/'Table S4a'!K$5</f>
        <v>5</v>
      </c>
      <c r="L72" s="265">
        <f>'Table S3a'!K71/'Table S4a'!L$5</f>
        <v>4.03</v>
      </c>
      <c r="M72" s="265">
        <f>'Table S3a'!L71/'Table S4a'!M$5</f>
        <v>5.7</v>
      </c>
      <c r="N72" s="265">
        <f>'Table S3a'!M71/'Table S4a'!N$5</f>
        <v>5.1428571428571432</v>
      </c>
      <c r="O72" s="265">
        <f>'Table S3a'!N71/'Table S4a'!O$5</f>
        <v>5.2564102564102564</v>
      </c>
      <c r="P72" s="265">
        <f>'Table S3a'!O71/'Table S4a'!P$5</f>
        <v>4.9036144578313259</v>
      </c>
      <c r="Q72" s="265">
        <f>'Table S3a'!P71/'Table S4a'!Q$5</f>
        <v>5</v>
      </c>
      <c r="R72" s="265">
        <f>'Table S3a'!Q71/'Table S4a'!R$5</f>
        <v>5.1000000000000005</v>
      </c>
      <c r="S72" s="265">
        <f>'Table S3a'!R71/'Table S4a'!S$5</f>
        <v>4.4234693877551017</v>
      </c>
      <c r="T72" s="265">
        <f>'Table S3a'!S71/'Table S4a'!T$5</f>
        <v>4.032258064516129</v>
      </c>
      <c r="U72" s="265">
        <f>'Table S3a'!T71/'Table S4a'!U$5</f>
        <v>5.8095238095238093</v>
      </c>
      <c r="V72" s="172">
        <f>'Table S3a'!U71/'Table S4a'!V$5</f>
        <v>0.35714285714285715</v>
      </c>
      <c r="W72" s="172">
        <f t="shared" si="0"/>
        <v>18.533331040373294</v>
      </c>
      <c r="X72" s="172">
        <f>'Table S3a'!W71/'Table S4a'!X$5</f>
        <v>4.025133057362507</v>
      </c>
      <c r="Y72" s="238">
        <f t="shared" si="1"/>
        <v>69.31058897710156</v>
      </c>
      <c r="Z72" s="238">
        <f t="shared" si="2"/>
        <v>2.5260722298949485</v>
      </c>
      <c r="AA72" s="3">
        <f>'Table S3a'!Y71</f>
        <v>0.4159558976492615</v>
      </c>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row>
    <row r="73" spans="1:94">
      <c r="A73" s="89">
        <v>65</v>
      </c>
      <c r="B73" s="87" t="s">
        <v>89</v>
      </c>
      <c r="C73" s="87" t="s">
        <v>90</v>
      </c>
      <c r="D73" s="89" t="s">
        <v>211</v>
      </c>
      <c r="E73" s="89" t="s">
        <v>218</v>
      </c>
      <c r="F73" s="120" t="s">
        <v>995</v>
      </c>
      <c r="G73" s="264">
        <f>'Table S3a'!F72/'Table S4a'!G$5</f>
        <v>1.7225806451612902</v>
      </c>
      <c r="H73" s="264">
        <f>'Table S3a'!G72/'Table S4a'!H$5</f>
        <v>2.0476190476190474</v>
      </c>
      <c r="I73" s="264">
        <f>'Table S3a'!H72/'Table S4a'!I$5</f>
        <v>1.9577464788732395</v>
      </c>
      <c r="J73" s="264">
        <f>'Table S3a'!I72/'Table S4a'!J$5</f>
        <v>1.8925925925925926</v>
      </c>
      <c r="K73" s="264">
        <f>'Table S3a'!J72/'Table S4a'!K$5</f>
        <v>1.8085106382978722</v>
      </c>
      <c r="L73" s="265">
        <f>'Table S3a'!K72/'Table S4a'!L$5</f>
        <v>1.29</v>
      </c>
      <c r="M73" s="265">
        <f>'Table S3a'!L72/'Table S4a'!M$5</f>
        <v>2.5249999999999999</v>
      </c>
      <c r="N73" s="265">
        <f>'Table S3a'!M72/'Table S4a'!N$5</f>
        <v>2.1142857142857143</v>
      </c>
      <c r="O73" s="265">
        <f>'Table S3a'!N72/'Table S4a'!O$5</f>
        <v>2.1282051282051286</v>
      </c>
      <c r="P73" s="265">
        <f>'Table S3a'!O72/'Table S4a'!P$5</f>
        <v>2.0843373493975905</v>
      </c>
      <c r="Q73" s="265">
        <f>'Table S3a'!P72/'Table S4a'!Q$5</f>
        <v>2.1304347826086958</v>
      </c>
      <c r="R73" s="265">
        <f>'Table S3a'!Q72/'Table S4a'!R$5</f>
        <v>2.0666666666666669</v>
      </c>
      <c r="S73" s="265">
        <f>'Table S3a'!R72/'Table S4a'!S$5</f>
        <v>1.7295918367346941</v>
      </c>
      <c r="T73" s="265">
        <f>'Table S3a'!S72/'Table S4a'!T$5</f>
        <v>1.6451612903225807</v>
      </c>
      <c r="U73" s="265">
        <f>'Table S3a'!T72/'Table S4a'!U$5</f>
        <v>3.2761904761904761</v>
      </c>
      <c r="V73" s="172">
        <f>'Table S3a'!U72/'Table S4a'!V$5</f>
        <v>0.19999999999999998</v>
      </c>
      <c r="W73" s="172">
        <f t="shared" ref="W73:W125" si="3">SUM(I73:J73,N73:O73)</f>
        <v>8.0928299139566739</v>
      </c>
      <c r="X73" s="172">
        <f>'Table S3a'!W72/'Table S4a'!X$5</f>
        <v>2.1112950916617383</v>
      </c>
      <c r="Y73" s="238">
        <f t="shared" ref="Y73:Y125" si="4">SUM(G73:V73)</f>
        <v>30.618922646955586</v>
      </c>
      <c r="Z73" s="238">
        <f t="shared" ref="Z73:Z125" si="5">SUM(L73:U73)/SUM(G73:K73)</f>
        <v>2.2260858277769007</v>
      </c>
      <c r="AA73" s="3">
        <f>'Table S3a'!Y72</f>
        <v>0.39515435717076985</v>
      </c>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row>
    <row r="74" spans="1:94">
      <c r="A74" s="89">
        <v>66</v>
      </c>
      <c r="B74" s="87" t="s">
        <v>243</v>
      </c>
      <c r="C74" s="87" t="s">
        <v>244</v>
      </c>
      <c r="D74" s="89" t="s">
        <v>552</v>
      </c>
      <c r="E74" s="89" t="s">
        <v>218</v>
      </c>
      <c r="F74" s="120" t="s">
        <v>995</v>
      </c>
      <c r="G74" s="264">
        <f>'Table S3a'!F73/'Table S4a'!G$5</f>
        <v>1.5419354838709676</v>
      </c>
      <c r="H74" s="264">
        <f>'Table S3a'!G73/'Table S4a'!H$5</f>
        <v>1.9841269841269842</v>
      </c>
      <c r="I74" s="264">
        <f>'Table S3a'!H73/'Table S4a'!I$5</f>
        <v>1.9295774647887325</v>
      </c>
      <c r="J74" s="264">
        <f>'Table S3a'!I73/'Table S4a'!J$5</f>
        <v>1.8333333333333333</v>
      </c>
      <c r="K74" s="264">
        <f>'Table S3a'!J73/'Table S4a'!K$5</f>
        <v>1.7659574468085106</v>
      </c>
      <c r="L74" s="265">
        <f>'Table S3a'!K73/'Table S4a'!L$5</f>
        <v>1.28</v>
      </c>
      <c r="M74" s="265">
        <f>'Table S3a'!L73/'Table S4a'!M$5</f>
        <v>2.4249999999999998</v>
      </c>
      <c r="N74" s="265">
        <f>'Table S3a'!M73/'Table S4a'!N$5</f>
        <v>2.0571428571428574</v>
      </c>
      <c r="O74" s="265">
        <f>'Table S3a'!N73/'Table S4a'!O$5</f>
        <v>2.1025641025641026</v>
      </c>
      <c r="P74" s="265">
        <f>'Table S3a'!O73/'Table S4a'!P$5</f>
        <v>2.0602409638554215</v>
      </c>
      <c r="Q74" s="265">
        <f>'Table S3a'!P73/'Table S4a'!Q$5</f>
        <v>2.0913043478260871</v>
      </c>
      <c r="R74" s="265">
        <f>'Table S3a'!Q73/'Table S4a'!R$5</f>
        <v>2.0333333333333332</v>
      </c>
      <c r="S74" s="265">
        <f>'Table S3a'!R73/'Table S4a'!S$5</f>
        <v>1.7193877551020409</v>
      </c>
      <c r="T74" s="265">
        <f>'Table S3a'!S73/'Table S4a'!T$5</f>
        <v>1.6129032258064517</v>
      </c>
      <c r="U74" s="265">
        <f>'Table S3a'!T73/'Table S4a'!U$5</f>
        <v>3.342857142857143</v>
      </c>
      <c r="V74" s="172">
        <f>'Table S3a'!U73/'Table S4a'!V$5</f>
        <v>0.21428571428571427</v>
      </c>
      <c r="W74" s="172">
        <f t="shared" si="3"/>
        <v>7.9226177578290251</v>
      </c>
      <c r="X74" s="172">
        <f>'Table S3a'!W73/'Table S4a'!X$5</f>
        <v>2.0468361916026017</v>
      </c>
      <c r="Y74" s="238">
        <f t="shared" si="4"/>
        <v>29.993950155701679</v>
      </c>
      <c r="Z74" s="238">
        <f t="shared" si="5"/>
        <v>2.2887788306206356</v>
      </c>
      <c r="AA74" s="3">
        <f>'Table S3a'!Y73</f>
        <v>0.41678264428980755</v>
      </c>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row>
    <row r="75" spans="1:94">
      <c r="A75" s="89">
        <v>67</v>
      </c>
      <c r="B75" s="87" t="s">
        <v>91</v>
      </c>
      <c r="C75" s="87" t="s">
        <v>92</v>
      </c>
      <c r="D75" s="89" t="s">
        <v>211</v>
      </c>
      <c r="E75" s="89" t="s">
        <v>218</v>
      </c>
      <c r="F75" s="120" t="s">
        <v>995</v>
      </c>
      <c r="G75" s="264">
        <f>'Table S3a'!F74/'Table S4a'!G$5</f>
        <v>1.0774193548387097</v>
      </c>
      <c r="H75" s="264">
        <f>'Table S3a'!G74/'Table S4a'!H$5</f>
        <v>1.180952380952381</v>
      </c>
      <c r="I75" s="264">
        <f>'Table S3a'!H74/'Table S4a'!I$5</f>
        <v>1.1690140845070425</v>
      </c>
      <c r="J75" s="264">
        <f>'Table S3a'!I74/'Table S4a'!J$5</f>
        <v>1.1296296296296295</v>
      </c>
      <c r="K75" s="264">
        <f>'Table S3a'!J74/'Table S4a'!K$5</f>
        <v>1.3617021276595744</v>
      </c>
      <c r="L75" s="265">
        <f>'Table S3a'!K74/'Table S4a'!L$5</f>
        <v>0.88</v>
      </c>
      <c r="M75" s="265">
        <f>'Table S3a'!L74/'Table S4a'!M$5</f>
        <v>1.625</v>
      </c>
      <c r="N75" s="265">
        <f>'Table S3a'!M74/'Table S4a'!N$5</f>
        <v>1.5714285714285716</v>
      </c>
      <c r="O75" s="265">
        <f>'Table S3a'!N74/'Table S4a'!O$5</f>
        <v>1.7692307692307694</v>
      </c>
      <c r="P75" s="265">
        <f>'Table S3a'!O74/'Table S4a'!P$5</f>
        <v>1.7469879518072289</v>
      </c>
      <c r="Q75" s="265">
        <f>'Table S3a'!P74/'Table S4a'!Q$5</f>
        <v>1.9695652173913045</v>
      </c>
      <c r="R75" s="265">
        <f>'Table S3a'!Q74/'Table S4a'!R$5</f>
        <v>2.3333333333333335</v>
      </c>
      <c r="S75" s="265">
        <f>'Table S3a'!R74/'Table S4a'!S$5</f>
        <v>2.4387755102040818</v>
      </c>
      <c r="T75" s="265">
        <f>'Table S3a'!S74/'Table S4a'!T$5</f>
        <v>2.3548387096774195</v>
      </c>
      <c r="U75" s="265">
        <f>'Table S3a'!T74/'Table S4a'!U$5</f>
        <v>2.1285714285714286</v>
      </c>
      <c r="V75" s="172">
        <f>'Table S3a'!U74/'Table S4a'!V$5</f>
        <v>0.37142857142857144</v>
      </c>
      <c r="W75" s="172">
        <f t="shared" si="3"/>
        <v>5.639303054796013</v>
      </c>
      <c r="X75" s="172">
        <f>'Table S3a'!W74/'Table S4a'!X$5</f>
        <v>1.3321703134240093</v>
      </c>
      <c r="Y75" s="238">
        <f t="shared" si="4"/>
        <v>25.107877640660046</v>
      </c>
      <c r="Z75" s="238">
        <f t="shared" si="5"/>
        <v>3.179359590141968</v>
      </c>
      <c r="AA75" s="3">
        <f>'Table S3a'!Y74</f>
        <v>0.47235294117647059</v>
      </c>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row>
    <row r="76" spans="1:94">
      <c r="A76" s="89">
        <v>68</v>
      </c>
      <c r="B76" s="87" t="s">
        <v>93</v>
      </c>
      <c r="C76" s="87" t="s">
        <v>94</v>
      </c>
      <c r="D76" s="89" t="s">
        <v>552</v>
      </c>
      <c r="E76" s="89" t="s">
        <v>218</v>
      </c>
      <c r="F76" s="120" t="s">
        <v>995</v>
      </c>
      <c r="G76" s="264">
        <f>'Table S3a'!F75/'Table S4a'!G$5</f>
        <v>1.9290322580645161</v>
      </c>
      <c r="H76" s="264">
        <f>'Table S3a'!G75/'Table S4a'!H$5</f>
        <v>2.4444444444444446</v>
      </c>
      <c r="I76" s="264">
        <f>'Table S3a'!H75/'Table S4a'!I$5</f>
        <v>2.746478873239437</v>
      </c>
      <c r="J76" s="264">
        <f>'Table S3a'!I75/'Table S4a'!J$5</f>
        <v>2.9629629629629628</v>
      </c>
      <c r="K76" s="264">
        <f>'Table S3a'!J75/'Table S4a'!K$5</f>
        <v>3.8297872340425529</v>
      </c>
      <c r="L76" s="265">
        <f>'Table S3a'!K75/'Table S4a'!L$5</f>
        <v>3.13</v>
      </c>
      <c r="M76" s="265">
        <f>'Table S3a'!L75/'Table S4a'!M$5</f>
        <v>3.9750000000000001</v>
      </c>
      <c r="N76" s="265">
        <f>'Table S3a'!M75/'Table S4a'!N$5</f>
        <v>3.6</v>
      </c>
      <c r="O76" s="265">
        <f>'Table S3a'!N75/'Table S4a'!O$5</f>
        <v>3.6923076923076925</v>
      </c>
      <c r="P76" s="265">
        <f>'Table S3a'!O75/'Table S4a'!P$5</f>
        <v>3.3734939759036142</v>
      </c>
      <c r="Q76" s="265">
        <f>'Table S3a'!P75/'Table S4a'!Q$5</f>
        <v>3.5956521739130434</v>
      </c>
      <c r="R76" s="265">
        <f>'Table S3a'!Q75/'Table S4a'!R$5</f>
        <v>4.0666666666666664</v>
      </c>
      <c r="S76" s="265">
        <f>'Table S3a'!R75/'Table S4a'!S$5</f>
        <v>3.9744897959183674</v>
      </c>
      <c r="T76" s="265">
        <f>'Table S3a'!S75/'Table S4a'!T$5</f>
        <v>3.7096774193548385</v>
      </c>
      <c r="U76" s="265">
        <f>'Table S3a'!T75/'Table S4a'!U$5</f>
        <v>3.2</v>
      </c>
      <c r="V76" s="172">
        <f>'Table S3a'!U75/'Table S4a'!V$5</f>
        <v>0.23571428571428571</v>
      </c>
      <c r="W76" s="172">
        <f t="shared" si="3"/>
        <v>13.001749528510093</v>
      </c>
      <c r="X76" s="172">
        <f>'Table S3a'!W75/'Table S4a'!X$5</f>
        <v>2.6947368421052627</v>
      </c>
      <c r="Y76" s="238">
        <f t="shared" si="4"/>
        <v>50.465707782532427</v>
      </c>
      <c r="Z76" s="238">
        <f t="shared" si="5"/>
        <v>2.6103684155519589</v>
      </c>
      <c r="AA76" s="3">
        <f>'Table S3a'!Y75</f>
        <v>0.37543012375490492</v>
      </c>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row>
    <row r="77" spans="1:94">
      <c r="A77" s="89">
        <v>69</v>
      </c>
      <c r="B77" s="87" t="s">
        <v>104</v>
      </c>
      <c r="C77" s="87" t="s">
        <v>105</v>
      </c>
      <c r="D77" s="89" t="s">
        <v>211</v>
      </c>
      <c r="E77" s="89" t="s">
        <v>218</v>
      </c>
      <c r="F77" s="120" t="s">
        <v>996</v>
      </c>
      <c r="G77" s="264">
        <f>'Table S3a'!F76/'Table S4a'!G$5</f>
        <v>0.49677419354838709</v>
      </c>
      <c r="H77" s="264">
        <f>'Table S3a'!G76/'Table S4a'!H$5</f>
        <v>0.52380952380952384</v>
      </c>
      <c r="I77" s="264">
        <f>'Table S3a'!H76/'Table S4a'!I$5</f>
        <v>0.57746478873239437</v>
      </c>
      <c r="J77" s="264">
        <f>'Table S3a'!I76/'Table S4a'!J$5</f>
        <v>0.59629629629629632</v>
      </c>
      <c r="K77" s="264">
        <f>'Table S3a'!J76/'Table S4a'!K$5</f>
        <v>0.82978723404255317</v>
      </c>
      <c r="L77" s="265">
        <f>'Table S3a'!K76/'Table S4a'!L$5</f>
        <v>0.69</v>
      </c>
      <c r="M77" s="265">
        <f>'Table S3a'!L76/'Table S4a'!M$5</f>
        <v>1.075</v>
      </c>
      <c r="N77" s="265">
        <f>'Table S3a'!M76/'Table S4a'!N$5</f>
        <v>1.1571428571428573</v>
      </c>
      <c r="O77" s="265">
        <f>'Table S3a'!N76/'Table S4a'!O$5</f>
        <v>1.4102564102564104</v>
      </c>
      <c r="P77" s="265">
        <f>'Table S3a'!O76/'Table S4a'!P$5</f>
        <v>1.4578313253012047</v>
      </c>
      <c r="Q77" s="265">
        <f>'Table S3a'!P76/'Table S4a'!Q$5</f>
        <v>1.673913043478261</v>
      </c>
      <c r="R77" s="265">
        <f>'Table S3a'!Q76/'Table S4a'!R$5</f>
        <v>1.9333333333333333</v>
      </c>
      <c r="S77" s="265">
        <f>'Table S3a'!R76/'Table S4a'!S$5</f>
        <v>1.9642857142857144</v>
      </c>
      <c r="T77" s="265">
        <f>'Table S3a'!S76/'Table S4a'!T$5</f>
        <v>1.9032258064516128</v>
      </c>
      <c r="U77" s="265">
        <f>'Table S3a'!T76/'Table S4a'!U$5</f>
        <v>1.7809523809523808</v>
      </c>
      <c r="V77" s="172">
        <f>'Table S3a'!U76/'Table S4a'!V$5</f>
        <v>0.6071428571428571</v>
      </c>
      <c r="W77" s="172">
        <f t="shared" si="3"/>
        <v>3.7411603524279586</v>
      </c>
      <c r="X77" s="172">
        <f>'Table S3a'!W76/'Table S4a'!X$5</f>
        <v>0.77634535777646341</v>
      </c>
      <c r="Y77" s="238">
        <f t="shared" si="4"/>
        <v>18.677215764773788</v>
      </c>
      <c r="Z77" s="238">
        <f t="shared" si="5"/>
        <v>4.9752923119612777</v>
      </c>
      <c r="AA77" s="3">
        <f>'Table S3a'!Y76</f>
        <v>0.81075862068965521</v>
      </c>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row>
    <row r="78" spans="1:94">
      <c r="A78" s="89">
        <v>70</v>
      </c>
      <c r="B78" s="87" t="s">
        <v>106</v>
      </c>
      <c r="C78" s="87" t="s">
        <v>107</v>
      </c>
      <c r="D78" s="89" t="s">
        <v>211</v>
      </c>
      <c r="E78" s="89" t="s">
        <v>218</v>
      </c>
      <c r="F78" s="120" t="s">
        <v>996</v>
      </c>
      <c r="G78" s="264">
        <f>'Table S3a'!F77/'Table S4a'!G$5</f>
        <v>0.37096774193548387</v>
      </c>
      <c r="H78" s="264">
        <f>'Table S3a'!G77/'Table S4a'!H$5</f>
        <v>0.38571428571428573</v>
      </c>
      <c r="I78" s="264">
        <f>'Table S3a'!H77/'Table S4a'!I$5</f>
        <v>0.42253521126760568</v>
      </c>
      <c r="J78" s="264">
        <f>'Table S3a'!I77/'Table S4a'!J$5</f>
        <v>0.46296296296296297</v>
      </c>
      <c r="K78" s="264">
        <f>'Table S3a'!J77/'Table S4a'!K$5</f>
        <v>0.70212765957446799</v>
      </c>
      <c r="L78" s="265">
        <f>'Table S3a'!K77/'Table S4a'!L$5</f>
        <v>0.57999999999999996</v>
      </c>
      <c r="M78" s="265">
        <f>'Table S3a'!L77/'Table S4a'!M$5</f>
        <v>0.92500000000000004</v>
      </c>
      <c r="N78" s="265">
        <f>'Table S3a'!M77/'Table S4a'!N$5</f>
        <v>1</v>
      </c>
      <c r="O78" s="265">
        <f>'Table S3a'!N77/'Table S4a'!O$5</f>
        <v>1.1794871794871795</v>
      </c>
      <c r="P78" s="265">
        <f>'Table S3a'!O77/'Table S4a'!P$5</f>
        <v>1.1686746987951808</v>
      </c>
      <c r="Q78" s="265">
        <f>'Table S3a'!P77/'Table S4a'!Q$5</f>
        <v>1.2739130434782611</v>
      </c>
      <c r="R78" s="265">
        <f>'Table S3a'!Q77/'Table S4a'!R$5</f>
        <v>1.4333333333333333</v>
      </c>
      <c r="S78" s="265">
        <f>'Table S3a'!R77/'Table S4a'!S$5</f>
        <v>1.4132653061224489</v>
      </c>
      <c r="T78" s="265">
        <f>'Table S3a'!S77/'Table S4a'!T$5</f>
        <v>1.3225806451612903</v>
      </c>
      <c r="U78" s="265">
        <f>'Table S3a'!T77/'Table S4a'!U$5</f>
        <v>1.3666666666666667</v>
      </c>
      <c r="V78" s="172">
        <f>'Table S3a'!U77/'Table S4a'!V$5</f>
        <v>0.62142857142857133</v>
      </c>
      <c r="W78" s="172">
        <f t="shared" si="3"/>
        <v>3.0649853537177485</v>
      </c>
      <c r="X78" s="172">
        <f>'Table S3a'!W77/'Table S4a'!X$5</f>
        <v>0.59367238320520399</v>
      </c>
      <c r="Y78" s="238">
        <f t="shared" si="4"/>
        <v>14.62865730592774</v>
      </c>
      <c r="Z78" s="238">
        <f t="shared" si="5"/>
        <v>4.9749954196744053</v>
      </c>
      <c r="AA78" s="3">
        <f>'Table S3a'!Y77</f>
        <v>0.83864468864468866</v>
      </c>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row>
    <row r="79" spans="1:94">
      <c r="A79" s="89">
        <v>71</v>
      </c>
      <c r="B79" s="87" t="s">
        <v>108</v>
      </c>
      <c r="C79" s="87" t="s">
        <v>109</v>
      </c>
      <c r="D79" s="89" t="s">
        <v>211</v>
      </c>
      <c r="E79" s="89" t="s">
        <v>218</v>
      </c>
      <c r="F79" s="120" t="s">
        <v>996</v>
      </c>
      <c r="G79" s="264">
        <f>'Table S3a'!F78/'Table S4a'!G$5</f>
        <v>0.66129032258064513</v>
      </c>
      <c r="H79" s="264">
        <f>'Table S3a'!G78/'Table S4a'!H$5</f>
        <v>0.66825396825396832</v>
      </c>
      <c r="I79" s="264">
        <f>'Table S3a'!H78/'Table S4a'!I$5</f>
        <v>0.69014084507042261</v>
      </c>
      <c r="J79" s="264">
        <f>'Table S3a'!I78/'Table S4a'!J$5</f>
        <v>0.68888888888888899</v>
      </c>
      <c r="K79" s="264">
        <f>'Table S3a'!J78/'Table S4a'!K$5</f>
        <v>0.85106382978723405</v>
      </c>
      <c r="L79" s="265">
        <f>'Table S3a'!K78/'Table S4a'!L$5</f>
        <v>0.67</v>
      </c>
      <c r="M79" s="265">
        <f>'Table S3a'!L78/'Table S4a'!M$5</f>
        <v>0.92500000000000004</v>
      </c>
      <c r="N79" s="265">
        <f>'Table S3a'!M78/'Table S4a'!N$5</f>
        <v>0.85714285714285721</v>
      </c>
      <c r="O79" s="265">
        <f>'Table S3a'!N78/'Table S4a'!O$5</f>
        <v>0.87179487179487181</v>
      </c>
      <c r="P79" s="265">
        <f>'Table S3a'!O78/'Table S4a'!P$5</f>
        <v>0.78313253012048201</v>
      </c>
      <c r="Q79" s="265">
        <f>'Table S3a'!P78/'Table S4a'!Q$5</f>
        <v>0.80869565217391315</v>
      </c>
      <c r="R79" s="265">
        <f>'Table S3a'!Q78/'Table S4a'!R$5</f>
        <v>0.8666666666666667</v>
      </c>
      <c r="S79" s="265">
        <f>'Table S3a'!R78/'Table S4a'!S$5</f>
        <v>0.84183673469387754</v>
      </c>
      <c r="T79" s="265">
        <f>'Table S3a'!S78/'Table S4a'!T$5</f>
        <v>0.77419354838709675</v>
      </c>
      <c r="U79" s="265">
        <f>'Table S3a'!T78/'Table S4a'!U$5</f>
        <v>0.83333333333333337</v>
      </c>
      <c r="V79" s="172">
        <f>'Table S3a'!U78/'Table S4a'!V$5</f>
        <v>0.44285714285714289</v>
      </c>
      <c r="W79" s="172">
        <f t="shared" si="3"/>
        <v>3.1079674628970406</v>
      </c>
      <c r="X79" s="172">
        <f>'Table S3a'!W78/'Table S4a'!X$5</f>
        <v>0.71336487285629802</v>
      </c>
      <c r="Y79" s="238">
        <f t="shared" si="4"/>
        <v>12.234291191751401</v>
      </c>
      <c r="Z79" s="238">
        <f t="shared" si="5"/>
        <v>2.3125375475257961</v>
      </c>
      <c r="AA79" s="3">
        <f>'Table S3a'!Y78</f>
        <v>0.33884572697003335</v>
      </c>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row>
    <row r="80" spans="1:94">
      <c r="A80" s="89">
        <v>72</v>
      </c>
      <c r="B80" s="87" t="s">
        <v>110</v>
      </c>
      <c r="C80" s="87" t="s">
        <v>111</v>
      </c>
      <c r="D80" s="89" t="s">
        <v>211</v>
      </c>
      <c r="E80" s="89" t="s">
        <v>218</v>
      </c>
      <c r="F80" s="120" t="s">
        <v>996</v>
      </c>
      <c r="G80" s="264">
        <f>'Table S3a'!F79/'Table S4a'!G$5</f>
        <v>0.38064516129032261</v>
      </c>
      <c r="H80" s="264">
        <f>'Table S3a'!G79/'Table S4a'!H$5</f>
        <v>0.38730158730158726</v>
      </c>
      <c r="I80" s="264">
        <f>'Table S3a'!H79/'Table S4a'!I$5</f>
        <v>0.43661971830985918</v>
      </c>
      <c r="J80" s="264">
        <f>'Table S3a'!I79/'Table S4a'!J$5</f>
        <v>0.46666666666666667</v>
      </c>
      <c r="K80" s="264">
        <f>'Table S3a'!J79/'Table S4a'!K$5</f>
        <v>0.68085106382978722</v>
      </c>
      <c r="L80" s="265">
        <f>'Table S3a'!K79/'Table S4a'!L$5</f>
        <v>0.57999999999999996</v>
      </c>
      <c r="M80" s="265">
        <f>'Table S3a'!L79/'Table S4a'!M$5</f>
        <v>0.82499999999999996</v>
      </c>
      <c r="N80" s="265">
        <f>'Table S3a'!M79/'Table S4a'!N$5</f>
        <v>0.84285714285714286</v>
      </c>
      <c r="O80" s="265">
        <f>'Table S3a'!N79/'Table S4a'!O$5</f>
        <v>0.94871794871794879</v>
      </c>
      <c r="P80" s="265">
        <f>'Table S3a'!O79/'Table S4a'!P$5</f>
        <v>0.87951807228915668</v>
      </c>
      <c r="Q80" s="265">
        <f>'Table S3a'!P79/'Table S4a'!Q$5</f>
        <v>0.93043478260869583</v>
      </c>
      <c r="R80" s="265">
        <f>'Table S3a'!Q79/'Table S4a'!R$5</f>
        <v>1.0333333333333334</v>
      </c>
      <c r="S80" s="265">
        <f>'Table S3a'!R79/'Table S4a'!S$5</f>
        <v>1.0357142857142856</v>
      </c>
      <c r="T80" s="265">
        <f>'Table S3a'!S79/'Table S4a'!T$5</f>
        <v>0.96774193548387089</v>
      </c>
      <c r="U80" s="265">
        <f>'Table S3a'!T79/'Table S4a'!U$5</f>
        <v>0.92380952380952375</v>
      </c>
      <c r="V80" s="172">
        <f>'Table S3a'!U79/'Table S4a'!V$5</f>
        <v>0.55714285714285716</v>
      </c>
      <c r="W80" s="172">
        <f t="shared" si="3"/>
        <v>2.6948614765516177</v>
      </c>
      <c r="X80" s="172">
        <f>'Table S3a'!W79/'Table S4a'!X$5</f>
        <v>0.52146658781785926</v>
      </c>
      <c r="Y80" s="238">
        <f t="shared" si="4"/>
        <v>11.876354079355037</v>
      </c>
      <c r="Z80" s="238">
        <f t="shared" si="5"/>
        <v>3.8124175294120075</v>
      </c>
      <c r="AA80" s="3">
        <f>'Table S3a'!Y79</f>
        <v>0.60036297640653347</v>
      </c>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row>
    <row r="81" spans="1:94">
      <c r="A81" s="89">
        <v>73</v>
      </c>
      <c r="B81" s="87" t="s">
        <v>112</v>
      </c>
      <c r="C81" s="87" t="s">
        <v>113</v>
      </c>
      <c r="D81" s="89" t="s">
        <v>211</v>
      </c>
      <c r="E81" s="89" t="s">
        <v>218</v>
      </c>
      <c r="F81" s="120" t="s">
        <v>996</v>
      </c>
      <c r="G81" s="264">
        <f>'Table S3a'!F80/'Table S4a'!G$5</f>
        <v>0.79354838709677422</v>
      </c>
      <c r="H81" s="264">
        <f>'Table S3a'!G80/'Table S4a'!H$5</f>
        <v>0.81746031746031744</v>
      </c>
      <c r="I81" s="264">
        <f>'Table S3a'!H80/'Table S4a'!I$5</f>
        <v>0.85915492957746475</v>
      </c>
      <c r="J81" s="264">
        <f>'Table S3a'!I80/'Table S4a'!J$5</f>
        <v>0.9</v>
      </c>
      <c r="K81" s="264">
        <f>'Table S3a'!J80/'Table S4a'!K$5</f>
        <v>1.1702127659574468</v>
      </c>
      <c r="L81" s="265">
        <f>'Table S3a'!K80/'Table S4a'!L$5</f>
        <v>0.93</v>
      </c>
      <c r="M81" s="265">
        <f>'Table S3a'!L80/'Table S4a'!M$5</f>
        <v>1.3</v>
      </c>
      <c r="N81" s="265">
        <f>'Table S3a'!M80/'Table S4a'!N$5</f>
        <v>1.2428571428571429</v>
      </c>
      <c r="O81" s="265">
        <f>'Table S3a'!N80/'Table S4a'!O$5</f>
        <v>1.3333333333333335</v>
      </c>
      <c r="P81" s="265">
        <f>'Table S3a'!O80/'Table S4a'!P$5</f>
        <v>1.2289156626506026</v>
      </c>
      <c r="Q81" s="265">
        <f>'Table S3a'!P80/'Table S4a'!Q$5</f>
        <v>1.2869565217391306</v>
      </c>
      <c r="R81" s="265">
        <f>'Table S3a'!Q80/'Table S4a'!R$5</f>
        <v>1.4</v>
      </c>
      <c r="S81" s="265">
        <f>'Table S3a'!R80/'Table S4a'!S$5</f>
        <v>1.3928571428571428</v>
      </c>
      <c r="T81" s="265">
        <f>'Table S3a'!S80/'Table S4a'!T$5</f>
        <v>1.2903225806451615</v>
      </c>
      <c r="U81" s="265">
        <f>'Table S3a'!T80/'Table S4a'!U$5</f>
        <v>1.2857142857142858</v>
      </c>
      <c r="V81" s="172">
        <f>'Table S3a'!U80/'Table S4a'!V$5</f>
        <v>0.5714285714285714</v>
      </c>
      <c r="W81" s="172">
        <f t="shared" si="3"/>
        <v>4.3353454057679413</v>
      </c>
      <c r="X81" s="172">
        <f>'Table S3a'!W80/'Table S4a'!X$5</f>
        <v>0.93867534003548181</v>
      </c>
      <c r="Y81" s="238">
        <f t="shared" si="4"/>
        <v>17.802761641317375</v>
      </c>
      <c r="Z81" s="238">
        <f t="shared" si="5"/>
        <v>2.7951331677126241</v>
      </c>
      <c r="AA81" s="3">
        <f>'Table S3a'!Y80</f>
        <v>0.41723214285714294</v>
      </c>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row>
    <row r="82" spans="1:94">
      <c r="A82" s="89">
        <v>74</v>
      </c>
      <c r="B82" s="87" t="s">
        <v>114</v>
      </c>
      <c r="C82" s="87" t="s">
        <v>115</v>
      </c>
      <c r="D82" s="89" t="s">
        <v>211</v>
      </c>
      <c r="E82" s="89" t="s">
        <v>218</v>
      </c>
      <c r="F82" s="120" t="s">
        <v>996</v>
      </c>
      <c r="G82" s="264">
        <f>'Table S3a'!F81/'Table S4a'!G$5</f>
        <v>0.8193548387096774</v>
      </c>
      <c r="H82" s="264">
        <f>'Table S3a'!G81/'Table S4a'!H$5</f>
        <v>0.83333333333333337</v>
      </c>
      <c r="I82" s="264">
        <f>'Table S3a'!H81/'Table S4a'!I$5</f>
        <v>0.88732394366197187</v>
      </c>
      <c r="J82" s="264">
        <f>'Table S3a'!I81/'Table S4a'!J$5</f>
        <v>0.91851851851851851</v>
      </c>
      <c r="K82" s="264">
        <f>'Table S3a'!J81/'Table S4a'!K$5</f>
        <v>1.1702127659574468</v>
      </c>
      <c r="L82" s="265">
        <f>'Table S3a'!K81/'Table S4a'!L$5</f>
        <v>0.85</v>
      </c>
      <c r="M82" s="265">
        <f>'Table S3a'!L81/'Table S4a'!M$5</f>
        <v>1.35</v>
      </c>
      <c r="N82" s="265">
        <f>'Table S3a'!M81/'Table S4a'!N$5</f>
        <v>1.2571428571428573</v>
      </c>
      <c r="O82" s="265">
        <f>'Table S3a'!N81/'Table S4a'!O$5</f>
        <v>1.3846153846153848</v>
      </c>
      <c r="P82" s="265">
        <f>'Table S3a'!O81/'Table S4a'!P$5</f>
        <v>1.3132530120481929</v>
      </c>
      <c r="Q82" s="265">
        <f>'Table S3a'!P81/'Table S4a'!Q$5</f>
        <v>1.4217391304347826</v>
      </c>
      <c r="R82" s="265">
        <f>'Table S3a'!Q81/'Table S4a'!R$5</f>
        <v>1.6</v>
      </c>
      <c r="S82" s="265">
        <f>'Table S3a'!R81/'Table S4a'!S$5</f>
        <v>1.6071428571428572</v>
      </c>
      <c r="T82" s="265">
        <f>'Table S3a'!S81/'Table S4a'!T$5</f>
        <v>1.5161290322580645</v>
      </c>
      <c r="U82" s="265">
        <f>'Table S3a'!T81/'Table S4a'!U$5</f>
        <v>1.4285714285714286</v>
      </c>
      <c r="V82" s="172">
        <f>'Table S3a'!U81/'Table S4a'!V$5</f>
        <v>0.45</v>
      </c>
      <c r="W82" s="172">
        <f t="shared" si="3"/>
        <v>4.4476007039387326</v>
      </c>
      <c r="X82" s="172">
        <f>'Table S3a'!W81/'Table S4a'!X$5</f>
        <v>0.97865168539325831</v>
      </c>
      <c r="Y82" s="238">
        <f t="shared" si="4"/>
        <v>18.807337102394516</v>
      </c>
      <c r="Z82" s="238">
        <f t="shared" si="5"/>
        <v>2.9659439971714328</v>
      </c>
      <c r="AA82" s="3">
        <f>'Table S3a'!Y81</f>
        <v>0.44532751091703054</v>
      </c>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row>
    <row r="83" spans="1:94">
      <c r="A83" s="89">
        <v>75</v>
      </c>
      <c r="B83" s="87" t="s">
        <v>116</v>
      </c>
      <c r="C83" s="87" t="s">
        <v>117</v>
      </c>
      <c r="D83" s="89" t="s">
        <v>211</v>
      </c>
      <c r="E83" s="89" t="s">
        <v>218</v>
      </c>
      <c r="F83" s="120" t="s">
        <v>996</v>
      </c>
      <c r="G83" s="264">
        <f>'Table S3a'!F82/'Table S4a'!G$5</f>
        <v>0.50645161290322582</v>
      </c>
      <c r="H83" s="264">
        <f>'Table S3a'!G82/'Table S4a'!H$5</f>
        <v>0.53968253968253965</v>
      </c>
      <c r="I83" s="264">
        <f>'Table S3a'!H82/'Table S4a'!I$5</f>
        <v>0.56338028169014087</v>
      </c>
      <c r="J83" s="264">
        <f>'Table S3a'!I82/'Table S4a'!J$5</f>
        <v>0.58518518518518525</v>
      </c>
      <c r="K83" s="264">
        <f>'Table S3a'!J82/'Table S4a'!K$5</f>
        <v>0.74468085106382975</v>
      </c>
      <c r="L83" s="265">
        <f>'Table S3a'!K82/'Table S4a'!L$5</f>
        <v>0.54</v>
      </c>
      <c r="M83" s="265">
        <f>'Table S3a'!L82/'Table S4a'!M$5</f>
        <v>0.875</v>
      </c>
      <c r="N83" s="265">
        <f>'Table S3a'!M82/'Table S4a'!N$5</f>
        <v>0.84285714285714286</v>
      </c>
      <c r="O83" s="265">
        <f>'Table S3a'!N82/'Table S4a'!O$5</f>
        <v>0.89743589743589747</v>
      </c>
      <c r="P83" s="265">
        <f>'Table S3a'!O82/'Table S4a'!P$5</f>
        <v>0.86746987951807231</v>
      </c>
      <c r="Q83" s="265">
        <f>'Table S3a'!P82/'Table S4a'!Q$5</f>
        <v>0.93913043478260883</v>
      </c>
      <c r="R83" s="265">
        <f>'Table S3a'!Q82/'Table S4a'!R$5</f>
        <v>1.0333333333333334</v>
      </c>
      <c r="S83" s="265">
        <f>'Table S3a'!R82/'Table S4a'!S$5</f>
        <v>1.0153061224489797</v>
      </c>
      <c r="T83" s="265">
        <f>'Table S3a'!S82/'Table S4a'!T$5</f>
        <v>0.96774193548387089</v>
      </c>
      <c r="U83" s="265">
        <f>'Table S3a'!T82/'Table S4a'!U$5</f>
        <v>1.0571428571428572</v>
      </c>
      <c r="V83" s="172">
        <f>'Table S3a'!U82/'Table S4a'!V$5</f>
        <v>0.27857142857142858</v>
      </c>
      <c r="W83" s="172">
        <f t="shared" si="3"/>
        <v>2.8888585071683663</v>
      </c>
      <c r="X83" s="172">
        <f>'Table S3a'!W82/'Table S4a'!X$5</f>
        <v>0.64346540508574801</v>
      </c>
      <c r="Y83" s="238">
        <f t="shared" si="4"/>
        <v>12.253369502099112</v>
      </c>
      <c r="Z83" s="238">
        <f t="shared" si="5"/>
        <v>3.0739190430115357</v>
      </c>
      <c r="AA83" s="3">
        <f>'Table S3a'!Y82</f>
        <v>0.49054794520547951</v>
      </c>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row>
    <row r="84" spans="1:94">
      <c r="A84" s="89">
        <v>76</v>
      </c>
      <c r="B84" s="87" t="s">
        <v>118</v>
      </c>
      <c r="C84" s="87" t="s">
        <v>119</v>
      </c>
      <c r="D84" s="89" t="s">
        <v>211</v>
      </c>
      <c r="E84" s="89" t="s">
        <v>218</v>
      </c>
      <c r="F84" s="120" t="s">
        <v>996</v>
      </c>
      <c r="G84" s="264">
        <f>'Table S3a'!F83/'Table S4a'!G$5</f>
        <v>0.50322580645161286</v>
      </c>
      <c r="H84" s="264">
        <f>'Table S3a'!G83/'Table S4a'!H$5</f>
        <v>0.47142857142857142</v>
      </c>
      <c r="I84" s="264">
        <f>'Table S3a'!H83/'Table S4a'!I$5</f>
        <v>0.49295774647887325</v>
      </c>
      <c r="J84" s="264">
        <f>'Table S3a'!I83/'Table S4a'!J$5</f>
        <v>0.51481481481481484</v>
      </c>
      <c r="K84" s="264">
        <f>'Table S3a'!J83/'Table S4a'!K$5</f>
        <v>0.65957446808510634</v>
      </c>
      <c r="L84" s="265">
        <f>'Table S3a'!K83/'Table S4a'!L$5</f>
        <v>0.56999999999999995</v>
      </c>
      <c r="M84" s="265">
        <f>'Table S3a'!L83/'Table S4a'!M$5</f>
        <v>0.82499999999999996</v>
      </c>
      <c r="N84" s="265">
        <f>'Table S3a'!M83/'Table S4a'!N$5</f>
        <v>0.75714285714285723</v>
      </c>
      <c r="O84" s="265">
        <f>'Table S3a'!N83/'Table S4a'!O$5</f>
        <v>0.87179487179487181</v>
      </c>
      <c r="P84" s="265">
        <f>'Table S3a'!O83/'Table S4a'!P$5</f>
        <v>0.85542168674698793</v>
      </c>
      <c r="Q84" s="265">
        <f>'Table S3a'!P83/'Table S4a'!Q$5</f>
        <v>0.93043478260869583</v>
      </c>
      <c r="R84" s="265">
        <f>'Table S3a'!Q83/'Table S4a'!R$5</f>
        <v>1</v>
      </c>
      <c r="S84" s="265">
        <f>'Table S3a'!R83/'Table S4a'!S$5</f>
        <v>0.97448979591836737</v>
      </c>
      <c r="T84" s="265">
        <f>'Table S3a'!S83/'Table S4a'!T$5</f>
        <v>0.93548387096774188</v>
      </c>
      <c r="U84" s="265">
        <f>'Table S3a'!T83/'Table S4a'!U$5</f>
        <v>1.1571428571428573</v>
      </c>
      <c r="V84" s="172">
        <f>'Table S3a'!U83/'Table S4a'!V$5</f>
        <v>0.37142857142857144</v>
      </c>
      <c r="W84" s="172">
        <f t="shared" si="3"/>
        <v>2.636710290231417</v>
      </c>
      <c r="X84" s="172">
        <f>'Table S3a'!W83/'Table S4a'!X$5</f>
        <v>0.61058545239503237</v>
      </c>
      <c r="Y84" s="238">
        <f t="shared" si="4"/>
        <v>11.890340701009929</v>
      </c>
      <c r="Z84" s="238">
        <f t="shared" si="5"/>
        <v>3.3599189985034816</v>
      </c>
      <c r="AA84" s="3">
        <f>'Table S3a'!Y83</f>
        <v>0.56914893617021278</v>
      </c>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row>
    <row r="85" spans="1:94">
      <c r="A85" s="89">
        <v>77</v>
      </c>
      <c r="B85" s="87" t="s">
        <v>247</v>
      </c>
      <c r="C85" s="87" t="s">
        <v>248</v>
      </c>
      <c r="D85" s="89" t="s">
        <v>211</v>
      </c>
      <c r="E85" s="89" t="s">
        <v>218</v>
      </c>
      <c r="F85" s="120" t="s">
        <v>996</v>
      </c>
      <c r="G85" s="264">
        <f>'Table S3a'!F84/'Table S4a'!G$5</f>
        <v>0.65483870967741942</v>
      </c>
      <c r="H85" s="264">
        <f>'Table S3a'!G84/'Table S4a'!H$5</f>
        <v>0.66825396825396832</v>
      </c>
      <c r="I85" s="264">
        <f>'Table S3a'!H84/'Table S4a'!I$5</f>
        <v>0.69014084507042261</v>
      </c>
      <c r="J85" s="264">
        <f>'Table S3a'!I84/'Table S4a'!J$5</f>
        <v>0.72592592592592597</v>
      </c>
      <c r="K85" s="264">
        <f>'Table S3a'!J84/'Table S4a'!K$5</f>
        <v>0.93617021276595747</v>
      </c>
      <c r="L85" s="265">
        <f>'Table S3a'!K84/'Table S4a'!L$5</f>
        <v>0.75</v>
      </c>
      <c r="M85" s="265">
        <f>'Table S3a'!L84/'Table S4a'!M$5</f>
        <v>1.05</v>
      </c>
      <c r="N85" s="265">
        <f>'Table S3a'!M84/'Table S4a'!N$5</f>
        <v>1</v>
      </c>
      <c r="O85" s="265">
        <f>'Table S3a'!N84/'Table S4a'!O$5</f>
        <v>1.0769230769230771</v>
      </c>
      <c r="P85" s="265">
        <f>'Table S3a'!O84/'Table S4a'!P$5</f>
        <v>1.0120481927710843</v>
      </c>
      <c r="Q85" s="265">
        <f>'Table S3a'!P84/'Table S4a'!Q$5</f>
        <v>1.0782608695652174</v>
      </c>
      <c r="R85" s="265">
        <f>'Table S3a'!Q84/'Table S4a'!R$5</f>
        <v>1.2</v>
      </c>
      <c r="S85" s="265">
        <f>'Table S3a'!R84/'Table S4a'!S$5</f>
        <v>1.1734693877551019</v>
      </c>
      <c r="T85" s="265">
        <f>'Table S3a'!S84/'Table S4a'!T$5</f>
        <v>1.0967741935483872</v>
      </c>
      <c r="U85" s="265">
        <f>'Table S3a'!T84/'Table S4a'!U$5</f>
        <v>1.0857142857142859</v>
      </c>
      <c r="V85" s="172">
        <f>'Table S3a'!U84/'Table S4a'!V$5</f>
        <v>0.6071428571428571</v>
      </c>
      <c r="W85" s="172">
        <f t="shared" si="3"/>
        <v>3.4929898479194255</v>
      </c>
      <c r="X85" s="172">
        <f>'Table S3a'!W84/'Table S4a'!X$5</f>
        <v>0.7703725606150208</v>
      </c>
      <c r="Y85" s="238">
        <f t="shared" si="4"/>
        <v>14.805662525113704</v>
      </c>
      <c r="Z85" s="238">
        <f t="shared" si="5"/>
        <v>2.8631962231730195</v>
      </c>
      <c r="AA85" s="3">
        <f>'Table S3a'!Y84</f>
        <v>0.42683461117196048</v>
      </c>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row>
    <row r="86" spans="1:94">
      <c r="A86" s="89">
        <v>78</v>
      </c>
      <c r="B86" s="87" t="s">
        <v>249</v>
      </c>
      <c r="C86" s="87" t="s">
        <v>250</v>
      </c>
      <c r="D86" s="89" t="s">
        <v>211</v>
      </c>
      <c r="E86" s="89" t="s">
        <v>218</v>
      </c>
      <c r="F86" s="120" t="s">
        <v>996</v>
      </c>
      <c r="G86" s="264">
        <f>'Table S3a'!F85/'Table S4a'!G$5</f>
        <v>0.61612903225806459</v>
      </c>
      <c r="H86" s="264">
        <f>'Table S3a'!G85/'Table S4a'!H$5</f>
        <v>0.6428571428571429</v>
      </c>
      <c r="I86" s="264">
        <f>'Table S3a'!H85/'Table S4a'!I$5</f>
        <v>0.69014084507042261</v>
      </c>
      <c r="J86" s="264">
        <f>'Table S3a'!I85/'Table S4a'!J$5</f>
        <v>0.72222222222222221</v>
      </c>
      <c r="K86" s="264">
        <f>'Table S3a'!J85/'Table S4a'!K$5</f>
        <v>0.93617021276595747</v>
      </c>
      <c r="L86" s="265">
        <f>'Table S3a'!K85/'Table S4a'!L$5</f>
        <v>0.67</v>
      </c>
      <c r="M86" s="265">
        <f>'Table S3a'!L85/'Table S4a'!M$5</f>
        <v>1.075</v>
      </c>
      <c r="N86" s="265">
        <f>'Table S3a'!M85/'Table S4a'!N$5</f>
        <v>1.0285714285714287</v>
      </c>
      <c r="O86" s="265">
        <f>'Table S3a'!N85/'Table S4a'!O$5</f>
        <v>1.1282051282051284</v>
      </c>
      <c r="P86" s="265">
        <f>'Table S3a'!O85/'Table S4a'!P$5</f>
        <v>1.0843373493975905</v>
      </c>
      <c r="Q86" s="265">
        <f>'Table S3a'!P85/'Table S4a'!Q$5</f>
        <v>1.1608695652173913</v>
      </c>
      <c r="R86" s="265">
        <f>'Table S3a'!Q85/'Table S4a'!R$5</f>
        <v>1.3</v>
      </c>
      <c r="S86" s="265">
        <f>'Table S3a'!R85/'Table S4a'!S$5</f>
        <v>1.306122448979592</v>
      </c>
      <c r="T86" s="265">
        <f>'Table S3a'!S85/'Table S4a'!T$5</f>
        <v>1.2258064516129032</v>
      </c>
      <c r="U86" s="265">
        <f>'Table S3a'!T85/'Table S4a'!U$5</f>
        <v>1.1333333333333333</v>
      </c>
      <c r="V86" s="172">
        <f>'Table S3a'!U85/'Table S4a'!V$5</f>
        <v>0.45</v>
      </c>
      <c r="W86" s="172">
        <f t="shared" si="3"/>
        <v>3.5691396240692024</v>
      </c>
      <c r="X86" s="172">
        <f>'Table S3a'!W85/'Table S4a'!X$5</f>
        <v>0.76398580721466591</v>
      </c>
      <c r="Y86" s="238">
        <f t="shared" si="4"/>
        <v>15.169765160491178</v>
      </c>
      <c r="Z86" s="238">
        <f t="shared" si="5"/>
        <v>3.0803009778313117</v>
      </c>
      <c r="AA86" s="3">
        <f>'Table S3a'!Y85</f>
        <v>0.46142533936651581</v>
      </c>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row>
    <row r="87" spans="1:94">
      <c r="A87" s="89">
        <v>79</v>
      </c>
      <c r="B87" s="87" t="s">
        <v>257</v>
      </c>
      <c r="C87" s="87" t="s">
        <v>258</v>
      </c>
      <c r="D87" s="89" t="s">
        <v>211</v>
      </c>
      <c r="E87" s="89" t="s">
        <v>218</v>
      </c>
      <c r="F87" s="120" t="s">
        <v>996</v>
      </c>
      <c r="G87" s="264">
        <f>'Table S3a'!F86/'Table S4a'!G$5</f>
        <v>0.31290322580645158</v>
      </c>
      <c r="H87" s="264">
        <f>'Table S3a'!G86/'Table S4a'!H$5</f>
        <v>0.32222222222222224</v>
      </c>
      <c r="I87" s="264">
        <f>'Table S3a'!H86/'Table S4a'!I$5</f>
        <v>0.35211267605633806</v>
      </c>
      <c r="J87" s="264">
        <f>'Table S3a'!I86/'Table S4a'!J$5</f>
        <v>0.37777777777777777</v>
      </c>
      <c r="K87" s="264">
        <f>'Table S3a'!J86/'Table S4a'!K$5</f>
        <v>0.51063829787234039</v>
      </c>
      <c r="L87" s="265">
        <f>'Table S3a'!K86/'Table S4a'!L$5</f>
        <v>0.42</v>
      </c>
      <c r="M87" s="265">
        <f>'Table S3a'!L86/'Table S4a'!M$5</f>
        <v>0.625</v>
      </c>
      <c r="N87" s="265">
        <f>'Table S3a'!M86/'Table S4a'!N$5</f>
        <v>0.6</v>
      </c>
      <c r="O87" s="265">
        <f>'Table S3a'!N86/'Table S4a'!O$5</f>
        <v>0.66666666666666674</v>
      </c>
      <c r="P87" s="265">
        <f>'Table S3a'!O86/'Table S4a'!P$5</f>
        <v>0.63855421686746994</v>
      </c>
      <c r="Q87" s="265">
        <f>'Table S3a'!P86/'Table S4a'!Q$5</f>
        <v>0.68260869565217397</v>
      </c>
      <c r="R87" s="265">
        <f>'Table S3a'!Q86/'Table S4a'!R$5</f>
        <v>0.73333333333333339</v>
      </c>
      <c r="S87" s="265">
        <f>'Table S3a'!R86/'Table S4a'!S$5</f>
        <v>0.69897959183673475</v>
      </c>
      <c r="T87" s="265">
        <f>'Table S3a'!S86/'Table S4a'!T$5</f>
        <v>0.67741935483870963</v>
      </c>
      <c r="U87" s="265">
        <f>'Table S3a'!T86/'Table S4a'!U$5</f>
        <v>0.87619047619047608</v>
      </c>
      <c r="V87" s="172">
        <f>'Table S3a'!U86/'Table S4a'!V$5</f>
        <v>0.26428571428571429</v>
      </c>
      <c r="W87" s="172">
        <f t="shared" si="3"/>
        <v>1.9965571205007826</v>
      </c>
      <c r="X87" s="172">
        <f>'Table S3a'!W86/'Table S4a'!X$5</f>
        <v>0.43370786516853926</v>
      </c>
      <c r="Y87" s="238">
        <f t="shared" si="4"/>
        <v>8.7586922494064101</v>
      </c>
      <c r="Z87" s="238">
        <f t="shared" si="5"/>
        <v>3.5287700346472337</v>
      </c>
      <c r="AA87" s="3">
        <f>'Table S3a'!Y86</f>
        <v>0.62616407982261635</v>
      </c>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row>
    <row r="88" spans="1:94">
      <c r="A88" s="89">
        <v>80</v>
      </c>
      <c r="B88" s="87" t="s">
        <v>267</v>
      </c>
      <c r="C88" s="87" t="s">
        <v>276</v>
      </c>
      <c r="D88" s="89" t="s">
        <v>211</v>
      </c>
      <c r="E88" s="89" t="s">
        <v>218</v>
      </c>
      <c r="F88" s="120" t="s">
        <v>996</v>
      </c>
      <c r="G88" s="264">
        <f>'Table S3a'!F87/'Table S4a'!G$5</f>
        <v>0.55483870967741933</v>
      </c>
      <c r="H88" s="264">
        <f>'Table S3a'!G87/'Table S4a'!H$5</f>
        <v>0.52857142857142858</v>
      </c>
      <c r="I88" s="264">
        <f>'Table S3a'!H87/'Table S4a'!I$5</f>
        <v>0.56338028169014087</v>
      </c>
      <c r="J88" s="264">
        <f>'Table S3a'!I87/'Table S4a'!J$5</f>
        <v>0.58888888888888891</v>
      </c>
      <c r="K88" s="264">
        <f>'Table S3a'!J87/'Table S4a'!K$5</f>
        <v>0.82978723404255317</v>
      </c>
      <c r="L88" s="265">
        <f>'Table S3a'!K87/'Table S4a'!L$5</f>
        <v>0.69</v>
      </c>
      <c r="M88" s="265">
        <f>'Table S3a'!L87/'Table S4a'!M$5</f>
        <v>1</v>
      </c>
      <c r="N88" s="265">
        <f>'Table S3a'!M87/'Table S4a'!N$5</f>
        <v>1.0142857142857142</v>
      </c>
      <c r="O88" s="265">
        <f>'Table S3a'!N87/'Table S4a'!O$5</f>
        <v>1.153846153846154</v>
      </c>
      <c r="P88" s="265">
        <f>'Table S3a'!O87/'Table S4a'!P$5</f>
        <v>1.0481927710843375</v>
      </c>
      <c r="Q88" s="265">
        <f>'Table S3a'!P87/'Table S4a'!Q$5</f>
        <v>1.0956521739130436</v>
      </c>
      <c r="R88" s="265">
        <f>'Table S3a'!Q87/'Table S4a'!R$5</f>
        <v>1.1666666666666667</v>
      </c>
      <c r="S88" s="265">
        <f>'Table S3a'!R87/'Table S4a'!S$5</f>
        <v>1.1632653061224489</v>
      </c>
      <c r="T88" s="265">
        <f>'Table S3a'!S87/'Table S4a'!T$5</f>
        <v>1.0967741935483872</v>
      </c>
      <c r="U88" s="265">
        <f>'Table S3a'!T87/'Table S4a'!U$5</f>
        <v>1.0714285714285714</v>
      </c>
      <c r="V88" s="172">
        <f>'Table S3a'!U87/'Table S4a'!V$5</f>
        <v>0.7857142857142857</v>
      </c>
      <c r="W88" s="172">
        <f t="shared" si="3"/>
        <v>3.320401038710898</v>
      </c>
      <c r="X88" s="172">
        <f>'Table S3a'!W87/'Table S4a'!X$5</f>
        <v>0.66859846244825538</v>
      </c>
      <c r="Y88" s="238">
        <f t="shared" si="4"/>
        <v>14.351292379480041</v>
      </c>
      <c r="Z88" s="238">
        <f t="shared" si="5"/>
        <v>3.4252898878691607</v>
      </c>
      <c r="AA88" s="3">
        <f>'Table S3a'!Y87</f>
        <v>0.52166890982503356</v>
      </c>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row>
    <row r="89" spans="1:94">
      <c r="A89" s="89">
        <v>81</v>
      </c>
      <c r="B89" s="87" t="s">
        <v>268</v>
      </c>
      <c r="C89" s="87" t="s">
        <v>277</v>
      </c>
      <c r="D89" s="89" t="s">
        <v>211</v>
      </c>
      <c r="E89" s="89" t="s">
        <v>218</v>
      </c>
      <c r="F89" s="120" t="s">
        <v>996</v>
      </c>
      <c r="G89" s="264">
        <f>'Table S3a'!F88/'Table S4a'!G$5</f>
        <v>0.48709677419354835</v>
      </c>
      <c r="H89" s="264">
        <f>'Table S3a'!G88/'Table S4a'!H$5</f>
        <v>0.4952380952380952</v>
      </c>
      <c r="I89" s="264">
        <f>'Table S3a'!H88/'Table S4a'!I$5</f>
        <v>0.52112676056338036</v>
      </c>
      <c r="J89" s="264">
        <f>'Table S3a'!I88/'Table S4a'!J$5</f>
        <v>0.51481481481481484</v>
      </c>
      <c r="K89" s="264">
        <f>'Table S3a'!J88/'Table S4a'!K$5</f>
        <v>0.63829787234042545</v>
      </c>
      <c r="L89" s="265">
        <f>'Table S3a'!K88/'Table S4a'!L$5</f>
        <v>0.56000000000000005</v>
      </c>
      <c r="M89" s="265">
        <f>'Table S3a'!L88/'Table S4a'!M$5</f>
        <v>0.7</v>
      </c>
      <c r="N89" s="265">
        <f>'Table S3a'!M88/'Table S4a'!N$5</f>
        <v>0.6428571428571429</v>
      </c>
      <c r="O89" s="265">
        <f>'Table S3a'!N88/'Table S4a'!O$5</f>
        <v>0.6923076923076924</v>
      </c>
      <c r="P89" s="265">
        <f>'Table S3a'!O88/'Table S4a'!P$5</f>
        <v>0.6144578313253013</v>
      </c>
      <c r="Q89" s="265">
        <f>'Table S3a'!P88/'Table S4a'!Q$5</f>
        <v>0.63043478260869568</v>
      </c>
      <c r="R89" s="265">
        <f>'Table S3a'!Q88/'Table S4a'!R$5</f>
        <v>0.66666666666666674</v>
      </c>
      <c r="S89" s="265">
        <f>'Table S3a'!R88/'Table S4a'!S$5</f>
        <v>0.65306122448979598</v>
      </c>
      <c r="T89" s="265">
        <f>'Table S3a'!S88/'Table S4a'!T$5</f>
        <v>0.61290322580645162</v>
      </c>
      <c r="U89" s="265">
        <f>'Table S3a'!T88/'Table S4a'!U$5</f>
        <v>0.62380952380952381</v>
      </c>
      <c r="V89" s="172">
        <f>'Table S3a'!U88/'Table S4a'!V$5</f>
        <v>0.39285714285714285</v>
      </c>
      <c r="W89" s="172">
        <f t="shared" si="3"/>
        <v>2.3711064105430304</v>
      </c>
      <c r="X89" s="172">
        <f>'Table S3a'!W88/'Table S4a'!X$5</f>
        <v>0.53305736250739211</v>
      </c>
      <c r="Y89" s="238">
        <f t="shared" si="4"/>
        <v>9.4459295498786773</v>
      </c>
      <c r="Z89" s="238">
        <f t="shared" si="5"/>
        <v>2.407799416179278</v>
      </c>
      <c r="AA89" s="3">
        <f>'Table S3a'!Y88</f>
        <v>0.34738415545590423</v>
      </c>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row>
    <row r="90" spans="1:94">
      <c r="A90" s="89">
        <v>82</v>
      </c>
      <c r="B90" s="87" t="s">
        <v>269</v>
      </c>
      <c r="C90" s="87" t="s">
        <v>278</v>
      </c>
      <c r="D90" s="89" t="s">
        <v>211</v>
      </c>
      <c r="E90" s="89" t="s">
        <v>218</v>
      </c>
      <c r="F90" s="120" t="s">
        <v>996</v>
      </c>
      <c r="G90" s="264">
        <f>'Table S3a'!F89/'Table S4a'!G$5</f>
        <v>0.90645161290322585</v>
      </c>
      <c r="H90" s="264">
        <f>'Table S3a'!G89/'Table S4a'!H$5</f>
        <v>0.82539682539682535</v>
      </c>
      <c r="I90" s="264">
        <f>'Table S3a'!H89/'Table S4a'!I$5</f>
        <v>0.80281690140845074</v>
      </c>
      <c r="J90" s="264">
        <f>'Table S3a'!I89/'Table S4a'!J$5</f>
        <v>0.7407407407407407</v>
      </c>
      <c r="K90" s="264">
        <f>'Table S3a'!J89/'Table S4a'!K$5</f>
        <v>0.78723404255319152</v>
      </c>
      <c r="L90" s="265">
        <f>'Table S3a'!K89/'Table S4a'!L$5</f>
        <v>0.72</v>
      </c>
      <c r="M90" s="265">
        <f>'Table S3a'!L89/'Table S4a'!M$5</f>
        <v>0.8</v>
      </c>
      <c r="N90" s="265">
        <f>'Table S3a'!M89/'Table S4a'!N$5</f>
        <v>0.6428571428571429</v>
      </c>
      <c r="O90" s="265">
        <f>'Table S3a'!N89/'Table S4a'!O$5</f>
        <v>0.58974358974358976</v>
      </c>
      <c r="P90" s="265">
        <f>'Table S3a'!O89/'Table S4a'!P$5</f>
        <v>0.48192771084337355</v>
      </c>
      <c r="Q90" s="265">
        <f>'Table S3a'!P89/'Table S4a'!Q$5</f>
        <v>0.46956521739130441</v>
      </c>
      <c r="R90" s="265">
        <f>'Table S3a'!Q89/'Table S4a'!R$5</f>
        <v>0.5</v>
      </c>
      <c r="S90" s="265">
        <f>'Table S3a'!R89/'Table S4a'!S$5</f>
        <v>0.45408163265306123</v>
      </c>
      <c r="T90" s="265">
        <f>'Table S3a'!S89/'Table S4a'!T$5</f>
        <v>0.41935483870967744</v>
      </c>
      <c r="U90" s="265">
        <f>'Table S3a'!T89/'Table S4a'!U$5</f>
        <v>0.46190476190476187</v>
      </c>
      <c r="V90" s="172">
        <f>'Table S3a'!U89/'Table S4a'!V$5</f>
        <v>0.44285714285714289</v>
      </c>
      <c r="W90" s="172">
        <f t="shared" si="3"/>
        <v>2.7761583747499241</v>
      </c>
      <c r="X90" s="172">
        <f>'Table S3a'!W89/'Table S4a'!X$5</f>
        <v>0.76002365464222355</v>
      </c>
      <c r="Y90" s="238">
        <f t="shared" si="4"/>
        <v>10.044932159962487</v>
      </c>
      <c r="Z90" s="238">
        <f t="shared" si="5"/>
        <v>1.3635061748981776</v>
      </c>
      <c r="AA90" s="3">
        <f>'Table S3a'!Y89</f>
        <v>0.17369863013698633</v>
      </c>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row>
    <row r="91" spans="1:94">
      <c r="A91" s="89">
        <v>83</v>
      </c>
      <c r="B91" s="87" t="s">
        <v>270</v>
      </c>
      <c r="C91" s="87" t="s">
        <v>279</v>
      </c>
      <c r="D91" s="89" t="s">
        <v>211</v>
      </c>
      <c r="E91" s="89" t="s">
        <v>218</v>
      </c>
      <c r="F91" s="120" t="s">
        <v>996</v>
      </c>
      <c r="G91" s="264">
        <f>'Table S3a'!F90/'Table S4a'!G$5</f>
        <v>0.96451612903225803</v>
      </c>
      <c r="H91" s="264">
        <f>'Table S3a'!G90/'Table S4a'!H$5</f>
        <v>0.946031746031746</v>
      </c>
      <c r="I91" s="264">
        <f>'Table S3a'!H90/'Table S4a'!I$5</f>
        <v>1</v>
      </c>
      <c r="J91" s="264">
        <f>'Table S3a'!I90/'Table S4a'!J$5</f>
        <v>0.98148148148148151</v>
      </c>
      <c r="K91" s="264">
        <f>'Table S3a'!J90/'Table S4a'!K$5</f>
        <v>1.2127659574468086</v>
      </c>
      <c r="L91" s="265">
        <f>'Table S3a'!K90/'Table S4a'!L$5</f>
        <v>0.93</v>
      </c>
      <c r="M91" s="265">
        <f>'Table S3a'!L90/'Table S4a'!M$5</f>
        <v>1.375</v>
      </c>
      <c r="N91" s="265">
        <f>'Table S3a'!M90/'Table S4a'!N$5</f>
        <v>1.2714285714285716</v>
      </c>
      <c r="O91" s="265">
        <f>'Table S3a'!N90/'Table S4a'!O$5</f>
        <v>1.4358974358974359</v>
      </c>
      <c r="P91" s="265">
        <f>'Table S3a'!O90/'Table S4a'!P$5</f>
        <v>1.36144578313253</v>
      </c>
      <c r="Q91" s="265">
        <f>'Table S3a'!P90/'Table S4a'!Q$5</f>
        <v>1.4782608695652175</v>
      </c>
      <c r="R91" s="265">
        <f>'Table S3a'!Q90/'Table S4a'!R$5</f>
        <v>1.6666666666666667</v>
      </c>
      <c r="S91" s="265">
        <f>'Table S3a'!R90/'Table S4a'!S$5</f>
        <v>1.6734693877551019</v>
      </c>
      <c r="T91" s="265">
        <f>'Table S3a'!S90/'Table S4a'!T$5</f>
        <v>1.6451612903225807</v>
      </c>
      <c r="U91" s="265">
        <f>'Table S3a'!T90/'Table S4a'!U$5</f>
        <v>1.4476190476190476</v>
      </c>
      <c r="V91" s="172">
        <f>'Table S3a'!U90/'Table S4a'!V$5</f>
        <v>0.34285714285714286</v>
      </c>
      <c r="W91" s="172">
        <f t="shared" si="3"/>
        <v>4.6888074888074893</v>
      </c>
      <c r="X91" s="172">
        <f>'Table S3a'!W90/'Table S4a'!X$5</f>
        <v>1.0700177409816674</v>
      </c>
      <c r="Y91" s="238">
        <f t="shared" si="4"/>
        <v>19.732601509236584</v>
      </c>
      <c r="Z91" s="238">
        <f t="shared" si="5"/>
        <v>2.7983392425611981</v>
      </c>
      <c r="AA91" s="3">
        <f>'Table S3a'!Y90</f>
        <v>0.40481366459627333</v>
      </c>
    </row>
    <row r="92" spans="1:94">
      <c r="A92" s="89">
        <v>84</v>
      </c>
      <c r="B92" s="87" t="s">
        <v>271</v>
      </c>
      <c r="C92" s="87" t="s">
        <v>280</v>
      </c>
      <c r="D92" s="89" t="s">
        <v>211</v>
      </c>
      <c r="E92" s="89" t="s">
        <v>218</v>
      </c>
      <c r="F92" s="120" t="s">
        <v>996</v>
      </c>
      <c r="G92" s="264">
        <f>'Table S3a'!F91/'Table S4a'!G$5</f>
        <v>0.967741935483871</v>
      </c>
      <c r="H92" s="264">
        <f>'Table S3a'!G91/'Table S4a'!H$5</f>
        <v>0.95714285714285707</v>
      </c>
      <c r="I92" s="264">
        <f>'Table S3a'!H91/'Table S4a'!I$5</f>
        <v>1.0422535211267607</v>
      </c>
      <c r="J92" s="264">
        <f>'Table S3a'!I91/'Table S4a'!J$5</f>
        <v>1.0333333333333332</v>
      </c>
      <c r="K92" s="264">
        <f>'Table S3a'!J91/'Table S4a'!K$5</f>
        <v>1.3191489361702127</v>
      </c>
      <c r="L92" s="265">
        <f>'Table S3a'!K91/'Table S4a'!L$5</f>
        <v>0.91</v>
      </c>
      <c r="M92" s="265">
        <f>'Table S3a'!L91/'Table S4a'!M$5</f>
        <v>1.5</v>
      </c>
      <c r="N92" s="265">
        <f>'Table S3a'!M91/'Table S4a'!N$5</f>
        <v>1.4428571428571431</v>
      </c>
      <c r="O92" s="265">
        <f>'Table S3a'!N91/'Table S4a'!O$5</f>
        <v>1.6410256410256412</v>
      </c>
      <c r="P92" s="265">
        <f>'Table S3a'!O91/'Table S4a'!P$5</f>
        <v>1.5783132530120483</v>
      </c>
      <c r="Q92" s="265">
        <f>'Table S3a'!P91/'Table S4a'!Q$5</f>
        <v>1.7695652173913046</v>
      </c>
      <c r="R92" s="265">
        <f>'Table S3a'!Q91/'Table S4a'!R$5</f>
        <v>2.0333333333333332</v>
      </c>
      <c r="S92" s="265">
        <f>'Table S3a'!R91/'Table S4a'!S$5</f>
        <v>2.1377551020408165</v>
      </c>
      <c r="T92" s="265">
        <f>'Table S3a'!S91/'Table S4a'!T$5</f>
        <v>2.1290322580645165</v>
      </c>
      <c r="U92" s="265">
        <f>'Table S3a'!T91/'Table S4a'!U$5</f>
        <v>1.5428571428571427</v>
      </c>
      <c r="V92" s="172">
        <f>'Table S3a'!U91/'Table S4a'!V$5</f>
        <v>0.50714285714285712</v>
      </c>
      <c r="W92" s="172">
        <f t="shared" si="3"/>
        <v>5.1594696383428786</v>
      </c>
      <c r="X92" s="172">
        <f>'Table S3a'!W91/'Table S4a'!X$5</f>
        <v>1.1198107628622114</v>
      </c>
      <c r="Y92" s="238">
        <f t="shared" si="4"/>
        <v>22.51150253098184</v>
      </c>
      <c r="Z92" s="238">
        <f t="shared" si="5"/>
        <v>3.1364528408464816</v>
      </c>
      <c r="AA92" s="3">
        <f>'Table S3a'!Y91</f>
        <v>0.43672230652503802</v>
      </c>
    </row>
    <row r="93" spans="1:94">
      <c r="A93" s="89">
        <v>85</v>
      </c>
      <c r="B93" s="87" t="s">
        <v>272</v>
      </c>
      <c r="C93" s="87" t="s">
        <v>281</v>
      </c>
      <c r="D93" s="89" t="s">
        <v>211</v>
      </c>
      <c r="E93" s="89" t="s">
        <v>218</v>
      </c>
      <c r="F93" s="120" t="s">
        <v>996</v>
      </c>
      <c r="G93" s="264">
        <f>'Table S3a'!F92/'Table S4a'!G$5</f>
        <v>0.84838709677419355</v>
      </c>
      <c r="H93" s="264">
        <f>'Table S3a'!G92/'Table S4a'!H$5</f>
        <v>0.8301587301587301</v>
      </c>
      <c r="I93" s="264">
        <f>'Table S3a'!H92/'Table S4a'!I$5</f>
        <v>0.88732394366197187</v>
      </c>
      <c r="J93" s="264">
        <f>'Table S3a'!I92/'Table S4a'!J$5</f>
        <v>0.88148148148148153</v>
      </c>
      <c r="K93" s="264">
        <f>'Table S3a'!J92/'Table S4a'!K$5</f>
        <v>1.1063829787234043</v>
      </c>
      <c r="L93" s="265">
        <f>'Table S3a'!K92/'Table S4a'!L$5</f>
        <v>0.77</v>
      </c>
      <c r="M93" s="265">
        <f>'Table S3a'!L92/'Table S4a'!M$5</f>
        <v>1.35</v>
      </c>
      <c r="N93" s="265">
        <f>'Table S3a'!M92/'Table S4a'!N$5</f>
        <v>1.3285714285714287</v>
      </c>
      <c r="O93" s="265">
        <f>'Table S3a'!N92/'Table S4a'!O$5</f>
        <v>1.5641025641025641</v>
      </c>
      <c r="P93" s="265">
        <f>'Table S3a'!O92/'Table S4a'!P$5</f>
        <v>1.566265060240964</v>
      </c>
      <c r="Q93" s="265">
        <f>'Table S3a'!P92/'Table S4a'!Q$5</f>
        <v>1.7826086956521738</v>
      </c>
      <c r="R93" s="265">
        <f>'Table S3a'!Q92/'Table S4a'!R$5</f>
        <v>2.0666666666666669</v>
      </c>
      <c r="S93" s="265">
        <f>'Table S3a'!R92/'Table S4a'!S$5</f>
        <v>2.1734693877551021</v>
      </c>
      <c r="T93" s="265">
        <f>'Table S3a'!S92/'Table S4a'!T$5</f>
        <v>2.1612903225806455</v>
      </c>
      <c r="U93" s="265">
        <f>'Table S3a'!T92/'Table S4a'!U$5</f>
        <v>1.5428571428571427</v>
      </c>
      <c r="V93" s="172">
        <f>'Table S3a'!U92/'Table S4a'!V$5</f>
        <v>0.55714285714285716</v>
      </c>
      <c r="W93" s="172">
        <f t="shared" si="3"/>
        <v>4.6614794178174463</v>
      </c>
      <c r="X93" s="172">
        <f>'Table S3a'!W92/'Table S4a'!X$5</f>
        <v>1.0079834417504434</v>
      </c>
      <c r="Y93" s="238">
        <f t="shared" si="4"/>
        <v>21.416708356369327</v>
      </c>
      <c r="Z93" s="238">
        <f t="shared" si="5"/>
        <v>3.5807604137588989</v>
      </c>
      <c r="AA93" s="3">
        <f>'Table S3a'!Y92</f>
        <v>0.49648814749780518</v>
      </c>
    </row>
    <row r="94" spans="1:94">
      <c r="A94" s="89">
        <v>86</v>
      </c>
      <c r="B94" s="87" t="s">
        <v>245</v>
      </c>
      <c r="C94" s="87" t="s">
        <v>246</v>
      </c>
      <c r="D94" s="89" t="s">
        <v>552</v>
      </c>
      <c r="E94" s="89" t="s">
        <v>218</v>
      </c>
      <c r="F94" s="120" t="s">
        <v>996</v>
      </c>
      <c r="G94" s="264">
        <f>'Table S3a'!F93/'Table S4a'!G$5</f>
        <v>0.8032258064516129</v>
      </c>
      <c r="H94" s="264">
        <f>'Table S3a'!G93/'Table S4a'!H$5</f>
        <v>0.73492063492063486</v>
      </c>
      <c r="I94" s="264">
        <f>'Table S3a'!H93/'Table S4a'!I$5</f>
        <v>0.70422535211267612</v>
      </c>
      <c r="J94" s="264">
        <f>'Table S3a'!I93/'Table S4a'!J$5</f>
        <v>0.66296296296296287</v>
      </c>
      <c r="K94" s="264">
        <f>'Table S3a'!J93/'Table S4a'!K$5</f>
        <v>0.70212765957446799</v>
      </c>
      <c r="L94" s="265">
        <f>'Table S3a'!K93/'Table S4a'!L$5</f>
        <v>0.6</v>
      </c>
      <c r="M94" s="265">
        <f>'Table S3a'!L93/'Table S4a'!M$5</f>
        <v>0.65</v>
      </c>
      <c r="N94" s="265">
        <f>'Table S3a'!M93/'Table S4a'!N$5</f>
        <v>0.55714285714285716</v>
      </c>
      <c r="O94" s="265">
        <f>'Table S3a'!N93/'Table S4a'!O$5</f>
        <v>0.51282051282051289</v>
      </c>
      <c r="P94" s="265">
        <f>'Table S3a'!O93/'Table S4a'!P$5</f>
        <v>0.42168674698795178</v>
      </c>
      <c r="Q94" s="265">
        <f>'Table S3a'!P93/'Table S4a'!Q$5</f>
        <v>0.43043478260869567</v>
      </c>
      <c r="R94" s="265">
        <f>'Table S3a'!Q93/'Table S4a'!R$5</f>
        <v>0.43333333333333335</v>
      </c>
      <c r="S94" s="265">
        <f>'Table S3a'!R93/'Table S4a'!S$5</f>
        <v>0.43877551020408162</v>
      </c>
      <c r="T94" s="265">
        <f>'Table S3a'!S93/'Table S4a'!T$5</f>
        <v>0.38709677419354838</v>
      </c>
      <c r="U94" s="265">
        <f>'Table S3a'!T93/'Table S4a'!U$5</f>
        <v>0.4238095238095238</v>
      </c>
      <c r="V94" s="172">
        <f>'Table S3a'!U93/'Table S4a'!V$5</f>
        <v>0.4642857142857143</v>
      </c>
      <c r="W94" s="172">
        <f t="shared" si="3"/>
        <v>2.4371516850390091</v>
      </c>
      <c r="X94" s="172">
        <f>'Table S3a'!W93/'Table S4a'!X$5</f>
        <v>0.67616794795978685</v>
      </c>
      <c r="Y94" s="238">
        <f t="shared" si="4"/>
        <v>8.9268481714085741</v>
      </c>
      <c r="Z94" s="238">
        <f t="shared" si="5"/>
        <v>1.3458490986730265</v>
      </c>
      <c r="AA94" s="3">
        <f>'Table S3a'!Y93</f>
        <v>0.17392197125256673</v>
      </c>
    </row>
    <row r="95" spans="1:94">
      <c r="A95" s="89">
        <v>87</v>
      </c>
      <c r="B95" s="87" t="s">
        <v>251</v>
      </c>
      <c r="C95" s="87" t="s">
        <v>252</v>
      </c>
      <c r="D95" s="89" t="s">
        <v>552</v>
      </c>
      <c r="E95" s="89" t="s">
        <v>218</v>
      </c>
      <c r="F95" s="120" t="s">
        <v>996</v>
      </c>
      <c r="G95" s="264">
        <f>'Table S3a'!F94/'Table S4a'!G$5</f>
        <v>0.63870967741935492</v>
      </c>
      <c r="H95" s="264">
        <f>'Table S3a'!G94/'Table S4a'!H$5</f>
        <v>0.7412698412698413</v>
      </c>
      <c r="I95" s="264">
        <f>'Table S3a'!H94/'Table S4a'!I$5</f>
        <v>0.76056338028169024</v>
      </c>
      <c r="J95" s="264">
        <f>'Table S3a'!I94/'Table S4a'!J$5</f>
        <v>0.75555555555555554</v>
      </c>
      <c r="K95" s="264">
        <f>'Table S3a'!J94/'Table S4a'!K$5</f>
        <v>0.91489361702127647</v>
      </c>
      <c r="L95" s="265">
        <f>'Table S3a'!K94/'Table S4a'!L$5</f>
        <v>0.56999999999999995</v>
      </c>
      <c r="M95" s="265">
        <f>'Table S3a'!L94/'Table S4a'!M$5</f>
        <v>0.875</v>
      </c>
      <c r="N95" s="265">
        <f>'Table S3a'!M94/'Table S4a'!N$5</f>
        <v>0.78571428571428581</v>
      </c>
      <c r="O95" s="265">
        <f>'Table S3a'!N94/'Table S4a'!O$5</f>
        <v>0.74358974358974361</v>
      </c>
      <c r="P95" s="265">
        <f>'Table S3a'!O94/'Table S4a'!P$5</f>
        <v>0.65060240963855431</v>
      </c>
      <c r="Q95" s="265">
        <f>'Table S3a'!P94/'Table S4a'!Q$5</f>
        <v>0.66086956521739137</v>
      </c>
      <c r="R95" s="265">
        <f>'Table S3a'!Q94/'Table S4a'!R$5</f>
        <v>0.73333333333333339</v>
      </c>
      <c r="S95" s="265">
        <f>'Table S3a'!R94/'Table S4a'!S$5</f>
        <v>0.73979591836734693</v>
      </c>
      <c r="T95" s="265">
        <f>'Table S3a'!S94/'Table S4a'!T$5</f>
        <v>0.67741935483870963</v>
      </c>
      <c r="U95" s="265">
        <f>'Table S3a'!T94/'Table S4a'!U$5</f>
        <v>0.56666666666666665</v>
      </c>
      <c r="V95" s="172">
        <f>'Table S3a'!U94/'Table S4a'!V$5</f>
        <v>0.4642857142857143</v>
      </c>
      <c r="W95" s="172">
        <f t="shared" si="3"/>
        <v>3.0454229651412752</v>
      </c>
      <c r="X95" s="172">
        <f>'Table S3a'!W94/'Table S4a'!X$5</f>
        <v>0.70940272028385565</v>
      </c>
      <c r="Y95" s="238">
        <f t="shared" si="4"/>
        <v>11.278269063199465</v>
      </c>
      <c r="Z95" s="238">
        <f t="shared" si="5"/>
        <v>1.8375769736309056</v>
      </c>
      <c r="AA95" s="3">
        <f>'Table S3a'!Y94</f>
        <v>0.24182194616977223</v>
      </c>
    </row>
    <row r="96" spans="1:94">
      <c r="A96" s="89">
        <v>88</v>
      </c>
      <c r="B96" s="87" t="s">
        <v>253</v>
      </c>
      <c r="C96" s="87" t="s">
        <v>254</v>
      </c>
      <c r="D96" s="89" t="s">
        <v>552</v>
      </c>
      <c r="E96" s="89" t="s">
        <v>218</v>
      </c>
      <c r="F96" s="120" t="s">
        <v>996</v>
      </c>
      <c r="G96" s="264">
        <f>'Table S3a'!F95/'Table S4a'!G$5</f>
        <v>0.76129032258064522</v>
      </c>
      <c r="H96" s="264">
        <f>'Table S3a'!G95/'Table S4a'!H$5</f>
        <v>0.80793650793650795</v>
      </c>
      <c r="I96" s="264">
        <f>'Table S3a'!H95/'Table S4a'!I$5</f>
        <v>0.85915492957746475</v>
      </c>
      <c r="J96" s="264">
        <f>'Table S3a'!I95/'Table S4a'!J$5</f>
        <v>0.8481481481481481</v>
      </c>
      <c r="K96" s="264">
        <f>'Table S3a'!J95/'Table S4a'!K$5</f>
        <v>1.0425531914893618</v>
      </c>
      <c r="L96" s="265">
        <f>'Table S3a'!K95/'Table S4a'!L$5</f>
        <v>0.62</v>
      </c>
      <c r="M96" s="265">
        <f>'Table S3a'!L95/'Table S4a'!M$5</f>
        <v>1</v>
      </c>
      <c r="N96" s="265">
        <f>'Table S3a'!M95/'Table S4a'!N$5</f>
        <v>0.88571428571428579</v>
      </c>
      <c r="O96" s="265">
        <f>'Table S3a'!N95/'Table S4a'!O$5</f>
        <v>0.87179487179487181</v>
      </c>
      <c r="P96" s="265">
        <f>'Table S3a'!O95/'Table S4a'!P$5</f>
        <v>0.74698795180722899</v>
      </c>
      <c r="Q96" s="265">
        <f>'Table S3a'!P95/'Table S4a'!Q$5</f>
        <v>0.78260869565217395</v>
      </c>
      <c r="R96" s="265">
        <f>'Table S3a'!Q95/'Table S4a'!R$5</f>
        <v>0.83333333333333337</v>
      </c>
      <c r="S96" s="265">
        <f>'Table S3a'!R95/'Table S4a'!S$5</f>
        <v>0.84183673469387754</v>
      </c>
      <c r="T96" s="265">
        <f>'Table S3a'!S95/'Table S4a'!T$5</f>
        <v>0.77419354838709675</v>
      </c>
      <c r="U96" s="265">
        <f>'Table S3a'!T95/'Table S4a'!U$5</f>
        <v>0.68095238095238098</v>
      </c>
      <c r="V96" s="172">
        <f>'Table S3a'!U95/'Table S4a'!V$5</f>
        <v>0.51428571428571435</v>
      </c>
      <c r="W96" s="172">
        <f t="shared" si="3"/>
        <v>3.4648122352347706</v>
      </c>
      <c r="X96" s="172">
        <f>'Table S3a'!W95/'Table S4a'!X$5</f>
        <v>0.80366646954464827</v>
      </c>
      <c r="Y96" s="238">
        <f t="shared" si="4"/>
        <v>12.870790616353093</v>
      </c>
      <c r="Z96" s="238">
        <f t="shared" si="5"/>
        <v>1.8609092755899357</v>
      </c>
      <c r="AA96" s="3">
        <f>'Table S3a'!Y95</f>
        <v>0.25369003690036901</v>
      </c>
    </row>
    <row r="97" spans="1:27">
      <c r="A97" s="89">
        <v>89</v>
      </c>
      <c r="B97" s="87" t="s">
        <v>255</v>
      </c>
      <c r="C97" s="87" t="s">
        <v>256</v>
      </c>
      <c r="D97" s="89" t="s">
        <v>552</v>
      </c>
      <c r="E97" s="89" t="s">
        <v>218</v>
      </c>
      <c r="F97" s="120" t="s">
        <v>996</v>
      </c>
      <c r="G97" s="264">
        <f>'Table S3a'!F96/'Table S4a'!G$5</f>
        <v>0.77419354838709675</v>
      </c>
      <c r="H97" s="264">
        <f>'Table S3a'!G96/'Table S4a'!H$5</f>
        <v>0.82063492063492072</v>
      </c>
      <c r="I97" s="264">
        <f>'Table S3a'!H96/'Table S4a'!I$5</f>
        <v>0.83098591549295786</v>
      </c>
      <c r="J97" s="264">
        <f>'Table S3a'!I96/'Table S4a'!J$5</f>
        <v>0.82222222222222219</v>
      </c>
      <c r="K97" s="264">
        <f>'Table S3a'!J96/'Table S4a'!K$5</f>
        <v>0.97872340425531901</v>
      </c>
      <c r="L97" s="265">
        <f>'Table S3a'!K96/'Table S4a'!L$5</f>
        <v>0.7</v>
      </c>
      <c r="M97" s="265">
        <f>'Table S3a'!L96/'Table S4a'!M$5</f>
        <v>1</v>
      </c>
      <c r="N97" s="265">
        <f>'Table S3a'!M96/'Table S4a'!N$5</f>
        <v>0.88571428571428579</v>
      </c>
      <c r="O97" s="265">
        <f>'Table S3a'!N96/'Table S4a'!O$5</f>
        <v>0.89743589743589747</v>
      </c>
      <c r="P97" s="265">
        <f>'Table S3a'!O96/'Table S4a'!P$5</f>
        <v>0.81927710843373502</v>
      </c>
      <c r="Q97" s="265">
        <f>'Table S3a'!P96/'Table S4a'!Q$5</f>
        <v>0.88260869565217392</v>
      </c>
      <c r="R97" s="265">
        <f>'Table S3a'!Q96/'Table S4a'!R$5</f>
        <v>1</v>
      </c>
      <c r="S97" s="265">
        <f>'Table S3a'!R96/'Table S4a'!S$5</f>
        <v>1.0153061224489797</v>
      </c>
      <c r="T97" s="265">
        <f>'Table S3a'!S96/'Table S4a'!T$5</f>
        <v>0.93548387096774188</v>
      </c>
      <c r="U97" s="265">
        <f>'Table S3a'!T96/'Table S4a'!U$5</f>
        <v>0.76666666666666672</v>
      </c>
      <c r="V97" s="172">
        <f>'Table S3a'!U96/'Table S4a'!V$5</f>
        <v>0.44285714285714289</v>
      </c>
      <c r="W97" s="172">
        <f t="shared" si="3"/>
        <v>3.436358320865363</v>
      </c>
      <c r="X97" s="172">
        <f>'Table S3a'!W96/'Table S4a'!X$5</f>
        <v>0.81969248965109398</v>
      </c>
      <c r="Y97" s="238">
        <f t="shared" si="4"/>
        <v>13.572109801169141</v>
      </c>
      <c r="Z97" s="238">
        <f t="shared" si="5"/>
        <v>2.1062214613952079</v>
      </c>
      <c r="AA97" s="3">
        <f>'Table S3a'!Y96</f>
        <v>0.27869003690036898</v>
      </c>
    </row>
    <row r="98" spans="1:27">
      <c r="A98" s="89">
        <v>90</v>
      </c>
      <c r="B98" s="89" t="s">
        <v>862</v>
      </c>
      <c r="C98" s="120">
        <v>124833</v>
      </c>
      <c r="D98" s="89" t="s">
        <v>211</v>
      </c>
      <c r="E98" s="89" t="s">
        <v>218</v>
      </c>
      <c r="F98" s="120" t="s">
        <v>996</v>
      </c>
      <c r="G98" s="264">
        <f>'Table S3a'!F97/'Table S4a'!G$5</f>
        <v>0.52947920563890183</v>
      </c>
      <c r="H98" s="264">
        <f>'Table S3a'!G97/'Table S4a'!H$5</f>
        <v>0.55576344707922831</v>
      </c>
      <c r="I98" s="264">
        <f>'Table S3a'!H97/'Table S4a'!I$5</f>
        <v>0.57513314429241025</v>
      </c>
      <c r="J98" s="264">
        <f>'Table S3a'!I97/'Table S4a'!J$5</f>
        <v>0.56402286347451125</v>
      </c>
      <c r="K98" s="264">
        <f>'Table S3a'!J97/'Table S4a'!K$5</f>
        <v>0.68494104537808875</v>
      </c>
      <c r="L98" s="265">
        <f>'Table S3a'!K97/'Table S4a'!L$5</f>
        <v>0.55627664541316468</v>
      </c>
      <c r="M98" s="265">
        <f>'Table S3a'!L97/'Table S4a'!M$5</f>
        <v>0.76971091514300394</v>
      </c>
      <c r="N98" s="265">
        <f>'Table S3a'!M97/'Table S4a'!N$5</f>
        <v>0.75427683551780345</v>
      </c>
      <c r="O98" s="265">
        <f>'Table S3a'!N97/'Table S4a'!O$5</f>
        <v>0.80063680044018348</v>
      </c>
      <c r="P98" s="265">
        <f>'Table S3a'!O97/'Table S4a'!P$5</f>
        <v>0.7720307782350595</v>
      </c>
      <c r="Q98" s="265">
        <f>'Table S3a'!P97/'Table S4a'!Q$5</f>
        <v>0.78113805886225474</v>
      </c>
      <c r="R98" s="265">
        <f>'Table S3a'!Q97/'Table S4a'!R$5</f>
        <v>0.91452647712235735</v>
      </c>
      <c r="S98" s="265">
        <f>'Table S3a'!R97/'Table S4a'!S$5</f>
        <v>0.85233485967562705</v>
      </c>
      <c r="T98" s="265">
        <f>'Table S3a'!S97/'Table S4a'!T$5</f>
        <v>0.83445797490302021</v>
      </c>
      <c r="U98" s="265">
        <f>'Table S3a'!T97/'Table S4a'!U$5</f>
        <v>0.75937731299634292</v>
      </c>
      <c r="V98" s="172">
        <f>'Table S3a'!U97/'Table S4a'!V$5</f>
        <v>0.48911365192405876</v>
      </c>
      <c r="W98" s="172">
        <f t="shared" si="3"/>
        <v>2.6940696437249083</v>
      </c>
      <c r="X98" s="172">
        <f>'Table S3a'!W97/'Table S4a'!X$5</f>
        <v>0.60219857243931973</v>
      </c>
      <c r="Y98" s="238">
        <f t="shared" si="4"/>
        <v>11.193220016096017</v>
      </c>
      <c r="Z98" s="238">
        <f t="shared" si="5"/>
        <v>2.6792219013132645</v>
      </c>
      <c r="AA98" s="3">
        <f>'Table S3a'!Y97</f>
        <v>0.37688215979830431</v>
      </c>
    </row>
    <row r="99" spans="1:27">
      <c r="A99" s="89">
        <v>91</v>
      </c>
      <c r="B99" s="89" t="s">
        <v>862</v>
      </c>
      <c r="C99" s="120">
        <v>124834</v>
      </c>
      <c r="D99" s="89" t="s">
        <v>211</v>
      </c>
      <c r="E99" s="89" t="s">
        <v>218</v>
      </c>
      <c r="F99" s="120" t="s">
        <v>996</v>
      </c>
      <c r="G99" s="264">
        <f>'Table S3a'!F98/'Table S4a'!G$5</f>
        <v>0.57113878951809549</v>
      </c>
      <c r="H99" s="264">
        <f>'Table S3a'!G98/'Table S4a'!H$5</f>
        <v>0.58743447416758887</v>
      </c>
      <c r="I99" s="264">
        <f>'Table S3a'!H98/'Table S4a'!I$5</f>
        <v>0.58696387632769753</v>
      </c>
      <c r="J99" s="264">
        <f>'Table S3a'!I98/'Table S4a'!J$5</f>
        <v>0.56839762739820798</v>
      </c>
      <c r="K99" s="264">
        <f>'Table S3a'!J98/'Table S4a'!K$5</f>
        <v>0.68407440099199102</v>
      </c>
      <c r="L99" s="265">
        <f>'Table S3a'!K98/'Table S4a'!L$5</f>
        <v>0.53347759806516526</v>
      </c>
      <c r="M99" s="265">
        <f>'Table S3a'!L98/'Table S4a'!M$5</f>
        <v>0.78561745197031763</v>
      </c>
      <c r="N99" s="265">
        <f>'Table S3a'!M98/'Table S4a'!N$5</f>
        <v>0.7748254338218894</v>
      </c>
      <c r="O99" s="265">
        <f>'Table S3a'!N98/'Table S4a'!O$5</f>
        <v>0.90684111759902686</v>
      </c>
      <c r="P99" s="265">
        <f>'Table S3a'!O98/'Table S4a'!P$5</f>
        <v>0.95021650464344487</v>
      </c>
      <c r="Q99" s="265">
        <f>'Table S3a'!P98/'Table S4a'!Q$5</f>
        <v>1.0998050205635164</v>
      </c>
      <c r="R99" s="265">
        <f>'Table S3a'!Q98/'Table S4a'!R$5</f>
        <v>1.3077938998585017</v>
      </c>
      <c r="S99" s="265">
        <f>'Table S3a'!R98/'Table S4a'!S$5</f>
        <v>1.3654265501628142</v>
      </c>
      <c r="T99" s="265">
        <f>'Table S3a'!S98/'Table S4a'!T$5</f>
        <v>1.343570107837748</v>
      </c>
      <c r="U99" s="265">
        <f>'Table S3a'!T98/'Table S4a'!U$5</f>
        <v>1.0742445621849097</v>
      </c>
      <c r="V99" s="172">
        <f>'Table S3a'!U98/'Table S4a'!V$5</f>
        <v>0.40837097208514461</v>
      </c>
      <c r="W99" s="172">
        <f t="shared" si="3"/>
        <v>2.8370280551468219</v>
      </c>
      <c r="X99" s="172">
        <f>'Table S3a'!W98/'Table S4a'!X$5</f>
        <v>0.67747165615586791</v>
      </c>
      <c r="Y99" s="238">
        <f t="shared" si="4"/>
        <v>13.548198387196058</v>
      </c>
      <c r="Z99" s="238">
        <f t="shared" si="5"/>
        <v>3.3828509777732876</v>
      </c>
      <c r="AA99" s="3">
        <f>'Table S3a'!Y98</f>
        <v>0.47928737119412756</v>
      </c>
    </row>
    <row r="100" spans="1:27">
      <c r="A100" s="89">
        <v>92</v>
      </c>
      <c r="B100" s="89" t="s">
        <v>862</v>
      </c>
      <c r="C100" s="120">
        <v>124835</v>
      </c>
      <c r="D100" s="89" t="s">
        <v>211</v>
      </c>
      <c r="E100" s="89" t="s">
        <v>218</v>
      </c>
      <c r="F100" s="120" t="s">
        <v>996</v>
      </c>
      <c r="G100" s="264">
        <f>'Table S3a'!F99/'Table S4a'!G$5</f>
        <v>0.57468184555143509</v>
      </c>
      <c r="H100" s="264">
        <f>'Table S3a'!G99/'Table S4a'!H$5</f>
        <v>0.58290468366070025</v>
      </c>
      <c r="I100" s="264">
        <f>'Table S3a'!H99/'Table S4a'!I$5</f>
        <v>0.59621434681383134</v>
      </c>
      <c r="J100" s="264">
        <f>'Table S3a'!I99/'Table S4a'!J$5</f>
        <v>0.5922882897348305</v>
      </c>
      <c r="K100" s="264">
        <f>'Table S3a'!J99/'Table S4a'!K$5</f>
        <v>0.72955409626862311</v>
      </c>
      <c r="L100" s="265">
        <f>'Table S3a'!K99/'Table S4a'!L$5</f>
        <v>0.54565901960102503</v>
      </c>
      <c r="M100" s="265">
        <f>'Table S3a'!L99/'Table S4a'!M$5</f>
        <v>0.9089497119494071</v>
      </c>
      <c r="N100" s="265">
        <f>'Table S3a'!M99/'Table S4a'!N$5</f>
        <v>0.91394611161472306</v>
      </c>
      <c r="O100" s="265">
        <f>'Table S3a'!N99/'Table S4a'!O$5</f>
        <v>1.113293147445547</v>
      </c>
      <c r="P100" s="265">
        <f>'Table S3a'!O99/'Table S4a'!P$5</f>
        <v>1.2028656413071495</v>
      </c>
      <c r="Q100" s="265">
        <f>'Table S3a'!P99/'Table S4a'!Q$5</f>
        <v>1.4355269038386194</v>
      </c>
      <c r="R100" s="265">
        <f>'Table S3a'!Q99/'Table S4a'!R$5</f>
        <v>1.7325484476539452</v>
      </c>
      <c r="S100" s="265">
        <f>'Table S3a'!R99/'Table S4a'!S$5</f>
        <v>1.8514327859557194</v>
      </c>
      <c r="T100" s="265">
        <f>'Table S3a'!S99/'Table S4a'!T$5</f>
        <v>1.8162733436472804</v>
      </c>
      <c r="U100" s="265">
        <f>'Table S3a'!T99/'Table S4a'!U$5</f>
        <v>1.3761863867879964</v>
      </c>
      <c r="V100" s="172">
        <f>'Table S3a'!U99/'Table S4a'!V$5</f>
        <v>0.4418461688061579</v>
      </c>
      <c r="W100" s="172">
        <f t="shared" si="3"/>
        <v>3.2157418956089319</v>
      </c>
      <c r="X100" s="172">
        <f>'Table S3a'!W99/'Table S4a'!X$5</f>
        <v>0.7407843149374812</v>
      </c>
      <c r="Y100" s="238">
        <f t="shared" si="4"/>
        <v>16.414170930636988</v>
      </c>
      <c r="Z100" s="238">
        <f t="shared" si="5"/>
        <v>4.1931655920627531</v>
      </c>
      <c r="AA100" s="3">
        <f>'Table S3a'!Y99</f>
        <v>0.60204010923323559</v>
      </c>
    </row>
    <row r="101" spans="1:27">
      <c r="A101" s="89">
        <v>93</v>
      </c>
      <c r="B101" s="89" t="s">
        <v>862</v>
      </c>
      <c r="C101" s="120">
        <v>124836</v>
      </c>
      <c r="D101" s="89" t="s">
        <v>211</v>
      </c>
      <c r="E101" s="89" t="s">
        <v>218</v>
      </c>
      <c r="F101" s="120" t="s">
        <v>996</v>
      </c>
      <c r="G101" s="264">
        <f>'Table S3a'!F100/'Table S4a'!G$5</f>
        <v>0.39136483417457879</v>
      </c>
      <c r="H101" s="264">
        <f>'Table S3a'!G100/'Table S4a'!H$5</f>
        <v>0.39815465722785459</v>
      </c>
      <c r="I101" s="264">
        <f>'Table S3a'!H100/'Table S4a'!I$5</f>
        <v>0.41035359622904871</v>
      </c>
      <c r="J101" s="264">
        <f>'Table S3a'!I100/'Table S4a'!J$5</f>
        <v>0.4088304958331116</v>
      </c>
      <c r="K101" s="264">
        <f>'Table S3a'!J100/'Table S4a'!K$5</f>
        <v>0.505763506861306</v>
      </c>
      <c r="L101" s="265">
        <f>'Table S3a'!K100/'Table S4a'!L$5</f>
        <v>0.42727369171839241</v>
      </c>
      <c r="M101" s="265">
        <f>'Table S3a'!L100/'Table S4a'!M$5</f>
        <v>0.5702813712036966</v>
      </c>
      <c r="N101" s="265">
        <f>'Table S3a'!M100/'Table S4a'!N$5</f>
        <v>0.53773816509597971</v>
      </c>
      <c r="O101" s="265">
        <f>'Table S3a'!N100/'Table S4a'!O$5</f>
        <v>0.58619256503087458</v>
      </c>
      <c r="P101" s="265">
        <f>'Table S3a'!O100/'Table S4a'!P$5</f>
        <v>0.53569668170389362</v>
      </c>
      <c r="Q101" s="265">
        <f>'Table S3a'!P100/'Table S4a'!Q$5</f>
        <v>0.55228863747097745</v>
      </c>
      <c r="R101" s="265">
        <f>'Table S3a'!Q100/'Table S4a'!R$5</f>
        <v>0.60472533752181645</v>
      </c>
      <c r="S101" s="265">
        <f>'Table S3a'!R100/'Table S4a'!S$5</f>
        <v>0.60394283581490094</v>
      </c>
      <c r="T101" s="265">
        <f>'Table S3a'!S100/'Table S4a'!T$5</f>
        <v>0.54265615277075063</v>
      </c>
      <c r="U101" s="265">
        <f>'Table S3a'!T100/'Table S4a'!U$5</f>
        <v>0.50552350553010483</v>
      </c>
      <c r="V101" s="172">
        <f>'Table S3a'!U100/'Table S4a'!V$5</f>
        <v>0.37085447600333976</v>
      </c>
      <c r="W101" s="172">
        <f t="shared" si="3"/>
        <v>1.9431148221890147</v>
      </c>
      <c r="X101" s="172">
        <f>'Table S3a'!W100/'Table S4a'!X$5</f>
        <v>0.43039797314250922</v>
      </c>
      <c r="Y101" s="238">
        <f t="shared" si="4"/>
        <v>7.9516405101906269</v>
      </c>
      <c r="Z101" s="238">
        <f t="shared" si="5"/>
        <v>2.5851993482759155</v>
      </c>
      <c r="AA101" s="3">
        <f>'Table S3a'!Y100</f>
        <v>0.3592341844845644</v>
      </c>
    </row>
    <row r="102" spans="1:27">
      <c r="A102" s="89">
        <v>94</v>
      </c>
      <c r="B102" s="89" t="s">
        <v>862</v>
      </c>
      <c r="C102" s="120">
        <v>124837</v>
      </c>
      <c r="D102" s="89" t="s">
        <v>211</v>
      </c>
      <c r="E102" s="89" t="s">
        <v>218</v>
      </c>
      <c r="F102" s="120" t="s">
        <v>996</v>
      </c>
      <c r="G102" s="264">
        <f>'Table S3a'!F101/'Table S4a'!G$5</f>
        <v>1.1970523603314394</v>
      </c>
      <c r="H102" s="264">
        <f>'Table S3a'!G101/'Table S4a'!H$5</f>
        <v>1.2033271415859961</v>
      </c>
      <c r="I102" s="264">
        <f>'Table S3a'!H101/'Table S4a'!I$5</f>
        <v>1.1952266168550425</v>
      </c>
      <c r="J102" s="264">
        <f>'Table S3a'!I101/'Table S4a'!J$5</f>
        <v>1.1670222281462967</v>
      </c>
      <c r="K102" s="264">
        <f>'Table S3a'!J101/'Table S4a'!K$5</f>
        <v>1.3314700837688866</v>
      </c>
      <c r="L102" s="265">
        <f>'Table S3a'!K101/'Table S4a'!L$5</f>
        <v>0.98236445332012501</v>
      </c>
      <c r="M102" s="265">
        <f>'Table S3a'!L101/'Table S4a'!M$5</f>
        <v>1.4091588543905014</v>
      </c>
      <c r="N102" s="265">
        <f>'Table S3a'!M101/'Table S4a'!N$5</f>
        <v>1.2403952829662994</v>
      </c>
      <c r="O102" s="265">
        <f>'Table S3a'!N101/'Table S4a'!O$5</f>
        <v>1.3209158788905335</v>
      </c>
      <c r="P102" s="265">
        <f>'Table S3a'!O101/'Table S4a'!P$5</f>
        <v>1.2919810322438592</v>
      </c>
      <c r="Q102" s="265">
        <f>'Table S3a'!P101/'Table S4a'!Q$5</f>
        <v>1.4688584203327275</v>
      </c>
      <c r="R102" s="265">
        <f>'Table S3a'!Q101/'Table S4a'!R$5</f>
        <v>1.744607523677602</v>
      </c>
      <c r="S102" s="265">
        <f>'Table S3a'!R101/'Table S4a'!S$5</f>
        <v>1.8937838405898328</v>
      </c>
      <c r="T102" s="265">
        <f>'Table S3a'!S101/'Table S4a'!T$5</f>
        <v>1.8762476668037442</v>
      </c>
      <c r="U102" s="265">
        <f>'Table S3a'!T101/'Table S4a'!U$5</f>
        <v>1.3284165390881677</v>
      </c>
      <c r="V102" s="172">
        <f>'Table S3a'!U101/'Table S4a'!V$5</f>
        <v>0.50403153033303638</v>
      </c>
      <c r="W102" s="172">
        <f t="shared" si="3"/>
        <v>4.9235600068581729</v>
      </c>
      <c r="X102" s="172">
        <f>'Table S3a'!W101/'Table S4a'!X$5</f>
        <v>1.2358072230982038</v>
      </c>
      <c r="Y102" s="238">
        <f t="shared" si="4"/>
        <v>21.154859453324093</v>
      </c>
      <c r="Z102" s="238">
        <f t="shared" si="5"/>
        <v>2.388660054947751</v>
      </c>
      <c r="AA102" s="3">
        <f>'Table S3a'!Y101</f>
        <v>0.31288917791930743</v>
      </c>
    </row>
    <row r="103" spans="1:27">
      <c r="A103" s="89">
        <v>95</v>
      </c>
      <c r="B103" s="89" t="s">
        <v>862</v>
      </c>
      <c r="C103" s="120">
        <v>124838</v>
      </c>
      <c r="D103" s="89" t="s">
        <v>211</v>
      </c>
      <c r="E103" s="89" t="s">
        <v>218</v>
      </c>
      <c r="F103" s="120" t="s">
        <v>996</v>
      </c>
      <c r="G103" s="264">
        <f>'Table S3a'!F102/'Table S4a'!G$5</f>
        <v>0.67090664855463367</v>
      </c>
      <c r="H103" s="264">
        <f>'Table S3a'!G102/'Table S4a'!H$5</f>
        <v>0.6095415952492782</v>
      </c>
      <c r="I103" s="264">
        <f>'Table S3a'!H102/'Table S4a'!I$5</f>
        <v>0.58176582870344851</v>
      </c>
      <c r="J103" s="264">
        <f>'Table S3a'!I102/'Table S4a'!J$5</f>
        <v>0.5519372358718504</v>
      </c>
      <c r="K103" s="264">
        <f>'Table S3a'!J102/'Table S4a'!K$5</f>
        <v>0.62085376382570379</v>
      </c>
      <c r="L103" s="265">
        <f>'Table S3a'!K102/'Table S4a'!L$5</f>
        <v>0.50698521327606905</v>
      </c>
      <c r="M103" s="265">
        <f>'Table S3a'!L102/'Table S4a'!M$5</f>
        <v>0.65014641659415318</v>
      </c>
      <c r="N103" s="265">
        <f>'Table S3a'!M102/'Table S4a'!N$5</f>
        <v>0.56694116788466653</v>
      </c>
      <c r="O103" s="265">
        <f>'Table S3a'!N102/'Table S4a'!O$5</f>
        <v>0.58238565171772183</v>
      </c>
      <c r="P103" s="265">
        <f>'Table S3a'!O102/'Table S4a'!P$5</f>
        <v>0.50906185151468131</v>
      </c>
      <c r="Q103" s="265">
        <f>'Table S3a'!P102/'Table S4a'!Q$5</f>
        <v>0.51923511836901159</v>
      </c>
      <c r="R103" s="265">
        <f>'Table S3a'!Q102/'Table S4a'!R$5</f>
        <v>0.54864159206824381</v>
      </c>
      <c r="S103" s="265">
        <f>'Table S3a'!R102/'Table S4a'!S$5</f>
        <v>0.56335090900183171</v>
      </c>
      <c r="T103" s="265">
        <f>'Table S3a'!S102/'Table S4a'!T$5</f>
        <v>0.49667768353703767</v>
      </c>
      <c r="U103" s="265">
        <f>'Table S3a'!T102/'Table S4a'!U$5</f>
        <v>0.44856833566770404</v>
      </c>
      <c r="V103" s="172">
        <f>'Table S3a'!U102/'Table S4a'!V$5</f>
        <v>0.53991401490531421</v>
      </c>
      <c r="W103" s="172">
        <f t="shared" si="3"/>
        <v>2.2830298841776875</v>
      </c>
      <c r="X103" s="172">
        <f>'Table S3a'!W102/'Table S4a'!X$5</f>
        <v>0.58773059305897535</v>
      </c>
      <c r="Y103" s="238">
        <f t="shared" si="4"/>
        <v>8.9669130267413486</v>
      </c>
      <c r="Z103" s="238">
        <f t="shared" si="5"/>
        <v>1.7766012943477116</v>
      </c>
      <c r="AA103" s="3">
        <f>'Table S3a'!Y102</f>
        <v>0.22470909181860479</v>
      </c>
    </row>
    <row r="104" spans="1:27">
      <c r="A104" s="89">
        <v>96</v>
      </c>
      <c r="B104" s="89" t="s">
        <v>862</v>
      </c>
      <c r="C104" s="120">
        <v>124839</v>
      </c>
      <c r="D104" s="89" t="s">
        <v>211</v>
      </c>
      <c r="E104" s="89" t="s">
        <v>218</v>
      </c>
      <c r="F104" s="120" t="s">
        <v>996</v>
      </c>
      <c r="G104" s="264">
        <f>'Table S3a'!F103/'Table S4a'!G$5</f>
        <v>0.78931466000415584</v>
      </c>
      <c r="H104" s="264">
        <f>'Table S3a'!G103/'Table S4a'!H$5</f>
        <v>0.77071816203540044</v>
      </c>
      <c r="I104" s="264">
        <f>'Table S3a'!H103/'Table S4a'!I$5</f>
        <v>0.77242896221826329</v>
      </c>
      <c r="J104" s="264">
        <f>'Table S3a'!I103/'Table S4a'!J$5</f>
        <v>0.74684995692806655</v>
      </c>
      <c r="K104" s="264">
        <f>'Table S3a'!J103/'Table S4a'!K$5</f>
        <v>0.86431155335237542</v>
      </c>
      <c r="L104" s="265">
        <f>'Table S3a'!K103/'Table S4a'!L$5</f>
        <v>0.54693416283628948</v>
      </c>
      <c r="M104" s="265">
        <f>'Table S3a'!L103/'Table S4a'!M$5</f>
        <v>0.88466283549494584</v>
      </c>
      <c r="N104" s="265">
        <f>'Table S3a'!M103/'Table S4a'!N$5</f>
        <v>0.77976405351428424</v>
      </c>
      <c r="O104" s="265">
        <f>'Table S3a'!N103/'Table S4a'!O$5</f>
        <v>0.79242766482619342</v>
      </c>
      <c r="P104" s="265">
        <f>'Table S3a'!O103/'Table S4a'!P$5</f>
        <v>0.69623605727716442</v>
      </c>
      <c r="Q104" s="265">
        <f>'Table S3a'!P103/'Table S4a'!Q$5</f>
        <v>0.70633588658592783</v>
      </c>
      <c r="R104" s="265">
        <f>'Table S3a'!Q103/'Table S4a'!R$5</f>
        <v>0.76858552007281666</v>
      </c>
      <c r="S104" s="265">
        <f>'Table S3a'!R103/'Table S4a'!S$5</f>
        <v>0.7970883722007176</v>
      </c>
      <c r="T104" s="265">
        <f>'Table S3a'!S103/'Table S4a'!T$5</f>
        <v>0.71390825476022635</v>
      </c>
      <c r="U104" s="265">
        <f>'Table S3a'!T103/'Table S4a'!U$5</f>
        <v>0.61972996675078695</v>
      </c>
      <c r="V104" s="172">
        <f>'Table S3a'!U103/'Table S4a'!V$5</f>
        <v>0.38659196564116877</v>
      </c>
      <c r="W104" s="172">
        <f t="shared" si="3"/>
        <v>3.0914706374868075</v>
      </c>
      <c r="X104" s="172">
        <f>'Table S3a'!W103/'Table S4a'!X$5</f>
        <v>0.7551052860200238</v>
      </c>
      <c r="Y104" s="238">
        <f t="shared" si="4"/>
        <v>11.635888034498782</v>
      </c>
      <c r="Z104" s="238">
        <f t="shared" si="5"/>
        <v>1.8525280506475801</v>
      </c>
      <c r="AA104" s="3">
        <f>'Table S3a'!Y103</f>
        <v>0.24288446316736328</v>
      </c>
    </row>
    <row r="105" spans="1:27">
      <c r="A105" s="89">
        <v>97</v>
      </c>
      <c r="B105" s="89" t="s">
        <v>862</v>
      </c>
      <c r="C105" s="120">
        <v>124840</v>
      </c>
      <c r="D105" s="89" t="s">
        <v>211</v>
      </c>
      <c r="E105" s="89" t="s">
        <v>218</v>
      </c>
      <c r="F105" s="120" t="s">
        <v>996</v>
      </c>
      <c r="G105" s="264">
        <f>'Table S3a'!F104/'Table S4a'!G$5</f>
        <v>0.41435428589889073</v>
      </c>
      <c r="H105" s="264">
        <f>'Table S3a'!G104/'Table S4a'!H$5</f>
        <v>0.42727425990440115</v>
      </c>
      <c r="I105" s="264">
        <f>'Table S3a'!H104/'Table S4a'!I$5</f>
        <v>0.44964524107449938</v>
      </c>
      <c r="J105" s="264">
        <f>'Table S3a'!I104/'Table S4a'!J$5</f>
        <v>0.45757786725039673</v>
      </c>
      <c r="K105" s="264">
        <f>'Table S3a'!J104/'Table S4a'!K$5</f>
        <v>0.5705269219561071</v>
      </c>
      <c r="L105" s="265">
        <f>'Table S3a'!K104/'Table S4a'!L$5</f>
        <v>0.43671759435365698</v>
      </c>
      <c r="M105" s="265">
        <f>'Table S3a'!L104/'Table S4a'!M$5</f>
        <v>0.69091748076499193</v>
      </c>
      <c r="N105" s="265">
        <f>'Table S3a'!M104/'Table S4a'!N$5</f>
        <v>0.66504582700150427</v>
      </c>
      <c r="O105" s="265">
        <f>'Table S3a'!N104/'Table S4a'!O$5</f>
        <v>0.76672697784663191</v>
      </c>
      <c r="P105" s="265">
        <f>'Table S3a'!O104/'Table S4a'!P$5</f>
        <v>0.77496216594308176</v>
      </c>
      <c r="Q105" s="265">
        <f>'Table S3a'!P104/'Table S4a'!Q$5</f>
        <v>0.85068182570509465</v>
      </c>
      <c r="R105" s="265">
        <f>'Table S3a'!Q104/'Table S4a'!R$5</f>
        <v>0.95989398879338661</v>
      </c>
      <c r="S105" s="265">
        <f>'Table S3a'!R104/'Table S4a'!S$5</f>
        <v>0.96638272708659678</v>
      </c>
      <c r="T105" s="265">
        <f>'Table S3a'!S104/'Table S4a'!T$5</f>
        <v>0.90100544727975806</v>
      </c>
      <c r="U105" s="265">
        <f>'Table S3a'!T104/'Table S4a'!U$5</f>
        <v>0.90650606177984183</v>
      </c>
      <c r="V105" s="172">
        <f>'Table S3a'!U104/'Table S4a'!V$5</f>
        <v>0.31417797369670514</v>
      </c>
      <c r="W105" s="172">
        <f t="shared" si="3"/>
        <v>2.338995913173032</v>
      </c>
      <c r="X105" s="172">
        <f>'Table S3a'!W104/'Table S4a'!X$5</f>
        <v>0.52481242065025668</v>
      </c>
      <c r="Y105" s="238">
        <f t="shared" si="4"/>
        <v>10.552396646335545</v>
      </c>
      <c r="Z105" s="238">
        <f t="shared" si="5"/>
        <v>3.4142076581234844</v>
      </c>
      <c r="AA105" s="3">
        <f>'Table S3a'!Y104</f>
        <v>0.53031545127322155</v>
      </c>
    </row>
    <row r="106" spans="1:27">
      <c r="A106" s="89">
        <v>98</v>
      </c>
      <c r="B106" s="89" t="s">
        <v>862</v>
      </c>
      <c r="C106" s="120">
        <v>124841</v>
      </c>
      <c r="D106" s="89" t="s">
        <v>211</v>
      </c>
      <c r="E106" s="89" t="s">
        <v>218</v>
      </c>
      <c r="F106" s="120" t="s">
        <v>996</v>
      </c>
      <c r="G106" s="264">
        <f>'Table S3a'!F105/'Table S4a'!G$5</f>
        <v>0.61103646789133714</v>
      </c>
      <c r="H106" s="264">
        <f>'Table S3a'!G105/'Table S4a'!H$5</f>
        <v>0.60000281527424981</v>
      </c>
      <c r="I106" s="264">
        <f>'Table S3a'!H105/'Table S4a'!I$5</f>
        <v>0.59938831176628193</v>
      </c>
      <c r="J106" s="264">
        <f>'Table S3a'!I105/'Table S4a'!J$5</f>
        <v>0.57241793182679279</v>
      </c>
      <c r="K106" s="264">
        <f>'Table S3a'!J105/'Table S4a'!K$5</f>
        <v>0.66696949817747486</v>
      </c>
      <c r="L106" s="265">
        <f>'Table S3a'!K105/'Table S4a'!L$5</f>
        <v>0.50567178634433785</v>
      </c>
      <c r="M106" s="265">
        <f>'Table S3a'!L105/'Table S4a'!M$5</f>
        <v>0.73113064755111112</v>
      </c>
      <c r="N106" s="265">
        <f>'Table S3a'!M105/'Table S4a'!N$5</f>
        <v>0.6926896100845279</v>
      </c>
      <c r="O106" s="265">
        <f>'Table S3a'!N105/'Table S4a'!O$5</f>
        <v>0.77345444608021063</v>
      </c>
      <c r="P106" s="265">
        <f>'Table S3a'!O105/'Table S4a'!P$5</f>
        <v>0.75600805805288207</v>
      </c>
      <c r="Q106" s="265">
        <f>'Table S3a'!P105/'Table S4a'!Q$5</f>
        <v>0.82428066206317008</v>
      </c>
      <c r="R106" s="265">
        <f>'Table S3a'!Q105/'Table S4a'!R$5</f>
        <v>0.91598077136233469</v>
      </c>
      <c r="S106" s="265">
        <f>'Table S3a'!R105/'Table S4a'!S$5</f>
        <v>0.9460492395947887</v>
      </c>
      <c r="T106" s="265">
        <f>'Table S3a'!S105/'Table S4a'!T$5</f>
        <v>0.87569581119415485</v>
      </c>
      <c r="U106" s="265">
        <f>'Table S3a'!T105/'Table S4a'!U$5</f>
        <v>0.80855510757104254</v>
      </c>
      <c r="V106" s="172">
        <f>'Table S3a'!U105/'Table S4a'!V$5</f>
        <v>0.48914220336053515</v>
      </c>
      <c r="W106" s="172">
        <f t="shared" si="3"/>
        <v>2.6379502997578133</v>
      </c>
      <c r="X106" s="172">
        <f>'Table S3a'!W105/'Table S4a'!X$5</f>
        <v>0.6411771794023291</v>
      </c>
      <c r="Y106" s="238">
        <f t="shared" si="4"/>
        <v>11.368473368195231</v>
      </c>
      <c r="Z106" s="238">
        <f t="shared" si="5"/>
        <v>2.5672101671354679</v>
      </c>
      <c r="AA106" s="3">
        <f>'Table S3a'!Y105</f>
        <v>0.36230403198223604</v>
      </c>
    </row>
    <row r="107" spans="1:27">
      <c r="A107" s="89">
        <v>99</v>
      </c>
      <c r="B107" s="89" t="s">
        <v>862</v>
      </c>
      <c r="C107" s="120">
        <v>124842</v>
      </c>
      <c r="D107" s="89" t="s">
        <v>211</v>
      </c>
      <c r="E107" s="89" t="s">
        <v>218</v>
      </c>
      <c r="F107" s="120" t="s">
        <v>996</v>
      </c>
      <c r="G107" s="264">
        <f>'Table S3a'!F106/'Table S4a'!G$5</f>
        <v>0.65358031921912929</v>
      </c>
      <c r="H107" s="264">
        <f>'Table S3a'!G106/'Table S4a'!H$5</f>
        <v>0.65538497066761503</v>
      </c>
      <c r="I107" s="264">
        <f>'Table S3a'!H106/'Table S4a'!I$5</f>
        <v>0.67017448791859535</v>
      </c>
      <c r="J107" s="264">
        <f>'Table S3a'!I106/'Table S4a'!J$5</f>
        <v>0.6666470915331133</v>
      </c>
      <c r="K107" s="264">
        <f>'Table S3a'!J106/'Table S4a'!K$5</f>
        <v>0.81331192229370275</v>
      </c>
      <c r="L107" s="265">
        <f>'Table S3a'!K106/'Table S4a'!L$5</f>
        <v>0.57509547232388092</v>
      </c>
      <c r="M107" s="265">
        <f>'Table S3a'!L106/'Table S4a'!M$5</f>
        <v>0.89884665481056314</v>
      </c>
      <c r="N107" s="265">
        <f>'Table S3a'!M106/'Table S4a'!N$5</f>
        <v>0.84289663591889696</v>
      </c>
      <c r="O107" s="265">
        <f>'Table S3a'!N106/'Table S4a'!O$5</f>
        <v>0.91974169095128999</v>
      </c>
      <c r="P107" s="265">
        <f>'Table S3a'!O106/'Table S4a'!P$5</f>
        <v>0.86434747016921654</v>
      </c>
      <c r="Q107" s="265">
        <f>'Table S3a'!P106/'Table S4a'!Q$5</f>
        <v>0.90892775886490662</v>
      </c>
      <c r="R107" s="265">
        <f>'Table S3a'!Q106/'Table S4a'!R$5</f>
        <v>1.007854231907616</v>
      </c>
      <c r="S107" s="265">
        <f>'Table S3a'!R106/'Table S4a'!S$5</f>
        <v>1.0210007613445986</v>
      </c>
      <c r="T107" s="265">
        <f>'Table S3a'!S106/'Table S4a'!T$5</f>
        <v>0.93884082964779214</v>
      </c>
      <c r="U107" s="265">
        <f>'Table S3a'!T106/'Table S4a'!U$5</f>
        <v>0.80826256032156485</v>
      </c>
      <c r="V107" s="172">
        <f>'Table S3a'!U106/'Table S4a'!V$5</f>
        <v>0.42857771141214507</v>
      </c>
      <c r="W107" s="172">
        <f t="shared" si="3"/>
        <v>3.0994599063218957</v>
      </c>
      <c r="X107" s="172">
        <f>'Table S3a'!W106/'Table S4a'!X$5</f>
        <v>0.70286242567149448</v>
      </c>
      <c r="Y107" s="238">
        <f t="shared" si="4"/>
        <v>12.673490569304628</v>
      </c>
      <c r="Z107" s="238">
        <f t="shared" si="5"/>
        <v>2.5399141786623534</v>
      </c>
      <c r="AA107" s="3">
        <f>'Table S3a'!Y106</f>
        <v>0.3486138169343248</v>
      </c>
    </row>
    <row r="108" spans="1:27">
      <c r="A108" s="89">
        <v>100</v>
      </c>
      <c r="B108" s="89" t="s">
        <v>862</v>
      </c>
      <c r="C108" s="120">
        <v>124843</v>
      </c>
      <c r="D108" s="89" t="s">
        <v>211</v>
      </c>
      <c r="E108" s="89" t="s">
        <v>218</v>
      </c>
      <c r="F108" s="120" t="s">
        <v>996</v>
      </c>
      <c r="G108" s="264">
        <f>'Table S3a'!F107/'Table S4a'!G$5</f>
        <v>0.61781283269045784</v>
      </c>
      <c r="H108" s="264">
        <f>'Table S3a'!G107/'Table S4a'!H$5</f>
        <v>0.53815057349079176</v>
      </c>
      <c r="I108" s="264">
        <f>'Table S3a'!H107/'Table S4a'!I$5</f>
        <v>0.64646201967206418</v>
      </c>
      <c r="J108" s="264">
        <f>'Table S3a'!I107/'Table S4a'!J$5</f>
        <v>0.64106254416737662</v>
      </c>
      <c r="K108" s="264">
        <f>'Table S3a'!J107/'Table S4a'!K$5</f>
        <v>0.78085927601647698</v>
      </c>
      <c r="L108" s="265">
        <f>'Table S3a'!K107/'Table S4a'!L$5</f>
        <v>0.54909833945040687</v>
      </c>
      <c r="M108" s="265">
        <f>'Table S3a'!L107/'Table S4a'!M$5</f>
        <v>0.86512171975422869</v>
      </c>
      <c r="N108" s="265">
        <f>'Table S3a'!M107/'Table S4a'!N$5</f>
        <v>0.8080555804742432</v>
      </c>
      <c r="O108" s="265">
        <f>'Table S3a'!N107/'Table S4a'!O$5</f>
        <v>0.89672356490065475</v>
      </c>
      <c r="P108" s="265">
        <f>'Table S3a'!O107/'Table S4a'!P$5</f>
        <v>0.86304956238369512</v>
      </c>
      <c r="Q108" s="265">
        <f>'Table S3a'!P107/'Table S4a'!Q$5</f>
        <v>0.91798167389698337</v>
      </c>
      <c r="R108" s="265">
        <f>'Table S3a'!Q107/'Table S4a'!R$5</f>
        <v>1.0207006205449947</v>
      </c>
      <c r="S108" s="265">
        <f>'Table S3a'!R107/'Table S4a'!S$5</f>
        <v>1.0302109358808147</v>
      </c>
      <c r="T108" s="265">
        <f>'Table S3a'!S107/'Table S4a'!T$5</f>
        <v>0.9607807366449026</v>
      </c>
      <c r="U108" s="265">
        <f>'Table S3a'!T107/'Table S4a'!U$5</f>
        <v>0.91775396336088644</v>
      </c>
      <c r="V108" s="172">
        <f>'Table S3a'!U107/'Table S4a'!V$5</f>
        <v>0.3916838183455349</v>
      </c>
      <c r="W108" s="172">
        <f t="shared" si="3"/>
        <v>2.992303709214339</v>
      </c>
      <c r="X108" s="172">
        <f>'Table S3a'!W107/'Table S4a'!X$5</f>
        <v>0.65890316656933245</v>
      </c>
      <c r="Y108" s="238">
        <f t="shared" si="4"/>
        <v>12.445507761674513</v>
      </c>
      <c r="Z108" s="238">
        <f t="shared" si="5"/>
        <v>2.738376490976131</v>
      </c>
      <c r="AA108" s="3">
        <f>'Table S3a'!Y107</f>
        <v>0.4171259700790847</v>
      </c>
    </row>
    <row r="109" spans="1:27">
      <c r="A109" s="89">
        <v>101</v>
      </c>
      <c r="B109" s="89" t="s">
        <v>862</v>
      </c>
      <c r="C109" s="120">
        <v>124844</v>
      </c>
      <c r="D109" s="89" t="s">
        <v>552</v>
      </c>
      <c r="E109" s="89" t="s">
        <v>218</v>
      </c>
      <c r="F109" s="120" t="s">
        <v>996</v>
      </c>
      <c r="G109" s="264">
        <f>'Table S3a'!F108/'Table S4a'!G$5</f>
        <v>0.55221619407358158</v>
      </c>
      <c r="H109" s="264">
        <f>'Table S3a'!G108/'Table S4a'!H$5</f>
        <v>0.56397136086886823</v>
      </c>
      <c r="I109" s="264">
        <f>'Table S3a'!H108/'Table S4a'!I$5</f>
        <v>0.59099200976595667</v>
      </c>
      <c r="J109" s="264">
        <f>'Table S3a'!I108/'Table S4a'!J$5</f>
        <v>0.59498706234047261</v>
      </c>
      <c r="K109" s="264">
        <f>'Table S3a'!J108/'Table S4a'!K$5</f>
        <v>0.73757271259612578</v>
      </c>
      <c r="L109" s="265">
        <f>'Table S3a'!K108/'Table S4a'!L$5</f>
        <v>0.52417777341373928</v>
      </c>
      <c r="M109" s="265">
        <f>'Table S3a'!L108/'Table S4a'!M$5</f>
        <v>0.84554289732252663</v>
      </c>
      <c r="N109" s="265">
        <f>'Table S3a'!M108/'Table S4a'!N$5</f>
        <v>0.79754609090943107</v>
      </c>
      <c r="O109" s="265">
        <f>'Table S3a'!N108/'Table S4a'!O$5</f>
        <v>0.89206329294961761</v>
      </c>
      <c r="P109" s="265">
        <f>'Table S3a'!O108/'Table S4a'!P$5</f>
        <v>0.86286196384214986</v>
      </c>
      <c r="Q109" s="265">
        <f>'Table S3a'!P108/'Table S4a'!Q$5</f>
        <v>0.92946733520054825</v>
      </c>
      <c r="R109" s="265">
        <f>'Table S3a'!Q108/'Table S4a'!R$5</f>
        <v>1.0368323862396176</v>
      </c>
      <c r="S109" s="265">
        <f>'Table S3a'!R108/'Table S4a'!S$5</f>
        <v>1.0562943228834398</v>
      </c>
      <c r="T109" s="265">
        <f>'Table S3a'!S108/'Table S4a'!T$5</f>
        <v>0.9796780925251124</v>
      </c>
      <c r="U109" s="265">
        <f>'Table S3a'!T108/'Table S4a'!U$5</f>
        <v>0.86244180128872305</v>
      </c>
      <c r="V109" s="172">
        <f>'Table S3a'!U108/'Table S4a'!V$5</f>
        <v>0.35184164402784479</v>
      </c>
      <c r="W109" s="172">
        <f t="shared" si="3"/>
        <v>2.8755884559654783</v>
      </c>
      <c r="X109" s="172">
        <f>'Table S3a'!W108/'Table S4a'!X$5</f>
        <v>0.63849897603202932</v>
      </c>
      <c r="Y109" s="238">
        <f t="shared" si="4"/>
        <v>12.178486940247756</v>
      </c>
      <c r="Z109" s="238">
        <f t="shared" si="5"/>
        <v>2.8906774478896868</v>
      </c>
      <c r="AA109" s="3">
        <f>'Table S3a'!Y108</f>
        <v>0.41366289811807766</v>
      </c>
    </row>
    <row r="110" spans="1:27">
      <c r="A110" s="89">
        <v>102</v>
      </c>
      <c r="B110" s="87" t="s">
        <v>127</v>
      </c>
      <c r="C110" s="87" t="s">
        <v>128</v>
      </c>
      <c r="D110" s="89" t="s">
        <v>633</v>
      </c>
      <c r="E110" s="89" t="s">
        <v>218</v>
      </c>
      <c r="F110" s="120" t="s">
        <v>997</v>
      </c>
      <c r="G110" s="264">
        <f>'Table S3a'!F109/'Table S4a'!G$5</f>
        <v>0.36774193548387096</v>
      </c>
      <c r="H110" s="264">
        <f>'Table S3a'!G109/'Table S4a'!H$5</f>
        <v>0.38730158730158726</v>
      </c>
      <c r="I110" s="264">
        <f>'Table S3a'!H109/'Table S4a'!I$5</f>
        <v>0.42253521126760568</v>
      </c>
      <c r="J110" s="264">
        <f>'Table S3a'!I109/'Table S4a'!J$5</f>
        <v>0.47037037037037033</v>
      </c>
      <c r="K110" s="264">
        <f>'Table S3a'!J109/'Table S4a'!K$5</f>
        <v>0.57446808510638303</v>
      </c>
      <c r="L110" s="265">
        <f>'Table S3a'!K109/'Table S4a'!L$5</f>
        <v>0.66</v>
      </c>
      <c r="M110" s="265">
        <f>'Table S3a'!L109/'Table S4a'!M$5</f>
        <v>0.67500000000000004</v>
      </c>
      <c r="N110" s="265">
        <f>'Table S3a'!M109/'Table S4a'!N$5</f>
        <v>0.57142857142857151</v>
      </c>
      <c r="O110" s="265">
        <f>'Table S3a'!N109/'Table S4a'!O$5</f>
        <v>0.56410256410256421</v>
      </c>
      <c r="P110" s="265">
        <f>'Table S3a'!O109/'Table S4a'!P$5</f>
        <v>0.53012048192771088</v>
      </c>
      <c r="Q110" s="265">
        <f>'Table S3a'!P109/'Table S4a'!Q$5</f>
        <v>0.55652173913043479</v>
      </c>
      <c r="R110" s="265">
        <f>'Table S3a'!Q109/'Table S4a'!R$5</f>
        <v>0.6</v>
      </c>
      <c r="S110" s="265">
        <f>'Table S3a'!R109/'Table S4a'!S$5</f>
        <v>0.56122448979591844</v>
      </c>
      <c r="T110" s="265">
        <f>'Table S3a'!S109/'Table S4a'!T$5</f>
        <v>0.54838709677419362</v>
      </c>
      <c r="U110" s="265">
        <f>'Table S3a'!T109/'Table S4a'!U$5</f>
        <v>0.67142857142857137</v>
      </c>
      <c r="V110" s="172">
        <f>'Table S3a'!U109/'Table S4a'!V$5</f>
        <v>0.30714285714285711</v>
      </c>
      <c r="W110" s="172">
        <f t="shared" si="3"/>
        <v>2.0284367171691118</v>
      </c>
      <c r="X110" s="172">
        <f>'Table S3a'!W109/'Table S4a'!X$5</f>
        <v>0.45789473684210524</v>
      </c>
      <c r="Y110" s="238">
        <f t="shared" si="4"/>
        <v>8.4677735612606391</v>
      </c>
      <c r="Z110" s="238">
        <f t="shared" si="5"/>
        <v>2.6719616562380333</v>
      </c>
      <c r="AA110" s="3">
        <f>'Table S3a'!Y109</f>
        <v>0.42859778597785975</v>
      </c>
    </row>
    <row r="111" spans="1:27">
      <c r="A111" s="89">
        <v>103</v>
      </c>
      <c r="B111" s="87" t="s">
        <v>123</v>
      </c>
      <c r="C111" s="87" t="s">
        <v>124</v>
      </c>
      <c r="D111" s="89" t="s">
        <v>633</v>
      </c>
      <c r="E111" s="89" t="s">
        <v>218</v>
      </c>
      <c r="F111" s="120" t="s">
        <v>998</v>
      </c>
      <c r="G111" s="264">
        <f>'Table S3a'!F110/'Table S4a'!G$5</f>
        <v>0.2129032258064516</v>
      </c>
      <c r="H111" s="264">
        <f>'Table S3a'!G110/'Table S4a'!H$5</f>
        <v>0.21111111111111111</v>
      </c>
      <c r="I111" s="264">
        <f>'Table S3a'!H110/'Table S4a'!I$5</f>
        <v>0.23943661971830987</v>
      </c>
      <c r="J111" s="264">
        <f>'Table S3a'!I110/'Table S4a'!J$5</f>
        <v>0.27407407407407408</v>
      </c>
      <c r="K111" s="264">
        <f>'Table S3a'!J110/'Table S4a'!K$5</f>
        <v>0.38297872340425532</v>
      </c>
      <c r="L111" s="265">
        <f>'Table S3a'!K110/'Table S4a'!L$5</f>
        <v>0.48</v>
      </c>
      <c r="M111" s="265">
        <f>'Table S3a'!L110/'Table S4a'!M$5</f>
        <v>0.5</v>
      </c>
      <c r="N111" s="265">
        <f>'Table S3a'!M110/'Table S4a'!N$5</f>
        <v>0.45714285714285718</v>
      </c>
      <c r="O111" s="265">
        <f>'Table S3a'!N110/'Table S4a'!O$5</f>
        <v>0.48717948717948717</v>
      </c>
      <c r="P111" s="265">
        <f>'Table S3a'!O110/'Table S4a'!P$5</f>
        <v>0.46987951807228917</v>
      </c>
      <c r="Q111" s="265">
        <f>'Table S3a'!P110/'Table S4a'!Q$5</f>
        <v>0.48695652173913051</v>
      </c>
      <c r="R111" s="265">
        <f>'Table S3a'!Q110/'Table S4a'!R$5</f>
        <v>0.5</v>
      </c>
      <c r="S111" s="265">
        <f>'Table S3a'!R110/'Table S4a'!S$5</f>
        <v>0.4642857142857143</v>
      </c>
      <c r="T111" s="265">
        <f>'Table S3a'!S110/'Table S4a'!T$5</f>
        <v>0.45161290322580649</v>
      </c>
      <c r="U111" s="265">
        <f>'Table S3a'!T110/'Table S4a'!U$5</f>
        <v>0.63333333333333341</v>
      </c>
      <c r="V111" s="172">
        <f>'Table S3a'!U110/'Table S4a'!V$5</f>
        <v>0.25</v>
      </c>
      <c r="W111" s="172">
        <f t="shared" si="3"/>
        <v>1.4578330381147282</v>
      </c>
      <c r="X111" s="172">
        <f>'Table S3a'!W110/'Table S4a'!X$5</f>
        <v>0.30461265523358949</v>
      </c>
      <c r="Y111" s="238">
        <f t="shared" si="4"/>
        <v>6.5008940890928217</v>
      </c>
      <c r="Z111" s="238">
        <f t="shared" si="5"/>
        <v>3.7337192867626032</v>
      </c>
      <c r="AA111" s="3">
        <f>'Table S3a'!Y110</f>
        <v>0.67240259740259745</v>
      </c>
    </row>
    <row r="112" spans="1:27">
      <c r="A112" s="89">
        <v>104</v>
      </c>
      <c r="B112" s="87" t="s">
        <v>120</v>
      </c>
      <c r="C112" s="87" t="s">
        <v>121</v>
      </c>
      <c r="D112" s="89" t="s">
        <v>633</v>
      </c>
      <c r="E112" s="89" t="s">
        <v>218</v>
      </c>
      <c r="F112" s="120" t="s">
        <v>999</v>
      </c>
      <c r="G112" s="264">
        <f>'Table S3a'!F111/'Table S4a'!G$5</f>
        <v>0.24838709677419354</v>
      </c>
      <c r="H112" s="264">
        <f>'Table S3a'!G111/'Table S4a'!H$5</f>
        <v>0.23174603174603173</v>
      </c>
      <c r="I112" s="264">
        <f>'Table S3a'!H111/'Table S4a'!I$5</f>
        <v>0.22535211267605637</v>
      </c>
      <c r="J112" s="264">
        <f>'Table S3a'!I111/'Table S4a'!J$5</f>
        <v>0.22222222222222221</v>
      </c>
      <c r="K112" s="264">
        <f>'Table S3a'!J111/'Table S4a'!K$5</f>
        <v>0.25531914893617019</v>
      </c>
      <c r="L112" s="265">
        <f>'Table S3a'!K111/'Table S4a'!L$5</f>
        <v>0.25</v>
      </c>
      <c r="M112" s="265">
        <f>'Table S3a'!L111/'Table S4a'!M$5</f>
        <v>0.27500000000000002</v>
      </c>
      <c r="N112" s="265">
        <f>'Table S3a'!M111/'Table S4a'!N$5</f>
        <v>0.22857142857142859</v>
      </c>
      <c r="O112" s="265">
        <f>'Table S3a'!N111/'Table S4a'!O$5</f>
        <v>0.23076923076923078</v>
      </c>
      <c r="P112" s="265">
        <f>'Table S3a'!O111/'Table S4a'!P$5</f>
        <v>0.20481927710843376</v>
      </c>
      <c r="Q112" s="265">
        <f>'Table S3a'!P111/'Table S4a'!Q$5</f>
        <v>0.21739130434782611</v>
      </c>
      <c r="R112" s="265">
        <f>'Table S3a'!Q111/'Table S4a'!R$5</f>
        <v>0.23333333333333336</v>
      </c>
      <c r="S112" s="265">
        <f>'Table S3a'!R111/'Table S4a'!S$5</f>
        <v>0.22959183673469388</v>
      </c>
      <c r="T112" s="265">
        <f>'Table S3a'!S111/'Table S4a'!T$5</f>
        <v>0.22580645161290325</v>
      </c>
      <c r="U112" s="265">
        <f>'Table S3a'!T111/'Table S4a'!U$5</f>
        <v>0.24285714285714283</v>
      </c>
      <c r="V112" s="172">
        <f>'Table S3a'!U111/'Table S4a'!V$5</f>
        <v>0.49285714285714288</v>
      </c>
      <c r="W112" s="172">
        <f t="shared" si="3"/>
        <v>0.90691499423893807</v>
      </c>
      <c r="X112" s="172">
        <f>'Table S3a'!W111/'Table S4a'!X$5</f>
        <v>0.23577764636309875</v>
      </c>
      <c r="Y112" s="238">
        <f t="shared" si="4"/>
        <v>4.0140237605468094</v>
      </c>
      <c r="Z112" s="238">
        <f t="shared" si="5"/>
        <v>1.9764052481297973</v>
      </c>
      <c r="AA112" s="3">
        <f>'Table S3a'!Y111</f>
        <v>0.28199356913183277</v>
      </c>
    </row>
    <row r="113" spans="1:27">
      <c r="A113" s="89">
        <v>105</v>
      </c>
      <c r="B113" s="87" t="s">
        <v>125</v>
      </c>
      <c r="C113" s="87" t="s">
        <v>126</v>
      </c>
      <c r="D113" s="89" t="s">
        <v>633</v>
      </c>
      <c r="E113" s="89" t="s">
        <v>218</v>
      </c>
      <c r="F113" s="120" t="s">
        <v>999</v>
      </c>
      <c r="G113" s="264">
        <f>'Table S3a'!F112/'Table S4a'!G$5</f>
        <v>0.39032258064516129</v>
      </c>
      <c r="H113" s="264">
        <f>'Table S3a'!G112/'Table S4a'!H$5</f>
        <v>0.3968253968253968</v>
      </c>
      <c r="I113" s="264">
        <f>'Table S3a'!H112/'Table S4a'!I$5</f>
        <v>0.40845070422535212</v>
      </c>
      <c r="J113" s="264">
        <f>'Table S3a'!I112/'Table S4a'!J$5</f>
        <v>0.41111111111111109</v>
      </c>
      <c r="K113" s="264">
        <f>'Table S3a'!J112/'Table S4a'!K$5</f>
        <v>0.51063829787234039</v>
      </c>
      <c r="L113" s="265">
        <f>'Table S3a'!K112/'Table S4a'!L$5</f>
        <v>0.59</v>
      </c>
      <c r="M113" s="265">
        <f>'Table S3a'!L112/'Table S4a'!M$5</f>
        <v>0.6</v>
      </c>
      <c r="N113" s="265">
        <f>'Table S3a'!M112/'Table S4a'!N$5</f>
        <v>0.52857142857142858</v>
      </c>
      <c r="O113" s="265">
        <f>'Table S3a'!N112/'Table S4a'!O$5</f>
        <v>0.56410256410256421</v>
      </c>
      <c r="P113" s="265">
        <f>'Table S3a'!O112/'Table S4a'!P$5</f>
        <v>0.53012048192771088</v>
      </c>
      <c r="Q113" s="265">
        <f>'Table S3a'!P112/'Table S4a'!Q$5</f>
        <v>0.55217391304347829</v>
      </c>
      <c r="R113" s="265">
        <f>'Table S3a'!Q112/'Table S4a'!R$5</f>
        <v>0.56666666666666676</v>
      </c>
      <c r="S113" s="265">
        <f>'Table S3a'!R112/'Table S4a'!S$5</f>
        <v>0.57142857142857151</v>
      </c>
      <c r="T113" s="265">
        <f>'Table S3a'!S112/'Table S4a'!T$5</f>
        <v>0.54838709677419362</v>
      </c>
      <c r="U113" s="265">
        <f>'Table S3a'!T112/'Table S4a'!U$5</f>
        <v>0.67619047619047612</v>
      </c>
      <c r="V113" s="172">
        <f>'Table S3a'!U112/'Table S4a'!V$5</f>
        <v>0.36428571428571427</v>
      </c>
      <c r="W113" s="172">
        <f t="shared" si="3"/>
        <v>1.9122358080104562</v>
      </c>
      <c r="X113" s="172">
        <f>'Table S3a'!W112/'Table S4a'!X$5</f>
        <v>0.45198107628622114</v>
      </c>
      <c r="Y113" s="238">
        <f t="shared" si="4"/>
        <v>8.2092750036701663</v>
      </c>
      <c r="Z113" s="238">
        <f t="shared" si="5"/>
        <v>2.7051013595347699</v>
      </c>
      <c r="AA113" s="3">
        <f>'Table S3a'!Y112</f>
        <v>0.42859813084112147</v>
      </c>
    </row>
    <row r="114" spans="1:27">
      <c r="A114" s="89">
        <v>106</v>
      </c>
      <c r="B114" s="89" t="s">
        <v>862</v>
      </c>
      <c r="C114" s="120">
        <v>124915</v>
      </c>
      <c r="D114" s="89" t="s">
        <v>633</v>
      </c>
      <c r="E114" s="89" t="s">
        <v>218</v>
      </c>
      <c r="F114" s="120" t="s">
        <v>1000</v>
      </c>
      <c r="G114" s="264">
        <f>'Table S3a'!F113/'Table S4a'!G$5</f>
        <v>0.23093719773406049</v>
      </c>
      <c r="H114" s="264">
        <f>'Table S3a'!G113/'Table S4a'!H$5</f>
        <v>0.25337700607831526</v>
      </c>
      <c r="I114" s="264">
        <f>'Table S3a'!H113/'Table S4a'!I$5</f>
        <v>0.26872720857576626</v>
      </c>
      <c r="J114" s="264">
        <f>'Table S3a'!I113/'Table S4a'!J$5</f>
        <v>0.27485872108106785</v>
      </c>
      <c r="K114" s="264">
        <f>'Table S3a'!J113/'Table S4a'!K$5</f>
        <v>0.35686227183126751</v>
      </c>
      <c r="L114" s="265">
        <f>'Table S3a'!K113/'Table S4a'!L$5</f>
        <v>0.33848537962089598</v>
      </c>
      <c r="M114" s="265">
        <f>'Table S3a'!L113/'Table S4a'!M$5</f>
        <v>0.47471201251828882</v>
      </c>
      <c r="N114" s="265">
        <f>'Table S3a'!M113/'Table S4a'!N$5</f>
        <v>0.48627812344676091</v>
      </c>
      <c r="O114" s="265">
        <f>'Table S3a'!N113/'Table S4a'!O$5</f>
        <v>0.61927614771328054</v>
      </c>
      <c r="P114" s="265">
        <f>'Table S3a'!O113/'Table S4a'!P$5</f>
        <v>0.6295844528269412</v>
      </c>
      <c r="Q114" s="265">
        <f>'Table S3a'!P113/'Table S4a'!Q$5</f>
        <v>0.77854550439632708</v>
      </c>
      <c r="R114" s="265">
        <f>'Table S3a'!Q113/'Table S4a'!R$5</f>
        <v>0.85859419231409939</v>
      </c>
      <c r="S114" s="265">
        <f>'Table S3a'!R113/'Table S4a'!S$5</f>
        <v>0.94859893313355703</v>
      </c>
      <c r="T114" s="265">
        <f>'Table S3a'!S113/'Table S4a'!T$5</f>
        <v>0.97869633290341596</v>
      </c>
      <c r="U114" s="265">
        <f>'Table S3a'!T113/'Table S4a'!U$5</f>
        <v>0.80833273292769459</v>
      </c>
      <c r="V114" s="172">
        <f>'Table S3a'!U113/'Table S4a'!V$5</f>
        <v>0.28732788500211848</v>
      </c>
      <c r="W114" s="172">
        <f t="shared" si="3"/>
        <v>1.6491402008168756</v>
      </c>
      <c r="X114" s="172">
        <f>'Table S3a'!W113/'Table S4a'!X$5</f>
        <v>0.35972522832547366</v>
      </c>
      <c r="Y114" s="238">
        <f t="shared" si="4"/>
        <v>8.5931941021038565</v>
      </c>
      <c r="Z114" s="238">
        <f t="shared" si="5"/>
        <v>4.9980442748223384</v>
      </c>
      <c r="AA114" s="3">
        <f>'Table S3a'!Y113</f>
        <v>0.78238306444684602</v>
      </c>
    </row>
    <row r="115" spans="1:27">
      <c r="A115" s="89">
        <v>107</v>
      </c>
      <c r="B115" s="89" t="s">
        <v>862</v>
      </c>
      <c r="C115" s="120">
        <v>124916</v>
      </c>
      <c r="D115" s="89" t="s">
        <v>633</v>
      </c>
      <c r="E115" s="89" t="s">
        <v>218</v>
      </c>
      <c r="F115" s="120" t="s">
        <v>1000</v>
      </c>
      <c r="G115" s="264">
        <f>'Table S3a'!F114/'Table S4a'!G$5</f>
        <v>0.28694912839968045</v>
      </c>
      <c r="H115" s="264">
        <f>'Table S3a'!G114/'Table S4a'!H$5</f>
        <v>0.31777764209059933</v>
      </c>
      <c r="I115" s="264">
        <f>'Table S3a'!H114/'Table S4a'!I$5</f>
        <v>0.33587638986853791</v>
      </c>
      <c r="J115" s="264">
        <f>'Table S3a'!I114/'Table S4a'!J$5</f>
        <v>0.33733913807734223</v>
      </c>
      <c r="K115" s="264">
        <f>'Table S3a'!J114/'Table S4a'!K$5</f>
        <v>0.43065841110020725</v>
      </c>
      <c r="L115" s="265">
        <f>'Table S3a'!K114/'Table S4a'!L$5</f>
        <v>0.38643968388255473</v>
      </c>
      <c r="M115" s="265">
        <f>'Table S3a'!L114/'Table S4a'!M$5</f>
        <v>0.54065718657602524</v>
      </c>
      <c r="N115" s="265">
        <f>'Table S3a'!M114/'Table S4a'!N$5</f>
        <v>0.52718931900406329</v>
      </c>
      <c r="O115" s="265">
        <f>'Table S3a'!N114/'Table S4a'!O$5</f>
        <v>0.67363497587002341</v>
      </c>
      <c r="P115" s="265">
        <f>'Table S3a'!O114/'Table S4a'!P$5</f>
        <v>0.65827765808357874</v>
      </c>
      <c r="Q115" s="265">
        <f>'Table S3a'!P114/'Table S4a'!Q$5</f>
        <v>0.81526745211687623</v>
      </c>
      <c r="R115" s="265">
        <f>'Table S3a'!Q114/'Table S4a'!R$5</f>
        <v>0.88572604219579487</v>
      </c>
      <c r="S115" s="265">
        <f>'Table S3a'!R114/'Table S4a'!S$5</f>
        <v>1.005953809211112</v>
      </c>
      <c r="T115" s="265">
        <f>'Table S3a'!S114/'Table S4a'!T$5</f>
        <v>1.0027091640861749</v>
      </c>
      <c r="U115" s="265">
        <f>'Table S3a'!T114/'Table S4a'!U$5</f>
        <v>0.84419122192353124</v>
      </c>
      <c r="V115" s="172">
        <f>'Table S3a'!U114/'Table S4a'!V$5</f>
        <v>0.36400822409343508</v>
      </c>
      <c r="W115" s="172">
        <f t="shared" si="3"/>
        <v>1.8740398228199666</v>
      </c>
      <c r="X115" s="172">
        <f>'Table S3a'!W114/'Table S4a'!X$5</f>
        <v>0.41795028856213978</v>
      </c>
      <c r="Y115" s="238">
        <f t="shared" si="4"/>
        <v>9.4126554465795369</v>
      </c>
      <c r="Z115" s="238">
        <f t="shared" si="5"/>
        <v>4.2959402228865251</v>
      </c>
      <c r="AA115" s="3">
        <f>'Table S3a'!Y114</f>
        <v>0.66560019424822725</v>
      </c>
    </row>
    <row r="116" spans="1:27">
      <c r="A116" s="89">
        <v>108</v>
      </c>
      <c r="B116" s="89" t="s">
        <v>862</v>
      </c>
      <c r="C116" s="120">
        <v>124917</v>
      </c>
      <c r="D116" s="89" t="s">
        <v>633</v>
      </c>
      <c r="E116" s="89" t="s">
        <v>218</v>
      </c>
      <c r="F116" s="120" t="s">
        <v>1000</v>
      </c>
      <c r="G116" s="264">
        <f>'Table S3a'!F115/'Table S4a'!G$5</f>
        <v>1.5128193302145887</v>
      </c>
      <c r="H116" s="264">
        <f>'Table S3a'!G115/'Table S4a'!H$5</f>
        <v>1.4541881628904485</v>
      </c>
      <c r="I116" s="264">
        <f>'Table S3a'!H115/'Table S4a'!I$5</f>
        <v>1.3950518536408898</v>
      </c>
      <c r="J116" s="264">
        <f>'Table S3a'!I115/'Table S4a'!J$5</f>
        <v>1.3318164251022506</v>
      </c>
      <c r="K116" s="264">
        <f>'Table S3a'!J115/'Table S4a'!K$5</f>
        <v>1.3632453474371196</v>
      </c>
      <c r="L116" s="265">
        <f>'Table S3a'!K115/'Table S4a'!L$5</f>
        <v>1.2361247773584867</v>
      </c>
      <c r="M116" s="265">
        <f>'Table S3a'!L115/'Table S4a'!M$5</f>
        <v>1.3962372991412686</v>
      </c>
      <c r="N116" s="265">
        <f>'Table S3a'!M115/'Table S4a'!N$5</f>
        <v>1.0951020037497941</v>
      </c>
      <c r="O116" s="265">
        <f>'Table S3a'!N115/'Table S4a'!O$5</f>
        <v>1.120588911356011</v>
      </c>
      <c r="P116" s="265">
        <f>'Table S3a'!O115/'Table S4a'!P$5</f>
        <v>0.92366212204529718</v>
      </c>
      <c r="Q116" s="265">
        <f>'Table S3a'!P115/'Table S4a'!Q$5</f>
        <v>1.0235773714008973</v>
      </c>
      <c r="R116" s="265">
        <f>'Table S3a'!Q115/'Table S4a'!R$5</f>
        <v>1.0247187210951585</v>
      </c>
      <c r="S116" s="265">
        <f>'Table S3a'!R115/'Table S4a'!S$5</f>
        <v>1.1206167276178594</v>
      </c>
      <c r="T116" s="265">
        <f>'Table S3a'!S115/'Table S4a'!T$5</f>
        <v>1.067653381087833</v>
      </c>
      <c r="U116" s="265">
        <f>'Table S3a'!T115/'Table S4a'!U$5</f>
        <v>1.0708521378795721</v>
      </c>
      <c r="V116" s="172">
        <f>'Table S3a'!U115/'Table S4a'!V$5</f>
        <v>0.58382653164247222</v>
      </c>
      <c r="W116" s="172">
        <f t="shared" si="3"/>
        <v>4.942559193848945</v>
      </c>
      <c r="X116" s="172">
        <f>'Table S3a'!W115/'Table S4a'!X$5</f>
        <v>1.3671432274555904</v>
      </c>
      <c r="Y116" s="238">
        <f t="shared" si="4"/>
        <v>18.72008110365995</v>
      </c>
      <c r="Z116" s="238">
        <f t="shared" si="5"/>
        <v>1.5699225315059075</v>
      </c>
      <c r="AA116" s="3">
        <f>'Table S3a'!Y115</f>
        <v>0.21176742520990682</v>
      </c>
    </row>
    <row r="117" spans="1:27">
      <c r="A117" s="89">
        <v>109</v>
      </c>
      <c r="B117" s="89" t="s">
        <v>862</v>
      </c>
      <c r="C117" s="120">
        <v>124918</v>
      </c>
      <c r="D117" s="89" t="s">
        <v>633</v>
      </c>
      <c r="E117" s="89" t="s">
        <v>218</v>
      </c>
      <c r="F117" s="120" t="s">
        <v>1000</v>
      </c>
      <c r="G117" s="264">
        <f>'Table S3a'!F116/'Table S4a'!G$5</f>
        <v>0.3085292292575591</v>
      </c>
      <c r="H117" s="264">
        <f>'Table S3a'!G116/'Table S4a'!H$5</f>
        <v>0.31940900619663604</v>
      </c>
      <c r="I117" s="264">
        <f>'Table S3a'!H116/'Table S4a'!I$5</f>
        <v>0.31918123252152208</v>
      </c>
      <c r="J117" s="264">
        <f>'Table S3a'!I116/'Table S4a'!J$5</f>
        <v>0.31491334211390026</v>
      </c>
      <c r="K117" s="264">
        <f>'Table S3a'!J116/'Table S4a'!K$5</f>
        <v>0.37017872641273503</v>
      </c>
      <c r="L117" s="265">
        <f>'Table S3a'!K116/'Table S4a'!L$5</f>
        <v>0.34975299152310679</v>
      </c>
      <c r="M117" s="265">
        <f>'Table S3a'!L116/'Table S4a'!M$5</f>
        <v>0.46497492390330775</v>
      </c>
      <c r="N117" s="265">
        <f>'Table S3a'!M116/'Table S4a'!N$5</f>
        <v>0.45684249744560673</v>
      </c>
      <c r="O117" s="265">
        <f>'Table S3a'!N116/'Table S4a'!O$5</f>
        <v>0.59893315835800964</v>
      </c>
      <c r="P117" s="265">
        <f>'Table S3a'!O116/'Table S4a'!P$5</f>
        <v>0.61923600800230527</v>
      </c>
      <c r="Q117" s="265">
        <f>'Table S3a'!P116/'Table S4a'!Q$5</f>
        <v>0.80507935362254335</v>
      </c>
      <c r="R117" s="265">
        <f>'Table S3a'!Q116/'Table S4a'!R$5</f>
        <v>0.91294332248666143</v>
      </c>
      <c r="S117" s="265">
        <f>'Table S3a'!R116/'Table S4a'!S$5</f>
        <v>1.0895189713138074</v>
      </c>
      <c r="T117" s="265">
        <f>'Table S3a'!S116/'Table S4a'!T$5</f>
        <v>1.1204644594618827</v>
      </c>
      <c r="U117" s="265">
        <f>'Table S3a'!T116/'Table S4a'!U$5</f>
        <v>0.74801276143326911</v>
      </c>
      <c r="V117" s="172">
        <f>'Table S3a'!U116/'Table S4a'!V$5</f>
        <v>0.25321567756811664</v>
      </c>
      <c r="W117" s="172">
        <f t="shared" si="3"/>
        <v>1.6898702304390385</v>
      </c>
      <c r="X117" s="172">
        <f>'Table S3a'!W116/'Table S4a'!X$5</f>
        <v>0.40148872149888543</v>
      </c>
      <c r="Y117" s="238">
        <f t="shared" si="4"/>
        <v>9.0511856616209698</v>
      </c>
      <c r="Z117" s="238">
        <f t="shared" si="5"/>
        <v>4.3902143118691122</v>
      </c>
      <c r="AA117" s="3">
        <f>'Table S3a'!Y116</f>
        <v>0.60896689869096288</v>
      </c>
    </row>
    <row r="118" spans="1:27">
      <c r="A118" s="89">
        <v>110</v>
      </c>
      <c r="B118" s="89" t="s">
        <v>862</v>
      </c>
      <c r="C118" s="120">
        <v>124919</v>
      </c>
      <c r="D118" s="89" t="s">
        <v>633</v>
      </c>
      <c r="E118" s="89" t="s">
        <v>218</v>
      </c>
      <c r="F118" s="120" t="s">
        <v>1000</v>
      </c>
      <c r="G118" s="264">
        <f>'Table S3a'!F117/'Table S4a'!G$5</f>
        <v>0.22229955251785596</v>
      </c>
      <c r="H118" s="264">
        <f>'Table S3a'!G117/'Table S4a'!H$5</f>
        <v>0.22805031226572964</v>
      </c>
      <c r="I118" s="264">
        <f>'Table S3a'!H117/'Table S4a'!I$5</f>
        <v>0.23536363926106141</v>
      </c>
      <c r="J118" s="264">
        <f>'Table S3a'!I117/'Table S4a'!J$5</f>
        <v>0.24565957036483924</v>
      </c>
      <c r="K118" s="264">
        <f>'Table S3a'!J117/'Table S4a'!K$5</f>
        <v>0.32050572491934903</v>
      </c>
      <c r="L118" s="265">
        <f>'Table S3a'!K117/'Table S4a'!L$5</f>
        <v>0.33813871912180299</v>
      </c>
      <c r="M118" s="265">
        <f>'Table S3a'!L117/'Table S4a'!M$5</f>
        <v>0.47272000066221681</v>
      </c>
      <c r="N118" s="265">
        <f>'Table S3a'!M117/'Table S4a'!N$5</f>
        <v>0.50922334445018247</v>
      </c>
      <c r="O118" s="265">
        <f>'Table S3a'!N117/'Table S4a'!O$5</f>
        <v>0.72714893515660051</v>
      </c>
      <c r="P118" s="265">
        <f>'Table S3a'!O117/'Table S4a'!P$5</f>
        <v>0.77865496574478377</v>
      </c>
      <c r="Q118" s="265">
        <f>'Table S3a'!P117/'Table S4a'!Q$5</f>
        <v>1.0251120083706202</v>
      </c>
      <c r="R118" s="265">
        <f>'Table S3a'!Q117/'Table S4a'!R$5</f>
        <v>1.1897719275256777</v>
      </c>
      <c r="S118" s="265">
        <f>'Table S3a'!R117/'Table S4a'!S$5</f>
        <v>1.4398571037982018</v>
      </c>
      <c r="T118" s="265">
        <f>'Table S3a'!S117/'Table S4a'!T$5</f>
        <v>1.4940960368710119</v>
      </c>
      <c r="U118" s="265">
        <f>'Table S3a'!T117/'Table S4a'!U$5</f>
        <v>0.89761549575721755</v>
      </c>
      <c r="V118" s="172">
        <f>'Table S3a'!U117/'Table S4a'!V$5</f>
        <v>0.36759492011161471</v>
      </c>
      <c r="W118" s="172">
        <f t="shared" si="3"/>
        <v>1.7173954892326835</v>
      </c>
      <c r="X118" s="172">
        <f>'Table S3a'!W117/'Table S4a'!X$5</f>
        <v>0.36656574087149929</v>
      </c>
      <c r="Y118" s="238">
        <f t="shared" si="4"/>
        <v>10.491812256898765</v>
      </c>
      <c r="Z118" s="238">
        <f t="shared" si="5"/>
        <v>7.0872184609364792</v>
      </c>
      <c r="AA118" s="3">
        <f>'Table S3a'!Y117</f>
        <v>0.99513404165568775</v>
      </c>
    </row>
    <row r="119" spans="1:27">
      <c r="A119" s="89">
        <v>111</v>
      </c>
      <c r="B119" s="89" t="s">
        <v>862</v>
      </c>
      <c r="C119" s="120">
        <v>124920</v>
      </c>
      <c r="D119" s="89" t="s">
        <v>633</v>
      </c>
      <c r="E119" s="89" t="s">
        <v>218</v>
      </c>
      <c r="F119" s="120" t="s">
        <v>1000</v>
      </c>
      <c r="G119" s="264">
        <f>'Table S3a'!F118/'Table S4a'!G$5</f>
        <v>0.89812740888926101</v>
      </c>
      <c r="H119" s="264">
        <f>'Table S3a'!G118/'Table S4a'!H$5</f>
        <v>0.64519566139015938</v>
      </c>
      <c r="I119" s="264">
        <f>'Table S3a'!H118/'Table S4a'!I$5</f>
        <v>0.56307468650215098</v>
      </c>
      <c r="J119" s="264">
        <f>'Table S3a'!I118/'Table S4a'!J$5</f>
        <v>0.51297599463343913</v>
      </c>
      <c r="K119" s="264">
        <f>'Table S3a'!J118/'Table S4a'!K$5</f>
        <v>0.49570419125114273</v>
      </c>
      <c r="L119" s="265">
        <f>'Table S3a'!K118/'Table S4a'!L$5</f>
        <v>0.45689486940770052</v>
      </c>
      <c r="M119" s="265">
        <f>'Table S3a'!L118/'Table S4a'!M$5</f>
        <v>0.55053660332183652</v>
      </c>
      <c r="N119" s="265">
        <f>'Table S3a'!M118/'Table S4a'!N$5</f>
        <v>0.46364415562603334</v>
      </c>
      <c r="O119" s="265">
        <f>'Table S3a'!N118/'Table S4a'!O$5</f>
        <v>0.54431815548715901</v>
      </c>
      <c r="P119" s="265">
        <f>'Table S3a'!O118/'Table S4a'!P$5</f>
        <v>0.49719105361727217</v>
      </c>
      <c r="Q119" s="265">
        <f>'Table S3a'!P118/'Table S4a'!Q$5</f>
        <v>0.60240547305092929</v>
      </c>
      <c r="R119" s="265">
        <f>'Table S3a'!Q118/'Table S4a'!R$5</f>
        <v>0.63637966779244237</v>
      </c>
      <c r="S119" s="265">
        <f>'Table S3a'!R118/'Table S4a'!S$5</f>
        <v>0.73828517613726297</v>
      </c>
      <c r="T119" s="265">
        <f>'Table S3a'!S118/'Table S4a'!T$5</f>
        <v>0.72663138654165171</v>
      </c>
      <c r="U119" s="265">
        <f>'Table S3a'!T118/'Table S4a'!U$5</f>
        <v>0.60763957540667823</v>
      </c>
      <c r="V119" s="172">
        <f>'Table S3a'!U118/'Table S4a'!V$5</f>
        <v>0.45873912702494402</v>
      </c>
      <c r="W119" s="172">
        <f t="shared" si="3"/>
        <v>2.0840129922487822</v>
      </c>
      <c r="X119" s="172">
        <f>'Table S3a'!W118/'Table S4a'!X$5</f>
        <v>0.65165903010516379</v>
      </c>
      <c r="Y119" s="238">
        <f t="shared" si="4"/>
        <v>9.3977431860800635</v>
      </c>
      <c r="Z119" s="238">
        <f t="shared" si="5"/>
        <v>1.8695924222699691</v>
      </c>
      <c r="AA119" s="3">
        <f>'Table S3a'!Y118</f>
        <v>0.24279843355382597</v>
      </c>
    </row>
    <row r="120" spans="1:27">
      <c r="A120" s="89">
        <v>112</v>
      </c>
      <c r="B120" s="89" t="s">
        <v>862</v>
      </c>
      <c r="C120" s="120">
        <v>124925</v>
      </c>
      <c r="D120" s="89" t="s">
        <v>633</v>
      </c>
      <c r="E120" s="89" t="s">
        <v>218</v>
      </c>
      <c r="F120" s="120" t="s">
        <v>1000</v>
      </c>
      <c r="G120" s="264">
        <f>'Table S3a'!F119/'Table S4a'!G$5</f>
        <v>0.44257749472853075</v>
      </c>
      <c r="H120" s="264">
        <f>'Table S3a'!G119/'Table S4a'!H$5</f>
        <v>0.39675678493212635</v>
      </c>
      <c r="I120" s="264">
        <f>'Table S3a'!H119/'Table S4a'!I$5</f>
        <v>0.38469849961383412</v>
      </c>
      <c r="J120" s="264">
        <f>'Table S3a'!I119/'Table S4a'!J$5</f>
        <v>0.37033725315454363</v>
      </c>
      <c r="K120" s="264">
        <f>'Table S3a'!J119/'Table S4a'!K$5</f>
        <v>0.41965921722080241</v>
      </c>
      <c r="L120" s="265">
        <f>'Table S3a'!K119/'Table S4a'!L$5</f>
        <v>0.33186743738425806</v>
      </c>
      <c r="M120" s="265">
        <f>'Table S3a'!L119/'Table S4a'!M$5</f>
        <v>0.47889725005582773</v>
      </c>
      <c r="N120" s="265">
        <f>'Table S3a'!M119/'Table S4a'!N$5</f>
        <v>0.47522222355125421</v>
      </c>
      <c r="O120" s="265">
        <f>'Table S3a'!N119/'Table S4a'!O$5</f>
        <v>0.62768108748288909</v>
      </c>
      <c r="P120" s="265">
        <f>'Table S3a'!O119/'Table S4a'!P$5</f>
        <v>0.61254279228217567</v>
      </c>
      <c r="Q120" s="265">
        <f>'Table S3a'!P119/'Table S4a'!Q$5</f>
        <v>0.7840477354667833</v>
      </c>
      <c r="R120" s="265">
        <f>'Table S3a'!Q119/'Table S4a'!R$5</f>
        <v>0.84298859245334001</v>
      </c>
      <c r="S120" s="265">
        <f>'Table S3a'!R119/'Table S4a'!S$5</f>
        <v>0.98576679994946903</v>
      </c>
      <c r="T120" s="265">
        <f>'Table S3a'!S119/'Table S4a'!T$5</f>
        <v>0.90588801144218112</v>
      </c>
      <c r="U120" s="265">
        <f>'Table S3a'!T119/'Table S4a'!U$5</f>
        <v>0.76013799793330306</v>
      </c>
      <c r="V120" s="172">
        <f>'Table S3a'!U119/'Table S4a'!V$5</f>
        <v>0.56989681602483755</v>
      </c>
      <c r="W120" s="172">
        <f t="shared" si="3"/>
        <v>1.8579390638025211</v>
      </c>
      <c r="X120" s="172">
        <f>'Table S3a'!W119/'Table S4a'!X$5</f>
        <v>0.46828476984568301</v>
      </c>
      <c r="Y120" s="238">
        <f t="shared" si="4"/>
        <v>9.3889659936761554</v>
      </c>
      <c r="Z120" s="238">
        <f t="shared" si="5"/>
        <v>3.3788188176435963</v>
      </c>
      <c r="AA120" s="3">
        <f>'Table S3a'!Y119</f>
        <v>0.48238978343131911</v>
      </c>
    </row>
    <row r="121" spans="1:27">
      <c r="A121" s="89">
        <v>113</v>
      </c>
      <c r="B121" s="89" t="s">
        <v>862</v>
      </c>
      <c r="C121" s="120">
        <v>124926</v>
      </c>
      <c r="D121" s="89" t="s">
        <v>633</v>
      </c>
      <c r="E121" s="89" t="s">
        <v>218</v>
      </c>
      <c r="F121" s="120" t="s">
        <v>1000</v>
      </c>
      <c r="G121" s="264">
        <f>'Table S3a'!F120/'Table S4a'!G$5</f>
        <v>1.2089358670946155</v>
      </c>
      <c r="H121" s="264">
        <f>'Table S3a'!G120/'Table S4a'!H$5</f>
        <v>1.1846104982409102</v>
      </c>
      <c r="I121" s="264">
        <f>'Table S3a'!H120/'Table S4a'!I$5</f>
        <v>1.1738844323245754</v>
      </c>
      <c r="J121" s="264">
        <f>'Table S3a'!I120/'Table S4a'!J$5</f>
        <v>1.1282838160803574</v>
      </c>
      <c r="K121" s="264">
        <f>'Table S3a'!J120/'Table S4a'!K$5</f>
        <v>1.2627399632731604</v>
      </c>
      <c r="L121" s="265">
        <f>'Table S3a'!K120/'Table S4a'!L$5</f>
        <v>0.74588803487713717</v>
      </c>
      <c r="M121" s="265">
        <f>'Table S3a'!L120/'Table S4a'!M$5</f>
        <v>1.3334186780231541</v>
      </c>
      <c r="N121" s="265">
        <f>'Table S3a'!M120/'Table S4a'!N$5</f>
        <v>1.1846159628622241</v>
      </c>
      <c r="O121" s="265">
        <f>'Table S3a'!N120/'Table S4a'!O$5</f>
        <v>1.3371261170301736</v>
      </c>
      <c r="P121" s="265">
        <f>'Table S3a'!O120/'Table S4a'!P$5</f>
        <v>1.1860679008976818</v>
      </c>
      <c r="Q121" s="265">
        <f>'Table S3a'!P120/'Table S4a'!Q$5</f>
        <v>1.3922110985003162</v>
      </c>
      <c r="R121" s="265">
        <f>'Table S3a'!Q120/'Table S4a'!R$5</f>
        <v>1.4940166987405743</v>
      </c>
      <c r="S121" s="265">
        <f>'Table S3a'!R120/'Table S4a'!S$5</f>
        <v>1.7090015661749689</v>
      </c>
      <c r="T121" s="265">
        <f>'Table S3a'!S120/'Table S4a'!T$5</f>
        <v>1.6545152727289292</v>
      </c>
      <c r="U121" s="265">
        <f>'Table S3a'!T120/'Table S4a'!U$5</f>
        <v>1.3513721210208014</v>
      </c>
      <c r="V121" s="172">
        <f>'Table S3a'!U120/'Table S4a'!V$5</f>
        <v>0.51890031594638708</v>
      </c>
      <c r="W121" s="172">
        <f t="shared" si="3"/>
        <v>4.8239103282973304</v>
      </c>
      <c r="X121" s="172">
        <f>'Table S3a'!W120/'Table S4a'!X$5</f>
        <v>1.217269447765601</v>
      </c>
      <c r="Y121" s="238">
        <f t="shared" si="4"/>
        <v>19.865588343815968</v>
      </c>
      <c r="Z121" s="238">
        <f t="shared" si="5"/>
        <v>2.2469305216330353</v>
      </c>
      <c r="AA121" s="3">
        <f>'Table S3a'!Y120</f>
        <v>0.31241701457665283</v>
      </c>
    </row>
    <row r="122" spans="1:27">
      <c r="A122" s="89">
        <v>114</v>
      </c>
      <c r="B122" s="89" t="s">
        <v>862</v>
      </c>
      <c r="C122" s="120">
        <v>124927</v>
      </c>
      <c r="D122" s="89" t="s">
        <v>633</v>
      </c>
      <c r="E122" s="89" t="s">
        <v>218</v>
      </c>
      <c r="F122" s="120" t="s">
        <v>1000</v>
      </c>
      <c r="G122" s="264">
        <f>'Table S3a'!F121/'Table S4a'!G$5</f>
        <v>1.6611917086122105</v>
      </c>
      <c r="H122" s="264">
        <f>'Table S3a'!G121/'Table S4a'!H$5</f>
        <v>1.6481258537952861</v>
      </c>
      <c r="I122" s="264">
        <f>'Table S3a'!H121/'Table S4a'!I$5</f>
        <v>1.6177072059473903</v>
      </c>
      <c r="J122" s="264">
        <f>'Table S3a'!I121/'Table S4a'!J$5</f>
        <v>1.4815071299492966</v>
      </c>
      <c r="K122" s="264">
        <f>'Table S3a'!J121/'Table S4a'!K$5</f>
        <v>1.5729712027536207</v>
      </c>
      <c r="L122" s="265">
        <f>'Table S3a'!K121/'Table S4a'!L$5</f>
        <v>0.53696527146518114</v>
      </c>
      <c r="M122" s="265">
        <f>'Table S3a'!L121/'Table S4a'!M$5</f>
        <v>1.6280557616546021</v>
      </c>
      <c r="N122" s="265">
        <f>'Table S3a'!M121/'Table S4a'!N$5</f>
        <v>1.4244163686562423</v>
      </c>
      <c r="O122" s="265">
        <f>'Table S3a'!N121/'Table S4a'!O$5</f>
        <v>1.613805174218875</v>
      </c>
      <c r="P122" s="265">
        <f>'Table S3a'!O121/'Table S4a'!P$5</f>
        <v>1.3849066094476512</v>
      </c>
      <c r="Q122" s="265">
        <f>'Table S3a'!P121/'Table S4a'!Q$5</f>
        <v>1.6194936424663655</v>
      </c>
      <c r="R122" s="265">
        <f>'Table S3a'!Q121/'Table S4a'!R$5</f>
        <v>1.7070565389486814</v>
      </c>
      <c r="S122" s="265">
        <f>'Table S3a'!R121/'Table S4a'!S$5</f>
        <v>1.8961448454091185</v>
      </c>
      <c r="T122" s="265">
        <f>'Table S3a'!S121/'Table S4a'!T$5</f>
        <v>1.686982186197884</v>
      </c>
      <c r="U122" s="265">
        <f>'Table S3a'!T121/'Table S4a'!U$5</f>
        <v>1.6413621758227053</v>
      </c>
      <c r="V122" s="172">
        <f>'Table S3a'!U121/'Table S4a'!V$5</f>
        <v>0.41108964988752655</v>
      </c>
      <c r="W122" s="172">
        <f t="shared" si="3"/>
        <v>6.1374358787718037</v>
      </c>
      <c r="X122" s="172">
        <f>'Table S3a'!W121/'Table S4a'!X$5</f>
        <v>1.6123170250010435</v>
      </c>
      <c r="Y122" s="238">
        <f t="shared" si="4"/>
        <v>23.531781325232636</v>
      </c>
      <c r="Z122" s="238">
        <f t="shared" si="5"/>
        <v>1.8967841498778446</v>
      </c>
      <c r="AA122" s="3">
        <f>'Table S3a'!Y121</f>
        <v>0.27279322260465871</v>
      </c>
    </row>
    <row r="123" spans="1:27">
      <c r="A123" s="89">
        <v>115</v>
      </c>
      <c r="B123" s="89" t="s">
        <v>862</v>
      </c>
      <c r="C123" s="120">
        <v>124928</v>
      </c>
      <c r="D123" s="89" t="s">
        <v>633</v>
      </c>
      <c r="E123" s="89" t="s">
        <v>218</v>
      </c>
      <c r="F123" s="120" t="s">
        <v>1000</v>
      </c>
      <c r="G123" s="264">
        <f>'Table S3a'!F122/'Table S4a'!G$5</f>
        <v>1.6659938666318412</v>
      </c>
      <c r="H123" s="264">
        <f>'Table S3a'!G122/'Table S4a'!H$5</f>
        <v>1.6540952668379105</v>
      </c>
      <c r="I123" s="264">
        <f>'Table S3a'!H122/'Table S4a'!I$5</f>
        <v>1.6240595337745496</v>
      </c>
      <c r="J123" s="264">
        <f>'Table S3a'!I122/'Table S4a'!J$5</f>
        <v>1.4811865689822534</v>
      </c>
      <c r="K123" s="264">
        <f>'Table S3a'!J122/'Table S4a'!K$5</f>
        <v>1.5723004899059669</v>
      </c>
      <c r="L123" s="265">
        <f>'Table S3a'!K122/'Table S4a'!L$5</f>
        <v>0.52442538565601837</v>
      </c>
      <c r="M123" s="265">
        <f>'Table S3a'!L122/'Table S4a'!M$5</f>
        <v>1.6171926724030361</v>
      </c>
      <c r="N123" s="265">
        <f>'Table S3a'!M122/'Table S4a'!N$5</f>
        <v>1.4189255288037563</v>
      </c>
      <c r="O123" s="265">
        <f>'Table S3a'!N122/'Table S4a'!O$5</f>
        <v>1.5990516860207555</v>
      </c>
      <c r="P123" s="265">
        <f>'Table S3a'!O122/'Table S4a'!P$5</f>
        <v>1.3792883275572672</v>
      </c>
      <c r="Q123" s="265">
        <f>'Table S3a'!P122/'Table S4a'!Q$5</f>
        <v>1.585212141547206</v>
      </c>
      <c r="R123" s="265">
        <f>'Table S3a'!Q122/'Table S4a'!R$5</f>
        <v>1.6726590302914135</v>
      </c>
      <c r="S123" s="265">
        <f>'Table S3a'!R122/'Table S4a'!S$5</f>
        <v>1.8583800817159291</v>
      </c>
      <c r="T123" s="265">
        <f>'Table S3a'!S122/'Table S4a'!T$5</f>
        <v>1.6753048790306093</v>
      </c>
      <c r="U123" s="265">
        <f>'Table S3a'!T122/'Table S4a'!U$5</f>
        <v>1.604267394878035</v>
      </c>
      <c r="V123" s="172">
        <f>'Table S3a'!U122/'Table S4a'!V$5</f>
        <v>0.41202791407889372</v>
      </c>
      <c r="W123" s="172">
        <f t="shared" si="3"/>
        <v>6.1232233175813153</v>
      </c>
      <c r="X123" s="172">
        <f>'Table S3a'!W122/'Table S4a'!X$5</f>
        <v>1.6093034255693988</v>
      </c>
      <c r="Y123" s="238">
        <f t="shared" si="4"/>
        <v>23.344370768115443</v>
      </c>
      <c r="Z123" s="238">
        <f t="shared" si="5"/>
        <v>1.8673902687395985</v>
      </c>
      <c r="AA123" s="3">
        <f>'Table S3a'!Y122</f>
        <v>0.26711209382271905</v>
      </c>
    </row>
    <row r="124" spans="1:27">
      <c r="A124" s="89">
        <v>116</v>
      </c>
      <c r="B124" s="89" t="s">
        <v>862</v>
      </c>
      <c r="C124" s="120">
        <v>124929</v>
      </c>
      <c r="D124" s="89" t="s">
        <v>633</v>
      </c>
      <c r="E124" s="89" t="s">
        <v>218</v>
      </c>
      <c r="F124" s="120" t="s">
        <v>1000</v>
      </c>
      <c r="G124" s="264">
        <f>'Table S3a'!F123/'Table S4a'!G$5</f>
        <v>1.2021019293604824</v>
      </c>
      <c r="H124" s="264">
        <f>'Table S3a'!G123/'Table S4a'!H$5</f>
        <v>1.2967606168302206</v>
      </c>
      <c r="I124" s="264">
        <f>'Table S3a'!H123/'Table S4a'!I$5</f>
        <v>1.184479864707396</v>
      </c>
      <c r="J124" s="264">
        <f>'Table S3a'!I123/'Table S4a'!J$5</f>
        <v>1.1272153621067416</v>
      </c>
      <c r="K124" s="264">
        <f>'Table S3a'!J123/'Table S4a'!K$5</f>
        <v>1.2241828513579893</v>
      </c>
      <c r="L124" s="265">
        <f>'Table S3a'!K123/'Table S4a'!L$5</f>
        <v>0.72371075124469864</v>
      </c>
      <c r="M124" s="265">
        <f>'Table S3a'!L123/'Table S4a'!M$5</f>
        <v>1.3161819941199975</v>
      </c>
      <c r="N124" s="265">
        <f>'Table S3a'!M123/'Table S4a'!N$5</f>
        <v>1.1638030318810666</v>
      </c>
      <c r="O124" s="265">
        <f>'Table S3a'!N123/'Table S4a'!O$5</f>
        <v>1.3880357553407963</v>
      </c>
      <c r="P124" s="265">
        <f>'Table S3a'!O123/'Table S4a'!P$5</f>
        <v>1.3098451471090822</v>
      </c>
      <c r="Q124" s="265">
        <f>'Table S3a'!P123/'Table S4a'!Q$5</f>
        <v>1.6380320782541664</v>
      </c>
      <c r="R124" s="265">
        <f>'Table S3a'!Q123/'Table S4a'!R$5</f>
        <v>1.8129232338846879</v>
      </c>
      <c r="S124" s="265">
        <f>'Table S3a'!R123/'Table S4a'!S$5</f>
        <v>2.1078351070081798</v>
      </c>
      <c r="T124" s="265">
        <f>'Table S3a'!S123/'Table S4a'!T$5</f>
        <v>2.1652129217266229</v>
      </c>
      <c r="U124" s="265">
        <f>'Table S3a'!T123/'Table S4a'!U$5</f>
        <v>1.7620815642041532</v>
      </c>
      <c r="V124" s="172">
        <f>'Table S3a'!U123/'Table S4a'!V$5</f>
        <v>0.40901416449945899</v>
      </c>
      <c r="W124" s="172">
        <f t="shared" si="3"/>
        <v>4.8635340140360004</v>
      </c>
      <c r="X124" s="172">
        <f>'Table S3a'!W123/'Table S4a'!X$5</f>
        <v>1.3186316266708782</v>
      </c>
      <c r="Y124" s="238">
        <f t="shared" si="4"/>
        <v>21.831416373635744</v>
      </c>
      <c r="Z124" s="238">
        <f t="shared" si="5"/>
        <v>2.5498463882029956</v>
      </c>
      <c r="AA124" s="3">
        <f>'Table S3a'!Y123</f>
        <v>0.36330081153722399</v>
      </c>
    </row>
    <row r="125" spans="1:27">
      <c r="A125" s="89">
        <v>117</v>
      </c>
      <c r="B125" s="89" t="s">
        <v>862</v>
      </c>
      <c r="C125" s="120">
        <v>124930</v>
      </c>
      <c r="D125" s="89" t="s">
        <v>633</v>
      </c>
      <c r="E125" s="89" t="s">
        <v>218</v>
      </c>
      <c r="F125" s="120" t="s">
        <v>1000</v>
      </c>
      <c r="G125" s="264">
        <f>'Table S3a'!F124/'Table S4a'!G$5</f>
        <v>1.4015161780863283</v>
      </c>
      <c r="H125" s="264">
        <f>'Table S3a'!G124/'Table S4a'!H$5</f>
        <v>1.5087401381167036</v>
      </c>
      <c r="I125" s="264">
        <f>'Table S3a'!H124/'Table S4a'!I$5</f>
        <v>1.3678321626295713</v>
      </c>
      <c r="J125" s="264">
        <f>'Table S3a'!I124/'Table S4a'!J$5</f>
        <v>1.2915525452766508</v>
      </c>
      <c r="K125" s="264">
        <f>'Table S3a'!J124/'Table S4a'!K$5</f>
        <v>1.3837474946788497</v>
      </c>
      <c r="L125" s="265">
        <f>'Table S3a'!K124/'Table S4a'!L$5</f>
        <v>0.8049226197509618</v>
      </c>
      <c r="M125" s="265">
        <f>'Table S3a'!L124/'Table S4a'!M$5</f>
        <v>1.448793765798007</v>
      </c>
      <c r="N125" s="265">
        <f>'Table S3a'!M124/'Table S4a'!N$5</f>
        <v>1.2615639881012253</v>
      </c>
      <c r="O125" s="265">
        <f>'Table S3a'!N124/'Table S4a'!O$5</f>
        <v>1.4594932190798837</v>
      </c>
      <c r="P125" s="265">
        <f>'Table S3a'!O124/'Table S4a'!P$5</f>
        <v>1.3710580064721347</v>
      </c>
      <c r="Q125" s="265">
        <f>'Table S3a'!P124/'Table S4a'!Q$5</f>
        <v>1.6988429627264163</v>
      </c>
      <c r="R125" s="265">
        <f>'Table S3a'!Q124/'Table S4a'!R$5</f>
        <v>1.878797632371648</v>
      </c>
      <c r="S125" s="265">
        <f>'Table S3a'!R124/'Table S4a'!S$5</f>
        <v>2.1567208040968713</v>
      </c>
      <c r="T125" s="265">
        <f>'Table S3a'!S124/'Table S4a'!T$5</f>
        <v>2.2117214912316783</v>
      </c>
      <c r="U125" s="265">
        <f>'Table S3a'!T124/'Table S4a'!U$5</f>
        <v>1.8300403231753277</v>
      </c>
      <c r="V125" s="172">
        <f>'Table S3a'!U124/'Table S4a'!V$5</f>
        <v>0.38850848541908894</v>
      </c>
      <c r="W125" s="172">
        <f t="shared" si="3"/>
        <v>5.3804419150873315</v>
      </c>
      <c r="X125" s="172">
        <f>'Table S3a'!W124/'Table S4a'!X$5</f>
        <v>1.4885428505472009</v>
      </c>
      <c r="Y125" s="238">
        <f t="shared" si="4"/>
        <v>23.463851817011346</v>
      </c>
      <c r="Z125" s="238">
        <f t="shared" si="5"/>
        <v>2.3185752916355131</v>
      </c>
      <c r="AA125" s="3">
        <f>'Table S3a'!Y124</f>
        <v>0.32770472718670302</v>
      </c>
    </row>
    <row r="128" spans="1:27">
      <c r="F128" s="1" t="s">
        <v>921</v>
      </c>
      <c r="G128" s="234">
        <f>MIN(G8:G125)</f>
        <v>6.4516129032258063E-2</v>
      </c>
      <c r="H128" s="234">
        <f t="shared" ref="H128:Z128" si="6">MIN(H8:H125)</f>
        <v>6.507936507936507E-2</v>
      </c>
      <c r="I128" s="234">
        <f t="shared" si="6"/>
        <v>7.0422535211267609E-2</v>
      </c>
      <c r="J128" s="234">
        <f t="shared" si="6"/>
        <v>8.8888888888888892E-2</v>
      </c>
      <c r="K128" s="234">
        <f t="shared" si="6"/>
        <v>0.1276595744680851</v>
      </c>
      <c r="L128" s="234">
        <f t="shared" si="6"/>
        <v>0.14000000000000001</v>
      </c>
      <c r="M128" s="234">
        <f t="shared" si="6"/>
        <v>0.17499999999999999</v>
      </c>
      <c r="N128" s="234">
        <f t="shared" si="6"/>
        <v>0.14285714285714288</v>
      </c>
      <c r="O128" s="234">
        <f t="shared" si="6"/>
        <v>0.15384615384615385</v>
      </c>
      <c r="P128" s="234">
        <f t="shared" si="6"/>
        <v>0.14457831325301204</v>
      </c>
      <c r="Q128" s="234">
        <f t="shared" si="6"/>
        <v>0.16086956521739132</v>
      </c>
      <c r="R128" s="234">
        <f t="shared" si="6"/>
        <v>0.16666666666666669</v>
      </c>
      <c r="S128" s="234">
        <f t="shared" si="6"/>
        <v>0.16326530612244899</v>
      </c>
      <c r="T128" s="234">
        <f t="shared" si="6"/>
        <v>0.16129032258064518</v>
      </c>
      <c r="U128" s="234">
        <f t="shared" si="6"/>
        <v>0.18095238095238095</v>
      </c>
      <c r="V128" s="234">
        <f t="shared" si="6"/>
        <v>7.8571428571428584E-2</v>
      </c>
      <c r="W128" s="234">
        <f t="shared" ref="W128" si="7">MIN(W8:W125)</f>
        <v>0.49594146073019318</v>
      </c>
      <c r="X128" s="234">
        <f t="shared" si="6"/>
        <v>0.10792430514488467</v>
      </c>
      <c r="Y128" s="234">
        <f t="shared" si="6"/>
        <v>1.6391316220644454E-3</v>
      </c>
      <c r="Z128" s="234">
        <f t="shared" si="6"/>
        <v>1.2511058905692096</v>
      </c>
      <c r="AA128" s="234">
        <f t="shared" ref="AA128" si="8">MIN(AA8:AA125)</f>
        <v>0.15480263157894739</v>
      </c>
    </row>
    <row r="129" spans="4:34">
      <c r="F129" s="1" t="s">
        <v>922</v>
      </c>
      <c r="G129" s="234">
        <f>MAX(G8:G125)</f>
        <v>10.35483870967742</v>
      </c>
      <c r="H129" s="234">
        <f t="shared" ref="H129:Z129" si="9">MAX(H8:H125)</f>
        <v>16.825396825396826</v>
      </c>
      <c r="I129" s="234">
        <f t="shared" si="9"/>
        <v>19.859154929577464</v>
      </c>
      <c r="J129" s="234">
        <f t="shared" si="9"/>
        <v>21</v>
      </c>
      <c r="K129" s="234">
        <f t="shared" si="9"/>
        <v>27.872340425531913</v>
      </c>
      <c r="L129" s="234">
        <f t="shared" si="9"/>
        <v>21.7</v>
      </c>
      <c r="M129" s="234">
        <f t="shared" si="9"/>
        <v>25.5</v>
      </c>
      <c r="N129" s="234">
        <f t="shared" si="9"/>
        <v>22.571428571428573</v>
      </c>
      <c r="O129" s="234">
        <f t="shared" si="9"/>
        <v>22.205128205128204</v>
      </c>
      <c r="P129" s="234">
        <f t="shared" si="9"/>
        <v>18.91566265060241</v>
      </c>
      <c r="Q129" s="234">
        <f t="shared" si="9"/>
        <v>19.869565217391308</v>
      </c>
      <c r="R129" s="234">
        <f t="shared" si="9"/>
        <v>21.933333333333334</v>
      </c>
      <c r="S129" s="234">
        <f t="shared" si="9"/>
        <v>23.061224489795919</v>
      </c>
      <c r="T129" s="234">
        <f t="shared" si="9"/>
        <v>21.258064516129032</v>
      </c>
      <c r="U129" s="234">
        <f t="shared" si="9"/>
        <v>14.095238095238095</v>
      </c>
      <c r="V129" s="234">
        <f t="shared" si="9"/>
        <v>1.7857142857142858</v>
      </c>
      <c r="W129" s="234">
        <f t="shared" ref="W129" si="10">MAX(W8:W125)</f>
        <v>85.635711706134245</v>
      </c>
      <c r="X129" s="234">
        <f t="shared" si="9"/>
        <v>16.924127735068001</v>
      </c>
      <c r="Y129" s="234">
        <f t="shared" si="9"/>
        <v>308.69994739780196</v>
      </c>
      <c r="Z129" s="234">
        <f t="shared" si="9"/>
        <v>8.6354711917286799</v>
      </c>
      <c r="AA129" s="234">
        <f t="shared" ref="AA129" si="11">MAX(AA8:AA125)</f>
        <v>1.252</v>
      </c>
    </row>
    <row r="130" spans="4:34">
      <c r="D130" s="77"/>
      <c r="E130" s="77"/>
      <c r="F130" s="1" t="s">
        <v>385</v>
      </c>
      <c r="G130" s="234">
        <f>AVERAGE(G8:G125)</f>
        <v>0.85713025067253079</v>
      </c>
      <c r="H130" s="234">
        <f t="shared" ref="H130:Z130" si="12">AVERAGE(H8:H125)</f>
        <v>0.98640545980439776</v>
      </c>
      <c r="I130" s="234">
        <f t="shared" si="12"/>
        <v>1.0578576100497405</v>
      </c>
      <c r="J130" s="234">
        <f t="shared" si="12"/>
        <v>1.0819111611075083</v>
      </c>
      <c r="K130" s="234">
        <f t="shared" si="12"/>
        <v>1.3283000581324351</v>
      </c>
      <c r="L130" s="234">
        <f t="shared" si="12"/>
        <v>1.1018040670088898</v>
      </c>
      <c r="M130" s="234">
        <f t="shared" si="12"/>
        <v>1.3877586134214568</v>
      </c>
      <c r="N130" s="234">
        <f t="shared" si="12"/>
        <v>1.2353229899484031</v>
      </c>
      <c r="O130" s="234">
        <f t="shared" si="12"/>
        <v>1.2938923921578225</v>
      </c>
      <c r="P130" s="234">
        <f t="shared" si="12"/>
        <v>1.1901222074596274</v>
      </c>
      <c r="Q130" s="234">
        <f t="shared" si="12"/>
        <v>1.284290461367527</v>
      </c>
      <c r="R130" s="234">
        <f t="shared" si="12"/>
        <v>1.406213180072915</v>
      </c>
      <c r="S130" s="234">
        <f t="shared" si="12"/>
        <v>1.4355396997509071</v>
      </c>
      <c r="T130" s="234">
        <f t="shared" si="12"/>
        <v>1.3579095342007459</v>
      </c>
      <c r="U130" s="234">
        <f t="shared" si="12"/>
        <v>1.2225002803991438</v>
      </c>
      <c r="V130" s="234">
        <f t="shared" si="12"/>
        <v>0.47644563604901025</v>
      </c>
      <c r="W130" s="234">
        <f t="shared" ref="W130" si="13">AVERAGE(W8:W125)</f>
        <v>4.668984153263473</v>
      </c>
      <c r="X130" s="234">
        <f t="shared" si="12"/>
        <v>1.0497597660492766</v>
      </c>
      <c r="Y130" s="234">
        <f t="shared" si="12"/>
        <v>18.616469004612728</v>
      </c>
      <c r="Z130" s="234">
        <f t="shared" si="12"/>
        <v>3.1213366268387817</v>
      </c>
      <c r="AA130" s="234">
        <f t="shared" ref="AA130" si="14">AVERAGE(AA8:AA125)</f>
        <v>0.47447719605106498</v>
      </c>
      <c r="AC130" s="7" t="s">
        <v>1634</v>
      </c>
      <c r="AD130" s="8">
        <f>MIN(G130:U130)</f>
        <v>0.85713025067253079</v>
      </c>
      <c r="AE130" s="8">
        <f>MAX(G130:U130)</f>
        <v>1.4355396997509071</v>
      </c>
    </row>
    <row r="131" spans="4:34">
      <c r="D131" s="77"/>
      <c r="E131" s="77"/>
      <c r="F131" s="1" t="s">
        <v>386</v>
      </c>
      <c r="G131" s="234">
        <f>MEDIAN(G8:G125)</f>
        <v>0.55352745187550045</v>
      </c>
      <c r="H131" s="234">
        <f t="shared" ref="H131:Z131" si="15">MEDIAN(H8:H125)</f>
        <v>0.54772299338088404</v>
      </c>
      <c r="I131" s="234">
        <f t="shared" si="15"/>
        <v>0.57961530871792144</v>
      </c>
      <c r="J131" s="234">
        <f t="shared" si="15"/>
        <v>0.58333333333333337</v>
      </c>
      <c r="K131" s="234">
        <f t="shared" si="15"/>
        <v>0.70212765957446799</v>
      </c>
      <c r="L131" s="234">
        <f t="shared" si="15"/>
        <v>0.57254773616194043</v>
      </c>
      <c r="M131" s="234">
        <f t="shared" si="15"/>
        <v>0.78030872598515888</v>
      </c>
      <c r="N131" s="234">
        <f t="shared" si="15"/>
        <v>0.68920194789940681</v>
      </c>
      <c r="O131" s="234">
        <f t="shared" si="15"/>
        <v>0.74358974358974361</v>
      </c>
      <c r="P131" s="234">
        <f t="shared" si="15"/>
        <v>0.7168674698795181</v>
      </c>
      <c r="Q131" s="234">
        <f t="shared" si="15"/>
        <v>0.79456354454466327</v>
      </c>
      <c r="R131" s="234">
        <f t="shared" si="15"/>
        <v>0.8666666666666667</v>
      </c>
      <c r="S131" s="234">
        <f t="shared" si="15"/>
        <v>0.9194531912259658</v>
      </c>
      <c r="T131" s="234">
        <f t="shared" si="15"/>
        <v>0.87096774193548399</v>
      </c>
      <c r="U131" s="234">
        <f t="shared" si="15"/>
        <v>0.80829764662462966</v>
      </c>
      <c r="V131" s="234">
        <f t="shared" si="15"/>
        <v>0.40869256829230183</v>
      </c>
      <c r="W131" s="234">
        <f t="shared" ref="W131" si="16">MEDIAN(W8:W125)</f>
        <v>2.694465560138263</v>
      </c>
      <c r="X131" s="234">
        <f t="shared" si="15"/>
        <v>0.64184819939956772</v>
      </c>
      <c r="Y131" s="234">
        <f t="shared" si="15"/>
        <v>11.30345540081116</v>
      </c>
      <c r="Z131" s="234">
        <f t="shared" si="15"/>
        <v>2.7325108414024379</v>
      </c>
      <c r="AA131" s="234">
        <f t="shared" ref="AA131" si="17">MEDIAN(AA8:AA125)</f>
        <v>0.41695430718444615</v>
      </c>
      <c r="AC131" s="7" t="s">
        <v>1635</v>
      </c>
      <c r="AD131" s="8">
        <f>MIN(G131:U131)</f>
        <v>0.54772299338088404</v>
      </c>
      <c r="AE131" s="8">
        <f>MAX(G131:U131)</f>
        <v>0.9194531912259658</v>
      </c>
    </row>
    <row r="135" spans="4:34">
      <c r="AA135" s="6"/>
      <c r="AB135" s="6"/>
      <c r="AC135" s="6"/>
      <c r="AD135" s="6"/>
      <c r="AE135" s="6"/>
      <c r="AF135" s="6"/>
      <c r="AG135" s="6"/>
      <c r="AH135" s="6"/>
    </row>
    <row r="136" spans="4:34">
      <c r="AA136" s="6"/>
      <c r="AB136" s="6"/>
      <c r="AC136" s="6"/>
      <c r="AD136" s="6"/>
      <c r="AE136" s="6"/>
      <c r="AF136" s="6"/>
      <c r="AG136" s="6"/>
      <c r="AH136" s="6"/>
    </row>
  </sheetData>
  <sortState xmlns:xlrd2="http://schemas.microsoft.com/office/spreadsheetml/2017/richdata2" ref="A110:JL113">
    <sortCondition ref="A110"/>
  </sortState>
  <mergeCells count="3">
    <mergeCell ref="G4:Z4"/>
    <mergeCell ref="G6:K6"/>
    <mergeCell ref="L6:U6"/>
  </mergeCells>
  <conditionalFormatting sqref="G7">
    <cfRule type="dataBar" priority="7735">
      <dataBar>
        <cfvo type="min"/>
        <cfvo type="max"/>
        <color rgb="FF008AEF"/>
      </dataBar>
      <extLst>
        <ext xmlns:x14="http://schemas.microsoft.com/office/spreadsheetml/2009/9/main" uri="{B025F937-C7B1-47D3-B67F-A62EFF666E3E}">
          <x14:id>{74765A36-C9C4-4594-98E3-7EAEF41F68CD}</x14:id>
        </ext>
      </extLst>
    </cfRule>
  </conditionalFormatting>
  <conditionalFormatting sqref="H7">
    <cfRule type="dataBar" priority="7718">
      <dataBar>
        <cfvo type="min"/>
        <cfvo type="max"/>
        <color rgb="FF008AEF"/>
      </dataBar>
      <extLst>
        <ext xmlns:x14="http://schemas.microsoft.com/office/spreadsheetml/2009/9/main" uri="{B025F937-C7B1-47D3-B67F-A62EFF666E3E}">
          <x14:id>{A7296383-B816-414F-A010-DA27312273BE}</x14:id>
        </ext>
      </extLst>
    </cfRule>
  </conditionalFormatting>
  <conditionalFormatting sqref="I7">
    <cfRule type="dataBar" priority="7719">
      <dataBar>
        <cfvo type="min"/>
        <cfvo type="max"/>
        <color rgb="FF008AEF"/>
      </dataBar>
      <extLst>
        <ext xmlns:x14="http://schemas.microsoft.com/office/spreadsheetml/2009/9/main" uri="{B025F937-C7B1-47D3-B67F-A62EFF666E3E}">
          <x14:id>{62B60DBF-4BB5-4765-A6AD-A11F36FE6504}</x14:id>
        </ext>
      </extLst>
    </cfRule>
  </conditionalFormatting>
  <conditionalFormatting sqref="J7">
    <cfRule type="dataBar" priority="7720">
      <dataBar>
        <cfvo type="min"/>
        <cfvo type="max"/>
        <color rgb="FF008AEF"/>
      </dataBar>
      <extLst>
        <ext xmlns:x14="http://schemas.microsoft.com/office/spreadsheetml/2009/9/main" uri="{B025F937-C7B1-47D3-B67F-A62EFF666E3E}">
          <x14:id>{0A74D6D1-6E9F-40C0-80EF-030E76458CF5}</x14:id>
        </ext>
      </extLst>
    </cfRule>
  </conditionalFormatting>
  <conditionalFormatting sqref="K7">
    <cfRule type="dataBar" priority="7721">
      <dataBar>
        <cfvo type="min"/>
        <cfvo type="max"/>
        <color rgb="FF008AEF"/>
      </dataBar>
      <extLst>
        <ext xmlns:x14="http://schemas.microsoft.com/office/spreadsheetml/2009/9/main" uri="{B025F937-C7B1-47D3-B67F-A62EFF666E3E}">
          <x14:id>{F2DCD35E-5378-486E-A8F0-C6E08ADEFE8A}</x14:id>
        </ext>
      </extLst>
    </cfRule>
  </conditionalFormatting>
  <conditionalFormatting sqref="L7">
    <cfRule type="dataBar" priority="7722">
      <dataBar>
        <cfvo type="min"/>
        <cfvo type="max"/>
        <color rgb="FF008AEF"/>
      </dataBar>
      <extLst>
        <ext xmlns:x14="http://schemas.microsoft.com/office/spreadsheetml/2009/9/main" uri="{B025F937-C7B1-47D3-B67F-A62EFF666E3E}">
          <x14:id>{19536EA7-39FD-4B76-8BE3-D1985B6F8598}</x14:id>
        </ext>
      </extLst>
    </cfRule>
  </conditionalFormatting>
  <conditionalFormatting sqref="M7">
    <cfRule type="dataBar" priority="7723">
      <dataBar>
        <cfvo type="min"/>
        <cfvo type="max"/>
        <color rgb="FF008AEF"/>
      </dataBar>
      <extLst>
        <ext xmlns:x14="http://schemas.microsoft.com/office/spreadsheetml/2009/9/main" uri="{B025F937-C7B1-47D3-B67F-A62EFF666E3E}">
          <x14:id>{11CF1218-3FA7-4D3E-BFE0-266CCF918153}</x14:id>
        </ext>
      </extLst>
    </cfRule>
  </conditionalFormatting>
  <conditionalFormatting sqref="N7">
    <cfRule type="dataBar" priority="7724">
      <dataBar>
        <cfvo type="min"/>
        <cfvo type="max"/>
        <color rgb="FF008AEF"/>
      </dataBar>
      <extLst>
        <ext xmlns:x14="http://schemas.microsoft.com/office/spreadsheetml/2009/9/main" uri="{B025F937-C7B1-47D3-B67F-A62EFF666E3E}">
          <x14:id>{7198018E-7F80-4D14-9DB6-95FA9B9B4725}</x14:id>
        </ext>
      </extLst>
    </cfRule>
  </conditionalFormatting>
  <conditionalFormatting sqref="O7">
    <cfRule type="dataBar" priority="7725">
      <dataBar>
        <cfvo type="min"/>
        <cfvo type="max"/>
        <color rgb="FF008AEF"/>
      </dataBar>
      <extLst>
        <ext xmlns:x14="http://schemas.microsoft.com/office/spreadsheetml/2009/9/main" uri="{B025F937-C7B1-47D3-B67F-A62EFF666E3E}">
          <x14:id>{E160EE3E-AA71-4FEF-B83D-022106A61A7A}</x14:id>
        </ext>
      </extLst>
    </cfRule>
  </conditionalFormatting>
  <conditionalFormatting sqref="P7">
    <cfRule type="dataBar" priority="7726">
      <dataBar>
        <cfvo type="min"/>
        <cfvo type="max"/>
        <color rgb="FF008AEF"/>
      </dataBar>
      <extLst>
        <ext xmlns:x14="http://schemas.microsoft.com/office/spreadsheetml/2009/9/main" uri="{B025F937-C7B1-47D3-B67F-A62EFF666E3E}">
          <x14:id>{7D8AEEE5-343F-47DF-A4AF-515D7C90D405}</x14:id>
        </ext>
      </extLst>
    </cfRule>
  </conditionalFormatting>
  <conditionalFormatting sqref="Q7">
    <cfRule type="dataBar" priority="7727">
      <dataBar>
        <cfvo type="min"/>
        <cfvo type="max"/>
        <color rgb="FF008AEF"/>
      </dataBar>
      <extLst>
        <ext xmlns:x14="http://schemas.microsoft.com/office/spreadsheetml/2009/9/main" uri="{B025F937-C7B1-47D3-B67F-A62EFF666E3E}">
          <x14:id>{4DE99C09-64F2-4E2D-9A84-6853C035A2E3}</x14:id>
        </ext>
      </extLst>
    </cfRule>
  </conditionalFormatting>
  <conditionalFormatting sqref="R7">
    <cfRule type="dataBar" priority="7728">
      <dataBar>
        <cfvo type="min"/>
        <cfvo type="max"/>
        <color rgb="FF008AEF"/>
      </dataBar>
      <extLst>
        <ext xmlns:x14="http://schemas.microsoft.com/office/spreadsheetml/2009/9/main" uri="{B025F937-C7B1-47D3-B67F-A62EFF666E3E}">
          <x14:id>{6AFA0D08-37E8-470F-B50C-55350FE063E3}</x14:id>
        </ext>
      </extLst>
    </cfRule>
  </conditionalFormatting>
  <conditionalFormatting sqref="S7">
    <cfRule type="dataBar" priority="7729">
      <dataBar>
        <cfvo type="min"/>
        <cfvo type="max"/>
        <color rgb="FF008AEF"/>
      </dataBar>
      <extLst>
        <ext xmlns:x14="http://schemas.microsoft.com/office/spreadsheetml/2009/9/main" uri="{B025F937-C7B1-47D3-B67F-A62EFF666E3E}">
          <x14:id>{A4C9569B-4639-4995-A5F6-D81210BC6A7E}</x14:id>
        </ext>
      </extLst>
    </cfRule>
  </conditionalFormatting>
  <conditionalFormatting sqref="T7">
    <cfRule type="dataBar" priority="7730">
      <dataBar>
        <cfvo type="min"/>
        <cfvo type="max"/>
        <color rgb="FF008AEF"/>
      </dataBar>
      <extLst>
        <ext xmlns:x14="http://schemas.microsoft.com/office/spreadsheetml/2009/9/main" uri="{B025F937-C7B1-47D3-B67F-A62EFF666E3E}">
          <x14:id>{2B15EDA0-60FB-4534-AEE4-FB15AFBD795E}</x14:id>
        </ext>
      </extLst>
    </cfRule>
  </conditionalFormatting>
  <conditionalFormatting sqref="U7">
    <cfRule type="dataBar" priority="7731">
      <dataBar>
        <cfvo type="min"/>
        <cfvo type="max"/>
        <color rgb="FF008AEF"/>
      </dataBar>
      <extLst>
        <ext xmlns:x14="http://schemas.microsoft.com/office/spreadsheetml/2009/9/main" uri="{B025F937-C7B1-47D3-B67F-A62EFF666E3E}">
          <x14:id>{96209287-72D8-4ADC-A421-894C7FDDEB00}</x14:id>
        </ext>
      </extLst>
    </cfRule>
  </conditionalFormatting>
  <conditionalFormatting sqref="V7:X7">
    <cfRule type="dataBar" priority="7732">
      <dataBar>
        <cfvo type="min"/>
        <cfvo type="max"/>
        <color rgb="FF008AEF"/>
      </dataBar>
      <extLst>
        <ext xmlns:x14="http://schemas.microsoft.com/office/spreadsheetml/2009/9/main" uri="{B025F937-C7B1-47D3-B67F-A62EFF666E3E}">
          <x14:id>{04ED0809-9C36-4A92-860F-16B586954240}</x14:id>
        </ext>
      </extLst>
    </cfRule>
  </conditionalFormatting>
  <conditionalFormatting sqref="AA135">
    <cfRule type="dataBar" priority="17">
      <dataBar>
        <cfvo type="min"/>
        <cfvo type="max"/>
        <color rgb="FFD6007B"/>
      </dataBar>
      <extLst>
        <ext xmlns:x14="http://schemas.microsoft.com/office/spreadsheetml/2009/9/main" uri="{B025F937-C7B1-47D3-B67F-A62EFF666E3E}">
          <x14:id>{EDAFC3EB-6BC2-4699-B6DA-6D4630197361}</x14:id>
        </ext>
      </extLst>
    </cfRule>
  </conditionalFormatting>
  <conditionalFormatting sqref="AB135">
    <cfRule type="dataBar" priority="18">
      <dataBar>
        <cfvo type="min"/>
        <cfvo type="max"/>
        <color rgb="FFD6007B"/>
      </dataBar>
      <extLst>
        <ext xmlns:x14="http://schemas.microsoft.com/office/spreadsheetml/2009/9/main" uri="{B025F937-C7B1-47D3-B67F-A62EFF666E3E}">
          <x14:id>{E1E7758B-5C57-43F9-8C90-4C66183AFF33}</x14:id>
        </ext>
      </extLst>
    </cfRule>
  </conditionalFormatting>
  <conditionalFormatting sqref="AC135">
    <cfRule type="dataBar" priority="19">
      <dataBar>
        <cfvo type="min"/>
        <cfvo type="max"/>
        <color rgb="FFD6007B"/>
      </dataBar>
      <extLst>
        <ext xmlns:x14="http://schemas.microsoft.com/office/spreadsheetml/2009/9/main" uri="{B025F937-C7B1-47D3-B67F-A62EFF666E3E}">
          <x14:id>{AAC96BF1-F145-42D4-84B4-5C1B22ADC040}</x14:id>
        </ext>
      </extLst>
    </cfRule>
  </conditionalFormatting>
  <conditionalFormatting sqref="AD135">
    <cfRule type="dataBar" priority="20">
      <dataBar>
        <cfvo type="min"/>
        <cfvo type="max"/>
        <color rgb="FFD6007B"/>
      </dataBar>
      <extLst>
        <ext xmlns:x14="http://schemas.microsoft.com/office/spreadsheetml/2009/9/main" uri="{B025F937-C7B1-47D3-B67F-A62EFF666E3E}">
          <x14:id>{04689519-A57C-4A2D-9C51-694E0120B102}</x14:id>
        </ext>
      </extLst>
    </cfRule>
  </conditionalFormatting>
  <conditionalFormatting sqref="AE135">
    <cfRule type="dataBar" priority="21">
      <dataBar>
        <cfvo type="min"/>
        <cfvo type="max"/>
        <color rgb="FFD6007B"/>
      </dataBar>
      <extLst>
        <ext xmlns:x14="http://schemas.microsoft.com/office/spreadsheetml/2009/9/main" uri="{B025F937-C7B1-47D3-B67F-A62EFF666E3E}">
          <x14:id>{0942644A-800D-41F5-BBAA-F33187ABF10F}</x14:id>
        </ext>
      </extLst>
    </cfRule>
  </conditionalFormatting>
  <conditionalFormatting sqref="AF135">
    <cfRule type="dataBar" priority="22">
      <dataBar>
        <cfvo type="min"/>
        <cfvo type="max"/>
        <color rgb="FFD6007B"/>
      </dataBar>
      <extLst>
        <ext xmlns:x14="http://schemas.microsoft.com/office/spreadsheetml/2009/9/main" uri="{B025F937-C7B1-47D3-B67F-A62EFF666E3E}">
          <x14:id>{900DD7B3-BE13-42DB-8953-A98FF837A3E3}</x14:id>
        </ext>
      </extLst>
    </cfRule>
  </conditionalFormatting>
  <conditionalFormatting sqref="AG135">
    <cfRule type="dataBar" priority="23">
      <dataBar>
        <cfvo type="min"/>
        <cfvo type="max"/>
        <color rgb="FFD6007B"/>
      </dataBar>
      <extLst>
        <ext xmlns:x14="http://schemas.microsoft.com/office/spreadsheetml/2009/9/main" uri="{B025F937-C7B1-47D3-B67F-A62EFF666E3E}">
          <x14:id>{77E87E92-473B-4A8D-B14F-26583EC9DCFB}</x14:id>
        </ext>
      </extLst>
    </cfRule>
  </conditionalFormatting>
  <conditionalFormatting sqref="AH135">
    <cfRule type="dataBar" priority="24">
      <dataBar>
        <cfvo type="min"/>
        <cfvo type="max"/>
        <color rgb="FFD6007B"/>
      </dataBar>
      <extLst>
        <ext xmlns:x14="http://schemas.microsoft.com/office/spreadsheetml/2009/9/main" uri="{B025F937-C7B1-47D3-B67F-A62EFF666E3E}">
          <x14:id>{E7F7DF15-A591-4890-A127-3BE519EFD132}</x14:id>
        </ext>
      </extLst>
    </cfRule>
  </conditionalFormatting>
  <pageMargins left="0.7" right="0.7" top="0.75" bottom="0.75" header="0.3" footer="0.3"/>
  <pageSetup paperSize="3" scale="38" orientation="landscape" r:id="rId1"/>
  <drawing r:id="rId2"/>
  <extLst>
    <ext xmlns:x14="http://schemas.microsoft.com/office/spreadsheetml/2009/9/main" uri="{78C0D931-6437-407d-A8EE-F0AAD7539E65}">
      <x14:conditionalFormattings>
        <x14:conditionalFormatting xmlns:xm="http://schemas.microsoft.com/office/excel/2006/main">
          <x14:cfRule type="dataBar" id="{74765A36-C9C4-4594-98E3-7EAEF41F68CD}">
            <x14:dataBar minLength="0" maxLength="100" border="1" negativeBarBorderColorSameAsPositive="0">
              <x14:cfvo type="autoMin"/>
              <x14:cfvo type="autoMax"/>
              <x14:borderColor rgb="FF008AEF"/>
              <x14:negativeFillColor rgb="FFFF0000"/>
              <x14:negativeBorderColor rgb="FFFF0000"/>
              <x14:axisColor rgb="FF000000"/>
            </x14:dataBar>
          </x14:cfRule>
          <xm:sqref>G7</xm:sqref>
        </x14:conditionalFormatting>
        <x14:conditionalFormatting xmlns:xm="http://schemas.microsoft.com/office/excel/2006/main">
          <x14:cfRule type="dataBar" id="{A7296383-B816-414F-A010-DA27312273BE}">
            <x14:dataBar minLength="0" maxLength="100" border="1" negativeBarBorderColorSameAsPositive="0">
              <x14:cfvo type="autoMin"/>
              <x14:cfvo type="autoMax"/>
              <x14:borderColor rgb="FF008AEF"/>
              <x14:negativeFillColor rgb="FFFF0000"/>
              <x14:negativeBorderColor rgb="FFFF0000"/>
              <x14:axisColor rgb="FF000000"/>
            </x14:dataBar>
          </x14:cfRule>
          <xm:sqref>H7</xm:sqref>
        </x14:conditionalFormatting>
        <x14:conditionalFormatting xmlns:xm="http://schemas.microsoft.com/office/excel/2006/main">
          <x14:cfRule type="dataBar" id="{62B60DBF-4BB5-4765-A6AD-A11F36FE6504}">
            <x14:dataBar minLength="0" maxLength="100" border="1" negativeBarBorderColorSameAsPositive="0">
              <x14:cfvo type="autoMin"/>
              <x14:cfvo type="autoMax"/>
              <x14:borderColor rgb="FF008AEF"/>
              <x14:negativeFillColor rgb="FFFF0000"/>
              <x14:negativeBorderColor rgb="FFFF0000"/>
              <x14:axisColor rgb="FF000000"/>
            </x14:dataBar>
          </x14:cfRule>
          <xm:sqref>I7</xm:sqref>
        </x14:conditionalFormatting>
        <x14:conditionalFormatting xmlns:xm="http://schemas.microsoft.com/office/excel/2006/main">
          <x14:cfRule type="dataBar" id="{0A74D6D1-6E9F-40C0-80EF-030E76458CF5}">
            <x14:dataBar minLength="0" maxLength="100" border="1" negativeBarBorderColorSameAsPositive="0">
              <x14:cfvo type="autoMin"/>
              <x14:cfvo type="autoMax"/>
              <x14:borderColor rgb="FF008AEF"/>
              <x14:negativeFillColor rgb="FFFF0000"/>
              <x14:negativeBorderColor rgb="FFFF0000"/>
              <x14:axisColor rgb="FF000000"/>
            </x14:dataBar>
          </x14:cfRule>
          <xm:sqref>J7</xm:sqref>
        </x14:conditionalFormatting>
        <x14:conditionalFormatting xmlns:xm="http://schemas.microsoft.com/office/excel/2006/main">
          <x14:cfRule type="dataBar" id="{F2DCD35E-5378-486E-A8F0-C6E08ADEFE8A}">
            <x14:dataBar minLength="0" maxLength="100" border="1" negativeBarBorderColorSameAsPositive="0">
              <x14:cfvo type="autoMin"/>
              <x14:cfvo type="autoMax"/>
              <x14:borderColor rgb="FF008AEF"/>
              <x14:negativeFillColor rgb="FFFF0000"/>
              <x14:negativeBorderColor rgb="FFFF0000"/>
              <x14:axisColor rgb="FF000000"/>
            </x14:dataBar>
          </x14:cfRule>
          <xm:sqref>K7</xm:sqref>
        </x14:conditionalFormatting>
        <x14:conditionalFormatting xmlns:xm="http://schemas.microsoft.com/office/excel/2006/main">
          <x14:cfRule type="dataBar" id="{19536EA7-39FD-4B76-8BE3-D1985B6F8598}">
            <x14:dataBar minLength="0" maxLength="100" border="1" negativeBarBorderColorSameAsPositive="0">
              <x14:cfvo type="autoMin"/>
              <x14:cfvo type="autoMax"/>
              <x14:borderColor rgb="FF008AEF"/>
              <x14:negativeFillColor rgb="FFFF0000"/>
              <x14:negativeBorderColor rgb="FFFF0000"/>
              <x14:axisColor rgb="FF000000"/>
            </x14:dataBar>
          </x14:cfRule>
          <xm:sqref>L7</xm:sqref>
        </x14:conditionalFormatting>
        <x14:conditionalFormatting xmlns:xm="http://schemas.microsoft.com/office/excel/2006/main">
          <x14:cfRule type="dataBar" id="{11CF1218-3FA7-4D3E-BFE0-266CCF918153}">
            <x14:dataBar minLength="0" maxLength="100" border="1" negativeBarBorderColorSameAsPositive="0">
              <x14:cfvo type="autoMin"/>
              <x14:cfvo type="autoMax"/>
              <x14:borderColor rgb="FF008AEF"/>
              <x14:negativeFillColor rgb="FFFF0000"/>
              <x14:negativeBorderColor rgb="FFFF0000"/>
              <x14:axisColor rgb="FF000000"/>
            </x14:dataBar>
          </x14:cfRule>
          <xm:sqref>M7</xm:sqref>
        </x14:conditionalFormatting>
        <x14:conditionalFormatting xmlns:xm="http://schemas.microsoft.com/office/excel/2006/main">
          <x14:cfRule type="dataBar" id="{7198018E-7F80-4D14-9DB6-95FA9B9B4725}">
            <x14:dataBar minLength="0" maxLength="100" border="1" negativeBarBorderColorSameAsPositive="0">
              <x14:cfvo type="autoMin"/>
              <x14:cfvo type="autoMax"/>
              <x14:borderColor rgb="FF008AEF"/>
              <x14:negativeFillColor rgb="FFFF0000"/>
              <x14:negativeBorderColor rgb="FFFF0000"/>
              <x14:axisColor rgb="FF000000"/>
            </x14:dataBar>
          </x14:cfRule>
          <xm:sqref>N7</xm:sqref>
        </x14:conditionalFormatting>
        <x14:conditionalFormatting xmlns:xm="http://schemas.microsoft.com/office/excel/2006/main">
          <x14:cfRule type="dataBar" id="{E160EE3E-AA71-4FEF-B83D-022106A61A7A}">
            <x14:dataBar minLength="0" maxLength="100" border="1" negativeBarBorderColorSameAsPositive="0">
              <x14:cfvo type="autoMin"/>
              <x14:cfvo type="autoMax"/>
              <x14:borderColor rgb="FF008AEF"/>
              <x14:negativeFillColor rgb="FFFF0000"/>
              <x14:negativeBorderColor rgb="FFFF0000"/>
              <x14:axisColor rgb="FF000000"/>
            </x14:dataBar>
          </x14:cfRule>
          <xm:sqref>O7</xm:sqref>
        </x14:conditionalFormatting>
        <x14:conditionalFormatting xmlns:xm="http://schemas.microsoft.com/office/excel/2006/main">
          <x14:cfRule type="dataBar" id="{7D8AEEE5-343F-47DF-A4AF-515D7C90D405}">
            <x14:dataBar minLength="0" maxLength="100" border="1" negativeBarBorderColorSameAsPositive="0">
              <x14:cfvo type="autoMin"/>
              <x14:cfvo type="autoMax"/>
              <x14:borderColor rgb="FF008AEF"/>
              <x14:negativeFillColor rgb="FFFF0000"/>
              <x14:negativeBorderColor rgb="FFFF0000"/>
              <x14:axisColor rgb="FF000000"/>
            </x14:dataBar>
          </x14:cfRule>
          <xm:sqref>P7</xm:sqref>
        </x14:conditionalFormatting>
        <x14:conditionalFormatting xmlns:xm="http://schemas.microsoft.com/office/excel/2006/main">
          <x14:cfRule type="dataBar" id="{4DE99C09-64F2-4E2D-9A84-6853C035A2E3}">
            <x14:dataBar minLength="0" maxLength="100" border="1" negativeBarBorderColorSameAsPositive="0">
              <x14:cfvo type="autoMin"/>
              <x14:cfvo type="autoMax"/>
              <x14:borderColor rgb="FF008AEF"/>
              <x14:negativeFillColor rgb="FFFF0000"/>
              <x14:negativeBorderColor rgb="FFFF0000"/>
              <x14:axisColor rgb="FF000000"/>
            </x14:dataBar>
          </x14:cfRule>
          <xm:sqref>Q7</xm:sqref>
        </x14:conditionalFormatting>
        <x14:conditionalFormatting xmlns:xm="http://schemas.microsoft.com/office/excel/2006/main">
          <x14:cfRule type="dataBar" id="{6AFA0D08-37E8-470F-B50C-55350FE063E3}">
            <x14:dataBar minLength="0" maxLength="100" border="1" negativeBarBorderColorSameAsPositive="0">
              <x14:cfvo type="autoMin"/>
              <x14:cfvo type="autoMax"/>
              <x14:borderColor rgb="FF008AEF"/>
              <x14:negativeFillColor rgb="FFFF0000"/>
              <x14:negativeBorderColor rgb="FFFF0000"/>
              <x14:axisColor rgb="FF000000"/>
            </x14:dataBar>
          </x14:cfRule>
          <xm:sqref>R7</xm:sqref>
        </x14:conditionalFormatting>
        <x14:conditionalFormatting xmlns:xm="http://schemas.microsoft.com/office/excel/2006/main">
          <x14:cfRule type="dataBar" id="{A4C9569B-4639-4995-A5F6-D81210BC6A7E}">
            <x14:dataBar minLength="0" maxLength="100" border="1" negativeBarBorderColorSameAsPositive="0">
              <x14:cfvo type="autoMin"/>
              <x14:cfvo type="autoMax"/>
              <x14:borderColor rgb="FF008AEF"/>
              <x14:negativeFillColor rgb="FFFF0000"/>
              <x14:negativeBorderColor rgb="FFFF0000"/>
              <x14:axisColor rgb="FF000000"/>
            </x14:dataBar>
          </x14:cfRule>
          <xm:sqref>S7</xm:sqref>
        </x14:conditionalFormatting>
        <x14:conditionalFormatting xmlns:xm="http://schemas.microsoft.com/office/excel/2006/main">
          <x14:cfRule type="dataBar" id="{2B15EDA0-60FB-4534-AEE4-FB15AFBD795E}">
            <x14:dataBar minLength="0" maxLength="100" border="1" negativeBarBorderColorSameAsPositive="0">
              <x14:cfvo type="autoMin"/>
              <x14:cfvo type="autoMax"/>
              <x14:borderColor rgb="FF008AEF"/>
              <x14:negativeFillColor rgb="FFFF0000"/>
              <x14:negativeBorderColor rgb="FFFF0000"/>
              <x14:axisColor rgb="FF000000"/>
            </x14:dataBar>
          </x14:cfRule>
          <xm:sqref>T7</xm:sqref>
        </x14:conditionalFormatting>
        <x14:conditionalFormatting xmlns:xm="http://schemas.microsoft.com/office/excel/2006/main">
          <x14:cfRule type="dataBar" id="{96209287-72D8-4ADC-A421-894C7FDDEB00}">
            <x14:dataBar minLength="0" maxLength="100" border="1" negativeBarBorderColorSameAsPositive="0">
              <x14:cfvo type="autoMin"/>
              <x14:cfvo type="autoMax"/>
              <x14:borderColor rgb="FF008AEF"/>
              <x14:negativeFillColor rgb="FFFF0000"/>
              <x14:negativeBorderColor rgb="FFFF0000"/>
              <x14:axisColor rgb="FF000000"/>
            </x14:dataBar>
          </x14:cfRule>
          <xm:sqref>U7</xm:sqref>
        </x14:conditionalFormatting>
        <x14:conditionalFormatting xmlns:xm="http://schemas.microsoft.com/office/excel/2006/main">
          <x14:cfRule type="dataBar" id="{04ED0809-9C36-4A92-860F-16B586954240}">
            <x14:dataBar minLength="0" maxLength="100" border="1" negativeBarBorderColorSameAsPositive="0">
              <x14:cfvo type="autoMin"/>
              <x14:cfvo type="autoMax"/>
              <x14:borderColor rgb="FF008AEF"/>
              <x14:negativeFillColor rgb="FFFF0000"/>
              <x14:negativeBorderColor rgb="FFFF0000"/>
              <x14:axisColor rgb="FF000000"/>
            </x14:dataBar>
          </x14:cfRule>
          <xm:sqref>V7:X7</xm:sqref>
        </x14:conditionalFormatting>
        <x14:conditionalFormatting xmlns:xm="http://schemas.microsoft.com/office/excel/2006/main">
          <x14:cfRule type="dataBar" id="{EDAFC3EB-6BC2-4699-B6DA-6D4630197361}">
            <x14:dataBar minLength="0" maxLength="100" border="1" negativeBarBorderColorSameAsPositive="0">
              <x14:cfvo type="autoMin"/>
              <x14:cfvo type="autoMax"/>
              <x14:borderColor rgb="FFD6007B"/>
              <x14:negativeFillColor rgb="FFFF0000"/>
              <x14:negativeBorderColor rgb="FFFF0000"/>
              <x14:axisColor rgb="FF000000"/>
            </x14:dataBar>
          </x14:cfRule>
          <xm:sqref>AA135</xm:sqref>
        </x14:conditionalFormatting>
        <x14:conditionalFormatting xmlns:xm="http://schemas.microsoft.com/office/excel/2006/main">
          <x14:cfRule type="dataBar" id="{E1E7758B-5C57-43F9-8C90-4C66183AFF33}">
            <x14:dataBar minLength="0" maxLength="100" border="1" negativeBarBorderColorSameAsPositive="0">
              <x14:cfvo type="autoMin"/>
              <x14:cfvo type="autoMax"/>
              <x14:borderColor rgb="FFD6007B"/>
              <x14:negativeFillColor rgb="FFFF0000"/>
              <x14:negativeBorderColor rgb="FFFF0000"/>
              <x14:axisColor rgb="FF000000"/>
            </x14:dataBar>
          </x14:cfRule>
          <xm:sqref>AB135</xm:sqref>
        </x14:conditionalFormatting>
        <x14:conditionalFormatting xmlns:xm="http://schemas.microsoft.com/office/excel/2006/main">
          <x14:cfRule type="dataBar" id="{AAC96BF1-F145-42D4-84B4-5C1B22ADC040}">
            <x14:dataBar minLength="0" maxLength="100" border="1" negativeBarBorderColorSameAsPositive="0">
              <x14:cfvo type="autoMin"/>
              <x14:cfvo type="autoMax"/>
              <x14:borderColor rgb="FFD6007B"/>
              <x14:negativeFillColor rgb="FFFF0000"/>
              <x14:negativeBorderColor rgb="FFFF0000"/>
              <x14:axisColor rgb="FF000000"/>
            </x14:dataBar>
          </x14:cfRule>
          <xm:sqref>AC135</xm:sqref>
        </x14:conditionalFormatting>
        <x14:conditionalFormatting xmlns:xm="http://schemas.microsoft.com/office/excel/2006/main">
          <x14:cfRule type="dataBar" id="{04689519-A57C-4A2D-9C51-694E0120B102}">
            <x14:dataBar minLength="0" maxLength="100" border="1" negativeBarBorderColorSameAsPositive="0">
              <x14:cfvo type="autoMin"/>
              <x14:cfvo type="autoMax"/>
              <x14:borderColor rgb="FFD6007B"/>
              <x14:negativeFillColor rgb="FFFF0000"/>
              <x14:negativeBorderColor rgb="FFFF0000"/>
              <x14:axisColor rgb="FF000000"/>
            </x14:dataBar>
          </x14:cfRule>
          <xm:sqref>AD135</xm:sqref>
        </x14:conditionalFormatting>
        <x14:conditionalFormatting xmlns:xm="http://schemas.microsoft.com/office/excel/2006/main">
          <x14:cfRule type="dataBar" id="{0942644A-800D-41F5-BBAA-F33187ABF10F}">
            <x14:dataBar minLength="0" maxLength="100" border="1" negativeBarBorderColorSameAsPositive="0">
              <x14:cfvo type="autoMin"/>
              <x14:cfvo type="autoMax"/>
              <x14:borderColor rgb="FFD6007B"/>
              <x14:negativeFillColor rgb="FFFF0000"/>
              <x14:negativeBorderColor rgb="FFFF0000"/>
              <x14:axisColor rgb="FF000000"/>
            </x14:dataBar>
          </x14:cfRule>
          <xm:sqref>AE135</xm:sqref>
        </x14:conditionalFormatting>
        <x14:conditionalFormatting xmlns:xm="http://schemas.microsoft.com/office/excel/2006/main">
          <x14:cfRule type="dataBar" id="{900DD7B3-BE13-42DB-8953-A98FF837A3E3}">
            <x14:dataBar minLength="0" maxLength="100" border="1" negativeBarBorderColorSameAsPositive="0">
              <x14:cfvo type="autoMin"/>
              <x14:cfvo type="autoMax"/>
              <x14:borderColor rgb="FFD6007B"/>
              <x14:negativeFillColor rgb="FFFF0000"/>
              <x14:negativeBorderColor rgb="FFFF0000"/>
              <x14:axisColor rgb="FF000000"/>
            </x14:dataBar>
          </x14:cfRule>
          <xm:sqref>AF135</xm:sqref>
        </x14:conditionalFormatting>
        <x14:conditionalFormatting xmlns:xm="http://schemas.microsoft.com/office/excel/2006/main">
          <x14:cfRule type="dataBar" id="{77E87E92-473B-4A8D-B14F-26583EC9DCFB}">
            <x14:dataBar minLength="0" maxLength="100" border="1" negativeBarBorderColorSameAsPositive="0">
              <x14:cfvo type="autoMin"/>
              <x14:cfvo type="autoMax"/>
              <x14:borderColor rgb="FFD6007B"/>
              <x14:negativeFillColor rgb="FFFF0000"/>
              <x14:negativeBorderColor rgb="FFFF0000"/>
              <x14:axisColor rgb="FF000000"/>
            </x14:dataBar>
          </x14:cfRule>
          <xm:sqref>AG135</xm:sqref>
        </x14:conditionalFormatting>
        <x14:conditionalFormatting xmlns:xm="http://schemas.microsoft.com/office/excel/2006/main">
          <x14:cfRule type="dataBar" id="{E7F7DF15-A591-4890-A127-3BE519EFD132}">
            <x14:dataBar minLength="0" maxLength="100" border="1" negativeBarBorderColorSameAsPositive="0">
              <x14:cfvo type="autoMin"/>
              <x14:cfvo type="autoMax"/>
              <x14:borderColor rgb="FFD6007B"/>
              <x14:negativeFillColor rgb="FFFF0000"/>
              <x14:negativeBorderColor rgb="FFFF0000"/>
              <x14:axisColor rgb="FF000000"/>
            </x14:dataBar>
          </x14:cfRule>
          <xm:sqref>AH135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6CA6-E1BB-4F6B-9665-D698AE24E352}">
  <dimension ref="A1:JV134"/>
  <sheetViews>
    <sheetView topLeftCell="D1" zoomScale="80" zoomScaleNormal="80" workbookViewId="0">
      <pane ySplit="5" topLeftCell="A99" activePane="bottomLeft" state="frozen"/>
      <selection activeCell="J33" sqref="J33"/>
      <selection pane="bottomLeft" activeCell="AD129" sqref="AD129"/>
    </sheetView>
  </sheetViews>
  <sheetFormatPr defaultColWidth="8.85546875" defaultRowHeight="15.75"/>
  <cols>
    <col min="1" max="1" width="12.85546875" style="5" bestFit="1" customWidth="1"/>
    <col min="2" max="2" width="15" style="7" bestFit="1" customWidth="1"/>
    <col min="3" max="3" width="23.42578125" style="7" bestFit="1" customWidth="1"/>
    <col min="4" max="4" width="11.42578125" style="5" customWidth="1"/>
    <col min="5" max="5" width="9" style="5" customWidth="1"/>
    <col min="6" max="6" width="22.5703125" style="5" customWidth="1"/>
    <col min="7" max="7" width="12" style="5" customWidth="1"/>
    <col min="8" max="8" width="11" style="5" customWidth="1"/>
    <col min="9" max="9" width="10.5703125" style="6" customWidth="1"/>
    <col min="10" max="11" width="9.140625" style="6" customWidth="1"/>
    <col min="12" max="18" width="11.140625" style="6" customWidth="1"/>
    <col min="19" max="19" width="6.85546875" style="6" customWidth="1"/>
    <col min="20" max="20" width="11" style="6" customWidth="1"/>
    <col min="21" max="23" width="6.85546875" style="6" customWidth="1"/>
    <col min="24" max="24" width="8.7109375" style="6" customWidth="1"/>
    <col min="25" max="25" width="6.85546875" style="6" customWidth="1"/>
    <col min="26" max="26" width="10.140625" style="6" customWidth="1"/>
    <col min="27" max="27" width="10.5703125" style="6" customWidth="1"/>
    <col min="28" max="31" width="6.85546875" style="6" customWidth="1"/>
    <col min="32" max="35" width="8.140625" style="7" bestFit="1" customWidth="1"/>
    <col min="36" max="36" width="9.140625" style="7" bestFit="1" customWidth="1"/>
    <col min="37" max="39" width="8.140625" style="7" bestFit="1" customWidth="1"/>
    <col min="40" max="44" width="6.85546875" style="7" bestFit="1" customWidth="1"/>
    <col min="45" max="55" width="8.140625" style="7" bestFit="1" customWidth="1"/>
    <col min="56" max="56" width="6.85546875" style="7" bestFit="1" customWidth="1"/>
    <col min="57" max="74" width="8.140625" style="7" bestFit="1" customWidth="1"/>
    <col min="75" max="75" width="6.85546875" style="7" bestFit="1" customWidth="1"/>
    <col min="76" max="77" width="8.140625" style="7" bestFit="1" customWidth="1"/>
    <col min="78" max="78" width="6.85546875" style="7" bestFit="1" customWidth="1"/>
    <col min="79" max="82" width="8.140625" style="7" bestFit="1" customWidth="1"/>
    <col min="83" max="84" width="6.85546875" style="7" bestFit="1" customWidth="1"/>
    <col min="85" max="85" width="8.140625" style="7" bestFit="1" customWidth="1"/>
    <col min="86" max="87" width="6.85546875" style="7" bestFit="1" customWidth="1"/>
    <col min="88" max="88" width="8.140625" style="7" bestFit="1" customWidth="1"/>
    <col min="89" max="89" width="6.85546875" style="7" bestFit="1" customWidth="1"/>
    <col min="90" max="90" width="8.140625" style="7" bestFit="1" customWidth="1"/>
    <col min="91" max="92" width="13.140625" style="7" bestFit="1" customWidth="1"/>
    <col min="93" max="93" width="12" style="7" bestFit="1" customWidth="1"/>
    <col min="94" max="106" width="13.140625" style="7" bestFit="1" customWidth="1"/>
    <col min="107" max="196" width="8.85546875" style="7"/>
    <col min="197" max="197" width="11.140625" style="7" bestFit="1" customWidth="1"/>
    <col min="198" max="198" width="7.5703125" style="7" bestFit="1" customWidth="1"/>
    <col min="199" max="199" width="3.7109375" style="7" bestFit="1" customWidth="1"/>
    <col min="200" max="283" width="13.140625" style="7" bestFit="1" customWidth="1"/>
    <col min="284" max="16384" width="8.85546875" style="7"/>
  </cols>
  <sheetData>
    <row r="1" spans="1:282">
      <c r="A1" s="1" t="s">
        <v>761</v>
      </c>
      <c r="B1" s="241" t="s">
        <v>955</v>
      </c>
      <c r="C1" s="234"/>
      <c r="D1" s="234"/>
      <c r="E1" s="1"/>
      <c r="F1" s="1"/>
      <c r="G1" s="1"/>
      <c r="H1" s="1"/>
      <c r="I1" s="234"/>
      <c r="J1" s="234"/>
      <c r="K1" s="234"/>
      <c r="L1" s="234"/>
      <c r="M1" s="234" t="s">
        <v>387</v>
      </c>
      <c r="N1" s="234"/>
      <c r="O1" s="234"/>
      <c r="P1" s="234"/>
      <c r="Q1" s="234"/>
      <c r="R1" s="234"/>
      <c r="S1" s="234"/>
      <c r="T1" s="234"/>
      <c r="U1" s="234"/>
      <c r="V1" s="234"/>
      <c r="W1" s="234"/>
      <c r="X1" s="234"/>
      <c r="Y1" s="234"/>
      <c r="Z1" s="234"/>
      <c r="AA1" s="234"/>
      <c r="AB1" s="234"/>
      <c r="AC1" s="234"/>
      <c r="AD1" s="234"/>
      <c r="AE1" s="234"/>
    </row>
    <row r="2" spans="1:282" ht="25.5" customHeight="1">
      <c r="A2" s="1"/>
      <c r="B2" t="s">
        <v>916</v>
      </c>
      <c r="C2"/>
      <c r="D2" s="1"/>
      <c r="E2" s="1"/>
      <c r="F2" s="1"/>
      <c r="G2" s="1"/>
      <c r="H2" s="1"/>
      <c r="I2" s="234"/>
      <c r="J2" s="234"/>
      <c r="K2" s="234"/>
      <c r="L2" s="234"/>
      <c r="M2" s="234"/>
      <c r="N2" s="234"/>
      <c r="O2" s="234"/>
      <c r="P2" s="234"/>
      <c r="Q2" s="234"/>
      <c r="R2" s="234"/>
      <c r="S2" s="234"/>
      <c r="T2" s="234"/>
      <c r="U2" s="234"/>
      <c r="V2" s="234"/>
      <c r="W2" s="234"/>
      <c r="X2" s="234"/>
      <c r="Y2" s="234"/>
      <c r="Z2" s="234"/>
      <c r="AA2" s="234"/>
      <c r="AB2" s="234"/>
      <c r="AC2" s="234"/>
      <c r="AD2" s="234"/>
      <c r="AE2" s="234"/>
    </row>
    <row r="3" spans="1:282" s="11" customFormat="1" ht="24.75" customHeight="1">
      <c r="A3" s="182"/>
      <c r="B3" s="183"/>
      <c r="C3" s="183"/>
      <c r="D3" s="183"/>
      <c r="E3" s="183"/>
      <c r="F3" s="183"/>
      <c r="G3" s="183"/>
      <c r="H3" s="365" t="s">
        <v>822</v>
      </c>
      <c r="I3" s="366"/>
      <c r="J3" s="366"/>
      <c r="K3" s="366"/>
      <c r="L3" s="366"/>
      <c r="M3" s="366"/>
      <c r="N3" s="366"/>
      <c r="O3" s="366"/>
      <c r="P3" s="366"/>
      <c r="Q3" s="366"/>
      <c r="R3" s="366"/>
      <c r="S3" s="366"/>
      <c r="T3" s="366"/>
      <c r="U3" s="366"/>
      <c r="V3" s="366"/>
      <c r="W3" s="366"/>
      <c r="X3" s="366"/>
      <c r="Y3" s="366"/>
      <c r="Z3" s="366"/>
      <c r="AA3" s="366"/>
      <c r="AB3" s="366"/>
      <c r="AC3" s="366"/>
      <c r="AD3" s="366"/>
      <c r="AE3" s="366"/>
      <c r="GQ3" s="11">
        <v>1</v>
      </c>
    </row>
    <row r="4" spans="1:282" s="62" customFormat="1" ht="16.5" customHeight="1">
      <c r="A4" s="184"/>
      <c r="B4" s="231"/>
      <c r="C4" s="231"/>
      <c r="D4" s="231"/>
      <c r="E4" s="231"/>
      <c r="F4" s="231" t="s">
        <v>496</v>
      </c>
      <c r="G4" s="232">
        <v>24</v>
      </c>
      <c r="H4" s="232">
        <v>2.1</v>
      </c>
      <c r="I4" s="59">
        <v>14955</v>
      </c>
      <c r="J4" s="59">
        <v>81505</v>
      </c>
      <c r="K4" s="232">
        <v>655</v>
      </c>
      <c r="L4" s="59">
        <v>3836</v>
      </c>
      <c r="M4" s="232">
        <v>0.38</v>
      </c>
      <c r="N4" s="232">
        <v>97</v>
      </c>
      <c r="O4" s="59">
        <v>774</v>
      </c>
      <c r="P4" s="232">
        <v>7.6999999999999999E-2</v>
      </c>
      <c r="Q4" s="232">
        <v>17.3</v>
      </c>
      <c r="R4" s="232">
        <v>47</v>
      </c>
      <c r="S4" s="232">
        <v>67</v>
      </c>
      <c r="T4" s="232">
        <v>17.5</v>
      </c>
      <c r="U4" s="232">
        <v>1.4</v>
      </c>
      <c r="V4" s="232">
        <v>4.8</v>
      </c>
      <c r="W4" s="232">
        <v>193</v>
      </c>
      <c r="X4" s="232">
        <v>12</v>
      </c>
      <c r="Y4" s="232">
        <v>2.1</v>
      </c>
      <c r="Z4" s="232">
        <v>0.4</v>
      </c>
      <c r="AA4" s="232">
        <v>628</v>
      </c>
      <c r="AB4" s="232">
        <v>5.3</v>
      </c>
      <c r="AC4" s="232">
        <v>0.9</v>
      </c>
      <c r="AD4" s="232">
        <v>1.9</v>
      </c>
      <c r="AE4" s="231"/>
    </row>
    <row r="5" spans="1:282" s="11" customFormat="1" ht="30" customHeight="1">
      <c r="A5" s="103" t="s">
        <v>288</v>
      </c>
      <c r="B5" s="103" t="s">
        <v>0</v>
      </c>
      <c r="C5" s="103" t="s">
        <v>317</v>
      </c>
      <c r="D5" s="103" t="s">
        <v>551</v>
      </c>
      <c r="E5" s="103" t="s">
        <v>321</v>
      </c>
      <c r="F5" s="103" t="s">
        <v>380</v>
      </c>
      <c r="G5" s="185" t="s">
        <v>383</v>
      </c>
      <c r="H5" s="185" t="s">
        <v>160</v>
      </c>
      <c r="I5" s="185" t="s">
        <v>286</v>
      </c>
      <c r="J5" s="185" t="s">
        <v>285</v>
      </c>
      <c r="K5" s="185" t="s">
        <v>378</v>
      </c>
      <c r="L5" s="185" t="s">
        <v>379</v>
      </c>
      <c r="M5" s="185" t="s">
        <v>167</v>
      </c>
      <c r="N5" s="185" t="s">
        <v>168</v>
      </c>
      <c r="O5" s="185" t="s">
        <v>287</v>
      </c>
      <c r="P5" s="185" t="s">
        <v>169</v>
      </c>
      <c r="Q5" s="185" t="s">
        <v>170</v>
      </c>
      <c r="R5" s="185" t="s">
        <v>172</v>
      </c>
      <c r="S5" s="185" t="s">
        <v>173</v>
      </c>
      <c r="T5" s="185" t="s">
        <v>174</v>
      </c>
      <c r="U5" s="185" t="s">
        <v>175</v>
      </c>
      <c r="V5" s="185" t="s">
        <v>134</v>
      </c>
      <c r="W5" s="185" t="s">
        <v>132</v>
      </c>
      <c r="X5" s="185" t="s">
        <v>184</v>
      </c>
      <c r="Y5" s="185" t="s">
        <v>185</v>
      </c>
      <c r="Z5" s="185" t="s">
        <v>130</v>
      </c>
      <c r="AA5" s="185" t="s">
        <v>135</v>
      </c>
      <c r="AB5" s="185" t="s">
        <v>188</v>
      </c>
      <c r="AC5" s="185" t="s">
        <v>189</v>
      </c>
      <c r="AD5" s="185" t="s">
        <v>149</v>
      </c>
      <c r="AE5" s="242"/>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GN5" s="11" t="s">
        <v>30</v>
      </c>
      <c r="GO5" s="11">
        <v>24</v>
      </c>
      <c r="GP5" s="11" t="s">
        <v>383</v>
      </c>
      <c r="GQ5" s="11">
        <v>4.416666666666667</v>
      </c>
      <c r="GR5" s="11">
        <v>3.4416666666666664</v>
      </c>
      <c r="GS5" s="11">
        <v>16.125</v>
      </c>
      <c r="GT5" s="11">
        <v>2.7041666666666671</v>
      </c>
      <c r="GU5" s="11">
        <v>0.37916666666666665</v>
      </c>
      <c r="GV5" s="11">
        <v>1.5</v>
      </c>
      <c r="GW5" s="11">
        <v>0.4291666666666667</v>
      </c>
      <c r="GX5" s="11">
        <v>4.1666666666666664E-2</v>
      </c>
      <c r="GY5" s="11">
        <v>0.12083333333333333</v>
      </c>
      <c r="GZ5" s="11">
        <v>0.20416666666666669</v>
      </c>
      <c r="HA5" s="11">
        <v>1.7750000000000001</v>
      </c>
      <c r="HB5" s="11">
        <v>1.6624999999999999</v>
      </c>
      <c r="HC5" s="11">
        <v>0.40416666666666662</v>
      </c>
      <c r="HD5" s="11">
        <v>6.458333333333333</v>
      </c>
      <c r="HE5" s="11">
        <v>0.84166666666666667</v>
      </c>
      <c r="HF5" s="11">
        <v>1.1166666666666667</v>
      </c>
      <c r="HG5" s="11">
        <v>0.6166666666666667</v>
      </c>
      <c r="HH5" s="11">
        <v>0.73749999999999993</v>
      </c>
      <c r="HI5" s="11">
        <v>6.25E-2</v>
      </c>
      <c r="HJ5" s="11">
        <v>0.23750000000000002</v>
      </c>
      <c r="HK5" s="11">
        <v>0.6</v>
      </c>
      <c r="HL5" s="11">
        <v>0.67499999999999993</v>
      </c>
      <c r="HM5" s="11">
        <v>0.56666666666666665</v>
      </c>
      <c r="HN5" s="11">
        <v>0.76666666666666661</v>
      </c>
      <c r="HO5" s="11">
        <v>2.4166666666666665</v>
      </c>
      <c r="HP5" s="11">
        <v>0.5625</v>
      </c>
      <c r="HQ5" s="11">
        <v>1.375</v>
      </c>
      <c r="HR5" s="11">
        <v>0.9</v>
      </c>
      <c r="HS5" s="11">
        <v>0.22083333333333333</v>
      </c>
      <c r="HT5" s="11">
        <v>0.30416666666666664</v>
      </c>
      <c r="HU5" s="11">
        <v>3.3916666666666671</v>
      </c>
      <c r="HV5" s="11">
        <v>1.375</v>
      </c>
      <c r="HW5" s="11">
        <v>1.1624999999999999</v>
      </c>
      <c r="HX5" s="11">
        <v>1.2583333333333333</v>
      </c>
      <c r="HY5" s="11">
        <v>0.22916666666666666</v>
      </c>
      <c r="HZ5" s="11">
        <v>0.24583333333333335</v>
      </c>
      <c r="IA5" s="11">
        <v>0.42083333333333334</v>
      </c>
      <c r="IB5" s="11">
        <v>0.87916666666666676</v>
      </c>
      <c r="IC5" s="11">
        <v>0.34166666666666662</v>
      </c>
      <c r="ID5" s="11">
        <v>0.89583333333333337</v>
      </c>
      <c r="IE5" s="11">
        <v>0.55833333333333335</v>
      </c>
      <c r="IF5" s="11">
        <v>0.26250000000000001</v>
      </c>
      <c r="IG5" s="11">
        <v>0.47083333333333338</v>
      </c>
      <c r="IH5" s="11">
        <v>0.37916666666666665</v>
      </c>
      <c r="II5" s="11">
        <v>0.42499999999999999</v>
      </c>
      <c r="IJ5" s="11">
        <v>0.82500000000000007</v>
      </c>
      <c r="IK5" s="11">
        <v>1.8875</v>
      </c>
      <c r="IL5" s="11">
        <v>0.46249999999999997</v>
      </c>
      <c r="IM5" s="11">
        <v>0.5</v>
      </c>
      <c r="IN5" s="11">
        <v>1.3083333333333333</v>
      </c>
      <c r="IO5" s="11">
        <v>0.6333333333333333</v>
      </c>
      <c r="IP5" s="11">
        <v>0.9</v>
      </c>
      <c r="IQ5" s="11">
        <v>1.7166666666666668</v>
      </c>
      <c r="IR5" s="11">
        <v>0.85416666666666663</v>
      </c>
      <c r="IS5" s="11">
        <v>1.4541666666666666</v>
      </c>
      <c r="IT5" s="11">
        <v>0.30416666666666664</v>
      </c>
      <c r="IU5" s="11">
        <v>0.29583333333333334</v>
      </c>
      <c r="IV5" s="11">
        <v>1.1166666666666667</v>
      </c>
      <c r="IW5" s="11">
        <v>5.25</v>
      </c>
      <c r="IX5" s="11">
        <v>0.79999999999999993</v>
      </c>
      <c r="IY5" s="11">
        <v>0.95833333333333337</v>
      </c>
      <c r="IZ5" s="11">
        <v>0.58333333333333337</v>
      </c>
      <c r="JA5" s="11">
        <v>0.4916666666666667</v>
      </c>
      <c r="JB5" s="11">
        <v>0.4458333333333333</v>
      </c>
      <c r="JC5" s="11">
        <v>0.35000000000000003</v>
      </c>
      <c r="JD5" s="11">
        <v>0.22916666666666666</v>
      </c>
      <c r="JE5" s="11">
        <v>0.65</v>
      </c>
      <c r="JF5" s="11">
        <v>0.36249999999999999</v>
      </c>
      <c r="JG5" s="11">
        <v>0.3</v>
      </c>
      <c r="JH5" s="11">
        <v>0.17083333333333331</v>
      </c>
      <c r="JI5" s="11">
        <v>2.0291666666666668</v>
      </c>
      <c r="JJ5" s="11">
        <v>1.4041666666666668</v>
      </c>
      <c r="JK5" s="11">
        <v>2.7791666666666668</v>
      </c>
      <c r="JL5" s="11">
        <v>0.3</v>
      </c>
      <c r="JM5" s="11">
        <v>0.55833333333333335</v>
      </c>
      <c r="JN5" s="11">
        <v>0.29166666666666669</v>
      </c>
      <c r="JO5" s="11">
        <v>4.375</v>
      </c>
      <c r="JP5" s="11">
        <v>1.4083333333333332</v>
      </c>
      <c r="JQ5" s="11">
        <v>1.25</v>
      </c>
      <c r="JR5" s="11">
        <v>1.7874999999999999</v>
      </c>
      <c r="JS5" s="11">
        <v>0.79999999999999993</v>
      </c>
      <c r="JT5" s="11">
        <v>0.39999999999999997</v>
      </c>
      <c r="JU5" s="11">
        <v>2.125</v>
      </c>
      <c r="JV5" s="11">
        <v>1.6375</v>
      </c>
    </row>
    <row r="6" spans="1:282">
      <c r="A6" s="89">
        <v>0</v>
      </c>
      <c r="B6" s="87" t="s">
        <v>295</v>
      </c>
      <c r="C6" s="87" t="s">
        <v>303</v>
      </c>
      <c r="D6" s="89" t="s">
        <v>211</v>
      </c>
      <c r="E6" s="89" t="s">
        <v>343</v>
      </c>
      <c r="F6" s="120" t="s">
        <v>370</v>
      </c>
      <c r="G6" s="172">
        <f>'Table S3b'!F6/'Table S4b'!G$4</f>
        <v>4.416666666666667</v>
      </c>
      <c r="H6" s="171">
        <f>'Table S3b'!G6/'Table S4b'!H$4</f>
        <v>0.47619047619047616</v>
      </c>
      <c r="I6" s="171">
        <f>'Table S3b'!H6/'Table S4b'!I$4</f>
        <v>0.19124038783015715</v>
      </c>
      <c r="J6" s="171">
        <f>'Table S3b'!I6/'Table S4b'!J$4</f>
        <v>0.45886755413778296</v>
      </c>
      <c r="K6" s="171">
        <f>'Table S3b'!J6/'Table S4b'!K$4</f>
        <v>0</v>
      </c>
      <c r="L6" s="171">
        <f>'Table S3b'!K6/'Table S4b'!L$4</f>
        <v>0.75599582898852968</v>
      </c>
      <c r="M6" s="171">
        <f>'Table S3b'!L6/'Table S4b'!M$4</f>
        <v>192.10526315789474</v>
      </c>
      <c r="N6" s="171">
        <f>'Table S3b'!M6/'Table S4b'!N$4</f>
        <v>0.45360824742268041</v>
      </c>
      <c r="O6" s="171">
        <f>'Table S3b'!N6/'Table S4b'!O$4</f>
        <v>0.1227390180878553</v>
      </c>
      <c r="P6" s="171">
        <f>'Table S3b'!O6/'Table S4b'!P$4</f>
        <v>62.337662337662337</v>
      </c>
      <c r="Q6" s="171">
        <f>'Table S3b'!P6/'Table S4b'!Q$4</f>
        <v>1.1560693641618496</v>
      </c>
      <c r="R6" s="171">
        <f>'Table S3b'!Q6/'Table S4b'!R$4</f>
        <v>0.57446808510638303</v>
      </c>
      <c r="S6" s="171">
        <f>'Table S3b'!R6/'Table S4b'!S$4</f>
        <v>0.22835820895522388</v>
      </c>
      <c r="T6" s="171">
        <f>'Table S3b'!S6/'Table S4b'!T$4</f>
        <v>0.11428571428571428</v>
      </c>
      <c r="U6" s="171">
        <f>'Table S3b'!T6/'Table S4b'!U$4</f>
        <v>3.4285714285714288</v>
      </c>
      <c r="V6" s="171">
        <f>'Table S3b'!U6/'Table S4b'!V$4</f>
        <v>7.5</v>
      </c>
      <c r="W6" s="171">
        <f>'Table S3b'!V6/'Table S4b'!W$4</f>
        <v>3.7823834196891191E-2</v>
      </c>
      <c r="X6" s="171">
        <f>'Table S3b'!W6/'Table S4b'!X$4</f>
        <v>0.14166666666666666</v>
      </c>
      <c r="Y6" s="171">
        <f>'Table S3b'!X6/'Table S4b'!Y$4</f>
        <v>0.11904761904761904</v>
      </c>
      <c r="Z6" s="171">
        <f>'Table S3b'!Y6/'Table S4b'!Z$4</f>
        <v>325</v>
      </c>
      <c r="AA6" s="171">
        <f>'Table S3b'!Z6/'Table S4b'!AA$4</f>
        <v>1.7515923566878981E-3</v>
      </c>
      <c r="AB6" s="171">
        <f>'Table S3b'!AA6/'Table S4b'!AB$4</f>
        <v>0.1</v>
      </c>
      <c r="AC6" s="171">
        <f>'Table S3b'!AB6/'Table S4b'!AC$4</f>
        <v>1</v>
      </c>
      <c r="AD6" s="171">
        <f>'Table S3b'!AC6/'Table S4b'!AD$4</f>
        <v>4</v>
      </c>
      <c r="AE6" s="3"/>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7" t="s">
        <v>28</v>
      </c>
      <c r="GO6" s="7">
        <v>2.1</v>
      </c>
      <c r="GP6" s="7" t="s">
        <v>160</v>
      </c>
      <c r="GQ6" s="7">
        <v>0.47619047619047616</v>
      </c>
      <c r="GR6" s="7">
        <v>1.2380952380952381</v>
      </c>
      <c r="GS6" s="7">
        <v>1.5714285714285712</v>
      </c>
      <c r="GT6" s="7">
        <v>0.52380952380952384</v>
      </c>
      <c r="GU6" s="7">
        <v>1.3809523809523809</v>
      </c>
      <c r="GV6" s="7">
        <v>1.0476190476190477</v>
      </c>
      <c r="GW6" s="7">
        <v>0.2857142857142857</v>
      </c>
      <c r="GX6" s="7">
        <v>9.5238095238095233E-2</v>
      </c>
      <c r="GY6" s="7">
        <v>0.23809523809523808</v>
      </c>
      <c r="GZ6" s="7">
        <v>0.38095238095238093</v>
      </c>
      <c r="HA6" s="7">
        <v>0.80952380952380942</v>
      </c>
      <c r="HB6" s="7">
        <v>1</v>
      </c>
      <c r="HC6" s="7">
        <v>0.42857142857142855</v>
      </c>
      <c r="HD6" s="7">
        <v>0.42857142857142855</v>
      </c>
      <c r="HE6" s="7">
        <v>2.0952380952380953</v>
      </c>
      <c r="HF6" s="7">
        <v>0.5714285714285714</v>
      </c>
      <c r="HG6" s="7">
        <v>0.5714285714285714</v>
      </c>
      <c r="HH6" s="7">
        <v>1.1428571428571428</v>
      </c>
      <c r="HI6" s="7">
        <v>0.2857142857142857</v>
      </c>
      <c r="HJ6" s="7">
        <v>1.0476190476190477</v>
      </c>
      <c r="HK6" s="7">
        <v>0.19047619047619047</v>
      </c>
      <c r="HL6" s="7">
        <v>0.14285714285714285</v>
      </c>
      <c r="HM6" s="7">
        <v>1.2857142857142858</v>
      </c>
      <c r="HN6" s="7">
        <v>3.2380952380952377</v>
      </c>
      <c r="HO6" s="7">
        <v>0.61904761904761907</v>
      </c>
      <c r="HP6" s="7">
        <v>0.80952380952380942</v>
      </c>
      <c r="HQ6" s="7">
        <v>0.76190476190476186</v>
      </c>
      <c r="HR6" s="7">
        <v>0.7142857142857143</v>
      </c>
      <c r="HS6" s="7">
        <v>0.7142857142857143</v>
      </c>
      <c r="HT6" s="7">
        <v>0.95238095238095233</v>
      </c>
      <c r="HU6" s="7">
        <v>0.7142857142857143</v>
      </c>
      <c r="HV6" s="7">
        <v>0.90476190476190466</v>
      </c>
      <c r="HW6" s="7">
        <v>4.9047619047619051</v>
      </c>
      <c r="HX6" s="7">
        <v>3.1904761904761902</v>
      </c>
      <c r="HY6" s="7">
        <v>1.3333333333333333</v>
      </c>
      <c r="HZ6" s="7">
        <v>7.0476190476190474</v>
      </c>
      <c r="IA6" s="7">
        <v>0.52380952380952384</v>
      </c>
      <c r="IB6" s="7">
        <v>1.4761904761904763</v>
      </c>
      <c r="IC6" s="7">
        <v>0.76190476190476186</v>
      </c>
      <c r="ID6" s="7">
        <v>0.23809523809523808</v>
      </c>
      <c r="IE6" s="7">
        <v>1.1428571428571428</v>
      </c>
      <c r="IF6" s="7">
        <v>0.19047619047619047</v>
      </c>
      <c r="IG6" s="7">
        <v>0.52380952380952384</v>
      </c>
      <c r="IH6" s="7">
        <v>1.857142857142857</v>
      </c>
      <c r="II6" s="7">
        <v>1.1904761904761905</v>
      </c>
      <c r="IJ6" s="7">
        <v>0.8571428571428571</v>
      </c>
      <c r="IK6" s="7">
        <v>1.1428571428571428</v>
      </c>
      <c r="IL6" s="7">
        <v>4.6190476190476186</v>
      </c>
      <c r="IM6" s="7">
        <v>0.47619047619047616</v>
      </c>
      <c r="IN6" s="7">
        <v>1.0952380952380951</v>
      </c>
      <c r="IO6" s="7">
        <v>2.1904761904761902</v>
      </c>
      <c r="IP6" s="7">
        <v>1.1428571428571428</v>
      </c>
      <c r="IQ6" s="7">
        <v>0.66666666666666663</v>
      </c>
      <c r="IR6" s="7">
        <v>3.5238095238095237</v>
      </c>
      <c r="IS6" s="7">
        <v>3.6666666666666665</v>
      </c>
      <c r="IT6" s="7">
        <v>1.9047619047619047</v>
      </c>
      <c r="IU6" s="7">
        <v>2.0476190476190474</v>
      </c>
      <c r="IV6" s="7">
        <v>1.7619047619047619</v>
      </c>
      <c r="IW6" s="7">
        <v>2.1428571428571428</v>
      </c>
      <c r="IX6" s="7">
        <v>4.1904761904761907</v>
      </c>
      <c r="IY6" s="7">
        <v>2.9523809523809526</v>
      </c>
      <c r="IZ6" s="7">
        <v>1.1904761904761905</v>
      </c>
      <c r="JA6" s="7">
        <v>1.4285714285714286</v>
      </c>
      <c r="JB6" s="7">
        <v>1.6190476190476188</v>
      </c>
      <c r="JC6" s="7">
        <v>1.857142857142857</v>
      </c>
      <c r="JD6" s="7">
        <v>1.2857142857142858</v>
      </c>
      <c r="JE6" s="7">
        <v>1.4761904761904763</v>
      </c>
      <c r="JF6" s="7">
        <v>1.4285714285714286</v>
      </c>
      <c r="JG6" s="7">
        <v>1.4761904761904763</v>
      </c>
      <c r="JH6" s="7">
        <v>1.1428571428571428</v>
      </c>
      <c r="JI6" s="7">
        <v>1.4285714285714286</v>
      </c>
      <c r="JJ6" s="7">
        <v>0.76190476190476186</v>
      </c>
      <c r="JK6" s="7">
        <v>0.42857142857142855</v>
      </c>
      <c r="JL6" s="7">
        <v>1.9523809523809521</v>
      </c>
      <c r="JM6" s="7">
        <v>2.0476190476190474</v>
      </c>
      <c r="JN6" s="7">
        <v>1.9523809523809521</v>
      </c>
      <c r="JO6" s="7">
        <v>0.38095238095238093</v>
      </c>
      <c r="JP6" s="7">
        <v>0.52380952380952384</v>
      </c>
      <c r="JQ6" s="7">
        <v>0.38095238095238093</v>
      </c>
      <c r="JR6" s="7">
        <v>0.66666666666666663</v>
      </c>
      <c r="JS6" s="7">
        <v>0.66666666666666663</v>
      </c>
      <c r="JT6" s="7">
        <v>0.76190476190476186</v>
      </c>
      <c r="JU6" s="7">
        <v>0.2857142857142857</v>
      </c>
      <c r="JV6" s="7">
        <v>1.2380952380952381</v>
      </c>
    </row>
    <row r="7" spans="1:282">
      <c r="A7" s="89">
        <v>1</v>
      </c>
      <c r="B7" s="87" t="s">
        <v>292</v>
      </c>
      <c r="C7" s="87" t="s">
        <v>300</v>
      </c>
      <c r="D7" s="89" t="s">
        <v>211</v>
      </c>
      <c r="E7" s="89" t="s">
        <v>343</v>
      </c>
      <c r="F7" s="120" t="s">
        <v>1002</v>
      </c>
      <c r="G7" s="172">
        <f>'Table S3b'!F7/'Table S4b'!G$4</f>
        <v>3.4416666666666664</v>
      </c>
      <c r="H7" s="171">
        <f>'Table S3b'!G7/'Table S4b'!H$4</f>
        <v>1.2380952380952381</v>
      </c>
      <c r="I7" s="171">
        <f>'Table S3b'!H7/'Table S4b'!I$4</f>
        <v>0.10364426613172852</v>
      </c>
      <c r="J7" s="171">
        <f>'Table S3b'!I7/'Table S4b'!J$4</f>
        <v>0.69811667995828475</v>
      </c>
      <c r="K7" s="171">
        <f>'Table S3b'!J7/'Table S4b'!K$4</f>
        <v>0</v>
      </c>
      <c r="L7" s="171">
        <f>'Table S3b'!K7/'Table S4b'!L$4</f>
        <v>0.52398331595411884</v>
      </c>
      <c r="M7" s="171">
        <f>'Table S3b'!L7/'Table S4b'!M$4</f>
        <v>213.15789473684211</v>
      </c>
      <c r="N7" s="171">
        <f>'Table S3b'!M7/'Table S4b'!N$4</f>
        <v>0.7010309278350515</v>
      </c>
      <c r="O7" s="171">
        <f>'Table S3b'!N7/'Table S4b'!O$4</f>
        <v>2.0671834625322998E-2</v>
      </c>
      <c r="P7" s="171">
        <f>'Table S3b'!O7/'Table S4b'!P$4</f>
        <v>51.948051948051948</v>
      </c>
      <c r="Q7" s="171">
        <f>'Table S3b'!P7/'Table S4b'!Q$4</f>
        <v>0.92485549132947975</v>
      </c>
      <c r="R7" s="171">
        <f>'Table S3b'!Q7/'Table S4b'!R$4</f>
        <v>0.51063829787234039</v>
      </c>
      <c r="S7" s="171">
        <f>'Table S3b'!R7/'Table S4b'!S$4</f>
        <v>0.29104477611940299</v>
      </c>
      <c r="T7" s="171">
        <f>'Table S3b'!S7/'Table S4b'!T$4</f>
        <v>0.34285714285714286</v>
      </c>
      <c r="U7" s="171">
        <f>'Table S3b'!T7/'Table S4b'!U$4</f>
        <v>2.5</v>
      </c>
      <c r="V7" s="171">
        <f>'Table S3b'!U7/'Table S4b'!V$4</f>
        <v>5.666666666666667</v>
      </c>
      <c r="W7" s="171">
        <f>'Table S3b'!V7/'Table S4b'!W$4</f>
        <v>3.5751295336787565E-2</v>
      </c>
      <c r="X7" s="171">
        <f>'Table S3b'!W7/'Table S4b'!X$4</f>
        <v>0.10833333333333334</v>
      </c>
      <c r="Y7" s="171">
        <f>'Table S3b'!X7/'Table S4b'!Y$4</f>
        <v>5.7142857142857141E-2</v>
      </c>
      <c r="Z7" s="171">
        <f>'Table S3b'!Y7/'Table S4b'!Z$4</f>
        <v>152.5</v>
      </c>
      <c r="AA7" s="171">
        <f>'Table S3b'!Z7/'Table S4b'!AA$4</f>
        <v>1.4331210191082804E-3</v>
      </c>
      <c r="AB7" s="171">
        <f>'Table S3b'!AA7/'Table S4b'!AB$4</f>
        <v>8.4905660377358499E-2</v>
      </c>
      <c r="AC7" s="171">
        <f>'Table S3b'!AB7/'Table S4b'!AC$4</f>
        <v>3.4444444444444446</v>
      </c>
      <c r="AD7" s="171">
        <f>'Table S3b'!AC7/'Table S4b'!AD$4</f>
        <v>1.9473684210526319</v>
      </c>
      <c r="AE7" s="3"/>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7" t="s">
        <v>21</v>
      </c>
      <c r="GO7" s="7">
        <v>4.1100000000000003</v>
      </c>
      <c r="GP7" s="7" t="s">
        <v>286</v>
      </c>
      <c r="GQ7" s="7">
        <v>695.86374695863742</v>
      </c>
      <c r="GR7" s="7">
        <v>377.1289537712895</v>
      </c>
      <c r="GS7" s="7">
        <v>1457.420924574209</v>
      </c>
      <c r="GT7" s="7">
        <v>1272.5060827250607</v>
      </c>
      <c r="GU7" s="7">
        <v>147.93187347931871</v>
      </c>
      <c r="GV7" s="7">
        <v>734.79318734793185</v>
      </c>
      <c r="GW7" s="7">
        <v>112.16545012165449</v>
      </c>
      <c r="GX7" s="7">
        <v>8.7591240875912408</v>
      </c>
      <c r="GY7" s="7">
        <v>717.76155717761549</v>
      </c>
      <c r="GZ7" s="7">
        <v>759.12408759124082</v>
      </c>
      <c r="HA7" s="7">
        <v>2099.7566909975667</v>
      </c>
      <c r="HB7" s="7">
        <v>1248.1751824817518</v>
      </c>
      <c r="HC7" s="7">
        <v>652.06812652068118</v>
      </c>
      <c r="HD7" s="7">
        <v>178.83211678832114</v>
      </c>
      <c r="HE7" s="7">
        <v>62.530413625304135</v>
      </c>
      <c r="HF7" s="7">
        <v>311.43552311435519</v>
      </c>
      <c r="HG7" s="7">
        <v>435.52311435523109</v>
      </c>
      <c r="HH7" s="7">
        <v>501.2165450121654</v>
      </c>
      <c r="HI7" s="7">
        <v>255.47445255474452</v>
      </c>
      <c r="HJ7" s="7">
        <v>347.93187347931871</v>
      </c>
      <c r="HK7" s="7">
        <v>330.90024330900241</v>
      </c>
      <c r="HL7" s="7">
        <v>350.36496350364962</v>
      </c>
      <c r="HM7" s="7">
        <v>301.70316301703161</v>
      </c>
      <c r="HN7" s="7">
        <v>282.2384428223844</v>
      </c>
      <c r="HO7" s="7">
        <v>362.53041362530411</v>
      </c>
      <c r="HP7" s="7">
        <v>788.32116788321161</v>
      </c>
      <c r="HQ7" s="7">
        <v>968.36982968369819</v>
      </c>
      <c r="HR7" s="7">
        <v>975.66909975669091</v>
      </c>
      <c r="HS7" s="7">
        <v>717.76155717761549</v>
      </c>
      <c r="HT7" s="7">
        <v>717.76155717761549</v>
      </c>
      <c r="HU7" s="7">
        <v>1136.2530413625302</v>
      </c>
      <c r="HV7" s="7">
        <v>900.24330900243297</v>
      </c>
      <c r="HW7" s="7">
        <v>442.82238442822381</v>
      </c>
      <c r="HX7" s="7">
        <v>253.04136253041361</v>
      </c>
      <c r="HY7" s="7">
        <v>810.21897810218968</v>
      </c>
      <c r="HZ7" s="7">
        <v>732.36009732360094</v>
      </c>
      <c r="IA7" s="7">
        <v>596.1070559610705</v>
      </c>
      <c r="IB7" s="7">
        <v>846.7153284671532</v>
      </c>
      <c r="IC7" s="7">
        <v>581.50851581508516</v>
      </c>
      <c r="ID7" s="7">
        <v>917.27493917274933</v>
      </c>
      <c r="IE7" s="7">
        <v>447.68856447688563</v>
      </c>
      <c r="IF7" s="7">
        <v>433.09002433090023</v>
      </c>
      <c r="IG7" s="7">
        <v>374.69586374695859</v>
      </c>
      <c r="IH7" s="7">
        <v>379.56204379562041</v>
      </c>
      <c r="II7" s="7">
        <v>545.01216545012164</v>
      </c>
      <c r="IJ7" s="7">
        <v>566.90997566909971</v>
      </c>
      <c r="IK7" s="7">
        <v>975.66909975669091</v>
      </c>
      <c r="IL7" s="7">
        <v>491.48418491484182</v>
      </c>
      <c r="IM7" s="7">
        <v>586.37469586374687</v>
      </c>
      <c r="IN7" s="7">
        <v>759.12408759124082</v>
      </c>
      <c r="IO7" s="7">
        <v>257.90754257907543</v>
      </c>
      <c r="IP7" s="7">
        <v>205.59610705596106</v>
      </c>
      <c r="IQ7" s="7">
        <v>1223.8442822384427</v>
      </c>
      <c r="IR7" s="7">
        <v>126.27737226277371</v>
      </c>
      <c r="IS7" s="7">
        <v>87.834549878345499</v>
      </c>
      <c r="IT7" s="7">
        <v>92.457420924574208</v>
      </c>
      <c r="IU7" s="7">
        <v>86.37469586374695</v>
      </c>
      <c r="IV7" s="7">
        <v>367.39659367396592</v>
      </c>
      <c r="IW7" s="7">
        <v>221.65450121654499</v>
      </c>
      <c r="IX7" s="7">
        <v>208.02919708029196</v>
      </c>
      <c r="IY7" s="7">
        <v>218.49148418491484</v>
      </c>
      <c r="IZ7" s="7">
        <v>179.56204379562041</v>
      </c>
      <c r="JA7" s="7">
        <v>165.20681265206812</v>
      </c>
      <c r="JB7" s="7">
        <v>162.04379562043795</v>
      </c>
      <c r="JC7" s="7">
        <v>165.69343065693428</v>
      </c>
      <c r="JD7" s="7">
        <v>156.20437956204378</v>
      </c>
      <c r="JE7" s="7">
        <v>355.23114355231138</v>
      </c>
      <c r="JF7" s="7">
        <v>181.75182481751824</v>
      </c>
      <c r="JG7" s="7">
        <v>192.70072992700727</v>
      </c>
      <c r="JH7" s="7">
        <v>190.75425790754255</v>
      </c>
      <c r="JI7" s="7">
        <v>464.72019464720194</v>
      </c>
      <c r="JJ7" s="7">
        <v>326.03406326034059</v>
      </c>
      <c r="JK7" s="7">
        <v>547.44525547445255</v>
      </c>
      <c r="JL7" s="7">
        <v>301.70316301703161</v>
      </c>
      <c r="JM7" s="7">
        <v>403.89294403892939</v>
      </c>
      <c r="JN7" s="7">
        <v>369.82968369829683</v>
      </c>
      <c r="JO7" s="7">
        <v>440.3892944038929</v>
      </c>
      <c r="JP7" s="7">
        <v>703.16301703163015</v>
      </c>
      <c r="JQ7" s="7">
        <v>1206.8126520681265</v>
      </c>
      <c r="JR7" s="7">
        <v>493.91727493917273</v>
      </c>
      <c r="JS7" s="7">
        <v>282.2384428223844</v>
      </c>
      <c r="JT7" s="7">
        <v>154.98783454987833</v>
      </c>
      <c r="JU7" s="7">
        <v>144.52554744525546</v>
      </c>
      <c r="JV7" s="7">
        <v>151.82481751824815</v>
      </c>
    </row>
    <row r="8" spans="1:282">
      <c r="A8" s="89">
        <v>2</v>
      </c>
      <c r="B8" s="87" t="s">
        <v>312</v>
      </c>
      <c r="C8" s="87" t="s">
        <v>316</v>
      </c>
      <c r="D8" s="89" t="s">
        <v>211</v>
      </c>
      <c r="E8" s="89" t="s">
        <v>343</v>
      </c>
      <c r="F8" s="120" t="s">
        <v>1002</v>
      </c>
      <c r="G8" s="172">
        <f>'Table S3b'!F8/'Table S4b'!G$4</f>
        <v>16.125</v>
      </c>
      <c r="H8" s="171">
        <f>'Table S3b'!G8/'Table S4b'!H$4</f>
        <v>1.5714285714285712</v>
      </c>
      <c r="I8" s="171">
        <f>'Table S3b'!H8/'Table S4b'!I$4</f>
        <v>0.40053493814777669</v>
      </c>
      <c r="J8" s="171">
        <f>'Table S3b'!I8/'Table S4b'!J$4</f>
        <v>1.840377890926937</v>
      </c>
      <c r="K8" s="171">
        <f>'Table S3b'!J8/'Table S4b'!K$4</f>
        <v>0</v>
      </c>
      <c r="L8" s="171">
        <f>'Table S3b'!K8/'Table S4b'!L$4</f>
        <v>2.062043795620438</v>
      </c>
      <c r="M8" s="171">
        <f>'Table S3b'!L8/'Table S4b'!M$4</f>
        <v>360.5263157894737</v>
      </c>
      <c r="N8" s="171">
        <f>'Table S3b'!M8/'Table S4b'!N$4</f>
        <v>2.0927835051546393</v>
      </c>
      <c r="O8" s="171">
        <f>'Table S3b'!N8/'Table S4b'!O$4</f>
        <v>4.1343669250645997E-2</v>
      </c>
      <c r="P8" s="171">
        <f>'Table S3b'!O8/'Table S4b'!P$4</f>
        <v>71.428571428571431</v>
      </c>
      <c r="Q8" s="171">
        <f>'Table S3b'!P8/'Table S4b'!Q$4</f>
        <v>2.254335260115607</v>
      </c>
      <c r="R8" s="171">
        <f>'Table S3b'!Q8/'Table S4b'!R$4</f>
        <v>0.85106382978723405</v>
      </c>
      <c r="S8" s="171">
        <f>'Table S3b'!R8/'Table S4b'!S$4</f>
        <v>0.63432835820895528</v>
      </c>
      <c r="T8" s="171">
        <f>'Table S3b'!S8/'Table S4b'!T$4</f>
        <v>0.22857142857142856</v>
      </c>
      <c r="U8" s="171">
        <f>'Table S3b'!T8/'Table S4b'!U$4</f>
        <v>2.5714285714285716</v>
      </c>
      <c r="V8" s="171">
        <f>'Table S3b'!U8/'Table S4b'!V$4</f>
        <v>19.229166666666668</v>
      </c>
      <c r="W8" s="171">
        <f>'Table S3b'!V8/'Table S4b'!W$4</f>
        <v>0.14455958549222797</v>
      </c>
      <c r="X8" s="171">
        <f>'Table S3b'!W8/'Table S4b'!X$4</f>
        <v>0.33333333333333331</v>
      </c>
      <c r="Y8" s="171">
        <f>'Table S3b'!X8/'Table S4b'!Y$4</f>
        <v>0.18095238095238095</v>
      </c>
      <c r="Z8" s="171">
        <f>'Table S3b'!Y8/'Table S4b'!Z$4</f>
        <v>515</v>
      </c>
      <c r="AA8" s="171">
        <f>'Table S3b'!Z8/'Table S4b'!AA$4</f>
        <v>5.095541401273886E-3</v>
      </c>
      <c r="AB8" s="171">
        <f>'Table S3b'!AA8/'Table S4b'!AB$4</f>
        <v>0.3622641509433962</v>
      </c>
      <c r="AC8" s="171">
        <f>'Table S3b'!AB8/'Table S4b'!AC$4</f>
        <v>2.6666666666666665</v>
      </c>
      <c r="AD8" s="171">
        <f>'Table S3b'!AC8/'Table S4b'!AD$4</f>
        <v>3.8947368421052637</v>
      </c>
      <c r="AE8" s="3"/>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7" t="s">
        <v>20</v>
      </c>
      <c r="GO8" s="7">
        <v>29.1</v>
      </c>
      <c r="GP8" s="7" t="s">
        <v>285</v>
      </c>
      <c r="GQ8" s="7">
        <v>1285.2233676975945</v>
      </c>
      <c r="GR8" s="7">
        <v>1955.3264604810995</v>
      </c>
      <c r="GS8" s="7">
        <v>5154.6391752577319</v>
      </c>
      <c r="GT8" s="7">
        <v>2951.8900343642608</v>
      </c>
      <c r="GU8" s="7">
        <v>321.30584192439864</v>
      </c>
      <c r="GV8" s="7">
        <v>1412.3711340206185</v>
      </c>
      <c r="GW8" s="7">
        <v>347.07903780068727</v>
      </c>
      <c r="GX8" s="7">
        <v>148.79725085910653</v>
      </c>
      <c r="GY8" s="7">
        <v>173.53951890034364</v>
      </c>
      <c r="GZ8" s="7">
        <v>312.7147766323024</v>
      </c>
      <c r="HA8" s="7">
        <v>2570.4467353951891</v>
      </c>
      <c r="HB8" s="7">
        <v>1450.1718213058418</v>
      </c>
      <c r="HC8" s="7">
        <v>518.90034364261169</v>
      </c>
      <c r="HD8" s="7">
        <v>4158.0756013745704</v>
      </c>
      <c r="HE8" s="7">
        <v>1140.8934707903779</v>
      </c>
      <c r="HF8" s="7">
        <v>2000</v>
      </c>
      <c r="HG8" s="7">
        <v>484.53608247422676</v>
      </c>
      <c r="HH8" s="7">
        <v>694.15807560137455</v>
      </c>
      <c r="HI8" s="7">
        <v>140.54982817869416</v>
      </c>
      <c r="HJ8" s="7">
        <v>378.00687285223364</v>
      </c>
      <c r="HK8" s="7">
        <v>491.40893470790377</v>
      </c>
      <c r="HL8" s="7">
        <v>378.00687285223364</v>
      </c>
      <c r="HM8" s="7">
        <v>391.7525773195876</v>
      </c>
      <c r="HN8" s="7">
        <v>731.95876288659792</v>
      </c>
      <c r="HO8" s="7">
        <v>5979.3814432989684</v>
      </c>
      <c r="HP8" s="7">
        <v>604.81099656357389</v>
      </c>
      <c r="HQ8" s="7">
        <v>1268.0412371134021</v>
      </c>
      <c r="HR8" s="7">
        <v>1085.9106529209621</v>
      </c>
      <c r="HS8" s="7">
        <v>350.51546391752578</v>
      </c>
      <c r="HT8" s="7">
        <v>317.18213058419241</v>
      </c>
      <c r="HU8" s="7">
        <v>3505.1546391752577</v>
      </c>
      <c r="HV8" s="7">
        <v>1512.0274914089346</v>
      </c>
      <c r="HW8" s="7">
        <v>1735.3951890034364</v>
      </c>
      <c r="HX8" s="7">
        <v>1611.6838487972507</v>
      </c>
      <c r="HY8" s="7">
        <v>337.80068728522338</v>
      </c>
      <c r="HZ8" s="7">
        <v>419.24398625429552</v>
      </c>
      <c r="IA8" s="7">
        <v>501.71821305841922</v>
      </c>
      <c r="IB8" s="7">
        <v>910.65292096219923</v>
      </c>
      <c r="IC8" s="7">
        <v>367.69759450171819</v>
      </c>
      <c r="ID8" s="7">
        <v>1099.6563573883161</v>
      </c>
      <c r="IE8" s="7">
        <v>742.26804123711338</v>
      </c>
      <c r="IF8" s="7">
        <v>323.02405498281786</v>
      </c>
      <c r="IG8" s="7">
        <v>374.57044673539519</v>
      </c>
      <c r="IH8" s="7">
        <v>498.28178694158072</v>
      </c>
      <c r="II8" s="7">
        <v>307.90378006872851</v>
      </c>
      <c r="IJ8" s="7">
        <v>604.81099656357389</v>
      </c>
      <c r="IK8" s="7">
        <v>2048.1099656357387</v>
      </c>
      <c r="IL8" s="7">
        <v>683.84879725085909</v>
      </c>
      <c r="IM8" s="7">
        <v>1718.2130584192439</v>
      </c>
      <c r="IN8" s="7">
        <v>2556.7010309278348</v>
      </c>
      <c r="IO8" s="7">
        <v>1793.8144329896907</v>
      </c>
      <c r="IP8" s="7">
        <v>1982.8178694158075</v>
      </c>
      <c r="IQ8" s="7">
        <v>4295.5326460481101</v>
      </c>
      <c r="IR8" s="7">
        <v>886.59793814432987</v>
      </c>
      <c r="IS8" s="7">
        <v>876.28865979381442</v>
      </c>
      <c r="IT8" s="7">
        <v>515.46391752577313</v>
      </c>
      <c r="IU8" s="7">
        <v>498.28178694158072</v>
      </c>
      <c r="IV8" s="7">
        <v>2350.5154639175257</v>
      </c>
      <c r="IW8" s="7">
        <v>3573.8831615120275</v>
      </c>
      <c r="IX8" s="7">
        <v>969.07216494845352</v>
      </c>
      <c r="IY8" s="7">
        <v>783.5051546391752</v>
      </c>
      <c r="IZ8" s="7">
        <v>704.46735395189</v>
      </c>
      <c r="JA8" s="7">
        <v>484.53608247422676</v>
      </c>
      <c r="JB8" s="7">
        <v>477.66323024054981</v>
      </c>
      <c r="JC8" s="7">
        <v>515.46391752577313</v>
      </c>
      <c r="JD8" s="7">
        <v>388.3161512027491</v>
      </c>
      <c r="JE8" s="7">
        <v>814.43298969072157</v>
      </c>
      <c r="JF8" s="7">
        <v>549.82817869415805</v>
      </c>
      <c r="JG8" s="7">
        <v>618.5567010309278</v>
      </c>
      <c r="JH8" s="7">
        <v>512.02749140893468</v>
      </c>
      <c r="JI8" s="7">
        <v>982.81786941580754</v>
      </c>
      <c r="JJ8" s="7">
        <v>762.88659793814429</v>
      </c>
      <c r="JK8" s="7">
        <v>3089.3470790378005</v>
      </c>
      <c r="JL8" s="7">
        <v>556.70103092783506</v>
      </c>
      <c r="JM8" s="7">
        <v>924.39862542955325</v>
      </c>
      <c r="JN8" s="7">
        <v>591.06529209621988</v>
      </c>
      <c r="JO8" s="7">
        <v>3780.0687285223366</v>
      </c>
      <c r="JP8" s="7">
        <v>3319.5876288659792</v>
      </c>
      <c r="JQ8" s="7">
        <v>4054.9828178694156</v>
      </c>
      <c r="JR8" s="7">
        <v>2814.4329896907216</v>
      </c>
      <c r="JS8" s="7">
        <v>824.74226804123703</v>
      </c>
      <c r="JT8" s="7">
        <v>419.24398625429552</v>
      </c>
      <c r="JU8" s="7">
        <v>814.43298969072157</v>
      </c>
      <c r="JV8" s="7">
        <v>601.37457044673533</v>
      </c>
    </row>
    <row r="9" spans="1:282">
      <c r="A9" s="89">
        <v>3</v>
      </c>
      <c r="B9" s="87" t="s">
        <v>309</v>
      </c>
      <c r="C9" s="87" t="s">
        <v>313</v>
      </c>
      <c r="D9" s="89" t="s">
        <v>211</v>
      </c>
      <c r="E9" s="89" t="s">
        <v>343</v>
      </c>
      <c r="F9" s="120" t="s">
        <v>368</v>
      </c>
      <c r="G9" s="172">
        <f>'Table S3b'!F9/'Table S4b'!G$4</f>
        <v>2.7041666666666671</v>
      </c>
      <c r="H9" s="171">
        <f>'Table S3b'!G9/'Table S4b'!H$4</f>
        <v>0.52380952380952384</v>
      </c>
      <c r="I9" s="171">
        <f>'Table S3b'!H9/'Table S4b'!I$4</f>
        <v>0.34971581410899366</v>
      </c>
      <c r="J9" s="171">
        <f>'Table S3b'!I9/'Table S4b'!J$4</f>
        <v>1.0539230722041593</v>
      </c>
      <c r="K9" s="171">
        <f>'Table S3b'!J9/'Table S4b'!K$4</f>
        <v>0</v>
      </c>
      <c r="L9" s="171">
        <f>'Table S3b'!K9/'Table S4b'!L$4</f>
        <v>1.4963503649635037</v>
      </c>
      <c r="M9" s="171">
        <f>'Table S3b'!L9/'Table S4b'!M$4</f>
        <v>428.9473684210526</v>
      </c>
      <c r="N9" s="171">
        <f>'Table S3b'!M9/'Table S4b'!N$4</f>
        <v>1.1134020618556701</v>
      </c>
      <c r="O9" s="171">
        <f>'Table S3b'!N9/'Table S4b'!O$4</f>
        <v>4.1343669250645997E-2</v>
      </c>
      <c r="P9" s="171">
        <f>'Table S3b'!O9/'Table S4b'!P$4</f>
        <v>50.649350649350652</v>
      </c>
      <c r="Q9" s="171">
        <f>'Table S3b'!P9/'Table S4b'!Q$4</f>
        <v>1.0404624277456647</v>
      </c>
      <c r="R9" s="171">
        <f>'Table S3b'!Q9/'Table S4b'!R$4</f>
        <v>0.78723404255319152</v>
      </c>
      <c r="S9" s="171">
        <f>'Table S3b'!R9/'Table S4b'!S$4</f>
        <v>0.52686567164179099</v>
      </c>
      <c r="T9" s="171">
        <f>'Table S3b'!S9/'Table S4b'!T$4</f>
        <v>0.45714285714285713</v>
      </c>
      <c r="U9" s="171">
        <f>'Table S3b'!T9/'Table S4b'!U$4</f>
        <v>5.7142857142857144</v>
      </c>
      <c r="V9" s="171">
        <f>'Table S3b'!U9/'Table S4b'!V$4</f>
        <v>22.083333333333336</v>
      </c>
      <c r="W9" s="171">
        <f>'Table S3b'!V9/'Table S4b'!W$4</f>
        <v>0.10310880829015544</v>
      </c>
      <c r="X9" s="171">
        <f>'Table S3b'!W9/'Table S4b'!X$4</f>
        <v>0.25</v>
      </c>
      <c r="Y9" s="171">
        <f>'Table S3b'!X9/'Table S4b'!Y$4</f>
        <v>0.31904761904761908</v>
      </c>
      <c r="Z9" s="171">
        <f>'Table S3b'!Y9/'Table S4b'!Z$4</f>
        <v>1665</v>
      </c>
      <c r="AA9" s="171">
        <f>'Table S3b'!Z9/'Table S4b'!AA$4</f>
        <v>5.4140127388535028E-3</v>
      </c>
      <c r="AB9" s="171">
        <f>'Table S3b'!AA9/'Table S4b'!AB$4</f>
        <v>0.26415094339622641</v>
      </c>
      <c r="AC9" s="171">
        <f>'Table S3b'!AB9/'Table S4b'!AC$4</f>
        <v>2.7777777777777777</v>
      </c>
      <c r="AD9" s="171">
        <f>'Table S3b'!AC9/'Table S4b'!AD$4</f>
        <v>3.3684210526315792</v>
      </c>
      <c r="AE9" s="3"/>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7" t="s">
        <v>289</v>
      </c>
      <c r="GO9" s="7">
        <v>0.34370000000000001</v>
      </c>
      <c r="GP9" s="7" t="s">
        <v>378</v>
      </c>
      <c r="GQ9" s="7">
        <v>0</v>
      </c>
      <c r="GR9" s="7">
        <v>0</v>
      </c>
      <c r="GS9" s="7">
        <v>0</v>
      </c>
      <c r="GT9" s="7">
        <v>0</v>
      </c>
      <c r="GU9" s="7">
        <v>0</v>
      </c>
      <c r="GV9" s="7">
        <v>0</v>
      </c>
      <c r="GW9" s="7">
        <v>0</v>
      </c>
      <c r="GX9" s="7">
        <v>0</v>
      </c>
      <c r="GY9" s="7">
        <v>0</v>
      </c>
      <c r="GZ9" s="7">
        <v>0</v>
      </c>
      <c r="HA9" s="7">
        <v>0</v>
      </c>
      <c r="HB9" s="7">
        <v>0</v>
      </c>
      <c r="HC9" s="7">
        <v>104.7425080011638</v>
      </c>
      <c r="HD9" s="7">
        <v>317.13703811463483</v>
      </c>
      <c r="HE9" s="7">
        <v>899.03986034332263</v>
      </c>
      <c r="HF9" s="7">
        <v>0</v>
      </c>
      <c r="HG9" s="7">
        <v>0</v>
      </c>
      <c r="HH9" s="7">
        <v>0</v>
      </c>
      <c r="HI9" s="7">
        <v>0</v>
      </c>
      <c r="HJ9" s="7">
        <v>49.461739889438462</v>
      </c>
      <c r="HK9" s="7">
        <v>43.642711667151588</v>
      </c>
      <c r="HL9" s="7">
        <v>81.466395112016286</v>
      </c>
      <c r="HM9" s="7">
        <v>49.461739889438462</v>
      </c>
      <c r="HN9" s="7">
        <v>49.461739889438462</v>
      </c>
      <c r="HO9" s="7">
        <v>55.280768111725344</v>
      </c>
      <c r="HP9" s="7">
        <v>113.47105033459412</v>
      </c>
      <c r="HQ9" s="7">
        <v>212.39453011347103</v>
      </c>
      <c r="HR9" s="7">
        <v>154.20424789060226</v>
      </c>
      <c r="HS9" s="7" t="e">
        <v>#VALUE!</v>
      </c>
      <c r="HT9" s="7">
        <v>122.19959266802444</v>
      </c>
      <c r="HU9" s="7">
        <v>517.89351178353218</v>
      </c>
      <c r="HV9" s="7">
        <v>279.31335466977015</v>
      </c>
      <c r="HW9" s="7">
        <v>0</v>
      </c>
      <c r="HX9" s="7">
        <v>0</v>
      </c>
      <c r="HY9" s="7">
        <v>34.914169333721269</v>
      </c>
      <c r="HZ9" s="7">
        <v>40.733197556008143</v>
      </c>
      <c r="IA9" s="7">
        <v>0</v>
      </c>
      <c r="IB9" s="7">
        <v>0</v>
      </c>
      <c r="IC9" s="7">
        <v>0</v>
      </c>
      <c r="ID9" s="7">
        <v>0</v>
      </c>
      <c r="IE9" s="7">
        <v>165.84230433517601</v>
      </c>
      <c r="IF9" s="7">
        <v>37.823683444864706</v>
      </c>
      <c r="IG9" s="7">
        <v>61.099796334012218</v>
      </c>
      <c r="IH9" s="7">
        <v>136.74716322374164</v>
      </c>
      <c r="II9" s="7">
        <v>0</v>
      </c>
      <c r="IJ9" s="7">
        <v>0</v>
      </c>
      <c r="IK9" s="7">
        <v>0</v>
      </c>
      <c r="IL9" s="7">
        <v>0</v>
      </c>
      <c r="IM9" s="7">
        <v>0</v>
      </c>
      <c r="IN9" s="7">
        <v>386.96537678207739</v>
      </c>
      <c r="IO9" s="7">
        <v>194.93744544661041</v>
      </c>
      <c r="IP9" s="7">
        <v>279.31335466977015</v>
      </c>
      <c r="IQ9" s="7">
        <v>407.33197556008145</v>
      </c>
      <c r="IR9" s="7">
        <v>84.375909223159738</v>
      </c>
      <c r="IS9" s="7">
        <v>0</v>
      </c>
      <c r="IT9" s="7" t="e">
        <v>#VALUE!</v>
      </c>
      <c r="IU9" s="7">
        <v>0</v>
      </c>
      <c r="IV9" s="7">
        <v>128.01862089031133</v>
      </c>
      <c r="IW9" s="7">
        <v>226.94210066918825</v>
      </c>
      <c r="IX9" s="7">
        <v>49.461739889438462</v>
      </c>
      <c r="IY9" s="7">
        <v>37.823683444864706</v>
      </c>
      <c r="IZ9" s="7">
        <v>72.737852778585975</v>
      </c>
      <c r="JA9" s="7">
        <v>37.823683444864706</v>
      </c>
      <c r="JB9" s="7">
        <v>78.556881000872849</v>
      </c>
      <c r="JC9" s="7">
        <v>81.466395112016286</v>
      </c>
      <c r="JD9" s="7">
        <v>66.9188245562991</v>
      </c>
      <c r="JE9" s="7">
        <v>81.466395112016286</v>
      </c>
      <c r="JF9" s="7">
        <v>0</v>
      </c>
      <c r="JG9" s="7">
        <v>0</v>
      </c>
      <c r="JH9" s="7">
        <v>0</v>
      </c>
      <c r="JI9" s="7">
        <v>107.65202211230724</v>
      </c>
      <c r="JJ9" s="7">
        <v>43.642711667151588</v>
      </c>
      <c r="JK9" s="7">
        <v>171.66133255746291</v>
      </c>
      <c r="JL9" s="7">
        <v>98.923479778876924</v>
      </c>
      <c r="JM9" s="7">
        <v>136.74716322374164</v>
      </c>
      <c r="JN9" s="7">
        <v>96.013965667733487</v>
      </c>
      <c r="JO9" s="7">
        <v>0</v>
      </c>
      <c r="JP9" s="7">
        <v>0</v>
      </c>
      <c r="JQ9" s="7">
        <v>0</v>
      </c>
      <c r="JR9" s="7">
        <v>0</v>
      </c>
      <c r="JS9" s="7">
        <v>133.8376491125982</v>
      </c>
      <c r="JT9" s="7">
        <v>34.914169333721269</v>
      </c>
      <c r="JU9" s="7">
        <v>58.190282222868781</v>
      </c>
      <c r="JV9" s="7">
        <v>119.290078556881</v>
      </c>
    </row>
    <row r="10" spans="1:282">
      <c r="A10" s="89">
        <v>4</v>
      </c>
      <c r="B10" s="87" t="s">
        <v>294</v>
      </c>
      <c r="C10" s="87" t="s">
        <v>302</v>
      </c>
      <c r="D10" s="89" t="s">
        <v>211</v>
      </c>
      <c r="E10" s="89" t="s">
        <v>343</v>
      </c>
      <c r="F10" s="120" t="s">
        <v>368</v>
      </c>
      <c r="G10" s="172">
        <f>'Table S3b'!F10/'Table S4b'!G$4</f>
        <v>0.37916666666666665</v>
      </c>
      <c r="H10" s="171">
        <f>'Table S3b'!G10/'Table S4b'!H$4</f>
        <v>1.3809523809523809</v>
      </c>
      <c r="I10" s="171">
        <f>'Table S3b'!H10/'Table S4b'!I$4</f>
        <v>4.0655299231026412E-2</v>
      </c>
      <c r="J10" s="171">
        <f>'Table S3b'!I10/'Table S4b'!J$4</f>
        <v>0.11471688853444574</v>
      </c>
      <c r="K10" s="171">
        <f>'Table S3b'!J10/'Table S4b'!K$4</f>
        <v>0</v>
      </c>
      <c r="L10" s="171">
        <f>'Table S3b'!K10/'Table S4b'!L$4</f>
        <v>0.10948905109489052</v>
      </c>
      <c r="M10" s="171">
        <f>'Table S3b'!L10/'Table S4b'!M$4</f>
        <v>63.157894736842103</v>
      </c>
      <c r="N10" s="171">
        <f>'Table S3b'!M10/'Table S4b'!N$4</f>
        <v>0.15463917525773196</v>
      </c>
      <c r="O10" s="171">
        <f>'Table S3b'!N10/'Table S4b'!O$4</f>
        <v>8.5271317829457363E-2</v>
      </c>
      <c r="P10" s="171">
        <f>'Table S3b'!O10/'Table S4b'!P$4</f>
        <v>92.20779220779221</v>
      </c>
      <c r="Q10" s="171">
        <f>'Table S3b'!P10/'Table S4b'!Q$4</f>
        <v>3.699421965317919</v>
      </c>
      <c r="R10" s="171">
        <f>'Table S3b'!Q10/'Table S4b'!R$4</f>
        <v>1.425531914893617</v>
      </c>
      <c r="S10" s="171">
        <f>'Table S3b'!R10/'Table S4b'!S$4</f>
        <v>0.14626865671641792</v>
      </c>
      <c r="T10" s="171">
        <f>'Table S3b'!S10/'Table S4b'!T$4</f>
        <v>0.8</v>
      </c>
      <c r="U10" s="171">
        <f>'Table S3b'!T10/'Table S4b'!U$4</f>
        <v>3.1428571428571432</v>
      </c>
      <c r="V10" s="171">
        <f>'Table S3b'!U10/'Table S4b'!V$4</f>
        <v>3.3333333333333335</v>
      </c>
      <c r="W10" s="171">
        <f>'Table S3b'!V10/'Table S4b'!W$4</f>
        <v>1.2435233160621761E-2</v>
      </c>
      <c r="X10" s="171">
        <f>'Table S3b'!W10/'Table S4b'!X$4</f>
        <v>4.1666666666666664E-2</v>
      </c>
      <c r="Y10" s="171">
        <f>'Table S3b'!X10/'Table S4b'!Y$4</f>
        <v>0.12380952380952381</v>
      </c>
      <c r="Z10" s="171">
        <f>'Table S3b'!Y10/'Table S4b'!Z$4</f>
        <v>240</v>
      </c>
      <c r="AA10" s="171">
        <f>'Table S3b'!Z10/'Table S4b'!AA$4</f>
        <v>7.9617834394904463E-4</v>
      </c>
      <c r="AB10" s="171">
        <f>'Table S3b'!AA10/'Table S4b'!AB$4</f>
        <v>2.0754716981132078E-2</v>
      </c>
      <c r="AC10" s="171">
        <f>'Table S3b'!AB10/'Table S4b'!AC$4</f>
        <v>0.88888888888888895</v>
      </c>
      <c r="AD10" s="171">
        <f>'Table S3b'!AC10/'Table S4b'!AD$4</f>
        <v>3.5789473684210527</v>
      </c>
      <c r="AE10" s="3"/>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7" t="s">
        <v>27</v>
      </c>
      <c r="GO10" s="7">
        <v>1.0677000000000001</v>
      </c>
      <c r="GP10" s="7" t="s">
        <v>379</v>
      </c>
      <c r="GQ10" s="7">
        <v>2716.1187599512969</v>
      </c>
      <c r="GR10" s="7">
        <v>1882.5512784490024</v>
      </c>
      <c r="GS10" s="7">
        <v>7408.4480659361234</v>
      </c>
      <c r="GT10" s="7">
        <v>5376.0419593518773</v>
      </c>
      <c r="GU10" s="7">
        <v>393.3689238550154</v>
      </c>
      <c r="GV10" s="7">
        <v>7211.7636040086163</v>
      </c>
      <c r="GW10" s="7">
        <v>458.93041116418465</v>
      </c>
      <c r="GX10" s="7">
        <v>471.1061159501732</v>
      </c>
      <c r="GY10" s="7">
        <v>217.28950079610377</v>
      </c>
      <c r="GZ10" s="7">
        <v>501.07708157722203</v>
      </c>
      <c r="HA10" s="7">
        <v>3493.4906809028748</v>
      </c>
      <c r="HB10" s="7">
        <v>2304.0179825793762</v>
      </c>
      <c r="HC10" s="7">
        <v>457.9938184883394</v>
      </c>
      <c r="HD10" s="7">
        <v>6387.562049264774</v>
      </c>
      <c r="HE10" s="7">
        <v>10302.519434298023</v>
      </c>
      <c r="HF10" s="7">
        <v>8429.3340826074727</v>
      </c>
      <c r="HG10" s="7">
        <v>729.60569448346905</v>
      </c>
      <c r="HH10" s="7">
        <v>871.96778121195086</v>
      </c>
      <c r="HI10" s="7">
        <v>397.1152945583965</v>
      </c>
      <c r="HJ10" s="7">
        <v>635.00983422309628</v>
      </c>
      <c r="HK10" s="7">
        <v>565.70197621054604</v>
      </c>
      <c r="HL10" s="7">
        <v>815.77222066123431</v>
      </c>
      <c r="HM10" s="7">
        <v>654.6782804158471</v>
      </c>
      <c r="HN10" s="7">
        <v>1077.081577222066</v>
      </c>
      <c r="HO10" s="7">
        <v>1582.8416221785144</v>
      </c>
      <c r="HP10" s="7">
        <v>1067.7156504636132</v>
      </c>
      <c r="HQ10" s="7">
        <v>1976.2105460335299</v>
      </c>
      <c r="HR10" s="7">
        <v>1507.9142081108923</v>
      </c>
      <c r="HS10" s="7">
        <v>1114.545284255877</v>
      </c>
      <c r="HT10" s="7">
        <v>708.06406293902774</v>
      </c>
      <c r="HU10" s="7">
        <v>4636.1337454341101</v>
      </c>
      <c r="HV10" s="7">
        <v>2257.1883487871123</v>
      </c>
      <c r="HW10" s="7">
        <v>2837.8758078111828</v>
      </c>
      <c r="HX10" s="7">
        <v>5188.7234241828228</v>
      </c>
      <c r="HY10" s="7">
        <v>698.69813618057503</v>
      </c>
      <c r="HZ10" s="7">
        <v>1020.8860166713496</v>
      </c>
      <c r="IA10" s="7">
        <v>1994.9423995504353</v>
      </c>
      <c r="IB10" s="7">
        <v>1442.3527208017233</v>
      </c>
      <c r="IC10" s="7">
        <v>1002.1541631544441</v>
      </c>
      <c r="ID10" s="7">
        <v>2069.8698136180574</v>
      </c>
      <c r="IE10" s="7">
        <v>1554.7438419031562</v>
      </c>
      <c r="IF10" s="7">
        <v>560.08242015547432</v>
      </c>
      <c r="IG10" s="7">
        <v>983.42230963753855</v>
      </c>
      <c r="IH10" s="7">
        <v>1236.3023321157627</v>
      </c>
      <c r="II10" s="7">
        <v>661.234429146764</v>
      </c>
      <c r="IJ10" s="7">
        <v>1320.5956729418374</v>
      </c>
      <c r="IK10" s="7">
        <v>1994.9423995504353</v>
      </c>
      <c r="IL10" s="7">
        <v>1133.2771377727825</v>
      </c>
      <c r="IM10" s="7">
        <v>1835.7216446567386</v>
      </c>
      <c r="IN10" s="7">
        <v>3652.7114357965715</v>
      </c>
      <c r="IO10" s="7">
        <v>1798.2579376229276</v>
      </c>
      <c r="IP10" s="7">
        <v>2285.2861290624705</v>
      </c>
      <c r="IQ10" s="7">
        <v>3868.1277512409852</v>
      </c>
      <c r="IR10" s="7">
        <v>936.59267584527481</v>
      </c>
      <c r="IS10" s="7">
        <v>1077.081577222066</v>
      </c>
      <c r="IT10" s="7">
        <v>488.90137679123347</v>
      </c>
      <c r="IU10" s="7">
        <v>515.1259717149012</v>
      </c>
      <c r="IV10" s="7">
        <v>1404.8890137679123</v>
      </c>
      <c r="IW10" s="7">
        <v>1573.4756954200616</v>
      </c>
      <c r="IX10" s="7">
        <v>1067.7156504636132</v>
      </c>
      <c r="IY10" s="7">
        <v>1339.327526458743</v>
      </c>
      <c r="IZ10" s="7">
        <v>974.05638287908585</v>
      </c>
      <c r="JA10" s="7">
        <v>896.31919078392798</v>
      </c>
      <c r="JB10" s="7">
        <v>671.53694858106201</v>
      </c>
      <c r="JC10" s="7">
        <v>964.69045612063303</v>
      </c>
      <c r="JD10" s="7">
        <v>635.00983422309628</v>
      </c>
      <c r="JE10" s="7">
        <v>1358.0593799756484</v>
      </c>
      <c r="JF10" s="7">
        <v>901.00215416315439</v>
      </c>
      <c r="JG10" s="7">
        <v>1002.1541631544441</v>
      </c>
      <c r="JH10" s="7">
        <v>700.57132153226553</v>
      </c>
      <c r="JI10" s="7">
        <v>3896.2255315163434</v>
      </c>
      <c r="JJ10" s="7">
        <v>763.32303081389898</v>
      </c>
      <c r="JK10" s="7">
        <v>3493.4906809028748</v>
      </c>
      <c r="JL10" s="7">
        <v>835.44066685398514</v>
      </c>
      <c r="JM10" s="7">
        <v>1386.1571602510066</v>
      </c>
      <c r="JN10" s="7">
        <v>1086.4475039805188</v>
      </c>
      <c r="JO10" s="7">
        <v>4411.3515032312444</v>
      </c>
      <c r="JP10" s="7">
        <v>3156.3173175985762</v>
      </c>
      <c r="JQ10" s="7">
        <v>2172.8950079610377</v>
      </c>
      <c r="JR10" s="7">
        <v>3165.6832443570288</v>
      </c>
      <c r="JS10" s="7">
        <v>955.32452936218033</v>
      </c>
      <c r="JT10" s="7">
        <v>1011.5200899128968</v>
      </c>
      <c r="JU10" s="7">
        <v>1358.0593799756484</v>
      </c>
      <c r="JV10" s="7">
        <v>1966.8446192750771</v>
      </c>
    </row>
    <row r="11" spans="1:282">
      <c r="A11" s="89">
        <v>5</v>
      </c>
      <c r="B11" s="87" t="s">
        <v>311</v>
      </c>
      <c r="C11" s="87" t="s">
        <v>315</v>
      </c>
      <c r="D11" s="89" t="s">
        <v>211</v>
      </c>
      <c r="E11" s="89" t="s">
        <v>343</v>
      </c>
      <c r="F11" s="120" t="s">
        <v>368</v>
      </c>
      <c r="G11" s="172">
        <f>'Table S3b'!F11/'Table S4b'!G$4</f>
        <v>1.5</v>
      </c>
      <c r="H11" s="171">
        <f>'Table S3b'!G11/'Table S4b'!H$4</f>
        <v>1.0476190476190477</v>
      </c>
      <c r="I11" s="171">
        <f>'Table S3b'!H11/'Table S4b'!I$4</f>
        <v>0.20193915078569041</v>
      </c>
      <c r="J11" s="171">
        <f>'Table S3b'!I11/'Table S4b'!J$4</f>
        <v>0.50426354211398072</v>
      </c>
      <c r="K11" s="171">
        <f>'Table S3b'!J11/'Table S4b'!K$4</f>
        <v>0</v>
      </c>
      <c r="L11" s="171">
        <f>'Table S3b'!K11/'Table S4b'!L$4</f>
        <v>2.0072992700729926</v>
      </c>
      <c r="M11" s="171">
        <f>'Table S3b'!L11/'Table S4b'!M$4</f>
        <v>250</v>
      </c>
      <c r="N11" s="171">
        <f>'Table S3b'!M11/'Table S4b'!N$4</f>
        <v>0.67010309278350511</v>
      </c>
      <c r="O11" s="171">
        <f>'Table S3b'!N11/'Table S4b'!O$4</f>
        <v>0.10335917312661498</v>
      </c>
      <c r="P11" s="171">
        <f>'Table S3b'!O11/'Table S4b'!P$4</f>
        <v>81.818181818181813</v>
      </c>
      <c r="Q11" s="171">
        <f>'Table S3b'!P11/'Table S4b'!Q$4</f>
        <v>1.8497109826589595</v>
      </c>
      <c r="R11" s="171">
        <f>'Table S3b'!Q11/'Table S4b'!R$4</f>
        <v>1.2340425531914894</v>
      </c>
      <c r="S11" s="171">
        <f>'Table S3b'!R11/'Table S4b'!S$4</f>
        <v>0.24477611940298505</v>
      </c>
      <c r="T11" s="171">
        <f>'Table S3b'!S11/'Table S4b'!T$4</f>
        <v>0.2857142857142857</v>
      </c>
      <c r="U11" s="171">
        <f>'Table S3b'!T11/'Table S4b'!U$4</f>
        <v>8.071428571428573</v>
      </c>
      <c r="V11" s="171">
        <f>'Table S3b'!U11/'Table S4b'!V$4</f>
        <v>29.375</v>
      </c>
      <c r="W11" s="171">
        <f>'Table S3b'!V11/'Table S4b'!W$4</f>
        <v>0.14507772020725387</v>
      </c>
      <c r="X11" s="171">
        <f>'Table S3b'!W11/'Table S4b'!X$4</f>
        <v>0.18333333333333335</v>
      </c>
      <c r="Y11" s="171">
        <f>'Table S3b'!X11/'Table S4b'!Y$4</f>
        <v>0.39523809523809522</v>
      </c>
      <c r="Z11" s="171">
        <f>'Table S3b'!Y11/'Table S4b'!Z$4</f>
        <v>1112.5</v>
      </c>
      <c r="AA11" s="171">
        <f>'Table S3b'!Z11/'Table S4b'!AA$4</f>
        <v>6.0509554140127384E-3</v>
      </c>
      <c r="AB11" s="171">
        <f>'Table S3b'!AA11/'Table S4b'!AB$4</f>
        <v>0.35849056603773582</v>
      </c>
      <c r="AC11" s="171">
        <f>'Table S3b'!AB11/'Table S4b'!AC$4</f>
        <v>3.5555555555555558</v>
      </c>
      <c r="AD11" s="171">
        <f>'Table S3b'!AC11/'Table S4b'!AD$4</f>
        <v>2.1578947368421053</v>
      </c>
      <c r="AE11" s="3"/>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7" t="s">
        <v>26</v>
      </c>
      <c r="GO11" s="7">
        <v>97</v>
      </c>
      <c r="GP11" s="7" t="s">
        <v>167</v>
      </c>
      <c r="GQ11" s="7">
        <v>0.75257731958762886</v>
      </c>
      <c r="GR11" s="7">
        <v>0.83505154639175261</v>
      </c>
      <c r="GS11" s="7">
        <v>1.4123711340206186</v>
      </c>
      <c r="GT11" s="7">
        <v>1.6804123711340206</v>
      </c>
      <c r="GU11" s="7">
        <v>0.24742268041237114</v>
      </c>
      <c r="GV11" s="7">
        <v>0.97938144329896903</v>
      </c>
      <c r="GW11" s="7">
        <v>0.22680412371134021</v>
      </c>
      <c r="GX11" s="7">
        <v>0.1134020618556701</v>
      </c>
      <c r="GY11" s="7">
        <v>9.2783505154639179E-2</v>
      </c>
      <c r="GZ11" s="7">
        <v>0.26804123711340205</v>
      </c>
      <c r="HA11" s="7">
        <v>1.5257731958762886</v>
      </c>
      <c r="HB11" s="7">
        <v>0.61855670103092786</v>
      </c>
      <c r="HC11" s="7">
        <v>0.28865979381443296</v>
      </c>
      <c r="HD11" s="7">
        <v>0.98969072164948457</v>
      </c>
      <c r="HE11" s="7">
        <v>1.3195876288659794</v>
      </c>
      <c r="HF11" s="7">
        <v>1.6185567010309279</v>
      </c>
      <c r="HG11" s="7">
        <v>0.31958762886597936</v>
      </c>
      <c r="HH11" s="7">
        <v>0.31958762886597936</v>
      </c>
      <c r="HI11" s="7">
        <v>0.83505154639175261</v>
      </c>
      <c r="HJ11" s="7">
        <v>0.22680412371134021</v>
      </c>
      <c r="HK11" s="7">
        <v>0.27835051546391754</v>
      </c>
      <c r="HL11" s="7">
        <v>0.23711340206185566</v>
      </c>
      <c r="HM11" s="7">
        <v>0.21649484536082475</v>
      </c>
      <c r="HN11" s="7">
        <v>0.36082474226804123</v>
      </c>
      <c r="HO11" s="7">
        <v>0.13402061855670103</v>
      </c>
      <c r="HP11" s="7">
        <v>0.5670103092783505</v>
      </c>
      <c r="HQ11" s="7">
        <v>1.0309278350515463</v>
      </c>
      <c r="HR11" s="7">
        <v>0.97938144329896903</v>
      </c>
      <c r="HS11" s="7">
        <v>0.26804123711340205</v>
      </c>
      <c r="HT11" s="7">
        <v>0.23711340206185566</v>
      </c>
      <c r="HU11" s="7">
        <v>1.4536082474226804</v>
      </c>
      <c r="HV11" s="7">
        <v>1.2061855670103092</v>
      </c>
      <c r="HW11" s="7">
        <v>0.91752577319587625</v>
      </c>
      <c r="HX11" s="7">
        <v>0.96907216494845361</v>
      </c>
      <c r="HY11" s="7">
        <v>0.36082474226804123</v>
      </c>
      <c r="HZ11" s="7">
        <v>0.30927835051546393</v>
      </c>
      <c r="IA11" s="7">
        <v>0.45360824742268041</v>
      </c>
      <c r="IB11" s="7">
        <v>0.79381443298969068</v>
      </c>
      <c r="IC11" s="7">
        <v>0.28865979381443296</v>
      </c>
      <c r="ID11" s="7">
        <v>0.54639175257731953</v>
      </c>
      <c r="IE11" s="7">
        <v>0.45360824742268041</v>
      </c>
      <c r="IF11" s="7">
        <v>0.18556701030927836</v>
      </c>
      <c r="IG11" s="7">
        <v>0.28865979381443296</v>
      </c>
      <c r="IH11" s="7">
        <v>0.4845360824742268</v>
      </c>
      <c r="II11" s="7">
        <v>0.15463917525773196</v>
      </c>
      <c r="IJ11" s="7">
        <v>0.30927835051546393</v>
      </c>
      <c r="IK11" s="7">
        <v>0.53608247422680411</v>
      </c>
      <c r="IL11" s="7">
        <v>0.37113402061855671</v>
      </c>
      <c r="IM11" s="7">
        <v>0.35051546391752575</v>
      </c>
      <c r="IN11" s="7">
        <v>0.865979381443299</v>
      </c>
      <c r="IO11" s="7">
        <v>0.45360824742268041</v>
      </c>
      <c r="IP11" s="7">
        <v>0.4329896907216495</v>
      </c>
      <c r="IQ11" s="7">
        <v>1.0206185567010309</v>
      </c>
      <c r="IR11" s="7">
        <v>0.23711340206185566</v>
      </c>
      <c r="IS11" s="7">
        <v>0.24742268041237114</v>
      </c>
      <c r="IT11" s="7">
        <v>0.18556701030927836</v>
      </c>
      <c r="IU11" s="7">
        <v>0.18556701030927836</v>
      </c>
      <c r="IV11" s="7">
        <v>0.21649484536082475</v>
      </c>
      <c r="IW11" s="7">
        <v>0.10309278350515463</v>
      </c>
      <c r="IX11" s="7">
        <v>0.34020618556701032</v>
      </c>
      <c r="IY11" s="7">
        <v>0.44329896907216493</v>
      </c>
      <c r="IZ11" s="7">
        <v>0.26804123711340205</v>
      </c>
      <c r="JA11" s="7">
        <v>0.32989690721649484</v>
      </c>
      <c r="JB11" s="7">
        <v>0.28865979381443296</v>
      </c>
      <c r="JC11" s="7">
        <v>0.21649484536082475</v>
      </c>
      <c r="JD11" s="7">
        <v>0.15463917525773196</v>
      </c>
      <c r="JE11" s="7">
        <v>0.31958762886597936</v>
      </c>
      <c r="JF11" s="7">
        <v>0.42268041237113402</v>
      </c>
      <c r="JG11" s="7">
        <v>0.21649484536082475</v>
      </c>
      <c r="JH11" s="7">
        <v>0.18556701030927836</v>
      </c>
      <c r="JI11" s="7">
        <v>0.96907216494845361</v>
      </c>
      <c r="JJ11" s="7">
        <v>0.24742268041237114</v>
      </c>
      <c r="JK11" s="7">
        <v>0.35051546391752575</v>
      </c>
      <c r="JL11" s="7">
        <v>0.17525773195876287</v>
      </c>
      <c r="JM11" s="7">
        <v>0.20618556701030927</v>
      </c>
      <c r="JN11" s="7">
        <v>0.31958762886597936</v>
      </c>
      <c r="JO11" s="7">
        <v>0.39175257731958762</v>
      </c>
      <c r="JP11" s="7">
        <v>0.20618556701030927</v>
      </c>
      <c r="JQ11" s="7">
        <v>0.22680412371134021</v>
      </c>
      <c r="JR11" s="7">
        <v>0.34020618556701032</v>
      </c>
      <c r="JS11" s="7">
        <v>0.4329896907216495</v>
      </c>
      <c r="JT11" s="7">
        <v>0.24742268041237114</v>
      </c>
      <c r="JU11" s="7">
        <v>0.45360824742268041</v>
      </c>
      <c r="JV11" s="7">
        <v>0.51546391752577314</v>
      </c>
    </row>
    <row r="12" spans="1:282">
      <c r="A12" s="89">
        <v>6</v>
      </c>
      <c r="B12" s="87" t="s">
        <v>293</v>
      </c>
      <c r="C12" s="87" t="s">
        <v>301</v>
      </c>
      <c r="D12" s="89" t="s">
        <v>211</v>
      </c>
      <c r="E12" s="89" t="s">
        <v>343</v>
      </c>
      <c r="F12" s="186" t="s">
        <v>368</v>
      </c>
      <c r="G12" s="172">
        <f>'Table S3b'!F12/'Table S4b'!G$4</f>
        <v>0.4291666666666667</v>
      </c>
      <c r="H12" s="171">
        <f>'Table S3b'!G12/'Table S4b'!H$4</f>
        <v>0.2857142857142857</v>
      </c>
      <c r="I12" s="171">
        <f>'Table S3b'!H12/'Table S4b'!I$4</f>
        <v>3.0825810765630225E-2</v>
      </c>
      <c r="J12" s="171">
        <f>'Table S3b'!I12/'Table S4b'!J$4</f>
        <v>0.12391877798908042</v>
      </c>
      <c r="K12" s="171">
        <f>'Table S3b'!J12/'Table S4b'!K$4</f>
        <v>0</v>
      </c>
      <c r="L12" s="171">
        <f>'Table S3b'!K12/'Table S4b'!L$4</f>
        <v>0.12773722627737227</v>
      </c>
      <c r="M12" s="171">
        <f>'Table S3b'!L12/'Table S4b'!M$4</f>
        <v>57.89473684210526</v>
      </c>
      <c r="N12" s="171">
        <f>'Table S3b'!M12/'Table S4b'!N$4</f>
        <v>0.16494845360824742</v>
      </c>
      <c r="O12" s="171">
        <f>'Table S3b'!N12/'Table S4b'!O$4</f>
        <v>2.454780361757106E-2</v>
      </c>
      <c r="P12" s="171">
        <f>'Table S3b'!O12/'Table S4b'!P$4</f>
        <v>54.545454545454547</v>
      </c>
      <c r="Q12" s="171">
        <f>'Table S3b'!P12/'Table S4b'!Q$4</f>
        <v>0.86705202312138729</v>
      </c>
      <c r="R12" s="171">
        <f>'Table S3b'!Q12/'Table S4b'!R$4</f>
        <v>0.53191489361702127</v>
      </c>
      <c r="S12" s="171">
        <f>'Table S3b'!R12/'Table S4b'!S$4</f>
        <v>4.6268656716417909E-2</v>
      </c>
      <c r="T12" s="171">
        <f>'Table S3b'!S12/'Table S4b'!T$4</f>
        <v>0.5714285714285714</v>
      </c>
      <c r="U12" s="171">
        <f>'Table S3b'!T12/'Table S4b'!U$4</f>
        <v>3.7142857142857149</v>
      </c>
      <c r="V12" s="171">
        <f>'Table S3b'!U12/'Table S4b'!V$4</f>
        <v>4.875</v>
      </c>
      <c r="W12" s="171">
        <f>'Table S3b'!V12/'Table S4b'!W$4</f>
        <v>1.2435233160621761E-2</v>
      </c>
      <c r="X12" s="171">
        <f>'Table S3b'!W12/'Table S4b'!X$4</f>
        <v>5.8333333333333327E-2</v>
      </c>
      <c r="Y12" s="171">
        <f>'Table S3b'!X12/'Table S4b'!Y$4</f>
        <v>0.15714285714285714</v>
      </c>
      <c r="Z12" s="171">
        <f>'Table S3b'!Y12/'Table S4b'!Z$4</f>
        <v>87.5</v>
      </c>
      <c r="AA12" s="171">
        <f>'Table S3b'!Z12/'Table S4b'!AA$4</f>
        <v>9.5541401273885351E-4</v>
      </c>
      <c r="AB12" s="171">
        <f>'Table S3b'!AA12/'Table S4b'!AB$4</f>
        <v>2.4528301886792454E-2</v>
      </c>
      <c r="AC12" s="171">
        <f>'Table S3b'!AB12/'Table S4b'!AC$4</f>
        <v>1.1111111111111112</v>
      </c>
      <c r="AD12" s="171">
        <f>'Table S3b'!AC12/'Table S4b'!AD$4</f>
        <v>3.2105263157894735</v>
      </c>
      <c r="AE12" s="3"/>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7" t="s">
        <v>29</v>
      </c>
      <c r="GO12" s="7">
        <v>92</v>
      </c>
      <c r="GP12" s="7" t="s">
        <v>168</v>
      </c>
      <c r="GQ12" s="7">
        <v>0.47826086956521741</v>
      </c>
      <c r="GR12" s="7">
        <v>0.73913043478260865</v>
      </c>
      <c r="GS12" s="7">
        <v>2.2065217391304346</v>
      </c>
      <c r="GT12" s="7">
        <v>1.173913043478261</v>
      </c>
      <c r="GU12" s="7">
        <v>0.16304347826086957</v>
      </c>
      <c r="GV12" s="7">
        <v>0.70652173913043481</v>
      </c>
      <c r="GW12" s="7">
        <v>0.17391304347826086</v>
      </c>
      <c r="GX12" s="7">
        <v>9.7826086956521743E-2</v>
      </c>
      <c r="GY12" s="7">
        <v>3.2608695652173912E-2</v>
      </c>
      <c r="GZ12" s="7">
        <v>0.11956521739130435</v>
      </c>
      <c r="HA12" s="7">
        <v>0.96739130434782605</v>
      </c>
      <c r="HB12" s="7">
        <v>0.52173913043478259</v>
      </c>
      <c r="HC12" s="7">
        <v>0.11956521739130435</v>
      </c>
      <c r="HD12" s="7">
        <v>0.61956521739130432</v>
      </c>
      <c r="HE12" s="7">
        <v>0.78260869565217395</v>
      </c>
      <c r="HF12" s="7">
        <v>1.8804347826086956</v>
      </c>
      <c r="HG12" s="7">
        <v>0.15217391304347827</v>
      </c>
      <c r="HH12" s="7">
        <v>0.22826086956521738</v>
      </c>
      <c r="HI12" s="7">
        <v>0.2391304347826087</v>
      </c>
      <c r="HJ12" s="7">
        <v>0.13043478260869565</v>
      </c>
      <c r="HK12" s="7">
        <v>0.14130434782608695</v>
      </c>
      <c r="HL12" s="7">
        <v>0.10869565217391304</v>
      </c>
      <c r="HM12" s="7">
        <v>0.10869565217391304</v>
      </c>
      <c r="HN12" s="7">
        <v>0.17391304347826086</v>
      </c>
      <c r="HO12" s="7">
        <v>0.11956521739130435</v>
      </c>
      <c r="HP12" s="7">
        <v>0.27173913043478259</v>
      </c>
      <c r="HQ12" s="7">
        <v>0.45652173913043476</v>
      </c>
      <c r="HR12" s="7">
        <v>0.38043478260869568</v>
      </c>
      <c r="HS12" s="7">
        <v>0.16304347826086957</v>
      </c>
      <c r="HT12" s="7">
        <v>0.16304347826086957</v>
      </c>
      <c r="HU12" s="7">
        <v>0.83695652173913049</v>
      </c>
      <c r="HV12" s="7">
        <v>0.46739130434782611</v>
      </c>
      <c r="HW12" s="7">
        <v>0.52173913043478259</v>
      </c>
      <c r="HX12" s="7">
        <v>0.59782608695652173</v>
      </c>
      <c r="HY12" s="7">
        <v>0.11956521739130435</v>
      </c>
      <c r="HZ12" s="7">
        <v>0.16304347826086957</v>
      </c>
      <c r="IA12" s="7">
        <v>0.18478260869565216</v>
      </c>
      <c r="IB12" s="7">
        <v>0.55434782608695654</v>
      </c>
      <c r="IC12" s="7">
        <v>0.41304347826086957</v>
      </c>
      <c r="ID12" s="7">
        <v>0.34782608695652173</v>
      </c>
      <c r="IE12" s="7">
        <v>0.2391304347826087</v>
      </c>
      <c r="IF12" s="7">
        <v>7.6086956521739135E-2</v>
      </c>
      <c r="IG12" s="7">
        <v>0.10869565217391304</v>
      </c>
      <c r="IH12" s="7">
        <v>0.20652173913043478</v>
      </c>
      <c r="II12" s="7">
        <v>0.10869565217391304</v>
      </c>
      <c r="IJ12" s="7">
        <v>0.16304347826086957</v>
      </c>
      <c r="IK12" s="7">
        <v>0.32608695652173914</v>
      </c>
      <c r="IL12" s="7">
        <v>1.4673913043478262</v>
      </c>
      <c r="IM12" s="7">
        <v>1.076086956521739</v>
      </c>
      <c r="IN12" s="7">
        <v>0.38043478260869568</v>
      </c>
      <c r="IO12" s="7">
        <v>0.19565217391304349</v>
      </c>
      <c r="IP12" s="7">
        <v>0.2391304347826087</v>
      </c>
      <c r="IQ12" s="7">
        <v>0.31521739130434784</v>
      </c>
      <c r="IR12" s="7">
        <v>8.6956521739130432E-2</v>
      </c>
      <c r="IS12" s="7">
        <v>0.10869565217391304</v>
      </c>
      <c r="IT12" s="7">
        <v>4.3478260869565216E-2</v>
      </c>
      <c r="IU12" s="7">
        <v>8.6956521739130432E-2</v>
      </c>
      <c r="IV12" s="7">
        <v>0.13043478260869565</v>
      </c>
      <c r="IW12" s="7">
        <v>4.3478260869565216E-2</v>
      </c>
      <c r="IX12" s="7">
        <v>0.11956521739130435</v>
      </c>
      <c r="IY12" s="7">
        <v>0.18478260869565216</v>
      </c>
      <c r="IZ12" s="7">
        <v>0.10869565217391304</v>
      </c>
      <c r="JA12" s="7">
        <v>9.7826086956521743E-2</v>
      </c>
      <c r="JB12" s="7">
        <v>8.6956521739130432E-2</v>
      </c>
      <c r="JC12" s="7">
        <v>8.6956521739130432E-2</v>
      </c>
      <c r="JD12" s="7">
        <v>6.5217391304347824E-2</v>
      </c>
      <c r="JE12" s="7">
        <v>0.13043478260869565</v>
      </c>
      <c r="JF12" s="7">
        <v>0.17391304347826086</v>
      </c>
      <c r="JG12" s="7">
        <v>9.7826086956521743E-2</v>
      </c>
      <c r="JH12" s="7">
        <v>0.13043478260869565</v>
      </c>
      <c r="JI12" s="7">
        <v>0.27173913043478259</v>
      </c>
      <c r="JJ12" s="7">
        <v>8.6956521739130432E-2</v>
      </c>
      <c r="JK12" s="7">
        <v>0.10869565217391304</v>
      </c>
      <c r="JL12" s="7">
        <v>5.434782608695652E-2</v>
      </c>
      <c r="JM12" s="7">
        <v>7.6086956521739135E-2</v>
      </c>
      <c r="JN12" s="7">
        <v>9.7826086956521743E-2</v>
      </c>
      <c r="JO12" s="7">
        <v>0.19565217391304349</v>
      </c>
      <c r="JP12" s="7">
        <v>0.14130434782608695</v>
      </c>
      <c r="JQ12" s="7">
        <v>0.13043478260869565</v>
      </c>
      <c r="JR12" s="7">
        <v>0.21739130434782608</v>
      </c>
      <c r="JS12" s="7">
        <v>0.19565217391304349</v>
      </c>
      <c r="JT12" s="7">
        <v>0.17391304347826086</v>
      </c>
      <c r="JU12" s="7">
        <v>0.22826086956521738</v>
      </c>
      <c r="JV12" s="7">
        <v>0.46739130434782611</v>
      </c>
    </row>
    <row r="13" spans="1:282">
      <c r="A13" s="89">
        <v>7</v>
      </c>
      <c r="B13" s="87" t="s">
        <v>291</v>
      </c>
      <c r="C13" s="87" t="s">
        <v>299</v>
      </c>
      <c r="D13" s="89" t="s">
        <v>211</v>
      </c>
      <c r="E13" s="89" t="s">
        <v>343</v>
      </c>
      <c r="F13" s="120" t="s">
        <v>361</v>
      </c>
      <c r="G13" s="172">
        <f>'Table S3b'!F13/'Table S4b'!G$4</f>
        <v>4.1666666666666664E-2</v>
      </c>
      <c r="H13" s="171">
        <f>'Table S3b'!G13/'Table S4b'!H$4</f>
        <v>9.5238095238095233E-2</v>
      </c>
      <c r="I13" s="171">
        <f>'Table S3b'!H13/'Table S4b'!I$4</f>
        <v>2.407221664994985E-3</v>
      </c>
      <c r="J13" s="171">
        <f>'Table S3b'!I13/'Table S4b'!J$4</f>
        <v>5.3125575118090913E-2</v>
      </c>
      <c r="K13" s="171">
        <f>'Table S3b'!J13/'Table S4b'!K$4</f>
        <v>0</v>
      </c>
      <c r="L13" s="171">
        <f>'Table S3b'!K13/'Table S4b'!L$4</f>
        <v>0.13112617309697602</v>
      </c>
      <c r="M13" s="171">
        <f>'Table S3b'!L13/'Table S4b'!M$4</f>
        <v>28.94736842105263</v>
      </c>
      <c r="N13" s="171">
        <f>'Table S3b'!M13/'Table S4b'!N$4</f>
        <v>9.2783505154639179E-2</v>
      </c>
      <c r="O13" s="171">
        <f>'Table S3b'!N13/'Table S4b'!O$4</f>
        <v>1.0335917312661499E-2</v>
      </c>
      <c r="P13" s="171">
        <f>'Table S3b'!O13/'Table S4b'!P$4</f>
        <v>28.571428571428573</v>
      </c>
      <c r="Q13" s="171">
        <f>'Table S3b'!P13/'Table S4b'!Q$4</f>
        <v>0.34682080924855491</v>
      </c>
      <c r="R13" s="171">
        <f>'Table S3b'!Q13/'Table S4b'!R$4</f>
        <v>6.3829787234042548E-2</v>
      </c>
      <c r="S13" s="171">
        <f>'Table S3b'!R13/'Table S4b'!S$4</f>
        <v>7.0149253731343286E-2</v>
      </c>
      <c r="T13" s="171">
        <f>'Table S3b'!S13/'Table S4b'!T$4</f>
        <v>0.17142857142857143</v>
      </c>
      <c r="U13" s="171">
        <f>'Table S3b'!T13/'Table S4b'!U$4</f>
        <v>2.3571428571428572</v>
      </c>
      <c r="V13" s="171">
        <f>'Table S3b'!U13/'Table S4b'!V$4</f>
        <v>3.3958333333333335</v>
      </c>
      <c r="W13" s="171">
        <f>'Table S3b'!V13/'Table S4b'!W$4</f>
        <v>7.2538860103626935E-3</v>
      </c>
      <c r="X13" s="171">
        <f>'Table S3b'!W13/'Table S4b'!X$4</f>
        <v>2.4999999999999998E-2</v>
      </c>
      <c r="Y13" s="171">
        <f>'Table S3b'!X13/'Table S4b'!Y$4</f>
        <v>5.2380952380952382E-2</v>
      </c>
      <c r="Z13" s="171">
        <f>'Table S3b'!Y13/'Table S4b'!Z$4</f>
        <v>207.5</v>
      </c>
      <c r="AA13" s="171">
        <f>'Table S3b'!Z13/'Table S4b'!AA$4</f>
        <v>6.3694267515923574E-4</v>
      </c>
      <c r="AB13" s="171">
        <f>'Table S3b'!AA13/'Table S4b'!AB$4</f>
        <v>1.509433962264151E-2</v>
      </c>
      <c r="AC13" s="171">
        <f>'Table S3b'!AB13/'Table S4b'!AC$4</f>
        <v>0.55555555555555558</v>
      </c>
      <c r="AD13" s="171">
        <f>'Table S3b'!AC13/'Table S4b'!AD$4</f>
        <v>0.47368421052631582</v>
      </c>
      <c r="AE13" s="3"/>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7" t="s">
        <v>39</v>
      </c>
      <c r="GO13" s="7">
        <v>0.129</v>
      </c>
      <c r="GP13" s="7" t="s">
        <v>286</v>
      </c>
      <c r="GQ13" s="7">
        <v>736.4341085271318</v>
      </c>
      <c r="GR13" s="7">
        <v>124.03100775193798</v>
      </c>
      <c r="GS13" s="7">
        <v>248.06201550387595</v>
      </c>
      <c r="GT13" s="7">
        <v>248.06201550387595</v>
      </c>
      <c r="GU13" s="7">
        <v>511.62790697674416</v>
      </c>
      <c r="GV13" s="7">
        <v>620.15503875968989</v>
      </c>
      <c r="GW13" s="7">
        <v>147.28682170542635</v>
      </c>
      <c r="GX13" s="7">
        <v>62.015503875968989</v>
      </c>
      <c r="GY13" s="7">
        <v>1333.3333333333333</v>
      </c>
      <c r="GZ13" s="7">
        <v>1255.8139534883721</v>
      </c>
      <c r="HA13" s="7">
        <v>875.96899224806202</v>
      </c>
      <c r="HB13" s="7">
        <v>4418.604651162791</v>
      </c>
      <c r="HC13" s="7">
        <v>5697.6744186046508</v>
      </c>
      <c r="HD13" s="7">
        <v>1131.7829457364342</v>
      </c>
      <c r="HE13" s="7">
        <v>178.29457364341084</v>
      </c>
      <c r="HF13" s="7">
        <v>325.58139534883719</v>
      </c>
      <c r="HG13" s="7">
        <v>1565.8914728682171</v>
      </c>
      <c r="HH13" s="7">
        <v>1891.4728682170542</v>
      </c>
      <c r="HI13" s="7">
        <v>806.20155038759685</v>
      </c>
      <c r="HJ13" s="7">
        <v>449.61240310077517</v>
      </c>
      <c r="HK13" s="7">
        <v>612.40310077519382</v>
      </c>
      <c r="HL13" s="7">
        <v>682.17054263565888</v>
      </c>
      <c r="HM13" s="7">
        <v>604.65116279069764</v>
      </c>
      <c r="HN13" s="7">
        <v>542.63565891472865</v>
      </c>
      <c r="HO13" s="7">
        <v>193.79844961240309</v>
      </c>
      <c r="HP13" s="7">
        <v>930.23255813953483</v>
      </c>
      <c r="HQ13" s="7">
        <v>2627.9069767441861</v>
      </c>
      <c r="HR13" s="7">
        <v>2697.6744186046512</v>
      </c>
      <c r="HS13" s="7">
        <v>2728.6821705426355</v>
      </c>
      <c r="HT13" s="7">
        <v>4294.573643410853</v>
      </c>
      <c r="HU13" s="7">
        <v>1558.1395348837209</v>
      </c>
      <c r="HV13" s="7">
        <v>2403.1007751937982</v>
      </c>
      <c r="HW13" s="7">
        <v>565.89147286821708</v>
      </c>
      <c r="HX13" s="7">
        <v>170.54263565891472</v>
      </c>
      <c r="HY13" s="7">
        <v>418.60465116279067</v>
      </c>
      <c r="HZ13" s="7">
        <v>279.06976744186045</v>
      </c>
      <c r="IA13" s="7">
        <v>1395.3488372093022</v>
      </c>
      <c r="IB13" s="7">
        <v>651.16279069767438</v>
      </c>
      <c r="IC13" s="7">
        <v>852.71317829457359</v>
      </c>
      <c r="ID13" s="7">
        <v>1302.3255813953488</v>
      </c>
      <c r="IE13" s="7">
        <v>790.69767441860461</v>
      </c>
      <c r="IF13" s="7">
        <v>1751.937984496124</v>
      </c>
      <c r="IG13" s="7">
        <v>1558.1395348837209</v>
      </c>
      <c r="IH13" s="7">
        <v>1093.0232558139535</v>
      </c>
      <c r="II13" s="7">
        <v>3937.984496124031</v>
      </c>
      <c r="IJ13" s="7">
        <v>3310.0775193798449</v>
      </c>
      <c r="IK13" s="7">
        <v>2178.2945736434108</v>
      </c>
      <c r="IL13" s="7">
        <v>2000</v>
      </c>
      <c r="IM13" s="7">
        <v>612.40310077519382</v>
      </c>
      <c r="IN13" s="7">
        <v>472.86821705426354</v>
      </c>
      <c r="IO13" s="7">
        <v>201.55038759689921</v>
      </c>
      <c r="IP13" s="7">
        <v>209.30232558139534</v>
      </c>
      <c r="IQ13" s="7">
        <v>612.40310077519382</v>
      </c>
      <c r="IR13" s="7">
        <v>341.08527131782944</v>
      </c>
      <c r="IS13" s="7">
        <v>356.58914728682169</v>
      </c>
      <c r="IT13" s="7">
        <v>434.10852713178292</v>
      </c>
      <c r="IU13" s="7">
        <v>434.10852713178292</v>
      </c>
      <c r="IV13" s="7">
        <v>759.68992248062011</v>
      </c>
      <c r="IW13" s="7">
        <v>480.62015503875966</v>
      </c>
      <c r="IX13" s="7">
        <v>806.20155038759685</v>
      </c>
      <c r="IY13" s="7">
        <v>1015.5038759689922</v>
      </c>
      <c r="IZ13" s="7">
        <v>728.68217054263562</v>
      </c>
      <c r="JA13" s="7">
        <v>837.20930232558135</v>
      </c>
      <c r="JB13" s="7">
        <v>1038.7596899224807</v>
      </c>
      <c r="JC13" s="7">
        <v>906.97674418604652</v>
      </c>
      <c r="JD13" s="7">
        <v>852.71317829457359</v>
      </c>
      <c r="JE13" s="7">
        <v>1007.7519379844961</v>
      </c>
      <c r="JF13" s="7">
        <v>961.24031007751933</v>
      </c>
      <c r="JG13" s="7">
        <v>1000</v>
      </c>
      <c r="JH13" s="7">
        <v>1116.2790697674418</v>
      </c>
      <c r="JI13" s="7">
        <v>1162.7906976744187</v>
      </c>
      <c r="JJ13" s="7">
        <v>837.20930232558135</v>
      </c>
      <c r="JK13" s="7">
        <v>379.84496124031006</v>
      </c>
      <c r="JL13" s="7">
        <v>953.48837209302326</v>
      </c>
      <c r="JM13" s="7">
        <v>829.45736434108528</v>
      </c>
      <c r="JN13" s="7">
        <v>976.74418604651157</v>
      </c>
      <c r="JO13" s="7">
        <v>395.3488372093023</v>
      </c>
      <c r="JP13" s="7">
        <v>534.88372093023258</v>
      </c>
      <c r="JQ13" s="7">
        <v>937.98449612403101</v>
      </c>
      <c r="JR13" s="7">
        <v>488.37209302325579</v>
      </c>
      <c r="JS13" s="7">
        <v>294.5736434108527</v>
      </c>
      <c r="JT13" s="7">
        <v>651.16279069767438</v>
      </c>
      <c r="JU13" s="7">
        <v>395.3488372093023</v>
      </c>
      <c r="JV13" s="7">
        <v>534.88372093023258</v>
      </c>
    </row>
    <row r="14" spans="1:282">
      <c r="A14" s="89">
        <v>8</v>
      </c>
      <c r="B14" s="87" t="s">
        <v>297</v>
      </c>
      <c r="C14" s="87" t="s">
        <v>305</v>
      </c>
      <c r="D14" s="89" t="s">
        <v>211</v>
      </c>
      <c r="E14" s="89" t="s">
        <v>343</v>
      </c>
      <c r="F14" s="120" t="s">
        <v>361</v>
      </c>
      <c r="G14" s="172">
        <f>'Table S3b'!F14/'Table S4b'!G$4</f>
        <v>0.12083333333333333</v>
      </c>
      <c r="H14" s="171">
        <f>'Table S3b'!G14/'Table S4b'!H$4</f>
        <v>0.23809523809523808</v>
      </c>
      <c r="I14" s="171">
        <f>'Table S3b'!H14/'Table S4b'!I$4</f>
        <v>0.19725844199264461</v>
      </c>
      <c r="J14" s="171">
        <f>'Table S3b'!I14/'Table S4b'!J$4</f>
        <v>6.1959388994540211E-2</v>
      </c>
      <c r="K14" s="171">
        <f>'Table S3b'!J14/'Table S4b'!K$4</f>
        <v>0</v>
      </c>
      <c r="L14" s="171">
        <f>'Table S3b'!K14/'Table S4b'!L$4</f>
        <v>6.047966631908238E-2</v>
      </c>
      <c r="M14" s="171">
        <f>'Table S3b'!L14/'Table S4b'!M$4</f>
        <v>23.684210526315788</v>
      </c>
      <c r="N14" s="171">
        <f>'Table S3b'!M14/'Table S4b'!N$4</f>
        <v>3.0927835051546393E-2</v>
      </c>
      <c r="O14" s="171">
        <f>'Table S3b'!N14/'Table S4b'!O$4</f>
        <v>0.22222222222222221</v>
      </c>
      <c r="P14" s="171">
        <f>'Table S3b'!O14/'Table S4b'!P$4</f>
        <v>7.7922077922077921</v>
      </c>
      <c r="Q14" s="171">
        <f>'Table S3b'!P14/'Table S4b'!Q$4</f>
        <v>0.17341040462427745</v>
      </c>
      <c r="R14" s="171">
        <f>'Table S3b'!Q14/'Table S4b'!R$4</f>
        <v>2.1276595744680851E-2</v>
      </c>
      <c r="S14" s="171">
        <f>'Table S3b'!R14/'Table S4b'!S$4</f>
        <v>2.3880597014925373E-2</v>
      </c>
      <c r="T14" s="238" t="s">
        <v>862</v>
      </c>
      <c r="U14" s="171">
        <f>'Table S3b'!T14/'Table S4b'!U$4</f>
        <v>0.92857142857142871</v>
      </c>
      <c r="V14" s="171">
        <f>'Table S3b'!U14/'Table S4b'!V$4</f>
        <v>1.5208333333333333</v>
      </c>
      <c r="W14" s="171">
        <f>'Table S3b'!V14/'Table S4b'!W$4</f>
        <v>2.5906735751295338E-3</v>
      </c>
      <c r="X14" s="238" t="s">
        <v>862</v>
      </c>
      <c r="Y14" s="171">
        <f>'Table S3b'!X14/'Table S4b'!Y$4</f>
        <v>5.7142857142857141E-2</v>
      </c>
      <c r="Z14" s="171">
        <f>'Table S3b'!Y14/'Table S4b'!Z$4</f>
        <v>307.5</v>
      </c>
      <c r="AA14" s="171">
        <f>'Table S3b'!Z14/'Table S4b'!AA$4</f>
        <v>3.1847133757961787E-4</v>
      </c>
      <c r="AB14" s="171">
        <f>'Table S3b'!AA14/'Table S4b'!AB$4</f>
        <v>7.5471698113207548E-3</v>
      </c>
      <c r="AC14" s="171">
        <f>'Table S3b'!AB14/'Table S4b'!AC$4</f>
        <v>1.2222222222222223</v>
      </c>
      <c r="AD14" s="171">
        <f>'Table S3b'!AC14/'Table S4b'!AD$4</f>
        <v>0.10526315789473685</v>
      </c>
      <c r="AE14" s="3"/>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7" t="s">
        <v>22</v>
      </c>
      <c r="GO14" s="7">
        <v>17.3</v>
      </c>
      <c r="GP14" s="7" t="s">
        <v>169</v>
      </c>
      <c r="GQ14" s="7">
        <v>0.2774566473988439</v>
      </c>
      <c r="GR14" s="7">
        <v>0.23121387283236994</v>
      </c>
      <c r="GS14" s="7">
        <v>0.31791907514450868</v>
      </c>
      <c r="GT14" s="7">
        <v>0.22543352601156069</v>
      </c>
      <c r="GU14" s="7">
        <v>0.41040462427745661</v>
      </c>
      <c r="GV14" s="7">
        <v>0.36416184971098264</v>
      </c>
      <c r="GW14" s="7">
        <v>0.24277456647398843</v>
      </c>
      <c r="GX14" s="7">
        <v>0.12716763005780346</v>
      </c>
      <c r="GY14" s="7">
        <v>3.4682080924855488E-2</v>
      </c>
      <c r="GZ14" s="7">
        <v>0.11560693641618497</v>
      </c>
      <c r="HA14" s="7">
        <v>0.43352601156069365</v>
      </c>
      <c r="HB14" s="7">
        <v>0.37572254335260113</v>
      </c>
      <c r="HC14" s="7">
        <v>0.8554913294797688</v>
      </c>
      <c r="HD14" s="7">
        <v>0.11560693641618497</v>
      </c>
      <c r="HE14" s="7">
        <v>0.32947976878612717</v>
      </c>
      <c r="HF14" s="7">
        <v>0.41618497109826591</v>
      </c>
      <c r="HG14" s="7">
        <v>0.1445086705202312</v>
      </c>
      <c r="HH14" s="7">
        <v>0.31791907514450868</v>
      </c>
      <c r="HI14" s="7">
        <v>0.17341040462427745</v>
      </c>
      <c r="HJ14" s="7">
        <v>0.43930635838150284</v>
      </c>
      <c r="HK14" s="7">
        <v>0.15606936416184972</v>
      </c>
      <c r="HL14" s="7">
        <v>9.8265895953757218E-2</v>
      </c>
      <c r="HM14" s="7">
        <v>0.82080924855491322</v>
      </c>
      <c r="HN14" s="7">
        <v>0.97109826589595372</v>
      </c>
      <c r="HO14" s="7">
        <v>0.35260115606936415</v>
      </c>
      <c r="HP14" s="7">
        <v>0.25433526011560692</v>
      </c>
      <c r="HQ14" s="7">
        <v>0.30057803468208094</v>
      </c>
      <c r="HR14" s="7">
        <v>0.2138728323699422</v>
      </c>
      <c r="HS14" s="7">
        <v>0.32947976878612717</v>
      </c>
      <c r="HT14" s="7">
        <v>0.17341040462427745</v>
      </c>
      <c r="HU14" s="7">
        <v>0.2774566473988439</v>
      </c>
      <c r="HV14" s="7">
        <v>0.23121387283236994</v>
      </c>
      <c r="HW14" s="7">
        <v>0.47976878612716767</v>
      </c>
      <c r="HX14" s="7">
        <v>0.34682080924855491</v>
      </c>
      <c r="HY14" s="7">
        <v>0.28901734104046239</v>
      </c>
      <c r="HZ14" s="7">
        <v>0.16184971098265893</v>
      </c>
      <c r="IA14" s="7">
        <v>0.20231213872832368</v>
      </c>
      <c r="IB14" s="7">
        <v>0.45086705202312138</v>
      </c>
      <c r="IC14" s="7">
        <v>0.2774566473988439</v>
      </c>
      <c r="ID14" s="7">
        <v>9.2485549132947972E-2</v>
      </c>
      <c r="IE14" s="7">
        <v>0.4219653179190751</v>
      </c>
      <c r="IF14" s="7">
        <v>0.12138728323699421</v>
      </c>
      <c r="IG14" s="7">
        <v>0.2774566473988439</v>
      </c>
      <c r="IH14" s="7">
        <v>0.65895953757225434</v>
      </c>
      <c r="II14" s="7">
        <v>3.4682080924855488E-2</v>
      </c>
      <c r="IJ14" s="7">
        <v>7.5144508670520235E-2</v>
      </c>
      <c r="IK14" s="7">
        <v>0.76878612716763006</v>
      </c>
      <c r="IL14" s="7">
        <v>0.36416184971098264</v>
      </c>
      <c r="IM14" s="7">
        <v>0.20809248554913296</v>
      </c>
      <c r="IN14" s="7">
        <v>0.31213872832369943</v>
      </c>
      <c r="IO14" s="7">
        <v>1.2312138728323698</v>
      </c>
      <c r="IP14" s="7">
        <v>0.47976878612716767</v>
      </c>
      <c r="IQ14" s="7">
        <v>0.2774566473988439</v>
      </c>
      <c r="IR14" s="7">
        <v>0.41040462427745661</v>
      </c>
      <c r="IS14" s="7">
        <v>0.20809248554913296</v>
      </c>
      <c r="IT14" s="7">
        <v>0.31213872832369943</v>
      </c>
      <c r="IU14" s="7">
        <v>0.46820809248554907</v>
      </c>
      <c r="IV14" s="7">
        <v>0.26589595375722541</v>
      </c>
      <c r="IW14" s="7">
        <v>0.24277456647398843</v>
      </c>
      <c r="IX14" s="7">
        <v>0.12138728323699421</v>
      </c>
      <c r="IY14" s="7">
        <v>8.6705202312138727E-2</v>
      </c>
      <c r="IZ14" s="7">
        <v>0.16184971098265893</v>
      </c>
      <c r="JA14" s="7">
        <v>9.8265895953757218E-2</v>
      </c>
      <c r="JB14" s="7">
        <v>0.13872832369942195</v>
      </c>
      <c r="JC14" s="7">
        <v>6.9364161849710976E-2</v>
      </c>
      <c r="JD14" s="7">
        <v>9.2485549132947972E-2</v>
      </c>
      <c r="JE14" s="7">
        <v>8.6705202312138727E-2</v>
      </c>
      <c r="JF14" s="7">
        <v>0.13294797687861271</v>
      </c>
      <c r="JG14" s="7">
        <v>5.2023121387283239E-2</v>
      </c>
      <c r="JH14" s="7">
        <v>6.9364161849710976E-2</v>
      </c>
      <c r="JI14" s="7">
        <v>9.2485549132947972E-2</v>
      </c>
      <c r="JJ14" s="7">
        <v>0.1445086705202312</v>
      </c>
      <c r="JK14" s="7">
        <v>7.5144508670520235E-2</v>
      </c>
      <c r="JL14" s="7">
        <v>5.7803468208092484E-2</v>
      </c>
      <c r="JM14" s="7">
        <v>6.9364161849710976E-2</v>
      </c>
      <c r="JN14" s="7">
        <v>9.8265895953757218E-2</v>
      </c>
      <c r="JO14" s="7">
        <v>6.9364161849710976E-2</v>
      </c>
      <c r="JP14" s="7">
        <v>4.0462427745664734E-2</v>
      </c>
      <c r="JQ14" s="7">
        <v>0.17341040462427745</v>
      </c>
      <c r="JR14" s="7">
        <v>0.12138728323699421</v>
      </c>
      <c r="JS14" s="7">
        <v>0.30635838150289013</v>
      </c>
      <c r="JT14" s="7">
        <v>0.20231213872832368</v>
      </c>
      <c r="JU14" s="7">
        <v>0.15606936416184972</v>
      </c>
      <c r="JV14" s="7">
        <v>0.18497109826589594</v>
      </c>
    </row>
    <row r="15" spans="1:282">
      <c r="A15" s="89">
        <v>9</v>
      </c>
      <c r="B15" s="87" t="s">
        <v>298</v>
      </c>
      <c r="C15" s="87" t="s">
        <v>306</v>
      </c>
      <c r="D15" s="89" t="s">
        <v>211</v>
      </c>
      <c r="E15" s="89" t="s">
        <v>343</v>
      </c>
      <c r="F15" s="120" t="s">
        <v>361</v>
      </c>
      <c r="G15" s="172">
        <f>'Table S3b'!F15/'Table S4b'!G$4</f>
        <v>0.20416666666666669</v>
      </c>
      <c r="H15" s="171">
        <f>'Table S3b'!G15/'Table S4b'!H$4</f>
        <v>0.38095238095238093</v>
      </c>
      <c r="I15" s="171">
        <f>'Table S3b'!H15/'Table S4b'!I$4</f>
        <v>0.20862587763289869</v>
      </c>
      <c r="J15" s="171">
        <f>'Table S3b'!I15/'Table S4b'!J$4</f>
        <v>0.11164959204956751</v>
      </c>
      <c r="K15" s="171">
        <f>'Table S3b'!J15/'Table S4b'!K$4</f>
        <v>0</v>
      </c>
      <c r="L15" s="171">
        <f>'Table S3b'!K15/'Table S4b'!L$4</f>
        <v>0.1394681960375391</v>
      </c>
      <c r="M15" s="171">
        <f>'Table S3b'!L15/'Table S4b'!M$4</f>
        <v>68.421052631578945</v>
      </c>
      <c r="N15" s="171">
        <f>'Table S3b'!M15/'Table S4b'!N$4</f>
        <v>0.1134020618556701</v>
      </c>
      <c r="O15" s="171">
        <f>'Table S3b'!N15/'Table S4b'!O$4</f>
        <v>0.20930232558139536</v>
      </c>
      <c r="P15" s="171">
        <f>'Table S3b'!O15/'Table S4b'!P$4</f>
        <v>25.974025974025974</v>
      </c>
      <c r="Q15" s="171">
        <f>'Table S3b'!P15/'Table S4b'!Q$4</f>
        <v>0.34682080924855491</v>
      </c>
      <c r="R15" s="171">
        <f>'Table S3b'!Q15/'Table S4b'!R$4</f>
        <v>0.23404255319148937</v>
      </c>
      <c r="S15" s="171">
        <f>'Table S3b'!R15/'Table S4b'!S$4</f>
        <v>4.4776119402985072E-2</v>
      </c>
      <c r="T15" s="171">
        <f>'Table S3b'!S15/'Table S4b'!T$4</f>
        <v>0.11428571428571428</v>
      </c>
      <c r="U15" s="171">
        <f>'Table S3b'!T15/'Table S4b'!U$4</f>
        <v>1.5714285714285716</v>
      </c>
      <c r="V15" s="171">
        <f>'Table S3b'!U15/'Table S4b'!V$4</f>
        <v>3.4791666666666665</v>
      </c>
      <c r="W15" s="171">
        <f>'Table S3b'!V15/'Table S4b'!W$4</f>
        <v>1.3471502590673576E-2</v>
      </c>
      <c r="X15" s="171">
        <f>'Table S3b'!W15/'Table S4b'!X$4</f>
        <v>2.4999999999999998E-2</v>
      </c>
      <c r="Y15" s="171">
        <f>'Table S3b'!X15/'Table S4b'!Y$4</f>
        <v>6.6666666666666666E-2</v>
      </c>
      <c r="Z15" s="171">
        <f>'Table S3b'!Y15/'Table S4b'!Z$4</f>
        <v>367.5</v>
      </c>
      <c r="AA15" s="171">
        <f>'Table S3b'!Z15/'Table S4b'!AA$4</f>
        <v>7.9617834394904463E-4</v>
      </c>
      <c r="AB15" s="171">
        <f>'Table S3b'!AA15/'Table S4b'!AB$4</f>
        <v>2.2641509433962263E-2</v>
      </c>
      <c r="AC15" s="171">
        <f>'Table S3b'!AB15/'Table S4b'!AC$4</f>
        <v>1.5555555555555554</v>
      </c>
      <c r="AD15" s="171">
        <f>'Table S3b'!AC15/'Table S4b'!AD$4</f>
        <v>0.68421052631578949</v>
      </c>
      <c r="AE15" s="3"/>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7" t="s">
        <v>31</v>
      </c>
      <c r="GO15" s="7">
        <v>47</v>
      </c>
      <c r="GP15" s="7" t="s">
        <v>170</v>
      </c>
      <c r="GQ15" s="7">
        <v>0.42553191489361702</v>
      </c>
      <c r="GR15" s="7">
        <v>0.34042553191489361</v>
      </c>
      <c r="GS15" s="7">
        <v>0.82978723404255317</v>
      </c>
      <c r="GT15" s="7">
        <v>0.38297872340425532</v>
      </c>
      <c r="GU15" s="7">
        <v>1.3617021276595744</v>
      </c>
      <c r="GV15" s="7">
        <v>0.68085106382978722</v>
      </c>
      <c r="GW15" s="7">
        <v>0.31914893617021278</v>
      </c>
      <c r="GX15" s="7">
        <v>0.1276595744680851</v>
      </c>
      <c r="GY15" s="7">
        <v>6.3829787234042548E-2</v>
      </c>
      <c r="GZ15" s="7">
        <v>0.1276595744680851</v>
      </c>
      <c r="HA15" s="7">
        <v>0.68085106382978722</v>
      </c>
      <c r="HB15" s="7">
        <v>0.42553191489361702</v>
      </c>
      <c r="HC15" s="7">
        <v>0.19148936170212766</v>
      </c>
      <c r="HD15" s="7">
        <v>0.21276595744680851</v>
      </c>
      <c r="HE15" s="7">
        <v>0.40425531914893614</v>
      </c>
      <c r="HF15" s="7">
        <v>1.9574468085106382</v>
      </c>
      <c r="HG15" s="7">
        <v>0.27659574468085107</v>
      </c>
      <c r="HH15" s="7">
        <v>0.42553191489361702</v>
      </c>
      <c r="HI15" s="7">
        <v>0.34042553191489361</v>
      </c>
      <c r="HJ15" s="7">
        <v>0.61702127659574468</v>
      </c>
      <c r="HK15" s="7">
        <v>0.19148936170212766</v>
      </c>
      <c r="HL15" s="7">
        <v>0.10638297872340426</v>
      </c>
      <c r="HM15" s="7">
        <v>0.82978723404255317</v>
      </c>
      <c r="HN15" s="7">
        <v>0.93617021276595747</v>
      </c>
      <c r="HO15" s="7">
        <v>0.2978723404255319</v>
      </c>
      <c r="HP15" s="7">
        <v>0.14893617021276595</v>
      </c>
      <c r="HQ15" s="7">
        <v>0.36170212765957449</v>
      </c>
      <c r="HR15" s="7">
        <v>0.27659574468085107</v>
      </c>
      <c r="HS15" s="7">
        <v>0.27659574468085107</v>
      </c>
      <c r="HT15" s="7">
        <v>0.19148936170212766</v>
      </c>
      <c r="HU15" s="7">
        <v>0.44680851063829785</v>
      </c>
      <c r="HV15" s="7">
        <v>0.21276595744680851</v>
      </c>
      <c r="HW15" s="7">
        <v>0.48936170212765956</v>
      </c>
      <c r="HX15" s="7">
        <v>0.40425531914893614</v>
      </c>
      <c r="HY15" s="7">
        <v>0.21276595744680851</v>
      </c>
      <c r="HZ15" s="7">
        <v>0.1276595744680851</v>
      </c>
      <c r="IA15" s="7">
        <v>0.14893617021276595</v>
      </c>
      <c r="IB15" s="7">
        <v>0.74468085106382975</v>
      </c>
      <c r="IC15" s="7">
        <v>0.68085106382978722</v>
      </c>
      <c r="ID15" s="7">
        <v>0.27659574468085107</v>
      </c>
      <c r="IE15" s="7">
        <v>0.21276595744680851</v>
      </c>
      <c r="IF15" s="7">
        <v>0.14893617021276595</v>
      </c>
      <c r="IG15" s="7">
        <v>0.1702127659574468</v>
      </c>
      <c r="IH15" s="7">
        <v>0.27659574468085107</v>
      </c>
      <c r="II15" s="7">
        <v>0.10638297872340426</v>
      </c>
      <c r="IJ15" s="7">
        <v>0.1276595744680851</v>
      </c>
      <c r="IK15" s="7">
        <v>0.51063829787234039</v>
      </c>
      <c r="IL15" s="7">
        <v>1.6808510638297873</v>
      </c>
      <c r="IM15" s="7">
        <v>1.0638297872340425</v>
      </c>
      <c r="IN15" s="7">
        <v>0.25531914893617019</v>
      </c>
      <c r="IO15" s="7">
        <v>0.57446808510638303</v>
      </c>
      <c r="IP15" s="7">
        <v>0.23404255319148937</v>
      </c>
      <c r="IQ15" s="7">
        <v>0.19148936170212766</v>
      </c>
      <c r="IR15" s="7">
        <v>0.38297872340425532</v>
      </c>
      <c r="IS15" s="7">
        <v>0.2978723404255319</v>
      </c>
      <c r="IT15" s="7">
        <v>0.1702127659574468</v>
      </c>
      <c r="IU15" s="7">
        <v>0.21276595744680851</v>
      </c>
      <c r="IV15" s="7">
        <v>0.19148936170212766</v>
      </c>
      <c r="IW15" s="7">
        <v>0.23404255319148937</v>
      </c>
      <c r="IX15" s="7">
        <v>8.5106382978723402E-2</v>
      </c>
      <c r="IY15" s="7">
        <v>0.10638297872340426</v>
      </c>
      <c r="IZ15" s="7">
        <v>8.5106382978723402E-2</v>
      </c>
      <c r="JA15" s="7">
        <v>8.5106382978723402E-2</v>
      </c>
      <c r="JB15" s="7">
        <v>0.10638297872340426</v>
      </c>
      <c r="JC15" s="7">
        <v>8.5106382978723402E-2</v>
      </c>
      <c r="JD15" s="7">
        <v>6.3829787234042548E-2</v>
      </c>
      <c r="JE15" s="7">
        <v>0.1276595744680851</v>
      </c>
      <c r="JF15" s="7">
        <v>0.14893617021276595</v>
      </c>
      <c r="JG15" s="7">
        <v>0.10638297872340426</v>
      </c>
      <c r="JH15" s="7">
        <v>0.1276595744680851</v>
      </c>
      <c r="JI15" s="7">
        <v>8.5106382978723402E-2</v>
      </c>
      <c r="JJ15" s="7">
        <v>6.3829787234042548E-2</v>
      </c>
      <c r="JK15" s="7">
        <v>8.5106382978723402E-2</v>
      </c>
      <c r="JL15" s="7">
        <v>4.2553191489361701E-2</v>
      </c>
      <c r="JM15" s="7">
        <v>8.5106382978723402E-2</v>
      </c>
      <c r="JN15" s="7">
        <v>0.1276595744680851</v>
      </c>
      <c r="JO15" s="7">
        <v>0.19148936170212766</v>
      </c>
      <c r="JP15" s="7">
        <v>0.1276595744680851</v>
      </c>
      <c r="JQ15" s="7">
        <v>0.14893617021276595</v>
      </c>
      <c r="JR15" s="7">
        <v>0.19148936170212766</v>
      </c>
      <c r="JS15" s="7">
        <v>0.19148936170212766</v>
      </c>
      <c r="JT15" s="7">
        <v>0.25531914893617019</v>
      </c>
      <c r="JU15" s="7">
        <v>0.19148936170212766</v>
      </c>
      <c r="JV15" s="7">
        <v>0.46808510638297873</v>
      </c>
    </row>
    <row r="16" spans="1:282">
      <c r="A16" s="89">
        <v>10</v>
      </c>
      <c r="B16" s="87" t="s">
        <v>310</v>
      </c>
      <c r="C16" s="87" t="s">
        <v>314</v>
      </c>
      <c r="D16" s="89" t="s">
        <v>211</v>
      </c>
      <c r="E16" s="89" t="s">
        <v>343</v>
      </c>
      <c r="F16" s="120" t="s">
        <v>361</v>
      </c>
      <c r="G16" s="172">
        <f>'Table S3b'!F16/'Table S4b'!G$4</f>
        <v>1.7750000000000001</v>
      </c>
      <c r="H16" s="171">
        <f>'Table S3b'!G16/'Table S4b'!H$4</f>
        <v>0.80952380952380942</v>
      </c>
      <c r="I16" s="171">
        <f>'Table S3b'!H16/'Table S4b'!I$4</f>
        <v>0.57706452691407562</v>
      </c>
      <c r="J16" s="171">
        <f>'Table S3b'!I16/'Table S4b'!J$4</f>
        <v>0.91773510827556593</v>
      </c>
      <c r="K16" s="171">
        <f>'Table S3b'!J16/'Table S4b'!K$4</f>
        <v>0</v>
      </c>
      <c r="L16" s="171">
        <f>'Table S3b'!K16/'Table S4b'!L$4</f>
        <v>0.97236704900938475</v>
      </c>
      <c r="M16" s="171">
        <f>'Table S3b'!L16/'Table S4b'!M$4</f>
        <v>389.4736842105263</v>
      </c>
      <c r="N16" s="171">
        <f>'Table S3b'!M16/'Table S4b'!N$4</f>
        <v>0.91752577319587625</v>
      </c>
      <c r="O16" s="171">
        <f>'Table S3b'!N16/'Table S4b'!O$4</f>
        <v>0.14599483204134367</v>
      </c>
      <c r="P16" s="171">
        <f>'Table S3b'!O16/'Table S4b'!P$4</f>
        <v>97.402597402597408</v>
      </c>
      <c r="Q16" s="171">
        <f>'Table S3b'!P16/'Table S4b'!Q$4</f>
        <v>1.8497109826589595</v>
      </c>
      <c r="R16" s="171">
        <f>'Table S3b'!Q16/'Table S4b'!R$4</f>
        <v>1.4042553191489362</v>
      </c>
      <c r="S16" s="171">
        <f>'Table S3b'!R16/'Table S4b'!S$4</f>
        <v>0.30000000000000004</v>
      </c>
      <c r="T16" s="171">
        <f>'Table S3b'!S16/'Table S4b'!T$4</f>
        <v>0.11428571428571428</v>
      </c>
      <c r="U16" s="171">
        <f>'Table S3b'!T16/'Table S4b'!U$4</f>
        <v>3.5000000000000004</v>
      </c>
      <c r="V16" s="171">
        <f>'Table S3b'!U16/'Table S4b'!V$4</f>
        <v>17.645833333333336</v>
      </c>
      <c r="W16" s="171">
        <f>'Table S3b'!V16/'Table S4b'!W$4</f>
        <v>7.0466321243523311E-2</v>
      </c>
      <c r="X16" s="171">
        <f>'Table S3b'!W16/'Table S4b'!X$4</f>
        <v>0.16666666666666666</v>
      </c>
      <c r="Y16" s="171">
        <f>'Table S3b'!X16/'Table S4b'!Y$4</f>
        <v>0.47619047619047616</v>
      </c>
      <c r="Z16" s="171">
        <f>'Table S3b'!Y16/'Table S4b'!Z$4</f>
        <v>1587.5</v>
      </c>
      <c r="AA16" s="171">
        <f>'Table S3b'!Z16/'Table S4b'!AA$4</f>
        <v>4.4585987261146496E-3</v>
      </c>
      <c r="AB16" s="171">
        <f>'Table S3b'!AA16/'Table S4b'!AB$4</f>
        <v>0.18679245283018869</v>
      </c>
      <c r="AC16" s="171">
        <f>'Table S3b'!AB16/'Table S4b'!AC$4</f>
        <v>1.7777777777777779</v>
      </c>
      <c r="AD16" s="171">
        <f>'Table S3b'!AC16/'Table S4b'!AD$4</f>
        <v>1.8947368421052633</v>
      </c>
      <c r="AE16" s="3"/>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7" t="s">
        <v>32</v>
      </c>
      <c r="GO16" s="7">
        <v>67</v>
      </c>
      <c r="GP16" s="7" t="s">
        <v>172</v>
      </c>
      <c r="GQ16" s="7">
        <v>0.40298507462686567</v>
      </c>
      <c r="GR16" s="7">
        <v>0.35820895522388058</v>
      </c>
      <c r="GS16" s="7">
        <v>0.59701492537313428</v>
      </c>
      <c r="GT16" s="7">
        <v>0.55223880597014929</v>
      </c>
      <c r="GU16" s="7">
        <v>1</v>
      </c>
      <c r="GV16" s="7">
        <v>0.86567164179104472</v>
      </c>
      <c r="GW16" s="7">
        <v>0.37313432835820898</v>
      </c>
      <c r="GX16" s="7">
        <v>4.4776119402985072E-2</v>
      </c>
      <c r="GY16" s="7">
        <v>1.4925373134328358E-2</v>
      </c>
      <c r="GZ16" s="7">
        <v>0.16417910447761194</v>
      </c>
      <c r="HA16" s="7">
        <v>0.9850746268656716</v>
      </c>
      <c r="HB16" s="7">
        <v>0.68656716417910446</v>
      </c>
      <c r="HC16" s="7">
        <v>0.13432835820895522</v>
      </c>
      <c r="HD16" s="7">
        <v>0.28358208955223879</v>
      </c>
      <c r="HE16" s="7">
        <v>0.82089552238805974</v>
      </c>
      <c r="HF16" s="7">
        <v>0.5074626865671642</v>
      </c>
      <c r="HG16" s="7">
        <v>7.4626865671641784E-2</v>
      </c>
      <c r="HH16" s="7">
        <v>0.16417910447761194</v>
      </c>
      <c r="HI16" s="7">
        <v>5.9701492537313432E-2</v>
      </c>
      <c r="HJ16" s="7">
        <v>0.19402985074626866</v>
      </c>
      <c r="HK16" s="7">
        <v>4.4776119402985072E-2</v>
      </c>
      <c r="HL16" s="7">
        <v>5.9701492537313432E-2</v>
      </c>
      <c r="HM16" s="7">
        <v>0.56716417910447758</v>
      </c>
      <c r="HN16" s="7">
        <v>1.791044776119403</v>
      </c>
      <c r="HO16" s="7">
        <v>1.2985074626865671</v>
      </c>
      <c r="HP16" s="7">
        <v>4.4776119402985072E-2</v>
      </c>
      <c r="HQ16" s="7">
        <v>0.16417910447761194</v>
      </c>
      <c r="HR16" s="7">
        <v>0.13432835820895522</v>
      </c>
      <c r="HS16" s="7">
        <v>4.4776119402985072E-2</v>
      </c>
      <c r="HT16" s="7">
        <v>7.4626865671641784E-2</v>
      </c>
      <c r="HU16" s="7">
        <v>0.43283582089552236</v>
      </c>
      <c r="HV16" s="7">
        <v>0.37313432835820898</v>
      </c>
      <c r="HW16" s="7">
        <v>2.044776119402985</v>
      </c>
      <c r="HX16" s="7">
        <v>0.35820895522388058</v>
      </c>
      <c r="HY16" s="7">
        <v>2.9850746268656716E-2</v>
      </c>
      <c r="HZ16" s="7">
        <v>5.9701492537313432E-2</v>
      </c>
      <c r="IA16" s="7">
        <v>0.16417910447761194</v>
      </c>
      <c r="IB16" s="7">
        <v>0.16417910447761194</v>
      </c>
      <c r="IC16" s="7">
        <v>0.1044776119402985</v>
      </c>
      <c r="ID16" s="7">
        <v>0.13432835820895522</v>
      </c>
      <c r="IE16" s="7">
        <v>0.43283582089552236</v>
      </c>
      <c r="IF16" s="7">
        <v>2.9850746268656716E-2</v>
      </c>
      <c r="IG16" s="7">
        <v>2.9850746268656716E-2</v>
      </c>
      <c r="IH16" s="7">
        <v>5.9701492537313432E-2</v>
      </c>
      <c r="II16" s="7">
        <v>7.4626865671641784E-2</v>
      </c>
      <c r="IJ16" s="7">
        <v>0.17910447761194029</v>
      </c>
      <c r="IK16" s="7">
        <v>2.283582089552239</v>
      </c>
      <c r="IL16" s="7">
        <v>0.62686567164179108</v>
      </c>
      <c r="IM16" s="7">
        <v>0.65671641791044777</v>
      </c>
      <c r="IN16" s="7">
        <v>0.59701492537313428</v>
      </c>
      <c r="IO16" s="7">
        <v>0.32835820895522388</v>
      </c>
      <c r="IP16" s="7">
        <v>0.20895522388059701</v>
      </c>
      <c r="IQ16" s="7">
        <v>0.88059701492537312</v>
      </c>
      <c r="IR16" s="7">
        <v>0.68656716417910446</v>
      </c>
      <c r="IS16" s="7">
        <v>0.59701492537313428</v>
      </c>
      <c r="IT16" s="7">
        <v>0.28358208955223879</v>
      </c>
      <c r="IU16" s="7">
        <v>0.34328358208955223</v>
      </c>
      <c r="IV16" s="7">
        <v>0.74626865671641796</v>
      </c>
      <c r="IW16" s="7">
        <v>0.5074626865671642</v>
      </c>
      <c r="IX16" s="7">
        <v>0.55223880597014929</v>
      </c>
      <c r="IY16" s="7">
        <v>0.23880597014925373</v>
      </c>
      <c r="IZ16" s="7">
        <v>0.26865671641791045</v>
      </c>
      <c r="JA16" s="7">
        <v>0.37313432835820898</v>
      </c>
      <c r="JB16" s="7">
        <v>0.28358208955223879</v>
      </c>
      <c r="JC16" s="7">
        <v>0.28358208955223879</v>
      </c>
      <c r="JD16" s="7">
        <v>0.2537313432835821</v>
      </c>
      <c r="JE16" s="7">
        <v>0.16417910447761194</v>
      </c>
      <c r="JF16" s="7">
        <v>0.5074626865671642</v>
      </c>
      <c r="JG16" s="7">
        <v>0.16417910447761194</v>
      </c>
      <c r="JH16" s="7">
        <v>0.31343283582089554</v>
      </c>
      <c r="JI16" s="7">
        <v>0.29850746268656714</v>
      </c>
      <c r="JJ16" s="7">
        <v>0.29850746268656714</v>
      </c>
      <c r="JK16" s="7">
        <v>0.37313432835820898</v>
      </c>
      <c r="JL16" s="7">
        <v>0.67164179104477617</v>
      </c>
      <c r="JM16" s="7">
        <v>0.20895522388059701</v>
      </c>
      <c r="JN16" s="7">
        <v>0.31343283582089554</v>
      </c>
      <c r="JO16" s="7">
        <v>0.65671641791044777</v>
      </c>
      <c r="JP16" s="7">
        <v>0.85074626865671643</v>
      </c>
      <c r="JQ16" s="7">
        <v>2.9253731343283582</v>
      </c>
      <c r="JR16" s="7">
        <v>0.40298507462686567</v>
      </c>
      <c r="JS16" s="7">
        <v>0.32835820895522388</v>
      </c>
      <c r="JT16" s="7">
        <v>0.13432835820895522</v>
      </c>
      <c r="JU16" s="7">
        <v>7.4626865671641784E-2</v>
      </c>
      <c r="JV16" s="7">
        <v>0.13432835820895522</v>
      </c>
    </row>
    <row r="17" spans="1:282">
      <c r="A17" s="89">
        <v>11</v>
      </c>
      <c r="B17" s="87" t="s">
        <v>296</v>
      </c>
      <c r="C17" s="87" t="s">
        <v>304</v>
      </c>
      <c r="D17" s="89" t="s">
        <v>211</v>
      </c>
      <c r="E17" s="89" t="s">
        <v>343</v>
      </c>
      <c r="F17" s="120" t="s">
        <v>361</v>
      </c>
      <c r="G17" s="172">
        <f>'Table S3b'!F17/'Table S4b'!G$4</f>
        <v>1.6624999999999999</v>
      </c>
      <c r="H17" s="171">
        <f>'Table S3b'!G17/'Table S4b'!H$4</f>
        <v>1</v>
      </c>
      <c r="I17" s="171">
        <f>'Table S3b'!H17/'Table S4b'!I$4</f>
        <v>0.34302908726178538</v>
      </c>
      <c r="J17" s="171">
        <f>'Table S3b'!I17/'Table S4b'!J$4</f>
        <v>0.51775964664744489</v>
      </c>
      <c r="K17" s="171">
        <f>'Table S3b'!J17/'Table S4b'!K$4</f>
        <v>0</v>
      </c>
      <c r="L17" s="171">
        <f>'Table S3b'!K17/'Table S4b'!L$4</f>
        <v>0.64129301355578727</v>
      </c>
      <c r="M17" s="171">
        <f>'Table S3b'!L17/'Table S4b'!M$4</f>
        <v>157.89473684210526</v>
      </c>
      <c r="N17" s="171">
        <f>'Table S3b'!M17/'Table S4b'!N$4</f>
        <v>0.49484536082474229</v>
      </c>
      <c r="O17" s="171">
        <f>'Table S3b'!N17/'Table S4b'!O$4</f>
        <v>0.73643410852713176</v>
      </c>
      <c r="P17" s="171">
        <f>'Table S3b'!O17/'Table S4b'!P$4</f>
        <v>84.415584415584419</v>
      </c>
      <c r="Q17" s="171">
        <f>'Table S3b'!P17/'Table S4b'!Q$4</f>
        <v>1.1560693641618496</v>
      </c>
      <c r="R17" s="171">
        <f>'Table S3b'!Q17/'Table S4b'!R$4</f>
        <v>0.97872340425531912</v>
      </c>
      <c r="S17" s="171">
        <f>'Table S3b'!R17/'Table S4b'!S$4</f>
        <v>0.17462686567164179</v>
      </c>
      <c r="T17" s="171">
        <f>'Table S3b'!S17/'Table S4b'!T$4</f>
        <v>0.11428571428571428</v>
      </c>
      <c r="U17" s="171">
        <f>'Table S3b'!T17/'Table S4b'!U$4</f>
        <v>6.6428571428571441</v>
      </c>
      <c r="V17" s="171">
        <f>'Table S3b'!U17/'Table S4b'!V$4</f>
        <v>11.104166666666666</v>
      </c>
      <c r="W17" s="171">
        <f>'Table S3b'!V17/'Table S4b'!W$4</f>
        <v>3.9896373056994817E-2</v>
      </c>
      <c r="X17" s="171">
        <f>'Table S3b'!W17/'Table S4b'!X$4</f>
        <v>9.9999999999999992E-2</v>
      </c>
      <c r="Y17" s="171">
        <f>'Table S3b'!X17/'Table S4b'!Y$4</f>
        <v>0.27142857142857141</v>
      </c>
      <c r="Z17" s="171">
        <f>'Table S3b'!Y17/'Table S4b'!Z$4</f>
        <v>622.5</v>
      </c>
      <c r="AA17" s="171">
        <f>'Table S3b'!Z17/'Table S4b'!AA$4</f>
        <v>2.7070063694267514E-3</v>
      </c>
      <c r="AB17" s="171">
        <f>'Table S3b'!AA17/'Table S4b'!AB$4</f>
        <v>0.1169811320754717</v>
      </c>
      <c r="AC17" s="171">
        <f>'Table S3b'!AB17/'Table S4b'!AC$4</f>
        <v>1</v>
      </c>
      <c r="AD17" s="171">
        <f>'Table S3b'!AC17/'Table S4b'!AD$4</f>
        <v>1.8421052631578949</v>
      </c>
      <c r="AE17" s="3"/>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7" t="s">
        <v>23</v>
      </c>
      <c r="GO17" s="7">
        <v>17.5</v>
      </c>
      <c r="GP17" s="7" t="s">
        <v>173</v>
      </c>
      <c r="GQ17" s="7">
        <v>0.87428571428571433</v>
      </c>
      <c r="GR17" s="7">
        <v>1.1142857142857143</v>
      </c>
      <c r="GS17" s="7">
        <v>2.4285714285714284</v>
      </c>
      <c r="GT17" s="7">
        <v>2.0171428571428569</v>
      </c>
      <c r="GU17" s="7">
        <v>0.56000000000000005</v>
      </c>
      <c r="GV17" s="7">
        <v>0.93714285714285706</v>
      </c>
      <c r="GW17" s="7">
        <v>0.17714285714285716</v>
      </c>
      <c r="GX17" s="7">
        <v>0.26857142857142857</v>
      </c>
      <c r="GY17" s="7">
        <v>9.1428571428571428E-2</v>
      </c>
      <c r="GZ17" s="7">
        <v>0.17142857142857143</v>
      </c>
      <c r="HA17" s="7">
        <v>1.1485714285714286</v>
      </c>
      <c r="HB17" s="7">
        <v>0.66857142857142848</v>
      </c>
      <c r="HC17" s="7">
        <v>0.33142857142857141</v>
      </c>
      <c r="HD17" s="7">
        <v>2.4742857142857142</v>
      </c>
      <c r="HE17" s="7">
        <v>1.4857142857142858</v>
      </c>
      <c r="HF17" s="7">
        <v>1.9485714285714286</v>
      </c>
      <c r="HG17" s="7">
        <v>0.30857142857142861</v>
      </c>
      <c r="HH17" s="7">
        <v>0.41714285714285715</v>
      </c>
      <c r="HI17" s="7">
        <v>1</v>
      </c>
      <c r="HJ17" s="7">
        <v>0.38857142857142857</v>
      </c>
      <c r="HK17" s="7">
        <v>0.25142857142857145</v>
      </c>
      <c r="HL17" s="7">
        <v>0.23428571428571426</v>
      </c>
      <c r="HM17" s="7">
        <v>0.29714285714285715</v>
      </c>
      <c r="HN17" s="7">
        <v>0.76</v>
      </c>
      <c r="HO17" s="7">
        <v>1.9657142857142855</v>
      </c>
      <c r="HP17" s="7">
        <v>0.40571428571428569</v>
      </c>
      <c r="HQ17" s="7">
        <v>0.73714285714285721</v>
      </c>
      <c r="HR17" s="7">
        <v>0.56571428571428573</v>
      </c>
      <c r="HS17" s="7">
        <v>0.30285714285714282</v>
      </c>
      <c r="HT17" s="7">
        <v>0.44571428571428573</v>
      </c>
      <c r="HU17" s="7">
        <v>1.7771428571428571</v>
      </c>
      <c r="HV17" s="7">
        <v>0.90285714285714291</v>
      </c>
      <c r="HW17" s="7">
        <v>1.0457142857142858</v>
      </c>
      <c r="HX17" s="7">
        <v>1.1828571428571428</v>
      </c>
      <c r="HY17" s="7">
        <v>0.36571428571428571</v>
      </c>
      <c r="HZ17" s="7">
        <v>0.32571428571428573</v>
      </c>
      <c r="IA17" s="7">
        <v>0.36571428571428571</v>
      </c>
      <c r="IB17" s="7">
        <v>0.52</v>
      </c>
      <c r="IC17" s="7">
        <v>0.26857142857142857</v>
      </c>
      <c r="ID17" s="7">
        <v>0.58857142857142863</v>
      </c>
      <c r="IE17" s="7">
        <v>0.58857142857142863</v>
      </c>
      <c r="IF17" s="7">
        <v>0.24000000000000002</v>
      </c>
      <c r="IG17" s="7">
        <v>0.26857142857142857</v>
      </c>
      <c r="IH17" s="7">
        <v>0.78857142857142859</v>
      </c>
      <c r="II17" s="7">
        <v>0.18285714285714286</v>
      </c>
      <c r="IJ17" s="7">
        <v>0.46285714285714286</v>
      </c>
      <c r="IK17" s="7">
        <v>0.97142857142857142</v>
      </c>
      <c r="IL17" s="7">
        <v>0.55428571428571427</v>
      </c>
      <c r="IM17" s="7">
        <v>0.73714285714285721</v>
      </c>
      <c r="IN17" s="7">
        <v>1.7028571428571428</v>
      </c>
      <c r="IO17" s="7">
        <v>3.0057142857142858</v>
      </c>
      <c r="IP17" s="7">
        <v>2.1142857142857143</v>
      </c>
      <c r="IQ17" s="7">
        <v>2.3257142857142861</v>
      </c>
      <c r="IR17" s="7">
        <v>0.8571428571428571</v>
      </c>
      <c r="IS17" s="7">
        <v>0.98857142857142866</v>
      </c>
      <c r="IT17" s="7">
        <v>0.45714285714285713</v>
      </c>
      <c r="IU17" s="7">
        <v>0.49142857142857138</v>
      </c>
      <c r="IV17" s="7">
        <v>1.137142857142857</v>
      </c>
      <c r="IW17" s="7">
        <v>1.9200000000000002</v>
      </c>
      <c r="IX17" s="7">
        <v>0.6</v>
      </c>
      <c r="IY17" s="7">
        <v>0.74857142857142855</v>
      </c>
      <c r="IZ17" s="7">
        <v>0.4</v>
      </c>
      <c r="JA17" s="7">
        <v>0.34857142857142853</v>
      </c>
      <c r="JB17" s="7">
        <v>0.37142857142857144</v>
      </c>
      <c r="JC17" s="7">
        <v>0.4</v>
      </c>
      <c r="JD17" s="7">
        <v>0.20571428571428571</v>
      </c>
      <c r="JE17" s="7">
        <v>0.43428571428571427</v>
      </c>
      <c r="JF17" s="7">
        <v>0.50285714285714289</v>
      </c>
      <c r="JG17" s="7">
        <v>0.46285714285714286</v>
      </c>
      <c r="JH17" s="7">
        <v>0.25142857142857145</v>
      </c>
      <c r="JI17" s="7">
        <v>1.2742857142857142</v>
      </c>
      <c r="JJ17" s="7">
        <v>0.32</v>
      </c>
      <c r="JK17" s="7">
        <v>1.4285714285714286</v>
      </c>
      <c r="JL17" s="7">
        <v>0.41142857142857142</v>
      </c>
      <c r="JM17" s="7">
        <v>0.58857142857142863</v>
      </c>
      <c r="JN17" s="7">
        <v>0.66285714285714281</v>
      </c>
      <c r="JO17" s="7">
        <v>1.8457142857142856</v>
      </c>
      <c r="JP17" s="7">
        <v>1.8114285714285714</v>
      </c>
      <c r="JQ17" s="7">
        <v>2.2000000000000002</v>
      </c>
      <c r="JR17" s="7">
        <v>1.5314285714285714</v>
      </c>
      <c r="JS17" s="7">
        <v>0.37714285714285711</v>
      </c>
      <c r="JT17" s="7">
        <v>0.31428571428571428</v>
      </c>
      <c r="JU17" s="7">
        <v>0.38285714285714284</v>
      </c>
      <c r="JV17" s="7">
        <v>0.44571428571428573</v>
      </c>
    </row>
    <row r="18" spans="1:282">
      <c r="A18" s="89">
        <v>12</v>
      </c>
      <c r="B18" s="87" t="s">
        <v>274</v>
      </c>
      <c r="C18" s="87" t="s">
        <v>283</v>
      </c>
      <c r="D18" s="89" t="s">
        <v>211</v>
      </c>
      <c r="E18" s="89" t="s">
        <v>342</v>
      </c>
      <c r="F18" s="120" t="s">
        <v>360</v>
      </c>
      <c r="G18" s="172">
        <f>'Table S3b'!F18/'Table S4b'!G$4</f>
        <v>0.40416666666666662</v>
      </c>
      <c r="H18" s="171">
        <f>'Table S3b'!G18/'Table S4b'!H$4</f>
        <v>0.42857142857142855</v>
      </c>
      <c r="I18" s="171">
        <f>'Table S3b'!H18/'Table S4b'!I$4</f>
        <v>0.17920427950518222</v>
      </c>
      <c r="J18" s="171">
        <f>'Table S3b'!I18/'Table S4b'!J$4</f>
        <v>0.18526470768664499</v>
      </c>
      <c r="K18" s="171">
        <f>'Table S3b'!J18/'Table S4b'!K$4</f>
        <v>5.4961832061068701E-2</v>
      </c>
      <c r="L18" s="171">
        <f>'Table S3b'!K18/'Table S4b'!L$4</f>
        <v>0.12747653806047968</v>
      </c>
      <c r="M18" s="171">
        <f>'Table S3b'!L18/'Table S4b'!M$4</f>
        <v>73.684210526315795</v>
      </c>
      <c r="N18" s="171">
        <f>'Table S3b'!M18/'Table S4b'!N$4</f>
        <v>0.1134020618556701</v>
      </c>
      <c r="O18" s="171">
        <f>'Table S3b'!N18/'Table S4b'!O$4</f>
        <v>0.94961240310077522</v>
      </c>
      <c r="P18" s="171">
        <f>'Table S3b'!O18/'Table S4b'!P$4</f>
        <v>192.20779220779221</v>
      </c>
      <c r="Q18" s="171">
        <f>'Table S3b'!P18/'Table S4b'!Q$4</f>
        <v>0.52023121387283233</v>
      </c>
      <c r="R18" s="171">
        <f>'Table S3b'!Q18/'Table S4b'!R$4</f>
        <v>0.19148936170212766</v>
      </c>
      <c r="S18" s="171">
        <f>'Table S3b'!R18/'Table S4b'!S$4</f>
        <v>8.6567164179104469E-2</v>
      </c>
      <c r="T18" s="171">
        <f>'Table S3b'!S18/'Table S4b'!T$4</f>
        <v>0.22857142857142856</v>
      </c>
      <c r="U18" s="171">
        <f>'Table S3b'!T18/'Table S4b'!U$4</f>
        <v>1.7857142857142858</v>
      </c>
      <c r="V18" s="171">
        <f>'Table S3b'!U18/'Table S4b'!V$4</f>
        <v>5.770833333333333</v>
      </c>
      <c r="W18" s="171">
        <f>'Table S3b'!V18/'Table S4b'!W$4</f>
        <v>1.9170984455958551E-2</v>
      </c>
      <c r="X18" s="171">
        <f>'Table S3b'!W18/'Table S4b'!X$4</f>
        <v>4.1666666666666664E-2</v>
      </c>
      <c r="Y18" s="171">
        <f>'Table S3b'!X18/'Table S4b'!Y$4</f>
        <v>0.13333333333333333</v>
      </c>
      <c r="Z18" s="171">
        <f>'Table S3b'!Y18/'Table S4b'!Z$4</f>
        <v>835</v>
      </c>
      <c r="AA18" s="171">
        <f>'Table S3b'!Z18/'Table S4b'!AA$4</f>
        <v>1.2738853503184715E-3</v>
      </c>
      <c r="AB18" s="171">
        <f>'Table S3b'!AA18/'Table S4b'!AB$4</f>
        <v>5.0943396226415097E-2</v>
      </c>
      <c r="AC18" s="171">
        <f>'Table S3b'!AB18/'Table S4b'!AC$4</f>
        <v>1.2222222222222223</v>
      </c>
      <c r="AD18" s="171">
        <f>'Table S3b'!AC18/'Table S4b'!AD$4</f>
        <v>1.2105263157894737</v>
      </c>
      <c r="AE18" s="3"/>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7" t="s">
        <v>24</v>
      </c>
      <c r="GO18" s="7">
        <v>1.4</v>
      </c>
      <c r="GP18" s="7" t="s">
        <v>174</v>
      </c>
      <c r="GQ18" s="7">
        <v>1.4285714285714286</v>
      </c>
      <c r="GR18" s="7">
        <v>4.2857142857142856</v>
      </c>
      <c r="GS18" s="7">
        <v>2.8571428571428572</v>
      </c>
      <c r="GT18" s="7">
        <v>5.7142857142857144</v>
      </c>
      <c r="GU18" s="7">
        <v>10</v>
      </c>
      <c r="GV18" s="7">
        <v>3.5714285714285716</v>
      </c>
      <c r="GW18" s="7">
        <v>7.1428571428571432</v>
      </c>
      <c r="GX18" s="7">
        <v>2.1428571428571428</v>
      </c>
      <c r="GY18" s="7" t="e">
        <v>#VALUE!</v>
      </c>
      <c r="GZ18" s="7">
        <v>1.4285714285714286</v>
      </c>
      <c r="HA18" s="7">
        <v>1.4285714285714286</v>
      </c>
      <c r="HB18" s="7">
        <v>1.4285714285714286</v>
      </c>
      <c r="HC18" s="7">
        <v>2.8571428571428572</v>
      </c>
      <c r="HD18" s="7">
        <v>5</v>
      </c>
      <c r="HE18" s="7">
        <v>2.8571428571428572</v>
      </c>
      <c r="HF18" s="7">
        <v>2.1428571428571428</v>
      </c>
      <c r="HG18" s="7">
        <v>0.7142857142857143</v>
      </c>
      <c r="HH18" s="7">
        <v>1.4285714285714286</v>
      </c>
      <c r="HI18" s="7">
        <v>15.000000000000002</v>
      </c>
      <c r="HJ18" s="7">
        <v>5.7142857142857144</v>
      </c>
      <c r="HK18" s="7">
        <v>0.7142857142857143</v>
      </c>
      <c r="HL18" s="7">
        <v>0.7142857142857143</v>
      </c>
      <c r="HM18" s="7">
        <v>0.7142857142857143</v>
      </c>
      <c r="HN18" s="7">
        <v>2.1428571428571428</v>
      </c>
      <c r="HO18" s="7">
        <v>1.4285714285714286</v>
      </c>
      <c r="HP18" s="7">
        <v>2.1428571428571428</v>
      </c>
      <c r="HQ18" s="7">
        <v>2.1428571428571428</v>
      </c>
      <c r="HR18" s="7">
        <v>0.7142857142857143</v>
      </c>
      <c r="HS18" s="7">
        <v>2.1428571428571428</v>
      </c>
      <c r="HT18" s="7">
        <v>6.4285714285714288</v>
      </c>
      <c r="HU18" s="7">
        <v>2.1428571428571428</v>
      </c>
      <c r="HV18" s="7">
        <v>2.8571428571428572</v>
      </c>
      <c r="HW18" s="7">
        <v>4.2857142857142856</v>
      </c>
      <c r="HX18" s="7">
        <v>8.5714285714285712</v>
      </c>
      <c r="HY18" s="7">
        <v>3.5714285714285716</v>
      </c>
      <c r="HZ18" s="7">
        <v>3.5714285714285716</v>
      </c>
      <c r="IA18" s="7">
        <v>0.7142857142857143</v>
      </c>
      <c r="IB18" s="7">
        <v>2.1428571428571428</v>
      </c>
      <c r="IC18" s="7">
        <v>1.4285714285714286</v>
      </c>
      <c r="ID18" s="7">
        <v>0.7142857142857143</v>
      </c>
      <c r="IE18" s="7">
        <v>14.285714285714286</v>
      </c>
      <c r="IF18" s="7">
        <v>0.7142857142857143</v>
      </c>
      <c r="IG18" s="7">
        <v>0.7142857142857143</v>
      </c>
      <c r="IH18" s="7">
        <v>5</v>
      </c>
      <c r="II18" s="7">
        <v>1.4285714285714286</v>
      </c>
      <c r="IJ18" s="7">
        <v>2.8571428571428572</v>
      </c>
      <c r="IK18" s="7">
        <v>2.1428571428571428</v>
      </c>
      <c r="IL18" s="7">
        <v>4.2857142857142856</v>
      </c>
      <c r="IM18" s="7">
        <v>1.4285714285714286</v>
      </c>
      <c r="IN18" s="7">
        <v>5.7142857142857144</v>
      </c>
      <c r="IO18" s="7">
        <v>20</v>
      </c>
      <c r="IP18" s="7">
        <v>20</v>
      </c>
      <c r="IQ18" s="7">
        <v>2.8571428571428572</v>
      </c>
      <c r="IR18" s="7">
        <v>6.4285714285714288</v>
      </c>
      <c r="IS18" s="7">
        <v>3.5714285714285716</v>
      </c>
      <c r="IT18" s="7">
        <v>9.2857142857142865</v>
      </c>
      <c r="IU18" s="7">
        <v>10</v>
      </c>
      <c r="IV18" s="7">
        <v>1.4285714285714286</v>
      </c>
      <c r="IW18" s="7">
        <v>2.8571428571428572</v>
      </c>
      <c r="IX18" s="7">
        <v>17.857142857142858</v>
      </c>
      <c r="IY18" s="7">
        <v>2.8571428571428572</v>
      </c>
      <c r="IZ18" s="7">
        <v>1.4285714285714286</v>
      </c>
      <c r="JA18" s="7">
        <v>1.4285714285714286</v>
      </c>
      <c r="JB18" s="7">
        <v>1.4285714285714286</v>
      </c>
      <c r="JC18" s="7">
        <v>2.1428571428571428</v>
      </c>
      <c r="JD18" s="7">
        <v>1.4285714285714286</v>
      </c>
      <c r="JE18" s="7">
        <v>1.4285714285714286</v>
      </c>
      <c r="JF18" s="7">
        <v>1.4285714285714286</v>
      </c>
      <c r="JG18" s="7">
        <v>1.4285714285714286</v>
      </c>
      <c r="JH18" s="7">
        <v>1.4285714285714286</v>
      </c>
      <c r="JI18" s="7">
        <v>2.8571428571428572</v>
      </c>
      <c r="JJ18" s="7">
        <v>2.1428571428571428</v>
      </c>
      <c r="JK18" s="7">
        <v>1.4285714285714286</v>
      </c>
      <c r="JL18" s="7">
        <v>1.4285714285714286</v>
      </c>
      <c r="JM18" s="7">
        <v>2.1428571428571428</v>
      </c>
      <c r="JN18" s="7">
        <v>1.4285714285714286</v>
      </c>
      <c r="JO18" s="7">
        <v>1.4285714285714286</v>
      </c>
      <c r="JP18" s="7">
        <v>0.7142857142857143</v>
      </c>
      <c r="JQ18" s="7">
        <v>0.7142857142857143</v>
      </c>
      <c r="JR18" s="7">
        <v>0.7142857142857143</v>
      </c>
      <c r="JS18" s="7">
        <v>2.1428571428571428</v>
      </c>
      <c r="JT18" s="7">
        <v>1.4285714285714286</v>
      </c>
      <c r="JU18" s="7">
        <v>3.5714285714285716</v>
      </c>
      <c r="JV18" s="7">
        <v>2.1428571428571428</v>
      </c>
    </row>
    <row r="19" spans="1:282">
      <c r="A19" s="89">
        <v>13</v>
      </c>
      <c r="B19" s="87" t="s">
        <v>273</v>
      </c>
      <c r="C19" s="87" t="s">
        <v>282</v>
      </c>
      <c r="D19" s="89" t="s">
        <v>211</v>
      </c>
      <c r="E19" s="89" t="s">
        <v>342</v>
      </c>
      <c r="F19" s="120" t="s">
        <v>345</v>
      </c>
      <c r="G19" s="172">
        <f>'Table S3b'!F19/'Table S4b'!G$4</f>
        <v>6.458333333333333</v>
      </c>
      <c r="H19" s="171">
        <f>'Table S3b'!G19/'Table S4b'!H$4</f>
        <v>0.42857142857142855</v>
      </c>
      <c r="I19" s="171">
        <f>'Table S3b'!H19/'Table S4b'!I$4</f>
        <v>4.9147442326980942E-2</v>
      </c>
      <c r="J19" s="171">
        <f>'Table S3b'!I19/'Table S4b'!J$4</f>
        <v>1.4845714986810625</v>
      </c>
      <c r="K19" s="171">
        <f>'Table S3b'!J19/'Table S4b'!K$4</f>
        <v>0.166412213740458</v>
      </c>
      <c r="L19" s="171">
        <f>'Table S3b'!K19/'Table S4b'!L$4</f>
        <v>1.7778936392075078</v>
      </c>
      <c r="M19" s="171">
        <f>'Table S3b'!L19/'Table S4b'!M$4</f>
        <v>252.63157894736841</v>
      </c>
      <c r="N19" s="171">
        <f>'Table S3b'!M19/'Table S4b'!N$4</f>
        <v>0.58762886597938147</v>
      </c>
      <c r="O19" s="171">
        <f>'Table S3b'!N19/'Table S4b'!O$4</f>
        <v>0.18863049095607234</v>
      </c>
      <c r="P19" s="171">
        <f>'Table S3b'!O19/'Table S4b'!P$4</f>
        <v>25.974025974025974</v>
      </c>
      <c r="Q19" s="171">
        <f>'Table S3b'!P19/'Table S4b'!Q$4</f>
        <v>0.57803468208092479</v>
      </c>
      <c r="R19" s="171">
        <f>'Table S3b'!Q19/'Table S4b'!R$4</f>
        <v>0.40425531914893614</v>
      </c>
      <c r="S19" s="171">
        <f>'Table S3b'!R19/'Table S4b'!S$4</f>
        <v>0.64626865671641787</v>
      </c>
      <c r="T19" s="171">
        <f>'Table S3b'!S19/'Table S4b'!T$4</f>
        <v>0.4</v>
      </c>
      <c r="U19" s="171">
        <f>'Table S3b'!T19/'Table S4b'!U$4</f>
        <v>7.2857142857142856</v>
      </c>
      <c r="V19" s="171">
        <f>'Table S3b'!U19/'Table S4b'!V$4</f>
        <v>125</v>
      </c>
      <c r="W19" s="171">
        <f>'Table S3b'!V19/'Table S4b'!W$4</f>
        <v>1.1139896373056994</v>
      </c>
      <c r="X19" s="171">
        <f>'Table S3b'!W19/'Table S4b'!X$4</f>
        <v>0.76666666666666661</v>
      </c>
      <c r="Y19" s="171">
        <f>'Table S3b'!X19/'Table S4b'!Y$4</f>
        <v>0.51428571428571435</v>
      </c>
      <c r="Z19" s="171">
        <f>'Table S3b'!Y19/'Table S4b'!Z$4</f>
        <v>322.5</v>
      </c>
      <c r="AA19" s="171">
        <f>'Table S3b'!Z19/'Table S4b'!AA$4</f>
        <v>2.2292993630573247E-2</v>
      </c>
      <c r="AB19" s="171">
        <f>'Table S3b'!AA19/'Table S4b'!AB$4</f>
        <v>3.2452830188679247</v>
      </c>
      <c r="AC19" s="171">
        <f>'Table S3b'!AB19/'Table S4b'!AC$4</f>
        <v>9.1111111111111107</v>
      </c>
      <c r="AD19" s="171">
        <f>'Table S3b'!AC19/'Table S4b'!AD$4</f>
        <v>5</v>
      </c>
      <c r="AE19" s="3"/>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7" t="s">
        <v>37</v>
      </c>
      <c r="GO19" s="7">
        <v>4.8</v>
      </c>
      <c r="GP19" s="7" t="s">
        <v>175</v>
      </c>
      <c r="GQ19" s="7">
        <v>1</v>
      </c>
      <c r="GR19" s="7">
        <v>0.72916666666666674</v>
      </c>
      <c r="GS19" s="7">
        <v>0.75</v>
      </c>
      <c r="GT19" s="7">
        <v>1.6666666666666667</v>
      </c>
      <c r="GU19" s="7">
        <v>0.91666666666666674</v>
      </c>
      <c r="GV19" s="7">
        <v>2.354166666666667</v>
      </c>
      <c r="GW19" s="7">
        <v>1.0833333333333335</v>
      </c>
      <c r="GX19" s="7">
        <v>0.6875</v>
      </c>
      <c r="GY19" s="7">
        <v>0.27083333333333337</v>
      </c>
      <c r="GZ19" s="7">
        <v>0.45833333333333337</v>
      </c>
      <c r="HA19" s="7">
        <v>1.0208333333333335</v>
      </c>
      <c r="HB19" s="7">
        <v>1.9375000000000002</v>
      </c>
      <c r="HC19" s="7">
        <v>0.52083333333333337</v>
      </c>
      <c r="HD19" s="7">
        <v>2.125</v>
      </c>
      <c r="HE19" s="7">
        <v>1.2083333333333333</v>
      </c>
      <c r="HF19" s="7">
        <v>1.1875</v>
      </c>
      <c r="HG19" s="7">
        <v>0.54166666666666674</v>
      </c>
      <c r="HH19" s="7">
        <v>0.66666666666666674</v>
      </c>
      <c r="HI19" s="7">
        <v>1.5</v>
      </c>
      <c r="HJ19" s="7">
        <v>0.56250000000000011</v>
      </c>
      <c r="HK19" s="7">
        <v>1.3958333333333335</v>
      </c>
      <c r="HL19" s="7">
        <v>0.625</v>
      </c>
      <c r="HM19" s="7">
        <v>2.8333333333333335</v>
      </c>
      <c r="HN19" s="7">
        <v>3.375</v>
      </c>
      <c r="HO19" s="7">
        <v>0.16666666666666669</v>
      </c>
      <c r="HP19" s="7">
        <v>1.3541666666666667</v>
      </c>
      <c r="HQ19" s="7">
        <v>1.9583333333333335</v>
      </c>
      <c r="HR19" s="7">
        <v>1.5</v>
      </c>
      <c r="HS19" s="7">
        <v>2.354166666666667</v>
      </c>
      <c r="HT19" s="7">
        <v>2.0625</v>
      </c>
      <c r="HU19" s="7">
        <v>0.6875</v>
      </c>
      <c r="HV19" s="7">
        <v>1.0625</v>
      </c>
      <c r="HW19" s="7">
        <v>1.5208333333333333</v>
      </c>
      <c r="HX19" s="7">
        <v>1.5</v>
      </c>
      <c r="HY19" s="7">
        <v>0.8125</v>
      </c>
      <c r="HZ19" s="7">
        <v>0.87500000000000011</v>
      </c>
      <c r="IA19" s="7">
        <v>0.41666666666666669</v>
      </c>
      <c r="IB19" s="7">
        <v>2.9583333333333335</v>
      </c>
      <c r="IC19" s="7">
        <v>2.041666666666667</v>
      </c>
      <c r="ID19" s="7">
        <v>0.625</v>
      </c>
      <c r="IE19" s="7">
        <v>0.95833333333333326</v>
      </c>
      <c r="IF19" s="7">
        <v>0.35416666666666669</v>
      </c>
      <c r="IG19" s="7">
        <v>0.47916666666666663</v>
      </c>
      <c r="IH19" s="7">
        <v>0.66666666666666674</v>
      </c>
      <c r="II19" s="7">
        <v>0.47916666666666663</v>
      </c>
      <c r="IJ19" s="7">
        <v>0.72916666666666674</v>
      </c>
      <c r="IK19" s="7">
        <v>1.8958333333333333</v>
      </c>
      <c r="IL19" s="7">
        <v>1.5</v>
      </c>
      <c r="IM19" s="7">
        <v>1.1250000000000002</v>
      </c>
      <c r="IN19" s="7">
        <v>2.5416666666666665</v>
      </c>
      <c r="IO19" s="7">
        <v>2.0208333333333335</v>
      </c>
      <c r="IP19" s="7">
        <v>3.604166666666667</v>
      </c>
      <c r="IQ19" s="7">
        <v>0.66666666666666674</v>
      </c>
      <c r="IR19" s="7">
        <v>1.5416666666666667</v>
      </c>
      <c r="IS19" s="7">
        <v>1.1458333333333335</v>
      </c>
      <c r="IT19" s="7">
        <v>1.5</v>
      </c>
      <c r="IU19" s="7">
        <v>1.5208333333333333</v>
      </c>
      <c r="IV19" s="7">
        <v>1.4791666666666667</v>
      </c>
      <c r="IW19" s="7">
        <v>0.75</v>
      </c>
      <c r="IX19" s="7">
        <v>1.6875</v>
      </c>
      <c r="IY19" s="7">
        <v>1.5625</v>
      </c>
      <c r="IZ19" s="7">
        <v>1.2708333333333333</v>
      </c>
      <c r="JA19" s="7">
        <v>1.6458333333333335</v>
      </c>
      <c r="JB19" s="7">
        <v>3.8958333333333335</v>
      </c>
      <c r="JC19" s="7">
        <v>1.375</v>
      </c>
      <c r="JD19" s="7">
        <v>1</v>
      </c>
      <c r="JE19" s="7">
        <v>2.7708333333333335</v>
      </c>
      <c r="JF19" s="7">
        <v>1.5416666666666667</v>
      </c>
      <c r="JG19" s="7">
        <v>1.6041666666666667</v>
      </c>
      <c r="JH19" s="7">
        <v>2.9583333333333335</v>
      </c>
      <c r="JI19" s="7">
        <v>2.3333333333333335</v>
      </c>
      <c r="JJ19" s="7">
        <v>1.7083333333333333</v>
      </c>
      <c r="JK19" s="7">
        <v>1.1041666666666667</v>
      </c>
      <c r="JL19" s="7">
        <v>2.3333333333333335</v>
      </c>
      <c r="JM19" s="7">
        <v>2.1041666666666665</v>
      </c>
      <c r="JN19" s="7">
        <v>2.3333333333333335</v>
      </c>
      <c r="JO19" s="7">
        <v>1.1875</v>
      </c>
      <c r="JP19" s="7">
        <v>2.6875</v>
      </c>
      <c r="JQ19" s="7">
        <v>5.229166666666667</v>
      </c>
      <c r="JR19" s="7">
        <v>0.87500000000000011</v>
      </c>
      <c r="JS19" s="7">
        <v>0.375</v>
      </c>
      <c r="JT19" s="7">
        <v>0.39583333333333331</v>
      </c>
      <c r="JU19" s="7">
        <v>0.1875</v>
      </c>
      <c r="JV19" s="7">
        <v>1.6875</v>
      </c>
    </row>
    <row r="20" spans="1:282">
      <c r="A20" s="89">
        <v>14</v>
      </c>
      <c r="B20" s="87" t="s">
        <v>275</v>
      </c>
      <c r="C20" s="87" t="s">
        <v>284</v>
      </c>
      <c r="D20" s="89" t="s">
        <v>211</v>
      </c>
      <c r="E20" s="89" t="s">
        <v>342</v>
      </c>
      <c r="F20" s="120" t="s">
        <v>346</v>
      </c>
      <c r="G20" s="172">
        <f>'Table S3b'!F20/'Table S4b'!G$4</f>
        <v>0.84166666666666667</v>
      </c>
      <c r="H20" s="171">
        <f>'Table S3b'!G20/'Table S4b'!H$4</f>
        <v>2.0952380952380953</v>
      </c>
      <c r="I20" s="171">
        <f>'Table S3b'!H20/'Table S4b'!I$4</f>
        <v>1.7184887997325309E-2</v>
      </c>
      <c r="J20" s="171">
        <f>'Table S3b'!I20/'Table S4b'!J$4</f>
        <v>0.40733697319182871</v>
      </c>
      <c r="K20" s="171">
        <f>'Table S3b'!J20/'Table S4b'!K$4</f>
        <v>0.47175572519083969</v>
      </c>
      <c r="L20" s="171">
        <f>'Table S3b'!K20/'Table S4b'!L$4</f>
        <v>2.8675703858185608</v>
      </c>
      <c r="M20" s="171">
        <f>'Table S3b'!L20/'Table S4b'!M$4</f>
        <v>336.84210526315792</v>
      </c>
      <c r="N20" s="171">
        <f>'Table S3b'!M20/'Table S4b'!N$4</f>
        <v>0.74226804123711343</v>
      </c>
      <c r="O20" s="171">
        <f>'Table S3b'!N20/'Table S4b'!O$4</f>
        <v>2.9715762273901807E-2</v>
      </c>
      <c r="P20" s="171">
        <f>'Table S3b'!O20/'Table S4b'!P$4</f>
        <v>74.025974025974023</v>
      </c>
      <c r="Q20" s="171">
        <f>'Table S3b'!P20/'Table S4b'!Q$4</f>
        <v>1.0982658959537572</v>
      </c>
      <c r="R20" s="171">
        <f>'Table S3b'!Q20/'Table S4b'!R$4</f>
        <v>1.1702127659574468</v>
      </c>
      <c r="S20" s="171">
        <f>'Table S3b'!R20/'Table S4b'!S$4</f>
        <v>0.38805970149253732</v>
      </c>
      <c r="T20" s="171">
        <f>'Table S3b'!S20/'Table S4b'!T$4</f>
        <v>0.22857142857142856</v>
      </c>
      <c r="U20" s="171">
        <f>'Table S3b'!T20/'Table S4b'!U$4</f>
        <v>4.1428571428571432</v>
      </c>
      <c r="V20" s="171">
        <f>'Table S3b'!U20/'Table S4b'!V$4</f>
        <v>47.083333333333336</v>
      </c>
      <c r="W20" s="171">
        <f>'Table S3b'!V20/'Table S4b'!W$4</f>
        <v>0.20259067357512955</v>
      </c>
      <c r="X20" s="171">
        <f>'Table S3b'!W20/'Table S4b'!X$4</f>
        <v>0.43333333333333335</v>
      </c>
      <c r="Y20" s="171">
        <f>'Table S3b'!X20/'Table S4b'!Y$4</f>
        <v>1.2523809523809524</v>
      </c>
      <c r="Z20" s="171">
        <f>'Table S3b'!Y20/'Table S4b'!Z$4</f>
        <v>300</v>
      </c>
      <c r="AA20" s="171">
        <f>'Table S3b'!Z20/'Table S4b'!AA$4</f>
        <v>9.5541401273885346E-3</v>
      </c>
      <c r="AB20" s="171">
        <f>'Table S3b'!AA20/'Table S4b'!AB$4</f>
        <v>0.58867924528301896</v>
      </c>
      <c r="AC20" s="171">
        <f>'Table S3b'!AB20/'Table S4b'!AC$4</f>
        <v>6</v>
      </c>
      <c r="AD20" s="171">
        <f>'Table S3b'!AC20/'Table S4b'!AD$4</f>
        <v>2.8421052631578951</v>
      </c>
      <c r="AE20" s="3"/>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7" t="s">
        <v>33</v>
      </c>
      <c r="GO20" s="7">
        <v>193</v>
      </c>
      <c r="GP20" s="7" t="s">
        <v>134</v>
      </c>
      <c r="GQ20" s="7">
        <v>0.18652849740932642</v>
      </c>
      <c r="GR20" s="7">
        <v>0.14093264248704662</v>
      </c>
      <c r="GS20" s="7">
        <v>0.47823834196891191</v>
      </c>
      <c r="GT20" s="7">
        <v>0.54922279792746109</v>
      </c>
      <c r="GU20" s="7">
        <v>8.2901554404145081E-2</v>
      </c>
      <c r="GV20" s="7">
        <v>0.73056994818652854</v>
      </c>
      <c r="GW20" s="7">
        <v>0.12124352331606217</v>
      </c>
      <c r="GX20" s="7">
        <v>8.4455958549222804E-2</v>
      </c>
      <c r="GY20" s="7">
        <v>3.7823834196891191E-2</v>
      </c>
      <c r="GZ20" s="7">
        <v>8.6528497409326416E-2</v>
      </c>
      <c r="HA20" s="7">
        <v>0.438860103626943</v>
      </c>
      <c r="HB20" s="7">
        <v>0.27616580310880828</v>
      </c>
      <c r="HC20" s="7">
        <v>0.14352331606217616</v>
      </c>
      <c r="HD20" s="7">
        <v>3.1088082901554404</v>
      </c>
      <c r="HE20" s="7">
        <v>1.1709844559585492</v>
      </c>
      <c r="HF20" s="7">
        <v>0.89637305699481862</v>
      </c>
      <c r="HG20" s="7">
        <v>0.17875647668393782</v>
      </c>
      <c r="HH20" s="7">
        <v>0.21191709844559584</v>
      </c>
      <c r="HI20" s="7">
        <v>0.51502590673575133</v>
      </c>
      <c r="HJ20" s="7">
        <v>0.23523316062176164</v>
      </c>
      <c r="HK20" s="7">
        <v>0.10569948186528497</v>
      </c>
      <c r="HL20" s="7">
        <v>0.12176165803108809</v>
      </c>
      <c r="HM20" s="7">
        <v>0.15803108808290156</v>
      </c>
      <c r="HN20" s="7">
        <v>0.3430051813471503</v>
      </c>
      <c r="HO20" s="7">
        <v>0.1901554404145078</v>
      </c>
      <c r="HP20" s="7">
        <v>0.15803108808290156</v>
      </c>
      <c r="HQ20" s="7">
        <v>0.27461139896373055</v>
      </c>
      <c r="HR20" s="7">
        <v>0.22331606217616581</v>
      </c>
      <c r="HS20" s="7">
        <v>0.12901554404145077</v>
      </c>
      <c r="HT20" s="7">
        <v>9.9481865284974089E-2</v>
      </c>
      <c r="HU20" s="7">
        <v>0.41036269430051814</v>
      </c>
      <c r="HV20" s="7">
        <v>0.25492227979274612</v>
      </c>
      <c r="HW20" s="7">
        <v>0.49481865284974091</v>
      </c>
      <c r="HX20" s="7">
        <v>0.74611398963730569</v>
      </c>
      <c r="HY20" s="7">
        <v>0.12797927461139896</v>
      </c>
      <c r="HZ20" s="7">
        <v>0.17305699481865283</v>
      </c>
      <c r="IA20" s="7">
        <v>0.24922279792746116</v>
      </c>
      <c r="IB20" s="7">
        <v>0.28238341968911918</v>
      </c>
      <c r="IC20" s="7">
        <v>0.15906735751295337</v>
      </c>
      <c r="ID20" s="7">
        <v>0.2673575129533679</v>
      </c>
      <c r="IE20" s="7">
        <v>0.25647668393782386</v>
      </c>
      <c r="IF20" s="7">
        <v>7.8756476683937815E-2</v>
      </c>
      <c r="IG20" s="7">
        <v>0.14093264248704662</v>
      </c>
      <c r="IH20" s="7">
        <v>0.19067357512953367</v>
      </c>
      <c r="II20" s="7">
        <v>0.17098445595854922</v>
      </c>
      <c r="IJ20" s="7">
        <v>0.26580310880829017</v>
      </c>
      <c r="IK20" s="7">
        <v>0.63212435233160624</v>
      </c>
      <c r="IL20" s="7">
        <v>0.30880829015544042</v>
      </c>
      <c r="IM20" s="7">
        <v>0.41243523316062175</v>
      </c>
      <c r="IN20" s="7">
        <v>1.1968911917098446</v>
      </c>
      <c r="IO20" s="7">
        <v>1.3367875647668395</v>
      </c>
      <c r="IP20" s="7">
        <v>1.0414507772020725</v>
      </c>
      <c r="IQ20" s="7">
        <v>0.75129533678756477</v>
      </c>
      <c r="IR20" s="7">
        <v>0.40518134715025911</v>
      </c>
      <c r="IS20" s="7">
        <v>0.39222797927461139</v>
      </c>
      <c r="IT20" s="7">
        <v>0.16476683937823836</v>
      </c>
      <c r="IU20" s="7">
        <v>0.15906735751295337</v>
      </c>
      <c r="IV20" s="7">
        <v>0.7098445595854922</v>
      </c>
      <c r="IW20" s="7">
        <v>0.38134715025906735</v>
      </c>
      <c r="IX20" s="7">
        <v>1.1917098445595855</v>
      </c>
      <c r="IY20" s="7">
        <v>1.0466321243523315</v>
      </c>
      <c r="IZ20" s="7">
        <v>0.56994818652849744</v>
      </c>
      <c r="JA20" s="7">
        <v>1.1865284974093264</v>
      </c>
      <c r="JB20" s="7">
        <v>0.88601036269430056</v>
      </c>
      <c r="JC20" s="7">
        <v>0.79792746113989632</v>
      </c>
      <c r="JD20" s="7">
        <v>0.44145077720207254</v>
      </c>
      <c r="JE20" s="7">
        <v>0.4917098445595855</v>
      </c>
      <c r="JF20" s="7">
        <v>1.1917098445595855</v>
      </c>
      <c r="JG20" s="7">
        <v>0.79792746113989632</v>
      </c>
      <c r="JH20" s="7">
        <v>0.39740932642487048</v>
      </c>
      <c r="JI20" s="7">
        <v>1.7253886010362693</v>
      </c>
      <c r="JJ20" s="7">
        <v>0.56476683937823835</v>
      </c>
      <c r="JK20" s="7">
        <v>0.75647668393782386</v>
      </c>
      <c r="JL20" s="7">
        <v>0.6113989637305699</v>
      </c>
      <c r="JM20" s="7">
        <v>1.233160621761658</v>
      </c>
      <c r="JN20" s="7">
        <v>1.2590673575129534</v>
      </c>
      <c r="JO20" s="7">
        <v>0.65284974093264247</v>
      </c>
      <c r="JP20" s="7">
        <v>0.91709844559585496</v>
      </c>
      <c r="JQ20" s="7">
        <v>1.9481865284974094</v>
      </c>
      <c r="JR20" s="7">
        <v>1.0103626943005182</v>
      </c>
      <c r="JS20" s="7">
        <v>0.16787564766839377</v>
      </c>
      <c r="JT20" s="7">
        <v>0.15699481865284975</v>
      </c>
      <c r="JU20" s="7">
        <v>0.24300518134715024</v>
      </c>
      <c r="JV20" s="7">
        <v>0.30362694300518134</v>
      </c>
    </row>
    <row r="21" spans="1:282">
      <c r="A21" s="89">
        <v>15</v>
      </c>
      <c r="B21" s="87" t="s">
        <v>328</v>
      </c>
      <c r="C21" s="87" t="s">
        <v>338</v>
      </c>
      <c r="D21" s="89" t="s">
        <v>211</v>
      </c>
      <c r="E21" s="89" t="s">
        <v>342</v>
      </c>
      <c r="F21" s="120" t="s">
        <v>986</v>
      </c>
      <c r="G21" s="172">
        <f>'Table S3b'!F21/'Table S4b'!G$4</f>
        <v>1.1166666666666667</v>
      </c>
      <c r="H21" s="171">
        <f>'Table S3b'!G21/'Table S4b'!H$4</f>
        <v>0.5714285714285714</v>
      </c>
      <c r="I21" s="171">
        <f>'Table S3b'!H21/'Table S4b'!I$4</f>
        <v>8.5590103644266127E-2</v>
      </c>
      <c r="J21" s="171">
        <f>'Table S3b'!I21/'Table S4b'!J$4</f>
        <v>0.71406662167965151</v>
      </c>
      <c r="K21" s="171">
        <f>'Table S3b'!J21/'Table S4b'!K$4</f>
        <v>0</v>
      </c>
      <c r="L21" s="171">
        <f>'Table S3b'!K21/'Table S4b'!L$4</f>
        <v>2.3461939520333681</v>
      </c>
      <c r="M21" s="171">
        <f>'Table S3b'!L21/'Table S4b'!M$4</f>
        <v>413.15789473684208</v>
      </c>
      <c r="N21" s="171">
        <f>'Table S3b'!M21/'Table S4b'!N$4</f>
        <v>1.7835051546391754</v>
      </c>
      <c r="O21" s="171">
        <f>'Table S3b'!N21/'Table S4b'!O$4</f>
        <v>5.4263565891472867E-2</v>
      </c>
      <c r="P21" s="171">
        <f>'Table S3b'!O21/'Table S4b'!P$4</f>
        <v>93.506493506493513</v>
      </c>
      <c r="Q21" s="171">
        <f>'Table S3b'!P21/'Table S4b'!Q$4</f>
        <v>5.3179190751445082</v>
      </c>
      <c r="R21" s="171">
        <f>'Table S3b'!Q21/'Table S4b'!R$4</f>
        <v>0.72340425531914898</v>
      </c>
      <c r="S21" s="171">
        <f>'Table S3b'!R21/'Table S4b'!S$4</f>
        <v>0.508955223880597</v>
      </c>
      <c r="T21" s="171">
        <f>'Table S3b'!S21/'Table S4b'!T$4</f>
        <v>0.17142857142857143</v>
      </c>
      <c r="U21" s="171">
        <f>'Table S3b'!T21/'Table S4b'!U$4</f>
        <v>4.0714285714285721</v>
      </c>
      <c r="V21" s="171">
        <f>'Table S3b'!U21/'Table S4b'!V$4</f>
        <v>36.041666666666671</v>
      </c>
      <c r="W21" s="171">
        <f>'Table S3b'!V21/'Table S4b'!W$4</f>
        <v>0.23316062176165803</v>
      </c>
      <c r="X21" s="171">
        <f>'Table S3b'!W21/'Table S4b'!X$4</f>
        <v>0.56666666666666665</v>
      </c>
      <c r="Y21" s="171">
        <f>'Table S3b'!X21/'Table S4b'!Y$4</f>
        <v>1.5238095238095237</v>
      </c>
      <c r="Z21" s="171">
        <f>'Table S3b'!Y21/'Table S4b'!Z$4</f>
        <v>297.5</v>
      </c>
      <c r="AA21" s="171">
        <f>'Table S3b'!Z21/'Table S4b'!AA$4</f>
        <v>8.4394904458598725E-3</v>
      </c>
      <c r="AB21" s="171">
        <f>'Table S3b'!AA21/'Table S4b'!AB$4</f>
        <v>0.7094339622641509</v>
      </c>
      <c r="AC21" s="171">
        <f>'Table S3b'!AB21/'Table S4b'!AC$4</f>
        <v>6</v>
      </c>
      <c r="AD21" s="171">
        <f>'Table S3b'!AC21/'Table S4b'!AD$4</f>
        <v>2.1578947368421053</v>
      </c>
      <c r="AE21" s="3"/>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7" t="s">
        <v>35</v>
      </c>
      <c r="GO21" s="7">
        <v>12</v>
      </c>
      <c r="GP21" s="7" t="s">
        <v>132</v>
      </c>
      <c r="GQ21" s="7">
        <v>0.60833333333333328</v>
      </c>
      <c r="GR21" s="7">
        <v>0.57500000000000007</v>
      </c>
      <c r="GS21" s="7">
        <v>2.3249999999999997</v>
      </c>
      <c r="GT21" s="7">
        <v>1.6583333333333332</v>
      </c>
      <c r="GU21" s="7">
        <v>0.19999999999999998</v>
      </c>
      <c r="GV21" s="7">
        <v>2.3333333333333335</v>
      </c>
      <c r="GW21" s="7">
        <v>0.19999999999999998</v>
      </c>
      <c r="GX21" s="7">
        <v>0.11666666666666665</v>
      </c>
      <c r="GY21" s="7">
        <v>4.1666666666666664E-2</v>
      </c>
      <c r="GZ21" s="7">
        <v>0.21666666666666667</v>
      </c>
      <c r="HA21" s="7">
        <v>1.1333333333333333</v>
      </c>
      <c r="HB21" s="7">
        <v>0.64166666666666672</v>
      </c>
      <c r="HC21" s="7">
        <v>0.30833333333333335</v>
      </c>
      <c r="HD21" s="7">
        <v>17.916666666666668</v>
      </c>
      <c r="HE21" s="7">
        <v>3.2583333333333333</v>
      </c>
      <c r="HF21" s="7">
        <v>3.75</v>
      </c>
      <c r="HG21" s="7">
        <v>0.54999999999999993</v>
      </c>
      <c r="HH21" s="7">
        <v>0.55833333333333335</v>
      </c>
      <c r="HI21" s="7">
        <v>2.3000000000000003</v>
      </c>
      <c r="HJ21" s="7">
        <v>0.28333333333333333</v>
      </c>
      <c r="HK21" s="7">
        <v>0.15</v>
      </c>
      <c r="HL21" s="7">
        <v>0.17500000000000002</v>
      </c>
      <c r="HM21" s="7">
        <v>0.24166666666666667</v>
      </c>
      <c r="HN21" s="7">
        <v>0.625</v>
      </c>
      <c r="HO21" s="7">
        <v>1.5</v>
      </c>
      <c r="HP21" s="7">
        <v>0.28333333333333333</v>
      </c>
      <c r="HQ21" s="7">
        <v>0.5083333333333333</v>
      </c>
      <c r="HR21" s="7">
        <v>0.34166666666666662</v>
      </c>
      <c r="HS21" s="7">
        <v>0.25</v>
      </c>
      <c r="HT21" s="7">
        <v>0.18333333333333335</v>
      </c>
      <c r="HU21" s="7">
        <v>1.2916666666666667</v>
      </c>
      <c r="HV21" s="7">
        <v>0.6166666666666667</v>
      </c>
      <c r="HW21" s="7">
        <v>1.2083333333333333</v>
      </c>
      <c r="HX21" s="7">
        <v>2.1583333333333332</v>
      </c>
      <c r="HY21" s="7">
        <v>0.22500000000000001</v>
      </c>
      <c r="HZ21" s="7">
        <v>0.25</v>
      </c>
      <c r="IA21" s="7">
        <v>0.57500000000000007</v>
      </c>
      <c r="IB21" s="7">
        <v>0.43333333333333335</v>
      </c>
      <c r="IC21" s="7">
        <v>0.29166666666666669</v>
      </c>
      <c r="ID21" s="7">
        <v>0.67499999999999993</v>
      </c>
      <c r="IE21" s="7">
        <v>0.54999999999999993</v>
      </c>
      <c r="IF21" s="7">
        <v>0.13333333333333333</v>
      </c>
      <c r="IG21" s="7">
        <v>0.20833333333333334</v>
      </c>
      <c r="IH21" s="7">
        <v>0.41666666666666669</v>
      </c>
      <c r="II21" s="7">
        <v>0.3666666666666667</v>
      </c>
      <c r="IJ21" s="7">
        <v>0.65833333333333333</v>
      </c>
      <c r="IK21" s="7">
        <v>1.1166666666666667</v>
      </c>
      <c r="IL21" s="7">
        <v>0.54999999999999993</v>
      </c>
      <c r="IM21" s="7">
        <v>1.0083333333333333</v>
      </c>
      <c r="IN21" s="7">
        <v>2.0500000000000003</v>
      </c>
      <c r="IO21" s="7">
        <v>2.7416666666666667</v>
      </c>
      <c r="IP21" s="7">
        <v>1.6500000000000001</v>
      </c>
      <c r="IQ21" s="7">
        <v>2.8416666666666668</v>
      </c>
      <c r="IR21" s="7">
        <v>0.68333333333333324</v>
      </c>
      <c r="IS21" s="7">
        <v>0.75</v>
      </c>
      <c r="IT21" s="7">
        <v>0.29166666666666669</v>
      </c>
      <c r="IU21" s="7">
        <v>0.32500000000000001</v>
      </c>
      <c r="IV21" s="7">
        <v>1.3333333333333333</v>
      </c>
      <c r="IW21" s="7">
        <v>0.35833333333333334</v>
      </c>
      <c r="IX21" s="7">
        <v>1.7333333333333334</v>
      </c>
      <c r="IY21" s="7">
        <v>0.76666666666666661</v>
      </c>
      <c r="IZ21" s="7">
        <v>0.41666666666666669</v>
      </c>
      <c r="JA21" s="7">
        <v>0.41666666666666669</v>
      </c>
      <c r="JB21" s="7">
        <v>1.1666666666666667</v>
      </c>
      <c r="JC21" s="7">
        <v>0.94166666666666676</v>
      </c>
      <c r="JD21" s="7">
        <v>0.34166666666666662</v>
      </c>
      <c r="JE21" s="7">
        <v>0.54999999999999993</v>
      </c>
      <c r="JF21" s="7">
        <v>2.0666666666666669</v>
      </c>
      <c r="JG21" s="7">
        <v>1.2</v>
      </c>
      <c r="JH21" s="7">
        <v>0.45833333333333331</v>
      </c>
      <c r="JI21" s="7">
        <v>1.5166666666666666</v>
      </c>
      <c r="JJ21" s="7">
        <v>0.3833333333333333</v>
      </c>
      <c r="JK21" s="7">
        <v>1.7</v>
      </c>
      <c r="JL21" s="7">
        <v>1.625</v>
      </c>
      <c r="JM21" s="7">
        <v>0.91666666666666663</v>
      </c>
      <c r="JN21" s="7">
        <v>1.3499999999999999</v>
      </c>
      <c r="JO21" s="7">
        <v>1.9916666666666665</v>
      </c>
      <c r="JP21" s="7">
        <v>2.2666666666666666</v>
      </c>
      <c r="JQ21" s="7">
        <v>1.6666666666666667</v>
      </c>
      <c r="JR21" s="7">
        <v>2.2166666666666668</v>
      </c>
      <c r="JS21" s="7">
        <v>0.22500000000000001</v>
      </c>
      <c r="JT21" s="7">
        <v>0.18333333333333335</v>
      </c>
      <c r="JU21" s="7">
        <v>0.25833333333333336</v>
      </c>
      <c r="JV21" s="7">
        <v>0.48333333333333334</v>
      </c>
    </row>
    <row r="22" spans="1:282" ht="15.75" customHeight="1">
      <c r="A22" s="89">
        <v>16</v>
      </c>
      <c r="B22" s="87" t="s">
        <v>322</v>
      </c>
      <c r="C22" s="87" t="s">
        <v>332</v>
      </c>
      <c r="D22" s="89" t="s">
        <v>211</v>
      </c>
      <c r="E22" s="89" t="s">
        <v>213</v>
      </c>
      <c r="F22" s="120" t="s">
        <v>987</v>
      </c>
      <c r="G22" s="172">
        <f>'Table S3b'!F22/'Table S4b'!G$4</f>
        <v>0.6166666666666667</v>
      </c>
      <c r="H22" s="171">
        <f>'Table S3b'!G22/'Table S4b'!H$4</f>
        <v>0.5714285714285714</v>
      </c>
      <c r="I22" s="171">
        <f>'Table S3b'!H22/'Table S4b'!I$4</f>
        <v>0.11969241056502841</v>
      </c>
      <c r="J22" s="171">
        <f>'Table S3b'!I22/'Table S4b'!J$4</f>
        <v>0.17299552174713209</v>
      </c>
      <c r="K22" s="171">
        <f>'Table S3b'!J22/'Table S4b'!K$4</f>
        <v>0</v>
      </c>
      <c r="L22" s="171">
        <f>'Table S3b'!K22/'Table S4b'!L$4</f>
        <v>0.20307612095933264</v>
      </c>
      <c r="M22" s="171">
        <f>'Table S3b'!L22/'Table S4b'!M$4</f>
        <v>81.578947368421055</v>
      </c>
      <c r="N22" s="171">
        <f>'Table S3b'!M22/'Table S4b'!N$4</f>
        <v>0.14432989690721648</v>
      </c>
      <c r="O22" s="171">
        <f>'Table S3b'!N22/'Table S4b'!O$4</f>
        <v>0.26098191214470284</v>
      </c>
      <c r="P22" s="171">
        <f>'Table S3b'!O22/'Table S4b'!P$4</f>
        <v>32.467532467532465</v>
      </c>
      <c r="Q22" s="171">
        <f>'Table S3b'!P22/'Table S4b'!Q$4</f>
        <v>0.75144508670520227</v>
      </c>
      <c r="R22" s="171">
        <f>'Table S3b'!Q22/'Table S4b'!R$4</f>
        <v>0.10638297872340426</v>
      </c>
      <c r="S22" s="171">
        <f>'Table S3b'!R22/'Table S4b'!S$4</f>
        <v>8.0597014925373134E-2</v>
      </c>
      <c r="T22" s="171">
        <f>'Table S3b'!S22/'Table S4b'!T$4</f>
        <v>5.7142857142857141E-2</v>
      </c>
      <c r="U22" s="171">
        <f>'Table S3b'!T22/'Table S4b'!U$4</f>
        <v>1.8571428571428574</v>
      </c>
      <c r="V22" s="171">
        <f>'Table S3b'!U22/'Table S4b'!V$4</f>
        <v>7.1875</v>
      </c>
      <c r="W22" s="171">
        <f>'Table S3b'!V22/'Table S4b'!W$4</f>
        <v>3.4196891191709843E-2</v>
      </c>
      <c r="X22" s="171">
        <f>'Table S3b'!W22/'Table S4b'!X$4</f>
        <v>7.4999999999999997E-2</v>
      </c>
      <c r="Y22" s="171">
        <f>'Table S3b'!X22/'Table S4b'!Y$4</f>
        <v>0.45714285714285713</v>
      </c>
      <c r="Z22" s="171">
        <f>'Table S3b'!Y22/'Table S4b'!Z$4</f>
        <v>847.5</v>
      </c>
      <c r="AA22" s="171">
        <f>'Table S3b'!Z22/'Table S4b'!AA$4</f>
        <v>2.0700636942675159E-3</v>
      </c>
      <c r="AB22" s="171">
        <f>'Table S3b'!AA22/'Table S4b'!AB$4</f>
        <v>5.849056603773585E-2</v>
      </c>
      <c r="AC22" s="171">
        <f>'Table S3b'!AB22/'Table S4b'!AC$4</f>
        <v>1.1111111111111112</v>
      </c>
      <c r="AD22" s="171">
        <f>'Table S3b'!AC22/'Table S4b'!AD$4</f>
        <v>1.1052631578947369</v>
      </c>
      <c r="AE22"/>
      <c r="GN22" s="7" t="s">
        <v>40</v>
      </c>
      <c r="GO22" s="7">
        <v>2.1</v>
      </c>
      <c r="GP22" s="7" t="s">
        <v>184</v>
      </c>
      <c r="GQ22" s="7">
        <v>0.80952380952380942</v>
      </c>
      <c r="GR22" s="7">
        <v>0.61904761904761907</v>
      </c>
      <c r="GS22" s="7">
        <v>1.9047619047619047</v>
      </c>
      <c r="GT22" s="7">
        <v>1.4285714285714286</v>
      </c>
      <c r="GU22" s="7">
        <v>0.23809523809523808</v>
      </c>
      <c r="GV22" s="7">
        <v>1.0476190476190477</v>
      </c>
      <c r="GW22" s="7">
        <v>0.33333333333333331</v>
      </c>
      <c r="GX22" s="7">
        <v>0.14285714285714285</v>
      </c>
      <c r="GY22" s="7" t="e">
        <v>#VALUE!</v>
      </c>
      <c r="GZ22" s="7">
        <v>0.14285714285714285</v>
      </c>
      <c r="HA22" s="7">
        <v>0.95238095238095233</v>
      </c>
      <c r="HB22" s="7">
        <v>0.5714285714285714</v>
      </c>
      <c r="HC22" s="7">
        <v>0.23809523809523808</v>
      </c>
      <c r="HD22" s="7">
        <v>4.3809523809523805</v>
      </c>
      <c r="HE22" s="7">
        <v>2.4761904761904763</v>
      </c>
      <c r="HF22" s="7">
        <v>3.2380952380952377</v>
      </c>
      <c r="HG22" s="7">
        <v>0.42857142857142855</v>
      </c>
      <c r="HH22" s="7">
        <v>0.52380952380952384</v>
      </c>
      <c r="HI22" s="7">
        <v>0.14285714285714285</v>
      </c>
      <c r="HJ22" s="7">
        <v>0.23809523809523808</v>
      </c>
      <c r="HK22" s="7">
        <v>0.38095238095238093</v>
      </c>
      <c r="HL22" s="7">
        <v>0.38095238095238093</v>
      </c>
      <c r="HM22" s="7">
        <v>0.38095238095238093</v>
      </c>
      <c r="HN22" s="7">
        <v>0.66666666666666663</v>
      </c>
      <c r="HO22" s="7">
        <v>2.0476190476190474</v>
      </c>
      <c r="HP22" s="7">
        <v>0.33333333333333331</v>
      </c>
      <c r="HQ22" s="7">
        <v>0.61904761904761907</v>
      </c>
      <c r="HR22" s="7">
        <v>0.61904761904761907</v>
      </c>
      <c r="HS22" s="7">
        <v>0.2857142857142857</v>
      </c>
      <c r="HT22" s="7">
        <v>0.23809523809523808</v>
      </c>
      <c r="HU22" s="7">
        <v>1.5238095238095237</v>
      </c>
      <c r="HV22" s="7">
        <v>0.76190476190476186</v>
      </c>
      <c r="HW22" s="7">
        <v>1.1904761904761905</v>
      </c>
      <c r="HX22" s="7">
        <v>2.2380952380952381</v>
      </c>
      <c r="HY22" s="7">
        <v>0.23809523809523808</v>
      </c>
      <c r="HZ22" s="7">
        <v>0.2857142857142857</v>
      </c>
      <c r="IA22" s="7">
        <v>0.42857142857142855</v>
      </c>
      <c r="IB22" s="7">
        <v>0.47619047619047616</v>
      </c>
      <c r="IC22" s="7">
        <v>0.2857142857142857</v>
      </c>
      <c r="ID22" s="7">
        <v>0.61904761904761907</v>
      </c>
      <c r="IE22" s="7">
        <v>0.47619047619047616</v>
      </c>
      <c r="IF22" s="7">
        <v>0.19047619047619047</v>
      </c>
      <c r="IG22" s="7">
        <v>0.23809523809523808</v>
      </c>
      <c r="IH22" s="7">
        <v>0.42857142857142855</v>
      </c>
      <c r="II22" s="7">
        <v>0.76190476190476186</v>
      </c>
      <c r="IJ22" s="7">
        <v>0.5714285714285714</v>
      </c>
      <c r="IK22" s="7">
        <v>1.2380952380952381</v>
      </c>
      <c r="IL22" s="7">
        <v>1.6666666666666665</v>
      </c>
      <c r="IM22" s="7">
        <v>2</v>
      </c>
      <c r="IN22" s="7">
        <v>2</v>
      </c>
      <c r="IO22" s="7">
        <v>3.9047619047619042</v>
      </c>
      <c r="IP22" s="7">
        <v>3</v>
      </c>
      <c r="IQ22" s="7">
        <v>1.8095238095238093</v>
      </c>
      <c r="IR22" s="7">
        <v>1.1428571428571428</v>
      </c>
      <c r="IS22" s="7">
        <v>1.2380952380952381</v>
      </c>
      <c r="IT22" s="7">
        <v>1.1428571428571428</v>
      </c>
      <c r="IU22" s="7">
        <v>1.0952380952380951</v>
      </c>
      <c r="IV22" s="7">
        <v>1.3333333333333333</v>
      </c>
      <c r="IW22" s="7">
        <v>0.52380952380952384</v>
      </c>
      <c r="IX22" s="7">
        <v>1.4285714285714286</v>
      </c>
      <c r="IY22" s="7">
        <v>1.3809523809523809</v>
      </c>
      <c r="IZ22" s="7">
        <v>0.5714285714285714</v>
      </c>
      <c r="JA22" s="7">
        <v>0.5714285714285714</v>
      </c>
      <c r="JB22" s="7">
        <v>0.52380952380952384</v>
      </c>
      <c r="JC22" s="7">
        <v>0.52380952380952384</v>
      </c>
      <c r="JD22" s="7">
        <v>0.33333333333333331</v>
      </c>
      <c r="JE22" s="7">
        <v>0.61904761904761907</v>
      </c>
      <c r="JF22" s="7">
        <v>1.3333333333333333</v>
      </c>
      <c r="JG22" s="7">
        <v>0.80952380952380942</v>
      </c>
      <c r="JH22" s="7">
        <v>0.47619047619047616</v>
      </c>
      <c r="JI22" s="7">
        <v>3.0952380952380949</v>
      </c>
      <c r="JJ22" s="7">
        <v>0.5714285714285714</v>
      </c>
      <c r="JK22" s="7">
        <v>1.6666666666666665</v>
      </c>
      <c r="JL22" s="7">
        <v>0.76190476190476186</v>
      </c>
      <c r="JM22" s="7">
        <v>0.66666666666666663</v>
      </c>
      <c r="JN22" s="7">
        <v>1.2380952380952381</v>
      </c>
      <c r="JO22" s="7">
        <v>1.8095238095238093</v>
      </c>
      <c r="JP22" s="7">
        <v>1.7619047619047619</v>
      </c>
      <c r="JQ22" s="7">
        <v>2.4761904761904763</v>
      </c>
      <c r="JR22" s="7">
        <v>2.3809523809523809</v>
      </c>
      <c r="JS22" s="7">
        <v>0.42857142857142855</v>
      </c>
      <c r="JT22" s="7">
        <v>0.38095238095238093</v>
      </c>
      <c r="JU22" s="7">
        <v>0.52380952380952384</v>
      </c>
      <c r="JV22" s="7">
        <v>0.66666666666666663</v>
      </c>
    </row>
    <row r="23" spans="1:282">
      <c r="A23" s="89">
        <v>17</v>
      </c>
      <c r="B23" s="87" t="s">
        <v>323</v>
      </c>
      <c r="C23" s="87" t="s">
        <v>333</v>
      </c>
      <c r="D23" s="89" t="s">
        <v>211</v>
      </c>
      <c r="E23" s="89" t="s">
        <v>213</v>
      </c>
      <c r="F23" s="120" t="s">
        <v>987</v>
      </c>
      <c r="G23" s="172">
        <f>'Table S3b'!F23/'Table S4b'!G$4</f>
        <v>0.73749999999999993</v>
      </c>
      <c r="H23" s="171">
        <f>'Table S3b'!G23/'Table S4b'!H$4</f>
        <v>1.1428571428571428</v>
      </c>
      <c r="I23" s="171">
        <f>'Table S3b'!H23/'Table S4b'!I$4</f>
        <v>0.1377465730524908</v>
      </c>
      <c r="J23" s="171">
        <f>'Table S3b'!I23/'Table S4b'!J$4</f>
        <v>0.24783755597816085</v>
      </c>
      <c r="K23" s="171">
        <f>'Table S3b'!J23/'Table S4b'!K$4</f>
        <v>0</v>
      </c>
      <c r="L23" s="171">
        <f>'Table S3b'!K23/'Table S4b'!L$4</f>
        <v>0.24270072992700731</v>
      </c>
      <c r="M23" s="171">
        <f>'Table S3b'!L23/'Table S4b'!M$4</f>
        <v>81.578947368421055</v>
      </c>
      <c r="N23" s="171">
        <f>'Table S3b'!M23/'Table S4b'!N$4</f>
        <v>0.21649484536082475</v>
      </c>
      <c r="O23" s="171">
        <f>'Table S3b'!N23/'Table S4b'!O$4</f>
        <v>0.3152454780361757</v>
      </c>
      <c r="P23" s="171">
        <f>'Table S3b'!O23/'Table S4b'!P$4</f>
        <v>71.428571428571431</v>
      </c>
      <c r="Q23" s="171">
        <f>'Table S3b'!P23/'Table S4b'!Q$4</f>
        <v>1.1560693641618496</v>
      </c>
      <c r="R23" s="171">
        <f>'Table S3b'!Q23/'Table S4b'!R$4</f>
        <v>0.23404255319148937</v>
      </c>
      <c r="S23" s="171">
        <f>'Table S3b'!R23/'Table S4b'!S$4</f>
        <v>0.10895522388059702</v>
      </c>
      <c r="T23" s="171">
        <f>'Table S3b'!S23/'Table S4b'!T$4</f>
        <v>0.11428571428571428</v>
      </c>
      <c r="U23" s="171">
        <f>'Table S3b'!T23/'Table S4b'!U$4</f>
        <v>2.285714285714286</v>
      </c>
      <c r="V23" s="171">
        <f>'Table S3b'!U23/'Table S4b'!V$4</f>
        <v>8.5208333333333339</v>
      </c>
      <c r="W23" s="171">
        <f>'Table S3b'!V23/'Table S4b'!W$4</f>
        <v>3.4715025906735753E-2</v>
      </c>
      <c r="X23" s="171">
        <f>'Table S3b'!W23/'Table S4b'!X$4</f>
        <v>9.1666666666666674E-2</v>
      </c>
      <c r="Y23" s="171">
        <f>'Table S3b'!X23/'Table S4b'!Y$4</f>
        <v>0.65714285714285703</v>
      </c>
      <c r="Z23" s="171">
        <f>'Table S3b'!Y23/'Table S4b'!Z$4</f>
        <v>780</v>
      </c>
      <c r="AA23" s="171">
        <f>'Table S3b'!Z23/'Table S4b'!AA$4</f>
        <v>2.547770700636943E-3</v>
      </c>
      <c r="AB23" s="171">
        <f>'Table S3b'!AA23/'Table S4b'!AB$4</f>
        <v>8.1132075471698109E-2</v>
      </c>
      <c r="AC23" s="171">
        <f>'Table S3b'!AB23/'Table S4b'!AC$4</f>
        <v>0.77777777777777768</v>
      </c>
      <c r="AD23" s="171">
        <f>'Table S3b'!AC23/'Table S4b'!AD$4</f>
        <v>1.1578947368421053</v>
      </c>
      <c r="AE23"/>
      <c r="GN23" s="7" t="s">
        <v>36</v>
      </c>
      <c r="GO23" s="7">
        <v>0.4</v>
      </c>
      <c r="GP23" s="7" t="s">
        <v>185</v>
      </c>
      <c r="GQ23" s="7">
        <v>0.625</v>
      </c>
      <c r="GR23" s="7">
        <v>0.3</v>
      </c>
      <c r="GS23" s="7">
        <v>0.95</v>
      </c>
      <c r="GT23" s="7">
        <v>1.675</v>
      </c>
      <c r="GU23" s="7">
        <v>0.65</v>
      </c>
      <c r="GV23" s="7">
        <v>2.0749999999999997</v>
      </c>
      <c r="GW23" s="7">
        <v>0.82499999999999996</v>
      </c>
      <c r="GX23" s="7">
        <v>0.27499999999999997</v>
      </c>
      <c r="GY23" s="7">
        <v>0.3</v>
      </c>
      <c r="GZ23" s="7">
        <v>0.35000000000000003</v>
      </c>
      <c r="HA23" s="7">
        <v>2.5</v>
      </c>
      <c r="HB23" s="7">
        <v>1.4249999999999998</v>
      </c>
      <c r="HC23" s="7">
        <v>0.70000000000000007</v>
      </c>
      <c r="HD23" s="7">
        <v>2.7</v>
      </c>
      <c r="HE23" s="7">
        <v>6.5749999999999993</v>
      </c>
      <c r="HF23" s="7">
        <v>8</v>
      </c>
      <c r="HG23" s="7">
        <v>2.4</v>
      </c>
      <c r="HH23" s="7">
        <v>3.4499999999999997</v>
      </c>
      <c r="HI23" s="7">
        <v>23.224999999999998</v>
      </c>
      <c r="HJ23" s="7">
        <v>4.3999999999999995</v>
      </c>
      <c r="HK23" s="7">
        <v>0.72499999999999987</v>
      </c>
      <c r="HL23" s="7">
        <v>0.65</v>
      </c>
      <c r="HM23" s="7">
        <v>1.0499999999999998</v>
      </c>
      <c r="HN23" s="7">
        <v>1.925</v>
      </c>
      <c r="HO23" s="7">
        <v>0.65</v>
      </c>
      <c r="HP23" s="7">
        <v>4.1499999999999995</v>
      </c>
      <c r="HQ23" s="7">
        <v>3.6749999999999998</v>
      </c>
      <c r="HR23" s="7">
        <v>3.0749999999999997</v>
      </c>
      <c r="HS23" s="7">
        <v>2.0749999999999997</v>
      </c>
      <c r="HT23" s="7">
        <v>0.79999999999999993</v>
      </c>
      <c r="HU23" s="7">
        <v>1.9</v>
      </c>
      <c r="HV23" s="7">
        <v>3.4</v>
      </c>
      <c r="HW23" s="7">
        <v>2.7250000000000001</v>
      </c>
      <c r="HX23" s="7">
        <v>3.875</v>
      </c>
      <c r="HY23" s="7">
        <v>3.7749999999999999</v>
      </c>
      <c r="HZ23" s="7">
        <v>1.375</v>
      </c>
      <c r="IA23" s="7">
        <v>1.7999999999999998</v>
      </c>
      <c r="IB23" s="7">
        <v>5.35</v>
      </c>
      <c r="IC23" s="7">
        <v>2.1749999999999998</v>
      </c>
      <c r="ID23" s="7">
        <v>1.4999999999999998</v>
      </c>
      <c r="IE23" s="7">
        <v>4.3249999999999993</v>
      </c>
      <c r="IF23" s="7">
        <v>1.675</v>
      </c>
      <c r="IG23" s="7">
        <v>1.95</v>
      </c>
      <c r="IH23" s="7">
        <v>7.75</v>
      </c>
      <c r="II23" s="7">
        <v>0.47499999999999998</v>
      </c>
      <c r="IJ23" s="7">
        <v>1.0499999999999998</v>
      </c>
      <c r="IK23" s="7">
        <v>2.0249999999999999</v>
      </c>
      <c r="IL23" s="7">
        <v>1.25</v>
      </c>
      <c r="IM23" s="7">
        <v>1.675</v>
      </c>
      <c r="IN23" s="7">
        <v>3.4749999999999996</v>
      </c>
      <c r="IO23" s="7">
        <v>2.65</v>
      </c>
      <c r="IP23" s="7">
        <v>2.9999999999999996</v>
      </c>
      <c r="IQ23" s="7">
        <v>2.6</v>
      </c>
      <c r="IR23" s="7">
        <v>1.375</v>
      </c>
      <c r="IS23" s="7">
        <v>1.2</v>
      </c>
      <c r="IT23" s="7">
        <v>1.1749999999999998</v>
      </c>
      <c r="IU23" s="7">
        <v>1.2</v>
      </c>
      <c r="IV23" s="7">
        <v>1.9750000000000001</v>
      </c>
      <c r="IW23" s="7">
        <v>2.15</v>
      </c>
      <c r="IX23" s="7">
        <v>4.0999999999999996</v>
      </c>
      <c r="IY23" s="7">
        <v>4.45</v>
      </c>
      <c r="IZ23" s="7">
        <v>2.8999999999999995</v>
      </c>
      <c r="JA23" s="7">
        <v>2.65</v>
      </c>
      <c r="JB23" s="7">
        <v>2</v>
      </c>
      <c r="JC23" s="7">
        <v>1.1749999999999998</v>
      </c>
      <c r="JD23" s="7">
        <v>1.125</v>
      </c>
      <c r="JE23" s="7">
        <v>1.4000000000000001</v>
      </c>
      <c r="JF23" s="7">
        <v>2.7749999999999999</v>
      </c>
      <c r="JG23" s="7">
        <v>2.0499999999999998</v>
      </c>
      <c r="JH23" s="7">
        <v>1.325</v>
      </c>
      <c r="JI23" s="7">
        <v>5.5749999999999993</v>
      </c>
      <c r="JJ23" s="7">
        <v>2.5749999999999997</v>
      </c>
      <c r="JK23" s="7">
        <v>2.65</v>
      </c>
      <c r="JL23" s="7">
        <v>1.0499999999999998</v>
      </c>
      <c r="JM23" s="7">
        <v>1.2749999999999999</v>
      </c>
      <c r="JN23" s="7">
        <v>1.875</v>
      </c>
      <c r="JO23" s="7">
        <v>2.9999999999999996</v>
      </c>
      <c r="JP23" s="7">
        <v>3.0749999999999997</v>
      </c>
      <c r="JQ23" s="7">
        <v>6.05</v>
      </c>
      <c r="JR23" s="7">
        <v>1.7</v>
      </c>
      <c r="JS23" s="7">
        <v>1.25</v>
      </c>
      <c r="JT23" s="7">
        <v>0.79999999999999993</v>
      </c>
      <c r="JU23" s="7">
        <v>2.4499999999999997</v>
      </c>
      <c r="JV23" s="7">
        <v>2.7749999999999999</v>
      </c>
    </row>
    <row r="24" spans="1:282">
      <c r="A24" s="89">
        <v>18</v>
      </c>
      <c r="B24" s="87" t="s">
        <v>324</v>
      </c>
      <c r="C24" s="87" t="s">
        <v>334</v>
      </c>
      <c r="D24" s="89" t="s">
        <v>552</v>
      </c>
      <c r="E24" s="89" t="s">
        <v>213</v>
      </c>
      <c r="F24" s="120" t="s">
        <v>987</v>
      </c>
      <c r="G24" s="172">
        <f>'Table S3b'!F24/'Table S4b'!G$4</f>
        <v>6.25E-2</v>
      </c>
      <c r="H24" s="171">
        <f>'Table S3b'!G24/'Table S4b'!H$4</f>
        <v>0.2857142857142857</v>
      </c>
      <c r="I24" s="171">
        <f>'Table S3b'!H24/'Table S4b'!I$4</f>
        <v>7.0210631895687062E-2</v>
      </c>
      <c r="J24" s="171">
        <f>'Table S3b'!I24/'Table S4b'!J$4</f>
        <v>5.0180970492607814E-2</v>
      </c>
      <c r="K24" s="171">
        <f>'Table S3b'!J24/'Table S4b'!K$4</f>
        <v>0</v>
      </c>
      <c r="L24" s="171">
        <f>'Table S3b'!K24/'Table S4b'!L$4</f>
        <v>0.1105318039624609</v>
      </c>
      <c r="M24" s="171">
        <f>'Table S3b'!L24/'Table S4b'!M$4</f>
        <v>213.15789473684211</v>
      </c>
      <c r="N24" s="171">
        <f>'Table S3b'!M24/'Table S4b'!N$4</f>
        <v>0.22680412371134021</v>
      </c>
      <c r="O24" s="171">
        <f>'Table S3b'!N24/'Table S4b'!O$4</f>
        <v>0.13436692506459949</v>
      </c>
      <c r="P24" s="171">
        <f>'Table S3b'!O24/'Table S4b'!P$4</f>
        <v>38.961038961038959</v>
      </c>
      <c r="Q24" s="171">
        <f>'Table S3b'!P24/'Table S4b'!Q$4</f>
        <v>0.92485549132947975</v>
      </c>
      <c r="R24" s="171">
        <f>'Table S3b'!Q24/'Table S4b'!R$4</f>
        <v>8.5106382978723402E-2</v>
      </c>
      <c r="S24" s="171">
        <f>'Table S3b'!R24/'Table S4b'!S$4</f>
        <v>0.26119402985074625</v>
      </c>
      <c r="T24" s="171">
        <f>'Table S3b'!S24/'Table S4b'!T$4</f>
        <v>1.2</v>
      </c>
      <c r="U24" s="171">
        <f>'Table S3b'!T24/'Table S4b'!U$4</f>
        <v>5.1428571428571432</v>
      </c>
      <c r="V24" s="171">
        <f>'Table S3b'!U24/'Table S4b'!V$4</f>
        <v>20.708333333333336</v>
      </c>
      <c r="W24" s="171">
        <f>'Table S3b'!V24/'Table S4b'!W$4</f>
        <v>0.14300518134715026</v>
      </c>
      <c r="X24" s="171">
        <f>'Table S3b'!W24/'Table S4b'!X$4</f>
        <v>2.4999999999999998E-2</v>
      </c>
      <c r="Y24" s="171">
        <f>'Table S3b'!X24/'Table S4b'!Y$4</f>
        <v>4.4238095238095232</v>
      </c>
      <c r="Z24" s="171">
        <f>'Table S3b'!Y24/'Table S4b'!Z$4</f>
        <v>575</v>
      </c>
      <c r="AA24" s="171">
        <f>'Table S3b'!Z24/'Table S4b'!AA$4</f>
        <v>4.2993630573248407E-3</v>
      </c>
      <c r="AB24" s="171">
        <f>'Table S3b'!AA24/'Table S4b'!AB$4</f>
        <v>8.1132075471698109E-2</v>
      </c>
      <c r="AC24" s="171">
        <f>'Table S3b'!AB24/'Table S4b'!AC$4</f>
        <v>4.666666666666667</v>
      </c>
      <c r="AD24" s="171">
        <f>'Table S3b'!AC24/'Table S4b'!AD$4</f>
        <v>2.6315789473684212</v>
      </c>
      <c r="AE24"/>
      <c r="GN24" s="7" t="s">
        <v>38</v>
      </c>
      <c r="GO24" s="7">
        <v>624</v>
      </c>
      <c r="GP24" s="7" t="s">
        <v>130</v>
      </c>
      <c r="GQ24" s="7">
        <v>0.20833333333333334</v>
      </c>
      <c r="GR24" s="7">
        <v>9.7756410256410256E-2</v>
      </c>
      <c r="GS24" s="7">
        <v>0.33012820512820512</v>
      </c>
      <c r="GT24" s="7">
        <v>1.0673076923076923</v>
      </c>
      <c r="GU24" s="7">
        <v>0.15384615384615385</v>
      </c>
      <c r="GV24" s="7">
        <v>0.71314102564102566</v>
      </c>
      <c r="GW24" s="7">
        <v>5.6089743589743592E-2</v>
      </c>
      <c r="GX24" s="7">
        <v>0.13301282051282051</v>
      </c>
      <c r="GY24" s="7">
        <v>0.19711538461538461</v>
      </c>
      <c r="GZ24" s="7">
        <v>0.23557692307692307</v>
      </c>
      <c r="HA24" s="7">
        <v>1.0176282051282051</v>
      </c>
      <c r="HB24" s="7">
        <v>0.39903846153846156</v>
      </c>
      <c r="HC24" s="7">
        <v>0.53525641025641024</v>
      </c>
      <c r="HD24" s="7">
        <v>0.20673076923076922</v>
      </c>
      <c r="HE24" s="7">
        <v>0.19230769230769232</v>
      </c>
      <c r="HF24" s="7">
        <v>0.19070512820512819</v>
      </c>
      <c r="HG24" s="7">
        <v>0.54326923076923073</v>
      </c>
      <c r="HH24" s="7">
        <v>0.5</v>
      </c>
      <c r="HI24" s="7">
        <v>0.36858974358974361</v>
      </c>
      <c r="HJ24" s="7">
        <v>0.29647435897435898</v>
      </c>
      <c r="HK24" s="7">
        <v>0.35416666666666669</v>
      </c>
      <c r="HL24" s="7">
        <v>0.39743589743589741</v>
      </c>
      <c r="HM24" s="7">
        <v>0.37820512820512819</v>
      </c>
      <c r="HN24" s="7">
        <v>0.36217948717948717</v>
      </c>
      <c r="HO24" s="7">
        <v>0.25</v>
      </c>
      <c r="HP24" s="7">
        <v>0.37820512820512819</v>
      </c>
      <c r="HQ24" s="7">
        <v>0.49358974358974361</v>
      </c>
      <c r="HR24" s="7">
        <v>0.3733974358974359</v>
      </c>
      <c r="HS24" s="7">
        <v>0.35096153846153844</v>
      </c>
      <c r="HT24" s="7">
        <v>0.34935897435897434</v>
      </c>
      <c r="HU24" s="7">
        <v>0.52884615384615385</v>
      </c>
      <c r="HV24" s="7">
        <v>0.32371794871794873</v>
      </c>
      <c r="HW24" s="7">
        <v>0.39903846153846156</v>
      </c>
      <c r="HX24" s="7">
        <v>0.25</v>
      </c>
      <c r="HY24" s="7">
        <v>0.60096153846153844</v>
      </c>
      <c r="HZ24" s="7">
        <v>0.33653846153846156</v>
      </c>
      <c r="IA24" s="7">
        <v>0.375</v>
      </c>
      <c r="IB24" s="7">
        <v>0.39262820512820512</v>
      </c>
      <c r="IC24" s="7">
        <v>0.32532051282051283</v>
      </c>
      <c r="ID24" s="7">
        <v>0.39102564102564102</v>
      </c>
      <c r="IE24" s="7">
        <v>0.3141025641025641</v>
      </c>
      <c r="IF24" s="7">
        <v>0.10256410256410256</v>
      </c>
      <c r="IG24" s="7">
        <v>0.16346153846153846</v>
      </c>
      <c r="IH24" s="7">
        <v>0.20352564102564102</v>
      </c>
      <c r="II24" s="7">
        <v>3.8461538461538464E-2</v>
      </c>
      <c r="IJ24" s="7">
        <v>6.7307692307692304E-2</v>
      </c>
      <c r="IK24" s="7">
        <v>0.26282051282051283</v>
      </c>
      <c r="IL24" s="7">
        <v>4.9679487179487176E-2</v>
      </c>
      <c r="IM24" s="7">
        <v>1.0224358974358974</v>
      </c>
      <c r="IN24" s="7">
        <v>1.4326923076923077</v>
      </c>
      <c r="IO24" s="7">
        <v>0.50641025641025639</v>
      </c>
      <c r="IP24" s="7">
        <v>1.2836538461538463</v>
      </c>
      <c r="IQ24" s="7">
        <v>0.17628205128205129</v>
      </c>
      <c r="IR24" s="7">
        <v>0.14583333333333334</v>
      </c>
      <c r="IS24" s="7">
        <v>7.371794871794872E-2</v>
      </c>
      <c r="IT24" s="7">
        <v>0.10256410256410256</v>
      </c>
      <c r="IU24" s="7">
        <v>5.2884615384615384E-2</v>
      </c>
      <c r="IV24" s="7">
        <v>0.29166666666666669</v>
      </c>
      <c r="IW24" s="7">
        <v>0.33653846153846156</v>
      </c>
      <c r="IX24" s="7">
        <v>1.1073717948717949</v>
      </c>
      <c r="IY24" s="7">
        <v>0.8125</v>
      </c>
      <c r="IZ24" s="7">
        <v>0.74038461538461542</v>
      </c>
      <c r="JA24" s="7">
        <v>0.46153846153846156</v>
      </c>
      <c r="JB24" s="7">
        <v>0.43108974358974361</v>
      </c>
      <c r="JC24" s="7">
        <v>0.42788461538461536</v>
      </c>
      <c r="JD24" s="7">
        <v>0.37980769230769229</v>
      </c>
      <c r="JE24" s="7">
        <v>0.36217948717948717</v>
      </c>
      <c r="JF24" s="7">
        <v>0.3125</v>
      </c>
      <c r="JG24" s="7">
        <v>0.1266025641025641</v>
      </c>
      <c r="JH24" s="7">
        <v>0.36378205128205127</v>
      </c>
      <c r="JI24" s="7">
        <v>0.58012820512820518</v>
      </c>
      <c r="JJ24" s="7">
        <v>0.75641025641025639</v>
      </c>
      <c r="JK24" s="7">
        <v>2.0673076923076925</v>
      </c>
      <c r="JL24" s="7">
        <v>0.50961538461538458</v>
      </c>
      <c r="JM24" s="7">
        <v>0.91987179487179482</v>
      </c>
      <c r="JN24" s="7">
        <v>0.80288461538461542</v>
      </c>
      <c r="JO24" s="7">
        <v>0.83173076923076927</v>
      </c>
      <c r="JP24" s="7">
        <v>0.54166666666666663</v>
      </c>
      <c r="JQ24" s="7">
        <v>0.89423076923076927</v>
      </c>
      <c r="JR24" s="7">
        <v>1.1810897435897436</v>
      </c>
      <c r="JS24" s="7">
        <v>0.37179487179487181</v>
      </c>
      <c r="JT24" s="7">
        <v>3.5256410256410256E-2</v>
      </c>
      <c r="JU24" s="7">
        <v>6.7307692307692304E-2</v>
      </c>
      <c r="JV24" s="7">
        <v>0.13782051282051283</v>
      </c>
    </row>
    <row r="25" spans="1:282">
      <c r="A25" s="89">
        <v>19</v>
      </c>
      <c r="B25" s="87" t="s">
        <v>57</v>
      </c>
      <c r="C25" s="87" t="s">
        <v>58</v>
      </c>
      <c r="D25" s="89" t="s">
        <v>211</v>
      </c>
      <c r="E25" s="89" t="s">
        <v>213</v>
      </c>
      <c r="F25" s="120" t="s">
        <v>988</v>
      </c>
      <c r="G25" s="172">
        <f>'Table S3b'!F25/'Table S4b'!G$4</f>
        <v>0.23750000000000002</v>
      </c>
      <c r="H25" s="171">
        <f>'Table S3b'!G25/'Table S4b'!H$4</f>
        <v>1.0476190476190477</v>
      </c>
      <c r="I25" s="171">
        <f>'Table S3b'!H25/'Table S4b'!I$4</f>
        <v>9.5620193915078575E-2</v>
      </c>
      <c r="J25" s="171">
        <f>'Table S3b'!I25/'Table S4b'!J$4</f>
        <v>0.13496104533464204</v>
      </c>
      <c r="K25" s="171">
        <f>'Table S3b'!J25/'Table S4b'!K$4</f>
        <v>2.5954198473282442E-2</v>
      </c>
      <c r="L25" s="171">
        <f>'Table S3b'!K25/'Table S4b'!L$4</f>
        <v>0.1767466110531804</v>
      </c>
      <c r="M25" s="171">
        <f>'Table S3b'!L25/'Table S4b'!M$4</f>
        <v>57.89473684210526</v>
      </c>
      <c r="N25" s="171">
        <f>'Table S3b'!M25/'Table S4b'!N$4</f>
        <v>0.12371134020618557</v>
      </c>
      <c r="O25" s="171">
        <f>'Table S3b'!N25/'Table S4b'!O$4</f>
        <v>7.4935400516795869E-2</v>
      </c>
      <c r="P25" s="171">
        <f>'Table S3b'!O25/'Table S4b'!P$4</f>
        <v>98.701298701298697</v>
      </c>
      <c r="Q25" s="171">
        <f>'Table S3b'!P25/'Table S4b'!Q$4</f>
        <v>1.676300578034682</v>
      </c>
      <c r="R25" s="171">
        <f>'Table S3b'!Q25/'Table S4b'!R$4</f>
        <v>0.27659574468085107</v>
      </c>
      <c r="S25" s="171">
        <f>'Table S3b'!R25/'Table S4b'!S$4</f>
        <v>0.10149253731343283</v>
      </c>
      <c r="T25" s="171">
        <f>'Table S3b'!S25/'Table S4b'!T$4</f>
        <v>0.45714285714285713</v>
      </c>
      <c r="U25" s="171">
        <f>'Table S3b'!T25/'Table S4b'!U$4</f>
        <v>1.9285714285714288</v>
      </c>
      <c r="V25" s="171">
        <f>'Table S3b'!U25/'Table S4b'!V$4</f>
        <v>9.4583333333333339</v>
      </c>
      <c r="W25" s="171">
        <f>'Table S3b'!V25/'Table S4b'!W$4</f>
        <v>1.7616580310880828E-2</v>
      </c>
      <c r="X25" s="171">
        <f>'Table S3b'!W25/'Table S4b'!X$4</f>
        <v>4.1666666666666664E-2</v>
      </c>
      <c r="Y25" s="171">
        <f>'Table S3b'!X25/'Table S4b'!Y$4</f>
        <v>0.83809523809523812</v>
      </c>
      <c r="Z25" s="171">
        <f>'Table S3b'!Y25/'Table S4b'!Z$4</f>
        <v>462.5</v>
      </c>
      <c r="AA25" s="171">
        <f>'Table S3b'!Z25/'Table S4b'!AA$4</f>
        <v>1.4331210191082804E-3</v>
      </c>
      <c r="AB25" s="171">
        <f>'Table S3b'!AA25/'Table S4b'!AB$4</f>
        <v>2.4528301886792454E-2</v>
      </c>
      <c r="AC25" s="171">
        <f>'Table S3b'!AB25/'Table S4b'!AC$4</f>
        <v>0.77777777777777768</v>
      </c>
      <c r="AD25" s="171">
        <f>'Table S3b'!AC25/'Table S4b'!AD$4</f>
        <v>0.57894736842105265</v>
      </c>
      <c r="AE25"/>
      <c r="GN25" s="7" t="s">
        <v>41</v>
      </c>
      <c r="GO25" s="7">
        <v>5.3</v>
      </c>
      <c r="GP25" s="7" t="s">
        <v>135</v>
      </c>
      <c r="GQ25" s="7">
        <v>0.20754716981132079</v>
      </c>
      <c r="GR25" s="7">
        <v>0.169811320754717</v>
      </c>
      <c r="GS25" s="7">
        <v>0.60377358490566047</v>
      </c>
      <c r="GT25" s="7">
        <v>0.64150943396226412</v>
      </c>
      <c r="GU25" s="7">
        <v>9.4339622641509441E-2</v>
      </c>
      <c r="GV25" s="7">
        <v>0.71698113207547165</v>
      </c>
      <c r="GW25" s="7">
        <v>0.11320754716981132</v>
      </c>
      <c r="GX25" s="7">
        <v>7.5471698113207558E-2</v>
      </c>
      <c r="GY25" s="7">
        <v>3.7735849056603779E-2</v>
      </c>
      <c r="GZ25" s="7">
        <v>9.4339622641509441E-2</v>
      </c>
      <c r="HA25" s="7">
        <v>0.52830188679245282</v>
      </c>
      <c r="HB25" s="7">
        <v>0.32075471698113206</v>
      </c>
      <c r="HC25" s="7">
        <v>0.15094339622641512</v>
      </c>
      <c r="HD25" s="7">
        <v>2.6415094339622645</v>
      </c>
      <c r="HE25" s="7">
        <v>1.1320754716981132</v>
      </c>
      <c r="HF25" s="7">
        <v>1</v>
      </c>
      <c r="HG25" s="7">
        <v>0.24528301886792456</v>
      </c>
      <c r="HH25" s="7">
        <v>0.30188679245283023</v>
      </c>
      <c r="HI25" s="7">
        <v>0.50943396226415094</v>
      </c>
      <c r="HJ25" s="7">
        <v>0.169811320754717</v>
      </c>
      <c r="HK25" s="7">
        <v>0.11320754716981132</v>
      </c>
      <c r="HL25" s="7">
        <v>0.11320754716981132</v>
      </c>
      <c r="HM25" s="7">
        <v>0.18867924528301888</v>
      </c>
      <c r="HN25" s="7">
        <v>0.41509433962264158</v>
      </c>
      <c r="HO25" s="7">
        <v>0.41509433962264158</v>
      </c>
      <c r="HP25" s="7">
        <v>0.15094339622641512</v>
      </c>
      <c r="HQ25" s="7">
        <v>0.28301886792452829</v>
      </c>
      <c r="HR25" s="7">
        <v>0.22641509433962265</v>
      </c>
      <c r="HS25" s="7">
        <v>0.13207547169811321</v>
      </c>
      <c r="HT25" s="7">
        <v>9.4339622641509441E-2</v>
      </c>
      <c r="HU25" s="7">
        <v>0.43396226415094336</v>
      </c>
      <c r="HV25" s="7">
        <v>0.26415094339622641</v>
      </c>
      <c r="HW25" s="7">
        <v>0.56603773584905659</v>
      </c>
      <c r="HX25" s="7">
        <v>0.8867924528301887</v>
      </c>
      <c r="HY25" s="7">
        <v>0.13207547169811321</v>
      </c>
      <c r="HZ25" s="7">
        <v>0.169811320754717</v>
      </c>
      <c r="IA25" s="7">
        <v>0.28301886792452829</v>
      </c>
      <c r="IB25" s="7">
        <v>0.28301886792452829</v>
      </c>
      <c r="IC25" s="7">
        <v>0.169811320754717</v>
      </c>
      <c r="ID25" s="7">
        <v>0.30188679245283023</v>
      </c>
      <c r="IE25" s="7">
        <v>0.26415094339622641</v>
      </c>
      <c r="IF25" s="7">
        <v>7.5471698113207558E-2</v>
      </c>
      <c r="IG25" s="7">
        <v>0.15094339622641512</v>
      </c>
      <c r="IH25" s="7">
        <v>0.18867924528301888</v>
      </c>
      <c r="II25" s="7">
        <v>0.169811320754717</v>
      </c>
      <c r="IJ25" s="7">
        <v>0.26415094339622641</v>
      </c>
      <c r="IK25" s="7">
        <v>0.66037735849056611</v>
      </c>
      <c r="IL25" s="7">
        <v>0.30188679245283023</v>
      </c>
      <c r="IM25" s="7">
        <v>0.49056603773584911</v>
      </c>
      <c r="IN25" s="7">
        <v>1.2452830188679245</v>
      </c>
      <c r="IO25" s="7">
        <v>1.5660377358490567</v>
      </c>
      <c r="IP25" s="7">
        <v>1.1698113207547169</v>
      </c>
      <c r="IQ25" s="7">
        <v>1.0943396226415094</v>
      </c>
      <c r="IR25" s="7">
        <v>0.45283018867924529</v>
      </c>
      <c r="IS25" s="7">
        <v>0.49056603773584911</v>
      </c>
      <c r="IT25" s="7">
        <v>0.18867924528301888</v>
      </c>
      <c r="IU25" s="7">
        <v>0.18867924528301888</v>
      </c>
      <c r="IV25" s="7">
        <v>0.98113207547169823</v>
      </c>
      <c r="IW25" s="7">
        <v>0.56603773584905659</v>
      </c>
      <c r="IX25" s="7">
        <v>0.90566037735849059</v>
      </c>
      <c r="IY25" s="7">
        <v>1.0566037735849056</v>
      </c>
      <c r="IZ25" s="7">
        <v>0.56603773584905659</v>
      </c>
      <c r="JA25" s="7">
        <v>0.92452830188679258</v>
      </c>
      <c r="JB25" s="7">
        <v>0.84905660377358494</v>
      </c>
      <c r="JC25" s="7">
        <v>0.71698113207547165</v>
      </c>
      <c r="JD25" s="7">
        <v>0.43396226415094336</v>
      </c>
      <c r="JE25" s="7">
        <v>0.49056603773584911</v>
      </c>
      <c r="JF25" s="7">
        <v>1.1132075471698115</v>
      </c>
      <c r="JG25" s="7">
        <v>0.7735849056603773</v>
      </c>
      <c r="JH25" s="7">
        <v>0.39622641509433965</v>
      </c>
      <c r="JI25" s="7">
        <v>1.5471698113207546</v>
      </c>
      <c r="JJ25" s="7">
        <v>0.56603773584905659</v>
      </c>
      <c r="JK25" s="7">
        <v>0.98113207547169823</v>
      </c>
      <c r="JL25" s="7">
        <v>0.679245283018868</v>
      </c>
      <c r="JM25" s="7">
        <v>1</v>
      </c>
      <c r="JN25" s="7">
        <v>1.1509433962264151</v>
      </c>
      <c r="JO25" s="7">
        <v>0.84905660377358494</v>
      </c>
      <c r="JP25" s="7">
        <v>1.2641509433962266</v>
      </c>
      <c r="JQ25" s="7">
        <v>2.2641509433962264</v>
      </c>
      <c r="JR25" s="7">
        <v>1.0566037735849056</v>
      </c>
      <c r="JS25" s="7">
        <v>0.18867924528301888</v>
      </c>
      <c r="JT25" s="7">
        <v>0.15094339622641512</v>
      </c>
      <c r="JU25" s="7">
        <v>0.24528301886792456</v>
      </c>
      <c r="JV25" s="7">
        <v>0.339622641509434</v>
      </c>
    </row>
    <row r="26" spans="1:282">
      <c r="A26" s="89">
        <v>20</v>
      </c>
      <c r="B26" s="87" t="s">
        <v>60</v>
      </c>
      <c r="C26" s="87" t="s">
        <v>61</v>
      </c>
      <c r="D26" s="89" t="s">
        <v>211</v>
      </c>
      <c r="E26" s="89" t="s">
        <v>213</v>
      </c>
      <c r="F26" s="120" t="s">
        <v>988</v>
      </c>
      <c r="G26" s="172">
        <f>'Table S3b'!F26/'Table S4b'!G$4</f>
        <v>0.6</v>
      </c>
      <c r="H26" s="171">
        <f>'Table S3b'!G26/'Table S4b'!H$4</f>
        <v>0.19047619047619047</v>
      </c>
      <c r="I26" s="171">
        <f>'Table S3b'!H26/'Table S4b'!I$4</f>
        <v>9.0939485122032759E-2</v>
      </c>
      <c r="J26" s="171">
        <f>'Table S3b'!I26/'Table S4b'!J$4</f>
        <v>0.17544935893503466</v>
      </c>
      <c r="K26" s="171">
        <f>'Table S3b'!J26/'Table S4b'!K$4</f>
        <v>2.2900763358778626E-2</v>
      </c>
      <c r="L26" s="171">
        <f>'Table S3b'!K26/'Table S4b'!L$4</f>
        <v>0.15745568300312826</v>
      </c>
      <c r="M26" s="171">
        <f>'Table S3b'!L26/'Table S4b'!M$4</f>
        <v>71.05263157894737</v>
      </c>
      <c r="N26" s="171">
        <f>'Table S3b'!M26/'Table S4b'!N$4</f>
        <v>0.13402061855670103</v>
      </c>
      <c r="O26" s="171">
        <f>'Table S3b'!N26/'Table S4b'!O$4</f>
        <v>0.1020671834625323</v>
      </c>
      <c r="P26" s="171">
        <f>'Table S3b'!O26/'Table S4b'!P$4</f>
        <v>35.064935064935071</v>
      </c>
      <c r="Q26" s="171">
        <f>'Table S3b'!P26/'Table S4b'!Q$4</f>
        <v>0.52023121387283233</v>
      </c>
      <c r="R26" s="171">
        <f>'Table S3b'!Q26/'Table S4b'!R$4</f>
        <v>6.3829787234042548E-2</v>
      </c>
      <c r="S26" s="171">
        <f>'Table S3b'!R26/'Table S4b'!S$4</f>
        <v>6.5671641791044788E-2</v>
      </c>
      <c r="T26" s="171">
        <f>'Table S3b'!S26/'Table S4b'!T$4</f>
        <v>5.7142857142857141E-2</v>
      </c>
      <c r="U26" s="171">
        <f>'Table S3b'!T26/'Table S4b'!U$4</f>
        <v>4.7857142857142865</v>
      </c>
      <c r="V26" s="171">
        <f>'Table S3b'!U26/'Table S4b'!V$4</f>
        <v>4.25</v>
      </c>
      <c r="W26" s="171">
        <f>'Table S3b'!V26/'Table S4b'!W$4</f>
        <v>9.3264248704663221E-3</v>
      </c>
      <c r="X26" s="171">
        <f>'Table S3b'!W26/'Table S4b'!X$4</f>
        <v>6.6666666666666666E-2</v>
      </c>
      <c r="Y26" s="171">
        <f>'Table S3b'!X26/'Table S4b'!Y$4</f>
        <v>0.13809523809523808</v>
      </c>
      <c r="Z26" s="171">
        <f>'Table S3b'!Y26/'Table S4b'!Z$4</f>
        <v>552.5</v>
      </c>
      <c r="AA26" s="171">
        <f>'Table S3b'!Z26/'Table S4b'!AA$4</f>
        <v>9.5541401273885351E-4</v>
      </c>
      <c r="AB26" s="171">
        <f>'Table S3b'!AA26/'Table S4b'!AB$4</f>
        <v>2.2641509433962263E-2</v>
      </c>
      <c r="AC26" s="171">
        <f>'Table S3b'!AB26/'Table S4b'!AC$4</f>
        <v>0.44444444444444448</v>
      </c>
      <c r="AD26" s="171">
        <f>'Table S3b'!AC26/'Table S4b'!AD$4</f>
        <v>0.36842105263157893</v>
      </c>
      <c r="AE26"/>
      <c r="GN26" s="7" t="s">
        <v>42</v>
      </c>
      <c r="GO26" s="7">
        <v>0.9</v>
      </c>
      <c r="GP26" s="7" t="s">
        <v>188</v>
      </c>
      <c r="GQ26" s="7">
        <v>0.58888888888888891</v>
      </c>
      <c r="GR26" s="7">
        <v>0.5</v>
      </c>
      <c r="GS26" s="7">
        <v>2.1333333333333333</v>
      </c>
      <c r="GT26" s="7">
        <v>1.5555555555555554</v>
      </c>
      <c r="GU26" s="7">
        <v>0.12222222222222222</v>
      </c>
      <c r="GV26" s="7">
        <v>2.1111111111111112</v>
      </c>
      <c r="GW26" s="7">
        <v>0.14444444444444446</v>
      </c>
      <c r="GX26" s="7">
        <v>8.8888888888888892E-2</v>
      </c>
      <c r="GY26" s="7">
        <v>4.4444444444444446E-2</v>
      </c>
      <c r="GZ26" s="7">
        <v>0.13333333333333333</v>
      </c>
      <c r="HA26" s="7">
        <v>1.0999999999999999</v>
      </c>
      <c r="HB26" s="7">
        <v>0.68888888888888888</v>
      </c>
      <c r="HC26" s="7">
        <v>0.3</v>
      </c>
      <c r="HD26" s="7">
        <v>19.111111111111111</v>
      </c>
      <c r="HE26" s="7">
        <v>3.4666666666666668</v>
      </c>
      <c r="HF26" s="7">
        <v>4.1777777777777771</v>
      </c>
      <c r="HG26" s="7">
        <v>0.34444444444444444</v>
      </c>
      <c r="HH26" s="7">
        <v>0.47777777777777775</v>
      </c>
      <c r="HI26" s="7">
        <v>0.47777777777777775</v>
      </c>
      <c r="HJ26" s="7">
        <v>0.14444444444444446</v>
      </c>
      <c r="HK26" s="7">
        <v>0.13333333333333333</v>
      </c>
      <c r="HL26" s="7">
        <v>0.16666666666666666</v>
      </c>
      <c r="HM26" s="7">
        <v>0.16666666666666666</v>
      </c>
      <c r="HN26" s="7">
        <v>0.53333333333333333</v>
      </c>
      <c r="HO26" s="7">
        <v>3.0555555555555554</v>
      </c>
      <c r="HP26" s="7">
        <v>0.27777777777777779</v>
      </c>
      <c r="HQ26" s="7">
        <v>0.5444444444444444</v>
      </c>
      <c r="HR26" s="7">
        <v>0.3666666666666667</v>
      </c>
      <c r="HS26" s="7">
        <v>0.26666666666666666</v>
      </c>
      <c r="HT26" s="7">
        <v>0.17777777777777778</v>
      </c>
      <c r="HU26" s="7">
        <v>1.2333333333333334</v>
      </c>
      <c r="HV26" s="7">
        <v>0.61111111111111116</v>
      </c>
      <c r="HW26" s="7">
        <v>1.3222222222222222</v>
      </c>
      <c r="HX26" s="7">
        <v>2.5111111111111106</v>
      </c>
      <c r="HY26" s="7">
        <v>0.19999999999999998</v>
      </c>
      <c r="HZ26" s="7">
        <v>0.26666666666666666</v>
      </c>
      <c r="IA26" s="7">
        <v>0.64444444444444438</v>
      </c>
      <c r="IB26" s="7">
        <v>0.41111111111111109</v>
      </c>
      <c r="IC26" s="7">
        <v>0.28888888888888892</v>
      </c>
      <c r="ID26" s="7">
        <v>0.7</v>
      </c>
      <c r="IE26" s="7">
        <v>0.48888888888888887</v>
      </c>
      <c r="IF26" s="7">
        <v>0.14444444444444446</v>
      </c>
      <c r="IG26" s="7">
        <v>0.23333333333333331</v>
      </c>
      <c r="IH26" s="7">
        <v>0.41111111111111109</v>
      </c>
      <c r="II26" s="7">
        <v>0.24444444444444444</v>
      </c>
      <c r="IJ26" s="7">
        <v>0.65555555555555556</v>
      </c>
      <c r="IK26" s="7">
        <v>1.0999999999999999</v>
      </c>
      <c r="IL26" s="7">
        <v>0.43333333333333335</v>
      </c>
      <c r="IM26" s="7">
        <v>0.96666666666666667</v>
      </c>
      <c r="IN26" s="7">
        <v>1.9555555555555555</v>
      </c>
      <c r="IO26" s="7">
        <v>1.6666666666666665</v>
      </c>
      <c r="IP26" s="7">
        <v>1.7444444444444445</v>
      </c>
      <c r="IQ26" s="7">
        <v>3.5888888888888886</v>
      </c>
      <c r="IR26" s="7">
        <v>0.66666666666666663</v>
      </c>
      <c r="IS26" s="7">
        <v>0.88888888888888895</v>
      </c>
      <c r="IT26" s="7">
        <v>0.25555555555555554</v>
      </c>
      <c r="IU26" s="7">
        <v>0.26666666666666666</v>
      </c>
      <c r="IV26" s="7">
        <v>2.4222222222222225</v>
      </c>
      <c r="IW26" s="7">
        <v>1.6333333333333333</v>
      </c>
      <c r="IX26" s="7">
        <v>0.68888888888888888</v>
      </c>
      <c r="IY26" s="7">
        <v>0.6777777777777777</v>
      </c>
      <c r="IZ26" s="7">
        <v>0.45555555555555549</v>
      </c>
      <c r="JA26" s="7">
        <v>0.38888888888888884</v>
      </c>
      <c r="JB26" s="7">
        <v>1.2222222222222223</v>
      </c>
      <c r="JC26" s="7">
        <v>0.72222222222222221</v>
      </c>
      <c r="JD26" s="7">
        <v>0.3666666666666667</v>
      </c>
      <c r="JE26" s="7">
        <v>0.65555555555555556</v>
      </c>
      <c r="JF26" s="7">
        <v>2.4333333333333331</v>
      </c>
      <c r="JG26" s="7">
        <v>0.85555555555555551</v>
      </c>
      <c r="JH26" s="7">
        <v>0.38888888888888884</v>
      </c>
      <c r="JI26" s="7">
        <v>1.2999999999999998</v>
      </c>
      <c r="JJ26" s="7">
        <v>0.33333333333333331</v>
      </c>
      <c r="JK26" s="7">
        <v>1.9444444444444444</v>
      </c>
      <c r="JL26" s="7">
        <v>2.6888888888888887</v>
      </c>
      <c r="JM26" s="7">
        <v>0.75555555555555554</v>
      </c>
      <c r="JN26" s="7">
        <v>0.88888888888888895</v>
      </c>
      <c r="JO26" s="7">
        <v>2.2222222222222223</v>
      </c>
      <c r="JP26" s="7">
        <v>2.2555555555555551</v>
      </c>
      <c r="JQ26" s="7">
        <v>2.5777777777777775</v>
      </c>
      <c r="JR26" s="7">
        <v>2.3333333333333335</v>
      </c>
      <c r="JS26" s="7">
        <v>0.24444444444444444</v>
      </c>
      <c r="JT26" s="7">
        <v>0.21111111111111111</v>
      </c>
      <c r="JU26" s="7">
        <v>0.32222222222222219</v>
      </c>
      <c r="JV26" s="7">
        <v>0.51111111111111107</v>
      </c>
    </row>
    <row r="27" spans="1:282">
      <c r="A27" s="89">
        <v>21</v>
      </c>
      <c r="B27" s="87" t="s">
        <v>63</v>
      </c>
      <c r="C27" s="87" t="s">
        <v>64</v>
      </c>
      <c r="D27" s="89" t="s">
        <v>211</v>
      </c>
      <c r="E27" s="89" t="s">
        <v>213</v>
      </c>
      <c r="F27" s="120" t="s">
        <v>988</v>
      </c>
      <c r="G27" s="172">
        <f>'Table S3b'!F27/'Table S4b'!G$4</f>
        <v>0.67499999999999993</v>
      </c>
      <c r="H27" s="171">
        <f>'Table S3b'!G27/'Table S4b'!H$4</f>
        <v>0.14285714285714285</v>
      </c>
      <c r="I27" s="171">
        <f>'Table S3b'!H27/'Table S4b'!I$4</f>
        <v>9.6288866599799391E-2</v>
      </c>
      <c r="J27" s="171">
        <f>'Table S3b'!I27/'Table S4b'!J$4</f>
        <v>0.13496104533464204</v>
      </c>
      <c r="K27" s="171">
        <f>'Table S3b'!J27/'Table S4b'!K$4</f>
        <v>4.2748091603053436E-2</v>
      </c>
      <c r="L27" s="171">
        <f>'Table S3b'!K27/'Table S4b'!L$4</f>
        <v>0.22705943691345151</v>
      </c>
      <c r="M27" s="171">
        <f>'Table S3b'!L27/'Table S4b'!M$4</f>
        <v>60.526315789473685</v>
      </c>
      <c r="N27" s="171">
        <f>'Table S3b'!M27/'Table S4b'!N$4</f>
        <v>0.10309278350515463</v>
      </c>
      <c r="O27" s="171">
        <f>'Table S3b'!N27/'Table S4b'!O$4</f>
        <v>0.11369509043927649</v>
      </c>
      <c r="P27" s="171">
        <f>'Table S3b'!O27/'Table S4b'!P$4</f>
        <v>22.077922077922079</v>
      </c>
      <c r="Q27" s="171">
        <f>'Table S3b'!P27/'Table S4b'!Q$4</f>
        <v>0.28901734104046239</v>
      </c>
      <c r="R27" s="171">
        <f>'Table S3b'!Q27/'Table S4b'!R$4</f>
        <v>8.5106382978723402E-2</v>
      </c>
      <c r="S27" s="171">
        <f>'Table S3b'!R27/'Table S4b'!S$4</f>
        <v>6.1194029850746262E-2</v>
      </c>
      <c r="T27" s="171">
        <f>'Table S3b'!S27/'Table S4b'!T$4</f>
        <v>5.7142857142857141E-2</v>
      </c>
      <c r="U27" s="171">
        <f>'Table S3b'!T27/'Table S4b'!U$4</f>
        <v>2.1428571428571428</v>
      </c>
      <c r="V27" s="171">
        <f>'Table S3b'!U27/'Table S4b'!V$4</f>
        <v>4.8958333333333339</v>
      </c>
      <c r="W27" s="171">
        <f>'Table S3b'!V27/'Table S4b'!W$4</f>
        <v>1.0880829015544042E-2</v>
      </c>
      <c r="X27" s="171">
        <f>'Table S3b'!W27/'Table S4b'!X$4</f>
        <v>6.6666666666666666E-2</v>
      </c>
      <c r="Y27" s="171">
        <f>'Table S3b'!X27/'Table S4b'!Y$4</f>
        <v>0.12380952380952381</v>
      </c>
      <c r="Z27" s="171">
        <f>'Table S3b'!Y27/'Table S4b'!Z$4</f>
        <v>620</v>
      </c>
      <c r="AA27" s="171">
        <f>'Table S3b'!Z27/'Table S4b'!AA$4</f>
        <v>9.5541401273885351E-4</v>
      </c>
      <c r="AB27" s="171">
        <f>'Table S3b'!AA27/'Table S4b'!AB$4</f>
        <v>2.8301886792452831E-2</v>
      </c>
      <c r="AC27" s="171">
        <f>'Table S3b'!AB27/'Table S4b'!AC$4</f>
        <v>0.66666666666666663</v>
      </c>
      <c r="AD27" s="171">
        <f>'Table S3b'!AC27/'Table S4b'!AD$4</f>
        <v>0.31578947368421051</v>
      </c>
      <c r="AE27"/>
      <c r="GN27" s="7" t="s">
        <v>34</v>
      </c>
      <c r="GO27" s="7">
        <v>1.9</v>
      </c>
      <c r="GP27" s="7" t="s">
        <v>189</v>
      </c>
      <c r="GQ27" s="7">
        <v>0.47368421052631582</v>
      </c>
      <c r="GR27" s="7">
        <v>1.6315789473684212</v>
      </c>
      <c r="GS27" s="7">
        <v>1.263157894736842</v>
      </c>
      <c r="GT27" s="7">
        <v>1.3157894736842106</v>
      </c>
      <c r="GU27" s="7">
        <v>0.4210526315789474</v>
      </c>
      <c r="GV27" s="7">
        <v>1.6842105263157896</v>
      </c>
      <c r="GW27" s="7">
        <v>0.52631578947368418</v>
      </c>
      <c r="GX27" s="7">
        <v>0.26315789473684209</v>
      </c>
      <c r="GY27" s="7">
        <v>0.57894736842105265</v>
      </c>
      <c r="GZ27" s="7">
        <v>0.73684210526315785</v>
      </c>
      <c r="HA27" s="7">
        <v>0.8421052631578948</v>
      </c>
      <c r="HB27" s="7">
        <v>0.47368421052631582</v>
      </c>
      <c r="HC27" s="7">
        <v>0.57894736842105265</v>
      </c>
      <c r="HD27" s="7">
        <v>4.3157894736842106</v>
      </c>
      <c r="HE27" s="7">
        <v>2.8421052631578951</v>
      </c>
      <c r="HF27" s="7">
        <v>2.8421052631578951</v>
      </c>
      <c r="HG27" s="7">
        <v>0.52631578947368418</v>
      </c>
      <c r="HH27" s="7">
        <v>0.36842105263157893</v>
      </c>
      <c r="HI27" s="7">
        <v>2.2105263157894739</v>
      </c>
      <c r="HJ27" s="7">
        <v>0.36842105263157893</v>
      </c>
      <c r="HK27" s="7">
        <v>0.2105263157894737</v>
      </c>
      <c r="HL27" s="7">
        <v>0.31578947368421051</v>
      </c>
      <c r="HM27" s="7">
        <v>0.4210526315789474</v>
      </c>
      <c r="HN27" s="7">
        <v>0.57894736842105265</v>
      </c>
      <c r="HO27" s="7">
        <v>1.3157894736842106</v>
      </c>
      <c r="HP27" s="7">
        <v>0.73684210526315785</v>
      </c>
      <c r="HQ27" s="7">
        <v>0.68421052631578949</v>
      </c>
      <c r="HR27" s="7">
        <v>0.63157894736842102</v>
      </c>
      <c r="HS27" s="7">
        <v>0.8421052631578948</v>
      </c>
      <c r="HT27" s="7">
        <v>0.36842105263157893</v>
      </c>
      <c r="HU27" s="7">
        <v>0.68421052631578949</v>
      </c>
      <c r="HV27" s="7">
        <v>0.63157894736842102</v>
      </c>
      <c r="HW27" s="7">
        <v>0.78947368421052633</v>
      </c>
      <c r="HX27" s="7">
        <v>1.5789473684210527</v>
      </c>
      <c r="HY27" s="7">
        <v>0.52631578947368418</v>
      </c>
      <c r="HZ27" s="7">
        <v>0.68421052631578949</v>
      </c>
      <c r="IA27" s="7">
        <v>0.57894736842105265</v>
      </c>
      <c r="IB27" s="7">
        <v>0.57894736842105265</v>
      </c>
      <c r="IC27" s="7">
        <v>0.78947368421052633</v>
      </c>
      <c r="ID27" s="7">
        <v>0.63157894736842102</v>
      </c>
      <c r="IE27" s="7">
        <v>0.63157894736842102</v>
      </c>
      <c r="IF27" s="7">
        <v>0.4210526315789474</v>
      </c>
      <c r="IG27" s="7">
        <v>0.47368421052631582</v>
      </c>
      <c r="IH27" s="7">
        <v>0.57894736842105265</v>
      </c>
      <c r="II27" s="7">
        <v>0.57894736842105265</v>
      </c>
      <c r="IJ27" s="7">
        <v>0.8421052631578948</v>
      </c>
      <c r="IK27" s="7">
        <v>0.52631578947368418</v>
      </c>
      <c r="IL27" s="7">
        <v>1.5263157894736843</v>
      </c>
      <c r="IM27" s="7">
        <v>0.63157894736842102</v>
      </c>
      <c r="IN27" s="7">
        <v>1.3157894736842106</v>
      </c>
      <c r="IO27" s="7">
        <v>4.1578947368421053</v>
      </c>
      <c r="IP27" s="7">
        <v>6.1578947368421053</v>
      </c>
      <c r="IQ27" s="7">
        <v>2.0526315789473686</v>
      </c>
      <c r="IR27" s="7">
        <v>1.4736842105263157</v>
      </c>
      <c r="IS27" s="7">
        <v>0.89473684210526316</v>
      </c>
      <c r="IT27" s="7">
        <v>2.4736842105263159</v>
      </c>
      <c r="IU27" s="7">
        <v>2.5789473684210531</v>
      </c>
      <c r="IV27" s="7">
        <v>0.63157894736842102</v>
      </c>
      <c r="IW27" s="7">
        <v>0.52631578947368418</v>
      </c>
      <c r="IX27" s="7">
        <v>2.7894736842105265</v>
      </c>
      <c r="IY27" s="7">
        <v>1.8947368421052633</v>
      </c>
      <c r="IZ27" s="7">
        <v>1.8421052631578949</v>
      </c>
      <c r="JA27" s="7">
        <v>1.368421052631579</v>
      </c>
      <c r="JB27" s="7">
        <v>0.94736842105263164</v>
      </c>
      <c r="JC27" s="7">
        <v>0.73684210526315785</v>
      </c>
      <c r="JD27" s="7">
        <v>1.1578947368421053</v>
      </c>
      <c r="JE27" s="7">
        <v>0.52631578947368418</v>
      </c>
      <c r="JF27" s="7">
        <v>0.94736842105263164</v>
      </c>
      <c r="JG27" s="7">
        <v>0.73684210526315785</v>
      </c>
      <c r="JH27" s="7">
        <v>1.1052631578947369</v>
      </c>
      <c r="JI27" s="7">
        <v>2.1578947368421053</v>
      </c>
      <c r="JJ27" s="7">
        <v>1.6842105263157896</v>
      </c>
      <c r="JK27" s="7">
        <v>1.0526315789473684</v>
      </c>
      <c r="JL27" s="7">
        <v>0.8421052631578948</v>
      </c>
      <c r="JM27" s="7">
        <v>0.73684210526315785</v>
      </c>
      <c r="JN27" s="7">
        <v>0.73684210526315785</v>
      </c>
      <c r="JO27" s="7">
        <v>1.3157894736842106</v>
      </c>
      <c r="JP27" s="7">
        <v>1.0526315789473684</v>
      </c>
      <c r="JQ27" s="7">
        <v>0.73684210526315785</v>
      </c>
      <c r="JR27" s="7">
        <v>0.94736842105263164</v>
      </c>
      <c r="JS27" s="7">
        <v>0.2105263157894737</v>
      </c>
      <c r="JT27" s="7">
        <v>0.2105263157894737</v>
      </c>
      <c r="JU27" s="7">
        <v>0.2105263157894737</v>
      </c>
      <c r="JV27" s="7">
        <v>0.47368421052631582</v>
      </c>
    </row>
    <row r="28" spans="1:282">
      <c r="A28" s="89">
        <v>22</v>
      </c>
      <c r="B28" s="87" t="s">
        <v>66</v>
      </c>
      <c r="C28" s="87" t="s">
        <v>67</v>
      </c>
      <c r="D28" s="89" t="s">
        <v>211</v>
      </c>
      <c r="E28" s="89" t="s">
        <v>213</v>
      </c>
      <c r="F28" s="120" t="s">
        <v>988</v>
      </c>
      <c r="G28" s="172">
        <f>'Table S3b'!F28/'Table S4b'!G$4</f>
        <v>0.56666666666666665</v>
      </c>
      <c r="H28" s="171">
        <f>'Table S3b'!G28/'Table S4b'!H$4</f>
        <v>1.2857142857142858</v>
      </c>
      <c r="I28" s="171">
        <f>'Table S3b'!H28/'Table S4b'!I$4</f>
        <v>8.2915412905382818E-2</v>
      </c>
      <c r="J28" s="171">
        <f>'Table S3b'!I28/'Table S4b'!J$4</f>
        <v>0.1398687197104472</v>
      </c>
      <c r="K28" s="171">
        <f>'Table S3b'!J28/'Table S4b'!K$4</f>
        <v>2.5954198473282442E-2</v>
      </c>
      <c r="L28" s="171">
        <f>'Table S3b'!K28/'Table S4b'!L$4</f>
        <v>0.18222106360792492</v>
      </c>
      <c r="M28" s="171">
        <f>'Table S3b'!L28/'Table S4b'!M$4</f>
        <v>55.263157894736842</v>
      </c>
      <c r="N28" s="171">
        <f>'Table S3b'!M28/'Table S4b'!N$4</f>
        <v>0.10309278350515463</v>
      </c>
      <c r="O28" s="171">
        <f>'Table S3b'!N28/'Table S4b'!O$4</f>
        <v>0.10077519379844961</v>
      </c>
      <c r="P28" s="171">
        <f>'Table S3b'!O28/'Table S4b'!P$4</f>
        <v>184.41558441558442</v>
      </c>
      <c r="Q28" s="171">
        <f>'Table S3b'!P28/'Table S4b'!Q$4</f>
        <v>2.254335260115607</v>
      </c>
      <c r="R28" s="171">
        <f>'Table S3b'!Q28/'Table S4b'!R$4</f>
        <v>0.80851063829787229</v>
      </c>
      <c r="S28" s="171">
        <f>'Table S3b'!R28/'Table S4b'!S$4</f>
        <v>7.7611940298507459E-2</v>
      </c>
      <c r="T28" s="171">
        <f>'Table S3b'!S28/'Table S4b'!T$4</f>
        <v>5.7142857142857141E-2</v>
      </c>
      <c r="U28" s="171">
        <f>'Table S3b'!T28/'Table S4b'!U$4</f>
        <v>9.7142857142857153</v>
      </c>
      <c r="V28" s="171">
        <f>'Table S3b'!U28/'Table S4b'!V$4</f>
        <v>6.354166666666667</v>
      </c>
      <c r="W28" s="171">
        <f>'Table S3b'!V28/'Table S4b'!W$4</f>
        <v>1.5025906735751295E-2</v>
      </c>
      <c r="X28" s="171">
        <f>'Table S3b'!W28/'Table S4b'!X$4</f>
        <v>6.6666666666666666E-2</v>
      </c>
      <c r="Y28" s="171">
        <f>'Table S3b'!X28/'Table S4b'!Y$4</f>
        <v>0.19999999999999998</v>
      </c>
      <c r="Z28" s="171">
        <f>'Table S3b'!Y28/'Table S4b'!Z$4</f>
        <v>590</v>
      </c>
      <c r="AA28" s="171">
        <f>'Table S3b'!Z28/'Table S4b'!AA$4</f>
        <v>1.5923566878980893E-3</v>
      </c>
      <c r="AB28" s="171">
        <f>'Table S3b'!AA28/'Table S4b'!AB$4</f>
        <v>2.8301886792452831E-2</v>
      </c>
      <c r="AC28" s="171">
        <f>'Table S3b'!AB28/'Table S4b'!AC$4</f>
        <v>0.88888888888888895</v>
      </c>
      <c r="AD28" s="171">
        <f>'Table S3b'!AC28/'Table S4b'!AD$4</f>
        <v>0.89473684210526316</v>
      </c>
      <c r="AE28"/>
      <c r="GN28" s="7" t="s">
        <v>25</v>
      </c>
      <c r="GO28" s="7">
        <v>2.7</v>
      </c>
      <c r="GP28" s="7" t="s">
        <v>149</v>
      </c>
      <c r="GQ28" s="7">
        <v>2.8148148148148144</v>
      </c>
      <c r="GR28" s="7">
        <v>1.3703703703703702</v>
      </c>
      <c r="GS28" s="7">
        <v>2.7407407407407405</v>
      </c>
      <c r="GT28" s="7">
        <v>2.3703703703703702</v>
      </c>
      <c r="GU28" s="7">
        <v>2.5185185185185182</v>
      </c>
      <c r="GV28" s="7">
        <v>1.5185185185185184</v>
      </c>
      <c r="GW28" s="7">
        <v>2.2592592592592591</v>
      </c>
      <c r="GX28" s="7">
        <v>0.33333333333333331</v>
      </c>
      <c r="GY28" s="7">
        <v>7.407407407407407E-2</v>
      </c>
      <c r="GZ28" s="7">
        <v>0.48148148148148145</v>
      </c>
      <c r="HA28" s="7">
        <v>1.3333333333333333</v>
      </c>
      <c r="HB28" s="7">
        <v>1.2962962962962963</v>
      </c>
      <c r="HC28" s="7">
        <v>0.85185185185185175</v>
      </c>
      <c r="HD28" s="7">
        <v>3.5185185185185182</v>
      </c>
      <c r="HE28" s="7">
        <v>2</v>
      </c>
      <c r="HF28" s="7">
        <v>1.5185185185185184</v>
      </c>
      <c r="HG28" s="7">
        <v>0.77777777777777779</v>
      </c>
      <c r="HH28" s="7">
        <v>0.81481481481481488</v>
      </c>
      <c r="HI28" s="7">
        <v>1.8518518518518516</v>
      </c>
      <c r="HJ28" s="7">
        <v>0.40740740740740744</v>
      </c>
      <c r="HK28" s="7">
        <v>0.25925925925925924</v>
      </c>
      <c r="HL28" s="7">
        <v>0.22222222222222221</v>
      </c>
      <c r="HM28" s="7">
        <v>0.62962962962962954</v>
      </c>
      <c r="HN28" s="7">
        <v>1.4074074074074072</v>
      </c>
      <c r="HO28" s="7">
        <v>0.7407407407407407</v>
      </c>
      <c r="HP28" s="7">
        <v>1.2592592592592591</v>
      </c>
      <c r="HQ28" s="7">
        <v>1.3703703703703702</v>
      </c>
      <c r="HR28" s="7">
        <v>1.1481481481481481</v>
      </c>
      <c r="HS28" s="7">
        <v>0.40740740740740744</v>
      </c>
      <c r="HT28" s="7">
        <v>0.33333333333333331</v>
      </c>
      <c r="HU28" s="7">
        <v>1.1851851851851851</v>
      </c>
      <c r="HV28" s="7">
        <v>1.3703703703703702</v>
      </c>
      <c r="HW28" s="7">
        <v>1.3703703703703702</v>
      </c>
      <c r="HX28" s="7">
        <v>1.6666666666666665</v>
      </c>
      <c r="HY28" s="7">
        <v>0.77777777777777779</v>
      </c>
      <c r="HZ28" s="7">
        <v>0.66666666666666663</v>
      </c>
      <c r="IA28" s="7">
        <v>0.77777777777777779</v>
      </c>
      <c r="IB28" s="7">
        <v>1.4074074074074072</v>
      </c>
      <c r="IC28" s="7">
        <v>0.59259259259259256</v>
      </c>
      <c r="ID28" s="7">
        <v>0.7407407407407407</v>
      </c>
      <c r="IE28" s="7">
        <v>1.037037037037037</v>
      </c>
      <c r="IF28" s="7">
        <v>0.40740740740740744</v>
      </c>
      <c r="IG28" s="7">
        <v>0.62962962962962954</v>
      </c>
      <c r="IH28" s="7">
        <v>1.5185185185185184</v>
      </c>
      <c r="II28" s="7">
        <v>0.33333333333333331</v>
      </c>
      <c r="IJ28" s="7">
        <v>0.62962962962962954</v>
      </c>
      <c r="IK28" s="7">
        <v>1.5185185185185184</v>
      </c>
      <c r="IL28" s="7">
        <v>0.77777777777777779</v>
      </c>
      <c r="IM28" s="7">
        <v>0.7407407407407407</v>
      </c>
      <c r="IN28" s="7">
        <v>6.518518518518519</v>
      </c>
      <c r="IO28" s="7">
        <v>13.037037037037038</v>
      </c>
      <c r="IP28" s="7">
        <v>2.8888888888888888</v>
      </c>
      <c r="IQ28" s="7">
        <v>1.037037037037037</v>
      </c>
      <c r="IR28" s="7">
        <v>0.96296296296296291</v>
      </c>
      <c r="IS28" s="7">
        <v>1.074074074074074</v>
      </c>
      <c r="IT28" s="7">
        <v>0.77777777777777779</v>
      </c>
      <c r="IU28" s="7">
        <v>0.77777777777777779</v>
      </c>
      <c r="IV28" s="7">
        <v>4.2962962962962958</v>
      </c>
      <c r="IW28" s="7">
        <v>0.7407407407407407</v>
      </c>
      <c r="IX28" s="7">
        <v>1.6296296296296298</v>
      </c>
      <c r="IY28" s="7">
        <v>2.333333333333333</v>
      </c>
      <c r="IZ28" s="7">
        <v>1.074074074074074</v>
      </c>
      <c r="JA28" s="7">
        <v>1.2222222222222221</v>
      </c>
      <c r="JB28" s="7">
        <v>1.7407407407407407</v>
      </c>
      <c r="JC28" s="7">
        <v>1.037037037037037</v>
      </c>
      <c r="JD28" s="7">
        <v>0.62962962962962954</v>
      </c>
      <c r="JE28" s="7">
        <v>0.7407407407407407</v>
      </c>
      <c r="JF28" s="7">
        <v>1.9629629629629628</v>
      </c>
      <c r="JG28" s="7">
        <v>1.3333333333333333</v>
      </c>
      <c r="JH28" s="7">
        <v>0.59259259259259256</v>
      </c>
      <c r="JI28" s="7">
        <v>2.5555555555555554</v>
      </c>
      <c r="JJ28" s="7">
        <v>0.88888888888888884</v>
      </c>
      <c r="JK28" s="7">
        <v>1.4814814814814814</v>
      </c>
      <c r="JL28" s="7">
        <v>1.1481481481481481</v>
      </c>
      <c r="JM28" s="7">
        <v>1.1851851851851851</v>
      </c>
      <c r="JN28" s="7">
        <v>1.7037037037037035</v>
      </c>
      <c r="JO28" s="7">
        <v>1.1851851851851851</v>
      </c>
      <c r="JP28" s="7">
        <v>1.1481481481481481</v>
      </c>
      <c r="JQ28" s="7">
        <v>1.2222222222222221</v>
      </c>
      <c r="JR28" s="7">
        <v>1.5555555555555556</v>
      </c>
      <c r="JS28" s="7">
        <v>0.40740740740740744</v>
      </c>
      <c r="JT28" s="7">
        <v>0.29629629629629628</v>
      </c>
      <c r="JU28" s="7">
        <v>0.62962962962962954</v>
      </c>
      <c r="JV28" s="7">
        <v>0.55555555555555547</v>
      </c>
    </row>
    <row r="29" spans="1:282">
      <c r="A29" s="89">
        <v>23</v>
      </c>
      <c r="B29" s="87" t="s">
        <v>69</v>
      </c>
      <c r="C29" s="87" t="s">
        <v>70</v>
      </c>
      <c r="D29" s="89" t="s">
        <v>211</v>
      </c>
      <c r="E29" s="89" t="s">
        <v>213</v>
      </c>
      <c r="F29" s="120" t="s">
        <v>988</v>
      </c>
      <c r="G29" s="172">
        <f>'Table S3b'!F29/'Table S4b'!G$4</f>
        <v>0.76666666666666661</v>
      </c>
      <c r="H29" s="171">
        <f>'Table S3b'!G29/'Table S4b'!H$4</f>
        <v>3.2380952380952377</v>
      </c>
      <c r="I29" s="171">
        <f>'Table S3b'!H29/'Table S4b'!I$4</f>
        <v>7.7566031427616186E-2</v>
      </c>
      <c r="J29" s="171">
        <f>'Table S3b'!I29/'Table S4b'!J$4</f>
        <v>0.26133366051162504</v>
      </c>
      <c r="K29" s="171">
        <f>'Table S3b'!J29/'Table S4b'!K$4</f>
        <v>2.5954198473282442E-2</v>
      </c>
      <c r="L29" s="171">
        <f>'Table S3b'!K29/'Table S4b'!L$4</f>
        <v>0.29979144942648595</v>
      </c>
      <c r="M29" s="171">
        <f>'Table S3b'!L29/'Table S4b'!M$4</f>
        <v>92.10526315789474</v>
      </c>
      <c r="N29" s="171">
        <f>'Table S3b'!M29/'Table S4b'!N$4</f>
        <v>0.16494845360824742</v>
      </c>
      <c r="O29" s="171">
        <f>'Table S3b'!N29/'Table S4b'!O$4</f>
        <v>9.0439276485788117E-2</v>
      </c>
      <c r="P29" s="171">
        <f>'Table S3b'!O29/'Table S4b'!P$4</f>
        <v>218.18181818181819</v>
      </c>
      <c r="Q29" s="171">
        <f>'Table S3b'!P29/'Table S4b'!Q$4</f>
        <v>2.5433526011560694</v>
      </c>
      <c r="R29" s="171">
        <f>'Table S3b'!Q29/'Table S4b'!R$4</f>
        <v>2.5531914893617023</v>
      </c>
      <c r="S29" s="171">
        <f>'Table S3b'!R29/'Table S4b'!S$4</f>
        <v>0.19850746268656719</v>
      </c>
      <c r="T29" s="171">
        <f>'Table S3b'!S29/'Table S4b'!T$4</f>
        <v>0.17142857142857143</v>
      </c>
      <c r="U29" s="171">
        <f>'Table S3b'!T29/'Table S4b'!U$4</f>
        <v>11.571428571428571</v>
      </c>
      <c r="V29" s="171">
        <f>'Table S3b'!U29/'Table S4b'!V$4</f>
        <v>13.791666666666668</v>
      </c>
      <c r="W29" s="171">
        <f>'Table S3b'!V29/'Table S4b'!W$4</f>
        <v>3.8860103626943004E-2</v>
      </c>
      <c r="X29" s="171">
        <f>'Table S3b'!W29/'Table S4b'!X$4</f>
        <v>0.11666666666666665</v>
      </c>
      <c r="Y29" s="171">
        <f>'Table S3b'!X29/'Table S4b'!Y$4</f>
        <v>0.36666666666666664</v>
      </c>
      <c r="Z29" s="171">
        <f>'Table S3b'!Y29/'Table S4b'!Z$4</f>
        <v>565</v>
      </c>
      <c r="AA29" s="171">
        <f>'Table S3b'!Z29/'Table S4b'!AA$4</f>
        <v>3.5031847133757963E-3</v>
      </c>
      <c r="AB29" s="171">
        <f>'Table S3b'!AA29/'Table S4b'!AB$4</f>
        <v>9.056603773584905E-2</v>
      </c>
      <c r="AC29" s="171">
        <f>'Table S3b'!AB29/'Table S4b'!AC$4</f>
        <v>1.2222222222222223</v>
      </c>
      <c r="AD29" s="171">
        <f>'Table S3b'!AC29/'Table S4b'!AD$4</f>
        <v>2</v>
      </c>
      <c r="AE29"/>
    </row>
    <row r="30" spans="1:282">
      <c r="A30" s="89">
        <v>24</v>
      </c>
      <c r="B30" s="87" t="s">
        <v>72</v>
      </c>
      <c r="C30" s="87" t="s">
        <v>73</v>
      </c>
      <c r="D30" s="89" t="s">
        <v>552</v>
      </c>
      <c r="E30" s="89" t="s">
        <v>213</v>
      </c>
      <c r="F30" s="120" t="s">
        <v>988</v>
      </c>
      <c r="G30" s="172">
        <f>'Table S3b'!F30/'Table S4b'!G$4</f>
        <v>2.4166666666666665</v>
      </c>
      <c r="H30" s="171">
        <f>'Table S3b'!G30/'Table S4b'!H$4</f>
        <v>0.61904761904761907</v>
      </c>
      <c r="I30" s="171">
        <f>'Table S3b'!H30/'Table S4b'!I$4</f>
        <v>9.9632230023403545E-2</v>
      </c>
      <c r="J30" s="171">
        <f>'Table S3b'!I30/'Table S4b'!J$4</f>
        <v>2.1348383534752471</v>
      </c>
      <c r="K30" s="171">
        <f>'Table S3b'!J30/'Table S4b'!K$4</f>
        <v>2.9007633587786259E-2</v>
      </c>
      <c r="L30" s="171">
        <f>'Table S3b'!K30/'Table S4b'!L$4</f>
        <v>0.44056308654848803</v>
      </c>
      <c r="M30" s="171">
        <f>'Table S3b'!L30/'Table S4b'!M$4</f>
        <v>34.210526315789473</v>
      </c>
      <c r="N30" s="171">
        <f>'Table S3b'!M30/'Table S4b'!N$4</f>
        <v>0.1134020618556701</v>
      </c>
      <c r="O30" s="171">
        <f>'Table S3b'!N30/'Table S4b'!O$4</f>
        <v>3.2299741602067181E-2</v>
      </c>
      <c r="P30" s="171">
        <f>'Table S3b'!O30/'Table S4b'!P$4</f>
        <v>79.220779220779221</v>
      </c>
      <c r="Q30" s="171">
        <f>'Table S3b'!P30/'Table S4b'!Q$4</f>
        <v>0.80924855491329473</v>
      </c>
      <c r="R30" s="171">
        <f>'Table S3b'!Q30/'Table S4b'!R$4</f>
        <v>1.8510638297872339</v>
      </c>
      <c r="S30" s="171">
        <f>'Table S3b'!R30/'Table S4b'!S$4</f>
        <v>0.51343283582089549</v>
      </c>
      <c r="T30" s="171">
        <f>'Table S3b'!S30/'Table S4b'!T$4</f>
        <v>0.11428571428571428</v>
      </c>
      <c r="U30" s="171">
        <f>'Table S3b'!T30/'Table S4b'!U$4</f>
        <v>0.57142857142857151</v>
      </c>
      <c r="V30" s="171">
        <f>'Table S3b'!U30/'Table S4b'!V$4</f>
        <v>7.6458333333333339</v>
      </c>
      <c r="W30" s="171">
        <f>'Table S3b'!V30/'Table S4b'!W$4</f>
        <v>9.3264248704663211E-2</v>
      </c>
      <c r="X30" s="171">
        <f>'Table S3b'!W30/'Table S4b'!X$4</f>
        <v>0.35833333333333334</v>
      </c>
      <c r="Y30" s="171">
        <f>'Table S3b'!X30/'Table S4b'!Y$4</f>
        <v>0.12380952380952381</v>
      </c>
      <c r="Z30" s="171">
        <f>'Table S3b'!Y30/'Table S4b'!Z$4</f>
        <v>390</v>
      </c>
      <c r="AA30" s="171">
        <f>'Table S3b'!Z30/'Table S4b'!AA$4</f>
        <v>3.5031847133757963E-3</v>
      </c>
      <c r="AB30" s="171">
        <f>'Table S3b'!AA30/'Table S4b'!AB$4</f>
        <v>0.51886792452830188</v>
      </c>
      <c r="AC30" s="171">
        <f>'Table S3b'!AB30/'Table S4b'!AC$4</f>
        <v>2.7777777777777777</v>
      </c>
      <c r="AD30" s="171">
        <f>'Table S3b'!AC30/'Table S4b'!AD$4</f>
        <v>1.0526315789473684</v>
      </c>
      <c r="AE30"/>
    </row>
    <row r="31" spans="1:282">
      <c r="A31" s="89">
        <v>25</v>
      </c>
      <c r="B31" s="87" t="s">
        <v>55</v>
      </c>
      <c r="C31" s="87" t="s">
        <v>56</v>
      </c>
      <c r="D31" s="89" t="s">
        <v>211</v>
      </c>
      <c r="E31" s="89" t="s">
        <v>208</v>
      </c>
      <c r="F31" s="120" t="s">
        <v>989</v>
      </c>
      <c r="G31" s="172">
        <f>'Table S3b'!F31/'Table S4b'!G$4</f>
        <v>0.5625</v>
      </c>
      <c r="H31" s="171">
        <f>'Table S3b'!G31/'Table S4b'!H$4</f>
        <v>0.80952380952380942</v>
      </c>
      <c r="I31" s="171">
        <f>'Table S3b'!H31/'Table S4b'!I$4</f>
        <v>0.21664994984954863</v>
      </c>
      <c r="J31" s="171">
        <f>'Table S3b'!I31/'Table S4b'!J$4</f>
        <v>0.21593767253542728</v>
      </c>
      <c r="K31" s="171">
        <f>'Table S3b'!J31/'Table S4b'!K$4</f>
        <v>5.9541984732824425E-2</v>
      </c>
      <c r="L31" s="171">
        <f>'Table S3b'!K31/'Table S4b'!L$4</f>
        <v>0.29718456725755998</v>
      </c>
      <c r="M31" s="171">
        <f>'Table S3b'!L31/'Table S4b'!M$4</f>
        <v>144.73684210526315</v>
      </c>
      <c r="N31" s="171">
        <f>'Table S3b'!M31/'Table S4b'!N$4</f>
        <v>0.25773195876288657</v>
      </c>
      <c r="O31" s="171">
        <f>'Table S3b'!N31/'Table S4b'!O$4</f>
        <v>0.15503875968992248</v>
      </c>
      <c r="P31" s="171">
        <f>'Table S3b'!O31/'Table S4b'!P$4</f>
        <v>57.142857142857146</v>
      </c>
      <c r="Q31" s="171">
        <f>'Table S3b'!P31/'Table S4b'!Q$4</f>
        <v>0.40462427745664736</v>
      </c>
      <c r="R31" s="171">
        <f>'Table S3b'!Q31/'Table S4b'!R$4</f>
        <v>6.3829787234042548E-2</v>
      </c>
      <c r="S31" s="171">
        <f>'Table S3b'!R31/'Table S4b'!S$4</f>
        <v>0.10597014925373134</v>
      </c>
      <c r="T31" s="171">
        <f>'Table S3b'!S31/'Table S4b'!T$4</f>
        <v>0.17142857142857143</v>
      </c>
      <c r="U31" s="171">
        <f>'Table S3b'!T31/'Table S4b'!U$4</f>
        <v>4.6428571428571432</v>
      </c>
      <c r="V31" s="171">
        <f>'Table S3b'!U31/'Table S4b'!V$4</f>
        <v>6.354166666666667</v>
      </c>
      <c r="W31" s="171">
        <f>'Table S3b'!V31/'Table S4b'!W$4</f>
        <v>1.7616580310880828E-2</v>
      </c>
      <c r="X31" s="171">
        <f>'Table S3b'!W31/'Table S4b'!X$4</f>
        <v>5.8333333333333327E-2</v>
      </c>
      <c r="Y31" s="171">
        <f>'Table S3b'!X31/'Table S4b'!Y$4</f>
        <v>0.79047619047619044</v>
      </c>
      <c r="Z31" s="171">
        <f>'Table S3b'!Y31/'Table S4b'!Z$4</f>
        <v>590</v>
      </c>
      <c r="AA31" s="171">
        <f>'Table S3b'!Z31/'Table S4b'!AA$4</f>
        <v>1.2738853503184715E-3</v>
      </c>
      <c r="AB31" s="171">
        <f>'Table S3b'!AA31/'Table S4b'!AB$4</f>
        <v>4.716981132075472E-2</v>
      </c>
      <c r="AC31" s="171">
        <f>'Table S3b'!AB31/'Table S4b'!AC$4</f>
        <v>1.5555555555555554</v>
      </c>
      <c r="AD31" s="171">
        <f>'Table S3b'!AC31/'Table S4b'!AD$4</f>
        <v>1.7894736842105263</v>
      </c>
      <c r="AE31"/>
    </row>
    <row r="32" spans="1:282">
      <c r="A32" s="89">
        <v>26</v>
      </c>
      <c r="B32" s="87" t="s">
        <v>53</v>
      </c>
      <c r="C32" s="87" t="s">
        <v>54</v>
      </c>
      <c r="D32" s="89" t="s">
        <v>211</v>
      </c>
      <c r="E32" s="89" t="s">
        <v>208</v>
      </c>
      <c r="F32" s="120" t="s">
        <v>989</v>
      </c>
      <c r="G32" s="172">
        <f>'Table S3b'!F32/'Table S4b'!G$4</f>
        <v>1.375</v>
      </c>
      <c r="H32" s="171">
        <f>'Table S3b'!G32/'Table S4b'!H$4</f>
        <v>0.76190476190476186</v>
      </c>
      <c r="I32" s="171">
        <f>'Table S3b'!H32/'Table S4b'!I$4</f>
        <v>0.26613172851889</v>
      </c>
      <c r="J32" s="171">
        <f>'Table S3b'!I32/'Table S4b'!J$4</f>
        <v>0.45273296116802653</v>
      </c>
      <c r="K32" s="171">
        <f>'Table S3b'!J32/'Table S4b'!K$4</f>
        <v>0.11145038167938931</v>
      </c>
      <c r="L32" s="171">
        <f>'Table S3b'!K32/'Table S4b'!L$4</f>
        <v>0.55005213764337857</v>
      </c>
      <c r="M32" s="171">
        <f>'Table S3b'!L32/'Table S4b'!M$4</f>
        <v>263.15789473684208</v>
      </c>
      <c r="N32" s="171">
        <f>'Table S3b'!M32/'Table S4b'!N$4</f>
        <v>0.4329896907216495</v>
      </c>
      <c r="O32" s="171">
        <f>'Table S3b'!N32/'Table S4b'!O$4</f>
        <v>0.43798449612403101</v>
      </c>
      <c r="P32" s="171">
        <f>'Table S3b'!O32/'Table S4b'!P$4</f>
        <v>67.532467532467535</v>
      </c>
      <c r="Q32" s="171">
        <f>'Table S3b'!P32/'Table S4b'!Q$4</f>
        <v>0.98265895953757221</v>
      </c>
      <c r="R32" s="171">
        <f>'Table S3b'!Q32/'Table S4b'!R$4</f>
        <v>0.23404255319148937</v>
      </c>
      <c r="S32" s="171">
        <f>'Table S3b'!R32/'Table S4b'!S$4</f>
        <v>0.19253731343283584</v>
      </c>
      <c r="T32" s="171">
        <f>'Table S3b'!S32/'Table S4b'!T$4</f>
        <v>0.17142857142857143</v>
      </c>
      <c r="U32" s="171">
        <f>'Table S3b'!T32/'Table S4b'!U$4</f>
        <v>6.7142857142857153</v>
      </c>
      <c r="V32" s="171">
        <f>'Table S3b'!U32/'Table S4b'!V$4</f>
        <v>11.041666666666668</v>
      </c>
      <c r="W32" s="171">
        <f>'Table S3b'!V32/'Table S4b'!W$4</f>
        <v>3.1606217616580307E-2</v>
      </c>
      <c r="X32" s="171">
        <f>'Table S3b'!W32/'Table S4b'!X$4</f>
        <v>0.10833333333333334</v>
      </c>
      <c r="Y32" s="171">
        <f>'Table S3b'!X32/'Table S4b'!Y$4</f>
        <v>0.7</v>
      </c>
      <c r="Z32" s="171">
        <f>'Table S3b'!Y32/'Table S4b'!Z$4</f>
        <v>770</v>
      </c>
      <c r="AA32" s="171">
        <f>'Table S3b'!Z32/'Table S4b'!AA$4</f>
        <v>2.3885350318471337E-3</v>
      </c>
      <c r="AB32" s="171">
        <f>'Table S3b'!AA32/'Table S4b'!AB$4</f>
        <v>9.2452830188679253E-2</v>
      </c>
      <c r="AC32" s="171">
        <f>'Table S3b'!AB32/'Table S4b'!AC$4</f>
        <v>1.4444444444444444</v>
      </c>
      <c r="AD32" s="171">
        <f>'Table S3b'!AC32/'Table S4b'!AD$4</f>
        <v>1.9473684210526319</v>
      </c>
      <c r="AE32"/>
    </row>
    <row r="33" spans="1:31">
      <c r="A33" s="89">
        <v>27</v>
      </c>
      <c r="B33" s="87" t="s">
        <v>51</v>
      </c>
      <c r="C33" s="87" t="s">
        <v>52</v>
      </c>
      <c r="D33" s="89" t="s">
        <v>211</v>
      </c>
      <c r="E33" s="89" t="s">
        <v>208</v>
      </c>
      <c r="F33" s="120" t="s">
        <v>989</v>
      </c>
      <c r="G33" s="172">
        <f>'Table S3b'!F33/'Table S4b'!G$4</f>
        <v>0.9</v>
      </c>
      <c r="H33" s="171">
        <f>'Table S3b'!G33/'Table S4b'!H$4</f>
        <v>0.7142857142857143</v>
      </c>
      <c r="I33" s="171">
        <f>'Table S3b'!H33/'Table S4b'!I$4</f>
        <v>0.2681377465730525</v>
      </c>
      <c r="J33" s="171">
        <f>'Table S3b'!I33/'Table S4b'!J$4</f>
        <v>0.38770627568860805</v>
      </c>
      <c r="K33" s="171">
        <f>'Table S3b'!J33/'Table S4b'!K$4</f>
        <v>8.0916030534351147E-2</v>
      </c>
      <c r="L33" s="171">
        <f>'Table S3b'!K33/'Table S4b'!L$4</f>
        <v>0.41970802919708028</v>
      </c>
      <c r="M33" s="171">
        <f>'Table S3b'!L33/'Table S4b'!M$4</f>
        <v>250</v>
      </c>
      <c r="N33" s="171">
        <f>'Table S3b'!M33/'Table S4b'!N$4</f>
        <v>0.36082474226804123</v>
      </c>
      <c r="O33" s="171">
        <f>'Table S3b'!N33/'Table S4b'!O$4</f>
        <v>0.44961240310077522</v>
      </c>
      <c r="P33" s="171">
        <f>'Table S3b'!O33/'Table S4b'!P$4</f>
        <v>48.051948051948052</v>
      </c>
      <c r="Q33" s="171">
        <f>'Table S3b'!P33/'Table S4b'!Q$4</f>
        <v>0.75144508670520227</v>
      </c>
      <c r="R33" s="171">
        <f>'Table S3b'!Q33/'Table S4b'!R$4</f>
        <v>0.19148936170212766</v>
      </c>
      <c r="S33" s="171">
        <f>'Table S3b'!R33/'Table S4b'!S$4</f>
        <v>0.14776119402985075</v>
      </c>
      <c r="T33" s="171">
        <f>'Table S3b'!S33/'Table S4b'!T$4</f>
        <v>5.7142857142857141E-2</v>
      </c>
      <c r="U33" s="171">
        <f>'Table S3b'!T33/'Table S4b'!U$4</f>
        <v>5.1428571428571432</v>
      </c>
      <c r="V33" s="171">
        <f>'Table S3b'!U33/'Table S4b'!V$4</f>
        <v>8.9791666666666679</v>
      </c>
      <c r="W33" s="171">
        <f>'Table S3b'!V33/'Table S4b'!W$4</f>
        <v>2.1243523316062173E-2</v>
      </c>
      <c r="X33" s="171">
        <f>'Table S3b'!W33/'Table S4b'!X$4</f>
        <v>0.10833333333333334</v>
      </c>
      <c r="Y33" s="171">
        <f>'Table S3b'!X33/'Table S4b'!Y$4</f>
        <v>0.58571428571428563</v>
      </c>
      <c r="Z33" s="171">
        <f>'Table S3b'!Y33/'Table S4b'!Z$4</f>
        <v>582.5</v>
      </c>
      <c r="AA33" s="171">
        <f>'Table S3b'!Z33/'Table S4b'!AA$4</f>
        <v>1.910828025477707E-3</v>
      </c>
      <c r="AB33" s="171">
        <f>'Table S3b'!AA33/'Table S4b'!AB$4</f>
        <v>6.2264150943396233E-2</v>
      </c>
      <c r="AC33" s="171">
        <f>'Table S3b'!AB33/'Table S4b'!AC$4</f>
        <v>1.3333333333333333</v>
      </c>
      <c r="AD33" s="171">
        <f>'Table S3b'!AC33/'Table S4b'!AD$4</f>
        <v>1.6315789473684212</v>
      </c>
      <c r="AE33"/>
    </row>
    <row r="34" spans="1:31">
      <c r="A34" s="89">
        <v>28</v>
      </c>
      <c r="B34" s="87" t="s">
        <v>49</v>
      </c>
      <c r="C34" s="87" t="s">
        <v>50</v>
      </c>
      <c r="D34" s="89" t="s">
        <v>211</v>
      </c>
      <c r="E34" s="89" t="s">
        <v>208</v>
      </c>
      <c r="F34" s="120" t="s">
        <v>989</v>
      </c>
      <c r="G34" s="172">
        <f>'Table S3b'!F34/'Table S4b'!G$4</f>
        <v>0.22083333333333333</v>
      </c>
      <c r="H34" s="171">
        <f>'Table S3b'!G34/'Table S4b'!H$4</f>
        <v>0.7142857142857143</v>
      </c>
      <c r="I34" s="171">
        <f>'Table S3b'!H34/'Table S4b'!I$4</f>
        <v>0.19725844199264461</v>
      </c>
      <c r="J34" s="171">
        <f>'Table S3b'!I34/'Table S4b'!J$4</f>
        <v>0.12514569658303171</v>
      </c>
      <c r="K34" s="238" t="s">
        <v>862</v>
      </c>
      <c r="L34" s="171">
        <f>'Table S3b'!K34/'Table S4b'!L$4</f>
        <v>0.31021897810218979</v>
      </c>
      <c r="M34" s="171">
        <f>'Table S3b'!L34/'Table S4b'!M$4</f>
        <v>68.421052631578945</v>
      </c>
      <c r="N34" s="171">
        <f>'Table S3b'!M34/'Table S4b'!N$4</f>
        <v>0.15463917525773196</v>
      </c>
      <c r="O34" s="171">
        <f>'Table S3b'!N34/'Table S4b'!O$4</f>
        <v>0.45478036175710596</v>
      </c>
      <c r="P34" s="171">
        <f>'Table S3b'!O34/'Table S4b'!P$4</f>
        <v>74.025974025974023</v>
      </c>
      <c r="Q34" s="171">
        <f>'Table S3b'!P34/'Table S4b'!Q$4</f>
        <v>0.75144508670520227</v>
      </c>
      <c r="R34" s="171">
        <f>'Table S3b'!Q34/'Table S4b'!R$4</f>
        <v>6.3829787234042548E-2</v>
      </c>
      <c r="S34" s="171">
        <f>'Table S3b'!R34/'Table S4b'!S$4</f>
        <v>7.9104477611940296E-2</v>
      </c>
      <c r="T34" s="171">
        <f>'Table S3b'!S34/'Table S4b'!T$4</f>
        <v>0.17142857142857143</v>
      </c>
      <c r="U34" s="171">
        <f>'Table S3b'!T34/'Table S4b'!U$4</f>
        <v>8.071428571428573</v>
      </c>
      <c r="V34" s="171">
        <f>'Table S3b'!U34/'Table S4b'!V$4</f>
        <v>5.1875</v>
      </c>
      <c r="W34" s="171">
        <f>'Table S3b'!V34/'Table S4b'!W$4</f>
        <v>1.5544041450777202E-2</v>
      </c>
      <c r="X34" s="171">
        <f>'Table S3b'!W34/'Table S4b'!X$4</f>
        <v>4.9999999999999996E-2</v>
      </c>
      <c r="Y34" s="171">
        <f>'Table S3b'!X34/'Table S4b'!Y$4</f>
        <v>0.39523809523809522</v>
      </c>
      <c r="Z34" s="171">
        <f>'Table S3b'!Y34/'Table S4b'!Z$4</f>
        <v>547.5</v>
      </c>
      <c r="AA34" s="171">
        <f>'Table S3b'!Z34/'Table S4b'!AA$4</f>
        <v>1.1146496815286624E-3</v>
      </c>
      <c r="AB34" s="171">
        <f>'Table S3b'!AA34/'Table S4b'!AB$4</f>
        <v>4.5283018867924525E-2</v>
      </c>
      <c r="AC34" s="171">
        <f>'Table S3b'!AB34/'Table S4b'!AC$4</f>
        <v>1.7777777777777779</v>
      </c>
      <c r="AD34" s="171">
        <f>'Table S3b'!AC34/'Table S4b'!AD$4</f>
        <v>0.57894736842105265</v>
      </c>
      <c r="AE34"/>
    </row>
    <row r="35" spans="1:31">
      <c r="A35" s="89">
        <v>29</v>
      </c>
      <c r="B35" s="87" t="s">
        <v>43</v>
      </c>
      <c r="C35" s="87" t="s">
        <v>44</v>
      </c>
      <c r="D35" s="89" t="s">
        <v>211</v>
      </c>
      <c r="E35" s="89" t="s">
        <v>208</v>
      </c>
      <c r="F35" s="120" t="s">
        <v>989</v>
      </c>
      <c r="G35" s="172">
        <f>'Table S3b'!F35/'Table S4b'!G$4</f>
        <v>0.30416666666666664</v>
      </c>
      <c r="H35" s="171">
        <f>'Table S3b'!G35/'Table S4b'!H$4</f>
        <v>0.95238095238095233</v>
      </c>
      <c r="I35" s="171">
        <f>'Table S3b'!H35/'Table S4b'!I$4</f>
        <v>0.19725844199264461</v>
      </c>
      <c r="J35" s="171">
        <f>'Table S3b'!I35/'Table S4b'!J$4</f>
        <v>0.11324458622170419</v>
      </c>
      <c r="K35" s="171">
        <f>'Table S3b'!J35/'Table S4b'!K$4</f>
        <v>6.4122137404580157E-2</v>
      </c>
      <c r="L35" s="171">
        <f>'Table S3b'!K35/'Table S4b'!L$4</f>
        <v>0.19708029197080293</v>
      </c>
      <c r="M35" s="171">
        <f>'Table S3b'!L35/'Table S4b'!M$4</f>
        <v>60.526315789473685</v>
      </c>
      <c r="N35" s="171">
        <f>'Table S3b'!M35/'Table S4b'!N$4</f>
        <v>0.15463917525773196</v>
      </c>
      <c r="O35" s="171">
        <f>'Table S3b'!N35/'Table S4b'!O$4</f>
        <v>0.7157622739018088</v>
      </c>
      <c r="P35" s="171">
        <f>'Table S3b'!O35/'Table S4b'!P$4</f>
        <v>38.961038961038959</v>
      </c>
      <c r="Q35" s="171">
        <f>'Table S3b'!P35/'Table S4b'!Q$4</f>
        <v>0.52023121387283233</v>
      </c>
      <c r="R35" s="171">
        <f>'Table S3b'!Q35/'Table S4b'!R$4</f>
        <v>0.10638297872340426</v>
      </c>
      <c r="S35" s="171">
        <f>'Table S3b'!R35/'Table S4b'!S$4</f>
        <v>0.11641791044776119</v>
      </c>
      <c r="T35" s="171">
        <f>'Table S3b'!S35/'Table S4b'!T$4</f>
        <v>0.51428571428571423</v>
      </c>
      <c r="U35" s="171">
        <f>'Table S3b'!T35/'Table S4b'!U$4</f>
        <v>7.0714285714285721</v>
      </c>
      <c r="V35" s="171">
        <f>'Table S3b'!U35/'Table S4b'!V$4</f>
        <v>4</v>
      </c>
      <c r="W35" s="171">
        <f>'Table S3b'!V35/'Table S4b'!W$4</f>
        <v>1.139896373056995E-2</v>
      </c>
      <c r="X35" s="171">
        <f>'Table S3b'!W35/'Table S4b'!X$4</f>
        <v>4.1666666666666664E-2</v>
      </c>
      <c r="Y35" s="171">
        <f>'Table S3b'!X35/'Table S4b'!Y$4</f>
        <v>0.15238095238095237</v>
      </c>
      <c r="Z35" s="171">
        <f>'Table S3b'!Y35/'Table S4b'!Z$4</f>
        <v>545</v>
      </c>
      <c r="AA35" s="171">
        <f>'Table S3b'!Z35/'Table S4b'!AA$4</f>
        <v>7.9617834394904463E-4</v>
      </c>
      <c r="AB35" s="171">
        <f>'Table S3b'!AA35/'Table S4b'!AB$4</f>
        <v>3.0188679245283019E-2</v>
      </c>
      <c r="AC35" s="171">
        <f>'Table S3b'!AB35/'Table S4b'!AC$4</f>
        <v>0.77777777777777768</v>
      </c>
      <c r="AD35" s="171">
        <f>'Table S3b'!AC35/'Table S4b'!AD$4</f>
        <v>0.47368421052631582</v>
      </c>
      <c r="AE35"/>
    </row>
    <row r="36" spans="1:31">
      <c r="A36" s="89">
        <v>30</v>
      </c>
      <c r="B36" s="87" t="s">
        <v>45</v>
      </c>
      <c r="C36" s="87" t="s">
        <v>46</v>
      </c>
      <c r="D36" s="89" t="s">
        <v>211</v>
      </c>
      <c r="E36" s="89" t="s">
        <v>208</v>
      </c>
      <c r="F36" s="120" t="s">
        <v>989</v>
      </c>
      <c r="G36" s="172">
        <f>'Table S3b'!F36/'Table S4b'!G$4</f>
        <v>3.3916666666666671</v>
      </c>
      <c r="H36" s="171">
        <f>'Table S3b'!G36/'Table S4b'!H$4</f>
        <v>0.7142857142857143</v>
      </c>
      <c r="I36" s="171">
        <f>'Table S3b'!H36/'Table S4b'!I$4</f>
        <v>0.31227014376462719</v>
      </c>
      <c r="J36" s="171">
        <f>'Table S3b'!I36/'Table S4b'!J$4</f>
        <v>1.2514569658303172</v>
      </c>
      <c r="K36" s="171">
        <f>'Table S3b'!J36/'Table S4b'!K$4</f>
        <v>0.27175572519083968</v>
      </c>
      <c r="L36" s="171">
        <f>'Table S3b'!K36/'Table S4b'!L$4</f>
        <v>1.2904066736183524</v>
      </c>
      <c r="M36" s="171">
        <f>'Table S3b'!L36/'Table S4b'!M$4</f>
        <v>371.05263157894734</v>
      </c>
      <c r="N36" s="171">
        <f>'Table S3b'!M36/'Table S4b'!N$4</f>
        <v>0.79381443298969068</v>
      </c>
      <c r="O36" s="171">
        <f>'Table S3b'!N36/'Table S4b'!O$4</f>
        <v>0.25968992248062017</v>
      </c>
      <c r="P36" s="171">
        <f>'Table S3b'!O36/'Table S4b'!P$4</f>
        <v>62.337662337662337</v>
      </c>
      <c r="Q36" s="171">
        <f>'Table S3b'!P36/'Table S4b'!Q$4</f>
        <v>1.2138728323699421</v>
      </c>
      <c r="R36" s="171">
        <f>'Table S3b'!Q36/'Table S4b'!R$4</f>
        <v>0.61702127659574468</v>
      </c>
      <c r="S36" s="171">
        <f>'Table S3b'!R36/'Table S4b'!S$4</f>
        <v>0.46417910447761196</v>
      </c>
      <c r="T36" s="171">
        <f>'Table S3b'!S36/'Table S4b'!T$4</f>
        <v>0.17142857142857143</v>
      </c>
      <c r="U36" s="171">
        <f>'Table S3b'!T36/'Table S4b'!U$4</f>
        <v>2.3571428571428572</v>
      </c>
      <c r="V36" s="171">
        <f>'Table S3b'!U36/'Table S4b'!V$4</f>
        <v>16.5</v>
      </c>
      <c r="W36" s="171">
        <f>'Table S3b'!V36/'Table S4b'!W$4</f>
        <v>8.0310880829015538E-2</v>
      </c>
      <c r="X36" s="171">
        <f>'Table S3b'!W36/'Table S4b'!X$4</f>
        <v>0.26666666666666666</v>
      </c>
      <c r="Y36" s="171">
        <f>'Table S3b'!X36/'Table S4b'!Y$4</f>
        <v>0.3619047619047619</v>
      </c>
      <c r="Z36" s="171">
        <f>'Table S3b'!Y36/'Table S4b'!Z$4</f>
        <v>825</v>
      </c>
      <c r="AA36" s="171">
        <f>'Table S3b'!Z36/'Table S4b'!AA$4</f>
        <v>3.6624203821656047E-3</v>
      </c>
      <c r="AB36" s="171">
        <f>'Table S3b'!AA36/'Table S4b'!AB$4</f>
        <v>0.20943396226415098</v>
      </c>
      <c r="AC36" s="171">
        <f>'Table S3b'!AB36/'Table S4b'!AC$4</f>
        <v>1.4444444444444444</v>
      </c>
      <c r="AD36" s="171">
        <f>'Table S3b'!AC36/'Table S4b'!AD$4</f>
        <v>1.6842105263157896</v>
      </c>
      <c r="AE36"/>
    </row>
    <row r="37" spans="1:31">
      <c r="A37" s="89">
        <v>31</v>
      </c>
      <c r="B37" s="87" t="s">
        <v>47</v>
      </c>
      <c r="C37" s="87" t="s">
        <v>48</v>
      </c>
      <c r="D37" s="89" t="s">
        <v>211</v>
      </c>
      <c r="E37" s="89" t="s">
        <v>208</v>
      </c>
      <c r="F37" s="120" t="s">
        <v>989</v>
      </c>
      <c r="G37" s="172">
        <f>'Table S3b'!F37/'Table S4b'!G$4</f>
        <v>1.375</v>
      </c>
      <c r="H37" s="171">
        <f>'Table S3b'!G37/'Table S4b'!H$4</f>
        <v>0.90476190476190466</v>
      </c>
      <c r="I37" s="171">
        <f>'Table S3b'!H37/'Table S4b'!I$4</f>
        <v>0.24740889334670679</v>
      </c>
      <c r="J37" s="171">
        <f>'Table S3b'!I37/'Table S4b'!J$4</f>
        <v>0.53984418133856815</v>
      </c>
      <c r="K37" s="171">
        <f>'Table S3b'!J37/'Table S4b'!K$4</f>
        <v>0.14656488549618321</v>
      </c>
      <c r="L37" s="171">
        <f>'Table S3b'!K37/'Table S4b'!L$4</f>
        <v>0.62825860271115741</v>
      </c>
      <c r="M37" s="171">
        <f>'Table S3b'!L37/'Table S4b'!M$4</f>
        <v>307.89473684210526</v>
      </c>
      <c r="N37" s="171">
        <f>'Table S3b'!M37/'Table S4b'!N$4</f>
        <v>0.44329896907216493</v>
      </c>
      <c r="O37" s="171">
        <f>'Table S3b'!N37/'Table S4b'!O$4</f>
        <v>0.4005167958656331</v>
      </c>
      <c r="P37" s="171">
        <f>'Table S3b'!O37/'Table S4b'!P$4</f>
        <v>51.948051948051948</v>
      </c>
      <c r="Q37" s="171">
        <f>'Table S3b'!P37/'Table S4b'!Q$4</f>
        <v>0.57803468208092479</v>
      </c>
      <c r="R37" s="171">
        <f>'Table S3b'!Q37/'Table S4b'!R$4</f>
        <v>0.53191489361702127</v>
      </c>
      <c r="S37" s="171">
        <f>'Table S3b'!R37/'Table S4b'!S$4</f>
        <v>0.23582089552238808</v>
      </c>
      <c r="T37" s="171">
        <f>'Table S3b'!S37/'Table S4b'!T$4</f>
        <v>0.22857142857142856</v>
      </c>
      <c r="U37" s="171">
        <f>'Table S3b'!T37/'Table S4b'!U$4</f>
        <v>3.6428571428571428</v>
      </c>
      <c r="V37" s="171">
        <f>'Table S3b'!U37/'Table S4b'!V$4</f>
        <v>10.250000000000002</v>
      </c>
      <c r="W37" s="171">
        <f>'Table S3b'!V37/'Table S4b'!W$4</f>
        <v>3.8341968911917101E-2</v>
      </c>
      <c r="X37" s="171">
        <f>'Table S3b'!W37/'Table S4b'!X$4</f>
        <v>0.13333333333333333</v>
      </c>
      <c r="Y37" s="171">
        <f>'Table S3b'!X37/'Table S4b'!Y$4</f>
        <v>0.64761904761904765</v>
      </c>
      <c r="Z37" s="171">
        <f>'Table S3b'!Y37/'Table S4b'!Z$4</f>
        <v>505</v>
      </c>
      <c r="AA37" s="171">
        <f>'Table S3b'!Z37/'Table S4b'!AA$4</f>
        <v>2.2292993630573248E-3</v>
      </c>
      <c r="AB37" s="171">
        <f>'Table S3b'!AA37/'Table S4b'!AB$4</f>
        <v>0.1037735849056604</v>
      </c>
      <c r="AC37" s="171">
        <f>'Table S3b'!AB37/'Table S4b'!AC$4</f>
        <v>1.3333333333333333</v>
      </c>
      <c r="AD37" s="171">
        <f>'Table S3b'!AC37/'Table S4b'!AD$4</f>
        <v>1.9473684210526319</v>
      </c>
      <c r="AE37"/>
    </row>
    <row r="38" spans="1:31">
      <c r="A38" s="89">
        <v>32</v>
      </c>
      <c r="B38" s="87" t="s">
        <v>326</v>
      </c>
      <c r="C38" s="87" t="s">
        <v>336</v>
      </c>
      <c r="D38" s="89" t="s">
        <v>211</v>
      </c>
      <c r="E38" s="89" t="s">
        <v>344</v>
      </c>
      <c r="F38" s="120" t="s">
        <v>1001</v>
      </c>
      <c r="G38" s="172">
        <f>'Table S3b'!F38/'Table S4b'!G$4</f>
        <v>1.1624999999999999</v>
      </c>
      <c r="H38" s="171">
        <f>'Table S3b'!G38/'Table S4b'!H$4</f>
        <v>4.9047619047619051</v>
      </c>
      <c r="I38" s="171">
        <f>'Table S3b'!H38/'Table S4b'!I$4</f>
        <v>0.1216984286191909</v>
      </c>
      <c r="J38" s="171">
        <f>'Table S3b'!I38/'Table S4b'!J$4</f>
        <v>0.6195938899454021</v>
      </c>
      <c r="K38" s="238" t="s">
        <v>862</v>
      </c>
      <c r="L38" s="171">
        <f>'Table S3b'!K38/'Table S4b'!L$4</f>
        <v>0.78988529718456724</v>
      </c>
      <c r="M38" s="171">
        <f>'Table S3b'!L38/'Table S4b'!M$4</f>
        <v>234.21052631578948</v>
      </c>
      <c r="N38" s="171">
        <f>'Table S3b'!M38/'Table S4b'!N$4</f>
        <v>0.49484536082474229</v>
      </c>
      <c r="O38" s="171">
        <f>'Table S3b'!N38/'Table S4b'!O$4</f>
        <v>9.4315245478036172E-2</v>
      </c>
      <c r="P38" s="171">
        <f>'Table S3b'!O38/'Table S4b'!P$4</f>
        <v>107.7922077922078</v>
      </c>
      <c r="Q38" s="171">
        <f>'Table S3b'!P38/'Table S4b'!Q$4</f>
        <v>1.3294797687861271</v>
      </c>
      <c r="R38" s="171">
        <f>'Table S3b'!Q38/'Table S4b'!R$4</f>
        <v>2.9148936170212765</v>
      </c>
      <c r="S38" s="171">
        <f>'Table S3b'!R38/'Table S4b'!S$4</f>
        <v>0.27313432835820894</v>
      </c>
      <c r="T38" s="171">
        <f>'Table S3b'!S38/'Table S4b'!T$4</f>
        <v>0.34285714285714286</v>
      </c>
      <c r="U38" s="171">
        <f>'Table S3b'!T38/'Table S4b'!U$4</f>
        <v>5.2142857142857144</v>
      </c>
      <c r="V38" s="171">
        <f>'Table S3b'!U38/'Table S4b'!V$4</f>
        <v>19.895833333333336</v>
      </c>
      <c r="W38" s="171">
        <f>'Table S3b'!V38/'Table S4b'!W$4</f>
        <v>7.512953367875648E-2</v>
      </c>
      <c r="X38" s="171">
        <f>'Table S3b'!W38/'Table S4b'!X$4</f>
        <v>0.20833333333333334</v>
      </c>
      <c r="Y38" s="171">
        <f>'Table S3b'!X38/'Table S4b'!Y$4</f>
        <v>0.51904761904761909</v>
      </c>
      <c r="Z38" s="171">
        <f>'Table S3b'!Y38/'Table S4b'!Z$4</f>
        <v>622.5</v>
      </c>
      <c r="AA38" s="171">
        <f>'Table S3b'!Z38/'Table S4b'!AA$4</f>
        <v>4.7770700636942673E-3</v>
      </c>
      <c r="AB38" s="171">
        <f>'Table S3b'!AA38/'Table S4b'!AB$4</f>
        <v>0.22452830188679246</v>
      </c>
      <c r="AC38" s="171">
        <f>'Table S3b'!AB38/'Table S4b'!AC$4</f>
        <v>1.6666666666666665</v>
      </c>
      <c r="AD38" s="171">
        <f>'Table S3b'!AC38/'Table S4b'!AD$4</f>
        <v>1.9473684210526319</v>
      </c>
      <c r="AE38"/>
    </row>
    <row r="39" spans="1:31">
      <c r="A39" s="89">
        <v>33</v>
      </c>
      <c r="B39" s="87" t="s">
        <v>327</v>
      </c>
      <c r="C39" s="87" t="s">
        <v>337</v>
      </c>
      <c r="D39" s="89" t="s">
        <v>211</v>
      </c>
      <c r="E39" s="89" t="s">
        <v>344</v>
      </c>
      <c r="F39" s="120" t="s">
        <v>990</v>
      </c>
      <c r="G39" s="172">
        <f>'Table S3b'!F39/'Table S4b'!G$4</f>
        <v>1.2583333333333333</v>
      </c>
      <c r="H39" s="171">
        <f>'Table S3b'!G39/'Table S4b'!H$4</f>
        <v>3.1904761904761902</v>
      </c>
      <c r="I39" s="171">
        <f>'Table S3b'!H39/'Table S4b'!I$4</f>
        <v>6.9541959210966231E-2</v>
      </c>
      <c r="J39" s="171">
        <f>'Table S3b'!I39/'Table S4b'!J$4</f>
        <v>0.57542482056315558</v>
      </c>
      <c r="K39" s="238" t="s">
        <v>862</v>
      </c>
      <c r="L39" s="171">
        <f>'Table S3b'!K39/'Table S4b'!L$4</f>
        <v>1.4442127215849843</v>
      </c>
      <c r="M39" s="171">
        <f>'Table S3b'!L39/'Table S4b'!M$4</f>
        <v>247.36842105263159</v>
      </c>
      <c r="N39" s="171">
        <f>'Table S3b'!M39/'Table S4b'!N$4</f>
        <v>0.5670103092783505</v>
      </c>
      <c r="O39" s="171">
        <f>'Table S3b'!N39/'Table S4b'!O$4</f>
        <v>2.8423772609819122E-2</v>
      </c>
      <c r="P39" s="171">
        <f>'Table S3b'!O39/'Table S4b'!P$4</f>
        <v>77.922077922077918</v>
      </c>
      <c r="Q39" s="171">
        <f>'Table S3b'!P39/'Table S4b'!Q$4</f>
        <v>1.0982658959537572</v>
      </c>
      <c r="R39" s="171">
        <f>'Table S3b'!Q39/'Table S4b'!R$4</f>
        <v>0.51063829787234039</v>
      </c>
      <c r="S39" s="171">
        <f>'Table S3b'!R39/'Table S4b'!S$4</f>
        <v>0.30895522388059699</v>
      </c>
      <c r="T39" s="171">
        <f>'Table S3b'!S39/'Table S4b'!T$4</f>
        <v>0.68571428571428572</v>
      </c>
      <c r="U39" s="171">
        <f>'Table S3b'!T39/'Table S4b'!U$4</f>
        <v>5.1428571428571432</v>
      </c>
      <c r="V39" s="171">
        <f>'Table S3b'!U39/'Table S4b'!V$4</f>
        <v>30</v>
      </c>
      <c r="W39" s="171">
        <f>'Table S3b'!V39/'Table S4b'!W$4</f>
        <v>0.13419689119170983</v>
      </c>
      <c r="X39" s="171">
        <f>'Table S3b'!W39/'Table S4b'!X$4</f>
        <v>0.39166666666666666</v>
      </c>
      <c r="Y39" s="171">
        <f>'Table S3b'!X39/'Table S4b'!Y$4</f>
        <v>0.73809523809523814</v>
      </c>
      <c r="Z39" s="171">
        <f>'Table S3b'!Y39/'Table S4b'!Z$4</f>
        <v>390</v>
      </c>
      <c r="AA39" s="171">
        <f>'Table S3b'!Z39/'Table S4b'!AA$4</f>
        <v>7.4840764331210192E-3</v>
      </c>
      <c r="AB39" s="171">
        <f>'Table S3b'!AA39/'Table S4b'!AB$4</f>
        <v>0.4264150943396226</v>
      </c>
      <c r="AC39" s="171">
        <f>'Table S3b'!AB39/'Table S4b'!AC$4</f>
        <v>3.333333333333333</v>
      </c>
      <c r="AD39" s="171">
        <f>'Table S3b'!AC39/'Table S4b'!AD$4</f>
        <v>2.3684210526315792</v>
      </c>
      <c r="AE39"/>
    </row>
    <row r="40" spans="1:31">
      <c r="A40" s="89">
        <v>34</v>
      </c>
      <c r="B40" s="87" t="s">
        <v>75</v>
      </c>
      <c r="C40" s="87" t="s">
        <v>76</v>
      </c>
      <c r="D40" s="89" t="s">
        <v>211</v>
      </c>
      <c r="E40" s="89" t="s">
        <v>218</v>
      </c>
      <c r="F40" s="120" t="s">
        <v>991</v>
      </c>
      <c r="G40" s="172">
        <f>'Table S3b'!F40/'Table S4b'!G$4</f>
        <v>0.22916666666666666</v>
      </c>
      <c r="H40" s="171">
        <f>'Table S3b'!G40/'Table S4b'!H$4</f>
        <v>1.3333333333333333</v>
      </c>
      <c r="I40" s="171">
        <f>'Table S3b'!H40/'Table S4b'!I$4</f>
        <v>0.2226680040120361</v>
      </c>
      <c r="J40" s="171">
        <f>'Table S3b'!I40/'Table S4b'!J$4</f>
        <v>0.12060609778541194</v>
      </c>
      <c r="K40" s="171">
        <f>'Table S3b'!J40/'Table S4b'!K$4</f>
        <v>1.8320610687022901E-2</v>
      </c>
      <c r="L40" s="171">
        <f>'Table S3b'!K40/'Table S4b'!L$4</f>
        <v>0.19447340980187697</v>
      </c>
      <c r="M40" s="171">
        <f>'Table S3b'!L40/'Table S4b'!M$4</f>
        <v>92.10526315789474</v>
      </c>
      <c r="N40" s="171">
        <f>'Table S3b'!M40/'Table S4b'!N$4</f>
        <v>0.1134020618556701</v>
      </c>
      <c r="O40" s="171">
        <f>'Table S3b'!N40/'Table S4b'!O$4</f>
        <v>6.9767441860465115E-2</v>
      </c>
      <c r="P40" s="171">
        <f>'Table S3b'!O40/'Table S4b'!P$4</f>
        <v>64.935064935064929</v>
      </c>
      <c r="Q40" s="171">
        <f>'Table S3b'!P40/'Table S4b'!Q$4</f>
        <v>0.57803468208092479</v>
      </c>
      <c r="R40" s="171">
        <f>'Table S3b'!Q40/'Table S4b'!R$4</f>
        <v>4.2553191489361701E-2</v>
      </c>
      <c r="S40" s="171">
        <f>'Table S3b'!R40/'Table S4b'!S$4</f>
        <v>9.5522388059701493E-2</v>
      </c>
      <c r="T40" s="171">
        <f>'Table S3b'!S40/'Table S4b'!T$4</f>
        <v>0.2857142857142857</v>
      </c>
      <c r="U40" s="171">
        <f>'Table S3b'!T40/'Table S4b'!U$4</f>
        <v>2.785714285714286</v>
      </c>
      <c r="V40" s="171">
        <f>'Table S3b'!U40/'Table S4b'!V$4</f>
        <v>5.145833333333333</v>
      </c>
      <c r="W40" s="171">
        <f>'Table S3b'!V40/'Table S4b'!W$4</f>
        <v>1.3989637305699482E-2</v>
      </c>
      <c r="X40" s="171">
        <f>'Table S3b'!W40/'Table S4b'!X$4</f>
        <v>4.1666666666666664E-2</v>
      </c>
      <c r="Y40" s="171">
        <f>'Table S3b'!X40/'Table S4b'!Y$4</f>
        <v>0.71904761904761905</v>
      </c>
      <c r="Z40" s="171">
        <f>'Table S3b'!Y40/'Table S4b'!Z$4</f>
        <v>937.5</v>
      </c>
      <c r="AA40" s="171">
        <f>'Table S3b'!Z40/'Table S4b'!AA$4</f>
        <v>1.1146496815286624E-3</v>
      </c>
      <c r="AB40" s="171">
        <f>'Table S3b'!AA40/'Table S4b'!AB$4</f>
        <v>3.3962264150943396E-2</v>
      </c>
      <c r="AC40" s="171">
        <f>'Table S3b'!AB40/'Table S4b'!AC$4</f>
        <v>1.1111111111111112</v>
      </c>
      <c r="AD40" s="171">
        <f>'Table S3b'!AC40/'Table S4b'!AD$4</f>
        <v>1.1052631578947369</v>
      </c>
      <c r="AE40"/>
    </row>
    <row r="41" spans="1:31">
      <c r="A41" s="89">
        <v>35</v>
      </c>
      <c r="B41" s="87" t="s">
        <v>77</v>
      </c>
      <c r="C41" s="87" t="s">
        <v>78</v>
      </c>
      <c r="D41" s="89" t="s">
        <v>211</v>
      </c>
      <c r="E41" s="89" t="s">
        <v>218</v>
      </c>
      <c r="F41" s="120" t="s">
        <v>991</v>
      </c>
      <c r="G41" s="172">
        <f>'Table S3b'!F41/'Table S4b'!G$4</f>
        <v>0.24583333333333335</v>
      </c>
      <c r="H41" s="171">
        <f>'Table S3b'!G41/'Table S4b'!H$4</f>
        <v>7.0476190476190474</v>
      </c>
      <c r="I41" s="171">
        <f>'Table S3b'!H41/'Table S4b'!I$4</f>
        <v>0.20127047810096957</v>
      </c>
      <c r="J41" s="171">
        <f>'Table S3b'!I41/'Table S4b'!J$4</f>
        <v>0.14968406846205753</v>
      </c>
      <c r="K41" s="171">
        <f>'Table S3b'!J41/'Table S4b'!K$4</f>
        <v>2.1374045801526718E-2</v>
      </c>
      <c r="L41" s="171">
        <f>'Table S3b'!K41/'Table S4b'!L$4</f>
        <v>0.28415015641293012</v>
      </c>
      <c r="M41" s="171">
        <f>'Table S3b'!L41/'Table S4b'!M$4</f>
        <v>78.94736842105263</v>
      </c>
      <c r="N41" s="171">
        <f>'Table S3b'!M41/'Table S4b'!N$4</f>
        <v>0.15463917525773196</v>
      </c>
      <c r="O41" s="171">
        <f>'Table S3b'!N41/'Table S4b'!O$4</f>
        <v>4.6511627906976744E-2</v>
      </c>
      <c r="P41" s="171">
        <f>'Table S3b'!O41/'Table S4b'!P$4</f>
        <v>36.36363636363636</v>
      </c>
      <c r="Q41" s="171">
        <f>'Table S3b'!P41/'Table S4b'!Q$4</f>
        <v>0.34682080924855491</v>
      </c>
      <c r="R41" s="171">
        <f>'Table S3b'!Q41/'Table S4b'!R$4</f>
        <v>8.5106382978723402E-2</v>
      </c>
      <c r="S41" s="171">
        <f>'Table S3b'!R41/'Table S4b'!S$4</f>
        <v>8.5074626865671646E-2</v>
      </c>
      <c r="T41" s="171">
        <f>'Table S3b'!S41/'Table S4b'!T$4</f>
        <v>0.2857142857142857</v>
      </c>
      <c r="U41" s="171">
        <f>'Table S3b'!T41/'Table S4b'!U$4</f>
        <v>3.0000000000000004</v>
      </c>
      <c r="V41" s="171">
        <f>'Table S3b'!U41/'Table S4b'!V$4</f>
        <v>6.958333333333333</v>
      </c>
      <c r="W41" s="171">
        <f>'Table S3b'!V41/'Table S4b'!W$4</f>
        <v>1.5544041450777202E-2</v>
      </c>
      <c r="X41" s="171">
        <f>'Table S3b'!W41/'Table S4b'!X$4</f>
        <v>4.9999999999999996E-2</v>
      </c>
      <c r="Y41" s="171">
        <f>'Table S3b'!X41/'Table S4b'!Y$4</f>
        <v>0.26190476190476192</v>
      </c>
      <c r="Z41" s="171">
        <f>'Table S3b'!Y41/'Table S4b'!Z$4</f>
        <v>525</v>
      </c>
      <c r="AA41" s="171">
        <f>'Table S3b'!Z41/'Table S4b'!AA$4</f>
        <v>1.4331210191082804E-3</v>
      </c>
      <c r="AB41" s="171">
        <f>'Table S3b'!AA41/'Table S4b'!AB$4</f>
        <v>4.5283018867924525E-2</v>
      </c>
      <c r="AC41" s="171">
        <f>'Table S3b'!AB41/'Table S4b'!AC$4</f>
        <v>1.4444444444444444</v>
      </c>
      <c r="AD41" s="171">
        <f>'Table S3b'!AC41/'Table S4b'!AD$4</f>
        <v>0.94736842105263164</v>
      </c>
      <c r="AE41"/>
    </row>
    <row r="42" spans="1:31">
      <c r="A42" s="89">
        <v>36</v>
      </c>
      <c r="B42" s="238" t="s">
        <v>862</v>
      </c>
      <c r="C42" s="120">
        <v>124331</v>
      </c>
      <c r="D42" s="89" t="s">
        <v>211</v>
      </c>
      <c r="E42" s="89" t="s">
        <v>218</v>
      </c>
      <c r="F42" s="120" t="s">
        <v>991</v>
      </c>
      <c r="G42" s="238" t="s">
        <v>862</v>
      </c>
      <c r="H42" s="238" t="s">
        <v>862</v>
      </c>
      <c r="I42" s="238" t="s">
        <v>862</v>
      </c>
      <c r="J42" s="238" t="s">
        <v>862</v>
      </c>
      <c r="K42" s="238" t="s">
        <v>862</v>
      </c>
      <c r="L42" s="238" t="s">
        <v>862</v>
      </c>
      <c r="M42" s="238" t="s">
        <v>862</v>
      </c>
      <c r="N42" s="238" t="s">
        <v>862</v>
      </c>
      <c r="O42" s="238" t="s">
        <v>862</v>
      </c>
      <c r="P42" s="238" t="s">
        <v>862</v>
      </c>
      <c r="Q42" s="238" t="s">
        <v>862</v>
      </c>
      <c r="R42" s="238" t="s">
        <v>862</v>
      </c>
      <c r="S42" s="238" t="s">
        <v>862</v>
      </c>
      <c r="T42" s="238" t="s">
        <v>862</v>
      </c>
      <c r="U42" s="238" t="s">
        <v>862</v>
      </c>
      <c r="V42" s="238" t="s">
        <v>862</v>
      </c>
      <c r="W42" s="238" t="s">
        <v>862</v>
      </c>
      <c r="X42" s="238" t="s">
        <v>862</v>
      </c>
      <c r="Y42" s="238" t="s">
        <v>862</v>
      </c>
      <c r="Z42" s="238" t="s">
        <v>862</v>
      </c>
      <c r="AA42" s="238" t="s">
        <v>862</v>
      </c>
      <c r="AB42" s="238" t="s">
        <v>862</v>
      </c>
      <c r="AC42" s="238" t="s">
        <v>862</v>
      </c>
      <c r="AD42" s="238" t="s">
        <v>862</v>
      </c>
      <c r="AE42"/>
    </row>
    <row r="43" spans="1:31">
      <c r="A43" s="89">
        <v>37</v>
      </c>
      <c r="B43" s="238" t="s">
        <v>862</v>
      </c>
      <c r="C43" s="120">
        <v>124332</v>
      </c>
      <c r="D43" s="89" t="s">
        <v>211</v>
      </c>
      <c r="E43" s="89" t="s">
        <v>218</v>
      </c>
      <c r="F43" s="120" t="s">
        <v>991</v>
      </c>
      <c r="G43" s="238" t="s">
        <v>862</v>
      </c>
      <c r="H43" s="238" t="s">
        <v>862</v>
      </c>
      <c r="I43" s="238" t="s">
        <v>862</v>
      </c>
      <c r="J43" s="238" t="s">
        <v>862</v>
      </c>
      <c r="K43" s="238" t="s">
        <v>862</v>
      </c>
      <c r="L43" s="238" t="s">
        <v>862</v>
      </c>
      <c r="M43" s="238" t="s">
        <v>862</v>
      </c>
      <c r="N43" s="238" t="s">
        <v>862</v>
      </c>
      <c r="O43" s="238" t="s">
        <v>862</v>
      </c>
      <c r="P43" s="238" t="s">
        <v>862</v>
      </c>
      <c r="Q43" s="238" t="s">
        <v>862</v>
      </c>
      <c r="R43" s="238" t="s">
        <v>862</v>
      </c>
      <c r="S43" s="238" t="s">
        <v>862</v>
      </c>
      <c r="T43" s="238" t="s">
        <v>862</v>
      </c>
      <c r="U43" s="238" t="s">
        <v>862</v>
      </c>
      <c r="V43" s="238" t="s">
        <v>862</v>
      </c>
      <c r="W43" s="238" t="s">
        <v>862</v>
      </c>
      <c r="X43" s="238" t="s">
        <v>862</v>
      </c>
      <c r="Y43" s="238" t="s">
        <v>862</v>
      </c>
      <c r="Z43" s="238" t="s">
        <v>862</v>
      </c>
      <c r="AA43" s="238" t="s">
        <v>862</v>
      </c>
      <c r="AB43" s="238" t="s">
        <v>862</v>
      </c>
      <c r="AC43" s="238" t="s">
        <v>862</v>
      </c>
      <c r="AD43" s="238" t="s">
        <v>862</v>
      </c>
      <c r="AE43"/>
    </row>
    <row r="44" spans="1:31">
      <c r="A44" s="89">
        <v>38</v>
      </c>
      <c r="B44" s="238" t="s">
        <v>862</v>
      </c>
      <c r="C44" s="120">
        <v>124333</v>
      </c>
      <c r="D44" s="89" t="s">
        <v>211</v>
      </c>
      <c r="E44" s="89" t="s">
        <v>218</v>
      </c>
      <c r="F44" s="120" t="s">
        <v>991</v>
      </c>
      <c r="G44" s="238" t="s">
        <v>862</v>
      </c>
      <c r="H44" s="238" t="s">
        <v>862</v>
      </c>
      <c r="I44" s="238" t="s">
        <v>862</v>
      </c>
      <c r="J44" s="238" t="s">
        <v>862</v>
      </c>
      <c r="K44" s="238" t="s">
        <v>862</v>
      </c>
      <c r="L44" s="238" t="s">
        <v>862</v>
      </c>
      <c r="M44" s="238" t="s">
        <v>862</v>
      </c>
      <c r="N44" s="238" t="s">
        <v>862</v>
      </c>
      <c r="O44" s="238" t="s">
        <v>862</v>
      </c>
      <c r="P44" s="238" t="s">
        <v>862</v>
      </c>
      <c r="Q44" s="238" t="s">
        <v>862</v>
      </c>
      <c r="R44" s="238" t="s">
        <v>862</v>
      </c>
      <c r="S44" s="238" t="s">
        <v>862</v>
      </c>
      <c r="T44" s="238" t="s">
        <v>862</v>
      </c>
      <c r="U44" s="238" t="s">
        <v>862</v>
      </c>
      <c r="V44" s="238" t="s">
        <v>862</v>
      </c>
      <c r="W44" s="238" t="s">
        <v>862</v>
      </c>
      <c r="X44" s="238" t="s">
        <v>862</v>
      </c>
      <c r="Y44" s="238" t="s">
        <v>862</v>
      </c>
      <c r="Z44" s="238" t="s">
        <v>862</v>
      </c>
      <c r="AA44" s="238" t="s">
        <v>862</v>
      </c>
      <c r="AB44" s="238" t="s">
        <v>862</v>
      </c>
      <c r="AC44" s="238" t="s">
        <v>862</v>
      </c>
      <c r="AD44" s="238" t="s">
        <v>862</v>
      </c>
      <c r="AE44"/>
    </row>
    <row r="45" spans="1:31">
      <c r="A45" s="89">
        <v>39</v>
      </c>
      <c r="B45" s="238" t="s">
        <v>862</v>
      </c>
      <c r="C45" s="120">
        <v>124338</v>
      </c>
      <c r="D45" s="89" t="s">
        <v>211</v>
      </c>
      <c r="E45" s="89" t="s">
        <v>218</v>
      </c>
      <c r="F45" s="120" t="s">
        <v>991</v>
      </c>
      <c r="G45" s="238" t="s">
        <v>862</v>
      </c>
      <c r="H45" s="238" t="s">
        <v>862</v>
      </c>
      <c r="I45" s="238" t="s">
        <v>862</v>
      </c>
      <c r="J45" s="238" t="s">
        <v>862</v>
      </c>
      <c r="K45" s="238" t="s">
        <v>862</v>
      </c>
      <c r="L45" s="238" t="s">
        <v>862</v>
      </c>
      <c r="M45" s="238" t="s">
        <v>862</v>
      </c>
      <c r="N45" s="238" t="s">
        <v>862</v>
      </c>
      <c r="O45" s="238" t="s">
        <v>862</v>
      </c>
      <c r="P45" s="238" t="s">
        <v>862</v>
      </c>
      <c r="Q45" s="238" t="s">
        <v>862</v>
      </c>
      <c r="R45" s="238" t="s">
        <v>862</v>
      </c>
      <c r="S45" s="238" t="s">
        <v>862</v>
      </c>
      <c r="T45" s="238" t="s">
        <v>862</v>
      </c>
      <c r="U45" s="238" t="s">
        <v>862</v>
      </c>
      <c r="V45" s="238" t="s">
        <v>862</v>
      </c>
      <c r="W45" s="238" t="s">
        <v>862</v>
      </c>
      <c r="X45" s="238" t="s">
        <v>862</v>
      </c>
      <c r="Y45" s="238" t="s">
        <v>862</v>
      </c>
      <c r="Z45" s="238" t="s">
        <v>862</v>
      </c>
      <c r="AA45" s="238" t="s">
        <v>862</v>
      </c>
      <c r="AB45" s="238" t="s">
        <v>862</v>
      </c>
      <c r="AC45" s="238" t="s">
        <v>862</v>
      </c>
      <c r="AD45" s="238" t="s">
        <v>862</v>
      </c>
      <c r="AE45"/>
    </row>
    <row r="46" spans="1:31">
      <c r="A46" s="89">
        <v>40</v>
      </c>
      <c r="B46" s="238" t="s">
        <v>862</v>
      </c>
      <c r="C46" s="120">
        <v>124339</v>
      </c>
      <c r="D46" s="89" t="s">
        <v>211</v>
      </c>
      <c r="E46" s="89" t="s">
        <v>218</v>
      </c>
      <c r="F46" s="120" t="s">
        <v>991</v>
      </c>
      <c r="G46" s="238" t="s">
        <v>862</v>
      </c>
      <c r="H46" s="238" t="s">
        <v>862</v>
      </c>
      <c r="I46" s="238" t="s">
        <v>862</v>
      </c>
      <c r="J46" s="238" t="s">
        <v>862</v>
      </c>
      <c r="K46" s="238" t="s">
        <v>862</v>
      </c>
      <c r="L46" s="238" t="s">
        <v>862</v>
      </c>
      <c r="M46" s="238" t="s">
        <v>862</v>
      </c>
      <c r="N46" s="238" t="s">
        <v>862</v>
      </c>
      <c r="O46" s="238" t="s">
        <v>862</v>
      </c>
      <c r="P46" s="238" t="s">
        <v>862</v>
      </c>
      <c r="Q46" s="238" t="s">
        <v>862</v>
      </c>
      <c r="R46" s="238" t="s">
        <v>862</v>
      </c>
      <c r="S46" s="238" t="s">
        <v>862</v>
      </c>
      <c r="T46" s="238" t="s">
        <v>862</v>
      </c>
      <c r="U46" s="238" t="s">
        <v>862</v>
      </c>
      <c r="V46" s="238" t="s">
        <v>862</v>
      </c>
      <c r="W46" s="238" t="s">
        <v>862</v>
      </c>
      <c r="X46" s="238" t="s">
        <v>862</v>
      </c>
      <c r="Y46" s="238" t="s">
        <v>862</v>
      </c>
      <c r="Z46" s="238" t="s">
        <v>862</v>
      </c>
      <c r="AA46" s="238" t="s">
        <v>862</v>
      </c>
      <c r="AB46" s="238" t="s">
        <v>862</v>
      </c>
      <c r="AC46" s="238" t="s">
        <v>862</v>
      </c>
      <c r="AD46" s="238" t="s">
        <v>862</v>
      </c>
      <c r="AE46"/>
    </row>
    <row r="47" spans="1:31">
      <c r="A47" s="89">
        <v>41</v>
      </c>
      <c r="B47" s="238" t="s">
        <v>862</v>
      </c>
      <c r="C47" s="120">
        <v>124340</v>
      </c>
      <c r="D47" s="89" t="s">
        <v>211</v>
      </c>
      <c r="E47" s="89" t="s">
        <v>218</v>
      </c>
      <c r="F47" s="120" t="s">
        <v>991</v>
      </c>
      <c r="G47" s="238" t="s">
        <v>862</v>
      </c>
      <c r="H47" s="238" t="s">
        <v>862</v>
      </c>
      <c r="I47" s="238" t="s">
        <v>862</v>
      </c>
      <c r="J47" s="238" t="s">
        <v>862</v>
      </c>
      <c r="K47" s="238" t="s">
        <v>862</v>
      </c>
      <c r="L47" s="238" t="s">
        <v>862</v>
      </c>
      <c r="M47" s="238" t="s">
        <v>862</v>
      </c>
      <c r="N47" s="238" t="s">
        <v>862</v>
      </c>
      <c r="O47" s="238" t="s">
        <v>862</v>
      </c>
      <c r="P47" s="238" t="s">
        <v>862</v>
      </c>
      <c r="Q47" s="238" t="s">
        <v>862</v>
      </c>
      <c r="R47" s="238" t="s">
        <v>862</v>
      </c>
      <c r="S47" s="238" t="s">
        <v>862</v>
      </c>
      <c r="T47" s="238" t="s">
        <v>862</v>
      </c>
      <c r="U47" s="238" t="s">
        <v>862</v>
      </c>
      <c r="V47" s="238" t="s">
        <v>862</v>
      </c>
      <c r="W47" s="238" t="s">
        <v>862</v>
      </c>
      <c r="X47" s="238" t="s">
        <v>862</v>
      </c>
      <c r="Y47" s="238" t="s">
        <v>862</v>
      </c>
      <c r="Z47" s="238" t="s">
        <v>862</v>
      </c>
      <c r="AA47" s="238" t="s">
        <v>862</v>
      </c>
      <c r="AB47" s="238" t="s">
        <v>862</v>
      </c>
      <c r="AC47" s="238" t="s">
        <v>862</v>
      </c>
      <c r="AD47" s="238" t="s">
        <v>862</v>
      </c>
      <c r="AE47"/>
    </row>
    <row r="48" spans="1:31">
      <c r="A48" s="89">
        <v>42</v>
      </c>
      <c r="B48" s="238" t="s">
        <v>862</v>
      </c>
      <c r="C48" s="120">
        <v>124341</v>
      </c>
      <c r="D48" s="89" t="s">
        <v>211</v>
      </c>
      <c r="E48" s="89" t="s">
        <v>218</v>
      </c>
      <c r="F48" s="120" t="s">
        <v>991</v>
      </c>
      <c r="G48" s="238" t="s">
        <v>862</v>
      </c>
      <c r="H48" s="238" t="s">
        <v>862</v>
      </c>
      <c r="I48" s="238" t="s">
        <v>862</v>
      </c>
      <c r="J48" s="238" t="s">
        <v>862</v>
      </c>
      <c r="K48" s="238" t="s">
        <v>862</v>
      </c>
      <c r="L48" s="238" t="s">
        <v>862</v>
      </c>
      <c r="M48" s="238" t="s">
        <v>862</v>
      </c>
      <c r="N48" s="238" t="s">
        <v>862</v>
      </c>
      <c r="O48" s="238" t="s">
        <v>862</v>
      </c>
      <c r="P48" s="238" t="s">
        <v>862</v>
      </c>
      <c r="Q48" s="238" t="s">
        <v>862</v>
      </c>
      <c r="R48" s="238" t="s">
        <v>862</v>
      </c>
      <c r="S48" s="238" t="s">
        <v>862</v>
      </c>
      <c r="T48" s="238" t="s">
        <v>862</v>
      </c>
      <c r="U48" s="238" t="s">
        <v>862</v>
      </c>
      <c r="V48" s="238" t="s">
        <v>862</v>
      </c>
      <c r="W48" s="238" t="s">
        <v>862</v>
      </c>
      <c r="X48" s="238" t="s">
        <v>862</v>
      </c>
      <c r="Y48" s="238" t="s">
        <v>862</v>
      </c>
      <c r="Z48" s="238" t="s">
        <v>862</v>
      </c>
      <c r="AA48" s="238" t="s">
        <v>862</v>
      </c>
      <c r="AB48" s="238" t="s">
        <v>862</v>
      </c>
      <c r="AC48" s="238" t="s">
        <v>862</v>
      </c>
      <c r="AD48" s="238" t="s">
        <v>862</v>
      </c>
      <c r="AE48"/>
    </row>
    <row r="49" spans="1:31">
      <c r="A49" s="89">
        <v>43</v>
      </c>
      <c r="B49" s="238" t="s">
        <v>862</v>
      </c>
      <c r="C49" s="120">
        <v>124342</v>
      </c>
      <c r="D49" s="89" t="s">
        <v>211</v>
      </c>
      <c r="E49" s="89" t="s">
        <v>218</v>
      </c>
      <c r="F49" s="120" t="s">
        <v>991</v>
      </c>
      <c r="G49" s="238" t="s">
        <v>862</v>
      </c>
      <c r="H49" s="238" t="s">
        <v>862</v>
      </c>
      <c r="I49" s="238" t="s">
        <v>862</v>
      </c>
      <c r="J49" s="238" t="s">
        <v>862</v>
      </c>
      <c r="K49" s="238" t="s">
        <v>862</v>
      </c>
      <c r="L49" s="238" t="s">
        <v>862</v>
      </c>
      <c r="M49" s="238" t="s">
        <v>862</v>
      </c>
      <c r="N49" s="238" t="s">
        <v>862</v>
      </c>
      <c r="O49" s="238" t="s">
        <v>862</v>
      </c>
      <c r="P49" s="238" t="s">
        <v>862</v>
      </c>
      <c r="Q49" s="238" t="s">
        <v>862</v>
      </c>
      <c r="R49" s="238" t="s">
        <v>862</v>
      </c>
      <c r="S49" s="238" t="s">
        <v>862</v>
      </c>
      <c r="T49" s="238" t="s">
        <v>862</v>
      </c>
      <c r="U49" s="238" t="s">
        <v>862</v>
      </c>
      <c r="V49" s="238" t="s">
        <v>862</v>
      </c>
      <c r="W49" s="238" t="s">
        <v>862</v>
      </c>
      <c r="X49" s="238" t="s">
        <v>862</v>
      </c>
      <c r="Y49" s="238" t="s">
        <v>862</v>
      </c>
      <c r="Z49" s="238" t="s">
        <v>862</v>
      </c>
      <c r="AA49" s="238" t="s">
        <v>862</v>
      </c>
      <c r="AB49" s="238" t="s">
        <v>862</v>
      </c>
      <c r="AC49" s="238" t="s">
        <v>862</v>
      </c>
      <c r="AD49" s="238" t="s">
        <v>862</v>
      </c>
      <c r="AE49"/>
    </row>
    <row r="50" spans="1:31">
      <c r="A50" s="89">
        <v>44</v>
      </c>
      <c r="B50" s="238" t="s">
        <v>862</v>
      </c>
      <c r="C50" s="120">
        <v>124343</v>
      </c>
      <c r="D50" s="89" t="s">
        <v>211</v>
      </c>
      <c r="E50" s="89" t="s">
        <v>218</v>
      </c>
      <c r="F50" s="120" t="s">
        <v>991</v>
      </c>
      <c r="G50" s="238" t="s">
        <v>862</v>
      </c>
      <c r="H50" s="238" t="s">
        <v>862</v>
      </c>
      <c r="I50" s="238" t="s">
        <v>862</v>
      </c>
      <c r="J50" s="238" t="s">
        <v>862</v>
      </c>
      <c r="K50" s="238" t="s">
        <v>862</v>
      </c>
      <c r="L50" s="238" t="s">
        <v>862</v>
      </c>
      <c r="M50" s="238" t="s">
        <v>862</v>
      </c>
      <c r="N50" s="238" t="s">
        <v>862</v>
      </c>
      <c r="O50" s="238" t="s">
        <v>862</v>
      </c>
      <c r="P50" s="238" t="s">
        <v>862</v>
      </c>
      <c r="Q50" s="238" t="s">
        <v>862</v>
      </c>
      <c r="R50" s="238" t="s">
        <v>862</v>
      </c>
      <c r="S50" s="238" t="s">
        <v>862</v>
      </c>
      <c r="T50" s="238" t="s">
        <v>862</v>
      </c>
      <c r="U50" s="238" t="s">
        <v>862</v>
      </c>
      <c r="V50" s="238" t="s">
        <v>862</v>
      </c>
      <c r="W50" s="238" t="s">
        <v>862</v>
      </c>
      <c r="X50" s="238" t="s">
        <v>862</v>
      </c>
      <c r="Y50" s="238" t="s">
        <v>862</v>
      </c>
      <c r="Z50" s="238" t="s">
        <v>862</v>
      </c>
      <c r="AA50" s="238" t="s">
        <v>862</v>
      </c>
      <c r="AB50" s="238" t="s">
        <v>862</v>
      </c>
      <c r="AC50" s="238" t="s">
        <v>862</v>
      </c>
      <c r="AD50" s="238" t="s">
        <v>862</v>
      </c>
      <c r="AE50"/>
    </row>
    <row r="51" spans="1:31">
      <c r="A51" s="89">
        <v>45</v>
      </c>
      <c r="B51" s="238" t="s">
        <v>862</v>
      </c>
      <c r="C51" s="120">
        <v>124344</v>
      </c>
      <c r="D51" s="89" t="s">
        <v>211</v>
      </c>
      <c r="E51" s="89" t="s">
        <v>218</v>
      </c>
      <c r="F51" s="120" t="s">
        <v>991</v>
      </c>
      <c r="G51" s="238" t="s">
        <v>862</v>
      </c>
      <c r="H51" s="238" t="s">
        <v>862</v>
      </c>
      <c r="I51" s="238" t="s">
        <v>862</v>
      </c>
      <c r="J51" s="238" t="s">
        <v>862</v>
      </c>
      <c r="K51" s="238" t="s">
        <v>862</v>
      </c>
      <c r="L51" s="238" t="s">
        <v>862</v>
      </c>
      <c r="M51" s="238" t="s">
        <v>862</v>
      </c>
      <c r="N51" s="238" t="s">
        <v>862</v>
      </c>
      <c r="O51" s="238" t="s">
        <v>862</v>
      </c>
      <c r="P51" s="238" t="s">
        <v>862</v>
      </c>
      <c r="Q51" s="238" t="s">
        <v>862</v>
      </c>
      <c r="R51" s="238" t="s">
        <v>862</v>
      </c>
      <c r="S51" s="238" t="s">
        <v>862</v>
      </c>
      <c r="T51" s="238" t="s">
        <v>862</v>
      </c>
      <c r="U51" s="238" t="s">
        <v>862</v>
      </c>
      <c r="V51" s="238" t="s">
        <v>862</v>
      </c>
      <c r="W51" s="238" t="s">
        <v>862</v>
      </c>
      <c r="X51" s="238" t="s">
        <v>862</v>
      </c>
      <c r="Y51" s="238" t="s">
        <v>862</v>
      </c>
      <c r="Z51" s="238" t="s">
        <v>862</v>
      </c>
      <c r="AA51" s="238" t="s">
        <v>862</v>
      </c>
      <c r="AB51" s="238" t="s">
        <v>862</v>
      </c>
      <c r="AC51" s="238" t="s">
        <v>862</v>
      </c>
      <c r="AD51" s="238" t="s">
        <v>862</v>
      </c>
      <c r="AE51"/>
    </row>
    <row r="52" spans="1:31">
      <c r="A52" s="89">
        <v>46</v>
      </c>
      <c r="B52" s="87" t="s">
        <v>325</v>
      </c>
      <c r="C52" s="87" t="s">
        <v>335</v>
      </c>
      <c r="D52" s="89" t="s">
        <v>211</v>
      </c>
      <c r="E52" s="89" t="s">
        <v>218</v>
      </c>
      <c r="F52" s="120" t="s">
        <v>992</v>
      </c>
      <c r="G52" s="172">
        <f>'Table S3b'!F52/'Table S4b'!G$4</f>
        <v>0.42083333333333334</v>
      </c>
      <c r="H52" s="171">
        <f>'Table S3b'!G52/'Table S4b'!H$4</f>
        <v>0.52380952380952384</v>
      </c>
      <c r="I52" s="171">
        <f>'Table S3b'!H52/'Table S4b'!I$4</f>
        <v>0.16382480775660313</v>
      </c>
      <c r="J52" s="171">
        <f>'Table S3b'!I52/'Table S4b'!J$4</f>
        <v>0.17913011471688853</v>
      </c>
      <c r="K52" s="238" t="s">
        <v>862</v>
      </c>
      <c r="L52" s="171">
        <f>'Table S3b'!K52/'Table S4b'!L$4</f>
        <v>0.55526590198123049</v>
      </c>
      <c r="M52" s="171">
        <f>'Table S3b'!L52/'Table S4b'!M$4</f>
        <v>115.78947368421052</v>
      </c>
      <c r="N52" s="171">
        <f>'Table S3b'!M52/'Table S4b'!N$4</f>
        <v>0.17525773195876287</v>
      </c>
      <c r="O52" s="171">
        <f>'Table S3b'!N52/'Table S4b'!O$4</f>
        <v>0.23255813953488372</v>
      </c>
      <c r="P52" s="171">
        <f>'Table S3b'!O52/'Table S4b'!P$4</f>
        <v>45.454545454545453</v>
      </c>
      <c r="Q52" s="171">
        <f>'Table S3b'!P52/'Table S4b'!Q$4</f>
        <v>0.40462427745664736</v>
      </c>
      <c r="R52" s="171">
        <f>'Table S3b'!Q52/'Table S4b'!R$4</f>
        <v>0.23404255319148937</v>
      </c>
      <c r="S52" s="171">
        <f>'Table S3b'!R52/'Table S4b'!S$4</f>
        <v>9.5522388059701493E-2</v>
      </c>
      <c r="T52" s="171">
        <f>'Table S3b'!S52/'Table S4b'!T$4</f>
        <v>5.7142857142857141E-2</v>
      </c>
      <c r="U52" s="171">
        <f>'Table S3b'!T52/'Table S4b'!U$4</f>
        <v>1.4285714285714286</v>
      </c>
      <c r="V52" s="171">
        <f>'Table S3b'!U52/'Table S4b'!V$4</f>
        <v>10.020833333333334</v>
      </c>
      <c r="W52" s="171">
        <f>'Table S3b'!V52/'Table S4b'!W$4</f>
        <v>3.5751295336787565E-2</v>
      </c>
      <c r="X52" s="171">
        <f>'Table S3b'!W52/'Table S4b'!X$4</f>
        <v>7.4999999999999997E-2</v>
      </c>
      <c r="Y52" s="171">
        <f>'Table S3b'!X52/'Table S4b'!Y$4</f>
        <v>0.3428571428571428</v>
      </c>
      <c r="Z52" s="171">
        <f>'Table S3b'!Y52/'Table S4b'!Z$4</f>
        <v>585</v>
      </c>
      <c r="AA52" s="171">
        <f>'Table S3b'!Z52/'Table S4b'!AA$4</f>
        <v>2.3885350318471337E-3</v>
      </c>
      <c r="AB52" s="171">
        <f>'Table S3b'!AA52/'Table S4b'!AB$4</f>
        <v>0.10943396226415093</v>
      </c>
      <c r="AC52" s="171">
        <f>'Table S3b'!AB52/'Table S4b'!AC$4</f>
        <v>1.2222222222222223</v>
      </c>
      <c r="AD52" s="171">
        <f>'Table S3b'!AC52/'Table S4b'!AD$4</f>
        <v>1.1052631578947369</v>
      </c>
      <c r="AE52"/>
    </row>
    <row r="53" spans="1:31">
      <c r="A53" s="89">
        <v>47</v>
      </c>
      <c r="B53" s="87" t="s">
        <v>329</v>
      </c>
      <c r="C53" s="87" t="s">
        <v>339</v>
      </c>
      <c r="D53" s="89" t="s">
        <v>211</v>
      </c>
      <c r="E53" s="89" t="s">
        <v>218</v>
      </c>
      <c r="F53" s="120" t="s">
        <v>993</v>
      </c>
      <c r="G53" s="172">
        <f>'Table S3b'!F53/'Table S4b'!G$4</f>
        <v>0.87916666666666676</v>
      </c>
      <c r="H53" s="171">
        <f>'Table S3b'!G53/'Table S4b'!H$4</f>
        <v>1.4761904761904763</v>
      </c>
      <c r="I53" s="171">
        <f>'Table S3b'!H53/'Table S4b'!I$4</f>
        <v>0.23269809428284854</v>
      </c>
      <c r="J53" s="171">
        <f>'Table S3b'!I53/'Table S4b'!J$4</f>
        <v>0.32513342739709222</v>
      </c>
      <c r="K53" s="238" t="s">
        <v>862</v>
      </c>
      <c r="L53" s="171">
        <f>'Table S3b'!K53/'Table S4b'!L$4</f>
        <v>0.40145985401459855</v>
      </c>
      <c r="M53" s="171">
        <f>'Table S3b'!L53/'Table S4b'!M$4</f>
        <v>202.63157894736841</v>
      </c>
      <c r="N53" s="171">
        <f>'Table S3b'!M53/'Table S4b'!N$4</f>
        <v>0.52577319587628868</v>
      </c>
      <c r="O53" s="171">
        <f>'Table S3b'!N53/'Table S4b'!O$4</f>
        <v>0.10852713178294573</v>
      </c>
      <c r="P53" s="171">
        <f>'Table S3b'!O53/'Table S4b'!P$4</f>
        <v>101.2987012987013</v>
      </c>
      <c r="Q53" s="171">
        <f>'Table S3b'!P53/'Table S4b'!Q$4</f>
        <v>2.0231213872832368</v>
      </c>
      <c r="R53" s="171">
        <f>'Table S3b'!Q53/'Table S4b'!R$4</f>
        <v>0.23404255319148937</v>
      </c>
      <c r="S53" s="171">
        <f>'Table S3b'!R53/'Table S4b'!S$4</f>
        <v>0.13582089552238805</v>
      </c>
      <c r="T53" s="171">
        <f>'Table S3b'!S53/'Table S4b'!T$4</f>
        <v>0.17142857142857143</v>
      </c>
      <c r="U53" s="171">
        <f>'Table S3b'!T53/'Table S4b'!U$4</f>
        <v>10.142857142857142</v>
      </c>
      <c r="V53" s="171">
        <f>'Table S3b'!U53/'Table S4b'!V$4</f>
        <v>11.354166666666668</v>
      </c>
      <c r="W53" s="171">
        <f>'Table S3b'!V53/'Table S4b'!W$4</f>
        <v>2.6943005181347152E-2</v>
      </c>
      <c r="X53" s="171">
        <f>'Table S3b'!W53/'Table S4b'!X$4</f>
        <v>8.3333333333333329E-2</v>
      </c>
      <c r="Y53" s="171">
        <f>'Table S3b'!X53/'Table S4b'!Y$4</f>
        <v>1.019047619047619</v>
      </c>
      <c r="Z53" s="171">
        <f>'Table S3b'!Y53/'Table S4b'!Z$4</f>
        <v>612.5</v>
      </c>
      <c r="AA53" s="171">
        <f>'Table S3b'!Z53/'Table S4b'!AA$4</f>
        <v>2.3885350318471337E-3</v>
      </c>
      <c r="AB53" s="171">
        <f>'Table S3b'!AA53/'Table S4b'!AB$4</f>
        <v>6.981132075471698E-2</v>
      </c>
      <c r="AC53" s="171">
        <f>'Table S3b'!AB53/'Table S4b'!AC$4</f>
        <v>1.2222222222222223</v>
      </c>
      <c r="AD53" s="171">
        <f>'Table S3b'!AC53/'Table S4b'!AD$4</f>
        <v>2</v>
      </c>
      <c r="AE53"/>
    </row>
    <row r="54" spans="1:31">
      <c r="A54" s="89">
        <v>48</v>
      </c>
      <c r="B54" s="87" t="s">
        <v>330</v>
      </c>
      <c r="C54" s="87" t="s">
        <v>340</v>
      </c>
      <c r="D54" s="89" t="s">
        <v>211</v>
      </c>
      <c r="E54" s="89" t="s">
        <v>218</v>
      </c>
      <c r="F54" s="120" t="s">
        <v>993</v>
      </c>
      <c r="G54" s="172">
        <f>'Table S3b'!F54/'Table S4b'!G$4</f>
        <v>0.34166666666666662</v>
      </c>
      <c r="H54" s="171">
        <f>'Table S3b'!G54/'Table S4b'!H$4</f>
        <v>0.76190476190476186</v>
      </c>
      <c r="I54" s="171">
        <f>'Table S3b'!H54/'Table S4b'!I$4</f>
        <v>0.15981277164827817</v>
      </c>
      <c r="J54" s="171">
        <f>'Table S3b'!I54/'Table S4b'!J$4</f>
        <v>0.13128028955278817</v>
      </c>
      <c r="K54" s="238" t="s">
        <v>862</v>
      </c>
      <c r="L54" s="171">
        <f>'Table S3b'!K54/'Table S4b'!L$4</f>
        <v>0.2789363920750782</v>
      </c>
      <c r="M54" s="171">
        <f>'Table S3b'!L54/'Table S4b'!M$4</f>
        <v>73.684210526315795</v>
      </c>
      <c r="N54" s="171">
        <f>'Table S3b'!M54/'Table S4b'!N$4</f>
        <v>0.39175257731958762</v>
      </c>
      <c r="O54" s="171">
        <f>'Table S3b'!N54/'Table S4b'!O$4</f>
        <v>0.1421188630490956</v>
      </c>
      <c r="P54" s="171">
        <f>'Table S3b'!O54/'Table S4b'!P$4</f>
        <v>62.337662337662337</v>
      </c>
      <c r="Q54" s="171">
        <f>'Table S3b'!P54/'Table S4b'!Q$4</f>
        <v>1.8497109826589595</v>
      </c>
      <c r="R54" s="171">
        <f>'Table S3b'!Q54/'Table S4b'!R$4</f>
        <v>0.14893617021276595</v>
      </c>
      <c r="S54" s="171">
        <f>'Table S3b'!R54/'Table S4b'!S$4</f>
        <v>7.0149253731343286E-2</v>
      </c>
      <c r="T54" s="171">
        <f>'Table S3b'!S54/'Table S4b'!T$4</f>
        <v>0.11428571428571428</v>
      </c>
      <c r="U54" s="171">
        <f>'Table S3b'!T54/'Table S4b'!U$4</f>
        <v>7.0000000000000009</v>
      </c>
      <c r="V54" s="171">
        <f>'Table S3b'!U54/'Table S4b'!V$4</f>
        <v>6.395833333333333</v>
      </c>
      <c r="W54" s="171">
        <f>'Table S3b'!V54/'Table S4b'!W$4</f>
        <v>1.8134715025906734E-2</v>
      </c>
      <c r="X54" s="171">
        <f>'Table S3b'!W54/'Table S4b'!X$4</f>
        <v>4.9999999999999996E-2</v>
      </c>
      <c r="Y54" s="171">
        <f>'Table S3b'!X54/'Table S4b'!Y$4</f>
        <v>0.41428571428571426</v>
      </c>
      <c r="Z54" s="171">
        <f>'Table S3b'!Y54/'Table S4b'!Z$4</f>
        <v>507.5</v>
      </c>
      <c r="AA54" s="171">
        <f>'Table S3b'!Z54/'Table S4b'!AA$4</f>
        <v>1.4331210191082804E-3</v>
      </c>
      <c r="AB54" s="171">
        <f>'Table S3b'!AA54/'Table S4b'!AB$4</f>
        <v>4.9056603773584909E-2</v>
      </c>
      <c r="AC54" s="171">
        <f>'Table S3b'!AB54/'Table S4b'!AC$4</f>
        <v>1.6666666666666665</v>
      </c>
      <c r="AD54" s="171">
        <f>'Table S3b'!AC54/'Table S4b'!AD$4</f>
        <v>0.8421052631578948</v>
      </c>
      <c r="AE54"/>
    </row>
    <row r="55" spans="1:31">
      <c r="A55" s="89">
        <v>49</v>
      </c>
      <c r="B55" s="87" t="s">
        <v>331</v>
      </c>
      <c r="C55" s="87" t="s">
        <v>341</v>
      </c>
      <c r="D55" s="89" t="s">
        <v>211</v>
      </c>
      <c r="E55" s="89" t="s">
        <v>218</v>
      </c>
      <c r="F55" s="120" t="s">
        <v>993</v>
      </c>
      <c r="G55" s="172">
        <f>'Table S3b'!F55/'Table S4b'!G$4</f>
        <v>0.89583333333333337</v>
      </c>
      <c r="H55" s="171">
        <f>'Table S3b'!G55/'Table S4b'!H$4</f>
        <v>0.23809523809523808</v>
      </c>
      <c r="I55" s="171">
        <f>'Table S3b'!H55/'Table S4b'!I$4</f>
        <v>0.25208960213975257</v>
      </c>
      <c r="J55" s="171">
        <f>'Table S3b'!I55/'Table S4b'!J$4</f>
        <v>0.39261395006441324</v>
      </c>
      <c r="K55" s="238" t="s">
        <v>862</v>
      </c>
      <c r="L55" s="171">
        <f>'Table S3b'!K55/'Table S4b'!L$4</f>
        <v>0.57612095933263818</v>
      </c>
      <c r="M55" s="171">
        <f>'Table S3b'!L55/'Table S4b'!M$4</f>
        <v>139.4736842105263</v>
      </c>
      <c r="N55" s="171">
        <f>'Table S3b'!M55/'Table S4b'!N$4</f>
        <v>0.32989690721649484</v>
      </c>
      <c r="O55" s="171">
        <f>'Table S3b'!N55/'Table S4b'!O$4</f>
        <v>0.21705426356589147</v>
      </c>
      <c r="P55" s="171">
        <f>'Table S3b'!O55/'Table S4b'!P$4</f>
        <v>20.779220779220779</v>
      </c>
      <c r="Q55" s="171">
        <f>'Table S3b'!P55/'Table S4b'!Q$4</f>
        <v>0.75144508670520227</v>
      </c>
      <c r="R55" s="171">
        <f>'Table S3b'!Q55/'Table S4b'!R$4</f>
        <v>0.19148936170212766</v>
      </c>
      <c r="S55" s="171">
        <f>'Table S3b'!R55/'Table S4b'!S$4</f>
        <v>0.15373134328358209</v>
      </c>
      <c r="T55" s="171">
        <f>'Table S3b'!S55/'Table S4b'!T$4</f>
        <v>5.7142857142857141E-2</v>
      </c>
      <c r="U55" s="171">
        <f>'Table S3b'!T55/'Table S4b'!U$4</f>
        <v>2.1428571428571428</v>
      </c>
      <c r="V55" s="171">
        <f>'Table S3b'!U55/'Table S4b'!V$4</f>
        <v>10.75</v>
      </c>
      <c r="W55" s="171">
        <f>'Table S3b'!V55/'Table S4b'!W$4</f>
        <v>4.1968911917098443E-2</v>
      </c>
      <c r="X55" s="171">
        <f>'Table S3b'!W55/'Table S4b'!X$4</f>
        <v>0.10833333333333334</v>
      </c>
      <c r="Y55" s="171">
        <f>'Table S3b'!X55/'Table S4b'!Y$4</f>
        <v>0.2857142857142857</v>
      </c>
      <c r="Z55" s="171">
        <f>'Table S3b'!Y55/'Table S4b'!Z$4</f>
        <v>610</v>
      </c>
      <c r="AA55" s="171">
        <f>'Table S3b'!Z55/'Table S4b'!AA$4</f>
        <v>2.547770700636943E-3</v>
      </c>
      <c r="AB55" s="171">
        <f>'Table S3b'!AA55/'Table S4b'!AB$4</f>
        <v>0.11886792452830189</v>
      </c>
      <c r="AC55" s="171">
        <f>'Table S3b'!AB55/'Table S4b'!AC$4</f>
        <v>1.3333333333333333</v>
      </c>
      <c r="AD55" s="171">
        <f>'Table S3b'!AC55/'Table S4b'!AD$4</f>
        <v>1.0526315789473684</v>
      </c>
      <c r="AE55"/>
    </row>
    <row r="56" spans="1:31">
      <c r="A56" s="89">
        <v>50</v>
      </c>
      <c r="B56" s="87" t="s">
        <v>96</v>
      </c>
      <c r="C56" s="87" t="s">
        <v>97</v>
      </c>
      <c r="D56" s="89" t="s">
        <v>211</v>
      </c>
      <c r="E56" s="89" t="s">
        <v>218</v>
      </c>
      <c r="F56" s="120" t="s">
        <v>994</v>
      </c>
      <c r="G56" s="172">
        <f>'Table S3b'!F56/'Table S4b'!G$4</f>
        <v>0.55833333333333335</v>
      </c>
      <c r="H56" s="171">
        <f>'Table S3b'!G56/'Table S4b'!H$4</f>
        <v>1.1428571428571428</v>
      </c>
      <c r="I56" s="171">
        <f>'Table S3b'!H56/'Table S4b'!I$4</f>
        <v>0.12303577398863257</v>
      </c>
      <c r="J56" s="171">
        <f>'Table S3b'!I56/'Table S4b'!J$4</f>
        <v>0.26501441629347894</v>
      </c>
      <c r="K56" s="171">
        <f>'Table S3b'!J56/'Table S4b'!K$4</f>
        <v>8.7022900763358779E-2</v>
      </c>
      <c r="L56" s="171">
        <f>'Table S3b'!K56/'Table S4b'!L$4</f>
        <v>0.43274244004171014</v>
      </c>
      <c r="M56" s="171">
        <f>'Table S3b'!L56/'Table S4b'!M$4</f>
        <v>115.78947368421052</v>
      </c>
      <c r="N56" s="171">
        <f>'Table S3b'!M56/'Table S4b'!N$4</f>
        <v>0.22680412371134021</v>
      </c>
      <c r="O56" s="171">
        <f>'Table S3b'!N56/'Table S4b'!O$4</f>
        <v>0.13178294573643412</v>
      </c>
      <c r="P56" s="171">
        <f>'Table S3b'!O56/'Table S4b'!P$4</f>
        <v>94.805194805194802</v>
      </c>
      <c r="Q56" s="171">
        <f>'Table S3b'!P56/'Table S4b'!Q$4</f>
        <v>0.57803468208092479</v>
      </c>
      <c r="R56" s="171">
        <f>'Table S3b'!Q56/'Table S4b'!R$4</f>
        <v>0.61702127659574468</v>
      </c>
      <c r="S56" s="171">
        <f>'Table S3b'!R56/'Table S4b'!S$4</f>
        <v>0.15373134328358209</v>
      </c>
      <c r="T56" s="171">
        <f>'Table S3b'!S56/'Table S4b'!T$4</f>
        <v>1.1428571428571428</v>
      </c>
      <c r="U56" s="171">
        <f>'Table S3b'!T56/'Table S4b'!U$4</f>
        <v>3.2857142857142856</v>
      </c>
      <c r="V56" s="171">
        <f>'Table S3b'!U56/'Table S4b'!V$4</f>
        <v>10.3125</v>
      </c>
      <c r="W56" s="171">
        <f>'Table S3b'!V56/'Table S4b'!W$4</f>
        <v>3.4196891191709843E-2</v>
      </c>
      <c r="X56" s="171">
        <f>'Table S3b'!W56/'Table S4b'!X$4</f>
        <v>8.3333333333333329E-2</v>
      </c>
      <c r="Y56" s="171">
        <f>'Table S3b'!X56/'Table S4b'!Y$4</f>
        <v>0.82380952380952377</v>
      </c>
      <c r="Z56" s="171">
        <f>'Table S3b'!Y56/'Table S4b'!Z$4</f>
        <v>490</v>
      </c>
      <c r="AA56" s="171">
        <f>'Table S3b'!Z56/'Table S4b'!AA$4</f>
        <v>2.2292993630573248E-3</v>
      </c>
      <c r="AB56" s="171">
        <f>'Table S3b'!AA56/'Table S4b'!AB$4</f>
        <v>8.3018867924528311E-2</v>
      </c>
      <c r="AC56" s="171">
        <f>'Table S3b'!AB56/'Table S4b'!AC$4</f>
        <v>1.3333333333333333</v>
      </c>
      <c r="AD56" s="171">
        <f>'Table S3b'!AC56/'Table S4b'!AD$4</f>
        <v>1.4736842105263157</v>
      </c>
      <c r="AE56"/>
    </row>
    <row r="57" spans="1:31">
      <c r="A57" s="89">
        <v>51</v>
      </c>
      <c r="B57" s="87" t="s">
        <v>98</v>
      </c>
      <c r="C57" s="87" t="s">
        <v>99</v>
      </c>
      <c r="D57" s="89" t="s">
        <v>211</v>
      </c>
      <c r="E57" s="89" t="s">
        <v>218</v>
      </c>
      <c r="F57" s="120" t="s">
        <v>994</v>
      </c>
      <c r="G57" s="172">
        <f>'Table S3b'!F57/'Table S4b'!G$4</f>
        <v>0.26250000000000001</v>
      </c>
      <c r="H57" s="171">
        <f>'Table S3b'!G57/'Table S4b'!H$4</f>
        <v>0.19047619047619047</v>
      </c>
      <c r="I57" s="171">
        <f>'Table S3b'!H57/'Table S4b'!I$4</f>
        <v>0.1190237378803076</v>
      </c>
      <c r="J57" s="171">
        <f>'Table S3b'!I57/'Table S4b'!J$4</f>
        <v>0.11533034783142139</v>
      </c>
      <c r="K57" s="171">
        <f>'Table S3b'!J57/'Table S4b'!K$4</f>
        <v>1.984732824427481E-2</v>
      </c>
      <c r="L57" s="171">
        <f>'Table S3b'!K57/'Table S4b'!L$4</f>
        <v>0.15589155370177268</v>
      </c>
      <c r="M57" s="171">
        <f>'Table S3b'!L57/'Table S4b'!M$4</f>
        <v>47.368421052631575</v>
      </c>
      <c r="N57" s="171">
        <f>'Table S3b'!M57/'Table S4b'!N$4</f>
        <v>7.2164948453608241E-2</v>
      </c>
      <c r="O57" s="171">
        <f>'Table S3b'!N57/'Table S4b'!O$4</f>
        <v>0.29198966408268734</v>
      </c>
      <c r="P57" s="171">
        <f>'Table S3b'!O57/'Table S4b'!P$4</f>
        <v>27.272727272727273</v>
      </c>
      <c r="Q57" s="171">
        <f>'Table S3b'!P57/'Table S4b'!Q$4</f>
        <v>0.40462427745664736</v>
      </c>
      <c r="R57" s="171">
        <f>'Table S3b'!Q57/'Table S4b'!R$4</f>
        <v>4.2553191489361701E-2</v>
      </c>
      <c r="S57" s="171">
        <f>'Table S3b'!R57/'Table S4b'!S$4</f>
        <v>6.2686567164179113E-2</v>
      </c>
      <c r="T57" s="171">
        <f>'Table S3b'!S57/'Table S4b'!T$4</f>
        <v>5.7142857142857141E-2</v>
      </c>
      <c r="U57" s="171">
        <f>'Table S3b'!T57/'Table S4b'!U$4</f>
        <v>1.2142857142857144</v>
      </c>
      <c r="V57" s="171">
        <f>'Table S3b'!U57/'Table S4b'!V$4</f>
        <v>3.1666666666666665</v>
      </c>
      <c r="W57" s="171">
        <f>'Table S3b'!V57/'Table S4b'!W$4</f>
        <v>8.2901554404145074E-3</v>
      </c>
      <c r="X57" s="171">
        <f>'Table S3b'!W57/'Table S4b'!X$4</f>
        <v>3.3333333333333333E-2</v>
      </c>
      <c r="Y57" s="171">
        <f>'Table S3b'!X57/'Table S4b'!Y$4</f>
        <v>0.31904761904761908</v>
      </c>
      <c r="Z57" s="171">
        <f>'Table S3b'!Y57/'Table S4b'!Z$4</f>
        <v>160</v>
      </c>
      <c r="AA57" s="171">
        <f>'Table S3b'!Z57/'Table S4b'!AA$4</f>
        <v>6.3694267515923574E-4</v>
      </c>
      <c r="AB57" s="171">
        <f>'Table S3b'!AA57/'Table S4b'!AB$4</f>
        <v>2.4528301886792454E-2</v>
      </c>
      <c r="AC57" s="171">
        <f>'Table S3b'!AB57/'Table S4b'!AC$4</f>
        <v>0.88888888888888895</v>
      </c>
      <c r="AD57" s="171">
        <f>'Table S3b'!AC57/'Table S4b'!AD$4</f>
        <v>0.57894736842105265</v>
      </c>
      <c r="AE57"/>
    </row>
    <row r="58" spans="1:31">
      <c r="A58" s="89">
        <v>52</v>
      </c>
      <c r="B58" s="87" t="s">
        <v>100</v>
      </c>
      <c r="C58" s="87" t="s">
        <v>101</v>
      </c>
      <c r="D58" s="89" t="s">
        <v>211</v>
      </c>
      <c r="E58" s="89" t="s">
        <v>218</v>
      </c>
      <c r="F58" s="120" t="s">
        <v>994</v>
      </c>
      <c r="G58" s="172">
        <f>'Table S3b'!F58/'Table S4b'!G$4</f>
        <v>0.47083333333333338</v>
      </c>
      <c r="H58" s="171">
        <f>'Table S3b'!G58/'Table S4b'!H$4</f>
        <v>0.52380952380952384</v>
      </c>
      <c r="I58" s="171">
        <f>'Table S3b'!H58/'Table S4b'!I$4</f>
        <v>0.10297559344700769</v>
      </c>
      <c r="J58" s="171">
        <f>'Table S3b'!I58/'Table S4b'!J$4</f>
        <v>0.13373412674069077</v>
      </c>
      <c r="K58" s="171">
        <f>'Table S3b'!J58/'Table S4b'!K$4</f>
        <v>3.2061068702290078E-2</v>
      </c>
      <c r="L58" s="171">
        <f>'Table S3b'!K58/'Table S4b'!L$4</f>
        <v>0.27372262773722628</v>
      </c>
      <c r="M58" s="171">
        <f>'Table S3b'!L58/'Table S4b'!M$4</f>
        <v>73.684210526315795</v>
      </c>
      <c r="N58" s="171">
        <f>'Table S3b'!M58/'Table S4b'!N$4</f>
        <v>0.10309278350515463</v>
      </c>
      <c r="O58" s="171">
        <f>'Table S3b'!N58/'Table S4b'!O$4</f>
        <v>0.25968992248062017</v>
      </c>
      <c r="P58" s="171">
        <f>'Table S3b'!O58/'Table S4b'!P$4</f>
        <v>62.337662337662337</v>
      </c>
      <c r="Q58" s="171">
        <f>'Table S3b'!P58/'Table S4b'!Q$4</f>
        <v>0.46242774566473988</v>
      </c>
      <c r="R58" s="171">
        <f>'Table S3b'!Q58/'Table S4b'!R$4</f>
        <v>4.2553191489361701E-2</v>
      </c>
      <c r="S58" s="171">
        <f>'Table S3b'!R58/'Table S4b'!S$4</f>
        <v>7.0149253731343286E-2</v>
      </c>
      <c r="T58" s="171">
        <f>'Table S3b'!S58/'Table S4b'!T$4</f>
        <v>5.7142857142857141E-2</v>
      </c>
      <c r="U58" s="171">
        <f>'Table S3b'!T58/'Table S4b'!U$4</f>
        <v>1.6428571428571428</v>
      </c>
      <c r="V58" s="171">
        <f>'Table S3b'!U58/'Table S4b'!V$4</f>
        <v>5.666666666666667</v>
      </c>
      <c r="W58" s="171">
        <f>'Table S3b'!V58/'Table S4b'!W$4</f>
        <v>1.2953367875647668E-2</v>
      </c>
      <c r="X58" s="171">
        <f>'Table S3b'!W58/'Table S4b'!X$4</f>
        <v>4.1666666666666664E-2</v>
      </c>
      <c r="Y58" s="171">
        <f>'Table S3b'!X58/'Table S4b'!Y$4</f>
        <v>0.37142857142857144</v>
      </c>
      <c r="Z58" s="171">
        <f>'Table S3b'!Y58/'Table S4b'!Z$4</f>
        <v>255</v>
      </c>
      <c r="AA58" s="171">
        <f>'Table S3b'!Z58/'Table S4b'!AA$4</f>
        <v>1.2738853503184715E-3</v>
      </c>
      <c r="AB58" s="171">
        <f>'Table S3b'!AA58/'Table S4b'!AB$4</f>
        <v>3.962264150943396E-2</v>
      </c>
      <c r="AC58" s="171">
        <f>'Table S3b'!AB58/'Table S4b'!AC$4</f>
        <v>1</v>
      </c>
      <c r="AD58" s="171">
        <f>'Table S3b'!AC58/'Table S4b'!AD$4</f>
        <v>0.89473684210526316</v>
      </c>
      <c r="AE58"/>
    </row>
    <row r="59" spans="1:31">
      <c r="A59" s="89">
        <v>53</v>
      </c>
      <c r="B59" s="87" t="s">
        <v>102</v>
      </c>
      <c r="C59" s="87" t="s">
        <v>103</v>
      </c>
      <c r="D59" s="89" t="s">
        <v>211</v>
      </c>
      <c r="E59" s="89" t="s">
        <v>218</v>
      </c>
      <c r="F59" s="120" t="s">
        <v>994</v>
      </c>
      <c r="G59" s="172">
        <f>'Table S3b'!F59/'Table S4b'!G$4</f>
        <v>0.37916666666666665</v>
      </c>
      <c r="H59" s="171">
        <f>'Table S3b'!G59/'Table S4b'!H$4</f>
        <v>1.857142857142857</v>
      </c>
      <c r="I59" s="171">
        <f>'Table S3b'!H59/'Table S4b'!I$4</f>
        <v>0.10431293881644935</v>
      </c>
      <c r="J59" s="171">
        <f>'Table S3b'!I59/'Table S4b'!J$4</f>
        <v>0.17790319612293723</v>
      </c>
      <c r="K59" s="171">
        <f>'Table S3b'!J59/'Table S4b'!K$4</f>
        <v>7.1755725190839698E-2</v>
      </c>
      <c r="L59" s="171">
        <f>'Table S3b'!K59/'Table S4b'!L$4</f>
        <v>0.34410844629822734</v>
      </c>
      <c r="M59" s="171">
        <f>'Table S3b'!L59/'Table S4b'!M$4</f>
        <v>123.68421052631579</v>
      </c>
      <c r="N59" s="171">
        <f>'Table S3b'!M59/'Table S4b'!N$4</f>
        <v>0.19587628865979381</v>
      </c>
      <c r="O59" s="171">
        <f>'Table S3b'!N59/'Table S4b'!O$4</f>
        <v>0.18217054263565891</v>
      </c>
      <c r="P59" s="171">
        <f>'Table S3b'!O59/'Table S4b'!P$4</f>
        <v>148.05194805194805</v>
      </c>
      <c r="Q59" s="171">
        <f>'Table S3b'!P59/'Table S4b'!Q$4</f>
        <v>0.75144508670520227</v>
      </c>
      <c r="R59" s="171">
        <f>'Table S3b'!Q59/'Table S4b'!R$4</f>
        <v>8.5106382978723402E-2</v>
      </c>
      <c r="S59" s="171">
        <f>'Table S3b'!R59/'Table S4b'!S$4</f>
        <v>0.20597014925373136</v>
      </c>
      <c r="T59" s="171">
        <f>'Table S3b'!S59/'Table S4b'!T$4</f>
        <v>0.4</v>
      </c>
      <c r="U59" s="171">
        <f>'Table S3b'!T59/'Table S4b'!U$4</f>
        <v>2.285714285714286</v>
      </c>
      <c r="V59" s="171">
        <f>'Table S3b'!U59/'Table S4b'!V$4</f>
        <v>7.6666666666666661</v>
      </c>
      <c r="W59" s="171">
        <f>'Table S3b'!V59/'Table S4b'!W$4</f>
        <v>2.5906735751295335E-2</v>
      </c>
      <c r="X59" s="171">
        <f>'Table S3b'!W59/'Table S4b'!X$4</f>
        <v>7.4999999999999997E-2</v>
      </c>
      <c r="Y59" s="171">
        <f>'Table S3b'!X59/'Table S4b'!Y$4</f>
        <v>1.4761904761904763</v>
      </c>
      <c r="Z59" s="171">
        <f>'Table S3b'!Y59/'Table S4b'!Z$4</f>
        <v>317.5</v>
      </c>
      <c r="AA59" s="171">
        <f>'Table S3b'!Z59/'Table S4b'!AA$4</f>
        <v>1.5923566878980893E-3</v>
      </c>
      <c r="AB59" s="171">
        <f>'Table S3b'!AA59/'Table S4b'!AB$4</f>
        <v>6.981132075471698E-2</v>
      </c>
      <c r="AC59" s="171">
        <f>'Table S3b'!AB59/'Table S4b'!AC$4</f>
        <v>1.2222222222222223</v>
      </c>
      <c r="AD59" s="171">
        <f>'Table S3b'!AC59/'Table S4b'!AD$4</f>
        <v>2.1578947368421053</v>
      </c>
      <c r="AE59"/>
    </row>
    <row r="60" spans="1:31">
      <c r="A60" s="89">
        <v>54</v>
      </c>
      <c r="B60" s="87" t="s">
        <v>259</v>
      </c>
      <c r="C60" s="87" t="s">
        <v>260</v>
      </c>
      <c r="D60" s="89" t="s">
        <v>211</v>
      </c>
      <c r="E60" s="89" t="s">
        <v>218</v>
      </c>
      <c r="F60" s="120" t="s">
        <v>995</v>
      </c>
      <c r="G60" s="172">
        <f>'Table S3b'!F60/'Table S4b'!G$4</f>
        <v>0.42499999999999999</v>
      </c>
      <c r="H60" s="171">
        <f>'Table S3b'!G60/'Table S4b'!H$4</f>
        <v>1.1904761904761905</v>
      </c>
      <c r="I60" s="171">
        <f>'Table S3b'!H60/'Table S4b'!I$4</f>
        <v>0.14978268137746573</v>
      </c>
      <c r="J60" s="171">
        <f>'Table S3b'!I60/'Table S4b'!J$4</f>
        <v>0.10993190601803571</v>
      </c>
      <c r="K60" s="238" t="s">
        <v>862</v>
      </c>
      <c r="L60" s="171">
        <f>'Table S3b'!K60/'Table S4b'!L$4</f>
        <v>0.18404588112617309</v>
      </c>
      <c r="M60" s="171">
        <f>'Table S3b'!L60/'Table S4b'!M$4</f>
        <v>39.473684210526315</v>
      </c>
      <c r="N60" s="171">
        <f>'Table S3b'!M60/'Table S4b'!N$4</f>
        <v>0.10309278350515463</v>
      </c>
      <c r="O60" s="171">
        <f>'Table S3b'!N60/'Table S4b'!O$4</f>
        <v>0.65633074935400515</v>
      </c>
      <c r="P60" s="171">
        <f>'Table S3b'!O60/'Table S4b'!P$4</f>
        <v>7.7922077922077921</v>
      </c>
      <c r="Q60" s="171">
        <f>'Table S3b'!P60/'Table S4b'!Q$4</f>
        <v>0.28901734104046239</v>
      </c>
      <c r="R60" s="171">
        <f>'Table S3b'!Q60/'Table S4b'!R$4</f>
        <v>0.10638297872340426</v>
      </c>
      <c r="S60" s="171">
        <f>'Table S3b'!R60/'Table S4b'!S$4</f>
        <v>4.7761194029850747E-2</v>
      </c>
      <c r="T60" s="171">
        <f>'Table S3b'!S60/'Table S4b'!T$4</f>
        <v>0.11428571428571428</v>
      </c>
      <c r="U60" s="171">
        <f>'Table S3b'!T60/'Table S4b'!U$4</f>
        <v>1.6428571428571428</v>
      </c>
      <c r="V60" s="171">
        <f>'Table S3b'!U60/'Table S4b'!V$4</f>
        <v>6.875</v>
      </c>
      <c r="W60" s="171">
        <f>'Table S3b'!V60/'Table S4b'!W$4</f>
        <v>2.27979274611399E-2</v>
      </c>
      <c r="X60" s="171">
        <f>'Table S3b'!W60/'Table S4b'!X$4</f>
        <v>0.13333333333333333</v>
      </c>
      <c r="Y60" s="171">
        <f>'Table S3b'!X60/'Table S4b'!Y$4</f>
        <v>9.0476190476190474E-2</v>
      </c>
      <c r="Z60" s="171">
        <f>'Table S3b'!Y60/'Table S4b'!Z$4</f>
        <v>60</v>
      </c>
      <c r="AA60" s="171">
        <f>'Table S3b'!Z60/'Table S4b'!AA$4</f>
        <v>1.4331210191082804E-3</v>
      </c>
      <c r="AB60" s="171">
        <f>'Table S3b'!AA60/'Table S4b'!AB$4</f>
        <v>4.1509433962264156E-2</v>
      </c>
      <c r="AC60" s="171">
        <f>'Table S3b'!AB60/'Table S4b'!AC$4</f>
        <v>1.2222222222222223</v>
      </c>
      <c r="AD60" s="171">
        <f>'Table S3b'!AC60/'Table S4b'!AD$4</f>
        <v>0.47368421052631582</v>
      </c>
      <c r="AE60"/>
    </row>
    <row r="61" spans="1:31">
      <c r="A61" s="89">
        <v>55</v>
      </c>
      <c r="B61" s="87" t="s">
        <v>261</v>
      </c>
      <c r="C61" s="87" t="s">
        <v>262</v>
      </c>
      <c r="D61" s="89" t="s">
        <v>211</v>
      </c>
      <c r="E61" s="89" t="s">
        <v>218</v>
      </c>
      <c r="F61" s="120" t="s">
        <v>995</v>
      </c>
      <c r="G61" s="172">
        <f>'Table S3b'!F61/'Table S4b'!G$4</f>
        <v>0.82500000000000007</v>
      </c>
      <c r="H61" s="171">
        <f>'Table S3b'!G61/'Table S4b'!H$4</f>
        <v>0.8571428571428571</v>
      </c>
      <c r="I61" s="171">
        <f>'Table S3b'!H61/'Table S4b'!I$4</f>
        <v>0.15580073553995319</v>
      </c>
      <c r="J61" s="171">
        <f>'Table S3b'!I61/'Table S4b'!J$4</f>
        <v>0.21593767253542728</v>
      </c>
      <c r="K61" s="238" t="s">
        <v>862</v>
      </c>
      <c r="L61" s="171">
        <f>'Table S3b'!K61/'Table S4b'!L$4</f>
        <v>0.367570385818561</v>
      </c>
      <c r="M61" s="171">
        <f>'Table S3b'!L61/'Table S4b'!M$4</f>
        <v>78.94736842105263</v>
      </c>
      <c r="N61" s="171">
        <f>'Table S3b'!M61/'Table S4b'!N$4</f>
        <v>0.15463917525773196</v>
      </c>
      <c r="O61" s="171">
        <f>'Table S3b'!N61/'Table S4b'!O$4</f>
        <v>0.55167958656330751</v>
      </c>
      <c r="P61" s="171">
        <f>'Table S3b'!O61/'Table S4b'!P$4</f>
        <v>16.883116883116884</v>
      </c>
      <c r="Q61" s="171">
        <f>'Table S3b'!P61/'Table S4b'!Q$4</f>
        <v>0.34682080924855491</v>
      </c>
      <c r="R61" s="171">
        <f>'Table S3b'!Q61/'Table S4b'!R$4</f>
        <v>0.25531914893617019</v>
      </c>
      <c r="S61" s="171">
        <f>'Table S3b'!R61/'Table S4b'!S$4</f>
        <v>0.1208955223880597</v>
      </c>
      <c r="T61" s="171">
        <f>'Table S3b'!S61/'Table S4b'!T$4</f>
        <v>0.22857142857142856</v>
      </c>
      <c r="U61" s="171">
        <f>'Table S3b'!T61/'Table S4b'!U$4</f>
        <v>2.5</v>
      </c>
      <c r="V61" s="171">
        <f>'Table S3b'!U61/'Table S4b'!V$4</f>
        <v>10.6875</v>
      </c>
      <c r="W61" s="171">
        <f>'Table S3b'!V61/'Table S4b'!W$4</f>
        <v>4.0932642487046637E-2</v>
      </c>
      <c r="X61" s="171">
        <f>'Table S3b'!W61/'Table S4b'!X$4</f>
        <v>9.9999999999999992E-2</v>
      </c>
      <c r="Y61" s="171">
        <f>'Table S3b'!X61/'Table S4b'!Y$4</f>
        <v>0.19999999999999998</v>
      </c>
      <c r="Z61" s="171">
        <f>'Table S3b'!Y61/'Table S4b'!Z$4</f>
        <v>105</v>
      </c>
      <c r="AA61" s="171">
        <f>'Table S3b'!Z61/'Table S4b'!AA$4</f>
        <v>2.2292993630573248E-3</v>
      </c>
      <c r="AB61" s="171">
        <f>'Table S3b'!AA61/'Table S4b'!AB$4</f>
        <v>0.11132075471698114</v>
      </c>
      <c r="AC61" s="171">
        <f>'Table S3b'!AB61/'Table S4b'!AC$4</f>
        <v>1.7777777777777779</v>
      </c>
      <c r="AD61" s="171">
        <f>'Table S3b'!AC61/'Table S4b'!AD$4</f>
        <v>0.89473684210526316</v>
      </c>
      <c r="AE61"/>
    </row>
    <row r="62" spans="1:31">
      <c r="A62" s="89">
        <v>56</v>
      </c>
      <c r="B62" s="87" t="s">
        <v>263</v>
      </c>
      <c r="C62" s="87" t="s">
        <v>264</v>
      </c>
      <c r="D62" s="89" t="s">
        <v>211</v>
      </c>
      <c r="E62" s="89" t="s">
        <v>218</v>
      </c>
      <c r="F62" s="120" t="s">
        <v>995</v>
      </c>
      <c r="G62" s="172">
        <f>'Table S3b'!F62/'Table S4b'!G$4</f>
        <v>1.8875</v>
      </c>
      <c r="H62" s="171">
        <f>'Table S3b'!G62/'Table S4b'!H$4</f>
        <v>1.1428571428571428</v>
      </c>
      <c r="I62" s="171">
        <f>'Table S3b'!H62/'Table S4b'!I$4</f>
        <v>0.2681377465730525</v>
      </c>
      <c r="J62" s="171">
        <f>'Table S3b'!I62/'Table S4b'!J$4</f>
        <v>0.73124348199496958</v>
      </c>
      <c r="K62" s="238" t="s">
        <v>862</v>
      </c>
      <c r="L62" s="171">
        <f>'Table S3b'!K62/'Table S4b'!L$4</f>
        <v>0.55526590198123049</v>
      </c>
      <c r="M62" s="171">
        <f>'Table S3b'!L62/'Table S4b'!M$4</f>
        <v>136.84210526315789</v>
      </c>
      <c r="N62" s="171">
        <f>'Table S3b'!M62/'Table S4b'!N$4</f>
        <v>0.30927835051546393</v>
      </c>
      <c r="O62" s="171">
        <f>'Table S3b'!N62/'Table S4b'!O$4</f>
        <v>0.36304909560723514</v>
      </c>
      <c r="P62" s="171">
        <f>'Table S3b'!O62/'Table S4b'!P$4</f>
        <v>172.72727272727275</v>
      </c>
      <c r="Q62" s="171">
        <f>'Table S3b'!P62/'Table S4b'!Q$4</f>
        <v>1.3872832369942196</v>
      </c>
      <c r="R62" s="171">
        <f>'Table S3b'!Q62/'Table S4b'!R$4</f>
        <v>3.2553191489361701</v>
      </c>
      <c r="S62" s="171">
        <f>'Table S3b'!R62/'Table S4b'!S$4</f>
        <v>0.2537313432835821</v>
      </c>
      <c r="T62" s="171">
        <f>'Table S3b'!S62/'Table S4b'!T$4</f>
        <v>0.17142857142857143</v>
      </c>
      <c r="U62" s="171">
        <f>'Table S3b'!T62/'Table S4b'!U$4</f>
        <v>6.5</v>
      </c>
      <c r="V62" s="171">
        <f>'Table S3b'!U62/'Table S4b'!V$4</f>
        <v>25.416666666666668</v>
      </c>
      <c r="W62" s="171">
        <f>'Table S3b'!V62/'Table S4b'!W$4</f>
        <v>6.9430051813471505E-2</v>
      </c>
      <c r="X62" s="171">
        <f>'Table S3b'!W62/'Table S4b'!X$4</f>
        <v>0.21666666666666667</v>
      </c>
      <c r="Y62" s="171">
        <f>'Table S3b'!X62/'Table S4b'!Y$4</f>
        <v>0.38571428571428573</v>
      </c>
      <c r="Z62" s="171">
        <f>'Table S3b'!Y62/'Table S4b'!Z$4</f>
        <v>410</v>
      </c>
      <c r="AA62" s="171">
        <f>'Table S3b'!Z62/'Table S4b'!AA$4</f>
        <v>5.5732484076433117E-3</v>
      </c>
      <c r="AB62" s="171">
        <f>'Table S3b'!AA62/'Table S4b'!AB$4</f>
        <v>0.18679245283018869</v>
      </c>
      <c r="AC62" s="171">
        <f>'Table S3b'!AB62/'Table S4b'!AC$4</f>
        <v>1.1111111111111112</v>
      </c>
      <c r="AD62" s="171">
        <f>'Table S3b'!AC62/'Table S4b'!AD$4</f>
        <v>2.1578947368421053</v>
      </c>
      <c r="AE62"/>
    </row>
    <row r="63" spans="1:31">
      <c r="A63" s="89">
        <v>57</v>
      </c>
      <c r="B63" s="87" t="s">
        <v>265</v>
      </c>
      <c r="C63" s="87" t="s">
        <v>266</v>
      </c>
      <c r="D63" s="89" t="s">
        <v>211</v>
      </c>
      <c r="E63" s="89" t="s">
        <v>218</v>
      </c>
      <c r="F63" s="120" t="s">
        <v>995</v>
      </c>
      <c r="G63" s="172">
        <f>'Table S3b'!F63/'Table S4b'!G$4</f>
        <v>0.46249999999999997</v>
      </c>
      <c r="H63" s="171">
        <f>'Table S3b'!G63/'Table S4b'!H$4</f>
        <v>4.6190476190476186</v>
      </c>
      <c r="I63" s="171">
        <f>'Table S3b'!H63/'Table S4b'!I$4</f>
        <v>0.13507188231360748</v>
      </c>
      <c r="J63" s="171">
        <f>'Table S3b'!I63/'Table S4b'!J$4</f>
        <v>0.24415680019630698</v>
      </c>
      <c r="K63" s="238" t="s">
        <v>862</v>
      </c>
      <c r="L63" s="171">
        <f>'Table S3b'!K63/'Table S4b'!L$4</f>
        <v>0.31543274244004171</v>
      </c>
      <c r="M63" s="171">
        <f>'Table S3b'!L63/'Table S4b'!M$4</f>
        <v>94.73684210526315</v>
      </c>
      <c r="N63" s="171">
        <f>'Table S3b'!M63/'Table S4b'!N$4</f>
        <v>1.3917525773195876</v>
      </c>
      <c r="O63" s="171">
        <f>'Table S3b'!N63/'Table S4b'!O$4</f>
        <v>0.33333333333333331</v>
      </c>
      <c r="P63" s="171">
        <f>'Table S3b'!O63/'Table S4b'!P$4</f>
        <v>81.818181818181813</v>
      </c>
      <c r="Q63" s="171">
        <f>'Table S3b'!P63/'Table S4b'!Q$4</f>
        <v>4.5664739884393057</v>
      </c>
      <c r="R63" s="171">
        <f>'Table S3b'!Q63/'Table S4b'!R$4</f>
        <v>0.8936170212765957</v>
      </c>
      <c r="S63" s="171">
        <f>'Table S3b'!R63/'Table S4b'!S$4</f>
        <v>0.14477611940298507</v>
      </c>
      <c r="T63" s="171">
        <f>'Table S3b'!S63/'Table S4b'!T$4</f>
        <v>0.34285714285714286</v>
      </c>
      <c r="U63" s="171">
        <f>'Table S3b'!T63/'Table S4b'!U$4</f>
        <v>5.1428571428571432</v>
      </c>
      <c r="V63" s="171">
        <f>'Table S3b'!U63/'Table S4b'!V$4</f>
        <v>12.416666666666668</v>
      </c>
      <c r="W63" s="171">
        <f>'Table S3b'!V63/'Table S4b'!W$4</f>
        <v>3.4196891191709843E-2</v>
      </c>
      <c r="X63" s="171">
        <f>'Table S3b'!W63/'Table S4b'!X$4</f>
        <v>0.29166666666666669</v>
      </c>
      <c r="Y63" s="171">
        <f>'Table S3b'!X63/'Table S4b'!Y$4</f>
        <v>0.23809523809523808</v>
      </c>
      <c r="Z63" s="171">
        <f>'Table S3b'!Y63/'Table S4b'!Z$4</f>
        <v>77.5</v>
      </c>
      <c r="AA63" s="171">
        <f>'Table S3b'!Z63/'Table S4b'!AA$4</f>
        <v>2.547770700636943E-3</v>
      </c>
      <c r="AB63" s="171">
        <f>'Table S3b'!AA63/'Table S4b'!AB$4</f>
        <v>7.358490566037737E-2</v>
      </c>
      <c r="AC63" s="171">
        <f>'Table S3b'!AB63/'Table S4b'!AC$4</f>
        <v>3.2222222222222219</v>
      </c>
      <c r="AD63" s="171">
        <f>'Table S3b'!AC63/'Table S4b'!AD$4</f>
        <v>1.1052631578947369</v>
      </c>
      <c r="AE63"/>
    </row>
    <row r="64" spans="1:31">
      <c r="A64" s="89">
        <v>58</v>
      </c>
      <c r="B64" s="87" t="s">
        <v>239</v>
      </c>
      <c r="C64" s="87" t="s">
        <v>240</v>
      </c>
      <c r="D64" s="89" t="s">
        <v>553</v>
      </c>
      <c r="E64" s="89" t="s">
        <v>218</v>
      </c>
      <c r="F64" s="120" t="s">
        <v>995</v>
      </c>
      <c r="G64" s="172">
        <f>'Table S3b'!F64/'Table S4b'!G$4</f>
        <v>0.5</v>
      </c>
      <c r="H64" s="171">
        <f>'Table S3b'!G64/'Table S4b'!H$4</f>
        <v>0.47619047619047616</v>
      </c>
      <c r="I64" s="171">
        <f>'Table S3b'!H64/'Table S4b'!I$4</f>
        <v>0.16115011701771983</v>
      </c>
      <c r="J64" s="171">
        <f>'Table S3b'!I64/'Table S4b'!J$4</f>
        <v>0.61345929697564572</v>
      </c>
      <c r="K64" s="238" t="s">
        <v>862</v>
      </c>
      <c r="L64" s="171">
        <f>'Table S3b'!K64/'Table S4b'!L$4</f>
        <v>0.51094890510948909</v>
      </c>
      <c r="M64" s="171">
        <f>'Table S3b'!L64/'Table S4b'!M$4</f>
        <v>89.473684210526315</v>
      </c>
      <c r="N64" s="171">
        <f>'Table S3b'!M64/'Table S4b'!N$4</f>
        <v>1.0206185567010309</v>
      </c>
      <c r="O64" s="171">
        <f>'Table S3b'!N64/'Table S4b'!O$4</f>
        <v>0.1020671834625323</v>
      </c>
      <c r="P64" s="171">
        <f>'Table S3b'!O64/'Table S4b'!P$4</f>
        <v>46.753246753246756</v>
      </c>
      <c r="Q64" s="171">
        <f>'Table S3b'!P64/'Table S4b'!Q$4</f>
        <v>2.8901734104046239</v>
      </c>
      <c r="R64" s="171">
        <f>'Table S3b'!Q64/'Table S4b'!R$4</f>
        <v>0.93617021276595747</v>
      </c>
      <c r="S64" s="171">
        <f>'Table S3b'!R64/'Table S4b'!S$4</f>
        <v>0.19253731343283584</v>
      </c>
      <c r="T64" s="171">
        <f>'Table S3b'!S64/'Table S4b'!T$4</f>
        <v>0.11428571428571428</v>
      </c>
      <c r="U64" s="171">
        <f>'Table S3b'!T64/'Table S4b'!U$4</f>
        <v>3.8571428571428577</v>
      </c>
      <c r="V64" s="171">
        <f>'Table S3b'!U64/'Table S4b'!V$4</f>
        <v>16.583333333333332</v>
      </c>
      <c r="W64" s="171">
        <f>'Table S3b'!V64/'Table S4b'!W$4</f>
        <v>6.269430051813471E-2</v>
      </c>
      <c r="X64" s="171">
        <f>'Table S3b'!W64/'Table S4b'!X$4</f>
        <v>0.35000000000000003</v>
      </c>
      <c r="Y64" s="171">
        <f>'Table S3b'!X64/'Table S4b'!Y$4</f>
        <v>0.31904761904761908</v>
      </c>
      <c r="Z64" s="171">
        <f>'Table S3b'!Y64/'Table S4b'!Z$4</f>
        <v>1595</v>
      </c>
      <c r="AA64" s="171">
        <f>'Table S3b'!Z64/'Table S4b'!AA$4</f>
        <v>4.1401273885350318E-3</v>
      </c>
      <c r="AB64" s="171">
        <f>'Table S3b'!AA64/'Table S4b'!AB$4</f>
        <v>0.16415094339622641</v>
      </c>
      <c r="AC64" s="171">
        <f>'Table S3b'!AB64/'Table S4b'!AC$4</f>
        <v>1.3333333333333333</v>
      </c>
      <c r="AD64" s="171">
        <f>'Table S3b'!AC64/'Table S4b'!AD$4</f>
        <v>1.0526315789473684</v>
      </c>
      <c r="AE64"/>
    </row>
    <row r="65" spans="1:104">
      <c r="A65" s="89">
        <v>59</v>
      </c>
      <c r="B65" s="87" t="s">
        <v>79</v>
      </c>
      <c r="C65" s="87" t="s">
        <v>80</v>
      </c>
      <c r="D65" s="89" t="s">
        <v>211</v>
      </c>
      <c r="E65" s="89" t="s">
        <v>218</v>
      </c>
      <c r="F65" s="120" t="s">
        <v>995</v>
      </c>
      <c r="G65" s="172">
        <f>'Table S3b'!F65/'Table S4b'!G$4</f>
        <v>1.3083333333333333</v>
      </c>
      <c r="H65" s="171">
        <f>'Table S3b'!G65/'Table S4b'!H$4</f>
        <v>1.0952380952380951</v>
      </c>
      <c r="I65" s="171">
        <f>'Table S3b'!H65/'Table S4b'!I$4</f>
        <v>0.20862587763289869</v>
      </c>
      <c r="J65" s="171">
        <f>'Table S3b'!I65/'Table S4b'!J$4</f>
        <v>0.91282743389976073</v>
      </c>
      <c r="K65" s="171">
        <f>'Table S3b'!J65/'Table S4b'!K$4</f>
        <v>0.20305343511450383</v>
      </c>
      <c r="L65" s="171">
        <f>'Table S3b'!K65/'Table S4b'!L$4</f>
        <v>1.0166840458811262</v>
      </c>
      <c r="M65" s="171">
        <f>'Table S3b'!L65/'Table S4b'!M$4</f>
        <v>221.05263157894737</v>
      </c>
      <c r="N65" s="171">
        <f>'Table S3b'!M65/'Table S4b'!N$4</f>
        <v>0.36082474226804123</v>
      </c>
      <c r="O65" s="171">
        <f>'Table S3b'!N65/'Table S4b'!O$4</f>
        <v>7.8811369509043924E-2</v>
      </c>
      <c r="P65" s="171">
        <f>'Table S3b'!O65/'Table S4b'!P$4</f>
        <v>70.129870129870142</v>
      </c>
      <c r="Q65" s="171">
        <f>'Table S3b'!P65/'Table S4b'!Q$4</f>
        <v>0.69364161849710981</v>
      </c>
      <c r="R65" s="171">
        <f>'Table S3b'!Q65/'Table S4b'!R$4</f>
        <v>0.85106382978723405</v>
      </c>
      <c r="S65" s="171">
        <f>'Table S3b'!R65/'Table S4b'!S$4</f>
        <v>0.44477611940298506</v>
      </c>
      <c r="T65" s="171">
        <f>'Table S3b'!S65/'Table S4b'!T$4</f>
        <v>0.45714285714285713</v>
      </c>
      <c r="U65" s="171">
        <f>'Table S3b'!T65/'Table S4b'!U$4</f>
        <v>8.7142857142857135</v>
      </c>
      <c r="V65" s="171">
        <f>'Table S3b'!U65/'Table S4b'!V$4</f>
        <v>48.125</v>
      </c>
      <c r="W65" s="171">
        <f>'Table S3b'!V65/'Table S4b'!W$4</f>
        <v>0.12746113989637306</v>
      </c>
      <c r="X65" s="171">
        <f>'Table S3b'!W65/'Table S4b'!X$4</f>
        <v>0.35000000000000003</v>
      </c>
      <c r="Y65" s="171">
        <f>'Table S3b'!X65/'Table S4b'!Y$4</f>
        <v>0.66190476190476188</v>
      </c>
      <c r="Z65" s="171">
        <f>'Table S3b'!Y65/'Table S4b'!Z$4</f>
        <v>2235</v>
      </c>
      <c r="AA65" s="171">
        <f>'Table S3b'!Z65/'Table S4b'!AA$4</f>
        <v>1.0509554140127388E-2</v>
      </c>
      <c r="AB65" s="171">
        <f>'Table S3b'!AA65/'Table S4b'!AB$4</f>
        <v>0.33207547169811324</v>
      </c>
      <c r="AC65" s="171">
        <f>'Table S3b'!AB65/'Table S4b'!AC$4</f>
        <v>2.7777777777777777</v>
      </c>
      <c r="AD65" s="171">
        <f>'Table S3b'!AC65/'Table S4b'!AD$4</f>
        <v>9.2631578947368425</v>
      </c>
      <c r="AE65" s="3"/>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row>
    <row r="66" spans="1:104">
      <c r="A66" s="89">
        <v>60</v>
      </c>
      <c r="B66" s="87" t="s">
        <v>81</v>
      </c>
      <c r="C66" s="87" t="s">
        <v>82</v>
      </c>
      <c r="D66" s="89" t="s">
        <v>211</v>
      </c>
      <c r="E66" s="89" t="s">
        <v>218</v>
      </c>
      <c r="F66" s="120" t="s">
        <v>995</v>
      </c>
      <c r="G66" s="172">
        <f>'Table S3b'!F66/'Table S4b'!G$4</f>
        <v>0.6333333333333333</v>
      </c>
      <c r="H66" s="171">
        <f>'Table S3b'!G66/'Table S4b'!H$4</f>
        <v>2.1904761904761902</v>
      </c>
      <c r="I66" s="171">
        <f>'Table S3b'!H66/'Table S4b'!I$4</f>
        <v>7.0879304580407892E-2</v>
      </c>
      <c r="J66" s="171">
        <f>'Table S3b'!I66/'Table S4b'!J$4</f>
        <v>0.64045150604257406</v>
      </c>
      <c r="K66" s="171">
        <f>'Table S3b'!J66/'Table S4b'!K$4</f>
        <v>0.10229007633587786</v>
      </c>
      <c r="L66" s="171">
        <f>'Table S3b'!K66/'Table S4b'!L$4</f>
        <v>0.50052137643378525</v>
      </c>
      <c r="M66" s="171">
        <f>'Table S3b'!L66/'Table S4b'!M$4</f>
        <v>115.78947368421052</v>
      </c>
      <c r="N66" s="171">
        <f>'Table S3b'!M66/'Table S4b'!N$4</f>
        <v>0.18556701030927836</v>
      </c>
      <c r="O66" s="171">
        <f>'Table S3b'!N66/'Table S4b'!O$4</f>
        <v>3.3591731266149873E-2</v>
      </c>
      <c r="P66" s="171">
        <f>'Table S3b'!O66/'Table S4b'!P$4</f>
        <v>276.62337662337666</v>
      </c>
      <c r="Q66" s="171">
        <f>'Table S3b'!P66/'Table S4b'!Q$4</f>
        <v>1.5606936416184971</v>
      </c>
      <c r="R66" s="171">
        <f>'Table S3b'!Q66/'Table S4b'!R$4</f>
        <v>0.46808510638297873</v>
      </c>
      <c r="S66" s="171">
        <f>'Table S3b'!R66/'Table S4b'!S$4</f>
        <v>0.78507462686567164</v>
      </c>
      <c r="T66" s="171">
        <f>'Table S3b'!S66/'Table S4b'!T$4</f>
        <v>1.6</v>
      </c>
      <c r="U66" s="171">
        <f>'Table S3b'!T66/'Table S4b'!U$4</f>
        <v>6.9285714285714288</v>
      </c>
      <c r="V66" s="171">
        <f>'Table S3b'!U66/'Table S4b'!V$4</f>
        <v>53.75</v>
      </c>
      <c r="W66" s="171">
        <f>'Table S3b'!V66/'Table S4b'!W$4</f>
        <v>0.17046632124352332</v>
      </c>
      <c r="X66" s="171">
        <f>'Table S3b'!W66/'Table S4b'!X$4</f>
        <v>0.68333333333333324</v>
      </c>
      <c r="Y66" s="171">
        <f>'Table S3b'!X66/'Table S4b'!Y$4</f>
        <v>0.50476190476190474</v>
      </c>
      <c r="Z66" s="171">
        <f>'Table S3b'!Y66/'Table S4b'!Z$4</f>
        <v>790</v>
      </c>
      <c r="AA66" s="171">
        <f>'Table S3b'!Z66/'Table S4b'!AA$4</f>
        <v>1.3216560509554141E-2</v>
      </c>
      <c r="AB66" s="171">
        <f>'Table S3b'!AA66/'Table S4b'!AB$4</f>
        <v>0.28301886792452829</v>
      </c>
      <c r="AC66" s="171">
        <f>'Table S3b'!AB66/'Table S4b'!AC$4</f>
        <v>8.7777777777777786</v>
      </c>
      <c r="AD66" s="171">
        <f>'Table S3b'!AC66/'Table S4b'!AD$4</f>
        <v>18.526315789473685</v>
      </c>
      <c r="AE66" s="3"/>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row>
    <row r="67" spans="1:104">
      <c r="A67" s="89">
        <v>61</v>
      </c>
      <c r="B67" s="87" t="s">
        <v>83</v>
      </c>
      <c r="C67" s="87" t="s">
        <v>84</v>
      </c>
      <c r="D67" s="89" t="s">
        <v>211</v>
      </c>
      <c r="E67" s="89" t="s">
        <v>218</v>
      </c>
      <c r="F67" s="120" t="s">
        <v>995</v>
      </c>
      <c r="G67" s="172">
        <f>'Table S3b'!F67/'Table S4b'!G$4</f>
        <v>0.9</v>
      </c>
      <c r="H67" s="171">
        <f>'Table S3b'!G67/'Table S4b'!H$4</f>
        <v>1.1428571428571428</v>
      </c>
      <c r="I67" s="171">
        <f>'Table S3b'!H67/'Table S4b'!I$4</f>
        <v>5.6502841858910066E-2</v>
      </c>
      <c r="J67" s="171">
        <f>'Table S3b'!I67/'Table S4b'!J$4</f>
        <v>0.70793202870989513</v>
      </c>
      <c r="K67" s="171">
        <f>'Table S3b'!J67/'Table S4b'!K$4</f>
        <v>0.14656488549618321</v>
      </c>
      <c r="L67" s="171">
        <f>'Table S3b'!K67/'Table S4b'!L$4</f>
        <v>0.63607924921793535</v>
      </c>
      <c r="M67" s="171">
        <f>'Table S3b'!L67/'Table S4b'!M$4</f>
        <v>110.52631578947368</v>
      </c>
      <c r="N67" s="171">
        <f>'Table S3b'!M67/'Table S4b'!N$4</f>
        <v>0.22680412371134021</v>
      </c>
      <c r="O67" s="171">
        <f>'Table S3b'!N67/'Table S4b'!O$4</f>
        <v>3.4883720930232558E-2</v>
      </c>
      <c r="P67" s="171">
        <f>'Table S3b'!O67/'Table S4b'!P$4</f>
        <v>107.7922077922078</v>
      </c>
      <c r="Q67" s="171">
        <f>'Table S3b'!P67/'Table S4b'!Q$4</f>
        <v>0.63583815028901736</v>
      </c>
      <c r="R67" s="171">
        <f>'Table S3b'!Q67/'Table S4b'!R$4</f>
        <v>0.2978723404255319</v>
      </c>
      <c r="S67" s="171">
        <f>'Table S3b'!R67/'Table S4b'!S$4</f>
        <v>0.55223880597014929</v>
      </c>
      <c r="T67" s="171">
        <f>'Table S3b'!S67/'Table S4b'!T$4</f>
        <v>1.6</v>
      </c>
      <c r="U67" s="171">
        <f>'Table S3b'!T67/'Table S4b'!U$4</f>
        <v>12.357142857142858</v>
      </c>
      <c r="V67" s="171">
        <f>'Table S3b'!U67/'Table S4b'!V$4</f>
        <v>41.875</v>
      </c>
      <c r="W67" s="171">
        <f>'Table S3b'!V67/'Table S4b'!W$4</f>
        <v>0.10259067357512953</v>
      </c>
      <c r="X67" s="171">
        <f>'Table S3b'!W67/'Table S4b'!X$4</f>
        <v>0.52500000000000002</v>
      </c>
      <c r="Y67" s="171">
        <f>'Table S3b'!X67/'Table S4b'!Y$4</f>
        <v>0.5714285714285714</v>
      </c>
      <c r="Z67" s="171">
        <f>'Table S3b'!Y67/'Table S4b'!Z$4</f>
        <v>2002.5</v>
      </c>
      <c r="AA67" s="171">
        <f>'Table S3b'!Z67/'Table S4b'!AA$4</f>
        <v>9.8726114649681524E-3</v>
      </c>
      <c r="AB67" s="171">
        <f>'Table S3b'!AA67/'Table S4b'!AB$4</f>
        <v>0.29622641509433967</v>
      </c>
      <c r="AC67" s="171">
        <f>'Table S3b'!AB67/'Table S4b'!AC$4</f>
        <v>12.999999999999998</v>
      </c>
      <c r="AD67" s="171">
        <f>'Table S3b'!AC67/'Table S4b'!AD$4</f>
        <v>4.1052631578947372</v>
      </c>
      <c r="AE67" s="3"/>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row>
    <row r="68" spans="1:104">
      <c r="A68" s="89">
        <v>62</v>
      </c>
      <c r="B68" s="87" t="s">
        <v>85</v>
      </c>
      <c r="C68" s="87" t="s">
        <v>86</v>
      </c>
      <c r="D68" s="89" t="s">
        <v>552</v>
      </c>
      <c r="E68" s="89" t="s">
        <v>218</v>
      </c>
      <c r="F68" s="120" t="s">
        <v>995</v>
      </c>
      <c r="G68" s="172">
        <f>'Table S3b'!F68/'Table S4b'!G$4</f>
        <v>1.7166666666666668</v>
      </c>
      <c r="H68" s="171">
        <f>'Table S3b'!G68/'Table S4b'!H$4</f>
        <v>0.66666666666666663</v>
      </c>
      <c r="I68" s="171">
        <f>'Table S3b'!H68/'Table S4b'!I$4</f>
        <v>0.33634236041457705</v>
      </c>
      <c r="J68" s="171">
        <f>'Table S3b'!I68/'Table S4b'!J$4</f>
        <v>1.5336482424391142</v>
      </c>
      <c r="K68" s="171">
        <f>'Table S3b'!J68/'Table S4b'!K$4</f>
        <v>0.21374045801526717</v>
      </c>
      <c r="L68" s="171">
        <f>'Table S3b'!K68/'Table S4b'!L$4</f>
        <v>1.0766423357664234</v>
      </c>
      <c r="M68" s="171">
        <f>'Table S3b'!L68/'Table S4b'!M$4</f>
        <v>260.5263157894737</v>
      </c>
      <c r="N68" s="171">
        <f>'Table S3b'!M68/'Table S4b'!N$4</f>
        <v>0.29896907216494845</v>
      </c>
      <c r="O68" s="171">
        <f>'Table S3b'!N68/'Table S4b'!O$4</f>
        <v>0.1020671834625323</v>
      </c>
      <c r="P68" s="171">
        <f>'Table S3b'!O68/'Table S4b'!P$4</f>
        <v>62.337662337662337</v>
      </c>
      <c r="Q68" s="171">
        <f>'Table S3b'!P68/'Table S4b'!Q$4</f>
        <v>0.52023121387283233</v>
      </c>
      <c r="R68" s="171">
        <f>'Table S3b'!Q68/'Table S4b'!R$4</f>
        <v>1.2553191489361701</v>
      </c>
      <c r="S68" s="171">
        <f>'Table S3b'!R68/'Table S4b'!S$4</f>
        <v>0.60746268656716418</v>
      </c>
      <c r="T68" s="171">
        <f>'Table S3b'!S68/'Table S4b'!T$4</f>
        <v>0.22857142857142856</v>
      </c>
      <c r="U68" s="171">
        <f>'Table S3b'!T68/'Table S4b'!U$4</f>
        <v>2.285714285714286</v>
      </c>
      <c r="V68" s="171">
        <f>'Table S3b'!U68/'Table S4b'!V$4</f>
        <v>30.208333333333336</v>
      </c>
      <c r="W68" s="171">
        <f>'Table S3b'!V68/'Table S4b'!W$4</f>
        <v>0.17668393782383421</v>
      </c>
      <c r="X68" s="171">
        <f>'Table S3b'!W68/'Table S4b'!X$4</f>
        <v>0.31666666666666665</v>
      </c>
      <c r="Y68" s="171">
        <f>'Table S3b'!X68/'Table S4b'!Y$4</f>
        <v>0.49523809523809526</v>
      </c>
      <c r="Z68" s="171">
        <f>'Table S3b'!Y68/'Table S4b'!Z$4</f>
        <v>275</v>
      </c>
      <c r="AA68" s="171">
        <f>'Table S3b'!Z68/'Table S4b'!AA$4</f>
        <v>9.2356687898089169E-3</v>
      </c>
      <c r="AB68" s="171">
        <f>'Table S3b'!AA68/'Table S4b'!AB$4</f>
        <v>0.60943396226415092</v>
      </c>
      <c r="AC68" s="171">
        <f>'Table S3b'!AB68/'Table S4b'!AC$4</f>
        <v>4.333333333333333</v>
      </c>
      <c r="AD68" s="171">
        <f>'Table S3b'!AC68/'Table S4b'!AD$4</f>
        <v>1.4736842105263157</v>
      </c>
      <c r="AE68" s="3"/>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row>
    <row r="69" spans="1:104">
      <c r="A69" s="89">
        <v>63</v>
      </c>
      <c r="B69" s="87" t="s">
        <v>87</v>
      </c>
      <c r="C69" s="87" t="s">
        <v>88</v>
      </c>
      <c r="D69" s="89" t="s">
        <v>211</v>
      </c>
      <c r="E69" s="89" t="s">
        <v>218</v>
      </c>
      <c r="F69" s="120" t="s">
        <v>995</v>
      </c>
      <c r="G69" s="172">
        <f>'Table S3b'!F69/'Table S4b'!G$4</f>
        <v>0.85416666666666663</v>
      </c>
      <c r="H69" s="171">
        <f>'Table S3b'!G69/'Table S4b'!H$4</f>
        <v>3.5238095238095237</v>
      </c>
      <c r="I69" s="171">
        <f>'Table S3b'!H69/'Table S4b'!I$4</f>
        <v>3.4704112337011032E-2</v>
      </c>
      <c r="J69" s="171">
        <f>'Table S3b'!I69/'Table S4b'!J$4</f>
        <v>0.31654499723943319</v>
      </c>
      <c r="K69" s="171">
        <f>'Table S3b'!J69/'Table S4b'!K$4</f>
        <v>4.4274809160305344E-2</v>
      </c>
      <c r="L69" s="171">
        <f>'Table S3b'!K69/'Table S4b'!L$4</f>
        <v>0.26068821689259647</v>
      </c>
      <c r="M69" s="171">
        <f>'Table S3b'!L69/'Table S4b'!M$4</f>
        <v>60.526315789473685</v>
      </c>
      <c r="N69" s="171">
        <f>'Table S3b'!M69/'Table S4b'!N$4</f>
        <v>8.247422680412371E-2</v>
      </c>
      <c r="O69" s="171">
        <f>'Table S3b'!N69/'Table S4b'!O$4</f>
        <v>5.6847545219638244E-2</v>
      </c>
      <c r="P69" s="171">
        <f>'Table S3b'!O69/'Table S4b'!P$4</f>
        <v>92.20779220779221</v>
      </c>
      <c r="Q69" s="171">
        <f>'Table S3b'!P69/'Table S4b'!Q$4</f>
        <v>1.0404624277456647</v>
      </c>
      <c r="R69" s="171">
        <f>'Table S3b'!Q69/'Table S4b'!R$4</f>
        <v>0.97872340425531912</v>
      </c>
      <c r="S69" s="171">
        <f>'Table S3b'!R69/'Table S4b'!S$4</f>
        <v>0.22388059701492538</v>
      </c>
      <c r="T69" s="171">
        <f>'Table S3b'!S69/'Table S4b'!T$4</f>
        <v>0.51428571428571423</v>
      </c>
      <c r="U69" s="171">
        <f>'Table S3b'!T69/'Table S4b'!U$4</f>
        <v>5.2857142857142865</v>
      </c>
      <c r="V69" s="171">
        <f>'Table S3b'!U69/'Table S4b'!V$4</f>
        <v>16.291666666666668</v>
      </c>
      <c r="W69" s="171">
        <f>'Table S3b'!V69/'Table S4b'!W$4</f>
        <v>4.2487046632124346E-2</v>
      </c>
      <c r="X69" s="171">
        <f>'Table S3b'!W69/'Table S4b'!X$4</f>
        <v>0.19999999999999998</v>
      </c>
      <c r="Y69" s="171">
        <f>'Table S3b'!X69/'Table S4b'!Y$4</f>
        <v>0.26190476190476192</v>
      </c>
      <c r="Z69" s="171">
        <f>'Table S3b'!Y69/'Table S4b'!Z$4</f>
        <v>227.5</v>
      </c>
      <c r="AA69" s="171">
        <f>'Table S3b'!Z69/'Table S4b'!AA$4</f>
        <v>3.821656050955414E-3</v>
      </c>
      <c r="AB69" s="171">
        <f>'Table S3b'!AA69/'Table S4b'!AB$4</f>
        <v>0.11320754716981132</v>
      </c>
      <c r="AC69" s="171">
        <f>'Table S3b'!AB69/'Table S4b'!AC$4</f>
        <v>3.1111111111111107</v>
      </c>
      <c r="AD69" s="171">
        <f>'Table S3b'!AC69/'Table S4b'!AD$4</f>
        <v>1.368421052631579</v>
      </c>
      <c r="AE69" s="3"/>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row>
    <row r="70" spans="1:104">
      <c r="A70" s="89">
        <v>64</v>
      </c>
      <c r="B70" s="87" t="s">
        <v>241</v>
      </c>
      <c r="C70" s="87" t="s">
        <v>242</v>
      </c>
      <c r="D70" s="89" t="s">
        <v>552</v>
      </c>
      <c r="E70" s="89" t="s">
        <v>218</v>
      </c>
      <c r="F70" s="120" t="s">
        <v>995</v>
      </c>
      <c r="G70" s="172">
        <f>'Table S3b'!F70/'Table S4b'!G$4</f>
        <v>1.4541666666666666</v>
      </c>
      <c r="H70" s="171">
        <f>'Table S3b'!G70/'Table S4b'!H$4</f>
        <v>3.6666666666666665</v>
      </c>
      <c r="I70" s="171">
        <f>'Table S3b'!H70/'Table S4b'!I$4</f>
        <v>2.4139083918421931E-2</v>
      </c>
      <c r="J70" s="171">
        <f>'Table S3b'!I70/'Table S4b'!J$4</f>
        <v>0.3128642414575793</v>
      </c>
      <c r="K70" s="238" t="s">
        <v>862</v>
      </c>
      <c r="L70" s="171">
        <f>'Table S3b'!K70/'Table S4b'!L$4</f>
        <v>0.29979144942648595</v>
      </c>
      <c r="M70" s="171">
        <f>'Table S3b'!L70/'Table S4b'!M$4</f>
        <v>63.157894736842103</v>
      </c>
      <c r="N70" s="171">
        <f>'Table S3b'!M70/'Table S4b'!N$4</f>
        <v>0.10309278350515463</v>
      </c>
      <c r="O70" s="171">
        <f>'Table S3b'!N70/'Table S4b'!O$4</f>
        <v>5.9431524547803614E-2</v>
      </c>
      <c r="P70" s="171">
        <f>'Table S3b'!O70/'Table S4b'!P$4</f>
        <v>46.753246753246756</v>
      </c>
      <c r="Q70" s="171">
        <f>'Table S3b'!P70/'Table S4b'!Q$4</f>
        <v>0.80924855491329473</v>
      </c>
      <c r="R70" s="171">
        <f>'Table S3b'!Q70/'Table S4b'!R$4</f>
        <v>0.85106382978723405</v>
      </c>
      <c r="S70" s="171">
        <f>'Table S3b'!R70/'Table S4b'!S$4</f>
        <v>0.2582089552238806</v>
      </c>
      <c r="T70" s="171">
        <f>'Table S3b'!S70/'Table S4b'!T$4</f>
        <v>0.2857142857142857</v>
      </c>
      <c r="U70" s="171">
        <f>'Table S3b'!T70/'Table S4b'!U$4</f>
        <v>3.9285714285714288</v>
      </c>
      <c r="V70" s="171">
        <f>'Table S3b'!U70/'Table S4b'!V$4</f>
        <v>15.770833333333334</v>
      </c>
      <c r="W70" s="171">
        <f>'Table S3b'!V70/'Table S4b'!W$4</f>
        <v>4.6632124352331605E-2</v>
      </c>
      <c r="X70" s="171">
        <f>'Table S3b'!W70/'Table S4b'!X$4</f>
        <v>0.21666666666666667</v>
      </c>
      <c r="Y70" s="171">
        <f>'Table S3b'!X70/'Table S4b'!Y$4</f>
        <v>0.22857142857142856</v>
      </c>
      <c r="Z70" s="171">
        <f>'Table S3b'!Y70/'Table S4b'!Z$4</f>
        <v>115</v>
      </c>
      <c r="AA70" s="171">
        <f>'Table S3b'!Z70/'Table S4b'!AA$4</f>
        <v>4.1401273885350318E-3</v>
      </c>
      <c r="AB70" s="171">
        <f>'Table S3b'!AA70/'Table S4b'!AB$4</f>
        <v>0.15094339622641512</v>
      </c>
      <c r="AC70" s="171">
        <f>'Table S3b'!AB70/'Table S4b'!AC$4</f>
        <v>1.8888888888888888</v>
      </c>
      <c r="AD70" s="171">
        <f>'Table S3b'!AC70/'Table S4b'!AD$4</f>
        <v>1.5263157894736843</v>
      </c>
      <c r="AE70" s="3"/>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row>
    <row r="71" spans="1:104">
      <c r="A71" s="89">
        <v>65</v>
      </c>
      <c r="B71" s="87" t="s">
        <v>89</v>
      </c>
      <c r="C71" s="87" t="s">
        <v>90</v>
      </c>
      <c r="D71" s="89" t="s">
        <v>211</v>
      </c>
      <c r="E71" s="89" t="s">
        <v>218</v>
      </c>
      <c r="F71" s="120" t="s">
        <v>995</v>
      </c>
      <c r="G71" s="172">
        <f>'Table S3b'!F71/'Table S4b'!G$4</f>
        <v>0.30416666666666664</v>
      </c>
      <c r="H71" s="171">
        <f>'Table S3b'!G71/'Table S4b'!H$4</f>
        <v>1.9047619047619047</v>
      </c>
      <c r="I71" s="171">
        <f>'Table S3b'!H71/'Table S4b'!I$4</f>
        <v>2.5409562019391509E-2</v>
      </c>
      <c r="J71" s="171">
        <f>'Table S3b'!I71/'Table S4b'!J$4</f>
        <v>0.18403778909269369</v>
      </c>
      <c r="K71" s="238" t="s">
        <v>862</v>
      </c>
      <c r="L71" s="171">
        <f>'Table S3b'!K71/'Table S4b'!L$4</f>
        <v>0.13607924921793535</v>
      </c>
      <c r="M71" s="171">
        <f>'Table S3b'!L71/'Table S4b'!M$4</f>
        <v>47.368421052631575</v>
      </c>
      <c r="N71" s="171">
        <f>'Table S3b'!M71/'Table S4b'!N$4</f>
        <v>4.1237113402061855E-2</v>
      </c>
      <c r="O71" s="171">
        <f>'Table S3b'!N71/'Table S4b'!O$4</f>
        <v>7.2351421188630485E-2</v>
      </c>
      <c r="P71" s="171">
        <f>'Table S3b'!O71/'Table S4b'!P$4</f>
        <v>70.129870129870142</v>
      </c>
      <c r="Q71" s="171">
        <f>'Table S3b'!P71/'Table S4b'!Q$4</f>
        <v>0.46242774566473988</v>
      </c>
      <c r="R71" s="171">
        <f>'Table S3b'!Q71/'Table S4b'!R$4</f>
        <v>0.40425531914893614</v>
      </c>
      <c r="S71" s="171">
        <f>'Table S3b'!R71/'Table S4b'!S$4</f>
        <v>0.11940298507462686</v>
      </c>
      <c r="T71" s="171">
        <f>'Table S3b'!S71/'Table S4b'!T$4</f>
        <v>0.74285714285714288</v>
      </c>
      <c r="U71" s="171">
        <f>'Table S3b'!T71/'Table S4b'!U$4</f>
        <v>5.1428571428571432</v>
      </c>
      <c r="V71" s="171">
        <f>'Table S3b'!U71/'Table S4b'!V$4</f>
        <v>6.625</v>
      </c>
      <c r="W71" s="171">
        <f>'Table S3b'!V71/'Table S4b'!W$4</f>
        <v>1.8134715025906734E-2</v>
      </c>
      <c r="X71" s="171">
        <f>'Table S3b'!W71/'Table S4b'!X$4</f>
        <v>0.19999999999999998</v>
      </c>
      <c r="Y71" s="171">
        <f>'Table S3b'!X71/'Table S4b'!Y$4</f>
        <v>0.22380952380952379</v>
      </c>
      <c r="Z71" s="171">
        <f>'Table S3b'!Y71/'Table S4b'!Z$4</f>
        <v>160</v>
      </c>
      <c r="AA71" s="171">
        <f>'Table S3b'!Z71/'Table S4b'!AA$4</f>
        <v>1.5923566878980893E-3</v>
      </c>
      <c r="AB71" s="171">
        <f>'Table S3b'!AA71/'Table S4b'!AB$4</f>
        <v>4.3396226415094344E-2</v>
      </c>
      <c r="AC71" s="171">
        <f>'Table S3b'!AB71/'Table S4b'!AC$4</f>
        <v>5.2222222222222223</v>
      </c>
      <c r="AD71" s="171">
        <f>'Table S3b'!AC71/'Table S4b'!AD$4</f>
        <v>1.1052631578947369</v>
      </c>
      <c r="AE71" s="3"/>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row>
    <row r="72" spans="1:104">
      <c r="A72" s="89">
        <v>66</v>
      </c>
      <c r="B72" s="87" t="s">
        <v>243</v>
      </c>
      <c r="C72" s="87" t="s">
        <v>244</v>
      </c>
      <c r="D72" s="89" t="s">
        <v>552</v>
      </c>
      <c r="E72" s="89" t="s">
        <v>218</v>
      </c>
      <c r="F72" s="120" t="s">
        <v>995</v>
      </c>
      <c r="G72" s="172">
        <f>'Table S3b'!F72/'Table S4b'!G$4</f>
        <v>0.29583333333333334</v>
      </c>
      <c r="H72" s="171">
        <f>'Table S3b'!G72/'Table S4b'!H$4</f>
        <v>2.0476190476190474</v>
      </c>
      <c r="I72" s="171">
        <f>'Table S3b'!H72/'Table S4b'!I$4</f>
        <v>2.3737880307589436E-2</v>
      </c>
      <c r="J72" s="171">
        <f>'Table S3b'!I72/'Table S4b'!J$4</f>
        <v>0.17790319612293723</v>
      </c>
      <c r="K72" s="238" t="s">
        <v>862</v>
      </c>
      <c r="L72" s="171">
        <f>'Table S3b'!K72/'Table S4b'!L$4</f>
        <v>0.14337851929092804</v>
      </c>
      <c r="M72" s="171">
        <f>'Table S3b'!L72/'Table S4b'!M$4</f>
        <v>47.368421052631575</v>
      </c>
      <c r="N72" s="171">
        <f>'Table S3b'!M72/'Table S4b'!N$4</f>
        <v>8.247422680412371E-2</v>
      </c>
      <c r="O72" s="171">
        <f>'Table S3b'!N72/'Table S4b'!O$4</f>
        <v>7.2351421188630485E-2</v>
      </c>
      <c r="P72" s="171">
        <f>'Table S3b'!O72/'Table S4b'!P$4</f>
        <v>105.1948051948052</v>
      </c>
      <c r="Q72" s="171">
        <f>'Table S3b'!P72/'Table S4b'!Q$4</f>
        <v>0.57803468208092479</v>
      </c>
      <c r="R72" s="171">
        <f>'Table S3b'!Q72/'Table S4b'!R$4</f>
        <v>0.48936170212765956</v>
      </c>
      <c r="S72" s="171">
        <f>'Table S3b'!R72/'Table S4b'!S$4</f>
        <v>0.12835820895522387</v>
      </c>
      <c r="T72" s="171">
        <f>'Table S3b'!S72/'Table S4b'!T$4</f>
        <v>0.8</v>
      </c>
      <c r="U72" s="171">
        <f>'Table S3b'!T72/'Table S4b'!U$4</f>
        <v>5.2142857142857144</v>
      </c>
      <c r="V72" s="171">
        <f>'Table S3b'!U72/'Table S4b'!V$4</f>
        <v>6.395833333333333</v>
      </c>
      <c r="W72" s="171">
        <f>'Table S3b'!V72/'Table S4b'!W$4</f>
        <v>2.0207253886010364E-2</v>
      </c>
      <c r="X72" s="171">
        <f>'Table S3b'!W72/'Table S4b'!X$4</f>
        <v>0.19166666666666665</v>
      </c>
      <c r="Y72" s="171">
        <f>'Table S3b'!X72/'Table S4b'!Y$4</f>
        <v>0.22857142857142856</v>
      </c>
      <c r="Z72" s="171">
        <f>'Table S3b'!Y72/'Table S4b'!Z$4</f>
        <v>82.5</v>
      </c>
      <c r="AA72" s="171">
        <f>'Table S3b'!Z72/'Table S4b'!AA$4</f>
        <v>1.5923566878980893E-3</v>
      </c>
      <c r="AB72" s="171">
        <f>'Table S3b'!AA72/'Table S4b'!AB$4</f>
        <v>4.5283018867924525E-2</v>
      </c>
      <c r="AC72" s="171">
        <f>'Table S3b'!AB72/'Table S4b'!AC$4</f>
        <v>5.4444444444444446</v>
      </c>
      <c r="AD72" s="171">
        <f>'Table S3b'!AC72/'Table S4b'!AD$4</f>
        <v>1.1052631578947369</v>
      </c>
      <c r="AE72" s="3"/>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row>
    <row r="73" spans="1:104">
      <c r="A73" s="89">
        <v>67</v>
      </c>
      <c r="B73" s="87" t="s">
        <v>91</v>
      </c>
      <c r="C73" s="87" t="s">
        <v>92</v>
      </c>
      <c r="D73" s="89" t="s">
        <v>211</v>
      </c>
      <c r="E73" s="89" t="s">
        <v>218</v>
      </c>
      <c r="F73" s="120" t="s">
        <v>995</v>
      </c>
      <c r="G73" s="172">
        <f>'Table S3b'!F73/'Table S4b'!G$4</f>
        <v>1.1166666666666667</v>
      </c>
      <c r="H73" s="171">
        <f>'Table S3b'!G73/'Table S4b'!H$4</f>
        <v>1.7619047619047619</v>
      </c>
      <c r="I73" s="171">
        <f>'Table S3b'!H73/'Table S4b'!I$4</f>
        <v>0.10096957539284521</v>
      </c>
      <c r="J73" s="171">
        <f>'Table S3b'!I73/'Table S4b'!J$4</f>
        <v>0.83921231826268328</v>
      </c>
      <c r="K73" s="171">
        <f>'Table S3b'!J73/'Table S4b'!K$4</f>
        <v>6.7175572519083973E-2</v>
      </c>
      <c r="L73" s="171">
        <f>'Table S3b'!K73/'Table S4b'!L$4</f>
        <v>0.3910323253388947</v>
      </c>
      <c r="M73" s="171">
        <f>'Table S3b'!L73/'Table S4b'!M$4</f>
        <v>55.263157894736842</v>
      </c>
      <c r="N73" s="171">
        <f>'Table S3b'!M73/'Table S4b'!N$4</f>
        <v>0.12371134020618557</v>
      </c>
      <c r="O73" s="171">
        <f>'Table S3b'!N73/'Table S4b'!O$4</f>
        <v>0.12661498708010335</v>
      </c>
      <c r="P73" s="171">
        <f>'Table S3b'!O73/'Table S4b'!P$4</f>
        <v>59.740259740259738</v>
      </c>
      <c r="Q73" s="171">
        <f>'Table S3b'!P73/'Table S4b'!Q$4</f>
        <v>0.52023121387283233</v>
      </c>
      <c r="R73" s="171">
        <f>'Table S3b'!Q73/'Table S4b'!R$4</f>
        <v>1.0638297872340425</v>
      </c>
      <c r="S73" s="171">
        <f>'Table S3b'!R73/'Table S4b'!S$4</f>
        <v>0.29701492537313429</v>
      </c>
      <c r="T73" s="171">
        <f>'Table S3b'!S73/'Table S4b'!T$4</f>
        <v>0.11428571428571428</v>
      </c>
      <c r="U73" s="171">
        <f>'Table S3b'!T73/'Table S4b'!U$4</f>
        <v>5.0714285714285712</v>
      </c>
      <c r="V73" s="171">
        <f>'Table S3b'!U73/'Table S4b'!V$4</f>
        <v>28.541666666666668</v>
      </c>
      <c r="W73" s="171">
        <f>'Table S3b'!V73/'Table S4b'!W$4</f>
        <v>8.2901554404145081E-2</v>
      </c>
      <c r="X73" s="171">
        <f>'Table S3b'!W73/'Table S4b'!X$4</f>
        <v>0.23333333333333331</v>
      </c>
      <c r="Y73" s="171">
        <f>'Table S3b'!X73/'Table S4b'!Y$4</f>
        <v>0.37619047619047619</v>
      </c>
      <c r="Z73" s="171">
        <f>'Table S3b'!Y73/'Table S4b'!Z$4</f>
        <v>455</v>
      </c>
      <c r="AA73" s="171">
        <f>'Table S3b'!Z73/'Table S4b'!AA$4</f>
        <v>8.2802547770700636E-3</v>
      </c>
      <c r="AB73" s="171">
        <f>'Table S3b'!AA73/'Table S4b'!AB$4</f>
        <v>0.41132075471698115</v>
      </c>
      <c r="AC73" s="171">
        <f>'Table S3b'!AB73/'Table S4b'!AC$4</f>
        <v>1.3333333333333333</v>
      </c>
      <c r="AD73" s="171">
        <f>'Table S3b'!AC73/'Table S4b'!AD$4</f>
        <v>6.1052631578947372</v>
      </c>
      <c r="AE73" s="3"/>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row>
    <row r="74" spans="1:104">
      <c r="A74" s="89">
        <v>68</v>
      </c>
      <c r="B74" s="87" t="s">
        <v>93</v>
      </c>
      <c r="C74" s="87" t="s">
        <v>94</v>
      </c>
      <c r="D74" s="89" t="s">
        <v>552</v>
      </c>
      <c r="E74" s="89" t="s">
        <v>218</v>
      </c>
      <c r="F74" s="120" t="s">
        <v>995</v>
      </c>
      <c r="G74" s="172">
        <f>'Table S3b'!F74/'Table S4b'!G$4</f>
        <v>5.25</v>
      </c>
      <c r="H74" s="171">
        <f>'Table S3b'!G74/'Table S4b'!H$4</f>
        <v>2.1428571428571428</v>
      </c>
      <c r="I74" s="171">
        <f>'Table S3b'!H74/'Table S4b'!I$4</f>
        <v>6.0916081578067535E-2</v>
      </c>
      <c r="J74" s="171">
        <f>'Table S3b'!I74/'Table S4b'!J$4</f>
        <v>1.2759953377093429</v>
      </c>
      <c r="K74" s="171">
        <f>'Table S3b'!J74/'Table S4b'!K$4</f>
        <v>0.11908396946564885</v>
      </c>
      <c r="L74" s="171">
        <f>'Table S3b'!K74/'Table S4b'!L$4</f>
        <v>0.43795620437956206</v>
      </c>
      <c r="M74" s="171">
        <f>'Table S3b'!L74/'Table S4b'!M$4</f>
        <v>26.315789473684209</v>
      </c>
      <c r="N74" s="171">
        <f>'Table S3b'!M74/'Table S4b'!N$4</f>
        <v>4.1237113402061855E-2</v>
      </c>
      <c r="O74" s="171">
        <f>'Table S3b'!N74/'Table S4b'!O$4</f>
        <v>8.0103359173126609E-2</v>
      </c>
      <c r="P74" s="171">
        <f>'Table S3b'!O74/'Table S4b'!P$4</f>
        <v>54.545454545454547</v>
      </c>
      <c r="Q74" s="171">
        <f>'Table S3b'!P74/'Table S4b'!Q$4</f>
        <v>0.63583815028901736</v>
      </c>
      <c r="R74" s="171">
        <f>'Table S3b'!Q74/'Table S4b'!R$4</f>
        <v>0.72340425531914898</v>
      </c>
      <c r="S74" s="171">
        <f>'Table S3b'!R74/'Table S4b'!S$4</f>
        <v>0.50149253731343291</v>
      </c>
      <c r="T74" s="171">
        <f>'Table S3b'!S74/'Table S4b'!T$4</f>
        <v>0.22857142857142856</v>
      </c>
      <c r="U74" s="171">
        <f>'Table S3b'!T74/'Table S4b'!U$4</f>
        <v>2.5714285714285716</v>
      </c>
      <c r="V74" s="171">
        <f>'Table S3b'!U74/'Table S4b'!V$4</f>
        <v>15.333333333333332</v>
      </c>
      <c r="W74" s="171">
        <f>'Table S3b'!V74/'Table S4b'!W$4</f>
        <v>2.227979274611399E-2</v>
      </c>
      <c r="X74" s="171">
        <f>'Table S3b'!W74/'Table S4b'!X$4</f>
        <v>9.1666666666666674E-2</v>
      </c>
      <c r="Y74" s="171">
        <f>'Table S3b'!X74/'Table S4b'!Y$4</f>
        <v>0.40952380952380951</v>
      </c>
      <c r="Z74" s="171">
        <f>'Table S3b'!Y74/'Table S4b'!Z$4</f>
        <v>525</v>
      </c>
      <c r="AA74" s="171">
        <f>'Table S3b'!Z74/'Table S4b'!AA$4</f>
        <v>4.7770700636942673E-3</v>
      </c>
      <c r="AB74" s="171">
        <f>'Table S3b'!AA74/'Table S4b'!AB$4</f>
        <v>0.27735849056603773</v>
      </c>
      <c r="AC74" s="171">
        <f>'Table S3b'!AB74/'Table S4b'!AC$4</f>
        <v>1.1111111111111112</v>
      </c>
      <c r="AD74" s="171">
        <f>'Table S3b'!AC74/'Table S4b'!AD$4</f>
        <v>1.0526315789473684</v>
      </c>
      <c r="AE74" s="3"/>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row>
    <row r="75" spans="1:104">
      <c r="A75" s="89">
        <v>69</v>
      </c>
      <c r="B75" s="87" t="s">
        <v>104</v>
      </c>
      <c r="C75" s="87" t="s">
        <v>105</v>
      </c>
      <c r="D75" s="89" t="s">
        <v>211</v>
      </c>
      <c r="E75" s="89" t="s">
        <v>218</v>
      </c>
      <c r="F75" s="120" t="s">
        <v>996</v>
      </c>
      <c r="G75" s="172">
        <f>'Table S3b'!F75/'Table S4b'!G$4</f>
        <v>0.79999999999999993</v>
      </c>
      <c r="H75" s="171">
        <f>'Table S3b'!G75/'Table S4b'!H$4</f>
        <v>4.1904761904761907</v>
      </c>
      <c r="I75" s="171">
        <f>'Table S3b'!H75/'Table S4b'!I$4</f>
        <v>5.717151454363089E-2</v>
      </c>
      <c r="J75" s="171">
        <f>'Table S3b'!I75/'Table S4b'!J$4</f>
        <v>0.34599104349426418</v>
      </c>
      <c r="K75" s="171">
        <f>'Table S3b'!J75/'Table S4b'!K$4</f>
        <v>2.5954198473282442E-2</v>
      </c>
      <c r="L75" s="171">
        <f>'Table S3b'!K75/'Table S4b'!L$4</f>
        <v>0.29718456725755998</v>
      </c>
      <c r="M75" s="171">
        <f>'Table S3b'!L75/'Table S4b'!M$4</f>
        <v>86.84210526315789</v>
      </c>
      <c r="N75" s="171">
        <f>'Table S3b'!M75/'Table S4b'!N$4</f>
        <v>0.1134020618556701</v>
      </c>
      <c r="O75" s="171">
        <f>'Table S3b'!N75/'Table S4b'!O$4</f>
        <v>0.13436692506459949</v>
      </c>
      <c r="P75" s="171">
        <f>'Table S3b'!O75/'Table S4b'!P$4</f>
        <v>27.272727272727273</v>
      </c>
      <c r="Q75" s="171">
        <f>'Table S3b'!P75/'Table S4b'!Q$4</f>
        <v>0.23121387283236994</v>
      </c>
      <c r="R75" s="171">
        <f>'Table S3b'!Q75/'Table S4b'!R$4</f>
        <v>0.78723404255319152</v>
      </c>
      <c r="S75" s="171">
        <f>'Table S3b'!R75/'Table S4b'!S$4</f>
        <v>0.15671641791044777</v>
      </c>
      <c r="T75" s="171">
        <f>'Table S3b'!S75/'Table S4b'!T$4</f>
        <v>1.4285714285714286</v>
      </c>
      <c r="U75" s="171">
        <f>'Table S3b'!T75/'Table S4b'!U$4</f>
        <v>5.7857142857142856</v>
      </c>
      <c r="V75" s="171">
        <f>'Table S3b'!U75/'Table S4b'!V$4</f>
        <v>47.916666666666671</v>
      </c>
      <c r="W75" s="171">
        <f>'Table S3b'!V75/'Table S4b'!W$4</f>
        <v>0.10777202072538861</v>
      </c>
      <c r="X75" s="171">
        <f>'Table S3b'!W75/'Table S4b'!X$4</f>
        <v>0.25</v>
      </c>
      <c r="Y75" s="171">
        <f>'Table S3b'!X75/'Table S4b'!Y$4</f>
        <v>0.78095238095238084</v>
      </c>
      <c r="Z75" s="171">
        <f>'Table S3b'!Y75/'Table S4b'!Z$4</f>
        <v>1727.5</v>
      </c>
      <c r="AA75" s="171">
        <f>'Table S3b'!Z75/'Table S4b'!AA$4</f>
        <v>7.6433121019108281E-3</v>
      </c>
      <c r="AB75" s="171">
        <f>'Table S3b'!AA75/'Table S4b'!AB$4</f>
        <v>0.1169811320754717</v>
      </c>
      <c r="AC75" s="171">
        <f>'Table S3b'!AB75/'Table S4b'!AC$4</f>
        <v>5.8888888888888884</v>
      </c>
      <c r="AD75" s="171">
        <f>'Table S3b'!AC75/'Table S4b'!AD$4</f>
        <v>2.3157894736842106</v>
      </c>
      <c r="AE75" s="3"/>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row>
    <row r="76" spans="1:104">
      <c r="A76" s="89">
        <v>70</v>
      </c>
      <c r="B76" s="87" t="s">
        <v>106</v>
      </c>
      <c r="C76" s="87" t="s">
        <v>107</v>
      </c>
      <c r="D76" s="89" t="s">
        <v>211</v>
      </c>
      <c r="E76" s="89" t="s">
        <v>218</v>
      </c>
      <c r="F76" s="120" t="s">
        <v>996</v>
      </c>
      <c r="G76" s="172">
        <f>'Table S3b'!F76/'Table S4b'!G$4</f>
        <v>0.95833333333333337</v>
      </c>
      <c r="H76" s="171">
        <f>'Table S3b'!G76/'Table S4b'!H$4</f>
        <v>2.9523809523809526</v>
      </c>
      <c r="I76" s="171">
        <f>'Table S3b'!H76/'Table S4b'!I$4</f>
        <v>6.0046807087930455E-2</v>
      </c>
      <c r="J76" s="171">
        <f>'Table S3b'!I76/'Table S4b'!J$4</f>
        <v>0.27973743942089441</v>
      </c>
      <c r="K76" s="171">
        <f>'Table S3b'!J76/'Table S4b'!K$4</f>
        <v>1.984732824427481E-2</v>
      </c>
      <c r="L76" s="171">
        <f>'Table S3b'!K76/'Table S4b'!L$4</f>
        <v>0.37278415015641292</v>
      </c>
      <c r="M76" s="171">
        <f>'Table S3b'!L76/'Table S4b'!M$4</f>
        <v>113.15789473684211</v>
      </c>
      <c r="N76" s="171">
        <f>'Table S3b'!M76/'Table S4b'!N$4</f>
        <v>0.17525773195876287</v>
      </c>
      <c r="O76" s="171">
        <f>'Table S3b'!N76/'Table S4b'!O$4</f>
        <v>0.16925064599483206</v>
      </c>
      <c r="P76" s="171">
        <f>'Table S3b'!O76/'Table S4b'!P$4</f>
        <v>19.480519480519479</v>
      </c>
      <c r="Q76" s="171">
        <f>'Table S3b'!P76/'Table S4b'!Q$4</f>
        <v>0.28901734104046239</v>
      </c>
      <c r="R76" s="171">
        <f>'Table S3b'!Q76/'Table S4b'!R$4</f>
        <v>0.34042553191489361</v>
      </c>
      <c r="S76" s="171">
        <f>'Table S3b'!R76/'Table S4b'!S$4</f>
        <v>0.19552238805970149</v>
      </c>
      <c r="T76" s="171">
        <f>'Table S3b'!S76/'Table S4b'!T$4</f>
        <v>0.22857142857142856</v>
      </c>
      <c r="U76" s="171">
        <f>'Table S3b'!T76/'Table S4b'!U$4</f>
        <v>5.3571428571428577</v>
      </c>
      <c r="V76" s="171">
        <f>'Table S3b'!U76/'Table S4b'!V$4</f>
        <v>42.083333333333336</v>
      </c>
      <c r="W76" s="171">
        <f>'Table S3b'!V76/'Table S4b'!W$4</f>
        <v>4.7668393782383418E-2</v>
      </c>
      <c r="X76" s="171">
        <f>'Table S3b'!W76/'Table S4b'!X$4</f>
        <v>0.24166666666666667</v>
      </c>
      <c r="Y76" s="171">
        <f>'Table S3b'!X76/'Table S4b'!Y$4</f>
        <v>0.84761904761904761</v>
      </c>
      <c r="Z76" s="171">
        <f>'Table S3b'!Y76/'Table S4b'!Z$4</f>
        <v>1267.5</v>
      </c>
      <c r="AA76" s="171">
        <f>'Table S3b'!Z76/'Table S4b'!AA$4</f>
        <v>8.9171974522292991E-3</v>
      </c>
      <c r="AB76" s="171">
        <f>'Table S3b'!AA76/'Table S4b'!AB$4</f>
        <v>0.11509433962264151</v>
      </c>
      <c r="AC76" s="171">
        <f>'Table S3b'!AB76/'Table S4b'!AC$4</f>
        <v>4</v>
      </c>
      <c r="AD76" s="171">
        <f>'Table S3b'!AC76/'Table S4b'!AD$4</f>
        <v>3.3157894736842106</v>
      </c>
      <c r="AE76" s="3"/>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row>
    <row r="77" spans="1:104">
      <c r="A77" s="89">
        <v>71</v>
      </c>
      <c r="B77" s="87" t="s">
        <v>108</v>
      </c>
      <c r="C77" s="87" t="s">
        <v>109</v>
      </c>
      <c r="D77" s="89" t="s">
        <v>211</v>
      </c>
      <c r="E77" s="89" t="s">
        <v>218</v>
      </c>
      <c r="F77" s="120" t="s">
        <v>996</v>
      </c>
      <c r="G77" s="172">
        <f>'Table S3b'!F77/'Table S4b'!G$4</f>
        <v>0.58333333333333337</v>
      </c>
      <c r="H77" s="171">
        <f>'Table S3b'!G77/'Table S4b'!H$4</f>
        <v>1.1904761904761905</v>
      </c>
      <c r="I77" s="171">
        <f>'Table S3b'!H77/'Table S4b'!I$4</f>
        <v>4.9348044132397191E-2</v>
      </c>
      <c r="J77" s="171">
        <f>'Table S3b'!I77/'Table S4b'!J$4</f>
        <v>0.25151831176001471</v>
      </c>
      <c r="K77" s="171">
        <f>'Table S3b'!J77/'Table S4b'!K$4</f>
        <v>3.8167938931297711E-2</v>
      </c>
      <c r="L77" s="171">
        <f>'Table S3b'!K77/'Table S4b'!L$4</f>
        <v>0.27111574556830031</v>
      </c>
      <c r="M77" s="171">
        <f>'Table S3b'!L77/'Table S4b'!M$4</f>
        <v>68.421052631578945</v>
      </c>
      <c r="N77" s="171">
        <f>'Table S3b'!M77/'Table S4b'!N$4</f>
        <v>0.10309278350515463</v>
      </c>
      <c r="O77" s="171">
        <f>'Table S3b'!N77/'Table S4b'!O$4</f>
        <v>0.12144702842377261</v>
      </c>
      <c r="P77" s="171">
        <f>'Table S3b'!O77/'Table S4b'!P$4</f>
        <v>36.36363636363636</v>
      </c>
      <c r="Q77" s="171">
        <f>'Table S3b'!P77/'Table S4b'!Q$4</f>
        <v>0.23121387283236994</v>
      </c>
      <c r="R77" s="171">
        <f>'Table S3b'!Q77/'Table S4b'!R$4</f>
        <v>0.38297872340425532</v>
      </c>
      <c r="S77" s="171">
        <f>'Table S3b'!R77/'Table S4b'!S$4</f>
        <v>0.1044776119402985</v>
      </c>
      <c r="T77" s="171">
        <f>'Table S3b'!S77/'Table S4b'!T$4</f>
        <v>0.11428571428571428</v>
      </c>
      <c r="U77" s="171">
        <f>'Table S3b'!T77/'Table S4b'!U$4</f>
        <v>4.3571428571428568</v>
      </c>
      <c r="V77" s="171">
        <f>'Table S3b'!U77/'Table S4b'!V$4</f>
        <v>22.916666666666668</v>
      </c>
      <c r="W77" s="171">
        <f>'Table S3b'!V77/'Table S4b'!W$4</f>
        <v>2.5906735751295335E-2</v>
      </c>
      <c r="X77" s="171">
        <f>'Table S3b'!W77/'Table S4b'!X$4</f>
        <v>9.9999999999999992E-2</v>
      </c>
      <c r="Y77" s="171">
        <f>'Table S3b'!X77/'Table S4b'!Y$4</f>
        <v>0.55238095238095231</v>
      </c>
      <c r="Z77" s="171">
        <f>'Table S3b'!Y77/'Table S4b'!Z$4</f>
        <v>1155</v>
      </c>
      <c r="AA77" s="171">
        <f>'Table S3b'!Z77/'Table S4b'!AA$4</f>
        <v>4.7770700636942673E-3</v>
      </c>
      <c r="AB77" s="171">
        <f>'Table S3b'!AA77/'Table S4b'!AB$4</f>
        <v>7.7358490566037733E-2</v>
      </c>
      <c r="AC77" s="171">
        <f>'Table S3b'!AB77/'Table S4b'!AC$4</f>
        <v>3.8888888888888888</v>
      </c>
      <c r="AD77" s="171">
        <f>'Table S3b'!AC77/'Table S4b'!AD$4</f>
        <v>1.5263157894736843</v>
      </c>
      <c r="AE77" s="3"/>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row>
    <row r="78" spans="1:104">
      <c r="A78" s="89">
        <v>72</v>
      </c>
      <c r="B78" s="87" t="s">
        <v>110</v>
      </c>
      <c r="C78" s="87" t="s">
        <v>111</v>
      </c>
      <c r="D78" s="89" t="s">
        <v>211</v>
      </c>
      <c r="E78" s="89" t="s">
        <v>218</v>
      </c>
      <c r="F78" s="120" t="s">
        <v>996</v>
      </c>
      <c r="G78" s="172">
        <f>'Table S3b'!F78/'Table S4b'!G$4</f>
        <v>0.4916666666666667</v>
      </c>
      <c r="H78" s="171">
        <f>'Table S3b'!G78/'Table S4b'!H$4</f>
        <v>1.4285714285714286</v>
      </c>
      <c r="I78" s="171">
        <f>'Table S3b'!H78/'Table S4b'!I$4</f>
        <v>4.5402875292544297E-2</v>
      </c>
      <c r="J78" s="171">
        <f>'Table S3b'!I78/'Table S4b'!J$4</f>
        <v>0.17299552174713209</v>
      </c>
      <c r="K78" s="171">
        <f>'Table S3b'!J78/'Table S4b'!K$4</f>
        <v>1.984732824427481E-2</v>
      </c>
      <c r="L78" s="171">
        <f>'Table S3b'!K78/'Table S4b'!L$4</f>
        <v>0.24947862356621481</v>
      </c>
      <c r="M78" s="171">
        <f>'Table S3b'!L78/'Table S4b'!M$4</f>
        <v>84.21052631578948</v>
      </c>
      <c r="N78" s="171">
        <f>'Table S3b'!M78/'Table S4b'!N$4</f>
        <v>9.2783505154639179E-2</v>
      </c>
      <c r="O78" s="171">
        <f>'Table S3b'!N78/'Table S4b'!O$4</f>
        <v>0.13953488372093023</v>
      </c>
      <c r="P78" s="171">
        <f>'Table S3b'!O78/'Table S4b'!P$4</f>
        <v>22.077922077922079</v>
      </c>
      <c r="Q78" s="171">
        <f>'Table S3b'!P78/'Table S4b'!Q$4</f>
        <v>0.23121387283236994</v>
      </c>
      <c r="R78" s="171">
        <f>'Table S3b'!Q78/'Table S4b'!R$4</f>
        <v>0.53191489361702127</v>
      </c>
      <c r="S78" s="171">
        <f>'Table S3b'!R78/'Table S4b'!S$4</f>
        <v>9.1044776119402981E-2</v>
      </c>
      <c r="T78" s="171">
        <f>'Table S3b'!S78/'Table S4b'!T$4</f>
        <v>0.11428571428571428</v>
      </c>
      <c r="U78" s="171">
        <f>'Table S3b'!T78/'Table S4b'!U$4</f>
        <v>5.6428571428571432</v>
      </c>
      <c r="V78" s="171">
        <f>'Table S3b'!U78/'Table S4b'!V$4</f>
        <v>47.708333333333336</v>
      </c>
      <c r="W78" s="171">
        <f>'Table S3b'!V78/'Table S4b'!W$4</f>
        <v>2.5906735751295335E-2</v>
      </c>
      <c r="X78" s="171">
        <f>'Table S3b'!W78/'Table S4b'!X$4</f>
        <v>9.9999999999999992E-2</v>
      </c>
      <c r="Y78" s="171">
        <f>'Table S3b'!X78/'Table S4b'!Y$4</f>
        <v>0.50476190476190474</v>
      </c>
      <c r="Z78" s="171">
        <f>'Table S3b'!Y78/'Table S4b'!Z$4</f>
        <v>720</v>
      </c>
      <c r="AA78" s="171">
        <f>'Table S3b'!Z78/'Table S4b'!AA$4</f>
        <v>7.8025477707006378E-3</v>
      </c>
      <c r="AB78" s="171">
        <f>'Table S3b'!AA78/'Table S4b'!AB$4</f>
        <v>6.6037735849056603E-2</v>
      </c>
      <c r="AC78" s="171">
        <f>'Table S3b'!AB78/'Table S4b'!AC$4</f>
        <v>2.8888888888888888</v>
      </c>
      <c r="AD78" s="171">
        <f>'Table S3b'!AC78/'Table S4b'!AD$4</f>
        <v>1.736842105263158</v>
      </c>
      <c r="AE78" s="3"/>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row>
    <row r="79" spans="1:104">
      <c r="A79" s="89">
        <v>73</v>
      </c>
      <c r="B79" s="87" t="s">
        <v>112</v>
      </c>
      <c r="C79" s="87" t="s">
        <v>113</v>
      </c>
      <c r="D79" s="89" t="s">
        <v>211</v>
      </c>
      <c r="E79" s="89" t="s">
        <v>218</v>
      </c>
      <c r="F79" s="120" t="s">
        <v>996</v>
      </c>
      <c r="G79" s="172">
        <f>'Table S3b'!F79/'Table S4b'!G$4</f>
        <v>0.4458333333333333</v>
      </c>
      <c r="H79" s="171">
        <f>'Table S3b'!G79/'Table S4b'!H$4</f>
        <v>1.6190476190476188</v>
      </c>
      <c r="I79" s="171">
        <f>'Table S3b'!H79/'Table S4b'!I$4</f>
        <v>4.4533600802407224E-2</v>
      </c>
      <c r="J79" s="171">
        <f>'Table S3b'!I79/'Table S4b'!J$4</f>
        <v>0.17054168455922949</v>
      </c>
      <c r="K79" s="171">
        <f>'Table S3b'!J79/'Table S4b'!K$4</f>
        <v>4.1221374045801527E-2</v>
      </c>
      <c r="L79" s="171">
        <f>'Table S3b'!K79/'Table S4b'!L$4</f>
        <v>0.18691345151199165</v>
      </c>
      <c r="M79" s="171">
        <f>'Table S3b'!L79/'Table S4b'!M$4</f>
        <v>73.684210526315795</v>
      </c>
      <c r="N79" s="171">
        <f>'Table S3b'!M79/'Table S4b'!N$4</f>
        <v>8.247422680412371E-2</v>
      </c>
      <c r="O79" s="171">
        <f>'Table S3b'!N79/'Table S4b'!O$4</f>
        <v>0.1731266149870801</v>
      </c>
      <c r="P79" s="171">
        <f>'Table S3b'!O79/'Table S4b'!P$4</f>
        <v>31.168831168831169</v>
      </c>
      <c r="Q79" s="171">
        <f>'Table S3b'!P79/'Table S4b'!Q$4</f>
        <v>0.28901734104046239</v>
      </c>
      <c r="R79" s="171">
        <f>'Table S3b'!Q79/'Table S4b'!R$4</f>
        <v>0.40425531914893614</v>
      </c>
      <c r="S79" s="171">
        <f>'Table S3b'!R79/'Table S4b'!S$4</f>
        <v>9.7014925373134331E-2</v>
      </c>
      <c r="T79" s="171">
        <f>'Table S3b'!S79/'Table S4b'!T$4</f>
        <v>0.11428571428571428</v>
      </c>
      <c r="U79" s="171">
        <f>'Table S3b'!T79/'Table S4b'!U$4</f>
        <v>13.357142857142858</v>
      </c>
      <c r="V79" s="171">
        <f>'Table S3b'!U79/'Table S4b'!V$4</f>
        <v>35.625</v>
      </c>
      <c r="W79" s="171">
        <f>'Table S3b'!V79/'Table S4b'!W$4</f>
        <v>7.2538860103626937E-2</v>
      </c>
      <c r="X79" s="171">
        <f>'Table S3b'!W79/'Table S4b'!X$4</f>
        <v>9.1666666666666674E-2</v>
      </c>
      <c r="Y79" s="171">
        <f>'Table S3b'!X79/'Table S4b'!Y$4</f>
        <v>0.38095238095238093</v>
      </c>
      <c r="Z79" s="171">
        <f>'Table S3b'!Y79/'Table S4b'!Z$4</f>
        <v>672.5</v>
      </c>
      <c r="AA79" s="171">
        <f>'Table S3b'!Z79/'Table S4b'!AA$4</f>
        <v>7.1656050955414014E-3</v>
      </c>
      <c r="AB79" s="171">
        <f>'Table S3b'!AA79/'Table S4b'!AB$4</f>
        <v>0.20754716981132079</v>
      </c>
      <c r="AC79" s="171">
        <f>'Table S3b'!AB79/'Table S4b'!AC$4</f>
        <v>2</v>
      </c>
      <c r="AD79" s="171">
        <f>'Table S3b'!AC79/'Table S4b'!AD$4</f>
        <v>2.4736842105263159</v>
      </c>
      <c r="AE79" s="3"/>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row>
    <row r="80" spans="1:104">
      <c r="A80" s="89">
        <v>74</v>
      </c>
      <c r="B80" s="87" t="s">
        <v>114</v>
      </c>
      <c r="C80" s="87" t="s">
        <v>115</v>
      </c>
      <c r="D80" s="89" t="s">
        <v>211</v>
      </c>
      <c r="E80" s="89" t="s">
        <v>218</v>
      </c>
      <c r="F80" s="120" t="s">
        <v>996</v>
      </c>
      <c r="G80" s="172">
        <f>'Table S3b'!F80/'Table S4b'!G$4</f>
        <v>0.35000000000000003</v>
      </c>
      <c r="H80" s="171">
        <f>'Table S3b'!G80/'Table S4b'!H$4</f>
        <v>1.857142857142857</v>
      </c>
      <c r="I80" s="171">
        <f>'Table S3b'!H80/'Table S4b'!I$4</f>
        <v>4.5536609829488463E-2</v>
      </c>
      <c r="J80" s="171">
        <f>'Table S3b'!I80/'Table S4b'!J$4</f>
        <v>0.18403778909269369</v>
      </c>
      <c r="K80" s="171">
        <f>'Table S3b'!J80/'Table S4b'!K$4</f>
        <v>4.2748091603053436E-2</v>
      </c>
      <c r="L80" s="171">
        <f>'Table S3b'!K80/'Table S4b'!L$4</f>
        <v>0.26850886339937435</v>
      </c>
      <c r="M80" s="171">
        <f>'Table S3b'!L80/'Table S4b'!M$4</f>
        <v>55.263157894736842</v>
      </c>
      <c r="N80" s="171">
        <f>'Table S3b'!M80/'Table S4b'!N$4</f>
        <v>8.247422680412371E-2</v>
      </c>
      <c r="O80" s="171">
        <f>'Table S3b'!N80/'Table S4b'!O$4</f>
        <v>0.15116279069767441</v>
      </c>
      <c r="P80" s="171">
        <f>'Table S3b'!O80/'Table S4b'!P$4</f>
        <v>15.584415584415584</v>
      </c>
      <c r="Q80" s="171">
        <f>'Table S3b'!P80/'Table S4b'!Q$4</f>
        <v>0.23121387283236994</v>
      </c>
      <c r="R80" s="171">
        <f>'Table S3b'!Q80/'Table S4b'!R$4</f>
        <v>0.40425531914893614</v>
      </c>
      <c r="S80" s="171">
        <f>'Table S3b'!R80/'Table S4b'!S$4</f>
        <v>0.1044776119402985</v>
      </c>
      <c r="T80" s="171">
        <f>'Table S3b'!S80/'Table S4b'!T$4</f>
        <v>0.17142857142857143</v>
      </c>
      <c r="U80" s="171">
        <f>'Table S3b'!T80/'Table S4b'!U$4</f>
        <v>4.7142857142857144</v>
      </c>
      <c r="V80" s="171">
        <f>'Table S3b'!U80/'Table S4b'!V$4</f>
        <v>32.083333333333336</v>
      </c>
      <c r="W80" s="171">
        <f>'Table S3b'!V80/'Table S4b'!W$4</f>
        <v>5.8549222797927465E-2</v>
      </c>
      <c r="X80" s="171">
        <f>'Table S3b'!W80/'Table S4b'!X$4</f>
        <v>9.1666666666666674E-2</v>
      </c>
      <c r="Y80" s="171">
        <f>'Table S3b'!X80/'Table S4b'!Y$4</f>
        <v>0.22380952380952379</v>
      </c>
      <c r="Z80" s="171">
        <f>'Table S3b'!Y80/'Table S4b'!Z$4</f>
        <v>667.5</v>
      </c>
      <c r="AA80" s="171">
        <f>'Table S3b'!Z80/'Table S4b'!AA$4</f>
        <v>6.0509554140127384E-3</v>
      </c>
      <c r="AB80" s="171">
        <f>'Table S3b'!AA80/'Table S4b'!AB$4</f>
        <v>0.12264150943396228</v>
      </c>
      <c r="AC80" s="171">
        <f>'Table S3b'!AB80/'Table S4b'!AC$4</f>
        <v>1.5555555555555554</v>
      </c>
      <c r="AD80" s="171">
        <f>'Table S3b'!AC80/'Table S4b'!AD$4</f>
        <v>1.4736842105263157</v>
      </c>
      <c r="AE80" s="3"/>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row>
    <row r="81" spans="1:104">
      <c r="A81" s="89">
        <v>75</v>
      </c>
      <c r="B81" s="87" t="s">
        <v>116</v>
      </c>
      <c r="C81" s="87" t="s">
        <v>117</v>
      </c>
      <c r="D81" s="89" t="s">
        <v>211</v>
      </c>
      <c r="E81" s="89" t="s">
        <v>218</v>
      </c>
      <c r="F81" s="120" t="s">
        <v>996</v>
      </c>
      <c r="G81" s="172">
        <f>'Table S3b'!F81/'Table S4b'!G$4</f>
        <v>0.22916666666666666</v>
      </c>
      <c r="H81" s="171">
        <f>'Table S3b'!G81/'Table S4b'!H$4</f>
        <v>1.2857142857142858</v>
      </c>
      <c r="I81" s="171">
        <f>'Table S3b'!H81/'Table S4b'!I$4</f>
        <v>4.292878635907723E-2</v>
      </c>
      <c r="J81" s="171">
        <f>'Table S3b'!I81/'Table S4b'!J$4</f>
        <v>0.13864180111649593</v>
      </c>
      <c r="K81" s="171">
        <f>'Table S3b'!J81/'Table S4b'!K$4</f>
        <v>3.5114503816793895E-2</v>
      </c>
      <c r="L81" s="171">
        <f>'Table S3b'!K81/'Table S4b'!L$4</f>
        <v>0.1767466110531804</v>
      </c>
      <c r="M81" s="171">
        <f>'Table S3b'!L81/'Table S4b'!M$4</f>
        <v>39.473684210526315</v>
      </c>
      <c r="N81" s="171">
        <f>'Table S3b'!M81/'Table S4b'!N$4</f>
        <v>6.1855670103092786E-2</v>
      </c>
      <c r="O81" s="171">
        <f>'Table S3b'!N81/'Table S4b'!O$4</f>
        <v>0.1421188630490956</v>
      </c>
      <c r="P81" s="171">
        <f>'Table S3b'!O81/'Table S4b'!P$4</f>
        <v>20.779220779220779</v>
      </c>
      <c r="Q81" s="171">
        <f>'Table S3b'!P81/'Table S4b'!Q$4</f>
        <v>0.17341040462427745</v>
      </c>
      <c r="R81" s="171">
        <f>'Table S3b'!Q81/'Table S4b'!R$4</f>
        <v>0.36170212765957449</v>
      </c>
      <c r="S81" s="171">
        <f>'Table S3b'!R81/'Table S4b'!S$4</f>
        <v>5.3731343283582089E-2</v>
      </c>
      <c r="T81" s="171">
        <f>'Table S3b'!S81/'Table S4b'!T$4</f>
        <v>0.11428571428571428</v>
      </c>
      <c r="U81" s="171">
        <f>'Table S3b'!T81/'Table S4b'!U$4</f>
        <v>3.4285714285714288</v>
      </c>
      <c r="V81" s="171">
        <f>'Table S3b'!U81/'Table S4b'!V$4</f>
        <v>17.75</v>
      </c>
      <c r="W81" s="171">
        <f>'Table S3b'!V81/'Table S4b'!W$4</f>
        <v>2.1243523316062173E-2</v>
      </c>
      <c r="X81" s="171">
        <f>'Table S3b'!W81/'Table S4b'!X$4</f>
        <v>5.8333333333333327E-2</v>
      </c>
      <c r="Y81" s="171">
        <f>'Table S3b'!X81/'Table S4b'!Y$4</f>
        <v>0.21428571428571427</v>
      </c>
      <c r="Z81" s="171">
        <f>'Table S3b'!Y81/'Table S4b'!Z$4</f>
        <v>592.5</v>
      </c>
      <c r="AA81" s="171">
        <f>'Table S3b'!Z81/'Table S4b'!AA$4</f>
        <v>3.6624203821656047E-3</v>
      </c>
      <c r="AB81" s="171">
        <f>'Table S3b'!AA81/'Table S4b'!AB$4</f>
        <v>6.2264150943396233E-2</v>
      </c>
      <c r="AC81" s="171">
        <f>'Table S3b'!AB81/'Table S4b'!AC$4</f>
        <v>2.4444444444444446</v>
      </c>
      <c r="AD81" s="171">
        <f>'Table S3b'!AC81/'Table S4b'!AD$4</f>
        <v>0.89473684210526316</v>
      </c>
      <c r="AE81" s="3"/>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row>
    <row r="82" spans="1:104">
      <c r="A82" s="89">
        <v>76</v>
      </c>
      <c r="B82" s="87" t="s">
        <v>118</v>
      </c>
      <c r="C82" s="87" t="s">
        <v>119</v>
      </c>
      <c r="D82" s="89" t="s">
        <v>211</v>
      </c>
      <c r="E82" s="89" t="s">
        <v>218</v>
      </c>
      <c r="F82" s="120" t="s">
        <v>996</v>
      </c>
      <c r="G82" s="172">
        <f>'Table S3b'!F82/'Table S4b'!G$4</f>
        <v>0.65</v>
      </c>
      <c r="H82" s="171">
        <f>'Table S3b'!G82/'Table S4b'!H$4</f>
        <v>1.4761904761904763</v>
      </c>
      <c r="I82" s="171">
        <f>'Table S3b'!H82/'Table S4b'!I$4</f>
        <v>9.7626211969241053E-2</v>
      </c>
      <c r="J82" s="171">
        <f>'Table S3b'!I82/'Table S4b'!J$4</f>
        <v>0.29077970676645604</v>
      </c>
      <c r="K82" s="171">
        <f>'Table S3b'!J82/'Table S4b'!K$4</f>
        <v>4.2748091603053436E-2</v>
      </c>
      <c r="L82" s="171">
        <f>'Table S3b'!K82/'Table S4b'!L$4</f>
        <v>0.37799791449426484</v>
      </c>
      <c r="M82" s="171">
        <f>'Table S3b'!L82/'Table S4b'!M$4</f>
        <v>81.578947368421055</v>
      </c>
      <c r="N82" s="171">
        <f>'Table S3b'!M82/'Table S4b'!N$4</f>
        <v>0.12371134020618557</v>
      </c>
      <c r="O82" s="171">
        <f>'Table S3b'!N82/'Table S4b'!O$4</f>
        <v>0.16795865633074936</v>
      </c>
      <c r="P82" s="171">
        <f>'Table S3b'!O82/'Table S4b'!P$4</f>
        <v>19.480519480519479</v>
      </c>
      <c r="Q82" s="171">
        <f>'Table S3b'!P82/'Table S4b'!Q$4</f>
        <v>0.34682080924855491</v>
      </c>
      <c r="R82" s="171">
        <f>'Table S3b'!Q82/'Table S4b'!R$4</f>
        <v>0.23404255319148937</v>
      </c>
      <c r="S82" s="171">
        <f>'Table S3b'!R82/'Table S4b'!S$4</f>
        <v>0.11343283582089551</v>
      </c>
      <c r="T82" s="171">
        <f>'Table S3b'!S82/'Table S4b'!T$4</f>
        <v>0.11428571428571428</v>
      </c>
      <c r="U82" s="171">
        <f>'Table S3b'!T82/'Table S4b'!U$4</f>
        <v>9.5000000000000018</v>
      </c>
      <c r="V82" s="171">
        <f>'Table S3b'!U82/'Table S4b'!V$4</f>
        <v>19.770833333333336</v>
      </c>
      <c r="W82" s="171">
        <f>'Table S3b'!V82/'Table S4b'!W$4</f>
        <v>3.4196891191709843E-2</v>
      </c>
      <c r="X82" s="171">
        <f>'Table S3b'!W82/'Table S4b'!X$4</f>
        <v>0.10833333333333334</v>
      </c>
      <c r="Y82" s="171">
        <f>'Table S3b'!X82/'Table S4b'!Y$4</f>
        <v>0.26666666666666666</v>
      </c>
      <c r="Z82" s="171">
        <f>'Table S3b'!Y82/'Table S4b'!Z$4</f>
        <v>565</v>
      </c>
      <c r="AA82" s="171">
        <f>'Table S3b'!Z82/'Table S4b'!AA$4</f>
        <v>4.1401273885350318E-3</v>
      </c>
      <c r="AB82" s="171">
        <f>'Table S3b'!AA82/'Table S4b'!AB$4</f>
        <v>0.11132075471698114</v>
      </c>
      <c r="AC82" s="171">
        <f>'Table S3b'!AB82/'Table S4b'!AC$4</f>
        <v>1.1111111111111112</v>
      </c>
      <c r="AD82" s="171">
        <f>'Table S3b'!AC82/'Table S4b'!AD$4</f>
        <v>1.0526315789473684</v>
      </c>
      <c r="AE82" s="3"/>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row>
    <row r="83" spans="1:104">
      <c r="A83" s="89">
        <v>77</v>
      </c>
      <c r="B83" s="87" t="s">
        <v>247</v>
      </c>
      <c r="C83" s="87" t="s">
        <v>248</v>
      </c>
      <c r="D83" s="89" t="s">
        <v>211</v>
      </c>
      <c r="E83" s="89" t="s">
        <v>218</v>
      </c>
      <c r="F83" s="120" t="s">
        <v>996</v>
      </c>
      <c r="G83" s="172">
        <f>'Table S3b'!F83/'Table S4b'!G$4</f>
        <v>0.36249999999999999</v>
      </c>
      <c r="H83" s="171">
        <f>'Table S3b'!G83/'Table S4b'!H$4</f>
        <v>1.4285714285714286</v>
      </c>
      <c r="I83" s="171">
        <f>'Table S3b'!H83/'Table S4b'!I$4</f>
        <v>4.9949849548645939E-2</v>
      </c>
      <c r="J83" s="171">
        <f>'Table S3b'!I83/'Table S4b'!J$4</f>
        <v>0.19630697503220662</v>
      </c>
      <c r="K83" s="238" t="s">
        <v>862</v>
      </c>
      <c r="L83" s="171">
        <f>'Table S3b'!K83/'Table S4b'!L$4</f>
        <v>0.25078206465067782</v>
      </c>
      <c r="M83" s="171">
        <f>'Table S3b'!L83/'Table S4b'!M$4</f>
        <v>107.89473684210526</v>
      </c>
      <c r="N83" s="171">
        <f>'Table S3b'!M83/'Table S4b'!N$4</f>
        <v>0.16494845360824742</v>
      </c>
      <c r="O83" s="171">
        <f>'Table S3b'!N83/'Table S4b'!O$4</f>
        <v>0.16020671834625322</v>
      </c>
      <c r="P83" s="171">
        <f>'Table S3b'!O83/'Table S4b'!P$4</f>
        <v>29.870129870129869</v>
      </c>
      <c r="Q83" s="171">
        <f>'Table S3b'!P83/'Table S4b'!Q$4</f>
        <v>0.40462427745664736</v>
      </c>
      <c r="R83" s="171">
        <f>'Table S3b'!Q83/'Table S4b'!R$4</f>
        <v>0.72340425531914898</v>
      </c>
      <c r="S83" s="171">
        <f>'Table S3b'!R83/'Table S4b'!S$4</f>
        <v>0.13134328358208958</v>
      </c>
      <c r="T83" s="171">
        <f>'Table S3b'!S83/'Table S4b'!T$4</f>
        <v>0.11428571428571428</v>
      </c>
      <c r="U83" s="171">
        <f>'Table S3b'!T83/'Table S4b'!U$4</f>
        <v>5.2857142857142865</v>
      </c>
      <c r="V83" s="171">
        <f>'Table S3b'!U83/'Table S4b'!V$4</f>
        <v>47.916666666666671</v>
      </c>
      <c r="W83" s="171">
        <f>'Table S3b'!V83/'Table S4b'!W$4</f>
        <v>0.12849740932642487</v>
      </c>
      <c r="X83" s="171">
        <f>'Table S3b'!W83/'Table S4b'!X$4</f>
        <v>0.23333333333333331</v>
      </c>
      <c r="Y83" s="171">
        <f>'Table S3b'!X83/'Table S4b'!Y$4</f>
        <v>0.52857142857142858</v>
      </c>
      <c r="Z83" s="171">
        <f>'Table S3b'!Y83/'Table S4b'!Z$4</f>
        <v>487.5</v>
      </c>
      <c r="AA83" s="171">
        <f>'Table S3b'!Z83/'Table S4b'!AA$4</f>
        <v>9.3949044585987275E-3</v>
      </c>
      <c r="AB83" s="171">
        <f>'Table S3b'!AA83/'Table S4b'!AB$4</f>
        <v>0.41320754716981134</v>
      </c>
      <c r="AC83" s="171">
        <f>'Table S3b'!AB83/'Table S4b'!AC$4</f>
        <v>2</v>
      </c>
      <c r="AD83" s="171">
        <f>'Table S3b'!AC83/'Table S4b'!AD$4</f>
        <v>2.7894736842105265</v>
      </c>
      <c r="AE83" s="3"/>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row>
    <row r="84" spans="1:104">
      <c r="A84" s="89">
        <v>78</v>
      </c>
      <c r="B84" s="87" t="s">
        <v>249</v>
      </c>
      <c r="C84" s="87" t="s">
        <v>250</v>
      </c>
      <c r="D84" s="89" t="s">
        <v>211</v>
      </c>
      <c r="E84" s="89" t="s">
        <v>218</v>
      </c>
      <c r="F84" s="120" t="s">
        <v>996</v>
      </c>
      <c r="G84" s="172">
        <f>'Table S3b'!F84/'Table S4b'!G$4</f>
        <v>0.3</v>
      </c>
      <c r="H84" s="171">
        <f>'Table S3b'!G84/'Table S4b'!H$4</f>
        <v>1.4761904761904763</v>
      </c>
      <c r="I84" s="171">
        <f>'Table S3b'!H84/'Table S4b'!I$4</f>
        <v>5.295887662988967E-2</v>
      </c>
      <c r="J84" s="171">
        <f>'Table S3b'!I84/'Table S4b'!J$4</f>
        <v>0.22084534691123245</v>
      </c>
      <c r="K84" s="238" t="s">
        <v>862</v>
      </c>
      <c r="L84" s="171">
        <f>'Table S3b'!K84/'Table S4b'!L$4</f>
        <v>0.2789363920750782</v>
      </c>
      <c r="M84" s="171">
        <f>'Table S3b'!L84/'Table S4b'!M$4</f>
        <v>55.263157894736842</v>
      </c>
      <c r="N84" s="171">
        <f>'Table S3b'!M84/'Table S4b'!N$4</f>
        <v>9.2783505154639179E-2</v>
      </c>
      <c r="O84" s="171">
        <f>'Table S3b'!N84/'Table S4b'!O$4</f>
        <v>0.16666666666666666</v>
      </c>
      <c r="P84" s="171">
        <f>'Table S3b'!O84/'Table S4b'!P$4</f>
        <v>11.688311688311689</v>
      </c>
      <c r="Q84" s="171">
        <f>'Table S3b'!P84/'Table S4b'!Q$4</f>
        <v>0.28901734104046239</v>
      </c>
      <c r="R84" s="171">
        <f>'Table S3b'!Q84/'Table S4b'!R$4</f>
        <v>0.23404255319148937</v>
      </c>
      <c r="S84" s="171">
        <f>'Table S3b'!R84/'Table S4b'!S$4</f>
        <v>0.1208955223880597</v>
      </c>
      <c r="T84" s="171">
        <f>'Table S3b'!S84/'Table S4b'!T$4</f>
        <v>0.11428571428571428</v>
      </c>
      <c r="U84" s="171">
        <f>'Table S3b'!T84/'Table S4b'!U$4</f>
        <v>5.5000000000000009</v>
      </c>
      <c r="V84" s="171">
        <f>'Table S3b'!U84/'Table S4b'!V$4</f>
        <v>32.083333333333336</v>
      </c>
      <c r="W84" s="171">
        <f>'Table S3b'!V84/'Table S4b'!W$4</f>
        <v>7.4611398963730577E-2</v>
      </c>
      <c r="X84" s="171">
        <f>'Table S3b'!W84/'Table S4b'!X$4</f>
        <v>0.14166666666666666</v>
      </c>
      <c r="Y84" s="171">
        <f>'Table S3b'!X84/'Table S4b'!Y$4</f>
        <v>0.39047619047619042</v>
      </c>
      <c r="Z84" s="171">
        <f>'Table S3b'!Y84/'Table S4b'!Z$4</f>
        <v>197.5</v>
      </c>
      <c r="AA84" s="171">
        <f>'Table S3b'!Z84/'Table S4b'!AA$4</f>
        <v>6.528662420382165E-3</v>
      </c>
      <c r="AB84" s="171">
        <f>'Table S3b'!AA84/'Table S4b'!AB$4</f>
        <v>0.14528301886792452</v>
      </c>
      <c r="AC84" s="171">
        <f>'Table S3b'!AB84/'Table S4b'!AC$4</f>
        <v>1.5555555555555554</v>
      </c>
      <c r="AD84" s="171">
        <f>'Table S3b'!AC84/'Table S4b'!AD$4</f>
        <v>1.8947368421052633</v>
      </c>
      <c r="AE84" s="3"/>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row>
    <row r="85" spans="1:104">
      <c r="A85" s="89">
        <v>79</v>
      </c>
      <c r="B85" s="87" t="s">
        <v>257</v>
      </c>
      <c r="C85" s="87" t="s">
        <v>258</v>
      </c>
      <c r="D85" s="89" t="s">
        <v>211</v>
      </c>
      <c r="E85" s="89" t="s">
        <v>218</v>
      </c>
      <c r="F85" s="120" t="s">
        <v>996</v>
      </c>
      <c r="G85" s="172">
        <f>'Table S3b'!F85/'Table S4b'!G$4</f>
        <v>0.17083333333333331</v>
      </c>
      <c r="H85" s="171">
        <f>'Table S3b'!G85/'Table S4b'!H$4</f>
        <v>1.1428571428571428</v>
      </c>
      <c r="I85" s="171">
        <f>'Table S3b'!H85/'Table S4b'!I$4</f>
        <v>5.2423938482113006E-2</v>
      </c>
      <c r="J85" s="171">
        <f>'Table S3b'!I85/'Table S4b'!J$4</f>
        <v>0.18281087049874239</v>
      </c>
      <c r="K85" s="238" t="s">
        <v>862</v>
      </c>
      <c r="L85" s="171">
        <f>'Table S3b'!K85/'Table S4b'!L$4</f>
        <v>0.19499478623566216</v>
      </c>
      <c r="M85" s="171">
        <f>'Table S3b'!L85/'Table S4b'!M$4</f>
        <v>47.368421052631575</v>
      </c>
      <c r="N85" s="171">
        <f>'Table S3b'!M85/'Table S4b'!N$4</f>
        <v>0.12371134020618557</v>
      </c>
      <c r="O85" s="171">
        <f>'Table S3b'!N85/'Table S4b'!O$4</f>
        <v>0.18604651162790697</v>
      </c>
      <c r="P85" s="171">
        <f>'Table S3b'!O85/'Table S4b'!P$4</f>
        <v>15.584415584415584</v>
      </c>
      <c r="Q85" s="171">
        <f>'Table S3b'!P85/'Table S4b'!Q$4</f>
        <v>0.34682080924855491</v>
      </c>
      <c r="R85" s="171">
        <f>'Table S3b'!Q85/'Table S4b'!R$4</f>
        <v>0.44680851063829785</v>
      </c>
      <c r="S85" s="171">
        <f>'Table S3b'!R85/'Table S4b'!S$4</f>
        <v>6.5671641791044788E-2</v>
      </c>
      <c r="T85" s="171">
        <f>'Table S3b'!S85/'Table S4b'!T$4</f>
        <v>0.11428571428571428</v>
      </c>
      <c r="U85" s="171">
        <f>'Table S3b'!T85/'Table S4b'!U$4</f>
        <v>10.142857142857142</v>
      </c>
      <c r="V85" s="171">
        <f>'Table S3b'!U85/'Table S4b'!V$4</f>
        <v>15.979166666666668</v>
      </c>
      <c r="W85" s="171">
        <f>'Table S3b'!V85/'Table S4b'!W$4</f>
        <v>2.8497409326424871E-2</v>
      </c>
      <c r="X85" s="171">
        <f>'Table S3b'!W85/'Table S4b'!X$4</f>
        <v>8.3333333333333329E-2</v>
      </c>
      <c r="Y85" s="171">
        <f>'Table S3b'!X85/'Table S4b'!Y$4</f>
        <v>0.25238095238095237</v>
      </c>
      <c r="Z85" s="171">
        <f>'Table S3b'!Y85/'Table S4b'!Z$4</f>
        <v>567.5</v>
      </c>
      <c r="AA85" s="171">
        <f>'Table S3b'!Z85/'Table S4b'!AA$4</f>
        <v>3.3439490445859874E-3</v>
      </c>
      <c r="AB85" s="171">
        <f>'Table S3b'!AA85/'Table S4b'!AB$4</f>
        <v>6.6037735849056603E-2</v>
      </c>
      <c r="AC85" s="171">
        <f>'Table S3b'!AB85/'Table S4b'!AC$4</f>
        <v>2.3333333333333335</v>
      </c>
      <c r="AD85" s="171">
        <f>'Table S3b'!AC85/'Table S4b'!AD$4</f>
        <v>0.8421052631578948</v>
      </c>
      <c r="AE85" s="3"/>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row>
    <row r="86" spans="1:104">
      <c r="A86" s="89">
        <v>80</v>
      </c>
      <c r="B86" s="87" t="s">
        <v>267</v>
      </c>
      <c r="C86" s="87" t="s">
        <v>276</v>
      </c>
      <c r="D86" s="89" t="s">
        <v>211</v>
      </c>
      <c r="E86" s="89" t="s">
        <v>218</v>
      </c>
      <c r="F86" s="120" t="s">
        <v>996</v>
      </c>
      <c r="G86" s="172">
        <f>'Table S3b'!F86/'Table S4b'!G$4</f>
        <v>2.0291666666666668</v>
      </c>
      <c r="H86" s="171">
        <f>'Table S3b'!G86/'Table S4b'!H$4</f>
        <v>1.4285714285714286</v>
      </c>
      <c r="I86" s="171">
        <f>'Table S3b'!H86/'Table S4b'!I$4</f>
        <v>0.12771648278167838</v>
      </c>
      <c r="J86" s="171">
        <f>'Table S3b'!I86/'Table S4b'!J$4</f>
        <v>0.35089871787006932</v>
      </c>
      <c r="K86" s="171">
        <f>'Table S3b'!J86/'Table S4b'!K$4</f>
        <v>5.6488549618320609E-2</v>
      </c>
      <c r="L86" s="171">
        <f>'Table S3b'!K86/'Table S4b'!L$4</f>
        <v>1.0844629822732013</v>
      </c>
      <c r="M86" s="171">
        <f>'Table S3b'!L86/'Table S4b'!M$4</f>
        <v>247.36842105263159</v>
      </c>
      <c r="N86" s="171">
        <f>'Table S3b'!M86/'Table S4b'!N$4</f>
        <v>0.25773195876288657</v>
      </c>
      <c r="O86" s="171">
        <f>'Table S3b'!N86/'Table S4b'!O$4</f>
        <v>0.19379844961240311</v>
      </c>
      <c r="P86" s="171">
        <f>'Table S3b'!O86/'Table S4b'!P$4</f>
        <v>20.779220779220779</v>
      </c>
      <c r="Q86" s="171">
        <f>'Table S3b'!P86/'Table S4b'!Q$4</f>
        <v>0.23121387283236994</v>
      </c>
      <c r="R86" s="171">
        <f>'Table S3b'!Q86/'Table S4b'!R$4</f>
        <v>0.42553191489361702</v>
      </c>
      <c r="S86" s="171">
        <f>'Table S3b'!R86/'Table S4b'!S$4</f>
        <v>0.33283582089552238</v>
      </c>
      <c r="T86" s="171">
        <f>'Table S3b'!S86/'Table S4b'!T$4</f>
        <v>0.22857142857142856</v>
      </c>
      <c r="U86" s="171">
        <f>'Table S3b'!T86/'Table S4b'!U$4</f>
        <v>8</v>
      </c>
      <c r="V86" s="171">
        <f>'Table S3b'!U86/'Table S4b'!V$4</f>
        <v>69.375</v>
      </c>
      <c r="W86" s="171">
        <f>'Table S3b'!V86/'Table S4b'!W$4</f>
        <v>9.4300518134715017E-2</v>
      </c>
      <c r="X86" s="171">
        <f>'Table S3b'!W86/'Table S4b'!X$4</f>
        <v>0.54166666666666663</v>
      </c>
      <c r="Y86" s="171">
        <f>'Table S3b'!X86/'Table S4b'!Y$4</f>
        <v>1.0619047619047619</v>
      </c>
      <c r="Z86" s="171">
        <f>'Table S3b'!Y86/'Table S4b'!Z$4</f>
        <v>905</v>
      </c>
      <c r="AA86" s="171">
        <f>'Table S3b'!Z86/'Table S4b'!AA$4</f>
        <v>1.305732484076433E-2</v>
      </c>
      <c r="AB86" s="171">
        <f>'Table S3b'!AA86/'Table S4b'!AB$4</f>
        <v>0.22075471698113208</v>
      </c>
      <c r="AC86" s="171">
        <f>'Table S3b'!AB86/'Table S4b'!AC$4</f>
        <v>4.5555555555555554</v>
      </c>
      <c r="AD86" s="171">
        <f>'Table S3b'!AC86/'Table S4b'!AD$4</f>
        <v>3.6315789473684212</v>
      </c>
      <c r="AE86" s="3"/>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row>
    <row r="87" spans="1:104">
      <c r="A87" s="89">
        <v>81</v>
      </c>
      <c r="B87" s="87" t="s">
        <v>268</v>
      </c>
      <c r="C87" s="87" t="s">
        <v>277</v>
      </c>
      <c r="D87" s="89" t="s">
        <v>211</v>
      </c>
      <c r="E87" s="89" t="s">
        <v>218</v>
      </c>
      <c r="F87" s="120" t="s">
        <v>996</v>
      </c>
      <c r="G87" s="172">
        <f>'Table S3b'!F87/'Table S4b'!G$4</f>
        <v>1.4041666666666668</v>
      </c>
      <c r="H87" s="171">
        <f>'Table S3b'!G87/'Table S4b'!H$4</f>
        <v>0.76190476190476186</v>
      </c>
      <c r="I87" s="171">
        <f>'Table S3b'!H87/'Table S4b'!I$4</f>
        <v>8.9602139752591112E-2</v>
      </c>
      <c r="J87" s="171">
        <f>'Table S3b'!I87/'Table S4b'!J$4</f>
        <v>0.27237592785718667</v>
      </c>
      <c r="K87" s="171">
        <f>'Table S3b'!J87/'Table S4b'!K$4</f>
        <v>2.2900763358778626E-2</v>
      </c>
      <c r="L87" s="171">
        <f>'Table S3b'!K87/'Table S4b'!L$4</f>
        <v>0.2124608967674661</v>
      </c>
      <c r="M87" s="171">
        <f>'Table S3b'!L87/'Table S4b'!M$4</f>
        <v>63.157894736842103</v>
      </c>
      <c r="N87" s="171">
        <f>'Table S3b'!M87/'Table S4b'!N$4</f>
        <v>8.247422680412371E-2</v>
      </c>
      <c r="O87" s="171">
        <f>'Table S3b'!N87/'Table S4b'!O$4</f>
        <v>0.13953488372093023</v>
      </c>
      <c r="P87" s="171">
        <f>'Table S3b'!O87/'Table S4b'!P$4</f>
        <v>32.467532467532465</v>
      </c>
      <c r="Q87" s="171">
        <f>'Table S3b'!P87/'Table S4b'!Q$4</f>
        <v>0.17341040462427745</v>
      </c>
      <c r="R87" s="171">
        <f>'Table S3b'!Q87/'Table S4b'!R$4</f>
        <v>0.42553191489361702</v>
      </c>
      <c r="S87" s="171">
        <f>'Table S3b'!R87/'Table S4b'!S$4</f>
        <v>8.3582089552238795E-2</v>
      </c>
      <c r="T87" s="171">
        <f>'Table S3b'!S87/'Table S4b'!T$4</f>
        <v>0.17142857142857143</v>
      </c>
      <c r="U87" s="171">
        <f>'Table S3b'!T87/'Table S4b'!U$4</f>
        <v>5.8571428571428568</v>
      </c>
      <c r="V87" s="171">
        <f>'Table S3b'!U87/'Table S4b'!V$4</f>
        <v>22.708333333333336</v>
      </c>
      <c r="W87" s="171">
        <f>'Table S3b'!V87/'Table S4b'!W$4</f>
        <v>2.3834196891191709E-2</v>
      </c>
      <c r="X87" s="171">
        <f>'Table S3b'!W87/'Table S4b'!X$4</f>
        <v>9.9999999999999992E-2</v>
      </c>
      <c r="Y87" s="171">
        <f>'Table S3b'!X87/'Table S4b'!Y$4</f>
        <v>0.49047619047619045</v>
      </c>
      <c r="Z87" s="171">
        <f>'Table S3b'!Y87/'Table S4b'!Z$4</f>
        <v>1180</v>
      </c>
      <c r="AA87" s="171">
        <f>'Table S3b'!Z87/'Table S4b'!AA$4</f>
        <v>4.7770700636942673E-3</v>
      </c>
      <c r="AB87" s="171">
        <f>'Table S3b'!AA87/'Table S4b'!AB$4</f>
        <v>5.6603773584905662E-2</v>
      </c>
      <c r="AC87" s="171">
        <f>'Table S3b'!AB87/'Table S4b'!AC$4</f>
        <v>3.5555555555555558</v>
      </c>
      <c r="AD87" s="171">
        <f>'Table S3b'!AC87/'Table S4b'!AD$4</f>
        <v>1.263157894736842</v>
      </c>
      <c r="AE87" s="3"/>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row>
    <row r="88" spans="1:104">
      <c r="A88" s="89">
        <v>82</v>
      </c>
      <c r="B88" s="87" t="s">
        <v>269</v>
      </c>
      <c r="C88" s="87" t="s">
        <v>278</v>
      </c>
      <c r="D88" s="89" t="s">
        <v>211</v>
      </c>
      <c r="E88" s="89" t="s">
        <v>218</v>
      </c>
      <c r="F88" s="120" t="s">
        <v>996</v>
      </c>
      <c r="G88" s="172">
        <f>'Table S3b'!F88/'Table S4b'!G$4</f>
        <v>2.7791666666666668</v>
      </c>
      <c r="H88" s="171">
        <f>'Table S3b'!G88/'Table S4b'!H$4</f>
        <v>0.42857142857142855</v>
      </c>
      <c r="I88" s="171">
        <f>'Table S3b'!H88/'Table S4b'!I$4</f>
        <v>0.15045135406218657</v>
      </c>
      <c r="J88" s="171">
        <f>'Table S3b'!I88/'Table S4b'!J$4</f>
        <v>1.102999815962211</v>
      </c>
      <c r="K88" s="171">
        <f>'Table S3b'!J88/'Table S4b'!K$4</f>
        <v>9.0076335877862596E-2</v>
      </c>
      <c r="L88" s="171">
        <f>'Table S3b'!K88/'Table S4b'!L$4</f>
        <v>0.97236704900938475</v>
      </c>
      <c r="M88" s="171">
        <f>'Table S3b'!L88/'Table S4b'!M$4</f>
        <v>89.473684210526315</v>
      </c>
      <c r="N88" s="171">
        <f>'Table S3b'!M88/'Table S4b'!N$4</f>
        <v>0.10309278350515463</v>
      </c>
      <c r="O88" s="171">
        <f>'Table S3b'!N88/'Table S4b'!O$4</f>
        <v>6.3307493540051676E-2</v>
      </c>
      <c r="P88" s="171">
        <f>'Table S3b'!O88/'Table S4b'!P$4</f>
        <v>16.883116883116884</v>
      </c>
      <c r="Q88" s="171">
        <f>'Table S3b'!P88/'Table S4b'!Q$4</f>
        <v>0.23121387283236994</v>
      </c>
      <c r="R88" s="171">
        <f>'Table S3b'!Q88/'Table S4b'!R$4</f>
        <v>0.53191489361702127</v>
      </c>
      <c r="S88" s="171">
        <f>'Table S3b'!R88/'Table S4b'!S$4</f>
        <v>0.37313432835820898</v>
      </c>
      <c r="T88" s="171">
        <f>'Table S3b'!S88/'Table S4b'!T$4</f>
        <v>0.11428571428571428</v>
      </c>
      <c r="U88" s="171">
        <f>'Table S3b'!T88/'Table S4b'!U$4</f>
        <v>3.785714285714286</v>
      </c>
      <c r="V88" s="171">
        <f>'Table S3b'!U88/'Table S4b'!V$4</f>
        <v>30.416666666666668</v>
      </c>
      <c r="W88" s="171">
        <f>'Table S3b'!V88/'Table S4b'!W$4</f>
        <v>0.10569948186528497</v>
      </c>
      <c r="X88" s="171">
        <f>'Table S3b'!W88/'Table S4b'!X$4</f>
        <v>0.29166666666666669</v>
      </c>
      <c r="Y88" s="171">
        <f>'Table S3b'!X88/'Table S4b'!Y$4</f>
        <v>0.50476190476190474</v>
      </c>
      <c r="Z88" s="171">
        <f>'Table S3b'!Y88/'Table S4b'!Z$4</f>
        <v>3225</v>
      </c>
      <c r="AA88" s="171">
        <f>'Table S3b'!Z88/'Table S4b'!AA$4</f>
        <v>8.2802547770700636E-3</v>
      </c>
      <c r="AB88" s="171">
        <f>'Table S3b'!AA88/'Table S4b'!AB$4</f>
        <v>0.33018867924528306</v>
      </c>
      <c r="AC88" s="171">
        <f>'Table S3b'!AB88/'Table S4b'!AC$4</f>
        <v>2.2222222222222223</v>
      </c>
      <c r="AD88" s="171">
        <f>'Table S3b'!AC88/'Table S4b'!AD$4</f>
        <v>2.1052631578947367</v>
      </c>
      <c r="AE88" s="3"/>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row>
    <row r="89" spans="1:104">
      <c r="A89" s="89">
        <v>83</v>
      </c>
      <c r="B89" s="87" t="s">
        <v>270</v>
      </c>
      <c r="C89" s="87" t="s">
        <v>279</v>
      </c>
      <c r="D89" s="89" t="s">
        <v>211</v>
      </c>
      <c r="E89" s="89" t="s">
        <v>218</v>
      </c>
      <c r="F89" s="120" t="s">
        <v>996</v>
      </c>
      <c r="G89" s="172">
        <f>'Table S3b'!F89/'Table S4b'!G$4</f>
        <v>0.3</v>
      </c>
      <c r="H89" s="171">
        <f>'Table S3b'!G89/'Table S4b'!H$4</f>
        <v>1.9523809523809521</v>
      </c>
      <c r="I89" s="171">
        <f>'Table S3b'!H89/'Table S4b'!I$4</f>
        <v>8.2915412905382818E-2</v>
      </c>
      <c r="J89" s="171">
        <f>'Table S3b'!I89/'Table S4b'!J$4</f>
        <v>0.19876081222010919</v>
      </c>
      <c r="K89" s="171">
        <f>'Table S3b'!J89/'Table S4b'!K$4</f>
        <v>5.1908396946564885E-2</v>
      </c>
      <c r="L89" s="171">
        <f>'Table S3b'!K89/'Table S4b'!L$4</f>
        <v>0.23253388946819603</v>
      </c>
      <c r="M89" s="171">
        <f>'Table S3b'!L89/'Table S4b'!M$4</f>
        <v>44.736842105263158</v>
      </c>
      <c r="N89" s="171">
        <f>'Table S3b'!M89/'Table S4b'!N$4</f>
        <v>5.1546391752577317E-2</v>
      </c>
      <c r="O89" s="171">
        <f>'Table S3b'!N89/'Table S4b'!O$4</f>
        <v>0.15891472868217055</v>
      </c>
      <c r="P89" s="171">
        <f>'Table S3b'!O89/'Table S4b'!P$4</f>
        <v>12.987012987012987</v>
      </c>
      <c r="Q89" s="171">
        <f>'Table S3b'!P89/'Table S4b'!Q$4</f>
        <v>0.11560693641618497</v>
      </c>
      <c r="R89" s="171">
        <f>'Table S3b'!Q89/'Table S4b'!R$4</f>
        <v>0.95744680851063835</v>
      </c>
      <c r="S89" s="171">
        <f>'Table S3b'!R89/'Table S4b'!S$4</f>
        <v>0.10746268656716418</v>
      </c>
      <c r="T89" s="171">
        <f>'Table S3b'!S89/'Table S4b'!T$4</f>
        <v>0.11428571428571428</v>
      </c>
      <c r="U89" s="171">
        <f>'Table S3b'!T89/'Table S4b'!U$4</f>
        <v>8</v>
      </c>
      <c r="V89" s="171">
        <f>'Table S3b'!U89/'Table S4b'!V$4</f>
        <v>24.583333333333336</v>
      </c>
      <c r="W89" s="171">
        <f>'Table S3b'!V89/'Table S4b'!W$4</f>
        <v>0.10103626943005181</v>
      </c>
      <c r="X89" s="171">
        <f>'Table S3b'!W89/'Table S4b'!X$4</f>
        <v>0.13333333333333333</v>
      </c>
      <c r="Y89" s="171">
        <f>'Table S3b'!X89/'Table S4b'!Y$4</f>
        <v>0.19999999999999998</v>
      </c>
      <c r="Z89" s="171">
        <f>'Table S3b'!Y89/'Table S4b'!Z$4</f>
        <v>795</v>
      </c>
      <c r="AA89" s="171">
        <f>'Table S3b'!Z89/'Table S4b'!AA$4</f>
        <v>5.7324840764331215E-3</v>
      </c>
      <c r="AB89" s="171">
        <f>'Table S3b'!AA89/'Table S4b'!AB$4</f>
        <v>0.45660377358490567</v>
      </c>
      <c r="AC89" s="171">
        <f>'Table S3b'!AB89/'Table S4b'!AC$4</f>
        <v>1.7777777777777779</v>
      </c>
      <c r="AD89" s="171">
        <f>'Table S3b'!AC89/'Table S4b'!AD$4</f>
        <v>1.6315789473684212</v>
      </c>
      <c r="AE89"/>
    </row>
    <row r="90" spans="1:104">
      <c r="A90" s="89">
        <v>84</v>
      </c>
      <c r="B90" s="87" t="s">
        <v>271</v>
      </c>
      <c r="C90" s="87" t="s">
        <v>280</v>
      </c>
      <c r="D90" s="89" t="s">
        <v>211</v>
      </c>
      <c r="E90" s="89" t="s">
        <v>218</v>
      </c>
      <c r="F90" s="120" t="s">
        <v>996</v>
      </c>
      <c r="G90" s="172">
        <f>'Table S3b'!F90/'Table S4b'!G$4</f>
        <v>0.55833333333333335</v>
      </c>
      <c r="H90" s="171">
        <f>'Table S3b'!G90/'Table S4b'!H$4</f>
        <v>2.0476190476190474</v>
      </c>
      <c r="I90" s="171">
        <f>'Table S3b'!H90/'Table S4b'!I$4</f>
        <v>0.11099966566365764</v>
      </c>
      <c r="J90" s="171">
        <f>'Table S3b'!I90/'Table S4b'!J$4</f>
        <v>0.33004110177289736</v>
      </c>
      <c r="K90" s="171">
        <f>'Table S3b'!J90/'Table S4b'!K$4</f>
        <v>7.1755725190839698E-2</v>
      </c>
      <c r="L90" s="171">
        <f>'Table S3b'!K90/'Table S4b'!L$4</f>
        <v>0.38581856100104273</v>
      </c>
      <c r="M90" s="171">
        <f>'Table S3b'!L90/'Table S4b'!M$4</f>
        <v>52.631578947368418</v>
      </c>
      <c r="N90" s="171">
        <f>'Table S3b'!M90/'Table S4b'!N$4</f>
        <v>7.2164948453608241E-2</v>
      </c>
      <c r="O90" s="171">
        <f>'Table S3b'!N90/'Table S4b'!O$4</f>
        <v>0.13824289405684753</v>
      </c>
      <c r="P90" s="171">
        <f>'Table S3b'!O90/'Table S4b'!P$4</f>
        <v>15.584415584415584</v>
      </c>
      <c r="Q90" s="171">
        <f>'Table S3b'!P90/'Table S4b'!Q$4</f>
        <v>0.23121387283236994</v>
      </c>
      <c r="R90" s="171">
        <f>'Table S3b'!Q90/'Table S4b'!R$4</f>
        <v>0.2978723404255319</v>
      </c>
      <c r="S90" s="171">
        <f>'Table S3b'!R90/'Table S4b'!S$4</f>
        <v>0.15373134328358209</v>
      </c>
      <c r="T90" s="171">
        <f>'Table S3b'!S90/'Table S4b'!T$4</f>
        <v>0.17142857142857143</v>
      </c>
      <c r="U90" s="171">
        <f>'Table S3b'!T90/'Table S4b'!U$4</f>
        <v>7.2142857142857144</v>
      </c>
      <c r="V90" s="171">
        <f>'Table S3b'!U90/'Table S4b'!V$4</f>
        <v>49.583333333333336</v>
      </c>
      <c r="W90" s="171">
        <f>'Table S3b'!V90/'Table S4b'!W$4</f>
        <v>5.6994818652849742E-2</v>
      </c>
      <c r="X90" s="171">
        <f>'Table S3b'!W90/'Table S4b'!X$4</f>
        <v>0.11666666666666665</v>
      </c>
      <c r="Y90" s="171">
        <f>'Table S3b'!X90/'Table S4b'!Y$4</f>
        <v>0.24285714285714285</v>
      </c>
      <c r="Z90" s="171">
        <f>'Table S3b'!Y90/'Table S4b'!Z$4</f>
        <v>1435</v>
      </c>
      <c r="AA90" s="171">
        <f>'Table S3b'!Z90/'Table S4b'!AA$4</f>
        <v>8.4394904458598725E-3</v>
      </c>
      <c r="AB90" s="171">
        <f>'Table S3b'!AA90/'Table S4b'!AB$4</f>
        <v>0.12830188679245286</v>
      </c>
      <c r="AC90" s="171">
        <f>'Table S3b'!AB90/'Table S4b'!AC$4</f>
        <v>1.5555555555555554</v>
      </c>
      <c r="AD90" s="171">
        <f>'Table S3b'!AC90/'Table S4b'!AD$4</f>
        <v>1.6842105263157896</v>
      </c>
      <c r="AE90"/>
    </row>
    <row r="91" spans="1:104">
      <c r="A91" s="89">
        <v>85</v>
      </c>
      <c r="B91" s="87" t="s">
        <v>272</v>
      </c>
      <c r="C91" s="87" t="s">
        <v>281</v>
      </c>
      <c r="D91" s="89" t="s">
        <v>211</v>
      </c>
      <c r="E91" s="89" t="s">
        <v>218</v>
      </c>
      <c r="F91" s="120" t="s">
        <v>996</v>
      </c>
      <c r="G91" s="172">
        <f>'Table S3b'!F91/'Table S4b'!G$4</f>
        <v>0.29166666666666669</v>
      </c>
      <c r="H91" s="171">
        <f>'Table S3b'!G91/'Table S4b'!H$4</f>
        <v>1.9523809523809521</v>
      </c>
      <c r="I91" s="171">
        <f>'Table S3b'!H91/'Table S4b'!I$4</f>
        <v>0.10163824807756604</v>
      </c>
      <c r="J91" s="171">
        <f>'Table S3b'!I91/'Table S4b'!J$4</f>
        <v>0.21102999815962212</v>
      </c>
      <c r="K91" s="171">
        <f>'Table S3b'!J91/'Table S4b'!K$4</f>
        <v>5.0381679389312976E-2</v>
      </c>
      <c r="L91" s="171">
        <f>'Table S3b'!K91/'Table S4b'!L$4</f>
        <v>0.30239833159541191</v>
      </c>
      <c r="M91" s="171">
        <f>'Table S3b'!L91/'Table S4b'!M$4</f>
        <v>81.578947368421055</v>
      </c>
      <c r="N91" s="171">
        <f>'Table S3b'!M91/'Table S4b'!N$4</f>
        <v>9.2783505154639179E-2</v>
      </c>
      <c r="O91" s="171">
        <f>'Table S3b'!N91/'Table S4b'!O$4</f>
        <v>0.16279069767441862</v>
      </c>
      <c r="P91" s="171">
        <f>'Table S3b'!O91/'Table S4b'!P$4</f>
        <v>22.077922077922079</v>
      </c>
      <c r="Q91" s="171">
        <f>'Table S3b'!P91/'Table S4b'!Q$4</f>
        <v>0.34682080924855491</v>
      </c>
      <c r="R91" s="171">
        <f>'Table S3b'!Q91/'Table S4b'!R$4</f>
        <v>0.44680851063829785</v>
      </c>
      <c r="S91" s="171">
        <f>'Table S3b'!R91/'Table S4b'!S$4</f>
        <v>0.17313432835820894</v>
      </c>
      <c r="T91" s="171">
        <f>'Table S3b'!S91/'Table S4b'!T$4</f>
        <v>0.11428571428571428</v>
      </c>
      <c r="U91" s="171">
        <f>'Table S3b'!T91/'Table S4b'!U$4</f>
        <v>8</v>
      </c>
      <c r="V91" s="171">
        <f>'Table S3b'!U91/'Table S4b'!V$4</f>
        <v>50.625</v>
      </c>
      <c r="W91" s="171">
        <f>'Table S3b'!V91/'Table S4b'!W$4</f>
        <v>8.3937823834196887E-2</v>
      </c>
      <c r="X91" s="171">
        <f>'Table S3b'!W91/'Table S4b'!X$4</f>
        <v>0.21666666666666667</v>
      </c>
      <c r="Y91" s="171">
        <f>'Table S3b'!X91/'Table S4b'!Y$4</f>
        <v>0.35714285714285715</v>
      </c>
      <c r="Z91" s="171">
        <f>'Table S3b'!Y91/'Table S4b'!Z$4</f>
        <v>1252.5</v>
      </c>
      <c r="AA91" s="171">
        <f>'Table S3b'!Z91/'Table S4b'!AA$4</f>
        <v>9.7133757961783435E-3</v>
      </c>
      <c r="AB91" s="171">
        <f>'Table S3b'!AA91/'Table S4b'!AB$4</f>
        <v>0.15094339622641512</v>
      </c>
      <c r="AC91" s="171">
        <f>'Table S3b'!AB91/'Table S4b'!AC$4</f>
        <v>1.5555555555555554</v>
      </c>
      <c r="AD91" s="171">
        <f>'Table S3b'!AC91/'Table S4b'!AD$4</f>
        <v>2.4210526315789473</v>
      </c>
      <c r="AE91"/>
    </row>
    <row r="92" spans="1:104">
      <c r="A92" s="89">
        <v>86</v>
      </c>
      <c r="B92" s="87" t="s">
        <v>245</v>
      </c>
      <c r="C92" s="87" t="s">
        <v>246</v>
      </c>
      <c r="D92" s="89" t="s">
        <v>552</v>
      </c>
      <c r="E92" s="89" t="s">
        <v>218</v>
      </c>
      <c r="F92" s="120" t="s">
        <v>996</v>
      </c>
      <c r="G92" s="172">
        <f>'Table S3b'!F92/'Table S4b'!G$4</f>
        <v>4.375</v>
      </c>
      <c r="H92" s="171">
        <f>'Table S3b'!G92/'Table S4b'!H$4</f>
        <v>0.38095238095238093</v>
      </c>
      <c r="I92" s="171">
        <f>'Table S3b'!H92/'Table S4b'!I$4</f>
        <v>0.12102975593447007</v>
      </c>
      <c r="J92" s="171">
        <f>'Table S3b'!I92/'Table S4b'!J$4</f>
        <v>1.3496104533464204</v>
      </c>
      <c r="K92" s="238" t="s">
        <v>862</v>
      </c>
      <c r="L92" s="171">
        <f>'Table S3b'!K92/'Table S4b'!L$4</f>
        <v>1.2278415015641293</v>
      </c>
      <c r="M92" s="171">
        <f>'Table S3b'!L92/'Table S4b'!M$4</f>
        <v>100</v>
      </c>
      <c r="N92" s="171">
        <f>'Table S3b'!M92/'Table S4b'!N$4</f>
        <v>0.18556701030927836</v>
      </c>
      <c r="O92" s="171">
        <f>'Table S3b'!N92/'Table S4b'!O$4</f>
        <v>6.589147286821706E-2</v>
      </c>
      <c r="P92" s="171">
        <f>'Table S3b'!O92/'Table S4b'!P$4</f>
        <v>15.584415584415584</v>
      </c>
      <c r="Q92" s="171">
        <f>'Table S3b'!P92/'Table S4b'!Q$4</f>
        <v>0.52023121387283233</v>
      </c>
      <c r="R92" s="171">
        <f>'Table S3b'!Q92/'Table S4b'!R$4</f>
        <v>0.93617021276595747</v>
      </c>
      <c r="S92" s="171">
        <f>'Table S3b'!R92/'Table S4b'!S$4</f>
        <v>0.48208955223880595</v>
      </c>
      <c r="T92" s="171">
        <f>'Table S3b'!S92/'Table S4b'!T$4</f>
        <v>0.11428571428571428</v>
      </c>
      <c r="U92" s="171">
        <f>'Table S3b'!T92/'Table S4b'!U$4</f>
        <v>4.0714285714285721</v>
      </c>
      <c r="V92" s="171">
        <f>'Table S3b'!U92/'Table S4b'!V$4</f>
        <v>26.25</v>
      </c>
      <c r="W92" s="171">
        <f>'Table S3b'!V92/'Table S4b'!W$4</f>
        <v>0.1238341968911917</v>
      </c>
      <c r="X92" s="171">
        <f>'Table S3b'!W92/'Table S4b'!X$4</f>
        <v>0.31666666666666665</v>
      </c>
      <c r="Y92" s="171">
        <f>'Table S3b'!X92/'Table S4b'!Y$4</f>
        <v>0.5714285714285714</v>
      </c>
      <c r="Z92" s="171">
        <f>'Table S3b'!Y92/'Table S4b'!Z$4</f>
        <v>1297.5</v>
      </c>
      <c r="AA92" s="171">
        <f>'Table S3b'!Z92/'Table S4b'!AA$4</f>
        <v>7.1656050955414014E-3</v>
      </c>
      <c r="AB92" s="171">
        <f>'Table S3b'!AA92/'Table S4b'!AB$4</f>
        <v>0.37735849056603776</v>
      </c>
      <c r="AC92" s="171">
        <f>'Table S3b'!AB92/'Table S4b'!AC$4</f>
        <v>2.7777777777777777</v>
      </c>
      <c r="AD92" s="171">
        <f>'Table S3b'!AC92/'Table S4b'!AD$4</f>
        <v>1.6842105263157896</v>
      </c>
      <c r="AE92"/>
    </row>
    <row r="93" spans="1:104">
      <c r="A93" s="89">
        <v>87</v>
      </c>
      <c r="B93" s="87" t="s">
        <v>251</v>
      </c>
      <c r="C93" s="87" t="s">
        <v>252</v>
      </c>
      <c r="D93" s="89" t="s">
        <v>552</v>
      </c>
      <c r="E93" s="89" t="s">
        <v>218</v>
      </c>
      <c r="F93" s="120" t="s">
        <v>996</v>
      </c>
      <c r="G93" s="172">
        <f>'Table S3b'!F93/'Table S4b'!G$4</f>
        <v>1.4083333333333332</v>
      </c>
      <c r="H93" s="171">
        <f>'Table S3b'!G93/'Table S4b'!H$4</f>
        <v>0.52380952380952384</v>
      </c>
      <c r="I93" s="171">
        <f>'Table S3b'!H93/'Table S4b'!I$4</f>
        <v>0.19324640588431963</v>
      </c>
      <c r="J93" s="171">
        <f>'Table S3b'!I93/'Table S4b'!J$4</f>
        <v>1.1852033617569475</v>
      </c>
      <c r="K93" s="238" t="s">
        <v>862</v>
      </c>
      <c r="L93" s="171">
        <f>'Table S3b'!K93/'Table S4b'!L$4</f>
        <v>0.87851929092805003</v>
      </c>
      <c r="M93" s="171">
        <f>'Table S3b'!L93/'Table S4b'!M$4</f>
        <v>52.631578947368418</v>
      </c>
      <c r="N93" s="171">
        <f>'Table S3b'!M93/'Table S4b'!N$4</f>
        <v>0.13402061855670103</v>
      </c>
      <c r="O93" s="171">
        <f>'Table S3b'!N93/'Table S4b'!O$4</f>
        <v>8.9147286821705432E-2</v>
      </c>
      <c r="P93" s="171">
        <f>'Table S3b'!O93/'Table S4b'!P$4</f>
        <v>9.0909090909090899</v>
      </c>
      <c r="Q93" s="171">
        <f>'Table S3b'!P93/'Table S4b'!Q$4</f>
        <v>0.34682080924855491</v>
      </c>
      <c r="R93" s="171">
        <f>'Table S3b'!Q93/'Table S4b'!R$4</f>
        <v>1.2127659574468086</v>
      </c>
      <c r="S93" s="171">
        <f>'Table S3b'!R93/'Table S4b'!S$4</f>
        <v>0.47313432835820896</v>
      </c>
      <c r="T93" s="171">
        <f>'Table S3b'!S93/'Table S4b'!T$4</f>
        <v>5.7142857142857141E-2</v>
      </c>
      <c r="U93" s="171">
        <f>'Table S3b'!T93/'Table S4b'!U$4</f>
        <v>9.2142857142857153</v>
      </c>
      <c r="V93" s="171">
        <f>'Table S3b'!U93/'Table S4b'!V$4</f>
        <v>36.875</v>
      </c>
      <c r="W93" s="171">
        <f>'Table S3b'!V93/'Table S4b'!W$4</f>
        <v>0.14093264248704662</v>
      </c>
      <c r="X93" s="171">
        <f>'Table S3b'!W93/'Table S4b'!X$4</f>
        <v>0.30833333333333335</v>
      </c>
      <c r="Y93" s="171">
        <f>'Table S3b'!X93/'Table S4b'!Y$4</f>
        <v>0.58571428571428563</v>
      </c>
      <c r="Z93" s="171">
        <f>'Table S3b'!Y93/'Table S4b'!Z$4</f>
        <v>845</v>
      </c>
      <c r="AA93" s="171">
        <f>'Table S3b'!Z93/'Table S4b'!AA$4</f>
        <v>1.0668789808917199E-2</v>
      </c>
      <c r="AB93" s="171">
        <f>'Table S3b'!AA93/'Table S4b'!AB$4</f>
        <v>0.38301886792452827</v>
      </c>
      <c r="AC93" s="171">
        <f>'Table S3b'!AB93/'Table S4b'!AC$4</f>
        <v>2.2222222222222223</v>
      </c>
      <c r="AD93" s="171">
        <f>'Table S3b'!AC93/'Table S4b'!AD$4</f>
        <v>1.6315789473684212</v>
      </c>
      <c r="AE93"/>
    </row>
    <row r="94" spans="1:104">
      <c r="A94" s="89">
        <v>88</v>
      </c>
      <c r="B94" s="87" t="s">
        <v>253</v>
      </c>
      <c r="C94" s="87" t="s">
        <v>254</v>
      </c>
      <c r="D94" s="89" t="s">
        <v>552</v>
      </c>
      <c r="E94" s="89" t="s">
        <v>218</v>
      </c>
      <c r="F94" s="120" t="s">
        <v>996</v>
      </c>
      <c r="G94" s="172">
        <f>'Table S3b'!F94/'Table S4b'!G$4</f>
        <v>1.25</v>
      </c>
      <c r="H94" s="171">
        <f>'Table S3b'!G94/'Table S4b'!H$4</f>
        <v>0.38095238095238093</v>
      </c>
      <c r="I94" s="171">
        <f>'Table S3b'!H94/'Table S4b'!I$4</f>
        <v>0.33166165162153127</v>
      </c>
      <c r="J94" s="171">
        <f>'Table S3b'!I94/'Table S4b'!J$4</f>
        <v>1.4477639408625238</v>
      </c>
      <c r="K94" s="238" t="s">
        <v>862</v>
      </c>
      <c r="L94" s="171">
        <f>'Table S3b'!K94/'Table S4b'!L$4</f>
        <v>0.60479666319082381</v>
      </c>
      <c r="M94" s="171">
        <f>'Table S3b'!L94/'Table S4b'!M$4</f>
        <v>57.89473684210526</v>
      </c>
      <c r="N94" s="171">
        <f>'Table S3b'!M94/'Table S4b'!N$4</f>
        <v>0.12371134020618557</v>
      </c>
      <c r="O94" s="171">
        <f>'Table S3b'!N94/'Table S4b'!O$4</f>
        <v>0.15633074935400518</v>
      </c>
      <c r="P94" s="171">
        <f>'Table S3b'!O94/'Table S4b'!P$4</f>
        <v>38.961038961038959</v>
      </c>
      <c r="Q94" s="171">
        <f>'Table S3b'!P94/'Table S4b'!Q$4</f>
        <v>0.40462427745664736</v>
      </c>
      <c r="R94" s="171">
        <f>'Table S3b'!Q94/'Table S4b'!R$4</f>
        <v>4.1702127659574471</v>
      </c>
      <c r="S94" s="171">
        <f>'Table S3b'!R94/'Table S4b'!S$4</f>
        <v>0.57462686567164178</v>
      </c>
      <c r="T94" s="171">
        <f>'Table S3b'!S94/'Table S4b'!T$4</f>
        <v>5.7142857142857141E-2</v>
      </c>
      <c r="U94" s="171">
        <f>'Table S3b'!T94/'Table S4b'!U$4</f>
        <v>17.928571428571431</v>
      </c>
      <c r="V94" s="171">
        <f>'Table S3b'!U94/'Table S4b'!V$4</f>
        <v>78.333333333333343</v>
      </c>
      <c r="W94" s="171">
        <f>'Table S3b'!V94/'Table S4b'!W$4</f>
        <v>0.10362694300518134</v>
      </c>
      <c r="X94" s="171">
        <f>'Table S3b'!W94/'Table S4b'!X$4</f>
        <v>0.43333333333333335</v>
      </c>
      <c r="Y94" s="171">
        <f>'Table S3b'!X94/'Table S4b'!Y$4</f>
        <v>1.1523809523809523</v>
      </c>
      <c r="Z94" s="171">
        <f>'Table S3b'!Y94/'Table S4b'!Z$4</f>
        <v>1395</v>
      </c>
      <c r="AA94" s="171">
        <f>'Table S3b'!Z94/'Table S4b'!AA$4</f>
        <v>1.9108280254777069E-2</v>
      </c>
      <c r="AB94" s="171">
        <f>'Table S3b'!AA94/'Table S4b'!AB$4</f>
        <v>0.43773584905660373</v>
      </c>
      <c r="AC94" s="171">
        <f>'Table S3b'!AB94/'Table S4b'!AC$4</f>
        <v>1.5555555555555554</v>
      </c>
      <c r="AD94" s="171">
        <f>'Table S3b'!AC94/'Table S4b'!AD$4</f>
        <v>1.736842105263158</v>
      </c>
      <c r="AE94"/>
    </row>
    <row r="95" spans="1:104">
      <c r="A95" s="89">
        <v>89</v>
      </c>
      <c r="B95" s="87" t="s">
        <v>255</v>
      </c>
      <c r="C95" s="87" t="s">
        <v>256</v>
      </c>
      <c r="D95" s="89" t="s">
        <v>552</v>
      </c>
      <c r="E95" s="89" t="s">
        <v>218</v>
      </c>
      <c r="F95" s="120" t="s">
        <v>996</v>
      </c>
      <c r="G95" s="172">
        <f>'Table S3b'!F95/'Table S4b'!G$4</f>
        <v>1.7874999999999999</v>
      </c>
      <c r="H95" s="171">
        <f>'Table S3b'!G95/'Table S4b'!H$4</f>
        <v>0.66666666666666663</v>
      </c>
      <c r="I95" s="171">
        <f>'Table S3b'!H95/'Table S4b'!I$4</f>
        <v>0.13574055499832832</v>
      </c>
      <c r="J95" s="171">
        <f>'Table S3b'!I95/'Table S4b'!J$4</f>
        <v>1.0048463284461076</v>
      </c>
      <c r="K95" s="238" t="s">
        <v>862</v>
      </c>
      <c r="L95" s="171">
        <f>'Table S3b'!K95/'Table S4b'!L$4</f>
        <v>0.88112617309697605</v>
      </c>
      <c r="M95" s="171">
        <f>'Table S3b'!L95/'Table S4b'!M$4</f>
        <v>86.84210526315789</v>
      </c>
      <c r="N95" s="171">
        <f>'Table S3b'!M95/'Table S4b'!N$4</f>
        <v>0.20618556701030927</v>
      </c>
      <c r="O95" s="171">
        <f>'Table S3b'!N95/'Table S4b'!O$4</f>
        <v>8.1395348837209308E-2</v>
      </c>
      <c r="P95" s="171">
        <f>'Table S3b'!O95/'Table S4b'!P$4</f>
        <v>27.272727272727273</v>
      </c>
      <c r="Q95" s="171">
        <f>'Table S3b'!P95/'Table S4b'!Q$4</f>
        <v>0.52023121387283233</v>
      </c>
      <c r="R95" s="171">
        <f>'Table S3b'!Q95/'Table S4b'!R$4</f>
        <v>0.57446808510638303</v>
      </c>
      <c r="S95" s="171">
        <f>'Table S3b'!R95/'Table S4b'!S$4</f>
        <v>0.4</v>
      </c>
      <c r="T95" s="171">
        <f>'Table S3b'!S95/'Table S4b'!T$4</f>
        <v>5.7142857142857141E-2</v>
      </c>
      <c r="U95" s="171">
        <f>'Table S3b'!T95/'Table S4b'!U$4</f>
        <v>3.0000000000000004</v>
      </c>
      <c r="V95" s="171">
        <f>'Table S3b'!U95/'Table S4b'!V$4</f>
        <v>40.625</v>
      </c>
      <c r="W95" s="171">
        <f>'Table S3b'!V95/'Table S4b'!W$4</f>
        <v>0.1378238341968912</v>
      </c>
      <c r="X95" s="171">
        <f>'Table S3b'!W95/'Table S4b'!X$4</f>
        <v>0.41666666666666669</v>
      </c>
      <c r="Y95" s="171">
        <f>'Table S3b'!X95/'Table S4b'!Y$4</f>
        <v>0.32380952380952382</v>
      </c>
      <c r="Z95" s="171">
        <f>'Table S3b'!Y95/'Table S4b'!Z$4</f>
        <v>1842.5</v>
      </c>
      <c r="AA95" s="171">
        <f>'Table S3b'!Z95/'Table S4b'!AA$4</f>
        <v>8.9171974522292991E-3</v>
      </c>
      <c r="AB95" s="171">
        <f>'Table S3b'!AA95/'Table S4b'!AB$4</f>
        <v>0.39622641509433965</v>
      </c>
      <c r="AC95" s="171">
        <f>'Table S3b'!AB95/'Table S4b'!AC$4</f>
        <v>2</v>
      </c>
      <c r="AD95" s="171">
        <f>'Table S3b'!AC95/'Table S4b'!AD$4</f>
        <v>2.2105263157894739</v>
      </c>
      <c r="AE95"/>
    </row>
    <row r="96" spans="1:104">
      <c r="A96" s="89">
        <v>90</v>
      </c>
      <c r="B96" s="238" t="s">
        <v>862</v>
      </c>
      <c r="C96" s="120">
        <v>124833</v>
      </c>
      <c r="D96" s="89" t="s">
        <v>211</v>
      </c>
      <c r="E96" s="89" t="s">
        <v>218</v>
      </c>
      <c r="F96" s="120" t="s">
        <v>996</v>
      </c>
      <c r="G96" s="238" t="s">
        <v>862</v>
      </c>
      <c r="H96" s="238" t="s">
        <v>862</v>
      </c>
      <c r="I96" s="238" t="s">
        <v>862</v>
      </c>
      <c r="J96" s="238" t="s">
        <v>862</v>
      </c>
      <c r="K96" s="238" t="s">
        <v>862</v>
      </c>
      <c r="L96" s="238" t="s">
        <v>862</v>
      </c>
      <c r="M96" s="238" t="s">
        <v>862</v>
      </c>
      <c r="N96" s="238" t="s">
        <v>862</v>
      </c>
      <c r="O96" s="238" t="s">
        <v>862</v>
      </c>
      <c r="P96" s="238" t="s">
        <v>862</v>
      </c>
      <c r="Q96" s="238" t="s">
        <v>862</v>
      </c>
      <c r="R96" s="238" t="s">
        <v>862</v>
      </c>
      <c r="S96" s="238" t="s">
        <v>862</v>
      </c>
      <c r="T96" s="238" t="s">
        <v>862</v>
      </c>
      <c r="U96" s="238" t="s">
        <v>862</v>
      </c>
      <c r="V96" s="238" t="s">
        <v>862</v>
      </c>
      <c r="W96" s="238" t="s">
        <v>862</v>
      </c>
      <c r="X96" s="238" t="s">
        <v>862</v>
      </c>
      <c r="Y96" s="238" t="s">
        <v>862</v>
      </c>
      <c r="Z96" s="238" t="s">
        <v>862</v>
      </c>
      <c r="AA96" s="238" t="s">
        <v>862</v>
      </c>
      <c r="AB96" s="238" t="s">
        <v>862</v>
      </c>
      <c r="AC96" s="238" t="s">
        <v>862</v>
      </c>
      <c r="AD96" s="238" t="s">
        <v>862</v>
      </c>
      <c r="AE96"/>
    </row>
    <row r="97" spans="1:31">
      <c r="A97" s="89">
        <v>91</v>
      </c>
      <c r="B97" s="238" t="s">
        <v>862</v>
      </c>
      <c r="C97" s="120">
        <v>124834</v>
      </c>
      <c r="D97" s="89" t="s">
        <v>211</v>
      </c>
      <c r="E97" s="89" t="s">
        <v>218</v>
      </c>
      <c r="F97" s="120" t="s">
        <v>996</v>
      </c>
      <c r="G97" s="238" t="s">
        <v>862</v>
      </c>
      <c r="H97" s="238" t="s">
        <v>862</v>
      </c>
      <c r="I97" s="238" t="s">
        <v>862</v>
      </c>
      <c r="J97" s="238" t="s">
        <v>862</v>
      </c>
      <c r="K97" s="238" t="s">
        <v>862</v>
      </c>
      <c r="L97" s="238" t="s">
        <v>862</v>
      </c>
      <c r="M97" s="238" t="s">
        <v>862</v>
      </c>
      <c r="N97" s="238" t="s">
        <v>862</v>
      </c>
      <c r="O97" s="238" t="s">
        <v>862</v>
      </c>
      <c r="P97" s="238" t="s">
        <v>862</v>
      </c>
      <c r="Q97" s="238" t="s">
        <v>862</v>
      </c>
      <c r="R97" s="238" t="s">
        <v>862</v>
      </c>
      <c r="S97" s="238" t="s">
        <v>862</v>
      </c>
      <c r="T97" s="238" t="s">
        <v>862</v>
      </c>
      <c r="U97" s="238" t="s">
        <v>862</v>
      </c>
      <c r="V97" s="238" t="s">
        <v>862</v>
      </c>
      <c r="W97" s="238" t="s">
        <v>862</v>
      </c>
      <c r="X97" s="238" t="s">
        <v>862</v>
      </c>
      <c r="Y97" s="238" t="s">
        <v>862</v>
      </c>
      <c r="Z97" s="238" t="s">
        <v>862</v>
      </c>
      <c r="AA97" s="238" t="s">
        <v>862</v>
      </c>
      <c r="AB97" s="238" t="s">
        <v>862</v>
      </c>
      <c r="AC97" s="238" t="s">
        <v>862</v>
      </c>
      <c r="AD97" s="238" t="s">
        <v>862</v>
      </c>
      <c r="AE97"/>
    </row>
    <row r="98" spans="1:31">
      <c r="A98" s="89">
        <v>92</v>
      </c>
      <c r="B98" s="238" t="s">
        <v>862</v>
      </c>
      <c r="C98" s="120">
        <v>124835</v>
      </c>
      <c r="D98" s="89" t="s">
        <v>211</v>
      </c>
      <c r="E98" s="89" t="s">
        <v>218</v>
      </c>
      <c r="F98" s="120" t="s">
        <v>996</v>
      </c>
      <c r="G98" s="238" t="s">
        <v>862</v>
      </c>
      <c r="H98" s="238" t="s">
        <v>862</v>
      </c>
      <c r="I98" s="238" t="s">
        <v>862</v>
      </c>
      <c r="J98" s="238" t="s">
        <v>862</v>
      </c>
      <c r="K98" s="238" t="s">
        <v>862</v>
      </c>
      <c r="L98" s="238" t="s">
        <v>862</v>
      </c>
      <c r="M98" s="238" t="s">
        <v>862</v>
      </c>
      <c r="N98" s="238" t="s">
        <v>862</v>
      </c>
      <c r="O98" s="238" t="s">
        <v>862</v>
      </c>
      <c r="P98" s="238" t="s">
        <v>862</v>
      </c>
      <c r="Q98" s="238" t="s">
        <v>862</v>
      </c>
      <c r="R98" s="238" t="s">
        <v>862</v>
      </c>
      <c r="S98" s="238" t="s">
        <v>862</v>
      </c>
      <c r="T98" s="238" t="s">
        <v>862</v>
      </c>
      <c r="U98" s="238" t="s">
        <v>862</v>
      </c>
      <c r="V98" s="238" t="s">
        <v>862</v>
      </c>
      <c r="W98" s="238" t="s">
        <v>862</v>
      </c>
      <c r="X98" s="238" t="s">
        <v>862</v>
      </c>
      <c r="Y98" s="238" t="s">
        <v>862</v>
      </c>
      <c r="Z98" s="238" t="s">
        <v>862</v>
      </c>
      <c r="AA98" s="238" t="s">
        <v>862</v>
      </c>
      <c r="AB98" s="238" t="s">
        <v>862</v>
      </c>
      <c r="AC98" s="238" t="s">
        <v>862</v>
      </c>
      <c r="AD98" s="238" t="s">
        <v>862</v>
      </c>
      <c r="AE98"/>
    </row>
    <row r="99" spans="1:31">
      <c r="A99" s="89">
        <v>93</v>
      </c>
      <c r="B99" s="238" t="s">
        <v>862</v>
      </c>
      <c r="C99" s="120">
        <v>124836</v>
      </c>
      <c r="D99" s="89" t="s">
        <v>211</v>
      </c>
      <c r="E99" s="89" t="s">
        <v>218</v>
      </c>
      <c r="F99" s="120" t="s">
        <v>996</v>
      </c>
      <c r="G99" s="238" t="s">
        <v>862</v>
      </c>
      <c r="H99" s="238" t="s">
        <v>862</v>
      </c>
      <c r="I99" s="238" t="s">
        <v>862</v>
      </c>
      <c r="J99" s="238" t="s">
        <v>862</v>
      </c>
      <c r="K99" s="238" t="s">
        <v>862</v>
      </c>
      <c r="L99" s="238" t="s">
        <v>862</v>
      </c>
      <c r="M99" s="238" t="s">
        <v>862</v>
      </c>
      <c r="N99" s="238" t="s">
        <v>862</v>
      </c>
      <c r="O99" s="238" t="s">
        <v>862</v>
      </c>
      <c r="P99" s="238" t="s">
        <v>862</v>
      </c>
      <c r="Q99" s="238" t="s">
        <v>862</v>
      </c>
      <c r="R99" s="238" t="s">
        <v>862</v>
      </c>
      <c r="S99" s="238" t="s">
        <v>862</v>
      </c>
      <c r="T99" s="238" t="s">
        <v>862</v>
      </c>
      <c r="U99" s="238" t="s">
        <v>862</v>
      </c>
      <c r="V99" s="238" t="s">
        <v>862</v>
      </c>
      <c r="W99" s="238" t="s">
        <v>862</v>
      </c>
      <c r="X99" s="238" t="s">
        <v>862</v>
      </c>
      <c r="Y99" s="238" t="s">
        <v>862</v>
      </c>
      <c r="Z99" s="238" t="s">
        <v>862</v>
      </c>
      <c r="AA99" s="238" t="s">
        <v>862</v>
      </c>
      <c r="AB99" s="238" t="s">
        <v>862</v>
      </c>
      <c r="AC99" s="238" t="s">
        <v>862</v>
      </c>
      <c r="AD99" s="238" t="s">
        <v>862</v>
      </c>
      <c r="AE99"/>
    </row>
    <row r="100" spans="1:31">
      <c r="A100" s="89">
        <v>94</v>
      </c>
      <c r="B100" s="238" t="s">
        <v>862</v>
      </c>
      <c r="C100" s="120">
        <v>124837</v>
      </c>
      <c r="D100" s="89" t="s">
        <v>211</v>
      </c>
      <c r="E100" s="89" t="s">
        <v>218</v>
      </c>
      <c r="F100" s="120" t="s">
        <v>996</v>
      </c>
      <c r="G100" s="238" t="s">
        <v>862</v>
      </c>
      <c r="H100" s="238" t="s">
        <v>862</v>
      </c>
      <c r="I100" s="238" t="s">
        <v>862</v>
      </c>
      <c r="J100" s="238" t="s">
        <v>862</v>
      </c>
      <c r="K100" s="238" t="s">
        <v>862</v>
      </c>
      <c r="L100" s="238" t="s">
        <v>862</v>
      </c>
      <c r="M100" s="238" t="s">
        <v>862</v>
      </c>
      <c r="N100" s="238" t="s">
        <v>862</v>
      </c>
      <c r="O100" s="238" t="s">
        <v>862</v>
      </c>
      <c r="P100" s="238" t="s">
        <v>862</v>
      </c>
      <c r="Q100" s="238" t="s">
        <v>862</v>
      </c>
      <c r="R100" s="238" t="s">
        <v>862</v>
      </c>
      <c r="S100" s="238" t="s">
        <v>862</v>
      </c>
      <c r="T100" s="238" t="s">
        <v>862</v>
      </c>
      <c r="U100" s="238" t="s">
        <v>862</v>
      </c>
      <c r="V100" s="238" t="s">
        <v>862</v>
      </c>
      <c r="W100" s="238" t="s">
        <v>862</v>
      </c>
      <c r="X100" s="238" t="s">
        <v>862</v>
      </c>
      <c r="Y100" s="238" t="s">
        <v>862</v>
      </c>
      <c r="Z100" s="238" t="s">
        <v>862</v>
      </c>
      <c r="AA100" s="238" t="s">
        <v>862</v>
      </c>
      <c r="AB100" s="238" t="s">
        <v>862</v>
      </c>
      <c r="AC100" s="238" t="s">
        <v>862</v>
      </c>
      <c r="AD100" s="238" t="s">
        <v>862</v>
      </c>
      <c r="AE100"/>
    </row>
    <row r="101" spans="1:31">
      <c r="A101" s="89">
        <v>95</v>
      </c>
      <c r="B101" s="238" t="s">
        <v>862</v>
      </c>
      <c r="C101" s="120">
        <v>124838</v>
      </c>
      <c r="D101" s="89" t="s">
        <v>211</v>
      </c>
      <c r="E101" s="89" t="s">
        <v>218</v>
      </c>
      <c r="F101" s="120" t="s">
        <v>996</v>
      </c>
      <c r="G101" s="238" t="s">
        <v>862</v>
      </c>
      <c r="H101" s="238" t="s">
        <v>862</v>
      </c>
      <c r="I101" s="238" t="s">
        <v>862</v>
      </c>
      <c r="J101" s="238" t="s">
        <v>862</v>
      </c>
      <c r="K101" s="238" t="s">
        <v>862</v>
      </c>
      <c r="L101" s="238" t="s">
        <v>862</v>
      </c>
      <c r="M101" s="238" t="s">
        <v>862</v>
      </c>
      <c r="N101" s="238" t="s">
        <v>862</v>
      </c>
      <c r="O101" s="238" t="s">
        <v>862</v>
      </c>
      <c r="P101" s="238" t="s">
        <v>862</v>
      </c>
      <c r="Q101" s="238" t="s">
        <v>862</v>
      </c>
      <c r="R101" s="238" t="s">
        <v>862</v>
      </c>
      <c r="S101" s="238" t="s">
        <v>862</v>
      </c>
      <c r="T101" s="238" t="s">
        <v>862</v>
      </c>
      <c r="U101" s="238" t="s">
        <v>862</v>
      </c>
      <c r="V101" s="238" t="s">
        <v>862</v>
      </c>
      <c r="W101" s="238" t="s">
        <v>862</v>
      </c>
      <c r="X101" s="238" t="s">
        <v>862</v>
      </c>
      <c r="Y101" s="238" t="s">
        <v>862</v>
      </c>
      <c r="Z101" s="238" t="s">
        <v>862</v>
      </c>
      <c r="AA101" s="238" t="s">
        <v>862</v>
      </c>
      <c r="AB101" s="238" t="s">
        <v>862</v>
      </c>
      <c r="AC101" s="238" t="s">
        <v>862</v>
      </c>
      <c r="AD101" s="238" t="s">
        <v>862</v>
      </c>
      <c r="AE101"/>
    </row>
    <row r="102" spans="1:31">
      <c r="A102" s="89">
        <v>96</v>
      </c>
      <c r="B102" s="238" t="s">
        <v>862</v>
      </c>
      <c r="C102" s="120">
        <v>124839</v>
      </c>
      <c r="D102" s="89" t="s">
        <v>211</v>
      </c>
      <c r="E102" s="89" t="s">
        <v>218</v>
      </c>
      <c r="F102" s="120" t="s">
        <v>996</v>
      </c>
      <c r="G102" s="238" t="s">
        <v>862</v>
      </c>
      <c r="H102" s="238" t="s">
        <v>862</v>
      </c>
      <c r="I102" s="238" t="s">
        <v>862</v>
      </c>
      <c r="J102" s="238" t="s">
        <v>862</v>
      </c>
      <c r="K102" s="238" t="s">
        <v>862</v>
      </c>
      <c r="L102" s="238" t="s">
        <v>862</v>
      </c>
      <c r="M102" s="238" t="s">
        <v>862</v>
      </c>
      <c r="N102" s="238" t="s">
        <v>862</v>
      </c>
      <c r="O102" s="238" t="s">
        <v>862</v>
      </c>
      <c r="P102" s="238" t="s">
        <v>862</v>
      </c>
      <c r="Q102" s="238" t="s">
        <v>862</v>
      </c>
      <c r="R102" s="238" t="s">
        <v>862</v>
      </c>
      <c r="S102" s="238" t="s">
        <v>862</v>
      </c>
      <c r="T102" s="238" t="s">
        <v>862</v>
      </c>
      <c r="U102" s="238" t="s">
        <v>862</v>
      </c>
      <c r="V102" s="238" t="s">
        <v>862</v>
      </c>
      <c r="W102" s="238" t="s">
        <v>862</v>
      </c>
      <c r="X102" s="238" t="s">
        <v>862</v>
      </c>
      <c r="Y102" s="238" t="s">
        <v>862</v>
      </c>
      <c r="Z102" s="238" t="s">
        <v>862</v>
      </c>
      <c r="AA102" s="238" t="s">
        <v>862</v>
      </c>
      <c r="AB102" s="238" t="s">
        <v>862</v>
      </c>
      <c r="AC102" s="238" t="s">
        <v>862</v>
      </c>
      <c r="AD102" s="238" t="s">
        <v>862</v>
      </c>
      <c r="AE102"/>
    </row>
    <row r="103" spans="1:31">
      <c r="A103" s="89">
        <v>97</v>
      </c>
      <c r="B103" s="238" t="s">
        <v>862</v>
      </c>
      <c r="C103" s="120">
        <v>124840</v>
      </c>
      <c r="D103" s="89" t="s">
        <v>211</v>
      </c>
      <c r="E103" s="89" t="s">
        <v>218</v>
      </c>
      <c r="F103" s="120" t="s">
        <v>996</v>
      </c>
      <c r="G103" s="238" t="s">
        <v>862</v>
      </c>
      <c r="H103" s="238" t="s">
        <v>862</v>
      </c>
      <c r="I103" s="238" t="s">
        <v>862</v>
      </c>
      <c r="J103" s="238" t="s">
        <v>862</v>
      </c>
      <c r="K103" s="238" t="s">
        <v>862</v>
      </c>
      <c r="L103" s="238" t="s">
        <v>862</v>
      </c>
      <c r="M103" s="238" t="s">
        <v>862</v>
      </c>
      <c r="N103" s="238" t="s">
        <v>862</v>
      </c>
      <c r="O103" s="238" t="s">
        <v>862</v>
      </c>
      <c r="P103" s="238" t="s">
        <v>862</v>
      </c>
      <c r="Q103" s="238" t="s">
        <v>862</v>
      </c>
      <c r="R103" s="238" t="s">
        <v>862</v>
      </c>
      <c r="S103" s="238" t="s">
        <v>862</v>
      </c>
      <c r="T103" s="238" t="s">
        <v>862</v>
      </c>
      <c r="U103" s="238" t="s">
        <v>862</v>
      </c>
      <c r="V103" s="238" t="s">
        <v>862</v>
      </c>
      <c r="W103" s="238" t="s">
        <v>862</v>
      </c>
      <c r="X103" s="238" t="s">
        <v>862</v>
      </c>
      <c r="Y103" s="238" t="s">
        <v>862</v>
      </c>
      <c r="Z103" s="238" t="s">
        <v>862</v>
      </c>
      <c r="AA103" s="238" t="s">
        <v>862</v>
      </c>
      <c r="AB103" s="238" t="s">
        <v>862</v>
      </c>
      <c r="AC103" s="238" t="s">
        <v>862</v>
      </c>
      <c r="AD103" s="238" t="s">
        <v>862</v>
      </c>
      <c r="AE103"/>
    </row>
    <row r="104" spans="1:31">
      <c r="A104" s="89">
        <v>98</v>
      </c>
      <c r="B104" s="238" t="s">
        <v>862</v>
      </c>
      <c r="C104" s="120">
        <v>124841</v>
      </c>
      <c r="D104" s="89" t="s">
        <v>211</v>
      </c>
      <c r="E104" s="89" t="s">
        <v>218</v>
      </c>
      <c r="F104" s="120" t="s">
        <v>996</v>
      </c>
      <c r="G104" s="238" t="s">
        <v>862</v>
      </c>
      <c r="H104" s="238" t="s">
        <v>862</v>
      </c>
      <c r="I104" s="238" t="s">
        <v>862</v>
      </c>
      <c r="J104" s="238" t="s">
        <v>862</v>
      </c>
      <c r="K104" s="238" t="s">
        <v>862</v>
      </c>
      <c r="L104" s="238" t="s">
        <v>862</v>
      </c>
      <c r="M104" s="238" t="s">
        <v>862</v>
      </c>
      <c r="N104" s="238" t="s">
        <v>862</v>
      </c>
      <c r="O104" s="238" t="s">
        <v>862</v>
      </c>
      <c r="P104" s="238" t="s">
        <v>862</v>
      </c>
      <c r="Q104" s="238" t="s">
        <v>862</v>
      </c>
      <c r="R104" s="238" t="s">
        <v>862</v>
      </c>
      <c r="S104" s="238" t="s">
        <v>862</v>
      </c>
      <c r="T104" s="238" t="s">
        <v>862</v>
      </c>
      <c r="U104" s="238" t="s">
        <v>862</v>
      </c>
      <c r="V104" s="238" t="s">
        <v>862</v>
      </c>
      <c r="W104" s="238" t="s">
        <v>862</v>
      </c>
      <c r="X104" s="238" t="s">
        <v>862</v>
      </c>
      <c r="Y104" s="238" t="s">
        <v>862</v>
      </c>
      <c r="Z104" s="238" t="s">
        <v>862</v>
      </c>
      <c r="AA104" s="238" t="s">
        <v>862</v>
      </c>
      <c r="AB104" s="238" t="s">
        <v>862</v>
      </c>
      <c r="AC104" s="238" t="s">
        <v>862</v>
      </c>
      <c r="AD104" s="238" t="s">
        <v>862</v>
      </c>
      <c r="AE104"/>
    </row>
    <row r="105" spans="1:31">
      <c r="A105" s="89">
        <v>99</v>
      </c>
      <c r="B105" s="238" t="s">
        <v>862</v>
      </c>
      <c r="C105" s="120">
        <v>124842</v>
      </c>
      <c r="D105" s="89" t="s">
        <v>211</v>
      </c>
      <c r="E105" s="89" t="s">
        <v>218</v>
      </c>
      <c r="F105" s="120" t="s">
        <v>996</v>
      </c>
      <c r="G105" s="238" t="s">
        <v>862</v>
      </c>
      <c r="H105" s="238" t="s">
        <v>862</v>
      </c>
      <c r="I105" s="238" t="s">
        <v>862</v>
      </c>
      <c r="J105" s="238" t="s">
        <v>862</v>
      </c>
      <c r="K105" s="238" t="s">
        <v>862</v>
      </c>
      <c r="L105" s="238" t="s">
        <v>862</v>
      </c>
      <c r="M105" s="238" t="s">
        <v>862</v>
      </c>
      <c r="N105" s="238" t="s">
        <v>862</v>
      </c>
      <c r="O105" s="238" t="s">
        <v>862</v>
      </c>
      <c r="P105" s="238" t="s">
        <v>862</v>
      </c>
      <c r="Q105" s="238" t="s">
        <v>862</v>
      </c>
      <c r="R105" s="238" t="s">
        <v>862</v>
      </c>
      <c r="S105" s="238" t="s">
        <v>862</v>
      </c>
      <c r="T105" s="238" t="s">
        <v>862</v>
      </c>
      <c r="U105" s="238" t="s">
        <v>862</v>
      </c>
      <c r="V105" s="238" t="s">
        <v>862</v>
      </c>
      <c r="W105" s="238" t="s">
        <v>862</v>
      </c>
      <c r="X105" s="238" t="s">
        <v>862</v>
      </c>
      <c r="Y105" s="238" t="s">
        <v>862</v>
      </c>
      <c r="Z105" s="238" t="s">
        <v>862</v>
      </c>
      <c r="AA105" s="238" t="s">
        <v>862</v>
      </c>
      <c r="AB105" s="238" t="s">
        <v>862</v>
      </c>
      <c r="AC105" s="238" t="s">
        <v>862</v>
      </c>
      <c r="AD105" s="238" t="s">
        <v>862</v>
      </c>
      <c r="AE105"/>
    </row>
    <row r="106" spans="1:31">
      <c r="A106" s="89">
        <v>100</v>
      </c>
      <c r="B106" s="238" t="s">
        <v>862</v>
      </c>
      <c r="C106" s="120">
        <v>124843</v>
      </c>
      <c r="D106" s="89" t="s">
        <v>211</v>
      </c>
      <c r="E106" s="89" t="s">
        <v>218</v>
      </c>
      <c r="F106" s="120" t="s">
        <v>996</v>
      </c>
      <c r="G106" s="238" t="s">
        <v>862</v>
      </c>
      <c r="H106" s="238" t="s">
        <v>862</v>
      </c>
      <c r="I106" s="238" t="s">
        <v>862</v>
      </c>
      <c r="J106" s="238" t="s">
        <v>862</v>
      </c>
      <c r="K106" s="238" t="s">
        <v>862</v>
      </c>
      <c r="L106" s="238" t="s">
        <v>862</v>
      </c>
      <c r="M106" s="238" t="s">
        <v>862</v>
      </c>
      <c r="N106" s="238" t="s">
        <v>862</v>
      </c>
      <c r="O106" s="238" t="s">
        <v>862</v>
      </c>
      <c r="P106" s="238" t="s">
        <v>862</v>
      </c>
      <c r="Q106" s="238" t="s">
        <v>862</v>
      </c>
      <c r="R106" s="238" t="s">
        <v>862</v>
      </c>
      <c r="S106" s="238" t="s">
        <v>862</v>
      </c>
      <c r="T106" s="238" t="s">
        <v>862</v>
      </c>
      <c r="U106" s="238" t="s">
        <v>862</v>
      </c>
      <c r="V106" s="238" t="s">
        <v>862</v>
      </c>
      <c r="W106" s="238" t="s">
        <v>862</v>
      </c>
      <c r="X106" s="238" t="s">
        <v>862</v>
      </c>
      <c r="Y106" s="238" t="s">
        <v>862</v>
      </c>
      <c r="Z106" s="238" t="s">
        <v>862</v>
      </c>
      <c r="AA106" s="238" t="s">
        <v>862</v>
      </c>
      <c r="AB106" s="238" t="s">
        <v>862</v>
      </c>
      <c r="AC106" s="238" t="s">
        <v>862</v>
      </c>
      <c r="AD106" s="238" t="s">
        <v>862</v>
      </c>
      <c r="AE106"/>
    </row>
    <row r="107" spans="1:31">
      <c r="A107" s="89">
        <v>101</v>
      </c>
      <c r="B107" s="238" t="s">
        <v>862</v>
      </c>
      <c r="C107" s="120">
        <v>124844</v>
      </c>
      <c r="D107" s="89" t="s">
        <v>552</v>
      </c>
      <c r="E107" s="89" t="s">
        <v>218</v>
      </c>
      <c r="F107" s="120" t="s">
        <v>996</v>
      </c>
      <c r="G107" s="238" t="s">
        <v>862</v>
      </c>
      <c r="H107" s="238" t="s">
        <v>862</v>
      </c>
      <c r="I107" s="238" t="s">
        <v>862</v>
      </c>
      <c r="J107" s="238" t="s">
        <v>862</v>
      </c>
      <c r="K107" s="238" t="s">
        <v>862</v>
      </c>
      <c r="L107" s="238" t="s">
        <v>862</v>
      </c>
      <c r="M107" s="238" t="s">
        <v>862</v>
      </c>
      <c r="N107" s="238" t="s">
        <v>862</v>
      </c>
      <c r="O107" s="238" t="s">
        <v>862</v>
      </c>
      <c r="P107" s="238" t="s">
        <v>862</v>
      </c>
      <c r="Q107" s="238" t="s">
        <v>862</v>
      </c>
      <c r="R107" s="238" t="s">
        <v>862</v>
      </c>
      <c r="S107" s="238" t="s">
        <v>862</v>
      </c>
      <c r="T107" s="238" t="s">
        <v>862</v>
      </c>
      <c r="U107" s="238" t="s">
        <v>862</v>
      </c>
      <c r="V107" s="238" t="s">
        <v>862</v>
      </c>
      <c r="W107" s="238" t="s">
        <v>862</v>
      </c>
      <c r="X107" s="238" t="s">
        <v>862</v>
      </c>
      <c r="Y107" s="238" t="s">
        <v>862</v>
      </c>
      <c r="Z107" s="238" t="s">
        <v>862</v>
      </c>
      <c r="AA107" s="238" t="s">
        <v>862</v>
      </c>
      <c r="AB107" s="238" t="s">
        <v>862</v>
      </c>
      <c r="AC107" s="238" t="s">
        <v>862</v>
      </c>
      <c r="AD107" s="238" t="s">
        <v>862</v>
      </c>
      <c r="AE107"/>
    </row>
    <row r="108" spans="1:31">
      <c r="A108" s="89">
        <v>102</v>
      </c>
      <c r="B108" s="87" t="s">
        <v>127</v>
      </c>
      <c r="C108" s="87" t="s">
        <v>128</v>
      </c>
      <c r="D108" s="89" t="s">
        <v>633</v>
      </c>
      <c r="E108" s="89" t="s">
        <v>218</v>
      </c>
      <c r="F108" s="120" t="s">
        <v>997</v>
      </c>
      <c r="G108" s="171">
        <f>'Table S3b'!F108/'Table S4b'!G$4</f>
        <v>0.79999999999999993</v>
      </c>
      <c r="H108" s="171">
        <f>'Table S3b'!G108/'Table S4b'!H$4</f>
        <v>0.66666666666666663</v>
      </c>
      <c r="I108" s="171">
        <f>'Table S3b'!H108/'Table S4b'!I$4</f>
        <v>7.7566031427616186E-2</v>
      </c>
      <c r="J108" s="171">
        <f>'Table S3b'!I108/'Table S4b'!J$4</f>
        <v>0.29446046254830993</v>
      </c>
      <c r="K108" s="171">
        <f>'Table S3b'!J108/'Table S4b'!K$4</f>
        <v>7.0229007633587789E-2</v>
      </c>
      <c r="L108" s="171">
        <f>'Table S3b'!K108/'Table S4b'!L$4</f>
        <v>0.26590198123044839</v>
      </c>
      <c r="M108" s="171">
        <f>'Table S3b'!L108/'Table S4b'!M$4</f>
        <v>110.52631578947368</v>
      </c>
      <c r="N108" s="171">
        <f>'Table S3b'!M108/'Table S4b'!N$4</f>
        <v>0.18556701030927836</v>
      </c>
      <c r="O108" s="171">
        <f>'Table S3b'!N108/'Table S4b'!O$4</f>
        <v>4.909560723514212E-2</v>
      </c>
      <c r="P108" s="171">
        <f>'Table S3b'!O108/'Table S4b'!P$4</f>
        <v>68.831168831168824</v>
      </c>
      <c r="Q108" s="171">
        <f>'Table S3b'!P108/'Table S4b'!Q$4</f>
        <v>0.52023121387283233</v>
      </c>
      <c r="R108" s="171">
        <f>'Table S3b'!Q108/'Table S4b'!R$4</f>
        <v>0.46808510638297873</v>
      </c>
      <c r="S108" s="171">
        <f>'Table S3b'!R108/'Table S4b'!S$4</f>
        <v>9.8507462686567154E-2</v>
      </c>
      <c r="T108" s="171">
        <f>'Table S3b'!S108/'Table S4b'!T$4</f>
        <v>0.17142857142857143</v>
      </c>
      <c r="U108" s="171">
        <f>'Table S3b'!T108/'Table S4b'!U$4</f>
        <v>1.2857142857142858</v>
      </c>
      <c r="V108" s="171">
        <f>'Table S3b'!U108/'Table S4b'!V$4</f>
        <v>6.75</v>
      </c>
      <c r="W108" s="171">
        <f>'Table S3b'!V108/'Table S4b'!W$4</f>
        <v>1.3989637305699482E-2</v>
      </c>
      <c r="X108" s="171">
        <f>'Table S3b'!W108/'Table S4b'!X$4</f>
        <v>7.4999999999999997E-2</v>
      </c>
      <c r="Y108" s="171">
        <f>'Table S3b'!X108/'Table S4b'!Y$4</f>
        <v>0.23809523809523808</v>
      </c>
      <c r="Z108" s="171">
        <f>'Table S3b'!Y108/'Table S4b'!Z$4</f>
        <v>580</v>
      </c>
      <c r="AA108" s="171">
        <f>'Table S3b'!Z108/'Table S4b'!AA$4</f>
        <v>1.5923566878980893E-3</v>
      </c>
      <c r="AB108" s="171">
        <f>'Table S3b'!AA108/'Table S4b'!AB$4</f>
        <v>4.1509433962264156E-2</v>
      </c>
      <c r="AC108" s="171">
        <f>'Table S3b'!AB108/'Table S4b'!AC$4</f>
        <v>0.44444444444444448</v>
      </c>
      <c r="AD108" s="171">
        <f>'Table S3b'!AC108/'Table S4b'!AD$4</f>
        <v>0.57894736842105265</v>
      </c>
      <c r="AE108"/>
    </row>
    <row r="109" spans="1:31">
      <c r="A109" s="89">
        <v>103</v>
      </c>
      <c r="B109" s="87" t="s">
        <v>123</v>
      </c>
      <c r="C109" s="87" t="s">
        <v>124</v>
      </c>
      <c r="D109" s="89" t="s">
        <v>633</v>
      </c>
      <c r="E109" s="89" t="s">
        <v>218</v>
      </c>
      <c r="F109" s="120" t="s">
        <v>998</v>
      </c>
      <c r="G109" s="171">
        <f>'Table S3b'!F109/'Table S4b'!G$4</f>
        <v>0.39999999999999997</v>
      </c>
      <c r="H109" s="171">
        <f>'Table S3b'!G109/'Table S4b'!H$4</f>
        <v>0.76190476190476186</v>
      </c>
      <c r="I109" s="171">
        <f>'Table S3b'!H109/'Table S4b'!I$4</f>
        <v>4.2594450016716814E-2</v>
      </c>
      <c r="J109" s="171">
        <f>'Table S3b'!I109/'Table S4b'!J$4</f>
        <v>0.14968406846205753</v>
      </c>
      <c r="K109" s="171">
        <f>'Table S3b'!J109/'Table S4b'!K$4</f>
        <v>1.8320610687022901E-2</v>
      </c>
      <c r="L109" s="171">
        <f>'Table S3b'!K109/'Table S4b'!L$4</f>
        <v>0.28154327424400416</v>
      </c>
      <c r="M109" s="171">
        <f>'Table S3b'!L109/'Table S4b'!M$4</f>
        <v>63.157894736842103</v>
      </c>
      <c r="N109" s="171">
        <f>'Table S3b'!M109/'Table S4b'!N$4</f>
        <v>0.16494845360824742</v>
      </c>
      <c r="O109" s="171">
        <f>'Table S3b'!N109/'Table S4b'!O$4</f>
        <v>0.10852713178294573</v>
      </c>
      <c r="P109" s="171">
        <f>'Table S3b'!O109/'Table S4b'!P$4</f>
        <v>45.454545454545453</v>
      </c>
      <c r="Q109" s="171">
        <f>'Table S3b'!P109/'Table S4b'!Q$4</f>
        <v>0.69364161849710981</v>
      </c>
      <c r="R109" s="171">
        <f>'Table S3b'!Q109/'Table S4b'!R$4</f>
        <v>0.19148936170212766</v>
      </c>
      <c r="S109" s="171">
        <f>'Table S3b'!R109/'Table S4b'!S$4</f>
        <v>8.2089552238805971E-2</v>
      </c>
      <c r="T109" s="171">
        <f>'Table S3b'!S109/'Table S4b'!T$4</f>
        <v>0.11428571428571428</v>
      </c>
      <c r="U109" s="171">
        <f>'Table S3b'!T109/'Table S4b'!U$4</f>
        <v>1.3571428571428572</v>
      </c>
      <c r="V109" s="171">
        <f>'Table S3b'!U109/'Table S4b'!V$4</f>
        <v>6.3125</v>
      </c>
      <c r="W109" s="171">
        <f>'Table S3b'!V109/'Table S4b'!W$4</f>
        <v>1.139896373056995E-2</v>
      </c>
      <c r="X109" s="171">
        <f>'Table S3b'!W109/'Table S4b'!X$4</f>
        <v>6.6666666666666666E-2</v>
      </c>
      <c r="Y109" s="171">
        <f>'Table S3b'!X109/'Table S4b'!Y$4</f>
        <v>0.15238095238095237</v>
      </c>
      <c r="Z109" s="171">
        <f>'Table S3b'!Y109/'Table S4b'!Z$4</f>
        <v>55</v>
      </c>
      <c r="AA109" s="171">
        <f>'Table S3b'!Z109/'Table S4b'!AA$4</f>
        <v>1.2738853503184715E-3</v>
      </c>
      <c r="AB109" s="171">
        <f>'Table S3b'!AA109/'Table S4b'!AB$4</f>
        <v>3.5849056603773584E-2</v>
      </c>
      <c r="AC109" s="171">
        <f>'Table S3b'!AB109/'Table S4b'!AC$4</f>
        <v>0.44444444444444448</v>
      </c>
      <c r="AD109" s="171">
        <f>'Table S3b'!AC109/'Table S4b'!AD$4</f>
        <v>0.4210526315789474</v>
      </c>
      <c r="AE109"/>
    </row>
    <row r="110" spans="1:31">
      <c r="A110" s="89">
        <v>104</v>
      </c>
      <c r="B110" s="87" t="s">
        <v>120</v>
      </c>
      <c r="C110" s="87" t="s">
        <v>121</v>
      </c>
      <c r="D110" s="89" t="s">
        <v>633</v>
      </c>
      <c r="E110" s="89" t="s">
        <v>218</v>
      </c>
      <c r="F110" s="120" t="s">
        <v>999</v>
      </c>
      <c r="G110" s="171">
        <f>'Table S3b'!F110/'Table S4b'!G$4</f>
        <v>2.125</v>
      </c>
      <c r="H110" s="171">
        <f>'Table S3b'!G110/'Table S4b'!H$4</f>
        <v>0.2857142857142857</v>
      </c>
      <c r="I110" s="171">
        <f>'Table S3b'!H110/'Table S4b'!I$4</f>
        <v>3.9719157472417249E-2</v>
      </c>
      <c r="J110" s="171">
        <f>'Table S3b'!I110/'Table S4b'!J$4</f>
        <v>0.29077970676645604</v>
      </c>
      <c r="K110" s="171">
        <f>'Table S3b'!J110/'Table S4b'!K$4</f>
        <v>3.0534351145038167E-2</v>
      </c>
      <c r="L110" s="171">
        <f>'Table S3b'!K110/'Table S4b'!L$4</f>
        <v>0.37799791449426484</v>
      </c>
      <c r="M110" s="171">
        <f>'Table S3b'!L110/'Table S4b'!M$4</f>
        <v>115.78947368421052</v>
      </c>
      <c r="N110" s="171">
        <f>'Table S3b'!M110/'Table S4b'!N$4</f>
        <v>0.21649484536082475</v>
      </c>
      <c r="O110" s="171">
        <f>'Table S3b'!N110/'Table S4b'!O$4</f>
        <v>6.589147286821706E-2</v>
      </c>
      <c r="P110" s="171">
        <f>'Table S3b'!O110/'Table S4b'!P$4</f>
        <v>35.064935064935071</v>
      </c>
      <c r="Q110" s="171">
        <f>'Table S3b'!P110/'Table S4b'!Q$4</f>
        <v>0.52023121387283233</v>
      </c>
      <c r="R110" s="171">
        <f>'Table S3b'!Q110/'Table S4b'!R$4</f>
        <v>0.10638297872340426</v>
      </c>
      <c r="S110" s="171">
        <f>'Table S3b'!R110/'Table S4b'!S$4</f>
        <v>0.1</v>
      </c>
      <c r="T110" s="171">
        <f>'Table S3b'!S110/'Table S4b'!T$4</f>
        <v>0.2857142857142857</v>
      </c>
      <c r="U110" s="171">
        <f>'Table S3b'!T110/'Table S4b'!U$4</f>
        <v>0.6428571428571429</v>
      </c>
      <c r="V110" s="171">
        <f>'Table S3b'!U110/'Table S4b'!V$4</f>
        <v>9.7708333333333339</v>
      </c>
      <c r="W110" s="171">
        <f>'Table S3b'!V110/'Table S4b'!W$4</f>
        <v>1.6062176165803108E-2</v>
      </c>
      <c r="X110" s="171">
        <f>'Table S3b'!W110/'Table S4b'!X$4</f>
        <v>9.1666666666666674E-2</v>
      </c>
      <c r="Y110" s="171">
        <f>'Table S3b'!X110/'Table S4b'!Y$4</f>
        <v>0.46666666666666662</v>
      </c>
      <c r="Z110" s="171">
        <f>'Table S3b'!Y110/'Table S4b'!Z$4</f>
        <v>105</v>
      </c>
      <c r="AA110" s="171">
        <f>'Table S3b'!Z110/'Table S4b'!AA$4</f>
        <v>2.0700636942675159E-3</v>
      </c>
      <c r="AB110" s="171">
        <f>'Table S3b'!AA110/'Table S4b'!AB$4</f>
        <v>5.4716981132075466E-2</v>
      </c>
      <c r="AC110" s="171">
        <f>'Table S3b'!AB110/'Table S4b'!AC$4</f>
        <v>0.44444444444444448</v>
      </c>
      <c r="AD110" s="171">
        <f>'Table S3b'!AC110/'Table S4b'!AD$4</f>
        <v>0.89473684210526316</v>
      </c>
      <c r="AE110"/>
    </row>
    <row r="111" spans="1:31">
      <c r="A111" s="89">
        <v>105</v>
      </c>
      <c r="B111" s="87" t="s">
        <v>125</v>
      </c>
      <c r="C111" s="87" t="s">
        <v>126</v>
      </c>
      <c r="D111" s="89" t="s">
        <v>633</v>
      </c>
      <c r="E111" s="89" t="s">
        <v>218</v>
      </c>
      <c r="F111" s="120" t="s">
        <v>999</v>
      </c>
      <c r="G111" s="171">
        <f>'Table S3b'!F111/'Table S4b'!G$4</f>
        <v>1.6375</v>
      </c>
      <c r="H111" s="171">
        <f>'Table S3b'!G111/'Table S4b'!H$4</f>
        <v>1.2380952380952381</v>
      </c>
      <c r="I111" s="171">
        <f>'Table S3b'!H111/'Table S4b'!I$4</f>
        <v>4.1725175526579741E-2</v>
      </c>
      <c r="J111" s="171">
        <f>'Table S3b'!I111/'Table S4b'!J$4</f>
        <v>0.21471075394147598</v>
      </c>
      <c r="K111" s="171">
        <f>'Table S3b'!J111/'Table S4b'!K$4</f>
        <v>6.2595419847328249E-2</v>
      </c>
      <c r="L111" s="171">
        <f>'Table S3b'!K111/'Table S4b'!L$4</f>
        <v>0.54744525547445255</v>
      </c>
      <c r="M111" s="171">
        <f>'Table S3b'!L111/'Table S4b'!M$4</f>
        <v>131.57894736842104</v>
      </c>
      <c r="N111" s="171">
        <f>'Table S3b'!M111/'Table S4b'!N$4</f>
        <v>0.44329896907216493</v>
      </c>
      <c r="O111" s="171">
        <f>'Table S3b'!N111/'Table S4b'!O$4</f>
        <v>8.9147286821705432E-2</v>
      </c>
      <c r="P111" s="171">
        <f>'Table S3b'!O111/'Table S4b'!P$4</f>
        <v>41.558441558441558</v>
      </c>
      <c r="Q111" s="171">
        <f>'Table S3b'!P111/'Table S4b'!Q$4</f>
        <v>1.2716763005780347</v>
      </c>
      <c r="R111" s="171">
        <f>'Table S3b'!Q111/'Table S4b'!R$4</f>
        <v>0.19148936170212766</v>
      </c>
      <c r="S111" s="171">
        <f>'Table S3b'!R111/'Table S4b'!S$4</f>
        <v>0.11641791044776119</v>
      </c>
      <c r="T111" s="171">
        <f>'Table S3b'!S111/'Table S4b'!T$4</f>
        <v>0.17142857142857143</v>
      </c>
      <c r="U111" s="171">
        <f>'Table S3b'!T111/'Table S4b'!U$4</f>
        <v>5.7857142857142856</v>
      </c>
      <c r="V111" s="171">
        <f>'Table S3b'!U111/'Table S4b'!V$4</f>
        <v>12.208333333333334</v>
      </c>
      <c r="W111" s="171">
        <f>'Table S3b'!V111/'Table S4b'!W$4</f>
        <v>3.0051813471502591E-2</v>
      </c>
      <c r="X111" s="171">
        <f>'Table S3b'!W111/'Table S4b'!X$4</f>
        <v>0.11666666666666665</v>
      </c>
      <c r="Y111" s="171">
        <f>'Table S3b'!X111/'Table S4b'!Y$4</f>
        <v>0.52857142857142858</v>
      </c>
      <c r="Z111" s="171">
        <f>'Table S3b'!Y111/'Table S4b'!Z$4</f>
        <v>215</v>
      </c>
      <c r="AA111" s="171">
        <f>'Table S3b'!Z111/'Table S4b'!AA$4</f>
        <v>2.8662420382165607E-3</v>
      </c>
      <c r="AB111" s="171">
        <f>'Table S3b'!AA111/'Table S4b'!AB$4</f>
        <v>8.6792452830188688E-2</v>
      </c>
      <c r="AC111" s="171">
        <f>'Table S3b'!AB111/'Table S4b'!AC$4</f>
        <v>1</v>
      </c>
      <c r="AD111" s="171">
        <f>'Table S3b'!AC111/'Table S4b'!AD$4</f>
        <v>0.78947368421052633</v>
      </c>
      <c r="AE111"/>
    </row>
    <row r="112" spans="1:31">
      <c r="A112" s="89">
        <v>106</v>
      </c>
      <c r="B112" s="238" t="s">
        <v>862</v>
      </c>
      <c r="C112" s="120">
        <v>124915</v>
      </c>
      <c r="D112" s="89" t="s">
        <v>633</v>
      </c>
      <c r="E112" s="89" t="s">
        <v>218</v>
      </c>
      <c r="F112" s="120" t="s">
        <v>1000</v>
      </c>
      <c r="G112" s="238" t="s">
        <v>862</v>
      </c>
      <c r="H112" s="238" t="s">
        <v>862</v>
      </c>
      <c r="I112" s="238" t="s">
        <v>862</v>
      </c>
      <c r="J112" s="238" t="s">
        <v>862</v>
      </c>
      <c r="K112" s="238" t="s">
        <v>862</v>
      </c>
      <c r="L112" s="238" t="s">
        <v>862</v>
      </c>
      <c r="M112" s="238" t="s">
        <v>862</v>
      </c>
      <c r="N112" s="238" t="s">
        <v>862</v>
      </c>
      <c r="O112" s="238" t="s">
        <v>862</v>
      </c>
      <c r="P112" s="238" t="s">
        <v>862</v>
      </c>
      <c r="Q112" s="238" t="s">
        <v>862</v>
      </c>
      <c r="R112" s="238" t="s">
        <v>862</v>
      </c>
      <c r="S112" s="238" t="s">
        <v>862</v>
      </c>
      <c r="T112" s="238" t="s">
        <v>862</v>
      </c>
      <c r="U112" s="238" t="s">
        <v>862</v>
      </c>
      <c r="V112" s="238" t="s">
        <v>862</v>
      </c>
      <c r="W112" s="238" t="s">
        <v>862</v>
      </c>
      <c r="X112" s="238" t="s">
        <v>862</v>
      </c>
      <c r="Y112" s="238" t="s">
        <v>862</v>
      </c>
      <c r="Z112" s="238" t="s">
        <v>862</v>
      </c>
      <c r="AA112" s="238" t="s">
        <v>862</v>
      </c>
      <c r="AB112" s="238" t="s">
        <v>862</v>
      </c>
      <c r="AC112" s="238" t="s">
        <v>862</v>
      </c>
      <c r="AD112" s="238" t="s">
        <v>862</v>
      </c>
      <c r="AE112"/>
    </row>
    <row r="113" spans="1:31">
      <c r="A113" s="89">
        <v>107</v>
      </c>
      <c r="B113" s="238" t="s">
        <v>862</v>
      </c>
      <c r="C113" s="120">
        <v>124916</v>
      </c>
      <c r="D113" s="89" t="s">
        <v>633</v>
      </c>
      <c r="E113" s="89" t="s">
        <v>218</v>
      </c>
      <c r="F113" s="120" t="s">
        <v>1000</v>
      </c>
      <c r="G113" s="238" t="s">
        <v>862</v>
      </c>
      <c r="H113" s="238" t="s">
        <v>862</v>
      </c>
      <c r="I113" s="238" t="s">
        <v>862</v>
      </c>
      <c r="J113" s="238" t="s">
        <v>862</v>
      </c>
      <c r="K113" s="238" t="s">
        <v>862</v>
      </c>
      <c r="L113" s="238" t="s">
        <v>862</v>
      </c>
      <c r="M113" s="238" t="s">
        <v>862</v>
      </c>
      <c r="N113" s="238" t="s">
        <v>862</v>
      </c>
      <c r="O113" s="238" t="s">
        <v>862</v>
      </c>
      <c r="P113" s="238" t="s">
        <v>862</v>
      </c>
      <c r="Q113" s="238" t="s">
        <v>862</v>
      </c>
      <c r="R113" s="238" t="s">
        <v>862</v>
      </c>
      <c r="S113" s="238" t="s">
        <v>862</v>
      </c>
      <c r="T113" s="238" t="s">
        <v>862</v>
      </c>
      <c r="U113" s="238" t="s">
        <v>862</v>
      </c>
      <c r="V113" s="238" t="s">
        <v>862</v>
      </c>
      <c r="W113" s="238" t="s">
        <v>862</v>
      </c>
      <c r="X113" s="238" t="s">
        <v>862</v>
      </c>
      <c r="Y113" s="238" t="s">
        <v>862</v>
      </c>
      <c r="Z113" s="238" t="s">
        <v>862</v>
      </c>
      <c r="AA113" s="238" t="s">
        <v>862</v>
      </c>
      <c r="AB113" s="238" t="s">
        <v>862</v>
      </c>
      <c r="AC113" s="238" t="s">
        <v>862</v>
      </c>
      <c r="AD113" s="238" t="s">
        <v>862</v>
      </c>
      <c r="AE113"/>
    </row>
    <row r="114" spans="1:31">
      <c r="A114" s="89">
        <v>108</v>
      </c>
      <c r="B114" s="238" t="s">
        <v>862</v>
      </c>
      <c r="C114" s="120">
        <v>124917</v>
      </c>
      <c r="D114" s="89" t="s">
        <v>633</v>
      </c>
      <c r="E114" s="89" t="s">
        <v>218</v>
      </c>
      <c r="F114" s="120" t="s">
        <v>1000</v>
      </c>
      <c r="G114" s="238" t="s">
        <v>862</v>
      </c>
      <c r="H114" s="238" t="s">
        <v>862</v>
      </c>
      <c r="I114" s="238" t="s">
        <v>862</v>
      </c>
      <c r="J114" s="238" t="s">
        <v>862</v>
      </c>
      <c r="K114" s="238" t="s">
        <v>862</v>
      </c>
      <c r="L114" s="238" t="s">
        <v>862</v>
      </c>
      <c r="M114" s="238" t="s">
        <v>862</v>
      </c>
      <c r="N114" s="238" t="s">
        <v>862</v>
      </c>
      <c r="O114" s="238" t="s">
        <v>862</v>
      </c>
      <c r="P114" s="238" t="s">
        <v>862</v>
      </c>
      <c r="Q114" s="238" t="s">
        <v>862</v>
      </c>
      <c r="R114" s="238" t="s">
        <v>862</v>
      </c>
      <c r="S114" s="238" t="s">
        <v>862</v>
      </c>
      <c r="T114" s="238" t="s">
        <v>862</v>
      </c>
      <c r="U114" s="238" t="s">
        <v>862</v>
      </c>
      <c r="V114" s="238" t="s">
        <v>862</v>
      </c>
      <c r="W114" s="238" t="s">
        <v>862</v>
      </c>
      <c r="X114" s="238" t="s">
        <v>862</v>
      </c>
      <c r="Y114" s="238" t="s">
        <v>862</v>
      </c>
      <c r="Z114" s="238" t="s">
        <v>862</v>
      </c>
      <c r="AA114" s="238" t="s">
        <v>862</v>
      </c>
      <c r="AB114" s="238" t="s">
        <v>862</v>
      </c>
      <c r="AC114" s="238" t="s">
        <v>862</v>
      </c>
      <c r="AD114" s="238" t="s">
        <v>862</v>
      </c>
      <c r="AE114"/>
    </row>
    <row r="115" spans="1:31">
      <c r="A115" s="89">
        <v>109</v>
      </c>
      <c r="B115" s="238" t="s">
        <v>862</v>
      </c>
      <c r="C115" s="120">
        <v>124918</v>
      </c>
      <c r="D115" s="89" t="s">
        <v>633</v>
      </c>
      <c r="E115" s="89" t="s">
        <v>218</v>
      </c>
      <c r="F115" s="120" t="s">
        <v>1000</v>
      </c>
      <c r="G115" s="238" t="s">
        <v>862</v>
      </c>
      <c r="H115" s="238" t="s">
        <v>862</v>
      </c>
      <c r="I115" s="238" t="s">
        <v>862</v>
      </c>
      <c r="J115" s="238" t="s">
        <v>862</v>
      </c>
      <c r="K115" s="238" t="s">
        <v>862</v>
      </c>
      <c r="L115" s="238" t="s">
        <v>862</v>
      </c>
      <c r="M115" s="238" t="s">
        <v>862</v>
      </c>
      <c r="N115" s="238" t="s">
        <v>862</v>
      </c>
      <c r="O115" s="238" t="s">
        <v>862</v>
      </c>
      <c r="P115" s="238" t="s">
        <v>862</v>
      </c>
      <c r="Q115" s="238" t="s">
        <v>862</v>
      </c>
      <c r="R115" s="238" t="s">
        <v>862</v>
      </c>
      <c r="S115" s="238" t="s">
        <v>862</v>
      </c>
      <c r="T115" s="238" t="s">
        <v>862</v>
      </c>
      <c r="U115" s="238" t="s">
        <v>862</v>
      </c>
      <c r="V115" s="238" t="s">
        <v>862</v>
      </c>
      <c r="W115" s="238" t="s">
        <v>862</v>
      </c>
      <c r="X115" s="238" t="s">
        <v>862</v>
      </c>
      <c r="Y115" s="238" t="s">
        <v>862</v>
      </c>
      <c r="Z115" s="238" t="s">
        <v>862</v>
      </c>
      <c r="AA115" s="238" t="s">
        <v>862</v>
      </c>
      <c r="AB115" s="238" t="s">
        <v>862</v>
      </c>
      <c r="AC115" s="238" t="s">
        <v>862</v>
      </c>
      <c r="AD115" s="238" t="s">
        <v>862</v>
      </c>
      <c r="AE115"/>
    </row>
    <row r="116" spans="1:31">
      <c r="A116" s="89">
        <v>110</v>
      </c>
      <c r="B116" s="238" t="s">
        <v>862</v>
      </c>
      <c r="C116" s="120">
        <v>124919</v>
      </c>
      <c r="D116" s="89" t="s">
        <v>633</v>
      </c>
      <c r="E116" s="89" t="s">
        <v>218</v>
      </c>
      <c r="F116" s="120" t="s">
        <v>1000</v>
      </c>
      <c r="G116" s="238" t="s">
        <v>862</v>
      </c>
      <c r="H116" s="238" t="s">
        <v>862</v>
      </c>
      <c r="I116" s="238" t="s">
        <v>862</v>
      </c>
      <c r="J116" s="238" t="s">
        <v>862</v>
      </c>
      <c r="K116" s="238" t="s">
        <v>862</v>
      </c>
      <c r="L116" s="238" t="s">
        <v>862</v>
      </c>
      <c r="M116" s="238" t="s">
        <v>862</v>
      </c>
      <c r="N116" s="238" t="s">
        <v>862</v>
      </c>
      <c r="O116" s="238" t="s">
        <v>862</v>
      </c>
      <c r="P116" s="238" t="s">
        <v>862</v>
      </c>
      <c r="Q116" s="238" t="s">
        <v>862</v>
      </c>
      <c r="R116" s="238" t="s">
        <v>862</v>
      </c>
      <c r="S116" s="238" t="s">
        <v>862</v>
      </c>
      <c r="T116" s="238" t="s">
        <v>862</v>
      </c>
      <c r="U116" s="238" t="s">
        <v>862</v>
      </c>
      <c r="V116" s="238" t="s">
        <v>862</v>
      </c>
      <c r="W116" s="238" t="s">
        <v>862</v>
      </c>
      <c r="X116" s="238" t="s">
        <v>862</v>
      </c>
      <c r="Y116" s="238" t="s">
        <v>862</v>
      </c>
      <c r="Z116" s="238" t="s">
        <v>862</v>
      </c>
      <c r="AA116" s="238" t="s">
        <v>862</v>
      </c>
      <c r="AB116" s="238" t="s">
        <v>862</v>
      </c>
      <c r="AC116" s="238" t="s">
        <v>862</v>
      </c>
      <c r="AD116" s="238" t="s">
        <v>862</v>
      </c>
      <c r="AE116"/>
    </row>
    <row r="117" spans="1:31">
      <c r="A117" s="89">
        <v>111</v>
      </c>
      <c r="B117" s="238" t="s">
        <v>862</v>
      </c>
      <c r="C117" s="120">
        <v>124920</v>
      </c>
      <c r="D117" s="89" t="s">
        <v>633</v>
      </c>
      <c r="E117" s="89" t="s">
        <v>218</v>
      </c>
      <c r="F117" s="120" t="s">
        <v>1000</v>
      </c>
      <c r="G117" s="238" t="s">
        <v>862</v>
      </c>
      <c r="H117" s="238" t="s">
        <v>862</v>
      </c>
      <c r="I117" s="238" t="s">
        <v>862</v>
      </c>
      <c r="J117" s="238" t="s">
        <v>862</v>
      </c>
      <c r="K117" s="238" t="s">
        <v>862</v>
      </c>
      <c r="L117" s="238" t="s">
        <v>862</v>
      </c>
      <c r="M117" s="238" t="s">
        <v>862</v>
      </c>
      <c r="N117" s="238" t="s">
        <v>862</v>
      </c>
      <c r="O117" s="238" t="s">
        <v>862</v>
      </c>
      <c r="P117" s="238" t="s">
        <v>862</v>
      </c>
      <c r="Q117" s="238" t="s">
        <v>862</v>
      </c>
      <c r="R117" s="238" t="s">
        <v>862</v>
      </c>
      <c r="S117" s="238" t="s">
        <v>862</v>
      </c>
      <c r="T117" s="238" t="s">
        <v>862</v>
      </c>
      <c r="U117" s="238" t="s">
        <v>862</v>
      </c>
      <c r="V117" s="238" t="s">
        <v>862</v>
      </c>
      <c r="W117" s="238" t="s">
        <v>862</v>
      </c>
      <c r="X117" s="238" t="s">
        <v>862</v>
      </c>
      <c r="Y117" s="238" t="s">
        <v>862</v>
      </c>
      <c r="Z117" s="238" t="s">
        <v>862</v>
      </c>
      <c r="AA117" s="238" t="s">
        <v>862</v>
      </c>
      <c r="AB117" s="238" t="s">
        <v>862</v>
      </c>
      <c r="AC117" s="238" t="s">
        <v>862</v>
      </c>
      <c r="AD117" s="238" t="s">
        <v>862</v>
      </c>
      <c r="AE117"/>
    </row>
    <row r="118" spans="1:31">
      <c r="A118" s="89">
        <v>112</v>
      </c>
      <c r="B118" s="238" t="s">
        <v>862</v>
      </c>
      <c r="C118" s="120">
        <v>124925</v>
      </c>
      <c r="D118" s="89" t="s">
        <v>633</v>
      </c>
      <c r="E118" s="89" t="s">
        <v>218</v>
      </c>
      <c r="F118" s="120" t="s">
        <v>1000</v>
      </c>
      <c r="G118" s="238" t="s">
        <v>862</v>
      </c>
      <c r="H118" s="238" t="s">
        <v>862</v>
      </c>
      <c r="I118" s="238" t="s">
        <v>862</v>
      </c>
      <c r="J118" s="238" t="s">
        <v>862</v>
      </c>
      <c r="K118" s="238" t="s">
        <v>862</v>
      </c>
      <c r="L118" s="238" t="s">
        <v>862</v>
      </c>
      <c r="M118" s="238" t="s">
        <v>862</v>
      </c>
      <c r="N118" s="238" t="s">
        <v>862</v>
      </c>
      <c r="O118" s="238" t="s">
        <v>862</v>
      </c>
      <c r="P118" s="238" t="s">
        <v>862</v>
      </c>
      <c r="Q118" s="238" t="s">
        <v>862</v>
      </c>
      <c r="R118" s="238" t="s">
        <v>862</v>
      </c>
      <c r="S118" s="238" t="s">
        <v>862</v>
      </c>
      <c r="T118" s="238" t="s">
        <v>862</v>
      </c>
      <c r="U118" s="238" t="s">
        <v>862</v>
      </c>
      <c r="V118" s="238" t="s">
        <v>862</v>
      </c>
      <c r="W118" s="238" t="s">
        <v>862</v>
      </c>
      <c r="X118" s="238" t="s">
        <v>862</v>
      </c>
      <c r="Y118" s="238" t="s">
        <v>862</v>
      </c>
      <c r="Z118" s="238" t="s">
        <v>862</v>
      </c>
      <c r="AA118" s="238" t="s">
        <v>862</v>
      </c>
      <c r="AB118" s="238" t="s">
        <v>862</v>
      </c>
      <c r="AC118" s="238" t="s">
        <v>862</v>
      </c>
      <c r="AD118" s="238" t="s">
        <v>862</v>
      </c>
      <c r="AE118"/>
    </row>
    <row r="119" spans="1:31">
      <c r="A119" s="89">
        <v>113</v>
      </c>
      <c r="B119" s="238" t="s">
        <v>862</v>
      </c>
      <c r="C119" s="120">
        <v>124926</v>
      </c>
      <c r="D119" s="89" t="s">
        <v>633</v>
      </c>
      <c r="E119" s="89" t="s">
        <v>218</v>
      </c>
      <c r="F119" s="120" t="s">
        <v>1000</v>
      </c>
      <c r="G119" s="238" t="s">
        <v>862</v>
      </c>
      <c r="H119" s="238" t="s">
        <v>862</v>
      </c>
      <c r="I119" s="238" t="s">
        <v>862</v>
      </c>
      <c r="J119" s="238" t="s">
        <v>862</v>
      </c>
      <c r="K119" s="238" t="s">
        <v>862</v>
      </c>
      <c r="L119" s="238" t="s">
        <v>862</v>
      </c>
      <c r="M119" s="238" t="s">
        <v>862</v>
      </c>
      <c r="N119" s="238" t="s">
        <v>862</v>
      </c>
      <c r="O119" s="238" t="s">
        <v>862</v>
      </c>
      <c r="P119" s="238" t="s">
        <v>862</v>
      </c>
      <c r="Q119" s="238" t="s">
        <v>862</v>
      </c>
      <c r="R119" s="238" t="s">
        <v>862</v>
      </c>
      <c r="S119" s="238" t="s">
        <v>862</v>
      </c>
      <c r="T119" s="238" t="s">
        <v>862</v>
      </c>
      <c r="U119" s="238" t="s">
        <v>862</v>
      </c>
      <c r="V119" s="238" t="s">
        <v>862</v>
      </c>
      <c r="W119" s="238" t="s">
        <v>862</v>
      </c>
      <c r="X119" s="238" t="s">
        <v>862</v>
      </c>
      <c r="Y119" s="238" t="s">
        <v>862</v>
      </c>
      <c r="Z119" s="238" t="s">
        <v>862</v>
      </c>
      <c r="AA119" s="238" t="s">
        <v>862</v>
      </c>
      <c r="AB119" s="238" t="s">
        <v>862</v>
      </c>
      <c r="AC119" s="238" t="s">
        <v>862</v>
      </c>
      <c r="AD119" s="238" t="s">
        <v>862</v>
      </c>
      <c r="AE119"/>
    </row>
    <row r="120" spans="1:31">
      <c r="A120" s="89">
        <v>114</v>
      </c>
      <c r="B120" s="238" t="s">
        <v>862</v>
      </c>
      <c r="C120" s="120">
        <v>124927</v>
      </c>
      <c r="D120" s="89" t="s">
        <v>633</v>
      </c>
      <c r="E120" s="89" t="s">
        <v>218</v>
      </c>
      <c r="F120" s="120" t="s">
        <v>1000</v>
      </c>
      <c r="G120" s="238" t="s">
        <v>862</v>
      </c>
      <c r="H120" s="238" t="s">
        <v>862</v>
      </c>
      <c r="I120" s="238" t="s">
        <v>862</v>
      </c>
      <c r="J120" s="238" t="s">
        <v>862</v>
      </c>
      <c r="K120" s="238" t="s">
        <v>862</v>
      </c>
      <c r="L120" s="238" t="s">
        <v>862</v>
      </c>
      <c r="M120" s="238" t="s">
        <v>862</v>
      </c>
      <c r="N120" s="238" t="s">
        <v>862</v>
      </c>
      <c r="O120" s="238" t="s">
        <v>862</v>
      </c>
      <c r="P120" s="238" t="s">
        <v>862</v>
      </c>
      <c r="Q120" s="238" t="s">
        <v>862</v>
      </c>
      <c r="R120" s="238" t="s">
        <v>862</v>
      </c>
      <c r="S120" s="238" t="s">
        <v>862</v>
      </c>
      <c r="T120" s="238" t="s">
        <v>862</v>
      </c>
      <c r="U120" s="238" t="s">
        <v>862</v>
      </c>
      <c r="V120" s="238" t="s">
        <v>862</v>
      </c>
      <c r="W120" s="238" t="s">
        <v>862</v>
      </c>
      <c r="X120" s="238" t="s">
        <v>862</v>
      </c>
      <c r="Y120" s="238" t="s">
        <v>862</v>
      </c>
      <c r="Z120" s="238" t="s">
        <v>862</v>
      </c>
      <c r="AA120" s="238" t="s">
        <v>862</v>
      </c>
      <c r="AB120" s="238" t="s">
        <v>862</v>
      </c>
      <c r="AC120" s="238" t="s">
        <v>862</v>
      </c>
      <c r="AD120" s="238" t="s">
        <v>862</v>
      </c>
      <c r="AE120"/>
    </row>
    <row r="121" spans="1:31">
      <c r="A121" s="89">
        <v>115</v>
      </c>
      <c r="B121" s="238" t="s">
        <v>862</v>
      </c>
      <c r="C121" s="120">
        <v>124928</v>
      </c>
      <c r="D121" s="89" t="s">
        <v>633</v>
      </c>
      <c r="E121" s="89" t="s">
        <v>218</v>
      </c>
      <c r="F121" s="120" t="s">
        <v>1000</v>
      </c>
      <c r="G121" s="238" t="s">
        <v>862</v>
      </c>
      <c r="H121" s="238" t="s">
        <v>862</v>
      </c>
      <c r="I121" s="238" t="s">
        <v>862</v>
      </c>
      <c r="J121" s="238" t="s">
        <v>862</v>
      </c>
      <c r="K121" s="238" t="s">
        <v>862</v>
      </c>
      <c r="L121" s="238" t="s">
        <v>862</v>
      </c>
      <c r="M121" s="238" t="s">
        <v>862</v>
      </c>
      <c r="N121" s="238" t="s">
        <v>862</v>
      </c>
      <c r="O121" s="238" t="s">
        <v>862</v>
      </c>
      <c r="P121" s="238" t="s">
        <v>862</v>
      </c>
      <c r="Q121" s="238" t="s">
        <v>862</v>
      </c>
      <c r="R121" s="238" t="s">
        <v>862</v>
      </c>
      <c r="S121" s="238" t="s">
        <v>862</v>
      </c>
      <c r="T121" s="238" t="s">
        <v>862</v>
      </c>
      <c r="U121" s="238" t="s">
        <v>862</v>
      </c>
      <c r="V121" s="238" t="s">
        <v>862</v>
      </c>
      <c r="W121" s="238" t="s">
        <v>862</v>
      </c>
      <c r="X121" s="238" t="s">
        <v>862</v>
      </c>
      <c r="Y121" s="238" t="s">
        <v>862</v>
      </c>
      <c r="Z121" s="238" t="s">
        <v>862</v>
      </c>
      <c r="AA121" s="238" t="s">
        <v>862</v>
      </c>
      <c r="AB121" s="238" t="s">
        <v>862</v>
      </c>
      <c r="AC121" s="238" t="s">
        <v>862</v>
      </c>
      <c r="AD121" s="238" t="s">
        <v>862</v>
      </c>
      <c r="AE121"/>
    </row>
    <row r="122" spans="1:31">
      <c r="A122" s="89">
        <v>116</v>
      </c>
      <c r="B122" s="238" t="s">
        <v>862</v>
      </c>
      <c r="C122" s="120">
        <v>124929</v>
      </c>
      <c r="D122" s="89" t="s">
        <v>633</v>
      </c>
      <c r="E122" s="89" t="s">
        <v>218</v>
      </c>
      <c r="F122" s="120" t="s">
        <v>1000</v>
      </c>
      <c r="G122" s="238" t="s">
        <v>862</v>
      </c>
      <c r="H122" s="238" t="s">
        <v>862</v>
      </c>
      <c r="I122" s="238" t="s">
        <v>862</v>
      </c>
      <c r="J122" s="238" t="s">
        <v>862</v>
      </c>
      <c r="K122" s="238" t="s">
        <v>862</v>
      </c>
      <c r="L122" s="238" t="s">
        <v>862</v>
      </c>
      <c r="M122" s="238" t="s">
        <v>862</v>
      </c>
      <c r="N122" s="238" t="s">
        <v>862</v>
      </c>
      <c r="O122" s="238" t="s">
        <v>862</v>
      </c>
      <c r="P122" s="238" t="s">
        <v>862</v>
      </c>
      <c r="Q122" s="238" t="s">
        <v>862</v>
      </c>
      <c r="R122" s="238" t="s">
        <v>862</v>
      </c>
      <c r="S122" s="238" t="s">
        <v>862</v>
      </c>
      <c r="T122" s="238" t="s">
        <v>862</v>
      </c>
      <c r="U122" s="238" t="s">
        <v>862</v>
      </c>
      <c r="V122" s="238" t="s">
        <v>862</v>
      </c>
      <c r="W122" s="238" t="s">
        <v>862</v>
      </c>
      <c r="X122" s="238" t="s">
        <v>862</v>
      </c>
      <c r="Y122" s="238" t="s">
        <v>862</v>
      </c>
      <c r="Z122" s="238" t="s">
        <v>862</v>
      </c>
      <c r="AA122" s="238" t="s">
        <v>862</v>
      </c>
      <c r="AB122" s="238" t="s">
        <v>862</v>
      </c>
      <c r="AC122" s="238" t="s">
        <v>862</v>
      </c>
      <c r="AD122" s="238" t="s">
        <v>862</v>
      </c>
      <c r="AE122"/>
    </row>
    <row r="123" spans="1:31">
      <c r="A123" s="89">
        <v>117</v>
      </c>
      <c r="B123" s="238" t="s">
        <v>862</v>
      </c>
      <c r="C123" s="120">
        <v>124930</v>
      </c>
      <c r="D123" s="89" t="s">
        <v>633</v>
      </c>
      <c r="E123" s="89" t="s">
        <v>218</v>
      </c>
      <c r="F123" s="120" t="s">
        <v>1000</v>
      </c>
      <c r="G123" s="238" t="s">
        <v>862</v>
      </c>
      <c r="H123" s="238" t="s">
        <v>862</v>
      </c>
      <c r="I123" s="238" t="s">
        <v>862</v>
      </c>
      <c r="J123" s="238" t="s">
        <v>862</v>
      </c>
      <c r="K123" s="238" t="s">
        <v>862</v>
      </c>
      <c r="L123" s="238" t="s">
        <v>862</v>
      </c>
      <c r="M123" s="238" t="s">
        <v>862</v>
      </c>
      <c r="N123" s="238" t="s">
        <v>862</v>
      </c>
      <c r="O123" s="238" t="s">
        <v>862</v>
      </c>
      <c r="P123" s="238" t="s">
        <v>862</v>
      </c>
      <c r="Q123" s="238" t="s">
        <v>862</v>
      </c>
      <c r="R123" s="238" t="s">
        <v>862</v>
      </c>
      <c r="S123" s="238" t="s">
        <v>862</v>
      </c>
      <c r="T123" s="238" t="s">
        <v>862</v>
      </c>
      <c r="U123" s="238" t="s">
        <v>862</v>
      </c>
      <c r="V123" s="238" t="s">
        <v>862</v>
      </c>
      <c r="W123" s="238" t="s">
        <v>862</v>
      </c>
      <c r="X123" s="238" t="s">
        <v>862</v>
      </c>
      <c r="Y123" s="238" t="s">
        <v>862</v>
      </c>
      <c r="Z123" s="238" t="s">
        <v>862</v>
      </c>
      <c r="AA123" s="238" t="s">
        <v>862</v>
      </c>
      <c r="AB123" s="238" t="s">
        <v>862</v>
      </c>
      <c r="AC123" s="238" t="s">
        <v>862</v>
      </c>
      <c r="AD123" s="238" t="s">
        <v>862</v>
      </c>
      <c r="AE123"/>
    </row>
    <row r="126" spans="1:31" customFormat="1" ht="15">
      <c r="A126" s="1"/>
      <c r="D126" s="1"/>
      <c r="E126" s="1"/>
      <c r="F126" s="1" t="s">
        <v>921</v>
      </c>
      <c r="G126" s="243">
        <f>MIN(G6:G111)</f>
        <v>4.1666666666666664E-2</v>
      </c>
      <c r="H126" s="243">
        <f>MIN(H6:H111)</f>
        <v>9.5238095238095233E-2</v>
      </c>
      <c r="I126" s="243">
        <f t="shared" ref="I126:Z126" si="0">MIN(I6:I111)</f>
        <v>2.407221664994985E-3</v>
      </c>
      <c r="J126" s="243">
        <f t="shared" ref="J126" si="1">MIN(J6:J111)</f>
        <v>5.0180970492607814E-2</v>
      </c>
      <c r="K126" s="243"/>
      <c r="L126" s="243">
        <f t="shared" si="0"/>
        <v>6.047966631908238E-2</v>
      </c>
      <c r="M126" s="243">
        <f t="shared" si="0"/>
        <v>23.684210526315788</v>
      </c>
      <c r="N126" s="243">
        <f t="shared" si="0"/>
        <v>3.0927835051546393E-2</v>
      </c>
      <c r="O126" s="243">
        <f t="shared" si="0"/>
        <v>1.0335917312661499E-2</v>
      </c>
      <c r="P126" s="243">
        <f t="shared" si="0"/>
        <v>7.7922077922077921</v>
      </c>
      <c r="Q126" s="243">
        <f t="shared" si="0"/>
        <v>0.11560693641618497</v>
      </c>
      <c r="R126" s="243">
        <f t="shared" si="0"/>
        <v>2.1276595744680851E-2</v>
      </c>
      <c r="S126" s="243">
        <f t="shared" si="0"/>
        <v>2.3880597014925373E-2</v>
      </c>
      <c r="T126" s="243">
        <f t="shared" ref="T126" si="2">MIN(T6:T111)</f>
        <v>5.7142857142857141E-2</v>
      </c>
      <c r="U126" s="243">
        <f t="shared" si="0"/>
        <v>0.57142857142857151</v>
      </c>
      <c r="V126" s="243">
        <f t="shared" si="0"/>
        <v>1.5208333333333333</v>
      </c>
      <c r="W126" s="243">
        <f t="shared" si="0"/>
        <v>2.5906735751295338E-3</v>
      </c>
      <c r="X126" s="243">
        <f t="shared" si="0"/>
        <v>2.4999999999999998E-2</v>
      </c>
      <c r="Y126" s="243">
        <f t="shared" si="0"/>
        <v>5.2380952380952382E-2</v>
      </c>
      <c r="Z126" s="243">
        <f t="shared" si="0"/>
        <v>55</v>
      </c>
      <c r="AA126" s="243">
        <f>MIN(AA6:AA111)</f>
        <v>3.1847133757961787E-4</v>
      </c>
      <c r="AB126" s="243">
        <f>MIN(AB6:AB111)</f>
        <v>7.5471698113207548E-3</v>
      </c>
      <c r="AC126" s="243">
        <f>MIN(AC6:AC111)</f>
        <v>0.44444444444444448</v>
      </c>
      <c r="AD126" s="243">
        <f>MIN(AD6:AD111)</f>
        <v>0.10526315789473685</v>
      </c>
      <c r="AE126" s="243"/>
    </row>
    <row r="127" spans="1:31" customFormat="1" ht="15">
      <c r="A127" s="1"/>
      <c r="D127" s="1"/>
      <c r="E127" s="1"/>
      <c r="F127" s="1" t="s">
        <v>922</v>
      </c>
      <c r="G127" s="243">
        <f>MAX(G6:G111)</f>
        <v>16.125</v>
      </c>
      <c r="H127" s="243">
        <f>MAX(H6:H111)</f>
        <v>7.0476190476190474</v>
      </c>
      <c r="I127" s="243">
        <f t="shared" ref="I127:Z127" si="3">MAX(I6:I111)</f>
        <v>0.57706452691407562</v>
      </c>
      <c r="J127" s="243">
        <f t="shared" ref="J127" si="4">MAX(J6:J111)</f>
        <v>2.1348383534752471</v>
      </c>
      <c r="K127" s="244"/>
      <c r="L127" s="244">
        <f t="shared" si="3"/>
        <v>2.8675703858185608</v>
      </c>
      <c r="M127" s="243">
        <f t="shared" si="3"/>
        <v>428.9473684210526</v>
      </c>
      <c r="N127" s="244">
        <f t="shared" si="3"/>
        <v>2.0927835051546393</v>
      </c>
      <c r="O127" s="243">
        <f t="shared" si="3"/>
        <v>0.94961240310077522</v>
      </c>
      <c r="P127" s="243">
        <f t="shared" si="3"/>
        <v>276.62337662337666</v>
      </c>
      <c r="Q127" s="244">
        <f t="shared" si="3"/>
        <v>5.3179190751445082</v>
      </c>
      <c r="R127" s="243">
        <f t="shared" si="3"/>
        <v>4.1702127659574471</v>
      </c>
      <c r="S127" s="243">
        <f t="shared" si="3"/>
        <v>0.78507462686567164</v>
      </c>
      <c r="T127" s="243">
        <f t="shared" ref="T127" si="5">MAX(T6:T111)</f>
        <v>1.6</v>
      </c>
      <c r="U127" s="243">
        <f t="shared" si="3"/>
        <v>17.928571428571431</v>
      </c>
      <c r="V127" s="243">
        <f t="shared" si="3"/>
        <v>125</v>
      </c>
      <c r="W127" s="243">
        <f t="shared" si="3"/>
        <v>1.1139896373056994</v>
      </c>
      <c r="X127" s="243">
        <f t="shared" si="3"/>
        <v>0.76666666666666661</v>
      </c>
      <c r="Y127" s="243">
        <f t="shared" si="3"/>
        <v>4.4238095238095232</v>
      </c>
      <c r="Z127" s="243">
        <f t="shared" si="3"/>
        <v>3225</v>
      </c>
      <c r="AA127" s="243">
        <f>MAX(AA6:AA111)</f>
        <v>2.2292993630573247E-2</v>
      </c>
      <c r="AB127" s="243">
        <f>MAX(AB6:AB111)</f>
        <v>3.2452830188679247</v>
      </c>
      <c r="AC127" s="243">
        <f>MAX(AC6:AC111)</f>
        <v>12.999999999999998</v>
      </c>
      <c r="AD127" s="243">
        <f>MAX(AD6:AD111)</f>
        <v>18.526315789473685</v>
      </c>
      <c r="AE127" s="243"/>
    </row>
    <row r="128" spans="1:31" customFormat="1" ht="15">
      <c r="A128" s="1"/>
      <c r="D128" s="245"/>
      <c r="E128" s="245"/>
      <c r="F128" s="1" t="s">
        <v>385</v>
      </c>
      <c r="G128" s="243">
        <f>AVERAGE(G6:G111)</f>
        <v>1.2851686507936511</v>
      </c>
      <c r="H128" s="243">
        <f>AVERAGE(H6:H111)</f>
        <v>1.3310657596371887</v>
      </c>
      <c r="I128" s="243">
        <f t="shared" ref="I128:Z128" si="6">AVERAGE(I6:I111)</f>
        <v>0.13670774227444235</v>
      </c>
      <c r="J128" s="243">
        <f t="shared" ref="J128" si="7">AVERAGE(J6:J111)</f>
        <v>0.45982279790021652</v>
      </c>
      <c r="K128" s="244"/>
      <c r="L128" s="244">
        <f t="shared" si="6"/>
        <v>0.54313769303341775</v>
      </c>
      <c r="M128" s="243">
        <f t="shared" si="6"/>
        <v>126.50375939849627</v>
      </c>
      <c r="N128" s="244">
        <f t="shared" si="6"/>
        <v>0.30436917034855143</v>
      </c>
      <c r="O128" s="243">
        <f t="shared" si="6"/>
        <v>0.17721791559000852</v>
      </c>
      <c r="P128" s="243">
        <f t="shared" si="6"/>
        <v>60.095856524427937</v>
      </c>
      <c r="Q128" s="244">
        <f t="shared" si="6"/>
        <v>0.90489953206716278</v>
      </c>
      <c r="R128" s="243">
        <f t="shared" si="6"/>
        <v>0.6279128672745693</v>
      </c>
      <c r="S128" s="243">
        <f t="shared" si="6"/>
        <v>0.21839019189765452</v>
      </c>
      <c r="T128" s="243">
        <f t="shared" ref="T128" si="8">AVERAGE(T6:T111)</f>
        <v>0.28915662650602386</v>
      </c>
      <c r="U128" s="243">
        <f t="shared" si="6"/>
        <v>4.9846938775510186</v>
      </c>
      <c r="V128" s="243">
        <f t="shared" si="6"/>
        <v>21.151289682539677</v>
      </c>
      <c r="W128" s="243">
        <f t="shared" si="6"/>
        <v>7.0935109795213461E-2</v>
      </c>
      <c r="X128" s="243">
        <f t="shared" si="6"/>
        <v>0.1805220883534136</v>
      </c>
      <c r="Y128" s="243">
        <f t="shared" si="6"/>
        <v>0.4876984126984128</v>
      </c>
      <c r="Z128" s="243">
        <f t="shared" si="6"/>
        <v>685.32738095238096</v>
      </c>
      <c r="AA128" s="243">
        <f>AVERAGE(AA6:AA111)</f>
        <v>4.6614346375492902E-3</v>
      </c>
      <c r="AB128" s="243">
        <f>AVERAGE(AB6:AB111)</f>
        <v>0.19973045822102425</v>
      </c>
      <c r="AC128" s="243">
        <f>AVERAGE(AC6:AC111)</f>
        <v>2.3306878306878303</v>
      </c>
      <c r="AD128" s="243">
        <f>AVERAGE(AD6:AD111)</f>
        <v>2.0156641604010024</v>
      </c>
      <c r="AE128" s="243"/>
    </row>
    <row r="129" spans="1:45" customFormat="1" ht="15">
      <c r="A129" s="1"/>
      <c r="D129" s="245"/>
      <c r="E129" s="245"/>
      <c r="F129" s="1" t="s">
        <v>386</v>
      </c>
      <c r="G129" s="243">
        <f>MEDIAN(G6:G111)</f>
        <v>0.70624999999999993</v>
      </c>
      <c r="H129" s="243">
        <f>MEDIAN(H6:H111)</f>
        <v>1.0714285714285714</v>
      </c>
      <c r="I129" s="243">
        <f t="shared" ref="I129:Z129" si="9">MEDIAN(I6:I111)</f>
        <v>0.10397860247408894</v>
      </c>
      <c r="J129" s="243">
        <f t="shared" ref="J129" si="10">MEDIAN(J6:J111)</f>
        <v>0.26869517207533278</v>
      </c>
      <c r="K129" s="244"/>
      <c r="L129" s="244">
        <f t="shared" si="9"/>
        <v>0.32977059436913453</v>
      </c>
      <c r="M129" s="318">
        <f t="shared" si="9"/>
        <v>85.526315789473685</v>
      </c>
      <c r="N129" s="244">
        <f t="shared" si="9"/>
        <v>0.16494845360824742</v>
      </c>
      <c r="O129" s="243">
        <f t="shared" si="9"/>
        <v>0.13307493540051679</v>
      </c>
      <c r="P129" s="318">
        <f t="shared" si="9"/>
        <v>49.350649350649348</v>
      </c>
      <c r="Q129" s="244">
        <f t="shared" si="9"/>
        <v>0.57803468208092479</v>
      </c>
      <c r="R129" s="243">
        <f t="shared" si="9"/>
        <v>0.43617021276595747</v>
      </c>
      <c r="S129" s="243">
        <f t="shared" si="9"/>
        <v>0.14701492537313432</v>
      </c>
      <c r="T129" s="243">
        <f t="shared" ref="T129" si="11">MEDIAN(T6:T111)</f>
        <v>0.17142857142857143</v>
      </c>
      <c r="U129" s="243">
        <f t="shared" si="9"/>
        <v>4.6785714285714288</v>
      </c>
      <c r="V129" s="318">
        <f t="shared" si="9"/>
        <v>14.5625</v>
      </c>
      <c r="W129" s="243">
        <f t="shared" si="9"/>
        <v>3.6787564766839378E-2</v>
      </c>
      <c r="X129" s="243">
        <f t="shared" si="9"/>
        <v>0.10833333333333334</v>
      </c>
      <c r="Y129" s="243">
        <f t="shared" si="9"/>
        <v>0.37857142857142856</v>
      </c>
      <c r="Z129" s="318">
        <f t="shared" si="9"/>
        <v>566.25</v>
      </c>
      <c r="AA129" s="243">
        <f>MEDIAN(AA6:AA111)</f>
        <v>3.5031847133757963E-3</v>
      </c>
      <c r="AB129" s="243">
        <f>MEDIAN(AB6:AB111)</f>
        <v>0.10188679245283019</v>
      </c>
      <c r="AC129" s="243">
        <f>MEDIAN(AC6:AC111)</f>
        <v>1.5555555555555554</v>
      </c>
      <c r="AD129" s="243">
        <f>MEDIAN(AD6:AD111)</f>
        <v>1.6315789473684212</v>
      </c>
      <c r="AE129" s="243"/>
    </row>
    <row r="133" spans="1:45">
      <c r="AF133" s="6"/>
      <c r="AG133" s="6"/>
      <c r="AH133" s="6"/>
      <c r="AI133" s="6"/>
      <c r="AJ133" s="6"/>
      <c r="AK133" s="6"/>
      <c r="AL133" s="6"/>
      <c r="AM133" s="6"/>
      <c r="AN133" s="6"/>
      <c r="AO133" s="6"/>
      <c r="AP133" s="6"/>
      <c r="AQ133" s="6"/>
      <c r="AR133" s="6"/>
      <c r="AS133" s="12"/>
    </row>
    <row r="134" spans="1:45">
      <c r="AF134" s="6"/>
      <c r="AG134" s="6"/>
      <c r="AH134" s="6"/>
      <c r="AI134" s="6"/>
      <c r="AJ134" s="6"/>
      <c r="AK134" s="6"/>
      <c r="AL134" s="6"/>
      <c r="AM134" s="6"/>
      <c r="AN134" s="6"/>
      <c r="AO134" s="6"/>
      <c r="AP134" s="6"/>
      <c r="AQ134" s="6"/>
      <c r="AR134" s="12"/>
      <c r="AS134" s="6"/>
    </row>
  </sheetData>
  <mergeCells count="1">
    <mergeCell ref="H3:AE3"/>
  </mergeCells>
  <conditionalFormatting sqref="G5">
    <cfRule type="dataBar" priority="40">
      <dataBar>
        <cfvo type="min"/>
        <cfvo type="max"/>
        <color rgb="FFD6007B"/>
      </dataBar>
      <extLst>
        <ext xmlns:x14="http://schemas.microsoft.com/office/spreadsheetml/2009/9/main" uri="{B025F937-C7B1-47D3-B67F-A62EFF666E3E}">
          <x14:id>{E3CE00B3-A27C-4C6E-BC9A-2A2935BCAE06}</x14:id>
        </ext>
      </extLst>
    </cfRule>
  </conditionalFormatting>
  <conditionalFormatting sqref="H5">
    <cfRule type="dataBar" priority="41">
      <dataBar>
        <cfvo type="min"/>
        <cfvo type="max"/>
        <color rgb="FFD6007B"/>
      </dataBar>
      <extLst>
        <ext xmlns:x14="http://schemas.microsoft.com/office/spreadsheetml/2009/9/main" uri="{B025F937-C7B1-47D3-B67F-A62EFF666E3E}">
          <x14:id>{D8A01945-DF1E-4034-8846-D70D67960D25}</x14:id>
        </ext>
      </extLst>
    </cfRule>
  </conditionalFormatting>
  <conditionalFormatting sqref="I5:K5">
    <cfRule type="dataBar" priority="42">
      <dataBar>
        <cfvo type="min"/>
        <cfvo type="max"/>
        <color rgb="FFD6007B"/>
      </dataBar>
      <extLst>
        <ext xmlns:x14="http://schemas.microsoft.com/office/spreadsheetml/2009/9/main" uri="{B025F937-C7B1-47D3-B67F-A62EFF666E3E}">
          <x14:id>{916D44E8-2152-4211-A1D6-E5DC909162F9}</x14:id>
        </ext>
      </extLst>
    </cfRule>
  </conditionalFormatting>
  <conditionalFormatting sqref="L5:M5">
    <cfRule type="dataBar" priority="43">
      <dataBar>
        <cfvo type="min"/>
        <cfvo type="max"/>
        <color rgb="FFD6007B"/>
      </dataBar>
      <extLst>
        <ext xmlns:x14="http://schemas.microsoft.com/office/spreadsheetml/2009/9/main" uri="{B025F937-C7B1-47D3-B67F-A62EFF666E3E}">
          <x14:id>{29D32B74-A2FE-4C02-9703-55FE498D3C5D}</x14:id>
        </ext>
      </extLst>
    </cfRule>
  </conditionalFormatting>
  <conditionalFormatting sqref="N5">
    <cfRule type="dataBar" priority="44">
      <dataBar>
        <cfvo type="min"/>
        <cfvo type="max"/>
        <color rgb="FFD6007B"/>
      </dataBar>
      <extLst>
        <ext xmlns:x14="http://schemas.microsoft.com/office/spreadsheetml/2009/9/main" uri="{B025F937-C7B1-47D3-B67F-A62EFF666E3E}">
          <x14:id>{4A804031-1076-46DD-8FE8-E5F187666226}</x14:id>
        </ext>
      </extLst>
    </cfRule>
  </conditionalFormatting>
  <conditionalFormatting sqref="O5">
    <cfRule type="dataBar" priority="45">
      <dataBar>
        <cfvo type="min"/>
        <cfvo type="max"/>
        <color rgb="FFD6007B"/>
      </dataBar>
      <extLst>
        <ext xmlns:x14="http://schemas.microsoft.com/office/spreadsheetml/2009/9/main" uri="{B025F937-C7B1-47D3-B67F-A62EFF666E3E}">
          <x14:id>{EDD1C9C4-4418-4D26-A820-EC5DEFDB9F9B}</x14:id>
        </ext>
      </extLst>
    </cfRule>
  </conditionalFormatting>
  <conditionalFormatting sqref="P5">
    <cfRule type="dataBar" priority="46">
      <dataBar>
        <cfvo type="min"/>
        <cfvo type="max"/>
        <color rgb="FFD6007B"/>
      </dataBar>
      <extLst>
        <ext xmlns:x14="http://schemas.microsoft.com/office/spreadsheetml/2009/9/main" uri="{B025F937-C7B1-47D3-B67F-A62EFF666E3E}">
          <x14:id>{34611372-C33A-4AD4-96D8-8BE75DE178AF}</x14:id>
        </ext>
      </extLst>
    </cfRule>
  </conditionalFormatting>
  <conditionalFormatting sqref="Q5">
    <cfRule type="dataBar" priority="47">
      <dataBar>
        <cfvo type="min"/>
        <cfvo type="max"/>
        <color rgb="FFD6007B"/>
      </dataBar>
      <extLst>
        <ext xmlns:x14="http://schemas.microsoft.com/office/spreadsheetml/2009/9/main" uri="{B025F937-C7B1-47D3-B67F-A62EFF666E3E}">
          <x14:id>{E9A005FB-9D7B-42E8-8884-C1E67BB3F82C}</x14:id>
        </ext>
      </extLst>
    </cfRule>
  </conditionalFormatting>
  <conditionalFormatting sqref="R5">
    <cfRule type="dataBar" priority="48">
      <dataBar>
        <cfvo type="min"/>
        <cfvo type="max"/>
        <color rgb="FFD6007B"/>
      </dataBar>
      <extLst>
        <ext xmlns:x14="http://schemas.microsoft.com/office/spreadsheetml/2009/9/main" uri="{B025F937-C7B1-47D3-B67F-A62EFF666E3E}">
          <x14:id>{9A2595CF-77AE-4D6A-B3B8-0C36CA9F4050}</x14:id>
        </ext>
      </extLst>
    </cfRule>
  </conditionalFormatting>
  <conditionalFormatting sqref="S5">
    <cfRule type="dataBar" priority="49">
      <dataBar>
        <cfvo type="min"/>
        <cfvo type="max"/>
        <color rgb="FFD6007B"/>
      </dataBar>
      <extLst>
        <ext xmlns:x14="http://schemas.microsoft.com/office/spreadsheetml/2009/9/main" uri="{B025F937-C7B1-47D3-B67F-A62EFF666E3E}">
          <x14:id>{562E3934-F1E6-4817-9660-1FD722888887}</x14:id>
        </ext>
      </extLst>
    </cfRule>
  </conditionalFormatting>
  <conditionalFormatting sqref="T5">
    <cfRule type="dataBar" priority="50">
      <dataBar>
        <cfvo type="min"/>
        <cfvo type="max"/>
        <color rgb="FFD6007B"/>
      </dataBar>
      <extLst>
        <ext xmlns:x14="http://schemas.microsoft.com/office/spreadsheetml/2009/9/main" uri="{B025F937-C7B1-47D3-B67F-A62EFF666E3E}">
          <x14:id>{C71EC90A-5253-4CF0-B5A5-CAB323C67C70}</x14:id>
        </ext>
      </extLst>
    </cfRule>
  </conditionalFormatting>
  <conditionalFormatting sqref="U5">
    <cfRule type="dataBar" priority="51">
      <dataBar>
        <cfvo type="min"/>
        <cfvo type="max"/>
        <color rgb="FFD6007B"/>
      </dataBar>
      <extLst>
        <ext xmlns:x14="http://schemas.microsoft.com/office/spreadsheetml/2009/9/main" uri="{B025F937-C7B1-47D3-B67F-A62EFF666E3E}">
          <x14:id>{2C482DC0-F373-4898-BD34-8161EC1B7A8F}</x14:id>
        </ext>
      </extLst>
    </cfRule>
  </conditionalFormatting>
  <conditionalFormatting sqref="V5">
    <cfRule type="dataBar" priority="1">
      <dataBar>
        <cfvo type="min"/>
        <cfvo type="max"/>
        <color rgb="FFD6007B"/>
      </dataBar>
      <extLst>
        <ext xmlns:x14="http://schemas.microsoft.com/office/spreadsheetml/2009/9/main" uri="{B025F937-C7B1-47D3-B67F-A62EFF666E3E}">
          <x14:id>{84C0E7C2-26F1-4231-BA8F-AC0CE28632C3}</x14:id>
        </ext>
      </extLst>
    </cfRule>
  </conditionalFormatting>
  <conditionalFormatting sqref="W5">
    <cfRule type="dataBar" priority="2">
      <dataBar>
        <cfvo type="min"/>
        <cfvo type="max"/>
        <color rgb="FFD6007B"/>
      </dataBar>
      <extLst>
        <ext xmlns:x14="http://schemas.microsoft.com/office/spreadsheetml/2009/9/main" uri="{B025F937-C7B1-47D3-B67F-A62EFF666E3E}">
          <x14:id>{FA2A5F80-FB5B-44E0-915F-B1BA4CE8CF28}</x14:id>
        </ext>
      </extLst>
    </cfRule>
  </conditionalFormatting>
  <conditionalFormatting sqref="X5">
    <cfRule type="dataBar" priority="3">
      <dataBar>
        <cfvo type="min"/>
        <cfvo type="max"/>
        <color rgb="FFD6007B"/>
      </dataBar>
      <extLst>
        <ext xmlns:x14="http://schemas.microsoft.com/office/spreadsheetml/2009/9/main" uri="{B025F937-C7B1-47D3-B67F-A62EFF666E3E}">
          <x14:id>{70A6576F-15BD-4BEC-B359-BDF61E7B866D}</x14:id>
        </ext>
      </extLst>
    </cfRule>
  </conditionalFormatting>
  <conditionalFormatting sqref="Y5">
    <cfRule type="dataBar" priority="4">
      <dataBar>
        <cfvo type="min"/>
        <cfvo type="max"/>
        <color rgb="FFD6007B"/>
      </dataBar>
      <extLst>
        <ext xmlns:x14="http://schemas.microsoft.com/office/spreadsheetml/2009/9/main" uri="{B025F937-C7B1-47D3-B67F-A62EFF666E3E}">
          <x14:id>{B832B1F6-1DA3-4570-94D4-90D1DC7CABBD}</x14:id>
        </ext>
      </extLst>
    </cfRule>
  </conditionalFormatting>
  <conditionalFormatting sqref="Z5">
    <cfRule type="dataBar" priority="5">
      <dataBar>
        <cfvo type="min"/>
        <cfvo type="max"/>
        <color rgb="FFD6007B"/>
      </dataBar>
      <extLst>
        <ext xmlns:x14="http://schemas.microsoft.com/office/spreadsheetml/2009/9/main" uri="{B025F937-C7B1-47D3-B67F-A62EFF666E3E}">
          <x14:id>{78915BC8-1412-4DAF-9425-EB96D162A13A}</x14:id>
        </ext>
      </extLst>
    </cfRule>
  </conditionalFormatting>
  <conditionalFormatting sqref="AA5">
    <cfRule type="dataBar" priority="6">
      <dataBar>
        <cfvo type="min"/>
        <cfvo type="max"/>
        <color rgb="FFD6007B"/>
      </dataBar>
      <extLst>
        <ext xmlns:x14="http://schemas.microsoft.com/office/spreadsheetml/2009/9/main" uri="{B025F937-C7B1-47D3-B67F-A62EFF666E3E}">
          <x14:id>{3BF49FD6-99C1-4A9D-B17E-ACA886CACCE5}</x14:id>
        </ext>
      </extLst>
    </cfRule>
  </conditionalFormatting>
  <conditionalFormatting sqref="AB5">
    <cfRule type="dataBar" priority="7">
      <dataBar>
        <cfvo type="min"/>
        <cfvo type="max"/>
        <color rgb="FFD6007B"/>
      </dataBar>
      <extLst>
        <ext xmlns:x14="http://schemas.microsoft.com/office/spreadsheetml/2009/9/main" uri="{B025F937-C7B1-47D3-B67F-A62EFF666E3E}">
          <x14:id>{76329792-5969-4DBC-89F1-8D334CCE344A}</x14:id>
        </ext>
      </extLst>
    </cfRule>
  </conditionalFormatting>
  <conditionalFormatting sqref="AC5">
    <cfRule type="dataBar" priority="8">
      <dataBar>
        <cfvo type="min"/>
        <cfvo type="max"/>
        <color rgb="FFD6007B"/>
      </dataBar>
      <extLst>
        <ext xmlns:x14="http://schemas.microsoft.com/office/spreadsheetml/2009/9/main" uri="{B025F937-C7B1-47D3-B67F-A62EFF666E3E}">
          <x14:id>{091FA5A9-A24A-437E-B03E-12F3C52FBDFF}</x14:id>
        </ext>
      </extLst>
    </cfRule>
  </conditionalFormatting>
  <conditionalFormatting sqref="AD5">
    <cfRule type="dataBar" priority="9">
      <dataBar>
        <cfvo type="min"/>
        <cfvo type="max"/>
        <color rgb="FFD6007B"/>
      </dataBar>
      <extLst>
        <ext xmlns:x14="http://schemas.microsoft.com/office/spreadsheetml/2009/9/main" uri="{B025F937-C7B1-47D3-B67F-A62EFF666E3E}">
          <x14:id>{F989B6A3-BC67-4F58-A6A9-FEC8D474346B}</x14:id>
        </ext>
      </extLst>
    </cfRule>
  </conditionalFormatting>
  <conditionalFormatting sqref="AF133">
    <cfRule type="dataBar" priority="10">
      <dataBar>
        <cfvo type="min"/>
        <cfvo type="max"/>
        <color rgb="FFD6007B"/>
      </dataBar>
      <extLst>
        <ext xmlns:x14="http://schemas.microsoft.com/office/spreadsheetml/2009/9/main" uri="{B025F937-C7B1-47D3-B67F-A62EFF666E3E}">
          <x14:id>{9F427B55-45B8-460B-800E-53F8F41BB1AD}</x14:id>
        </ext>
      </extLst>
    </cfRule>
  </conditionalFormatting>
  <conditionalFormatting sqref="AG133">
    <cfRule type="dataBar" priority="11">
      <dataBar>
        <cfvo type="min"/>
        <cfvo type="max"/>
        <color rgb="FFD6007B"/>
      </dataBar>
      <extLst>
        <ext xmlns:x14="http://schemas.microsoft.com/office/spreadsheetml/2009/9/main" uri="{B025F937-C7B1-47D3-B67F-A62EFF666E3E}">
          <x14:id>{AAE0ED94-4233-4324-9EE4-03B0C99C8EB3}</x14:id>
        </ext>
      </extLst>
    </cfRule>
  </conditionalFormatting>
  <conditionalFormatting sqref="AH133">
    <cfRule type="dataBar" priority="12">
      <dataBar>
        <cfvo type="min"/>
        <cfvo type="max"/>
        <color rgb="FFD6007B"/>
      </dataBar>
      <extLst>
        <ext xmlns:x14="http://schemas.microsoft.com/office/spreadsheetml/2009/9/main" uri="{B025F937-C7B1-47D3-B67F-A62EFF666E3E}">
          <x14:id>{512DE842-3CC0-4603-A8CE-47361EC0D69D}</x14:id>
        </ext>
      </extLst>
    </cfRule>
  </conditionalFormatting>
  <conditionalFormatting sqref="AI133">
    <cfRule type="dataBar" priority="13">
      <dataBar>
        <cfvo type="min"/>
        <cfvo type="max"/>
        <color rgb="FFD6007B"/>
      </dataBar>
      <extLst>
        <ext xmlns:x14="http://schemas.microsoft.com/office/spreadsheetml/2009/9/main" uri="{B025F937-C7B1-47D3-B67F-A62EFF666E3E}">
          <x14:id>{57A2E360-3E3D-4A88-8D0B-CFED02D961AC}</x14:id>
        </ext>
      </extLst>
    </cfRule>
  </conditionalFormatting>
  <conditionalFormatting sqref="AJ133">
    <cfRule type="dataBar" priority="14">
      <dataBar>
        <cfvo type="min"/>
        <cfvo type="max"/>
        <color rgb="FFD6007B"/>
      </dataBar>
      <extLst>
        <ext xmlns:x14="http://schemas.microsoft.com/office/spreadsheetml/2009/9/main" uri="{B025F937-C7B1-47D3-B67F-A62EFF666E3E}">
          <x14:id>{C59E8758-6F87-44DE-8EA4-2657C355654F}</x14:id>
        </ext>
      </extLst>
    </cfRule>
  </conditionalFormatting>
  <conditionalFormatting sqref="AK133">
    <cfRule type="dataBar" priority="15">
      <dataBar>
        <cfvo type="min"/>
        <cfvo type="max"/>
        <color rgb="FFD6007B"/>
      </dataBar>
      <extLst>
        <ext xmlns:x14="http://schemas.microsoft.com/office/spreadsheetml/2009/9/main" uri="{B025F937-C7B1-47D3-B67F-A62EFF666E3E}">
          <x14:id>{B598FF06-F4AE-40A5-B262-E53A31A021C4}</x14:id>
        </ext>
      </extLst>
    </cfRule>
  </conditionalFormatting>
  <conditionalFormatting sqref="AL133">
    <cfRule type="dataBar" priority="16">
      <dataBar>
        <cfvo type="min"/>
        <cfvo type="max"/>
        <color rgb="FFD6007B"/>
      </dataBar>
      <extLst>
        <ext xmlns:x14="http://schemas.microsoft.com/office/spreadsheetml/2009/9/main" uri="{B025F937-C7B1-47D3-B67F-A62EFF666E3E}">
          <x14:id>{8B78B9FE-CE9E-40A5-98A7-A64C03D7D689}</x14:id>
        </ext>
      </extLst>
    </cfRule>
  </conditionalFormatting>
  <conditionalFormatting sqref="AM133">
    <cfRule type="dataBar" priority="17">
      <dataBar>
        <cfvo type="min"/>
        <cfvo type="max"/>
        <color rgb="FFD6007B"/>
      </dataBar>
      <extLst>
        <ext xmlns:x14="http://schemas.microsoft.com/office/spreadsheetml/2009/9/main" uri="{B025F937-C7B1-47D3-B67F-A62EFF666E3E}">
          <x14:id>{1E56E30E-B6B6-4129-A7FD-DAA77F2CA466}</x14:id>
        </ext>
      </extLst>
    </cfRule>
  </conditionalFormatting>
  <conditionalFormatting sqref="AN133">
    <cfRule type="dataBar" priority="18">
      <dataBar>
        <cfvo type="min"/>
        <cfvo type="max"/>
        <color rgb="FFD6007B"/>
      </dataBar>
      <extLst>
        <ext xmlns:x14="http://schemas.microsoft.com/office/spreadsheetml/2009/9/main" uri="{B025F937-C7B1-47D3-B67F-A62EFF666E3E}">
          <x14:id>{192F2527-9180-4AA7-992F-C9A4025D2F85}</x14:id>
        </ext>
      </extLst>
    </cfRule>
  </conditionalFormatting>
  <conditionalFormatting sqref="AO133">
    <cfRule type="dataBar" priority="19">
      <dataBar>
        <cfvo type="min"/>
        <cfvo type="max"/>
        <color rgb="FFD6007B"/>
      </dataBar>
      <extLst>
        <ext xmlns:x14="http://schemas.microsoft.com/office/spreadsheetml/2009/9/main" uri="{B025F937-C7B1-47D3-B67F-A62EFF666E3E}">
          <x14:id>{AEA1B6C6-9EEE-4164-8EDD-596E8BE44D82}</x14:id>
        </ext>
      </extLst>
    </cfRule>
  </conditionalFormatting>
  <conditionalFormatting sqref="AP133">
    <cfRule type="dataBar" priority="20">
      <dataBar>
        <cfvo type="min"/>
        <cfvo type="max"/>
        <color rgb="FFD6007B"/>
      </dataBar>
      <extLst>
        <ext xmlns:x14="http://schemas.microsoft.com/office/spreadsheetml/2009/9/main" uri="{B025F937-C7B1-47D3-B67F-A62EFF666E3E}">
          <x14:id>{73B68050-2DFC-4613-8EB0-4A00A07C9E2F}</x14:id>
        </ext>
      </extLst>
    </cfRule>
  </conditionalFormatting>
  <conditionalFormatting sqref="AQ133">
    <cfRule type="dataBar" priority="21">
      <dataBar>
        <cfvo type="min"/>
        <cfvo type="max"/>
        <color rgb="FFD6007B"/>
      </dataBar>
      <extLst>
        <ext xmlns:x14="http://schemas.microsoft.com/office/spreadsheetml/2009/9/main" uri="{B025F937-C7B1-47D3-B67F-A62EFF666E3E}">
          <x14:id>{AAE0CC8A-F18A-47E9-A46F-BDFBD2D5F33F}</x14:id>
        </ext>
      </extLst>
    </cfRule>
  </conditionalFormatting>
  <conditionalFormatting sqref="AR133">
    <cfRule type="dataBar" priority="22">
      <dataBar>
        <cfvo type="min"/>
        <cfvo type="max"/>
        <color rgb="FFD6007B"/>
      </dataBar>
      <extLst>
        <ext xmlns:x14="http://schemas.microsoft.com/office/spreadsheetml/2009/9/main" uri="{B025F937-C7B1-47D3-B67F-A62EFF666E3E}">
          <x14:id>{A5736C8A-162D-4335-B144-2EB67E6E0B52}</x14:id>
        </ext>
      </extLst>
    </cfRule>
  </conditionalFormatting>
  <conditionalFormatting sqref="AS133">
    <cfRule type="dataBar" priority="23">
      <dataBar>
        <cfvo type="min"/>
        <cfvo type="max"/>
        <color rgb="FFD6007B"/>
      </dataBar>
      <extLst>
        <ext xmlns:x14="http://schemas.microsoft.com/office/spreadsheetml/2009/9/main" uri="{B025F937-C7B1-47D3-B67F-A62EFF666E3E}">
          <x14:id>{08FA039F-4770-4A2D-9236-4F7719D67413}</x14:id>
        </ext>
      </extLst>
    </cfRule>
  </conditionalFormatting>
  <pageMargins left="0.7" right="0.7" top="0.75" bottom="0.75" header="0.3" footer="0.3"/>
  <pageSetup paperSize="3" scale="39" orientation="landscape" r:id="rId1"/>
  <drawing r:id="rId2"/>
  <extLst>
    <ext xmlns:x14="http://schemas.microsoft.com/office/spreadsheetml/2009/9/main" uri="{78C0D931-6437-407d-A8EE-F0AAD7539E65}">
      <x14:conditionalFormattings>
        <x14:conditionalFormatting xmlns:xm="http://schemas.microsoft.com/office/excel/2006/main">
          <x14:cfRule type="dataBar" id="{E3CE00B3-A27C-4C6E-BC9A-2A2935BCAE06}">
            <x14:dataBar minLength="0" maxLength="100" border="1" negativeBarBorderColorSameAsPositive="0">
              <x14:cfvo type="autoMin"/>
              <x14:cfvo type="autoMax"/>
              <x14:borderColor rgb="FFD6007B"/>
              <x14:negativeFillColor rgb="FFFF0000"/>
              <x14:negativeBorderColor rgb="FFFF0000"/>
              <x14:axisColor rgb="FF000000"/>
            </x14:dataBar>
          </x14:cfRule>
          <xm:sqref>G5</xm:sqref>
        </x14:conditionalFormatting>
        <x14:conditionalFormatting xmlns:xm="http://schemas.microsoft.com/office/excel/2006/main">
          <x14:cfRule type="dataBar" id="{D8A01945-DF1E-4034-8846-D70D67960D25}">
            <x14:dataBar minLength="0" maxLength="100" border="1" negativeBarBorderColorSameAsPositive="0">
              <x14:cfvo type="autoMin"/>
              <x14:cfvo type="autoMax"/>
              <x14:borderColor rgb="FFD6007B"/>
              <x14:negativeFillColor rgb="FFFF0000"/>
              <x14:negativeBorderColor rgb="FFFF0000"/>
              <x14:axisColor rgb="FF000000"/>
            </x14:dataBar>
          </x14:cfRule>
          <xm:sqref>H5</xm:sqref>
        </x14:conditionalFormatting>
        <x14:conditionalFormatting xmlns:xm="http://schemas.microsoft.com/office/excel/2006/main">
          <x14:cfRule type="dataBar" id="{916D44E8-2152-4211-A1D6-E5DC909162F9}">
            <x14:dataBar minLength="0" maxLength="100" border="1" negativeBarBorderColorSameAsPositive="0">
              <x14:cfvo type="autoMin"/>
              <x14:cfvo type="autoMax"/>
              <x14:borderColor rgb="FFD6007B"/>
              <x14:negativeFillColor rgb="FFFF0000"/>
              <x14:negativeBorderColor rgb="FFFF0000"/>
              <x14:axisColor rgb="FF000000"/>
            </x14:dataBar>
          </x14:cfRule>
          <xm:sqref>I5:K5</xm:sqref>
        </x14:conditionalFormatting>
        <x14:conditionalFormatting xmlns:xm="http://schemas.microsoft.com/office/excel/2006/main">
          <x14:cfRule type="dataBar" id="{29D32B74-A2FE-4C02-9703-55FE498D3C5D}">
            <x14:dataBar minLength="0" maxLength="100" border="1" negativeBarBorderColorSameAsPositive="0">
              <x14:cfvo type="autoMin"/>
              <x14:cfvo type="autoMax"/>
              <x14:borderColor rgb="FFD6007B"/>
              <x14:negativeFillColor rgb="FFFF0000"/>
              <x14:negativeBorderColor rgb="FFFF0000"/>
              <x14:axisColor rgb="FF000000"/>
            </x14:dataBar>
          </x14:cfRule>
          <xm:sqref>L5:M5</xm:sqref>
        </x14:conditionalFormatting>
        <x14:conditionalFormatting xmlns:xm="http://schemas.microsoft.com/office/excel/2006/main">
          <x14:cfRule type="dataBar" id="{4A804031-1076-46DD-8FE8-E5F187666226}">
            <x14:dataBar minLength="0" maxLength="100" border="1" negativeBarBorderColorSameAsPositive="0">
              <x14:cfvo type="autoMin"/>
              <x14:cfvo type="autoMax"/>
              <x14:borderColor rgb="FFD6007B"/>
              <x14:negativeFillColor rgb="FFFF0000"/>
              <x14:negativeBorderColor rgb="FFFF0000"/>
              <x14:axisColor rgb="FF000000"/>
            </x14:dataBar>
          </x14:cfRule>
          <xm:sqref>N5</xm:sqref>
        </x14:conditionalFormatting>
        <x14:conditionalFormatting xmlns:xm="http://schemas.microsoft.com/office/excel/2006/main">
          <x14:cfRule type="dataBar" id="{EDD1C9C4-4418-4D26-A820-EC5DEFDB9F9B}">
            <x14:dataBar minLength="0" maxLength="100" border="1" negativeBarBorderColorSameAsPositive="0">
              <x14:cfvo type="autoMin"/>
              <x14:cfvo type="autoMax"/>
              <x14:borderColor rgb="FFD6007B"/>
              <x14:negativeFillColor rgb="FFFF0000"/>
              <x14:negativeBorderColor rgb="FFFF0000"/>
              <x14:axisColor rgb="FF000000"/>
            </x14:dataBar>
          </x14:cfRule>
          <xm:sqref>O5</xm:sqref>
        </x14:conditionalFormatting>
        <x14:conditionalFormatting xmlns:xm="http://schemas.microsoft.com/office/excel/2006/main">
          <x14:cfRule type="dataBar" id="{34611372-C33A-4AD4-96D8-8BE75DE178AF}">
            <x14:dataBar minLength="0" maxLength="100" border="1" negativeBarBorderColorSameAsPositive="0">
              <x14:cfvo type="autoMin"/>
              <x14:cfvo type="autoMax"/>
              <x14:borderColor rgb="FFD6007B"/>
              <x14:negativeFillColor rgb="FFFF0000"/>
              <x14:negativeBorderColor rgb="FFFF0000"/>
              <x14:axisColor rgb="FF000000"/>
            </x14:dataBar>
          </x14:cfRule>
          <xm:sqref>P5</xm:sqref>
        </x14:conditionalFormatting>
        <x14:conditionalFormatting xmlns:xm="http://schemas.microsoft.com/office/excel/2006/main">
          <x14:cfRule type="dataBar" id="{E9A005FB-9D7B-42E8-8884-C1E67BB3F82C}">
            <x14:dataBar minLength="0" maxLength="100" border="1" negativeBarBorderColorSameAsPositive="0">
              <x14:cfvo type="autoMin"/>
              <x14:cfvo type="autoMax"/>
              <x14:borderColor rgb="FFD6007B"/>
              <x14:negativeFillColor rgb="FFFF0000"/>
              <x14:negativeBorderColor rgb="FFFF0000"/>
              <x14:axisColor rgb="FF000000"/>
            </x14:dataBar>
          </x14:cfRule>
          <xm:sqref>Q5</xm:sqref>
        </x14:conditionalFormatting>
        <x14:conditionalFormatting xmlns:xm="http://schemas.microsoft.com/office/excel/2006/main">
          <x14:cfRule type="dataBar" id="{9A2595CF-77AE-4D6A-B3B8-0C36CA9F4050}">
            <x14:dataBar minLength="0" maxLength="100" border="1" negativeBarBorderColorSameAsPositive="0">
              <x14:cfvo type="autoMin"/>
              <x14:cfvo type="autoMax"/>
              <x14:borderColor rgb="FFD6007B"/>
              <x14:negativeFillColor rgb="FFFF0000"/>
              <x14:negativeBorderColor rgb="FFFF0000"/>
              <x14:axisColor rgb="FF000000"/>
            </x14:dataBar>
          </x14:cfRule>
          <xm:sqref>R5</xm:sqref>
        </x14:conditionalFormatting>
        <x14:conditionalFormatting xmlns:xm="http://schemas.microsoft.com/office/excel/2006/main">
          <x14:cfRule type="dataBar" id="{562E3934-F1E6-4817-9660-1FD722888887}">
            <x14:dataBar minLength="0" maxLength="100" border="1" negativeBarBorderColorSameAsPositive="0">
              <x14:cfvo type="autoMin"/>
              <x14:cfvo type="autoMax"/>
              <x14:borderColor rgb="FFD6007B"/>
              <x14:negativeFillColor rgb="FFFF0000"/>
              <x14:negativeBorderColor rgb="FFFF0000"/>
              <x14:axisColor rgb="FF000000"/>
            </x14:dataBar>
          </x14:cfRule>
          <xm:sqref>S5</xm:sqref>
        </x14:conditionalFormatting>
        <x14:conditionalFormatting xmlns:xm="http://schemas.microsoft.com/office/excel/2006/main">
          <x14:cfRule type="dataBar" id="{C71EC90A-5253-4CF0-B5A5-CAB323C67C70}">
            <x14:dataBar minLength="0" maxLength="100" border="1" negativeBarBorderColorSameAsPositive="0">
              <x14:cfvo type="autoMin"/>
              <x14:cfvo type="autoMax"/>
              <x14:borderColor rgb="FFD6007B"/>
              <x14:negativeFillColor rgb="FFFF0000"/>
              <x14:negativeBorderColor rgb="FFFF0000"/>
              <x14:axisColor rgb="FF000000"/>
            </x14:dataBar>
          </x14:cfRule>
          <xm:sqref>T5</xm:sqref>
        </x14:conditionalFormatting>
        <x14:conditionalFormatting xmlns:xm="http://schemas.microsoft.com/office/excel/2006/main">
          <x14:cfRule type="dataBar" id="{2C482DC0-F373-4898-BD34-8161EC1B7A8F}">
            <x14:dataBar minLength="0" maxLength="100" border="1" negativeBarBorderColorSameAsPositive="0">
              <x14:cfvo type="autoMin"/>
              <x14:cfvo type="autoMax"/>
              <x14:borderColor rgb="FFD6007B"/>
              <x14:negativeFillColor rgb="FFFF0000"/>
              <x14:negativeBorderColor rgb="FFFF0000"/>
              <x14:axisColor rgb="FF000000"/>
            </x14:dataBar>
          </x14:cfRule>
          <xm:sqref>U5</xm:sqref>
        </x14:conditionalFormatting>
        <x14:conditionalFormatting xmlns:xm="http://schemas.microsoft.com/office/excel/2006/main">
          <x14:cfRule type="dataBar" id="{84C0E7C2-26F1-4231-BA8F-AC0CE28632C3}">
            <x14:dataBar minLength="0" maxLength="100" border="1" negativeBarBorderColorSameAsPositive="0">
              <x14:cfvo type="autoMin"/>
              <x14:cfvo type="autoMax"/>
              <x14:borderColor rgb="FFD6007B"/>
              <x14:negativeFillColor rgb="FFFF0000"/>
              <x14:negativeBorderColor rgb="FFFF0000"/>
              <x14:axisColor rgb="FF000000"/>
            </x14:dataBar>
          </x14:cfRule>
          <xm:sqref>V5</xm:sqref>
        </x14:conditionalFormatting>
        <x14:conditionalFormatting xmlns:xm="http://schemas.microsoft.com/office/excel/2006/main">
          <x14:cfRule type="dataBar" id="{FA2A5F80-FB5B-44E0-915F-B1BA4CE8CF28}">
            <x14:dataBar minLength="0" maxLength="100" border="1" negativeBarBorderColorSameAsPositive="0">
              <x14:cfvo type="autoMin"/>
              <x14:cfvo type="autoMax"/>
              <x14:borderColor rgb="FFD6007B"/>
              <x14:negativeFillColor rgb="FFFF0000"/>
              <x14:negativeBorderColor rgb="FFFF0000"/>
              <x14:axisColor rgb="FF000000"/>
            </x14:dataBar>
          </x14:cfRule>
          <xm:sqref>W5</xm:sqref>
        </x14:conditionalFormatting>
        <x14:conditionalFormatting xmlns:xm="http://schemas.microsoft.com/office/excel/2006/main">
          <x14:cfRule type="dataBar" id="{70A6576F-15BD-4BEC-B359-BDF61E7B866D}">
            <x14:dataBar minLength="0" maxLength="100" border="1" negativeBarBorderColorSameAsPositive="0">
              <x14:cfvo type="autoMin"/>
              <x14:cfvo type="autoMax"/>
              <x14:borderColor rgb="FFD6007B"/>
              <x14:negativeFillColor rgb="FFFF0000"/>
              <x14:negativeBorderColor rgb="FFFF0000"/>
              <x14:axisColor rgb="FF000000"/>
            </x14:dataBar>
          </x14:cfRule>
          <xm:sqref>X5</xm:sqref>
        </x14:conditionalFormatting>
        <x14:conditionalFormatting xmlns:xm="http://schemas.microsoft.com/office/excel/2006/main">
          <x14:cfRule type="dataBar" id="{B832B1F6-1DA3-4570-94D4-90D1DC7CABBD}">
            <x14:dataBar minLength="0" maxLength="100" border="1" negativeBarBorderColorSameAsPositive="0">
              <x14:cfvo type="autoMin"/>
              <x14:cfvo type="autoMax"/>
              <x14:borderColor rgb="FFD6007B"/>
              <x14:negativeFillColor rgb="FFFF0000"/>
              <x14:negativeBorderColor rgb="FFFF0000"/>
              <x14:axisColor rgb="FF000000"/>
            </x14:dataBar>
          </x14:cfRule>
          <xm:sqref>Y5</xm:sqref>
        </x14:conditionalFormatting>
        <x14:conditionalFormatting xmlns:xm="http://schemas.microsoft.com/office/excel/2006/main">
          <x14:cfRule type="dataBar" id="{78915BC8-1412-4DAF-9425-EB96D162A13A}">
            <x14:dataBar minLength="0" maxLength="100" border="1" negativeBarBorderColorSameAsPositive="0">
              <x14:cfvo type="autoMin"/>
              <x14:cfvo type="autoMax"/>
              <x14:borderColor rgb="FFD6007B"/>
              <x14:negativeFillColor rgb="FFFF0000"/>
              <x14:negativeBorderColor rgb="FFFF0000"/>
              <x14:axisColor rgb="FF000000"/>
            </x14:dataBar>
          </x14:cfRule>
          <xm:sqref>Z5</xm:sqref>
        </x14:conditionalFormatting>
        <x14:conditionalFormatting xmlns:xm="http://schemas.microsoft.com/office/excel/2006/main">
          <x14:cfRule type="dataBar" id="{3BF49FD6-99C1-4A9D-B17E-ACA886CACCE5}">
            <x14:dataBar minLength="0" maxLength="100" border="1" negativeBarBorderColorSameAsPositive="0">
              <x14:cfvo type="autoMin"/>
              <x14:cfvo type="autoMax"/>
              <x14:borderColor rgb="FFD6007B"/>
              <x14:negativeFillColor rgb="FFFF0000"/>
              <x14:negativeBorderColor rgb="FFFF0000"/>
              <x14:axisColor rgb="FF000000"/>
            </x14:dataBar>
          </x14:cfRule>
          <xm:sqref>AA5</xm:sqref>
        </x14:conditionalFormatting>
        <x14:conditionalFormatting xmlns:xm="http://schemas.microsoft.com/office/excel/2006/main">
          <x14:cfRule type="dataBar" id="{76329792-5969-4DBC-89F1-8D334CCE344A}">
            <x14:dataBar minLength="0" maxLength="100" border="1" negativeBarBorderColorSameAsPositive="0">
              <x14:cfvo type="autoMin"/>
              <x14:cfvo type="autoMax"/>
              <x14:borderColor rgb="FFD6007B"/>
              <x14:negativeFillColor rgb="FFFF0000"/>
              <x14:negativeBorderColor rgb="FFFF0000"/>
              <x14:axisColor rgb="FF000000"/>
            </x14:dataBar>
          </x14:cfRule>
          <xm:sqref>AB5</xm:sqref>
        </x14:conditionalFormatting>
        <x14:conditionalFormatting xmlns:xm="http://schemas.microsoft.com/office/excel/2006/main">
          <x14:cfRule type="dataBar" id="{091FA5A9-A24A-437E-B03E-12F3C52FBDFF}">
            <x14:dataBar minLength="0" maxLength="100" border="1" negativeBarBorderColorSameAsPositive="0">
              <x14:cfvo type="autoMin"/>
              <x14:cfvo type="autoMax"/>
              <x14:borderColor rgb="FFD6007B"/>
              <x14:negativeFillColor rgb="FFFF0000"/>
              <x14:negativeBorderColor rgb="FFFF0000"/>
              <x14:axisColor rgb="FF000000"/>
            </x14:dataBar>
          </x14:cfRule>
          <xm:sqref>AC5</xm:sqref>
        </x14:conditionalFormatting>
        <x14:conditionalFormatting xmlns:xm="http://schemas.microsoft.com/office/excel/2006/main">
          <x14:cfRule type="dataBar" id="{F989B6A3-BC67-4F58-A6A9-FEC8D474346B}">
            <x14:dataBar minLength="0" maxLength="100" border="1" negativeBarBorderColorSameAsPositive="0">
              <x14:cfvo type="autoMin"/>
              <x14:cfvo type="autoMax"/>
              <x14:borderColor rgb="FFD6007B"/>
              <x14:negativeFillColor rgb="FFFF0000"/>
              <x14:negativeBorderColor rgb="FFFF0000"/>
              <x14:axisColor rgb="FF000000"/>
            </x14:dataBar>
          </x14:cfRule>
          <xm:sqref>AD5</xm:sqref>
        </x14:conditionalFormatting>
        <x14:conditionalFormatting xmlns:xm="http://schemas.microsoft.com/office/excel/2006/main">
          <x14:cfRule type="dataBar" id="{9F427B55-45B8-460B-800E-53F8F41BB1AD}">
            <x14:dataBar minLength="0" maxLength="100" border="1" negativeBarBorderColorSameAsPositive="0">
              <x14:cfvo type="autoMin"/>
              <x14:cfvo type="autoMax"/>
              <x14:borderColor rgb="FFD6007B"/>
              <x14:negativeFillColor rgb="FFFF0000"/>
              <x14:negativeBorderColor rgb="FFFF0000"/>
              <x14:axisColor rgb="FF000000"/>
            </x14:dataBar>
          </x14:cfRule>
          <xm:sqref>AF133</xm:sqref>
        </x14:conditionalFormatting>
        <x14:conditionalFormatting xmlns:xm="http://schemas.microsoft.com/office/excel/2006/main">
          <x14:cfRule type="dataBar" id="{AAE0ED94-4233-4324-9EE4-03B0C99C8EB3}">
            <x14:dataBar minLength="0" maxLength="100" border="1" negativeBarBorderColorSameAsPositive="0">
              <x14:cfvo type="autoMin"/>
              <x14:cfvo type="autoMax"/>
              <x14:borderColor rgb="FFD6007B"/>
              <x14:negativeFillColor rgb="FFFF0000"/>
              <x14:negativeBorderColor rgb="FFFF0000"/>
              <x14:axisColor rgb="FF000000"/>
            </x14:dataBar>
          </x14:cfRule>
          <xm:sqref>AG133</xm:sqref>
        </x14:conditionalFormatting>
        <x14:conditionalFormatting xmlns:xm="http://schemas.microsoft.com/office/excel/2006/main">
          <x14:cfRule type="dataBar" id="{512DE842-3CC0-4603-A8CE-47361EC0D69D}">
            <x14:dataBar minLength="0" maxLength="100" border="1" negativeBarBorderColorSameAsPositive="0">
              <x14:cfvo type="autoMin"/>
              <x14:cfvo type="autoMax"/>
              <x14:borderColor rgb="FFD6007B"/>
              <x14:negativeFillColor rgb="FFFF0000"/>
              <x14:negativeBorderColor rgb="FFFF0000"/>
              <x14:axisColor rgb="FF000000"/>
            </x14:dataBar>
          </x14:cfRule>
          <xm:sqref>AH133</xm:sqref>
        </x14:conditionalFormatting>
        <x14:conditionalFormatting xmlns:xm="http://schemas.microsoft.com/office/excel/2006/main">
          <x14:cfRule type="dataBar" id="{57A2E360-3E3D-4A88-8D0B-CFED02D961AC}">
            <x14:dataBar minLength="0" maxLength="100" border="1" negativeBarBorderColorSameAsPositive="0">
              <x14:cfvo type="autoMin"/>
              <x14:cfvo type="autoMax"/>
              <x14:borderColor rgb="FFD6007B"/>
              <x14:negativeFillColor rgb="FFFF0000"/>
              <x14:negativeBorderColor rgb="FFFF0000"/>
              <x14:axisColor rgb="FF000000"/>
            </x14:dataBar>
          </x14:cfRule>
          <xm:sqref>AI133</xm:sqref>
        </x14:conditionalFormatting>
        <x14:conditionalFormatting xmlns:xm="http://schemas.microsoft.com/office/excel/2006/main">
          <x14:cfRule type="dataBar" id="{C59E8758-6F87-44DE-8EA4-2657C355654F}">
            <x14:dataBar minLength="0" maxLength="100" border="1" negativeBarBorderColorSameAsPositive="0">
              <x14:cfvo type="autoMin"/>
              <x14:cfvo type="autoMax"/>
              <x14:borderColor rgb="FFD6007B"/>
              <x14:negativeFillColor rgb="FFFF0000"/>
              <x14:negativeBorderColor rgb="FFFF0000"/>
              <x14:axisColor rgb="FF000000"/>
            </x14:dataBar>
          </x14:cfRule>
          <xm:sqref>AJ133</xm:sqref>
        </x14:conditionalFormatting>
        <x14:conditionalFormatting xmlns:xm="http://schemas.microsoft.com/office/excel/2006/main">
          <x14:cfRule type="dataBar" id="{B598FF06-F4AE-40A5-B262-E53A31A021C4}">
            <x14:dataBar minLength="0" maxLength="100" border="1" negativeBarBorderColorSameAsPositive="0">
              <x14:cfvo type="autoMin"/>
              <x14:cfvo type="autoMax"/>
              <x14:borderColor rgb="FFD6007B"/>
              <x14:negativeFillColor rgb="FFFF0000"/>
              <x14:negativeBorderColor rgb="FFFF0000"/>
              <x14:axisColor rgb="FF000000"/>
            </x14:dataBar>
          </x14:cfRule>
          <xm:sqref>AK133</xm:sqref>
        </x14:conditionalFormatting>
        <x14:conditionalFormatting xmlns:xm="http://schemas.microsoft.com/office/excel/2006/main">
          <x14:cfRule type="dataBar" id="{8B78B9FE-CE9E-40A5-98A7-A64C03D7D689}">
            <x14:dataBar minLength="0" maxLength="100" border="1" negativeBarBorderColorSameAsPositive="0">
              <x14:cfvo type="autoMin"/>
              <x14:cfvo type="autoMax"/>
              <x14:borderColor rgb="FFD6007B"/>
              <x14:negativeFillColor rgb="FFFF0000"/>
              <x14:negativeBorderColor rgb="FFFF0000"/>
              <x14:axisColor rgb="FF000000"/>
            </x14:dataBar>
          </x14:cfRule>
          <xm:sqref>AL133</xm:sqref>
        </x14:conditionalFormatting>
        <x14:conditionalFormatting xmlns:xm="http://schemas.microsoft.com/office/excel/2006/main">
          <x14:cfRule type="dataBar" id="{1E56E30E-B6B6-4129-A7FD-DAA77F2CA466}">
            <x14:dataBar minLength="0" maxLength="100" border="1" negativeBarBorderColorSameAsPositive="0">
              <x14:cfvo type="autoMin"/>
              <x14:cfvo type="autoMax"/>
              <x14:borderColor rgb="FFD6007B"/>
              <x14:negativeFillColor rgb="FFFF0000"/>
              <x14:negativeBorderColor rgb="FFFF0000"/>
              <x14:axisColor rgb="FF000000"/>
            </x14:dataBar>
          </x14:cfRule>
          <xm:sqref>AM133</xm:sqref>
        </x14:conditionalFormatting>
        <x14:conditionalFormatting xmlns:xm="http://schemas.microsoft.com/office/excel/2006/main">
          <x14:cfRule type="dataBar" id="{192F2527-9180-4AA7-992F-C9A4025D2F85}">
            <x14:dataBar minLength="0" maxLength="100" border="1" negativeBarBorderColorSameAsPositive="0">
              <x14:cfvo type="autoMin"/>
              <x14:cfvo type="autoMax"/>
              <x14:borderColor rgb="FFD6007B"/>
              <x14:negativeFillColor rgb="FFFF0000"/>
              <x14:negativeBorderColor rgb="FFFF0000"/>
              <x14:axisColor rgb="FF000000"/>
            </x14:dataBar>
          </x14:cfRule>
          <xm:sqref>AN133</xm:sqref>
        </x14:conditionalFormatting>
        <x14:conditionalFormatting xmlns:xm="http://schemas.microsoft.com/office/excel/2006/main">
          <x14:cfRule type="dataBar" id="{AEA1B6C6-9EEE-4164-8EDD-596E8BE44D82}">
            <x14:dataBar minLength="0" maxLength="100" border="1" negativeBarBorderColorSameAsPositive="0">
              <x14:cfvo type="autoMin"/>
              <x14:cfvo type="autoMax"/>
              <x14:borderColor rgb="FFD6007B"/>
              <x14:negativeFillColor rgb="FFFF0000"/>
              <x14:negativeBorderColor rgb="FFFF0000"/>
              <x14:axisColor rgb="FF000000"/>
            </x14:dataBar>
          </x14:cfRule>
          <xm:sqref>AO133</xm:sqref>
        </x14:conditionalFormatting>
        <x14:conditionalFormatting xmlns:xm="http://schemas.microsoft.com/office/excel/2006/main">
          <x14:cfRule type="dataBar" id="{73B68050-2DFC-4613-8EB0-4A00A07C9E2F}">
            <x14:dataBar minLength="0" maxLength="100" border="1" negativeBarBorderColorSameAsPositive="0">
              <x14:cfvo type="autoMin"/>
              <x14:cfvo type="autoMax"/>
              <x14:borderColor rgb="FFD6007B"/>
              <x14:negativeFillColor rgb="FFFF0000"/>
              <x14:negativeBorderColor rgb="FFFF0000"/>
              <x14:axisColor rgb="FF000000"/>
            </x14:dataBar>
          </x14:cfRule>
          <xm:sqref>AP133</xm:sqref>
        </x14:conditionalFormatting>
        <x14:conditionalFormatting xmlns:xm="http://schemas.microsoft.com/office/excel/2006/main">
          <x14:cfRule type="dataBar" id="{AAE0CC8A-F18A-47E9-A46F-BDFBD2D5F33F}">
            <x14:dataBar minLength="0" maxLength="100" border="1" negativeBarBorderColorSameAsPositive="0">
              <x14:cfvo type="autoMin"/>
              <x14:cfvo type="autoMax"/>
              <x14:borderColor rgb="FFD6007B"/>
              <x14:negativeFillColor rgb="FFFF0000"/>
              <x14:negativeBorderColor rgb="FFFF0000"/>
              <x14:axisColor rgb="FF000000"/>
            </x14:dataBar>
          </x14:cfRule>
          <xm:sqref>AQ133</xm:sqref>
        </x14:conditionalFormatting>
        <x14:conditionalFormatting xmlns:xm="http://schemas.microsoft.com/office/excel/2006/main">
          <x14:cfRule type="dataBar" id="{A5736C8A-162D-4335-B144-2EB67E6E0B52}">
            <x14:dataBar minLength="0" maxLength="100" border="1" negativeBarBorderColorSameAsPositive="0">
              <x14:cfvo type="autoMin"/>
              <x14:cfvo type="autoMax"/>
              <x14:borderColor rgb="FFD6007B"/>
              <x14:negativeFillColor rgb="FFFF0000"/>
              <x14:negativeBorderColor rgb="FFFF0000"/>
              <x14:axisColor rgb="FF000000"/>
            </x14:dataBar>
          </x14:cfRule>
          <xm:sqref>AR133</xm:sqref>
        </x14:conditionalFormatting>
        <x14:conditionalFormatting xmlns:xm="http://schemas.microsoft.com/office/excel/2006/main">
          <x14:cfRule type="dataBar" id="{08FA039F-4770-4A2D-9236-4F7719D67413}">
            <x14:dataBar minLength="0" maxLength="100" border="1" negativeBarBorderColorSameAsPositive="0">
              <x14:cfvo type="autoMin"/>
              <x14:cfvo type="autoMax"/>
              <x14:borderColor rgb="FFD6007B"/>
              <x14:negativeFillColor rgb="FFFF0000"/>
              <x14:negativeBorderColor rgb="FFFF0000"/>
              <x14:axisColor rgb="FF000000"/>
            </x14:dataBar>
          </x14:cfRule>
          <xm:sqref>AS133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023FB-5914-4655-A539-64803405D088}">
  <dimension ref="A1:AO131"/>
  <sheetViews>
    <sheetView zoomScale="70" zoomScaleNormal="70" workbookViewId="0">
      <pane ySplit="3" topLeftCell="A4" activePane="bottomLeft" state="frozen"/>
      <selection activeCell="J33" sqref="J33"/>
      <selection pane="bottomLeft" activeCell="U22" sqref="U22"/>
    </sheetView>
  </sheetViews>
  <sheetFormatPr defaultColWidth="9.28515625" defaultRowHeight="15"/>
  <cols>
    <col min="1" max="1" width="10.5703125" style="145" customWidth="1"/>
    <col min="2" max="41" width="9.140625" style="146"/>
    <col min="42" max="16384" width="9.28515625" style="79"/>
  </cols>
  <sheetData>
    <row r="1" spans="1:41" ht="20.45" customHeight="1">
      <c r="A1" s="145" t="s">
        <v>722</v>
      </c>
      <c r="B1" s="146" t="s">
        <v>1083</v>
      </c>
    </row>
    <row r="2" spans="1:41">
      <c r="B2" s="147" t="s">
        <v>787</v>
      </c>
    </row>
    <row r="3" spans="1:41">
      <c r="B3" s="146" t="s">
        <v>1084</v>
      </c>
    </row>
    <row r="4" spans="1:41">
      <c r="A4" s="79"/>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row>
    <row r="5" spans="1:41">
      <c r="A5" s="79"/>
      <c r="B5" s="79"/>
      <c r="C5" s="79" t="s">
        <v>136</v>
      </c>
      <c r="D5" s="79" t="s">
        <v>137</v>
      </c>
      <c r="E5" s="79" t="s">
        <v>151</v>
      </c>
      <c r="F5" s="79" t="s">
        <v>138</v>
      </c>
      <c r="G5" s="79" t="s">
        <v>139</v>
      </c>
      <c r="H5" s="79" t="s">
        <v>140</v>
      </c>
      <c r="I5" s="79" t="s">
        <v>141</v>
      </c>
      <c r="J5" s="79" t="s">
        <v>142</v>
      </c>
      <c r="K5" s="79" t="s">
        <v>143</v>
      </c>
      <c r="L5" s="79" t="s">
        <v>152</v>
      </c>
      <c r="M5" s="79" t="s">
        <v>144</v>
      </c>
      <c r="N5" s="79" t="s">
        <v>153</v>
      </c>
      <c r="O5" s="79" t="s">
        <v>145</v>
      </c>
      <c r="P5" s="79" t="s">
        <v>146</v>
      </c>
      <c r="Q5" s="79" t="s">
        <v>133</v>
      </c>
      <c r="R5" s="79" t="s">
        <v>166</v>
      </c>
      <c r="S5" s="79" t="s">
        <v>383</v>
      </c>
      <c r="T5" s="79" t="s">
        <v>160</v>
      </c>
      <c r="U5" s="79" t="s">
        <v>286</v>
      </c>
      <c r="V5" s="79" t="s">
        <v>285</v>
      </c>
      <c r="W5" s="79" t="s">
        <v>379</v>
      </c>
      <c r="X5" s="79" t="s">
        <v>167</v>
      </c>
      <c r="Y5" s="79" t="s">
        <v>168</v>
      </c>
      <c r="Z5" s="79" t="s">
        <v>287</v>
      </c>
      <c r="AA5" s="79" t="s">
        <v>169</v>
      </c>
      <c r="AB5" s="79" t="s">
        <v>170</v>
      </c>
      <c r="AC5" s="79" t="s">
        <v>172</v>
      </c>
      <c r="AD5" s="79" t="s">
        <v>173</v>
      </c>
      <c r="AE5" s="79" t="s">
        <v>174</v>
      </c>
      <c r="AF5" s="79" t="s">
        <v>175</v>
      </c>
      <c r="AG5" s="79" t="s">
        <v>134</v>
      </c>
      <c r="AH5" s="79" t="s">
        <v>132</v>
      </c>
      <c r="AI5" s="79" t="s">
        <v>184</v>
      </c>
      <c r="AJ5" s="79" t="s">
        <v>185</v>
      </c>
      <c r="AK5" s="79" t="s">
        <v>130</v>
      </c>
      <c r="AL5" s="79" t="s">
        <v>135</v>
      </c>
      <c r="AM5" s="79" t="s">
        <v>188</v>
      </c>
      <c r="AN5" s="79" t="s">
        <v>189</v>
      </c>
      <c r="AO5" s="79" t="s">
        <v>149</v>
      </c>
    </row>
    <row r="6" spans="1:41">
      <c r="A6" s="79"/>
      <c r="B6" s="79" t="s">
        <v>136</v>
      </c>
      <c r="C6" s="79">
        <v>1</v>
      </c>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row>
    <row r="7" spans="1:41">
      <c r="A7" s="79"/>
      <c r="B7" s="79" t="s">
        <v>137</v>
      </c>
      <c r="C7" s="79">
        <v>0.96882223020781988</v>
      </c>
      <c r="D7" s="79">
        <v>1</v>
      </c>
      <c r="E7" s="79"/>
      <c r="F7" s="79"/>
      <c r="G7" s="79"/>
      <c r="H7" s="79"/>
      <c r="I7" s="79"/>
      <c r="J7" s="79"/>
      <c r="K7" s="79"/>
      <c r="L7" s="79"/>
      <c r="M7" s="79"/>
      <c r="N7" s="79"/>
      <c r="O7" s="79"/>
      <c r="P7" s="79"/>
      <c r="Q7" s="79"/>
      <c r="R7" s="79"/>
      <c r="S7" s="79">
        <f>MIN(C7:D20)</f>
        <v>0.7516917019518975</v>
      </c>
      <c r="T7" s="79"/>
      <c r="U7" s="79"/>
      <c r="V7" s="79"/>
      <c r="W7" s="79"/>
      <c r="X7" s="79"/>
      <c r="Y7" s="79"/>
      <c r="Z7" s="79"/>
      <c r="AA7" s="79"/>
      <c r="AB7" s="79"/>
      <c r="AC7" s="79"/>
      <c r="AD7" s="79"/>
      <c r="AE7" s="79"/>
      <c r="AF7" s="79"/>
      <c r="AG7" s="79"/>
      <c r="AH7" s="79"/>
      <c r="AI7" s="79"/>
      <c r="AJ7" s="79"/>
      <c r="AK7" s="79"/>
      <c r="AL7" s="79"/>
      <c r="AM7" s="79"/>
      <c r="AN7" s="79"/>
      <c r="AO7" s="79"/>
    </row>
    <row r="8" spans="1:41">
      <c r="A8" s="79"/>
      <c r="B8" s="79" t="s">
        <v>151</v>
      </c>
      <c r="C8" s="79">
        <v>0.95151226059258476</v>
      </c>
      <c r="D8" s="79">
        <v>0.9916049969724392</v>
      </c>
      <c r="E8" s="79">
        <v>1</v>
      </c>
      <c r="F8" s="79"/>
      <c r="G8" s="79"/>
      <c r="H8" s="79"/>
      <c r="I8" s="79"/>
      <c r="J8" s="79"/>
      <c r="K8" s="79"/>
      <c r="L8" s="79"/>
      <c r="M8" s="79"/>
      <c r="N8" s="79"/>
      <c r="O8" s="79"/>
      <c r="P8" s="79"/>
      <c r="Q8" s="79"/>
      <c r="R8" s="79"/>
      <c r="S8" s="79">
        <f>MIN(C6:P20)</f>
        <v>0.7516917019518975</v>
      </c>
      <c r="T8" s="79"/>
      <c r="U8" s="79"/>
      <c r="V8" s="79"/>
      <c r="W8" s="79"/>
      <c r="X8" s="79"/>
      <c r="Y8" s="79"/>
      <c r="Z8" s="79"/>
      <c r="AA8" s="79"/>
      <c r="AB8" s="79"/>
      <c r="AC8" s="79"/>
      <c r="AD8" s="79"/>
      <c r="AE8" s="79"/>
      <c r="AF8" s="79"/>
      <c r="AG8" s="79"/>
      <c r="AH8" s="79"/>
      <c r="AI8" s="79"/>
      <c r="AJ8" s="79"/>
      <c r="AK8" s="79"/>
      <c r="AL8" s="79"/>
      <c r="AM8" s="79"/>
      <c r="AN8" s="79"/>
      <c r="AO8" s="79"/>
    </row>
    <row r="9" spans="1:41">
      <c r="A9" s="79"/>
      <c r="B9" s="79" t="s">
        <v>138</v>
      </c>
      <c r="C9" s="79">
        <v>0.93249033066287945</v>
      </c>
      <c r="D9" s="79">
        <v>0.98273908985093616</v>
      </c>
      <c r="E9" s="79">
        <v>0.99774624212752772</v>
      </c>
      <c r="F9" s="79">
        <v>1</v>
      </c>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row>
    <row r="10" spans="1:41">
      <c r="A10" s="79"/>
      <c r="B10" s="79" t="s">
        <v>139</v>
      </c>
      <c r="C10" s="79">
        <v>0.88180927916462271</v>
      </c>
      <c r="D10" s="79">
        <v>0.95349150059190446</v>
      </c>
      <c r="E10" s="79">
        <v>0.97989777648823062</v>
      </c>
      <c r="F10" s="79">
        <v>0.98991488203425093</v>
      </c>
      <c r="G10" s="79">
        <v>1</v>
      </c>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row>
    <row r="11" spans="1:41">
      <c r="A11" s="79"/>
      <c r="B11" s="79" t="s">
        <v>140</v>
      </c>
      <c r="C11" s="79">
        <v>0.87813431832159006</v>
      </c>
      <c r="D11" s="79">
        <v>0.93597835447407973</v>
      </c>
      <c r="E11" s="79">
        <v>0.96910700667628724</v>
      </c>
      <c r="F11" s="79">
        <v>0.98090198057153255</v>
      </c>
      <c r="G11" s="79">
        <v>0.98910856748099496</v>
      </c>
      <c r="H11" s="79">
        <v>1</v>
      </c>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row>
    <row r="12" spans="1:41">
      <c r="A12" s="79"/>
      <c r="B12" s="79" t="s">
        <v>141</v>
      </c>
      <c r="C12" s="79">
        <v>0.88871153141561388</v>
      </c>
      <c r="D12" s="79">
        <v>0.95692068406804254</v>
      </c>
      <c r="E12" s="79">
        <v>0.97890389529899735</v>
      </c>
      <c r="F12" s="79">
        <v>0.98731895689953464</v>
      </c>
      <c r="G12" s="79">
        <v>0.98999947025135027</v>
      </c>
      <c r="H12" s="79">
        <v>0.97858054693475671</v>
      </c>
      <c r="I12" s="79">
        <v>1</v>
      </c>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row>
    <row r="13" spans="1:41">
      <c r="A13" s="79"/>
      <c r="B13" s="79" t="s">
        <v>142</v>
      </c>
      <c r="C13" s="79">
        <v>0.85335270922211026</v>
      </c>
      <c r="D13" s="79">
        <v>0.934730683343313</v>
      </c>
      <c r="E13" s="79">
        <v>0.95897446313794255</v>
      </c>
      <c r="F13" s="79">
        <v>0.97052273829218283</v>
      </c>
      <c r="G13" s="79">
        <v>0.98352997115823704</v>
      </c>
      <c r="H13" s="79">
        <v>0.96539678335924195</v>
      </c>
      <c r="I13" s="79">
        <v>0.9951671257970115</v>
      </c>
      <c r="J13" s="79">
        <v>1</v>
      </c>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row>
    <row r="14" spans="1:41">
      <c r="A14" s="79"/>
      <c r="B14" s="79" t="s">
        <v>143</v>
      </c>
      <c r="C14" s="79">
        <v>0.82802980878945931</v>
      </c>
      <c r="D14" s="79">
        <v>0.9135112231086453</v>
      </c>
      <c r="E14" s="79">
        <v>0.93967588469652219</v>
      </c>
      <c r="F14" s="79">
        <v>0.95304107867404464</v>
      </c>
      <c r="G14" s="79">
        <v>0.97100281398630783</v>
      </c>
      <c r="H14" s="79">
        <v>0.95100138939620393</v>
      </c>
      <c r="I14" s="79">
        <v>0.98671172694935438</v>
      </c>
      <c r="J14" s="79">
        <v>0.99718177689266074</v>
      </c>
      <c r="K14" s="79">
        <v>1</v>
      </c>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row>
    <row r="15" spans="1:41">
      <c r="A15" s="79"/>
      <c r="B15" s="79" t="s">
        <v>152</v>
      </c>
      <c r="C15" s="79">
        <v>0.81046059524622738</v>
      </c>
      <c r="D15" s="79">
        <v>0.8976895726804196</v>
      </c>
      <c r="E15" s="79">
        <v>0.9226182379652923</v>
      </c>
      <c r="F15" s="79">
        <v>0.93631430900755142</v>
      </c>
      <c r="G15" s="79">
        <v>0.95429883963381612</v>
      </c>
      <c r="H15" s="79">
        <v>0.93210937262314741</v>
      </c>
      <c r="I15" s="79">
        <v>0.97651364826095699</v>
      </c>
      <c r="J15" s="79">
        <v>0.9904311374386231</v>
      </c>
      <c r="K15" s="79">
        <v>0.99745938819645019</v>
      </c>
      <c r="L15" s="79">
        <v>1</v>
      </c>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row>
    <row r="16" spans="1:41">
      <c r="A16" s="79"/>
      <c r="B16" s="79" t="s">
        <v>144</v>
      </c>
      <c r="C16" s="79">
        <v>0.79573881195610174</v>
      </c>
      <c r="D16" s="79">
        <v>0.88430089322476868</v>
      </c>
      <c r="E16" s="79">
        <v>0.91079252586153536</v>
      </c>
      <c r="F16" s="79">
        <v>0.92562458504228884</v>
      </c>
      <c r="G16" s="79">
        <v>0.94719758888579975</v>
      </c>
      <c r="H16" s="79">
        <v>0.92447657328765753</v>
      </c>
      <c r="I16" s="79">
        <v>0.96786272423730102</v>
      </c>
      <c r="J16" s="79">
        <v>0.98436684416680253</v>
      </c>
      <c r="K16" s="79">
        <v>0.99420543976007325</v>
      </c>
      <c r="L16" s="79">
        <v>0.99856347090434394</v>
      </c>
      <c r="M16" s="79">
        <v>1</v>
      </c>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row>
    <row r="17" spans="2:29" s="79" customFormat="1">
      <c r="B17" s="79" t="s">
        <v>153</v>
      </c>
      <c r="C17" s="79">
        <v>0.77117142862244736</v>
      </c>
      <c r="D17" s="79">
        <v>0.86346085083753632</v>
      </c>
      <c r="E17" s="79">
        <v>0.89284828579912934</v>
      </c>
      <c r="F17" s="79">
        <v>0.90978312143516427</v>
      </c>
      <c r="G17" s="79">
        <v>0.93925569159393163</v>
      </c>
      <c r="H17" s="79">
        <v>0.91496486127409726</v>
      </c>
      <c r="I17" s="79">
        <v>0.95370851768162845</v>
      </c>
      <c r="J17" s="79">
        <v>0.97439832071140309</v>
      </c>
      <c r="K17" s="79">
        <v>0.98698587648098535</v>
      </c>
      <c r="L17" s="79">
        <v>0.99168405579200491</v>
      </c>
      <c r="M17" s="79">
        <v>0.99664034904042487</v>
      </c>
      <c r="N17" s="79">
        <v>1</v>
      </c>
    </row>
    <row r="18" spans="2:29" s="79" customFormat="1">
      <c r="B18" s="79" t="s">
        <v>145</v>
      </c>
      <c r="C18" s="79">
        <v>0.75457237251095688</v>
      </c>
      <c r="D18" s="79">
        <v>0.8477488803781621</v>
      </c>
      <c r="E18" s="79">
        <v>0.88097010390417962</v>
      </c>
      <c r="F18" s="79">
        <v>0.8994948224954179</v>
      </c>
      <c r="G18" s="79">
        <v>0.93568417906294798</v>
      </c>
      <c r="H18" s="79">
        <v>0.91185666146291244</v>
      </c>
      <c r="I18" s="79">
        <v>0.93992433114439</v>
      </c>
      <c r="J18" s="79">
        <v>0.96181250205395241</v>
      </c>
      <c r="K18" s="79">
        <v>0.97498779396136692</v>
      </c>
      <c r="L18" s="79">
        <v>0.97774044964290074</v>
      </c>
      <c r="M18" s="79">
        <v>0.98594100416256014</v>
      </c>
      <c r="N18" s="79">
        <v>0.9955580041032398</v>
      </c>
      <c r="O18" s="79">
        <v>1</v>
      </c>
    </row>
    <row r="19" spans="2:29" s="79" customFormat="1">
      <c r="B19" s="79" t="s">
        <v>146</v>
      </c>
      <c r="C19" s="79">
        <v>0.7516917019518975</v>
      </c>
      <c r="D19" s="79">
        <v>0.8411157636072516</v>
      </c>
      <c r="E19" s="79">
        <v>0.87471648006891234</v>
      </c>
      <c r="F19" s="79">
        <v>0.89309684558619284</v>
      </c>
      <c r="G19" s="79">
        <v>0.92832206364261194</v>
      </c>
      <c r="H19" s="79">
        <v>0.90601143879596213</v>
      </c>
      <c r="I19" s="79">
        <v>0.9343096994225476</v>
      </c>
      <c r="J19" s="79">
        <v>0.95593631000761536</v>
      </c>
      <c r="K19" s="79">
        <v>0.97056270325253047</v>
      </c>
      <c r="L19" s="79">
        <v>0.97467399391202714</v>
      </c>
      <c r="M19" s="79">
        <v>0.98409369620158704</v>
      </c>
      <c r="N19" s="79">
        <v>0.99427544610155449</v>
      </c>
      <c r="O19" s="79">
        <v>0.99921093620733648</v>
      </c>
      <c r="P19" s="79">
        <v>1</v>
      </c>
    </row>
    <row r="20" spans="2:29" s="79" customFormat="1">
      <c r="B20" s="79" t="s">
        <v>133</v>
      </c>
      <c r="C20" s="79">
        <v>0.79418422592665405</v>
      </c>
      <c r="D20" s="79">
        <v>0.86318822915098081</v>
      </c>
      <c r="E20" s="79">
        <v>0.86955519600300291</v>
      </c>
      <c r="F20" s="79">
        <v>0.87399035649471513</v>
      </c>
      <c r="G20" s="79">
        <v>0.86474085886063068</v>
      </c>
      <c r="H20" s="79">
        <v>0.83882619831182326</v>
      </c>
      <c r="I20" s="79">
        <v>0.92173467169178502</v>
      </c>
      <c r="J20" s="79">
        <v>0.93144972966861739</v>
      </c>
      <c r="K20" s="79">
        <v>0.94125146256660175</v>
      </c>
      <c r="L20" s="79">
        <v>0.95606993400026763</v>
      </c>
      <c r="M20" s="79">
        <v>0.94980969746186861</v>
      </c>
      <c r="N20" s="79">
        <v>0.92691873808189384</v>
      </c>
      <c r="O20" s="79">
        <v>0.89152324803588945</v>
      </c>
      <c r="P20" s="79">
        <v>0.89095028892019223</v>
      </c>
      <c r="Q20" s="79">
        <v>1</v>
      </c>
    </row>
    <row r="21" spans="2:29" s="79" customFormat="1">
      <c r="B21" s="79" t="s">
        <v>166</v>
      </c>
      <c r="C21" s="79">
        <v>0.52411731898693648</v>
      </c>
      <c r="D21" s="79">
        <v>0.42823503901580096</v>
      </c>
      <c r="E21" s="79">
        <v>0.42095089446849243</v>
      </c>
      <c r="F21" s="79">
        <v>0.39722038695023665</v>
      </c>
      <c r="G21" s="79">
        <v>0.3609537141276925</v>
      </c>
      <c r="H21" s="79">
        <v>0.40101207691941892</v>
      </c>
      <c r="I21" s="79">
        <v>0.31708788614127642</v>
      </c>
      <c r="J21" s="79">
        <v>0.27348492504473787</v>
      </c>
      <c r="K21" s="79">
        <v>0.24244388788716315</v>
      </c>
      <c r="L21" s="79">
        <v>0.20346347443441581</v>
      </c>
      <c r="M21" s="79">
        <v>0.19380326993031824</v>
      </c>
      <c r="N21" s="79">
        <v>0.18373174633915823</v>
      </c>
      <c r="O21" s="79">
        <v>0.20278154601457068</v>
      </c>
      <c r="P21" s="79">
        <v>0.20360180478831763</v>
      </c>
      <c r="Q21" s="79">
        <v>0.11752590289849874</v>
      </c>
      <c r="R21" s="79">
        <v>1</v>
      </c>
      <c r="T21" s="79">
        <f>MIN(C21:Q21)</f>
        <v>0.11752590289849874</v>
      </c>
      <c r="U21" s="79">
        <f>MAX(C21:Q21)</f>
        <v>0.52411731898693648</v>
      </c>
    </row>
    <row r="22" spans="2:29" s="79" customFormat="1">
      <c r="B22" s="79" t="s">
        <v>383</v>
      </c>
      <c r="C22" s="79">
        <v>0.37654489049126227</v>
      </c>
      <c r="D22" s="79">
        <v>0.32256118248010163</v>
      </c>
      <c r="E22" s="79">
        <v>0.28939738480150412</v>
      </c>
      <c r="F22" s="79">
        <v>0.26648531798446629</v>
      </c>
      <c r="G22" s="79">
        <v>0.2360133834367282</v>
      </c>
      <c r="H22" s="79">
        <v>0.25377688327618353</v>
      </c>
      <c r="I22" s="79">
        <v>0.20910035295072094</v>
      </c>
      <c r="J22" s="79">
        <v>0.17390803671282312</v>
      </c>
      <c r="K22" s="79">
        <v>0.13108552820131261</v>
      </c>
      <c r="L22" s="79">
        <v>8.5896925097032104E-2</v>
      </c>
      <c r="M22" s="79">
        <v>6.2138767716459702E-2</v>
      </c>
      <c r="N22" s="79">
        <v>4.7777046601086233E-2</v>
      </c>
      <c r="O22" s="79">
        <v>4.3913309579699758E-2</v>
      </c>
      <c r="P22" s="79">
        <v>3.3857583045310002E-2</v>
      </c>
      <c r="Q22" s="79">
        <v>2.1575845801997305E-2</v>
      </c>
      <c r="R22" s="79">
        <v>0.60313014971587076</v>
      </c>
      <c r="S22" s="79">
        <v>1</v>
      </c>
    </row>
    <row r="23" spans="2:29" s="79" customFormat="1">
      <c r="B23" s="79" t="s">
        <v>160</v>
      </c>
      <c r="C23" s="79">
        <v>0.37421845728123382</v>
      </c>
      <c r="D23" s="79">
        <v>0.359950764768596</v>
      </c>
      <c r="E23" s="79">
        <v>0.34221178108288974</v>
      </c>
      <c r="F23" s="79">
        <v>0.33733673213201704</v>
      </c>
      <c r="G23" s="79">
        <v>0.32086480545869528</v>
      </c>
      <c r="H23" s="79">
        <v>0.31349275539323551</v>
      </c>
      <c r="I23" s="79">
        <v>0.38577126489976155</v>
      </c>
      <c r="J23" s="79">
        <v>0.39810434016236496</v>
      </c>
      <c r="K23" s="79">
        <v>0.41932107843802419</v>
      </c>
      <c r="L23" s="79">
        <v>0.4460969189096724</v>
      </c>
      <c r="M23" s="79">
        <v>0.44912165028212508</v>
      </c>
      <c r="N23" s="79">
        <v>0.4311217449641665</v>
      </c>
      <c r="O23" s="79">
        <v>0.40685909320495606</v>
      </c>
      <c r="P23" s="79">
        <v>0.4158364098933523</v>
      </c>
      <c r="Q23" s="79">
        <v>0.5450150949257716</v>
      </c>
      <c r="R23" s="79">
        <v>7.3963264693805417E-2</v>
      </c>
      <c r="S23" s="79">
        <v>-5.7832262879823307E-2</v>
      </c>
      <c r="T23" s="79">
        <v>1</v>
      </c>
    </row>
    <row r="24" spans="2:29" s="79" customFormat="1">
      <c r="B24" s="79" t="s">
        <v>286</v>
      </c>
      <c r="C24" s="79">
        <v>5.4568630664067558E-2</v>
      </c>
      <c r="D24" s="79">
        <v>-1.9465563510536389E-2</v>
      </c>
      <c r="E24" s="79">
        <v>-1.2344248998013393E-2</v>
      </c>
      <c r="F24" s="79">
        <v>-2.7844663432544312E-2</v>
      </c>
      <c r="G24" s="79">
        <v>-4.5272033804094433E-2</v>
      </c>
      <c r="H24" s="79">
        <v>-9.6315948563670643E-3</v>
      </c>
      <c r="I24" s="79">
        <v>-8.9933112469160317E-2</v>
      </c>
      <c r="J24" s="79">
        <v>-0.11951935052010154</v>
      </c>
      <c r="K24" s="79">
        <v>-0.14381209256115374</v>
      </c>
      <c r="L24" s="79">
        <v>-0.17252287545510045</v>
      </c>
      <c r="M24" s="79">
        <v>-0.17692037495603416</v>
      </c>
      <c r="N24" s="79">
        <v>-0.17120970523092294</v>
      </c>
      <c r="O24" s="79">
        <v>-0.15136656959704531</v>
      </c>
      <c r="P24" s="79">
        <v>-0.1527121350650659</v>
      </c>
      <c r="Q24" s="79">
        <v>-0.24049215137154215</v>
      </c>
      <c r="R24" s="79">
        <v>0.46862218878405942</v>
      </c>
      <c r="S24" s="79">
        <v>0.32061644105839121</v>
      </c>
      <c r="T24" s="79">
        <v>-0.19891027052480476</v>
      </c>
      <c r="U24" s="79">
        <v>1</v>
      </c>
    </row>
    <row r="25" spans="2:29" s="79" customFormat="1">
      <c r="B25" s="79" t="s">
        <v>285</v>
      </c>
      <c r="C25" s="79">
        <v>0.39455287485124785</v>
      </c>
      <c r="D25" s="79">
        <v>0.34543526925128976</v>
      </c>
      <c r="E25" s="79">
        <v>0.3182597058022294</v>
      </c>
      <c r="F25" s="79">
        <v>0.29655011544771825</v>
      </c>
      <c r="G25" s="79">
        <v>0.2638963378123258</v>
      </c>
      <c r="H25" s="79">
        <v>0.25418111042878888</v>
      </c>
      <c r="I25" s="79">
        <v>0.21888085264613952</v>
      </c>
      <c r="J25" s="79">
        <v>0.18603306551222057</v>
      </c>
      <c r="K25" s="79">
        <v>0.14966930817970373</v>
      </c>
      <c r="L25" s="79">
        <v>0.11263450846321015</v>
      </c>
      <c r="M25" s="79">
        <v>0.10039312262006317</v>
      </c>
      <c r="N25" s="79">
        <v>0.10195359048986612</v>
      </c>
      <c r="O25" s="79">
        <v>0.11045708376108584</v>
      </c>
      <c r="P25" s="79">
        <v>0.10354654632290045</v>
      </c>
      <c r="Q25" s="79">
        <v>3.2591831087211268E-2</v>
      </c>
      <c r="R25" s="79">
        <v>0.47527878667770729</v>
      </c>
      <c r="S25" s="79">
        <v>0.6720388620057508</v>
      </c>
      <c r="T25" s="79">
        <v>-0.12689096604518288</v>
      </c>
      <c r="U25" s="79">
        <v>0.41903162432488922</v>
      </c>
      <c r="V25" s="79">
        <v>1</v>
      </c>
    </row>
    <row r="26" spans="2:29" s="79" customFormat="1">
      <c r="B26" s="79" t="s">
        <v>379</v>
      </c>
      <c r="C26" s="79">
        <v>0.51003606724471151</v>
      </c>
      <c r="D26" s="79">
        <v>0.41098867769616287</v>
      </c>
      <c r="E26" s="79">
        <v>0.39086064924889041</v>
      </c>
      <c r="F26" s="79">
        <v>0.36425808448520414</v>
      </c>
      <c r="G26" s="79">
        <v>0.30673375149121213</v>
      </c>
      <c r="H26" s="79">
        <v>0.35336504090571863</v>
      </c>
      <c r="I26" s="79">
        <v>0.26414700926892665</v>
      </c>
      <c r="J26" s="79">
        <v>0.20453557327312483</v>
      </c>
      <c r="K26" s="79">
        <v>0.171821946280377</v>
      </c>
      <c r="L26" s="79">
        <v>0.13843258298360892</v>
      </c>
      <c r="M26" s="79">
        <v>0.13282074095058233</v>
      </c>
      <c r="N26" s="79">
        <v>0.1261963698019142</v>
      </c>
      <c r="O26" s="79">
        <v>0.14155161305289235</v>
      </c>
      <c r="P26" s="79">
        <v>0.14721819499065764</v>
      </c>
      <c r="Q26" s="79">
        <v>6.8305297370265097E-2</v>
      </c>
      <c r="R26" s="79">
        <v>0.69442298838671712</v>
      </c>
      <c r="S26" s="79">
        <v>0.52524659057546608</v>
      </c>
      <c r="T26" s="79">
        <v>-4.1260177669932924E-2</v>
      </c>
      <c r="U26" s="79">
        <v>0.28003822023217789</v>
      </c>
      <c r="V26" s="79">
        <v>0.57150278754665806</v>
      </c>
      <c r="W26" s="79">
        <v>1</v>
      </c>
    </row>
    <row r="27" spans="2:29" s="79" customFormat="1">
      <c r="B27" s="79" t="s">
        <v>167</v>
      </c>
      <c r="C27" s="79">
        <v>0.39278473091544674</v>
      </c>
      <c r="D27" s="79">
        <v>0.28856173011143949</v>
      </c>
      <c r="E27" s="79">
        <v>0.28099130321298416</v>
      </c>
      <c r="F27" s="79">
        <v>0.25961919540659156</v>
      </c>
      <c r="G27" s="79">
        <v>0.21229724184909554</v>
      </c>
      <c r="H27" s="79">
        <v>0.28263343555925213</v>
      </c>
      <c r="I27" s="79">
        <v>0.17476225069958204</v>
      </c>
      <c r="J27" s="79">
        <v>0.12233846890663011</v>
      </c>
      <c r="K27" s="79">
        <v>9.4736695052892964E-2</v>
      </c>
      <c r="L27" s="79">
        <v>6.4323640961113454E-2</v>
      </c>
      <c r="M27" s="79">
        <v>5.9431760130995451E-2</v>
      </c>
      <c r="N27" s="79">
        <v>5.0754583914781215E-2</v>
      </c>
      <c r="O27" s="79">
        <v>6.593670980012753E-2</v>
      </c>
      <c r="P27" s="79">
        <v>7.1519488608246806E-2</v>
      </c>
      <c r="Q27" s="79">
        <v>2.3709881791474426E-3</v>
      </c>
      <c r="R27" s="79">
        <v>0.83333756050002061</v>
      </c>
      <c r="S27" s="79">
        <v>0.42586869689245649</v>
      </c>
      <c r="T27" s="79">
        <v>-5.8629344330791908E-2</v>
      </c>
      <c r="U27" s="79">
        <v>0.5295522563734083</v>
      </c>
      <c r="V27" s="79">
        <v>0.40717261860829601</v>
      </c>
      <c r="W27" s="79">
        <v>0.76917251489555527</v>
      </c>
      <c r="X27" s="79">
        <v>1</v>
      </c>
    </row>
    <row r="28" spans="2:29" s="79" customFormat="1">
      <c r="B28" s="79" t="s">
        <v>168</v>
      </c>
      <c r="C28" s="79">
        <v>0.39639378787625934</v>
      </c>
      <c r="D28" s="79">
        <v>0.28661243096616207</v>
      </c>
      <c r="E28" s="79">
        <v>0.26124085027365818</v>
      </c>
      <c r="F28" s="79">
        <v>0.2316566489522022</v>
      </c>
      <c r="G28" s="79">
        <v>0.17673569725131325</v>
      </c>
      <c r="H28" s="79">
        <v>0.24041005162755327</v>
      </c>
      <c r="I28" s="79">
        <v>0.15343505373275526</v>
      </c>
      <c r="J28" s="79">
        <v>9.9773202002077441E-2</v>
      </c>
      <c r="K28" s="79">
        <v>6.6302136631293487E-2</v>
      </c>
      <c r="L28" s="79">
        <v>3.4033934032154579E-2</v>
      </c>
      <c r="M28" s="79">
        <v>2.2198511732029219E-2</v>
      </c>
      <c r="N28" s="79">
        <v>7.6440090468898958E-3</v>
      </c>
      <c r="O28" s="79">
        <v>1.3869554279281892E-2</v>
      </c>
      <c r="P28" s="79">
        <v>1.5661409406618674E-2</v>
      </c>
      <c r="Q28" s="79">
        <v>9.4315839215349786E-4</v>
      </c>
      <c r="R28" s="79">
        <v>0.67444232175722174</v>
      </c>
      <c r="S28" s="79">
        <v>0.5667403157834382</v>
      </c>
      <c r="T28" s="79">
        <v>3.5979551236651607E-2</v>
      </c>
      <c r="U28" s="79">
        <v>0.42626756263539489</v>
      </c>
      <c r="V28" s="79">
        <v>0.39864745490069592</v>
      </c>
      <c r="W28" s="79">
        <v>0.68429936123790946</v>
      </c>
      <c r="X28" s="79">
        <v>0.74827806475297531</v>
      </c>
      <c r="Y28" s="79">
        <v>1</v>
      </c>
    </row>
    <row r="29" spans="2:29" s="79" customFormat="1">
      <c r="B29" s="79" t="s">
        <v>287</v>
      </c>
      <c r="C29" s="79">
        <v>-0.26084010232490396</v>
      </c>
      <c r="D29" s="79">
        <v>-0.25935100487530116</v>
      </c>
      <c r="E29" s="79">
        <v>-0.26653248509987271</v>
      </c>
      <c r="F29" s="79">
        <v>-0.26671107509674952</v>
      </c>
      <c r="G29" s="79">
        <v>-0.25716395460672115</v>
      </c>
      <c r="H29" s="79">
        <v>-0.25745641571854544</v>
      </c>
      <c r="I29" s="79">
        <v>-0.26339111765704948</v>
      </c>
      <c r="J29" s="79">
        <v>-0.25303748418022909</v>
      </c>
      <c r="K29" s="79">
        <v>-0.24825267912660406</v>
      </c>
      <c r="L29" s="79">
        <v>-0.24277528427315143</v>
      </c>
      <c r="M29" s="79">
        <v>-0.23813501990736324</v>
      </c>
      <c r="N29" s="79">
        <v>-0.22865455041023278</v>
      </c>
      <c r="O29" s="79">
        <v>-0.22236970435885259</v>
      </c>
      <c r="P29" s="79">
        <v>-0.22424446723497701</v>
      </c>
      <c r="Q29" s="79">
        <v>-0.23665418552134518</v>
      </c>
      <c r="R29" s="79">
        <v>-0.12827521218532445</v>
      </c>
      <c r="S29" s="79">
        <v>-0.15113943515456296</v>
      </c>
      <c r="T29" s="79">
        <v>-0.16344707236390094</v>
      </c>
      <c r="U29" s="79">
        <v>0.30001998135800351</v>
      </c>
      <c r="V29" s="79">
        <v>-0.20786477753414986</v>
      </c>
      <c r="W29" s="79">
        <v>-0.20672780794361167</v>
      </c>
      <c r="X29" s="79">
        <v>-6.246945010403368E-2</v>
      </c>
      <c r="Y29" s="79">
        <v>-8.6981486827920645E-2</v>
      </c>
      <c r="Z29" s="79">
        <v>1</v>
      </c>
    </row>
    <row r="30" spans="2:29" s="79" customFormat="1">
      <c r="B30" s="79" t="s">
        <v>169</v>
      </c>
      <c r="C30" s="79">
        <v>0.23041910956543368</v>
      </c>
      <c r="D30" s="79">
        <v>0.19683969255181477</v>
      </c>
      <c r="E30" s="79">
        <v>0.17703969551418239</v>
      </c>
      <c r="F30" s="79">
        <v>0.16694228767308114</v>
      </c>
      <c r="G30" s="79">
        <v>0.13687802193565404</v>
      </c>
      <c r="H30" s="79">
        <v>0.17203015228943783</v>
      </c>
      <c r="I30" s="79">
        <v>0.15473844917263152</v>
      </c>
      <c r="J30" s="79">
        <v>0.13658783157124246</v>
      </c>
      <c r="K30" s="79">
        <v>0.13068812170873037</v>
      </c>
      <c r="L30" s="79">
        <v>0.13491124514182729</v>
      </c>
      <c r="M30" s="79">
        <v>0.1339860103398951</v>
      </c>
      <c r="N30" s="79">
        <v>0.12159270125970632</v>
      </c>
      <c r="O30" s="79">
        <v>0.11623669864334828</v>
      </c>
      <c r="P30" s="79">
        <v>0.11769507083176436</v>
      </c>
      <c r="Q30" s="79">
        <v>0.17547541555941046</v>
      </c>
      <c r="R30" s="79">
        <v>0.14053332061121901</v>
      </c>
      <c r="S30" s="79">
        <v>7.4210450613649412E-3</v>
      </c>
      <c r="T30" s="79">
        <v>0.1661647581677865</v>
      </c>
      <c r="U30" s="79">
        <v>0.13789404693468357</v>
      </c>
      <c r="V30" s="79">
        <v>1.4617783616868333E-2</v>
      </c>
      <c r="W30" s="79">
        <v>6.1970874389856247E-2</v>
      </c>
      <c r="X30" s="79">
        <v>0.17758689968788363</v>
      </c>
      <c r="Y30" s="79">
        <v>0.18681589845063432</v>
      </c>
      <c r="Z30" s="79">
        <v>0.11311743710390144</v>
      </c>
      <c r="AA30" s="79">
        <v>1</v>
      </c>
    </row>
    <row r="31" spans="2:29" s="79" customFormat="1">
      <c r="B31" s="79" t="s">
        <v>170</v>
      </c>
      <c r="C31" s="79">
        <v>0.20529154058163468</v>
      </c>
      <c r="D31" s="79">
        <v>0.13981335581857277</v>
      </c>
      <c r="E31" s="79">
        <v>0.11503104092938513</v>
      </c>
      <c r="F31" s="79">
        <v>9.7437813379450025E-2</v>
      </c>
      <c r="G31" s="79">
        <v>6.3844491185972407E-2</v>
      </c>
      <c r="H31" s="79">
        <v>0.1121353801046903</v>
      </c>
      <c r="I31" s="79">
        <v>7.0818459142831983E-2</v>
      </c>
      <c r="J31" s="79">
        <v>4.9184379150928589E-2</v>
      </c>
      <c r="K31" s="79">
        <v>4.308964326420172E-2</v>
      </c>
      <c r="L31" s="79">
        <v>4.3292581562767413E-2</v>
      </c>
      <c r="M31" s="79">
        <v>4.5782938235588273E-2</v>
      </c>
      <c r="N31" s="79">
        <v>3.8328081538801247E-2</v>
      </c>
      <c r="O31" s="79">
        <v>4.022789587276316E-2</v>
      </c>
      <c r="P31" s="79">
        <v>4.3947189761479426E-2</v>
      </c>
      <c r="Q31" s="79">
        <v>5.8842638893727338E-2</v>
      </c>
      <c r="R31" s="79">
        <v>0.21482698486370932</v>
      </c>
      <c r="S31" s="79">
        <v>0.13333951123982662</v>
      </c>
      <c r="T31" s="79">
        <v>0.13012643824245462</v>
      </c>
      <c r="U31" s="79">
        <v>0.12429386254661412</v>
      </c>
      <c r="V31" s="79">
        <v>9.046110070795825E-2</v>
      </c>
      <c r="W31" s="79">
        <v>0.32054144125020828</v>
      </c>
      <c r="X31" s="79">
        <v>0.35849460420195683</v>
      </c>
      <c r="Y31" s="79">
        <v>0.69447127724022195</v>
      </c>
      <c r="Z31" s="79">
        <v>-9.7672626205930771E-2</v>
      </c>
      <c r="AA31" s="79">
        <v>0.49705925659109057</v>
      </c>
      <c r="AB31" s="79">
        <v>1</v>
      </c>
    </row>
    <row r="32" spans="2:29" s="79" customFormat="1">
      <c r="B32" s="79" t="s">
        <v>172</v>
      </c>
      <c r="C32" s="79">
        <v>0.36713655877433549</v>
      </c>
      <c r="D32" s="79">
        <v>0.3003429407449566</v>
      </c>
      <c r="E32" s="79">
        <v>0.27526472875032965</v>
      </c>
      <c r="F32" s="79">
        <v>0.2568722500732018</v>
      </c>
      <c r="G32" s="79">
        <v>0.22356953079443107</v>
      </c>
      <c r="H32" s="79">
        <v>0.20711087725412491</v>
      </c>
      <c r="I32" s="79">
        <v>0.22287347713342942</v>
      </c>
      <c r="J32" s="79">
        <v>0.20603750836010939</v>
      </c>
      <c r="K32" s="79">
        <v>0.19646659716864373</v>
      </c>
      <c r="L32" s="79">
        <v>0.18949867419396496</v>
      </c>
      <c r="M32" s="79">
        <v>0.18800019463830811</v>
      </c>
      <c r="N32" s="79">
        <v>0.18310721460514001</v>
      </c>
      <c r="O32" s="79">
        <v>0.18364743745086523</v>
      </c>
      <c r="P32" s="79">
        <v>0.18402207450584315</v>
      </c>
      <c r="Q32" s="79">
        <v>0.19455398192239898</v>
      </c>
      <c r="R32" s="79">
        <v>0.20949930636005951</v>
      </c>
      <c r="S32" s="79">
        <v>0.13902390936626915</v>
      </c>
      <c r="T32" s="79">
        <v>0.1907623933840529</v>
      </c>
      <c r="U32" s="79">
        <v>0.23685760657530749</v>
      </c>
      <c r="V32" s="79">
        <v>0.48577771844329642</v>
      </c>
      <c r="W32" s="79">
        <v>0.2427421739749856</v>
      </c>
      <c r="X32" s="79">
        <v>0.13323750188127856</v>
      </c>
      <c r="Y32" s="79">
        <v>0.14240760929379306</v>
      </c>
      <c r="Z32" s="79">
        <v>-0.14339819241498131</v>
      </c>
      <c r="AA32" s="79">
        <v>0.38769955294318126</v>
      </c>
      <c r="AB32" s="79">
        <v>0.26009226859507539</v>
      </c>
      <c r="AC32" s="79">
        <v>1</v>
      </c>
    </row>
    <row r="33" spans="1:41">
      <c r="A33" s="79"/>
      <c r="B33" s="79" t="s">
        <v>173</v>
      </c>
      <c r="C33" s="79">
        <v>0.53297004583633123</v>
      </c>
      <c r="D33" s="79">
        <v>0.48511981944618959</v>
      </c>
      <c r="E33" s="79">
        <v>0.456736012518562</v>
      </c>
      <c r="F33" s="79">
        <v>0.43479529551863261</v>
      </c>
      <c r="G33" s="79">
        <v>0.39797142135231939</v>
      </c>
      <c r="H33" s="79">
        <v>0.39243469090966726</v>
      </c>
      <c r="I33" s="79">
        <v>0.35579304747488516</v>
      </c>
      <c r="J33" s="79">
        <v>0.32184449031152113</v>
      </c>
      <c r="K33" s="79">
        <v>0.29033096519659307</v>
      </c>
      <c r="L33" s="79">
        <v>0.2584436717362073</v>
      </c>
      <c r="M33" s="79">
        <v>0.24994046261090275</v>
      </c>
      <c r="N33" s="79">
        <v>0.24947830990551803</v>
      </c>
      <c r="O33" s="79">
        <v>0.25764275529239999</v>
      </c>
      <c r="P33" s="79">
        <v>0.25421603862487718</v>
      </c>
      <c r="Q33" s="79">
        <v>0.1743329566192019</v>
      </c>
      <c r="R33" s="79">
        <v>0.59702533888332776</v>
      </c>
      <c r="S33" s="79">
        <v>0.63250005735417503</v>
      </c>
      <c r="T33" s="79">
        <v>-4.5834450255136508E-2</v>
      </c>
      <c r="U33" s="79">
        <v>0.33804738427005215</v>
      </c>
      <c r="V33" s="79">
        <v>0.91326084261562701</v>
      </c>
      <c r="W33" s="79">
        <v>0.7270827319047054</v>
      </c>
      <c r="X33" s="79">
        <v>0.56509951356022003</v>
      </c>
      <c r="Y33" s="79">
        <v>0.48183495045875319</v>
      </c>
      <c r="Z33" s="79">
        <v>-0.25855669436420115</v>
      </c>
      <c r="AA33" s="79">
        <v>5.2011743096322838E-2</v>
      </c>
      <c r="AB33" s="79">
        <v>0.18515434815841414</v>
      </c>
      <c r="AC33" s="79">
        <v>0.47598116168920468</v>
      </c>
      <c r="AD33" s="79">
        <v>1</v>
      </c>
      <c r="AE33" s="79"/>
      <c r="AF33" s="79"/>
      <c r="AG33" s="79"/>
      <c r="AH33" s="79"/>
      <c r="AI33" s="79"/>
      <c r="AJ33" s="79"/>
      <c r="AK33" s="79"/>
      <c r="AL33" s="79"/>
      <c r="AM33" s="79"/>
      <c r="AN33" s="79"/>
      <c r="AO33" s="79"/>
    </row>
    <row r="34" spans="1:41">
      <c r="A34" s="79"/>
      <c r="B34" s="79" t="s">
        <v>174</v>
      </c>
      <c r="C34" s="79">
        <v>0.16319680735991174</v>
      </c>
      <c r="D34" s="79">
        <v>0.20137264818279349</v>
      </c>
      <c r="E34" s="79">
        <v>0.20563824592613389</v>
      </c>
      <c r="F34" s="79">
        <v>0.21051918431760144</v>
      </c>
      <c r="G34" s="79">
        <v>0.200183963826703</v>
      </c>
      <c r="H34" s="79">
        <v>0.21520714198697818</v>
      </c>
      <c r="I34" s="79">
        <v>0.23347808599849501</v>
      </c>
      <c r="J34" s="79">
        <v>0.23547354491382516</v>
      </c>
      <c r="K34" s="79">
        <v>0.24672789637893761</v>
      </c>
      <c r="L34" s="79">
        <v>0.26692665421507628</v>
      </c>
      <c r="M34" s="79">
        <v>0.27505502196113796</v>
      </c>
      <c r="N34" s="79">
        <v>0.26588333702438649</v>
      </c>
      <c r="O34" s="79">
        <v>0.25864852413071293</v>
      </c>
      <c r="P34" s="79">
        <v>0.26778065435039045</v>
      </c>
      <c r="Q34" s="79">
        <v>0.31632636470731801</v>
      </c>
      <c r="R34" s="79">
        <v>8.893561831558694E-2</v>
      </c>
      <c r="S34" s="79">
        <v>-4.6152258795152008E-2</v>
      </c>
      <c r="T34" s="79">
        <v>0.29352413634380353</v>
      </c>
      <c r="U34" s="79">
        <v>-0.21178413918424716</v>
      </c>
      <c r="V34" s="79">
        <v>-0.10716634574196716</v>
      </c>
      <c r="W34" s="79">
        <v>-2.7912287008294036E-2</v>
      </c>
      <c r="X34" s="79">
        <v>8.0916826466396641E-2</v>
      </c>
      <c r="Y34" s="79">
        <v>6.6737435616224337E-3</v>
      </c>
      <c r="Z34" s="79">
        <v>-0.13858028793534813</v>
      </c>
      <c r="AA34" s="79">
        <v>0.15730771925046935</v>
      </c>
      <c r="AB34" s="79">
        <v>7.7051480370696396E-2</v>
      </c>
      <c r="AC34" s="79">
        <v>-2.5745972810834461E-3</v>
      </c>
      <c r="AD34" s="79">
        <v>4.1379626009171784E-2</v>
      </c>
      <c r="AE34" s="79">
        <v>1</v>
      </c>
      <c r="AF34" s="79"/>
      <c r="AG34" s="79"/>
      <c r="AH34" s="79"/>
      <c r="AI34" s="79"/>
      <c r="AJ34" s="79"/>
      <c r="AK34" s="79"/>
      <c r="AL34" s="79"/>
      <c r="AM34" s="79"/>
      <c r="AN34" s="79"/>
      <c r="AO34" s="79"/>
    </row>
    <row r="35" spans="1:41">
      <c r="A35" s="79"/>
      <c r="B35" s="79" t="s">
        <v>175</v>
      </c>
      <c r="C35" s="79">
        <v>0.1461967283200144</v>
      </c>
      <c r="D35" s="79">
        <v>0.14100133416418417</v>
      </c>
      <c r="E35" s="79">
        <v>0.13577013638201765</v>
      </c>
      <c r="F35" s="79">
        <v>0.13180956619971232</v>
      </c>
      <c r="G35" s="79">
        <v>0.13985065678466946</v>
      </c>
      <c r="H35" s="79">
        <v>0.1061284271918029</v>
      </c>
      <c r="I35" s="79">
        <v>0.14164843994293685</v>
      </c>
      <c r="J35" s="79">
        <v>0.15398657021745493</v>
      </c>
      <c r="K35" s="79">
        <v>0.16516845996944543</v>
      </c>
      <c r="L35" s="79">
        <v>0.16842635525380861</v>
      </c>
      <c r="M35" s="79">
        <v>0.17180155434970912</v>
      </c>
      <c r="N35" s="79">
        <v>0.17477374770741064</v>
      </c>
      <c r="O35" s="79">
        <v>0.18334307269597977</v>
      </c>
      <c r="P35" s="79">
        <v>0.18413037802223486</v>
      </c>
      <c r="Q35" s="79">
        <v>0.16288858021953886</v>
      </c>
      <c r="R35" s="79">
        <v>0.17192687714586621</v>
      </c>
      <c r="S35" s="79">
        <v>-8.6111692098480574E-2</v>
      </c>
      <c r="T35" s="79">
        <v>0.14167817058524751</v>
      </c>
      <c r="U35" s="79">
        <v>4.4362192442840835E-2</v>
      </c>
      <c r="V35" s="79">
        <v>4.9222078288045312E-2</v>
      </c>
      <c r="W35" s="79">
        <v>5.2789682068527716E-2</v>
      </c>
      <c r="X35" s="79">
        <v>-6.4215123447329018E-3</v>
      </c>
      <c r="Y35" s="79">
        <v>-4.642849166264626E-2</v>
      </c>
      <c r="Z35" s="79">
        <v>-2.0512188653736402E-2</v>
      </c>
      <c r="AA35" s="79">
        <v>8.0169882695926356E-2</v>
      </c>
      <c r="AB35" s="79">
        <v>4.0449266957837127E-2</v>
      </c>
      <c r="AC35" s="79">
        <v>0.42492110364709956</v>
      </c>
      <c r="AD35" s="79">
        <v>0.13555847547075336</v>
      </c>
      <c r="AE35" s="79">
        <v>-2.278063202239437E-2</v>
      </c>
      <c r="AF35" s="79">
        <v>1</v>
      </c>
      <c r="AG35" s="79"/>
      <c r="AH35" s="79"/>
      <c r="AI35" s="79"/>
      <c r="AJ35" s="79"/>
      <c r="AK35" s="79"/>
      <c r="AL35" s="79"/>
      <c r="AM35" s="79"/>
      <c r="AN35" s="79"/>
      <c r="AO35" s="79"/>
    </row>
    <row r="36" spans="1:41">
      <c r="A36" s="79"/>
      <c r="B36" s="79" t="s">
        <v>134</v>
      </c>
      <c r="C36" s="79">
        <v>0.25068981090639925</v>
      </c>
      <c r="D36" s="79">
        <v>0.25975042911824897</v>
      </c>
      <c r="E36" s="79">
        <v>0.2240637967340994</v>
      </c>
      <c r="F36" s="79">
        <v>0.21337406144248058</v>
      </c>
      <c r="G36" s="79">
        <v>0.21218512865242189</v>
      </c>
      <c r="H36" s="79">
        <v>0.16081247302117216</v>
      </c>
      <c r="I36" s="79">
        <v>0.18614615050519329</v>
      </c>
      <c r="J36" s="79">
        <v>0.19058875510296741</v>
      </c>
      <c r="K36" s="79">
        <v>0.19398288508450068</v>
      </c>
      <c r="L36" s="79">
        <v>0.18541153799814952</v>
      </c>
      <c r="M36" s="79">
        <v>0.19087396544764842</v>
      </c>
      <c r="N36" s="79">
        <v>0.2057445007845935</v>
      </c>
      <c r="O36" s="79">
        <v>0.2234629878050966</v>
      </c>
      <c r="P36" s="79">
        <v>0.22504128443854188</v>
      </c>
      <c r="Q36" s="79">
        <v>0.11909940984340492</v>
      </c>
      <c r="R36" s="79">
        <v>0.36987495180228214</v>
      </c>
      <c r="S36" s="79">
        <v>0.21450270403575797</v>
      </c>
      <c r="T36" s="79">
        <v>7.0863719568417291E-2</v>
      </c>
      <c r="U36" s="79">
        <v>-6.6661428747316662E-2</v>
      </c>
      <c r="V36" s="79">
        <v>0.39119225315694789</v>
      </c>
      <c r="W36" s="79">
        <v>0.45349861405044983</v>
      </c>
      <c r="X36" s="79">
        <v>0.22539162283853403</v>
      </c>
      <c r="Y36" s="79">
        <v>8.877033006443022E-2</v>
      </c>
      <c r="Z36" s="79">
        <v>-0.16663332822832164</v>
      </c>
      <c r="AA36" s="79">
        <v>-0.24464594666004372</v>
      </c>
      <c r="AB36" s="79">
        <v>-0.12157983204595611</v>
      </c>
      <c r="AC36" s="79">
        <v>0.29885503825003501</v>
      </c>
      <c r="AD36" s="79">
        <v>0.53692097713521769</v>
      </c>
      <c r="AE36" s="79">
        <v>3.4964078681787872E-2</v>
      </c>
      <c r="AF36" s="79">
        <v>0.47404612367082866</v>
      </c>
      <c r="AG36" s="79">
        <v>1</v>
      </c>
      <c r="AH36" s="79"/>
      <c r="AI36" s="79"/>
      <c r="AJ36" s="79"/>
      <c r="AK36" s="79"/>
      <c r="AL36" s="79"/>
      <c r="AM36" s="79"/>
      <c r="AN36" s="79"/>
      <c r="AO36" s="79"/>
    </row>
    <row r="37" spans="1:41">
      <c r="A37" s="79"/>
      <c r="B37" s="79" t="s">
        <v>132</v>
      </c>
      <c r="C37" s="79">
        <v>0.18862319336324179</v>
      </c>
      <c r="D37" s="79">
        <v>0.21436546418882008</v>
      </c>
      <c r="E37" s="79">
        <v>0.15329390482964855</v>
      </c>
      <c r="F37" s="79">
        <v>0.13968059281217565</v>
      </c>
      <c r="G37" s="79">
        <v>0.11857023689981377</v>
      </c>
      <c r="H37" s="79">
        <v>0.10385357458344797</v>
      </c>
      <c r="I37" s="79">
        <v>8.8872986549563729E-2</v>
      </c>
      <c r="J37" s="79">
        <v>7.205795395333324E-2</v>
      </c>
      <c r="K37" s="79">
        <v>5.9402552602769582E-2</v>
      </c>
      <c r="L37" s="79">
        <v>4.6754137885500389E-2</v>
      </c>
      <c r="M37" s="79">
        <v>4.6743532517057963E-2</v>
      </c>
      <c r="N37" s="79">
        <v>5.4600949505690513E-2</v>
      </c>
      <c r="O37" s="79">
        <v>6.4340161709449895E-2</v>
      </c>
      <c r="P37" s="79">
        <v>6.3785714758099035E-2</v>
      </c>
      <c r="Q37" s="79">
        <v>-1.8270448616903023E-3</v>
      </c>
      <c r="R37" s="79">
        <v>0.3003526804114684</v>
      </c>
      <c r="S37" s="79">
        <v>0.37446092086584082</v>
      </c>
      <c r="T37" s="79">
        <v>-6.5522908092095614E-2</v>
      </c>
      <c r="U37" s="79">
        <v>-2.9801166715538261E-2</v>
      </c>
      <c r="V37" s="79">
        <v>0.45232383806288878</v>
      </c>
      <c r="W37" s="79">
        <v>0.5298529975648727</v>
      </c>
      <c r="X37" s="79">
        <v>0.33995367058144249</v>
      </c>
      <c r="Y37" s="79">
        <v>0.25574483167942874</v>
      </c>
      <c r="Z37" s="79">
        <v>-0.10117517662835049</v>
      </c>
      <c r="AA37" s="79">
        <v>-9.2635993483972126E-2</v>
      </c>
      <c r="AB37" s="79">
        <v>4.8862004838487023E-2</v>
      </c>
      <c r="AC37" s="79">
        <v>0.11267481972779282</v>
      </c>
      <c r="AD37" s="79">
        <v>0.5614392328573512</v>
      </c>
      <c r="AE37" s="79">
        <v>9.4629835393306425E-2</v>
      </c>
      <c r="AF37" s="79">
        <v>0.15638765867131652</v>
      </c>
      <c r="AG37" s="79">
        <v>0.74807636244610765</v>
      </c>
      <c r="AH37" s="79">
        <v>1</v>
      </c>
      <c r="AI37" s="79"/>
      <c r="AJ37" s="79"/>
      <c r="AK37" s="79"/>
      <c r="AL37" s="79"/>
      <c r="AM37" s="79"/>
      <c r="AN37" s="79"/>
      <c r="AO37" s="79"/>
    </row>
    <row r="38" spans="1:41">
      <c r="A38" s="79"/>
      <c r="B38" s="79" t="s">
        <v>184</v>
      </c>
      <c r="C38" s="79">
        <v>0.46136293332560818</v>
      </c>
      <c r="D38" s="79">
        <v>0.43874227391638515</v>
      </c>
      <c r="E38" s="79">
        <v>0.39029419683580269</v>
      </c>
      <c r="F38" s="79">
        <v>0.36536698063735595</v>
      </c>
      <c r="G38" s="79">
        <v>0.32376956503942517</v>
      </c>
      <c r="H38" s="79">
        <v>0.29786791354628633</v>
      </c>
      <c r="I38" s="79">
        <v>0.30196073188056327</v>
      </c>
      <c r="J38" s="79">
        <v>0.27692589717832961</v>
      </c>
      <c r="K38" s="79">
        <v>0.258601788822998</v>
      </c>
      <c r="L38" s="79">
        <v>0.24011948352847587</v>
      </c>
      <c r="M38" s="79">
        <v>0.23549394137743826</v>
      </c>
      <c r="N38" s="79">
        <v>0.23231091221741679</v>
      </c>
      <c r="O38" s="79">
        <v>0.2368919050519841</v>
      </c>
      <c r="P38" s="79">
        <v>0.23604200756894889</v>
      </c>
      <c r="Q38" s="79">
        <v>0.20566821329992219</v>
      </c>
      <c r="R38" s="79">
        <v>0.46153388151869063</v>
      </c>
      <c r="S38" s="79">
        <v>0.40094934913303537</v>
      </c>
      <c r="T38" s="79">
        <v>6.9789917376400362E-2</v>
      </c>
      <c r="U38" s="79">
        <v>6.452865616635356E-2</v>
      </c>
      <c r="V38" s="79">
        <v>0.65770122303339928</v>
      </c>
      <c r="W38" s="79">
        <v>0.71481374939750197</v>
      </c>
      <c r="X38" s="79">
        <v>0.45153249287260039</v>
      </c>
      <c r="Y38" s="79">
        <v>0.45280375910270515</v>
      </c>
      <c r="Z38" s="79">
        <v>-0.22482469669053418</v>
      </c>
      <c r="AA38" s="79">
        <v>-5.1231247098665333E-2</v>
      </c>
      <c r="AB38" s="79">
        <v>0.2218249122271326</v>
      </c>
      <c r="AC38" s="79">
        <v>0.3839803153997749</v>
      </c>
      <c r="AD38" s="79">
        <v>0.7818911964022589</v>
      </c>
      <c r="AE38" s="79">
        <v>3.5494515935226331E-2</v>
      </c>
      <c r="AF38" s="79">
        <v>0.22357986591682402</v>
      </c>
      <c r="AG38" s="79">
        <v>0.75892223044569895</v>
      </c>
      <c r="AH38" s="79">
        <v>0.70822583138151818</v>
      </c>
      <c r="AI38" s="79">
        <v>1</v>
      </c>
      <c r="AJ38" s="79"/>
      <c r="AK38" s="79"/>
      <c r="AL38" s="79"/>
      <c r="AM38" s="79"/>
      <c r="AN38" s="79"/>
      <c r="AO38" s="79"/>
    </row>
    <row r="39" spans="1:41">
      <c r="A39" s="79"/>
      <c r="B39" s="79" t="s">
        <v>185</v>
      </c>
      <c r="C39" s="79">
        <v>-3.8347206375439188E-2</v>
      </c>
      <c r="D39" s="79">
        <v>-4.2136908153147537E-2</v>
      </c>
      <c r="E39" s="79">
        <v>-4.3649037513337589E-2</v>
      </c>
      <c r="F39" s="79">
        <v>-4.6463590010269486E-2</v>
      </c>
      <c r="G39" s="79">
        <v>-4.551313170821817E-2</v>
      </c>
      <c r="H39" s="79">
        <v>-4.0402534705359344E-2</v>
      </c>
      <c r="I39" s="79">
        <v>-5.6563860051857991E-2</v>
      </c>
      <c r="J39" s="79">
        <v>-4.8657282604311652E-2</v>
      </c>
      <c r="K39" s="79">
        <v>-3.5276369758219669E-2</v>
      </c>
      <c r="L39" s="79">
        <v>-2.8261603443940301E-2</v>
      </c>
      <c r="M39" s="79">
        <v>-1.4800070322562349E-2</v>
      </c>
      <c r="N39" s="79">
        <v>-5.1504938868146208E-3</v>
      </c>
      <c r="O39" s="79">
        <v>9.3165674755346373E-3</v>
      </c>
      <c r="P39" s="79">
        <v>1.6342414723866855E-2</v>
      </c>
      <c r="Q39" s="79">
        <v>-5.3553054078142259E-2</v>
      </c>
      <c r="R39" s="79">
        <v>0.24827784572688069</v>
      </c>
      <c r="S39" s="79">
        <v>-8.2588763979156168E-2</v>
      </c>
      <c r="T39" s="79">
        <v>-4.1418718920877305E-2</v>
      </c>
      <c r="U39" s="79">
        <v>-2.6873541786731042E-2</v>
      </c>
      <c r="V39" s="79">
        <v>-1.531010118215706E-2</v>
      </c>
      <c r="W39" s="79">
        <v>0.1671777486233377</v>
      </c>
      <c r="X39" s="79">
        <v>0.30664357622200267</v>
      </c>
      <c r="Y39" s="79">
        <v>0.10013434451009977</v>
      </c>
      <c r="Z39" s="79">
        <v>-0.10687138296724284</v>
      </c>
      <c r="AA39" s="79">
        <v>5.0100904981678865E-2</v>
      </c>
      <c r="AB39" s="79">
        <v>0.10248202669031971</v>
      </c>
      <c r="AC39" s="79">
        <v>1.4431429784784703E-2</v>
      </c>
      <c r="AD39" s="79">
        <v>0.21171459792323513</v>
      </c>
      <c r="AE39" s="79">
        <v>0.40220962458692416</v>
      </c>
      <c r="AF39" s="79">
        <v>0.14398324547341998</v>
      </c>
      <c r="AG39" s="79">
        <v>0.22454056262423269</v>
      </c>
      <c r="AH39" s="79">
        <v>0.1620580023422856</v>
      </c>
      <c r="AI39" s="79">
        <v>0.13759352178889642</v>
      </c>
      <c r="AJ39" s="79">
        <v>1</v>
      </c>
      <c r="AK39" s="79"/>
      <c r="AL39" s="79"/>
      <c r="AM39" s="79"/>
      <c r="AN39" s="79"/>
      <c r="AO39" s="79"/>
    </row>
    <row r="40" spans="1:41">
      <c r="A40" s="79"/>
      <c r="B40" s="79" t="s">
        <v>130</v>
      </c>
      <c r="C40" s="79">
        <v>9.696751722522183E-2</v>
      </c>
      <c r="D40" s="79">
        <v>7.7394458053430162E-2</v>
      </c>
      <c r="E40" s="79">
        <v>0.10176154266061559</v>
      </c>
      <c r="F40" s="79">
        <v>9.6715181989552854E-2</v>
      </c>
      <c r="G40" s="79">
        <v>0.11361956752935574</v>
      </c>
      <c r="H40" s="79">
        <v>0.10107829721195599</v>
      </c>
      <c r="I40" s="79">
        <v>6.4314091916077773E-2</v>
      </c>
      <c r="J40" s="79">
        <v>6.3638788881537109E-2</v>
      </c>
      <c r="K40" s="79">
        <v>5.9656340385083585E-2</v>
      </c>
      <c r="L40" s="79">
        <v>4.0411641346272044E-2</v>
      </c>
      <c r="M40" s="79">
        <v>4.4392803404932492E-2</v>
      </c>
      <c r="N40" s="79">
        <v>6.3972127058420356E-2</v>
      </c>
      <c r="O40" s="79">
        <v>9.1721195765508912E-2</v>
      </c>
      <c r="P40" s="79">
        <v>8.8716117841539585E-2</v>
      </c>
      <c r="Q40" s="79">
        <v>-6.0159454281570622E-2</v>
      </c>
      <c r="R40" s="79">
        <v>0.28107118070819714</v>
      </c>
      <c r="S40" s="79">
        <v>6.83708528550169E-2</v>
      </c>
      <c r="T40" s="79">
        <v>-7.2601769230804761E-2</v>
      </c>
      <c r="U40" s="79">
        <v>0.29050063865843728</v>
      </c>
      <c r="V40" s="79">
        <v>0.30379174590793712</v>
      </c>
      <c r="W40" s="79">
        <v>0.18876537655709644</v>
      </c>
      <c r="X40" s="79">
        <v>0.12692148791191782</v>
      </c>
      <c r="Y40" s="79">
        <v>1.9362660614067159E-2</v>
      </c>
      <c r="Z40" s="79">
        <v>-0.10482579630454822</v>
      </c>
      <c r="AA40" s="79">
        <v>-0.15069407983120156</v>
      </c>
      <c r="AB40" s="79">
        <v>-0.1297054387636345</v>
      </c>
      <c r="AC40" s="79">
        <v>0.1453409007590783</v>
      </c>
      <c r="AD40" s="79">
        <v>0.27757548035794466</v>
      </c>
      <c r="AE40" s="79">
        <v>-3.8809570528327057E-2</v>
      </c>
      <c r="AF40" s="79">
        <v>0.25004952659187457</v>
      </c>
      <c r="AG40" s="79">
        <v>0.35272223144855547</v>
      </c>
      <c r="AH40" s="79">
        <v>6.1187134380831926E-2</v>
      </c>
      <c r="AI40" s="79">
        <v>0.2552992391533358</v>
      </c>
      <c r="AJ40" s="79">
        <v>9.2642146242124371E-2</v>
      </c>
      <c r="AK40" s="79">
        <v>1</v>
      </c>
      <c r="AL40" s="79"/>
      <c r="AM40" s="79"/>
      <c r="AN40" s="79"/>
      <c r="AO40" s="79"/>
    </row>
    <row r="41" spans="1:41">
      <c r="A41" s="79"/>
      <c r="B41" s="79" t="s">
        <v>135</v>
      </c>
      <c r="C41" s="79">
        <v>0.30868488516712816</v>
      </c>
      <c r="D41" s="79">
        <v>0.30986530487336589</v>
      </c>
      <c r="E41" s="79">
        <v>0.27711182887809394</v>
      </c>
      <c r="F41" s="79">
        <v>0.26410437911518936</v>
      </c>
      <c r="G41" s="79">
        <v>0.25766134371395533</v>
      </c>
      <c r="H41" s="79">
        <v>0.20269373566180385</v>
      </c>
      <c r="I41" s="79">
        <v>0.22869288087031064</v>
      </c>
      <c r="J41" s="79">
        <v>0.22857437230752278</v>
      </c>
      <c r="K41" s="79">
        <v>0.22691704201466698</v>
      </c>
      <c r="L41" s="79">
        <v>0.21436686727182613</v>
      </c>
      <c r="M41" s="79">
        <v>0.21766295129515598</v>
      </c>
      <c r="N41" s="79">
        <v>0.23135833312596318</v>
      </c>
      <c r="O41" s="79">
        <v>0.24816129235886106</v>
      </c>
      <c r="P41" s="79">
        <v>0.24885409831646776</v>
      </c>
      <c r="Q41" s="79">
        <v>0.14346167758429607</v>
      </c>
      <c r="R41" s="79">
        <v>0.38357010558197274</v>
      </c>
      <c r="S41" s="79">
        <v>0.25418688289813435</v>
      </c>
      <c r="T41" s="79">
        <v>4.6662602516031319E-2</v>
      </c>
      <c r="U41" s="79">
        <v>8.8603608609624605E-3</v>
      </c>
      <c r="V41" s="79">
        <v>0.52393889278854144</v>
      </c>
      <c r="W41" s="79">
        <v>0.50135793761439962</v>
      </c>
      <c r="X41" s="79">
        <v>0.2402484942520943</v>
      </c>
      <c r="Y41" s="79">
        <v>0.11506631313942044</v>
      </c>
      <c r="Z41" s="79">
        <v>-0.2062093575138392</v>
      </c>
      <c r="AA41" s="79">
        <v>-0.22161180885522083</v>
      </c>
      <c r="AB41" s="79">
        <v>-9.7023218967616259E-2</v>
      </c>
      <c r="AC41" s="79">
        <v>0.41101032850735397</v>
      </c>
      <c r="AD41" s="79">
        <v>0.65589002575304667</v>
      </c>
      <c r="AE41" s="79">
        <v>-1.9868858436221506E-2</v>
      </c>
      <c r="AF41" s="79">
        <v>0.4934942867122159</v>
      </c>
      <c r="AG41" s="79">
        <v>0.97073077476043179</v>
      </c>
      <c r="AH41" s="79">
        <v>0.70598984287628919</v>
      </c>
      <c r="AI41" s="79">
        <v>0.80635300701010293</v>
      </c>
      <c r="AJ41" s="79">
        <v>0.23194721630089804</v>
      </c>
      <c r="AK41" s="79">
        <v>0.39274928164697342</v>
      </c>
      <c r="AL41" s="79">
        <v>1</v>
      </c>
      <c r="AM41" s="79"/>
      <c r="AN41" s="79"/>
      <c r="AO41" s="79"/>
    </row>
    <row r="42" spans="1:41">
      <c r="A42" s="79"/>
      <c r="B42" s="79" t="s">
        <v>188</v>
      </c>
      <c r="C42" s="79">
        <v>0.20177781054729976</v>
      </c>
      <c r="D42" s="79">
        <v>0.22813529156139509</v>
      </c>
      <c r="E42" s="79">
        <v>0.16663967244448782</v>
      </c>
      <c r="F42" s="79">
        <v>0.15305106205525543</v>
      </c>
      <c r="G42" s="79">
        <v>0.13083963212477762</v>
      </c>
      <c r="H42" s="79">
        <v>0.11169901079448981</v>
      </c>
      <c r="I42" s="79">
        <v>0.10120150906964098</v>
      </c>
      <c r="J42" s="79">
        <v>8.3622774046662005E-2</v>
      </c>
      <c r="K42" s="79">
        <v>6.9535854676413225E-2</v>
      </c>
      <c r="L42" s="79">
        <v>5.6103514839402562E-2</v>
      </c>
      <c r="M42" s="79">
        <v>5.5152728341438549E-2</v>
      </c>
      <c r="N42" s="79">
        <v>6.2728954423067002E-2</v>
      </c>
      <c r="O42" s="79">
        <v>7.0383494572175159E-2</v>
      </c>
      <c r="P42" s="79">
        <v>6.9487947101238207E-2</v>
      </c>
      <c r="Q42" s="79">
        <v>9.8409191341385024E-3</v>
      </c>
      <c r="R42" s="79">
        <v>0.25932470232482935</v>
      </c>
      <c r="S42" s="79">
        <v>0.38351451436960887</v>
      </c>
      <c r="T42" s="79">
        <v>-7.2110151735102324E-2</v>
      </c>
      <c r="U42" s="79">
        <v>-2.4832136679423623E-2</v>
      </c>
      <c r="V42" s="79">
        <v>0.51882562381047348</v>
      </c>
      <c r="W42" s="79">
        <v>0.52699249101274759</v>
      </c>
      <c r="X42" s="79">
        <v>0.30238618813516038</v>
      </c>
      <c r="Y42" s="79">
        <v>0.23247970902053966</v>
      </c>
      <c r="Z42" s="79">
        <v>-0.11031279669998272</v>
      </c>
      <c r="AA42" s="79">
        <v>-8.3757869350806521E-2</v>
      </c>
      <c r="AB42" s="79">
        <v>3.7587733736007573E-2</v>
      </c>
      <c r="AC42" s="79">
        <v>0.16252183571330639</v>
      </c>
      <c r="AD42" s="79">
        <v>0.59600704016025774</v>
      </c>
      <c r="AE42" s="79">
        <v>1.1315753623190617E-2</v>
      </c>
      <c r="AF42" s="79">
        <v>0.14837237221586749</v>
      </c>
      <c r="AG42" s="79">
        <v>0.73081910466664779</v>
      </c>
      <c r="AH42" s="79">
        <v>0.98304363469445077</v>
      </c>
      <c r="AI42" s="79">
        <v>0.7244553640056145</v>
      </c>
      <c r="AJ42" s="79">
        <v>7.7083234136586576E-2</v>
      </c>
      <c r="AK42" s="79">
        <v>3.8451053831113413E-2</v>
      </c>
      <c r="AL42" s="79">
        <v>0.7108728787888392</v>
      </c>
      <c r="AM42" s="79">
        <v>1</v>
      </c>
      <c r="AN42" s="79"/>
      <c r="AO42" s="79"/>
    </row>
    <row r="43" spans="1:41">
      <c r="A43" s="79"/>
      <c r="B43" s="79" t="s">
        <v>189</v>
      </c>
      <c r="C43" s="79">
        <v>0.36214679497389407</v>
      </c>
      <c r="D43" s="79">
        <v>0.36386854398219937</v>
      </c>
      <c r="E43" s="79">
        <v>0.31379691970400159</v>
      </c>
      <c r="F43" s="79">
        <v>0.29410368915048274</v>
      </c>
      <c r="G43" s="79">
        <v>0.25240584698531271</v>
      </c>
      <c r="H43" s="79">
        <v>0.23545900884982135</v>
      </c>
      <c r="I43" s="79">
        <v>0.26414011529791842</v>
      </c>
      <c r="J43" s="79">
        <v>0.24802362181914797</v>
      </c>
      <c r="K43" s="79">
        <v>0.24465829036890049</v>
      </c>
      <c r="L43" s="79">
        <v>0.24549017840130632</v>
      </c>
      <c r="M43" s="79">
        <v>0.24404045151147746</v>
      </c>
      <c r="N43" s="79">
        <v>0.23595295173903741</v>
      </c>
      <c r="O43" s="79">
        <v>0.22922370788009855</v>
      </c>
      <c r="P43" s="79">
        <v>0.23288266476855035</v>
      </c>
      <c r="Q43" s="79">
        <v>0.27415218738465197</v>
      </c>
      <c r="R43" s="79">
        <v>0.29406894474939171</v>
      </c>
      <c r="S43" s="79">
        <v>0.2057548958858893</v>
      </c>
      <c r="T43" s="79">
        <v>0.16944343962953809</v>
      </c>
      <c r="U43" s="79">
        <v>-0.17997189035595446</v>
      </c>
      <c r="V43" s="79">
        <v>0.28298591377910454</v>
      </c>
      <c r="W43" s="79">
        <v>0.51097896391306374</v>
      </c>
      <c r="X43" s="79">
        <v>0.3562557788032652</v>
      </c>
      <c r="Y43" s="79">
        <v>0.28063428474971652</v>
      </c>
      <c r="Z43" s="79">
        <v>-0.21912581213304849</v>
      </c>
      <c r="AA43" s="79">
        <v>-7.54817399423479E-2</v>
      </c>
      <c r="AB43" s="79">
        <v>8.7398106796958072E-2</v>
      </c>
      <c r="AC43" s="79">
        <v>6.978441263619041E-2</v>
      </c>
      <c r="AD43" s="79">
        <v>0.46288805083382079</v>
      </c>
      <c r="AE43" s="79">
        <v>0.40193966093236277</v>
      </c>
      <c r="AF43" s="79">
        <v>0.14922266544020241</v>
      </c>
      <c r="AG43" s="79">
        <v>0.60786573303365987</v>
      </c>
      <c r="AH43" s="79">
        <v>0.65732284609962566</v>
      </c>
      <c r="AI43" s="79">
        <v>0.67119980564001069</v>
      </c>
      <c r="AJ43" s="79">
        <v>0.33074844644125589</v>
      </c>
      <c r="AK43" s="79">
        <v>7.221323748861401E-2</v>
      </c>
      <c r="AL43" s="79">
        <v>0.57077479915968921</v>
      </c>
      <c r="AM43" s="79">
        <v>0.61330880410230426</v>
      </c>
      <c r="AN43" s="79">
        <v>1</v>
      </c>
      <c r="AO43" s="79"/>
    </row>
    <row r="44" spans="1:41">
      <c r="A44" s="79"/>
      <c r="B44" s="79" t="s">
        <v>149</v>
      </c>
      <c r="C44" s="79">
        <v>0.46461978943978183</v>
      </c>
      <c r="D44" s="79">
        <v>0.48647090290094064</v>
      </c>
      <c r="E44" s="79">
        <v>0.48461994240950124</v>
      </c>
      <c r="F44" s="79">
        <v>0.47894112097700586</v>
      </c>
      <c r="G44" s="79">
        <v>0.48192923316248404</v>
      </c>
      <c r="H44" s="79">
        <v>0.4625348090854689</v>
      </c>
      <c r="I44" s="79">
        <v>0.43544299649739115</v>
      </c>
      <c r="J44" s="79">
        <v>0.42454082329353715</v>
      </c>
      <c r="K44" s="79">
        <v>0.41144709554048375</v>
      </c>
      <c r="L44" s="79">
        <v>0.39141955730827677</v>
      </c>
      <c r="M44" s="79">
        <v>0.39306311071335898</v>
      </c>
      <c r="N44" s="79">
        <v>0.40000227243235187</v>
      </c>
      <c r="O44" s="79">
        <v>0.43008878264206807</v>
      </c>
      <c r="P44" s="79">
        <v>0.42444791752372313</v>
      </c>
      <c r="Q44" s="79">
        <v>0.29231001628172038</v>
      </c>
      <c r="R44" s="79">
        <v>0.58689808878609573</v>
      </c>
      <c r="S44" s="79">
        <v>0.32612697629040061</v>
      </c>
      <c r="T44" s="79">
        <v>6.6271148355199067E-2</v>
      </c>
      <c r="U44" s="79">
        <v>9.1056008186078202E-2</v>
      </c>
      <c r="V44" s="79">
        <v>0.34686775490620048</v>
      </c>
      <c r="W44" s="79">
        <v>0.40884359140718873</v>
      </c>
      <c r="X44" s="79">
        <v>0.40438492038084672</v>
      </c>
      <c r="Y44" s="79">
        <v>0.25237713233985803</v>
      </c>
      <c r="Z44" s="79">
        <v>-0.18722968479051821</v>
      </c>
      <c r="AA44" s="79">
        <v>6.8127721361847401E-2</v>
      </c>
      <c r="AB44" s="79">
        <v>8.8075938985516439E-2</v>
      </c>
      <c r="AC44" s="79">
        <v>0.21274002731817851</v>
      </c>
      <c r="AD44" s="79">
        <v>0.48708340296446428</v>
      </c>
      <c r="AE44" s="79">
        <v>0.20496626693939529</v>
      </c>
      <c r="AF44" s="79">
        <v>0.25502744464072025</v>
      </c>
      <c r="AG44" s="79">
        <v>0.52236732578471778</v>
      </c>
      <c r="AH44" s="79">
        <v>0.41924825253681275</v>
      </c>
      <c r="AI44" s="79">
        <v>0.49112465335392091</v>
      </c>
      <c r="AJ44" s="79">
        <v>0.20065986674290187</v>
      </c>
      <c r="AK44" s="79">
        <v>0.3108768257478049</v>
      </c>
      <c r="AL44" s="79">
        <v>0.53514962191265636</v>
      </c>
      <c r="AM44" s="79">
        <v>0.4001423464320788</v>
      </c>
      <c r="AN44" s="79">
        <v>0.3478129010023075</v>
      </c>
      <c r="AO44" s="79">
        <v>1</v>
      </c>
    </row>
    <row r="49" spans="1:41">
      <c r="B49" s="286" t="s">
        <v>136</v>
      </c>
      <c r="C49" s="286" t="s">
        <v>137</v>
      </c>
      <c r="D49" s="286" t="s">
        <v>151</v>
      </c>
      <c r="E49" s="286" t="s">
        <v>138</v>
      </c>
      <c r="F49" s="286" t="s">
        <v>139</v>
      </c>
      <c r="G49" s="287" t="s">
        <v>140</v>
      </c>
      <c r="H49" s="287" t="s">
        <v>141</v>
      </c>
      <c r="I49" s="287" t="s">
        <v>142</v>
      </c>
      <c r="J49" s="287" t="s">
        <v>143</v>
      </c>
      <c r="K49" s="287" t="s">
        <v>152</v>
      </c>
      <c r="L49" s="287" t="s">
        <v>144</v>
      </c>
      <c r="M49" s="288" t="s">
        <v>153</v>
      </c>
      <c r="N49" s="287" t="s">
        <v>145</v>
      </c>
      <c r="O49" s="287" t="s">
        <v>146</v>
      </c>
      <c r="P49" s="287" t="s">
        <v>133</v>
      </c>
      <c r="Q49" s="209" t="s">
        <v>166</v>
      </c>
      <c r="R49" s="197" t="s">
        <v>383</v>
      </c>
      <c r="S49" s="197" t="s">
        <v>160</v>
      </c>
      <c r="T49" s="197" t="s">
        <v>286</v>
      </c>
      <c r="U49" s="197" t="s">
        <v>285</v>
      </c>
      <c r="V49" s="197" t="s">
        <v>379</v>
      </c>
      <c r="W49" s="197" t="s">
        <v>167</v>
      </c>
      <c r="X49" s="197" t="s">
        <v>168</v>
      </c>
      <c r="Y49" s="197" t="s">
        <v>287</v>
      </c>
      <c r="Z49" s="197" t="s">
        <v>169</v>
      </c>
      <c r="AA49" s="197" t="s">
        <v>170</v>
      </c>
      <c r="AB49" s="197" t="s">
        <v>172</v>
      </c>
      <c r="AC49" s="197" t="s">
        <v>173</v>
      </c>
      <c r="AD49" s="197" t="s">
        <v>174</v>
      </c>
      <c r="AE49" s="197" t="s">
        <v>175</v>
      </c>
      <c r="AF49" s="197" t="s">
        <v>134</v>
      </c>
      <c r="AG49" s="197" t="s">
        <v>132</v>
      </c>
      <c r="AH49" s="197" t="s">
        <v>184</v>
      </c>
      <c r="AI49" s="197" t="s">
        <v>185</v>
      </c>
      <c r="AJ49" s="197" t="s">
        <v>130</v>
      </c>
      <c r="AK49" s="197" t="s">
        <v>135</v>
      </c>
      <c r="AL49" s="197" t="s">
        <v>188</v>
      </c>
      <c r="AM49" s="197" t="s">
        <v>189</v>
      </c>
      <c r="AN49" s="197" t="s">
        <v>149</v>
      </c>
      <c r="AO49" s="79"/>
    </row>
    <row r="50" spans="1:41">
      <c r="A50" s="145">
        <v>0</v>
      </c>
      <c r="B50" s="289">
        <v>19.2</v>
      </c>
      <c r="C50" s="289">
        <v>37</v>
      </c>
      <c r="D50" s="289">
        <v>4.2</v>
      </c>
      <c r="E50" s="289">
        <v>16.3</v>
      </c>
      <c r="F50" s="289">
        <v>3.3</v>
      </c>
      <c r="G50" s="290">
        <v>0.65</v>
      </c>
      <c r="H50" s="290">
        <v>3.1</v>
      </c>
      <c r="I50" s="290">
        <v>0.48</v>
      </c>
      <c r="J50" s="290">
        <v>2.7</v>
      </c>
      <c r="K50" s="290">
        <v>0.52</v>
      </c>
      <c r="L50" s="290">
        <v>1.5</v>
      </c>
      <c r="M50" s="290">
        <v>0.2</v>
      </c>
      <c r="N50" s="290">
        <v>1.28</v>
      </c>
      <c r="O50" s="290">
        <v>0.18</v>
      </c>
      <c r="P50" s="290">
        <v>13.4</v>
      </c>
      <c r="Q50" s="93">
        <v>7.5</v>
      </c>
      <c r="R50" s="141">
        <v>106</v>
      </c>
      <c r="S50" s="141">
        <v>1</v>
      </c>
      <c r="T50" s="87">
        <v>2860</v>
      </c>
      <c r="U50" s="87">
        <v>37400</v>
      </c>
      <c r="V50" s="87">
        <v>2900</v>
      </c>
      <c r="W50" s="94">
        <v>73</v>
      </c>
      <c r="X50" s="94">
        <v>44</v>
      </c>
      <c r="Y50" s="94">
        <v>95</v>
      </c>
      <c r="Z50" s="94">
        <v>4.8</v>
      </c>
      <c r="AA50" s="94">
        <v>20</v>
      </c>
      <c r="AB50" s="94">
        <v>27</v>
      </c>
      <c r="AC50" s="94">
        <v>15.3</v>
      </c>
      <c r="AD50" s="94">
        <v>2</v>
      </c>
      <c r="AE50" s="94">
        <v>4.8</v>
      </c>
      <c r="AF50" s="94">
        <v>36</v>
      </c>
      <c r="AG50" s="94">
        <v>7.3</v>
      </c>
      <c r="AH50" s="94">
        <v>1.7</v>
      </c>
      <c r="AI50" s="94">
        <v>0.25</v>
      </c>
      <c r="AJ50" s="94">
        <v>130</v>
      </c>
      <c r="AK50" s="94">
        <v>1.1000000000000001</v>
      </c>
      <c r="AL50" s="94">
        <v>0.53</v>
      </c>
      <c r="AM50" s="94">
        <v>0.9</v>
      </c>
      <c r="AN50" s="94">
        <v>7.6</v>
      </c>
      <c r="AO50" s="79"/>
    </row>
    <row r="51" spans="1:41">
      <c r="A51" s="145">
        <v>1</v>
      </c>
      <c r="B51" s="289">
        <v>50.1</v>
      </c>
      <c r="C51" s="289">
        <v>110</v>
      </c>
      <c r="D51" s="289">
        <v>13</v>
      </c>
      <c r="E51" s="289">
        <v>51.9</v>
      </c>
      <c r="F51" s="289">
        <v>10.6</v>
      </c>
      <c r="G51" s="290">
        <v>2.0299999999999998</v>
      </c>
      <c r="H51" s="290">
        <v>9.3000000000000007</v>
      </c>
      <c r="I51" s="290">
        <v>1.32</v>
      </c>
      <c r="J51" s="290">
        <v>6.8</v>
      </c>
      <c r="K51" s="290">
        <v>1.2</v>
      </c>
      <c r="L51" s="290">
        <v>3.17</v>
      </c>
      <c r="M51" s="290">
        <v>0.39</v>
      </c>
      <c r="N51" s="290">
        <v>2.29</v>
      </c>
      <c r="O51" s="290">
        <v>0.32</v>
      </c>
      <c r="P51" s="290">
        <v>29.8</v>
      </c>
      <c r="Q51" s="93">
        <v>10</v>
      </c>
      <c r="R51" s="141">
        <v>82.6</v>
      </c>
      <c r="S51" s="141">
        <v>2.6</v>
      </c>
      <c r="T51" s="87">
        <v>1550</v>
      </c>
      <c r="U51" s="87">
        <v>56900</v>
      </c>
      <c r="V51" s="87">
        <v>2010</v>
      </c>
      <c r="W51" s="94">
        <v>81</v>
      </c>
      <c r="X51" s="94">
        <v>68</v>
      </c>
      <c r="Y51" s="94">
        <v>16</v>
      </c>
      <c r="Z51" s="94">
        <v>4</v>
      </c>
      <c r="AA51" s="94">
        <v>16</v>
      </c>
      <c r="AB51" s="94">
        <v>24</v>
      </c>
      <c r="AC51" s="94">
        <v>19.5</v>
      </c>
      <c r="AD51" s="94">
        <v>6</v>
      </c>
      <c r="AE51" s="94">
        <v>3.5</v>
      </c>
      <c r="AF51" s="94">
        <v>27.2</v>
      </c>
      <c r="AG51" s="94">
        <v>6.9</v>
      </c>
      <c r="AH51" s="94">
        <v>1.3</v>
      </c>
      <c r="AI51" s="94">
        <v>0.12</v>
      </c>
      <c r="AJ51" s="94">
        <v>61</v>
      </c>
      <c r="AK51" s="94">
        <v>0.9</v>
      </c>
      <c r="AL51" s="94">
        <v>0.45</v>
      </c>
      <c r="AM51" s="94">
        <v>3.1</v>
      </c>
      <c r="AN51" s="94">
        <v>3.7</v>
      </c>
      <c r="AO51" s="79"/>
    </row>
    <row r="52" spans="1:41">
      <c r="A52" s="145">
        <v>2</v>
      </c>
      <c r="B52" s="289">
        <v>70</v>
      </c>
      <c r="C52" s="289">
        <v>144</v>
      </c>
      <c r="D52" s="289">
        <v>16.600000000000001</v>
      </c>
      <c r="E52" s="289">
        <v>60</v>
      </c>
      <c r="F52" s="289">
        <v>11.8</v>
      </c>
      <c r="G52" s="290">
        <v>2.2799999999999998</v>
      </c>
      <c r="H52" s="290">
        <v>10</v>
      </c>
      <c r="I52" s="290">
        <v>1.36</v>
      </c>
      <c r="J52" s="290">
        <v>6.5</v>
      </c>
      <c r="K52" s="290">
        <v>1</v>
      </c>
      <c r="L52" s="290">
        <v>2.5</v>
      </c>
      <c r="M52" s="290">
        <v>0.3</v>
      </c>
      <c r="N52" s="290">
        <v>1.9</v>
      </c>
      <c r="O52" s="290">
        <v>0.27</v>
      </c>
      <c r="P52" s="290">
        <v>21.2</v>
      </c>
      <c r="Q52" s="93">
        <v>25</v>
      </c>
      <c r="R52" s="141">
        <v>387</v>
      </c>
      <c r="S52" s="141">
        <v>3.3</v>
      </c>
      <c r="T52" s="87">
        <v>5990</v>
      </c>
      <c r="U52" s="87">
        <v>150000</v>
      </c>
      <c r="V52" s="87">
        <v>7910</v>
      </c>
      <c r="W52" s="94">
        <v>137</v>
      </c>
      <c r="X52" s="94">
        <v>203</v>
      </c>
      <c r="Y52" s="94">
        <v>32</v>
      </c>
      <c r="Z52" s="94">
        <v>5.5</v>
      </c>
      <c r="AA52" s="94">
        <v>39</v>
      </c>
      <c r="AB52" s="94">
        <v>40</v>
      </c>
      <c r="AC52" s="94">
        <v>42.5</v>
      </c>
      <c r="AD52" s="94">
        <v>4</v>
      </c>
      <c r="AE52" s="94">
        <v>3.6</v>
      </c>
      <c r="AF52" s="94">
        <v>92.3</v>
      </c>
      <c r="AG52" s="94">
        <v>27.9</v>
      </c>
      <c r="AH52" s="94">
        <v>4</v>
      </c>
      <c r="AI52" s="94">
        <v>0.38</v>
      </c>
      <c r="AJ52" s="94">
        <v>206</v>
      </c>
      <c r="AK52" s="94">
        <v>3.2</v>
      </c>
      <c r="AL52" s="94">
        <v>1.92</v>
      </c>
      <c r="AM52" s="94">
        <v>2.4</v>
      </c>
      <c r="AN52" s="94">
        <v>7.4</v>
      </c>
      <c r="AO52" s="79"/>
    </row>
    <row r="53" spans="1:41">
      <c r="A53" s="145">
        <v>3</v>
      </c>
      <c r="B53" s="289">
        <v>44.5</v>
      </c>
      <c r="C53" s="289">
        <v>82.8</v>
      </c>
      <c r="D53" s="289">
        <v>12.6</v>
      </c>
      <c r="E53" s="289">
        <v>51.1</v>
      </c>
      <c r="F53" s="289">
        <v>11.1</v>
      </c>
      <c r="G53" s="290">
        <v>2.5099999999999998</v>
      </c>
      <c r="H53" s="290">
        <v>9</v>
      </c>
      <c r="I53" s="290">
        <v>1.22</v>
      </c>
      <c r="J53" s="290">
        <v>6.8</v>
      </c>
      <c r="K53" s="290">
        <v>1.25</v>
      </c>
      <c r="L53" s="290">
        <v>3.69</v>
      </c>
      <c r="M53" s="290">
        <v>0.53</v>
      </c>
      <c r="N53" s="290">
        <v>3.56</v>
      </c>
      <c r="O53" s="290">
        <v>0.55000000000000004</v>
      </c>
      <c r="P53" s="290">
        <v>28</v>
      </c>
      <c r="Q53" s="93">
        <v>15.8</v>
      </c>
      <c r="R53" s="141">
        <v>64.900000000000006</v>
      </c>
      <c r="S53" s="141">
        <v>1.1000000000000001</v>
      </c>
      <c r="T53" s="87">
        <v>5230</v>
      </c>
      <c r="U53" s="87">
        <v>85900</v>
      </c>
      <c r="V53" s="87">
        <v>5740</v>
      </c>
      <c r="W53" s="94">
        <v>163</v>
      </c>
      <c r="X53" s="94">
        <v>108</v>
      </c>
      <c r="Y53" s="94">
        <v>32</v>
      </c>
      <c r="Z53" s="94">
        <v>3.9</v>
      </c>
      <c r="AA53" s="94">
        <v>18</v>
      </c>
      <c r="AB53" s="94">
        <v>37</v>
      </c>
      <c r="AC53" s="94">
        <v>35.299999999999997</v>
      </c>
      <c r="AD53" s="94">
        <v>8</v>
      </c>
      <c r="AE53" s="94">
        <v>8</v>
      </c>
      <c r="AF53" s="94">
        <v>106</v>
      </c>
      <c r="AG53" s="94">
        <v>19.899999999999999</v>
      </c>
      <c r="AH53" s="94">
        <v>3</v>
      </c>
      <c r="AI53" s="94">
        <v>0.67</v>
      </c>
      <c r="AJ53" s="94">
        <v>666</v>
      </c>
      <c r="AK53" s="94">
        <v>3.4</v>
      </c>
      <c r="AL53" s="94">
        <v>1.4</v>
      </c>
      <c r="AM53" s="94">
        <v>2.5</v>
      </c>
      <c r="AN53" s="94">
        <v>6.4</v>
      </c>
      <c r="AO53" s="79"/>
    </row>
    <row r="54" spans="1:41">
      <c r="A54" s="145">
        <v>4</v>
      </c>
      <c r="B54" s="289">
        <v>4.9000000000000004</v>
      </c>
      <c r="C54" s="289">
        <v>9.4</v>
      </c>
      <c r="D54" s="289">
        <v>1.2</v>
      </c>
      <c r="E54" s="289">
        <v>5.5</v>
      </c>
      <c r="F54" s="289">
        <v>1.5</v>
      </c>
      <c r="G54" s="290">
        <v>0.43</v>
      </c>
      <c r="H54" s="290">
        <v>1.9</v>
      </c>
      <c r="I54" s="290">
        <v>0.36</v>
      </c>
      <c r="J54" s="290">
        <v>2.5</v>
      </c>
      <c r="K54" s="290">
        <v>0.6</v>
      </c>
      <c r="L54" s="290">
        <v>2.0099999999999998</v>
      </c>
      <c r="M54" s="290">
        <v>0.28999999999999998</v>
      </c>
      <c r="N54" s="290">
        <v>1.97</v>
      </c>
      <c r="O54" s="290">
        <v>0.31</v>
      </c>
      <c r="P54" s="290">
        <v>17.8</v>
      </c>
      <c r="Q54" s="93">
        <v>4.0999999999999996</v>
      </c>
      <c r="R54" s="141">
        <v>9.1</v>
      </c>
      <c r="S54" s="141">
        <v>2.9</v>
      </c>
      <c r="T54" s="87">
        <v>608</v>
      </c>
      <c r="U54" s="87">
        <v>9350</v>
      </c>
      <c r="V54" s="87">
        <v>420</v>
      </c>
      <c r="W54" s="94">
        <v>24</v>
      </c>
      <c r="X54" s="94">
        <v>15</v>
      </c>
      <c r="Y54" s="94">
        <v>66</v>
      </c>
      <c r="Z54" s="94">
        <v>7.1</v>
      </c>
      <c r="AA54" s="94">
        <v>64</v>
      </c>
      <c r="AB54" s="94">
        <v>67</v>
      </c>
      <c r="AC54" s="94">
        <v>9.8000000000000007</v>
      </c>
      <c r="AD54" s="94">
        <v>14</v>
      </c>
      <c r="AE54" s="94">
        <v>4.4000000000000004</v>
      </c>
      <c r="AF54" s="94">
        <v>16</v>
      </c>
      <c r="AG54" s="94">
        <v>2.4</v>
      </c>
      <c r="AH54" s="94">
        <v>0.5</v>
      </c>
      <c r="AI54" s="94">
        <v>0.26</v>
      </c>
      <c r="AJ54" s="94">
        <v>96</v>
      </c>
      <c r="AK54" s="94">
        <v>0.5</v>
      </c>
      <c r="AL54" s="94">
        <v>0.11</v>
      </c>
      <c r="AM54" s="94">
        <v>0.8</v>
      </c>
      <c r="AN54" s="94">
        <v>6.8</v>
      </c>
      <c r="AO54" s="79"/>
    </row>
    <row r="55" spans="1:41">
      <c r="A55" s="145">
        <v>5</v>
      </c>
      <c r="B55" s="289">
        <v>50.1</v>
      </c>
      <c r="C55" s="289">
        <v>101</v>
      </c>
      <c r="D55" s="289">
        <v>13.9</v>
      </c>
      <c r="E55" s="289">
        <v>55.6</v>
      </c>
      <c r="F55" s="289">
        <v>11.6</v>
      </c>
      <c r="G55" s="290">
        <v>2.7</v>
      </c>
      <c r="H55" s="290">
        <v>11.1</v>
      </c>
      <c r="I55" s="290">
        <v>1.59</v>
      </c>
      <c r="J55" s="290">
        <v>9.3000000000000007</v>
      </c>
      <c r="K55" s="290">
        <v>1.8</v>
      </c>
      <c r="L55" s="290">
        <v>5.26</v>
      </c>
      <c r="M55" s="290">
        <v>0.76</v>
      </c>
      <c r="N55" s="290">
        <v>5.0199999999999996</v>
      </c>
      <c r="O55" s="290">
        <v>0.76</v>
      </c>
      <c r="P55" s="290">
        <v>44.7</v>
      </c>
      <c r="Q55" s="93">
        <v>9.3000000000000007</v>
      </c>
      <c r="R55" s="141">
        <v>36</v>
      </c>
      <c r="S55" s="141">
        <v>2.2000000000000002</v>
      </c>
      <c r="T55" s="87">
        <v>3020</v>
      </c>
      <c r="U55" s="87">
        <v>41100</v>
      </c>
      <c r="V55" s="87">
        <v>7700</v>
      </c>
      <c r="W55" s="94">
        <v>95</v>
      </c>
      <c r="X55" s="94">
        <v>65</v>
      </c>
      <c r="Y55" s="94">
        <v>80</v>
      </c>
      <c r="Z55" s="94">
        <v>6.3</v>
      </c>
      <c r="AA55" s="94">
        <v>32</v>
      </c>
      <c r="AB55" s="94">
        <v>58</v>
      </c>
      <c r="AC55" s="94">
        <v>16.399999999999999</v>
      </c>
      <c r="AD55" s="94">
        <v>5</v>
      </c>
      <c r="AE55" s="94">
        <v>11.3</v>
      </c>
      <c r="AF55" s="94">
        <v>141</v>
      </c>
      <c r="AG55" s="94">
        <v>28</v>
      </c>
      <c r="AH55" s="94">
        <v>2.2000000000000002</v>
      </c>
      <c r="AI55" s="94">
        <v>0.83</v>
      </c>
      <c r="AJ55" s="94">
        <v>445</v>
      </c>
      <c r="AK55" s="94">
        <v>3.8</v>
      </c>
      <c r="AL55" s="94">
        <v>1.9</v>
      </c>
      <c r="AM55" s="94">
        <v>3.2</v>
      </c>
      <c r="AN55" s="94">
        <v>4.0999999999999996</v>
      </c>
      <c r="AO55" s="79"/>
    </row>
    <row r="56" spans="1:41">
      <c r="A56" s="145">
        <v>6</v>
      </c>
      <c r="B56" s="289">
        <v>13.7</v>
      </c>
      <c r="C56" s="289">
        <v>27.1</v>
      </c>
      <c r="D56" s="289">
        <v>5.2</v>
      </c>
      <c r="E56" s="289">
        <v>24.5</v>
      </c>
      <c r="F56" s="289">
        <v>5.8</v>
      </c>
      <c r="G56" s="290">
        <v>1.38</v>
      </c>
      <c r="H56" s="290">
        <v>5.4</v>
      </c>
      <c r="I56" s="290">
        <v>0.75</v>
      </c>
      <c r="J56" s="290">
        <v>4.0999999999999996</v>
      </c>
      <c r="K56" s="290">
        <v>0.8</v>
      </c>
      <c r="L56" s="290">
        <v>2.3199999999999998</v>
      </c>
      <c r="M56" s="290">
        <v>0.31</v>
      </c>
      <c r="N56" s="290">
        <v>2.04</v>
      </c>
      <c r="O56" s="290">
        <v>0.31</v>
      </c>
      <c r="P56" s="290">
        <v>19.100000000000001</v>
      </c>
      <c r="Q56" s="93">
        <v>2.6</v>
      </c>
      <c r="R56" s="141">
        <v>10.3</v>
      </c>
      <c r="S56" s="141">
        <v>0.6</v>
      </c>
      <c r="T56" s="87">
        <v>461</v>
      </c>
      <c r="U56" s="87">
        <v>10100</v>
      </c>
      <c r="V56" s="87">
        <v>490</v>
      </c>
      <c r="W56" s="94">
        <v>22</v>
      </c>
      <c r="X56" s="94">
        <v>16</v>
      </c>
      <c r="Y56" s="94">
        <v>19</v>
      </c>
      <c r="Z56" s="94">
        <v>4.2</v>
      </c>
      <c r="AA56" s="94">
        <v>15</v>
      </c>
      <c r="AB56" s="94">
        <v>25</v>
      </c>
      <c r="AC56" s="94">
        <v>3.1</v>
      </c>
      <c r="AD56" s="94">
        <v>10</v>
      </c>
      <c r="AE56" s="94">
        <v>5.2</v>
      </c>
      <c r="AF56" s="94">
        <v>23.4</v>
      </c>
      <c r="AG56" s="94">
        <v>2.4</v>
      </c>
      <c r="AH56" s="94">
        <v>0.7</v>
      </c>
      <c r="AI56" s="94">
        <v>0.33</v>
      </c>
      <c r="AJ56" s="94">
        <v>35</v>
      </c>
      <c r="AK56" s="94">
        <v>0.6</v>
      </c>
      <c r="AL56" s="94">
        <v>0.13</v>
      </c>
      <c r="AM56" s="94">
        <v>1</v>
      </c>
      <c r="AN56" s="94">
        <v>6.1</v>
      </c>
      <c r="AO56" s="79"/>
    </row>
    <row r="57" spans="1:41">
      <c r="A57" s="145">
        <v>7</v>
      </c>
      <c r="B57" s="289">
        <v>10.4</v>
      </c>
      <c r="C57" s="289">
        <v>28</v>
      </c>
      <c r="D57" s="289">
        <v>3.7</v>
      </c>
      <c r="E57" s="289">
        <v>15.7</v>
      </c>
      <c r="F57" s="289">
        <v>3.4</v>
      </c>
      <c r="G57" s="290">
        <v>0.77</v>
      </c>
      <c r="H57" s="290">
        <v>2.9</v>
      </c>
      <c r="I57" s="290">
        <v>0.42</v>
      </c>
      <c r="J57" s="290">
        <v>2.4</v>
      </c>
      <c r="K57" s="290">
        <v>0.49</v>
      </c>
      <c r="L57" s="290">
        <v>1.48</v>
      </c>
      <c r="M57" s="290">
        <v>0.21</v>
      </c>
      <c r="N57" s="290">
        <v>1.4</v>
      </c>
      <c r="O57" s="290">
        <v>0.21</v>
      </c>
      <c r="P57" s="290">
        <v>11.6</v>
      </c>
      <c r="Q57" s="93">
        <v>3.3</v>
      </c>
      <c r="R57" s="141">
        <v>1</v>
      </c>
      <c r="S57" s="141">
        <v>0.2</v>
      </c>
      <c r="T57" s="87">
        <v>36</v>
      </c>
      <c r="U57" s="87">
        <v>4330</v>
      </c>
      <c r="V57" s="87">
        <v>503</v>
      </c>
      <c r="W57" s="94">
        <v>11</v>
      </c>
      <c r="X57" s="94">
        <v>9</v>
      </c>
      <c r="Y57" s="94">
        <v>8</v>
      </c>
      <c r="Z57" s="94">
        <v>2.2000000000000002</v>
      </c>
      <c r="AA57" s="94">
        <v>6</v>
      </c>
      <c r="AB57" s="94">
        <v>3</v>
      </c>
      <c r="AC57" s="94">
        <v>4.7</v>
      </c>
      <c r="AD57" s="94">
        <v>3</v>
      </c>
      <c r="AE57" s="94">
        <v>3.3</v>
      </c>
      <c r="AF57" s="94">
        <v>16.3</v>
      </c>
      <c r="AG57" s="94">
        <v>1.4</v>
      </c>
      <c r="AH57" s="94">
        <v>0.3</v>
      </c>
      <c r="AI57" s="94">
        <v>0.11</v>
      </c>
      <c r="AJ57" s="94">
        <v>83</v>
      </c>
      <c r="AK57" s="94">
        <v>0.4</v>
      </c>
      <c r="AL57" s="94">
        <v>0.08</v>
      </c>
      <c r="AM57" s="94">
        <v>0.5</v>
      </c>
      <c r="AN57" s="94">
        <v>0.9</v>
      </c>
      <c r="AO57" s="79"/>
    </row>
    <row r="58" spans="1:41">
      <c r="A58" s="145">
        <v>8</v>
      </c>
      <c r="B58" s="289">
        <v>2</v>
      </c>
      <c r="C58" s="289">
        <v>4.0999999999999996</v>
      </c>
      <c r="D58" s="289">
        <v>0.5</v>
      </c>
      <c r="E58" s="289">
        <v>2.4</v>
      </c>
      <c r="F58" s="289">
        <v>0.6</v>
      </c>
      <c r="G58" s="290">
        <v>0.14000000000000001</v>
      </c>
      <c r="H58" s="290">
        <v>0.7</v>
      </c>
      <c r="I58" s="290">
        <v>0.11</v>
      </c>
      <c r="J58" s="290">
        <v>0.7</v>
      </c>
      <c r="K58" s="290">
        <v>0.15</v>
      </c>
      <c r="L58" s="290">
        <v>0.43</v>
      </c>
      <c r="M58" s="290">
        <v>0.05</v>
      </c>
      <c r="N58" s="290">
        <v>0.32</v>
      </c>
      <c r="O58" s="290">
        <v>0.05</v>
      </c>
      <c r="P58" s="290">
        <v>6</v>
      </c>
      <c r="Q58" s="93">
        <v>1.1000000000000001</v>
      </c>
      <c r="R58" s="141">
        <v>2.9</v>
      </c>
      <c r="S58" s="141">
        <v>0.5</v>
      </c>
      <c r="T58" s="87">
        <v>2950</v>
      </c>
      <c r="U58" s="87">
        <v>5050</v>
      </c>
      <c r="V58" s="87">
        <v>232</v>
      </c>
      <c r="W58" s="94">
        <v>9</v>
      </c>
      <c r="X58" s="94">
        <v>3</v>
      </c>
      <c r="Y58" s="94">
        <v>172</v>
      </c>
      <c r="Z58" s="94">
        <v>0.6</v>
      </c>
      <c r="AA58" s="94">
        <v>3</v>
      </c>
      <c r="AB58" s="94">
        <v>1</v>
      </c>
      <c r="AC58" s="94">
        <v>1.6</v>
      </c>
      <c r="AD58" s="292">
        <v>1</v>
      </c>
      <c r="AE58" s="94">
        <v>1.3</v>
      </c>
      <c r="AF58" s="94">
        <v>7.3</v>
      </c>
      <c r="AG58" s="94">
        <v>0.5</v>
      </c>
      <c r="AH58" s="292">
        <v>0.2</v>
      </c>
      <c r="AI58" s="94">
        <v>0.12</v>
      </c>
      <c r="AJ58" s="94">
        <v>123</v>
      </c>
      <c r="AK58" s="94">
        <v>0.2</v>
      </c>
      <c r="AL58" s="94">
        <v>0.04</v>
      </c>
      <c r="AM58" s="94">
        <v>1.1000000000000001</v>
      </c>
      <c r="AN58" s="94">
        <v>0.2</v>
      </c>
      <c r="AO58" s="79"/>
    </row>
    <row r="59" spans="1:41">
      <c r="A59" s="145">
        <v>9</v>
      </c>
      <c r="B59" s="289">
        <v>3.6</v>
      </c>
      <c r="C59" s="289">
        <v>6.9</v>
      </c>
      <c r="D59" s="289">
        <v>0.8</v>
      </c>
      <c r="E59" s="289">
        <v>3.5</v>
      </c>
      <c r="F59" s="289">
        <v>0.8</v>
      </c>
      <c r="G59" s="290">
        <v>0.21</v>
      </c>
      <c r="H59" s="290">
        <v>1</v>
      </c>
      <c r="I59" s="290">
        <v>0.17</v>
      </c>
      <c r="J59" s="290">
        <v>1.1000000000000001</v>
      </c>
      <c r="K59" s="290">
        <v>0.26</v>
      </c>
      <c r="L59" s="290">
        <v>0.84</v>
      </c>
      <c r="M59" s="290">
        <v>0.12</v>
      </c>
      <c r="N59" s="290">
        <v>0.8</v>
      </c>
      <c r="O59" s="290">
        <v>0.13</v>
      </c>
      <c r="P59" s="290">
        <v>8.1</v>
      </c>
      <c r="Q59" s="93">
        <v>2.6</v>
      </c>
      <c r="R59" s="141">
        <v>4.9000000000000004</v>
      </c>
      <c r="S59" s="141">
        <v>0.8</v>
      </c>
      <c r="T59" s="87">
        <v>3120</v>
      </c>
      <c r="U59" s="87">
        <v>9100</v>
      </c>
      <c r="V59" s="87">
        <v>535</v>
      </c>
      <c r="W59" s="94">
        <v>26</v>
      </c>
      <c r="X59" s="94">
        <v>11</v>
      </c>
      <c r="Y59" s="94">
        <v>162</v>
      </c>
      <c r="Z59" s="94">
        <v>2</v>
      </c>
      <c r="AA59" s="94">
        <v>6</v>
      </c>
      <c r="AB59" s="94">
        <v>11</v>
      </c>
      <c r="AC59" s="94">
        <v>3</v>
      </c>
      <c r="AD59" s="94">
        <v>2</v>
      </c>
      <c r="AE59" s="94">
        <v>2.2000000000000002</v>
      </c>
      <c r="AF59" s="94">
        <v>16.7</v>
      </c>
      <c r="AG59" s="94">
        <v>2.6</v>
      </c>
      <c r="AH59" s="94">
        <v>0.3</v>
      </c>
      <c r="AI59" s="94">
        <v>0.14000000000000001</v>
      </c>
      <c r="AJ59" s="94">
        <v>147</v>
      </c>
      <c r="AK59" s="94">
        <v>0.5</v>
      </c>
      <c r="AL59" s="94">
        <v>0.12</v>
      </c>
      <c r="AM59" s="94">
        <v>1.4</v>
      </c>
      <c r="AN59" s="94">
        <v>1.3</v>
      </c>
      <c r="AO59" s="79"/>
    </row>
    <row r="60" spans="1:41">
      <c r="A60" s="145">
        <v>10</v>
      </c>
      <c r="B60" s="289">
        <v>28.9</v>
      </c>
      <c r="C60" s="289">
        <v>55.3</v>
      </c>
      <c r="D60" s="289">
        <v>6.5</v>
      </c>
      <c r="E60" s="289">
        <v>23.9</v>
      </c>
      <c r="F60" s="289">
        <v>4.3</v>
      </c>
      <c r="G60" s="290">
        <v>0.92</v>
      </c>
      <c r="H60" s="290">
        <v>3.6</v>
      </c>
      <c r="I60" s="290">
        <v>0.46</v>
      </c>
      <c r="J60" s="290">
        <v>2.6</v>
      </c>
      <c r="K60" s="290">
        <v>0.49</v>
      </c>
      <c r="L60" s="290">
        <v>1.51</v>
      </c>
      <c r="M60" s="290">
        <v>0.22</v>
      </c>
      <c r="N60" s="290">
        <v>1.5</v>
      </c>
      <c r="O60" s="290">
        <v>0.24</v>
      </c>
      <c r="P60" s="290">
        <v>12.4</v>
      </c>
      <c r="Q60" s="93">
        <v>12.2</v>
      </c>
      <c r="R60" s="141">
        <v>42.6</v>
      </c>
      <c r="S60" s="141">
        <v>1.7</v>
      </c>
      <c r="T60" s="87">
        <v>8630</v>
      </c>
      <c r="U60" s="87">
        <v>74800</v>
      </c>
      <c r="V60" s="87">
        <v>3730</v>
      </c>
      <c r="W60" s="94">
        <v>148</v>
      </c>
      <c r="X60" s="94">
        <v>89</v>
      </c>
      <c r="Y60" s="94">
        <v>113</v>
      </c>
      <c r="Z60" s="94">
        <v>7.5</v>
      </c>
      <c r="AA60" s="94">
        <v>32</v>
      </c>
      <c r="AB60" s="94">
        <v>66</v>
      </c>
      <c r="AC60" s="94">
        <v>20.100000000000001</v>
      </c>
      <c r="AD60" s="94">
        <v>2</v>
      </c>
      <c r="AE60" s="94">
        <v>4.9000000000000004</v>
      </c>
      <c r="AF60" s="94">
        <v>84.7</v>
      </c>
      <c r="AG60" s="94">
        <v>13.6</v>
      </c>
      <c r="AH60" s="94">
        <v>2</v>
      </c>
      <c r="AI60" s="94">
        <v>1</v>
      </c>
      <c r="AJ60" s="94">
        <v>635</v>
      </c>
      <c r="AK60" s="94">
        <v>2.8</v>
      </c>
      <c r="AL60" s="94">
        <v>0.99</v>
      </c>
      <c r="AM60" s="94">
        <v>1.6</v>
      </c>
      <c r="AN60" s="94">
        <v>3.6</v>
      </c>
      <c r="AO60" s="79"/>
    </row>
    <row r="61" spans="1:41">
      <c r="A61" s="145">
        <v>11</v>
      </c>
      <c r="B61" s="289">
        <v>19.100000000000001</v>
      </c>
      <c r="C61" s="289">
        <v>37.799999999999997</v>
      </c>
      <c r="D61" s="289">
        <v>4.4000000000000004</v>
      </c>
      <c r="E61" s="289">
        <v>17.3</v>
      </c>
      <c r="F61" s="289">
        <v>3.4</v>
      </c>
      <c r="G61" s="290">
        <v>0.75</v>
      </c>
      <c r="H61" s="290">
        <v>3</v>
      </c>
      <c r="I61" s="290">
        <v>0.45</v>
      </c>
      <c r="J61" s="290">
        <v>2.6</v>
      </c>
      <c r="K61" s="290">
        <v>0.55000000000000004</v>
      </c>
      <c r="L61" s="290">
        <v>1.73</v>
      </c>
      <c r="M61" s="290">
        <v>0.25</v>
      </c>
      <c r="N61" s="290">
        <v>1.75</v>
      </c>
      <c r="O61" s="290">
        <v>0.27</v>
      </c>
      <c r="P61" s="290">
        <v>15.3</v>
      </c>
      <c r="Q61" s="93">
        <v>8.1</v>
      </c>
      <c r="R61" s="141">
        <v>39.9</v>
      </c>
      <c r="S61" s="141">
        <v>2.1</v>
      </c>
      <c r="T61" s="87">
        <v>5130</v>
      </c>
      <c r="U61" s="87">
        <v>42200</v>
      </c>
      <c r="V61" s="87">
        <v>2460</v>
      </c>
      <c r="W61" s="94">
        <v>60</v>
      </c>
      <c r="X61" s="94">
        <v>48</v>
      </c>
      <c r="Y61" s="94">
        <v>570</v>
      </c>
      <c r="Z61" s="94">
        <v>6.5</v>
      </c>
      <c r="AA61" s="94">
        <v>20</v>
      </c>
      <c r="AB61" s="94">
        <v>46</v>
      </c>
      <c r="AC61" s="94">
        <v>11.7</v>
      </c>
      <c r="AD61" s="94">
        <v>2</v>
      </c>
      <c r="AE61" s="94">
        <v>9.3000000000000007</v>
      </c>
      <c r="AF61" s="94">
        <v>53.3</v>
      </c>
      <c r="AG61" s="94">
        <v>7.7</v>
      </c>
      <c r="AH61" s="94">
        <v>1.2</v>
      </c>
      <c r="AI61" s="94">
        <v>0.56999999999999995</v>
      </c>
      <c r="AJ61" s="94">
        <v>249</v>
      </c>
      <c r="AK61" s="94">
        <v>1.7</v>
      </c>
      <c r="AL61" s="94">
        <v>0.62</v>
      </c>
      <c r="AM61" s="94">
        <v>0.9</v>
      </c>
      <c r="AN61" s="94">
        <v>3.5</v>
      </c>
      <c r="AO61" s="79"/>
    </row>
    <row r="62" spans="1:41">
      <c r="A62" s="145">
        <v>12</v>
      </c>
      <c r="B62" s="289">
        <v>11.5</v>
      </c>
      <c r="C62" s="289">
        <v>27.3</v>
      </c>
      <c r="D62" s="289">
        <v>3.3</v>
      </c>
      <c r="E62" s="289">
        <v>13</v>
      </c>
      <c r="F62" s="289">
        <v>2.9</v>
      </c>
      <c r="G62" s="290">
        <v>0.59</v>
      </c>
      <c r="H62" s="290">
        <v>2.8</v>
      </c>
      <c r="I62" s="290">
        <v>0.41</v>
      </c>
      <c r="J62" s="290">
        <v>2.2999999999999998</v>
      </c>
      <c r="K62" s="290">
        <v>0.43</v>
      </c>
      <c r="L62" s="290">
        <v>1.19</v>
      </c>
      <c r="M62" s="290">
        <v>0.16</v>
      </c>
      <c r="N62" s="290">
        <v>0.97</v>
      </c>
      <c r="O62" s="290">
        <v>0.14000000000000001</v>
      </c>
      <c r="P62" s="290">
        <v>10.7</v>
      </c>
      <c r="Q62" s="93">
        <v>4</v>
      </c>
      <c r="R62" s="141">
        <v>9.6999999999999993</v>
      </c>
      <c r="S62" s="141">
        <v>0.9</v>
      </c>
      <c r="T62" s="87">
        <v>2680</v>
      </c>
      <c r="U62" s="87">
        <v>15100</v>
      </c>
      <c r="V62" s="87">
        <v>489</v>
      </c>
      <c r="W62" s="94">
        <v>28</v>
      </c>
      <c r="X62" s="94">
        <v>11</v>
      </c>
      <c r="Y62" s="94">
        <v>735</v>
      </c>
      <c r="Z62" s="94">
        <v>14.8</v>
      </c>
      <c r="AA62" s="94">
        <v>9</v>
      </c>
      <c r="AB62" s="94">
        <v>9</v>
      </c>
      <c r="AC62" s="94">
        <v>5.8</v>
      </c>
      <c r="AD62" s="94">
        <v>4</v>
      </c>
      <c r="AE62" s="94">
        <v>2.5</v>
      </c>
      <c r="AF62" s="94">
        <v>27.7</v>
      </c>
      <c r="AG62" s="94">
        <v>3.7</v>
      </c>
      <c r="AH62" s="94">
        <v>0.5</v>
      </c>
      <c r="AI62" s="94">
        <v>0.28000000000000003</v>
      </c>
      <c r="AJ62" s="94">
        <v>334</v>
      </c>
      <c r="AK62" s="94">
        <v>0.8</v>
      </c>
      <c r="AL62" s="94">
        <v>0.27</v>
      </c>
      <c r="AM62" s="94">
        <v>1.1000000000000001</v>
      </c>
      <c r="AN62" s="94">
        <v>2.2999999999999998</v>
      </c>
      <c r="AO62" s="79"/>
    </row>
    <row r="63" spans="1:41">
      <c r="A63" s="145">
        <v>13</v>
      </c>
      <c r="B63" s="289">
        <v>26.3</v>
      </c>
      <c r="C63" s="289">
        <v>88.2</v>
      </c>
      <c r="D63" s="289">
        <v>6.9</v>
      </c>
      <c r="E63" s="289">
        <v>25.6</v>
      </c>
      <c r="F63" s="289">
        <v>5</v>
      </c>
      <c r="G63" s="290">
        <v>0.8</v>
      </c>
      <c r="H63" s="290">
        <v>3.8</v>
      </c>
      <c r="I63" s="290">
        <v>0.55000000000000004</v>
      </c>
      <c r="J63" s="290">
        <v>2.9</v>
      </c>
      <c r="K63" s="290">
        <v>0.54</v>
      </c>
      <c r="L63" s="290">
        <v>1.58</v>
      </c>
      <c r="M63" s="290">
        <v>0.24</v>
      </c>
      <c r="N63" s="290">
        <v>1.59</v>
      </c>
      <c r="O63" s="290">
        <v>0.23</v>
      </c>
      <c r="P63" s="290">
        <v>11.3</v>
      </c>
      <c r="Q63" s="93">
        <v>10</v>
      </c>
      <c r="R63" s="141">
        <v>155</v>
      </c>
      <c r="S63" s="141">
        <v>0.9</v>
      </c>
      <c r="T63" s="87">
        <v>735</v>
      </c>
      <c r="U63" s="87">
        <v>121000</v>
      </c>
      <c r="V63" s="87">
        <v>6820</v>
      </c>
      <c r="W63" s="94">
        <v>96</v>
      </c>
      <c r="X63" s="94">
        <v>57</v>
      </c>
      <c r="Y63" s="94">
        <v>146</v>
      </c>
      <c r="Z63" s="94">
        <v>2</v>
      </c>
      <c r="AA63" s="94">
        <v>10</v>
      </c>
      <c r="AB63" s="94">
        <v>19</v>
      </c>
      <c r="AC63" s="94">
        <v>43.3</v>
      </c>
      <c r="AD63" s="94">
        <v>7</v>
      </c>
      <c r="AE63" s="94">
        <v>10.199999999999999</v>
      </c>
      <c r="AF63" s="94">
        <v>600</v>
      </c>
      <c r="AG63" s="94">
        <v>215</v>
      </c>
      <c r="AH63" s="94">
        <v>9.1999999999999993</v>
      </c>
      <c r="AI63" s="94">
        <v>1.08</v>
      </c>
      <c r="AJ63" s="94">
        <v>129</v>
      </c>
      <c r="AK63" s="94">
        <v>14</v>
      </c>
      <c r="AL63" s="94">
        <v>17.2</v>
      </c>
      <c r="AM63" s="94">
        <v>8.1999999999999993</v>
      </c>
      <c r="AN63" s="94">
        <v>9.5</v>
      </c>
      <c r="AO63" s="79"/>
    </row>
    <row r="64" spans="1:41">
      <c r="A64" s="145">
        <v>14</v>
      </c>
      <c r="B64" s="289">
        <v>77.900000000000006</v>
      </c>
      <c r="C64" s="289">
        <v>151</v>
      </c>
      <c r="D64" s="289">
        <v>17.399999999999999</v>
      </c>
      <c r="E64" s="289">
        <v>64.599999999999994</v>
      </c>
      <c r="F64" s="289">
        <v>11.6</v>
      </c>
      <c r="G64" s="290">
        <v>2.2200000000000002</v>
      </c>
      <c r="H64" s="290">
        <v>9</v>
      </c>
      <c r="I64" s="290">
        <v>1.1299999999999999</v>
      </c>
      <c r="J64" s="290">
        <v>6.1</v>
      </c>
      <c r="K64" s="290">
        <v>1.19</v>
      </c>
      <c r="L64" s="290">
        <v>3.74</v>
      </c>
      <c r="M64" s="290">
        <v>0.53</v>
      </c>
      <c r="N64" s="290">
        <v>3.71</v>
      </c>
      <c r="O64" s="290">
        <v>0.59</v>
      </c>
      <c r="P64" s="290">
        <v>31.9</v>
      </c>
      <c r="Q64" s="93">
        <v>13.9</v>
      </c>
      <c r="R64" s="141">
        <v>20.2</v>
      </c>
      <c r="S64" s="141">
        <v>4.4000000000000004</v>
      </c>
      <c r="T64" s="87">
        <v>257</v>
      </c>
      <c r="U64" s="87">
        <v>33200</v>
      </c>
      <c r="V64" s="87">
        <v>11000</v>
      </c>
      <c r="W64" s="94">
        <v>128</v>
      </c>
      <c r="X64" s="94">
        <v>72</v>
      </c>
      <c r="Y64" s="94">
        <v>23</v>
      </c>
      <c r="Z64" s="94">
        <v>5.7</v>
      </c>
      <c r="AA64" s="94">
        <v>19</v>
      </c>
      <c r="AB64" s="94">
        <v>55</v>
      </c>
      <c r="AC64" s="94">
        <v>26</v>
      </c>
      <c r="AD64" s="94">
        <v>4</v>
      </c>
      <c r="AE64" s="94">
        <v>5.8</v>
      </c>
      <c r="AF64" s="94">
        <v>226</v>
      </c>
      <c r="AG64" s="94">
        <v>39.1</v>
      </c>
      <c r="AH64" s="94">
        <v>5.2</v>
      </c>
      <c r="AI64" s="94">
        <v>2.63</v>
      </c>
      <c r="AJ64" s="94">
        <v>120</v>
      </c>
      <c r="AK64" s="94">
        <v>6</v>
      </c>
      <c r="AL64" s="94">
        <v>3.12</v>
      </c>
      <c r="AM64" s="94">
        <v>5.4</v>
      </c>
      <c r="AN64" s="94">
        <v>5.4</v>
      </c>
      <c r="AO64" s="79"/>
    </row>
    <row r="65" spans="1:41">
      <c r="A65" s="145">
        <v>15</v>
      </c>
      <c r="B65" s="289">
        <v>30</v>
      </c>
      <c r="C65" s="289">
        <v>63.6</v>
      </c>
      <c r="D65" s="289">
        <v>7.1</v>
      </c>
      <c r="E65" s="289">
        <v>25.2</v>
      </c>
      <c r="F65" s="289">
        <v>4.8</v>
      </c>
      <c r="G65" s="290">
        <v>0.93</v>
      </c>
      <c r="H65" s="290">
        <v>4.3</v>
      </c>
      <c r="I65" s="290">
        <v>0.65</v>
      </c>
      <c r="J65" s="290">
        <v>3.9</v>
      </c>
      <c r="K65" s="290">
        <v>0.78</v>
      </c>
      <c r="L65" s="290">
        <v>2.4300000000000002</v>
      </c>
      <c r="M65" s="290">
        <v>0.35</v>
      </c>
      <c r="N65" s="290">
        <v>2.35</v>
      </c>
      <c r="O65" s="290">
        <v>0.36</v>
      </c>
      <c r="P65" s="290">
        <v>19.3</v>
      </c>
      <c r="Q65" s="93">
        <v>9.9</v>
      </c>
      <c r="R65" s="141">
        <v>26.8</v>
      </c>
      <c r="S65" s="141">
        <v>1.2</v>
      </c>
      <c r="T65" s="87">
        <v>1280</v>
      </c>
      <c r="U65" s="87">
        <v>58200</v>
      </c>
      <c r="V65" s="87">
        <v>9000</v>
      </c>
      <c r="W65" s="94">
        <v>157</v>
      </c>
      <c r="X65" s="94">
        <v>173</v>
      </c>
      <c r="Y65" s="94">
        <v>42</v>
      </c>
      <c r="Z65" s="94">
        <v>7.2</v>
      </c>
      <c r="AA65" s="94">
        <v>92</v>
      </c>
      <c r="AB65" s="94">
        <v>34</v>
      </c>
      <c r="AC65" s="94">
        <v>34.1</v>
      </c>
      <c r="AD65" s="94">
        <v>3</v>
      </c>
      <c r="AE65" s="94">
        <v>5.7</v>
      </c>
      <c r="AF65" s="94">
        <v>173</v>
      </c>
      <c r="AG65" s="94">
        <v>45</v>
      </c>
      <c r="AH65" s="94">
        <v>6.8</v>
      </c>
      <c r="AI65" s="94">
        <v>3.2</v>
      </c>
      <c r="AJ65" s="94">
        <v>119</v>
      </c>
      <c r="AK65" s="94">
        <v>5.3</v>
      </c>
      <c r="AL65" s="94">
        <v>3.76</v>
      </c>
      <c r="AM65" s="94">
        <v>5.4</v>
      </c>
      <c r="AN65" s="94">
        <v>4.0999999999999996</v>
      </c>
      <c r="AO65" s="79"/>
    </row>
    <row r="66" spans="1:41">
      <c r="A66" s="145">
        <v>16</v>
      </c>
      <c r="B66" s="289">
        <v>3.5</v>
      </c>
      <c r="C66" s="289">
        <v>8.1</v>
      </c>
      <c r="D66" s="289">
        <v>1.1000000000000001</v>
      </c>
      <c r="E66" s="289">
        <v>4.2</v>
      </c>
      <c r="F66" s="289">
        <v>1.1000000000000001</v>
      </c>
      <c r="G66" s="290">
        <v>0.26</v>
      </c>
      <c r="H66" s="290">
        <v>1.3</v>
      </c>
      <c r="I66" s="290">
        <v>0.21</v>
      </c>
      <c r="J66" s="290">
        <v>1.4</v>
      </c>
      <c r="K66" s="290">
        <v>0.28000000000000003</v>
      </c>
      <c r="L66" s="290">
        <v>0.84</v>
      </c>
      <c r="M66" s="290">
        <v>0.12</v>
      </c>
      <c r="N66" s="290">
        <v>0.78</v>
      </c>
      <c r="O66" s="290">
        <v>0.12</v>
      </c>
      <c r="P66" s="290">
        <v>7.6</v>
      </c>
      <c r="Q66" s="93">
        <v>3.9</v>
      </c>
      <c r="R66" s="141">
        <v>14.8</v>
      </c>
      <c r="S66" s="141">
        <v>1.2</v>
      </c>
      <c r="T66" s="87">
        <v>1790</v>
      </c>
      <c r="U66" s="87">
        <v>14100</v>
      </c>
      <c r="V66" s="87">
        <v>779</v>
      </c>
      <c r="W66" s="94">
        <v>31</v>
      </c>
      <c r="X66" s="94">
        <v>14</v>
      </c>
      <c r="Y66" s="94">
        <v>202</v>
      </c>
      <c r="Z66" s="94">
        <v>2.5</v>
      </c>
      <c r="AA66" s="94">
        <v>13</v>
      </c>
      <c r="AB66" s="94">
        <v>5</v>
      </c>
      <c r="AC66" s="94">
        <v>5.4</v>
      </c>
      <c r="AD66" s="94">
        <v>1</v>
      </c>
      <c r="AE66" s="94">
        <v>2.6</v>
      </c>
      <c r="AF66" s="94">
        <v>34.5</v>
      </c>
      <c r="AG66" s="94">
        <v>6.6</v>
      </c>
      <c r="AH66" s="94">
        <v>0.9</v>
      </c>
      <c r="AI66" s="94">
        <v>0.96</v>
      </c>
      <c r="AJ66" s="94">
        <v>339</v>
      </c>
      <c r="AK66" s="94">
        <v>1.3</v>
      </c>
      <c r="AL66" s="94">
        <v>0.31</v>
      </c>
      <c r="AM66" s="94">
        <v>1</v>
      </c>
      <c r="AN66" s="94">
        <v>2.1</v>
      </c>
      <c r="AO66" s="79"/>
    </row>
    <row r="67" spans="1:41">
      <c r="A67" s="145">
        <v>17</v>
      </c>
      <c r="B67" s="289">
        <v>5.0999999999999996</v>
      </c>
      <c r="C67" s="289">
        <v>11</v>
      </c>
      <c r="D67" s="289">
        <v>1.4</v>
      </c>
      <c r="E67" s="289">
        <v>5.6</v>
      </c>
      <c r="F67" s="289">
        <v>1.5</v>
      </c>
      <c r="G67" s="290">
        <v>0.37</v>
      </c>
      <c r="H67" s="290">
        <v>1.8</v>
      </c>
      <c r="I67" s="290">
        <v>0.33</v>
      </c>
      <c r="J67" s="290">
        <v>2.2999999999999998</v>
      </c>
      <c r="K67" s="290">
        <v>0.47</v>
      </c>
      <c r="L67" s="290">
        <v>1.44</v>
      </c>
      <c r="M67" s="290">
        <v>0.2</v>
      </c>
      <c r="N67" s="290">
        <v>1.32</v>
      </c>
      <c r="O67" s="290">
        <v>0.2</v>
      </c>
      <c r="P67" s="290">
        <v>13.2</v>
      </c>
      <c r="Q67" s="93">
        <v>5.5</v>
      </c>
      <c r="R67" s="141">
        <v>17.7</v>
      </c>
      <c r="S67" s="141">
        <v>2.4</v>
      </c>
      <c r="T67" s="87">
        <v>2060</v>
      </c>
      <c r="U67" s="87">
        <v>20200</v>
      </c>
      <c r="V67" s="87">
        <v>931</v>
      </c>
      <c r="W67" s="94">
        <v>31</v>
      </c>
      <c r="X67" s="94">
        <v>21</v>
      </c>
      <c r="Y67" s="94">
        <v>244</v>
      </c>
      <c r="Z67" s="94">
        <v>5.5</v>
      </c>
      <c r="AA67" s="94">
        <v>20</v>
      </c>
      <c r="AB67" s="94">
        <v>11</v>
      </c>
      <c r="AC67" s="94">
        <v>7.3</v>
      </c>
      <c r="AD67" s="94">
        <v>2</v>
      </c>
      <c r="AE67" s="94">
        <v>3.2</v>
      </c>
      <c r="AF67" s="94">
        <v>40.9</v>
      </c>
      <c r="AG67" s="94">
        <v>6.7</v>
      </c>
      <c r="AH67" s="94">
        <v>1.1000000000000001</v>
      </c>
      <c r="AI67" s="94">
        <v>1.38</v>
      </c>
      <c r="AJ67" s="94">
        <v>312</v>
      </c>
      <c r="AK67" s="94">
        <v>1.6</v>
      </c>
      <c r="AL67" s="94">
        <v>0.43</v>
      </c>
      <c r="AM67" s="94">
        <v>0.7</v>
      </c>
      <c r="AN67" s="94">
        <v>2.2000000000000002</v>
      </c>
      <c r="AO67" s="79"/>
    </row>
    <row r="68" spans="1:41">
      <c r="A68" s="145">
        <v>18</v>
      </c>
      <c r="B68" s="289">
        <v>4.0999999999999996</v>
      </c>
      <c r="C68" s="289">
        <v>7.2</v>
      </c>
      <c r="D68" s="289">
        <v>0.8</v>
      </c>
      <c r="E68" s="289">
        <v>3.2</v>
      </c>
      <c r="F68" s="289">
        <v>0.8</v>
      </c>
      <c r="G68" s="290">
        <v>0.23</v>
      </c>
      <c r="H68" s="290">
        <v>1.1000000000000001</v>
      </c>
      <c r="I68" s="290">
        <v>0.24</v>
      </c>
      <c r="J68" s="290">
        <v>1.9</v>
      </c>
      <c r="K68" s="290">
        <v>0.45</v>
      </c>
      <c r="L68" s="290">
        <v>1.53</v>
      </c>
      <c r="M68" s="290">
        <v>0.24</v>
      </c>
      <c r="N68" s="290">
        <v>1.71</v>
      </c>
      <c r="O68" s="290">
        <v>0.27</v>
      </c>
      <c r="P68" s="290">
        <v>10.7</v>
      </c>
      <c r="Q68" s="93">
        <v>7.5</v>
      </c>
      <c r="R68" s="141">
        <v>1.5</v>
      </c>
      <c r="S68" s="141">
        <v>0.6</v>
      </c>
      <c r="T68" s="87">
        <v>1050</v>
      </c>
      <c r="U68" s="87">
        <v>4090</v>
      </c>
      <c r="V68" s="87">
        <v>424</v>
      </c>
      <c r="W68" s="94">
        <v>81</v>
      </c>
      <c r="X68" s="94">
        <v>22</v>
      </c>
      <c r="Y68" s="94">
        <v>104</v>
      </c>
      <c r="Z68" s="94">
        <v>3</v>
      </c>
      <c r="AA68" s="94">
        <v>16</v>
      </c>
      <c r="AB68" s="94">
        <v>4</v>
      </c>
      <c r="AC68" s="94">
        <v>17.5</v>
      </c>
      <c r="AD68" s="94">
        <v>21</v>
      </c>
      <c r="AE68" s="94">
        <v>7.2</v>
      </c>
      <c r="AF68" s="94">
        <v>99.4</v>
      </c>
      <c r="AG68" s="94">
        <v>27.6</v>
      </c>
      <c r="AH68" s="94">
        <v>0.3</v>
      </c>
      <c r="AI68" s="94">
        <v>9.2899999999999991</v>
      </c>
      <c r="AJ68" s="94">
        <v>230</v>
      </c>
      <c r="AK68" s="94">
        <v>2.7</v>
      </c>
      <c r="AL68" s="94">
        <v>0.43</v>
      </c>
      <c r="AM68" s="94">
        <v>4.2</v>
      </c>
      <c r="AN68" s="94">
        <v>5</v>
      </c>
      <c r="AO68" s="79"/>
    </row>
    <row r="69" spans="1:41">
      <c r="A69" s="145">
        <v>19</v>
      </c>
      <c r="B69" s="289">
        <v>4</v>
      </c>
      <c r="C69" s="289">
        <v>7.5</v>
      </c>
      <c r="D69" s="289">
        <v>0.9</v>
      </c>
      <c r="E69" s="289">
        <v>3.9</v>
      </c>
      <c r="F69" s="289">
        <v>1</v>
      </c>
      <c r="G69" s="290">
        <v>0.25</v>
      </c>
      <c r="H69" s="290">
        <v>1.3</v>
      </c>
      <c r="I69" s="290">
        <v>0.23</v>
      </c>
      <c r="J69" s="290">
        <v>1.7</v>
      </c>
      <c r="K69" s="290">
        <v>0.4</v>
      </c>
      <c r="L69" s="290">
        <v>1.31</v>
      </c>
      <c r="M69" s="290">
        <v>0.19</v>
      </c>
      <c r="N69" s="290">
        <v>1.26</v>
      </c>
      <c r="O69" s="290">
        <v>0.2</v>
      </c>
      <c r="P69" s="290">
        <v>13.1</v>
      </c>
      <c r="Q69" s="93">
        <v>6.1</v>
      </c>
      <c r="R69" s="141">
        <v>5.7</v>
      </c>
      <c r="S69" s="141">
        <v>2.2000000000000002</v>
      </c>
      <c r="T69" s="87">
        <v>1430</v>
      </c>
      <c r="U69" s="87">
        <v>11000</v>
      </c>
      <c r="V69" s="87">
        <v>678</v>
      </c>
      <c r="W69" s="94">
        <v>22</v>
      </c>
      <c r="X69" s="94">
        <v>12</v>
      </c>
      <c r="Y69" s="94">
        <v>58</v>
      </c>
      <c r="Z69" s="94">
        <v>7.6</v>
      </c>
      <c r="AA69" s="94">
        <v>29</v>
      </c>
      <c r="AB69" s="94">
        <v>13</v>
      </c>
      <c r="AC69" s="94">
        <v>6.8</v>
      </c>
      <c r="AD69" s="94">
        <v>8</v>
      </c>
      <c r="AE69" s="94">
        <v>2.7</v>
      </c>
      <c r="AF69" s="94">
        <v>45.4</v>
      </c>
      <c r="AG69" s="94">
        <v>3.4</v>
      </c>
      <c r="AH69" s="94">
        <v>0.5</v>
      </c>
      <c r="AI69" s="94">
        <v>1.76</v>
      </c>
      <c r="AJ69" s="94">
        <v>185</v>
      </c>
      <c r="AK69" s="94">
        <v>0.9</v>
      </c>
      <c r="AL69" s="94">
        <v>0.13</v>
      </c>
      <c r="AM69" s="94">
        <v>0.7</v>
      </c>
      <c r="AN69" s="94">
        <v>1.1000000000000001</v>
      </c>
      <c r="AO69" s="79"/>
    </row>
    <row r="70" spans="1:41">
      <c r="A70" s="145">
        <v>20</v>
      </c>
      <c r="B70" s="289">
        <v>4.5</v>
      </c>
      <c r="C70" s="289">
        <v>9.9</v>
      </c>
      <c r="D70" s="289">
        <v>1.2</v>
      </c>
      <c r="E70" s="289">
        <v>4.5999999999999996</v>
      </c>
      <c r="F70" s="289">
        <v>1</v>
      </c>
      <c r="G70" s="290">
        <v>0.23</v>
      </c>
      <c r="H70" s="290">
        <v>0.9</v>
      </c>
      <c r="I70" s="290">
        <v>0.14000000000000001</v>
      </c>
      <c r="J70" s="290">
        <v>0.8</v>
      </c>
      <c r="K70" s="290">
        <v>0.16</v>
      </c>
      <c r="L70" s="290">
        <v>0.46</v>
      </c>
      <c r="M70" s="290">
        <v>0.06</v>
      </c>
      <c r="N70" s="290">
        <v>0.41</v>
      </c>
      <c r="O70" s="290">
        <v>0.06</v>
      </c>
      <c r="P70" s="290">
        <v>4.3</v>
      </c>
      <c r="Q70" s="93">
        <v>3.5</v>
      </c>
      <c r="R70" s="141">
        <v>14.4</v>
      </c>
      <c r="S70" s="141">
        <v>0.4</v>
      </c>
      <c r="T70" s="87">
        <v>1360</v>
      </c>
      <c r="U70" s="87">
        <v>14300</v>
      </c>
      <c r="V70" s="87">
        <v>604</v>
      </c>
      <c r="W70" s="94">
        <v>27</v>
      </c>
      <c r="X70" s="94">
        <v>13</v>
      </c>
      <c r="Y70" s="94">
        <v>79</v>
      </c>
      <c r="Z70" s="94">
        <v>2.7</v>
      </c>
      <c r="AA70" s="94">
        <v>9</v>
      </c>
      <c r="AB70" s="94">
        <v>3</v>
      </c>
      <c r="AC70" s="94">
        <v>4.4000000000000004</v>
      </c>
      <c r="AD70" s="94">
        <v>1</v>
      </c>
      <c r="AE70" s="94">
        <v>6.7</v>
      </c>
      <c r="AF70" s="94">
        <v>20.399999999999999</v>
      </c>
      <c r="AG70" s="94">
        <v>1.8</v>
      </c>
      <c r="AH70" s="94">
        <v>0.8</v>
      </c>
      <c r="AI70" s="94">
        <v>0.28999999999999998</v>
      </c>
      <c r="AJ70" s="94">
        <v>221</v>
      </c>
      <c r="AK70" s="94">
        <v>0.6</v>
      </c>
      <c r="AL70" s="94">
        <v>0.12</v>
      </c>
      <c r="AM70" s="94">
        <v>0.4</v>
      </c>
      <c r="AN70" s="94">
        <v>0.7</v>
      </c>
      <c r="AO70" s="79"/>
    </row>
    <row r="71" spans="1:41">
      <c r="A71" s="145">
        <v>21</v>
      </c>
      <c r="B71" s="289">
        <v>3.3</v>
      </c>
      <c r="C71" s="289">
        <v>6.9</v>
      </c>
      <c r="D71" s="289">
        <v>0.8</v>
      </c>
      <c r="E71" s="289">
        <v>3.3</v>
      </c>
      <c r="F71" s="289">
        <v>0.7</v>
      </c>
      <c r="G71" s="290">
        <v>0.18</v>
      </c>
      <c r="H71" s="290">
        <v>0.7</v>
      </c>
      <c r="I71" s="290">
        <v>0.11</v>
      </c>
      <c r="J71" s="290">
        <v>0.7</v>
      </c>
      <c r="K71" s="290">
        <v>0.13</v>
      </c>
      <c r="L71" s="290">
        <v>0.4</v>
      </c>
      <c r="M71" s="290">
        <v>0.06</v>
      </c>
      <c r="N71" s="290">
        <v>0.37</v>
      </c>
      <c r="O71" s="290">
        <v>0.06</v>
      </c>
      <c r="P71" s="290">
        <v>3.8</v>
      </c>
      <c r="Q71" s="93">
        <v>3</v>
      </c>
      <c r="R71" s="141">
        <v>16.2</v>
      </c>
      <c r="S71" s="141">
        <v>0.3</v>
      </c>
      <c r="T71" s="87">
        <v>1440</v>
      </c>
      <c r="U71" s="87">
        <v>11000</v>
      </c>
      <c r="V71" s="87">
        <v>871</v>
      </c>
      <c r="W71" s="94">
        <v>23</v>
      </c>
      <c r="X71" s="94">
        <v>10</v>
      </c>
      <c r="Y71" s="94">
        <v>88</v>
      </c>
      <c r="Z71" s="94">
        <v>1.7</v>
      </c>
      <c r="AA71" s="94">
        <v>5</v>
      </c>
      <c r="AB71" s="94">
        <v>4</v>
      </c>
      <c r="AC71" s="94">
        <v>4.0999999999999996</v>
      </c>
      <c r="AD71" s="94">
        <v>1</v>
      </c>
      <c r="AE71" s="94">
        <v>3</v>
      </c>
      <c r="AF71" s="94">
        <v>23.5</v>
      </c>
      <c r="AG71" s="94">
        <v>2.1</v>
      </c>
      <c r="AH71" s="94">
        <v>0.8</v>
      </c>
      <c r="AI71" s="94">
        <v>0.26</v>
      </c>
      <c r="AJ71" s="94">
        <v>248</v>
      </c>
      <c r="AK71" s="94">
        <v>0.6</v>
      </c>
      <c r="AL71" s="94">
        <v>0.15</v>
      </c>
      <c r="AM71" s="94">
        <v>0.6</v>
      </c>
      <c r="AN71" s="94">
        <v>0.6</v>
      </c>
      <c r="AO71" s="79"/>
    </row>
    <row r="72" spans="1:41">
      <c r="A72" s="145">
        <v>22</v>
      </c>
      <c r="B72" s="289">
        <v>8.1999999999999993</v>
      </c>
      <c r="C72" s="289">
        <v>16.100000000000001</v>
      </c>
      <c r="D72" s="289">
        <v>1.9</v>
      </c>
      <c r="E72" s="289">
        <v>7</v>
      </c>
      <c r="F72" s="289">
        <v>1.7</v>
      </c>
      <c r="G72" s="290">
        <v>0.34</v>
      </c>
      <c r="H72" s="290">
        <v>1.7</v>
      </c>
      <c r="I72" s="290">
        <v>0.3</v>
      </c>
      <c r="J72" s="290">
        <v>1.8</v>
      </c>
      <c r="K72" s="290">
        <v>0.39</v>
      </c>
      <c r="L72" s="290">
        <v>1.1499999999999999</v>
      </c>
      <c r="M72" s="290">
        <v>0.16</v>
      </c>
      <c r="N72" s="290">
        <v>1.04</v>
      </c>
      <c r="O72" s="290">
        <v>0.15</v>
      </c>
      <c r="P72" s="290">
        <v>13</v>
      </c>
      <c r="Q72" s="93">
        <v>3.7</v>
      </c>
      <c r="R72" s="141">
        <v>13.6</v>
      </c>
      <c r="S72" s="141">
        <v>2.7</v>
      </c>
      <c r="T72" s="87">
        <v>1240</v>
      </c>
      <c r="U72" s="87">
        <v>11400</v>
      </c>
      <c r="V72" s="87">
        <v>699</v>
      </c>
      <c r="W72" s="94">
        <v>21</v>
      </c>
      <c r="X72" s="94">
        <v>10</v>
      </c>
      <c r="Y72" s="94">
        <v>78</v>
      </c>
      <c r="Z72" s="94">
        <v>14.2</v>
      </c>
      <c r="AA72" s="94">
        <v>39</v>
      </c>
      <c r="AB72" s="94">
        <v>38</v>
      </c>
      <c r="AC72" s="94">
        <v>5.2</v>
      </c>
      <c r="AD72" s="94">
        <v>1</v>
      </c>
      <c r="AE72" s="94">
        <v>13.6</v>
      </c>
      <c r="AF72" s="94">
        <v>30.5</v>
      </c>
      <c r="AG72" s="94">
        <v>2.9</v>
      </c>
      <c r="AH72" s="94">
        <v>0.8</v>
      </c>
      <c r="AI72" s="94">
        <v>0.42</v>
      </c>
      <c r="AJ72" s="94">
        <v>236</v>
      </c>
      <c r="AK72" s="94">
        <v>1</v>
      </c>
      <c r="AL72" s="94">
        <v>0.15</v>
      </c>
      <c r="AM72" s="94">
        <v>0.8</v>
      </c>
      <c r="AN72" s="94">
        <v>1.7</v>
      </c>
      <c r="AO72" s="79"/>
    </row>
    <row r="73" spans="1:41">
      <c r="A73" s="145">
        <v>23</v>
      </c>
      <c r="B73" s="289">
        <v>42.8</v>
      </c>
      <c r="C73" s="289">
        <v>69.900000000000006</v>
      </c>
      <c r="D73" s="289">
        <v>6.7</v>
      </c>
      <c r="E73" s="289">
        <v>24.3</v>
      </c>
      <c r="F73" s="289">
        <v>4.2</v>
      </c>
      <c r="G73" s="290">
        <v>0.84</v>
      </c>
      <c r="H73" s="290">
        <v>4.8</v>
      </c>
      <c r="I73" s="290">
        <v>0.72</v>
      </c>
      <c r="J73" s="290">
        <v>4.3</v>
      </c>
      <c r="K73" s="290">
        <v>0.93</v>
      </c>
      <c r="L73" s="290">
        <v>2.78</v>
      </c>
      <c r="M73" s="290">
        <v>0.38</v>
      </c>
      <c r="N73" s="290">
        <v>2.42</v>
      </c>
      <c r="O73" s="290">
        <v>0.37</v>
      </c>
      <c r="P73" s="290">
        <v>33.5</v>
      </c>
      <c r="Q73" s="93">
        <v>7.9</v>
      </c>
      <c r="R73" s="141">
        <v>18.399999999999999</v>
      </c>
      <c r="S73" s="141">
        <v>6.8</v>
      </c>
      <c r="T73" s="87">
        <v>1160</v>
      </c>
      <c r="U73" s="87">
        <v>21300</v>
      </c>
      <c r="V73" s="87">
        <v>1150</v>
      </c>
      <c r="W73" s="94">
        <v>35</v>
      </c>
      <c r="X73" s="94">
        <v>16</v>
      </c>
      <c r="Y73" s="94">
        <v>70</v>
      </c>
      <c r="Z73" s="94">
        <v>16.8</v>
      </c>
      <c r="AA73" s="94">
        <v>44</v>
      </c>
      <c r="AB73" s="94">
        <v>120</v>
      </c>
      <c r="AC73" s="94">
        <v>13.3</v>
      </c>
      <c r="AD73" s="94">
        <v>3</v>
      </c>
      <c r="AE73" s="94">
        <v>16.2</v>
      </c>
      <c r="AF73" s="94">
        <v>66.2</v>
      </c>
      <c r="AG73" s="94">
        <v>7.5</v>
      </c>
      <c r="AH73" s="94">
        <v>1.4</v>
      </c>
      <c r="AI73" s="94">
        <v>0.77</v>
      </c>
      <c r="AJ73" s="94">
        <v>226</v>
      </c>
      <c r="AK73" s="94">
        <v>2.2000000000000002</v>
      </c>
      <c r="AL73" s="94">
        <v>0.48</v>
      </c>
      <c r="AM73" s="94">
        <v>1.1000000000000001</v>
      </c>
      <c r="AN73" s="94">
        <v>3.8</v>
      </c>
      <c r="AO73" s="79"/>
    </row>
    <row r="74" spans="1:41">
      <c r="A74" s="145">
        <v>24</v>
      </c>
      <c r="B74" s="289">
        <v>7.2</v>
      </c>
      <c r="C74" s="289">
        <v>12.8</v>
      </c>
      <c r="D74" s="289">
        <v>1.3</v>
      </c>
      <c r="E74" s="289">
        <v>4.5999999999999996</v>
      </c>
      <c r="F74" s="289">
        <v>0.8</v>
      </c>
      <c r="G74" s="290">
        <v>0.15</v>
      </c>
      <c r="H74" s="290">
        <v>0.7</v>
      </c>
      <c r="I74" s="290">
        <v>0.1</v>
      </c>
      <c r="J74" s="290">
        <v>0.6</v>
      </c>
      <c r="K74" s="290">
        <v>0.12</v>
      </c>
      <c r="L74" s="290">
        <v>0.37</v>
      </c>
      <c r="M74" s="290">
        <v>0.05</v>
      </c>
      <c r="N74" s="290">
        <v>0.33</v>
      </c>
      <c r="O74" s="290">
        <v>0.05</v>
      </c>
      <c r="P74" s="290">
        <v>4.4000000000000004</v>
      </c>
      <c r="Q74" s="93">
        <v>3.1</v>
      </c>
      <c r="R74" s="141">
        <v>58</v>
      </c>
      <c r="S74" s="141">
        <v>1.3</v>
      </c>
      <c r="T74" s="87">
        <v>1490</v>
      </c>
      <c r="U74" s="87">
        <v>174000</v>
      </c>
      <c r="V74" s="87">
        <v>1690</v>
      </c>
      <c r="W74" s="94">
        <v>13</v>
      </c>
      <c r="X74" s="94">
        <v>11</v>
      </c>
      <c r="Y74" s="94">
        <v>25</v>
      </c>
      <c r="Z74" s="94">
        <v>6.1</v>
      </c>
      <c r="AA74" s="94">
        <v>14</v>
      </c>
      <c r="AB74" s="94">
        <v>87</v>
      </c>
      <c r="AC74" s="94">
        <v>34.4</v>
      </c>
      <c r="AD74" s="94">
        <v>2</v>
      </c>
      <c r="AE74" s="94">
        <v>0.8</v>
      </c>
      <c r="AF74" s="94">
        <v>36.700000000000003</v>
      </c>
      <c r="AG74" s="94">
        <v>18</v>
      </c>
      <c r="AH74" s="94">
        <v>4.3</v>
      </c>
      <c r="AI74" s="94">
        <v>0.26</v>
      </c>
      <c r="AJ74" s="94">
        <v>156</v>
      </c>
      <c r="AK74" s="94">
        <v>2.2000000000000002</v>
      </c>
      <c r="AL74" s="94">
        <v>2.75</v>
      </c>
      <c r="AM74" s="94">
        <v>2.5</v>
      </c>
      <c r="AN74" s="94">
        <v>2</v>
      </c>
      <c r="AO74" s="79"/>
    </row>
    <row r="75" spans="1:41">
      <c r="A75" s="145">
        <v>25</v>
      </c>
      <c r="B75" s="289">
        <v>8</v>
      </c>
      <c r="C75" s="289">
        <v>15.5</v>
      </c>
      <c r="D75" s="289">
        <v>2</v>
      </c>
      <c r="E75" s="289">
        <v>7.8</v>
      </c>
      <c r="F75" s="289">
        <v>1.9</v>
      </c>
      <c r="G75" s="290">
        <v>0.48</v>
      </c>
      <c r="H75" s="290">
        <v>2</v>
      </c>
      <c r="I75" s="290">
        <v>0.35</v>
      </c>
      <c r="J75" s="290">
        <v>2.2000000000000002</v>
      </c>
      <c r="K75" s="290">
        <v>0.45</v>
      </c>
      <c r="L75" s="290">
        <v>1.35</v>
      </c>
      <c r="M75" s="290">
        <v>0.19</v>
      </c>
      <c r="N75" s="290">
        <v>1.17</v>
      </c>
      <c r="O75" s="290">
        <v>0.18</v>
      </c>
      <c r="P75" s="290">
        <v>14.4</v>
      </c>
      <c r="Q75" s="93">
        <v>8.4</v>
      </c>
      <c r="R75" s="141">
        <v>13.5</v>
      </c>
      <c r="S75" s="141">
        <v>1.7</v>
      </c>
      <c r="T75" s="87">
        <v>3240</v>
      </c>
      <c r="U75" s="87">
        <v>17600</v>
      </c>
      <c r="V75" s="87">
        <v>1140</v>
      </c>
      <c r="W75" s="94">
        <v>55</v>
      </c>
      <c r="X75" s="94">
        <v>25</v>
      </c>
      <c r="Y75" s="94">
        <v>120</v>
      </c>
      <c r="Z75" s="94">
        <v>4.4000000000000004</v>
      </c>
      <c r="AA75" s="94">
        <v>7</v>
      </c>
      <c r="AB75" s="94">
        <v>3</v>
      </c>
      <c r="AC75" s="94">
        <v>7.1</v>
      </c>
      <c r="AD75" s="94">
        <v>3</v>
      </c>
      <c r="AE75" s="94">
        <v>6.5</v>
      </c>
      <c r="AF75" s="94">
        <v>30.5</v>
      </c>
      <c r="AG75" s="94">
        <v>3.4</v>
      </c>
      <c r="AH75" s="94">
        <v>0.7</v>
      </c>
      <c r="AI75" s="94">
        <v>1.66</v>
      </c>
      <c r="AJ75" s="94">
        <v>236</v>
      </c>
      <c r="AK75" s="94">
        <v>0.8</v>
      </c>
      <c r="AL75" s="94">
        <v>0.25</v>
      </c>
      <c r="AM75" s="94">
        <v>1.4</v>
      </c>
      <c r="AN75" s="94">
        <v>3.4</v>
      </c>
      <c r="AO75" s="79"/>
    </row>
    <row r="76" spans="1:41">
      <c r="A76" s="145">
        <v>26</v>
      </c>
      <c r="B76" s="289">
        <v>24.6</v>
      </c>
      <c r="C76" s="289">
        <v>47.8</v>
      </c>
      <c r="D76" s="289">
        <v>5.5</v>
      </c>
      <c r="E76" s="289">
        <v>20.2</v>
      </c>
      <c r="F76" s="289">
        <v>4.0999999999999996</v>
      </c>
      <c r="G76" s="290">
        <v>0.91</v>
      </c>
      <c r="H76" s="290">
        <v>3.7</v>
      </c>
      <c r="I76" s="290">
        <v>0.56999999999999995</v>
      </c>
      <c r="J76" s="290">
        <v>3.2</v>
      </c>
      <c r="K76" s="290">
        <v>0.61</v>
      </c>
      <c r="L76" s="290">
        <v>1.79</v>
      </c>
      <c r="M76" s="290">
        <v>0.24</v>
      </c>
      <c r="N76" s="290">
        <v>1.56</v>
      </c>
      <c r="O76" s="290">
        <v>0.23</v>
      </c>
      <c r="P76" s="290">
        <v>17.5</v>
      </c>
      <c r="Q76" s="93">
        <v>11.5</v>
      </c>
      <c r="R76" s="141">
        <v>33</v>
      </c>
      <c r="S76" s="141">
        <v>1.6</v>
      </c>
      <c r="T76" s="87">
        <v>3980</v>
      </c>
      <c r="U76" s="87">
        <v>36900</v>
      </c>
      <c r="V76" s="87">
        <v>2110</v>
      </c>
      <c r="W76" s="94">
        <v>100</v>
      </c>
      <c r="X76" s="94">
        <v>42</v>
      </c>
      <c r="Y76" s="94">
        <v>339</v>
      </c>
      <c r="Z76" s="94">
        <v>5.2</v>
      </c>
      <c r="AA76" s="94">
        <v>17</v>
      </c>
      <c r="AB76" s="94">
        <v>11</v>
      </c>
      <c r="AC76" s="94">
        <v>12.9</v>
      </c>
      <c r="AD76" s="94">
        <v>3</v>
      </c>
      <c r="AE76" s="94">
        <v>9.4</v>
      </c>
      <c r="AF76" s="94">
        <v>53</v>
      </c>
      <c r="AG76" s="94">
        <v>6.1</v>
      </c>
      <c r="AH76" s="94">
        <v>1.3</v>
      </c>
      <c r="AI76" s="94">
        <v>1.47</v>
      </c>
      <c r="AJ76" s="94">
        <v>308</v>
      </c>
      <c r="AK76" s="94">
        <v>1.5</v>
      </c>
      <c r="AL76" s="94">
        <v>0.49</v>
      </c>
      <c r="AM76" s="94">
        <v>1.3</v>
      </c>
      <c r="AN76" s="94">
        <v>3.7</v>
      </c>
      <c r="AO76" s="79"/>
    </row>
    <row r="77" spans="1:41">
      <c r="A77" s="145">
        <v>27</v>
      </c>
      <c r="B77" s="289">
        <v>14.4</v>
      </c>
      <c r="C77" s="289">
        <v>28.9</v>
      </c>
      <c r="D77" s="289">
        <v>3.5</v>
      </c>
      <c r="E77" s="289">
        <v>13.8</v>
      </c>
      <c r="F77" s="289">
        <v>3</v>
      </c>
      <c r="G77" s="290">
        <v>0.72</v>
      </c>
      <c r="H77" s="290">
        <v>3</v>
      </c>
      <c r="I77" s="290">
        <v>0.47</v>
      </c>
      <c r="J77" s="290">
        <v>2.8</v>
      </c>
      <c r="K77" s="290">
        <v>0.56000000000000005</v>
      </c>
      <c r="L77" s="290">
        <v>1.69</v>
      </c>
      <c r="M77" s="290">
        <v>0.23</v>
      </c>
      <c r="N77" s="290">
        <v>1.51</v>
      </c>
      <c r="O77" s="290">
        <v>0.23</v>
      </c>
      <c r="P77" s="290">
        <v>16.8</v>
      </c>
      <c r="Q77" s="93">
        <v>9.4</v>
      </c>
      <c r="R77" s="141">
        <v>21.6</v>
      </c>
      <c r="S77" s="141">
        <v>1.5</v>
      </c>
      <c r="T77" s="87">
        <v>4010</v>
      </c>
      <c r="U77" s="87">
        <v>31600</v>
      </c>
      <c r="V77" s="87">
        <v>1610</v>
      </c>
      <c r="W77" s="94">
        <v>95</v>
      </c>
      <c r="X77" s="94">
        <v>35</v>
      </c>
      <c r="Y77" s="94">
        <v>348</v>
      </c>
      <c r="Z77" s="94">
        <v>3.7</v>
      </c>
      <c r="AA77" s="94">
        <v>13</v>
      </c>
      <c r="AB77" s="94">
        <v>9</v>
      </c>
      <c r="AC77" s="94">
        <v>9.9</v>
      </c>
      <c r="AD77" s="94">
        <v>1</v>
      </c>
      <c r="AE77" s="94">
        <v>7.2</v>
      </c>
      <c r="AF77" s="94">
        <v>43.1</v>
      </c>
      <c r="AG77" s="94">
        <v>4.0999999999999996</v>
      </c>
      <c r="AH77" s="94">
        <v>1.3</v>
      </c>
      <c r="AI77" s="94">
        <v>1.23</v>
      </c>
      <c r="AJ77" s="94">
        <v>233</v>
      </c>
      <c r="AK77" s="94">
        <v>1.2</v>
      </c>
      <c r="AL77" s="94">
        <v>0.33</v>
      </c>
      <c r="AM77" s="94">
        <v>1.2</v>
      </c>
      <c r="AN77" s="94">
        <v>3.1</v>
      </c>
      <c r="AO77" s="79"/>
    </row>
    <row r="78" spans="1:41">
      <c r="A78" s="145">
        <v>28</v>
      </c>
      <c r="B78" s="289">
        <v>3.9</v>
      </c>
      <c r="C78" s="289">
        <v>8.1999999999999993</v>
      </c>
      <c r="D78" s="289">
        <v>1</v>
      </c>
      <c r="E78" s="289">
        <v>4.3</v>
      </c>
      <c r="F78" s="289">
        <v>1</v>
      </c>
      <c r="G78" s="290">
        <v>0.25</v>
      </c>
      <c r="H78" s="290">
        <v>1</v>
      </c>
      <c r="I78" s="290">
        <v>0.17</v>
      </c>
      <c r="J78" s="290">
        <v>1.1000000000000001</v>
      </c>
      <c r="K78" s="290">
        <v>0.24</v>
      </c>
      <c r="L78" s="290">
        <v>0.76</v>
      </c>
      <c r="M78" s="290">
        <v>0.11</v>
      </c>
      <c r="N78" s="290">
        <v>0.7</v>
      </c>
      <c r="O78" s="290">
        <v>0.11</v>
      </c>
      <c r="P78" s="290">
        <v>8.6999999999999993</v>
      </c>
      <c r="Q78" s="93">
        <v>3.6</v>
      </c>
      <c r="R78" s="141">
        <v>5.3</v>
      </c>
      <c r="S78" s="141">
        <v>1.5</v>
      </c>
      <c r="T78" s="87">
        <v>2950</v>
      </c>
      <c r="U78" s="87">
        <v>10200</v>
      </c>
      <c r="V78" s="87">
        <v>1190</v>
      </c>
      <c r="W78" s="94">
        <v>26</v>
      </c>
      <c r="X78" s="94">
        <v>15</v>
      </c>
      <c r="Y78" s="94">
        <v>352</v>
      </c>
      <c r="Z78" s="94">
        <v>5.7</v>
      </c>
      <c r="AA78" s="94">
        <v>13</v>
      </c>
      <c r="AB78" s="94">
        <v>3</v>
      </c>
      <c r="AC78" s="94">
        <v>5.3</v>
      </c>
      <c r="AD78" s="94">
        <v>3</v>
      </c>
      <c r="AE78" s="94">
        <v>11.3</v>
      </c>
      <c r="AF78" s="94">
        <v>24.9</v>
      </c>
      <c r="AG78" s="94">
        <v>3</v>
      </c>
      <c r="AH78" s="94">
        <v>0.6</v>
      </c>
      <c r="AI78" s="94">
        <v>0.83</v>
      </c>
      <c r="AJ78" s="94">
        <v>219</v>
      </c>
      <c r="AK78" s="94">
        <v>0.7</v>
      </c>
      <c r="AL78" s="94">
        <v>0.24</v>
      </c>
      <c r="AM78" s="94">
        <v>1.6</v>
      </c>
      <c r="AN78" s="94">
        <v>1.1000000000000001</v>
      </c>
      <c r="AO78" s="79"/>
    </row>
    <row r="79" spans="1:41">
      <c r="A79" s="145">
        <v>29</v>
      </c>
      <c r="B79" s="289">
        <v>3.7</v>
      </c>
      <c r="C79" s="289">
        <v>7.7</v>
      </c>
      <c r="D79" s="289">
        <v>1</v>
      </c>
      <c r="E79" s="289">
        <v>3.9</v>
      </c>
      <c r="F79" s="289">
        <v>0.9</v>
      </c>
      <c r="G79" s="290">
        <v>0.25</v>
      </c>
      <c r="H79" s="290">
        <v>1.1000000000000001</v>
      </c>
      <c r="I79" s="290">
        <v>0.19</v>
      </c>
      <c r="J79" s="290">
        <v>1.2</v>
      </c>
      <c r="K79" s="290">
        <v>0.28999999999999998</v>
      </c>
      <c r="L79" s="290">
        <v>0.9</v>
      </c>
      <c r="M79" s="290">
        <v>0.13</v>
      </c>
      <c r="N79" s="290">
        <v>0.83</v>
      </c>
      <c r="O79" s="290">
        <v>0.13</v>
      </c>
      <c r="P79" s="290">
        <v>9.3000000000000007</v>
      </c>
      <c r="Q79" s="93">
        <v>4.4000000000000004</v>
      </c>
      <c r="R79" s="141">
        <v>7.3</v>
      </c>
      <c r="S79" s="141">
        <v>2</v>
      </c>
      <c r="T79" s="87">
        <v>2950</v>
      </c>
      <c r="U79" s="87">
        <v>9230</v>
      </c>
      <c r="V79" s="87">
        <v>756</v>
      </c>
      <c r="W79" s="94">
        <v>23</v>
      </c>
      <c r="X79" s="94">
        <v>15</v>
      </c>
      <c r="Y79" s="94">
        <v>554</v>
      </c>
      <c r="Z79" s="94">
        <v>3</v>
      </c>
      <c r="AA79" s="94">
        <v>9</v>
      </c>
      <c r="AB79" s="94">
        <v>5</v>
      </c>
      <c r="AC79" s="94">
        <v>7.8</v>
      </c>
      <c r="AD79" s="94">
        <v>9</v>
      </c>
      <c r="AE79" s="94">
        <v>9.9</v>
      </c>
      <c r="AF79" s="94">
        <v>19.2</v>
      </c>
      <c r="AG79" s="94">
        <v>2.2000000000000002</v>
      </c>
      <c r="AH79" s="94">
        <v>0.5</v>
      </c>
      <c r="AI79" s="94">
        <v>0.32</v>
      </c>
      <c r="AJ79" s="94">
        <v>218</v>
      </c>
      <c r="AK79" s="94">
        <v>0.5</v>
      </c>
      <c r="AL79" s="94">
        <v>0.16</v>
      </c>
      <c r="AM79" s="94">
        <v>0.7</v>
      </c>
      <c r="AN79" s="94">
        <v>0.9</v>
      </c>
      <c r="AO79" s="79"/>
    </row>
    <row r="80" spans="1:41">
      <c r="A80" s="145">
        <v>30</v>
      </c>
      <c r="B80" s="289">
        <v>61.1</v>
      </c>
      <c r="C80" s="289">
        <v>104</v>
      </c>
      <c r="D80" s="289">
        <v>12</v>
      </c>
      <c r="E80" s="289">
        <v>43.5</v>
      </c>
      <c r="F80" s="289">
        <v>7.8</v>
      </c>
      <c r="G80" s="290">
        <v>1.57</v>
      </c>
      <c r="H80" s="290">
        <v>6.5</v>
      </c>
      <c r="I80" s="290">
        <v>0.9</v>
      </c>
      <c r="J80" s="290">
        <v>4.5999999999999996</v>
      </c>
      <c r="K80" s="290">
        <v>0.83</v>
      </c>
      <c r="L80" s="290">
        <v>2.37</v>
      </c>
      <c r="M80" s="290">
        <v>0.33</v>
      </c>
      <c r="N80" s="290">
        <v>2.16</v>
      </c>
      <c r="O80" s="290">
        <v>0.32</v>
      </c>
      <c r="P80" s="290">
        <v>20.399999999999999</v>
      </c>
      <c r="Q80" s="93">
        <v>15.5</v>
      </c>
      <c r="R80" s="141">
        <v>81.400000000000006</v>
      </c>
      <c r="S80" s="141">
        <v>1.5</v>
      </c>
      <c r="T80" s="87">
        <v>4670</v>
      </c>
      <c r="U80" s="87">
        <v>102000</v>
      </c>
      <c r="V80" s="87">
        <v>4950</v>
      </c>
      <c r="W80" s="94">
        <v>141</v>
      </c>
      <c r="X80" s="94">
        <v>77</v>
      </c>
      <c r="Y80" s="94">
        <v>201</v>
      </c>
      <c r="Z80" s="94">
        <v>4.8</v>
      </c>
      <c r="AA80" s="94">
        <v>21</v>
      </c>
      <c r="AB80" s="94">
        <v>29</v>
      </c>
      <c r="AC80" s="94">
        <v>31.1</v>
      </c>
      <c r="AD80" s="94">
        <v>3</v>
      </c>
      <c r="AE80" s="94">
        <v>3.3</v>
      </c>
      <c r="AF80" s="94">
        <v>79.2</v>
      </c>
      <c r="AG80" s="94">
        <v>15.5</v>
      </c>
      <c r="AH80" s="94">
        <v>3.2</v>
      </c>
      <c r="AI80" s="94">
        <v>0.76</v>
      </c>
      <c r="AJ80" s="94">
        <v>330</v>
      </c>
      <c r="AK80" s="94">
        <v>2.2999999999999998</v>
      </c>
      <c r="AL80" s="94">
        <v>1.1100000000000001</v>
      </c>
      <c r="AM80" s="94">
        <v>1.3</v>
      </c>
      <c r="AN80" s="94">
        <v>3.2</v>
      </c>
      <c r="AO80" s="79"/>
    </row>
    <row r="81" spans="1:41">
      <c r="A81" s="145">
        <v>31</v>
      </c>
      <c r="B81" s="289">
        <v>23.1</v>
      </c>
      <c r="C81" s="289">
        <v>42.2</v>
      </c>
      <c r="D81" s="289">
        <v>4.7</v>
      </c>
      <c r="E81" s="289">
        <v>17.3</v>
      </c>
      <c r="F81" s="289">
        <v>3.4</v>
      </c>
      <c r="G81" s="290">
        <v>0.74</v>
      </c>
      <c r="H81" s="290">
        <v>3.2</v>
      </c>
      <c r="I81" s="290">
        <v>0.52</v>
      </c>
      <c r="J81" s="290">
        <v>3.1</v>
      </c>
      <c r="K81" s="290">
        <v>0.65</v>
      </c>
      <c r="L81" s="290">
        <v>1.99</v>
      </c>
      <c r="M81" s="290">
        <v>0.28999999999999998</v>
      </c>
      <c r="N81" s="290">
        <v>1.9</v>
      </c>
      <c r="O81" s="290">
        <v>0.28999999999999998</v>
      </c>
      <c r="P81" s="290">
        <v>17.2</v>
      </c>
      <c r="Q81" s="93">
        <v>11.7</v>
      </c>
      <c r="R81" s="141">
        <v>33</v>
      </c>
      <c r="S81" s="141">
        <v>1.9</v>
      </c>
      <c r="T81" s="87">
        <v>3700</v>
      </c>
      <c r="U81" s="87">
        <v>44000</v>
      </c>
      <c r="V81" s="87">
        <v>2410</v>
      </c>
      <c r="W81" s="94">
        <v>117</v>
      </c>
      <c r="X81" s="94">
        <v>43</v>
      </c>
      <c r="Y81" s="94">
        <v>310</v>
      </c>
      <c r="Z81" s="94">
        <v>4</v>
      </c>
      <c r="AA81" s="94">
        <v>10</v>
      </c>
      <c r="AB81" s="94">
        <v>25</v>
      </c>
      <c r="AC81" s="94">
        <v>15.8</v>
      </c>
      <c r="AD81" s="94">
        <v>4</v>
      </c>
      <c r="AE81" s="94">
        <v>5.0999999999999996</v>
      </c>
      <c r="AF81" s="94">
        <v>49.2</v>
      </c>
      <c r="AG81" s="94">
        <v>7.4</v>
      </c>
      <c r="AH81" s="94">
        <v>1.6</v>
      </c>
      <c r="AI81" s="94">
        <v>1.36</v>
      </c>
      <c r="AJ81" s="94">
        <v>202</v>
      </c>
      <c r="AK81" s="94">
        <v>1.4</v>
      </c>
      <c r="AL81" s="94">
        <v>0.55000000000000004</v>
      </c>
      <c r="AM81" s="94">
        <v>1.2</v>
      </c>
      <c r="AN81" s="94">
        <v>3.7</v>
      </c>
      <c r="AO81" s="79"/>
    </row>
    <row r="82" spans="1:41">
      <c r="A82" s="145">
        <v>32</v>
      </c>
      <c r="B82" s="289">
        <v>43.3</v>
      </c>
      <c r="C82" s="289">
        <v>87.6</v>
      </c>
      <c r="D82" s="289">
        <v>9.8000000000000007</v>
      </c>
      <c r="E82" s="289">
        <v>36</v>
      </c>
      <c r="F82" s="289">
        <v>6.4</v>
      </c>
      <c r="G82" s="290">
        <v>1.26</v>
      </c>
      <c r="H82" s="290">
        <v>6.6</v>
      </c>
      <c r="I82" s="290">
        <v>0.92</v>
      </c>
      <c r="J82" s="290">
        <v>5.2</v>
      </c>
      <c r="K82" s="290">
        <v>1.02</v>
      </c>
      <c r="L82" s="290">
        <v>2.93</v>
      </c>
      <c r="M82" s="290">
        <v>0.36</v>
      </c>
      <c r="N82" s="290">
        <v>2.1800000000000002</v>
      </c>
      <c r="O82" s="290">
        <v>0.34</v>
      </c>
      <c r="P82" s="290">
        <v>37.9</v>
      </c>
      <c r="Q82" s="93">
        <v>10.7</v>
      </c>
      <c r="R82" s="141">
        <v>27.9</v>
      </c>
      <c r="S82" s="141">
        <v>10.3</v>
      </c>
      <c r="T82" s="87">
        <v>1820</v>
      </c>
      <c r="U82" s="87">
        <v>50500</v>
      </c>
      <c r="V82" s="87">
        <v>3030</v>
      </c>
      <c r="W82" s="94">
        <v>89</v>
      </c>
      <c r="X82" s="94">
        <v>48</v>
      </c>
      <c r="Y82" s="94">
        <v>73</v>
      </c>
      <c r="Z82" s="94">
        <v>8.3000000000000007</v>
      </c>
      <c r="AA82" s="94">
        <v>23</v>
      </c>
      <c r="AB82" s="94">
        <v>137</v>
      </c>
      <c r="AC82" s="94">
        <v>18.3</v>
      </c>
      <c r="AD82" s="94">
        <v>6</v>
      </c>
      <c r="AE82" s="94">
        <v>7.3</v>
      </c>
      <c r="AF82" s="94">
        <v>95.5</v>
      </c>
      <c r="AG82" s="94">
        <v>14.5</v>
      </c>
      <c r="AH82" s="94">
        <v>2.5</v>
      </c>
      <c r="AI82" s="94">
        <v>1.0900000000000001</v>
      </c>
      <c r="AJ82" s="94">
        <v>249</v>
      </c>
      <c r="AK82" s="94">
        <v>3</v>
      </c>
      <c r="AL82" s="94">
        <v>1.19</v>
      </c>
      <c r="AM82" s="94">
        <v>1.5</v>
      </c>
      <c r="AN82" s="94">
        <v>3.7</v>
      </c>
      <c r="AO82" s="79"/>
    </row>
    <row r="83" spans="1:41">
      <c r="A83" s="145">
        <v>33</v>
      </c>
      <c r="B83" s="289">
        <v>55.3</v>
      </c>
      <c r="C83" s="289">
        <v>139</v>
      </c>
      <c r="D83" s="289">
        <v>18.600000000000001</v>
      </c>
      <c r="E83" s="289">
        <v>76.2</v>
      </c>
      <c r="F83" s="289">
        <v>15.3</v>
      </c>
      <c r="G83" s="290">
        <v>3</v>
      </c>
      <c r="H83" s="290">
        <v>14.7</v>
      </c>
      <c r="I83" s="290">
        <v>2.11</v>
      </c>
      <c r="J83" s="290">
        <v>11.8</v>
      </c>
      <c r="K83" s="290">
        <v>2.25</v>
      </c>
      <c r="L83" s="290">
        <v>6.54</v>
      </c>
      <c r="M83" s="290">
        <v>0.87</v>
      </c>
      <c r="N83" s="290">
        <v>5.53</v>
      </c>
      <c r="O83" s="290">
        <v>0.86</v>
      </c>
      <c r="P83" s="290">
        <v>62.1</v>
      </c>
      <c r="Q83" s="93">
        <v>12.1</v>
      </c>
      <c r="R83" s="141">
        <v>30.2</v>
      </c>
      <c r="S83" s="141">
        <v>6.7</v>
      </c>
      <c r="T83" s="87">
        <v>1040</v>
      </c>
      <c r="U83" s="87">
        <v>46900</v>
      </c>
      <c r="V83" s="87">
        <v>5540</v>
      </c>
      <c r="W83" s="94">
        <v>94</v>
      </c>
      <c r="X83" s="94">
        <v>55</v>
      </c>
      <c r="Y83" s="94">
        <v>22</v>
      </c>
      <c r="Z83" s="94">
        <v>6</v>
      </c>
      <c r="AA83" s="94">
        <v>19</v>
      </c>
      <c r="AB83" s="94">
        <v>24</v>
      </c>
      <c r="AC83" s="94">
        <v>20.7</v>
      </c>
      <c r="AD83" s="94">
        <v>12</v>
      </c>
      <c r="AE83" s="94">
        <v>7.2</v>
      </c>
      <c r="AF83" s="94">
        <v>144</v>
      </c>
      <c r="AG83" s="94">
        <v>25.9</v>
      </c>
      <c r="AH83" s="94">
        <v>4.7</v>
      </c>
      <c r="AI83" s="94">
        <v>1.55</v>
      </c>
      <c r="AJ83" s="94">
        <v>156</v>
      </c>
      <c r="AK83" s="94">
        <v>4.7</v>
      </c>
      <c r="AL83" s="94">
        <v>2.2599999999999998</v>
      </c>
      <c r="AM83" s="94">
        <v>3</v>
      </c>
      <c r="AN83" s="94">
        <v>4.5</v>
      </c>
      <c r="AO83" s="79"/>
    </row>
    <row r="84" spans="1:41">
      <c r="A84" s="145">
        <v>34</v>
      </c>
      <c r="B84" s="289">
        <v>5.7</v>
      </c>
      <c r="C84" s="289">
        <v>10</v>
      </c>
      <c r="D84" s="289">
        <v>1.2</v>
      </c>
      <c r="E84" s="289">
        <v>5</v>
      </c>
      <c r="F84" s="289">
        <v>1.2</v>
      </c>
      <c r="G84" s="290">
        <v>0.35</v>
      </c>
      <c r="H84" s="290">
        <v>1.5</v>
      </c>
      <c r="I84" s="290">
        <v>0.25</v>
      </c>
      <c r="J84" s="290">
        <v>1.7</v>
      </c>
      <c r="K84" s="290">
        <v>0.39</v>
      </c>
      <c r="L84" s="290">
        <v>1.26</v>
      </c>
      <c r="M84" s="290">
        <v>0.18</v>
      </c>
      <c r="N84" s="290">
        <v>1.19</v>
      </c>
      <c r="O84" s="290">
        <v>0.19</v>
      </c>
      <c r="P84" s="290">
        <v>12.8</v>
      </c>
      <c r="Q84" s="93">
        <v>5.7</v>
      </c>
      <c r="R84" s="141">
        <v>5.5</v>
      </c>
      <c r="S84" s="141">
        <v>2.8</v>
      </c>
      <c r="T84" s="87">
        <v>3330</v>
      </c>
      <c r="U84" s="87">
        <v>9830</v>
      </c>
      <c r="V84" s="87">
        <v>746</v>
      </c>
      <c r="W84" s="94">
        <v>35</v>
      </c>
      <c r="X84" s="94">
        <v>11</v>
      </c>
      <c r="Y84" s="94">
        <v>54</v>
      </c>
      <c r="Z84" s="94">
        <v>5</v>
      </c>
      <c r="AA84" s="94">
        <v>10</v>
      </c>
      <c r="AB84" s="94">
        <v>2</v>
      </c>
      <c r="AC84" s="94">
        <v>6.4</v>
      </c>
      <c r="AD84" s="94">
        <v>5</v>
      </c>
      <c r="AE84" s="94">
        <v>3.9</v>
      </c>
      <c r="AF84" s="94">
        <v>24.7</v>
      </c>
      <c r="AG84" s="94">
        <v>2.7</v>
      </c>
      <c r="AH84" s="94">
        <v>0.5</v>
      </c>
      <c r="AI84" s="94">
        <v>1.51</v>
      </c>
      <c r="AJ84" s="94">
        <v>375</v>
      </c>
      <c r="AK84" s="94">
        <v>0.7</v>
      </c>
      <c r="AL84" s="94">
        <v>0.18</v>
      </c>
      <c r="AM84" s="94">
        <v>1</v>
      </c>
      <c r="AN84" s="94">
        <v>2.1</v>
      </c>
      <c r="AO84" s="79"/>
    </row>
    <row r="85" spans="1:41">
      <c r="A85" s="145">
        <v>35</v>
      </c>
      <c r="B85" s="289">
        <v>7.1</v>
      </c>
      <c r="C85" s="289">
        <v>12.3</v>
      </c>
      <c r="D85" s="289">
        <v>1.4</v>
      </c>
      <c r="E85" s="289">
        <v>5.6</v>
      </c>
      <c r="F85" s="289">
        <v>1.2</v>
      </c>
      <c r="G85" s="290">
        <v>0.33</v>
      </c>
      <c r="H85" s="290">
        <v>1.7</v>
      </c>
      <c r="I85" s="290">
        <v>0.28000000000000003</v>
      </c>
      <c r="J85" s="290">
        <v>1.8</v>
      </c>
      <c r="K85" s="290">
        <v>0.42</v>
      </c>
      <c r="L85" s="290">
        <v>1.27</v>
      </c>
      <c r="M85" s="290">
        <v>0.17</v>
      </c>
      <c r="N85" s="290">
        <v>1.05</v>
      </c>
      <c r="O85" s="290">
        <v>0.16</v>
      </c>
      <c r="P85" s="290">
        <v>15.9</v>
      </c>
      <c r="Q85" s="93">
        <v>3.9</v>
      </c>
      <c r="R85" s="141">
        <v>5.9</v>
      </c>
      <c r="S85" s="141">
        <v>14.8</v>
      </c>
      <c r="T85" s="87">
        <v>3010</v>
      </c>
      <c r="U85" s="87">
        <v>12200</v>
      </c>
      <c r="V85" s="87">
        <v>1090</v>
      </c>
      <c r="W85" s="94">
        <v>30</v>
      </c>
      <c r="X85" s="94">
        <v>15</v>
      </c>
      <c r="Y85" s="94">
        <v>36</v>
      </c>
      <c r="Z85" s="94">
        <v>2.8</v>
      </c>
      <c r="AA85" s="94">
        <v>6</v>
      </c>
      <c r="AB85" s="94">
        <v>4</v>
      </c>
      <c r="AC85" s="94">
        <v>5.7</v>
      </c>
      <c r="AD85" s="94">
        <v>5</v>
      </c>
      <c r="AE85" s="94">
        <v>4.2</v>
      </c>
      <c r="AF85" s="94">
        <v>33.4</v>
      </c>
      <c r="AG85" s="94">
        <v>3</v>
      </c>
      <c r="AH85" s="94">
        <v>0.6</v>
      </c>
      <c r="AI85" s="94">
        <v>0.55000000000000004</v>
      </c>
      <c r="AJ85" s="94">
        <v>210</v>
      </c>
      <c r="AK85" s="94">
        <v>0.9</v>
      </c>
      <c r="AL85" s="94">
        <v>0.24</v>
      </c>
      <c r="AM85" s="94">
        <v>1.3</v>
      </c>
      <c r="AN85" s="94">
        <v>1.8</v>
      </c>
      <c r="AO85" s="79"/>
    </row>
    <row r="86" spans="1:41">
      <c r="A86" s="145">
        <v>46</v>
      </c>
      <c r="B86" s="289">
        <v>11.3</v>
      </c>
      <c r="C86" s="289">
        <v>21.7</v>
      </c>
      <c r="D86" s="289">
        <v>2.5</v>
      </c>
      <c r="E86" s="289">
        <v>9.3000000000000007</v>
      </c>
      <c r="F86" s="289">
        <v>1.9</v>
      </c>
      <c r="G86" s="290">
        <v>0.42</v>
      </c>
      <c r="H86" s="290">
        <v>1.9</v>
      </c>
      <c r="I86" s="290">
        <v>0.3</v>
      </c>
      <c r="J86" s="290">
        <v>1.9</v>
      </c>
      <c r="K86" s="290">
        <v>0.4</v>
      </c>
      <c r="L86" s="290">
        <v>1.22</v>
      </c>
      <c r="M86" s="290">
        <v>0.17</v>
      </c>
      <c r="N86" s="290">
        <v>1.1000000000000001</v>
      </c>
      <c r="O86" s="290">
        <v>0.17</v>
      </c>
      <c r="P86" s="290">
        <v>11.7</v>
      </c>
      <c r="Q86" s="93">
        <v>5.5</v>
      </c>
      <c r="R86" s="141">
        <v>10.1</v>
      </c>
      <c r="S86" s="141">
        <v>1.1000000000000001</v>
      </c>
      <c r="T86" s="87">
        <v>2450</v>
      </c>
      <c r="U86" s="87">
        <v>14600</v>
      </c>
      <c r="V86" s="87">
        <v>2130</v>
      </c>
      <c r="W86" s="94">
        <v>44</v>
      </c>
      <c r="X86" s="94">
        <v>17</v>
      </c>
      <c r="Y86" s="94">
        <v>180</v>
      </c>
      <c r="Z86" s="94">
        <v>3.5</v>
      </c>
      <c r="AA86" s="94">
        <v>7</v>
      </c>
      <c r="AB86" s="94">
        <v>11</v>
      </c>
      <c r="AC86" s="94">
        <v>6.4</v>
      </c>
      <c r="AD86" s="94">
        <v>1</v>
      </c>
      <c r="AE86" s="94">
        <v>2</v>
      </c>
      <c r="AF86" s="94">
        <v>48.1</v>
      </c>
      <c r="AG86" s="94">
        <v>6.9</v>
      </c>
      <c r="AH86" s="94">
        <v>0.9</v>
      </c>
      <c r="AI86" s="94">
        <v>0.72</v>
      </c>
      <c r="AJ86" s="94">
        <v>234</v>
      </c>
      <c r="AK86" s="94">
        <v>1.5</v>
      </c>
      <c r="AL86" s="94">
        <v>0.57999999999999996</v>
      </c>
      <c r="AM86" s="94">
        <v>1.1000000000000001</v>
      </c>
      <c r="AN86" s="94">
        <v>2.1</v>
      </c>
      <c r="AO86" s="79"/>
    </row>
    <row r="87" spans="1:41">
      <c r="A87" s="145">
        <v>47</v>
      </c>
      <c r="B87" s="289">
        <v>7.2</v>
      </c>
      <c r="C87" s="289">
        <v>14.5</v>
      </c>
      <c r="D87" s="289">
        <v>1.8</v>
      </c>
      <c r="E87" s="289">
        <v>6.9</v>
      </c>
      <c r="F87" s="289">
        <v>1.7</v>
      </c>
      <c r="G87" s="290">
        <v>0.46</v>
      </c>
      <c r="H87" s="290">
        <v>2.1</v>
      </c>
      <c r="I87" s="290">
        <v>0.38</v>
      </c>
      <c r="J87" s="290">
        <v>2.7</v>
      </c>
      <c r="K87" s="290">
        <v>0.59</v>
      </c>
      <c r="L87" s="290">
        <v>1.86</v>
      </c>
      <c r="M87" s="290">
        <v>0.26</v>
      </c>
      <c r="N87" s="290">
        <v>1.69</v>
      </c>
      <c r="O87" s="290">
        <v>0.27</v>
      </c>
      <c r="P87" s="290">
        <v>18.899999999999999</v>
      </c>
      <c r="Q87" s="93">
        <v>10.9</v>
      </c>
      <c r="R87" s="141">
        <v>21.1</v>
      </c>
      <c r="S87" s="141">
        <v>3.1</v>
      </c>
      <c r="T87" s="87">
        <v>3480</v>
      </c>
      <c r="U87" s="87">
        <v>26500</v>
      </c>
      <c r="V87" s="87">
        <v>1540</v>
      </c>
      <c r="W87" s="94">
        <v>77</v>
      </c>
      <c r="X87" s="94">
        <v>51</v>
      </c>
      <c r="Y87" s="94">
        <v>84</v>
      </c>
      <c r="Z87" s="94">
        <v>7.8</v>
      </c>
      <c r="AA87" s="94">
        <v>35</v>
      </c>
      <c r="AB87" s="94">
        <v>11</v>
      </c>
      <c r="AC87" s="94">
        <v>9.1</v>
      </c>
      <c r="AD87" s="94">
        <v>3</v>
      </c>
      <c r="AE87" s="94">
        <v>14.2</v>
      </c>
      <c r="AF87" s="94">
        <v>54.5</v>
      </c>
      <c r="AG87" s="94">
        <v>5.2</v>
      </c>
      <c r="AH87" s="94">
        <v>1</v>
      </c>
      <c r="AI87" s="94">
        <v>2.14</v>
      </c>
      <c r="AJ87" s="94">
        <v>245</v>
      </c>
      <c r="AK87" s="94">
        <v>1.5</v>
      </c>
      <c r="AL87" s="94">
        <v>0.37</v>
      </c>
      <c r="AM87" s="94">
        <v>1.1000000000000001</v>
      </c>
      <c r="AN87" s="94">
        <v>3.8</v>
      </c>
      <c r="AO87" s="79"/>
    </row>
    <row r="88" spans="1:41">
      <c r="A88" s="145">
        <v>48</v>
      </c>
      <c r="B88" s="289">
        <v>5.7</v>
      </c>
      <c r="C88" s="289">
        <v>11.3</v>
      </c>
      <c r="D88" s="289">
        <v>1.4</v>
      </c>
      <c r="E88" s="289">
        <v>5.3</v>
      </c>
      <c r="F88" s="289">
        <v>1.1000000000000001</v>
      </c>
      <c r="G88" s="290">
        <v>0.3</v>
      </c>
      <c r="H88" s="290">
        <v>1.3</v>
      </c>
      <c r="I88" s="290">
        <v>0.22</v>
      </c>
      <c r="J88" s="290">
        <v>1.5</v>
      </c>
      <c r="K88" s="290">
        <v>0.32</v>
      </c>
      <c r="L88" s="290">
        <v>1.01</v>
      </c>
      <c r="M88" s="290">
        <v>0.14000000000000001</v>
      </c>
      <c r="N88" s="290">
        <v>0.91</v>
      </c>
      <c r="O88" s="290">
        <v>0.14000000000000001</v>
      </c>
      <c r="P88" s="290">
        <v>10.4</v>
      </c>
      <c r="Q88" s="93">
        <v>4.9000000000000004</v>
      </c>
      <c r="R88" s="141">
        <v>8.1999999999999993</v>
      </c>
      <c r="S88" s="141">
        <v>1.6</v>
      </c>
      <c r="T88" s="87">
        <v>2390</v>
      </c>
      <c r="U88" s="87">
        <v>10700</v>
      </c>
      <c r="V88" s="87">
        <v>1070</v>
      </c>
      <c r="W88" s="94">
        <v>28</v>
      </c>
      <c r="X88" s="94">
        <v>38</v>
      </c>
      <c r="Y88" s="94">
        <v>110</v>
      </c>
      <c r="Z88" s="94">
        <v>4.8</v>
      </c>
      <c r="AA88" s="94">
        <v>32</v>
      </c>
      <c r="AB88" s="94">
        <v>7</v>
      </c>
      <c r="AC88" s="94">
        <v>4.7</v>
      </c>
      <c r="AD88" s="94">
        <v>2</v>
      </c>
      <c r="AE88" s="94">
        <v>9.8000000000000007</v>
      </c>
      <c r="AF88" s="94">
        <v>30.7</v>
      </c>
      <c r="AG88" s="94">
        <v>3.5</v>
      </c>
      <c r="AH88" s="94">
        <v>0.6</v>
      </c>
      <c r="AI88" s="94">
        <v>0.87</v>
      </c>
      <c r="AJ88" s="94">
        <v>203</v>
      </c>
      <c r="AK88" s="94">
        <v>0.9</v>
      </c>
      <c r="AL88" s="94">
        <v>0.26</v>
      </c>
      <c r="AM88" s="94">
        <v>1.5</v>
      </c>
      <c r="AN88" s="94">
        <v>1.6</v>
      </c>
      <c r="AO88" s="79"/>
    </row>
    <row r="89" spans="1:41">
      <c r="A89" s="145">
        <v>49</v>
      </c>
      <c r="B89" s="289">
        <v>12.3</v>
      </c>
      <c r="C89" s="289">
        <v>21.5</v>
      </c>
      <c r="D89" s="289">
        <v>2.4</v>
      </c>
      <c r="E89" s="289">
        <v>8.3000000000000007</v>
      </c>
      <c r="F89" s="289">
        <v>1.5</v>
      </c>
      <c r="G89" s="290">
        <v>0.32</v>
      </c>
      <c r="H89" s="290">
        <v>1.4</v>
      </c>
      <c r="I89" s="290">
        <v>0.21</v>
      </c>
      <c r="J89" s="290">
        <v>1.3</v>
      </c>
      <c r="K89" s="290">
        <v>0.25</v>
      </c>
      <c r="L89" s="290">
        <v>0.78</v>
      </c>
      <c r="M89" s="291">
        <v>0.11</v>
      </c>
      <c r="N89" s="290">
        <v>0.76</v>
      </c>
      <c r="O89" s="290">
        <v>0.12</v>
      </c>
      <c r="P89" s="290">
        <v>6.8</v>
      </c>
      <c r="Q89" s="93">
        <v>5.8</v>
      </c>
      <c r="R89" s="141">
        <v>21.5</v>
      </c>
      <c r="S89" s="141">
        <v>0.5</v>
      </c>
      <c r="T89" s="87">
        <v>3770</v>
      </c>
      <c r="U89" s="87">
        <v>32000</v>
      </c>
      <c r="V89" s="87">
        <v>2210</v>
      </c>
      <c r="W89" s="94">
        <v>53</v>
      </c>
      <c r="X89" s="94">
        <v>32</v>
      </c>
      <c r="Y89" s="94">
        <v>168</v>
      </c>
      <c r="Z89" s="94">
        <v>1.6</v>
      </c>
      <c r="AA89" s="94">
        <v>13</v>
      </c>
      <c r="AB89" s="94">
        <v>9</v>
      </c>
      <c r="AC89" s="94">
        <v>10.3</v>
      </c>
      <c r="AD89" s="94">
        <v>1</v>
      </c>
      <c r="AE89" s="94">
        <v>3</v>
      </c>
      <c r="AF89" s="94">
        <v>51.6</v>
      </c>
      <c r="AG89" s="94">
        <v>8.1</v>
      </c>
      <c r="AH89" s="94">
        <v>1.3</v>
      </c>
      <c r="AI89" s="94">
        <v>0.6</v>
      </c>
      <c r="AJ89" s="94">
        <v>244</v>
      </c>
      <c r="AK89" s="94">
        <v>1.6</v>
      </c>
      <c r="AL89" s="94">
        <v>0.63</v>
      </c>
      <c r="AM89" s="94">
        <v>1.2</v>
      </c>
      <c r="AN89" s="94">
        <v>2</v>
      </c>
      <c r="AO89" s="79"/>
    </row>
    <row r="90" spans="1:41">
      <c r="A90" s="145">
        <v>50</v>
      </c>
      <c r="B90" s="289">
        <v>15</v>
      </c>
      <c r="C90" s="289">
        <v>30.8</v>
      </c>
      <c r="D90" s="289">
        <v>3.4</v>
      </c>
      <c r="E90" s="289">
        <v>13</v>
      </c>
      <c r="F90" s="289">
        <v>2.5</v>
      </c>
      <c r="G90" s="290">
        <v>0.55000000000000004</v>
      </c>
      <c r="H90" s="290">
        <v>2.2999999999999998</v>
      </c>
      <c r="I90" s="290">
        <v>0.37</v>
      </c>
      <c r="J90" s="290">
        <v>2.2000000000000002</v>
      </c>
      <c r="K90" s="290">
        <v>0.47</v>
      </c>
      <c r="L90" s="290">
        <v>1.48</v>
      </c>
      <c r="M90" s="290">
        <v>0.21</v>
      </c>
      <c r="N90" s="290">
        <v>1.44</v>
      </c>
      <c r="O90" s="290">
        <v>0.23</v>
      </c>
      <c r="P90" s="290">
        <v>13.7</v>
      </c>
      <c r="Q90" s="93">
        <v>6.2</v>
      </c>
      <c r="R90" s="141">
        <v>13.4</v>
      </c>
      <c r="S90" s="141">
        <v>2.4</v>
      </c>
      <c r="T90" s="87">
        <v>1840</v>
      </c>
      <c r="U90" s="87">
        <v>21600</v>
      </c>
      <c r="V90" s="87">
        <v>1660</v>
      </c>
      <c r="W90" s="94">
        <v>44</v>
      </c>
      <c r="X90" s="94">
        <v>22</v>
      </c>
      <c r="Y90" s="94">
        <v>102</v>
      </c>
      <c r="Z90" s="94">
        <v>7.3</v>
      </c>
      <c r="AA90" s="94">
        <v>10</v>
      </c>
      <c r="AB90" s="94">
        <v>29</v>
      </c>
      <c r="AC90" s="94">
        <v>10.3</v>
      </c>
      <c r="AD90" s="94">
        <v>20</v>
      </c>
      <c r="AE90" s="94">
        <v>4.5999999999999996</v>
      </c>
      <c r="AF90" s="94">
        <v>49.5</v>
      </c>
      <c r="AG90" s="94">
        <v>6.6</v>
      </c>
      <c r="AH90" s="94">
        <v>1</v>
      </c>
      <c r="AI90" s="94">
        <v>1.73</v>
      </c>
      <c r="AJ90" s="94">
        <v>196</v>
      </c>
      <c r="AK90" s="94">
        <v>1.4</v>
      </c>
      <c r="AL90" s="94">
        <v>0.44</v>
      </c>
      <c r="AM90" s="94">
        <v>1.2</v>
      </c>
      <c r="AN90" s="94">
        <v>2.8</v>
      </c>
      <c r="AO90" s="79"/>
    </row>
    <row r="91" spans="1:41">
      <c r="A91" s="145">
        <v>51</v>
      </c>
      <c r="B91" s="289">
        <v>6.7</v>
      </c>
      <c r="C91" s="289">
        <v>12.4</v>
      </c>
      <c r="D91" s="289">
        <v>1.5</v>
      </c>
      <c r="E91" s="289">
        <v>5.9</v>
      </c>
      <c r="F91" s="289">
        <v>1.2</v>
      </c>
      <c r="G91" s="290">
        <v>0.27</v>
      </c>
      <c r="H91" s="290">
        <v>1.2</v>
      </c>
      <c r="I91" s="290">
        <v>0.18</v>
      </c>
      <c r="J91" s="290">
        <v>1</v>
      </c>
      <c r="K91" s="290">
        <v>0.2</v>
      </c>
      <c r="L91" s="290">
        <v>0.56000000000000005</v>
      </c>
      <c r="M91" s="290">
        <v>7.0000000000000007E-2</v>
      </c>
      <c r="N91" s="290">
        <v>0.47</v>
      </c>
      <c r="O91" s="290">
        <v>7.0000000000000007E-2</v>
      </c>
      <c r="P91" s="290">
        <v>5.6</v>
      </c>
      <c r="Q91" s="93">
        <v>2.7</v>
      </c>
      <c r="R91" s="141">
        <v>6.3</v>
      </c>
      <c r="S91" s="141">
        <v>0.4</v>
      </c>
      <c r="T91" s="87">
        <v>1780</v>
      </c>
      <c r="U91" s="87">
        <v>9400</v>
      </c>
      <c r="V91" s="87">
        <v>598</v>
      </c>
      <c r="W91" s="94">
        <v>18</v>
      </c>
      <c r="X91" s="94">
        <v>7</v>
      </c>
      <c r="Y91" s="94">
        <v>226</v>
      </c>
      <c r="Z91" s="94">
        <v>2.1</v>
      </c>
      <c r="AA91" s="94">
        <v>7</v>
      </c>
      <c r="AB91" s="94">
        <v>2</v>
      </c>
      <c r="AC91" s="94">
        <v>4.2</v>
      </c>
      <c r="AD91" s="94">
        <v>1</v>
      </c>
      <c r="AE91" s="94">
        <v>1.7</v>
      </c>
      <c r="AF91" s="94">
        <v>15.2</v>
      </c>
      <c r="AG91" s="94">
        <v>1.6</v>
      </c>
      <c r="AH91" s="94">
        <v>0.4</v>
      </c>
      <c r="AI91" s="94">
        <v>0.67</v>
      </c>
      <c r="AJ91" s="94">
        <v>64</v>
      </c>
      <c r="AK91" s="94">
        <v>0.4</v>
      </c>
      <c r="AL91" s="94">
        <v>0.13</v>
      </c>
      <c r="AM91" s="94">
        <v>0.8</v>
      </c>
      <c r="AN91" s="94">
        <v>1.1000000000000001</v>
      </c>
      <c r="AO91" s="79"/>
    </row>
    <row r="92" spans="1:41">
      <c r="A92" s="145">
        <v>52</v>
      </c>
      <c r="B92" s="289">
        <v>10.8</v>
      </c>
      <c r="C92" s="289">
        <v>24.1</v>
      </c>
      <c r="D92" s="289">
        <v>3</v>
      </c>
      <c r="E92" s="289">
        <v>12.3</v>
      </c>
      <c r="F92" s="289">
        <v>2.7</v>
      </c>
      <c r="G92" s="290">
        <v>0.6</v>
      </c>
      <c r="H92" s="290">
        <v>2.6</v>
      </c>
      <c r="I92" s="290">
        <v>0.41</v>
      </c>
      <c r="J92" s="290">
        <v>2.4</v>
      </c>
      <c r="K92" s="290">
        <v>0.47</v>
      </c>
      <c r="L92" s="290">
        <v>1.33</v>
      </c>
      <c r="M92" s="290">
        <v>0.18</v>
      </c>
      <c r="N92" s="290">
        <v>1.0900000000000001</v>
      </c>
      <c r="O92" s="290">
        <v>0.16</v>
      </c>
      <c r="P92" s="290">
        <v>14.4</v>
      </c>
      <c r="Q92" s="93">
        <v>4.7</v>
      </c>
      <c r="R92" s="141">
        <v>11.3</v>
      </c>
      <c r="S92" s="141">
        <v>1.1000000000000001</v>
      </c>
      <c r="T92" s="87">
        <v>1540</v>
      </c>
      <c r="U92" s="87">
        <v>10900</v>
      </c>
      <c r="V92" s="87">
        <v>1050</v>
      </c>
      <c r="W92" s="94">
        <v>28</v>
      </c>
      <c r="X92" s="94">
        <v>10</v>
      </c>
      <c r="Y92" s="94">
        <v>201</v>
      </c>
      <c r="Z92" s="94">
        <v>4.8</v>
      </c>
      <c r="AA92" s="94">
        <v>8</v>
      </c>
      <c r="AB92" s="94">
        <v>2</v>
      </c>
      <c r="AC92" s="94">
        <v>4.7</v>
      </c>
      <c r="AD92" s="94">
        <v>1</v>
      </c>
      <c r="AE92" s="94">
        <v>2.2999999999999998</v>
      </c>
      <c r="AF92" s="94">
        <v>27.2</v>
      </c>
      <c r="AG92" s="94">
        <v>2.5</v>
      </c>
      <c r="AH92" s="94">
        <v>0.5</v>
      </c>
      <c r="AI92" s="94">
        <v>0.78</v>
      </c>
      <c r="AJ92" s="94">
        <v>102</v>
      </c>
      <c r="AK92" s="94">
        <v>0.8</v>
      </c>
      <c r="AL92" s="94">
        <v>0.21</v>
      </c>
      <c r="AM92" s="94">
        <v>0.9</v>
      </c>
      <c r="AN92" s="94">
        <v>1.7</v>
      </c>
      <c r="AO92" s="79"/>
    </row>
    <row r="93" spans="1:41">
      <c r="A93" s="145">
        <v>53</v>
      </c>
      <c r="B93" s="289">
        <v>21.9</v>
      </c>
      <c r="C93" s="289">
        <v>47.8</v>
      </c>
      <c r="D93" s="289">
        <v>5.4</v>
      </c>
      <c r="E93" s="289">
        <v>21.1</v>
      </c>
      <c r="F93" s="289">
        <v>4.3</v>
      </c>
      <c r="G93" s="290">
        <v>0.96</v>
      </c>
      <c r="H93" s="290">
        <v>4.3</v>
      </c>
      <c r="I93" s="290">
        <v>0.69</v>
      </c>
      <c r="J93" s="290">
        <v>4.3</v>
      </c>
      <c r="K93" s="290">
        <v>0.92</v>
      </c>
      <c r="L93" s="290">
        <v>2.78</v>
      </c>
      <c r="M93" s="290">
        <v>0.39</v>
      </c>
      <c r="N93" s="290">
        <v>2.4700000000000002</v>
      </c>
      <c r="O93" s="290">
        <v>0.38</v>
      </c>
      <c r="P93" s="290">
        <v>28</v>
      </c>
      <c r="Q93" s="93">
        <v>8.9</v>
      </c>
      <c r="R93" s="141">
        <v>9.1</v>
      </c>
      <c r="S93" s="141">
        <v>3.9</v>
      </c>
      <c r="T93" s="87">
        <v>1560</v>
      </c>
      <c r="U93" s="87">
        <v>14500</v>
      </c>
      <c r="V93" s="87">
        <v>1320</v>
      </c>
      <c r="W93" s="94">
        <v>47</v>
      </c>
      <c r="X93" s="94">
        <v>19</v>
      </c>
      <c r="Y93" s="94">
        <v>141</v>
      </c>
      <c r="Z93" s="94">
        <v>11.4</v>
      </c>
      <c r="AA93" s="94">
        <v>13</v>
      </c>
      <c r="AB93" s="94">
        <v>4</v>
      </c>
      <c r="AC93" s="94">
        <v>13.8</v>
      </c>
      <c r="AD93" s="94">
        <v>7</v>
      </c>
      <c r="AE93" s="94">
        <v>3.2</v>
      </c>
      <c r="AF93" s="94">
        <v>36.799999999999997</v>
      </c>
      <c r="AG93" s="94">
        <v>5</v>
      </c>
      <c r="AH93" s="94">
        <v>0.9</v>
      </c>
      <c r="AI93" s="94">
        <v>3.1</v>
      </c>
      <c r="AJ93" s="94">
        <v>127</v>
      </c>
      <c r="AK93" s="94">
        <v>1</v>
      </c>
      <c r="AL93" s="94">
        <v>0.37</v>
      </c>
      <c r="AM93" s="94">
        <v>1.1000000000000001</v>
      </c>
      <c r="AN93" s="94">
        <v>4.0999999999999996</v>
      </c>
      <c r="AO93" s="79"/>
    </row>
    <row r="94" spans="1:41">
      <c r="A94" s="145">
        <v>54</v>
      </c>
      <c r="B94" s="289">
        <v>6.5</v>
      </c>
      <c r="C94" s="289">
        <v>12</v>
      </c>
      <c r="D94" s="289">
        <v>1.4</v>
      </c>
      <c r="E94" s="289">
        <v>5.3</v>
      </c>
      <c r="F94" s="289">
        <v>1.1000000000000001</v>
      </c>
      <c r="G94" s="290">
        <v>0.19</v>
      </c>
      <c r="H94" s="290">
        <v>1.3</v>
      </c>
      <c r="I94" s="290">
        <v>0.22</v>
      </c>
      <c r="J94" s="290">
        <v>1.5</v>
      </c>
      <c r="K94" s="290">
        <v>0.36</v>
      </c>
      <c r="L94" s="290">
        <v>1.19</v>
      </c>
      <c r="M94" s="290">
        <v>0.18</v>
      </c>
      <c r="N94" s="290">
        <v>1.1599999999999999</v>
      </c>
      <c r="O94" s="290">
        <v>0.19</v>
      </c>
      <c r="P94" s="290">
        <v>14.2</v>
      </c>
      <c r="Q94" s="93">
        <v>3</v>
      </c>
      <c r="R94" s="141">
        <v>10.199999999999999</v>
      </c>
      <c r="S94" s="141">
        <v>2.5</v>
      </c>
      <c r="T94" s="87">
        <v>2240</v>
      </c>
      <c r="U94" s="87">
        <v>8960</v>
      </c>
      <c r="V94" s="87">
        <v>706</v>
      </c>
      <c r="W94" s="94">
        <v>15</v>
      </c>
      <c r="X94" s="94">
        <v>10</v>
      </c>
      <c r="Y94" s="94">
        <v>508</v>
      </c>
      <c r="Z94" s="94">
        <v>0.6</v>
      </c>
      <c r="AA94" s="94">
        <v>5</v>
      </c>
      <c r="AB94" s="94">
        <v>5</v>
      </c>
      <c r="AC94" s="94">
        <v>3.2</v>
      </c>
      <c r="AD94" s="94">
        <v>2</v>
      </c>
      <c r="AE94" s="94">
        <v>2.2999999999999998</v>
      </c>
      <c r="AF94" s="94">
        <v>33</v>
      </c>
      <c r="AG94" s="94">
        <v>4.4000000000000004</v>
      </c>
      <c r="AH94" s="94">
        <v>1.6</v>
      </c>
      <c r="AI94" s="94">
        <v>0.19</v>
      </c>
      <c r="AJ94" s="94">
        <v>24</v>
      </c>
      <c r="AK94" s="94">
        <v>0.9</v>
      </c>
      <c r="AL94" s="94">
        <v>0.22</v>
      </c>
      <c r="AM94" s="94">
        <v>1.1000000000000001</v>
      </c>
      <c r="AN94" s="94">
        <v>0.9</v>
      </c>
      <c r="AO94" s="79"/>
    </row>
    <row r="95" spans="1:41">
      <c r="A95" s="145">
        <v>55</v>
      </c>
      <c r="B95" s="289">
        <v>9.4</v>
      </c>
      <c r="C95" s="289">
        <v>15.7</v>
      </c>
      <c r="D95" s="289">
        <v>1.7</v>
      </c>
      <c r="E95" s="289">
        <v>6.4</v>
      </c>
      <c r="F95" s="289">
        <v>1.3</v>
      </c>
      <c r="G95" s="290">
        <v>0.24</v>
      </c>
      <c r="H95" s="290">
        <v>1.5</v>
      </c>
      <c r="I95" s="290">
        <v>0.25</v>
      </c>
      <c r="J95" s="290">
        <v>1.7</v>
      </c>
      <c r="K95" s="290">
        <v>0.38</v>
      </c>
      <c r="L95" s="290">
        <v>1.19</v>
      </c>
      <c r="M95" s="290">
        <v>0.17</v>
      </c>
      <c r="N95" s="290">
        <v>1.1299999999999999</v>
      </c>
      <c r="O95" s="290">
        <v>0.17</v>
      </c>
      <c r="P95" s="290">
        <v>13.8</v>
      </c>
      <c r="Q95" s="93">
        <v>3.8</v>
      </c>
      <c r="R95" s="141">
        <v>19.8</v>
      </c>
      <c r="S95" s="141">
        <v>1.8</v>
      </c>
      <c r="T95" s="87">
        <v>2330</v>
      </c>
      <c r="U95" s="87">
        <v>17600</v>
      </c>
      <c r="V95" s="87">
        <v>1410</v>
      </c>
      <c r="W95" s="94">
        <v>30</v>
      </c>
      <c r="X95" s="94">
        <v>15</v>
      </c>
      <c r="Y95" s="94">
        <v>427</v>
      </c>
      <c r="Z95" s="94">
        <v>1.3</v>
      </c>
      <c r="AA95" s="94">
        <v>6</v>
      </c>
      <c r="AB95" s="94">
        <v>12</v>
      </c>
      <c r="AC95" s="94">
        <v>8.1</v>
      </c>
      <c r="AD95" s="94">
        <v>4</v>
      </c>
      <c r="AE95" s="94">
        <v>3.5</v>
      </c>
      <c r="AF95" s="94">
        <v>51.3</v>
      </c>
      <c r="AG95" s="94">
        <v>7.9</v>
      </c>
      <c r="AH95" s="94">
        <v>1.2</v>
      </c>
      <c r="AI95" s="94">
        <v>0.42</v>
      </c>
      <c r="AJ95" s="94">
        <v>42</v>
      </c>
      <c r="AK95" s="94">
        <v>1.4</v>
      </c>
      <c r="AL95" s="94">
        <v>0.59</v>
      </c>
      <c r="AM95" s="94">
        <v>1.6</v>
      </c>
      <c r="AN95" s="94">
        <v>1.7</v>
      </c>
      <c r="AO95" s="79"/>
    </row>
    <row r="96" spans="1:41">
      <c r="A96" s="145">
        <v>56</v>
      </c>
      <c r="B96" s="289">
        <v>44.5</v>
      </c>
      <c r="C96" s="289">
        <v>95.8</v>
      </c>
      <c r="D96" s="289">
        <v>10.5</v>
      </c>
      <c r="E96" s="289">
        <v>39</v>
      </c>
      <c r="F96" s="289">
        <v>7.5</v>
      </c>
      <c r="G96" s="290">
        <v>1.28</v>
      </c>
      <c r="H96" s="290">
        <v>6.9</v>
      </c>
      <c r="I96" s="290">
        <v>1.06</v>
      </c>
      <c r="J96" s="290">
        <v>6</v>
      </c>
      <c r="K96" s="290">
        <v>1.1399999999999999</v>
      </c>
      <c r="L96" s="290">
        <v>3.33</v>
      </c>
      <c r="M96" s="290">
        <v>0.48</v>
      </c>
      <c r="N96" s="290">
        <v>3.1</v>
      </c>
      <c r="O96" s="290">
        <v>0.45</v>
      </c>
      <c r="P96" s="290">
        <v>31.3</v>
      </c>
      <c r="Q96" s="93">
        <v>7.7</v>
      </c>
      <c r="R96" s="141">
        <v>45.3</v>
      </c>
      <c r="S96" s="141">
        <v>2.4</v>
      </c>
      <c r="T96" s="87">
        <v>4010</v>
      </c>
      <c r="U96" s="87">
        <v>59600</v>
      </c>
      <c r="V96" s="87">
        <v>2130</v>
      </c>
      <c r="W96" s="94">
        <v>52</v>
      </c>
      <c r="X96" s="94">
        <v>30</v>
      </c>
      <c r="Y96" s="94">
        <v>281</v>
      </c>
      <c r="Z96" s="94">
        <v>13.3</v>
      </c>
      <c r="AA96" s="94">
        <v>24</v>
      </c>
      <c r="AB96" s="94">
        <v>153</v>
      </c>
      <c r="AC96" s="94">
        <v>17</v>
      </c>
      <c r="AD96" s="94">
        <v>3</v>
      </c>
      <c r="AE96" s="94">
        <v>9.1</v>
      </c>
      <c r="AF96" s="94">
        <v>122</v>
      </c>
      <c r="AG96" s="94">
        <v>13.4</v>
      </c>
      <c r="AH96" s="94">
        <v>2.6</v>
      </c>
      <c r="AI96" s="94">
        <v>0.81</v>
      </c>
      <c r="AJ96" s="94">
        <v>164</v>
      </c>
      <c r="AK96" s="94">
        <v>3.5</v>
      </c>
      <c r="AL96" s="94">
        <v>0.99</v>
      </c>
      <c r="AM96" s="94">
        <v>1</v>
      </c>
      <c r="AN96" s="94">
        <v>4.0999999999999996</v>
      </c>
      <c r="AO96" s="79"/>
    </row>
    <row r="97" spans="1:41">
      <c r="A97" s="145">
        <v>57</v>
      </c>
      <c r="B97" s="289">
        <v>56.2</v>
      </c>
      <c r="C97" s="289">
        <v>109</v>
      </c>
      <c r="D97" s="289">
        <v>10.9</v>
      </c>
      <c r="E97" s="289">
        <v>39.1</v>
      </c>
      <c r="F97" s="289">
        <v>6.7</v>
      </c>
      <c r="G97" s="290">
        <v>1.31</v>
      </c>
      <c r="H97" s="290">
        <v>7.2</v>
      </c>
      <c r="I97" s="290">
        <v>1.06</v>
      </c>
      <c r="J97" s="290">
        <v>6.1</v>
      </c>
      <c r="K97" s="290">
        <v>1.27</v>
      </c>
      <c r="L97" s="290">
        <v>3.72</v>
      </c>
      <c r="M97" s="290">
        <v>0.51</v>
      </c>
      <c r="N97" s="290">
        <v>3.18</v>
      </c>
      <c r="O97" s="290">
        <v>0.48</v>
      </c>
      <c r="P97" s="290">
        <v>45.5</v>
      </c>
      <c r="Q97" s="93">
        <v>4.9000000000000004</v>
      </c>
      <c r="R97" s="141">
        <v>11.1</v>
      </c>
      <c r="S97" s="141">
        <v>9.6999999999999993</v>
      </c>
      <c r="T97" s="87">
        <v>2020</v>
      </c>
      <c r="U97" s="87">
        <v>19900</v>
      </c>
      <c r="V97" s="87">
        <v>1210</v>
      </c>
      <c r="W97" s="94">
        <v>36</v>
      </c>
      <c r="X97" s="94">
        <v>135</v>
      </c>
      <c r="Y97" s="94">
        <v>258</v>
      </c>
      <c r="Z97" s="94">
        <v>6.3</v>
      </c>
      <c r="AA97" s="94">
        <v>79</v>
      </c>
      <c r="AB97" s="94">
        <v>42</v>
      </c>
      <c r="AC97" s="94">
        <v>9.6999999999999993</v>
      </c>
      <c r="AD97" s="94">
        <v>6</v>
      </c>
      <c r="AE97" s="94">
        <v>7.2</v>
      </c>
      <c r="AF97" s="94">
        <v>59.6</v>
      </c>
      <c r="AG97" s="94">
        <v>6.6</v>
      </c>
      <c r="AH97" s="94">
        <v>3.5</v>
      </c>
      <c r="AI97" s="94">
        <v>0.5</v>
      </c>
      <c r="AJ97" s="94">
        <v>31</v>
      </c>
      <c r="AK97" s="94">
        <v>1.6</v>
      </c>
      <c r="AL97" s="94">
        <v>0.39</v>
      </c>
      <c r="AM97" s="94">
        <v>2.9</v>
      </c>
      <c r="AN97" s="94">
        <v>2.1</v>
      </c>
      <c r="AO97" s="79"/>
    </row>
    <row r="98" spans="1:41">
      <c r="A98" s="145">
        <v>58</v>
      </c>
      <c r="B98" s="289">
        <v>20.7</v>
      </c>
      <c r="C98" s="289">
        <v>43.2</v>
      </c>
      <c r="D98" s="289">
        <v>5</v>
      </c>
      <c r="E98" s="289">
        <v>18.7</v>
      </c>
      <c r="F98" s="289">
        <v>3.7</v>
      </c>
      <c r="G98" s="290">
        <v>0.74</v>
      </c>
      <c r="H98" s="290">
        <v>3</v>
      </c>
      <c r="I98" s="290">
        <v>0.45</v>
      </c>
      <c r="J98" s="290">
        <v>2.6</v>
      </c>
      <c r="K98" s="290">
        <v>0.51</v>
      </c>
      <c r="L98" s="290">
        <v>1.54</v>
      </c>
      <c r="M98" s="290">
        <v>0.24</v>
      </c>
      <c r="N98" s="290">
        <v>1.62</v>
      </c>
      <c r="O98" s="290">
        <v>0.24</v>
      </c>
      <c r="P98" s="290">
        <v>12.9</v>
      </c>
      <c r="Q98" s="93">
        <v>5.3</v>
      </c>
      <c r="R98" s="141">
        <v>12</v>
      </c>
      <c r="S98" s="141">
        <v>1</v>
      </c>
      <c r="T98" s="87">
        <v>2410</v>
      </c>
      <c r="U98" s="87">
        <v>50000</v>
      </c>
      <c r="V98" s="87">
        <v>1960</v>
      </c>
      <c r="W98" s="94">
        <v>34</v>
      </c>
      <c r="X98" s="94">
        <v>99</v>
      </c>
      <c r="Y98" s="94">
        <v>79</v>
      </c>
      <c r="Z98" s="94">
        <v>3.6</v>
      </c>
      <c r="AA98" s="94">
        <v>50</v>
      </c>
      <c r="AB98" s="94">
        <v>44</v>
      </c>
      <c r="AC98" s="94">
        <v>12.9</v>
      </c>
      <c r="AD98" s="94">
        <v>2</v>
      </c>
      <c r="AE98" s="94">
        <v>5.4</v>
      </c>
      <c r="AF98" s="94">
        <v>79.599999999999994</v>
      </c>
      <c r="AG98" s="94">
        <v>12.1</v>
      </c>
      <c r="AH98" s="94">
        <v>4.2</v>
      </c>
      <c r="AI98" s="94">
        <v>0.67</v>
      </c>
      <c r="AJ98" s="94">
        <v>638</v>
      </c>
      <c r="AK98" s="94">
        <v>2.6</v>
      </c>
      <c r="AL98" s="94">
        <v>0.87</v>
      </c>
      <c r="AM98" s="94">
        <v>1.2</v>
      </c>
      <c r="AN98" s="94">
        <v>2</v>
      </c>
      <c r="AO98" s="79"/>
    </row>
    <row r="99" spans="1:41">
      <c r="A99" s="145">
        <v>59</v>
      </c>
      <c r="B99" s="289">
        <v>95.8</v>
      </c>
      <c r="C99" s="289">
        <v>283</v>
      </c>
      <c r="D99" s="289">
        <v>36.6</v>
      </c>
      <c r="E99" s="289">
        <v>147</v>
      </c>
      <c r="F99" s="289">
        <v>33.6</v>
      </c>
      <c r="G99" s="290">
        <v>5.58</v>
      </c>
      <c r="H99" s="290">
        <v>25.7</v>
      </c>
      <c r="I99" s="290">
        <v>3.95</v>
      </c>
      <c r="J99" s="290">
        <v>21.6</v>
      </c>
      <c r="K99" s="290">
        <v>3.99</v>
      </c>
      <c r="L99" s="290">
        <v>11.7</v>
      </c>
      <c r="M99" s="290">
        <v>1.72</v>
      </c>
      <c r="N99" s="290">
        <v>12.1</v>
      </c>
      <c r="O99" s="290">
        <v>1.73</v>
      </c>
      <c r="P99" s="290">
        <v>78.3</v>
      </c>
      <c r="Q99" s="93">
        <v>16.5</v>
      </c>
      <c r="R99" s="141">
        <v>31.4</v>
      </c>
      <c r="S99" s="141">
        <v>2.2999999999999998</v>
      </c>
      <c r="T99" s="87">
        <v>3120</v>
      </c>
      <c r="U99" s="87">
        <v>74400</v>
      </c>
      <c r="V99" s="87">
        <v>3900</v>
      </c>
      <c r="W99" s="94">
        <v>84</v>
      </c>
      <c r="X99" s="94">
        <v>35</v>
      </c>
      <c r="Y99" s="94">
        <v>61</v>
      </c>
      <c r="Z99" s="94">
        <v>5.4</v>
      </c>
      <c r="AA99" s="94">
        <v>12</v>
      </c>
      <c r="AB99" s="94">
        <v>40</v>
      </c>
      <c r="AC99" s="94">
        <v>29.8</v>
      </c>
      <c r="AD99" s="94">
        <v>8</v>
      </c>
      <c r="AE99" s="94">
        <v>12.2</v>
      </c>
      <c r="AF99" s="94">
        <v>231</v>
      </c>
      <c r="AG99" s="94">
        <v>24.6</v>
      </c>
      <c r="AH99" s="94">
        <v>4.2</v>
      </c>
      <c r="AI99" s="94">
        <v>1.39</v>
      </c>
      <c r="AJ99" s="94">
        <v>894</v>
      </c>
      <c r="AK99" s="94">
        <v>6.6</v>
      </c>
      <c r="AL99" s="94">
        <v>1.76</v>
      </c>
      <c r="AM99" s="94">
        <v>2.5</v>
      </c>
      <c r="AN99" s="94">
        <v>17.600000000000001</v>
      </c>
      <c r="AO99" s="79"/>
    </row>
    <row r="100" spans="1:41">
      <c r="A100" s="145">
        <v>62</v>
      </c>
      <c r="B100" s="289">
        <v>33.6</v>
      </c>
      <c r="C100" s="289">
        <v>68.3</v>
      </c>
      <c r="D100" s="289">
        <v>7.8</v>
      </c>
      <c r="E100" s="289">
        <v>29.6</v>
      </c>
      <c r="F100" s="289">
        <v>5.6</v>
      </c>
      <c r="G100" s="290">
        <v>0.96</v>
      </c>
      <c r="H100" s="290">
        <v>5.0999999999999996</v>
      </c>
      <c r="I100" s="290">
        <v>0.77</v>
      </c>
      <c r="J100" s="290">
        <v>4.5</v>
      </c>
      <c r="K100" s="290">
        <v>0.92</v>
      </c>
      <c r="L100" s="290">
        <v>2.79</v>
      </c>
      <c r="M100" s="290">
        <v>0.43</v>
      </c>
      <c r="N100" s="290">
        <v>2.9</v>
      </c>
      <c r="O100" s="290">
        <v>0.45</v>
      </c>
      <c r="P100" s="290">
        <v>24.2</v>
      </c>
      <c r="Q100" s="93">
        <v>8.3000000000000007</v>
      </c>
      <c r="R100" s="141">
        <v>41.2</v>
      </c>
      <c r="S100" s="141">
        <v>1.4</v>
      </c>
      <c r="T100" s="87">
        <v>5030</v>
      </c>
      <c r="U100" s="87">
        <v>125000</v>
      </c>
      <c r="V100" s="87">
        <v>4130</v>
      </c>
      <c r="W100" s="94">
        <v>99</v>
      </c>
      <c r="X100" s="94">
        <v>29</v>
      </c>
      <c r="Y100" s="94">
        <v>79</v>
      </c>
      <c r="Z100" s="94">
        <v>4.8</v>
      </c>
      <c r="AA100" s="94">
        <v>9</v>
      </c>
      <c r="AB100" s="94">
        <v>59</v>
      </c>
      <c r="AC100" s="94">
        <v>40.700000000000003</v>
      </c>
      <c r="AD100" s="94">
        <v>4</v>
      </c>
      <c r="AE100" s="94">
        <v>3.2</v>
      </c>
      <c r="AF100" s="94">
        <v>145</v>
      </c>
      <c r="AG100" s="94">
        <v>34.1</v>
      </c>
      <c r="AH100" s="94">
        <v>3.8</v>
      </c>
      <c r="AI100" s="94">
        <v>1.04</v>
      </c>
      <c r="AJ100" s="94">
        <v>110</v>
      </c>
      <c r="AK100" s="94">
        <v>5.8</v>
      </c>
      <c r="AL100" s="94">
        <v>3.23</v>
      </c>
      <c r="AM100" s="94">
        <v>3.9</v>
      </c>
      <c r="AN100" s="94">
        <v>2.8</v>
      </c>
      <c r="AO100" s="79"/>
    </row>
    <row r="101" spans="1:41">
      <c r="A101" s="145">
        <v>63</v>
      </c>
      <c r="B101" s="289">
        <v>75.3</v>
      </c>
      <c r="C101" s="289">
        <v>230</v>
      </c>
      <c r="D101" s="289">
        <v>30.3</v>
      </c>
      <c r="E101" s="289">
        <v>127</v>
      </c>
      <c r="F101" s="289">
        <v>31.8</v>
      </c>
      <c r="G101" s="290">
        <v>5.57</v>
      </c>
      <c r="H101" s="290">
        <v>27.2</v>
      </c>
      <c r="I101" s="290">
        <v>4.53</v>
      </c>
      <c r="J101" s="290">
        <v>26.6</v>
      </c>
      <c r="K101" s="290">
        <v>5.16</v>
      </c>
      <c r="L101" s="290">
        <v>15.6</v>
      </c>
      <c r="M101" s="290">
        <v>2.37</v>
      </c>
      <c r="N101" s="290">
        <v>16.100000000000001</v>
      </c>
      <c r="O101" s="290">
        <v>2.37</v>
      </c>
      <c r="P101" s="290">
        <v>110</v>
      </c>
      <c r="Q101" s="93">
        <v>4.4000000000000004</v>
      </c>
      <c r="R101" s="141">
        <v>20.5</v>
      </c>
      <c r="S101" s="141">
        <v>7.4</v>
      </c>
      <c r="T101" s="87">
        <v>519</v>
      </c>
      <c r="U101" s="87">
        <v>25800</v>
      </c>
      <c r="V101" s="87">
        <v>1000</v>
      </c>
      <c r="W101" s="94">
        <v>23</v>
      </c>
      <c r="X101" s="94">
        <v>8</v>
      </c>
      <c r="Y101" s="94">
        <v>44</v>
      </c>
      <c r="Z101" s="94">
        <v>7.1</v>
      </c>
      <c r="AA101" s="94">
        <v>18</v>
      </c>
      <c r="AB101" s="94">
        <v>46</v>
      </c>
      <c r="AC101" s="94">
        <v>15</v>
      </c>
      <c r="AD101" s="94">
        <v>9</v>
      </c>
      <c r="AE101" s="94">
        <v>7.4</v>
      </c>
      <c r="AF101" s="94">
        <v>78.2</v>
      </c>
      <c r="AG101" s="94">
        <v>8.1999999999999993</v>
      </c>
      <c r="AH101" s="94">
        <v>2.4</v>
      </c>
      <c r="AI101" s="94">
        <v>0.55000000000000004</v>
      </c>
      <c r="AJ101" s="94">
        <v>91</v>
      </c>
      <c r="AK101" s="94">
        <v>2.4</v>
      </c>
      <c r="AL101" s="94">
        <v>0.6</v>
      </c>
      <c r="AM101" s="94">
        <v>2.8</v>
      </c>
      <c r="AN101" s="94">
        <v>2.6</v>
      </c>
      <c r="AO101" s="79"/>
    </row>
    <row r="102" spans="1:41">
      <c r="A102" s="145">
        <v>64</v>
      </c>
      <c r="B102" s="289">
        <v>84.9</v>
      </c>
      <c r="C102" s="289">
        <v>232</v>
      </c>
      <c r="D102" s="289">
        <v>28.3</v>
      </c>
      <c r="E102" s="289">
        <v>112</v>
      </c>
      <c r="F102" s="289">
        <v>23.5</v>
      </c>
      <c r="G102" s="290">
        <v>4.03</v>
      </c>
      <c r="H102" s="290">
        <v>22.8</v>
      </c>
      <c r="I102" s="290">
        <v>3.6</v>
      </c>
      <c r="J102" s="290">
        <v>20.5</v>
      </c>
      <c r="K102" s="290">
        <v>4.07</v>
      </c>
      <c r="L102" s="290">
        <v>11.5</v>
      </c>
      <c r="M102" s="290">
        <v>1.53</v>
      </c>
      <c r="N102" s="290">
        <v>8.67</v>
      </c>
      <c r="O102" s="290">
        <v>1.25</v>
      </c>
      <c r="P102" s="290">
        <v>122</v>
      </c>
      <c r="Q102" s="93">
        <v>5</v>
      </c>
      <c r="R102" s="141">
        <v>34.9</v>
      </c>
      <c r="S102" s="141">
        <v>7.7</v>
      </c>
      <c r="T102" s="87">
        <v>361</v>
      </c>
      <c r="U102" s="87">
        <v>25500</v>
      </c>
      <c r="V102" s="87">
        <v>1150</v>
      </c>
      <c r="W102" s="94">
        <v>24</v>
      </c>
      <c r="X102" s="94">
        <v>10</v>
      </c>
      <c r="Y102" s="94">
        <v>46</v>
      </c>
      <c r="Z102" s="94">
        <v>3.6</v>
      </c>
      <c r="AA102" s="94">
        <v>14</v>
      </c>
      <c r="AB102" s="94">
        <v>40</v>
      </c>
      <c r="AC102" s="94">
        <v>17.3</v>
      </c>
      <c r="AD102" s="94">
        <v>5</v>
      </c>
      <c r="AE102" s="94">
        <v>5.5</v>
      </c>
      <c r="AF102" s="94">
        <v>75.7</v>
      </c>
      <c r="AG102" s="94">
        <v>9</v>
      </c>
      <c r="AH102" s="94">
        <v>2.6</v>
      </c>
      <c r="AI102" s="94">
        <v>0.48</v>
      </c>
      <c r="AJ102" s="94">
        <v>46</v>
      </c>
      <c r="AK102" s="94">
        <v>2.6</v>
      </c>
      <c r="AL102" s="94">
        <v>0.8</v>
      </c>
      <c r="AM102" s="94">
        <v>1.7</v>
      </c>
      <c r="AN102" s="94">
        <v>2.9</v>
      </c>
      <c r="AO102" s="79"/>
    </row>
    <row r="103" spans="1:41">
      <c r="A103" s="145">
        <v>65</v>
      </c>
      <c r="B103" s="289">
        <v>53.4</v>
      </c>
      <c r="C103" s="289">
        <v>129</v>
      </c>
      <c r="D103" s="289">
        <v>13.9</v>
      </c>
      <c r="E103" s="289">
        <v>51.1</v>
      </c>
      <c r="F103" s="289">
        <v>8.5</v>
      </c>
      <c r="G103" s="290">
        <v>1.29</v>
      </c>
      <c r="H103" s="290">
        <v>10.1</v>
      </c>
      <c r="I103" s="290">
        <v>1.48</v>
      </c>
      <c r="J103" s="290">
        <v>8.3000000000000007</v>
      </c>
      <c r="K103" s="290">
        <v>1.73</v>
      </c>
      <c r="L103" s="290">
        <v>4.9000000000000004</v>
      </c>
      <c r="M103" s="290">
        <v>0.62</v>
      </c>
      <c r="N103" s="290">
        <v>3.39</v>
      </c>
      <c r="O103" s="290">
        <v>0.51</v>
      </c>
      <c r="P103" s="290">
        <v>68.8</v>
      </c>
      <c r="Q103" s="93">
        <v>2.8</v>
      </c>
      <c r="R103" s="141">
        <v>7.3</v>
      </c>
      <c r="S103" s="141">
        <v>4</v>
      </c>
      <c r="T103" s="87">
        <v>380</v>
      </c>
      <c r="U103" s="87">
        <v>15000</v>
      </c>
      <c r="V103" s="87">
        <v>522</v>
      </c>
      <c r="W103" s="94">
        <v>18</v>
      </c>
      <c r="X103" s="94">
        <v>4</v>
      </c>
      <c r="Y103" s="94">
        <v>56</v>
      </c>
      <c r="Z103" s="94">
        <v>5.4</v>
      </c>
      <c r="AA103" s="94">
        <v>8</v>
      </c>
      <c r="AB103" s="94">
        <v>19</v>
      </c>
      <c r="AC103" s="94">
        <v>8</v>
      </c>
      <c r="AD103" s="94">
        <v>13</v>
      </c>
      <c r="AE103" s="94">
        <v>7.2</v>
      </c>
      <c r="AF103" s="94">
        <v>31.8</v>
      </c>
      <c r="AG103" s="94">
        <v>3.5</v>
      </c>
      <c r="AH103" s="94">
        <v>2.4</v>
      </c>
      <c r="AI103" s="94">
        <v>0.47</v>
      </c>
      <c r="AJ103" s="94">
        <v>64</v>
      </c>
      <c r="AK103" s="94">
        <v>1</v>
      </c>
      <c r="AL103" s="94">
        <v>0.23</v>
      </c>
      <c r="AM103" s="94">
        <v>4.7</v>
      </c>
      <c r="AN103" s="94">
        <v>2.1</v>
      </c>
      <c r="AO103" s="79"/>
    </row>
    <row r="104" spans="1:41">
      <c r="A104" s="145">
        <v>66</v>
      </c>
      <c r="B104" s="289">
        <v>47.8</v>
      </c>
      <c r="C104" s="289">
        <v>125</v>
      </c>
      <c r="D104" s="289">
        <v>13.7</v>
      </c>
      <c r="E104" s="289">
        <v>49.5</v>
      </c>
      <c r="F104" s="289">
        <v>8.3000000000000007</v>
      </c>
      <c r="G104" s="290">
        <v>1.28</v>
      </c>
      <c r="H104" s="290">
        <v>9.6999999999999993</v>
      </c>
      <c r="I104" s="290">
        <v>1.44</v>
      </c>
      <c r="J104" s="290">
        <v>8.1999999999999993</v>
      </c>
      <c r="K104" s="290">
        <v>1.71</v>
      </c>
      <c r="L104" s="290">
        <v>4.8099999999999996</v>
      </c>
      <c r="M104" s="290">
        <v>0.61</v>
      </c>
      <c r="N104" s="290">
        <v>3.37</v>
      </c>
      <c r="O104" s="290">
        <v>0.5</v>
      </c>
      <c r="P104" s="290">
        <v>70.2</v>
      </c>
      <c r="Q104" s="93">
        <v>3</v>
      </c>
      <c r="R104" s="141">
        <v>7.1</v>
      </c>
      <c r="S104" s="141">
        <v>4.3</v>
      </c>
      <c r="T104" s="87">
        <v>355</v>
      </c>
      <c r="U104" s="87">
        <v>14500</v>
      </c>
      <c r="V104" s="87">
        <v>550</v>
      </c>
      <c r="W104" s="94">
        <v>18</v>
      </c>
      <c r="X104" s="94">
        <v>8</v>
      </c>
      <c r="Y104" s="94">
        <v>56</v>
      </c>
      <c r="Z104" s="94">
        <v>8.1</v>
      </c>
      <c r="AA104" s="94">
        <v>10</v>
      </c>
      <c r="AB104" s="94">
        <v>23</v>
      </c>
      <c r="AC104" s="94">
        <v>8.6</v>
      </c>
      <c r="AD104" s="94">
        <v>14</v>
      </c>
      <c r="AE104" s="94">
        <v>7.3</v>
      </c>
      <c r="AF104" s="94">
        <v>30.7</v>
      </c>
      <c r="AG104" s="94">
        <v>3.9</v>
      </c>
      <c r="AH104" s="94">
        <v>2.2999999999999998</v>
      </c>
      <c r="AI104" s="94">
        <v>0.48</v>
      </c>
      <c r="AJ104" s="94">
        <v>33</v>
      </c>
      <c r="AK104" s="94">
        <v>1</v>
      </c>
      <c r="AL104" s="94">
        <v>0.24</v>
      </c>
      <c r="AM104" s="94">
        <v>4.9000000000000004</v>
      </c>
      <c r="AN104" s="94">
        <v>2.1</v>
      </c>
      <c r="AO104" s="79"/>
    </row>
    <row r="105" spans="1:41">
      <c r="A105" s="145">
        <v>67</v>
      </c>
      <c r="B105" s="289">
        <v>33.4</v>
      </c>
      <c r="C105" s="289">
        <v>74.400000000000006</v>
      </c>
      <c r="D105" s="289">
        <v>8.3000000000000007</v>
      </c>
      <c r="E105" s="289">
        <v>30.5</v>
      </c>
      <c r="F105" s="289">
        <v>6.4</v>
      </c>
      <c r="G105" s="290">
        <v>0.88</v>
      </c>
      <c r="H105" s="290">
        <v>6.5</v>
      </c>
      <c r="I105" s="290">
        <v>1.1000000000000001</v>
      </c>
      <c r="J105" s="290">
        <v>6.9</v>
      </c>
      <c r="K105" s="290">
        <v>1.45</v>
      </c>
      <c r="L105" s="290">
        <v>4.53</v>
      </c>
      <c r="M105" s="290">
        <v>0.7</v>
      </c>
      <c r="N105" s="290">
        <v>4.78</v>
      </c>
      <c r="O105" s="290">
        <v>0.73</v>
      </c>
      <c r="P105" s="290">
        <v>44.7</v>
      </c>
      <c r="Q105" s="93">
        <v>5.2</v>
      </c>
      <c r="R105" s="141">
        <v>26.8</v>
      </c>
      <c r="S105" s="141">
        <v>3.7</v>
      </c>
      <c r="T105" s="87">
        <v>1510</v>
      </c>
      <c r="U105" s="87">
        <v>68400</v>
      </c>
      <c r="V105" s="87">
        <v>1500</v>
      </c>
      <c r="W105" s="94">
        <v>21</v>
      </c>
      <c r="X105" s="94">
        <v>12</v>
      </c>
      <c r="Y105" s="94">
        <v>98</v>
      </c>
      <c r="Z105" s="94">
        <v>4.5999999999999996</v>
      </c>
      <c r="AA105" s="94">
        <v>9</v>
      </c>
      <c r="AB105" s="94">
        <v>50</v>
      </c>
      <c r="AC105" s="94">
        <v>19.899999999999999</v>
      </c>
      <c r="AD105" s="94">
        <v>2</v>
      </c>
      <c r="AE105" s="94">
        <v>7.1</v>
      </c>
      <c r="AF105" s="94">
        <v>137</v>
      </c>
      <c r="AG105" s="94">
        <v>16</v>
      </c>
      <c r="AH105" s="94">
        <v>2.8</v>
      </c>
      <c r="AI105" s="94">
        <v>0.79</v>
      </c>
      <c r="AJ105" s="94">
        <v>182</v>
      </c>
      <c r="AK105" s="94">
        <v>5.2</v>
      </c>
      <c r="AL105" s="94">
        <v>2.1800000000000002</v>
      </c>
      <c r="AM105" s="94">
        <v>1.2</v>
      </c>
      <c r="AN105" s="94">
        <v>11.6</v>
      </c>
      <c r="AO105" s="79"/>
    </row>
    <row r="106" spans="1:41">
      <c r="A106" s="145">
        <v>68</v>
      </c>
      <c r="B106" s="289">
        <v>59.8</v>
      </c>
      <c r="C106" s="289">
        <v>154</v>
      </c>
      <c r="D106" s="289">
        <v>19.5</v>
      </c>
      <c r="E106" s="289">
        <v>80</v>
      </c>
      <c r="F106" s="289">
        <v>18</v>
      </c>
      <c r="G106" s="290">
        <v>3.13</v>
      </c>
      <c r="H106" s="290">
        <v>15.9</v>
      </c>
      <c r="I106" s="290">
        <v>2.52</v>
      </c>
      <c r="J106" s="290">
        <v>14.4</v>
      </c>
      <c r="K106" s="290">
        <v>2.8</v>
      </c>
      <c r="L106" s="290">
        <v>8.27</v>
      </c>
      <c r="M106" s="290">
        <v>1.22</v>
      </c>
      <c r="N106" s="290">
        <v>7.79</v>
      </c>
      <c r="O106" s="290">
        <v>1.1499999999999999</v>
      </c>
      <c r="P106" s="290">
        <v>67.2</v>
      </c>
      <c r="Q106" s="93">
        <v>3.3</v>
      </c>
      <c r="R106" s="141">
        <v>126</v>
      </c>
      <c r="S106" s="141">
        <v>4.5</v>
      </c>
      <c r="T106" s="87">
        <v>911</v>
      </c>
      <c r="U106" s="87">
        <v>104000</v>
      </c>
      <c r="V106" s="87">
        <v>1680</v>
      </c>
      <c r="W106" s="94">
        <v>10</v>
      </c>
      <c r="X106" s="94">
        <v>4</v>
      </c>
      <c r="Y106" s="94">
        <v>62</v>
      </c>
      <c r="Z106" s="94">
        <v>4.2</v>
      </c>
      <c r="AA106" s="94">
        <v>11</v>
      </c>
      <c r="AB106" s="94">
        <v>34</v>
      </c>
      <c r="AC106" s="94">
        <v>33.6</v>
      </c>
      <c r="AD106" s="94">
        <v>4</v>
      </c>
      <c r="AE106" s="94">
        <v>3.6</v>
      </c>
      <c r="AF106" s="94">
        <v>73.599999999999994</v>
      </c>
      <c r="AG106" s="94">
        <v>4.3</v>
      </c>
      <c r="AH106" s="94">
        <v>1.1000000000000001</v>
      </c>
      <c r="AI106" s="94">
        <v>0.86</v>
      </c>
      <c r="AJ106" s="94">
        <v>210</v>
      </c>
      <c r="AK106" s="94">
        <v>3</v>
      </c>
      <c r="AL106" s="94">
        <v>1.47</v>
      </c>
      <c r="AM106" s="94">
        <v>1</v>
      </c>
      <c r="AN106" s="94">
        <v>2</v>
      </c>
      <c r="AO106" s="79"/>
    </row>
    <row r="107" spans="1:41">
      <c r="A107" s="145">
        <v>69</v>
      </c>
      <c r="B107" s="289">
        <v>15.4</v>
      </c>
      <c r="C107" s="289">
        <v>33</v>
      </c>
      <c r="D107" s="289">
        <v>4.0999999999999996</v>
      </c>
      <c r="E107" s="289">
        <v>16.100000000000001</v>
      </c>
      <c r="F107" s="289">
        <v>3.9</v>
      </c>
      <c r="G107" s="290">
        <v>0.69</v>
      </c>
      <c r="H107" s="290">
        <v>4.3</v>
      </c>
      <c r="I107" s="290">
        <v>0.81</v>
      </c>
      <c r="J107" s="290">
        <v>5.5</v>
      </c>
      <c r="K107" s="290">
        <v>1.21</v>
      </c>
      <c r="L107" s="290">
        <v>3.85</v>
      </c>
      <c r="M107" s="290">
        <v>0.57999999999999996</v>
      </c>
      <c r="N107" s="290">
        <v>3.85</v>
      </c>
      <c r="O107" s="290">
        <v>0.59</v>
      </c>
      <c r="P107" s="290">
        <v>37.4</v>
      </c>
      <c r="Q107" s="93">
        <v>8.5</v>
      </c>
      <c r="R107" s="141">
        <v>19.2</v>
      </c>
      <c r="S107" s="141">
        <v>8.8000000000000007</v>
      </c>
      <c r="T107" s="87">
        <v>855</v>
      </c>
      <c r="U107" s="87">
        <v>28200</v>
      </c>
      <c r="V107" s="87">
        <v>1140</v>
      </c>
      <c r="W107" s="94">
        <v>33</v>
      </c>
      <c r="X107" s="94">
        <v>11</v>
      </c>
      <c r="Y107" s="94">
        <v>104</v>
      </c>
      <c r="Z107" s="94">
        <v>2.1</v>
      </c>
      <c r="AA107" s="94">
        <v>4</v>
      </c>
      <c r="AB107" s="94">
        <v>37</v>
      </c>
      <c r="AC107" s="94">
        <v>10.5</v>
      </c>
      <c r="AD107" s="94">
        <v>25</v>
      </c>
      <c r="AE107" s="94">
        <v>8.1</v>
      </c>
      <c r="AF107" s="94">
        <v>230</v>
      </c>
      <c r="AG107" s="94">
        <v>20.8</v>
      </c>
      <c r="AH107" s="94">
        <v>3</v>
      </c>
      <c r="AI107" s="94">
        <v>1.64</v>
      </c>
      <c r="AJ107" s="94">
        <v>691</v>
      </c>
      <c r="AK107" s="94">
        <v>4.8</v>
      </c>
      <c r="AL107" s="94">
        <v>0.62</v>
      </c>
      <c r="AM107" s="94">
        <v>5.3</v>
      </c>
      <c r="AN107" s="94">
        <v>4.4000000000000004</v>
      </c>
      <c r="AO107" s="79"/>
    </row>
    <row r="108" spans="1:41">
      <c r="A108" s="145">
        <v>70</v>
      </c>
      <c r="B108" s="289">
        <v>11.5</v>
      </c>
      <c r="C108" s="289">
        <v>24.3</v>
      </c>
      <c r="D108" s="289">
        <v>3</v>
      </c>
      <c r="E108" s="289">
        <v>12.5</v>
      </c>
      <c r="F108" s="289">
        <v>3.3</v>
      </c>
      <c r="G108" s="290">
        <v>0.57999999999999996</v>
      </c>
      <c r="H108" s="290">
        <v>3.7</v>
      </c>
      <c r="I108" s="290">
        <v>0.7</v>
      </c>
      <c r="J108" s="290">
        <v>4.5999999999999996</v>
      </c>
      <c r="K108" s="290">
        <v>0.97</v>
      </c>
      <c r="L108" s="290">
        <v>2.93</v>
      </c>
      <c r="M108" s="290">
        <v>0.43</v>
      </c>
      <c r="N108" s="290">
        <v>2.77</v>
      </c>
      <c r="O108" s="290">
        <v>0.41</v>
      </c>
      <c r="P108" s="290">
        <v>28.7</v>
      </c>
      <c r="Q108" s="93">
        <v>8.6999999999999993</v>
      </c>
      <c r="R108" s="141">
        <v>23</v>
      </c>
      <c r="S108" s="141">
        <v>6.2</v>
      </c>
      <c r="T108" s="87">
        <v>898</v>
      </c>
      <c r="U108" s="87">
        <v>22800</v>
      </c>
      <c r="V108" s="87">
        <v>1430</v>
      </c>
      <c r="W108" s="94">
        <v>43</v>
      </c>
      <c r="X108" s="94">
        <v>17</v>
      </c>
      <c r="Y108" s="94">
        <v>131</v>
      </c>
      <c r="Z108" s="94">
        <v>1.5</v>
      </c>
      <c r="AA108" s="94">
        <v>5</v>
      </c>
      <c r="AB108" s="94">
        <v>16</v>
      </c>
      <c r="AC108" s="94">
        <v>13.1</v>
      </c>
      <c r="AD108" s="94">
        <v>4</v>
      </c>
      <c r="AE108" s="94">
        <v>7.5</v>
      </c>
      <c r="AF108" s="94">
        <v>202</v>
      </c>
      <c r="AG108" s="94">
        <v>9.1999999999999993</v>
      </c>
      <c r="AH108" s="94">
        <v>2.9</v>
      </c>
      <c r="AI108" s="94">
        <v>1.78</v>
      </c>
      <c r="AJ108" s="94">
        <v>507</v>
      </c>
      <c r="AK108" s="94">
        <v>5.6</v>
      </c>
      <c r="AL108" s="94">
        <v>0.61</v>
      </c>
      <c r="AM108" s="94">
        <v>3.6</v>
      </c>
      <c r="AN108" s="94">
        <v>6.3</v>
      </c>
      <c r="AO108" s="79"/>
    </row>
    <row r="109" spans="1:41">
      <c r="A109" s="145">
        <v>71</v>
      </c>
      <c r="B109" s="289">
        <v>20.5</v>
      </c>
      <c r="C109" s="289">
        <v>42.1</v>
      </c>
      <c r="D109" s="289">
        <v>4.9000000000000004</v>
      </c>
      <c r="E109" s="289">
        <v>18.600000000000001</v>
      </c>
      <c r="F109" s="289">
        <v>4</v>
      </c>
      <c r="G109" s="290">
        <v>0.67</v>
      </c>
      <c r="H109" s="290">
        <v>3.7</v>
      </c>
      <c r="I109" s="290">
        <v>0.6</v>
      </c>
      <c r="J109" s="290">
        <v>3.4</v>
      </c>
      <c r="K109" s="290">
        <v>0.65</v>
      </c>
      <c r="L109" s="290">
        <v>1.86</v>
      </c>
      <c r="M109" s="290">
        <v>0.26</v>
      </c>
      <c r="N109" s="290">
        <v>1.65</v>
      </c>
      <c r="O109" s="290">
        <v>0.24</v>
      </c>
      <c r="P109" s="290">
        <v>17.5</v>
      </c>
      <c r="Q109" s="93">
        <v>6.2</v>
      </c>
      <c r="R109" s="141">
        <v>14</v>
      </c>
      <c r="S109" s="141">
        <v>2.5</v>
      </c>
      <c r="T109" s="87">
        <v>738</v>
      </c>
      <c r="U109" s="87">
        <v>20500</v>
      </c>
      <c r="V109" s="87">
        <v>1040</v>
      </c>
      <c r="W109" s="94">
        <v>26</v>
      </c>
      <c r="X109" s="94">
        <v>10</v>
      </c>
      <c r="Y109" s="94">
        <v>94</v>
      </c>
      <c r="Z109" s="94">
        <v>2.8</v>
      </c>
      <c r="AA109" s="94">
        <v>4</v>
      </c>
      <c r="AB109" s="94">
        <v>18</v>
      </c>
      <c r="AC109" s="94">
        <v>7</v>
      </c>
      <c r="AD109" s="94">
        <v>2</v>
      </c>
      <c r="AE109" s="94">
        <v>6.1</v>
      </c>
      <c r="AF109" s="94">
        <v>110</v>
      </c>
      <c r="AG109" s="94">
        <v>5</v>
      </c>
      <c r="AH109" s="94">
        <v>1.2</v>
      </c>
      <c r="AI109" s="94">
        <v>1.1599999999999999</v>
      </c>
      <c r="AJ109" s="94">
        <v>462</v>
      </c>
      <c r="AK109" s="94">
        <v>3</v>
      </c>
      <c r="AL109" s="94">
        <v>0.41</v>
      </c>
      <c r="AM109" s="94">
        <v>3.5</v>
      </c>
      <c r="AN109" s="94">
        <v>2.9</v>
      </c>
      <c r="AO109" s="79"/>
    </row>
    <row r="110" spans="1:41">
      <c r="A110" s="145">
        <v>72</v>
      </c>
      <c r="B110" s="289">
        <v>11.8</v>
      </c>
      <c r="C110" s="289">
        <v>24.4</v>
      </c>
      <c r="D110" s="289">
        <v>3.1</v>
      </c>
      <c r="E110" s="289">
        <v>12.6</v>
      </c>
      <c r="F110" s="289">
        <v>3.2</v>
      </c>
      <c r="G110" s="290">
        <v>0.57999999999999996</v>
      </c>
      <c r="H110" s="290">
        <v>3.3</v>
      </c>
      <c r="I110" s="290">
        <v>0.59</v>
      </c>
      <c r="J110" s="290">
        <v>3.7</v>
      </c>
      <c r="K110" s="290">
        <v>0.73</v>
      </c>
      <c r="L110" s="290">
        <v>2.14</v>
      </c>
      <c r="M110" s="290">
        <v>0.31</v>
      </c>
      <c r="N110" s="290">
        <v>2.0299999999999998</v>
      </c>
      <c r="O110" s="290">
        <v>0.3</v>
      </c>
      <c r="P110" s="290">
        <v>19.399999999999999</v>
      </c>
      <c r="Q110" s="93">
        <v>7.8</v>
      </c>
      <c r="R110" s="141">
        <v>11.8</v>
      </c>
      <c r="S110" s="141">
        <v>3</v>
      </c>
      <c r="T110" s="87">
        <v>679</v>
      </c>
      <c r="U110" s="87">
        <v>14100</v>
      </c>
      <c r="V110" s="87">
        <v>957</v>
      </c>
      <c r="W110" s="94">
        <v>32</v>
      </c>
      <c r="X110" s="94">
        <v>9</v>
      </c>
      <c r="Y110" s="94">
        <v>108</v>
      </c>
      <c r="Z110" s="94">
        <v>1.7</v>
      </c>
      <c r="AA110" s="94">
        <v>4</v>
      </c>
      <c r="AB110" s="94">
        <v>25</v>
      </c>
      <c r="AC110" s="94">
        <v>6.1</v>
      </c>
      <c r="AD110" s="94">
        <v>2</v>
      </c>
      <c r="AE110" s="94">
        <v>7.9</v>
      </c>
      <c r="AF110" s="94">
        <v>229</v>
      </c>
      <c r="AG110" s="94">
        <v>5</v>
      </c>
      <c r="AH110" s="94">
        <v>1.2</v>
      </c>
      <c r="AI110" s="94">
        <v>1.06</v>
      </c>
      <c r="AJ110" s="94">
        <v>288</v>
      </c>
      <c r="AK110" s="94">
        <v>4.9000000000000004</v>
      </c>
      <c r="AL110" s="94">
        <v>0.35</v>
      </c>
      <c r="AM110" s="94">
        <v>2.6</v>
      </c>
      <c r="AN110" s="94">
        <v>3.3</v>
      </c>
      <c r="AO110" s="79"/>
    </row>
    <row r="111" spans="1:41">
      <c r="A111" s="145">
        <v>73</v>
      </c>
      <c r="B111" s="289">
        <v>24.6</v>
      </c>
      <c r="C111" s="289">
        <v>51.5</v>
      </c>
      <c r="D111" s="289">
        <v>6.1</v>
      </c>
      <c r="E111" s="289">
        <v>24.3</v>
      </c>
      <c r="F111" s="289">
        <v>5.5</v>
      </c>
      <c r="G111" s="290">
        <v>0.93</v>
      </c>
      <c r="H111" s="290">
        <v>5.2</v>
      </c>
      <c r="I111" s="290">
        <v>0.87</v>
      </c>
      <c r="J111" s="290">
        <v>5.2</v>
      </c>
      <c r="K111" s="290">
        <v>1.02</v>
      </c>
      <c r="L111" s="290">
        <v>2.96</v>
      </c>
      <c r="M111" s="290">
        <v>0.42</v>
      </c>
      <c r="N111" s="290">
        <v>2.73</v>
      </c>
      <c r="O111" s="290">
        <v>0.4</v>
      </c>
      <c r="P111" s="290">
        <v>27</v>
      </c>
      <c r="Q111" s="93">
        <v>8</v>
      </c>
      <c r="R111" s="141">
        <v>10.7</v>
      </c>
      <c r="S111" s="141">
        <v>3.4</v>
      </c>
      <c r="T111" s="87">
        <v>666</v>
      </c>
      <c r="U111" s="87">
        <v>13900</v>
      </c>
      <c r="V111" s="87">
        <v>717</v>
      </c>
      <c r="W111" s="94">
        <v>28</v>
      </c>
      <c r="X111" s="94">
        <v>8</v>
      </c>
      <c r="Y111" s="94">
        <v>134</v>
      </c>
      <c r="Z111" s="94">
        <v>2.4</v>
      </c>
      <c r="AA111" s="94">
        <v>5</v>
      </c>
      <c r="AB111" s="94">
        <v>19</v>
      </c>
      <c r="AC111" s="94">
        <v>6.5</v>
      </c>
      <c r="AD111" s="94">
        <v>2</v>
      </c>
      <c r="AE111" s="94">
        <v>18.7</v>
      </c>
      <c r="AF111" s="94">
        <v>171</v>
      </c>
      <c r="AG111" s="94">
        <v>14</v>
      </c>
      <c r="AH111" s="94">
        <v>1.1000000000000001</v>
      </c>
      <c r="AI111" s="94">
        <v>0.8</v>
      </c>
      <c r="AJ111" s="94">
        <v>269</v>
      </c>
      <c r="AK111" s="94">
        <v>4.5</v>
      </c>
      <c r="AL111" s="94">
        <v>1.1000000000000001</v>
      </c>
      <c r="AM111" s="94">
        <v>1.8</v>
      </c>
      <c r="AN111" s="94">
        <v>4.7</v>
      </c>
      <c r="AO111" s="79"/>
    </row>
    <row r="112" spans="1:41">
      <c r="A112" s="145">
        <v>74</v>
      </c>
      <c r="B112" s="289">
        <v>25.4</v>
      </c>
      <c r="C112" s="289">
        <v>52.5</v>
      </c>
      <c r="D112" s="289">
        <v>6.3</v>
      </c>
      <c r="E112" s="289">
        <v>24.8</v>
      </c>
      <c r="F112" s="289">
        <v>5.5</v>
      </c>
      <c r="G112" s="290">
        <v>0.85</v>
      </c>
      <c r="H112" s="290">
        <v>5.4</v>
      </c>
      <c r="I112" s="290">
        <v>0.88</v>
      </c>
      <c r="J112" s="290">
        <v>5.4</v>
      </c>
      <c r="K112" s="290">
        <v>1.0900000000000001</v>
      </c>
      <c r="L112" s="290">
        <v>3.27</v>
      </c>
      <c r="M112" s="290">
        <v>0.48</v>
      </c>
      <c r="N112" s="290">
        <v>3.15</v>
      </c>
      <c r="O112" s="290">
        <v>0.47</v>
      </c>
      <c r="P112" s="290">
        <v>30</v>
      </c>
      <c r="Q112" s="93">
        <v>6.3</v>
      </c>
      <c r="R112" s="141">
        <v>8.4</v>
      </c>
      <c r="S112" s="141">
        <v>3.9</v>
      </c>
      <c r="T112" s="87">
        <v>681</v>
      </c>
      <c r="U112" s="87">
        <v>15000</v>
      </c>
      <c r="V112" s="87">
        <v>1030</v>
      </c>
      <c r="W112" s="94">
        <v>21</v>
      </c>
      <c r="X112" s="94">
        <v>8</v>
      </c>
      <c r="Y112" s="94">
        <v>117</v>
      </c>
      <c r="Z112" s="94">
        <v>1.2</v>
      </c>
      <c r="AA112" s="94">
        <v>4</v>
      </c>
      <c r="AB112" s="94">
        <v>19</v>
      </c>
      <c r="AC112" s="94">
        <v>7</v>
      </c>
      <c r="AD112" s="94">
        <v>3</v>
      </c>
      <c r="AE112" s="94">
        <v>6.6</v>
      </c>
      <c r="AF112" s="94">
        <v>154</v>
      </c>
      <c r="AG112" s="94">
        <v>11.3</v>
      </c>
      <c r="AH112" s="94">
        <v>1.1000000000000001</v>
      </c>
      <c r="AI112" s="94">
        <v>0.47</v>
      </c>
      <c r="AJ112" s="94">
        <v>267</v>
      </c>
      <c r="AK112" s="94">
        <v>3.8</v>
      </c>
      <c r="AL112" s="94">
        <v>0.65</v>
      </c>
      <c r="AM112" s="94">
        <v>1.4</v>
      </c>
      <c r="AN112" s="94">
        <v>2.8</v>
      </c>
      <c r="AO112" s="79"/>
    </row>
    <row r="113" spans="1:41">
      <c r="A113" s="145">
        <v>75</v>
      </c>
      <c r="B113" s="289">
        <v>15.7</v>
      </c>
      <c r="C113" s="289">
        <v>34</v>
      </c>
      <c r="D113" s="289">
        <v>4</v>
      </c>
      <c r="E113" s="289">
        <v>15.8</v>
      </c>
      <c r="F113" s="289">
        <v>3.5</v>
      </c>
      <c r="G113" s="290">
        <v>0.54</v>
      </c>
      <c r="H113" s="290">
        <v>3.5</v>
      </c>
      <c r="I113" s="290">
        <v>0.59</v>
      </c>
      <c r="J113" s="290">
        <v>3.5</v>
      </c>
      <c r="K113" s="290">
        <v>0.72</v>
      </c>
      <c r="L113" s="290">
        <v>2.16</v>
      </c>
      <c r="M113" s="290">
        <v>0.31</v>
      </c>
      <c r="N113" s="290">
        <v>1.99</v>
      </c>
      <c r="O113" s="290">
        <v>0.3</v>
      </c>
      <c r="P113" s="290">
        <v>22.2</v>
      </c>
      <c r="Q113" s="93">
        <v>3.9</v>
      </c>
      <c r="R113" s="141">
        <v>5.5</v>
      </c>
      <c r="S113" s="141">
        <v>2.7</v>
      </c>
      <c r="T113" s="87">
        <v>642</v>
      </c>
      <c r="U113" s="87">
        <v>11300</v>
      </c>
      <c r="V113" s="87">
        <v>678</v>
      </c>
      <c r="W113" s="94">
        <v>15</v>
      </c>
      <c r="X113" s="94">
        <v>6</v>
      </c>
      <c r="Y113" s="94">
        <v>110</v>
      </c>
      <c r="Z113" s="94">
        <v>1.6</v>
      </c>
      <c r="AA113" s="94">
        <v>3</v>
      </c>
      <c r="AB113" s="94">
        <v>17</v>
      </c>
      <c r="AC113" s="94">
        <v>3.6</v>
      </c>
      <c r="AD113" s="94">
        <v>2</v>
      </c>
      <c r="AE113" s="94">
        <v>4.8</v>
      </c>
      <c r="AF113" s="94">
        <v>85.2</v>
      </c>
      <c r="AG113" s="94">
        <v>4.0999999999999996</v>
      </c>
      <c r="AH113" s="94">
        <v>0.7</v>
      </c>
      <c r="AI113" s="94">
        <v>0.45</v>
      </c>
      <c r="AJ113" s="94">
        <v>237</v>
      </c>
      <c r="AK113" s="94">
        <v>2.2999999999999998</v>
      </c>
      <c r="AL113" s="94">
        <v>0.33</v>
      </c>
      <c r="AM113" s="94">
        <v>2.2000000000000002</v>
      </c>
      <c r="AN113" s="94">
        <v>1.7</v>
      </c>
      <c r="AO113" s="79"/>
    </row>
    <row r="114" spans="1:41">
      <c r="A114" s="145">
        <v>76</v>
      </c>
      <c r="B114" s="289">
        <v>15.6</v>
      </c>
      <c r="C114" s="289">
        <v>29.7</v>
      </c>
      <c r="D114" s="289">
        <v>3.5</v>
      </c>
      <c r="E114" s="289">
        <v>13.9</v>
      </c>
      <c r="F114" s="289">
        <v>3.1</v>
      </c>
      <c r="G114" s="290">
        <v>0.56999999999999995</v>
      </c>
      <c r="H114" s="290">
        <v>3.3</v>
      </c>
      <c r="I114" s="290">
        <v>0.53</v>
      </c>
      <c r="J114" s="290">
        <v>3.4</v>
      </c>
      <c r="K114" s="290">
        <v>0.71</v>
      </c>
      <c r="L114" s="290">
        <v>2.14</v>
      </c>
      <c r="M114" s="290">
        <v>0.3</v>
      </c>
      <c r="N114" s="290">
        <v>1.91</v>
      </c>
      <c r="O114" s="290">
        <v>0.28999999999999998</v>
      </c>
      <c r="P114" s="290">
        <v>24.3</v>
      </c>
      <c r="Q114" s="93">
        <v>5.2</v>
      </c>
      <c r="R114" s="141">
        <v>15.6</v>
      </c>
      <c r="S114" s="141">
        <v>3.1</v>
      </c>
      <c r="T114" s="87">
        <v>1460</v>
      </c>
      <c r="U114" s="87">
        <v>23700</v>
      </c>
      <c r="V114" s="87">
        <v>1450</v>
      </c>
      <c r="W114" s="94">
        <v>31</v>
      </c>
      <c r="X114" s="94">
        <v>12</v>
      </c>
      <c r="Y114" s="94">
        <v>130</v>
      </c>
      <c r="Z114" s="94">
        <v>1.5</v>
      </c>
      <c r="AA114" s="94">
        <v>6</v>
      </c>
      <c r="AB114" s="94">
        <v>11</v>
      </c>
      <c r="AC114" s="94">
        <v>7.6</v>
      </c>
      <c r="AD114" s="94">
        <v>2</v>
      </c>
      <c r="AE114" s="94">
        <v>13.3</v>
      </c>
      <c r="AF114" s="94">
        <v>94.9</v>
      </c>
      <c r="AG114" s="94">
        <v>6.6</v>
      </c>
      <c r="AH114" s="94">
        <v>1.3</v>
      </c>
      <c r="AI114" s="94">
        <v>0.56000000000000005</v>
      </c>
      <c r="AJ114" s="94">
        <v>226</v>
      </c>
      <c r="AK114" s="94">
        <v>2.6</v>
      </c>
      <c r="AL114" s="94">
        <v>0.59</v>
      </c>
      <c r="AM114" s="94">
        <v>1</v>
      </c>
      <c r="AN114" s="94">
        <v>2</v>
      </c>
      <c r="AO114" s="79"/>
    </row>
    <row r="115" spans="1:41">
      <c r="A115" s="145">
        <v>77</v>
      </c>
      <c r="B115" s="289">
        <v>20.3</v>
      </c>
      <c r="C115" s="289">
        <v>42.1</v>
      </c>
      <c r="D115" s="289">
        <v>4.9000000000000004</v>
      </c>
      <c r="E115" s="289">
        <v>19.600000000000001</v>
      </c>
      <c r="F115" s="289">
        <v>4.4000000000000004</v>
      </c>
      <c r="G115" s="290">
        <v>0.75</v>
      </c>
      <c r="H115" s="290">
        <v>4.2</v>
      </c>
      <c r="I115" s="290">
        <v>0.7</v>
      </c>
      <c r="J115" s="290">
        <v>4.2</v>
      </c>
      <c r="K115" s="290">
        <v>0.84</v>
      </c>
      <c r="L115" s="290">
        <v>2.48</v>
      </c>
      <c r="M115" s="290">
        <v>0.36</v>
      </c>
      <c r="N115" s="290">
        <v>2.2999999999999998</v>
      </c>
      <c r="O115" s="290">
        <v>0.34</v>
      </c>
      <c r="P115" s="290">
        <v>22.8</v>
      </c>
      <c r="Q115" s="93">
        <v>8.5</v>
      </c>
      <c r="R115" s="141">
        <v>8.6999999999999993</v>
      </c>
      <c r="S115" s="141">
        <v>3</v>
      </c>
      <c r="T115" s="87">
        <v>747</v>
      </c>
      <c r="U115" s="87">
        <v>16000</v>
      </c>
      <c r="V115" s="87">
        <v>962</v>
      </c>
      <c r="W115" s="94">
        <v>41</v>
      </c>
      <c r="X115" s="94">
        <v>16</v>
      </c>
      <c r="Y115" s="94">
        <v>124</v>
      </c>
      <c r="Z115" s="94">
        <v>2.2999999999999998</v>
      </c>
      <c r="AA115" s="94">
        <v>7</v>
      </c>
      <c r="AB115" s="94">
        <v>34</v>
      </c>
      <c r="AC115" s="94">
        <v>8.8000000000000007</v>
      </c>
      <c r="AD115" s="94">
        <v>2</v>
      </c>
      <c r="AE115" s="94">
        <v>7.4</v>
      </c>
      <c r="AF115" s="94">
        <v>230</v>
      </c>
      <c r="AG115" s="94">
        <v>24.8</v>
      </c>
      <c r="AH115" s="94">
        <v>2.8</v>
      </c>
      <c r="AI115" s="94">
        <v>1.1100000000000001</v>
      </c>
      <c r="AJ115" s="94">
        <v>195</v>
      </c>
      <c r="AK115" s="94">
        <v>5.9</v>
      </c>
      <c r="AL115" s="94">
        <v>2.19</v>
      </c>
      <c r="AM115" s="94">
        <v>1.8</v>
      </c>
      <c r="AN115" s="94">
        <v>5.3</v>
      </c>
      <c r="AO115" s="79"/>
    </row>
    <row r="116" spans="1:41">
      <c r="A116" s="145">
        <v>78</v>
      </c>
      <c r="B116" s="289">
        <v>19.100000000000001</v>
      </c>
      <c r="C116" s="289">
        <v>40.5</v>
      </c>
      <c r="D116" s="289">
        <v>4.9000000000000004</v>
      </c>
      <c r="E116" s="289">
        <v>19.5</v>
      </c>
      <c r="F116" s="289">
        <v>4.4000000000000004</v>
      </c>
      <c r="G116" s="290">
        <v>0.67</v>
      </c>
      <c r="H116" s="290">
        <v>4.3</v>
      </c>
      <c r="I116" s="290">
        <v>0.72</v>
      </c>
      <c r="J116" s="290">
        <v>4.4000000000000004</v>
      </c>
      <c r="K116" s="290">
        <v>0.9</v>
      </c>
      <c r="L116" s="290">
        <v>2.67</v>
      </c>
      <c r="M116" s="290">
        <v>0.39</v>
      </c>
      <c r="N116" s="290">
        <v>2.56</v>
      </c>
      <c r="O116" s="290">
        <v>0.38</v>
      </c>
      <c r="P116" s="290">
        <v>23.8</v>
      </c>
      <c r="Q116" s="93">
        <v>6.3</v>
      </c>
      <c r="R116" s="141">
        <v>7.2</v>
      </c>
      <c r="S116" s="141">
        <v>3.1</v>
      </c>
      <c r="T116" s="87">
        <v>792</v>
      </c>
      <c r="U116" s="87">
        <v>18000</v>
      </c>
      <c r="V116" s="87">
        <v>1070</v>
      </c>
      <c r="W116" s="94">
        <v>21</v>
      </c>
      <c r="X116" s="94">
        <v>9</v>
      </c>
      <c r="Y116" s="94">
        <v>129</v>
      </c>
      <c r="Z116" s="94">
        <v>0.9</v>
      </c>
      <c r="AA116" s="94">
        <v>5</v>
      </c>
      <c r="AB116" s="94">
        <v>11</v>
      </c>
      <c r="AC116" s="94">
        <v>8.1</v>
      </c>
      <c r="AD116" s="94">
        <v>2</v>
      </c>
      <c r="AE116" s="94">
        <v>7.7</v>
      </c>
      <c r="AF116" s="94">
        <v>154</v>
      </c>
      <c r="AG116" s="94">
        <v>14.4</v>
      </c>
      <c r="AH116" s="94">
        <v>1.7</v>
      </c>
      <c r="AI116" s="94">
        <v>0.82</v>
      </c>
      <c r="AJ116" s="94">
        <v>79</v>
      </c>
      <c r="AK116" s="94">
        <v>4.0999999999999996</v>
      </c>
      <c r="AL116" s="94">
        <v>0.77</v>
      </c>
      <c r="AM116" s="94">
        <v>1.4</v>
      </c>
      <c r="AN116" s="94">
        <v>3.6</v>
      </c>
      <c r="AO116" s="79"/>
    </row>
    <row r="117" spans="1:41">
      <c r="A117" s="145">
        <v>79</v>
      </c>
      <c r="B117" s="289">
        <v>9.6999999999999993</v>
      </c>
      <c r="C117" s="289">
        <v>20.3</v>
      </c>
      <c r="D117" s="289">
        <v>2.5</v>
      </c>
      <c r="E117" s="289">
        <v>10.199999999999999</v>
      </c>
      <c r="F117" s="289">
        <v>2.4</v>
      </c>
      <c r="G117" s="290">
        <v>0.42</v>
      </c>
      <c r="H117" s="290">
        <v>2.5</v>
      </c>
      <c r="I117" s="290">
        <v>0.42</v>
      </c>
      <c r="J117" s="290">
        <v>2.6</v>
      </c>
      <c r="K117" s="290">
        <v>0.53</v>
      </c>
      <c r="L117" s="290">
        <v>1.57</v>
      </c>
      <c r="M117" s="290">
        <v>0.22</v>
      </c>
      <c r="N117" s="290">
        <v>1.37</v>
      </c>
      <c r="O117" s="290">
        <v>0.21</v>
      </c>
      <c r="P117" s="290">
        <v>18.399999999999999</v>
      </c>
      <c r="Q117" s="93">
        <v>3.7</v>
      </c>
      <c r="R117" s="141">
        <v>4.0999999999999996</v>
      </c>
      <c r="S117" s="141">
        <v>2.4</v>
      </c>
      <c r="T117" s="87">
        <v>784</v>
      </c>
      <c r="U117" s="87">
        <v>14900</v>
      </c>
      <c r="V117" s="87">
        <v>748</v>
      </c>
      <c r="W117" s="94">
        <v>18</v>
      </c>
      <c r="X117" s="94">
        <v>12</v>
      </c>
      <c r="Y117" s="94">
        <v>144</v>
      </c>
      <c r="Z117" s="94">
        <v>1.2</v>
      </c>
      <c r="AA117" s="94">
        <v>6</v>
      </c>
      <c r="AB117" s="94">
        <v>21</v>
      </c>
      <c r="AC117" s="94">
        <v>4.4000000000000004</v>
      </c>
      <c r="AD117" s="94">
        <v>2</v>
      </c>
      <c r="AE117" s="94">
        <v>14.2</v>
      </c>
      <c r="AF117" s="94">
        <v>76.7</v>
      </c>
      <c r="AG117" s="94">
        <v>5.5</v>
      </c>
      <c r="AH117" s="94">
        <v>1</v>
      </c>
      <c r="AI117" s="94">
        <v>0.53</v>
      </c>
      <c r="AJ117" s="94">
        <v>227</v>
      </c>
      <c r="AK117" s="94">
        <v>2.1</v>
      </c>
      <c r="AL117" s="94">
        <v>0.35</v>
      </c>
      <c r="AM117" s="94">
        <v>2.1</v>
      </c>
      <c r="AN117" s="94">
        <v>1.6</v>
      </c>
      <c r="AO117" s="79"/>
    </row>
    <row r="118" spans="1:41">
      <c r="A118" s="145">
        <v>80</v>
      </c>
      <c r="B118" s="289">
        <v>17.2</v>
      </c>
      <c r="C118" s="289">
        <v>33.299999999999997</v>
      </c>
      <c r="D118" s="289">
        <v>4</v>
      </c>
      <c r="E118" s="289">
        <v>15.9</v>
      </c>
      <c r="F118" s="289">
        <v>3.9</v>
      </c>
      <c r="G118" s="290">
        <v>0.69</v>
      </c>
      <c r="H118" s="290">
        <v>4</v>
      </c>
      <c r="I118" s="290">
        <v>0.71</v>
      </c>
      <c r="J118" s="290">
        <v>4.5</v>
      </c>
      <c r="K118" s="290">
        <v>0.87</v>
      </c>
      <c r="L118" s="290">
        <v>2.52</v>
      </c>
      <c r="M118" s="290">
        <v>0.35</v>
      </c>
      <c r="N118" s="290">
        <v>2.2799999999999998</v>
      </c>
      <c r="O118" s="290">
        <v>0.34</v>
      </c>
      <c r="P118" s="290">
        <v>22.5</v>
      </c>
      <c r="Q118" s="93">
        <v>11</v>
      </c>
      <c r="R118" s="141">
        <v>48.7</v>
      </c>
      <c r="S118" s="141">
        <v>3</v>
      </c>
      <c r="T118" s="87">
        <v>1910</v>
      </c>
      <c r="U118" s="87">
        <v>28600</v>
      </c>
      <c r="V118" s="87">
        <v>4160</v>
      </c>
      <c r="W118" s="94">
        <v>94</v>
      </c>
      <c r="X118" s="94">
        <v>25</v>
      </c>
      <c r="Y118" s="94">
        <v>150</v>
      </c>
      <c r="Z118" s="94">
        <v>1.6</v>
      </c>
      <c r="AA118" s="94">
        <v>4</v>
      </c>
      <c r="AB118" s="94">
        <v>20</v>
      </c>
      <c r="AC118" s="94">
        <v>22.3</v>
      </c>
      <c r="AD118" s="94">
        <v>4</v>
      </c>
      <c r="AE118" s="94">
        <v>11.2</v>
      </c>
      <c r="AF118" s="94">
        <v>333</v>
      </c>
      <c r="AG118" s="94">
        <v>18.2</v>
      </c>
      <c r="AH118" s="94">
        <v>6.5</v>
      </c>
      <c r="AI118" s="94">
        <v>2.23</v>
      </c>
      <c r="AJ118" s="94">
        <v>362</v>
      </c>
      <c r="AK118" s="94">
        <v>8.1999999999999993</v>
      </c>
      <c r="AL118" s="94">
        <v>1.17</v>
      </c>
      <c r="AM118" s="94">
        <v>4.0999999999999996</v>
      </c>
      <c r="AN118" s="94">
        <v>6.9</v>
      </c>
      <c r="AO118" s="79"/>
    </row>
    <row r="119" spans="1:41">
      <c r="A119" s="145">
        <v>81</v>
      </c>
      <c r="B119" s="289">
        <v>15.1</v>
      </c>
      <c r="C119" s="289">
        <v>31.2</v>
      </c>
      <c r="D119" s="289">
        <v>3.7</v>
      </c>
      <c r="E119" s="289">
        <v>13.9</v>
      </c>
      <c r="F119" s="289">
        <v>3</v>
      </c>
      <c r="G119" s="290">
        <v>0.56000000000000005</v>
      </c>
      <c r="H119" s="290">
        <v>2.8</v>
      </c>
      <c r="I119" s="290">
        <v>0.45</v>
      </c>
      <c r="J119" s="290">
        <v>2.7</v>
      </c>
      <c r="K119" s="290">
        <v>0.51</v>
      </c>
      <c r="L119" s="290">
        <v>1.45</v>
      </c>
      <c r="M119" s="290">
        <v>0.2</v>
      </c>
      <c r="N119" s="290">
        <v>1.28</v>
      </c>
      <c r="O119" s="290">
        <v>0.19</v>
      </c>
      <c r="P119" s="290">
        <v>13.1</v>
      </c>
      <c r="Q119" s="93">
        <v>5.5</v>
      </c>
      <c r="R119" s="141">
        <v>33.700000000000003</v>
      </c>
      <c r="S119" s="141">
        <v>1.6</v>
      </c>
      <c r="T119" s="87">
        <v>1340</v>
      </c>
      <c r="U119" s="87">
        <v>22200</v>
      </c>
      <c r="V119" s="87">
        <v>815</v>
      </c>
      <c r="W119" s="94">
        <v>24</v>
      </c>
      <c r="X119" s="94">
        <v>8</v>
      </c>
      <c r="Y119" s="94">
        <v>108</v>
      </c>
      <c r="Z119" s="94">
        <v>2.5</v>
      </c>
      <c r="AA119" s="94">
        <v>3</v>
      </c>
      <c r="AB119" s="94">
        <v>20</v>
      </c>
      <c r="AC119" s="94">
        <v>5.6</v>
      </c>
      <c r="AD119" s="94">
        <v>3</v>
      </c>
      <c r="AE119" s="94">
        <v>8.1999999999999993</v>
      </c>
      <c r="AF119" s="94">
        <v>109</v>
      </c>
      <c r="AG119" s="94">
        <v>4.5999999999999996</v>
      </c>
      <c r="AH119" s="94">
        <v>1.2</v>
      </c>
      <c r="AI119" s="94">
        <v>1.03</v>
      </c>
      <c r="AJ119" s="94">
        <v>472</v>
      </c>
      <c r="AK119" s="94">
        <v>3</v>
      </c>
      <c r="AL119" s="94">
        <v>0.3</v>
      </c>
      <c r="AM119" s="94">
        <v>3.2</v>
      </c>
      <c r="AN119" s="94">
        <v>2.4</v>
      </c>
      <c r="AO119" s="79"/>
    </row>
    <row r="120" spans="1:41">
      <c r="A120" s="145">
        <v>82</v>
      </c>
      <c r="B120" s="289">
        <v>28.1</v>
      </c>
      <c r="C120" s="289">
        <v>52</v>
      </c>
      <c r="D120" s="289">
        <v>5.7</v>
      </c>
      <c r="E120" s="289">
        <v>20</v>
      </c>
      <c r="F120" s="289">
        <v>3.7</v>
      </c>
      <c r="G120" s="290">
        <v>0.72</v>
      </c>
      <c r="H120" s="290">
        <v>3.2</v>
      </c>
      <c r="I120" s="290">
        <v>0.45</v>
      </c>
      <c r="J120" s="290">
        <v>2.2999999999999998</v>
      </c>
      <c r="K120" s="290">
        <v>0.4</v>
      </c>
      <c r="L120" s="290">
        <v>1.08</v>
      </c>
      <c r="M120" s="290">
        <v>0.15</v>
      </c>
      <c r="N120" s="290">
        <v>0.89</v>
      </c>
      <c r="O120" s="290">
        <v>0.13</v>
      </c>
      <c r="P120" s="290">
        <v>9.6999999999999993</v>
      </c>
      <c r="Q120" s="93">
        <v>6.2</v>
      </c>
      <c r="R120" s="141">
        <v>66.7</v>
      </c>
      <c r="S120" s="141">
        <v>0.9</v>
      </c>
      <c r="T120" s="87">
        <v>2250</v>
      </c>
      <c r="U120" s="87">
        <v>89900</v>
      </c>
      <c r="V120" s="87">
        <v>3730</v>
      </c>
      <c r="W120" s="94">
        <v>34</v>
      </c>
      <c r="X120" s="94">
        <v>10</v>
      </c>
      <c r="Y120" s="94">
        <v>49</v>
      </c>
      <c r="Z120" s="94">
        <v>1.3</v>
      </c>
      <c r="AA120" s="94">
        <v>4</v>
      </c>
      <c r="AB120" s="94">
        <v>25</v>
      </c>
      <c r="AC120" s="94">
        <v>25</v>
      </c>
      <c r="AD120" s="94">
        <v>2</v>
      </c>
      <c r="AE120" s="94">
        <v>5.3</v>
      </c>
      <c r="AF120" s="94">
        <v>146</v>
      </c>
      <c r="AG120" s="94">
        <v>20.399999999999999</v>
      </c>
      <c r="AH120" s="94">
        <v>3.5</v>
      </c>
      <c r="AI120" s="94">
        <v>1.06</v>
      </c>
      <c r="AJ120" s="94">
        <v>1290</v>
      </c>
      <c r="AK120" s="94">
        <v>5.2</v>
      </c>
      <c r="AL120" s="94">
        <v>1.75</v>
      </c>
      <c r="AM120" s="94">
        <v>2</v>
      </c>
      <c r="AN120" s="94">
        <v>4</v>
      </c>
      <c r="AO120" s="79"/>
    </row>
    <row r="121" spans="1:41">
      <c r="A121" s="145">
        <v>83</v>
      </c>
      <c r="B121" s="289">
        <v>29.9</v>
      </c>
      <c r="C121" s="289">
        <v>59.6</v>
      </c>
      <c r="D121" s="289">
        <v>7.1</v>
      </c>
      <c r="E121" s="289">
        <v>26.5</v>
      </c>
      <c r="F121" s="289">
        <v>5.7</v>
      </c>
      <c r="G121" s="290">
        <v>0.93</v>
      </c>
      <c r="H121" s="290">
        <v>5.5</v>
      </c>
      <c r="I121" s="290">
        <v>0.89</v>
      </c>
      <c r="J121" s="290">
        <v>5.6</v>
      </c>
      <c r="K121" s="290">
        <v>1.1299999999999999</v>
      </c>
      <c r="L121" s="290">
        <v>3.4</v>
      </c>
      <c r="M121" s="290">
        <v>0.5</v>
      </c>
      <c r="N121" s="290">
        <v>3.28</v>
      </c>
      <c r="O121" s="290">
        <v>0.51</v>
      </c>
      <c r="P121" s="290">
        <v>30.4</v>
      </c>
      <c r="Q121" s="93">
        <v>4.8</v>
      </c>
      <c r="R121" s="141">
        <v>7.2</v>
      </c>
      <c r="S121" s="141">
        <v>4.0999999999999996</v>
      </c>
      <c r="T121" s="87">
        <v>1240</v>
      </c>
      <c r="U121" s="87">
        <v>16200</v>
      </c>
      <c r="V121" s="87">
        <v>892</v>
      </c>
      <c r="W121" s="94">
        <v>17</v>
      </c>
      <c r="X121" s="94">
        <v>5</v>
      </c>
      <c r="Y121" s="94">
        <v>123</v>
      </c>
      <c r="Z121" s="94">
        <v>1</v>
      </c>
      <c r="AA121" s="94">
        <v>2</v>
      </c>
      <c r="AB121" s="94">
        <v>45</v>
      </c>
      <c r="AC121" s="94">
        <v>7.2</v>
      </c>
      <c r="AD121" s="94">
        <v>2</v>
      </c>
      <c r="AE121" s="94">
        <v>11.2</v>
      </c>
      <c r="AF121" s="94">
        <v>118</v>
      </c>
      <c r="AG121" s="94">
        <v>19.5</v>
      </c>
      <c r="AH121" s="94">
        <v>1.6</v>
      </c>
      <c r="AI121" s="94">
        <v>0.42</v>
      </c>
      <c r="AJ121" s="94">
        <v>318</v>
      </c>
      <c r="AK121" s="94">
        <v>3.6</v>
      </c>
      <c r="AL121" s="94">
        <v>2.42</v>
      </c>
      <c r="AM121" s="94">
        <v>1.6</v>
      </c>
      <c r="AN121" s="94">
        <v>3.1</v>
      </c>
      <c r="AO121" s="79"/>
    </row>
    <row r="122" spans="1:41">
      <c r="A122" s="145">
        <v>84</v>
      </c>
      <c r="B122" s="289">
        <v>30</v>
      </c>
      <c r="C122" s="289">
        <v>60.3</v>
      </c>
      <c r="D122" s="289">
        <v>7.4</v>
      </c>
      <c r="E122" s="289">
        <v>27.9</v>
      </c>
      <c r="F122" s="289">
        <v>6.2</v>
      </c>
      <c r="G122" s="290">
        <v>0.91</v>
      </c>
      <c r="H122" s="290">
        <v>6</v>
      </c>
      <c r="I122" s="290">
        <v>1.01</v>
      </c>
      <c r="J122" s="290">
        <v>6.4</v>
      </c>
      <c r="K122" s="290">
        <v>1.31</v>
      </c>
      <c r="L122" s="290">
        <v>4.07</v>
      </c>
      <c r="M122" s="290">
        <v>0.61</v>
      </c>
      <c r="N122" s="290">
        <v>4.1900000000000004</v>
      </c>
      <c r="O122" s="290">
        <v>0.66</v>
      </c>
      <c r="P122" s="290">
        <v>32.4</v>
      </c>
      <c r="Q122" s="93">
        <v>7.1</v>
      </c>
      <c r="R122" s="141">
        <v>13.4</v>
      </c>
      <c r="S122" s="141">
        <v>4.3</v>
      </c>
      <c r="T122" s="87">
        <v>1660</v>
      </c>
      <c r="U122" s="87">
        <v>26900</v>
      </c>
      <c r="V122" s="87">
        <v>1480</v>
      </c>
      <c r="W122" s="94">
        <v>20</v>
      </c>
      <c r="X122" s="94">
        <v>7</v>
      </c>
      <c r="Y122" s="94">
        <v>107</v>
      </c>
      <c r="Z122" s="94">
        <v>1.2</v>
      </c>
      <c r="AA122" s="94">
        <v>4</v>
      </c>
      <c r="AB122" s="94">
        <v>14</v>
      </c>
      <c r="AC122" s="94">
        <v>10.3</v>
      </c>
      <c r="AD122" s="94">
        <v>3</v>
      </c>
      <c r="AE122" s="94">
        <v>10.1</v>
      </c>
      <c r="AF122" s="94">
        <v>238</v>
      </c>
      <c r="AG122" s="94">
        <v>11</v>
      </c>
      <c r="AH122" s="94">
        <v>1.4</v>
      </c>
      <c r="AI122" s="94">
        <v>0.51</v>
      </c>
      <c r="AJ122" s="94">
        <v>574</v>
      </c>
      <c r="AK122" s="94">
        <v>5.3</v>
      </c>
      <c r="AL122" s="94">
        <v>0.68</v>
      </c>
      <c r="AM122" s="94">
        <v>1.4</v>
      </c>
      <c r="AN122" s="94">
        <v>3.2</v>
      </c>
      <c r="AO122" s="79"/>
    </row>
    <row r="123" spans="1:41">
      <c r="A123" s="145">
        <v>85</v>
      </c>
      <c r="B123" s="289">
        <v>26.3</v>
      </c>
      <c r="C123" s="289">
        <v>52.3</v>
      </c>
      <c r="D123" s="289">
        <v>6.3</v>
      </c>
      <c r="E123" s="289">
        <v>23.8</v>
      </c>
      <c r="F123" s="289">
        <v>5.2</v>
      </c>
      <c r="G123" s="290">
        <v>0.77</v>
      </c>
      <c r="H123" s="290">
        <v>5.4</v>
      </c>
      <c r="I123" s="290">
        <v>0.93</v>
      </c>
      <c r="J123" s="290">
        <v>6.1</v>
      </c>
      <c r="K123" s="290">
        <v>1.3</v>
      </c>
      <c r="L123" s="290">
        <v>4.0999999999999996</v>
      </c>
      <c r="M123" s="290">
        <v>0.62</v>
      </c>
      <c r="N123" s="290">
        <v>4.26</v>
      </c>
      <c r="O123" s="290">
        <v>0.67</v>
      </c>
      <c r="P123" s="290">
        <v>32.4</v>
      </c>
      <c r="Q123" s="93">
        <v>7.8</v>
      </c>
      <c r="R123" s="141">
        <v>7</v>
      </c>
      <c r="S123" s="141">
        <v>4.0999999999999996</v>
      </c>
      <c r="T123" s="87">
        <v>1520</v>
      </c>
      <c r="U123" s="87">
        <v>17200</v>
      </c>
      <c r="V123" s="87">
        <v>1160</v>
      </c>
      <c r="W123" s="94">
        <v>31</v>
      </c>
      <c r="X123" s="94">
        <v>9</v>
      </c>
      <c r="Y123" s="94">
        <v>126</v>
      </c>
      <c r="Z123" s="94">
        <v>1.7</v>
      </c>
      <c r="AA123" s="94">
        <v>6</v>
      </c>
      <c r="AB123" s="94">
        <v>21</v>
      </c>
      <c r="AC123" s="94">
        <v>11.6</v>
      </c>
      <c r="AD123" s="94">
        <v>2</v>
      </c>
      <c r="AE123" s="94">
        <v>11.2</v>
      </c>
      <c r="AF123" s="94">
        <v>243</v>
      </c>
      <c r="AG123" s="94">
        <v>16.2</v>
      </c>
      <c r="AH123" s="94">
        <v>2.6</v>
      </c>
      <c r="AI123" s="94">
        <v>0.75</v>
      </c>
      <c r="AJ123" s="94">
        <v>501</v>
      </c>
      <c r="AK123" s="94">
        <v>6.1</v>
      </c>
      <c r="AL123" s="94">
        <v>0.8</v>
      </c>
      <c r="AM123" s="94">
        <v>1.4</v>
      </c>
      <c r="AN123" s="94">
        <v>4.5999999999999996</v>
      </c>
      <c r="AO123" s="79"/>
    </row>
    <row r="124" spans="1:41">
      <c r="A124" s="145">
        <v>86</v>
      </c>
      <c r="B124" s="289">
        <v>24.9</v>
      </c>
      <c r="C124" s="289">
        <v>46.3</v>
      </c>
      <c r="D124" s="289">
        <v>5</v>
      </c>
      <c r="E124" s="289">
        <v>17.899999999999999</v>
      </c>
      <c r="F124" s="289">
        <v>3.3</v>
      </c>
      <c r="G124" s="290">
        <v>0.6</v>
      </c>
      <c r="H124" s="290">
        <v>2.6</v>
      </c>
      <c r="I124" s="290">
        <v>0.39</v>
      </c>
      <c r="J124" s="290">
        <v>2</v>
      </c>
      <c r="K124" s="290">
        <v>0.35</v>
      </c>
      <c r="L124" s="290">
        <v>0.99</v>
      </c>
      <c r="M124" s="290">
        <v>0.13</v>
      </c>
      <c r="N124" s="290">
        <v>0.86</v>
      </c>
      <c r="O124" s="290">
        <v>0.12</v>
      </c>
      <c r="P124" s="290">
        <v>8.9</v>
      </c>
      <c r="Q124" s="93">
        <v>6.5</v>
      </c>
      <c r="R124" s="141">
        <v>105</v>
      </c>
      <c r="S124" s="141">
        <v>0.8</v>
      </c>
      <c r="T124" s="87">
        <v>1810</v>
      </c>
      <c r="U124" s="87">
        <v>110000</v>
      </c>
      <c r="V124" s="87">
        <v>4710</v>
      </c>
      <c r="W124" s="94">
        <v>38</v>
      </c>
      <c r="X124" s="94">
        <v>18</v>
      </c>
      <c r="Y124" s="94">
        <v>51</v>
      </c>
      <c r="Z124" s="94">
        <v>1.2</v>
      </c>
      <c r="AA124" s="94">
        <v>9</v>
      </c>
      <c r="AB124" s="94">
        <v>44</v>
      </c>
      <c r="AC124" s="94">
        <v>32.299999999999997</v>
      </c>
      <c r="AD124" s="94">
        <v>2</v>
      </c>
      <c r="AE124" s="94">
        <v>5.7</v>
      </c>
      <c r="AF124" s="94">
        <v>126</v>
      </c>
      <c r="AG124" s="94">
        <v>23.9</v>
      </c>
      <c r="AH124" s="94">
        <v>3.8</v>
      </c>
      <c r="AI124" s="94">
        <v>1.2</v>
      </c>
      <c r="AJ124" s="94">
        <v>519</v>
      </c>
      <c r="AK124" s="94">
        <v>4.5</v>
      </c>
      <c r="AL124" s="94">
        <v>2</v>
      </c>
      <c r="AM124" s="94">
        <v>2.5</v>
      </c>
      <c r="AN124" s="94">
        <v>3.2</v>
      </c>
      <c r="AO124" s="79"/>
    </row>
    <row r="125" spans="1:41">
      <c r="A125" s="145">
        <v>87</v>
      </c>
      <c r="B125" s="289">
        <v>19.8</v>
      </c>
      <c r="C125" s="289">
        <v>46.7</v>
      </c>
      <c r="D125" s="289">
        <v>5.4</v>
      </c>
      <c r="E125" s="289">
        <v>20.399999999999999</v>
      </c>
      <c r="F125" s="289">
        <v>4.3</v>
      </c>
      <c r="G125" s="290">
        <v>0.56999999999999995</v>
      </c>
      <c r="H125" s="290">
        <v>3.5</v>
      </c>
      <c r="I125" s="290">
        <v>0.55000000000000004</v>
      </c>
      <c r="J125" s="290">
        <v>2.9</v>
      </c>
      <c r="K125" s="290">
        <v>0.54</v>
      </c>
      <c r="L125" s="290">
        <v>1.52</v>
      </c>
      <c r="M125" s="290">
        <v>0.22</v>
      </c>
      <c r="N125" s="290">
        <v>1.45</v>
      </c>
      <c r="O125" s="290">
        <v>0.21</v>
      </c>
      <c r="P125" s="290">
        <v>11.9</v>
      </c>
      <c r="Q125" s="93">
        <v>6.5</v>
      </c>
      <c r="R125" s="141">
        <v>33.799999999999997</v>
      </c>
      <c r="S125" s="141">
        <v>1.1000000000000001</v>
      </c>
      <c r="T125" s="87">
        <v>2890</v>
      </c>
      <c r="U125" s="87">
        <v>96600</v>
      </c>
      <c r="V125" s="87">
        <v>3370</v>
      </c>
      <c r="W125" s="94">
        <v>20</v>
      </c>
      <c r="X125" s="94">
        <v>13</v>
      </c>
      <c r="Y125" s="94">
        <v>69</v>
      </c>
      <c r="Z125" s="94">
        <v>0.7</v>
      </c>
      <c r="AA125" s="94">
        <v>6</v>
      </c>
      <c r="AB125" s="94">
        <v>57</v>
      </c>
      <c r="AC125" s="94">
        <v>31.7</v>
      </c>
      <c r="AD125" s="94">
        <v>1</v>
      </c>
      <c r="AE125" s="94">
        <v>12.9</v>
      </c>
      <c r="AF125" s="94">
        <v>177</v>
      </c>
      <c r="AG125" s="94">
        <v>27.2</v>
      </c>
      <c r="AH125" s="94">
        <v>3.7</v>
      </c>
      <c r="AI125" s="94">
        <v>1.23</v>
      </c>
      <c r="AJ125" s="94">
        <v>338</v>
      </c>
      <c r="AK125" s="94">
        <v>6.7</v>
      </c>
      <c r="AL125" s="94">
        <v>2.0299999999999998</v>
      </c>
      <c r="AM125" s="94">
        <v>2</v>
      </c>
      <c r="AN125" s="94">
        <v>3.1</v>
      </c>
      <c r="AO125" s="79"/>
    </row>
    <row r="126" spans="1:41">
      <c r="A126" s="145">
        <v>88</v>
      </c>
      <c r="B126" s="289">
        <v>23.6</v>
      </c>
      <c r="C126" s="289">
        <v>50.9</v>
      </c>
      <c r="D126" s="289">
        <v>6.1</v>
      </c>
      <c r="E126" s="289">
        <v>22.9</v>
      </c>
      <c r="F126" s="289">
        <v>4.9000000000000004</v>
      </c>
      <c r="G126" s="290">
        <v>0.62</v>
      </c>
      <c r="H126" s="290">
        <v>4</v>
      </c>
      <c r="I126" s="290">
        <v>0.62</v>
      </c>
      <c r="J126" s="290">
        <v>3.4</v>
      </c>
      <c r="K126" s="290">
        <v>0.62</v>
      </c>
      <c r="L126" s="290">
        <v>1.8</v>
      </c>
      <c r="M126" s="290">
        <v>0.25</v>
      </c>
      <c r="N126" s="290">
        <v>1.65</v>
      </c>
      <c r="O126" s="290">
        <v>0.24</v>
      </c>
      <c r="P126" s="290">
        <v>14.3</v>
      </c>
      <c r="Q126" s="93">
        <v>7.2</v>
      </c>
      <c r="R126" s="141">
        <v>30</v>
      </c>
      <c r="S126" s="141">
        <v>0.8</v>
      </c>
      <c r="T126" s="87">
        <v>4960</v>
      </c>
      <c r="U126" s="87">
        <v>118000</v>
      </c>
      <c r="V126" s="87">
        <v>2320</v>
      </c>
      <c r="W126" s="94">
        <v>22</v>
      </c>
      <c r="X126" s="94">
        <v>12</v>
      </c>
      <c r="Y126" s="94">
        <v>121</v>
      </c>
      <c r="Z126" s="94">
        <v>3</v>
      </c>
      <c r="AA126" s="94">
        <v>7</v>
      </c>
      <c r="AB126" s="94">
        <v>196</v>
      </c>
      <c r="AC126" s="94">
        <v>38.5</v>
      </c>
      <c r="AD126" s="94">
        <v>1</v>
      </c>
      <c r="AE126" s="94">
        <v>25.1</v>
      </c>
      <c r="AF126" s="94">
        <v>376</v>
      </c>
      <c r="AG126" s="94">
        <v>20</v>
      </c>
      <c r="AH126" s="94">
        <v>5.2</v>
      </c>
      <c r="AI126" s="94">
        <v>2.42</v>
      </c>
      <c r="AJ126" s="94">
        <v>558</v>
      </c>
      <c r="AK126" s="94">
        <v>12</v>
      </c>
      <c r="AL126" s="94">
        <v>2.3199999999999998</v>
      </c>
      <c r="AM126" s="94">
        <v>1.4</v>
      </c>
      <c r="AN126" s="94">
        <v>3.3</v>
      </c>
      <c r="AO126" s="79"/>
    </row>
    <row r="127" spans="1:41">
      <c r="A127" s="145">
        <v>89</v>
      </c>
      <c r="B127" s="289">
        <v>24</v>
      </c>
      <c r="C127" s="289">
        <v>51.7</v>
      </c>
      <c r="D127" s="289">
        <v>5.9</v>
      </c>
      <c r="E127" s="289">
        <v>22.2</v>
      </c>
      <c r="F127" s="289">
        <v>4.5999999999999996</v>
      </c>
      <c r="G127" s="290">
        <v>0.7</v>
      </c>
      <c r="H127" s="290">
        <v>4</v>
      </c>
      <c r="I127" s="290">
        <v>0.62</v>
      </c>
      <c r="J127" s="290">
        <v>3.5</v>
      </c>
      <c r="K127" s="290">
        <v>0.68</v>
      </c>
      <c r="L127" s="290">
        <v>2.0299999999999998</v>
      </c>
      <c r="M127" s="290">
        <v>0.3</v>
      </c>
      <c r="N127" s="290">
        <v>1.99</v>
      </c>
      <c r="O127" s="290">
        <v>0.28999999999999998</v>
      </c>
      <c r="P127" s="290">
        <v>16.100000000000001</v>
      </c>
      <c r="Q127" s="93">
        <v>6.2</v>
      </c>
      <c r="R127" s="141">
        <v>42.9</v>
      </c>
      <c r="S127" s="141">
        <v>1.4</v>
      </c>
      <c r="T127" s="87">
        <v>2030</v>
      </c>
      <c r="U127" s="87">
        <v>81900</v>
      </c>
      <c r="V127" s="87">
        <v>3380</v>
      </c>
      <c r="W127" s="94">
        <v>33</v>
      </c>
      <c r="X127" s="94">
        <v>20</v>
      </c>
      <c r="Y127" s="94">
        <v>63</v>
      </c>
      <c r="Z127" s="94">
        <v>2.1</v>
      </c>
      <c r="AA127" s="94">
        <v>9</v>
      </c>
      <c r="AB127" s="94">
        <v>27</v>
      </c>
      <c r="AC127" s="94">
        <v>26.8</v>
      </c>
      <c r="AD127" s="94">
        <v>1</v>
      </c>
      <c r="AE127" s="94">
        <v>4.2</v>
      </c>
      <c r="AF127" s="94">
        <v>195</v>
      </c>
      <c r="AG127" s="94">
        <v>26.6</v>
      </c>
      <c r="AH127" s="94">
        <v>5</v>
      </c>
      <c r="AI127" s="94">
        <v>0.68</v>
      </c>
      <c r="AJ127" s="94">
        <v>737</v>
      </c>
      <c r="AK127" s="94">
        <v>5.6</v>
      </c>
      <c r="AL127" s="94">
        <v>2.1</v>
      </c>
      <c r="AM127" s="94">
        <v>1.8</v>
      </c>
      <c r="AN127" s="94">
        <v>4.2</v>
      </c>
      <c r="AO127" s="79"/>
    </row>
    <row r="128" spans="1:41">
      <c r="A128" s="145">
        <v>102</v>
      </c>
      <c r="B128" s="289">
        <v>11.4</v>
      </c>
      <c r="C128" s="289">
        <v>24.4</v>
      </c>
      <c r="D128" s="289">
        <v>3</v>
      </c>
      <c r="E128" s="289">
        <v>12.7</v>
      </c>
      <c r="F128" s="289">
        <v>2.7</v>
      </c>
      <c r="G128" s="290">
        <v>0.66</v>
      </c>
      <c r="H128" s="290">
        <v>2.7</v>
      </c>
      <c r="I128" s="290">
        <v>0.4</v>
      </c>
      <c r="J128" s="290">
        <v>2.2000000000000002</v>
      </c>
      <c r="K128" s="290">
        <v>0.44</v>
      </c>
      <c r="L128" s="290">
        <v>1.28</v>
      </c>
      <c r="M128" s="290">
        <v>0.18</v>
      </c>
      <c r="N128" s="290">
        <v>1.1000000000000001</v>
      </c>
      <c r="O128" s="290">
        <v>0.17</v>
      </c>
      <c r="P128" s="290">
        <v>14.1</v>
      </c>
      <c r="Q128" s="93">
        <v>4.3</v>
      </c>
      <c r="R128" s="141">
        <v>19.2</v>
      </c>
      <c r="S128" s="141">
        <v>1.4</v>
      </c>
      <c r="T128" s="87">
        <v>1160</v>
      </c>
      <c r="U128" s="87">
        <v>24000</v>
      </c>
      <c r="V128" s="87">
        <v>1020</v>
      </c>
      <c r="W128" s="94">
        <v>42</v>
      </c>
      <c r="X128" s="94">
        <v>18</v>
      </c>
      <c r="Y128" s="94">
        <v>38</v>
      </c>
      <c r="Z128" s="94">
        <v>5.3</v>
      </c>
      <c r="AA128" s="94">
        <v>9</v>
      </c>
      <c r="AB128" s="94">
        <v>22</v>
      </c>
      <c r="AC128" s="94">
        <v>6.6</v>
      </c>
      <c r="AD128" s="94">
        <v>3</v>
      </c>
      <c r="AE128" s="94">
        <v>1.8</v>
      </c>
      <c r="AF128" s="94">
        <v>32.4</v>
      </c>
      <c r="AG128" s="94">
        <v>2.7</v>
      </c>
      <c r="AH128" s="94">
        <v>0.9</v>
      </c>
      <c r="AI128" s="94">
        <v>0.5</v>
      </c>
      <c r="AJ128" s="94">
        <v>232</v>
      </c>
      <c r="AK128" s="94">
        <v>1</v>
      </c>
      <c r="AL128" s="94">
        <v>0.22</v>
      </c>
      <c r="AM128" s="94">
        <v>0.4</v>
      </c>
      <c r="AN128" s="94">
        <v>1.1000000000000001</v>
      </c>
      <c r="AO128" s="79"/>
    </row>
    <row r="129" spans="1:41">
      <c r="A129" s="145">
        <v>103</v>
      </c>
      <c r="B129" s="289">
        <v>6.6</v>
      </c>
      <c r="C129" s="289">
        <v>13.3</v>
      </c>
      <c r="D129" s="289">
        <v>1.7</v>
      </c>
      <c r="E129" s="289">
        <v>7.4</v>
      </c>
      <c r="F129" s="289">
        <v>1.8</v>
      </c>
      <c r="G129" s="290">
        <v>0.48</v>
      </c>
      <c r="H129" s="290">
        <v>2</v>
      </c>
      <c r="I129" s="290">
        <v>0.32</v>
      </c>
      <c r="J129" s="290">
        <v>1.9</v>
      </c>
      <c r="K129" s="290">
        <v>0.39</v>
      </c>
      <c r="L129" s="290">
        <v>1.1200000000000001</v>
      </c>
      <c r="M129" s="290">
        <v>0.15</v>
      </c>
      <c r="N129" s="290">
        <v>0.91</v>
      </c>
      <c r="O129" s="290">
        <v>0.14000000000000001</v>
      </c>
      <c r="P129" s="290">
        <v>13.3</v>
      </c>
      <c r="Q129" s="93">
        <v>3.5</v>
      </c>
      <c r="R129" s="141">
        <v>9.6</v>
      </c>
      <c r="S129" s="141">
        <v>1.6</v>
      </c>
      <c r="T129" s="87">
        <v>637</v>
      </c>
      <c r="U129" s="87">
        <v>12200</v>
      </c>
      <c r="V129" s="87">
        <v>1080</v>
      </c>
      <c r="W129" s="94">
        <v>24</v>
      </c>
      <c r="X129" s="94">
        <v>16</v>
      </c>
      <c r="Y129" s="94">
        <v>84</v>
      </c>
      <c r="Z129" s="94">
        <v>3.5</v>
      </c>
      <c r="AA129" s="94">
        <v>12</v>
      </c>
      <c r="AB129" s="94">
        <v>9</v>
      </c>
      <c r="AC129" s="94">
        <v>5.5</v>
      </c>
      <c r="AD129" s="94">
        <v>2</v>
      </c>
      <c r="AE129" s="94">
        <v>1.9</v>
      </c>
      <c r="AF129" s="94">
        <v>30.3</v>
      </c>
      <c r="AG129" s="94">
        <v>2.2000000000000002</v>
      </c>
      <c r="AH129" s="94">
        <v>0.8</v>
      </c>
      <c r="AI129" s="94">
        <v>0.32</v>
      </c>
      <c r="AJ129" s="94">
        <v>22</v>
      </c>
      <c r="AK129" s="94">
        <v>0.8</v>
      </c>
      <c r="AL129" s="94">
        <v>0.19</v>
      </c>
      <c r="AM129" s="94">
        <v>0.4</v>
      </c>
      <c r="AN129" s="94">
        <v>0.8</v>
      </c>
      <c r="AO129" s="79"/>
    </row>
    <row r="130" spans="1:41">
      <c r="A130" s="145">
        <v>104</v>
      </c>
      <c r="B130" s="289">
        <v>7.7</v>
      </c>
      <c r="C130" s="289">
        <v>14.6</v>
      </c>
      <c r="D130" s="289">
        <v>1.6</v>
      </c>
      <c r="E130" s="289">
        <v>6</v>
      </c>
      <c r="F130" s="289">
        <v>1.2</v>
      </c>
      <c r="G130" s="290">
        <v>0.25</v>
      </c>
      <c r="H130" s="290">
        <v>1.1000000000000001</v>
      </c>
      <c r="I130" s="290">
        <v>0.16</v>
      </c>
      <c r="J130" s="290">
        <v>0.9</v>
      </c>
      <c r="K130" s="290">
        <v>0.17</v>
      </c>
      <c r="L130" s="290">
        <v>0.5</v>
      </c>
      <c r="M130" s="290">
        <v>7.0000000000000007E-2</v>
      </c>
      <c r="N130" s="290">
        <v>0.45</v>
      </c>
      <c r="O130" s="290">
        <v>7.0000000000000007E-2</v>
      </c>
      <c r="P130" s="290">
        <v>5.0999999999999996</v>
      </c>
      <c r="Q130" s="93">
        <v>6.9</v>
      </c>
      <c r="R130" s="141">
        <v>51</v>
      </c>
      <c r="S130" s="141">
        <v>0.6</v>
      </c>
      <c r="T130" s="87">
        <v>594</v>
      </c>
      <c r="U130" s="87">
        <v>23700</v>
      </c>
      <c r="V130" s="87">
        <v>1450</v>
      </c>
      <c r="W130" s="94">
        <v>44</v>
      </c>
      <c r="X130" s="94">
        <v>21</v>
      </c>
      <c r="Y130" s="94">
        <v>51</v>
      </c>
      <c r="Z130" s="94">
        <v>2.7</v>
      </c>
      <c r="AA130" s="94">
        <v>9</v>
      </c>
      <c r="AB130" s="94">
        <v>5</v>
      </c>
      <c r="AC130" s="94">
        <v>6.7</v>
      </c>
      <c r="AD130" s="94">
        <v>5</v>
      </c>
      <c r="AE130" s="94">
        <v>0.9</v>
      </c>
      <c r="AF130" s="94">
        <v>46.9</v>
      </c>
      <c r="AG130" s="94">
        <v>3.1</v>
      </c>
      <c r="AH130" s="94">
        <v>1.1000000000000001</v>
      </c>
      <c r="AI130" s="94">
        <v>0.98</v>
      </c>
      <c r="AJ130" s="94">
        <v>42</v>
      </c>
      <c r="AK130" s="94">
        <v>1.3</v>
      </c>
      <c r="AL130" s="94">
        <v>0.28999999999999998</v>
      </c>
      <c r="AM130" s="94">
        <v>0.4</v>
      </c>
      <c r="AN130" s="94">
        <v>1.7</v>
      </c>
      <c r="AO130" s="79"/>
    </row>
    <row r="131" spans="1:41">
      <c r="A131" s="145">
        <v>105</v>
      </c>
      <c r="B131" s="289">
        <v>12.1</v>
      </c>
      <c r="C131" s="289">
        <v>25</v>
      </c>
      <c r="D131" s="289">
        <v>2.9</v>
      </c>
      <c r="E131" s="289">
        <v>11.1</v>
      </c>
      <c r="F131" s="289">
        <v>2.4</v>
      </c>
      <c r="G131" s="290">
        <v>0.59</v>
      </c>
      <c r="H131" s="290">
        <v>2.4</v>
      </c>
      <c r="I131" s="290">
        <v>0.37</v>
      </c>
      <c r="J131" s="290">
        <v>2.2000000000000002</v>
      </c>
      <c r="K131" s="290">
        <v>0.44</v>
      </c>
      <c r="L131" s="290">
        <v>1.27</v>
      </c>
      <c r="M131" s="290">
        <v>0.17</v>
      </c>
      <c r="N131" s="290">
        <v>1.1200000000000001</v>
      </c>
      <c r="O131" s="290">
        <v>0.17</v>
      </c>
      <c r="P131" s="290">
        <v>14.2</v>
      </c>
      <c r="Q131" s="93">
        <v>5.0999999999999996</v>
      </c>
      <c r="R131" s="141">
        <v>39.299999999999997</v>
      </c>
      <c r="S131" s="141">
        <v>2.6</v>
      </c>
      <c r="T131" s="87">
        <v>624</v>
      </c>
      <c r="U131" s="87">
        <v>17500</v>
      </c>
      <c r="V131" s="87">
        <v>2100</v>
      </c>
      <c r="W131" s="94">
        <v>50</v>
      </c>
      <c r="X131" s="94">
        <v>43</v>
      </c>
      <c r="Y131" s="94">
        <v>69</v>
      </c>
      <c r="Z131" s="94">
        <v>3.2</v>
      </c>
      <c r="AA131" s="94">
        <v>22</v>
      </c>
      <c r="AB131" s="94">
        <v>9</v>
      </c>
      <c r="AC131" s="94">
        <v>7.8</v>
      </c>
      <c r="AD131" s="94">
        <v>3</v>
      </c>
      <c r="AE131" s="94">
        <v>8.1</v>
      </c>
      <c r="AF131" s="94">
        <v>58.6</v>
      </c>
      <c r="AG131" s="94">
        <v>5.8</v>
      </c>
      <c r="AH131" s="94">
        <v>1.4</v>
      </c>
      <c r="AI131" s="94">
        <v>1.1100000000000001</v>
      </c>
      <c r="AJ131" s="94">
        <v>86</v>
      </c>
      <c r="AK131" s="94">
        <v>1.8</v>
      </c>
      <c r="AL131" s="94">
        <v>0.46</v>
      </c>
      <c r="AM131" s="94">
        <v>0.9</v>
      </c>
      <c r="AN131" s="94">
        <v>1.5</v>
      </c>
      <c r="AO131" s="79"/>
    </row>
  </sheetData>
  <conditionalFormatting sqref="C6:AO44">
    <cfRule type="colorScale" priority="1">
      <colorScale>
        <cfvo type="min"/>
        <cfvo type="percentile" val="50"/>
        <cfvo type="max"/>
        <color rgb="FF5A8AC6"/>
        <color rgb="FFFCFCFF"/>
        <color rgb="FFF8696B"/>
      </colorScale>
    </cfRule>
  </conditionalFormatting>
  <conditionalFormatting sqref="E49">
    <cfRule type="dataBar" priority="6">
      <dataBar>
        <cfvo type="min"/>
        <cfvo type="max"/>
        <color rgb="FF638EC6"/>
      </dataBar>
      <extLst>
        <ext xmlns:x14="http://schemas.microsoft.com/office/spreadsheetml/2009/9/main" uri="{B025F937-C7B1-47D3-B67F-A62EFF666E3E}">
          <x14:id>{7693B2B6-300E-49D9-ACF3-E85D1AEB1402}</x14:id>
        </ext>
      </extLst>
    </cfRule>
  </conditionalFormatting>
  <conditionalFormatting sqref="F49">
    <cfRule type="dataBar" priority="5">
      <dataBar>
        <cfvo type="min"/>
        <cfvo type="max"/>
        <color rgb="FF638EC6"/>
      </dataBar>
      <extLst>
        <ext xmlns:x14="http://schemas.microsoft.com/office/spreadsheetml/2009/9/main" uri="{B025F937-C7B1-47D3-B67F-A62EFF666E3E}">
          <x14:id>{0EC27898-88B7-4A62-8C9A-C8BE5FDE3A3E}</x14:id>
        </ext>
      </extLst>
    </cfRule>
  </conditionalFormatting>
  <conditionalFormatting sqref="G49">
    <cfRule type="dataBar" priority="4">
      <dataBar>
        <cfvo type="min"/>
        <cfvo type="max"/>
        <color rgb="FF638EC6"/>
      </dataBar>
      <extLst>
        <ext xmlns:x14="http://schemas.microsoft.com/office/spreadsheetml/2009/9/main" uri="{B025F937-C7B1-47D3-B67F-A62EFF666E3E}">
          <x14:id>{FA8F9923-9928-42C6-B293-D775955DFD8C}</x14:id>
        </ext>
      </extLst>
    </cfRule>
  </conditionalFormatting>
  <conditionalFormatting sqref="H49">
    <cfRule type="dataBar" priority="3">
      <dataBar>
        <cfvo type="min"/>
        <cfvo type="max"/>
        <color rgb="FF638EC6"/>
      </dataBar>
      <extLst>
        <ext xmlns:x14="http://schemas.microsoft.com/office/spreadsheetml/2009/9/main" uri="{B025F937-C7B1-47D3-B67F-A62EFF666E3E}">
          <x14:id>{802300ED-7C13-4308-9EAD-8A5BF41F68A0}</x14:id>
        </ext>
      </extLst>
    </cfRule>
  </conditionalFormatting>
  <conditionalFormatting sqref="I49">
    <cfRule type="dataBar" priority="2">
      <dataBar>
        <cfvo type="min"/>
        <cfvo type="max"/>
        <color rgb="FF638EC6"/>
      </dataBar>
      <extLst>
        <ext xmlns:x14="http://schemas.microsoft.com/office/spreadsheetml/2009/9/main" uri="{B025F937-C7B1-47D3-B67F-A62EFF666E3E}">
          <x14:id>{8ACF0BA9-5435-4267-B5B2-B508D3A521CB}</x14:id>
        </ext>
      </extLst>
    </cfRule>
  </conditionalFormatting>
  <pageMargins left="0.7" right="0.7" top="0.75" bottom="0.75" header="0.3" footer="0.3"/>
  <pageSetup paperSize="3" scale="32" orientation="landscape" r:id="rId1"/>
  <extLst>
    <ext xmlns:x14="http://schemas.microsoft.com/office/spreadsheetml/2009/9/main" uri="{78C0D931-6437-407d-A8EE-F0AAD7539E65}">
      <x14:conditionalFormattings>
        <x14:conditionalFormatting xmlns:xm="http://schemas.microsoft.com/office/excel/2006/main">
          <x14:cfRule type="dataBar" id="{7693B2B6-300E-49D9-ACF3-E85D1AEB1402}">
            <x14:dataBar minLength="0" maxLength="100" border="1" negativeBarBorderColorSameAsPositive="0">
              <x14:cfvo type="autoMin"/>
              <x14:cfvo type="autoMax"/>
              <x14:borderColor rgb="FF638EC6"/>
              <x14:negativeFillColor rgb="FFFF0000"/>
              <x14:negativeBorderColor rgb="FFFF0000"/>
              <x14:axisColor rgb="FF000000"/>
            </x14:dataBar>
          </x14:cfRule>
          <xm:sqref>E49</xm:sqref>
        </x14:conditionalFormatting>
        <x14:conditionalFormatting xmlns:xm="http://schemas.microsoft.com/office/excel/2006/main">
          <x14:cfRule type="dataBar" id="{0EC27898-88B7-4A62-8C9A-C8BE5FDE3A3E}">
            <x14:dataBar minLength="0" maxLength="100" border="1" negativeBarBorderColorSameAsPositive="0">
              <x14:cfvo type="autoMin"/>
              <x14:cfvo type="autoMax"/>
              <x14:borderColor rgb="FF638EC6"/>
              <x14:negativeFillColor rgb="FFFF0000"/>
              <x14:negativeBorderColor rgb="FFFF0000"/>
              <x14:axisColor rgb="FF000000"/>
            </x14:dataBar>
          </x14:cfRule>
          <xm:sqref>F49</xm:sqref>
        </x14:conditionalFormatting>
        <x14:conditionalFormatting xmlns:xm="http://schemas.microsoft.com/office/excel/2006/main">
          <x14:cfRule type="dataBar" id="{FA8F9923-9928-42C6-B293-D775955DFD8C}">
            <x14:dataBar minLength="0" maxLength="100" border="1" negativeBarBorderColorSameAsPositive="0">
              <x14:cfvo type="autoMin"/>
              <x14:cfvo type="autoMax"/>
              <x14:borderColor rgb="FF638EC6"/>
              <x14:negativeFillColor rgb="FFFF0000"/>
              <x14:negativeBorderColor rgb="FFFF0000"/>
              <x14:axisColor rgb="FF000000"/>
            </x14:dataBar>
          </x14:cfRule>
          <xm:sqref>G49</xm:sqref>
        </x14:conditionalFormatting>
        <x14:conditionalFormatting xmlns:xm="http://schemas.microsoft.com/office/excel/2006/main">
          <x14:cfRule type="dataBar" id="{802300ED-7C13-4308-9EAD-8A5BF41F68A0}">
            <x14:dataBar minLength="0" maxLength="100" border="1" negativeBarBorderColorSameAsPositive="0">
              <x14:cfvo type="autoMin"/>
              <x14:cfvo type="autoMax"/>
              <x14:borderColor rgb="FF638EC6"/>
              <x14:negativeFillColor rgb="FFFF0000"/>
              <x14:negativeBorderColor rgb="FFFF0000"/>
              <x14:axisColor rgb="FF000000"/>
            </x14:dataBar>
          </x14:cfRule>
          <xm:sqref>H49</xm:sqref>
        </x14:conditionalFormatting>
        <x14:conditionalFormatting xmlns:xm="http://schemas.microsoft.com/office/excel/2006/main">
          <x14:cfRule type="dataBar" id="{8ACF0BA9-5435-4267-B5B2-B508D3A521CB}">
            <x14:dataBar minLength="0" maxLength="100" border="1" negativeBarBorderColorSameAsPositive="0">
              <x14:cfvo type="autoMin"/>
              <x14:cfvo type="autoMax"/>
              <x14:borderColor rgb="FF638EC6"/>
              <x14:negativeFillColor rgb="FFFF0000"/>
              <x14:negativeBorderColor rgb="FFFF0000"/>
              <x14:axisColor rgb="FF000000"/>
            </x14:dataBar>
          </x14:cfRule>
          <xm:sqref>I49</xm:sqref>
        </x14:conditionalFormatting>
      </x14:conditionalFormattings>
    </ext>
    <ext xmlns:x15="http://schemas.microsoft.com/office/spreadsheetml/2010/11/main" uri="{F7C9EE02-42E1-4005-9D12-6889AFFD525C}">
      <x15:webExtensions xmlns:xm="http://schemas.microsoft.com/office/excel/2006/main">
        <x15:webExtension appRef="{CF699F23-EF08-49CC-B555-4B057FC61EC5}">
          <xm:f>'Table S5 '!1:1048576</xm:f>
        </x15:webExtension>
        <x15:webExtension appRef="{AAD279BD-A2AD-43FB-B5ED-4FCFCF4048B3}">
          <xm:f>'Table S5 '!$B$49:$AN$131</xm:f>
        </x15:webExtension>
        <x15:webExtension appRef="{D8B403E9-0387-4EAD-AFE0-65106A764D44}">
          <xm:f>'Table S5 '!$AQ$5:$CE$45</xm:f>
        </x15:webExtension>
      </x15:webExtens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03B8B-FA61-4CB3-A468-9394C6F5CEE8}">
  <sheetPr>
    <tabColor theme="0" tint="-0.34998626667073579"/>
  </sheetPr>
  <dimension ref="A1:AA128"/>
  <sheetViews>
    <sheetView topLeftCell="C1" zoomScaleNormal="100" workbookViewId="0">
      <pane ySplit="5" topLeftCell="A6" activePane="bottomLeft" state="frozen"/>
      <selection activeCell="J33" sqref="J33"/>
      <selection pane="bottomLeft" activeCell="F6" sqref="F6"/>
    </sheetView>
  </sheetViews>
  <sheetFormatPr defaultColWidth="8.85546875" defaultRowHeight="15.75"/>
  <cols>
    <col min="1" max="1" width="12.7109375" style="5" customWidth="1"/>
    <col min="2" max="2" width="20.28515625" style="7" customWidth="1"/>
    <col min="3" max="3" width="10.85546875" style="5" customWidth="1"/>
    <col min="4" max="4" width="7.28515625" style="5" customWidth="1"/>
    <col min="5" max="5" width="19.7109375" style="5" bestFit="1" customWidth="1"/>
    <col min="6" max="21" width="9.5703125" style="5" customWidth="1"/>
    <col min="22" max="22" width="7.5703125" style="7" customWidth="1"/>
    <col min="23" max="24" width="7.85546875" style="7" customWidth="1"/>
    <col min="25" max="26" width="12.7109375" style="7" customWidth="1"/>
    <col min="27" max="16384" width="8.85546875" style="7"/>
  </cols>
  <sheetData>
    <row r="1" spans="1:27">
      <c r="A1" s="5" t="s">
        <v>723</v>
      </c>
      <c r="B1" s="7" t="s">
        <v>979</v>
      </c>
    </row>
    <row r="2" spans="1:27" ht="16.149999999999999" customHeight="1">
      <c r="A2" s="30"/>
      <c r="C2" s="7"/>
      <c r="D2" s="7"/>
      <c r="E2" s="7"/>
      <c r="F2" s="7"/>
      <c r="G2" s="7"/>
      <c r="H2" s="7"/>
      <c r="I2" s="7"/>
      <c r="J2" s="7"/>
      <c r="K2" s="7"/>
      <c r="L2" s="7"/>
      <c r="M2" s="7"/>
      <c r="N2" s="7"/>
      <c r="O2" s="7"/>
      <c r="P2" s="7"/>
      <c r="Q2" s="7"/>
      <c r="R2" s="7"/>
      <c r="S2" s="7"/>
      <c r="T2" s="7"/>
      <c r="U2" s="7"/>
      <c r="V2" s="31"/>
      <c r="W2" s="31"/>
      <c r="X2" s="31"/>
      <c r="Y2" s="29"/>
      <c r="Z2" s="29"/>
    </row>
    <row r="3" spans="1:27" ht="17.25" customHeight="1">
      <c r="A3" s="182"/>
      <c r="B3" s="183"/>
      <c r="C3" s="183"/>
      <c r="D3" s="183"/>
      <c r="E3" s="183"/>
      <c r="F3" s="183"/>
      <c r="G3" s="183"/>
      <c r="H3" s="183"/>
      <c r="I3" s="183"/>
      <c r="J3" s="183"/>
      <c r="K3" s="183"/>
      <c r="L3" s="183"/>
      <c r="M3" s="183"/>
      <c r="N3" s="183"/>
      <c r="O3" s="183"/>
      <c r="P3" s="183"/>
      <c r="Q3" s="183"/>
      <c r="R3" s="183"/>
      <c r="S3" s="183"/>
      <c r="T3" s="183"/>
      <c r="U3" s="183"/>
      <c r="V3" s="367"/>
      <c r="W3" s="367"/>
      <c r="X3" s="367"/>
      <c r="Y3" s="367"/>
      <c r="Z3" s="229"/>
    </row>
    <row r="4" spans="1:27" ht="17.25" customHeight="1">
      <c r="A4" s="182"/>
      <c r="B4" s="183"/>
      <c r="C4" s="183"/>
      <c r="D4" s="183"/>
      <c r="E4" s="183"/>
      <c r="F4" s="368" t="s">
        <v>756</v>
      </c>
      <c r="G4" s="369"/>
      <c r="H4" s="369"/>
      <c r="I4" s="369"/>
      <c r="J4" s="370"/>
      <c r="K4" s="371" t="s">
        <v>757</v>
      </c>
      <c r="L4" s="372"/>
      <c r="M4" s="372"/>
      <c r="N4" s="372"/>
      <c r="O4" s="372"/>
      <c r="P4" s="372"/>
      <c r="Q4" s="372"/>
      <c r="R4" s="372"/>
      <c r="S4" s="372"/>
      <c r="T4" s="373"/>
      <c r="U4" s="183"/>
      <c r="V4" s="229"/>
      <c r="W4" s="229"/>
      <c r="X4" s="229"/>
      <c r="Y4" s="229"/>
      <c r="Z4" s="229"/>
    </row>
    <row r="5" spans="1:27" s="5" customFormat="1" ht="28.5" customHeight="1">
      <c r="A5" s="158" t="s">
        <v>288</v>
      </c>
      <c r="B5" s="103" t="s">
        <v>317</v>
      </c>
      <c r="C5" s="103" t="s">
        <v>551</v>
      </c>
      <c r="D5" s="103" t="s">
        <v>321</v>
      </c>
      <c r="E5" s="103" t="s">
        <v>380</v>
      </c>
      <c r="F5" s="226" t="s">
        <v>136</v>
      </c>
      <c r="G5" s="226" t="s">
        <v>137</v>
      </c>
      <c r="H5" s="226" t="s">
        <v>151</v>
      </c>
      <c r="I5" s="226" t="s">
        <v>138</v>
      </c>
      <c r="J5" s="226" t="s">
        <v>139</v>
      </c>
      <c r="K5" s="227" t="s">
        <v>230</v>
      </c>
      <c r="L5" s="227" t="s">
        <v>141</v>
      </c>
      <c r="M5" s="227" t="s">
        <v>231</v>
      </c>
      <c r="N5" s="227" t="s">
        <v>232</v>
      </c>
      <c r="O5" s="227" t="s">
        <v>233</v>
      </c>
      <c r="P5" s="227" t="s">
        <v>234</v>
      </c>
      <c r="Q5" s="227" t="s">
        <v>148</v>
      </c>
      <c r="R5" s="227" t="s">
        <v>145</v>
      </c>
      <c r="S5" s="227" t="s">
        <v>150</v>
      </c>
      <c r="T5" s="227" t="s">
        <v>235</v>
      </c>
      <c r="U5" s="103" t="s">
        <v>166</v>
      </c>
      <c r="V5" s="103" t="s">
        <v>1074</v>
      </c>
      <c r="W5" s="158" t="s">
        <v>432</v>
      </c>
      <c r="X5" s="158" t="s">
        <v>788</v>
      </c>
      <c r="Y5" s="228" t="s">
        <v>431</v>
      </c>
      <c r="Z5" s="103" t="s">
        <v>554</v>
      </c>
    </row>
    <row r="6" spans="1:27">
      <c r="A6" s="89">
        <v>0</v>
      </c>
      <c r="B6" s="87" t="s">
        <v>303</v>
      </c>
      <c r="C6" s="89" t="s">
        <v>211</v>
      </c>
      <c r="D6" s="89" t="s">
        <v>343</v>
      </c>
      <c r="E6" s="120" t="s">
        <v>370</v>
      </c>
      <c r="F6" s="323">
        <f>'Table S3a'!F7/('Table S6a'!$Z6/100)</f>
        <v>53.586380128384036</v>
      </c>
      <c r="G6" s="323">
        <f>'Table S3a'!G7/('Table S6a'!$Z6/100)</f>
        <v>103.2654200390734</v>
      </c>
      <c r="H6" s="323">
        <f>'Table S3a'!H7/('Table S6a'!$Z6/100)</f>
        <v>11.722020653084009</v>
      </c>
      <c r="I6" s="323">
        <f>'Table S3a'!I7/('Table S6a'!$Z6/100)</f>
        <v>45.492603963159368</v>
      </c>
      <c r="J6" s="323">
        <f>'Table S3a'!J7/('Table S6a'!$Z6/100)</f>
        <v>9.2101590845660049</v>
      </c>
      <c r="K6" s="324">
        <f>'Table S3a'!K7/('Table S6a'!$Z6/100)</f>
        <v>1.8141222439296678</v>
      </c>
      <c r="L6" s="324">
        <f>'Table S3a'!L7/('Table S6a'!$Z6/100)</f>
        <v>8.6519676248953399</v>
      </c>
      <c r="M6" s="324">
        <f>'Table S3a'!M7/('Table S6a'!$Z6/100)</f>
        <v>1.3396595032096008</v>
      </c>
      <c r="N6" s="324">
        <f>'Table S3a'!N7/('Table S6a'!$Z6/100)</f>
        <v>7.5355847055540055</v>
      </c>
      <c r="O6" s="324">
        <f>'Table S3a'!O7/('Table S6a'!$Z6/100)</f>
        <v>1.4512977951437342</v>
      </c>
      <c r="P6" s="324">
        <f>'Table S3a'!P7/('Table S6a'!$Z6/100)</f>
        <v>4.1864359475300024</v>
      </c>
      <c r="Q6" s="324">
        <f>'Table S3a'!Q7/('Table S6a'!$Z6/100)</f>
        <v>0.55819145967066708</v>
      </c>
      <c r="R6" s="324">
        <f>'Table S3a'!R7/('Table S6a'!$Z6/100)</f>
        <v>3.5724253418922691</v>
      </c>
      <c r="S6" s="324">
        <f>'Table S3a'!S7/('Table S6a'!$Z6/100)</f>
        <v>0.50237231370360036</v>
      </c>
      <c r="T6" s="324">
        <f>'Table S3a'!T7/('Table S6a'!$Z6/100)</f>
        <v>37.398827797934693</v>
      </c>
      <c r="U6" s="321">
        <f>'Table S3a'!U7/('Table S6a'!$Z6/100)</f>
        <v>20.932179737650014</v>
      </c>
      <c r="V6" s="141" cm="1">
        <f t="array" ref="V6">SUM(H6:I6+M6:N6)</f>
        <v>66.089868825006988</v>
      </c>
      <c r="W6" s="121">
        <v>290.28746860173044</v>
      </c>
      <c r="X6" s="121">
        <v>311.21964833938046</v>
      </c>
      <c r="Y6" s="93">
        <v>0.30012499999999998</v>
      </c>
      <c r="Z6" s="141">
        <v>35.83</v>
      </c>
      <c r="AA6" s="7" t="s">
        <v>387</v>
      </c>
    </row>
    <row r="7" spans="1:27">
      <c r="A7" s="89">
        <v>1</v>
      </c>
      <c r="B7" s="87" t="s">
        <v>300</v>
      </c>
      <c r="C7" s="89" t="s">
        <v>211</v>
      </c>
      <c r="D7" s="89" t="s">
        <v>343</v>
      </c>
      <c r="E7" s="120" t="s">
        <v>1002</v>
      </c>
      <c r="F7" s="323">
        <f>'Table S3a'!F8/('Table S6a'!$Z7/100)</f>
        <v>143.59415305245057</v>
      </c>
      <c r="G7" s="323">
        <f>'Table S3a'!G8/('Table S6a'!$Z7/100)</f>
        <v>315.27658354829464</v>
      </c>
      <c r="H7" s="323">
        <f>'Table S3a'!H8/('Table S6a'!$Z7/100)</f>
        <v>37.259959873889365</v>
      </c>
      <c r="I7" s="323">
        <f>'Table S3a'!I8/('Table S6a'!$Z7/100)</f>
        <v>148.75322441960446</v>
      </c>
      <c r="J7" s="323">
        <f>'Table S3a'!J8/('Table S6a'!$Z7/100)</f>
        <v>30.381198051017485</v>
      </c>
      <c r="K7" s="324">
        <f>'Table S3a'!K8/('Table S6a'!$Z7/100)</f>
        <v>5.8182860418458011</v>
      </c>
      <c r="L7" s="324">
        <f>'Table S3a'!L8/('Table S6a'!$Z7/100)</f>
        <v>26.65520206362855</v>
      </c>
      <c r="M7" s="324">
        <f>'Table S3a'!M8/('Table S6a'!$Z7/100)</f>
        <v>3.7833190025795358</v>
      </c>
      <c r="N7" s="324">
        <f>'Table S3a'!N8/('Table S6a'!$Z7/100)</f>
        <v>19.489825164803669</v>
      </c>
      <c r="O7" s="324">
        <f>'Table S3a'!O8/('Table S6a'!$Z7/100)</f>
        <v>3.4393809114359417</v>
      </c>
      <c r="P7" s="324">
        <f>'Table S3a'!P8/('Table S6a'!$Z7/100)</f>
        <v>9.085697907709946</v>
      </c>
      <c r="Q7" s="324">
        <f>'Table S3a'!Q8/('Table S6a'!$Z7/100)</f>
        <v>1.1177987962166811</v>
      </c>
      <c r="R7" s="324">
        <f>'Table S3a'!R8/('Table S6a'!$Z7/100)</f>
        <v>6.5634852393235885</v>
      </c>
      <c r="S7" s="324">
        <f>'Table S3a'!S8/('Table S6a'!$Z7/100)</f>
        <v>0.91716824304958444</v>
      </c>
      <c r="T7" s="324">
        <f>'Table S3a'!T8/('Table S6a'!$Z7/100)</f>
        <v>85.411292633992559</v>
      </c>
      <c r="U7" s="321">
        <f>'Table S3a'!U8/('Table S6a'!$Z7/100)</f>
        <v>28.661507595299515</v>
      </c>
      <c r="V7" s="141" cm="1">
        <f t="array" ref="V7">SUM(H7:I7+M7:N7)</f>
        <v>209.28632846087703</v>
      </c>
      <c r="W7" s="121">
        <v>837.54657494984212</v>
      </c>
      <c r="X7" s="121">
        <v>866.20808254514168</v>
      </c>
      <c r="Y7" s="93">
        <v>0.24032258064516129</v>
      </c>
      <c r="Z7" s="141">
        <v>34.89</v>
      </c>
    </row>
    <row r="8" spans="1:27">
      <c r="A8" s="89">
        <v>2</v>
      </c>
      <c r="B8" s="87" t="s">
        <v>316</v>
      </c>
      <c r="C8" s="89" t="s">
        <v>211</v>
      </c>
      <c r="D8" s="89" t="s">
        <v>343</v>
      </c>
      <c r="E8" s="120" t="s">
        <v>1002</v>
      </c>
      <c r="F8" s="323">
        <f>'Table S3a'!F9/('Table S6a'!$Z8/100)</f>
        <v>80.469019427520408</v>
      </c>
      <c r="G8" s="323">
        <f>'Table S3a'!G9/('Table S6a'!$Z8/100)</f>
        <v>165.53626853661342</v>
      </c>
      <c r="H8" s="323">
        <f>'Table S3a'!H9/('Table S6a'!$Z8/100)</f>
        <v>19.082653178526272</v>
      </c>
      <c r="I8" s="323">
        <f>'Table S3a'!I9/('Table S6a'!$Z8/100)</f>
        <v>68.973445223588925</v>
      </c>
      <c r="J8" s="323">
        <f>'Table S3a'!J9/('Table S6a'!$Z8/100)</f>
        <v>13.564777560639156</v>
      </c>
      <c r="K8" s="324">
        <f>'Table S3a'!K9/('Table S6a'!$Z8/100)</f>
        <v>2.6209909184963789</v>
      </c>
      <c r="L8" s="324">
        <f>'Table S3a'!L9/('Table S6a'!$Z8/100)</f>
        <v>11.495574203931488</v>
      </c>
      <c r="M8" s="324">
        <f>'Table S3a'!M9/('Table S6a'!$Z8/100)</f>
        <v>1.5633980917346824</v>
      </c>
      <c r="N8" s="324">
        <f>'Table S3a'!N9/('Table S6a'!$Z8/100)</f>
        <v>7.4721232325554672</v>
      </c>
      <c r="O8" s="324">
        <f>'Table S3a'!O9/('Table S6a'!$Z8/100)</f>
        <v>1.1495574203931487</v>
      </c>
      <c r="P8" s="324">
        <f>'Table S3a'!P9/('Table S6a'!$Z8/100)</f>
        <v>2.873893550982872</v>
      </c>
      <c r="Q8" s="324">
        <f>'Table S3a'!Q9/('Table S6a'!$Z8/100)</f>
        <v>0.34486722611794463</v>
      </c>
      <c r="R8" s="324">
        <f>'Table S3a'!R9/('Table S6a'!$Z8/100)</f>
        <v>2.1841590987469828</v>
      </c>
      <c r="S8" s="324">
        <f>'Table S3a'!S9/('Table S6a'!$Z8/100)</f>
        <v>0.31038050350615021</v>
      </c>
      <c r="T8" s="324">
        <f>'Table S3a'!T9/('Table S6a'!$Z8/100)</f>
        <v>24.370617312334755</v>
      </c>
      <c r="U8" s="321">
        <f>'Table S3a'!U9/('Table S6a'!$Z8/100)</f>
        <v>28.738935509828721</v>
      </c>
      <c r="V8" s="141" cm="1">
        <f t="array" ref="V8">SUM(H8:I8+M8:N8)</f>
        <v>97.091619726405341</v>
      </c>
      <c r="W8" s="121">
        <v>402.01172548568803</v>
      </c>
      <c r="X8" s="121">
        <v>430.75066099551674</v>
      </c>
      <c r="Y8" s="93">
        <v>0.15644841269841267</v>
      </c>
      <c r="Z8" s="141">
        <v>86.99</v>
      </c>
    </row>
    <row r="9" spans="1:27">
      <c r="A9" s="89">
        <v>3</v>
      </c>
      <c r="B9" s="87" t="s">
        <v>313</v>
      </c>
      <c r="C9" s="89" t="s">
        <v>211</v>
      </c>
      <c r="D9" s="89" t="s">
        <v>343</v>
      </c>
      <c r="E9" s="120" t="s">
        <v>368</v>
      </c>
      <c r="F9" s="323">
        <f>'Table S3a'!F10/('Table S6a'!$Z9/100)</f>
        <v>52.944675788221296</v>
      </c>
      <c r="G9" s="323">
        <f>'Table S3a'!G10/('Table S6a'!$Z9/100)</f>
        <v>98.51279000594883</v>
      </c>
      <c r="H9" s="323">
        <f>'Table S3a'!H10/('Table S6a'!$Z9/100)</f>
        <v>14.991076740035693</v>
      </c>
      <c r="I9" s="323">
        <f>'Table S3a'!I10/('Table S6a'!$Z9/100)</f>
        <v>60.797144556811425</v>
      </c>
      <c r="J9" s="323">
        <f>'Table S3a'!J10/('Table S6a'!$Z9/100)</f>
        <v>13.206424747174299</v>
      </c>
      <c r="K9" s="324">
        <f>'Table S3a'!K10/('Table S6a'!$Z9/100)</f>
        <v>2.986317668054729</v>
      </c>
      <c r="L9" s="324">
        <f>'Table S3a'!L10/('Table S6a'!$Z9/100)</f>
        <v>10.707911957168351</v>
      </c>
      <c r="M9" s="324">
        <f>'Table S3a'!M10/('Table S6a'!$Z9/100)</f>
        <v>1.4515169541939321</v>
      </c>
      <c r="N9" s="324">
        <f>'Table S3a'!N10/('Table S6a'!$Z9/100)</f>
        <v>8.0904223676383094</v>
      </c>
      <c r="O9" s="324">
        <f>'Table S3a'!O10/('Table S6a'!$Z9/100)</f>
        <v>1.4872099940511601</v>
      </c>
      <c r="P9" s="324">
        <f>'Table S3a'!P10/('Table S6a'!$Z9/100)</f>
        <v>4.3902439024390238</v>
      </c>
      <c r="Q9" s="324">
        <f>'Table S3a'!Q10/('Table S6a'!$Z9/100)</f>
        <v>0.63057703747769189</v>
      </c>
      <c r="R9" s="324">
        <f>'Table S3a'!R10/('Table S6a'!$Z9/100)</f>
        <v>4.2355740630577037</v>
      </c>
      <c r="S9" s="324">
        <f>'Table S3a'!S10/('Table S6a'!$Z9/100)</f>
        <v>0.65437239738251041</v>
      </c>
      <c r="T9" s="324">
        <f>'Table S3a'!T10/('Table S6a'!$Z9/100)</f>
        <v>33.313503866745982</v>
      </c>
      <c r="U9" s="321">
        <f>'Table S3a'!U10/('Table S6a'!$Z9/100)</f>
        <v>18.798334324806664</v>
      </c>
      <c r="V9" s="141" cm="1">
        <f t="array" ref="V9">SUM(H9:I9+M9:N9)</f>
        <v>85.330160618679358</v>
      </c>
      <c r="W9" s="121">
        <v>308.39976204640095</v>
      </c>
      <c r="X9" s="121">
        <v>327.19809637120761</v>
      </c>
      <c r="Y9" s="93">
        <v>0.28258287976249385</v>
      </c>
      <c r="Z9" s="141">
        <v>84.05</v>
      </c>
    </row>
    <row r="10" spans="1:27">
      <c r="A10" s="89">
        <v>4</v>
      </c>
      <c r="B10" s="87" t="s">
        <v>302</v>
      </c>
      <c r="C10" s="89" t="s">
        <v>211</v>
      </c>
      <c r="D10" s="89" t="s">
        <v>343</v>
      </c>
      <c r="E10" s="120" t="s">
        <v>368</v>
      </c>
      <c r="F10" s="323">
        <f>'Table S3a'!F11/('Table S6a'!$Z10/100)</f>
        <v>36.269430051813472</v>
      </c>
      <c r="G10" s="323">
        <f>'Table S3a'!G11/('Table S6a'!$Z10/100)</f>
        <v>69.578090303478902</v>
      </c>
      <c r="H10" s="323">
        <f>'Table S3a'!H11/('Table S6a'!$Z10/100)</f>
        <v>8.8823094004441145</v>
      </c>
      <c r="I10" s="323">
        <f>'Table S3a'!I11/('Table S6a'!$Z10/100)</f>
        <v>40.71058475203553</v>
      </c>
      <c r="J10" s="323">
        <f>'Table S3a'!J11/('Table S6a'!$Z10/100)</f>
        <v>11.102886750555145</v>
      </c>
      <c r="K10" s="324">
        <f>'Table S3a'!K11/('Table S6a'!$Z10/100)</f>
        <v>3.1828275351591415</v>
      </c>
      <c r="L10" s="324">
        <f>'Table S3a'!L11/('Table S6a'!$Z10/100)</f>
        <v>14.063656550703183</v>
      </c>
      <c r="M10" s="324">
        <f>'Table S3a'!M11/('Table S6a'!$Z10/100)</f>
        <v>2.6646928201332347</v>
      </c>
      <c r="N10" s="324">
        <f>'Table S3a'!N11/('Table S6a'!$Z10/100)</f>
        <v>18.50481125092524</v>
      </c>
      <c r="O10" s="324">
        <f>'Table S3a'!O11/('Table S6a'!$Z10/100)</f>
        <v>4.4411547002220573</v>
      </c>
      <c r="P10" s="324">
        <f>'Table S3a'!P11/('Table S6a'!$Z10/100)</f>
        <v>14.877868245743892</v>
      </c>
      <c r="Q10" s="324">
        <f>'Table S3a'!Q11/('Table S6a'!$Z10/100)</f>
        <v>2.1465581051073279</v>
      </c>
      <c r="R10" s="324">
        <f>'Table S3a'!R11/('Table S6a'!$Z10/100)</f>
        <v>14.581791265729089</v>
      </c>
      <c r="S10" s="324">
        <f>'Table S3a'!S11/('Table S6a'!$Z10/100)</f>
        <v>2.2945965951147298</v>
      </c>
      <c r="T10" s="324">
        <f>'Table S3a'!T11/('Table S6a'!$Z10/100)</f>
        <v>131.75425610658772</v>
      </c>
      <c r="U10" s="321">
        <f>'Table S3a'!U11/('Table S6a'!$Z10/100)</f>
        <v>30.347890451517394</v>
      </c>
      <c r="V10" s="141" cm="1">
        <f t="array" ref="V10">SUM(H10:I10+M10:N10)</f>
        <v>70.762398223538128</v>
      </c>
      <c r="W10" s="121">
        <v>375.05551443375276</v>
      </c>
      <c r="X10" s="121">
        <v>405.40340488527016</v>
      </c>
      <c r="Y10" s="93">
        <v>1.2519999999999998</v>
      </c>
      <c r="Z10" s="141">
        <v>13.51</v>
      </c>
    </row>
    <row r="11" spans="1:27">
      <c r="A11" s="89">
        <v>5</v>
      </c>
      <c r="B11" s="87" t="s">
        <v>315</v>
      </c>
      <c r="C11" s="89" t="s">
        <v>211</v>
      </c>
      <c r="D11" s="89" t="s">
        <v>343</v>
      </c>
      <c r="E11" s="120" t="s">
        <v>368</v>
      </c>
      <c r="F11" s="323">
        <f>'Table S3a'!F12/('Table S6a'!$Z11/100)</f>
        <v>70.682844243792331</v>
      </c>
      <c r="G11" s="323">
        <f>'Table S3a'!G12/('Table S6a'!$Z11/100)</f>
        <v>142.49435665914223</v>
      </c>
      <c r="H11" s="323">
        <f>'Table S3a'!H12/('Table S6a'!$Z11/100)</f>
        <v>19.610609480812641</v>
      </c>
      <c r="I11" s="323">
        <f>'Table S3a'!I12/('Table S6a'!$Z11/100)</f>
        <v>78.442437923250566</v>
      </c>
      <c r="J11" s="323">
        <f>'Table S3a'!J12/('Table S6a'!$Z11/100)</f>
        <v>16.365688487584649</v>
      </c>
      <c r="K11" s="324">
        <f>'Table S3a'!K12/('Table S6a'!$Z11/100)</f>
        <v>3.8092550790067725</v>
      </c>
      <c r="L11" s="324">
        <f>'Table S3a'!L12/('Table S6a'!$Z11/100)</f>
        <v>15.660270880361173</v>
      </c>
      <c r="M11" s="324">
        <f>'Table S3a'!M12/('Table S6a'!$Z11/100)</f>
        <v>2.243227990970655</v>
      </c>
      <c r="N11" s="324">
        <f>'Table S3a'!N12/('Table S6a'!$Z11/100)</f>
        <v>13.120767494356661</v>
      </c>
      <c r="O11" s="324">
        <f>'Table S3a'!O12/('Table S6a'!$Z11/100)</f>
        <v>2.5395033860045149</v>
      </c>
      <c r="P11" s="324">
        <f>'Table S3a'!P12/('Table S6a'!$Z11/100)</f>
        <v>7.4209932279909703</v>
      </c>
      <c r="Q11" s="324">
        <f>'Table S3a'!Q12/('Table S6a'!$Z11/100)</f>
        <v>1.072234762979684</v>
      </c>
      <c r="R11" s="324">
        <f>'Table S3a'!R12/('Table S6a'!$Z11/100)</f>
        <v>7.0823927765237018</v>
      </c>
      <c r="S11" s="324">
        <f>'Table S3a'!S12/('Table S6a'!$Z11/100)</f>
        <v>1.072234762979684</v>
      </c>
      <c r="T11" s="324">
        <f>'Table S3a'!T12/('Table S6a'!$Z11/100)</f>
        <v>63.064334085778789</v>
      </c>
      <c r="U11" s="321">
        <f>'Table S3a'!U12/('Table S6a'!$Z11/100)</f>
        <v>13.120767494356661</v>
      </c>
      <c r="V11" s="141" cm="1">
        <f t="array" ref="V11">SUM(H11:I11+M11:N11)</f>
        <v>113.41704288939052</v>
      </c>
      <c r="W11" s="121">
        <v>444.68115124153502</v>
      </c>
      <c r="X11" s="121">
        <v>457.80191873589166</v>
      </c>
      <c r="Y11" s="93">
        <v>0.35740740740740734</v>
      </c>
      <c r="Z11" s="141">
        <v>70.88</v>
      </c>
    </row>
    <row r="12" spans="1:27">
      <c r="A12" s="89">
        <v>6</v>
      </c>
      <c r="B12" s="87" t="s">
        <v>301</v>
      </c>
      <c r="C12" s="89" t="s">
        <v>211</v>
      </c>
      <c r="D12" s="89" t="s">
        <v>343</v>
      </c>
      <c r="E12" s="186" t="s">
        <v>368</v>
      </c>
      <c r="F12" s="323">
        <f>'Table S3a'!F13/('Table S6a'!$Z12/100)</f>
        <v>121.77777777777777</v>
      </c>
      <c r="G12" s="323">
        <f>'Table S3a'!G13/('Table S6a'!$Z12/100)</f>
        <v>240.88888888888889</v>
      </c>
      <c r="H12" s="323">
        <f>'Table S3a'!H13/('Table S6a'!$Z12/100)</f>
        <v>46.222222222222221</v>
      </c>
      <c r="I12" s="323">
        <f>'Table S3a'!I13/('Table S6a'!$Z12/100)</f>
        <v>217.77777777777777</v>
      </c>
      <c r="J12" s="323">
        <f>'Table S3a'!J13/('Table S6a'!$Z12/100)</f>
        <v>51.55555555555555</v>
      </c>
      <c r="K12" s="324">
        <f>'Table S3a'!K13/('Table S6a'!$Z12/100)</f>
        <v>12.266666666666666</v>
      </c>
      <c r="L12" s="324">
        <f>'Table S3a'!L13/('Table S6a'!$Z12/100)</f>
        <v>48</v>
      </c>
      <c r="M12" s="324">
        <f>'Table S3a'!M13/('Table S6a'!$Z12/100)</f>
        <v>6.6666666666666661</v>
      </c>
      <c r="N12" s="324">
        <f>'Table S3a'!N13/('Table S6a'!$Z12/100)</f>
        <v>36.444444444444443</v>
      </c>
      <c r="O12" s="324">
        <f>'Table S3a'!O13/('Table S6a'!$Z12/100)</f>
        <v>7.1111111111111116</v>
      </c>
      <c r="P12" s="324">
        <f>'Table S3a'!P13/('Table S6a'!$Z12/100)</f>
        <v>20.62222222222222</v>
      </c>
      <c r="Q12" s="324">
        <f>'Table S3a'!Q13/('Table S6a'!$Z12/100)</f>
        <v>2.7555555555555555</v>
      </c>
      <c r="R12" s="324">
        <f>'Table S3a'!R13/('Table S6a'!$Z12/100)</f>
        <v>18.133333333333333</v>
      </c>
      <c r="S12" s="324">
        <f>'Table S3a'!S13/('Table S6a'!$Z12/100)</f>
        <v>2.7555555555555555</v>
      </c>
      <c r="T12" s="324">
        <f>'Table S3a'!T13/('Table S6a'!$Z12/100)</f>
        <v>169.7777777777778</v>
      </c>
      <c r="U12" s="321">
        <f>'Table S3a'!U13/('Table S6a'!$Z12/100)</f>
        <v>23.111111111111111</v>
      </c>
      <c r="V12" s="141" cm="1">
        <f t="array" ref="V12">SUM(H12:I12+M12:N12)</f>
        <v>307.11111111111109</v>
      </c>
      <c r="W12" s="121">
        <v>1002.7555555555555</v>
      </c>
      <c r="X12" s="121">
        <v>1025.8666666666666</v>
      </c>
      <c r="Y12" s="93">
        <v>0.47850589777195279</v>
      </c>
      <c r="Z12" s="141">
        <v>11.25</v>
      </c>
    </row>
    <row r="13" spans="1:27">
      <c r="A13" s="89">
        <v>7</v>
      </c>
      <c r="B13" s="87" t="s">
        <v>299</v>
      </c>
      <c r="C13" s="89" t="s">
        <v>211</v>
      </c>
      <c r="D13" s="89" t="s">
        <v>343</v>
      </c>
      <c r="E13" s="120" t="s">
        <v>361</v>
      </c>
      <c r="F13" s="323">
        <f>'Table S3a'!F14/('Table S6a'!$Z13/100)</f>
        <v>156.15615615615616</v>
      </c>
      <c r="G13" s="323">
        <f>'Table S3a'!G14/('Table S6a'!$Z13/100)</f>
        <v>420.42042042042038</v>
      </c>
      <c r="H13" s="323">
        <f>'Table S3a'!H14/('Table S6a'!$Z13/100)</f>
        <v>55.55555555555555</v>
      </c>
      <c r="I13" s="323">
        <f>'Table S3a'!I14/('Table S6a'!$Z13/100)</f>
        <v>235.73573573573572</v>
      </c>
      <c r="J13" s="323">
        <f>'Table S3a'!J14/('Table S6a'!$Z13/100)</f>
        <v>51.051051051051047</v>
      </c>
      <c r="K13" s="324">
        <f>'Table S3a'!K14/('Table S6a'!$Z13/100)</f>
        <v>11.561561561561561</v>
      </c>
      <c r="L13" s="324">
        <f>'Table S3a'!L14/('Table S6a'!$Z13/100)</f>
        <v>43.543543543543535</v>
      </c>
      <c r="M13" s="324">
        <f>'Table S3a'!M14/('Table S6a'!$Z13/100)</f>
        <v>6.3063063063063058</v>
      </c>
      <c r="N13" s="324">
        <f>'Table S3a'!N14/('Table S6a'!$Z13/100)</f>
        <v>36.03603603603603</v>
      </c>
      <c r="O13" s="324">
        <f>'Table S3a'!O14/('Table S6a'!$Z13/100)</f>
        <v>7.3573573573573565</v>
      </c>
      <c r="P13" s="324">
        <f>'Table S3a'!P14/('Table S6a'!$Z13/100)</f>
        <v>22.222222222222221</v>
      </c>
      <c r="Q13" s="324">
        <f>'Table S3a'!Q14/('Table S6a'!$Z13/100)</f>
        <v>3.1531531531531529</v>
      </c>
      <c r="R13" s="324">
        <f>'Table S3a'!R14/('Table S6a'!$Z13/100)</f>
        <v>21.021021021021017</v>
      </c>
      <c r="S13" s="324">
        <f>'Table S3a'!S14/('Table S6a'!$Z13/100)</f>
        <v>3.1531531531531529</v>
      </c>
      <c r="T13" s="324">
        <f>'Table S3a'!T14/('Table S6a'!$Z13/100)</f>
        <v>174.17417417417414</v>
      </c>
      <c r="U13" s="321">
        <f>'Table S3a'!U14/('Table S6a'!$Z13/100)</f>
        <v>49.549549549549539</v>
      </c>
      <c r="V13" s="141" cm="1">
        <f t="array" ref="V13">SUM(H13:I13+M13:N13)</f>
        <v>333.63363363363362</v>
      </c>
      <c r="W13" s="121">
        <v>1247.4474474474475</v>
      </c>
      <c r="X13" s="121">
        <v>1296.996996996997</v>
      </c>
      <c r="Y13" s="93">
        <v>0.357516339869281</v>
      </c>
      <c r="Z13" s="141">
        <v>6.66</v>
      </c>
    </row>
    <row r="14" spans="1:27">
      <c r="A14" s="89">
        <v>8</v>
      </c>
      <c r="B14" s="87" t="s">
        <v>305</v>
      </c>
      <c r="C14" s="89" t="s">
        <v>211</v>
      </c>
      <c r="D14" s="89" t="s">
        <v>343</v>
      </c>
      <c r="E14" s="120" t="s">
        <v>361</v>
      </c>
      <c r="F14" s="323">
        <f>'Table S3a'!F15/('Table S6a'!$Z14/100)</f>
        <v>15.39645881447267</v>
      </c>
      <c r="G14" s="323">
        <f>'Table S3a'!G15/('Table S6a'!$Z14/100)</f>
        <v>31.562740569668971</v>
      </c>
      <c r="H14" s="323">
        <f>'Table S3a'!H15/('Table S6a'!$Z14/100)</f>
        <v>3.8491147036181674</v>
      </c>
      <c r="I14" s="323">
        <f>'Table S3a'!I15/('Table S6a'!$Z14/100)</f>
        <v>18.475750577367204</v>
      </c>
      <c r="J14" s="323">
        <f>'Table S3a'!J15/('Table S6a'!$Z14/100)</f>
        <v>4.6189376443418011</v>
      </c>
      <c r="K14" s="324">
        <f>'Table S3a'!K15/('Table S6a'!$Z14/100)</f>
        <v>1.077752117013087</v>
      </c>
      <c r="L14" s="324">
        <f>'Table S3a'!L15/('Table S6a'!$Z14/100)</f>
        <v>5.3887605850654339</v>
      </c>
      <c r="M14" s="324">
        <f>'Table S3a'!M15/('Table S6a'!$Z14/100)</f>
        <v>0.84680523479599679</v>
      </c>
      <c r="N14" s="324">
        <f>'Table S3a'!N15/('Table S6a'!$Z14/100)</f>
        <v>5.3887605850654339</v>
      </c>
      <c r="O14" s="324">
        <f>'Table S3a'!O15/('Table S6a'!$Z14/100)</f>
        <v>1.1547344110854503</v>
      </c>
      <c r="P14" s="324">
        <f>'Table S3a'!P15/('Table S6a'!$Z14/100)</f>
        <v>3.3102386451116237</v>
      </c>
      <c r="Q14" s="324">
        <f>'Table S3a'!Q15/('Table S6a'!$Z14/100)</f>
        <v>0.38491147036181678</v>
      </c>
      <c r="R14" s="324">
        <f>'Table S3a'!R15/('Table S6a'!$Z14/100)</f>
        <v>2.463433410315627</v>
      </c>
      <c r="S14" s="324">
        <f>'Table S3a'!S15/('Table S6a'!$Z14/100)</f>
        <v>0.38491147036181678</v>
      </c>
      <c r="T14" s="324">
        <f>'Table S3a'!T15/('Table S6a'!$Z14/100)</f>
        <v>46.189376443418006</v>
      </c>
      <c r="U14" s="321">
        <f>'Table S3a'!U15/('Table S6a'!$Z14/100)</f>
        <v>8.4680523479599685</v>
      </c>
      <c r="V14" s="141" cm="1">
        <f t="array" ref="V14">SUM(H14:I14+M14:N14)</f>
        <v>28.560431100846802</v>
      </c>
      <c r="W14" s="121">
        <v>140.49268668206315</v>
      </c>
      <c r="X14" s="121">
        <v>148.96073903002312</v>
      </c>
      <c r="Y14" s="93">
        <v>0.90104166666666674</v>
      </c>
      <c r="Z14" s="141">
        <v>12.99</v>
      </c>
    </row>
    <row r="15" spans="1:27">
      <c r="A15" s="89">
        <v>9</v>
      </c>
      <c r="B15" s="87" t="s">
        <v>306</v>
      </c>
      <c r="C15" s="89" t="s">
        <v>211</v>
      </c>
      <c r="D15" s="89" t="s">
        <v>343</v>
      </c>
      <c r="E15" s="120" t="s">
        <v>361</v>
      </c>
      <c r="F15" s="323">
        <f>'Table S3a'!F16/('Table S6a'!$Z15/100)</f>
        <v>21.003500583430572</v>
      </c>
      <c r="G15" s="323">
        <f>'Table S3a'!G16/('Table S6a'!$Z15/100)</f>
        <v>40.256709451575269</v>
      </c>
      <c r="H15" s="323">
        <f>'Table S3a'!H16/('Table S6a'!$Z15/100)</f>
        <v>4.6674445740956827</v>
      </c>
      <c r="I15" s="323">
        <f>'Table S3a'!I16/('Table S6a'!$Z15/100)</f>
        <v>20.420070011668614</v>
      </c>
      <c r="J15" s="323">
        <f>'Table S3a'!J16/('Table S6a'!$Z15/100)</f>
        <v>4.6674445740956827</v>
      </c>
      <c r="K15" s="324">
        <f>'Table S3a'!K16/('Table S6a'!$Z15/100)</f>
        <v>1.2252042007001167</v>
      </c>
      <c r="L15" s="324">
        <f>'Table S3a'!L16/('Table S6a'!$Z15/100)</f>
        <v>5.8343057176196034</v>
      </c>
      <c r="M15" s="324">
        <f>'Table S3a'!M16/('Table S6a'!$Z15/100)</f>
        <v>0.99183197199533268</v>
      </c>
      <c r="N15" s="324">
        <f>'Table S3a'!N16/('Table S6a'!$Z15/100)</f>
        <v>6.4177362893815646</v>
      </c>
      <c r="O15" s="324">
        <f>'Table S3a'!O16/('Table S6a'!$Z15/100)</f>
        <v>1.5169194865810969</v>
      </c>
      <c r="P15" s="324">
        <f>'Table S3a'!P16/('Table S6a'!$Z15/100)</f>
        <v>4.9008168028004668</v>
      </c>
      <c r="Q15" s="324">
        <f>'Table S3a'!Q16/('Table S6a'!$Z15/100)</f>
        <v>0.7001166861143524</v>
      </c>
      <c r="R15" s="324">
        <f>'Table S3a'!R16/('Table S6a'!$Z15/100)</f>
        <v>4.6674445740956827</v>
      </c>
      <c r="S15" s="324">
        <f>'Table S3a'!S16/('Table S6a'!$Z15/100)</f>
        <v>0.75845974329054844</v>
      </c>
      <c r="T15" s="324">
        <f>'Table S3a'!T16/('Table S6a'!$Z15/100)</f>
        <v>47.257876312718786</v>
      </c>
      <c r="U15" s="321">
        <f>'Table S3a'!U16/('Table S6a'!$Z15/100)</f>
        <v>15.169194865810969</v>
      </c>
      <c r="V15" s="141" cm="1">
        <f t="array" ref="V15">SUM(H15:I15+M15:N15)</f>
        <v>32.497082847141193</v>
      </c>
      <c r="W15" s="121">
        <v>165.28588098016337</v>
      </c>
      <c r="X15" s="121">
        <v>180.45507584597433</v>
      </c>
      <c r="Y15" s="93">
        <v>0.8160256410256409</v>
      </c>
      <c r="Z15" s="141">
        <v>17.14</v>
      </c>
    </row>
    <row r="16" spans="1:27">
      <c r="A16" s="89">
        <v>10</v>
      </c>
      <c r="B16" s="87" t="s">
        <v>314</v>
      </c>
      <c r="C16" s="89" t="s">
        <v>211</v>
      </c>
      <c r="D16" s="89" t="s">
        <v>343</v>
      </c>
      <c r="E16" s="120" t="s">
        <v>361</v>
      </c>
      <c r="F16" s="323">
        <f>'Table S3a'!F17/('Table S6a'!$Z16/100)</f>
        <v>33.920187793427232</v>
      </c>
      <c r="G16" s="323">
        <f>'Table S3a'!G17/('Table S6a'!$Z16/100)</f>
        <v>64.906103286384976</v>
      </c>
      <c r="H16" s="323">
        <f>'Table S3a'!H17/('Table S6a'!$Z16/100)</f>
        <v>7.629107981220657</v>
      </c>
      <c r="I16" s="323">
        <f>'Table S3a'!I17/('Table S6a'!$Z16/100)</f>
        <v>28.05164319248826</v>
      </c>
      <c r="J16" s="323">
        <f>'Table S3a'!J17/('Table S6a'!$Z16/100)</f>
        <v>5.046948356807512</v>
      </c>
      <c r="K16" s="324">
        <f>'Table S3a'!K17/('Table S6a'!$Z16/100)</f>
        <v>1.07981220657277</v>
      </c>
      <c r="L16" s="324">
        <f>'Table S3a'!L17/('Table S6a'!$Z16/100)</f>
        <v>4.2253521126760569</v>
      </c>
      <c r="M16" s="324">
        <f>'Table S3a'!M17/('Table S6a'!$Z16/100)</f>
        <v>0.539906103286385</v>
      </c>
      <c r="N16" s="324">
        <f>'Table S3a'!N17/('Table S6a'!$Z16/100)</f>
        <v>3.051643192488263</v>
      </c>
      <c r="O16" s="324">
        <f>'Table S3a'!O17/('Table S6a'!$Z16/100)</f>
        <v>0.57511737089201875</v>
      </c>
      <c r="P16" s="324">
        <f>'Table S3a'!P17/('Table S6a'!$Z16/100)</f>
        <v>1.7723004694835682</v>
      </c>
      <c r="Q16" s="324">
        <f>'Table S3a'!Q17/('Table S6a'!$Z16/100)</f>
        <v>0.25821596244131456</v>
      </c>
      <c r="R16" s="324">
        <f>'Table S3a'!R17/('Table S6a'!$Z16/100)</f>
        <v>1.7605633802816902</v>
      </c>
      <c r="S16" s="324">
        <f>'Table S3a'!S17/('Table S6a'!$Z16/100)</f>
        <v>0.28169014084507044</v>
      </c>
      <c r="T16" s="324">
        <f>'Table S3a'!T17/('Table S6a'!$Z16/100)</f>
        <v>14.55399061032864</v>
      </c>
      <c r="U16" s="321">
        <f>'Table S3a'!U17/('Table S6a'!$Z16/100)</f>
        <v>14.31924882629108</v>
      </c>
      <c r="V16" s="141" cm="1">
        <f t="array" ref="V16">SUM(H16:I16+M16:N16)</f>
        <v>39.272300469483568</v>
      </c>
      <c r="W16" s="121">
        <v>167.65258215962444</v>
      </c>
      <c r="X16" s="121">
        <v>181.97183098591552</v>
      </c>
      <c r="Y16" s="93">
        <v>0.20134566862910006</v>
      </c>
      <c r="Z16" s="141">
        <v>85.2</v>
      </c>
    </row>
    <row r="17" spans="1:26">
      <c r="A17" s="89">
        <v>11</v>
      </c>
      <c r="B17" s="87" t="s">
        <v>304</v>
      </c>
      <c r="C17" s="89" t="s">
        <v>211</v>
      </c>
      <c r="D17" s="89" t="s">
        <v>343</v>
      </c>
      <c r="E17" s="120" t="s">
        <v>361</v>
      </c>
      <c r="F17" s="323">
        <f>'Table S3a'!F18/('Table S6a'!$Z17/100)</f>
        <v>32.688687318158479</v>
      </c>
      <c r="G17" s="323">
        <f>'Table S3a'!G18/('Table S6a'!$Z17/100)</f>
        <v>64.692794797193216</v>
      </c>
      <c r="H17" s="323">
        <f>'Table S3a'!H18/('Table S6a'!$Z17/100)</f>
        <v>7.5303782303611158</v>
      </c>
      <c r="I17" s="323">
        <f>'Table S3a'!I18/('Table S6a'!$Z17/100)</f>
        <v>29.60807804210166</v>
      </c>
      <c r="J17" s="323">
        <f>'Table S3a'!J18/('Table S6a'!$Z17/100)</f>
        <v>5.8189286325517706</v>
      </c>
      <c r="K17" s="324">
        <f>'Table S3a'!K18/('Table S6a'!$Z17/100)</f>
        <v>1.2835871983570082</v>
      </c>
      <c r="L17" s="324">
        <f>'Table S3a'!L18/('Table S6a'!$Z17/100)</f>
        <v>5.1343487934280327</v>
      </c>
      <c r="M17" s="324">
        <f>'Table S3a'!M18/('Table S6a'!$Z17/100)</f>
        <v>0.770152319014205</v>
      </c>
      <c r="N17" s="324">
        <f>'Table S3a'!N18/('Table S6a'!$Z17/100)</f>
        <v>4.4497689543042958</v>
      </c>
      <c r="O17" s="324">
        <f>'Table S3a'!O18/('Table S6a'!$Z17/100)</f>
        <v>0.94129727879513947</v>
      </c>
      <c r="P17" s="324">
        <f>'Table S3a'!P18/('Table S6a'!$Z17/100)</f>
        <v>2.960807804210166</v>
      </c>
      <c r="Q17" s="324">
        <f>'Table S3a'!Q18/('Table S6a'!$Z17/100)</f>
        <v>0.42786239945233612</v>
      </c>
      <c r="R17" s="324">
        <f>'Table S3a'!R18/('Table S6a'!$Z17/100)</f>
        <v>2.9950367961663527</v>
      </c>
      <c r="S17" s="324">
        <f>'Table S3a'!S18/('Table S6a'!$Z17/100)</f>
        <v>0.46209139140852301</v>
      </c>
      <c r="T17" s="324">
        <f>'Table S3a'!T18/('Table S6a'!$Z17/100)</f>
        <v>26.18517884648297</v>
      </c>
      <c r="U17" s="321">
        <f>'Table S3a'!U18/('Table S6a'!$Z17/100)</f>
        <v>13.86274174225569</v>
      </c>
      <c r="V17" s="141" cm="1">
        <f t="array" ref="V17">SUM(H17:I17+M17:N17)</f>
        <v>42.358377545781281</v>
      </c>
      <c r="W17" s="121">
        <v>185.94899880198528</v>
      </c>
      <c r="X17" s="121">
        <v>199.81174054424096</v>
      </c>
      <c r="Y17" s="93">
        <v>0.32500000000000001</v>
      </c>
      <c r="Z17" s="141">
        <v>58.43</v>
      </c>
    </row>
    <row r="18" spans="1:26">
      <c r="A18" s="89">
        <v>12</v>
      </c>
      <c r="B18" s="87" t="s">
        <v>283</v>
      </c>
      <c r="C18" s="89" t="s">
        <v>211</v>
      </c>
      <c r="D18" s="89" t="s">
        <v>342</v>
      </c>
      <c r="E18" s="120" t="s">
        <v>360</v>
      </c>
      <c r="F18" s="323">
        <f>'Table S3a'!F19/('Table S6a'!$Z18/100)</f>
        <v>93.344155844155836</v>
      </c>
      <c r="G18" s="323">
        <f>'Table S3a'!G19/('Table S6a'!$Z18/100)</f>
        <v>221.59090909090909</v>
      </c>
      <c r="H18" s="323">
        <f>'Table S3a'!H19/('Table S6a'!$Z18/100)</f>
        <v>26.785714285714285</v>
      </c>
      <c r="I18" s="323">
        <f>'Table S3a'!I19/('Table S6a'!$Z18/100)</f>
        <v>105.51948051948051</v>
      </c>
      <c r="J18" s="323">
        <f>'Table S3a'!J19/('Table S6a'!$Z18/100)</f>
        <v>23.538961038961038</v>
      </c>
      <c r="K18" s="324">
        <f>'Table S3a'!K19/('Table S6a'!$Z18/100)</f>
        <v>4.7889610389610384</v>
      </c>
      <c r="L18" s="324">
        <f>'Table S3a'!L19/('Table S6a'!$Z18/100)</f>
        <v>22.727272727272727</v>
      </c>
      <c r="M18" s="324">
        <f>'Table S3a'!M19/('Table S6a'!$Z18/100)</f>
        <v>3.3279220779220777</v>
      </c>
      <c r="N18" s="324">
        <f>'Table S3a'!N19/('Table S6a'!$Z18/100)</f>
        <v>18.668831168831169</v>
      </c>
      <c r="O18" s="324">
        <f>'Table S3a'!O19/('Table S6a'!$Z18/100)</f>
        <v>3.4902597402597402</v>
      </c>
      <c r="P18" s="324">
        <f>'Table S3a'!P19/('Table S6a'!$Z18/100)</f>
        <v>9.6590909090909083</v>
      </c>
      <c r="Q18" s="324">
        <f>'Table S3a'!Q19/('Table S6a'!$Z18/100)</f>
        <v>1.2987012987012987</v>
      </c>
      <c r="R18" s="324">
        <f>'Table S3a'!R19/('Table S6a'!$Z18/100)</f>
        <v>7.8733766233766227</v>
      </c>
      <c r="S18" s="324">
        <f>'Table S3a'!S19/('Table S6a'!$Z18/100)</f>
        <v>1.1363636363636365</v>
      </c>
      <c r="T18" s="324">
        <f>'Table S3a'!T19/('Table S6a'!$Z18/100)</f>
        <v>86.850649350649348</v>
      </c>
      <c r="U18" s="321">
        <f>'Table S3a'!U19/('Table S6a'!$Z18/100)</f>
        <v>32.467532467532465</v>
      </c>
      <c r="V18" s="141" cm="1">
        <f t="array" ref="V18">SUM(H18:I18+M18:N18)</f>
        <v>154.30194805194805</v>
      </c>
      <c r="W18" s="121">
        <v>630.60064935064929</v>
      </c>
      <c r="X18" s="121">
        <v>663.06818181818176</v>
      </c>
      <c r="Y18" s="93">
        <v>0.33948275862068966</v>
      </c>
      <c r="Z18" s="141">
        <v>12.32</v>
      </c>
    </row>
    <row r="19" spans="1:26">
      <c r="A19" s="89">
        <v>13</v>
      </c>
      <c r="B19" s="87" t="s">
        <v>282</v>
      </c>
      <c r="C19" s="89" t="s">
        <v>211</v>
      </c>
      <c r="D19" s="89" t="s">
        <v>342</v>
      </c>
      <c r="E19" s="120" t="s">
        <v>345</v>
      </c>
      <c r="F19" s="323">
        <f>'Table S3a'!F20/('Table S6a'!$Z19/100)</f>
        <v>45.220082530949107</v>
      </c>
      <c r="G19" s="323">
        <f>'Table S3a'!G20/('Table S6a'!$Z19/100)</f>
        <v>151.65061898211829</v>
      </c>
      <c r="H19" s="323">
        <f>'Table S3a'!H20/('Table S6a'!$Z19/100)</f>
        <v>11.863823933975242</v>
      </c>
      <c r="I19" s="323">
        <f>'Table S3a'!I20/('Table S6a'!$Z19/100)</f>
        <v>44.016506189821186</v>
      </c>
      <c r="J19" s="323">
        <f>'Table S3a'!J20/('Table S6a'!$Z19/100)</f>
        <v>8.5969738651994501</v>
      </c>
      <c r="K19" s="324">
        <f>'Table S3a'!K20/('Table S6a'!$Z19/100)</f>
        <v>1.3755158184319121</v>
      </c>
      <c r="L19" s="324">
        <f>'Table S3a'!L20/('Table S6a'!$Z19/100)</f>
        <v>6.5337001375515813</v>
      </c>
      <c r="M19" s="324">
        <f>'Table S3a'!M20/('Table S6a'!$Z19/100)</f>
        <v>0.94566712517193952</v>
      </c>
      <c r="N19" s="324">
        <f>'Table S3a'!N20/('Table S6a'!$Z19/100)</f>
        <v>4.9862448418156804</v>
      </c>
      <c r="O19" s="324">
        <f>'Table S3a'!O20/('Table S6a'!$Z19/100)</f>
        <v>0.92847317744154068</v>
      </c>
      <c r="P19" s="324">
        <f>'Table S3a'!P20/('Table S6a'!$Z19/100)</f>
        <v>2.7166437414030264</v>
      </c>
      <c r="Q19" s="324">
        <f>'Table S3a'!Q20/('Table S6a'!$Z19/100)</f>
        <v>0.4126547455295736</v>
      </c>
      <c r="R19" s="324">
        <f>'Table S3a'!R20/('Table S6a'!$Z19/100)</f>
        <v>2.7338376891334253</v>
      </c>
      <c r="S19" s="324">
        <f>'Table S3a'!S20/('Table S6a'!$Z19/100)</f>
        <v>0.3954607977991747</v>
      </c>
      <c r="T19" s="324">
        <f>'Table S3a'!T20/('Table S6a'!$Z19/100)</f>
        <v>19.429160935350758</v>
      </c>
      <c r="U19" s="321">
        <f>'Table S3a'!U20/('Table S6a'!$Z19/100)</f>
        <v>17.1939477303989</v>
      </c>
      <c r="V19" s="141" cm="1">
        <f t="array" ref="V19">SUM(H19:I19+M19:N19)</f>
        <v>61.812242090784054</v>
      </c>
      <c r="W19" s="121">
        <v>301.80536451169189</v>
      </c>
      <c r="X19" s="121">
        <v>318.99931224209081</v>
      </c>
      <c r="Y19" s="93">
        <v>0.15480263157894736</v>
      </c>
      <c r="Z19" s="141">
        <v>58.16</v>
      </c>
    </row>
    <row r="20" spans="1:26">
      <c r="A20" s="89">
        <v>14</v>
      </c>
      <c r="B20" s="87" t="s">
        <v>284</v>
      </c>
      <c r="C20" s="89" t="s">
        <v>211</v>
      </c>
      <c r="D20" s="89" t="s">
        <v>342</v>
      </c>
      <c r="E20" s="120" t="s">
        <v>346</v>
      </c>
      <c r="F20" s="323">
        <f>'Table S3a'!F21/('Table S6a'!$Z20/100)</f>
        <v>260.62228169956506</v>
      </c>
      <c r="G20" s="323">
        <f>'Table S3a'!G21/('Table S6a'!$Z20/100)</f>
        <v>505.18568082970893</v>
      </c>
      <c r="H20" s="323">
        <f>'Table S3a'!H21/('Table S6a'!$Z20/100)</f>
        <v>58.213449314151887</v>
      </c>
      <c r="I20" s="323">
        <f>'Table S3a'!I21/('Table S6a'!$Z20/100)</f>
        <v>216.12579458012712</v>
      </c>
      <c r="J20" s="323">
        <f>'Table S3a'!J21/('Table S6a'!$Z20/100)</f>
        <v>38.808966209434594</v>
      </c>
      <c r="K20" s="324">
        <f>'Table S3a'!K21/('Table S6a'!$Z20/100)</f>
        <v>7.4272331883573104</v>
      </c>
      <c r="L20" s="324">
        <f>'Table S3a'!L21/('Table S6a'!$Z20/100)</f>
        <v>30.110404817664772</v>
      </c>
      <c r="M20" s="324">
        <f>'Table S3a'!M21/('Table S6a'!$Z20/100)</f>
        <v>3.7805286048845765</v>
      </c>
      <c r="N20" s="324">
        <f>'Table S3a'!N21/('Table S6a'!$Z20/100)</f>
        <v>20.408163265306122</v>
      </c>
      <c r="O20" s="324">
        <f>'Table S3a'!O21/('Table S6a'!$Z20/100)</f>
        <v>3.9812646370023419</v>
      </c>
      <c r="P20" s="324">
        <f>'Table S3a'!P21/('Table S6a'!$Z20/100)</f>
        <v>12.512546002007362</v>
      </c>
      <c r="Q20" s="324">
        <f>'Table S3a'!Q21/('Table S6a'!$Z20/100)</f>
        <v>1.7731682837069256</v>
      </c>
      <c r="R20" s="324">
        <f>'Table S3a'!R21/('Table S6a'!$Z20/100)</f>
        <v>12.412177985948478</v>
      </c>
      <c r="S20" s="324">
        <f>'Table S3a'!S21/('Table S6a'!$Z20/100)</f>
        <v>1.9739043158246905</v>
      </c>
      <c r="T20" s="324">
        <f>'Table S3a'!T21/('Table S6a'!$Z20/100)</f>
        <v>106.72465707594513</v>
      </c>
      <c r="U20" s="321">
        <f>'Table S3a'!U21/('Table S6a'!$Z20/100)</f>
        <v>46.503847440615594</v>
      </c>
      <c r="V20" s="141" cm="1">
        <f t="array" ref="V20">SUM(H20:I20+M20:N20)</f>
        <v>298.5279357644697</v>
      </c>
      <c r="W20" s="121">
        <v>1280.0602208096357</v>
      </c>
      <c r="X20" s="121">
        <v>1326.5640682502512</v>
      </c>
      <c r="Y20" s="93">
        <v>0.18638759689922474</v>
      </c>
      <c r="Z20" s="141">
        <v>29.89</v>
      </c>
    </row>
    <row r="21" spans="1:26">
      <c r="A21" s="89">
        <v>15</v>
      </c>
      <c r="B21" s="87" t="s">
        <v>338</v>
      </c>
      <c r="C21" s="89" t="s">
        <v>211</v>
      </c>
      <c r="D21" s="89" t="s">
        <v>342</v>
      </c>
      <c r="E21" s="120" t="s">
        <v>986</v>
      </c>
      <c r="F21" s="323">
        <f>'Table S3a'!F22/('Table S6a'!$Z21/100)</f>
        <v>60.90133982947625</v>
      </c>
      <c r="G21" s="323">
        <f>'Table S3a'!G22/('Table S6a'!$Z21/100)</f>
        <v>129.11084043848965</v>
      </c>
      <c r="H21" s="323">
        <f>'Table S3a'!H22/('Table S6a'!$Z21/100)</f>
        <v>14.413317092976046</v>
      </c>
      <c r="I21" s="323">
        <f>'Table S3a'!I22/('Table S6a'!$Z21/100)</f>
        <v>51.157125456760049</v>
      </c>
      <c r="J21" s="323">
        <f>'Table S3a'!J22/('Table S6a'!$Z21/100)</f>
        <v>9.7442143727162005</v>
      </c>
      <c r="K21" s="324">
        <f>'Table S3a'!K22/('Table S6a'!$Z21/100)</f>
        <v>1.8879415347137638</v>
      </c>
      <c r="L21" s="324">
        <f>'Table S3a'!L22/('Table S6a'!$Z21/100)</f>
        <v>8.7291920422249287</v>
      </c>
      <c r="M21" s="324">
        <f>'Table S3a'!M22/('Table S6a'!$Z21/100)</f>
        <v>1.3195290296386522</v>
      </c>
      <c r="N21" s="324">
        <f>'Table S3a'!N22/('Table S6a'!$Z21/100)</f>
        <v>7.917174177831912</v>
      </c>
      <c r="O21" s="324">
        <f>'Table S3a'!O22/('Table S6a'!$Z21/100)</f>
        <v>1.5834348355663825</v>
      </c>
      <c r="P21" s="324">
        <f>'Table S3a'!P22/('Table S6a'!$Z21/100)</f>
        <v>4.9330085261875762</v>
      </c>
      <c r="Q21" s="324">
        <f>'Table S3a'!Q22/('Table S6a'!$Z21/100)</f>
        <v>0.71051563134388951</v>
      </c>
      <c r="R21" s="324">
        <f>'Table S3a'!R22/('Table S6a'!$Z21/100)</f>
        <v>4.7706049533089727</v>
      </c>
      <c r="S21" s="324">
        <f>'Table S3a'!S22/('Table S6a'!$Z21/100)</f>
        <v>0.73081607795371495</v>
      </c>
      <c r="T21" s="324">
        <f>'Table S3a'!T22/('Table S6a'!$Z21/100)</f>
        <v>39.179861956963059</v>
      </c>
      <c r="U21" s="321">
        <f>'Table S3a'!U22/('Table S6a'!$Z21/100)</f>
        <v>20.097442143727164</v>
      </c>
      <c r="V21" s="141" cm="1">
        <f t="array" ref="V21">SUM(H21:I21+M21:N21)</f>
        <v>74.807145757206655</v>
      </c>
      <c r="W21" s="121">
        <v>337.08891595615103</v>
      </c>
      <c r="X21" s="121">
        <v>357.18635809987819</v>
      </c>
      <c r="Y21" s="93">
        <v>0.27046671767406277</v>
      </c>
      <c r="Z21" s="141">
        <v>49.26</v>
      </c>
    </row>
    <row r="22" spans="1:26">
      <c r="A22" s="89">
        <v>16</v>
      </c>
      <c r="B22" s="87" t="s">
        <v>332</v>
      </c>
      <c r="C22" s="89" t="s">
        <v>211</v>
      </c>
      <c r="D22" s="89" t="s">
        <v>213</v>
      </c>
      <c r="E22" s="120" t="s">
        <v>987</v>
      </c>
      <c r="F22" s="323">
        <f>'Table S3a'!F23/('Table S6a'!$Z22/100)</f>
        <v>27.755749405233942</v>
      </c>
      <c r="G22" s="323">
        <f>'Table S3a'!G23/('Table S6a'!$Z22/100)</f>
        <v>64.23473433782712</v>
      </c>
      <c r="H22" s="323">
        <f>'Table S3a'!H23/('Table S6a'!$Z22/100)</f>
        <v>8.7232355273592397</v>
      </c>
      <c r="I22" s="323">
        <f>'Table S3a'!I23/('Table S6a'!$Z22/100)</f>
        <v>33.306899286280732</v>
      </c>
      <c r="J22" s="323">
        <f>'Table S3a'!J23/('Table S6a'!$Z22/100)</f>
        <v>8.7232355273592397</v>
      </c>
      <c r="K22" s="324">
        <f>'Table S3a'!K23/('Table S6a'!$Z22/100)</f>
        <v>2.061855670103093</v>
      </c>
      <c r="L22" s="324">
        <f>'Table S3a'!L23/('Table S6a'!$Z22/100)</f>
        <v>10.309278350515465</v>
      </c>
      <c r="M22" s="324">
        <f>'Table S3a'!M23/('Table S6a'!$Z22/100)</f>
        <v>1.6653449643140366</v>
      </c>
      <c r="N22" s="324">
        <f>'Table S3a'!N23/('Table S6a'!$Z22/100)</f>
        <v>11.102299762093576</v>
      </c>
      <c r="O22" s="324">
        <f>'Table S3a'!O23/('Table S6a'!$Z22/100)</f>
        <v>2.2204599524187159</v>
      </c>
      <c r="P22" s="324">
        <f>'Table S3a'!P23/('Table S6a'!$Z22/100)</f>
        <v>6.6613798572561462</v>
      </c>
      <c r="Q22" s="324">
        <f>'Table S3a'!Q23/('Table S6a'!$Z22/100)</f>
        <v>0.95162569389373519</v>
      </c>
      <c r="R22" s="324">
        <f>'Table S3a'!R23/('Table S6a'!$Z22/100)</f>
        <v>6.1855670103092795</v>
      </c>
      <c r="S22" s="324">
        <f>'Table S3a'!S23/('Table S6a'!$Z22/100)</f>
        <v>0.95162569389373519</v>
      </c>
      <c r="T22" s="324">
        <f>'Table S3a'!T23/('Table S6a'!$Z22/100)</f>
        <v>60.269627279936557</v>
      </c>
      <c r="U22" s="321">
        <f>'Table S3a'!U23/('Table S6a'!$Z22/100)</f>
        <v>30.927835051546392</v>
      </c>
      <c r="V22" s="141" cm="1">
        <f t="array" ref="V22">SUM(H22:I22+M22:N22)</f>
        <v>54.797779540047578</v>
      </c>
      <c r="W22" s="121">
        <v>245.12291831879458</v>
      </c>
      <c r="X22" s="121">
        <v>276.05075337034094</v>
      </c>
      <c r="Y22" s="93">
        <v>0.71722222222222209</v>
      </c>
      <c r="Z22" s="141">
        <v>12.61</v>
      </c>
    </row>
    <row r="23" spans="1:26">
      <c r="A23" s="89">
        <v>17</v>
      </c>
      <c r="B23" s="87" t="s">
        <v>333</v>
      </c>
      <c r="C23" s="89" t="s">
        <v>211</v>
      </c>
      <c r="D23" s="89" t="s">
        <v>213</v>
      </c>
      <c r="E23" s="120" t="s">
        <v>987</v>
      </c>
      <c r="F23" s="323">
        <f>'Table S3a'!F24/('Table S6a'!$Z23/100)</f>
        <v>29.243119266055043</v>
      </c>
      <c r="G23" s="323">
        <f>'Table S3a'!G24/('Table S6a'!$Z23/100)</f>
        <v>63.073394495412842</v>
      </c>
      <c r="H23" s="323">
        <f>'Table S3a'!H24/('Table S6a'!$Z23/100)</f>
        <v>8.0275229357798157</v>
      </c>
      <c r="I23" s="323">
        <f>'Table S3a'!I24/('Table S6a'!$Z23/100)</f>
        <v>32.110091743119263</v>
      </c>
      <c r="J23" s="323">
        <f>'Table S3a'!J24/('Table S6a'!$Z23/100)</f>
        <v>8.6009174311926611</v>
      </c>
      <c r="K23" s="324">
        <f>'Table S3a'!K24/('Table S6a'!$Z23/100)</f>
        <v>2.1215596330275228</v>
      </c>
      <c r="L23" s="324">
        <f>'Table S3a'!L24/('Table S6a'!$Z23/100)</f>
        <v>10.321100917431194</v>
      </c>
      <c r="M23" s="324">
        <f>'Table S3a'!M24/('Table S6a'!$Z23/100)</f>
        <v>1.8922018348623855</v>
      </c>
      <c r="N23" s="324">
        <f>'Table S3a'!N24/('Table S6a'!$Z23/100)</f>
        <v>13.188073394495412</v>
      </c>
      <c r="O23" s="324">
        <f>'Table S3a'!O24/('Table S6a'!$Z23/100)</f>
        <v>2.6949541284403669</v>
      </c>
      <c r="P23" s="324">
        <f>'Table S3a'!P24/('Table S6a'!$Z23/100)</f>
        <v>8.2568807339449535</v>
      </c>
      <c r="Q23" s="324">
        <f>'Table S3a'!Q24/('Table S6a'!$Z23/100)</f>
        <v>1.1467889908256881</v>
      </c>
      <c r="R23" s="324">
        <f>'Table S3a'!R24/('Table S6a'!$Z23/100)</f>
        <v>7.5688073394495419</v>
      </c>
      <c r="S23" s="324">
        <f>'Table S3a'!S24/('Table S6a'!$Z23/100)</f>
        <v>1.1467889908256881</v>
      </c>
      <c r="T23" s="324">
        <f>'Table S3a'!T24/('Table S6a'!$Z23/100)</f>
        <v>75.688073394495405</v>
      </c>
      <c r="U23" s="321">
        <f>'Table S3a'!U24/('Table S6a'!$Z23/100)</f>
        <v>31.536697247706421</v>
      </c>
      <c r="V23" s="141" cm="1">
        <f t="array" ref="V23">SUM(H23:I23+M23:N23)</f>
        <v>55.217889908256879</v>
      </c>
      <c r="W23" s="121">
        <v>265.08027522935777</v>
      </c>
      <c r="X23" s="121">
        <v>296.61697247706417</v>
      </c>
      <c r="Y23" s="93">
        <v>0.87926829268292683</v>
      </c>
      <c r="Z23" s="141">
        <v>17.440000000000001</v>
      </c>
    </row>
    <row r="24" spans="1:26">
      <c r="A24" s="89">
        <v>18</v>
      </c>
      <c r="B24" s="87" t="s">
        <v>334</v>
      </c>
      <c r="C24" s="89" t="s">
        <v>552</v>
      </c>
      <c r="D24" s="89" t="s">
        <v>213</v>
      </c>
      <c r="E24" s="120" t="s">
        <v>987</v>
      </c>
      <c r="F24" s="323">
        <f>'Table S3a'!F25/('Table S6a'!$Z24/100)</f>
        <v>80.392156862745097</v>
      </c>
      <c r="G24" s="323">
        <f>'Table S3a'!G25/('Table S6a'!$Z24/100)</f>
        <v>141.1764705882353</v>
      </c>
      <c r="H24" s="323">
        <f>'Table S3a'!H25/('Table S6a'!$Z24/100)</f>
        <v>15.686274509803923</v>
      </c>
      <c r="I24" s="323">
        <f>'Table S3a'!I25/('Table S6a'!$Z24/100)</f>
        <v>62.745098039215691</v>
      </c>
      <c r="J24" s="323">
        <f>'Table S3a'!J25/('Table S6a'!$Z24/100)</f>
        <v>15.686274509803923</v>
      </c>
      <c r="K24" s="324">
        <f>'Table S3a'!K25/('Table S6a'!$Z24/100)</f>
        <v>4.5098039215686283</v>
      </c>
      <c r="L24" s="324">
        <f>'Table S3a'!L25/('Table S6a'!$Z24/100)</f>
        <v>21.568627450980394</v>
      </c>
      <c r="M24" s="324">
        <f>'Table S3a'!M25/('Table S6a'!$Z24/100)</f>
        <v>4.7058823529411766</v>
      </c>
      <c r="N24" s="324">
        <f>'Table S3a'!N25/('Table S6a'!$Z24/100)</f>
        <v>37.254901960784316</v>
      </c>
      <c r="O24" s="324">
        <f>'Table S3a'!O25/('Table S6a'!$Z24/100)</f>
        <v>8.8235294117647065</v>
      </c>
      <c r="P24" s="324">
        <f>'Table S3a'!P25/('Table S6a'!$Z24/100)</f>
        <v>30.000000000000004</v>
      </c>
      <c r="Q24" s="324">
        <f>'Table S3a'!Q25/('Table S6a'!$Z24/100)</f>
        <v>4.7058823529411766</v>
      </c>
      <c r="R24" s="324">
        <f>'Table S3a'!R25/('Table S6a'!$Z24/100)</f>
        <v>33.529411764705884</v>
      </c>
      <c r="S24" s="324">
        <f>'Table S3a'!S25/('Table S6a'!$Z24/100)</f>
        <v>5.2941176470588243</v>
      </c>
      <c r="T24" s="324">
        <f>'Table S3a'!T25/('Table S6a'!$Z24/100)</f>
        <v>209.80392156862746</v>
      </c>
      <c r="U24" s="321">
        <f>'Table S3a'!U25/('Table S6a'!$Z24/100)</f>
        <v>147.05882352941177</v>
      </c>
      <c r="V24" s="141" cm="1">
        <f t="array" ref="V24">SUM(H24:I24+M24:N24)</f>
        <v>120.3921568627451</v>
      </c>
      <c r="W24" s="121">
        <v>675.88235294117646</v>
      </c>
      <c r="X24" s="121">
        <v>822.94117647058829</v>
      </c>
      <c r="Y24" s="93">
        <v>1.140993788819876</v>
      </c>
      <c r="Z24" s="141">
        <v>5.0999999999999996</v>
      </c>
    </row>
    <row r="25" spans="1:26">
      <c r="A25" s="89">
        <v>19</v>
      </c>
      <c r="B25" s="87" t="s">
        <v>58</v>
      </c>
      <c r="C25" s="89" t="s">
        <v>211</v>
      </c>
      <c r="D25" s="89" t="s">
        <v>213</v>
      </c>
      <c r="E25" s="120" t="s">
        <v>988</v>
      </c>
      <c r="F25" s="323">
        <f>'Table S3a'!F26/('Table S6a'!$Z25/100)</f>
        <v>41.365046535677358</v>
      </c>
      <c r="G25" s="323">
        <f>'Table S3a'!G26/('Table S6a'!$Z25/100)</f>
        <v>77.559462254395044</v>
      </c>
      <c r="H25" s="323">
        <f>'Table S3a'!H26/('Table S6a'!$Z25/100)</f>
        <v>9.3071354705274043</v>
      </c>
      <c r="I25" s="323">
        <f>'Table S3a'!I26/('Table S6a'!$Z25/100)</f>
        <v>40.330920372285419</v>
      </c>
      <c r="J25" s="323">
        <f>'Table S3a'!J26/('Table S6a'!$Z25/100)</f>
        <v>10.34126163391934</v>
      </c>
      <c r="K25" s="324">
        <f>'Table S3a'!K26/('Table S6a'!$Z25/100)</f>
        <v>2.5853154084798349</v>
      </c>
      <c r="L25" s="324">
        <f>'Table S3a'!L26/('Table S6a'!$Z25/100)</f>
        <v>13.443640124095142</v>
      </c>
      <c r="M25" s="324">
        <f>'Table S3a'!M26/('Table S6a'!$Z25/100)</f>
        <v>2.3784901758014478</v>
      </c>
      <c r="N25" s="324">
        <f>'Table S3a'!N26/('Table S6a'!$Z25/100)</f>
        <v>17.580144777662877</v>
      </c>
      <c r="O25" s="324">
        <f>'Table S3a'!O26/('Table S6a'!$Z25/100)</f>
        <v>4.1365046535677354</v>
      </c>
      <c r="P25" s="324">
        <f>'Table S3a'!P26/('Table S6a'!$Z25/100)</f>
        <v>13.547052740434335</v>
      </c>
      <c r="Q25" s="324">
        <f>'Table S3a'!Q26/('Table S6a'!$Z25/100)</f>
        <v>1.9648397104446744</v>
      </c>
      <c r="R25" s="324">
        <f>'Table S3a'!R26/('Table S6a'!$Z25/100)</f>
        <v>13.029989658738367</v>
      </c>
      <c r="S25" s="324">
        <f>'Table S3a'!S26/('Table S6a'!$Z25/100)</f>
        <v>2.0682523267838677</v>
      </c>
      <c r="T25" s="324">
        <f>'Table S3a'!T26/('Table S6a'!$Z25/100)</f>
        <v>135.47052740434333</v>
      </c>
      <c r="U25" s="321">
        <f>'Table S3a'!U26/('Table S6a'!$Z25/100)</f>
        <v>63.081695966907965</v>
      </c>
      <c r="V25" s="141" cm="1">
        <f t="array" ref="V25">SUM(H25:I25+M25:N25)</f>
        <v>69.596690796277159</v>
      </c>
      <c r="W25" s="121">
        <v>385.10858324715616</v>
      </c>
      <c r="X25" s="121">
        <v>448.19027921406411</v>
      </c>
      <c r="Y25" s="93">
        <v>1.1526011560693639</v>
      </c>
      <c r="Z25" s="141">
        <v>9.67</v>
      </c>
    </row>
    <row r="26" spans="1:26">
      <c r="A26" s="89">
        <v>20</v>
      </c>
      <c r="B26" s="87" t="s">
        <v>61</v>
      </c>
      <c r="C26" s="89" t="s">
        <v>211</v>
      </c>
      <c r="D26" s="89" t="s">
        <v>213</v>
      </c>
      <c r="E26" s="120" t="s">
        <v>988</v>
      </c>
      <c r="F26" s="323">
        <f>'Table S3a'!F27/('Table S6a'!$Z26/100)</f>
        <v>37.815126050420169</v>
      </c>
      <c r="G26" s="323">
        <f>'Table S3a'!G27/('Table S6a'!$Z26/100)</f>
        <v>83.193277310924373</v>
      </c>
      <c r="H26" s="323">
        <f>'Table S3a'!H27/('Table S6a'!$Z26/100)</f>
        <v>10.084033613445378</v>
      </c>
      <c r="I26" s="323">
        <f>'Table S3a'!I27/('Table S6a'!$Z26/100)</f>
        <v>38.655462184873947</v>
      </c>
      <c r="J26" s="323">
        <f>'Table S3a'!J27/('Table S6a'!$Z26/100)</f>
        <v>8.4033613445378137</v>
      </c>
      <c r="K26" s="324">
        <f>'Table S3a'!K27/('Table S6a'!$Z26/100)</f>
        <v>1.9327731092436975</v>
      </c>
      <c r="L26" s="324">
        <f>'Table S3a'!L27/('Table S6a'!$Z26/100)</f>
        <v>7.5630252100840334</v>
      </c>
      <c r="M26" s="324">
        <f>'Table S3a'!M27/('Table S6a'!$Z26/100)</f>
        <v>1.1764705882352942</v>
      </c>
      <c r="N26" s="324">
        <f>'Table S3a'!N27/('Table S6a'!$Z26/100)</f>
        <v>6.7226890756302522</v>
      </c>
      <c r="O26" s="324">
        <f>'Table S3a'!O27/('Table S6a'!$Z26/100)</f>
        <v>1.3445378151260503</v>
      </c>
      <c r="P26" s="324">
        <f>'Table S3a'!P27/('Table S6a'!$Z26/100)</f>
        <v>3.865546218487395</v>
      </c>
      <c r="Q26" s="324">
        <f>'Table S3a'!Q27/('Table S6a'!$Z26/100)</f>
        <v>0.50420168067226889</v>
      </c>
      <c r="R26" s="324">
        <f>'Table S3a'!R27/('Table S6a'!$Z26/100)</f>
        <v>3.445378151260504</v>
      </c>
      <c r="S26" s="324">
        <f>'Table S3a'!S27/('Table S6a'!$Z26/100)</f>
        <v>0.50420168067226889</v>
      </c>
      <c r="T26" s="324">
        <f>'Table S3a'!T27/('Table S6a'!$Z26/100)</f>
        <v>36.134453781512597</v>
      </c>
      <c r="U26" s="321">
        <f>'Table S3a'!U27/('Table S6a'!$Z26/100)</f>
        <v>29.411764705882351</v>
      </c>
      <c r="V26" s="141" cm="1">
        <f t="array" ref="V26">SUM(H26:I26+M26:N26)</f>
        <v>56.638655462184872</v>
      </c>
      <c r="W26" s="121">
        <v>241.34453781512607</v>
      </c>
      <c r="X26" s="121">
        <v>270.75630252100842</v>
      </c>
      <c r="Y26" s="93">
        <v>0.3547169811320755</v>
      </c>
      <c r="Z26" s="141">
        <v>11.9</v>
      </c>
    </row>
    <row r="27" spans="1:26">
      <c r="A27" s="89">
        <v>21</v>
      </c>
      <c r="B27" s="87" t="s">
        <v>64</v>
      </c>
      <c r="C27" s="89" t="s">
        <v>211</v>
      </c>
      <c r="D27" s="89" t="s">
        <v>213</v>
      </c>
      <c r="E27" s="120" t="s">
        <v>988</v>
      </c>
      <c r="F27" s="323">
        <f>'Table S3a'!F28/('Table S6a'!$Z27/100)</f>
        <v>30.386740331491715</v>
      </c>
      <c r="G27" s="323">
        <f>'Table S3a'!G28/('Table S6a'!$Z27/100)</f>
        <v>63.535911602209957</v>
      </c>
      <c r="H27" s="323">
        <f>'Table S3a'!H28/('Table S6a'!$Z27/100)</f>
        <v>7.3664825046040532</v>
      </c>
      <c r="I27" s="323">
        <f>'Table S3a'!I28/('Table S6a'!$Z27/100)</f>
        <v>30.386740331491715</v>
      </c>
      <c r="J27" s="323">
        <f>'Table S3a'!J28/('Table S6a'!$Z27/100)</f>
        <v>6.4456721915285451</v>
      </c>
      <c r="K27" s="324">
        <f>'Table S3a'!K28/('Table S6a'!$Z27/100)</f>
        <v>1.6574585635359118</v>
      </c>
      <c r="L27" s="324">
        <f>'Table S3a'!L28/('Table S6a'!$Z27/100)</f>
        <v>6.4456721915285451</v>
      </c>
      <c r="M27" s="324">
        <f>'Table S3a'!M28/('Table S6a'!$Z27/100)</f>
        <v>1.0128913443830572</v>
      </c>
      <c r="N27" s="324">
        <f>'Table S3a'!N28/('Table S6a'!$Z27/100)</f>
        <v>6.4456721915285451</v>
      </c>
      <c r="O27" s="324">
        <f>'Table S3a'!O28/('Table S6a'!$Z27/100)</f>
        <v>1.1970534069981587</v>
      </c>
      <c r="P27" s="324">
        <f>'Table S3a'!P28/('Table S6a'!$Z27/100)</f>
        <v>3.6832412523020266</v>
      </c>
      <c r="Q27" s="324">
        <f>'Table S3a'!Q28/('Table S6a'!$Z27/100)</f>
        <v>0.5524861878453039</v>
      </c>
      <c r="R27" s="324">
        <f>'Table S3a'!R28/('Table S6a'!$Z27/100)</f>
        <v>3.4069981583793743</v>
      </c>
      <c r="S27" s="324">
        <f>'Table S3a'!S28/('Table S6a'!$Z27/100)</f>
        <v>0.5524861878453039</v>
      </c>
      <c r="T27" s="324">
        <f>'Table S3a'!T28/('Table S6a'!$Z27/100)</f>
        <v>34.990791896869247</v>
      </c>
      <c r="U27" s="321">
        <f>'Table S3a'!U28/('Table S6a'!$Z27/100)</f>
        <v>27.624309392265197</v>
      </c>
      <c r="V27" s="141" cm="1">
        <f t="array" ref="V27">SUM(H27:I27+M27:N27)</f>
        <v>45.211786372007367</v>
      </c>
      <c r="W27" s="121">
        <v>198.06629834254144</v>
      </c>
      <c r="X27" s="121">
        <v>225.69060773480663</v>
      </c>
      <c r="Y27" s="93">
        <v>0.43399999999999994</v>
      </c>
      <c r="Z27" s="141">
        <v>10.86</v>
      </c>
    </row>
    <row r="28" spans="1:26">
      <c r="A28" s="89">
        <v>22</v>
      </c>
      <c r="B28" s="87" t="s">
        <v>67</v>
      </c>
      <c r="C28" s="89" t="s">
        <v>211</v>
      </c>
      <c r="D28" s="89" t="s">
        <v>213</v>
      </c>
      <c r="E28" s="120" t="s">
        <v>988</v>
      </c>
      <c r="F28" s="323">
        <f>'Table S3a'!F29/('Table S6a'!$Z28/100)</f>
        <v>71.49084568439406</v>
      </c>
      <c r="G28" s="323">
        <f>'Table S3a'!G29/('Table S6a'!$Z28/100)</f>
        <v>140.36617262423715</v>
      </c>
      <c r="H28" s="323">
        <f>'Table S3a'!H29/('Table S6a'!$Z28/100)</f>
        <v>16.564952048823013</v>
      </c>
      <c r="I28" s="323">
        <f>'Table S3a'!I29/('Table S6a'!$Z28/100)</f>
        <v>61.028770706190059</v>
      </c>
      <c r="J28" s="323">
        <f>'Table S3a'!J29/('Table S6a'!$Z28/100)</f>
        <v>14.821272885789012</v>
      </c>
      <c r="K28" s="324">
        <f>'Table S3a'!K29/('Table S6a'!$Z28/100)</f>
        <v>2.9642545771578028</v>
      </c>
      <c r="L28" s="324">
        <f>'Table S3a'!L29/('Table S6a'!$Z28/100)</f>
        <v>14.821272885789012</v>
      </c>
      <c r="M28" s="324">
        <f>'Table S3a'!M29/('Table S6a'!$Z28/100)</f>
        <v>2.6155187445510024</v>
      </c>
      <c r="N28" s="324">
        <f>'Table S3a'!N29/('Table S6a'!$Z28/100)</f>
        <v>15.693112467306015</v>
      </c>
      <c r="O28" s="324">
        <f>'Table S3a'!O29/('Table S6a'!$Z28/100)</f>
        <v>3.400174367916303</v>
      </c>
      <c r="P28" s="324">
        <f>'Table S3a'!P29/('Table S6a'!$Z28/100)</f>
        <v>10.026155187445509</v>
      </c>
      <c r="Q28" s="324">
        <f>'Table S3a'!Q29/('Table S6a'!$Z28/100)</f>
        <v>1.3949433304272012</v>
      </c>
      <c r="R28" s="324">
        <f>'Table S3a'!R29/('Table S6a'!$Z28/100)</f>
        <v>9.067131647776808</v>
      </c>
      <c r="S28" s="324">
        <f>'Table S3a'!S29/('Table S6a'!$Z28/100)</f>
        <v>1.3077593722755012</v>
      </c>
      <c r="T28" s="324">
        <f>'Table S3a'!T29/('Table S6a'!$Z28/100)</f>
        <v>113.33914559721011</v>
      </c>
      <c r="U28" s="321">
        <f>'Table S3a'!U29/('Table S6a'!$Z28/100)</f>
        <v>32.258064516129032</v>
      </c>
      <c r="V28" s="141" cm="1">
        <f t="array" ref="V28">SUM(H28:I28+M28:N28)</f>
        <v>95.902353966870095</v>
      </c>
      <c r="W28" s="121">
        <v>478.90148212728866</v>
      </c>
      <c r="X28" s="121">
        <v>511.15954664341768</v>
      </c>
      <c r="Y28" s="93">
        <v>0.57392550143266474</v>
      </c>
      <c r="Z28" s="141">
        <v>11.47</v>
      </c>
    </row>
    <row r="29" spans="1:26">
      <c r="A29" s="89">
        <v>23</v>
      </c>
      <c r="B29" s="87" t="s">
        <v>70</v>
      </c>
      <c r="C29" s="89" t="s">
        <v>211</v>
      </c>
      <c r="D29" s="89" t="s">
        <v>213</v>
      </c>
      <c r="E29" s="120" t="s">
        <v>988</v>
      </c>
      <c r="F29" s="323">
        <f>'Table S3a'!F30/('Table S6a'!$Z29/100)</f>
        <v>268.33855799373038</v>
      </c>
      <c r="G29" s="323">
        <f>'Table S3a'!G30/('Table S6a'!$Z29/100)</f>
        <v>438.2445141065831</v>
      </c>
      <c r="H29" s="323">
        <f>'Table S3a'!H30/('Table S6a'!$Z29/100)</f>
        <v>42.006269592476492</v>
      </c>
      <c r="I29" s="323">
        <f>'Table S3a'!I30/('Table S6a'!$Z29/100)</f>
        <v>152.35109717868337</v>
      </c>
      <c r="J29" s="323">
        <f>'Table S3a'!J30/('Table S6a'!$Z29/100)</f>
        <v>26.332288401253919</v>
      </c>
      <c r="K29" s="324">
        <f>'Table S3a'!K30/('Table S6a'!$Z29/100)</f>
        <v>5.2664576802507836</v>
      </c>
      <c r="L29" s="324">
        <f>'Table S3a'!L30/('Table S6a'!$Z29/100)</f>
        <v>30.094043887147333</v>
      </c>
      <c r="M29" s="324">
        <f>'Table S3a'!M30/('Table S6a'!$Z29/100)</f>
        <v>4.5141065830720999</v>
      </c>
      <c r="N29" s="324">
        <f>'Table S3a'!N30/('Table S6a'!$Z29/100)</f>
        <v>26.959247648902821</v>
      </c>
      <c r="O29" s="324">
        <f>'Table S3a'!O30/('Table S6a'!$Z29/100)</f>
        <v>5.830721003134796</v>
      </c>
      <c r="P29" s="324">
        <f>'Table S3a'!P30/('Table S6a'!$Z29/100)</f>
        <v>17.429467084639498</v>
      </c>
      <c r="Q29" s="324">
        <f>'Table S3a'!Q30/('Table S6a'!$Z29/100)</f>
        <v>2.3824451410658307</v>
      </c>
      <c r="R29" s="324">
        <f>'Table S3a'!R30/('Table S6a'!$Z29/100)</f>
        <v>15.172413793103448</v>
      </c>
      <c r="S29" s="324">
        <f>'Table S3a'!S30/('Table S6a'!$Z29/100)</f>
        <v>2.3197492163009406</v>
      </c>
      <c r="T29" s="324">
        <f>'Table S3a'!T30/('Table S6a'!$Z29/100)</f>
        <v>210.03134796238245</v>
      </c>
      <c r="U29" s="321">
        <f>'Table S3a'!U30/('Table S6a'!$Z29/100)</f>
        <v>49.529780564263326</v>
      </c>
      <c r="V29" s="141" cm="1">
        <f t="array" ref="V29">SUM(H29:I29+M29:N29)</f>
        <v>225.83072100313478</v>
      </c>
      <c r="W29" s="121">
        <v>1247.2727272727275</v>
      </c>
      <c r="X29" s="121">
        <v>1296.8025078369908</v>
      </c>
      <c r="Y29" s="93">
        <v>0.34509803921568621</v>
      </c>
      <c r="Z29" s="141">
        <v>15.95</v>
      </c>
    </row>
    <row r="30" spans="1:26">
      <c r="A30" s="89">
        <v>24</v>
      </c>
      <c r="B30" s="87" t="s">
        <v>73</v>
      </c>
      <c r="C30" s="89" t="s">
        <v>552</v>
      </c>
      <c r="D30" s="89" t="s">
        <v>213</v>
      </c>
      <c r="E30" s="120" t="s">
        <v>988</v>
      </c>
      <c r="F30" s="323">
        <f>'Table S3a'!F31/('Table S6a'!$Z30/100)</f>
        <v>8.8354399312799128</v>
      </c>
      <c r="G30" s="323">
        <f>'Table S3a'!G31/('Table S6a'!$Z30/100)</f>
        <v>15.707448766719844</v>
      </c>
      <c r="H30" s="323">
        <f>'Table S3a'!H31/('Table S6a'!$Z30/100)</f>
        <v>1.5952877653699842</v>
      </c>
      <c r="I30" s="323">
        <f>'Table S3a'!I31/('Table S6a'!$Z30/100)</f>
        <v>5.6448644005399435</v>
      </c>
      <c r="J30" s="323">
        <f>'Table S3a'!J31/('Table S6a'!$Z30/100)</f>
        <v>0.98171554791999027</v>
      </c>
      <c r="K30" s="324">
        <f>'Table S3a'!K31/('Table S6a'!$Z30/100)</f>
        <v>0.18407166523499816</v>
      </c>
      <c r="L30" s="324">
        <f>'Table S3a'!L31/('Table S6a'!$Z30/100)</f>
        <v>0.85900110442999145</v>
      </c>
      <c r="M30" s="324">
        <f>'Table S3a'!M31/('Table S6a'!$Z30/100)</f>
        <v>0.12271444348999878</v>
      </c>
      <c r="N30" s="324">
        <f>'Table S3a'!N31/('Table S6a'!$Z30/100)</f>
        <v>0.73628666093999262</v>
      </c>
      <c r="O30" s="324">
        <f>'Table S3a'!O31/('Table S6a'!$Z30/100)</f>
        <v>0.14725733218799852</v>
      </c>
      <c r="P30" s="324">
        <f>'Table S3a'!P31/('Table S6a'!$Z30/100)</f>
        <v>0.45404344091299548</v>
      </c>
      <c r="Q30" s="324">
        <f>'Table S3a'!Q31/('Table S6a'!$Z30/100)</f>
        <v>6.1357221744999392E-2</v>
      </c>
      <c r="R30" s="324">
        <f>'Table S3a'!R31/('Table S6a'!$Z30/100)</f>
        <v>0.40495766351699597</v>
      </c>
      <c r="S30" s="324">
        <f>'Table S3a'!S31/('Table S6a'!$Z30/100)</f>
        <v>6.1357221744999392E-2</v>
      </c>
      <c r="T30" s="324">
        <f>'Table S3a'!T31/('Table S6a'!$Z30/100)</f>
        <v>5.399435513559947</v>
      </c>
      <c r="U30" s="321">
        <f>'Table S3a'!U31/('Table S6a'!$Z30/100)</f>
        <v>3.8041477481899624</v>
      </c>
      <c r="V30" s="141" cm="1">
        <f t="array" ref="V30">SUM(H30:I30+M30:N30)</f>
        <v>8.0991532703399187</v>
      </c>
      <c r="W30" s="121">
        <v>41.195238679592592</v>
      </c>
      <c r="X30" s="121">
        <v>44.999386427782554</v>
      </c>
      <c r="Y30" s="93">
        <v>0.25730337078651683</v>
      </c>
      <c r="Z30" s="141">
        <v>81.489999999999995</v>
      </c>
    </row>
    <row r="31" spans="1:26">
      <c r="A31" s="89">
        <v>25</v>
      </c>
      <c r="B31" s="87" t="s">
        <v>56</v>
      </c>
      <c r="C31" s="89" t="s">
        <v>211</v>
      </c>
      <c r="D31" s="89" t="s">
        <v>208</v>
      </c>
      <c r="E31" s="120" t="s">
        <v>989</v>
      </c>
      <c r="F31" s="323">
        <f>'Table S3a'!F32/('Table S6a'!$Z31/100)</f>
        <v>47.421458209839948</v>
      </c>
      <c r="G31" s="323">
        <f>'Table S3a'!G32/('Table S6a'!$Z31/100)</f>
        <v>91.879075281564894</v>
      </c>
      <c r="H31" s="323">
        <f>'Table S3a'!H32/('Table S6a'!$Z31/100)</f>
        <v>11.855364552459987</v>
      </c>
      <c r="I31" s="323">
        <f>'Table S3a'!I32/('Table S6a'!$Z31/100)</f>
        <v>46.235921754593946</v>
      </c>
      <c r="J31" s="323">
        <f>'Table S3a'!J32/('Table S6a'!$Z31/100)</f>
        <v>11.262596324836988</v>
      </c>
      <c r="K31" s="324">
        <f>'Table S3a'!K32/('Table S6a'!$Z31/100)</f>
        <v>2.8452874925903968</v>
      </c>
      <c r="L31" s="324">
        <f>'Table S3a'!L32/('Table S6a'!$Z31/100)</f>
        <v>11.855364552459987</v>
      </c>
      <c r="M31" s="324">
        <f>'Table S3a'!M32/('Table S6a'!$Z31/100)</f>
        <v>2.0746887966804977</v>
      </c>
      <c r="N31" s="324">
        <f>'Table S3a'!N32/('Table S6a'!$Z31/100)</f>
        <v>13.040901007705987</v>
      </c>
      <c r="O31" s="324">
        <f>'Table S3a'!O32/('Table S6a'!$Z31/100)</f>
        <v>2.6674570243034972</v>
      </c>
      <c r="P31" s="324">
        <f>'Table S3a'!P32/('Table S6a'!$Z31/100)</f>
        <v>8.002371072910492</v>
      </c>
      <c r="Q31" s="324">
        <f>'Table S3a'!Q32/('Table S6a'!$Z31/100)</f>
        <v>1.1262596324836989</v>
      </c>
      <c r="R31" s="324">
        <f>'Table S3a'!R32/('Table S6a'!$Z31/100)</f>
        <v>6.9353882631890915</v>
      </c>
      <c r="S31" s="324">
        <f>'Table S3a'!S32/('Table S6a'!$Z31/100)</f>
        <v>1.0669828097213987</v>
      </c>
      <c r="T31" s="324">
        <f>'Table S3a'!T32/('Table S6a'!$Z31/100)</f>
        <v>85.35862477771191</v>
      </c>
      <c r="U31" s="321">
        <f>'Table S3a'!U32/('Table S6a'!$Z31/100)</f>
        <v>49.792531120331951</v>
      </c>
      <c r="V31" s="141" cm="1">
        <f t="array" ref="V31">SUM(H31:I31+M31:N31)</f>
        <v>73.206876111440408</v>
      </c>
      <c r="W31" s="121">
        <v>343.62774155305277</v>
      </c>
      <c r="X31" s="121">
        <v>393.42027267338472</v>
      </c>
      <c r="Y31" s="93">
        <v>0.64687500000000009</v>
      </c>
      <c r="Z31" s="141">
        <v>16.87</v>
      </c>
    </row>
    <row r="32" spans="1:26">
      <c r="A32" s="89">
        <v>26</v>
      </c>
      <c r="B32" s="87" t="s">
        <v>54</v>
      </c>
      <c r="C32" s="89" t="s">
        <v>211</v>
      </c>
      <c r="D32" s="89" t="s">
        <v>208</v>
      </c>
      <c r="E32" s="120" t="s">
        <v>989</v>
      </c>
      <c r="F32" s="323">
        <f>'Table S3a'!F33/('Table S6a'!$Z32/100)</f>
        <v>86.680761099365753</v>
      </c>
      <c r="G32" s="323">
        <f>'Table S3a'!G33/('Table S6a'!$Z32/100)</f>
        <v>168.42847075405214</v>
      </c>
      <c r="H32" s="323">
        <f>'Table S3a'!H33/('Table S6a'!$Z32/100)</f>
        <v>19.379844961240309</v>
      </c>
      <c r="I32" s="323">
        <f>'Table S3a'!I33/('Table S6a'!$Z32/100)</f>
        <v>71.176885130373506</v>
      </c>
      <c r="J32" s="323">
        <f>'Table S3a'!J33/('Table S6a'!$Z32/100)</f>
        <v>14.446793516560957</v>
      </c>
      <c r="K32" s="324">
        <f>'Table S3a'!K33/('Table S6a'!$Z32/100)</f>
        <v>3.2064834390415786</v>
      </c>
      <c r="L32" s="324">
        <f>'Table S3a'!L33/('Table S6a'!$Z32/100)</f>
        <v>13.037350246652572</v>
      </c>
      <c r="M32" s="324">
        <f>'Table S3a'!M33/('Table S6a'!$Z32/100)</f>
        <v>2.00845665961945</v>
      </c>
      <c r="N32" s="324">
        <f>'Table S3a'!N33/('Table S6a'!$Z32/100)</f>
        <v>11.27554615926709</v>
      </c>
      <c r="O32" s="324">
        <f>'Table S3a'!O33/('Table S6a'!$Z32/100)</f>
        <v>2.149400986610289</v>
      </c>
      <c r="P32" s="324">
        <f>'Table S3a'!P33/('Table S6a'!$Z32/100)</f>
        <v>6.3072586328400284</v>
      </c>
      <c r="Q32" s="324">
        <f>'Table S3a'!Q33/('Table S6a'!$Z32/100)</f>
        <v>0.84566596194503174</v>
      </c>
      <c r="R32" s="324">
        <f>'Table S3a'!R33/('Table S6a'!$Z32/100)</f>
        <v>5.4968287526427062</v>
      </c>
      <c r="S32" s="324">
        <f>'Table S3a'!S33/('Table S6a'!$Z32/100)</f>
        <v>0.81042988019732209</v>
      </c>
      <c r="T32" s="324">
        <f>'Table S3a'!T33/('Table S6a'!$Z32/100)</f>
        <v>61.663143058491897</v>
      </c>
      <c r="U32" s="321">
        <f>'Table S3a'!U33/('Table S6a'!$Z32/100)</f>
        <v>40.521494009866103</v>
      </c>
      <c r="V32" s="141" cm="1">
        <f t="array" ref="V32">SUM(H32:I32+M32:N32)</f>
        <v>103.84073291050036</v>
      </c>
      <c r="W32" s="121">
        <v>466.91331923890073</v>
      </c>
      <c r="X32" s="121">
        <v>507.43481324876683</v>
      </c>
      <c r="Y32" s="93">
        <v>0.2965753424657534</v>
      </c>
      <c r="Z32" s="141">
        <v>28.38</v>
      </c>
    </row>
    <row r="33" spans="1:26">
      <c r="A33" s="89">
        <v>27</v>
      </c>
      <c r="B33" s="87" t="s">
        <v>52</v>
      </c>
      <c r="C33" s="89" t="s">
        <v>211</v>
      </c>
      <c r="D33" s="89" t="s">
        <v>208</v>
      </c>
      <c r="E33" s="120" t="s">
        <v>989</v>
      </c>
      <c r="F33" s="323">
        <f>'Table S3a'!F34/('Table S6a'!$Z33/100)</f>
        <v>56.715242221346983</v>
      </c>
      <c r="G33" s="323">
        <f>'Table S3a'!G34/('Table S6a'!$Z33/100)</f>
        <v>113.82434029145331</v>
      </c>
      <c r="H33" s="323">
        <f>'Table S3a'!H34/('Table S6a'!$Z33/100)</f>
        <v>13.784954706577391</v>
      </c>
      <c r="I33" s="323">
        <f>'Table S3a'!I34/('Table S6a'!$Z33/100)</f>
        <v>54.352107128790863</v>
      </c>
      <c r="J33" s="323">
        <f>'Table S3a'!J34/('Table S6a'!$Z33/100)</f>
        <v>11.815675462780622</v>
      </c>
      <c r="K33" s="324">
        <f>'Table S3a'!K34/('Table S6a'!$Z33/100)</f>
        <v>2.835762111067349</v>
      </c>
      <c r="L33" s="324">
        <f>'Table S3a'!L34/('Table S6a'!$Z33/100)</f>
        <v>11.815675462780622</v>
      </c>
      <c r="M33" s="324">
        <f>'Table S3a'!M34/('Table S6a'!$Z33/100)</f>
        <v>1.8511224891689639</v>
      </c>
      <c r="N33" s="324">
        <f>'Table S3a'!N34/('Table S6a'!$Z33/100)</f>
        <v>11.027963765261912</v>
      </c>
      <c r="O33" s="324">
        <f>'Table S3a'!O34/('Table S6a'!$Z33/100)</f>
        <v>2.2055927530523829</v>
      </c>
      <c r="P33" s="324">
        <f>'Table S3a'!P34/('Table S6a'!$Z33/100)</f>
        <v>6.6561638440330837</v>
      </c>
      <c r="Q33" s="324">
        <f>'Table S3a'!Q34/('Table S6a'!$Z33/100)</f>
        <v>0.90586845214651435</v>
      </c>
      <c r="R33" s="324">
        <f>'Table S3a'!R34/('Table S6a'!$Z33/100)</f>
        <v>5.9472233162662462</v>
      </c>
      <c r="S33" s="324">
        <f>'Table S3a'!S34/('Table S6a'!$Z33/100)</f>
        <v>0.90586845214651435</v>
      </c>
      <c r="T33" s="324">
        <f>'Table S3a'!T34/('Table S6a'!$Z33/100)</f>
        <v>66.167782591571481</v>
      </c>
      <c r="U33" s="321">
        <f>'Table S3a'!U34/('Table S6a'!$Z33/100)</f>
        <v>37.02244978337928</v>
      </c>
      <c r="V33" s="141" cm="1">
        <f t="array" ref="V33">SUM(H33:I33+M33:N33)</f>
        <v>81.016148089799131</v>
      </c>
      <c r="W33" s="121">
        <v>360.81134304844426</v>
      </c>
      <c r="X33" s="121">
        <v>397.83379283182353</v>
      </c>
      <c r="Y33" s="93">
        <v>0.44040880503144658</v>
      </c>
      <c r="Z33" s="141">
        <v>25.39</v>
      </c>
    </row>
    <row r="34" spans="1:26">
      <c r="A34" s="89">
        <v>28</v>
      </c>
      <c r="B34" s="87" t="s">
        <v>50</v>
      </c>
      <c r="C34" s="89" t="s">
        <v>211</v>
      </c>
      <c r="D34" s="89" t="s">
        <v>208</v>
      </c>
      <c r="E34" s="120" t="s">
        <v>989</v>
      </c>
      <c r="F34" s="323">
        <f>'Table S3a'!F35/('Table S6a'!$Z34/100)</f>
        <v>21.058315334773216</v>
      </c>
      <c r="G34" s="323">
        <f>'Table S3a'!G35/('Table S6a'!$Z34/100)</f>
        <v>44.276457883369325</v>
      </c>
      <c r="H34" s="323">
        <f>'Table S3a'!H35/('Table S6a'!$Z34/100)</f>
        <v>5.3995680345572357</v>
      </c>
      <c r="I34" s="323">
        <f>'Table S3a'!I35/('Table S6a'!$Z34/100)</f>
        <v>23.218142548596109</v>
      </c>
      <c r="J34" s="323">
        <f>'Table S3a'!J35/('Table S6a'!$Z34/100)</f>
        <v>5.3995680345572357</v>
      </c>
      <c r="K34" s="324">
        <f>'Table S3a'!K35/('Table S6a'!$Z34/100)</f>
        <v>1.3498920086393089</v>
      </c>
      <c r="L34" s="324">
        <f>'Table S3a'!L35/('Table S6a'!$Z34/100)</f>
        <v>5.3995680345572357</v>
      </c>
      <c r="M34" s="324">
        <f>'Table S3a'!M35/('Table S6a'!$Z34/100)</f>
        <v>0.91792656587473009</v>
      </c>
      <c r="N34" s="324">
        <f>'Table S3a'!N35/('Table S6a'!$Z34/100)</f>
        <v>5.9395248380129591</v>
      </c>
      <c r="O34" s="324">
        <f>'Table S3a'!O35/('Table S6a'!$Z34/100)</f>
        <v>1.2958963282937364</v>
      </c>
      <c r="P34" s="324">
        <f>'Table S3a'!P35/('Table S6a'!$Z34/100)</f>
        <v>4.1036717062634986</v>
      </c>
      <c r="Q34" s="324">
        <f>'Table S3a'!Q35/('Table S6a'!$Z34/100)</f>
        <v>0.59395248380129584</v>
      </c>
      <c r="R34" s="324">
        <f>'Table S3a'!R35/('Table S6a'!$Z34/100)</f>
        <v>3.7796976241900646</v>
      </c>
      <c r="S34" s="324">
        <f>'Table S3a'!S35/('Table S6a'!$Z34/100)</f>
        <v>0.59395248380129584</v>
      </c>
      <c r="T34" s="324">
        <f>'Table S3a'!T35/('Table S6a'!$Z34/100)</f>
        <v>46.976241900647942</v>
      </c>
      <c r="U34" s="321">
        <f>'Table S3a'!U35/('Table S6a'!$Z34/100)</f>
        <v>19.438444924406049</v>
      </c>
      <c r="V34" s="141" cm="1">
        <f t="array" ref="V34">SUM(H34:I34+M34:N34)</f>
        <v>35.475161987041034</v>
      </c>
      <c r="W34" s="121">
        <v>170.30237580993523</v>
      </c>
      <c r="X34" s="121">
        <v>189.74082073434127</v>
      </c>
      <c r="Y34" s="93">
        <v>0.71413043478260863</v>
      </c>
      <c r="Z34" s="141">
        <v>18.52</v>
      </c>
    </row>
    <row r="35" spans="1:26">
      <c r="A35" s="89">
        <v>29</v>
      </c>
      <c r="B35" s="87" t="s">
        <v>44</v>
      </c>
      <c r="C35" s="89" t="s">
        <v>211</v>
      </c>
      <c r="D35" s="89" t="s">
        <v>208</v>
      </c>
      <c r="E35" s="120" t="s">
        <v>989</v>
      </c>
      <c r="F35" s="323">
        <f>'Table S3a'!F36/('Table S6a'!$Z35/100)</f>
        <v>21.637426900584796</v>
      </c>
      <c r="G35" s="323">
        <f>'Table S3a'!G36/('Table S6a'!$Z35/100)</f>
        <v>45.029239766081872</v>
      </c>
      <c r="H35" s="323">
        <f>'Table S3a'!H36/('Table S6a'!$Z35/100)</f>
        <v>5.8479532163742682</v>
      </c>
      <c r="I35" s="323">
        <f>'Table S3a'!I36/('Table S6a'!$Z35/100)</f>
        <v>22.807017543859647</v>
      </c>
      <c r="J35" s="323">
        <f>'Table S3a'!J36/('Table S6a'!$Z35/100)</f>
        <v>5.2631578947368416</v>
      </c>
      <c r="K35" s="324">
        <f>'Table S3a'!K36/('Table S6a'!$Z35/100)</f>
        <v>1.4619883040935671</v>
      </c>
      <c r="L35" s="324">
        <f>'Table S3a'!L36/('Table S6a'!$Z35/100)</f>
        <v>6.4327485380116958</v>
      </c>
      <c r="M35" s="324">
        <f>'Table S3a'!M36/('Table S6a'!$Z35/100)</f>
        <v>1.1111111111111109</v>
      </c>
      <c r="N35" s="324">
        <f>'Table S3a'!N36/('Table S6a'!$Z35/100)</f>
        <v>7.0175438596491224</v>
      </c>
      <c r="O35" s="324">
        <f>'Table S3a'!O36/('Table S6a'!$Z35/100)</f>
        <v>1.6959064327485378</v>
      </c>
      <c r="P35" s="324">
        <f>'Table S3a'!P36/('Table S6a'!$Z35/100)</f>
        <v>5.2631578947368416</v>
      </c>
      <c r="Q35" s="324">
        <f>'Table S3a'!Q36/('Table S6a'!$Z35/100)</f>
        <v>0.76023391812865493</v>
      </c>
      <c r="R35" s="324">
        <f>'Table S3a'!R36/('Table S6a'!$Z35/100)</f>
        <v>4.8538011695906427</v>
      </c>
      <c r="S35" s="324">
        <f>'Table S3a'!S36/('Table S6a'!$Z35/100)</f>
        <v>0.76023391812865493</v>
      </c>
      <c r="T35" s="324">
        <f>'Table S3a'!T36/('Table S6a'!$Z35/100)</f>
        <v>54.385964912280699</v>
      </c>
      <c r="U35" s="321">
        <f>'Table S3a'!U36/('Table S6a'!$Z35/100)</f>
        <v>25.730994152046783</v>
      </c>
      <c r="V35" s="141" cm="1">
        <f t="array" ref="V35">SUM(H35:I35+M35:N35)</f>
        <v>36.783625730994146</v>
      </c>
      <c r="W35" s="121">
        <v>184.32748538011694</v>
      </c>
      <c r="X35" s="121">
        <v>210.05847953216372</v>
      </c>
      <c r="Y35" s="93">
        <v>0.83255813953488389</v>
      </c>
      <c r="Z35" s="141">
        <v>17.100000000000001</v>
      </c>
    </row>
    <row r="36" spans="1:26">
      <c r="A36" s="89">
        <v>30</v>
      </c>
      <c r="B36" s="87" t="s">
        <v>46</v>
      </c>
      <c r="C36" s="89" t="s">
        <v>211</v>
      </c>
      <c r="D36" s="89" t="s">
        <v>208</v>
      </c>
      <c r="E36" s="120" t="s">
        <v>989</v>
      </c>
      <c r="F36" s="323">
        <f>'Table S3a'!F37/('Table S6a'!$Z36/100)</f>
        <v>96.159899276046588</v>
      </c>
      <c r="G36" s="323">
        <f>'Table S3a'!G37/('Table S6a'!$Z36/100)</f>
        <v>163.67642429965377</v>
      </c>
      <c r="H36" s="323">
        <f>'Table S3a'!H37/('Table S6a'!$Z36/100)</f>
        <v>18.885741265344667</v>
      </c>
      <c r="I36" s="323">
        <f>'Table S3a'!I37/('Table S6a'!$Z36/100)</f>
        <v>68.460812086874412</v>
      </c>
      <c r="J36" s="323">
        <f>'Table S3a'!J37/('Table S6a'!$Z36/100)</f>
        <v>12.275731822474032</v>
      </c>
      <c r="K36" s="324">
        <f>'Table S3a'!K37/('Table S6a'!$Z36/100)</f>
        <v>2.470884482215927</v>
      </c>
      <c r="L36" s="324">
        <f>'Table S3a'!L37/('Table S6a'!$Z36/100)</f>
        <v>10.229776518728361</v>
      </c>
      <c r="M36" s="324">
        <f>'Table S3a'!M37/('Table S6a'!$Z36/100)</f>
        <v>1.41643059490085</v>
      </c>
      <c r="N36" s="324">
        <f>'Table S3a'!N37/('Table S6a'!$Z36/100)</f>
        <v>7.2395341517154543</v>
      </c>
      <c r="O36" s="324">
        <f>'Table S3a'!O37/('Table S6a'!$Z36/100)</f>
        <v>1.306263770853006</v>
      </c>
      <c r="P36" s="324">
        <f>'Table S3a'!P37/('Table S6a'!$Z36/100)</f>
        <v>3.7299338999055718</v>
      </c>
      <c r="Q36" s="324">
        <f>'Table S3a'!Q37/('Table S6a'!$Z36/100)</f>
        <v>0.51935788479697831</v>
      </c>
      <c r="R36" s="324">
        <f>'Table S3a'!R37/('Table S6a'!$Z36/100)</f>
        <v>3.3994334277620402</v>
      </c>
      <c r="S36" s="324">
        <f>'Table S3a'!S37/('Table S6a'!$Z36/100)</f>
        <v>0.50361976707585776</v>
      </c>
      <c r="T36" s="324">
        <f>'Table S3a'!T37/('Table S6a'!$Z36/100)</f>
        <v>32.105760151085931</v>
      </c>
      <c r="U36" s="321">
        <f>'Table S3a'!U37/('Table S6a'!$Z36/100)</f>
        <v>24.394082467736862</v>
      </c>
      <c r="V36" s="141" cm="1">
        <f t="array" ref="V36">SUM(H36:I36+M36:N36)</f>
        <v>96.002518098835395</v>
      </c>
      <c r="W36" s="121">
        <v>422.37960339943351</v>
      </c>
      <c r="X36" s="121">
        <v>446.77368586717034</v>
      </c>
      <c r="Y36" s="93">
        <v>0.17504378283712782</v>
      </c>
      <c r="Z36" s="141">
        <v>63.54</v>
      </c>
    </row>
    <row r="37" spans="1:26">
      <c r="A37" s="89">
        <v>31</v>
      </c>
      <c r="B37" s="87" t="s">
        <v>48</v>
      </c>
      <c r="C37" s="89" t="s">
        <v>211</v>
      </c>
      <c r="D37" s="89" t="s">
        <v>208</v>
      </c>
      <c r="E37" s="120" t="s">
        <v>989</v>
      </c>
      <c r="F37" s="323">
        <f>'Table S3a'!F38/('Table S6a'!$Z37/100)</f>
        <v>71.962616822429908</v>
      </c>
      <c r="G37" s="323">
        <f>'Table S3a'!G38/('Table S6a'!$Z37/100)</f>
        <v>131.46417445482868</v>
      </c>
      <c r="H37" s="323">
        <f>'Table S3a'!H38/('Table S6a'!$Z37/100)</f>
        <v>14.641744548286605</v>
      </c>
      <c r="I37" s="323">
        <f>'Table S3a'!I38/('Table S6a'!$Z37/100)</f>
        <v>53.894080996884739</v>
      </c>
      <c r="J37" s="323">
        <f>'Table S3a'!J38/('Table S6a'!$Z37/100)</f>
        <v>10.59190031152648</v>
      </c>
      <c r="K37" s="324">
        <f>'Table S3a'!K38/('Table S6a'!$Z37/100)</f>
        <v>2.3052959501557631</v>
      </c>
      <c r="L37" s="324">
        <f>'Table S3a'!L38/('Table S6a'!$Z37/100)</f>
        <v>9.9688473520249232</v>
      </c>
      <c r="M37" s="324">
        <f>'Table S3a'!M38/('Table S6a'!$Z37/100)</f>
        <v>1.6199376947040498</v>
      </c>
      <c r="N37" s="324">
        <f>'Table S3a'!N38/('Table S6a'!$Z37/100)</f>
        <v>9.657320872274143</v>
      </c>
      <c r="O37" s="324">
        <f>'Table S3a'!O38/('Table S6a'!$Z37/100)</f>
        <v>2.0249221183800623</v>
      </c>
      <c r="P37" s="324">
        <f>'Table S3a'!P38/('Table S6a'!$Z37/100)</f>
        <v>6.1993769470404985</v>
      </c>
      <c r="Q37" s="324">
        <f>'Table S3a'!Q38/('Table S6a'!$Z37/100)</f>
        <v>0.90342679127725845</v>
      </c>
      <c r="R37" s="324">
        <f>'Table S3a'!R38/('Table S6a'!$Z37/100)</f>
        <v>5.9190031152647968</v>
      </c>
      <c r="S37" s="324">
        <f>'Table S3a'!S38/('Table S6a'!$Z37/100)</f>
        <v>0.90342679127725845</v>
      </c>
      <c r="T37" s="324">
        <f>'Table S3a'!T38/('Table S6a'!$Z37/100)</f>
        <v>53.58255451713395</v>
      </c>
      <c r="U37" s="321">
        <f>'Table S3a'!U38/('Table S6a'!$Z37/100)</f>
        <v>36.44859813084112</v>
      </c>
      <c r="V37" s="141" cm="1">
        <f t="array" ref="V37">SUM(H37:I37+M37:N37)</f>
        <v>79.813084112149539</v>
      </c>
      <c r="W37" s="121">
        <v>375.63862928348902</v>
      </c>
      <c r="X37" s="121">
        <v>412.08722741433013</v>
      </c>
      <c r="Y37" s="93">
        <v>0.32943770672546863</v>
      </c>
      <c r="Z37" s="141">
        <v>32.1</v>
      </c>
    </row>
    <row r="38" spans="1:26">
      <c r="A38" s="89">
        <v>32</v>
      </c>
      <c r="B38" s="87" t="s">
        <v>336</v>
      </c>
      <c r="C38" s="89" t="s">
        <v>211</v>
      </c>
      <c r="D38" s="89" t="s">
        <v>344</v>
      </c>
      <c r="E38" s="120" t="s">
        <v>1001</v>
      </c>
      <c r="F38" s="323">
        <f>'Table S3a'!F39/('Table S6a'!$Z38/100)</f>
        <v>134.97506234413964</v>
      </c>
      <c r="G38" s="323">
        <f>'Table S3a'!G39/('Table S6a'!$Z38/100)</f>
        <v>273.06733167082297</v>
      </c>
      <c r="H38" s="323">
        <f>'Table S3a'!H39/('Table S6a'!$Z38/100)</f>
        <v>30.548628428927685</v>
      </c>
      <c r="I38" s="323">
        <f>'Table S3a'!I39/('Table S6a'!$Z38/100)</f>
        <v>112.21945137157108</v>
      </c>
      <c r="J38" s="323">
        <f>'Table S3a'!J39/('Table S6a'!$Z38/100)</f>
        <v>19.950124688279306</v>
      </c>
      <c r="K38" s="324">
        <f>'Table S3a'!K39/('Table S6a'!$Z38/100)</f>
        <v>3.9276807980049879</v>
      </c>
      <c r="L38" s="324">
        <f>'Table S3a'!L39/('Table S6a'!$Z38/100)</f>
        <v>20.57356608478803</v>
      </c>
      <c r="M38" s="324">
        <f>'Table S3a'!M39/('Table S6a'!$Z38/100)</f>
        <v>2.8678304239401502</v>
      </c>
      <c r="N38" s="324">
        <f>'Table S3a'!N39/('Table S6a'!$Z38/100)</f>
        <v>16.209476309226936</v>
      </c>
      <c r="O38" s="324">
        <f>'Table S3a'!O39/('Table S6a'!$Z38/100)</f>
        <v>3.1795511221945141</v>
      </c>
      <c r="P38" s="324">
        <f>'Table S3a'!P39/('Table S6a'!$Z38/100)</f>
        <v>9.133416458852869</v>
      </c>
      <c r="Q38" s="324">
        <f>'Table S3a'!Q39/('Table S6a'!$Z38/100)</f>
        <v>1.1221945137157108</v>
      </c>
      <c r="R38" s="324">
        <f>'Table S3a'!R39/('Table S6a'!$Z38/100)</f>
        <v>6.7955112219451381</v>
      </c>
      <c r="S38" s="324">
        <f>'Table S3a'!S39/('Table S6a'!$Z38/100)</f>
        <v>1.0598503740648382</v>
      </c>
      <c r="T38" s="324">
        <f>'Table S3a'!T39/('Table S6a'!$Z38/100)</f>
        <v>118.14214463840399</v>
      </c>
      <c r="U38" s="321">
        <f>'Table S3a'!U39/('Table S6a'!$Z38/100)</f>
        <v>33.354114713216958</v>
      </c>
      <c r="V38" s="141" cm="1">
        <f t="array" ref="V38">SUM(H38:I38+M38:N38)</f>
        <v>161.84538653366585</v>
      </c>
      <c r="W38" s="121">
        <v>753.77182044887775</v>
      </c>
      <c r="X38" s="121">
        <v>787.12593516209472</v>
      </c>
      <c r="Y38" s="93">
        <v>0.3206444565811033</v>
      </c>
      <c r="Z38" s="141">
        <v>32.08</v>
      </c>
    </row>
    <row r="39" spans="1:26">
      <c r="A39" s="89">
        <v>33</v>
      </c>
      <c r="B39" s="87" t="s">
        <v>337</v>
      </c>
      <c r="C39" s="89" t="s">
        <v>211</v>
      </c>
      <c r="D39" s="89" t="s">
        <v>344</v>
      </c>
      <c r="E39" s="120" t="s">
        <v>990</v>
      </c>
      <c r="F39" s="323">
        <f>'Table S3a'!F40/('Table S6a'!$Z39/100)</f>
        <v>186.06998654104981</v>
      </c>
      <c r="G39" s="323">
        <f>'Table S3a'!G40/('Table S6a'!$Z39/100)</f>
        <v>467.69851951547787</v>
      </c>
      <c r="H39" s="323">
        <f>'Table S3a'!H40/('Table S6a'!$Z39/100)</f>
        <v>62.584118438761791</v>
      </c>
      <c r="I39" s="323">
        <f>'Table S3a'!I40/('Table S6a'!$Z39/100)</f>
        <v>256.39300134589507</v>
      </c>
      <c r="J39" s="323">
        <f>'Table S3a'!J40/('Table S6a'!$Z39/100)</f>
        <v>51.480484522207277</v>
      </c>
      <c r="K39" s="324">
        <f>'Table S3a'!K40/('Table S6a'!$Z39/100)</f>
        <v>10.094212651413191</v>
      </c>
      <c r="L39" s="324">
        <f>'Table S3a'!L40/('Table S6a'!$Z39/100)</f>
        <v>49.461641991924637</v>
      </c>
      <c r="M39" s="324">
        <f>'Table S3a'!M40/('Table S6a'!$Z39/100)</f>
        <v>7.099596231493944</v>
      </c>
      <c r="N39" s="324">
        <f>'Table S3a'!N40/('Table S6a'!$Z39/100)</f>
        <v>39.703903095558552</v>
      </c>
      <c r="O39" s="324">
        <f>'Table S3a'!O40/('Table S6a'!$Z39/100)</f>
        <v>7.570659488559893</v>
      </c>
      <c r="P39" s="324">
        <f>'Table S3a'!P40/('Table S6a'!$Z39/100)</f>
        <v>22.005383580080757</v>
      </c>
      <c r="Q39" s="324">
        <f>'Table S3a'!Q40/('Table S6a'!$Z39/100)</f>
        <v>2.9273216689098254</v>
      </c>
      <c r="R39" s="324">
        <f>'Table S3a'!R40/('Table S6a'!$Z39/100)</f>
        <v>18.606998654104984</v>
      </c>
      <c r="S39" s="324">
        <f>'Table S3a'!S40/('Table S6a'!$Z39/100)</f>
        <v>2.8936742934051147</v>
      </c>
      <c r="T39" s="324">
        <f>'Table S3a'!T40/('Table S6a'!$Z39/100)</f>
        <v>208.95020188425306</v>
      </c>
      <c r="U39" s="321">
        <f>'Table S3a'!U40/('Table S6a'!$Z39/100)</f>
        <v>40.713324360699872</v>
      </c>
      <c r="V39" s="141" cm="1">
        <f t="array" ref="V39">SUM(H39:I39+M39:N39)</f>
        <v>365.78061911170937</v>
      </c>
      <c r="W39" s="121">
        <v>1393.5397039030959</v>
      </c>
      <c r="X39" s="121">
        <v>1434.2530282637958</v>
      </c>
      <c r="Y39" s="93">
        <v>0.36057818659658342</v>
      </c>
      <c r="Z39" s="141">
        <v>29.72</v>
      </c>
    </row>
    <row r="40" spans="1:26">
      <c r="A40" s="89">
        <v>34</v>
      </c>
      <c r="B40" s="87" t="s">
        <v>76</v>
      </c>
      <c r="C40" s="89" t="s">
        <v>211</v>
      </c>
      <c r="D40" s="89" t="s">
        <v>218</v>
      </c>
      <c r="E40" s="120" t="s">
        <v>991</v>
      </c>
      <c r="F40" s="323">
        <f>'Table S3a'!F41/('Table S6a'!$Z40/100)</f>
        <v>48.305084745762713</v>
      </c>
      <c r="G40" s="323">
        <f>'Table S3a'!G41/('Table S6a'!$Z40/100)</f>
        <v>84.745762711864401</v>
      </c>
      <c r="H40" s="323">
        <f>'Table S3a'!H41/('Table S6a'!$Z40/100)</f>
        <v>10.169491525423728</v>
      </c>
      <c r="I40" s="323">
        <f>'Table S3a'!I41/('Table S6a'!$Z40/100)</f>
        <v>42.372881355932201</v>
      </c>
      <c r="J40" s="323">
        <f>'Table S3a'!J41/('Table S6a'!$Z40/100)</f>
        <v>10.169491525423728</v>
      </c>
      <c r="K40" s="324">
        <f>'Table S3a'!K41/('Table S6a'!$Z40/100)</f>
        <v>2.9661016949152539</v>
      </c>
      <c r="L40" s="324">
        <f>'Table S3a'!L41/('Table S6a'!$Z40/100)</f>
        <v>12.711864406779661</v>
      </c>
      <c r="M40" s="324">
        <f>'Table S3a'!M41/('Table S6a'!$Z40/100)</f>
        <v>2.1186440677966099</v>
      </c>
      <c r="N40" s="324">
        <f>'Table S3a'!N41/('Table S6a'!$Z40/100)</f>
        <v>14.406779661016948</v>
      </c>
      <c r="O40" s="324">
        <f>'Table S3a'!O41/('Table S6a'!$Z40/100)</f>
        <v>3.3050847457627119</v>
      </c>
      <c r="P40" s="324">
        <f>'Table S3a'!P41/('Table S6a'!$Z40/100)</f>
        <v>10.677966101694915</v>
      </c>
      <c r="Q40" s="324">
        <f>'Table S3a'!Q41/('Table S6a'!$Z40/100)</f>
        <v>1.5254237288135593</v>
      </c>
      <c r="R40" s="324">
        <f>'Table S3a'!R41/('Table S6a'!$Z40/100)</f>
        <v>10.084745762711863</v>
      </c>
      <c r="S40" s="324">
        <f>'Table S3a'!S41/('Table S6a'!$Z40/100)</f>
        <v>1.6101694915254237</v>
      </c>
      <c r="T40" s="324">
        <f>'Table S3a'!T41/('Table S6a'!$Z40/100)</f>
        <v>108.47457627118644</v>
      </c>
      <c r="U40" s="321">
        <f>'Table S3a'!U41/('Table S6a'!$Z40/100)</f>
        <v>48.305084745762713</v>
      </c>
      <c r="V40" s="141" cm="1">
        <f t="array" ref="V40">SUM(H40:I40+M40:N40)</f>
        <v>69.067796610169495</v>
      </c>
      <c r="W40" s="121">
        <v>363.64406779661022</v>
      </c>
      <c r="X40" s="121">
        <v>411.94915254237293</v>
      </c>
      <c r="Y40" s="93">
        <v>0.85757575757575755</v>
      </c>
      <c r="Z40" s="141">
        <v>11.8</v>
      </c>
    </row>
    <row r="41" spans="1:26">
      <c r="A41" s="89">
        <v>35</v>
      </c>
      <c r="B41" s="87" t="s">
        <v>78</v>
      </c>
      <c r="C41" s="89" t="s">
        <v>211</v>
      </c>
      <c r="D41" s="89" t="s">
        <v>218</v>
      </c>
      <c r="E41" s="120" t="s">
        <v>991</v>
      </c>
      <c r="F41" s="323">
        <f>'Table S3a'!F42/('Table S6a'!$Z41/100)</f>
        <v>42.978208232445525</v>
      </c>
      <c r="G41" s="323">
        <f>'Table S3a'!G42/('Table S6a'!$Z41/100)</f>
        <v>74.455205811138029</v>
      </c>
      <c r="H41" s="323">
        <f>'Table S3a'!H42/('Table S6a'!$Z41/100)</f>
        <v>8.4745762711864412</v>
      </c>
      <c r="I41" s="323">
        <f>'Table S3a'!I42/('Table S6a'!$Z41/100)</f>
        <v>33.898305084745765</v>
      </c>
      <c r="J41" s="323">
        <f>'Table S3a'!J42/('Table S6a'!$Z41/100)</f>
        <v>7.2639225181598066</v>
      </c>
      <c r="K41" s="324">
        <f>'Table S3a'!K42/('Table S6a'!$Z41/100)</f>
        <v>1.9975786924939469</v>
      </c>
      <c r="L41" s="324">
        <f>'Table S3a'!L42/('Table S6a'!$Z41/100)</f>
        <v>10.290556900726394</v>
      </c>
      <c r="M41" s="324">
        <f>'Table S3a'!M42/('Table S6a'!$Z41/100)</f>
        <v>1.6949152542372885</v>
      </c>
      <c r="N41" s="324">
        <f>'Table S3a'!N42/('Table S6a'!$Z41/100)</f>
        <v>10.89588377723971</v>
      </c>
      <c r="O41" s="324">
        <f>'Table S3a'!O42/('Table S6a'!$Z41/100)</f>
        <v>2.5423728813559325</v>
      </c>
      <c r="P41" s="324">
        <f>'Table S3a'!P42/('Table S6a'!$Z41/100)</f>
        <v>7.6876513317191293</v>
      </c>
      <c r="Q41" s="324">
        <f>'Table S3a'!Q42/('Table S6a'!$Z41/100)</f>
        <v>1.0290556900726393</v>
      </c>
      <c r="R41" s="324">
        <f>'Table S3a'!R42/('Table S6a'!$Z41/100)</f>
        <v>6.3559322033898313</v>
      </c>
      <c r="S41" s="324">
        <f>'Table S3a'!S42/('Table S6a'!$Z41/100)</f>
        <v>0.96852300242130762</v>
      </c>
      <c r="T41" s="324">
        <f>'Table S3a'!T42/('Table S6a'!$Z41/100)</f>
        <v>96.24697336561745</v>
      </c>
      <c r="U41" s="321">
        <f>'Table S3a'!U42/('Table S6a'!$Z41/100)</f>
        <v>23.607748184019371</v>
      </c>
      <c r="V41" s="141" cm="1">
        <f t="array" ref="V41">SUM(H41:I41+M41:N41)</f>
        <v>54.963680387409205</v>
      </c>
      <c r="W41" s="121">
        <v>306.77966101694921</v>
      </c>
      <c r="X41" s="121">
        <v>330.38740920096859</v>
      </c>
      <c r="Y41" s="93">
        <v>0.836231884057971</v>
      </c>
      <c r="Z41" s="141">
        <v>16.52</v>
      </c>
    </row>
    <row r="42" spans="1:26">
      <c r="A42" s="89">
        <v>36</v>
      </c>
      <c r="B42" s="120">
        <v>124331</v>
      </c>
      <c r="C42" s="89" t="s">
        <v>211</v>
      </c>
      <c r="D42" s="89" t="s">
        <v>218</v>
      </c>
      <c r="E42" s="120" t="s">
        <v>991</v>
      </c>
      <c r="F42" s="323">
        <f>'Table S3a'!F43/('Table S6a'!$Z42/100)</f>
        <v>31.244251877680462</v>
      </c>
      <c r="G42" s="323">
        <f>'Table S3a'!G43/('Table S6a'!$Z42/100)</f>
        <v>62.601789282970287</v>
      </c>
      <c r="H42" s="323">
        <f>'Table S3a'!H43/('Table S6a'!$Z42/100)</f>
        <v>7.7931961808622274</v>
      </c>
      <c r="I42" s="323">
        <f>'Table S3a'!I43/('Table S6a'!$Z42/100)</f>
        <v>32.487357439116309</v>
      </c>
      <c r="J42" s="323">
        <f>'Table S3a'!J43/('Table S6a'!$Z42/100)</f>
        <v>7.9613783767129744</v>
      </c>
      <c r="K42" s="324">
        <f>'Table S3a'!K43/('Table S6a'!$Z42/100)</f>
        <v>2.2088666525128966</v>
      </c>
      <c r="L42" s="324">
        <f>'Table S3a'!L43/('Table S6a'!$Z42/100)</f>
        <v>10.348583565655536</v>
      </c>
      <c r="M42" s="324">
        <f>'Table S3a'!M43/('Table S6a'!$Z42/100)</f>
        <v>1.8398635861899959</v>
      </c>
      <c r="N42" s="324">
        <f>'Table S3a'!N43/('Table S6a'!$Z42/100)</f>
        <v>13.040568560621802</v>
      </c>
      <c r="O42" s="324">
        <f>'Table S3a'!O43/('Table S6a'!$Z42/100)</f>
        <v>3.0332153646734432</v>
      </c>
      <c r="P42" s="324">
        <f>'Table S3a'!P43/('Table S6a'!$Z42/100)</f>
        <v>9.4765446979157399</v>
      </c>
      <c r="Q42" s="324">
        <f>'Table S3a'!Q43/('Table S6a'!$Z42/100)</f>
        <v>1.4021866493653945</v>
      </c>
      <c r="R42" s="324">
        <f>'Table S3a'!R43/('Table S6a'!$Z42/100)</f>
        <v>9.3146953428806913</v>
      </c>
      <c r="S42" s="324">
        <f>'Table S3a'!S43/('Table S6a'!$Z42/100)</f>
        <v>1.4463544135917179</v>
      </c>
      <c r="T42" s="324">
        <f>'Table S3a'!T43/('Table S6a'!$Z42/100)</f>
        <v>82.478830135192851</v>
      </c>
      <c r="U42" s="321">
        <f>'Table S3a'!U43/('Table S6a'!$Z42/100)</f>
        <v>30.930232479101608</v>
      </c>
      <c r="V42" s="141" cm="1">
        <f t="array" ref="V42">SUM(H42:I42+M42:N42)</f>
        <v>55.160985766790333</v>
      </c>
      <c r="W42" s="121">
        <v>276.67768212594234</v>
      </c>
      <c r="X42" s="121">
        <v>307.60791460504396</v>
      </c>
      <c r="Y42" s="93">
        <v>0.9472280164033382</v>
      </c>
      <c r="Z42" s="141">
        <v>17.736738325397898</v>
      </c>
    </row>
    <row r="43" spans="1:26">
      <c r="A43" s="89">
        <v>37</v>
      </c>
      <c r="B43" s="120">
        <v>124332</v>
      </c>
      <c r="C43" s="89" t="s">
        <v>211</v>
      </c>
      <c r="D43" s="89" t="s">
        <v>218</v>
      </c>
      <c r="E43" s="120" t="s">
        <v>991</v>
      </c>
      <c r="F43" s="323">
        <f>'Table S3a'!F44/('Table S6a'!$Z43/100)</f>
        <v>30.032130308045645</v>
      </c>
      <c r="G43" s="323">
        <f>'Table S3a'!G44/('Table S6a'!$Z43/100)</f>
        <v>59.26778825558177</v>
      </c>
      <c r="H43" s="323">
        <f>'Table S3a'!H44/('Table S6a'!$Z43/100)</f>
        <v>7.0221172758921799</v>
      </c>
      <c r="I43" s="323">
        <f>'Table S3a'!I44/('Table S6a'!$Z43/100)</f>
        <v>27.477208723822574</v>
      </c>
      <c r="J43" s="323">
        <f>'Table S3a'!J44/('Table S6a'!$Z43/100)</f>
        <v>5.9889344289299205</v>
      </c>
      <c r="K43" s="324">
        <f>'Table S3a'!K44/('Table S6a'!$Z43/100)</f>
        <v>1.5135600488793957</v>
      </c>
      <c r="L43" s="324">
        <f>'Table S3a'!L44/('Table S6a'!$Z43/100)</f>
        <v>6.9260565746608274</v>
      </c>
      <c r="M43" s="324">
        <f>'Table S3a'!M44/('Table S6a'!$Z43/100)</f>
        <v>1.1802320283415781</v>
      </c>
      <c r="N43" s="324">
        <f>'Table S3a'!N44/('Table S6a'!$Z43/100)</f>
        <v>7.8280328864162909</v>
      </c>
      <c r="O43" s="324">
        <f>'Table S3a'!O44/('Table S6a'!$Z43/100)</f>
        <v>1.7819278901185385</v>
      </c>
      <c r="P43" s="324">
        <f>'Table S3a'!P44/('Table S6a'!$Z43/100)</f>
        <v>5.4242132325193779</v>
      </c>
      <c r="Q43" s="324">
        <f>'Table S3a'!Q44/('Table S6a'!$Z43/100)</f>
        <v>0.79511975781955424</v>
      </c>
      <c r="R43" s="324">
        <f>'Table S3a'!R44/('Table S6a'!$Z43/100)</f>
        <v>5.222259977059406</v>
      </c>
      <c r="S43" s="324">
        <f>'Table S3a'!S44/('Table S6a'!$Z43/100)</f>
        <v>0.78922508015477044</v>
      </c>
      <c r="T43" s="324">
        <f>'Table S3a'!T44/('Table S6a'!$Z43/100)</f>
        <v>49.248600385954056</v>
      </c>
      <c r="U43" s="321">
        <f>'Table S3a'!U44/('Table S6a'!$Z43/100)</f>
        <v>21.947137358306176</v>
      </c>
      <c r="V43" s="141" cm="1">
        <f t="array" ref="V43">SUM(H43:I43+M43:N43)</f>
        <v>43.507590914472623</v>
      </c>
      <c r="W43" s="121">
        <v>210.49740685419587</v>
      </c>
      <c r="X43" s="121">
        <v>232.44454421250205</v>
      </c>
      <c r="Y43" s="93">
        <v>0.62185345759978206</v>
      </c>
      <c r="Z43" s="141">
        <v>22.186147186147192</v>
      </c>
    </row>
    <row r="44" spans="1:26">
      <c r="A44" s="89">
        <v>38</v>
      </c>
      <c r="B44" s="120">
        <v>124333</v>
      </c>
      <c r="C44" s="89" t="s">
        <v>211</v>
      </c>
      <c r="D44" s="89" t="s">
        <v>218</v>
      </c>
      <c r="E44" s="120" t="s">
        <v>991</v>
      </c>
      <c r="F44" s="323">
        <f>'Table S3a'!F45/('Table S6a'!$Z44/100)</f>
        <v>30.172361205549151</v>
      </c>
      <c r="G44" s="323">
        <f>'Table S3a'!G45/('Table S6a'!$Z44/100)</f>
        <v>63.741176846846649</v>
      </c>
      <c r="H44" s="323">
        <f>'Table S3a'!H45/('Table S6a'!$Z44/100)</f>
        <v>7.5977517324137613</v>
      </c>
      <c r="I44" s="323">
        <f>'Table S3a'!I45/('Table S6a'!$Z44/100)</f>
        <v>30.612203909358808</v>
      </c>
      <c r="J44" s="323">
        <f>'Table S3a'!J45/('Table S6a'!$Z44/100)</f>
        <v>7.0481027258662099</v>
      </c>
      <c r="K44" s="324">
        <f>'Table S3a'!K45/('Table S6a'!$Z44/100)</f>
        <v>1.8094109273526311</v>
      </c>
      <c r="L44" s="324">
        <f>'Table S3a'!L45/('Table S6a'!$Z44/100)</f>
        <v>7.8670209595077036</v>
      </c>
      <c r="M44" s="324">
        <f>'Table S3a'!M45/('Table S6a'!$Z44/100)</f>
        <v>1.3672241399544087</v>
      </c>
      <c r="N44" s="324">
        <f>'Table S3a'!N45/('Table S6a'!$Z44/100)</f>
        <v>8.9656880706929662</v>
      </c>
      <c r="O44" s="324">
        <f>'Table S3a'!O45/('Table S6a'!$Z44/100)</f>
        <v>1.9592543991264617</v>
      </c>
      <c r="P44" s="324">
        <f>'Table S3a'!P45/('Table S6a'!$Z44/100)</f>
        <v>5.879288992682433</v>
      </c>
      <c r="Q44" s="324">
        <f>'Table S3a'!Q45/('Table S6a'!$Z44/100)</f>
        <v>0.85279701265705332</v>
      </c>
      <c r="R44" s="324">
        <f>'Table S3a'!R45/('Table S6a'!$Z44/100)</f>
        <v>5.5708964682036779</v>
      </c>
      <c r="S44" s="324">
        <f>'Table S3a'!S45/('Table S6a'!$Z44/100)</f>
        <v>0.82949234734253108</v>
      </c>
      <c r="T44" s="324">
        <f>'Table S3a'!T45/('Table S6a'!$Z44/100)</f>
        <v>50.9898516035149</v>
      </c>
      <c r="U44" s="321">
        <f>'Table S3a'!U45/('Table S6a'!$Z44/100)</f>
        <v>25.920126038418008</v>
      </c>
      <c r="V44" s="141" cm="1">
        <f t="array" ref="V44">SUM(H44:I44+M44:N44)</f>
        <v>48.542867852419946</v>
      </c>
      <c r="W44" s="121">
        <v>225.26252134106932</v>
      </c>
      <c r="X44" s="121">
        <v>251.18264737948732</v>
      </c>
      <c r="Y44" s="93">
        <v>0.61859551183995376</v>
      </c>
      <c r="Z44" s="141">
        <v>19.385330020525021</v>
      </c>
    </row>
    <row r="45" spans="1:26">
      <c r="A45" s="89">
        <v>39</v>
      </c>
      <c r="B45" s="120">
        <v>124338</v>
      </c>
      <c r="C45" s="89" t="s">
        <v>211</v>
      </c>
      <c r="D45" s="89" t="s">
        <v>218</v>
      </c>
      <c r="E45" s="120" t="s">
        <v>991</v>
      </c>
      <c r="F45" s="323">
        <f>'Table S3a'!F46/('Table S6a'!$Z45/100)</f>
        <v>39.715367313653367</v>
      </c>
      <c r="G45" s="323">
        <f>'Table S3a'!G46/('Table S6a'!$Z45/100)</f>
        <v>83.413111783835205</v>
      </c>
      <c r="H45" s="323">
        <f>'Table S3a'!H46/('Table S6a'!$Z45/100)</f>
        <v>10.072937435204862</v>
      </c>
      <c r="I45" s="323">
        <f>'Table S3a'!I46/('Table S6a'!$Z45/100)</f>
        <v>39.53332627514186</v>
      </c>
      <c r="J45" s="323">
        <f>'Table S3a'!J46/('Table S6a'!$Z45/100)</f>
        <v>8.8726171407543788</v>
      </c>
      <c r="K45" s="324">
        <f>'Table S3a'!K46/('Table S6a'!$Z45/100)</f>
        <v>2.2927036474113907</v>
      </c>
      <c r="L45" s="324">
        <f>'Table S3a'!L46/('Table S6a'!$Z45/100)</f>
        <v>9.5848460971010496</v>
      </c>
      <c r="M45" s="324">
        <f>'Table S3a'!M46/('Table S6a'!$Z45/100)</f>
        <v>1.6556091240092921</v>
      </c>
      <c r="N45" s="324">
        <f>'Table S3a'!N46/('Table S6a'!$Z45/100)</f>
        <v>10.468371699297203</v>
      </c>
      <c r="O45" s="324">
        <f>'Table S3a'!O46/('Table S6a'!$Z45/100)</f>
        <v>2.251389451240478</v>
      </c>
      <c r="P45" s="324">
        <f>'Table S3a'!P46/('Table S6a'!$Z45/100)</f>
        <v>6.629522467514473</v>
      </c>
      <c r="Q45" s="324">
        <f>'Table S3a'!Q46/('Table S6a'!$Z45/100)</f>
        <v>0.95692943791667739</v>
      </c>
      <c r="R45" s="324">
        <f>'Table S3a'!R46/('Table S6a'!$Z45/100)</f>
        <v>6.0251550281268482</v>
      </c>
      <c r="S45" s="324">
        <f>'Table S3a'!S46/('Table S6a'!$Z45/100)</f>
        <v>0.90802707880278788</v>
      </c>
      <c r="T45" s="324">
        <f>'Table S3a'!T46/('Table S6a'!$Z45/100)</f>
        <v>59.730434773859777</v>
      </c>
      <c r="U45" s="321">
        <f>'Table S3a'!U46/('Table S6a'!$Z45/100)</f>
        <v>31.085719131046684</v>
      </c>
      <c r="V45" s="141" cm="1">
        <f t="array" ref="V45">SUM(H45:I45+M45:N45)</f>
        <v>61.730244533653213</v>
      </c>
      <c r="W45" s="121">
        <v>282.11034875386963</v>
      </c>
      <c r="X45" s="121">
        <v>313.19606788491632</v>
      </c>
      <c r="Y45" s="93">
        <v>0.5534081263762155</v>
      </c>
      <c r="Z45" s="141">
        <v>14.410253073970406</v>
      </c>
    </row>
    <row r="46" spans="1:26">
      <c r="A46" s="89">
        <v>40</v>
      </c>
      <c r="B46" s="120">
        <v>124339</v>
      </c>
      <c r="C46" s="89" t="s">
        <v>211</v>
      </c>
      <c r="D46" s="89" t="s">
        <v>218</v>
      </c>
      <c r="E46" s="120" t="s">
        <v>991</v>
      </c>
      <c r="F46" s="323">
        <f>'Table S3a'!F47/('Table S6a'!$Z46/100)</f>
        <v>25.060678116706747</v>
      </c>
      <c r="G46" s="323">
        <f>'Table S3a'!G47/('Table S6a'!$Z46/100)</f>
        <v>51.771749157815222</v>
      </c>
      <c r="H46" s="323">
        <f>'Table S3a'!H47/('Table S6a'!$Z46/100)</f>
        <v>6.5112093738407237</v>
      </c>
      <c r="I46" s="323">
        <f>'Table S3a'!I47/('Table S6a'!$Z46/100)</f>
        <v>26.872249525401916</v>
      </c>
      <c r="J46" s="323">
        <f>'Table S3a'!J47/('Table S6a'!$Z46/100)</f>
        <v>6.5133954893376869</v>
      </c>
      <c r="K46" s="324">
        <f>'Table S3a'!K47/('Table S6a'!$Z46/100)</f>
        <v>1.8905178352599599</v>
      </c>
      <c r="L46" s="324">
        <f>'Table S3a'!L47/('Table S6a'!$Z46/100)</f>
        <v>8.3595353212445627</v>
      </c>
      <c r="M46" s="324">
        <f>'Table S3a'!M47/('Table S6a'!$Z46/100)</f>
        <v>1.4738827963638026</v>
      </c>
      <c r="N46" s="324">
        <f>'Table S3a'!N47/('Table S6a'!$Z46/100)</f>
        <v>10.065501158546377</v>
      </c>
      <c r="O46" s="324">
        <f>'Table S3a'!O47/('Table S6a'!$Z46/100)</f>
        <v>2.3422894829389982</v>
      </c>
      <c r="P46" s="324">
        <f>'Table S3a'!P47/('Table S6a'!$Z46/100)</f>
        <v>7.2258765037614685</v>
      </c>
      <c r="Q46" s="324">
        <f>'Table S3a'!Q47/('Table S6a'!$Z46/100)</f>
        <v>1.0612551883840433</v>
      </c>
      <c r="R46" s="324">
        <f>'Table S3a'!R47/('Table S6a'!$Z46/100)</f>
        <v>6.9082479717864906</v>
      </c>
      <c r="S46" s="324">
        <f>'Table S3a'!S47/('Table S6a'!$Z46/100)</f>
        <v>1.0492318510400209</v>
      </c>
      <c r="T46" s="324">
        <f>'Table S3a'!T47/('Table S6a'!$Z46/100)</f>
        <v>67.363284430406139</v>
      </c>
      <c r="U46" s="321">
        <f>'Table S3a'!U47/('Table S6a'!$Z46/100)</f>
        <v>27.65419068745372</v>
      </c>
      <c r="V46" s="141" cm="1">
        <f t="array" ref="V46">SUM(H46:I46+M46:N46)</f>
        <v>44.922842854152819</v>
      </c>
      <c r="W46" s="121">
        <v>224.46890420283418</v>
      </c>
      <c r="X46" s="121">
        <v>252.12309489028792</v>
      </c>
      <c r="Y46" s="93">
        <v>0.92298711175730608</v>
      </c>
      <c r="Z46" s="141">
        <v>11.712386948483445</v>
      </c>
    </row>
    <row r="47" spans="1:26">
      <c r="A47" s="89">
        <v>41</v>
      </c>
      <c r="B47" s="120">
        <v>124340</v>
      </c>
      <c r="C47" s="89" t="s">
        <v>211</v>
      </c>
      <c r="D47" s="89" t="s">
        <v>218</v>
      </c>
      <c r="E47" s="120" t="s">
        <v>991</v>
      </c>
      <c r="F47" s="323">
        <f>'Table S3a'!F48/('Table S6a'!$Z47/100)</f>
        <v>26.099715525817867</v>
      </c>
      <c r="G47" s="323">
        <f>'Table S3a'!G48/('Table S6a'!$Z47/100)</f>
        <v>55.324336638960283</v>
      </c>
      <c r="H47" s="323">
        <f>'Table S3a'!H48/('Table S6a'!$Z47/100)</f>
        <v>6.792700974129918</v>
      </c>
      <c r="I47" s="323">
        <f>'Table S3a'!I48/('Table S6a'!$Z47/100)</f>
        <v>28.355759756447572</v>
      </c>
      <c r="J47" s="323">
        <f>'Table S3a'!J48/('Table S6a'!$Z47/100)</f>
        <v>6.6994734453603355</v>
      </c>
      <c r="K47" s="324">
        <f>'Table S3a'!K48/('Table S6a'!$Z47/100)</f>
        <v>1.8468962855313293</v>
      </c>
      <c r="L47" s="324">
        <f>'Table S3a'!L48/('Table S6a'!$Z47/100)</f>
        <v>8.3442218486146551</v>
      </c>
      <c r="M47" s="324">
        <f>'Table S3a'!M48/('Table S6a'!$Z47/100)</f>
        <v>1.433429026234837</v>
      </c>
      <c r="N47" s="324">
        <f>'Table S3a'!N48/('Table S6a'!$Z47/100)</f>
        <v>9.8447466555964418</v>
      </c>
      <c r="O47" s="324">
        <f>'Table S3a'!O48/('Table S6a'!$Z47/100)</f>
        <v>2.2727071578302125</v>
      </c>
      <c r="P47" s="324">
        <f>'Table S3a'!P48/('Table S6a'!$Z47/100)</f>
        <v>7.0246422047179014</v>
      </c>
      <c r="Q47" s="324">
        <f>'Table S3a'!Q48/('Table S6a'!$Z47/100)</f>
        <v>1.0285559850935655</v>
      </c>
      <c r="R47" s="324">
        <f>'Table S3a'!R48/('Table S6a'!$Z47/100)</f>
        <v>6.7433942208207656</v>
      </c>
      <c r="S47" s="324">
        <f>'Table S3a'!S48/('Table S6a'!$Z47/100)</f>
        <v>1.0474397506178721</v>
      </c>
      <c r="T47" s="324">
        <f>'Table S3a'!T48/('Table S6a'!$Z47/100)</f>
        <v>65.880959216194057</v>
      </c>
      <c r="U47" s="321">
        <f>'Table S3a'!U48/('Table S6a'!$Z47/100)</f>
        <v>23.564511632382082</v>
      </c>
      <c r="V47" s="141" cm="1">
        <f t="array" ref="V47">SUM(H47:I47+M47:N47)</f>
        <v>46.426636412408769</v>
      </c>
      <c r="W47" s="121">
        <v>228.73897869196765</v>
      </c>
      <c r="X47" s="121">
        <v>252.30349032434972</v>
      </c>
      <c r="Y47" s="93">
        <v>0.85556333991201827</v>
      </c>
      <c r="Z47" s="141">
        <v>15.365300998224004</v>
      </c>
    </row>
    <row r="48" spans="1:26">
      <c r="A48" s="89">
        <v>42</v>
      </c>
      <c r="B48" s="120">
        <v>124341</v>
      </c>
      <c r="C48" s="89" t="s">
        <v>211</v>
      </c>
      <c r="D48" s="89" t="s">
        <v>218</v>
      </c>
      <c r="E48" s="120" t="s">
        <v>991</v>
      </c>
      <c r="F48" s="323">
        <f>'Table S3a'!F49/('Table S6a'!$Z48/100)</f>
        <v>36.237714884829742</v>
      </c>
      <c r="G48" s="323">
        <f>'Table S3a'!G49/('Table S6a'!$Z48/100)</f>
        <v>75.698707913297042</v>
      </c>
      <c r="H48" s="323">
        <f>'Table S3a'!H49/('Table S6a'!$Z48/100)</f>
        <v>8.9248700138013923</v>
      </c>
      <c r="I48" s="323">
        <f>'Table S3a'!I49/('Table S6a'!$Z48/100)</f>
        <v>35.455511317602038</v>
      </c>
      <c r="J48" s="323">
        <f>'Table S3a'!J49/('Table S6a'!$Z48/100)</f>
        <v>7.8350686351503933</v>
      </c>
      <c r="K48" s="324">
        <f>'Table S3a'!K49/('Table S6a'!$Z48/100)</f>
        <v>1.9828847544693258</v>
      </c>
      <c r="L48" s="324">
        <f>'Table S3a'!L49/('Table S6a'!$Z48/100)</f>
        <v>8.5437936890824417</v>
      </c>
      <c r="M48" s="324">
        <f>'Table S3a'!M49/('Table S6a'!$Z48/100)</f>
        <v>1.4403042648514897</v>
      </c>
      <c r="N48" s="324">
        <f>'Table S3a'!N49/('Table S6a'!$Z48/100)</f>
        <v>9.268418505615994</v>
      </c>
      <c r="O48" s="324">
        <f>'Table S3a'!O49/('Table S6a'!$Z48/100)</f>
        <v>1.9759647698306357</v>
      </c>
      <c r="P48" s="324">
        <f>'Table S3a'!P49/('Table S6a'!$Z48/100)</f>
        <v>5.8371593676850679</v>
      </c>
      <c r="Q48" s="324">
        <f>'Table S3a'!Q49/('Table S6a'!$Z48/100)</f>
        <v>0.85317018222934993</v>
      </c>
      <c r="R48" s="324">
        <f>'Table S3a'!R49/('Table S6a'!$Z48/100)</f>
        <v>5.5139108919453079</v>
      </c>
      <c r="S48" s="324">
        <f>'Table S3a'!S49/('Table S6a'!$Z48/100)</f>
        <v>0.82005168792841543</v>
      </c>
      <c r="T48" s="324">
        <f>'Table S3a'!T49/('Table S6a'!$Z48/100)</f>
        <v>52.530284937464579</v>
      </c>
      <c r="U48" s="321">
        <f>'Table S3a'!U49/('Table S6a'!$Z48/100)</f>
        <v>26.814826201656601</v>
      </c>
      <c r="V48" s="141" cm="1">
        <f t="array" ref="V48">SUM(H48:I48+M48:N48)</f>
        <v>55.089104101870909</v>
      </c>
      <c r="W48" s="121">
        <v>252.9178158157832</v>
      </c>
      <c r="X48" s="121">
        <v>279.73264201743979</v>
      </c>
      <c r="Y48" s="93">
        <v>0.54075498229833008</v>
      </c>
      <c r="Z48" s="141">
        <v>16.48332858364212</v>
      </c>
    </row>
    <row r="49" spans="1:26">
      <c r="A49" s="89">
        <v>43</v>
      </c>
      <c r="B49" s="120">
        <v>124342</v>
      </c>
      <c r="C49" s="89" t="s">
        <v>211</v>
      </c>
      <c r="D49" s="89" t="s">
        <v>218</v>
      </c>
      <c r="E49" s="120" t="s">
        <v>991</v>
      </c>
      <c r="F49" s="323">
        <f>'Table S3a'!F50/('Table S6a'!$Z49/100)</f>
        <v>38.544936864901494</v>
      </c>
      <c r="G49" s="323">
        <f>'Table S3a'!G50/('Table S6a'!$Z49/100)</f>
        <v>74.494862685311134</v>
      </c>
      <c r="H49" s="323">
        <f>'Table S3a'!H50/('Table S6a'!$Z49/100)</f>
        <v>8.6375528748356434</v>
      </c>
      <c r="I49" s="323">
        <f>'Table S3a'!I50/('Table S6a'!$Z49/100)</f>
        <v>32.770879379439293</v>
      </c>
      <c r="J49" s="323">
        <f>'Table S3a'!J50/('Table S6a'!$Z49/100)</f>
        <v>6.9888835848064819</v>
      </c>
      <c r="K49" s="324">
        <f>'Table S3a'!K50/('Table S6a'!$Z49/100)</f>
        <v>1.7445154422988649</v>
      </c>
      <c r="L49" s="324">
        <f>'Table S3a'!L50/('Table S6a'!$Z49/100)</f>
        <v>7.64140953423317</v>
      </c>
      <c r="M49" s="324">
        <f>'Table S3a'!M50/('Table S6a'!$Z49/100)</f>
        <v>1.2977387936025921</v>
      </c>
      <c r="N49" s="324">
        <f>'Table S3a'!N50/('Table S6a'!$Z49/100)</f>
        <v>8.4514074498589036</v>
      </c>
      <c r="O49" s="324">
        <f>'Table S3a'!O50/('Table S6a'!$Z49/100)</f>
        <v>1.8482185650747958</v>
      </c>
      <c r="P49" s="324">
        <f>'Table S3a'!P50/('Table S6a'!$Z49/100)</f>
        <v>5.5216349543272125</v>
      </c>
      <c r="Q49" s="324">
        <f>'Table S3a'!Q50/('Table S6a'!$Z49/100)</f>
        <v>0.78475655386769183</v>
      </c>
      <c r="R49" s="324">
        <f>'Table S3a'!R50/('Table S6a'!$Z49/100)</f>
        <v>5.1055240308095664</v>
      </c>
      <c r="S49" s="324">
        <f>'Table S3a'!S50/('Table S6a'!$Z49/100)</f>
        <v>0.76548778906868986</v>
      </c>
      <c r="T49" s="324">
        <f>'Table S3a'!T50/('Table S6a'!$Z49/100)</f>
        <v>50.058089423736689</v>
      </c>
      <c r="U49" s="321">
        <f>'Table S3a'!U50/('Table S6a'!$Z49/100)</f>
        <v>23.992135126153372</v>
      </c>
      <c r="V49" s="141" cm="1">
        <f t="array" ref="V49">SUM(H49:I49+M49:N49)</f>
        <v>51.157578497736438</v>
      </c>
      <c r="W49" s="121">
        <v>244.6558979261722</v>
      </c>
      <c r="X49" s="121">
        <v>268.64803305232556</v>
      </c>
      <c r="Y49" s="93">
        <v>0.51548729879248667</v>
      </c>
      <c r="Z49" s="141">
        <v>14.922307084540467</v>
      </c>
    </row>
    <row r="50" spans="1:26">
      <c r="A50" s="89">
        <v>44</v>
      </c>
      <c r="B50" s="120">
        <v>124343</v>
      </c>
      <c r="C50" s="89" t="s">
        <v>211</v>
      </c>
      <c r="D50" s="89" t="s">
        <v>218</v>
      </c>
      <c r="E50" s="120" t="s">
        <v>991</v>
      </c>
      <c r="F50" s="323">
        <f>'Table S3a'!F51/('Table S6a'!$Z50/100)</f>
        <v>38.116176135787903</v>
      </c>
      <c r="G50" s="323">
        <f>'Table S3a'!G51/('Table S6a'!$Z50/100)</f>
        <v>78.844018745818531</v>
      </c>
      <c r="H50" s="323">
        <f>'Table S3a'!H51/('Table S6a'!$Z50/100)</f>
        <v>9.2919160714065132</v>
      </c>
      <c r="I50" s="323">
        <f>'Table S3a'!I51/('Table S6a'!$Z50/100)</f>
        <v>36.105725159607132</v>
      </c>
      <c r="J50" s="323">
        <f>'Table S3a'!J51/('Table S6a'!$Z50/100)</f>
        <v>7.6520999401202872</v>
      </c>
      <c r="K50" s="324">
        <f>'Table S3a'!K51/('Table S6a'!$Z50/100)</f>
        <v>1.884754780761787</v>
      </c>
      <c r="L50" s="324">
        <f>'Table S3a'!L51/('Table S6a'!$Z50/100)</f>
        <v>8.1348683349864679</v>
      </c>
      <c r="M50" s="324">
        <f>'Table S3a'!M51/('Table S6a'!$Z50/100)</f>
        <v>1.3626432630666083</v>
      </c>
      <c r="N50" s="324">
        <f>'Table S3a'!N51/('Table S6a'!$Z50/100)</f>
        <v>8.7679626233847312</v>
      </c>
      <c r="O50" s="324">
        <f>'Table S3a'!O51/('Table S6a'!$Z50/100)</f>
        <v>1.8772999667110035</v>
      </c>
      <c r="P50" s="324">
        <f>'Table S3a'!P51/('Table S6a'!$Z50/100)</f>
        <v>5.5439370523101257</v>
      </c>
      <c r="Q50" s="324">
        <f>'Table S3a'!Q51/('Table S6a'!$Z50/100)</f>
        <v>0.81092360940817532</v>
      </c>
      <c r="R50" s="324">
        <f>'Table S3a'!R51/('Table S6a'!$Z50/100)</f>
        <v>5.2208366536866055</v>
      </c>
      <c r="S50" s="324">
        <f>'Table S3a'!S51/('Table S6a'!$Z50/100)</f>
        <v>0.78308877857012649</v>
      </c>
      <c r="T50" s="324">
        <f>'Table S3a'!T51/('Table S6a'!$Z50/100)</f>
        <v>49.283112002929421</v>
      </c>
      <c r="U50" s="321">
        <f>'Table S3a'!U51/('Table S6a'!$Z50/100)</f>
        <v>24.844065857429399</v>
      </c>
      <c r="V50" s="141" cm="1">
        <f t="array" ref="V50">SUM(H50:I50+M50:N50)</f>
        <v>55.528247117464986</v>
      </c>
      <c r="W50" s="121">
        <v>253.67936311855544</v>
      </c>
      <c r="X50" s="121">
        <v>278.52342897598487</v>
      </c>
      <c r="Y50" s="93">
        <v>0.49214433584551892</v>
      </c>
      <c r="Z50" s="141">
        <v>19.437786010023963</v>
      </c>
    </row>
    <row r="51" spans="1:26">
      <c r="A51" s="89">
        <v>45</v>
      </c>
      <c r="B51" s="120">
        <v>124344</v>
      </c>
      <c r="C51" s="89" t="s">
        <v>211</v>
      </c>
      <c r="D51" s="89" t="s">
        <v>218</v>
      </c>
      <c r="E51" s="120" t="s">
        <v>991</v>
      </c>
      <c r="F51" s="323">
        <f>'Table S3a'!F52/('Table S6a'!$Z51/100)</f>
        <v>35.205644097661626</v>
      </c>
      <c r="G51" s="323">
        <f>'Table S3a'!G52/('Table S6a'!$Z51/100)</f>
        <v>72.304054844532317</v>
      </c>
      <c r="H51" s="323">
        <f>'Table S3a'!H52/('Table S6a'!$Z51/100)</f>
        <v>8.4579149492807169</v>
      </c>
      <c r="I51" s="323">
        <f>'Table S3a'!I52/('Table S6a'!$Z51/100)</f>
        <v>32.547281796813522</v>
      </c>
      <c r="J51" s="323">
        <f>'Table S3a'!J52/('Table S6a'!$Z51/100)</f>
        <v>7.1419774584914713</v>
      </c>
      <c r="K51" s="324">
        <f>'Table S3a'!K52/('Table S6a'!$Z51/100)</f>
        <v>1.8136394463500338</v>
      </c>
      <c r="L51" s="324">
        <f>'Table S3a'!L52/('Table S6a'!$Z51/100)</f>
        <v>7.9419262695113515</v>
      </c>
      <c r="M51" s="324">
        <f>'Table S3a'!M52/('Table S6a'!$Z51/100)</f>
        <v>1.3713439540206904</v>
      </c>
      <c r="N51" s="324">
        <f>'Table S3a'!N52/('Table S6a'!$Z51/100)</f>
        <v>8.9596707978687125</v>
      </c>
      <c r="O51" s="324">
        <f>'Table S3a'!O52/('Table S6a'!$Z51/100)</f>
        <v>1.9599462814082036</v>
      </c>
      <c r="P51" s="324">
        <f>'Table S3a'!P52/('Table S6a'!$Z51/100)</f>
        <v>5.8495774734662067</v>
      </c>
      <c r="Q51" s="324">
        <f>'Table S3a'!Q52/('Table S6a'!$Z51/100)</f>
        <v>0.84141505512482151</v>
      </c>
      <c r="R51" s="324">
        <f>'Table S3a'!R52/('Table S6a'!$Z51/100)</f>
        <v>5.4280438547307259</v>
      </c>
      <c r="S51" s="324">
        <f>'Table S3a'!S52/('Table S6a'!$Z51/100)</f>
        <v>0.79853047779519282</v>
      </c>
      <c r="T51" s="324">
        <f>'Table S3a'!T52/('Table S6a'!$Z51/100)</f>
        <v>52.334277914828071</v>
      </c>
      <c r="U51" s="321">
        <f>'Table S3a'!U52/('Table S6a'!$Z51/100)</f>
        <v>28.071490067740083</v>
      </c>
      <c r="V51" s="141" cm="1">
        <f t="array" ref="V51">SUM(H51:I51+M51:N51)</f>
        <v>51.336211497983641</v>
      </c>
      <c r="W51" s="121">
        <v>242.95524467188372</v>
      </c>
      <c r="X51" s="121">
        <v>271.02673473962381</v>
      </c>
      <c r="Y51" s="93">
        <v>0.56083852746280161</v>
      </c>
      <c r="Z51" s="141">
        <v>16.655907036797892</v>
      </c>
    </row>
    <row r="52" spans="1:26">
      <c r="A52" s="89">
        <v>46</v>
      </c>
      <c r="B52" s="87" t="s">
        <v>335</v>
      </c>
      <c r="C52" s="89" t="s">
        <v>211</v>
      </c>
      <c r="D52" s="89" t="s">
        <v>218</v>
      </c>
      <c r="E52" s="120" t="s">
        <v>992</v>
      </c>
      <c r="F52" s="323">
        <f>'Table S3a'!F53/('Table S6a'!$Z52/100)</f>
        <v>66.081871345029242</v>
      </c>
      <c r="G52" s="323">
        <f>'Table S3a'!G53/('Table S6a'!$Z52/100)</f>
        <v>126.90058479532162</v>
      </c>
      <c r="H52" s="323">
        <f>'Table S3a'!H53/('Table S6a'!$Z52/100)</f>
        <v>14.619883040935671</v>
      </c>
      <c r="I52" s="323">
        <f>'Table S3a'!I53/('Table S6a'!$Z52/100)</f>
        <v>54.385964912280699</v>
      </c>
      <c r="J52" s="323">
        <f>'Table S3a'!J53/('Table S6a'!$Z52/100)</f>
        <v>11.111111111111109</v>
      </c>
      <c r="K52" s="324">
        <f>'Table S3a'!K53/('Table S6a'!$Z52/100)</f>
        <v>2.4561403508771926</v>
      </c>
      <c r="L52" s="324">
        <f>'Table S3a'!L53/('Table S6a'!$Z52/100)</f>
        <v>11.111111111111109</v>
      </c>
      <c r="M52" s="324">
        <f>'Table S3a'!M53/('Table S6a'!$Z52/100)</f>
        <v>1.7543859649122806</v>
      </c>
      <c r="N52" s="324">
        <f>'Table S3a'!N53/('Table S6a'!$Z52/100)</f>
        <v>11.111111111111109</v>
      </c>
      <c r="O52" s="324">
        <f>'Table S3a'!O53/('Table S6a'!$Z52/100)</f>
        <v>2.3391812865497075</v>
      </c>
      <c r="P52" s="324">
        <f>'Table S3a'!P53/('Table S6a'!$Z52/100)</f>
        <v>7.1345029239766076</v>
      </c>
      <c r="Q52" s="324">
        <f>'Table S3a'!Q53/('Table S6a'!$Z52/100)</f>
        <v>0.99415204678362568</v>
      </c>
      <c r="R52" s="324">
        <f>'Table S3a'!R53/('Table S6a'!$Z52/100)</f>
        <v>6.4327485380116958</v>
      </c>
      <c r="S52" s="324">
        <f>'Table S3a'!S53/('Table S6a'!$Z52/100)</f>
        <v>0.99415204678362568</v>
      </c>
      <c r="T52" s="324">
        <f>'Table S3a'!T53/('Table S6a'!$Z52/100)</f>
        <v>68.421052631578931</v>
      </c>
      <c r="U52" s="321">
        <f>'Table S3a'!U53/('Table S6a'!$Z52/100)</f>
        <v>32.163742690058477</v>
      </c>
      <c r="V52" s="141" cm="1">
        <f t="array" ref="V52">SUM(H52:I52+M52:N52)</f>
        <v>81.871345029239762</v>
      </c>
      <c r="W52" s="121">
        <v>385.84795321637421</v>
      </c>
      <c r="X52" s="121">
        <v>418.01169590643269</v>
      </c>
      <c r="Y52" s="93">
        <v>0.41284796573875809</v>
      </c>
      <c r="Z52" s="141">
        <v>17.100000000000001</v>
      </c>
    </row>
    <row r="53" spans="1:26">
      <c r="A53" s="89">
        <v>47</v>
      </c>
      <c r="B53" s="87" t="s">
        <v>339</v>
      </c>
      <c r="C53" s="89" t="s">
        <v>211</v>
      </c>
      <c r="D53" s="89" t="s">
        <v>218</v>
      </c>
      <c r="E53" s="120" t="s">
        <v>993</v>
      </c>
      <c r="F53" s="323">
        <f>'Table S3a'!F54/('Table S6a'!$Z53/100)</f>
        <v>25.65930149679259</v>
      </c>
      <c r="G53" s="323">
        <f>'Table S3a'!G54/('Table S6a'!$Z53/100)</f>
        <v>51.674982181040633</v>
      </c>
      <c r="H53" s="323">
        <f>'Table S3a'!H54/('Table S6a'!$Z53/100)</f>
        <v>6.4148253741981476</v>
      </c>
      <c r="I53" s="323">
        <f>'Table S3a'!I54/('Table S6a'!$Z53/100)</f>
        <v>24.590163934426233</v>
      </c>
      <c r="J53" s="323">
        <f>'Table S3a'!J54/('Table S6a'!$Z53/100)</f>
        <v>6.0584461867426951</v>
      </c>
      <c r="K53" s="324">
        <f>'Table S3a'!K54/('Table S6a'!$Z53/100)</f>
        <v>1.6393442622950822</v>
      </c>
      <c r="L53" s="324">
        <f>'Table S3a'!L54/('Table S6a'!$Z53/100)</f>
        <v>7.483962936564506</v>
      </c>
      <c r="M53" s="324">
        <f>'Table S3a'!M54/('Table S6a'!$Z53/100)</f>
        <v>1.3542409123307202</v>
      </c>
      <c r="N53" s="324">
        <f>'Table S3a'!N54/('Table S6a'!$Z53/100)</f>
        <v>9.6222380612972227</v>
      </c>
      <c r="O53" s="324">
        <f>'Table S3a'!O54/('Table S6a'!$Z53/100)</f>
        <v>2.1026372059871705</v>
      </c>
      <c r="P53" s="324">
        <f>'Table S3a'!P54/('Table S6a'!$Z53/100)</f>
        <v>6.6286528866714196</v>
      </c>
      <c r="Q53" s="324">
        <f>'Table S3a'!Q54/('Table S6a'!$Z53/100)</f>
        <v>0.92658588738417691</v>
      </c>
      <c r="R53" s="324">
        <f>'Table S3a'!R54/('Table S6a'!$Z53/100)</f>
        <v>6.0228082679971493</v>
      </c>
      <c r="S53" s="324">
        <f>'Table S3a'!S54/('Table S6a'!$Z53/100)</f>
        <v>0.96222380612972225</v>
      </c>
      <c r="T53" s="324">
        <f>'Table S3a'!T54/('Table S6a'!$Z53/100)</f>
        <v>67.355666429080543</v>
      </c>
      <c r="U53" s="321">
        <f>'Table S3a'!U54/('Table S6a'!$Z53/100)</f>
        <v>38.845331432644343</v>
      </c>
      <c r="V53" s="141" cm="1">
        <f t="array" ref="V53">SUM(H53:I53+M53:N53)</f>
        <v>41.981468282252322</v>
      </c>
      <c r="W53" s="121">
        <v>218.49607982893804</v>
      </c>
      <c r="X53" s="121">
        <v>257.34141126158238</v>
      </c>
      <c r="Y53" s="93">
        <v>0.90996884735202477</v>
      </c>
      <c r="Z53" s="141">
        <v>28.06</v>
      </c>
    </row>
    <row r="54" spans="1:26">
      <c r="A54" s="89">
        <v>48</v>
      </c>
      <c r="B54" s="87" t="s">
        <v>340</v>
      </c>
      <c r="C54" s="89" t="s">
        <v>211</v>
      </c>
      <c r="D54" s="89" t="s">
        <v>218</v>
      </c>
      <c r="E54" s="120" t="s">
        <v>993</v>
      </c>
      <c r="F54" s="323">
        <f>'Table S3a'!F55/('Table S6a'!$Z54/100)</f>
        <v>32.608695652173914</v>
      </c>
      <c r="G54" s="323">
        <f>'Table S3a'!G55/('Table S6a'!$Z54/100)</f>
        <v>64.645308924485121</v>
      </c>
      <c r="H54" s="323">
        <f>'Table S3a'!H55/('Table S6a'!$Z54/100)</f>
        <v>8.0091533180778018</v>
      </c>
      <c r="I54" s="323">
        <f>'Table S3a'!I55/('Table S6a'!$Z54/100)</f>
        <v>30.320366132723109</v>
      </c>
      <c r="J54" s="323">
        <f>'Table S3a'!J55/('Table S6a'!$Z54/100)</f>
        <v>6.2929061784897025</v>
      </c>
      <c r="K54" s="324">
        <f>'Table S3a'!K55/('Table S6a'!$Z54/100)</f>
        <v>1.7162471395881005</v>
      </c>
      <c r="L54" s="324">
        <f>'Table S3a'!L55/('Table S6a'!$Z54/100)</f>
        <v>7.4370709382151023</v>
      </c>
      <c r="M54" s="324">
        <f>'Table S3a'!M55/('Table S6a'!$Z54/100)</f>
        <v>1.2585812356979404</v>
      </c>
      <c r="N54" s="324">
        <f>'Table S3a'!N55/('Table S6a'!$Z54/100)</f>
        <v>8.5812356979405031</v>
      </c>
      <c r="O54" s="324">
        <f>'Table S3a'!O55/('Table S6a'!$Z54/100)</f>
        <v>1.8306636155606406</v>
      </c>
      <c r="P54" s="324">
        <f>'Table S3a'!P55/('Table S6a'!$Z54/100)</f>
        <v>5.778032036613272</v>
      </c>
      <c r="Q54" s="324">
        <f>'Table S3a'!Q55/('Table S6a'!$Z54/100)</f>
        <v>0.8009153318077803</v>
      </c>
      <c r="R54" s="324">
        <f>'Table S3a'!R55/('Table S6a'!$Z54/100)</f>
        <v>5.2059496567505716</v>
      </c>
      <c r="S54" s="324">
        <f>'Table S3a'!S55/('Table S6a'!$Z54/100)</f>
        <v>0.8009153318077803</v>
      </c>
      <c r="T54" s="324">
        <f>'Table S3a'!T55/('Table S6a'!$Z54/100)</f>
        <v>59.496567505720819</v>
      </c>
      <c r="U54" s="321">
        <f>'Table S3a'!U55/('Table S6a'!$Z54/100)</f>
        <v>28.032036613272311</v>
      </c>
      <c r="V54" s="141" cm="1">
        <f t="array" ref="V54">SUM(H54:I54+M54:N54)</f>
        <v>48.169336384439347</v>
      </c>
      <c r="W54" s="121">
        <v>234.78260869565213</v>
      </c>
      <c r="X54" s="121">
        <v>262.81464530892447</v>
      </c>
      <c r="Y54" s="93">
        <v>0.6548387096774192</v>
      </c>
      <c r="Z54" s="141">
        <v>17.48</v>
      </c>
    </row>
    <row r="55" spans="1:26">
      <c r="A55" s="89">
        <v>49</v>
      </c>
      <c r="B55" s="87" t="s">
        <v>341</v>
      </c>
      <c r="C55" s="89" t="s">
        <v>211</v>
      </c>
      <c r="D55" s="89" t="s">
        <v>218</v>
      </c>
      <c r="E55" s="120" t="s">
        <v>993</v>
      </c>
      <c r="F55" s="323">
        <f>'Table S3a'!F56/('Table S6a'!$Z55/100)</f>
        <v>44.372294372294377</v>
      </c>
      <c r="G55" s="323">
        <f>'Table S3a'!G56/('Table S6a'!$Z55/100)</f>
        <v>77.561327561327559</v>
      </c>
      <c r="H55" s="323">
        <f>'Table S3a'!H56/('Table S6a'!$Z55/100)</f>
        <v>8.6580086580086579</v>
      </c>
      <c r="I55" s="323">
        <f>'Table S3a'!I56/('Table S6a'!$Z55/100)</f>
        <v>29.942279942279946</v>
      </c>
      <c r="J55" s="323">
        <f>'Table S3a'!J56/('Table S6a'!$Z55/100)</f>
        <v>5.4112554112554117</v>
      </c>
      <c r="K55" s="324">
        <f>'Table S3a'!K56/('Table S6a'!$Z55/100)</f>
        <v>1.1544011544011543</v>
      </c>
      <c r="L55" s="324">
        <f>'Table S3a'!L56/('Table S6a'!$Z55/100)</f>
        <v>5.0505050505050502</v>
      </c>
      <c r="M55" s="324">
        <f>'Table S3a'!M56/('Table S6a'!$Z55/100)</f>
        <v>0.75757575757575757</v>
      </c>
      <c r="N55" s="324">
        <f>'Table S3a'!N56/('Table S6a'!$Z55/100)</f>
        <v>4.6897546897546896</v>
      </c>
      <c r="O55" s="324">
        <f>'Table S3a'!O56/('Table S6a'!$Z55/100)</f>
        <v>0.90187590187590183</v>
      </c>
      <c r="P55" s="324">
        <f>'Table S3a'!P56/('Table S6a'!$Z55/100)</f>
        <v>2.8138528138528138</v>
      </c>
      <c r="Q55" s="324">
        <f>'Table S3a'!Q56/('Table S6a'!$Z55/100)</f>
        <v>0.3968253968253968</v>
      </c>
      <c r="R55" s="324">
        <f>'Table S3a'!R56/('Table S6a'!$Z55/100)</f>
        <v>2.7417027417027415</v>
      </c>
      <c r="S55" s="324">
        <f>'Table S3a'!S56/('Table S6a'!$Z55/100)</f>
        <v>0.4329004329004329</v>
      </c>
      <c r="T55" s="324">
        <f>'Table S3a'!T56/('Table S6a'!$Z55/100)</f>
        <v>24.531024531024531</v>
      </c>
      <c r="U55" s="321">
        <f>'Table S3a'!U56/('Table S6a'!$Z55/100)</f>
        <v>20.923520923520922</v>
      </c>
      <c r="V55" s="141" cm="1">
        <f t="array" ref="V55">SUM(H55:I55+M55:N55)</f>
        <v>44.047619047619051</v>
      </c>
      <c r="W55" s="121">
        <v>209.41558441558442</v>
      </c>
      <c r="X55" s="121">
        <v>230.33910533910534</v>
      </c>
      <c r="Y55" s="93">
        <v>0.26195652173913037</v>
      </c>
      <c r="Z55" s="141">
        <v>27.72</v>
      </c>
    </row>
    <row r="56" spans="1:26">
      <c r="A56" s="89">
        <v>50</v>
      </c>
      <c r="B56" s="87" t="s">
        <v>97</v>
      </c>
      <c r="C56" s="89" t="s">
        <v>211</v>
      </c>
      <c r="D56" s="89" t="s">
        <v>218</v>
      </c>
      <c r="E56" s="120" t="s">
        <v>994</v>
      </c>
      <c r="F56" s="323">
        <f>'Table S3a'!F57/('Table S6a'!$Z56/100)</f>
        <v>46.65629860031104</v>
      </c>
      <c r="G56" s="323">
        <f>'Table S3a'!G57/('Table S6a'!$Z56/100)</f>
        <v>95.800933125972008</v>
      </c>
      <c r="H56" s="323">
        <f>'Table S3a'!H57/('Table S6a'!$Z56/100)</f>
        <v>10.575427682737169</v>
      </c>
      <c r="I56" s="323">
        <f>'Table S3a'!I57/('Table S6a'!$Z56/100)</f>
        <v>40.435458786936238</v>
      </c>
      <c r="J56" s="323">
        <f>'Table S3a'!J57/('Table S6a'!$Z56/100)</f>
        <v>7.7760497667185069</v>
      </c>
      <c r="K56" s="324">
        <f>'Table S3a'!K57/('Table S6a'!$Z56/100)</f>
        <v>1.7107309486780717</v>
      </c>
      <c r="L56" s="324">
        <f>'Table S3a'!L57/('Table S6a'!$Z56/100)</f>
        <v>7.1539657853810255</v>
      </c>
      <c r="M56" s="324">
        <f>'Table S3a'!M57/('Table S6a'!$Z56/100)</f>
        <v>1.150855365474339</v>
      </c>
      <c r="N56" s="324">
        <f>'Table S3a'!N57/('Table S6a'!$Z56/100)</f>
        <v>6.842923794712287</v>
      </c>
      <c r="O56" s="324">
        <f>'Table S3a'!O57/('Table S6a'!$Z56/100)</f>
        <v>1.4618973561430793</v>
      </c>
      <c r="P56" s="324">
        <f>'Table S3a'!P57/('Table S6a'!$Z56/100)</f>
        <v>4.6034214618973559</v>
      </c>
      <c r="Q56" s="324">
        <f>'Table S3a'!Q57/('Table S6a'!$Z56/100)</f>
        <v>0.65318818040435456</v>
      </c>
      <c r="R56" s="324">
        <f>'Table S3a'!R57/('Table S6a'!$Z56/100)</f>
        <v>4.4790046656298594</v>
      </c>
      <c r="S56" s="324">
        <f>'Table S3a'!S57/('Table S6a'!$Z56/100)</f>
        <v>0.71539657853810268</v>
      </c>
      <c r="T56" s="324">
        <f>'Table S3a'!T57/('Table S6a'!$Z56/100)</f>
        <v>42.612752721617412</v>
      </c>
      <c r="U56" s="321">
        <f>'Table S3a'!U57/('Table S6a'!$Z56/100)</f>
        <v>19.284603421461899</v>
      </c>
      <c r="V56" s="141" cm="1">
        <f t="array" ref="V56">SUM(H56:I56+M56:N56)</f>
        <v>59.004665629860028</v>
      </c>
      <c r="W56" s="121">
        <v>272.62830482115089</v>
      </c>
      <c r="X56" s="121">
        <v>291.91290824261279</v>
      </c>
      <c r="Y56" s="93">
        <v>0.3547140649149923</v>
      </c>
      <c r="Z56" s="141">
        <v>32.15</v>
      </c>
    </row>
    <row r="57" spans="1:26">
      <c r="A57" s="89">
        <v>51</v>
      </c>
      <c r="B57" s="87" t="s">
        <v>99</v>
      </c>
      <c r="C57" s="89" t="s">
        <v>211</v>
      </c>
      <c r="D57" s="89" t="s">
        <v>218</v>
      </c>
      <c r="E57" s="120" t="s">
        <v>994</v>
      </c>
      <c r="F57" s="323">
        <f>'Table S3a'!F58/('Table S6a'!$Z57/100)</f>
        <v>78.823529411764696</v>
      </c>
      <c r="G57" s="323">
        <f>'Table S3a'!G58/('Table S6a'!$Z57/100)</f>
        <v>145.88235294117646</v>
      </c>
      <c r="H57" s="323">
        <f>'Table S3a'!H58/('Table S6a'!$Z57/100)</f>
        <v>17.647058823529409</v>
      </c>
      <c r="I57" s="323">
        <f>'Table S3a'!I58/('Table S6a'!$Z57/100)</f>
        <v>69.411764705882348</v>
      </c>
      <c r="J57" s="323">
        <f>'Table S3a'!J58/('Table S6a'!$Z57/100)</f>
        <v>14.117647058823527</v>
      </c>
      <c r="K57" s="324">
        <f>'Table S3a'!K58/('Table S6a'!$Z57/100)</f>
        <v>3.1764705882352939</v>
      </c>
      <c r="L57" s="324">
        <f>'Table S3a'!L58/('Table S6a'!$Z57/100)</f>
        <v>14.117647058823527</v>
      </c>
      <c r="M57" s="324">
        <f>'Table S3a'!M58/('Table S6a'!$Z57/100)</f>
        <v>2.117647058823529</v>
      </c>
      <c r="N57" s="324">
        <f>'Table S3a'!N58/('Table S6a'!$Z57/100)</f>
        <v>11.76470588235294</v>
      </c>
      <c r="O57" s="324">
        <f>'Table S3a'!O58/('Table S6a'!$Z57/100)</f>
        <v>2.3529411764705883</v>
      </c>
      <c r="P57" s="324">
        <f>'Table S3a'!P58/('Table S6a'!$Z57/100)</f>
        <v>6.5882352941176476</v>
      </c>
      <c r="Q57" s="324">
        <f>'Table S3a'!Q58/('Table S6a'!$Z57/100)</f>
        <v>0.82352941176470595</v>
      </c>
      <c r="R57" s="324">
        <f>'Table S3a'!R58/('Table S6a'!$Z57/100)</f>
        <v>5.5294117647058814</v>
      </c>
      <c r="S57" s="324">
        <f>'Table S3a'!S58/('Table S6a'!$Z57/100)</f>
        <v>0.82352941176470595</v>
      </c>
      <c r="T57" s="324">
        <f>'Table S3a'!T58/('Table S6a'!$Z57/100)</f>
        <v>65.882352941176464</v>
      </c>
      <c r="U57" s="321">
        <f>'Table S3a'!U58/('Table S6a'!$Z57/100)</f>
        <v>31.764705882352942</v>
      </c>
      <c r="V57" s="141" cm="1">
        <f t="array" ref="V57">SUM(H57:I57+M57:N57)</f>
        <v>100.94117647058823</v>
      </c>
      <c r="W57" s="121">
        <v>439.05882352941177</v>
      </c>
      <c r="X57" s="121">
        <v>470.8235294117647</v>
      </c>
      <c r="Y57" s="93">
        <v>0.34729241877256306</v>
      </c>
      <c r="Z57" s="141">
        <v>8.5</v>
      </c>
    </row>
    <row r="58" spans="1:26">
      <c r="A58" s="89">
        <v>52</v>
      </c>
      <c r="B58" s="87" t="s">
        <v>101</v>
      </c>
      <c r="C58" s="89" t="s">
        <v>211</v>
      </c>
      <c r="D58" s="89" t="s">
        <v>218</v>
      </c>
      <c r="E58" s="120" t="s">
        <v>994</v>
      </c>
      <c r="F58" s="323">
        <f>'Table S3a'!F59/('Table S6a'!$Z58/100)</f>
        <v>96.085409252669052</v>
      </c>
      <c r="G58" s="323">
        <f>'Table S3a'!G59/('Table S6a'!$Z58/100)</f>
        <v>214.41281138790038</v>
      </c>
      <c r="H58" s="323">
        <f>'Table S3a'!H59/('Table S6a'!$Z58/100)</f>
        <v>26.690391459074732</v>
      </c>
      <c r="I58" s="323">
        <f>'Table S3a'!I59/('Table S6a'!$Z58/100)</f>
        <v>109.43060498220642</v>
      </c>
      <c r="J58" s="323">
        <f>'Table S3a'!J59/('Table S6a'!$Z58/100)</f>
        <v>24.021352313167263</v>
      </c>
      <c r="K58" s="324">
        <f>'Table S3a'!K59/('Table S6a'!$Z58/100)</f>
        <v>5.3380782918149468</v>
      </c>
      <c r="L58" s="324">
        <f>'Table S3a'!L59/('Table S6a'!$Z58/100)</f>
        <v>23.131672597864771</v>
      </c>
      <c r="M58" s="324">
        <f>'Table S3a'!M59/('Table S6a'!$Z58/100)</f>
        <v>3.6476868327402134</v>
      </c>
      <c r="N58" s="324">
        <f>'Table S3a'!N59/('Table S6a'!$Z58/100)</f>
        <v>21.352313167259787</v>
      </c>
      <c r="O58" s="324">
        <f>'Table S3a'!O59/('Table S6a'!$Z58/100)</f>
        <v>4.1814946619217084</v>
      </c>
      <c r="P58" s="324">
        <f>'Table S3a'!P59/('Table S6a'!$Z58/100)</f>
        <v>11.832740213523133</v>
      </c>
      <c r="Q58" s="324">
        <f>'Table S3a'!Q59/('Table S6a'!$Z58/100)</f>
        <v>1.6014234875444839</v>
      </c>
      <c r="R58" s="324">
        <f>'Table S3a'!R59/('Table S6a'!$Z58/100)</f>
        <v>9.697508896797153</v>
      </c>
      <c r="S58" s="324">
        <f>'Table S3a'!S59/('Table S6a'!$Z58/100)</f>
        <v>1.4234875444839858</v>
      </c>
      <c r="T58" s="324">
        <f>'Table S3a'!T59/('Table S6a'!$Z58/100)</f>
        <v>128.11387900355874</v>
      </c>
      <c r="U58" s="321">
        <f>'Table S3a'!U59/('Table S6a'!$Z58/100)</f>
        <v>41.814946619217082</v>
      </c>
      <c r="V58" s="141" cm="1">
        <f t="array" ref="V58">SUM(H58:I58+M58:N58)</f>
        <v>161.12099644128116</v>
      </c>
      <c r="W58" s="121">
        <v>680.9608540925268</v>
      </c>
      <c r="X58" s="121">
        <v>722.77580071174384</v>
      </c>
      <c r="Y58" s="93">
        <v>0.44688090737240072</v>
      </c>
      <c r="Z58" s="141">
        <v>11.24</v>
      </c>
    </row>
    <row r="59" spans="1:26">
      <c r="A59" s="89">
        <v>53</v>
      </c>
      <c r="B59" s="87" t="s">
        <v>103</v>
      </c>
      <c r="C59" s="89" t="s">
        <v>211</v>
      </c>
      <c r="D59" s="89" t="s">
        <v>218</v>
      </c>
      <c r="E59" s="120" t="s">
        <v>994</v>
      </c>
      <c r="F59" s="323">
        <f>'Table S3a'!F60/('Table S6a'!$Z59/100)</f>
        <v>134.02692778457774</v>
      </c>
      <c r="G59" s="323">
        <f>'Table S3a'!G60/('Table S6a'!$Z59/100)</f>
        <v>292.53365973072215</v>
      </c>
      <c r="H59" s="323">
        <f>'Table S3a'!H60/('Table S6a'!$Z59/100)</f>
        <v>33.047735618115063</v>
      </c>
      <c r="I59" s="323">
        <f>'Table S3a'!I60/('Table S6a'!$Z59/100)</f>
        <v>129.1309669522644</v>
      </c>
      <c r="J59" s="323">
        <f>'Table S3a'!J60/('Table S6a'!$Z59/100)</f>
        <v>26.315789473684212</v>
      </c>
      <c r="K59" s="324">
        <f>'Table S3a'!K60/('Table S6a'!$Z59/100)</f>
        <v>5.8751529987760103</v>
      </c>
      <c r="L59" s="324">
        <f>'Table S3a'!L60/('Table S6a'!$Z59/100)</f>
        <v>26.315789473684212</v>
      </c>
      <c r="M59" s="324">
        <f>'Table S3a'!M60/('Table S6a'!$Z59/100)</f>
        <v>4.222766217870257</v>
      </c>
      <c r="N59" s="324">
        <f>'Table S3a'!N60/('Table S6a'!$Z59/100)</f>
        <v>26.315789473684212</v>
      </c>
      <c r="O59" s="324">
        <f>'Table S3a'!O60/('Table S6a'!$Z59/100)</f>
        <v>5.6303549571603435</v>
      </c>
      <c r="P59" s="324">
        <f>'Table S3a'!P60/('Table S6a'!$Z59/100)</f>
        <v>17.013463892288861</v>
      </c>
      <c r="Q59" s="324">
        <f>'Table S3a'!Q60/('Table S6a'!$Z59/100)</f>
        <v>2.386780905752754</v>
      </c>
      <c r="R59" s="324">
        <f>'Table S3a'!R60/('Table S6a'!$Z59/100)</f>
        <v>15.116279069767444</v>
      </c>
      <c r="S59" s="324">
        <f>'Table S3a'!S60/('Table S6a'!$Z59/100)</f>
        <v>2.3255813953488373</v>
      </c>
      <c r="T59" s="324">
        <f>'Table S3a'!T60/('Table S6a'!$Z59/100)</f>
        <v>171.35862913096696</v>
      </c>
      <c r="U59" s="321">
        <f>'Table S3a'!U60/('Table S6a'!$Z59/100)</f>
        <v>54.467564259485933</v>
      </c>
      <c r="V59" s="141" cm="1">
        <f t="array" ref="V59">SUM(H59:I59+M59:N59)</f>
        <v>192.71725826193395</v>
      </c>
      <c r="W59" s="121">
        <v>891.61566707466307</v>
      </c>
      <c r="X59" s="121">
        <v>946.08323133414899</v>
      </c>
      <c r="Y59" s="93">
        <v>0.44965174129353247</v>
      </c>
      <c r="Z59" s="141">
        <v>16.34</v>
      </c>
    </row>
    <row r="60" spans="1:26">
      <c r="A60" s="89">
        <v>54</v>
      </c>
      <c r="B60" s="87" t="s">
        <v>260</v>
      </c>
      <c r="C60" s="89" t="s">
        <v>211</v>
      </c>
      <c r="D60" s="89" t="s">
        <v>218</v>
      </c>
      <c r="E60" s="120" t="s">
        <v>995</v>
      </c>
      <c r="F60" s="323">
        <f>'Table S3a'!F61/('Table S6a'!$Z60/100)</f>
        <v>54.852320675105489</v>
      </c>
      <c r="G60" s="323">
        <f>'Table S3a'!G61/('Table S6a'!$Z60/100)</f>
        <v>101.26582278481013</v>
      </c>
      <c r="H60" s="323">
        <f>'Table S3a'!H61/('Table S6a'!$Z60/100)</f>
        <v>11.814345991561181</v>
      </c>
      <c r="I60" s="323">
        <f>'Table S3a'!I61/('Table S6a'!$Z60/100)</f>
        <v>44.725738396624472</v>
      </c>
      <c r="J60" s="323">
        <f>'Table S3a'!J61/('Table S6a'!$Z60/100)</f>
        <v>9.2827004219409286</v>
      </c>
      <c r="K60" s="324">
        <f>'Table S3a'!K61/('Table S6a'!$Z60/100)</f>
        <v>1.6033755274261605</v>
      </c>
      <c r="L60" s="324">
        <f>'Table S3a'!L61/('Table S6a'!$Z60/100)</f>
        <v>10.970464135021098</v>
      </c>
      <c r="M60" s="324">
        <f>'Table S3a'!M61/('Table S6a'!$Z60/100)</f>
        <v>1.8565400843881859</v>
      </c>
      <c r="N60" s="324">
        <f>'Table S3a'!N61/('Table S6a'!$Z60/100)</f>
        <v>12.658227848101266</v>
      </c>
      <c r="O60" s="324">
        <f>'Table S3a'!O61/('Table S6a'!$Z60/100)</f>
        <v>3.037974683544304</v>
      </c>
      <c r="P60" s="324">
        <f>'Table S3a'!P61/('Table S6a'!$Z60/100)</f>
        <v>10.042194092827005</v>
      </c>
      <c r="Q60" s="324">
        <f>'Table S3a'!Q61/('Table S6a'!$Z60/100)</f>
        <v>1.518987341772152</v>
      </c>
      <c r="R60" s="324">
        <f>'Table S3a'!R61/('Table S6a'!$Z60/100)</f>
        <v>9.7890295358649784</v>
      </c>
      <c r="S60" s="324">
        <f>'Table S3a'!S61/('Table S6a'!$Z60/100)</f>
        <v>1.6033755274261605</v>
      </c>
      <c r="T60" s="324">
        <f>'Table S3a'!T61/('Table S6a'!$Z60/100)</f>
        <v>119.83122362869199</v>
      </c>
      <c r="U60" s="321">
        <f>'Table S3a'!U61/('Table S6a'!$Z60/100)</f>
        <v>25.316455696202532</v>
      </c>
      <c r="V60" s="141" cm="1">
        <f t="array" ref="V60">SUM(H60:I60+M60:N60)</f>
        <v>71.05485232067511</v>
      </c>
      <c r="W60" s="121">
        <v>394.85232067510549</v>
      </c>
      <c r="X60" s="121">
        <v>420.16877637130801</v>
      </c>
      <c r="Y60" s="93">
        <v>0.77908745247148292</v>
      </c>
      <c r="Z60" s="141">
        <v>11.85</v>
      </c>
    </row>
    <row r="61" spans="1:26">
      <c r="A61" s="89">
        <v>55</v>
      </c>
      <c r="B61" s="87" t="s">
        <v>262</v>
      </c>
      <c r="C61" s="89" t="s">
        <v>211</v>
      </c>
      <c r="D61" s="89" t="s">
        <v>218</v>
      </c>
      <c r="E61" s="120" t="s">
        <v>995</v>
      </c>
      <c r="F61" s="323">
        <f>'Table S3a'!F62/('Table S6a'!$Z61/100)</f>
        <v>56.052474657125828</v>
      </c>
      <c r="G61" s="323">
        <f>'Table S3a'!G62/('Table S6a'!$Z61/100)</f>
        <v>93.619558735837813</v>
      </c>
      <c r="H61" s="323">
        <f>'Table S3a'!H62/('Table S6a'!$Z61/100)</f>
        <v>10.137149672033393</v>
      </c>
      <c r="I61" s="323">
        <f>'Table S3a'!I62/('Table S6a'!$Z61/100)</f>
        <v>38.163387000596309</v>
      </c>
      <c r="J61" s="323">
        <f>'Table S3a'!J62/('Table S6a'!$Z61/100)</f>
        <v>7.7519379844961245</v>
      </c>
      <c r="K61" s="324">
        <f>'Table S3a'!K62/('Table S6a'!$Z61/100)</f>
        <v>1.4311270125223614</v>
      </c>
      <c r="L61" s="324">
        <f>'Table S3a'!L62/('Table S6a'!$Z61/100)</f>
        <v>8.9445438282647594</v>
      </c>
      <c r="M61" s="324">
        <f>'Table S3a'!M62/('Table S6a'!$Z61/100)</f>
        <v>1.4907573047107932</v>
      </c>
      <c r="N61" s="324">
        <f>'Table S3a'!N62/('Table S6a'!$Z61/100)</f>
        <v>10.137149672033393</v>
      </c>
      <c r="O61" s="324">
        <f>'Table S3a'!O62/('Table S6a'!$Z61/100)</f>
        <v>2.2659511031604058</v>
      </c>
      <c r="P61" s="324">
        <f>'Table S3a'!P62/('Table S6a'!$Z61/100)</f>
        <v>7.0960047704233755</v>
      </c>
      <c r="Q61" s="324">
        <f>'Table S3a'!Q62/('Table S6a'!$Z61/100)</f>
        <v>1.0137149672033394</v>
      </c>
      <c r="R61" s="324">
        <f>'Table S3a'!R62/('Table S6a'!$Z61/100)</f>
        <v>6.7382230172927846</v>
      </c>
      <c r="S61" s="324">
        <f>'Table S3a'!S62/('Table S6a'!$Z61/100)</f>
        <v>1.0137149672033394</v>
      </c>
      <c r="T61" s="324">
        <f>'Table S3a'!T62/('Table S6a'!$Z61/100)</f>
        <v>82.289803220035793</v>
      </c>
      <c r="U61" s="321">
        <f>'Table S3a'!U62/('Table S6a'!$Z61/100)</f>
        <v>22.659511031604055</v>
      </c>
      <c r="V61" s="141" cm="1">
        <f t="array" ref="V61">SUM(H61:I61+M61:N61)</f>
        <v>59.928443649373889</v>
      </c>
      <c r="W61" s="121">
        <v>328.14549791293973</v>
      </c>
      <c r="X61" s="121">
        <v>350.80500894454377</v>
      </c>
      <c r="Y61" s="93">
        <v>0.59507246376811607</v>
      </c>
      <c r="Z61" s="141">
        <v>16.77</v>
      </c>
    </row>
    <row r="62" spans="1:26">
      <c r="A62" s="89">
        <v>56</v>
      </c>
      <c r="B62" s="87" t="s">
        <v>264</v>
      </c>
      <c r="C62" s="89" t="s">
        <v>211</v>
      </c>
      <c r="D62" s="89" t="s">
        <v>218</v>
      </c>
      <c r="E62" s="120" t="s">
        <v>995</v>
      </c>
      <c r="F62" s="323">
        <f>'Table S3a'!F63/('Table S6a'!$Z62/100)</f>
        <v>80.776910510074416</v>
      </c>
      <c r="G62" s="323">
        <f>'Table S3a'!G63/('Table S6a'!$Z62/100)</f>
        <v>173.89725903067705</v>
      </c>
      <c r="H62" s="323">
        <f>'Table S3a'!H63/('Table S6a'!$Z62/100)</f>
        <v>19.05972045743329</v>
      </c>
      <c r="I62" s="323">
        <f>'Table S3a'!I63/('Table S6a'!$Z62/100)</f>
        <v>70.793247413323641</v>
      </c>
      <c r="J62" s="323">
        <f>'Table S3a'!J63/('Table S6a'!$Z62/100)</f>
        <v>13.614086041023779</v>
      </c>
      <c r="K62" s="324">
        <f>'Table S3a'!K63/('Table S6a'!$Z62/100)</f>
        <v>2.3234706843347248</v>
      </c>
      <c r="L62" s="324">
        <f>'Table S3a'!L63/('Table S6a'!$Z62/100)</f>
        <v>12.524959157741876</v>
      </c>
      <c r="M62" s="324">
        <f>'Table S3a'!M63/('Table S6a'!$Z62/100)</f>
        <v>1.9241241604646941</v>
      </c>
      <c r="N62" s="324">
        <f>'Table S3a'!N63/('Table S6a'!$Z62/100)</f>
        <v>10.891268832819023</v>
      </c>
      <c r="O62" s="324">
        <f>'Table S3a'!O63/('Table S6a'!$Z62/100)</f>
        <v>2.0693410782356141</v>
      </c>
      <c r="P62" s="324">
        <f>'Table S3a'!P63/('Table S6a'!$Z62/100)</f>
        <v>6.0446542022145575</v>
      </c>
      <c r="Q62" s="324">
        <f>'Table S3a'!Q63/('Table S6a'!$Z62/100)</f>
        <v>0.87130150662552175</v>
      </c>
      <c r="R62" s="324">
        <f>'Table S3a'!R63/('Table S6a'!$Z62/100)</f>
        <v>5.6271555636231616</v>
      </c>
      <c r="S62" s="324">
        <f>'Table S3a'!S63/('Table S6a'!$Z62/100)</f>
        <v>0.81684516246142669</v>
      </c>
      <c r="T62" s="324">
        <f>'Table S3a'!T63/('Table S6a'!$Z62/100)</f>
        <v>56.816119077872571</v>
      </c>
      <c r="U62" s="321">
        <f>'Table S3a'!U63/('Table S6a'!$Z62/100)</f>
        <v>13.977128335451079</v>
      </c>
      <c r="V62" s="141" cm="1">
        <f t="array" ref="V62">SUM(H62:I62+M62:N62)</f>
        <v>102.66836086404065</v>
      </c>
      <c r="W62" s="121">
        <v>458.05046287892526</v>
      </c>
      <c r="X62" s="121">
        <v>472.02759121437634</v>
      </c>
      <c r="Y62" s="93">
        <v>0.27896604156107457</v>
      </c>
      <c r="Z62" s="141">
        <v>55.09</v>
      </c>
    </row>
    <row r="63" spans="1:26">
      <c r="A63" s="89">
        <v>57</v>
      </c>
      <c r="B63" s="87" t="s">
        <v>266</v>
      </c>
      <c r="C63" s="89" t="s">
        <v>211</v>
      </c>
      <c r="D63" s="89" t="s">
        <v>218</v>
      </c>
      <c r="E63" s="120" t="s">
        <v>995</v>
      </c>
      <c r="F63" s="323">
        <f>'Table S3a'!F64/('Table S6a'!$Z63/100)</f>
        <v>217.66072811773822</v>
      </c>
      <c r="G63" s="323">
        <f>'Table S3a'!G64/('Table S6a'!$Z63/100)</f>
        <v>422.15336948102248</v>
      </c>
      <c r="H63" s="323">
        <f>'Table S3a'!H64/('Table S6a'!$Z63/100)</f>
        <v>42.215336948102248</v>
      </c>
      <c r="I63" s="323">
        <f>'Table S3a'!I64/('Table S6a'!$Z63/100)</f>
        <v>151.43299767622</v>
      </c>
      <c r="J63" s="323">
        <f>'Table S3a'!J64/('Table S6a'!$Z63/100)</f>
        <v>25.948876839659182</v>
      </c>
      <c r="K63" s="324">
        <f>'Table S3a'!K64/('Table S6a'!$Z63/100)</f>
        <v>5.073586367157243</v>
      </c>
      <c r="L63" s="324">
        <f>'Table S3a'!L64/('Table S6a'!$Z63/100)</f>
        <v>27.885360185902403</v>
      </c>
      <c r="M63" s="324">
        <f>'Table S3a'!M64/('Table S6a'!$Z63/100)</f>
        <v>4.1053446940356322</v>
      </c>
      <c r="N63" s="324">
        <f>'Table S3a'!N64/('Table S6a'!$Z63/100)</f>
        <v>23.625096824167311</v>
      </c>
      <c r="O63" s="324">
        <f>'Table S3a'!O64/('Table S6a'!$Z63/100)</f>
        <v>4.9186676994577851</v>
      </c>
      <c r="P63" s="324">
        <f>'Table S3a'!P64/('Table S6a'!$Z63/100)</f>
        <v>14.407436096049576</v>
      </c>
      <c r="Q63" s="324">
        <f>'Table S3a'!Q64/('Table S6a'!$Z63/100)</f>
        <v>1.975213013168087</v>
      </c>
      <c r="R63" s="324">
        <f>'Table S3a'!R64/('Table S6a'!$Z63/100)</f>
        <v>12.316034082106896</v>
      </c>
      <c r="S63" s="324">
        <f>'Table S3a'!S64/('Table S6a'!$Z63/100)</f>
        <v>1.8590240123934934</v>
      </c>
      <c r="T63" s="324">
        <f>'Table S3a'!T64/('Table S6a'!$Z63/100)</f>
        <v>176.21998450813325</v>
      </c>
      <c r="U63" s="321">
        <f>'Table S3a'!U64/('Table S6a'!$Z63/100)</f>
        <v>18.977536793183582</v>
      </c>
      <c r="V63" s="141" cm="1">
        <f t="array" ref="V63">SUM(H63:I63+M63:N63)</f>
        <v>221.3787761425252</v>
      </c>
      <c r="W63" s="121">
        <v>1131.7970565453136</v>
      </c>
      <c r="X63" s="121">
        <v>1150.7745933384972</v>
      </c>
      <c r="Y63" s="93">
        <v>0.31694456962595768</v>
      </c>
      <c r="Z63" s="141">
        <v>25.82</v>
      </c>
    </row>
    <row r="64" spans="1:26">
      <c r="A64" s="89">
        <v>58</v>
      </c>
      <c r="B64" s="87" t="s">
        <v>240</v>
      </c>
      <c r="C64" s="89" t="s">
        <v>553</v>
      </c>
      <c r="D64" s="89" t="s">
        <v>218</v>
      </c>
      <c r="E64" s="120" t="s">
        <v>995</v>
      </c>
      <c r="F64" s="323">
        <f>'Table S3a'!F65/('Table S6a'!$Z64/100)</f>
        <v>21.386506870544476</v>
      </c>
      <c r="G64" s="323">
        <f>'Table S3a'!G65/('Table S6a'!$Z64/100)</f>
        <v>44.632709990701514</v>
      </c>
      <c r="H64" s="323">
        <f>'Table S3a'!H65/('Table S6a'!$Z64/100)</f>
        <v>5.1658229155904527</v>
      </c>
      <c r="I64" s="323">
        <f>'Table S3a'!I65/('Table S6a'!$Z64/100)</f>
        <v>19.320177704308293</v>
      </c>
      <c r="J64" s="323">
        <f>'Table S3a'!J65/('Table S6a'!$Z64/100)</f>
        <v>3.8227089575369355</v>
      </c>
      <c r="K64" s="324">
        <f>'Table S3a'!K65/('Table S6a'!$Z64/100)</f>
        <v>0.76454179150738699</v>
      </c>
      <c r="L64" s="324">
        <f>'Table S3a'!L65/('Table S6a'!$Z64/100)</f>
        <v>3.0994937493542718</v>
      </c>
      <c r="M64" s="324">
        <f>'Table S3a'!M65/('Table S6a'!$Z64/100)</f>
        <v>0.46492406240314077</v>
      </c>
      <c r="N64" s="324">
        <f>'Table S3a'!N65/('Table S6a'!$Z64/100)</f>
        <v>2.6862279161070357</v>
      </c>
      <c r="O64" s="324">
        <f>'Table S3a'!O65/('Table S6a'!$Z64/100)</f>
        <v>0.52691393739022618</v>
      </c>
      <c r="P64" s="324">
        <f>'Table S3a'!P65/('Table S6a'!$Z64/100)</f>
        <v>1.5910734580018595</v>
      </c>
      <c r="Q64" s="324">
        <f>'Table S3a'!Q65/('Table S6a'!$Z64/100)</f>
        <v>0.24795949994834174</v>
      </c>
      <c r="R64" s="324">
        <f>'Table S3a'!R65/('Table S6a'!$Z64/100)</f>
        <v>1.6737266246513069</v>
      </c>
      <c r="S64" s="324">
        <f>'Table S3a'!S65/('Table S6a'!$Z64/100)</f>
        <v>0.24795949994834174</v>
      </c>
      <c r="T64" s="324">
        <f>'Table S3a'!T65/('Table S6a'!$Z64/100)</f>
        <v>13.32782312222337</v>
      </c>
      <c r="U64" s="321">
        <f>'Table S3a'!U65/('Table S6a'!$Z64/100)</f>
        <v>5.4757722905258799</v>
      </c>
      <c r="V64" s="141" cm="1">
        <f t="array" ref="V64">SUM(H64:I64+M64:N64)</f>
        <v>27.637152598408925</v>
      </c>
      <c r="W64" s="121">
        <v>118.95857010021692</v>
      </c>
      <c r="X64" s="121">
        <v>124.4343423907428</v>
      </c>
      <c r="Y64" s="93">
        <v>0.2611171960569551</v>
      </c>
      <c r="Z64" s="141">
        <v>96.79</v>
      </c>
    </row>
    <row r="65" spans="1:26">
      <c r="A65" s="89">
        <v>59</v>
      </c>
      <c r="B65" s="87" t="s">
        <v>80</v>
      </c>
      <c r="C65" s="89" t="s">
        <v>211</v>
      </c>
      <c r="D65" s="89" t="s">
        <v>218</v>
      </c>
      <c r="E65" s="120" t="s">
        <v>995</v>
      </c>
      <c r="F65" s="323">
        <f>'Table S3a'!F66/('Table S6a'!$Z65/100)</f>
        <v>131.34082807787223</v>
      </c>
      <c r="G65" s="323">
        <f>'Table S3a'!G66/('Table S6a'!$Z65/100)</f>
        <v>387.99012887304639</v>
      </c>
      <c r="H65" s="323">
        <f>'Table S3a'!H66/('Table S6a'!$Z65/100)</f>
        <v>50.178228681107768</v>
      </c>
      <c r="I65" s="323">
        <f>'Table S3a'!I66/('Table S6a'!$Z65/100)</f>
        <v>201.53550863723609</v>
      </c>
      <c r="J65" s="323">
        <f>'Table S3a'!J66/('Table S6a'!$Z65/100)</f>
        <v>46.06525911708254</v>
      </c>
      <c r="K65" s="324">
        <f>'Table S3a'!K66/('Table S6a'!$Z65/100)</f>
        <v>7.6501233890869216</v>
      </c>
      <c r="L65" s="324">
        <f>'Table S3a'!L66/('Table S6a'!$Z65/100)</f>
        <v>35.23443926514944</v>
      </c>
      <c r="M65" s="324">
        <f>'Table S3a'!M66/('Table S6a'!$Z65/100)</f>
        <v>5.4154099259665482</v>
      </c>
      <c r="N65" s="324">
        <f>'Table S3a'!N66/('Table S6a'!$Z65/100)</f>
        <v>29.613380860981632</v>
      </c>
      <c r="O65" s="324">
        <f>'Table S3a'!O66/('Table S6a'!$Z65/100)</f>
        <v>5.4702495201535513</v>
      </c>
      <c r="P65" s="324">
        <f>'Table S3a'!P66/('Table S6a'!$Z65/100)</f>
        <v>16.040581299698381</v>
      </c>
      <c r="Q65" s="324">
        <f>'Table S3a'!Q66/('Table S6a'!$Z65/100)</f>
        <v>2.3581025500411297</v>
      </c>
      <c r="R65" s="324">
        <f>'Table S3a'!R66/('Table S6a'!$Z65/100)</f>
        <v>16.588977241568415</v>
      </c>
      <c r="S65" s="324">
        <f>'Table S3a'!S66/('Table S6a'!$Z65/100)</f>
        <v>2.3718124485878804</v>
      </c>
      <c r="T65" s="324">
        <f>'Table S3a'!T66/('Table S6a'!$Z65/100)</f>
        <v>107.34850562105841</v>
      </c>
      <c r="U65" s="321">
        <f>'Table S3a'!U66/('Table S6a'!$Z65/100)</f>
        <v>22.621332602138747</v>
      </c>
      <c r="V65" s="141" cm="1">
        <f t="array" ref="V65">SUM(H65:I65+M65:N65)</f>
        <v>286.74252810529202</v>
      </c>
      <c r="W65" s="121">
        <v>1045.2015355086373</v>
      </c>
      <c r="X65" s="121">
        <v>1067.822868110776</v>
      </c>
      <c r="Y65" s="93">
        <v>0.2791442953020134</v>
      </c>
      <c r="Z65" s="141">
        <v>72.94</v>
      </c>
    </row>
    <row r="66" spans="1:26">
      <c r="A66" s="89">
        <v>60</v>
      </c>
      <c r="B66" s="87" t="s">
        <v>82</v>
      </c>
      <c r="C66" s="89" t="s">
        <v>211</v>
      </c>
      <c r="D66" s="89" t="s">
        <v>218</v>
      </c>
      <c r="E66" s="120" t="s">
        <v>995</v>
      </c>
      <c r="F66" s="323">
        <f>'Table S3a'!F67/('Table S6a'!$Z66/100)</f>
        <v>867.09886547811982</v>
      </c>
      <c r="G66" s="323">
        <f>'Table S3a'!G67/('Table S6a'!$Z66/100)</f>
        <v>2863.3171258779034</v>
      </c>
      <c r="H66" s="323">
        <f>'Table S3a'!H67/('Table S6a'!$Z66/100)</f>
        <v>380.87520259319285</v>
      </c>
      <c r="I66" s="323">
        <f>'Table S3a'!I67/('Table S6a'!$Z66/100)</f>
        <v>1531.60453808752</v>
      </c>
      <c r="J66" s="323">
        <f>'Table S3a'!J67/('Table S6a'!$Z66/100)</f>
        <v>353.86277687736356</v>
      </c>
      <c r="K66" s="324">
        <f>'Table S3a'!K67/('Table S6a'!$Z66/100)</f>
        <v>58.616963803349535</v>
      </c>
      <c r="L66" s="324">
        <f>'Table S3a'!L67/('Table S6a'!$Z66/100)</f>
        <v>275.52674230145863</v>
      </c>
      <c r="M66" s="324">
        <f>'Table S3a'!M67/('Table S6a'!$Z66/100)</f>
        <v>42.679632631010264</v>
      </c>
      <c r="N66" s="324">
        <f>'Table S3a'!N67/('Table S6a'!$Z66/100)</f>
        <v>233.92760669908154</v>
      </c>
      <c r="O66" s="324">
        <f>'Table S3a'!O67/('Table S6a'!$Z66/100)</f>
        <v>42.409508373851963</v>
      </c>
      <c r="P66" s="324">
        <f>'Table S3a'!P67/('Table S6a'!$Z66/100)</f>
        <v>123.44678552133982</v>
      </c>
      <c r="Q66" s="324">
        <f>'Table S3a'!Q67/('Table S6a'!$Z66/100)</f>
        <v>17.774176121015667</v>
      </c>
      <c r="R66" s="324">
        <f>'Table S3a'!R67/('Table S6a'!$Z66/100)</f>
        <v>122.09616423554834</v>
      </c>
      <c r="S66" s="324">
        <f>'Table S3a'!S67/('Table S6a'!$Z66/100)</f>
        <v>17.801188546731495</v>
      </c>
      <c r="T66" s="324">
        <f>'Table S3a'!T67/('Table S6a'!$Z66/100)</f>
        <v>799.5678011885467</v>
      </c>
      <c r="U66" s="321">
        <f>'Table S3a'!U67/('Table S6a'!$Z66/100)</f>
        <v>63.479200432198809</v>
      </c>
      <c r="V66" s="141" cm="1">
        <f t="array" ref="V66">SUM(H66:I66+M66:N66)</f>
        <v>2189.0869800108048</v>
      </c>
      <c r="W66" s="121">
        <v>7730.6050783360333</v>
      </c>
      <c r="X66" s="121">
        <v>7794.0842787682323</v>
      </c>
      <c r="Y66" s="93">
        <v>0.28913063063063066</v>
      </c>
      <c r="Z66" s="141">
        <v>37.020000000000003</v>
      </c>
    </row>
    <row r="67" spans="1:26">
      <c r="A67" s="89">
        <v>61</v>
      </c>
      <c r="B67" s="87" t="s">
        <v>84</v>
      </c>
      <c r="C67" s="89" t="s">
        <v>211</v>
      </c>
      <c r="D67" s="89" t="s">
        <v>218</v>
      </c>
      <c r="E67" s="120" t="s">
        <v>995</v>
      </c>
      <c r="F67" s="323">
        <f>'Table S3a'!F68/('Table S6a'!$Z67/100)</f>
        <v>449.53533607088821</v>
      </c>
      <c r="G67" s="323">
        <f>'Table S3a'!G68/('Table S6a'!$Z67/100)</f>
        <v>1430.7326561486923</v>
      </c>
      <c r="H67" s="323">
        <f>'Table S3a'!H68/('Table S6a'!$Z67/100)</f>
        <v>186.51393991787333</v>
      </c>
      <c r="I67" s="323">
        <f>'Table S3a'!I68/('Table S6a'!$Z67/100)</f>
        <v>758.59087961962382</v>
      </c>
      <c r="J67" s="323">
        <f>'Table S3a'!J68/('Table S6a'!$Z67/100)</f>
        <v>173.11432893883722</v>
      </c>
      <c r="K67" s="324">
        <f>'Table S3a'!K68/('Table S6a'!$Z67/100)</f>
        <v>28.095958504430513</v>
      </c>
      <c r="L67" s="324">
        <f>'Table S3a'!L68/('Table S6a'!$Z67/100)</f>
        <v>128.1607953317484</v>
      </c>
      <c r="M67" s="324">
        <f>'Table S3a'!M68/('Table S6a'!$Z67/100)</f>
        <v>19.2997622649665</v>
      </c>
      <c r="N67" s="324">
        <f>'Table S3a'!N68/('Table S6a'!$Z67/100)</f>
        <v>104.38729198184566</v>
      </c>
      <c r="O67" s="324">
        <f>'Table S3a'!O68/('Table S6a'!$Z67/100)</f>
        <v>19.018802679922196</v>
      </c>
      <c r="P67" s="324">
        <f>'Table S3a'!P68/('Table S6a'!$Z67/100)</f>
        <v>54.895180462502694</v>
      </c>
      <c r="Q67" s="324">
        <f>'Table S3a'!Q68/('Table S6a'!$Z67/100)</f>
        <v>7.888480657013182</v>
      </c>
      <c r="R67" s="324">
        <f>'Table S3a'!R68/('Table S6a'!$Z67/100)</f>
        <v>53.382321158417973</v>
      </c>
      <c r="S67" s="324">
        <f>'Table S3a'!S68/('Table S6a'!$Z67/100)</f>
        <v>7.6075210719688773</v>
      </c>
      <c r="T67" s="324">
        <f>'Table S3a'!T68/('Table S6a'!$Z67/100)</f>
        <v>358.76377782580499</v>
      </c>
      <c r="U67" s="321">
        <f>'Table S3a'!U68/('Table S6a'!$Z67/100)</f>
        <v>26.799221958072181</v>
      </c>
      <c r="V67" s="141" cm="1">
        <f t="array" ref="V67">SUM(H67:I67+M67:N67)</f>
        <v>1068.7918737843092</v>
      </c>
      <c r="W67" s="121">
        <v>3779.9870326345363</v>
      </c>
      <c r="X67" s="121">
        <v>3806.7862545926087</v>
      </c>
      <c r="Y67" s="93">
        <v>0.26063139685743114</v>
      </c>
      <c r="Z67" s="141">
        <v>46.27</v>
      </c>
    </row>
    <row r="68" spans="1:26">
      <c r="A68" s="89">
        <v>62</v>
      </c>
      <c r="B68" s="87" t="s">
        <v>86</v>
      </c>
      <c r="C68" s="89" t="s">
        <v>552</v>
      </c>
      <c r="D68" s="89" t="s">
        <v>218</v>
      </c>
      <c r="E68" s="120" t="s">
        <v>995</v>
      </c>
      <c r="F68" s="323">
        <f>'Table S3a'!F69/('Table S6a'!$Z68/100)</f>
        <v>38.316797810468699</v>
      </c>
      <c r="G68" s="323">
        <f>'Table S3a'!G69/('Table S6a'!$Z68/100)</f>
        <v>77.888014596875351</v>
      </c>
      <c r="H68" s="323">
        <f>'Table S3a'!H69/('Table S6a'!$Z68/100)</f>
        <v>8.8949709202873759</v>
      </c>
      <c r="I68" s="323">
        <f>'Table S3a'!I69/('Table S6a'!$Z68/100)</f>
        <v>33.755274261603375</v>
      </c>
      <c r="J68" s="323">
        <f>'Table S3a'!J69/('Table S6a'!$Z68/100)</f>
        <v>6.3861329684114487</v>
      </c>
      <c r="K68" s="324">
        <f>'Table S3a'!K69/('Table S6a'!$Z68/100)</f>
        <v>1.0947656517276769</v>
      </c>
      <c r="L68" s="324">
        <f>'Table S3a'!L69/('Table S6a'!$Z68/100)</f>
        <v>5.8159425248032841</v>
      </c>
      <c r="M68" s="324">
        <f>'Table S3a'!M69/('Table S6a'!$Z68/100)</f>
        <v>0.87809328315657431</v>
      </c>
      <c r="N68" s="324">
        <f>'Table S3a'!N69/('Table S6a'!$Z68/100)</f>
        <v>5.131713992473486</v>
      </c>
      <c r="O68" s="324">
        <f>'Table S3a'!O69/('Table S6a'!$Z68/100)</f>
        <v>1.0491504162390239</v>
      </c>
      <c r="P68" s="324">
        <f>'Table S3a'!P69/('Table S6a'!$Z68/100)</f>
        <v>3.1816626753335613</v>
      </c>
      <c r="Q68" s="324">
        <f>'Table S3a'!Q69/('Table S6a'!$Z68/100)</f>
        <v>0.49036378150302201</v>
      </c>
      <c r="R68" s="324">
        <f>'Table S3a'!R69/('Table S6a'!$Z68/100)</f>
        <v>3.3071045729273574</v>
      </c>
      <c r="S68" s="324">
        <f>'Table S3a'!S69/('Table S6a'!$Z68/100)</f>
        <v>0.51317139924734867</v>
      </c>
      <c r="T68" s="324">
        <f>'Table S3a'!T69/('Table S6a'!$Z68/100)</f>
        <v>27.59721747063519</v>
      </c>
      <c r="U68" s="321">
        <f>'Table S3a'!U69/('Table S6a'!$Z68/100)</f>
        <v>9.4651613638955414</v>
      </c>
      <c r="V68" s="141" cm="1">
        <f t="array" ref="V68">SUM(H68:I68+M68:N68)</f>
        <v>48.660052457520813</v>
      </c>
      <c r="W68" s="121">
        <v>214.30037632569281</v>
      </c>
      <c r="X68" s="121">
        <v>223.76553768958834</v>
      </c>
      <c r="Y68" s="93">
        <v>0.29689440993788824</v>
      </c>
      <c r="Z68" s="141">
        <v>87.69</v>
      </c>
    </row>
    <row r="69" spans="1:26">
      <c r="A69" s="89">
        <v>63</v>
      </c>
      <c r="B69" s="87" t="s">
        <v>88</v>
      </c>
      <c r="C69" s="89" t="s">
        <v>211</v>
      </c>
      <c r="D69" s="89" t="s">
        <v>218</v>
      </c>
      <c r="E69" s="120" t="s">
        <v>995</v>
      </c>
      <c r="F69" s="323">
        <f>'Table S3a'!F70/('Table S6a'!$Z69/100)</f>
        <v>401.59999999999997</v>
      </c>
      <c r="G69" s="323">
        <f>'Table S3a'!G70/('Table S6a'!$Z69/100)</f>
        <v>1226.6666666666667</v>
      </c>
      <c r="H69" s="323">
        <f>'Table S3a'!H70/('Table S6a'!$Z69/100)</f>
        <v>161.6</v>
      </c>
      <c r="I69" s="323">
        <f>'Table S3a'!I70/('Table S6a'!$Z69/100)</f>
        <v>677.33333333333337</v>
      </c>
      <c r="J69" s="323">
        <f>'Table S3a'!J70/('Table S6a'!$Z69/100)</f>
        <v>169.6</v>
      </c>
      <c r="K69" s="324">
        <f>'Table S3a'!K70/('Table S6a'!$Z69/100)</f>
        <v>29.706666666666667</v>
      </c>
      <c r="L69" s="324">
        <f>'Table S3a'!L70/('Table S6a'!$Z69/100)</f>
        <v>145.06666666666666</v>
      </c>
      <c r="M69" s="324">
        <f>'Table S3a'!M70/('Table S6a'!$Z69/100)</f>
        <v>24.16</v>
      </c>
      <c r="N69" s="324">
        <f>'Table S3a'!N70/('Table S6a'!$Z69/100)</f>
        <v>141.86666666666667</v>
      </c>
      <c r="O69" s="324">
        <f>'Table S3a'!O70/('Table S6a'!$Z69/100)</f>
        <v>27.52</v>
      </c>
      <c r="P69" s="324">
        <f>'Table S3a'!P70/('Table S6a'!$Z69/100)</f>
        <v>83.2</v>
      </c>
      <c r="Q69" s="324">
        <f>'Table S3a'!Q70/('Table S6a'!$Z69/100)</f>
        <v>12.64</v>
      </c>
      <c r="R69" s="324">
        <f>'Table S3a'!R70/('Table S6a'!$Z69/100)</f>
        <v>85.866666666666674</v>
      </c>
      <c r="S69" s="324">
        <f>'Table S3a'!S70/('Table S6a'!$Z69/100)</f>
        <v>12.64</v>
      </c>
      <c r="T69" s="324">
        <f>'Table S3a'!T70/('Table S6a'!$Z69/100)</f>
        <v>586.66666666666663</v>
      </c>
      <c r="U69" s="321">
        <f>'Table S3a'!U70/('Table S6a'!$Z69/100)</f>
        <v>23.466666666666669</v>
      </c>
      <c r="V69" s="141" cm="1">
        <f t="array" ref="V69">SUM(H69:I69+M69:N69)</f>
        <v>1004.96</v>
      </c>
      <c r="W69" s="121">
        <v>3786.1333333333328</v>
      </c>
      <c r="X69" s="121">
        <v>3809.5999999999995</v>
      </c>
      <c r="Y69" s="93">
        <v>0.43588187702265369</v>
      </c>
      <c r="Z69" s="141">
        <v>18.75</v>
      </c>
    </row>
    <row r="70" spans="1:26">
      <c r="A70" s="89">
        <v>64</v>
      </c>
      <c r="B70" s="87" t="s">
        <v>242</v>
      </c>
      <c r="C70" s="89" t="s">
        <v>552</v>
      </c>
      <c r="D70" s="89" t="s">
        <v>218</v>
      </c>
      <c r="E70" s="120" t="s">
        <v>995</v>
      </c>
      <c r="F70" s="323">
        <f>'Table S3a'!F71/('Table S6a'!$Z70/100)</f>
        <v>557.08661417322833</v>
      </c>
      <c r="G70" s="323">
        <f>'Table S3a'!G71/('Table S6a'!$Z70/100)</f>
        <v>1522.3097112860892</v>
      </c>
      <c r="H70" s="323">
        <f>'Table S3a'!H71/('Table S6a'!$Z70/100)</f>
        <v>185.69553805774277</v>
      </c>
      <c r="I70" s="323">
        <f>'Table S3a'!I71/('Table S6a'!$Z70/100)</f>
        <v>734.90813648293954</v>
      </c>
      <c r="J70" s="323">
        <f>'Table S3a'!J71/('Table S6a'!$Z70/100)</f>
        <v>154.19947506561678</v>
      </c>
      <c r="K70" s="324">
        <f>'Table S3a'!K71/('Table S6a'!$Z70/100)</f>
        <v>26.443569553805773</v>
      </c>
      <c r="L70" s="324">
        <f>'Table S3a'!L71/('Table S6a'!$Z70/100)</f>
        <v>149.60629921259843</v>
      </c>
      <c r="M70" s="324">
        <f>'Table S3a'!M71/('Table S6a'!$Z70/100)</f>
        <v>23.622047244094489</v>
      </c>
      <c r="N70" s="324">
        <f>'Table S3a'!N71/('Table S6a'!$Z70/100)</f>
        <v>134.51443569553805</v>
      </c>
      <c r="O70" s="324">
        <f>'Table S3a'!O71/('Table S6a'!$Z70/100)</f>
        <v>26.706036745406823</v>
      </c>
      <c r="P70" s="324">
        <f>'Table S3a'!P71/('Table S6a'!$Z70/100)</f>
        <v>75.459317585301832</v>
      </c>
      <c r="Q70" s="324">
        <f>'Table S3a'!Q71/('Table S6a'!$Z70/100)</f>
        <v>10.039370078740157</v>
      </c>
      <c r="R70" s="324">
        <f>'Table S3a'!R71/('Table S6a'!$Z70/100)</f>
        <v>56.889763779527556</v>
      </c>
      <c r="S70" s="324">
        <f>'Table S3a'!S71/('Table S6a'!$Z70/100)</f>
        <v>8.2020997375328086</v>
      </c>
      <c r="T70" s="324">
        <f>'Table S3a'!T71/('Table S6a'!$Z70/100)</f>
        <v>800.52493438320209</v>
      </c>
      <c r="U70" s="321">
        <f>'Table S3a'!U71/('Table S6a'!$Z70/100)</f>
        <v>32.808398950131235</v>
      </c>
      <c r="V70" s="141" cm="1">
        <f t="array" ref="V70">SUM(H70:I70+M70:N70)</f>
        <v>1078.7401574803148</v>
      </c>
      <c r="W70" s="121">
        <v>4466.2073490813655</v>
      </c>
      <c r="X70" s="121">
        <v>4499.0157480314965</v>
      </c>
      <c r="Y70" s="93">
        <v>0.4159558976492615</v>
      </c>
      <c r="Z70" s="141">
        <v>15.24</v>
      </c>
    </row>
    <row r="71" spans="1:26">
      <c r="A71" s="89">
        <v>65</v>
      </c>
      <c r="B71" s="87" t="s">
        <v>90</v>
      </c>
      <c r="C71" s="89" t="s">
        <v>211</v>
      </c>
      <c r="D71" s="89" t="s">
        <v>218</v>
      </c>
      <c r="E71" s="120" t="s">
        <v>995</v>
      </c>
      <c r="F71" s="323">
        <f>'Table S3a'!F72/('Table S6a'!$Z71/100)</f>
        <v>534</v>
      </c>
      <c r="G71" s="323">
        <f>'Table S3a'!G72/('Table S6a'!$Z71/100)</f>
        <v>1290</v>
      </c>
      <c r="H71" s="323">
        <f>'Table S3a'!H72/('Table S6a'!$Z71/100)</f>
        <v>139</v>
      </c>
      <c r="I71" s="323">
        <f>'Table S3a'!I72/('Table S6a'!$Z71/100)</f>
        <v>511</v>
      </c>
      <c r="J71" s="323">
        <f>'Table S3a'!J72/('Table S6a'!$Z71/100)</f>
        <v>85</v>
      </c>
      <c r="K71" s="324">
        <f>'Table S3a'!K72/('Table S6a'!$Z71/100)</f>
        <v>12.9</v>
      </c>
      <c r="L71" s="324">
        <f>'Table S3a'!L72/('Table S6a'!$Z71/100)</f>
        <v>100.99999999999999</v>
      </c>
      <c r="M71" s="324">
        <f>'Table S3a'!M72/('Table S6a'!$Z71/100)</f>
        <v>14.799999999999999</v>
      </c>
      <c r="N71" s="324">
        <f>'Table S3a'!N72/('Table S6a'!$Z71/100)</f>
        <v>83</v>
      </c>
      <c r="O71" s="324">
        <f>'Table S3a'!O72/('Table S6a'!$Z71/100)</f>
        <v>17.299999999999997</v>
      </c>
      <c r="P71" s="324">
        <f>'Table S3a'!P72/('Table S6a'!$Z71/100)</f>
        <v>49</v>
      </c>
      <c r="Q71" s="324">
        <f>'Table S3a'!Q72/('Table S6a'!$Z71/100)</f>
        <v>6.1999999999999993</v>
      </c>
      <c r="R71" s="324">
        <f>'Table S3a'!R72/('Table S6a'!$Z71/100)</f>
        <v>33.9</v>
      </c>
      <c r="S71" s="324">
        <f>'Table S3a'!S72/('Table S6a'!$Z71/100)</f>
        <v>5.0999999999999996</v>
      </c>
      <c r="T71" s="324">
        <f>'Table S3a'!T72/('Table S6a'!$Z71/100)</f>
        <v>687.99999999999989</v>
      </c>
      <c r="U71" s="321">
        <f>'Table S3a'!U72/('Table S6a'!$Z71/100)</f>
        <v>27.999999999999996</v>
      </c>
      <c r="V71" s="141" cm="1">
        <f t="array" ref="V71">SUM(H71:I71+M71:N71)</f>
        <v>747.8</v>
      </c>
      <c r="W71" s="121">
        <v>3570.2000000000003</v>
      </c>
      <c r="X71" s="121">
        <v>3598.2000000000003</v>
      </c>
      <c r="Y71" s="93">
        <v>0.39515435717076985</v>
      </c>
      <c r="Z71" s="141">
        <v>10</v>
      </c>
    </row>
    <row r="72" spans="1:26">
      <c r="A72" s="89">
        <v>66</v>
      </c>
      <c r="B72" s="87" t="s">
        <v>244</v>
      </c>
      <c r="C72" s="89" t="s">
        <v>552</v>
      </c>
      <c r="D72" s="89" t="s">
        <v>218</v>
      </c>
      <c r="E72" s="120" t="s">
        <v>995</v>
      </c>
      <c r="F72" s="323">
        <f>'Table S3a'!F73/('Table S6a'!$Z72/100)</f>
        <v>542.56526674233817</v>
      </c>
      <c r="G72" s="323">
        <f>'Table S3a'!G73/('Table S6a'!$Z72/100)</f>
        <v>1418.8422247446083</v>
      </c>
      <c r="H72" s="323">
        <f>'Table S3a'!H73/('Table S6a'!$Z72/100)</f>
        <v>155.50510783200906</v>
      </c>
      <c r="I72" s="323">
        <f>'Table S3a'!I73/('Table S6a'!$Z72/100)</f>
        <v>561.86152099886488</v>
      </c>
      <c r="J72" s="323">
        <f>'Table S3a'!J73/('Table S6a'!$Z72/100)</f>
        <v>94.211123723041993</v>
      </c>
      <c r="K72" s="324">
        <f>'Table S3a'!K73/('Table S6a'!$Z72/100)</f>
        <v>14.528944381384788</v>
      </c>
      <c r="L72" s="324">
        <f>'Table S3a'!L73/('Table S6a'!$Z72/100)</f>
        <v>110.10215664018159</v>
      </c>
      <c r="M72" s="324">
        <f>'Table S3a'!M73/('Table S6a'!$Z72/100)</f>
        <v>16.345062429057887</v>
      </c>
      <c r="N72" s="324">
        <f>'Table S3a'!N73/('Table S6a'!$Z72/100)</f>
        <v>93.076049943246289</v>
      </c>
      <c r="O72" s="324">
        <f>'Table S3a'!O73/('Table S6a'!$Z72/100)</f>
        <v>19.409761634506239</v>
      </c>
      <c r="P72" s="324">
        <f>'Table S3a'!P73/('Table S6a'!$Z72/100)</f>
        <v>54.597048808172516</v>
      </c>
      <c r="Q72" s="324">
        <f>'Table S3a'!Q73/('Table S6a'!$Z72/100)</f>
        <v>6.9239500567536876</v>
      </c>
      <c r="R72" s="324">
        <f>'Table S3a'!R73/('Table S6a'!$Z72/100)</f>
        <v>38.251986379114641</v>
      </c>
      <c r="S72" s="324">
        <f>'Table S3a'!S73/('Table S6a'!$Z72/100)</f>
        <v>5.6753688989784328</v>
      </c>
      <c r="T72" s="324">
        <f>'Table S3a'!T73/('Table S6a'!$Z72/100)</f>
        <v>796.82179341657195</v>
      </c>
      <c r="U72" s="321">
        <f>'Table S3a'!U73/('Table S6a'!$Z72/100)</f>
        <v>34.052213393870595</v>
      </c>
      <c r="V72" s="141" cm="1">
        <f t="array" ref="V72">SUM(H72:I72+M72:N72)</f>
        <v>826.78774120317814</v>
      </c>
      <c r="W72" s="121">
        <v>3928.71736662883</v>
      </c>
      <c r="X72" s="121">
        <v>3962.7695800227007</v>
      </c>
      <c r="Y72" s="93">
        <v>0.41678264428980766</v>
      </c>
      <c r="Z72" s="141">
        <v>8.81</v>
      </c>
    </row>
    <row r="73" spans="1:26">
      <c r="A73" s="89">
        <v>67</v>
      </c>
      <c r="B73" s="87" t="s">
        <v>92</v>
      </c>
      <c r="C73" s="89" t="s">
        <v>211</v>
      </c>
      <c r="D73" s="89" t="s">
        <v>218</v>
      </c>
      <c r="E73" s="120" t="s">
        <v>995</v>
      </c>
      <c r="F73" s="323">
        <f>'Table S3a'!F74/('Table S6a'!$Z73/100)</f>
        <v>57.388316151202737</v>
      </c>
      <c r="G73" s="323">
        <f>'Table S3a'!G74/('Table S6a'!$Z73/100)</f>
        <v>127.83505154639175</v>
      </c>
      <c r="H73" s="323">
        <f>'Table S3a'!H74/('Table S6a'!$Z73/100)</f>
        <v>14.261168384879724</v>
      </c>
      <c r="I73" s="323">
        <f>'Table S3a'!I74/('Table S6a'!$Z73/100)</f>
        <v>52.405498281786933</v>
      </c>
      <c r="J73" s="323">
        <f>'Table S3a'!J74/('Table S6a'!$Z73/100)</f>
        <v>10.996563573883162</v>
      </c>
      <c r="K73" s="324">
        <f>'Table S3a'!K74/('Table S6a'!$Z73/100)</f>
        <v>1.5120274914089344</v>
      </c>
      <c r="L73" s="324">
        <f>'Table S3a'!L74/('Table S6a'!$Z73/100)</f>
        <v>11.168384879725085</v>
      </c>
      <c r="M73" s="324">
        <f>'Table S3a'!M74/('Table S6a'!$Z73/100)</f>
        <v>1.8900343642611683</v>
      </c>
      <c r="N73" s="324">
        <f>'Table S3a'!N74/('Table S6a'!$Z73/100)</f>
        <v>11.855670103092782</v>
      </c>
      <c r="O73" s="324">
        <f>'Table S3a'!O74/('Table S6a'!$Z73/100)</f>
        <v>2.4914089347079034</v>
      </c>
      <c r="P73" s="324">
        <f>'Table S3a'!P74/('Table S6a'!$Z73/100)</f>
        <v>7.7835051546391751</v>
      </c>
      <c r="Q73" s="324">
        <f>'Table S3a'!Q74/('Table S6a'!$Z73/100)</f>
        <v>1.2027491408934705</v>
      </c>
      <c r="R73" s="324">
        <f>'Table S3a'!R74/('Table S6a'!$Z73/100)</f>
        <v>8.2130584192439855</v>
      </c>
      <c r="S73" s="324">
        <f>'Table S3a'!S74/('Table S6a'!$Z73/100)</f>
        <v>1.2542955326460479</v>
      </c>
      <c r="T73" s="324">
        <f>'Table S3a'!T74/('Table S6a'!$Z73/100)</f>
        <v>76.804123711340196</v>
      </c>
      <c r="U73" s="321">
        <f>'Table S3a'!U74/('Table S6a'!$Z73/100)</f>
        <v>8.9347079037800672</v>
      </c>
      <c r="V73" s="141" cm="1">
        <f t="array" ref="V73">SUM(H73:I73+M73:N73)</f>
        <v>80.412371134020603</v>
      </c>
      <c r="W73" s="121">
        <v>387.06185567010306</v>
      </c>
      <c r="X73" s="121">
        <v>395.99656357388312</v>
      </c>
      <c r="Y73" s="93">
        <v>0.47235294117647059</v>
      </c>
      <c r="Z73" s="141">
        <v>58.2</v>
      </c>
    </row>
    <row r="74" spans="1:26">
      <c r="A74" s="89">
        <v>68</v>
      </c>
      <c r="B74" s="87" t="s">
        <v>94</v>
      </c>
      <c r="C74" s="89" t="s">
        <v>552</v>
      </c>
      <c r="D74" s="89" t="s">
        <v>218</v>
      </c>
      <c r="E74" s="120" t="s">
        <v>995</v>
      </c>
      <c r="F74" s="323">
        <f>'Table S3a'!F75/('Table S6a'!$Z74/100)</f>
        <v>103.49601938386985</v>
      </c>
      <c r="G74" s="323">
        <f>'Table S3a'!G75/('Table S6a'!$Z74/100)</f>
        <v>266.5282104534441</v>
      </c>
      <c r="H74" s="323">
        <f>'Table S3a'!H75/('Table S6a'!$Z74/100)</f>
        <v>33.74870197300104</v>
      </c>
      <c r="I74" s="323">
        <f>'Table S3a'!I75/('Table S6a'!$Z74/100)</f>
        <v>138.45621322256838</v>
      </c>
      <c r="J74" s="323">
        <f>'Table S3a'!J75/('Table S6a'!$Z74/100)</f>
        <v>31.152647975077883</v>
      </c>
      <c r="K74" s="324">
        <f>'Table S3a'!K75/('Table S6a'!$Z74/100)</f>
        <v>5.4170993423329872</v>
      </c>
      <c r="L74" s="324">
        <f>'Table S3a'!L75/('Table S6a'!$Z74/100)</f>
        <v>27.518172377985465</v>
      </c>
      <c r="M74" s="324">
        <f>'Table S3a'!M75/('Table S6a'!$Z74/100)</f>
        <v>4.3613707165109039</v>
      </c>
      <c r="N74" s="324">
        <f>'Table S3a'!N75/('Table S6a'!$Z74/100)</f>
        <v>24.922118380062308</v>
      </c>
      <c r="O74" s="324">
        <f>'Table S3a'!O75/('Table S6a'!$Z74/100)</f>
        <v>4.8459674627898925</v>
      </c>
      <c r="P74" s="324">
        <f>'Table S3a'!P75/('Table S6a'!$Z74/100)</f>
        <v>14.312911041883003</v>
      </c>
      <c r="Q74" s="324">
        <f>'Table S3a'!Q75/('Table S6a'!$Z74/100)</f>
        <v>2.1114572516441674</v>
      </c>
      <c r="R74" s="324">
        <f>'Table S3a'!R75/('Table S6a'!$Z74/100)</f>
        <v>13.482173762547594</v>
      </c>
      <c r="S74" s="324">
        <f>'Table S3a'!S75/('Table S6a'!$Z74/100)</f>
        <v>1.99030806507442</v>
      </c>
      <c r="T74" s="324">
        <f>'Table S3a'!T75/('Table S6a'!$Z74/100)</f>
        <v>116.30321910695743</v>
      </c>
      <c r="U74" s="321">
        <f>'Table S3a'!U75/('Table S6a'!$Z74/100)</f>
        <v>5.7113187954309446</v>
      </c>
      <c r="V74" s="141" cm="1">
        <f t="array" ref="V74">SUM(H74:I74+M74:N74)</f>
        <v>201.48840429214263</v>
      </c>
      <c r="W74" s="121">
        <v>788.64659051574949</v>
      </c>
      <c r="X74" s="121">
        <v>794.35790931118049</v>
      </c>
      <c r="Y74" s="93">
        <v>0.37543012375490487</v>
      </c>
      <c r="Z74" s="141">
        <v>57.78</v>
      </c>
    </row>
    <row r="75" spans="1:26">
      <c r="A75" s="89">
        <v>69</v>
      </c>
      <c r="B75" s="87" t="s">
        <v>105</v>
      </c>
      <c r="C75" s="89" t="s">
        <v>211</v>
      </c>
      <c r="D75" s="89" t="s">
        <v>218</v>
      </c>
      <c r="E75" s="120" t="s">
        <v>996</v>
      </c>
      <c r="F75" s="323">
        <f>'Table S3a'!F76/('Table S6a'!$Z75/100)</f>
        <v>41.464728056004311</v>
      </c>
      <c r="G75" s="323">
        <f>'Table S3a'!G76/('Table S6a'!$Z75/100)</f>
        <v>88.852988691437801</v>
      </c>
      <c r="H75" s="323">
        <f>'Table S3a'!H76/('Table S6a'!$Z75/100)</f>
        <v>11.039310716208938</v>
      </c>
      <c r="I75" s="323">
        <f>'Table S3a'!I76/('Table S6a'!$Z75/100)</f>
        <v>43.349488422186326</v>
      </c>
      <c r="J75" s="323">
        <f>'Table S3a'!J76/('Table S6a'!$Z75/100)</f>
        <v>10.500807754442649</v>
      </c>
      <c r="K75" s="324">
        <f>'Table S3a'!K76/('Table S6a'!$Z75/100)</f>
        <v>1.8578352180936992</v>
      </c>
      <c r="L75" s="324">
        <f>'Table S3a'!L76/('Table S6a'!$Z75/100)</f>
        <v>11.577813677975229</v>
      </c>
      <c r="M75" s="324">
        <f>'Table S3a'!M76/('Table S6a'!$Z75/100)</f>
        <v>2.1809369951534734</v>
      </c>
      <c r="N75" s="324">
        <f>'Table S3a'!N76/('Table S6a'!$Z75/100)</f>
        <v>14.808831448572967</v>
      </c>
      <c r="O75" s="324">
        <f>'Table S3a'!O76/('Table S6a'!$Z75/100)</f>
        <v>3.2579429186860525</v>
      </c>
      <c r="P75" s="324">
        <f>'Table S3a'!P76/('Table S6a'!$Z75/100)</f>
        <v>10.366182014001078</v>
      </c>
      <c r="Q75" s="324">
        <f>'Table S3a'!Q76/('Table S6a'!$Z75/100)</f>
        <v>1.5616585891222401</v>
      </c>
      <c r="R75" s="324">
        <f>'Table S3a'!R76/('Table S6a'!$Z75/100)</f>
        <v>10.366182014001078</v>
      </c>
      <c r="S75" s="324">
        <f>'Table S3a'!S76/('Table S6a'!$Z75/100)</f>
        <v>1.5885837372105545</v>
      </c>
      <c r="T75" s="324">
        <f>'Table S3a'!T76/('Table S6a'!$Z75/100)</f>
        <v>100.70005385029617</v>
      </c>
      <c r="U75" s="321">
        <f>'Table S3a'!U76/('Table S6a'!$Z75/100)</f>
        <v>22.886375875067312</v>
      </c>
      <c r="V75" s="141" cm="1">
        <f t="array" ref="V75">SUM(H75:I75+M75:N75)</f>
        <v>71.378567582121704</v>
      </c>
      <c r="W75" s="121">
        <v>353.47334410339249</v>
      </c>
      <c r="X75" s="121">
        <v>376.35971997845979</v>
      </c>
      <c r="Y75" s="93">
        <v>0.81075862068965521</v>
      </c>
      <c r="Z75" s="141">
        <v>37.14</v>
      </c>
    </row>
    <row r="76" spans="1:26">
      <c r="A76" s="89">
        <v>70</v>
      </c>
      <c r="B76" s="87" t="s">
        <v>107</v>
      </c>
      <c r="C76" s="89" t="s">
        <v>211</v>
      </c>
      <c r="D76" s="89" t="s">
        <v>218</v>
      </c>
      <c r="E76" s="120" t="s">
        <v>996</v>
      </c>
      <c r="F76" s="323">
        <f>'Table S3a'!F77/('Table S6a'!$Z76/100)</f>
        <v>34.155034155034159</v>
      </c>
      <c r="G76" s="323">
        <f>'Table S3a'!G77/('Table S6a'!$Z76/100)</f>
        <v>72.171072171072169</v>
      </c>
      <c r="H76" s="323">
        <f>'Table S3a'!H77/('Table S6a'!$Z76/100)</f>
        <v>8.9100089100089104</v>
      </c>
      <c r="I76" s="323">
        <f>'Table S3a'!I77/('Table S6a'!$Z76/100)</f>
        <v>37.125037125037124</v>
      </c>
      <c r="J76" s="323">
        <f>'Table S3a'!J77/('Table S6a'!$Z76/100)</f>
        <v>9.8010098010098012</v>
      </c>
      <c r="K76" s="324">
        <f>'Table S3a'!K77/('Table S6a'!$Z76/100)</f>
        <v>1.7226017226017225</v>
      </c>
      <c r="L76" s="324">
        <f>'Table S3a'!L77/('Table S6a'!$Z76/100)</f>
        <v>10.989010989010989</v>
      </c>
      <c r="M76" s="324">
        <f>'Table S3a'!M77/('Table S6a'!$Z76/100)</f>
        <v>2.0790020790020787</v>
      </c>
      <c r="N76" s="324">
        <f>'Table S3a'!N77/('Table S6a'!$Z76/100)</f>
        <v>13.662013662013662</v>
      </c>
      <c r="O76" s="324">
        <f>'Table S3a'!O77/('Table S6a'!$Z76/100)</f>
        <v>2.8809028809028807</v>
      </c>
      <c r="P76" s="324">
        <f>'Table S3a'!P77/('Table S6a'!$Z76/100)</f>
        <v>8.7021087021087027</v>
      </c>
      <c r="Q76" s="324">
        <f>'Table S3a'!Q77/('Table S6a'!$Z76/100)</f>
        <v>1.2771012771012771</v>
      </c>
      <c r="R76" s="324">
        <f>'Table S3a'!R77/('Table S6a'!$Z76/100)</f>
        <v>8.2269082269082272</v>
      </c>
      <c r="S76" s="324">
        <f>'Table S3a'!S77/('Table S6a'!$Z76/100)</f>
        <v>1.2177012177012176</v>
      </c>
      <c r="T76" s="324">
        <f>'Table S3a'!T77/('Table S6a'!$Z76/100)</f>
        <v>85.239085239085242</v>
      </c>
      <c r="U76" s="321">
        <f>'Table S3a'!U77/('Table S6a'!$Z76/100)</f>
        <v>25.839025839025837</v>
      </c>
      <c r="V76" s="141" cm="1">
        <f t="array" ref="V76">SUM(H76:I76+M76:N76)</f>
        <v>61.776061776061781</v>
      </c>
      <c r="W76" s="121">
        <v>298.15859815859812</v>
      </c>
      <c r="X76" s="121">
        <v>323.99762399762398</v>
      </c>
      <c r="Y76" s="93">
        <v>0.83864468864468866</v>
      </c>
      <c r="Z76" s="141">
        <v>33.67</v>
      </c>
    </row>
    <row r="77" spans="1:26">
      <c r="A77" s="89">
        <v>71</v>
      </c>
      <c r="B77" s="87" t="s">
        <v>109</v>
      </c>
      <c r="C77" s="89" t="s">
        <v>211</v>
      </c>
      <c r="D77" s="89" t="s">
        <v>218</v>
      </c>
      <c r="E77" s="120" t="s">
        <v>996</v>
      </c>
      <c r="F77" s="323">
        <f>'Table S3a'!F78/('Table S6a'!$Z77/100)</f>
        <v>81.252477209671014</v>
      </c>
      <c r="G77" s="323">
        <f>'Table S3a'!G78/('Table S6a'!$Z77/100)</f>
        <v>166.86484344034878</v>
      </c>
      <c r="H77" s="323">
        <f>'Table S3a'!H78/('Table S6a'!$Z77/100)</f>
        <v>19.421323820848198</v>
      </c>
      <c r="I77" s="323">
        <f>'Table S3a'!I78/('Table S6a'!$Z77/100)</f>
        <v>73.721759809750296</v>
      </c>
      <c r="J77" s="323">
        <f>'Table S3a'!J78/('Table S6a'!$Z77/100)</f>
        <v>15.854141894569954</v>
      </c>
      <c r="K77" s="324">
        <f>'Table S3a'!K78/('Table S6a'!$Z77/100)</f>
        <v>2.6555687673404678</v>
      </c>
      <c r="L77" s="324">
        <f>'Table S3a'!L78/('Table S6a'!$Z77/100)</f>
        <v>14.66508125247721</v>
      </c>
      <c r="M77" s="324">
        <f>'Table S3a'!M78/('Table S6a'!$Z77/100)</f>
        <v>2.3781212841854931</v>
      </c>
      <c r="N77" s="324">
        <f>'Table S3a'!N78/('Table S6a'!$Z77/100)</f>
        <v>13.476020610384461</v>
      </c>
      <c r="O77" s="324">
        <f>'Table S3a'!O78/('Table S6a'!$Z77/100)</f>
        <v>2.5762980578676178</v>
      </c>
      <c r="P77" s="324">
        <f>'Table S3a'!P78/('Table S6a'!$Z77/100)</f>
        <v>7.3721759809750296</v>
      </c>
      <c r="Q77" s="324">
        <f>'Table S3a'!Q78/('Table S6a'!$Z77/100)</f>
        <v>1.030519223147047</v>
      </c>
      <c r="R77" s="324">
        <f>'Table S3a'!R78/('Table S6a'!$Z77/100)</f>
        <v>6.5398335315101059</v>
      </c>
      <c r="S77" s="324">
        <f>'Table S3a'!S78/('Table S6a'!$Z77/100)</f>
        <v>0.95124851367419727</v>
      </c>
      <c r="T77" s="324">
        <f>'Table S3a'!T78/('Table S6a'!$Z77/100)</f>
        <v>69.361870788743559</v>
      </c>
      <c r="U77" s="321">
        <f>'Table S3a'!U78/('Table S6a'!$Z77/100)</f>
        <v>24.57391993658343</v>
      </c>
      <c r="V77" s="141" cm="1">
        <f t="array" ref="V77">SUM(H77:I77+M77:N77)</f>
        <v>108.99722552516846</v>
      </c>
      <c r="W77" s="121">
        <v>478.12128418549355</v>
      </c>
      <c r="X77" s="121">
        <v>502.69520412207697</v>
      </c>
      <c r="Y77" s="93">
        <v>0.33884572697003323</v>
      </c>
      <c r="Z77" s="141">
        <v>25.23</v>
      </c>
    </row>
    <row r="78" spans="1:26">
      <c r="A78" s="89">
        <v>72</v>
      </c>
      <c r="B78" s="87" t="s">
        <v>111</v>
      </c>
      <c r="C78" s="89" t="s">
        <v>211</v>
      </c>
      <c r="D78" s="89" t="s">
        <v>218</v>
      </c>
      <c r="E78" s="120" t="s">
        <v>996</v>
      </c>
      <c r="F78" s="323">
        <f>'Table S3a'!F79/('Table S6a'!$Z78/100)</f>
        <v>65.884980457844776</v>
      </c>
      <c r="G78" s="323">
        <f>'Table S3a'!G79/('Table S6a'!$Z78/100)</f>
        <v>136.23673925181461</v>
      </c>
      <c r="H78" s="323">
        <f>'Table S3a'!H79/('Table S6a'!$Z78/100)</f>
        <v>17.308766052484646</v>
      </c>
      <c r="I78" s="323">
        <f>'Table S3a'!I79/('Table S6a'!$Z78/100)</f>
        <v>70.35175879396985</v>
      </c>
      <c r="J78" s="323">
        <f>'Table S3a'!J79/('Table S6a'!$Z78/100)</f>
        <v>17.867113344500279</v>
      </c>
      <c r="K78" s="324">
        <f>'Table S3a'!K79/('Table S6a'!$Z78/100)</f>
        <v>3.238414293690675</v>
      </c>
      <c r="L78" s="324">
        <f>'Table S3a'!L79/('Table S6a'!$Z78/100)</f>
        <v>18.425460636515911</v>
      </c>
      <c r="M78" s="324">
        <f>'Table S3a'!M79/('Table S6a'!$Z78/100)</f>
        <v>3.2942490228922385</v>
      </c>
      <c r="N78" s="324">
        <f>'Table S3a'!N79/('Table S6a'!$Z78/100)</f>
        <v>20.658849804578448</v>
      </c>
      <c r="O78" s="324">
        <f>'Table S3a'!O79/('Table S6a'!$Z78/100)</f>
        <v>4.0759352317141255</v>
      </c>
      <c r="P78" s="324">
        <f>'Table S3a'!P79/('Table S6a'!$Z78/100)</f>
        <v>11.948632049134561</v>
      </c>
      <c r="Q78" s="324">
        <f>'Table S3a'!Q79/('Table S6a'!$Z78/100)</f>
        <v>1.7308766052484645</v>
      </c>
      <c r="R78" s="324">
        <f>'Table S3a'!R79/('Table S6a'!$Z78/100)</f>
        <v>11.334450027917363</v>
      </c>
      <c r="S78" s="324">
        <f>'Table S3a'!S79/('Table S6a'!$Z78/100)</f>
        <v>1.675041876046901</v>
      </c>
      <c r="T78" s="324">
        <f>'Table S3a'!T79/('Table S6a'!$Z78/100)</f>
        <v>108.31937465103293</v>
      </c>
      <c r="U78" s="321">
        <f>'Table S3a'!U79/('Table S6a'!$Z78/100)</f>
        <v>43.551088777219427</v>
      </c>
      <c r="V78" s="141" cm="1">
        <f t="array" ref="V78">SUM(H78:I78+M78:N78)</f>
        <v>111.61362367392519</v>
      </c>
      <c r="W78" s="121">
        <v>492.35064209938588</v>
      </c>
      <c r="X78" s="121">
        <v>535.90173087660526</v>
      </c>
      <c r="Y78" s="93">
        <v>0.60036297640653347</v>
      </c>
      <c r="Z78" s="141">
        <v>17.91</v>
      </c>
    </row>
    <row r="79" spans="1:26">
      <c r="A79" s="89">
        <v>73</v>
      </c>
      <c r="B79" s="87" t="s">
        <v>113</v>
      </c>
      <c r="C79" s="89" t="s">
        <v>211</v>
      </c>
      <c r="D79" s="89" t="s">
        <v>218</v>
      </c>
      <c r="E79" s="120" t="s">
        <v>996</v>
      </c>
      <c r="F79" s="323">
        <f>'Table S3a'!F80/('Table S6a'!$Z79/100)</f>
        <v>136.66666666666669</v>
      </c>
      <c r="G79" s="323">
        <f>'Table S3a'!G80/('Table S6a'!$Z79/100)</f>
        <v>286.11111111111114</v>
      </c>
      <c r="H79" s="323">
        <f>'Table S3a'!H80/('Table S6a'!$Z79/100)</f>
        <v>33.888888888888886</v>
      </c>
      <c r="I79" s="323">
        <f>'Table S3a'!I80/('Table S6a'!$Z79/100)</f>
        <v>135</v>
      </c>
      <c r="J79" s="323">
        <f>'Table S3a'!J80/('Table S6a'!$Z79/100)</f>
        <v>30.555555555555557</v>
      </c>
      <c r="K79" s="324">
        <f>'Table S3a'!K80/('Table S6a'!$Z79/100)</f>
        <v>5.166666666666667</v>
      </c>
      <c r="L79" s="324">
        <f>'Table S3a'!L80/('Table S6a'!$Z79/100)</f>
        <v>28.888888888888889</v>
      </c>
      <c r="M79" s="324">
        <f>'Table S3a'!M80/('Table S6a'!$Z79/100)</f>
        <v>4.8333333333333339</v>
      </c>
      <c r="N79" s="324">
        <f>'Table S3a'!N80/('Table S6a'!$Z79/100)</f>
        <v>28.888888888888889</v>
      </c>
      <c r="O79" s="324">
        <f>'Table S3a'!O80/('Table S6a'!$Z79/100)</f>
        <v>5.666666666666667</v>
      </c>
      <c r="P79" s="324">
        <f>'Table S3a'!P80/('Table S6a'!$Z79/100)</f>
        <v>16.444444444444446</v>
      </c>
      <c r="Q79" s="324">
        <f>'Table S3a'!Q80/('Table S6a'!$Z79/100)</f>
        <v>2.3333333333333335</v>
      </c>
      <c r="R79" s="324">
        <f>'Table S3a'!R80/('Table S6a'!$Z79/100)</f>
        <v>15.166666666666668</v>
      </c>
      <c r="S79" s="324">
        <f>'Table S3a'!S80/('Table S6a'!$Z79/100)</f>
        <v>2.2222222222222223</v>
      </c>
      <c r="T79" s="324">
        <f>'Table S3a'!T80/('Table S6a'!$Z79/100)</f>
        <v>150</v>
      </c>
      <c r="U79" s="321">
        <f>'Table S3a'!U80/('Table S6a'!$Z79/100)</f>
        <v>44.444444444444443</v>
      </c>
      <c r="V79" s="141" cm="1">
        <f t="array" ref="V79">SUM(H79:I79+M79:N79)</f>
        <v>202.61111111111111</v>
      </c>
      <c r="W79" s="121">
        <v>881.83333333333337</v>
      </c>
      <c r="X79" s="121">
        <v>926.27777777777783</v>
      </c>
      <c r="Y79" s="93">
        <v>0.41723214285714288</v>
      </c>
      <c r="Z79" s="141">
        <v>18</v>
      </c>
    </row>
    <row r="80" spans="1:26">
      <c r="A80" s="89">
        <v>74</v>
      </c>
      <c r="B80" s="87" t="s">
        <v>115</v>
      </c>
      <c r="C80" s="89" t="s">
        <v>211</v>
      </c>
      <c r="D80" s="89" t="s">
        <v>218</v>
      </c>
      <c r="E80" s="120" t="s">
        <v>996</v>
      </c>
      <c r="F80" s="323">
        <f>'Table S3a'!F81/('Table S6a'!$Z80/100)</f>
        <v>137.52030319436926</v>
      </c>
      <c r="G80" s="323">
        <f>'Table S3a'!G81/('Table S6a'!$Z80/100)</f>
        <v>284.24472116946401</v>
      </c>
      <c r="H80" s="323">
        <f>'Table S3a'!H81/('Table S6a'!$Z80/100)</f>
        <v>34.109366540335685</v>
      </c>
      <c r="I80" s="323">
        <f>'Table S3a'!I81/('Table S6a'!$Z80/100)</f>
        <v>134.27179209528967</v>
      </c>
      <c r="J80" s="323">
        <f>'Table S3a'!J81/('Table S6a'!$Z80/100)</f>
        <v>29.778018408229567</v>
      </c>
      <c r="K80" s="324">
        <f>'Table S3a'!K81/('Table S6a'!$Z80/100)</f>
        <v>4.6020573903627513</v>
      </c>
      <c r="L80" s="324">
        <f>'Table S3a'!L81/('Table S6a'!$Z80/100)</f>
        <v>29.236599891716303</v>
      </c>
      <c r="M80" s="324">
        <f>'Table S3a'!M81/('Table S6a'!$Z80/100)</f>
        <v>4.7644829453167308</v>
      </c>
      <c r="N80" s="324">
        <f>'Table S3a'!N81/('Table S6a'!$Z80/100)</f>
        <v>29.236599891716303</v>
      </c>
      <c r="O80" s="324">
        <f>'Table S3a'!O81/('Table S6a'!$Z80/100)</f>
        <v>5.9014618299945871</v>
      </c>
      <c r="P80" s="324">
        <f>'Table S3a'!P81/('Table S6a'!$Z80/100)</f>
        <v>17.70438548998376</v>
      </c>
      <c r="Q80" s="324">
        <f>'Table S3a'!Q81/('Table S6a'!$Z80/100)</f>
        <v>2.5988088792636712</v>
      </c>
      <c r="R80" s="324">
        <f>'Table S3a'!R81/('Table S6a'!$Z80/100)</f>
        <v>17.054683270167843</v>
      </c>
      <c r="S80" s="324">
        <f>'Table S3a'!S81/('Table S6a'!$Z80/100)</f>
        <v>2.5446670276123444</v>
      </c>
      <c r="T80" s="324">
        <f>'Table S3a'!T81/('Table S6a'!$Z80/100)</f>
        <v>162.42555495397946</v>
      </c>
      <c r="U80" s="321">
        <f>'Table S3a'!U81/('Table S6a'!$Z80/100)</f>
        <v>34.109366540335685</v>
      </c>
      <c r="V80" s="141" cm="1">
        <f t="array" ref="V80">SUM(H80:I80+M80:N80)</f>
        <v>202.38224147265839</v>
      </c>
      <c r="W80" s="121">
        <v>895.99350297780188</v>
      </c>
      <c r="X80" s="121">
        <v>930.1028695181376</v>
      </c>
      <c r="Y80" s="93">
        <v>0.44532751091703066</v>
      </c>
      <c r="Z80" s="141">
        <v>18.47</v>
      </c>
    </row>
    <row r="81" spans="1:26">
      <c r="A81" s="89">
        <v>75</v>
      </c>
      <c r="B81" s="87" t="s">
        <v>117</v>
      </c>
      <c r="C81" s="89" t="s">
        <v>211</v>
      </c>
      <c r="D81" s="89" t="s">
        <v>218</v>
      </c>
      <c r="E81" s="120" t="s">
        <v>996</v>
      </c>
      <c r="F81" s="323">
        <f>'Table S3a'!F82/('Table S6a'!$Z81/100)</f>
        <v>102.48041775456919</v>
      </c>
      <c r="G81" s="323">
        <f>'Table S3a'!G82/('Table S6a'!$Z81/100)</f>
        <v>221.93211488250651</v>
      </c>
      <c r="H81" s="323">
        <f>'Table S3a'!H82/('Table S6a'!$Z81/100)</f>
        <v>26.109660574412533</v>
      </c>
      <c r="I81" s="323">
        <f>'Table S3a'!I82/('Table S6a'!$Z81/100)</f>
        <v>103.1331592689295</v>
      </c>
      <c r="J81" s="323">
        <f>'Table S3a'!J82/('Table S6a'!$Z81/100)</f>
        <v>22.845953002610965</v>
      </c>
      <c r="K81" s="324">
        <f>'Table S3a'!K82/('Table S6a'!$Z81/100)</f>
        <v>3.524804177545692</v>
      </c>
      <c r="L81" s="324">
        <f>'Table S3a'!L82/('Table S6a'!$Z81/100)</f>
        <v>22.845953002610965</v>
      </c>
      <c r="M81" s="324">
        <f>'Table S3a'!M82/('Table S6a'!$Z81/100)</f>
        <v>3.8511749347258482</v>
      </c>
      <c r="N81" s="324">
        <f>'Table S3a'!N82/('Table S6a'!$Z81/100)</f>
        <v>22.845953002610965</v>
      </c>
      <c r="O81" s="324">
        <f>'Table S3a'!O82/('Table S6a'!$Z81/100)</f>
        <v>4.6997389033942554</v>
      </c>
      <c r="P81" s="324">
        <f>'Table S3a'!P82/('Table S6a'!$Z81/100)</f>
        <v>14.099216710182768</v>
      </c>
      <c r="Q81" s="324">
        <f>'Table S3a'!Q82/('Table S6a'!$Z81/100)</f>
        <v>2.0234986945169711</v>
      </c>
      <c r="R81" s="324">
        <f>'Table S3a'!R82/('Table S6a'!$Z81/100)</f>
        <v>12.989556135770234</v>
      </c>
      <c r="S81" s="324">
        <f>'Table S3a'!S82/('Table S6a'!$Z81/100)</f>
        <v>1.9582245430809397</v>
      </c>
      <c r="T81" s="324">
        <f>'Table S3a'!T82/('Table S6a'!$Z81/100)</f>
        <v>144.90861618798954</v>
      </c>
      <c r="U81" s="321">
        <f>'Table S3a'!U82/('Table S6a'!$Z81/100)</f>
        <v>25.456919060052218</v>
      </c>
      <c r="V81" s="141" cm="1">
        <f t="array" ref="V81">SUM(H81:I81+M81:N81)</f>
        <v>155.93994778067886</v>
      </c>
      <c r="W81" s="121">
        <v>710.24804177545695</v>
      </c>
      <c r="X81" s="121">
        <v>735.70496083550916</v>
      </c>
      <c r="Y81" s="93">
        <v>0.49054794520547956</v>
      </c>
      <c r="Z81" s="141">
        <v>15.32</v>
      </c>
    </row>
    <row r="82" spans="1:26">
      <c r="A82" s="89">
        <v>76</v>
      </c>
      <c r="B82" s="87" t="s">
        <v>119</v>
      </c>
      <c r="C82" s="89" t="s">
        <v>211</v>
      </c>
      <c r="D82" s="89" t="s">
        <v>218</v>
      </c>
      <c r="E82" s="120" t="s">
        <v>996</v>
      </c>
      <c r="F82" s="323">
        <f>'Table S3a'!F83/('Table S6a'!$Z82/100)</f>
        <v>61.880206267354225</v>
      </c>
      <c r="G82" s="323">
        <f>'Table S3a'!G83/('Table S6a'!$Z82/100)</f>
        <v>117.81039270130901</v>
      </c>
      <c r="H82" s="323">
        <f>'Table S3a'!H83/('Table S6a'!$Z82/100)</f>
        <v>13.883379611265372</v>
      </c>
      <c r="I82" s="323">
        <f>'Table S3a'!I83/('Table S6a'!$Z82/100)</f>
        <v>55.13685045616819</v>
      </c>
      <c r="J82" s="323">
        <f>'Table S3a'!J83/('Table S6a'!$Z82/100)</f>
        <v>12.296707655692186</v>
      </c>
      <c r="K82" s="324">
        <f>'Table S3a'!K83/('Table S6a'!$Z82/100)</f>
        <v>2.261007536691789</v>
      </c>
      <c r="L82" s="324">
        <f>'Table S3a'!L83/('Table S6a'!$Z82/100)</f>
        <v>13.090043633478778</v>
      </c>
      <c r="M82" s="324">
        <f>'Table S3a'!M83/('Table S6a'!$Z82/100)</f>
        <v>2.1023403411344708</v>
      </c>
      <c r="N82" s="324">
        <f>'Table S3a'!N83/('Table S6a'!$Z82/100)</f>
        <v>13.486711622372075</v>
      </c>
      <c r="O82" s="324">
        <f>'Table S3a'!O83/('Table S6a'!$Z82/100)</f>
        <v>2.8163427211424037</v>
      </c>
      <c r="P82" s="324">
        <f>'Table S3a'!P83/('Table S6a'!$Z82/100)</f>
        <v>8.4886949623165417</v>
      </c>
      <c r="Q82" s="324">
        <f>'Table S3a'!Q83/('Table S6a'!$Z82/100)</f>
        <v>1.1900039666798889</v>
      </c>
      <c r="R82" s="324">
        <f>'Table S3a'!R83/('Table S6a'!$Z82/100)</f>
        <v>7.5763585878619599</v>
      </c>
      <c r="S82" s="324">
        <f>'Table S3a'!S83/('Table S6a'!$Z82/100)</f>
        <v>1.1503371677905592</v>
      </c>
      <c r="T82" s="324">
        <f>'Table S3a'!T83/('Table S6a'!$Z82/100)</f>
        <v>96.390321301071012</v>
      </c>
      <c r="U82" s="321">
        <f>'Table S3a'!U83/('Table S6a'!$Z82/100)</f>
        <v>20.626735422451411</v>
      </c>
      <c r="V82" s="141" cm="1">
        <f t="array" ref="V82">SUM(H82:I82+M82:N82)</f>
        <v>84.609282030940108</v>
      </c>
      <c r="W82" s="121">
        <v>409.55969853232841</v>
      </c>
      <c r="X82" s="121">
        <v>430.18643395477983</v>
      </c>
      <c r="Y82" s="93">
        <v>0.56914893617021278</v>
      </c>
      <c r="Z82" s="141">
        <v>25.21</v>
      </c>
    </row>
    <row r="83" spans="1:26">
      <c r="A83" s="89">
        <v>77</v>
      </c>
      <c r="B83" s="87" t="s">
        <v>248</v>
      </c>
      <c r="C83" s="89" t="s">
        <v>211</v>
      </c>
      <c r="D83" s="89" t="s">
        <v>218</v>
      </c>
      <c r="E83" s="120" t="s">
        <v>996</v>
      </c>
      <c r="F83" s="323">
        <f>'Table S3a'!F84/('Table S6a'!$Z83/100)</f>
        <v>88.184187662901834</v>
      </c>
      <c r="G83" s="323">
        <f>'Table S3a'!G84/('Table S6a'!$Z83/100)</f>
        <v>182.88444830582105</v>
      </c>
      <c r="H83" s="323">
        <f>'Table S3a'!H84/('Table S6a'!$Z83/100)</f>
        <v>21.285838401390098</v>
      </c>
      <c r="I83" s="323">
        <f>'Table S3a'!I84/('Table S6a'!$Z83/100)</f>
        <v>85.143353605560392</v>
      </c>
      <c r="J83" s="323">
        <f>'Table S3a'!J84/('Table S6a'!$Z83/100)</f>
        <v>19.113814074717638</v>
      </c>
      <c r="K83" s="324">
        <f>'Table S3a'!K84/('Table S6a'!$Z83/100)</f>
        <v>3.2580364900086884</v>
      </c>
      <c r="L83" s="324">
        <f>'Table S3a'!L84/('Table S6a'!$Z83/100)</f>
        <v>18.245004344048656</v>
      </c>
      <c r="M83" s="324">
        <f>'Table S3a'!M84/('Table S6a'!$Z83/100)</f>
        <v>3.0408340573414421</v>
      </c>
      <c r="N83" s="324">
        <f>'Table S3a'!N84/('Table S6a'!$Z83/100)</f>
        <v>18.245004344048656</v>
      </c>
      <c r="O83" s="324">
        <f>'Table S3a'!O84/('Table S6a'!$Z83/100)</f>
        <v>3.6490008688097308</v>
      </c>
      <c r="P83" s="324">
        <f>'Table S3a'!P84/('Table S6a'!$Z83/100)</f>
        <v>10.773240660295397</v>
      </c>
      <c r="Q83" s="324">
        <f>'Table S3a'!Q84/('Table S6a'!$Z83/100)</f>
        <v>1.5638575152041703</v>
      </c>
      <c r="R83" s="324">
        <f>'Table S3a'!R84/('Table S6a'!$Z83/100)</f>
        <v>9.9913119026933099</v>
      </c>
      <c r="S83" s="324">
        <f>'Table S3a'!S84/('Table S6a'!$Z83/100)</f>
        <v>1.476976542137272</v>
      </c>
      <c r="T83" s="324">
        <f>'Table S3a'!T84/('Table S6a'!$Z83/100)</f>
        <v>99.044309296264132</v>
      </c>
      <c r="U83" s="321">
        <f>'Table S3a'!U84/('Table S6a'!$Z83/100)</f>
        <v>36.924413553431798</v>
      </c>
      <c r="V83" s="141" cm="1">
        <f t="array" ref="V83">SUM(H83:I83+M83:N83)</f>
        <v>127.71503040834058</v>
      </c>
      <c r="W83" s="121">
        <v>565.89921807124244</v>
      </c>
      <c r="X83" s="121">
        <v>602.82363162467425</v>
      </c>
      <c r="Y83" s="93">
        <v>0.42683461117196048</v>
      </c>
      <c r="Z83" s="141">
        <v>23.02</v>
      </c>
    </row>
    <row r="84" spans="1:26">
      <c r="A84" s="89">
        <v>78</v>
      </c>
      <c r="B84" s="87" t="s">
        <v>250</v>
      </c>
      <c r="C84" s="89" t="s">
        <v>211</v>
      </c>
      <c r="D84" s="89" t="s">
        <v>218</v>
      </c>
      <c r="E84" s="120" t="s">
        <v>996</v>
      </c>
      <c r="F84" s="323">
        <f>'Table S3a'!F85/('Table S6a'!$Z84/100)</f>
        <v>79.318936877076425</v>
      </c>
      <c r="G84" s="323">
        <f>'Table S3a'!G85/('Table S6a'!$Z84/100)</f>
        <v>168.18936877076413</v>
      </c>
      <c r="H84" s="323">
        <f>'Table S3a'!H85/('Table S6a'!$Z84/100)</f>
        <v>20.348837209302328</v>
      </c>
      <c r="I84" s="323">
        <f>'Table S3a'!I85/('Table S6a'!$Z84/100)</f>
        <v>80.980066445182729</v>
      </c>
      <c r="J84" s="323">
        <f>'Table S3a'!J85/('Table S6a'!$Z84/100)</f>
        <v>18.272425249169437</v>
      </c>
      <c r="K84" s="324">
        <f>'Table S3a'!K85/('Table S6a'!$Z84/100)</f>
        <v>2.7823920265780733</v>
      </c>
      <c r="L84" s="324">
        <f>'Table S3a'!L85/('Table S6a'!$Z84/100)</f>
        <v>17.857142857142858</v>
      </c>
      <c r="M84" s="324">
        <f>'Table S3a'!M85/('Table S6a'!$Z84/100)</f>
        <v>2.9900332225913622</v>
      </c>
      <c r="N84" s="324">
        <f>'Table S3a'!N85/('Table S6a'!$Z84/100)</f>
        <v>18.272425249169437</v>
      </c>
      <c r="O84" s="324">
        <f>'Table S3a'!O85/('Table S6a'!$Z84/100)</f>
        <v>3.7375415282392028</v>
      </c>
      <c r="P84" s="324">
        <f>'Table S3a'!P85/('Table S6a'!$Z84/100)</f>
        <v>11.088039867109634</v>
      </c>
      <c r="Q84" s="324">
        <f>'Table S3a'!Q85/('Table S6a'!$Z84/100)</f>
        <v>1.6196013289036546</v>
      </c>
      <c r="R84" s="324">
        <f>'Table S3a'!R85/('Table S6a'!$Z84/100)</f>
        <v>10.631229235880399</v>
      </c>
      <c r="S84" s="324">
        <f>'Table S3a'!S85/('Table S6a'!$Z84/100)</f>
        <v>1.5780730897009967</v>
      </c>
      <c r="T84" s="324">
        <f>'Table S3a'!T85/('Table S6a'!$Z84/100)</f>
        <v>98.83720930232559</v>
      </c>
      <c r="U84" s="321">
        <f>'Table S3a'!U85/('Table S6a'!$Z84/100)</f>
        <v>26.162790697674421</v>
      </c>
      <c r="V84" s="141" cm="1">
        <f t="array" ref="V84">SUM(H84:I84+M84:N84)</f>
        <v>122.59136212624585</v>
      </c>
      <c r="W84" s="121">
        <v>536.50332225913621</v>
      </c>
      <c r="X84" s="121">
        <v>562.66611295681059</v>
      </c>
      <c r="Y84" s="93">
        <v>0.46142533936651586</v>
      </c>
      <c r="Z84" s="141">
        <v>24.08</v>
      </c>
    </row>
    <row r="85" spans="1:26">
      <c r="A85" s="89">
        <v>79</v>
      </c>
      <c r="B85" s="87" t="s">
        <v>258</v>
      </c>
      <c r="C85" s="89" t="s">
        <v>211</v>
      </c>
      <c r="D85" s="89" t="s">
        <v>218</v>
      </c>
      <c r="E85" s="120" t="s">
        <v>996</v>
      </c>
      <c r="F85" s="323">
        <f>'Table S3a'!F86/('Table S6a'!$Z85/100)</f>
        <v>38.158929976396529</v>
      </c>
      <c r="G85" s="323">
        <f>'Table S3a'!G86/('Table S6a'!$Z85/100)</f>
        <v>79.858379228953567</v>
      </c>
      <c r="H85" s="323">
        <f>'Table S3a'!H86/('Table S6a'!$Z85/100)</f>
        <v>9.8347757671125091</v>
      </c>
      <c r="I85" s="323">
        <f>'Table S3a'!I86/('Table S6a'!$Z85/100)</f>
        <v>40.125885129819032</v>
      </c>
      <c r="J85" s="323">
        <f>'Table S3a'!J86/('Table S6a'!$Z85/100)</f>
        <v>9.4413847364280077</v>
      </c>
      <c r="K85" s="324">
        <f>'Table S3a'!K86/('Table S6a'!$Z85/100)</f>
        <v>1.6522423288749013</v>
      </c>
      <c r="L85" s="324">
        <f>'Table S3a'!L86/('Table S6a'!$Z85/100)</f>
        <v>9.8347757671125091</v>
      </c>
      <c r="M85" s="324">
        <f>'Table S3a'!M86/('Table S6a'!$Z85/100)</f>
        <v>1.6522423288749013</v>
      </c>
      <c r="N85" s="324">
        <f>'Table S3a'!N86/('Table S6a'!$Z85/100)</f>
        <v>10.228166797797009</v>
      </c>
      <c r="O85" s="324">
        <f>'Table S3a'!O86/('Table S6a'!$Z85/100)</f>
        <v>2.0849724626278521</v>
      </c>
      <c r="P85" s="324">
        <f>'Table S3a'!P86/('Table S6a'!$Z85/100)</f>
        <v>6.1762391817466558</v>
      </c>
      <c r="Q85" s="324">
        <f>'Table S3a'!Q86/('Table S6a'!$Z85/100)</f>
        <v>0.86546026750590077</v>
      </c>
      <c r="R85" s="324">
        <f>'Table S3a'!R86/('Table S6a'!$Z85/100)</f>
        <v>5.3894571203776547</v>
      </c>
      <c r="S85" s="324">
        <f>'Table S3a'!S86/('Table S6a'!$Z85/100)</f>
        <v>0.82612116443745065</v>
      </c>
      <c r="T85" s="324">
        <f>'Table S3a'!T86/('Table S6a'!$Z85/100)</f>
        <v>72.38394964594805</v>
      </c>
      <c r="U85" s="321">
        <f>'Table S3a'!U86/('Table S6a'!$Z85/100)</f>
        <v>14.555468135326514</v>
      </c>
      <c r="V85" s="141" cm="1">
        <f t="array" ref="V85">SUM(H85:I85+M85:N85)</f>
        <v>61.84107002360345</v>
      </c>
      <c r="W85" s="121">
        <v>288.51298190401258</v>
      </c>
      <c r="X85" s="121">
        <v>303.0684500393391</v>
      </c>
      <c r="Y85" s="93">
        <v>0.62616407982261646</v>
      </c>
      <c r="Z85" s="141">
        <v>25.42</v>
      </c>
    </row>
    <row r="86" spans="1:26">
      <c r="A86" s="89">
        <v>80</v>
      </c>
      <c r="B86" s="87" t="s">
        <v>276</v>
      </c>
      <c r="C86" s="89" t="s">
        <v>211</v>
      </c>
      <c r="D86" s="89" t="s">
        <v>218</v>
      </c>
      <c r="E86" s="120" t="s">
        <v>996</v>
      </c>
      <c r="F86" s="323">
        <f>'Table S3a'!F87/('Table S6a'!$Z86/100)</f>
        <v>51.54330236739586</v>
      </c>
      <c r="G86" s="323">
        <f>'Table S3a'!G87/('Table S6a'!$Z86/100)</f>
        <v>99.790230746179191</v>
      </c>
      <c r="H86" s="323">
        <f>'Table S3a'!H87/('Table S6a'!$Z86/100)</f>
        <v>11.986814504045549</v>
      </c>
      <c r="I86" s="323">
        <f>'Table S3a'!I87/('Table S6a'!$Z86/100)</f>
        <v>47.647587653581063</v>
      </c>
      <c r="J86" s="323">
        <f>'Table S3a'!J87/('Table S6a'!$Z86/100)</f>
        <v>11.687144141444412</v>
      </c>
      <c r="K86" s="324">
        <f>'Table S3a'!K87/('Table S6a'!$Z86/100)</f>
        <v>2.0677255019478573</v>
      </c>
      <c r="L86" s="324">
        <f>'Table S3a'!L87/('Table S6a'!$Z86/100)</f>
        <v>11.986814504045549</v>
      </c>
      <c r="M86" s="324">
        <f>'Table S3a'!M87/('Table S6a'!$Z86/100)</f>
        <v>2.1276595744680851</v>
      </c>
      <c r="N86" s="324">
        <f>'Table S3a'!N87/('Table S6a'!$Z86/100)</f>
        <v>13.485166317051243</v>
      </c>
      <c r="O86" s="324">
        <f>'Table S3a'!O87/('Table S6a'!$Z86/100)</f>
        <v>2.6071321546299071</v>
      </c>
      <c r="P86" s="324">
        <f>'Table S3a'!P87/('Table S6a'!$Z86/100)</f>
        <v>7.5516931375486962</v>
      </c>
      <c r="Q86" s="324">
        <f>'Table S3a'!Q87/('Table S6a'!$Z86/100)</f>
        <v>1.0488462691039855</v>
      </c>
      <c r="R86" s="324">
        <f>'Table S3a'!R87/('Table S6a'!$Z86/100)</f>
        <v>6.8324842673059631</v>
      </c>
      <c r="S86" s="324">
        <f>'Table S3a'!S87/('Table S6a'!$Z86/100)</f>
        <v>1.0188792328438718</v>
      </c>
      <c r="T86" s="324">
        <f>'Table S3a'!T87/('Table S6a'!$Z86/100)</f>
        <v>67.425831585256219</v>
      </c>
      <c r="U86" s="321">
        <f>'Table S3a'!U87/('Table S6a'!$Z86/100)</f>
        <v>32.963739886125261</v>
      </c>
      <c r="V86" s="141" cm="1">
        <f t="array" ref="V86">SUM(H86:I86+M86:N86)</f>
        <v>75.247228049145946</v>
      </c>
      <c r="W86" s="121">
        <v>338.80731195684746</v>
      </c>
      <c r="X86" s="121">
        <v>371.77105184297272</v>
      </c>
      <c r="Y86" s="93">
        <v>0.52166890982503367</v>
      </c>
      <c r="Z86" s="141">
        <v>33.369999999999997</v>
      </c>
    </row>
    <row r="87" spans="1:26">
      <c r="A87" s="89">
        <v>81</v>
      </c>
      <c r="B87" s="87" t="s">
        <v>277</v>
      </c>
      <c r="C87" s="89" t="s">
        <v>211</v>
      </c>
      <c r="D87" s="89" t="s">
        <v>218</v>
      </c>
      <c r="E87" s="120" t="s">
        <v>996</v>
      </c>
      <c r="F87" s="323">
        <f>'Table S3a'!F88/('Table S6a'!$Z87/100)</f>
        <v>58.278656889231954</v>
      </c>
      <c r="G87" s="323">
        <f>'Table S3a'!G88/('Table S6a'!$Z87/100)</f>
        <v>120.41682747973755</v>
      </c>
      <c r="H87" s="323">
        <f>'Table S3a'!H88/('Table S6a'!$Z87/100)</f>
        <v>14.280200694712468</v>
      </c>
      <c r="I87" s="323">
        <f>'Table S3a'!I88/('Table S6a'!$Z87/100)</f>
        <v>53.647240447703588</v>
      </c>
      <c r="J87" s="323">
        <f>'Table S3a'!J88/('Table S6a'!$Z87/100)</f>
        <v>11.578541103820919</v>
      </c>
      <c r="K87" s="324">
        <f>'Table S3a'!K88/('Table S6a'!$Z87/100)</f>
        <v>2.1613276727132384</v>
      </c>
      <c r="L87" s="324">
        <f>'Table S3a'!L88/('Table S6a'!$Z87/100)</f>
        <v>10.80663836356619</v>
      </c>
      <c r="M87" s="324">
        <f>'Table S3a'!M88/('Table S6a'!$Z87/100)</f>
        <v>1.7367811655731378</v>
      </c>
      <c r="N87" s="324">
        <f>'Table S3a'!N88/('Table S6a'!$Z87/100)</f>
        <v>10.420686993438828</v>
      </c>
      <c r="O87" s="324">
        <f>'Table S3a'!O88/('Table S6a'!$Z87/100)</f>
        <v>1.9683519876495563</v>
      </c>
      <c r="P87" s="324">
        <f>'Table S3a'!P88/('Table S6a'!$Z87/100)</f>
        <v>5.5962948668467769</v>
      </c>
      <c r="Q87" s="324">
        <f>'Table S3a'!Q88/('Table S6a'!$Z87/100)</f>
        <v>0.77190274025472794</v>
      </c>
      <c r="R87" s="324">
        <f>'Table S3a'!R88/('Table S6a'!$Z87/100)</f>
        <v>4.9401775376302588</v>
      </c>
      <c r="S87" s="324">
        <f>'Table S3a'!S88/('Table S6a'!$Z87/100)</f>
        <v>0.73330760324199151</v>
      </c>
      <c r="T87" s="324">
        <f>'Table S3a'!T88/('Table S6a'!$Z87/100)</f>
        <v>50.559629486684678</v>
      </c>
      <c r="U87" s="321">
        <f>'Table S3a'!U88/('Table S6a'!$Z87/100)</f>
        <v>21.227325357005018</v>
      </c>
      <c r="V87" s="141" cm="1">
        <f t="array" ref="V87">SUM(H87:I87+M87:N87)</f>
        <v>80.084909301428013</v>
      </c>
      <c r="W87" s="121">
        <v>347.89656503280588</v>
      </c>
      <c r="X87" s="121">
        <v>369.12389038981092</v>
      </c>
      <c r="Y87" s="93">
        <v>0.34738415545590434</v>
      </c>
      <c r="Z87" s="141">
        <v>25.91</v>
      </c>
    </row>
    <row r="88" spans="1:26">
      <c r="A88" s="89">
        <v>82</v>
      </c>
      <c r="B88" s="87" t="s">
        <v>278</v>
      </c>
      <c r="C88" s="89" t="s">
        <v>211</v>
      </c>
      <c r="D88" s="89" t="s">
        <v>218</v>
      </c>
      <c r="E88" s="120" t="s">
        <v>996</v>
      </c>
      <c r="F88" s="323">
        <f>'Table S3a'!F89/('Table S6a'!$Z88/100)</f>
        <v>32.598607888631093</v>
      </c>
      <c r="G88" s="323">
        <f>'Table S3a'!G89/('Table S6a'!$Z88/100)</f>
        <v>60.324825986078885</v>
      </c>
      <c r="H88" s="323">
        <f>'Table S3a'!H89/('Table S6a'!$Z88/100)</f>
        <v>6.6125290023201861</v>
      </c>
      <c r="I88" s="323">
        <f>'Table S3a'!I89/('Table S6a'!$Z88/100)</f>
        <v>23.201856148491881</v>
      </c>
      <c r="J88" s="323">
        <f>'Table S3a'!J89/('Table S6a'!$Z88/100)</f>
        <v>4.2923433874709982</v>
      </c>
      <c r="K88" s="324">
        <f>'Table S3a'!K89/('Table S6a'!$Z88/100)</f>
        <v>0.83526682134570762</v>
      </c>
      <c r="L88" s="324">
        <f>'Table S3a'!L89/('Table S6a'!$Z88/100)</f>
        <v>3.712296983758701</v>
      </c>
      <c r="M88" s="324">
        <f>'Table S3a'!M89/('Table S6a'!$Z88/100)</f>
        <v>0.52204176334106733</v>
      </c>
      <c r="N88" s="324">
        <f>'Table S3a'!N89/('Table S6a'!$Z88/100)</f>
        <v>2.6682134570765661</v>
      </c>
      <c r="O88" s="324">
        <f>'Table S3a'!O89/('Table S6a'!$Z88/100)</f>
        <v>0.46403712296983762</v>
      </c>
      <c r="P88" s="324">
        <f>'Table S3a'!P89/('Table S6a'!$Z88/100)</f>
        <v>1.2529002320185616</v>
      </c>
      <c r="Q88" s="324">
        <f>'Table S3a'!Q89/('Table S6a'!$Z88/100)</f>
        <v>0.1740139211136891</v>
      </c>
      <c r="R88" s="324">
        <f>'Table S3a'!R89/('Table S6a'!$Z88/100)</f>
        <v>1.0324825986078887</v>
      </c>
      <c r="S88" s="324">
        <f>'Table S3a'!S89/('Table S6a'!$Z88/100)</f>
        <v>0.15081206496519722</v>
      </c>
      <c r="T88" s="324">
        <f>'Table S3a'!T89/('Table S6a'!$Z88/100)</f>
        <v>11.252900232018561</v>
      </c>
      <c r="U88" s="321">
        <f>'Table S3a'!U89/('Table S6a'!$Z88/100)</f>
        <v>7.1925754060324829</v>
      </c>
      <c r="V88" s="141" cm="1">
        <f t="array" ref="V88">SUM(H88:I88+M88:N88)</f>
        <v>33.004640371229698</v>
      </c>
      <c r="W88" s="121">
        <v>149.09512761020883</v>
      </c>
      <c r="X88" s="121">
        <v>156.28770301624132</v>
      </c>
      <c r="Y88" s="93">
        <v>0.1736986301369863</v>
      </c>
      <c r="Z88" s="141">
        <v>86.2</v>
      </c>
    </row>
    <row r="89" spans="1:26">
      <c r="A89" s="89">
        <v>83</v>
      </c>
      <c r="B89" s="87" t="s">
        <v>279</v>
      </c>
      <c r="C89" s="89" t="s">
        <v>211</v>
      </c>
      <c r="D89" s="89" t="s">
        <v>218</v>
      </c>
      <c r="E89" s="120" t="s">
        <v>996</v>
      </c>
      <c r="F89" s="323">
        <f>'Table S3a'!F90/('Table S6a'!$Z89/100)</f>
        <v>152.00813421453989</v>
      </c>
      <c r="G89" s="323">
        <f>'Table S3a'!G90/('Table S6a'!$Z89/100)</f>
        <v>302.99949161159122</v>
      </c>
      <c r="H89" s="323">
        <f>'Table S3a'!H90/('Table S6a'!$Z89/100)</f>
        <v>36.095577020843919</v>
      </c>
      <c r="I89" s="323">
        <f>'Table S3a'!I90/('Table S6a'!$Z89/100)</f>
        <v>134.72292831723436</v>
      </c>
      <c r="J89" s="323">
        <f>'Table S3a'!J90/('Table S6a'!$Z89/100)</f>
        <v>28.978139298423994</v>
      </c>
      <c r="K89" s="324">
        <f>'Table S3a'!K90/('Table S6a'!$Z89/100)</f>
        <v>4.7280122013218095</v>
      </c>
      <c r="L89" s="324">
        <f>'Table S3a'!L90/('Table S6a'!$Z89/100)</f>
        <v>27.961362480935431</v>
      </c>
      <c r="M89" s="324">
        <f>'Table S3a'!M90/('Table S6a'!$Z89/100)</f>
        <v>4.5246568378240974</v>
      </c>
      <c r="N89" s="324">
        <f>'Table S3a'!N90/('Table S6a'!$Z89/100)</f>
        <v>28.469750889679712</v>
      </c>
      <c r="O89" s="324">
        <f>'Table S3a'!O90/('Table S6a'!$Z89/100)</f>
        <v>5.7447890188103701</v>
      </c>
      <c r="P89" s="324">
        <f>'Table S3a'!P90/('Table S6a'!$Z89/100)</f>
        <v>17.285205897305541</v>
      </c>
      <c r="Q89" s="324">
        <f>'Table S3a'!Q90/('Table S6a'!$Z89/100)</f>
        <v>2.5419420437214031</v>
      </c>
      <c r="R89" s="324">
        <f>'Table S3a'!R90/('Table S6a'!$Z89/100)</f>
        <v>16.675139806812403</v>
      </c>
      <c r="S89" s="324">
        <f>'Table S3a'!S90/('Table S6a'!$Z89/100)</f>
        <v>2.5927808845958311</v>
      </c>
      <c r="T89" s="324">
        <f>'Table S3a'!T90/('Table S6a'!$Z89/100)</f>
        <v>154.5500762582613</v>
      </c>
      <c r="U89" s="321">
        <f>'Table S3a'!U90/('Table S6a'!$Z89/100)</f>
        <v>24.402643619725467</v>
      </c>
      <c r="V89" s="141" cm="1">
        <f t="array" ref="V89">SUM(H89:I89+M89:N89)</f>
        <v>203.81291306558211</v>
      </c>
      <c r="W89" s="121">
        <v>919.87798678190143</v>
      </c>
      <c r="X89" s="121">
        <v>944.28063040162692</v>
      </c>
      <c r="Y89" s="93">
        <v>0.40481366459627321</v>
      </c>
      <c r="Z89" s="141">
        <v>19.670000000000002</v>
      </c>
    </row>
    <row r="90" spans="1:26">
      <c r="A90" s="89">
        <v>84</v>
      </c>
      <c r="B90" s="87" t="s">
        <v>280</v>
      </c>
      <c r="C90" s="89" t="s">
        <v>211</v>
      </c>
      <c r="D90" s="89" t="s">
        <v>218</v>
      </c>
      <c r="E90" s="120" t="s">
        <v>996</v>
      </c>
      <c r="F90" s="323">
        <f>'Table S3a'!F91/('Table S6a'!$Z90/100)</f>
        <v>90.415913200723338</v>
      </c>
      <c r="G90" s="323">
        <f>'Table S3a'!G91/('Table S6a'!$Z90/100)</f>
        <v>181.73598553345388</v>
      </c>
      <c r="H90" s="323">
        <f>'Table S3a'!H91/('Table S6a'!$Z90/100)</f>
        <v>22.302591922845089</v>
      </c>
      <c r="I90" s="323">
        <f>'Table S3a'!I91/('Table S6a'!$Z90/100)</f>
        <v>84.086799276672693</v>
      </c>
      <c r="J90" s="323">
        <f>'Table S3a'!J91/('Table S6a'!$Z90/100)</f>
        <v>18.685955394816155</v>
      </c>
      <c r="K90" s="324">
        <f>'Table S3a'!K91/('Table S6a'!$Z90/100)</f>
        <v>2.7426160337552745</v>
      </c>
      <c r="L90" s="324">
        <f>'Table S3a'!L91/('Table S6a'!$Z90/100)</f>
        <v>18.083182640144667</v>
      </c>
      <c r="M90" s="324">
        <f>'Table S3a'!M91/('Table S6a'!$Z90/100)</f>
        <v>3.0440024110910189</v>
      </c>
      <c r="N90" s="324">
        <f>'Table S3a'!N91/('Table S6a'!$Z90/100)</f>
        <v>19.288728149487646</v>
      </c>
      <c r="O90" s="324">
        <f>'Table S3a'!O91/('Table S6a'!$Z90/100)</f>
        <v>3.9481615430982524</v>
      </c>
      <c r="P90" s="324">
        <f>'Table S3a'!P91/('Table S6a'!$Z90/100)</f>
        <v>12.2664255575648</v>
      </c>
      <c r="Q90" s="324">
        <f>'Table S3a'!Q91/('Table S6a'!$Z90/100)</f>
        <v>1.838456901748041</v>
      </c>
      <c r="R90" s="324">
        <f>'Table S3a'!R91/('Table S6a'!$Z90/100)</f>
        <v>12.628089210367694</v>
      </c>
      <c r="S90" s="324">
        <f>'Table S3a'!S91/('Table S6a'!$Z90/100)</f>
        <v>1.9891500904159134</v>
      </c>
      <c r="T90" s="324">
        <f>'Table S3a'!T91/('Table S6a'!$Z90/100)</f>
        <v>97.649186256781192</v>
      </c>
      <c r="U90" s="321">
        <f>'Table S3a'!U91/('Table S6a'!$Z90/100)</f>
        <v>21.398432790837855</v>
      </c>
      <c r="V90" s="141" cm="1">
        <f t="array" ref="V90">SUM(H90:I90+M90:N90)</f>
        <v>128.72212176009646</v>
      </c>
      <c r="W90" s="121">
        <v>570.70524412296561</v>
      </c>
      <c r="X90" s="121">
        <v>592.1036769138035</v>
      </c>
      <c r="Y90" s="93">
        <v>0.43672230652503802</v>
      </c>
      <c r="Z90" s="141">
        <v>33.18</v>
      </c>
    </row>
    <row r="91" spans="1:26">
      <c r="A91" s="89">
        <v>85</v>
      </c>
      <c r="B91" s="87" t="s">
        <v>281</v>
      </c>
      <c r="C91" s="89" t="s">
        <v>211</v>
      </c>
      <c r="D91" s="89" t="s">
        <v>218</v>
      </c>
      <c r="E91" s="120" t="s">
        <v>996</v>
      </c>
      <c r="F91" s="323">
        <f>'Table S3a'!F92/('Table S6a'!$Z91/100)</f>
        <v>94.536304816678651</v>
      </c>
      <c r="G91" s="323">
        <f>'Table S3a'!G92/('Table S6a'!$Z91/100)</f>
        <v>187.99424874191229</v>
      </c>
      <c r="H91" s="323">
        <f>'Table S3a'!H92/('Table S6a'!$Z91/100)</f>
        <v>22.645578720345075</v>
      </c>
      <c r="I91" s="323">
        <f>'Table S3a'!I92/('Table S6a'!$Z91/100)</f>
        <v>85.549964054636959</v>
      </c>
      <c r="J91" s="323">
        <f>'Table S3a'!J92/('Table S6a'!$Z91/100)</f>
        <v>18.691588785046729</v>
      </c>
      <c r="K91" s="324">
        <f>'Table S3a'!K92/('Table S6a'!$Z91/100)</f>
        <v>2.7677929547088427</v>
      </c>
      <c r="L91" s="324">
        <f>'Table S3a'!L92/('Table S6a'!$Z91/100)</f>
        <v>19.410496046010067</v>
      </c>
      <c r="M91" s="324">
        <f>'Table S3a'!M92/('Table S6a'!$Z91/100)</f>
        <v>3.3429187634795112</v>
      </c>
      <c r="N91" s="324">
        <f>'Table S3a'!N92/('Table S6a'!$Z91/100)</f>
        <v>21.926671459381737</v>
      </c>
      <c r="O91" s="324">
        <f>'Table S3a'!O92/('Table S6a'!$Z91/100)</f>
        <v>4.6728971962616823</v>
      </c>
      <c r="P91" s="324">
        <f>'Table S3a'!P92/('Table S6a'!$Z91/100)</f>
        <v>14.73759884974838</v>
      </c>
      <c r="Q91" s="324">
        <f>'Table S3a'!Q92/('Table S6a'!$Z91/100)</f>
        <v>2.2286125089863407</v>
      </c>
      <c r="R91" s="324">
        <f>'Table S3a'!R92/('Table S6a'!$Z91/100)</f>
        <v>15.31272465851905</v>
      </c>
      <c r="S91" s="324">
        <f>'Table S3a'!S92/('Table S6a'!$Z91/100)</f>
        <v>2.4083393242271747</v>
      </c>
      <c r="T91" s="324">
        <f>'Table S3a'!T92/('Table S6a'!$Z91/100)</f>
        <v>116.46297627606039</v>
      </c>
      <c r="U91" s="321">
        <f>'Table S3a'!U92/('Table S6a'!$Z91/100)</f>
        <v>28.037383177570092</v>
      </c>
      <c r="V91" s="141" cm="1">
        <f t="array" ref="V91">SUM(H91:I91+M91:N91)</f>
        <v>133.46513299784328</v>
      </c>
      <c r="W91" s="121">
        <v>612.6887131560029</v>
      </c>
      <c r="X91" s="121">
        <v>640.72609633357297</v>
      </c>
      <c r="Y91" s="93">
        <v>0.49648814749780501</v>
      </c>
      <c r="Z91" s="141">
        <v>27.82</v>
      </c>
    </row>
    <row r="92" spans="1:26">
      <c r="A92" s="89">
        <v>86</v>
      </c>
      <c r="B92" s="87" t="s">
        <v>246</v>
      </c>
      <c r="C92" s="89" t="s">
        <v>552</v>
      </c>
      <c r="D92" s="89" t="s">
        <v>218</v>
      </c>
      <c r="E92" s="120" t="s">
        <v>996</v>
      </c>
      <c r="F92" s="323">
        <f>'Table S3a'!F93/('Table S6a'!$Z92/100)</f>
        <v>29.429145491076703</v>
      </c>
      <c r="G92" s="323">
        <f>'Table S3a'!G93/('Table S6a'!$Z92/100)</f>
        <v>54.721664105897645</v>
      </c>
      <c r="H92" s="323">
        <f>'Table S3a'!H93/('Table S6a'!$Z92/100)</f>
        <v>5.9094669660796599</v>
      </c>
      <c r="I92" s="323">
        <f>'Table S3a'!I93/('Table S6a'!$Z92/100)</f>
        <v>21.155891738565181</v>
      </c>
      <c r="J92" s="323">
        <f>'Table S3a'!J93/('Table S6a'!$Z92/100)</f>
        <v>3.9002481976125751</v>
      </c>
      <c r="K92" s="324">
        <f>'Table S3a'!K93/('Table S6a'!$Z92/100)</f>
        <v>0.70913603592955921</v>
      </c>
      <c r="L92" s="324">
        <f>'Table S3a'!L93/('Table S6a'!$Z92/100)</f>
        <v>3.0729228223614231</v>
      </c>
      <c r="M92" s="324">
        <f>'Table S3a'!M93/('Table S6a'!$Z92/100)</f>
        <v>0.46093842335421348</v>
      </c>
      <c r="N92" s="324">
        <f>'Table S3a'!N93/('Table S6a'!$Z92/100)</f>
        <v>2.3637867864318638</v>
      </c>
      <c r="O92" s="324">
        <f>'Table S3a'!O93/('Table S6a'!$Z92/100)</f>
        <v>0.41366268762557618</v>
      </c>
      <c r="P92" s="324">
        <f>'Table S3a'!P93/('Table S6a'!$Z92/100)</f>
        <v>1.1700744592837726</v>
      </c>
      <c r="Q92" s="324">
        <f>'Table S3a'!Q93/('Table S6a'!$Z92/100)</f>
        <v>0.15364614111807115</v>
      </c>
      <c r="R92" s="324">
        <f>'Table S3a'!R93/('Table S6a'!$Z92/100)</f>
        <v>1.0164283181657014</v>
      </c>
      <c r="S92" s="324">
        <f>'Table S3a'!S93/('Table S6a'!$Z92/100)</f>
        <v>0.14182720718591182</v>
      </c>
      <c r="T92" s="324">
        <f>'Table S3a'!T93/('Table S6a'!$Z92/100)</f>
        <v>10.518851199621794</v>
      </c>
      <c r="U92" s="321">
        <f>'Table S3a'!U93/('Table S6a'!$Z92/100)</f>
        <v>7.682307055903558</v>
      </c>
      <c r="V92" s="141" cm="1">
        <f t="array" ref="V92">SUM(H92:I92+M92:N92)</f>
        <v>29.890083914430917</v>
      </c>
      <c r="W92" s="121">
        <v>135.13769058030965</v>
      </c>
      <c r="X92" s="121">
        <v>142.8199976362132</v>
      </c>
      <c r="Y92" s="93">
        <v>0.17392197125256673</v>
      </c>
      <c r="Z92" s="141">
        <v>84.61</v>
      </c>
    </row>
    <row r="93" spans="1:26">
      <c r="A93" s="89">
        <v>87</v>
      </c>
      <c r="B93" s="87" t="s">
        <v>252</v>
      </c>
      <c r="C93" s="89" t="s">
        <v>552</v>
      </c>
      <c r="D93" s="89" t="s">
        <v>218</v>
      </c>
      <c r="E93" s="120" t="s">
        <v>996</v>
      </c>
      <c r="F93" s="323">
        <f>'Table S3a'!F94/('Table S6a'!$Z93/100)</f>
        <v>23.343551049280833</v>
      </c>
      <c r="G93" s="323">
        <f>'Table S3a'!G94/('Table S6a'!$Z93/100)</f>
        <v>55.057769394010855</v>
      </c>
      <c r="H93" s="323">
        <f>'Table S3a'!H94/('Table S6a'!$Z93/100)</f>
        <v>6.3664230134402269</v>
      </c>
      <c r="I93" s="323">
        <f>'Table S3a'!I94/('Table S6a'!$Z93/100)</f>
        <v>24.050931384107521</v>
      </c>
      <c r="J93" s="323">
        <f>'Table S3a'!J94/('Table S6a'!$Z93/100)</f>
        <v>5.0695590662579582</v>
      </c>
      <c r="K93" s="324">
        <f>'Table S3a'!K94/('Table S6a'!$Z93/100)</f>
        <v>0.67201131808535719</v>
      </c>
      <c r="L93" s="324">
        <f>'Table S3a'!L94/('Table S6a'!$Z93/100)</f>
        <v>4.126385286489036</v>
      </c>
      <c r="M93" s="324">
        <f>'Table S3a'!M94/('Table S6a'!$Z93/100)</f>
        <v>0.64843197359113425</v>
      </c>
      <c r="N93" s="324">
        <f>'Table S3a'!N94/('Table S6a'!$Z93/100)</f>
        <v>3.4190049516623437</v>
      </c>
      <c r="O93" s="324">
        <f>'Table S3a'!O94/('Table S6a'!$Z93/100)</f>
        <v>0.63664230134402267</v>
      </c>
      <c r="P93" s="324">
        <f>'Table S3a'!P94/('Table S6a'!$Z93/100)</f>
        <v>1.7920301815609527</v>
      </c>
      <c r="Q93" s="324">
        <f>'Table S3a'!Q94/('Table S6a'!$Z93/100)</f>
        <v>0.2593727894364537</v>
      </c>
      <c r="R93" s="324">
        <f>'Table S3a'!R94/('Table S6a'!$Z93/100)</f>
        <v>1.7095024758311719</v>
      </c>
      <c r="S93" s="324">
        <f>'Table S3a'!S94/('Table S6a'!$Z93/100)</f>
        <v>0.24758311718934214</v>
      </c>
      <c r="T93" s="324">
        <f>'Table S3a'!T94/('Table S6a'!$Z93/100)</f>
        <v>14.029709974062722</v>
      </c>
      <c r="U93" s="321">
        <f>'Table S3a'!U94/('Table S6a'!$Z93/100)</f>
        <v>7.6632869606224947</v>
      </c>
      <c r="V93" s="141" cm="1">
        <f t="array" ref="V93">SUM(H93:I93+M93:N93)</f>
        <v>34.484791322801229</v>
      </c>
      <c r="W93" s="121">
        <v>141.42890827634992</v>
      </c>
      <c r="X93" s="121">
        <v>149.0921952369724</v>
      </c>
      <c r="Y93" s="93">
        <v>0.24182194616977226</v>
      </c>
      <c r="Z93" s="141">
        <v>84.82</v>
      </c>
    </row>
    <row r="94" spans="1:26">
      <c r="A94" s="89">
        <v>88</v>
      </c>
      <c r="B94" s="87" t="s">
        <v>254</v>
      </c>
      <c r="C94" s="89" t="s">
        <v>552</v>
      </c>
      <c r="D94" s="89" t="s">
        <v>218</v>
      </c>
      <c r="E94" s="120" t="s">
        <v>996</v>
      </c>
      <c r="F94" s="323">
        <f>'Table S3a'!F95/('Table S6a'!$Z94/100)</f>
        <v>27.942221169784517</v>
      </c>
      <c r="G94" s="323">
        <f>'Table S3a'!G95/('Table S6a'!$Z94/100)</f>
        <v>60.265214302628465</v>
      </c>
      <c r="H94" s="323">
        <f>'Table S3a'!H95/('Table S6a'!$Z94/100)</f>
        <v>7.2223537769358277</v>
      </c>
      <c r="I94" s="323">
        <f>'Table S3a'!I95/('Table S6a'!$Z94/100)</f>
        <v>27.113426474070568</v>
      </c>
      <c r="J94" s="323">
        <f>'Table S3a'!J95/('Table S6a'!$Z94/100)</f>
        <v>5.8015628699976327</v>
      </c>
      <c r="K94" s="324">
        <f>'Table S3a'!K95/('Table S6a'!$Z94/100)</f>
        <v>0.7340753019180678</v>
      </c>
      <c r="L94" s="324">
        <f>'Table S3a'!L95/('Table S6a'!$Z94/100)</f>
        <v>4.7359696897939862</v>
      </c>
      <c r="M94" s="324">
        <f>'Table S3a'!M95/('Table S6a'!$Z94/100)</f>
        <v>0.7340753019180678</v>
      </c>
      <c r="N94" s="324">
        <f>'Table S3a'!N95/('Table S6a'!$Z94/100)</f>
        <v>4.0255742363248874</v>
      </c>
      <c r="O94" s="324">
        <f>'Table S3a'!O95/('Table S6a'!$Z94/100)</f>
        <v>0.7340753019180678</v>
      </c>
      <c r="P94" s="324">
        <f>'Table S3a'!P95/('Table S6a'!$Z94/100)</f>
        <v>2.1311863604072938</v>
      </c>
      <c r="Q94" s="324">
        <f>'Table S3a'!Q95/('Table S6a'!$Z94/100)</f>
        <v>0.29599810561212414</v>
      </c>
      <c r="R94" s="324">
        <f>'Table S3a'!R95/('Table S6a'!$Z94/100)</f>
        <v>1.9535874970400191</v>
      </c>
      <c r="S94" s="324">
        <f>'Table S3a'!S95/('Table S6a'!$Z94/100)</f>
        <v>0.28415818138763915</v>
      </c>
      <c r="T94" s="324">
        <f>'Table S3a'!T95/('Table S6a'!$Z94/100)</f>
        <v>16.931091641013499</v>
      </c>
      <c r="U94" s="321">
        <f>'Table S3a'!U95/('Table S6a'!$Z94/100)</f>
        <v>8.5247454416291752</v>
      </c>
      <c r="V94" s="141" cm="1">
        <f t="array" ref="V94">SUM(H94:I94+M94:N94)</f>
        <v>39.095429789249351</v>
      </c>
      <c r="W94" s="121">
        <v>160.90457021075068</v>
      </c>
      <c r="X94" s="121">
        <v>169.42931565237984</v>
      </c>
      <c r="Y94" s="93">
        <v>0.25369003690036901</v>
      </c>
      <c r="Z94" s="141">
        <v>84.46</v>
      </c>
    </row>
    <row r="95" spans="1:26">
      <c r="A95" s="89">
        <v>89</v>
      </c>
      <c r="B95" s="87" t="s">
        <v>256</v>
      </c>
      <c r="C95" s="89" t="s">
        <v>552</v>
      </c>
      <c r="D95" s="89" t="s">
        <v>218</v>
      </c>
      <c r="E95" s="120" t="s">
        <v>996</v>
      </c>
      <c r="F95" s="323">
        <f>'Table S3a'!F96/('Table S6a'!$Z95/100)</f>
        <v>29.254022428083861</v>
      </c>
      <c r="G95" s="323">
        <f>'Table S3a'!G96/('Table S6a'!$Z95/100)</f>
        <v>63.018039980497321</v>
      </c>
      <c r="H95" s="323">
        <f>'Table S3a'!H96/('Table S6a'!$Z95/100)</f>
        <v>7.1916138469039499</v>
      </c>
      <c r="I95" s="323">
        <f>'Table S3a'!I96/('Table S6a'!$Z95/100)</f>
        <v>27.059970745977569</v>
      </c>
      <c r="J95" s="323">
        <f>'Table S3a'!J96/('Table S6a'!$Z95/100)</f>
        <v>5.6070209653827394</v>
      </c>
      <c r="K95" s="324">
        <f>'Table S3a'!K96/('Table S6a'!$Z95/100)</f>
        <v>0.85324232081911255</v>
      </c>
      <c r="L95" s="324">
        <f>'Table S3a'!L96/('Table S6a'!$Z95/100)</f>
        <v>4.8756704046806432</v>
      </c>
      <c r="M95" s="324">
        <f>'Table S3a'!M96/('Table S6a'!$Z95/100)</f>
        <v>0.75572891272549969</v>
      </c>
      <c r="N95" s="324">
        <f>'Table S3a'!N96/('Table S6a'!$Z95/100)</f>
        <v>4.2662116040955631</v>
      </c>
      <c r="O95" s="324">
        <f>'Table S3a'!O96/('Table S6a'!$Z95/100)</f>
        <v>0.82886396879570945</v>
      </c>
      <c r="P95" s="324">
        <f>'Table S3a'!P96/('Table S6a'!$Z95/100)</f>
        <v>2.4744027303754264</v>
      </c>
      <c r="Q95" s="324">
        <f>'Table S3a'!Q96/('Table S6a'!$Z95/100)</f>
        <v>0.36567528035104824</v>
      </c>
      <c r="R95" s="324">
        <f>'Table S3a'!R96/('Table S6a'!$Z95/100)</f>
        <v>2.4256460263286201</v>
      </c>
      <c r="S95" s="324">
        <f>'Table S3a'!S96/('Table S6a'!$Z95/100)</f>
        <v>0.35348610433934663</v>
      </c>
      <c r="T95" s="324">
        <f>'Table S3a'!T96/('Table S6a'!$Z95/100)</f>
        <v>19.624573378839592</v>
      </c>
      <c r="U95" s="321">
        <f>'Table S3a'!U96/('Table S6a'!$Z95/100)</f>
        <v>7.5572891272549976</v>
      </c>
      <c r="V95" s="141" cm="1">
        <f t="array" ref="V95">SUM(H95:I95+M95:N95)</f>
        <v>39.273525109702582</v>
      </c>
      <c r="W95" s="121">
        <v>168.95416869819596</v>
      </c>
      <c r="X95" s="121">
        <v>176.51145782545095</v>
      </c>
      <c r="Y95" s="93">
        <v>0.27869003690036903</v>
      </c>
      <c r="Z95" s="141">
        <v>82.04</v>
      </c>
    </row>
    <row r="96" spans="1:26">
      <c r="A96" s="89">
        <v>90</v>
      </c>
      <c r="B96" s="120">
        <v>124833</v>
      </c>
      <c r="C96" s="89" t="s">
        <v>211</v>
      </c>
      <c r="D96" s="89" t="s">
        <v>218</v>
      </c>
      <c r="E96" s="120" t="s">
        <v>996</v>
      </c>
      <c r="F96" s="323">
        <f>'Table S3a'!F97/('Table S6a'!$Z96/100)</f>
        <v>47.147606462914545</v>
      </c>
      <c r="G96" s="323">
        <f>'Table S3a'!G97/('Table S6a'!$Z96/100)</f>
        <v>100.57257655406056</v>
      </c>
      <c r="H96" s="323">
        <f>'Table S3a'!H97/('Table S6a'!$Z96/100)</f>
        <v>11.72939987437316</v>
      </c>
      <c r="I96" s="323">
        <f>'Table S3a'!I97/('Table S6a'!$Z96/100)</f>
        <v>43.743096286079826</v>
      </c>
      <c r="J96" s="323">
        <f>'Table S3a'!J97/('Table S6a'!$Z96/100)</f>
        <v>9.2469838173760834</v>
      </c>
      <c r="K96" s="324">
        <f>'Table S3a'!K97/('Table S6a'!$Z96/100)</f>
        <v>1.5978642289432385</v>
      </c>
      <c r="L96" s="324">
        <f>'Table S3a'!L97/('Table S6a'!$Z96/100)</f>
        <v>8.8437546179612738</v>
      </c>
      <c r="M96" s="324">
        <f>'Table S3a'!M97/('Table S6a'!$Z96/100)</f>
        <v>1.516623767854689</v>
      </c>
      <c r="N96" s="324">
        <f>'Table S3a'!N97/('Table S6a'!$Z96/100)</f>
        <v>8.969106946976229</v>
      </c>
      <c r="O96" s="324">
        <f>'Table S3a'!O97/('Table S6a'!$Z96/100)</f>
        <v>1.8406099028534348</v>
      </c>
      <c r="P96" s="324">
        <f>'Table S3a'!P97/('Table S6a'!$Z96/100)</f>
        <v>5.160653276660133</v>
      </c>
      <c r="Q96" s="324">
        <f>'Table S3a'!Q97/('Table S6a'!$Z96/100)</f>
        <v>0.78807324894789255</v>
      </c>
      <c r="R96" s="324">
        <f>'Table S3a'!R97/('Table S6a'!$Z96/100)</f>
        <v>4.798609061498853</v>
      </c>
      <c r="S96" s="324">
        <f>'Table S3a'!S97/('Table S6a'!$Z96/100)</f>
        <v>0.74304516195484838</v>
      </c>
      <c r="T96" s="324">
        <f>'Table S3a'!T97/('Table S6a'!$Z96/100)</f>
        <v>45.806378802655118</v>
      </c>
      <c r="U96" s="321">
        <f>'Table S3a'!U97/('Table S6a'!$Z96/100)</f>
        <v>19.669207769876525</v>
      </c>
      <c r="V96" s="141" cm="1">
        <f t="array" ref="V96">SUM(H96:I96+M96:N96)</f>
        <v>65.958226875283913</v>
      </c>
      <c r="W96" s="121">
        <v>292.5043820111099</v>
      </c>
      <c r="X96" s="121">
        <v>312.17358978098639</v>
      </c>
      <c r="Y96" s="93">
        <v>0.37688215979830431</v>
      </c>
      <c r="Z96" s="141">
        <v>34.813761728746073</v>
      </c>
    </row>
    <row r="97" spans="1:26">
      <c r="A97" s="89">
        <v>91</v>
      </c>
      <c r="B97" s="120">
        <v>124834</v>
      </c>
      <c r="C97" s="89" t="s">
        <v>211</v>
      </c>
      <c r="D97" s="89" t="s">
        <v>218</v>
      </c>
      <c r="E97" s="120" t="s">
        <v>996</v>
      </c>
      <c r="F97" s="323">
        <f>'Table S3a'!F98/('Table S6a'!$Z97/100)</f>
        <v>28.628195042229187</v>
      </c>
      <c r="G97" s="323">
        <f>'Table S3a'!G98/('Table S6a'!$Z97/100)</f>
        <v>59.839863772747776</v>
      </c>
      <c r="H97" s="323">
        <f>'Table S3a'!H98/('Table S6a'!$Z97/100)</f>
        <v>6.7384551120344502</v>
      </c>
      <c r="I97" s="323">
        <f>'Table S3a'!I98/('Table S6a'!$Z97/100)</f>
        <v>24.814563341329471</v>
      </c>
      <c r="J97" s="323">
        <f>'Table S3a'!J98/('Table S6a'!$Z97/100)</f>
        <v>5.1986647724389545</v>
      </c>
      <c r="K97" s="324">
        <f>'Table S3a'!K98/('Table S6a'!$Z97/100)</f>
        <v>0.8625947367790967</v>
      </c>
      <c r="L97" s="324">
        <f>'Table S3a'!L98/('Table S6a'!$Z97/100)</f>
        <v>5.0811466621968426</v>
      </c>
      <c r="M97" s="324">
        <f>'Table S3a'!M98/('Table S6a'!$Z97/100)</f>
        <v>0.87698572628534333</v>
      </c>
      <c r="N97" s="324">
        <f>'Table S3a'!N98/('Table S6a'!$Z97/100)</f>
        <v>5.7185566443540656</v>
      </c>
      <c r="O97" s="324">
        <f>'Table S3a'!O98/('Table S6a'!$Z97/100)</f>
        <v>1.2752380975385085</v>
      </c>
      <c r="P97" s="324">
        <f>'Table S3a'!P98/('Table S6a'!$Z97/100)</f>
        <v>4.0901021130459778</v>
      </c>
      <c r="Q97" s="324">
        <f>'Table S3a'!Q98/('Table S6a'!$Z97/100)</f>
        <v>0.63438247767169809</v>
      </c>
      <c r="R97" s="324">
        <f>'Table S3a'!R98/('Table S6a'!$Z97/100)</f>
        <v>4.3272803383032068</v>
      </c>
      <c r="S97" s="324">
        <f>'Table S3a'!S98/('Table S6a'!$Z97/100)</f>
        <v>0.67346129882970052</v>
      </c>
      <c r="T97" s="324">
        <f>'Table S3a'!T98/('Table S6a'!$Z97/100)</f>
        <v>36.476492889327723</v>
      </c>
      <c r="U97" s="321">
        <f>'Table S3a'!U98/('Table S6a'!$Z97/100)</f>
        <v>9.2442890466671894</v>
      </c>
      <c r="V97" s="141" cm="1">
        <f t="array" ref="V97">SUM(H97:I97+M97:N97)</f>
        <v>38.148560824003333</v>
      </c>
      <c r="W97" s="121">
        <v>185.23598302511203</v>
      </c>
      <c r="X97" s="121">
        <v>194.48027207177921</v>
      </c>
      <c r="Y97" s="93">
        <v>0.47928737119412768</v>
      </c>
      <c r="Z97" s="141">
        <v>61.845682024116542</v>
      </c>
    </row>
    <row r="98" spans="1:26">
      <c r="A98" s="89">
        <v>92</v>
      </c>
      <c r="B98" s="120">
        <v>124835</v>
      </c>
      <c r="C98" s="89" t="s">
        <v>211</v>
      </c>
      <c r="D98" s="89" t="s">
        <v>218</v>
      </c>
      <c r="E98" s="120" t="s">
        <v>996</v>
      </c>
      <c r="F98" s="323">
        <f>'Table S3a'!F99/('Table S6a'!$Z98/100)</f>
        <v>38.072174539116745</v>
      </c>
      <c r="G98" s="323">
        <f>'Table S3a'!G99/('Table S6a'!$Z98/100)</f>
        <v>78.479568317821034</v>
      </c>
      <c r="H98" s="323">
        <f>'Table S3a'!H99/('Table S6a'!$Z98/100)</f>
        <v>9.0464728096734159</v>
      </c>
      <c r="I98" s="323">
        <f>'Table S3a'!I99/('Table S6a'!$Z98/100)</f>
        <v>34.17554283453223</v>
      </c>
      <c r="J98" s="323">
        <f>'Table S3a'!J99/('Table S6a'!$Z98/100)</f>
        <v>7.3278044184272115</v>
      </c>
      <c r="K98" s="324">
        <f>'Table S3a'!K99/('Table S6a'!$Z98/100)</f>
        <v>1.1661108856905147</v>
      </c>
      <c r="L98" s="324">
        <f>'Table S3a'!L99/('Table S6a'!$Z98/100)</f>
        <v>7.7699524103859989</v>
      </c>
      <c r="M98" s="324">
        <f>'Table S3a'!M99/('Table S6a'!$Z98/100)</f>
        <v>1.3672160268282518</v>
      </c>
      <c r="N98" s="324">
        <f>'Table S3a'!N99/('Table S6a'!$Z98/100)</f>
        <v>9.2788179524376897</v>
      </c>
      <c r="O98" s="324">
        <f>'Table S3a'!O99/('Table S6a'!$Z98/100)</f>
        <v>2.133603540692667</v>
      </c>
      <c r="P98" s="324">
        <f>'Table S3a'!P99/('Table S6a'!$Z98/100)</f>
        <v>7.0559855605999795</v>
      </c>
      <c r="Q98" s="324">
        <f>'Table S3a'!Q99/('Table S6a'!$Z98/100)</f>
        <v>1.1107725881298744</v>
      </c>
      <c r="R98" s="324">
        <f>'Table S3a'!R99/('Table S6a'!$Z98/100)</f>
        <v>7.7550130440719682</v>
      </c>
      <c r="S98" s="324">
        <f>'Table S3a'!S99/('Table S6a'!$Z98/100)</f>
        <v>1.2032653595265768</v>
      </c>
      <c r="T98" s="324">
        <f>'Table S3a'!T99/('Table S6a'!$Z98/100)</f>
        <v>61.761105824779207</v>
      </c>
      <c r="U98" s="321">
        <f>'Table S3a'!U99/('Table S6a'!$Z98/100)</f>
        <v>13.219579485209305</v>
      </c>
      <c r="V98" s="141" cm="1">
        <f t="array" ref="V98">SUM(H98:I98+M98:N98)</f>
        <v>53.868049623471592</v>
      </c>
      <c r="W98" s="121">
        <v>267.70340611271342</v>
      </c>
      <c r="X98" s="121">
        <v>280.92298559792272</v>
      </c>
      <c r="Y98" s="93">
        <v>0.60204010923323581</v>
      </c>
      <c r="Z98" s="141">
        <v>46.793064561601447</v>
      </c>
    </row>
    <row r="99" spans="1:26">
      <c r="A99" s="89">
        <v>93</v>
      </c>
      <c r="B99" s="120">
        <v>124836</v>
      </c>
      <c r="C99" s="89" t="s">
        <v>211</v>
      </c>
      <c r="D99" s="89" t="s">
        <v>218</v>
      </c>
      <c r="E99" s="120" t="s">
        <v>996</v>
      </c>
      <c r="F99" s="323">
        <f>'Table S3a'!F100/('Table S6a'!$Z99/100)</f>
        <v>34.068690204915427</v>
      </c>
      <c r="G99" s="323">
        <f>'Table S3a'!G100/('Table S6a'!$Z99/100)</f>
        <v>70.437558318185395</v>
      </c>
      <c r="H99" s="323">
        <f>'Table S3a'!H100/('Table S6a'!$Z99/100)</f>
        <v>8.1814171345318805</v>
      </c>
      <c r="I99" s="323">
        <f>'Table S3a'!I100/('Table S6a'!$Z99/100)</f>
        <v>30.99695203114889</v>
      </c>
      <c r="J99" s="323">
        <f>'Table S3a'!J100/('Table S6a'!$Z99/100)</f>
        <v>6.6750925446038503</v>
      </c>
      <c r="K99" s="324">
        <f>'Table S3a'!K100/('Table S6a'!$Z99/100)</f>
        <v>1.1998255241207645</v>
      </c>
      <c r="L99" s="324">
        <f>'Table S3a'!L100/('Table S6a'!$Z99/100)</f>
        <v>6.4056192399671659</v>
      </c>
      <c r="M99" s="324">
        <f>'Table S3a'!M100/('Table S6a'!$Z99/100)</f>
        <v>1.0570142552583803</v>
      </c>
      <c r="N99" s="324">
        <f>'Table S3a'!N100/('Table S6a'!$Z99/100)</f>
        <v>6.4197313789820605</v>
      </c>
      <c r="O99" s="324">
        <f>'Table S3a'!O100/('Table S6a'!$Z99/100)</f>
        <v>1.2485587772264719</v>
      </c>
      <c r="P99" s="324">
        <f>'Table S3a'!P100/('Table S6a'!$Z99/100)</f>
        <v>3.5670228206315233</v>
      </c>
      <c r="Q99" s="324">
        <f>'Table S3a'!Q100/('Table S6a'!$Z99/100)</f>
        <v>0.50943803171440638</v>
      </c>
      <c r="R99" s="324">
        <f>'Table S3a'!R100/('Table S6a'!$Z99/100)</f>
        <v>3.3240216877111974</v>
      </c>
      <c r="S99" s="324">
        <f>'Table S3a'!S100/('Table S6a'!$Z99/100)</f>
        <v>0.47238746924030173</v>
      </c>
      <c r="T99" s="324">
        <f>'Table S3a'!T100/('Table S6a'!$Z99/100)</f>
        <v>29.810728700173364</v>
      </c>
      <c r="U99" s="321">
        <f>'Table S3a'!U100/('Table S6a'!$Z99/100)</f>
        <v>14.579529339969394</v>
      </c>
      <c r="V99" s="141" cm="1">
        <f t="array" ref="V99">SUM(H99:I99+M99:N99)</f>
        <v>46.655114799921208</v>
      </c>
      <c r="W99" s="121">
        <v>204.37405811841109</v>
      </c>
      <c r="X99" s="121">
        <v>218.95358745838047</v>
      </c>
      <c r="Y99" s="93">
        <v>0.3592341844845644</v>
      </c>
      <c r="Z99" s="141">
        <v>35.611318739989287</v>
      </c>
    </row>
    <row r="100" spans="1:26">
      <c r="A100" s="89">
        <v>94</v>
      </c>
      <c r="B100" s="120">
        <v>124837</v>
      </c>
      <c r="C100" s="89" t="s">
        <v>211</v>
      </c>
      <c r="D100" s="89" t="s">
        <v>218</v>
      </c>
      <c r="E100" s="120" t="s">
        <v>996</v>
      </c>
      <c r="F100" s="323">
        <f>'Table S3a'!F101/('Table S6a'!$Z100/100)</f>
        <v>44.529905007083919</v>
      </c>
      <c r="G100" s="323">
        <f>'Table S3a'!G101/('Table S6a'!$Z100/100)</f>
        <v>90.97062730859173</v>
      </c>
      <c r="H100" s="323">
        <f>'Table S3a'!H101/('Table S6a'!$Z100/100)</f>
        <v>10.183229515429799</v>
      </c>
      <c r="I100" s="323">
        <f>'Table S3a'!I101/('Table S6a'!$Z100/100)</f>
        <v>37.811144204825176</v>
      </c>
      <c r="J100" s="323">
        <f>'Table S3a'!J101/('Table S6a'!$Z100/100)</f>
        <v>7.5094166001888327</v>
      </c>
      <c r="K100" s="324">
        <f>'Table S3a'!K101/('Table S6a'!$Z100/100)</f>
        <v>1.1788256219573821</v>
      </c>
      <c r="L100" s="324">
        <f>'Table S3a'!L101/('Table S6a'!$Z100/100)</f>
        <v>6.7638952421349945</v>
      </c>
      <c r="M100" s="324">
        <f>'Table S3a'!M101/('Table S6a'!$Z100/100)</f>
        <v>1.0419216770127575</v>
      </c>
      <c r="N100" s="324">
        <f>'Table S3a'!N101/('Table S6a'!$Z100/100)</f>
        <v>6.181824842270073</v>
      </c>
      <c r="O100" s="324">
        <f>'Table S3a'!O101/('Table S6a'!$Z100/100)</f>
        <v>1.2868003124075067</v>
      </c>
      <c r="P100" s="324">
        <f>'Table S3a'!P101/('Table S6a'!$Z100/100)</f>
        <v>4.054008927793685</v>
      </c>
      <c r="Q100" s="324">
        <f>'Table S3a'!Q101/('Table S6a'!$Z100/100)</f>
        <v>0.62805246328490449</v>
      </c>
      <c r="R100" s="324">
        <f>'Table S3a'!R101/('Table S6a'!$Z100/100)</f>
        <v>4.4541353019590302</v>
      </c>
      <c r="S100" s="324">
        <f>'Table S3a'!S101/('Table S6a'!$Z100/100)</f>
        <v>0.6979571916921038</v>
      </c>
      <c r="T100" s="324">
        <f>'Table S3a'!T101/('Table S6a'!$Z100/100)</f>
        <v>33.475763908137154</v>
      </c>
      <c r="U100" s="321">
        <f>'Table S3a'!U101/('Table S6a'!$Z100/100)</f>
        <v>8.4676455088739999</v>
      </c>
      <c r="V100" s="141" cm="1">
        <f t="array" ref="V100">SUM(H100:I100+M100:N100)</f>
        <v>55.218120239537811</v>
      </c>
      <c r="W100" s="121">
        <v>250.76750812476905</v>
      </c>
      <c r="X100" s="121">
        <v>259.23515363364305</v>
      </c>
      <c r="Y100" s="93">
        <v>0.31288917791930748</v>
      </c>
      <c r="Z100" s="141">
        <v>83.334161984785936</v>
      </c>
    </row>
    <row r="101" spans="1:26">
      <c r="A101" s="89">
        <v>95</v>
      </c>
      <c r="B101" s="120">
        <v>124838</v>
      </c>
      <c r="C101" s="89" t="s">
        <v>211</v>
      </c>
      <c r="D101" s="89" t="s">
        <v>218</v>
      </c>
      <c r="E101" s="120" t="s">
        <v>996</v>
      </c>
      <c r="F101" s="323">
        <f>'Table S3a'!F102/('Table S6a'!$Z101/100)</f>
        <v>27.037758887629369</v>
      </c>
      <c r="G101" s="323">
        <f>'Table S3a'!G102/('Table S6a'!$Z101/100)</f>
        <v>49.921864609276803</v>
      </c>
      <c r="H101" s="323">
        <f>'Table S3a'!H102/('Table S6a'!$Z101/100)</f>
        <v>5.369742480133139</v>
      </c>
      <c r="I101" s="323">
        <f>'Table S3a'!I102/('Table S6a'!$Z101/100)</f>
        <v>19.373155295317538</v>
      </c>
      <c r="J101" s="323">
        <f>'Table S3a'!J102/('Table S6a'!$Z101/100)</f>
        <v>3.7934474967911647</v>
      </c>
      <c r="K101" s="324">
        <f>'Table S3a'!K102/('Table S6a'!$Z101/100)</f>
        <v>0.65908616326986857</v>
      </c>
      <c r="L101" s="324">
        <f>'Table S3a'!L102/('Table S6a'!$Z101/100)</f>
        <v>3.3807889938861884</v>
      </c>
      <c r="M101" s="324">
        <f>'Table S3a'!M102/('Table S6a'!$Z101/100)</f>
        <v>0.51592067884662463</v>
      </c>
      <c r="N101" s="324">
        <f>'Table S3a'!N102/('Table S6a'!$Z101/100)</f>
        <v>2.9527193836473113</v>
      </c>
      <c r="O101" s="324">
        <f>'Table S3a'!O102/('Table S6a'!$Z101/100)</f>
        <v>0.54928222648440361</v>
      </c>
      <c r="P101" s="324">
        <f>'Table S3a'!P102/('Table S6a'!$Z101/100)</f>
        <v>1.5525256910663661</v>
      </c>
      <c r="Q101" s="324">
        <f>'Table S3a'!Q102/('Table S6a'!$Z101/100)</f>
        <v>0.2139719694721911</v>
      </c>
      <c r="R101" s="324">
        <f>'Table S3a'!R102/('Table S6a'!$Z101/100)</f>
        <v>1.4354298463797566</v>
      </c>
      <c r="S101" s="324">
        <f>'Table S3a'!S102/('Table S6a'!$Z101/100)</f>
        <v>0.20016274218285893</v>
      </c>
      <c r="T101" s="324">
        <f>'Table S3a'!T102/('Table S6a'!$Z101/100)</f>
        <v>12.246015637403577</v>
      </c>
      <c r="U101" s="321">
        <f>'Table S3a'!U102/('Table S6a'!$Z101/100)</f>
        <v>9.8265153729468668</v>
      </c>
      <c r="V101" s="141" cm="1">
        <f t="array" ref="V101">SUM(H101:I101+M101:N101)</f>
        <v>28.211537837944615</v>
      </c>
      <c r="W101" s="121">
        <v>129.20187210178716</v>
      </c>
      <c r="X101" s="121">
        <v>139.02838747473402</v>
      </c>
      <c r="Y101" s="93">
        <v>0.22470909181860482</v>
      </c>
      <c r="Z101" s="141">
        <v>76.922448312494694</v>
      </c>
    </row>
    <row r="102" spans="1:26">
      <c r="A102" s="89">
        <v>96</v>
      </c>
      <c r="B102" s="120">
        <v>124839</v>
      </c>
      <c r="C102" s="89" t="s">
        <v>211</v>
      </c>
      <c r="D102" s="89" t="s">
        <v>218</v>
      </c>
      <c r="E102" s="120" t="s">
        <v>996</v>
      </c>
      <c r="F102" s="323">
        <f>'Table S3a'!F103/('Table S6a'!$Z102/100)</f>
        <v>29.145575498504265</v>
      </c>
      <c r="G102" s="323">
        <f>'Table S3a'!G103/('Table S6a'!$Z102/100)</f>
        <v>57.835822343359069</v>
      </c>
      <c r="H102" s="323">
        <f>'Table S3a'!H103/('Table S6a'!$Z102/100)</f>
        <v>6.5324737053109736</v>
      </c>
      <c r="I102" s="323">
        <f>'Table S3a'!I103/('Table S6a'!$Z102/100)</f>
        <v>24.019164510871036</v>
      </c>
      <c r="J102" s="323">
        <f>'Table S3a'!J103/('Table S6a'!$Z102/100)</f>
        <v>4.8387028062867756</v>
      </c>
      <c r="K102" s="324">
        <f>'Table S3a'!K103/('Table S6a'!$Z102/100)</f>
        <v>0.65147210339746775</v>
      </c>
      <c r="L102" s="324">
        <f>'Table S3a'!L103/('Table S6a'!$Z102/100)</f>
        <v>4.2150093916146227</v>
      </c>
      <c r="M102" s="324">
        <f>'Table S3a'!M103/('Table S6a'!$Z102/100)</f>
        <v>0.65016265910988436</v>
      </c>
      <c r="N102" s="324">
        <f>'Table S3a'!N103/('Table S6a'!$Z102/100)</f>
        <v>3.6811626616599442</v>
      </c>
      <c r="O102" s="324">
        <f>'Table S3a'!O103/('Table S6a'!$Z102/100)</f>
        <v>0.68832790415756728</v>
      </c>
      <c r="P102" s="324">
        <f>'Table S3a'!P103/('Table S6a'!$Z102/100)</f>
        <v>1.9350842589751847</v>
      </c>
      <c r="Q102" s="324">
        <f>'Table S3a'!Q103/('Table S6a'!$Z102/100)</f>
        <v>0.27464659885538162</v>
      </c>
      <c r="R102" s="324">
        <f>'Table S3a'!R103/('Table S6a'!$Z102/100)</f>
        <v>1.860901206183986</v>
      </c>
      <c r="S102" s="324">
        <f>'Table S3a'!S103/('Table S6a'!$Z102/100)</f>
        <v>0.2636118140515728</v>
      </c>
      <c r="T102" s="324">
        <f>'Table S3a'!T103/('Table S6a'!$Z102/100)</f>
        <v>15.501815502914466</v>
      </c>
      <c r="U102" s="321">
        <f>'Table S3a'!U103/('Table S6a'!$Z102/100)</f>
        <v>6.4467619208398137</v>
      </c>
      <c r="V102" s="141" cm="1">
        <f t="array" ref="V102">SUM(H102:I102+M102:N102)</f>
        <v>34.882963536951834</v>
      </c>
      <c r="W102" s="121">
        <v>152.09393296525226</v>
      </c>
      <c r="X102" s="121">
        <v>158.54069488609207</v>
      </c>
      <c r="Y102" s="93">
        <v>0.24288446316736331</v>
      </c>
      <c r="Z102" s="141">
        <v>83.953581432573031</v>
      </c>
    </row>
    <row r="103" spans="1:26">
      <c r="A103" s="89">
        <v>97</v>
      </c>
      <c r="B103" s="120">
        <v>124840</v>
      </c>
      <c r="C103" s="89" t="s">
        <v>211</v>
      </c>
      <c r="D103" s="89" t="s">
        <v>218</v>
      </c>
      <c r="E103" s="120" t="s">
        <v>996</v>
      </c>
      <c r="F103" s="323">
        <f>'Table S3a'!F104/('Table S6a'!$Z103/100)</f>
        <v>36.363719612230298</v>
      </c>
      <c r="G103" s="323">
        <f>'Table S3a'!G104/('Table S6a'!$Z103/100)</f>
        <v>76.204751511587375</v>
      </c>
      <c r="H103" s="323">
        <f>'Table S3a'!H104/('Table S6a'!$Z103/100)</f>
        <v>9.0378082155797745</v>
      </c>
      <c r="I103" s="323">
        <f>'Table S3a'!I104/('Table S6a'!$Z103/100)</f>
        <v>34.975468863107494</v>
      </c>
      <c r="J103" s="323">
        <f>'Table S3a'!J104/('Table S6a'!$Z103/100)</f>
        <v>7.5911709529581914</v>
      </c>
      <c r="K103" s="324">
        <f>'Table S3a'!K104/('Table S6a'!$Z103/100)</f>
        <v>1.2363329963416754</v>
      </c>
      <c r="L103" s="324">
        <f>'Table S3a'!L104/('Table S6a'!$Z103/100)</f>
        <v>7.8238577081672034</v>
      </c>
      <c r="M103" s="324">
        <f>'Table S3a'!M104/('Table S6a'!$Z103/100)</f>
        <v>1.3179058445142959</v>
      </c>
      <c r="N103" s="324">
        <f>'Table S3a'!N104/('Table S6a'!$Z103/100)</f>
        <v>8.4652565163312055</v>
      </c>
      <c r="O103" s="324">
        <f>'Table S3a'!O104/('Table S6a'!$Z103/100)</f>
        <v>1.8209304743368009</v>
      </c>
      <c r="P103" s="324">
        <f>'Table S3a'!P104/('Table S6a'!$Z103/100)</f>
        <v>5.5389795498096879</v>
      </c>
      <c r="Q103" s="324">
        <f>'Table S3a'!Q104/('Table S6a'!$Z103/100)</f>
        <v>0.81522839474215425</v>
      </c>
      <c r="R103" s="324">
        <f>'Table S3a'!R104/('Table S6a'!$Z103/100)</f>
        <v>5.3621628744904299</v>
      </c>
      <c r="S103" s="324">
        <f>'Table S3a'!S104/('Table S6a'!$Z103/100)</f>
        <v>0.79072210832563239</v>
      </c>
      <c r="T103" s="324">
        <f>'Table S3a'!T104/('Table S6a'!$Z103/100)</f>
        <v>53.892059241712474</v>
      </c>
      <c r="U103" s="321">
        <f>'Table S3a'!U104/('Table S6a'!$Z103/100)</f>
        <v>12.451983636057307</v>
      </c>
      <c r="V103" s="141" cm="1">
        <f t="array" ref="V103">SUM(H103:I103+M103:N103)</f>
        <v>53.796439439532776</v>
      </c>
      <c r="W103" s="121">
        <v>251.23635486423461</v>
      </c>
      <c r="X103" s="121">
        <v>263.68833850029193</v>
      </c>
      <c r="Y103" s="93">
        <v>0.53031545127322166</v>
      </c>
      <c r="Z103" s="141">
        <v>35.323622005229154</v>
      </c>
    </row>
    <row r="104" spans="1:26">
      <c r="A104" s="89">
        <v>98</v>
      </c>
      <c r="B104" s="120">
        <v>124841</v>
      </c>
      <c r="C104" s="89" t="s">
        <v>211</v>
      </c>
      <c r="D104" s="89" t="s">
        <v>218</v>
      </c>
      <c r="E104" s="120" t="s">
        <v>996</v>
      </c>
      <c r="F104" s="323">
        <f>'Table S3a'!F105/('Table S6a'!$Z104/100)</f>
        <v>27.410268535391658</v>
      </c>
      <c r="G104" s="323">
        <f>'Table S3a'!G105/('Table S6a'!$Z104/100)</f>
        <v>54.698863569339807</v>
      </c>
      <c r="H104" s="323">
        <f>'Table S3a'!H105/('Table S6a'!$Z104/100)</f>
        <v>6.1581616443382421</v>
      </c>
      <c r="I104" s="323">
        <f>'Table S3a'!I105/('Table S6a'!$Z104/100)</f>
        <v>22.364616746477324</v>
      </c>
      <c r="J104" s="323">
        <f>'Table S3a'!J105/('Table S6a'!$Z104/100)</f>
        <v>4.5361592938979607</v>
      </c>
      <c r="K104" s="324">
        <f>'Table S3a'!K105/('Table S6a'!$Z104/100)</f>
        <v>0.73173392248989666</v>
      </c>
      <c r="L104" s="324">
        <f>'Table S3a'!L105/('Table S6a'!$Z104/100)</f>
        <v>4.2319394598048508</v>
      </c>
      <c r="M104" s="324">
        <f>'Table S3a'!M105/('Table S6a'!$Z104/100)</f>
        <v>0.70165104995001448</v>
      </c>
      <c r="N104" s="324">
        <f>'Table S3a'!N105/('Table S6a'!$Z104/100)</f>
        <v>4.3649956292347021</v>
      </c>
      <c r="O104" s="324">
        <f>'Table S3a'!O105/('Table S6a'!$Z104/100)</f>
        <v>0.9080065529745277</v>
      </c>
      <c r="P104" s="324">
        <f>'Table S3a'!P105/('Table S6a'!$Z104/100)</f>
        <v>2.7433891276043383</v>
      </c>
      <c r="Q104" s="324">
        <f>'Table S3a'!Q105/('Table S6a'!$Z104/100)</f>
        <v>0.39764184250802076</v>
      </c>
      <c r="R104" s="324">
        <f>'Table S3a'!R105/('Table S6a'!$Z104/100)</f>
        <v>2.6832076175045616</v>
      </c>
      <c r="S104" s="324">
        <f>'Table S3a'!S105/('Table S6a'!$Z104/100)</f>
        <v>0.39282528296523817</v>
      </c>
      <c r="T104" s="324">
        <f>'Table S3a'!T105/('Table S6a'!$Z104/100)</f>
        <v>24.570465555291321</v>
      </c>
      <c r="U104" s="321">
        <f>'Table S3a'!U105/('Table S6a'!$Z104/100)</f>
        <v>9.9094063362925837</v>
      </c>
      <c r="V104" s="141" cm="1">
        <f t="array" ref="V104">SUM(H104:I104+M104:N104)</f>
        <v>33.589425070000281</v>
      </c>
      <c r="W104" s="121">
        <v>156.89392582977246</v>
      </c>
      <c r="X104" s="121">
        <v>166.80333216606505</v>
      </c>
      <c r="Y104" s="93">
        <v>0.36230403198223604</v>
      </c>
      <c r="Z104" s="141">
        <v>69.105964723306897</v>
      </c>
    </row>
    <row r="105" spans="1:26">
      <c r="A105" s="89">
        <v>99</v>
      </c>
      <c r="B105" s="120">
        <v>124842</v>
      </c>
      <c r="C105" s="89" t="s">
        <v>211</v>
      </c>
      <c r="D105" s="89" t="s">
        <v>218</v>
      </c>
      <c r="E105" s="120" t="s">
        <v>996</v>
      </c>
      <c r="F105" s="323">
        <f>'Table S3a'!F106/('Table S6a'!$Z105/100)</f>
        <v>43.044604450072264</v>
      </c>
      <c r="G105" s="323">
        <f>'Table S3a'!G106/('Table S6a'!$Z105/100)</f>
        <v>87.719286131145353</v>
      </c>
      <c r="H105" s="323">
        <f>'Table S3a'!H106/('Table S6a'!$Z105/100)</f>
        <v>10.108909329841104</v>
      </c>
      <c r="I105" s="323">
        <f>'Table S3a'!I106/('Table S6a'!$Z105/100)</f>
        <v>38.239993888817494</v>
      </c>
      <c r="J105" s="323">
        <f>'Table S3a'!J106/('Table S6a'!$Z105/100)</f>
        <v>8.1210663347484768</v>
      </c>
      <c r="K105" s="324">
        <f>'Table S3a'!K106/('Table S6a'!$Z105/100)</f>
        <v>1.2217940611257605</v>
      </c>
      <c r="L105" s="324">
        <f>'Table S3a'!L106/('Table S6a'!$Z105/100)</f>
        <v>7.6384221929107294</v>
      </c>
      <c r="M105" s="324">
        <f>'Table S3a'!M106/('Table S6a'!$Z105/100)</f>
        <v>1.2535175591332477</v>
      </c>
      <c r="N105" s="324">
        <f>'Table S3a'!N106/('Table S6a'!$Z105/100)</f>
        <v>7.6205890333468567</v>
      </c>
      <c r="O105" s="324">
        <f>'Table S3a'!O106/('Table S6a'!$Z105/100)</f>
        <v>1.5241387995520066</v>
      </c>
      <c r="P105" s="324">
        <f>'Table S3a'!P106/('Table S6a'!$Z105/100)</f>
        <v>4.4413527141117148</v>
      </c>
      <c r="Q105" s="324">
        <f>'Table S3a'!Q106/('Table S6a'!$Z105/100)</f>
        <v>0.64235785584399385</v>
      </c>
      <c r="R105" s="324">
        <f>'Table S3a'!R106/('Table S6a'!$Z105/100)</f>
        <v>4.251480570151001</v>
      </c>
      <c r="S105" s="324">
        <f>'Table S3a'!S106/('Table S6a'!$Z105/100)</f>
        <v>0.6183177639444456</v>
      </c>
      <c r="T105" s="324">
        <f>'Table S3a'!T106/('Table S6a'!$Z105/100)</f>
        <v>36.060340090759276</v>
      </c>
      <c r="U105" s="321">
        <f>'Table S3a'!U106/('Table S6a'!$Z105/100)</f>
        <v>12.747225788191603</v>
      </c>
      <c r="V105" s="141" cm="1">
        <f t="array" ref="V105">SUM(H105:I105+M105:N105)</f>
        <v>57.223009811138709</v>
      </c>
      <c r="W105" s="121">
        <v>252.5061707755037</v>
      </c>
      <c r="X105" s="121">
        <v>265.25339656369533</v>
      </c>
      <c r="Y105" s="93">
        <v>0.3486138169343248</v>
      </c>
      <c r="Z105" s="141">
        <v>47.069755093913962</v>
      </c>
    </row>
    <row r="106" spans="1:26">
      <c r="A106" s="89">
        <v>100</v>
      </c>
      <c r="B106" s="120">
        <v>124843</v>
      </c>
      <c r="C106" s="89" t="s">
        <v>211</v>
      </c>
      <c r="D106" s="89" t="s">
        <v>218</v>
      </c>
      <c r="E106" s="120" t="s">
        <v>996</v>
      </c>
      <c r="F106" s="323">
        <f>'Table S3a'!F107/('Table S6a'!$Z106/100)</f>
        <v>37.882908323055183</v>
      </c>
      <c r="G106" s="323">
        <f>'Table S3a'!G107/('Table S6a'!$Z106/100)</f>
        <v>67.060849590475271</v>
      </c>
      <c r="H106" s="323">
        <f>'Table S3a'!H107/('Table S6a'!$Z106/100)</f>
        <v>9.0787500116504329</v>
      </c>
      <c r="I106" s="323">
        <f>'Table S3a'!I107/('Table S6a'!$Z106/100)</f>
        <v>34.236460656859627</v>
      </c>
      <c r="J106" s="323">
        <f>'Table S3a'!J107/('Table S6a'!$Z106/100)</f>
        <v>7.2593097187744275</v>
      </c>
      <c r="K106" s="324">
        <f>'Table S3a'!K107/('Table S6a'!$Z106/100)</f>
        <v>1.0861125316480984</v>
      </c>
      <c r="L106" s="324">
        <f>'Table S3a'!L107/('Table S6a'!$Z106/100)</f>
        <v>6.8448179403819589</v>
      </c>
      <c r="M106" s="324">
        <f>'Table S3a'!M107/('Table S6a'!$Z106/100)</f>
        <v>1.1188296529357178</v>
      </c>
      <c r="N106" s="324">
        <f>'Table S3a'!N107/('Table S6a'!$Z106/100)</f>
        <v>6.9174795515254237</v>
      </c>
      <c r="O106" s="324">
        <f>'Table S3a'!O107/('Table S6a'!$Z106/100)</f>
        <v>1.4168977914658023</v>
      </c>
      <c r="P106" s="324">
        <f>'Table S3a'!P107/('Table S6a'!$Z106/100)</f>
        <v>4.176250509032144</v>
      </c>
      <c r="Q106" s="324">
        <f>'Table S3a'!Q107/('Table S6a'!$Z106/100)</f>
        <v>0.60568152663391972</v>
      </c>
      <c r="R106" s="324">
        <f>'Table S3a'!R107/('Table S6a'!$Z106/100)</f>
        <v>3.9939895234233691</v>
      </c>
      <c r="S106" s="324">
        <f>'Table S3a'!S107/('Table S6a'!$Z106/100)</f>
        <v>0.58912937121058973</v>
      </c>
      <c r="T106" s="324">
        <f>'Table S3a'!T107/('Table S6a'!$Z106/100)</f>
        <v>38.121524302999468</v>
      </c>
      <c r="U106" s="321">
        <f>'Table S3a'!U107/('Table S6a'!$Z106/100)</f>
        <v>10.846468513536616</v>
      </c>
      <c r="V106" s="141" cm="1">
        <f t="array" ref="V106">SUM(H106:I106+M106:N106)</f>
        <v>51.351519872971203</v>
      </c>
      <c r="W106" s="121">
        <v>220.38899100207146</v>
      </c>
      <c r="X106" s="121">
        <v>231.23545951560808</v>
      </c>
      <c r="Y106" s="93">
        <v>0.41712597007908464</v>
      </c>
      <c r="Z106" s="141">
        <v>50.556302726494586</v>
      </c>
    </row>
    <row r="107" spans="1:26">
      <c r="A107" s="89">
        <v>101</v>
      </c>
      <c r="B107" s="120">
        <v>124844</v>
      </c>
      <c r="C107" s="89" t="s">
        <v>552</v>
      </c>
      <c r="D107" s="89" t="s">
        <v>218</v>
      </c>
      <c r="E107" s="120" t="s">
        <v>996</v>
      </c>
      <c r="F107" s="323">
        <f>'Table S3a'!F108/('Table S6a'!$Z107/100)</f>
        <v>47.155770221511325</v>
      </c>
      <c r="G107" s="323">
        <f>'Table S3a'!G108/('Table S6a'!$Z107/100)</f>
        <v>97.872709297655348</v>
      </c>
      <c r="H107" s="323">
        <f>'Table S3a'!H108/('Table S6a'!$Z107/100)</f>
        <v>11.558566301361536</v>
      </c>
      <c r="I107" s="323">
        <f>'Table S3a'!I108/('Table S6a'!$Z107/100)</f>
        <v>44.252243866679294</v>
      </c>
      <c r="J107" s="323">
        <f>'Table S3a'!J108/('Table S6a'!$Z107/100)</f>
        <v>9.5491938478557543</v>
      </c>
      <c r="K107" s="324">
        <f>'Table S3a'!K108/('Table S6a'!$Z107/100)</f>
        <v>1.4439182722389374</v>
      </c>
      <c r="L107" s="324">
        <f>'Table S3a'!L108/('Table S6a'!$Z107/100)</f>
        <v>9.3166471478154964</v>
      </c>
      <c r="M107" s="324">
        <f>'Table S3a'!M108/('Table S6a'!$Z107/100)</f>
        <v>1.5378636836925366</v>
      </c>
      <c r="N107" s="324">
        <f>'Table S3a'!N108/('Table S6a'!$Z107/100)</f>
        <v>9.5835030797861105</v>
      </c>
      <c r="O107" s="324">
        <f>'Table S3a'!O108/('Table S6a'!$Z107/100)</f>
        <v>1.9728016751932111</v>
      </c>
      <c r="P107" s="324">
        <f>'Table S3a'!P108/('Table S6a'!$Z107/100)</f>
        <v>5.8887887939456327</v>
      </c>
      <c r="Q107" s="324">
        <f>'Table S3a'!Q108/('Table S6a'!$Z107/100)</f>
        <v>0.85682833401568403</v>
      </c>
      <c r="R107" s="324">
        <f>'Table S3a'!R108/('Table S6a'!$Z107/100)</f>
        <v>5.7030217457175523</v>
      </c>
      <c r="S107" s="324">
        <f>'Table S3a'!S108/('Table S6a'!$Z107/100)</f>
        <v>0.83658312664418166</v>
      </c>
      <c r="T107" s="324">
        <f>'Table S3a'!T108/('Table S6a'!$Z107/100)</f>
        <v>49.889953970732392</v>
      </c>
      <c r="U107" s="321">
        <f>'Table S3a'!U108/('Table S6a'!$Z107/100)</f>
        <v>13.568732714722687</v>
      </c>
      <c r="V107" s="141" cm="1">
        <f t="array" ref="V107">SUM(H107:I107+M107:N107)</f>
        <v>66.932176931519479</v>
      </c>
      <c r="W107" s="121">
        <v>297.41839336484497</v>
      </c>
      <c r="X107" s="121">
        <v>310.98712607956764</v>
      </c>
      <c r="Y107" s="93">
        <v>0.41366289811807766</v>
      </c>
      <c r="Z107" s="141">
        <v>36.302454473475848</v>
      </c>
    </row>
    <row r="108" spans="1:26">
      <c r="A108" s="89">
        <v>102</v>
      </c>
      <c r="B108" s="87" t="s">
        <v>128</v>
      </c>
      <c r="C108" s="89" t="s">
        <v>633</v>
      </c>
      <c r="D108" s="89" t="s">
        <v>218</v>
      </c>
      <c r="E108" s="120" t="s">
        <v>997</v>
      </c>
      <c r="F108" s="323">
        <f>'Table S3a'!F109/('Table S6a'!$Z108/100)</f>
        <v>57.692307692307686</v>
      </c>
      <c r="G108" s="323">
        <f>'Table S3a'!G109/('Table S6a'!$Z108/100)</f>
        <v>123.4817813765182</v>
      </c>
      <c r="H108" s="323">
        <f>'Table S3a'!H109/('Table S6a'!$Z108/100)</f>
        <v>15.182186234817811</v>
      </c>
      <c r="I108" s="323">
        <f>'Table S3a'!I109/('Table S6a'!$Z108/100)</f>
        <v>64.271255060728734</v>
      </c>
      <c r="J108" s="323">
        <f>'Table S3a'!J109/('Table S6a'!$Z108/100)</f>
        <v>13.663967611336032</v>
      </c>
      <c r="K108" s="324">
        <f>'Table S3a'!K109/('Table S6a'!$Z108/100)</f>
        <v>3.3400809716599187</v>
      </c>
      <c r="L108" s="324">
        <f>'Table S3a'!L109/('Table S6a'!$Z108/100)</f>
        <v>13.663967611336032</v>
      </c>
      <c r="M108" s="324">
        <f>'Table S3a'!M109/('Table S6a'!$Z108/100)</f>
        <v>2.0242914979757085</v>
      </c>
      <c r="N108" s="324">
        <f>'Table S3a'!N109/('Table S6a'!$Z108/100)</f>
        <v>11.133603238866396</v>
      </c>
      <c r="O108" s="324">
        <f>'Table S3a'!O109/('Table S6a'!$Z108/100)</f>
        <v>2.2267206477732793</v>
      </c>
      <c r="P108" s="324">
        <f>'Table S3a'!P109/('Table S6a'!$Z108/100)</f>
        <v>6.4777327935222662</v>
      </c>
      <c r="Q108" s="324">
        <f>'Table S3a'!Q109/('Table S6a'!$Z108/100)</f>
        <v>0.91093117408906865</v>
      </c>
      <c r="R108" s="324">
        <f>'Table S3a'!R109/('Table S6a'!$Z108/100)</f>
        <v>5.566801619433198</v>
      </c>
      <c r="S108" s="324">
        <f>'Table S3a'!S109/('Table S6a'!$Z108/100)</f>
        <v>0.86032388663967607</v>
      </c>
      <c r="T108" s="324">
        <f>'Table S3a'!T109/('Table S6a'!$Z108/100)</f>
        <v>71.356275303643713</v>
      </c>
      <c r="U108" s="321">
        <f>'Table S3a'!U109/('Table S6a'!$Z108/100)</f>
        <v>21.761133603238864</v>
      </c>
      <c r="V108" s="141" cm="1">
        <f t="array" ref="V108">SUM(H108:I108+M108:N108)</f>
        <v>92.61133603238865</v>
      </c>
      <c r="W108" s="121">
        <v>391.85222672064765</v>
      </c>
      <c r="X108" s="121">
        <v>413.61336032388652</v>
      </c>
      <c r="Y108" s="93">
        <v>0.4285977859778598</v>
      </c>
      <c r="Z108" s="141">
        <v>19.760000000000002</v>
      </c>
    </row>
    <row r="109" spans="1:26">
      <c r="A109" s="89">
        <v>103</v>
      </c>
      <c r="B109" s="87" t="s">
        <v>124</v>
      </c>
      <c r="C109" s="89" t="s">
        <v>633</v>
      </c>
      <c r="D109" s="89" t="s">
        <v>218</v>
      </c>
      <c r="E109" s="120" t="s">
        <v>998</v>
      </c>
      <c r="F109" s="323">
        <f>'Table S3a'!F110/('Table S6a'!$Z109/100)</f>
        <v>62.559241706161124</v>
      </c>
      <c r="G109" s="323">
        <f>'Table S3a'!G110/('Table S6a'!$Z109/100)</f>
        <v>126.06635071090047</v>
      </c>
      <c r="H109" s="323">
        <f>'Table S3a'!H110/('Table S6a'!$Z109/100)</f>
        <v>16.113744075829381</v>
      </c>
      <c r="I109" s="323">
        <f>'Table S3a'!I110/('Table S6a'!$Z109/100)</f>
        <v>70.142180094786724</v>
      </c>
      <c r="J109" s="323">
        <f>'Table S3a'!J110/('Table S6a'!$Z109/100)</f>
        <v>17.061611374407583</v>
      </c>
      <c r="K109" s="324">
        <f>'Table S3a'!K110/('Table S6a'!$Z109/100)</f>
        <v>4.5497630331753545</v>
      </c>
      <c r="L109" s="324">
        <f>'Table S3a'!L110/('Table S6a'!$Z109/100)</f>
        <v>18.957345971563978</v>
      </c>
      <c r="M109" s="324">
        <f>'Table S3a'!M110/('Table S6a'!$Z109/100)</f>
        <v>3.0331753554502368</v>
      </c>
      <c r="N109" s="324">
        <f>'Table S3a'!N110/('Table S6a'!$Z109/100)</f>
        <v>18.009478672985779</v>
      </c>
      <c r="O109" s="324">
        <f>'Table S3a'!O110/('Table S6a'!$Z109/100)</f>
        <v>3.6966824644549763</v>
      </c>
      <c r="P109" s="324">
        <f>'Table S3a'!P110/('Table S6a'!$Z109/100)</f>
        <v>10.616113744075829</v>
      </c>
      <c r="Q109" s="324">
        <f>'Table S3a'!Q110/('Table S6a'!$Z109/100)</f>
        <v>1.4218009478672984</v>
      </c>
      <c r="R109" s="324">
        <f>'Table S3a'!R110/('Table S6a'!$Z109/100)</f>
        <v>8.6255924170616112</v>
      </c>
      <c r="S109" s="324">
        <f>'Table S3a'!S110/('Table S6a'!$Z109/100)</f>
        <v>1.3270142180094786</v>
      </c>
      <c r="T109" s="324">
        <f>'Table S3a'!T110/('Table S6a'!$Z109/100)</f>
        <v>126.06635071090047</v>
      </c>
      <c r="U109" s="321">
        <f>'Table S3a'!U110/('Table S6a'!$Z109/100)</f>
        <v>33.175355450236964</v>
      </c>
      <c r="V109" s="141" cm="1">
        <f t="array" ref="V109">SUM(H109:I109+M109:N109)</f>
        <v>107.29857819905212</v>
      </c>
      <c r="W109" s="121">
        <v>488.2464454976303</v>
      </c>
      <c r="X109" s="121">
        <v>521.42180094786727</v>
      </c>
      <c r="Y109" s="93">
        <v>0.67240259740259745</v>
      </c>
      <c r="Z109" s="141">
        <v>10.55</v>
      </c>
    </row>
    <row r="110" spans="1:26">
      <c r="A110" s="89">
        <v>104</v>
      </c>
      <c r="B110" s="87" t="s">
        <v>121</v>
      </c>
      <c r="C110" s="89" t="s">
        <v>633</v>
      </c>
      <c r="D110" s="89" t="s">
        <v>218</v>
      </c>
      <c r="E110" s="120" t="s">
        <v>999</v>
      </c>
      <c r="F110" s="323">
        <f>'Table S3a'!F111/('Table S6a'!$Z110/100)</f>
        <v>48.458149779735677</v>
      </c>
      <c r="G110" s="323">
        <f>'Table S3a'!G111/('Table S6a'!$Z110/100)</f>
        <v>91.88168659534297</v>
      </c>
      <c r="H110" s="323">
        <f>'Table S3a'!H111/('Table S6a'!$Z110/100)</f>
        <v>10.069225928256765</v>
      </c>
      <c r="I110" s="323">
        <f>'Table S3a'!I111/('Table S6a'!$Z110/100)</f>
        <v>37.759597230962868</v>
      </c>
      <c r="J110" s="323">
        <f>'Table S3a'!J111/('Table S6a'!$Z110/100)</f>
        <v>7.5519194461925734</v>
      </c>
      <c r="K110" s="324">
        <f>'Table S3a'!K111/('Table S6a'!$Z110/100)</f>
        <v>1.5733165512901195</v>
      </c>
      <c r="L110" s="324">
        <f>'Table S3a'!L111/('Table S6a'!$Z110/100)</f>
        <v>6.9225928256765261</v>
      </c>
      <c r="M110" s="324">
        <f>'Table S3a'!M111/('Table S6a'!$Z110/100)</f>
        <v>1.0069225928256764</v>
      </c>
      <c r="N110" s="324">
        <f>'Table S3a'!N111/('Table S6a'!$Z110/100)</f>
        <v>5.6639395846444298</v>
      </c>
      <c r="O110" s="324">
        <f>'Table S3a'!O111/('Table S6a'!$Z110/100)</f>
        <v>1.0698552548772813</v>
      </c>
      <c r="P110" s="324">
        <f>'Table S3a'!P111/('Table S6a'!$Z110/100)</f>
        <v>3.146633102580239</v>
      </c>
      <c r="Q110" s="324">
        <f>'Table S3a'!Q111/('Table S6a'!$Z110/100)</f>
        <v>0.44052863436123346</v>
      </c>
      <c r="R110" s="324">
        <f>'Table S3a'!R111/('Table S6a'!$Z110/100)</f>
        <v>2.8319697923222149</v>
      </c>
      <c r="S110" s="324">
        <f>'Table S3a'!S111/('Table S6a'!$Z110/100)</f>
        <v>0.44052863436123346</v>
      </c>
      <c r="T110" s="324">
        <f>'Table S3a'!T111/('Table S6a'!$Z110/100)</f>
        <v>32.095657646318436</v>
      </c>
      <c r="U110" s="321">
        <f>'Table S3a'!U111/('Table S6a'!$Z110/100)</f>
        <v>43.423536815607299</v>
      </c>
      <c r="V110" s="141" cm="1">
        <f t="array" ref="V110">SUM(H110:I110+M110:N110)</f>
        <v>54.499685336689737</v>
      </c>
      <c r="W110" s="121">
        <v>250.91252359974828</v>
      </c>
      <c r="X110" s="121">
        <v>294.33606041535558</v>
      </c>
      <c r="Y110" s="93">
        <v>0.28199356913183277</v>
      </c>
      <c r="Z110" s="141">
        <v>15.89</v>
      </c>
    </row>
    <row r="111" spans="1:26">
      <c r="A111" s="89">
        <v>105</v>
      </c>
      <c r="B111" s="87" t="s">
        <v>126</v>
      </c>
      <c r="C111" s="89" t="s">
        <v>633</v>
      </c>
      <c r="D111" s="89" t="s">
        <v>218</v>
      </c>
      <c r="E111" s="120" t="s">
        <v>999</v>
      </c>
      <c r="F111" s="323">
        <f>'Table S3a'!F112/('Table S6a'!$Z111/100)</f>
        <v>27.726856095325388</v>
      </c>
      <c r="G111" s="323">
        <f>'Table S3a'!G112/('Table S6a'!$Z111/100)</f>
        <v>57.286892758936752</v>
      </c>
      <c r="H111" s="323">
        <f>'Table S3a'!H112/('Table S6a'!$Z111/100)</f>
        <v>6.6452795600366636</v>
      </c>
      <c r="I111" s="323">
        <f>'Table S3a'!I112/('Table S6a'!$Z111/100)</f>
        <v>25.435380384967917</v>
      </c>
      <c r="J111" s="323">
        <f>'Table S3a'!J112/('Table S6a'!$Z111/100)</f>
        <v>5.4995417048579283</v>
      </c>
      <c r="K111" s="324">
        <f>'Table S3a'!K112/('Table S6a'!$Z111/100)</f>
        <v>1.3519706691109072</v>
      </c>
      <c r="L111" s="324">
        <f>'Table S3a'!L112/('Table S6a'!$Z111/100)</f>
        <v>5.4995417048579283</v>
      </c>
      <c r="M111" s="324">
        <f>'Table S3a'!M112/('Table S6a'!$Z111/100)</f>
        <v>0.84784601283226391</v>
      </c>
      <c r="N111" s="324">
        <f>'Table S3a'!N112/('Table S6a'!$Z111/100)</f>
        <v>5.0412465627864345</v>
      </c>
      <c r="O111" s="324">
        <f>'Table S3a'!O112/('Table S6a'!$Z111/100)</f>
        <v>1.0082493125572869</v>
      </c>
      <c r="P111" s="324">
        <f>'Table S3a'!P112/('Table S6a'!$Z111/100)</f>
        <v>2.9101741521539872</v>
      </c>
      <c r="Q111" s="324">
        <f>'Table S3a'!Q112/('Table S6a'!$Z111/100)</f>
        <v>0.38955087076076994</v>
      </c>
      <c r="R111" s="324">
        <f>'Table S3a'!R112/('Table S6a'!$Z111/100)</f>
        <v>2.5664527956003669</v>
      </c>
      <c r="S111" s="324">
        <f>'Table S3a'!S112/('Table S6a'!$Z111/100)</f>
        <v>0.38955087076076994</v>
      </c>
      <c r="T111" s="324">
        <f>'Table S3a'!T112/('Table S6a'!$Z111/100)</f>
        <v>32.538955087076076</v>
      </c>
      <c r="U111" s="321">
        <f>'Table S3a'!U112/('Table S6a'!$Z111/100)</f>
        <v>11.686526122823096</v>
      </c>
      <c r="V111" s="141" cm="1">
        <f t="array" ref="V111">SUM(H111:I111+M111:N111)</f>
        <v>37.969752520623281</v>
      </c>
      <c r="W111" s="121">
        <v>175.13748854262138</v>
      </c>
      <c r="X111" s="121">
        <v>186.82401466544448</v>
      </c>
      <c r="Y111" s="93">
        <v>0.42859813084112153</v>
      </c>
      <c r="Z111" s="141">
        <v>43.64</v>
      </c>
    </row>
    <row r="112" spans="1:26">
      <c r="A112" s="89">
        <v>106</v>
      </c>
      <c r="B112" s="120">
        <v>124915</v>
      </c>
      <c r="C112" s="89" t="s">
        <v>633</v>
      </c>
      <c r="D112" s="89" t="s">
        <v>218</v>
      </c>
      <c r="E112" s="120" t="s">
        <v>1000</v>
      </c>
      <c r="F112" s="323">
        <f>'Table S3a'!F113/('Table S6a'!$Z112/100)</f>
        <v>46.043575557095352</v>
      </c>
      <c r="G112" s="323">
        <f>'Table S3a'!G113/('Table S6a'!$Z112/100)</f>
        <v>102.66471502276816</v>
      </c>
      <c r="H112" s="323">
        <f>'Table S3a'!H113/('Table S6a'!$Z112/100)</f>
        <v>12.271098605796427</v>
      </c>
      <c r="I112" s="323">
        <f>'Table S3a'!I113/('Table S6a'!$Z112/100)</f>
        <v>47.729484288024281</v>
      </c>
      <c r="J112" s="323">
        <f>'Table S3a'!J113/('Table S6a'!$Z112/100)</f>
        <v>10.787279964266709</v>
      </c>
      <c r="K112" s="324">
        <f>'Table S3a'!K113/('Table S6a'!$Z112/100)</f>
        <v>2.1769746458185986</v>
      </c>
      <c r="L112" s="324">
        <f>'Table S3a'!L113/('Table S6a'!$Z112/100)</f>
        <v>12.212474482357679</v>
      </c>
      <c r="M112" s="324">
        <f>'Table S3a'!M113/('Table S6a'!$Z112/100)</f>
        <v>2.1892543858817382</v>
      </c>
      <c r="N112" s="324">
        <f>'Table S3a'!N113/('Table S6a'!$Z112/100)</f>
        <v>15.533253010761106</v>
      </c>
      <c r="O112" s="324">
        <f>'Table S3a'!O113/('Table S6a'!$Z112/100)</f>
        <v>3.3608222487332755</v>
      </c>
      <c r="P112" s="324">
        <f>'Table S3a'!P113/('Table S6a'!$Z112/100)</f>
        <v>11.51662680038284</v>
      </c>
      <c r="Q112" s="324">
        <f>'Table S3a'!Q113/('Table S6a'!$Z112/100)</f>
        <v>1.6566190744855764</v>
      </c>
      <c r="R112" s="324">
        <f>'Table S3a'!R113/('Table S6a'!$Z112/100)</f>
        <v>11.957824070388558</v>
      </c>
      <c r="S112" s="324">
        <f>'Table S3a'!S113/('Table S6a'!$Z112/100)</f>
        <v>1.95129580655011</v>
      </c>
      <c r="T112" s="324">
        <f>'Table S3a'!T113/('Table S6a'!$Z112/100)</f>
        <v>109.1749286357197</v>
      </c>
      <c r="U112" s="321">
        <f>'Table S3a'!U113/('Table S6a'!$Z112/100)</f>
        <v>25.871360527937874</v>
      </c>
      <c r="V112" s="141" cm="1">
        <f t="array" ref="V112">SUM(H112:I112+M112:N112)</f>
        <v>77.723090290463546</v>
      </c>
      <c r="W112" s="121">
        <v>391.2262265990301</v>
      </c>
      <c r="X112" s="121">
        <v>417.09758712696799</v>
      </c>
      <c r="Y112" s="93">
        <v>0.78238306444684613</v>
      </c>
      <c r="Z112" s="141">
        <v>15.548430032064831</v>
      </c>
    </row>
    <row r="113" spans="1:26">
      <c r="A113" s="89">
        <v>107</v>
      </c>
      <c r="B113" s="120">
        <v>124916</v>
      </c>
      <c r="C113" s="89" t="s">
        <v>633</v>
      </c>
      <c r="D113" s="89" t="s">
        <v>218</v>
      </c>
      <c r="E113" s="120" t="s">
        <v>1000</v>
      </c>
      <c r="F113" s="323">
        <f>'Table S3a'!F114/('Table S6a'!$Z113/100)</f>
        <v>36.889842359852835</v>
      </c>
      <c r="G113" s="323">
        <f>'Table S3a'!G114/('Table S6a'!$Z113/100)</f>
        <v>83.024082196787589</v>
      </c>
      <c r="H113" s="323">
        <f>'Table S3a'!H114/('Table S6a'!$Z113/100)</f>
        <v>9.8895839381585713</v>
      </c>
      <c r="I113" s="323">
        <f>'Table S3a'!I114/('Table S6a'!$Z113/100)</f>
        <v>37.772061725306898</v>
      </c>
      <c r="J113" s="323">
        <f>'Table S3a'!J114/('Table S6a'!$Z113/100)</f>
        <v>8.3940390892972285</v>
      </c>
      <c r="K113" s="324">
        <f>'Table S3a'!K114/('Table S6a'!$Z113/100)</f>
        <v>1.6025881008070562</v>
      </c>
      <c r="L113" s="324">
        <f>'Table S3a'!L114/('Table S6a'!$Z113/100)</f>
        <v>8.9685486243787214</v>
      </c>
      <c r="M113" s="324">
        <f>'Table S3a'!M114/('Table S6a'!$Z113/100)</f>
        <v>1.5303995819323752</v>
      </c>
      <c r="N113" s="324">
        <f>'Table S3a'!N114/('Table S6a'!$Z113/100)</f>
        <v>10.895055095027169</v>
      </c>
      <c r="O113" s="324">
        <f>'Table S3a'!O114/('Table S6a'!$Z113/100)</f>
        <v>2.2658304213388467</v>
      </c>
      <c r="P113" s="324">
        <f>'Table S3a'!P114/('Table S6a'!$Z113/100)</f>
        <v>7.7762127859265142</v>
      </c>
      <c r="Q113" s="324">
        <f>'Table S3a'!Q114/('Table S6a'!$Z113/100)</f>
        <v>1.1019473995553504</v>
      </c>
      <c r="R113" s="324">
        <f>'Table S3a'!R114/('Table S6a'!$Z113/100)</f>
        <v>8.1766292562818048</v>
      </c>
      <c r="S113" s="324">
        <f>'Table S3a'!S114/('Table S6a'!$Z113/100)</f>
        <v>1.2890711047707784</v>
      </c>
      <c r="T113" s="324">
        <f>'Table S3a'!T114/('Table S6a'!$Z113/100)</f>
        <v>73.519123768104762</v>
      </c>
      <c r="U113" s="321">
        <f>'Table S3a'!U114/('Table S6a'!$Z113/100)</f>
        <v>21.133889245895201</v>
      </c>
      <c r="V113" s="141" cm="1">
        <f t="array" ref="V113">SUM(H113:I113+M113:N113)</f>
        <v>60.08710034042501</v>
      </c>
      <c r="W113" s="121">
        <v>293.09501544752652</v>
      </c>
      <c r="X113" s="121">
        <v>314.22890469342173</v>
      </c>
      <c r="Y113" s="93">
        <v>0.66560019424822714</v>
      </c>
      <c r="Z113" s="141">
        <v>24.113475177305098</v>
      </c>
    </row>
    <row r="114" spans="1:26">
      <c r="A114" s="89">
        <v>108</v>
      </c>
      <c r="B114" s="120">
        <v>124917</v>
      </c>
      <c r="C114" s="89" t="s">
        <v>633</v>
      </c>
      <c r="D114" s="89" t="s">
        <v>218</v>
      </c>
      <c r="E114" s="120" t="s">
        <v>1000</v>
      </c>
      <c r="F114" s="323">
        <f>'Table S3a'!F115/('Table S6a'!$Z114/100)</f>
        <v>57.849202895804872</v>
      </c>
      <c r="G114" s="323">
        <f>'Table S3a'!G115/('Table S6a'!$Z114/100)</f>
        <v>113.00815246771333</v>
      </c>
      <c r="H114" s="323">
        <f>'Table S3a'!H115/('Table S6a'!$Z114/100)</f>
        <v>12.217921190081972</v>
      </c>
      <c r="I114" s="323">
        <f>'Table S3a'!I115/('Table S6a'!$Z114/100)</f>
        <v>44.356446966003347</v>
      </c>
      <c r="J114" s="323">
        <f>'Table S3a'!J115/('Table S6a'!$Z114/100)</f>
        <v>7.9035190122735504</v>
      </c>
      <c r="K114" s="324">
        <f>'Table S3a'!K115/('Table S6a'!$Z114/100)</f>
        <v>1.5247931487436435</v>
      </c>
      <c r="L114" s="324">
        <f>'Table S3a'!L115/('Table S6a'!$Z114/100)</f>
        <v>6.8891849973281944</v>
      </c>
      <c r="M114" s="324">
        <f>'Table S3a'!M115/('Table S6a'!$Z114/100)</f>
        <v>0.945586436057826</v>
      </c>
      <c r="N114" s="324">
        <f>'Table S3a'!N115/('Table S6a'!$Z114/100)</f>
        <v>5.3908785512379076</v>
      </c>
      <c r="O114" s="324">
        <f>'Table S3a'!O115/('Table S6a'!$Z114/100)</f>
        <v>0.94567051161324422</v>
      </c>
      <c r="P114" s="324">
        <f>'Table S3a'!P115/('Table S6a'!$Z114/100)</f>
        <v>2.9040034800123737</v>
      </c>
      <c r="Q114" s="324">
        <f>'Table S3a'!Q115/('Table S6a'!$Z114/100)</f>
        <v>0.37920542827096304</v>
      </c>
      <c r="R114" s="324">
        <f>'Table S3a'!R115/('Table S6a'!$Z114/100)</f>
        <v>2.7093292928644526</v>
      </c>
      <c r="S114" s="324">
        <f>'Table S3a'!S115/('Table S6a'!$Z114/100)</f>
        <v>0.40826353703572293</v>
      </c>
      <c r="T114" s="324">
        <f>'Table S3a'!T115/('Table S6a'!$Z114/100)</f>
        <v>27.739422988960232</v>
      </c>
      <c r="U114" s="321">
        <f>'Table S3a'!U115/('Table S6a'!$Z114/100)</f>
        <v>10.082320138972912</v>
      </c>
      <c r="V114" s="141" cm="1">
        <f t="array" ref="V114">SUM(H114:I114+M114:N114)</f>
        <v>62.910833143381048</v>
      </c>
      <c r="W114" s="121">
        <v>285.17158090400164</v>
      </c>
      <c r="X114" s="121">
        <v>295.25390104297458</v>
      </c>
      <c r="Y114" s="93">
        <v>0.21176742520990682</v>
      </c>
      <c r="Z114" s="141">
        <v>81.068358575521827</v>
      </c>
    </row>
    <row r="115" spans="1:26">
      <c r="A115" s="89">
        <v>109</v>
      </c>
      <c r="B115" s="120">
        <v>124918</v>
      </c>
      <c r="C115" s="89" t="s">
        <v>633</v>
      </c>
      <c r="D115" s="89" t="s">
        <v>218</v>
      </c>
      <c r="E115" s="120" t="s">
        <v>1000</v>
      </c>
      <c r="F115" s="323">
        <f>'Table S3a'!F116/('Table S6a'!$Z115/100)</f>
        <v>86.226877774483839</v>
      </c>
      <c r="G115" s="323">
        <f>'Table S3a'!G116/('Table S6a'!$Z115/100)</f>
        <v>181.41465187141114</v>
      </c>
      <c r="H115" s="323">
        <f>'Table S3a'!H116/('Table S6a'!$Z115/100)</f>
        <v>20.430563675203746</v>
      </c>
      <c r="I115" s="323">
        <f>'Table S3a'!I116/('Table S6a'!$Z115/100)</f>
        <v>76.654821723313646</v>
      </c>
      <c r="J115" s="323">
        <f>'Table S3a'!J116/('Table S6a'!$Z115/100)</f>
        <v>15.685341104121651</v>
      </c>
      <c r="K115" s="324">
        <f>'Table S3a'!K116/('Table S6a'!$Z115/100)</f>
        <v>3.1531605950211889</v>
      </c>
      <c r="L115" s="324">
        <f>'Table S3a'!L116/('Table S6a'!$Z115/100)</f>
        <v>16.767726289803857</v>
      </c>
      <c r="M115" s="324">
        <f>'Table S3a'!M116/('Table S6a'!$Z115/100)</f>
        <v>2.8830301875687345</v>
      </c>
      <c r="N115" s="324">
        <f>'Table S3a'!N116/('Table S6a'!$Z115/100)</f>
        <v>21.058508922171853</v>
      </c>
      <c r="O115" s="324">
        <f>'Table S3a'!O116/('Table S6a'!$Z115/100)</f>
        <v>4.6336043442743238</v>
      </c>
      <c r="P115" s="324">
        <f>'Table S3a'!P116/('Table S6a'!$Z115/100)</f>
        <v>16.693645163981532</v>
      </c>
      <c r="Q115" s="324">
        <f>'Table S3a'!Q116/('Table S6a'!$Z115/100)</f>
        <v>2.469162791789143</v>
      </c>
      <c r="R115" s="324">
        <f>'Table S3a'!R116/('Table S6a'!$Z115/100)</f>
        <v>19.251985279415678</v>
      </c>
      <c r="S115" s="324">
        <f>'Table S3a'!S116/('Table S6a'!$Z115/100)</f>
        <v>3.1314424318617706</v>
      </c>
      <c r="T115" s="324">
        <f>'Table S3a'!T116/('Table S6a'!$Z115/100)</f>
        <v>141.61620584491689</v>
      </c>
      <c r="U115" s="321">
        <f>'Table S3a'!U116/('Table S6a'!$Z115/100)</f>
        <v>31.959743083291915</v>
      </c>
      <c r="V115" s="141" cm="1">
        <f t="array" ref="V115">SUM(H115:I115+M115:N115)</f>
        <v>121.02692450825798</v>
      </c>
      <c r="W115" s="121">
        <v>612.07072799933917</v>
      </c>
      <c r="X115" s="121">
        <v>644.03047108263104</v>
      </c>
      <c r="Y115" s="93">
        <v>0.60896689869096288</v>
      </c>
      <c r="Z115" s="141">
        <v>11.092140123638595</v>
      </c>
    </row>
    <row r="116" spans="1:26">
      <c r="A116" s="89">
        <v>110</v>
      </c>
      <c r="B116" s="120">
        <v>124919</v>
      </c>
      <c r="C116" s="89" t="s">
        <v>633</v>
      </c>
      <c r="D116" s="89" t="s">
        <v>218</v>
      </c>
      <c r="E116" s="120" t="s">
        <v>1000</v>
      </c>
      <c r="F116" s="323">
        <f>'Table S3a'!F117/('Table S6a'!$Z116/100)</f>
        <v>50.451846662053434</v>
      </c>
      <c r="G116" s="323">
        <f>'Table S3a'!G117/('Table S6a'!$Z116/100)</f>
        <v>105.18359386443991</v>
      </c>
      <c r="H116" s="323">
        <f>'Table S3a'!H117/('Table S6a'!$Z116/100)</f>
        <v>12.234169808350286</v>
      </c>
      <c r="I116" s="323">
        <f>'Table S3a'!I117/('Table S6a'!$Z116/100)</f>
        <v>48.559503423574263</v>
      </c>
      <c r="J116" s="323">
        <f>'Table S3a'!J117/('Table S6a'!$Z116/100)</f>
        <v>11.028347295570832</v>
      </c>
      <c r="K116" s="324">
        <f>'Table S3a'!K117/('Table S6a'!$Z116/100)</f>
        <v>2.4755499177705644</v>
      </c>
      <c r="L116" s="324">
        <f>'Table S3a'!L117/('Table S6a'!$Z116/100)</f>
        <v>13.843335797889647</v>
      </c>
      <c r="M116" s="324">
        <f>'Table S3a'!M117/('Table S6a'!$Z116/100)</f>
        <v>2.6096551978079945</v>
      </c>
      <c r="N116" s="324">
        <f>'Table S3a'!N117/('Table S6a'!$Z116/100)</f>
        <v>20.761788582227602</v>
      </c>
      <c r="O116" s="324">
        <f>'Table S3a'!O117/('Table S6a'!$Z116/100)</f>
        <v>4.7315118788665984</v>
      </c>
      <c r="P116" s="324">
        <f>'Table S3a'!P117/('Table S6a'!$Z116/100)</f>
        <v>17.261397025523056</v>
      </c>
      <c r="Q116" s="324">
        <f>'Table S3a'!Q117/('Table S6a'!$Z116/100)</f>
        <v>2.6131344600240456</v>
      </c>
      <c r="R116" s="324">
        <f>'Table S3a'!R117/('Table S6a'!$Z116/100)</f>
        <v>20.661043380557274</v>
      </c>
      <c r="S116" s="324">
        <f>'Table S3a'!S117/('Table S6a'!$Z116/100)</f>
        <v>3.3909156944678607</v>
      </c>
      <c r="T116" s="324">
        <f>'Table S3a'!T117/('Table S6a'!$Z116/100)</f>
        <v>138.00233058826237</v>
      </c>
      <c r="U116" s="321">
        <f>'Table S3a'!U117/('Table S6a'!$Z116/100)</f>
        <v>37.67682705092237</v>
      </c>
      <c r="V116" s="141" cm="1">
        <f t="array" ref="V116">SUM(H116:I116+M116:N116)</f>
        <v>84.165117011960149</v>
      </c>
      <c r="W116" s="121">
        <v>453.8081235773858</v>
      </c>
      <c r="X116" s="121">
        <v>491.48495062830818</v>
      </c>
      <c r="Y116" s="93">
        <v>0.99513404165568797</v>
      </c>
      <c r="Z116" s="141">
        <v>13.659135559921353</v>
      </c>
    </row>
    <row r="117" spans="1:26">
      <c r="A117" s="89">
        <v>111</v>
      </c>
      <c r="B117" s="120">
        <v>124920</v>
      </c>
      <c r="C117" s="89" t="s">
        <v>633</v>
      </c>
      <c r="D117" s="89" t="s">
        <v>218</v>
      </c>
      <c r="E117" s="120" t="s">
        <v>1000</v>
      </c>
      <c r="F117" s="323">
        <f>'Table S3a'!F118/('Table S6a'!$Z117/100)</f>
        <v>30.785502503096957</v>
      </c>
      <c r="G117" s="323">
        <f>'Table S3a'!G118/('Table S6a'!$Z117/100)</f>
        <v>44.944710821279699</v>
      </c>
      <c r="H117" s="323">
        <f>'Table S3a'!H118/('Table S6a'!$Z117/100)</f>
        <v>4.4204955237124546</v>
      </c>
      <c r="I117" s="323">
        <f>'Table S3a'!I118/('Table S6a'!$Z117/100)</f>
        <v>15.31466174864271</v>
      </c>
      <c r="J117" s="323">
        <f>'Table S3a'!J118/('Table S6a'!$Z117/100)</f>
        <v>2.5761257078761073</v>
      </c>
      <c r="K117" s="324">
        <f>'Table S3a'!K118/('Table S6a'!$Z117/100)</f>
        <v>0.50519946733997634</v>
      </c>
      <c r="L117" s="324">
        <f>'Table S3a'!L118/('Table S6a'!$Z117/100)</f>
        <v>2.4349653924537069</v>
      </c>
      <c r="M117" s="324">
        <f>'Table S3a'!M118/('Table S6a'!$Z117/100)</f>
        <v>0.35886361896085706</v>
      </c>
      <c r="N117" s="324">
        <f>'Table S3a'!N118/('Table S6a'!$Z117/100)</f>
        <v>2.3472753065296961</v>
      </c>
      <c r="O117" s="324">
        <f>'Table S3a'!O118/('Table S6a'!$Z117/100)</f>
        <v>0.45629740665898083</v>
      </c>
      <c r="P117" s="324">
        <f>'Table S3a'!P118/('Table S6a'!$Z117/100)</f>
        <v>1.5320161645847523</v>
      </c>
      <c r="Q117" s="324">
        <f>'Table S3a'!Q118/('Table S6a'!$Z117/100)</f>
        <v>0.2110980166694652</v>
      </c>
      <c r="R117" s="324">
        <f>'Table S3a'!R118/('Table S6a'!$Z117/100)</f>
        <v>1.6000251990082619</v>
      </c>
      <c r="S117" s="324">
        <f>'Table S3a'!S118/('Table S6a'!$Z117/100)</f>
        <v>0.2490705900722045</v>
      </c>
      <c r="T117" s="324">
        <f>'Table S3a'!T118/('Table S6a'!$Z117/100)</f>
        <v>14.109510563754117</v>
      </c>
      <c r="U117" s="321">
        <f>'Table S3a'!U118/('Table S6a'!$Z117/100)</f>
        <v>7.1013418927208045</v>
      </c>
      <c r="V117" s="141" cm="1">
        <f t="array" ref="V117">SUM(H117:I117+M117:N117)</f>
        <v>22.441296197845716</v>
      </c>
      <c r="W117" s="121">
        <v>121.84581803063992</v>
      </c>
      <c r="X117" s="121">
        <v>128.94715992336072</v>
      </c>
      <c r="Y117" s="93">
        <v>0.24279843355382599</v>
      </c>
      <c r="Z117" s="141">
        <v>90.438509726343582</v>
      </c>
    </row>
    <row r="118" spans="1:26">
      <c r="A118" s="89">
        <v>112</v>
      </c>
      <c r="B118" s="120">
        <v>124925</v>
      </c>
      <c r="C118" s="89" t="s">
        <v>633</v>
      </c>
      <c r="D118" s="89" t="s">
        <v>218</v>
      </c>
      <c r="E118" s="120" t="s">
        <v>1000</v>
      </c>
      <c r="F118" s="323">
        <f>'Table S3a'!F119/('Table S6a'!$Z118/100)</f>
        <v>15.028246582125011</v>
      </c>
      <c r="G118" s="323">
        <f>'Table S3a'!G119/('Table S6a'!$Z118/100)</f>
        <v>27.379291411942862</v>
      </c>
      <c r="H118" s="323">
        <f>'Table S3a'!H119/('Table S6a'!$Z118/100)</f>
        <v>2.9918246331487581</v>
      </c>
      <c r="I118" s="323">
        <f>'Table S3a'!I119/('Table S6a'!$Z118/100)</f>
        <v>10.952631032295617</v>
      </c>
      <c r="J118" s="323">
        <f>'Table S3a'!J119/('Table S6a'!$Z118/100)</f>
        <v>2.1604882890588724</v>
      </c>
      <c r="K118" s="324">
        <f>'Table S3a'!K119/('Table S6a'!$Z118/100)</f>
        <v>0.36351466353295947</v>
      </c>
      <c r="L118" s="324">
        <f>'Table S3a'!L119/('Table S6a'!$Z118/100)</f>
        <v>2.0982615720666238</v>
      </c>
      <c r="M118" s="324">
        <f>'Table S3a'!M119/('Table S6a'!$Z118/100)</f>
        <v>0.36437793849692501</v>
      </c>
      <c r="N118" s="324">
        <f>'Table S3a'!N119/('Table S6a'!$Z118/100)</f>
        <v>2.6813959102796692</v>
      </c>
      <c r="O118" s="324">
        <f>'Table S3a'!O119/('Table S6a'!$Z118/100)</f>
        <v>0.55689307663494814</v>
      </c>
      <c r="P118" s="324">
        <f>'Table S3a'!P119/('Table S6a'!$Z118/100)</f>
        <v>1.975275300572962</v>
      </c>
      <c r="Q118" s="324">
        <f>'Table S3a'!Q119/('Table S6a'!$Z118/100)</f>
        <v>0.2770130600607712</v>
      </c>
      <c r="R118" s="324">
        <f>'Table S3a'!R119/('Table S6a'!$Z118/100)</f>
        <v>2.1163502851704563</v>
      </c>
      <c r="S118" s="324">
        <f>'Table S3a'!S119/('Table S6a'!$Z118/100)</f>
        <v>0.30760507648710228</v>
      </c>
      <c r="T118" s="324">
        <f>'Table S3a'!T119/('Table S6a'!$Z118/100)</f>
        <v>17.485136611897779</v>
      </c>
      <c r="U118" s="321">
        <f>'Table S3a'!U119/('Table S6a'!$Z118/100)</f>
        <v>8.7393988196637906</v>
      </c>
      <c r="V118" s="141" cm="1">
        <f t="array" ref="V118">SUM(H118:I118+M118:N118)</f>
        <v>16.990229514220971</v>
      </c>
      <c r="W118" s="121">
        <v>86.73830544377131</v>
      </c>
      <c r="X118" s="121">
        <v>95.477704263435101</v>
      </c>
      <c r="Y118" s="93">
        <v>0.48238978343131916</v>
      </c>
      <c r="Z118" s="141">
        <v>91.294099159267617</v>
      </c>
    </row>
    <row r="119" spans="1:26">
      <c r="A119" s="89">
        <v>113</v>
      </c>
      <c r="B119" s="120">
        <v>124926</v>
      </c>
      <c r="C119" s="89" t="s">
        <v>633</v>
      </c>
      <c r="D119" s="89" t="s">
        <v>218</v>
      </c>
      <c r="E119" s="120" t="s">
        <v>1000</v>
      </c>
      <c r="F119" s="323">
        <f>'Table S3a'!F120/('Table S6a'!$Z119/100)</f>
        <v>89.24187711059902</v>
      </c>
      <c r="G119" s="323">
        <f>'Table S3a'!G120/('Table S6a'!$Z119/100)</f>
        <v>177.71327354853568</v>
      </c>
      <c r="H119" s="323">
        <f>'Table S3a'!H120/('Table S6a'!$Z119/100)</f>
        <v>19.846660111776469</v>
      </c>
      <c r="I119" s="323">
        <f>'Table S3a'!I120/('Table S6a'!$Z119/100)</f>
        <v>72.54138834611166</v>
      </c>
      <c r="J119" s="323">
        <f>'Table S3a'!J120/('Table S6a'!$Z119/100)</f>
        <v>14.132387059956674</v>
      </c>
      <c r="K119" s="324">
        <f>'Table S3a'!K120/('Table S6a'!$Z119/100)</f>
        <v>1.7761407595682233</v>
      </c>
      <c r="L119" s="324">
        <f>'Table S3a'!L120/('Table S6a'!$Z119/100)</f>
        <v>12.700776271315918</v>
      </c>
      <c r="M119" s="324">
        <f>'Table S3a'!M120/('Table S6a'!$Z119/100)</f>
        <v>1.9746010371314402</v>
      </c>
      <c r="N119" s="324">
        <f>'Table S3a'!N120/('Table S6a'!$Z119/100)</f>
        <v>12.417687287842806</v>
      </c>
      <c r="O119" s="324">
        <f>'Table S3a'!O120/('Table S6a'!$Z119/100)</f>
        <v>2.3441823148160927</v>
      </c>
      <c r="P119" s="324">
        <f>'Table S3a'!P120/('Table S6a'!$Z119/100)</f>
        <v>7.6249441650676761</v>
      </c>
      <c r="Q119" s="324">
        <f>'Table S3a'!Q120/('Table S6a'!$Z119/100)</f>
        <v>1.0672851004557775</v>
      </c>
      <c r="R119" s="324">
        <f>'Table S3a'!R120/('Table S6a'!$Z119/100)</f>
        <v>7.9763145511304598</v>
      </c>
      <c r="S119" s="324">
        <f>'Table S3a'!S120/('Table S6a'!$Z119/100)</f>
        <v>1.2213389697944048</v>
      </c>
      <c r="T119" s="324">
        <f>'Table S3a'!T120/('Table S6a'!$Z119/100)</f>
        <v>67.576857193554559</v>
      </c>
      <c r="U119" s="321">
        <f>'Table S3a'!U120/('Table S6a'!$Z119/100)</f>
        <v>17.298789382508698</v>
      </c>
      <c r="V119" s="141" cm="1">
        <f t="array" ref="V119">SUM(H119:I119+M119:N119)</f>
        <v>106.78033678286238</v>
      </c>
      <c r="W119" s="121">
        <v>490.155713827657</v>
      </c>
      <c r="X119" s="121">
        <v>507.45450321016568</v>
      </c>
      <c r="Y119" s="93">
        <v>0.31241701457665283</v>
      </c>
      <c r="Z119" s="141">
        <v>41.994871794871777</v>
      </c>
    </row>
    <row r="120" spans="1:26">
      <c r="A120" s="89">
        <v>114</v>
      </c>
      <c r="B120" s="120">
        <v>124927</v>
      </c>
      <c r="C120" s="89" t="s">
        <v>633</v>
      </c>
      <c r="D120" s="89" t="s">
        <v>218</v>
      </c>
      <c r="E120" s="120" t="s">
        <v>1000</v>
      </c>
      <c r="F120" s="323">
        <f>'Table S3a'!F121/('Table S6a'!$Z120/100)</f>
        <v>53.599483137109772</v>
      </c>
      <c r="G120" s="323">
        <f>'Table S3a'!G121/('Table S6a'!$Z120/100)</f>
        <v>108.07122511706726</v>
      </c>
      <c r="H120" s="323">
        <f>'Table S3a'!H121/('Table S6a'!$Z120/100)</f>
        <v>11.954665311823717</v>
      </c>
      <c r="I120" s="323">
        <f>'Table S3a'!I121/('Table S6a'!$Z120/100)</f>
        <v>41.633858634363833</v>
      </c>
      <c r="J120" s="323">
        <f>'Table S3a'!J121/('Table S6a'!$Z120/100)</f>
        <v>7.6948079132135705</v>
      </c>
      <c r="K120" s="324">
        <f>'Table S3a'!K121/('Table S6a'!$Z120/100)</f>
        <v>0.55888872921188504</v>
      </c>
      <c r="L120" s="324">
        <f>'Table S3a'!L121/('Table S6a'!$Z120/100)</f>
        <v>6.7781069955190167</v>
      </c>
      <c r="M120" s="324">
        <f>'Table S3a'!M121/('Table S6a'!$Z120/100)</f>
        <v>1.0378011531029929</v>
      </c>
      <c r="N120" s="324">
        <f>'Table S3a'!N121/('Table S6a'!$Z120/100)</f>
        <v>6.5508078951910829</v>
      </c>
      <c r="O120" s="324">
        <f>'Table S3a'!O121/('Table S6a'!$Z120/100)</f>
        <v>1.1964036614939035</v>
      </c>
      <c r="P120" s="324">
        <f>'Table S3a'!P121/('Table S6a'!$Z120/100)</f>
        <v>3.8769146188366177</v>
      </c>
      <c r="Q120" s="324">
        <f>'Table S3a'!Q121/('Table S6a'!$Z120/100)</f>
        <v>0.53302590154998419</v>
      </c>
      <c r="R120" s="324">
        <f>'Table S3a'!R121/('Table S6a'!$Z120/100)</f>
        <v>3.8681805270479726</v>
      </c>
      <c r="S120" s="324">
        <f>'Table S3a'!S121/('Table S6a'!$Z120/100)</f>
        <v>0.54431630481263171</v>
      </c>
      <c r="T120" s="324">
        <f>'Table S3a'!T121/('Table S6a'!$Z120/100)</f>
        <v>35.875905308545249</v>
      </c>
      <c r="U120" s="321">
        <f>'Table S3a'!U121/('Table S6a'!$Z120/100)</f>
        <v>5.9902332221083894</v>
      </c>
      <c r="V120" s="141" cm="1">
        <f t="array" ref="V120">SUM(H120:I120+M120:N120)</f>
        <v>61.177132994481624</v>
      </c>
      <c r="W120" s="121">
        <v>283.77439120888948</v>
      </c>
      <c r="X120" s="121">
        <v>289.76462443099786</v>
      </c>
      <c r="Y120" s="93">
        <v>0.27279322260465877</v>
      </c>
      <c r="Z120" s="141">
        <v>96.077312602524813</v>
      </c>
    </row>
    <row r="121" spans="1:26">
      <c r="A121" s="89">
        <v>115</v>
      </c>
      <c r="B121" s="120">
        <v>124928</v>
      </c>
      <c r="C121" s="89" t="s">
        <v>633</v>
      </c>
      <c r="D121" s="89" t="s">
        <v>218</v>
      </c>
      <c r="E121" s="120" t="s">
        <v>1000</v>
      </c>
      <c r="F121" s="323">
        <f>'Table S3a'!F122/('Table S6a'!$Z121/100)</f>
        <v>53.410433274390947</v>
      </c>
      <c r="G121" s="323">
        <f>'Table S3a'!G122/('Table S6a'!$Z121/100)</f>
        <v>107.76855938280782</v>
      </c>
      <c r="H121" s="323">
        <f>'Table S3a'!H122/('Table S6a'!$Z121/100)</f>
        <v>11.924805467766053</v>
      </c>
      <c r="I121" s="323">
        <f>'Table S3a'!I122/('Table S6a'!$Z121/100)</f>
        <v>41.358477069426989</v>
      </c>
      <c r="J121" s="323">
        <f>'Table S3a'!J122/('Table S6a'!$Z121/100)</f>
        <v>7.6423058893504523</v>
      </c>
      <c r="K121" s="324">
        <f>'Table S3a'!K122/('Table S6a'!$Z121/100)</f>
        <v>0.5423438443675398</v>
      </c>
      <c r="L121" s="324">
        <f>'Table S3a'!L122/('Table S6a'!$Z121/100)</f>
        <v>6.6897943160163464</v>
      </c>
      <c r="M121" s="324">
        <f>'Table S3a'!M122/('Table S6a'!$Z121/100)</f>
        <v>1.0271849590957907</v>
      </c>
      <c r="N121" s="324">
        <f>'Table S3a'!N122/('Table S6a'!$Z121/100)</f>
        <v>6.4493822450085414</v>
      </c>
      <c r="O121" s="324">
        <f>'Table S3a'!O122/('Table S6a'!$Z121/100)</f>
        <v>1.183924920972371</v>
      </c>
      <c r="P121" s="324">
        <f>'Table S3a'!P122/('Table S6a'!$Z121/100)</f>
        <v>3.770563291080026</v>
      </c>
      <c r="Q121" s="324">
        <f>'Table S3a'!Q122/('Table S6a'!$Z121/100)</f>
        <v>0.51894303000008624</v>
      </c>
      <c r="R121" s="324">
        <f>'Table S3a'!R122/('Table S6a'!$Z121/100)</f>
        <v>3.7668785870158876</v>
      </c>
      <c r="S121" s="324">
        <f>'Table S3a'!S122/('Table S6a'!$Z121/100)</f>
        <v>0.53708936898204906</v>
      </c>
      <c r="T121" s="324">
        <f>'Table S3a'!T122/('Table S6a'!$Z121/100)</f>
        <v>34.840715138357645</v>
      </c>
      <c r="U121" s="321">
        <f>'Table S3a'!U122/('Table S6a'!$Z121/100)</f>
        <v>5.9654839873980006</v>
      </c>
      <c r="V121" s="141" cm="1">
        <f t="array" ref="V121">SUM(H121:I121+M121:N121)</f>
        <v>60.759849741297373</v>
      </c>
      <c r="W121" s="121">
        <v>281.43140078463853</v>
      </c>
      <c r="X121" s="121">
        <v>287.39688477203651</v>
      </c>
      <c r="Y121" s="93">
        <v>0.26711209382271917</v>
      </c>
      <c r="Z121" s="141">
        <v>96.696107294733423</v>
      </c>
    </row>
    <row r="122" spans="1:26">
      <c r="A122" s="89">
        <v>116</v>
      </c>
      <c r="B122" s="120">
        <v>124929</v>
      </c>
      <c r="C122" s="89" t="s">
        <v>633</v>
      </c>
      <c r="D122" s="89" t="s">
        <v>218</v>
      </c>
      <c r="E122" s="120" t="s">
        <v>1000</v>
      </c>
      <c r="F122" s="323">
        <f>'Table S3a'!F123/('Table S6a'!$Z122/100)</f>
        <v>159.63956308501619</v>
      </c>
      <c r="G122" s="323">
        <f>'Table S3a'!G123/('Table S6a'!$Z122/100)</f>
        <v>349.97571080124175</v>
      </c>
      <c r="H122" s="323">
        <f>'Table S3a'!H123/('Table S6a'!$Z122/100)</f>
        <v>36.026624553375292</v>
      </c>
      <c r="I122" s="323">
        <f>'Table S3a'!I123/('Table S6a'!$Z122/100)</f>
        <v>130.37916805681425</v>
      </c>
      <c r="J122" s="323">
        <f>'Table S3a'!J123/('Table S6a'!$Z122/100)</f>
        <v>24.648000375028953</v>
      </c>
      <c r="K122" s="324">
        <f>'Table S3a'!K123/('Table S6a'!$Z122/100)</f>
        <v>3.1002917662810399</v>
      </c>
      <c r="L122" s="324">
        <f>'Table S3a'!L123/('Table S6a'!$Z122/100)</f>
        <v>22.553475638047484</v>
      </c>
      <c r="M122" s="324">
        <f>'Table S3a'!M123/('Table S6a'!$Z122/100)</f>
        <v>3.4899167461250951</v>
      </c>
      <c r="N122" s="324">
        <f>'Table S3a'!N123/('Table S6a'!$Z122/100)</f>
        <v>23.190109699384241</v>
      </c>
      <c r="O122" s="324">
        <f>'Table S3a'!O123/('Table S6a'!$Z122/100)</f>
        <v>4.6573147596494628</v>
      </c>
      <c r="P122" s="324">
        <f>'Table S3a'!P123/('Table S6a'!$Z122/100)</f>
        <v>16.139414703563819</v>
      </c>
      <c r="Q122" s="324">
        <f>'Table S3a'!Q123/('Table S6a'!$Z122/100)</f>
        <v>2.3299049925314201</v>
      </c>
      <c r="R122" s="324">
        <f>'Table S3a'!R123/('Table S6a'!$Z122/100)</f>
        <v>17.698246818587041</v>
      </c>
      <c r="S122" s="324">
        <f>'Table S3a'!S123/('Table S6a'!$Z122/100)</f>
        <v>2.8754104487159169</v>
      </c>
      <c r="T122" s="324">
        <f>'Table S3a'!T123/('Table S6a'!$Z122/100)</f>
        <v>158.51955504055135</v>
      </c>
      <c r="U122" s="321">
        <f>'Table S3a'!U123/('Table S6a'!$Z122/100)</f>
        <v>24.530360258331076</v>
      </c>
      <c r="V122" s="141" cm="1">
        <f t="array" ref="V122">SUM(H122:I122+M122:N122)</f>
        <v>193.08581905569889</v>
      </c>
      <c r="W122" s="121">
        <v>955.22270748491349</v>
      </c>
      <c r="X122" s="121">
        <v>979.75306774324451</v>
      </c>
      <c r="Y122" s="93">
        <v>0.36330081153722399</v>
      </c>
      <c r="Z122" s="141">
        <v>23.343311075293634</v>
      </c>
    </row>
    <row r="123" spans="1:26">
      <c r="A123" s="89">
        <v>117</v>
      </c>
      <c r="B123" s="120">
        <v>124930</v>
      </c>
      <c r="C123" s="89" t="s">
        <v>633</v>
      </c>
      <c r="D123" s="89" t="s">
        <v>218</v>
      </c>
      <c r="E123" s="120" t="s">
        <v>1000</v>
      </c>
      <c r="F123" s="323">
        <f>'Table S3a'!F124/('Table S6a'!$Z123/100)</f>
        <v>202.99284513695764</v>
      </c>
      <c r="G123" s="323">
        <f>'Table S3a'!G124/('Table S6a'!$Z123/100)</f>
        <v>444.09503249520878</v>
      </c>
      <c r="H123" s="323">
        <f>'Table S3a'!H124/('Table S6a'!$Z123/100)</f>
        <v>45.374523943433253</v>
      </c>
      <c r="I123" s="323">
        <f>'Table S3a'!I124/('Table S6a'!$Z123/100)</f>
        <v>162.92838974146704</v>
      </c>
      <c r="J123" s="323">
        <f>'Table S3a'!J124/('Table S6a'!$Z123/100)</f>
        <v>30.386146477402264</v>
      </c>
      <c r="K123" s="324">
        <f>'Table S3a'!K124/('Table S6a'!$Z123/100)</f>
        <v>3.7607551034467401</v>
      </c>
      <c r="L123" s="324">
        <f>'Table S3a'!L124/('Table S6a'!$Z123/100)</f>
        <v>27.076185535709893</v>
      </c>
      <c r="M123" s="324">
        <f>'Table S3a'!M124/('Table S6a'!$Z123/100)</f>
        <v>4.1259907016042643</v>
      </c>
      <c r="N123" s="324">
        <f>'Table S3a'!N124/('Table S6a'!$Z123/100)</f>
        <v>26.594241615194342</v>
      </c>
      <c r="O123" s="324">
        <f>'Table S3a'!O124/('Table S6a'!$Z123/100)</f>
        <v>5.3168553259718596</v>
      </c>
      <c r="P123" s="324">
        <f>'Table S3a'!P124/('Table S6a'!$Z123/100)</f>
        <v>18.255847240584057</v>
      </c>
      <c r="Q123" s="324">
        <f>'Table S3a'!Q124/('Table S6a'!$Z123/100)</f>
        <v>2.6334324359544317</v>
      </c>
      <c r="R123" s="324">
        <f>'Table S3a'!R124/('Table S6a'!$Z123/100)</f>
        <v>19.750173744060014</v>
      </c>
      <c r="S123" s="324">
        <f>'Table S3a'!S124/('Table S6a'!$Z123/100)</f>
        <v>3.203413882590362</v>
      </c>
      <c r="T123" s="324">
        <f>'Table S3a'!T124/('Table S6a'!$Z123/100)</f>
        <v>179.55639416309367</v>
      </c>
      <c r="U123" s="321">
        <f>'Table S3a'!U124/('Table S6a'!$Z123/100)</f>
        <v>25.412621372399183</v>
      </c>
      <c r="V123" s="141" cm="1">
        <f t="array" ref="V123">SUM(H123:I123+M123:N123)</f>
        <v>239.0231460016989</v>
      </c>
      <c r="W123" s="121">
        <v>1176.0502275426788</v>
      </c>
      <c r="X123" s="121">
        <v>1201.462848915078</v>
      </c>
      <c r="Y123" s="93">
        <v>0.32770472718670296</v>
      </c>
      <c r="Z123" s="141">
        <v>21.403218173213364</v>
      </c>
    </row>
    <row r="125" spans="1:26" customFormat="1" ht="15">
      <c r="A125" s="1"/>
      <c r="C125" s="1"/>
      <c r="D125" s="1"/>
      <c r="E125" s="1" t="s">
        <v>921</v>
      </c>
      <c r="F125" s="1"/>
      <c r="G125" s="1"/>
      <c r="H125" s="1"/>
      <c r="I125" s="1"/>
      <c r="J125" s="1"/>
      <c r="K125" s="1"/>
      <c r="L125" s="1"/>
      <c r="M125" s="1"/>
      <c r="N125" s="1"/>
      <c r="O125" s="1"/>
      <c r="P125" s="1"/>
      <c r="Q125" s="1"/>
      <c r="R125" s="1"/>
      <c r="S125" s="1"/>
      <c r="T125" s="1"/>
      <c r="U125" s="1"/>
      <c r="V125" s="143">
        <f t="shared" ref="V125" si="0">MIN(V6:V123)</f>
        <v>8.0991532703399187</v>
      </c>
      <c r="W125" s="143">
        <f t="shared" ref="W125:Z125" si="1">MIN(W6:W123)</f>
        <v>41.195238679592592</v>
      </c>
      <c r="X125" s="143">
        <f t="shared" si="1"/>
        <v>44.999386427782554</v>
      </c>
      <c r="Y125" s="143">
        <f t="shared" si="1"/>
        <v>0.15480263157894736</v>
      </c>
      <c r="Z125" s="143">
        <f t="shared" si="1"/>
        <v>5.0999999999999996</v>
      </c>
    </row>
    <row r="126" spans="1:26" customFormat="1" ht="15">
      <c r="A126" s="1"/>
      <c r="B126" t="s">
        <v>387</v>
      </c>
      <c r="C126" s="1"/>
      <c r="D126" s="1"/>
      <c r="E126" s="1" t="s">
        <v>922</v>
      </c>
      <c r="F126" s="1"/>
      <c r="G126" s="1"/>
      <c r="H126" s="1"/>
      <c r="I126" s="1"/>
      <c r="J126" s="1"/>
      <c r="K126" s="1"/>
      <c r="L126" s="1"/>
      <c r="M126" s="1"/>
      <c r="N126" s="1"/>
      <c r="O126" s="1"/>
      <c r="P126" s="1"/>
      <c r="Q126" s="1"/>
      <c r="R126" s="1"/>
      <c r="S126" s="1"/>
      <c r="T126" s="1"/>
      <c r="U126" s="1"/>
      <c r="V126" s="143">
        <f t="shared" ref="V126" si="2">MAX(V6:V123)</f>
        <v>2189.0869800108048</v>
      </c>
      <c r="W126" s="143">
        <f t="shared" ref="W126:Z126" si="3">MAX(W6:W123)</f>
        <v>7730.6050783360333</v>
      </c>
      <c r="X126" s="143">
        <f t="shared" si="3"/>
        <v>7794.0842787682323</v>
      </c>
      <c r="Y126" s="143">
        <f t="shared" si="3"/>
        <v>1.2519999999999998</v>
      </c>
      <c r="Z126" s="143">
        <f t="shared" si="3"/>
        <v>96.79</v>
      </c>
    </row>
    <row r="127" spans="1:26" customFormat="1" ht="15">
      <c r="A127" s="1"/>
      <c r="C127" s="1"/>
      <c r="D127" s="1"/>
      <c r="E127" s="214" t="s">
        <v>385</v>
      </c>
      <c r="F127" s="214"/>
      <c r="G127" s="214"/>
      <c r="H127" s="214"/>
      <c r="I127" s="214"/>
      <c r="J127" s="214"/>
      <c r="K127" s="214"/>
      <c r="L127" s="214"/>
      <c r="M127" s="214"/>
      <c r="N127" s="214"/>
      <c r="O127" s="214"/>
      <c r="P127" s="214"/>
      <c r="Q127" s="214"/>
      <c r="R127" s="214"/>
      <c r="S127" s="214"/>
      <c r="T127" s="214"/>
      <c r="U127" s="214"/>
      <c r="V127" s="143">
        <f t="shared" ref="V127" si="4">AVERAGE(V7:V123)</f>
        <v>146.92793261556955</v>
      </c>
      <c r="W127" s="143">
        <f t="shared" ref="W127:Z127" si="5">AVERAGE(W7:W123)</f>
        <v>628.23411808479841</v>
      </c>
      <c r="X127" s="143">
        <f t="shared" si="5"/>
        <v>653.76748684601307</v>
      </c>
      <c r="Y127" s="143">
        <f t="shared" si="5"/>
        <v>0.47596738576090319</v>
      </c>
      <c r="Z127" s="143">
        <f t="shared" si="5"/>
        <v>36.152021986061378</v>
      </c>
    </row>
    <row r="128" spans="1:26" customFormat="1" ht="15">
      <c r="A128" s="1"/>
      <c r="C128" s="1"/>
      <c r="D128" s="1"/>
      <c r="E128" s="214" t="s">
        <v>386</v>
      </c>
      <c r="F128" s="214"/>
      <c r="G128" s="214"/>
      <c r="H128" s="214"/>
      <c r="I128" s="214"/>
      <c r="J128" s="214"/>
      <c r="K128" s="214"/>
      <c r="L128" s="214"/>
      <c r="M128" s="214"/>
      <c r="N128" s="214"/>
      <c r="O128" s="214"/>
      <c r="P128" s="214"/>
      <c r="Q128" s="214"/>
      <c r="R128" s="214"/>
      <c r="S128" s="214"/>
      <c r="T128" s="214"/>
      <c r="U128" s="214"/>
      <c r="V128" s="143">
        <f t="shared" ref="V128" si="6">MEDIAN(V6:V123)</f>
        <v>69.332243703223327</v>
      </c>
      <c r="W128" s="143">
        <f t="shared" ref="W128:Z128" si="7">MEDIAN(W6:W123)</f>
        <v>332.61720693454538</v>
      </c>
      <c r="X128" s="143">
        <f t="shared" si="7"/>
        <v>353.99568352221098</v>
      </c>
      <c r="Y128" s="143">
        <f t="shared" si="7"/>
        <v>0.41695430718444615</v>
      </c>
      <c r="Z128" s="143">
        <f t="shared" si="7"/>
        <v>25.405000000000001</v>
      </c>
    </row>
  </sheetData>
  <sortState xmlns:xlrd2="http://schemas.microsoft.com/office/spreadsheetml/2017/richdata2" ref="A6:Z111">
    <sortCondition ref="A6"/>
  </sortState>
  <mergeCells count="3">
    <mergeCell ref="V3:Y3"/>
    <mergeCell ref="F4:J4"/>
    <mergeCell ref="K4:T4"/>
  </mergeCells>
  <pageMargins left="0.7" right="0.7" top="0.75" bottom="0.75" header="0.3" footer="0.3"/>
  <pageSetup paperSize="3" scale="4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270D7-B15E-42CA-BDBE-BA10AEAB91FA}">
  <sheetPr>
    <tabColor theme="0" tint="-0.34998626667073579"/>
  </sheetPr>
  <dimension ref="A1:Y129"/>
  <sheetViews>
    <sheetView zoomScaleNormal="100" workbookViewId="0">
      <pane ySplit="6" topLeftCell="A101" activePane="bottomLeft" state="frozen"/>
      <selection activeCell="J33" sqref="J33"/>
      <selection pane="bottomLeft" activeCell="O134" sqref="A1:XFD1048576"/>
    </sheetView>
  </sheetViews>
  <sheetFormatPr defaultColWidth="8.85546875" defaultRowHeight="15"/>
  <cols>
    <col min="1" max="1" width="9.140625" bestFit="1" customWidth="1"/>
    <col min="2" max="25" width="9.140625" customWidth="1"/>
  </cols>
  <sheetData>
    <row r="1" spans="1:25">
      <c r="A1" s="1" t="s">
        <v>724</v>
      </c>
      <c r="B1" t="s">
        <v>725</v>
      </c>
    </row>
    <row r="2" spans="1:25">
      <c r="A2" s="1"/>
      <c r="B2" t="s">
        <v>923</v>
      </c>
    </row>
    <row r="3" spans="1:25" ht="16.149999999999999" customHeight="1">
      <c r="A3" s="229"/>
      <c r="C3" s="230"/>
      <c r="D3" s="230"/>
      <c r="E3" s="230"/>
      <c r="F3" s="230"/>
      <c r="G3" s="230"/>
      <c r="H3" s="230"/>
      <c r="I3" s="230"/>
      <c r="J3" s="230"/>
      <c r="K3" s="230"/>
      <c r="L3" s="230"/>
      <c r="M3" s="230"/>
      <c r="N3" s="230"/>
      <c r="O3" s="230"/>
      <c r="P3" s="230"/>
      <c r="Q3" s="230"/>
      <c r="R3" s="230"/>
      <c r="S3" s="230"/>
      <c r="T3" s="230"/>
      <c r="U3" s="230"/>
      <c r="V3" s="230"/>
      <c r="W3" s="230"/>
      <c r="X3" s="230"/>
      <c r="Y3" s="230"/>
    </row>
    <row r="4" spans="1:25" ht="17.25" customHeight="1">
      <c r="A4" s="374" t="s">
        <v>818</v>
      </c>
      <c r="B4" s="374"/>
      <c r="C4" s="374"/>
      <c r="D4" s="374"/>
      <c r="E4" s="374"/>
      <c r="F4" s="374"/>
      <c r="G4" s="374"/>
      <c r="H4" s="374"/>
      <c r="I4" s="374"/>
      <c r="J4" s="374"/>
      <c r="K4" s="374"/>
      <c r="L4" s="374"/>
      <c r="M4" s="374"/>
      <c r="N4" s="374"/>
      <c r="O4" s="374"/>
      <c r="P4" s="374"/>
      <c r="Q4" s="374"/>
      <c r="R4" s="374"/>
      <c r="S4" s="374"/>
      <c r="T4" s="374"/>
      <c r="U4" s="374"/>
      <c r="V4" s="374"/>
      <c r="W4" s="374"/>
      <c r="X4" s="374"/>
      <c r="Y4" s="374"/>
    </row>
    <row r="5" spans="1:25" ht="17.25" customHeight="1">
      <c r="A5" s="158"/>
      <c r="B5" s="158"/>
      <c r="C5" s="158"/>
      <c r="D5" s="158"/>
      <c r="E5" s="158"/>
      <c r="F5" s="158"/>
      <c r="G5" s="158"/>
      <c r="H5" s="158"/>
      <c r="I5" s="158"/>
      <c r="J5" s="158"/>
      <c r="K5" s="158"/>
      <c r="L5" s="158"/>
      <c r="M5" s="158"/>
      <c r="N5" s="158"/>
      <c r="O5" s="158"/>
      <c r="P5" s="158"/>
      <c r="Q5" s="158"/>
      <c r="R5" s="158"/>
      <c r="S5" s="158"/>
      <c r="T5" s="158"/>
      <c r="U5" s="158"/>
      <c r="V5" s="158"/>
      <c r="W5" s="158"/>
      <c r="X5" s="158"/>
      <c r="Y5" s="158"/>
    </row>
    <row r="6" spans="1:25" s="1" customFormat="1" ht="28.5" customHeight="1">
      <c r="A6" s="158" t="s">
        <v>288</v>
      </c>
      <c r="B6" s="158" t="s">
        <v>159</v>
      </c>
      <c r="C6" s="158" t="s">
        <v>160</v>
      </c>
      <c r="D6" s="158" t="s">
        <v>286</v>
      </c>
      <c r="E6" s="158" t="s">
        <v>285</v>
      </c>
      <c r="F6" s="158" t="s">
        <v>378</v>
      </c>
      <c r="G6" s="158" t="s">
        <v>379</v>
      </c>
      <c r="H6" s="158" t="s">
        <v>167</v>
      </c>
      <c r="I6" s="158" t="s">
        <v>168</v>
      </c>
      <c r="J6" s="158" t="s">
        <v>287</v>
      </c>
      <c r="K6" s="158" t="s">
        <v>169</v>
      </c>
      <c r="L6" s="158" t="s">
        <v>170</v>
      </c>
      <c r="M6" s="158" t="s">
        <v>172</v>
      </c>
      <c r="N6" s="158" t="s">
        <v>173</v>
      </c>
      <c r="O6" s="158" t="s">
        <v>174</v>
      </c>
      <c r="P6" s="158" t="s">
        <v>175</v>
      </c>
      <c r="Q6" s="158" t="s">
        <v>134</v>
      </c>
      <c r="R6" s="158" t="s">
        <v>132</v>
      </c>
      <c r="S6" s="158" t="s">
        <v>184</v>
      </c>
      <c r="T6" s="158" t="s">
        <v>185</v>
      </c>
      <c r="U6" s="158" t="s">
        <v>130</v>
      </c>
      <c r="V6" s="158" t="s">
        <v>135</v>
      </c>
      <c r="W6" s="158" t="s">
        <v>188</v>
      </c>
      <c r="X6" s="158" t="s">
        <v>189</v>
      </c>
      <c r="Y6" s="158" t="s">
        <v>149</v>
      </c>
    </row>
    <row r="7" spans="1:25">
      <c r="A7" s="89">
        <v>1</v>
      </c>
      <c r="B7" s="121">
        <v>825.67680714485073</v>
      </c>
      <c r="C7" s="121">
        <v>7.7867708624058061</v>
      </c>
      <c r="D7" s="121">
        <v>22277.811889478093</v>
      </c>
      <c r="E7" s="121">
        <v>291325.1465252582</v>
      </c>
      <c r="F7" s="117" t="s">
        <v>862</v>
      </c>
      <c r="G7" s="121">
        <v>22589.394362266259</v>
      </c>
      <c r="H7" s="121">
        <v>568.62963996650853</v>
      </c>
      <c r="I7" s="121">
        <v>342.72955623778955</v>
      </c>
      <c r="J7" s="121">
        <v>739.99441808540325</v>
      </c>
      <c r="K7" s="121">
        <v>37.398827797934693</v>
      </c>
      <c r="L7" s="121">
        <v>155.7912363940832</v>
      </c>
      <c r="M7" s="121">
        <v>210.32654200390738</v>
      </c>
      <c r="N7" s="121">
        <v>119.17387663968744</v>
      </c>
      <c r="O7" s="121">
        <v>15.573541724811612</v>
      </c>
      <c r="P7" s="121">
        <v>37.398827797934693</v>
      </c>
      <c r="Q7" s="121">
        <v>280.40747976555957</v>
      </c>
      <c r="R7" s="121">
        <v>56.851800167457448</v>
      </c>
      <c r="S7" s="121">
        <v>13.229137594194809</v>
      </c>
      <c r="T7" s="121">
        <v>1.9536701088473347</v>
      </c>
      <c r="U7" s="121">
        <v>1012.6151269885572</v>
      </c>
      <c r="V7" s="121">
        <v>8.5682389059447388</v>
      </c>
      <c r="W7" s="121">
        <v>4.1306168015629368</v>
      </c>
      <c r="X7" s="121">
        <v>7.0053028188668707</v>
      </c>
      <c r="Y7" s="121">
        <v>59.196204298074242</v>
      </c>
    </row>
    <row r="8" spans="1:25">
      <c r="A8" s="89">
        <v>2</v>
      </c>
      <c r="B8" s="121">
        <v>678.53253081112075</v>
      </c>
      <c r="C8" s="121">
        <v>21.35282315849814</v>
      </c>
      <c r="D8" s="121">
        <v>12732.960733734593</v>
      </c>
      <c r="E8" s="121">
        <v>467423.27314416744</v>
      </c>
      <c r="F8" s="117" t="s">
        <v>862</v>
      </c>
      <c r="G8" s="121">
        <v>16511.779879621667</v>
      </c>
      <c r="H8" s="121">
        <v>665.40556033247344</v>
      </c>
      <c r="I8" s="121">
        <v>558.61278303238748</v>
      </c>
      <c r="J8" s="121">
        <v>131.44167383204356</v>
      </c>
      <c r="K8" s="121">
        <v>32.846087704213247</v>
      </c>
      <c r="L8" s="121">
        <v>131.44167383204356</v>
      </c>
      <c r="M8" s="121">
        <v>197.16251074806536</v>
      </c>
      <c r="N8" s="121">
        <v>160.18916595012897</v>
      </c>
      <c r="O8" s="121">
        <v>49.297793063915158</v>
      </c>
      <c r="P8" s="121">
        <v>28.747492118085411</v>
      </c>
      <c r="Q8" s="121">
        <v>223.44511321295499</v>
      </c>
      <c r="R8" s="121">
        <v>56.692462023502443</v>
      </c>
      <c r="S8" s="121">
        <v>10.690742333046718</v>
      </c>
      <c r="T8" s="121">
        <v>0.97449125824018346</v>
      </c>
      <c r="U8" s="121">
        <v>501.11779879621673</v>
      </c>
      <c r="V8" s="121">
        <v>7.3946689595872748</v>
      </c>
      <c r="W8" s="121">
        <v>3.6973344797936374</v>
      </c>
      <c r="X8" s="121">
        <v>25.480080252221267</v>
      </c>
      <c r="Y8" s="121">
        <v>30.381198051017481</v>
      </c>
    </row>
    <row r="9" spans="1:25">
      <c r="A9" s="89">
        <v>3</v>
      </c>
      <c r="B9" s="121">
        <v>511.415105184504</v>
      </c>
      <c r="C9" s="121">
        <v>4.356822623290034</v>
      </c>
      <c r="D9" s="121">
        <v>7915.6799632141629</v>
      </c>
      <c r="E9" s="121">
        <v>198222.33590067824</v>
      </c>
      <c r="F9" s="117" t="s">
        <v>862</v>
      </c>
      <c r="G9" s="121">
        <v>10452.925623634901</v>
      </c>
      <c r="H9" s="121">
        <v>181.043798137717</v>
      </c>
      <c r="I9" s="121">
        <v>268.2607196229452</v>
      </c>
      <c r="J9" s="121">
        <v>42.292217496263937</v>
      </c>
      <c r="K9" s="121">
        <v>7.2652028968846993</v>
      </c>
      <c r="L9" s="121">
        <v>51.534659156224848</v>
      </c>
      <c r="M9" s="121">
        <v>52.856650189676976</v>
      </c>
      <c r="N9" s="121">
        <v>56.167375560409248</v>
      </c>
      <c r="O9" s="121">
        <v>5.287964133808484</v>
      </c>
      <c r="P9" s="121">
        <v>4.7591677204276355</v>
      </c>
      <c r="Q9" s="121">
        <v>121.96804230371308</v>
      </c>
      <c r="R9" s="121">
        <v>36.866306472008283</v>
      </c>
      <c r="S9" s="121">
        <v>5.287964133808484</v>
      </c>
      <c r="T9" s="121">
        <v>0.5058052649729855</v>
      </c>
      <c r="U9" s="121">
        <v>272.22669272330154</v>
      </c>
      <c r="V9" s="121">
        <v>4.2303713070467879</v>
      </c>
      <c r="W9" s="121">
        <v>2.5405218990688585</v>
      </c>
      <c r="X9" s="121">
        <v>3.17277848028509</v>
      </c>
      <c r="Y9" s="121">
        <v>9.7827336475456956</v>
      </c>
    </row>
    <row r="10" spans="1:25">
      <c r="A10" s="89">
        <v>4</v>
      </c>
      <c r="B10" s="121">
        <v>91.873884592504467</v>
      </c>
      <c r="C10" s="121">
        <v>1.5585960737656157</v>
      </c>
      <c r="D10" s="121">
        <v>7403.3194527067226</v>
      </c>
      <c r="E10" s="121">
        <v>121595.56216537776</v>
      </c>
      <c r="F10" s="117" t="s">
        <v>862</v>
      </c>
      <c r="G10" s="121">
        <v>8125.2468768590134</v>
      </c>
      <c r="H10" s="121">
        <v>230.73170731707319</v>
      </c>
      <c r="I10" s="121">
        <v>152.87328970850686</v>
      </c>
      <c r="J10" s="121">
        <v>45.294467578822136</v>
      </c>
      <c r="K10" s="121">
        <v>5.5205234979179059</v>
      </c>
      <c r="L10" s="121">
        <v>25.484830458060681</v>
      </c>
      <c r="M10" s="121">
        <v>52.373587150505649</v>
      </c>
      <c r="N10" s="121">
        <v>49.970255800118977</v>
      </c>
      <c r="O10" s="121">
        <v>11.326591314693635</v>
      </c>
      <c r="P10" s="121">
        <v>11.326591314693635</v>
      </c>
      <c r="Q10" s="121">
        <v>150.05353955978583</v>
      </c>
      <c r="R10" s="121">
        <v>28.173706127305177</v>
      </c>
      <c r="S10" s="121">
        <v>4.247471743010113</v>
      </c>
      <c r="T10" s="121">
        <v>0.95181439619274244</v>
      </c>
      <c r="U10" s="121">
        <v>942.76026174895901</v>
      </c>
      <c r="V10" s="121">
        <v>4.8185603807257591</v>
      </c>
      <c r="W10" s="121">
        <v>1.9869125520523496</v>
      </c>
      <c r="X10" s="121">
        <v>3.533610945865556</v>
      </c>
      <c r="Y10" s="121">
        <v>9.0541344437834628</v>
      </c>
    </row>
    <row r="11" spans="1:25">
      <c r="A11" s="89">
        <v>5</v>
      </c>
      <c r="B11" s="121">
        <v>498.59363434492974</v>
      </c>
      <c r="C11" s="121">
        <v>158.91931902294596</v>
      </c>
      <c r="D11" s="121">
        <v>33311.398963730571</v>
      </c>
      <c r="E11" s="121">
        <v>512272.31680236862</v>
      </c>
      <c r="F11" s="117" t="s">
        <v>862</v>
      </c>
      <c r="G11" s="121">
        <v>23011.176905995559</v>
      </c>
      <c r="H11" s="121">
        <v>1314.9518874907476</v>
      </c>
      <c r="I11" s="121">
        <v>821.83567727609181</v>
      </c>
      <c r="J11" s="121">
        <v>3616.0621761658026</v>
      </c>
      <c r="K11" s="121">
        <v>388.97113249444851</v>
      </c>
      <c r="L11" s="121">
        <v>3506.4396743153225</v>
      </c>
      <c r="M11" s="121">
        <v>3670.8364174685421</v>
      </c>
      <c r="N11" s="121">
        <v>536.93560325684689</v>
      </c>
      <c r="O11" s="121">
        <v>767.06143597335301</v>
      </c>
      <c r="P11" s="121">
        <v>241.08068097705404</v>
      </c>
      <c r="Q11" s="121">
        <v>876.60991857883062</v>
      </c>
      <c r="R11" s="121">
        <v>131.45817912657293</v>
      </c>
      <c r="S11" s="121">
        <v>27.387120651369358</v>
      </c>
      <c r="T11" s="121">
        <v>14.211695040710584</v>
      </c>
      <c r="U11" s="121">
        <v>5259.6595114729835</v>
      </c>
      <c r="V11" s="121">
        <v>27.387120651369358</v>
      </c>
      <c r="W11" s="121">
        <v>5.9955588452997786</v>
      </c>
      <c r="X11" s="121">
        <v>43.819393042190967</v>
      </c>
      <c r="Y11" s="121">
        <v>372.53886010362692</v>
      </c>
    </row>
    <row r="12" spans="1:25">
      <c r="A12" s="89">
        <v>6</v>
      </c>
      <c r="B12" s="121">
        <v>71.656320541760721</v>
      </c>
      <c r="C12" s="121">
        <v>4.3735891647855532</v>
      </c>
      <c r="D12" s="121">
        <v>6011.1738148984205</v>
      </c>
      <c r="E12" s="121">
        <v>81807.745485327323</v>
      </c>
      <c r="F12" s="117" t="s">
        <v>862</v>
      </c>
      <c r="G12" s="121">
        <v>15326.509593679461</v>
      </c>
      <c r="H12" s="121">
        <v>189.09424379232507</v>
      </c>
      <c r="I12" s="121">
        <v>129.37358916478556</v>
      </c>
      <c r="J12" s="121">
        <v>159.24097065462757</v>
      </c>
      <c r="K12" s="121">
        <v>12.542325056433409</v>
      </c>
      <c r="L12" s="121">
        <v>63.699209932279913</v>
      </c>
      <c r="M12" s="121">
        <v>115.44864559819415</v>
      </c>
      <c r="N12" s="121">
        <v>32.646726862302486</v>
      </c>
      <c r="O12" s="121">
        <v>9.9463882618510162</v>
      </c>
      <c r="P12" s="121">
        <v>22.488713318284425</v>
      </c>
      <c r="Q12" s="121">
        <v>280.65744920993228</v>
      </c>
      <c r="R12" s="121">
        <v>55.727990970654631</v>
      </c>
      <c r="S12" s="121">
        <v>4.3735891647855532</v>
      </c>
      <c r="T12" s="121">
        <v>1.6506772009029347</v>
      </c>
      <c r="U12" s="121">
        <v>885.75056433408599</v>
      </c>
      <c r="V12" s="121">
        <v>7.5620767494356675</v>
      </c>
      <c r="W12" s="121">
        <v>3.7810383747178338</v>
      </c>
      <c r="X12" s="121">
        <v>6.3628668171557559</v>
      </c>
      <c r="Y12" s="121">
        <v>8.1546275395033874</v>
      </c>
    </row>
    <row r="13" spans="1:25">
      <c r="A13" s="89">
        <v>7</v>
      </c>
      <c r="B13" s="121">
        <v>813.86666666666679</v>
      </c>
      <c r="C13" s="121">
        <v>47.37777777777778</v>
      </c>
      <c r="D13" s="121">
        <v>36424.711111111108</v>
      </c>
      <c r="E13" s="121">
        <v>798024.7111111111</v>
      </c>
      <c r="F13" s="117" t="s">
        <v>862</v>
      </c>
      <c r="G13" s="121">
        <v>38716.088888888888</v>
      </c>
      <c r="H13" s="121">
        <v>1738.3111111111114</v>
      </c>
      <c r="I13" s="121">
        <v>1264.1777777777777</v>
      </c>
      <c r="J13" s="121">
        <v>1501.2444444444443</v>
      </c>
      <c r="K13" s="121">
        <v>331.82222222222219</v>
      </c>
      <c r="L13" s="121">
        <v>1185.1555555555556</v>
      </c>
      <c r="M13" s="121">
        <v>1975.288888888889</v>
      </c>
      <c r="N13" s="121">
        <v>244.97777777777779</v>
      </c>
      <c r="O13" s="121">
        <v>790.13333333333333</v>
      </c>
      <c r="P13" s="121">
        <v>410.84444444444443</v>
      </c>
      <c r="Q13" s="121">
        <v>1848.8888888888887</v>
      </c>
      <c r="R13" s="121">
        <v>189.6</v>
      </c>
      <c r="S13" s="121">
        <v>55.288888888888884</v>
      </c>
      <c r="T13" s="121">
        <v>26.044444444444448</v>
      </c>
      <c r="U13" s="121">
        <v>2765.4222222222224</v>
      </c>
      <c r="V13" s="121">
        <v>47.37777777777778</v>
      </c>
      <c r="W13" s="121">
        <v>10.31111111111111</v>
      </c>
      <c r="X13" s="121">
        <v>79.022222222222226</v>
      </c>
      <c r="Y13" s="121">
        <v>481.95555555555558</v>
      </c>
    </row>
    <row r="14" spans="1:25">
      <c r="A14" s="89">
        <v>8</v>
      </c>
      <c r="B14" s="121">
        <v>225.52552552552552</v>
      </c>
      <c r="C14" s="121">
        <v>45.045045045045043</v>
      </c>
      <c r="D14" s="121">
        <v>8116.2162162162158</v>
      </c>
      <c r="E14" s="121">
        <v>976201.50150150154</v>
      </c>
      <c r="F14" s="117" t="s">
        <v>862</v>
      </c>
      <c r="G14" s="121">
        <v>113401.65165165166</v>
      </c>
      <c r="H14" s="121">
        <v>2480.0300300300296</v>
      </c>
      <c r="I14" s="121">
        <v>2029.1291291291286</v>
      </c>
      <c r="J14" s="121">
        <v>1803.6036036036037</v>
      </c>
      <c r="K14" s="121">
        <v>495.94594594594594</v>
      </c>
      <c r="L14" s="121">
        <v>1352.7027027027027</v>
      </c>
      <c r="M14" s="121">
        <v>676.42642642642636</v>
      </c>
      <c r="N14" s="121">
        <v>1059.6096096096096</v>
      </c>
      <c r="O14" s="121">
        <v>676.42642642642636</v>
      </c>
      <c r="P14" s="121">
        <v>743.99399399399385</v>
      </c>
      <c r="Q14" s="121">
        <v>3674.7747747747744</v>
      </c>
      <c r="R14" s="121">
        <v>315.61561561561564</v>
      </c>
      <c r="S14" s="121">
        <v>67.567567567567565</v>
      </c>
      <c r="T14" s="121">
        <v>24.774774774774773</v>
      </c>
      <c r="U14" s="121">
        <v>18712.462462462463</v>
      </c>
      <c r="V14" s="121">
        <v>90.240240240240226</v>
      </c>
      <c r="W14" s="121">
        <v>18.018018018018019</v>
      </c>
      <c r="X14" s="121">
        <v>112.76276276276276</v>
      </c>
      <c r="Y14" s="121">
        <v>202.85285285285286</v>
      </c>
    </row>
    <row r="15" spans="1:25">
      <c r="A15" s="89">
        <v>9</v>
      </c>
      <c r="B15" s="121">
        <v>171.82448036951502</v>
      </c>
      <c r="C15" s="121">
        <v>29.638183217859893</v>
      </c>
      <c r="D15" s="121">
        <v>174825.09622786759</v>
      </c>
      <c r="E15" s="121">
        <v>299276.82832948421</v>
      </c>
      <c r="F15" s="117" t="s">
        <v>862</v>
      </c>
      <c r="G15" s="121">
        <v>13748.960739030023</v>
      </c>
      <c r="H15" s="121">
        <v>533.33333333333326</v>
      </c>
      <c r="I15" s="121">
        <v>177.752117013087</v>
      </c>
      <c r="J15" s="121">
        <v>10193.22555812163</v>
      </c>
      <c r="K15" s="121">
        <v>35.565819861431869</v>
      </c>
      <c r="L15" s="121">
        <v>177.752117013087</v>
      </c>
      <c r="M15" s="121">
        <v>59.276366435719787</v>
      </c>
      <c r="N15" s="121">
        <v>94.842186297151656</v>
      </c>
      <c r="O15" s="121"/>
      <c r="P15" s="121">
        <v>77.059276366435711</v>
      </c>
      <c r="Q15" s="121">
        <v>432.64049268668208</v>
      </c>
      <c r="R15" s="121">
        <v>29.638183217859893</v>
      </c>
      <c r="S15" s="117" t="s">
        <v>862</v>
      </c>
      <c r="T15" s="121">
        <v>7.0823710546574281</v>
      </c>
      <c r="U15" s="121">
        <v>7289.2994611239419</v>
      </c>
      <c r="V15" s="121">
        <v>11.855273287143957</v>
      </c>
      <c r="W15" s="121">
        <v>2.386451116243264</v>
      </c>
      <c r="X15" s="121">
        <v>65.204003079291766</v>
      </c>
      <c r="Y15" s="121">
        <v>11.855273287143957</v>
      </c>
    </row>
    <row r="16" spans="1:25">
      <c r="A16" s="89">
        <v>10</v>
      </c>
      <c r="B16" s="121">
        <v>166.80280046674446</v>
      </c>
      <c r="C16" s="121">
        <v>27.246207701283549</v>
      </c>
      <c r="D16" s="121">
        <v>106202.04200700116</v>
      </c>
      <c r="E16" s="121">
        <v>309756.00933488912</v>
      </c>
      <c r="F16" s="117" t="s">
        <v>862</v>
      </c>
      <c r="G16" s="121">
        <v>18210.910151691947</v>
      </c>
      <c r="H16" s="121">
        <v>885.0058343057176</v>
      </c>
      <c r="I16" s="121">
        <v>374.44574095682617</v>
      </c>
      <c r="J16" s="121">
        <v>5514.3523920653433</v>
      </c>
      <c r="K16" s="121">
        <v>68.086347724620765</v>
      </c>
      <c r="L16" s="121">
        <v>204.25904317386227</v>
      </c>
      <c r="M16" s="121">
        <v>374.44574095682617</v>
      </c>
      <c r="N16" s="121">
        <v>102.10035005834305</v>
      </c>
      <c r="O16" s="121">
        <v>68.086347724620765</v>
      </c>
      <c r="P16" s="121">
        <v>74.912485414235704</v>
      </c>
      <c r="Q16" s="121">
        <v>568.43640606767792</v>
      </c>
      <c r="R16" s="121">
        <v>88.506417736289379</v>
      </c>
      <c r="S16" s="121">
        <v>10.210035005834307</v>
      </c>
      <c r="T16" s="121">
        <v>4.7841306884480748</v>
      </c>
      <c r="U16" s="121">
        <v>5003.733955659276</v>
      </c>
      <c r="V16" s="121">
        <v>17.036172695449238</v>
      </c>
      <c r="W16" s="121">
        <v>4.0840140023337215</v>
      </c>
      <c r="X16" s="121">
        <v>47.666277712952152</v>
      </c>
      <c r="Y16" s="121">
        <v>44.224037339556595</v>
      </c>
    </row>
    <row r="17" spans="1:25">
      <c r="A17" s="89">
        <v>11</v>
      </c>
      <c r="B17" s="121">
        <v>58.685446009389672</v>
      </c>
      <c r="C17" s="121">
        <v>2.3474178403755865</v>
      </c>
      <c r="D17" s="121">
        <v>11888.62676056338</v>
      </c>
      <c r="E17" s="121">
        <v>103043.93192488262</v>
      </c>
      <c r="F17" s="117" t="s">
        <v>862</v>
      </c>
      <c r="G17" s="121">
        <v>5138.4154929577471</v>
      </c>
      <c r="H17" s="121">
        <v>203.88497652582157</v>
      </c>
      <c r="I17" s="121">
        <v>122.60563380281688</v>
      </c>
      <c r="J17" s="121">
        <v>155.66901408450704</v>
      </c>
      <c r="K17" s="121">
        <v>10.328638497652582</v>
      </c>
      <c r="L17" s="121">
        <v>44.08450704225352</v>
      </c>
      <c r="M17" s="121">
        <v>90.915492957746466</v>
      </c>
      <c r="N17" s="121">
        <v>27.687793427230044</v>
      </c>
      <c r="O17" s="121">
        <v>2.7582159624413145</v>
      </c>
      <c r="P17" s="121">
        <v>6.748826291079812</v>
      </c>
      <c r="Q17" s="121">
        <v>116.67840375586853</v>
      </c>
      <c r="R17" s="121">
        <v>18.732394366197184</v>
      </c>
      <c r="S17" s="121">
        <v>2.7582159624413145</v>
      </c>
      <c r="T17" s="121">
        <v>1.3732394366197183</v>
      </c>
      <c r="U17" s="121">
        <v>874.77699530516429</v>
      </c>
      <c r="V17" s="121">
        <v>3.8615023474178405</v>
      </c>
      <c r="W17" s="121">
        <v>1.3615023474178403</v>
      </c>
      <c r="X17" s="121">
        <v>2.2065727699530515</v>
      </c>
      <c r="Y17" s="121">
        <v>4.9647887323943669</v>
      </c>
    </row>
    <row r="18" spans="1:25">
      <c r="A18" s="89">
        <v>12</v>
      </c>
      <c r="B18" s="121">
        <v>116.87489303440015</v>
      </c>
      <c r="C18" s="121">
        <v>6.1441040561355464</v>
      </c>
      <c r="D18" s="121">
        <v>15026.082491870613</v>
      </c>
      <c r="E18" s="121">
        <v>123606.31524901591</v>
      </c>
      <c r="F18" s="117" t="s">
        <v>862</v>
      </c>
      <c r="G18" s="121">
        <v>7205.493753208968</v>
      </c>
      <c r="H18" s="121">
        <v>175.74875919904159</v>
      </c>
      <c r="I18" s="121">
        <v>140.59558446003766</v>
      </c>
      <c r="J18" s="121">
        <v>1669.5704261509497</v>
      </c>
      <c r="K18" s="121">
        <v>19.031319527639909</v>
      </c>
      <c r="L18" s="121">
        <v>58.58291973301386</v>
      </c>
      <c r="M18" s="121">
        <v>134.7424268355297</v>
      </c>
      <c r="N18" s="121">
        <v>34.263220948143072</v>
      </c>
      <c r="O18" s="121">
        <v>5.8531576245079586</v>
      </c>
      <c r="P18" s="121">
        <v>27.246277597124763</v>
      </c>
      <c r="Q18" s="121">
        <v>156.11843231216841</v>
      </c>
      <c r="R18" s="121">
        <v>22.55690569912716</v>
      </c>
      <c r="S18" s="121">
        <v>3.5084716755091563</v>
      </c>
      <c r="T18" s="121">
        <v>1.6772206058531576</v>
      </c>
      <c r="U18" s="121">
        <v>729.33424610645216</v>
      </c>
      <c r="V18" s="121">
        <v>4.9803183296251925</v>
      </c>
      <c r="W18" s="121">
        <v>1.8141365736779054</v>
      </c>
      <c r="X18" s="121">
        <v>2.6356323806263906</v>
      </c>
      <c r="Y18" s="121">
        <v>10.251583090877974</v>
      </c>
    </row>
    <row r="19" spans="1:25">
      <c r="A19" s="89">
        <v>13</v>
      </c>
      <c r="B19" s="121">
        <v>639.04220779220782</v>
      </c>
      <c r="C19" s="121">
        <v>59.334415584415581</v>
      </c>
      <c r="D19" s="121">
        <v>176568.58766233767</v>
      </c>
      <c r="E19" s="121">
        <v>994845.29220779217</v>
      </c>
      <c r="F19" s="121">
        <v>2371.8344155844152</v>
      </c>
      <c r="G19" s="121">
        <v>32217.207792207791</v>
      </c>
      <c r="H19" s="121">
        <v>1844.7240259740258</v>
      </c>
      <c r="I19" s="121">
        <v>724.75649350649348</v>
      </c>
      <c r="J19" s="121">
        <v>48424.594155844155</v>
      </c>
      <c r="K19" s="121">
        <v>975.08116883116872</v>
      </c>
      <c r="L19" s="121">
        <v>592.93831168831161</v>
      </c>
      <c r="M19" s="121">
        <v>592.93831168831161</v>
      </c>
      <c r="N19" s="121">
        <v>382.14285714285711</v>
      </c>
      <c r="O19" s="121">
        <v>263.55519480519479</v>
      </c>
      <c r="P19" s="121">
        <v>164.69155844155841</v>
      </c>
      <c r="Q19" s="121">
        <v>1825</v>
      </c>
      <c r="R19" s="121">
        <v>243.75</v>
      </c>
      <c r="S19" s="121">
        <v>32.954545454545453</v>
      </c>
      <c r="T19" s="121">
        <v>18.425324675324674</v>
      </c>
      <c r="U19" s="121">
        <v>22005.194805194806</v>
      </c>
      <c r="V19" s="121">
        <v>52.678571428571431</v>
      </c>
      <c r="W19" s="121">
        <v>17.775974025974026</v>
      </c>
      <c r="X19" s="121">
        <v>72.483766233766232</v>
      </c>
      <c r="Y19" s="121">
        <v>151.54220779220779</v>
      </c>
    </row>
    <row r="20" spans="1:25">
      <c r="A20" s="89">
        <v>14</v>
      </c>
      <c r="B20" s="121">
        <v>458.23590096286114</v>
      </c>
      <c r="C20" s="121">
        <v>2.6650618982118299</v>
      </c>
      <c r="D20" s="121">
        <v>2172.9023383768913</v>
      </c>
      <c r="E20" s="121">
        <v>357714.52888583217</v>
      </c>
      <c r="F20" s="121">
        <v>322.23177441540577</v>
      </c>
      <c r="G20" s="121">
        <v>20162.087345254473</v>
      </c>
      <c r="H20" s="121">
        <v>283.80330123796426</v>
      </c>
      <c r="I20" s="121">
        <v>168.51788170563964</v>
      </c>
      <c r="J20" s="121">
        <v>431.61966987620366</v>
      </c>
      <c r="K20" s="121">
        <v>5.9147180192572213</v>
      </c>
      <c r="L20" s="121">
        <v>29.556396148555713</v>
      </c>
      <c r="M20" s="121">
        <v>56.172627235213213</v>
      </c>
      <c r="N20" s="121">
        <v>128.00894085281982</v>
      </c>
      <c r="O20" s="121">
        <v>20.701513067400278</v>
      </c>
      <c r="P20" s="121">
        <v>30.15818431911967</v>
      </c>
      <c r="Q20" s="121">
        <v>1773.7964236588723</v>
      </c>
      <c r="R20" s="121">
        <v>635.60866574965621</v>
      </c>
      <c r="S20" s="121">
        <v>27.200825309491062</v>
      </c>
      <c r="T20" s="121">
        <v>3.1980742778541957</v>
      </c>
      <c r="U20" s="121">
        <v>381.36176066024763</v>
      </c>
      <c r="V20" s="121">
        <v>41.385832187070157</v>
      </c>
      <c r="W20" s="121">
        <v>50.842503438789556</v>
      </c>
      <c r="X20" s="121">
        <v>24.243466299862447</v>
      </c>
      <c r="Y20" s="121">
        <v>28.0777166437414</v>
      </c>
    </row>
    <row r="21" spans="1:25">
      <c r="A21" s="89">
        <v>15</v>
      </c>
      <c r="B21" s="121">
        <v>226.09568417530946</v>
      </c>
      <c r="C21" s="121">
        <v>49.247239879558379</v>
      </c>
      <c r="D21" s="121">
        <v>2876.6142522582804</v>
      </c>
      <c r="E21" s="121">
        <v>371609.03312144527</v>
      </c>
      <c r="F21" s="121">
        <v>3458.6483773837399</v>
      </c>
      <c r="G21" s="121">
        <v>123123.48611575778</v>
      </c>
      <c r="H21" s="121">
        <v>1432.7199732351958</v>
      </c>
      <c r="I21" s="121">
        <v>805.88825694212107</v>
      </c>
      <c r="J21" s="121">
        <v>257.44396119103379</v>
      </c>
      <c r="K21" s="121">
        <v>63.800602208096358</v>
      </c>
      <c r="L21" s="121">
        <v>212.67982602877217</v>
      </c>
      <c r="M21" s="121">
        <v>615.62395449983262</v>
      </c>
      <c r="N21" s="121">
        <v>291.03379056540649</v>
      </c>
      <c r="O21" s="121">
        <v>44.764135162261624</v>
      </c>
      <c r="P21" s="121">
        <v>64.904650384744059</v>
      </c>
      <c r="Q21" s="121">
        <v>2529.6420207427232</v>
      </c>
      <c r="R21" s="121">
        <v>437.63800602208096</v>
      </c>
      <c r="S21" s="121">
        <v>58.213449314151887</v>
      </c>
      <c r="T21" s="121">
        <v>29.441284710605554</v>
      </c>
      <c r="U21" s="121">
        <v>1343.1582469053194</v>
      </c>
      <c r="V21" s="121">
        <v>67.146202743392436</v>
      </c>
      <c r="W21" s="121">
        <v>34.928069588491134</v>
      </c>
      <c r="X21" s="121">
        <v>60.455001672800265</v>
      </c>
      <c r="Y21" s="121">
        <v>60.455001672800265</v>
      </c>
    </row>
    <row r="22" spans="1:25">
      <c r="A22" s="89">
        <v>16</v>
      </c>
      <c r="B22" s="121">
        <v>110.4547300040601</v>
      </c>
      <c r="C22" s="121">
        <v>4.9533089727974016</v>
      </c>
      <c r="D22" s="121">
        <v>5274.9898497766953</v>
      </c>
      <c r="E22" s="121">
        <v>239846.93463256196</v>
      </c>
      <c r="F22" s="117" t="s">
        <v>862</v>
      </c>
      <c r="G22" s="121">
        <v>37089.727974015434</v>
      </c>
      <c r="H22" s="121">
        <v>647.01583434835572</v>
      </c>
      <c r="I22" s="121">
        <v>712.95168493706865</v>
      </c>
      <c r="J22" s="121">
        <v>173.08160779537153</v>
      </c>
      <c r="K22" s="121">
        <v>29.679252943564759</v>
      </c>
      <c r="L22" s="121">
        <v>379.13114088509946</v>
      </c>
      <c r="M22" s="121">
        <v>140.11368250101501</v>
      </c>
      <c r="N22" s="121">
        <v>140.51969143321153</v>
      </c>
      <c r="O22" s="121">
        <v>12.362971985383679</v>
      </c>
      <c r="P22" s="121">
        <v>23.48761672756801</v>
      </c>
      <c r="Q22" s="121">
        <v>712.95168493706865</v>
      </c>
      <c r="R22" s="121">
        <v>185.44457978075516</v>
      </c>
      <c r="S22" s="121">
        <v>28.014616321559078</v>
      </c>
      <c r="T22" s="121">
        <v>13.195290296386522</v>
      </c>
      <c r="U22" s="121">
        <v>490.41818920016249</v>
      </c>
      <c r="V22" s="121">
        <v>21.843280552172146</v>
      </c>
      <c r="W22" s="121">
        <v>15.489240763296793</v>
      </c>
      <c r="X22" s="121">
        <v>22.24928948436866</v>
      </c>
      <c r="Y22" s="121">
        <v>16.889971579374745</v>
      </c>
    </row>
    <row r="23" spans="1:25">
      <c r="A23" s="89">
        <v>17</v>
      </c>
      <c r="B23" s="121">
        <v>930.76923076923083</v>
      </c>
      <c r="C23" s="121">
        <v>75.495638382236322</v>
      </c>
      <c r="D23" s="121">
        <v>112570.02379064236</v>
      </c>
      <c r="E23" s="121">
        <v>886724.98017446487</v>
      </c>
      <c r="F23" s="117" t="s">
        <v>862</v>
      </c>
      <c r="G23" s="121">
        <v>48990.007930214117</v>
      </c>
      <c r="H23" s="121">
        <v>1949.5638382236323</v>
      </c>
      <c r="I23" s="121">
        <v>880.41237113402065</v>
      </c>
      <c r="J23" s="121">
        <v>12703.409992069786</v>
      </c>
      <c r="K23" s="121">
        <v>157.25614591593973</v>
      </c>
      <c r="L23" s="121">
        <v>817.52577319587635</v>
      </c>
      <c r="M23" s="121">
        <v>314.43298969072163</v>
      </c>
      <c r="N23" s="121">
        <v>339.57176843774783</v>
      </c>
      <c r="O23" s="121">
        <v>62.886597938144327</v>
      </c>
      <c r="P23" s="121">
        <v>163.52101506740684</v>
      </c>
      <c r="Q23" s="121">
        <v>2169.6272799365579</v>
      </c>
      <c r="R23" s="121">
        <v>415.06740681998417</v>
      </c>
      <c r="S23" s="121">
        <v>56.621728786677238</v>
      </c>
      <c r="T23" s="121">
        <v>60.348929421094375</v>
      </c>
      <c r="U23" s="121">
        <v>21319.111816019034</v>
      </c>
      <c r="V23" s="121">
        <v>81.760507533703418</v>
      </c>
      <c r="W23" s="121">
        <v>19.508326724821572</v>
      </c>
      <c r="X23" s="121">
        <v>62.886597938144327</v>
      </c>
      <c r="Y23" s="121">
        <v>132.03806502775575</v>
      </c>
    </row>
    <row r="24" spans="1:25">
      <c r="A24" s="89">
        <v>18</v>
      </c>
      <c r="B24" s="121">
        <v>581.9380733944954</v>
      </c>
      <c r="C24" s="121">
        <v>78.89908256880733</v>
      </c>
      <c r="D24" s="121">
        <v>67728.956422018353</v>
      </c>
      <c r="E24" s="121">
        <v>664138.13073394494</v>
      </c>
      <c r="F24" s="117" t="s">
        <v>862</v>
      </c>
      <c r="G24" s="121">
        <v>30609.518348623853</v>
      </c>
      <c r="H24" s="121">
        <v>1019.2087155963302</v>
      </c>
      <c r="I24" s="121">
        <v>690.42431192660536</v>
      </c>
      <c r="J24" s="121">
        <v>8022.2477064220175</v>
      </c>
      <c r="K24" s="121">
        <v>180.848623853211</v>
      </c>
      <c r="L24" s="121">
        <v>657.56880733944956</v>
      </c>
      <c r="M24" s="121">
        <v>361.63990825688074</v>
      </c>
      <c r="N24" s="121">
        <v>240.02293577981649</v>
      </c>
      <c r="O24" s="121">
        <v>65.768348623853214</v>
      </c>
      <c r="P24" s="121">
        <v>105.21788990825689</v>
      </c>
      <c r="Q24" s="121">
        <v>1344.7247706422017</v>
      </c>
      <c r="R24" s="121">
        <v>220.29816513761466</v>
      </c>
      <c r="S24" s="121">
        <v>36.181192660550451</v>
      </c>
      <c r="T24" s="121">
        <v>45.355504587155963</v>
      </c>
      <c r="U24" s="121">
        <v>10257.970183486237</v>
      </c>
      <c r="V24" s="121">
        <v>52.580275229357795</v>
      </c>
      <c r="W24" s="121">
        <v>14.162844036697248</v>
      </c>
      <c r="X24" s="121">
        <v>22.993119266055043</v>
      </c>
      <c r="Y24" s="121">
        <v>72.305045871559628</v>
      </c>
    </row>
    <row r="25" spans="1:25">
      <c r="A25" s="89">
        <v>19</v>
      </c>
      <c r="B25" s="121">
        <v>576.66666666666674</v>
      </c>
      <c r="C25" s="121">
        <v>230.58823529411768</v>
      </c>
      <c r="D25" s="121">
        <v>403690.98039215693</v>
      </c>
      <c r="E25" s="121">
        <v>1572472.1568627453</v>
      </c>
      <c r="F25" s="117" t="s">
        <v>862</v>
      </c>
      <c r="G25" s="121">
        <v>163014.31372549021</v>
      </c>
      <c r="H25" s="121">
        <v>31141.960784313727</v>
      </c>
      <c r="I25" s="121">
        <v>8458.2352941176487</v>
      </c>
      <c r="J25" s="121">
        <v>39984.705882352944</v>
      </c>
      <c r="K25" s="121">
        <v>1153.3333333333335</v>
      </c>
      <c r="L25" s="121">
        <v>6151.5686274509808</v>
      </c>
      <c r="M25" s="121">
        <v>1537.8431372549021</v>
      </c>
      <c r="N25" s="121">
        <v>6728.2352941176468</v>
      </c>
      <c r="O25" s="121">
        <v>8073.7254901960778</v>
      </c>
      <c r="P25" s="121">
        <v>2768.2352941176478</v>
      </c>
      <c r="Q25" s="121">
        <v>38216.078431372553</v>
      </c>
      <c r="R25" s="121">
        <v>10611.372549019607</v>
      </c>
      <c r="S25" s="121">
        <v>115.29411764705884</v>
      </c>
      <c r="T25" s="121">
        <v>3571.7647058823532</v>
      </c>
      <c r="U25" s="121">
        <v>88427.450980392168</v>
      </c>
      <c r="V25" s="121">
        <v>1038.0392156862745</v>
      </c>
      <c r="W25" s="121">
        <v>165.29411764705884</v>
      </c>
      <c r="X25" s="121">
        <v>1614.7058823529412</v>
      </c>
      <c r="Y25" s="121">
        <v>1922.3529411764709</v>
      </c>
    </row>
    <row r="26" spans="1:25">
      <c r="A26" s="89">
        <v>20</v>
      </c>
      <c r="B26" s="121">
        <v>609.6173733195451</v>
      </c>
      <c r="C26" s="121">
        <v>235.26370217166493</v>
      </c>
      <c r="D26" s="121">
        <v>152926.57704239915</v>
      </c>
      <c r="E26" s="121">
        <v>1176358.6349534644</v>
      </c>
      <c r="F26" s="121">
        <v>1817.9937952430198</v>
      </c>
      <c r="G26" s="121">
        <v>72506.514994829369</v>
      </c>
      <c r="H26" s="121">
        <v>2352.7404343329886</v>
      </c>
      <c r="I26" s="121">
        <v>1283.3505687693898</v>
      </c>
      <c r="J26" s="121">
        <v>6202.5853154084789</v>
      </c>
      <c r="K26" s="121">
        <v>812.71975180972083</v>
      </c>
      <c r="L26" s="121">
        <v>3101.3443640124096</v>
      </c>
      <c r="M26" s="121">
        <v>1390.2792140641156</v>
      </c>
      <c r="N26" s="121">
        <v>727.19751809720776</v>
      </c>
      <c r="O26" s="121">
        <v>855.53257497414688</v>
      </c>
      <c r="P26" s="121">
        <v>288.72802481902795</v>
      </c>
      <c r="Q26" s="121">
        <v>4855.1189245087908</v>
      </c>
      <c r="R26" s="121">
        <v>363.59875904860388</v>
      </c>
      <c r="S26" s="121">
        <v>53.464322647362984</v>
      </c>
      <c r="T26" s="121">
        <v>188.21096173733193</v>
      </c>
      <c r="U26" s="121">
        <v>19784.177869700106</v>
      </c>
      <c r="V26" s="121">
        <v>96.27714581178904</v>
      </c>
      <c r="W26" s="121">
        <v>13.857290589451916</v>
      </c>
      <c r="X26" s="121">
        <v>74.870734229576001</v>
      </c>
      <c r="Y26" s="121">
        <v>117.68355739400207</v>
      </c>
    </row>
    <row r="27" spans="1:25">
      <c r="A27" s="89">
        <v>21</v>
      </c>
      <c r="B27" s="121">
        <v>1016.8907563025209</v>
      </c>
      <c r="C27" s="121">
        <v>28.235294117647058</v>
      </c>
      <c r="D27" s="121">
        <v>96038.403361344535</v>
      </c>
      <c r="E27" s="121">
        <v>1009815.7142857142</v>
      </c>
      <c r="F27" s="121">
        <v>1059.2436974789916</v>
      </c>
      <c r="G27" s="121">
        <v>42652.352941176468</v>
      </c>
      <c r="H27" s="121">
        <v>1906.6386554621847</v>
      </c>
      <c r="I27" s="121">
        <v>917.98319327731087</v>
      </c>
      <c r="J27" s="121">
        <v>5578.7394957983188</v>
      </c>
      <c r="K27" s="121">
        <v>190.67226890756302</v>
      </c>
      <c r="L27" s="121">
        <v>635.54621848739487</v>
      </c>
      <c r="M27" s="121">
        <v>211.84873949579833</v>
      </c>
      <c r="N27" s="121">
        <v>310.67226890756297</v>
      </c>
      <c r="O27" s="121">
        <v>70.588235294117652</v>
      </c>
      <c r="P27" s="121">
        <v>473.10924369747892</v>
      </c>
      <c r="Q27" s="121">
        <v>1440.5882352941176</v>
      </c>
      <c r="R27" s="121">
        <v>127.14285714285714</v>
      </c>
      <c r="S27" s="121">
        <v>56.470588235294116</v>
      </c>
      <c r="T27" s="121">
        <v>20.504201680672267</v>
      </c>
      <c r="U27" s="121">
        <v>15606.218487394957</v>
      </c>
      <c r="V27" s="121">
        <v>42.352941176470587</v>
      </c>
      <c r="W27" s="121">
        <v>8.4873949579831933</v>
      </c>
      <c r="X27" s="121">
        <v>28.235294117647058</v>
      </c>
      <c r="Y27" s="121">
        <v>49.411764705882348</v>
      </c>
    </row>
    <row r="28" spans="1:25">
      <c r="A28" s="89">
        <v>22</v>
      </c>
      <c r="B28" s="121">
        <v>1373.572744014733</v>
      </c>
      <c r="C28" s="121">
        <v>25.414364640883981</v>
      </c>
      <c r="D28" s="121">
        <v>122096.40883977902</v>
      </c>
      <c r="E28" s="121">
        <v>932680.75506445672</v>
      </c>
      <c r="F28" s="121">
        <v>2374.1252302025782</v>
      </c>
      <c r="G28" s="121">
        <v>73851.381215469621</v>
      </c>
      <c r="H28" s="121">
        <v>1950.1841620626151</v>
      </c>
      <c r="I28" s="121">
        <v>847.88213627992639</v>
      </c>
      <c r="J28" s="121">
        <v>7461.4180478821363</v>
      </c>
      <c r="K28" s="121">
        <v>144.10681399631676</v>
      </c>
      <c r="L28" s="121">
        <v>423.94106813996319</v>
      </c>
      <c r="M28" s="121">
        <v>339.13443830570901</v>
      </c>
      <c r="N28" s="121">
        <v>347.6058931860037</v>
      </c>
      <c r="O28" s="121">
        <v>84.806629834254153</v>
      </c>
      <c r="P28" s="121">
        <v>254.32780847145492</v>
      </c>
      <c r="Q28" s="121">
        <v>1992.5414364640883</v>
      </c>
      <c r="R28" s="121">
        <v>178.08471454880294</v>
      </c>
      <c r="S28" s="121">
        <v>67.863720073664837</v>
      </c>
      <c r="T28" s="121">
        <v>22.007366482504604</v>
      </c>
      <c r="U28" s="121">
        <v>21027.716390423575</v>
      </c>
      <c r="V28" s="121">
        <v>50.828729281767963</v>
      </c>
      <c r="W28" s="121">
        <v>12.707182320441991</v>
      </c>
      <c r="X28" s="121">
        <v>50.828729281767963</v>
      </c>
      <c r="Y28" s="121">
        <v>50.828729281767963</v>
      </c>
    </row>
    <row r="29" spans="1:25">
      <c r="A29" s="89">
        <v>23</v>
      </c>
      <c r="B29" s="121">
        <v>1033.7401918047078</v>
      </c>
      <c r="C29" s="121">
        <v>205.23103748910199</v>
      </c>
      <c r="D29" s="121">
        <v>94252.920662598073</v>
      </c>
      <c r="E29" s="121">
        <v>866518.83173496078</v>
      </c>
      <c r="F29" s="121">
        <v>1292.153443766347</v>
      </c>
      <c r="G29" s="121">
        <v>53131.299040976453</v>
      </c>
      <c r="H29" s="121">
        <v>1596.2510897994769</v>
      </c>
      <c r="I29" s="121">
        <v>760.06974716652144</v>
      </c>
      <c r="J29" s="121">
        <v>5928.7707061900601</v>
      </c>
      <c r="K29" s="121">
        <v>1079.3374019180471</v>
      </c>
      <c r="L29" s="121">
        <v>2964.4289450741057</v>
      </c>
      <c r="M29" s="121">
        <v>2888.4045335658238</v>
      </c>
      <c r="N29" s="121">
        <v>395.29206625980817</v>
      </c>
      <c r="O29" s="121">
        <v>76.024411508282469</v>
      </c>
      <c r="P29" s="121">
        <v>1033.7401918047078</v>
      </c>
      <c r="Q29" s="121">
        <v>2318.3086312118571</v>
      </c>
      <c r="R29" s="121">
        <v>220.40104620749781</v>
      </c>
      <c r="S29" s="121">
        <v>60.767218831734958</v>
      </c>
      <c r="T29" s="121">
        <v>31.909328683522233</v>
      </c>
      <c r="U29" s="121">
        <v>17938.448125544899</v>
      </c>
      <c r="V29" s="121">
        <v>76.024411508282469</v>
      </c>
      <c r="W29" s="121">
        <v>11.421098517872712</v>
      </c>
      <c r="X29" s="121">
        <v>60.767218831734958</v>
      </c>
      <c r="Y29" s="121">
        <v>129.20662598081952</v>
      </c>
    </row>
    <row r="30" spans="1:25">
      <c r="A30" s="89">
        <v>24</v>
      </c>
      <c r="B30" s="121">
        <v>723.26018808777428</v>
      </c>
      <c r="C30" s="121">
        <v>267.27272727272731</v>
      </c>
      <c r="D30" s="121">
        <v>45597.053291536045</v>
      </c>
      <c r="E30" s="121">
        <v>837255.92476489034</v>
      </c>
      <c r="F30" s="121">
        <v>668.21316614420061</v>
      </c>
      <c r="G30" s="121">
        <v>45203.94984326019</v>
      </c>
      <c r="H30" s="121">
        <v>1375.7993730407525</v>
      </c>
      <c r="I30" s="121">
        <v>628.90282131661445</v>
      </c>
      <c r="J30" s="121">
        <v>2751.5360501567402</v>
      </c>
      <c r="K30" s="121">
        <v>660.37617554858934</v>
      </c>
      <c r="L30" s="121">
        <v>1729.5297805642633</v>
      </c>
      <c r="M30" s="121">
        <v>4716.9278996865205</v>
      </c>
      <c r="N30" s="121">
        <v>522.82131661442008</v>
      </c>
      <c r="O30" s="121">
        <v>117.93103448275861</v>
      </c>
      <c r="P30" s="121">
        <v>636.80250783699057</v>
      </c>
      <c r="Q30" s="121">
        <v>2602.1943573667713</v>
      </c>
      <c r="R30" s="121">
        <v>294.79623824451414</v>
      </c>
      <c r="S30" s="121">
        <v>55.047021943573668</v>
      </c>
      <c r="T30" s="121">
        <v>30.282131661442008</v>
      </c>
      <c r="U30" s="121">
        <v>8883.5736677115983</v>
      </c>
      <c r="V30" s="121">
        <v>86.457680250783696</v>
      </c>
      <c r="W30" s="121">
        <v>18.871473354231973</v>
      </c>
      <c r="X30" s="121">
        <v>43.260188087774296</v>
      </c>
      <c r="Y30" s="121">
        <v>149.34169278996865</v>
      </c>
    </row>
    <row r="31" spans="1:25">
      <c r="A31" s="89">
        <v>25</v>
      </c>
      <c r="B31" s="121">
        <v>87.335869431832137</v>
      </c>
      <c r="C31" s="121">
        <v>1.9634310958399805</v>
      </c>
      <c r="D31" s="121">
        <v>2243.7722419928828</v>
      </c>
      <c r="E31" s="121">
        <v>262023.72070192665</v>
      </c>
      <c r="F31" s="121">
        <v>28.617008221867717</v>
      </c>
      <c r="G31" s="121">
        <v>2544.9380292060378</v>
      </c>
      <c r="H31" s="121">
        <v>19.572953736654807</v>
      </c>
      <c r="I31" s="121">
        <v>16.566449871149835</v>
      </c>
      <c r="J31" s="121">
        <v>37.648791262731621</v>
      </c>
      <c r="K31" s="121">
        <v>9.1913118174009085</v>
      </c>
      <c r="L31" s="121">
        <v>21.082341391581792</v>
      </c>
      <c r="M31" s="121">
        <v>131.0099398699227</v>
      </c>
      <c r="N31" s="121">
        <v>51.797766597128494</v>
      </c>
      <c r="O31" s="121">
        <v>3.0065038655049703</v>
      </c>
      <c r="P31" s="121">
        <v>1.2026015462019879</v>
      </c>
      <c r="Q31" s="121">
        <v>55.270585347895448</v>
      </c>
      <c r="R31" s="121">
        <v>27.107620566940732</v>
      </c>
      <c r="S31" s="121">
        <v>6.4793226162719364</v>
      </c>
      <c r="T31" s="121">
        <v>0.39268621916799606</v>
      </c>
      <c r="U31" s="121">
        <v>234.91225917290467</v>
      </c>
      <c r="V31" s="121">
        <v>3.3132899742299675</v>
      </c>
      <c r="W31" s="121">
        <v>4.1354767456129595</v>
      </c>
      <c r="X31" s="121">
        <v>3.767333415142962</v>
      </c>
      <c r="Y31" s="121">
        <v>3.0065038655049703</v>
      </c>
    </row>
    <row r="32" spans="1:25">
      <c r="A32" s="89">
        <v>26</v>
      </c>
      <c r="B32" s="121">
        <v>474.33313574392406</v>
      </c>
      <c r="C32" s="121">
        <v>59.751037344398341</v>
      </c>
      <c r="D32" s="121">
        <v>113845.22821576761</v>
      </c>
      <c r="E32" s="121">
        <v>618418.55364552455</v>
      </c>
      <c r="F32" s="121">
        <v>1370.36158861885</v>
      </c>
      <c r="G32" s="121">
        <v>40056.668642560762</v>
      </c>
      <c r="H32" s="121">
        <v>1932.5429756965025</v>
      </c>
      <c r="I32" s="121">
        <v>878.42323651452273</v>
      </c>
      <c r="J32" s="121">
        <v>4216.4789567279195</v>
      </c>
      <c r="K32" s="121">
        <v>154.59395376407824</v>
      </c>
      <c r="L32" s="121">
        <v>245.93953764078248</v>
      </c>
      <c r="M32" s="121">
        <v>105.3941908713693</v>
      </c>
      <c r="N32" s="121">
        <v>249.49614700652046</v>
      </c>
      <c r="O32" s="121">
        <v>105.3941908713693</v>
      </c>
      <c r="P32" s="121">
        <v>228.39359810314167</v>
      </c>
      <c r="Q32" s="121">
        <v>1071.6656787196205</v>
      </c>
      <c r="R32" s="121">
        <v>119.44279786603435</v>
      </c>
      <c r="S32" s="121">
        <v>24.599881446354477</v>
      </c>
      <c r="T32" s="121">
        <v>58.328393598103133</v>
      </c>
      <c r="U32" s="121">
        <v>8292.4125666864256</v>
      </c>
      <c r="V32" s="121">
        <v>28.097213989330172</v>
      </c>
      <c r="W32" s="121">
        <v>8.7729697688203903</v>
      </c>
      <c r="X32" s="121">
        <v>49.199762892708954</v>
      </c>
      <c r="Y32" s="121">
        <v>119.44279786603435</v>
      </c>
    </row>
    <row r="33" spans="1:25">
      <c r="A33" s="89">
        <v>27</v>
      </c>
      <c r="B33" s="121">
        <v>409.72515856236782</v>
      </c>
      <c r="C33" s="121">
        <v>19.873150105708245</v>
      </c>
      <c r="D33" s="121">
        <v>49414.940098661027</v>
      </c>
      <c r="E33" s="121">
        <v>458143.55179704016</v>
      </c>
      <c r="F33" s="121">
        <v>906.34249471458793</v>
      </c>
      <c r="G33" s="121">
        <v>26197.357293868925</v>
      </c>
      <c r="H33" s="121">
        <v>1241.5785764622974</v>
      </c>
      <c r="I33" s="121">
        <v>521.45877378435523</v>
      </c>
      <c r="J33" s="121">
        <v>4208.9499647639186</v>
      </c>
      <c r="K33" s="121">
        <v>64.552501761804095</v>
      </c>
      <c r="L33" s="121">
        <v>211.06412966878082</v>
      </c>
      <c r="M33" s="121">
        <v>136.57505285412262</v>
      </c>
      <c r="N33" s="121">
        <v>160.1479915433404</v>
      </c>
      <c r="O33" s="121">
        <v>37.244538407329109</v>
      </c>
      <c r="P33" s="121">
        <v>116.70190274841437</v>
      </c>
      <c r="Q33" s="121">
        <v>658.03382663847788</v>
      </c>
      <c r="R33" s="121">
        <v>75.722339675828039</v>
      </c>
      <c r="S33" s="121">
        <v>16.138125440451024</v>
      </c>
      <c r="T33" s="121">
        <v>18.2522903453136</v>
      </c>
      <c r="U33" s="121">
        <v>3824.0662438336853</v>
      </c>
      <c r="V33" s="121">
        <v>18.639887244538407</v>
      </c>
      <c r="W33" s="121">
        <v>6.0958421423537708</v>
      </c>
      <c r="X33" s="121">
        <v>16.138125440451024</v>
      </c>
      <c r="Y33" s="121">
        <v>45.947850599013393</v>
      </c>
    </row>
    <row r="34" spans="1:25">
      <c r="A34" s="89">
        <v>28</v>
      </c>
      <c r="B34" s="121">
        <v>335.05317053958248</v>
      </c>
      <c r="C34" s="121">
        <v>23.276880661677826</v>
      </c>
      <c r="D34" s="121">
        <v>62204.096100827097</v>
      </c>
      <c r="E34" s="121">
        <v>490186.88460023631</v>
      </c>
      <c r="F34" s="121">
        <v>822.13469870027575</v>
      </c>
      <c r="G34" s="121">
        <v>24974.714454509649</v>
      </c>
      <c r="H34" s="121">
        <v>1473.6510437179993</v>
      </c>
      <c r="I34" s="121">
        <v>542.93028751476959</v>
      </c>
      <c r="J34" s="121">
        <v>5398.2670342654583</v>
      </c>
      <c r="K34" s="121">
        <v>57.384797164237888</v>
      </c>
      <c r="L34" s="121">
        <v>201.65419456478929</v>
      </c>
      <c r="M34" s="121">
        <v>139.62189838519103</v>
      </c>
      <c r="N34" s="121">
        <v>153.56439543127215</v>
      </c>
      <c r="O34" s="121">
        <v>15.517920441118548</v>
      </c>
      <c r="P34" s="121">
        <v>111.69751870815281</v>
      </c>
      <c r="Q34" s="121">
        <v>668.5703032690036</v>
      </c>
      <c r="R34" s="121">
        <v>63.607719574635681</v>
      </c>
      <c r="S34" s="121">
        <v>20.165419456478929</v>
      </c>
      <c r="T34" s="121">
        <v>19.062623079952736</v>
      </c>
      <c r="U34" s="121">
        <v>3614.3363528948398</v>
      </c>
      <c r="V34" s="121">
        <v>18.629381646317452</v>
      </c>
      <c r="W34" s="121">
        <v>5.1201260338716033</v>
      </c>
      <c r="X34" s="121">
        <v>18.629381646317452</v>
      </c>
      <c r="Y34" s="121">
        <v>48.089799133517133</v>
      </c>
    </row>
    <row r="35" spans="1:25">
      <c r="A35" s="89">
        <v>29</v>
      </c>
      <c r="B35" s="121">
        <v>154.5356371490281</v>
      </c>
      <c r="C35" s="121">
        <v>43.736501079913602</v>
      </c>
      <c r="D35" s="121">
        <v>86008.261339092875</v>
      </c>
      <c r="E35" s="121">
        <v>297384.39524838014</v>
      </c>
      <c r="F35" s="117" t="s">
        <v>862</v>
      </c>
      <c r="G35" s="121">
        <v>34694.87041036717</v>
      </c>
      <c r="H35" s="121">
        <v>758.04535637149024</v>
      </c>
      <c r="I35" s="121">
        <v>437.31101511879046</v>
      </c>
      <c r="J35" s="121">
        <v>10262.68898488121</v>
      </c>
      <c r="K35" s="121">
        <v>166.19870410367173</v>
      </c>
      <c r="L35" s="121">
        <v>378.99568034557234</v>
      </c>
      <c r="M35" s="121">
        <v>87.473002159827203</v>
      </c>
      <c r="N35" s="121">
        <v>154.5356371490281</v>
      </c>
      <c r="O35" s="121">
        <v>87.473002159827203</v>
      </c>
      <c r="P35" s="121">
        <v>329.48164146868254</v>
      </c>
      <c r="Q35" s="121">
        <v>725.97192224622029</v>
      </c>
      <c r="R35" s="121">
        <v>87.473002159827203</v>
      </c>
      <c r="S35" s="121">
        <v>17.494600431965441</v>
      </c>
      <c r="T35" s="121">
        <v>24.190064794816418</v>
      </c>
      <c r="U35" s="121">
        <v>6385.0431965442767</v>
      </c>
      <c r="V35" s="121">
        <v>20.410367170626351</v>
      </c>
      <c r="W35" s="121">
        <v>7.0194384449244067</v>
      </c>
      <c r="X35" s="121">
        <v>46.652267818574515</v>
      </c>
      <c r="Y35" s="121">
        <v>32.073434125269983</v>
      </c>
    </row>
    <row r="36" spans="1:25">
      <c r="A36" s="89">
        <v>30</v>
      </c>
      <c r="B36" s="121">
        <v>249.64912280701751</v>
      </c>
      <c r="C36" s="121">
        <v>68.421052631578931</v>
      </c>
      <c r="D36" s="121">
        <v>100885.73099415204</v>
      </c>
      <c r="E36" s="121">
        <v>315652.69005847949</v>
      </c>
      <c r="F36" s="121">
        <v>1436.3157894736842</v>
      </c>
      <c r="G36" s="121">
        <v>25854.093567251461</v>
      </c>
      <c r="H36" s="121">
        <v>786.54970760233914</v>
      </c>
      <c r="I36" s="121">
        <v>512.98245614035079</v>
      </c>
      <c r="J36" s="121">
        <v>18946.023391812865</v>
      </c>
      <c r="K36" s="121">
        <v>102.57309941520467</v>
      </c>
      <c r="L36" s="121">
        <v>307.77777777777777</v>
      </c>
      <c r="M36" s="121">
        <v>170.9941520467836</v>
      </c>
      <c r="N36" s="121">
        <v>266.72514619883037</v>
      </c>
      <c r="O36" s="121">
        <v>307.77777777777777</v>
      </c>
      <c r="P36" s="121">
        <v>338.53801169590645</v>
      </c>
      <c r="Q36" s="121">
        <v>656.60818713450283</v>
      </c>
      <c r="R36" s="121">
        <v>75.263157894736835</v>
      </c>
      <c r="S36" s="121">
        <v>17.076023391812864</v>
      </c>
      <c r="T36" s="121">
        <v>10.935672514619883</v>
      </c>
      <c r="U36" s="121">
        <v>7455.2631578947357</v>
      </c>
      <c r="V36" s="121">
        <v>17.076023391812864</v>
      </c>
      <c r="W36" s="121">
        <v>5.4970760233918119</v>
      </c>
      <c r="X36" s="121">
        <v>23.918128654970758</v>
      </c>
      <c r="Y36" s="121">
        <v>30.760233918128648</v>
      </c>
    </row>
    <row r="37" spans="1:25">
      <c r="A37" s="89">
        <v>31</v>
      </c>
      <c r="B37" s="121">
        <v>201.62102612527545</v>
      </c>
      <c r="C37" s="121">
        <v>3.7141957821844507</v>
      </c>
      <c r="D37" s="121">
        <v>11567.044381491974</v>
      </c>
      <c r="E37" s="121">
        <v>252642.11520302171</v>
      </c>
      <c r="F37" s="121">
        <v>440.88762983947117</v>
      </c>
      <c r="G37" s="121">
        <v>12260.576015108592</v>
      </c>
      <c r="H37" s="121">
        <v>349.24457034938621</v>
      </c>
      <c r="I37" s="121">
        <v>190.71451054453888</v>
      </c>
      <c r="J37" s="121">
        <v>497.85961598992753</v>
      </c>
      <c r="K37" s="121">
        <v>11.882278879446018</v>
      </c>
      <c r="L37" s="121">
        <v>52.01447906830343</v>
      </c>
      <c r="M37" s="121">
        <v>71.828769279194219</v>
      </c>
      <c r="N37" s="121">
        <v>77.038086244885122</v>
      </c>
      <c r="O37" s="121">
        <v>7.4283915643689014</v>
      </c>
      <c r="P37" s="121">
        <v>8.168083097261567</v>
      </c>
      <c r="Q37" s="121">
        <v>196.17563739376772</v>
      </c>
      <c r="R37" s="121">
        <v>38.385269121813032</v>
      </c>
      <c r="S37" s="121">
        <v>7.9320113314447589</v>
      </c>
      <c r="T37" s="121">
        <v>1.8885741265344664</v>
      </c>
      <c r="U37" s="121">
        <v>817.37488196411709</v>
      </c>
      <c r="V37" s="121">
        <v>5.6971986150456404</v>
      </c>
      <c r="W37" s="121">
        <v>2.7541706011960971</v>
      </c>
      <c r="X37" s="121">
        <v>3.2263141328297134</v>
      </c>
      <c r="Y37" s="121">
        <v>7.9320113314447589</v>
      </c>
    </row>
    <row r="38" spans="1:25">
      <c r="A38" s="89">
        <v>32</v>
      </c>
      <c r="B38" s="121">
        <v>320.24922118380061</v>
      </c>
      <c r="C38" s="121">
        <v>18.442367601246104</v>
      </c>
      <c r="D38" s="121">
        <v>35908.037383177565</v>
      </c>
      <c r="E38" s="121">
        <v>427014.48598130839</v>
      </c>
      <c r="F38" s="121">
        <v>931.68224299065412</v>
      </c>
      <c r="G38" s="121">
        <v>23388.753894080994</v>
      </c>
      <c r="H38" s="121">
        <v>1135.4828660436137</v>
      </c>
      <c r="I38" s="121">
        <v>417.32087227414326</v>
      </c>
      <c r="J38" s="121">
        <v>3008.5046728971961</v>
      </c>
      <c r="K38" s="121">
        <v>38.81619937694704</v>
      </c>
      <c r="L38" s="121">
        <v>97.040498442367593</v>
      </c>
      <c r="M38" s="121">
        <v>242.61682242990651</v>
      </c>
      <c r="N38" s="121">
        <v>153.33333333333331</v>
      </c>
      <c r="O38" s="121">
        <v>38.81619937694704</v>
      </c>
      <c r="P38" s="121">
        <v>49.50155763239875</v>
      </c>
      <c r="Q38" s="121">
        <v>477.47663551401871</v>
      </c>
      <c r="R38" s="121">
        <v>71.806853582554524</v>
      </c>
      <c r="S38" s="121">
        <v>15.514018691588785</v>
      </c>
      <c r="T38" s="121">
        <v>13.208722741433021</v>
      </c>
      <c r="U38" s="121">
        <v>1960.3738317757006</v>
      </c>
      <c r="V38" s="121">
        <v>13.582554517133957</v>
      </c>
      <c r="W38" s="121">
        <v>5.3271028037383168</v>
      </c>
      <c r="X38" s="121">
        <v>11.651090342679128</v>
      </c>
      <c r="Y38" s="121">
        <v>35.919003115264793</v>
      </c>
    </row>
    <row r="39" spans="1:25">
      <c r="A39" s="89">
        <v>33</v>
      </c>
      <c r="B39" s="121">
        <v>271.10349127182047</v>
      </c>
      <c r="C39" s="121">
        <v>100.09351620947631</v>
      </c>
      <c r="D39" s="121">
        <v>17684.91271820449</v>
      </c>
      <c r="E39" s="121">
        <v>490707.45012468833</v>
      </c>
      <c r="F39" s="121">
        <v>0</v>
      </c>
      <c r="G39" s="121">
        <v>29442.456359102245</v>
      </c>
      <c r="H39" s="121">
        <v>864.80673316708237</v>
      </c>
      <c r="I39" s="121">
        <v>466.42768079800499</v>
      </c>
      <c r="J39" s="121">
        <v>709.35162094763098</v>
      </c>
      <c r="K39" s="121">
        <v>80.642144638404005</v>
      </c>
      <c r="L39" s="121">
        <v>223.50374064837908</v>
      </c>
      <c r="M39" s="121">
        <v>1331.2344139650872</v>
      </c>
      <c r="N39" s="121">
        <v>177.80548628428929</v>
      </c>
      <c r="O39" s="121">
        <v>58.291770573566083</v>
      </c>
      <c r="P39" s="121">
        <v>70.947630922693278</v>
      </c>
      <c r="Q39" s="121">
        <v>927.9613466334165</v>
      </c>
      <c r="R39" s="121">
        <v>140.89775561097258</v>
      </c>
      <c r="S39" s="121">
        <v>24.283042394014963</v>
      </c>
      <c r="T39" s="121">
        <v>10.598503740648379</v>
      </c>
      <c r="U39" s="121">
        <v>2419.5137157107233</v>
      </c>
      <c r="V39" s="121">
        <v>29.145885286783042</v>
      </c>
      <c r="W39" s="121">
        <v>11.564837905236908</v>
      </c>
      <c r="X39" s="121">
        <v>14.588528678304238</v>
      </c>
      <c r="Y39" s="121">
        <v>35.941396508728182</v>
      </c>
    </row>
    <row r="40" spans="1:25">
      <c r="A40" s="89">
        <v>34</v>
      </c>
      <c r="B40" s="121">
        <v>341.9246298788695</v>
      </c>
      <c r="C40" s="121">
        <v>75.841184387617773</v>
      </c>
      <c r="D40" s="121">
        <v>11774.327052489905</v>
      </c>
      <c r="E40" s="121">
        <v>530976.41318977124</v>
      </c>
      <c r="F40" s="121">
        <v>0</v>
      </c>
      <c r="G40" s="121">
        <v>62720.895020188436</v>
      </c>
      <c r="H40" s="121">
        <v>1064.2328398384927</v>
      </c>
      <c r="I40" s="121">
        <v>622.67833109017499</v>
      </c>
      <c r="J40" s="121">
        <v>249.05787348586813</v>
      </c>
      <c r="K40" s="121">
        <v>67.93405114401078</v>
      </c>
      <c r="L40" s="121">
        <v>215.1076716016151</v>
      </c>
      <c r="M40" s="121">
        <v>271.70255720053837</v>
      </c>
      <c r="N40" s="121">
        <v>234.35397039030957</v>
      </c>
      <c r="O40" s="121">
        <v>135.86810228802156</v>
      </c>
      <c r="P40" s="121">
        <v>81.527590847913871</v>
      </c>
      <c r="Q40" s="121">
        <v>1630.2826379542396</v>
      </c>
      <c r="R40" s="121">
        <v>293.23687752355323</v>
      </c>
      <c r="S40" s="121">
        <v>53.196500672947508</v>
      </c>
      <c r="T40" s="121">
        <v>17.56393001345895</v>
      </c>
      <c r="U40" s="121">
        <v>1766.150740242261</v>
      </c>
      <c r="V40" s="121">
        <v>53.196500672947508</v>
      </c>
      <c r="W40" s="121">
        <v>25.57200538358008</v>
      </c>
      <c r="X40" s="121">
        <v>33.950201884253026</v>
      </c>
      <c r="Y40" s="121">
        <v>50.9421265141319</v>
      </c>
    </row>
    <row r="41" spans="1:25">
      <c r="A41" s="89">
        <v>35</v>
      </c>
      <c r="B41" s="121">
        <v>395</v>
      </c>
      <c r="C41" s="121">
        <v>201.10169491525426</v>
      </c>
      <c r="D41" s="121">
        <v>239155.42372881353</v>
      </c>
      <c r="E41" s="121">
        <v>705975.25423728814</v>
      </c>
      <c r="F41" s="121">
        <v>861.77966101694904</v>
      </c>
      <c r="G41" s="121">
        <v>53576.52542372881</v>
      </c>
      <c r="H41" s="121">
        <v>2513.6440677966098</v>
      </c>
      <c r="I41" s="121">
        <v>790</v>
      </c>
      <c r="J41" s="121">
        <v>3878.2203389830506</v>
      </c>
      <c r="K41" s="121">
        <v>359.06779661016947</v>
      </c>
      <c r="L41" s="121">
        <v>718.22033898305074</v>
      </c>
      <c r="M41" s="121">
        <v>143.64406779661016</v>
      </c>
      <c r="N41" s="121">
        <v>459.6610169491525</v>
      </c>
      <c r="O41" s="121">
        <v>359.06779661016947</v>
      </c>
      <c r="P41" s="121">
        <v>280.0847457627118</v>
      </c>
      <c r="Q41" s="121">
        <v>1773.8983050847455</v>
      </c>
      <c r="R41" s="121">
        <v>193.89830508474574</v>
      </c>
      <c r="S41" s="121">
        <v>35.932203389830505</v>
      </c>
      <c r="T41" s="121">
        <v>108.47457627118644</v>
      </c>
      <c r="U41" s="121">
        <v>26931.949152542369</v>
      </c>
      <c r="V41" s="121">
        <v>50.254237288135585</v>
      </c>
      <c r="W41" s="121">
        <v>12.966101694915253</v>
      </c>
      <c r="X41" s="121">
        <v>71.779661016949163</v>
      </c>
      <c r="Y41" s="121">
        <v>150.84745762711864</v>
      </c>
    </row>
    <row r="42" spans="1:25">
      <c r="A42" s="89">
        <v>36</v>
      </c>
      <c r="B42" s="121">
        <v>216.1622276029056</v>
      </c>
      <c r="C42" s="121">
        <v>542.31234866828095</v>
      </c>
      <c r="D42" s="121">
        <v>110292.61501210653</v>
      </c>
      <c r="E42" s="121">
        <v>447033.17191283294</v>
      </c>
      <c r="F42" s="121">
        <v>513.01452784503624</v>
      </c>
      <c r="G42" s="121">
        <v>39939.830508474581</v>
      </c>
      <c r="H42" s="121">
        <v>1099.2736077481841</v>
      </c>
      <c r="I42" s="121">
        <v>549.63680387409204</v>
      </c>
      <c r="J42" s="121">
        <v>1319.1283292978208</v>
      </c>
      <c r="K42" s="121">
        <v>102.60290556900726</v>
      </c>
      <c r="L42" s="121">
        <v>219.85472154963682</v>
      </c>
      <c r="M42" s="121">
        <v>146.54963680387411</v>
      </c>
      <c r="N42" s="121">
        <v>208.83777239709445</v>
      </c>
      <c r="O42" s="121">
        <v>183.23244552058111</v>
      </c>
      <c r="P42" s="121">
        <v>153.87409200968526</v>
      </c>
      <c r="Q42" s="121">
        <v>1223.8498789346247</v>
      </c>
      <c r="R42" s="121">
        <v>109.92736077481841</v>
      </c>
      <c r="S42" s="121">
        <v>21.973365617433412</v>
      </c>
      <c r="T42" s="121">
        <v>20.157384987893465</v>
      </c>
      <c r="U42" s="121">
        <v>7694.8547215496374</v>
      </c>
      <c r="V42" s="121">
        <v>32.990314769975789</v>
      </c>
      <c r="W42" s="121">
        <v>8.7772397094430996</v>
      </c>
      <c r="X42" s="121">
        <v>47.639225181598064</v>
      </c>
      <c r="Y42" s="121">
        <v>65.980629539951579</v>
      </c>
    </row>
    <row r="43" spans="1:25">
      <c r="A43" s="89">
        <v>37</v>
      </c>
      <c r="B43" s="117" t="s">
        <v>862</v>
      </c>
      <c r="C43" s="117" t="s">
        <v>862</v>
      </c>
      <c r="D43" s="117" t="s">
        <v>862</v>
      </c>
      <c r="E43" s="117" t="s">
        <v>862</v>
      </c>
      <c r="F43" s="117" t="s">
        <v>862</v>
      </c>
      <c r="G43" s="117" t="s">
        <v>862</v>
      </c>
      <c r="H43" s="117" t="s">
        <v>862</v>
      </c>
      <c r="I43" s="117" t="s">
        <v>862</v>
      </c>
      <c r="J43" s="117" t="s">
        <v>862</v>
      </c>
      <c r="K43" s="117" t="s">
        <v>862</v>
      </c>
      <c r="L43" s="117" t="s">
        <v>862</v>
      </c>
      <c r="M43" s="117" t="s">
        <v>862</v>
      </c>
      <c r="N43" s="117" t="s">
        <v>862</v>
      </c>
      <c r="O43" s="117" t="s">
        <v>862</v>
      </c>
      <c r="P43" s="117" t="s">
        <v>862</v>
      </c>
      <c r="Q43" s="117" t="s">
        <v>862</v>
      </c>
      <c r="R43" s="117" t="s">
        <v>862</v>
      </c>
      <c r="S43" s="117" t="s">
        <v>862</v>
      </c>
      <c r="T43" s="117" t="s">
        <v>862</v>
      </c>
      <c r="U43" s="117" t="s">
        <v>862</v>
      </c>
      <c r="V43" s="117" t="s">
        <v>862</v>
      </c>
      <c r="W43" s="117" t="s">
        <v>862</v>
      </c>
      <c r="X43" s="117" t="s">
        <v>862</v>
      </c>
      <c r="Y43" s="117" t="s">
        <v>862</v>
      </c>
    </row>
    <row r="44" spans="1:25">
      <c r="A44" s="89">
        <v>38</v>
      </c>
      <c r="B44" s="117" t="s">
        <v>862</v>
      </c>
      <c r="C44" s="117" t="s">
        <v>862</v>
      </c>
      <c r="D44" s="117" t="s">
        <v>862</v>
      </c>
      <c r="E44" s="117" t="s">
        <v>862</v>
      </c>
      <c r="F44" s="117" t="s">
        <v>862</v>
      </c>
      <c r="G44" s="117" t="s">
        <v>862</v>
      </c>
      <c r="H44" s="117" t="s">
        <v>862</v>
      </c>
      <c r="I44" s="117" t="s">
        <v>862</v>
      </c>
      <c r="J44" s="117" t="s">
        <v>862</v>
      </c>
      <c r="K44" s="117" t="s">
        <v>862</v>
      </c>
      <c r="L44" s="117" t="s">
        <v>862</v>
      </c>
      <c r="M44" s="117" t="s">
        <v>862</v>
      </c>
      <c r="N44" s="117" t="s">
        <v>862</v>
      </c>
      <c r="O44" s="117" t="s">
        <v>862</v>
      </c>
      <c r="P44" s="117" t="s">
        <v>862</v>
      </c>
      <c r="Q44" s="117" t="s">
        <v>862</v>
      </c>
      <c r="R44" s="117" t="s">
        <v>862</v>
      </c>
      <c r="S44" s="117" t="s">
        <v>862</v>
      </c>
      <c r="T44" s="117" t="s">
        <v>862</v>
      </c>
      <c r="U44" s="117" t="s">
        <v>862</v>
      </c>
      <c r="V44" s="117" t="s">
        <v>862</v>
      </c>
      <c r="W44" s="117" t="s">
        <v>862</v>
      </c>
      <c r="X44" s="117" t="s">
        <v>862</v>
      </c>
      <c r="Y44" s="117" t="s">
        <v>862</v>
      </c>
    </row>
    <row r="45" spans="1:25">
      <c r="A45" s="89">
        <v>39</v>
      </c>
      <c r="B45" s="117" t="s">
        <v>862</v>
      </c>
      <c r="C45" s="117" t="s">
        <v>862</v>
      </c>
      <c r="D45" s="117" t="s">
        <v>862</v>
      </c>
      <c r="E45" s="117" t="s">
        <v>862</v>
      </c>
      <c r="F45" s="117" t="s">
        <v>862</v>
      </c>
      <c r="G45" s="117" t="s">
        <v>862</v>
      </c>
      <c r="H45" s="117" t="s">
        <v>862</v>
      </c>
      <c r="I45" s="117" t="s">
        <v>862</v>
      </c>
      <c r="J45" s="117" t="s">
        <v>862</v>
      </c>
      <c r="K45" s="117" t="s">
        <v>862</v>
      </c>
      <c r="L45" s="117" t="s">
        <v>862</v>
      </c>
      <c r="M45" s="117" t="s">
        <v>862</v>
      </c>
      <c r="N45" s="117" t="s">
        <v>862</v>
      </c>
      <c r="O45" s="117" t="s">
        <v>862</v>
      </c>
      <c r="P45" s="117" t="s">
        <v>862</v>
      </c>
      <c r="Q45" s="117" t="s">
        <v>862</v>
      </c>
      <c r="R45" s="117" t="s">
        <v>862</v>
      </c>
      <c r="S45" s="117" t="s">
        <v>862</v>
      </c>
      <c r="T45" s="117" t="s">
        <v>862</v>
      </c>
      <c r="U45" s="117" t="s">
        <v>862</v>
      </c>
      <c r="V45" s="117" t="s">
        <v>862</v>
      </c>
      <c r="W45" s="117" t="s">
        <v>862</v>
      </c>
      <c r="X45" s="117" t="s">
        <v>862</v>
      </c>
      <c r="Y45" s="117" t="s">
        <v>862</v>
      </c>
    </row>
    <row r="46" spans="1:25">
      <c r="A46" s="89">
        <v>40</v>
      </c>
      <c r="B46" s="117" t="s">
        <v>862</v>
      </c>
      <c r="C46" s="117" t="s">
        <v>862</v>
      </c>
      <c r="D46" s="117" t="s">
        <v>862</v>
      </c>
      <c r="E46" s="117" t="s">
        <v>862</v>
      </c>
      <c r="F46" s="117" t="s">
        <v>862</v>
      </c>
      <c r="G46" s="117" t="s">
        <v>862</v>
      </c>
      <c r="H46" s="117" t="s">
        <v>862</v>
      </c>
      <c r="I46" s="117" t="s">
        <v>862</v>
      </c>
      <c r="J46" s="117" t="s">
        <v>862</v>
      </c>
      <c r="K46" s="117" t="s">
        <v>862</v>
      </c>
      <c r="L46" s="117" t="s">
        <v>862</v>
      </c>
      <c r="M46" s="117" t="s">
        <v>862</v>
      </c>
      <c r="N46" s="117" t="s">
        <v>862</v>
      </c>
      <c r="O46" s="117" t="s">
        <v>862</v>
      </c>
      <c r="P46" s="117" t="s">
        <v>862</v>
      </c>
      <c r="Q46" s="117" t="s">
        <v>862</v>
      </c>
      <c r="R46" s="117" t="s">
        <v>862</v>
      </c>
      <c r="S46" s="117" t="s">
        <v>862</v>
      </c>
      <c r="T46" s="117" t="s">
        <v>862</v>
      </c>
      <c r="U46" s="117" t="s">
        <v>862</v>
      </c>
      <c r="V46" s="117" t="s">
        <v>862</v>
      </c>
      <c r="W46" s="117" t="s">
        <v>862</v>
      </c>
      <c r="X46" s="117" t="s">
        <v>862</v>
      </c>
      <c r="Y46" s="117" t="s">
        <v>862</v>
      </c>
    </row>
    <row r="47" spans="1:25">
      <c r="A47" s="89">
        <v>41</v>
      </c>
      <c r="B47" s="117" t="s">
        <v>862</v>
      </c>
      <c r="C47" s="117" t="s">
        <v>862</v>
      </c>
      <c r="D47" s="117" t="s">
        <v>862</v>
      </c>
      <c r="E47" s="117" t="s">
        <v>862</v>
      </c>
      <c r="F47" s="117" t="s">
        <v>862</v>
      </c>
      <c r="G47" s="117" t="s">
        <v>862</v>
      </c>
      <c r="H47" s="117" t="s">
        <v>862</v>
      </c>
      <c r="I47" s="117" t="s">
        <v>862</v>
      </c>
      <c r="J47" s="117" t="s">
        <v>862</v>
      </c>
      <c r="K47" s="117" t="s">
        <v>862</v>
      </c>
      <c r="L47" s="117" t="s">
        <v>862</v>
      </c>
      <c r="M47" s="117" t="s">
        <v>862</v>
      </c>
      <c r="N47" s="117" t="s">
        <v>862</v>
      </c>
      <c r="O47" s="117" t="s">
        <v>862</v>
      </c>
      <c r="P47" s="117" t="s">
        <v>862</v>
      </c>
      <c r="Q47" s="117" t="s">
        <v>862</v>
      </c>
      <c r="R47" s="117" t="s">
        <v>862</v>
      </c>
      <c r="S47" s="117" t="s">
        <v>862</v>
      </c>
      <c r="T47" s="117" t="s">
        <v>862</v>
      </c>
      <c r="U47" s="117" t="s">
        <v>862</v>
      </c>
      <c r="V47" s="117" t="s">
        <v>862</v>
      </c>
      <c r="W47" s="117" t="s">
        <v>862</v>
      </c>
      <c r="X47" s="117" t="s">
        <v>862</v>
      </c>
      <c r="Y47" s="117" t="s">
        <v>862</v>
      </c>
    </row>
    <row r="48" spans="1:25">
      <c r="A48" s="89">
        <v>42</v>
      </c>
      <c r="B48" s="117" t="s">
        <v>862</v>
      </c>
      <c r="C48" s="117" t="s">
        <v>862</v>
      </c>
      <c r="D48" s="117" t="s">
        <v>862</v>
      </c>
      <c r="E48" s="117" t="s">
        <v>862</v>
      </c>
      <c r="F48" s="117" t="s">
        <v>862</v>
      </c>
      <c r="G48" s="117" t="s">
        <v>862</v>
      </c>
      <c r="H48" s="117" t="s">
        <v>862</v>
      </c>
      <c r="I48" s="117" t="s">
        <v>862</v>
      </c>
      <c r="J48" s="117" t="s">
        <v>862</v>
      </c>
      <c r="K48" s="117" t="s">
        <v>862</v>
      </c>
      <c r="L48" s="117" t="s">
        <v>862</v>
      </c>
      <c r="M48" s="117" t="s">
        <v>862</v>
      </c>
      <c r="N48" s="117" t="s">
        <v>862</v>
      </c>
      <c r="O48" s="117" t="s">
        <v>862</v>
      </c>
      <c r="P48" s="117" t="s">
        <v>862</v>
      </c>
      <c r="Q48" s="117" t="s">
        <v>862</v>
      </c>
      <c r="R48" s="117" t="s">
        <v>862</v>
      </c>
      <c r="S48" s="117" t="s">
        <v>862</v>
      </c>
      <c r="T48" s="117" t="s">
        <v>862</v>
      </c>
      <c r="U48" s="117" t="s">
        <v>862</v>
      </c>
      <c r="V48" s="117" t="s">
        <v>862</v>
      </c>
      <c r="W48" s="117" t="s">
        <v>862</v>
      </c>
      <c r="X48" s="117" t="s">
        <v>862</v>
      </c>
      <c r="Y48" s="117" t="s">
        <v>862</v>
      </c>
    </row>
    <row r="49" spans="1:25">
      <c r="A49" s="89">
        <v>43</v>
      </c>
      <c r="B49" s="117" t="s">
        <v>862</v>
      </c>
      <c r="C49" s="117" t="s">
        <v>862</v>
      </c>
      <c r="D49" s="117" t="s">
        <v>862</v>
      </c>
      <c r="E49" s="117" t="s">
        <v>862</v>
      </c>
      <c r="F49" s="117" t="s">
        <v>862</v>
      </c>
      <c r="G49" s="117" t="s">
        <v>862</v>
      </c>
      <c r="H49" s="117" t="s">
        <v>862</v>
      </c>
      <c r="I49" s="117" t="s">
        <v>862</v>
      </c>
      <c r="J49" s="117" t="s">
        <v>862</v>
      </c>
      <c r="K49" s="117" t="s">
        <v>862</v>
      </c>
      <c r="L49" s="117" t="s">
        <v>862</v>
      </c>
      <c r="M49" s="117" t="s">
        <v>862</v>
      </c>
      <c r="N49" s="117" t="s">
        <v>862</v>
      </c>
      <c r="O49" s="117" t="s">
        <v>862</v>
      </c>
      <c r="P49" s="117" t="s">
        <v>862</v>
      </c>
      <c r="Q49" s="117" t="s">
        <v>862</v>
      </c>
      <c r="R49" s="117" t="s">
        <v>862</v>
      </c>
      <c r="S49" s="117" t="s">
        <v>862</v>
      </c>
      <c r="T49" s="117" t="s">
        <v>862</v>
      </c>
      <c r="U49" s="117" t="s">
        <v>862</v>
      </c>
      <c r="V49" s="117" t="s">
        <v>862</v>
      </c>
      <c r="W49" s="117" t="s">
        <v>862</v>
      </c>
      <c r="X49" s="117" t="s">
        <v>862</v>
      </c>
      <c r="Y49" s="117" t="s">
        <v>862</v>
      </c>
    </row>
    <row r="50" spans="1:25">
      <c r="A50" s="89">
        <v>44</v>
      </c>
      <c r="B50" s="117" t="s">
        <v>862</v>
      </c>
      <c r="C50" s="117" t="s">
        <v>862</v>
      </c>
      <c r="D50" s="117" t="s">
        <v>862</v>
      </c>
      <c r="E50" s="117" t="s">
        <v>862</v>
      </c>
      <c r="F50" s="117" t="s">
        <v>862</v>
      </c>
      <c r="G50" s="117" t="s">
        <v>862</v>
      </c>
      <c r="H50" s="117" t="s">
        <v>862</v>
      </c>
      <c r="I50" s="117" t="s">
        <v>862</v>
      </c>
      <c r="J50" s="117" t="s">
        <v>862</v>
      </c>
      <c r="K50" s="117" t="s">
        <v>862</v>
      </c>
      <c r="L50" s="117" t="s">
        <v>862</v>
      </c>
      <c r="M50" s="117" t="s">
        <v>862</v>
      </c>
      <c r="N50" s="117" t="s">
        <v>862</v>
      </c>
      <c r="O50" s="117" t="s">
        <v>862</v>
      </c>
      <c r="P50" s="117" t="s">
        <v>862</v>
      </c>
      <c r="Q50" s="117" t="s">
        <v>862</v>
      </c>
      <c r="R50" s="117" t="s">
        <v>862</v>
      </c>
      <c r="S50" s="117" t="s">
        <v>862</v>
      </c>
      <c r="T50" s="117" t="s">
        <v>862</v>
      </c>
      <c r="U50" s="117" t="s">
        <v>862</v>
      </c>
      <c r="V50" s="117" t="s">
        <v>862</v>
      </c>
      <c r="W50" s="117" t="s">
        <v>862</v>
      </c>
      <c r="X50" s="117" t="s">
        <v>862</v>
      </c>
      <c r="Y50" s="117" t="s">
        <v>862</v>
      </c>
    </row>
    <row r="51" spans="1:25">
      <c r="A51" s="89">
        <v>45</v>
      </c>
      <c r="B51" s="117" t="s">
        <v>862</v>
      </c>
      <c r="C51" s="117" t="s">
        <v>862</v>
      </c>
      <c r="D51" s="117" t="s">
        <v>862</v>
      </c>
      <c r="E51" s="117" t="s">
        <v>862</v>
      </c>
      <c r="F51" s="117" t="s">
        <v>862</v>
      </c>
      <c r="G51" s="117" t="s">
        <v>862</v>
      </c>
      <c r="H51" s="117" t="s">
        <v>862</v>
      </c>
      <c r="I51" s="117" t="s">
        <v>862</v>
      </c>
      <c r="J51" s="117" t="s">
        <v>862</v>
      </c>
      <c r="K51" s="117" t="s">
        <v>862</v>
      </c>
      <c r="L51" s="117" t="s">
        <v>862</v>
      </c>
      <c r="M51" s="117" t="s">
        <v>862</v>
      </c>
      <c r="N51" s="117" t="s">
        <v>862</v>
      </c>
      <c r="O51" s="117" t="s">
        <v>862</v>
      </c>
      <c r="P51" s="117" t="s">
        <v>862</v>
      </c>
      <c r="Q51" s="117" t="s">
        <v>862</v>
      </c>
      <c r="R51" s="117" t="s">
        <v>862</v>
      </c>
      <c r="S51" s="117" t="s">
        <v>862</v>
      </c>
      <c r="T51" s="117" t="s">
        <v>862</v>
      </c>
      <c r="U51" s="117" t="s">
        <v>862</v>
      </c>
      <c r="V51" s="117" t="s">
        <v>862</v>
      </c>
      <c r="W51" s="117" t="s">
        <v>862</v>
      </c>
      <c r="X51" s="117" t="s">
        <v>862</v>
      </c>
      <c r="Y51" s="117" t="s">
        <v>862</v>
      </c>
    </row>
    <row r="52" spans="1:25">
      <c r="A52" s="89">
        <v>46</v>
      </c>
      <c r="B52" s="117" t="s">
        <v>862</v>
      </c>
      <c r="C52" s="117" t="s">
        <v>862</v>
      </c>
      <c r="D52" s="117" t="s">
        <v>862</v>
      </c>
      <c r="E52" s="117" t="s">
        <v>862</v>
      </c>
      <c r="F52" s="117" t="s">
        <v>862</v>
      </c>
      <c r="G52" s="117" t="s">
        <v>862</v>
      </c>
      <c r="H52" s="117" t="s">
        <v>862</v>
      </c>
      <c r="I52" s="117" t="s">
        <v>862</v>
      </c>
      <c r="J52" s="117" t="s">
        <v>862</v>
      </c>
      <c r="K52" s="117" t="s">
        <v>862</v>
      </c>
      <c r="L52" s="117" t="s">
        <v>862</v>
      </c>
      <c r="M52" s="117" t="s">
        <v>862</v>
      </c>
      <c r="N52" s="117" t="s">
        <v>862</v>
      </c>
      <c r="O52" s="117" t="s">
        <v>862</v>
      </c>
      <c r="P52" s="117" t="s">
        <v>862</v>
      </c>
      <c r="Q52" s="117" t="s">
        <v>862</v>
      </c>
      <c r="R52" s="117" t="s">
        <v>862</v>
      </c>
      <c r="S52" s="117" t="s">
        <v>862</v>
      </c>
      <c r="T52" s="117" t="s">
        <v>862</v>
      </c>
      <c r="U52" s="117" t="s">
        <v>862</v>
      </c>
      <c r="V52" s="117" t="s">
        <v>862</v>
      </c>
      <c r="W52" s="117" t="s">
        <v>862</v>
      </c>
      <c r="X52" s="117" t="s">
        <v>862</v>
      </c>
      <c r="Y52" s="117" t="s">
        <v>862</v>
      </c>
    </row>
    <row r="53" spans="1:25">
      <c r="A53" s="89">
        <v>47</v>
      </c>
      <c r="B53" s="121">
        <v>345.38011695906431</v>
      </c>
      <c r="C53" s="121">
        <v>37.602339181286546</v>
      </c>
      <c r="D53" s="121">
        <v>83786.491228070168</v>
      </c>
      <c r="E53" s="121">
        <v>499298.94736842095</v>
      </c>
      <c r="F53" s="117" t="s">
        <v>862</v>
      </c>
      <c r="G53" s="121">
        <v>72842.923976608174</v>
      </c>
      <c r="H53" s="121">
        <v>1504.7368421052629</v>
      </c>
      <c r="I53" s="121">
        <v>581.40350877192986</v>
      </c>
      <c r="J53" s="121">
        <v>6155.7309941520471</v>
      </c>
      <c r="K53" s="121">
        <v>119.70760233918128</v>
      </c>
      <c r="L53" s="121">
        <v>239.41520467836256</v>
      </c>
      <c r="M53" s="121">
        <v>376.19883040935667</v>
      </c>
      <c r="N53" s="121">
        <v>218.88888888888886</v>
      </c>
      <c r="O53" s="121">
        <v>34.210526315789465</v>
      </c>
      <c r="P53" s="121">
        <v>68.421052631578931</v>
      </c>
      <c r="Q53" s="121">
        <v>1644.9707602339181</v>
      </c>
      <c r="R53" s="121">
        <v>235.96491228070175</v>
      </c>
      <c r="S53" s="121">
        <v>30.760233918128648</v>
      </c>
      <c r="T53" s="121">
        <v>24.619883040935669</v>
      </c>
      <c r="U53" s="121">
        <v>8002.4561403508769</v>
      </c>
      <c r="V53" s="121">
        <v>51.286549707602333</v>
      </c>
      <c r="W53" s="121">
        <v>19.82456140350877</v>
      </c>
      <c r="X53" s="121">
        <v>37.602339181286546</v>
      </c>
      <c r="Y53" s="121">
        <v>71.812865497076018</v>
      </c>
    </row>
    <row r="54" spans="1:25">
      <c r="A54" s="89">
        <v>48</v>
      </c>
      <c r="B54" s="121">
        <v>267.99714896650039</v>
      </c>
      <c r="C54" s="121">
        <v>39.379900213827518</v>
      </c>
      <c r="D54" s="121">
        <v>44198.146828225232</v>
      </c>
      <c r="E54" s="121">
        <v>336566.21525302919</v>
      </c>
      <c r="F54" s="117" t="s">
        <v>862</v>
      </c>
      <c r="G54" s="121">
        <v>19558.94511760513</v>
      </c>
      <c r="H54" s="121">
        <v>977.94012829650751</v>
      </c>
      <c r="I54" s="121">
        <v>647.71917320028513</v>
      </c>
      <c r="J54" s="121">
        <v>1066.856735566643</v>
      </c>
      <c r="K54" s="121">
        <v>99.073414112615836</v>
      </c>
      <c r="L54" s="121">
        <v>444.51176051318606</v>
      </c>
      <c r="M54" s="121">
        <v>139.70064148253743</v>
      </c>
      <c r="N54" s="121">
        <v>115.57377049180329</v>
      </c>
      <c r="O54" s="121">
        <v>38.096935138987881</v>
      </c>
      <c r="P54" s="121">
        <v>180.36350677120456</v>
      </c>
      <c r="Q54" s="121">
        <v>692.19529579472555</v>
      </c>
      <c r="R54" s="121">
        <v>66.037063435495369</v>
      </c>
      <c r="S54" s="121">
        <v>12.687099073414112</v>
      </c>
      <c r="T54" s="121">
        <v>27.191732002851033</v>
      </c>
      <c r="U54" s="121">
        <v>3111.6535994297933</v>
      </c>
      <c r="V54" s="121">
        <v>19.066286528866712</v>
      </c>
      <c r="W54" s="121">
        <v>4.7042052744119749</v>
      </c>
      <c r="X54" s="121">
        <v>13.970064148253741</v>
      </c>
      <c r="Y54" s="121">
        <v>48.253741981468281</v>
      </c>
    </row>
    <row r="55" spans="1:25">
      <c r="A55" s="89">
        <v>49</v>
      </c>
      <c r="B55" s="121">
        <v>268.36384439359267</v>
      </c>
      <c r="C55" s="121">
        <v>52.345537757437064</v>
      </c>
      <c r="D55" s="121">
        <v>78219.508009153316</v>
      </c>
      <c r="E55" s="121">
        <v>350187.70022883289</v>
      </c>
      <c r="F55" s="117" t="s">
        <v>862</v>
      </c>
      <c r="G55" s="121">
        <v>35018.764302059491</v>
      </c>
      <c r="H55" s="121">
        <v>916.36155606407317</v>
      </c>
      <c r="I55" s="121">
        <v>1243.6498855835239</v>
      </c>
      <c r="J55" s="121">
        <v>3600.0572082379863</v>
      </c>
      <c r="K55" s="121">
        <v>157.09382151029749</v>
      </c>
      <c r="L55" s="121">
        <v>1047.3112128146452</v>
      </c>
      <c r="M55" s="121">
        <v>229.11899313501141</v>
      </c>
      <c r="N55" s="121">
        <v>153.83295194508008</v>
      </c>
      <c r="O55" s="121">
        <v>65.446224256292908</v>
      </c>
      <c r="P55" s="121">
        <v>320.70938215102973</v>
      </c>
      <c r="Q55" s="121">
        <v>1004.7482837528603</v>
      </c>
      <c r="R55" s="121">
        <v>114.53089244851257</v>
      </c>
      <c r="S55" s="121">
        <v>19.622425629290618</v>
      </c>
      <c r="T55" s="121">
        <v>28.489702517162474</v>
      </c>
      <c r="U55" s="121">
        <v>6643.764302059496</v>
      </c>
      <c r="V55" s="121">
        <v>29.462242562929063</v>
      </c>
      <c r="W55" s="121">
        <v>8.5240274599542332</v>
      </c>
      <c r="X55" s="121">
        <v>49.084668192219674</v>
      </c>
      <c r="Y55" s="121">
        <v>52.345537757437064</v>
      </c>
    </row>
    <row r="56" spans="1:25">
      <c r="A56" s="89">
        <v>50</v>
      </c>
      <c r="B56" s="121">
        <v>279.79797979797979</v>
      </c>
      <c r="C56" s="121">
        <v>6.4935064935064943</v>
      </c>
      <c r="D56" s="121">
        <v>49063.095238095244</v>
      </c>
      <c r="E56" s="121">
        <v>416450.64935064939</v>
      </c>
      <c r="F56" s="117" t="s">
        <v>862</v>
      </c>
      <c r="G56" s="121">
        <v>28761.111111111113</v>
      </c>
      <c r="H56" s="121">
        <v>689.75468975468971</v>
      </c>
      <c r="I56" s="121">
        <v>416.45021645021643</v>
      </c>
      <c r="J56" s="121">
        <v>2186.3636363636365</v>
      </c>
      <c r="K56" s="121">
        <v>20.815295815295816</v>
      </c>
      <c r="L56" s="121">
        <v>169.1919191919192</v>
      </c>
      <c r="M56" s="121">
        <v>117.13564213564214</v>
      </c>
      <c r="N56" s="121">
        <v>134.05483405483406</v>
      </c>
      <c r="O56" s="121">
        <v>13.023088023088022</v>
      </c>
      <c r="P56" s="121">
        <v>39.033189033189039</v>
      </c>
      <c r="Q56" s="121">
        <v>671.5367965367966</v>
      </c>
      <c r="R56" s="121">
        <v>105.41125541125542</v>
      </c>
      <c r="S56" s="121">
        <v>16.919191919191924</v>
      </c>
      <c r="T56" s="121">
        <v>7.792207792207793</v>
      </c>
      <c r="U56" s="121">
        <v>3175.4329004329006</v>
      </c>
      <c r="V56" s="121">
        <v>20.815295815295816</v>
      </c>
      <c r="W56" s="121">
        <v>8.1890331890331893</v>
      </c>
      <c r="X56" s="121">
        <v>15.620490620490621</v>
      </c>
      <c r="Y56" s="121">
        <v>26.046176046176043</v>
      </c>
    </row>
    <row r="57" spans="1:25">
      <c r="A57" s="89">
        <v>51</v>
      </c>
      <c r="B57" s="121">
        <v>129.64230171073095</v>
      </c>
      <c r="C57" s="121">
        <v>23.234836702954901</v>
      </c>
      <c r="D57" s="121">
        <v>17801.461897356145</v>
      </c>
      <c r="E57" s="121">
        <v>208973.77916018668</v>
      </c>
      <c r="F57" s="121">
        <v>551.44634525660967</v>
      </c>
      <c r="G57" s="121">
        <v>16060.03110419907</v>
      </c>
      <c r="H57" s="121">
        <v>425.69206842923802</v>
      </c>
      <c r="I57" s="121">
        <v>212.84603421461901</v>
      </c>
      <c r="J57" s="121">
        <v>986.81181959564537</v>
      </c>
      <c r="K57" s="121">
        <v>70.637636080870919</v>
      </c>
      <c r="L57" s="121">
        <v>96.734059097978232</v>
      </c>
      <c r="M57" s="121">
        <v>280.55987558320379</v>
      </c>
      <c r="N57" s="121">
        <v>99.657853810264385</v>
      </c>
      <c r="O57" s="121">
        <v>193.49922239502334</v>
      </c>
      <c r="P57" s="121">
        <v>44.51010886469674</v>
      </c>
      <c r="Q57" s="121">
        <v>478.91135303265946</v>
      </c>
      <c r="R57" s="121">
        <v>63.856920684292383</v>
      </c>
      <c r="S57" s="121">
        <v>9.6734059097978236</v>
      </c>
      <c r="T57" s="121">
        <v>16.734059097978225</v>
      </c>
      <c r="U57" s="121">
        <v>1896.2363919129082</v>
      </c>
      <c r="V57" s="121">
        <v>13.530326594090203</v>
      </c>
      <c r="W57" s="121">
        <v>4.2612752721617424</v>
      </c>
      <c r="X57" s="121">
        <v>11.601866251944012</v>
      </c>
      <c r="Y57" s="121">
        <v>27.091757387247284</v>
      </c>
    </row>
    <row r="58" spans="1:25">
      <c r="A58" s="89">
        <v>52</v>
      </c>
      <c r="B58" s="121">
        <v>872.00000000000011</v>
      </c>
      <c r="C58" s="121">
        <v>55.411764705882348</v>
      </c>
      <c r="D58" s="121">
        <v>246366.82352941175</v>
      </c>
      <c r="E58" s="121">
        <v>1301038.117647059</v>
      </c>
      <c r="F58" s="121">
        <v>1799.2941176470588</v>
      </c>
      <c r="G58" s="121">
        <v>82768.117647058825</v>
      </c>
      <c r="H58" s="121">
        <v>2491.2941176470586</v>
      </c>
      <c r="I58" s="121">
        <v>968.82352941176464</v>
      </c>
      <c r="J58" s="121">
        <v>31280.235294117647</v>
      </c>
      <c r="K58" s="121">
        <v>290.70588235294122</v>
      </c>
      <c r="L58" s="121">
        <v>968.82352941176464</v>
      </c>
      <c r="M58" s="121">
        <v>276.82352941176475</v>
      </c>
      <c r="N58" s="121">
        <v>581.29411764705878</v>
      </c>
      <c r="O58" s="121">
        <v>138.35294117647058</v>
      </c>
      <c r="P58" s="121">
        <v>235.29411764705884</v>
      </c>
      <c r="Q58" s="121">
        <v>2103.7647058823527</v>
      </c>
      <c r="R58" s="121">
        <v>221.41176470588238</v>
      </c>
      <c r="S58" s="121">
        <v>55.411764705882348</v>
      </c>
      <c r="T58" s="121">
        <v>92.705882352941174</v>
      </c>
      <c r="U58" s="121">
        <v>8858.1176470588252</v>
      </c>
      <c r="V58" s="121">
        <v>55.411764705882348</v>
      </c>
      <c r="W58" s="121">
        <v>18</v>
      </c>
      <c r="X58" s="121">
        <v>110.70588235294119</v>
      </c>
      <c r="Y58" s="121">
        <v>152.23529411764704</v>
      </c>
    </row>
    <row r="59" spans="1:25">
      <c r="A59" s="89">
        <v>53</v>
      </c>
      <c r="B59" s="121">
        <v>894.39501779359421</v>
      </c>
      <c r="C59" s="121">
        <v>87.09964412811388</v>
      </c>
      <c r="D59" s="121">
        <v>121895.64056939501</v>
      </c>
      <c r="E59" s="121">
        <v>862767.70462633448</v>
      </c>
      <c r="F59" s="121">
        <v>1662.1886120996444</v>
      </c>
      <c r="G59" s="121">
        <v>83110.67615658362</v>
      </c>
      <c r="H59" s="121">
        <v>2216.2811387900356</v>
      </c>
      <c r="I59" s="121">
        <v>791.54804270462625</v>
      </c>
      <c r="J59" s="121">
        <v>15909.786476868328</v>
      </c>
      <c r="K59" s="121">
        <v>379.89323843416372</v>
      </c>
      <c r="L59" s="121">
        <v>633.18505338078296</v>
      </c>
      <c r="M59" s="121">
        <v>158.27402135231316</v>
      </c>
      <c r="N59" s="121">
        <v>371.97508896797154</v>
      </c>
      <c r="O59" s="121">
        <v>79.181494661921718</v>
      </c>
      <c r="P59" s="121">
        <v>182.02846975088968</v>
      </c>
      <c r="Q59" s="121">
        <v>2152.9359430604982</v>
      </c>
      <c r="R59" s="121">
        <v>197.86476868327401</v>
      </c>
      <c r="S59" s="121">
        <v>39.590747330960859</v>
      </c>
      <c r="T59" s="121">
        <v>61.743772241992886</v>
      </c>
      <c r="U59" s="121">
        <v>8073.5765124555155</v>
      </c>
      <c r="V59" s="121">
        <v>63.345195729537366</v>
      </c>
      <c r="W59" s="121">
        <v>16.637010676156585</v>
      </c>
      <c r="X59" s="121">
        <v>71.263345195729528</v>
      </c>
      <c r="Y59" s="121">
        <v>134.51957295373666</v>
      </c>
    </row>
    <row r="60" spans="1:25">
      <c r="A60" s="89">
        <v>54</v>
      </c>
      <c r="B60" s="121">
        <v>340.82007343941245</v>
      </c>
      <c r="C60" s="121">
        <v>146.08323133414933</v>
      </c>
      <c r="D60" s="121">
        <v>58427.906976744191</v>
      </c>
      <c r="E60" s="121">
        <v>543080.11015911866</v>
      </c>
      <c r="F60" s="121">
        <v>1760.3427172582619</v>
      </c>
      <c r="G60" s="121">
        <v>49439.045287637702</v>
      </c>
      <c r="H60" s="121">
        <v>1760.3427172582619</v>
      </c>
      <c r="I60" s="121">
        <v>711.62790697674416</v>
      </c>
      <c r="J60" s="121">
        <v>5280.9669522643817</v>
      </c>
      <c r="K60" s="121">
        <v>426.98898408812732</v>
      </c>
      <c r="L60" s="121">
        <v>486.90330477356179</v>
      </c>
      <c r="M60" s="121">
        <v>149.81640146878826</v>
      </c>
      <c r="N60" s="121">
        <v>516.89106487148103</v>
      </c>
      <c r="O60" s="121">
        <v>262.17870257037947</v>
      </c>
      <c r="P60" s="121">
        <v>119.82864137086902</v>
      </c>
      <c r="Q60" s="121">
        <v>1378.2741738066097</v>
      </c>
      <c r="R60" s="121">
        <v>187.27050183598533</v>
      </c>
      <c r="S60" s="121">
        <v>33.720930232558139</v>
      </c>
      <c r="T60" s="121">
        <v>116.0954712362301</v>
      </c>
      <c r="U60" s="121">
        <v>4756.6095471236231</v>
      </c>
      <c r="V60" s="121">
        <v>37.454100367197064</v>
      </c>
      <c r="W60" s="121">
        <v>13.83108935128519</v>
      </c>
      <c r="X60" s="121">
        <v>41.187270501835989</v>
      </c>
      <c r="Y60" s="121">
        <v>153.54957160342718</v>
      </c>
    </row>
    <row r="61" spans="1:25">
      <c r="A61" s="89">
        <v>55</v>
      </c>
      <c r="B61" s="121">
        <v>726.41350210970461</v>
      </c>
      <c r="C61" s="121">
        <v>178.05907172995782</v>
      </c>
      <c r="D61" s="121">
        <v>159518.56540084389</v>
      </c>
      <c r="E61" s="121">
        <v>638074.34599156119</v>
      </c>
      <c r="F61" s="117" t="s">
        <v>862</v>
      </c>
      <c r="G61" s="121">
        <v>50276.877637130812</v>
      </c>
      <c r="H61" s="121">
        <v>1068.1856540084389</v>
      </c>
      <c r="I61" s="121">
        <v>712.15189873417728</v>
      </c>
      <c r="J61" s="121">
        <v>36176.540084388187</v>
      </c>
      <c r="K61" s="121">
        <v>42.700421940928265</v>
      </c>
      <c r="L61" s="121">
        <v>356.03375527426158</v>
      </c>
      <c r="M61" s="121">
        <v>356.03375527426158</v>
      </c>
      <c r="N61" s="121">
        <v>227.84810126582281</v>
      </c>
      <c r="O61" s="121">
        <v>142.44725738396625</v>
      </c>
      <c r="P61" s="121">
        <v>163.79746835443038</v>
      </c>
      <c r="Q61" s="121">
        <v>2350.0421940928272</v>
      </c>
      <c r="R61" s="121">
        <v>313.33333333333337</v>
      </c>
      <c r="S61" s="121">
        <v>113.9240506329114</v>
      </c>
      <c r="T61" s="121">
        <v>13.502109704641352</v>
      </c>
      <c r="U61" s="121">
        <v>1709.1139240506329</v>
      </c>
      <c r="V61" s="121">
        <v>64.050632911392398</v>
      </c>
      <c r="W61" s="121">
        <v>15.69620253164557</v>
      </c>
      <c r="X61" s="121">
        <v>78.312236286919827</v>
      </c>
      <c r="Y61" s="121">
        <v>64.050632911392398</v>
      </c>
    </row>
    <row r="62" spans="1:25">
      <c r="A62" s="89">
        <v>56</v>
      </c>
      <c r="B62" s="121">
        <v>704.05485986881331</v>
      </c>
      <c r="C62" s="121">
        <v>63.983303518187242</v>
      </c>
      <c r="D62" s="121">
        <v>82849.49314251641</v>
      </c>
      <c r="E62" s="121">
        <v>625815.80202743004</v>
      </c>
      <c r="F62" s="117" t="s">
        <v>862</v>
      </c>
      <c r="G62" s="121">
        <v>50136.374478234953</v>
      </c>
      <c r="H62" s="121">
        <v>1066.7262969588551</v>
      </c>
      <c r="I62" s="121">
        <v>533.39296362552182</v>
      </c>
      <c r="J62" s="121">
        <v>15183.124627310675</v>
      </c>
      <c r="K62" s="121">
        <v>46.213476446034583</v>
      </c>
      <c r="L62" s="121">
        <v>213.35718545020873</v>
      </c>
      <c r="M62" s="121">
        <v>426.71437090041746</v>
      </c>
      <c r="N62" s="121">
        <v>288.01431127012523</v>
      </c>
      <c r="O62" s="121">
        <v>142.21824686940968</v>
      </c>
      <c r="P62" s="121">
        <v>124.44841979725703</v>
      </c>
      <c r="Q62" s="121">
        <v>1824.0906380441263</v>
      </c>
      <c r="R62" s="121">
        <v>280.91830649970183</v>
      </c>
      <c r="S62" s="121">
        <v>42.695289206917117</v>
      </c>
      <c r="T62" s="121">
        <v>14.907573047107931</v>
      </c>
      <c r="U62" s="121">
        <v>1493.4406678592725</v>
      </c>
      <c r="V62" s="121">
        <v>49.791293977340487</v>
      </c>
      <c r="W62" s="121">
        <v>20.989862850327967</v>
      </c>
      <c r="X62" s="121">
        <v>56.887298747763857</v>
      </c>
      <c r="Y62" s="121">
        <v>60.465116279069775</v>
      </c>
    </row>
    <row r="63" spans="1:25">
      <c r="A63" s="89">
        <v>57</v>
      </c>
      <c r="B63" s="121">
        <v>149.26483935378471</v>
      </c>
      <c r="C63" s="121">
        <v>7.9143220185151577</v>
      </c>
      <c r="D63" s="121">
        <v>13212.92430568161</v>
      </c>
      <c r="E63" s="121">
        <v>196381.55745144308</v>
      </c>
      <c r="F63" s="117" t="s">
        <v>862</v>
      </c>
      <c r="G63" s="121">
        <v>7018.3336358685774</v>
      </c>
      <c r="H63" s="121">
        <v>171.3378108549646</v>
      </c>
      <c r="I63" s="121">
        <v>98.856416772553999</v>
      </c>
      <c r="J63" s="121">
        <v>925.88491559266652</v>
      </c>
      <c r="K63" s="121">
        <v>43.819204937375197</v>
      </c>
      <c r="L63" s="121">
        <v>79.088763840987468</v>
      </c>
      <c r="M63" s="121">
        <v>504.13868215647125</v>
      </c>
      <c r="N63" s="121">
        <v>56.017426030132512</v>
      </c>
      <c r="O63" s="121">
        <v>9.8929025231439454</v>
      </c>
      <c r="P63" s="121">
        <v>29.98729351969504</v>
      </c>
      <c r="Q63" s="121">
        <v>401.99673261935015</v>
      </c>
      <c r="R63" s="121">
        <v>44.145943002359772</v>
      </c>
      <c r="S63" s="121">
        <v>8.5677981484842967</v>
      </c>
      <c r="T63" s="121">
        <v>2.6683608640406602</v>
      </c>
      <c r="U63" s="121">
        <v>540.37030314031585</v>
      </c>
      <c r="V63" s="121">
        <v>11.526592848066798</v>
      </c>
      <c r="W63" s="121">
        <v>3.2673806498457068</v>
      </c>
      <c r="X63" s="121">
        <v>3.3036848792884368</v>
      </c>
      <c r="Y63" s="121">
        <v>13.505173352695591</v>
      </c>
    </row>
    <row r="64" spans="1:25">
      <c r="A64" s="89">
        <v>58</v>
      </c>
      <c r="B64" s="121">
        <v>166.49883810999228</v>
      </c>
      <c r="C64" s="121">
        <v>145.50735863671574</v>
      </c>
      <c r="D64" s="121">
        <v>30299.728892331528</v>
      </c>
      <c r="E64" s="121">
        <v>298497.44384198292</v>
      </c>
      <c r="F64" s="117" t="s">
        <v>862</v>
      </c>
      <c r="G64" s="121">
        <v>18149.8450813323</v>
      </c>
      <c r="H64" s="121">
        <v>540.00774593338497</v>
      </c>
      <c r="I64" s="121">
        <v>2024.9806351665377</v>
      </c>
      <c r="J64" s="121">
        <v>3869.9845081332301</v>
      </c>
      <c r="K64" s="121">
        <v>94.500387296669246</v>
      </c>
      <c r="L64" s="121">
        <v>1184.9728892331525</v>
      </c>
      <c r="M64" s="121">
        <v>629.97676219984498</v>
      </c>
      <c r="N64" s="121">
        <v>145.50735863671574</v>
      </c>
      <c r="O64" s="121">
        <v>90.007745933384967</v>
      </c>
      <c r="P64" s="121">
        <v>108.01704105344695</v>
      </c>
      <c r="Q64" s="121">
        <v>893.99690162664592</v>
      </c>
      <c r="R64" s="121">
        <v>98.993028659953524</v>
      </c>
      <c r="S64" s="121">
        <v>52.517428350116191</v>
      </c>
      <c r="T64" s="121">
        <v>7.5135553834237019</v>
      </c>
      <c r="U64" s="121">
        <v>464.98838109992249</v>
      </c>
      <c r="V64" s="121">
        <v>24.012393493415956</v>
      </c>
      <c r="W64" s="121">
        <v>5.8481797056545313</v>
      </c>
      <c r="X64" s="121">
        <v>43.493415956622769</v>
      </c>
      <c r="Y64" s="121">
        <v>31.487219209914798</v>
      </c>
    </row>
    <row r="65" spans="1:25">
      <c r="A65" s="89">
        <v>59</v>
      </c>
      <c r="B65" s="121">
        <v>12.811240830664325</v>
      </c>
      <c r="C65" s="121">
        <v>1.0641595206116334</v>
      </c>
      <c r="D65" s="121">
        <v>2572.5074904432272</v>
      </c>
      <c r="E65" s="121">
        <v>53371.453662568441</v>
      </c>
      <c r="F65" s="117" t="s">
        <v>862</v>
      </c>
      <c r="G65" s="121">
        <v>2092.1582808141334</v>
      </c>
      <c r="H65" s="121">
        <v>36.29507180493853</v>
      </c>
      <c r="I65" s="121">
        <v>105.67207356131831</v>
      </c>
      <c r="J65" s="121">
        <v>84.326893274098552</v>
      </c>
      <c r="K65" s="121">
        <v>3.8433722491992972</v>
      </c>
      <c r="L65" s="121">
        <v>53.373282363880556</v>
      </c>
      <c r="M65" s="121">
        <v>46.967661948548397</v>
      </c>
      <c r="N65" s="121">
        <v>13.772083892964149</v>
      </c>
      <c r="O65" s="121">
        <v>2.1386506870544477</v>
      </c>
      <c r="P65" s="121">
        <v>5.7650583737989463</v>
      </c>
      <c r="Q65" s="121">
        <v>84.967455315631767</v>
      </c>
      <c r="R65" s="121">
        <v>12.914557288976134</v>
      </c>
      <c r="S65" s="121">
        <v>4.4839342907325133</v>
      </c>
      <c r="T65" s="121">
        <v>0.71288356235148254</v>
      </c>
      <c r="U65" s="121">
        <v>681.02076660812065</v>
      </c>
      <c r="V65" s="121">
        <v>2.7792127285876638</v>
      </c>
      <c r="W65" s="121">
        <v>0.92984812480628154</v>
      </c>
      <c r="X65" s="121">
        <v>1.2811240830664323</v>
      </c>
      <c r="Y65" s="121">
        <v>2.1386506870544477</v>
      </c>
    </row>
    <row r="66" spans="1:25">
      <c r="A66" s="89">
        <v>60</v>
      </c>
      <c r="B66" s="121">
        <v>59.021113243761988</v>
      </c>
      <c r="C66" s="121">
        <v>4.318618042226487</v>
      </c>
      <c r="D66" s="121">
        <v>5864.3953934740875</v>
      </c>
      <c r="E66" s="121">
        <v>139843.22731011789</v>
      </c>
      <c r="F66" s="121">
        <v>249.98629010145325</v>
      </c>
      <c r="G66" s="121">
        <v>7330.4908143679741</v>
      </c>
      <c r="H66" s="121">
        <v>157.88319166438168</v>
      </c>
      <c r="I66" s="121">
        <v>65.780093227310104</v>
      </c>
      <c r="J66" s="121">
        <v>114.65588154647655</v>
      </c>
      <c r="K66" s="121">
        <v>10.145324924595558</v>
      </c>
      <c r="L66" s="121">
        <v>22.552783109404988</v>
      </c>
      <c r="M66" s="121">
        <v>75.185083630381143</v>
      </c>
      <c r="N66" s="121">
        <v>56.018645462023585</v>
      </c>
      <c r="O66" s="121">
        <v>15.039758705785577</v>
      </c>
      <c r="P66" s="121">
        <v>22.936660268714011</v>
      </c>
      <c r="Q66" s="121">
        <v>434.19248697559635</v>
      </c>
      <c r="R66" s="121">
        <v>46.243487798190294</v>
      </c>
      <c r="S66" s="121">
        <v>7.8969015629284334</v>
      </c>
      <c r="T66" s="121">
        <v>2.618590622429394</v>
      </c>
      <c r="U66" s="121">
        <v>1680.3674252810531</v>
      </c>
      <c r="V66" s="121">
        <v>12.407458184809434</v>
      </c>
      <c r="W66" s="121">
        <v>3.3040855497669321</v>
      </c>
      <c r="X66" s="121">
        <v>4.702495201535509</v>
      </c>
      <c r="Y66" s="121">
        <v>33.081985193309571</v>
      </c>
    </row>
    <row r="67" spans="1:25">
      <c r="A67" s="89">
        <v>61</v>
      </c>
      <c r="B67" s="121">
        <v>110.91301998919502</v>
      </c>
      <c r="C67" s="121">
        <v>33.576445164775791</v>
      </c>
      <c r="D67" s="121">
        <v>7734.5218800648299</v>
      </c>
      <c r="E67" s="121">
        <v>380888.33063209068</v>
      </c>
      <c r="F67" s="121">
        <v>488.8708806050783</v>
      </c>
      <c r="G67" s="121">
        <v>14009.697460831982</v>
      </c>
      <c r="H67" s="121">
        <v>321.04267963263101</v>
      </c>
      <c r="I67" s="121">
        <v>131.33441383036194</v>
      </c>
      <c r="J67" s="121">
        <v>189.70826580226904</v>
      </c>
      <c r="K67" s="121">
        <v>155.42949756888166</v>
      </c>
      <c r="L67" s="121">
        <v>197.00162074554294</v>
      </c>
      <c r="M67" s="121">
        <v>160.53484602917339</v>
      </c>
      <c r="N67" s="121">
        <v>383.81955699621824</v>
      </c>
      <c r="O67" s="121">
        <v>204.29497568881683</v>
      </c>
      <c r="P67" s="121">
        <v>70.772555375472706</v>
      </c>
      <c r="Q67" s="121">
        <v>1882.5499729875742</v>
      </c>
      <c r="R67" s="121">
        <v>240.05942733657483</v>
      </c>
      <c r="S67" s="121">
        <v>59.832522960561853</v>
      </c>
      <c r="T67" s="121">
        <v>7.7255537547271738</v>
      </c>
      <c r="U67" s="121">
        <v>2305.7536466774714</v>
      </c>
      <c r="V67" s="121">
        <v>60.561858454889247</v>
      </c>
      <c r="W67" s="121">
        <v>10.940032414910858</v>
      </c>
      <c r="X67" s="121">
        <v>57.644516477579678</v>
      </c>
      <c r="Y67" s="121">
        <v>256.83414370610478</v>
      </c>
    </row>
    <row r="68" spans="1:25">
      <c r="A68" s="89">
        <v>62</v>
      </c>
      <c r="B68" s="121">
        <v>100.88610330667818</v>
      </c>
      <c r="C68" s="121">
        <v>11.216771125999568</v>
      </c>
      <c r="D68" s="121">
        <v>3946.9202507023988</v>
      </c>
      <c r="E68" s="121">
        <v>269511.19515885023</v>
      </c>
      <c r="F68" s="121">
        <v>448.41149773071101</v>
      </c>
      <c r="G68" s="121">
        <v>11397.017505943375</v>
      </c>
      <c r="H68" s="121">
        <v>196.17462718824291</v>
      </c>
      <c r="I68" s="121">
        <v>102.76637129889777</v>
      </c>
      <c r="J68" s="121">
        <v>126.10762913334774</v>
      </c>
      <c r="K68" s="121">
        <v>38.772422736114116</v>
      </c>
      <c r="L68" s="121">
        <v>51.372379511562563</v>
      </c>
      <c r="M68" s="121">
        <v>65.398746488005187</v>
      </c>
      <c r="N68" s="121">
        <v>172.83336935379293</v>
      </c>
      <c r="O68" s="121">
        <v>130.77588070023771</v>
      </c>
      <c r="P68" s="121">
        <v>80.80829911389668</v>
      </c>
      <c r="Q68" s="121">
        <v>938.85887183920465</v>
      </c>
      <c r="R68" s="121">
        <v>92.478928031121669</v>
      </c>
      <c r="S68" s="121">
        <v>29.435919602334121</v>
      </c>
      <c r="T68" s="121">
        <v>5.5975794251134641</v>
      </c>
      <c r="U68" s="121">
        <v>3741.3875081046035</v>
      </c>
      <c r="V68" s="121">
        <v>28.960449535336068</v>
      </c>
      <c r="W68" s="121">
        <v>7.3265614869245725</v>
      </c>
      <c r="X68" s="121">
        <v>54.657445429003673</v>
      </c>
      <c r="Y68" s="121">
        <v>36.438296952669113</v>
      </c>
    </row>
    <row r="69" spans="1:25">
      <c r="A69" s="89">
        <v>63</v>
      </c>
      <c r="B69" s="121">
        <v>53.575094081423188</v>
      </c>
      <c r="C69" s="121">
        <v>1.8246094195461287</v>
      </c>
      <c r="D69" s="121">
        <v>6541.3616147793364</v>
      </c>
      <c r="E69" s="121">
        <v>162558.56996236742</v>
      </c>
      <c r="F69" s="121">
        <v>182.06180864408714</v>
      </c>
      <c r="G69" s="121">
        <v>5370.9316911848564</v>
      </c>
      <c r="H69" s="121">
        <v>128.7490021667237</v>
      </c>
      <c r="I69" s="121">
        <v>37.712395940244043</v>
      </c>
      <c r="J69" s="121">
        <v>102.7369141293192</v>
      </c>
      <c r="K69" s="121">
        <v>6.2378834530733265</v>
      </c>
      <c r="L69" s="121">
        <v>11.700307902839549</v>
      </c>
      <c r="M69" s="121">
        <v>76.724826091914693</v>
      </c>
      <c r="N69" s="121">
        <v>52.925076975709885</v>
      </c>
      <c r="O69" s="121">
        <v>5.2001368457064654</v>
      </c>
      <c r="P69" s="121">
        <v>4.1623902383396052</v>
      </c>
      <c r="Q69" s="121">
        <v>188.57338351009238</v>
      </c>
      <c r="R69" s="121">
        <v>44.349412703843086</v>
      </c>
      <c r="S69" s="121">
        <v>4.9378492416467097</v>
      </c>
      <c r="T69" s="121">
        <v>1.3570532557874331</v>
      </c>
      <c r="U69" s="121">
        <v>143.04937849241648</v>
      </c>
      <c r="V69" s="121">
        <v>7.5379176644999433</v>
      </c>
      <c r="W69" s="121">
        <v>4.1966016649560958</v>
      </c>
      <c r="X69" s="121">
        <v>5.0746949481126702</v>
      </c>
      <c r="Y69" s="121">
        <v>3.6378150302200938</v>
      </c>
    </row>
    <row r="70" spans="1:25">
      <c r="A70" s="89">
        <v>64</v>
      </c>
      <c r="B70" s="121">
        <v>583.09333333333336</v>
      </c>
      <c r="C70" s="121">
        <v>210.50666666666666</v>
      </c>
      <c r="D70" s="121">
        <v>14762.666666666666</v>
      </c>
      <c r="E70" s="121">
        <v>733866.66666666674</v>
      </c>
      <c r="F70" s="121">
        <v>824.90666666666664</v>
      </c>
      <c r="G70" s="121">
        <v>28444.426666666663</v>
      </c>
      <c r="H70" s="121">
        <v>654.24</v>
      </c>
      <c r="I70" s="121">
        <v>227.57333333333335</v>
      </c>
      <c r="J70" s="121">
        <v>1251.5733333333333</v>
      </c>
      <c r="K70" s="121">
        <v>201.97333333333333</v>
      </c>
      <c r="L70" s="121">
        <v>512</v>
      </c>
      <c r="M70" s="121">
        <v>1308.4266666666667</v>
      </c>
      <c r="N70" s="121">
        <v>426.66666666666669</v>
      </c>
      <c r="O70" s="121">
        <v>256</v>
      </c>
      <c r="P70" s="121">
        <v>210.50666666666666</v>
      </c>
      <c r="Q70" s="121">
        <v>2224.373333333333</v>
      </c>
      <c r="R70" s="121">
        <v>233.22666666666666</v>
      </c>
      <c r="S70" s="121">
        <v>68.26666666666668</v>
      </c>
      <c r="T70" s="121">
        <v>15.626666666666667</v>
      </c>
      <c r="U70" s="121">
        <v>2588.4266666666667</v>
      </c>
      <c r="V70" s="121">
        <v>68.26666666666668</v>
      </c>
      <c r="W70" s="121">
        <v>17.06666666666667</v>
      </c>
      <c r="X70" s="121">
        <v>79.626666666666665</v>
      </c>
      <c r="Y70" s="121">
        <v>73.973333333333329</v>
      </c>
    </row>
    <row r="71" spans="1:25">
      <c r="A71" s="89">
        <v>65</v>
      </c>
      <c r="B71" s="121">
        <v>1502.6246719160104</v>
      </c>
      <c r="C71" s="121">
        <v>331.49606299212604</v>
      </c>
      <c r="D71" s="121">
        <v>15543.110236220471</v>
      </c>
      <c r="E71" s="121">
        <v>1097918.8320209973</v>
      </c>
      <c r="F71" s="117" t="s">
        <v>862</v>
      </c>
      <c r="G71" s="121">
        <v>49513.976377952757</v>
      </c>
      <c r="H71" s="121">
        <v>1033.3333333333333</v>
      </c>
      <c r="I71" s="121">
        <v>430.57742782152235</v>
      </c>
      <c r="J71" s="121">
        <v>1980.5774278215222</v>
      </c>
      <c r="K71" s="121">
        <v>154.98687664041995</v>
      </c>
      <c r="L71" s="121">
        <v>602.75590551181097</v>
      </c>
      <c r="M71" s="121">
        <v>1722.2440944881891</v>
      </c>
      <c r="N71" s="121">
        <v>744.88188976377944</v>
      </c>
      <c r="O71" s="121">
        <v>215.28871391076117</v>
      </c>
      <c r="P71" s="121">
        <v>236.81102362204726</v>
      </c>
      <c r="Q71" s="121">
        <v>3259.3175853018374</v>
      </c>
      <c r="R71" s="121">
        <v>387.53280839895012</v>
      </c>
      <c r="S71" s="121">
        <v>111.94225721784777</v>
      </c>
      <c r="T71" s="121">
        <v>20.669291338582678</v>
      </c>
      <c r="U71" s="121">
        <v>1980.5774278215222</v>
      </c>
      <c r="V71" s="121">
        <v>111.94225721784777</v>
      </c>
      <c r="W71" s="121">
        <v>34.448818897637793</v>
      </c>
      <c r="X71" s="121">
        <v>73.162729658792642</v>
      </c>
      <c r="Y71" s="121">
        <v>124.86876640419948</v>
      </c>
    </row>
    <row r="72" spans="1:25">
      <c r="A72" s="89">
        <v>66</v>
      </c>
      <c r="B72" s="121">
        <v>730</v>
      </c>
      <c r="C72" s="121">
        <v>400</v>
      </c>
      <c r="D72" s="121">
        <v>38000</v>
      </c>
      <c r="E72" s="121">
        <v>1500000</v>
      </c>
      <c r="F72" s="117" t="s">
        <v>862</v>
      </c>
      <c r="G72" s="121">
        <v>52200</v>
      </c>
      <c r="H72" s="121">
        <v>1800</v>
      </c>
      <c r="I72" s="121">
        <v>400</v>
      </c>
      <c r="J72" s="121">
        <v>5600</v>
      </c>
      <c r="K72" s="121">
        <v>540</v>
      </c>
      <c r="L72" s="121">
        <v>800</v>
      </c>
      <c r="M72" s="121">
        <v>1900</v>
      </c>
      <c r="N72" s="121">
        <v>800</v>
      </c>
      <c r="O72" s="121">
        <v>1300</v>
      </c>
      <c r="P72" s="121">
        <v>720</v>
      </c>
      <c r="Q72" s="121">
        <v>3180</v>
      </c>
      <c r="R72" s="121">
        <v>350</v>
      </c>
      <c r="S72" s="121">
        <v>240</v>
      </c>
      <c r="T72" s="121">
        <v>47</v>
      </c>
      <c r="U72" s="121">
        <v>6400</v>
      </c>
      <c r="V72" s="121">
        <v>100</v>
      </c>
      <c r="W72" s="121">
        <v>23</v>
      </c>
      <c r="X72" s="121">
        <v>470</v>
      </c>
      <c r="Y72" s="121">
        <v>210</v>
      </c>
    </row>
    <row r="73" spans="1:25">
      <c r="A73" s="89">
        <v>67</v>
      </c>
      <c r="B73" s="121">
        <v>914.75595913734389</v>
      </c>
      <c r="C73" s="121">
        <v>554.02951191827469</v>
      </c>
      <c r="D73" s="121">
        <v>45737.911464245175</v>
      </c>
      <c r="E73" s="121">
        <v>1868169.1259931896</v>
      </c>
      <c r="F73" s="117" t="s">
        <v>862</v>
      </c>
      <c r="G73" s="121">
        <v>70861.634506242903</v>
      </c>
      <c r="H73" s="121">
        <v>2319.0692395005672</v>
      </c>
      <c r="I73" s="121">
        <v>1030.7604994324631</v>
      </c>
      <c r="J73" s="121">
        <v>7214.9829738933022</v>
      </c>
      <c r="K73" s="121">
        <v>1043.5868331441543</v>
      </c>
      <c r="L73" s="121">
        <v>1288.4222474460839</v>
      </c>
      <c r="M73" s="121">
        <v>2963.337116912599</v>
      </c>
      <c r="N73" s="121">
        <v>1108.0590238365494</v>
      </c>
      <c r="O73" s="121">
        <v>1803.7457434733255</v>
      </c>
      <c r="P73" s="121">
        <v>940.52213393870602</v>
      </c>
      <c r="Q73" s="121">
        <v>3955.3916004540297</v>
      </c>
      <c r="R73" s="121">
        <v>502.4971623155505</v>
      </c>
      <c r="S73" s="121">
        <v>296.36776390465377</v>
      </c>
      <c r="T73" s="121">
        <v>61.861520998864926</v>
      </c>
      <c r="U73" s="121">
        <v>4251.6458569807037</v>
      </c>
      <c r="V73" s="121">
        <v>128.83087400681043</v>
      </c>
      <c r="W73" s="121">
        <v>30.87400681044268</v>
      </c>
      <c r="X73" s="121">
        <v>631.32803632236096</v>
      </c>
      <c r="Y73" s="121">
        <v>270.6015891032917</v>
      </c>
    </row>
    <row r="74" spans="1:25">
      <c r="A74" s="89">
        <v>68</v>
      </c>
      <c r="B74" s="121">
        <v>79.123711340206185</v>
      </c>
      <c r="C74" s="121">
        <v>10.927835051546392</v>
      </c>
      <c r="D74" s="121">
        <v>4457.9037800687283</v>
      </c>
      <c r="E74" s="121">
        <v>201934.31271477664</v>
      </c>
      <c r="F74" s="121">
        <v>129.89690721649484</v>
      </c>
      <c r="G74" s="121">
        <v>4428.3848797250857</v>
      </c>
      <c r="H74" s="121">
        <v>61.993127147766316</v>
      </c>
      <c r="I74" s="121">
        <v>35.429553264604813</v>
      </c>
      <c r="J74" s="121">
        <v>289.31271477663228</v>
      </c>
      <c r="K74" s="121">
        <v>13.573883161512027</v>
      </c>
      <c r="L74" s="121">
        <v>26.563573883161514</v>
      </c>
      <c r="M74" s="121">
        <v>147.61168384879724</v>
      </c>
      <c r="N74" s="121">
        <v>58.745704467353946</v>
      </c>
      <c r="O74" s="121">
        <v>5.9106529209621987</v>
      </c>
      <c r="P74" s="121">
        <v>20.962199312714773</v>
      </c>
      <c r="Q74" s="121">
        <v>404.46735395189</v>
      </c>
      <c r="R74" s="121">
        <v>47.233676975945009</v>
      </c>
      <c r="S74" s="121">
        <v>8.2646048109965626</v>
      </c>
      <c r="T74" s="121">
        <v>2.336769759450172</v>
      </c>
      <c r="U74" s="121">
        <v>537.3024054982817</v>
      </c>
      <c r="V74" s="121">
        <v>15.343642611683848</v>
      </c>
      <c r="W74" s="121">
        <v>6.4432989690721643</v>
      </c>
      <c r="X74" s="121">
        <v>3.5395189003436425</v>
      </c>
      <c r="Y74" s="121">
        <v>34.243986254295535</v>
      </c>
    </row>
    <row r="75" spans="1:25">
      <c r="A75" s="89">
        <v>69</v>
      </c>
      <c r="B75" s="121">
        <v>377.41433021806847</v>
      </c>
      <c r="C75" s="121">
        <v>13.482173762547594</v>
      </c>
      <c r="D75" s="121">
        <v>2728.746971270336</v>
      </c>
      <c r="E75" s="121">
        <v>311514.50328833505</v>
      </c>
      <c r="F75" s="121">
        <v>233.62755278643129</v>
      </c>
      <c r="G75" s="121">
        <v>5032.1564555209416</v>
      </c>
      <c r="H75" s="121">
        <v>29.958463136033224</v>
      </c>
      <c r="I75" s="121">
        <v>11.976462443752164</v>
      </c>
      <c r="J75" s="121">
        <v>185.7043959847698</v>
      </c>
      <c r="K75" s="121">
        <v>12.582208376600898</v>
      </c>
      <c r="L75" s="121">
        <v>32.95257874697127</v>
      </c>
      <c r="M75" s="121">
        <v>101.83454482519903</v>
      </c>
      <c r="N75" s="121">
        <v>100.64035998615437</v>
      </c>
      <c r="O75" s="121">
        <v>11.976462443752164</v>
      </c>
      <c r="P75" s="121">
        <v>10.782277604707511</v>
      </c>
      <c r="Q75" s="121">
        <v>220.45690550363446</v>
      </c>
      <c r="R75" s="121">
        <v>12.876427829698859</v>
      </c>
      <c r="S75" s="121">
        <v>3.2883350640359987</v>
      </c>
      <c r="T75" s="121">
        <v>2.5787469712703359</v>
      </c>
      <c r="U75" s="121">
        <v>629.02388369678079</v>
      </c>
      <c r="V75" s="121">
        <v>8.9823468328141232</v>
      </c>
      <c r="W75" s="121">
        <v>4.3959847698165451</v>
      </c>
      <c r="X75" s="121">
        <v>2.9941156109380409</v>
      </c>
      <c r="Y75" s="121">
        <v>5.9882312218760818</v>
      </c>
    </row>
    <row r="76" spans="1:25">
      <c r="A76" s="89">
        <v>70</v>
      </c>
      <c r="B76" s="121">
        <v>139.2030156165859</v>
      </c>
      <c r="C76" s="121">
        <v>63.785675821217012</v>
      </c>
      <c r="D76" s="121">
        <v>6198.4383414108779</v>
      </c>
      <c r="E76" s="121">
        <v>204439.74151857835</v>
      </c>
      <c r="F76" s="121">
        <v>123.23640280021542</v>
      </c>
      <c r="G76" s="121">
        <v>8264.593430263867</v>
      </c>
      <c r="H76" s="121">
        <v>239.22994076467415</v>
      </c>
      <c r="I76" s="121">
        <v>79.752288637587512</v>
      </c>
      <c r="J76" s="121">
        <v>753.95799676898218</v>
      </c>
      <c r="K76" s="121">
        <v>15.212708669897685</v>
      </c>
      <c r="L76" s="121">
        <v>28.998384491114699</v>
      </c>
      <c r="M76" s="121">
        <v>268.22832525578895</v>
      </c>
      <c r="N76" s="121">
        <v>76.117393645665047</v>
      </c>
      <c r="O76" s="121">
        <v>181.2331717824448</v>
      </c>
      <c r="P76" s="121">
        <v>58.723747980613894</v>
      </c>
      <c r="Q76" s="121">
        <v>1667.4205708131392</v>
      </c>
      <c r="R76" s="121">
        <v>150.7808292945611</v>
      </c>
      <c r="S76" s="121">
        <v>21.755519655358103</v>
      </c>
      <c r="T76" s="121">
        <v>11.900915455035003</v>
      </c>
      <c r="U76" s="121">
        <v>5009.5045772751746</v>
      </c>
      <c r="V76" s="121">
        <v>34.787291330102313</v>
      </c>
      <c r="W76" s="121">
        <v>4.4964997307485186</v>
      </c>
      <c r="X76" s="121">
        <v>38.422186322024771</v>
      </c>
      <c r="Y76" s="121">
        <v>31.906300484652668</v>
      </c>
    </row>
    <row r="77" spans="1:25">
      <c r="A77" s="89">
        <v>71</v>
      </c>
      <c r="B77" s="121">
        <v>202.88090288090288</v>
      </c>
      <c r="C77" s="121">
        <v>54.677754677754677</v>
      </c>
      <c r="D77" s="121">
        <v>7921.1761211761204</v>
      </c>
      <c r="E77" s="121">
        <v>201116.92901692903</v>
      </c>
      <c r="F77" s="121">
        <v>114.67181467181466</v>
      </c>
      <c r="G77" s="121">
        <v>12613.899613899615</v>
      </c>
      <c r="H77" s="121">
        <v>379.29907929907927</v>
      </c>
      <c r="I77" s="121">
        <v>149.95544995544995</v>
      </c>
      <c r="J77" s="121">
        <v>1155.5390555390554</v>
      </c>
      <c r="K77" s="121">
        <v>13.246213246213244</v>
      </c>
      <c r="L77" s="121">
        <v>44.104544104544104</v>
      </c>
      <c r="M77" s="121">
        <v>141.13454113454114</v>
      </c>
      <c r="N77" s="121">
        <v>115.56281556281556</v>
      </c>
      <c r="O77" s="121">
        <v>35.283635283635284</v>
      </c>
      <c r="P77" s="121">
        <v>66.171666171666175</v>
      </c>
      <c r="Q77" s="121">
        <v>1781.8235818235821</v>
      </c>
      <c r="R77" s="121">
        <v>81.140481140481143</v>
      </c>
      <c r="S77" s="121">
        <v>25.571725571725569</v>
      </c>
      <c r="T77" s="121">
        <v>15.711315711315709</v>
      </c>
      <c r="U77" s="121">
        <v>4472.200772200772</v>
      </c>
      <c r="V77" s="121">
        <v>49.391149391149384</v>
      </c>
      <c r="W77" s="121">
        <v>5.3757053757053761</v>
      </c>
      <c r="X77" s="121">
        <v>31.749331749331745</v>
      </c>
      <c r="Y77" s="121">
        <v>55.56875556875557</v>
      </c>
    </row>
    <row r="78" spans="1:25">
      <c r="A78" s="89">
        <v>72</v>
      </c>
      <c r="B78" s="121">
        <v>219.93658343242171</v>
      </c>
      <c r="C78" s="121">
        <v>39.27863654379707</v>
      </c>
      <c r="D78" s="121">
        <v>11593.697978596909</v>
      </c>
      <c r="E78" s="121">
        <v>322047.08680142683</v>
      </c>
      <c r="F78" s="121">
        <v>392.74673008323424</v>
      </c>
      <c r="G78" s="121">
        <v>16338.010305192231</v>
      </c>
      <c r="H78" s="121">
        <v>408.44233055885849</v>
      </c>
      <c r="I78" s="121">
        <v>157.11454617518828</v>
      </c>
      <c r="J78" s="121">
        <v>1476.6944114149821</v>
      </c>
      <c r="K78" s="121">
        <v>43.995243757431631</v>
      </c>
      <c r="L78" s="121">
        <v>62.822037257233454</v>
      </c>
      <c r="M78" s="121">
        <v>282.75862068965517</v>
      </c>
      <c r="N78" s="121">
        <v>109.94847403884265</v>
      </c>
      <c r="O78" s="121">
        <v>31.43083630598494</v>
      </c>
      <c r="P78" s="121">
        <v>95.838287752675384</v>
      </c>
      <c r="Q78" s="121">
        <v>1728.061831153389</v>
      </c>
      <c r="R78" s="121">
        <v>78.55727308759414</v>
      </c>
      <c r="S78" s="121">
        <v>18.866428854538249</v>
      </c>
      <c r="T78" s="121">
        <v>18.232263178755449</v>
      </c>
      <c r="U78" s="121">
        <v>7257.8279825604441</v>
      </c>
      <c r="V78" s="121">
        <v>47.1264367816092</v>
      </c>
      <c r="W78" s="121">
        <v>6.4605628220372564</v>
      </c>
      <c r="X78" s="121">
        <v>54.974237019421324</v>
      </c>
      <c r="Y78" s="121">
        <v>45.541022592152196</v>
      </c>
    </row>
    <row r="79" spans="1:25">
      <c r="A79" s="89">
        <v>73</v>
      </c>
      <c r="B79" s="121">
        <v>367.83919597989944</v>
      </c>
      <c r="C79" s="121">
        <v>93.523171412618638</v>
      </c>
      <c r="D79" s="121">
        <v>21167.950865438303</v>
      </c>
      <c r="E79" s="121">
        <v>439569.90508096031</v>
      </c>
      <c r="F79" s="121">
        <v>405.30429927414849</v>
      </c>
      <c r="G79" s="121">
        <v>29834.61753210497</v>
      </c>
      <c r="H79" s="121">
        <v>997.59910664433278</v>
      </c>
      <c r="I79" s="121">
        <v>280.56951423785597</v>
      </c>
      <c r="J79" s="121">
        <v>3366.9458403126746</v>
      </c>
      <c r="K79" s="121">
        <v>52.987158012283643</v>
      </c>
      <c r="L79" s="121">
        <v>124.678950307091</v>
      </c>
      <c r="M79" s="121">
        <v>779.3969849246231</v>
      </c>
      <c r="N79" s="121">
        <v>190.17308766052486</v>
      </c>
      <c r="O79" s="121">
        <v>62.367392518146282</v>
      </c>
      <c r="P79" s="121">
        <v>246.28699050809604</v>
      </c>
      <c r="Q79" s="121">
        <v>7139.140145170295</v>
      </c>
      <c r="R79" s="121">
        <v>155.89056393076496</v>
      </c>
      <c r="S79" s="121">
        <v>37.409268565047462</v>
      </c>
      <c r="T79" s="121">
        <v>33.054159687325516</v>
      </c>
      <c r="U79" s="121">
        <v>8978.447794528196</v>
      </c>
      <c r="V79" s="121">
        <v>152.76381909547737</v>
      </c>
      <c r="W79" s="121">
        <v>10.887772194304857</v>
      </c>
      <c r="X79" s="121">
        <v>81.072026800670017</v>
      </c>
      <c r="Y79" s="121">
        <v>102.90340591848128</v>
      </c>
    </row>
    <row r="80" spans="1:25">
      <c r="A80" s="89">
        <v>74</v>
      </c>
      <c r="B80" s="121">
        <v>330.22222222222217</v>
      </c>
      <c r="C80" s="121">
        <v>104.94444444444444</v>
      </c>
      <c r="D80" s="121">
        <v>20555.555555555555</v>
      </c>
      <c r="E80" s="121">
        <v>429012.33333333331</v>
      </c>
      <c r="F80" s="121">
        <v>833.33333333333337</v>
      </c>
      <c r="G80" s="121">
        <v>22129.611111111113</v>
      </c>
      <c r="H80" s="121">
        <v>864.22222222222229</v>
      </c>
      <c r="I80" s="121">
        <v>246.88888888888889</v>
      </c>
      <c r="J80" s="121">
        <v>4135.7777777777783</v>
      </c>
      <c r="K80" s="121">
        <v>74.055555555555557</v>
      </c>
      <c r="L80" s="121">
        <v>154.33333333333334</v>
      </c>
      <c r="M80" s="121">
        <v>586.44444444444446</v>
      </c>
      <c r="N80" s="121">
        <v>200.61111111111111</v>
      </c>
      <c r="O80" s="121">
        <v>61.722222222222221</v>
      </c>
      <c r="P80" s="121">
        <v>577.16666666666663</v>
      </c>
      <c r="Q80" s="121">
        <v>5277.7777777777783</v>
      </c>
      <c r="R80" s="121">
        <v>432.11111111111114</v>
      </c>
      <c r="S80" s="121">
        <v>33.944444444444443</v>
      </c>
      <c r="T80" s="121">
        <v>24.666666666666671</v>
      </c>
      <c r="U80" s="121">
        <v>8302.4444444444434</v>
      </c>
      <c r="V80" s="121">
        <v>138.88888888888889</v>
      </c>
      <c r="W80" s="121">
        <v>33.944444444444443</v>
      </c>
      <c r="X80" s="121">
        <v>55.555555555555557</v>
      </c>
      <c r="Y80" s="121">
        <v>145.05555555555557</v>
      </c>
    </row>
    <row r="81" spans="1:25">
      <c r="A81" s="89">
        <v>75</v>
      </c>
      <c r="B81" s="121">
        <v>246.2371413102328</v>
      </c>
      <c r="C81" s="121">
        <v>114.34759068760152</v>
      </c>
      <c r="D81" s="121">
        <v>19962.425554953981</v>
      </c>
      <c r="E81" s="121">
        <v>439701.02869518142</v>
      </c>
      <c r="F81" s="121">
        <v>820.79047103410937</v>
      </c>
      <c r="G81" s="121">
        <v>30192.799133730376</v>
      </c>
      <c r="H81" s="121">
        <v>615.59285327558212</v>
      </c>
      <c r="I81" s="121">
        <v>234.48835950189499</v>
      </c>
      <c r="J81" s="121">
        <v>3429.6697347049276</v>
      </c>
      <c r="K81" s="121">
        <v>35.192203573362214</v>
      </c>
      <c r="L81" s="121">
        <v>117.27125067677315</v>
      </c>
      <c r="M81" s="121">
        <v>556.95722793719551</v>
      </c>
      <c r="N81" s="121">
        <v>205.19761775852734</v>
      </c>
      <c r="O81" s="121">
        <v>87.926367081754194</v>
      </c>
      <c r="P81" s="121">
        <v>193.4488359501895</v>
      </c>
      <c r="Q81" s="121">
        <v>4514.2393069842992</v>
      </c>
      <c r="R81" s="121">
        <v>331.23984840281537</v>
      </c>
      <c r="S81" s="121">
        <v>32.268543584190581</v>
      </c>
      <c r="T81" s="121">
        <v>13.752030319436926</v>
      </c>
      <c r="U81" s="121">
        <v>7826.6919328641034</v>
      </c>
      <c r="V81" s="121">
        <v>111.36978884677858</v>
      </c>
      <c r="W81" s="121">
        <v>19.05793178126692</v>
      </c>
      <c r="X81" s="121">
        <v>41.039523551705472</v>
      </c>
      <c r="Y81" s="121">
        <v>82.079047103410943</v>
      </c>
    </row>
    <row r="82" spans="1:25">
      <c r="A82" s="89">
        <v>76</v>
      </c>
      <c r="B82" s="121">
        <v>234.33420365535244</v>
      </c>
      <c r="C82" s="121">
        <v>115.0130548302872</v>
      </c>
      <c r="D82" s="121">
        <v>27353.785900783292</v>
      </c>
      <c r="E82" s="121">
        <v>481460.77023498691</v>
      </c>
      <c r="F82" s="121">
        <v>979.96083550913829</v>
      </c>
      <c r="G82" s="121">
        <v>28887.663185378591</v>
      </c>
      <c r="H82" s="121">
        <v>639.09921671018276</v>
      </c>
      <c r="I82" s="121">
        <v>255.61357702349866</v>
      </c>
      <c r="J82" s="121">
        <v>4686.8146214099215</v>
      </c>
      <c r="K82" s="121">
        <v>68.146214099216706</v>
      </c>
      <c r="L82" s="121">
        <v>127.80678851174933</v>
      </c>
      <c r="M82" s="121">
        <v>724.34725848563971</v>
      </c>
      <c r="N82" s="121">
        <v>153.39425587467363</v>
      </c>
      <c r="O82" s="121">
        <v>85.182767624020897</v>
      </c>
      <c r="P82" s="121">
        <v>204.50391644908615</v>
      </c>
      <c r="Q82" s="121">
        <v>3630.1566579634459</v>
      </c>
      <c r="R82" s="121">
        <v>174.67362924281986</v>
      </c>
      <c r="S82" s="121">
        <v>29.83028720626632</v>
      </c>
      <c r="T82" s="121">
        <v>19.190600522193211</v>
      </c>
      <c r="U82" s="121">
        <v>10097.911227154047</v>
      </c>
      <c r="V82" s="121">
        <v>97.976501305483026</v>
      </c>
      <c r="W82" s="121">
        <v>14.033942558746734</v>
      </c>
      <c r="X82" s="121">
        <v>93.733681462140979</v>
      </c>
      <c r="Y82" s="121">
        <v>72.454308093994783</v>
      </c>
    </row>
    <row r="83" spans="1:25">
      <c r="A83" s="89">
        <v>77</v>
      </c>
      <c r="B83" s="121">
        <v>245.45815152717174</v>
      </c>
      <c r="C83" s="121">
        <v>48.790162633875447</v>
      </c>
      <c r="D83" s="121">
        <v>22972.431574771916</v>
      </c>
      <c r="E83" s="121">
        <v>372908.80602935341</v>
      </c>
      <c r="F83" s="117" t="s">
        <v>862</v>
      </c>
      <c r="G83" s="121">
        <v>22815.113050376833</v>
      </c>
      <c r="H83" s="121">
        <v>487.78262594208638</v>
      </c>
      <c r="I83" s="121">
        <v>188.81396271320904</v>
      </c>
      <c r="J83" s="121">
        <v>2045.4978183260607</v>
      </c>
      <c r="K83" s="121">
        <v>23.60174533915113</v>
      </c>
      <c r="L83" s="121">
        <v>94.406981356604518</v>
      </c>
      <c r="M83" s="121">
        <v>173.06624355414519</v>
      </c>
      <c r="N83" s="121">
        <v>119.59539865132882</v>
      </c>
      <c r="O83" s="121">
        <v>31.455771519238397</v>
      </c>
      <c r="P83" s="121">
        <v>209.28203094010311</v>
      </c>
      <c r="Q83" s="121">
        <v>1493.2169773899245</v>
      </c>
      <c r="R83" s="121">
        <v>103.84767949226497</v>
      </c>
      <c r="S83" s="121">
        <v>20.46806822689409</v>
      </c>
      <c r="T83" s="121">
        <v>8.8060293534311782</v>
      </c>
      <c r="U83" s="121">
        <v>3556.0095200317337</v>
      </c>
      <c r="V83" s="121">
        <v>40.896469654898851</v>
      </c>
      <c r="W83" s="121">
        <v>9.282030940103132</v>
      </c>
      <c r="X83" s="121">
        <v>15.747719159063864</v>
      </c>
      <c r="Y83" s="121">
        <v>31.455771519238397</v>
      </c>
    </row>
    <row r="84" spans="1:25">
      <c r="A84" s="89">
        <v>78</v>
      </c>
      <c r="B84" s="121">
        <v>164.16159860990442</v>
      </c>
      <c r="C84" s="121">
        <v>56.602953953084267</v>
      </c>
      <c r="D84" s="121">
        <v>14096.437880104259</v>
      </c>
      <c r="E84" s="121">
        <v>301932.14596003474</v>
      </c>
      <c r="F84" s="117" t="s">
        <v>862</v>
      </c>
      <c r="G84" s="121">
        <v>18153.649000868809</v>
      </c>
      <c r="H84" s="121">
        <v>773.71850564726333</v>
      </c>
      <c r="I84" s="121">
        <v>301.91138140747177</v>
      </c>
      <c r="J84" s="121">
        <v>2339.9652476107731</v>
      </c>
      <c r="K84" s="121">
        <v>43.397046046915726</v>
      </c>
      <c r="L84" s="121">
        <v>132.10251954821894</v>
      </c>
      <c r="M84" s="121">
        <v>641.61598609904433</v>
      </c>
      <c r="N84" s="121">
        <v>166.07298001737618</v>
      </c>
      <c r="O84" s="121">
        <v>37.749782797567335</v>
      </c>
      <c r="P84" s="121">
        <v>139.66116420503909</v>
      </c>
      <c r="Q84" s="121">
        <v>4340.2693310165077</v>
      </c>
      <c r="R84" s="121">
        <v>467.98436142484798</v>
      </c>
      <c r="S84" s="121">
        <v>52.823631624674192</v>
      </c>
      <c r="T84" s="121">
        <v>20.938314509122506</v>
      </c>
      <c r="U84" s="121">
        <v>3679.8001737619466</v>
      </c>
      <c r="V84" s="121">
        <v>111.33796698523024</v>
      </c>
      <c r="W84" s="121">
        <v>41.311902693310167</v>
      </c>
      <c r="X84" s="121">
        <v>33.970460469157253</v>
      </c>
      <c r="Y84" s="121">
        <v>100</v>
      </c>
    </row>
    <row r="85" spans="1:25">
      <c r="A85" s="89">
        <v>79</v>
      </c>
      <c r="B85" s="121">
        <v>124.16943521594686</v>
      </c>
      <c r="C85" s="121">
        <v>53.446843853820603</v>
      </c>
      <c r="D85" s="121">
        <v>13658.803986710964</v>
      </c>
      <c r="E85" s="121">
        <v>310427.03488372092</v>
      </c>
      <c r="F85" s="117" t="s">
        <v>862</v>
      </c>
      <c r="G85" s="121">
        <v>18453.156146179404</v>
      </c>
      <c r="H85" s="121">
        <v>362.1677740863787</v>
      </c>
      <c r="I85" s="121">
        <v>155.23255813953492</v>
      </c>
      <c r="J85" s="121">
        <v>2224.709302325582</v>
      </c>
      <c r="K85" s="121">
        <v>15.531561461794022</v>
      </c>
      <c r="L85" s="121">
        <v>86.212624584717616</v>
      </c>
      <c r="M85" s="121">
        <v>189.70099667774087</v>
      </c>
      <c r="N85" s="121">
        <v>139.70099667774087</v>
      </c>
      <c r="O85" s="121">
        <v>34.509966777408643</v>
      </c>
      <c r="P85" s="121">
        <v>132.80730897009965</v>
      </c>
      <c r="Q85" s="121">
        <v>2655.8554817275749</v>
      </c>
      <c r="R85" s="121">
        <v>248.33887043189372</v>
      </c>
      <c r="S85" s="121">
        <v>29.318936877076414</v>
      </c>
      <c r="T85" s="121">
        <v>14.161129568106315</v>
      </c>
      <c r="U85" s="121">
        <v>1362.4169435215947</v>
      </c>
      <c r="V85" s="121">
        <v>70.722591362126252</v>
      </c>
      <c r="W85" s="121">
        <v>13.2890365448505</v>
      </c>
      <c r="X85" s="121">
        <v>24.127906976744189</v>
      </c>
      <c r="Y85" s="121">
        <v>62.084717607973431</v>
      </c>
    </row>
    <row r="86" spans="1:25">
      <c r="A86" s="89">
        <v>80</v>
      </c>
      <c r="B86" s="121">
        <v>63.453973249409898</v>
      </c>
      <c r="C86" s="121">
        <v>37.136113296616834</v>
      </c>
      <c r="D86" s="121">
        <v>12132.926829268292</v>
      </c>
      <c r="E86" s="121">
        <v>230587.17545239971</v>
      </c>
      <c r="F86" s="117" t="s">
        <v>862</v>
      </c>
      <c r="G86" s="121">
        <v>11575.767112509835</v>
      </c>
      <c r="H86" s="121">
        <v>278.56018882769473</v>
      </c>
      <c r="I86" s="121">
        <v>185.71990558615263</v>
      </c>
      <c r="J86" s="121">
        <v>2228.4815106215578</v>
      </c>
      <c r="K86" s="121">
        <v>18.568056648308417</v>
      </c>
      <c r="L86" s="121">
        <v>92.840283241542082</v>
      </c>
      <c r="M86" s="121">
        <v>324.98033044846574</v>
      </c>
      <c r="N86" s="121">
        <v>68.095987411487016</v>
      </c>
      <c r="O86" s="121">
        <v>30.959874114870178</v>
      </c>
      <c r="P86" s="121">
        <v>219.74822974036189</v>
      </c>
      <c r="Q86" s="121">
        <v>1186.9787568843431</v>
      </c>
      <c r="R86" s="121">
        <v>85.129819040125881</v>
      </c>
      <c r="S86" s="121">
        <v>15.460267505900866</v>
      </c>
      <c r="T86" s="121">
        <v>8.1825334382376074</v>
      </c>
      <c r="U86" s="121">
        <v>3512.9819040125881</v>
      </c>
      <c r="V86" s="121">
        <v>32.494099134539731</v>
      </c>
      <c r="W86" s="121">
        <v>5.4287962234461054</v>
      </c>
      <c r="X86" s="121">
        <v>32.494099134539731</v>
      </c>
      <c r="Y86" s="121">
        <v>24.744295830055073</v>
      </c>
    </row>
    <row r="87" spans="1:25">
      <c r="A87" s="89">
        <v>81</v>
      </c>
      <c r="B87" s="121">
        <v>437.33892718010196</v>
      </c>
      <c r="C87" s="121">
        <v>26.940365597842376</v>
      </c>
      <c r="D87" s="121">
        <v>17152.232544201379</v>
      </c>
      <c r="E87" s="121">
        <v>256834.64189391671</v>
      </c>
      <c r="F87" s="121">
        <v>332.27449805214263</v>
      </c>
      <c r="G87" s="121">
        <v>37357.776445909505</v>
      </c>
      <c r="H87" s="121">
        <v>844.14144441114786</v>
      </c>
      <c r="I87" s="121">
        <v>224.5130356607732</v>
      </c>
      <c r="J87" s="121">
        <v>1347.0482469283788</v>
      </c>
      <c r="K87" s="121">
        <v>14.354210368594547</v>
      </c>
      <c r="L87" s="121">
        <v>35.930476475876539</v>
      </c>
      <c r="M87" s="121">
        <v>179.59244830686248</v>
      </c>
      <c r="N87" s="121">
        <v>200.26970332634102</v>
      </c>
      <c r="O87" s="121">
        <v>35.930476475876539</v>
      </c>
      <c r="P87" s="121">
        <v>100.56937368894219</v>
      </c>
      <c r="Q87" s="121">
        <v>2990.4105483967637</v>
      </c>
      <c r="R87" s="121">
        <v>163.44021576266107</v>
      </c>
      <c r="S87" s="121">
        <v>58.375786634701832</v>
      </c>
      <c r="T87" s="121">
        <v>20.017980221756069</v>
      </c>
      <c r="U87" s="121">
        <v>3250.8540605334133</v>
      </c>
      <c r="V87" s="121">
        <v>73.629008091099806</v>
      </c>
      <c r="W87" s="121">
        <v>10.518429727299971</v>
      </c>
      <c r="X87" s="121">
        <v>36.829487563679955</v>
      </c>
      <c r="Y87" s="121">
        <v>61.971830985915503</v>
      </c>
    </row>
    <row r="88" spans="1:25">
      <c r="A88" s="89">
        <v>82</v>
      </c>
      <c r="B88" s="121">
        <v>502.00694712466225</v>
      </c>
      <c r="C88" s="121">
        <v>23.85179467387109</v>
      </c>
      <c r="D88" s="121">
        <v>19960.439984561945</v>
      </c>
      <c r="E88" s="121">
        <v>330687.76534156693</v>
      </c>
      <c r="F88" s="121">
        <v>223.42724816673098</v>
      </c>
      <c r="G88" s="121">
        <v>12140.100347356232</v>
      </c>
      <c r="H88" s="121">
        <v>357.50675414897717</v>
      </c>
      <c r="I88" s="121">
        <v>119.18178309532999</v>
      </c>
      <c r="J88" s="121">
        <v>1608.7610961018911</v>
      </c>
      <c r="K88" s="121">
        <v>37.244307217290626</v>
      </c>
      <c r="L88" s="121">
        <v>44.693168660748746</v>
      </c>
      <c r="M88" s="121">
        <v>297.9158626013122</v>
      </c>
      <c r="N88" s="121">
        <v>83.404091084523344</v>
      </c>
      <c r="O88" s="121">
        <v>44.693168660748746</v>
      </c>
      <c r="P88" s="121">
        <v>122.15360864531068</v>
      </c>
      <c r="Q88" s="121">
        <v>1623.6588189888075</v>
      </c>
      <c r="R88" s="121">
        <v>68.506368197607102</v>
      </c>
      <c r="S88" s="121">
        <v>17.869548436896952</v>
      </c>
      <c r="T88" s="121">
        <v>15.360864531069085</v>
      </c>
      <c r="U88" s="121">
        <v>7030.8375144731772</v>
      </c>
      <c r="V88" s="121">
        <v>44.693168660748746</v>
      </c>
      <c r="W88" s="121">
        <v>4.4770358934774208</v>
      </c>
      <c r="X88" s="121">
        <v>47.664994210729446</v>
      </c>
      <c r="Y88" s="121">
        <v>35.739096873793905</v>
      </c>
    </row>
    <row r="89" spans="1:25">
      <c r="A89" s="89">
        <v>83</v>
      </c>
      <c r="B89" s="121">
        <v>89.767981438515079</v>
      </c>
      <c r="C89" s="121">
        <v>1.2064965197215778</v>
      </c>
      <c r="D89" s="121">
        <v>3028.0858468677493</v>
      </c>
      <c r="E89" s="121">
        <v>120988.79350348026</v>
      </c>
      <c r="F89" s="121">
        <v>79.408352668213453</v>
      </c>
      <c r="G89" s="121">
        <v>5019.8955916473305</v>
      </c>
      <c r="H89" s="121">
        <v>45.754060324825979</v>
      </c>
      <c r="I89" s="121">
        <v>13.45707656612529</v>
      </c>
      <c r="J89" s="121">
        <v>65.939675174013928</v>
      </c>
      <c r="K89" s="121">
        <v>1.7517401392111369</v>
      </c>
      <c r="L89" s="121">
        <v>5.382830626450116</v>
      </c>
      <c r="M89" s="121">
        <v>33.642691415313223</v>
      </c>
      <c r="N89" s="121">
        <v>33.642691415313223</v>
      </c>
      <c r="O89" s="121">
        <v>2.691415313225058</v>
      </c>
      <c r="P89" s="121">
        <v>7.1345707656612536</v>
      </c>
      <c r="Q89" s="121">
        <v>196.48491879350348</v>
      </c>
      <c r="R89" s="121">
        <v>27.45939675174014</v>
      </c>
      <c r="S89" s="121">
        <v>4.7099767981438507</v>
      </c>
      <c r="T89" s="121">
        <v>1.4269141531322507</v>
      </c>
      <c r="U89" s="121">
        <v>1736.1020881670534</v>
      </c>
      <c r="V89" s="121">
        <v>6.9953596287703022</v>
      </c>
      <c r="W89" s="121">
        <v>2.3549883990719254</v>
      </c>
      <c r="X89" s="121">
        <v>2.691415313225058</v>
      </c>
      <c r="Y89" s="121">
        <v>5.382830626450116</v>
      </c>
    </row>
    <row r="90" spans="1:25">
      <c r="A90" s="89">
        <v>84</v>
      </c>
      <c r="B90" s="121">
        <v>186.0701576004067</v>
      </c>
      <c r="C90" s="121">
        <v>105.94814438230806</v>
      </c>
      <c r="D90" s="121">
        <v>32048.9069649212</v>
      </c>
      <c r="E90" s="121">
        <v>418703.20284697501</v>
      </c>
      <c r="F90" s="121">
        <v>878.749364514489</v>
      </c>
      <c r="G90" s="121">
        <v>23054.499237417382</v>
      </c>
      <c r="H90" s="121">
        <v>439.40010167768173</v>
      </c>
      <c r="I90" s="121">
        <v>129.23233350279614</v>
      </c>
      <c r="J90" s="121">
        <v>3179.0543975597357</v>
      </c>
      <c r="K90" s="121">
        <v>25.826131164209453</v>
      </c>
      <c r="L90" s="121">
        <v>51.703101169293333</v>
      </c>
      <c r="M90" s="121">
        <v>1163.0401626842906</v>
      </c>
      <c r="N90" s="121">
        <v>186.0701576004067</v>
      </c>
      <c r="O90" s="121">
        <v>51.703101169293333</v>
      </c>
      <c r="P90" s="121">
        <v>289.47635993899337</v>
      </c>
      <c r="Q90" s="121">
        <v>3049.8220640569393</v>
      </c>
      <c r="R90" s="121">
        <v>504.01626842907979</v>
      </c>
      <c r="S90" s="121">
        <v>41.331977630910018</v>
      </c>
      <c r="T90" s="121">
        <v>10.879511947127606</v>
      </c>
      <c r="U90" s="121">
        <v>8219.0137264870355</v>
      </c>
      <c r="V90" s="121">
        <v>93.035078800203351</v>
      </c>
      <c r="W90" s="121">
        <v>62.531774275546518</v>
      </c>
      <c r="X90" s="121">
        <v>41.331977630910018</v>
      </c>
      <c r="Y90" s="121">
        <v>80.122013218098616</v>
      </c>
    </row>
    <row r="91" spans="1:25">
      <c r="A91" s="89">
        <v>85</v>
      </c>
      <c r="B91" s="121">
        <v>121.72995780590719</v>
      </c>
      <c r="C91" s="121">
        <v>39.059674502712483</v>
      </c>
      <c r="D91" s="121">
        <v>15078.390596745026</v>
      </c>
      <c r="E91" s="121">
        <v>244342.79686558171</v>
      </c>
      <c r="F91" s="121">
        <v>426.91380349608198</v>
      </c>
      <c r="G91" s="121">
        <v>13443.399638336348</v>
      </c>
      <c r="H91" s="121">
        <v>181.67570825798674</v>
      </c>
      <c r="I91" s="121">
        <v>63.592525617842078</v>
      </c>
      <c r="J91" s="121">
        <v>971.91078963230859</v>
      </c>
      <c r="K91" s="121">
        <v>10.910186859553948</v>
      </c>
      <c r="L91" s="121">
        <v>36.347197106690778</v>
      </c>
      <c r="M91" s="121">
        <v>127.15491259795057</v>
      </c>
      <c r="N91" s="121">
        <v>93.550331525015068</v>
      </c>
      <c r="O91" s="121">
        <v>27.245328511151296</v>
      </c>
      <c r="P91" s="121">
        <v>91.742013261000608</v>
      </c>
      <c r="Q91" s="121">
        <v>2161.8444846292946</v>
      </c>
      <c r="R91" s="121">
        <v>99.909584086799271</v>
      </c>
      <c r="S91" s="121">
        <v>12.718505123568413</v>
      </c>
      <c r="T91" s="121">
        <v>4.6413502109704643</v>
      </c>
      <c r="U91" s="121">
        <v>5213.8637733574442</v>
      </c>
      <c r="V91" s="121">
        <v>48.131404460518382</v>
      </c>
      <c r="W91" s="121">
        <v>6.17842073538276</v>
      </c>
      <c r="X91" s="121">
        <v>12.718505123568413</v>
      </c>
      <c r="Y91" s="121">
        <v>29.053646775165763</v>
      </c>
    </row>
    <row r="92" spans="1:25">
      <c r="A92" s="89">
        <v>86</v>
      </c>
      <c r="B92" s="121">
        <v>90.438533429187643</v>
      </c>
      <c r="C92" s="121">
        <v>52.983465132997843</v>
      </c>
      <c r="D92" s="121">
        <v>19639.468008626885</v>
      </c>
      <c r="E92" s="121">
        <v>222235.87347232207</v>
      </c>
      <c r="F92" s="121">
        <v>426.38389647735443</v>
      </c>
      <c r="G92" s="121">
        <v>14987.994248741912</v>
      </c>
      <c r="H92" s="121">
        <v>400.53918044572254</v>
      </c>
      <c r="I92" s="121">
        <v>116.28324946081956</v>
      </c>
      <c r="J92" s="121">
        <v>1628.0014378145222</v>
      </c>
      <c r="K92" s="121">
        <v>21.962616822429908</v>
      </c>
      <c r="L92" s="121">
        <v>77.534148094895755</v>
      </c>
      <c r="M92" s="121">
        <v>271.35154565061106</v>
      </c>
      <c r="N92" s="121">
        <v>149.89216391085552</v>
      </c>
      <c r="O92" s="121">
        <v>25.844716031631918</v>
      </c>
      <c r="P92" s="121">
        <v>144.71603163191949</v>
      </c>
      <c r="Q92" s="121">
        <v>3139.7196261682243</v>
      </c>
      <c r="R92" s="121">
        <v>209.30984902947517</v>
      </c>
      <c r="S92" s="121">
        <v>33.60891445003594</v>
      </c>
      <c r="T92" s="121">
        <v>9.7052480230050318</v>
      </c>
      <c r="U92" s="121">
        <v>6473.2566498921624</v>
      </c>
      <c r="V92" s="121">
        <v>78.828181164629768</v>
      </c>
      <c r="W92" s="121">
        <v>10.352264557872035</v>
      </c>
      <c r="X92" s="121">
        <v>18.080517613227894</v>
      </c>
      <c r="Y92" s="121">
        <v>59.417685118619701</v>
      </c>
    </row>
    <row r="93" spans="1:25">
      <c r="A93" s="89">
        <v>87</v>
      </c>
      <c r="B93" s="121">
        <v>146.67297009809715</v>
      </c>
      <c r="C93" s="121">
        <v>1.1227987235551353</v>
      </c>
      <c r="D93" s="121">
        <v>2528.341803569318</v>
      </c>
      <c r="E93" s="121">
        <v>153655.91537643305</v>
      </c>
      <c r="F93" s="117" t="s">
        <v>862</v>
      </c>
      <c r="G93" s="121">
        <v>6579.2695898829934</v>
      </c>
      <c r="H93" s="121">
        <v>53.078832289327508</v>
      </c>
      <c r="I93" s="121">
        <v>25.138872473702872</v>
      </c>
      <c r="J93" s="121">
        <v>71.24453374305638</v>
      </c>
      <c r="K93" s="121">
        <v>1.6782886183666232</v>
      </c>
      <c r="L93" s="121">
        <v>12.575345703817517</v>
      </c>
      <c r="M93" s="121">
        <v>61.458456447228457</v>
      </c>
      <c r="N93" s="121">
        <v>45.124689752984281</v>
      </c>
      <c r="O93" s="121">
        <v>2.7892684079895993</v>
      </c>
      <c r="P93" s="121">
        <v>7.9659614702753814</v>
      </c>
      <c r="Q93" s="121">
        <v>176.00756411771656</v>
      </c>
      <c r="R93" s="121">
        <v>33.388488358350074</v>
      </c>
      <c r="S93" s="121">
        <v>5.3067013355395352</v>
      </c>
      <c r="T93" s="121">
        <v>1.6782886183666232</v>
      </c>
      <c r="U93" s="121">
        <v>724.97340739865263</v>
      </c>
      <c r="V93" s="121">
        <v>6.2876728519087584</v>
      </c>
      <c r="W93" s="121">
        <v>2.7892684079895993</v>
      </c>
      <c r="X93" s="121">
        <v>3.4865855099869996</v>
      </c>
      <c r="Y93" s="121">
        <v>4.4675570263562223</v>
      </c>
    </row>
    <row r="94" spans="1:25">
      <c r="A94" s="89">
        <v>88</v>
      </c>
      <c r="B94" s="121">
        <v>46.981843904739449</v>
      </c>
      <c r="C94" s="121">
        <v>1.532657392124499</v>
      </c>
      <c r="D94" s="121">
        <v>4017.0007073803349</v>
      </c>
      <c r="E94" s="121">
        <v>134270.4904503655</v>
      </c>
      <c r="F94" s="117" t="s">
        <v>862</v>
      </c>
      <c r="G94" s="121">
        <v>4684.178259844376</v>
      </c>
      <c r="H94" s="121">
        <v>27.80004715868899</v>
      </c>
      <c r="I94" s="121">
        <v>18.073567554821977</v>
      </c>
      <c r="J94" s="121">
        <v>95.908983730252288</v>
      </c>
      <c r="K94" s="121">
        <v>0.978542796510257</v>
      </c>
      <c r="L94" s="121">
        <v>8.3352982787078531</v>
      </c>
      <c r="M94" s="121">
        <v>79.226597500589492</v>
      </c>
      <c r="N94" s="121">
        <v>44.058005187455791</v>
      </c>
      <c r="O94" s="121">
        <v>1.3911813251591605</v>
      </c>
      <c r="P94" s="121">
        <v>17.932091487856642</v>
      </c>
      <c r="Q94" s="121">
        <v>246.02688045272342</v>
      </c>
      <c r="R94" s="121">
        <v>37.809478896486681</v>
      </c>
      <c r="S94" s="121">
        <v>5.1402970997406285</v>
      </c>
      <c r="T94" s="121">
        <v>1.7095024758311719</v>
      </c>
      <c r="U94" s="121">
        <v>469.8066493751474</v>
      </c>
      <c r="V94" s="121">
        <v>9.3138410752181109</v>
      </c>
      <c r="W94" s="121">
        <v>2.8177316670596562</v>
      </c>
      <c r="X94" s="121">
        <v>2.782362650318321</v>
      </c>
      <c r="Y94" s="121">
        <v>4.3032303701957089</v>
      </c>
    </row>
    <row r="95" spans="1:25">
      <c r="A95" s="89">
        <v>89</v>
      </c>
      <c r="B95" s="121">
        <v>42.055410845370595</v>
      </c>
      <c r="C95" s="121">
        <v>1.1247928013260715</v>
      </c>
      <c r="D95" s="121">
        <v>6953.1139000710409</v>
      </c>
      <c r="E95" s="121">
        <v>165416.89557186831</v>
      </c>
      <c r="F95" s="117" t="s">
        <v>862</v>
      </c>
      <c r="G95" s="121">
        <v>3252.2614255268772</v>
      </c>
      <c r="H95" s="121">
        <v>30.843002604783333</v>
      </c>
      <c r="I95" s="121">
        <v>16.824532322993136</v>
      </c>
      <c r="J95" s="121">
        <v>169.61875443997158</v>
      </c>
      <c r="K95" s="121">
        <v>4.2031730996921617</v>
      </c>
      <c r="L95" s="121">
        <v>9.8152971820980337</v>
      </c>
      <c r="M95" s="121">
        <v>274.75728155339806</v>
      </c>
      <c r="N95" s="121">
        <v>53.966374615202461</v>
      </c>
      <c r="O95" s="121">
        <v>1.3971110584892257</v>
      </c>
      <c r="P95" s="121">
        <v>35.188254795169307</v>
      </c>
      <c r="Q95" s="121">
        <v>527.08974662562161</v>
      </c>
      <c r="R95" s="121">
        <v>28.036940563580394</v>
      </c>
      <c r="S95" s="121">
        <v>7.2933933222827392</v>
      </c>
      <c r="T95" s="121">
        <v>3.3980582524271852</v>
      </c>
      <c r="U95" s="121">
        <v>782.22827373904806</v>
      </c>
      <c r="V95" s="121">
        <v>16.824532322993136</v>
      </c>
      <c r="W95" s="121">
        <v>3.2559791617333653</v>
      </c>
      <c r="X95" s="121">
        <v>1.965427421264504</v>
      </c>
      <c r="Y95" s="121">
        <v>4.6294103717736217</v>
      </c>
    </row>
    <row r="96" spans="1:25">
      <c r="A96" s="89">
        <v>90</v>
      </c>
      <c r="B96" s="121">
        <v>63.737201365187715</v>
      </c>
      <c r="C96" s="121">
        <v>2.0843490980009749</v>
      </c>
      <c r="D96" s="121">
        <v>3016.0897123354462</v>
      </c>
      <c r="E96" s="121">
        <v>121683.75182837639</v>
      </c>
      <c r="F96" s="117" t="s">
        <v>862</v>
      </c>
      <c r="G96" s="121">
        <v>5021.8673817649915</v>
      </c>
      <c r="H96" s="121">
        <v>49.024865919063863</v>
      </c>
      <c r="I96" s="121">
        <v>29.717211116528517</v>
      </c>
      <c r="J96" s="121">
        <v>93.600682593856661</v>
      </c>
      <c r="K96" s="121">
        <v>3.1204290589956116</v>
      </c>
      <c r="L96" s="121">
        <v>13.371526084836665</v>
      </c>
      <c r="M96" s="121">
        <v>40.114578254509986</v>
      </c>
      <c r="N96" s="121">
        <v>39.822038030229159</v>
      </c>
      <c r="O96" s="121">
        <v>1.4870794734275961</v>
      </c>
      <c r="P96" s="121">
        <v>6.2408581179912233</v>
      </c>
      <c r="Q96" s="121">
        <v>289.7245246221355</v>
      </c>
      <c r="R96" s="121">
        <v>39.517308629936615</v>
      </c>
      <c r="S96" s="121">
        <v>7.4232081911262791</v>
      </c>
      <c r="T96" s="121">
        <v>1.0117016089712334</v>
      </c>
      <c r="U96" s="121">
        <v>1095.0024378352023</v>
      </c>
      <c r="V96" s="121">
        <v>8.325207215992199</v>
      </c>
      <c r="W96" s="121">
        <v>3.1204290589956116</v>
      </c>
      <c r="X96" s="121">
        <v>2.6694295465626521</v>
      </c>
      <c r="Y96" s="121">
        <v>6.2408581179912233</v>
      </c>
    </row>
    <row r="97" spans="1:25">
      <c r="A97" s="89">
        <v>91</v>
      </c>
      <c r="B97" s="117" t="s">
        <v>862</v>
      </c>
      <c r="C97" s="117" t="s">
        <v>862</v>
      </c>
      <c r="D97" s="117" t="s">
        <v>862</v>
      </c>
      <c r="E97" s="117" t="s">
        <v>862</v>
      </c>
      <c r="F97" s="117" t="s">
        <v>862</v>
      </c>
      <c r="G97" s="117" t="s">
        <v>862</v>
      </c>
      <c r="H97" s="117" t="s">
        <v>862</v>
      </c>
      <c r="I97" s="117" t="s">
        <v>862</v>
      </c>
      <c r="J97" s="117" t="s">
        <v>862</v>
      </c>
      <c r="K97" s="117" t="s">
        <v>862</v>
      </c>
      <c r="L97" s="117" t="s">
        <v>862</v>
      </c>
      <c r="M97" s="117" t="s">
        <v>862</v>
      </c>
      <c r="N97" s="117" t="s">
        <v>862</v>
      </c>
      <c r="O97" s="117" t="s">
        <v>862</v>
      </c>
      <c r="P97" s="117" t="s">
        <v>862</v>
      </c>
      <c r="Q97" s="117" t="s">
        <v>862</v>
      </c>
      <c r="R97" s="117" t="s">
        <v>862</v>
      </c>
      <c r="S97" s="117" t="s">
        <v>862</v>
      </c>
      <c r="T97" s="117" t="s">
        <v>862</v>
      </c>
      <c r="U97" s="117" t="s">
        <v>862</v>
      </c>
      <c r="V97" s="117" t="s">
        <v>862</v>
      </c>
      <c r="W97" s="117" t="s">
        <v>862</v>
      </c>
      <c r="X97" s="117" t="s">
        <v>862</v>
      </c>
      <c r="Y97" s="117" t="s">
        <v>862</v>
      </c>
    </row>
    <row r="98" spans="1:25">
      <c r="A98" s="89">
        <v>92</v>
      </c>
      <c r="B98" s="117" t="s">
        <v>862</v>
      </c>
      <c r="C98" s="117" t="s">
        <v>862</v>
      </c>
      <c r="D98" s="117" t="s">
        <v>862</v>
      </c>
      <c r="E98" s="117" t="s">
        <v>862</v>
      </c>
      <c r="F98" s="117" t="s">
        <v>862</v>
      </c>
      <c r="G98" s="117" t="s">
        <v>862</v>
      </c>
      <c r="H98" s="117" t="s">
        <v>862</v>
      </c>
      <c r="I98" s="117" t="s">
        <v>862</v>
      </c>
      <c r="J98" s="117" t="s">
        <v>862</v>
      </c>
      <c r="K98" s="117" t="s">
        <v>862</v>
      </c>
      <c r="L98" s="117" t="s">
        <v>862</v>
      </c>
      <c r="M98" s="117" t="s">
        <v>862</v>
      </c>
      <c r="N98" s="117" t="s">
        <v>862</v>
      </c>
      <c r="O98" s="117" t="s">
        <v>862</v>
      </c>
      <c r="P98" s="117" t="s">
        <v>862</v>
      </c>
      <c r="Q98" s="117" t="s">
        <v>862</v>
      </c>
      <c r="R98" s="117" t="s">
        <v>862</v>
      </c>
      <c r="S98" s="117" t="s">
        <v>862</v>
      </c>
      <c r="T98" s="117" t="s">
        <v>862</v>
      </c>
      <c r="U98" s="117" t="s">
        <v>862</v>
      </c>
      <c r="V98" s="117" t="s">
        <v>862</v>
      </c>
      <c r="W98" s="117" t="s">
        <v>862</v>
      </c>
      <c r="X98" s="117" t="s">
        <v>862</v>
      </c>
      <c r="Y98" s="117" t="s">
        <v>862</v>
      </c>
    </row>
    <row r="99" spans="1:25">
      <c r="A99" s="89">
        <v>93</v>
      </c>
      <c r="B99" s="117" t="s">
        <v>862</v>
      </c>
      <c r="C99" s="117" t="s">
        <v>862</v>
      </c>
      <c r="D99" s="117" t="s">
        <v>862</v>
      </c>
      <c r="E99" s="117" t="s">
        <v>862</v>
      </c>
      <c r="F99" s="117" t="s">
        <v>862</v>
      </c>
      <c r="G99" s="117" t="s">
        <v>862</v>
      </c>
      <c r="H99" s="117" t="s">
        <v>862</v>
      </c>
      <c r="I99" s="117" t="s">
        <v>862</v>
      </c>
      <c r="J99" s="117" t="s">
        <v>862</v>
      </c>
      <c r="K99" s="117" t="s">
        <v>862</v>
      </c>
      <c r="L99" s="117" t="s">
        <v>862</v>
      </c>
      <c r="M99" s="117" t="s">
        <v>862</v>
      </c>
      <c r="N99" s="117" t="s">
        <v>862</v>
      </c>
      <c r="O99" s="117" t="s">
        <v>862</v>
      </c>
      <c r="P99" s="117" t="s">
        <v>862</v>
      </c>
      <c r="Q99" s="117" t="s">
        <v>862</v>
      </c>
      <c r="R99" s="117" t="s">
        <v>862</v>
      </c>
      <c r="S99" s="117" t="s">
        <v>862</v>
      </c>
      <c r="T99" s="117" t="s">
        <v>862</v>
      </c>
      <c r="U99" s="117" t="s">
        <v>862</v>
      </c>
      <c r="V99" s="117" t="s">
        <v>862</v>
      </c>
      <c r="W99" s="117" t="s">
        <v>862</v>
      </c>
      <c r="X99" s="117" t="s">
        <v>862</v>
      </c>
      <c r="Y99" s="117" t="s">
        <v>862</v>
      </c>
    </row>
    <row r="100" spans="1:25">
      <c r="A100" s="89">
        <v>94</v>
      </c>
      <c r="B100" s="117" t="s">
        <v>862</v>
      </c>
      <c r="C100" s="117" t="s">
        <v>862</v>
      </c>
      <c r="D100" s="117" t="s">
        <v>862</v>
      </c>
      <c r="E100" s="117" t="s">
        <v>862</v>
      </c>
      <c r="F100" s="117" t="s">
        <v>862</v>
      </c>
      <c r="G100" s="117" t="s">
        <v>862</v>
      </c>
      <c r="H100" s="117" t="s">
        <v>862</v>
      </c>
      <c r="I100" s="117" t="s">
        <v>862</v>
      </c>
      <c r="J100" s="117" t="s">
        <v>862</v>
      </c>
      <c r="K100" s="117" t="s">
        <v>862</v>
      </c>
      <c r="L100" s="117" t="s">
        <v>862</v>
      </c>
      <c r="M100" s="117" t="s">
        <v>862</v>
      </c>
      <c r="N100" s="117" t="s">
        <v>862</v>
      </c>
      <c r="O100" s="117" t="s">
        <v>862</v>
      </c>
      <c r="P100" s="117" t="s">
        <v>862</v>
      </c>
      <c r="Q100" s="117" t="s">
        <v>862</v>
      </c>
      <c r="R100" s="117" t="s">
        <v>862</v>
      </c>
      <c r="S100" s="117" t="s">
        <v>862</v>
      </c>
      <c r="T100" s="117" t="s">
        <v>862</v>
      </c>
      <c r="U100" s="117" t="s">
        <v>862</v>
      </c>
      <c r="V100" s="117" t="s">
        <v>862</v>
      </c>
      <c r="W100" s="117" t="s">
        <v>862</v>
      </c>
      <c r="X100" s="117" t="s">
        <v>862</v>
      </c>
      <c r="Y100" s="117" t="s">
        <v>862</v>
      </c>
    </row>
    <row r="101" spans="1:25">
      <c r="A101" s="89">
        <v>95</v>
      </c>
      <c r="B101" s="117" t="s">
        <v>862</v>
      </c>
      <c r="C101" s="117" t="s">
        <v>862</v>
      </c>
      <c r="D101" s="117" t="s">
        <v>862</v>
      </c>
      <c r="E101" s="117" t="s">
        <v>862</v>
      </c>
      <c r="F101" s="117" t="s">
        <v>862</v>
      </c>
      <c r="G101" s="117" t="s">
        <v>862</v>
      </c>
      <c r="H101" s="117" t="s">
        <v>862</v>
      </c>
      <c r="I101" s="117" t="s">
        <v>862</v>
      </c>
      <c r="J101" s="117" t="s">
        <v>862</v>
      </c>
      <c r="K101" s="117" t="s">
        <v>862</v>
      </c>
      <c r="L101" s="117" t="s">
        <v>862</v>
      </c>
      <c r="M101" s="117" t="s">
        <v>862</v>
      </c>
      <c r="N101" s="117" t="s">
        <v>862</v>
      </c>
      <c r="O101" s="117" t="s">
        <v>862</v>
      </c>
      <c r="P101" s="117" t="s">
        <v>862</v>
      </c>
      <c r="Q101" s="117" t="s">
        <v>862</v>
      </c>
      <c r="R101" s="117" t="s">
        <v>862</v>
      </c>
      <c r="S101" s="117" t="s">
        <v>862</v>
      </c>
      <c r="T101" s="117" t="s">
        <v>862</v>
      </c>
      <c r="U101" s="117" t="s">
        <v>862</v>
      </c>
      <c r="V101" s="117" t="s">
        <v>862</v>
      </c>
      <c r="W101" s="117" t="s">
        <v>862</v>
      </c>
      <c r="X101" s="117" t="s">
        <v>862</v>
      </c>
      <c r="Y101" s="117" t="s">
        <v>862</v>
      </c>
    </row>
    <row r="102" spans="1:25">
      <c r="A102" s="89">
        <v>96</v>
      </c>
      <c r="B102" s="117" t="s">
        <v>862</v>
      </c>
      <c r="C102" s="117" t="s">
        <v>862</v>
      </c>
      <c r="D102" s="117" t="s">
        <v>862</v>
      </c>
      <c r="E102" s="117" t="s">
        <v>862</v>
      </c>
      <c r="F102" s="117" t="s">
        <v>862</v>
      </c>
      <c r="G102" s="117" t="s">
        <v>862</v>
      </c>
      <c r="H102" s="117" t="s">
        <v>862</v>
      </c>
      <c r="I102" s="117" t="s">
        <v>862</v>
      </c>
      <c r="J102" s="117" t="s">
        <v>862</v>
      </c>
      <c r="K102" s="117" t="s">
        <v>862</v>
      </c>
      <c r="L102" s="117" t="s">
        <v>862</v>
      </c>
      <c r="M102" s="117" t="s">
        <v>862</v>
      </c>
      <c r="N102" s="117" t="s">
        <v>862</v>
      </c>
      <c r="O102" s="117" t="s">
        <v>862</v>
      </c>
      <c r="P102" s="117" t="s">
        <v>862</v>
      </c>
      <c r="Q102" s="117" t="s">
        <v>862</v>
      </c>
      <c r="R102" s="117" t="s">
        <v>862</v>
      </c>
      <c r="S102" s="117" t="s">
        <v>862</v>
      </c>
      <c r="T102" s="117" t="s">
        <v>862</v>
      </c>
      <c r="U102" s="117" t="s">
        <v>862</v>
      </c>
      <c r="V102" s="117" t="s">
        <v>862</v>
      </c>
      <c r="W102" s="117" t="s">
        <v>862</v>
      </c>
      <c r="X102" s="117" t="s">
        <v>862</v>
      </c>
      <c r="Y102" s="117" t="s">
        <v>862</v>
      </c>
    </row>
    <row r="103" spans="1:25">
      <c r="A103" s="89">
        <v>97</v>
      </c>
      <c r="B103" s="117" t="s">
        <v>862</v>
      </c>
      <c r="C103" s="117" t="s">
        <v>862</v>
      </c>
      <c r="D103" s="117" t="s">
        <v>862</v>
      </c>
      <c r="E103" s="117" t="s">
        <v>862</v>
      </c>
      <c r="F103" s="117" t="s">
        <v>862</v>
      </c>
      <c r="G103" s="117" t="s">
        <v>862</v>
      </c>
      <c r="H103" s="117" t="s">
        <v>862</v>
      </c>
      <c r="I103" s="117" t="s">
        <v>862</v>
      </c>
      <c r="J103" s="117" t="s">
        <v>862</v>
      </c>
      <c r="K103" s="117" t="s">
        <v>862</v>
      </c>
      <c r="L103" s="117" t="s">
        <v>862</v>
      </c>
      <c r="M103" s="117" t="s">
        <v>862</v>
      </c>
      <c r="N103" s="117" t="s">
        <v>862</v>
      </c>
      <c r="O103" s="117" t="s">
        <v>862</v>
      </c>
      <c r="P103" s="117" t="s">
        <v>862</v>
      </c>
      <c r="Q103" s="117" t="s">
        <v>862</v>
      </c>
      <c r="R103" s="117" t="s">
        <v>862</v>
      </c>
      <c r="S103" s="117" t="s">
        <v>862</v>
      </c>
      <c r="T103" s="117" t="s">
        <v>862</v>
      </c>
      <c r="U103" s="117" t="s">
        <v>862</v>
      </c>
      <c r="V103" s="117" t="s">
        <v>862</v>
      </c>
      <c r="W103" s="117" t="s">
        <v>862</v>
      </c>
      <c r="X103" s="117" t="s">
        <v>862</v>
      </c>
      <c r="Y103" s="117" t="s">
        <v>862</v>
      </c>
    </row>
    <row r="104" spans="1:25">
      <c r="A104" s="89">
        <v>98</v>
      </c>
      <c r="B104" s="117" t="s">
        <v>862</v>
      </c>
      <c r="C104" s="117" t="s">
        <v>862</v>
      </c>
      <c r="D104" s="117" t="s">
        <v>862</v>
      </c>
      <c r="E104" s="117" t="s">
        <v>862</v>
      </c>
      <c r="F104" s="117" t="s">
        <v>862</v>
      </c>
      <c r="G104" s="117" t="s">
        <v>862</v>
      </c>
      <c r="H104" s="117" t="s">
        <v>862</v>
      </c>
      <c r="I104" s="117" t="s">
        <v>862</v>
      </c>
      <c r="J104" s="117" t="s">
        <v>862</v>
      </c>
      <c r="K104" s="117" t="s">
        <v>862</v>
      </c>
      <c r="L104" s="117" t="s">
        <v>862</v>
      </c>
      <c r="M104" s="117" t="s">
        <v>862</v>
      </c>
      <c r="N104" s="117" t="s">
        <v>862</v>
      </c>
      <c r="O104" s="117" t="s">
        <v>862</v>
      </c>
      <c r="P104" s="117" t="s">
        <v>862</v>
      </c>
      <c r="Q104" s="117" t="s">
        <v>862</v>
      </c>
      <c r="R104" s="117" t="s">
        <v>862</v>
      </c>
      <c r="S104" s="117" t="s">
        <v>862</v>
      </c>
      <c r="T104" s="117" t="s">
        <v>862</v>
      </c>
      <c r="U104" s="117" t="s">
        <v>862</v>
      </c>
      <c r="V104" s="117" t="s">
        <v>862</v>
      </c>
      <c r="W104" s="117" t="s">
        <v>862</v>
      </c>
      <c r="X104" s="117" t="s">
        <v>862</v>
      </c>
      <c r="Y104" s="117" t="s">
        <v>862</v>
      </c>
    </row>
    <row r="105" spans="1:25">
      <c r="A105" s="89">
        <v>99</v>
      </c>
      <c r="B105" s="117" t="s">
        <v>862</v>
      </c>
      <c r="C105" s="117" t="s">
        <v>862</v>
      </c>
      <c r="D105" s="117" t="s">
        <v>862</v>
      </c>
      <c r="E105" s="117" t="s">
        <v>862</v>
      </c>
      <c r="F105" s="117" t="s">
        <v>862</v>
      </c>
      <c r="G105" s="117" t="s">
        <v>862</v>
      </c>
      <c r="H105" s="117" t="s">
        <v>862</v>
      </c>
      <c r="I105" s="117" t="s">
        <v>862</v>
      </c>
      <c r="J105" s="117" t="s">
        <v>862</v>
      </c>
      <c r="K105" s="117" t="s">
        <v>862</v>
      </c>
      <c r="L105" s="117" t="s">
        <v>862</v>
      </c>
      <c r="M105" s="117" t="s">
        <v>862</v>
      </c>
      <c r="N105" s="117" t="s">
        <v>862</v>
      </c>
      <c r="O105" s="117" t="s">
        <v>862</v>
      </c>
      <c r="P105" s="117" t="s">
        <v>862</v>
      </c>
      <c r="Q105" s="117" t="s">
        <v>862</v>
      </c>
      <c r="R105" s="117" t="s">
        <v>862</v>
      </c>
      <c r="S105" s="117" t="s">
        <v>862</v>
      </c>
      <c r="T105" s="117" t="s">
        <v>862</v>
      </c>
      <c r="U105" s="117" t="s">
        <v>862</v>
      </c>
      <c r="V105" s="117" t="s">
        <v>862</v>
      </c>
      <c r="W105" s="117" t="s">
        <v>862</v>
      </c>
      <c r="X105" s="117" t="s">
        <v>862</v>
      </c>
      <c r="Y105" s="117" t="s">
        <v>862</v>
      </c>
    </row>
    <row r="106" spans="1:25">
      <c r="A106" s="89">
        <v>100</v>
      </c>
      <c r="B106" s="117" t="s">
        <v>862</v>
      </c>
      <c r="C106" s="117" t="s">
        <v>862</v>
      </c>
      <c r="D106" s="117" t="s">
        <v>862</v>
      </c>
      <c r="E106" s="117" t="s">
        <v>862</v>
      </c>
      <c r="F106" s="117" t="s">
        <v>862</v>
      </c>
      <c r="G106" s="117" t="s">
        <v>862</v>
      </c>
      <c r="H106" s="117" t="s">
        <v>862</v>
      </c>
      <c r="I106" s="117" t="s">
        <v>862</v>
      </c>
      <c r="J106" s="117" t="s">
        <v>862</v>
      </c>
      <c r="K106" s="117" t="s">
        <v>862</v>
      </c>
      <c r="L106" s="117" t="s">
        <v>862</v>
      </c>
      <c r="M106" s="117" t="s">
        <v>862</v>
      </c>
      <c r="N106" s="117" t="s">
        <v>862</v>
      </c>
      <c r="O106" s="117" t="s">
        <v>862</v>
      </c>
      <c r="P106" s="117" t="s">
        <v>862</v>
      </c>
      <c r="Q106" s="117" t="s">
        <v>862</v>
      </c>
      <c r="R106" s="117" t="s">
        <v>862</v>
      </c>
      <c r="S106" s="117" t="s">
        <v>862</v>
      </c>
      <c r="T106" s="117" t="s">
        <v>862</v>
      </c>
      <c r="U106" s="117" t="s">
        <v>862</v>
      </c>
      <c r="V106" s="117" t="s">
        <v>862</v>
      </c>
      <c r="W106" s="117" t="s">
        <v>862</v>
      </c>
      <c r="X106" s="117" t="s">
        <v>862</v>
      </c>
      <c r="Y106" s="117" t="s">
        <v>862</v>
      </c>
    </row>
    <row r="107" spans="1:25">
      <c r="A107" s="89">
        <v>101</v>
      </c>
      <c r="B107" s="117" t="s">
        <v>862</v>
      </c>
      <c r="C107" s="117" t="s">
        <v>862</v>
      </c>
      <c r="D107" s="117" t="s">
        <v>862</v>
      </c>
      <c r="E107" s="117" t="s">
        <v>862</v>
      </c>
      <c r="F107" s="117" t="s">
        <v>862</v>
      </c>
      <c r="G107" s="117" t="s">
        <v>862</v>
      </c>
      <c r="H107" s="117" t="s">
        <v>862</v>
      </c>
      <c r="I107" s="117" t="s">
        <v>862</v>
      </c>
      <c r="J107" s="117" t="s">
        <v>862</v>
      </c>
      <c r="K107" s="117" t="s">
        <v>862</v>
      </c>
      <c r="L107" s="117" t="s">
        <v>862</v>
      </c>
      <c r="M107" s="117" t="s">
        <v>862</v>
      </c>
      <c r="N107" s="117" t="s">
        <v>862</v>
      </c>
      <c r="O107" s="117" t="s">
        <v>862</v>
      </c>
      <c r="P107" s="117" t="s">
        <v>862</v>
      </c>
      <c r="Q107" s="117" t="s">
        <v>862</v>
      </c>
      <c r="R107" s="117" t="s">
        <v>862</v>
      </c>
      <c r="S107" s="117" t="s">
        <v>862</v>
      </c>
      <c r="T107" s="117" t="s">
        <v>862</v>
      </c>
      <c r="U107" s="117" t="s">
        <v>862</v>
      </c>
      <c r="V107" s="117" t="s">
        <v>862</v>
      </c>
      <c r="W107" s="117" t="s">
        <v>862</v>
      </c>
      <c r="X107" s="117" t="s">
        <v>862</v>
      </c>
      <c r="Y107" s="117" t="s">
        <v>862</v>
      </c>
    </row>
    <row r="108" spans="1:25">
      <c r="A108" s="89">
        <v>102</v>
      </c>
      <c r="B108" s="117" t="s">
        <v>862</v>
      </c>
      <c r="C108" s="117" t="s">
        <v>862</v>
      </c>
      <c r="D108" s="117" t="s">
        <v>862</v>
      </c>
      <c r="E108" s="117" t="s">
        <v>862</v>
      </c>
      <c r="F108" s="117" t="s">
        <v>862</v>
      </c>
      <c r="G108" s="117" t="s">
        <v>862</v>
      </c>
      <c r="H108" s="117" t="s">
        <v>862</v>
      </c>
      <c r="I108" s="117" t="s">
        <v>862</v>
      </c>
      <c r="J108" s="117" t="s">
        <v>862</v>
      </c>
      <c r="K108" s="117" t="s">
        <v>862</v>
      </c>
      <c r="L108" s="117" t="s">
        <v>862</v>
      </c>
      <c r="M108" s="117" t="s">
        <v>862</v>
      </c>
      <c r="N108" s="117" t="s">
        <v>862</v>
      </c>
      <c r="O108" s="117" t="s">
        <v>862</v>
      </c>
      <c r="P108" s="117" t="s">
        <v>862</v>
      </c>
      <c r="Q108" s="117" t="s">
        <v>862</v>
      </c>
      <c r="R108" s="117" t="s">
        <v>862</v>
      </c>
      <c r="S108" s="117" t="s">
        <v>862</v>
      </c>
      <c r="T108" s="117" t="s">
        <v>862</v>
      </c>
      <c r="U108" s="117" t="s">
        <v>862</v>
      </c>
      <c r="V108" s="117" t="s">
        <v>862</v>
      </c>
      <c r="W108" s="117" t="s">
        <v>862</v>
      </c>
      <c r="X108" s="117" t="s">
        <v>862</v>
      </c>
      <c r="Y108" s="117" t="s">
        <v>862</v>
      </c>
    </row>
    <row r="109" spans="1:25">
      <c r="A109" s="89">
        <v>103</v>
      </c>
      <c r="B109" s="121">
        <v>1006.5283400809715</v>
      </c>
      <c r="C109" s="121">
        <v>66.599190283400802</v>
      </c>
      <c r="D109" s="121">
        <v>15981.224696356272</v>
      </c>
      <c r="E109" s="121">
        <v>448192.05465587036</v>
      </c>
      <c r="F109" s="121">
        <v>1050.0506072874493</v>
      </c>
      <c r="G109" s="121">
        <v>53783.046558704453</v>
      </c>
      <c r="H109" s="121">
        <v>1280.5668016194329</v>
      </c>
      <c r="I109" s="121">
        <v>1101.2651821862348</v>
      </c>
      <c r="J109" s="121">
        <v>1767.1558704453439</v>
      </c>
      <c r="K109" s="121">
        <v>81.933198380566793</v>
      </c>
      <c r="L109" s="121">
        <v>563.46153846153845</v>
      </c>
      <c r="M109" s="121">
        <v>230.51619433198377</v>
      </c>
      <c r="N109" s="121">
        <v>199.74696356275302</v>
      </c>
      <c r="O109" s="121">
        <v>76.821862348178129</v>
      </c>
      <c r="P109" s="121">
        <v>207.43927125506073</v>
      </c>
      <c r="Q109" s="121">
        <v>1500.8097165991903</v>
      </c>
      <c r="R109" s="121">
        <v>148.53238866396759</v>
      </c>
      <c r="S109" s="121">
        <v>35.88056680161943</v>
      </c>
      <c r="T109" s="121">
        <v>28.441295546558703</v>
      </c>
      <c r="U109" s="121">
        <v>2202.5303643724696</v>
      </c>
      <c r="V109" s="121">
        <v>46.103238866396758</v>
      </c>
      <c r="W109" s="121">
        <v>11.7914979757085</v>
      </c>
      <c r="X109" s="121">
        <v>23.026315789473681</v>
      </c>
      <c r="Y109" s="121">
        <v>38.410931174089065</v>
      </c>
    </row>
    <row r="110" spans="1:25">
      <c r="A110" s="89">
        <v>104</v>
      </c>
      <c r="B110" s="121">
        <v>862.55924170616117</v>
      </c>
      <c r="C110" s="121">
        <v>143.79146919431278</v>
      </c>
      <c r="D110" s="121">
        <v>57231.374407582931</v>
      </c>
      <c r="E110" s="121">
        <v>1096111.9431279621</v>
      </c>
      <c r="F110" s="121">
        <v>1078.1042654028433</v>
      </c>
      <c r="G110" s="121">
        <v>97032.890995260648</v>
      </c>
      <c r="H110" s="121">
        <v>2156.3033175355449</v>
      </c>
      <c r="I110" s="121">
        <v>1437.5355450236964</v>
      </c>
      <c r="J110" s="121">
        <v>7547.0142180094781</v>
      </c>
      <c r="K110" s="121">
        <v>314.50236966824644</v>
      </c>
      <c r="L110" s="121">
        <v>1078.1042654028433</v>
      </c>
      <c r="M110" s="121">
        <v>808.62559241706151</v>
      </c>
      <c r="N110" s="121">
        <v>494.12322274881512</v>
      </c>
      <c r="O110" s="121">
        <v>179.71563981042652</v>
      </c>
      <c r="P110" s="121">
        <v>170.71090047393363</v>
      </c>
      <c r="Q110" s="121">
        <v>2722.2748815165874</v>
      </c>
      <c r="R110" s="121">
        <v>197.63033175355451</v>
      </c>
      <c r="S110" s="121">
        <v>71.848341232227483</v>
      </c>
      <c r="T110" s="121">
        <v>28.720379146919427</v>
      </c>
      <c r="U110" s="121">
        <v>1976.5876777251183</v>
      </c>
      <c r="V110" s="121">
        <v>71.848341232227483</v>
      </c>
      <c r="W110" s="121">
        <v>17.061611374407583</v>
      </c>
      <c r="X110" s="121">
        <v>35.924170616113742</v>
      </c>
      <c r="Y110" s="121">
        <v>71.848341232227483</v>
      </c>
    </row>
    <row r="111" spans="1:25">
      <c r="A111" s="89">
        <v>105</v>
      </c>
      <c r="B111" s="121">
        <v>760.41535556954057</v>
      </c>
      <c r="C111" s="121">
        <v>55.44367526746381</v>
      </c>
      <c r="D111" s="121">
        <v>45942.039018250463</v>
      </c>
      <c r="E111" s="121">
        <v>950524.79546884843</v>
      </c>
      <c r="F111" s="121">
        <v>1821.8376337319069</v>
      </c>
      <c r="G111" s="121">
        <v>40397.29389553178</v>
      </c>
      <c r="H111" s="121">
        <v>1663.4361233480174</v>
      </c>
      <c r="I111" s="121">
        <v>712.90119572057893</v>
      </c>
      <c r="J111" s="121">
        <v>1504.9716803020767</v>
      </c>
      <c r="K111" s="121">
        <v>209.88042794210196</v>
      </c>
      <c r="L111" s="121">
        <v>356.45059786028946</v>
      </c>
      <c r="M111" s="121">
        <v>871.30270610446803</v>
      </c>
      <c r="N111" s="121">
        <v>261.42227816236624</v>
      </c>
      <c r="O111" s="121">
        <v>118.81686595342981</v>
      </c>
      <c r="P111" s="121">
        <v>71.302706104468214</v>
      </c>
      <c r="Q111" s="121">
        <v>1283.1969792322216</v>
      </c>
      <c r="R111" s="121">
        <v>106.9225928256765</v>
      </c>
      <c r="S111" s="121">
        <v>35.619886721208303</v>
      </c>
      <c r="T111" s="121">
        <v>19.823788546255507</v>
      </c>
      <c r="U111" s="121">
        <v>9188.420390182504</v>
      </c>
      <c r="V111" s="121">
        <v>39.584644430459406</v>
      </c>
      <c r="W111" s="121">
        <v>8.6847073631214595</v>
      </c>
      <c r="X111" s="121">
        <v>15.859030837004404</v>
      </c>
      <c r="Y111" s="121">
        <v>43.549402139710509</v>
      </c>
    </row>
    <row r="112" spans="1:25">
      <c r="A112" s="89">
        <v>106</v>
      </c>
      <c r="B112" s="121">
        <v>267.80476626947751</v>
      </c>
      <c r="C112" s="121">
        <v>3.1393217231897341</v>
      </c>
      <c r="D112" s="121">
        <v>3119.0192483959672</v>
      </c>
      <c r="E112" s="121">
        <v>124445.39413382218</v>
      </c>
      <c r="F112" s="121">
        <v>105.01833180568285</v>
      </c>
      <c r="G112" s="121">
        <v>7613.7488542621441</v>
      </c>
      <c r="H112" s="121">
        <v>231.02658111824016</v>
      </c>
      <c r="I112" s="121">
        <v>110.26581118240146</v>
      </c>
      <c r="J112" s="121">
        <v>267.80476626947751</v>
      </c>
      <c r="K112" s="121">
        <v>14.184234647112742</v>
      </c>
      <c r="L112" s="121">
        <v>47.250229147571041</v>
      </c>
      <c r="M112" s="121">
        <v>26.26031164069661</v>
      </c>
      <c r="N112" s="121">
        <v>35.174152153987166</v>
      </c>
      <c r="O112" s="121">
        <v>26.26031164069661</v>
      </c>
      <c r="P112" s="121">
        <v>4.7204399633363892</v>
      </c>
      <c r="Q112" s="121">
        <v>246.26489459211732</v>
      </c>
      <c r="R112" s="121">
        <v>16.269477543538038</v>
      </c>
      <c r="S112" s="121">
        <v>5.7745187901008252</v>
      </c>
      <c r="T112" s="121">
        <v>5.1558203483043084</v>
      </c>
      <c r="U112" s="121">
        <v>220.53162236480293</v>
      </c>
      <c r="V112" s="121">
        <v>6.8285976168652613</v>
      </c>
      <c r="W112" s="121">
        <v>1.5123739688359303</v>
      </c>
      <c r="X112" s="121">
        <v>2.1081576535288726</v>
      </c>
      <c r="Y112" s="121">
        <v>8.9367552703941335</v>
      </c>
    </row>
    <row r="113" spans="1:25">
      <c r="A113" s="89">
        <v>107</v>
      </c>
      <c r="B113" s="117" t="s">
        <v>862</v>
      </c>
      <c r="C113" s="117" t="s">
        <v>862</v>
      </c>
      <c r="D113" s="117" t="s">
        <v>862</v>
      </c>
      <c r="E113" s="117" t="s">
        <v>862</v>
      </c>
      <c r="F113" s="117" t="s">
        <v>862</v>
      </c>
      <c r="G113" s="117" t="s">
        <v>862</v>
      </c>
      <c r="H113" s="117" t="s">
        <v>862</v>
      </c>
      <c r="I113" s="117" t="s">
        <v>862</v>
      </c>
      <c r="J113" s="117" t="s">
        <v>862</v>
      </c>
      <c r="K113" s="117" t="s">
        <v>862</v>
      </c>
      <c r="L113" s="117" t="s">
        <v>862</v>
      </c>
      <c r="M113" s="117" t="s">
        <v>862</v>
      </c>
      <c r="N113" s="117" t="s">
        <v>862</v>
      </c>
      <c r="O113" s="117" t="s">
        <v>862</v>
      </c>
      <c r="P113" s="117" t="s">
        <v>862</v>
      </c>
      <c r="Q113" s="117" t="s">
        <v>862</v>
      </c>
      <c r="R113" s="117" t="s">
        <v>862</v>
      </c>
      <c r="S113" s="117" t="s">
        <v>862</v>
      </c>
      <c r="T113" s="117" t="s">
        <v>862</v>
      </c>
      <c r="U113" s="117" t="s">
        <v>862</v>
      </c>
      <c r="V113" s="117" t="s">
        <v>862</v>
      </c>
      <c r="W113" s="117" t="s">
        <v>862</v>
      </c>
      <c r="X113" s="117" t="s">
        <v>862</v>
      </c>
      <c r="Y113" s="117" t="s">
        <v>862</v>
      </c>
    </row>
    <row r="114" spans="1:25">
      <c r="A114" s="89">
        <v>108</v>
      </c>
      <c r="B114" s="117" t="s">
        <v>862</v>
      </c>
      <c r="C114" s="117" t="s">
        <v>862</v>
      </c>
      <c r="D114" s="117" t="s">
        <v>862</v>
      </c>
      <c r="E114" s="117" t="s">
        <v>862</v>
      </c>
      <c r="F114" s="117" t="s">
        <v>862</v>
      </c>
      <c r="G114" s="117" t="s">
        <v>862</v>
      </c>
      <c r="H114" s="117" t="s">
        <v>862</v>
      </c>
      <c r="I114" s="117" t="s">
        <v>862</v>
      </c>
      <c r="J114" s="117" t="s">
        <v>862</v>
      </c>
      <c r="K114" s="117" t="s">
        <v>862</v>
      </c>
      <c r="L114" s="117" t="s">
        <v>862</v>
      </c>
      <c r="M114" s="117" t="s">
        <v>862</v>
      </c>
      <c r="N114" s="117" t="s">
        <v>862</v>
      </c>
      <c r="O114" s="117" t="s">
        <v>862</v>
      </c>
      <c r="P114" s="117" t="s">
        <v>862</v>
      </c>
      <c r="Q114" s="117" t="s">
        <v>862</v>
      </c>
      <c r="R114" s="117" t="s">
        <v>862</v>
      </c>
      <c r="S114" s="117" t="s">
        <v>862</v>
      </c>
      <c r="T114" s="117" t="s">
        <v>862</v>
      </c>
      <c r="U114" s="117" t="s">
        <v>862</v>
      </c>
      <c r="V114" s="117" t="s">
        <v>862</v>
      </c>
      <c r="W114" s="117" t="s">
        <v>862</v>
      </c>
      <c r="X114" s="117" t="s">
        <v>862</v>
      </c>
      <c r="Y114" s="117" t="s">
        <v>862</v>
      </c>
    </row>
    <row r="115" spans="1:25">
      <c r="A115" s="89">
        <v>109</v>
      </c>
      <c r="B115" s="117" t="s">
        <v>862</v>
      </c>
      <c r="C115" s="117" t="s">
        <v>862</v>
      </c>
      <c r="D115" s="117" t="s">
        <v>862</v>
      </c>
      <c r="E115" s="117" t="s">
        <v>862</v>
      </c>
      <c r="F115" s="117" t="s">
        <v>862</v>
      </c>
      <c r="G115" s="117" t="s">
        <v>862</v>
      </c>
      <c r="H115" s="117" t="s">
        <v>862</v>
      </c>
      <c r="I115" s="117" t="s">
        <v>862</v>
      </c>
      <c r="J115" s="117" t="s">
        <v>862</v>
      </c>
      <c r="K115" s="117" t="s">
        <v>862</v>
      </c>
      <c r="L115" s="117" t="s">
        <v>862</v>
      </c>
      <c r="M115" s="117" t="s">
        <v>862</v>
      </c>
      <c r="N115" s="117" t="s">
        <v>862</v>
      </c>
      <c r="O115" s="117" t="s">
        <v>862</v>
      </c>
      <c r="P115" s="117" t="s">
        <v>862</v>
      </c>
      <c r="Q115" s="117" t="s">
        <v>862</v>
      </c>
      <c r="R115" s="117" t="s">
        <v>862</v>
      </c>
      <c r="S115" s="117" t="s">
        <v>862</v>
      </c>
      <c r="T115" s="117" t="s">
        <v>862</v>
      </c>
      <c r="U115" s="117" t="s">
        <v>862</v>
      </c>
      <c r="V115" s="117" t="s">
        <v>862</v>
      </c>
      <c r="W115" s="117" t="s">
        <v>862</v>
      </c>
      <c r="X115" s="117" t="s">
        <v>862</v>
      </c>
      <c r="Y115" s="117" t="s">
        <v>862</v>
      </c>
    </row>
    <row r="116" spans="1:25">
      <c r="A116" s="89">
        <v>110</v>
      </c>
      <c r="B116" s="117" t="s">
        <v>862</v>
      </c>
      <c r="C116" s="117" t="s">
        <v>862</v>
      </c>
      <c r="D116" s="117" t="s">
        <v>862</v>
      </c>
      <c r="E116" s="117" t="s">
        <v>862</v>
      </c>
      <c r="F116" s="117" t="s">
        <v>862</v>
      </c>
      <c r="G116" s="117" t="s">
        <v>862</v>
      </c>
      <c r="H116" s="117" t="s">
        <v>862</v>
      </c>
      <c r="I116" s="117" t="s">
        <v>862</v>
      </c>
      <c r="J116" s="117" t="s">
        <v>862</v>
      </c>
      <c r="K116" s="117" t="s">
        <v>862</v>
      </c>
      <c r="L116" s="117" t="s">
        <v>862</v>
      </c>
      <c r="M116" s="117" t="s">
        <v>862</v>
      </c>
      <c r="N116" s="117" t="s">
        <v>862</v>
      </c>
      <c r="O116" s="117" t="s">
        <v>862</v>
      </c>
      <c r="P116" s="117" t="s">
        <v>862</v>
      </c>
      <c r="Q116" s="117" t="s">
        <v>862</v>
      </c>
      <c r="R116" s="117" t="s">
        <v>862</v>
      </c>
      <c r="S116" s="117" t="s">
        <v>862</v>
      </c>
      <c r="T116" s="117" t="s">
        <v>862</v>
      </c>
      <c r="U116" s="117" t="s">
        <v>862</v>
      </c>
      <c r="V116" s="117" t="s">
        <v>862</v>
      </c>
      <c r="W116" s="117" t="s">
        <v>862</v>
      </c>
      <c r="X116" s="117" t="s">
        <v>862</v>
      </c>
      <c r="Y116" s="117" t="s">
        <v>862</v>
      </c>
    </row>
    <row r="117" spans="1:25">
      <c r="A117" s="89">
        <v>111</v>
      </c>
      <c r="B117" s="117" t="s">
        <v>862</v>
      </c>
      <c r="C117" s="117" t="s">
        <v>862</v>
      </c>
      <c r="D117" s="117" t="s">
        <v>862</v>
      </c>
      <c r="E117" s="117" t="s">
        <v>862</v>
      </c>
      <c r="F117" s="117" t="s">
        <v>862</v>
      </c>
      <c r="G117" s="117" t="s">
        <v>862</v>
      </c>
      <c r="H117" s="117" t="s">
        <v>862</v>
      </c>
      <c r="I117" s="117" t="s">
        <v>862</v>
      </c>
      <c r="J117" s="117" t="s">
        <v>862</v>
      </c>
      <c r="K117" s="117" t="s">
        <v>862</v>
      </c>
      <c r="L117" s="117" t="s">
        <v>862</v>
      </c>
      <c r="M117" s="117" t="s">
        <v>862</v>
      </c>
      <c r="N117" s="117" t="s">
        <v>862</v>
      </c>
      <c r="O117" s="117" t="s">
        <v>862</v>
      </c>
      <c r="P117" s="117" t="s">
        <v>862</v>
      </c>
      <c r="Q117" s="117" t="s">
        <v>862</v>
      </c>
      <c r="R117" s="117" t="s">
        <v>862</v>
      </c>
      <c r="S117" s="117" t="s">
        <v>862</v>
      </c>
      <c r="T117" s="117" t="s">
        <v>862</v>
      </c>
      <c r="U117" s="117" t="s">
        <v>862</v>
      </c>
      <c r="V117" s="117" t="s">
        <v>862</v>
      </c>
      <c r="W117" s="117" t="s">
        <v>862</v>
      </c>
      <c r="X117" s="117" t="s">
        <v>862</v>
      </c>
      <c r="Y117" s="117" t="s">
        <v>862</v>
      </c>
    </row>
    <row r="118" spans="1:25">
      <c r="A118" s="89">
        <v>112</v>
      </c>
      <c r="B118" s="117" t="s">
        <v>862</v>
      </c>
      <c r="C118" s="117" t="s">
        <v>862</v>
      </c>
      <c r="D118" s="117" t="s">
        <v>862</v>
      </c>
      <c r="E118" s="117" t="s">
        <v>862</v>
      </c>
      <c r="F118" s="117" t="s">
        <v>862</v>
      </c>
      <c r="G118" s="117" t="s">
        <v>862</v>
      </c>
      <c r="H118" s="117" t="s">
        <v>862</v>
      </c>
      <c r="I118" s="117" t="s">
        <v>862</v>
      </c>
      <c r="J118" s="117" t="s">
        <v>862</v>
      </c>
      <c r="K118" s="117" t="s">
        <v>862</v>
      </c>
      <c r="L118" s="117" t="s">
        <v>862</v>
      </c>
      <c r="M118" s="117" t="s">
        <v>862</v>
      </c>
      <c r="N118" s="117" t="s">
        <v>862</v>
      </c>
      <c r="O118" s="117" t="s">
        <v>862</v>
      </c>
      <c r="P118" s="117" t="s">
        <v>862</v>
      </c>
      <c r="Q118" s="117" t="s">
        <v>862</v>
      </c>
      <c r="R118" s="117" t="s">
        <v>862</v>
      </c>
      <c r="S118" s="117" t="s">
        <v>862</v>
      </c>
      <c r="T118" s="117" t="s">
        <v>862</v>
      </c>
      <c r="U118" s="117" t="s">
        <v>862</v>
      </c>
      <c r="V118" s="117" t="s">
        <v>862</v>
      </c>
      <c r="W118" s="117" t="s">
        <v>862</v>
      </c>
      <c r="X118" s="117" t="s">
        <v>862</v>
      </c>
      <c r="Y118" s="117" t="s">
        <v>862</v>
      </c>
    </row>
    <row r="119" spans="1:25">
      <c r="A119" s="89">
        <v>113</v>
      </c>
      <c r="B119" s="117" t="s">
        <v>862</v>
      </c>
      <c r="C119" s="117" t="s">
        <v>862</v>
      </c>
      <c r="D119" s="117" t="s">
        <v>862</v>
      </c>
      <c r="E119" s="117" t="s">
        <v>862</v>
      </c>
      <c r="F119" s="117" t="s">
        <v>862</v>
      </c>
      <c r="G119" s="117" t="s">
        <v>862</v>
      </c>
      <c r="H119" s="117" t="s">
        <v>862</v>
      </c>
      <c r="I119" s="117" t="s">
        <v>862</v>
      </c>
      <c r="J119" s="117" t="s">
        <v>862</v>
      </c>
      <c r="K119" s="117" t="s">
        <v>862</v>
      </c>
      <c r="L119" s="117" t="s">
        <v>862</v>
      </c>
      <c r="M119" s="117" t="s">
        <v>862</v>
      </c>
      <c r="N119" s="117" t="s">
        <v>862</v>
      </c>
      <c r="O119" s="117" t="s">
        <v>862</v>
      </c>
      <c r="P119" s="117" t="s">
        <v>862</v>
      </c>
      <c r="Q119" s="117" t="s">
        <v>862</v>
      </c>
      <c r="R119" s="117" t="s">
        <v>862</v>
      </c>
      <c r="S119" s="117" t="s">
        <v>862</v>
      </c>
      <c r="T119" s="117" t="s">
        <v>862</v>
      </c>
      <c r="U119" s="117" t="s">
        <v>862</v>
      </c>
      <c r="V119" s="117" t="s">
        <v>862</v>
      </c>
      <c r="W119" s="117" t="s">
        <v>862</v>
      </c>
      <c r="X119" s="117" t="s">
        <v>862</v>
      </c>
      <c r="Y119" s="117" t="s">
        <v>862</v>
      </c>
    </row>
    <row r="120" spans="1:25">
      <c r="A120" s="89">
        <v>114</v>
      </c>
      <c r="B120" s="117" t="s">
        <v>862</v>
      </c>
      <c r="C120" s="117" t="s">
        <v>862</v>
      </c>
      <c r="D120" s="117" t="s">
        <v>862</v>
      </c>
      <c r="E120" s="117" t="s">
        <v>862</v>
      </c>
      <c r="F120" s="117" t="s">
        <v>862</v>
      </c>
      <c r="G120" s="117" t="s">
        <v>862</v>
      </c>
      <c r="H120" s="117" t="s">
        <v>862</v>
      </c>
      <c r="I120" s="117" t="s">
        <v>862</v>
      </c>
      <c r="J120" s="117" t="s">
        <v>862</v>
      </c>
      <c r="K120" s="117" t="s">
        <v>862</v>
      </c>
      <c r="L120" s="117" t="s">
        <v>862</v>
      </c>
      <c r="M120" s="117" t="s">
        <v>862</v>
      </c>
      <c r="N120" s="117" t="s">
        <v>862</v>
      </c>
      <c r="O120" s="117" t="s">
        <v>862</v>
      </c>
      <c r="P120" s="117" t="s">
        <v>862</v>
      </c>
      <c r="Q120" s="117" t="s">
        <v>862</v>
      </c>
      <c r="R120" s="117" t="s">
        <v>862</v>
      </c>
      <c r="S120" s="117" t="s">
        <v>862</v>
      </c>
      <c r="T120" s="117" t="s">
        <v>862</v>
      </c>
      <c r="U120" s="117" t="s">
        <v>862</v>
      </c>
      <c r="V120" s="117" t="s">
        <v>862</v>
      </c>
      <c r="W120" s="117" t="s">
        <v>862</v>
      </c>
      <c r="X120" s="117" t="s">
        <v>862</v>
      </c>
      <c r="Y120" s="117" t="s">
        <v>862</v>
      </c>
    </row>
    <row r="121" spans="1:25">
      <c r="A121" s="89">
        <v>115</v>
      </c>
      <c r="B121" s="117" t="s">
        <v>862</v>
      </c>
      <c r="C121" s="117" t="s">
        <v>862</v>
      </c>
      <c r="D121" s="117" t="s">
        <v>862</v>
      </c>
      <c r="E121" s="117" t="s">
        <v>862</v>
      </c>
      <c r="F121" s="117" t="s">
        <v>862</v>
      </c>
      <c r="G121" s="117" t="s">
        <v>862</v>
      </c>
      <c r="H121" s="117" t="s">
        <v>862</v>
      </c>
      <c r="I121" s="117" t="s">
        <v>862</v>
      </c>
      <c r="J121" s="117" t="s">
        <v>862</v>
      </c>
      <c r="K121" s="117" t="s">
        <v>862</v>
      </c>
      <c r="L121" s="117" t="s">
        <v>862</v>
      </c>
      <c r="M121" s="117" t="s">
        <v>862</v>
      </c>
      <c r="N121" s="117" t="s">
        <v>862</v>
      </c>
      <c r="O121" s="117" t="s">
        <v>862</v>
      </c>
      <c r="P121" s="117" t="s">
        <v>862</v>
      </c>
      <c r="Q121" s="117" t="s">
        <v>862</v>
      </c>
      <c r="R121" s="117" t="s">
        <v>862</v>
      </c>
      <c r="S121" s="117" t="s">
        <v>862</v>
      </c>
      <c r="T121" s="117" t="s">
        <v>862</v>
      </c>
      <c r="U121" s="117" t="s">
        <v>862</v>
      </c>
      <c r="V121" s="117" t="s">
        <v>862</v>
      </c>
      <c r="W121" s="117" t="s">
        <v>862</v>
      </c>
      <c r="X121" s="117" t="s">
        <v>862</v>
      </c>
      <c r="Y121" s="117" t="s">
        <v>862</v>
      </c>
    </row>
    <row r="122" spans="1:25">
      <c r="A122" s="89">
        <v>116</v>
      </c>
      <c r="B122" s="117" t="s">
        <v>862</v>
      </c>
      <c r="C122" s="117" t="s">
        <v>862</v>
      </c>
      <c r="D122" s="117" t="s">
        <v>862</v>
      </c>
      <c r="E122" s="117" t="s">
        <v>862</v>
      </c>
      <c r="F122" s="117" t="s">
        <v>862</v>
      </c>
      <c r="G122" s="117" t="s">
        <v>862</v>
      </c>
      <c r="H122" s="117" t="s">
        <v>862</v>
      </c>
      <c r="I122" s="117" t="s">
        <v>862</v>
      </c>
      <c r="J122" s="117" t="s">
        <v>862</v>
      </c>
      <c r="K122" s="117" t="s">
        <v>862</v>
      </c>
      <c r="L122" s="117" t="s">
        <v>862</v>
      </c>
      <c r="M122" s="117" t="s">
        <v>862</v>
      </c>
      <c r="N122" s="117" t="s">
        <v>862</v>
      </c>
      <c r="O122" s="117" t="s">
        <v>862</v>
      </c>
      <c r="P122" s="117" t="s">
        <v>862</v>
      </c>
      <c r="Q122" s="117" t="s">
        <v>862</v>
      </c>
      <c r="R122" s="117" t="s">
        <v>862</v>
      </c>
      <c r="S122" s="117" t="s">
        <v>862</v>
      </c>
      <c r="T122" s="117" t="s">
        <v>862</v>
      </c>
      <c r="U122" s="117" t="s">
        <v>862</v>
      </c>
      <c r="V122" s="117" t="s">
        <v>862</v>
      </c>
      <c r="W122" s="117" t="s">
        <v>862</v>
      </c>
      <c r="X122" s="117" t="s">
        <v>862</v>
      </c>
      <c r="Y122" s="117" t="s">
        <v>862</v>
      </c>
    </row>
    <row r="123" spans="1:25">
      <c r="A123" s="89">
        <v>117</v>
      </c>
      <c r="B123" s="117" t="s">
        <v>862</v>
      </c>
      <c r="C123" s="117" t="s">
        <v>862</v>
      </c>
      <c r="D123" s="117" t="s">
        <v>862</v>
      </c>
      <c r="E123" s="117" t="s">
        <v>862</v>
      </c>
      <c r="F123" s="117" t="s">
        <v>862</v>
      </c>
      <c r="G123" s="117" t="s">
        <v>862</v>
      </c>
      <c r="H123" s="117" t="s">
        <v>862</v>
      </c>
      <c r="I123" s="117" t="s">
        <v>862</v>
      </c>
      <c r="J123" s="117" t="s">
        <v>862</v>
      </c>
      <c r="K123" s="117" t="s">
        <v>862</v>
      </c>
      <c r="L123" s="117" t="s">
        <v>862</v>
      </c>
      <c r="M123" s="117" t="s">
        <v>862</v>
      </c>
      <c r="N123" s="117" t="s">
        <v>862</v>
      </c>
      <c r="O123" s="117" t="s">
        <v>862</v>
      </c>
      <c r="P123" s="117" t="s">
        <v>862</v>
      </c>
      <c r="Q123" s="117" t="s">
        <v>862</v>
      </c>
      <c r="R123" s="117" t="s">
        <v>862</v>
      </c>
      <c r="S123" s="117" t="s">
        <v>862</v>
      </c>
      <c r="T123" s="117" t="s">
        <v>862</v>
      </c>
      <c r="U123" s="117" t="s">
        <v>862</v>
      </c>
      <c r="V123" s="117" t="s">
        <v>862</v>
      </c>
      <c r="W123" s="117" t="s">
        <v>862</v>
      </c>
      <c r="X123" s="117" t="s">
        <v>862</v>
      </c>
      <c r="Y123" s="117" t="s">
        <v>862</v>
      </c>
    </row>
    <row r="124" spans="1:25">
      <c r="A124" s="89">
        <v>118</v>
      </c>
      <c r="B124" s="117" t="s">
        <v>862</v>
      </c>
      <c r="C124" s="117" t="s">
        <v>862</v>
      </c>
      <c r="D124" s="117" t="s">
        <v>862</v>
      </c>
      <c r="E124" s="117" t="s">
        <v>862</v>
      </c>
      <c r="F124" s="117" t="s">
        <v>862</v>
      </c>
      <c r="G124" s="117" t="s">
        <v>862</v>
      </c>
      <c r="H124" s="117" t="s">
        <v>862</v>
      </c>
      <c r="I124" s="117" t="s">
        <v>862</v>
      </c>
      <c r="J124" s="117" t="s">
        <v>862</v>
      </c>
      <c r="K124" s="117" t="s">
        <v>862</v>
      </c>
      <c r="L124" s="117" t="s">
        <v>862</v>
      </c>
      <c r="M124" s="117" t="s">
        <v>862</v>
      </c>
      <c r="N124" s="117" t="s">
        <v>862</v>
      </c>
      <c r="O124" s="117" t="s">
        <v>862</v>
      </c>
      <c r="P124" s="117" t="s">
        <v>862</v>
      </c>
      <c r="Q124" s="117" t="s">
        <v>862</v>
      </c>
      <c r="R124" s="117" t="s">
        <v>862</v>
      </c>
      <c r="S124" s="117" t="s">
        <v>862</v>
      </c>
      <c r="T124" s="117" t="s">
        <v>862</v>
      </c>
      <c r="U124" s="117" t="s">
        <v>862</v>
      </c>
      <c r="V124" s="117" t="s">
        <v>862</v>
      </c>
      <c r="W124" s="117" t="s">
        <v>862</v>
      </c>
      <c r="X124" s="117" t="s">
        <v>862</v>
      </c>
      <c r="Y124" s="117" t="s">
        <v>862</v>
      </c>
    </row>
    <row r="126" spans="1:25">
      <c r="A126" s="214" t="s">
        <v>921</v>
      </c>
      <c r="B126" s="212">
        <v>12.811240830664325</v>
      </c>
      <c r="C126" s="212">
        <v>1.0641595206116334</v>
      </c>
      <c r="D126" s="212">
        <v>2172.9023383768913</v>
      </c>
      <c r="E126" s="212">
        <v>53371.453662568441</v>
      </c>
      <c r="F126" s="212">
        <v>0</v>
      </c>
      <c r="G126" s="212">
        <v>2092.1582808141334</v>
      </c>
      <c r="H126" s="212">
        <v>19.572953736654807</v>
      </c>
      <c r="I126" s="212">
        <v>11.976462443752164</v>
      </c>
      <c r="J126" s="212">
        <v>37.648791262731621</v>
      </c>
      <c r="K126" s="212">
        <v>0.978542796510257</v>
      </c>
      <c r="L126" s="212">
        <v>5.382830626450116</v>
      </c>
      <c r="M126" s="212">
        <v>26.26031164069661</v>
      </c>
      <c r="N126" s="212">
        <v>13.772083892964149</v>
      </c>
      <c r="O126" s="212">
        <v>1.3911813251591605</v>
      </c>
      <c r="P126" s="212">
        <v>1.2026015462019879</v>
      </c>
      <c r="Q126" s="212">
        <v>55.270585347895448</v>
      </c>
      <c r="R126" s="212">
        <v>12.876427829698859</v>
      </c>
      <c r="S126" s="212">
        <v>2.7582159624413145</v>
      </c>
      <c r="T126" s="212">
        <v>0.39268621916799606</v>
      </c>
      <c r="U126" s="212">
        <v>143.04937849241648</v>
      </c>
      <c r="V126" s="212">
        <v>2.7792127285876638</v>
      </c>
      <c r="W126" s="212">
        <v>0.92984812480628154</v>
      </c>
      <c r="X126" s="212">
        <v>1.2811240830664323</v>
      </c>
      <c r="Y126" s="212">
        <v>2.1386506870544477</v>
      </c>
    </row>
    <row r="127" spans="1:25">
      <c r="A127" s="214" t="s">
        <v>922</v>
      </c>
      <c r="B127" s="212">
        <v>1502.6246719160104</v>
      </c>
      <c r="C127" s="212">
        <v>554.02951191827469</v>
      </c>
      <c r="D127" s="212">
        <v>403690.98039215693</v>
      </c>
      <c r="E127" s="212">
        <v>1868169.1259931896</v>
      </c>
      <c r="F127" s="212">
        <v>3458.6483773837399</v>
      </c>
      <c r="G127" s="212">
        <v>163014.31372549021</v>
      </c>
      <c r="H127" s="212">
        <v>31141.960784313727</v>
      </c>
      <c r="I127" s="212">
        <v>8458.2352941176487</v>
      </c>
      <c r="J127" s="212">
        <v>48424.594155844155</v>
      </c>
      <c r="K127" s="212">
        <v>1153.3333333333335</v>
      </c>
      <c r="L127" s="212">
        <v>6151.5686274509808</v>
      </c>
      <c r="M127" s="212">
        <v>4716.9278996865205</v>
      </c>
      <c r="N127" s="212">
        <v>6728.2352941176468</v>
      </c>
      <c r="O127" s="212">
        <v>8073.7254901960778</v>
      </c>
      <c r="P127" s="212">
        <v>2768.2352941176478</v>
      </c>
      <c r="Q127" s="212">
        <v>38216.078431372553</v>
      </c>
      <c r="R127" s="212">
        <v>10611.372549019607</v>
      </c>
      <c r="S127" s="212">
        <v>296.36776390465377</v>
      </c>
      <c r="T127" s="212">
        <v>3571.7647058823532</v>
      </c>
      <c r="U127" s="212">
        <v>88427.450980392168</v>
      </c>
      <c r="V127" s="212">
        <v>1038.0392156862745</v>
      </c>
      <c r="W127" s="212">
        <v>165.29411764705884</v>
      </c>
      <c r="X127" s="212">
        <v>1614.7058823529412</v>
      </c>
      <c r="Y127" s="212">
        <v>1922.3529411764709</v>
      </c>
    </row>
    <row r="128" spans="1:25">
      <c r="A128" t="s">
        <v>385</v>
      </c>
      <c r="B128" s="212">
        <v>388.08518678929386</v>
      </c>
      <c r="C128" s="212">
        <v>77.371504676575157</v>
      </c>
      <c r="D128" s="212">
        <v>49068.489483318925</v>
      </c>
      <c r="E128" s="212">
        <v>488175.01361496595</v>
      </c>
      <c r="F128" s="212">
        <v>831.88988991407348</v>
      </c>
      <c r="G128" s="212">
        <v>32358.227417520153</v>
      </c>
      <c r="H128" s="212">
        <v>1241.4240063596785</v>
      </c>
      <c r="I128" s="212">
        <v>560.53919007504919</v>
      </c>
      <c r="J128" s="212">
        <v>4811.2909721479637</v>
      </c>
      <c r="K128" s="212">
        <v>157.54327332014202</v>
      </c>
      <c r="L128" s="212">
        <v>481.78212541139226</v>
      </c>
      <c r="M128" s="212">
        <v>536.91012753766609</v>
      </c>
      <c r="N128" s="212">
        <v>306.09095428422836</v>
      </c>
      <c r="O128" s="212">
        <v>240.06087409281324</v>
      </c>
      <c r="P128" s="212">
        <v>200.29820214152201</v>
      </c>
      <c r="Q128" s="212">
        <v>2006.1417247294673</v>
      </c>
      <c r="R128" s="212">
        <v>287.49983822736931</v>
      </c>
      <c r="S128" s="212">
        <v>36.684975083023986</v>
      </c>
      <c r="T128" s="212">
        <v>63.646386767632357</v>
      </c>
      <c r="U128" s="212">
        <v>6302.5568075410529</v>
      </c>
      <c r="V128" s="212">
        <v>55.443673903906586</v>
      </c>
      <c r="W128" s="212">
        <v>13.580583225451733</v>
      </c>
      <c r="X128" s="212">
        <v>66.012616946181623</v>
      </c>
      <c r="Y128" s="212">
        <v>93.419817137631952</v>
      </c>
    </row>
    <row r="129" spans="1:25">
      <c r="A129" t="s">
        <v>393</v>
      </c>
      <c r="B129" s="212">
        <v>268.18049668004653</v>
      </c>
      <c r="C129" s="212">
        <v>44.390773062479326</v>
      </c>
      <c r="D129" s="212">
        <v>19961.432769757965</v>
      </c>
      <c r="E129" s="212">
        <v>372258.91957539937</v>
      </c>
      <c r="F129" s="212">
        <v>668.21316614420061</v>
      </c>
      <c r="G129" s="212">
        <v>23221.626565749189</v>
      </c>
      <c r="H129" s="212">
        <v>723.90002306308998</v>
      </c>
      <c r="I129" s="212">
        <v>358.58764859730786</v>
      </c>
      <c r="J129" s="212">
        <v>1785.3797370244738</v>
      </c>
      <c r="K129" s="212">
        <v>49.600317229159117</v>
      </c>
      <c r="L129" s="212">
        <v>173.47201810250311</v>
      </c>
      <c r="M129" s="212">
        <v>229.81759373349757</v>
      </c>
      <c r="N129" s="212">
        <v>157.34181434618426</v>
      </c>
      <c r="O129" s="212">
        <v>58.291770573566083</v>
      </c>
      <c r="P129" s="212">
        <v>109.85727988079988</v>
      </c>
      <c r="Q129" s="212">
        <v>1361.4994722244057</v>
      </c>
      <c r="R129" s="212">
        <v>116.98684515727346</v>
      </c>
      <c r="S129" s="212">
        <v>27.200825309491062</v>
      </c>
      <c r="T129" s="212">
        <v>14.559634043909258</v>
      </c>
      <c r="U129" s="212">
        <v>3534.4957120221607</v>
      </c>
      <c r="V129" s="212">
        <v>38.519372398828239</v>
      </c>
      <c r="W129" s="212">
        <v>8.6043674115378472</v>
      </c>
      <c r="X129" s="212">
        <v>33.960331176705139</v>
      </c>
      <c r="Y129" s="212">
        <v>48.171770557492707</v>
      </c>
    </row>
  </sheetData>
  <mergeCells count="1">
    <mergeCell ref="A4:Y4"/>
  </mergeCells>
  <pageMargins left="0.7" right="0.7" top="0.75" bottom="0.75" header="0.3" footer="0.3"/>
  <pageSetup paperSize="3" scale="46" orientation="landscape" r:id="rId1"/>
  <rowBreaks count="1" manualBreakCount="1">
    <brk id="61"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263B0-C1E7-4976-A5B7-29D69C42AE24}">
  <sheetPr>
    <tabColor theme="0" tint="-0.14999847407452621"/>
  </sheetPr>
  <dimension ref="A1:Z139"/>
  <sheetViews>
    <sheetView zoomScale="85" zoomScaleNormal="85" workbookViewId="0">
      <pane ySplit="6" topLeftCell="A94" activePane="bottomLeft" state="frozen"/>
      <selection activeCell="J33" sqref="J33"/>
      <selection pane="bottomLeft" activeCell="F95" sqref="F95"/>
    </sheetView>
  </sheetViews>
  <sheetFormatPr defaultColWidth="8.85546875" defaultRowHeight="15.75"/>
  <cols>
    <col min="1" max="1" width="12.7109375" style="5" customWidth="1"/>
    <col min="2" max="2" width="29" style="7" customWidth="1"/>
    <col min="3" max="3" width="15.5703125" style="5" customWidth="1"/>
    <col min="4" max="4" width="10.7109375" style="5" customWidth="1"/>
    <col min="5" max="5" width="19.7109375" style="5" bestFit="1" customWidth="1"/>
    <col min="6" max="21" width="8.42578125" style="7" customWidth="1"/>
    <col min="22" max="24" width="12.140625" style="7" customWidth="1"/>
    <col min="25" max="16384" width="8.85546875" style="7"/>
  </cols>
  <sheetData>
    <row r="1" spans="1:26">
      <c r="A1" s="5" t="s">
        <v>762</v>
      </c>
      <c r="B1" s="7" t="s">
        <v>980</v>
      </c>
    </row>
    <row r="2" spans="1:26" ht="15.75" customHeight="1">
      <c r="A2" s="30"/>
      <c r="F2" s="31"/>
      <c r="G2" s="31"/>
      <c r="H2" s="31"/>
      <c r="I2" s="31"/>
      <c r="J2" s="31"/>
      <c r="K2" s="31"/>
      <c r="L2" s="31"/>
      <c r="M2" s="31"/>
      <c r="N2" s="31"/>
      <c r="O2" s="31"/>
      <c r="P2" s="31"/>
      <c r="Q2" s="31"/>
      <c r="R2" s="31"/>
      <c r="S2" s="31"/>
      <c r="T2" s="31"/>
      <c r="U2" s="31"/>
      <c r="V2" s="31"/>
      <c r="W2" s="31"/>
      <c r="X2" s="29"/>
    </row>
    <row r="3" spans="1:26" ht="26.25" customHeight="1">
      <c r="A3" s="30"/>
      <c r="B3" s="11"/>
      <c r="C3" s="11"/>
      <c r="D3" s="11"/>
      <c r="E3" s="11"/>
      <c r="F3" s="375"/>
      <c r="G3" s="375"/>
      <c r="H3" s="375"/>
      <c r="I3" s="375"/>
      <c r="J3" s="375"/>
      <c r="K3" s="375"/>
      <c r="L3" s="375"/>
      <c r="M3" s="375"/>
      <c r="N3" s="375"/>
      <c r="O3" s="375"/>
      <c r="P3" s="375"/>
      <c r="Q3" s="375"/>
      <c r="R3" s="375"/>
      <c r="S3" s="375"/>
      <c r="T3" s="375"/>
      <c r="U3" s="375"/>
      <c r="V3" s="375"/>
      <c r="W3" s="375"/>
      <c r="X3" s="375"/>
    </row>
    <row r="4" spans="1:26" ht="26.25" customHeight="1">
      <c r="A4" s="182"/>
      <c r="B4" s="183"/>
      <c r="C4" s="183"/>
      <c r="D4" s="183"/>
      <c r="E4" s="183"/>
      <c r="F4" s="368" t="s">
        <v>756</v>
      </c>
      <c r="G4" s="369"/>
      <c r="H4" s="369"/>
      <c r="I4" s="369"/>
      <c r="J4" s="370"/>
      <c r="K4" s="371" t="s">
        <v>821</v>
      </c>
      <c r="L4" s="372"/>
      <c r="M4" s="372"/>
      <c r="N4" s="372"/>
      <c r="O4" s="372"/>
      <c r="P4" s="372"/>
      <c r="Q4" s="372"/>
      <c r="R4" s="372"/>
      <c r="S4" s="372"/>
      <c r="T4" s="373"/>
      <c r="U4" s="158"/>
      <c r="V4" s="158"/>
      <c r="W4" s="158"/>
      <c r="X4" s="158"/>
    </row>
    <row r="5" spans="1:26" ht="26.25" customHeight="1">
      <c r="A5" s="182"/>
      <c r="B5" s="183"/>
      <c r="C5" s="183"/>
      <c r="D5" s="183"/>
      <c r="E5" s="235" t="s">
        <v>496</v>
      </c>
      <c r="F5" s="322">
        <v>31</v>
      </c>
      <c r="G5" s="322">
        <v>63</v>
      </c>
      <c r="H5" s="322">
        <v>7.1</v>
      </c>
      <c r="I5" s="322">
        <v>27</v>
      </c>
      <c r="J5" s="322">
        <v>4.7</v>
      </c>
      <c r="K5" s="237">
        <v>1</v>
      </c>
      <c r="L5" s="237">
        <v>4</v>
      </c>
      <c r="M5" s="237">
        <v>0.7</v>
      </c>
      <c r="N5" s="237">
        <v>3.9</v>
      </c>
      <c r="O5" s="237">
        <v>0.83</v>
      </c>
      <c r="P5" s="237">
        <v>2.2999999999999998</v>
      </c>
      <c r="Q5" s="237">
        <v>0.3</v>
      </c>
      <c r="R5" s="237">
        <v>1.96</v>
      </c>
      <c r="S5" s="237">
        <v>0.31</v>
      </c>
      <c r="T5" s="237">
        <v>21</v>
      </c>
      <c r="U5" s="236">
        <v>14</v>
      </c>
      <c r="V5" s="238">
        <f>SUM(F5:T5)</f>
        <v>169.10000000000002</v>
      </c>
      <c r="W5" s="238">
        <f>SUM(F5:U5)</f>
        <v>183.10000000000002</v>
      </c>
      <c r="X5" s="246">
        <f>SUM(K5:T5)/SUM(F5:J5)</f>
        <v>0.27334337349397597</v>
      </c>
      <c r="Y5" s="29"/>
    </row>
    <row r="6" spans="1:26" s="31" customFormat="1">
      <c r="A6" s="158" t="s">
        <v>288</v>
      </c>
      <c r="B6" s="103" t="s">
        <v>317</v>
      </c>
      <c r="C6" s="103" t="s">
        <v>551</v>
      </c>
      <c r="D6" s="103" t="s">
        <v>321</v>
      </c>
      <c r="E6" s="103" t="s">
        <v>380</v>
      </c>
      <c r="F6" s="226" t="s">
        <v>136</v>
      </c>
      <c r="G6" s="226" t="s">
        <v>137</v>
      </c>
      <c r="H6" s="226" t="s">
        <v>151</v>
      </c>
      <c r="I6" s="226" t="s">
        <v>138</v>
      </c>
      <c r="J6" s="226" t="s">
        <v>139</v>
      </c>
      <c r="K6" s="227" t="s">
        <v>230</v>
      </c>
      <c r="L6" s="227" t="s">
        <v>141</v>
      </c>
      <c r="M6" s="227" t="s">
        <v>231</v>
      </c>
      <c r="N6" s="227" t="s">
        <v>232</v>
      </c>
      <c r="O6" s="227" t="s">
        <v>233</v>
      </c>
      <c r="P6" s="227" t="s">
        <v>234</v>
      </c>
      <c r="Q6" s="227" t="s">
        <v>148</v>
      </c>
      <c r="R6" s="227" t="s">
        <v>145</v>
      </c>
      <c r="S6" s="227" t="s">
        <v>150</v>
      </c>
      <c r="T6" s="227" t="s">
        <v>235</v>
      </c>
      <c r="U6" s="158" t="s">
        <v>236</v>
      </c>
      <c r="V6" s="158" t="s">
        <v>432</v>
      </c>
      <c r="W6" s="228" t="s">
        <v>755</v>
      </c>
      <c r="X6" s="247" t="s">
        <v>431</v>
      </c>
    </row>
    <row r="7" spans="1:26">
      <c r="A7" s="89">
        <v>0</v>
      </c>
      <c r="B7" s="87" t="s">
        <v>303</v>
      </c>
      <c r="C7" s="120" t="s">
        <v>211</v>
      </c>
      <c r="D7" s="89" t="s">
        <v>343</v>
      </c>
      <c r="E7" s="120" t="s">
        <v>370</v>
      </c>
      <c r="F7" s="198">
        <f>'Table S6a'!F6/'Table S7a'!F$5</f>
        <v>1.728592907367227</v>
      </c>
      <c r="G7" s="198">
        <f>'Table S6a'!G6/'Table S7a'!G$5</f>
        <v>1.6391336514138635</v>
      </c>
      <c r="H7" s="198">
        <f>'Table S6a'!H6/'Table S7a'!H$5</f>
        <v>1.6509888243780295</v>
      </c>
      <c r="I7" s="198">
        <f>'Table S6a'!I6/'Table S7a'!I$5</f>
        <v>1.6849112578947913</v>
      </c>
      <c r="J7" s="198">
        <f>'Table S6a'!J6/'Table S7a'!J$5</f>
        <v>1.9596083158651074</v>
      </c>
      <c r="K7" s="199">
        <f>'Table S6a'!K6/'Table S7a'!K$5</f>
        <v>1.8141222439296678</v>
      </c>
      <c r="L7" s="199">
        <f>'Table S6a'!L6/'Table S7a'!L$5</f>
        <v>2.162991906223835</v>
      </c>
      <c r="M7" s="199">
        <f>'Table S6a'!M6/'Table S7a'!M$5</f>
        <v>1.9137992902994299</v>
      </c>
      <c r="N7" s="199">
        <f>'Table S6a'!N6/'Table S7a'!N$5</f>
        <v>1.9322012065523091</v>
      </c>
      <c r="O7" s="199">
        <f>'Table S6a'!O6/'Table S7a'!O$5</f>
        <v>1.7485515604141377</v>
      </c>
      <c r="P7" s="199">
        <f>'Table S6a'!P6/'Table S7a'!P$5</f>
        <v>1.820189542404349</v>
      </c>
      <c r="Q7" s="199">
        <f>'Table S6a'!Q6/'Table S7a'!Q$5</f>
        <v>1.8606381989022236</v>
      </c>
      <c r="R7" s="199">
        <f>'Table S6a'!R6/'Table S7a'!R$5</f>
        <v>1.8226659907613618</v>
      </c>
      <c r="S7" s="199">
        <f>'Table S6a'!S6/'Table S7a'!S$5</f>
        <v>1.6205558506567754</v>
      </c>
      <c r="T7" s="199">
        <f>'Table S6a'!T6/'Table S7a'!T$5</f>
        <v>1.7808965618064139</v>
      </c>
      <c r="U7" s="141">
        <f>'Table S6a'!U6/'Table S7a'!U$5</f>
        <v>1.4951556955464296</v>
      </c>
      <c r="V7" s="141">
        <f>'Table S6a'!W6/'Table S7a'!V$5</f>
        <v>1.7166615529374949</v>
      </c>
      <c r="W7" s="141">
        <f>'Table S6a'!X7/'Table S7a'!W$5</f>
        <v>4.7307923678052513</v>
      </c>
      <c r="X7" s="93">
        <f>'Table S6a'!Y6/'Table S7a'!X$5</f>
        <v>1.0979779614325065</v>
      </c>
      <c r="Y7" s="9">
        <f>SUM(F7:T7)</f>
        <v>27.139847308869523</v>
      </c>
      <c r="Z7" s="7" t="s">
        <v>387</v>
      </c>
    </row>
    <row r="8" spans="1:26">
      <c r="A8" s="89">
        <v>1</v>
      </c>
      <c r="B8" s="87" t="s">
        <v>300</v>
      </c>
      <c r="C8" s="120" t="s">
        <v>211</v>
      </c>
      <c r="D8" s="89" t="s">
        <v>343</v>
      </c>
      <c r="E8" s="120" t="s">
        <v>1002</v>
      </c>
      <c r="F8" s="198">
        <f>'Table S6a'!F7/'Table S7a'!F$5</f>
        <v>4.6320694533048572</v>
      </c>
      <c r="G8" s="198">
        <f>'Table S6a'!G7/'Table S7a'!G$5</f>
        <v>5.0043902150522959</v>
      </c>
      <c r="H8" s="198">
        <f>'Table S6a'!H7/'Table S7a'!H$5</f>
        <v>5.2478816723787842</v>
      </c>
      <c r="I8" s="198">
        <f>'Table S6a'!I7/'Table S7a'!I$5</f>
        <v>5.509378682207573</v>
      </c>
      <c r="J8" s="198">
        <f>'Table S6a'!J7/'Table S7a'!J$5</f>
        <v>6.4640846917058479</v>
      </c>
      <c r="K8" s="199">
        <f>'Table S6a'!K7/'Table S7a'!K$5</f>
        <v>5.8182860418458011</v>
      </c>
      <c r="L8" s="199">
        <f>'Table S6a'!L7/'Table S7a'!L$5</f>
        <v>6.6638005159071376</v>
      </c>
      <c r="M8" s="199">
        <f>'Table S6a'!M7/'Table S7a'!M$5</f>
        <v>5.40474143225648</v>
      </c>
      <c r="N8" s="199">
        <f>'Table S6a'!N7/'Table S7a'!N$5</f>
        <v>4.9973910678983771</v>
      </c>
      <c r="O8" s="199">
        <f>'Table S6a'!O7/'Table S7a'!O$5</f>
        <v>4.1438324234167974</v>
      </c>
      <c r="P8" s="199">
        <f>'Table S6a'!P7/'Table S7a'!P$5</f>
        <v>3.9503034381347595</v>
      </c>
      <c r="Q8" s="199">
        <f>'Table S6a'!Q7/'Table S7a'!Q$5</f>
        <v>3.725995987388937</v>
      </c>
      <c r="R8" s="199">
        <f>'Table S6a'!R7/'Table S7a'!R$5</f>
        <v>3.3487169588385655</v>
      </c>
      <c r="S8" s="199">
        <f>'Table S6a'!S7/'Table S7a'!S$5</f>
        <v>2.9586072356438207</v>
      </c>
      <c r="T8" s="199">
        <f>'Table S6a'!T7/'Table S7a'!T$5</f>
        <v>4.0672044111425025</v>
      </c>
      <c r="U8" s="141">
        <f>'Table S6a'!U7/'Table S7a'!U$5</f>
        <v>2.047250542521394</v>
      </c>
      <c r="V8" s="141">
        <f>'Table S6a'!W7/'Table S7a'!V$5</f>
        <v>4.9529661439966999</v>
      </c>
      <c r="W8" s="141">
        <f>'Table S6a'!X8/'Table S7a'!W$5</f>
        <v>2.3525432058739306</v>
      </c>
      <c r="X8" s="93">
        <f>'Table S6a'!Y7/'Table S7a'!X$5</f>
        <v>0.87919665866879926</v>
      </c>
    </row>
    <row r="9" spans="1:26">
      <c r="A9" s="89">
        <v>2</v>
      </c>
      <c r="B9" s="87" t="s">
        <v>316</v>
      </c>
      <c r="C9" s="120" t="s">
        <v>211</v>
      </c>
      <c r="D9" s="89" t="s">
        <v>343</v>
      </c>
      <c r="E9" s="120" t="s">
        <v>1002</v>
      </c>
      <c r="F9" s="198">
        <f>'Table S6a'!F8/'Table S7a'!F$5</f>
        <v>2.5957748202425939</v>
      </c>
      <c r="G9" s="198">
        <f>'Table S6a'!G8/'Table S7a'!G$5</f>
        <v>2.6275598180414828</v>
      </c>
      <c r="H9" s="198">
        <f>'Table S6a'!H8/'Table S7a'!H$5</f>
        <v>2.6876976307783482</v>
      </c>
      <c r="I9" s="198">
        <f>'Table S6a'!I8/'Table S7a'!I$5</f>
        <v>2.5545720453181082</v>
      </c>
      <c r="J9" s="198">
        <f>'Table S6a'!J8/'Table S7a'!J$5</f>
        <v>2.8861228852423735</v>
      </c>
      <c r="K9" s="199">
        <f>'Table S6a'!K8/'Table S7a'!K$5</f>
        <v>2.6209909184963789</v>
      </c>
      <c r="L9" s="199">
        <f>'Table S6a'!L8/'Table S7a'!L$5</f>
        <v>2.873893550982872</v>
      </c>
      <c r="M9" s="199">
        <f>'Table S6a'!M8/'Table S7a'!M$5</f>
        <v>2.2334258453352605</v>
      </c>
      <c r="N9" s="199">
        <f>'Table S6a'!N8/'Table S7a'!N$5</f>
        <v>1.9159290339885813</v>
      </c>
      <c r="O9" s="199">
        <f>'Table S6a'!O8/'Table S7a'!O$5</f>
        <v>1.3850089402327093</v>
      </c>
      <c r="P9" s="199">
        <f>'Table S6a'!P8/'Table S7a'!P$5</f>
        <v>1.2495189352099445</v>
      </c>
      <c r="Q9" s="199">
        <f>'Table S6a'!Q8/'Table S7a'!Q$5</f>
        <v>1.1495574203931489</v>
      </c>
      <c r="R9" s="199">
        <f>'Table S6a'!R8/'Table S7a'!R$5</f>
        <v>1.1143668871158074</v>
      </c>
      <c r="S9" s="199">
        <f>'Table S6a'!S8/'Table S7a'!S$5</f>
        <v>1.0012274306650006</v>
      </c>
      <c r="T9" s="199">
        <f>'Table S6a'!T8/'Table S7a'!T$5</f>
        <v>1.1605055863016549</v>
      </c>
      <c r="U9" s="141">
        <f>'Table S6a'!U8/'Table S7a'!U$5</f>
        <v>2.0527811078449085</v>
      </c>
      <c r="V9" s="141">
        <f>'Table S6a'!W8/'Table S7a'!V$5</f>
        <v>2.3773608840076168</v>
      </c>
      <c r="W9" s="141">
        <f>'Table S6a'!X9/'Table S7a'!W$5</f>
        <v>1.786991241787043</v>
      </c>
      <c r="X9" s="93">
        <f>'Table S6a'!Y8/'Table S7a'!X$5</f>
        <v>0.57235121780576304</v>
      </c>
    </row>
    <row r="10" spans="1:26">
      <c r="A10" s="89">
        <v>3</v>
      </c>
      <c r="B10" s="87" t="s">
        <v>313</v>
      </c>
      <c r="C10" s="120" t="s">
        <v>211</v>
      </c>
      <c r="D10" s="89" t="s">
        <v>343</v>
      </c>
      <c r="E10" s="120" t="s">
        <v>368</v>
      </c>
      <c r="F10" s="198">
        <f>'Table S6a'!F9/'Table S7a'!F$5</f>
        <v>1.7078927673619773</v>
      </c>
      <c r="G10" s="198">
        <f>'Table S6a'!G9/'Table S7a'!G$5</f>
        <v>1.5636950794595053</v>
      </c>
      <c r="H10" s="198">
        <f>'Table S6a'!H9/'Table S7a'!H$5</f>
        <v>2.1114192591599568</v>
      </c>
      <c r="I10" s="198">
        <f>'Table S6a'!I9/'Table S7a'!I$5</f>
        <v>2.2517460946967196</v>
      </c>
      <c r="J10" s="198">
        <f>'Table S6a'!J9/'Table S7a'!J$5</f>
        <v>2.8098776057817658</v>
      </c>
      <c r="K10" s="199">
        <f>'Table S6a'!K9/'Table S7a'!K$5</f>
        <v>2.986317668054729</v>
      </c>
      <c r="L10" s="199">
        <f>'Table S6a'!L9/'Table S7a'!L$5</f>
        <v>2.6769779892920877</v>
      </c>
      <c r="M10" s="199">
        <f>'Table S6a'!M9/'Table S7a'!M$5</f>
        <v>2.0735956488484746</v>
      </c>
      <c r="N10" s="199">
        <f>'Table S6a'!N9/'Table S7a'!N$5</f>
        <v>2.0744672737534127</v>
      </c>
      <c r="O10" s="199">
        <f>'Table S6a'!O9/'Table S7a'!O$5</f>
        <v>1.7918192699411568</v>
      </c>
      <c r="P10" s="199">
        <f>'Table S6a'!P9/'Table S7a'!P$5</f>
        <v>1.9088016967126191</v>
      </c>
      <c r="Q10" s="199">
        <f>'Table S6a'!Q9/'Table S7a'!Q$5</f>
        <v>2.1019234582589732</v>
      </c>
      <c r="R10" s="199">
        <f>'Table S6a'!R9/'Table S7a'!R$5</f>
        <v>2.1610071750294408</v>
      </c>
      <c r="S10" s="199">
        <f>'Table S6a'!S9/'Table S7a'!S$5</f>
        <v>2.1108787012339048</v>
      </c>
      <c r="T10" s="199">
        <f>'Table S6a'!T9/'Table S7a'!T$5</f>
        <v>1.5863573269879039</v>
      </c>
      <c r="U10" s="141">
        <f>'Table S6a'!U9/'Table S7a'!U$5</f>
        <v>1.3427381660576188</v>
      </c>
      <c r="V10" s="141">
        <f>'Table S6a'!W9/'Table S7a'!V$5</f>
        <v>1.823771508257841</v>
      </c>
      <c r="W10" s="141">
        <f>'Table S6a'!X10/'Table S7a'!W$5</f>
        <v>2.2141092566098859</v>
      </c>
      <c r="X10" s="93">
        <f>'Table S6a'!Y9/'Table S7a'!X$5</f>
        <v>1.033801830095294</v>
      </c>
    </row>
    <row r="11" spans="1:26">
      <c r="A11" s="89">
        <v>4</v>
      </c>
      <c r="B11" s="87" t="s">
        <v>302</v>
      </c>
      <c r="C11" s="120" t="s">
        <v>211</v>
      </c>
      <c r="D11" s="89" t="s">
        <v>343</v>
      </c>
      <c r="E11" s="120" t="s">
        <v>368</v>
      </c>
      <c r="F11" s="198">
        <f>'Table S6a'!F10/'Table S7a'!F$5</f>
        <v>1.1699816145746282</v>
      </c>
      <c r="G11" s="198">
        <f>'Table S6a'!G10/'Table S7a'!G$5</f>
        <v>1.1044141318012524</v>
      </c>
      <c r="H11" s="198">
        <f>'Table S6a'!H10/'Table S7a'!H$5</f>
        <v>1.2510294930202979</v>
      </c>
      <c r="I11" s="198">
        <f>'Table S6a'!I10/'Table S7a'!I$5</f>
        <v>1.5077994352605752</v>
      </c>
      <c r="J11" s="198">
        <f>'Table S6a'!J10/'Table S7a'!J$5</f>
        <v>2.36231632990535</v>
      </c>
      <c r="K11" s="199">
        <f>'Table S6a'!K10/'Table S7a'!K$5</f>
        <v>3.1828275351591415</v>
      </c>
      <c r="L11" s="199">
        <f>'Table S6a'!L10/'Table S7a'!L$5</f>
        <v>3.5159141376757956</v>
      </c>
      <c r="M11" s="199">
        <f>'Table S6a'!M10/'Table S7a'!M$5</f>
        <v>3.8067040287617639</v>
      </c>
      <c r="N11" s="199">
        <f>'Table S6a'!N10/'Table S7a'!N$5</f>
        <v>4.7448233976731382</v>
      </c>
      <c r="O11" s="199">
        <f>'Table S6a'!O10/'Table S7a'!O$5</f>
        <v>5.3507887954482625</v>
      </c>
      <c r="P11" s="199">
        <f>'Table S6a'!P10/'Table S7a'!P$5</f>
        <v>6.4686383677147363</v>
      </c>
      <c r="Q11" s="199">
        <f>'Table S6a'!Q10/'Table S7a'!Q$5</f>
        <v>7.1551936836910937</v>
      </c>
      <c r="R11" s="199">
        <f>'Table S6a'!R10/'Table S7a'!R$5</f>
        <v>7.4396894212903515</v>
      </c>
      <c r="S11" s="199">
        <f>'Table S6a'!S10/'Table S7a'!S$5</f>
        <v>7.4019245003700957</v>
      </c>
      <c r="T11" s="199">
        <f>'Table S6a'!T10/'Table S7a'!T$5</f>
        <v>6.274012195551796</v>
      </c>
      <c r="U11" s="141">
        <f>'Table S6a'!U10/'Table S7a'!U$5</f>
        <v>2.167706460822671</v>
      </c>
      <c r="V11" s="141">
        <f>'Table S6a'!W10/'Table S7a'!V$5</f>
        <v>2.2179510019737001</v>
      </c>
      <c r="W11" s="141">
        <f>'Table S6a'!X11/'Table S7a'!W$5</f>
        <v>2.5002835539917618</v>
      </c>
      <c r="X11" s="93">
        <f>'Table S6a'!Y10/'Table S7a'!X$5</f>
        <v>4.5803195592286485</v>
      </c>
    </row>
    <row r="12" spans="1:26">
      <c r="A12" s="89">
        <v>5</v>
      </c>
      <c r="B12" s="87" t="s">
        <v>315</v>
      </c>
      <c r="C12" s="120" t="s">
        <v>211</v>
      </c>
      <c r="D12" s="89" t="s">
        <v>343</v>
      </c>
      <c r="E12" s="120" t="s">
        <v>368</v>
      </c>
      <c r="F12" s="198">
        <f>'Table S6a'!F11/'Table S7a'!F$5</f>
        <v>2.2800917497997526</v>
      </c>
      <c r="G12" s="198">
        <f>'Table S6a'!G11/'Table S7a'!G$5</f>
        <v>2.2618151850657497</v>
      </c>
      <c r="H12" s="198">
        <f>'Table S6a'!H11/'Table S7a'!H$5</f>
        <v>2.7620576733538935</v>
      </c>
      <c r="I12" s="198">
        <f>'Table S6a'!I11/'Table S7a'!I$5</f>
        <v>2.9052754786389099</v>
      </c>
      <c r="J12" s="198">
        <f>'Table S6a'!J11/'Table S7a'!J$5</f>
        <v>3.482061380337159</v>
      </c>
      <c r="K12" s="199">
        <f>'Table S6a'!K11/'Table S7a'!K$5</f>
        <v>3.8092550790067725</v>
      </c>
      <c r="L12" s="199">
        <f>'Table S6a'!L11/'Table S7a'!L$5</f>
        <v>3.9150677200902932</v>
      </c>
      <c r="M12" s="199">
        <f>'Table S6a'!M11/'Table S7a'!M$5</f>
        <v>3.2046114156723644</v>
      </c>
      <c r="N12" s="199">
        <f>'Table S6a'!N11/'Table S7a'!N$5</f>
        <v>3.364299357527349</v>
      </c>
      <c r="O12" s="199">
        <f>'Table S6a'!O11/'Table S7a'!O$5</f>
        <v>3.0596426337403795</v>
      </c>
      <c r="P12" s="199">
        <f>'Table S6a'!P11/'Table S7a'!P$5</f>
        <v>3.2265187947786829</v>
      </c>
      <c r="Q12" s="199">
        <f>'Table S6a'!Q11/'Table S7a'!Q$5</f>
        <v>3.5741158765989467</v>
      </c>
      <c r="R12" s="199">
        <f>'Table S6a'!R11/'Table S7a'!R$5</f>
        <v>3.613465702308011</v>
      </c>
      <c r="S12" s="199">
        <f>'Table S6a'!S11/'Table S7a'!S$5</f>
        <v>3.4588218160634967</v>
      </c>
      <c r="T12" s="199">
        <f>'Table S6a'!T11/'Table S7a'!T$5</f>
        <v>3.0030635278942279</v>
      </c>
      <c r="U12" s="141">
        <f>'Table S6a'!U11/'Table S7a'!U$5</f>
        <v>0.93719767816833299</v>
      </c>
      <c r="V12" s="141">
        <f>'Table S6a'!W11/'Table S7a'!V$5</f>
        <v>2.6296933840421937</v>
      </c>
      <c r="W12" s="141">
        <f>'Table S6a'!X12/'Table S7a'!W$5</f>
        <v>5.6027671582013463</v>
      </c>
      <c r="X12" s="93">
        <f>'Table S6a'!Y11/'Table S7a'!X$5</f>
        <v>1.3075400469339857</v>
      </c>
    </row>
    <row r="13" spans="1:26">
      <c r="A13" s="89">
        <v>6</v>
      </c>
      <c r="B13" s="87" t="s">
        <v>301</v>
      </c>
      <c r="C13" s="120" t="s">
        <v>211</v>
      </c>
      <c r="D13" s="89" t="s">
        <v>343</v>
      </c>
      <c r="E13" s="186" t="s">
        <v>368</v>
      </c>
      <c r="F13" s="198">
        <f>'Table S6a'!F12/'Table S7a'!F$5</f>
        <v>3.9283154121863797</v>
      </c>
      <c r="G13" s="198">
        <f>'Table S6a'!G12/'Table S7a'!G$5</f>
        <v>3.8236331569664901</v>
      </c>
      <c r="H13" s="198">
        <f>'Table S6a'!H12/'Table S7a'!H$5</f>
        <v>6.5101721439749607</v>
      </c>
      <c r="I13" s="198">
        <f>'Table S6a'!I12/'Table S7a'!I$5</f>
        <v>8.0658436213991767</v>
      </c>
      <c r="J13" s="198">
        <f>'Table S6a'!J12/'Table S7a'!J$5</f>
        <v>10.969267139479904</v>
      </c>
      <c r="K13" s="199">
        <f>'Table S6a'!K12/'Table S7a'!K$5</f>
        <v>12.266666666666666</v>
      </c>
      <c r="L13" s="199">
        <f>'Table S6a'!L12/'Table S7a'!L$5</f>
        <v>12</v>
      </c>
      <c r="M13" s="199">
        <f>'Table S6a'!M12/'Table S7a'!M$5</f>
        <v>9.5238095238095237</v>
      </c>
      <c r="N13" s="199">
        <f>'Table S6a'!N12/'Table S7a'!N$5</f>
        <v>9.3447293447293447</v>
      </c>
      <c r="O13" s="199">
        <f>'Table S6a'!O12/'Table S7a'!O$5</f>
        <v>8.5676037483266416</v>
      </c>
      <c r="P13" s="199">
        <f>'Table S6a'!P12/'Table S7a'!P$5</f>
        <v>8.966183574879226</v>
      </c>
      <c r="Q13" s="199">
        <f>'Table S6a'!Q12/'Table S7a'!Q$5</f>
        <v>9.1851851851851851</v>
      </c>
      <c r="R13" s="199">
        <f>'Table S6a'!R12/'Table S7a'!R$5</f>
        <v>9.2517006802721085</v>
      </c>
      <c r="S13" s="199">
        <f>'Table S6a'!S12/'Table S7a'!S$5</f>
        <v>8.8888888888888893</v>
      </c>
      <c r="T13" s="199">
        <f>'Table S6a'!T12/'Table S7a'!T$5</f>
        <v>8.0846560846560855</v>
      </c>
      <c r="U13" s="141">
        <f>'Table S6a'!U12/'Table S7a'!U$5</f>
        <v>1.6507936507936507</v>
      </c>
      <c r="V13" s="141">
        <f>'Table S6a'!W12/'Table S7a'!V$5</f>
        <v>5.9299559760825273</v>
      </c>
      <c r="W13" s="141">
        <f>'Table S6a'!X13/'Table S7a'!W$5</f>
        <v>7.0835444947951771</v>
      </c>
      <c r="X13" s="93">
        <f>'Table S6a'!Y12/'Table S7a'!X$5</f>
        <v>1.750567030967364</v>
      </c>
    </row>
    <row r="14" spans="1:26">
      <c r="A14" s="89">
        <v>7</v>
      </c>
      <c r="B14" s="87" t="s">
        <v>299</v>
      </c>
      <c r="C14" s="120" t="s">
        <v>211</v>
      </c>
      <c r="D14" s="89" t="s">
        <v>343</v>
      </c>
      <c r="E14" s="120" t="s">
        <v>361</v>
      </c>
      <c r="F14" s="198">
        <f>'Table S6a'!F13/'Table S7a'!F$5</f>
        <v>5.0372953598760049</v>
      </c>
      <c r="G14" s="198">
        <f>'Table S6a'!G13/'Table S7a'!G$5</f>
        <v>6.6733400066733397</v>
      </c>
      <c r="H14" s="198">
        <f>'Table S6a'!H13/'Table S7a'!H$5</f>
        <v>7.8247261345852888</v>
      </c>
      <c r="I14" s="198">
        <f>'Table S6a'!I13/'Table S7a'!I$5</f>
        <v>8.7309531753976195</v>
      </c>
      <c r="J14" s="198">
        <f>'Table S6a'!J13/'Table S7a'!J$5</f>
        <v>10.861925755542776</v>
      </c>
      <c r="K14" s="199">
        <f>'Table S6a'!K13/'Table S7a'!K$5</f>
        <v>11.561561561561561</v>
      </c>
      <c r="L14" s="199">
        <f>'Table S6a'!L13/'Table S7a'!L$5</f>
        <v>10.885885885885884</v>
      </c>
      <c r="M14" s="199">
        <f>'Table S6a'!M13/'Table S7a'!M$5</f>
        <v>9.0090090090090094</v>
      </c>
      <c r="N14" s="199">
        <f>'Table S6a'!N13/'Table S7a'!N$5</f>
        <v>9.240009240009238</v>
      </c>
      <c r="O14" s="199">
        <f>'Table S6a'!O13/'Table S7a'!O$5</f>
        <v>8.8642859727197063</v>
      </c>
      <c r="P14" s="199">
        <f>'Table S6a'!P13/'Table S7a'!P$5</f>
        <v>9.6618357487922708</v>
      </c>
      <c r="Q14" s="199">
        <f>'Table S6a'!Q13/'Table S7a'!Q$5</f>
        <v>10.51051051051051</v>
      </c>
      <c r="R14" s="199">
        <f>'Table S6a'!R13/'Table S7a'!R$5</f>
        <v>10.725010725010723</v>
      </c>
      <c r="S14" s="199">
        <f>'Table S6a'!S13/'Table S7a'!S$5</f>
        <v>10.171461784365009</v>
      </c>
      <c r="T14" s="199">
        <f>'Table S6a'!T13/'Table S7a'!T$5</f>
        <v>8.2940082940082931</v>
      </c>
      <c r="U14" s="141">
        <f>'Table S6a'!U13/'Table S7a'!U$5</f>
        <v>3.5392535392535387</v>
      </c>
      <c r="V14" s="141">
        <f>'Table S6a'!W13/'Table S7a'!V$5</f>
        <v>7.3769807655082635</v>
      </c>
      <c r="W14" s="141">
        <f>'Table S6a'!X14/'Table S7a'!W$5</f>
        <v>0.81354854740591531</v>
      </c>
      <c r="X14" s="93">
        <f>'Table S6a'!Y13/'Table S7a'!X$5</f>
        <v>1.3079385656925759</v>
      </c>
    </row>
    <row r="15" spans="1:26">
      <c r="A15" s="89">
        <v>8</v>
      </c>
      <c r="B15" s="87" t="s">
        <v>305</v>
      </c>
      <c r="C15" s="120" t="s">
        <v>211</v>
      </c>
      <c r="D15" s="89" t="s">
        <v>343</v>
      </c>
      <c r="E15" s="120" t="s">
        <v>361</v>
      </c>
      <c r="F15" s="198">
        <f>'Table S6a'!F14/'Table S7a'!F$5</f>
        <v>0.49665996175718291</v>
      </c>
      <c r="G15" s="198">
        <f>'Table S6a'!G14/'Table S7a'!G$5</f>
        <v>0.50099588205823764</v>
      </c>
      <c r="H15" s="198">
        <f>'Table S6a'!H14/'Table S7a'!H$5</f>
        <v>0.54212883149551661</v>
      </c>
      <c r="I15" s="198">
        <f>'Table S6a'!I14/'Table S7a'!I$5</f>
        <v>0.68428705842100757</v>
      </c>
      <c r="J15" s="198">
        <f>'Table S6a'!J14/'Table S7a'!J$5</f>
        <v>0.98275269028548951</v>
      </c>
      <c r="K15" s="199">
        <f>'Table S6a'!K14/'Table S7a'!K$5</f>
        <v>1.077752117013087</v>
      </c>
      <c r="L15" s="199">
        <f>'Table S6a'!L14/'Table S7a'!L$5</f>
        <v>1.3471901462663585</v>
      </c>
      <c r="M15" s="199">
        <f>'Table S6a'!M14/'Table S7a'!M$5</f>
        <v>1.2097217639942812</v>
      </c>
      <c r="N15" s="199">
        <f>'Table S6a'!N14/'Table S7a'!N$5</f>
        <v>1.3817334833501114</v>
      </c>
      <c r="O15" s="199">
        <f>'Table S6a'!O14/'Table S7a'!O$5</f>
        <v>1.3912462784162052</v>
      </c>
      <c r="P15" s="199">
        <f>'Table S6a'!P14/'Table S7a'!P$5</f>
        <v>1.4392341935267929</v>
      </c>
      <c r="Q15" s="199">
        <f>'Table S6a'!Q14/'Table S7a'!Q$5</f>
        <v>1.2830382345393894</v>
      </c>
      <c r="R15" s="199">
        <f>'Table S6a'!R14/'Table S7a'!R$5</f>
        <v>1.2568537807732791</v>
      </c>
      <c r="S15" s="199">
        <f>'Table S6a'!S14/'Table S7a'!S$5</f>
        <v>1.2416499043929574</v>
      </c>
      <c r="T15" s="199">
        <f>'Table S6a'!T14/'Table S7a'!T$5</f>
        <v>2.1994941163532382</v>
      </c>
      <c r="U15" s="141">
        <f>'Table S6a'!U14/'Table S7a'!U$5</f>
        <v>0.60486088199714061</v>
      </c>
      <c r="V15" s="141">
        <f>'Table S6a'!W14/'Table S7a'!V$5</f>
        <v>0.83082605962189904</v>
      </c>
      <c r="W15" s="141">
        <f>'Table S6a'!X15/'Table S7a'!W$5</f>
        <v>0.98555475612219723</v>
      </c>
      <c r="X15" s="93">
        <f>'Table S6a'!Y14/'Table S7a'!X$5</f>
        <v>3.2963728191000912</v>
      </c>
    </row>
    <row r="16" spans="1:26">
      <c r="A16" s="89">
        <v>9</v>
      </c>
      <c r="B16" s="87" t="s">
        <v>306</v>
      </c>
      <c r="C16" s="120" t="s">
        <v>211</v>
      </c>
      <c r="D16" s="89" t="s">
        <v>343</v>
      </c>
      <c r="E16" s="120" t="s">
        <v>361</v>
      </c>
      <c r="F16" s="198">
        <f>'Table S6a'!F15/'Table S7a'!F$5</f>
        <v>0.67753227688485718</v>
      </c>
      <c r="G16" s="198">
        <f>'Table S6a'!G15/'Table S7a'!G$5</f>
        <v>0.63899538812024237</v>
      </c>
      <c r="H16" s="198">
        <f>'Table S6a'!H15/'Table S7a'!H$5</f>
        <v>0.65738655973178628</v>
      </c>
      <c r="I16" s="198">
        <f>'Table S6a'!I15/'Table S7a'!I$5</f>
        <v>0.75629888932105971</v>
      </c>
      <c r="J16" s="198">
        <f>'Table S6a'!J15/'Table S7a'!J$5</f>
        <v>0.99307331363737927</v>
      </c>
      <c r="K16" s="199">
        <f>'Table S6a'!K15/'Table S7a'!K$5</f>
        <v>1.2252042007001167</v>
      </c>
      <c r="L16" s="199">
        <f>'Table S6a'!L15/'Table S7a'!L$5</f>
        <v>1.4585764294049008</v>
      </c>
      <c r="M16" s="199">
        <f>'Table S6a'!M15/'Table S7a'!M$5</f>
        <v>1.4169028171361897</v>
      </c>
      <c r="N16" s="199">
        <f>'Table S6a'!N15/'Table S7a'!N$5</f>
        <v>1.6455734075337345</v>
      </c>
      <c r="O16" s="199">
        <f>'Table S6a'!O15/'Table S7a'!O$5</f>
        <v>1.8276138392543337</v>
      </c>
      <c r="P16" s="199">
        <f>'Table S6a'!P15/'Table S7a'!P$5</f>
        <v>2.1307899142610727</v>
      </c>
      <c r="Q16" s="199">
        <f>'Table S6a'!Q15/'Table S7a'!Q$5</f>
        <v>2.3337222870478413</v>
      </c>
      <c r="R16" s="199">
        <f>'Table S6a'!R15/'Table S7a'!R$5</f>
        <v>2.3813492724977974</v>
      </c>
      <c r="S16" s="199">
        <f>'Table S6a'!S15/'Table S7a'!S$5</f>
        <v>2.4466443331953176</v>
      </c>
      <c r="T16" s="199">
        <f>'Table S6a'!T15/'Table S7a'!T$5</f>
        <v>2.2503750625104182</v>
      </c>
      <c r="U16" s="141">
        <f>'Table S6a'!U15/'Table S7a'!U$5</f>
        <v>1.0835139189864977</v>
      </c>
      <c r="V16" s="141">
        <f>'Table S6a'!W15/'Table S7a'!V$5</f>
        <v>0.97744459479694468</v>
      </c>
      <c r="W16" s="141">
        <f>'Table S6a'!X16/'Table S7a'!W$5</f>
        <v>0.99383850893454662</v>
      </c>
      <c r="X16" s="93">
        <f>'Table S6a'!Y15/'Table S7a'!X$5</f>
        <v>2.9853500035318206</v>
      </c>
    </row>
    <row r="17" spans="1:24">
      <c r="A17" s="89">
        <v>10</v>
      </c>
      <c r="B17" s="87" t="s">
        <v>314</v>
      </c>
      <c r="C17" s="120" t="s">
        <v>211</v>
      </c>
      <c r="D17" s="89" t="s">
        <v>343</v>
      </c>
      <c r="E17" s="120" t="s">
        <v>361</v>
      </c>
      <c r="F17" s="198">
        <f>'Table S6a'!F16/'Table S7a'!F$5</f>
        <v>1.0941996062395882</v>
      </c>
      <c r="G17" s="198">
        <f>'Table S6a'!G16/'Table S7a'!G$5</f>
        <v>1.0302556077203964</v>
      </c>
      <c r="H17" s="198">
        <f>'Table S6a'!H16/'Table S7a'!H$5</f>
        <v>1.0745222508761489</v>
      </c>
      <c r="I17" s="198">
        <f>'Table S6a'!I16/'Table S7a'!I$5</f>
        <v>1.0389497478699357</v>
      </c>
      <c r="J17" s="198">
        <f>'Table S6a'!J16/'Table S7a'!J$5</f>
        <v>1.0738187993207471</v>
      </c>
      <c r="K17" s="199">
        <f>'Table S6a'!K16/'Table S7a'!K$5</f>
        <v>1.07981220657277</v>
      </c>
      <c r="L17" s="199">
        <f>'Table S6a'!L16/'Table S7a'!L$5</f>
        <v>1.0563380281690142</v>
      </c>
      <c r="M17" s="199">
        <f>'Table S6a'!M16/'Table S7a'!M$5</f>
        <v>0.77129443326626435</v>
      </c>
      <c r="N17" s="199">
        <f>'Table S6a'!N16/'Table S7a'!N$5</f>
        <v>0.78247261345852903</v>
      </c>
      <c r="O17" s="199">
        <f>'Table S6a'!O16/'Table S7a'!O$5</f>
        <v>0.69291249505062502</v>
      </c>
      <c r="P17" s="199">
        <f>'Table S6a'!P16/'Table S7a'!P$5</f>
        <v>0.77056542151459495</v>
      </c>
      <c r="Q17" s="199">
        <f>'Table S6a'!Q16/'Table S7a'!Q$5</f>
        <v>0.86071987480438195</v>
      </c>
      <c r="R17" s="199">
        <f>'Table S6a'!R16/'Table S7a'!R$5</f>
        <v>0.89824662259269916</v>
      </c>
      <c r="S17" s="199">
        <f>'Table S6a'!S16/'Table S7a'!S$5</f>
        <v>0.90867787369377562</v>
      </c>
      <c r="T17" s="199">
        <f>'Table S6a'!T16/'Table S7a'!T$5</f>
        <v>0.69304717192041143</v>
      </c>
      <c r="U17" s="141">
        <f>'Table S6a'!U16/'Table S7a'!U$5</f>
        <v>1.0228034875922201</v>
      </c>
      <c r="V17" s="141">
        <f>'Table S6a'!W16/'Table S7a'!V$5</f>
        <v>0.991440462209488</v>
      </c>
      <c r="W17" s="141">
        <f>'Table S6a'!X17/'Table S7a'!W$5</f>
        <v>1.0912711116561493</v>
      </c>
      <c r="X17" s="93">
        <f>'Table S6a'!Y16/'Table S7a'!X$5</f>
        <v>0.73660343784971016</v>
      </c>
    </row>
    <row r="18" spans="1:24">
      <c r="A18" s="89">
        <v>11</v>
      </c>
      <c r="B18" s="87" t="s">
        <v>304</v>
      </c>
      <c r="C18" s="120" t="s">
        <v>211</v>
      </c>
      <c r="D18" s="89" t="s">
        <v>343</v>
      </c>
      <c r="E18" s="120" t="s">
        <v>361</v>
      </c>
      <c r="F18" s="198">
        <f>'Table S6a'!F17/'Table S7a'!F$5</f>
        <v>1.0544737844567251</v>
      </c>
      <c r="G18" s="198">
        <f>'Table S6a'!G17/'Table S7a'!G$5</f>
        <v>1.0268697586856066</v>
      </c>
      <c r="H18" s="198">
        <f>'Table S6a'!H17/'Table S7a'!H$5</f>
        <v>1.0606166521635374</v>
      </c>
      <c r="I18" s="198">
        <f>'Table S6a'!I17/'Table S7a'!I$5</f>
        <v>1.0965954830408022</v>
      </c>
      <c r="J18" s="198">
        <f>'Table S6a'!J17/'Table S7a'!J$5</f>
        <v>1.2380699218195257</v>
      </c>
      <c r="K18" s="199">
        <f>'Table S6a'!K17/'Table S7a'!K$5</f>
        <v>1.2835871983570082</v>
      </c>
      <c r="L18" s="199">
        <f>'Table S6a'!L17/'Table S7a'!L$5</f>
        <v>1.2835871983570082</v>
      </c>
      <c r="M18" s="199">
        <f>'Table S6a'!M17/'Table S7a'!M$5</f>
        <v>1.1002175985917215</v>
      </c>
      <c r="N18" s="199">
        <f>'Table S6a'!N17/'Table S7a'!N$5</f>
        <v>1.1409663985395631</v>
      </c>
      <c r="O18" s="199">
        <f>'Table S6a'!O17/'Table S7a'!O$5</f>
        <v>1.1340931069820959</v>
      </c>
      <c r="P18" s="199">
        <f>'Table S6a'!P17/'Table S7a'!P$5</f>
        <v>1.2873077409609419</v>
      </c>
      <c r="Q18" s="199">
        <f>'Table S6a'!Q17/'Table S7a'!Q$5</f>
        <v>1.4262079981744538</v>
      </c>
      <c r="R18" s="199">
        <f>'Table S6a'!R17/'Table S7a'!R$5</f>
        <v>1.5280799980440576</v>
      </c>
      <c r="S18" s="199">
        <f>'Table S6a'!S17/'Table S7a'!S$5</f>
        <v>1.4906173916403969</v>
      </c>
      <c r="T18" s="199">
        <f>'Table S6a'!T17/'Table S7a'!T$5</f>
        <v>1.2469132784039509</v>
      </c>
      <c r="U18" s="141">
        <f>'Table S6a'!U17/'Table S7a'!U$5</f>
        <v>0.99019583873254924</v>
      </c>
      <c r="V18" s="141">
        <f>'Table S6a'!W17/'Table S7a'!V$5</f>
        <v>1.0996392596214386</v>
      </c>
      <c r="W18" s="141">
        <f>'Table S6a'!X18/'Table S7a'!W$5</f>
        <v>3.6213445211260606</v>
      </c>
      <c r="X18" s="93">
        <f>'Table S6a'!Y17/'Table S7a'!X$5</f>
        <v>1.1889807162534434</v>
      </c>
    </row>
    <row r="19" spans="1:24">
      <c r="A19" s="89">
        <v>12</v>
      </c>
      <c r="B19" s="87" t="s">
        <v>283</v>
      </c>
      <c r="C19" s="120" t="s">
        <v>211</v>
      </c>
      <c r="D19" s="89" t="s">
        <v>342</v>
      </c>
      <c r="E19" s="120" t="s">
        <v>360</v>
      </c>
      <c r="F19" s="198">
        <f>'Table S6a'!F18/'Table S7a'!F$5</f>
        <v>3.011101801424382</v>
      </c>
      <c r="G19" s="198">
        <f>'Table S6a'!G18/'Table S7a'!G$5</f>
        <v>3.5173160173160172</v>
      </c>
      <c r="H19" s="198">
        <f>'Table S6a'!H18/'Table S7a'!H$5</f>
        <v>3.7726358148893362</v>
      </c>
      <c r="I19" s="198">
        <f>'Table S6a'!I18/'Table S7a'!I$5</f>
        <v>3.9081289081289077</v>
      </c>
      <c r="J19" s="198">
        <f>'Table S6a'!J18/'Table S7a'!J$5</f>
        <v>5.0082895827576674</v>
      </c>
      <c r="K19" s="199">
        <f>'Table S6a'!K18/'Table S7a'!K$5</f>
        <v>4.7889610389610384</v>
      </c>
      <c r="L19" s="199">
        <f>'Table S6a'!L18/'Table S7a'!L$5</f>
        <v>5.6818181818181817</v>
      </c>
      <c r="M19" s="199">
        <f>'Table S6a'!M18/'Table S7a'!M$5</f>
        <v>4.75417439703154</v>
      </c>
      <c r="N19" s="199">
        <f>'Table S6a'!N18/'Table S7a'!N$5</f>
        <v>4.786879786879787</v>
      </c>
      <c r="O19" s="199">
        <f>'Table S6a'!O18/'Table S7a'!O$5</f>
        <v>4.2051322171804104</v>
      </c>
      <c r="P19" s="199">
        <f>'Table S6a'!P18/'Table S7a'!P$5</f>
        <v>4.1996047430830039</v>
      </c>
      <c r="Q19" s="199">
        <f>'Table S6a'!Q18/'Table S7a'!Q$5</f>
        <v>4.329004329004329</v>
      </c>
      <c r="R19" s="199">
        <f>'Table S6a'!R18/'Table S7a'!R$5</f>
        <v>4.017028889477869</v>
      </c>
      <c r="S19" s="199">
        <f>'Table S6a'!S18/'Table S7a'!S$5</f>
        <v>3.6656891495601176</v>
      </c>
      <c r="T19" s="199">
        <f>'Table S6a'!T18/'Table S7a'!T$5</f>
        <v>4.1357452071737786</v>
      </c>
      <c r="U19" s="141">
        <f>'Table S6a'!U18/'Table S7a'!U$5</f>
        <v>2.3191094619666046</v>
      </c>
      <c r="V19" s="141">
        <f>'Table S6a'!W18/'Table S7a'!V$5</f>
        <v>3.7291581865798298</v>
      </c>
      <c r="W19" s="141">
        <f>'Table S6a'!X19/'Table S7a'!W$5</f>
        <v>1.7422136113713313</v>
      </c>
      <c r="X19" s="93">
        <f>'Table S6a'!Y18/'Table S7a'!X$5</f>
        <v>1.2419644723092995</v>
      </c>
    </row>
    <row r="20" spans="1:24">
      <c r="A20" s="89">
        <v>13</v>
      </c>
      <c r="B20" s="87" t="s">
        <v>282</v>
      </c>
      <c r="C20" s="120" t="s">
        <v>211</v>
      </c>
      <c r="D20" s="89" t="s">
        <v>342</v>
      </c>
      <c r="E20" s="120" t="s">
        <v>345</v>
      </c>
      <c r="F20" s="198">
        <f>'Table S6a'!F19/'Table S7a'!F$5</f>
        <v>1.4587123397080357</v>
      </c>
      <c r="G20" s="198">
        <f>'Table S6a'!G19/'Table S7a'!G$5</f>
        <v>2.407152682255846</v>
      </c>
      <c r="H20" s="198">
        <f>'Table S6a'!H19/'Table S7a'!H$5</f>
        <v>1.6709611174613017</v>
      </c>
      <c r="I20" s="198">
        <f>'Table S6a'!I19/'Table S7a'!I$5</f>
        <v>1.6302409699933773</v>
      </c>
      <c r="J20" s="198">
        <f>'Table S6a'!J19/'Table S7a'!J$5</f>
        <v>1.8291433755743509</v>
      </c>
      <c r="K20" s="199">
        <f>'Table S6a'!K19/'Table S7a'!K$5</f>
        <v>1.3755158184319121</v>
      </c>
      <c r="L20" s="199">
        <f>'Table S6a'!L19/'Table S7a'!L$5</f>
        <v>1.6334250343878953</v>
      </c>
      <c r="M20" s="199">
        <f>'Table S6a'!M19/'Table S7a'!M$5</f>
        <v>1.3509530359599138</v>
      </c>
      <c r="N20" s="199">
        <f>'Table S6a'!N19/'Table S7a'!N$5</f>
        <v>1.2785243184142772</v>
      </c>
      <c r="O20" s="199">
        <f>'Table S6a'!O19/'Table S7a'!O$5</f>
        <v>1.1186423824596876</v>
      </c>
      <c r="P20" s="199">
        <f>'Table S6a'!P19/'Table S7a'!P$5</f>
        <v>1.1811494527839246</v>
      </c>
      <c r="Q20" s="199">
        <f>'Table S6a'!Q19/'Table S7a'!Q$5</f>
        <v>1.3755158184319121</v>
      </c>
      <c r="R20" s="199">
        <f>'Table S6a'!R19/'Table S7a'!R$5</f>
        <v>1.3948151475170538</v>
      </c>
      <c r="S20" s="199">
        <f>'Table S6a'!S19/'Table S7a'!S$5</f>
        <v>1.2756799929005636</v>
      </c>
      <c r="T20" s="199">
        <f>'Table S6a'!T19/'Table S7a'!T$5</f>
        <v>0.92519813977860754</v>
      </c>
      <c r="U20" s="141">
        <f>'Table S6a'!U19/'Table S7a'!U$5</f>
        <v>1.2281391235999215</v>
      </c>
      <c r="V20" s="141">
        <f>'Table S6a'!W19/'Table S7a'!V$5</f>
        <v>1.7847744796670126</v>
      </c>
      <c r="W20" s="141">
        <f>'Table S6a'!X20/'Table S7a'!W$5</f>
        <v>7.245024949482529</v>
      </c>
      <c r="X20" s="93">
        <f>'Table S6a'!Y19/'Table S7a'!X$5</f>
        <v>0.56633028853124534</v>
      </c>
    </row>
    <row r="21" spans="1:24">
      <c r="A21" s="89">
        <v>14</v>
      </c>
      <c r="B21" s="87" t="s">
        <v>284</v>
      </c>
      <c r="C21" s="120" t="s">
        <v>211</v>
      </c>
      <c r="D21" s="89" t="s">
        <v>342</v>
      </c>
      <c r="E21" s="120" t="s">
        <v>346</v>
      </c>
      <c r="F21" s="198">
        <f>'Table S6a'!F20/'Table S7a'!F$5</f>
        <v>8.4071703774053255</v>
      </c>
      <c r="G21" s="198">
        <f>'Table S6a'!G20/'Table S7a'!G$5</f>
        <v>8.0188203306302999</v>
      </c>
      <c r="H21" s="198">
        <f>'Table S6a'!H20/'Table S7a'!H$5</f>
        <v>8.199077368190407</v>
      </c>
      <c r="I21" s="198">
        <f>'Table S6a'!I20/'Table S7a'!I$5</f>
        <v>8.0046590585232273</v>
      </c>
      <c r="J21" s="198">
        <f>'Table S6a'!J20/'Table S7a'!J$5</f>
        <v>8.2572268530711899</v>
      </c>
      <c r="K21" s="199">
        <f>'Table S6a'!K20/'Table S7a'!K$5</f>
        <v>7.4272331883573104</v>
      </c>
      <c r="L21" s="199">
        <f>'Table S6a'!L20/'Table S7a'!L$5</f>
        <v>7.5276012044161931</v>
      </c>
      <c r="M21" s="199">
        <f>'Table S6a'!M20/'Table S7a'!M$5</f>
        <v>5.4007551498351098</v>
      </c>
      <c r="N21" s="199">
        <f>'Table S6a'!N20/'Table S7a'!N$5</f>
        <v>5.2328623757195185</v>
      </c>
      <c r="O21" s="199">
        <f>'Table S6a'!O20/'Table S7a'!O$5</f>
        <v>4.7967043819305326</v>
      </c>
      <c r="P21" s="199">
        <f>'Table S6a'!P20/'Table S7a'!P$5</f>
        <v>5.4402373921771146</v>
      </c>
      <c r="Q21" s="199">
        <f>'Table S6a'!Q20/'Table S7a'!Q$5</f>
        <v>5.9105609456897525</v>
      </c>
      <c r="R21" s="199">
        <f>'Table S6a'!R20/'Table S7a'!R$5</f>
        <v>6.3327438703818766</v>
      </c>
      <c r="S21" s="199">
        <f>'Table S6a'!S20/'Table S7a'!S$5</f>
        <v>6.3674332768538404</v>
      </c>
      <c r="T21" s="199">
        <f>'Table S6a'!T20/'Table S7a'!T$5</f>
        <v>5.0821265274259586</v>
      </c>
      <c r="U21" s="141">
        <f>'Table S6a'!U20/'Table S7a'!U$5</f>
        <v>3.3217033886153997</v>
      </c>
      <c r="V21" s="141">
        <f>'Table S6a'!W20/'Table S7a'!V$5</f>
        <v>7.5698416369582233</v>
      </c>
      <c r="W21" s="141">
        <f>'Table S6a'!X21/'Table S7a'!W$5</f>
        <v>1.9507720267606672</v>
      </c>
      <c r="X21" s="93">
        <f>'Table S6a'!Y20/'Table S7a'!X$5</f>
        <v>0.68188079526768708</v>
      </c>
    </row>
    <row r="22" spans="1:24">
      <c r="A22" s="89">
        <v>15</v>
      </c>
      <c r="B22" s="87" t="s">
        <v>338</v>
      </c>
      <c r="C22" s="120" t="s">
        <v>211</v>
      </c>
      <c r="D22" s="89" t="s">
        <v>342</v>
      </c>
      <c r="E22" s="120" t="s">
        <v>986</v>
      </c>
      <c r="F22" s="198">
        <f>'Table S6a'!F21/'Table S7a'!F$5</f>
        <v>1.9645593493379436</v>
      </c>
      <c r="G22" s="198">
        <f>'Table S6a'!G21/'Table S7a'!G$5</f>
        <v>2.0493784196585656</v>
      </c>
      <c r="H22" s="198">
        <f>'Table S6a'!H21/'Table S7a'!H$5</f>
        <v>2.0300446609825418</v>
      </c>
      <c r="I22" s="198">
        <f>'Table S6a'!I21/'Table S7a'!I$5</f>
        <v>1.8947083502503721</v>
      </c>
      <c r="J22" s="198">
        <f>'Table S6a'!J21/'Table S7a'!J$5</f>
        <v>2.0732371005779151</v>
      </c>
      <c r="K22" s="199">
        <f>'Table S6a'!K21/'Table S7a'!K$5</f>
        <v>1.8879415347137638</v>
      </c>
      <c r="L22" s="199">
        <f>'Table S6a'!L21/'Table S7a'!L$5</f>
        <v>2.1822980105562322</v>
      </c>
      <c r="M22" s="199">
        <f>'Table S6a'!M21/'Table S7a'!M$5</f>
        <v>1.8850414709123604</v>
      </c>
      <c r="N22" s="199">
        <f>'Table S6a'!N21/'Table S7a'!N$5</f>
        <v>2.0300446609825418</v>
      </c>
      <c r="O22" s="199">
        <f>'Table S6a'!O21/'Table S7a'!O$5</f>
        <v>1.9077528139354007</v>
      </c>
      <c r="P22" s="199">
        <f>'Table S6a'!P21/'Table S7a'!P$5</f>
        <v>2.1447863157337288</v>
      </c>
      <c r="Q22" s="199">
        <f>'Table S6a'!Q21/'Table S7a'!Q$5</f>
        <v>2.368385437812965</v>
      </c>
      <c r="R22" s="199">
        <f>'Table S6a'!R21/'Table S7a'!R$5</f>
        <v>2.43398211903519</v>
      </c>
      <c r="S22" s="199">
        <f>'Table S6a'!S21/'Table S7a'!S$5</f>
        <v>2.3574712192055323</v>
      </c>
      <c r="T22" s="199">
        <f>'Table S6a'!T21/'Table S7a'!T$5</f>
        <v>1.8657077122363361</v>
      </c>
      <c r="U22" s="141">
        <f>'Table S6a'!U21/'Table S7a'!U$5</f>
        <v>1.4355315816947976</v>
      </c>
      <c r="V22" s="141">
        <f>'Table S6a'!W21/'Table S7a'!V$5</f>
        <v>1.9934294261156178</v>
      </c>
      <c r="W22" s="141">
        <f>'Table S6a'!X22/'Table S7a'!W$5</f>
        <v>1.5076502095594806</v>
      </c>
      <c r="X22" s="93">
        <f>'Table S6a'!Y21/'Table S7a'!X$5</f>
        <v>0.98947603600869216</v>
      </c>
    </row>
    <row r="23" spans="1:24">
      <c r="A23" s="89">
        <v>16</v>
      </c>
      <c r="B23" s="87" t="s">
        <v>332</v>
      </c>
      <c r="C23" s="120" t="s">
        <v>211</v>
      </c>
      <c r="D23" s="89" t="s">
        <v>213</v>
      </c>
      <c r="E23" s="120" t="s">
        <v>987</v>
      </c>
      <c r="F23" s="198">
        <f>'Table S6a'!F22/'Table S7a'!F$5</f>
        <v>0.89534675500754657</v>
      </c>
      <c r="G23" s="198">
        <f>'Table S6a'!G22/'Table S7a'!G$5</f>
        <v>1.0195989577432876</v>
      </c>
      <c r="H23" s="198">
        <f>'Table S6a'!H22/'Table S7a'!H$5</f>
        <v>1.2286247221632733</v>
      </c>
      <c r="I23" s="198">
        <f>'Table S6a'!I22/'Table S7a'!I$5</f>
        <v>1.2335888624548419</v>
      </c>
      <c r="J23" s="198">
        <f>'Table S6a'!J22/'Table S7a'!J$5</f>
        <v>1.8560075590126042</v>
      </c>
      <c r="K23" s="199">
        <f>'Table S6a'!K22/'Table S7a'!K$5</f>
        <v>2.061855670103093</v>
      </c>
      <c r="L23" s="199">
        <f>'Table S6a'!L22/'Table S7a'!L$5</f>
        <v>2.5773195876288661</v>
      </c>
      <c r="M23" s="199">
        <f>'Table S6a'!M22/'Table S7a'!M$5</f>
        <v>2.3790642347343383</v>
      </c>
      <c r="N23" s="199">
        <f>'Table S6a'!N22/'Table S7a'!N$5</f>
        <v>2.8467435287419427</v>
      </c>
      <c r="O23" s="199">
        <f>'Table S6a'!O22/'Table S7a'!O$5</f>
        <v>2.6752529547213446</v>
      </c>
      <c r="P23" s="199">
        <f>'Table S6a'!P22/'Table S7a'!P$5</f>
        <v>2.8962521118504987</v>
      </c>
      <c r="Q23" s="199">
        <f>'Table S6a'!Q22/'Table S7a'!Q$5</f>
        <v>3.1720856463124507</v>
      </c>
      <c r="R23" s="199">
        <f>'Table S6a'!R22/'Table S7a'!R$5</f>
        <v>3.1559015358720814</v>
      </c>
      <c r="S23" s="199">
        <f>'Table S6a'!S22/'Table S7a'!S$5</f>
        <v>3.0697603028830169</v>
      </c>
      <c r="T23" s="199">
        <f>'Table S6a'!T22/'Table S7a'!T$5</f>
        <v>2.8699822514255504</v>
      </c>
      <c r="U23" s="141">
        <f>'Table S6a'!U22/'Table S7a'!U$5</f>
        <v>2.2091310751104567</v>
      </c>
      <c r="V23" s="141">
        <f>'Table S6a'!W22/'Table S7a'!V$5</f>
        <v>1.4495737334050536</v>
      </c>
      <c r="W23" s="141">
        <f>'Table S6a'!X23/'Table S7a'!W$5</f>
        <v>1.6199725422013334</v>
      </c>
      <c r="X23" s="93">
        <f>'Table S6a'!Y22/'Table S7a'!X$5</f>
        <v>2.6238873584328117</v>
      </c>
    </row>
    <row r="24" spans="1:24">
      <c r="A24" s="89">
        <v>17</v>
      </c>
      <c r="B24" s="87" t="s">
        <v>333</v>
      </c>
      <c r="C24" s="120" t="s">
        <v>211</v>
      </c>
      <c r="D24" s="89" t="s">
        <v>213</v>
      </c>
      <c r="E24" s="120" t="s">
        <v>987</v>
      </c>
      <c r="F24" s="198">
        <f>'Table S6a'!F23/'Table S7a'!F$5</f>
        <v>0.9433264279372594</v>
      </c>
      <c r="G24" s="198">
        <f>'Table S6a'!G23/'Table S7a'!G$5</f>
        <v>1.00116499199068</v>
      </c>
      <c r="H24" s="198">
        <f>'Table S6a'!H23/'Table S7a'!H$5</f>
        <v>1.1306370332084248</v>
      </c>
      <c r="I24" s="198">
        <f>'Table S6a'!I23/'Table S7a'!I$5</f>
        <v>1.1892626571525653</v>
      </c>
      <c r="J24" s="198">
        <f>'Table S6a'!J23/'Table S7a'!J$5</f>
        <v>1.8299824321686513</v>
      </c>
      <c r="K24" s="199">
        <f>'Table S6a'!K23/'Table S7a'!K$5</f>
        <v>2.1215596330275228</v>
      </c>
      <c r="L24" s="199">
        <f>'Table S6a'!L23/'Table S7a'!L$5</f>
        <v>2.5802752293577984</v>
      </c>
      <c r="M24" s="199">
        <f>'Table S6a'!M23/'Table S7a'!M$5</f>
        <v>2.7031454783748368</v>
      </c>
      <c r="N24" s="199">
        <f>'Table S6a'!N23/'Table S7a'!N$5</f>
        <v>3.3815572806398491</v>
      </c>
      <c r="O24" s="199">
        <f>'Table S6a'!O23/'Table S7a'!O$5</f>
        <v>3.2469326848679119</v>
      </c>
      <c r="P24" s="199">
        <f>'Table S6a'!P23/'Table S7a'!P$5</f>
        <v>3.5899481451934583</v>
      </c>
      <c r="Q24" s="199">
        <f>'Table S6a'!Q23/'Table S7a'!Q$5</f>
        <v>3.8226299694189603</v>
      </c>
      <c r="R24" s="199">
        <f>'Table S6a'!R23/'Table S7a'!R$5</f>
        <v>3.8616363976783377</v>
      </c>
      <c r="S24" s="199">
        <f>'Table S6a'!S23/'Table S7a'!S$5</f>
        <v>3.6993193252441552</v>
      </c>
      <c r="T24" s="199">
        <f>'Table S6a'!T23/'Table S7a'!T$5</f>
        <v>3.6041939711664477</v>
      </c>
      <c r="U24" s="141">
        <f>'Table S6a'!U23/'Table S7a'!U$5</f>
        <v>2.2526212319790302</v>
      </c>
      <c r="V24" s="141">
        <f>'Table S6a'!W23/'Table S7a'!V$5</f>
        <v>1.5675947677667519</v>
      </c>
      <c r="W24" s="141">
        <f>'Table S6a'!X24/'Table S7a'!W$5</f>
        <v>4.4944903138754135</v>
      </c>
      <c r="X24" s="93">
        <f>'Table S6a'!Y23/'Table S7a'!X$5</f>
        <v>3.2167170597325798</v>
      </c>
    </row>
    <row r="25" spans="1:24">
      <c r="A25" s="89">
        <v>18</v>
      </c>
      <c r="B25" s="87" t="s">
        <v>334</v>
      </c>
      <c r="C25" s="120" t="s">
        <v>552</v>
      </c>
      <c r="D25" s="89" t="s">
        <v>213</v>
      </c>
      <c r="E25" s="120" t="s">
        <v>987</v>
      </c>
      <c r="F25" s="198">
        <f>'Table S6a'!F24/'Table S7a'!F$5</f>
        <v>2.5932953826691967</v>
      </c>
      <c r="G25" s="198">
        <f>'Table S6a'!G24/'Table S7a'!G$5</f>
        <v>2.2408963585434174</v>
      </c>
      <c r="H25" s="198">
        <f>'Table S6a'!H24/'Table S7a'!H$5</f>
        <v>2.2093344380005524</v>
      </c>
      <c r="I25" s="198">
        <f>'Table S6a'!I24/'Table S7a'!I$5</f>
        <v>2.3238925199709515</v>
      </c>
      <c r="J25" s="198">
        <f>'Table S6a'!J24/'Table S7a'!J$5</f>
        <v>3.3375052148518982</v>
      </c>
      <c r="K25" s="199">
        <f>'Table S6a'!K24/'Table S7a'!K$5</f>
        <v>4.5098039215686283</v>
      </c>
      <c r="L25" s="199">
        <f>'Table S6a'!L24/'Table S7a'!L$5</f>
        <v>5.3921568627450984</v>
      </c>
      <c r="M25" s="199">
        <f>'Table S6a'!M24/'Table S7a'!M$5</f>
        <v>6.7226890756302531</v>
      </c>
      <c r="N25" s="199">
        <f>'Table S6a'!N24/'Table S7a'!N$5</f>
        <v>9.5525389643036718</v>
      </c>
      <c r="O25" s="199">
        <f>'Table S6a'!O24/'Table S7a'!O$5</f>
        <v>10.630758327427358</v>
      </c>
      <c r="P25" s="199">
        <f>'Table S6a'!P24/'Table S7a'!P$5</f>
        <v>13.043478260869568</v>
      </c>
      <c r="Q25" s="199">
        <f>'Table S6a'!Q24/'Table S7a'!Q$5</f>
        <v>15.686274509803923</v>
      </c>
      <c r="R25" s="199">
        <f>'Table S6a'!R24/'Table S7a'!R$5</f>
        <v>17.106842737094841</v>
      </c>
      <c r="S25" s="199">
        <f>'Table S6a'!S24/'Table S7a'!S$5</f>
        <v>17.07779886148008</v>
      </c>
      <c r="T25" s="199">
        <f>'Table S6a'!T24/'Table S7a'!T$5</f>
        <v>9.9906629318394025</v>
      </c>
      <c r="U25" s="141">
        <f>'Table S6a'!U24/'Table S7a'!U$5</f>
        <v>10.504201680672269</v>
      </c>
      <c r="V25" s="141">
        <f>'Table S6a'!W24/'Table S7a'!V$5</f>
        <v>3.9969388110063653</v>
      </c>
      <c r="W25" s="141">
        <f>'Table S6a'!X25/'Table S7a'!W$5</f>
        <v>2.4477896188643586</v>
      </c>
      <c r="X25" s="93">
        <f>'Table S6a'!Y24/'Table S7a'!X$5</f>
        <v>4.174214191605496</v>
      </c>
    </row>
    <row r="26" spans="1:24">
      <c r="A26" s="89">
        <v>19</v>
      </c>
      <c r="B26" s="87" t="s">
        <v>58</v>
      </c>
      <c r="C26" s="120" t="s">
        <v>211</v>
      </c>
      <c r="D26" s="89" t="s">
        <v>213</v>
      </c>
      <c r="E26" s="120" t="s">
        <v>988</v>
      </c>
      <c r="F26" s="198">
        <f>'Table S6a'!F25/'Table S7a'!F$5</f>
        <v>1.33435633986056</v>
      </c>
      <c r="G26" s="198">
        <f>'Table S6a'!G25/'Table S7a'!G$5</f>
        <v>1.2311025754665881</v>
      </c>
      <c r="H26" s="198">
        <f>'Table S6a'!H25/'Table S7a'!H$5</f>
        <v>1.3108641507785077</v>
      </c>
      <c r="I26" s="198">
        <f>'Table S6a'!I25/'Table S7a'!I$5</f>
        <v>1.4937377915661267</v>
      </c>
      <c r="J26" s="198">
        <f>'Table S6a'!J25/'Table S7a'!J$5</f>
        <v>2.2002684327487954</v>
      </c>
      <c r="K26" s="199">
        <f>'Table S6a'!K25/'Table S7a'!K$5</f>
        <v>2.5853154084798349</v>
      </c>
      <c r="L26" s="199">
        <f>'Table S6a'!L25/'Table S7a'!L$5</f>
        <v>3.3609100310237854</v>
      </c>
      <c r="M26" s="199">
        <f>'Table S6a'!M25/'Table S7a'!M$5</f>
        <v>3.3978431082877827</v>
      </c>
      <c r="N26" s="199">
        <f>'Table S6a'!N25/'Table S7a'!N$5</f>
        <v>4.5077294301699684</v>
      </c>
      <c r="O26" s="199">
        <f>'Table S6a'!O25/'Table S7a'!O$5</f>
        <v>4.9837405464671516</v>
      </c>
      <c r="P26" s="199">
        <f>'Table S6a'!P25/'Table S7a'!P$5</f>
        <v>5.8900229306236245</v>
      </c>
      <c r="Q26" s="199">
        <f>'Table S6a'!Q25/'Table S7a'!Q$5</f>
        <v>6.5494657014822479</v>
      </c>
      <c r="R26" s="199">
        <f>'Table S6a'!R25/'Table S7a'!R$5</f>
        <v>6.6479539075195753</v>
      </c>
      <c r="S26" s="199">
        <f>'Table S6a'!S25/'Table S7a'!S$5</f>
        <v>6.671781699302799</v>
      </c>
      <c r="T26" s="199">
        <f>'Table S6a'!T25/'Table S7a'!T$5</f>
        <v>6.4509774954449206</v>
      </c>
      <c r="U26" s="141">
        <f>'Table S6a'!U25/'Table S7a'!U$5</f>
        <v>4.505835426207712</v>
      </c>
      <c r="V26" s="141">
        <f>'Table S6a'!W25/'Table S7a'!V$5</f>
        <v>2.2774014384811125</v>
      </c>
      <c r="W26" s="141">
        <f>'Table S6a'!X26/'Table S7a'!W$5</f>
        <v>1.478734585041007</v>
      </c>
      <c r="X26" s="93">
        <f>'Table S6a'!Y25/'Table S7a'!X$5</f>
        <v>4.2166786095319964</v>
      </c>
    </row>
    <row r="27" spans="1:24">
      <c r="A27" s="89">
        <v>20</v>
      </c>
      <c r="B27" s="87" t="s">
        <v>61</v>
      </c>
      <c r="C27" s="120" t="s">
        <v>211</v>
      </c>
      <c r="D27" s="89" t="s">
        <v>213</v>
      </c>
      <c r="E27" s="120" t="s">
        <v>988</v>
      </c>
      <c r="F27" s="198">
        <f>'Table S6a'!F26/'Table S7a'!F$5</f>
        <v>1.2198427758200054</v>
      </c>
      <c r="G27" s="198">
        <f>'Table S6a'!G26/'Table S7a'!G$5</f>
        <v>1.3205282112845138</v>
      </c>
      <c r="H27" s="198">
        <f>'Table S6a'!H26/'Table S7a'!H$5</f>
        <v>1.4202864244289266</v>
      </c>
      <c r="I27" s="198">
        <f>'Table S6a'!I26/'Table S7a'!I$5</f>
        <v>1.431683784624961</v>
      </c>
      <c r="J27" s="198">
        <f>'Table S6a'!J26/'Table S7a'!J$5</f>
        <v>1.7879492222420879</v>
      </c>
      <c r="K27" s="199">
        <f>'Table S6a'!K26/'Table S7a'!K$5</f>
        <v>1.9327731092436975</v>
      </c>
      <c r="L27" s="199">
        <f>'Table S6a'!L26/'Table S7a'!L$5</f>
        <v>1.8907563025210083</v>
      </c>
      <c r="M27" s="199">
        <f>'Table S6a'!M26/'Table S7a'!M$5</f>
        <v>1.6806722689075633</v>
      </c>
      <c r="N27" s="199">
        <f>'Table S6a'!N26/'Table S7a'!N$5</f>
        <v>1.7237664296487827</v>
      </c>
      <c r="O27" s="199">
        <f>'Table S6a'!O26/'Table S7a'!O$5</f>
        <v>1.6199250784651209</v>
      </c>
      <c r="P27" s="199">
        <f>'Table S6a'!P26/'Table S7a'!P$5</f>
        <v>1.6806722689075633</v>
      </c>
      <c r="Q27" s="199">
        <f>'Table S6a'!Q26/'Table S7a'!Q$5</f>
        <v>1.680672268907563</v>
      </c>
      <c r="R27" s="199">
        <f>'Table S6a'!R26/'Table S7a'!R$5</f>
        <v>1.7578459955410735</v>
      </c>
      <c r="S27" s="199">
        <f>'Table S6a'!S26/'Table S7a'!S$5</f>
        <v>1.6264570344266738</v>
      </c>
      <c r="T27" s="199">
        <f>'Table S6a'!T26/'Table S7a'!T$5</f>
        <v>1.7206882753101236</v>
      </c>
      <c r="U27" s="141">
        <f>'Table S6a'!U26/'Table S7a'!U$5</f>
        <v>2.1008403361344539</v>
      </c>
      <c r="V27" s="141">
        <f>'Table S6a'!W26/'Table S7a'!V$5</f>
        <v>1.4272296736553876</v>
      </c>
      <c r="W27" s="141">
        <f>'Table S6a'!X27/'Table S7a'!W$5</f>
        <v>1.2326084529481518</v>
      </c>
      <c r="X27" s="93">
        <f>'Table S6a'!Y26/'Table S7a'!X$5</f>
        <v>1.2976973855189977</v>
      </c>
    </row>
    <row r="28" spans="1:24">
      <c r="A28" s="89">
        <v>21</v>
      </c>
      <c r="B28" s="87" t="s">
        <v>64</v>
      </c>
      <c r="C28" s="120" t="s">
        <v>211</v>
      </c>
      <c r="D28" s="89" t="s">
        <v>213</v>
      </c>
      <c r="E28" s="120" t="s">
        <v>988</v>
      </c>
      <c r="F28" s="198">
        <f>'Table S6a'!F27/'Table S7a'!F$5</f>
        <v>0.9802174300481199</v>
      </c>
      <c r="G28" s="198">
        <f>'Table S6a'!G27/'Table S7a'!G$5</f>
        <v>1.008506533368412</v>
      </c>
      <c r="H28" s="198">
        <f>'Table S6a'!H27/'Table S7a'!H$5</f>
        <v>1.0375327471273315</v>
      </c>
      <c r="I28" s="198">
        <f>'Table S6a'!I27/'Table S7a'!I$5</f>
        <v>1.1254348270922858</v>
      </c>
      <c r="J28" s="198">
        <f>'Table S6a'!J27/'Table S7a'!J$5</f>
        <v>1.3714196152188394</v>
      </c>
      <c r="K28" s="199">
        <f>'Table S6a'!K27/'Table S7a'!K$5</f>
        <v>1.6574585635359118</v>
      </c>
      <c r="L28" s="199">
        <f>'Table S6a'!L27/'Table S7a'!L$5</f>
        <v>1.6114180478821363</v>
      </c>
      <c r="M28" s="199">
        <f>'Table S6a'!M27/'Table S7a'!M$5</f>
        <v>1.4469876348329389</v>
      </c>
      <c r="N28" s="199">
        <f>'Table S6a'!N27/'Table S7a'!N$5</f>
        <v>1.6527364593662937</v>
      </c>
      <c r="O28" s="199">
        <f>'Table S6a'!O27/'Table S7a'!O$5</f>
        <v>1.4422330204797094</v>
      </c>
      <c r="P28" s="199">
        <f>'Table S6a'!P27/'Table S7a'!P$5</f>
        <v>1.601409240131316</v>
      </c>
      <c r="Q28" s="199">
        <f>'Table S6a'!Q27/'Table S7a'!Q$5</f>
        <v>1.8416206261510131</v>
      </c>
      <c r="R28" s="199">
        <f>'Table S6a'!R27/'Table S7a'!R$5</f>
        <v>1.738264366520089</v>
      </c>
      <c r="S28" s="199">
        <f>'Table S6a'!S27/'Table S7a'!S$5</f>
        <v>1.7822135091783997</v>
      </c>
      <c r="T28" s="199">
        <f>'Table S6a'!T27/'Table S7a'!T$5</f>
        <v>1.6662281855652021</v>
      </c>
      <c r="U28" s="141">
        <f>'Table S6a'!U27/'Table S7a'!U$5</f>
        <v>1.9731649565903713</v>
      </c>
      <c r="V28" s="141">
        <f>'Table S6a'!W27/'Table S7a'!V$5</f>
        <v>1.1712968559582579</v>
      </c>
      <c r="W28" s="141">
        <f>'Table S6a'!X28/'Table S7a'!W$5</f>
        <v>2.7916960493905933</v>
      </c>
      <c r="X28" s="93">
        <f>'Table S6a'!Y27/'Table S7a'!X$5</f>
        <v>1.5877465564738287</v>
      </c>
    </row>
    <row r="29" spans="1:24">
      <c r="A29" s="89">
        <v>22</v>
      </c>
      <c r="B29" s="87" t="s">
        <v>67</v>
      </c>
      <c r="C29" s="120" t="s">
        <v>211</v>
      </c>
      <c r="D29" s="89" t="s">
        <v>213</v>
      </c>
      <c r="E29" s="120" t="s">
        <v>988</v>
      </c>
      <c r="F29" s="198">
        <f>'Table S6a'!F28/'Table S7a'!F$5</f>
        <v>2.3061563123998083</v>
      </c>
      <c r="G29" s="198">
        <f>'Table S6a'!G28/'Table S7a'!G$5</f>
        <v>2.2280344860990025</v>
      </c>
      <c r="H29" s="198">
        <f>'Table S6a'!H28/'Table S7a'!H$5</f>
        <v>2.3330918378623964</v>
      </c>
      <c r="I29" s="198">
        <f>'Table S6a'!I28/'Table S7a'!I$5</f>
        <v>2.2603248409700023</v>
      </c>
      <c r="J29" s="198">
        <f>'Table S6a'!J28/'Table S7a'!J$5</f>
        <v>3.1534623161253217</v>
      </c>
      <c r="K29" s="199">
        <f>'Table S6a'!K28/'Table S7a'!K$5</f>
        <v>2.9642545771578028</v>
      </c>
      <c r="L29" s="199">
        <f>'Table S6a'!L28/'Table S7a'!L$5</f>
        <v>3.7053182214472531</v>
      </c>
      <c r="M29" s="199">
        <f>'Table S6a'!M28/'Table S7a'!M$5</f>
        <v>3.7364553493585753</v>
      </c>
      <c r="N29" s="199">
        <f>'Table S6a'!N28/'Table S7a'!N$5</f>
        <v>4.0238749916169274</v>
      </c>
      <c r="O29" s="199">
        <f>'Table S6a'!O28/'Table S7a'!O$5</f>
        <v>4.0965956239955457</v>
      </c>
      <c r="P29" s="199">
        <f>'Table S6a'!P28/'Table S7a'!P$5</f>
        <v>4.3591979075850045</v>
      </c>
      <c r="Q29" s="199">
        <f>'Table S6a'!Q28/'Table S7a'!Q$5</f>
        <v>4.649811101424004</v>
      </c>
      <c r="R29" s="199">
        <f>'Table S6a'!R28/'Table S7a'!R$5</f>
        <v>4.6260875753963306</v>
      </c>
      <c r="S29" s="199">
        <f>'Table S6a'!S28/'Table S7a'!S$5</f>
        <v>4.2185786202435525</v>
      </c>
      <c r="T29" s="199">
        <f>'Table S6a'!T28/'Table S7a'!T$5</f>
        <v>5.3971021712957192</v>
      </c>
      <c r="U29" s="141">
        <f>'Table S6a'!U28/'Table S7a'!U$5</f>
        <v>2.3041474654377878</v>
      </c>
      <c r="V29" s="141">
        <f>'Table S6a'!W28/'Table S7a'!V$5</f>
        <v>2.8320608050105771</v>
      </c>
      <c r="W29" s="141">
        <f>'Table S6a'!X29/'Table S7a'!W$5</f>
        <v>7.0824822929382343</v>
      </c>
      <c r="X29" s="93">
        <f>'Table S6a'!Y28/'Table S7a'!X$5</f>
        <v>2.0996503192908502</v>
      </c>
    </row>
    <row r="30" spans="1:24">
      <c r="A30" s="89">
        <v>23</v>
      </c>
      <c r="B30" s="87" t="s">
        <v>70</v>
      </c>
      <c r="C30" s="120" t="s">
        <v>211</v>
      </c>
      <c r="D30" s="89" t="s">
        <v>213</v>
      </c>
      <c r="E30" s="120" t="s">
        <v>988</v>
      </c>
      <c r="F30" s="198">
        <f>'Table S6a'!F29/'Table S7a'!F$5</f>
        <v>8.6560825159267871</v>
      </c>
      <c r="G30" s="198">
        <f>'Table S6a'!G29/'Table S7a'!G$5</f>
        <v>6.9562621286759221</v>
      </c>
      <c r="H30" s="198">
        <f>'Table S6a'!H29/'Table S7a'!H$5</f>
        <v>5.9163759989403513</v>
      </c>
      <c r="I30" s="198">
        <f>'Table S6a'!I29/'Table S7a'!I$5</f>
        <v>5.6426332288401246</v>
      </c>
      <c r="J30" s="198">
        <f>'Table S6a'!J29/'Table S7a'!J$5</f>
        <v>5.6026145534582801</v>
      </c>
      <c r="K30" s="199">
        <f>'Table S6a'!K29/'Table S7a'!K$5</f>
        <v>5.2664576802507836</v>
      </c>
      <c r="L30" s="199">
        <f>'Table S6a'!L29/'Table S7a'!L$5</f>
        <v>7.5235109717868331</v>
      </c>
      <c r="M30" s="199">
        <f>'Table S6a'!M29/'Table S7a'!M$5</f>
        <v>6.4487236901029998</v>
      </c>
      <c r="N30" s="199">
        <f>'Table S6a'!N29/'Table S7a'!N$5</f>
        <v>6.9126276022827744</v>
      </c>
      <c r="O30" s="199">
        <f>'Table S6a'!O29/'Table S7a'!O$5</f>
        <v>7.0249650640178265</v>
      </c>
      <c r="P30" s="199">
        <f>'Table S6a'!P29/'Table S7a'!P$5</f>
        <v>7.5780291672345648</v>
      </c>
      <c r="Q30" s="199">
        <f>'Table S6a'!Q29/'Table S7a'!Q$5</f>
        <v>7.9414838035527691</v>
      </c>
      <c r="R30" s="199">
        <f>'Table S6a'!R29/'Table S7a'!R$5</f>
        <v>7.7410274454609436</v>
      </c>
      <c r="S30" s="199">
        <f>'Table S6a'!S29/'Table S7a'!S$5</f>
        <v>7.4830619880675506</v>
      </c>
      <c r="T30" s="199">
        <f>'Table S6a'!T29/'Table S7a'!T$5</f>
        <v>10.00149276011345</v>
      </c>
      <c r="U30" s="141">
        <f>'Table S6a'!U29/'Table S7a'!U$5</f>
        <v>3.5378414688759521</v>
      </c>
      <c r="V30" s="141">
        <f>'Table S6a'!W29/'Table S7a'!V$5</f>
        <v>7.375947529702704</v>
      </c>
      <c r="W30" s="141">
        <f>'Table S6a'!X30/'Table S7a'!W$5</f>
        <v>0.24576398922874138</v>
      </c>
      <c r="X30" s="93">
        <f>'Table S6a'!Y29/'Table S7a'!X$5</f>
        <v>1.262507427213309</v>
      </c>
    </row>
    <row r="31" spans="1:24">
      <c r="A31" s="89">
        <v>24</v>
      </c>
      <c r="B31" s="87" t="s">
        <v>73</v>
      </c>
      <c r="C31" s="120" t="s">
        <v>552</v>
      </c>
      <c r="D31" s="89" t="s">
        <v>213</v>
      </c>
      <c r="E31" s="120" t="s">
        <v>988</v>
      </c>
      <c r="F31" s="198">
        <f>'Table S6a'!F30/'Table S7a'!F$5</f>
        <v>0.2850141913316101</v>
      </c>
      <c r="G31" s="198">
        <f>'Table S6a'!G30/'Table S7a'!G$5</f>
        <v>0.24932458359872769</v>
      </c>
      <c r="H31" s="198">
        <f>'Table S6a'!H30/'Table S7a'!H$5</f>
        <v>0.22468841765774425</v>
      </c>
      <c r="I31" s="198">
        <f>'Table S6a'!I30/'Table S7a'!I$5</f>
        <v>0.20906905187184976</v>
      </c>
      <c r="J31" s="198">
        <f>'Table S6a'!J30/'Table S7a'!J$5</f>
        <v>0.20887564849361495</v>
      </c>
      <c r="K31" s="199">
        <f>'Table S6a'!K30/'Table S7a'!K$5</f>
        <v>0.18407166523499816</v>
      </c>
      <c r="L31" s="199">
        <f>'Table S6a'!L30/'Table S7a'!L$5</f>
        <v>0.21475027610749786</v>
      </c>
      <c r="M31" s="199">
        <f>'Table S6a'!M30/'Table S7a'!M$5</f>
        <v>0.17530634784285543</v>
      </c>
      <c r="N31" s="199">
        <f>'Table S6a'!N30/'Table S7a'!N$5</f>
        <v>0.18879145152307503</v>
      </c>
      <c r="O31" s="199">
        <f>'Table S6a'!O30/'Table S7a'!O$5</f>
        <v>0.17741847251566087</v>
      </c>
      <c r="P31" s="199">
        <f>'Table S6a'!P30/'Table S7a'!P$5</f>
        <v>0.19741019170130239</v>
      </c>
      <c r="Q31" s="199">
        <f>'Table S6a'!Q30/'Table S7a'!Q$5</f>
        <v>0.20452407248333132</v>
      </c>
      <c r="R31" s="199">
        <f>'Table S6a'!R30/'Table S7a'!R$5</f>
        <v>0.20661105281479386</v>
      </c>
      <c r="S31" s="199">
        <f>'Table S6a'!S30/'Table S7a'!S$5</f>
        <v>0.19792652175806255</v>
      </c>
      <c r="T31" s="199">
        <f>'Table S6a'!T30/'Table S7a'!T$5</f>
        <v>0.25711597683618798</v>
      </c>
      <c r="U31" s="141">
        <f>'Table S6a'!U30/'Table S7a'!U$5</f>
        <v>0.27172483915642587</v>
      </c>
      <c r="V31" s="141">
        <f>'Table S6a'!W30/'Table S7a'!V$5</f>
        <v>0.24361465806973734</v>
      </c>
      <c r="W31" s="141">
        <f>'Table S6a'!X31/'Table S7a'!W$5</f>
        <v>2.1486634225744656</v>
      </c>
      <c r="X31" s="93">
        <f>'Table S6a'!Y30/'Table S7a'!X$5</f>
        <v>0.94131921874516322</v>
      </c>
    </row>
    <row r="32" spans="1:24">
      <c r="A32" s="89">
        <v>25</v>
      </c>
      <c r="B32" s="87" t="s">
        <v>56</v>
      </c>
      <c r="C32" s="120" t="s">
        <v>211</v>
      </c>
      <c r="D32" s="89" t="s">
        <v>208</v>
      </c>
      <c r="E32" s="120" t="s">
        <v>989</v>
      </c>
      <c r="F32" s="198">
        <f>'Table S6a'!F31/'Table S7a'!F$5</f>
        <v>1.5297244583819338</v>
      </c>
      <c r="G32" s="198">
        <f>'Table S6a'!G31/'Table S7a'!G$5</f>
        <v>1.4583980203422999</v>
      </c>
      <c r="H32" s="198">
        <f>'Table S6a'!H31/'Table S7a'!H$5</f>
        <v>1.6697696552760546</v>
      </c>
      <c r="I32" s="198">
        <f>'Table S6a'!I31/'Table S7a'!I$5</f>
        <v>1.7124415464664424</v>
      </c>
      <c r="J32" s="198">
        <f>'Table S6a'!J31/'Table S7a'!J$5</f>
        <v>2.3962970903908483</v>
      </c>
      <c r="K32" s="199">
        <f>'Table S6a'!K31/'Table S7a'!K$5</f>
        <v>2.8452874925903968</v>
      </c>
      <c r="L32" s="199">
        <f>'Table S6a'!L31/'Table S7a'!L$5</f>
        <v>2.9638411381149967</v>
      </c>
      <c r="M32" s="199">
        <f>'Table S6a'!M31/'Table S7a'!M$5</f>
        <v>2.9638411381149967</v>
      </c>
      <c r="N32" s="199">
        <f>'Table S6a'!N31/'Table S7a'!N$5</f>
        <v>3.3438207712066634</v>
      </c>
      <c r="O32" s="199">
        <f>'Table S6a'!O31/'Table S7a'!O$5</f>
        <v>3.2138036437391535</v>
      </c>
      <c r="P32" s="199">
        <f>'Table S6a'!P31/'Table S7a'!P$5</f>
        <v>3.479291770830649</v>
      </c>
      <c r="Q32" s="199">
        <f>'Table S6a'!Q31/'Table S7a'!Q$5</f>
        <v>3.7541987749456629</v>
      </c>
      <c r="R32" s="199">
        <f>'Table S6a'!R31/'Table S7a'!R$5</f>
        <v>3.5384633995862713</v>
      </c>
      <c r="S32" s="199">
        <f>'Table S6a'!S31/'Table S7a'!S$5</f>
        <v>3.4418800313593505</v>
      </c>
      <c r="T32" s="199">
        <f>'Table S6a'!T31/'Table S7a'!T$5</f>
        <v>4.0646964179862817</v>
      </c>
      <c r="U32" s="141">
        <f>'Table S6a'!U31/'Table S7a'!U$5</f>
        <v>3.5566093657379967</v>
      </c>
      <c r="V32" s="141">
        <f>'Table S6a'!W31/'Table S7a'!V$5</f>
        <v>2.0320978211298208</v>
      </c>
      <c r="W32" s="141">
        <f>'Table S6a'!X32/'Table S7a'!W$5</f>
        <v>2.7713534311784094</v>
      </c>
      <c r="X32" s="93">
        <f>'Table S6a'!Y31/'Table S7a'!X$5</f>
        <v>2.3665289256198343</v>
      </c>
    </row>
    <row r="33" spans="1:24">
      <c r="A33" s="89">
        <v>26</v>
      </c>
      <c r="B33" s="87" t="s">
        <v>54</v>
      </c>
      <c r="C33" s="120" t="s">
        <v>211</v>
      </c>
      <c r="D33" s="89" t="s">
        <v>208</v>
      </c>
      <c r="E33" s="120" t="s">
        <v>989</v>
      </c>
      <c r="F33" s="198">
        <f>'Table S6a'!F32/'Table S7a'!F$5</f>
        <v>2.7961535838505083</v>
      </c>
      <c r="G33" s="198">
        <f>'Table S6a'!G32/'Table S7a'!G$5</f>
        <v>2.6734677897468595</v>
      </c>
      <c r="H33" s="198">
        <f>'Table S6a'!H32/'Table S7a'!H$5</f>
        <v>2.7295556283437055</v>
      </c>
      <c r="I33" s="198">
        <f>'Table S6a'!I32/'Table S7a'!I$5</f>
        <v>2.6361809307545743</v>
      </c>
      <c r="J33" s="198">
        <f>'Table S6a'!J32/'Table S7a'!J$5</f>
        <v>3.0737858545874377</v>
      </c>
      <c r="K33" s="199">
        <f>'Table S6a'!K32/'Table S7a'!K$5</f>
        <v>3.2064834390415786</v>
      </c>
      <c r="L33" s="199">
        <f>'Table S6a'!L32/'Table S7a'!L$5</f>
        <v>3.259337561663143</v>
      </c>
      <c r="M33" s="199">
        <f>'Table S6a'!M32/'Table S7a'!M$5</f>
        <v>2.8692237994563574</v>
      </c>
      <c r="N33" s="199">
        <f>'Table S6a'!N32/'Table S7a'!N$5</f>
        <v>2.8911656818633564</v>
      </c>
      <c r="O33" s="199">
        <f>'Table S6a'!O32/'Table S7a'!O$5</f>
        <v>2.5896397429039628</v>
      </c>
      <c r="P33" s="199">
        <f>'Table S6a'!P32/'Table S7a'!P$5</f>
        <v>2.7422863621043603</v>
      </c>
      <c r="Q33" s="199">
        <f>'Table S6a'!Q32/'Table S7a'!Q$5</f>
        <v>2.8188865398167726</v>
      </c>
      <c r="R33" s="199">
        <f>'Table S6a'!R32/'Table S7a'!R$5</f>
        <v>2.8045044656340337</v>
      </c>
      <c r="S33" s="199">
        <f>'Table S6a'!S32/'Table S7a'!S$5</f>
        <v>2.614289936120394</v>
      </c>
      <c r="T33" s="199">
        <f>'Table S6a'!T32/'Table S7a'!T$5</f>
        <v>2.9363401456424714</v>
      </c>
      <c r="U33" s="141">
        <f>'Table S6a'!U32/'Table S7a'!U$5</f>
        <v>2.89439242927615</v>
      </c>
      <c r="V33" s="141">
        <f>'Table S6a'!W32/'Table S7a'!V$5</f>
        <v>2.7611668790000041</v>
      </c>
      <c r="W33" s="141">
        <f>'Table S6a'!X33/'Table S7a'!W$5</f>
        <v>2.1727678472519032</v>
      </c>
      <c r="X33" s="93">
        <f>'Table S6a'!Y32/'Table S7a'!X$5</f>
        <v>1.0849918864862822</v>
      </c>
    </row>
    <row r="34" spans="1:24">
      <c r="A34" s="89">
        <v>27</v>
      </c>
      <c r="B34" s="87" t="s">
        <v>52</v>
      </c>
      <c r="C34" s="120" t="s">
        <v>211</v>
      </c>
      <c r="D34" s="89" t="s">
        <v>208</v>
      </c>
      <c r="E34" s="120" t="s">
        <v>989</v>
      </c>
      <c r="F34" s="198">
        <f>'Table S6a'!F33/'Table S7a'!F$5</f>
        <v>1.8295239426240963</v>
      </c>
      <c r="G34" s="198">
        <f>'Table S6a'!G33/'Table S7a'!G$5</f>
        <v>1.8067355601817985</v>
      </c>
      <c r="H34" s="198">
        <f>'Table S6a'!H33/'Table S7a'!H$5</f>
        <v>1.941542916419351</v>
      </c>
      <c r="I34" s="198">
        <f>'Table S6a'!I33/'Table S7a'!I$5</f>
        <v>2.0130410047700318</v>
      </c>
      <c r="J34" s="198">
        <f>'Table S6a'!J33/'Table S7a'!J$5</f>
        <v>2.5139735027192809</v>
      </c>
      <c r="K34" s="199">
        <f>'Table S6a'!K33/'Table S7a'!K$5</f>
        <v>2.835762111067349</v>
      </c>
      <c r="L34" s="199">
        <f>'Table S6a'!L33/'Table S7a'!L$5</f>
        <v>2.9539188656951554</v>
      </c>
      <c r="M34" s="199">
        <f>'Table S6a'!M33/'Table S7a'!M$5</f>
        <v>2.6444606988128059</v>
      </c>
      <c r="N34" s="199">
        <f>'Table S6a'!N33/'Table S7a'!N$5</f>
        <v>2.8276830167338236</v>
      </c>
      <c r="O34" s="199">
        <f>'Table S6a'!O33/'Table S7a'!O$5</f>
        <v>2.6573406663281722</v>
      </c>
      <c r="P34" s="199">
        <f>'Table S6a'!P33/'Table S7a'!P$5</f>
        <v>2.8939842800143842</v>
      </c>
      <c r="Q34" s="199">
        <f>'Table S6a'!Q33/'Table S7a'!Q$5</f>
        <v>3.0195615071550481</v>
      </c>
      <c r="R34" s="199">
        <f>'Table S6a'!R33/'Table S7a'!R$5</f>
        <v>3.0342976103399217</v>
      </c>
      <c r="S34" s="199">
        <f>'Table S6a'!S33/'Table S7a'!S$5</f>
        <v>2.9221562972468207</v>
      </c>
      <c r="T34" s="199">
        <f>'Table S6a'!T33/'Table S7a'!T$5</f>
        <v>3.1508467900748323</v>
      </c>
      <c r="U34" s="141">
        <f>'Table S6a'!U33/'Table S7a'!U$5</f>
        <v>2.6444606988128059</v>
      </c>
      <c r="V34" s="141">
        <f>'Table S6a'!W33/'Table S7a'!V$5</f>
        <v>2.1337158075011486</v>
      </c>
      <c r="W34" s="141">
        <f>'Table S6a'!X34/'Table S7a'!W$5</f>
        <v>1.0362688188658724</v>
      </c>
      <c r="X34" s="93">
        <f>'Table S6a'!Y33/'Table S7a'!X$5</f>
        <v>1.6111925429249612</v>
      </c>
    </row>
    <row r="35" spans="1:24">
      <c r="A35" s="89">
        <v>28</v>
      </c>
      <c r="B35" s="87" t="s">
        <v>50</v>
      </c>
      <c r="C35" s="120" t="s">
        <v>211</v>
      </c>
      <c r="D35" s="89" t="s">
        <v>208</v>
      </c>
      <c r="E35" s="120" t="s">
        <v>989</v>
      </c>
      <c r="F35" s="198">
        <f>'Table S6a'!F34/'Table S7a'!F$5</f>
        <v>0.67930049467010378</v>
      </c>
      <c r="G35" s="198">
        <f>'Table S6a'!G34/'Table S7a'!G$5</f>
        <v>0.70280091878364004</v>
      </c>
      <c r="H35" s="198">
        <f>'Table S6a'!H34/'Table S7a'!H$5</f>
        <v>0.76050254007848395</v>
      </c>
      <c r="I35" s="198">
        <f>'Table S6a'!I34/'Table S7a'!I$5</f>
        <v>0.85993120550355961</v>
      </c>
      <c r="J35" s="198">
        <f>'Table S6a'!J34/'Table S7a'!J$5</f>
        <v>1.1488442626717523</v>
      </c>
      <c r="K35" s="199">
        <f>'Table S6a'!K34/'Table S7a'!K$5</f>
        <v>1.3498920086393089</v>
      </c>
      <c r="L35" s="199">
        <f>'Table S6a'!L34/'Table S7a'!L$5</f>
        <v>1.3498920086393089</v>
      </c>
      <c r="M35" s="199">
        <f>'Table S6a'!M34/'Table S7a'!M$5</f>
        <v>1.3113236655353289</v>
      </c>
      <c r="N35" s="199">
        <f>'Table S6a'!N34/'Table S7a'!N$5</f>
        <v>1.5229550866699895</v>
      </c>
      <c r="O35" s="199">
        <f>'Table S6a'!O34/'Table S7a'!O$5</f>
        <v>1.5613208774623331</v>
      </c>
      <c r="P35" s="199">
        <f>'Table S6a'!P34/'Table S7a'!P$5</f>
        <v>1.7842050896797821</v>
      </c>
      <c r="Q35" s="199">
        <f>'Table S6a'!Q34/'Table S7a'!Q$5</f>
        <v>1.9798416126709861</v>
      </c>
      <c r="R35" s="199">
        <f>'Table S6a'!R34/'Table S7a'!R$5</f>
        <v>1.9284171551990126</v>
      </c>
      <c r="S35" s="199">
        <f>'Table S6a'!S34/'Table S7a'!S$5</f>
        <v>1.9159757541977285</v>
      </c>
      <c r="T35" s="199">
        <f>'Table S6a'!T34/'Table S7a'!T$5</f>
        <v>2.2369639000308545</v>
      </c>
      <c r="U35" s="141">
        <f>'Table S6a'!U34/'Table S7a'!U$5</f>
        <v>1.3884603517432892</v>
      </c>
      <c r="V35" s="141">
        <f>'Table S6a'!W34/'Table S7a'!V$5</f>
        <v>1.007110442400563</v>
      </c>
      <c r="W35" s="141">
        <f>'Table S6a'!X35/'Table S7a'!W$5</f>
        <v>1.1472336402630459</v>
      </c>
      <c r="X35" s="93">
        <f>'Table S6a'!Y34/'Table S7a'!X$5</f>
        <v>2.6125763564498734</v>
      </c>
    </row>
    <row r="36" spans="1:24">
      <c r="A36" s="89">
        <v>29</v>
      </c>
      <c r="B36" s="87" t="s">
        <v>44</v>
      </c>
      <c r="C36" s="120" t="s">
        <v>211</v>
      </c>
      <c r="D36" s="89" t="s">
        <v>208</v>
      </c>
      <c r="E36" s="120" t="s">
        <v>989</v>
      </c>
      <c r="F36" s="198">
        <f>'Table S6a'!F35/'Table S7a'!F$5</f>
        <v>0.69798151292209021</v>
      </c>
      <c r="G36" s="198">
        <f>'Table S6a'!G35/'Table S7a'!G$5</f>
        <v>0.71474983755685506</v>
      </c>
      <c r="H36" s="198">
        <f>'Table S6a'!H35/'Table S7a'!H$5</f>
        <v>0.82365538258792514</v>
      </c>
      <c r="I36" s="198">
        <f>'Table S6a'!I35/'Table S7a'!I$5</f>
        <v>0.84470435347628325</v>
      </c>
      <c r="J36" s="198">
        <f>'Table S6a'!J35/'Table S7a'!J$5</f>
        <v>1.1198208286674132</v>
      </c>
      <c r="K36" s="199">
        <f>'Table S6a'!K35/'Table S7a'!K$5</f>
        <v>1.4619883040935671</v>
      </c>
      <c r="L36" s="199">
        <f>'Table S6a'!L35/'Table S7a'!L$5</f>
        <v>1.6081871345029239</v>
      </c>
      <c r="M36" s="199">
        <f>'Table S6a'!M35/'Table S7a'!M$5</f>
        <v>1.5873015873015872</v>
      </c>
      <c r="N36" s="199">
        <f>'Table S6a'!N35/'Table S7a'!N$5</f>
        <v>1.7993702204228519</v>
      </c>
      <c r="O36" s="199">
        <f>'Table S6a'!O35/'Table S7a'!O$5</f>
        <v>2.0432607623476362</v>
      </c>
      <c r="P36" s="199">
        <f>'Table S6a'!P35/'Table S7a'!P$5</f>
        <v>2.2883295194508007</v>
      </c>
      <c r="Q36" s="199">
        <f>'Table S6a'!Q35/'Table S7a'!Q$5</f>
        <v>2.53411306042885</v>
      </c>
      <c r="R36" s="199">
        <f>'Table S6a'!R35/'Table S7a'!R$5</f>
        <v>2.4764291681584911</v>
      </c>
      <c r="S36" s="199">
        <f>'Table S6a'!S35/'Table S7a'!S$5</f>
        <v>2.4523674778343709</v>
      </c>
      <c r="T36" s="199">
        <f>'Table S6a'!T35/'Table S7a'!T$5</f>
        <v>2.5898078529657473</v>
      </c>
      <c r="U36" s="141">
        <f>'Table S6a'!U35/'Table S7a'!U$5</f>
        <v>1.8379281537176273</v>
      </c>
      <c r="V36" s="141">
        <f>'Table S6a'!W35/'Table S7a'!V$5</f>
        <v>1.0900501796576991</v>
      </c>
      <c r="W36" s="141">
        <f>'Table S6a'!X36/'Table S7a'!W$5</f>
        <v>2.4400528993291659</v>
      </c>
      <c r="X36" s="93">
        <f>'Table S6a'!Y35/'Table S7a'!X$5</f>
        <v>3.0458325325132933</v>
      </c>
    </row>
    <row r="37" spans="1:24">
      <c r="A37" s="89">
        <v>30</v>
      </c>
      <c r="B37" s="87" t="s">
        <v>46</v>
      </c>
      <c r="C37" s="120" t="s">
        <v>211</v>
      </c>
      <c r="D37" s="89" t="s">
        <v>208</v>
      </c>
      <c r="E37" s="120" t="s">
        <v>989</v>
      </c>
      <c r="F37" s="198">
        <f>'Table S6a'!F36/'Table S7a'!F$5</f>
        <v>3.1019322347111804</v>
      </c>
      <c r="G37" s="198">
        <f>'Table S6a'!G36/'Table S7a'!G$5</f>
        <v>2.5980384809468853</v>
      </c>
      <c r="H37" s="198">
        <f>'Table S6a'!H36/'Table S7a'!H$5</f>
        <v>2.6599635584992489</v>
      </c>
      <c r="I37" s="198">
        <f>'Table S6a'!I36/'Table S7a'!I$5</f>
        <v>2.5355856328472006</v>
      </c>
      <c r="J37" s="198">
        <f>'Table S6a'!J36/'Table S7a'!J$5</f>
        <v>2.6118578345689429</v>
      </c>
      <c r="K37" s="199">
        <f>'Table S6a'!K36/'Table S7a'!K$5</f>
        <v>2.470884482215927</v>
      </c>
      <c r="L37" s="199">
        <f>'Table S6a'!L36/'Table S7a'!L$5</f>
        <v>2.5574441296820902</v>
      </c>
      <c r="M37" s="199">
        <f>'Table S6a'!M36/'Table S7a'!M$5</f>
        <v>2.0234722784297858</v>
      </c>
      <c r="N37" s="199">
        <f>'Table S6a'!N36/'Table S7a'!N$5</f>
        <v>1.8562908081321678</v>
      </c>
      <c r="O37" s="199">
        <f>'Table S6a'!O36/'Table S7a'!O$5</f>
        <v>1.5738117721120555</v>
      </c>
      <c r="P37" s="199">
        <f>'Table S6a'!P36/'Table S7a'!P$5</f>
        <v>1.6217103912632922</v>
      </c>
      <c r="Q37" s="199">
        <f>'Table S6a'!Q36/'Table S7a'!Q$5</f>
        <v>1.7311929493232612</v>
      </c>
      <c r="R37" s="199">
        <f>'Table S6a'!R36/'Table S7a'!R$5</f>
        <v>1.7344048100826737</v>
      </c>
      <c r="S37" s="199">
        <f>'Table S6a'!S36/'Table S7a'!S$5</f>
        <v>1.6245798937930895</v>
      </c>
      <c r="T37" s="199">
        <f>'Table S6a'!T36/'Table S7a'!T$5</f>
        <v>1.5288457214802824</v>
      </c>
      <c r="U37" s="141">
        <f>'Table S6a'!U36/'Table S7a'!U$5</f>
        <v>1.7424344619812044</v>
      </c>
      <c r="V37" s="141">
        <f>'Table S6a'!W36/'Table S7a'!V$5</f>
        <v>2.4978096002331962</v>
      </c>
      <c r="W37" s="141">
        <f>'Table S6a'!X37/'Table S7a'!W$5</f>
        <v>2.2506129296249595</v>
      </c>
      <c r="X37" s="93">
        <f>'Table S6a'!Y36/'Table S7a'!X$5</f>
        <v>0.64038056090277051</v>
      </c>
    </row>
    <row r="38" spans="1:24">
      <c r="A38" s="89">
        <v>31</v>
      </c>
      <c r="B38" s="87" t="s">
        <v>48</v>
      </c>
      <c r="C38" s="120" t="s">
        <v>211</v>
      </c>
      <c r="D38" s="89" t="s">
        <v>208</v>
      </c>
      <c r="E38" s="120" t="s">
        <v>989</v>
      </c>
      <c r="F38" s="198">
        <f>'Table S6a'!F37/'Table S7a'!F$5</f>
        <v>2.3213747362074164</v>
      </c>
      <c r="G38" s="198">
        <f>'Table S6a'!G37/'Table S7a'!G$5</f>
        <v>2.0867329278544235</v>
      </c>
      <c r="H38" s="198">
        <f>'Table S6a'!H37/'Table S7a'!H$5</f>
        <v>2.0622175420121978</v>
      </c>
      <c r="I38" s="198">
        <f>'Table S6a'!I37/'Table S7a'!I$5</f>
        <v>1.9960770739586939</v>
      </c>
      <c r="J38" s="198">
        <f>'Table S6a'!J37/'Table S7a'!J$5</f>
        <v>2.2535958109630809</v>
      </c>
      <c r="K38" s="199">
        <f>'Table S6a'!K37/'Table S7a'!K$5</f>
        <v>2.3052959501557631</v>
      </c>
      <c r="L38" s="199">
        <f>'Table S6a'!L37/'Table S7a'!L$5</f>
        <v>2.4922118380062308</v>
      </c>
      <c r="M38" s="199">
        <f>'Table S6a'!M37/'Table S7a'!M$5</f>
        <v>2.3141967067200713</v>
      </c>
      <c r="N38" s="199">
        <f>'Table S6a'!N37/'Table S7a'!N$5</f>
        <v>2.4762361210959343</v>
      </c>
      <c r="O38" s="199">
        <f>'Table S6a'!O37/'Table S7a'!O$5</f>
        <v>2.4396652028675452</v>
      </c>
      <c r="P38" s="199">
        <f>'Table S6a'!P37/'Table S7a'!P$5</f>
        <v>2.6953812813219562</v>
      </c>
      <c r="Q38" s="199">
        <f>'Table S6a'!Q37/'Table S7a'!Q$5</f>
        <v>3.0114226375908615</v>
      </c>
      <c r="R38" s="199">
        <f>'Table S6a'!R37/'Table S7a'!R$5</f>
        <v>3.0198995486044882</v>
      </c>
      <c r="S38" s="199">
        <f>'Table S6a'!S37/'Table S7a'!S$5</f>
        <v>2.9142799718621242</v>
      </c>
      <c r="T38" s="199">
        <f>'Table S6a'!T37/'Table S7a'!T$5</f>
        <v>2.5515502151016167</v>
      </c>
      <c r="U38" s="141">
        <f>'Table S6a'!U37/'Table S7a'!U$5</f>
        <v>2.6034712950600798</v>
      </c>
      <c r="V38" s="141">
        <f>'Table S6a'!W37/'Table S7a'!V$5</f>
        <v>2.2213993452601359</v>
      </c>
      <c r="W38" s="141">
        <f>'Table S6a'!X38/'Table S7a'!W$5</f>
        <v>4.2988855006122044</v>
      </c>
      <c r="X38" s="93">
        <f>'Table S6a'!Y37/'Table S7a'!X$5</f>
        <v>1.2052156323179675</v>
      </c>
    </row>
    <row r="39" spans="1:24">
      <c r="A39" s="89">
        <v>32</v>
      </c>
      <c r="B39" s="87" t="s">
        <v>336</v>
      </c>
      <c r="C39" s="120" t="s">
        <v>211</v>
      </c>
      <c r="D39" s="89" t="s">
        <v>344</v>
      </c>
      <c r="E39" s="120" t="s">
        <v>1001</v>
      </c>
      <c r="F39" s="198">
        <f>'Table S6a'!F38/'Table S7a'!F$5</f>
        <v>4.3540342691657949</v>
      </c>
      <c r="G39" s="198">
        <f>'Table S6a'!G38/'Table S7a'!G$5</f>
        <v>4.3344020900130626</v>
      </c>
      <c r="H39" s="198">
        <f>'Table S6a'!H38/'Table S7a'!H$5</f>
        <v>4.3026237223841814</v>
      </c>
      <c r="I39" s="198">
        <f>'Table S6a'!I38/'Table S7a'!I$5</f>
        <v>4.1562759767248547</v>
      </c>
      <c r="J39" s="198">
        <f>'Table S6a'!J38/'Table S7a'!J$5</f>
        <v>4.2447073804849582</v>
      </c>
      <c r="K39" s="199">
        <f>'Table S6a'!K38/'Table S7a'!K$5</f>
        <v>3.9276807980049879</v>
      </c>
      <c r="L39" s="199">
        <f>'Table S6a'!L38/'Table S7a'!L$5</f>
        <v>5.1433915211970076</v>
      </c>
      <c r="M39" s="199">
        <f>'Table S6a'!M38/'Table S7a'!M$5</f>
        <v>4.096900605628786</v>
      </c>
      <c r="N39" s="199">
        <f>'Table S6a'!N38/'Table S7a'!N$5</f>
        <v>4.1562759767248556</v>
      </c>
      <c r="O39" s="199">
        <f>'Table S6a'!O38/'Table S7a'!O$5</f>
        <v>3.8307844845717041</v>
      </c>
      <c r="P39" s="199">
        <f>'Table S6a'!P38/'Table S7a'!P$5</f>
        <v>3.9710506342838565</v>
      </c>
      <c r="Q39" s="199">
        <f>'Table S6a'!Q38/'Table S7a'!Q$5</f>
        <v>3.7406483790523692</v>
      </c>
      <c r="R39" s="199">
        <f>'Table S6a'!R38/'Table S7a'!R$5</f>
        <v>3.4670975622169071</v>
      </c>
      <c r="S39" s="199">
        <f>'Table S6a'!S38/'Table S7a'!S$5</f>
        <v>3.4188721744027037</v>
      </c>
      <c r="T39" s="199">
        <f>'Table S6a'!T38/'Table S7a'!T$5</f>
        <v>5.625816411352571</v>
      </c>
      <c r="U39" s="141">
        <f>'Table S6a'!U38/'Table S7a'!U$5</f>
        <v>2.3824367652297829</v>
      </c>
      <c r="V39" s="141">
        <f>'Table S6a'!W38/'Table S7a'!V$5</f>
        <v>4.4575506827254738</v>
      </c>
      <c r="W39" s="141">
        <f>'Table S6a'!X39/'Table S7a'!W$5</f>
        <v>7.8331678223036354</v>
      </c>
      <c r="X39" s="93">
        <f>'Table S6a'!Y38/'Table S7a'!X$5</f>
        <v>1.1730463866107579</v>
      </c>
    </row>
    <row r="40" spans="1:24">
      <c r="A40" s="89">
        <v>33</v>
      </c>
      <c r="B40" s="87" t="s">
        <v>337</v>
      </c>
      <c r="C40" s="120" t="s">
        <v>211</v>
      </c>
      <c r="D40" s="89" t="s">
        <v>344</v>
      </c>
      <c r="E40" s="120" t="s">
        <v>990</v>
      </c>
      <c r="F40" s="198">
        <f>'Table S6a'!F39/'Table S7a'!F$5</f>
        <v>6.0022576303564454</v>
      </c>
      <c r="G40" s="198">
        <f>'Table S6a'!G39/'Table S7a'!G$5</f>
        <v>7.4237860240552047</v>
      </c>
      <c r="H40" s="198">
        <f>'Table S6a'!H39/'Table S7a'!H$5</f>
        <v>8.8146645688396887</v>
      </c>
      <c r="I40" s="198">
        <f>'Table S6a'!I39/'Table S7a'!I$5</f>
        <v>9.4960370868850035</v>
      </c>
      <c r="J40" s="198">
        <f>'Table S6a'!J39/'Table S7a'!J$5</f>
        <v>10.953294579193038</v>
      </c>
      <c r="K40" s="199">
        <f>'Table S6a'!K39/'Table S7a'!K$5</f>
        <v>10.094212651413191</v>
      </c>
      <c r="L40" s="199">
        <f>'Table S6a'!L39/'Table S7a'!L$5</f>
        <v>12.365410497981159</v>
      </c>
      <c r="M40" s="199">
        <f>'Table S6a'!M39/'Table S7a'!M$5</f>
        <v>10.142280330705635</v>
      </c>
      <c r="N40" s="199">
        <f>'Table S6a'!N39/'Table S7a'!N$5</f>
        <v>10.180487973220142</v>
      </c>
      <c r="O40" s="199">
        <f>'Table S6a'!O39/'Table S7a'!O$5</f>
        <v>9.1212764922408347</v>
      </c>
      <c r="P40" s="199">
        <f>'Table S6a'!P39/'Table S7a'!P$5</f>
        <v>9.5675580782959813</v>
      </c>
      <c r="Q40" s="199">
        <f>'Table S6a'!Q39/'Table S7a'!Q$5</f>
        <v>9.7577388963660852</v>
      </c>
      <c r="R40" s="199">
        <f>'Table S6a'!R39/'Table S7a'!R$5</f>
        <v>9.4933666602576459</v>
      </c>
      <c r="S40" s="199">
        <f>'Table S6a'!S39/'Table S7a'!S$5</f>
        <v>9.3344332045326279</v>
      </c>
      <c r="T40" s="199">
        <f>'Table S6a'!T39/'Table S7a'!T$5</f>
        <v>9.95000961353586</v>
      </c>
      <c r="U40" s="141">
        <f>'Table S6a'!U39/'Table S7a'!U$5</f>
        <v>2.9080945971928478</v>
      </c>
      <c r="V40" s="141">
        <f>'Table S6a'!W39/'Table S7a'!V$5</f>
        <v>8.2409207800301338</v>
      </c>
      <c r="W40" s="141">
        <f>'Table S6a'!X40/'Table S7a'!W$5</f>
        <v>2.2498588342019272</v>
      </c>
      <c r="X40" s="93">
        <f>'Table S6a'!Y39/'Table S7a'!X$5</f>
        <v>1.3191400325076106</v>
      </c>
    </row>
    <row r="41" spans="1:24">
      <c r="A41" s="89">
        <v>34</v>
      </c>
      <c r="B41" s="87" t="s">
        <v>76</v>
      </c>
      <c r="C41" s="120" t="s">
        <v>211</v>
      </c>
      <c r="D41" s="89" t="s">
        <v>218</v>
      </c>
      <c r="E41" s="120" t="s">
        <v>991</v>
      </c>
      <c r="F41" s="198">
        <f>'Table S6a'!F40/'Table S7a'!F$5</f>
        <v>1.558228540185894</v>
      </c>
      <c r="G41" s="198">
        <f>'Table S6a'!G40/'Table S7a'!G$5</f>
        <v>1.3451708366962603</v>
      </c>
      <c r="H41" s="198">
        <f>'Table S6a'!H40/'Table S7a'!H$5</f>
        <v>1.43232275005968</v>
      </c>
      <c r="I41" s="198">
        <f>'Table S6a'!I40/'Table S7a'!I$5</f>
        <v>1.5693659761456371</v>
      </c>
      <c r="J41" s="198">
        <f>'Table S6a'!J40/'Table S7a'!J$5</f>
        <v>2.1637216011539846</v>
      </c>
      <c r="K41" s="199">
        <f>'Table S6a'!K40/'Table S7a'!K$5</f>
        <v>2.9661016949152539</v>
      </c>
      <c r="L41" s="199">
        <f>'Table S6a'!L40/'Table S7a'!L$5</f>
        <v>3.1779661016949152</v>
      </c>
      <c r="M41" s="199">
        <f>'Table S6a'!M40/'Table S7a'!M$5</f>
        <v>3.0266343825665856</v>
      </c>
      <c r="N41" s="199">
        <f>'Table S6a'!N40/'Table S7a'!N$5</f>
        <v>3.6940460669274229</v>
      </c>
      <c r="O41" s="199">
        <f>'Table S6a'!O40/'Table S7a'!O$5</f>
        <v>3.9820298141719421</v>
      </c>
      <c r="P41" s="199">
        <f>'Table S6a'!P40/'Table S7a'!P$5</f>
        <v>4.6425939572586588</v>
      </c>
      <c r="Q41" s="199">
        <f>'Table S6a'!Q40/'Table S7a'!Q$5</f>
        <v>5.0847457627118642</v>
      </c>
      <c r="R41" s="199">
        <f>'Table S6a'!R40/'Table S7a'!R$5</f>
        <v>5.1452784503631959</v>
      </c>
      <c r="S41" s="199">
        <f>'Table S6a'!S40/'Table S7a'!S$5</f>
        <v>5.1940951339529793</v>
      </c>
      <c r="T41" s="199">
        <f>'Table S6a'!T40/'Table S7a'!T$5</f>
        <v>5.1654560129136398</v>
      </c>
      <c r="U41" s="141">
        <f>'Table S6a'!U40/'Table S7a'!U$5</f>
        <v>3.4503631961259082</v>
      </c>
      <c r="V41" s="141">
        <f>'Table S6a'!W40/'Table S7a'!V$5</f>
        <v>2.1504675801100541</v>
      </c>
      <c r="W41" s="141">
        <f>'Table S6a'!X41/'Table S7a'!W$5</f>
        <v>1.8044096624848092</v>
      </c>
      <c r="X41" s="93">
        <f>'Table S6a'!Y40/'Table S7a'!X$5</f>
        <v>3.1373570414892722</v>
      </c>
    </row>
    <row r="42" spans="1:24">
      <c r="A42" s="89">
        <v>35</v>
      </c>
      <c r="B42" s="87" t="s">
        <v>78</v>
      </c>
      <c r="C42" s="120" t="s">
        <v>211</v>
      </c>
      <c r="D42" s="89" t="s">
        <v>218</v>
      </c>
      <c r="E42" s="120" t="s">
        <v>991</v>
      </c>
      <c r="F42" s="198">
        <f>'Table S6a'!F41/'Table S7a'!F$5</f>
        <v>1.3863938139498557</v>
      </c>
      <c r="G42" s="198">
        <f>'Table S6a'!G41/'Table S7a'!G$5</f>
        <v>1.1818286636688575</v>
      </c>
      <c r="H42" s="198">
        <f>'Table S6a'!H41/'Table S7a'!H$5</f>
        <v>1.1936022917164002</v>
      </c>
      <c r="I42" s="198">
        <f>'Table S6a'!I41/'Table S7a'!I$5</f>
        <v>1.2554927809165097</v>
      </c>
      <c r="J42" s="198">
        <f>'Table S6a'!J41/'Table S7a'!J$5</f>
        <v>1.5455154293957034</v>
      </c>
      <c r="K42" s="199">
        <f>'Table S6a'!K41/'Table S7a'!K$5</f>
        <v>1.9975786924939469</v>
      </c>
      <c r="L42" s="199">
        <f>'Table S6a'!L41/'Table S7a'!L$5</f>
        <v>2.5726392251815984</v>
      </c>
      <c r="M42" s="199">
        <f>'Table S6a'!M41/'Table S7a'!M$5</f>
        <v>2.4213075060532696</v>
      </c>
      <c r="N42" s="199">
        <f>'Table S6a'!N41/'Table S7a'!N$5</f>
        <v>2.7938163531383875</v>
      </c>
      <c r="O42" s="199">
        <f>'Table S6a'!O41/'Table S7a'!O$5</f>
        <v>3.0630998570553407</v>
      </c>
      <c r="P42" s="199">
        <f>'Table S6a'!P41/'Table S7a'!P$5</f>
        <v>3.3424571007474477</v>
      </c>
      <c r="Q42" s="199">
        <f>'Table S6a'!Q41/'Table S7a'!Q$5</f>
        <v>3.4301856335754644</v>
      </c>
      <c r="R42" s="199">
        <f>'Table S6a'!R41/'Table S7a'!R$5</f>
        <v>3.2428225527499142</v>
      </c>
      <c r="S42" s="199">
        <f>'Table S6a'!S41/'Table S7a'!S$5</f>
        <v>3.1242677497461537</v>
      </c>
      <c r="T42" s="199">
        <f>'Table S6a'!T41/'Table S7a'!T$5</f>
        <v>4.5831892078865453</v>
      </c>
      <c r="U42" s="141">
        <f>'Table S6a'!U41/'Table S7a'!U$5</f>
        <v>1.6862677274299551</v>
      </c>
      <c r="V42" s="141">
        <f>'Table S6a'!W41/'Table S7a'!V$5</f>
        <v>1.814190780703425</v>
      </c>
      <c r="W42" s="141">
        <f>'Table S6a'!X42/'Table S7a'!W$5</f>
        <v>1.6799995336157505</v>
      </c>
      <c r="X42" s="93">
        <f>'Table S6a'!Y41/'Table S7a'!X$5</f>
        <v>3.059272567572962</v>
      </c>
    </row>
    <row r="43" spans="1:24">
      <c r="A43" s="89">
        <v>36</v>
      </c>
      <c r="B43" s="120">
        <v>124331</v>
      </c>
      <c r="C43" s="120" t="s">
        <v>211</v>
      </c>
      <c r="D43" s="89" t="s">
        <v>218</v>
      </c>
      <c r="E43" s="120" t="s">
        <v>991</v>
      </c>
      <c r="F43" s="198">
        <f>'Table S6a'!F42/'Table S7a'!F$5</f>
        <v>1.007879092828402</v>
      </c>
      <c r="G43" s="198">
        <f>'Table S6a'!G42/'Table S7a'!G$5</f>
        <v>0.99367919496778234</v>
      </c>
      <c r="H43" s="198">
        <f>'Table S6a'!H42/'Table S7a'!H$5</f>
        <v>1.097633264910173</v>
      </c>
      <c r="I43" s="198">
        <f>'Table S6a'!I42/'Table S7a'!I$5</f>
        <v>1.2032354607080114</v>
      </c>
      <c r="J43" s="198">
        <f>'Table S6a'!J42/'Table S7a'!J$5</f>
        <v>1.6939102929176542</v>
      </c>
      <c r="K43" s="199">
        <f>'Table S6a'!K42/'Table S7a'!K$5</f>
        <v>2.2088666525128966</v>
      </c>
      <c r="L43" s="199">
        <f>'Table S6a'!L42/'Table S7a'!L$5</f>
        <v>2.5871458914138841</v>
      </c>
      <c r="M43" s="199">
        <f>'Table S6a'!M42/'Table S7a'!M$5</f>
        <v>2.6283765516999944</v>
      </c>
      <c r="N43" s="199">
        <f>'Table S6a'!N42/'Table S7a'!N$5</f>
        <v>3.3437355283645647</v>
      </c>
      <c r="O43" s="199">
        <f>'Table S6a'!O42/'Table S7a'!O$5</f>
        <v>3.6544763429800522</v>
      </c>
      <c r="P43" s="199">
        <f>'Table S6a'!P42/'Table S7a'!P$5</f>
        <v>4.1202368251807568</v>
      </c>
      <c r="Q43" s="199">
        <f>'Table S6a'!Q42/'Table S7a'!Q$5</f>
        <v>4.6739554978846485</v>
      </c>
      <c r="R43" s="199">
        <f>'Table S6a'!R42/'Table S7a'!R$5</f>
        <v>4.7523955831023939</v>
      </c>
      <c r="S43" s="199">
        <f>'Table S6a'!S42/'Table S7a'!S$5</f>
        <v>4.6656593986829611</v>
      </c>
      <c r="T43" s="199">
        <f>'Table S6a'!T42/'Table S7a'!T$5</f>
        <v>3.9275633397710883</v>
      </c>
      <c r="U43" s="141">
        <f>'Table S6a'!U42/'Table S7a'!U$5</f>
        <v>2.209302319935829</v>
      </c>
      <c r="V43" s="141">
        <f>'Table S6a'!W42/'Table S7a'!V$5</f>
        <v>1.6361778954816222</v>
      </c>
      <c r="W43" s="141">
        <f>'Table S6a'!X43/'Table S7a'!W$5</f>
        <v>1.2694950530447953</v>
      </c>
      <c r="X43" s="93">
        <f>'Table S6a'!Y42/'Table S7a'!X$5</f>
        <v>3.4653410627648289</v>
      </c>
    </row>
    <row r="44" spans="1:24">
      <c r="A44" s="89">
        <v>37</v>
      </c>
      <c r="B44" s="120">
        <v>124332</v>
      </c>
      <c r="C44" s="120" t="s">
        <v>211</v>
      </c>
      <c r="D44" s="89" t="s">
        <v>218</v>
      </c>
      <c r="E44" s="120" t="s">
        <v>991</v>
      </c>
      <c r="F44" s="198">
        <f>'Table S6a'!F43/'Table S7a'!F$5</f>
        <v>0.96877839703373048</v>
      </c>
      <c r="G44" s="198">
        <f>'Table S6a'!G43/'Table S7a'!G$5</f>
        <v>0.94075854373939316</v>
      </c>
      <c r="H44" s="198">
        <f>'Table S6a'!H43/'Table S7a'!H$5</f>
        <v>0.98903060223833528</v>
      </c>
      <c r="I44" s="198">
        <f>'Table S6a'!I43/'Table S7a'!I$5</f>
        <v>1.017674397178614</v>
      </c>
      <c r="J44" s="198">
        <f>'Table S6a'!J43/'Table S7a'!J$5</f>
        <v>1.2742413678574298</v>
      </c>
      <c r="K44" s="199">
        <f>'Table S6a'!K43/'Table S7a'!K$5</f>
        <v>1.5135600488793957</v>
      </c>
      <c r="L44" s="199">
        <f>'Table S6a'!L43/'Table S7a'!L$5</f>
        <v>1.7315141436652068</v>
      </c>
      <c r="M44" s="199">
        <f>'Table S6a'!M43/'Table S7a'!M$5</f>
        <v>1.6860457547736831</v>
      </c>
      <c r="N44" s="199">
        <f>'Table S6a'!N43/'Table S7a'!N$5</f>
        <v>2.0071879195939206</v>
      </c>
      <c r="O44" s="199">
        <f>'Table S6a'!O43/'Table S7a'!O$5</f>
        <v>2.1469010724319744</v>
      </c>
      <c r="P44" s="199">
        <f>'Table S6a'!P43/'Table S7a'!P$5</f>
        <v>2.3583535793562516</v>
      </c>
      <c r="Q44" s="199">
        <f>'Table S6a'!Q43/'Table S7a'!Q$5</f>
        <v>2.6503991927318475</v>
      </c>
      <c r="R44" s="199">
        <f>'Table S6a'!R43/'Table S7a'!R$5</f>
        <v>2.664418355642554</v>
      </c>
      <c r="S44" s="199">
        <f>'Table S6a'!S43/'Table S7a'!S$5</f>
        <v>2.5458873553379693</v>
      </c>
      <c r="T44" s="199">
        <f>'Table S6a'!T43/'Table S7a'!T$5</f>
        <v>2.345171446950193</v>
      </c>
      <c r="U44" s="141">
        <f>'Table S6a'!U43/'Table S7a'!U$5</f>
        <v>1.567652668450441</v>
      </c>
      <c r="V44" s="141">
        <f>'Table S6a'!W43/'Table S7a'!V$5</f>
        <v>1.2448102120295437</v>
      </c>
      <c r="W44" s="141">
        <f>'Table S6a'!X44/'Table S7a'!W$5</f>
        <v>1.3718331369715309</v>
      </c>
      <c r="X44" s="93">
        <f>'Table S6a'!Y43/'Table S7a'!X$5</f>
        <v>2.2749900597589816</v>
      </c>
    </row>
    <row r="45" spans="1:24">
      <c r="A45" s="89">
        <v>38</v>
      </c>
      <c r="B45" s="120">
        <v>124333</v>
      </c>
      <c r="C45" s="120" t="s">
        <v>211</v>
      </c>
      <c r="D45" s="89" t="s">
        <v>218</v>
      </c>
      <c r="E45" s="120" t="s">
        <v>991</v>
      </c>
      <c r="F45" s="198">
        <f>'Table S6a'!F44/'Table S7a'!F$5</f>
        <v>0.97330197437255328</v>
      </c>
      <c r="G45" s="198">
        <f>'Table S6a'!G44/'Table S7a'!G$5</f>
        <v>1.0117647118547086</v>
      </c>
      <c r="H45" s="198">
        <f>'Table S6a'!H44/'Table S7a'!H$5</f>
        <v>1.0701058778047552</v>
      </c>
      <c r="I45" s="198">
        <f>'Table S6a'!I44/'Table S7a'!I$5</f>
        <v>1.1337853299762521</v>
      </c>
      <c r="J45" s="198">
        <f>'Table S6a'!J44/'Table S7a'!J$5</f>
        <v>1.4995963246523851</v>
      </c>
      <c r="K45" s="199">
        <f>'Table S6a'!K44/'Table S7a'!K$5</f>
        <v>1.8094109273526311</v>
      </c>
      <c r="L45" s="199">
        <f>'Table S6a'!L44/'Table S7a'!L$5</f>
        <v>1.9667552398769259</v>
      </c>
      <c r="M45" s="199">
        <f>'Table S6a'!M44/'Table S7a'!M$5</f>
        <v>1.9531773427920125</v>
      </c>
      <c r="N45" s="199">
        <f>'Table S6a'!N44/'Table S7a'!N$5</f>
        <v>2.2988943771007606</v>
      </c>
      <c r="O45" s="199">
        <f>'Table S6a'!O44/'Table S7a'!O$5</f>
        <v>2.3605474688270625</v>
      </c>
      <c r="P45" s="199">
        <f>'Table S6a'!P44/'Table S7a'!P$5</f>
        <v>2.5562126055141015</v>
      </c>
      <c r="Q45" s="199">
        <f>'Table S6a'!Q44/'Table S7a'!Q$5</f>
        <v>2.8426567088568446</v>
      </c>
      <c r="R45" s="199">
        <f>'Table S6a'!R44/'Table S7a'!R$5</f>
        <v>2.8422941164304478</v>
      </c>
      <c r="S45" s="199">
        <f>'Table S6a'!S44/'Table S7a'!S$5</f>
        <v>2.6757817656210681</v>
      </c>
      <c r="T45" s="199">
        <f>'Table S6a'!T44/'Table S7a'!T$5</f>
        <v>2.4280881715959475</v>
      </c>
      <c r="U45" s="141">
        <f>'Table S6a'!U44/'Table S7a'!U$5</f>
        <v>1.8514375741727149</v>
      </c>
      <c r="V45" s="141">
        <f>'Table S6a'!W44/'Table S7a'!V$5</f>
        <v>1.33212608717368</v>
      </c>
      <c r="W45" s="141">
        <f>'Table S6a'!X45/'Table S7a'!W$5</f>
        <v>1.7105192129159819</v>
      </c>
      <c r="X45" s="93">
        <f>'Table S6a'!Y44/'Table S7a'!X$5</f>
        <v>2.2630711838111801</v>
      </c>
    </row>
    <row r="46" spans="1:24">
      <c r="A46" s="89">
        <v>39</v>
      </c>
      <c r="B46" s="120">
        <v>124338</v>
      </c>
      <c r="C46" s="120" t="s">
        <v>211</v>
      </c>
      <c r="D46" s="89" t="s">
        <v>218</v>
      </c>
      <c r="E46" s="120" t="s">
        <v>991</v>
      </c>
      <c r="F46" s="198">
        <f>'Table S6a'!F45/'Table S7a'!F$5</f>
        <v>1.2811408810855924</v>
      </c>
      <c r="G46" s="198">
        <f>'Table S6a'!G45/'Table S7a'!G$5</f>
        <v>1.3240176473624636</v>
      </c>
      <c r="H46" s="198">
        <f>'Table S6a'!H45/'Table S7a'!H$5</f>
        <v>1.4187235824232201</v>
      </c>
      <c r="I46" s="198">
        <f>'Table S6a'!I45/'Table S7a'!I$5</f>
        <v>1.4641972694496985</v>
      </c>
      <c r="J46" s="198">
        <f>'Table S6a'!J45/'Table S7a'!J$5</f>
        <v>1.8877908810115698</v>
      </c>
      <c r="K46" s="199">
        <f>'Table S6a'!K45/'Table S7a'!K$5</f>
        <v>2.2927036474113907</v>
      </c>
      <c r="L46" s="199">
        <f>'Table S6a'!L45/'Table S7a'!L$5</f>
        <v>2.3962115242752624</v>
      </c>
      <c r="M46" s="199">
        <f>'Table S6a'!M45/'Table S7a'!M$5</f>
        <v>2.3651558914418458</v>
      </c>
      <c r="N46" s="199">
        <f>'Table S6a'!N45/'Table S7a'!N$5</f>
        <v>2.6841978716146673</v>
      </c>
      <c r="O46" s="199">
        <f>'Table S6a'!O45/'Table S7a'!O$5</f>
        <v>2.7125174111331063</v>
      </c>
      <c r="P46" s="199">
        <f>'Table S6a'!P45/'Table S7a'!P$5</f>
        <v>2.8824010728323799</v>
      </c>
      <c r="Q46" s="199">
        <f>'Table S6a'!Q45/'Table S7a'!Q$5</f>
        <v>3.1897647930555912</v>
      </c>
      <c r="R46" s="199">
        <f>'Table S6a'!R45/'Table S7a'!R$5</f>
        <v>3.0740586878198206</v>
      </c>
      <c r="S46" s="199">
        <f>'Table S6a'!S45/'Table S7a'!S$5</f>
        <v>2.9291196090412512</v>
      </c>
      <c r="T46" s="199">
        <f>'Table S6a'!T45/'Table S7a'!T$5</f>
        <v>2.8443064178028465</v>
      </c>
      <c r="U46" s="141">
        <f>'Table S6a'!U45/'Table S7a'!U$5</f>
        <v>2.2204085093604773</v>
      </c>
      <c r="V46" s="141">
        <f>'Table S6a'!W45/'Table S7a'!V$5</f>
        <v>1.6683048418324635</v>
      </c>
      <c r="W46" s="141">
        <f>'Table S6a'!X46/'Table S7a'!W$5</f>
        <v>1.3769693877132052</v>
      </c>
      <c r="X46" s="93">
        <f>'Table S6a'!Y45/'Table S7a'!X$5</f>
        <v>2.0245895091669808</v>
      </c>
    </row>
    <row r="47" spans="1:24">
      <c r="A47" s="89">
        <v>40</v>
      </c>
      <c r="B47" s="120">
        <v>124339</v>
      </c>
      <c r="C47" s="120" t="s">
        <v>211</v>
      </c>
      <c r="D47" s="89" t="s">
        <v>218</v>
      </c>
      <c r="E47" s="120" t="s">
        <v>991</v>
      </c>
      <c r="F47" s="198">
        <f>'Table S6a'!F46/'Table S7a'!F$5</f>
        <v>0.80840897150666924</v>
      </c>
      <c r="G47" s="198">
        <f>'Table S6a'!G46/'Table S7a'!G$5</f>
        <v>0.82177379615579715</v>
      </c>
      <c r="H47" s="198">
        <f>'Table S6a'!H46/'Table S7a'!H$5</f>
        <v>0.91707174279446813</v>
      </c>
      <c r="I47" s="198">
        <f>'Table S6a'!I46/'Table S7a'!I$5</f>
        <v>0.99526850094081165</v>
      </c>
      <c r="J47" s="198">
        <f>'Table S6a'!J46/'Table S7a'!J$5</f>
        <v>1.3858288275186568</v>
      </c>
      <c r="K47" s="199">
        <f>'Table S6a'!K46/'Table S7a'!K$5</f>
        <v>1.8905178352599599</v>
      </c>
      <c r="L47" s="199">
        <f>'Table S6a'!L46/'Table S7a'!L$5</f>
        <v>2.0898838303111407</v>
      </c>
      <c r="M47" s="199">
        <f>'Table S6a'!M46/'Table S7a'!M$5</f>
        <v>2.1055468519482896</v>
      </c>
      <c r="N47" s="199">
        <f>'Table S6a'!N46/'Table S7a'!N$5</f>
        <v>2.5808977329606098</v>
      </c>
      <c r="O47" s="199">
        <f>'Table S6a'!O46/'Table S7a'!O$5</f>
        <v>2.8220355216132509</v>
      </c>
      <c r="P47" s="199">
        <f>'Table S6a'!P46/'Table S7a'!P$5</f>
        <v>3.14168543641803</v>
      </c>
      <c r="Q47" s="199">
        <f>'Table S6a'!Q46/'Table S7a'!Q$5</f>
        <v>3.5375172946134779</v>
      </c>
      <c r="R47" s="199">
        <f>'Table S6a'!R46/'Table S7a'!R$5</f>
        <v>3.5246163121359646</v>
      </c>
      <c r="S47" s="199">
        <f>'Table S6a'!S46/'Table S7a'!S$5</f>
        <v>3.3846188743226482</v>
      </c>
      <c r="T47" s="199">
        <f>'Table S6a'!T46/'Table S7a'!T$5</f>
        <v>3.207775449066959</v>
      </c>
      <c r="U47" s="141">
        <f>'Table S6a'!U46/'Table S7a'!U$5</f>
        <v>1.9752993348181229</v>
      </c>
      <c r="V47" s="141">
        <f>'Table S6a'!W46/'Table S7a'!V$5</f>
        <v>1.3274329048068252</v>
      </c>
      <c r="W47" s="141">
        <f>'Table S6a'!X47/'Table S7a'!W$5</f>
        <v>1.3779546167359349</v>
      </c>
      <c r="X47" s="93">
        <f>'Table S6a'!Y46/'Table S7a'!X$5</f>
        <v>3.3766580837843034</v>
      </c>
    </row>
    <row r="48" spans="1:24">
      <c r="A48" s="89">
        <v>41</v>
      </c>
      <c r="B48" s="120">
        <v>124340</v>
      </c>
      <c r="C48" s="120" t="s">
        <v>211</v>
      </c>
      <c r="D48" s="89" t="s">
        <v>218</v>
      </c>
      <c r="E48" s="120" t="s">
        <v>991</v>
      </c>
      <c r="F48" s="198">
        <f>'Table S6a'!F47/'Table S7a'!F$5</f>
        <v>0.84192630728444728</v>
      </c>
      <c r="G48" s="198">
        <f>'Table S6a'!G47/'Table S7a'!G$5</f>
        <v>0.87816407363429017</v>
      </c>
      <c r="H48" s="198">
        <f>'Table S6a'!H47/'Table S7a'!H$5</f>
        <v>0.95671844706055187</v>
      </c>
      <c r="I48" s="198">
        <f>'Table S6a'!I47/'Table S7a'!I$5</f>
        <v>1.0502133243128731</v>
      </c>
      <c r="J48" s="198">
        <f>'Table S6a'!J47/'Table S7a'!J$5</f>
        <v>1.4254198819915607</v>
      </c>
      <c r="K48" s="199">
        <f>'Table S6a'!K47/'Table S7a'!K$5</f>
        <v>1.8468962855313293</v>
      </c>
      <c r="L48" s="199">
        <f>'Table S6a'!L47/'Table S7a'!L$5</f>
        <v>2.0860554621536638</v>
      </c>
      <c r="M48" s="199">
        <f>'Table S6a'!M47/'Table S7a'!M$5</f>
        <v>2.0477557517640532</v>
      </c>
      <c r="N48" s="199">
        <f>'Table S6a'!N47/'Table S7a'!N$5</f>
        <v>2.5242940142554979</v>
      </c>
      <c r="O48" s="199">
        <f>'Table S6a'!O47/'Table S7a'!O$5</f>
        <v>2.7382013949761599</v>
      </c>
      <c r="P48" s="199">
        <f>'Table S6a'!P47/'Table S7a'!P$5</f>
        <v>3.0541922629208269</v>
      </c>
      <c r="Q48" s="199">
        <f>'Table S6a'!Q47/'Table S7a'!Q$5</f>
        <v>3.4285199503118853</v>
      </c>
      <c r="R48" s="199">
        <f>'Table S6a'!R47/'Table S7a'!R$5</f>
        <v>3.4405072555207989</v>
      </c>
      <c r="S48" s="199">
        <f>'Table S6a'!S47/'Table S7a'!S$5</f>
        <v>3.3788379052189423</v>
      </c>
      <c r="T48" s="199">
        <f>'Table S6a'!T47/'Table S7a'!T$5</f>
        <v>3.137188534104479</v>
      </c>
      <c r="U48" s="141">
        <f>'Table S6a'!U47/'Table S7a'!U$5</f>
        <v>1.6831794023130058</v>
      </c>
      <c r="V48" s="141">
        <f>'Table S6a'!W47/'Table S7a'!V$5</f>
        <v>1.3526846758839008</v>
      </c>
      <c r="W48" s="141">
        <f>'Table S6a'!X48/'Table S7a'!W$5</f>
        <v>1.5277588313350068</v>
      </c>
      <c r="X48" s="93">
        <f>'Table S6a'!Y47/'Table S7a'!X$5</f>
        <v>3.1299948082731679</v>
      </c>
    </row>
    <row r="49" spans="1:24">
      <c r="A49" s="89">
        <v>42</v>
      </c>
      <c r="B49" s="120">
        <v>124341</v>
      </c>
      <c r="C49" s="120" t="s">
        <v>211</v>
      </c>
      <c r="D49" s="89" t="s">
        <v>218</v>
      </c>
      <c r="E49" s="120" t="s">
        <v>991</v>
      </c>
      <c r="F49" s="198">
        <f>'Table S6a'!F48/'Table S7a'!F$5</f>
        <v>1.1689585446719273</v>
      </c>
      <c r="G49" s="198">
        <f>'Table S6a'!G48/'Table S7a'!G$5</f>
        <v>1.2015667922745563</v>
      </c>
      <c r="H49" s="198">
        <f>'Table S6a'!H48/'Table S7a'!H$5</f>
        <v>1.2570239456058299</v>
      </c>
      <c r="I49" s="198">
        <f>'Table S6a'!I48/'Table S7a'!I$5</f>
        <v>1.3131670858371125</v>
      </c>
      <c r="J49" s="198">
        <f>'Table S6a'!J48/'Table S7a'!J$5</f>
        <v>1.6670358798192326</v>
      </c>
      <c r="K49" s="199">
        <f>'Table S6a'!K48/'Table S7a'!K$5</f>
        <v>1.9828847544693258</v>
      </c>
      <c r="L49" s="199">
        <f>'Table S6a'!L48/'Table S7a'!L$5</f>
        <v>2.1359484222706104</v>
      </c>
      <c r="M49" s="199">
        <f>'Table S6a'!M48/'Table S7a'!M$5</f>
        <v>2.0575775212164138</v>
      </c>
      <c r="N49" s="199">
        <f>'Table S6a'!N48/'Table S7a'!N$5</f>
        <v>2.3765175655425628</v>
      </c>
      <c r="O49" s="199">
        <f>'Table S6a'!O48/'Table S7a'!O$5</f>
        <v>2.3806804455790793</v>
      </c>
      <c r="P49" s="199">
        <f>'Table S6a'!P48/'Table S7a'!P$5</f>
        <v>2.5378953772543777</v>
      </c>
      <c r="Q49" s="199">
        <f>'Table S6a'!Q48/'Table S7a'!Q$5</f>
        <v>2.8439006074311663</v>
      </c>
      <c r="R49" s="199">
        <f>'Table S6a'!R48/'Table S7a'!R$5</f>
        <v>2.813219842829239</v>
      </c>
      <c r="S49" s="199">
        <f>'Table S6a'!S48/'Table S7a'!S$5</f>
        <v>2.6453280255755338</v>
      </c>
      <c r="T49" s="199">
        <f>'Table S6a'!T48/'Table S7a'!T$5</f>
        <v>2.5014421398792654</v>
      </c>
      <c r="U49" s="141">
        <f>'Table S6a'!U48/'Table S7a'!U$5</f>
        <v>1.9153447286897571</v>
      </c>
      <c r="V49" s="141">
        <f>'Table S6a'!W48/'Table S7a'!V$5</f>
        <v>1.4956701112701547</v>
      </c>
      <c r="W49" s="141">
        <f>'Table S6a'!X49/'Table S7a'!W$5</f>
        <v>1.4672202788220947</v>
      </c>
      <c r="X49" s="93">
        <f>'Table S6a'!Y48/'Table S7a'!X$5</f>
        <v>1.9782992189867277</v>
      </c>
    </row>
    <row r="50" spans="1:24">
      <c r="A50" s="89">
        <v>43</v>
      </c>
      <c r="B50" s="120">
        <v>124342</v>
      </c>
      <c r="C50" s="120" t="s">
        <v>211</v>
      </c>
      <c r="D50" s="89" t="s">
        <v>218</v>
      </c>
      <c r="E50" s="120" t="s">
        <v>991</v>
      </c>
      <c r="F50" s="198">
        <f>'Table S6a'!F49/'Table S7a'!F$5</f>
        <v>1.2433850601581127</v>
      </c>
      <c r="G50" s="198">
        <f>'Table S6a'!G49/'Table S7a'!G$5</f>
        <v>1.1824581378620815</v>
      </c>
      <c r="H50" s="198">
        <f>'Table S6a'!H49/'Table S7a'!H$5</f>
        <v>1.2165567429345978</v>
      </c>
      <c r="I50" s="198">
        <f>'Table S6a'!I49/'Table S7a'!I$5</f>
        <v>1.2137362733125665</v>
      </c>
      <c r="J50" s="198">
        <f>'Table S6a'!J49/'Table S7a'!J$5</f>
        <v>1.4869965074056344</v>
      </c>
      <c r="K50" s="199">
        <f>'Table S6a'!K49/'Table S7a'!K$5</f>
        <v>1.7445154422988649</v>
      </c>
      <c r="L50" s="199">
        <f>'Table S6a'!L49/'Table S7a'!L$5</f>
        <v>1.9103523835582925</v>
      </c>
      <c r="M50" s="199">
        <f>'Table S6a'!M49/'Table S7a'!M$5</f>
        <v>1.8539125622894175</v>
      </c>
      <c r="N50" s="199">
        <f>'Table S6a'!N49/'Table S7a'!N$5</f>
        <v>2.1670275512458725</v>
      </c>
      <c r="O50" s="199">
        <f>'Table S6a'!O49/'Table S7a'!O$5</f>
        <v>2.2267693555118022</v>
      </c>
      <c r="P50" s="199">
        <f>'Table S6a'!P49/'Table S7a'!P$5</f>
        <v>2.4007108497074841</v>
      </c>
      <c r="Q50" s="199">
        <f>'Table S6a'!Q49/'Table S7a'!Q$5</f>
        <v>2.6158551795589728</v>
      </c>
      <c r="R50" s="199">
        <f>'Table S6a'!R49/'Table S7a'!R$5</f>
        <v>2.604859199392636</v>
      </c>
      <c r="S50" s="199">
        <f>'Table S6a'!S49/'Table S7a'!S$5</f>
        <v>2.4693154486086768</v>
      </c>
      <c r="T50" s="199">
        <f>'Table S6a'!T49/'Table S7a'!T$5</f>
        <v>2.3837185439874613</v>
      </c>
      <c r="U50" s="141">
        <f>'Table S6a'!U49/'Table S7a'!U$5</f>
        <v>1.7137239375823836</v>
      </c>
      <c r="V50" s="141">
        <f>'Table S6a'!W49/'Table S7a'!V$5</f>
        <v>1.446811933330409</v>
      </c>
      <c r="W50" s="141">
        <f>'Table S6a'!X50/'Table S7a'!W$5</f>
        <v>1.521154718601774</v>
      </c>
      <c r="X50" s="93">
        <f>'Table S6a'!Y49/'Table S7a'!X$5</f>
        <v>1.8858598699625955</v>
      </c>
    </row>
    <row r="51" spans="1:24">
      <c r="A51" s="89">
        <v>44</v>
      </c>
      <c r="B51" s="120">
        <v>124343</v>
      </c>
      <c r="C51" s="120" t="s">
        <v>211</v>
      </c>
      <c r="D51" s="89" t="s">
        <v>218</v>
      </c>
      <c r="E51" s="120" t="s">
        <v>991</v>
      </c>
      <c r="F51" s="198">
        <f>'Table S6a'!F50/'Table S7a'!F$5</f>
        <v>1.229554068896384</v>
      </c>
      <c r="G51" s="198">
        <f>'Table S6a'!G50/'Table S7a'!G$5</f>
        <v>1.2514923610447386</v>
      </c>
      <c r="H51" s="198">
        <f>'Table S6a'!H50/'Table S7a'!H$5</f>
        <v>1.3087205734375371</v>
      </c>
      <c r="I51" s="198">
        <f>'Table S6a'!I50/'Table S7a'!I$5</f>
        <v>1.3372490799854493</v>
      </c>
      <c r="J51" s="198">
        <f>'Table S6a'!J50/'Table S7a'!J$5</f>
        <v>1.6281063702383589</v>
      </c>
      <c r="K51" s="199">
        <f>'Table S6a'!K50/'Table S7a'!K$5</f>
        <v>1.884754780761787</v>
      </c>
      <c r="L51" s="199">
        <f>'Table S6a'!L50/'Table S7a'!L$5</f>
        <v>2.033717083746617</v>
      </c>
      <c r="M51" s="199">
        <f>'Table S6a'!M50/'Table S7a'!M$5</f>
        <v>1.9466332329522977</v>
      </c>
      <c r="N51" s="199">
        <f>'Table S6a'!N50/'Table S7a'!N$5</f>
        <v>2.2481955444576234</v>
      </c>
      <c r="O51" s="199">
        <f>'Table S6a'!O50/'Table S7a'!O$5</f>
        <v>2.2618071888084379</v>
      </c>
      <c r="P51" s="199">
        <f>'Table S6a'!P50/'Table S7a'!P$5</f>
        <v>2.4104074140478811</v>
      </c>
      <c r="Q51" s="199">
        <f>'Table S6a'!Q50/'Table S7a'!Q$5</f>
        <v>2.7030786980272512</v>
      </c>
      <c r="R51" s="199">
        <f>'Table S6a'!R50/'Table S7a'!R$5</f>
        <v>2.6636921702482681</v>
      </c>
      <c r="S51" s="199">
        <f>'Table S6a'!S50/'Table S7a'!S$5</f>
        <v>2.5260928340971822</v>
      </c>
      <c r="T51" s="199">
        <f>'Table S6a'!T50/'Table S7a'!T$5</f>
        <v>2.3468148572823533</v>
      </c>
      <c r="U51" s="141">
        <f>'Table S6a'!U50/'Table S7a'!U$5</f>
        <v>1.7745761326735285</v>
      </c>
      <c r="V51" s="141">
        <f>'Table S6a'!W50/'Table S7a'!V$5</f>
        <v>1.5001736435159989</v>
      </c>
      <c r="W51" s="141">
        <f>'Table S6a'!X51/'Table S7a'!W$5</f>
        <v>1.480211549642948</v>
      </c>
      <c r="X51" s="93">
        <f>'Table S6a'!Y50/'Table S7a'!X$5</f>
        <v>1.8004619228728622</v>
      </c>
    </row>
    <row r="52" spans="1:24">
      <c r="A52" s="89">
        <v>45</v>
      </c>
      <c r="B52" s="120">
        <v>124344</v>
      </c>
      <c r="C52" s="120" t="s">
        <v>211</v>
      </c>
      <c r="D52" s="89" t="s">
        <v>218</v>
      </c>
      <c r="E52" s="120" t="s">
        <v>991</v>
      </c>
      <c r="F52" s="198">
        <f>'Table S6a'!F51/'Table S7a'!F$5</f>
        <v>1.135665938634246</v>
      </c>
      <c r="G52" s="198">
        <f>'Table S6a'!G51/'Table S7a'!G$5</f>
        <v>1.1476834102306717</v>
      </c>
      <c r="H52" s="198">
        <f>'Table S6a'!H51/'Table S7a'!H$5</f>
        <v>1.191255626659256</v>
      </c>
      <c r="I52" s="198">
        <f>'Table S6a'!I51/'Table S7a'!I$5</f>
        <v>1.2054548813634638</v>
      </c>
      <c r="J52" s="198">
        <f>'Table S6a'!J51/'Table S7a'!J$5</f>
        <v>1.5195696720194618</v>
      </c>
      <c r="K52" s="199">
        <f>'Table S6a'!K51/'Table S7a'!K$5</f>
        <v>1.8136394463500338</v>
      </c>
      <c r="L52" s="199">
        <f>'Table S6a'!L51/'Table S7a'!L$5</f>
        <v>1.9854815673778379</v>
      </c>
      <c r="M52" s="199">
        <f>'Table S6a'!M51/'Table S7a'!M$5</f>
        <v>1.9590627914581293</v>
      </c>
      <c r="N52" s="199">
        <f>'Table S6a'!N51/'Table S7a'!N$5</f>
        <v>2.2973514866330031</v>
      </c>
      <c r="O52" s="199">
        <f>'Table S6a'!O51/'Table S7a'!O$5</f>
        <v>2.3613810619375948</v>
      </c>
      <c r="P52" s="199">
        <f>'Table S6a'!P51/'Table S7a'!P$5</f>
        <v>2.5432945536809597</v>
      </c>
      <c r="Q52" s="199">
        <f>'Table S6a'!Q51/'Table S7a'!Q$5</f>
        <v>2.8047168504160718</v>
      </c>
      <c r="R52" s="199">
        <f>'Table S6a'!R51/'Table S7a'!R$5</f>
        <v>2.7694101299646561</v>
      </c>
      <c r="S52" s="199">
        <f>'Table S6a'!S51/'Table S7a'!S$5</f>
        <v>2.5759047670812674</v>
      </c>
      <c r="T52" s="199">
        <f>'Table S6a'!T51/'Table S7a'!T$5</f>
        <v>2.49210847213467</v>
      </c>
      <c r="U52" s="141">
        <f>'Table S6a'!U51/'Table S7a'!U$5</f>
        <v>2.0051064334100057</v>
      </c>
      <c r="V52" s="141">
        <f>'Table S6a'!W51/'Table S7a'!V$5</f>
        <v>1.4367548472612872</v>
      </c>
      <c r="W52" s="141">
        <f>'Table S6a'!X52/'Table S7a'!W$5</f>
        <v>2.2829693932628761</v>
      </c>
      <c r="X52" s="93">
        <f>'Table S6a'!Y51/'Table S7a'!X$5</f>
        <v>2.0517729048776867</v>
      </c>
    </row>
    <row r="53" spans="1:24">
      <c r="A53" s="89">
        <v>46</v>
      </c>
      <c r="B53" s="87" t="s">
        <v>335</v>
      </c>
      <c r="C53" s="120" t="s">
        <v>211</v>
      </c>
      <c r="D53" s="89" t="s">
        <v>218</v>
      </c>
      <c r="E53" s="120" t="s">
        <v>992</v>
      </c>
      <c r="F53" s="198">
        <f>'Table S6a'!F52/'Table S7a'!F$5</f>
        <v>2.1316732691944917</v>
      </c>
      <c r="G53" s="198">
        <f>'Table S6a'!G52/'Table S7a'!G$5</f>
        <v>2.0142949967511368</v>
      </c>
      <c r="H53" s="198">
        <f>'Table S6a'!H52/'Table S7a'!H$5</f>
        <v>2.059138456469813</v>
      </c>
      <c r="I53" s="198">
        <f>'Table S6a'!I52/'Table S7a'!I$5</f>
        <v>2.0142949967511368</v>
      </c>
      <c r="J53" s="198">
        <f>'Table S6a'!J52/'Table S7a'!J$5</f>
        <v>2.3640661938534273</v>
      </c>
      <c r="K53" s="199">
        <f>'Table S6a'!K52/'Table S7a'!K$5</f>
        <v>2.4561403508771926</v>
      </c>
      <c r="L53" s="199">
        <f>'Table S6a'!L52/'Table S7a'!L$5</f>
        <v>2.7777777777777772</v>
      </c>
      <c r="M53" s="199">
        <f>'Table S6a'!M52/'Table S7a'!M$5</f>
        <v>2.5062656641604009</v>
      </c>
      <c r="N53" s="199">
        <f>'Table S6a'!N52/'Table S7a'!N$5</f>
        <v>2.8490028490028485</v>
      </c>
      <c r="O53" s="199">
        <f>'Table S6a'!O52/'Table S7a'!O$5</f>
        <v>2.8182907066863945</v>
      </c>
      <c r="P53" s="199">
        <f>'Table S6a'!P52/'Table S7a'!P$5</f>
        <v>3.101957793033308</v>
      </c>
      <c r="Q53" s="199">
        <f>'Table S6a'!Q52/'Table S7a'!Q$5</f>
        <v>3.3138401559454191</v>
      </c>
      <c r="R53" s="199">
        <f>'Table S6a'!R52/'Table S7a'!R$5</f>
        <v>3.2820145602100488</v>
      </c>
      <c r="S53" s="199">
        <f>'Table S6a'!S52/'Table S7a'!S$5</f>
        <v>3.2069420863987927</v>
      </c>
      <c r="T53" s="199">
        <f>'Table S6a'!T52/'Table S7a'!T$5</f>
        <v>3.2581453634085205</v>
      </c>
      <c r="U53" s="141">
        <f>'Table S6a'!U52/'Table S7a'!U$5</f>
        <v>2.297410192147034</v>
      </c>
      <c r="V53" s="141">
        <f>'Table S6a'!W52/'Table S7a'!V$5</f>
        <v>2.2817738215042822</v>
      </c>
      <c r="W53" s="141">
        <f>'Table S6a'!X53/'Table S7a'!W$5</f>
        <v>1.4054692040501493</v>
      </c>
      <c r="X53" s="93">
        <f>'Table S6a'!Y52/'Table S7a'!X$5</f>
        <v>1.5103639077164479</v>
      </c>
    </row>
    <row r="54" spans="1:24">
      <c r="A54" s="89">
        <v>47</v>
      </c>
      <c r="B54" s="87" t="s">
        <v>339</v>
      </c>
      <c r="C54" s="120" t="s">
        <v>211</v>
      </c>
      <c r="D54" s="89" t="s">
        <v>218</v>
      </c>
      <c r="E54" s="120" t="s">
        <v>993</v>
      </c>
      <c r="F54" s="198">
        <f>'Table S6a'!F53/'Table S7a'!F$5</f>
        <v>0.8277194031223416</v>
      </c>
      <c r="G54" s="198">
        <f>'Table S6a'!G53/'Table S7a'!G$5</f>
        <v>0.8202378123974704</v>
      </c>
      <c r="H54" s="198">
        <f>'Table S6a'!H53/'Table S7a'!H$5</f>
        <v>0.90349653157720389</v>
      </c>
      <c r="I54" s="198">
        <f>'Table S6a'!I53/'Table S7a'!I$5</f>
        <v>0.91074681238615673</v>
      </c>
      <c r="J54" s="198">
        <f>'Table S6a'!J53/'Table S7a'!J$5</f>
        <v>1.2890311035622755</v>
      </c>
      <c r="K54" s="199">
        <f>'Table S6a'!K53/'Table S7a'!K$5</f>
        <v>1.6393442622950822</v>
      </c>
      <c r="L54" s="199">
        <f>'Table S6a'!L53/'Table S7a'!L$5</f>
        <v>1.8709907341411265</v>
      </c>
      <c r="M54" s="199">
        <f>'Table S6a'!M53/'Table S7a'!M$5</f>
        <v>1.9346298747581718</v>
      </c>
      <c r="N54" s="199">
        <f>'Table S6a'!N53/'Table S7a'!N$5</f>
        <v>2.4672405285377494</v>
      </c>
      <c r="O54" s="199">
        <f>'Table S6a'!O53/'Table S7a'!O$5</f>
        <v>2.5332978385387599</v>
      </c>
      <c r="P54" s="199">
        <f>'Table S6a'!P53/'Table S7a'!P$5</f>
        <v>2.8820229942049651</v>
      </c>
      <c r="Q54" s="199">
        <f>'Table S6a'!Q53/'Table S7a'!Q$5</f>
        <v>3.0886196246139233</v>
      </c>
      <c r="R54" s="199">
        <f>'Table S6a'!R53/'Table S7a'!R$5</f>
        <v>3.0728613612230355</v>
      </c>
      <c r="S54" s="199">
        <f>'Table S6a'!S53/'Table S7a'!S$5</f>
        <v>3.1039477617087816</v>
      </c>
      <c r="T54" s="199">
        <f>'Table S6a'!T53/'Table S7a'!T$5</f>
        <v>3.2074126870990733</v>
      </c>
      <c r="U54" s="141">
        <f>'Table S6a'!U53/'Table S7a'!U$5</f>
        <v>2.7746665309031675</v>
      </c>
      <c r="V54" s="141">
        <f>'Table S6a'!W53/'Table S7a'!V$5</f>
        <v>1.2921116488996924</v>
      </c>
      <c r="W54" s="141">
        <f>'Table S6a'!X54/'Table S7a'!W$5</f>
        <v>1.4353612523698767</v>
      </c>
      <c r="X54" s="93">
        <f>'Table S6a'!Y53/'Table S7a'!X$5</f>
        <v>3.3290320365936323</v>
      </c>
    </row>
    <row r="55" spans="1:24">
      <c r="A55" s="89">
        <v>48</v>
      </c>
      <c r="B55" s="87" t="s">
        <v>340</v>
      </c>
      <c r="C55" s="120" t="s">
        <v>211</v>
      </c>
      <c r="D55" s="89" t="s">
        <v>218</v>
      </c>
      <c r="E55" s="120" t="s">
        <v>993</v>
      </c>
      <c r="F55" s="198">
        <f>'Table S6a'!F54/'Table S7a'!F$5</f>
        <v>1.0518934081346425</v>
      </c>
      <c r="G55" s="198">
        <f>'Table S6a'!G54/'Table S7a'!G$5</f>
        <v>1.0261160146743671</v>
      </c>
      <c r="H55" s="198">
        <f>'Table S6a'!H54/'Table S7a'!H$5</f>
        <v>1.1280497631095496</v>
      </c>
      <c r="I55" s="198">
        <f>'Table S6a'!I54/'Table S7a'!I$5</f>
        <v>1.1229765234341893</v>
      </c>
      <c r="J55" s="198">
        <f>'Table S6a'!J54/'Table S7a'!J$5</f>
        <v>1.3389162081892982</v>
      </c>
      <c r="K55" s="199">
        <f>'Table S6a'!K54/'Table S7a'!K$5</f>
        <v>1.7162471395881005</v>
      </c>
      <c r="L55" s="199">
        <f>'Table S6a'!L54/'Table S7a'!L$5</f>
        <v>1.8592677345537756</v>
      </c>
      <c r="M55" s="199">
        <f>'Table S6a'!M54/'Table S7a'!M$5</f>
        <v>1.7979731938542007</v>
      </c>
      <c r="N55" s="199">
        <f>'Table S6a'!N54/'Table S7a'!N$5</f>
        <v>2.2003168456257702</v>
      </c>
      <c r="O55" s="199">
        <f>'Table S6a'!O54/'Table S7a'!O$5</f>
        <v>2.2056188139284827</v>
      </c>
      <c r="P55" s="199">
        <f>'Table S6a'!P54/'Table S7a'!P$5</f>
        <v>2.5121878420057708</v>
      </c>
      <c r="Q55" s="199">
        <f>'Table S6a'!Q54/'Table S7a'!Q$5</f>
        <v>2.6697177726926009</v>
      </c>
      <c r="R55" s="199">
        <f>'Table S6a'!R54/'Table S7a'!R$5</f>
        <v>2.6560967636482511</v>
      </c>
      <c r="S55" s="199">
        <f>'Table S6a'!S54/'Table S7a'!S$5</f>
        <v>2.5835978445412269</v>
      </c>
      <c r="T55" s="199">
        <f>'Table S6a'!T54/'Table S7a'!T$5</f>
        <v>2.833169881224801</v>
      </c>
      <c r="U55" s="141">
        <f>'Table S6a'!U54/'Table S7a'!U$5</f>
        <v>2.0022883295194509</v>
      </c>
      <c r="V55" s="141">
        <f>'Table S6a'!W54/'Table S7a'!V$5</f>
        <v>1.3884246522510473</v>
      </c>
      <c r="W55" s="141">
        <f>'Table S6a'!X55/'Table S7a'!W$5</f>
        <v>1.2579962061119898</v>
      </c>
      <c r="X55" s="93">
        <f>'Table S6a'!Y54/'Table S7a'!X$5</f>
        <v>2.39566337865458</v>
      </c>
    </row>
    <row r="56" spans="1:24">
      <c r="A56" s="89">
        <v>49</v>
      </c>
      <c r="B56" s="87" t="s">
        <v>341</v>
      </c>
      <c r="C56" s="120" t="s">
        <v>211</v>
      </c>
      <c r="D56" s="89" t="s">
        <v>218</v>
      </c>
      <c r="E56" s="120" t="s">
        <v>993</v>
      </c>
      <c r="F56" s="198">
        <f>'Table S6a'!F55/'Table S7a'!F$5</f>
        <v>1.4313643345901412</v>
      </c>
      <c r="G56" s="198">
        <f>'Table S6a'!G55/'Table S7a'!G$5</f>
        <v>1.2311321835131359</v>
      </c>
      <c r="H56" s="198">
        <f>'Table S6a'!H55/'Table S7a'!H$5</f>
        <v>1.2194378391561491</v>
      </c>
      <c r="I56" s="198">
        <f>'Table S6a'!I55/'Table S7a'!I$5</f>
        <v>1.1089733311955536</v>
      </c>
      <c r="J56" s="198">
        <f>'Table S6a'!J55/'Table S7a'!J$5</f>
        <v>1.1513309385649813</v>
      </c>
      <c r="K56" s="199">
        <f>'Table S6a'!K55/'Table S7a'!K$5</f>
        <v>1.1544011544011543</v>
      </c>
      <c r="L56" s="199">
        <f>'Table S6a'!L55/'Table S7a'!L$5</f>
        <v>1.2626262626262625</v>
      </c>
      <c r="M56" s="199">
        <f>'Table S6a'!M55/'Table S7a'!M$5</f>
        <v>1.0822510822510822</v>
      </c>
      <c r="N56" s="199">
        <f>'Table S6a'!N55/'Table S7a'!N$5</f>
        <v>1.2025012025012025</v>
      </c>
      <c r="O56" s="199">
        <f>'Table S6a'!O55/'Table S7a'!O$5</f>
        <v>1.0865974721396408</v>
      </c>
      <c r="P56" s="199">
        <f>'Table S6a'!P55/'Table S7a'!P$5</f>
        <v>1.2234142668925279</v>
      </c>
      <c r="Q56" s="199">
        <f>'Table S6a'!Q55/'Table S7a'!Q$5</f>
        <v>1.3227513227513228</v>
      </c>
      <c r="R56" s="199">
        <f>'Table S6a'!R55/'Table S7a'!R$5</f>
        <v>1.3988279294401742</v>
      </c>
      <c r="S56" s="199">
        <f>'Table S6a'!S55/'Table S7a'!S$5</f>
        <v>1.3964530093562351</v>
      </c>
      <c r="T56" s="199">
        <f>'Table S6a'!T55/'Table S7a'!T$5</f>
        <v>1.1681440252868824</v>
      </c>
      <c r="U56" s="141">
        <f>'Table S6a'!U55/'Table S7a'!U$5</f>
        <v>1.494537208822923</v>
      </c>
      <c r="V56" s="141">
        <f>'Table S6a'!W55/'Table S7a'!V$5</f>
        <v>1.2384126813458569</v>
      </c>
      <c r="W56" s="141">
        <f>'Table S6a'!X56/'Table S7a'!W$5</f>
        <v>1.5942813120841768</v>
      </c>
      <c r="X56" s="93">
        <f>'Table S6a'!Y55/'Table S7a'!X$5</f>
        <v>0.95834231644508272</v>
      </c>
    </row>
    <row r="57" spans="1:24">
      <c r="A57" s="89">
        <v>50</v>
      </c>
      <c r="B57" s="87" t="s">
        <v>97</v>
      </c>
      <c r="C57" s="120" t="s">
        <v>211</v>
      </c>
      <c r="D57" s="89" t="s">
        <v>218</v>
      </c>
      <c r="E57" s="120" t="s">
        <v>994</v>
      </c>
      <c r="F57" s="198">
        <f>'Table S6a'!F56/'Table S7a'!F$5</f>
        <v>1.5050418903326142</v>
      </c>
      <c r="G57" s="198">
        <f>'Table S6a'!G56/'Table S7a'!G$5</f>
        <v>1.5206497321582859</v>
      </c>
      <c r="H57" s="198">
        <f>'Table S6a'!H56/'Table S7a'!H$5</f>
        <v>1.4894968567235451</v>
      </c>
      <c r="I57" s="198">
        <f>'Table S6a'!I56/'Table S7a'!I$5</f>
        <v>1.4976095847013422</v>
      </c>
      <c r="J57" s="198">
        <f>'Table S6a'!J56/'Table S7a'!J$5</f>
        <v>1.6544786737698951</v>
      </c>
      <c r="K57" s="199">
        <f>'Table S6a'!K56/'Table S7a'!K$5</f>
        <v>1.7107309486780717</v>
      </c>
      <c r="L57" s="199">
        <f>'Table S6a'!L56/'Table S7a'!L$5</f>
        <v>1.7884914463452564</v>
      </c>
      <c r="M57" s="199">
        <f>'Table S6a'!M56/'Table S7a'!M$5</f>
        <v>1.64407909353477</v>
      </c>
      <c r="N57" s="199">
        <f>'Table S6a'!N56/'Table S7a'!N$5</f>
        <v>1.7545958447980223</v>
      </c>
      <c r="O57" s="199">
        <f>'Table S6a'!O56/'Table S7a'!O$5</f>
        <v>1.7613221158350354</v>
      </c>
      <c r="P57" s="199">
        <f>'Table S6a'!P56/'Table S7a'!P$5</f>
        <v>2.0014875921292852</v>
      </c>
      <c r="Q57" s="199">
        <f>'Table S6a'!Q56/'Table S7a'!Q$5</f>
        <v>2.1772939346811819</v>
      </c>
      <c r="R57" s="199">
        <f>'Table S6a'!R56/'Table S7a'!R$5</f>
        <v>2.2852064620560508</v>
      </c>
      <c r="S57" s="199">
        <f>'Table S6a'!S56/'Table S7a'!S$5</f>
        <v>2.3077308985100085</v>
      </c>
      <c r="T57" s="199">
        <f>'Table S6a'!T56/'Table S7a'!T$5</f>
        <v>2.0291787010294007</v>
      </c>
      <c r="U57" s="141">
        <f>'Table S6a'!U56/'Table S7a'!U$5</f>
        <v>1.3774716729615641</v>
      </c>
      <c r="V57" s="141">
        <f>'Table S6a'!W56/'Table S7a'!V$5</f>
        <v>1.6122312526383846</v>
      </c>
      <c r="W57" s="141">
        <f>'Table S6a'!X57/'Table S7a'!W$5</f>
        <v>2.57140103447168</v>
      </c>
      <c r="X57" s="93">
        <f>'Table S6a'!Y56/'Table S7a'!X$5</f>
        <v>1.2976867168239936</v>
      </c>
    </row>
    <row r="58" spans="1:24">
      <c r="A58" s="89">
        <v>51</v>
      </c>
      <c r="B58" s="87" t="s">
        <v>99</v>
      </c>
      <c r="C58" s="120" t="s">
        <v>211</v>
      </c>
      <c r="D58" s="89" t="s">
        <v>218</v>
      </c>
      <c r="E58" s="120" t="s">
        <v>994</v>
      </c>
      <c r="F58" s="198">
        <f>'Table S6a'!F57/'Table S7a'!F$5</f>
        <v>2.5426944971537</v>
      </c>
      <c r="G58" s="198">
        <f>'Table S6a'!G57/'Table S7a'!G$5</f>
        <v>2.3155929038281977</v>
      </c>
      <c r="H58" s="198">
        <f>'Table S6a'!H57/'Table S7a'!H$5</f>
        <v>2.4855012427506211</v>
      </c>
      <c r="I58" s="198">
        <f>'Table S6a'!I57/'Table S7a'!I$5</f>
        <v>2.5708061002178648</v>
      </c>
      <c r="J58" s="198">
        <f>'Table S6a'!J57/'Table S7a'!J$5</f>
        <v>3.0037546933667079</v>
      </c>
      <c r="K58" s="199">
        <f>'Table S6a'!K57/'Table S7a'!K$5</f>
        <v>3.1764705882352939</v>
      </c>
      <c r="L58" s="199">
        <f>'Table S6a'!L57/'Table S7a'!L$5</f>
        <v>3.5294117647058818</v>
      </c>
      <c r="M58" s="199">
        <f>'Table S6a'!M57/'Table S7a'!M$5</f>
        <v>3.0252100840336129</v>
      </c>
      <c r="N58" s="199">
        <f>'Table S6a'!N57/'Table S7a'!N$5</f>
        <v>3.0165912518853695</v>
      </c>
      <c r="O58" s="199">
        <f>'Table S6a'!O57/'Table S7a'!O$5</f>
        <v>2.834868887313962</v>
      </c>
      <c r="P58" s="199">
        <f>'Table S6a'!P57/'Table S7a'!P$5</f>
        <v>2.8644501278772383</v>
      </c>
      <c r="Q58" s="199">
        <f>'Table S6a'!Q57/'Table S7a'!Q$5</f>
        <v>2.7450980392156867</v>
      </c>
      <c r="R58" s="199">
        <f>'Table S6a'!R57/'Table S7a'!R$5</f>
        <v>2.8211284513805519</v>
      </c>
      <c r="S58" s="199">
        <f>'Table S6a'!S57/'Table S7a'!S$5</f>
        <v>2.6565464895635675</v>
      </c>
      <c r="T58" s="199">
        <f>'Table S6a'!T57/'Table S7a'!T$5</f>
        <v>3.1372549019607838</v>
      </c>
      <c r="U58" s="141">
        <f>'Table S6a'!U57/'Table S7a'!U$5</f>
        <v>2.26890756302521</v>
      </c>
      <c r="V58" s="141">
        <f>'Table S6a'!W57/'Table S7a'!V$5</f>
        <v>2.5964448464187564</v>
      </c>
      <c r="W58" s="141">
        <f>'Table S6a'!X58/'Table S7a'!W$5</f>
        <v>3.9474374697528329</v>
      </c>
      <c r="X58" s="93">
        <f>'Table S6a'!Y57/'Table S7a'!X$5</f>
        <v>1.2705353502202854</v>
      </c>
    </row>
    <row r="59" spans="1:24">
      <c r="A59" s="89">
        <v>52</v>
      </c>
      <c r="B59" s="87" t="s">
        <v>101</v>
      </c>
      <c r="C59" s="120" t="s">
        <v>211</v>
      </c>
      <c r="D59" s="89" t="s">
        <v>218</v>
      </c>
      <c r="E59" s="120" t="s">
        <v>994</v>
      </c>
      <c r="F59" s="198">
        <f>'Table S6a'!F58/'Table S7a'!F$5</f>
        <v>3.0995293307312597</v>
      </c>
      <c r="G59" s="198">
        <f>'Table S6a'!G58/'Table S7a'!G$5</f>
        <v>3.4033779585381012</v>
      </c>
      <c r="H59" s="198">
        <f>'Table S6a'!H58/'Table S7a'!H$5</f>
        <v>3.7592100646584132</v>
      </c>
      <c r="I59" s="198">
        <f>'Table S6a'!I58/'Table S7a'!I$5</f>
        <v>4.0529853697113492</v>
      </c>
      <c r="J59" s="198">
        <f>'Table S6a'!J58/'Table S7a'!J$5</f>
        <v>5.1109260240781405</v>
      </c>
      <c r="K59" s="199">
        <f>'Table S6a'!K58/'Table S7a'!K$5</f>
        <v>5.3380782918149468</v>
      </c>
      <c r="L59" s="199">
        <f>'Table S6a'!L58/'Table S7a'!L$5</f>
        <v>5.7829181494661928</v>
      </c>
      <c r="M59" s="199">
        <f>'Table S6a'!M58/'Table S7a'!M$5</f>
        <v>5.2109811896288765</v>
      </c>
      <c r="N59" s="199">
        <f>'Table S6a'!N58/'Table S7a'!N$5</f>
        <v>5.4749520941691765</v>
      </c>
      <c r="O59" s="199">
        <f>'Table S6a'!O58/'Table S7a'!O$5</f>
        <v>5.0379453758092874</v>
      </c>
      <c r="P59" s="199">
        <f>'Table S6a'!P58/'Table S7a'!P$5</f>
        <v>5.1446696580535365</v>
      </c>
      <c r="Q59" s="199">
        <f>'Table S6a'!Q58/'Table S7a'!Q$5</f>
        <v>5.3380782918149468</v>
      </c>
      <c r="R59" s="199">
        <f>'Table S6a'!R58/'Table S7a'!R$5</f>
        <v>4.9477086208148737</v>
      </c>
      <c r="S59" s="199">
        <f>'Table S6a'!S58/'Table S7a'!S$5</f>
        <v>4.5918953047870508</v>
      </c>
      <c r="T59" s="199">
        <f>'Table S6a'!T58/'Table S7a'!T$5</f>
        <v>6.1006609049313685</v>
      </c>
      <c r="U59" s="141">
        <f>'Table S6a'!U58/'Table S7a'!U$5</f>
        <v>2.9867819013726487</v>
      </c>
      <c r="V59" s="141">
        <f>'Table S6a'!W58/'Table S7a'!V$5</f>
        <v>4.0269713429481175</v>
      </c>
      <c r="W59" s="141">
        <f>'Table S6a'!X59/'Table S7a'!W$5</f>
        <v>5.1670302093618181</v>
      </c>
      <c r="X59" s="93">
        <f>'Table S6a'!Y58/'Table S7a'!X$5</f>
        <v>1.6348700963926943</v>
      </c>
    </row>
    <row r="60" spans="1:24">
      <c r="A60" s="89">
        <v>53</v>
      </c>
      <c r="B60" s="87" t="s">
        <v>103</v>
      </c>
      <c r="C60" s="120" t="s">
        <v>211</v>
      </c>
      <c r="D60" s="89" t="s">
        <v>218</v>
      </c>
      <c r="E60" s="120" t="s">
        <v>994</v>
      </c>
      <c r="F60" s="198">
        <f>'Table S6a'!F59/'Table S7a'!F$5</f>
        <v>4.323449283373475</v>
      </c>
      <c r="G60" s="198">
        <f>'Table S6a'!G59/'Table S7a'!G$5</f>
        <v>4.6433914242971772</v>
      </c>
      <c r="H60" s="198">
        <f>'Table S6a'!H59/'Table S7a'!H$5</f>
        <v>4.654610650438741</v>
      </c>
      <c r="I60" s="198">
        <f>'Table S6a'!I59/'Table S7a'!I$5</f>
        <v>4.7826284056394224</v>
      </c>
      <c r="J60" s="198">
        <f>'Table S6a'!J59/'Table S7a'!J$5</f>
        <v>5.5991041433370663</v>
      </c>
      <c r="K60" s="199">
        <f>'Table S6a'!K59/'Table S7a'!K$5</f>
        <v>5.8751529987760103</v>
      </c>
      <c r="L60" s="199">
        <f>'Table S6a'!L59/'Table S7a'!L$5</f>
        <v>6.5789473684210531</v>
      </c>
      <c r="M60" s="199">
        <f>'Table S6a'!M59/'Table S7a'!M$5</f>
        <v>6.0325231683860814</v>
      </c>
      <c r="N60" s="199">
        <f>'Table S6a'!N59/'Table S7a'!N$5</f>
        <v>6.7476383265856956</v>
      </c>
      <c r="O60" s="199">
        <f>'Table S6a'!O59/'Table S7a'!O$5</f>
        <v>6.7835601893498119</v>
      </c>
      <c r="P60" s="199">
        <f>'Table S6a'!P59/'Table S7a'!P$5</f>
        <v>7.3971582140386358</v>
      </c>
      <c r="Q60" s="199">
        <f>'Table S6a'!Q59/'Table S7a'!Q$5</f>
        <v>7.9559363525091804</v>
      </c>
      <c r="R60" s="199">
        <f>'Table S6a'!R59/'Table S7a'!R$5</f>
        <v>7.7123872804935942</v>
      </c>
      <c r="S60" s="199">
        <f>'Table S6a'!S59/'Table S7a'!S$5</f>
        <v>7.5018754688672171</v>
      </c>
      <c r="T60" s="199">
        <f>'Table S6a'!T59/'Table S7a'!T$5</f>
        <v>8.1599347205222355</v>
      </c>
      <c r="U60" s="141">
        <f>'Table S6a'!U59/'Table S7a'!U$5</f>
        <v>3.890540304248995</v>
      </c>
      <c r="V60" s="141">
        <f>'Table S6a'!W59/'Table S7a'!V$5</f>
        <v>5.2727124013877171</v>
      </c>
      <c r="W60" s="141">
        <f>'Table S6a'!X60/'Table S7a'!W$5</f>
        <v>2.2947502805642159</v>
      </c>
      <c r="X60" s="93">
        <f>'Table S6a'!Y59/'Table S7a'!X$5</f>
        <v>1.6450069213162837</v>
      </c>
    </row>
    <row r="61" spans="1:24">
      <c r="A61" s="89">
        <v>54</v>
      </c>
      <c r="B61" s="87" t="s">
        <v>260</v>
      </c>
      <c r="C61" s="120" t="s">
        <v>211</v>
      </c>
      <c r="D61" s="89" t="s">
        <v>218</v>
      </c>
      <c r="E61" s="120" t="s">
        <v>995</v>
      </c>
      <c r="F61" s="198">
        <f>'Table S6a'!F60/'Table S7a'!F$5</f>
        <v>1.7694296991969511</v>
      </c>
      <c r="G61" s="198">
        <f>'Table S6a'!G60/'Table S7a'!G$5</f>
        <v>1.6073940124573036</v>
      </c>
      <c r="H61" s="198">
        <f>'Table S6a'!H60/'Table S7a'!H$5</f>
        <v>1.6639923931776313</v>
      </c>
      <c r="I61" s="198">
        <f>'Table S6a'!I60/'Table S7a'!I$5</f>
        <v>1.65650882950461</v>
      </c>
      <c r="J61" s="198">
        <f>'Table S6a'!J60/'Table S7a'!J$5</f>
        <v>1.9750426429661549</v>
      </c>
      <c r="K61" s="199">
        <f>'Table S6a'!K60/'Table S7a'!K$5</f>
        <v>1.6033755274261605</v>
      </c>
      <c r="L61" s="199">
        <f>'Table S6a'!L60/'Table S7a'!L$5</f>
        <v>2.7426160337552745</v>
      </c>
      <c r="M61" s="199">
        <f>'Table S6a'!M60/'Table S7a'!M$5</f>
        <v>2.6522001205545513</v>
      </c>
      <c r="N61" s="199">
        <f>'Table S6a'!N60/'Table S7a'!N$5</f>
        <v>3.2456994482310937</v>
      </c>
      <c r="O61" s="199">
        <f>'Table S6a'!O60/'Table S7a'!O$5</f>
        <v>3.6602104621015714</v>
      </c>
      <c r="P61" s="199">
        <f>'Table S6a'!P60/'Table S7a'!P$5</f>
        <v>4.3661713447073938</v>
      </c>
      <c r="Q61" s="199">
        <f>'Table S6a'!Q60/'Table S7a'!Q$5</f>
        <v>5.0632911392405067</v>
      </c>
      <c r="R61" s="199">
        <f>'Table S6a'!R60/'Table S7a'!R$5</f>
        <v>4.9944028244209075</v>
      </c>
      <c r="S61" s="199">
        <f>'Table S6a'!S60/'Table S7a'!S$5</f>
        <v>5.1721791207295498</v>
      </c>
      <c r="T61" s="199">
        <f>'Table S6a'!T60/'Table S7a'!T$5</f>
        <v>5.7062487442234282</v>
      </c>
      <c r="U61" s="141">
        <f>'Table S6a'!U60/'Table S7a'!U$5</f>
        <v>1.8083182640144666</v>
      </c>
      <c r="V61" s="141">
        <f>'Table S6a'!W60/'Table S7a'!V$5</f>
        <v>2.3350225941756677</v>
      </c>
      <c r="W61" s="141">
        <f>'Table S6a'!X61/'Table S7a'!W$5</f>
        <v>1.9159203110024234</v>
      </c>
      <c r="X61" s="93">
        <f>'Table S6a'!Y60/'Table S7a'!X$5</f>
        <v>2.850215253118813</v>
      </c>
    </row>
    <row r="62" spans="1:24">
      <c r="A62" s="89">
        <v>55</v>
      </c>
      <c r="B62" s="87" t="s">
        <v>262</v>
      </c>
      <c r="C62" s="120" t="s">
        <v>211</v>
      </c>
      <c r="D62" s="89" t="s">
        <v>218</v>
      </c>
      <c r="E62" s="120" t="s">
        <v>995</v>
      </c>
      <c r="F62" s="198">
        <f>'Table S6a'!F61/'Table S7a'!F$5</f>
        <v>1.8081443437782525</v>
      </c>
      <c r="G62" s="198">
        <f>'Table S6a'!G61/'Table S7a'!G$5</f>
        <v>1.4860247418386954</v>
      </c>
      <c r="H62" s="198">
        <f>'Table S6a'!H61/'Table S7a'!H$5</f>
        <v>1.4277675594413231</v>
      </c>
      <c r="I62" s="198">
        <f>'Table S6a'!I61/'Table S7a'!I$5</f>
        <v>1.4134587777998633</v>
      </c>
      <c r="J62" s="198">
        <f>'Table S6a'!J61/'Table S7a'!J$5</f>
        <v>1.6493485073396008</v>
      </c>
      <c r="K62" s="199">
        <f>'Table S6a'!K61/'Table S7a'!K$5</f>
        <v>1.4311270125223614</v>
      </c>
      <c r="L62" s="199">
        <f>'Table S6a'!L61/'Table S7a'!L$5</f>
        <v>2.2361359570661898</v>
      </c>
      <c r="M62" s="199">
        <f>'Table S6a'!M61/'Table S7a'!M$5</f>
        <v>2.1296532924439902</v>
      </c>
      <c r="N62" s="199">
        <f>'Table S6a'!N61/'Table S7a'!N$5</f>
        <v>2.5992691466752289</v>
      </c>
      <c r="O62" s="199">
        <f>'Table S6a'!O61/'Table S7a'!O$5</f>
        <v>2.7300615700727784</v>
      </c>
      <c r="P62" s="199">
        <f>'Table S6a'!P61/'Table S7a'!P$5</f>
        <v>3.085219465401468</v>
      </c>
      <c r="Q62" s="199">
        <f>'Table S6a'!Q61/'Table S7a'!Q$5</f>
        <v>3.3790498906777984</v>
      </c>
      <c r="R62" s="199">
        <f>'Table S6a'!R61/'Table S7a'!R$5</f>
        <v>3.4378688863738698</v>
      </c>
      <c r="S62" s="199">
        <f>'Table S6a'!S61/'Table S7a'!S$5</f>
        <v>3.2700482813010949</v>
      </c>
      <c r="T62" s="199">
        <f>'Table S6a'!T61/'Table S7a'!T$5</f>
        <v>3.9185620580969425</v>
      </c>
      <c r="U62" s="141">
        <f>'Table S6a'!U61/'Table S7a'!U$5</f>
        <v>1.6185365022574325</v>
      </c>
      <c r="V62" s="141">
        <f>'Table S6a'!W61/'Table S7a'!V$5</f>
        <v>1.9405410875986973</v>
      </c>
      <c r="W62" s="141">
        <f>'Table S6a'!X62/'Table S7a'!W$5</f>
        <v>2.5779770137322573</v>
      </c>
      <c r="X62" s="93">
        <f>'Table S6a'!Y61/'Table S7a'!X$5</f>
        <v>2.1770144129037408</v>
      </c>
    </row>
    <row r="63" spans="1:24">
      <c r="A63" s="89">
        <v>56</v>
      </c>
      <c r="B63" s="87" t="s">
        <v>264</v>
      </c>
      <c r="C63" s="120" t="s">
        <v>211</v>
      </c>
      <c r="D63" s="89" t="s">
        <v>218</v>
      </c>
      <c r="E63" s="120" t="s">
        <v>995</v>
      </c>
      <c r="F63" s="198">
        <f>'Table S6a'!F62/'Table S7a'!F$5</f>
        <v>2.6057067906475617</v>
      </c>
      <c r="G63" s="198">
        <f>'Table S6a'!G62/'Table S7a'!G$5</f>
        <v>2.7602739528678897</v>
      </c>
      <c r="H63" s="198">
        <f>'Table S6a'!H62/'Table S7a'!H$5</f>
        <v>2.6844676700610268</v>
      </c>
      <c r="I63" s="198">
        <f>'Table S6a'!I62/'Table S7a'!I$5</f>
        <v>2.621972126419394</v>
      </c>
      <c r="J63" s="198">
        <f>'Table S6a'!J62/'Table S7a'!J$5</f>
        <v>2.8966140512816549</v>
      </c>
      <c r="K63" s="199">
        <f>'Table S6a'!K62/'Table S7a'!K$5</f>
        <v>2.3234706843347248</v>
      </c>
      <c r="L63" s="199">
        <f>'Table S6a'!L62/'Table S7a'!L$5</f>
        <v>3.1312397894354689</v>
      </c>
      <c r="M63" s="199">
        <f>'Table S6a'!M62/'Table S7a'!M$5</f>
        <v>2.748748800663849</v>
      </c>
      <c r="N63" s="199">
        <f>'Table S6a'!N62/'Table S7a'!N$5</f>
        <v>2.7926330340561596</v>
      </c>
      <c r="O63" s="199">
        <f>'Table S6a'!O62/'Table S7a'!O$5</f>
        <v>2.4931820219706196</v>
      </c>
      <c r="P63" s="199">
        <f>'Table S6a'!P62/'Table S7a'!P$5</f>
        <v>2.6281105227019816</v>
      </c>
      <c r="Q63" s="199">
        <f>'Table S6a'!Q62/'Table S7a'!Q$5</f>
        <v>2.9043383554184059</v>
      </c>
      <c r="R63" s="199">
        <f>'Table S6a'!R62/'Table S7a'!R$5</f>
        <v>2.8709977365424293</v>
      </c>
      <c r="S63" s="199">
        <f>'Table S6a'!S62/'Table S7a'!S$5</f>
        <v>2.6349843950368603</v>
      </c>
      <c r="T63" s="199">
        <f>'Table S6a'!T62/'Table S7a'!T$5</f>
        <v>2.705529479898694</v>
      </c>
      <c r="U63" s="141">
        <f>'Table S6a'!U62/'Table S7a'!U$5</f>
        <v>0.99836630967507711</v>
      </c>
      <c r="V63" s="141">
        <f>'Table S6a'!W62/'Table S7a'!V$5</f>
        <v>2.7087549549315506</v>
      </c>
      <c r="W63" s="141">
        <f>'Table S6a'!X63/'Table S7a'!W$5</f>
        <v>6.2849513562998203</v>
      </c>
      <c r="X63" s="93">
        <f>'Table S6a'!Y62/'Table S7a'!X$5</f>
        <v>1.0205699812482285</v>
      </c>
    </row>
    <row r="64" spans="1:24">
      <c r="A64" s="89">
        <v>57</v>
      </c>
      <c r="B64" s="87" t="s">
        <v>266</v>
      </c>
      <c r="C64" s="120" t="s">
        <v>211</v>
      </c>
      <c r="D64" s="89" t="s">
        <v>218</v>
      </c>
      <c r="E64" s="120" t="s">
        <v>995</v>
      </c>
      <c r="F64" s="198">
        <f>'Table S6a'!F63/'Table S7a'!F$5</f>
        <v>7.0213138102496195</v>
      </c>
      <c r="G64" s="198">
        <f>'Table S6a'!G63/'Table S7a'!G$5</f>
        <v>6.7008471346194041</v>
      </c>
      <c r="H64" s="198">
        <f>'Table S6a'!H63/'Table S7a'!H$5</f>
        <v>5.9458221053665143</v>
      </c>
      <c r="I64" s="198">
        <f>'Table S6a'!I63/'Table S7a'!I$5</f>
        <v>5.6086295435637039</v>
      </c>
      <c r="J64" s="198">
        <f>'Table S6a'!J63/'Table S7a'!J$5</f>
        <v>5.5210376254594005</v>
      </c>
      <c r="K64" s="199">
        <f>'Table S6a'!K63/'Table S7a'!K$5</f>
        <v>5.073586367157243</v>
      </c>
      <c r="L64" s="199">
        <f>'Table S6a'!L63/'Table S7a'!L$5</f>
        <v>6.9713400464756008</v>
      </c>
      <c r="M64" s="199">
        <f>'Table S6a'!M63/'Table S7a'!M$5</f>
        <v>5.8647781343366177</v>
      </c>
      <c r="N64" s="199">
        <f>'Table S6a'!N63/'Table S7a'!N$5</f>
        <v>6.0577171344018748</v>
      </c>
      <c r="O64" s="199">
        <f>'Table S6a'!O63/'Table S7a'!O$5</f>
        <v>5.9261056619973314</v>
      </c>
      <c r="P64" s="199">
        <f>'Table S6a'!P63/'Table S7a'!P$5</f>
        <v>6.264102650456338</v>
      </c>
      <c r="Q64" s="199">
        <f>'Table S6a'!Q63/'Table S7a'!Q$5</f>
        <v>6.5840433772269567</v>
      </c>
      <c r="R64" s="199">
        <f>'Table S6a'!R63/'Table S7a'!R$5</f>
        <v>6.2836908582178044</v>
      </c>
      <c r="S64" s="199">
        <f>'Table S6a'!S63/'Table S7a'!S$5</f>
        <v>5.9968516528822366</v>
      </c>
      <c r="T64" s="199">
        <f>'Table S6a'!T63/'Table S7a'!T$5</f>
        <v>8.3914278337206305</v>
      </c>
      <c r="U64" s="141">
        <f>'Table S6a'!U63/'Table S7a'!U$5</f>
        <v>1.3555383423702558</v>
      </c>
      <c r="V64" s="141">
        <f>'Table S6a'!W63/'Table S7a'!V$5</f>
        <v>6.6930636105577372</v>
      </c>
      <c r="W64" s="141">
        <f>'Table S6a'!X64/'Table S7a'!W$5</f>
        <v>0.67959771922852419</v>
      </c>
      <c r="X64" s="93">
        <f>'Table S6a'!Y63/'Table S7a'!X$5</f>
        <v>1.1595107120200323</v>
      </c>
    </row>
    <row r="65" spans="1:24">
      <c r="A65" s="89">
        <v>58</v>
      </c>
      <c r="B65" s="87" t="s">
        <v>240</v>
      </c>
      <c r="C65" s="120" t="s">
        <v>553</v>
      </c>
      <c r="D65" s="89" t="s">
        <v>218</v>
      </c>
      <c r="E65" s="120" t="s">
        <v>995</v>
      </c>
      <c r="F65" s="198">
        <f>'Table S6a'!F64/'Table S7a'!F$5</f>
        <v>0.68988731840466055</v>
      </c>
      <c r="G65" s="198">
        <f>'Table S6a'!G64/'Table S7a'!G$5</f>
        <v>0.70845571413811925</v>
      </c>
      <c r="H65" s="198">
        <f>'Table S6a'!H64/'Table S7a'!H$5</f>
        <v>0.72758069233668354</v>
      </c>
      <c r="I65" s="198">
        <f>'Table S6a'!I64/'Table S7a'!I$5</f>
        <v>0.71556213719660344</v>
      </c>
      <c r="J65" s="198">
        <f>'Table S6a'!J64/'Table S7a'!J$5</f>
        <v>0.81334233139083734</v>
      </c>
      <c r="K65" s="199">
        <f>'Table S6a'!K64/'Table S7a'!K$5</f>
        <v>0.76454179150738699</v>
      </c>
      <c r="L65" s="199">
        <f>'Table S6a'!L64/'Table S7a'!L$5</f>
        <v>0.77487343733856795</v>
      </c>
      <c r="M65" s="199">
        <f>'Table S6a'!M64/'Table S7a'!M$5</f>
        <v>0.66417723200448686</v>
      </c>
      <c r="N65" s="199">
        <f>'Table S6a'!N64/'Table S7a'!N$5</f>
        <v>0.68877638874539382</v>
      </c>
      <c r="O65" s="199">
        <f>'Table S6a'!O64/'Table S7a'!O$5</f>
        <v>0.6348360691448508</v>
      </c>
      <c r="P65" s="199">
        <f>'Table S6a'!P64/'Table S7a'!P$5</f>
        <v>0.69177106869646066</v>
      </c>
      <c r="Q65" s="199">
        <f>'Table S6a'!Q64/'Table S7a'!Q$5</f>
        <v>0.82653166649447252</v>
      </c>
      <c r="R65" s="199">
        <f>'Table S6a'!R64/'Table S7a'!R$5</f>
        <v>0.85394215543434027</v>
      </c>
      <c r="S65" s="199">
        <f>'Table S6a'!S64/'Table S7a'!S$5</f>
        <v>0.7998693546720701</v>
      </c>
      <c r="T65" s="199">
        <f>'Table S6a'!T64/'Table S7a'!T$5</f>
        <v>0.6346582439153986</v>
      </c>
      <c r="U65" s="141">
        <f>'Table S6a'!U64/'Table S7a'!U$5</f>
        <v>0.39112659218042001</v>
      </c>
      <c r="V65" s="141">
        <f>'Table S6a'!W64/'Table S7a'!V$5</f>
        <v>0.70348060378602539</v>
      </c>
      <c r="W65" s="141">
        <f>'Table S6a'!X65/'Table S7a'!W$5</f>
        <v>5.8319108034449796</v>
      </c>
      <c r="X65" s="93">
        <f>'Table S6a'!Y64/'Table S7a'!X$5</f>
        <v>0.95527172551965922</v>
      </c>
    </row>
    <row r="66" spans="1:24">
      <c r="A66" s="89">
        <v>59</v>
      </c>
      <c r="B66" s="87" t="s">
        <v>80</v>
      </c>
      <c r="C66" s="120" t="s">
        <v>211</v>
      </c>
      <c r="D66" s="89" t="s">
        <v>218</v>
      </c>
      <c r="E66" s="120" t="s">
        <v>995</v>
      </c>
      <c r="F66" s="198">
        <f>'Table S6a'!F65/'Table S7a'!F$5</f>
        <v>4.2368009057378142</v>
      </c>
      <c r="G66" s="198">
        <f>'Table S6a'!G65/'Table S7a'!G$5</f>
        <v>6.1585734741753395</v>
      </c>
      <c r="H66" s="198">
        <f>'Table S6a'!H65/'Table S7a'!H$5</f>
        <v>7.0673561522687001</v>
      </c>
      <c r="I66" s="198">
        <f>'Table S6a'!I65/'Table S7a'!I$5</f>
        <v>7.4642780976754111</v>
      </c>
      <c r="J66" s="198">
        <f>'Table S6a'!J65/'Table S7a'!J$5</f>
        <v>9.8011189610813911</v>
      </c>
      <c r="K66" s="199">
        <f>'Table S6a'!K65/'Table S7a'!K$5</f>
        <v>7.6501233890869216</v>
      </c>
      <c r="L66" s="199">
        <f>'Table S6a'!L65/'Table S7a'!L$5</f>
        <v>8.8086098162873601</v>
      </c>
      <c r="M66" s="199">
        <f>'Table S6a'!M65/'Table S7a'!M$5</f>
        <v>7.7362998942379262</v>
      </c>
      <c r="N66" s="199">
        <f>'Table S6a'!N65/'Table S7a'!N$5</f>
        <v>7.5931745797388803</v>
      </c>
      <c r="O66" s="199">
        <f>'Table S6a'!O65/'Table S7a'!O$5</f>
        <v>6.5906620724741583</v>
      </c>
      <c r="P66" s="199">
        <f>'Table S6a'!P65/'Table S7a'!P$5</f>
        <v>6.9741657824775576</v>
      </c>
      <c r="Q66" s="199">
        <f>'Table S6a'!Q65/'Table S7a'!Q$5</f>
        <v>7.8603418334704322</v>
      </c>
      <c r="R66" s="199">
        <f>'Table S6a'!R65/'Table S7a'!R$5</f>
        <v>8.4637638987593959</v>
      </c>
      <c r="S66" s="199">
        <f>'Table S6a'!S65/'Table S7a'!S$5</f>
        <v>7.6510078986705823</v>
      </c>
      <c r="T66" s="199">
        <f>'Table S6a'!T65/'Table S7a'!T$5</f>
        <v>5.1118336010027816</v>
      </c>
      <c r="U66" s="141">
        <f>'Table S6a'!U65/'Table S7a'!U$5</f>
        <v>1.6158094715813391</v>
      </c>
      <c r="V66" s="141">
        <f>'Table S6a'!W65/'Table S7a'!V$5</f>
        <v>6.1809670934869141</v>
      </c>
      <c r="W66" s="141">
        <f>'Table S6a'!X66/'Table S7a'!W$5</f>
        <v>42.567363619706342</v>
      </c>
      <c r="X66" s="93">
        <f>'Table S6a'!Y65/'Table S7a'!X$5</f>
        <v>1.0212221051269248</v>
      </c>
    </row>
    <row r="67" spans="1:24">
      <c r="A67" s="89">
        <v>60</v>
      </c>
      <c r="B67" s="87" t="s">
        <v>82</v>
      </c>
      <c r="C67" s="120" t="s">
        <v>211</v>
      </c>
      <c r="D67" s="89" t="s">
        <v>218</v>
      </c>
      <c r="E67" s="120" t="s">
        <v>995</v>
      </c>
      <c r="F67" s="198">
        <f>'Table S6a'!F66/'Table S7a'!F$5</f>
        <v>27.970931144455477</v>
      </c>
      <c r="G67" s="198">
        <f>'Table S6a'!G66/'Table S7a'!G$5</f>
        <v>45.449478188538151</v>
      </c>
      <c r="H67" s="198">
        <f>'Table S6a'!H66/'Table S7a'!H$5</f>
        <v>53.644394731435618</v>
      </c>
      <c r="I67" s="198">
        <f>'Table S6a'!I66/'Table S7a'!I$5</f>
        <v>56.726094003241485</v>
      </c>
      <c r="J67" s="198">
        <f>'Table S6a'!J66/'Table S7a'!J$5</f>
        <v>75.28995252709862</v>
      </c>
      <c r="K67" s="199">
        <f>'Table S6a'!K66/'Table S7a'!K$5</f>
        <v>58.616963803349535</v>
      </c>
      <c r="L67" s="199">
        <f>'Table S6a'!L66/'Table S7a'!L$5</f>
        <v>68.881685575364656</v>
      </c>
      <c r="M67" s="199">
        <f>'Table S6a'!M66/'Table S7a'!M$5</f>
        <v>60.970903758586097</v>
      </c>
      <c r="N67" s="199">
        <f>'Table S6a'!N66/'Table S7a'!N$5</f>
        <v>59.981437615149112</v>
      </c>
      <c r="O67" s="199">
        <f>'Table S6a'!O66/'Table S7a'!O$5</f>
        <v>51.095793221508394</v>
      </c>
      <c r="P67" s="199">
        <f>'Table S6a'!P66/'Table S7a'!P$5</f>
        <v>53.672515444060792</v>
      </c>
      <c r="Q67" s="199">
        <f>'Table S6a'!Q66/'Table S7a'!Q$5</f>
        <v>59.247253736718896</v>
      </c>
      <c r="R67" s="199">
        <f>'Table S6a'!R66/'Table S7a'!R$5</f>
        <v>62.293961344667522</v>
      </c>
      <c r="S67" s="199">
        <f>'Table S6a'!S66/'Table S7a'!S$5</f>
        <v>57.423188860424176</v>
      </c>
      <c r="T67" s="199">
        <f>'Table S6a'!T66/'Table S7a'!T$5</f>
        <v>38.074657199454606</v>
      </c>
      <c r="U67" s="141">
        <f>'Table S6a'!U66/'Table S7a'!U$5</f>
        <v>4.5342286022999145</v>
      </c>
      <c r="V67" s="141">
        <f>'Table S6a'!W66/'Table S7a'!V$5</f>
        <v>45.716174324873045</v>
      </c>
      <c r="W67" s="141">
        <f>'Table S6a'!X67/'Table S7a'!W$5</f>
        <v>20.790749615470279</v>
      </c>
      <c r="X67" s="93">
        <f>'Table S6a'!Y66/'Table S7a'!X$5</f>
        <v>1.0577561363015906</v>
      </c>
    </row>
    <row r="68" spans="1:24">
      <c r="A68" s="89">
        <v>61</v>
      </c>
      <c r="B68" s="87" t="s">
        <v>84</v>
      </c>
      <c r="C68" s="120" t="s">
        <v>211</v>
      </c>
      <c r="D68" s="89" t="s">
        <v>218</v>
      </c>
      <c r="E68" s="120" t="s">
        <v>995</v>
      </c>
      <c r="F68" s="198">
        <f>'Table S6a'!F67/'Table S7a'!F$5</f>
        <v>14.501139873254457</v>
      </c>
      <c r="G68" s="198">
        <f>'Table S6a'!G67/'Table S7a'!G$5</f>
        <v>22.710042161090353</v>
      </c>
      <c r="H68" s="198">
        <f>'Table S6a'!H67/'Table S7a'!H$5</f>
        <v>26.269569002517372</v>
      </c>
      <c r="I68" s="198">
        <f>'Table S6a'!I67/'Table S7a'!I$5</f>
        <v>28.095958504430513</v>
      </c>
      <c r="J68" s="198">
        <f>'Table S6a'!J67/'Table S7a'!J$5</f>
        <v>36.832835944433448</v>
      </c>
      <c r="K68" s="199">
        <f>'Table S6a'!K67/'Table S7a'!K$5</f>
        <v>28.095958504430513</v>
      </c>
      <c r="L68" s="199">
        <f>'Table S6a'!L67/'Table S7a'!L$5</f>
        <v>32.040198832937101</v>
      </c>
      <c r="M68" s="199">
        <f>'Table S6a'!M67/'Table S7a'!M$5</f>
        <v>27.571088949952145</v>
      </c>
      <c r="N68" s="199">
        <f>'Table S6a'!N67/'Table S7a'!N$5</f>
        <v>26.765972303037351</v>
      </c>
      <c r="O68" s="199">
        <f>'Table S6a'!O67/'Table S7a'!O$5</f>
        <v>22.914220096291803</v>
      </c>
      <c r="P68" s="199">
        <f>'Table S6a'!P67/'Table S7a'!P$5</f>
        <v>23.867469766305522</v>
      </c>
      <c r="Q68" s="199">
        <f>'Table S6a'!Q67/'Table S7a'!Q$5</f>
        <v>26.294935523377273</v>
      </c>
      <c r="R68" s="199">
        <f>'Table S6a'!R67/'Table S7a'!R$5</f>
        <v>27.235878142049987</v>
      </c>
      <c r="S68" s="199">
        <f>'Table S6a'!S67/'Table S7a'!S$5</f>
        <v>24.540390554738313</v>
      </c>
      <c r="T68" s="199">
        <f>'Table S6a'!T67/'Table S7a'!T$5</f>
        <v>17.083989420276428</v>
      </c>
      <c r="U68" s="141">
        <f>'Table S6a'!U67/'Table S7a'!U$5</f>
        <v>1.9142301398622987</v>
      </c>
      <c r="V68" s="141">
        <f>'Table S6a'!W67/'Table S7a'!V$5</f>
        <v>22.353560216644208</v>
      </c>
      <c r="W68" s="141">
        <f>'Table S6a'!X68/'Table S7a'!W$5</f>
        <v>1.2220946897301384</v>
      </c>
      <c r="X68" s="93">
        <f>'Table S6a'!Y67/'Table S7a'!X$5</f>
        <v>0.95349447665748888</v>
      </c>
    </row>
    <row r="69" spans="1:24">
      <c r="A69" s="89">
        <v>62</v>
      </c>
      <c r="B69" s="87" t="s">
        <v>86</v>
      </c>
      <c r="C69" s="120" t="s">
        <v>552</v>
      </c>
      <c r="D69" s="89" t="s">
        <v>218</v>
      </c>
      <c r="E69" s="120" t="s">
        <v>995</v>
      </c>
      <c r="F69" s="198">
        <f>'Table S6a'!F68/'Table S7a'!F$5</f>
        <v>1.2360257358215709</v>
      </c>
      <c r="G69" s="198">
        <f>'Table S6a'!G68/'Table S7a'!G$5</f>
        <v>1.2363176920138945</v>
      </c>
      <c r="H69" s="198">
        <f>'Table S6a'!H68/'Table S7a'!H$5</f>
        <v>1.2528128056742784</v>
      </c>
      <c r="I69" s="198">
        <f>'Table S6a'!I68/'Table S7a'!I$5</f>
        <v>1.2501953430223471</v>
      </c>
      <c r="J69" s="198">
        <f>'Table S6a'!J68/'Table S7a'!J$5</f>
        <v>1.3587516954066912</v>
      </c>
      <c r="K69" s="199">
        <f>'Table S6a'!K68/'Table S7a'!K$5</f>
        <v>1.0947656517276769</v>
      </c>
      <c r="L69" s="199">
        <f>'Table S6a'!L68/'Table S7a'!L$5</f>
        <v>1.453985631200821</v>
      </c>
      <c r="M69" s="199">
        <f>'Table S6a'!M68/'Table S7a'!M$5</f>
        <v>1.2544189759379634</v>
      </c>
      <c r="N69" s="199">
        <f>'Table S6a'!N68/'Table S7a'!N$5</f>
        <v>1.3158241006342273</v>
      </c>
      <c r="O69" s="199">
        <f>'Table S6a'!O68/'Table S7a'!O$5</f>
        <v>1.2640366460711132</v>
      </c>
      <c r="P69" s="199">
        <f>'Table S6a'!P68/'Table S7a'!P$5</f>
        <v>1.3833315979711136</v>
      </c>
      <c r="Q69" s="199">
        <f>'Table S6a'!Q68/'Table S7a'!Q$5</f>
        <v>1.6345459383434067</v>
      </c>
      <c r="R69" s="199">
        <f>'Table S6a'!R68/'Table S7a'!R$5</f>
        <v>1.6872982514935497</v>
      </c>
      <c r="S69" s="199">
        <f>'Table S6a'!S68/'Table S7a'!S$5</f>
        <v>1.6553916104753184</v>
      </c>
      <c r="T69" s="199">
        <f>'Table S6a'!T68/'Table S7a'!T$5</f>
        <v>1.3141532128873901</v>
      </c>
      <c r="U69" s="141">
        <f>'Table S6a'!U68/'Table S7a'!U$5</f>
        <v>0.67608295456396728</v>
      </c>
      <c r="V69" s="141">
        <f>'Table S6a'!W68/'Table S7a'!V$5</f>
        <v>1.2672996825883664</v>
      </c>
      <c r="W69" s="141">
        <f>'Table S6a'!X69/'Table S7a'!W$5</f>
        <v>20.806116876024024</v>
      </c>
      <c r="X69" s="93">
        <f>'Table S6a'!Y68/'Table S7a'!X$5</f>
        <v>1.0861591636295191</v>
      </c>
    </row>
    <row r="70" spans="1:24">
      <c r="A70" s="89">
        <v>63</v>
      </c>
      <c r="B70" s="87" t="s">
        <v>88</v>
      </c>
      <c r="C70" s="120" t="s">
        <v>211</v>
      </c>
      <c r="D70" s="89" t="s">
        <v>218</v>
      </c>
      <c r="E70" s="120" t="s">
        <v>995</v>
      </c>
      <c r="F70" s="198">
        <f>'Table S6a'!F69/'Table S7a'!F$5</f>
        <v>12.954838709677418</v>
      </c>
      <c r="G70" s="198">
        <f>'Table S6a'!G69/'Table S7a'!G$5</f>
        <v>19.470899470899472</v>
      </c>
      <c r="H70" s="198">
        <f>'Table S6a'!H69/'Table S7a'!H$5</f>
        <v>22.760563380281692</v>
      </c>
      <c r="I70" s="198">
        <f>'Table S6a'!I69/'Table S7a'!I$5</f>
        <v>25.086419753086421</v>
      </c>
      <c r="J70" s="198">
        <f>'Table S6a'!J69/'Table S7a'!J$5</f>
        <v>36.085106382978722</v>
      </c>
      <c r="K70" s="199">
        <f>'Table S6a'!K69/'Table S7a'!K$5</f>
        <v>29.706666666666667</v>
      </c>
      <c r="L70" s="199">
        <f>'Table S6a'!L69/'Table S7a'!L$5</f>
        <v>36.266666666666666</v>
      </c>
      <c r="M70" s="199">
        <f>'Table S6a'!M69/'Table S7a'!M$5</f>
        <v>34.51428571428572</v>
      </c>
      <c r="N70" s="199">
        <f>'Table S6a'!N69/'Table S7a'!N$5</f>
        <v>36.376068376068382</v>
      </c>
      <c r="O70" s="199">
        <f>'Table S6a'!O69/'Table S7a'!O$5</f>
        <v>33.156626506024097</v>
      </c>
      <c r="P70" s="199">
        <f>'Table S6a'!P69/'Table S7a'!P$5</f>
        <v>36.173913043478265</v>
      </c>
      <c r="Q70" s="199">
        <f>'Table S6a'!Q69/'Table S7a'!Q$5</f>
        <v>42.13333333333334</v>
      </c>
      <c r="R70" s="199">
        <f>'Table S6a'!R69/'Table S7a'!R$5</f>
        <v>43.809523809523817</v>
      </c>
      <c r="S70" s="199">
        <f>'Table S6a'!S69/'Table S7a'!S$5</f>
        <v>40.774193548387096</v>
      </c>
      <c r="T70" s="199">
        <f>'Table S6a'!T69/'Table S7a'!T$5</f>
        <v>27.936507936507933</v>
      </c>
      <c r="U70" s="141">
        <f>'Table S6a'!U69/'Table S7a'!U$5</f>
        <v>1.6761904761904762</v>
      </c>
      <c r="V70" s="141">
        <f>'Table S6a'!W69/'Table S7a'!V$5</f>
        <v>22.389907352651285</v>
      </c>
      <c r="W70" s="141">
        <f>'Table S6a'!X70/'Table S7a'!W$5</f>
        <v>24.571358536490965</v>
      </c>
      <c r="X70" s="93">
        <f>'Table S6a'!Y69/'Table S7a'!X$5</f>
        <v>1.5946312195208925</v>
      </c>
    </row>
    <row r="71" spans="1:24">
      <c r="A71" s="89">
        <v>64</v>
      </c>
      <c r="B71" s="87" t="s">
        <v>242</v>
      </c>
      <c r="C71" s="120" t="s">
        <v>552</v>
      </c>
      <c r="D71" s="89" t="s">
        <v>218</v>
      </c>
      <c r="E71" s="120" t="s">
        <v>995</v>
      </c>
      <c r="F71" s="198">
        <f>'Table S6a'!F70/'Table S7a'!F$5</f>
        <v>17.97053594107188</v>
      </c>
      <c r="G71" s="198">
        <f>'Table S6a'!G70/'Table S7a'!G$5</f>
        <v>24.163646210890303</v>
      </c>
      <c r="H71" s="198">
        <f>'Table S6a'!H70/'Table S7a'!H$5</f>
        <v>26.154301134893348</v>
      </c>
      <c r="I71" s="198">
        <f>'Table S6a'!I70/'Table S7a'!I$5</f>
        <v>27.2188198697385</v>
      </c>
      <c r="J71" s="198">
        <f>'Table S6a'!J70/'Table S7a'!J$5</f>
        <v>32.808398950131227</v>
      </c>
      <c r="K71" s="199">
        <f>'Table S6a'!K70/'Table S7a'!K$5</f>
        <v>26.443569553805773</v>
      </c>
      <c r="L71" s="199">
        <f>'Table S6a'!L70/'Table S7a'!L$5</f>
        <v>37.401574803149607</v>
      </c>
      <c r="M71" s="199">
        <f>'Table S6a'!M70/'Table S7a'!M$5</f>
        <v>33.745781777277841</v>
      </c>
      <c r="N71" s="199">
        <f>'Table S6a'!N70/'Table S7a'!N$5</f>
        <v>34.490880947573864</v>
      </c>
      <c r="O71" s="199">
        <f>'Table S6a'!O70/'Table S7a'!O$5</f>
        <v>32.175947886032318</v>
      </c>
      <c r="P71" s="199">
        <f>'Table S6a'!P70/'Table S7a'!P$5</f>
        <v>32.808398950131235</v>
      </c>
      <c r="Q71" s="199">
        <f>'Table S6a'!Q70/'Table S7a'!Q$5</f>
        <v>33.464566929133859</v>
      </c>
      <c r="R71" s="199">
        <f>'Table S6a'!R70/'Table S7a'!R$5</f>
        <v>29.025389683432426</v>
      </c>
      <c r="S71" s="199">
        <f>'Table S6a'!S70/'Table S7a'!S$5</f>
        <v>26.458386250105836</v>
      </c>
      <c r="T71" s="199">
        <f>'Table S6a'!T70/'Table S7a'!T$5</f>
        <v>38.120234970628672</v>
      </c>
      <c r="U71" s="141">
        <f>'Table S6a'!U70/'Table S7a'!U$5</f>
        <v>2.3434570678665168</v>
      </c>
      <c r="V71" s="141">
        <f>'Table S6a'!W70/'Table S7a'!V$5</f>
        <v>26.411634234662124</v>
      </c>
      <c r="W71" s="141">
        <f>'Table S6a'!X71/'Table S7a'!W$5</f>
        <v>19.651556526488257</v>
      </c>
      <c r="X71" s="93">
        <f>'Table S6a'!Y70/'Table S7a'!X$5</f>
        <v>1.5217339726672703</v>
      </c>
    </row>
    <row r="72" spans="1:24">
      <c r="A72" s="89">
        <v>65</v>
      </c>
      <c r="B72" s="87" t="s">
        <v>90</v>
      </c>
      <c r="C72" s="120" t="s">
        <v>211</v>
      </c>
      <c r="D72" s="89" t="s">
        <v>218</v>
      </c>
      <c r="E72" s="120" t="s">
        <v>995</v>
      </c>
      <c r="F72" s="198">
        <f>'Table S6a'!F71/'Table S7a'!F$5</f>
        <v>17.225806451612904</v>
      </c>
      <c r="G72" s="198">
        <f>'Table S6a'!G71/'Table S7a'!G$5</f>
        <v>20.476190476190474</v>
      </c>
      <c r="H72" s="198">
        <f>'Table S6a'!H71/'Table S7a'!H$5</f>
        <v>19.577464788732396</v>
      </c>
      <c r="I72" s="198">
        <f>'Table S6a'!I71/'Table S7a'!I$5</f>
        <v>18.925925925925927</v>
      </c>
      <c r="J72" s="198">
        <f>'Table S6a'!J71/'Table S7a'!J$5</f>
        <v>18.085106382978722</v>
      </c>
      <c r="K72" s="199">
        <f>'Table S6a'!K71/'Table S7a'!K$5</f>
        <v>12.9</v>
      </c>
      <c r="L72" s="199">
        <f>'Table S6a'!L71/'Table S7a'!L$5</f>
        <v>25.249999999999996</v>
      </c>
      <c r="M72" s="199">
        <f>'Table S6a'!M71/'Table S7a'!M$5</f>
        <v>21.142857142857142</v>
      </c>
      <c r="N72" s="199">
        <f>'Table S6a'!N71/'Table S7a'!N$5</f>
        <v>21.282051282051281</v>
      </c>
      <c r="O72" s="199">
        <f>'Table S6a'!O71/'Table S7a'!O$5</f>
        <v>20.8433734939759</v>
      </c>
      <c r="P72" s="199">
        <f>'Table S6a'!P71/'Table S7a'!P$5</f>
        <v>21.304347826086957</v>
      </c>
      <c r="Q72" s="199">
        <f>'Table S6a'!Q71/'Table S7a'!Q$5</f>
        <v>20.666666666666664</v>
      </c>
      <c r="R72" s="199">
        <f>'Table S6a'!R71/'Table S7a'!R$5</f>
        <v>17.295918367346939</v>
      </c>
      <c r="S72" s="199">
        <f>'Table S6a'!S71/'Table S7a'!S$5</f>
        <v>16.451612903225804</v>
      </c>
      <c r="T72" s="199">
        <f>'Table S6a'!T71/'Table S7a'!T$5</f>
        <v>32.761904761904759</v>
      </c>
      <c r="U72" s="141">
        <f>'Table S6a'!U71/'Table S7a'!U$5</f>
        <v>1.9999999999999998</v>
      </c>
      <c r="V72" s="141">
        <f>'Table S6a'!W71/'Table S7a'!V$5</f>
        <v>21.112950916617386</v>
      </c>
      <c r="W72" s="141">
        <f>'Table S6a'!X72/'Table S7a'!W$5</f>
        <v>21.64265199357018</v>
      </c>
      <c r="X72" s="93">
        <f>'Table S6a'!Y71/'Table S7a'!X$5</f>
        <v>1.4456335711371411</v>
      </c>
    </row>
    <row r="73" spans="1:24">
      <c r="A73" s="89">
        <v>66</v>
      </c>
      <c r="B73" s="87" t="s">
        <v>244</v>
      </c>
      <c r="C73" s="120" t="s">
        <v>552</v>
      </c>
      <c r="D73" s="89" t="s">
        <v>218</v>
      </c>
      <c r="E73" s="120" t="s">
        <v>995</v>
      </c>
      <c r="F73" s="198">
        <f>'Table S6a'!F72/'Table S7a'!F$5</f>
        <v>17.502105378785103</v>
      </c>
      <c r="G73" s="198">
        <f>'Table S6a'!G72/'Table S7a'!G$5</f>
        <v>22.521305154676323</v>
      </c>
      <c r="H73" s="198">
        <f>'Table S6a'!H72/'Table S7a'!H$5</f>
        <v>21.902127863663249</v>
      </c>
      <c r="I73" s="198">
        <f>'Table S6a'!I72/'Table S7a'!I$5</f>
        <v>20.80968596292092</v>
      </c>
      <c r="J73" s="198">
        <f>'Table S6a'!J72/'Table S7a'!J$5</f>
        <v>20.044919941072763</v>
      </c>
      <c r="K73" s="199">
        <f>'Table S6a'!K72/'Table S7a'!K$5</f>
        <v>14.528944381384788</v>
      </c>
      <c r="L73" s="199">
        <f>'Table S6a'!L72/'Table S7a'!L$5</f>
        <v>27.525539160045398</v>
      </c>
      <c r="M73" s="199">
        <f>'Table S6a'!M72/'Table S7a'!M$5</f>
        <v>23.350089184368411</v>
      </c>
      <c r="N73" s="199">
        <f>'Table S6a'!N72/'Table S7a'!N$5</f>
        <v>23.865653831601612</v>
      </c>
      <c r="O73" s="199">
        <f>'Table S6a'!O72/'Table S7a'!O$5</f>
        <v>23.385254981332821</v>
      </c>
      <c r="P73" s="199">
        <f>'Table S6a'!P72/'Table S7a'!P$5</f>
        <v>23.737847307901095</v>
      </c>
      <c r="Q73" s="199">
        <f>'Table S6a'!Q72/'Table S7a'!Q$5</f>
        <v>23.079833522512292</v>
      </c>
      <c r="R73" s="199">
        <f>'Table S6a'!R72/'Table S7a'!R$5</f>
        <v>19.516319581180941</v>
      </c>
      <c r="S73" s="199">
        <f>'Table S6a'!S72/'Table S7a'!S$5</f>
        <v>18.307641609607849</v>
      </c>
      <c r="T73" s="199">
        <f>'Table S6a'!T72/'Table S7a'!T$5</f>
        <v>37.943894924598666</v>
      </c>
      <c r="U73" s="141">
        <f>'Table S6a'!U72/'Table S7a'!U$5</f>
        <v>2.4323009567050424</v>
      </c>
      <c r="V73" s="141">
        <f>'Table S6a'!W72/'Table S7a'!V$5</f>
        <v>23.23310092624973</v>
      </c>
      <c r="W73" s="141">
        <f>'Table S6a'!X73/'Table S7a'!W$5</f>
        <v>2.1627338261817752</v>
      </c>
      <c r="X73" s="93">
        <f>'Table S6a'!Y72/'Table S7a'!X$5</f>
        <v>1.5247585443990757</v>
      </c>
    </row>
    <row r="74" spans="1:24">
      <c r="A74" s="89">
        <v>67</v>
      </c>
      <c r="B74" s="87" t="s">
        <v>92</v>
      </c>
      <c r="C74" s="120" t="s">
        <v>211</v>
      </c>
      <c r="D74" s="89" t="s">
        <v>218</v>
      </c>
      <c r="E74" s="120" t="s">
        <v>995</v>
      </c>
      <c r="F74" s="198">
        <f>'Table S6a'!F73/'Table S7a'!F$5</f>
        <v>1.8512360048775076</v>
      </c>
      <c r="G74" s="198">
        <f>'Table S6a'!G73/'Table S7a'!G$5</f>
        <v>2.0291278023236785</v>
      </c>
      <c r="H74" s="198">
        <f>'Table S6a'!H73/'Table S7a'!H$5</f>
        <v>2.0086152654760174</v>
      </c>
      <c r="I74" s="198">
        <f>'Table S6a'!I73/'Table S7a'!I$5</f>
        <v>1.9409443808069236</v>
      </c>
      <c r="J74" s="198">
        <f>'Table S6a'!J73/'Table S7a'!J$5</f>
        <v>2.339694377421949</v>
      </c>
      <c r="K74" s="199">
        <f>'Table S6a'!K73/'Table S7a'!K$5</f>
        <v>1.5120274914089344</v>
      </c>
      <c r="L74" s="199">
        <f>'Table S6a'!L73/'Table S7a'!L$5</f>
        <v>2.7920962199312713</v>
      </c>
      <c r="M74" s="199">
        <f>'Table S6a'!M73/'Table S7a'!M$5</f>
        <v>2.7000490918016693</v>
      </c>
      <c r="N74" s="199">
        <f>'Table S6a'!N73/'Table S7a'!N$5</f>
        <v>3.0399154110494315</v>
      </c>
      <c r="O74" s="199">
        <f>'Table S6a'!O73/'Table S7a'!O$5</f>
        <v>3.0016975116962694</v>
      </c>
      <c r="P74" s="199">
        <f>'Table S6a'!P73/'Table S7a'!P$5</f>
        <v>3.3841326759300765</v>
      </c>
      <c r="Q74" s="199">
        <f>'Table S6a'!Q73/'Table S7a'!Q$5</f>
        <v>4.009163802978235</v>
      </c>
      <c r="R74" s="199">
        <f>'Table S6a'!R73/'Table S7a'!R$5</f>
        <v>4.1903359281857071</v>
      </c>
      <c r="S74" s="199">
        <f>'Table S6a'!S73/'Table S7a'!S$5</f>
        <v>4.0461146214388641</v>
      </c>
      <c r="T74" s="199">
        <f>'Table S6a'!T73/'Table S7a'!T$5</f>
        <v>3.6573392243495331</v>
      </c>
      <c r="U74" s="141">
        <f>'Table S6a'!U73/'Table S7a'!U$5</f>
        <v>0.63819342169857618</v>
      </c>
      <c r="V74" s="141">
        <f>'Table S6a'!W73/'Table S7a'!V$5</f>
        <v>2.2889524285635896</v>
      </c>
      <c r="W74" s="141">
        <f>'Table S6a'!X74/'Table S7a'!W$5</f>
        <v>4.3383829017541258</v>
      </c>
      <c r="X74" s="93">
        <f>'Table S6a'!Y73/'Table S7a'!X$5</f>
        <v>1.728057040998217</v>
      </c>
    </row>
    <row r="75" spans="1:24">
      <c r="A75" s="89">
        <v>68</v>
      </c>
      <c r="B75" s="87" t="s">
        <v>94</v>
      </c>
      <c r="C75" s="120" t="s">
        <v>552</v>
      </c>
      <c r="D75" s="89" t="s">
        <v>218</v>
      </c>
      <c r="E75" s="120" t="s">
        <v>995</v>
      </c>
      <c r="F75" s="198">
        <f>'Table S6a'!F74/'Table S7a'!F$5</f>
        <v>3.3385812704474147</v>
      </c>
      <c r="G75" s="198">
        <f>'Table S6a'!G74/'Table S7a'!G$5</f>
        <v>4.2306065151340331</v>
      </c>
      <c r="H75" s="198">
        <f>'Table S6a'!H74/'Table S7a'!H$5</f>
        <v>4.7533383060564844</v>
      </c>
      <c r="I75" s="198">
        <f>'Table S6a'!I74/'Table S7a'!I$5</f>
        <v>5.1280078971321625</v>
      </c>
      <c r="J75" s="198">
        <f>'Table S6a'!J74/'Table S7a'!J$5</f>
        <v>6.6282229734208258</v>
      </c>
      <c r="K75" s="199">
        <f>'Table S6a'!K74/'Table S7a'!K$5</f>
        <v>5.4170993423329872</v>
      </c>
      <c r="L75" s="199">
        <f>'Table S6a'!L74/'Table S7a'!L$5</f>
        <v>6.8795430944963663</v>
      </c>
      <c r="M75" s="199">
        <f>'Table S6a'!M74/'Table S7a'!M$5</f>
        <v>6.230529595015577</v>
      </c>
      <c r="N75" s="199">
        <f>'Table S6a'!N74/'Table S7a'!N$5</f>
        <v>6.3902867641185406</v>
      </c>
      <c r="O75" s="199">
        <f>'Table S6a'!O74/'Table S7a'!O$5</f>
        <v>5.8385150154095093</v>
      </c>
      <c r="P75" s="199">
        <f>'Table S6a'!P74/'Table S7a'!P$5</f>
        <v>6.223004800818698</v>
      </c>
      <c r="Q75" s="199">
        <f>'Table S6a'!Q74/'Table S7a'!Q$5</f>
        <v>7.0381908388138914</v>
      </c>
      <c r="R75" s="199">
        <f>'Table S6a'!R74/'Table S7a'!R$5</f>
        <v>6.8786600829324458</v>
      </c>
      <c r="S75" s="199">
        <f>'Table S6a'!S74/'Table S7a'!S$5</f>
        <v>6.4203485970142582</v>
      </c>
      <c r="T75" s="199">
        <f>'Table S6a'!T74/'Table S7a'!T$5</f>
        <v>5.5382485289027343</v>
      </c>
      <c r="U75" s="141">
        <f>'Table S6a'!U74/'Table S7a'!U$5</f>
        <v>0.40795134253078175</v>
      </c>
      <c r="V75" s="141">
        <f>'Table S6a'!W74/'Table S7a'!V$5</f>
        <v>4.6637882348654607</v>
      </c>
      <c r="W75" s="141">
        <f>'Table S6a'!X75/'Table S7a'!W$5</f>
        <v>2.0554872745956296</v>
      </c>
      <c r="X75" s="93">
        <f>'Table S6a'!Y74/'Table S7a'!X$5</f>
        <v>1.3734743921391557</v>
      </c>
    </row>
    <row r="76" spans="1:24">
      <c r="A76" s="89">
        <v>69</v>
      </c>
      <c r="B76" s="87" t="s">
        <v>105</v>
      </c>
      <c r="C76" s="120" t="s">
        <v>211</v>
      </c>
      <c r="D76" s="89" t="s">
        <v>218</v>
      </c>
      <c r="E76" s="120" t="s">
        <v>996</v>
      </c>
      <c r="F76" s="198">
        <f>'Table S6a'!F75/'Table S7a'!F$5</f>
        <v>1.3375718727743326</v>
      </c>
      <c r="G76" s="198">
        <f>'Table S6a'!G75/'Table S7a'!G$5</f>
        <v>1.4103648998640921</v>
      </c>
      <c r="H76" s="198">
        <f>'Table S6a'!H75/'Table S7a'!H$5</f>
        <v>1.5548324952406956</v>
      </c>
      <c r="I76" s="198">
        <f>'Table S6a'!I75/'Table S7a'!I$5</f>
        <v>1.6055366082291231</v>
      </c>
      <c r="J76" s="198">
        <f>'Table S6a'!J75/'Table S7a'!J$5</f>
        <v>2.2342144158388613</v>
      </c>
      <c r="K76" s="199">
        <f>'Table S6a'!K75/'Table S7a'!K$5</f>
        <v>1.8578352180936992</v>
      </c>
      <c r="L76" s="199">
        <f>'Table S6a'!L75/'Table S7a'!L$5</f>
        <v>2.8944534194938072</v>
      </c>
      <c r="M76" s="199">
        <f>'Table S6a'!M75/'Table S7a'!M$5</f>
        <v>3.1156242787906763</v>
      </c>
      <c r="N76" s="199">
        <f>'Table S6a'!N75/'Table S7a'!N$5</f>
        <v>3.7971362688648633</v>
      </c>
      <c r="O76" s="199">
        <f>'Table S6a'!O75/'Table S7a'!O$5</f>
        <v>3.9252324321518706</v>
      </c>
      <c r="P76" s="199">
        <f>'Table S6a'!P75/'Table S7a'!P$5</f>
        <v>4.5070356582613389</v>
      </c>
      <c r="Q76" s="199">
        <f>'Table S6a'!Q75/'Table S7a'!Q$5</f>
        <v>5.2055286304074668</v>
      </c>
      <c r="R76" s="199">
        <f>'Table S6a'!R75/'Table S7a'!R$5</f>
        <v>5.2888683744903462</v>
      </c>
      <c r="S76" s="199">
        <f>'Table S6a'!S75/'Table S7a'!S$5</f>
        <v>5.1244636684211438</v>
      </c>
      <c r="T76" s="199">
        <f>'Table S6a'!T75/'Table S7a'!T$5</f>
        <v>4.7952406595379129</v>
      </c>
      <c r="U76" s="141">
        <f>'Table S6a'!U75/'Table S7a'!U$5</f>
        <v>1.6347411339333795</v>
      </c>
      <c r="V76" s="141">
        <f>'Table S6a'!W75/'Table S7a'!V$5</f>
        <v>2.0903213725806769</v>
      </c>
      <c r="W76" s="141">
        <f>'Table S6a'!X76/'Table S7a'!W$5</f>
        <v>1.7695118732803055</v>
      </c>
      <c r="X76" s="93">
        <f>'Table S6a'!Y75/'Table S7a'!X$5</f>
        <v>2.9660811247268923</v>
      </c>
    </row>
    <row r="77" spans="1:24">
      <c r="A77" s="89">
        <v>70</v>
      </c>
      <c r="B77" s="87" t="s">
        <v>107</v>
      </c>
      <c r="C77" s="120" t="s">
        <v>211</v>
      </c>
      <c r="D77" s="89" t="s">
        <v>218</v>
      </c>
      <c r="E77" s="120" t="s">
        <v>996</v>
      </c>
      <c r="F77" s="198">
        <f>'Table S6a'!F76/'Table S7a'!F$5</f>
        <v>1.1017752953236826</v>
      </c>
      <c r="G77" s="198">
        <f>'Table S6a'!G76/'Table S7a'!G$5</f>
        <v>1.1455725741440026</v>
      </c>
      <c r="H77" s="198">
        <f>'Table S6a'!H76/'Table S7a'!H$5</f>
        <v>1.2549308323956212</v>
      </c>
      <c r="I77" s="198">
        <f>'Table S6a'!I76/'Table S7a'!I$5</f>
        <v>1.375001375001375</v>
      </c>
      <c r="J77" s="198">
        <f>'Table S6a'!J76/'Table S7a'!J$5</f>
        <v>2.0853212342574046</v>
      </c>
      <c r="K77" s="199">
        <f>'Table S6a'!K76/'Table S7a'!K$5</f>
        <v>1.7226017226017225</v>
      </c>
      <c r="L77" s="199">
        <f>'Table S6a'!L76/'Table S7a'!L$5</f>
        <v>2.7472527472527473</v>
      </c>
      <c r="M77" s="199">
        <f>'Table S6a'!M76/'Table S7a'!M$5</f>
        <v>2.9700029700029695</v>
      </c>
      <c r="N77" s="199">
        <f>'Table S6a'!N76/'Table S7a'!N$5</f>
        <v>3.5030804261573492</v>
      </c>
      <c r="O77" s="199">
        <f>'Table S6a'!O76/'Table S7a'!O$5</f>
        <v>3.4709673263890131</v>
      </c>
      <c r="P77" s="199">
        <f>'Table S6a'!P76/'Table S7a'!P$5</f>
        <v>3.7835255226559581</v>
      </c>
      <c r="Q77" s="199">
        <f>'Table S6a'!Q76/'Table S7a'!Q$5</f>
        <v>4.2570042570042572</v>
      </c>
      <c r="R77" s="199">
        <f>'Table S6a'!R76/'Table S7a'!R$5</f>
        <v>4.1974021565858299</v>
      </c>
      <c r="S77" s="199">
        <f>'Table S6a'!S76/'Table S7a'!S$5</f>
        <v>3.9280684441974762</v>
      </c>
      <c r="T77" s="199">
        <f>'Table S6a'!T76/'Table S7a'!T$5</f>
        <v>4.0590040590040593</v>
      </c>
      <c r="U77" s="141">
        <f>'Table S6a'!U76/'Table S7a'!U$5</f>
        <v>1.8456447027875598</v>
      </c>
      <c r="V77" s="141">
        <f>'Table S6a'!W76/'Table S7a'!V$5</f>
        <v>1.7632087413281969</v>
      </c>
      <c r="W77" s="141">
        <f>'Table S6a'!X77/'Table S7a'!W$5</f>
        <v>2.7454680727584759</v>
      </c>
      <c r="X77" s="93">
        <f>'Table S6a'!Y76/'Table S7a'!X$5</f>
        <v>3.0680995771904858</v>
      </c>
    </row>
    <row r="78" spans="1:24">
      <c r="A78" s="89">
        <v>71</v>
      </c>
      <c r="B78" s="87" t="s">
        <v>109</v>
      </c>
      <c r="C78" s="120" t="s">
        <v>211</v>
      </c>
      <c r="D78" s="89" t="s">
        <v>218</v>
      </c>
      <c r="E78" s="120" t="s">
        <v>996</v>
      </c>
      <c r="F78" s="198">
        <f>'Table S6a'!F77/'Table S7a'!F$5</f>
        <v>2.6210476519248713</v>
      </c>
      <c r="G78" s="198">
        <f>'Table S6a'!G77/'Table S7a'!G$5</f>
        <v>2.6486483085769645</v>
      </c>
      <c r="H78" s="198">
        <f>'Table S6a'!H77/'Table S7a'!H$5</f>
        <v>2.7353977212462253</v>
      </c>
      <c r="I78" s="198">
        <f>'Table S6a'!I77/'Table S7a'!I$5</f>
        <v>2.7304355485092704</v>
      </c>
      <c r="J78" s="198">
        <f>'Table S6a'!J77/'Table S7a'!J$5</f>
        <v>3.3732216796957348</v>
      </c>
      <c r="K78" s="199">
        <f>'Table S6a'!K77/'Table S7a'!K$5</f>
        <v>2.6555687673404678</v>
      </c>
      <c r="L78" s="199">
        <f>'Table S6a'!L77/'Table S7a'!L$5</f>
        <v>3.6662703131193024</v>
      </c>
      <c r="M78" s="199">
        <f>'Table S6a'!M77/'Table S7a'!M$5</f>
        <v>3.3973161202649904</v>
      </c>
      <c r="N78" s="199">
        <f>'Table S6a'!N77/'Table S7a'!N$5</f>
        <v>3.4553899000985799</v>
      </c>
      <c r="O78" s="199">
        <f>'Table S6a'!O77/'Table S7a'!O$5</f>
        <v>3.1039735636959254</v>
      </c>
      <c r="P78" s="199">
        <f>'Table S6a'!P77/'Table S7a'!P$5</f>
        <v>3.2052939047717524</v>
      </c>
      <c r="Q78" s="199">
        <f>'Table S6a'!Q77/'Table S7a'!Q$5</f>
        <v>3.4350640771568237</v>
      </c>
      <c r="R78" s="199">
        <f>'Table S6a'!R77/'Table S7a'!R$5</f>
        <v>3.3366497609745438</v>
      </c>
      <c r="S78" s="199">
        <f>'Table S6a'!S77/'Table S7a'!S$5</f>
        <v>3.0685435924974107</v>
      </c>
      <c r="T78" s="199">
        <f>'Table S6a'!T77/'Table S7a'!T$5</f>
        <v>3.3029462280354074</v>
      </c>
      <c r="U78" s="141">
        <f>'Table S6a'!U77/'Table S7a'!U$5</f>
        <v>1.7552799954702449</v>
      </c>
      <c r="V78" s="141">
        <f>'Table S6a'!W77/'Table S7a'!V$5</f>
        <v>2.8274469792164014</v>
      </c>
      <c r="W78" s="141">
        <f>'Table S6a'!X78/'Table S7a'!W$5</f>
        <v>2.9268254007460688</v>
      </c>
      <c r="X78" s="93">
        <f>'Table S6a'!Y77/'Table S7a'!X$5</f>
        <v>1.2396339543146115</v>
      </c>
    </row>
    <row r="79" spans="1:24">
      <c r="A79" s="89">
        <v>72</v>
      </c>
      <c r="B79" s="87" t="s">
        <v>111</v>
      </c>
      <c r="C79" s="120" t="s">
        <v>211</v>
      </c>
      <c r="D79" s="89" t="s">
        <v>218</v>
      </c>
      <c r="E79" s="120" t="s">
        <v>996</v>
      </c>
      <c r="F79" s="198">
        <f>'Table S6a'!F78/'Table S7a'!F$5</f>
        <v>2.1253219502530571</v>
      </c>
      <c r="G79" s="198">
        <f>'Table S6a'!G78/'Table S7a'!G$5</f>
        <v>2.1624879246319781</v>
      </c>
      <c r="H79" s="198">
        <f>'Table S6a'!H78/'Table S7a'!H$5</f>
        <v>2.4378543735893867</v>
      </c>
      <c r="I79" s="198">
        <f>'Table S6a'!I78/'Table S7a'!I$5</f>
        <v>2.6056206960729575</v>
      </c>
      <c r="J79" s="198">
        <f>'Table S6a'!J78/'Table S7a'!J$5</f>
        <v>3.8015134775532506</v>
      </c>
      <c r="K79" s="199">
        <f>'Table S6a'!K78/'Table S7a'!K$5</f>
        <v>3.238414293690675</v>
      </c>
      <c r="L79" s="199">
        <f>'Table S6a'!L78/'Table S7a'!L$5</f>
        <v>4.6063651591289778</v>
      </c>
      <c r="M79" s="199">
        <f>'Table S6a'!M78/'Table S7a'!M$5</f>
        <v>4.7060700327031979</v>
      </c>
      <c r="N79" s="199">
        <f>'Table S6a'!N78/'Table S7a'!N$5</f>
        <v>5.2971409755329359</v>
      </c>
      <c r="O79" s="199">
        <f>'Table S6a'!O78/'Table S7a'!O$5</f>
        <v>4.9107653394146089</v>
      </c>
      <c r="P79" s="199">
        <f>'Table S6a'!P78/'Table S7a'!P$5</f>
        <v>5.1950574126672011</v>
      </c>
      <c r="Q79" s="199">
        <f>'Table S6a'!Q78/'Table S7a'!Q$5</f>
        <v>5.7695886841615485</v>
      </c>
      <c r="R79" s="199">
        <f>'Table S6a'!R78/'Table S7a'!R$5</f>
        <v>5.7828826673047775</v>
      </c>
      <c r="S79" s="199">
        <f>'Table S6a'!S78/'Table S7a'!S$5</f>
        <v>5.4033608904738744</v>
      </c>
      <c r="T79" s="199">
        <f>'Table S6a'!T78/'Table S7a'!T$5</f>
        <v>5.1580654595729971</v>
      </c>
      <c r="U79" s="141">
        <f>'Table S6a'!U78/'Table S7a'!U$5</f>
        <v>3.1107920555156734</v>
      </c>
      <c r="V79" s="141">
        <f>'Table S6a'!W78/'Table S7a'!V$5</f>
        <v>2.9115945718473437</v>
      </c>
      <c r="W79" s="141">
        <f>'Table S6a'!X79/'Table S7a'!W$5</f>
        <v>5.0588627950725158</v>
      </c>
      <c r="X79" s="93">
        <f>'Table S6a'!Y78/'Table S7a'!X$5</f>
        <v>2.1963692359996592</v>
      </c>
    </row>
    <row r="80" spans="1:24">
      <c r="A80" s="89">
        <v>73</v>
      </c>
      <c r="B80" s="87" t="s">
        <v>113</v>
      </c>
      <c r="C80" s="120" t="s">
        <v>211</v>
      </c>
      <c r="D80" s="89" t="s">
        <v>218</v>
      </c>
      <c r="E80" s="120" t="s">
        <v>996</v>
      </c>
      <c r="F80" s="198">
        <f>'Table S6a'!F79/'Table S7a'!F$5</f>
        <v>4.4086021505376349</v>
      </c>
      <c r="G80" s="198">
        <f>'Table S6a'!G79/'Table S7a'!G$5</f>
        <v>4.541446208112875</v>
      </c>
      <c r="H80" s="198">
        <f>'Table S6a'!H79/'Table S7a'!H$5</f>
        <v>4.7730829420970267</v>
      </c>
      <c r="I80" s="198">
        <f>'Table S6a'!I79/'Table S7a'!I$5</f>
        <v>5</v>
      </c>
      <c r="J80" s="198">
        <f>'Table S6a'!J79/'Table S7a'!J$5</f>
        <v>6.501182033096927</v>
      </c>
      <c r="K80" s="199">
        <f>'Table S6a'!K79/'Table S7a'!K$5</f>
        <v>5.166666666666667</v>
      </c>
      <c r="L80" s="199">
        <f>'Table S6a'!L79/'Table S7a'!L$5</f>
        <v>7.2222222222222223</v>
      </c>
      <c r="M80" s="199">
        <f>'Table S6a'!M79/'Table S7a'!M$5</f>
        <v>6.904761904761906</v>
      </c>
      <c r="N80" s="199">
        <f>'Table S6a'!N79/'Table S7a'!N$5</f>
        <v>7.4074074074074074</v>
      </c>
      <c r="O80" s="199">
        <f>'Table S6a'!O79/'Table S7a'!O$5</f>
        <v>6.8273092369477917</v>
      </c>
      <c r="P80" s="199">
        <f>'Table S6a'!P79/'Table S7a'!P$5</f>
        <v>7.1497584541062817</v>
      </c>
      <c r="Q80" s="199">
        <f>'Table S6a'!Q79/'Table S7a'!Q$5</f>
        <v>7.7777777777777786</v>
      </c>
      <c r="R80" s="199">
        <f>'Table S6a'!R79/'Table S7a'!R$5</f>
        <v>7.738095238095239</v>
      </c>
      <c r="S80" s="199">
        <f>'Table S6a'!S79/'Table S7a'!S$5</f>
        <v>7.1684587813620073</v>
      </c>
      <c r="T80" s="199">
        <f>'Table S6a'!T79/'Table S7a'!T$5</f>
        <v>7.1428571428571432</v>
      </c>
      <c r="U80" s="141">
        <f>'Table S6a'!U79/'Table S7a'!U$5</f>
        <v>3.1746031746031744</v>
      </c>
      <c r="V80" s="141">
        <f>'Table S6a'!W79/'Table S7a'!V$5</f>
        <v>5.2148630001971217</v>
      </c>
      <c r="W80" s="141">
        <f>'Table S6a'!X80/'Table S7a'!W$5</f>
        <v>5.0797535200335195</v>
      </c>
      <c r="X80" s="93">
        <f>'Table S6a'!Y79/'Table S7a'!X$5</f>
        <v>1.5264029909484451</v>
      </c>
    </row>
    <row r="81" spans="1:24">
      <c r="A81" s="89">
        <v>74</v>
      </c>
      <c r="B81" s="87" t="s">
        <v>115</v>
      </c>
      <c r="C81" s="120" t="s">
        <v>211</v>
      </c>
      <c r="D81" s="89" t="s">
        <v>218</v>
      </c>
      <c r="E81" s="120" t="s">
        <v>996</v>
      </c>
      <c r="F81" s="198">
        <f>'Table S6a'!F80/'Table S7a'!F$5</f>
        <v>4.4361388127215893</v>
      </c>
      <c r="G81" s="198">
        <f>'Table S6a'!G80/'Table S7a'!G$5</f>
        <v>4.511820970943873</v>
      </c>
      <c r="H81" s="198">
        <f>'Table S6a'!H80/'Table S7a'!H$5</f>
        <v>4.8041361324416458</v>
      </c>
      <c r="I81" s="198">
        <f>'Table S6a'!I80/'Table S7a'!I$5</f>
        <v>4.97302933686258</v>
      </c>
      <c r="J81" s="198">
        <f>'Table S6a'!J80/'Table S7a'!J$5</f>
        <v>6.3357485974956527</v>
      </c>
      <c r="K81" s="199">
        <f>'Table S6a'!K80/'Table S7a'!K$5</f>
        <v>4.6020573903627513</v>
      </c>
      <c r="L81" s="199">
        <f>'Table S6a'!L80/'Table S7a'!L$5</f>
        <v>7.3091499729290756</v>
      </c>
      <c r="M81" s="199">
        <f>'Table S6a'!M80/'Table S7a'!M$5</f>
        <v>6.8064042075953299</v>
      </c>
      <c r="N81" s="199">
        <f>'Table S6a'!N80/'Table S7a'!N$5</f>
        <v>7.4965640747990525</v>
      </c>
      <c r="O81" s="199">
        <f>'Table S6a'!O80/'Table S7a'!O$5</f>
        <v>7.1101949758970937</v>
      </c>
      <c r="P81" s="199">
        <f>'Table S6a'!P80/'Table S7a'!P$5</f>
        <v>7.6975589086885918</v>
      </c>
      <c r="Q81" s="199">
        <f>'Table S6a'!Q80/'Table S7a'!Q$5</f>
        <v>8.6626962642122383</v>
      </c>
      <c r="R81" s="199">
        <f>'Table S6a'!R80/'Table S7a'!R$5</f>
        <v>8.7013690153917569</v>
      </c>
      <c r="S81" s="199">
        <f>'Table S6a'!S80/'Table S7a'!S$5</f>
        <v>8.2086033148785305</v>
      </c>
      <c r="T81" s="199">
        <f>'Table S6a'!T80/'Table S7a'!T$5</f>
        <v>7.7345502359037841</v>
      </c>
      <c r="U81" s="141">
        <f>'Table S6a'!U80/'Table S7a'!U$5</f>
        <v>2.4363833243096917</v>
      </c>
      <c r="V81" s="141">
        <f>'Table S6a'!W80/'Table S7a'!V$5</f>
        <v>5.2986014368882426</v>
      </c>
      <c r="W81" s="141">
        <f>'Table S6a'!X81/'Table S7a'!W$5</f>
        <v>4.0180500318706116</v>
      </c>
      <c r="X81" s="93">
        <f>'Table S6a'!Y80/'Table S7a'!X$5</f>
        <v>1.6291871473769051</v>
      </c>
    </row>
    <row r="82" spans="1:24">
      <c r="A82" s="89">
        <v>75</v>
      </c>
      <c r="B82" s="87" t="s">
        <v>117</v>
      </c>
      <c r="C82" s="120" t="s">
        <v>211</v>
      </c>
      <c r="D82" s="89" t="s">
        <v>218</v>
      </c>
      <c r="E82" s="120" t="s">
        <v>996</v>
      </c>
      <c r="F82" s="198">
        <f>'Table S6a'!F81/'Table S7a'!F$5</f>
        <v>3.3058199275667479</v>
      </c>
      <c r="G82" s="198">
        <f>'Table S6a'!G81/'Table S7a'!G$5</f>
        <v>3.522731982262008</v>
      </c>
      <c r="H82" s="198">
        <f>'Table S6a'!H81/'Table S7a'!H$5</f>
        <v>3.6774169823116245</v>
      </c>
      <c r="I82" s="198">
        <f>'Table S6a'!I81/'Table S7a'!I$5</f>
        <v>3.8197466395899817</v>
      </c>
      <c r="J82" s="198">
        <f>'Table S6a'!J81/'Table S7a'!J$5</f>
        <v>4.8608410643853119</v>
      </c>
      <c r="K82" s="199">
        <f>'Table S6a'!K81/'Table S7a'!K$5</f>
        <v>3.524804177545692</v>
      </c>
      <c r="L82" s="199">
        <f>'Table S6a'!L81/'Table S7a'!L$5</f>
        <v>5.7114882506527413</v>
      </c>
      <c r="M82" s="199">
        <f>'Table S6a'!M81/'Table S7a'!M$5</f>
        <v>5.5016784781797838</v>
      </c>
      <c r="N82" s="199">
        <f>'Table S6a'!N81/'Table S7a'!N$5</f>
        <v>5.857936667336145</v>
      </c>
      <c r="O82" s="199">
        <f>'Table S6a'!O81/'Table S7a'!O$5</f>
        <v>5.6623360281858499</v>
      </c>
      <c r="P82" s="199">
        <f>'Table S6a'!P81/'Table S7a'!P$5</f>
        <v>6.1300942218185952</v>
      </c>
      <c r="Q82" s="199">
        <f>'Table S6a'!Q81/'Table S7a'!Q$5</f>
        <v>6.7449956483899038</v>
      </c>
      <c r="R82" s="199">
        <f>'Table S6a'!R81/'Table S7a'!R$5</f>
        <v>6.6273245590664462</v>
      </c>
      <c r="S82" s="199">
        <f>'Table S6a'!S81/'Table S7a'!S$5</f>
        <v>6.3168533647772254</v>
      </c>
      <c r="T82" s="199">
        <f>'Table S6a'!T81/'Table S7a'!T$5</f>
        <v>6.9004102946661687</v>
      </c>
      <c r="U82" s="141">
        <f>'Table S6a'!U81/'Table S7a'!U$5</f>
        <v>1.8183513614323012</v>
      </c>
      <c r="V82" s="141">
        <f>'Table S6a'!W81/'Table S7a'!V$5</f>
        <v>4.2001658295414366</v>
      </c>
      <c r="W82" s="141">
        <f>'Table S6a'!X82/'Table S7a'!W$5</f>
        <v>2.3494616818939367</v>
      </c>
      <c r="X82" s="93">
        <f>'Table S6a'!Y81/'Table S7a'!X$5</f>
        <v>1.7946216838371258</v>
      </c>
    </row>
    <row r="83" spans="1:24">
      <c r="A83" s="89">
        <v>76</v>
      </c>
      <c r="B83" s="87" t="s">
        <v>119</v>
      </c>
      <c r="C83" s="120" t="s">
        <v>211</v>
      </c>
      <c r="D83" s="89" t="s">
        <v>218</v>
      </c>
      <c r="E83" s="120" t="s">
        <v>996</v>
      </c>
      <c r="F83" s="198">
        <f>'Table S6a'!F82/'Table S7a'!F$5</f>
        <v>1.9961356860436847</v>
      </c>
      <c r="G83" s="198">
        <f>'Table S6a'!G82/'Table S7a'!G$5</f>
        <v>1.8700062333541114</v>
      </c>
      <c r="H83" s="198">
        <f>'Table S6a'!H82/'Table S7a'!H$5</f>
        <v>1.9554055790514611</v>
      </c>
      <c r="I83" s="198">
        <f>'Table S6a'!I82/'Table S7a'!I$5</f>
        <v>2.0421055724506738</v>
      </c>
      <c r="J83" s="198">
        <f>'Table S6a'!J82/'Table S7a'!J$5</f>
        <v>2.6163207778068482</v>
      </c>
      <c r="K83" s="199">
        <f>'Table S6a'!K82/'Table S7a'!K$5</f>
        <v>2.261007536691789</v>
      </c>
      <c r="L83" s="199">
        <f>'Table S6a'!L82/'Table S7a'!L$5</f>
        <v>3.2725109083696946</v>
      </c>
      <c r="M83" s="199">
        <f>'Table S6a'!M82/'Table S7a'!M$5</f>
        <v>3.0033433444778157</v>
      </c>
      <c r="N83" s="199">
        <f>'Table S6a'!N82/'Table S7a'!N$5</f>
        <v>3.4581311852236092</v>
      </c>
      <c r="O83" s="199">
        <f>'Table S6a'!O82/'Table S7a'!O$5</f>
        <v>3.3931840013763903</v>
      </c>
      <c r="P83" s="199">
        <f>'Table S6a'!P82/'Table S7a'!P$5</f>
        <v>3.6907369401376271</v>
      </c>
      <c r="Q83" s="199">
        <f>'Table S6a'!Q82/'Table S7a'!Q$5</f>
        <v>3.9666798889329633</v>
      </c>
      <c r="R83" s="199">
        <f>'Table S6a'!R82/'Table S7a'!R$5</f>
        <v>3.8654890754397755</v>
      </c>
      <c r="S83" s="199">
        <f>'Table S6a'!S82/'Table S7a'!S$5</f>
        <v>3.7107650573889006</v>
      </c>
      <c r="T83" s="199">
        <f>'Table S6a'!T82/'Table S7a'!T$5</f>
        <v>4.5900153000510002</v>
      </c>
      <c r="U83" s="141">
        <f>'Table S6a'!U82/'Table S7a'!U$5</f>
        <v>1.473338244460815</v>
      </c>
      <c r="V83" s="141">
        <f>'Table S6a'!W82/'Table S7a'!V$5</f>
        <v>2.4219970344904103</v>
      </c>
      <c r="W83" s="141">
        <f>'Table S6a'!X83/'Table S7a'!W$5</f>
        <v>3.2923191241107275</v>
      </c>
      <c r="X83" s="93">
        <f>'Table S6a'!Y82/'Table S7a'!X$5</f>
        <v>2.0821757224078303</v>
      </c>
    </row>
    <row r="84" spans="1:24">
      <c r="A84" s="89">
        <v>77</v>
      </c>
      <c r="B84" s="87" t="s">
        <v>248</v>
      </c>
      <c r="C84" s="120" t="s">
        <v>211</v>
      </c>
      <c r="D84" s="89" t="s">
        <v>218</v>
      </c>
      <c r="E84" s="120" t="s">
        <v>996</v>
      </c>
      <c r="F84" s="198">
        <f>'Table S6a'!F83/'Table S7a'!F$5</f>
        <v>2.8446512149323171</v>
      </c>
      <c r="G84" s="198">
        <f>'Table S6a'!G83/'Table S7a'!G$5</f>
        <v>2.9029277508860485</v>
      </c>
      <c r="H84" s="198">
        <f>'Table S6a'!H83/'Table S7a'!H$5</f>
        <v>2.9980054086464927</v>
      </c>
      <c r="I84" s="198">
        <f>'Table S6a'!I83/'Table S7a'!I$5</f>
        <v>3.1534575409466812</v>
      </c>
      <c r="J84" s="198">
        <f>'Table S6a'!J83/'Table S7a'!J$5</f>
        <v>4.0667689520675827</v>
      </c>
      <c r="K84" s="199">
        <f>'Table S6a'!K83/'Table S7a'!K$5</f>
        <v>3.2580364900086884</v>
      </c>
      <c r="L84" s="199">
        <f>'Table S6a'!L83/'Table S7a'!L$5</f>
        <v>4.561251086012164</v>
      </c>
      <c r="M84" s="199">
        <f>'Table S6a'!M83/'Table S7a'!M$5</f>
        <v>4.3440486533449176</v>
      </c>
      <c r="N84" s="199">
        <f>'Table S6a'!N83/'Table S7a'!N$5</f>
        <v>4.6782062420637578</v>
      </c>
      <c r="O84" s="199">
        <f>'Table S6a'!O83/'Table S7a'!O$5</f>
        <v>4.3963865889273865</v>
      </c>
      <c r="P84" s="199">
        <f>'Table S6a'!P83/'Table S7a'!P$5</f>
        <v>4.6840176783893028</v>
      </c>
      <c r="Q84" s="199">
        <f>'Table S6a'!Q83/'Table S7a'!Q$5</f>
        <v>5.2128583840139013</v>
      </c>
      <c r="R84" s="199">
        <f>'Table S6a'!R83/'Table S7a'!R$5</f>
        <v>5.0976081136190361</v>
      </c>
      <c r="S84" s="199">
        <f>'Table S6a'!S83/'Table S7a'!S$5</f>
        <v>4.7644404585073294</v>
      </c>
      <c r="T84" s="199">
        <f>'Table S6a'!T83/'Table S7a'!T$5</f>
        <v>4.7163956807744825</v>
      </c>
      <c r="U84" s="141">
        <f>'Table S6a'!U83/'Table S7a'!U$5</f>
        <v>2.6374581109594142</v>
      </c>
      <c r="V84" s="141">
        <f>'Table S6a'!W83/'Table S7a'!V$5</f>
        <v>3.3465358845135564</v>
      </c>
      <c r="W84" s="141">
        <f>'Table S6a'!X84/'Table S7a'!W$5</f>
        <v>3.0729989784642848</v>
      </c>
      <c r="X84" s="93">
        <f>'Table S6a'!Y83/'Table S7a'!X$5</f>
        <v>1.5615326821938385</v>
      </c>
    </row>
    <row r="85" spans="1:24">
      <c r="A85" s="89">
        <v>78</v>
      </c>
      <c r="B85" s="87" t="s">
        <v>250</v>
      </c>
      <c r="C85" s="120" t="s">
        <v>211</v>
      </c>
      <c r="D85" s="89" t="s">
        <v>218</v>
      </c>
      <c r="E85" s="120" t="s">
        <v>996</v>
      </c>
      <c r="F85" s="198">
        <f>'Table S6a'!F84/'Table S7a'!F$5</f>
        <v>2.5586753831314977</v>
      </c>
      <c r="G85" s="198">
        <f>'Table S6a'!G84/'Table S7a'!G$5</f>
        <v>2.6696725201708591</v>
      </c>
      <c r="H85" s="198">
        <f>'Table S6a'!H84/'Table S7a'!H$5</f>
        <v>2.8660334097608913</v>
      </c>
      <c r="I85" s="198">
        <f>'Table S6a'!I84/'Table S7a'!I$5</f>
        <v>2.9992617201919529</v>
      </c>
      <c r="J85" s="198">
        <f>'Table S6a'!J84/'Table S7a'!J$5</f>
        <v>3.8877500530147739</v>
      </c>
      <c r="K85" s="199">
        <f>'Table S6a'!K84/'Table S7a'!K$5</f>
        <v>2.7823920265780733</v>
      </c>
      <c r="L85" s="199">
        <f>'Table S6a'!L84/'Table S7a'!L$5</f>
        <v>4.4642857142857144</v>
      </c>
      <c r="M85" s="199">
        <f>'Table S6a'!M84/'Table S7a'!M$5</f>
        <v>4.2714760322733749</v>
      </c>
      <c r="N85" s="199">
        <f>'Table S6a'!N84/'Table S7a'!N$5</f>
        <v>4.685237243376779</v>
      </c>
      <c r="O85" s="199">
        <f>'Table S6a'!O84/'Table S7a'!O$5</f>
        <v>4.5030620822159069</v>
      </c>
      <c r="P85" s="199">
        <f>'Table S6a'!P84/'Table S7a'!P$5</f>
        <v>4.8208868987433195</v>
      </c>
      <c r="Q85" s="199">
        <f>'Table S6a'!Q84/'Table S7a'!Q$5</f>
        <v>5.3986710963455158</v>
      </c>
      <c r="R85" s="199">
        <f>'Table S6a'!R84/'Table S7a'!R$5</f>
        <v>5.4240965489185706</v>
      </c>
      <c r="S85" s="199">
        <f>'Table S6a'!S84/'Table S7a'!S$5</f>
        <v>5.090558353874183</v>
      </c>
      <c r="T85" s="199">
        <f>'Table S6a'!T84/'Table S7a'!T$5</f>
        <v>4.7065337763012183</v>
      </c>
      <c r="U85" s="141">
        <f>'Table S6a'!U84/'Table S7a'!U$5</f>
        <v>1.8687707641196014</v>
      </c>
      <c r="V85" s="141">
        <f>'Table S6a'!W84/'Table S7a'!V$5</f>
        <v>3.1726985349446255</v>
      </c>
      <c r="W85" s="141">
        <f>'Table S6a'!X85/'Table S7a'!W$5</f>
        <v>1.6552072640051287</v>
      </c>
      <c r="X85" s="93">
        <f>'Table S6a'!Y84/'Table S7a'!X$5</f>
        <v>1.6880794784538096</v>
      </c>
    </row>
    <row r="86" spans="1:24">
      <c r="A86" s="89">
        <v>79</v>
      </c>
      <c r="B86" s="87" t="s">
        <v>258</v>
      </c>
      <c r="C86" s="120" t="s">
        <v>211</v>
      </c>
      <c r="D86" s="89" t="s">
        <v>218</v>
      </c>
      <c r="E86" s="120" t="s">
        <v>996</v>
      </c>
      <c r="F86" s="198">
        <f>'Table S6a'!F85/'Table S7a'!F$5</f>
        <v>1.2309332250450493</v>
      </c>
      <c r="G86" s="198">
        <f>'Table S6a'!G85/'Table S7a'!G$5</f>
        <v>1.267593321094501</v>
      </c>
      <c r="H86" s="198">
        <f>'Table S6a'!H85/'Table S7a'!H$5</f>
        <v>1.3851796855088041</v>
      </c>
      <c r="I86" s="198">
        <f>'Table S6a'!I85/'Table S7a'!I$5</f>
        <v>1.4861438936970013</v>
      </c>
      <c r="J86" s="198">
        <f>'Table S6a'!J85/'Table S7a'!J$5</f>
        <v>2.0088052630697888</v>
      </c>
      <c r="K86" s="199">
        <f>'Table S6a'!K85/'Table S7a'!K$5</f>
        <v>1.6522423288749013</v>
      </c>
      <c r="L86" s="199">
        <f>'Table S6a'!L85/'Table S7a'!L$5</f>
        <v>2.4586939417781273</v>
      </c>
      <c r="M86" s="199">
        <f>'Table S6a'!M85/'Table S7a'!M$5</f>
        <v>2.3603461841070019</v>
      </c>
      <c r="N86" s="199">
        <f>'Table S6a'!N85/'Table S7a'!N$5</f>
        <v>2.6226068712300021</v>
      </c>
      <c r="O86" s="199">
        <f>'Table S6a'!O85/'Table S7a'!O$5</f>
        <v>2.5120150152142799</v>
      </c>
      <c r="P86" s="199">
        <f>'Table S6a'!P85/'Table S7a'!P$5</f>
        <v>2.6853213833681115</v>
      </c>
      <c r="Q86" s="199">
        <f>'Table S6a'!Q85/'Table S7a'!Q$5</f>
        <v>2.8848675583530028</v>
      </c>
      <c r="R86" s="199">
        <f>'Table S6a'!R85/'Table S7a'!R$5</f>
        <v>2.7497230206008441</v>
      </c>
      <c r="S86" s="199">
        <f>'Table S6a'!S85/'Table S7a'!S$5</f>
        <v>2.6649069820562925</v>
      </c>
      <c r="T86" s="199">
        <f>'Table S6a'!T85/'Table S7a'!T$5</f>
        <v>3.4468547450451452</v>
      </c>
      <c r="U86" s="141">
        <f>'Table S6a'!U85/'Table S7a'!U$5</f>
        <v>1.0396762953804652</v>
      </c>
      <c r="V86" s="141">
        <f>'Table S6a'!W85/'Table S7a'!V$5</f>
        <v>1.7061678409462597</v>
      </c>
      <c r="W86" s="141">
        <f>'Table S6a'!X86/'Table S7a'!W$5</f>
        <v>2.0304262798633133</v>
      </c>
      <c r="X86" s="93">
        <f>'Table S6a'!Y85/'Table S7a'!X$5</f>
        <v>2.290760049598993</v>
      </c>
    </row>
    <row r="87" spans="1:24">
      <c r="A87" s="89">
        <v>80</v>
      </c>
      <c r="B87" s="87" t="s">
        <v>276</v>
      </c>
      <c r="C87" s="120" t="s">
        <v>211</v>
      </c>
      <c r="D87" s="89" t="s">
        <v>218</v>
      </c>
      <c r="E87" s="120" t="s">
        <v>996</v>
      </c>
      <c r="F87" s="198">
        <f>'Table S6a'!F86/'Table S7a'!F$5</f>
        <v>1.662687173141802</v>
      </c>
      <c r="G87" s="198">
        <f>'Table S6a'!G86/'Table S7a'!G$5</f>
        <v>1.5839719166060189</v>
      </c>
      <c r="H87" s="198">
        <f>'Table S6a'!H86/'Table S7a'!H$5</f>
        <v>1.688283732964162</v>
      </c>
      <c r="I87" s="198">
        <f>'Table S6a'!I86/'Table S7a'!I$5</f>
        <v>1.7647254686511504</v>
      </c>
      <c r="J87" s="198">
        <f>'Table S6a'!J86/'Table S7a'!J$5</f>
        <v>2.4866264130732789</v>
      </c>
      <c r="K87" s="199">
        <f>'Table S6a'!K86/'Table S7a'!K$5</f>
        <v>2.0677255019478573</v>
      </c>
      <c r="L87" s="199">
        <f>'Table S6a'!L86/'Table S7a'!L$5</f>
        <v>2.9967036260113873</v>
      </c>
      <c r="M87" s="199">
        <f>'Table S6a'!M86/'Table S7a'!M$5</f>
        <v>3.0395136778115504</v>
      </c>
      <c r="N87" s="199">
        <f>'Table S6a'!N86/'Table S7a'!N$5</f>
        <v>3.4577349530900623</v>
      </c>
      <c r="O87" s="199">
        <f>'Table S6a'!O86/'Table S7a'!O$5</f>
        <v>3.1411230778673582</v>
      </c>
      <c r="P87" s="199">
        <f>'Table S6a'!P86/'Table S7a'!P$5</f>
        <v>3.2833448424124767</v>
      </c>
      <c r="Q87" s="199">
        <f>'Table S6a'!Q86/'Table S7a'!Q$5</f>
        <v>3.4961542303466184</v>
      </c>
      <c r="R87" s="199">
        <f>'Table S6a'!R86/'Table S7a'!R$5</f>
        <v>3.4859613608703892</v>
      </c>
      <c r="S87" s="199">
        <f>'Table S6a'!S86/'Table S7a'!S$5</f>
        <v>3.2867072027221673</v>
      </c>
      <c r="T87" s="199">
        <f>'Table S6a'!T86/'Table S7a'!T$5</f>
        <v>3.2107538850122008</v>
      </c>
      <c r="U87" s="141">
        <f>'Table S6a'!U86/'Table S7a'!U$5</f>
        <v>2.3545528490089471</v>
      </c>
      <c r="V87" s="141">
        <f>'Table S6a'!W86/'Table S7a'!V$5</f>
        <v>2.0035914367643253</v>
      </c>
      <c r="W87" s="141">
        <f>'Table S6a'!X87/'Table S7a'!W$5</f>
        <v>2.0159688169842211</v>
      </c>
      <c r="X87" s="93">
        <f>'Table S6a'!Y86/'Table S7a'!X$5</f>
        <v>1.9084746893874505</v>
      </c>
    </row>
    <row r="88" spans="1:24">
      <c r="A88" s="89">
        <v>81</v>
      </c>
      <c r="B88" s="87" t="s">
        <v>277</v>
      </c>
      <c r="C88" s="120" t="s">
        <v>211</v>
      </c>
      <c r="D88" s="89" t="s">
        <v>218</v>
      </c>
      <c r="E88" s="120" t="s">
        <v>996</v>
      </c>
      <c r="F88" s="198">
        <f>'Table S6a'!F87/'Table S7a'!F$5</f>
        <v>1.8799566738461921</v>
      </c>
      <c r="G88" s="198">
        <f>'Table S6a'!G87/'Table S7a'!G$5</f>
        <v>1.911378213964088</v>
      </c>
      <c r="H88" s="198">
        <f>'Table S6a'!H87/'Table S7a'!H$5</f>
        <v>2.0112958724947139</v>
      </c>
      <c r="I88" s="198">
        <f>'Table S6a'!I87/'Table S7a'!I$5</f>
        <v>1.9869348313964292</v>
      </c>
      <c r="J88" s="198">
        <f>'Table S6a'!J87/'Table S7a'!J$5</f>
        <v>2.4635193837916849</v>
      </c>
      <c r="K88" s="199">
        <f>'Table S6a'!K87/'Table S7a'!K$5</f>
        <v>2.1613276727132384</v>
      </c>
      <c r="L88" s="199">
        <f>'Table S6a'!L87/'Table S7a'!L$5</f>
        <v>2.7016595908915475</v>
      </c>
      <c r="M88" s="199">
        <f>'Table S6a'!M87/'Table S7a'!M$5</f>
        <v>2.4811159508187686</v>
      </c>
      <c r="N88" s="199">
        <f>'Table S6a'!N87/'Table S7a'!N$5</f>
        <v>2.6719710239586738</v>
      </c>
      <c r="O88" s="199">
        <f>'Table S6a'!O87/'Table S7a'!O$5</f>
        <v>2.3715084188548872</v>
      </c>
      <c r="P88" s="199">
        <f>'Table S6a'!P87/'Table S7a'!P$5</f>
        <v>2.4331716812377291</v>
      </c>
      <c r="Q88" s="199">
        <f>'Table S6a'!Q87/'Table S7a'!Q$5</f>
        <v>2.5730091341824264</v>
      </c>
      <c r="R88" s="199">
        <f>'Table S6a'!R87/'Table S7a'!R$5</f>
        <v>2.5204987436889077</v>
      </c>
      <c r="S88" s="199">
        <f>'Table S6a'!S87/'Table S7a'!S$5</f>
        <v>2.3655083975548115</v>
      </c>
      <c r="T88" s="199">
        <f>'Table S6a'!T87/'Table S7a'!T$5</f>
        <v>2.407601404127842</v>
      </c>
      <c r="U88" s="141">
        <f>'Table S6a'!U87/'Table S7a'!U$5</f>
        <v>1.5162375255003584</v>
      </c>
      <c r="V88" s="141">
        <f>'Table S6a'!W87/'Table S7a'!V$5</f>
        <v>2.0573421941620689</v>
      </c>
      <c r="W88" s="141">
        <f>'Table S6a'!X88/'Table S7a'!W$5</f>
        <v>0.85356473520612397</v>
      </c>
      <c r="X88" s="93">
        <f>'Table S6a'!Y87/'Table S7a'!X$5</f>
        <v>1.2708709599047958</v>
      </c>
    </row>
    <row r="89" spans="1:24">
      <c r="A89" s="89">
        <v>82</v>
      </c>
      <c r="B89" s="87" t="s">
        <v>278</v>
      </c>
      <c r="C89" s="120" t="s">
        <v>211</v>
      </c>
      <c r="D89" s="89" t="s">
        <v>218</v>
      </c>
      <c r="E89" s="120" t="s">
        <v>996</v>
      </c>
      <c r="F89" s="198">
        <f>'Table S6a'!F88/'Table S7a'!F$5</f>
        <v>1.0515679964074547</v>
      </c>
      <c r="G89" s="198">
        <f>'Table S6a'!G88/'Table S7a'!G$5</f>
        <v>0.95753692041395055</v>
      </c>
      <c r="H89" s="198">
        <f>'Table S6a'!H88/'Table S7a'!H$5</f>
        <v>0.9313421130028432</v>
      </c>
      <c r="I89" s="198">
        <f>'Table S6a'!I88/'Table S7a'!I$5</f>
        <v>0.85932800549969934</v>
      </c>
      <c r="J89" s="198">
        <f>'Table S6a'!J88/'Table S7a'!J$5</f>
        <v>0.91326455052574429</v>
      </c>
      <c r="K89" s="199">
        <f>'Table S6a'!K88/'Table S7a'!K$5</f>
        <v>0.83526682134570762</v>
      </c>
      <c r="L89" s="199">
        <f>'Table S6a'!L88/'Table S7a'!L$5</f>
        <v>0.92807424593967525</v>
      </c>
      <c r="M89" s="199">
        <f>'Table S6a'!M88/'Table S7a'!M$5</f>
        <v>0.74577394763009619</v>
      </c>
      <c r="N89" s="199">
        <f>'Table S6a'!N88/'Table S7a'!N$5</f>
        <v>0.68415729668629899</v>
      </c>
      <c r="O89" s="199">
        <f>'Table S6a'!O88/'Table S7a'!O$5</f>
        <v>0.5590808710479972</v>
      </c>
      <c r="P89" s="199">
        <f>'Table S6a'!P88/'Table S7a'!P$5</f>
        <v>0.54473923131241808</v>
      </c>
      <c r="Q89" s="199">
        <f>'Table S6a'!Q88/'Table S7a'!Q$5</f>
        <v>0.58004640371229699</v>
      </c>
      <c r="R89" s="199">
        <f>'Table S6a'!R88/'Table S7a'!R$5</f>
        <v>0.52677683602443304</v>
      </c>
      <c r="S89" s="199">
        <f>'Table S6a'!S88/'Table S7a'!S$5</f>
        <v>0.48649053214579752</v>
      </c>
      <c r="T89" s="199">
        <f>'Table S6a'!T88/'Table S7a'!T$5</f>
        <v>0.53585239200088386</v>
      </c>
      <c r="U89" s="141">
        <f>'Table S6a'!U88/'Table S7a'!U$5</f>
        <v>0.51375538614517735</v>
      </c>
      <c r="V89" s="141">
        <f>'Table S6a'!W88/'Table S7a'!V$5</f>
        <v>0.88169797522299709</v>
      </c>
      <c r="W89" s="141">
        <f>'Table S6a'!X89/'Table S7a'!W$5</f>
        <v>5.1571853107680328</v>
      </c>
      <c r="X89" s="93">
        <f>'Table S6a'!Y88/'Table S7a'!X$5</f>
        <v>0.63545945130004888</v>
      </c>
    </row>
    <row r="90" spans="1:24">
      <c r="A90" s="89">
        <v>83</v>
      </c>
      <c r="B90" s="87" t="s">
        <v>279</v>
      </c>
      <c r="C90" s="120" t="s">
        <v>211</v>
      </c>
      <c r="D90" s="89" t="s">
        <v>218</v>
      </c>
      <c r="E90" s="120" t="s">
        <v>996</v>
      </c>
      <c r="F90" s="198">
        <f>'Table S6a'!F89/'Table S7a'!F$5</f>
        <v>4.9034882004690292</v>
      </c>
      <c r="G90" s="198">
        <f>'Table S6a'!G89/'Table S7a'!G$5</f>
        <v>4.8095157398665274</v>
      </c>
      <c r="H90" s="198">
        <f>'Table S6a'!H89/'Table S7a'!H$5</f>
        <v>5.0838840874428062</v>
      </c>
      <c r="I90" s="198">
        <f>'Table S6a'!I89/'Table S7a'!I$5</f>
        <v>4.989738085823495</v>
      </c>
      <c r="J90" s="198">
        <f>'Table S6a'!J89/'Table S7a'!J$5</f>
        <v>6.1655615528561682</v>
      </c>
      <c r="K90" s="199">
        <f>'Table S6a'!K89/'Table S7a'!K$5</f>
        <v>4.7280122013218095</v>
      </c>
      <c r="L90" s="199">
        <f>'Table S6a'!L89/'Table S7a'!L$5</f>
        <v>6.9903406202338578</v>
      </c>
      <c r="M90" s="199">
        <f>'Table S6a'!M89/'Table S7a'!M$5</f>
        <v>6.4637954826058541</v>
      </c>
      <c r="N90" s="199">
        <f>'Table S6a'!N89/'Table S7a'!N$5</f>
        <v>7.2999361255589008</v>
      </c>
      <c r="O90" s="199">
        <f>'Table S6a'!O89/'Table S7a'!O$5</f>
        <v>6.9214325527835792</v>
      </c>
      <c r="P90" s="199">
        <f>'Table S6a'!P89/'Table S7a'!P$5</f>
        <v>7.5153069118719751</v>
      </c>
      <c r="Q90" s="199">
        <f>'Table S6a'!Q89/'Table S7a'!Q$5</f>
        <v>8.4731401457380109</v>
      </c>
      <c r="R90" s="199">
        <f>'Table S6a'!R89/'Table S7a'!R$5</f>
        <v>8.507724391230818</v>
      </c>
      <c r="S90" s="199">
        <f>'Table S6a'!S89/'Table S7a'!S$5</f>
        <v>8.3638093051478428</v>
      </c>
      <c r="T90" s="199">
        <f>'Table S6a'!T89/'Table S7a'!T$5</f>
        <v>7.3595274408695861</v>
      </c>
      <c r="U90" s="141">
        <f>'Table S6a'!U89/'Table S7a'!U$5</f>
        <v>1.7430459728375334</v>
      </c>
      <c r="V90" s="141">
        <f>'Table S6a'!W89/'Table S7a'!V$5</f>
        <v>5.4398461666581985</v>
      </c>
      <c r="W90" s="141">
        <f>'Table S6a'!X90/'Table S7a'!W$5</f>
        <v>3.2337721295128534</v>
      </c>
      <c r="X90" s="93">
        <f>'Table S6a'!Y89/'Table S7a'!X$5</f>
        <v>1.4809712027103326</v>
      </c>
    </row>
    <row r="91" spans="1:24">
      <c r="A91" s="89">
        <v>84</v>
      </c>
      <c r="B91" s="87" t="s">
        <v>280</v>
      </c>
      <c r="C91" s="120" t="s">
        <v>211</v>
      </c>
      <c r="D91" s="89" t="s">
        <v>218</v>
      </c>
      <c r="E91" s="120" t="s">
        <v>996</v>
      </c>
      <c r="F91" s="198">
        <f>'Table S6a'!F90/'Table S7a'!F$5</f>
        <v>2.9166423613136563</v>
      </c>
      <c r="G91" s="198">
        <f>'Table S6a'!G90/'Table S7a'!G$5</f>
        <v>2.8846981830706966</v>
      </c>
      <c r="H91" s="198">
        <f>'Table S6a'!H90/'Table S7a'!H$5</f>
        <v>3.1412101299781816</v>
      </c>
      <c r="I91" s="198">
        <f>'Table S6a'!I90/'Table S7a'!I$5</f>
        <v>3.1143258991360256</v>
      </c>
      <c r="J91" s="198">
        <f>'Table S6a'!J90/'Table S7a'!J$5</f>
        <v>3.9757351903864158</v>
      </c>
      <c r="K91" s="199">
        <f>'Table S6a'!K90/'Table S7a'!K$5</f>
        <v>2.7426160337552745</v>
      </c>
      <c r="L91" s="199">
        <f>'Table S6a'!L90/'Table S7a'!L$5</f>
        <v>4.5207956600361667</v>
      </c>
      <c r="M91" s="199">
        <f>'Table S6a'!M90/'Table S7a'!M$5</f>
        <v>4.3485748729871698</v>
      </c>
      <c r="N91" s="199">
        <f>'Table S6a'!N90/'Table S7a'!N$5</f>
        <v>4.9458277306378582</v>
      </c>
      <c r="O91" s="199">
        <f>'Table S6a'!O90/'Table S7a'!O$5</f>
        <v>4.7568211362629551</v>
      </c>
      <c r="P91" s="199">
        <f>'Table S6a'!P90/'Table S7a'!P$5</f>
        <v>5.3332285032890434</v>
      </c>
      <c r="Q91" s="199">
        <f>'Table S6a'!Q90/'Table S7a'!Q$5</f>
        <v>6.1281896724934706</v>
      </c>
      <c r="R91" s="199">
        <f>'Table S6a'!R90/'Table S7a'!R$5</f>
        <v>6.4429026583508646</v>
      </c>
      <c r="S91" s="199">
        <f>'Table S6a'!S90/'Table S7a'!S$5</f>
        <v>6.4166131948900436</v>
      </c>
      <c r="T91" s="199">
        <f>'Table S6a'!T90/'Table S7a'!T$5</f>
        <v>4.6499612503229137</v>
      </c>
      <c r="U91" s="141">
        <f>'Table S6a'!U90/'Table S7a'!U$5</f>
        <v>1.5284594850598467</v>
      </c>
      <c r="V91" s="141">
        <f>'Table S6a'!W90/'Table S7a'!V$5</f>
        <v>3.3749570912061828</v>
      </c>
      <c r="W91" s="141">
        <f>'Table S6a'!X91/'Table S7a'!W$5</f>
        <v>3.499323300565663</v>
      </c>
      <c r="X91" s="93">
        <f>'Table S6a'!Y90/'Table S7a'!X$5</f>
        <v>1.5977058486646014</v>
      </c>
    </row>
    <row r="92" spans="1:24">
      <c r="A92" s="89">
        <v>85</v>
      </c>
      <c r="B92" s="87" t="s">
        <v>281</v>
      </c>
      <c r="C92" s="120" t="s">
        <v>211</v>
      </c>
      <c r="D92" s="89" t="s">
        <v>218</v>
      </c>
      <c r="E92" s="120" t="s">
        <v>996</v>
      </c>
      <c r="F92" s="198">
        <f>'Table S6a'!F91/'Table S7a'!F$5</f>
        <v>3.0495582198928597</v>
      </c>
      <c r="G92" s="198">
        <f>'Table S6a'!G91/'Table S7a'!G$5</f>
        <v>2.9840356943160682</v>
      </c>
      <c r="H92" s="198">
        <f>'Table S6a'!H91/'Table S7a'!H$5</f>
        <v>3.1895181296260668</v>
      </c>
      <c r="I92" s="198">
        <f>'Table S6a'!I91/'Table S7a'!I$5</f>
        <v>3.1685171872087761</v>
      </c>
      <c r="J92" s="198">
        <f>'Table S6a'!J91/'Table S7a'!J$5</f>
        <v>3.9769337840524956</v>
      </c>
      <c r="K92" s="199">
        <f>'Table S6a'!K91/'Table S7a'!K$5</f>
        <v>2.7677929547088427</v>
      </c>
      <c r="L92" s="199">
        <f>'Table S6a'!L91/'Table S7a'!L$5</f>
        <v>4.8526240115025168</v>
      </c>
      <c r="M92" s="199">
        <f>'Table S6a'!M91/'Table S7a'!M$5</f>
        <v>4.7755982335421594</v>
      </c>
      <c r="N92" s="199">
        <f>'Table S6a'!N91/'Table S7a'!N$5</f>
        <v>5.6222234511235225</v>
      </c>
      <c r="O92" s="199">
        <f>'Table S6a'!O91/'Table S7a'!O$5</f>
        <v>5.629996622002027</v>
      </c>
      <c r="P92" s="199">
        <f>'Table S6a'!P91/'Table S7a'!P$5</f>
        <v>6.4076516738036444</v>
      </c>
      <c r="Q92" s="199">
        <f>'Table S6a'!Q91/'Table S7a'!Q$5</f>
        <v>7.4287083632878028</v>
      </c>
      <c r="R92" s="199">
        <f>'Table S6a'!R91/'Table S7a'!R$5</f>
        <v>7.8126146216933927</v>
      </c>
      <c r="S92" s="199">
        <f>'Table S6a'!S91/'Table S7a'!S$5</f>
        <v>7.7688365297650792</v>
      </c>
      <c r="T92" s="199">
        <f>'Table S6a'!T91/'Table S7a'!T$5</f>
        <v>5.5458560131457331</v>
      </c>
      <c r="U92" s="141">
        <f>'Table S6a'!U91/'Table S7a'!U$5</f>
        <v>2.0026702269692924</v>
      </c>
      <c r="V92" s="141">
        <f>'Table S6a'!W91/'Table S7a'!V$5</f>
        <v>3.6232330760260369</v>
      </c>
      <c r="W92" s="141">
        <f>'Table S6a'!X92/'Table S7a'!W$5</f>
        <v>0.78001091008308676</v>
      </c>
      <c r="X92" s="93">
        <f>'Table S6a'!Y91/'Table S7a'!X$5</f>
        <v>1.8163533329947241</v>
      </c>
    </row>
    <row r="93" spans="1:24">
      <c r="A93" s="89">
        <v>86</v>
      </c>
      <c r="B93" s="87" t="s">
        <v>246</v>
      </c>
      <c r="C93" s="120" t="s">
        <v>552</v>
      </c>
      <c r="D93" s="89" t="s">
        <v>218</v>
      </c>
      <c r="E93" s="120" t="s">
        <v>996</v>
      </c>
      <c r="F93" s="198">
        <f>'Table S6a'!F92/'Table S7a'!F$5</f>
        <v>0.94932727390570004</v>
      </c>
      <c r="G93" s="198">
        <f>'Table S6a'!G92/'Table S7a'!G$5</f>
        <v>0.86859784295075626</v>
      </c>
      <c r="H93" s="198">
        <f>'Table S6a'!H92/'Table S7a'!H$5</f>
        <v>0.8323192909971352</v>
      </c>
      <c r="I93" s="198">
        <f>'Table S6a'!I92/'Table S7a'!I$5</f>
        <v>0.78355154587278453</v>
      </c>
      <c r="J93" s="198">
        <f>'Table S6a'!J92/'Table S7a'!J$5</f>
        <v>0.82984004204522877</v>
      </c>
      <c r="K93" s="199">
        <f>'Table S6a'!K92/'Table S7a'!K$5</f>
        <v>0.70913603592955921</v>
      </c>
      <c r="L93" s="199">
        <f>'Table S6a'!L92/'Table S7a'!L$5</f>
        <v>0.76823070559035578</v>
      </c>
      <c r="M93" s="199">
        <f>'Table S6a'!M92/'Table S7a'!M$5</f>
        <v>0.65848346193459073</v>
      </c>
      <c r="N93" s="199">
        <f>'Table S6a'!N92/'Table S7a'!N$5</f>
        <v>0.6060991760081702</v>
      </c>
      <c r="O93" s="199">
        <f>'Table S6a'!O92/'Table S7a'!O$5</f>
        <v>0.49838878027177858</v>
      </c>
      <c r="P93" s="199">
        <f>'Table S6a'!P92/'Table S7a'!P$5</f>
        <v>0.50872802577555332</v>
      </c>
      <c r="Q93" s="199">
        <f>'Table S6a'!Q92/'Table S7a'!Q$5</f>
        <v>0.51215380372690389</v>
      </c>
      <c r="R93" s="199">
        <f>'Table S6a'!R92/'Table S7a'!R$5</f>
        <v>0.51858587661515376</v>
      </c>
      <c r="S93" s="199">
        <f>'Table S6a'!S92/'Table S7a'!S$5</f>
        <v>0.45750711995455429</v>
      </c>
      <c r="T93" s="199">
        <f>'Table S6a'!T92/'Table S7a'!T$5</f>
        <v>0.50089767617246639</v>
      </c>
      <c r="U93" s="141">
        <f>'Table S6a'!U92/'Table S7a'!U$5</f>
        <v>0.54873621827882557</v>
      </c>
      <c r="V93" s="141">
        <f>'Table S6a'!W92/'Table S7a'!V$5</f>
        <v>0.79915843039804635</v>
      </c>
      <c r="W93" s="141">
        <f>'Table S6a'!X93/'Table S7a'!W$5</f>
        <v>0.8142664950135029</v>
      </c>
      <c r="X93" s="93">
        <f>'Table S6a'!Y92/'Table S7a'!X$5</f>
        <v>0.6362765229295001</v>
      </c>
    </row>
    <row r="94" spans="1:24">
      <c r="A94" s="89">
        <v>87</v>
      </c>
      <c r="B94" s="87" t="s">
        <v>252</v>
      </c>
      <c r="C94" s="120" t="s">
        <v>552</v>
      </c>
      <c r="D94" s="89" t="s">
        <v>218</v>
      </c>
      <c r="E94" s="120" t="s">
        <v>996</v>
      </c>
      <c r="F94" s="198">
        <f>'Table S6a'!F93/'Table S7a'!F$5</f>
        <v>0.75301777578325269</v>
      </c>
      <c r="G94" s="198">
        <f>'Table S6a'!G93/'Table S7a'!G$5</f>
        <v>0.87393284752398182</v>
      </c>
      <c r="H94" s="198">
        <f>'Table S6a'!H93/'Table S7a'!H$5</f>
        <v>0.89667929766763765</v>
      </c>
      <c r="I94" s="198">
        <f>'Table S6a'!I93/'Table S7a'!I$5</f>
        <v>0.89077523644842671</v>
      </c>
      <c r="J94" s="198">
        <f>'Table S6a'!J93/'Table S7a'!J$5</f>
        <v>1.078629588565523</v>
      </c>
      <c r="K94" s="199">
        <f>'Table S6a'!K93/'Table S7a'!K$5</f>
        <v>0.67201131808535719</v>
      </c>
      <c r="L94" s="199">
        <f>'Table S6a'!L93/'Table S7a'!L$5</f>
        <v>1.031596321622259</v>
      </c>
      <c r="M94" s="199">
        <f>'Table S6a'!M93/'Table S7a'!M$5</f>
        <v>0.92633139084447758</v>
      </c>
      <c r="N94" s="199">
        <f>'Table S6a'!N93/'Table S7a'!N$5</f>
        <v>0.8766679363236779</v>
      </c>
      <c r="O94" s="199">
        <f>'Table S6a'!O93/'Table S7a'!O$5</f>
        <v>0.76703891728195506</v>
      </c>
      <c r="P94" s="199">
        <f>'Table S6a'!P93/'Table S7a'!P$5</f>
        <v>0.77914355720041428</v>
      </c>
      <c r="Q94" s="199">
        <f>'Table S6a'!Q93/'Table S7a'!Q$5</f>
        <v>0.864575964788179</v>
      </c>
      <c r="R94" s="199">
        <f>'Table S6a'!R93/'Table S7a'!R$5</f>
        <v>0.87219514073018978</v>
      </c>
      <c r="S94" s="199">
        <f>'Table S6a'!S93/'Table S7a'!S$5</f>
        <v>0.79865521673981332</v>
      </c>
      <c r="T94" s="199">
        <f>'Table S6a'!T93/'Table S7a'!T$5</f>
        <v>0.66808142733632014</v>
      </c>
      <c r="U94" s="141">
        <f>'Table S6a'!U93/'Table S7a'!U$5</f>
        <v>0.54737764004446388</v>
      </c>
      <c r="V94" s="141">
        <f>'Table S6a'!W93/'Table S7a'!V$5</f>
        <v>0.83636255633559964</v>
      </c>
      <c r="W94" s="141">
        <f>'Table S6a'!X94/'Table S7a'!W$5</f>
        <v>0.92533760596602854</v>
      </c>
      <c r="X94" s="93">
        <f>'Table S6a'!Y93/'Table S7a'!X$5</f>
        <v>0.88468194080842277</v>
      </c>
    </row>
    <row r="95" spans="1:24">
      <c r="A95" s="89">
        <v>88</v>
      </c>
      <c r="B95" s="87" t="s">
        <v>254</v>
      </c>
      <c r="C95" s="120" t="s">
        <v>552</v>
      </c>
      <c r="D95" s="89" t="s">
        <v>218</v>
      </c>
      <c r="E95" s="120" t="s">
        <v>996</v>
      </c>
      <c r="F95" s="198">
        <f>'Table S6a'!F94/'Table S7a'!F$5</f>
        <v>0.90136197321885536</v>
      </c>
      <c r="G95" s="198">
        <f>'Table S6a'!G94/'Table S7a'!G$5</f>
        <v>0.95659070321632489</v>
      </c>
      <c r="H95" s="198">
        <f>'Table S6a'!H94/'Table S7a'!H$5</f>
        <v>1.0172329263289899</v>
      </c>
      <c r="I95" s="198">
        <f>'Table S6a'!I94/'Table S7a'!I$5</f>
        <v>1.004200980521132</v>
      </c>
      <c r="J95" s="198">
        <f>'Table S6a'!J94/'Table S7a'!J$5</f>
        <v>1.2343750787229004</v>
      </c>
      <c r="K95" s="199">
        <f>'Table S6a'!K94/'Table S7a'!K$5</f>
        <v>0.7340753019180678</v>
      </c>
      <c r="L95" s="199">
        <f>'Table S6a'!L94/'Table S7a'!L$5</f>
        <v>1.1839924224484966</v>
      </c>
      <c r="M95" s="199">
        <f>'Table S6a'!M94/'Table S7a'!M$5</f>
        <v>1.048679002740097</v>
      </c>
      <c r="N95" s="199">
        <f>'Table S6a'!N94/'Table S7a'!N$5</f>
        <v>1.0321985221345866</v>
      </c>
      <c r="O95" s="199">
        <f>'Table S6a'!O94/'Table S7a'!O$5</f>
        <v>0.88442807460008177</v>
      </c>
      <c r="P95" s="199">
        <f>'Table S6a'!P94/'Table S7a'!P$5</f>
        <v>0.92660276539447561</v>
      </c>
      <c r="Q95" s="199">
        <f>'Table S6a'!Q94/'Table S7a'!Q$5</f>
        <v>0.9866603520404138</v>
      </c>
      <c r="R95" s="199">
        <f>'Table S6a'!R94/'Table S7a'!R$5</f>
        <v>0.99672831481633628</v>
      </c>
      <c r="S95" s="199">
        <f>'Table S6a'!S94/'Table S7a'!S$5</f>
        <v>0.91663929479883599</v>
      </c>
      <c r="T95" s="199">
        <f>'Table S6a'!T94/'Table S7a'!T$5</f>
        <v>0.80624245909588088</v>
      </c>
      <c r="U95" s="141">
        <f>'Table S6a'!U94/'Table S7a'!U$5</f>
        <v>0.60891038868779823</v>
      </c>
      <c r="V95" s="141">
        <f>'Table S6a'!W94/'Table S7a'!V$5</f>
        <v>0.95153501011679864</v>
      </c>
      <c r="W95" s="141">
        <f>'Table S6a'!X95/'Table S7a'!W$5</f>
        <v>0.96401670030284503</v>
      </c>
      <c r="X95" s="93">
        <f>'Table S6a'!Y94/'Table S7a'!X$5</f>
        <v>0.92810019009280986</v>
      </c>
    </row>
    <row r="96" spans="1:24">
      <c r="A96" s="89">
        <v>89</v>
      </c>
      <c r="B96" s="87" t="s">
        <v>256</v>
      </c>
      <c r="C96" s="120" t="s">
        <v>552</v>
      </c>
      <c r="D96" s="89" t="s">
        <v>218</v>
      </c>
      <c r="E96" s="120" t="s">
        <v>996</v>
      </c>
      <c r="F96" s="198">
        <f>'Table S6a'!F95/'Table S7a'!F$5</f>
        <v>0.94367814284141482</v>
      </c>
      <c r="G96" s="198">
        <f>'Table S6a'!G95/'Table S7a'!G$5</f>
        <v>1.0002863488967828</v>
      </c>
      <c r="H96" s="198">
        <f>'Table S6a'!H95/'Table S7a'!H$5</f>
        <v>1.0129033587188663</v>
      </c>
      <c r="I96" s="198">
        <f>'Table S6a'!I95/'Table S7a'!I$5</f>
        <v>1.00222113873991</v>
      </c>
      <c r="J96" s="198">
        <f>'Table S6a'!J95/'Table S7a'!J$5</f>
        <v>1.1929831841239871</v>
      </c>
      <c r="K96" s="199">
        <f>'Table S6a'!K95/'Table S7a'!K$5</f>
        <v>0.85324232081911255</v>
      </c>
      <c r="L96" s="199">
        <f>'Table S6a'!L95/'Table S7a'!L$5</f>
        <v>1.2189176011701608</v>
      </c>
      <c r="M96" s="199">
        <f>'Table S6a'!M95/'Table S7a'!M$5</f>
        <v>1.0796127324649996</v>
      </c>
      <c r="N96" s="199">
        <f>'Table S6a'!N95/'Table S7a'!N$5</f>
        <v>1.0939004113065547</v>
      </c>
      <c r="O96" s="199">
        <f>'Table S6a'!O95/'Table S7a'!O$5</f>
        <v>0.99863128770567411</v>
      </c>
      <c r="P96" s="199">
        <f>'Table S6a'!P95/'Table S7a'!P$5</f>
        <v>1.0758272740762724</v>
      </c>
      <c r="Q96" s="199">
        <f>'Table S6a'!Q95/'Table S7a'!Q$5</f>
        <v>1.2189176011701608</v>
      </c>
      <c r="R96" s="199">
        <f>'Table S6a'!R95/'Table S7a'!R$5</f>
        <v>1.2375745032288878</v>
      </c>
      <c r="S96" s="199">
        <f>'Table S6a'!S95/'Table S7a'!S$5</f>
        <v>1.1402777559333763</v>
      </c>
      <c r="T96" s="199">
        <f>'Table S6a'!T95/'Table S7a'!T$5</f>
        <v>0.93450349423045675</v>
      </c>
      <c r="U96" s="141">
        <f>'Table S6a'!U95/'Table S7a'!U$5</f>
        <v>0.53980636623249978</v>
      </c>
      <c r="V96" s="141">
        <f>'Table S6a'!W95/'Table S7a'!V$5</f>
        <v>0.99913760318270806</v>
      </c>
      <c r="W96" s="141">
        <f>'Table S6a'!X96/'Table S7a'!W$5</f>
        <v>1.7049349523811379</v>
      </c>
      <c r="X96" s="93">
        <f>'Table S6a'!Y95/'Table S7a'!X$5</f>
        <v>1.0195602451892285</v>
      </c>
    </row>
    <row r="97" spans="1:24">
      <c r="A97" s="89">
        <v>90</v>
      </c>
      <c r="B97" s="120">
        <v>124833</v>
      </c>
      <c r="C97" s="120" t="s">
        <v>211</v>
      </c>
      <c r="D97" s="89" t="s">
        <v>218</v>
      </c>
      <c r="E97" s="120" t="s">
        <v>996</v>
      </c>
      <c r="F97" s="198">
        <f>'Table S6a'!F96/'Table S7a'!F$5</f>
        <v>1.5208905310617595</v>
      </c>
      <c r="G97" s="198">
        <f>'Table S6a'!G96/'Table S7a'!G$5</f>
        <v>1.5963901040327073</v>
      </c>
      <c r="H97" s="198">
        <f>'Table S6a'!H96/'Table S7a'!H$5</f>
        <v>1.6520281513201633</v>
      </c>
      <c r="I97" s="198">
        <f>'Table S6a'!I96/'Table S7a'!I$5</f>
        <v>1.6201146772622157</v>
      </c>
      <c r="J97" s="198">
        <f>'Table S6a'!J96/'Table S7a'!J$5</f>
        <v>1.9674433653991665</v>
      </c>
      <c r="K97" s="199">
        <f>'Table S6a'!K96/'Table S7a'!K$5</f>
        <v>1.5978642289432385</v>
      </c>
      <c r="L97" s="199">
        <f>'Table S6a'!L96/'Table S7a'!L$5</f>
        <v>2.2109386544903185</v>
      </c>
      <c r="M97" s="199">
        <f>'Table S6a'!M96/'Table S7a'!M$5</f>
        <v>2.1666053826495557</v>
      </c>
      <c r="N97" s="199">
        <f>'Table S6a'!N96/'Table S7a'!N$5</f>
        <v>2.2997710120451869</v>
      </c>
      <c r="O97" s="199">
        <f>'Table S6a'!O96/'Table S7a'!O$5</f>
        <v>2.2176022925945</v>
      </c>
      <c r="P97" s="199">
        <f>'Table S6a'!P96/'Table S7a'!P$5</f>
        <v>2.2437622942000579</v>
      </c>
      <c r="Q97" s="199">
        <f>'Table S6a'!Q96/'Table S7a'!Q$5</f>
        <v>2.6269108298263086</v>
      </c>
      <c r="R97" s="199">
        <f>'Table S6a'!R96/'Table S7a'!R$5</f>
        <v>2.4482699293361496</v>
      </c>
      <c r="S97" s="199">
        <f>'Table S6a'!S96/'Table S7a'!S$5</f>
        <v>2.3969198772737044</v>
      </c>
      <c r="T97" s="199">
        <f>'Table S6a'!T96/'Table S7a'!T$5</f>
        <v>2.1812561334597675</v>
      </c>
      <c r="U97" s="141">
        <f>'Table S6a'!U96/'Table S7a'!U$5</f>
        <v>1.4049434121340376</v>
      </c>
      <c r="V97" s="141">
        <f>'Table S6a'!W96/'Table S7a'!V$5</f>
        <v>1.7297716263223528</v>
      </c>
      <c r="W97" s="141">
        <f>'Table S6a'!X97/'Table S7a'!W$5</f>
        <v>1.0621533155203668</v>
      </c>
      <c r="X97" s="93">
        <f>'Table S6a'!Y96/'Table S7a'!X$5</f>
        <v>1.3787865240004078</v>
      </c>
    </row>
    <row r="98" spans="1:24">
      <c r="A98" s="89">
        <v>91</v>
      </c>
      <c r="B98" s="120">
        <v>124834</v>
      </c>
      <c r="C98" s="120" t="s">
        <v>211</v>
      </c>
      <c r="D98" s="89" t="s">
        <v>218</v>
      </c>
      <c r="E98" s="120" t="s">
        <v>996</v>
      </c>
      <c r="F98" s="198">
        <f>'Table S6a'!F97/'Table S7a'!F$5</f>
        <v>0.92349016265255446</v>
      </c>
      <c r="G98" s="198">
        <f>'Table S6a'!G97/'Table S7a'!G$5</f>
        <v>0.94983910750393297</v>
      </c>
      <c r="H98" s="198">
        <f>'Table S6a'!H97/'Table S7a'!H$5</f>
        <v>0.94907818479358463</v>
      </c>
      <c r="I98" s="198">
        <f>'Table S6a'!I97/'Table S7a'!I$5</f>
        <v>0.9190579015307212</v>
      </c>
      <c r="J98" s="198">
        <f>'Table S6a'!J97/'Table S7a'!J$5</f>
        <v>1.1060988877529689</v>
      </c>
      <c r="K98" s="199">
        <f>'Table S6a'!K97/'Table S7a'!K$5</f>
        <v>0.8625947367790967</v>
      </c>
      <c r="L98" s="199">
        <f>'Table S6a'!L97/'Table S7a'!L$5</f>
        <v>1.2702866655492107</v>
      </c>
      <c r="M98" s="199">
        <f>'Table S6a'!M97/'Table S7a'!M$5</f>
        <v>1.2528367518362049</v>
      </c>
      <c r="N98" s="199">
        <f>'Table S6a'!N97/'Table S7a'!N$5</f>
        <v>1.4662965754754014</v>
      </c>
      <c r="O98" s="199">
        <f>'Table S6a'!O97/'Table S7a'!O$5</f>
        <v>1.5364314428174801</v>
      </c>
      <c r="P98" s="199">
        <f>'Table S6a'!P97/'Table S7a'!P$5</f>
        <v>1.7783052665417296</v>
      </c>
      <c r="Q98" s="199">
        <f>'Table S6a'!Q97/'Table S7a'!Q$5</f>
        <v>2.1146082589056605</v>
      </c>
      <c r="R98" s="199">
        <f>'Table S6a'!R97/'Table S7a'!R$5</f>
        <v>2.2077960909710237</v>
      </c>
      <c r="S98" s="199">
        <f>'Table S6a'!S97/'Table S7a'!S$5</f>
        <v>2.1724558026764531</v>
      </c>
      <c r="T98" s="199">
        <f>'Table S6a'!T97/'Table S7a'!T$5</f>
        <v>1.7369758518727487</v>
      </c>
      <c r="U98" s="141">
        <f>'Table S6a'!U97/'Table S7a'!U$5</f>
        <v>0.66030636047622782</v>
      </c>
      <c r="V98" s="141">
        <f>'Table S6a'!W97/'Table S7a'!V$5</f>
        <v>1.0954227263460201</v>
      </c>
      <c r="W98" s="141">
        <f>'Table S6a'!X98/'Table S7a'!W$5</f>
        <v>1.5342598885741272</v>
      </c>
      <c r="X98" s="93">
        <f>'Table S6a'!Y97/'Table S7a'!X$5</f>
        <v>1.753425975057304</v>
      </c>
    </row>
    <row r="99" spans="1:24">
      <c r="A99" s="89">
        <v>92</v>
      </c>
      <c r="B99" s="120">
        <v>124835</v>
      </c>
      <c r="C99" s="120" t="s">
        <v>211</v>
      </c>
      <c r="D99" s="89" t="s">
        <v>218</v>
      </c>
      <c r="E99" s="120" t="s">
        <v>996</v>
      </c>
      <c r="F99" s="198">
        <f>'Table S6a'!F98/'Table S7a'!F$5</f>
        <v>1.228134662552153</v>
      </c>
      <c r="G99" s="198">
        <f>'Table S6a'!G98/'Table S7a'!G$5</f>
        <v>1.2457074336162068</v>
      </c>
      <c r="H99" s="198">
        <f>'Table S6a'!H98/'Table S7a'!H$5</f>
        <v>1.2741510999540022</v>
      </c>
      <c r="I99" s="198">
        <f>'Table S6a'!I98/'Table S7a'!I$5</f>
        <v>1.265760845723416</v>
      </c>
      <c r="J99" s="198">
        <f>'Table S6a'!J98/'Table S7a'!J$5</f>
        <v>1.5591073230696195</v>
      </c>
      <c r="K99" s="199">
        <f>'Table S6a'!K98/'Table S7a'!K$5</f>
        <v>1.1661108856905147</v>
      </c>
      <c r="L99" s="199">
        <f>'Table S6a'!L98/'Table S7a'!L$5</f>
        <v>1.9424881025964997</v>
      </c>
      <c r="M99" s="199">
        <f>'Table S6a'!M98/'Table S7a'!M$5</f>
        <v>1.9531657526117885</v>
      </c>
      <c r="N99" s="199">
        <f>'Table S6a'!N98/'Table S7a'!N$5</f>
        <v>2.3791840903686383</v>
      </c>
      <c r="O99" s="199">
        <f>'Table S6a'!O98/'Table S7a'!O$5</f>
        <v>2.5706066755333339</v>
      </c>
      <c r="P99" s="199">
        <f>'Table S6a'!P98/'Table S7a'!P$5</f>
        <v>3.067819808956513</v>
      </c>
      <c r="Q99" s="199">
        <f>'Table S6a'!Q98/'Table S7a'!Q$5</f>
        <v>3.7025752937662482</v>
      </c>
      <c r="R99" s="199">
        <f>'Table S6a'!R98/'Table S7a'!R$5</f>
        <v>3.9566393081999838</v>
      </c>
      <c r="S99" s="199">
        <f>'Table S6a'!S98/'Table S7a'!S$5</f>
        <v>3.8815011597631508</v>
      </c>
      <c r="T99" s="199">
        <f>'Table S6a'!T98/'Table S7a'!T$5</f>
        <v>2.9410050392752005</v>
      </c>
      <c r="U99" s="141">
        <f>'Table S6a'!U98/'Table S7a'!U$5</f>
        <v>0.94425567751495032</v>
      </c>
      <c r="V99" s="141">
        <f>'Table S6a'!W98/'Table S7a'!V$5</f>
        <v>1.5831070734045736</v>
      </c>
      <c r="W99" s="141">
        <f>'Table S6a'!X99/'Table S7a'!W$5</f>
        <v>1.1958142406246883</v>
      </c>
      <c r="X99" s="93">
        <f>'Table S6a'!Y98/'Table S7a'!X$5</f>
        <v>2.2025048624290275</v>
      </c>
    </row>
    <row r="100" spans="1:24">
      <c r="A100" s="89">
        <v>93</v>
      </c>
      <c r="B100" s="120">
        <v>124836</v>
      </c>
      <c r="C100" s="120" t="s">
        <v>211</v>
      </c>
      <c r="D100" s="89" t="s">
        <v>218</v>
      </c>
      <c r="E100" s="120" t="s">
        <v>996</v>
      </c>
      <c r="F100" s="198">
        <f>'Table S6a'!F99/'Table S7a'!F$5</f>
        <v>1.098990006610175</v>
      </c>
      <c r="G100" s="198">
        <f>'Table S6a'!G99/'Table S7a'!G$5</f>
        <v>1.1180564812410381</v>
      </c>
      <c r="H100" s="198">
        <f>'Table S6a'!H99/'Table S7a'!H$5</f>
        <v>1.1523122724692789</v>
      </c>
      <c r="I100" s="198">
        <f>'Table S6a'!I99/'Table S7a'!I$5</f>
        <v>1.1480352604129218</v>
      </c>
      <c r="J100" s="198">
        <f>'Table S6a'!J99/'Table S7a'!J$5</f>
        <v>1.4202324562986914</v>
      </c>
      <c r="K100" s="199">
        <f>'Table S6a'!K99/'Table S7a'!K$5</f>
        <v>1.1998255241207645</v>
      </c>
      <c r="L100" s="199">
        <f>'Table S6a'!L99/'Table S7a'!L$5</f>
        <v>1.6014048099917915</v>
      </c>
      <c r="M100" s="199">
        <f>'Table S6a'!M99/'Table S7a'!M$5</f>
        <v>1.5100203646548291</v>
      </c>
      <c r="N100" s="199">
        <f>'Table S6a'!N99/'Table S7a'!N$5</f>
        <v>1.6460849689697592</v>
      </c>
      <c r="O100" s="199">
        <f>'Table S6a'!O99/'Table S7a'!O$5</f>
        <v>1.504287683405388</v>
      </c>
      <c r="P100" s="199">
        <f>'Table S6a'!P99/'Table S7a'!P$5</f>
        <v>1.5508794872310971</v>
      </c>
      <c r="Q100" s="199">
        <f>'Table S6a'!Q99/'Table S7a'!Q$5</f>
        <v>1.6981267723813547</v>
      </c>
      <c r="R100" s="199">
        <f>'Table S6a'!R99/'Table S7a'!R$5</f>
        <v>1.695929432505713</v>
      </c>
      <c r="S100" s="199">
        <f>'Table S6a'!S99/'Table S7a'!S$5</f>
        <v>1.5238305459364572</v>
      </c>
      <c r="T100" s="199">
        <f>'Table S6a'!T99/'Table S7a'!T$5</f>
        <v>1.4195585095320649</v>
      </c>
      <c r="U100" s="141">
        <f>'Table S6a'!U99/'Table S7a'!U$5</f>
        <v>1.0413949528549566</v>
      </c>
      <c r="V100" s="141">
        <f>'Table S6a'!W99/'Table S7a'!V$5</f>
        <v>1.2085988061408106</v>
      </c>
      <c r="W100" s="141">
        <f>'Table S6a'!X100/'Table S7a'!W$5</f>
        <v>1.415811871292425</v>
      </c>
      <c r="X100" s="93">
        <f>'Table S6a'!Y99/'Table S7a'!X$5</f>
        <v>1.3142231322190121</v>
      </c>
    </row>
    <row r="101" spans="1:24">
      <c r="A101" s="89">
        <v>94</v>
      </c>
      <c r="B101" s="120">
        <v>124837</v>
      </c>
      <c r="C101" s="120" t="s">
        <v>211</v>
      </c>
      <c r="D101" s="89" t="s">
        <v>218</v>
      </c>
      <c r="E101" s="120" t="s">
        <v>996</v>
      </c>
      <c r="F101" s="198">
        <f>'Table S6a'!F100/'Table S7a'!F$5</f>
        <v>1.4364485486156102</v>
      </c>
      <c r="G101" s="198">
        <f>'Table S6a'!G100/'Table S7a'!G$5</f>
        <v>1.4439782112474877</v>
      </c>
      <c r="H101" s="198">
        <f>'Table S6a'!H100/'Table S7a'!H$5</f>
        <v>1.4342576782295493</v>
      </c>
      <c r="I101" s="198">
        <f>'Table S6a'!I100/'Table S7a'!I$5</f>
        <v>1.4004127483268585</v>
      </c>
      <c r="J101" s="198">
        <f>'Table S6a'!J100/'Table S7a'!J$5</f>
        <v>1.5977482128061347</v>
      </c>
      <c r="K101" s="199">
        <f>'Table S6a'!K100/'Table S7a'!K$5</f>
        <v>1.1788256219573821</v>
      </c>
      <c r="L101" s="199">
        <f>'Table S6a'!L100/'Table S7a'!L$5</f>
        <v>1.6909738105337486</v>
      </c>
      <c r="M101" s="199">
        <f>'Table S6a'!M100/'Table S7a'!M$5</f>
        <v>1.4884595385896537</v>
      </c>
      <c r="N101" s="199">
        <f>'Table S6a'!N100/'Table S7a'!N$5</f>
        <v>1.5850832928897622</v>
      </c>
      <c r="O101" s="199">
        <f>'Table S6a'!O100/'Table S7a'!O$5</f>
        <v>1.5503618221777189</v>
      </c>
      <c r="P101" s="199">
        <f>'Table S6a'!P100/'Table S7a'!P$5</f>
        <v>1.7626125773016024</v>
      </c>
      <c r="Q101" s="199">
        <f>'Table S6a'!Q100/'Table S7a'!Q$5</f>
        <v>2.0935082109496816</v>
      </c>
      <c r="R101" s="199">
        <f>'Table S6a'!R100/'Table S7a'!R$5</f>
        <v>2.2725180112035868</v>
      </c>
      <c r="S101" s="199">
        <f>'Table S6a'!S100/'Table S7a'!S$5</f>
        <v>2.2514748119100121</v>
      </c>
      <c r="T101" s="199">
        <f>'Table S6a'!T100/'Table S7a'!T$5</f>
        <v>1.5940839956255788</v>
      </c>
      <c r="U101" s="141">
        <f>'Table S6a'!U100/'Table S7a'!U$5</f>
        <v>0.60483182206242858</v>
      </c>
      <c r="V101" s="141">
        <f>'Table S6a'!W100/'Table S7a'!V$5</f>
        <v>1.4829539214947902</v>
      </c>
      <c r="W101" s="141">
        <f>'Table S6a'!X101/'Table S7a'!W$5</f>
        <v>0.75930304464628073</v>
      </c>
      <c r="X101" s="93">
        <f>'Table S6a'!Y100/'Table S7a'!X$5</f>
        <v>1.1446744580629207</v>
      </c>
    </row>
    <row r="102" spans="1:24">
      <c r="A102" s="89">
        <v>95</v>
      </c>
      <c r="B102" s="120">
        <v>124838</v>
      </c>
      <c r="C102" s="120" t="s">
        <v>211</v>
      </c>
      <c r="D102" s="89" t="s">
        <v>218</v>
      </c>
      <c r="E102" s="120" t="s">
        <v>996</v>
      </c>
      <c r="F102" s="198">
        <f>'Table S6a'!F101/'Table S7a'!F$5</f>
        <v>0.87218577056868929</v>
      </c>
      <c r="G102" s="198">
        <f>'Table S6a'!G101/'Table S7a'!G$5</f>
        <v>0.7924105493536</v>
      </c>
      <c r="H102" s="198">
        <f>'Table S6a'!H101/'Table S7a'!H$5</f>
        <v>0.7563017577652309</v>
      </c>
      <c r="I102" s="198">
        <f>'Table S6a'!I101/'Table S7a'!I$5</f>
        <v>0.71752427019694587</v>
      </c>
      <c r="J102" s="198">
        <f>'Table S6a'!J101/'Table S7a'!J$5</f>
        <v>0.80711648867897112</v>
      </c>
      <c r="K102" s="199">
        <f>'Table S6a'!K101/'Table S7a'!K$5</f>
        <v>0.65908616326986857</v>
      </c>
      <c r="L102" s="199">
        <f>'Table S6a'!L101/'Table S7a'!L$5</f>
        <v>0.84519724847154709</v>
      </c>
      <c r="M102" s="199">
        <f>'Table S6a'!M101/'Table S7a'!M$5</f>
        <v>0.73702954120946385</v>
      </c>
      <c r="N102" s="199">
        <f>'Table S6a'!N101/'Table S7a'!N$5</f>
        <v>0.75710753426854138</v>
      </c>
      <c r="O102" s="199">
        <f>'Table S6a'!O101/'Table S7a'!O$5</f>
        <v>0.66178581504145018</v>
      </c>
      <c r="P102" s="199">
        <f>'Table S6a'!P101/'Table S7a'!P$5</f>
        <v>0.67501117002885491</v>
      </c>
      <c r="Q102" s="199">
        <f>'Table S6a'!Q101/'Table S7a'!Q$5</f>
        <v>0.71323989824063705</v>
      </c>
      <c r="R102" s="199">
        <f>'Table S6a'!R101/'Table S7a'!R$5</f>
        <v>0.73236216652028396</v>
      </c>
      <c r="S102" s="199">
        <f>'Table S6a'!S101/'Table S7a'!S$5</f>
        <v>0.64568626510599658</v>
      </c>
      <c r="T102" s="199">
        <f>'Table S6a'!T101/'Table S7a'!T$5</f>
        <v>0.58314360178112268</v>
      </c>
      <c r="U102" s="141">
        <f>'Table S6a'!U101/'Table S7a'!U$5</f>
        <v>0.70189395521049047</v>
      </c>
      <c r="V102" s="141">
        <f>'Table S6a'!W101/'Table S7a'!V$5</f>
        <v>0.76405601479471996</v>
      </c>
      <c r="W102" s="141">
        <f>'Table S6a'!X102/'Table S7a'!W$5</f>
        <v>0.8658694423052542</v>
      </c>
      <c r="X102" s="93">
        <f>'Table S6a'!Y101/'Table S7a'!X$5</f>
        <v>0.8220762367358323</v>
      </c>
    </row>
    <row r="103" spans="1:24">
      <c r="A103" s="89">
        <v>96</v>
      </c>
      <c r="B103" s="120">
        <v>124839</v>
      </c>
      <c r="C103" s="120" t="s">
        <v>211</v>
      </c>
      <c r="D103" s="89" t="s">
        <v>218</v>
      </c>
      <c r="E103" s="120" t="s">
        <v>996</v>
      </c>
      <c r="F103" s="198">
        <f>'Table S6a'!F102/'Table S7a'!F$5</f>
        <v>0.94017985479046018</v>
      </c>
      <c r="G103" s="198">
        <f>'Table S6a'!G102/'Table S7a'!G$5</f>
        <v>0.91802892608506459</v>
      </c>
      <c r="H103" s="198">
        <f>'Table S6a'!H102/'Table S7a'!H$5</f>
        <v>0.92006671905788362</v>
      </c>
      <c r="I103" s="198">
        <f>'Table S6a'!I102/'Table S7a'!I$5</f>
        <v>0.88959868558781618</v>
      </c>
      <c r="J103" s="198">
        <f>'Table S6a'!J102/'Table S7a'!J$5</f>
        <v>1.029511235380165</v>
      </c>
      <c r="K103" s="199">
        <f>'Table S6a'!K102/'Table S7a'!K$5</f>
        <v>0.65147210339746775</v>
      </c>
      <c r="L103" s="199">
        <f>'Table S6a'!L102/'Table S7a'!L$5</f>
        <v>1.0537523479036557</v>
      </c>
      <c r="M103" s="199">
        <f>'Table S6a'!M102/'Table S7a'!M$5</f>
        <v>0.92880379872840624</v>
      </c>
      <c r="N103" s="199">
        <f>'Table S6a'!N102/'Table S7a'!N$5</f>
        <v>0.94388786196408825</v>
      </c>
      <c r="O103" s="199">
        <f>'Table S6a'!O102/'Table S7a'!O$5</f>
        <v>0.8293107279006835</v>
      </c>
      <c r="P103" s="199">
        <f>'Table S6a'!P102/'Table S7a'!P$5</f>
        <v>0.84134098216312381</v>
      </c>
      <c r="Q103" s="199">
        <f>'Table S6a'!Q102/'Table S7a'!Q$5</f>
        <v>0.91548866285127206</v>
      </c>
      <c r="R103" s="199">
        <f>'Table S6a'!R102/'Table S7a'!R$5</f>
        <v>0.94943939091019702</v>
      </c>
      <c r="S103" s="199">
        <f>'Table S6a'!S102/'Table S7a'!S$5</f>
        <v>0.85036069048894458</v>
      </c>
      <c r="T103" s="199">
        <f>'Table S6a'!T102/'Table S7a'!T$5</f>
        <v>0.73818169061497463</v>
      </c>
      <c r="U103" s="141">
        <f>'Table S6a'!U102/'Table S7a'!U$5</f>
        <v>0.460482994345701</v>
      </c>
      <c r="V103" s="141">
        <f>'Table S6a'!W102/'Table S7a'!V$5</f>
        <v>0.89943189216589148</v>
      </c>
      <c r="W103" s="141">
        <f>'Table S6a'!X103/'Table S7a'!W$5</f>
        <v>1.4401329246329433</v>
      </c>
      <c r="X103" s="93">
        <f>'Table S6a'!Y102/'Table S7a'!X$5</f>
        <v>0.88856905533404518</v>
      </c>
    </row>
    <row r="104" spans="1:24">
      <c r="A104" s="89">
        <v>97</v>
      </c>
      <c r="B104" s="120">
        <v>124840</v>
      </c>
      <c r="C104" s="120" t="s">
        <v>211</v>
      </c>
      <c r="D104" s="89" t="s">
        <v>218</v>
      </c>
      <c r="E104" s="120" t="s">
        <v>996</v>
      </c>
      <c r="F104" s="198">
        <f>'Table S6a'!F103/'Table S7a'!F$5</f>
        <v>1.1730232132977516</v>
      </c>
      <c r="G104" s="198">
        <f>'Table S6a'!G103/'Table S7a'!G$5</f>
        <v>1.2095992303426568</v>
      </c>
      <c r="H104" s="198">
        <f>'Table S6a'!H103/'Table S7a'!H$5</f>
        <v>1.2729307345887007</v>
      </c>
      <c r="I104" s="198">
        <f>'Table S6a'!I103/'Table S7a'!I$5</f>
        <v>1.295387735670648</v>
      </c>
      <c r="J104" s="198">
        <f>'Table S6a'!J103/'Table S7a'!J$5</f>
        <v>1.6151427559485514</v>
      </c>
      <c r="K104" s="199">
        <f>'Table S6a'!K103/'Table S7a'!K$5</f>
        <v>1.2363329963416754</v>
      </c>
      <c r="L104" s="199">
        <f>'Table S6a'!L103/'Table S7a'!L$5</f>
        <v>1.9559644270418008</v>
      </c>
      <c r="M104" s="199">
        <f>'Table S6a'!M103/'Table S7a'!M$5</f>
        <v>1.8827226350204229</v>
      </c>
      <c r="N104" s="199">
        <f>'Table S6a'!N103/'Table S7a'!N$5</f>
        <v>2.1705785939310784</v>
      </c>
      <c r="O104" s="199">
        <f>'Table S6a'!O103/'Table S7a'!O$5</f>
        <v>2.1938921377551819</v>
      </c>
      <c r="P104" s="199">
        <f>'Table S6a'!P103/'Table S7a'!P$5</f>
        <v>2.4082519781781255</v>
      </c>
      <c r="Q104" s="199">
        <f>'Table S6a'!Q103/'Table S7a'!Q$5</f>
        <v>2.7174279824738474</v>
      </c>
      <c r="R104" s="199">
        <f>'Table S6a'!R103/'Table S7a'!R$5</f>
        <v>2.7357973849440969</v>
      </c>
      <c r="S104" s="199">
        <f>'Table S6a'!S103/'Table S7a'!S$5</f>
        <v>2.550716478469782</v>
      </c>
      <c r="T104" s="199">
        <f>'Table S6a'!T103/'Table S7a'!T$5</f>
        <v>2.5662885353196416</v>
      </c>
      <c r="U104" s="141">
        <f>'Table S6a'!U103/'Table S7a'!U$5</f>
        <v>0.88942740257552189</v>
      </c>
      <c r="V104" s="141">
        <f>'Table S6a'!W103/'Table S7a'!V$5</f>
        <v>1.4857265219647224</v>
      </c>
      <c r="W104" s="141">
        <f>'Table S6a'!X104/'Table S7a'!W$5</f>
        <v>0.91099580647768996</v>
      </c>
      <c r="X104" s="93">
        <f>'Table S6a'!Y103/'Table S7a'!X$5</f>
        <v>1.9401072156772401</v>
      </c>
    </row>
    <row r="105" spans="1:24">
      <c r="A105" s="89">
        <v>98</v>
      </c>
      <c r="B105" s="120">
        <v>124841</v>
      </c>
      <c r="C105" s="120" t="s">
        <v>211</v>
      </c>
      <c r="D105" s="89" t="s">
        <v>218</v>
      </c>
      <c r="E105" s="120" t="s">
        <v>996</v>
      </c>
      <c r="F105" s="198">
        <f>'Table S6a'!F104/'Table S7a'!F$5</f>
        <v>0.88420221081908579</v>
      </c>
      <c r="G105" s="198">
        <f>'Table S6a'!G104/'Table S7a'!G$5</f>
        <v>0.86823592967206042</v>
      </c>
      <c r="H105" s="198">
        <f>'Table S6a'!H104/'Table S7a'!H$5</f>
        <v>0.86734671047017498</v>
      </c>
      <c r="I105" s="198">
        <f>'Table S6a'!I104/'Table S7a'!I$5</f>
        <v>0.82831913875841945</v>
      </c>
      <c r="J105" s="198">
        <f>'Table S6a'!J104/'Table S7a'!J$5</f>
        <v>0.9651402752974384</v>
      </c>
      <c r="K105" s="199">
        <f>'Table S6a'!K104/'Table S7a'!K$5</f>
        <v>0.73173392248989666</v>
      </c>
      <c r="L105" s="199">
        <f>'Table S6a'!L104/'Table S7a'!L$5</f>
        <v>1.0579848649512127</v>
      </c>
      <c r="M105" s="199">
        <f>'Table S6a'!M104/'Table S7a'!M$5</f>
        <v>1.0023586427857349</v>
      </c>
      <c r="N105" s="199">
        <f>'Table S6a'!N104/'Table S7a'!N$5</f>
        <v>1.1192296485217186</v>
      </c>
      <c r="O105" s="199">
        <f>'Table S6a'!O104/'Table S7a'!O$5</f>
        <v>1.0939837987644914</v>
      </c>
      <c r="P105" s="199">
        <f>'Table S6a'!P104/'Table S7a'!P$5</f>
        <v>1.1927778815671037</v>
      </c>
      <c r="Q105" s="199">
        <f>'Table S6a'!Q104/'Table S7a'!Q$5</f>
        <v>1.3254728083600693</v>
      </c>
      <c r="R105" s="199">
        <f>'Table S6a'!R104/'Table S7a'!R$5</f>
        <v>1.3689834783186539</v>
      </c>
      <c r="S105" s="199">
        <f>'Table S6a'!S104/'Table S7a'!S$5</f>
        <v>1.2671783321459296</v>
      </c>
      <c r="T105" s="199">
        <f>'Table S6a'!T104/'Table S7a'!T$5</f>
        <v>1.1700221692995867</v>
      </c>
      <c r="U105" s="141">
        <f>'Table S6a'!U104/'Table S7a'!U$5</f>
        <v>0.70781473830661312</v>
      </c>
      <c r="V105" s="141">
        <f>'Table S6a'!W104/'Table S7a'!V$5</f>
        <v>0.92781742063732964</v>
      </c>
      <c r="W105" s="141">
        <f>'Table S6a'!X105/'Table S7a'!W$5</f>
        <v>1.4486804836903076</v>
      </c>
      <c r="X105" s="93">
        <f>'Table S6a'!Y104/'Table S7a'!X$5</f>
        <v>1.3254538690699982</v>
      </c>
    </row>
    <row r="106" spans="1:24">
      <c r="A106" s="89">
        <v>99</v>
      </c>
      <c r="B106" s="120">
        <v>124842</v>
      </c>
      <c r="C106" s="120" t="s">
        <v>211</v>
      </c>
      <c r="D106" s="89" t="s">
        <v>218</v>
      </c>
      <c r="E106" s="120" t="s">
        <v>996</v>
      </c>
      <c r="F106" s="198">
        <f>'Table S6a'!F105/'Table S7a'!F$5</f>
        <v>1.388535627421686</v>
      </c>
      <c r="G106" s="198">
        <f>'Table S6a'!G105/'Table S7a'!G$5</f>
        <v>1.3923696211292913</v>
      </c>
      <c r="H106" s="198">
        <f>'Table S6a'!H105/'Table S7a'!H$5</f>
        <v>1.4237900464564937</v>
      </c>
      <c r="I106" s="198">
        <f>'Table S6a'!I105/'Table S7a'!I$5</f>
        <v>1.4162960699562035</v>
      </c>
      <c r="J106" s="198">
        <f>'Table S6a'!J105/'Table S7a'!J$5</f>
        <v>1.7278864542018035</v>
      </c>
      <c r="K106" s="199">
        <f>'Table S6a'!K105/'Table S7a'!K$5</f>
        <v>1.2217940611257605</v>
      </c>
      <c r="L106" s="199">
        <f>'Table S6a'!L105/'Table S7a'!L$5</f>
        <v>1.9096055482276824</v>
      </c>
      <c r="M106" s="199">
        <f>'Table S6a'!M105/'Table S7a'!M$5</f>
        <v>1.790739370190354</v>
      </c>
      <c r="N106" s="199">
        <f>'Table S6a'!N105/'Table S7a'!N$5</f>
        <v>1.9539971880376557</v>
      </c>
      <c r="O106" s="199">
        <f>'Table S6a'!O105/'Table S7a'!O$5</f>
        <v>1.8363118066891646</v>
      </c>
      <c r="P106" s="199">
        <f>'Table S6a'!P105/'Table S7a'!P$5</f>
        <v>1.9310229191790067</v>
      </c>
      <c r="Q106" s="199">
        <f>'Table S6a'!Q105/'Table S7a'!Q$5</f>
        <v>2.1411928528133131</v>
      </c>
      <c r="R106" s="199">
        <f>'Table S6a'!R105/'Table S7a'!R$5</f>
        <v>2.1691227398729596</v>
      </c>
      <c r="S106" s="199">
        <f>'Table S6a'!S105/'Table S7a'!S$5</f>
        <v>1.9945734320788568</v>
      </c>
      <c r="T106" s="199">
        <f>'Table S6a'!T105/'Table S7a'!T$5</f>
        <v>1.7171590519409179</v>
      </c>
      <c r="U106" s="141">
        <f>'Table S6a'!U105/'Table S7a'!U$5</f>
        <v>0.91051612772797164</v>
      </c>
      <c r="V106" s="141">
        <f>'Table S6a'!W105/'Table S7a'!V$5</f>
        <v>1.4932357822324285</v>
      </c>
      <c r="W106" s="141">
        <f>'Table S6a'!X106/'Table S7a'!W$5</f>
        <v>1.2628916412649265</v>
      </c>
      <c r="X106" s="93">
        <f>'Table S6a'!Y105/'Table S7a'!X$5</f>
        <v>1.275369556167447</v>
      </c>
    </row>
    <row r="107" spans="1:24">
      <c r="A107" s="89">
        <v>100</v>
      </c>
      <c r="B107" s="120">
        <v>124843</v>
      </c>
      <c r="C107" s="120" t="s">
        <v>211</v>
      </c>
      <c r="D107" s="89" t="s">
        <v>218</v>
      </c>
      <c r="E107" s="120" t="s">
        <v>996</v>
      </c>
      <c r="F107" s="198">
        <f>'Table S6a'!F106/'Table S7a'!F$5</f>
        <v>1.2220293007437155</v>
      </c>
      <c r="G107" s="198">
        <f>'Table S6a'!G106/'Table S7a'!G$5</f>
        <v>1.0644579300075441</v>
      </c>
      <c r="H107" s="198">
        <f>'Table S6a'!H106/'Table S7a'!H$5</f>
        <v>1.2786971847394977</v>
      </c>
      <c r="I107" s="198">
        <f>'Table S6a'!I106/'Table S7a'!I$5</f>
        <v>1.2680170613651713</v>
      </c>
      <c r="J107" s="198">
        <f>'Table S6a'!J106/'Table S7a'!J$5</f>
        <v>1.5445339827179632</v>
      </c>
      <c r="K107" s="199">
        <f>'Table S6a'!K106/'Table S7a'!K$5</f>
        <v>1.0861125316480984</v>
      </c>
      <c r="L107" s="199">
        <f>'Table S6a'!L106/'Table S7a'!L$5</f>
        <v>1.7112044850954897</v>
      </c>
      <c r="M107" s="199">
        <f>'Table S6a'!M106/'Table S7a'!M$5</f>
        <v>1.598328075622454</v>
      </c>
      <c r="N107" s="199">
        <f>'Table S6a'!N106/'Table S7a'!N$5</f>
        <v>1.7737127055193393</v>
      </c>
      <c r="O107" s="199">
        <f>'Table S6a'!O106/'Table S7a'!O$5</f>
        <v>1.7071057728503642</v>
      </c>
      <c r="P107" s="199">
        <f>'Table S6a'!P106/'Table S7a'!P$5</f>
        <v>1.8157610908835411</v>
      </c>
      <c r="Q107" s="199">
        <f>'Table S6a'!Q106/'Table S7a'!Q$5</f>
        <v>2.0189384221130657</v>
      </c>
      <c r="R107" s="199">
        <f>'Table S6a'!R106/'Table S7a'!R$5</f>
        <v>2.0377497568486578</v>
      </c>
      <c r="S107" s="199">
        <f>'Table S6a'!S106/'Table S7a'!S$5</f>
        <v>1.9004173264857733</v>
      </c>
      <c r="T107" s="199">
        <f>'Table S6a'!T106/'Table S7a'!T$5</f>
        <v>1.8153106810952129</v>
      </c>
      <c r="U107" s="141">
        <f>'Table S6a'!U106/'Table S7a'!U$5</f>
        <v>0.77474775096690107</v>
      </c>
      <c r="V107" s="141">
        <f>'Table S6a'!W106/'Table S7a'!V$5</f>
        <v>1.303305683040044</v>
      </c>
      <c r="W107" s="141">
        <f>'Table S6a'!X107/'Table S7a'!W$5</f>
        <v>1.6984550850877531</v>
      </c>
      <c r="X107" s="93">
        <f>'Table S6a'!Y106/'Table S7a'!X$5</f>
        <v>1.5260145682232074</v>
      </c>
    </row>
    <row r="108" spans="1:24">
      <c r="A108" s="89">
        <v>101</v>
      </c>
      <c r="B108" s="120">
        <v>124844</v>
      </c>
      <c r="C108" s="120" t="s">
        <v>552</v>
      </c>
      <c r="D108" s="89" t="s">
        <v>218</v>
      </c>
      <c r="E108" s="120" t="s">
        <v>996</v>
      </c>
      <c r="F108" s="198">
        <f>'Table S6a'!F107/'Table S7a'!F$5</f>
        <v>1.5211538781132685</v>
      </c>
      <c r="G108" s="198">
        <f>'Table S6a'!G107/'Table S7a'!G$5</f>
        <v>1.5535350682167515</v>
      </c>
      <c r="H108" s="198">
        <f>'Table S6a'!H107/'Table S7a'!H$5</f>
        <v>1.6279670846988079</v>
      </c>
      <c r="I108" s="198">
        <f>'Table S6a'!I107/'Table S7a'!I$5</f>
        <v>1.6389719950621962</v>
      </c>
      <c r="J108" s="198">
        <f>'Table S6a'!J107/'Table S7a'!J$5</f>
        <v>2.0317433718842031</v>
      </c>
      <c r="K108" s="199">
        <f>'Table S6a'!K107/'Table S7a'!K$5</f>
        <v>1.4439182722389374</v>
      </c>
      <c r="L108" s="199">
        <f>'Table S6a'!L107/'Table S7a'!L$5</f>
        <v>2.3291617869538741</v>
      </c>
      <c r="M108" s="199">
        <f>'Table S6a'!M107/'Table S7a'!M$5</f>
        <v>2.1969481195607665</v>
      </c>
      <c r="N108" s="199">
        <f>'Table S6a'!N107/'Table S7a'!N$5</f>
        <v>2.4573084819964386</v>
      </c>
      <c r="O108" s="199">
        <f>'Table S6a'!O107/'Table S7a'!O$5</f>
        <v>2.376869488184592</v>
      </c>
      <c r="P108" s="199">
        <f>'Table S6a'!P107/'Table S7a'!P$5</f>
        <v>2.5603429538894056</v>
      </c>
      <c r="Q108" s="199">
        <f>'Table S6a'!Q107/'Table S7a'!Q$5</f>
        <v>2.8560944467189469</v>
      </c>
      <c r="R108" s="199">
        <f>'Table S6a'!R107/'Table S7a'!R$5</f>
        <v>2.9097049723048736</v>
      </c>
      <c r="S108" s="199">
        <f>'Table S6a'!S107/'Table S7a'!S$5</f>
        <v>2.6986552472392957</v>
      </c>
      <c r="T108" s="199">
        <f>'Table S6a'!T107/'Table S7a'!T$5</f>
        <v>2.3757120938443999</v>
      </c>
      <c r="U108" s="141">
        <f>'Table S6a'!U107/'Table S7a'!U$5</f>
        <v>0.96919519390876341</v>
      </c>
      <c r="V108" s="141">
        <f>'Table S6a'!W107/'Table S7a'!V$5</f>
        <v>1.7588314214361025</v>
      </c>
      <c r="W108" s="141">
        <f>'Table S6a'!X108/'Table S7a'!W$5</f>
        <v>2.2589478990927714</v>
      </c>
      <c r="X108" s="93">
        <f>'Table S6a'!Y107/'Table S7a'!X$5</f>
        <v>1.5133452581289448</v>
      </c>
    </row>
    <row r="109" spans="1:24">
      <c r="A109" s="89">
        <v>102</v>
      </c>
      <c r="B109" s="87" t="s">
        <v>128</v>
      </c>
      <c r="C109" s="120" t="s">
        <v>633</v>
      </c>
      <c r="D109" s="89" t="s">
        <v>218</v>
      </c>
      <c r="E109" s="120" t="s">
        <v>997</v>
      </c>
      <c r="F109" s="198">
        <f>'Table S6a'!F108/'Table S7a'!F$5</f>
        <v>1.8610421836228286</v>
      </c>
      <c r="G109" s="198">
        <f>'Table S6a'!G108/'Table S7a'!G$5</f>
        <v>1.9600282758177492</v>
      </c>
      <c r="H109" s="198">
        <f>'Table S6a'!H108/'Table S7a'!H$5</f>
        <v>2.1383360894109593</v>
      </c>
      <c r="I109" s="198">
        <f>'Table S6a'!I108/'Table S7a'!I$5</f>
        <v>2.3804168541010644</v>
      </c>
      <c r="J109" s="198">
        <f>'Table S6a'!J108/'Table S7a'!J$5</f>
        <v>2.9072271513480916</v>
      </c>
      <c r="K109" s="199">
        <f>'Table S6a'!K108/'Table S7a'!K$5</f>
        <v>3.3400809716599187</v>
      </c>
      <c r="L109" s="199">
        <f>'Table S6a'!L108/'Table S7a'!L$5</f>
        <v>3.415991902834008</v>
      </c>
      <c r="M109" s="199">
        <f>'Table S6a'!M108/'Table S7a'!M$5</f>
        <v>2.891844997108155</v>
      </c>
      <c r="N109" s="199">
        <f>'Table S6a'!N108/'Table S7a'!N$5</f>
        <v>2.8547700612477938</v>
      </c>
      <c r="O109" s="199">
        <f>'Table S6a'!O108/'Table S7a'!O$5</f>
        <v>2.682795961172626</v>
      </c>
      <c r="P109" s="199">
        <f>'Table S6a'!P108/'Table S7a'!P$5</f>
        <v>2.8164055624009854</v>
      </c>
      <c r="Q109" s="199">
        <f>'Table S6a'!Q108/'Table S7a'!Q$5</f>
        <v>3.0364372469635623</v>
      </c>
      <c r="R109" s="199">
        <f>'Table S6a'!R108/'Table S7a'!R$5</f>
        <v>2.8402049078740808</v>
      </c>
      <c r="S109" s="199">
        <f>'Table S6a'!S108/'Table S7a'!S$5</f>
        <v>2.775238343998955</v>
      </c>
      <c r="T109" s="199">
        <f>'Table S6a'!T108/'Table S7a'!T$5</f>
        <v>3.3979178716020817</v>
      </c>
      <c r="U109" s="141">
        <f>'Table S6a'!U108/'Table S7a'!U$5</f>
        <v>1.5543666859456331</v>
      </c>
      <c r="V109" s="141">
        <f>'Table S6a'!W108/'Table S7a'!V$5</f>
        <v>2.3172810568932443</v>
      </c>
      <c r="W109" s="141">
        <f>'Table S6a'!X109/'Table S7a'!W$5</f>
        <v>2.8477433148436222</v>
      </c>
      <c r="X109" s="93">
        <f>'Table S6a'!Y108/'Table S7a'!X$5</f>
        <v>1.5679830847895253</v>
      </c>
    </row>
    <row r="110" spans="1:24">
      <c r="A110" s="89">
        <v>103</v>
      </c>
      <c r="B110" s="87" t="s">
        <v>124</v>
      </c>
      <c r="C110" s="120" t="s">
        <v>633</v>
      </c>
      <c r="D110" s="89" t="s">
        <v>218</v>
      </c>
      <c r="E110" s="120" t="s">
        <v>998</v>
      </c>
      <c r="F110" s="198">
        <f>'Table S6a'!F109/'Table S7a'!F$5</f>
        <v>2.0180400550374555</v>
      </c>
      <c r="G110" s="198">
        <f>'Table S6a'!G109/'Table S7a'!G$5</f>
        <v>2.0010531858873088</v>
      </c>
      <c r="H110" s="198">
        <f>'Table S6a'!H109/'Table S7a'!H$5</f>
        <v>2.2695414191308987</v>
      </c>
      <c r="I110" s="198">
        <f>'Table S6a'!I109/'Table S7a'!I$5</f>
        <v>2.5978585220291381</v>
      </c>
      <c r="J110" s="198">
        <f>'Table S6a'!J109/'Table S7a'!J$5</f>
        <v>3.6301300796611877</v>
      </c>
      <c r="K110" s="199">
        <f>'Table S6a'!K109/'Table S7a'!K$5</f>
        <v>4.5497630331753545</v>
      </c>
      <c r="L110" s="199">
        <f>'Table S6a'!L109/'Table S7a'!L$5</f>
        <v>4.7393364928909945</v>
      </c>
      <c r="M110" s="199">
        <f>'Table S6a'!M109/'Table S7a'!M$5</f>
        <v>4.3331076506431954</v>
      </c>
      <c r="N110" s="199">
        <f>'Table S6a'!N109/'Table S7a'!N$5</f>
        <v>4.6178150443553276</v>
      </c>
      <c r="O110" s="199">
        <f>'Table S6a'!O109/'Table S7a'!O$5</f>
        <v>4.4538342945240679</v>
      </c>
      <c r="P110" s="199">
        <f>'Table S6a'!P109/'Table S7a'!P$5</f>
        <v>4.6157016278590568</v>
      </c>
      <c r="Q110" s="199">
        <f>'Table S6a'!Q109/'Table S7a'!Q$5</f>
        <v>4.7393364928909945</v>
      </c>
      <c r="R110" s="199">
        <f>'Table S6a'!R109/'Table S7a'!R$5</f>
        <v>4.4008124576844958</v>
      </c>
      <c r="S110" s="199">
        <f>'Table S6a'!S109/'Table S7a'!S$5</f>
        <v>4.2806910258370277</v>
      </c>
      <c r="T110" s="199">
        <f>'Table S6a'!T109/'Table S7a'!T$5</f>
        <v>6.0031595576619265</v>
      </c>
      <c r="U110" s="141">
        <f>'Table S6a'!U109/'Table S7a'!U$5</f>
        <v>2.3696682464454972</v>
      </c>
      <c r="V110" s="141">
        <f>'Table S6a'!W109/'Table S7a'!V$5</f>
        <v>2.8873237462899484</v>
      </c>
      <c r="W110" s="141">
        <f>'Table S6a'!X110/'Table S7a'!W$5</f>
        <v>1.6075153490734875</v>
      </c>
      <c r="X110" s="93">
        <f>'Table S6a'!Y109/'Table S7a'!X$5</f>
        <v>2.4599191442166646</v>
      </c>
    </row>
    <row r="111" spans="1:24">
      <c r="A111" s="89">
        <v>104</v>
      </c>
      <c r="B111" s="87" t="s">
        <v>121</v>
      </c>
      <c r="C111" s="120" t="s">
        <v>633</v>
      </c>
      <c r="D111" s="89" t="s">
        <v>218</v>
      </c>
      <c r="E111" s="120" t="s">
        <v>999</v>
      </c>
      <c r="F111" s="198">
        <f>'Table S6a'!F110/'Table S7a'!F$5</f>
        <v>1.5631661219269573</v>
      </c>
      <c r="G111" s="198">
        <f>'Table S6a'!G110/'Table S7a'!G$5</f>
        <v>1.4584394697673486</v>
      </c>
      <c r="H111" s="198">
        <f>'Table S6a'!H110/'Table S7a'!H$5</f>
        <v>1.4182008349657416</v>
      </c>
      <c r="I111" s="198">
        <f>'Table S6a'!I110/'Table S7a'!I$5</f>
        <v>1.3985036011467729</v>
      </c>
      <c r="J111" s="198">
        <f>'Table S6a'!J110/'Table S7a'!J$5</f>
        <v>1.6067913715303348</v>
      </c>
      <c r="K111" s="199">
        <f>'Table S6a'!K110/'Table S7a'!K$5</f>
        <v>1.5733165512901195</v>
      </c>
      <c r="L111" s="199">
        <f>'Table S6a'!L110/'Table S7a'!L$5</f>
        <v>1.7306482064191315</v>
      </c>
      <c r="M111" s="199">
        <f>'Table S6a'!M110/'Table S7a'!M$5</f>
        <v>1.4384608468938236</v>
      </c>
      <c r="N111" s="199">
        <f>'Table S6a'!N110/'Table S7a'!N$5</f>
        <v>1.4522922011908794</v>
      </c>
      <c r="O111" s="199">
        <f>'Table S6a'!O110/'Table S7a'!O$5</f>
        <v>1.2889822347919053</v>
      </c>
      <c r="P111" s="199">
        <f>'Table S6a'!P110/'Table S7a'!P$5</f>
        <v>1.3681013489479301</v>
      </c>
      <c r="Q111" s="199">
        <f>'Table S6a'!Q110/'Table S7a'!Q$5</f>
        <v>1.4684287812041117</v>
      </c>
      <c r="R111" s="199">
        <f>'Table S6a'!R110/'Table S7a'!R$5</f>
        <v>1.444882547103171</v>
      </c>
      <c r="S111" s="199">
        <f>'Table S6a'!S110/'Table S7a'!S$5</f>
        <v>1.4210601108426886</v>
      </c>
      <c r="T111" s="199">
        <f>'Table S6a'!T110/'Table S7a'!T$5</f>
        <v>1.5283646498246874</v>
      </c>
      <c r="U111" s="141">
        <f>'Table S6a'!U110/'Table S7a'!U$5</f>
        <v>3.1016812011148072</v>
      </c>
      <c r="V111" s="141">
        <f>'Table S6a'!W110/'Table S7a'!V$5</f>
        <v>1.4838114937891675</v>
      </c>
      <c r="W111" s="141">
        <f>'Table S6a'!X111/'Table S7a'!W$5</f>
        <v>1.0203386928751745</v>
      </c>
      <c r="X111" s="93">
        <f>'Table S6a'!Y110/'Table S7a'!X$5</f>
        <v>1.0316458947853273</v>
      </c>
    </row>
    <row r="112" spans="1:24">
      <c r="A112" s="89">
        <v>105</v>
      </c>
      <c r="B112" s="87" t="s">
        <v>126</v>
      </c>
      <c r="C112" s="120" t="s">
        <v>633</v>
      </c>
      <c r="D112" s="89" t="s">
        <v>218</v>
      </c>
      <c r="E112" s="120" t="s">
        <v>999</v>
      </c>
      <c r="F112" s="198">
        <f>'Table S6a'!F111/'Table S7a'!F$5</f>
        <v>0.8944147127524319</v>
      </c>
      <c r="G112" s="198">
        <f>'Table S6a'!G111/'Table S7a'!G$5</f>
        <v>0.90931575807836118</v>
      </c>
      <c r="H112" s="198">
        <f>'Table S6a'!H111/'Table S7a'!H$5</f>
        <v>0.93595486761079771</v>
      </c>
      <c r="I112" s="198">
        <f>'Table S6a'!I111/'Table S7a'!I$5</f>
        <v>0.94205112536918212</v>
      </c>
      <c r="J112" s="198">
        <f>'Table S6a'!J111/'Table S7a'!J$5</f>
        <v>1.1701152563527506</v>
      </c>
      <c r="K112" s="199">
        <f>'Table S6a'!K111/'Table S7a'!K$5</f>
        <v>1.3519706691109072</v>
      </c>
      <c r="L112" s="199">
        <f>'Table S6a'!L111/'Table S7a'!L$5</f>
        <v>1.3748854262144821</v>
      </c>
      <c r="M112" s="199">
        <f>'Table S6a'!M111/'Table S7a'!M$5</f>
        <v>1.211208589760377</v>
      </c>
      <c r="N112" s="199">
        <f>'Table S6a'!N111/'Table S7a'!N$5</f>
        <v>1.2926273237913934</v>
      </c>
      <c r="O112" s="199">
        <f>'Table S6a'!O111/'Table S7a'!O$5</f>
        <v>1.2147582079003456</v>
      </c>
      <c r="P112" s="199">
        <f>'Table S6a'!P111/'Table S7a'!P$5</f>
        <v>1.2652931096321685</v>
      </c>
      <c r="Q112" s="199">
        <f>'Table S6a'!Q111/'Table S7a'!Q$5</f>
        <v>1.2985029025358998</v>
      </c>
      <c r="R112" s="199">
        <f>'Table S6a'!R111/'Table S7a'!R$5</f>
        <v>1.3094146916328402</v>
      </c>
      <c r="S112" s="199">
        <f>'Table S6a'!S111/'Table S7a'!S$5</f>
        <v>1.256615712131516</v>
      </c>
      <c r="T112" s="199">
        <f>'Table S6a'!T111/'Table S7a'!T$5</f>
        <v>1.5494740517655274</v>
      </c>
      <c r="U112" s="141">
        <f>'Table S6a'!U111/'Table S7a'!U$5</f>
        <v>0.83475186591593542</v>
      </c>
      <c r="V112" s="141">
        <f>'Table S6a'!W111/'Table S7a'!V$5</f>
        <v>1.0357036578511021</v>
      </c>
      <c r="W112" s="141">
        <f>'Table S6a'!X112/'Table S7a'!W$5</f>
        <v>2.2779769914088912</v>
      </c>
      <c r="X112" s="93">
        <f>'Table S6a'!Y111/'Table S7a'!X$5</f>
        <v>1.5679843464380421</v>
      </c>
    </row>
    <row r="113" spans="1:24">
      <c r="A113" s="89">
        <v>106</v>
      </c>
      <c r="B113" s="120">
        <v>124915</v>
      </c>
      <c r="C113" s="120" t="s">
        <v>633</v>
      </c>
      <c r="D113" s="89" t="s">
        <v>218</v>
      </c>
      <c r="E113" s="120" t="s">
        <v>1000</v>
      </c>
      <c r="F113" s="198">
        <f>'Table S6a'!F112/'Table S7a'!F$5</f>
        <v>1.4852766308740437</v>
      </c>
      <c r="G113" s="198">
        <f>'Table S6a'!G112/'Table S7a'!G$5</f>
        <v>1.6295986511550502</v>
      </c>
      <c r="H113" s="198">
        <f>'Table S6a'!H112/'Table S7a'!H$5</f>
        <v>1.7283237472952715</v>
      </c>
      <c r="I113" s="198">
        <f>'Table S6a'!I112/'Table S7a'!I$5</f>
        <v>1.7677586773342326</v>
      </c>
      <c r="J113" s="198">
        <f>'Table S6a'!J112/'Table S7a'!J$5</f>
        <v>2.2951659498439807</v>
      </c>
      <c r="K113" s="199">
        <f>'Table S6a'!K112/'Table S7a'!K$5</f>
        <v>2.1769746458185986</v>
      </c>
      <c r="L113" s="199">
        <f>'Table S6a'!L112/'Table S7a'!L$5</f>
        <v>3.0531186205894199</v>
      </c>
      <c r="M113" s="199">
        <f>'Table S6a'!M112/'Table S7a'!M$5</f>
        <v>3.1275062655453403</v>
      </c>
      <c r="N113" s="199">
        <f>'Table S6a'!N112/'Table S7a'!N$5</f>
        <v>3.9828853873746426</v>
      </c>
      <c r="O113" s="199">
        <f>'Table S6a'!O112/'Table S7a'!O$5</f>
        <v>4.0491834322087659</v>
      </c>
      <c r="P113" s="199">
        <f>'Table S6a'!P112/'Table S7a'!P$5</f>
        <v>5.0072290436447133</v>
      </c>
      <c r="Q113" s="199">
        <f>'Table S6a'!Q112/'Table S7a'!Q$5</f>
        <v>5.5220635816185881</v>
      </c>
      <c r="R113" s="199">
        <f>'Table S6a'!R112/'Table S7a'!R$5</f>
        <v>6.1009306481574272</v>
      </c>
      <c r="S113" s="199">
        <f>'Table S6a'!S112/'Table S7a'!S$5</f>
        <v>6.2945026017745489</v>
      </c>
      <c r="T113" s="199">
        <f>'Table S6a'!T112/'Table S7a'!T$5</f>
        <v>5.1988061255104618</v>
      </c>
      <c r="U113" s="141">
        <f>'Table S6a'!U112/'Table S7a'!U$5</f>
        <v>1.8479543234241338</v>
      </c>
      <c r="V113" s="141">
        <f>'Table S6a'!W112/'Table S7a'!V$5</f>
        <v>2.3135791046660557</v>
      </c>
      <c r="W113" s="141">
        <f>'Table S6a'!X113/'Table S7a'!W$5</f>
        <v>1.7161600474790917</v>
      </c>
      <c r="X113" s="93">
        <f>'Table S6a'!Y112/'Table S7a'!X$5</f>
        <v>2.8622719272325381</v>
      </c>
    </row>
    <row r="114" spans="1:24">
      <c r="A114" s="89">
        <v>107</v>
      </c>
      <c r="B114" s="120">
        <v>124916</v>
      </c>
      <c r="C114" s="120" t="s">
        <v>633</v>
      </c>
      <c r="D114" s="89" t="s">
        <v>218</v>
      </c>
      <c r="E114" s="120" t="s">
        <v>1000</v>
      </c>
      <c r="F114" s="198">
        <f>'Table S6a'!F113/'Table S7a'!F$5</f>
        <v>1.1899949148339624</v>
      </c>
      <c r="G114" s="198">
        <f>'Table S6a'!G113/'Table S7a'!G$5</f>
        <v>1.317842574552184</v>
      </c>
      <c r="H114" s="198">
        <f>'Table S6a'!H113/'Table S7a'!H$5</f>
        <v>1.392899146219517</v>
      </c>
      <c r="I114" s="198">
        <f>'Table S6a'!I113/'Table S7a'!I$5</f>
        <v>1.3989652490854407</v>
      </c>
      <c r="J114" s="198">
        <f>'Table S6a'!J113/'Table S7a'!J$5</f>
        <v>1.7859657636802613</v>
      </c>
      <c r="K114" s="199">
        <f>'Table S6a'!K113/'Table S7a'!K$5</f>
        <v>1.6025881008070562</v>
      </c>
      <c r="L114" s="199">
        <f>'Table S6a'!L113/'Table S7a'!L$5</f>
        <v>2.2421371560946803</v>
      </c>
      <c r="M114" s="199">
        <f>'Table S6a'!M113/'Table S7a'!M$5</f>
        <v>2.1862851170462503</v>
      </c>
      <c r="N114" s="199">
        <f>'Table S6a'!N113/'Table S7a'!N$5</f>
        <v>2.793603870519787</v>
      </c>
      <c r="O114" s="199">
        <f>'Table S6a'!O113/'Table S7a'!O$5</f>
        <v>2.7299161702877672</v>
      </c>
      <c r="P114" s="199">
        <f>'Table S6a'!P113/'Table S7a'!P$5</f>
        <v>3.3809620808376151</v>
      </c>
      <c r="Q114" s="199">
        <f>'Table S6a'!Q113/'Table S7a'!Q$5</f>
        <v>3.6731579985178349</v>
      </c>
      <c r="R114" s="199">
        <f>'Table S6a'!R113/'Table S7a'!R$5</f>
        <v>4.1717496205519415</v>
      </c>
      <c r="S114" s="199">
        <f>'Table S6a'!S113/'Table S7a'!S$5</f>
        <v>4.1582938863573498</v>
      </c>
      <c r="T114" s="199">
        <f>'Table S6a'!T113/'Table S7a'!T$5</f>
        <v>3.5009106556240361</v>
      </c>
      <c r="U114" s="141">
        <f>'Table S6a'!U113/'Table S7a'!U$5</f>
        <v>1.509563517563943</v>
      </c>
      <c r="V114" s="141">
        <f>'Table S6a'!W113/'Table S7a'!V$5</f>
        <v>1.733264431978276</v>
      </c>
      <c r="W114" s="141">
        <f>'Table S6a'!X114/'Table S7a'!W$5</f>
        <v>1.6125281324029195</v>
      </c>
      <c r="X114" s="93">
        <f>'Table S6a'!Y113/'Table S7a'!X$5</f>
        <v>2.4350332175251941</v>
      </c>
    </row>
    <row r="115" spans="1:24">
      <c r="A115" s="89">
        <v>108</v>
      </c>
      <c r="B115" s="120">
        <v>124917</v>
      </c>
      <c r="C115" s="120" t="s">
        <v>633</v>
      </c>
      <c r="D115" s="89" t="s">
        <v>218</v>
      </c>
      <c r="E115" s="120" t="s">
        <v>1000</v>
      </c>
      <c r="F115" s="198">
        <f>'Table S6a'!F114/'Table S7a'!F$5</f>
        <v>1.866103319219512</v>
      </c>
      <c r="G115" s="198">
        <f>'Table S6a'!G114/'Table S7a'!G$5</f>
        <v>1.7937801979002115</v>
      </c>
      <c r="H115" s="198">
        <f>'Table S6a'!H114/'Table S7a'!H$5</f>
        <v>1.7208339704340807</v>
      </c>
      <c r="I115" s="198">
        <f>'Table S6a'!I114/'Table S7a'!I$5</f>
        <v>1.6428313691112351</v>
      </c>
      <c r="J115" s="198">
        <f>'Table S6a'!J114/'Table S7a'!J$5</f>
        <v>1.6815997898454362</v>
      </c>
      <c r="K115" s="199">
        <f>'Table S6a'!K114/'Table S7a'!K$5</f>
        <v>1.5247931487436435</v>
      </c>
      <c r="L115" s="199">
        <f>'Table S6a'!L114/'Table S7a'!L$5</f>
        <v>1.7222962493320486</v>
      </c>
      <c r="M115" s="199">
        <f>'Table S6a'!M114/'Table S7a'!M$5</f>
        <v>1.3508377657968944</v>
      </c>
      <c r="N115" s="199">
        <f>'Table S6a'!N114/'Table S7a'!N$5</f>
        <v>1.3822765515994635</v>
      </c>
      <c r="O115" s="199">
        <f>'Table S6a'!O114/'Table S7a'!O$5</f>
        <v>1.1393620621846317</v>
      </c>
      <c r="P115" s="199">
        <f>'Table S6a'!P114/'Table S7a'!P$5</f>
        <v>1.2626102087010322</v>
      </c>
      <c r="Q115" s="199">
        <f>'Table S6a'!Q114/'Table S7a'!Q$5</f>
        <v>1.2640180942365435</v>
      </c>
      <c r="R115" s="199">
        <f>'Table S6a'!R114/'Table S7a'!R$5</f>
        <v>1.3823108637063535</v>
      </c>
      <c r="S115" s="199">
        <f>'Table S6a'!S114/'Table S7a'!S$5</f>
        <v>1.3169791517281384</v>
      </c>
      <c r="T115" s="199">
        <f>'Table S6a'!T114/'Table S7a'!T$5</f>
        <v>1.3209249042362015</v>
      </c>
      <c r="U115" s="141">
        <f>'Table S6a'!U114/'Table S7a'!U$5</f>
        <v>0.72016572421235092</v>
      </c>
      <c r="V115" s="141">
        <f>'Table S6a'!W114/'Table S7a'!V$5</f>
        <v>1.6864079296511034</v>
      </c>
      <c r="W115" s="141">
        <f>'Table S6a'!X115/'Table S7a'!W$5</f>
        <v>3.5173701315272035</v>
      </c>
      <c r="X115" s="93">
        <f>'Table S6a'!Y114/'Table S7a'!X$5</f>
        <v>0.77473041509299223</v>
      </c>
    </row>
    <row r="116" spans="1:24">
      <c r="A116" s="89">
        <v>109</v>
      </c>
      <c r="B116" s="120">
        <v>124918</v>
      </c>
      <c r="C116" s="120" t="s">
        <v>633</v>
      </c>
      <c r="D116" s="89" t="s">
        <v>218</v>
      </c>
      <c r="E116" s="120" t="s">
        <v>1000</v>
      </c>
      <c r="F116" s="198">
        <f>'Table S6a'!F115/'Table S7a'!F$5</f>
        <v>2.7815121862736722</v>
      </c>
      <c r="G116" s="198">
        <f>'Table S6a'!G115/'Table S7a'!G$5</f>
        <v>2.8795976487525579</v>
      </c>
      <c r="H116" s="198">
        <f>'Table S6a'!H115/'Table S7a'!H$5</f>
        <v>2.8775441796061618</v>
      </c>
      <c r="I116" s="198">
        <f>'Table S6a'!I115/'Table S7a'!I$5</f>
        <v>2.8390674712338386</v>
      </c>
      <c r="J116" s="198">
        <f>'Table S6a'!J115/'Table S7a'!J$5</f>
        <v>3.3373066178982236</v>
      </c>
      <c r="K116" s="199">
        <f>'Table S6a'!K115/'Table S7a'!K$5</f>
        <v>3.1531605950211889</v>
      </c>
      <c r="L116" s="199">
        <f>'Table S6a'!L115/'Table S7a'!L$5</f>
        <v>4.1919315724509643</v>
      </c>
      <c r="M116" s="199">
        <f>'Table S6a'!M115/'Table S7a'!M$5</f>
        <v>4.1186145536696213</v>
      </c>
      <c r="N116" s="199">
        <f>'Table S6a'!N115/'Table S7a'!N$5</f>
        <v>5.3996176723517575</v>
      </c>
      <c r="O116" s="199">
        <f>'Table S6a'!O115/'Table S7a'!O$5</f>
        <v>5.5826558364750891</v>
      </c>
      <c r="P116" s="199">
        <f>'Table S6a'!P115/'Table S7a'!P$5</f>
        <v>7.2581065930354498</v>
      </c>
      <c r="Q116" s="199">
        <f>'Table S6a'!Q115/'Table S7a'!Q$5</f>
        <v>8.230542639297143</v>
      </c>
      <c r="R116" s="199">
        <f>'Table S6a'!R115/'Table S7a'!R$5</f>
        <v>9.8224414690896324</v>
      </c>
      <c r="S116" s="199">
        <f>'Table S6a'!S115/'Table S7a'!S$5</f>
        <v>10.101427199554099</v>
      </c>
      <c r="T116" s="199">
        <f>'Table S6a'!T115/'Table S7a'!T$5</f>
        <v>6.7436288497579469</v>
      </c>
      <c r="U116" s="141">
        <f>'Table S6a'!U115/'Table S7a'!U$5</f>
        <v>2.2828387916637083</v>
      </c>
      <c r="V116" s="141">
        <f>'Table S6a'!W115/'Table S7a'!V$5</f>
        <v>3.6195785215809528</v>
      </c>
      <c r="W116" s="141">
        <f>'Table S6a'!X116/'Table S7a'!W$5</f>
        <v>2.6842433130983512</v>
      </c>
      <c r="X116" s="93">
        <f>'Table S6a'!Y115/'Table S7a'!X$5</f>
        <v>2.2278458442468279</v>
      </c>
    </row>
    <row r="117" spans="1:24">
      <c r="A117" s="89">
        <v>110</v>
      </c>
      <c r="B117" s="120">
        <v>124919</v>
      </c>
      <c r="C117" s="120" t="s">
        <v>633</v>
      </c>
      <c r="D117" s="89" t="s">
        <v>218</v>
      </c>
      <c r="E117" s="120" t="s">
        <v>1000</v>
      </c>
      <c r="F117" s="198">
        <f>'Table S6a'!F116/'Table S7a'!F$5</f>
        <v>1.6274789245823689</v>
      </c>
      <c r="G117" s="198">
        <f>'Table S6a'!G116/'Table S7a'!G$5</f>
        <v>1.6695808549911098</v>
      </c>
      <c r="H117" s="198">
        <f>'Table S6a'!H116/'Table S7a'!H$5</f>
        <v>1.7231225082183501</v>
      </c>
      <c r="I117" s="198">
        <f>'Table S6a'!I116/'Table S7a'!I$5</f>
        <v>1.7985001267990468</v>
      </c>
      <c r="J117" s="198">
        <f>'Table S6a'!J116/'Table S7a'!J$5</f>
        <v>2.3464568713980491</v>
      </c>
      <c r="K117" s="199">
        <f>'Table S6a'!K116/'Table S7a'!K$5</f>
        <v>2.4755499177705644</v>
      </c>
      <c r="L117" s="199">
        <f>'Table S6a'!L116/'Table S7a'!L$5</f>
        <v>3.4608339494724119</v>
      </c>
      <c r="M117" s="199">
        <f>'Table S6a'!M116/'Table S7a'!M$5</f>
        <v>3.7280788540114211</v>
      </c>
      <c r="N117" s="199">
        <f>'Table S6a'!N116/'Table S7a'!N$5</f>
        <v>5.3235355339045132</v>
      </c>
      <c r="O117" s="199">
        <f>'Table S6a'!O116/'Table S7a'!O$5</f>
        <v>5.7006167215260222</v>
      </c>
      <c r="P117" s="199">
        <f>'Table S6a'!P116/'Table S7a'!P$5</f>
        <v>7.5049552284882859</v>
      </c>
      <c r="Q117" s="199">
        <f>'Table S6a'!Q116/'Table S7a'!Q$5</f>
        <v>8.7104482000801529</v>
      </c>
      <c r="R117" s="199">
        <f>'Table S6a'!R116/'Table S7a'!R$5</f>
        <v>10.541348663549631</v>
      </c>
      <c r="S117" s="199">
        <f>'Table S6a'!S116/'Table S7a'!S$5</f>
        <v>10.938437724089873</v>
      </c>
      <c r="T117" s="199">
        <f>'Table S6a'!T116/'Table S7a'!T$5</f>
        <v>6.5715395518220179</v>
      </c>
      <c r="U117" s="141">
        <f>'Table S6a'!U116/'Table S7a'!U$5</f>
        <v>2.6912019322087408</v>
      </c>
      <c r="V117" s="141">
        <f>'Table S6a'!W116/'Table S7a'!V$5</f>
        <v>2.6836672003393596</v>
      </c>
      <c r="W117" s="141">
        <f>'Table S6a'!X117/'Table S7a'!W$5</f>
        <v>0.70424445616253795</v>
      </c>
      <c r="X117" s="93">
        <f>'Table S6a'!Y116/'Table S7a'!X$5</f>
        <v>3.6406005711260421</v>
      </c>
    </row>
    <row r="118" spans="1:24">
      <c r="A118" s="89">
        <v>111</v>
      </c>
      <c r="B118" s="120">
        <v>124920</v>
      </c>
      <c r="C118" s="120" t="s">
        <v>633</v>
      </c>
      <c r="D118" s="89" t="s">
        <v>218</v>
      </c>
      <c r="E118" s="120" t="s">
        <v>1000</v>
      </c>
      <c r="F118" s="198">
        <f>'Table S6a'!F117/'Table S7a'!F$5</f>
        <v>0.99308072590635343</v>
      </c>
      <c r="G118" s="198">
        <f>'Table S6a'!G117/'Table S7a'!G$5</f>
        <v>0.71340810827428092</v>
      </c>
      <c r="H118" s="198">
        <f>'Table S6a'!H117/'Table S7a'!H$5</f>
        <v>0.62260500333978241</v>
      </c>
      <c r="I118" s="198">
        <f>'Table S6a'!I117/'Table S7a'!I$5</f>
        <v>0.56720969439417446</v>
      </c>
      <c r="J118" s="198">
        <f>'Table S6a'!J117/'Table S7a'!J$5</f>
        <v>0.54811185273959728</v>
      </c>
      <c r="K118" s="199">
        <f>'Table S6a'!K117/'Table S7a'!K$5</f>
        <v>0.50519946733997634</v>
      </c>
      <c r="L118" s="199">
        <f>'Table S6a'!L117/'Table S7a'!L$5</f>
        <v>0.60874134811342673</v>
      </c>
      <c r="M118" s="199">
        <f>'Table S6a'!M117/'Table S7a'!M$5</f>
        <v>0.51266231280122443</v>
      </c>
      <c r="N118" s="199">
        <f>'Table S6a'!N117/'Table S7a'!N$5</f>
        <v>0.60186546321274259</v>
      </c>
      <c r="O118" s="199">
        <f>'Table S6a'!O117/'Table S7a'!O$5</f>
        <v>0.54975591163732629</v>
      </c>
      <c r="P118" s="199">
        <f>'Table S6a'!P117/'Table S7a'!P$5</f>
        <v>0.66609398460206626</v>
      </c>
      <c r="Q118" s="199">
        <f>'Table S6a'!Q117/'Table S7a'!Q$5</f>
        <v>0.70366005556488409</v>
      </c>
      <c r="R118" s="199">
        <f>'Table S6a'!R117/'Table S7a'!R$5</f>
        <v>0.81633938724911326</v>
      </c>
      <c r="S118" s="199">
        <f>'Table S6a'!S117/'Table S7a'!S$5</f>
        <v>0.80345351636195006</v>
      </c>
      <c r="T118" s="199">
        <f>'Table S6a'!T117/'Table S7a'!T$5</f>
        <v>0.67188145541686273</v>
      </c>
      <c r="U118" s="141">
        <f>'Table S6a'!U117/'Table S7a'!U$5</f>
        <v>0.50723870662291459</v>
      </c>
      <c r="V118" s="141">
        <f>'Table S6a'!W117/'Table S7a'!V$5</f>
        <v>0.72055480798722593</v>
      </c>
      <c r="W118" s="141">
        <f>'Table S6a'!X118/'Table S7a'!W$5</f>
        <v>0.52145114289150785</v>
      </c>
      <c r="X118" s="93">
        <f>'Table S6a'!Y117/'Table S7a'!X$5</f>
        <v>0.88825432440628327</v>
      </c>
    </row>
    <row r="119" spans="1:24">
      <c r="A119" s="89">
        <v>112</v>
      </c>
      <c r="B119" s="120">
        <v>124925</v>
      </c>
      <c r="C119" s="120" t="s">
        <v>633</v>
      </c>
      <c r="D119" s="89" t="s">
        <v>218</v>
      </c>
      <c r="E119" s="120" t="s">
        <v>1000</v>
      </c>
      <c r="F119" s="198">
        <f>'Table S6a'!F118/'Table S7a'!F$5</f>
        <v>0.48478214781048423</v>
      </c>
      <c r="G119" s="198">
        <f>'Table S6a'!G118/'Table S7a'!G$5</f>
        <v>0.43459192717369621</v>
      </c>
      <c r="H119" s="198">
        <f>'Table S6a'!H118/'Table S7a'!H$5</f>
        <v>0.42138375114771243</v>
      </c>
      <c r="I119" s="198">
        <f>'Table S6a'!I118/'Table S7a'!I$5</f>
        <v>0.40565300119613396</v>
      </c>
      <c r="J119" s="198">
        <f>'Table S6a'!J118/'Table S7a'!J$5</f>
        <v>0.45967835937422813</v>
      </c>
      <c r="K119" s="199">
        <f>'Table S6a'!K118/'Table S7a'!K$5</f>
        <v>0.36351466353295947</v>
      </c>
      <c r="L119" s="199">
        <f>'Table S6a'!L118/'Table S7a'!L$5</f>
        <v>0.52456539301665595</v>
      </c>
      <c r="M119" s="199">
        <f>'Table S6a'!M118/'Table S7a'!M$5</f>
        <v>0.52053991213846429</v>
      </c>
      <c r="N119" s="199">
        <f>'Table S6a'!N118/'Table S7a'!N$5</f>
        <v>0.68753741289222292</v>
      </c>
      <c r="O119" s="199">
        <f>'Table S6a'!O118/'Table S7a'!O$5</f>
        <v>0.67095551401800979</v>
      </c>
      <c r="P119" s="199">
        <f>'Table S6a'!P118/'Table S7a'!P$5</f>
        <v>0.85881534807520088</v>
      </c>
      <c r="Q119" s="199">
        <f>'Table S6a'!Q118/'Table S7a'!Q$5</f>
        <v>0.92337686686923737</v>
      </c>
      <c r="R119" s="199">
        <f>'Table S6a'!R118/'Table S7a'!R$5</f>
        <v>1.0797705536583961</v>
      </c>
      <c r="S119" s="199">
        <f>'Table S6a'!S118/'Table S7a'!S$5</f>
        <v>0.99227444028097511</v>
      </c>
      <c r="T119" s="199">
        <f>'Table S6a'!T118/'Table S7a'!T$5</f>
        <v>0.83262555294751328</v>
      </c>
      <c r="U119" s="141">
        <f>'Table S6a'!U118/'Table S7a'!U$5</f>
        <v>0.6242427728331279</v>
      </c>
      <c r="V119" s="141">
        <f>'Table S6a'!W118/'Table S7a'!V$5</f>
        <v>0.5129408955870568</v>
      </c>
      <c r="W119" s="141">
        <f>'Table S6a'!X119/'Table S7a'!W$5</f>
        <v>2.7714609678326902</v>
      </c>
      <c r="X119" s="93">
        <f>'Table S6a'!Y118/'Table S7a'!X$5</f>
        <v>1.7647758468231176</v>
      </c>
    </row>
    <row r="120" spans="1:24">
      <c r="A120" s="89">
        <v>113</v>
      </c>
      <c r="B120" s="120">
        <v>124926</v>
      </c>
      <c r="C120" s="120" t="s">
        <v>633</v>
      </c>
      <c r="D120" s="89" t="s">
        <v>218</v>
      </c>
      <c r="E120" s="120" t="s">
        <v>1000</v>
      </c>
      <c r="F120" s="198">
        <f>'Table S6a'!F119/'Table S7a'!F$5</f>
        <v>2.8787702293741622</v>
      </c>
      <c r="G120" s="198">
        <f>'Table S6a'!G119/'Table S7a'!G$5</f>
        <v>2.8208456118815186</v>
      </c>
      <c r="H120" s="198">
        <f>'Table S6a'!H119/'Table S7a'!H$5</f>
        <v>2.7953042410952773</v>
      </c>
      <c r="I120" s="198">
        <f>'Table S6a'!I119/'Table S7a'!I$5</f>
        <v>2.6867180868930243</v>
      </c>
      <c r="J120" s="198">
        <f>'Table S6a'!J119/'Table S7a'!J$5</f>
        <v>3.0068908638205687</v>
      </c>
      <c r="K120" s="199">
        <f>'Table S6a'!K119/'Table S7a'!K$5</f>
        <v>1.7761407595682233</v>
      </c>
      <c r="L120" s="199">
        <f>'Table S6a'!L119/'Table S7a'!L$5</f>
        <v>3.1751940678289796</v>
      </c>
      <c r="M120" s="199">
        <f>'Table S6a'!M119/'Table S7a'!M$5</f>
        <v>2.8208586244734861</v>
      </c>
      <c r="N120" s="199">
        <f>'Table S6a'!N119/'Table S7a'!N$5</f>
        <v>3.1840223814981554</v>
      </c>
      <c r="O120" s="199">
        <f>'Table S6a'!O119/'Table S7a'!O$5</f>
        <v>2.8243160419470996</v>
      </c>
      <c r="P120" s="199">
        <f>'Table S6a'!P119/'Table S7a'!P$5</f>
        <v>3.3151931152468159</v>
      </c>
      <c r="Q120" s="199">
        <f>'Table S6a'!Q119/'Table S7a'!Q$5</f>
        <v>3.5576170015192585</v>
      </c>
      <c r="R120" s="199">
        <f>'Table S6a'!R119/'Table S7a'!R$5</f>
        <v>4.0695482403726837</v>
      </c>
      <c r="S120" s="199">
        <f>'Table S6a'!S119/'Table S7a'!S$5</f>
        <v>3.9398031283690478</v>
      </c>
      <c r="T120" s="199">
        <f>'Table S6a'!T119/'Table S7a'!T$5</f>
        <v>3.2179455806454551</v>
      </c>
      <c r="U120" s="141">
        <f>'Table S6a'!U119/'Table S7a'!U$5</f>
        <v>1.2356278130363356</v>
      </c>
      <c r="V120" s="141">
        <f>'Table S6a'!W119/'Table S7a'!V$5</f>
        <v>2.8986145111038257</v>
      </c>
      <c r="W120" s="141">
        <f>'Table S6a'!X120/'Table S7a'!W$5</f>
        <v>1.5825484676733905</v>
      </c>
      <c r="X120" s="93">
        <f>'Table S6a'!Y119/'Table S7a'!X$5</f>
        <v>1.1429470946495726</v>
      </c>
    </row>
    <row r="121" spans="1:24">
      <c r="A121" s="89">
        <v>114</v>
      </c>
      <c r="B121" s="120">
        <v>124927</v>
      </c>
      <c r="C121" s="120" t="s">
        <v>633</v>
      </c>
      <c r="D121" s="89" t="s">
        <v>218</v>
      </c>
      <c r="E121" s="120" t="s">
        <v>1000</v>
      </c>
      <c r="F121" s="198">
        <f>'Table S6a'!F120/'Table S7a'!F$5</f>
        <v>1.7290155850680571</v>
      </c>
      <c r="G121" s="198">
        <f>'Table S6a'!G120/'Table S7a'!G$5</f>
        <v>1.7154162716994803</v>
      </c>
      <c r="H121" s="198">
        <f>'Table S6a'!H120/'Table S7a'!H$5</f>
        <v>1.6837556777216505</v>
      </c>
      <c r="I121" s="198">
        <f>'Table S6a'!I120/'Table S7a'!I$5</f>
        <v>1.5419947642356975</v>
      </c>
      <c r="J121" s="198">
        <f>'Table S6a'!J120/'Table S7a'!J$5</f>
        <v>1.6371931730241638</v>
      </c>
      <c r="K121" s="199">
        <f>'Table S6a'!K120/'Table S7a'!K$5</f>
        <v>0.55888872921188504</v>
      </c>
      <c r="L121" s="199">
        <f>'Table S6a'!L120/'Table S7a'!L$5</f>
        <v>1.6945267488797542</v>
      </c>
      <c r="M121" s="199">
        <f>'Table S6a'!M120/'Table S7a'!M$5</f>
        <v>1.4825730758614186</v>
      </c>
      <c r="N121" s="199">
        <f>'Table S6a'!N120/'Table S7a'!N$5</f>
        <v>1.6796943321002777</v>
      </c>
      <c r="O121" s="199">
        <f>'Table S6a'!O120/'Table S7a'!O$5</f>
        <v>1.4414501945709681</v>
      </c>
      <c r="P121" s="199">
        <f>'Table S6a'!P120/'Table S7a'!P$5</f>
        <v>1.6856150516680948</v>
      </c>
      <c r="Q121" s="199">
        <f>'Table S6a'!Q120/'Table S7a'!Q$5</f>
        <v>1.7767530051666141</v>
      </c>
      <c r="R121" s="199">
        <f>'Table S6a'!R120/'Table S7a'!R$5</f>
        <v>1.9735614933918229</v>
      </c>
      <c r="S121" s="199">
        <f>'Table S6a'!S120/'Table S7a'!S$5</f>
        <v>1.755859047782683</v>
      </c>
      <c r="T121" s="199">
        <f>'Table S6a'!T120/'Table S7a'!T$5</f>
        <v>1.7083764432640596</v>
      </c>
      <c r="U121" s="141">
        <f>'Table S6a'!U120/'Table S7a'!U$5</f>
        <v>0.42787380157917065</v>
      </c>
      <c r="V121" s="141">
        <f>'Table S6a'!W120/'Table S7a'!V$5</f>
        <v>1.678145424062031</v>
      </c>
      <c r="W121" s="141">
        <f>'Table S6a'!X121/'Table S7a'!W$5</f>
        <v>1.5696170659313844</v>
      </c>
      <c r="X121" s="93">
        <f>'Table S6a'!Y120/'Table S7a'!X$5</f>
        <v>0.99798732677406821</v>
      </c>
    </row>
    <row r="122" spans="1:24">
      <c r="A122" s="89">
        <v>115</v>
      </c>
      <c r="B122" s="120">
        <v>124928</v>
      </c>
      <c r="C122" s="120" t="s">
        <v>633</v>
      </c>
      <c r="D122" s="89" t="s">
        <v>218</v>
      </c>
      <c r="E122" s="120" t="s">
        <v>1000</v>
      </c>
      <c r="F122" s="198">
        <f>'Table S6a'!F121/'Table S7a'!F$5</f>
        <v>1.7229172023997079</v>
      </c>
      <c r="G122" s="198">
        <f>'Table S6a'!G121/'Table S7a'!G$5</f>
        <v>1.7106120536953622</v>
      </c>
      <c r="H122" s="198">
        <f>'Table S6a'!H121/'Table S7a'!H$5</f>
        <v>1.6795500658825426</v>
      </c>
      <c r="I122" s="198">
        <f>'Table S6a'!I121/'Table S7a'!I$5</f>
        <v>1.5317954470158144</v>
      </c>
      <c r="J122" s="198">
        <f>'Table S6a'!J121/'Table S7a'!J$5</f>
        <v>1.6260225296490323</v>
      </c>
      <c r="K122" s="199">
        <f>'Table S6a'!K121/'Table S7a'!K$5</f>
        <v>0.5423438443675398</v>
      </c>
      <c r="L122" s="199">
        <f>'Table S6a'!L121/'Table S7a'!L$5</f>
        <v>1.6724485790040866</v>
      </c>
      <c r="M122" s="199">
        <f>'Table S6a'!M121/'Table S7a'!M$5</f>
        <v>1.4674070844225582</v>
      </c>
      <c r="N122" s="199">
        <f>'Table S6a'!N121/'Table S7a'!N$5</f>
        <v>1.6536877551303952</v>
      </c>
      <c r="O122" s="199">
        <f>'Table S6a'!O121/'Table S7a'!O$5</f>
        <v>1.4264155674365917</v>
      </c>
      <c r="P122" s="199">
        <f>'Table S6a'!P121/'Table S7a'!P$5</f>
        <v>1.6393753439478376</v>
      </c>
      <c r="Q122" s="199">
        <f>'Table S6a'!Q121/'Table S7a'!Q$5</f>
        <v>1.7298101000002875</v>
      </c>
      <c r="R122" s="199">
        <f>'Table S6a'!R121/'Table S7a'!R$5</f>
        <v>1.9218768301101468</v>
      </c>
      <c r="S122" s="199">
        <f>'Table S6a'!S121/'Table S7a'!S$5</f>
        <v>1.732546351554997</v>
      </c>
      <c r="T122" s="199">
        <f>'Table S6a'!T121/'Table S7a'!T$5</f>
        <v>1.6590816732551259</v>
      </c>
      <c r="U122" s="141">
        <f>'Table S6a'!U121/'Table S7a'!U$5</f>
        <v>0.42610599909985719</v>
      </c>
      <c r="V122" s="141">
        <f>'Table S6a'!W121/'Table S7a'!V$5</f>
        <v>1.6642897740073239</v>
      </c>
      <c r="W122" s="141">
        <f>'Table S6a'!X122/'Table S7a'!W$5</f>
        <v>5.3509179013830934</v>
      </c>
      <c r="X122" s="93">
        <f>'Table S6a'!Y121/'Table S7a'!X$5</f>
        <v>0.97720347271782637</v>
      </c>
    </row>
    <row r="123" spans="1:24">
      <c r="A123" s="89">
        <v>116</v>
      </c>
      <c r="B123" s="120">
        <v>124929</v>
      </c>
      <c r="C123" s="120" t="s">
        <v>633</v>
      </c>
      <c r="D123" s="89" t="s">
        <v>218</v>
      </c>
      <c r="E123" s="120" t="s">
        <v>1000</v>
      </c>
      <c r="F123" s="198">
        <f>'Table S6a'!F122/'Table S7a'!F$5</f>
        <v>5.149663325323103</v>
      </c>
      <c r="G123" s="198">
        <f>'Table S6a'!G122/'Table S7a'!G$5</f>
        <v>5.5551700127181229</v>
      </c>
      <c r="H123" s="198">
        <f>'Table S6a'!H122/'Table S7a'!H$5</f>
        <v>5.0741724723063797</v>
      </c>
      <c r="I123" s="198">
        <f>'Table S6a'!I122/'Table S7a'!I$5</f>
        <v>4.8288580761783058</v>
      </c>
      <c r="J123" s="198">
        <f>'Table S6a'!J122/'Table S7a'!J$5</f>
        <v>5.2442553989423306</v>
      </c>
      <c r="K123" s="199">
        <f>'Table S6a'!K122/'Table S7a'!K$5</f>
        <v>3.1002917662810399</v>
      </c>
      <c r="L123" s="199">
        <f>'Table S6a'!L122/'Table S7a'!L$5</f>
        <v>5.638368909511871</v>
      </c>
      <c r="M123" s="199">
        <f>'Table S6a'!M122/'Table S7a'!M$5</f>
        <v>4.9855953516072793</v>
      </c>
      <c r="N123" s="199">
        <f>'Table S6a'!N122/'Table S7a'!N$5</f>
        <v>5.946181974201088</v>
      </c>
      <c r="O123" s="199">
        <f>'Table S6a'!O122/'Table S7a'!O$5</f>
        <v>5.611222601987305</v>
      </c>
      <c r="P123" s="199">
        <f>'Table S6a'!P122/'Table S7a'!P$5</f>
        <v>7.0171368276364436</v>
      </c>
      <c r="Q123" s="199">
        <f>'Table S6a'!Q122/'Table S7a'!Q$5</f>
        <v>7.7663499751047338</v>
      </c>
      <c r="R123" s="199">
        <f>'Table S6a'!R122/'Table S7a'!R$5</f>
        <v>9.0297177645852251</v>
      </c>
      <c r="S123" s="199">
        <f>'Table S6a'!S122/'Table S7a'!S$5</f>
        <v>9.2755175765029581</v>
      </c>
      <c r="T123" s="199">
        <f>'Table S6a'!T122/'Table S7a'!T$5</f>
        <v>7.5485502400262545</v>
      </c>
      <c r="U123" s="141">
        <f>'Table S6a'!U122/'Table S7a'!U$5</f>
        <v>1.752168589880791</v>
      </c>
      <c r="V123" s="141">
        <f>'Table S6a'!W122/'Table S7a'!V$5</f>
        <v>5.6488628473383402</v>
      </c>
      <c r="W123" s="141">
        <f>'Table S6a'!X123/'Table S7a'!W$5</f>
        <v>6.5617850841893928</v>
      </c>
      <c r="X123" s="93">
        <f>'Table S6a'!Y122/'Table S7a'!X$5</f>
        <v>1.3291004895907255</v>
      </c>
    </row>
    <row r="124" spans="1:24">
      <c r="A124" s="89">
        <v>117</v>
      </c>
      <c r="B124" s="120">
        <v>124930</v>
      </c>
      <c r="C124" s="120" t="s">
        <v>633</v>
      </c>
      <c r="D124" s="89" t="s">
        <v>218</v>
      </c>
      <c r="E124" s="120" t="s">
        <v>1000</v>
      </c>
      <c r="F124" s="198">
        <f>'Table S6a'!F123/'Table S7a'!F$5</f>
        <v>6.5481562947405694</v>
      </c>
      <c r="G124" s="198">
        <f>'Table S6a'!G123/'Table S7a'!G$5</f>
        <v>7.0491274999239488</v>
      </c>
      <c r="H124" s="198">
        <f>'Table S6a'!H123/'Table S7a'!H$5</f>
        <v>6.3907780202018669</v>
      </c>
      <c r="I124" s="198">
        <f>'Table S6a'!I123/'Table S7a'!I$5</f>
        <v>6.0343848052395197</v>
      </c>
      <c r="J124" s="198">
        <f>'Table S6a'!J123/'Table S7a'!J$5</f>
        <v>6.4651375483834599</v>
      </c>
      <c r="K124" s="199">
        <f>'Table S6a'!K123/'Table S7a'!K$5</f>
        <v>3.7607551034467401</v>
      </c>
      <c r="L124" s="199">
        <f>'Table S6a'!L123/'Table S7a'!L$5</f>
        <v>6.7690463839274733</v>
      </c>
      <c r="M124" s="199">
        <f>'Table S6a'!M123/'Table S7a'!M$5</f>
        <v>5.8942724308632348</v>
      </c>
      <c r="N124" s="199">
        <f>'Table S6a'!N123/'Table S7a'!N$5</f>
        <v>6.8190363115882926</v>
      </c>
      <c r="O124" s="199">
        <f>'Table S6a'!O123/'Table S7a'!O$5</f>
        <v>6.405849790327542</v>
      </c>
      <c r="P124" s="199">
        <f>'Table S6a'!P123/'Table S7a'!P$5</f>
        <v>7.93732488721046</v>
      </c>
      <c r="Q124" s="199">
        <f>'Table S6a'!Q123/'Table S7a'!Q$5</f>
        <v>8.7781081198481061</v>
      </c>
      <c r="R124" s="199">
        <f>'Table S6a'!R123/'Table S7a'!R$5</f>
        <v>10.076619257173476</v>
      </c>
      <c r="S124" s="199">
        <f>'Table S6a'!S123/'Table S7a'!S$5</f>
        <v>10.333593169646329</v>
      </c>
      <c r="T124" s="199">
        <f>'Table S6a'!T123/'Table S7a'!T$5</f>
        <v>8.5503044839568414</v>
      </c>
      <c r="U124" s="141">
        <f>'Table S6a'!U123/'Table S7a'!U$5</f>
        <v>1.815187240885656</v>
      </c>
      <c r="V124" s="141">
        <f>'Table S6a'!W123/'Table S7a'!V$5</f>
        <v>6.9547618423576507</v>
      </c>
      <c r="W124" s="141">
        <f>'Table S6a'!X124/'Table S7a'!W$5</f>
        <v>0</v>
      </c>
      <c r="X124" s="93">
        <f>'Table S6a'!Y123/'Table S7a'!X$5</f>
        <v>1.1988756961541085</v>
      </c>
    </row>
    <row r="126" spans="1:24">
      <c r="E126" s="58" t="s">
        <v>921</v>
      </c>
      <c r="F126" s="9">
        <f>MIN(F7:F124)</f>
        <v>0.2850141913316101</v>
      </c>
      <c r="G126" s="9">
        <f t="shared" ref="G126:X126" si="0">MIN(G7:G124)</f>
        <v>0.24932458359872769</v>
      </c>
      <c r="H126" s="9">
        <f t="shared" si="0"/>
        <v>0.22468841765774425</v>
      </c>
      <c r="I126" s="9">
        <f t="shared" si="0"/>
        <v>0.20906905187184976</v>
      </c>
      <c r="J126" s="9">
        <f t="shared" si="0"/>
        <v>0.20887564849361495</v>
      </c>
      <c r="K126" s="9">
        <f t="shared" si="0"/>
        <v>0.18407166523499816</v>
      </c>
      <c r="L126" s="9">
        <f t="shared" si="0"/>
        <v>0.21475027610749786</v>
      </c>
      <c r="M126" s="9">
        <f t="shared" si="0"/>
        <v>0.17530634784285543</v>
      </c>
      <c r="N126" s="9">
        <f t="shared" si="0"/>
        <v>0.18879145152307503</v>
      </c>
      <c r="O126" s="9">
        <f t="shared" si="0"/>
        <v>0.17741847251566087</v>
      </c>
      <c r="P126" s="9">
        <f t="shared" si="0"/>
        <v>0.19741019170130239</v>
      </c>
      <c r="Q126" s="9">
        <f t="shared" si="0"/>
        <v>0.20452407248333132</v>
      </c>
      <c r="R126" s="9">
        <f t="shared" si="0"/>
        <v>0.20661105281479386</v>
      </c>
      <c r="S126" s="9">
        <f t="shared" si="0"/>
        <v>0.19792652175806255</v>
      </c>
      <c r="T126" s="9">
        <f t="shared" si="0"/>
        <v>0.25711597683618798</v>
      </c>
      <c r="U126" s="9">
        <f t="shared" si="0"/>
        <v>0.27172483915642587</v>
      </c>
      <c r="V126" s="9">
        <f t="shared" si="0"/>
        <v>0.24361465806973734</v>
      </c>
      <c r="W126" s="9">
        <f t="shared" si="0"/>
        <v>0</v>
      </c>
      <c r="X126" s="9">
        <f t="shared" si="0"/>
        <v>0.56633028853124534</v>
      </c>
    </row>
    <row r="127" spans="1:24">
      <c r="E127" s="58" t="s">
        <v>922</v>
      </c>
      <c r="F127" s="9">
        <f>MAX(F7:F124)</f>
        <v>27.970931144455477</v>
      </c>
      <c r="G127" s="9">
        <f t="shared" ref="G127:X127" si="1">MAX(G7:G124)</f>
        <v>45.449478188538151</v>
      </c>
      <c r="H127" s="9">
        <f t="shared" si="1"/>
        <v>53.644394731435618</v>
      </c>
      <c r="I127" s="9">
        <f t="shared" si="1"/>
        <v>56.726094003241485</v>
      </c>
      <c r="J127" s="9">
        <f t="shared" si="1"/>
        <v>75.28995252709862</v>
      </c>
      <c r="K127" s="9">
        <f t="shared" si="1"/>
        <v>58.616963803349535</v>
      </c>
      <c r="L127" s="9">
        <f t="shared" si="1"/>
        <v>68.881685575364656</v>
      </c>
      <c r="M127" s="9">
        <f t="shared" si="1"/>
        <v>60.970903758586097</v>
      </c>
      <c r="N127" s="9">
        <f t="shared" si="1"/>
        <v>59.981437615149112</v>
      </c>
      <c r="O127" s="9">
        <f t="shared" si="1"/>
        <v>51.095793221508394</v>
      </c>
      <c r="P127" s="9">
        <f t="shared" si="1"/>
        <v>53.672515444060792</v>
      </c>
      <c r="Q127" s="9">
        <f t="shared" si="1"/>
        <v>59.247253736718896</v>
      </c>
      <c r="R127" s="9">
        <f t="shared" si="1"/>
        <v>62.293961344667522</v>
      </c>
      <c r="S127" s="9">
        <f t="shared" si="1"/>
        <v>57.423188860424176</v>
      </c>
      <c r="T127" s="9">
        <f t="shared" si="1"/>
        <v>38.120234970628672</v>
      </c>
      <c r="U127" s="9">
        <f t="shared" si="1"/>
        <v>10.504201680672269</v>
      </c>
      <c r="V127" s="9">
        <f t="shared" si="1"/>
        <v>45.716174324873045</v>
      </c>
      <c r="W127" s="9">
        <f t="shared" si="1"/>
        <v>42.567363619706342</v>
      </c>
      <c r="X127" s="9">
        <f t="shared" si="1"/>
        <v>4.5803195592286485</v>
      </c>
    </row>
    <row r="128" spans="1:24">
      <c r="E128" s="5" t="s">
        <v>385</v>
      </c>
      <c r="F128" s="9">
        <f>AVERAGE(F7:F124)</f>
        <v>2.9063597648232569</v>
      </c>
      <c r="G128" s="9">
        <f t="shared" ref="G128:X128" si="2">AVERAGE(G7:G124)</f>
        <v>3.3403513856292943</v>
      </c>
      <c r="H128" s="9">
        <f t="shared" si="2"/>
        <v>3.5673333575981472</v>
      </c>
      <c r="I128" s="9">
        <f t="shared" si="2"/>
        <v>3.6694177444151439</v>
      </c>
      <c r="J128" s="9">
        <f t="shared" si="2"/>
        <v>4.4995159482371996</v>
      </c>
      <c r="K128" s="9">
        <f t="shared" si="2"/>
        <v>3.8860264778800415</v>
      </c>
      <c r="L128" s="9">
        <f t="shared" si="2"/>
        <v>4.9779282681543009</v>
      </c>
      <c r="M128" s="9">
        <f t="shared" si="2"/>
        <v>4.4897460032319341</v>
      </c>
      <c r="N128" s="9">
        <f t="shared" si="2"/>
        <v>4.7942810610111097</v>
      </c>
      <c r="O128" s="9">
        <f t="shared" si="2"/>
        <v>4.5304349505382691</v>
      </c>
      <c r="P128" s="9">
        <f t="shared" si="2"/>
        <v>4.9084068974264863</v>
      </c>
      <c r="Q128" s="9">
        <f t="shared" si="2"/>
        <v>5.3332936352558136</v>
      </c>
      <c r="R128" s="9">
        <f t="shared" si="2"/>
        <v>5.3627749432755545</v>
      </c>
      <c r="S128" s="9">
        <f t="shared" si="2"/>
        <v>5.1174423674361567</v>
      </c>
      <c r="T128" s="9">
        <f t="shared" si="2"/>
        <v>4.9950244596234592</v>
      </c>
      <c r="U128" s="9">
        <f t="shared" si="2"/>
        <v>1.8210268309925755</v>
      </c>
      <c r="V128" s="9">
        <f t="shared" si="2"/>
        <v>3.6982268682919126</v>
      </c>
      <c r="W128" s="9">
        <f t="shared" si="2"/>
        <v>3.5402899203447</v>
      </c>
      <c r="X128" s="9">
        <f t="shared" si="2"/>
        <v>1.7358284197129865</v>
      </c>
    </row>
    <row r="129" spans="4:24">
      <c r="E129" s="5" t="s">
        <v>386</v>
      </c>
      <c r="F129" s="9">
        <f>MEDIAN(F7:F124)</f>
        <v>1.5953225232546631</v>
      </c>
      <c r="G129" s="9">
        <f t="shared" ref="G129:X129" si="3">MEDIAN(G7:G124)</f>
        <v>1.590181010319363</v>
      </c>
      <c r="H129" s="9">
        <f t="shared" si="3"/>
        <v>1.6668810242268428</v>
      </c>
      <c r="I129" s="9">
        <f t="shared" si="3"/>
        <v>1.6346064825277868</v>
      </c>
      <c r="J129" s="9">
        <f t="shared" si="3"/>
        <v>2.0792791674176598</v>
      </c>
      <c r="K129" s="9">
        <f t="shared" si="3"/>
        <v>2.02971718129852</v>
      </c>
      <c r="L129" s="9">
        <f t="shared" si="3"/>
        <v>2.5837105603858412</v>
      </c>
      <c r="M129" s="9">
        <f t="shared" si="3"/>
        <v>2.4001858703938037</v>
      </c>
      <c r="N129" s="9">
        <f t="shared" si="3"/>
        <v>2.7931184522879731</v>
      </c>
      <c r="O129" s="9">
        <f t="shared" si="3"/>
        <v>2.6976566861528664</v>
      </c>
      <c r="P129" s="9">
        <f t="shared" si="3"/>
        <v>2.8951181959324415</v>
      </c>
      <c r="Q129" s="9">
        <f t="shared" si="3"/>
        <v>3.180925219684021</v>
      </c>
      <c r="R129" s="9">
        <f t="shared" si="3"/>
        <v>3.1149801118459512</v>
      </c>
      <c r="S129" s="9">
        <f t="shared" si="3"/>
        <v>3.0135754140706155</v>
      </c>
      <c r="T129" s="9">
        <f t="shared" si="3"/>
        <v>3.1440508460178078</v>
      </c>
      <c r="U129" s="9">
        <f t="shared" si="3"/>
        <v>1.7427402174093689</v>
      </c>
      <c r="V129" s="9">
        <f t="shared" si="3"/>
        <v>1.9669852568571575</v>
      </c>
      <c r="W129" s="9">
        <f t="shared" si="3"/>
        <v>1.9333461688815454</v>
      </c>
      <c r="X129" s="9">
        <f t="shared" si="3"/>
        <v>1.5253865563111415</v>
      </c>
    </row>
    <row r="131" spans="4:24">
      <c r="D131" s="5" t="s">
        <v>495</v>
      </c>
      <c r="E131" s="58" t="s">
        <v>921</v>
      </c>
      <c r="F131" s="9">
        <f>MIN(F61:F68)</f>
        <v>0.68988731840466055</v>
      </c>
      <c r="G131" s="9">
        <f t="shared" ref="G131:X131" si="4">MIN(G61:G68)</f>
        <v>0.70845571413811925</v>
      </c>
      <c r="H131" s="9">
        <f t="shared" si="4"/>
        <v>0.72758069233668354</v>
      </c>
      <c r="I131" s="9">
        <f t="shared" si="4"/>
        <v>0.71556213719660344</v>
      </c>
      <c r="J131" s="9">
        <f t="shared" si="4"/>
        <v>0.81334233139083734</v>
      </c>
      <c r="K131" s="9">
        <f t="shared" si="4"/>
        <v>0.76454179150738699</v>
      </c>
      <c r="L131" s="9">
        <f t="shared" si="4"/>
        <v>0.77487343733856795</v>
      </c>
      <c r="M131" s="9">
        <f t="shared" si="4"/>
        <v>0.66417723200448686</v>
      </c>
      <c r="N131" s="9">
        <f t="shared" si="4"/>
        <v>0.68877638874539382</v>
      </c>
      <c r="O131" s="9">
        <f t="shared" si="4"/>
        <v>0.6348360691448508</v>
      </c>
      <c r="P131" s="9">
        <f t="shared" si="4"/>
        <v>0.69177106869646066</v>
      </c>
      <c r="Q131" s="9">
        <f t="shared" si="4"/>
        <v>0.82653166649447252</v>
      </c>
      <c r="R131" s="9">
        <f t="shared" si="4"/>
        <v>0.85394215543434027</v>
      </c>
      <c r="S131" s="9">
        <f t="shared" si="4"/>
        <v>0.7998693546720701</v>
      </c>
      <c r="T131" s="9">
        <f t="shared" si="4"/>
        <v>0.6346582439153986</v>
      </c>
      <c r="U131" s="9">
        <f t="shared" si="4"/>
        <v>0.39112659218042001</v>
      </c>
      <c r="V131" s="9">
        <f t="shared" si="4"/>
        <v>0.70348060378602539</v>
      </c>
      <c r="W131" s="9">
        <f t="shared" si="4"/>
        <v>0.67959771922852419</v>
      </c>
      <c r="X131" s="9">
        <f t="shared" si="4"/>
        <v>0.95349447665748888</v>
      </c>
    </row>
    <row r="132" spans="4:24">
      <c r="D132" s="5" t="s">
        <v>764</v>
      </c>
      <c r="E132" s="58" t="s">
        <v>922</v>
      </c>
      <c r="F132" s="9">
        <f>MAX(F61:F68)</f>
        <v>27.970931144455477</v>
      </c>
      <c r="G132" s="9">
        <f t="shared" ref="G132:X132" si="5">MAX(G61:G68)</f>
        <v>45.449478188538151</v>
      </c>
      <c r="H132" s="9">
        <f t="shared" si="5"/>
        <v>53.644394731435618</v>
      </c>
      <c r="I132" s="9">
        <f t="shared" si="5"/>
        <v>56.726094003241485</v>
      </c>
      <c r="J132" s="9">
        <f t="shared" si="5"/>
        <v>75.28995252709862</v>
      </c>
      <c r="K132" s="9">
        <f t="shared" si="5"/>
        <v>58.616963803349535</v>
      </c>
      <c r="L132" s="9">
        <f t="shared" si="5"/>
        <v>68.881685575364656</v>
      </c>
      <c r="M132" s="9">
        <f t="shared" si="5"/>
        <v>60.970903758586097</v>
      </c>
      <c r="N132" s="9">
        <f t="shared" si="5"/>
        <v>59.981437615149112</v>
      </c>
      <c r="O132" s="9">
        <f t="shared" si="5"/>
        <v>51.095793221508394</v>
      </c>
      <c r="P132" s="9">
        <f t="shared" si="5"/>
        <v>53.672515444060792</v>
      </c>
      <c r="Q132" s="9">
        <f t="shared" si="5"/>
        <v>59.247253736718896</v>
      </c>
      <c r="R132" s="9">
        <f t="shared" si="5"/>
        <v>62.293961344667522</v>
      </c>
      <c r="S132" s="9">
        <f t="shared" si="5"/>
        <v>57.423188860424176</v>
      </c>
      <c r="T132" s="9">
        <f t="shared" si="5"/>
        <v>38.074657199454606</v>
      </c>
      <c r="U132" s="9">
        <f t="shared" si="5"/>
        <v>4.5342286022999145</v>
      </c>
      <c r="V132" s="9">
        <f t="shared" si="5"/>
        <v>45.716174324873045</v>
      </c>
      <c r="W132" s="9">
        <f t="shared" si="5"/>
        <v>42.567363619706342</v>
      </c>
      <c r="X132" s="9">
        <f t="shared" si="5"/>
        <v>2.850215253118813</v>
      </c>
    </row>
    <row r="133" spans="4:24">
      <c r="E133" s="5" t="s">
        <v>385</v>
      </c>
      <c r="F133" s="9">
        <f>AVERAGE(F61:F68)</f>
        <v>7.5754192357155992</v>
      </c>
      <c r="G133" s="9">
        <f t="shared" ref="G133:X133" si="6">AVERAGE(G61:G68)</f>
        <v>10.947636172465657</v>
      </c>
      <c r="H133" s="9">
        <f t="shared" si="6"/>
        <v>12.428868788325609</v>
      </c>
      <c r="I133" s="9">
        <f t="shared" si="6"/>
        <v>13.037807752478948</v>
      </c>
      <c r="J133" s="9">
        <f t="shared" si="6"/>
        <v>16.847411573881388</v>
      </c>
      <c r="K133" s="9">
        <f t="shared" si="6"/>
        <v>13.194893384976856</v>
      </c>
      <c r="L133" s="9">
        <f t="shared" si="6"/>
        <v>15.698337436082529</v>
      </c>
      <c r="M133" s="9">
        <f t="shared" si="6"/>
        <v>13.792231272847458</v>
      </c>
      <c r="N133" s="9">
        <f t="shared" si="6"/>
        <v>13.715584956254386</v>
      </c>
      <c r="O133" s="9">
        <f t="shared" si="6"/>
        <v>12.005633896945188</v>
      </c>
      <c r="P133" s="9">
        <f t="shared" si="6"/>
        <v>12.693690755600938</v>
      </c>
      <c r="Q133" s="9">
        <f t="shared" si="6"/>
        <v>14.019973190328093</v>
      </c>
      <c r="R133" s="9">
        <f t="shared" si="6"/>
        <v>14.554313230808281</v>
      </c>
      <c r="S133" s="9">
        <f t="shared" si="6"/>
        <v>13.436065014806859</v>
      </c>
      <c r="T133" s="9">
        <f t="shared" si="6"/>
        <v>10.203363322573614</v>
      </c>
      <c r="U133" s="9">
        <f t="shared" si="6"/>
        <v>1.7795192780301508</v>
      </c>
      <c r="V133" s="9">
        <f t="shared" si="6"/>
        <v>11.078945560756731</v>
      </c>
      <c r="W133" s="9">
        <f t="shared" si="6"/>
        <v>10.233820641076846</v>
      </c>
      <c r="X133" s="9">
        <f t="shared" si="6"/>
        <v>1.3993818503620596</v>
      </c>
    </row>
    <row r="134" spans="4:24">
      <c r="E134" s="5" t="s">
        <v>386</v>
      </c>
      <c r="F134" s="9">
        <f>MEDIAN(F61:F68)</f>
        <v>3.4212538481926877</v>
      </c>
      <c r="G134" s="9">
        <f t="shared" ref="G134:X134" si="7">MEDIAN(G61:G68)</f>
        <v>4.4594237135216144</v>
      </c>
      <c r="H134" s="9">
        <f t="shared" si="7"/>
        <v>4.315144887713771</v>
      </c>
      <c r="I134" s="9">
        <f t="shared" si="7"/>
        <v>4.1153008349915492</v>
      </c>
      <c r="J134" s="9">
        <f t="shared" si="7"/>
        <v>4.2088258383705277</v>
      </c>
      <c r="K134" s="9">
        <f t="shared" si="7"/>
        <v>3.6985285257459841</v>
      </c>
      <c r="L134" s="9">
        <f t="shared" si="7"/>
        <v>5.0512899179555344</v>
      </c>
      <c r="M134" s="9">
        <f t="shared" si="7"/>
        <v>4.3067634675002333</v>
      </c>
      <c r="N134" s="9">
        <f t="shared" si="7"/>
        <v>4.651708291316484</v>
      </c>
      <c r="O134" s="9">
        <f t="shared" si="7"/>
        <v>4.7931580620494518</v>
      </c>
      <c r="P134" s="9">
        <f t="shared" si="7"/>
        <v>5.3151369975818659</v>
      </c>
      <c r="Q134" s="9">
        <f t="shared" si="7"/>
        <v>5.8236672582337317</v>
      </c>
      <c r="R134" s="9">
        <f t="shared" si="7"/>
        <v>5.639046841319356</v>
      </c>
      <c r="S134" s="9">
        <f t="shared" si="7"/>
        <v>5.5845153868058937</v>
      </c>
      <c r="T134" s="9">
        <f t="shared" si="7"/>
        <v>5.4090411726131045</v>
      </c>
      <c r="U134" s="9">
        <f t="shared" si="7"/>
        <v>1.6171729869193858</v>
      </c>
      <c r="V134" s="9">
        <f t="shared" si="7"/>
        <v>4.4448610242092323</v>
      </c>
      <c r="W134" s="9">
        <f t="shared" si="7"/>
        <v>4.2049439085886187</v>
      </c>
      <c r="X134" s="9">
        <f t="shared" si="7"/>
        <v>1.0394891207142578</v>
      </c>
    </row>
    <row r="136" spans="4:24">
      <c r="D136" s="5" t="s">
        <v>438</v>
      </c>
      <c r="E136" s="58" t="s">
        <v>921</v>
      </c>
      <c r="F136" s="9">
        <f>MIN(F76:F101)</f>
        <v>0.75301777578325269</v>
      </c>
      <c r="G136" s="9">
        <f t="shared" ref="G136:X136" si="8">MIN(G76:G101)</f>
        <v>0.86859784295075626</v>
      </c>
      <c r="H136" s="9">
        <f t="shared" si="8"/>
        <v>0.8323192909971352</v>
      </c>
      <c r="I136" s="9">
        <f t="shared" si="8"/>
        <v>0.78355154587278453</v>
      </c>
      <c r="J136" s="9">
        <f t="shared" si="8"/>
        <v>0.82984004204522877</v>
      </c>
      <c r="K136" s="9">
        <f t="shared" si="8"/>
        <v>0.67201131808535719</v>
      </c>
      <c r="L136" s="9">
        <f t="shared" si="8"/>
        <v>0.76823070559035578</v>
      </c>
      <c r="M136" s="9">
        <f t="shared" si="8"/>
        <v>0.65848346193459073</v>
      </c>
      <c r="N136" s="9">
        <f t="shared" si="8"/>
        <v>0.6060991760081702</v>
      </c>
      <c r="O136" s="9">
        <f t="shared" si="8"/>
        <v>0.49838878027177858</v>
      </c>
      <c r="P136" s="9">
        <f t="shared" si="8"/>
        <v>0.50872802577555332</v>
      </c>
      <c r="Q136" s="9">
        <f t="shared" si="8"/>
        <v>0.51215380372690389</v>
      </c>
      <c r="R136" s="9">
        <f t="shared" si="8"/>
        <v>0.51858587661515376</v>
      </c>
      <c r="S136" s="9">
        <f t="shared" si="8"/>
        <v>0.45750711995455429</v>
      </c>
      <c r="T136" s="9">
        <f t="shared" si="8"/>
        <v>0.50089767617246639</v>
      </c>
      <c r="U136" s="9">
        <f t="shared" si="8"/>
        <v>0.51375538614517735</v>
      </c>
      <c r="V136" s="9">
        <f t="shared" si="8"/>
        <v>0.79915843039804635</v>
      </c>
      <c r="W136" s="9">
        <f t="shared" si="8"/>
        <v>0.75930304464628073</v>
      </c>
      <c r="X136" s="9">
        <f t="shared" si="8"/>
        <v>0.63545945130004888</v>
      </c>
    </row>
    <row r="137" spans="4:24">
      <c r="E137" s="58" t="s">
        <v>922</v>
      </c>
      <c r="F137" s="9">
        <f>MAX(F76:F101)</f>
        <v>4.9034882004690292</v>
      </c>
      <c r="G137" s="9">
        <f t="shared" ref="G137:X137" si="9">MAX(G76:G101)</f>
        <v>4.8095157398665274</v>
      </c>
      <c r="H137" s="9">
        <f t="shared" si="9"/>
        <v>5.0838840874428062</v>
      </c>
      <c r="I137" s="9">
        <f t="shared" si="9"/>
        <v>5</v>
      </c>
      <c r="J137" s="9">
        <f t="shared" si="9"/>
        <v>6.501182033096927</v>
      </c>
      <c r="K137" s="9">
        <f t="shared" si="9"/>
        <v>5.166666666666667</v>
      </c>
      <c r="L137" s="9">
        <f t="shared" si="9"/>
        <v>7.3091499729290756</v>
      </c>
      <c r="M137" s="9">
        <f t="shared" si="9"/>
        <v>6.904761904761906</v>
      </c>
      <c r="N137" s="9">
        <f t="shared" si="9"/>
        <v>7.4965640747990525</v>
      </c>
      <c r="O137" s="9">
        <f t="shared" si="9"/>
        <v>7.1101949758970937</v>
      </c>
      <c r="P137" s="9">
        <f t="shared" si="9"/>
        <v>7.6975589086885918</v>
      </c>
      <c r="Q137" s="9">
        <f t="shared" si="9"/>
        <v>8.6626962642122383</v>
      </c>
      <c r="R137" s="9">
        <f t="shared" si="9"/>
        <v>8.7013690153917569</v>
      </c>
      <c r="S137" s="9">
        <f t="shared" si="9"/>
        <v>8.3638093051478428</v>
      </c>
      <c r="T137" s="9">
        <f t="shared" si="9"/>
        <v>7.7345502359037841</v>
      </c>
      <c r="U137" s="9">
        <f t="shared" si="9"/>
        <v>3.1746031746031744</v>
      </c>
      <c r="V137" s="9">
        <f t="shared" si="9"/>
        <v>5.4398461666581985</v>
      </c>
      <c r="W137" s="9">
        <f t="shared" si="9"/>
        <v>5.1571853107680328</v>
      </c>
      <c r="X137" s="9">
        <f t="shared" si="9"/>
        <v>3.0680995771904858</v>
      </c>
    </row>
    <row r="138" spans="4:24">
      <c r="E138" s="5" t="s">
        <v>385</v>
      </c>
      <c r="F138" s="9">
        <f>AVERAGE(F76:F101)</f>
        <v>2.0456120335602663</v>
      </c>
      <c r="G138" s="9">
        <f t="shared" ref="G138:X138" si="10">AVERAGE(G76:G101)</f>
        <v>2.0706841708656882</v>
      </c>
      <c r="H138" s="9">
        <f t="shared" si="10"/>
        <v>2.1811066110876096</v>
      </c>
      <c r="I138" s="9">
        <f t="shared" si="10"/>
        <v>2.2195399516963681</v>
      </c>
      <c r="J138" s="9">
        <f t="shared" si="10"/>
        <v>2.8361456369904676</v>
      </c>
      <c r="K138" s="9">
        <f t="shared" si="10"/>
        <v>2.1922328376342675</v>
      </c>
      <c r="L138" s="9">
        <f t="shared" si="10"/>
        <v>3.262421945532791</v>
      </c>
      <c r="M138" s="9">
        <f t="shared" si="10"/>
        <v>3.1276784134701447</v>
      </c>
      <c r="N138" s="9">
        <f t="shared" si="10"/>
        <v>3.4586913011025975</v>
      </c>
      <c r="O138" s="9">
        <f t="shared" si="10"/>
        <v>3.2970448556008778</v>
      </c>
      <c r="P138" s="9">
        <f t="shared" si="10"/>
        <v>3.5677081109312727</v>
      </c>
      <c r="Q138" s="9">
        <f t="shared" si="10"/>
        <v>3.9928083578488822</v>
      </c>
      <c r="R138" s="9">
        <f t="shared" si="10"/>
        <v>4.0120086057674227</v>
      </c>
      <c r="S138" s="9">
        <f t="shared" si="10"/>
        <v>3.8337019098325578</v>
      </c>
      <c r="T138" s="9">
        <f t="shared" si="10"/>
        <v>3.5786550213011146</v>
      </c>
      <c r="U138" s="9">
        <f t="shared" si="10"/>
        <v>1.513627824876141</v>
      </c>
      <c r="V138" s="9">
        <f t="shared" si="10"/>
        <v>2.4238583430875305</v>
      </c>
      <c r="W138" s="9">
        <f t="shared" si="10"/>
        <v>2.3044080130592408</v>
      </c>
      <c r="X138" s="9">
        <f t="shared" si="10"/>
        <v>1.6159620377999688</v>
      </c>
    </row>
    <row r="139" spans="4:24">
      <c r="E139" s="5" t="s">
        <v>386</v>
      </c>
      <c r="F139" s="9">
        <f>MEDIAN(F76:F101)</f>
        <v>1.5917888521017809</v>
      </c>
      <c r="G139" s="9">
        <f t="shared" ref="G139:X139" si="11">MEDIAN(G76:G101)</f>
        <v>1.590181010319363</v>
      </c>
      <c r="H139" s="9">
        <f t="shared" si="11"/>
        <v>1.6701559421421628</v>
      </c>
      <c r="I139" s="9">
        <f t="shared" si="11"/>
        <v>1.6924200729566832</v>
      </c>
      <c r="J139" s="9">
        <f t="shared" si="11"/>
        <v>2.3488668998152731</v>
      </c>
      <c r="K139" s="9">
        <f t="shared" si="11"/>
        <v>1.9627803600207783</v>
      </c>
      <c r="L139" s="9">
        <f t="shared" si="11"/>
        <v>2.8208530833732772</v>
      </c>
      <c r="M139" s="9">
        <f t="shared" si="11"/>
        <v>2.9866731572403928</v>
      </c>
      <c r="N139" s="9">
        <f t="shared" si="11"/>
        <v>3.4565624265943211</v>
      </c>
      <c r="O139" s="9">
        <f t="shared" si="11"/>
        <v>3.1225483207816418</v>
      </c>
      <c r="P139" s="9">
        <f t="shared" si="11"/>
        <v>3.2443193735921145</v>
      </c>
      <c r="Q139" s="9">
        <f t="shared" si="11"/>
        <v>3.5993647620564335</v>
      </c>
      <c r="R139" s="9">
        <f t="shared" si="11"/>
        <v>3.6757252181550824</v>
      </c>
      <c r="S139" s="9">
        <f t="shared" si="11"/>
        <v>3.498736130055534</v>
      </c>
      <c r="T139" s="9">
        <f t="shared" si="11"/>
        <v>3.3749004865402763</v>
      </c>
      <c r="U139" s="9">
        <f t="shared" si="11"/>
        <v>1.5223485052801027</v>
      </c>
      <c r="V139" s="9">
        <f t="shared" si="11"/>
        <v>2.0304668154631971</v>
      </c>
      <c r="W139" s="9">
        <f t="shared" si="11"/>
        <v>1.8927403451322633</v>
      </c>
      <c r="X139" s="9">
        <f t="shared" si="11"/>
        <v>1.57961926542922</v>
      </c>
    </row>
  </sheetData>
  <mergeCells count="3">
    <mergeCell ref="F3:X3"/>
    <mergeCell ref="F4:J4"/>
    <mergeCell ref="K4:T4"/>
  </mergeCells>
  <pageMargins left="0.7" right="0.7" top="0.75" bottom="0.75" header="0.3" footer="0.3"/>
  <pageSetup paperSize="3" scale="4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C44C8-6DF9-4ACE-BEA6-BC5AF3565997}">
  <sheetPr>
    <tabColor theme="0" tint="-0.14999847407452621"/>
  </sheetPr>
  <dimension ref="A1:AD129"/>
  <sheetViews>
    <sheetView zoomScale="85" zoomScaleNormal="85" workbookViewId="0">
      <pane ySplit="6" topLeftCell="A7" activePane="bottomLeft" state="frozen"/>
      <selection activeCell="J33" sqref="J33"/>
      <selection pane="bottomLeft" activeCell="F5" sqref="F5:AC5"/>
    </sheetView>
  </sheetViews>
  <sheetFormatPr defaultColWidth="8.85546875" defaultRowHeight="15.75"/>
  <cols>
    <col min="1" max="1" width="12.7109375" style="5" customWidth="1"/>
    <col min="2" max="2" width="24.5703125" style="7" customWidth="1"/>
    <col min="3" max="3" width="15.5703125" style="5" customWidth="1"/>
    <col min="4" max="4" width="10.7109375" style="5" customWidth="1"/>
    <col min="5" max="5" width="19.7109375" style="5" bestFit="1" customWidth="1"/>
    <col min="6" max="6" width="9.85546875" style="7" bestFit="1" customWidth="1"/>
    <col min="7" max="9" width="8.28515625" style="7" customWidth="1"/>
    <col min="10" max="10" width="12.42578125" style="7" customWidth="1"/>
    <col min="11" max="11" width="8.28515625" style="7" customWidth="1"/>
    <col min="12" max="12" width="10.85546875" style="7" customWidth="1"/>
    <col min="13" max="14" width="8.28515625" style="9" customWidth="1"/>
    <col min="15" max="15" width="9.85546875" style="7" customWidth="1"/>
    <col min="16" max="22" width="8.28515625" style="9" customWidth="1"/>
    <col min="23" max="23" width="10.85546875" style="9" customWidth="1"/>
    <col min="24" max="24" width="8.28515625" style="9" customWidth="1"/>
    <col min="25" max="25" width="13.140625" style="9" customWidth="1"/>
    <col min="26" max="30" width="8.28515625" style="9" customWidth="1"/>
    <col min="31" max="16384" width="8.85546875" style="7"/>
  </cols>
  <sheetData>
    <row r="1" spans="1:30">
      <c r="A1" s="7" t="s">
        <v>962</v>
      </c>
      <c r="B1" s="7" t="s">
        <v>956</v>
      </c>
    </row>
    <row r="2" spans="1:30" ht="15.75" customHeight="1">
      <c r="A2" s="30"/>
      <c r="B2" s="7" t="s">
        <v>923</v>
      </c>
      <c r="F2" s="29"/>
      <c r="G2" s="31"/>
      <c r="H2" s="31"/>
      <c r="I2" s="31"/>
      <c r="J2" s="31"/>
      <c r="K2" s="31"/>
      <c r="L2" s="31"/>
      <c r="M2" s="33"/>
      <c r="N2" s="33"/>
      <c r="O2" s="31"/>
      <c r="P2" s="33"/>
      <c r="Q2" s="33"/>
      <c r="R2" s="33"/>
      <c r="S2" s="33"/>
      <c r="T2" s="33"/>
      <c r="U2" s="33"/>
      <c r="V2" s="33"/>
      <c r="W2" s="33"/>
      <c r="X2" s="33"/>
      <c r="Y2" s="33"/>
      <c r="Z2" s="33"/>
      <c r="AA2" s="33"/>
      <c r="AB2" s="33"/>
      <c r="AC2" s="33"/>
      <c r="AD2" s="33"/>
    </row>
    <row r="3" spans="1:30" ht="15.75" customHeight="1">
      <c r="A3" s="30"/>
      <c r="F3" s="29"/>
      <c r="G3" s="31"/>
      <c r="H3" s="31"/>
      <c r="I3" s="31"/>
      <c r="J3" s="31"/>
      <c r="K3" s="31"/>
      <c r="L3" s="31"/>
      <c r="M3" s="33"/>
      <c r="N3" s="33"/>
      <c r="O3" s="31"/>
      <c r="P3" s="33"/>
      <c r="Q3" s="33"/>
      <c r="R3" s="33"/>
      <c r="S3" s="33"/>
      <c r="T3" s="33"/>
      <c r="U3" s="33"/>
      <c r="V3" s="33"/>
      <c r="W3" s="33"/>
      <c r="X3" s="33"/>
      <c r="Y3" s="33"/>
      <c r="Z3" s="33"/>
      <c r="AA3" s="33"/>
      <c r="AB3" s="33"/>
      <c r="AC3" s="33"/>
      <c r="AD3" s="33"/>
    </row>
    <row r="4" spans="1:30" ht="26.25" customHeight="1">
      <c r="A4" s="182"/>
      <c r="B4" s="183"/>
      <c r="C4" s="183"/>
      <c r="D4" s="183"/>
      <c r="E4" s="183"/>
      <c r="F4" s="376" t="s">
        <v>763</v>
      </c>
      <c r="G4" s="377"/>
      <c r="H4" s="377"/>
      <c r="I4" s="377"/>
      <c r="J4" s="377"/>
      <c r="K4" s="377"/>
      <c r="L4" s="377"/>
      <c r="M4" s="377"/>
      <c r="N4" s="377"/>
      <c r="O4" s="377"/>
      <c r="P4" s="377"/>
      <c r="Q4" s="377"/>
      <c r="R4" s="377"/>
      <c r="S4" s="377"/>
      <c r="T4" s="377"/>
      <c r="U4" s="377"/>
      <c r="V4" s="377"/>
      <c r="W4" s="377"/>
      <c r="X4" s="377"/>
      <c r="Y4" s="377"/>
      <c r="Z4" s="377"/>
      <c r="AA4" s="377"/>
      <c r="AB4" s="377"/>
      <c r="AC4" s="378"/>
      <c r="AD4" s="7"/>
    </row>
    <row r="5" spans="1:30" ht="26.25" customHeight="1">
      <c r="A5" s="182"/>
      <c r="B5" s="183"/>
      <c r="C5" s="183"/>
      <c r="D5" s="183"/>
      <c r="E5" s="231" t="s">
        <v>496</v>
      </c>
      <c r="F5" s="232">
        <v>24</v>
      </c>
      <c r="G5" s="232">
        <v>2.1</v>
      </c>
      <c r="H5" s="232">
        <v>1.5</v>
      </c>
      <c r="I5" s="232">
        <v>8.15</v>
      </c>
      <c r="J5" s="232">
        <v>8.15</v>
      </c>
      <c r="K5" s="232">
        <v>655</v>
      </c>
      <c r="L5" s="232">
        <v>0.38</v>
      </c>
      <c r="M5" s="232">
        <v>97</v>
      </c>
      <c r="N5" s="232">
        <v>92</v>
      </c>
      <c r="O5" s="232">
        <v>7.6999999999999999E-2</v>
      </c>
      <c r="P5" s="232">
        <v>17.3</v>
      </c>
      <c r="Q5" s="232">
        <v>47</v>
      </c>
      <c r="R5" s="232">
        <v>67</v>
      </c>
      <c r="S5" s="232">
        <v>17.5</v>
      </c>
      <c r="T5" s="232">
        <v>1.4</v>
      </c>
      <c r="U5" s="232">
        <v>4.8</v>
      </c>
      <c r="V5" s="232">
        <v>193</v>
      </c>
      <c r="W5" s="232">
        <v>12</v>
      </c>
      <c r="X5" s="232">
        <v>2.1</v>
      </c>
      <c r="Y5" s="232">
        <v>0.4</v>
      </c>
      <c r="Z5" s="232">
        <v>628</v>
      </c>
      <c r="AA5" s="232">
        <v>5.3</v>
      </c>
      <c r="AB5" s="232">
        <v>0.9</v>
      </c>
      <c r="AC5" s="232">
        <v>1.9</v>
      </c>
      <c r="AD5" s="7"/>
    </row>
    <row r="6" spans="1:30" s="31" customFormat="1">
      <c r="A6" s="158" t="s">
        <v>288</v>
      </c>
      <c r="B6" s="103" t="s">
        <v>317</v>
      </c>
      <c r="C6" s="103" t="s">
        <v>551</v>
      </c>
      <c r="D6" s="103" t="s">
        <v>321</v>
      </c>
      <c r="E6" s="103" t="s">
        <v>380</v>
      </c>
      <c r="F6" s="158" t="s">
        <v>159</v>
      </c>
      <c r="G6" s="158" t="s">
        <v>160</v>
      </c>
      <c r="H6" s="158" t="s">
        <v>286</v>
      </c>
      <c r="I6" s="158" t="s">
        <v>285</v>
      </c>
      <c r="J6" s="158" t="s">
        <v>378</v>
      </c>
      <c r="K6" s="158" t="s">
        <v>379</v>
      </c>
      <c r="L6" s="233" t="s">
        <v>167</v>
      </c>
      <c r="M6" s="233" t="s">
        <v>168</v>
      </c>
      <c r="N6" s="158" t="s">
        <v>287</v>
      </c>
      <c r="O6" s="233" t="s">
        <v>169</v>
      </c>
      <c r="P6" s="233" t="s">
        <v>170</v>
      </c>
      <c r="Q6" s="233" t="s">
        <v>172</v>
      </c>
      <c r="R6" s="233" t="s">
        <v>173</v>
      </c>
      <c r="S6" s="233" t="s">
        <v>174</v>
      </c>
      <c r="T6" s="233" t="s">
        <v>175</v>
      </c>
      <c r="U6" s="233" t="s">
        <v>134</v>
      </c>
      <c r="V6" s="233" t="s">
        <v>132</v>
      </c>
      <c r="W6" s="233" t="s">
        <v>184</v>
      </c>
      <c r="X6" s="233" t="s">
        <v>185</v>
      </c>
      <c r="Y6" s="233" t="s">
        <v>130</v>
      </c>
      <c r="Z6" s="233" t="s">
        <v>135</v>
      </c>
      <c r="AA6" s="233" t="s">
        <v>188</v>
      </c>
      <c r="AB6" s="233" t="s">
        <v>189</v>
      </c>
      <c r="AC6" s="233" t="s">
        <v>149</v>
      </c>
    </row>
    <row r="7" spans="1:30">
      <c r="A7" s="89">
        <v>0</v>
      </c>
      <c r="B7" s="87" t="s">
        <v>303</v>
      </c>
      <c r="C7" s="120" t="s">
        <v>211</v>
      </c>
      <c r="D7" s="89" t="s">
        <v>343</v>
      </c>
      <c r="E7" s="120" t="s">
        <v>370</v>
      </c>
      <c r="F7" s="121">
        <f>'Table S6b'!B7/'Table S7b'!F$5</f>
        <v>34.403200297702114</v>
      </c>
      <c r="G7" s="121">
        <f>'Table S6b'!C7/'Table S7b'!G$5</f>
        <v>3.7079861249551458</v>
      </c>
      <c r="H7" s="121">
        <f>'Table S6b'!D7/'Table S7b'!H$5</f>
        <v>14851.874592985396</v>
      </c>
      <c r="I7" s="121">
        <f>'Table S6b'!E7/'Table S7b'!I$5</f>
        <v>35745.416751565419</v>
      </c>
      <c r="J7" s="117" t="s">
        <v>862</v>
      </c>
      <c r="K7" s="121">
        <f>'Table S6b'!G7/'Table S7b'!K$5</f>
        <v>34.487624980559175</v>
      </c>
      <c r="L7" s="121">
        <f>'Table S6b'!H7/'Table S7b'!L$5</f>
        <v>1496.3937893855489</v>
      </c>
      <c r="M7" s="121">
        <f>'Table S6b'!I7/'Table S7b'!M$5</f>
        <v>3.5332943942040158</v>
      </c>
      <c r="N7" s="121">
        <f>'Table S6b'!J7/'Table S7b'!N$5</f>
        <v>8.043417587884818</v>
      </c>
      <c r="O7" s="121">
        <f>'Table S6b'!K7/'Table S7b'!O$5</f>
        <v>485.69906231084019</v>
      </c>
      <c r="P7" s="121">
        <f>'Table S6b'!L7/'Table S7b'!P$5</f>
        <v>9.0052737800048082</v>
      </c>
      <c r="Q7" s="121">
        <f>'Table S6b'!M7/'Table S7b'!Q$5</f>
        <v>4.4750328085937738</v>
      </c>
      <c r="R7" s="121">
        <f>'Table S6b'!N7/'Table S7b'!R$5</f>
        <v>1.7787145767117527</v>
      </c>
      <c r="S7" s="121">
        <f>'Table S6b'!O7/'Table S7b'!S$5</f>
        <v>0.88991666998923502</v>
      </c>
      <c r="T7" s="121">
        <f>'Table S6b'!P7/'Table S7b'!T$5</f>
        <v>26.71344842709621</v>
      </c>
      <c r="U7" s="121">
        <f>'Table S6b'!Q7/'Table S7b'!U$5</f>
        <v>58.418224951158244</v>
      </c>
      <c r="V7" s="121">
        <f>'Table S6b'!R7/'Table S7b'!V$5</f>
        <v>0.29456891278475361</v>
      </c>
      <c r="W7" s="121">
        <f>'Table S6b'!S7/'Table S7b'!W$5</f>
        <v>1.1024281328495673</v>
      </c>
      <c r="X7" s="121">
        <f>'Table S6b'!T7/'Table S7b'!X$5</f>
        <v>0.93031909945111169</v>
      </c>
      <c r="Y7" s="121">
        <f>'Table S6b'!U7/'Table S7b'!Y$5</f>
        <v>2531.5378174713928</v>
      </c>
      <c r="Z7" s="121">
        <f>'Table S6b'!V7/'Table S7b'!Z$5</f>
        <v>1.3643692525389712E-2</v>
      </c>
      <c r="AA7" s="121">
        <f>'Table S6b'!W7/'Table S7b'!AA$5</f>
        <v>0.77936166067225221</v>
      </c>
      <c r="AB7" s="121">
        <f>'Table S6b'!X7/'Table S7b'!AB$5</f>
        <v>7.7836697987409673</v>
      </c>
      <c r="AC7" s="121">
        <f>'Table S6b'!Y7/'Table S7b'!AC$5</f>
        <v>31.155896998986446</v>
      </c>
      <c r="AD7" s="7"/>
    </row>
    <row r="8" spans="1:30">
      <c r="A8" s="89">
        <v>1</v>
      </c>
      <c r="B8" s="87" t="s">
        <v>300</v>
      </c>
      <c r="C8" s="120" t="s">
        <v>211</v>
      </c>
      <c r="D8" s="89" t="s">
        <v>343</v>
      </c>
      <c r="E8" s="120" t="s">
        <v>1002</v>
      </c>
      <c r="F8" s="121">
        <f>'Table S6b'!B8/'Table S7b'!F$5</f>
        <v>28.272188783796697</v>
      </c>
      <c r="G8" s="121">
        <f>'Table S6b'!C8/'Table S7b'!G$5</f>
        <v>10.168011027856256</v>
      </c>
      <c r="H8" s="121">
        <f>'Table S6b'!D8/'Table S7b'!H$5</f>
        <v>8488.6404891563961</v>
      </c>
      <c r="I8" s="121">
        <f>'Table S6b'!E8/'Table S7b'!I$5</f>
        <v>57352.548852045082</v>
      </c>
      <c r="J8" s="117" t="s">
        <v>862</v>
      </c>
      <c r="K8" s="121">
        <f>'Table S6b'!G8/'Table S7b'!K$5</f>
        <v>25.208824243697201</v>
      </c>
      <c r="L8" s="121">
        <f>'Table S6b'!H8/'Table S7b'!L$5</f>
        <v>1751.0672640328248</v>
      </c>
      <c r="M8" s="121">
        <f>'Table S6b'!I8/'Table S7b'!M$5</f>
        <v>5.7588946704369848</v>
      </c>
      <c r="N8" s="121">
        <f>'Table S6b'!J8/'Table S7b'!N$5</f>
        <v>1.4287138460004736</v>
      </c>
      <c r="O8" s="121">
        <f>'Table S6b'!K8/'Table S7b'!O$5</f>
        <v>426.57256758718501</v>
      </c>
      <c r="P8" s="121">
        <f>'Table S6b'!L8/'Table S7b'!P$5</f>
        <v>7.597784614568992</v>
      </c>
      <c r="Q8" s="121">
        <f>'Table S6b'!M8/'Table S7b'!Q$5</f>
        <v>4.1949470371928799</v>
      </c>
      <c r="R8" s="121">
        <f>'Table S6b'!N8/'Table S7b'!R$5</f>
        <v>2.390883073882522</v>
      </c>
      <c r="S8" s="121">
        <f>'Table S6b'!O8/'Table S7b'!S$5</f>
        <v>2.8170167465094376</v>
      </c>
      <c r="T8" s="121">
        <f>'Table S6b'!P8/'Table S7b'!T$5</f>
        <v>20.533922941489582</v>
      </c>
      <c r="U8" s="121">
        <f>'Table S6b'!Q8/'Table S7b'!U$5</f>
        <v>46.551065252698962</v>
      </c>
      <c r="V8" s="121">
        <f>'Table S6b'!R8/'Table S7b'!V$5</f>
        <v>0.29374332654664481</v>
      </c>
      <c r="W8" s="121">
        <f>'Table S6b'!S8/'Table S7b'!W$5</f>
        <v>0.89089519442055976</v>
      </c>
      <c r="X8" s="121">
        <f>'Table S6b'!T8/'Table S7b'!X$5</f>
        <v>0.46404345630484922</v>
      </c>
      <c r="Y8" s="121">
        <f>'Table S6b'!U8/'Table S7b'!Y$5</f>
        <v>1252.7944969905418</v>
      </c>
      <c r="Z8" s="121">
        <f>'Table S6b'!V8/'Table S7b'!Z$5</f>
        <v>1.1774950572591201E-2</v>
      </c>
      <c r="AA8" s="121">
        <f>'Table S6b'!W8/'Table S7b'!AA$5</f>
        <v>0.69761027920634666</v>
      </c>
      <c r="AB8" s="121">
        <f>'Table S6b'!X8/'Table S7b'!AB$5</f>
        <v>28.311200280245853</v>
      </c>
      <c r="AC8" s="121">
        <f>'Table S6b'!Y8/'Table S7b'!AC$5</f>
        <v>15.990104237377622</v>
      </c>
      <c r="AD8" s="7"/>
    </row>
    <row r="9" spans="1:30">
      <c r="A9" s="89">
        <v>2</v>
      </c>
      <c r="B9" s="87" t="s">
        <v>316</v>
      </c>
      <c r="C9" s="120" t="s">
        <v>211</v>
      </c>
      <c r="D9" s="89" t="s">
        <v>343</v>
      </c>
      <c r="E9" s="120" t="s">
        <v>1002</v>
      </c>
      <c r="F9" s="121">
        <f>'Table S6b'!B9/'Table S7b'!F$5</f>
        <v>21.308962716021</v>
      </c>
      <c r="G9" s="121">
        <f>'Table S6b'!C9/'Table S7b'!G$5</f>
        <v>2.074677439661921</v>
      </c>
      <c r="H9" s="121">
        <f>'Table S6b'!D9/'Table S7b'!H$5</f>
        <v>5277.1199754761083</v>
      </c>
      <c r="I9" s="121">
        <f>'Table S6b'!E9/'Table S7b'!I$5</f>
        <v>24321.759006218188</v>
      </c>
      <c r="J9" s="117" t="s">
        <v>862</v>
      </c>
      <c r="K9" s="121">
        <f>'Table S6b'!G9/'Table S7b'!K$5</f>
        <v>15.958665074251757</v>
      </c>
      <c r="L9" s="121">
        <f>'Table S6b'!H9/'Table S7b'!L$5</f>
        <v>476.43104773083422</v>
      </c>
      <c r="M9" s="121">
        <f>'Table S6b'!I9/'Table S7b'!M$5</f>
        <v>2.7655744291025277</v>
      </c>
      <c r="N9" s="121">
        <f>'Table S6b'!J9/'Table S7b'!N$5</f>
        <v>0.45969801626373846</v>
      </c>
      <c r="O9" s="121">
        <f>'Table S6b'!K9/'Table S7b'!O$5</f>
        <v>94.353284375125966</v>
      </c>
      <c r="P9" s="121">
        <f>'Table S6b'!L9/'Table S7b'!P$5</f>
        <v>2.9788820321517253</v>
      </c>
      <c r="Q9" s="121">
        <f>'Table S6b'!M9/'Table S7b'!Q$5</f>
        <v>1.1246095785037655</v>
      </c>
      <c r="R9" s="121">
        <f>'Table S6b'!N9/'Table S7b'!R$5</f>
        <v>0.83831903821506337</v>
      </c>
      <c r="S9" s="121">
        <f>'Table S6b'!O9/'Table S7b'!S$5</f>
        <v>0.30216937907477054</v>
      </c>
      <c r="T9" s="121">
        <f>'Table S6b'!P9/'Table S7b'!T$5</f>
        <v>3.3994055145911686</v>
      </c>
      <c r="U9" s="121">
        <f>'Table S6b'!Q9/'Table S7b'!U$5</f>
        <v>25.41000881327356</v>
      </c>
      <c r="V9" s="121">
        <f>'Table S6b'!R9/'Table S7b'!V$5</f>
        <v>0.19101713197931752</v>
      </c>
      <c r="W9" s="121">
        <f>'Table S6b'!S9/'Table S7b'!W$5</f>
        <v>0.44066367781737364</v>
      </c>
      <c r="X9" s="121">
        <f>'Table S6b'!T9/'Table S7b'!X$5</f>
        <v>0.24085964998713594</v>
      </c>
      <c r="Y9" s="121">
        <f>'Table S6b'!U9/'Table S7b'!Y$5</f>
        <v>680.56673180825385</v>
      </c>
      <c r="Z9" s="121">
        <f>'Table S6b'!V9/'Table S7b'!Z$5</f>
        <v>6.7362600430681333E-3</v>
      </c>
      <c r="AA9" s="121">
        <f>'Table S6b'!W9/'Table S7b'!AA$5</f>
        <v>0.47934375454129408</v>
      </c>
      <c r="AB9" s="121">
        <f>'Table S6b'!X9/'Table S7b'!AB$5</f>
        <v>3.5253094225389887</v>
      </c>
      <c r="AC9" s="121">
        <f>'Table S6b'!Y9/'Table S7b'!AC$5</f>
        <v>5.1488071829187874</v>
      </c>
      <c r="AD9" s="7"/>
    </row>
    <row r="10" spans="1:30">
      <c r="A10" s="89">
        <v>3</v>
      </c>
      <c r="B10" s="87" t="s">
        <v>313</v>
      </c>
      <c r="C10" s="120" t="s">
        <v>211</v>
      </c>
      <c r="D10" s="89" t="s">
        <v>343</v>
      </c>
      <c r="E10" s="120" t="s">
        <v>368</v>
      </c>
      <c r="F10" s="121">
        <f>'Table S6b'!B10/'Table S7b'!F$5</f>
        <v>3.8280785246876863</v>
      </c>
      <c r="G10" s="121">
        <f>'Table S6b'!C10/'Table S7b'!G$5</f>
        <v>0.74218860655505503</v>
      </c>
      <c r="H10" s="121">
        <f>'Table S6b'!D10/'Table S7b'!H$5</f>
        <v>4935.546301804482</v>
      </c>
      <c r="I10" s="121">
        <f>'Table S6b'!E10/'Table S7b'!I$5</f>
        <v>14919.700879187454</v>
      </c>
      <c r="J10" s="117" t="s">
        <v>862</v>
      </c>
      <c r="K10" s="121">
        <f>'Table S6b'!G10/'Table S7b'!K$5</f>
        <v>12.40495706390689</v>
      </c>
      <c r="L10" s="121">
        <f>'Table S6b'!H10/'Table S7b'!L$5</f>
        <v>607.18870346598203</v>
      </c>
      <c r="M10" s="121">
        <f>'Table S6b'!I10/'Table S7b'!M$5</f>
        <v>1.5760132959639883</v>
      </c>
      <c r="N10" s="121">
        <f>'Table S6b'!J10/'Table S7b'!N$5</f>
        <v>0.49233116933502324</v>
      </c>
      <c r="O10" s="121">
        <f>'Table S6b'!K10/'Table S7b'!O$5</f>
        <v>71.695110362570205</v>
      </c>
      <c r="P10" s="121">
        <f>'Table S6b'!L10/'Table S7b'!P$5</f>
        <v>1.4731115871711375</v>
      </c>
      <c r="Q10" s="121">
        <f>'Table S6b'!M10/'Table S7b'!Q$5</f>
        <v>1.1143316415001201</v>
      </c>
      <c r="R10" s="121">
        <f>'Table S6b'!N10/'Table S7b'!R$5</f>
        <v>0.74582471343461165</v>
      </c>
      <c r="S10" s="121">
        <f>'Table S6b'!O10/'Table S7b'!S$5</f>
        <v>0.64723378941106491</v>
      </c>
      <c r="T10" s="121">
        <f>'Table S6b'!P10/'Table S7b'!T$5</f>
        <v>8.0904223676383111</v>
      </c>
      <c r="U10" s="121">
        <f>'Table S6b'!Q10/'Table S7b'!U$5</f>
        <v>31.261154074955382</v>
      </c>
      <c r="V10" s="121">
        <f>'Table S6b'!R10/'Table S7b'!V$5</f>
        <v>0.14597775195494911</v>
      </c>
      <c r="W10" s="121">
        <f>'Table S6b'!S10/'Table S7b'!W$5</f>
        <v>0.3539559785841761</v>
      </c>
      <c r="X10" s="121">
        <f>'Table S6b'!T10/'Table S7b'!X$5</f>
        <v>0.45324495056797259</v>
      </c>
      <c r="Y10" s="121">
        <f>'Table S6b'!U10/'Table S7b'!Y$5</f>
        <v>2356.9006543723972</v>
      </c>
      <c r="Z10" s="121">
        <f>'Table S6b'!V10/'Table S7b'!Z$5</f>
        <v>7.6728668482894252E-3</v>
      </c>
      <c r="AA10" s="121">
        <f>'Table S6b'!W10/'Table S7b'!AA$5</f>
        <v>0.37488916076459428</v>
      </c>
      <c r="AB10" s="121">
        <f>'Table S6b'!X10/'Table S7b'!AB$5</f>
        <v>3.926234384295062</v>
      </c>
      <c r="AC10" s="121">
        <f>'Table S6b'!Y10/'Table S7b'!AC$5</f>
        <v>4.7653339177807705</v>
      </c>
      <c r="AD10" s="7"/>
    </row>
    <row r="11" spans="1:30">
      <c r="A11" s="89">
        <v>4</v>
      </c>
      <c r="B11" s="87" t="s">
        <v>302</v>
      </c>
      <c r="C11" s="120" t="s">
        <v>211</v>
      </c>
      <c r="D11" s="89" t="s">
        <v>343</v>
      </c>
      <c r="E11" s="120" t="s">
        <v>368</v>
      </c>
      <c r="F11" s="121">
        <f>'Table S6b'!B11/'Table S7b'!F$5</f>
        <v>20.774734764372074</v>
      </c>
      <c r="G11" s="121">
        <f>'Table S6b'!C11/'Table S7b'!G$5</f>
        <v>75.675866201402826</v>
      </c>
      <c r="H11" s="121">
        <f>'Table S6b'!D11/'Table S7b'!H$5</f>
        <v>22207.599309153713</v>
      </c>
      <c r="I11" s="121">
        <f>'Table S6b'!E11/'Table S7b'!I$5</f>
        <v>62855.498994155656</v>
      </c>
      <c r="J11" s="117" t="s">
        <v>862</v>
      </c>
      <c r="K11" s="121">
        <f>'Table S6b'!G11/'Table S7b'!K$5</f>
        <v>35.131567795413069</v>
      </c>
      <c r="L11" s="121">
        <f>'Table S6b'!H11/'Table S7b'!L$5</f>
        <v>3460.3997039230198</v>
      </c>
      <c r="M11" s="121">
        <f>'Table S6b'!I11/'Table S7b'!M$5</f>
        <v>8.4725327554236269</v>
      </c>
      <c r="N11" s="121">
        <f>'Table S6b'!J11/'Table S7b'!N$5</f>
        <v>39.305023653976114</v>
      </c>
      <c r="O11" s="121">
        <f>'Table S6b'!K11/'Table S7b'!O$5</f>
        <v>5051.5731492785526</v>
      </c>
      <c r="P11" s="121">
        <f>'Table S6b'!L11/'Table S7b'!P$5</f>
        <v>202.68437423787989</v>
      </c>
      <c r="Q11" s="121">
        <f>'Table S6b'!M11/'Table S7b'!Q$5</f>
        <v>78.102902499330682</v>
      </c>
      <c r="R11" s="121">
        <f>'Table S6b'!N11/'Table S7b'!R$5</f>
        <v>8.0139642277141334</v>
      </c>
      <c r="S11" s="121">
        <f>'Table S6b'!O11/'Table S7b'!S$5</f>
        <v>43.83208205562017</v>
      </c>
      <c r="T11" s="121">
        <f>'Table S6b'!P11/'Table S7b'!T$5</f>
        <v>172.20048641218148</v>
      </c>
      <c r="U11" s="121">
        <f>'Table S6b'!Q11/'Table S7b'!U$5</f>
        <v>182.62706637058972</v>
      </c>
      <c r="V11" s="121">
        <f>'Table S6b'!R11/'Table S7b'!V$5</f>
        <v>0.68113046179571468</v>
      </c>
      <c r="W11" s="121">
        <f>'Table S6b'!S11/'Table S7b'!W$5</f>
        <v>2.2822600542807798</v>
      </c>
      <c r="X11" s="121">
        <f>'Table S6b'!T11/'Table S7b'!X$5</f>
        <v>6.767473828909802</v>
      </c>
      <c r="Y11" s="121">
        <f>'Table S6b'!U11/'Table S7b'!Y$5</f>
        <v>13149.148778682458</v>
      </c>
      <c r="Z11" s="121">
        <f>'Table S6b'!V11/'Table S7b'!Z$5</f>
        <v>4.3610064731479867E-2</v>
      </c>
      <c r="AA11" s="121">
        <f>'Table S6b'!W11/'Table S7b'!AA$5</f>
        <v>1.1312375179810903</v>
      </c>
      <c r="AB11" s="121">
        <f>'Table S6b'!X11/'Table S7b'!AB$5</f>
        <v>48.688214491323293</v>
      </c>
      <c r="AC11" s="121">
        <f>'Table S6b'!Y11/'Table S7b'!AC$5</f>
        <v>196.0730842650668</v>
      </c>
      <c r="AD11" s="7"/>
    </row>
    <row r="12" spans="1:30">
      <c r="A12" s="89">
        <v>5</v>
      </c>
      <c r="B12" s="87" t="s">
        <v>315</v>
      </c>
      <c r="C12" s="120" t="s">
        <v>211</v>
      </c>
      <c r="D12" s="89" t="s">
        <v>343</v>
      </c>
      <c r="E12" s="120" t="s">
        <v>368</v>
      </c>
      <c r="F12" s="121">
        <f>'Table S6b'!B12/'Table S7b'!F$5</f>
        <v>2.9856800225733635</v>
      </c>
      <c r="G12" s="121">
        <f>'Table S6b'!C12/'Table S7b'!G$5</f>
        <v>2.0826615070407395</v>
      </c>
      <c r="H12" s="121">
        <f>'Table S6b'!D12/'Table S7b'!H$5</f>
        <v>4007.4492099322802</v>
      </c>
      <c r="I12" s="121">
        <f>'Table S6b'!E12/'Table S7b'!I$5</f>
        <v>10037.76018224875</v>
      </c>
      <c r="J12" s="117" t="s">
        <v>862</v>
      </c>
      <c r="K12" s="121">
        <f>'Table S6b'!G12/'Table S7b'!K$5</f>
        <v>23.399251288060245</v>
      </c>
      <c r="L12" s="121">
        <f>'Table S6b'!H12/'Table S7b'!L$5</f>
        <v>497.61643103243438</v>
      </c>
      <c r="M12" s="121">
        <f>'Table S6b'!I12/'Table S7b'!M$5</f>
        <v>1.3337483419050058</v>
      </c>
      <c r="N12" s="121">
        <f>'Table S6b'!J12/'Table S7b'!N$5</f>
        <v>1.7308801158111693</v>
      </c>
      <c r="O12" s="121">
        <f>'Table S6b'!K12/'Table S7b'!O$5</f>
        <v>162.88733839523908</v>
      </c>
      <c r="P12" s="121">
        <f>'Table S6b'!L12/'Table S7b'!P$5</f>
        <v>3.6820352562011509</v>
      </c>
      <c r="Q12" s="121">
        <f>'Table S6b'!M12/'Table S7b'!Q$5</f>
        <v>2.4563541616637052</v>
      </c>
      <c r="R12" s="121">
        <f>'Table S6b'!N12/'Table S7b'!R$5</f>
        <v>0.48726458003436546</v>
      </c>
      <c r="S12" s="121">
        <f>'Table S6b'!O12/'Table S7b'!S$5</f>
        <v>0.56836504353434381</v>
      </c>
      <c r="T12" s="121">
        <f>'Table S6b'!P12/'Table S7b'!T$5</f>
        <v>16.063366655917449</v>
      </c>
      <c r="U12" s="121">
        <f>'Table S6b'!Q12/'Table S7b'!U$5</f>
        <v>58.470301918735892</v>
      </c>
      <c r="V12" s="121">
        <f>'Table S6b'!R12/'Table S7b'!V$5</f>
        <v>0.28874606720546442</v>
      </c>
      <c r="W12" s="121">
        <f>'Table S6b'!S12/'Table S7b'!W$5</f>
        <v>0.36446576373212941</v>
      </c>
      <c r="X12" s="121">
        <f>'Table S6b'!T12/'Table S7b'!X$5</f>
        <v>0.78603676233473074</v>
      </c>
      <c r="Y12" s="121">
        <f>'Table S6b'!U12/'Table S7b'!Y$5</f>
        <v>2214.3764108352148</v>
      </c>
      <c r="Z12" s="121">
        <f>'Table S6b'!V12/'Table S7b'!Z$5</f>
        <v>1.2041523486362529E-2</v>
      </c>
      <c r="AA12" s="121">
        <f>'Table S6b'!W12/'Table S7b'!AA$5</f>
        <v>0.71340346692789314</v>
      </c>
      <c r="AB12" s="121">
        <f>'Table S6b'!X12/'Table S7b'!AB$5</f>
        <v>7.0698520190619512</v>
      </c>
      <c r="AC12" s="121">
        <f>'Table S6b'!Y12/'Table S7b'!AC$5</f>
        <v>4.2919092313175726</v>
      </c>
      <c r="AD12" s="7"/>
    </row>
    <row r="13" spans="1:30">
      <c r="A13" s="89">
        <v>6</v>
      </c>
      <c r="B13" s="87" t="s">
        <v>301</v>
      </c>
      <c r="C13" s="120" t="s">
        <v>211</v>
      </c>
      <c r="D13" s="89" t="s">
        <v>343</v>
      </c>
      <c r="E13" s="186" t="s">
        <v>368</v>
      </c>
      <c r="F13" s="121">
        <f>'Table S6b'!B13/'Table S7b'!F$5</f>
        <v>33.911111111111119</v>
      </c>
      <c r="G13" s="121">
        <f>'Table S6b'!C13/'Table S7b'!G$5</f>
        <v>22.56084656084656</v>
      </c>
      <c r="H13" s="121">
        <f>'Table S6b'!D13/'Table S7b'!H$5</f>
        <v>24283.140740740739</v>
      </c>
      <c r="I13" s="121">
        <f>'Table S6b'!E13/'Table S7b'!I$5</f>
        <v>97917.142467620986</v>
      </c>
      <c r="J13" s="117" t="s">
        <v>862</v>
      </c>
      <c r="K13" s="121">
        <f>'Table S6b'!G13/'Table S7b'!K$5</f>
        <v>59.108532654792192</v>
      </c>
      <c r="L13" s="121">
        <f>'Table S6b'!H13/'Table S7b'!L$5</f>
        <v>4574.5029239766091</v>
      </c>
      <c r="M13" s="121">
        <f>'Table S6b'!I13/'Table S7b'!M$5</f>
        <v>13.032760595647193</v>
      </c>
      <c r="N13" s="121">
        <f>'Table S6b'!J13/'Table S7b'!N$5</f>
        <v>16.317874396135263</v>
      </c>
      <c r="O13" s="121">
        <f>'Table S6b'!K13/'Table S7b'!O$5</f>
        <v>4309.3795093795088</v>
      </c>
      <c r="P13" s="121">
        <f>'Table S6b'!L13/'Table S7b'!P$5</f>
        <v>68.506101477199735</v>
      </c>
      <c r="Q13" s="121">
        <f>'Table S6b'!M13/'Table S7b'!Q$5</f>
        <v>42.027423167848703</v>
      </c>
      <c r="R13" s="121">
        <f>'Table S6b'!N13/'Table S7b'!R$5</f>
        <v>3.6563847429519072</v>
      </c>
      <c r="S13" s="121">
        <f>'Table S6b'!O13/'Table S7b'!S$5</f>
        <v>45.150476190476191</v>
      </c>
      <c r="T13" s="121">
        <f>'Table S6b'!P13/'Table S7b'!T$5</f>
        <v>293.46031746031747</v>
      </c>
      <c r="U13" s="121">
        <f>'Table S6b'!Q13/'Table S7b'!U$5</f>
        <v>385.18518518518516</v>
      </c>
      <c r="V13" s="121">
        <f>'Table S6b'!R13/'Table S7b'!V$5</f>
        <v>0.98238341968911913</v>
      </c>
      <c r="W13" s="121">
        <f>'Table S6b'!S13/'Table S7b'!W$5</f>
        <v>4.6074074074074067</v>
      </c>
      <c r="X13" s="121">
        <f>'Table S6b'!T13/'Table S7b'!X$5</f>
        <v>12.402116402116404</v>
      </c>
      <c r="Y13" s="121">
        <f>'Table S6b'!U13/'Table S7b'!Y$5</f>
        <v>6913.5555555555557</v>
      </c>
      <c r="Z13" s="121">
        <f>'Table S6b'!V13/'Table S7b'!Z$5</f>
        <v>7.5442321302193915E-2</v>
      </c>
      <c r="AA13" s="121">
        <f>'Table S6b'!W13/'Table S7b'!AA$5</f>
        <v>1.9454926624737945</v>
      </c>
      <c r="AB13" s="121">
        <f>'Table S6b'!X13/'Table S7b'!AB$5</f>
        <v>87.802469135802468</v>
      </c>
      <c r="AC13" s="121">
        <f>'Table S6b'!Y13/'Table S7b'!AC$5</f>
        <v>253.66081871345031</v>
      </c>
      <c r="AD13" s="7"/>
    </row>
    <row r="14" spans="1:30">
      <c r="A14" s="89">
        <v>7</v>
      </c>
      <c r="B14" s="87" t="s">
        <v>299</v>
      </c>
      <c r="C14" s="120" t="s">
        <v>211</v>
      </c>
      <c r="D14" s="89" t="s">
        <v>343</v>
      </c>
      <c r="E14" s="120" t="s">
        <v>361</v>
      </c>
      <c r="F14" s="121">
        <f>'Table S6b'!B14/'Table S7b'!F$5</f>
        <v>9.3968968968968962</v>
      </c>
      <c r="G14" s="121">
        <f>'Table S6b'!C14/'Table S7b'!G$5</f>
        <v>21.450021450021449</v>
      </c>
      <c r="H14" s="121">
        <f>'Table S6b'!D14/'Table S7b'!H$5</f>
        <v>5410.8108108108108</v>
      </c>
      <c r="I14" s="121">
        <f>'Table S6b'!E14/'Table S7b'!I$5</f>
        <v>119779.32533760754</v>
      </c>
      <c r="J14" s="117" t="s">
        <v>862</v>
      </c>
      <c r="K14" s="121">
        <f>'Table S6b'!G14/'Table S7b'!K$5</f>
        <v>173.13229259794147</v>
      </c>
      <c r="L14" s="121">
        <f>'Table S6b'!H14/'Table S7b'!L$5</f>
        <v>6526.3948158684989</v>
      </c>
      <c r="M14" s="121">
        <f>'Table S6b'!I14/'Table S7b'!M$5</f>
        <v>20.918857001331222</v>
      </c>
      <c r="N14" s="121">
        <f>'Table S6b'!J14/'Table S7b'!N$5</f>
        <v>19.604386995691346</v>
      </c>
      <c r="O14" s="121">
        <f>'Table S6b'!K14/'Table S7b'!O$5</f>
        <v>6440.8564408564407</v>
      </c>
      <c r="P14" s="121">
        <f>'Table S6b'!L14/'Table S7b'!P$5</f>
        <v>78.190907670676452</v>
      </c>
      <c r="Q14" s="121">
        <f>'Table S6b'!M14/'Table S7b'!Q$5</f>
        <v>14.392051626094178</v>
      </c>
      <c r="R14" s="121">
        <f>'Table S6b'!N14/'Table S7b'!R$5</f>
        <v>15.815068800143427</v>
      </c>
      <c r="S14" s="121">
        <f>'Table S6b'!O14/'Table S7b'!S$5</f>
        <v>38.652938652938651</v>
      </c>
      <c r="T14" s="121">
        <f>'Table S6b'!P14/'Table S7b'!T$5</f>
        <v>531.42428142428139</v>
      </c>
      <c r="U14" s="121">
        <f>'Table S6b'!Q14/'Table S7b'!U$5</f>
        <v>765.57807807807808</v>
      </c>
      <c r="V14" s="121">
        <f>'Table S6b'!R14/'Table S7b'!V$5</f>
        <v>1.6353140705472313</v>
      </c>
      <c r="W14" s="121">
        <f>'Table S6b'!S14/'Table S7b'!W$5</f>
        <v>5.6306306306306304</v>
      </c>
      <c r="X14" s="121">
        <f>'Table S6b'!T14/'Table S7b'!X$5</f>
        <v>11.797511797511795</v>
      </c>
      <c r="Y14" s="121">
        <f>'Table S6b'!U14/'Table S7b'!Y$5</f>
        <v>46781.156156156154</v>
      </c>
      <c r="Z14" s="121">
        <f>'Table S6b'!V14/'Table S7b'!Z$5</f>
        <v>0.14369465006407681</v>
      </c>
      <c r="AA14" s="121">
        <f>'Table S6b'!W14/'Table S7b'!AA$5</f>
        <v>3.3996260411354755</v>
      </c>
      <c r="AB14" s="121">
        <f>'Table S6b'!X14/'Table S7b'!AB$5</f>
        <v>125.29195862529195</v>
      </c>
      <c r="AC14" s="121">
        <f>'Table S6b'!Y14/'Table S7b'!AC$5</f>
        <v>106.76465939623836</v>
      </c>
      <c r="AD14" s="7"/>
    </row>
    <row r="15" spans="1:30">
      <c r="A15" s="89">
        <v>8</v>
      </c>
      <c r="B15" s="87" t="s">
        <v>305</v>
      </c>
      <c r="C15" s="120" t="s">
        <v>211</v>
      </c>
      <c r="D15" s="89" t="s">
        <v>343</v>
      </c>
      <c r="E15" s="120" t="s">
        <v>361</v>
      </c>
      <c r="F15" s="121">
        <f>'Table S6b'!B15/'Table S7b'!F$5</f>
        <v>7.159353348729792</v>
      </c>
      <c r="G15" s="121">
        <f>'Table S6b'!C15/'Table S7b'!G$5</f>
        <v>14.113420579933281</v>
      </c>
      <c r="H15" s="121">
        <f>'Table S6b'!D15/'Table S7b'!H$5</f>
        <v>116550.06415191172</v>
      </c>
      <c r="I15" s="121">
        <f>'Table S6b'!E15/'Table S7b'!I$5</f>
        <v>36721.083230611555</v>
      </c>
      <c r="J15" s="117" t="s">
        <v>862</v>
      </c>
      <c r="K15" s="121">
        <f>'Table S6b'!G15/'Table S7b'!K$5</f>
        <v>20.990779754244308</v>
      </c>
      <c r="L15" s="121">
        <f>'Table S6b'!H15/'Table S7b'!L$5</f>
        <v>1403.5087719298244</v>
      </c>
      <c r="M15" s="121">
        <f>'Table S6b'!I15/'Table S7b'!M$5</f>
        <v>1.8324960516813094</v>
      </c>
      <c r="N15" s="121">
        <f>'Table S6b'!J15/'Table S7b'!N$5</f>
        <v>110.79592997958294</v>
      </c>
      <c r="O15" s="121">
        <f>'Table S6b'!K15/'Table S7b'!O$5</f>
        <v>461.89376443418013</v>
      </c>
      <c r="P15" s="121">
        <f>'Table S6b'!L15/'Table S7b'!P$5</f>
        <v>10.274688844687109</v>
      </c>
      <c r="Q15" s="121">
        <f>'Table S6b'!M15/'Table S7b'!Q$5</f>
        <v>1.2611992858663785</v>
      </c>
      <c r="R15" s="121">
        <f>'Table S6b'!N15/'Table S7b'!R$5</f>
        <v>1.4155550193604725</v>
      </c>
      <c r="S15" s="121">
        <f>'Table S6b'!O15/'Table S7b'!S$5</f>
        <v>0</v>
      </c>
      <c r="T15" s="121">
        <f>'Table S6b'!P15/'Table S7b'!T$5</f>
        <v>55.042340261739795</v>
      </c>
      <c r="U15" s="121">
        <f>'Table S6b'!Q15/'Table S7b'!U$5</f>
        <v>90.133435976392107</v>
      </c>
      <c r="V15" s="121">
        <f>'Table S6b'!R15/'Table S7b'!V$5</f>
        <v>0.15356571615471448</v>
      </c>
      <c r="W15" s="117" t="s">
        <v>862</v>
      </c>
      <c r="X15" s="121">
        <f>'Table S6b'!T15/'Table S7b'!X$5</f>
        <v>3.3725576450749655</v>
      </c>
      <c r="Y15" s="121">
        <f>'Table S6b'!U15/'Table S7b'!Y$5</f>
        <v>18223.248652809853</v>
      </c>
      <c r="Z15" s="121">
        <f>'Table S6b'!V15/'Table S7b'!Z$5</f>
        <v>1.8877823705643244E-2</v>
      </c>
      <c r="AA15" s="121">
        <f>'Table S6b'!W15/'Table S7b'!AA$5</f>
        <v>0.450273795517597</v>
      </c>
      <c r="AB15" s="121">
        <f>'Table S6b'!X15/'Table S7b'!AB$5</f>
        <v>72.448892310324183</v>
      </c>
      <c r="AC15" s="121">
        <f>'Table S6b'!Y15/'Table S7b'!AC$5</f>
        <v>6.2396175195494514</v>
      </c>
      <c r="AD15" s="7"/>
    </row>
    <row r="16" spans="1:30">
      <c r="A16" s="89">
        <v>9</v>
      </c>
      <c r="B16" s="87" t="s">
        <v>306</v>
      </c>
      <c r="C16" s="120" t="s">
        <v>211</v>
      </c>
      <c r="D16" s="89" t="s">
        <v>343</v>
      </c>
      <c r="E16" s="120" t="s">
        <v>361</v>
      </c>
      <c r="F16" s="121">
        <f>'Table S6b'!B16/'Table S7b'!F$5</f>
        <v>6.9501166861143524</v>
      </c>
      <c r="G16" s="121">
        <f>'Table S6b'!C16/'Table S7b'!G$5</f>
        <v>12.974384619658831</v>
      </c>
      <c r="H16" s="121">
        <f>'Table S6b'!D16/'Table S7b'!H$5</f>
        <v>70801.361338000774</v>
      </c>
      <c r="I16" s="121">
        <f>'Table S6b'!E16/'Table S7b'!I$5</f>
        <v>38006.872311029336</v>
      </c>
      <c r="J16" s="117" t="s">
        <v>862</v>
      </c>
      <c r="K16" s="121">
        <f>'Table S6b'!G16/'Table S7b'!K$5</f>
        <v>27.802916262125109</v>
      </c>
      <c r="L16" s="121">
        <f>'Table S6b'!H16/'Table S7b'!L$5</f>
        <v>2328.9627218571513</v>
      </c>
      <c r="M16" s="121">
        <f>'Table S6b'!I16/'Table S7b'!M$5</f>
        <v>3.8602653706889294</v>
      </c>
      <c r="N16" s="121">
        <f>'Table S6b'!J16/'Table S7b'!N$5</f>
        <v>59.938612957231996</v>
      </c>
      <c r="O16" s="121">
        <f>'Table S6b'!K16/'Table S7b'!O$5</f>
        <v>884.23828213793206</v>
      </c>
      <c r="P16" s="121">
        <f>'Table S6b'!L16/'Table S7b'!P$5</f>
        <v>11.806881108315737</v>
      </c>
      <c r="Q16" s="121">
        <f>'Table S6b'!M16/'Table S7b'!Q$5</f>
        <v>7.9669306586558761</v>
      </c>
      <c r="R16" s="121">
        <f>'Table S6b'!N16/'Table S7b'!R$5</f>
        <v>1.5238858217663143</v>
      </c>
      <c r="S16" s="121">
        <f>'Table S6b'!O16/'Table S7b'!S$5</f>
        <v>3.8906484414069009</v>
      </c>
      <c r="T16" s="121">
        <f>'Table S6b'!P16/'Table S7b'!T$5</f>
        <v>53.508918153025505</v>
      </c>
      <c r="U16" s="121">
        <f>'Table S6b'!Q16/'Table S7b'!U$5</f>
        <v>118.42425126409957</v>
      </c>
      <c r="V16" s="121">
        <f>'Table S6b'!R16/'Table S7b'!V$5</f>
        <v>0.45858247531756152</v>
      </c>
      <c r="W16" s="121">
        <f>'Table S6b'!S16/'Table S7b'!W$5</f>
        <v>0.85083625048619227</v>
      </c>
      <c r="X16" s="121">
        <f>'Table S6b'!T16/'Table S7b'!X$5</f>
        <v>2.2781574706895591</v>
      </c>
      <c r="Y16" s="121">
        <f>'Table S6b'!U16/'Table S7b'!Y$5</f>
        <v>12509.334889148189</v>
      </c>
      <c r="Z16" s="121">
        <f>'Table S6b'!V16/'Table S7b'!Z$5</f>
        <v>2.7127663527785412E-2</v>
      </c>
      <c r="AA16" s="121">
        <f>'Table S6b'!W16/'Table S7b'!AA$5</f>
        <v>0.77056867968560783</v>
      </c>
      <c r="AB16" s="121">
        <f>'Table S6b'!X16/'Table S7b'!AB$5</f>
        <v>52.962530792169055</v>
      </c>
      <c r="AC16" s="121">
        <f>'Table S6b'!Y16/'Table S7b'!AC$5</f>
        <v>23.275809126082418</v>
      </c>
      <c r="AD16" s="7"/>
    </row>
    <row r="17" spans="1:30">
      <c r="A17" s="89">
        <v>10</v>
      </c>
      <c r="B17" s="87" t="s">
        <v>314</v>
      </c>
      <c r="C17" s="120" t="s">
        <v>211</v>
      </c>
      <c r="D17" s="89" t="s">
        <v>343</v>
      </c>
      <c r="E17" s="120" t="s">
        <v>361</v>
      </c>
      <c r="F17" s="121">
        <f>'Table S6b'!B17/'Table S7b'!F$5</f>
        <v>2.4452269170579028</v>
      </c>
      <c r="G17" s="121">
        <f>'Table S6b'!C17/'Table S7b'!G$5</f>
        <v>1.1178180192264697</v>
      </c>
      <c r="H17" s="121">
        <f>'Table S6b'!D17/'Table S7b'!H$5</f>
        <v>7925.7511737089199</v>
      </c>
      <c r="I17" s="121">
        <f>'Table S6b'!E17/'Table S7b'!I$5</f>
        <v>12643.427230046947</v>
      </c>
      <c r="J17" s="117" t="s">
        <v>862</v>
      </c>
      <c r="K17" s="121">
        <f>'Table S6b'!G17/'Table S7b'!K$5</f>
        <v>7.8449091495538124</v>
      </c>
      <c r="L17" s="121">
        <f>'Table S6b'!H17/'Table S7b'!L$5</f>
        <v>536.53941191005674</v>
      </c>
      <c r="M17" s="121">
        <f>'Table S6b'!I17/'Table S7b'!M$5</f>
        <v>1.263975606214607</v>
      </c>
      <c r="N17" s="121">
        <f>'Table S6b'!J17/'Table S7b'!N$5</f>
        <v>1.6920545009185548</v>
      </c>
      <c r="O17" s="121">
        <f>'Table S6b'!K17/'Table S7b'!O$5</f>
        <v>134.1381623071764</v>
      </c>
      <c r="P17" s="121">
        <f>'Table S6b'!L17/'Table S7b'!P$5</f>
        <v>2.5482374012863307</v>
      </c>
      <c r="Q17" s="121">
        <f>'Table S6b'!M17/'Table S7b'!Q$5</f>
        <v>1.9343721905903504</v>
      </c>
      <c r="R17" s="121">
        <f>'Table S6b'!N17/'Table S7b'!R$5</f>
        <v>0.41325064816761259</v>
      </c>
      <c r="S17" s="121">
        <f>'Table S6b'!O17/'Table S7b'!S$5</f>
        <v>0.15761234071093225</v>
      </c>
      <c r="T17" s="121">
        <f>'Table S6b'!P17/'Table S7b'!T$5</f>
        <v>4.8205902079141518</v>
      </c>
      <c r="U17" s="121">
        <f>'Table S6b'!Q17/'Table S7b'!U$5</f>
        <v>24.308000782472611</v>
      </c>
      <c r="V17" s="121">
        <f>'Table S6b'!R17/'Table S7b'!V$5</f>
        <v>9.705903816682479E-2</v>
      </c>
      <c r="W17" s="121">
        <f>'Table S6b'!S17/'Table S7b'!W$5</f>
        <v>0.22985133020344287</v>
      </c>
      <c r="X17" s="121">
        <f>'Table S6b'!T17/'Table S7b'!X$5</f>
        <v>0.65392354124748486</v>
      </c>
      <c r="Y17" s="121">
        <f>'Table S6b'!U17/'Table S7b'!Y$5</f>
        <v>2186.9424882629105</v>
      </c>
      <c r="Z17" s="121">
        <f>'Table S6b'!V17/'Table S7b'!Z$5</f>
        <v>6.1488890882449689E-3</v>
      </c>
      <c r="AA17" s="121">
        <f>'Table S6b'!W17/'Table S7b'!AA$5</f>
        <v>0.25688723536185665</v>
      </c>
      <c r="AB17" s="121">
        <f>'Table S6b'!X17/'Table S7b'!AB$5</f>
        <v>2.4517475221700571</v>
      </c>
      <c r="AC17" s="121">
        <f>'Table S6b'!Y17/'Table S7b'!AC$5</f>
        <v>2.6130467012601932</v>
      </c>
      <c r="AD17" s="7"/>
    </row>
    <row r="18" spans="1:30">
      <c r="A18" s="89">
        <v>11</v>
      </c>
      <c r="B18" s="87" t="s">
        <v>304</v>
      </c>
      <c r="C18" s="120" t="s">
        <v>211</v>
      </c>
      <c r="D18" s="89" t="s">
        <v>343</v>
      </c>
      <c r="E18" s="120" t="s">
        <v>361</v>
      </c>
      <c r="F18" s="121">
        <f>'Table S6b'!B18/'Table S7b'!F$5</f>
        <v>4.869787209766673</v>
      </c>
      <c r="G18" s="121">
        <f>'Table S6b'!C18/'Table S7b'!G$5</f>
        <v>2.925763836255022</v>
      </c>
      <c r="H18" s="121">
        <f>'Table S6b'!D18/'Table S7b'!H$5</f>
        <v>10017.388327913743</v>
      </c>
      <c r="I18" s="121">
        <f>'Table S6b'!E18/'Table S7b'!I$5</f>
        <v>15166.419048959007</v>
      </c>
      <c r="J18" s="117" t="s">
        <v>862</v>
      </c>
      <c r="K18" s="121">
        <f>'Table S6b'!G18/'Table S7b'!K$5</f>
        <v>11.000753821693081</v>
      </c>
      <c r="L18" s="121">
        <f>'Table S6b'!H18/'Table S7b'!L$5</f>
        <v>462.49673473431994</v>
      </c>
      <c r="M18" s="121">
        <f>'Table S6b'!I18/'Table S7b'!M$5</f>
        <v>1.4494390150519345</v>
      </c>
      <c r="N18" s="121">
        <f>'Table S6b'!J18/'Table S7b'!N$5</f>
        <v>18.147504632075542</v>
      </c>
      <c r="O18" s="121">
        <f>'Table S6b'!K18/'Table S7b'!O$5</f>
        <v>247.15999386545337</v>
      </c>
      <c r="P18" s="121">
        <f>'Table S6b'!L18/'Table S7b'!P$5</f>
        <v>3.3862959383245004</v>
      </c>
      <c r="Q18" s="121">
        <f>'Table S6b'!M18/'Table S7b'!Q$5</f>
        <v>2.8668601454368021</v>
      </c>
      <c r="R18" s="121">
        <f>'Table S6b'!N18/'Table S7b'!R$5</f>
        <v>0.51139135743497122</v>
      </c>
      <c r="S18" s="121">
        <f>'Table S6b'!O18/'Table S7b'!S$5</f>
        <v>0.33446614997188334</v>
      </c>
      <c r="T18" s="121">
        <f>'Table S6b'!P18/'Table S7b'!T$5</f>
        <v>19.461626855089118</v>
      </c>
      <c r="U18" s="121">
        <f>'Table S6b'!Q18/'Table S7b'!U$5</f>
        <v>32.524673398368421</v>
      </c>
      <c r="V18" s="121">
        <f>'Table S6b'!R18/'Table S7b'!V$5</f>
        <v>0.11687515906283502</v>
      </c>
      <c r="W18" s="121">
        <f>'Table S6b'!S18/'Table S7b'!W$5</f>
        <v>0.29237263962576304</v>
      </c>
      <c r="X18" s="121">
        <f>'Table S6b'!T18/'Table S7b'!X$5</f>
        <v>0.798676478977694</v>
      </c>
      <c r="Y18" s="121">
        <f>'Table S6b'!U18/'Table S7b'!Y$5</f>
        <v>1823.3356152661304</v>
      </c>
      <c r="Z18" s="121">
        <f>'Table S6b'!V18/'Table S7b'!Z$5</f>
        <v>7.9304432000401152E-3</v>
      </c>
      <c r="AA18" s="121">
        <f>'Table S6b'!W18/'Table S7b'!AA$5</f>
        <v>0.34228991956186894</v>
      </c>
      <c r="AB18" s="121">
        <f>'Table S6b'!X18/'Table S7b'!AB$5</f>
        <v>2.9284804229182115</v>
      </c>
      <c r="AC18" s="121">
        <f>'Table S6b'!Y18/'Table S7b'!AC$5</f>
        <v>5.3955700478305131</v>
      </c>
      <c r="AD18" s="7"/>
    </row>
    <row r="19" spans="1:30">
      <c r="A19" s="89">
        <v>12</v>
      </c>
      <c r="B19" s="87" t="s">
        <v>283</v>
      </c>
      <c r="C19" s="120" t="s">
        <v>211</v>
      </c>
      <c r="D19" s="89" t="s">
        <v>342</v>
      </c>
      <c r="E19" s="120" t="s">
        <v>360</v>
      </c>
      <c r="F19" s="121">
        <f>'Table S6b'!B19/'Table S7b'!F$5</f>
        <v>26.626758658008658</v>
      </c>
      <c r="G19" s="121">
        <f>'Table S6b'!C19/'Table S7b'!G$5</f>
        <v>28.254483611626465</v>
      </c>
      <c r="H19" s="121">
        <f>'Table S6b'!D19/'Table S7b'!H$5</f>
        <v>117712.39177489177</v>
      </c>
      <c r="I19" s="121">
        <f>'Table S6b'!E19/'Table S7b'!I$5</f>
        <v>122066.907019361</v>
      </c>
      <c r="J19" s="121">
        <f>'Table S6b'!F19/'Table S7b'!J$5</f>
        <v>291.02262767906933</v>
      </c>
      <c r="K19" s="121">
        <f>'Table S6b'!G19/'Table S7b'!K$5</f>
        <v>49.186576781996628</v>
      </c>
      <c r="L19" s="121">
        <f>'Table S6b'!H19/'Table S7b'!L$5</f>
        <v>4854.5369104579622</v>
      </c>
      <c r="M19" s="121">
        <f>'Table S6b'!I19/'Table S7b'!M$5</f>
        <v>7.4717164279019945</v>
      </c>
      <c r="N19" s="121">
        <f>'Table S6b'!J19/'Table S7b'!N$5</f>
        <v>526.35428430265381</v>
      </c>
      <c r="O19" s="121">
        <f>'Table S6b'!K19/'Table S7b'!O$5</f>
        <v>12663.39180300219</v>
      </c>
      <c r="P19" s="121">
        <f>'Table S6b'!L19/'Table S7b'!P$5</f>
        <v>34.273890849035354</v>
      </c>
      <c r="Q19" s="121">
        <f>'Table S6b'!M19/'Table S7b'!Q$5</f>
        <v>12.615708759325779</v>
      </c>
      <c r="R19" s="121">
        <f>'Table S6b'!N19/'Table S7b'!R$5</f>
        <v>5.703624733475479</v>
      </c>
      <c r="S19" s="121">
        <f>'Table S6b'!O19/'Table S7b'!S$5</f>
        <v>15.060296846011131</v>
      </c>
      <c r="T19" s="121">
        <f>'Table S6b'!P19/'Table S7b'!T$5</f>
        <v>117.63682745825602</v>
      </c>
      <c r="U19" s="121">
        <f>'Table S6b'!Q19/'Table S7b'!U$5</f>
        <v>380.20833333333337</v>
      </c>
      <c r="V19" s="121">
        <f>'Table S6b'!R19/'Table S7b'!V$5</f>
        <v>1.2629533678756477</v>
      </c>
      <c r="W19" s="121">
        <f>'Table S6b'!S19/'Table S7b'!W$5</f>
        <v>2.7462121212121211</v>
      </c>
      <c r="X19" s="121">
        <f>'Table S6b'!T19/'Table S7b'!X$5</f>
        <v>8.7739641311069878</v>
      </c>
      <c r="Y19" s="121">
        <f>'Table S6b'!U19/'Table S7b'!Y$5</f>
        <v>55012.987012987011</v>
      </c>
      <c r="Z19" s="121">
        <f>'Table S6b'!V19/'Table S7b'!Z$5</f>
        <v>8.3883075523202913E-2</v>
      </c>
      <c r="AA19" s="121">
        <f>'Table S6b'!W19/'Table S7b'!AA$5</f>
        <v>3.3539573633913258</v>
      </c>
      <c r="AB19" s="121">
        <f>'Table S6b'!X19/'Table S7b'!AB$5</f>
        <v>80.537518037518041</v>
      </c>
      <c r="AC19" s="121">
        <f>'Table S6b'!Y19/'Table S7b'!AC$5</f>
        <v>79.759056732740945</v>
      </c>
      <c r="AD19" s="7"/>
    </row>
    <row r="20" spans="1:30">
      <c r="A20" s="89">
        <v>13</v>
      </c>
      <c r="B20" s="87" t="s">
        <v>282</v>
      </c>
      <c r="C20" s="120" t="s">
        <v>211</v>
      </c>
      <c r="D20" s="89" t="s">
        <v>342</v>
      </c>
      <c r="E20" s="120" t="s">
        <v>345</v>
      </c>
      <c r="F20" s="121">
        <f>'Table S6b'!B20/'Table S7b'!F$5</f>
        <v>19.093162540119213</v>
      </c>
      <c r="G20" s="121">
        <f>'Table S6b'!C20/'Table S7b'!G$5</f>
        <v>1.2690770943865857</v>
      </c>
      <c r="H20" s="121">
        <f>'Table S6b'!D20/'Table S7b'!H$5</f>
        <v>1448.6015589179276</v>
      </c>
      <c r="I20" s="121">
        <f>'Table S6b'!E20/'Table S7b'!I$5</f>
        <v>43891.353237525414</v>
      </c>
      <c r="J20" s="121">
        <f>'Table S6b'!F20/'Table S7b'!J$5</f>
        <v>39.537641032565126</v>
      </c>
      <c r="K20" s="121">
        <f>'Table S6b'!G20/'Table S7b'!K$5</f>
        <v>30.781812740846522</v>
      </c>
      <c r="L20" s="121">
        <f>'Table S6b'!H20/'Table S7b'!L$5</f>
        <v>746.85079273148494</v>
      </c>
      <c r="M20" s="121">
        <f>'Table S6b'!I20/'Table S7b'!M$5</f>
        <v>1.7372977495426767</v>
      </c>
      <c r="N20" s="121">
        <f>'Table S6b'!J20/'Table S7b'!N$5</f>
        <v>4.6915181508283004</v>
      </c>
      <c r="O20" s="121">
        <f>'Table S6b'!K20/'Table S7b'!O$5</f>
        <v>76.81451973061327</v>
      </c>
      <c r="P20" s="121">
        <f>'Table S6b'!L20/'Table S7b'!P$5</f>
        <v>1.7084622051188272</v>
      </c>
      <c r="Q20" s="121">
        <f>'Table S6b'!M20/'Table S7b'!Q$5</f>
        <v>1.1951622816002812</v>
      </c>
      <c r="R20" s="121">
        <f>'Table S6b'!N20/'Table S7b'!R$5</f>
        <v>1.9105812067585048</v>
      </c>
      <c r="S20" s="121">
        <f>'Table S6b'!O20/'Table S7b'!S$5</f>
        <v>1.1829436038514445</v>
      </c>
      <c r="T20" s="121">
        <f>'Table S6b'!P20/'Table S7b'!T$5</f>
        <v>21.541560227942622</v>
      </c>
      <c r="U20" s="121">
        <f>'Table S6b'!Q20/'Table S7b'!U$5</f>
        <v>369.54092159559843</v>
      </c>
      <c r="V20" s="121">
        <f>'Table S6b'!R20/'Table S7b'!V$5</f>
        <v>3.2933091489619493</v>
      </c>
      <c r="W20" s="121">
        <f>'Table S6b'!S20/'Table S7b'!W$5</f>
        <v>2.2667354424575885</v>
      </c>
      <c r="X20" s="121">
        <f>'Table S6b'!T20/'Table S7b'!X$5</f>
        <v>1.5228925132639026</v>
      </c>
      <c r="Y20" s="121">
        <f>'Table S6b'!U20/'Table S7b'!Y$5</f>
        <v>953.40440165061898</v>
      </c>
      <c r="Z20" s="121">
        <f>'Table S6b'!V20/'Table S7b'!Z$5</f>
        <v>6.5901006667309164E-2</v>
      </c>
      <c r="AA20" s="121">
        <f>'Table S6b'!W20/'Table S7b'!AA$5</f>
        <v>9.5929251771301054</v>
      </c>
      <c r="AB20" s="121">
        <f>'Table S6b'!X20/'Table S7b'!AB$5</f>
        <v>26.937184777624942</v>
      </c>
      <c r="AC20" s="121">
        <f>'Table S6b'!Y20/'Table S7b'!AC$5</f>
        <v>14.777745601969158</v>
      </c>
      <c r="AD20" s="7"/>
    </row>
    <row r="21" spans="1:30">
      <c r="A21" s="89">
        <v>14</v>
      </c>
      <c r="B21" s="87" t="s">
        <v>284</v>
      </c>
      <c r="C21" s="120" t="s">
        <v>211</v>
      </c>
      <c r="D21" s="89" t="s">
        <v>342</v>
      </c>
      <c r="E21" s="120" t="s">
        <v>346</v>
      </c>
      <c r="F21" s="121">
        <f>'Table S6b'!B21/'Table S7b'!F$5</f>
        <v>9.4206535073045607</v>
      </c>
      <c r="G21" s="121">
        <f>'Table S6b'!C21/'Table S7b'!G$5</f>
        <v>23.451066609313514</v>
      </c>
      <c r="H21" s="121">
        <f>'Table S6b'!D21/'Table S7b'!H$5</f>
        <v>1917.7428348388537</v>
      </c>
      <c r="I21" s="121">
        <f>'Table S6b'!E21/'Table S7b'!I$5</f>
        <v>45596.200382999421</v>
      </c>
      <c r="J21" s="121">
        <f>'Table S6b'!F21/'Table S7b'!J$5</f>
        <v>424.37403403481471</v>
      </c>
      <c r="K21" s="121">
        <f>'Table S6b'!G21/'Table S7b'!K$5</f>
        <v>187.97478796298898</v>
      </c>
      <c r="L21" s="121">
        <f>'Table S6b'!H21/'Table S7b'!L$5</f>
        <v>3770.3157190399888</v>
      </c>
      <c r="M21" s="121">
        <f>'Table S6b'!I21/'Table S7b'!M$5</f>
        <v>8.3081263602280515</v>
      </c>
      <c r="N21" s="121">
        <f>'Table S6b'!J21/'Table S7b'!N$5</f>
        <v>2.7983039259894977</v>
      </c>
      <c r="O21" s="121">
        <f>'Table S6b'!K21/'Table S7b'!O$5</f>
        <v>828.57924945579691</v>
      </c>
      <c r="P21" s="121">
        <f>'Table S6b'!L21/'Table S7b'!P$5</f>
        <v>12.293631562356772</v>
      </c>
      <c r="Q21" s="121">
        <f>'Table S6b'!M21/'Table S7b'!Q$5</f>
        <v>13.098382010634737</v>
      </c>
      <c r="R21" s="121">
        <f>'Table S6b'!N21/'Table S7b'!R$5</f>
        <v>4.3437879188866644</v>
      </c>
      <c r="S21" s="121">
        <f>'Table S6b'!O21/'Table S7b'!S$5</f>
        <v>2.5579505807006644</v>
      </c>
      <c r="T21" s="121">
        <f>'Table S6b'!P21/'Table S7b'!T$5</f>
        <v>46.360464560531476</v>
      </c>
      <c r="U21" s="121">
        <f>'Table S6b'!Q21/'Table S7b'!U$5</f>
        <v>527.00875432140072</v>
      </c>
      <c r="V21" s="121">
        <f>'Table S6b'!R21/'Table S7b'!V$5</f>
        <v>2.2675544353475696</v>
      </c>
      <c r="W21" s="121">
        <f>'Table S6b'!S21/'Table S7b'!W$5</f>
        <v>4.8511207761793242</v>
      </c>
      <c r="X21" s="121">
        <f>'Table S6b'!T21/'Table S7b'!X$5</f>
        <v>14.019659386002644</v>
      </c>
      <c r="Y21" s="121">
        <f>'Table S6b'!U21/'Table S7b'!Y$5</f>
        <v>3357.8956172632984</v>
      </c>
      <c r="Z21" s="121">
        <f>'Table S6b'!V21/'Table S7b'!Z$5</f>
        <v>0.10692070500540198</v>
      </c>
      <c r="AA21" s="121">
        <f>'Table S6b'!W21/'Table S7b'!AA$5</f>
        <v>6.5902018091492707</v>
      </c>
      <c r="AB21" s="121">
        <f>'Table S6b'!X21/'Table S7b'!AB$5</f>
        <v>67.17222408088918</v>
      </c>
      <c r="AC21" s="121">
        <f>'Table S6b'!Y21/'Table S7b'!AC$5</f>
        <v>31.818421933052772</v>
      </c>
      <c r="AD21" s="7"/>
    </row>
    <row r="22" spans="1:30">
      <c r="A22" s="89">
        <v>15</v>
      </c>
      <c r="B22" s="87" t="s">
        <v>338</v>
      </c>
      <c r="C22" s="120" t="s">
        <v>211</v>
      </c>
      <c r="D22" s="89" t="s">
        <v>342</v>
      </c>
      <c r="E22" s="120" t="s">
        <v>986</v>
      </c>
      <c r="F22" s="121">
        <f>'Table S6b'!B22/'Table S7b'!F$5</f>
        <v>4.6022804168358373</v>
      </c>
      <c r="G22" s="121">
        <f>'Table S6b'!C22/'Table S7b'!G$5</f>
        <v>2.358718558474953</v>
      </c>
      <c r="H22" s="121">
        <f>'Table S6b'!D22/'Table S7b'!H$5</f>
        <v>3516.6598998511304</v>
      </c>
      <c r="I22" s="121">
        <f>'Table S6b'!E22/'Table S7b'!I$5</f>
        <v>29429.071734056681</v>
      </c>
      <c r="J22" s="117" t="s">
        <v>862</v>
      </c>
      <c r="K22" s="121">
        <f>'Table S6b'!G22/'Table S7b'!K$5</f>
        <v>56.625538891626618</v>
      </c>
      <c r="L22" s="121">
        <f>'Table S6b'!H22/'Table S7b'!L$5</f>
        <v>1702.6732482851467</v>
      </c>
      <c r="M22" s="121">
        <f>'Table S6b'!I22/'Table S7b'!M$5</f>
        <v>7.3500173704852436</v>
      </c>
      <c r="N22" s="121">
        <f>'Table S6b'!J22/'Table S7b'!N$5</f>
        <v>1.8813218238627341</v>
      </c>
      <c r="O22" s="121">
        <f>'Table S6b'!K22/'Table S7b'!O$5</f>
        <v>385.44484342291895</v>
      </c>
      <c r="P22" s="121">
        <f>'Table S6b'!L22/'Table S7b'!P$5</f>
        <v>21.91509484884968</v>
      </c>
      <c r="Q22" s="121">
        <f>'Table S6b'!M22/'Table S7b'!Q$5</f>
        <v>2.9811421808726597</v>
      </c>
      <c r="R22" s="121">
        <f>'Table S6b'!N22/'Table S7b'!R$5</f>
        <v>2.097308827361366</v>
      </c>
      <c r="S22" s="121">
        <f>'Table S6b'!O22/'Table S7b'!S$5</f>
        <v>0.70645554202192451</v>
      </c>
      <c r="T22" s="121">
        <f>'Table S6b'!P22/'Table S7b'!T$5</f>
        <v>16.776869091120009</v>
      </c>
      <c r="U22" s="121">
        <f>'Table S6b'!Q22/'Table S7b'!U$5</f>
        <v>148.53160102855597</v>
      </c>
      <c r="V22" s="121">
        <f>'Table S6b'!R22/'Table S7b'!V$5</f>
        <v>0.96085274497800599</v>
      </c>
      <c r="W22" s="121">
        <f>'Table S6b'!S22/'Table S7b'!W$5</f>
        <v>2.334551360129923</v>
      </c>
      <c r="X22" s="121">
        <f>'Table S6b'!T22/'Table S7b'!X$5</f>
        <v>6.2834715697078671</v>
      </c>
      <c r="Y22" s="121">
        <f>'Table S6b'!U22/'Table S7b'!Y$5</f>
        <v>1226.0454730004062</v>
      </c>
      <c r="Z22" s="121">
        <f>'Table S6b'!V22/'Table S7b'!Z$5</f>
        <v>3.4782293872885582E-2</v>
      </c>
      <c r="AA22" s="121">
        <f>'Table S6b'!W22/'Table S7b'!AA$5</f>
        <v>2.92249825722581</v>
      </c>
      <c r="AB22" s="121">
        <f>'Table S6b'!X22/'Table S7b'!AB$5</f>
        <v>24.72143276040962</v>
      </c>
      <c r="AC22" s="121">
        <f>'Table S6b'!Y22/'Table S7b'!AC$5</f>
        <v>8.8894587259867084</v>
      </c>
      <c r="AD22" s="7"/>
    </row>
    <row r="23" spans="1:30">
      <c r="A23" s="89">
        <v>16</v>
      </c>
      <c r="B23" s="87" t="s">
        <v>332</v>
      </c>
      <c r="C23" s="120" t="s">
        <v>211</v>
      </c>
      <c r="D23" s="89" t="s">
        <v>213</v>
      </c>
      <c r="E23" s="120" t="s">
        <v>987</v>
      </c>
      <c r="F23" s="121">
        <f>'Table S6b'!B23/'Table S7b'!F$5</f>
        <v>38.782051282051285</v>
      </c>
      <c r="G23" s="121">
        <f>'Table S6b'!C23/'Table S7b'!G$5</f>
        <v>35.950303991541105</v>
      </c>
      <c r="H23" s="121">
        <f>'Table S6b'!D23/'Table S7b'!H$5</f>
        <v>75046.682527094905</v>
      </c>
      <c r="I23" s="121">
        <f>'Table S6b'!E23/'Table S7b'!I$5</f>
        <v>108800.61106435151</v>
      </c>
      <c r="J23" s="117" t="s">
        <v>862</v>
      </c>
      <c r="K23" s="121">
        <f>'Table S6b'!G23/'Table S7b'!K$5</f>
        <v>74.793905236968115</v>
      </c>
      <c r="L23" s="121">
        <f>'Table S6b'!H23/'Table S7b'!L$5</f>
        <v>5130.4311532200845</v>
      </c>
      <c r="M23" s="121">
        <f>'Table S6b'!I23/'Table S7b'!M$5</f>
        <v>9.0764161972579451</v>
      </c>
      <c r="N23" s="121">
        <f>'Table S6b'!J23/'Table S7b'!N$5</f>
        <v>138.08054339206291</v>
      </c>
      <c r="O23" s="121">
        <f>'Table S6b'!K23/'Table S7b'!O$5</f>
        <v>2042.2876092979186</v>
      </c>
      <c r="P23" s="121">
        <f>'Table S6b'!L23/'Table S7b'!P$5</f>
        <v>47.255825040224067</v>
      </c>
      <c r="Q23" s="121">
        <f>'Table S6b'!M23/'Table S7b'!Q$5</f>
        <v>6.6900636104408857</v>
      </c>
      <c r="R23" s="121">
        <f>'Table S6b'!N23/'Table S7b'!R$5</f>
        <v>5.0682353498171322</v>
      </c>
      <c r="S23" s="121">
        <f>'Table S6b'!O23/'Table S7b'!S$5</f>
        <v>3.5935198821796757</v>
      </c>
      <c r="T23" s="121">
        <f>'Table S6b'!P23/'Table S7b'!T$5</f>
        <v>116.80072504814775</v>
      </c>
      <c r="U23" s="121">
        <f>'Table S6b'!Q23/'Table S7b'!U$5</f>
        <v>452.00568332011625</v>
      </c>
      <c r="V23" s="121">
        <f>'Table S6b'!R23/'Table S7b'!V$5</f>
        <v>2.1506083254921458</v>
      </c>
      <c r="W23" s="121">
        <f>'Table S6b'!S23/'Table S7b'!W$5</f>
        <v>4.7184773988897701</v>
      </c>
      <c r="X23" s="121">
        <f>'Table S6b'!T23/'Table S7b'!X$5</f>
        <v>28.737585438616367</v>
      </c>
      <c r="Y23" s="121">
        <f>'Table S6b'!U23/'Table S7b'!Y$5</f>
        <v>53297.779540047581</v>
      </c>
      <c r="Z23" s="121">
        <f>'Table S6b'!V23/'Table S7b'!Z$5</f>
        <v>0.13019189097723474</v>
      </c>
      <c r="AA23" s="121">
        <f>'Table S6b'!W23/'Table S7b'!AA$5</f>
        <v>3.6808163631738817</v>
      </c>
      <c r="AB23" s="121">
        <f>'Table S6b'!X23/'Table S7b'!AB$5</f>
        <v>69.873997709049249</v>
      </c>
      <c r="AC23" s="121">
        <f>'Table S6b'!Y23/'Table S7b'!AC$5</f>
        <v>69.493718435660924</v>
      </c>
      <c r="AD23" s="7"/>
    </row>
    <row r="24" spans="1:30">
      <c r="A24" s="89">
        <v>17</v>
      </c>
      <c r="B24" s="87" t="s">
        <v>333</v>
      </c>
      <c r="C24" s="120" t="s">
        <v>211</v>
      </c>
      <c r="D24" s="89" t="s">
        <v>213</v>
      </c>
      <c r="E24" s="120" t="s">
        <v>987</v>
      </c>
      <c r="F24" s="121">
        <f>'Table S6b'!B24/'Table S7b'!F$5</f>
        <v>24.247419724770641</v>
      </c>
      <c r="G24" s="121">
        <f>'Table S6b'!C24/'Table S7b'!G$5</f>
        <v>37.570991699432064</v>
      </c>
      <c r="H24" s="121">
        <f>'Table S6b'!D24/'Table S7b'!H$5</f>
        <v>45152.637614678904</v>
      </c>
      <c r="I24" s="121">
        <f>'Table S6b'!E24/'Table S7b'!I$5</f>
        <v>81489.341194349065</v>
      </c>
      <c r="J24" s="117" t="s">
        <v>862</v>
      </c>
      <c r="K24" s="121">
        <f>'Table S6b'!G24/'Table S7b'!K$5</f>
        <v>46.73208908186848</v>
      </c>
      <c r="L24" s="121">
        <f>'Table S6b'!H24/'Table S7b'!L$5</f>
        <v>2682.1281989377112</v>
      </c>
      <c r="M24" s="121">
        <f>'Table S6b'!I24/'Table S7b'!M$5</f>
        <v>7.1177764116144884</v>
      </c>
      <c r="N24" s="121">
        <f>'Table S6b'!J24/'Table S7b'!N$5</f>
        <v>87.198344635021925</v>
      </c>
      <c r="O24" s="121">
        <f>'Table S6b'!K24/'Table S7b'!O$5</f>
        <v>2348.6834266650781</v>
      </c>
      <c r="P24" s="121">
        <f>'Table S6b'!L24/'Table S7b'!P$5</f>
        <v>38.009757649679166</v>
      </c>
      <c r="Q24" s="121">
        <f>'Table S6b'!M24/'Table S7b'!Q$5</f>
        <v>7.6944661331251218</v>
      </c>
      <c r="R24" s="121">
        <f>'Table S6b'!N24/'Table S7b'!R$5</f>
        <v>3.582431877310694</v>
      </c>
      <c r="S24" s="121">
        <f>'Table S6b'!O24/'Table S7b'!S$5</f>
        <v>3.7581913499344695</v>
      </c>
      <c r="T24" s="121">
        <f>'Table S6b'!P24/'Table S7b'!T$5</f>
        <v>75.155635648754924</v>
      </c>
      <c r="U24" s="121">
        <f>'Table S6b'!Q24/'Table S7b'!U$5</f>
        <v>280.15099388379207</v>
      </c>
      <c r="V24" s="121">
        <f>'Table S6b'!R24/'Table S7b'!V$5</f>
        <v>1.1414412701430812</v>
      </c>
      <c r="W24" s="121">
        <f>'Table S6b'!S24/'Table S7b'!W$5</f>
        <v>3.0150993883792041</v>
      </c>
      <c r="X24" s="121">
        <f>'Table S6b'!T24/'Table S7b'!X$5</f>
        <v>21.597859327217126</v>
      </c>
      <c r="Y24" s="121">
        <f>'Table S6b'!U24/'Table S7b'!Y$5</f>
        <v>25644.925458715592</v>
      </c>
      <c r="Z24" s="121">
        <f>'Table S6b'!V24/'Table S7b'!Z$5</f>
        <v>8.3726552912990124E-2</v>
      </c>
      <c r="AA24" s="121">
        <f>'Table S6b'!W24/'Table S7b'!AA$5</f>
        <v>2.6722347239051412</v>
      </c>
      <c r="AB24" s="121">
        <f>'Table S6b'!X24/'Table S7b'!AB$5</f>
        <v>25.547910295616713</v>
      </c>
      <c r="AC24" s="121">
        <f>'Table S6b'!Y24/'Table S7b'!AC$5</f>
        <v>38.055287300820858</v>
      </c>
      <c r="AD24" s="7"/>
    </row>
    <row r="25" spans="1:30">
      <c r="A25" s="89">
        <v>18</v>
      </c>
      <c r="B25" s="87" t="s">
        <v>334</v>
      </c>
      <c r="C25" s="120" t="s">
        <v>552</v>
      </c>
      <c r="D25" s="89" t="s">
        <v>213</v>
      </c>
      <c r="E25" s="120" t="s">
        <v>987</v>
      </c>
      <c r="F25" s="121">
        <f>'Table S6b'!B25/'Table S7b'!F$5</f>
        <v>24.027777777777782</v>
      </c>
      <c r="G25" s="121">
        <f>'Table S6b'!C25/'Table S7b'!G$5</f>
        <v>109.80392156862746</v>
      </c>
      <c r="H25" s="121">
        <f>'Table S6b'!D25/'Table S7b'!H$5</f>
        <v>269127.32026143797</v>
      </c>
      <c r="I25" s="121">
        <f>'Table S6b'!E25/'Table S7b'!I$5</f>
        <v>192941.36894021413</v>
      </c>
      <c r="J25" s="117" t="s">
        <v>862</v>
      </c>
      <c r="K25" s="121">
        <f>'Table S6b'!G25/'Table S7b'!K$5</f>
        <v>248.87681484807666</v>
      </c>
      <c r="L25" s="121">
        <f>'Table S6b'!H25/'Table S7b'!L$5</f>
        <v>81952.528379772964</v>
      </c>
      <c r="M25" s="121">
        <f>'Table S6b'!I25/'Table S7b'!M$5</f>
        <v>87.198302001212866</v>
      </c>
      <c r="N25" s="121">
        <f>'Table S6b'!J25/'Table S7b'!N$5</f>
        <v>434.61636828644504</v>
      </c>
      <c r="O25" s="121">
        <f>'Table S6b'!K25/'Table S7b'!O$5</f>
        <v>14978.354978354981</v>
      </c>
      <c r="P25" s="121">
        <f>'Table S6b'!L25/'Table S7b'!P$5</f>
        <v>355.58200158676186</v>
      </c>
      <c r="Q25" s="121">
        <f>'Table S6b'!M25/'Table S7b'!Q$5</f>
        <v>32.720066750104301</v>
      </c>
      <c r="R25" s="121">
        <f>'Table S6b'!N25/'Table S7b'!R$5</f>
        <v>100.42142230026339</v>
      </c>
      <c r="S25" s="121">
        <f>'Table S6b'!O25/'Table S7b'!S$5</f>
        <v>461.35574229691872</v>
      </c>
      <c r="T25" s="121">
        <f>'Table S6b'!P25/'Table S7b'!T$5</f>
        <v>1977.3109243697486</v>
      </c>
      <c r="U25" s="121">
        <f>'Table S6b'!Q25/'Table S7b'!U$5</f>
        <v>7961.6830065359491</v>
      </c>
      <c r="V25" s="121">
        <f>'Table S6b'!R25/'Table S7b'!V$5</f>
        <v>54.981204917200031</v>
      </c>
      <c r="W25" s="121">
        <f>'Table S6b'!S25/'Table S7b'!W$5</f>
        <v>9.6078431372549034</v>
      </c>
      <c r="X25" s="121">
        <f>'Table S6b'!T25/'Table S7b'!X$5</f>
        <v>1700.8403361344538</v>
      </c>
      <c r="Y25" s="121">
        <f>'Table S6b'!U25/'Table S7b'!Y$5</f>
        <v>221068.62745098042</v>
      </c>
      <c r="Z25" s="121">
        <f>'Table S6b'!V25/'Table S7b'!Z$5</f>
        <v>1.6529286873985263</v>
      </c>
      <c r="AA25" s="121">
        <f>'Table S6b'!W25/'Table S7b'!AA$5</f>
        <v>31.187569367369594</v>
      </c>
      <c r="AB25" s="121">
        <f>'Table S6b'!X25/'Table S7b'!AB$5</f>
        <v>1794.1176470588234</v>
      </c>
      <c r="AC25" s="121">
        <f>'Table S6b'!Y25/'Table S7b'!AC$5</f>
        <v>1011.7647058823532</v>
      </c>
      <c r="AD25" s="7"/>
    </row>
    <row r="26" spans="1:30">
      <c r="A26" s="89">
        <v>19</v>
      </c>
      <c r="B26" s="87" t="s">
        <v>58</v>
      </c>
      <c r="C26" s="120" t="s">
        <v>211</v>
      </c>
      <c r="D26" s="89" t="s">
        <v>213</v>
      </c>
      <c r="E26" s="120" t="s">
        <v>988</v>
      </c>
      <c r="F26" s="121">
        <f>'Table S6b'!B26/'Table S7b'!F$5</f>
        <v>25.400723888314378</v>
      </c>
      <c r="G26" s="121">
        <f>'Table S6b'!C26/'Table S7b'!G$5</f>
        <v>112.03033436745949</v>
      </c>
      <c r="H26" s="121">
        <f>'Table S6b'!D26/'Table S7b'!H$5</f>
        <v>101951.05136159943</v>
      </c>
      <c r="I26" s="121">
        <f>'Table S6b'!E26/'Table S7b'!I$5</f>
        <v>144338.482816376</v>
      </c>
      <c r="J26" s="121">
        <f>'Table S6b'!F26/'Table S7b'!J$5</f>
        <v>223.06672334270181</v>
      </c>
      <c r="K26" s="121">
        <f>'Table S6b'!G26/'Table S7b'!K$5</f>
        <v>110.69696945775476</v>
      </c>
      <c r="L26" s="121">
        <f>'Table S6b'!H26/'Table S7b'!L$5</f>
        <v>6191.4221956131278</v>
      </c>
      <c r="M26" s="121">
        <f>'Table S6b'!I26/'Table S7b'!M$5</f>
        <v>13.230418234735978</v>
      </c>
      <c r="N26" s="121">
        <f>'Table S6b'!J26/'Table S7b'!N$5</f>
        <v>67.419405602266082</v>
      </c>
      <c r="O26" s="121">
        <f>'Table S6b'!K26/'Table S7b'!O$5</f>
        <v>10554.801971554816</v>
      </c>
      <c r="P26" s="121">
        <f>'Table S6b'!L26/'Table S7b'!P$5</f>
        <v>179.26846034753811</v>
      </c>
      <c r="Q26" s="121">
        <f>'Table S6b'!M26/'Table S7b'!Q$5</f>
        <v>29.5804088098748</v>
      </c>
      <c r="R26" s="121">
        <f>'Table S6b'!N26/'Table S7b'!R$5</f>
        <v>10.853694299958326</v>
      </c>
      <c r="S26" s="121">
        <f>'Table S6b'!O26/'Table S7b'!S$5</f>
        <v>48.887575712808392</v>
      </c>
      <c r="T26" s="121">
        <f>'Table S6b'!P26/'Table S7b'!T$5</f>
        <v>206.23430344216283</v>
      </c>
      <c r="U26" s="121">
        <f>'Table S6b'!Q26/'Table S7b'!U$5</f>
        <v>1011.4831092726648</v>
      </c>
      <c r="V26" s="121">
        <f>'Table S6b'!R26/'Table S7b'!V$5</f>
        <v>1.8839313940342171</v>
      </c>
      <c r="W26" s="121">
        <f>'Table S6b'!S26/'Table S7b'!W$5</f>
        <v>4.4553602206135823</v>
      </c>
      <c r="X26" s="121">
        <f>'Table S6b'!T26/'Table S7b'!X$5</f>
        <v>89.624267493967579</v>
      </c>
      <c r="Y26" s="121">
        <f>'Table S6b'!U26/'Table S7b'!Y$5</f>
        <v>49460.444674250262</v>
      </c>
      <c r="Z26" s="121">
        <f>'Table S6b'!V26/'Table S7b'!Z$5</f>
        <v>0.15330755702514179</v>
      </c>
      <c r="AA26" s="121">
        <f>'Table S6b'!W26/'Table S7b'!AA$5</f>
        <v>2.6145831300852671</v>
      </c>
      <c r="AB26" s="121">
        <f>'Table S6b'!X26/'Table S7b'!AB$5</f>
        <v>83.189704699528889</v>
      </c>
      <c r="AC26" s="121">
        <f>'Table S6b'!Y26/'Table S7b'!AC$5</f>
        <v>61.938714417895824</v>
      </c>
      <c r="AD26" s="7"/>
    </row>
    <row r="27" spans="1:30">
      <c r="A27" s="89">
        <v>20</v>
      </c>
      <c r="B27" s="87" t="s">
        <v>61</v>
      </c>
      <c r="C27" s="120" t="s">
        <v>211</v>
      </c>
      <c r="D27" s="89" t="s">
        <v>213</v>
      </c>
      <c r="E27" s="120" t="s">
        <v>988</v>
      </c>
      <c r="F27" s="121">
        <f>'Table S6b'!B27/'Table S7b'!F$5</f>
        <v>42.370448179271705</v>
      </c>
      <c r="G27" s="121">
        <f>'Table S6b'!C27/'Table S7b'!G$5</f>
        <v>13.445378151260503</v>
      </c>
      <c r="H27" s="121">
        <f>'Table S6b'!D27/'Table S7b'!H$5</f>
        <v>64025.602240896354</v>
      </c>
      <c r="I27" s="121">
        <f>'Table S6b'!E27/'Table S7b'!I$5</f>
        <v>123903.768624014</v>
      </c>
      <c r="J27" s="121">
        <f>'Table S6b'!F27/'Table S7b'!J$5</f>
        <v>129.96855183791308</v>
      </c>
      <c r="K27" s="121">
        <f>'Table S6b'!G27/'Table S7b'!K$5</f>
        <v>65.118096093399188</v>
      </c>
      <c r="L27" s="121">
        <f>'Table S6b'!H27/'Table S7b'!L$5</f>
        <v>5017.4701459531179</v>
      </c>
      <c r="M27" s="121">
        <f>'Table S6b'!I27/'Table S7b'!M$5</f>
        <v>9.4637442605908344</v>
      </c>
      <c r="N27" s="121">
        <f>'Table S6b'!J27/'Table S7b'!N$5</f>
        <v>60.638472780416507</v>
      </c>
      <c r="O27" s="121">
        <f>'Table S6b'!K27/'Table S7b'!O$5</f>
        <v>2476.2632325657537</v>
      </c>
      <c r="P27" s="121">
        <f>'Table S6b'!L27/'Table S7b'!P$5</f>
        <v>36.736775635109531</v>
      </c>
      <c r="Q27" s="121">
        <f>'Table S6b'!M27/'Table S7b'!Q$5</f>
        <v>4.5074199892723046</v>
      </c>
      <c r="R27" s="121">
        <f>'Table S6b'!N27/'Table S7b'!R$5</f>
        <v>4.6368995359337752</v>
      </c>
      <c r="S27" s="121">
        <f>'Table S6b'!O27/'Table S7b'!S$5</f>
        <v>4.0336134453781511</v>
      </c>
      <c r="T27" s="121">
        <f>'Table S6b'!P27/'Table S7b'!T$5</f>
        <v>337.93517406962781</v>
      </c>
      <c r="U27" s="121">
        <f>'Table S6b'!Q27/'Table S7b'!U$5</f>
        <v>300.12254901960785</v>
      </c>
      <c r="V27" s="121">
        <f>'Table S6b'!R27/'Table S7b'!V$5</f>
        <v>0.65877128053293854</v>
      </c>
      <c r="W27" s="121">
        <f>'Table S6b'!S27/'Table S7b'!W$5</f>
        <v>4.7058823529411766</v>
      </c>
      <c r="X27" s="121">
        <f>'Table S6b'!T27/'Table S7b'!X$5</f>
        <v>9.7639055622248883</v>
      </c>
      <c r="Y27" s="121">
        <f>'Table S6b'!U27/'Table S7b'!Y$5</f>
        <v>39015.54621848739</v>
      </c>
      <c r="Z27" s="121">
        <f>'Table S6b'!V27/'Table S7b'!Z$5</f>
        <v>6.7440989134507301E-2</v>
      </c>
      <c r="AA27" s="121">
        <f>'Table S6b'!W27/'Table S7b'!AA$5</f>
        <v>1.6013952750911686</v>
      </c>
      <c r="AB27" s="121">
        <f>'Table S6b'!X27/'Table S7b'!AB$5</f>
        <v>31.372549019607842</v>
      </c>
      <c r="AC27" s="121">
        <f>'Table S6b'!Y27/'Table S7b'!AC$5</f>
        <v>26.006191950464395</v>
      </c>
      <c r="AD27" s="7"/>
    </row>
    <row r="28" spans="1:30">
      <c r="A28" s="89">
        <v>21</v>
      </c>
      <c r="B28" s="87" t="s">
        <v>64</v>
      </c>
      <c r="C28" s="120" t="s">
        <v>211</v>
      </c>
      <c r="D28" s="89" t="s">
        <v>213</v>
      </c>
      <c r="E28" s="120" t="s">
        <v>988</v>
      </c>
      <c r="F28" s="121">
        <f>'Table S6b'!B28/'Table S7b'!F$5</f>
        <v>57.232197667280538</v>
      </c>
      <c r="G28" s="121">
        <f>'Table S6b'!C28/'Table S7b'!G$5</f>
        <v>12.102078400420943</v>
      </c>
      <c r="H28" s="121">
        <f>'Table S6b'!D28/'Table S7b'!H$5</f>
        <v>81397.605893186017</v>
      </c>
      <c r="I28" s="121">
        <f>'Table S6b'!E28/'Table S7b'!I$5</f>
        <v>114439.35644962659</v>
      </c>
      <c r="J28" s="121">
        <f>'Table S6b'!F28/'Table S7b'!J$5</f>
        <v>291.30370922731021</v>
      </c>
      <c r="K28" s="121">
        <f>'Table S6b'!G28/'Table S7b'!K$5</f>
        <v>112.75020032896126</v>
      </c>
      <c r="L28" s="121">
        <f>'Table S6b'!H28/'Table S7b'!L$5</f>
        <v>5132.0635843753025</v>
      </c>
      <c r="M28" s="121">
        <f>'Table S6b'!I28/'Table S7b'!M$5</f>
        <v>8.7410529513394479</v>
      </c>
      <c r="N28" s="121">
        <f>'Table S6b'!J28/'Table S7b'!N$5</f>
        <v>81.102370085675389</v>
      </c>
      <c r="O28" s="121">
        <f>'Table S6b'!K28/'Table S7b'!O$5</f>
        <v>1871.5170648872306</v>
      </c>
      <c r="P28" s="121">
        <f>'Table S6b'!L28/'Table S7b'!P$5</f>
        <v>24.505264054333132</v>
      </c>
      <c r="Q28" s="121">
        <f>'Table S6b'!M28/'Table S7b'!Q$5</f>
        <v>7.2156263469299793</v>
      </c>
      <c r="R28" s="121">
        <f>'Table S6b'!N28/'Table S7b'!R$5</f>
        <v>5.1881476594925928</v>
      </c>
      <c r="S28" s="121">
        <f>'Table S6b'!O28/'Table S7b'!S$5</f>
        <v>4.8460931333859518</v>
      </c>
      <c r="T28" s="121">
        <f>'Table S6b'!P28/'Table S7b'!T$5</f>
        <v>181.66272033675352</v>
      </c>
      <c r="U28" s="121">
        <f>'Table S6b'!Q28/'Table S7b'!U$5</f>
        <v>415.11279926335175</v>
      </c>
      <c r="V28" s="121">
        <f>'Table S6b'!R28/'Table S7b'!V$5</f>
        <v>0.92271872823213952</v>
      </c>
      <c r="W28" s="121">
        <f>'Table S6b'!S28/'Table S7b'!W$5</f>
        <v>5.6553100061387367</v>
      </c>
      <c r="X28" s="121">
        <f>'Table S6b'!T28/'Table S7b'!X$5</f>
        <v>10.479698325002191</v>
      </c>
      <c r="Y28" s="121">
        <f>'Table S6b'!U28/'Table S7b'!Y$5</f>
        <v>52569.290976058932</v>
      </c>
      <c r="Z28" s="121">
        <f>'Table S6b'!V28/'Table S7b'!Z$5</f>
        <v>8.0937467009184652E-2</v>
      </c>
      <c r="AA28" s="121">
        <f>'Table S6b'!W28/'Table S7b'!AA$5</f>
        <v>2.3975815698947152</v>
      </c>
      <c r="AB28" s="121">
        <f>'Table S6b'!X28/'Table S7b'!AB$5</f>
        <v>56.476365868631071</v>
      </c>
      <c r="AC28" s="121">
        <f>'Table S6b'!Y28/'Table S7b'!AC$5</f>
        <v>26.751962779877875</v>
      </c>
      <c r="AD28" s="7"/>
    </row>
    <row r="29" spans="1:30">
      <c r="A29" s="89">
        <v>22</v>
      </c>
      <c r="B29" s="87" t="s">
        <v>67</v>
      </c>
      <c r="C29" s="120" t="s">
        <v>211</v>
      </c>
      <c r="D29" s="89" t="s">
        <v>213</v>
      </c>
      <c r="E29" s="120" t="s">
        <v>988</v>
      </c>
      <c r="F29" s="121">
        <f>'Table S6b'!B29/'Table S7b'!F$5</f>
        <v>43.072507991862828</v>
      </c>
      <c r="G29" s="121">
        <f>'Table S6b'!C29/'Table S7b'!G$5</f>
        <v>97.729065471000951</v>
      </c>
      <c r="H29" s="121">
        <f>'Table S6b'!D29/'Table S7b'!H$5</f>
        <v>62835.280441732051</v>
      </c>
      <c r="I29" s="121">
        <f>'Table S6b'!E29/'Table S7b'!I$5</f>
        <v>106321.32904723445</v>
      </c>
      <c r="J29" s="121">
        <f>'Table S6b'!F29/'Table S7b'!J$5</f>
        <v>158.54643481795668</v>
      </c>
      <c r="K29" s="121">
        <f>'Table S6b'!G29/'Table S7b'!K$5</f>
        <v>81.116487085460236</v>
      </c>
      <c r="L29" s="121">
        <f>'Table S6b'!H29/'Table S7b'!L$5</f>
        <v>4200.660762630202</v>
      </c>
      <c r="M29" s="121">
        <f>'Table S6b'!I29/'Table S7b'!M$5</f>
        <v>7.8357705893455822</v>
      </c>
      <c r="N29" s="121">
        <f>'Table S6b'!J29/'Table S7b'!N$5</f>
        <v>64.443159849891956</v>
      </c>
      <c r="O29" s="121">
        <f>'Table S6b'!K29/'Table S7b'!O$5</f>
        <v>14017.368856078534</v>
      </c>
      <c r="P29" s="121">
        <f>'Table S6b'!L29/'Table S7b'!P$5</f>
        <v>171.3542742817402</v>
      </c>
      <c r="Q29" s="121">
        <f>'Table S6b'!M29/'Table S7b'!Q$5</f>
        <v>61.455415607783486</v>
      </c>
      <c r="R29" s="121">
        <f>'Table S6b'!N29/'Table S7b'!R$5</f>
        <v>5.899881585967286</v>
      </c>
      <c r="S29" s="121">
        <f>'Table S6b'!O29/'Table S7b'!S$5</f>
        <v>4.34425208618757</v>
      </c>
      <c r="T29" s="121">
        <f>'Table S6b'!P29/'Table S7b'!T$5</f>
        <v>738.3858512890771</v>
      </c>
      <c r="U29" s="121">
        <f>'Table S6b'!Q29/'Table S7b'!U$5</f>
        <v>482.9809648358036</v>
      </c>
      <c r="V29" s="121">
        <f>'Table S6b'!R29/'Table S7b'!V$5</f>
        <v>1.1419743326813359</v>
      </c>
      <c r="W29" s="121">
        <f>'Table S6b'!S29/'Table S7b'!W$5</f>
        <v>5.0639349026445801</v>
      </c>
      <c r="X29" s="121">
        <f>'Table S6b'!T29/'Table S7b'!X$5</f>
        <v>15.194918420724871</v>
      </c>
      <c r="Y29" s="121">
        <f>'Table S6b'!U29/'Table S7b'!Y$5</f>
        <v>44846.120313862244</v>
      </c>
      <c r="Z29" s="121">
        <f>'Table S6b'!V29/'Table S7b'!Z$5</f>
        <v>0.12105798010873005</v>
      </c>
      <c r="AA29" s="121">
        <f>'Table S6b'!W29/'Table S7b'!AA$5</f>
        <v>2.1549242486552287</v>
      </c>
      <c r="AB29" s="121">
        <f>'Table S6b'!X29/'Table S7b'!AB$5</f>
        <v>67.519132035261066</v>
      </c>
      <c r="AC29" s="121">
        <f>'Table S6b'!Y29/'Table S7b'!AC$5</f>
        <v>68.003487358326069</v>
      </c>
      <c r="AD29" s="7"/>
    </row>
    <row r="30" spans="1:30">
      <c r="A30" s="89">
        <v>23</v>
      </c>
      <c r="B30" s="87" t="s">
        <v>70</v>
      </c>
      <c r="C30" s="120" t="s">
        <v>211</v>
      </c>
      <c r="D30" s="89" t="s">
        <v>213</v>
      </c>
      <c r="E30" s="120" t="s">
        <v>988</v>
      </c>
      <c r="F30" s="121">
        <f>'Table S6b'!B30/'Table S7b'!F$5</f>
        <v>30.135841170323928</v>
      </c>
      <c r="G30" s="121">
        <f>'Table S6b'!C30/'Table S7b'!G$5</f>
        <v>127.27272727272728</v>
      </c>
      <c r="H30" s="121">
        <f>'Table S6b'!D30/'Table S7b'!H$5</f>
        <v>30398.035527690696</v>
      </c>
      <c r="I30" s="121">
        <f>'Table S6b'!E30/'Table S7b'!I$5</f>
        <v>102730.78831471047</v>
      </c>
      <c r="J30" s="121">
        <f>'Table S6b'!F30/'Table S7b'!J$5</f>
        <v>81.989345539165711</v>
      </c>
      <c r="K30" s="121">
        <f>'Table S6b'!G30/'Table S7b'!K$5</f>
        <v>69.013663882839992</v>
      </c>
      <c r="L30" s="121">
        <f>'Table S6b'!H30/'Table S7b'!L$5</f>
        <v>3620.5246658967171</v>
      </c>
      <c r="M30" s="121">
        <f>'Table S6b'!I30/'Table S7b'!M$5</f>
        <v>6.4835342403774687</v>
      </c>
      <c r="N30" s="121">
        <f>'Table S6b'!J30/'Table S7b'!N$5</f>
        <v>29.908000545181959</v>
      </c>
      <c r="O30" s="121">
        <f>'Table S6b'!K30/'Table S7b'!O$5</f>
        <v>8576.3139681634984</v>
      </c>
      <c r="P30" s="121">
        <f>'Table S6b'!L30/'Table S7b'!P$5</f>
        <v>99.972819685795557</v>
      </c>
      <c r="Q30" s="121">
        <f>'Table S6b'!M30/'Table S7b'!Q$5</f>
        <v>100.3601680784366</v>
      </c>
      <c r="R30" s="121">
        <f>'Table S6b'!N30/'Table S7b'!R$5</f>
        <v>7.8033032330510457</v>
      </c>
      <c r="S30" s="121">
        <f>'Table S6b'!O30/'Table S7b'!S$5</f>
        <v>6.7389162561576343</v>
      </c>
      <c r="T30" s="121">
        <f>'Table S6b'!P30/'Table S7b'!T$5</f>
        <v>454.858934169279</v>
      </c>
      <c r="U30" s="121">
        <f>'Table S6b'!Q30/'Table S7b'!U$5</f>
        <v>542.12382445141077</v>
      </c>
      <c r="V30" s="121">
        <f>'Table S6b'!R30/'Table S7b'!V$5</f>
        <v>1.5274416489353064</v>
      </c>
      <c r="W30" s="121">
        <f>'Table S6b'!S30/'Table S7b'!W$5</f>
        <v>4.587251828631139</v>
      </c>
      <c r="X30" s="121">
        <f>'Table S6b'!T30/'Table S7b'!X$5</f>
        <v>14.420062695924765</v>
      </c>
      <c r="Y30" s="121">
        <f>'Table S6b'!U30/'Table S7b'!Y$5</f>
        <v>22208.934169278993</v>
      </c>
      <c r="Z30" s="121">
        <f>'Table S6b'!V30/'Table S7b'!Z$5</f>
        <v>0.13767146536748995</v>
      </c>
      <c r="AA30" s="121">
        <f>'Table S6b'!W30/'Table S7b'!AA$5</f>
        <v>3.5606553498550895</v>
      </c>
      <c r="AB30" s="121">
        <f>'Table S6b'!X30/'Table S7b'!AB$5</f>
        <v>48.066875653082548</v>
      </c>
      <c r="AC30" s="121">
        <f>'Table S6b'!Y30/'Table S7b'!AC$5</f>
        <v>78.600890942088768</v>
      </c>
      <c r="AD30" s="7"/>
    </row>
    <row r="31" spans="1:30">
      <c r="A31" s="89">
        <v>24</v>
      </c>
      <c r="B31" s="87" t="s">
        <v>73</v>
      </c>
      <c r="C31" s="120" t="s">
        <v>552</v>
      </c>
      <c r="D31" s="89" t="s">
        <v>213</v>
      </c>
      <c r="E31" s="120" t="s">
        <v>988</v>
      </c>
      <c r="F31" s="121">
        <f>'Table S6b'!B31/'Table S7b'!F$5</f>
        <v>3.6389945596596722</v>
      </c>
      <c r="G31" s="121">
        <f>'Table S6b'!C31/'Table S7b'!G$5</f>
        <v>0.93496718849522875</v>
      </c>
      <c r="H31" s="121">
        <f>'Table S6b'!D31/'Table S7b'!H$5</f>
        <v>1495.8481613285885</v>
      </c>
      <c r="I31" s="121">
        <f>'Table S6b'!E31/'Table S7b'!I$5</f>
        <v>32150.149779377502</v>
      </c>
      <c r="J31" s="121">
        <f>'Table S6b'!F31/'Table S7b'!J$5</f>
        <v>3.5112893523764068</v>
      </c>
      <c r="K31" s="121">
        <f>'Table S6b'!G31/'Table S7b'!K$5</f>
        <v>3.8854015713069279</v>
      </c>
      <c r="L31" s="121">
        <f>'Table S6b'!H31/'Table S7b'!L$5</f>
        <v>51.507772991196859</v>
      </c>
      <c r="M31" s="121">
        <f>'Table S6b'!I31/'Table S7b'!M$5</f>
        <v>0.17078814300154468</v>
      </c>
      <c r="N31" s="121">
        <f>'Table S6b'!J31/'Table S7b'!N$5</f>
        <v>0.40922599198621329</v>
      </c>
      <c r="O31" s="121">
        <f>'Table S6b'!K31/'Table S7b'!O$5</f>
        <v>119.36768594027154</v>
      </c>
      <c r="P31" s="121">
        <f>'Table S6b'!L31/'Table S7b'!P$5</f>
        <v>1.2186324503804504</v>
      </c>
      <c r="Q31" s="121">
        <f>'Table S6b'!M31/'Table S7b'!Q$5</f>
        <v>2.7874455291472917</v>
      </c>
      <c r="R31" s="121">
        <f>'Table S6b'!N31/'Table S7b'!R$5</f>
        <v>0.77310099398699239</v>
      </c>
      <c r="S31" s="121">
        <f>'Table S6b'!O31/'Table S7b'!S$5</f>
        <v>0.17180022088599831</v>
      </c>
      <c r="T31" s="121">
        <f>'Table S6b'!P31/'Table S7b'!T$5</f>
        <v>0.85900110442999145</v>
      </c>
      <c r="U31" s="121">
        <f>'Table S6b'!Q31/'Table S7b'!U$5</f>
        <v>11.514705280811553</v>
      </c>
      <c r="V31" s="121">
        <f>'Table S6b'!R31/'Table S7b'!V$5</f>
        <v>0.14045399257482244</v>
      </c>
      <c r="W31" s="121">
        <f>'Table S6b'!S31/'Table S7b'!W$5</f>
        <v>0.5399435513559947</v>
      </c>
      <c r="X31" s="121">
        <f>'Table S6b'!T31/'Table S7b'!X$5</f>
        <v>0.18699343769904575</v>
      </c>
      <c r="Y31" s="121">
        <f>'Table S6b'!U31/'Table S7b'!Y$5</f>
        <v>587.28064793226167</v>
      </c>
      <c r="Z31" s="121">
        <f>'Table S6b'!V31/'Table S7b'!Z$5</f>
        <v>5.2759394494107763E-3</v>
      </c>
      <c r="AA31" s="121">
        <f>'Table S6b'!W31/'Table S7b'!AA$5</f>
        <v>0.78027863124772823</v>
      </c>
      <c r="AB31" s="121">
        <f>'Table S6b'!X31/'Table S7b'!AB$5</f>
        <v>4.1859260168255137</v>
      </c>
      <c r="AC31" s="121">
        <f>'Table S6b'!Y31/'Table S7b'!AC$5</f>
        <v>1.5823704555289317</v>
      </c>
      <c r="AD31" s="7"/>
    </row>
    <row r="32" spans="1:30">
      <c r="A32" s="89">
        <v>25</v>
      </c>
      <c r="B32" s="87" t="s">
        <v>56</v>
      </c>
      <c r="C32" s="120" t="s">
        <v>211</v>
      </c>
      <c r="D32" s="89" t="s">
        <v>208</v>
      </c>
      <c r="E32" s="120" t="s">
        <v>989</v>
      </c>
      <c r="F32" s="121">
        <f>'Table S6b'!B32/'Table S7b'!F$5</f>
        <v>19.763880655996836</v>
      </c>
      <c r="G32" s="121">
        <f>'Table S6b'!C32/'Table S7b'!G$5</f>
        <v>28.45287492590397</v>
      </c>
      <c r="H32" s="121">
        <f>'Table S6b'!D32/'Table S7b'!H$5</f>
        <v>75896.818810511744</v>
      </c>
      <c r="I32" s="121">
        <f>'Table S6b'!E32/'Table S7b'!I$5</f>
        <v>75879.577134420193</v>
      </c>
      <c r="J32" s="121">
        <f>'Table S6b'!F32/'Table S7b'!J$5</f>
        <v>168.14252621090182</v>
      </c>
      <c r="K32" s="121">
        <f>'Table S6b'!G32/'Table S7b'!K$5</f>
        <v>61.155219301619482</v>
      </c>
      <c r="L32" s="121">
        <f>'Table S6b'!H32/'Table S7b'!L$5</f>
        <v>5085.6394097276379</v>
      </c>
      <c r="M32" s="121">
        <f>'Table S6b'!I32/'Table S7b'!M$5</f>
        <v>9.0559096547888949</v>
      </c>
      <c r="N32" s="121">
        <f>'Table S6b'!J32/'Table S7b'!N$5</f>
        <v>45.831293007912166</v>
      </c>
      <c r="O32" s="121">
        <f>'Table S6b'!K32/'Table S7b'!O$5</f>
        <v>2007.7136852477693</v>
      </c>
      <c r="P32" s="121">
        <f>'Table S6b'!L32/'Table S7b'!P$5</f>
        <v>14.216158245131934</v>
      </c>
      <c r="Q32" s="121">
        <f>'Table S6b'!M32/'Table S7b'!Q$5</f>
        <v>2.2424295930078575</v>
      </c>
      <c r="R32" s="121">
        <f>'Table S6b'!N32/'Table S7b'!R$5</f>
        <v>3.7238230896495592</v>
      </c>
      <c r="S32" s="121">
        <f>'Table S6b'!O32/'Table S7b'!S$5</f>
        <v>6.0225251926496748</v>
      </c>
      <c r="T32" s="121">
        <f>'Table S6b'!P32/'Table S7b'!T$5</f>
        <v>163.13828435938692</v>
      </c>
      <c r="U32" s="121">
        <f>'Table S6b'!Q32/'Table S7b'!U$5</f>
        <v>223.26368306658762</v>
      </c>
      <c r="V32" s="121">
        <f>'Table S6b'!R32/'Table S7b'!V$5</f>
        <v>0.61887460034214692</v>
      </c>
      <c r="W32" s="121">
        <f>'Table S6b'!S32/'Table S7b'!W$5</f>
        <v>2.0499901205295399</v>
      </c>
      <c r="X32" s="121">
        <f>'Table S6b'!T32/'Table S7b'!X$5</f>
        <v>27.775425522906254</v>
      </c>
      <c r="Y32" s="121">
        <f>'Table S6b'!U32/'Table S7b'!Y$5</f>
        <v>20731.031416716061</v>
      </c>
      <c r="Z32" s="121">
        <f>'Table S6b'!V32/'Table S7b'!Z$5</f>
        <v>4.4740786607213652E-2</v>
      </c>
      <c r="AA32" s="121">
        <f>'Table S6b'!W32/'Table S7b'!AA$5</f>
        <v>1.6552773148717719</v>
      </c>
      <c r="AB32" s="121">
        <f>'Table S6b'!X32/'Table S7b'!AB$5</f>
        <v>54.666403214121061</v>
      </c>
      <c r="AC32" s="121">
        <f>'Table S6b'!Y32/'Table S7b'!AC$5</f>
        <v>62.864630455807557</v>
      </c>
      <c r="AD32" s="7"/>
    </row>
    <row r="33" spans="1:30">
      <c r="A33" s="89">
        <v>26</v>
      </c>
      <c r="B33" s="87" t="s">
        <v>54</v>
      </c>
      <c r="C33" s="120" t="s">
        <v>211</v>
      </c>
      <c r="D33" s="89" t="s">
        <v>208</v>
      </c>
      <c r="E33" s="120" t="s">
        <v>989</v>
      </c>
      <c r="F33" s="121">
        <f>'Table S6b'!B33/'Table S7b'!F$5</f>
        <v>17.071881606765327</v>
      </c>
      <c r="G33" s="121">
        <f>'Table S6b'!C33/'Table S7b'!G$5</f>
        <v>9.46340481224202</v>
      </c>
      <c r="H33" s="121">
        <f>'Table S6b'!D33/'Table S7b'!H$5</f>
        <v>32943.293399107351</v>
      </c>
      <c r="I33" s="121">
        <f>'Table S6b'!E33/'Table S7b'!I$5</f>
        <v>56213.932735833143</v>
      </c>
      <c r="J33" s="121">
        <f>'Table S6b'!F33/'Table S7b'!J$5</f>
        <v>111.20766806313962</v>
      </c>
      <c r="K33" s="121">
        <f>'Table S6b'!G33/'Table S7b'!K$5</f>
        <v>39.99596533415103</v>
      </c>
      <c r="L33" s="121">
        <f>'Table S6b'!H33/'Table S7b'!L$5</f>
        <v>3267.3120433218351</v>
      </c>
      <c r="M33" s="121">
        <f>'Table S6b'!I33/'Table S7b'!M$5</f>
        <v>5.3758636472613945</v>
      </c>
      <c r="N33" s="121">
        <f>'Table S6b'!J33/'Table S7b'!N$5</f>
        <v>45.749456138738246</v>
      </c>
      <c r="O33" s="121">
        <f>'Table S6b'!K33/'Table S7b'!O$5</f>
        <v>838.34417872472852</v>
      </c>
      <c r="P33" s="121">
        <f>'Table S6b'!L33/'Table S7b'!P$5</f>
        <v>12.200238709178082</v>
      </c>
      <c r="Q33" s="121">
        <f>'Table S6b'!M33/'Table S7b'!Q$5</f>
        <v>2.9058521883855875</v>
      </c>
      <c r="R33" s="121">
        <f>'Table S6b'!N33/'Table S7b'!R$5</f>
        <v>2.3902685304976177</v>
      </c>
      <c r="S33" s="121">
        <f>'Table S6b'!O33/'Table S7b'!S$5</f>
        <v>2.1282593375616634</v>
      </c>
      <c r="T33" s="121">
        <f>'Table S6b'!P33/'Table S7b'!T$5</f>
        <v>83.358501963153131</v>
      </c>
      <c r="U33" s="121">
        <f>'Table S6b'!Q33/'Table S7b'!U$5</f>
        <v>137.09038054968289</v>
      </c>
      <c r="V33" s="121">
        <f>'Table S6b'!R33/'Table S7b'!V$5</f>
        <v>0.39234372889030072</v>
      </c>
      <c r="W33" s="121">
        <f>'Table S6b'!S33/'Table S7b'!W$5</f>
        <v>1.344843786704252</v>
      </c>
      <c r="X33" s="121">
        <f>'Table S6b'!T33/'Table S7b'!X$5</f>
        <v>8.6915668311017136</v>
      </c>
      <c r="Y33" s="121">
        <f>'Table S6b'!U33/'Table S7b'!Y$5</f>
        <v>9560.1656095842136</v>
      </c>
      <c r="Z33" s="121">
        <f>'Table S6b'!V33/'Table S7b'!Z$5</f>
        <v>2.9681349115507016E-2</v>
      </c>
      <c r="AA33" s="121">
        <f>'Table S6b'!W33/'Table S7b'!AA$5</f>
        <v>1.1501588947837305</v>
      </c>
      <c r="AB33" s="121">
        <f>'Table S6b'!X33/'Table S7b'!AB$5</f>
        <v>17.931250489390028</v>
      </c>
      <c r="AC33" s="121">
        <f>'Table S6b'!Y33/'Table S7b'!AC$5</f>
        <v>24.183079262638628</v>
      </c>
      <c r="AD33" s="7"/>
    </row>
    <row r="34" spans="1:30">
      <c r="A34" s="89">
        <v>27</v>
      </c>
      <c r="B34" s="87" t="s">
        <v>52</v>
      </c>
      <c r="C34" s="120" t="s">
        <v>211</v>
      </c>
      <c r="D34" s="89" t="s">
        <v>208</v>
      </c>
      <c r="E34" s="120" t="s">
        <v>989</v>
      </c>
      <c r="F34" s="121">
        <f>'Table S6b'!B34/'Table S7b'!F$5</f>
        <v>13.960548772482603</v>
      </c>
      <c r="G34" s="121">
        <f>'Table S6b'!C34/'Table S7b'!G$5</f>
        <v>11.08422888651325</v>
      </c>
      <c r="H34" s="121">
        <f>'Table S6b'!D34/'Table S7b'!H$5</f>
        <v>41469.397400551396</v>
      </c>
      <c r="I34" s="121">
        <f>'Table S6b'!E34/'Table S7b'!I$5</f>
        <v>60145.630012298934</v>
      </c>
      <c r="J34" s="121">
        <f>'Table S6b'!F34/'Table S7b'!J$5</f>
        <v>100.87542315340806</v>
      </c>
      <c r="K34" s="121">
        <f>'Table S6b'!G34/'Table S7b'!K$5</f>
        <v>38.129335045052898</v>
      </c>
      <c r="L34" s="121">
        <f>'Table S6b'!H34/'Table S7b'!L$5</f>
        <v>3878.0290624157874</v>
      </c>
      <c r="M34" s="121">
        <f>'Table S6b'!I34/'Table S7b'!M$5</f>
        <v>5.5972194589151503</v>
      </c>
      <c r="N34" s="121">
        <f>'Table S6b'!J34/'Table S7b'!N$5</f>
        <v>58.676815589841937</v>
      </c>
      <c r="O34" s="121">
        <f>'Table S6b'!K34/'Table S7b'!O$5</f>
        <v>745.25710602906349</v>
      </c>
      <c r="P34" s="121">
        <f>'Table S6b'!L34/'Table S7b'!P$5</f>
        <v>11.656311824554294</v>
      </c>
      <c r="Q34" s="121">
        <f>'Table S6b'!M34/'Table S7b'!Q$5</f>
        <v>2.9706786890466175</v>
      </c>
      <c r="R34" s="121">
        <f>'Table S6b'!N34/'Table S7b'!R$5</f>
        <v>2.2920059019592856</v>
      </c>
      <c r="S34" s="121">
        <f>'Table S6b'!O34/'Table S7b'!S$5</f>
        <v>0.88673831092105992</v>
      </c>
      <c r="T34" s="121">
        <f>'Table S6b'!P34/'Table S7b'!T$5</f>
        <v>79.783941934394875</v>
      </c>
      <c r="U34" s="121">
        <f>'Table S6b'!Q34/'Table S7b'!U$5</f>
        <v>139.2854798477091</v>
      </c>
      <c r="V34" s="121">
        <f>'Table S6b'!R34/'Table S7b'!V$5</f>
        <v>0.32957367655251646</v>
      </c>
      <c r="W34" s="121">
        <f>'Table S6b'!S34/'Table S7b'!W$5</f>
        <v>1.6804516213732441</v>
      </c>
      <c r="X34" s="121">
        <f>'Table S6b'!T34/'Table S7b'!X$5</f>
        <v>9.0774395618822545</v>
      </c>
      <c r="Y34" s="121">
        <f>'Table S6b'!U34/'Table S7b'!Y$5</f>
        <v>9035.8408822370984</v>
      </c>
      <c r="Z34" s="121">
        <f>'Table S6b'!V34/'Table S7b'!Z$5</f>
        <v>2.966462045591951E-2</v>
      </c>
      <c r="AA34" s="121">
        <f>'Table S6b'!W34/'Table S7b'!AA$5</f>
        <v>0.9660615158248308</v>
      </c>
      <c r="AB34" s="121">
        <f>'Table S6b'!X34/'Table S7b'!AB$5</f>
        <v>20.699312940352723</v>
      </c>
      <c r="AC34" s="121">
        <f>'Table S6b'!Y34/'Table S7b'!AC$5</f>
        <v>25.310420596587967</v>
      </c>
      <c r="AD34" s="7"/>
    </row>
    <row r="35" spans="1:30">
      <c r="A35" s="89">
        <v>28</v>
      </c>
      <c r="B35" s="87" t="s">
        <v>50</v>
      </c>
      <c r="C35" s="120" t="s">
        <v>211</v>
      </c>
      <c r="D35" s="89" t="s">
        <v>208</v>
      </c>
      <c r="E35" s="120" t="s">
        <v>989</v>
      </c>
      <c r="F35" s="121">
        <f>'Table S6b'!B35/'Table S7b'!F$5</f>
        <v>6.4389848812095041</v>
      </c>
      <c r="G35" s="121">
        <f>'Table S6b'!C35/'Table S7b'!G$5</f>
        <v>20.826905276149333</v>
      </c>
      <c r="H35" s="121">
        <f>'Table S6b'!D35/'Table S7b'!H$5</f>
        <v>57338.840892728585</v>
      </c>
      <c r="I35" s="121">
        <f>'Table S6b'!E35/'Table S7b'!I$5</f>
        <v>36488.882852561976</v>
      </c>
      <c r="J35" s="117" t="s">
        <v>862</v>
      </c>
      <c r="K35" s="121">
        <f>'Table S6b'!G35/'Table S7b'!K$5</f>
        <v>52.96926780208728</v>
      </c>
      <c r="L35" s="121">
        <f>'Table S6b'!H35/'Table S7b'!L$5</f>
        <v>1994.8562009776058</v>
      </c>
      <c r="M35" s="121">
        <f>'Table S6b'!I35/'Table S7b'!M$5</f>
        <v>4.5083609806060876</v>
      </c>
      <c r="N35" s="121">
        <f>'Table S6b'!J35/'Table S7b'!N$5</f>
        <v>111.55096722696968</v>
      </c>
      <c r="O35" s="121">
        <f>'Table S6b'!K35/'Table S7b'!O$5</f>
        <v>2158.4247286191135</v>
      </c>
      <c r="P35" s="121">
        <f>'Table S6b'!L35/'Table S7b'!P$5</f>
        <v>21.907264759859672</v>
      </c>
      <c r="Q35" s="121">
        <f>'Table S6b'!M35/'Table S7b'!Q$5</f>
        <v>1.8611277055282385</v>
      </c>
      <c r="R35" s="121">
        <f>'Table S6b'!N35/'Table S7b'!R$5</f>
        <v>2.3065020470004196</v>
      </c>
      <c r="S35" s="121">
        <f>'Table S6b'!O35/'Table S7b'!S$5</f>
        <v>4.9984572662758397</v>
      </c>
      <c r="T35" s="121">
        <f>'Table S6b'!P35/'Table S7b'!T$5</f>
        <v>235.34402962048753</v>
      </c>
      <c r="U35" s="121">
        <f>'Table S6b'!Q35/'Table S7b'!U$5</f>
        <v>151.24415046796256</v>
      </c>
      <c r="V35" s="121">
        <f>'Table S6b'!R35/'Table S7b'!V$5</f>
        <v>0.45322799046542595</v>
      </c>
      <c r="W35" s="121">
        <f>'Table S6b'!S35/'Table S7b'!W$5</f>
        <v>1.4578833693304534</v>
      </c>
      <c r="X35" s="121">
        <f>'Table S6b'!T35/'Table S7b'!X$5</f>
        <v>11.519078473722104</v>
      </c>
      <c r="Y35" s="121">
        <f>'Table S6b'!U35/'Table S7b'!Y$5</f>
        <v>15962.607991360692</v>
      </c>
      <c r="Z35" s="121">
        <f>'Table S6b'!V35/'Table S7b'!Z$5</f>
        <v>3.2500584666602467E-2</v>
      </c>
      <c r="AA35" s="121">
        <f>'Table S6b'!W35/'Table S7b'!AA$5</f>
        <v>1.3244223480989448</v>
      </c>
      <c r="AB35" s="121">
        <f>'Table S6b'!X35/'Table S7b'!AB$5</f>
        <v>51.83585313174946</v>
      </c>
      <c r="AC35" s="121">
        <f>'Table S6b'!Y35/'Table S7b'!AC$5</f>
        <v>16.880754802773676</v>
      </c>
      <c r="AD35" s="7"/>
    </row>
    <row r="36" spans="1:30">
      <c r="A36" s="89">
        <v>29</v>
      </c>
      <c r="B36" s="87" t="s">
        <v>44</v>
      </c>
      <c r="C36" s="120" t="s">
        <v>211</v>
      </c>
      <c r="D36" s="89" t="s">
        <v>208</v>
      </c>
      <c r="E36" s="120" t="s">
        <v>989</v>
      </c>
      <c r="F36" s="121">
        <f>'Table S6b'!B36/'Table S7b'!F$5</f>
        <v>10.40204678362573</v>
      </c>
      <c r="G36" s="121">
        <f>'Table S6b'!C36/'Table S7b'!G$5</f>
        <v>32.581453634085207</v>
      </c>
      <c r="H36" s="121">
        <f>'Table S6b'!D36/'Table S7b'!H$5</f>
        <v>67257.153996101362</v>
      </c>
      <c r="I36" s="121">
        <f>'Table S6b'!E36/'Table S7b'!I$5</f>
        <v>38730.391418218343</v>
      </c>
      <c r="J36" s="121">
        <f>'Table S6b'!F36/'Table S7b'!J$5</f>
        <v>176.23506619309006</v>
      </c>
      <c r="K36" s="121">
        <f>'Table S6b'!G36/'Table S7b'!K$5</f>
        <v>39.47189857595643</v>
      </c>
      <c r="L36" s="121">
        <f>'Table S6b'!H36/'Table S7b'!L$5</f>
        <v>2069.867651585103</v>
      </c>
      <c r="M36" s="121">
        <f>'Table S6b'!I36/'Table S7b'!M$5</f>
        <v>5.2884789292819665</v>
      </c>
      <c r="N36" s="121">
        <f>'Table S6b'!J36/'Table S7b'!N$5</f>
        <v>205.93503686753115</v>
      </c>
      <c r="O36" s="121">
        <f>'Table S6b'!K36/'Table S7b'!O$5</f>
        <v>1332.1181742234373</v>
      </c>
      <c r="P36" s="121">
        <f>'Table S6b'!L36/'Table S7b'!P$5</f>
        <v>17.79062299293513</v>
      </c>
      <c r="Q36" s="121">
        <f>'Table S6b'!M36/'Table S7b'!Q$5</f>
        <v>3.6381734478039065</v>
      </c>
      <c r="R36" s="121">
        <f>'Table S6b'!N36/'Table S7b'!R$5</f>
        <v>3.9809723313258263</v>
      </c>
      <c r="S36" s="121">
        <f>'Table S6b'!O36/'Table S7b'!S$5</f>
        <v>17.587301587301585</v>
      </c>
      <c r="T36" s="121">
        <f>'Table S6b'!P36/'Table S7b'!T$5</f>
        <v>241.81286549707605</v>
      </c>
      <c r="U36" s="121">
        <f>'Table S6b'!Q36/'Table S7b'!U$5</f>
        <v>136.7933723196881</v>
      </c>
      <c r="V36" s="121">
        <f>'Table S6b'!R36/'Table S7b'!V$5</f>
        <v>0.38996454867739294</v>
      </c>
      <c r="W36" s="121">
        <f>'Table S6b'!S36/'Table S7b'!W$5</f>
        <v>1.4230019493177386</v>
      </c>
      <c r="X36" s="121">
        <f>'Table S6b'!T36/'Table S7b'!X$5</f>
        <v>5.2074631021999442</v>
      </c>
      <c r="Y36" s="121">
        <f>'Table S6b'!U36/'Table S7b'!Y$5</f>
        <v>18638.15789473684</v>
      </c>
      <c r="Z36" s="121">
        <f>'Table S6b'!V36/'Table S7b'!Z$5</f>
        <v>2.7191120050657425E-2</v>
      </c>
      <c r="AA36" s="121">
        <f>'Table S6b'!W36/'Table S7b'!AA$5</f>
        <v>1.0371841553569456</v>
      </c>
      <c r="AB36" s="121">
        <f>'Table S6b'!X36/'Table S7b'!AB$5</f>
        <v>26.575698505523064</v>
      </c>
      <c r="AC36" s="121">
        <f>'Table S6b'!Y36/'Table S7b'!AC$5</f>
        <v>16.189596799015078</v>
      </c>
      <c r="AD36" s="7"/>
    </row>
    <row r="37" spans="1:30">
      <c r="A37" s="89">
        <v>30</v>
      </c>
      <c r="B37" s="87" t="s">
        <v>46</v>
      </c>
      <c r="C37" s="120" t="s">
        <v>211</v>
      </c>
      <c r="D37" s="89" t="s">
        <v>208</v>
      </c>
      <c r="E37" s="120" t="s">
        <v>989</v>
      </c>
      <c r="F37" s="121">
        <f>'Table S6b'!B37/'Table S7b'!F$5</f>
        <v>8.4008760885531437</v>
      </c>
      <c r="G37" s="121">
        <f>'Table S6b'!C37/'Table S7b'!G$5</f>
        <v>1.7686646581830716</v>
      </c>
      <c r="H37" s="121">
        <f>'Table S6b'!D37/'Table S7b'!H$5</f>
        <v>7711.3629209946494</v>
      </c>
      <c r="I37" s="121">
        <f>'Table S6b'!E37/'Table S7b'!I$5</f>
        <v>30999.032540248059</v>
      </c>
      <c r="J37" s="121">
        <f>'Table S6b'!F37/'Table S7b'!J$5</f>
        <v>54.096641698094622</v>
      </c>
      <c r="K37" s="121">
        <f>'Table S6b'!G37/'Table S7b'!K$5</f>
        <v>18.718436664287928</v>
      </c>
      <c r="L37" s="121">
        <f>'Table S6b'!H37/'Table S7b'!L$5</f>
        <v>919.06465881417421</v>
      </c>
      <c r="M37" s="121">
        <f>'Table S6b'!I37/'Table S7b'!M$5</f>
        <v>1.9661289746859678</v>
      </c>
      <c r="N37" s="121">
        <f>'Table S6b'!J37/'Table S7b'!N$5</f>
        <v>5.4115175651079079</v>
      </c>
      <c r="O37" s="121">
        <f>'Table S6b'!K37/'Table S7b'!O$5</f>
        <v>154.31531012267556</v>
      </c>
      <c r="P37" s="121">
        <f>'Table S6b'!L37/'Table S7b'!P$5</f>
        <v>3.0066172871851693</v>
      </c>
      <c r="Q37" s="121">
        <f>'Table S6b'!M37/'Table S7b'!Q$5</f>
        <v>1.5282716867913664</v>
      </c>
      <c r="R37" s="121">
        <f>'Table S6b'!N37/'Table S7b'!R$5</f>
        <v>1.1498221827594794</v>
      </c>
      <c r="S37" s="121">
        <f>'Table S6b'!O37/'Table S7b'!S$5</f>
        <v>0.42447951796393724</v>
      </c>
      <c r="T37" s="121">
        <f>'Table S6b'!P37/'Table S7b'!T$5</f>
        <v>5.8343450694725485</v>
      </c>
      <c r="U37" s="121">
        <f>'Table S6b'!Q37/'Table S7b'!U$5</f>
        <v>40.869924457034941</v>
      </c>
      <c r="V37" s="121">
        <f>'Table S6b'!R37/'Table S7b'!V$5</f>
        <v>0.19888740477623332</v>
      </c>
      <c r="W37" s="121">
        <f>'Table S6b'!S37/'Table S7b'!W$5</f>
        <v>0.66100094428706324</v>
      </c>
      <c r="X37" s="121">
        <f>'Table S6b'!T37/'Table S7b'!X$5</f>
        <v>0.89932101263546016</v>
      </c>
      <c r="Y37" s="121">
        <f>'Table S6b'!U37/'Table S7b'!Y$5</f>
        <v>2043.4372049102926</v>
      </c>
      <c r="Z37" s="121">
        <f>'Table S6b'!V37/'Table S7b'!Z$5</f>
        <v>9.071972316951657E-3</v>
      </c>
      <c r="AA37" s="121">
        <f>'Table S6b'!W37/'Table S7b'!AA$5</f>
        <v>0.519654830414358</v>
      </c>
      <c r="AB37" s="121">
        <f>'Table S6b'!X37/'Table S7b'!AB$5</f>
        <v>3.5847934809219035</v>
      </c>
      <c r="AC37" s="121">
        <f>'Table S6b'!Y37/'Table S7b'!AC$5</f>
        <v>4.1747428060235574</v>
      </c>
      <c r="AD37" s="7"/>
    </row>
    <row r="38" spans="1:30">
      <c r="A38" s="89">
        <v>31</v>
      </c>
      <c r="B38" s="87" t="s">
        <v>48</v>
      </c>
      <c r="C38" s="120" t="s">
        <v>211</v>
      </c>
      <c r="D38" s="89" t="s">
        <v>208</v>
      </c>
      <c r="E38" s="120" t="s">
        <v>989</v>
      </c>
      <c r="F38" s="121">
        <f>'Table S6b'!B38/'Table S7b'!F$5</f>
        <v>13.343717549325026</v>
      </c>
      <c r="G38" s="121">
        <f>'Table S6b'!C38/'Table S7b'!G$5</f>
        <v>8.7820798101171924</v>
      </c>
      <c r="H38" s="121">
        <f>'Table S6b'!D38/'Table S7b'!H$5</f>
        <v>23938.691588785045</v>
      </c>
      <c r="I38" s="121">
        <f>'Table S6b'!E38/'Table S7b'!I$5</f>
        <v>52394.415457829251</v>
      </c>
      <c r="J38" s="121">
        <f>'Table S6b'!F38/'Table S7b'!J$5</f>
        <v>114.3168396307551</v>
      </c>
      <c r="K38" s="121">
        <f>'Table S6b'!G38/'Table S7b'!K$5</f>
        <v>35.708021212337393</v>
      </c>
      <c r="L38" s="121">
        <f>'Table S6b'!H38/'Table S7b'!L$5</f>
        <v>2988.1128053779307</v>
      </c>
      <c r="M38" s="121">
        <f>'Table S6b'!I38/'Table S7b'!M$5</f>
        <v>4.3022770337540539</v>
      </c>
      <c r="N38" s="121">
        <f>'Table S6b'!J38/'Table S7b'!N$5</f>
        <v>32.701137748882566</v>
      </c>
      <c r="O38" s="121">
        <f>'Table S6b'!K38/'Table S7b'!O$5</f>
        <v>504.10648541489661</v>
      </c>
      <c r="P38" s="121">
        <f>'Table S6b'!L38/'Table S7b'!P$5</f>
        <v>5.6092773666108435</v>
      </c>
      <c r="Q38" s="121">
        <f>'Table S6b'!M38/'Table S7b'!Q$5</f>
        <v>5.1620600517001387</v>
      </c>
      <c r="R38" s="121">
        <f>'Table S6b'!N38/'Table S7b'!R$5</f>
        <v>2.2885572139303481</v>
      </c>
      <c r="S38" s="121">
        <f>'Table S6b'!O38/'Table S7b'!S$5</f>
        <v>2.218068535825545</v>
      </c>
      <c r="T38" s="121">
        <f>'Table S6b'!P38/'Table S7b'!T$5</f>
        <v>35.358255451713397</v>
      </c>
      <c r="U38" s="121">
        <f>'Table S6b'!Q38/'Table S7b'!U$5</f>
        <v>99.474299065420567</v>
      </c>
      <c r="V38" s="121">
        <f>'Table S6b'!R38/'Table S7b'!V$5</f>
        <v>0.37205623617903899</v>
      </c>
      <c r="W38" s="121">
        <f>'Table S6b'!S38/'Table S7b'!W$5</f>
        <v>1.2928348909657321</v>
      </c>
      <c r="X38" s="121">
        <f>'Table S6b'!T38/'Table S7b'!X$5</f>
        <v>6.2898679721109625</v>
      </c>
      <c r="Y38" s="121">
        <f>'Table S6b'!U38/'Table S7b'!Y$5</f>
        <v>4900.9345794392511</v>
      </c>
      <c r="Z38" s="121">
        <f>'Table S6b'!V38/'Table S7b'!Z$5</f>
        <v>2.1628271524098658E-2</v>
      </c>
      <c r="AA38" s="121">
        <f>'Table S6b'!W38/'Table S7b'!AA$5</f>
        <v>1.0051137365543994</v>
      </c>
      <c r="AB38" s="121">
        <f>'Table S6b'!X38/'Table S7b'!AB$5</f>
        <v>12.945655936310141</v>
      </c>
      <c r="AC38" s="121">
        <f>'Table S6b'!Y38/'Table S7b'!AC$5</f>
        <v>18.904738481718312</v>
      </c>
      <c r="AD38" s="7"/>
    </row>
    <row r="39" spans="1:30">
      <c r="A39" s="89">
        <v>32</v>
      </c>
      <c r="B39" s="87" t="s">
        <v>336</v>
      </c>
      <c r="C39" s="120" t="s">
        <v>211</v>
      </c>
      <c r="D39" s="89" t="s">
        <v>344</v>
      </c>
      <c r="E39" s="120" t="s">
        <v>1001</v>
      </c>
      <c r="F39" s="121">
        <f>'Table S6b'!B39/'Table S7b'!F$5</f>
        <v>11.29597880299252</v>
      </c>
      <c r="G39" s="121">
        <f>'Table S6b'!C39/'Table S7b'!G$5</f>
        <v>47.663579147369667</v>
      </c>
      <c r="H39" s="121">
        <f>'Table S6b'!D39/'Table S7b'!H$5</f>
        <v>11789.941812136327</v>
      </c>
      <c r="I39" s="121">
        <f>'Table S6b'!E39/'Table S7b'!I$5</f>
        <v>60209.503082783842</v>
      </c>
      <c r="J39" s="121">
        <f>'Table S6b'!F39/'Table S7b'!J$5</f>
        <v>0</v>
      </c>
      <c r="K39" s="121">
        <f>'Table S6b'!G39/'Table S7b'!K$5</f>
        <v>44.950315052064497</v>
      </c>
      <c r="L39" s="121">
        <f>'Table S6b'!H39/'Table S7b'!L$5</f>
        <v>2275.8071925449535</v>
      </c>
      <c r="M39" s="121">
        <f>'Table S6b'!I39/'Table S7b'!M$5</f>
        <v>4.8085327917320102</v>
      </c>
      <c r="N39" s="121">
        <f>'Table S6b'!J39/'Table S7b'!N$5</f>
        <v>7.7103437059525106</v>
      </c>
      <c r="O39" s="121">
        <f>'Table S6b'!K39/'Table S7b'!O$5</f>
        <v>1047.3005797195326</v>
      </c>
      <c r="P39" s="121">
        <f>'Table S6b'!L39/'Table S7b'!P$5</f>
        <v>12.919291366958328</v>
      </c>
      <c r="Q39" s="121">
        <f>'Table S6b'!M39/'Table S7b'!Q$5</f>
        <v>28.324136467342282</v>
      </c>
      <c r="R39" s="121">
        <f>'Table S6b'!N39/'Table S7b'!R$5</f>
        <v>2.6538132281237208</v>
      </c>
      <c r="S39" s="121">
        <f>'Table S6b'!O39/'Table S7b'!S$5</f>
        <v>3.3309583184894906</v>
      </c>
      <c r="T39" s="121">
        <f>'Table S6b'!P39/'Table S7b'!T$5</f>
        <v>50.676879230495203</v>
      </c>
      <c r="U39" s="121">
        <f>'Table S6b'!Q39/'Table S7b'!U$5</f>
        <v>193.32528054862846</v>
      </c>
      <c r="V39" s="121">
        <f>'Table S6b'!R39/'Table S7b'!V$5</f>
        <v>0.73004018451281127</v>
      </c>
      <c r="W39" s="121">
        <f>'Table S6b'!S39/'Table S7b'!W$5</f>
        <v>2.0235868661679137</v>
      </c>
      <c r="X39" s="121">
        <f>'Table S6b'!T39/'Table S7b'!X$5</f>
        <v>5.0469065431658944</v>
      </c>
      <c r="Y39" s="121">
        <f>'Table S6b'!U39/'Table S7b'!Y$5</f>
        <v>6048.7842892768076</v>
      </c>
      <c r="Z39" s="121">
        <f>'Table S6b'!V39/'Table S7b'!Z$5</f>
        <v>4.6410645361119496E-2</v>
      </c>
      <c r="AA39" s="121">
        <f>'Table S6b'!W39/'Table S7b'!AA$5</f>
        <v>2.1820448877805489</v>
      </c>
      <c r="AB39" s="121">
        <f>'Table S6b'!X39/'Table S7b'!AB$5</f>
        <v>16.209476309226929</v>
      </c>
      <c r="AC39" s="121">
        <f>'Table S6b'!Y39/'Table S7b'!AC$5</f>
        <v>18.916524478277992</v>
      </c>
      <c r="AD39" s="7"/>
    </row>
    <row r="40" spans="1:30">
      <c r="A40" s="89">
        <v>33</v>
      </c>
      <c r="B40" s="87" t="s">
        <v>337</v>
      </c>
      <c r="C40" s="120" t="s">
        <v>211</v>
      </c>
      <c r="D40" s="89" t="s">
        <v>344</v>
      </c>
      <c r="E40" s="120" t="s">
        <v>990</v>
      </c>
      <c r="F40" s="121">
        <f>'Table S6b'!B40/'Table S7b'!F$5</f>
        <v>14.246859578286228</v>
      </c>
      <c r="G40" s="121">
        <f>'Table S6b'!C40/'Table S7b'!G$5</f>
        <v>36.114849708389414</v>
      </c>
      <c r="H40" s="121">
        <f>'Table S6b'!D40/'Table S7b'!H$5</f>
        <v>7849.5513683266036</v>
      </c>
      <c r="I40" s="121">
        <f>'Table S6b'!E40/'Table S7b'!I$5</f>
        <v>65150.480145984198</v>
      </c>
      <c r="J40" s="121">
        <f>'Table S6b'!F40/'Table S7b'!J$5</f>
        <v>0</v>
      </c>
      <c r="K40" s="121">
        <f>'Table S6b'!G40/'Table S7b'!K$5</f>
        <v>95.757091633875476</v>
      </c>
      <c r="L40" s="121">
        <f>'Table S6b'!H40/'Table S7b'!L$5</f>
        <v>2800.6127364170861</v>
      </c>
      <c r="M40" s="121">
        <f>'Table S6b'!I40/'Table S7b'!M$5</f>
        <v>6.4193642380430411</v>
      </c>
      <c r="N40" s="121">
        <f>'Table S6b'!J40/'Table S7b'!N$5</f>
        <v>2.7071507987594363</v>
      </c>
      <c r="O40" s="121">
        <f>'Table S6b'!K40/'Table S7b'!O$5</f>
        <v>882.26040446767252</v>
      </c>
      <c r="P40" s="121">
        <f>'Table S6b'!L40/'Table S7b'!P$5</f>
        <v>12.433969456740757</v>
      </c>
      <c r="Q40" s="121">
        <f>'Table S6b'!M40/'Table S7b'!Q$5</f>
        <v>5.78090547235188</v>
      </c>
      <c r="R40" s="121">
        <f>'Table S6b'!N40/'Table S7b'!R$5</f>
        <v>3.4978204535867099</v>
      </c>
      <c r="S40" s="121">
        <f>'Table S6b'!O40/'Table S7b'!S$5</f>
        <v>7.7638915593155176</v>
      </c>
      <c r="T40" s="121">
        <f>'Table S6b'!P40/'Table S7b'!T$5</f>
        <v>58.233993462795624</v>
      </c>
      <c r="U40" s="121">
        <f>'Table S6b'!Q40/'Table S7b'!U$5</f>
        <v>339.64221624046661</v>
      </c>
      <c r="V40" s="121">
        <f>'Table S6b'!R40/'Table S7b'!V$5</f>
        <v>1.5193620597075297</v>
      </c>
      <c r="W40" s="121">
        <f>'Table S6b'!S40/'Table S7b'!W$5</f>
        <v>4.4330417227456254</v>
      </c>
      <c r="X40" s="121">
        <f>'Table S6b'!T40/'Table S7b'!X$5</f>
        <v>8.3637761968852136</v>
      </c>
      <c r="Y40" s="121">
        <f>'Table S6b'!U40/'Table S7b'!Y$5</f>
        <v>4415.3768506056522</v>
      </c>
      <c r="Z40" s="121">
        <f>'Table S6b'!V40/'Table S7b'!Z$5</f>
        <v>8.4707803619343172E-2</v>
      </c>
      <c r="AA40" s="121">
        <f>'Table S6b'!W40/'Table S7b'!AA$5</f>
        <v>4.8249066761471848</v>
      </c>
      <c r="AB40" s="121">
        <f>'Table S6b'!X40/'Table S7b'!AB$5</f>
        <v>37.722446538058918</v>
      </c>
      <c r="AC40" s="121">
        <f>'Table S6b'!Y40/'Table S7b'!AC$5</f>
        <v>26.811645533753634</v>
      </c>
      <c r="AD40" s="7"/>
    </row>
    <row r="41" spans="1:30">
      <c r="A41" s="89">
        <v>34</v>
      </c>
      <c r="B41" s="87" t="s">
        <v>76</v>
      </c>
      <c r="C41" s="120" t="s">
        <v>211</v>
      </c>
      <c r="D41" s="89" t="s">
        <v>218</v>
      </c>
      <c r="E41" s="120" t="s">
        <v>991</v>
      </c>
      <c r="F41" s="121">
        <f>'Table S6b'!B41/'Table S7b'!F$5</f>
        <v>16.458333333333332</v>
      </c>
      <c r="G41" s="121">
        <f>'Table S6b'!C41/'Table S7b'!G$5</f>
        <v>95.762711864406782</v>
      </c>
      <c r="H41" s="121">
        <f>'Table S6b'!D41/'Table S7b'!H$5</f>
        <v>159436.94915254237</v>
      </c>
      <c r="I41" s="121">
        <f>'Table S6b'!E41/'Table S7b'!I$5</f>
        <v>86622.730581262338</v>
      </c>
      <c r="J41" s="121">
        <f>'Table S6b'!F41/'Table S7b'!J$5</f>
        <v>105.7398357076011</v>
      </c>
      <c r="K41" s="121">
        <f>'Table S6b'!G41/'Table S7b'!K$5</f>
        <v>81.796222020960016</v>
      </c>
      <c r="L41" s="121">
        <f>'Table S6b'!H41/'Table S7b'!L$5</f>
        <v>6614.8528099910782</v>
      </c>
      <c r="M41" s="121">
        <f>'Table S6b'!I41/'Table S7b'!M$5</f>
        <v>8.144329896907216</v>
      </c>
      <c r="N41" s="121">
        <f>'Table S6b'!J41/'Table S7b'!N$5</f>
        <v>42.154568901989684</v>
      </c>
      <c r="O41" s="121">
        <f>'Table S6b'!K41/'Table S7b'!O$5</f>
        <v>4663.2181377944089</v>
      </c>
      <c r="P41" s="121">
        <f>'Table S6b'!L41/'Table S7b'!P$5</f>
        <v>41.515626530812177</v>
      </c>
      <c r="Q41" s="121">
        <f>'Table S6b'!M41/'Table S7b'!Q$5</f>
        <v>3.0562567616300034</v>
      </c>
      <c r="R41" s="121">
        <f>'Table S6b'!N41/'Table S7b'!R$5</f>
        <v>6.8606121932709332</v>
      </c>
      <c r="S41" s="121">
        <f>'Table S6b'!O41/'Table S7b'!S$5</f>
        <v>20.518159806295397</v>
      </c>
      <c r="T41" s="121">
        <f>'Table S6b'!P41/'Table S7b'!T$5</f>
        <v>200.06053268765129</v>
      </c>
      <c r="U41" s="121">
        <f>'Table S6b'!Q41/'Table S7b'!U$5</f>
        <v>369.56214689265533</v>
      </c>
      <c r="V41" s="121">
        <f>'Table S6b'!R41/'Table S7b'!V$5</f>
        <v>1.0046544304909106</v>
      </c>
      <c r="W41" s="121">
        <f>'Table S6b'!S41/'Table S7b'!W$5</f>
        <v>2.9943502824858754</v>
      </c>
      <c r="X41" s="121">
        <f>'Table S6b'!T41/'Table S7b'!X$5</f>
        <v>51.654560129136399</v>
      </c>
      <c r="Y41" s="121">
        <f>'Table S6b'!U41/'Table S7b'!Y$5</f>
        <v>67329.872881355914</v>
      </c>
      <c r="Z41" s="121">
        <f>'Table S6b'!V41/'Table S7b'!Z$5</f>
        <v>8.0022670840980234E-2</v>
      </c>
      <c r="AA41" s="121">
        <f>'Table S6b'!W41/'Table S7b'!AA$5</f>
        <v>2.4464342820594815</v>
      </c>
      <c r="AB41" s="121">
        <f>'Table S6b'!X41/'Table S7b'!AB$5</f>
        <v>79.755178907721287</v>
      </c>
      <c r="AC41" s="121">
        <f>'Table S6b'!Y41/'Table S7b'!AC$5</f>
        <v>79.393398751115086</v>
      </c>
      <c r="AD41" s="7"/>
    </row>
    <row r="42" spans="1:30">
      <c r="A42" s="89">
        <v>35</v>
      </c>
      <c r="B42" s="87" t="s">
        <v>78</v>
      </c>
      <c r="C42" s="120" t="s">
        <v>211</v>
      </c>
      <c r="D42" s="89" t="s">
        <v>218</v>
      </c>
      <c r="E42" s="120" t="s">
        <v>991</v>
      </c>
      <c r="F42" s="121">
        <f>'Table S6b'!B42/'Table S7b'!F$5</f>
        <v>9.0067594834544007</v>
      </c>
      <c r="G42" s="121">
        <f>'Table S6b'!C42/'Table S7b'!G$5</f>
        <v>258.24397555632424</v>
      </c>
      <c r="H42" s="121">
        <f>'Table S6b'!D42/'Table S7b'!H$5</f>
        <v>73528.41000807102</v>
      </c>
      <c r="I42" s="121">
        <f>'Table S6b'!E42/'Table S7b'!I$5</f>
        <v>54850.695940224898</v>
      </c>
      <c r="J42" s="121">
        <f>'Table S6b'!F42/'Table S7b'!J$5</f>
        <v>62.946567833746776</v>
      </c>
      <c r="K42" s="121">
        <f>'Table S6b'!G42/'Table S7b'!K$5</f>
        <v>60.976840470953562</v>
      </c>
      <c r="L42" s="121">
        <f>'Table S6b'!H42/'Table S7b'!L$5</f>
        <v>2892.8252835478529</v>
      </c>
      <c r="M42" s="121">
        <f>'Table S6b'!I42/'Table S7b'!M$5</f>
        <v>5.666358802825691</v>
      </c>
      <c r="N42" s="121">
        <f>'Table S6b'!J42/'Table S7b'!N$5</f>
        <v>14.338351405411094</v>
      </c>
      <c r="O42" s="121">
        <f>'Table S6b'!K42/'Table S7b'!O$5</f>
        <v>1332.5052671299645</v>
      </c>
      <c r="P42" s="121">
        <f>'Table S6b'!L42/'Table S7b'!P$5</f>
        <v>12.708365407493458</v>
      </c>
      <c r="Q42" s="121">
        <f>'Table S6b'!M42/'Table S7b'!Q$5</f>
        <v>3.118077378805832</v>
      </c>
      <c r="R42" s="121">
        <f>'Table S6b'!N42/'Table S7b'!R$5</f>
        <v>3.1169816775685741</v>
      </c>
      <c r="S42" s="121">
        <f>'Table S6b'!O42/'Table S7b'!S$5</f>
        <v>10.470425458318921</v>
      </c>
      <c r="T42" s="121">
        <f>'Table S6b'!P42/'Table S7b'!T$5</f>
        <v>109.91006572120376</v>
      </c>
      <c r="U42" s="121">
        <f>'Table S6b'!Q42/'Table S7b'!U$5</f>
        <v>254.96872477804683</v>
      </c>
      <c r="V42" s="121">
        <f>'Table S6b'!R42/'Table S7b'!V$5</f>
        <v>0.56957181748610575</v>
      </c>
      <c r="W42" s="121">
        <f>'Table S6b'!S42/'Table S7b'!W$5</f>
        <v>1.8311138014527844</v>
      </c>
      <c r="X42" s="121">
        <f>'Table S6b'!T42/'Table S7b'!X$5</f>
        <v>9.5987547561397442</v>
      </c>
      <c r="Y42" s="121">
        <f>'Table S6b'!U42/'Table S7b'!Y$5</f>
        <v>19237.136803874091</v>
      </c>
      <c r="Z42" s="121">
        <f>'Table S6b'!V42/'Table S7b'!Z$5</f>
        <v>5.2532348359834058E-2</v>
      </c>
      <c r="AA42" s="121">
        <f>'Table S6b'!W42/'Table S7b'!AA$5</f>
        <v>1.6560829640458679</v>
      </c>
      <c r="AB42" s="121">
        <f>'Table S6b'!X42/'Table S7b'!AB$5</f>
        <v>52.932472423997851</v>
      </c>
      <c r="AC42" s="121">
        <f>'Table S6b'!Y42/'Table S7b'!AC$5</f>
        <v>34.72664712629031</v>
      </c>
      <c r="AD42" s="7"/>
    </row>
    <row r="43" spans="1:30">
      <c r="A43" s="89">
        <v>36</v>
      </c>
      <c r="B43" s="120">
        <v>124331</v>
      </c>
      <c r="C43" s="120" t="s">
        <v>211</v>
      </c>
      <c r="D43" s="89" t="s">
        <v>218</v>
      </c>
      <c r="E43" s="120" t="s">
        <v>991</v>
      </c>
      <c r="F43" s="117" t="s">
        <v>862</v>
      </c>
      <c r="G43" s="117" t="s">
        <v>862</v>
      </c>
      <c r="H43" s="117" t="s">
        <v>862</v>
      </c>
      <c r="I43" s="117" t="s">
        <v>862</v>
      </c>
      <c r="J43" s="117" t="s">
        <v>862</v>
      </c>
      <c r="K43" s="117" t="s">
        <v>862</v>
      </c>
      <c r="L43" s="117" t="s">
        <v>862</v>
      </c>
      <c r="M43" s="117" t="s">
        <v>862</v>
      </c>
      <c r="N43" s="117" t="s">
        <v>862</v>
      </c>
      <c r="O43" s="117" t="s">
        <v>862</v>
      </c>
      <c r="P43" s="117" t="s">
        <v>862</v>
      </c>
      <c r="Q43" s="117" t="s">
        <v>862</v>
      </c>
      <c r="R43" s="117" t="s">
        <v>862</v>
      </c>
      <c r="S43" s="117" t="s">
        <v>862</v>
      </c>
      <c r="T43" s="117" t="s">
        <v>862</v>
      </c>
      <c r="U43" s="117" t="s">
        <v>862</v>
      </c>
      <c r="V43" s="117" t="s">
        <v>862</v>
      </c>
      <c r="W43" s="117" t="s">
        <v>862</v>
      </c>
      <c r="X43" s="117" t="s">
        <v>862</v>
      </c>
      <c r="Y43" s="117" t="s">
        <v>862</v>
      </c>
      <c r="Z43" s="117" t="s">
        <v>862</v>
      </c>
      <c r="AA43" s="117" t="s">
        <v>862</v>
      </c>
      <c r="AB43" s="117" t="s">
        <v>862</v>
      </c>
      <c r="AC43" s="117" t="s">
        <v>862</v>
      </c>
      <c r="AD43" s="7"/>
    </row>
    <row r="44" spans="1:30">
      <c r="A44" s="89">
        <v>37</v>
      </c>
      <c r="B44" s="120">
        <v>124332</v>
      </c>
      <c r="C44" s="120" t="s">
        <v>211</v>
      </c>
      <c r="D44" s="89" t="s">
        <v>218</v>
      </c>
      <c r="E44" s="120" t="s">
        <v>991</v>
      </c>
      <c r="F44" s="117" t="s">
        <v>862</v>
      </c>
      <c r="G44" s="117" t="s">
        <v>862</v>
      </c>
      <c r="H44" s="117" t="s">
        <v>862</v>
      </c>
      <c r="I44" s="117" t="s">
        <v>862</v>
      </c>
      <c r="J44" s="117" t="s">
        <v>862</v>
      </c>
      <c r="K44" s="117" t="s">
        <v>862</v>
      </c>
      <c r="L44" s="117" t="s">
        <v>862</v>
      </c>
      <c r="M44" s="117" t="s">
        <v>862</v>
      </c>
      <c r="N44" s="117" t="s">
        <v>862</v>
      </c>
      <c r="O44" s="117" t="s">
        <v>862</v>
      </c>
      <c r="P44" s="117" t="s">
        <v>862</v>
      </c>
      <c r="Q44" s="117" t="s">
        <v>862</v>
      </c>
      <c r="R44" s="117" t="s">
        <v>862</v>
      </c>
      <c r="S44" s="117" t="s">
        <v>862</v>
      </c>
      <c r="T44" s="117" t="s">
        <v>862</v>
      </c>
      <c r="U44" s="117" t="s">
        <v>862</v>
      </c>
      <c r="V44" s="117" t="s">
        <v>862</v>
      </c>
      <c r="W44" s="117" t="s">
        <v>862</v>
      </c>
      <c r="X44" s="117" t="s">
        <v>862</v>
      </c>
      <c r="Y44" s="117" t="s">
        <v>862</v>
      </c>
      <c r="Z44" s="117" t="s">
        <v>862</v>
      </c>
      <c r="AA44" s="117" t="s">
        <v>862</v>
      </c>
      <c r="AB44" s="117" t="s">
        <v>862</v>
      </c>
      <c r="AC44" s="117" t="s">
        <v>862</v>
      </c>
      <c r="AD44" s="7"/>
    </row>
    <row r="45" spans="1:30">
      <c r="A45" s="89">
        <v>38</v>
      </c>
      <c r="B45" s="120">
        <v>124333</v>
      </c>
      <c r="C45" s="120" t="s">
        <v>211</v>
      </c>
      <c r="D45" s="89" t="s">
        <v>218</v>
      </c>
      <c r="E45" s="120" t="s">
        <v>991</v>
      </c>
      <c r="F45" s="117" t="s">
        <v>862</v>
      </c>
      <c r="G45" s="117" t="s">
        <v>862</v>
      </c>
      <c r="H45" s="117" t="s">
        <v>862</v>
      </c>
      <c r="I45" s="117" t="s">
        <v>862</v>
      </c>
      <c r="J45" s="117" t="s">
        <v>862</v>
      </c>
      <c r="K45" s="117" t="s">
        <v>862</v>
      </c>
      <c r="L45" s="117" t="s">
        <v>862</v>
      </c>
      <c r="M45" s="117" t="s">
        <v>862</v>
      </c>
      <c r="N45" s="117" t="s">
        <v>862</v>
      </c>
      <c r="O45" s="117" t="s">
        <v>862</v>
      </c>
      <c r="P45" s="117" t="s">
        <v>862</v>
      </c>
      <c r="Q45" s="117" t="s">
        <v>862</v>
      </c>
      <c r="R45" s="117" t="s">
        <v>862</v>
      </c>
      <c r="S45" s="117" t="s">
        <v>862</v>
      </c>
      <c r="T45" s="117" t="s">
        <v>862</v>
      </c>
      <c r="U45" s="117" t="s">
        <v>862</v>
      </c>
      <c r="V45" s="117" t="s">
        <v>862</v>
      </c>
      <c r="W45" s="117" t="s">
        <v>862</v>
      </c>
      <c r="X45" s="117" t="s">
        <v>862</v>
      </c>
      <c r="Y45" s="117" t="s">
        <v>862</v>
      </c>
      <c r="Z45" s="117" t="s">
        <v>862</v>
      </c>
      <c r="AA45" s="117" t="s">
        <v>862</v>
      </c>
      <c r="AB45" s="117" t="s">
        <v>862</v>
      </c>
      <c r="AC45" s="117" t="s">
        <v>862</v>
      </c>
      <c r="AD45" s="7"/>
    </row>
    <row r="46" spans="1:30">
      <c r="A46" s="89">
        <v>39</v>
      </c>
      <c r="B46" s="120">
        <v>124338</v>
      </c>
      <c r="C46" s="120" t="s">
        <v>211</v>
      </c>
      <c r="D46" s="89" t="s">
        <v>218</v>
      </c>
      <c r="E46" s="120" t="s">
        <v>991</v>
      </c>
      <c r="F46" s="117" t="s">
        <v>862</v>
      </c>
      <c r="G46" s="117" t="s">
        <v>862</v>
      </c>
      <c r="H46" s="117" t="s">
        <v>862</v>
      </c>
      <c r="I46" s="117" t="s">
        <v>862</v>
      </c>
      <c r="J46" s="117" t="s">
        <v>862</v>
      </c>
      <c r="K46" s="117" t="s">
        <v>862</v>
      </c>
      <c r="L46" s="117" t="s">
        <v>862</v>
      </c>
      <c r="M46" s="117" t="s">
        <v>862</v>
      </c>
      <c r="N46" s="117" t="s">
        <v>862</v>
      </c>
      <c r="O46" s="117" t="s">
        <v>862</v>
      </c>
      <c r="P46" s="117" t="s">
        <v>862</v>
      </c>
      <c r="Q46" s="117" t="s">
        <v>862</v>
      </c>
      <c r="R46" s="117" t="s">
        <v>862</v>
      </c>
      <c r="S46" s="117" t="s">
        <v>862</v>
      </c>
      <c r="T46" s="117" t="s">
        <v>862</v>
      </c>
      <c r="U46" s="117" t="s">
        <v>862</v>
      </c>
      <c r="V46" s="117" t="s">
        <v>862</v>
      </c>
      <c r="W46" s="117" t="s">
        <v>862</v>
      </c>
      <c r="X46" s="117" t="s">
        <v>862</v>
      </c>
      <c r="Y46" s="117" t="s">
        <v>862</v>
      </c>
      <c r="Z46" s="117" t="s">
        <v>862</v>
      </c>
      <c r="AA46" s="117" t="s">
        <v>862</v>
      </c>
      <c r="AB46" s="117" t="s">
        <v>862</v>
      </c>
      <c r="AC46" s="117" t="s">
        <v>862</v>
      </c>
      <c r="AD46" s="7"/>
    </row>
    <row r="47" spans="1:30">
      <c r="A47" s="89">
        <v>40</v>
      </c>
      <c r="B47" s="120">
        <v>124339</v>
      </c>
      <c r="C47" s="120" t="s">
        <v>211</v>
      </c>
      <c r="D47" s="89" t="s">
        <v>218</v>
      </c>
      <c r="E47" s="120" t="s">
        <v>991</v>
      </c>
      <c r="F47" s="117" t="s">
        <v>862</v>
      </c>
      <c r="G47" s="117" t="s">
        <v>862</v>
      </c>
      <c r="H47" s="117" t="s">
        <v>862</v>
      </c>
      <c r="I47" s="117" t="s">
        <v>862</v>
      </c>
      <c r="J47" s="117" t="s">
        <v>862</v>
      </c>
      <c r="K47" s="117" t="s">
        <v>862</v>
      </c>
      <c r="L47" s="117" t="s">
        <v>862</v>
      </c>
      <c r="M47" s="117" t="s">
        <v>862</v>
      </c>
      <c r="N47" s="117" t="s">
        <v>862</v>
      </c>
      <c r="O47" s="117" t="s">
        <v>862</v>
      </c>
      <c r="P47" s="117" t="s">
        <v>862</v>
      </c>
      <c r="Q47" s="117" t="s">
        <v>862</v>
      </c>
      <c r="R47" s="117" t="s">
        <v>862</v>
      </c>
      <c r="S47" s="117" t="s">
        <v>862</v>
      </c>
      <c r="T47" s="117" t="s">
        <v>862</v>
      </c>
      <c r="U47" s="117" t="s">
        <v>862</v>
      </c>
      <c r="V47" s="117" t="s">
        <v>862</v>
      </c>
      <c r="W47" s="117" t="s">
        <v>862</v>
      </c>
      <c r="X47" s="117" t="s">
        <v>862</v>
      </c>
      <c r="Y47" s="117" t="s">
        <v>862</v>
      </c>
      <c r="Z47" s="117" t="s">
        <v>862</v>
      </c>
      <c r="AA47" s="117" t="s">
        <v>862</v>
      </c>
      <c r="AB47" s="117" t="s">
        <v>862</v>
      </c>
      <c r="AC47" s="117" t="s">
        <v>862</v>
      </c>
      <c r="AD47" s="7"/>
    </row>
    <row r="48" spans="1:30">
      <c r="A48" s="89">
        <v>41</v>
      </c>
      <c r="B48" s="120">
        <v>124340</v>
      </c>
      <c r="C48" s="120" t="s">
        <v>211</v>
      </c>
      <c r="D48" s="89" t="s">
        <v>218</v>
      </c>
      <c r="E48" s="120" t="s">
        <v>991</v>
      </c>
      <c r="F48" s="117" t="s">
        <v>862</v>
      </c>
      <c r="G48" s="117" t="s">
        <v>862</v>
      </c>
      <c r="H48" s="117" t="s">
        <v>862</v>
      </c>
      <c r="I48" s="117" t="s">
        <v>862</v>
      </c>
      <c r="J48" s="117" t="s">
        <v>862</v>
      </c>
      <c r="K48" s="117" t="s">
        <v>862</v>
      </c>
      <c r="L48" s="117" t="s">
        <v>862</v>
      </c>
      <c r="M48" s="117" t="s">
        <v>862</v>
      </c>
      <c r="N48" s="117" t="s">
        <v>862</v>
      </c>
      <c r="O48" s="117" t="s">
        <v>862</v>
      </c>
      <c r="P48" s="117" t="s">
        <v>862</v>
      </c>
      <c r="Q48" s="117" t="s">
        <v>862</v>
      </c>
      <c r="R48" s="117" t="s">
        <v>862</v>
      </c>
      <c r="S48" s="117" t="s">
        <v>862</v>
      </c>
      <c r="T48" s="117" t="s">
        <v>862</v>
      </c>
      <c r="U48" s="117" t="s">
        <v>862</v>
      </c>
      <c r="V48" s="117" t="s">
        <v>862</v>
      </c>
      <c r="W48" s="117" t="s">
        <v>862</v>
      </c>
      <c r="X48" s="117" t="s">
        <v>862</v>
      </c>
      <c r="Y48" s="117" t="s">
        <v>862</v>
      </c>
      <c r="Z48" s="117" t="s">
        <v>862</v>
      </c>
      <c r="AA48" s="117" t="s">
        <v>862</v>
      </c>
      <c r="AB48" s="117" t="s">
        <v>862</v>
      </c>
      <c r="AC48" s="117" t="s">
        <v>862</v>
      </c>
      <c r="AD48" s="7"/>
    </row>
    <row r="49" spans="1:30">
      <c r="A49" s="89">
        <v>42</v>
      </c>
      <c r="B49" s="120">
        <v>124341</v>
      </c>
      <c r="C49" s="120" t="s">
        <v>211</v>
      </c>
      <c r="D49" s="89" t="s">
        <v>218</v>
      </c>
      <c r="E49" s="120" t="s">
        <v>991</v>
      </c>
      <c r="F49" s="117" t="s">
        <v>862</v>
      </c>
      <c r="G49" s="117" t="s">
        <v>862</v>
      </c>
      <c r="H49" s="117" t="s">
        <v>862</v>
      </c>
      <c r="I49" s="117" t="s">
        <v>862</v>
      </c>
      <c r="J49" s="117" t="s">
        <v>862</v>
      </c>
      <c r="K49" s="117" t="s">
        <v>862</v>
      </c>
      <c r="L49" s="117" t="s">
        <v>862</v>
      </c>
      <c r="M49" s="117" t="s">
        <v>862</v>
      </c>
      <c r="N49" s="117" t="s">
        <v>862</v>
      </c>
      <c r="O49" s="117" t="s">
        <v>862</v>
      </c>
      <c r="P49" s="117" t="s">
        <v>862</v>
      </c>
      <c r="Q49" s="117" t="s">
        <v>862</v>
      </c>
      <c r="R49" s="117" t="s">
        <v>862</v>
      </c>
      <c r="S49" s="117" t="s">
        <v>862</v>
      </c>
      <c r="T49" s="117" t="s">
        <v>862</v>
      </c>
      <c r="U49" s="117" t="s">
        <v>862</v>
      </c>
      <c r="V49" s="117" t="s">
        <v>862</v>
      </c>
      <c r="W49" s="117" t="s">
        <v>862</v>
      </c>
      <c r="X49" s="117" t="s">
        <v>862</v>
      </c>
      <c r="Y49" s="117" t="s">
        <v>862</v>
      </c>
      <c r="Z49" s="117" t="s">
        <v>862</v>
      </c>
      <c r="AA49" s="117" t="s">
        <v>862</v>
      </c>
      <c r="AB49" s="117" t="s">
        <v>862</v>
      </c>
      <c r="AC49" s="117" t="s">
        <v>862</v>
      </c>
      <c r="AD49" s="7"/>
    </row>
    <row r="50" spans="1:30">
      <c r="A50" s="89">
        <v>43</v>
      </c>
      <c r="B50" s="120">
        <v>124342</v>
      </c>
      <c r="C50" s="120" t="s">
        <v>211</v>
      </c>
      <c r="D50" s="89" t="s">
        <v>218</v>
      </c>
      <c r="E50" s="120" t="s">
        <v>991</v>
      </c>
      <c r="F50" s="117" t="s">
        <v>862</v>
      </c>
      <c r="G50" s="117" t="s">
        <v>862</v>
      </c>
      <c r="H50" s="117" t="s">
        <v>862</v>
      </c>
      <c r="I50" s="117" t="s">
        <v>862</v>
      </c>
      <c r="J50" s="117" t="s">
        <v>862</v>
      </c>
      <c r="K50" s="117" t="s">
        <v>862</v>
      </c>
      <c r="L50" s="117" t="s">
        <v>862</v>
      </c>
      <c r="M50" s="117" t="s">
        <v>862</v>
      </c>
      <c r="N50" s="117" t="s">
        <v>862</v>
      </c>
      <c r="O50" s="117" t="s">
        <v>862</v>
      </c>
      <c r="P50" s="117" t="s">
        <v>862</v>
      </c>
      <c r="Q50" s="117" t="s">
        <v>862</v>
      </c>
      <c r="R50" s="117" t="s">
        <v>862</v>
      </c>
      <c r="S50" s="117" t="s">
        <v>862</v>
      </c>
      <c r="T50" s="117" t="s">
        <v>862</v>
      </c>
      <c r="U50" s="117" t="s">
        <v>862</v>
      </c>
      <c r="V50" s="117" t="s">
        <v>862</v>
      </c>
      <c r="W50" s="117" t="s">
        <v>862</v>
      </c>
      <c r="X50" s="117" t="s">
        <v>862</v>
      </c>
      <c r="Y50" s="117" t="s">
        <v>862</v>
      </c>
      <c r="Z50" s="117" t="s">
        <v>862</v>
      </c>
      <c r="AA50" s="117" t="s">
        <v>862</v>
      </c>
      <c r="AB50" s="117" t="s">
        <v>862</v>
      </c>
      <c r="AC50" s="117" t="s">
        <v>862</v>
      </c>
      <c r="AD50" s="7"/>
    </row>
    <row r="51" spans="1:30">
      <c r="A51" s="89">
        <v>44</v>
      </c>
      <c r="B51" s="120">
        <v>124343</v>
      </c>
      <c r="C51" s="120" t="s">
        <v>211</v>
      </c>
      <c r="D51" s="89" t="s">
        <v>218</v>
      </c>
      <c r="E51" s="120" t="s">
        <v>991</v>
      </c>
      <c r="F51" s="117" t="s">
        <v>862</v>
      </c>
      <c r="G51" s="117" t="s">
        <v>862</v>
      </c>
      <c r="H51" s="117" t="s">
        <v>862</v>
      </c>
      <c r="I51" s="117" t="s">
        <v>862</v>
      </c>
      <c r="J51" s="117" t="s">
        <v>862</v>
      </c>
      <c r="K51" s="117" t="s">
        <v>862</v>
      </c>
      <c r="L51" s="117" t="s">
        <v>862</v>
      </c>
      <c r="M51" s="117" t="s">
        <v>862</v>
      </c>
      <c r="N51" s="117" t="s">
        <v>862</v>
      </c>
      <c r="O51" s="117" t="s">
        <v>862</v>
      </c>
      <c r="P51" s="117" t="s">
        <v>862</v>
      </c>
      <c r="Q51" s="117" t="s">
        <v>862</v>
      </c>
      <c r="R51" s="117" t="s">
        <v>862</v>
      </c>
      <c r="S51" s="117" t="s">
        <v>862</v>
      </c>
      <c r="T51" s="117" t="s">
        <v>862</v>
      </c>
      <c r="U51" s="117" t="s">
        <v>862</v>
      </c>
      <c r="V51" s="117" t="s">
        <v>862</v>
      </c>
      <c r="W51" s="117" t="s">
        <v>862</v>
      </c>
      <c r="X51" s="117" t="s">
        <v>862</v>
      </c>
      <c r="Y51" s="117" t="s">
        <v>862</v>
      </c>
      <c r="Z51" s="117" t="s">
        <v>862</v>
      </c>
      <c r="AA51" s="117" t="s">
        <v>862</v>
      </c>
      <c r="AB51" s="117" t="s">
        <v>862</v>
      </c>
      <c r="AC51" s="117" t="s">
        <v>862</v>
      </c>
      <c r="AD51" s="7"/>
    </row>
    <row r="52" spans="1:30">
      <c r="A52" s="89">
        <v>45</v>
      </c>
      <c r="B52" s="120">
        <v>124344</v>
      </c>
      <c r="C52" s="120" t="s">
        <v>211</v>
      </c>
      <c r="D52" s="89" t="s">
        <v>218</v>
      </c>
      <c r="E52" s="120" t="s">
        <v>991</v>
      </c>
      <c r="F52" s="117" t="s">
        <v>862</v>
      </c>
      <c r="G52" s="117" t="s">
        <v>862</v>
      </c>
      <c r="H52" s="117" t="s">
        <v>862</v>
      </c>
      <c r="I52" s="117" t="s">
        <v>862</v>
      </c>
      <c r="J52" s="117" t="s">
        <v>862</v>
      </c>
      <c r="K52" s="117" t="s">
        <v>862</v>
      </c>
      <c r="L52" s="117" t="s">
        <v>862</v>
      </c>
      <c r="M52" s="117" t="s">
        <v>862</v>
      </c>
      <c r="N52" s="117" t="s">
        <v>862</v>
      </c>
      <c r="O52" s="117" t="s">
        <v>862</v>
      </c>
      <c r="P52" s="117" t="s">
        <v>862</v>
      </c>
      <c r="Q52" s="117" t="s">
        <v>862</v>
      </c>
      <c r="R52" s="117" t="s">
        <v>862</v>
      </c>
      <c r="S52" s="117" t="s">
        <v>862</v>
      </c>
      <c r="T52" s="117" t="s">
        <v>862</v>
      </c>
      <c r="U52" s="117" t="s">
        <v>862</v>
      </c>
      <c r="V52" s="117" t="s">
        <v>862</v>
      </c>
      <c r="W52" s="117" t="s">
        <v>862</v>
      </c>
      <c r="X52" s="117" t="s">
        <v>862</v>
      </c>
      <c r="Y52" s="117" t="s">
        <v>862</v>
      </c>
      <c r="Z52" s="117" t="s">
        <v>862</v>
      </c>
      <c r="AA52" s="117" t="s">
        <v>862</v>
      </c>
      <c r="AB52" s="117" t="s">
        <v>862</v>
      </c>
      <c r="AC52" s="117" t="s">
        <v>862</v>
      </c>
      <c r="AD52" s="7"/>
    </row>
    <row r="53" spans="1:30">
      <c r="A53" s="89">
        <v>46</v>
      </c>
      <c r="B53" s="87" t="s">
        <v>335</v>
      </c>
      <c r="C53" s="120" t="s">
        <v>211</v>
      </c>
      <c r="D53" s="89" t="s">
        <v>218</v>
      </c>
      <c r="E53" s="120" t="s">
        <v>992</v>
      </c>
      <c r="F53" s="121">
        <f>'Table S6b'!B53/'Table S7b'!F$5</f>
        <v>14.390838206627679</v>
      </c>
      <c r="G53" s="121">
        <f>'Table S6b'!C53/'Table S7b'!G$5</f>
        <v>17.905875800612641</v>
      </c>
      <c r="H53" s="121">
        <f>'Table S6b'!D53/'Table S7b'!H$5</f>
        <v>55857.660818713448</v>
      </c>
      <c r="I53" s="121">
        <f>'Table S6b'!E53/'Table S7b'!I$5</f>
        <v>61263.674523732632</v>
      </c>
      <c r="J53" s="117" t="s">
        <v>862</v>
      </c>
      <c r="K53" s="121">
        <f>'Table S6b'!G53/'Table S7b'!K$5</f>
        <v>111.2105709566537</v>
      </c>
      <c r="L53" s="121">
        <f>'Table S6b'!H53/'Table S7b'!L$5</f>
        <v>3959.8337950138498</v>
      </c>
      <c r="M53" s="121">
        <f>'Table S6b'!I53/'Table S7b'!M$5</f>
        <v>5.993850605896184</v>
      </c>
      <c r="N53" s="121">
        <f>'Table S6b'!J53/'Table S7b'!N$5</f>
        <v>66.910119501652687</v>
      </c>
      <c r="O53" s="121">
        <f>'Table S6b'!K53/'Table S7b'!O$5</f>
        <v>1554.6441862231336</v>
      </c>
      <c r="P53" s="121">
        <f>'Table S6b'!L53/'Table S7b'!P$5</f>
        <v>13.839029172159686</v>
      </c>
      <c r="Q53" s="121">
        <f>'Table S6b'!M53/'Table S7b'!Q$5</f>
        <v>8.0042304342416308</v>
      </c>
      <c r="R53" s="121">
        <f>'Table S6b'!N53/'Table S7b'!R$5</f>
        <v>3.2669983416252069</v>
      </c>
      <c r="S53" s="121">
        <f>'Table S6b'!O53/'Table S7b'!S$5</f>
        <v>1.9548872180451122</v>
      </c>
      <c r="T53" s="121">
        <f>'Table S6b'!P53/'Table S7b'!T$5</f>
        <v>48.872180451127811</v>
      </c>
      <c r="U53" s="121">
        <f>'Table S6b'!Q53/'Table S7b'!U$5</f>
        <v>342.70224171539962</v>
      </c>
      <c r="V53" s="121">
        <f>'Table S6b'!R53/'Table S7b'!V$5</f>
        <v>1.2226161258067449</v>
      </c>
      <c r="W53" s="121">
        <f>'Table S6b'!S53/'Table S7b'!W$5</f>
        <v>2.5633528265107208</v>
      </c>
      <c r="X53" s="121">
        <f>'Table S6b'!T53/'Table S7b'!X$5</f>
        <v>11.723753829016985</v>
      </c>
      <c r="Y53" s="121">
        <f>'Table S6b'!U53/'Table S7b'!Y$5</f>
        <v>20006.140350877191</v>
      </c>
      <c r="Z53" s="121">
        <f>'Table S6b'!V53/'Table S7b'!Z$5</f>
        <v>8.1666480426118362E-2</v>
      </c>
      <c r="AA53" s="121">
        <f>'Table S6b'!W53/'Table S7b'!AA$5</f>
        <v>3.7404832836809003</v>
      </c>
      <c r="AB53" s="121">
        <f>'Table S6b'!X53/'Table S7b'!AB$5</f>
        <v>41.780376868096162</v>
      </c>
      <c r="AC53" s="121">
        <f>'Table S6b'!Y53/'Table S7b'!AC$5</f>
        <v>37.796244998461063</v>
      </c>
      <c r="AD53" s="7"/>
    </row>
    <row r="54" spans="1:30">
      <c r="A54" s="89">
        <v>47</v>
      </c>
      <c r="B54" s="87" t="s">
        <v>339</v>
      </c>
      <c r="C54" s="120" t="s">
        <v>211</v>
      </c>
      <c r="D54" s="89" t="s">
        <v>218</v>
      </c>
      <c r="E54" s="120" t="s">
        <v>993</v>
      </c>
      <c r="F54" s="121">
        <f>'Table S6b'!B54/'Table S7b'!F$5</f>
        <v>11.166547873604182</v>
      </c>
      <c r="G54" s="121">
        <f>'Table S6b'!C54/'Table S7b'!G$5</f>
        <v>18.752333435155961</v>
      </c>
      <c r="H54" s="121">
        <f>'Table S6b'!D54/'Table S7b'!H$5</f>
        <v>29465.431218816822</v>
      </c>
      <c r="I54" s="121">
        <f>'Table S6b'!E54/'Table S7b'!I$5</f>
        <v>41296.468129206034</v>
      </c>
      <c r="J54" s="117" t="s">
        <v>862</v>
      </c>
      <c r="K54" s="121">
        <f>'Table S6b'!G54/'Table S7b'!K$5</f>
        <v>29.860984912374246</v>
      </c>
      <c r="L54" s="121">
        <f>'Table S6b'!H54/'Table S7b'!L$5</f>
        <v>2573.5266534118618</v>
      </c>
      <c r="M54" s="121">
        <f>'Table S6b'!I54/'Table S7b'!M$5</f>
        <v>6.6775172494874759</v>
      </c>
      <c r="N54" s="121">
        <f>'Table S6b'!J54/'Table S7b'!N$5</f>
        <v>11.596268864854816</v>
      </c>
      <c r="O54" s="121">
        <f>'Table S6b'!K54/'Table S7b'!O$5</f>
        <v>1286.6677157482577</v>
      </c>
      <c r="P54" s="121">
        <f>'Table S6b'!L54/'Table S7b'!P$5</f>
        <v>25.694321416947169</v>
      </c>
      <c r="Q54" s="121">
        <f>'Table S6b'!M54/'Table S7b'!Q$5</f>
        <v>2.9723540740965411</v>
      </c>
      <c r="R54" s="121">
        <f>'Table S6b'!N54/'Table S7b'!R$5</f>
        <v>1.7249816491313923</v>
      </c>
      <c r="S54" s="121">
        <f>'Table S6b'!O54/'Table S7b'!S$5</f>
        <v>2.1769677222278787</v>
      </c>
      <c r="T54" s="121">
        <f>'Table S6b'!P54/'Table S7b'!T$5</f>
        <v>128.83107626514612</v>
      </c>
      <c r="U54" s="121">
        <f>'Table S6b'!Q54/'Table S7b'!U$5</f>
        <v>144.20735329056782</v>
      </c>
      <c r="V54" s="121">
        <f>'Table S6b'!R54/'Table S7b'!V$5</f>
        <v>0.34216095044298117</v>
      </c>
      <c r="W54" s="121">
        <f>'Table S6b'!S54/'Table S7b'!W$5</f>
        <v>1.0572582561178427</v>
      </c>
      <c r="X54" s="121">
        <f>'Table S6b'!T54/'Table S7b'!X$5</f>
        <v>12.948443810881443</v>
      </c>
      <c r="Y54" s="121">
        <f>'Table S6b'!U54/'Table S7b'!Y$5</f>
        <v>7779.1339985744826</v>
      </c>
      <c r="Z54" s="121">
        <f>'Table S6b'!V54/'Table S7b'!Z$5</f>
        <v>3.0360328867622154E-2</v>
      </c>
      <c r="AA54" s="121">
        <f>'Table S6b'!W54/'Table S7b'!AA$5</f>
        <v>0.88758590083244815</v>
      </c>
      <c r="AB54" s="121">
        <f>'Table S6b'!X54/'Table S7b'!AB$5</f>
        <v>15.522293498059712</v>
      </c>
      <c r="AC54" s="121">
        <f>'Table S6b'!Y54/'Table S7b'!AC$5</f>
        <v>25.396706306035938</v>
      </c>
      <c r="AD54" s="7"/>
    </row>
    <row r="55" spans="1:30">
      <c r="A55" s="89">
        <v>48</v>
      </c>
      <c r="B55" s="87" t="s">
        <v>340</v>
      </c>
      <c r="C55" s="120" t="s">
        <v>211</v>
      </c>
      <c r="D55" s="89" t="s">
        <v>218</v>
      </c>
      <c r="E55" s="120" t="s">
        <v>993</v>
      </c>
      <c r="F55" s="121">
        <f>'Table S6b'!B55/'Table S7b'!F$5</f>
        <v>11.181826849733028</v>
      </c>
      <c r="G55" s="121">
        <f>'Table S6b'!C55/'Table S7b'!G$5</f>
        <v>24.926446551160506</v>
      </c>
      <c r="H55" s="121">
        <f>'Table S6b'!D55/'Table S7b'!H$5</f>
        <v>52146.338672768878</v>
      </c>
      <c r="I55" s="121">
        <f>'Table S6b'!E55/'Table S7b'!I$5</f>
        <v>42967.815978997896</v>
      </c>
      <c r="J55" s="117" t="s">
        <v>862</v>
      </c>
      <c r="K55" s="121">
        <f>'Table S6b'!G55/'Table S7b'!K$5</f>
        <v>53.463762293220597</v>
      </c>
      <c r="L55" s="121">
        <f>'Table S6b'!H55/'Table S7b'!L$5</f>
        <v>2411.4777791159818</v>
      </c>
      <c r="M55" s="121">
        <f>'Table S6b'!I55/'Table S7b'!M$5</f>
        <v>12.821132841067257</v>
      </c>
      <c r="N55" s="121">
        <f>'Table S6b'!J55/'Table S7b'!N$5</f>
        <v>39.13105661128246</v>
      </c>
      <c r="O55" s="121">
        <f>'Table S6b'!K55/'Table S7b'!O$5</f>
        <v>2040.1795001337337</v>
      </c>
      <c r="P55" s="121">
        <f>'Table S6b'!L55/'Table S7b'!P$5</f>
        <v>60.538220393910123</v>
      </c>
      <c r="Q55" s="121">
        <f>'Table S6b'!M55/'Table S7b'!Q$5</f>
        <v>4.8748721943619451</v>
      </c>
      <c r="R55" s="121">
        <f>'Table S6b'!N55/'Table S7b'!R$5</f>
        <v>2.2960142081355235</v>
      </c>
      <c r="S55" s="121">
        <f>'Table S6b'!O55/'Table S7b'!S$5</f>
        <v>3.7397842432167376</v>
      </c>
      <c r="T55" s="121">
        <f>'Table S6b'!P55/'Table S7b'!T$5</f>
        <v>229.07813010787839</v>
      </c>
      <c r="U55" s="121">
        <f>'Table S6b'!Q55/'Table S7b'!U$5</f>
        <v>209.32255911517925</v>
      </c>
      <c r="V55" s="121">
        <f>'Table S6b'!R55/'Table S7b'!V$5</f>
        <v>0.59342431320472833</v>
      </c>
      <c r="W55" s="121">
        <f>'Table S6b'!S55/'Table S7b'!W$5</f>
        <v>1.6352021357742181</v>
      </c>
      <c r="X55" s="121">
        <f>'Table S6b'!T55/'Table S7b'!X$5</f>
        <v>13.566525008172606</v>
      </c>
      <c r="Y55" s="121">
        <f>'Table S6b'!U55/'Table S7b'!Y$5</f>
        <v>16609.41075514874</v>
      </c>
      <c r="Z55" s="121">
        <f>'Table S6b'!V55/'Table S7b'!Z$5</f>
        <v>4.6914398985555834E-2</v>
      </c>
      <c r="AA55" s="121">
        <f>'Table S6b'!W55/'Table S7b'!AA$5</f>
        <v>1.6083070679158931</v>
      </c>
      <c r="AB55" s="121">
        <f>'Table S6b'!X55/'Table S7b'!AB$5</f>
        <v>54.538520213577414</v>
      </c>
      <c r="AC55" s="121">
        <f>'Table S6b'!Y55/'Table S7b'!AC$5</f>
        <v>27.550283030230034</v>
      </c>
      <c r="AD55" s="7"/>
    </row>
    <row r="56" spans="1:30">
      <c r="A56" s="89">
        <v>49</v>
      </c>
      <c r="B56" s="87" t="s">
        <v>341</v>
      </c>
      <c r="C56" s="120" t="s">
        <v>211</v>
      </c>
      <c r="D56" s="89" t="s">
        <v>218</v>
      </c>
      <c r="E56" s="120" t="s">
        <v>993</v>
      </c>
      <c r="F56" s="121">
        <f>'Table S6b'!B56/'Table S7b'!F$5</f>
        <v>11.658249158249157</v>
      </c>
      <c r="G56" s="121">
        <f>'Table S6b'!C56/'Table S7b'!G$5</f>
        <v>3.0921459492888066</v>
      </c>
      <c r="H56" s="121">
        <f>'Table S6b'!D56/'Table S7b'!H$5</f>
        <v>32708.730158730163</v>
      </c>
      <c r="I56" s="121">
        <f>'Table S6b'!E56/'Table S7b'!I$5</f>
        <v>51098.239184128754</v>
      </c>
      <c r="J56" s="117" t="s">
        <v>862</v>
      </c>
      <c r="K56" s="121">
        <f>'Table S6b'!G56/'Table S7b'!K$5</f>
        <v>43.910093299406277</v>
      </c>
      <c r="L56" s="121">
        <f>'Table S6b'!H56/'Table S7b'!L$5</f>
        <v>1815.1439204070782</v>
      </c>
      <c r="M56" s="121">
        <f>'Table S6b'!I56/'Table S7b'!M$5</f>
        <v>4.2933012005176954</v>
      </c>
      <c r="N56" s="121">
        <f>'Table S6b'!J56/'Table S7b'!N$5</f>
        <v>23.764822134387352</v>
      </c>
      <c r="O56" s="121">
        <f>'Table S6b'!K56/'Table S7b'!O$5</f>
        <v>270.32851708176383</v>
      </c>
      <c r="P56" s="121">
        <f>'Table S6b'!L56/'Table S7b'!P$5</f>
        <v>9.7798797220762541</v>
      </c>
      <c r="Q56" s="121">
        <f>'Table S6b'!M56/'Table S7b'!Q$5</f>
        <v>2.4922477050136624</v>
      </c>
      <c r="R56" s="121">
        <f>'Table S6b'!N56/'Table S7b'!R$5</f>
        <v>2.0008184187288665</v>
      </c>
      <c r="S56" s="121">
        <f>'Table S6b'!O56/'Table S7b'!S$5</f>
        <v>0.74417645846217262</v>
      </c>
      <c r="T56" s="121">
        <f>'Table S6b'!P56/'Table S7b'!T$5</f>
        <v>27.880849309420743</v>
      </c>
      <c r="U56" s="121">
        <f>'Table S6b'!Q56/'Table S7b'!U$5</f>
        <v>139.90349927849931</v>
      </c>
      <c r="V56" s="121">
        <f>'Table S6b'!R56/'Table S7b'!V$5</f>
        <v>0.54617230783033899</v>
      </c>
      <c r="W56" s="121">
        <f>'Table S6b'!S56/'Table S7b'!W$5</f>
        <v>1.4099326599326603</v>
      </c>
      <c r="X56" s="121">
        <f>'Table S6b'!T56/'Table S7b'!X$5</f>
        <v>3.710575139146568</v>
      </c>
      <c r="Y56" s="121">
        <f>'Table S6b'!U56/'Table S7b'!Y$5</f>
        <v>7938.5822510822509</v>
      </c>
      <c r="Z56" s="121">
        <f>'Table S6b'!V56/'Table S7b'!Z$5</f>
        <v>3.3145375502063402E-2</v>
      </c>
      <c r="AA56" s="121">
        <f>'Table S6b'!W56/'Table S7b'!AA$5</f>
        <v>1.5451006017043754</v>
      </c>
      <c r="AB56" s="121">
        <f>'Table S6b'!X56/'Table S7b'!AB$5</f>
        <v>17.356100689434022</v>
      </c>
      <c r="AC56" s="121">
        <f>'Table S6b'!Y56/'Table S7b'!AC$5</f>
        <v>13.708513708513708</v>
      </c>
      <c r="AD56" s="7"/>
    </row>
    <row r="57" spans="1:30">
      <c r="A57" s="89">
        <v>50</v>
      </c>
      <c r="B57" s="87" t="s">
        <v>97</v>
      </c>
      <c r="C57" s="120" t="s">
        <v>211</v>
      </c>
      <c r="D57" s="89" t="s">
        <v>218</v>
      </c>
      <c r="E57" s="120" t="s">
        <v>994</v>
      </c>
      <c r="F57" s="121">
        <f>'Table S6b'!B57/'Table S7b'!F$5</f>
        <v>5.4017625712804564</v>
      </c>
      <c r="G57" s="121">
        <f>'Table S6b'!C57/'Table S7b'!G$5</f>
        <v>11.064207953788047</v>
      </c>
      <c r="H57" s="121">
        <f>'Table S6b'!D57/'Table S7b'!H$5</f>
        <v>11867.641264904096</v>
      </c>
      <c r="I57" s="121">
        <f>'Table S6b'!E57/'Table S7b'!I$5</f>
        <v>25640.954498182415</v>
      </c>
      <c r="J57" s="121">
        <f>'Table S6b'!F57/'Table S7b'!J$5</f>
        <v>67.662128252344743</v>
      </c>
      <c r="K57" s="121">
        <f>'Table S6b'!G57/'Table S7b'!K$5</f>
        <v>24.519131456792472</v>
      </c>
      <c r="L57" s="121">
        <f>'Table S6b'!H57/'Table S7b'!L$5</f>
        <v>1120.2422853401001</v>
      </c>
      <c r="M57" s="121">
        <f>'Table S6b'!I57/'Table S7b'!M$5</f>
        <v>2.1942890125218453</v>
      </c>
      <c r="N57" s="121">
        <f>'Table S6b'!J57/'Table S7b'!N$5</f>
        <v>10.72621543038745</v>
      </c>
      <c r="O57" s="121">
        <f>'Table S6b'!K57/'Table S7b'!O$5</f>
        <v>917.37189715416775</v>
      </c>
      <c r="P57" s="121">
        <f>'Table S6b'!L57/'Table S7b'!P$5</f>
        <v>5.591564109709724</v>
      </c>
      <c r="Q57" s="121">
        <f>'Table S6b'!M57/'Table S7b'!Q$5</f>
        <v>5.9693590549617825</v>
      </c>
      <c r="R57" s="121">
        <f>'Table S6b'!N57/'Table S7b'!R$5</f>
        <v>1.487430653884543</v>
      </c>
      <c r="S57" s="121">
        <f>'Table S6b'!O57/'Table S7b'!S$5</f>
        <v>11.057098422572762</v>
      </c>
      <c r="T57" s="121">
        <f>'Table S6b'!P57/'Table S7b'!T$5</f>
        <v>31.792934903354816</v>
      </c>
      <c r="U57" s="121">
        <f>'Table S6b'!Q57/'Table S7b'!U$5</f>
        <v>99.773198548470731</v>
      </c>
      <c r="V57" s="121">
        <f>'Table S6b'!R57/'Table S7b'!V$5</f>
        <v>0.33086487401187764</v>
      </c>
      <c r="W57" s="121">
        <f>'Table S6b'!S57/'Table S7b'!W$5</f>
        <v>0.80611715914981863</v>
      </c>
      <c r="X57" s="121">
        <f>'Table S6b'!T57/'Table S7b'!X$5</f>
        <v>7.9685995704658215</v>
      </c>
      <c r="Y57" s="121">
        <f>'Table S6b'!U57/'Table S7b'!Y$5</f>
        <v>4740.5909797822706</v>
      </c>
      <c r="Z57" s="121">
        <f>'Table S6b'!V57/'Table S7b'!Z$5</f>
        <v>2.1545106041544911E-2</v>
      </c>
      <c r="AA57" s="121">
        <f>'Table S6b'!W57/'Table S7b'!AA$5</f>
        <v>0.80401420229466836</v>
      </c>
      <c r="AB57" s="121">
        <f>'Table S6b'!X57/'Table S7b'!AB$5</f>
        <v>12.890962502160013</v>
      </c>
      <c r="AC57" s="121">
        <f>'Table S6b'!Y57/'Table S7b'!AC$5</f>
        <v>14.258819677498572</v>
      </c>
      <c r="AD57" s="7"/>
    </row>
    <row r="58" spans="1:30">
      <c r="A58" s="89">
        <v>51</v>
      </c>
      <c r="B58" s="87" t="s">
        <v>99</v>
      </c>
      <c r="C58" s="120" t="s">
        <v>211</v>
      </c>
      <c r="D58" s="89" t="s">
        <v>218</v>
      </c>
      <c r="E58" s="120" t="s">
        <v>994</v>
      </c>
      <c r="F58" s="121">
        <f>'Table S6b'!B58/'Table S7b'!F$5</f>
        <v>36.333333333333336</v>
      </c>
      <c r="G58" s="121">
        <f>'Table S6b'!C58/'Table S7b'!G$5</f>
        <v>26.386554621848735</v>
      </c>
      <c r="H58" s="121">
        <f>'Table S6b'!D58/'Table S7b'!H$5</f>
        <v>164244.54901960783</v>
      </c>
      <c r="I58" s="121">
        <f>'Table S6b'!E58/'Table S7b'!I$5</f>
        <v>159636.57885239986</v>
      </c>
      <c r="J58" s="121">
        <f>'Table S6b'!F58/'Table S7b'!J$5</f>
        <v>220.77228437387222</v>
      </c>
      <c r="K58" s="121">
        <f>'Table S6b'!G58/'Table S7b'!K$5</f>
        <v>126.36353839245622</v>
      </c>
      <c r="L58" s="121">
        <f>'Table S6b'!H58/'Table S7b'!L$5</f>
        <v>6556.0371517027852</v>
      </c>
      <c r="M58" s="121">
        <f>'Table S6b'!I58/'Table S7b'!M$5</f>
        <v>9.9878714372346877</v>
      </c>
      <c r="N58" s="121">
        <f>'Table S6b'!J58/'Table S7b'!N$5</f>
        <v>340.00255754475705</v>
      </c>
      <c r="O58" s="121">
        <f>'Table S6b'!K58/'Table S7b'!O$5</f>
        <v>3775.4010695187171</v>
      </c>
      <c r="P58" s="121">
        <f>'Table S6b'!L58/'Table S7b'!P$5</f>
        <v>56.001360081604894</v>
      </c>
      <c r="Q58" s="121">
        <f>'Table S6b'!M58/'Table S7b'!Q$5</f>
        <v>5.8898623279098885</v>
      </c>
      <c r="R58" s="121">
        <f>'Table S6b'!N58/'Table S7b'!R$5</f>
        <v>8.6760316066725185</v>
      </c>
      <c r="S58" s="121">
        <f>'Table S6b'!O58/'Table S7b'!S$5</f>
        <v>7.9058823529411759</v>
      </c>
      <c r="T58" s="121">
        <f>'Table S6b'!P58/'Table S7b'!T$5</f>
        <v>168.06722689075633</v>
      </c>
      <c r="U58" s="121">
        <f>'Table S6b'!Q58/'Table S7b'!U$5</f>
        <v>438.28431372549016</v>
      </c>
      <c r="V58" s="121">
        <f>'Table S6b'!R58/'Table S7b'!V$5</f>
        <v>1.1472112160926549</v>
      </c>
      <c r="W58" s="121">
        <f>'Table S6b'!S58/'Table S7b'!W$5</f>
        <v>4.617647058823529</v>
      </c>
      <c r="X58" s="121">
        <f>'Table S6b'!T58/'Table S7b'!X$5</f>
        <v>44.145658263305322</v>
      </c>
      <c r="Y58" s="121">
        <f>'Table S6b'!U58/'Table S7b'!Y$5</f>
        <v>22145.294117647063</v>
      </c>
      <c r="Z58" s="121">
        <f>'Table S6b'!V58/'Table S7b'!Z$5</f>
        <v>8.8235294117647051E-2</v>
      </c>
      <c r="AA58" s="121">
        <f>'Table S6b'!W58/'Table S7b'!AA$5</f>
        <v>3.3962264150943398</v>
      </c>
      <c r="AB58" s="121">
        <f>'Table S6b'!X58/'Table S7b'!AB$5</f>
        <v>123.00653594771242</v>
      </c>
      <c r="AC58" s="121">
        <f>'Table S6b'!Y58/'Table S7b'!AC$5</f>
        <v>80.12383900928792</v>
      </c>
      <c r="AD58" s="7"/>
    </row>
    <row r="59" spans="1:30">
      <c r="A59" s="89">
        <v>52</v>
      </c>
      <c r="B59" s="87" t="s">
        <v>101</v>
      </c>
      <c r="C59" s="120" t="s">
        <v>211</v>
      </c>
      <c r="D59" s="89" t="s">
        <v>218</v>
      </c>
      <c r="E59" s="120" t="s">
        <v>994</v>
      </c>
      <c r="F59" s="121">
        <f>'Table S6b'!B59/'Table S7b'!F$5</f>
        <v>37.266459074733092</v>
      </c>
      <c r="G59" s="121">
        <f>'Table S6b'!C59/'Table S7b'!G$5</f>
        <v>41.476021013387559</v>
      </c>
      <c r="H59" s="121">
        <f>'Table S6b'!D59/'Table S7b'!H$5</f>
        <v>81263.760379596672</v>
      </c>
      <c r="I59" s="121">
        <f>'Table S6b'!E59/'Table S7b'!I$5</f>
        <v>105861.06805231098</v>
      </c>
      <c r="J59" s="121">
        <f>'Table S6b'!F59/'Table S7b'!J$5</f>
        <v>203.94952295701157</v>
      </c>
      <c r="K59" s="121">
        <f>'Table S6b'!G59/'Table S7b'!K$5</f>
        <v>126.88652848333378</v>
      </c>
      <c r="L59" s="121">
        <f>'Table S6b'!H59/'Table S7b'!L$5</f>
        <v>5832.3187862895675</v>
      </c>
      <c r="M59" s="121">
        <f>'Table S6b'!I59/'Table S7b'!M$5</f>
        <v>8.1602891000476934</v>
      </c>
      <c r="N59" s="121">
        <f>'Table S6b'!J59/'Table S7b'!N$5</f>
        <v>172.93246170509053</v>
      </c>
      <c r="O59" s="121">
        <f>'Table S6b'!K59/'Table S7b'!O$5</f>
        <v>4933.6784212229059</v>
      </c>
      <c r="P59" s="121">
        <f>'Table S6b'!L59/'Table S7b'!P$5</f>
        <v>36.600292102935427</v>
      </c>
      <c r="Q59" s="121">
        <f>'Table S6b'!M59/'Table S7b'!Q$5</f>
        <v>3.3675323691981522</v>
      </c>
      <c r="R59" s="121">
        <f>'Table S6b'!N59/'Table S7b'!R$5</f>
        <v>5.5518669995219634</v>
      </c>
      <c r="S59" s="121">
        <f>'Table S6b'!O59/'Table S7b'!S$5</f>
        <v>4.5246568378240983</v>
      </c>
      <c r="T59" s="121">
        <f>'Table S6b'!P59/'Table S7b'!T$5</f>
        <v>130.02033553634979</v>
      </c>
      <c r="U59" s="121">
        <f>'Table S6b'!Q59/'Table S7b'!U$5</f>
        <v>448.52832147093716</v>
      </c>
      <c r="V59" s="121">
        <f>'Table S6b'!R59/'Table S7b'!V$5</f>
        <v>1.0252060553537514</v>
      </c>
      <c r="W59" s="121">
        <f>'Table S6b'!S59/'Table S7b'!W$5</f>
        <v>3.2992289442467384</v>
      </c>
      <c r="X59" s="121">
        <f>'Table S6b'!T59/'Table S7b'!X$5</f>
        <v>29.401796305710896</v>
      </c>
      <c r="Y59" s="121">
        <f>'Table S6b'!U59/'Table S7b'!Y$5</f>
        <v>20183.941281138788</v>
      </c>
      <c r="Z59" s="121">
        <f>'Table S6b'!V59/'Table S7b'!Z$5</f>
        <v>0.10086814606614231</v>
      </c>
      <c r="AA59" s="121">
        <f>'Table S6b'!W59/'Table S7b'!AA$5</f>
        <v>3.139058618142752</v>
      </c>
      <c r="AB59" s="121">
        <f>'Table S6b'!X59/'Table S7b'!AB$5</f>
        <v>79.18149466192169</v>
      </c>
      <c r="AC59" s="121">
        <f>'Table S6b'!Y59/'Table S7b'!AC$5</f>
        <v>70.799775238808763</v>
      </c>
      <c r="AD59" s="7"/>
    </row>
    <row r="60" spans="1:30">
      <c r="A60" s="89">
        <v>53</v>
      </c>
      <c r="B60" s="87" t="s">
        <v>103</v>
      </c>
      <c r="C60" s="120" t="s">
        <v>211</v>
      </c>
      <c r="D60" s="89" t="s">
        <v>218</v>
      </c>
      <c r="E60" s="120" t="s">
        <v>994</v>
      </c>
      <c r="F60" s="121">
        <f>'Table S6b'!B60/'Table S7b'!F$5</f>
        <v>14.200836393308853</v>
      </c>
      <c r="G60" s="121">
        <f>'Table S6b'!C60/'Table S7b'!G$5</f>
        <v>69.563443492452066</v>
      </c>
      <c r="H60" s="121">
        <f>'Table S6b'!D60/'Table S7b'!H$5</f>
        <v>38951.93798449613</v>
      </c>
      <c r="I60" s="121">
        <f>'Table S6b'!E60/'Table S7b'!I$5</f>
        <v>66635.596338542164</v>
      </c>
      <c r="J60" s="121">
        <f>'Table S6b'!F60/'Table S7b'!J$5</f>
        <v>215.99297144273152</v>
      </c>
      <c r="K60" s="121">
        <f>'Table S6b'!G60/'Table S7b'!K$5</f>
        <v>75.4794584544087</v>
      </c>
      <c r="L60" s="121">
        <f>'Table S6b'!H60/'Table S7b'!L$5</f>
        <v>4632.4808348901634</v>
      </c>
      <c r="M60" s="121">
        <f>'Table S6b'!I60/'Table S7b'!M$5</f>
        <v>7.3363701750179811</v>
      </c>
      <c r="N60" s="121">
        <f>'Table S6b'!J60/'Table S7b'!N$5</f>
        <v>57.401814698525889</v>
      </c>
      <c r="O60" s="121">
        <f>'Table S6b'!K60/'Table S7b'!O$5</f>
        <v>5545.3114816639909</v>
      </c>
      <c r="P60" s="121">
        <f>'Table S6b'!L60/'Table S7b'!P$5</f>
        <v>28.144699697893742</v>
      </c>
      <c r="Q60" s="121">
        <f>'Table S6b'!M60/'Table S7b'!Q$5</f>
        <v>3.1875830099742184</v>
      </c>
      <c r="R60" s="121">
        <f>'Table S6b'!N60/'Table S7b'!R$5</f>
        <v>7.7147920130071794</v>
      </c>
      <c r="S60" s="121">
        <f>'Table S6b'!O60/'Table S7b'!S$5</f>
        <v>14.981640146878826</v>
      </c>
      <c r="T60" s="121">
        <f>'Table S6b'!P60/'Table S7b'!T$5</f>
        <v>85.591886693477875</v>
      </c>
      <c r="U60" s="121">
        <f>'Table S6b'!Q60/'Table S7b'!U$5</f>
        <v>287.14045287637703</v>
      </c>
      <c r="V60" s="121">
        <f>'Table S6b'!R60/'Table S7b'!V$5</f>
        <v>0.97031348101546799</v>
      </c>
      <c r="W60" s="121">
        <f>'Table S6b'!S60/'Table S7b'!W$5</f>
        <v>2.8100775193798451</v>
      </c>
      <c r="X60" s="121">
        <f>'Table S6b'!T60/'Table S7b'!X$5</f>
        <v>55.283557731538139</v>
      </c>
      <c r="Y60" s="121">
        <f>'Table S6b'!U60/'Table S7b'!Y$5</f>
        <v>11891.523867809057</v>
      </c>
      <c r="Z60" s="121">
        <f>'Table S6b'!V60/'Table S7b'!Z$5</f>
        <v>5.9640287208912519E-2</v>
      </c>
      <c r="AA60" s="121">
        <f>'Table S6b'!W60/'Table S7b'!AA$5</f>
        <v>2.6096395002424888</v>
      </c>
      <c r="AB60" s="121">
        <f>'Table S6b'!X60/'Table S7b'!AB$5</f>
        <v>45.76363389092888</v>
      </c>
      <c r="AC60" s="121">
        <f>'Table S6b'!Y60/'Table S7b'!AC$5</f>
        <v>80.815564001803779</v>
      </c>
      <c r="AD60" s="7"/>
    </row>
    <row r="61" spans="1:30">
      <c r="A61" s="89">
        <v>54</v>
      </c>
      <c r="B61" s="87" t="s">
        <v>260</v>
      </c>
      <c r="C61" s="120" t="s">
        <v>211</v>
      </c>
      <c r="D61" s="89" t="s">
        <v>218</v>
      </c>
      <c r="E61" s="120" t="s">
        <v>995</v>
      </c>
      <c r="F61" s="121">
        <f>'Table S6b'!B61/'Table S7b'!F$5</f>
        <v>30.267229254571024</v>
      </c>
      <c r="G61" s="121">
        <f>'Table S6b'!C61/'Table S7b'!G$5</f>
        <v>84.790034157122776</v>
      </c>
      <c r="H61" s="121">
        <f>'Table S6b'!D61/'Table S7b'!H$5</f>
        <v>106345.71026722925</v>
      </c>
      <c r="I61" s="121">
        <f>'Table S6b'!E61/'Table S7b'!I$5</f>
        <v>78291.330796510578</v>
      </c>
      <c r="J61" s="117" t="s">
        <v>862</v>
      </c>
      <c r="K61" s="121">
        <f>'Table S6b'!G61/'Table S7b'!K$5</f>
        <v>76.758591812413457</v>
      </c>
      <c r="L61" s="121">
        <f>'Table S6b'!H61/'Table S7b'!L$5</f>
        <v>2811.0148789695759</v>
      </c>
      <c r="M61" s="121">
        <f>'Table S6b'!I61/'Table S7b'!M$5</f>
        <v>7.3417721518987351</v>
      </c>
      <c r="N61" s="121">
        <f>'Table S6b'!J61/'Table S7b'!N$5</f>
        <v>393.22326178682812</v>
      </c>
      <c r="O61" s="121">
        <f>'Table S6b'!K61/'Table S7b'!O$5</f>
        <v>554.55093429776969</v>
      </c>
      <c r="P61" s="121">
        <f>'Table S6b'!L61/'Table S7b'!P$5</f>
        <v>20.57998585400356</v>
      </c>
      <c r="Q61" s="121">
        <f>'Table S6b'!M61/'Table S7b'!Q$5</f>
        <v>7.5751862824310976</v>
      </c>
      <c r="R61" s="121">
        <f>'Table S6b'!N61/'Table S7b'!R$5</f>
        <v>3.4007179293406389</v>
      </c>
      <c r="S61" s="121">
        <f>'Table S6b'!O61/'Table S7b'!S$5</f>
        <v>8.1398432790837862</v>
      </c>
      <c r="T61" s="121">
        <f>'Table S6b'!P61/'Table S7b'!T$5</f>
        <v>116.99819168173599</v>
      </c>
      <c r="U61" s="121">
        <f>'Table S6b'!Q61/'Table S7b'!U$5</f>
        <v>489.59212376933903</v>
      </c>
      <c r="V61" s="121">
        <f>'Table S6b'!R61/'Table S7b'!V$5</f>
        <v>1.6234887737478414</v>
      </c>
      <c r="W61" s="121">
        <f>'Table S6b'!S61/'Table S7b'!W$5</f>
        <v>9.4936708860759502</v>
      </c>
      <c r="X61" s="121">
        <f>'Table S6b'!T61/'Table S7b'!X$5</f>
        <v>6.4295760498292154</v>
      </c>
      <c r="Y61" s="121">
        <f>'Table S6b'!U61/'Table S7b'!Y$5</f>
        <v>4272.7848101265818</v>
      </c>
      <c r="Z61" s="121">
        <f>'Table S6b'!V61/'Table S7b'!Z$5</f>
        <v>0.10199145368056114</v>
      </c>
      <c r="AA61" s="121">
        <f>'Table S6b'!W61/'Table S7b'!AA$5</f>
        <v>2.9615476474802964</v>
      </c>
      <c r="AB61" s="121">
        <f>'Table S6b'!X61/'Table S7b'!AB$5</f>
        <v>87.01359587435536</v>
      </c>
      <c r="AC61" s="121">
        <f>'Table S6b'!Y61/'Table S7b'!AC$5</f>
        <v>33.710859427048632</v>
      </c>
      <c r="AD61" s="7"/>
    </row>
    <row r="62" spans="1:30">
      <c r="A62" s="89">
        <v>55</v>
      </c>
      <c r="B62" s="87" t="s">
        <v>262</v>
      </c>
      <c r="C62" s="120" t="s">
        <v>211</v>
      </c>
      <c r="D62" s="89" t="s">
        <v>218</v>
      </c>
      <c r="E62" s="120" t="s">
        <v>995</v>
      </c>
      <c r="F62" s="121">
        <f>'Table S6b'!B62/'Table S7b'!F$5</f>
        <v>29.335619161200555</v>
      </c>
      <c r="G62" s="121">
        <f>'Table S6b'!C62/'Table S7b'!G$5</f>
        <v>30.468239770565351</v>
      </c>
      <c r="H62" s="121">
        <f>'Table S6b'!D62/'Table S7b'!H$5</f>
        <v>55232.995428344271</v>
      </c>
      <c r="I62" s="121">
        <f>'Table S6b'!E62/'Table S7b'!I$5</f>
        <v>76787.214972690796</v>
      </c>
      <c r="J62" s="117" t="s">
        <v>862</v>
      </c>
      <c r="K62" s="121">
        <f>'Table S6b'!G62/'Table S7b'!K$5</f>
        <v>76.544083172877791</v>
      </c>
      <c r="L62" s="121">
        <f>'Table S6b'!H62/'Table S7b'!L$5</f>
        <v>2807.1744656811975</v>
      </c>
      <c r="M62" s="121">
        <f>'Table S6b'!I62/'Table S7b'!M$5</f>
        <v>5.4988965322218748</v>
      </c>
      <c r="N62" s="121">
        <f>'Table S6b'!J62/'Table S7b'!N$5</f>
        <v>165.03396334033343</v>
      </c>
      <c r="O62" s="121">
        <f>'Table S6b'!K62/'Table S7b'!O$5</f>
        <v>600.17501877966993</v>
      </c>
      <c r="P62" s="121">
        <f>'Table S6b'!L62/'Table S7b'!P$5</f>
        <v>12.332785286139233</v>
      </c>
      <c r="Q62" s="121">
        <f>'Table S6b'!M62/'Table S7b'!Q$5</f>
        <v>9.0790291680939887</v>
      </c>
      <c r="R62" s="121">
        <f>'Table S6b'!N62/'Table S7b'!R$5</f>
        <v>4.2987210637332121</v>
      </c>
      <c r="S62" s="121">
        <f>'Table S6b'!O62/'Table S7b'!S$5</f>
        <v>8.1267569639662671</v>
      </c>
      <c r="T62" s="121">
        <f>'Table S6b'!P62/'Table S7b'!T$5</f>
        <v>88.891728426612175</v>
      </c>
      <c r="U62" s="121">
        <f>'Table S6b'!Q62/'Table S7b'!U$5</f>
        <v>380.01888292585966</v>
      </c>
      <c r="V62" s="121">
        <f>'Table S6b'!R62/'Table S7b'!V$5</f>
        <v>1.4555352668378334</v>
      </c>
      <c r="W62" s="121">
        <f>'Table S6b'!S62/'Table S7b'!W$5</f>
        <v>3.5579407672430929</v>
      </c>
      <c r="X62" s="121">
        <f>'Table S6b'!T62/'Table S7b'!X$5</f>
        <v>7.0988443081466333</v>
      </c>
      <c r="Y62" s="121">
        <f>'Table S6b'!U62/'Table S7b'!Y$5</f>
        <v>3733.6016696481811</v>
      </c>
      <c r="Z62" s="121">
        <f>'Table S6b'!V62/'Table S7b'!Z$5</f>
        <v>7.9285499963917969E-2</v>
      </c>
      <c r="AA62" s="121">
        <f>'Table S6b'!W62/'Table S7b'!AA$5</f>
        <v>3.960351481193956</v>
      </c>
      <c r="AB62" s="121">
        <f>'Table S6b'!X62/'Table S7b'!AB$5</f>
        <v>63.208109719737621</v>
      </c>
      <c r="AC62" s="121">
        <f>'Table S6b'!Y62/'Table S7b'!AC$5</f>
        <v>31.823745410036725</v>
      </c>
      <c r="AD62" s="7"/>
    </row>
    <row r="63" spans="1:30">
      <c r="A63" s="89">
        <v>56</v>
      </c>
      <c r="B63" s="87" t="s">
        <v>264</v>
      </c>
      <c r="C63" s="120" t="s">
        <v>211</v>
      </c>
      <c r="D63" s="89" t="s">
        <v>218</v>
      </c>
      <c r="E63" s="120" t="s">
        <v>995</v>
      </c>
      <c r="F63" s="121">
        <f>'Table S6b'!B63/'Table S7b'!F$5</f>
        <v>6.2193683064076959</v>
      </c>
      <c r="G63" s="121">
        <f>'Table S6b'!C63/'Table S7b'!G$5</f>
        <v>3.7687247707215037</v>
      </c>
      <c r="H63" s="121">
        <f>'Table S6b'!D63/'Table S7b'!H$5</f>
        <v>8808.6162037877402</v>
      </c>
      <c r="I63" s="121">
        <f>'Table S6b'!E63/'Table S7b'!I$5</f>
        <v>24095.896619808966</v>
      </c>
      <c r="J63" s="117" t="s">
        <v>862</v>
      </c>
      <c r="K63" s="121">
        <f>'Table S6b'!G63/'Table S7b'!K$5</f>
        <v>10.715013184532179</v>
      </c>
      <c r="L63" s="121">
        <f>'Table S6b'!H63/'Table S7b'!L$5</f>
        <v>450.88897593411735</v>
      </c>
      <c r="M63" s="121">
        <f>'Table S6b'!I63/'Table S7b'!M$5</f>
        <v>1.0191383172428248</v>
      </c>
      <c r="N63" s="121">
        <f>'Table S6b'!J63/'Table S7b'!N$5</f>
        <v>10.063966473833332</v>
      </c>
      <c r="O63" s="121">
        <f>'Table S6b'!K63/'Table S7b'!O$5</f>
        <v>569.08058360227528</v>
      </c>
      <c r="P63" s="121">
        <f>'Table S6b'!L63/'Table S7b'!P$5</f>
        <v>4.5716048462998531</v>
      </c>
      <c r="Q63" s="121">
        <f>'Table S6b'!M63/'Table S7b'!Q$5</f>
        <v>10.726354939499389</v>
      </c>
      <c r="R63" s="121">
        <f>'Table S6b'!N63/'Table S7b'!R$5</f>
        <v>0.83608098552436583</v>
      </c>
      <c r="S63" s="121">
        <f>'Table S6b'!O63/'Table S7b'!S$5</f>
        <v>0.56530871560822549</v>
      </c>
      <c r="T63" s="121">
        <f>'Table S6b'!P63/'Table S7b'!T$5</f>
        <v>21.419495371210743</v>
      </c>
      <c r="U63" s="121">
        <f>'Table S6b'!Q63/'Table S7b'!U$5</f>
        <v>83.749319295697958</v>
      </c>
      <c r="V63" s="121">
        <f>'Table S6b'!R63/'Table S7b'!V$5</f>
        <v>0.22873545597077602</v>
      </c>
      <c r="W63" s="121">
        <f>'Table S6b'!S63/'Table S7b'!W$5</f>
        <v>0.71398317904035802</v>
      </c>
      <c r="X63" s="121">
        <f>'Table S6b'!T63/'Table S7b'!X$5</f>
        <v>1.2706480304955525</v>
      </c>
      <c r="Y63" s="121">
        <f>'Table S6b'!U63/'Table S7b'!Y$5</f>
        <v>1350.9257578507895</v>
      </c>
      <c r="Z63" s="121">
        <f>'Table S6b'!V63/'Table S7b'!Z$5</f>
        <v>1.8354447210297449E-2</v>
      </c>
      <c r="AA63" s="121">
        <f>'Table S6b'!W63/'Table S7b'!AA$5</f>
        <v>0.61648691506522768</v>
      </c>
      <c r="AB63" s="121">
        <f>'Table S6b'!X63/'Table S7b'!AB$5</f>
        <v>3.6707609769871521</v>
      </c>
      <c r="AC63" s="121">
        <f>'Table S6b'!Y63/'Table S7b'!AC$5</f>
        <v>7.1079859751029426</v>
      </c>
      <c r="AD63" s="7"/>
    </row>
    <row r="64" spans="1:30">
      <c r="A64" s="89">
        <v>57</v>
      </c>
      <c r="B64" s="87" t="s">
        <v>266</v>
      </c>
      <c r="C64" s="120" t="s">
        <v>211</v>
      </c>
      <c r="D64" s="89" t="s">
        <v>218</v>
      </c>
      <c r="E64" s="120" t="s">
        <v>995</v>
      </c>
      <c r="F64" s="121">
        <f>'Table S6b'!B64/'Table S7b'!F$5</f>
        <v>6.9374515879163452</v>
      </c>
      <c r="G64" s="121">
        <f>'Table S6b'!C64/'Table S7b'!G$5</f>
        <v>69.289218398436063</v>
      </c>
      <c r="H64" s="121">
        <f>'Table S6b'!D64/'Table S7b'!H$5</f>
        <v>20199.819261554352</v>
      </c>
      <c r="I64" s="121">
        <f>'Table S6b'!E64/'Table S7b'!I$5</f>
        <v>36625.453232145141</v>
      </c>
      <c r="J64" s="117" t="s">
        <v>862</v>
      </c>
      <c r="K64" s="121">
        <f>'Table S6b'!G64/'Table S7b'!K$5</f>
        <v>27.709687147072213</v>
      </c>
      <c r="L64" s="121">
        <f>'Table S6b'!H64/'Table S7b'!L$5</f>
        <v>1421.073015614171</v>
      </c>
      <c r="M64" s="121">
        <f>'Table S6b'!I64/'Table S7b'!M$5</f>
        <v>20.876089022335439</v>
      </c>
      <c r="N64" s="121">
        <f>'Table S6b'!J64/'Table S7b'!N$5</f>
        <v>42.065049001448152</v>
      </c>
      <c r="O64" s="121">
        <f>'Table S6b'!K64/'Table S7b'!O$5</f>
        <v>1227.2777570996006</v>
      </c>
      <c r="P64" s="121">
        <f>'Table S6b'!L64/'Table S7b'!P$5</f>
        <v>68.495542730240032</v>
      </c>
      <c r="Q64" s="121">
        <f>'Table S6b'!M64/'Table S7b'!Q$5</f>
        <v>13.403760897869041</v>
      </c>
      <c r="R64" s="121">
        <f>'Table S6b'!N64/'Table S7b'!R$5</f>
        <v>2.1717516214435184</v>
      </c>
      <c r="S64" s="121">
        <f>'Table S6b'!O64/'Table S7b'!S$5</f>
        <v>5.1432997676219978</v>
      </c>
      <c r="T64" s="121">
        <f>'Table S6b'!P64/'Table S7b'!T$5</f>
        <v>77.155029323890673</v>
      </c>
      <c r="U64" s="121">
        <f>'Table S6b'!Q64/'Table S7b'!U$5</f>
        <v>186.24935450555125</v>
      </c>
      <c r="V64" s="121">
        <f>'Table S6b'!R64/'Table S7b'!V$5</f>
        <v>0.51291724694276442</v>
      </c>
      <c r="W64" s="121">
        <f>'Table S6b'!S64/'Table S7b'!W$5</f>
        <v>4.3764523625096823</v>
      </c>
      <c r="X64" s="121">
        <f>'Table S6b'!T64/'Table S7b'!X$5</f>
        <v>3.5778835159160485</v>
      </c>
      <c r="Y64" s="121">
        <f>'Table S6b'!U64/'Table S7b'!Y$5</f>
        <v>1162.4709527498062</v>
      </c>
      <c r="Z64" s="121">
        <f>'Table S6b'!V64/'Table S7b'!Z$5</f>
        <v>3.823629537168146E-2</v>
      </c>
      <c r="AA64" s="121">
        <f>'Table S6b'!W64/'Table S7b'!AA$5</f>
        <v>1.1034301331423644</v>
      </c>
      <c r="AB64" s="121">
        <f>'Table S6b'!X64/'Table S7b'!AB$5</f>
        <v>48.326017729580855</v>
      </c>
      <c r="AC64" s="121">
        <f>'Table S6b'!Y64/'Table S7b'!AC$5</f>
        <v>16.572220636797262</v>
      </c>
      <c r="AD64" s="7"/>
    </row>
    <row r="65" spans="1:30">
      <c r="A65" s="89">
        <v>58</v>
      </c>
      <c r="B65" s="87" t="s">
        <v>240</v>
      </c>
      <c r="C65" s="120" t="s">
        <v>553</v>
      </c>
      <c r="D65" s="89" t="s">
        <v>218</v>
      </c>
      <c r="E65" s="120" t="s">
        <v>995</v>
      </c>
      <c r="F65" s="121">
        <f>'Table S6b'!B65/'Table S7b'!F$5</f>
        <v>0.53380170127768023</v>
      </c>
      <c r="G65" s="121">
        <f>'Table S6b'!C65/'Table S7b'!G$5</f>
        <v>0.50674262886268262</v>
      </c>
      <c r="H65" s="121">
        <f>'Table S6b'!D65/'Table S7b'!H$5</f>
        <v>1715.0049936288181</v>
      </c>
      <c r="I65" s="121">
        <f>'Table S6b'!E65/'Table S7b'!I$5</f>
        <v>6548.6446211740413</v>
      </c>
      <c r="J65" s="117" t="s">
        <v>862</v>
      </c>
      <c r="K65" s="121">
        <f>'Table S6b'!G65/'Table S7b'!K$5</f>
        <v>3.1941347798689059</v>
      </c>
      <c r="L65" s="121">
        <f>'Table S6b'!H65/'Table S7b'!L$5</f>
        <v>95.513346855101389</v>
      </c>
      <c r="M65" s="121">
        <f>'Table S6b'!I65/'Table S7b'!M$5</f>
        <v>1.0894028202197765</v>
      </c>
      <c r="N65" s="121">
        <f>'Table S6b'!J65/'Table S7b'!N$5</f>
        <v>0.91659666602281031</v>
      </c>
      <c r="O65" s="121">
        <f>'Table S6b'!K65/'Table S7b'!O$5</f>
        <v>49.91392531427659</v>
      </c>
      <c r="P65" s="121">
        <f>'Table S6b'!L65/'Table S7b'!P$5</f>
        <v>3.085160830282113</v>
      </c>
      <c r="Q65" s="121">
        <f>'Table S6b'!M65/'Table S7b'!Q$5</f>
        <v>0.99931195635209358</v>
      </c>
      <c r="R65" s="121">
        <f>'Table S6b'!N65/'Table S7b'!R$5</f>
        <v>0.20555349093976341</v>
      </c>
      <c r="S65" s="121">
        <f>'Table S6b'!O65/'Table S7b'!S$5</f>
        <v>0.12220861068882559</v>
      </c>
      <c r="T65" s="121">
        <f>'Table S6b'!P65/'Table S7b'!T$5</f>
        <v>4.117898838427819</v>
      </c>
      <c r="U65" s="121">
        <f>'Table S6b'!Q65/'Table S7b'!U$5</f>
        <v>17.70155319075662</v>
      </c>
      <c r="V65" s="121">
        <f>'Table S6b'!R65/'Table S7b'!V$5</f>
        <v>6.6914804606093961E-2</v>
      </c>
      <c r="W65" s="121">
        <f>'Table S6b'!S65/'Table S7b'!W$5</f>
        <v>0.37366119089437611</v>
      </c>
      <c r="X65" s="121">
        <f>'Table S6b'!T65/'Table S7b'!X$5</f>
        <v>0.3394683630245155</v>
      </c>
      <c r="Y65" s="121">
        <f>'Table S6b'!U65/'Table S7b'!Y$5</f>
        <v>1702.5519165203016</v>
      </c>
      <c r="Z65" s="121">
        <f>'Table S6b'!V65/'Table S7b'!Z$5</f>
        <v>4.4254979754580637E-3</v>
      </c>
      <c r="AA65" s="121">
        <f>'Table S6b'!W65/'Table S7b'!AA$5</f>
        <v>0.17544304241627953</v>
      </c>
      <c r="AB65" s="121">
        <f>'Table S6b'!X65/'Table S7b'!AB$5</f>
        <v>1.4234712034071471</v>
      </c>
      <c r="AC65" s="121">
        <f>'Table S6b'!Y65/'Table S7b'!AC$5</f>
        <v>1.1256056247654989</v>
      </c>
      <c r="AD65" s="7"/>
    </row>
    <row r="66" spans="1:30">
      <c r="A66" s="89">
        <v>59</v>
      </c>
      <c r="B66" s="87" t="s">
        <v>80</v>
      </c>
      <c r="C66" s="120" t="s">
        <v>211</v>
      </c>
      <c r="D66" s="89" t="s">
        <v>218</v>
      </c>
      <c r="E66" s="120" t="s">
        <v>995</v>
      </c>
      <c r="F66" s="121">
        <f>'Table S6b'!B66/'Table S7b'!F$5</f>
        <v>2.4592130518234163</v>
      </c>
      <c r="G66" s="121">
        <f>'Table S6b'!C66/'Table S7b'!G$5</f>
        <v>2.0564847820126126</v>
      </c>
      <c r="H66" s="121">
        <f>'Table S6b'!D66/'Table S7b'!H$5</f>
        <v>3909.5969289827249</v>
      </c>
      <c r="I66" s="121">
        <f>'Table S6b'!E66/'Table S7b'!I$5</f>
        <v>17158.678197560475</v>
      </c>
      <c r="J66" s="121">
        <f>'Table S6b'!F66/'Table S7b'!J$5</f>
        <v>30.673164429626166</v>
      </c>
      <c r="K66" s="121">
        <f>'Table S6b'!G66/'Table S7b'!K$5</f>
        <v>11.191589029569426</v>
      </c>
      <c r="L66" s="121">
        <f>'Table S6b'!H66/'Table S7b'!L$5</f>
        <v>415.4820833273202</v>
      </c>
      <c r="M66" s="121">
        <f>'Table S6b'!I66/'Table S7b'!M$5</f>
        <v>0.67814529100319698</v>
      </c>
      <c r="N66" s="121">
        <f>'Table S6b'!J66/'Table S7b'!N$5</f>
        <v>1.2462595820269191</v>
      </c>
      <c r="O66" s="121">
        <f>'Table S6b'!K66/'Table S7b'!O$5</f>
        <v>131.75746655318906</v>
      </c>
      <c r="P66" s="121">
        <f>'Table S6b'!L66/'Table S7b'!P$5</f>
        <v>1.3036290814684963</v>
      </c>
      <c r="Q66" s="121">
        <f>'Table S6b'!M66/'Table S7b'!Q$5</f>
        <v>1.5996826304336413</v>
      </c>
      <c r="R66" s="121">
        <f>'Table S6b'!N66/'Table S7b'!R$5</f>
        <v>0.83609918600035205</v>
      </c>
      <c r="S66" s="121">
        <f>'Table S6b'!O66/'Table S7b'!S$5</f>
        <v>0.85941478318774722</v>
      </c>
      <c r="T66" s="121">
        <f>'Table S6b'!P66/'Table S7b'!T$5</f>
        <v>16.383328763367153</v>
      </c>
      <c r="U66" s="121">
        <f>'Table S6b'!Q66/'Table S7b'!U$5</f>
        <v>90.456768119915907</v>
      </c>
      <c r="V66" s="121">
        <f>'Table S6b'!R66/'Table S7b'!V$5</f>
        <v>0.23960356372119324</v>
      </c>
      <c r="W66" s="121">
        <f>'Table S6b'!S66/'Table S7b'!W$5</f>
        <v>0.65807513024403608</v>
      </c>
      <c r="X66" s="121">
        <f>'Table S6b'!T66/'Table S7b'!X$5</f>
        <v>1.2469479154425684</v>
      </c>
      <c r="Y66" s="121">
        <f>'Table S6b'!U66/'Table S7b'!Y$5</f>
        <v>4200.9185632026329</v>
      </c>
      <c r="Z66" s="121">
        <f>'Table S6b'!V66/'Table S7b'!Z$5</f>
        <v>1.9757099020397188E-2</v>
      </c>
      <c r="AA66" s="121">
        <f>'Table S6b'!W66/'Table S7b'!AA$5</f>
        <v>0.62341236788055321</v>
      </c>
      <c r="AB66" s="121">
        <f>'Table S6b'!X66/'Table S7b'!AB$5</f>
        <v>5.2249946683727879</v>
      </c>
      <c r="AC66" s="121">
        <f>'Table S6b'!Y66/'Table S7b'!AC$5</f>
        <v>17.411571154373458</v>
      </c>
      <c r="AD66" s="7"/>
    </row>
    <row r="67" spans="1:30">
      <c r="A67" s="89">
        <v>60</v>
      </c>
      <c r="B67" s="87" t="s">
        <v>82</v>
      </c>
      <c r="C67" s="120" t="s">
        <v>211</v>
      </c>
      <c r="D67" s="89" t="s">
        <v>218</v>
      </c>
      <c r="E67" s="120" t="s">
        <v>995</v>
      </c>
      <c r="F67" s="121">
        <f>'Table S6b'!B67/'Table S7b'!F$5</f>
        <v>4.6213758328831256</v>
      </c>
      <c r="G67" s="121">
        <f>'Table S6b'!C67/'Table S7b'!G$5</f>
        <v>15.988783411797995</v>
      </c>
      <c r="H67" s="121">
        <f>'Table S6b'!D67/'Table S7b'!H$5</f>
        <v>5156.3479200432203</v>
      </c>
      <c r="I67" s="121">
        <f>'Table S6b'!E67/'Table S7b'!I$5</f>
        <v>46734.764494735049</v>
      </c>
      <c r="J67" s="121">
        <f>'Table S6b'!F67/'Table S7b'!J$5</f>
        <v>59.984157129457458</v>
      </c>
      <c r="K67" s="121">
        <f>'Table S6b'!G67/'Table S7b'!K$5</f>
        <v>21.388851085239665</v>
      </c>
      <c r="L67" s="121">
        <f>'Table S6b'!H67/'Table S7b'!L$5</f>
        <v>844.84915692797631</v>
      </c>
      <c r="M67" s="121">
        <f>'Table S6b'!I67/'Table S7b'!M$5</f>
        <v>1.353963029178989</v>
      </c>
      <c r="N67" s="121">
        <f>'Table S6b'!J67/'Table S7b'!N$5</f>
        <v>2.0620463674159679</v>
      </c>
      <c r="O67" s="121">
        <f>'Table S6b'!K67/'Table S7b'!O$5</f>
        <v>2018.5649034919695</v>
      </c>
      <c r="P67" s="121">
        <f>'Table S6b'!L67/'Table S7b'!P$5</f>
        <v>11.387376921707684</v>
      </c>
      <c r="Q67" s="121">
        <f>'Table S6b'!M67/'Table S7b'!Q$5</f>
        <v>3.4156350218973062</v>
      </c>
      <c r="R67" s="121">
        <f>'Table S6b'!N67/'Table S7b'!R$5</f>
        <v>5.7286501044211677</v>
      </c>
      <c r="S67" s="121">
        <f>'Table S6b'!O67/'Table S7b'!S$5</f>
        <v>11.673998610789534</v>
      </c>
      <c r="T67" s="121">
        <f>'Table S6b'!P67/'Table S7b'!T$5</f>
        <v>50.55182526819479</v>
      </c>
      <c r="U67" s="121">
        <f>'Table S6b'!Q67/'Table S7b'!U$5</f>
        <v>392.19791103907795</v>
      </c>
      <c r="V67" s="121">
        <f>'Table S6b'!R67/'Table S7b'!V$5</f>
        <v>1.2438312297231857</v>
      </c>
      <c r="W67" s="121">
        <f>'Table S6b'!S67/'Table S7b'!W$5</f>
        <v>4.9860435800468208</v>
      </c>
      <c r="X67" s="121">
        <f>'Table S6b'!T67/'Table S7b'!X$5</f>
        <v>3.6788351212986541</v>
      </c>
      <c r="Y67" s="121">
        <f>'Table S6b'!U67/'Table S7b'!Y$5</f>
        <v>5764.3841166936782</v>
      </c>
      <c r="Z67" s="121">
        <f>'Table S6b'!V67/'Table S7b'!Z$5</f>
        <v>9.6436080342180333E-2</v>
      </c>
      <c r="AA67" s="121">
        <f>'Table S6b'!W67/'Table S7b'!AA$5</f>
        <v>2.064157059417143</v>
      </c>
      <c r="AB67" s="121">
        <f>'Table S6b'!X67/'Table S7b'!AB$5</f>
        <v>64.049462752866305</v>
      </c>
      <c r="AC67" s="121">
        <f>'Table S6b'!Y67/'Table S7b'!AC$5</f>
        <v>135.17586510847622</v>
      </c>
      <c r="AD67" s="7"/>
    </row>
    <row r="68" spans="1:30">
      <c r="A68" s="89">
        <v>61</v>
      </c>
      <c r="B68" s="87" t="s">
        <v>84</v>
      </c>
      <c r="C68" s="120" t="s">
        <v>211</v>
      </c>
      <c r="D68" s="89" t="s">
        <v>218</v>
      </c>
      <c r="E68" s="120" t="s">
        <v>995</v>
      </c>
      <c r="F68" s="121">
        <f>'Table S6b'!B68/'Table S7b'!F$5</f>
        <v>4.2035876377782575</v>
      </c>
      <c r="G68" s="121">
        <f>'Table S6b'!C68/'Table S7b'!G$5</f>
        <v>5.3413195838093177</v>
      </c>
      <c r="H68" s="121">
        <f>'Table S6b'!D68/'Table S7b'!H$5</f>
        <v>2631.2801671349325</v>
      </c>
      <c r="I68" s="121">
        <f>'Table S6b'!E68/'Table S7b'!I$5</f>
        <v>33068.858301699416</v>
      </c>
      <c r="J68" s="121">
        <f>'Table S6b'!F68/'Table S7b'!J$5</f>
        <v>55.019815672479872</v>
      </c>
      <c r="K68" s="121">
        <f>'Table S6b'!G68/'Table S7b'!K$5</f>
        <v>17.400026726631108</v>
      </c>
      <c r="L68" s="121">
        <f>'Table S6b'!H68/'Table S7b'!L$5</f>
        <v>516.24901891642867</v>
      </c>
      <c r="M68" s="121">
        <f>'Table S6b'!I68/'Table S7b'!M$5</f>
        <v>1.0594471267927605</v>
      </c>
      <c r="N68" s="121">
        <f>'Table S6b'!J68/'Table S7b'!N$5</f>
        <v>1.370735099275519</v>
      </c>
      <c r="O68" s="121">
        <f>'Table S6b'!K68/'Table S7b'!O$5</f>
        <v>503.53795761187166</v>
      </c>
      <c r="P68" s="121">
        <f>'Table S6b'!L68/'Table S7b'!P$5</f>
        <v>2.9695017058706683</v>
      </c>
      <c r="Q68" s="121">
        <f>'Table S6b'!M68/'Table S7b'!Q$5</f>
        <v>1.391462691234153</v>
      </c>
      <c r="R68" s="121">
        <f>'Table S6b'!N68/'Table S7b'!R$5</f>
        <v>2.579602527668551</v>
      </c>
      <c r="S68" s="121">
        <f>'Table S6b'!O68/'Table S7b'!S$5</f>
        <v>7.4729074685850119</v>
      </c>
      <c r="T68" s="121">
        <f>'Table S6b'!P68/'Table S7b'!T$5</f>
        <v>57.72021365278335</v>
      </c>
      <c r="U68" s="121">
        <f>'Table S6b'!Q68/'Table S7b'!U$5</f>
        <v>195.59559829983431</v>
      </c>
      <c r="V68" s="121">
        <f>'Table S6b'!R68/'Table S7b'!V$5</f>
        <v>0.47916543021306562</v>
      </c>
      <c r="W68" s="121">
        <f>'Table S6b'!S68/'Table S7b'!W$5</f>
        <v>2.4529933001945099</v>
      </c>
      <c r="X68" s="121">
        <f>'Table S6b'!T68/'Table S7b'!X$5</f>
        <v>2.6655140119587921</v>
      </c>
      <c r="Y68" s="121">
        <f>'Table S6b'!U68/'Table S7b'!Y$5</f>
        <v>9353.4687702615083</v>
      </c>
      <c r="Z68" s="121">
        <f>'Table S6b'!V68/'Table S7b'!Z$5</f>
        <v>4.6115365502127498E-2</v>
      </c>
      <c r="AA68" s="121">
        <f>'Table S6b'!W68/'Table S7b'!AA$5</f>
        <v>1.382370091872561</v>
      </c>
      <c r="AB68" s="121">
        <f>'Table S6b'!X68/'Table S7b'!AB$5</f>
        <v>60.730494921115188</v>
      </c>
      <c r="AC68" s="121">
        <f>'Table S6b'!Y68/'Table S7b'!AC$5</f>
        <v>19.178051027720585</v>
      </c>
      <c r="AD68" s="7"/>
    </row>
    <row r="69" spans="1:30">
      <c r="A69" s="89">
        <v>62</v>
      </c>
      <c r="B69" s="87" t="s">
        <v>86</v>
      </c>
      <c r="C69" s="120" t="s">
        <v>552</v>
      </c>
      <c r="D69" s="89" t="s">
        <v>218</v>
      </c>
      <c r="E69" s="120" t="s">
        <v>995</v>
      </c>
      <c r="F69" s="121">
        <f>'Table S6b'!B69/'Table S7b'!F$5</f>
        <v>2.2322955867259662</v>
      </c>
      <c r="G69" s="121">
        <f>'Table S6b'!C69/'Table S7b'!G$5</f>
        <v>0.86886162835529934</v>
      </c>
      <c r="H69" s="121">
        <f>'Table S6b'!D69/'Table S7b'!H$5</f>
        <v>4360.9077431862243</v>
      </c>
      <c r="I69" s="121">
        <f>'Table S6b'!E69/'Table S7b'!I$5</f>
        <v>19945.836805198454</v>
      </c>
      <c r="J69" s="121">
        <f>'Table S6b'!F69/'Table S7b'!J$5</f>
        <v>22.338872226268361</v>
      </c>
      <c r="K69" s="121">
        <f>'Table S6b'!G69/'Table S7b'!K$5</f>
        <v>8.199895711732605</v>
      </c>
      <c r="L69" s="121">
        <f>'Table S6b'!H69/'Table S7b'!L$5</f>
        <v>338.81316359664129</v>
      </c>
      <c r="M69" s="121">
        <f>'Table S6b'!I69/'Table S7b'!M$5</f>
        <v>0.38878758701282518</v>
      </c>
      <c r="N69" s="121">
        <f>'Table S6b'!J69/'Table S7b'!N$5</f>
        <v>1.1167055883621653</v>
      </c>
      <c r="O69" s="121">
        <f>'Table S6b'!K69/'Table S7b'!O$5</f>
        <v>81.011473416536703</v>
      </c>
      <c r="P69" s="121">
        <f>'Table S6b'!L69/'Table S7b'!P$5</f>
        <v>0.67631837588667909</v>
      </c>
      <c r="Q69" s="121">
        <f>'Table S6b'!M69/'Table S7b'!Q$5</f>
        <v>1.6324431083386104</v>
      </c>
      <c r="R69" s="121">
        <f>'Table S6b'!N69/'Table S7b'!R$5</f>
        <v>0.78992652202552072</v>
      </c>
      <c r="S69" s="121">
        <f>'Table S6b'!O69/'Table S7b'!S$5</f>
        <v>0.29715067689751229</v>
      </c>
      <c r="T69" s="121">
        <f>'Table S6b'!P69/'Table S7b'!T$5</f>
        <v>2.9731358845282898</v>
      </c>
      <c r="U69" s="121">
        <f>'Table S6b'!Q69/'Table S7b'!U$5</f>
        <v>39.286121564602581</v>
      </c>
      <c r="V69" s="121">
        <f>'Table S6b'!R69/'Table S7b'!V$5</f>
        <v>0.22978970312872066</v>
      </c>
      <c r="W69" s="121">
        <f>'Table S6b'!S69/'Table S7b'!W$5</f>
        <v>0.41148743680389249</v>
      </c>
      <c r="X69" s="121">
        <f>'Table S6b'!T69/'Table S7b'!X$5</f>
        <v>0.64621583608925381</v>
      </c>
      <c r="Y69" s="121">
        <f>'Table S6b'!U69/'Table S7b'!Y$5</f>
        <v>357.62344623104116</v>
      </c>
      <c r="Z69" s="121">
        <f>'Table S6b'!V69/'Table S7b'!Z$5</f>
        <v>1.200305360589163E-2</v>
      </c>
      <c r="AA69" s="121">
        <f>'Table S6b'!W69/'Table S7b'!AA$5</f>
        <v>0.7918116348973766</v>
      </c>
      <c r="AB69" s="121">
        <f>'Table S6b'!X69/'Table S7b'!AB$5</f>
        <v>5.638549942347411</v>
      </c>
      <c r="AC69" s="121">
        <f>'Table S6b'!Y69/'Table S7b'!AC$5</f>
        <v>1.9146394895895231</v>
      </c>
      <c r="AD69" s="7"/>
    </row>
    <row r="70" spans="1:30">
      <c r="A70" s="89">
        <v>63</v>
      </c>
      <c r="B70" s="87" t="s">
        <v>88</v>
      </c>
      <c r="C70" s="120" t="s">
        <v>211</v>
      </c>
      <c r="D70" s="89" t="s">
        <v>218</v>
      </c>
      <c r="E70" s="120" t="s">
        <v>995</v>
      </c>
      <c r="F70" s="121">
        <f>'Table S6b'!B70/'Table S7b'!F$5</f>
        <v>24.295555555555556</v>
      </c>
      <c r="G70" s="121">
        <f>'Table S6b'!C70/'Table S7b'!G$5</f>
        <v>100.24126984126984</v>
      </c>
      <c r="H70" s="121">
        <f>'Table S6b'!D70/'Table S7b'!H$5</f>
        <v>9841.7777777777774</v>
      </c>
      <c r="I70" s="121">
        <f>'Table S6b'!E70/'Table S7b'!I$5</f>
        <v>90044.98977505113</v>
      </c>
      <c r="J70" s="121">
        <f>'Table S6b'!F70/'Table S7b'!J$5</f>
        <v>101.21554192229038</v>
      </c>
      <c r="K70" s="121">
        <f>'Table S6b'!G70/'Table S7b'!K$5</f>
        <v>43.426605597964368</v>
      </c>
      <c r="L70" s="121">
        <f>'Table S6b'!H70/'Table S7b'!L$5</f>
        <v>1721.6842105263158</v>
      </c>
      <c r="M70" s="121">
        <f>'Table S6b'!I70/'Table S7b'!M$5</f>
        <v>2.3461168384879727</v>
      </c>
      <c r="N70" s="121">
        <f>'Table S6b'!J70/'Table S7b'!N$5</f>
        <v>13.604057971014493</v>
      </c>
      <c r="O70" s="121">
        <f>'Table S6b'!K70/'Table S7b'!O$5</f>
        <v>2623.030303030303</v>
      </c>
      <c r="P70" s="121">
        <f>'Table S6b'!L70/'Table S7b'!P$5</f>
        <v>29.595375722543352</v>
      </c>
      <c r="Q70" s="121">
        <f>'Table S6b'!M70/'Table S7b'!Q$5</f>
        <v>27.838865248226952</v>
      </c>
      <c r="R70" s="121">
        <f>'Table S6b'!N70/'Table S7b'!R$5</f>
        <v>6.3681592039800998</v>
      </c>
      <c r="S70" s="121">
        <f>'Table S6b'!O70/'Table S7b'!S$5</f>
        <v>14.628571428571428</v>
      </c>
      <c r="T70" s="121">
        <f>'Table S6b'!P70/'Table S7b'!T$5</f>
        <v>150.36190476190475</v>
      </c>
      <c r="U70" s="121">
        <f>'Table S6b'!Q70/'Table S7b'!U$5</f>
        <v>463.41111111111104</v>
      </c>
      <c r="V70" s="121">
        <f>'Table S6b'!R70/'Table S7b'!V$5</f>
        <v>1.2084283246977547</v>
      </c>
      <c r="W70" s="121">
        <f>'Table S6b'!S70/'Table S7b'!W$5</f>
        <v>5.68888888888889</v>
      </c>
      <c r="X70" s="121">
        <f>'Table S6b'!T70/'Table S7b'!X$5</f>
        <v>7.4412698412698415</v>
      </c>
      <c r="Y70" s="121">
        <f>'Table S6b'!U70/'Table S7b'!Y$5</f>
        <v>6471.0666666666666</v>
      </c>
      <c r="Z70" s="121">
        <f>'Table S6b'!V70/'Table S7b'!Z$5</f>
        <v>0.10870488322717624</v>
      </c>
      <c r="AA70" s="121">
        <f>'Table S6b'!W70/'Table S7b'!AA$5</f>
        <v>3.2201257861635226</v>
      </c>
      <c r="AB70" s="121">
        <f>'Table S6b'!X70/'Table S7b'!AB$5</f>
        <v>88.474074074074068</v>
      </c>
      <c r="AC70" s="121">
        <f>'Table S6b'!Y70/'Table S7b'!AC$5</f>
        <v>38.93333333333333</v>
      </c>
      <c r="AD70" s="7"/>
    </row>
    <row r="71" spans="1:30">
      <c r="A71" s="89">
        <v>64</v>
      </c>
      <c r="B71" s="87" t="s">
        <v>242</v>
      </c>
      <c r="C71" s="120" t="s">
        <v>552</v>
      </c>
      <c r="D71" s="89" t="s">
        <v>218</v>
      </c>
      <c r="E71" s="120" t="s">
        <v>995</v>
      </c>
      <c r="F71" s="121">
        <f>'Table S6b'!B71/'Table S7b'!F$5</f>
        <v>62.609361329833767</v>
      </c>
      <c r="G71" s="121">
        <f>'Table S6b'!C71/'Table S7b'!G$5</f>
        <v>157.8552680914886</v>
      </c>
      <c r="H71" s="121">
        <f>'Table S6b'!D71/'Table S7b'!H$5</f>
        <v>10362.073490813647</v>
      </c>
      <c r="I71" s="121">
        <f>'Table S6b'!E71/'Table S7b'!I$5</f>
        <v>134713.96711914075</v>
      </c>
      <c r="J71" s="117" t="s">
        <v>862</v>
      </c>
      <c r="K71" s="121">
        <f>'Table S6b'!G71/'Table S7b'!K$5</f>
        <v>75.593857065576728</v>
      </c>
      <c r="L71" s="121">
        <f>'Table S6b'!H71/'Table S7b'!L$5</f>
        <v>2719.2982456140348</v>
      </c>
      <c r="M71" s="121">
        <f>'Table S6b'!I71/'Table S7b'!M$5</f>
        <v>4.4389425548610548</v>
      </c>
      <c r="N71" s="121">
        <f>'Table S6b'!J71/'Table S7b'!N$5</f>
        <v>21.528015519799155</v>
      </c>
      <c r="O71" s="121">
        <f>'Table S6b'!K71/'Table S7b'!O$5</f>
        <v>2012.8165797457136</v>
      </c>
      <c r="P71" s="121">
        <f>'Table S6b'!L71/'Table S7b'!P$5</f>
        <v>34.841381821491964</v>
      </c>
      <c r="Q71" s="121">
        <f>'Table S6b'!M71/'Table S7b'!Q$5</f>
        <v>36.64349137208913</v>
      </c>
      <c r="R71" s="121">
        <f>'Table S6b'!N71/'Table S7b'!R$5</f>
        <v>11.117640145728052</v>
      </c>
      <c r="S71" s="121">
        <f>'Table S6b'!O71/'Table S7b'!S$5</f>
        <v>12.302212223472067</v>
      </c>
      <c r="T71" s="121">
        <f>'Table S6b'!P71/'Table S7b'!T$5</f>
        <v>169.1507311586052</v>
      </c>
      <c r="U71" s="121">
        <f>'Table S6b'!Q71/'Table S7b'!U$5</f>
        <v>679.02449693788287</v>
      </c>
      <c r="V71" s="121">
        <f>'Table S6b'!R71/'Table S7b'!V$5</f>
        <v>2.0079420124297935</v>
      </c>
      <c r="W71" s="121">
        <f>'Table S6b'!S71/'Table S7b'!W$5</f>
        <v>9.3285214348206473</v>
      </c>
      <c r="X71" s="121">
        <f>'Table S6b'!T71/'Table S7b'!X$5</f>
        <v>9.8425196850393704</v>
      </c>
      <c r="Y71" s="121">
        <f>'Table S6b'!U71/'Table S7b'!Y$5</f>
        <v>4951.443569553805</v>
      </c>
      <c r="Z71" s="121">
        <f>'Table S6b'!V71/'Table S7b'!Z$5</f>
        <v>0.17825200193924803</v>
      </c>
      <c r="AA71" s="121">
        <f>'Table S6b'!W71/'Table S7b'!AA$5</f>
        <v>6.4997771504976969</v>
      </c>
      <c r="AB71" s="121">
        <f>'Table S6b'!X71/'Table S7b'!AB$5</f>
        <v>81.291921843102941</v>
      </c>
      <c r="AC71" s="121">
        <f>'Table S6b'!Y71/'Table S7b'!AC$5</f>
        <v>65.720403370631303</v>
      </c>
      <c r="AD71" s="7"/>
    </row>
    <row r="72" spans="1:30">
      <c r="A72" s="89">
        <v>65</v>
      </c>
      <c r="B72" s="87" t="s">
        <v>90</v>
      </c>
      <c r="C72" s="120" t="s">
        <v>211</v>
      </c>
      <c r="D72" s="89" t="s">
        <v>218</v>
      </c>
      <c r="E72" s="120" t="s">
        <v>995</v>
      </c>
      <c r="F72" s="121">
        <f>'Table S6b'!B72/'Table S7b'!F$5</f>
        <v>30.416666666666668</v>
      </c>
      <c r="G72" s="121">
        <f>'Table S6b'!C72/'Table S7b'!G$5</f>
        <v>190.47619047619048</v>
      </c>
      <c r="H72" s="121">
        <f>'Table S6b'!D72/'Table S7b'!H$5</f>
        <v>25333.333333333332</v>
      </c>
      <c r="I72" s="121">
        <f>'Table S6b'!E72/'Table S7b'!I$5</f>
        <v>184049.07975460123</v>
      </c>
      <c r="J72" s="117" t="s">
        <v>862</v>
      </c>
      <c r="K72" s="121">
        <f>'Table S6b'!G72/'Table S7b'!K$5</f>
        <v>79.694656488549612</v>
      </c>
      <c r="L72" s="121">
        <f>'Table S6b'!H72/'Table S7b'!L$5</f>
        <v>4736.8421052631575</v>
      </c>
      <c r="M72" s="121">
        <f>'Table S6b'!I72/'Table S7b'!M$5</f>
        <v>4.1237113402061851</v>
      </c>
      <c r="N72" s="121">
        <f>'Table S6b'!J72/'Table S7b'!N$5</f>
        <v>60.869565217391305</v>
      </c>
      <c r="O72" s="121">
        <f>'Table S6b'!K72/'Table S7b'!O$5</f>
        <v>7012.9870129870133</v>
      </c>
      <c r="P72" s="121">
        <f>'Table S6b'!L72/'Table S7b'!P$5</f>
        <v>46.242774566473983</v>
      </c>
      <c r="Q72" s="121">
        <f>'Table S6b'!M72/'Table S7b'!Q$5</f>
        <v>40.425531914893618</v>
      </c>
      <c r="R72" s="121">
        <f>'Table S6b'!N72/'Table S7b'!R$5</f>
        <v>11.940298507462687</v>
      </c>
      <c r="S72" s="121">
        <f>'Table S6b'!O72/'Table S7b'!S$5</f>
        <v>74.285714285714292</v>
      </c>
      <c r="T72" s="121">
        <f>'Table S6b'!P72/'Table S7b'!T$5</f>
        <v>514.28571428571433</v>
      </c>
      <c r="U72" s="121">
        <f>'Table S6b'!Q72/'Table S7b'!U$5</f>
        <v>662.5</v>
      </c>
      <c r="V72" s="121">
        <f>'Table S6b'!R72/'Table S7b'!V$5</f>
        <v>1.8134715025906736</v>
      </c>
      <c r="W72" s="121">
        <f>'Table S6b'!S72/'Table S7b'!W$5</f>
        <v>20</v>
      </c>
      <c r="X72" s="121">
        <f>'Table S6b'!T72/'Table S7b'!X$5</f>
        <v>22.38095238095238</v>
      </c>
      <c r="Y72" s="121">
        <f>'Table S6b'!U72/'Table S7b'!Y$5</f>
        <v>16000</v>
      </c>
      <c r="Z72" s="121">
        <f>'Table S6b'!V72/'Table S7b'!Z$5</f>
        <v>0.15923566878980891</v>
      </c>
      <c r="AA72" s="121">
        <f>'Table S6b'!W72/'Table S7b'!AA$5</f>
        <v>4.3396226415094343</v>
      </c>
      <c r="AB72" s="121">
        <f>'Table S6b'!X72/'Table S7b'!AB$5</f>
        <v>522.22222222222217</v>
      </c>
      <c r="AC72" s="121">
        <f>'Table S6b'!Y72/'Table S7b'!AC$5</f>
        <v>110.52631578947368</v>
      </c>
      <c r="AD72" s="7"/>
    </row>
    <row r="73" spans="1:30">
      <c r="A73" s="89">
        <v>66</v>
      </c>
      <c r="B73" s="87" t="s">
        <v>244</v>
      </c>
      <c r="C73" s="120" t="s">
        <v>552</v>
      </c>
      <c r="D73" s="89" t="s">
        <v>218</v>
      </c>
      <c r="E73" s="120" t="s">
        <v>995</v>
      </c>
      <c r="F73" s="121">
        <f>'Table S6b'!B73/'Table S7b'!F$5</f>
        <v>38.114831630722662</v>
      </c>
      <c r="G73" s="121">
        <f>'Table S6b'!C73/'Table S7b'!G$5</f>
        <v>263.82357710394029</v>
      </c>
      <c r="H73" s="121">
        <f>'Table S6b'!D73/'Table S7b'!H$5</f>
        <v>30491.940976163449</v>
      </c>
      <c r="I73" s="121">
        <f>'Table S6b'!E73/'Table S7b'!I$5</f>
        <v>229223.20564333614</v>
      </c>
      <c r="J73" s="117" t="s">
        <v>862</v>
      </c>
      <c r="K73" s="121">
        <f>'Table S6b'!G73/'Table S7b'!K$5</f>
        <v>108.1857015362487</v>
      </c>
      <c r="L73" s="121">
        <f>'Table S6b'!H73/'Table S7b'!L$5</f>
        <v>6102.8137881593875</v>
      </c>
      <c r="M73" s="121">
        <f>'Table S6b'!I73/'Table S7b'!M$5</f>
        <v>10.626396901365599</v>
      </c>
      <c r="N73" s="121">
        <f>'Table S6b'!J73/'Table S7b'!N$5</f>
        <v>78.423727977101109</v>
      </c>
      <c r="O73" s="121">
        <f>'Table S6b'!K73/'Table S7b'!O$5</f>
        <v>13553.075755118887</v>
      </c>
      <c r="P73" s="121">
        <f>'Table S6b'!L73/'Table S7b'!P$5</f>
        <v>74.475274418848784</v>
      </c>
      <c r="Q73" s="121">
        <f>'Table S6b'!M73/'Table S7b'!Q$5</f>
        <v>63.049725891757426</v>
      </c>
      <c r="R73" s="121">
        <f>'Table S6b'!N73/'Table S7b'!R$5</f>
        <v>16.538194385620141</v>
      </c>
      <c r="S73" s="121">
        <f>'Table S6b'!O73/'Table S7b'!S$5</f>
        <v>103.07118534133289</v>
      </c>
      <c r="T73" s="121">
        <f>'Table S6b'!P73/'Table S7b'!T$5</f>
        <v>671.80152424193295</v>
      </c>
      <c r="U73" s="121">
        <f>'Table S6b'!Q73/'Table S7b'!U$5</f>
        <v>824.03991676125622</v>
      </c>
      <c r="V73" s="121">
        <f>'Table S6b'!R73/'Table S7b'!V$5</f>
        <v>2.6036122399769455</v>
      </c>
      <c r="W73" s="121">
        <f>'Table S6b'!S73/'Table S7b'!W$5</f>
        <v>24.697313658721146</v>
      </c>
      <c r="X73" s="121">
        <f>'Table S6b'!T73/'Table S7b'!X$5</f>
        <v>29.45786714231663</v>
      </c>
      <c r="Y73" s="121">
        <f>'Table S6b'!U73/'Table S7b'!Y$5</f>
        <v>10629.114642451759</v>
      </c>
      <c r="Z73" s="121">
        <f>'Table S6b'!V73/'Table S7b'!Z$5</f>
        <v>0.20514470383250069</v>
      </c>
      <c r="AA73" s="121">
        <f>'Table S6b'!W73/'Table S7b'!AA$5</f>
        <v>5.8252843038571092</v>
      </c>
      <c r="AB73" s="121">
        <f>'Table S6b'!X73/'Table S7b'!AB$5</f>
        <v>701.47559591373442</v>
      </c>
      <c r="AC73" s="121">
        <f>'Table S6b'!Y73/'Table S7b'!AC$5</f>
        <v>142.42188900173247</v>
      </c>
      <c r="AD73" s="7"/>
    </row>
    <row r="74" spans="1:30">
      <c r="A74" s="89">
        <v>67</v>
      </c>
      <c r="B74" s="87" t="s">
        <v>92</v>
      </c>
      <c r="C74" s="120" t="s">
        <v>211</v>
      </c>
      <c r="D74" s="89" t="s">
        <v>218</v>
      </c>
      <c r="E74" s="120" t="s">
        <v>995</v>
      </c>
      <c r="F74" s="121">
        <f>'Table S6b'!B74/'Table S7b'!F$5</f>
        <v>3.2968213058419242</v>
      </c>
      <c r="G74" s="121">
        <f>'Table S6b'!C74/'Table S7b'!G$5</f>
        <v>5.2037309769268534</v>
      </c>
      <c r="H74" s="121">
        <f>'Table S6b'!D74/'Table S7b'!H$5</f>
        <v>2971.9358533791524</v>
      </c>
      <c r="I74" s="121">
        <f>'Table S6b'!E74/'Table S7b'!I$5</f>
        <v>24777.216284021673</v>
      </c>
      <c r="J74" s="121">
        <f>'Table S6b'!F74/'Table S7b'!J$5</f>
        <v>15.938270824109795</v>
      </c>
      <c r="K74" s="121">
        <f>'Table S6b'!G74/'Table S7b'!K$5</f>
        <v>6.7608929461451694</v>
      </c>
      <c r="L74" s="121">
        <f>'Table S6b'!H74/'Table S7b'!L$5</f>
        <v>163.13980828359556</v>
      </c>
      <c r="M74" s="121">
        <f>'Table S6b'!I74/'Table S7b'!M$5</f>
        <v>0.36525312643922486</v>
      </c>
      <c r="N74" s="121">
        <f>'Table S6b'!J74/'Table S7b'!N$5</f>
        <v>3.1447034214851333</v>
      </c>
      <c r="O74" s="121">
        <f>'Table S6b'!K74/'Table S7b'!O$5</f>
        <v>176.28419690275359</v>
      </c>
      <c r="P74" s="121">
        <f>'Table S6b'!L74/'Table S7b'!P$5</f>
        <v>1.5354666984486423</v>
      </c>
      <c r="Q74" s="121">
        <f>'Table S6b'!M74/'Table S7b'!Q$5</f>
        <v>3.1406741244424947</v>
      </c>
      <c r="R74" s="121">
        <f>'Table S6b'!N74/'Table S7b'!R$5</f>
        <v>0.87680155921423797</v>
      </c>
      <c r="S74" s="121">
        <f>'Table S6b'!O74/'Table S7b'!S$5</f>
        <v>0.33775159548355421</v>
      </c>
      <c r="T74" s="121">
        <f>'Table S6b'!P74/'Table S7b'!T$5</f>
        <v>14.972999509081982</v>
      </c>
      <c r="U74" s="121">
        <f>'Table S6b'!Q74/'Table S7b'!U$5</f>
        <v>84.264032073310418</v>
      </c>
      <c r="V74" s="121">
        <f>'Table S6b'!R74/'Table S7b'!V$5</f>
        <v>0.24473407759557</v>
      </c>
      <c r="W74" s="121">
        <f>'Table S6b'!S74/'Table S7b'!W$5</f>
        <v>0.68871706758304685</v>
      </c>
      <c r="X74" s="121">
        <f>'Table S6b'!T74/'Table S7b'!X$5</f>
        <v>1.1127475045000819</v>
      </c>
      <c r="Y74" s="121">
        <f>'Table S6b'!U74/'Table S7b'!Y$5</f>
        <v>1343.2560137457042</v>
      </c>
      <c r="Z74" s="121">
        <f>'Table S6b'!V74/'Table S7b'!Z$5</f>
        <v>2.4432551929432878E-2</v>
      </c>
      <c r="AA74" s="121">
        <f>'Table S6b'!W74/'Table S7b'!AA$5</f>
        <v>1.2157167866173895</v>
      </c>
      <c r="AB74" s="121">
        <f>'Table S6b'!X74/'Table S7b'!AB$5</f>
        <v>3.9327987781596025</v>
      </c>
      <c r="AC74" s="121">
        <f>'Table S6b'!Y74/'Table S7b'!AC$5</f>
        <v>18.023150660155547</v>
      </c>
      <c r="AD74" s="7"/>
    </row>
    <row r="75" spans="1:30">
      <c r="A75" s="89">
        <v>68</v>
      </c>
      <c r="B75" s="87" t="s">
        <v>94</v>
      </c>
      <c r="C75" s="120" t="s">
        <v>552</v>
      </c>
      <c r="D75" s="89" t="s">
        <v>218</v>
      </c>
      <c r="E75" s="120" t="s">
        <v>995</v>
      </c>
      <c r="F75" s="121">
        <f>'Table S6b'!B75/'Table S7b'!F$5</f>
        <v>15.72559709241952</v>
      </c>
      <c r="G75" s="121">
        <f>'Table S6b'!C75/'Table S7b'!G$5</f>
        <v>6.4200827440702826</v>
      </c>
      <c r="H75" s="121">
        <f>'Table S6b'!D75/'Table S7b'!H$5</f>
        <v>1819.1646475135574</v>
      </c>
      <c r="I75" s="121">
        <f>'Table S6b'!E75/'Table S7b'!I$5</f>
        <v>38222.638440286508</v>
      </c>
      <c r="J75" s="121">
        <f>'Table S6b'!F75/'Table S7b'!J$5</f>
        <v>28.665957397108134</v>
      </c>
      <c r="K75" s="121">
        <f>'Table S6b'!G75/'Table S7b'!K$5</f>
        <v>7.6826816114823533</v>
      </c>
      <c r="L75" s="121">
        <f>'Table S6b'!H75/'Table S7b'!L$5</f>
        <v>78.83806088429796</v>
      </c>
      <c r="M75" s="121">
        <f>'Table S6b'!I75/'Table S7b'!M$5</f>
        <v>0.1234686849871357</v>
      </c>
      <c r="N75" s="121">
        <f>'Table S6b'!J75/'Table S7b'!N$5</f>
        <v>2.0185260433127152</v>
      </c>
      <c r="O75" s="121">
        <f>'Table S6b'!K75/'Table S7b'!O$5</f>
        <v>163.40530359221944</v>
      </c>
      <c r="P75" s="121">
        <f>'Table S6b'!L75/'Table S7b'!P$5</f>
        <v>1.9047733379752179</v>
      </c>
      <c r="Q75" s="121">
        <f>'Table S6b'!M75/'Table S7b'!Q$5</f>
        <v>2.1666924430893411</v>
      </c>
      <c r="R75" s="121">
        <f>'Table S6b'!N75/'Table S7b'!R$5</f>
        <v>1.502094925166483</v>
      </c>
      <c r="S75" s="121">
        <f>'Table S6b'!O75/'Table S7b'!S$5</f>
        <v>0.68436928250012363</v>
      </c>
      <c r="T75" s="121">
        <f>'Table S6b'!P75/'Table S7b'!T$5</f>
        <v>7.7016268605053657</v>
      </c>
      <c r="U75" s="121">
        <f>'Table S6b'!Q75/'Table S7b'!U$5</f>
        <v>45.92852197992385</v>
      </c>
      <c r="V75" s="121">
        <f>'Table S6b'!R75/'Table S7b'!V$5</f>
        <v>6.6717242640926724E-2</v>
      </c>
      <c r="W75" s="121">
        <f>'Table S6b'!S75/'Table S7b'!W$5</f>
        <v>0.27402792200299991</v>
      </c>
      <c r="X75" s="121">
        <f>'Table S6b'!T75/'Table S7b'!X$5</f>
        <v>1.2279747482239693</v>
      </c>
      <c r="Y75" s="121">
        <f>'Table S6b'!U75/'Table S7b'!Y$5</f>
        <v>1572.5597092419519</v>
      </c>
      <c r="Z75" s="121">
        <f>'Table S6b'!V75/'Table S7b'!Z$5</f>
        <v>1.4303100052251789E-2</v>
      </c>
      <c r="AA75" s="121">
        <f>'Table S6b'!W75/'Table S7b'!AA$5</f>
        <v>0.82943108864463122</v>
      </c>
      <c r="AB75" s="121">
        <f>'Table S6b'!X75/'Table S7b'!AB$5</f>
        <v>3.3267951232644899</v>
      </c>
      <c r="AC75" s="121">
        <f>'Table S6b'!Y75/'Table S7b'!AC$5</f>
        <v>3.1517006430926746</v>
      </c>
      <c r="AD75" s="7"/>
    </row>
    <row r="76" spans="1:30">
      <c r="A76" s="89">
        <v>69</v>
      </c>
      <c r="B76" s="87" t="s">
        <v>105</v>
      </c>
      <c r="C76" s="120" t="s">
        <v>211</v>
      </c>
      <c r="D76" s="89" t="s">
        <v>218</v>
      </c>
      <c r="E76" s="120" t="s">
        <v>996</v>
      </c>
      <c r="F76" s="121">
        <f>'Table S6b'!B76/'Table S7b'!F$5</f>
        <v>5.8001256506910792</v>
      </c>
      <c r="G76" s="121">
        <f>'Table S6b'!C76/'Table S7b'!G$5</f>
        <v>30.37413134343667</v>
      </c>
      <c r="H76" s="121">
        <f>'Table S6b'!D76/'Table S7b'!H$5</f>
        <v>4132.2922276072522</v>
      </c>
      <c r="I76" s="121">
        <f>'Table S6b'!E76/'Table S7b'!I$5</f>
        <v>25084.630861175257</v>
      </c>
      <c r="J76" s="121">
        <f>'Table S6b'!F76/'Table S7b'!J$5</f>
        <v>15.121031018431339</v>
      </c>
      <c r="K76" s="121">
        <f>'Table S6b'!G76/'Table S7b'!K$5</f>
        <v>12.617699893532622</v>
      </c>
      <c r="L76" s="121">
        <f>'Table S6b'!H76/'Table S7b'!L$5</f>
        <v>629.5524756965109</v>
      </c>
      <c r="M76" s="121">
        <f>'Table S6b'!I76/'Table S7b'!M$5</f>
        <v>0.82218854265554131</v>
      </c>
      <c r="N76" s="121">
        <f>'Table S6b'!J76/'Table S7b'!N$5</f>
        <v>8.1951956170541536</v>
      </c>
      <c r="O76" s="121">
        <f>'Table S6b'!K76/'Table S7b'!O$5</f>
        <v>197.56764506360631</v>
      </c>
      <c r="P76" s="121">
        <f>'Table S6b'!L76/'Table S7b'!P$5</f>
        <v>1.6762071960181906</v>
      </c>
      <c r="Q76" s="121">
        <f>'Table S6b'!M76/'Table S7b'!Q$5</f>
        <v>5.7069856437401905</v>
      </c>
      <c r="R76" s="121">
        <f>'Table S6b'!N76/'Table S7b'!R$5</f>
        <v>1.1360805021741052</v>
      </c>
      <c r="S76" s="121">
        <f>'Table S6b'!O76/'Table S7b'!S$5</f>
        <v>10.356181244711131</v>
      </c>
      <c r="T76" s="121">
        <f>'Table S6b'!P76/'Table S7b'!T$5</f>
        <v>41.945534271867068</v>
      </c>
      <c r="U76" s="121">
        <f>'Table S6b'!Q76/'Table S7b'!U$5</f>
        <v>347.37928558607069</v>
      </c>
      <c r="V76" s="121">
        <f>'Table S6b'!R76/'Table S7b'!V$5</f>
        <v>0.78124782017907302</v>
      </c>
      <c r="W76" s="121">
        <f>'Table S6b'!S76/'Table S7b'!W$5</f>
        <v>1.8129599712798419</v>
      </c>
      <c r="X76" s="121">
        <f>'Table S6b'!T76/'Table S7b'!X$5</f>
        <v>5.667102597635715</v>
      </c>
      <c r="Y76" s="121">
        <f>'Table S6b'!U76/'Table S7b'!Y$5</f>
        <v>12523.761443187936</v>
      </c>
      <c r="Z76" s="121">
        <f>'Table S6b'!V76/'Table S7b'!Z$5</f>
        <v>5.5393776003347633E-2</v>
      </c>
      <c r="AA76" s="121">
        <f>'Table S6b'!W76/'Table S7b'!AA$5</f>
        <v>0.84839617561292802</v>
      </c>
      <c r="AB76" s="121">
        <f>'Table S6b'!X76/'Table S7b'!AB$5</f>
        <v>42.691318135583082</v>
      </c>
      <c r="AC76" s="121">
        <f>'Table S6b'!Y76/'Table S7b'!AC$5</f>
        <v>16.792789728764564</v>
      </c>
      <c r="AD76" s="7"/>
    </row>
    <row r="77" spans="1:30">
      <c r="A77" s="89">
        <v>70</v>
      </c>
      <c r="B77" s="87" t="s">
        <v>107</v>
      </c>
      <c r="C77" s="120" t="s">
        <v>211</v>
      </c>
      <c r="D77" s="89" t="s">
        <v>218</v>
      </c>
      <c r="E77" s="120" t="s">
        <v>996</v>
      </c>
      <c r="F77" s="121">
        <f>'Table S6b'!B77/'Table S7b'!F$5</f>
        <v>8.4533709533709533</v>
      </c>
      <c r="G77" s="121">
        <f>'Table S6b'!C77/'Table S7b'!G$5</f>
        <v>26.037026037026035</v>
      </c>
      <c r="H77" s="121">
        <f>'Table S6b'!D77/'Table S7b'!H$5</f>
        <v>5280.7840807840803</v>
      </c>
      <c r="I77" s="121">
        <f>'Table S6b'!E77/'Table S7b'!I$5</f>
        <v>24676.923805758164</v>
      </c>
      <c r="J77" s="121">
        <f>'Table S6b'!F77/'Table S7b'!J$5</f>
        <v>14.07016130942511</v>
      </c>
      <c r="K77" s="121">
        <f>'Table S6b'!G77/'Table S7b'!K$5</f>
        <v>19.257862005953612</v>
      </c>
      <c r="L77" s="121">
        <f>'Table S6b'!H77/'Table S7b'!L$5</f>
        <v>998.15547183968226</v>
      </c>
      <c r="M77" s="121">
        <f>'Table S6b'!I77/'Table S7b'!M$5</f>
        <v>1.5459324737675253</v>
      </c>
      <c r="N77" s="121">
        <f>'Table S6b'!J77/'Table S7b'!N$5</f>
        <v>12.560207125424515</v>
      </c>
      <c r="O77" s="121">
        <f>'Table S6b'!K77/'Table S7b'!O$5</f>
        <v>172.02874345731487</v>
      </c>
      <c r="P77" s="121">
        <f>'Table S6b'!L77/'Table S7b'!P$5</f>
        <v>2.5493956129794277</v>
      </c>
      <c r="Q77" s="121">
        <f>'Table S6b'!M77/'Table S7b'!Q$5</f>
        <v>3.0028625773306623</v>
      </c>
      <c r="R77" s="121">
        <f>'Table S6b'!N77/'Table S7b'!R$5</f>
        <v>1.7248181427285905</v>
      </c>
      <c r="S77" s="121">
        <f>'Table S6b'!O77/'Table S7b'!S$5</f>
        <v>2.0162077304934449</v>
      </c>
      <c r="T77" s="121">
        <f>'Table S6b'!P77/'Table S7b'!T$5</f>
        <v>47.265475836904415</v>
      </c>
      <c r="U77" s="121">
        <f>'Table S6b'!Q77/'Table S7b'!U$5</f>
        <v>371.21324621324629</v>
      </c>
      <c r="V77" s="121">
        <f>'Table S6b'!R77/'Table S7b'!V$5</f>
        <v>0.42041700072788157</v>
      </c>
      <c r="W77" s="121">
        <f>'Table S6b'!S77/'Table S7b'!W$5</f>
        <v>2.1309771309771306</v>
      </c>
      <c r="X77" s="121">
        <f>'Table S6b'!T77/'Table S7b'!X$5</f>
        <v>7.4815789101503372</v>
      </c>
      <c r="Y77" s="121">
        <f>'Table S6b'!U77/'Table S7b'!Y$5</f>
        <v>11180.501930501929</v>
      </c>
      <c r="Z77" s="121">
        <f>'Table S6b'!V77/'Table S7b'!Z$5</f>
        <v>7.8648327055970357E-2</v>
      </c>
      <c r="AA77" s="121">
        <f>'Table S6b'!W77/'Table S7b'!AA$5</f>
        <v>1.0142840331519578</v>
      </c>
      <c r="AB77" s="121">
        <f>'Table S6b'!X77/'Table S7b'!AB$5</f>
        <v>35.277035277035274</v>
      </c>
      <c r="AC77" s="121">
        <f>'Table S6b'!Y77/'Table S7b'!AC$5</f>
        <v>29.246713457239775</v>
      </c>
      <c r="AD77" s="7"/>
    </row>
    <row r="78" spans="1:30">
      <c r="A78" s="89">
        <v>71</v>
      </c>
      <c r="B78" s="87" t="s">
        <v>109</v>
      </c>
      <c r="C78" s="120" t="s">
        <v>211</v>
      </c>
      <c r="D78" s="89" t="s">
        <v>218</v>
      </c>
      <c r="E78" s="120" t="s">
        <v>996</v>
      </c>
      <c r="F78" s="121">
        <f>'Table S6b'!B78/'Table S7b'!F$5</f>
        <v>9.1640243096842386</v>
      </c>
      <c r="G78" s="121">
        <f>'Table S6b'!C78/'Table S7b'!G$5</f>
        <v>18.704112639903364</v>
      </c>
      <c r="H78" s="121">
        <f>'Table S6b'!D78/'Table S7b'!H$5</f>
        <v>7729.1319857312728</v>
      </c>
      <c r="I78" s="121">
        <f>'Table S6b'!E78/'Table S7b'!I$5</f>
        <v>39514.979975635193</v>
      </c>
      <c r="J78" s="121">
        <f>'Table S6b'!F78/'Table S7b'!J$5</f>
        <v>48.189782832298675</v>
      </c>
      <c r="K78" s="121">
        <f>'Table S6b'!G78/'Table S7b'!K$5</f>
        <v>24.94352718349959</v>
      </c>
      <c r="L78" s="121">
        <f>'Table S6b'!H78/'Table S7b'!L$5</f>
        <v>1074.8482383127855</v>
      </c>
      <c r="M78" s="121">
        <f>'Table S6b'!I78/'Table S7b'!M$5</f>
        <v>1.6197375894349306</v>
      </c>
      <c r="N78" s="121">
        <f>'Table S6b'!J78/'Table S7b'!N$5</f>
        <v>16.051026211032415</v>
      </c>
      <c r="O78" s="121">
        <f>'Table S6b'!K78/'Table S7b'!O$5</f>
        <v>571.36680204456661</v>
      </c>
      <c r="P78" s="121">
        <f>'Table S6b'!L78/'Table S7b'!P$5</f>
        <v>3.6313316333660954</v>
      </c>
      <c r="Q78" s="121">
        <f>'Table S6b'!M78/'Table S7b'!Q$5</f>
        <v>6.0161408657373441</v>
      </c>
      <c r="R78" s="121">
        <f>'Table S6b'!N78/'Table S7b'!R$5</f>
        <v>1.6410220005797409</v>
      </c>
      <c r="S78" s="121">
        <f>'Table S6b'!O78/'Table S7b'!S$5</f>
        <v>1.7960477889134252</v>
      </c>
      <c r="T78" s="121">
        <f>'Table S6b'!P78/'Table S7b'!T$5</f>
        <v>68.45591982333957</v>
      </c>
      <c r="U78" s="121">
        <f>'Table S6b'!Q78/'Table S7b'!U$5</f>
        <v>360.01288149028937</v>
      </c>
      <c r="V78" s="121">
        <f>'Table S6b'!R78/'Table S7b'!V$5</f>
        <v>0.4070325030445292</v>
      </c>
      <c r="W78" s="121">
        <f>'Table S6b'!S78/'Table S7b'!W$5</f>
        <v>1.5722024045448542</v>
      </c>
      <c r="X78" s="121">
        <f>'Table S6b'!T78/'Table S7b'!X$5</f>
        <v>8.6820300851216423</v>
      </c>
      <c r="Y78" s="121">
        <f>'Table S6b'!U78/'Table S7b'!Y$5</f>
        <v>18144.569956401108</v>
      </c>
      <c r="Z78" s="121">
        <f>'Table S6b'!V78/'Table S7b'!Z$5</f>
        <v>7.5042096786001905E-2</v>
      </c>
      <c r="AA78" s="121">
        <f>'Table S6b'!W78/'Table S7b'!AA$5</f>
        <v>1.2189741173655202</v>
      </c>
      <c r="AB78" s="121">
        <f>'Table S6b'!X78/'Table S7b'!AB$5</f>
        <v>61.082485577134804</v>
      </c>
      <c r="AC78" s="121">
        <f>'Table S6b'!Y78/'Table S7b'!AC$5</f>
        <v>23.968959259027471</v>
      </c>
      <c r="AD78" s="7"/>
    </row>
    <row r="79" spans="1:30">
      <c r="A79" s="89">
        <v>72</v>
      </c>
      <c r="B79" s="87" t="s">
        <v>111</v>
      </c>
      <c r="C79" s="120" t="s">
        <v>211</v>
      </c>
      <c r="D79" s="89" t="s">
        <v>218</v>
      </c>
      <c r="E79" s="120" t="s">
        <v>996</v>
      </c>
      <c r="F79" s="121">
        <f>'Table S6b'!B79/'Table S7b'!F$5</f>
        <v>15.326633165829143</v>
      </c>
      <c r="G79" s="121">
        <f>'Table S6b'!C79/'Table S7b'!G$5</f>
        <v>44.534843529818396</v>
      </c>
      <c r="H79" s="121">
        <f>'Table S6b'!D79/'Table S7b'!H$5</f>
        <v>14111.967243625535</v>
      </c>
      <c r="I79" s="121">
        <f>'Table S6b'!E79/'Table S7b'!I$5</f>
        <v>53934.957678645434</v>
      </c>
      <c r="J79" s="121">
        <f>'Table S6b'!F79/'Table S7b'!J$5</f>
        <v>49.730588867993674</v>
      </c>
      <c r="K79" s="121">
        <f>'Table S6b'!G79/'Table S7b'!K$5</f>
        <v>45.549034400160259</v>
      </c>
      <c r="L79" s="121">
        <f>'Table S6b'!H79/'Table S7b'!L$5</f>
        <v>2625.2608069587704</v>
      </c>
      <c r="M79" s="121">
        <f>'Table S6b'!I79/'Table S7b'!M$5</f>
        <v>2.8924692189469687</v>
      </c>
      <c r="N79" s="121">
        <f>'Table S6b'!J79/'Table S7b'!N$5</f>
        <v>36.597237394702987</v>
      </c>
      <c r="O79" s="121">
        <f>'Table S6b'!K79/'Table S7b'!O$5</f>
        <v>688.14490925043697</v>
      </c>
      <c r="P79" s="121">
        <f>'Table S6b'!L79/'Table S7b'!P$5</f>
        <v>7.2068757402942776</v>
      </c>
      <c r="Q79" s="121">
        <f>'Table S6b'!M79/'Table S7b'!Q$5</f>
        <v>16.582914572864322</v>
      </c>
      <c r="R79" s="121">
        <f>'Table S6b'!N79/'Table S7b'!R$5</f>
        <v>2.8384042934406697</v>
      </c>
      <c r="S79" s="121">
        <f>'Table S6b'!O79/'Table S7b'!S$5</f>
        <v>3.5638510010369302</v>
      </c>
      <c r="T79" s="121">
        <f>'Table S6b'!P79/'Table S7b'!T$5</f>
        <v>175.91927893435434</v>
      </c>
      <c r="U79" s="121">
        <f>'Table S6b'!Q79/'Table S7b'!U$5</f>
        <v>1487.3208635771448</v>
      </c>
      <c r="V79" s="121">
        <f>'Table S6b'!R79/'Table S7b'!V$5</f>
        <v>0.80772312917494793</v>
      </c>
      <c r="W79" s="121">
        <f>'Table S6b'!S79/'Table S7b'!W$5</f>
        <v>3.1174390470872884</v>
      </c>
      <c r="X79" s="121">
        <f>'Table S6b'!T79/'Table S7b'!X$5</f>
        <v>15.740076041583578</v>
      </c>
      <c r="Y79" s="121">
        <f>'Table S6b'!U79/'Table S7b'!Y$5</f>
        <v>22446.119486320487</v>
      </c>
      <c r="Z79" s="121">
        <f>'Table S6b'!V79/'Table S7b'!Z$5</f>
        <v>0.24325448900553723</v>
      </c>
      <c r="AA79" s="121">
        <f>'Table S6b'!W79/'Table S7b'!AA$5</f>
        <v>2.0542966404348788</v>
      </c>
      <c r="AB79" s="121">
        <f>'Table S6b'!X79/'Table S7b'!AB$5</f>
        <v>90.080029778522245</v>
      </c>
      <c r="AC79" s="121">
        <f>'Table S6b'!Y79/'Table S7b'!AC$5</f>
        <v>54.159687325516465</v>
      </c>
      <c r="AD79" s="7"/>
    </row>
    <row r="80" spans="1:30">
      <c r="A80" s="89">
        <v>73</v>
      </c>
      <c r="B80" s="87" t="s">
        <v>113</v>
      </c>
      <c r="C80" s="120" t="s">
        <v>211</v>
      </c>
      <c r="D80" s="89" t="s">
        <v>218</v>
      </c>
      <c r="E80" s="120" t="s">
        <v>996</v>
      </c>
      <c r="F80" s="121">
        <f>'Table S6b'!B80/'Table S7b'!F$5</f>
        <v>13.759259259259258</v>
      </c>
      <c r="G80" s="121">
        <f>'Table S6b'!C80/'Table S7b'!G$5</f>
        <v>49.973544973544968</v>
      </c>
      <c r="H80" s="121">
        <f>'Table S6b'!D80/'Table S7b'!H$5</f>
        <v>13703.703703703703</v>
      </c>
      <c r="I80" s="121">
        <f>'Table S6b'!E80/'Table S7b'!I$5</f>
        <v>52639.550102249486</v>
      </c>
      <c r="J80" s="121">
        <f>'Table S6b'!F80/'Table S7b'!J$5</f>
        <v>102.24948875255623</v>
      </c>
      <c r="K80" s="121">
        <f>'Table S6b'!G80/'Table S7b'!K$5</f>
        <v>33.785665818490251</v>
      </c>
      <c r="L80" s="121">
        <f>'Table S6b'!H80/'Table S7b'!L$5</f>
        <v>2274.2690058479534</v>
      </c>
      <c r="M80" s="121">
        <f>'Table S6b'!I80/'Table S7b'!M$5</f>
        <v>2.5452462772050399</v>
      </c>
      <c r="N80" s="121">
        <f>'Table S6b'!J80/'Table S7b'!N$5</f>
        <v>44.954106280193244</v>
      </c>
      <c r="O80" s="121">
        <f>'Table S6b'!K80/'Table S7b'!O$5</f>
        <v>961.76046176046179</v>
      </c>
      <c r="P80" s="121">
        <f>'Table S6b'!L80/'Table S7b'!P$5</f>
        <v>8.9210019267822744</v>
      </c>
      <c r="Q80" s="121">
        <f>'Table S6b'!M80/'Table S7b'!Q$5</f>
        <v>12.477541371158393</v>
      </c>
      <c r="R80" s="121">
        <f>'Table S6b'!N80/'Table S7b'!R$5</f>
        <v>2.9941956882255392</v>
      </c>
      <c r="S80" s="121">
        <f>'Table S6b'!O80/'Table S7b'!S$5</f>
        <v>3.5269841269841269</v>
      </c>
      <c r="T80" s="121">
        <f>'Table S6b'!P80/'Table S7b'!T$5</f>
        <v>412.26190476190476</v>
      </c>
      <c r="U80" s="121">
        <f>'Table S6b'!Q80/'Table S7b'!U$5</f>
        <v>1099.5370370370372</v>
      </c>
      <c r="V80" s="121">
        <f>'Table S6b'!R80/'Table S7b'!V$5</f>
        <v>2.238917674150835</v>
      </c>
      <c r="W80" s="121">
        <f>'Table S6b'!S80/'Table S7b'!W$5</f>
        <v>2.8287037037037037</v>
      </c>
      <c r="X80" s="121">
        <f>'Table S6b'!T80/'Table S7b'!X$5</f>
        <v>11.746031746031747</v>
      </c>
      <c r="Y80" s="121">
        <f>'Table S6b'!U80/'Table S7b'!Y$5</f>
        <v>20756.111111111106</v>
      </c>
      <c r="Z80" s="121">
        <f>'Table S6b'!V80/'Table S7b'!Z$5</f>
        <v>0.22116065109695682</v>
      </c>
      <c r="AA80" s="121">
        <f>'Table S6b'!W80/'Table S7b'!AA$5</f>
        <v>6.4046121593291403</v>
      </c>
      <c r="AB80" s="121">
        <f>'Table S6b'!X80/'Table S7b'!AB$5</f>
        <v>61.728395061728392</v>
      </c>
      <c r="AC80" s="121">
        <f>'Table S6b'!Y80/'Table S7b'!AC$5</f>
        <v>76.345029239766092</v>
      </c>
      <c r="AD80" s="7"/>
    </row>
    <row r="81" spans="1:30">
      <c r="A81" s="89">
        <v>74</v>
      </c>
      <c r="B81" s="87" t="s">
        <v>115</v>
      </c>
      <c r="C81" s="120" t="s">
        <v>211</v>
      </c>
      <c r="D81" s="89" t="s">
        <v>218</v>
      </c>
      <c r="E81" s="120" t="s">
        <v>996</v>
      </c>
      <c r="F81" s="121">
        <f>'Table S6b'!B81/'Table S7b'!F$5</f>
        <v>10.259880887926366</v>
      </c>
      <c r="G81" s="121">
        <f>'Table S6b'!C81/'Table S7b'!G$5</f>
        <v>54.451233660762625</v>
      </c>
      <c r="H81" s="121">
        <f>'Table S6b'!D81/'Table S7b'!H$5</f>
        <v>13308.283703302654</v>
      </c>
      <c r="I81" s="121">
        <f>'Table S6b'!E81/'Table S7b'!I$5</f>
        <v>53951.046465666426</v>
      </c>
      <c r="J81" s="121">
        <f>'Table S6b'!F81/'Table S7b'!J$5</f>
        <v>100.71048724344899</v>
      </c>
      <c r="K81" s="121">
        <f>'Table S6b'!G81/'Table S7b'!K$5</f>
        <v>46.095876540046376</v>
      </c>
      <c r="L81" s="121">
        <f>'Table S6b'!H81/'Table S7b'!L$5</f>
        <v>1619.9811928304791</v>
      </c>
      <c r="M81" s="121">
        <f>'Table S6b'!I81/'Table S7b'!M$5</f>
        <v>2.4174057680607732</v>
      </c>
      <c r="N81" s="121">
        <f>'Table S6b'!J81/'Table S7b'!N$5</f>
        <v>37.279018855488346</v>
      </c>
      <c r="O81" s="121">
        <f>'Table S6b'!K81/'Table S7b'!O$5</f>
        <v>457.04160484885995</v>
      </c>
      <c r="P81" s="121">
        <f>'Table S6b'!L81/'Table S7b'!P$5</f>
        <v>6.7786850102181004</v>
      </c>
      <c r="Q81" s="121">
        <f>'Table S6b'!M81/'Table S7b'!Q$5</f>
        <v>11.850153785897778</v>
      </c>
      <c r="R81" s="121">
        <f>'Table S6b'!N81/'Table S7b'!R$5</f>
        <v>3.0626510113213037</v>
      </c>
      <c r="S81" s="121">
        <f>'Table S6b'!O81/'Table S7b'!S$5</f>
        <v>5.0243638332430969</v>
      </c>
      <c r="T81" s="121">
        <f>'Table S6b'!P81/'Table S7b'!T$5</f>
        <v>138.17773996442108</v>
      </c>
      <c r="U81" s="121">
        <f>'Table S6b'!Q81/'Table S7b'!U$5</f>
        <v>940.46652228839571</v>
      </c>
      <c r="V81" s="121">
        <f>'Table S6b'!R81/'Table S7b'!V$5</f>
        <v>1.7162686445741728</v>
      </c>
      <c r="W81" s="121">
        <f>'Table S6b'!S81/'Table S7b'!W$5</f>
        <v>2.6890452986825486</v>
      </c>
      <c r="X81" s="121">
        <f>'Table S6b'!T81/'Table S7b'!X$5</f>
        <v>6.5485858663985361</v>
      </c>
      <c r="Y81" s="121">
        <f>'Table S6b'!U81/'Table S7b'!Y$5</f>
        <v>19566.729832160258</v>
      </c>
      <c r="Z81" s="121">
        <f>'Table S6b'!V81/'Table S7b'!Z$5</f>
        <v>0.17734042809996589</v>
      </c>
      <c r="AA81" s="121">
        <f>'Table S6b'!W81/'Table S7b'!AA$5</f>
        <v>3.595836185144702</v>
      </c>
      <c r="AB81" s="121">
        <f>'Table S6b'!X81/'Table S7b'!AB$5</f>
        <v>45.599470613006076</v>
      </c>
      <c r="AC81" s="121">
        <f>'Table S6b'!Y81/'Table S7b'!AC$5</f>
        <v>43.199498475479444</v>
      </c>
      <c r="AD81" s="7"/>
    </row>
    <row r="82" spans="1:30">
      <c r="A82" s="89">
        <v>75</v>
      </c>
      <c r="B82" s="87" t="s">
        <v>117</v>
      </c>
      <c r="C82" s="120" t="s">
        <v>211</v>
      </c>
      <c r="D82" s="89" t="s">
        <v>218</v>
      </c>
      <c r="E82" s="120" t="s">
        <v>996</v>
      </c>
      <c r="F82" s="121">
        <f>'Table S6b'!B82/'Table S7b'!F$5</f>
        <v>9.7639251523063511</v>
      </c>
      <c r="G82" s="121">
        <f>'Table S6b'!C82/'Table S7b'!G$5</f>
        <v>54.768121347755809</v>
      </c>
      <c r="H82" s="121">
        <f>'Table S6b'!D82/'Table S7b'!H$5</f>
        <v>18235.857267188861</v>
      </c>
      <c r="I82" s="121">
        <f>'Table S6b'!E82/'Table S7b'!I$5</f>
        <v>59074.941133127228</v>
      </c>
      <c r="J82" s="121">
        <f>'Table S6b'!F82/'Table S7b'!J$5</f>
        <v>120.2405933140047</v>
      </c>
      <c r="K82" s="121">
        <f>'Table S6b'!G82/'Table S7b'!K$5</f>
        <v>44.103302573097089</v>
      </c>
      <c r="L82" s="121">
        <f>'Table S6b'!H82/'Table S7b'!L$5</f>
        <v>1681.8400439741652</v>
      </c>
      <c r="M82" s="121">
        <f>'Table S6b'!I82/'Table S7b'!M$5</f>
        <v>2.6351915157061718</v>
      </c>
      <c r="N82" s="121">
        <f>'Table S6b'!J82/'Table S7b'!N$5</f>
        <v>50.943637189238281</v>
      </c>
      <c r="O82" s="121">
        <f>'Table S6b'!K82/'Table S7b'!O$5</f>
        <v>885.01576752229494</v>
      </c>
      <c r="P82" s="121">
        <f>'Table S6b'!L82/'Table S7b'!P$5</f>
        <v>7.3876756365173017</v>
      </c>
      <c r="Q82" s="121">
        <f>'Table S6b'!M82/'Table S7b'!Q$5</f>
        <v>15.411643797566802</v>
      </c>
      <c r="R82" s="121">
        <f>'Table S6b'!N82/'Table S7b'!R$5</f>
        <v>2.2894665055921437</v>
      </c>
      <c r="S82" s="121">
        <f>'Table S6b'!O82/'Table S7b'!S$5</f>
        <v>4.8675867213726223</v>
      </c>
      <c r="T82" s="121">
        <f>'Table S6b'!P82/'Table S7b'!T$5</f>
        <v>146.07422603506154</v>
      </c>
      <c r="U82" s="121">
        <f>'Table S6b'!Q82/'Table S7b'!U$5</f>
        <v>756.28263707571796</v>
      </c>
      <c r="V82" s="121">
        <f>'Table S6b'!R82/'Table S7b'!V$5</f>
        <v>0.90504471110269358</v>
      </c>
      <c r="W82" s="121">
        <f>'Table S6b'!S82/'Table S7b'!W$5</f>
        <v>2.4858572671888601</v>
      </c>
      <c r="X82" s="121">
        <f>'Table S6b'!T82/'Table S7b'!X$5</f>
        <v>9.1383812010443854</v>
      </c>
      <c r="Y82" s="121">
        <f>'Table S6b'!U82/'Table S7b'!Y$5</f>
        <v>25244.778067885116</v>
      </c>
      <c r="Z82" s="121">
        <f>'Table S6b'!V82/'Table S7b'!Z$5</f>
        <v>0.15601353711064175</v>
      </c>
      <c r="AA82" s="121">
        <f>'Table S6b'!W82/'Table S7b'!AA$5</f>
        <v>2.6479136903295726</v>
      </c>
      <c r="AB82" s="121">
        <f>'Table S6b'!X82/'Table S7b'!AB$5</f>
        <v>104.14853495793442</v>
      </c>
      <c r="AC82" s="121">
        <f>'Table S6b'!Y82/'Table S7b'!AC$5</f>
        <v>38.13384636526041</v>
      </c>
      <c r="AD82" s="7"/>
    </row>
    <row r="83" spans="1:30">
      <c r="A83" s="89">
        <v>76</v>
      </c>
      <c r="B83" s="87" t="s">
        <v>119</v>
      </c>
      <c r="C83" s="120" t="s">
        <v>211</v>
      </c>
      <c r="D83" s="89" t="s">
        <v>218</v>
      </c>
      <c r="E83" s="120" t="s">
        <v>996</v>
      </c>
      <c r="F83" s="121">
        <f>'Table S6b'!B83/'Table S7b'!F$5</f>
        <v>10.227422980298822</v>
      </c>
      <c r="G83" s="121">
        <f>'Table S6b'!C83/'Table S7b'!G$5</f>
        <v>23.233410778035925</v>
      </c>
      <c r="H83" s="121">
        <f>'Table S6b'!D83/'Table S7b'!H$5</f>
        <v>15314.954383181277</v>
      </c>
      <c r="I83" s="121">
        <f>'Table S6b'!E83/'Table S7b'!I$5</f>
        <v>45755.681721393055</v>
      </c>
      <c r="J83" s="117" t="s">
        <v>862</v>
      </c>
      <c r="K83" s="121">
        <f>'Table S6b'!G83/'Table S7b'!K$5</f>
        <v>34.832233664697455</v>
      </c>
      <c r="L83" s="121">
        <f>'Table S6b'!H83/'Table S7b'!L$5</f>
        <v>1283.6384893212798</v>
      </c>
      <c r="M83" s="121">
        <f>'Table S6b'!I83/'Table S7b'!M$5</f>
        <v>1.94653569807432</v>
      </c>
      <c r="N83" s="121">
        <f>'Table S6b'!J83/'Table S7b'!N$5</f>
        <v>22.233671938326747</v>
      </c>
      <c r="O83" s="121">
        <f>'Table S6b'!K83/'Table S7b'!O$5</f>
        <v>306.51617323572896</v>
      </c>
      <c r="P83" s="121">
        <f>'Table S6b'!L83/'Table S7b'!P$5</f>
        <v>5.4570509454684695</v>
      </c>
      <c r="Q83" s="121">
        <f>'Table S6b'!M83/'Table S7b'!Q$5</f>
        <v>3.6822605011520251</v>
      </c>
      <c r="R83" s="121">
        <f>'Table S6b'!N83/'Table S7b'!R$5</f>
        <v>1.7850059500198332</v>
      </c>
      <c r="S83" s="121">
        <f>'Table S6b'!O83/'Table S7b'!S$5</f>
        <v>1.797472658242194</v>
      </c>
      <c r="T83" s="121">
        <f>'Table S6b'!P83/'Table S7b'!T$5</f>
        <v>149.48716495721652</v>
      </c>
      <c r="U83" s="121">
        <f>'Table S6b'!Q83/'Table S7b'!U$5</f>
        <v>311.08687028956763</v>
      </c>
      <c r="V83" s="121">
        <f>'Table S6b'!R83/'Table S7b'!V$5</f>
        <v>0.53807087819826416</v>
      </c>
      <c r="W83" s="121">
        <f>'Table S6b'!S83/'Table S7b'!W$5</f>
        <v>1.7056723522411741</v>
      </c>
      <c r="X83" s="121">
        <f>'Table S6b'!T83/'Table S7b'!X$5</f>
        <v>4.1933473111577033</v>
      </c>
      <c r="Y83" s="121">
        <f>'Table S6b'!U83/'Table S7b'!Y$5</f>
        <v>8890.0238000793343</v>
      </c>
      <c r="Z83" s="121">
        <f>'Table S6b'!V83/'Table S7b'!Z$5</f>
        <v>6.5121766966399444E-2</v>
      </c>
      <c r="AA83" s="121">
        <f>'Table S6b'!W83/'Table S7b'!AA$5</f>
        <v>1.7513265924722892</v>
      </c>
      <c r="AB83" s="121">
        <f>'Table S6b'!X83/'Table S7b'!AB$5</f>
        <v>17.497465732293183</v>
      </c>
      <c r="AC83" s="121">
        <f>'Table S6b'!Y83/'Table S7b'!AC$5</f>
        <v>16.55566922065179</v>
      </c>
      <c r="AD83" s="7"/>
    </row>
    <row r="84" spans="1:30">
      <c r="A84" s="89">
        <v>77</v>
      </c>
      <c r="B84" s="87" t="s">
        <v>248</v>
      </c>
      <c r="C84" s="120" t="s">
        <v>211</v>
      </c>
      <c r="D84" s="89" t="s">
        <v>218</v>
      </c>
      <c r="E84" s="120" t="s">
        <v>996</v>
      </c>
      <c r="F84" s="121">
        <f>'Table S6b'!B84/'Table S7b'!F$5</f>
        <v>6.8400666087460174</v>
      </c>
      <c r="G84" s="121">
        <f>'Table S6b'!C84/'Table S7b'!G$5</f>
        <v>26.953787596706793</v>
      </c>
      <c r="H84" s="121">
        <f>'Table S6b'!D84/'Table S7b'!H$5</f>
        <v>9397.625253402839</v>
      </c>
      <c r="I84" s="121">
        <f>'Table S6b'!E84/'Table S7b'!I$5</f>
        <v>37046.889074850886</v>
      </c>
      <c r="J84" s="117" t="s">
        <v>862</v>
      </c>
      <c r="K84" s="121">
        <f>'Table S6b'!G84/'Table S7b'!K$5</f>
        <v>27.715494657814975</v>
      </c>
      <c r="L84" s="121">
        <f>'Table S6b'!H84/'Table S7b'!L$5</f>
        <v>2036.1013306506929</v>
      </c>
      <c r="M84" s="121">
        <f>'Table S6b'!I84/'Table S7b'!M$5</f>
        <v>3.1124884681182654</v>
      </c>
      <c r="N84" s="121">
        <f>'Table S6b'!J84/'Table S7b'!N$5</f>
        <v>25.434404865334489</v>
      </c>
      <c r="O84" s="121">
        <f>'Table S6b'!K84/'Table S7b'!O$5</f>
        <v>563.59800060929513</v>
      </c>
      <c r="P84" s="121">
        <f>'Table S6b'!L84/'Table S7b'!P$5</f>
        <v>7.6359837889143893</v>
      </c>
      <c r="Q84" s="121">
        <f>'Table S6b'!M84/'Table S7b'!Q$5</f>
        <v>13.651403959554134</v>
      </c>
      <c r="R84" s="121">
        <f>'Table S6b'!N84/'Table S7b'!R$5</f>
        <v>2.4787011942891968</v>
      </c>
      <c r="S84" s="121">
        <f>'Table S6b'!O84/'Table S7b'!S$5</f>
        <v>2.1571304455752762</v>
      </c>
      <c r="T84" s="121">
        <f>'Table S6b'!P84/'Table S7b'!T$5</f>
        <v>99.757974432170784</v>
      </c>
      <c r="U84" s="121">
        <f>'Table S6b'!Q84/'Table S7b'!U$5</f>
        <v>904.22277729510586</v>
      </c>
      <c r="V84" s="121">
        <f>'Table S6b'!R84/'Table S7b'!V$5</f>
        <v>2.4247894374344456</v>
      </c>
      <c r="W84" s="121">
        <f>'Table S6b'!S84/'Table S7b'!W$5</f>
        <v>4.401969302056183</v>
      </c>
      <c r="X84" s="121">
        <f>'Table S6b'!T84/'Table S7b'!X$5</f>
        <v>9.9706259567250033</v>
      </c>
      <c r="Y84" s="121">
        <f>'Table S6b'!U84/'Table S7b'!Y$5</f>
        <v>9199.5004344048666</v>
      </c>
      <c r="Z84" s="121">
        <f>'Table S6b'!V84/'Table S7b'!Z$5</f>
        <v>0.17728975634590802</v>
      </c>
      <c r="AA84" s="121">
        <f>'Table S6b'!W84/'Table S7b'!AA$5</f>
        <v>7.7946986213792773</v>
      </c>
      <c r="AB84" s="121">
        <f>'Table S6b'!X84/'Table S7b'!AB$5</f>
        <v>37.74495607684139</v>
      </c>
      <c r="AC84" s="121">
        <f>'Table S6b'!Y84/'Table S7b'!AC$5</f>
        <v>52.631578947368425</v>
      </c>
      <c r="AD84" s="7"/>
    </row>
    <row r="85" spans="1:30">
      <c r="A85" s="89">
        <v>78</v>
      </c>
      <c r="B85" s="87" t="s">
        <v>250</v>
      </c>
      <c r="C85" s="120" t="s">
        <v>211</v>
      </c>
      <c r="D85" s="89" t="s">
        <v>218</v>
      </c>
      <c r="E85" s="120" t="s">
        <v>996</v>
      </c>
      <c r="F85" s="121">
        <f>'Table S6b'!B85/'Table S7b'!F$5</f>
        <v>5.173726467331119</v>
      </c>
      <c r="G85" s="121">
        <f>'Table S6b'!C85/'Table S7b'!G$5</f>
        <v>25.450878025628857</v>
      </c>
      <c r="H85" s="121">
        <f>'Table S6b'!D85/'Table S7b'!H$5</f>
        <v>9105.8693244739752</v>
      </c>
      <c r="I85" s="121">
        <f>'Table S6b'!E85/'Table S7b'!I$5</f>
        <v>38089.20673419888</v>
      </c>
      <c r="J85" s="117" t="s">
        <v>862</v>
      </c>
      <c r="K85" s="121">
        <f>'Table S6b'!G85/'Table S7b'!K$5</f>
        <v>28.17275747508306</v>
      </c>
      <c r="L85" s="121">
        <f>'Table S6b'!H85/'Table S7b'!L$5</f>
        <v>953.07308970099655</v>
      </c>
      <c r="M85" s="121">
        <f>'Table S6b'!I85/'Table S7b'!M$5</f>
        <v>1.6003356509230404</v>
      </c>
      <c r="N85" s="121">
        <f>'Table S6b'!J85/'Table S7b'!N$5</f>
        <v>24.181622851365024</v>
      </c>
      <c r="O85" s="121">
        <f>'Table S6b'!K85/'Table S7b'!O$5</f>
        <v>201.70859041290939</v>
      </c>
      <c r="P85" s="121">
        <f>'Table S6b'!L85/'Table S7b'!P$5</f>
        <v>4.9833887043189371</v>
      </c>
      <c r="Q85" s="121">
        <f>'Table S6b'!M85/'Table S7b'!Q$5</f>
        <v>4.0361914186753376</v>
      </c>
      <c r="R85" s="121">
        <f>'Table S6b'!N85/'Table S7b'!R$5</f>
        <v>2.0850895026528491</v>
      </c>
      <c r="S85" s="121">
        <f>'Table S6b'!O85/'Table S7b'!S$5</f>
        <v>1.9719981015662083</v>
      </c>
      <c r="T85" s="121">
        <f>'Table S6b'!P85/'Table S7b'!T$5</f>
        <v>94.862363550071194</v>
      </c>
      <c r="U85" s="121">
        <f>'Table S6b'!Q85/'Table S7b'!U$5</f>
        <v>553.30322535991149</v>
      </c>
      <c r="V85" s="121">
        <f>'Table S6b'!R85/'Table S7b'!V$5</f>
        <v>1.2867298986108484</v>
      </c>
      <c r="W85" s="121">
        <f>'Table S6b'!S85/'Table S7b'!W$5</f>
        <v>2.4432447397563677</v>
      </c>
      <c r="X85" s="121">
        <f>'Table S6b'!T85/'Table S7b'!X$5</f>
        <v>6.7433950324315779</v>
      </c>
      <c r="Y85" s="121">
        <f>'Table S6b'!U85/'Table S7b'!Y$5</f>
        <v>3406.0423588039866</v>
      </c>
      <c r="Z85" s="121">
        <f>'Table S6b'!V85/'Table S7b'!Z$5</f>
        <v>0.11261559134096537</v>
      </c>
      <c r="AA85" s="121">
        <f>'Table S6b'!W85/'Table S7b'!AA$5</f>
        <v>2.5073653858208491</v>
      </c>
      <c r="AB85" s="121">
        <f>'Table S6b'!X85/'Table S7b'!AB$5</f>
        <v>26.808785529715763</v>
      </c>
      <c r="AC85" s="121">
        <f>'Table S6b'!Y85/'Table S7b'!AC$5</f>
        <v>32.676167162091282</v>
      </c>
      <c r="AD85" s="7"/>
    </row>
    <row r="86" spans="1:30">
      <c r="A86" s="89">
        <v>79</v>
      </c>
      <c r="B86" s="87" t="s">
        <v>258</v>
      </c>
      <c r="C86" s="120" t="s">
        <v>211</v>
      </c>
      <c r="D86" s="89" t="s">
        <v>218</v>
      </c>
      <c r="E86" s="120" t="s">
        <v>996</v>
      </c>
      <c r="F86" s="121">
        <f>'Table S6b'!B86/'Table S7b'!F$5</f>
        <v>2.6439155520587456</v>
      </c>
      <c r="G86" s="121">
        <f>'Table S6b'!C86/'Table S7b'!G$5</f>
        <v>17.683863474579443</v>
      </c>
      <c r="H86" s="121">
        <f>'Table S6b'!D86/'Table S7b'!H$5</f>
        <v>8088.6178861788612</v>
      </c>
      <c r="I86" s="121">
        <f>'Table S6b'!E86/'Table S7b'!I$5</f>
        <v>28292.904963484627</v>
      </c>
      <c r="J86" s="117" t="s">
        <v>862</v>
      </c>
      <c r="K86" s="121">
        <f>'Table S6b'!G86/'Table S7b'!K$5</f>
        <v>17.672926889327993</v>
      </c>
      <c r="L86" s="121">
        <f>'Table S6b'!H86/'Table S7b'!L$5</f>
        <v>733.05312849393351</v>
      </c>
      <c r="M86" s="121">
        <f>'Table S6b'!I86/'Table S7b'!M$5</f>
        <v>1.9146382019190993</v>
      </c>
      <c r="N86" s="121">
        <f>'Table S6b'!J86/'Table S7b'!N$5</f>
        <v>24.222625115451716</v>
      </c>
      <c r="O86" s="121">
        <f>'Table S6b'!K86/'Table S7b'!O$5</f>
        <v>241.14359283517425</v>
      </c>
      <c r="P86" s="121">
        <f>'Table S6b'!L86/'Table S7b'!P$5</f>
        <v>5.3664903607827794</v>
      </c>
      <c r="Q86" s="121">
        <f>'Table S6b'!M86/'Table S7b'!Q$5</f>
        <v>6.9144751159248026</v>
      </c>
      <c r="R86" s="121">
        <f>'Table S6b'!N86/'Table S7b'!R$5</f>
        <v>1.0163580210669705</v>
      </c>
      <c r="S86" s="121">
        <f>'Table S6b'!O86/'Table S7b'!S$5</f>
        <v>1.7691356637068674</v>
      </c>
      <c r="T86" s="121">
        <f>'Table S6b'!P86/'Table S7b'!T$5</f>
        <v>156.96302124311563</v>
      </c>
      <c r="U86" s="121">
        <f>'Table S6b'!Q86/'Table S7b'!U$5</f>
        <v>247.28724101757149</v>
      </c>
      <c r="V86" s="121">
        <f>'Table S6b'!R86/'Table S7b'!V$5</f>
        <v>0.44108714528562631</v>
      </c>
      <c r="W86" s="121">
        <f>'Table S6b'!S86/'Table S7b'!W$5</f>
        <v>1.2883556254917388</v>
      </c>
      <c r="X86" s="121">
        <f>'Table S6b'!T86/'Table S7b'!X$5</f>
        <v>3.8964444943988603</v>
      </c>
      <c r="Y86" s="121">
        <f>'Table S6b'!U86/'Table S7b'!Y$5</f>
        <v>8782.454760031469</v>
      </c>
      <c r="Z86" s="121">
        <f>'Table S6b'!V86/'Table S7b'!Z$5</f>
        <v>5.1742196074107849E-2</v>
      </c>
      <c r="AA86" s="121">
        <f>'Table S6b'!W86/'Table S7b'!AA$5</f>
        <v>1.0243011742351142</v>
      </c>
      <c r="AB86" s="121">
        <f>'Table S6b'!X86/'Table S7b'!AB$5</f>
        <v>36.104554593933031</v>
      </c>
      <c r="AC86" s="121">
        <f>'Table S6b'!Y86/'Table S7b'!AC$5</f>
        <v>13.023313594765828</v>
      </c>
      <c r="AD86" s="7"/>
    </row>
    <row r="87" spans="1:30">
      <c r="A87" s="89">
        <v>80</v>
      </c>
      <c r="B87" s="87" t="s">
        <v>276</v>
      </c>
      <c r="C87" s="120" t="s">
        <v>211</v>
      </c>
      <c r="D87" s="89" t="s">
        <v>218</v>
      </c>
      <c r="E87" s="120" t="s">
        <v>996</v>
      </c>
      <c r="F87" s="121">
        <f>'Table S6b'!B87/'Table S7b'!F$5</f>
        <v>18.222455299170914</v>
      </c>
      <c r="G87" s="121">
        <f>'Table S6b'!C87/'Table S7b'!G$5</f>
        <v>12.828745522782084</v>
      </c>
      <c r="H87" s="121">
        <f>'Table S6b'!D87/'Table S7b'!H$5</f>
        <v>11434.821696134253</v>
      </c>
      <c r="I87" s="121">
        <f>'Table S6b'!E87/'Table S7b'!I$5</f>
        <v>31513.452993118612</v>
      </c>
      <c r="J87" s="121">
        <f>'Table S6b'!F87/'Table S7b'!J$5</f>
        <v>40.76987706161259</v>
      </c>
      <c r="K87" s="121">
        <f>'Table S6b'!G87/'Table S7b'!K$5</f>
        <v>57.034773199861839</v>
      </c>
      <c r="L87" s="121">
        <f>'Table S6b'!H87/'Table S7b'!L$5</f>
        <v>2221.4248537135468</v>
      </c>
      <c r="M87" s="121">
        <f>'Table S6b'!I87/'Table S7b'!M$5</f>
        <v>2.3145673779461156</v>
      </c>
      <c r="N87" s="121">
        <f>'Table S6b'!J87/'Table S7b'!N$5</f>
        <v>14.64182877096064</v>
      </c>
      <c r="O87" s="121">
        <f>'Table S6b'!K87/'Table S7b'!O$5</f>
        <v>186.41831647525385</v>
      </c>
      <c r="P87" s="121">
        <f>'Table S6b'!L87/'Table S7b'!P$5</f>
        <v>2.0769061546749445</v>
      </c>
      <c r="Q87" s="121">
        <f>'Table S6b'!M87/'Table S7b'!Q$5</f>
        <v>3.821115921422606</v>
      </c>
      <c r="R87" s="121">
        <f>'Table S6b'!N87/'Table S7b'!R$5</f>
        <v>2.9891000496468809</v>
      </c>
      <c r="S87" s="121">
        <f>'Table S6b'!O87/'Table S7b'!S$5</f>
        <v>2.0531700843358021</v>
      </c>
      <c r="T87" s="121">
        <f>'Table S6b'!P87/'Table S7b'!T$5</f>
        <v>71.835266920672993</v>
      </c>
      <c r="U87" s="121">
        <f>'Table S6b'!Q87/'Table S7b'!U$5</f>
        <v>623.00219758265916</v>
      </c>
      <c r="V87" s="121">
        <f>'Table S6b'!R87/'Table S7b'!V$5</f>
        <v>0.84684049617959101</v>
      </c>
      <c r="W87" s="121">
        <f>'Table S6b'!S87/'Table S7b'!W$5</f>
        <v>4.8646488862251527</v>
      </c>
      <c r="X87" s="121">
        <f>'Table S6b'!T87/'Table S7b'!X$5</f>
        <v>9.5323715341695561</v>
      </c>
      <c r="Y87" s="121">
        <f>'Table S6b'!U87/'Table S7b'!Y$5</f>
        <v>8127.135151333533</v>
      </c>
      <c r="Z87" s="121">
        <f>'Table S6b'!V87/'Table S7b'!Z$5</f>
        <v>0.1172436434571653</v>
      </c>
      <c r="AA87" s="121">
        <f>'Table S6b'!W87/'Table S7b'!AA$5</f>
        <v>1.9846093825094284</v>
      </c>
      <c r="AB87" s="121">
        <f>'Table S6b'!X87/'Table S7b'!AB$5</f>
        <v>40.921652848533284</v>
      </c>
      <c r="AC87" s="121">
        <f>'Table S6b'!Y87/'Table S7b'!AC$5</f>
        <v>32.616753150481848</v>
      </c>
      <c r="AD87" s="7"/>
    </row>
    <row r="88" spans="1:30">
      <c r="A88" s="89">
        <v>81</v>
      </c>
      <c r="B88" s="87" t="s">
        <v>277</v>
      </c>
      <c r="C88" s="120" t="s">
        <v>211</v>
      </c>
      <c r="D88" s="89" t="s">
        <v>218</v>
      </c>
      <c r="E88" s="120" t="s">
        <v>996</v>
      </c>
      <c r="F88" s="121">
        <f>'Table S6b'!B88/'Table S7b'!F$5</f>
        <v>20.916956130194261</v>
      </c>
      <c r="G88" s="121">
        <f>'Table S6b'!C88/'Table S7b'!G$5</f>
        <v>11.357997463748138</v>
      </c>
      <c r="H88" s="121">
        <f>'Table S6b'!D88/'Table S7b'!H$5</f>
        <v>13306.959989707962</v>
      </c>
      <c r="I88" s="121">
        <f>'Table S6b'!E88/'Table S7b'!I$5</f>
        <v>40575.185931480606</v>
      </c>
      <c r="J88" s="121">
        <f>'Table S6b'!F88/'Table S7b'!J$5</f>
        <v>27.4143862781265</v>
      </c>
      <c r="K88" s="121">
        <f>'Table S6b'!G88/'Table S7b'!K$5</f>
        <v>18.534504347108751</v>
      </c>
      <c r="L88" s="121">
        <f>'Table S6b'!H88/'Table S7b'!L$5</f>
        <v>940.80724776046623</v>
      </c>
      <c r="M88" s="121">
        <f>'Table S6b'!I88/'Table S7b'!M$5</f>
        <v>1.2286781762405155</v>
      </c>
      <c r="N88" s="121">
        <f>'Table S6b'!J88/'Table S7b'!N$5</f>
        <v>17.486533653281423</v>
      </c>
      <c r="O88" s="121">
        <f>'Table S6b'!K88/'Table S7b'!O$5</f>
        <v>483.69230152325486</v>
      </c>
      <c r="P88" s="121">
        <f>'Table S6b'!L88/'Table S7b'!P$5</f>
        <v>2.5834201538005055</v>
      </c>
      <c r="Q88" s="121">
        <f>'Table S6b'!M88/'Table S7b'!Q$5</f>
        <v>6.338635374496004</v>
      </c>
      <c r="R88" s="121">
        <f>'Table S6b'!N88/'Table S7b'!R$5</f>
        <v>1.2448371803660201</v>
      </c>
      <c r="S88" s="121">
        <f>'Table S6b'!O88/'Table S7b'!S$5</f>
        <v>2.5538953520427854</v>
      </c>
      <c r="T88" s="121">
        <f>'Table S6b'!P88/'Table S7b'!T$5</f>
        <v>87.252577603793355</v>
      </c>
      <c r="U88" s="121">
        <f>'Table S6b'!Q88/'Table S7b'!U$5</f>
        <v>338.26225395600159</v>
      </c>
      <c r="V88" s="121">
        <f>'Table S6b'!R88/'Table S7b'!V$5</f>
        <v>0.35495527563526996</v>
      </c>
      <c r="W88" s="121">
        <f>'Table S6b'!S88/'Table S7b'!W$5</f>
        <v>1.4891290364080794</v>
      </c>
      <c r="X88" s="121">
        <f>'Table S6b'!T88/'Table S7b'!X$5</f>
        <v>7.3146973957471833</v>
      </c>
      <c r="Y88" s="121">
        <f>'Table S6b'!U88/'Table S7b'!Y$5</f>
        <v>17577.093786182941</v>
      </c>
      <c r="Z88" s="121">
        <f>'Table S6b'!V88/'Table S7b'!Z$5</f>
        <v>7.1167466020300552E-2</v>
      </c>
      <c r="AA88" s="121">
        <f>'Table S6b'!W88/'Table S7b'!AA$5</f>
        <v>0.8447237534863058</v>
      </c>
      <c r="AB88" s="121">
        <f>'Table S6b'!X88/'Table S7b'!AB$5</f>
        <v>52.961104678588271</v>
      </c>
      <c r="AC88" s="121">
        <f>'Table S6b'!Y88/'Table S7b'!AC$5</f>
        <v>18.810050986207319</v>
      </c>
      <c r="AD88" s="7"/>
    </row>
    <row r="89" spans="1:30">
      <c r="A89" s="89">
        <v>82</v>
      </c>
      <c r="B89" s="87" t="s">
        <v>278</v>
      </c>
      <c r="C89" s="120" t="s">
        <v>211</v>
      </c>
      <c r="D89" s="89" t="s">
        <v>218</v>
      </c>
      <c r="E89" s="120" t="s">
        <v>996</v>
      </c>
      <c r="F89" s="121">
        <f>'Table S6b'!B89/'Table S7b'!F$5</f>
        <v>3.7403325599381283</v>
      </c>
      <c r="G89" s="121">
        <f>'Table S6b'!C89/'Table S7b'!G$5</f>
        <v>0.57452215224837033</v>
      </c>
      <c r="H89" s="121">
        <f>'Table S6b'!D89/'Table S7b'!H$5</f>
        <v>2018.7238979118329</v>
      </c>
      <c r="I89" s="121">
        <f>'Table S6b'!E89/'Table S7b'!I$5</f>
        <v>14845.250736623344</v>
      </c>
      <c r="J89" s="121">
        <f>'Table S6b'!F89/'Table S7b'!J$5</f>
        <v>9.7433561556090122</v>
      </c>
      <c r="K89" s="121">
        <f>'Table S6b'!G89/'Table S7b'!K$5</f>
        <v>7.6639627353394362</v>
      </c>
      <c r="L89" s="121">
        <f>'Table S6b'!H89/'Table S7b'!L$5</f>
        <v>120.40542190743679</v>
      </c>
      <c r="M89" s="121">
        <f>'Table S6b'!I89/'Table S7b'!M$5</f>
        <v>0.13873274810438443</v>
      </c>
      <c r="N89" s="121">
        <f>'Table S6b'!J89/'Table S7b'!N$5</f>
        <v>0.71673559971754275</v>
      </c>
      <c r="O89" s="121">
        <f>'Table S6b'!K89/'Table S7b'!O$5</f>
        <v>22.749871937806972</v>
      </c>
      <c r="P89" s="121">
        <f>'Table S6b'!L89/'Table S7b'!P$5</f>
        <v>0.3111462789855558</v>
      </c>
      <c r="Q89" s="121">
        <f>'Table S6b'!M89/'Table S7b'!Q$5</f>
        <v>0.71580194500666428</v>
      </c>
      <c r="R89" s="121">
        <f>'Table S6b'!N89/'Table S7b'!R$5</f>
        <v>0.50212972261661526</v>
      </c>
      <c r="S89" s="121">
        <f>'Table S6b'!O89/'Table S7b'!S$5</f>
        <v>0.15379516075571761</v>
      </c>
      <c r="T89" s="121">
        <f>'Table S6b'!P89/'Table S7b'!T$5</f>
        <v>5.0961219754723244</v>
      </c>
      <c r="U89" s="121">
        <f>'Table S6b'!Q89/'Table S7b'!U$5</f>
        <v>40.934358081979894</v>
      </c>
      <c r="V89" s="121">
        <f>'Table S6b'!R89/'Table S7b'!V$5</f>
        <v>0.14227666710746187</v>
      </c>
      <c r="W89" s="121">
        <f>'Table S6b'!S89/'Table S7b'!W$5</f>
        <v>0.39249806651198754</v>
      </c>
      <c r="X89" s="121">
        <f>'Table S6b'!T89/'Table S7b'!X$5</f>
        <v>0.67948293006297644</v>
      </c>
      <c r="Y89" s="121">
        <f>'Table S6b'!U89/'Table S7b'!Y$5</f>
        <v>4340.2552204176327</v>
      </c>
      <c r="Z89" s="121">
        <f>'Table S6b'!V89/'Table S7b'!Z$5</f>
        <v>1.1139107689124685E-2</v>
      </c>
      <c r="AA89" s="121">
        <f>'Table S6b'!W89/'Table S7b'!AA$5</f>
        <v>0.44433743378715573</v>
      </c>
      <c r="AB89" s="121">
        <f>'Table S6b'!X89/'Table S7b'!AB$5</f>
        <v>2.9904614591389533</v>
      </c>
      <c r="AC89" s="121">
        <f>'Table S6b'!Y89/'Table S7b'!AC$5</f>
        <v>2.8330687507632191</v>
      </c>
      <c r="AD89" s="7"/>
    </row>
    <row r="90" spans="1:30">
      <c r="A90" s="89">
        <v>83</v>
      </c>
      <c r="B90" s="87" t="s">
        <v>279</v>
      </c>
      <c r="C90" s="120" t="s">
        <v>211</v>
      </c>
      <c r="D90" s="89" t="s">
        <v>218</v>
      </c>
      <c r="E90" s="120" t="s">
        <v>996</v>
      </c>
      <c r="F90" s="121">
        <f>'Table S6b'!B90/'Table S7b'!F$5</f>
        <v>7.7529232333502796</v>
      </c>
      <c r="G90" s="121">
        <f>'Table S6b'!C90/'Table S7b'!G$5</f>
        <v>50.451497324908594</v>
      </c>
      <c r="H90" s="121">
        <f>'Table S6b'!D90/'Table S7b'!H$5</f>
        <v>21365.937976614132</v>
      </c>
      <c r="I90" s="121">
        <f>'Table S6b'!E90/'Table S7b'!I$5</f>
        <v>51374.626116193249</v>
      </c>
      <c r="J90" s="121">
        <f>'Table S6b'!F90/'Table S7b'!J$5</f>
        <v>107.82200791588822</v>
      </c>
      <c r="K90" s="121">
        <f>'Table S6b'!G90/'Table S7b'!K$5</f>
        <v>35.197708759415853</v>
      </c>
      <c r="L90" s="121">
        <f>'Table S6b'!H90/'Table S7b'!L$5</f>
        <v>1156.3160570465309</v>
      </c>
      <c r="M90" s="121">
        <f>'Table S6b'!I90/'Table S7b'!M$5</f>
        <v>1.3322920979669706</v>
      </c>
      <c r="N90" s="121">
        <f>'Table S6b'!J90/'Table S7b'!N$5</f>
        <v>34.554939103910172</v>
      </c>
      <c r="O90" s="121">
        <f>'Table S6b'!K90/'Table S7b'!O$5</f>
        <v>335.40430083388901</v>
      </c>
      <c r="P90" s="121">
        <f>'Table S6b'!L90/'Table S7b'!P$5</f>
        <v>2.9886185646990366</v>
      </c>
      <c r="Q90" s="121">
        <f>'Table S6b'!M90/'Table S7b'!Q$5</f>
        <v>24.745535376261504</v>
      </c>
      <c r="R90" s="121">
        <f>'Table S6b'!N90/'Table S7b'!R$5</f>
        <v>2.7771665313493537</v>
      </c>
      <c r="S90" s="121">
        <f>'Table S6b'!O90/'Table S7b'!S$5</f>
        <v>2.954462923959619</v>
      </c>
      <c r="T90" s="121">
        <f>'Table S6b'!P90/'Table S7b'!T$5</f>
        <v>206.76882852785241</v>
      </c>
      <c r="U90" s="121">
        <f>'Table S6b'!Q90/'Table S7b'!U$5</f>
        <v>635.37959667852908</v>
      </c>
      <c r="V90" s="121">
        <f>'Table S6b'!R90/'Table S7b'!V$5</f>
        <v>2.6114832561092216</v>
      </c>
      <c r="W90" s="121">
        <f>'Table S6b'!S90/'Table S7b'!W$5</f>
        <v>3.4443314692425013</v>
      </c>
      <c r="X90" s="121">
        <f>'Table S6b'!T90/'Table S7b'!X$5</f>
        <v>5.1807199748226695</v>
      </c>
      <c r="Y90" s="121">
        <f>'Table S6b'!U90/'Table S7b'!Y$5</f>
        <v>20547.534316217589</v>
      </c>
      <c r="Z90" s="121">
        <f>'Table S6b'!V90/'Table S7b'!Z$5</f>
        <v>0.14814502993662954</v>
      </c>
      <c r="AA90" s="121">
        <f>'Table S6b'!W90/'Table S7b'!AA$5</f>
        <v>11.798447976518212</v>
      </c>
      <c r="AB90" s="121">
        <f>'Table S6b'!X90/'Table S7b'!AB$5</f>
        <v>45.924419589900019</v>
      </c>
      <c r="AC90" s="121">
        <f>'Table S6b'!Y90/'Table S7b'!AC$5</f>
        <v>42.169480641104535</v>
      </c>
      <c r="AD90" s="7"/>
    </row>
    <row r="91" spans="1:30">
      <c r="A91" s="89">
        <v>84</v>
      </c>
      <c r="B91" s="87" t="s">
        <v>280</v>
      </c>
      <c r="C91" s="120" t="s">
        <v>211</v>
      </c>
      <c r="D91" s="89" t="s">
        <v>218</v>
      </c>
      <c r="E91" s="120" t="s">
        <v>996</v>
      </c>
      <c r="F91" s="121">
        <f>'Table S6b'!B91/'Table S7b'!F$5</f>
        <v>5.0720815752461332</v>
      </c>
      <c r="G91" s="121">
        <f>'Table S6b'!C91/'Table S7b'!G$5</f>
        <v>18.599845001291659</v>
      </c>
      <c r="H91" s="121">
        <f>'Table S6b'!D91/'Table S7b'!H$5</f>
        <v>10052.260397830018</v>
      </c>
      <c r="I91" s="121">
        <f>'Table S6b'!E91/'Table S7b'!I$5</f>
        <v>29980.711271850516</v>
      </c>
      <c r="J91" s="121">
        <f>'Table S6b'!F91/'Table S7b'!J$5</f>
        <v>52.382061778660365</v>
      </c>
      <c r="K91" s="121">
        <f>'Table S6b'!G91/'Table S7b'!K$5</f>
        <v>20.524274257002059</v>
      </c>
      <c r="L91" s="121">
        <f>'Table S6b'!H91/'Table S7b'!L$5</f>
        <v>478.09396909996508</v>
      </c>
      <c r="M91" s="121">
        <f>'Table S6b'!I91/'Table S7b'!M$5</f>
        <v>0.65559304760661941</v>
      </c>
      <c r="N91" s="121">
        <f>'Table S6b'!J91/'Table S7b'!N$5</f>
        <v>10.564247713394659</v>
      </c>
      <c r="O91" s="121">
        <f>'Table S6b'!K91/'Table S7b'!O$5</f>
        <v>141.69073843576555</v>
      </c>
      <c r="P91" s="121">
        <f>'Table S6b'!L91/'Table S7b'!P$5</f>
        <v>2.1009940524098716</v>
      </c>
      <c r="Q91" s="121">
        <f>'Table S6b'!M91/'Table S7b'!Q$5</f>
        <v>2.7054236722968206</v>
      </c>
      <c r="R91" s="121">
        <f>'Table S6b'!N91/'Table S7b'!R$5</f>
        <v>1.3962736048509712</v>
      </c>
      <c r="S91" s="121">
        <f>'Table S6b'!O91/'Table S7b'!S$5</f>
        <v>1.5568759149229312</v>
      </c>
      <c r="T91" s="121">
        <f>'Table S6b'!P91/'Table S7b'!T$5</f>
        <v>65.530009472143291</v>
      </c>
      <c r="U91" s="121">
        <f>'Table S6b'!Q91/'Table S7b'!U$5</f>
        <v>450.38426763110306</v>
      </c>
      <c r="V91" s="121">
        <f>'Table S6b'!R91/'Table S7b'!V$5</f>
        <v>0.51766623879170603</v>
      </c>
      <c r="W91" s="121">
        <f>'Table S6b'!S91/'Table S7b'!W$5</f>
        <v>1.0598754269640345</v>
      </c>
      <c r="X91" s="121">
        <f>'Table S6b'!T91/'Table S7b'!X$5</f>
        <v>2.2101667671287926</v>
      </c>
      <c r="Y91" s="121">
        <f>'Table S6b'!U91/'Table S7b'!Y$5</f>
        <v>13034.65943339361</v>
      </c>
      <c r="Z91" s="121">
        <f>'Table S6b'!V91/'Table S7b'!Z$5</f>
        <v>7.6642363790634369E-2</v>
      </c>
      <c r="AA91" s="121">
        <f>'Table S6b'!W91/'Table S7b'!AA$5</f>
        <v>1.1657397613929736</v>
      </c>
      <c r="AB91" s="121">
        <f>'Table S6b'!X91/'Table S7b'!AB$5</f>
        <v>14.131672359520458</v>
      </c>
      <c r="AC91" s="121">
        <f>'Table S6b'!Y91/'Table S7b'!AC$5</f>
        <v>15.291393039560928</v>
      </c>
      <c r="AD91" s="7"/>
    </row>
    <row r="92" spans="1:30">
      <c r="A92" s="89">
        <v>85</v>
      </c>
      <c r="B92" s="87" t="s">
        <v>281</v>
      </c>
      <c r="C92" s="120" t="s">
        <v>211</v>
      </c>
      <c r="D92" s="89" t="s">
        <v>218</v>
      </c>
      <c r="E92" s="120" t="s">
        <v>996</v>
      </c>
      <c r="F92" s="121">
        <f>'Table S6b'!B92/'Table S7b'!F$5</f>
        <v>3.7682722262161517</v>
      </c>
      <c r="G92" s="121">
        <f>'Table S6b'!C92/'Table S7b'!G$5</f>
        <v>25.230221491903734</v>
      </c>
      <c r="H92" s="121">
        <f>'Table S6b'!D92/'Table S7b'!H$5</f>
        <v>13092.978672417923</v>
      </c>
      <c r="I92" s="121">
        <f>'Table S6b'!E92/'Table S7b'!I$5</f>
        <v>27268.205334027247</v>
      </c>
      <c r="J92" s="121">
        <f>'Table S6b'!F92/'Table S7b'!J$5</f>
        <v>52.317042512558821</v>
      </c>
      <c r="K92" s="121">
        <f>'Table S6b'!G92/'Table S7b'!K$5</f>
        <v>22.882433967544905</v>
      </c>
      <c r="L92" s="121">
        <f>'Table S6b'!H92/'Table S7b'!L$5</f>
        <v>1054.0504748571645</v>
      </c>
      <c r="M92" s="121">
        <f>'Table S6b'!I92/'Table S7b'!M$5</f>
        <v>1.1987963861940161</v>
      </c>
      <c r="N92" s="121">
        <f>'Table S6b'!J92/'Table S7b'!N$5</f>
        <v>17.695667802331762</v>
      </c>
      <c r="O92" s="121">
        <f>'Table S6b'!K92/'Table S7b'!O$5</f>
        <v>285.22878990168709</v>
      </c>
      <c r="P92" s="121">
        <f>'Table S6b'!L92/'Table S7b'!P$5</f>
        <v>4.481742664444841</v>
      </c>
      <c r="Q92" s="121">
        <f>'Table S6b'!M92/'Table S7b'!Q$5</f>
        <v>5.7734371415023631</v>
      </c>
      <c r="R92" s="121">
        <f>'Table S6b'!N92/'Table S7b'!R$5</f>
        <v>2.2371964762814258</v>
      </c>
      <c r="S92" s="121">
        <f>'Table S6b'!O92/'Table S7b'!S$5</f>
        <v>1.4768409160932525</v>
      </c>
      <c r="T92" s="121">
        <f>'Table S6b'!P92/'Table S7b'!T$5</f>
        <v>103.36859402279964</v>
      </c>
      <c r="U92" s="121">
        <f>'Table S6b'!Q92/'Table S7b'!U$5</f>
        <v>654.10825545171338</v>
      </c>
      <c r="V92" s="121">
        <f>'Table S6b'!R92/'Table S7b'!V$5</f>
        <v>1.0845069897900268</v>
      </c>
      <c r="W92" s="121">
        <f>'Table S6b'!S92/'Table S7b'!W$5</f>
        <v>2.8007428708363284</v>
      </c>
      <c r="X92" s="121">
        <f>'Table S6b'!T92/'Table S7b'!X$5</f>
        <v>4.6215466776214438</v>
      </c>
      <c r="Y92" s="121">
        <f>'Table S6b'!U92/'Table S7b'!Y$5</f>
        <v>16183.141624730406</v>
      </c>
      <c r="Z92" s="121">
        <f>'Table S6b'!V92/'Table S7b'!Z$5</f>
        <v>0.12552258147234038</v>
      </c>
      <c r="AA92" s="121">
        <f>'Table S6b'!W92/'Table S7b'!AA$5</f>
        <v>1.9532574637494406</v>
      </c>
      <c r="AB92" s="121">
        <f>'Table S6b'!X92/'Table S7b'!AB$5</f>
        <v>20.089464014697658</v>
      </c>
      <c r="AC92" s="121">
        <f>'Table S6b'!Y92/'Table S7b'!AC$5</f>
        <v>31.272465851905107</v>
      </c>
      <c r="AD92" s="7"/>
    </row>
    <row r="93" spans="1:30">
      <c r="A93" s="89">
        <v>86</v>
      </c>
      <c r="B93" s="87" t="s">
        <v>246</v>
      </c>
      <c r="C93" s="120" t="s">
        <v>552</v>
      </c>
      <c r="D93" s="89" t="s">
        <v>218</v>
      </c>
      <c r="E93" s="120" t="s">
        <v>996</v>
      </c>
      <c r="F93" s="121">
        <f>'Table S6b'!B93/'Table S7b'!F$5</f>
        <v>6.1113737540873814</v>
      </c>
      <c r="G93" s="121">
        <f>'Table S6b'!C93/'Table S7b'!G$5</f>
        <v>0.53466605883577867</v>
      </c>
      <c r="H93" s="121">
        <f>'Table S6b'!D93/'Table S7b'!H$5</f>
        <v>1685.5612023795454</v>
      </c>
      <c r="I93" s="121">
        <f>'Table S6b'!E93/'Table S7b'!I$5</f>
        <v>18853.486549255587</v>
      </c>
      <c r="J93" s="117" t="s">
        <v>862</v>
      </c>
      <c r="K93" s="121">
        <f>'Table S6b'!G93/'Table S7b'!K$5</f>
        <v>10.044686396767929</v>
      </c>
      <c r="L93" s="121">
        <f>'Table S6b'!H93/'Table S7b'!L$5</f>
        <v>139.68113760349345</v>
      </c>
      <c r="M93" s="121">
        <f>'Table S6b'!I93/'Table S7b'!M$5</f>
        <v>0.25916363374951412</v>
      </c>
      <c r="N93" s="121">
        <f>'Table S6b'!J93/'Table S7b'!N$5</f>
        <v>0.77439710590278676</v>
      </c>
      <c r="O93" s="121">
        <f>'Table S6b'!K93/'Table S7b'!O$5</f>
        <v>21.795956082683418</v>
      </c>
      <c r="P93" s="121">
        <f>'Table S6b'!L93/'Table S7b'!P$5</f>
        <v>0.72689859559638825</v>
      </c>
      <c r="Q93" s="121">
        <f>'Table S6b'!M93/'Table S7b'!Q$5</f>
        <v>1.3076267329197544</v>
      </c>
      <c r="R93" s="121">
        <f>'Table S6b'!N93/'Table S7b'!R$5</f>
        <v>0.67350283213409379</v>
      </c>
      <c r="S93" s="121">
        <f>'Table S6b'!O93/'Table S7b'!S$5</f>
        <v>0.15938676617083425</v>
      </c>
      <c r="T93" s="121">
        <f>'Table S6b'!P93/'Table S7b'!T$5</f>
        <v>5.6899724787681301</v>
      </c>
      <c r="U93" s="121">
        <f>'Table S6b'!Q93/'Table S7b'!U$5</f>
        <v>36.668242524524281</v>
      </c>
      <c r="V93" s="121">
        <f>'Table S6b'!R93/'Table S7b'!V$5</f>
        <v>0.1729973490069952</v>
      </c>
      <c r="W93" s="121">
        <f>'Table S6b'!S93/'Table S7b'!W$5</f>
        <v>0.44222511129496128</v>
      </c>
      <c r="X93" s="121">
        <f>'Table S6b'!T93/'Table S7b'!X$5</f>
        <v>0.79918505636505865</v>
      </c>
      <c r="Y93" s="121">
        <f>'Table S6b'!U93/'Table S7b'!Y$5</f>
        <v>1812.4335184966315</v>
      </c>
      <c r="Z93" s="121">
        <f>'Table S6b'!V93/'Table S7b'!Z$5</f>
        <v>1.0012217917052164E-2</v>
      </c>
      <c r="AA93" s="121">
        <f>'Table S6b'!W93/'Table S7b'!AA$5</f>
        <v>0.52627705811124514</v>
      </c>
      <c r="AB93" s="121">
        <f>'Table S6b'!X93/'Table S7b'!AB$5</f>
        <v>3.8739838999855549</v>
      </c>
      <c r="AC93" s="121">
        <f>'Table S6b'!Y93/'Table S7b'!AC$5</f>
        <v>2.3513458033453802</v>
      </c>
      <c r="AD93" s="7"/>
    </row>
    <row r="94" spans="1:30">
      <c r="A94" s="89">
        <v>87</v>
      </c>
      <c r="B94" s="87" t="s">
        <v>252</v>
      </c>
      <c r="C94" s="120" t="s">
        <v>552</v>
      </c>
      <c r="D94" s="89" t="s">
        <v>218</v>
      </c>
      <c r="E94" s="120" t="s">
        <v>996</v>
      </c>
      <c r="F94" s="121">
        <f>'Table S6b'!B94/'Table S7b'!F$5</f>
        <v>1.9575768293641438</v>
      </c>
      <c r="G94" s="121">
        <f>'Table S6b'!C94/'Table S7b'!G$5</f>
        <v>0.7298368533926185</v>
      </c>
      <c r="H94" s="121">
        <f>'Table S6b'!D94/'Table S7b'!H$5</f>
        <v>2678.0004715868899</v>
      </c>
      <c r="I94" s="121">
        <f>'Table S6b'!E94/'Table S7b'!I$5</f>
        <v>16474.906803725826</v>
      </c>
      <c r="J94" s="117" t="s">
        <v>862</v>
      </c>
      <c r="K94" s="121">
        <f>'Table S6b'!G94/'Table S7b'!K$5</f>
        <v>7.1514171906021007</v>
      </c>
      <c r="L94" s="121">
        <f>'Table S6b'!H94/'Table S7b'!L$5</f>
        <v>73.158018838655238</v>
      </c>
      <c r="M94" s="121">
        <f>'Table S6b'!I94/'Table S7b'!M$5</f>
        <v>0.18632543870950491</v>
      </c>
      <c r="N94" s="121">
        <f>'Table S6b'!J94/'Table S7b'!N$5</f>
        <v>1.0424889535896988</v>
      </c>
      <c r="O94" s="121">
        <f>'Table S6b'!K94/'Table S7b'!O$5</f>
        <v>12.708348006626714</v>
      </c>
      <c r="P94" s="121">
        <f>'Table S6b'!L94/'Table S7b'!P$5</f>
        <v>0.48180914905825739</v>
      </c>
      <c r="Q94" s="121">
        <f>'Table S6b'!M94/'Table S7b'!Q$5</f>
        <v>1.685672287246585</v>
      </c>
      <c r="R94" s="121">
        <f>'Table S6b'!N94/'Table S7b'!R$5</f>
        <v>0.65758216697695215</v>
      </c>
      <c r="S94" s="121">
        <f>'Table S6b'!O94/'Table S7b'!S$5</f>
        <v>7.9496075723380605E-2</v>
      </c>
      <c r="T94" s="121">
        <f>'Table S6b'!P94/'Table S7b'!T$5</f>
        <v>12.808636777040459</v>
      </c>
      <c r="U94" s="121">
        <f>'Table S6b'!Q94/'Table S7b'!U$5</f>
        <v>51.25560009431738</v>
      </c>
      <c r="V94" s="121">
        <f>'Table S6b'!R94/'Table S7b'!V$5</f>
        <v>0.19590403573309162</v>
      </c>
      <c r="W94" s="121">
        <f>'Table S6b'!S94/'Table S7b'!W$5</f>
        <v>0.4283580916450524</v>
      </c>
      <c r="X94" s="121">
        <f>'Table S6b'!T94/'Table S7b'!X$5</f>
        <v>0.81404879801484376</v>
      </c>
      <c r="Y94" s="121">
        <f>'Table S6b'!U94/'Table S7b'!Y$5</f>
        <v>1174.5166234378685</v>
      </c>
      <c r="Z94" s="121">
        <f>'Table S6b'!V94/'Table S7b'!Z$5</f>
        <v>1.4830957126143489E-2</v>
      </c>
      <c r="AA94" s="121">
        <f>'Table S6b'!W94/'Table S7b'!AA$5</f>
        <v>0.5316474843508785</v>
      </c>
      <c r="AB94" s="121">
        <f>'Table S6b'!X94/'Table S7b'!AB$5</f>
        <v>3.0915140559092453</v>
      </c>
      <c r="AC94" s="121">
        <f>'Table S6b'!Y94/'Table S7b'!AC$5</f>
        <v>2.264858089576689</v>
      </c>
      <c r="AD94" s="7"/>
    </row>
    <row r="95" spans="1:30">
      <c r="A95" s="89">
        <v>88</v>
      </c>
      <c r="B95" s="87" t="s">
        <v>254</v>
      </c>
      <c r="C95" s="120" t="s">
        <v>552</v>
      </c>
      <c r="D95" s="89" t="s">
        <v>218</v>
      </c>
      <c r="E95" s="120" t="s">
        <v>996</v>
      </c>
      <c r="F95" s="121">
        <f>'Table S6b'!B95/'Table S7b'!F$5</f>
        <v>1.7523087852237749</v>
      </c>
      <c r="G95" s="121">
        <f>'Table S6b'!C95/'Table S7b'!G$5</f>
        <v>0.53561561967908167</v>
      </c>
      <c r="H95" s="121">
        <f>'Table S6b'!D95/'Table S7b'!H$5</f>
        <v>4635.4092667140276</v>
      </c>
      <c r="I95" s="121">
        <f>'Table S6b'!E95/'Table S7b'!I$5</f>
        <v>20296.551603910222</v>
      </c>
      <c r="J95" s="117" t="s">
        <v>862</v>
      </c>
      <c r="K95" s="121">
        <f>'Table S6b'!G95/'Table S7b'!K$5</f>
        <v>4.9652846191250033</v>
      </c>
      <c r="L95" s="121">
        <f>'Table S6b'!H95/'Table S7b'!L$5</f>
        <v>81.165796328377198</v>
      </c>
      <c r="M95" s="121">
        <f>'Table S6b'!I95/'Table S7b'!M$5</f>
        <v>0.17344878683498077</v>
      </c>
      <c r="N95" s="121">
        <f>'Table S6b'!J95/'Table S7b'!N$5</f>
        <v>1.843682113477952</v>
      </c>
      <c r="O95" s="121">
        <f>'Table S6b'!K95/'Table S7b'!O$5</f>
        <v>54.586663632365735</v>
      </c>
      <c r="P95" s="121">
        <f>'Table S6b'!L95/'Table S7b'!P$5</f>
        <v>0.56735821861838343</v>
      </c>
      <c r="Q95" s="121">
        <f>'Table S6b'!M95/'Table S7b'!Q$5</f>
        <v>5.8458996075191072</v>
      </c>
      <c r="R95" s="121">
        <f>'Table S6b'!N95/'Table S7b'!R$5</f>
        <v>0.80546827783884267</v>
      </c>
      <c r="S95" s="121">
        <f>'Table S6b'!O95/'Table S7b'!S$5</f>
        <v>7.9834917627955748E-2</v>
      </c>
      <c r="T95" s="121">
        <f>'Table S6b'!P95/'Table S7b'!T$5</f>
        <v>25.134467710835221</v>
      </c>
      <c r="U95" s="121">
        <f>'Table S6b'!Q95/'Table S7b'!U$5</f>
        <v>109.81036388033785</v>
      </c>
      <c r="V95" s="121">
        <f>'Table S6b'!R95/'Table S7b'!V$5</f>
        <v>0.14526912209109014</v>
      </c>
      <c r="W95" s="121">
        <f>'Table S6b'!S95/'Table S7b'!W$5</f>
        <v>0.60778277685689497</v>
      </c>
      <c r="X95" s="121">
        <f>'Table S6b'!T95/'Table S7b'!X$5</f>
        <v>1.6181229773462786</v>
      </c>
      <c r="Y95" s="121">
        <f>'Table S6b'!U95/'Table S7b'!Y$5</f>
        <v>1955.57068434762</v>
      </c>
      <c r="Z95" s="121">
        <f>'Table S6b'!V95/'Table S7b'!Z$5</f>
        <v>2.6790656565275694E-2</v>
      </c>
      <c r="AA95" s="121">
        <f>'Table S6b'!W95/'Table S7b'!AA$5</f>
        <v>0.61433569089308782</v>
      </c>
      <c r="AB95" s="121">
        <f>'Table S6b'!X95/'Table S7b'!AB$5</f>
        <v>2.1838082458494488</v>
      </c>
      <c r="AC95" s="121">
        <f>'Table S6b'!Y95/'Table S7b'!AC$5</f>
        <v>2.4365317746176958</v>
      </c>
      <c r="AD95" s="7"/>
    </row>
    <row r="96" spans="1:30">
      <c r="A96" s="89">
        <v>89</v>
      </c>
      <c r="B96" s="87" t="s">
        <v>256</v>
      </c>
      <c r="C96" s="120" t="s">
        <v>552</v>
      </c>
      <c r="D96" s="89" t="s">
        <v>218</v>
      </c>
      <c r="E96" s="120" t="s">
        <v>996</v>
      </c>
      <c r="F96" s="121">
        <f>'Table S6b'!B96/'Table S7b'!F$5</f>
        <v>2.6557167235494883</v>
      </c>
      <c r="G96" s="121">
        <f>'Table S6b'!C96/'Table S7b'!G$5</f>
        <v>0.99254718952427368</v>
      </c>
      <c r="H96" s="121">
        <f>'Table S6b'!D96/'Table S7b'!H$5</f>
        <v>2010.7264748902974</v>
      </c>
      <c r="I96" s="121">
        <f>'Table S6b'!E96/'Table S7b'!I$5</f>
        <v>14930.5216967333</v>
      </c>
      <c r="J96" s="117" t="s">
        <v>862</v>
      </c>
      <c r="K96" s="121">
        <f>'Table S6b'!G96/'Table S7b'!K$5</f>
        <v>7.6669731019312843</v>
      </c>
      <c r="L96" s="121">
        <f>'Table S6b'!H96/'Table S7b'!L$5</f>
        <v>129.01280505016805</v>
      </c>
      <c r="M96" s="121">
        <f>'Table S6b'!I96/'Table S7b'!M$5</f>
        <v>0.30636300120132492</v>
      </c>
      <c r="N96" s="121">
        <f>'Table S6b'!J96/'Table S7b'!N$5</f>
        <v>1.0173987238462681</v>
      </c>
      <c r="O96" s="121">
        <f>'Table S6b'!K96/'Table S7b'!O$5</f>
        <v>40.525052714228721</v>
      </c>
      <c r="P96" s="121">
        <f>'Table S6b'!L96/'Table S7b'!P$5</f>
        <v>0.77292058293853549</v>
      </c>
      <c r="Q96" s="121">
        <f>'Table S6b'!M96/'Table S7b'!Q$5</f>
        <v>0.85350166498957414</v>
      </c>
      <c r="R96" s="121">
        <f>'Table S6b'!N96/'Table S7b'!R$5</f>
        <v>0.59435877657058445</v>
      </c>
      <c r="S96" s="121">
        <f>'Table S6b'!O96/'Table S7b'!S$5</f>
        <v>8.4975969910148344E-2</v>
      </c>
      <c r="T96" s="121">
        <f>'Table S6b'!P96/'Table S7b'!T$5</f>
        <v>4.4577557985651595</v>
      </c>
      <c r="U96" s="121">
        <f>'Table S6b'!Q96/'Table S7b'!U$5</f>
        <v>60.359275962944899</v>
      </c>
      <c r="V96" s="121">
        <f>'Table S6b'!R96/'Table S7b'!V$5</f>
        <v>0.20475289445563014</v>
      </c>
      <c r="W96" s="121">
        <f>'Table S6b'!S96/'Table S7b'!W$5</f>
        <v>0.61860068259385659</v>
      </c>
      <c r="X96" s="121">
        <f>'Table S6b'!T96/'Table S7b'!X$5</f>
        <v>0.48176267093868252</v>
      </c>
      <c r="Y96" s="121">
        <f>'Table S6b'!U96/'Table S7b'!Y$5</f>
        <v>2737.5060945880055</v>
      </c>
      <c r="Z96" s="121">
        <f>'Table S6b'!V96/'Table S7b'!Z$5</f>
        <v>1.325669938852261E-2</v>
      </c>
      <c r="AA96" s="121">
        <f>'Table S6b'!W96/'Table S7b'!AA$5</f>
        <v>0.58876019981049277</v>
      </c>
      <c r="AB96" s="121">
        <f>'Table S6b'!X96/'Table S7b'!AB$5</f>
        <v>2.9660328295140577</v>
      </c>
      <c r="AC96" s="121">
        <f>'Table S6b'!Y96/'Table S7b'!AC$5</f>
        <v>3.2846621673638019</v>
      </c>
      <c r="AD96" s="7"/>
    </row>
    <row r="97" spans="1:30">
      <c r="A97" s="89">
        <v>90</v>
      </c>
      <c r="B97" s="120">
        <v>124833</v>
      </c>
      <c r="C97" s="120" t="s">
        <v>211</v>
      </c>
      <c r="D97" s="89" t="s">
        <v>218</v>
      </c>
      <c r="E97" s="120" t="s">
        <v>996</v>
      </c>
      <c r="F97" s="117" t="s">
        <v>862</v>
      </c>
      <c r="G97" s="117" t="s">
        <v>862</v>
      </c>
      <c r="H97" s="117" t="s">
        <v>862</v>
      </c>
      <c r="I97" s="117" t="s">
        <v>862</v>
      </c>
      <c r="J97" s="117" t="s">
        <v>862</v>
      </c>
      <c r="K97" s="117" t="s">
        <v>862</v>
      </c>
      <c r="L97" s="117" t="s">
        <v>862</v>
      </c>
      <c r="M97" s="117" t="s">
        <v>862</v>
      </c>
      <c r="N97" s="117" t="s">
        <v>862</v>
      </c>
      <c r="O97" s="117" t="s">
        <v>862</v>
      </c>
      <c r="P97" s="117" t="s">
        <v>862</v>
      </c>
      <c r="Q97" s="117" t="s">
        <v>862</v>
      </c>
      <c r="R97" s="117" t="s">
        <v>862</v>
      </c>
      <c r="S97" s="117" t="s">
        <v>862</v>
      </c>
      <c r="T97" s="117" t="s">
        <v>862</v>
      </c>
      <c r="U97" s="117" t="s">
        <v>862</v>
      </c>
      <c r="V97" s="117" t="s">
        <v>862</v>
      </c>
      <c r="W97" s="117" t="s">
        <v>862</v>
      </c>
      <c r="X97" s="117" t="s">
        <v>862</v>
      </c>
      <c r="Y97" s="117" t="s">
        <v>862</v>
      </c>
      <c r="Z97" s="117" t="s">
        <v>862</v>
      </c>
      <c r="AA97" s="117" t="s">
        <v>862</v>
      </c>
      <c r="AB97" s="117" t="s">
        <v>862</v>
      </c>
      <c r="AC97" s="117" t="s">
        <v>862</v>
      </c>
      <c r="AD97" s="7"/>
    </row>
    <row r="98" spans="1:30">
      <c r="A98" s="89">
        <v>91</v>
      </c>
      <c r="B98" s="120">
        <v>124834</v>
      </c>
      <c r="C98" s="120" t="s">
        <v>211</v>
      </c>
      <c r="D98" s="89" t="s">
        <v>218</v>
      </c>
      <c r="E98" s="120" t="s">
        <v>996</v>
      </c>
      <c r="F98" s="117" t="s">
        <v>862</v>
      </c>
      <c r="G98" s="117" t="s">
        <v>862</v>
      </c>
      <c r="H98" s="117" t="s">
        <v>862</v>
      </c>
      <c r="I98" s="117" t="s">
        <v>862</v>
      </c>
      <c r="J98" s="117" t="s">
        <v>862</v>
      </c>
      <c r="K98" s="117" t="s">
        <v>862</v>
      </c>
      <c r="L98" s="117" t="s">
        <v>862</v>
      </c>
      <c r="M98" s="117" t="s">
        <v>862</v>
      </c>
      <c r="N98" s="117" t="s">
        <v>862</v>
      </c>
      <c r="O98" s="117" t="s">
        <v>862</v>
      </c>
      <c r="P98" s="117" t="s">
        <v>862</v>
      </c>
      <c r="Q98" s="117" t="s">
        <v>862</v>
      </c>
      <c r="R98" s="117" t="s">
        <v>862</v>
      </c>
      <c r="S98" s="117" t="s">
        <v>862</v>
      </c>
      <c r="T98" s="117" t="s">
        <v>862</v>
      </c>
      <c r="U98" s="117" t="s">
        <v>862</v>
      </c>
      <c r="V98" s="117" t="s">
        <v>862</v>
      </c>
      <c r="W98" s="117" t="s">
        <v>862</v>
      </c>
      <c r="X98" s="117" t="s">
        <v>862</v>
      </c>
      <c r="Y98" s="117" t="s">
        <v>862</v>
      </c>
      <c r="Z98" s="117" t="s">
        <v>862</v>
      </c>
      <c r="AA98" s="117" t="s">
        <v>862</v>
      </c>
      <c r="AB98" s="117" t="s">
        <v>862</v>
      </c>
      <c r="AC98" s="117" t="s">
        <v>862</v>
      </c>
      <c r="AD98" s="7"/>
    </row>
    <row r="99" spans="1:30">
      <c r="A99" s="89">
        <v>92</v>
      </c>
      <c r="B99" s="120">
        <v>124835</v>
      </c>
      <c r="C99" s="120" t="s">
        <v>211</v>
      </c>
      <c r="D99" s="89" t="s">
        <v>218</v>
      </c>
      <c r="E99" s="120" t="s">
        <v>996</v>
      </c>
      <c r="F99" s="117" t="s">
        <v>862</v>
      </c>
      <c r="G99" s="117" t="s">
        <v>862</v>
      </c>
      <c r="H99" s="117" t="s">
        <v>862</v>
      </c>
      <c r="I99" s="117" t="s">
        <v>862</v>
      </c>
      <c r="J99" s="117" t="s">
        <v>862</v>
      </c>
      <c r="K99" s="117" t="s">
        <v>862</v>
      </c>
      <c r="L99" s="117" t="s">
        <v>862</v>
      </c>
      <c r="M99" s="117" t="s">
        <v>862</v>
      </c>
      <c r="N99" s="117" t="s">
        <v>862</v>
      </c>
      <c r="O99" s="117" t="s">
        <v>862</v>
      </c>
      <c r="P99" s="117" t="s">
        <v>862</v>
      </c>
      <c r="Q99" s="117" t="s">
        <v>862</v>
      </c>
      <c r="R99" s="117" t="s">
        <v>862</v>
      </c>
      <c r="S99" s="117" t="s">
        <v>862</v>
      </c>
      <c r="T99" s="117" t="s">
        <v>862</v>
      </c>
      <c r="U99" s="117" t="s">
        <v>862</v>
      </c>
      <c r="V99" s="117" t="s">
        <v>862</v>
      </c>
      <c r="W99" s="117" t="s">
        <v>862</v>
      </c>
      <c r="X99" s="117" t="s">
        <v>862</v>
      </c>
      <c r="Y99" s="117" t="s">
        <v>862</v>
      </c>
      <c r="Z99" s="117" t="s">
        <v>862</v>
      </c>
      <c r="AA99" s="117" t="s">
        <v>862</v>
      </c>
      <c r="AB99" s="117" t="s">
        <v>862</v>
      </c>
      <c r="AC99" s="117" t="s">
        <v>862</v>
      </c>
      <c r="AD99" s="7"/>
    </row>
    <row r="100" spans="1:30">
      <c r="A100" s="89">
        <v>93</v>
      </c>
      <c r="B100" s="120">
        <v>124836</v>
      </c>
      <c r="C100" s="120" t="s">
        <v>211</v>
      </c>
      <c r="D100" s="89" t="s">
        <v>218</v>
      </c>
      <c r="E100" s="120" t="s">
        <v>996</v>
      </c>
      <c r="F100" s="117" t="s">
        <v>862</v>
      </c>
      <c r="G100" s="117" t="s">
        <v>862</v>
      </c>
      <c r="H100" s="117" t="s">
        <v>862</v>
      </c>
      <c r="I100" s="117" t="s">
        <v>862</v>
      </c>
      <c r="J100" s="117" t="s">
        <v>862</v>
      </c>
      <c r="K100" s="117" t="s">
        <v>862</v>
      </c>
      <c r="L100" s="117" t="s">
        <v>862</v>
      </c>
      <c r="M100" s="117" t="s">
        <v>862</v>
      </c>
      <c r="N100" s="117" t="s">
        <v>862</v>
      </c>
      <c r="O100" s="117" t="s">
        <v>862</v>
      </c>
      <c r="P100" s="117" t="s">
        <v>862</v>
      </c>
      <c r="Q100" s="117" t="s">
        <v>862</v>
      </c>
      <c r="R100" s="117" t="s">
        <v>862</v>
      </c>
      <c r="S100" s="117" t="s">
        <v>862</v>
      </c>
      <c r="T100" s="117" t="s">
        <v>862</v>
      </c>
      <c r="U100" s="117" t="s">
        <v>862</v>
      </c>
      <c r="V100" s="117" t="s">
        <v>862</v>
      </c>
      <c r="W100" s="117" t="s">
        <v>862</v>
      </c>
      <c r="X100" s="117" t="s">
        <v>862</v>
      </c>
      <c r="Y100" s="117" t="s">
        <v>862</v>
      </c>
      <c r="Z100" s="117" t="s">
        <v>862</v>
      </c>
      <c r="AA100" s="117" t="s">
        <v>862</v>
      </c>
      <c r="AB100" s="117" t="s">
        <v>862</v>
      </c>
      <c r="AC100" s="117" t="s">
        <v>862</v>
      </c>
      <c r="AD100" s="7"/>
    </row>
    <row r="101" spans="1:30">
      <c r="A101" s="89">
        <v>94</v>
      </c>
      <c r="B101" s="120">
        <v>124837</v>
      </c>
      <c r="C101" s="120" t="s">
        <v>211</v>
      </c>
      <c r="D101" s="89" t="s">
        <v>218</v>
      </c>
      <c r="E101" s="120" t="s">
        <v>996</v>
      </c>
      <c r="F101" s="117" t="s">
        <v>862</v>
      </c>
      <c r="G101" s="117" t="s">
        <v>862</v>
      </c>
      <c r="H101" s="117" t="s">
        <v>862</v>
      </c>
      <c r="I101" s="117" t="s">
        <v>862</v>
      </c>
      <c r="J101" s="117" t="s">
        <v>862</v>
      </c>
      <c r="K101" s="117" t="s">
        <v>862</v>
      </c>
      <c r="L101" s="117" t="s">
        <v>862</v>
      </c>
      <c r="M101" s="117" t="s">
        <v>862</v>
      </c>
      <c r="N101" s="117" t="s">
        <v>862</v>
      </c>
      <c r="O101" s="117" t="s">
        <v>862</v>
      </c>
      <c r="P101" s="117" t="s">
        <v>862</v>
      </c>
      <c r="Q101" s="117" t="s">
        <v>862</v>
      </c>
      <c r="R101" s="117" t="s">
        <v>862</v>
      </c>
      <c r="S101" s="117" t="s">
        <v>862</v>
      </c>
      <c r="T101" s="117" t="s">
        <v>862</v>
      </c>
      <c r="U101" s="117" t="s">
        <v>862</v>
      </c>
      <c r="V101" s="117" t="s">
        <v>862</v>
      </c>
      <c r="W101" s="117" t="s">
        <v>862</v>
      </c>
      <c r="X101" s="117" t="s">
        <v>862</v>
      </c>
      <c r="Y101" s="117" t="s">
        <v>862</v>
      </c>
      <c r="Z101" s="117" t="s">
        <v>862</v>
      </c>
      <c r="AA101" s="117" t="s">
        <v>862</v>
      </c>
      <c r="AB101" s="117" t="s">
        <v>862</v>
      </c>
      <c r="AC101" s="117" t="s">
        <v>862</v>
      </c>
      <c r="AD101" s="7"/>
    </row>
    <row r="102" spans="1:30">
      <c r="A102" s="89">
        <v>95</v>
      </c>
      <c r="B102" s="120">
        <v>124838</v>
      </c>
      <c r="C102" s="120" t="s">
        <v>211</v>
      </c>
      <c r="D102" s="89" t="s">
        <v>218</v>
      </c>
      <c r="E102" s="120" t="s">
        <v>996</v>
      </c>
      <c r="F102" s="117" t="s">
        <v>862</v>
      </c>
      <c r="G102" s="117" t="s">
        <v>862</v>
      </c>
      <c r="H102" s="117" t="s">
        <v>862</v>
      </c>
      <c r="I102" s="117" t="s">
        <v>862</v>
      </c>
      <c r="J102" s="117" t="s">
        <v>862</v>
      </c>
      <c r="K102" s="117" t="s">
        <v>862</v>
      </c>
      <c r="L102" s="117" t="s">
        <v>862</v>
      </c>
      <c r="M102" s="117" t="s">
        <v>862</v>
      </c>
      <c r="N102" s="117" t="s">
        <v>862</v>
      </c>
      <c r="O102" s="117" t="s">
        <v>862</v>
      </c>
      <c r="P102" s="117" t="s">
        <v>862</v>
      </c>
      <c r="Q102" s="117" t="s">
        <v>862</v>
      </c>
      <c r="R102" s="117" t="s">
        <v>862</v>
      </c>
      <c r="S102" s="117" t="s">
        <v>862</v>
      </c>
      <c r="T102" s="117" t="s">
        <v>862</v>
      </c>
      <c r="U102" s="117" t="s">
        <v>862</v>
      </c>
      <c r="V102" s="117" t="s">
        <v>862</v>
      </c>
      <c r="W102" s="117" t="s">
        <v>862</v>
      </c>
      <c r="X102" s="117" t="s">
        <v>862</v>
      </c>
      <c r="Y102" s="117" t="s">
        <v>862</v>
      </c>
      <c r="Z102" s="117" t="s">
        <v>862</v>
      </c>
      <c r="AA102" s="117" t="s">
        <v>862</v>
      </c>
      <c r="AB102" s="117" t="s">
        <v>862</v>
      </c>
      <c r="AC102" s="117" t="s">
        <v>862</v>
      </c>
      <c r="AD102" s="7"/>
    </row>
    <row r="103" spans="1:30">
      <c r="A103" s="89">
        <v>96</v>
      </c>
      <c r="B103" s="120">
        <v>124839</v>
      </c>
      <c r="C103" s="120" t="s">
        <v>211</v>
      </c>
      <c r="D103" s="89" t="s">
        <v>218</v>
      </c>
      <c r="E103" s="120" t="s">
        <v>996</v>
      </c>
      <c r="F103" s="117" t="s">
        <v>862</v>
      </c>
      <c r="G103" s="117" t="s">
        <v>862</v>
      </c>
      <c r="H103" s="117" t="s">
        <v>862</v>
      </c>
      <c r="I103" s="117" t="s">
        <v>862</v>
      </c>
      <c r="J103" s="117" t="s">
        <v>862</v>
      </c>
      <c r="K103" s="117" t="s">
        <v>862</v>
      </c>
      <c r="L103" s="117" t="s">
        <v>862</v>
      </c>
      <c r="M103" s="117" t="s">
        <v>862</v>
      </c>
      <c r="N103" s="117" t="s">
        <v>862</v>
      </c>
      <c r="O103" s="117" t="s">
        <v>862</v>
      </c>
      <c r="P103" s="117" t="s">
        <v>862</v>
      </c>
      <c r="Q103" s="117" t="s">
        <v>862</v>
      </c>
      <c r="R103" s="117" t="s">
        <v>862</v>
      </c>
      <c r="S103" s="117" t="s">
        <v>862</v>
      </c>
      <c r="T103" s="117" t="s">
        <v>862</v>
      </c>
      <c r="U103" s="117" t="s">
        <v>862</v>
      </c>
      <c r="V103" s="117" t="s">
        <v>862</v>
      </c>
      <c r="W103" s="117" t="s">
        <v>862</v>
      </c>
      <c r="X103" s="117" t="s">
        <v>862</v>
      </c>
      <c r="Y103" s="117" t="s">
        <v>862</v>
      </c>
      <c r="Z103" s="117" t="s">
        <v>862</v>
      </c>
      <c r="AA103" s="117" t="s">
        <v>862</v>
      </c>
      <c r="AB103" s="117" t="s">
        <v>862</v>
      </c>
      <c r="AC103" s="117" t="s">
        <v>862</v>
      </c>
      <c r="AD103" s="7"/>
    </row>
    <row r="104" spans="1:30">
      <c r="A104" s="89">
        <v>97</v>
      </c>
      <c r="B104" s="120">
        <v>124840</v>
      </c>
      <c r="C104" s="120" t="s">
        <v>211</v>
      </c>
      <c r="D104" s="89" t="s">
        <v>218</v>
      </c>
      <c r="E104" s="120" t="s">
        <v>996</v>
      </c>
      <c r="F104" s="117" t="s">
        <v>862</v>
      </c>
      <c r="G104" s="117" t="s">
        <v>862</v>
      </c>
      <c r="H104" s="117" t="s">
        <v>862</v>
      </c>
      <c r="I104" s="117" t="s">
        <v>862</v>
      </c>
      <c r="J104" s="117" t="s">
        <v>862</v>
      </c>
      <c r="K104" s="117" t="s">
        <v>862</v>
      </c>
      <c r="L104" s="117" t="s">
        <v>862</v>
      </c>
      <c r="M104" s="117" t="s">
        <v>862</v>
      </c>
      <c r="N104" s="117" t="s">
        <v>862</v>
      </c>
      <c r="O104" s="117" t="s">
        <v>862</v>
      </c>
      <c r="P104" s="117" t="s">
        <v>862</v>
      </c>
      <c r="Q104" s="117" t="s">
        <v>862</v>
      </c>
      <c r="R104" s="117" t="s">
        <v>862</v>
      </c>
      <c r="S104" s="117" t="s">
        <v>862</v>
      </c>
      <c r="T104" s="117" t="s">
        <v>862</v>
      </c>
      <c r="U104" s="117" t="s">
        <v>862</v>
      </c>
      <c r="V104" s="117" t="s">
        <v>862</v>
      </c>
      <c r="W104" s="117" t="s">
        <v>862</v>
      </c>
      <c r="X104" s="117" t="s">
        <v>862</v>
      </c>
      <c r="Y104" s="117" t="s">
        <v>862</v>
      </c>
      <c r="Z104" s="117" t="s">
        <v>862</v>
      </c>
      <c r="AA104" s="117" t="s">
        <v>862</v>
      </c>
      <c r="AB104" s="117" t="s">
        <v>862</v>
      </c>
      <c r="AC104" s="117" t="s">
        <v>862</v>
      </c>
      <c r="AD104" s="7"/>
    </row>
    <row r="105" spans="1:30">
      <c r="A105" s="89">
        <v>98</v>
      </c>
      <c r="B105" s="120">
        <v>124841</v>
      </c>
      <c r="C105" s="120" t="s">
        <v>211</v>
      </c>
      <c r="D105" s="89" t="s">
        <v>218</v>
      </c>
      <c r="E105" s="120" t="s">
        <v>996</v>
      </c>
      <c r="F105" s="117" t="s">
        <v>862</v>
      </c>
      <c r="G105" s="117" t="s">
        <v>862</v>
      </c>
      <c r="H105" s="117" t="s">
        <v>862</v>
      </c>
      <c r="I105" s="117" t="s">
        <v>862</v>
      </c>
      <c r="J105" s="117" t="s">
        <v>862</v>
      </c>
      <c r="K105" s="117" t="s">
        <v>862</v>
      </c>
      <c r="L105" s="117" t="s">
        <v>862</v>
      </c>
      <c r="M105" s="117" t="s">
        <v>862</v>
      </c>
      <c r="N105" s="117" t="s">
        <v>862</v>
      </c>
      <c r="O105" s="117" t="s">
        <v>862</v>
      </c>
      <c r="P105" s="117" t="s">
        <v>862</v>
      </c>
      <c r="Q105" s="117" t="s">
        <v>862</v>
      </c>
      <c r="R105" s="117" t="s">
        <v>862</v>
      </c>
      <c r="S105" s="117" t="s">
        <v>862</v>
      </c>
      <c r="T105" s="117" t="s">
        <v>862</v>
      </c>
      <c r="U105" s="117" t="s">
        <v>862</v>
      </c>
      <c r="V105" s="117" t="s">
        <v>862</v>
      </c>
      <c r="W105" s="117" t="s">
        <v>862</v>
      </c>
      <c r="X105" s="117" t="s">
        <v>862</v>
      </c>
      <c r="Y105" s="117" t="s">
        <v>862</v>
      </c>
      <c r="Z105" s="117" t="s">
        <v>862</v>
      </c>
      <c r="AA105" s="117" t="s">
        <v>862</v>
      </c>
      <c r="AB105" s="117" t="s">
        <v>862</v>
      </c>
      <c r="AC105" s="117" t="s">
        <v>862</v>
      </c>
      <c r="AD105" s="7"/>
    </row>
    <row r="106" spans="1:30">
      <c r="A106" s="89">
        <v>99</v>
      </c>
      <c r="B106" s="120">
        <v>124842</v>
      </c>
      <c r="C106" s="120" t="s">
        <v>211</v>
      </c>
      <c r="D106" s="89" t="s">
        <v>218</v>
      </c>
      <c r="E106" s="120" t="s">
        <v>996</v>
      </c>
      <c r="F106" s="117" t="s">
        <v>862</v>
      </c>
      <c r="G106" s="117" t="s">
        <v>862</v>
      </c>
      <c r="H106" s="117" t="s">
        <v>862</v>
      </c>
      <c r="I106" s="117" t="s">
        <v>862</v>
      </c>
      <c r="J106" s="117" t="s">
        <v>862</v>
      </c>
      <c r="K106" s="117" t="s">
        <v>862</v>
      </c>
      <c r="L106" s="117" t="s">
        <v>862</v>
      </c>
      <c r="M106" s="117" t="s">
        <v>862</v>
      </c>
      <c r="N106" s="117" t="s">
        <v>862</v>
      </c>
      <c r="O106" s="117" t="s">
        <v>862</v>
      </c>
      <c r="P106" s="117" t="s">
        <v>862</v>
      </c>
      <c r="Q106" s="117" t="s">
        <v>862</v>
      </c>
      <c r="R106" s="117" t="s">
        <v>862</v>
      </c>
      <c r="S106" s="117" t="s">
        <v>862</v>
      </c>
      <c r="T106" s="117" t="s">
        <v>862</v>
      </c>
      <c r="U106" s="117" t="s">
        <v>862</v>
      </c>
      <c r="V106" s="117" t="s">
        <v>862</v>
      </c>
      <c r="W106" s="117" t="s">
        <v>862</v>
      </c>
      <c r="X106" s="117" t="s">
        <v>862</v>
      </c>
      <c r="Y106" s="117" t="s">
        <v>862</v>
      </c>
      <c r="Z106" s="117" t="s">
        <v>862</v>
      </c>
      <c r="AA106" s="117" t="s">
        <v>862</v>
      </c>
      <c r="AB106" s="117" t="s">
        <v>862</v>
      </c>
      <c r="AC106" s="117" t="s">
        <v>862</v>
      </c>
      <c r="AD106" s="7"/>
    </row>
    <row r="107" spans="1:30">
      <c r="A107" s="89">
        <v>100</v>
      </c>
      <c r="B107" s="120">
        <v>124843</v>
      </c>
      <c r="C107" s="120" t="s">
        <v>211</v>
      </c>
      <c r="D107" s="89" t="s">
        <v>218</v>
      </c>
      <c r="E107" s="120" t="s">
        <v>996</v>
      </c>
      <c r="F107" s="117" t="s">
        <v>862</v>
      </c>
      <c r="G107" s="117" t="s">
        <v>862</v>
      </c>
      <c r="H107" s="117" t="s">
        <v>862</v>
      </c>
      <c r="I107" s="117" t="s">
        <v>862</v>
      </c>
      <c r="J107" s="117" t="s">
        <v>862</v>
      </c>
      <c r="K107" s="117" t="s">
        <v>862</v>
      </c>
      <c r="L107" s="117" t="s">
        <v>862</v>
      </c>
      <c r="M107" s="117" t="s">
        <v>862</v>
      </c>
      <c r="N107" s="117" t="s">
        <v>862</v>
      </c>
      <c r="O107" s="117" t="s">
        <v>862</v>
      </c>
      <c r="P107" s="117" t="s">
        <v>862</v>
      </c>
      <c r="Q107" s="117" t="s">
        <v>862</v>
      </c>
      <c r="R107" s="117" t="s">
        <v>862</v>
      </c>
      <c r="S107" s="117" t="s">
        <v>862</v>
      </c>
      <c r="T107" s="117" t="s">
        <v>862</v>
      </c>
      <c r="U107" s="117" t="s">
        <v>862</v>
      </c>
      <c r="V107" s="117" t="s">
        <v>862</v>
      </c>
      <c r="W107" s="117" t="s">
        <v>862</v>
      </c>
      <c r="X107" s="117" t="s">
        <v>862</v>
      </c>
      <c r="Y107" s="117" t="s">
        <v>862</v>
      </c>
      <c r="Z107" s="117" t="s">
        <v>862</v>
      </c>
      <c r="AA107" s="117" t="s">
        <v>862</v>
      </c>
      <c r="AB107" s="117" t="s">
        <v>862</v>
      </c>
      <c r="AC107" s="117" t="s">
        <v>862</v>
      </c>
      <c r="AD107" s="7"/>
    </row>
    <row r="108" spans="1:30">
      <c r="A108" s="89">
        <v>101</v>
      </c>
      <c r="B108" s="120">
        <v>124844</v>
      </c>
      <c r="C108" s="120" t="s">
        <v>552</v>
      </c>
      <c r="D108" s="89" t="s">
        <v>218</v>
      </c>
      <c r="E108" s="120" t="s">
        <v>996</v>
      </c>
      <c r="F108" s="117" t="s">
        <v>862</v>
      </c>
      <c r="G108" s="117" t="s">
        <v>862</v>
      </c>
      <c r="H108" s="117" t="s">
        <v>862</v>
      </c>
      <c r="I108" s="117" t="s">
        <v>862</v>
      </c>
      <c r="J108" s="117" t="s">
        <v>862</v>
      </c>
      <c r="K108" s="117" t="s">
        <v>862</v>
      </c>
      <c r="L108" s="117" t="s">
        <v>862</v>
      </c>
      <c r="M108" s="117" t="s">
        <v>862</v>
      </c>
      <c r="N108" s="117" t="s">
        <v>862</v>
      </c>
      <c r="O108" s="117" t="s">
        <v>862</v>
      </c>
      <c r="P108" s="117" t="s">
        <v>862</v>
      </c>
      <c r="Q108" s="117" t="s">
        <v>862</v>
      </c>
      <c r="R108" s="117" t="s">
        <v>862</v>
      </c>
      <c r="S108" s="117" t="s">
        <v>862</v>
      </c>
      <c r="T108" s="117" t="s">
        <v>862</v>
      </c>
      <c r="U108" s="117" t="s">
        <v>862</v>
      </c>
      <c r="V108" s="117" t="s">
        <v>862</v>
      </c>
      <c r="W108" s="117" t="s">
        <v>862</v>
      </c>
      <c r="X108" s="117" t="s">
        <v>862</v>
      </c>
      <c r="Y108" s="117" t="s">
        <v>862</v>
      </c>
      <c r="Z108" s="117" t="s">
        <v>862</v>
      </c>
      <c r="AA108" s="117" t="s">
        <v>862</v>
      </c>
      <c r="AB108" s="117" t="s">
        <v>862</v>
      </c>
      <c r="AC108" s="117" t="s">
        <v>862</v>
      </c>
      <c r="AD108" s="7"/>
    </row>
    <row r="109" spans="1:30">
      <c r="A109" s="89">
        <v>102</v>
      </c>
      <c r="B109" s="87" t="s">
        <v>128</v>
      </c>
      <c r="C109" s="120" t="s">
        <v>633</v>
      </c>
      <c r="D109" s="89" t="s">
        <v>218</v>
      </c>
      <c r="E109" s="120" t="s">
        <v>997</v>
      </c>
      <c r="F109" s="121">
        <f>'Table S6b'!B109/'Table S7b'!F$5</f>
        <v>41.938680836707142</v>
      </c>
      <c r="G109" s="121">
        <f>'Table S6b'!C109/'Table S7b'!G$5</f>
        <v>31.713900134952762</v>
      </c>
      <c r="H109" s="121">
        <f>'Table S6b'!D109/'Table S7b'!H$5</f>
        <v>10654.149797570848</v>
      </c>
      <c r="I109" s="121">
        <f>'Table S6b'!E109/'Table S7b'!I$5</f>
        <v>54992.89014182458</v>
      </c>
      <c r="J109" s="121">
        <f>'Table S6b'!F109/'Table S7b'!J$5</f>
        <v>128.84056531134348</v>
      </c>
      <c r="K109" s="121">
        <f>'Table S6b'!G109/'Table S7b'!K$5</f>
        <v>82.111521463670925</v>
      </c>
      <c r="L109" s="121">
        <f>'Table S6b'!H109/'Table S7b'!L$5</f>
        <v>3369.9126358406129</v>
      </c>
      <c r="M109" s="121">
        <f>'Table S6b'!I109/'Table S7b'!M$5</f>
        <v>11.353249300889019</v>
      </c>
      <c r="N109" s="121">
        <f>'Table S6b'!J109/'Table S7b'!N$5</f>
        <v>19.208215983101564</v>
      </c>
      <c r="O109" s="121">
        <f>'Table S6b'!K109/'Table S7b'!O$5</f>
        <v>1064.0675114359324</v>
      </c>
      <c r="P109" s="121">
        <f>'Table S6b'!L109/'Table S7b'!P$5</f>
        <v>32.570031124944421</v>
      </c>
      <c r="Q109" s="121">
        <f>'Table S6b'!M109/'Table S7b'!Q$5</f>
        <v>4.9045998794039098</v>
      </c>
      <c r="R109" s="121">
        <f>'Table S6b'!N109/'Table S7b'!R$5</f>
        <v>2.9812979636231796</v>
      </c>
      <c r="S109" s="121">
        <f>'Table S6b'!O109/'Table S7b'!S$5</f>
        <v>4.3898207056101786</v>
      </c>
      <c r="T109" s="121">
        <f>'Table S6b'!P109/'Table S7b'!T$5</f>
        <v>148.17090803932911</v>
      </c>
      <c r="U109" s="121">
        <f>'Table S6b'!Q109/'Table S7b'!U$5</f>
        <v>312.66869095816469</v>
      </c>
      <c r="V109" s="121">
        <f>'Table S6b'!R109/'Table S7b'!V$5</f>
        <v>0.76959786872522074</v>
      </c>
      <c r="W109" s="121">
        <f>'Table S6b'!S109/'Table S7b'!W$5</f>
        <v>2.9900472334682857</v>
      </c>
      <c r="X109" s="121">
        <f>'Table S6b'!T109/'Table S7b'!X$5</f>
        <v>13.543474069789857</v>
      </c>
      <c r="Y109" s="121">
        <f>'Table S6b'!U109/'Table S7b'!Y$5</f>
        <v>5506.3259109311739</v>
      </c>
      <c r="Z109" s="121">
        <f>'Table S6b'!V109/'Table S7b'!Z$5</f>
        <v>7.3412800742669995E-2</v>
      </c>
      <c r="AA109" s="121">
        <f>'Table S6b'!W109/'Table S7b'!AA$5</f>
        <v>2.2248109388129245</v>
      </c>
      <c r="AB109" s="121">
        <f>'Table S6b'!X109/'Table S7b'!AB$5</f>
        <v>25.584795321637422</v>
      </c>
      <c r="AC109" s="121">
        <f>'Table S6b'!Y109/'Table S7b'!AC$5</f>
        <v>20.216279565310035</v>
      </c>
      <c r="AD109" s="7"/>
    </row>
    <row r="110" spans="1:30">
      <c r="A110" s="89">
        <v>103</v>
      </c>
      <c r="B110" s="87" t="s">
        <v>124</v>
      </c>
      <c r="C110" s="120" t="s">
        <v>633</v>
      </c>
      <c r="D110" s="89" t="s">
        <v>218</v>
      </c>
      <c r="E110" s="120" t="s">
        <v>998</v>
      </c>
      <c r="F110" s="121">
        <f>'Table S6b'!B110/'Table S7b'!F$5</f>
        <v>35.939968404423382</v>
      </c>
      <c r="G110" s="121">
        <f>'Table S6b'!C110/'Table S7b'!G$5</f>
        <v>68.472128187767993</v>
      </c>
      <c r="H110" s="121">
        <f>'Table S6b'!D110/'Table S7b'!H$5</f>
        <v>38154.249605055287</v>
      </c>
      <c r="I110" s="121">
        <f>'Table S6b'!E110/'Table S7b'!I$5</f>
        <v>134492.26296048614</v>
      </c>
      <c r="J110" s="121">
        <f>'Table S6b'!F110/'Table S7b'!J$5</f>
        <v>132.28273195126911</v>
      </c>
      <c r="K110" s="121">
        <f>'Table S6b'!G110/'Table S7b'!K$5</f>
        <v>148.14181831337504</v>
      </c>
      <c r="L110" s="121">
        <f>'Table S6b'!H110/'Table S7b'!L$5</f>
        <v>5674.4824145672237</v>
      </c>
      <c r="M110" s="121">
        <f>'Table S6b'!I110/'Table S7b'!M$5</f>
        <v>14.81995407240924</v>
      </c>
      <c r="N110" s="121">
        <f>'Table S6b'!J110/'Table S7b'!N$5</f>
        <v>82.032763239233461</v>
      </c>
      <c r="O110" s="121">
        <f>'Table S6b'!K110/'Table S7b'!O$5</f>
        <v>4084.4463593278761</v>
      </c>
      <c r="P110" s="121">
        <f>'Table S6b'!L110/'Table S7b'!P$5</f>
        <v>62.318165630222154</v>
      </c>
      <c r="Q110" s="121">
        <f>'Table S6b'!M110/'Table S7b'!Q$5</f>
        <v>17.204799838660882</v>
      </c>
      <c r="R110" s="121">
        <f>'Table S6b'!N110/'Table S7b'!R$5</f>
        <v>7.3749734738629122</v>
      </c>
      <c r="S110" s="121">
        <f>'Table S6b'!O110/'Table S7b'!S$5</f>
        <v>10.269465132024372</v>
      </c>
      <c r="T110" s="121">
        <f>'Table S6b'!P110/'Table S7b'!T$5</f>
        <v>121.93635748138118</v>
      </c>
      <c r="U110" s="121">
        <f>'Table S6b'!Q110/'Table S7b'!U$5</f>
        <v>567.14060031595568</v>
      </c>
      <c r="V110" s="121">
        <f>'Table S6b'!R110/'Table S7b'!V$5</f>
        <v>1.0239913562360337</v>
      </c>
      <c r="W110" s="121">
        <f>'Table S6b'!S110/'Table S7b'!W$5</f>
        <v>5.9873617693522903</v>
      </c>
      <c r="X110" s="121">
        <f>'Table S6b'!T110/'Table S7b'!X$5</f>
        <v>13.676371022342584</v>
      </c>
      <c r="Y110" s="121">
        <f>'Table S6b'!U110/'Table S7b'!Y$5</f>
        <v>4941.4691943127955</v>
      </c>
      <c r="Z110" s="121">
        <f>'Table S6b'!V110/'Table S7b'!Z$5</f>
        <v>0.11440818667552147</v>
      </c>
      <c r="AA110" s="121">
        <f>'Table S6b'!W110/'Table S7b'!AA$5</f>
        <v>3.219171957435393</v>
      </c>
      <c r="AB110" s="121">
        <f>'Table S6b'!X110/'Table S7b'!AB$5</f>
        <v>39.915745129015271</v>
      </c>
      <c r="AC110" s="121">
        <f>'Table S6b'!Y110/'Table S7b'!AC$5</f>
        <v>37.814916438014464</v>
      </c>
      <c r="AD110" s="7"/>
    </row>
    <row r="111" spans="1:30">
      <c r="A111" s="89">
        <v>104</v>
      </c>
      <c r="B111" s="87" t="s">
        <v>121</v>
      </c>
      <c r="C111" s="120" t="s">
        <v>633</v>
      </c>
      <c r="D111" s="89" t="s">
        <v>218</v>
      </c>
      <c r="E111" s="120" t="s">
        <v>999</v>
      </c>
      <c r="F111" s="121">
        <f>'Table S6b'!B111/'Table S7b'!F$5</f>
        <v>31.683973148730857</v>
      </c>
      <c r="G111" s="121">
        <f>'Table S6b'!C111/'Table S7b'!G$5</f>
        <v>26.401750127363719</v>
      </c>
      <c r="H111" s="121">
        <f>'Table S6b'!D111/'Table S7b'!H$5</f>
        <v>30628.026012166974</v>
      </c>
      <c r="I111" s="121">
        <f>'Table S6b'!E111/'Table S7b'!I$5</f>
        <v>116628.8092599814</v>
      </c>
      <c r="J111" s="121">
        <f>'Table S6b'!F111/'Table S7b'!J$5</f>
        <v>223.53835996710512</v>
      </c>
      <c r="K111" s="121">
        <f>'Table S6b'!G111/'Table S7b'!K$5</f>
        <v>61.675257855773708</v>
      </c>
      <c r="L111" s="121">
        <f>'Table S6b'!H111/'Table S7b'!L$5</f>
        <v>4377.4634824947825</v>
      </c>
      <c r="M111" s="121">
        <f>'Table S6b'!I111/'Table S7b'!M$5</f>
        <v>7.3494968630987518</v>
      </c>
      <c r="N111" s="121">
        <f>'Table S6b'!J111/'Table S7b'!N$5</f>
        <v>16.3583878293704</v>
      </c>
      <c r="O111" s="121">
        <f>'Table S6b'!K111/'Table S7b'!O$5</f>
        <v>2725.7198434039215</v>
      </c>
      <c r="P111" s="121">
        <f>'Table S6b'!L111/'Table S7b'!P$5</f>
        <v>20.604080801172799</v>
      </c>
      <c r="Q111" s="121">
        <f>'Table S6b'!M111/'Table S7b'!Q$5</f>
        <v>18.538355449031236</v>
      </c>
      <c r="R111" s="121">
        <f>'Table S6b'!N111/'Table S7b'!R$5</f>
        <v>3.901825047199496</v>
      </c>
      <c r="S111" s="121">
        <f>'Table S6b'!O111/'Table S7b'!S$5</f>
        <v>6.7895351973388465</v>
      </c>
      <c r="T111" s="121">
        <f>'Table S6b'!P111/'Table S7b'!T$5</f>
        <v>50.930504360334439</v>
      </c>
      <c r="U111" s="121">
        <f>'Table S6b'!Q111/'Table S7b'!U$5</f>
        <v>267.33270400671285</v>
      </c>
      <c r="V111" s="121">
        <f>'Table S6b'!R111/'Table S7b'!V$5</f>
        <v>0.55400307163562956</v>
      </c>
      <c r="W111" s="121">
        <f>'Table S6b'!S111/'Table S7b'!W$5</f>
        <v>2.9683238934340253</v>
      </c>
      <c r="X111" s="121">
        <f>'Table S6b'!T111/'Table S7b'!X$5</f>
        <v>9.4398993077407169</v>
      </c>
      <c r="Y111" s="121">
        <f>'Table S6b'!U111/'Table S7b'!Y$5</f>
        <v>22971.050975456259</v>
      </c>
      <c r="Z111" s="121">
        <f>'Table S6b'!V111/'Table S7b'!Z$5</f>
        <v>6.3032873296909889E-2</v>
      </c>
      <c r="AA111" s="121">
        <f>'Table S6b'!W111/'Table S7b'!AA$5</f>
        <v>1.6386240307776339</v>
      </c>
      <c r="AB111" s="121">
        <f>'Table S6b'!X111/'Table S7b'!AB$5</f>
        <v>17.621145374449338</v>
      </c>
      <c r="AC111" s="121">
        <f>'Table S6b'!Y111/'Table S7b'!AC$5</f>
        <v>22.920737968268689</v>
      </c>
      <c r="AD111" s="7"/>
    </row>
    <row r="112" spans="1:30">
      <c r="A112" s="89">
        <v>105</v>
      </c>
      <c r="B112" s="87" t="s">
        <v>126</v>
      </c>
      <c r="C112" s="120" t="s">
        <v>633</v>
      </c>
      <c r="D112" s="89" t="s">
        <v>218</v>
      </c>
      <c r="E112" s="120" t="s">
        <v>999</v>
      </c>
      <c r="F112" s="121">
        <f>'Table S6b'!B112/'Table S7b'!F$5</f>
        <v>11.158531927894897</v>
      </c>
      <c r="G112" s="121">
        <f>'Table S6b'!C112/'Table S7b'!G$5</f>
        <v>1.4949151062808257</v>
      </c>
      <c r="H112" s="121">
        <f>'Table S6b'!D112/'Table S7b'!H$5</f>
        <v>2079.3461655973115</v>
      </c>
      <c r="I112" s="121">
        <f>'Table S6b'!E112/'Table S7b'!I$5</f>
        <v>15269.373513352413</v>
      </c>
      <c r="J112" s="121">
        <f>'Table S6b'!F112/'Table S7b'!J$5</f>
        <v>12.885684884132864</v>
      </c>
      <c r="K112" s="121">
        <f>'Table S6b'!G112/'Table S7b'!K$5</f>
        <v>11.624044052308617</v>
      </c>
      <c r="L112" s="121">
        <f>'Table S6b'!H112/'Table S7b'!L$5</f>
        <v>607.96468715326353</v>
      </c>
      <c r="M112" s="121">
        <f>'Table S6b'!I112/'Table S7b'!M$5</f>
        <v>1.1367609400247574</v>
      </c>
      <c r="N112" s="121">
        <f>'Table S6b'!J112/'Table S7b'!N$5</f>
        <v>2.9109213724943208</v>
      </c>
      <c r="O112" s="121">
        <f>'Table S6b'!K112/'Table S7b'!O$5</f>
        <v>184.21083957289275</v>
      </c>
      <c r="P112" s="121">
        <f>'Table S6b'!L112/'Table S7b'!P$5</f>
        <v>2.7312271183567076</v>
      </c>
      <c r="Q112" s="121">
        <f>'Table S6b'!M112/'Table S7b'!Q$5</f>
        <v>0.55873003490843853</v>
      </c>
      <c r="R112" s="121">
        <f>'Table S6b'!N112/'Table S7b'!R$5</f>
        <v>0.52498734558189797</v>
      </c>
      <c r="S112" s="121">
        <f>'Table S6b'!O112/'Table S7b'!S$5</f>
        <v>1.5005892366112348</v>
      </c>
      <c r="T112" s="121">
        <f>'Table S6b'!P112/'Table S7b'!T$5</f>
        <v>3.3717428309545641</v>
      </c>
      <c r="U112" s="121">
        <f>'Table S6b'!Q112/'Table S7b'!U$5</f>
        <v>51.305186373357778</v>
      </c>
      <c r="V112" s="121">
        <f>'Table S6b'!R112/'Table S7b'!V$5</f>
        <v>8.4297811106414711E-2</v>
      </c>
      <c r="W112" s="121">
        <f>'Table S6b'!S112/'Table S7b'!W$5</f>
        <v>0.48120989917506879</v>
      </c>
      <c r="X112" s="121">
        <f>'Table S6b'!T112/'Table S7b'!X$5</f>
        <v>2.4551525468115751</v>
      </c>
      <c r="Y112" s="121">
        <f>'Table S6b'!U112/'Table S7b'!Y$5</f>
        <v>551.32905591200733</v>
      </c>
      <c r="Z112" s="121">
        <f>'Table S6b'!V112/'Table S7b'!Z$5</f>
        <v>1.0873563084180353E-2</v>
      </c>
      <c r="AA112" s="121">
        <f>'Table S6b'!W112/'Table S7b'!AA$5</f>
        <v>0.28535357902564723</v>
      </c>
      <c r="AB112" s="121">
        <f>'Table S6b'!X112/'Table S7b'!AB$5</f>
        <v>2.3423973928098585</v>
      </c>
      <c r="AC112" s="121">
        <f>'Table S6b'!Y112/'Table S7b'!AC$5</f>
        <v>4.7035554054705973</v>
      </c>
      <c r="AD112" s="7"/>
    </row>
    <row r="113" spans="1:30">
      <c r="A113" s="89">
        <v>106</v>
      </c>
      <c r="B113" s="120">
        <v>124915</v>
      </c>
      <c r="C113" s="120" t="s">
        <v>633</v>
      </c>
      <c r="D113" s="89" t="s">
        <v>218</v>
      </c>
      <c r="E113" s="120" t="s">
        <v>1000</v>
      </c>
      <c r="F113" s="117" t="s">
        <v>862</v>
      </c>
      <c r="G113" s="117" t="s">
        <v>862</v>
      </c>
      <c r="H113" s="117" t="s">
        <v>862</v>
      </c>
      <c r="I113" s="117" t="s">
        <v>862</v>
      </c>
      <c r="J113" s="117" t="s">
        <v>862</v>
      </c>
      <c r="K113" s="117" t="s">
        <v>862</v>
      </c>
      <c r="L113" s="117" t="s">
        <v>862</v>
      </c>
      <c r="M113" s="117" t="s">
        <v>862</v>
      </c>
      <c r="N113" s="117" t="s">
        <v>862</v>
      </c>
      <c r="O113" s="117" t="s">
        <v>862</v>
      </c>
      <c r="P113" s="117" t="s">
        <v>862</v>
      </c>
      <c r="Q113" s="117" t="s">
        <v>862</v>
      </c>
      <c r="R113" s="117" t="s">
        <v>862</v>
      </c>
      <c r="S113" s="117" t="s">
        <v>862</v>
      </c>
      <c r="T113" s="117" t="s">
        <v>862</v>
      </c>
      <c r="U113" s="117" t="s">
        <v>862</v>
      </c>
      <c r="V113" s="117" t="s">
        <v>862</v>
      </c>
      <c r="W113" s="117" t="s">
        <v>862</v>
      </c>
      <c r="X113" s="117" t="s">
        <v>862</v>
      </c>
      <c r="Y113" s="117" t="s">
        <v>862</v>
      </c>
      <c r="Z113" s="117" t="s">
        <v>862</v>
      </c>
      <c r="AA113" s="117" t="s">
        <v>862</v>
      </c>
      <c r="AB113" s="117" t="s">
        <v>862</v>
      </c>
      <c r="AC113" s="117" t="s">
        <v>862</v>
      </c>
      <c r="AD113" s="7"/>
    </row>
    <row r="114" spans="1:30">
      <c r="A114" s="89">
        <v>107</v>
      </c>
      <c r="B114" s="120">
        <v>124916</v>
      </c>
      <c r="C114" s="120" t="s">
        <v>633</v>
      </c>
      <c r="D114" s="89" t="s">
        <v>218</v>
      </c>
      <c r="E114" s="120" t="s">
        <v>1000</v>
      </c>
      <c r="F114" s="117" t="s">
        <v>862</v>
      </c>
      <c r="G114" s="117" t="s">
        <v>862</v>
      </c>
      <c r="H114" s="117" t="s">
        <v>862</v>
      </c>
      <c r="I114" s="117" t="s">
        <v>862</v>
      </c>
      <c r="J114" s="117" t="s">
        <v>862</v>
      </c>
      <c r="K114" s="117" t="s">
        <v>862</v>
      </c>
      <c r="L114" s="117" t="s">
        <v>862</v>
      </c>
      <c r="M114" s="117" t="s">
        <v>862</v>
      </c>
      <c r="N114" s="117" t="s">
        <v>862</v>
      </c>
      <c r="O114" s="117" t="s">
        <v>862</v>
      </c>
      <c r="P114" s="117" t="s">
        <v>862</v>
      </c>
      <c r="Q114" s="117" t="s">
        <v>862</v>
      </c>
      <c r="R114" s="117" t="s">
        <v>862</v>
      </c>
      <c r="S114" s="117" t="s">
        <v>862</v>
      </c>
      <c r="T114" s="117" t="s">
        <v>862</v>
      </c>
      <c r="U114" s="117" t="s">
        <v>862</v>
      </c>
      <c r="V114" s="117" t="s">
        <v>862</v>
      </c>
      <c r="W114" s="117" t="s">
        <v>862</v>
      </c>
      <c r="X114" s="117" t="s">
        <v>862</v>
      </c>
      <c r="Y114" s="117" t="s">
        <v>862</v>
      </c>
      <c r="Z114" s="117" t="s">
        <v>862</v>
      </c>
      <c r="AA114" s="117" t="s">
        <v>862</v>
      </c>
      <c r="AB114" s="117" t="s">
        <v>862</v>
      </c>
      <c r="AC114" s="117" t="s">
        <v>862</v>
      </c>
      <c r="AD114" s="7"/>
    </row>
    <row r="115" spans="1:30">
      <c r="A115" s="89">
        <v>108</v>
      </c>
      <c r="B115" s="120">
        <v>124917</v>
      </c>
      <c r="C115" s="120" t="s">
        <v>633</v>
      </c>
      <c r="D115" s="89" t="s">
        <v>218</v>
      </c>
      <c r="E115" s="120" t="s">
        <v>1000</v>
      </c>
      <c r="F115" s="117" t="s">
        <v>862</v>
      </c>
      <c r="G115" s="117" t="s">
        <v>862</v>
      </c>
      <c r="H115" s="117" t="s">
        <v>862</v>
      </c>
      <c r="I115" s="117" t="s">
        <v>862</v>
      </c>
      <c r="J115" s="117" t="s">
        <v>862</v>
      </c>
      <c r="K115" s="117" t="s">
        <v>862</v>
      </c>
      <c r="L115" s="117" t="s">
        <v>862</v>
      </c>
      <c r="M115" s="117" t="s">
        <v>862</v>
      </c>
      <c r="N115" s="117" t="s">
        <v>862</v>
      </c>
      <c r="O115" s="117" t="s">
        <v>862</v>
      </c>
      <c r="P115" s="117" t="s">
        <v>862</v>
      </c>
      <c r="Q115" s="117" t="s">
        <v>862</v>
      </c>
      <c r="R115" s="117" t="s">
        <v>862</v>
      </c>
      <c r="S115" s="117" t="s">
        <v>862</v>
      </c>
      <c r="T115" s="117" t="s">
        <v>862</v>
      </c>
      <c r="U115" s="117" t="s">
        <v>862</v>
      </c>
      <c r="V115" s="117" t="s">
        <v>862</v>
      </c>
      <c r="W115" s="117" t="s">
        <v>862</v>
      </c>
      <c r="X115" s="117" t="s">
        <v>862</v>
      </c>
      <c r="Y115" s="117" t="s">
        <v>862</v>
      </c>
      <c r="Z115" s="117" t="s">
        <v>862</v>
      </c>
      <c r="AA115" s="117" t="s">
        <v>862</v>
      </c>
      <c r="AB115" s="117" t="s">
        <v>862</v>
      </c>
      <c r="AC115" s="117" t="s">
        <v>862</v>
      </c>
      <c r="AD115" s="7"/>
    </row>
    <row r="116" spans="1:30">
      <c r="A116" s="89">
        <v>109</v>
      </c>
      <c r="B116" s="120">
        <v>124918</v>
      </c>
      <c r="C116" s="120" t="s">
        <v>633</v>
      </c>
      <c r="D116" s="89" t="s">
        <v>218</v>
      </c>
      <c r="E116" s="120" t="s">
        <v>1000</v>
      </c>
      <c r="F116" s="117" t="s">
        <v>862</v>
      </c>
      <c r="G116" s="117" t="s">
        <v>862</v>
      </c>
      <c r="H116" s="117" t="s">
        <v>862</v>
      </c>
      <c r="I116" s="117" t="s">
        <v>862</v>
      </c>
      <c r="J116" s="117" t="s">
        <v>862</v>
      </c>
      <c r="K116" s="117" t="s">
        <v>862</v>
      </c>
      <c r="L116" s="117" t="s">
        <v>862</v>
      </c>
      <c r="M116" s="117" t="s">
        <v>862</v>
      </c>
      <c r="N116" s="117" t="s">
        <v>862</v>
      </c>
      <c r="O116" s="117" t="s">
        <v>862</v>
      </c>
      <c r="P116" s="117" t="s">
        <v>862</v>
      </c>
      <c r="Q116" s="117" t="s">
        <v>862</v>
      </c>
      <c r="R116" s="117" t="s">
        <v>862</v>
      </c>
      <c r="S116" s="117" t="s">
        <v>862</v>
      </c>
      <c r="T116" s="117" t="s">
        <v>862</v>
      </c>
      <c r="U116" s="117" t="s">
        <v>862</v>
      </c>
      <c r="V116" s="117" t="s">
        <v>862</v>
      </c>
      <c r="W116" s="117" t="s">
        <v>862</v>
      </c>
      <c r="X116" s="117" t="s">
        <v>862</v>
      </c>
      <c r="Y116" s="117" t="s">
        <v>862</v>
      </c>
      <c r="Z116" s="117" t="s">
        <v>862</v>
      </c>
      <c r="AA116" s="117" t="s">
        <v>862</v>
      </c>
      <c r="AB116" s="117" t="s">
        <v>862</v>
      </c>
      <c r="AC116" s="117" t="s">
        <v>862</v>
      </c>
      <c r="AD116" s="7"/>
    </row>
    <row r="117" spans="1:30">
      <c r="A117" s="89">
        <v>110</v>
      </c>
      <c r="B117" s="120">
        <v>124919</v>
      </c>
      <c r="C117" s="120" t="s">
        <v>633</v>
      </c>
      <c r="D117" s="89" t="s">
        <v>218</v>
      </c>
      <c r="E117" s="120" t="s">
        <v>1000</v>
      </c>
      <c r="F117" s="117" t="s">
        <v>862</v>
      </c>
      <c r="G117" s="117" t="s">
        <v>862</v>
      </c>
      <c r="H117" s="117" t="s">
        <v>862</v>
      </c>
      <c r="I117" s="117" t="s">
        <v>862</v>
      </c>
      <c r="J117" s="117" t="s">
        <v>862</v>
      </c>
      <c r="K117" s="117" t="s">
        <v>862</v>
      </c>
      <c r="L117" s="117" t="s">
        <v>862</v>
      </c>
      <c r="M117" s="117" t="s">
        <v>862</v>
      </c>
      <c r="N117" s="117" t="s">
        <v>862</v>
      </c>
      <c r="O117" s="117" t="s">
        <v>862</v>
      </c>
      <c r="P117" s="117" t="s">
        <v>862</v>
      </c>
      <c r="Q117" s="117" t="s">
        <v>862</v>
      </c>
      <c r="R117" s="117" t="s">
        <v>862</v>
      </c>
      <c r="S117" s="117" t="s">
        <v>862</v>
      </c>
      <c r="T117" s="117" t="s">
        <v>862</v>
      </c>
      <c r="U117" s="117" t="s">
        <v>862</v>
      </c>
      <c r="V117" s="117" t="s">
        <v>862</v>
      </c>
      <c r="W117" s="117" t="s">
        <v>862</v>
      </c>
      <c r="X117" s="117" t="s">
        <v>862</v>
      </c>
      <c r="Y117" s="117" t="s">
        <v>862</v>
      </c>
      <c r="Z117" s="117" t="s">
        <v>862</v>
      </c>
      <c r="AA117" s="117" t="s">
        <v>862</v>
      </c>
      <c r="AB117" s="117" t="s">
        <v>862</v>
      </c>
      <c r="AC117" s="117" t="s">
        <v>862</v>
      </c>
      <c r="AD117" s="7"/>
    </row>
    <row r="118" spans="1:30">
      <c r="A118" s="89">
        <v>111</v>
      </c>
      <c r="B118" s="120">
        <v>124920</v>
      </c>
      <c r="C118" s="120" t="s">
        <v>633</v>
      </c>
      <c r="D118" s="89" t="s">
        <v>218</v>
      </c>
      <c r="E118" s="120" t="s">
        <v>1000</v>
      </c>
      <c r="F118" s="117" t="s">
        <v>862</v>
      </c>
      <c r="G118" s="117" t="s">
        <v>862</v>
      </c>
      <c r="H118" s="117" t="s">
        <v>862</v>
      </c>
      <c r="I118" s="117" t="s">
        <v>862</v>
      </c>
      <c r="J118" s="117" t="s">
        <v>862</v>
      </c>
      <c r="K118" s="117" t="s">
        <v>862</v>
      </c>
      <c r="L118" s="117" t="s">
        <v>862</v>
      </c>
      <c r="M118" s="117" t="s">
        <v>862</v>
      </c>
      <c r="N118" s="117" t="s">
        <v>862</v>
      </c>
      <c r="O118" s="117" t="s">
        <v>862</v>
      </c>
      <c r="P118" s="117" t="s">
        <v>862</v>
      </c>
      <c r="Q118" s="117" t="s">
        <v>862</v>
      </c>
      <c r="R118" s="117" t="s">
        <v>862</v>
      </c>
      <c r="S118" s="117" t="s">
        <v>862</v>
      </c>
      <c r="T118" s="117" t="s">
        <v>862</v>
      </c>
      <c r="U118" s="117" t="s">
        <v>862</v>
      </c>
      <c r="V118" s="117" t="s">
        <v>862</v>
      </c>
      <c r="W118" s="117" t="s">
        <v>862</v>
      </c>
      <c r="X118" s="117" t="s">
        <v>862</v>
      </c>
      <c r="Y118" s="117" t="s">
        <v>862</v>
      </c>
      <c r="Z118" s="117" t="s">
        <v>862</v>
      </c>
      <c r="AA118" s="117" t="s">
        <v>862</v>
      </c>
      <c r="AB118" s="117" t="s">
        <v>862</v>
      </c>
      <c r="AC118" s="117" t="s">
        <v>862</v>
      </c>
      <c r="AD118" s="7"/>
    </row>
    <row r="119" spans="1:30">
      <c r="A119" s="89">
        <v>112</v>
      </c>
      <c r="B119" s="120">
        <v>124925</v>
      </c>
      <c r="C119" s="120" t="s">
        <v>633</v>
      </c>
      <c r="D119" s="89" t="s">
        <v>218</v>
      </c>
      <c r="E119" s="120" t="s">
        <v>1000</v>
      </c>
      <c r="F119" s="117" t="s">
        <v>862</v>
      </c>
      <c r="G119" s="117" t="s">
        <v>862</v>
      </c>
      <c r="H119" s="117" t="s">
        <v>862</v>
      </c>
      <c r="I119" s="117" t="s">
        <v>862</v>
      </c>
      <c r="J119" s="117" t="s">
        <v>862</v>
      </c>
      <c r="K119" s="117" t="s">
        <v>862</v>
      </c>
      <c r="L119" s="117" t="s">
        <v>862</v>
      </c>
      <c r="M119" s="117" t="s">
        <v>862</v>
      </c>
      <c r="N119" s="117" t="s">
        <v>862</v>
      </c>
      <c r="O119" s="117" t="s">
        <v>862</v>
      </c>
      <c r="P119" s="117" t="s">
        <v>862</v>
      </c>
      <c r="Q119" s="117" t="s">
        <v>862</v>
      </c>
      <c r="R119" s="117" t="s">
        <v>862</v>
      </c>
      <c r="S119" s="117" t="s">
        <v>862</v>
      </c>
      <c r="T119" s="117" t="s">
        <v>862</v>
      </c>
      <c r="U119" s="117" t="s">
        <v>862</v>
      </c>
      <c r="V119" s="117" t="s">
        <v>862</v>
      </c>
      <c r="W119" s="117" t="s">
        <v>862</v>
      </c>
      <c r="X119" s="117" t="s">
        <v>862</v>
      </c>
      <c r="Y119" s="117" t="s">
        <v>862</v>
      </c>
      <c r="Z119" s="117" t="s">
        <v>862</v>
      </c>
      <c r="AA119" s="117" t="s">
        <v>862</v>
      </c>
      <c r="AB119" s="117" t="s">
        <v>862</v>
      </c>
      <c r="AC119" s="117" t="s">
        <v>862</v>
      </c>
      <c r="AD119" s="7"/>
    </row>
    <row r="120" spans="1:30">
      <c r="A120" s="89">
        <v>113</v>
      </c>
      <c r="B120" s="120">
        <v>124926</v>
      </c>
      <c r="C120" s="120" t="s">
        <v>633</v>
      </c>
      <c r="D120" s="89" t="s">
        <v>218</v>
      </c>
      <c r="E120" s="120" t="s">
        <v>1000</v>
      </c>
      <c r="F120" s="117" t="s">
        <v>862</v>
      </c>
      <c r="G120" s="117" t="s">
        <v>862</v>
      </c>
      <c r="H120" s="117" t="s">
        <v>862</v>
      </c>
      <c r="I120" s="117" t="s">
        <v>862</v>
      </c>
      <c r="J120" s="117" t="s">
        <v>862</v>
      </c>
      <c r="K120" s="117" t="s">
        <v>862</v>
      </c>
      <c r="L120" s="117" t="s">
        <v>862</v>
      </c>
      <c r="M120" s="117" t="s">
        <v>862</v>
      </c>
      <c r="N120" s="117" t="s">
        <v>862</v>
      </c>
      <c r="O120" s="117" t="s">
        <v>862</v>
      </c>
      <c r="P120" s="117" t="s">
        <v>862</v>
      </c>
      <c r="Q120" s="117" t="s">
        <v>862</v>
      </c>
      <c r="R120" s="117" t="s">
        <v>862</v>
      </c>
      <c r="S120" s="117" t="s">
        <v>862</v>
      </c>
      <c r="T120" s="117" t="s">
        <v>862</v>
      </c>
      <c r="U120" s="117" t="s">
        <v>862</v>
      </c>
      <c r="V120" s="117" t="s">
        <v>862</v>
      </c>
      <c r="W120" s="117" t="s">
        <v>862</v>
      </c>
      <c r="X120" s="117" t="s">
        <v>862</v>
      </c>
      <c r="Y120" s="117" t="s">
        <v>862</v>
      </c>
      <c r="Z120" s="117" t="s">
        <v>862</v>
      </c>
      <c r="AA120" s="117" t="s">
        <v>862</v>
      </c>
      <c r="AB120" s="117" t="s">
        <v>862</v>
      </c>
      <c r="AC120" s="117" t="s">
        <v>862</v>
      </c>
      <c r="AD120" s="7"/>
    </row>
    <row r="121" spans="1:30">
      <c r="A121" s="89">
        <v>114</v>
      </c>
      <c r="B121" s="120">
        <v>124927</v>
      </c>
      <c r="C121" s="120" t="s">
        <v>633</v>
      </c>
      <c r="D121" s="89" t="s">
        <v>218</v>
      </c>
      <c r="E121" s="120" t="s">
        <v>1000</v>
      </c>
      <c r="F121" s="117" t="s">
        <v>862</v>
      </c>
      <c r="G121" s="117" t="s">
        <v>862</v>
      </c>
      <c r="H121" s="117" t="s">
        <v>862</v>
      </c>
      <c r="I121" s="117" t="s">
        <v>862</v>
      </c>
      <c r="J121" s="117" t="s">
        <v>862</v>
      </c>
      <c r="K121" s="117" t="s">
        <v>862</v>
      </c>
      <c r="L121" s="117" t="s">
        <v>862</v>
      </c>
      <c r="M121" s="117" t="s">
        <v>862</v>
      </c>
      <c r="N121" s="117" t="s">
        <v>862</v>
      </c>
      <c r="O121" s="117" t="s">
        <v>862</v>
      </c>
      <c r="P121" s="117" t="s">
        <v>862</v>
      </c>
      <c r="Q121" s="117" t="s">
        <v>862</v>
      </c>
      <c r="R121" s="117" t="s">
        <v>862</v>
      </c>
      <c r="S121" s="117" t="s">
        <v>862</v>
      </c>
      <c r="T121" s="117" t="s">
        <v>862</v>
      </c>
      <c r="U121" s="117" t="s">
        <v>862</v>
      </c>
      <c r="V121" s="117" t="s">
        <v>862</v>
      </c>
      <c r="W121" s="117" t="s">
        <v>862</v>
      </c>
      <c r="X121" s="117" t="s">
        <v>862</v>
      </c>
      <c r="Y121" s="117" t="s">
        <v>862</v>
      </c>
      <c r="Z121" s="117" t="s">
        <v>862</v>
      </c>
      <c r="AA121" s="117" t="s">
        <v>862</v>
      </c>
      <c r="AB121" s="117" t="s">
        <v>862</v>
      </c>
      <c r="AC121" s="117" t="s">
        <v>862</v>
      </c>
      <c r="AD121" s="7"/>
    </row>
    <row r="122" spans="1:30">
      <c r="A122" s="89">
        <v>115</v>
      </c>
      <c r="B122" s="120">
        <v>124928</v>
      </c>
      <c r="C122" s="120" t="s">
        <v>633</v>
      </c>
      <c r="D122" s="89" t="s">
        <v>218</v>
      </c>
      <c r="E122" s="120" t="s">
        <v>1000</v>
      </c>
      <c r="F122" s="117" t="s">
        <v>862</v>
      </c>
      <c r="G122" s="117" t="s">
        <v>862</v>
      </c>
      <c r="H122" s="117" t="s">
        <v>862</v>
      </c>
      <c r="I122" s="117" t="s">
        <v>862</v>
      </c>
      <c r="J122" s="117" t="s">
        <v>862</v>
      </c>
      <c r="K122" s="117" t="s">
        <v>862</v>
      </c>
      <c r="L122" s="117" t="s">
        <v>862</v>
      </c>
      <c r="M122" s="117" t="s">
        <v>862</v>
      </c>
      <c r="N122" s="117" t="s">
        <v>862</v>
      </c>
      <c r="O122" s="117" t="s">
        <v>862</v>
      </c>
      <c r="P122" s="117" t="s">
        <v>862</v>
      </c>
      <c r="Q122" s="117" t="s">
        <v>862</v>
      </c>
      <c r="R122" s="117" t="s">
        <v>862</v>
      </c>
      <c r="S122" s="117" t="s">
        <v>862</v>
      </c>
      <c r="T122" s="117" t="s">
        <v>862</v>
      </c>
      <c r="U122" s="117" t="s">
        <v>862</v>
      </c>
      <c r="V122" s="117" t="s">
        <v>862</v>
      </c>
      <c r="W122" s="117" t="s">
        <v>862</v>
      </c>
      <c r="X122" s="117" t="s">
        <v>862</v>
      </c>
      <c r="Y122" s="117" t="s">
        <v>862</v>
      </c>
      <c r="Z122" s="117" t="s">
        <v>862</v>
      </c>
      <c r="AA122" s="117" t="s">
        <v>862</v>
      </c>
      <c r="AB122" s="117" t="s">
        <v>862</v>
      </c>
      <c r="AC122" s="117" t="s">
        <v>862</v>
      </c>
      <c r="AD122" s="7"/>
    </row>
    <row r="123" spans="1:30">
      <c r="A123" s="89">
        <v>116</v>
      </c>
      <c r="B123" s="120">
        <v>124929</v>
      </c>
      <c r="C123" s="120" t="s">
        <v>633</v>
      </c>
      <c r="D123" s="89" t="s">
        <v>218</v>
      </c>
      <c r="E123" s="120" t="s">
        <v>1000</v>
      </c>
      <c r="F123" s="117" t="s">
        <v>862</v>
      </c>
      <c r="G123" s="117" t="s">
        <v>862</v>
      </c>
      <c r="H123" s="117" t="s">
        <v>862</v>
      </c>
      <c r="I123" s="117" t="s">
        <v>862</v>
      </c>
      <c r="J123" s="117" t="s">
        <v>862</v>
      </c>
      <c r="K123" s="117" t="s">
        <v>862</v>
      </c>
      <c r="L123" s="117" t="s">
        <v>862</v>
      </c>
      <c r="M123" s="117" t="s">
        <v>862</v>
      </c>
      <c r="N123" s="117" t="s">
        <v>862</v>
      </c>
      <c r="O123" s="117" t="s">
        <v>862</v>
      </c>
      <c r="P123" s="117" t="s">
        <v>862</v>
      </c>
      <c r="Q123" s="117" t="s">
        <v>862</v>
      </c>
      <c r="R123" s="117" t="s">
        <v>862</v>
      </c>
      <c r="S123" s="117" t="s">
        <v>862</v>
      </c>
      <c r="T123" s="117" t="s">
        <v>862</v>
      </c>
      <c r="U123" s="117" t="s">
        <v>862</v>
      </c>
      <c r="V123" s="117" t="s">
        <v>862</v>
      </c>
      <c r="W123" s="117" t="s">
        <v>862</v>
      </c>
      <c r="X123" s="117" t="s">
        <v>862</v>
      </c>
      <c r="Y123" s="117" t="s">
        <v>862</v>
      </c>
      <c r="Z123" s="117" t="s">
        <v>862</v>
      </c>
      <c r="AA123" s="117" t="s">
        <v>862</v>
      </c>
      <c r="AB123" s="117" t="s">
        <v>862</v>
      </c>
      <c r="AC123" s="117" t="s">
        <v>862</v>
      </c>
      <c r="AD123" s="7"/>
    </row>
    <row r="124" spans="1:30">
      <c r="A124" s="89">
        <v>117</v>
      </c>
      <c r="B124" s="120">
        <v>124930</v>
      </c>
      <c r="C124" s="120" t="s">
        <v>633</v>
      </c>
      <c r="D124" s="89" t="s">
        <v>218</v>
      </c>
      <c r="E124" s="120" t="s">
        <v>1000</v>
      </c>
      <c r="F124" s="117" t="s">
        <v>862</v>
      </c>
      <c r="G124" s="117" t="s">
        <v>862</v>
      </c>
      <c r="H124" s="117" t="s">
        <v>862</v>
      </c>
      <c r="I124" s="117" t="s">
        <v>862</v>
      </c>
      <c r="J124" s="117" t="s">
        <v>862</v>
      </c>
      <c r="K124" s="117" t="s">
        <v>862</v>
      </c>
      <c r="L124" s="117" t="s">
        <v>862</v>
      </c>
      <c r="M124" s="117" t="s">
        <v>862</v>
      </c>
      <c r="N124" s="117" t="s">
        <v>862</v>
      </c>
      <c r="O124" s="117" t="s">
        <v>862</v>
      </c>
      <c r="P124" s="117" t="s">
        <v>862</v>
      </c>
      <c r="Q124" s="117" t="s">
        <v>862</v>
      </c>
      <c r="R124" s="117" t="s">
        <v>862</v>
      </c>
      <c r="S124" s="117" t="s">
        <v>862</v>
      </c>
      <c r="T124" s="117" t="s">
        <v>862</v>
      </c>
      <c r="U124" s="117" t="s">
        <v>862</v>
      </c>
      <c r="V124" s="117" t="s">
        <v>862</v>
      </c>
      <c r="W124" s="117" t="s">
        <v>862</v>
      </c>
      <c r="X124" s="117" t="s">
        <v>862</v>
      </c>
      <c r="Y124" s="117" t="s">
        <v>862</v>
      </c>
      <c r="Z124" s="117" t="s">
        <v>862</v>
      </c>
      <c r="AA124" s="117" t="s">
        <v>862</v>
      </c>
      <c r="AB124" s="117" t="s">
        <v>862</v>
      </c>
      <c r="AC124" s="117" t="s">
        <v>862</v>
      </c>
      <c r="AD124" s="7"/>
    </row>
    <row r="126" spans="1:30" customFormat="1" ht="15">
      <c r="A126" s="1"/>
      <c r="C126" s="1"/>
      <c r="D126" s="214" t="s">
        <v>921</v>
      </c>
      <c r="E126" t="s">
        <v>384</v>
      </c>
      <c r="F126" s="212">
        <f t="shared" ref="F126:U126" si="0">MIN(F7:F124)</f>
        <v>0.53380170127768023</v>
      </c>
      <c r="G126" s="212">
        <f t="shared" si="0"/>
        <v>0.50674262886268262</v>
      </c>
      <c r="H126" s="212">
        <f t="shared" si="0"/>
        <v>1448.6015589179276</v>
      </c>
      <c r="I126" s="212">
        <f t="shared" si="0"/>
        <v>6548.6446211740413</v>
      </c>
      <c r="J126" s="212">
        <f t="shared" si="0"/>
        <v>0</v>
      </c>
      <c r="K126" s="212">
        <f t="shared" si="0"/>
        <v>3.1941347798689059</v>
      </c>
      <c r="L126" s="143">
        <f t="shared" si="0"/>
        <v>51.507772991196859</v>
      </c>
      <c r="M126" s="143">
        <f t="shared" si="0"/>
        <v>0.1234686849871357</v>
      </c>
      <c r="N126" s="212">
        <f t="shared" si="0"/>
        <v>0.40922599198621329</v>
      </c>
      <c r="O126" s="143">
        <f t="shared" si="0"/>
        <v>12.708348006626714</v>
      </c>
      <c r="P126" s="143">
        <f t="shared" si="0"/>
        <v>0.3111462789855558</v>
      </c>
      <c r="Q126" s="143">
        <f t="shared" si="0"/>
        <v>0.55873003490843853</v>
      </c>
      <c r="R126" s="143">
        <f t="shared" si="0"/>
        <v>0.20555349093976341</v>
      </c>
      <c r="S126" s="143">
        <f t="shared" si="0"/>
        <v>0</v>
      </c>
      <c r="T126" s="143">
        <f t="shared" si="0"/>
        <v>0.85900110442999145</v>
      </c>
      <c r="U126" s="143">
        <f t="shared" si="0"/>
        <v>11.514705280811553</v>
      </c>
      <c r="V126" s="143">
        <f>MIN(V7:V124)</f>
        <v>6.6717242640926724E-2</v>
      </c>
      <c r="W126" s="143">
        <f t="shared" ref="W126:AC126" si="1">MIN(W7:W124)</f>
        <v>0.22985133020344287</v>
      </c>
      <c r="X126" s="143">
        <f t="shared" si="1"/>
        <v>0.18699343769904575</v>
      </c>
      <c r="Y126" s="143">
        <f t="shared" si="1"/>
        <v>357.62344623104116</v>
      </c>
      <c r="Z126" s="143">
        <f t="shared" si="1"/>
        <v>4.4254979754580637E-3</v>
      </c>
      <c r="AA126" s="143">
        <f t="shared" si="1"/>
        <v>0.17544304241627953</v>
      </c>
      <c r="AB126" s="143">
        <f t="shared" si="1"/>
        <v>1.4234712034071471</v>
      </c>
      <c r="AC126" s="143">
        <f t="shared" si="1"/>
        <v>1.1256056247654989</v>
      </c>
    </row>
    <row r="127" spans="1:30" customFormat="1" ht="15">
      <c r="A127" s="1"/>
      <c r="C127" s="1"/>
      <c r="D127" s="214" t="s">
        <v>922</v>
      </c>
      <c r="E127" t="s">
        <v>392</v>
      </c>
      <c r="F127" s="212">
        <f t="shared" ref="F127:U127" si="2">MAX(F7:F124)</f>
        <v>62.609361329833767</v>
      </c>
      <c r="G127" s="212">
        <f t="shared" si="2"/>
        <v>263.82357710394029</v>
      </c>
      <c r="H127" s="212">
        <f t="shared" si="2"/>
        <v>269127.32026143797</v>
      </c>
      <c r="I127" s="212">
        <f t="shared" si="2"/>
        <v>229223.20564333614</v>
      </c>
      <c r="J127" s="212">
        <f t="shared" si="2"/>
        <v>424.37403403481471</v>
      </c>
      <c r="K127" s="212">
        <f t="shared" si="2"/>
        <v>248.87681484807666</v>
      </c>
      <c r="L127" s="143">
        <f t="shared" si="2"/>
        <v>81952.528379772964</v>
      </c>
      <c r="M127" s="143">
        <f t="shared" si="2"/>
        <v>87.198302001212866</v>
      </c>
      <c r="N127" s="212">
        <f t="shared" si="2"/>
        <v>526.35428430265381</v>
      </c>
      <c r="O127" s="143">
        <f t="shared" si="2"/>
        <v>14978.354978354981</v>
      </c>
      <c r="P127" s="143">
        <f t="shared" si="2"/>
        <v>355.58200158676186</v>
      </c>
      <c r="Q127" s="143">
        <f t="shared" si="2"/>
        <v>100.3601680784366</v>
      </c>
      <c r="R127" s="143">
        <f t="shared" si="2"/>
        <v>100.42142230026339</v>
      </c>
      <c r="S127" s="143">
        <f t="shared" si="2"/>
        <v>461.35574229691872</v>
      </c>
      <c r="T127" s="143">
        <f t="shared" si="2"/>
        <v>1977.3109243697486</v>
      </c>
      <c r="U127" s="143">
        <f t="shared" si="2"/>
        <v>7961.6830065359491</v>
      </c>
      <c r="V127" s="143">
        <f>MAX(V7:V124)</f>
        <v>54.981204917200031</v>
      </c>
      <c r="W127" s="143">
        <f t="shared" ref="W127:AC127" si="3">MAX(W7:W124)</f>
        <v>24.697313658721146</v>
      </c>
      <c r="X127" s="143">
        <f t="shared" si="3"/>
        <v>1700.8403361344538</v>
      </c>
      <c r="Y127" s="143">
        <f t="shared" si="3"/>
        <v>221068.62745098042</v>
      </c>
      <c r="Z127" s="143">
        <f t="shared" si="3"/>
        <v>1.6529286873985263</v>
      </c>
      <c r="AA127" s="143">
        <f t="shared" si="3"/>
        <v>31.187569367369594</v>
      </c>
      <c r="AB127" s="143">
        <f t="shared" si="3"/>
        <v>1794.1176470588234</v>
      </c>
      <c r="AC127" s="143">
        <f t="shared" si="3"/>
        <v>1011.7647058823532</v>
      </c>
    </row>
    <row r="128" spans="1:30" customFormat="1" ht="15">
      <c r="A128" s="1"/>
      <c r="C128" s="1"/>
      <c r="D128" s="1" t="s">
        <v>385</v>
      </c>
      <c r="E128" t="s">
        <v>385</v>
      </c>
      <c r="F128" s="212">
        <f t="shared" ref="F128:U128" si="4">AVERAGE(F7:F124)</f>
        <v>16.170216116220576</v>
      </c>
      <c r="G128" s="212">
        <f t="shared" si="4"/>
        <v>36.843573655511989</v>
      </c>
      <c r="H128" s="212">
        <f t="shared" si="4"/>
        <v>32712.326322212633</v>
      </c>
      <c r="I128" s="212">
        <f t="shared" si="4"/>
        <v>59898.774676682915</v>
      </c>
      <c r="J128" s="212">
        <f t="shared" si="4"/>
        <v>102.0723791305612</v>
      </c>
      <c r="K128" s="212">
        <f t="shared" si="4"/>
        <v>49.401873919878092</v>
      </c>
      <c r="L128" s="143">
        <f t="shared" si="4"/>
        <v>3266.9052798938901</v>
      </c>
      <c r="M128" s="143">
        <f t="shared" si="4"/>
        <v>5.7787545368561739</v>
      </c>
      <c r="N128" s="212">
        <f t="shared" si="4"/>
        <v>52.296641001608307</v>
      </c>
      <c r="O128" s="143">
        <f t="shared" si="4"/>
        <v>2046.0165366252211</v>
      </c>
      <c r="P128" s="143">
        <f t="shared" si="4"/>
        <v>27.848677769444627</v>
      </c>
      <c r="Q128" s="143">
        <f t="shared" si="4"/>
        <v>11.423619734843957</v>
      </c>
      <c r="R128" s="143">
        <f t="shared" si="4"/>
        <v>4.5685217057347485</v>
      </c>
      <c r="S128" s="143">
        <f t="shared" si="4"/>
        <v>13.554457516805103</v>
      </c>
      <c r="T128" s="143">
        <f t="shared" si="4"/>
        <v>143.07014438680136</v>
      </c>
      <c r="U128" s="143">
        <f t="shared" si="4"/>
        <v>417.94619265197252</v>
      </c>
      <c r="V128" s="143">
        <f>AVERAGE(V7:V124)</f>
        <v>1.4896364674993225</v>
      </c>
      <c r="W128" s="143">
        <f t="shared" ref="W128:AC128" si="5">AVERAGE(W7:W124)</f>
        <v>3.0570812569186687</v>
      </c>
      <c r="X128" s="143">
        <f t="shared" si="5"/>
        <v>30.307803222682075</v>
      </c>
      <c r="Y128" s="143">
        <f t="shared" si="5"/>
        <v>15756.39201885263</v>
      </c>
      <c r="Z128" s="143">
        <f t="shared" si="5"/>
        <v>8.8286104942526408E-2</v>
      </c>
      <c r="AA128" s="143">
        <f t="shared" si="5"/>
        <v>2.5623741934814581</v>
      </c>
      <c r="AB128" s="143">
        <f t="shared" si="5"/>
        <v>73.347352162424016</v>
      </c>
      <c r="AC128" s="143">
        <f t="shared" si="5"/>
        <v>49.16832480927998</v>
      </c>
    </row>
    <row r="129" spans="1:29" customFormat="1" ht="15">
      <c r="A129" s="1"/>
      <c r="C129" s="1"/>
      <c r="D129" s="1" t="s">
        <v>386</v>
      </c>
      <c r="E129" t="s">
        <v>393</v>
      </c>
      <c r="F129" s="212">
        <f t="shared" ref="F129:U129" si="6">MEDIAN(F7:F124)</f>
        <v>11.174187361668604</v>
      </c>
      <c r="G129" s="212">
        <f t="shared" si="6"/>
        <v>21.138463363085393</v>
      </c>
      <c r="H129" s="212">
        <f t="shared" si="6"/>
        <v>13307.621846505308</v>
      </c>
      <c r="I129" s="212">
        <f t="shared" si="6"/>
        <v>45675.941052196242</v>
      </c>
      <c r="J129" s="212">
        <f t="shared" si="6"/>
        <v>81.989345539165711</v>
      </c>
      <c r="K129" s="212">
        <f t="shared" si="6"/>
        <v>35.452864985876623</v>
      </c>
      <c r="L129" s="143">
        <f t="shared" si="6"/>
        <v>1905.000060692342</v>
      </c>
      <c r="M129" s="143">
        <f t="shared" si="6"/>
        <v>3.6967798824464726</v>
      </c>
      <c r="N129" s="212">
        <f t="shared" si="6"/>
        <v>19.406301489396455</v>
      </c>
      <c r="O129" s="143">
        <f t="shared" si="6"/>
        <v>644.15996401505345</v>
      </c>
      <c r="P129" s="143">
        <f t="shared" si="6"/>
        <v>10.027284283381682</v>
      </c>
      <c r="Q129" s="143">
        <f t="shared" si="6"/>
        <v>4.8897360368829279</v>
      </c>
      <c r="R129" s="143">
        <f t="shared" si="6"/>
        <v>2.3483852887490189</v>
      </c>
      <c r="S129" s="143">
        <f t="shared" si="6"/>
        <v>3.1427106212245546</v>
      </c>
      <c r="T129" s="143">
        <f t="shared" si="6"/>
        <v>78.469485629142781</v>
      </c>
      <c r="U129" s="143">
        <f t="shared" si="6"/>
        <v>283.64572338008452</v>
      </c>
      <c r="V129" s="143">
        <f>MEDIAN(V7:V124)</f>
        <v>0.60614945677343757</v>
      </c>
      <c r="W129" s="143">
        <f t="shared" ref="W129:AC129" si="7">MEDIAN(W7:W124)</f>
        <v>2.2667354424575885</v>
      </c>
      <c r="X129" s="143">
        <f t="shared" si="7"/>
        <v>6.9331590685282176</v>
      </c>
      <c r="Y129" s="143">
        <f t="shared" si="7"/>
        <v>8836.2392800554007</v>
      </c>
      <c r="Z129" s="143">
        <f t="shared" si="7"/>
        <v>6.1336580252911208E-2</v>
      </c>
      <c r="AA129" s="143">
        <f t="shared" si="7"/>
        <v>1.6234655493467636</v>
      </c>
      <c r="AB129" s="143">
        <f t="shared" si="7"/>
        <v>37.733701307450154</v>
      </c>
      <c r="AC129" s="143">
        <f t="shared" si="7"/>
        <v>25.353563451311953</v>
      </c>
    </row>
  </sheetData>
  <mergeCells count="1">
    <mergeCell ref="F4:AC4"/>
  </mergeCells>
  <pageMargins left="0.7" right="0.7" top="0.75" bottom="0.75" header="0.3" footer="0.3"/>
  <pageSetup paperSize="3" scale="4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AF0B8-5201-46E4-B80C-F83E8C4027C8}">
  <dimension ref="A1:W41"/>
  <sheetViews>
    <sheetView zoomScale="85" zoomScaleNormal="85" workbookViewId="0">
      <selection activeCell="F22" sqref="F22:F41"/>
    </sheetView>
  </sheetViews>
  <sheetFormatPr defaultRowHeight="15"/>
  <cols>
    <col min="1" max="1" width="17.5703125" customWidth="1"/>
    <col min="2" max="2" width="13.85546875" bestFit="1" customWidth="1"/>
    <col min="3" max="3" width="20.28515625" customWidth="1"/>
    <col min="4" max="4" width="10.5703125" style="1" customWidth="1"/>
    <col min="5" max="5" width="5.5703125" style="1" bestFit="1" customWidth="1"/>
    <col min="6" max="6" width="19.7109375" style="1" bestFit="1" customWidth="1"/>
    <col min="7" max="7" width="11.7109375" customWidth="1"/>
    <col min="8" max="8" width="9.28515625" customWidth="1"/>
    <col min="9" max="9" width="14.85546875" customWidth="1"/>
    <col min="10" max="10" width="12.28515625" customWidth="1"/>
    <col min="11" max="11" width="10.5703125" customWidth="1"/>
    <col min="12" max="12" width="10" customWidth="1"/>
    <col min="13" max="13" width="11.5703125" customWidth="1"/>
    <col min="14" max="14" width="9.28515625" customWidth="1"/>
    <col min="15" max="15" width="11.85546875" customWidth="1"/>
    <col min="16" max="18" width="9.28515625" customWidth="1"/>
    <col min="19" max="19" width="10" customWidth="1"/>
    <col min="20" max="21" width="9.28515625" customWidth="1"/>
    <col min="22" max="22" width="10" bestFit="1" customWidth="1"/>
    <col min="23" max="23" width="11" customWidth="1"/>
    <col min="24" max="25" width="9.28515625" bestFit="1" customWidth="1"/>
  </cols>
  <sheetData>
    <row r="1" spans="1:23">
      <c r="A1" t="s">
        <v>499</v>
      </c>
      <c r="B1" t="s">
        <v>981</v>
      </c>
    </row>
    <row r="3" spans="1:23" ht="15" customHeight="1">
      <c r="A3" s="380" t="s">
        <v>387</v>
      </c>
      <c r="B3" s="379" t="s">
        <v>0</v>
      </c>
      <c r="C3" s="379" t="s">
        <v>317</v>
      </c>
      <c r="D3" s="379" t="s">
        <v>924</v>
      </c>
      <c r="E3" s="379" t="s">
        <v>321</v>
      </c>
      <c r="F3" s="379" t="s">
        <v>380</v>
      </c>
      <c r="G3" s="1" t="s">
        <v>136</v>
      </c>
      <c r="H3" s="1" t="s">
        <v>137</v>
      </c>
      <c r="I3" s="1" t="s">
        <v>151</v>
      </c>
      <c r="J3" s="1" t="s">
        <v>138</v>
      </c>
      <c r="K3" s="1" t="s">
        <v>139</v>
      </c>
      <c r="L3" s="1" t="s">
        <v>140</v>
      </c>
      <c r="M3" s="1" t="s">
        <v>141</v>
      </c>
      <c r="N3" s="1" t="s">
        <v>545</v>
      </c>
      <c r="O3" s="1" t="s">
        <v>143</v>
      </c>
      <c r="P3" s="1" t="s">
        <v>152</v>
      </c>
      <c r="Q3" s="1" t="s">
        <v>144</v>
      </c>
      <c r="R3" s="1" t="s">
        <v>148</v>
      </c>
      <c r="S3" s="1" t="s">
        <v>765</v>
      </c>
      <c r="T3" s="1" t="s">
        <v>146</v>
      </c>
      <c r="U3" s="1" t="s">
        <v>133</v>
      </c>
      <c r="V3" s="1" t="s">
        <v>166</v>
      </c>
      <c r="W3" s="1" t="s">
        <v>432</v>
      </c>
    </row>
    <row r="4" spans="1:23" ht="15" customHeight="1">
      <c r="A4" s="380"/>
      <c r="B4" s="379"/>
      <c r="C4" s="379"/>
      <c r="D4" s="379"/>
      <c r="E4" s="379"/>
      <c r="F4" s="379"/>
      <c r="G4" s="1" t="s">
        <v>562</v>
      </c>
      <c r="H4" s="1" t="s">
        <v>562</v>
      </c>
      <c r="I4" s="1" t="s">
        <v>562</v>
      </c>
      <c r="J4" s="1" t="s">
        <v>562</v>
      </c>
      <c r="K4" s="1" t="s">
        <v>562</v>
      </c>
      <c r="L4" s="1" t="s">
        <v>562</v>
      </c>
      <c r="M4" s="1" t="s">
        <v>562</v>
      </c>
      <c r="N4" s="1" t="s">
        <v>562</v>
      </c>
      <c r="O4" s="1" t="s">
        <v>562</v>
      </c>
      <c r="P4" s="1" t="s">
        <v>562</v>
      </c>
      <c r="Q4" s="1" t="s">
        <v>562</v>
      </c>
      <c r="R4" s="1" t="s">
        <v>562</v>
      </c>
      <c r="S4" s="1" t="s">
        <v>562</v>
      </c>
      <c r="T4" s="1" t="s">
        <v>562</v>
      </c>
      <c r="U4" s="1" t="s">
        <v>562</v>
      </c>
      <c r="V4" s="1" t="s">
        <v>562</v>
      </c>
      <c r="W4" s="1" t="s">
        <v>562</v>
      </c>
    </row>
    <row r="5" spans="1:23">
      <c r="A5" s="1" t="s">
        <v>381</v>
      </c>
      <c r="B5" s="379"/>
      <c r="C5" s="379"/>
      <c r="D5" s="379"/>
      <c r="E5" s="379"/>
      <c r="F5" s="379"/>
    </row>
    <row r="6" spans="1:23">
      <c r="A6" s="1">
        <v>1</v>
      </c>
      <c r="B6" t="s">
        <v>259</v>
      </c>
      <c r="C6" t="s">
        <v>260</v>
      </c>
      <c r="D6" s="1" t="s">
        <v>925</v>
      </c>
      <c r="E6" s="1" t="s">
        <v>218</v>
      </c>
      <c r="F6" s="4" t="s">
        <v>995</v>
      </c>
      <c r="G6">
        <v>6.5</v>
      </c>
      <c r="H6">
        <v>12</v>
      </c>
      <c r="I6">
        <v>1.4</v>
      </c>
      <c r="J6">
        <v>5.3</v>
      </c>
      <c r="K6">
        <v>1.1000000000000001</v>
      </c>
      <c r="L6">
        <v>0.19</v>
      </c>
      <c r="M6">
        <v>1.3</v>
      </c>
      <c r="N6">
        <v>0.22</v>
      </c>
      <c r="O6">
        <v>1.5</v>
      </c>
      <c r="P6">
        <v>0.36</v>
      </c>
      <c r="Q6">
        <v>1.19</v>
      </c>
      <c r="R6">
        <v>0.18</v>
      </c>
      <c r="S6">
        <v>1.1599999999999999</v>
      </c>
      <c r="T6">
        <v>0.19</v>
      </c>
      <c r="U6">
        <v>14.2</v>
      </c>
      <c r="V6">
        <v>3</v>
      </c>
      <c r="W6">
        <v>40.290000000000006</v>
      </c>
    </row>
    <row r="7" spans="1:23">
      <c r="A7" s="1">
        <v>2</v>
      </c>
      <c r="B7" t="s">
        <v>261</v>
      </c>
      <c r="C7" t="s">
        <v>262</v>
      </c>
      <c r="D7" s="1" t="s">
        <v>925</v>
      </c>
      <c r="E7" s="1" t="s">
        <v>218</v>
      </c>
      <c r="F7" s="4" t="s">
        <v>995</v>
      </c>
      <c r="G7">
        <v>9.4</v>
      </c>
      <c r="H7">
        <v>15.7</v>
      </c>
      <c r="I7">
        <v>1.7</v>
      </c>
      <c r="J7">
        <v>6.4</v>
      </c>
      <c r="K7">
        <v>1.3</v>
      </c>
      <c r="L7">
        <v>0.24</v>
      </c>
      <c r="M7">
        <v>1.5</v>
      </c>
      <c r="N7">
        <v>0.25</v>
      </c>
      <c r="O7">
        <v>1.7</v>
      </c>
      <c r="P7">
        <v>0.38</v>
      </c>
      <c r="Q7">
        <v>1.19</v>
      </c>
      <c r="R7">
        <v>0.17</v>
      </c>
      <c r="S7">
        <v>1.1299999999999999</v>
      </c>
      <c r="T7">
        <v>0.17</v>
      </c>
      <c r="U7">
        <v>13.8</v>
      </c>
      <c r="V7">
        <v>3.8</v>
      </c>
      <c r="W7">
        <v>85.92</v>
      </c>
    </row>
    <row r="8" spans="1:23">
      <c r="A8" s="1">
        <v>3</v>
      </c>
      <c r="B8" t="s">
        <v>263</v>
      </c>
      <c r="C8" t="s">
        <v>264</v>
      </c>
      <c r="D8" s="1" t="s">
        <v>925</v>
      </c>
      <c r="E8" s="1" t="s">
        <v>218</v>
      </c>
      <c r="F8" s="4" t="s">
        <v>995</v>
      </c>
      <c r="G8">
        <v>44.5</v>
      </c>
      <c r="H8">
        <v>95.8</v>
      </c>
      <c r="I8">
        <v>10.5</v>
      </c>
      <c r="J8">
        <v>39</v>
      </c>
      <c r="K8">
        <v>7.5</v>
      </c>
      <c r="L8">
        <v>1.28</v>
      </c>
      <c r="M8">
        <v>6.9</v>
      </c>
      <c r="N8">
        <v>1.06</v>
      </c>
      <c r="O8">
        <v>6</v>
      </c>
      <c r="P8">
        <v>1.1399999999999999</v>
      </c>
      <c r="Q8">
        <v>3.33</v>
      </c>
      <c r="R8">
        <v>0.48</v>
      </c>
      <c r="S8">
        <v>3.1</v>
      </c>
      <c r="T8">
        <v>0.45</v>
      </c>
      <c r="U8">
        <v>31.3</v>
      </c>
      <c r="V8">
        <v>7.7</v>
      </c>
      <c r="W8">
        <v>253.47</v>
      </c>
    </row>
    <row r="9" spans="1:23">
      <c r="A9" s="1">
        <v>4</v>
      </c>
      <c r="B9" t="s">
        <v>265</v>
      </c>
      <c r="C9" t="s">
        <v>266</v>
      </c>
      <c r="D9" s="1" t="s">
        <v>925</v>
      </c>
      <c r="E9" s="1" t="s">
        <v>218</v>
      </c>
      <c r="F9" s="4" t="s">
        <v>995</v>
      </c>
      <c r="G9">
        <v>56.2</v>
      </c>
      <c r="H9">
        <v>109</v>
      </c>
      <c r="I9">
        <v>10.9</v>
      </c>
      <c r="J9">
        <v>39.1</v>
      </c>
      <c r="K9">
        <v>6.7</v>
      </c>
      <c r="L9">
        <v>1.31</v>
      </c>
      <c r="M9">
        <v>7.2</v>
      </c>
      <c r="N9">
        <v>1.06</v>
      </c>
      <c r="O9">
        <v>6.1</v>
      </c>
      <c r="P9">
        <v>1.27</v>
      </c>
      <c r="Q9">
        <v>3.72</v>
      </c>
      <c r="R9">
        <v>0.51</v>
      </c>
      <c r="S9">
        <v>3.18</v>
      </c>
      <c r="T9">
        <v>0.48</v>
      </c>
      <c r="U9">
        <v>45.5</v>
      </c>
      <c r="V9">
        <v>4.9000000000000004</v>
      </c>
      <c r="W9">
        <v>443.87000000000006</v>
      </c>
    </row>
    <row r="10" spans="1:23">
      <c r="A10" s="1">
        <v>5</v>
      </c>
      <c r="B10" t="s">
        <v>79</v>
      </c>
      <c r="C10" t="s">
        <v>80</v>
      </c>
      <c r="D10" s="1" t="s">
        <v>925</v>
      </c>
      <c r="E10" s="1" t="s">
        <v>218</v>
      </c>
      <c r="F10" s="4" t="s">
        <v>995</v>
      </c>
      <c r="G10">
        <v>95.8</v>
      </c>
      <c r="H10">
        <v>283</v>
      </c>
      <c r="I10">
        <v>36.6</v>
      </c>
      <c r="J10">
        <v>147</v>
      </c>
      <c r="K10">
        <v>33.6</v>
      </c>
      <c r="L10">
        <v>5.58</v>
      </c>
      <c r="M10">
        <v>25.7</v>
      </c>
      <c r="N10">
        <v>3.95</v>
      </c>
      <c r="O10">
        <v>21.6</v>
      </c>
      <c r="P10">
        <v>3.99</v>
      </c>
      <c r="Q10">
        <v>11.7</v>
      </c>
      <c r="R10">
        <v>1.72</v>
      </c>
      <c r="S10">
        <v>12.1</v>
      </c>
      <c r="T10">
        <v>1.73</v>
      </c>
      <c r="U10">
        <v>78.3</v>
      </c>
      <c r="V10">
        <v>16.5</v>
      </c>
      <c r="W10">
        <v>902.60000000000025</v>
      </c>
    </row>
    <row r="11" spans="1:23">
      <c r="A11" s="1">
        <v>6</v>
      </c>
      <c r="B11" t="s">
        <v>81</v>
      </c>
      <c r="C11" t="s">
        <v>82</v>
      </c>
      <c r="D11" s="1" t="s">
        <v>925</v>
      </c>
      <c r="E11" s="1" t="s">
        <v>218</v>
      </c>
      <c r="F11" s="4" t="s">
        <v>995</v>
      </c>
      <c r="G11">
        <v>321</v>
      </c>
      <c r="H11">
        <v>1060</v>
      </c>
      <c r="I11">
        <v>141</v>
      </c>
      <c r="J11">
        <v>567</v>
      </c>
      <c r="K11">
        <v>131</v>
      </c>
      <c r="L11">
        <v>21.7</v>
      </c>
      <c r="M11">
        <v>102</v>
      </c>
      <c r="N11">
        <v>15.8</v>
      </c>
      <c r="O11">
        <v>86.6</v>
      </c>
      <c r="P11">
        <v>15.7</v>
      </c>
      <c r="Q11">
        <v>45.7</v>
      </c>
      <c r="R11">
        <v>6.58</v>
      </c>
      <c r="S11">
        <v>45.2</v>
      </c>
      <c r="T11">
        <v>6.59</v>
      </c>
      <c r="U11">
        <v>296</v>
      </c>
      <c r="V11">
        <v>23.5</v>
      </c>
      <c r="W11">
        <v>3207.4399999999996</v>
      </c>
    </row>
    <row r="12" spans="1:23">
      <c r="A12" s="1">
        <v>7</v>
      </c>
      <c r="B12" t="s">
        <v>83</v>
      </c>
      <c r="C12" t="s">
        <v>84</v>
      </c>
      <c r="D12" s="1" t="s">
        <v>925</v>
      </c>
      <c r="E12" s="1" t="s">
        <v>218</v>
      </c>
      <c r="F12" s="4" t="s">
        <v>995</v>
      </c>
      <c r="G12">
        <v>208</v>
      </c>
      <c r="H12">
        <v>662</v>
      </c>
      <c r="I12">
        <v>86.3</v>
      </c>
      <c r="J12">
        <v>351</v>
      </c>
      <c r="K12">
        <v>80.099999999999994</v>
      </c>
      <c r="L12">
        <v>13</v>
      </c>
      <c r="M12">
        <v>59.3</v>
      </c>
      <c r="N12">
        <v>8.93</v>
      </c>
      <c r="O12">
        <v>48.3</v>
      </c>
      <c r="P12">
        <v>8.8000000000000007</v>
      </c>
      <c r="Q12">
        <v>25.4</v>
      </c>
      <c r="R12">
        <v>3.65</v>
      </c>
      <c r="S12">
        <v>24.7</v>
      </c>
      <c r="T12">
        <v>3.52</v>
      </c>
      <c r="U12">
        <v>166</v>
      </c>
      <c r="V12">
        <v>12.4</v>
      </c>
      <c r="W12">
        <v>4081.87</v>
      </c>
    </row>
    <row r="13" spans="1:23">
      <c r="A13" s="1">
        <v>8</v>
      </c>
      <c r="B13" t="s">
        <v>87</v>
      </c>
      <c r="C13" t="s">
        <v>88</v>
      </c>
      <c r="D13" s="1" t="s">
        <v>925</v>
      </c>
      <c r="E13" s="1" t="s">
        <v>218</v>
      </c>
      <c r="F13" s="4" t="s">
        <v>995</v>
      </c>
      <c r="G13">
        <v>75.3</v>
      </c>
      <c r="H13">
        <v>230</v>
      </c>
      <c r="I13">
        <v>30.3</v>
      </c>
      <c r="J13">
        <v>127</v>
      </c>
      <c r="K13">
        <v>31.8</v>
      </c>
      <c r="L13">
        <v>5.57</v>
      </c>
      <c r="M13">
        <v>27.2</v>
      </c>
      <c r="N13">
        <v>4.53</v>
      </c>
      <c r="O13">
        <v>26.6</v>
      </c>
      <c r="P13">
        <v>5.16</v>
      </c>
      <c r="Q13">
        <v>15.6</v>
      </c>
      <c r="R13">
        <v>2.37</v>
      </c>
      <c r="S13">
        <v>16.100000000000001</v>
      </c>
      <c r="T13">
        <v>2.37</v>
      </c>
      <c r="U13">
        <v>110</v>
      </c>
      <c r="V13">
        <v>4.4000000000000004</v>
      </c>
      <c r="W13">
        <v>2175.5999999999995</v>
      </c>
    </row>
    <row r="14" spans="1:23">
      <c r="A14" s="1">
        <v>9</v>
      </c>
      <c r="B14" t="s">
        <v>89</v>
      </c>
      <c r="C14" t="s">
        <v>90</v>
      </c>
      <c r="D14" s="1" t="s">
        <v>925</v>
      </c>
      <c r="E14" s="1" t="s">
        <v>218</v>
      </c>
      <c r="F14" s="4" t="s">
        <v>995</v>
      </c>
      <c r="G14">
        <v>53.4</v>
      </c>
      <c r="H14">
        <v>129</v>
      </c>
      <c r="I14">
        <v>13.9</v>
      </c>
      <c r="J14">
        <v>51.1</v>
      </c>
      <c r="K14">
        <v>8.5</v>
      </c>
      <c r="L14">
        <v>1.29</v>
      </c>
      <c r="M14">
        <v>10.1</v>
      </c>
      <c r="N14">
        <v>1.48</v>
      </c>
      <c r="O14">
        <v>8.3000000000000007</v>
      </c>
      <c r="P14">
        <v>1.73</v>
      </c>
      <c r="Q14">
        <v>4.9000000000000004</v>
      </c>
      <c r="R14">
        <v>0.62</v>
      </c>
      <c r="S14">
        <v>3.39</v>
      </c>
      <c r="T14">
        <v>0.51</v>
      </c>
      <c r="U14">
        <v>68.8</v>
      </c>
      <c r="V14">
        <v>2.8</v>
      </c>
      <c r="W14">
        <v>938.21999999999991</v>
      </c>
    </row>
    <row r="15" spans="1:23">
      <c r="A15" s="1">
        <v>10</v>
      </c>
      <c r="B15" t="s">
        <v>91</v>
      </c>
      <c r="C15" t="s">
        <v>92</v>
      </c>
      <c r="D15" s="1" t="s">
        <v>925</v>
      </c>
      <c r="E15" s="1" t="s">
        <v>218</v>
      </c>
      <c r="F15" s="4" t="s">
        <v>995</v>
      </c>
      <c r="G15">
        <v>33.4</v>
      </c>
      <c r="H15">
        <v>74.400000000000006</v>
      </c>
      <c r="I15">
        <v>8.3000000000000007</v>
      </c>
      <c r="J15">
        <v>30.5</v>
      </c>
      <c r="K15">
        <v>6.4</v>
      </c>
      <c r="L15">
        <v>0.88</v>
      </c>
      <c r="M15">
        <v>6.5</v>
      </c>
      <c r="N15">
        <v>1.1000000000000001</v>
      </c>
      <c r="O15">
        <v>6.9</v>
      </c>
      <c r="P15">
        <v>1.45</v>
      </c>
      <c r="Q15">
        <v>4.53</v>
      </c>
      <c r="R15">
        <v>0.7</v>
      </c>
      <c r="S15">
        <v>4.78</v>
      </c>
      <c r="T15">
        <v>0.73</v>
      </c>
      <c r="U15">
        <v>44.7</v>
      </c>
      <c r="V15">
        <v>5.2</v>
      </c>
      <c r="W15">
        <v>495.4899999999999</v>
      </c>
    </row>
    <row r="16" spans="1:23">
      <c r="A16" s="1">
        <v>11</v>
      </c>
      <c r="B16" t="s">
        <v>239</v>
      </c>
      <c r="C16" t="s">
        <v>240</v>
      </c>
      <c r="D16" s="1" t="s">
        <v>926</v>
      </c>
      <c r="E16" s="1" t="s">
        <v>218</v>
      </c>
      <c r="F16" s="4" t="s">
        <v>995</v>
      </c>
      <c r="G16">
        <v>20.7</v>
      </c>
      <c r="H16">
        <v>43.2</v>
      </c>
      <c r="I16">
        <v>5</v>
      </c>
      <c r="J16">
        <v>18.7</v>
      </c>
      <c r="K16">
        <v>3.7</v>
      </c>
      <c r="L16">
        <v>0.74</v>
      </c>
      <c r="M16">
        <v>3</v>
      </c>
      <c r="N16">
        <v>0.45</v>
      </c>
      <c r="O16">
        <v>2.6</v>
      </c>
      <c r="P16">
        <v>0.51</v>
      </c>
      <c r="Q16">
        <v>1.54</v>
      </c>
      <c r="R16">
        <v>0.24</v>
      </c>
      <c r="S16">
        <v>1.62</v>
      </c>
      <c r="T16">
        <v>0.24</v>
      </c>
      <c r="U16">
        <v>12.9</v>
      </c>
      <c r="V16">
        <v>5.3</v>
      </c>
      <c r="W16">
        <v>286.31</v>
      </c>
    </row>
    <row r="17" spans="1:23">
      <c r="A17" s="1">
        <v>12</v>
      </c>
      <c r="B17" t="s">
        <v>85</v>
      </c>
      <c r="C17" t="s">
        <v>86</v>
      </c>
      <c r="D17" s="1" t="s">
        <v>926</v>
      </c>
      <c r="E17" s="1" t="s">
        <v>218</v>
      </c>
      <c r="F17" s="4" t="s">
        <v>995</v>
      </c>
      <c r="G17">
        <v>33.6</v>
      </c>
      <c r="H17">
        <v>68.3</v>
      </c>
      <c r="I17">
        <v>7.8</v>
      </c>
      <c r="J17">
        <v>29.6</v>
      </c>
      <c r="K17">
        <v>5.6</v>
      </c>
      <c r="L17">
        <v>0.96</v>
      </c>
      <c r="M17">
        <v>5.0999999999999996</v>
      </c>
      <c r="N17">
        <v>0.77</v>
      </c>
      <c r="O17">
        <v>4.5</v>
      </c>
      <c r="P17">
        <v>0.92</v>
      </c>
      <c r="Q17">
        <v>2.79</v>
      </c>
      <c r="R17">
        <v>0.43</v>
      </c>
      <c r="S17">
        <v>2.9</v>
      </c>
      <c r="T17">
        <v>0.45</v>
      </c>
      <c r="U17">
        <v>24.2</v>
      </c>
      <c r="V17">
        <v>8.3000000000000007</v>
      </c>
      <c r="W17">
        <v>248.76</v>
      </c>
    </row>
    <row r="18" spans="1:23">
      <c r="A18" s="1">
        <v>13</v>
      </c>
      <c r="B18" t="s">
        <v>241</v>
      </c>
      <c r="C18" t="s">
        <v>242</v>
      </c>
      <c r="D18" s="1" t="s">
        <v>925</v>
      </c>
      <c r="E18" s="1" t="s">
        <v>218</v>
      </c>
      <c r="F18" s="4" t="s">
        <v>995</v>
      </c>
      <c r="G18">
        <v>84.9</v>
      </c>
      <c r="H18">
        <v>232</v>
      </c>
      <c r="I18">
        <v>28.3</v>
      </c>
      <c r="J18">
        <v>112</v>
      </c>
      <c r="K18">
        <v>23.5</v>
      </c>
      <c r="L18">
        <v>4.03</v>
      </c>
      <c r="M18">
        <v>22.8</v>
      </c>
      <c r="N18">
        <v>3.6</v>
      </c>
      <c r="O18">
        <v>20.5</v>
      </c>
      <c r="P18">
        <v>4.07</v>
      </c>
      <c r="Q18">
        <v>11.5</v>
      </c>
      <c r="R18">
        <v>1.53</v>
      </c>
      <c r="S18">
        <v>8.67</v>
      </c>
      <c r="T18">
        <v>1.25</v>
      </c>
      <c r="U18">
        <v>122</v>
      </c>
      <c r="V18">
        <v>5</v>
      </c>
      <c r="W18">
        <v>750.06999999999982</v>
      </c>
    </row>
    <row r="19" spans="1:23">
      <c r="A19" s="1">
        <v>14</v>
      </c>
      <c r="B19" t="s">
        <v>243</v>
      </c>
      <c r="C19" t="s">
        <v>244</v>
      </c>
      <c r="D19" s="1" t="s">
        <v>925</v>
      </c>
      <c r="E19" s="1" t="s">
        <v>218</v>
      </c>
      <c r="F19" s="4" t="s">
        <v>995</v>
      </c>
      <c r="G19">
        <v>47.8</v>
      </c>
      <c r="H19">
        <v>125</v>
      </c>
      <c r="I19">
        <v>13.7</v>
      </c>
      <c r="J19">
        <v>49.5</v>
      </c>
      <c r="K19">
        <v>8.3000000000000007</v>
      </c>
      <c r="L19">
        <v>1.28</v>
      </c>
      <c r="M19">
        <v>9.6999999999999993</v>
      </c>
      <c r="N19">
        <v>1.44</v>
      </c>
      <c r="O19">
        <v>8.1999999999999993</v>
      </c>
      <c r="P19">
        <v>1.71</v>
      </c>
      <c r="Q19">
        <v>4.8099999999999996</v>
      </c>
      <c r="R19">
        <v>0.61</v>
      </c>
      <c r="S19">
        <v>3.37</v>
      </c>
      <c r="T19">
        <v>0.5</v>
      </c>
      <c r="U19">
        <v>70.2</v>
      </c>
      <c r="V19">
        <v>3</v>
      </c>
      <c r="W19">
        <v>894.07000000000016</v>
      </c>
    </row>
    <row r="20" spans="1:23">
      <c r="A20" s="1">
        <v>15</v>
      </c>
      <c r="B20" t="s">
        <v>93</v>
      </c>
      <c r="C20" t="s">
        <v>94</v>
      </c>
      <c r="D20" s="1" t="s">
        <v>926</v>
      </c>
      <c r="E20" s="1" t="s">
        <v>218</v>
      </c>
      <c r="F20" s="4" t="s">
        <v>995</v>
      </c>
      <c r="G20">
        <v>59.8</v>
      </c>
      <c r="H20">
        <v>154</v>
      </c>
      <c r="I20">
        <v>19.5</v>
      </c>
      <c r="J20">
        <v>80</v>
      </c>
      <c r="K20">
        <v>18</v>
      </c>
      <c r="L20">
        <v>3.13</v>
      </c>
      <c r="M20">
        <v>15.9</v>
      </c>
      <c r="N20">
        <v>2.52</v>
      </c>
      <c r="O20">
        <v>14.4</v>
      </c>
      <c r="P20">
        <v>2.8</v>
      </c>
      <c r="Q20">
        <v>8.27</v>
      </c>
      <c r="R20">
        <v>1.22</v>
      </c>
      <c r="S20">
        <v>7.79</v>
      </c>
      <c r="T20">
        <v>1.1499999999999999</v>
      </c>
      <c r="U20">
        <v>67.2</v>
      </c>
      <c r="V20">
        <v>3.3</v>
      </c>
      <c r="W20">
        <v>694.19999999999982</v>
      </c>
    </row>
    <row r="21" spans="1:23">
      <c r="A21" s="1">
        <v>16</v>
      </c>
      <c r="B21" t="s">
        <v>104</v>
      </c>
      <c r="C21" t="s">
        <v>105</v>
      </c>
      <c r="D21" s="1" t="s">
        <v>925</v>
      </c>
      <c r="E21" s="1" t="s">
        <v>218</v>
      </c>
      <c r="F21" s="4" t="s">
        <v>996</v>
      </c>
      <c r="G21">
        <v>15.4</v>
      </c>
      <c r="H21">
        <v>33</v>
      </c>
      <c r="I21">
        <v>4.0999999999999996</v>
      </c>
      <c r="J21">
        <v>16.100000000000001</v>
      </c>
      <c r="K21">
        <v>3.9</v>
      </c>
      <c r="L21">
        <v>0.69</v>
      </c>
      <c r="M21">
        <v>4.3</v>
      </c>
      <c r="N21">
        <v>0.81</v>
      </c>
      <c r="O21">
        <v>5.5</v>
      </c>
      <c r="P21">
        <v>1.21</v>
      </c>
      <c r="Q21">
        <v>3.85</v>
      </c>
      <c r="R21">
        <v>0.57999999999999996</v>
      </c>
      <c r="S21">
        <v>3.85</v>
      </c>
      <c r="T21">
        <v>0.59</v>
      </c>
      <c r="U21">
        <v>37.4</v>
      </c>
      <c r="V21">
        <v>8.5</v>
      </c>
      <c r="W21">
        <v>511.75999999999993</v>
      </c>
    </row>
    <row r="22" spans="1:23">
      <c r="A22" s="1">
        <v>17</v>
      </c>
      <c r="B22" t="s">
        <v>106</v>
      </c>
      <c r="C22" t="s">
        <v>107</v>
      </c>
      <c r="D22" s="1" t="s">
        <v>925</v>
      </c>
      <c r="E22" s="1" t="s">
        <v>218</v>
      </c>
      <c r="F22" s="4" t="s">
        <v>996</v>
      </c>
      <c r="G22">
        <v>11.5</v>
      </c>
      <c r="H22">
        <v>24.3</v>
      </c>
      <c r="I22">
        <v>3</v>
      </c>
      <c r="J22">
        <v>12.5</v>
      </c>
      <c r="K22">
        <v>3.3</v>
      </c>
      <c r="L22">
        <v>0.57999999999999996</v>
      </c>
      <c r="M22">
        <v>3.7</v>
      </c>
      <c r="N22">
        <v>0.7</v>
      </c>
      <c r="O22">
        <v>4.5999999999999996</v>
      </c>
      <c r="P22">
        <v>0.97</v>
      </c>
      <c r="Q22">
        <v>2.93</v>
      </c>
      <c r="R22">
        <v>0.43</v>
      </c>
      <c r="S22">
        <v>2.77</v>
      </c>
      <c r="T22">
        <v>0.41</v>
      </c>
      <c r="U22">
        <v>28.7</v>
      </c>
      <c r="V22">
        <v>8.6999999999999993</v>
      </c>
      <c r="W22">
        <v>204.77</v>
      </c>
    </row>
    <row r="23" spans="1:23">
      <c r="A23" s="1">
        <v>18</v>
      </c>
      <c r="B23" t="s">
        <v>108</v>
      </c>
      <c r="C23" t="s">
        <v>109</v>
      </c>
      <c r="D23" s="1" t="s">
        <v>925</v>
      </c>
      <c r="E23" s="1" t="s">
        <v>218</v>
      </c>
      <c r="F23" s="4" t="s">
        <v>996</v>
      </c>
      <c r="G23">
        <v>20.5</v>
      </c>
      <c r="H23">
        <v>42.1</v>
      </c>
      <c r="I23">
        <v>4.9000000000000004</v>
      </c>
      <c r="J23">
        <v>18.600000000000001</v>
      </c>
      <c r="K23">
        <v>4</v>
      </c>
      <c r="L23">
        <v>0.67</v>
      </c>
      <c r="M23">
        <v>3.7</v>
      </c>
      <c r="N23">
        <v>0.6</v>
      </c>
      <c r="O23">
        <v>3.4</v>
      </c>
      <c r="P23">
        <v>0.65</v>
      </c>
      <c r="Q23">
        <v>1.86</v>
      </c>
      <c r="R23">
        <v>0.26</v>
      </c>
      <c r="S23">
        <v>1.65</v>
      </c>
      <c r="T23">
        <v>0.24</v>
      </c>
      <c r="U23">
        <v>17.5</v>
      </c>
      <c r="V23">
        <v>6.2</v>
      </c>
      <c r="W23">
        <v>189.02</v>
      </c>
    </row>
    <row r="24" spans="1:23">
      <c r="A24" s="1">
        <v>19</v>
      </c>
      <c r="B24" t="s">
        <v>110</v>
      </c>
      <c r="C24" t="s">
        <v>111</v>
      </c>
      <c r="D24" s="1" t="s">
        <v>925</v>
      </c>
      <c r="E24" s="1" t="s">
        <v>218</v>
      </c>
      <c r="F24" s="4" t="s">
        <v>996</v>
      </c>
      <c r="G24">
        <v>11.8</v>
      </c>
      <c r="H24">
        <v>24.4</v>
      </c>
      <c r="I24">
        <v>3.1</v>
      </c>
      <c r="J24">
        <v>12.6</v>
      </c>
      <c r="K24">
        <v>3.2</v>
      </c>
      <c r="L24">
        <v>0.57999999999999996</v>
      </c>
      <c r="M24">
        <v>3.3</v>
      </c>
      <c r="N24">
        <v>0.59</v>
      </c>
      <c r="O24">
        <v>3.7</v>
      </c>
      <c r="P24">
        <v>0.73</v>
      </c>
      <c r="Q24">
        <v>2.14</v>
      </c>
      <c r="R24">
        <v>0.31</v>
      </c>
      <c r="S24">
        <v>2.0299999999999998</v>
      </c>
      <c r="T24">
        <v>0.3</v>
      </c>
      <c r="U24">
        <v>19.399999999999999</v>
      </c>
      <c r="V24">
        <v>7.8</v>
      </c>
      <c r="W24">
        <v>176.51</v>
      </c>
    </row>
    <row r="25" spans="1:23">
      <c r="A25" s="1">
        <v>20</v>
      </c>
      <c r="B25" t="s">
        <v>112</v>
      </c>
      <c r="C25" t="s">
        <v>113</v>
      </c>
      <c r="D25" s="1" t="s">
        <v>925</v>
      </c>
      <c r="E25" s="1" t="s">
        <v>218</v>
      </c>
      <c r="F25" s="4" t="s">
        <v>996</v>
      </c>
      <c r="G25">
        <v>24.6</v>
      </c>
      <c r="H25">
        <v>51.5</v>
      </c>
      <c r="I25">
        <v>6.1</v>
      </c>
      <c r="J25">
        <v>24.3</v>
      </c>
      <c r="K25">
        <v>5.5</v>
      </c>
      <c r="L25">
        <v>0.93</v>
      </c>
      <c r="M25">
        <v>5.2</v>
      </c>
      <c r="N25">
        <v>0.87</v>
      </c>
      <c r="O25">
        <v>5.2</v>
      </c>
      <c r="P25">
        <v>1.02</v>
      </c>
      <c r="Q25">
        <v>2.96</v>
      </c>
      <c r="R25">
        <v>0.42</v>
      </c>
      <c r="S25">
        <v>2.73</v>
      </c>
      <c r="T25">
        <v>0.4</v>
      </c>
      <c r="U25">
        <v>27</v>
      </c>
      <c r="V25">
        <v>8</v>
      </c>
      <c r="W25">
        <v>210.51</v>
      </c>
    </row>
    <row r="26" spans="1:23">
      <c r="A26" s="1">
        <v>21</v>
      </c>
      <c r="B26" t="s">
        <v>114</v>
      </c>
      <c r="C26" t="s">
        <v>115</v>
      </c>
      <c r="D26" s="1" t="s">
        <v>925</v>
      </c>
      <c r="E26" s="1" t="s">
        <v>218</v>
      </c>
      <c r="F26" s="4" t="s">
        <v>996</v>
      </c>
      <c r="G26">
        <v>25.4</v>
      </c>
      <c r="H26">
        <v>52.5</v>
      </c>
      <c r="I26">
        <v>6.3</v>
      </c>
      <c r="J26">
        <v>24.8</v>
      </c>
      <c r="K26">
        <v>5.5</v>
      </c>
      <c r="L26">
        <v>0.85</v>
      </c>
      <c r="M26">
        <v>5.4</v>
      </c>
      <c r="N26">
        <v>0.88</v>
      </c>
      <c r="O26">
        <v>5.4</v>
      </c>
      <c r="P26">
        <v>1.0900000000000001</v>
      </c>
      <c r="Q26">
        <v>3.27</v>
      </c>
      <c r="R26">
        <v>0.48</v>
      </c>
      <c r="S26">
        <v>3.15</v>
      </c>
      <c r="T26">
        <v>0.47</v>
      </c>
      <c r="U26">
        <v>30</v>
      </c>
      <c r="V26">
        <v>6.3</v>
      </c>
      <c r="W26">
        <v>274.22000000000003</v>
      </c>
    </row>
    <row r="27" spans="1:23">
      <c r="A27" s="1">
        <v>22</v>
      </c>
      <c r="B27" t="s">
        <v>116</v>
      </c>
      <c r="C27" t="s">
        <v>117</v>
      </c>
      <c r="D27" s="1" t="s">
        <v>925</v>
      </c>
      <c r="E27" s="1" t="s">
        <v>218</v>
      </c>
      <c r="F27" s="4" t="s">
        <v>996</v>
      </c>
      <c r="G27">
        <v>15.7</v>
      </c>
      <c r="H27">
        <v>34</v>
      </c>
      <c r="I27">
        <v>4</v>
      </c>
      <c r="J27">
        <v>15.8</v>
      </c>
      <c r="K27">
        <v>3.5</v>
      </c>
      <c r="L27">
        <v>0.54</v>
      </c>
      <c r="M27">
        <v>3.5</v>
      </c>
      <c r="N27">
        <v>0.59</v>
      </c>
      <c r="O27">
        <v>3.5</v>
      </c>
      <c r="P27">
        <v>0.72</v>
      </c>
      <c r="Q27">
        <v>2.16</v>
      </c>
      <c r="R27">
        <v>0.31</v>
      </c>
      <c r="S27">
        <v>1.99</v>
      </c>
      <c r="T27">
        <v>0.3</v>
      </c>
      <c r="U27">
        <v>22.2</v>
      </c>
      <c r="V27">
        <v>3.9</v>
      </c>
      <c r="W27">
        <v>233.20000000000002</v>
      </c>
    </row>
    <row r="28" spans="1:23">
      <c r="A28" s="1">
        <v>23</v>
      </c>
      <c r="B28" t="s">
        <v>118</v>
      </c>
      <c r="C28" t="s">
        <v>119</v>
      </c>
      <c r="D28" s="1" t="s">
        <v>925</v>
      </c>
      <c r="E28" s="1" t="s">
        <v>218</v>
      </c>
      <c r="F28" s="4" t="s">
        <v>996</v>
      </c>
      <c r="G28">
        <v>15.6</v>
      </c>
      <c r="H28">
        <v>29.7</v>
      </c>
      <c r="I28">
        <v>3.5</v>
      </c>
      <c r="J28">
        <v>13.9</v>
      </c>
      <c r="K28">
        <v>3.1</v>
      </c>
      <c r="L28">
        <v>0.56999999999999995</v>
      </c>
      <c r="M28">
        <v>3.3</v>
      </c>
      <c r="N28">
        <v>0.53</v>
      </c>
      <c r="O28">
        <v>3.4</v>
      </c>
      <c r="P28">
        <v>0.71</v>
      </c>
      <c r="Q28">
        <v>2.14</v>
      </c>
      <c r="R28">
        <v>0.3</v>
      </c>
      <c r="S28">
        <v>1.91</v>
      </c>
      <c r="T28">
        <v>0.28999999999999998</v>
      </c>
      <c r="U28">
        <v>24.3</v>
      </c>
      <c r="V28">
        <v>5.2</v>
      </c>
      <c r="W28">
        <v>180.76000000000002</v>
      </c>
    </row>
    <row r="29" spans="1:23">
      <c r="A29" s="1">
        <v>24</v>
      </c>
      <c r="B29" t="s">
        <v>247</v>
      </c>
      <c r="C29" t="s">
        <v>248</v>
      </c>
      <c r="D29" s="1" t="s">
        <v>925</v>
      </c>
      <c r="E29" s="1" t="s">
        <v>218</v>
      </c>
      <c r="F29" s="4" t="s">
        <v>996</v>
      </c>
      <c r="G29">
        <v>20.3</v>
      </c>
      <c r="H29">
        <v>42.1</v>
      </c>
      <c r="I29">
        <v>4.9000000000000004</v>
      </c>
      <c r="J29">
        <v>19.600000000000001</v>
      </c>
      <c r="K29">
        <v>4.4000000000000004</v>
      </c>
      <c r="L29">
        <v>0.75</v>
      </c>
      <c r="M29">
        <v>4.2</v>
      </c>
      <c r="N29">
        <v>0.7</v>
      </c>
      <c r="O29">
        <v>4.2</v>
      </c>
      <c r="P29">
        <v>0.84</v>
      </c>
      <c r="Q29">
        <v>2.48</v>
      </c>
      <c r="R29">
        <v>0.36</v>
      </c>
      <c r="S29">
        <v>2.2999999999999998</v>
      </c>
      <c r="T29">
        <v>0.34</v>
      </c>
      <c r="U29">
        <v>22.8</v>
      </c>
      <c r="V29">
        <v>8.5</v>
      </c>
      <c r="W29">
        <v>197.62</v>
      </c>
    </row>
    <row r="30" spans="1:23">
      <c r="A30" s="1">
        <v>25</v>
      </c>
      <c r="B30" t="s">
        <v>249</v>
      </c>
      <c r="C30" t="s">
        <v>250</v>
      </c>
      <c r="D30" s="1" t="s">
        <v>925</v>
      </c>
      <c r="E30" s="1" t="s">
        <v>218</v>
      </c>
      <c r="F30" s="4" t="s">
        <v>996</v>
      </c>
      <c r="G30">
        <v>19.100000000000001</v>
      </c>
      <c r="H30">
        <v>40.5</v>
      </c>
      <c r="I30">
        <v>4.9000000000000004</v>
      </c>
      <c r="J30">
        <v>19.5</v>
      </c>
      <c r="K30">
        <v>4.4000000000000004</v>
      </c>
      <c r="L30">
        <v>0.67</v>
      </c>
      <c r="M30">
        <v>4.3</v>
      </c>
      <c r="N30">
        <v>0.72</v>
      </c>
      <c r="O30">
        <v>4.4000000000000004</v>
      </c>
      <c r="P30">
        <v>0.9</v>
      </c>
      <c r="Q30">
        <v>2.67</v>
      </c>
      <c r="R30">
        <v>0.39</v>
      </c>
      <c r="S30">
        <v>2.56</v>
      </c>
      <c r="T30">
        <v>0.38</v>
      </c>
      <c r="U30">
        <v>23.8</v>
      </c>
      <c r="V30">
        <v>6.3</v>
      </c>
      <c r="W30">
        <v>220.06000000000003</v>
      </c>
    </row>
    <row r="31" spans="1:23">
      <c r="A31" s="1">
        <v>26</v>
      </c>
      <c r="B31" t="s">
        <v>257</v>
      </c>
      <c r="C31" t="s">
        <v>258</v>
      </c>
      <c r="D31" s="1" t="s">
        <v>925</v>
      </c>
      <c r="E31" s="1" t="s">
        <v>218</v>
      </c>
      <c r="F31" s="4" t="s">
        <v>996</v>
      </c>
      <c r="G31">
        <v>9.6999999999999993</v>
      </c>
      <c r="H31">
        <v>20.3</v>
      </c>
      <c r="I31">
        <v>2.5</v>
      </c>
      <c r="J31">
        <v>10.199999999999999</v>
      </c>
      <c r="K31">
        <v>2.4</v>
      </c>
      <c r="L31">
        <v>0.42</v>
      </c>
      <c r="M31">
        <v>2.5</v>
      </c>
      <c r="N31">
        <v>0.42</v>
      </c>
      <c r="O31">
        <v>2.6</v>
      </c>
      <c r="P31">
        <v>0.53</v>
      </c>
      <c r="Q31">
        <v>1.57</v>
      </c>
      <c r="R31">
        <v>0.22</v>
      </c>
      <c r="S31">
        <v>1.37</v>
      </c>
      <c r="T31">
        <v>0.21</v>
      </c>
      <c r="U31">
        <v>18.399999999999999</v>
      </c>
      <c r="V31">
        <v>3.7</v>
      </c>
      <c r="W31">
        <v>173.73</v>
      </c>
    </row>
    <row r="32" spans="1:23">
      <c r="A32" s="1">
        <v>27</v>
      </c>
      <c r="B32" t="s">
        <v>267</v>
      </c>
      <c r="C32" t="s">
        <v>276</v>
      </c>
      <c r="D32" s="1" t="s">
        <v>925</v>
      </c>
      <c r="E32" s="1" t="s">
        <v>218</v>
      </c>
      <c r="F32" s="4" t="s">
        <v>996</v>
      </c>
      <c r="G32">
        <v>17.2</v>
      </c>
      <c r="H32">
        <v>33.299999999999997</v>
      </c>
      <c r="I32">
        <v>4</v>
      </c>
      <c r="J32">
        <v>15.9</v>
      </c>
      <c r="K32">
        <v>3.9</v>
      </c>
      <c r="L32">
        <v>0.69</v>
      </c>
      <c r="M32">
        <v>4</v>
      </c>
      <c r="N32">
        <v>0.71</v>
      </c>
      <c r="O32">
        <v>4.5</v>
      </c>
      <c r="P32">
        <v>0.87</v>
      </c>
      <c r="Q32">
        <v>2.52</v>
      </c>
      <c r="R32">
        <v>0.35</v>
      </c>
      <c r="S32">
        <v>2.2799999999999998</v>
      </c>
      <c r="T32">
        <v>0.34</v>
      </c>
      <c r="U32">
        <v>22.5</v>
      </c>
      <c r="V32">
        <v>11</v>
      </c>
      <c r="W32">
        <v>159.5</v>
      </c>
    </row>
    <row r="33" spans="1:23">
      <c r="A33" s="1">
        <v>28</v>
      </c>
      <c r="B33" t="s">
        <v>268</v>
      </c>
      <c r="C33" t="s">
        <v>277</v>
      </c>
      <c r="D33" s="1" t="s">
        <v>925</v>
      </c>
      <c r="E33" s="1" t="s">
        <v>218</v>
      </c>
      <c r="F33" s="4" t="s">
        <v>996</v>
      </c>
      <c r="G33">
        <v>15.1</v>
      </c>
      <c r="H33">
        <v>31.2</v>
      </c>
      <c r="I33">
        <v>3.7</v>
      </c>
      <c r="J33">
        <v>13.9</v>
      </c>
      <c r="K33">
        <v>3</v>
      </c>
      <c r="L33">
        <v>0.56000000000000005</v>
      </c>
      <c r="M33">
        <v>2.8</v>
      </c>
      <c r="N33">
        <v>0.45</v>
      </c>
      <c r="O33">
        <v>2.7</v>
      </c>
      <c r="P33">
        <v>0.51</v>
      </c>
      <c r="Q33">
        <v>1.45</v>
      </c>
      <c r="R33">
        <v>0.2</v>
      </c>
      <c r="S33">
        <v>1.28</v>
      </c>
      <c r="T33">
        <v>0.19</v>
      </c>
      <c r="U33">
        <v>13.1</v>
      </c>
      <c r="V33">
        <v>5.5</v>
      </c>
      <c r="W33">
        <v>170.89999999999995</v>
      </c>
    </row>
    <row r="34" spans="1:23">
      <c r="A34" s="1">
        <v>29</v>
      </c>
      <c r="B34" t="s">
        <v>269</v>
      </c>
      <c r="C34" t="s">
        <v>278</v>
      </c>
      <c r="D34" s="1" t="s">
        <v>925</v>
      </c>
      <c r="E34" s="1" t="s">
        <v>218</v>
      </c>
      <c r="F34" s="4" t="s">
        <v>996</v>
      </c>
      <c r="G34">
        <v>28.1</v>
      </c>
      <c r="H34">
        <v>52</v>
      </c>
      <c r="I34">
        <v>5.7</v>
      </c>
      <c r="J34">
        <v>20</v>
      </c>
      <c r="K34">
        <v>3.7</v>
      </c>
      <c r="L34">
        <v>0.72</v>
      </c>
      <c r="M34">
        <v>3.2</v>
      </c>
      <c r="N34">
        <v>0.45</v>
      </c>
      <c r="O34">
        <v>2.2999999999999998</v>
      </c>
      <c r="P34">
        <v>0.4</v>
      </c>
      <c r="Q34">
        <v>1.08</v>
      </c>
      <c r="R34">
        <v>0.15</v>
      </c>
      <c r="S34">
        <v>0.89</v>
      </c>
      <c r="T34">
        <v>0.13</v>
      </c>
      <c r="U34">
        <v>9.6999999999999993</v>
      </c>
      <c r="V34">
        <v>6.2</v>
      </c>
      <c r="W34">
        <v>175.45999999999998</v>
      </c>
    </row>
    <row r="35" spans="1:23">
      <c r="A35" s="1">
        <v>30</v>
      </c>
      <c r="B35" t="s">
        <v>270</v>
      </c>
      <c r="C35" t="s">
        <v>279</v>
      </c>
      <c r="D35" s="1" t="s">
        <v>925</v>
      </c>
      <c r="E35" s="1" t="s">
        <v>218</v>
      </c>
      <c r="F35" s="4" t="s">
        <v>996</v>
      </c>
      <c r="G35">
        <v>29.9</v>
      </c>
      <c r="H35">
        <v>59.6</v>
      </c>
      <c r="I35">
        <v>7.1</v>
      </c>
      <c r="J35">
        <v>26.5</v>
      </c>
      <c r="K35">
        <v>5.7</v>
      </c>
      <c r="L35">
        <v>0.93</v>
      </c>
      <c r="M35">
        <v>5.5</v>
      </c>
      <c r="N35">
        <v>0.89</v>
      </c>
      <c r="O35">
        <v>5.6</v>
      </c>
      <c r="P35">
        <v>1.1299999999999999</v>
      </c>
      <c r="Q35">
        <v>3.4</v>
      </c>
      <c r="R35">
        <v>0.5</v>
      </c>
      <c r="S35">
        <v>3.28</v>
      </c>
      <c r="T35">
        <v>0.51</v>
      </c>
      <c r="U35">
        <v>30.4</v>
      </c>
      <c r="V35">
        <v>4.8</v>
      </c>
      <c r="W35">
        <v>251.45999999999998</v>
      </c>
    </row>
    <row r="36" spans="1:23">
      <c r="A36" s="1">
        <v>31</v>
      </c>
      <c r="B36" t="s">
        <v>271</v>
      </c>
      <c r="C36" t="s">
        <v>280</v>
      </c>
      <c r="D36" s="1" t="s">
        <v>925</v>
      </c>
      <c r="E36" s="1" t="s">
        <v>218</v>
      </c>
      <c r="F36" s="4" t="s">
        <v>996</v>
      </c>
      <c r="G36">
        <v>30</v>
      </c>
      <c r="H36">
        <v>60.3</v>
      </c>
      <c r="I36">
        <v>7.4</v>
      </c>
      <c r="J36">
        <v>27.9</v>
      </c>
      <c r="K36">
        <v>6.2</v>
      </c>
      <c r="L36">
        <v>0.91</v>
      </c>
      <c r="M36">
        <v>6</v>
      </c>
      <c r="N36">
        <v>1.01</v>
      </c>
      <c r="O36">
        <v>6.4</v>
      </c>
      <c r="P36">
        <v>1.31</v>
      </c>
      <c r="Q36">
        <v>4.07</v>
      </c>
      <c r="R36">
        <v>0.61</v>
      </c>
      <c r="S36">
        <v>4.1900000000000004</v>
      </c>
      <c r="T36">
        <v>0.66</v>
      </c>
      <c r="U36">
        <v>32.4</v>
      </c>
      <c r="V36">
        <v>7.1</v>
      </c>
      <c r="W36">
        <v>310.39999999999998</v>
      </c>
    </row>
    <row r="37" spans="1:23">
      <c r="A37" s="1">
        <v>32</v>
      </c>
      <c r="B37" t="s">
        <v>272</v>
      </c>
      <c r="C37" t="s">
        <v>281</v>
      </c>
      <c r="D37" s="1" t="s">
        <v>925</v>
      </c>
      <c r="E37" s="1" t="s">
        <v>218</v>
      </c>
      <c r="F37" s="4" t="s">
        <v>996</v>
      </c>
      <c r="G37">
        <v>26.3</v>
      </c>
      <c r="H37">
        <v>52.3</v>
      </c>
      <c r="I37">
        <v>6.3</v>
      </c>
      <c r="J37">
        <v>23.8</v>
      </c>
      <c r="K37">
        <v>5.2</v>
      </c>
      <c r="L37">
        <v>0.77</v>
      </c>
      <c r="M37">
        <v>5.4</v>
      </c>
      <c r="N37">
        <v>0.93</v>
      </c>
      <c r="O37">
        <v>6.1</v>
      </c>
      <c r="P37">
        <v>1.3</v>
      </c>
      <c r="Q37">
        <v>4.0999999999999996</v>
      </c>
      <c r="R37">
        <v>0.62</v>
      </c>
      <c r="S37">
        <v>4.26</v>
      </c>
      <c r="T37">
        <v>0.67</v>
      </c>
      <c r="U37">
        <v>32.4</v>
      </c>
      <c r="V37">
        <v>7.8</v>
      </c>
      <c r="W37">
        <v>303.51000000000005</v>
      </c>
    </row>
    <row r="38" spans="1:23">
      <c r="A38" s="1">
        <v>33</v>
      </c>
      <c r="B38" t="s">
        <v>245</v>
      </c>
      <c r="C38" t="s">
        <v>246</v>
      </c>
      <c r="D38" s="1" t="s">
        <v>926</v>
      </c>
      <c r="E38" s="1" t="s">
        <v>218</v>
      </c>
      <c r="F38" s="4" t="s">
        <v>996</v>
      </c>
      <c r="G38">
        <v>24.9</v>
      </c>
      <c r="H38">
        <v>46.3</v>
      </c>
      <c r="I38">
        <v>5</v>
      </c>
      <c r="J38">
        <v>17.899999999999999</v>
      </c>
      <c r="K38">
        <v>3.3</v>
      </c>
      <c r="L38">
        <v>0.6</v>
      </c>
      <c r="M38">
        <v>2.6</v>
      </c>
      <c r="N38">
        <v>0.39</v>
      </c>
      <c r="O38">
        <v>2</v>
      </c>
      <c r="P38">
        <v>0.35</v>
      </c>
      <c r="Q38">
        <v>0.99</v>
      </c>
      <c r="R38">
        <v>0.13</v>
      </c>
      <c r="S38">
        <v>0.86</v>
      </c>
      <c r="T38">
        <v>0.12</v>
      </c>
      <c r="U38">
        <v>8.9</v>
      </c>
      <c r="V38">
        <v>6.5</v>
      </c>
      <c r="W38">
        <v>233.59</v>
      </c>
    </row>
    <row r="39" spans="1:23">
      <c r="A39" s="1">
        <v>34</v>
      </c>
      <c r="B39" t="s">
        <v>251</v>
      </c>
      <c r="C39" t="s">
        <v>252</v>
      </c>
      <c r="D39" s="1" t="s">
        <v>926</v>
      </c>
      <c r="E39" s="1" t="s">
        <v>218</v>
      </c>
      <c r="F39" s="4" t="s">
        <v>996</v>
      </c>
      <c r="G39">
        <v>19.8</v>
      </c>
      <c r="H39">
        <v>46.7</v>
      </c>
      <c r="I39">
        <v>5.4</v>
      </c>
      <c r="J39">
        <v>20.399999999999999</v>
      </c>
      <c r="K39">
        <v>4.3</v>
      </c>
      <c r="L39">
        <v>0.56999999999999995</v>
      </c>
      <c r="M39">
        <v>3.5</v>
      </c>
      <c r="N39">
        <v>0.55000000000000004</v>
      </c>
      <c r="O39">
        <v>2.9</v>
      </c>
      <c r="P39">
        <v>0.54</v>
      </c>
      <c r="Q39">
        <v>1.52</v>
      </c>
      <c r="R39">
        <v>0.22</v>
      </c>
      <c r="S39">
        <v>1.45</v>
      </c>
      <c r="T39">
        <v>0.21</v>
      </c>
      <c r="U39">
        <v>11.9</v>
      </c>
      <c r="V39">
        <v>6.5</v>
      </c>
      <c r="W39">
        <v>189.60000000000002</v>
      </c>
    </row>
    <row r="40" spans="1:23">
      <c r="A40" s="1">
        <v>35</v>
      </c>
      <c r="B40" t="s">
        <v>253</v>
      </c>
      <c r="C40" t="s">
        <v>254</v>
      </c>
      <c r="D40" s="1" t="s">
        <v>926</v>
      </c>
      <c r="E40" s="1" t="s">
        <v>218</v>
      </c>
      <c r="F40" s="4" t="s">
        <v>996</v>
      </c>
      <c r="G40">
        <v>23.6</v>
      </c>
      <c r="H40">
        <v>50.9</v>
      </c>
      <c r="I40">
        <v>6.1</v>
      </c>
      <c r="J40">
        <v>22.9</v>
      </c>
      <c r="K40">
        <v>4.9000000000000004</v>
      </c>
      <c r="L40">
        <v>0.62</v>
      </c>
      <c r="M40">
        <v>4</v>
      </c>
      <c r="N40">
        <v>0.62</v>
      </c>
      <c r="O40">
        <v>3.4</v>
      </c>
      <c r="P40">
        <v>0.62</v>
      </c>
      <c r="Q40">
        <v>1.8</v>
      </c>
      <c r="R40">
        <v>0.25</v>
      </c>
      <c r="S40">
        <v>1.65</v>
      </c>
      <c r="T40">
        <v>0.24</v>
      </c>
      <c r="U40">
        <v>14.3</v>
      </c>
      <c r="V40">
        <v>7.2</v>
      </c>
      <c r="W40">
        <v>212.46000000000006</v>
      </c>
    </row>
    <row r="41" spans="1:23">
      <c r="A41" s="1">
        <v>36</v>
      </c>
      <c r="B41" t="s">
        <v>255</v>
      </c>
      <c r="C41" t="s">
        <v>256</v>
      </c>
      <c r="D41" s="1" t="s">
        <v>926</v>
      </c>
      <c r="E41" s="1" t="s">
        <v>218</v>
      </c>
      <c r="F41" s="4" t="s">
        <v>996</v>
      </c>
      <c r="G41">
        <v>24</v>
      </c>
      <c r="H41">
        <v>51.7</v>
      </c>
      <c r="I41">
        <v>5.9</v>
      </c>
      <c r="J41">
        <v>22.2</v>
      </c>
      <c r="K41">
        <v>4.5999999999999996</v>
      </c>
      <c r="L41">
        <v>0.7</v>
      </c>
      <c r="M41">
        <v>4</v>
      </c>
      <c r="N41">
        <v>0.62</v>
      </c>
      <c r="O41">
        <v>3.5</v>
      </c>
      <c r="P41">
        <v>0.68</v>
      </c>
      <c r="Q41">
        <v>2.0299999999999998</v>
      </c>
      <c r="R41">
        <v>0.3</v>
      </c>
      <c r="S41">
        <v>1.99</v>
      </c>
      <c r="T41">
        <v>0.28999999999999998</v>
      </c>
      <c r="U41">
        <v>16.100000000000001</v>
      </c>
      <c r="V41">
        <v>6.2</v>
      </c>
      <c r="W41">
        <v>226.91000000000003</v>
      </c>
    </row>
  </sheetData>
  <sortState xmlns:xlrd2="http://schemas.microsoft.com/office/spreadsheetml/2017/richdata2" ref="A6:W20">
    <sortCondition ref="D6:D20"/>
  </sortState>
  <mergeCells count="6">
    <mergeCell ref="F3:F5"/>
    <mergeCell ref="A3:A4"/>
    <mergeCell ref="B3:B5"/>
    <mergeCell ref="C3:C5"/>
    <mergeCell ref="D3:D5"/>
    <mergeCell ref="E3:E5"/>
  </mergeCells>
  <pageMargins left="0.7" right="0.7" top="0.75" bottom="0.75" header="0.3" footer="0.3"/>
  <pageSetup paperSize="3" scale="4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4C3F2-19C8-4DCD-84C4-69F0955F416C}">
  <dimension ref="A1:AB80"/>
  <sheetViews>
    <sheetView topLeftCell="B1" zoomScaleNormal="100" workbookViewId="0">
      <selection activeCell="X62" sqref="X62"/>
    </sheetView>
  </sheetViews>
  <sheetFormatPr defaultColWidth="8.85546875" defaultRowHeight="15"/>
  <cols>
    <col min="1" max="1" width="18" customWidth="1"/>
    <col min="3" max="3" width="40.28515625" customWidth="1"/>
    <col min="4" max="4" width="16.42578125" customWidth="1"/>
    <col min="5" max="5" width="12" customWidth="1"/>
    <col min="7" max="7" width="12.7109375" customWidth="1"/>
    <col min="8" max="8" width="12.28515625" customWidth="1"/>
    <col min="11" max="11" width="13.5703125" customWidth="1"/>
    <col min="13" max="13" width="12.42578125" customWidth="1"/>
    <col min="27" max="27" width="10.28515625" customWidth="1"/>
  </cols>
  <sheetData>
    <row r="1" spans="1:28">
      <c r="A1" t="s">
        <v>740</v>
      </c>
      <c r="B1" t="s">
        <v>1631</v>
      </c>
    </row>
    <row r="2" spans="1:28">
      <c r="B2" t="s">
        <v>963</v>
      </c>
    </row>
    <row r="4" spans="1:28">
      <c r="A4" s="19" t="s">
        <v>937</v>
      </c>
      <c r="C4" s="19" t="s">
        <v>442</v>
      </c>
    </row>
    <row r="5" spans="1:28" ht="15.75">
      <c r="C5" t="s">
        <v>443</v>
      </c>
      <c r="D5" t="s">
        <v>0</v>
      </c>
      <c r="E5" s="5" t="s">
        <v>136</v>
      </c>
      <c r="F5" s="5" t="s">
        <v>137</v>
      </c>
      <c r="G5" s="5" t="s">
        <v>151</v>
      </c>
      <c r="H5" s="5" t="s">
        <v>138</v>
      </c>
      <c r="I5" s="5" t="s">
        <v>139</v>
      </c>
      <c r="J5" s="5" t="s">
        <v>140</v>
      </c>
      <c r="K5" s="5" t="s">
        <v>141</v>
      </c>
      <c r="L5" s="5" t="s">
        <v>142</v>
      </c>
      <c r="M5" s="5" t="s">
        <v>143</v>
      </c>
      <c r="N5" s="5" t="s">
        <v>152</v>
      </c>
      <c r="O5" s="5" t="s">
        <v>144</v>
      </c>
      <c r="P5" s="7" t="s">
        <v>153</v>
      </c>
      <c r="Q5" s="5" t="s">
        <v>145</v>
      </c>
      <c r="R5" s="5" t="s">
        <v>146</v>
      </c>
      <c r="S5" s="5" t="s">
        <v>133</v>
      </c>
      <c r="T5" s="77" t="s">
        <v>166</v>
      </c>
      <c r="U5" s="1" t="s">
        <v>17</v>
      </c>
      <c r="V5" s="1"/>
      <c r="W5" s="1"/>
      <c r="X5" s="1"/>
      <c r="Z5" s="1" t="s">
        <v>17</v>
      </c>
      <c r="AA5" s="1" t="s">
        <v>174</v>
      </c>
      <c r="AB5" s="1" t="s">
        <v>173</v>
      </c>
    </row>
    <row r="6" spans="1:28">
      <c r="E6" s="1" t="s">
        <v>562</v>
      </c>
      <c r="F6" s="1" t="s">
        <v>562</v>
      </c>
      <c r="G6" s="1" t="s">
        <v>562</v>
      </c>
      <c r="H6" s="1" t="s">
        <v>562</v>
      </c>
      <c r="I6" s="1" t="s">
        <v>562</v>
      </c>
      <c r="J6" s="1" t="s">
        <v>562</v>
      </c>
      <c r="K6" s="1" t="s">
        <v>562</v>
      </c>
      <c r="L6" s="1" t="s">
        <v>562</v>
      </c>
      <c r="M6" s="1" t="s">
        <v>562</v>
      </c>
      <c r="N6" s="1" t="s">
        <v>562</v>
      </c>
      <c r="O6" s="1" t="s">
        <v>562</v>
      </c>
      <c r="P6" s="1" t="s">
        <v>562</v>
      </c>
      <c r="Q6" s="1" t="s">
        <v>562</v>
      </c>
      <c r="R6" s="1" t="s">
        <v>562</v>
      </c>
      <c r="S6" s="1" t="s">
        <v>562</v>
      </c>
      <c r="T6" s="1" t="s">
        <v>562</v>
      </c>
      <c r="U6" s="1" t="s">
        <v>18</v>
      </c>
      <c r="V6" s="1"/>
      <c r="W6" s="1"/>
      <c r="X6" s="1"/>
      <c r="Z6" s="1" t="s">
        <v>18</v>
      </c>
      <c r="AA6" s="1" t="s">
        <v>290</v>
      </c>
      <c r="AB6" s="1" t="s">
        <v>290</v>
      </c>
    </row>
    <row r="7" spans="1:28">
      <c r="E7" s="1"/>
      <c r="F7" s="1"/>
      <c r="G7" s="1"/>
      <c r="H7" s="1"/>
      <c r="I7" s="1"/>
      <c r="J7" s="1"/>
      <c r="K7" s="1"/>
      <c r="L7" s="1"/>
      <c r="M7" s="1"/>
      <c r="N7" s="1"/>
      <c r="O7" s="1"/>
      <c r="P7" s="1"/>
      <c r="Q7" s="1"/>
      <c r="R7" s="1"/>
      <c r="S7" s="1"/>
      <c r="T7" s="1"/>
      <c r="U7" s="1"/>
      <c r="V7" s="1"/>
      <c r="W7" s="1"/>
      <c r="X7" s="1"/>
      <c r="Z7" s="1"/>
      <c r="AA7" s="1" t="s">
        <v>19</v>
      </c>
      <c r="AB7" s="1" t="s">
        <v>19</v>
      </c>
    </row>
    <row r="8" spans="1:28">
      <c r="A8" t="s">
        <v>237</v>
      </c>
      <c r="C8" t="s">
        <v>444</v>
      </c>
      <c r="D8" t="s">
        <v>445</v>
      </c>
      <c r="E8">
        <v>12.6</v>
      </c>
      <c r="F8">
        <v>17.600000000000001</v>
      </c>
      <c r="G8">
        <v>2.1</v>
      </c>
      <c r="H8">
        <v>8.1999999999999993</v>
      </c>
      <c r="I8">
        <v>1.9</v>
      </c>
      <c r="J8">
        <v>0.39</v>
      </c>
      <c r="K8">
        <v>2.5</v>
      </c>
      <c r="L8">
        <v>0.51</v>
      </c>
      <c r="M8">
        <v>4.0999999999999996</v>
      </c>
      <c r="N8">
        <v>0.99</v>
      </c>
      <c r="O8" s="3">
        <v>3.4</v>
      </c>
      <c r="P8">
        <v>0.54</v>
      </c>
      <c r="Q8">
        <v>3.68</v>
      </c>
      <c r="R8">
        <v>0.59</v>
      </c>
      <c r="S8">
        <v>28.6</v>
      </c>
      <c r="T8">
        <v>4.8</v>
      </c>
      <c r="U8">
        <v>21.31</v>
      </c>
      <c r="Z8">
        <v>21.31</v>
      </c>
      <c r="AA8">
        <v>31</v>
      </c>
      <c r="AB8">
        <v>3.3</v>
      </c>
    </row>
    <row r="9" spans="1:28">
      <c r="C9" t="s">
        <v>446</v>
      </c>
      <c r="D9" t="s">
        <v>447</v>
      </c>
      <c r="E9">
        <v>14.1</v>
      </c>
      <c r="F9">
        <v>21.2</v>
      </c>
      <c r="G9">
        <v>2.4</v>
      </c>
      <c r="H9">
        <v>9.5</v>
      </c>
      <c r="I9">
        <v>2.2999999999999998</v>
      </c>
      <c r="J9">
        <v>0.45</v>
      </c>
      <c r="K9">
        <v>2.8</v>
      </c>
      <c r="L9">
        <v>0.55000000000000004</v>
      </c>
      <c r="M9">
        <v>4.4000000000000004</v>
      </c>
      <c r="N9">
        <v>1.04</v>
      </c>
      <c r="O9">
        <v>3.53</v>
      </c>
      <c r="P9">
        <v>0.56999999999999995</v>
      </c>
      <c r="Q9">
        <v>3.85</v>
      </c>
      <c r="R9">
        <v>0.61</v>
      </c>
      <c r="S9">
        <v>29.1</v>
      </c>
      <c r="T9" s="143">
        <v>5</v>
      </c>
      <c r="U9">
        <v>22.14</v>
      </c>
      <c r="Z9">
        <v>22.14</v>
      </c>
      <c r="AA9">
        <v>31</v>
      </c>
      <c r="AB9" s="143">
        <v>3</v>
      </c>
    </row>
    <row r="10" spans="1:28">
      <c r="C10" t="s">
        <v>448</v>
      </c>
      <c r="D10" t="s">
        <v>449</v>
      </c>
      <c r="E10">
        <v>15.1</v>
      </c>
      <c r="F10">
        <v>21.3</v>
      </c>
      <c r="G10">
        <v>2.4</v>
      </c>
      <c r="H10">
        <v>9.5</v>
      </c>
      <c r="I10">
        <v>2.2999999999999998</v>
      </c>
      <c r="J10">
        <v>0.46</v>
      </c>
      <c r="K10">
        <v>2.9</v>
      </c>
      <c r="L10">
        <v>0.56000000000000005</v>
      </c>
      <c r="M10">
        <v>4.4000000000000004</v>
      </c>
      <c r="N10">
        <v>1.06</v>
      </c>
      <c r="O10">
        <v>3.57</v>
      </c>
      <c r="P10">
        <v>0.56999999999999995</v>
      </c>
      <c r="Q10">
        <v>3.86</v>
      </c>
      <c r="R10">
        <v>0.62</v>
      </c>
      <c r="S10">
        <v>29.7</v>
      </c>
      <c r="T10">
        <v>5.2</v>
      </c>
      <c r="U10">
        <v>18.71</v>
      </c>
      <c r="Z10">
        <v>18.71</v>
      </c>
      <c r="AA10">
        <v>33</v>
      </c>
      <c r="AB10">
        <v>3.1</v>
      </c>
    </row>
    <row r="11" spans="1:28">
      <c r="C11" t="s">
        <v>450</v>
      </c>
      <c r="D11" t="s">
        <v>451</v>
      </c>
      <c r="E11">
        <v>3.8</v>
      </c>
      <c r="F11">
        <v>4.2</v>
      </c>
      <c r="G11">
        <v>0.4</v>
      </c>
      <c r="H11">
        <v>1.5</v>
      </c>
      <c r="I11">
        <v>0.3</v>
      </c>
      <c r="J11">
        <v>0.06</v>
      </c>
      <c r="K11">
        <v>0.3</v>
      </c>
      <c r="L11">
        <v>0.04</v>
      </c>
      <c r="M11">
        <v>0.2</v>
      </c>
      <c r="N11">
        <v>0.05</v>
      </c>
      <c r="O11">
        <v>0.16</v>
      </c>
      <c r="P11">
        <v>0.02</v>
      </c>
      <c r="Q11">
        <v>0.18</v>
      </c>
      <c r="R11">
        <v>0.03</v>
      </c>
      <c r="S11">
        <v>1.1000000000000001</v>
      </c>
      <c r="T11" s="143">
        <v>4</v>
      </c>
      <c r="U11">
        <v>13.87</v>
      </c>
      <c r="Z11">
        <v>13.87</v>
      </c>
      <c r="AA11">
        <v>33</v>
      </c>
      <c r="AB11" s="143">
        <v>2</v>
      </c>
    </row>
    <row r="12" spans="1:28">
      <c r="E12" s="1"/>
      <c r="F12" s="1"/>
      <c r="G12" s="1"/>
      <c r="H12" s="1"/>
      <c r="I12" s="1"/>
      <c r="J12" s="1"/>
      <c r="K12" s="1"/>
      <c r="L12" s="1"/>
      <c r="M12" s="1"/>
      <c r="N12" s="1"/>
      <c r="O12" s="1"/>
      <c r="P12" s="1"/>
      <c r="Q12" s="1"/>
      <c r="R12" s="1"/>
      <c r="S12" s="1"/>
      <c r="T12" s="1"/>
      <c r="U12" s="1"/>
      <c r="V12" s="1"/>
      <c r="W12" s="1"/>
      <c r="X12" s="1"/>
      <c r="Z12" s="1"/>
      <c r="AA12" s="1"/>
      <c r="AB12" s="1"/>
    </row>
    <row r="13" spans="1:28">
      <c r="A13" t="s">
        <v>238</v>
      </c>
      <c r="C13" t="s">
        <v>927</v>
      </c>
      <c r="D13" t="s">
        <v>452</v>
      </c>
      <c r="E13" s="143">
        <v>32.299999999999997</v>
      </c>
      <c r="F13" s="143">
        <v>56.3</v>
      </c>
      <c r="G13" s="143">
        <v>6.5</v>
      </c>
      <c r="H13" s="143">
        <v>24.6</v>
      </c>
      <c r="I13" s="143">
        <v>5.3</v>
      </c>
      <c r="J13" s="3">
        <v>0.87</v>
      </c>
      <c r="K13" s="143">
        <v>5.2</v>
      </c>
      <c r="L13" s="3">
        <v>0.85</v>
      </c>
      <c r="M13" s="143">
        <v>5.2</v>
      </c>
      <c r="N13" s="3">
        <v>1.06</v>
      </c>
      <c r="O13" s="3">
        <v>3.24</v>
      </c>
      <c r="P13" s="3">
        <v>0.47</v>
      </c>
      <c r="Q13" s="3">
        <v>3.09</v>
      </c>
      <c r="R13" s="3">
        <v>0.48</v>
      </c>
      <c r="S13" s="143">
        <v>29.1</v>
      </c>
      <c r="T13" s="143">
        <v>4.8</v>
      </c>
      <c r="U13" s="3">
        <v>19.28</v>
      </c>
      <c r="V13" s="3"/>
      <c r="W13" s="3"/>
      <c r="X13" s="3"/>
      <c r="Z13" s="3">
        <v>19.28</v>
      </c>
      <c r="AA13">
        <v>2</v>
      </c>
      <c r="AB13" s="143">
        <v>6.9</v>
      </c>
    </row>
    <row r="14" spans="1:28">
      <c r="C14" t="s">
        <v>453</v>
      </c>
      <c r="D14" t="s">
        <v>454</v>
      </c>
      <c r="E14" s="143">
        <v>34.799999999999997</v>
      </c>
      <c r="F14" s="143">
        <v>57.9</v>
      </c>
      <c r="G14" s="143">
        <v>6.7</v>
      </c>
      <c r="H14" s="143">
        <v>25.2</v>
      </c>
      <c r="I14" s="143">
        <v>5.4</v>
      </c>
      <c r="J14" s="3">
        <v>0.89</v>
      </c>
      <c r="K14" s="143">
        <v>5.3</v>
      </c>
      <c r="L14" s="3">
        <v>0.87</v>
      </c>
      <c r="M14" s="143">
        <v>5.0999999999999996</v>
      </c>
      <c r="N14" s="3">
        <v>1.07</v>
      </c>
      <c r="O14" s="3">
        <v>3.25</v>
      </c>
      <c r="P14" s="3">
        <v>0.48</v>
      </c>
      <c r="Q14" s="3">
        <v>3.09</v>
      </c>
      <c r="R14" s="3">
        <v>0.47</v>
      </c>
      <c r="S14" s="143">
        <v>29.5</v>
      </c>
      <c r="T14" s="143">
        <v>4.8</v>
      </c>
      <c r="U14" s="3">
        <v>19.13</v>
      </c>
      <c r="V14" s="3"/>
      <c r="W14" s="3"/>
      <c r="X14" s="3"/>
      <c r="Z14" s="3">
        <v>19.13</v>
      </c>
      <c r="AA14">
        <v>2</v>
      </c>
      <c r="AB14" s="143">
        <v>6.9</v>
      </c>
    </row>
    <row r="15" spans="1:28">
      <c r="C15" t="s">
        <v>928</v>
      </c>
      <c r="D15" t="s">
        <v>455</v>
      </c>
      <c r="E15" s="143">
        <v>34.299999999999997</v>
      </c>
      <c r="F15" s="143">
        <v>54.9</v>
      </c>
      <c r="G15" s="143">
        <v>6.4</v>
      </c>
      <c r="H15" s="143">
        <v>23.8</v>
      </c>
      <c r="I15" s="143">
        <v>5</v>
      </c>
      <c r="J15" s="3">
        <v>0.84</v>
      </c>
      <c r="K15" s="143">
        <v>5.0999999999999996</v>
      </c>
      <c r="L15" s="3">
        <v>0.82</v>
      </c>
      <c r="M15" s="143">
        <v>4.9000000000000004</v>
      </c>
      <c r="N15" s="3">
        <v>1.03</v>
      </c>
      <c r="O15" s="3">
        <v>3.12</v>
      </c>
      <c r="P15" s="3">
        <v>0.45</v>
      </c>
      <c r="Q15" s="3">
        <v>2.99</v>
      </c>
      <c r="R15" s="3">
        <v>0.46</v>
      </c>
      <c r="S15" s="143">
        <v>27.8</v>
      </c>
      <c r="T15" s="143">
        <v>4.5999999999999996</v>
      </c>
      <c r="U15" s="3">
        <v>14.47</v>
      </c>
      <c r="V15" s="3"/>
      <c r="W15" s="3"/>
      <c r="X15" s="3"/>
      <c r="Z15" s="3">
        <v>14.47</v>
      </c>
      <c r="AA15">
        <v>2</v>
      </c>
      <c r="AB15" s="143">
        <v>7</v>
      </c>
    </row>
    <row r="16" spans="1:28">
      <c r="C16" t="s">
        <v>929</v>
      </c>
      <c r="D16" t="s">
        <v>456</v>
      </c>
      <c r="E16" s="143">
        <v>3.7</v>
      </c>
      <c r="F16" s="143">
        <v>4.3</v>
      </c>
      <c r="G16" s="143">
        <v>0.5</v>
      </c>
      <c r="H16" s="143">
        <v>2.2000000000000002</v>
      </c>
      <c r="I16" s="143">
        <v>0.5</v>
      </c>
      <c r="J16" s="3">
        <v>0.11</v>
      </c>
      <c r="K16" s="143">
        <v>0.6</v>
      </c>
      <c r="L16" s="3">
        <v>0.11</v>
      </c>
      <c r="M16" s="143">
        <v>0.7</v>
      </c>
      <c r="N16" s="3">
        <v>0.16</v>
      </c>
      <c r="O16" s="3">
        <v>0.51</v>
      </c>
      <c r="P16" s="3">
        <v>0.08</v>
      </c>
      <c r="Q16" s="3">
        <v>0.54</v>
      </c>
      <c r="R16" s="3">
        <v>0.09</v>
      </c>
      <c r="S16" s="143">
        <v>4.0999999999999996</v>
      </c>
      <c r="T16" s="143">
        <v>1.8</v>
      </c>
      <c r="U16" s="3">
        <v>12.3</v>
      </c>
      <c r="V16" s="3"/>
      <c r="W16" s="3"/>
      <c r="X16" s="3"/>
      <c r="Z16" s="3">
        <v>12.3</v>
      </c>
      <c r="AA16">
        <v>1</v>
      </c>
      <c r="AB16" s="143">
        <v>6</v>
      </c>
    </row>
    <row r="18" spans="3:28">
      <c r="C18" t="s">
        <v>930</v>
      </c>
      <c r="D18" t="s">
        <v>457</v>
      </c>
      <c r="E18" s="143">
        <v>30.4</v>
      </c>
      <c r="F18" s="143">
        <v>59.8</v>
      </c>
      <c r="G18" s="143">
        <v>7.3</v>
      </c>
      <c r="H18" s="143">
        <v>27.7</v>
      </c>
      <c r="I18" s="143">
        <v>6.1</v>
      </c>
      <c r="J18" s="3">
        <v>0.89</v>
      </c>
      <c r="K18" s="143">
        <v>5.9</v>
      </c>
      <c r="L18" s="3">
        <v>0.99</v>
      </c>
      <c r="M18" s="143">
        <v>6.1</v>
      </c>
      <c r="N18" s="3">
        <v>1.26</v>
      </c>
      <c r="O18" s="3">
        <v>3.9</v>
      </c>
      <c r="P18" s="3">
        <v>0.59</v>
      </c>
      <c r="Q18" s="3">
        <v>3.94</v>
      </c>
      <c r="R18" s="3">
        <v>0.6</v>
      </c>
      <c r="S18" s="143">
        <v>31.5</v>
      </c>
      <c r="T18" s="143">
        <v>7</v>
      </c>
      <c r="U18" s="3">
        <v>32.43</v>
      </c>
      <c r="V18" s="3"/>
      <c r="W18" s="3"/>
      <c r="X18" s="3"/>
      <c r="Z18" s="3">
        <v>32.43</v>
      </c>
      <c r="AA18">
        <v>2</v>
      </c>
      <c r="AB18" s="143">
        <v>10.6</v>
      </c>
    </row>
    <row r="19" spans="3:28">
      <c r="C19" t="s">
        <v>458</v>
      </c>
      <c r="D19" t="s">
        <v>459</v>
      </c>
      <c r="E19" s="143">
        <v>29.7</v>
      </c>
      <c r="F19" s="143">
        <v>59.5</v>
      </c>
      <c r="G19" s="143">
        <v>7.3</v>
      </c>
      <c r="H19" s="143">
        <v>27.2</v>
      </c>
      <c r="I19" s="143">
        <v>6</v>
      </c>
      <c r="J19" s="3">
        <v>0.88</v>
      </c>
      <c r="K19" s="143">
        <v>5.9</v>
      </c>
      <c r="L19" s="3">
        <v>0.99</v>
      </c>
      <c r="M19" s="143">
        <v>6</v>
      </c>
      <c r="N19" s="3">
        <v>1.25</v>
      </c>
      <c r="O19" s="3">
        <v>3.85</v>
      </c>
      <c r="P19" s="3">
        <v>0.57999999999999996</v>
      </c>
      <c r="Q19" s="3">
        <v>3.92</v>
      </c>
      <c r="R19" s="3">
        <v>0.6</v>
      </c>
      <c r="S19" s="143">
        <v>31.3</v>
      </c>
      <c r="T19" s="143">
        <v>6.9</v>
      </c>
      <c r="U19" s="3">
        <v>32.1</v>
      </c>
      <c r="V19" s="3"/>
      <c r="W19" s="3"/>
      <c r="X19" s="3"/>
      <c r="Z19" s="3">
        <v>32.1</v>
      </c>
      <c r="AA19">
        <v>2</v>
      </c>
      <c r="AB19" s="143">
        <v>10.7</v>
      </c>
    </row>
    <row r="20" spans="3:28">
      <c r="C20" t="s">
        <v>460</v>
      </c>
      <c r="D20" t="s">
        <v>461</v>
      </c>
      <c r="E20" s="143">
        <v>29.2</v>
      </c>
      <c r="F20" s="143">
        <v>61.4</v>
      </c>
      <c r="G20" s="143">
        <v>7.1</v>
      </c>
      <c r="H20" s="143">
        <v>26.3</v>
      </c>
      <c r="I20" s="143">
        <v>5.9</v>
      </c>
      <c r="J20" s="3">
        <v>0.84</v>
      </c>
      <c r="K20" s="143">
        <v>5.7</v>
      </c>
      <c r="L20" s="3">
        <v>0.97</v>
      </c>
      <c r="M20" s="143">
        <v>6</v>
      </c>
      <c r="N20" s="3">
        <v>1.24</v>
      </c>
      <c r="O20" s="3">
        <v>3.82</v>
      </c>
      <c r="P20" s="3">
        <v>0.56999999999999995</v>
      </c>
      <c r="Q20" s="3">
        <v>3.86</v>
      </c>
      <c r="R20" s="3">
        <v>0.6</v>
      </c>
      <c r="S20" s="143">
        <v>31.1</v>
      </c>
      <c r="T20" s="143">
        <v>6.9</v>
      </c>
      <c r="U20" s="3">
        <v>26.37</v>
      </c>
      <c r="V20" s="3"/>
      <c r="W20" s="3"/>
      <c r="X20" s="3"/>
      <c r="Z20" s="3">
        <v>26.37</v>
      </c>
      <c r="AA20">
        <v>2</v>
      </c>
      <c r="AB20" s="143">
        <v>10.1</v>
      </c>
    </row>
    <row r="21" spans="3:28">
      <c r="C21" t="s">
        <v>931</v>
      </c>
      <c r="D21" t="s">
        <v>462</v>
      </c>
      <c r="E21" s="143">
        <v>10.6</v>
      </c>
      <c r="F21" s="143">
        <v>19.899999999999999</v>
      </c>
      <c r="G21" s="143">
        <v>2.4</v>
      </c>
      <c r="H21" s="143">
        <v>9.3000000000000007</v>
      </c>
      <c r="I21" s="143">
        <v>2.1</v>
      </c>
      <c r="J21" s="3">
        <v>0.36</v>
      </c>
      <c r="K21" s="143">
        <v>2.1</v>
      </c>
      <c r="L21" s="3">
        <v>0.37</v>
      </c>
      <c r="M21" s="143">
        <v>2.4</v>
      </c>
      <c r="N21" s="3">
        <v>0.51</v>
      </c>
      <c r="O21" s="3">
        <v>1.65</v>
      </c>
      <c r="P21" s="3">
        <v>0.26</v>
      </c>
      <c r="Q21" s="3">
        <v>1.79</v>
      </c>
      <c r="R21" s="3">
        <v>0.28000000000000003</v>
      </c>
      <c r="S21" s="143">
        <v>12.9</v>
      </c>
      <c r="T21" s="143">
        <v>4.5999999999999996</v>
      </c>
      <c r="U21" s="3">
        <v>28.43</v>
      </c>
      <c r="V21" s="3"/>
      <c r="W21" s="3"/>
      <c r="X21" s="3"/>
      <c r="Z21" s="3">
        <v>28.43</v>
      </c>
      <c r="AA21">
        <v>2</v>
      </c>
      <c r="AB21" s="143">
        <v>9</v>
      </c>
    </row>
    <row r="23" spans="3:28">
      <c r="C23" t="s">
        <v>932</v>
      </c>
      <c r="D23" t="s">
        <v>463</v>
      </c>
      <c r="E23" s="143">
        <v>25.6</v>
      </c>
      <c r="F23" s="143">
        <v>50.3</v>
      </c>
      <c r="G23" s="143">
        <v>6.2</v>
      </c>
      <c r="H23" s="143">
        <v>22.9</v>
      </c>
      <c r="I23" s="143">
        <v>5.0999999999999996</v>
      </c>
      <c r="J23" s="3">
        <v>0.75</v>
      </c>
      <c r="K23" s="143">
        <v>5.2</v>
      </c>
      <c r="L23" s="3">
        <v>0.9</v>
      </c>
      <c r="M23" s="143">
        <v>5.8</v>
      </c>
      <c r="N23" s="3">
        <v>1.23</v>
      </c>
      <c r="O23" s="3">
        <v>3.87</v>
      </c>
      <c r="P23" s="3">
        <v>0.59</v>
      </c>
      <c r="Q23" s="3">
        <v>4.0199999999999996</v>
      </c>
      <c r="R23" s="3">
        <v>0.63</v>
      </c>
      <c r="S23" s="143">
        <v>31.8</v>
      </c>
      <c r="T23" s="143">
        <v>7.6</v>
      </c>
      <c r="U23" s="3">
        <v>26.68</v>
      </c>
      <c r="V23" s="3"/>
      <c r="W23" s="3"/>
      <c r="X23" s="3"/>
      <c r="Z23" s="3">
        <v>26.68</v>
      </c>
      <c r="AA23">
        <v>2</v>
      </c>
      <c r="AB23" s="143">
        <v>11.4</v>
      </c>
    </row>
    <row r="24" spans="3:28">
      <c r="C24" t="s">
        <v>464</v>
      </c>
      <c r="D24" t="s">
        <v>465</v>
      </c>
      <c r="E24" s="143">
        <v>24.2</v>
      </c>
      <c r="F24" s="143">
        <v>47.5</v>
      </c>
      <c r="G24" s="143">
        <v>5.8</v>
      </c>
      <c r="H24" s="143">
        <v>21.7</v>
      </c>
      <c r="I24" s="143">
        <v>4.8</v>
      </c>
      <c r="J24" s="3">
        <v>0.72</v>
      </c>
      <c r="K24" s="143">
        <v>4.9000000000000004</v>
      </c>
      <c r="L24" s="3">
        <v>0.87</v>
      </c>
      <c r="M24" s="143">
        <v>5.6</v>
      </c>
      <c r="N24" s="3">
        <v>1.2</v>
      </c>
      <c r="O24" s="3">
        <v>3.79</v>
      </c>
      <c r="P24" s="3">
        <v>0.56999999999999995</v>
      </c>
      <c r="Q24" s="3">
        <v>3.93</v>
      </c>
      <c r="R24" s="3">
        <v>0.62</v>
      </c>
      <c r="S24" s="143">
        <v>31.2</v>
      </c>
      <c r="T24" s="143">
        <v>7.5</v>
      </c>
      <c r="U24" s="3">
        <v>25.52</v>
      </c>
      <c r="V24" s="3"/>
      <c r="W24" s="3"/>
      <c r="X24" s="3"/>
      <c r="Z24" s="3">
        <v>25.52</v>
      </c>
      <c r="AA24">
        <v>2</v>
      </c>
      <c r="AB24" s="143">
        <v>11.2</v>
      </c>
    </row>
    <row r="25" spans="3:28">
      <c r="C25" t="s">
        <v>466</v>
      </c>
      <c r="D25" t="s">
        <v>467</v>
      </c>
      <c r="E25" s="143">
        <v>25</v>
      </c>
      <c r="F25" s="143">
        <v>48.2</v>
      </c>
      <c r="G25" s="143">
        <v>5.9</v>
      </c>
      <c r="H25" s="143">
        <v>21.8</v>
      </c>
      <c r="I25" s="143">
        <v>4.9000000000000004</v>
      </c>
      <c r="J25" s="3">
        <v>0.7</v>
      </c>
      <c r="K25" s="143">
        <v>4.8</v>
      </c>
      <c r="L25" s="3">
        <v>0.87</v>
      </c>
      <c r="M25" s="143">
        <v>5.5</v>
      </c>
      <c r="N25" s="3">
        <v>1.18</v>
      </c>
      <c r="O25" s="3">
        <v>3.72</v>
      </c>
      <c r="P25" s="3">
        <v>0.56999999999999995</v>
      </c>
      <c r="Q25" s="3">
        <v>3.88</v>
      </c>
      <c r="R25" s="3">
        <v>0.61</v>
      </c>
      <c r="S25" s="143">
        <v>30.4</v>
      </c>
      <c r="T25" s="143">
        <v>7.6</v>
      </c>
      <c r="U25" s="3">
        <v>21.08</v>
      </c>
      <c r="V25" s="3"/>
      <c r="W25" s="3"/>
      <c r="X25" s="3"/>
      <c r="Z25" s="3">
        <v>21.08</v>
      </c>
      <c r="AA25">
        <v>2</v>
      </c>
      <c r="AB25" s="143">
        <v>11.5</v>
      </c>
    </row>
    <row r="26" spans="3:28">
      <c r="C26" t="s">
        <v>468</v>
      </c>
      <c r="D26" t="s">
        <v>469</v>
      </c>
      <c r="E26" s="143">
        <v>8.6999999999999993</v>
      </c>
      <c r="F26" s="143">
        <v>15.7</v>
      </c>
      <c r="G26" s="143">
        <v>1.9</v>
      </c>
      <c r="H26" s="143">
        <v>7.3</v>
      </c>
      <c r="I26" s="143">
        <v>1.6</v>
      </c>
      <c r="J26" s="3">
        <v>0.28999999999999998</v>
      </c>
      <c r="K26" s="143">
        <v>1.7</v>
      </c>
      <c r="L26" s="3">
        <v>0.32</v>
      </c>
      <c r="M26" s="143">
        <v>2.1</v>
      </c>
      <c r="N26" s="3">
        <v>0.46</v>
      </c>
      <c r="O26" s="3">
        <v>1.48</v>
      </c>
      <c r="P26" s="3">
        <v>0.23</v>
      </c>
      <c r="Q26" s="3">
        <v>1.61</v>
      </c>
      <c r="R26" s="3">
        <v>0.26</v>
      </c>
      <c r="S26" s="143">
        <v>11.7</v>
      </c>
      <c r="T26" s="143">
        <v>4.5999999999999996</v>
      </c>
      <c r="U26" s="3">
        <v>21.96</v>
      </c>
      <c r="V26" s="3"/>
      <c r="W26" s="3"/>
      <c r="X26" s="3"/>
      <c r="Z26" s="3">
        <v>21.96</v>
      </c>
      <c r="AA26">
        <v>2</v>
      </c>
      <c r="AB26" s="143">
        <v>9.5</v>
      </c>
    </row>
    <row r="28" spans="3:28">
      <c r="C28" t="s">
        <v>470</v>
      </c>
      <c r="D28" t="s">
        <v>471</v>
      </c>
      <c r="E28" s="143">
        <v>11.4</v>
      </c>
      <c r="F28" s="143">
        <v>26.9</v>
      </c>
      <c r="G28" s="143">
        <v>3.1</v>
      </c>
      <c r="H28" s="143">
        <v>11.9</v>
      </c>
      <c r="I28" s="143">
        <v>2.7</v>
      </c>
      <c r="J28" s="3">
        <v>0.54</v>
      </c>
      <c r="K28" s="143">
        <v>2.5</v>
      </c>
      <c r="L28" s="3">
        <v>0.38</v>
      </c>
      <c r="M28" s="143">
        <v>2.1</v>
      </c>
      <c r="N28" s="3">
        <v>0.37</v>
      </c>
      <c r="O28" s="3">
        <v>1.07</v>
      </c>
      <c r="P28" s="3">
        <v>0.14000000000000001</v>
      </c>
      <c r="Q28" s="3">
        <v>0.89</v>
      </c>
      <c r="R28" s="3">
        <v>0.13</v>
      </c>
      <c r="S28" s="143">
        <v>10.3</v>
      </c>
      <c r="T28" s="143">
        <v>3.8</v>
      </c>
      <c r="U28" s="3">
        <v>13.35</v>
      </c>
      <c r="V28" s="3"/>
      <c r="X28" s="3"/>
      <c r="Z28" s="3">
        <v>13.35</v>
      </c>
      <c r="AA28">
        <v>3</v>
      </c>
      <c r="AB28" s="143">
        <v>5.8</v>
      </c>
    </row>
    <row r="29" spans="3:28">
      <c r="C29" t="s">
        <v>472</v>
      </c>
      <c r="D29" t="s">
        <v>473</v>
      </c>
      <c r="E29" s="143">
        <v>13.5</v>
      </c>
      <c r="F29" s="143">
        <v>27.7</v>
      </c>
      <c r="G29" s="143">
        <v>3.2</v>
      </c>
      <c r="H29" s="143">
        <v>12.3</v>
      </c>
      <c r="I29" s="143">
        <v>2.7</v>
      </c>
      <c r="J29" s="3">
        <v>0.55000000000000004</v>
      </c>
      <c r="K29" s="143">
        <v>2.6</v>
      </c>
      <c r="L29" s="3">
        <v>0.39</v>
      </c>
      <c r="M29" s="143">
        <v>2.1</v>
      </c>
      <c r="N29" s="3">
        <v>0.38</v>
      </c>
      <c r="O29" s="3">
        <v>1.1100000000000001</v>
      </c>
      <c r="P29" s="3">
        <v>0.14000000000000001</v>
      </c>
      <c r="Q29" s="3">
        <v>0.91</v>
      </c>
      <c r="R29" s="3">
        <v>0.13</v>
      </c>
      <c r="S29" s="143">
        <v>10.8</v>
      </c>
      <c r="T29" s="143">
        <v>4</v>
      </c>
      <c r="U29" s="3">
        <v>13.05</v>
      </c>
      <c r="V29" s="3"/>
      <c r="W29" s="3"/>
      <c r="X29" s="3"/>
      <c r="Z29" s="3">
        <v>13.05</v>
      </c>
      <c r="AA29">
        <v>3</v>
      </c>
      <c r="AB29" s="143">
        <v>6</v>
      </c>
    </row>
    <row r="30" spans="3:28">
      <c r="C30" t="s">
        <v>474</v>
      </c>
      <c r="D30" t="s">
        <v>475</v>
      </c>
      <c r="E30" s="143">
        <v>12.8</v>
      </c>
      <c r="F30" s="143">
        <v>25.8</v>
      </c>
      <c r="G30" s="143">
        <v>2.9</v>
      </c>
      <c r="H30" s="143">
        <v>11.1</v>
      </c>
      <c r="I30" s="143">
        <v>2.5</v>
      </c>
      <c r="J30" s="3">
        <v>0.49</v>
      </c>
      <c r="K30" s="143">
        <v>2.2999999999999998</v>
      </c>
      <c r="L30" s="3">
        <v>0.36</v>
      </c>
      <c r="M30" s="143">
        <v>2</v>
      </c>
      <c r="N30" s="3">
        <v>0.35</v>
      </c>
      <c r="O30" s="3">
        <v>1.02</v>
      </c>
      <c r="P30" s="3">
        <v>0.13</v>
      </c>
      <c r="Q30" s="3">
        <v>0.84</v>
      </c>
      <c r="R30" s="3">
        <v>0.12</v>
      </c>
      <c r="S30" s="143">
        <v>9.6</v>
      </c>
      <c r="T30" s="143">
        <v>3.5</v>
      </c>
      <c r="U30" s="3">
        <v>10.79</v>
      </c>
      <c r="V30" s="3"/>
      <c r="W30" s="3"/>
      <c r="X30" s="3"/>
      <c r="Z30" s="3">
        <v>10.79</v>
      </c>
      <c r="AA30">
        <v>4</v>
      </c>
      <c r="AB30" s="143">
        <v>5.7</v>
      </c>
    </row>
    <row r="31" spans="3:28">
      <c r="C31" t="s">
        <v>476</v>
      </c>
      <c r="D31" t="s">
        <v>477</v>
      </c>
      <c r="E31" s="143">
        <v>4.8</v>
      </c>
      <c r="F31" s="143">
        <v>8.3000000000000007</v>
      </c>
      <c r="G31" s="143">
        <v>1</v>
      </c>
      <c r="H31" s="143">
        <v>3.8</v>
      </c>
      <c r="I31" s="143">
        <v>0.8</v>
      </c>
      <c r="J31" s="3">
        <v>0.16</v>
      </c>
      <c r="K31" s="143">
        <v>0.7</v>
      </c>
      <c r="L31" s="3">
        <v>0.11</v>
      </c>
      <c r="M31" s="143">
        <v>0.6</v>
      </c>
      <c r="N31" s="3">
        <v>0.1</v>
      </c>
      <c r="O31" s="3">
        <v>0.32</v>
      </c>
      <c r="P31" s="3">
        <v>0.04</v>
      </c>
      <c r="Q31" s="3">
        <v>0.28000000000000003</v>
      </c>
      <c r="R31" s="3">
        <v>0.04</v>
      </c>
      <c r="S31" s="143">
        <v>2.8</v>
      </c>
      <c r="T31" s="143">
        <v>1.9</v>
      </c>
      <c r="U31" s="3">
        <v>9.94</v>
      </c>
      <c r="V31" s="3"/>
      <c r="W31" s="3"/>
      <c r="X31" s="3"/>
      <c r="Z31" s="3">
        <v>9.94</v>
      </c>
      <c r="AA31">
        <v>3</v>
      </c>
      <c r="AB31" s="143">
        <v>3.7</v>
      </c>
    </row>
    <row r="33" spans="1:28" ht="15.75">
      <c r="E33" s="5" t="s">
        <v>136</v>
      </c>
      <c r="F33" s="5" t="s">
        <v>137</v>
      </c>
      <c r="G33" s="5" t="s">
        <v>151</v>
      </c>
      <c r="H33" s="5" t="s">
        <v>138</v>
      </c>
      <c r="I33" s="5" t="s">
        <v>139</v>
      </c>
      <c r="J33" s="5" t="s">
        <v>140</v>
      </c>
      <c r="K33" s="5" t="s">
        <v>141</v>
      </c>
      <c r="L33" s="5" t="s">
        <v>142</v>
      </c>
      <c r="M33" s="5" t="s">
        <v>143</v>
      </c>
      <c r="N33" s="5" t="s">
        <v>152</v>
      </c>
      <c r="O33" s="5" t="s">
        <v>144</v>
      </c>
      <c r="P33" s="7" t="s">
        <v>153</v>
      </c>
      <c r="Q33" s="5" t="s">
        <v>145</v>
      </c>
      <c r="R33" s="5" t="s">
        <v>146</v>
      </c>
      <c r="S33" s="5" t="s">
        <v>133</v>
      </c>
      <c r="T33" s="77" t="s">
        <v>166</v>
      </c>
      <c r="U33" s="1" t="s">
        <v>17</v>
      </c>
      <c r="V33" t="s">
        <v>921</v>
      </c>
      <c r="W33" s="3" t="s">
        <v>922</v>
      </c>
      <c r="X33" s="1" t="s">
        <v>386</v>
      </c>
      <c r="Z33" s="1" t="s">
        <v>17</v>
      </c>
    </row>
    <row r="34" spans="1:28">
      <c r="A34" t="s">
        <v>237</v>
      </c>
      <c r="C34" t="s">
        <v>478</v>
      </c>
      <c r="D34" t="s">
        <v>493</v>
      </c>
      <c r="E34" s="144">
        <v>0</v>
      </c>
      <c r="F34" s="144">
        <v>0</v>
      </c>
      <c r="G34" s="144">
        <v>0</v>
      </c>
      <c r="H34" s="144">
        <v>0</v>
      </c>
      <c r="I34" s="144">
        <v>0</v>
      </c>
      <c r="J34" s="144">
        <v>0</v>
      </c>
      <c r="K34" s="144">
        <v>0</v>
      </c>
      <c r="L34" s="144">
        <v>0</v>
      </c>
      <c r="M34" s="144">
        <v>0</v>
      </c>
      <c r="N34" s="144">
        <v>0</v>
      </c>
      <c r="O34" s="144">
        <v>0</v>
      </c>
      <c r="P34" s="144">
        <v>0</v>
      </c>
      <c r="Q34" s="144">
        <v>0</v>
      </c>
      <c r="R34" s="144">
        <v>0</v>
      </c>
      <c r="S34" s="144">
        <v>0</v>
      </c>
      <c r="T34" s="144">
        <v>0</v>
      </c>
      <c r="U34" s="144">
        <v>0</v>
      </c>
      <c r="V34" s="144"/>
      <c r="W34" s="144"/>
      <c r="X34" s="144"/>
      <c r="Z34" s="144">
        <v>0</v>
      </c>
      <c r="AA34" s="144">
        <v>0</v>
      </c>
      <c r="AB34" s="144">
        <v>9.0909090909090856E-2</v>
      </c>
    </row>
    <row r="35" spans="1:28">
      <c r="C35" t="s">
        <v>479</v>
      </c>
      <c r="D35" t="s">
        <v>487</v>
      </c>
      <c r="E35" s="144">
        <v>0</v>
      </c>
      <c r="F35" s="144">
        <v>0</v>
      </c>
      <c r="G35" s="144">
        <v>0</v>
      </c>
      <c r="H35" s="144">
        <v>0</v>
      </c>
      <c r="I35" s="144">
        <v>0</v>
      </c>
      <c r="J35" s="144">
        <v>0</v>
      </c>
      <c r="K35" s="144">
        <v>0</v>
      </c>
      <c r="L35" s="144">
        <v>0</v>
      </c>
      <c r="M35" s="144">
        <v>0</v>
      </c>
      <c r="N35" s="144">
        <v>0</v>
      </c>
      <c r="O35" s="144">
        <v>0</v>
      </c>
      <c r="P35" s="144">
        <v>0</v>
      </c>
      <c r="Q35" s="144">
        <v>0</v>
      </c>
      <c r="R35" s="144">
        <v>0</v>
      </c>
      <c r="S35" s="144">
        <v>0</v>
      </c>
      <c r="T35" s="144">
        <v>0</v>
      </c>
      <c r="U35" s="144">
        <v>0.15492321589882563</v>
      </c>
      <c r="V35" s="144"/>
      <c r="W35" s="144"/>
      <c r="X35" s="144"/>
      <c r="Z35" s="144">
        <v>0.15492321589882563</v>
      </c>
      <c r="AA35" s="144">
        <v>0</v>
      </c>
      <c r="AB35" s="144">
        <v>0</v>
      </c>
    </row>
    <row r="36" spans="1:28">
      <c r="C36" t="s">
        <v>480</v>
      </c>
      <c r="D36" t="s">
        <v>1068</v>
      </c>
      <c r="E36" s="144">
        <v>0.7483443708609272</v>
      </c>
      <c r="F36" s="144">
        <v>0.80281690140845074</v>
      </c>
      <c r="G36" s="144">
        <v>0.83333333333333337</v>
      </c>
      <c r="H36" s="144">
        <v>0.84210526315789469</v>
      </c>
      <c r="I36" s="144">
        <v>0.86956521739130432</v>
      </c>
      <c r="J36" s="144">
        <v>0.86956521739130432</v>
      </c>
      <c r="K36" s="144">
        <v>0.89655172413793105</v>
      </c>
      <c r="L36" s="144">
        <v>0.92857142857142849</v>
      </c>
      <c r="M36" s="144">
        <v>0.95454545454545447</v>
      </c>
      <c r="N36" s="144">
        <v>0.95283018867924529</v>
      </c>
      <c r="O36" s="144">
        <v>0.95518207282913159</v>
      </c>
      <c r="P36" s="144">
        <v>0.96491228070175439</v>
      </c>
      <c r="Q36" s="144">
        <v>0.95336787564766834</v>
      </c>
      <c r="R36" s="144">
        <v>0.95161290322580638</v>
      </c>
      <c r="S36" s="144">
        <v>0.96296296296296291</v>
      </c>
      <c r="T36" s="144">
        <v>0.23076923076923078</v>
      </c>
      <c r="U36" s="144">
        <v>0.25868519508284349</v>
      </c>
      <c r="V36" s="144"/>
      <c r="W36" s="144"/>
      <c r="X36" s="144"/>
      <c r="Z36" s="144">
        <v>0.25868519508284349</v>
      </c>
      <c r="AA36" s="144">
        <v>0</v>
      </c>
      <c r="AB36" s="144">
        <v>0.35483870967741937</v>
      </c>
    </row>
    <row r="37" spans="1:28">
      <c r="D37" t="s">
        <v>237</v>
      </c>
      <c r="E37" s="144">
        <f>SUM(E34:E36)</f>
        <v>0.7483443708609272</v>
      </c>
      <c r="F37" s="144">
        <f t="shared" ref="F37:U37" si="0">SUM(F34:F36)</f>
        <v>0.80281690140845074</v>
      </c>
      <c r="G37" s="144">
        <f t="shared" si="0"/>
        <v>0.83333333333333337</v>
      </c>
      <c r="H37" s="144">
        <f t="shared" si="0"/>
        <v>0.84210526315789469</v>
      </c>
      <c r="I37" s="144">
        <f t="shared" si="0"/>
        <v>0.86956521739130432</v>
      </c>
      <c r="J37" s="144">
        <f t="shared" si="0"/>
        <v>0.86956521739130432</v>
      </c>
      <c r="K37" s="144">
        <f t="shared" si="0"/>
        <v>0.89655172413793105</v>
      </c>
      <c r="L37" s="144">
        <f t="shared" si="0"/>
        <v>0.92857142857142849</v>
      </c>
      <c r="M37" s="144">
        <f t="shared" si="0"/>
        <v>0.95454545454545447</v>
      </c>
      <c r="N37" s="144">
        <f t="shared" si="0"/>
        <v>0.95283018867924529</v>
      </c>
      <c r="O37" s="144">
        <f t="shared" si="0"/>
        <v>0.95518207282913159</v>
      </c>
      <c r="P37" s="144">
        <f t="shared" si="0"/>
        <v>0.96491228070175439</v>
      </c>
      <c r="Q37" s="144">
        <f t="shared" si="0"/>
        <v>0.95336787564766834</v>
      </c>
      <c r="R37" s="144">
        <f t="shared" si="0"/>
        <v>0.95161290322580638</v>
      </c>
      <c r="S37" s="144">
        <f t="shared" si="0"/>
        <v>0.96296296296296291</v>
      </c>
      <c r="T37" s="144">
        <f t="shared" si="0"/>
        <v>0.23076923076923078</v>
      </c>
      <c r="U37" s="144">
        <f t="shared" si="0"/>
        <v>0.41360841098166912</v>
      </c>
      <c r="V37" s="144">
        <f>MIN(E37:S37)</f>
        <v>0.7483443708609272</v>
      </c>
      <c r="W37" s="144">
        <f>MAX(E37:S37)</f>
        <v>0.96491228070175439</v>
      </c>
      <c r="X37" s="144">
        <f>MEDIAN(E37:S37)</f>
        <v>0.92857142857142849</v>
      </c>
      <c r="Z37" s="144"/>
      <c r="AA37" s="144"/>
      <c r="AB37" s="144"/>
    </row>
    <row r="39" spans="1:28">
      <c r="A39" t="s">
        <v>238</v>
      </c>
      <c r="C39" t="s">
        <v>481</v>
      </c>
      <c r="D39" t="s">
        <v>751</v>
      </c>
      <c r="E39" s="144">
        <v>0</v>
      </c>
      <c r="F39" s="144">
        <v>0</v>
      </c>
      <c r="G39" s="144">
        <v>0</v>
      </c>
      <c r="H39" s="144">
        <v>0</v>
      </c>
      <c r="I39" s="144">
        <v>0</v>
      </c>
      <c r="J39" s="144">
        <v>0</v>
      </c>
      <c r="K39" s="144">
        <v>0</v>
      </c>
      <c r="L39" s="144">
        <v>0</v>
      </c>
      <c r="M39" s="144">
        <v>1.9230769230769332E-2</v>
      </c>
      <c r="N39" s="144">
        <v>0</v>
      </c>
      <c r="O39" s="144">
        <v>0</v>
      </c>
      <c r="P39" s="144">
        <v>0</v>
      </c>
      <c r="Q39" s="144">
        <v>0</v>
      </c>
      <c r="R39" s="144">
        <v>2.0833333333333353E-2</v>
      </c>
      <c r="S39" s="144">
        <v>0</v>
      </c>
      <c r="T39" s="144">
        <v>0</v>
      </c>
      <c r="U39" s="144">
        <v>7.7800829875519775E-3</v>
      </c>
      <c r="V39" s="144"/>
      <c r="W39" s="144"/>
      <c r="X39" s="144"/>
      <c r="Z39" s="144">
        <v>7.7800829875519775E-3</v>
      </c>
      <c r="AA39" s="144">
        <v>0</v>
      </c>
      <c r="AB39" s="144">
        <v>0</v>
      </c>
    </row>
    <row r="40" spans="1:28">
      <c r="C40" t="s">
        <v>933</v>
      </c>
      <c r="D40" t="s">
        <v>488</v>
      </c>
      <c r="E40" s="144">
        <v>1.4367816091954025E-2</v>
      </c>
      <c r="F40" s="144">
        <v>5.1813471502590677E-2</v>
      </c>
      <c r="G40" s="144">
        <v>4.4776119402985044E-2</v>
      </c>
      <c r="H40" s="144">
        <v>5.5555555555555504E-2</v>
      </c>
      <c r="I40" s="144">
        <v>7.4074074074074139E-2</v>
      </c>
      <c r="J40" s="144">
        <v>5.6179775280898923E-2</v>
      </c>
      <c r="K40" s="144">
        <v>3.7735849056603807E-2</v>
      </c>
      <c r="L40" s="144">
        <v>5.7471264367816147E-2</v>
      </c>
      <c r="M40" s="144">
        <v>3.9215686274509665E-2</v>
      </c>
      <c r="N40" s="144">
        <v>3.738317757009349E-2</v>
      </c>
      <c r="O40" s="144">
        <v>3.9999999999999966E-2</v>
      </c>
      <c r="P40" s="144">
        <v>6.2499999999999944E-2</v>
      </c>
      <c r="Q40" s="144">
        <v>3.2362459546925453E-2</v>
      </c>
      <c r="R40" s="144">
        <v>2.1276595744680753E-2</v>
      </c>
      <c r="S40" s="144">
        <v>5.7627118644067769E-2</v>
      </c>
      <c r="T40" s="144">
        <v>4.1666666666666706E-2</v>
      </c>
      <c r="U40" s="144">
        <v>0.24359644537375841</v>
      </c>
      <c r="V40" s="144"/>
      <c r="W40" s="144"/>
      <c r="X40" s="144"/>
      <c r="Z40" s="144">
        <v>0.24359644537375841</v>
      </c>
      <c r="AA40" s="144">
        <v>0</v>
      </c>
      <c r="AB40" s="144">
        <v>0</v>
      </c>
    </row>
    <row r="41" spans="1:28">
      <c r="C41" t="s">
        <v>935</v>
      </c>
      <c r="D41" t="s">
        <v>1067</v>
      </c>
      <c r="E41" s="144">
        <v>0.89212827988338195</v>
      </c>
      <c r="F41" s="144">
        <v>0.92167577413479063</v>
      </c>
      <c r="G41" s="144">
        <v>0.921875</v>
      </c>
      <c r="H41" s="144">
        <v>0.90756302521008403</v>
      </c>
      <c r="I41" s="144">
        <v>0.9</v>
      </c>
      <c r="J41" s="144">
        <v>0.86904761904761907</v>
      </c>
      <c r="K41" s="144">
        <v>0.88235294117647067</v>
      </c>
      <c r="L41" s="144">
        <v>0.86585365853658536</v>
      </c>
      <c r="M41" s="144">
        <v>0.8571428571428571</v>
      </c>
      <c r="N41" s="144">
        <v>0.84466019417475724</v>
      </c>
      <c r="O41" s="144">
        <v>0.83653846153846156</v>
      </c>
      <c r="P41" s="144">
        <v>0.82222222222222219</v>
      </c>
      <c r="Q41" s="144">
        <v>0.8193979933110368</v>
      </c>
      <c r="R41" s="144">
        <v>0.80434782608695643</v>
      </c>
      <c r="S41" s="144">
        <v>0.85251798561151082</v>
      </c>
      <c r="T41" s="144">
        <v>0.60869565217391308</v>
      </c>
      <c r="U41" s="144">
        <v>0.14996544574982723</v>
      </c>
      <c r="V41" s="144"/>
      <c r="W41" s="144"/>
      <c r="X41" s="144"/>
      <c r="Z41" s="144">
        <v>0.14996544574982723</v>
      </c>
      <c r="AA41" s="144">
        <v>0.5</v>
      </c>
      <c r="AB41" s="144">
        <v>0.14285714285714285</v>
      </c>
    </row>
    <row r="42" spans="1:28">
      <c r="D42" t="s">
        <v>494</v>
      </c>
      <c r="E42" s="144">
        <v>0.90649609597533598</v>
      </c>
      <c r="F42" s="144">
        <v>0.97348924563738126</v>
      </c>
      <c r="G42" s="144">
        <v>0.96665111940298509</v>
      </c>
      <c r="H42" s="144">
        <v>0.9631185807656395</v>
      </c>
      <c r="I42" s="144">
        <v>0.9740740740740742</v>
      </c>
      <c r="J42" s="144">
        <v>0.92522739432851797</v>
      </c>
      <c r="K42" s="144">
        <v>0.92008879023307444</v>
      </c>
      <c r="L42" s="144">
        <v>0.92332492290440149</v>
      </c>
      <c r="M42" s="144">
        <v>0.91558931264813603</v>
      </c>
      <c r="N42" s="144">
        <v>0.8820433717448507</v>
      </c>
      <c r="O42" s="144">
        <v>0.87653846153846149</v>
      </c>
      <c r="P42" s="144">
        <v>0.88472222222222219</v>
      </c>
      <c r="Q42" s="144">
        <v>0.8517604528579622</v>
      </c>
      <c r="R42" s="144">
        <v>0.84645775516497057</v>
      </c>
      <c r="S42" s="144">
        <v>0.9101451042555786</v>
      </c>
      <c r="T42" s="144">
        <v>0.65036231884057982</v>
      </c>
      <c r="U42" s="144">
        <v>0.40134197411113759</v>
      </c>
      <c r="V42" s="144">
        <f>MIN(E42:S42)</f>
        <v>0.84645775516497057</v>
      </c>
      <c r="W42" s="144">
        <f>MAX(E42:S42)</f>
        <v>0.9740740740740742</v>
      </c>
      <c r="X42" s="144">
        <f>MEDIAN(E42:S42)</f>
        <v>0.91558931264813603</v>
      </c>
      <c r="Z42" s="144"/>
      <c r="AA42" s="144"/>
      <c r="AB42" s="144"/>
    </row>
    <row r="44" spans="1:28">
      <c r="C44" t="s">
        <v>482</v>
      </c>
      <c r="D44" t="s">
        <v>753</v>
      </c>
      <c r="E44" s="144">
        <v>2.3026315789473662E-2</v>
      </c>
      <c r="F44" s="144">
        <v>5.0167224080267083E-3</v>
      </c>
      <c r="G44" s="144">
        <v>0</v>
      </c>
      <c r="H44" s="144">
        <v>1.8050541516245487E-2</v>
      </c>
      <c r="I44" s="144">
        <v>1.6393442622950762E-2</v>
      </c>
      <c r="J44" s="144">
        <v>1.1235955056179785E-2</v>
      </c>
      <c r="K44" s="144">
        <v>0</v>
      </c>
      <c r="L44" s="144">
        <v>0</v>
      </c>
      <c r="M44" s="144">
        <v>1.6393442622950762E-2</v>
      </c>
      <c r="N44" s="144">
        <v>7.936507936507943E-3</v>
      </c>
      <c r="O44" s="144">
        <v>1.2820512820512775E-2</v>
      </c>
      <c r="P44" s="144">
        <v>1.6949152542372899E-2</v>
      </c>
      <c r="Q44" s="144">
        <v>5.0761421319797002E-3</v>
      </c>
      <c r="R44" s="144">
        <v>0</v>
      </c>
      <c r="S44" s="144">
        <v>6.3492063492063266E-3</v>
      </c>
      <c r="T44" s="144">
        <v>1.4285714285714235E-2</v>
      </c>
      <c r="U44" s="144">
        <v>1.0175763182238616E-2</v>
      </c>
      <c r="V44" s="144"/>
      <c r="W44" s="144"/>
      <c r="X44" s="144"/>
      <c r="Z44" s="144">
        <v>1.0175763182238616E-2</v>
      </c>
      <c r="AA44" s="144">
        <v>0</v>
      </c>
      <c r="AB44" s="144">
        <v>0</v>
      </c>
    </row>
    <row r="45" spans="1:28">
      <c r="C45" t="s">
        <v>483</v>
      </c>
      <c r="D45" t="s">
        <v>489</v>
      </c>
      <c r="E45" s="144">
        <v>1.6835016835016835E-2</v>
      </c>
      <c r="F45" s="144">
        <v>0</v>
      </c>
      <c r="G45" s="144">
        <v>2.7397260273972629E-2</v>
      </c>
      <c r="H45" s="144">
        <v>3.3088235294117599E-2</v>
      </c>
      <c r="I45" s="144">
        <v>1.6666666666666607E-2</v>
      </c>
      <c r="J45" s="144">
        <v>4.5454545454545497E-2</v>
      </c>
      <c r="K45" s="144">
        <v>3.389830508474579E-2</v>
      </c>
      <c r="L45" s="144">
        <v>2.0202020202020221E-2</v>
      </c>
      <c r="M45" s="144">
        <v>0</v>
      </c>
      <c r="N45" s="144">
        <v>8.0000000000000071E-3</v>
      </c>
      <c r="O45" s="144">
        <v>7.7922077922078564E-3</v>
      </c>
      <c r="P45" s="144">
        <v>1.7241379310344845E-2</v>
      </c>
      <c r="Q45" s="144">
        <v>1.5306122448979605E-2</v>
      </c>
      <c r="R45" s="144">
        <v>0</v>
      </c>
      <c r="S45" s="144">
        <v>6.3897763578274532E-3</v>
      </c>
      <c r="T45" s="144">
        <v>0</v>
      </c>
      <c r="U45" s="144">
        <v>0.17850467289719626</v>
      </c>
      <c r="V45" s="144"/>
      <c r="W45" s="144"/>
      <c r="X45" s="144"/>
      <c r="Z45" s="144">
        <v>0.17850467289719626</v>
      </c>
      <c r="AA45" s="144">
        <v>0</v>
      </c>
      <c r="AB45" s="144">
        <v>5.6074766355140158E-2</v>
      </c>
    </row>
    <row r="46" spans="1:28">
      <c r="C46" t="s">
        <v>936</v>
      </c>
      <c r="D46" t="s">
        <v>490</v>
      </c>
      <c r="E46" s="144">
        <v>0.63698630136986312</v>
      </c>
      <c r="F46" s="144">
        <v>0.67589576547231267</v>
      </c>
      <c r="G46" s="144">
        <v>0.66197183098591539</v>
      </c>
      <c r="H46" s="144">
        <v>0.64638783269961975</v>
      </c>
      <c r="I46" s="144">
        <v>0.64406779661016955</v>
      </c>
      <c r="J46" s="144">
        <v>0.5714285714285714</v>
      </c>
      <c r="K46" s="144">
        <v>0.63157894736842102</v>
      </c>
      <c r="L46" s="144">
        <v>0.61855670103092786</v>
      </c>
      <c r="M46" s="144">
        <v>0.6</v>
      </c>
      <c r="N46" s="144">
        <v>0.58870967741935487</v>
      </c>
      <c r="O46" s="144">
        <v>0.56806282722513091</v>
      </c>
      <c r="P46" s="144">
        <v>0.54385964912280693</v>
      </c>
      <c r="Q46" s="144">
        <v>0.53626943005181349</v>
      </c>
      <c r="R46" s="144">
        <v>0.53333333333333333</v>
      </c>
      <c r="S46" s="144">
        <v>0.58520900321543412</v>
      </c>
      <c r="T46" s="144">
        <v>0.33333333333333343</v>
      </c>
      <c r="U46" s="144">
        <v>0</v>
      </c>
      <c r="V46" s="144"/>
      <c r="W46" s="144"/>
      <c r="X46" s="144"/>
      <c r="Z46" s="144">
        <v>0</v>
      </c>
      <c r="AA46" s="144">
        <v>0</v>
      </c>
      <c r="AB46" s="144">
        <v>0.10891089108910888</v>
      </c>
    </row>
    <row r="47" spans="1:28">
      <c r="D47" t="s">
        <v>791</v>
      </c>
      <c r="E47" s="144">
        <v>0.67684763399435366</v>
      </c>
      <c r="F47" s="144">
        <v>0.68091248788033942</v>
      </c>
      <c r="G47" s="144">
        <v>0.68936909125988799</v>
      </c>
      <c r="H47" s="144">
        <v>0.6975266095099828</v>
      </c>
      <c r="I47" s="144">
        <v>0.67712790589978689</v>
      </c>
      <c r="J47" s="144">
        <v>0.62811907193929672</v>
      </c>
      <c r="K47" s="144">
        <v>0.6654772524531668</v>
      </c>
      <c r="L47" s="144">
        <v>0.63875872123294808</v>
      </c>
      <c r="M47" s="144">
        <v>0.6163934426229507</v>
      </c>
      <c r="N47" s="144">
        <v>0.60464618535586279</v>
      </c>
      <c r="O47" s="144">
        <v>0.58867554783785159</v>
      </c>
      <c r="P47" s="144">
        <v>0.57805018097552463</v>
      </c>
      <c r="Q47" s="144">
        <v>0.55665169463277275</v>
      </c>
      <c r="R47" s="144">
        <v>0.53333333333333333</v>
      </c>
      <c r="S47" s="144">
        <v>0.5979479859224679</v>
      </c>
      <c r="T47" s="144">
        <v>0.34761904761904766</v>
      </c>
      <c r="U47" s="144">
        <v>0.18868043607943488</v>
      </c>
      <c r="V47" s="144">
        <f>MIN(E47:S47)</f>
        <v>0.53333333333333333</v>
      </c>
      <c r="W47" s="144">
        <f>MAX(E47:S47)</f>
        <v>0.6975266095099828</v>
      </c>
      <c r="X47" s="144">
        <f>MEDIAN(E47:S47)</f>
        <v>0.62811907193929672</v>
      </c>
      <c r="Z47" s="144"/>
      <c r="AA47" s="144"/>
      <c r="AB47" s="144"/>
    </row>
    <row r="49" spans="1:28">
      <c r="C49" t="s">
        <v>464</v>
      </c>
      <c r="D49" t="s">
        <v>752</v>
      </c>
      <c r="E49" s="144">
        <v>5.4687500000000083E-2</v>
      </c>
      <c r="F49" s="144">
        <v>5.5666003976143089E-2</v>
      </c>
      <c r="G49" s="144">
        <v>6.4516129032258118E-2</v>
      </c>
      <c r="H49" s="144">
        <v>5.2401746724890799E-2</v>
      </c>
      <c r="I49" s="144">
        <v>5.8823529411764677E-2</v>
      </c>
      <c r="J49" s="144">
        <v>4.0000000000000036E-2</v>
      </c>
      <c r="K49" s="144">
        <v>5.7692307692307654E-2</v>
      </c>
      <c r="L49" s="144">
        <v>3.3333333333333361E-2</v>
      </c>
      <c r="M49" s="144">
        <v>3.4482758620689689E-2</v>
      </c>
      <c r="N49" s="144">
        <v>2.4390243902439046E-2</v>
      </c>
      <c r="O49" s="144">
        <v>2.0671834625323016E-2</v>
      </c>
      <c r="P49" s="144">
        <v>3.3898305084745797E-2</v>
      </c>
      <c r="Q49" s="144">
        <v>2.2388059701492394E-2</v>
      </c>
      <c r="R49" s="144">
        <v>1.5873015873015886E-2</v>
      </c>
      <c r="S49" s="144">
        <v>1.8867924528301931E-2</v>
      </c>
      <c r="T49" s="144">
        <v>1.3157894736842059E-2</v>
      </c>
      <c r="U49" s="144">
        <v>4.3478260869565223E-2</v>
      </c>
      <c r="V49" s="144"/>
      <c r="W49" s="144"/>
      <c r="X49" s="144"/>
      <c r="Z49" s="144">
        <v>4.3478260869565223E-2</v>
      </c>
      <c r="AA49" s="144">
        <v>0</v>
      </c>
      <c r="AB49" s="144">
        <v>1.75438596491229E-2</v>
      </c>
    </row>
    <row r="50" spans="1:28">
      <c r="C50" t="s">
        <v>934</v>
      </c>
      <c r="D50" t="s">
        <v>491</v>
      </c>
      <c r="E50" s="144">
        <v>0</v>
      </c>
      <c r="F50" s="144">
        <v>0</v>
      </c>
      <c r="G50" s="144">
        <v>0</v>
      </c>
      <c r="H50" s="144">
        <v>0</v>
      </c>
      <c r="I50" s="144">
        <v>0</v>
      </c>
      <c r="J50" s="144">
        <v>2.7777777777777804E-2</v>
      </c>
      <c r="K50" s="144">
        <v>2.0408163265306228E-2</v>
      </c>
      <c r="L50" s="144">
        <v>0</v>
      </c>
      <c r="M50" s="144">
        <v>1.7857142857142794E-2</v>
      </c>
      <c r="N50" s="144">
        <v>1.6666666666666684E-2</v>
      </c>
      <c r="O50" s="144">
        <v>1.8469656992084391E-2</v>
      </c>
      <c r="P50" s="144">
        <v>0</v>
      </c>
      <c r="Q50" s="144">
        <v>1.2722646310432637E-2</v>
      </c>
      <c r="R50" s="144">
        <v>1.612903225806453E-2</v>
      </c>
      <c r="S50" s="144">
        <v>2.5641025641025664E-2</v>
      </c>
      <c r="T50" s="144">
        <v>0</v>
      </c>
      <c r="U50" s="144">
        <v>0.17398119122257058</v>
      </c>
      <c r="V50" s="144"/>
      <c r="W50" s="144"/>
      <c r="X50" s="144"/>
      <c r="Z50" s="144">
        <v>0.17398119122257058</v>
      </c>
      <c r="AA50" s="144">
        <v>0</v>
      </c>
      <c r="AB50" s="144">
        <v>0</v>
      </c>
    </row>
    <row r="51" spans="1:28">
      <c r="C51" t="s">
        <v>484</v>
      </c>
      <c r="D51" t="s">
        <v>1066</v>
      </c>
      <c r="E51" s="144">
        <v>0.65200000000000002</v>
      </c>
      <c r="F51" s="144">
        <v>0.67427385892116176</v>
      </c>
      <c r="G51" s="144">
        <v>0.67796610169491522</v>
      </c>
      <c r="H51" s="144">
        <v>0.66513761467889909</v>
      </c>
      <c r="I51" s="144">
        <v>0.67346938775510201</v>
      </c>
      <c r="J51" s="144">
        <v>0.58571428571428574</v>
      </c>
      <c r="K51" s="144">
        <v>0.64583333333333326</v>
      </c>
      <c r="L51" s="144">
        <v>0.63218390804597702</v>
      </c>
      <c r="M51" s="144">
        <v>0.61818181818181817</v>
      </c>
      <c r="N51" s="144">
        <v>0.61016949152542377</v>
      </c>
      <c r="O51" s="144">
        <v>0.60215053763440862</v>
      </c>
      <c r="P51" s="144">
        <v>0.59649122807017541</v>
      </c>
      <c r="Q51" s="144">
        <v>0.5850515463917525</v>
      </c>
      <c r="R51" s="144">
        <v>0.57377049180327866</v>
      </c>
      <c r="S51" s="144">
        <v>0.61513157894736847</v>
      </c>
      <c r="T51" s="144">
        <v>0.39473684210526316</v>
      </c>
      <c r="U51" s="144">
        <v>0</v>
      </c>
      <c r="V51" s="144"/>
      <c r="W51" s="144"/>
      <c r="X51" s="144"/>
      <c r="Z51" s="144">
        <v>0</v>
      </c>
      <c r="AA51" s="144">
        <v>0</v>
      </c>
      <c r="AB51" s="144">
        <v>0.17391304347826086</v>
      </c>
    </row>
    <row r="52" spans="1:28">
      <c r="D52" t="s">
        <v>790</v>
      </c>
      <c r="E52" s="144">
        <v>0.70668750000000014</v>
      </c>
      <c r="F52" s="144">
        <v>0.72993986289730484</v>
      </c>
      <c r="G52" s="144">
        <v>0.74248223072717334</v>
      </c>
      <c r="H52" s="144">
        <v>0.71753936140378993</v>
      </c>
      <c r="I52" s="144">
        <v>0.73229291716686673</v>
      </c>
      <c r="J52" s="144">
        <v>0.65349206349206357</v>
      </c>
      <c r="K52" s="144">
        <v>0.72393380429094711</v>
      </c>
      <c r="L52" s="144">
        <v>0.66551724137931034</v>
      </c>
      <c r="M52" s="144">
        <v>0.67052171965965068</v>
      </c>
      <c r="N52" s="144">
        <v>0.65122640209452953</v>
      </c>
      <c r="O52" s="144">
        <v>0.64129202925181605</v>
      </c>
      <c r="P52" s="144">
        <v>0.63038953315492119</v>
      </c>
      <c r="Q52" s="144">
        <v>0.62016225240367751</v>
      </c>
      <c r="R52" s="144">
        <v>0.60577253993435909</v>
      </c>
      <c r="S52" s="144">
        <v>0.65964052911669602</v>
      </c>
      <c r="T52" s="144">
        <v>0.4078947368421052</v>
      </c>
      <c r="U52" s="144">
        <v>0.2174594520921358</v>
      </c>
      <c r="V52" s="144">
        <f>MIN(E52:S52)</f>
        <v>0.60577253993435909</v>
      </c>
      <c r="W52" s="144">
        <f>MAX(E52:S52)</f>
        <v>0.74248223072717334</v>
      </c>
      <c r="X52" s="144">
        <f>MEDIAN(E52:S52)</f>
        <v>0.66551724137931034</v>
      </c>
      <c r="Z52" s="144"/>
      <c r="AA52" s="144"/>
      <c r="AB52" s="144"/>
    </row>
    <row r="54" spans="1:28">
      <c r="C54" t="s">
        <v>472</v>
      </c>
      <c r="D54" t="s">
        <v>754</v>
      </c>
      <c r="E54" s="144">
        <v>0</v>
      </c>
      <c r="F54" s="144">
        <v>0</v>
      </c>
      <c r="G54" s="144">
        <v>0</v>
      </c>
      <c r="H54" s="144">
        <v>0</v>
      </c>
      <c r="I54" s="144">
        <v>0</v>
      </c>
      <c r="J54" s="144">
        <v>0</v>
      </c>
      <c r="K54" s="144">
        <v>0</v>
      </c>
      <c r="L54" s="144">
        <v>0</v>
      </c>
      <c r="M54" s="144">
        <v>0</v>
      </c>
      <c r="N54" s="144">
        <v>0</v>
      </c>
      <c r="O54" s="144">
        <v>0</v>
      </c>
      <c r="P54" s="144">
        <v>0</v>
      </c>
      <c r="Q54" s="144">
        <v>0</v>
      </c>
      <c r="R54" s="144">
        <v>0</v>
      </c>
      <c r="S54" s="144">
        <v>0</v>
      </c>
      <c r="T54" s="144">
        <v>0</v>
      </c>
      <c r="U54" s="144">
        <v>2.247191011235947E-2</v>
      </c>
      <c r="V54" s="144"/>
      <c r="W54" s="144"/>
      <c r="X54" s="144"/>
      <c r="Z54" s="144">
        <v>2.247191011235947E-2</v>
      </c>
      <c r="AA54" s="144">
        <v>0</v>
      </c>
      <c r="AB54" s="144">
        <v>0</v>
      </c>
    </row>
    <row r="55" spans="1:28">
      <c r="C55" t="s">
        <v>485</v>
      </c>
      <c r="D55" t="s">
        <v>492</v>
      </c>
      <c r="E55" s="144">
        <v>5.1851851851851802E-2</v>
      </c>
      <c r="F55" s="144">
        <v>6.85920577617328E-2</v>
      </c>
      <c r="G55" s="144">
        <v>9.3750000000000083E-2</v>
      </c>
      <c r="H55" s="144">
        <v>9.7560975609756184E-2</v>
      </c>
      <c r="I55" s="144">
        <v>7.4074074074074139E-2</v>
      </c>
      <c r="J55" s="144">
        <v>0.10909090909090918</v>
      </c>
      <c r="K55" s="144">
        <v>0.11538461538461549</v>
      </c>
      <c r="L55" s="144">
        <v>7.6923076923076983E-2</v>
      </c>
      <c r="M55" s="144">
        <v>4.7619047619047658E-2</v>
      </c>
      <c r="N55" s="144">
        <v>7.8947368421052697E-2</v>
      </c>
      <c r="O55" s="144">
        <v>8.1081081081081141E-2</v>
      </c>
      <c r="P55" s="144">
        <v>7.142857142857148E-2</v>
      </c>
      <c r="Q55" s="144">
        <v>7.6923076923076983E-2</v>
      </c>
      <c r="R55" s="144">
        <v>7.6923076923076983E-2</v>
      </c>
      <c r="S55" s="144">
        <v>0.1111111111111112</v>
      </c>
      <c r="T55" s="144">
        <v>0.125</v>
      </c>
      <c r="U55" s="144">
        <v>0.17318007662835261</v>
      </c>
      <c r="V55" s="144"/>
      <c r="W55" s="144"/>
      <c r="X55" s="144"/>
      <c r="Z55" s="144">
        <v>0.17318007662835261</v>
      </c>
      <c r="AA55" s="144">
        <v>0</v>
      </c>
      <c r="AB55" s="144">
        <v>4.9999999999999968E-2</v>
      </c>
    </row>
    <row r="56" spans="1:28">
      <c r="C56" t="s">
        <v>486</v>
      </c>
      <c r="D56" t="s">
        <v>1064</v>
      </c>
      <c r="E56" s="144">
        <v>0.625</v>
      </c>
      <c r="F56" s="144">
        <v>0.67829457364341084</v>
      </c>
      <c r="G56" s="144">
        <v>0.65517241379310343</v>
      </c>
      <c r="H56" s="144">
        <v>0.65765765765765771</v>
      </c>
      <c r="I56" s="144">
        <v>0.67999999999999994</v>
      </c>
      <c r="J56" s="144">
        <v>0.67346938775510201</v>
      </c>
      <c r="K56" s="144">
        <v>0.69565217391304346</v>
      </c>
      <c r="L56" s="144">
        <v>0.69444444444444442</v>
      </c>
      <c r="M56" s="144">
        <v>0.7</v>
      </c>
      <c r="N56" s="144">
        <v>0.7142857142857143</v>
      </c>
      <c r="O56" s="144">
        <v>0.68627450980392146</v>
      </c>
      <c r="P56" s="144">
        <v>0.69230769230769229</v>
      </c>
      <c r="Q56" s="144">
        <v>0.66666666666666663</v>
      </c>
      <c r="R56" s="144">
        <v>0.66666666666666663</v>
      </c>
      <c r="S56" s="144">
        <v>0.70833333333333337</v>
      </c>
      <c r="T56" s="144">
        <v>0.45714285714285718</v>
      </c>
      <c r="U56" s="144">
        <v>7.8776645041705257E-2</v>
      </c>
      <c r="V56" s="144"/>
      <c r="W56" s="144"/>
      <c r="X56" s="144"/>
      <c r="Z56" s="144">
        <v>7.8776645041705257E-2</v>
      </c>
      <c r="AA56" s="144">
        <v>0.25</v>
      </c>
      <c r="AB56" s="144">
        <v>0.35087719298245612</v>
      </c>
    </row>
    <row r="57" spans="1:28">
      <c r="D57" t="s">
        <v>789</v>
      </c>
      <c r="E57" s="144">
        <v>0.67685185185185182</v>
      </c>
      <c r="F57" s="144">
        <v>0.74688663140514366</v>
      </c>
      <c r="G57" s="144">
        <v>0.74892241379310354</v>
      </c>
      <c r="H57" s="144">
        <v>0.7552186332674139</v>
      </c>
      <c r="I57" s="144">
        <v>0.75407407407407412</v>
      </c>
      <c r="J57" s="144">
        <v>0.78256029684601125</v>
      </c>
      <c r="K57" s="144">
        <v>0.81103678929765899</v>
      </c>
      <c r="L57" s="144">
        <v>0.7713675213675214</v>
      </c>
      <c r="M57" s="144">
        <v>0.74761904761904763</v>
      </c>
      <c r="N57" s="144">
        <v>0.79323308270676696</v>
      </c>
      <c r="O57" s="144">
        <v>0.7673555908850026</v>
      </c>
      <c r="P57" s="144">
        <v>0.7637362637362638</v>
      </c>
      <c r="Q57" s="144">
        <v>0.74358974358974361</v>
      </c>
      <c r="R57" s="144">
        <v>0.74358974358974361</v>
      </c>
      <c r="S57" s="144">
        <v>0.81944444444444453</v>
      </c>
      <c r="T57" s="144">
        <v>0.58214285714285718</v>
      </c>
      <c r="U57" s="144">
        <v>0.27442863178241733</v>
      </c>
      <c r="V57" s="144">
        <f>MIN(E57:S57)</f>
        <v>0.67685185185185182</v>
      </c>
      <c r="W57" s="144">
        <f>MAX(E57:S57)</f>
        <v>0.81944444444444453</v>
      </c>
      <c r="X57" s="144">
        <f>MEDIAN(E57:S57)</f>
        <v>0.7552186332674139</v>
      </c>
    </row>
    <row r="58" spans="1:28">
      <c r="E58" s="270"/>
      <c r="F58" s="270"/>
    </row>
    <row r="59" spans="1:28">
      <c r="A59" t="s">
        <v>1630</v>
      </c>
      <c r="C59" t="s">
        <v>1059</v>
      </c>
      <c r="D59" t="s">
        <v>1062</v>
      </c>
      <c r="E59" s="268">
        <v>1E-4</v>
      </c>
      <c r="F59" s="268">
        <v>0</v>
      </c>
      <c r="G59" s="268">
        <v>5.0000000000000001E-4</v>
      </c>
      <c r="H59" s="268">
        <v>5.9999999999999995E-4</v>
      </c>
      <c r="I59" s="268">
        <v>0</v>
      </c>
      <c r="J59" s="268">
        <v>0</v>
      </c>
      <c r="K59" s="268">
        <v>6.3E-3</v>
      </c>
      <c r="L59" s="268">
        <v>3.0999999999999999E-3</v>
      </c>
      <c r="M59" s="268">
        <v>0</v>
      </c>
      <c r="N59" s="268">
        <v>0</v>
      </c>
      <c r="O59" s="268">
        <v>0</v>
      </c>
      <c r="P59" s="268">
        <v>0</v>
      </c>
      <c r="Q59" s="268">
        <v>0</v>
      </c>
      <c r="R59" s="268">
        <v>0</v>
      </c>
      <c r="S59" s="268">
        <v>0</v>
      </c>
      <c r="T59" s="268">
        <v>0</v>
      </c>
    </row>
    <row r="60" spans="1:28">
      <c r="C60" t="s">
        <v>1060</v>
      </c>
      <c r="D60" t="s">
        <v>1063</v>
      </c>
      <c r="E60" s="268">
        <v>1.6999999999999999E-3</v>
      </c>
      <c r="F60" s="268">
        <v>2.9999999999999997E-4</v>
      </c>
      <c r="G60" s="268">
        <v>5.0000000000000001E-4</v>
      </c>
      <c r="H60" s="268">
        <v>1.2999999999999999E-3</v>
      </c>
      <c r="I60" s="268">
        <v>1E-4</v>
      </c>
      <c r="J60" s="268">
        <v>2.0000000000000001E-4</v>
      </c>
      <c r="K60" s="268">
        <v>1.2500000000000001E-2</v>
      </c>
      <c r="L60" s="268">
        <v>4.7000000000000002E-3</v>
      </c>
      <c r="M60" s="268">
        <v>0</v>
      </c>
      <c r="N60" s="268">
        <v>1E-4</v>
      </c>
      <c r="O60" s="268">
        <v>0</v>
      </c>
      <c r="P60" s="268">
        <v>0</v>
      </c>
      <c r="Q60" s="268">
        <v>0</v>
      </c>
      <c r="R60" s="268">
        <v>0</v>
      </c>
      <c r="S60" s="268">
        <v>2.9999999999999997E-4</v>
      </c>
      <c r="T60" s="268">
        <v>1E-4</v>
      </c>
    </row>
    <row r="61" spans="1:28">
      <c r="A61" s="269"/>
      <c r="C61" t="s">
        <v>1061</v>
      </c>
      <c r="D61" t="s">
        <v>1065</v>
      </c>
      <c r="E61" s="268">
        <v>2.9499999999999998E-2</v>
      </c>
      <c r="F61" s="268">
        <v>2.6599999999999999E-2</v>
      </c>
      <c r="G61" s="268">
        <v>2.18E-2</v>
      </c>
      <c r="H61" s="268">
        <v>3.5900000000000001E-2</v>
      </c>
      <c r="I61" s="268">
        <v>5.8099999999999999E-2</v>
      </c>
      <c r="J61" s="268">
        <v>5.9900000000000002E-2</v>
      </c>
      <c r="K61" s="268">
        <v>3.3399999999999999E-2</v>
      </c>
      <c r="L61" s="268">
        <v>2.64E-2</v>
      </c>
      <c r="M61" s="268">
        <v>3.2199999999999999E-2</v>
      </c>
      <c r="N61" s="268">
        <v>3.7499999999999999E-2</v>
      </c>
      <c r="O61" s="268">
        <v>2.8799999999999999E-2</v>
      </c>
      <c r="P61" s="268">
        <v>1.04E-2</v>
      </c>
      <c r="Q61" s="268">
        <v>1.4500000000000001E-2</v>
      </c>
      <c r="R61" s="268">
        <v>1.0200000000000001E-2</v>
      </c>
      <c r="S61" s="268">
        <v>1.43E-2</v>
      </c>
      <c r="T61" s="268">
        <v>1.34E-2</v>
      </c>
    </row>
    <row r="62" spans="1:28">
      <c r="D62" t="s">
        <v>1069</v>
      </c>
      <c r="E62" s="267">
        <f>SUM(E59:E61)</f>
        <v>3.1300000000000001E-2</v>
      </c>
      <c r="F62" s="267">
        <f t="shared" ref="F62:T62" si="1">SUM(F59:F61)</f>
        <v>2.69E-2</v>
      </c>
      <c r="G62" s="267">
        <f t="shared" si="1"/>
        <v>2.2800000000000001E-2</v>
      </c>
      <c r="H62" s="267">
        <f t="shared" si="1"/>
        <v>3.78E-2</v>
      </c>
      <c r="I62" s="267">
        <f t="shared" si="1"/>
        <v>5.8200000000000002E-2</v>
      </c>
      <c r="J62" s="267">
        <f t="shared" si="1"/>
        <v>6.0100000000000001E-2</v>
      </c>
      <c r="K62" s="267">
        <f t="shared" si="1"/>
        <v>5.2199999999999996E-2</v>
      </c>
      <c r="L62" s="267">
        <f t="shared" si="1"/>
        <v>3.4200000000000001E-2</v>
      </c>
      <c r="M62" s="267">
        <f t="shared" si="1"/>
        <v>3.2199999999999999E-2</v>
      </c>
      <c r="N62" s="267">
        <f t="shared" si="1"/>
        <v>3.7600000000000001E-2</v>
      </c>
      <c r="O62" s="267">
        <f t="shared" si="1"/>
        <v>2.8799999999999999E-2</v>
      </c>
      <c r="P62" s="267">
        <f t="shared" si="1"/>
        <v>1.04E-2</v>
      </c>
      <c r="Q62" s="267">
        <f t="shared" si="1"/>
        <v>1.4500000000000001E-2</v>
      </c>
      <c r="R62" s="267">
        <f t="shared" si="1"/>
        <v>1.0200000000000001E-2</v>
      </c>
      <c r="S62" s="267">
        <f t="shared" si="1"/>
        <v>1.46E-2</v>
      </c>
      <c r="T62" s="267">
        <f t="shared" si="1"/>
        <v>1.35E-2</v>
      </c>
      <c r="V62" s="144">
        <f>MIN(E62:S62)</f>
        <v>1.0200000000000001E-2</v>
      </c>
      <c r="W62" s="144">
        <f>MAX(E62:S62)</f>
        <v>6.0100000000000001E-2</v>
      </c>
      <c r="X62" s="144">
        <f>MEDIAN(E62:S62)</f>
        <v>3.1300000000000001E-2</v>
      </c>
    </row>
    <row r="65" spans="4:4">
      <c r="D65" s="268"/>
    </row>
    <row r="66" spans="4:4">
      <c r="D66" s="268"/>
    </row>
    <row r="67" spans="4:4">
      <c r="D67" s="268"/>
    </row>
    <row r="68" spans="4:4">
      <c r="D68" s="268"/>
    </row>
    <row r="69" spans="4:4">
      <c r="D69" s="268"/>
    </row>
    <row r="70" spans="4:4">
      <c r="D70" s="268"/>
    </row>
    <row r="71" spans="4:4">
      <c r="D71" s="268"/>
    </row>
    <row r="72" spans="4:4">
      <c r="D72" s="268"/>
    </row>
    <row r="73" spans="4:4">
      <c r="D73" s="268"/>
    </row>
    <row r="74" spans="4:4">
      <c r="D74" s="268"/>
    </row>
    <row r="75" spans="4:4">
      <c r="D75" s="268"/>
    </row>
    <row r="76" spans="4:4">
      <c r="D76" s="268"/>
    </row>
    <row r="77" spans="4:4">
      <c r="D77" s="268"/>
    </row>
    <row r="78" spans="4:4">
      <c r="D78" s="268"/>
    </row>
    <row r="79" spans="4:4">
      <c r="D79" s="268"/>
    </row>
    <row r="80" spans="4:4">
      <c r="D80" s="268"/>
    </row>
  </sheetData>
  <conditionalFormatting sqref="K5">
    <cfRule type="dataBar" priority="15">
      <dataBar>
        <cfvo type="min"/>
        <cfvo type="max"/>
        <color rgb="FFD6007B"/>
      </dataBar>
      <extLst>
        <ext xmlns:x14="http://schemas.microsoft.com/office/spreadsheetml/2009/9/main" uri="{B025F937-C7B1-47D3-B67F-A62EFF666E3E}">
          <x14:id>{83D2C846-CC8A-4560-821C-9FD80023A90A}</x14:id>
        </ext>
      </extLst>
    </cfRule>
  </conditionalFormatting>
  <conditionalFormatting sqref="K33">
    <cfRule type="dataBar" priority="3">
      <dataBar>
        <cfvo type="min"/>
        <cfvo type="max"/>
        <color rgb="FFD6007B"/>
      </dataBar>
      <extLst>
        <ext xmlns:x14="http://schemas.microsoft.com/office/spreadsheetml/2009/9/main" uri="{B025F937-C7B1-47D3-B67F-A62EFF666E3E}">
          <x14:id>{944165C0-94EE-483F-906C-F02D0C6A61C4}</x14:id>
        </ext>
      </extLst>
    </cfRule>
  </conditionalFormatting>
  <conditionalFormatting sqref="L5">
    <cfRule type="dataBar" priority="16">
      <dataBar>
        <cfvo type="min"/>
        <cfvo type="max"/>
        <color rgb="FFD6007B"/>
      </dataBar>
      <extLst>
        <ext xmlns:x14="http://schemas.microsoft.com/office/spreadsheetml/2009/9/main" uri="{B025F937-C7B1-47D3-B67F-A62EFF666E3E}">
          <x14:id>{0C72CA01-F66A-44A1-A418-ABCB6AC9AE09}</x14:id>
        </ext>
      </extLst>
    </cfRule>
  </conditionalFormatting>
  <conditionalFormatting sqref="L33">
    <cfRule type="dataBar" priority="4">
      <dataBar>
        <cfvo type="min"/>
        <cfvo type="max"/>
        <color rgb="FFD6007B"/>
      </dataBar>
      <extLst>
        <ext xmlns:x14="http://schemas.microsoft.com/office/spreadsheetml/2009/9/main" uri="{B025F937-C7B1-47D3-B67F-A62EFF666E3E}">
          <x14:id>{B99810CC-7DFF-4567-A380-84A1C0C7CA31}</x14:id>
        </ext>
      </extLst>
    </cfRule>
  </conditionalFormatting>
  <conditionalFormatting sqref="M5">
    <cfRule type="dataBar" priority="17">
      <dataBar>
        <cfvo type="min"/>
        <cfvo type="max"/>
        <color rgb="FFD6007B"/>
      </dataBar>
      <extLst>
        <ext xmlns:x14="http://schemas.microsoft.com/office/spreadsheetml/2009/9/main" uri="{B025F937-C7B1-47D3-B67F-A62EFF666E3E}">
          <x14:id>{27FE18E9-883A-46FE-A350-C4918FACC58F}</x14:id>
        </ext>
      </extLst>
    </cfRule>
  </conditionalFormatting>
  <conditionalFormatting sqref="M33">
    <cfRule type="dataBar" priority="5">
      <dataBar>
        <cfvo type="min"/>
        <cfvo type="max"/>
        <color rgb="FFD6007B"/>
      </dataBar>
      <extLst>
        <ext xmlns:x14="http://schemas.microsoft.com/office/spreadsheetml/2009/9/main" uri="{B025F937-C7B1-47D3-B67F-A62EFF666E3E}">
          <x14:id>{23A43695-7AC8-4651-B467-80B1D6C4FDD6}</x14:id>
        </ext>
      </extLst>
    </cfRule>
  </conditionalFormatting>
  <conditionalFormatting sqref="N5">
    <cfRule type="dataBar" priority="18">
      <dataBar>
        <cfvo type="min"/>
        <cfvo type="max"/>
        <color rgb="FFD6007B"/>
      </dataBar>
      <extLst>
        <ext xmlns:x14="http://schemas.microsoft.com/office/spreadsheetml/2009/9/main" uri="{B025F937-C7B1-47D3-B67F-A62EFF666E3E}">
          <x14:id>{26F812AB-EEEC-4EC9-BE85-8A864C434EE8}</x14:id>
        </ext>
      </extLst>
    </cfRule>
  </conditionalFormatting>
  <conditionalFormatting sqref="N33">
    <cfRule type="dataBar" priority="6">
      <dataBar>
        <cfvo type="min"/>
        <cfvo type="max"/>
        <color rgb="FFD6007B"/>
      </dataBar>
      <extLst>
        <ext xmlns:x14="http://schemas.microsoft.com/office/spreadsheetml/2009/9/main" uri="{B025F937-C7B1-47D3-B67F-A62EFF666E3E}">
          <x14:id>{6C688405-670D-43B1-979A-0EEAEBE78F4B}</x14:id>
        </ext>
      </extLst>
    </cfRule>
  </conditionalFormatting>
  <conditionalFormatting sqref="O5">
    <cfRule type="dataBar" priority="19">
      <dataBar>
        <cfvo type="min"/>
        <cfvo type="max"/>
        <color rgb="FFD6007B"/>
      </dataBar>
      <extLst>
        <ext xmlns:x14="http://schemas.microsoft.com/office/spreadsheetml/2009/9/main" uri="{B025F937-C7B1-47D3-B67F-A62EFF666E3E}">
          <x14:id>{D105C790-0DC9-4AF3-B68F-77EDB4D6B79E}</x14:id>
        </ext>
      </extLst>
    </cfRule>
  </conditionalFormatting>
  <conditionalFormatting sqref="O33">
    <cfRule type="dataBar" priority="7">
      <dataBar>
        <cfvo type="min"/>
        <cfvo type="max"/>
        <color rgb="FFD6007B"/>
      </dataBar>
      <extLst>
        <ext xmlns:x14="http://schemas.microsoft.com/office/spreadsheetml/2009/9/main" uri="{B025F937-C7B1-47D3-B67F-A62EFF666E3E}">
          <x14:id>{A5E3A186-87C0-48F6-8C89-B68EF944E542}</x14:id>
        </ext>
      </extLst>
    </cfRule>
  </conditionalFormatting>
  <conditionalFormatting sqref="P5">
    <cfRule type="dataBar" priority="13">
      <dataBar>
        <cfvo type="min"/>
        <cfvo type="max"/>
        <color rgb="FFD6007B"/>
      </dataBar>
      <extLst>
        <ext xmlns:x14="http://schemas.microsoft.com/office/spreadsheetml/2009/9/main" uri="{B025F937-C7B1-47D3-B67F-A62EFF666E3E}">
          <x14:id>{8A1B3170-337D-4D1F-8E7C-725468A4B808}</x14:id>
        </ext>
      </extLst>
    </cfRule>
    <cfRule type="dataBar" priority="14">
      <dataBar>
        <cfvo type="min"/>
        <cfvo type="max"/>
        <color rgb="FFD6007B"/>
      </dataBar>
      <extLst>
        <ext xmlns:x14="http://schemas.microsoft.com/office/spreadsheetml/2009/9/main" uri="{B025F937-C7B1-47D3-B67F-A62EFF666E3E}">
          <x14:id>{A84B0F43-DA8C-4981-951D-543704FB64AD}</x14:id>
        </ext>
      </extLst>
    </cfRule>
    <cfRule type="dataBar" priority="20">
      <dataBar>
        <cfvo type="min"/>
        <cfvo type="max"/>
        <color rgb="FFD6007B"/>
      </dataBar>
      <extLst>
        <ext xmlns:x14="http://schemas.microsoft.com/office/spreadsheetml/2009/9/main" uri="{B025F937-C7B1-47D3-B67F-A62EFF666E3E}">
          <x14:id>{F4F6F7C0-1181-4E14-8C5C-2B0A56631137}</x14:id>
        </ext>
      </extLst>
    </cfRule>
  </conditionalFormatting>
  <conditionalFormatting sqref="P33">
    <cfRule type="dataBar" priority="1">
      <dataBar>
        <cfvo type="min"/>
        <cfvo type="max"/>
        <color rgb="FFD6007B"/>
      </dataBar>
      <extLst>
        <ext xmlns:x14="http://schemas.microsoft.com/office/spreadsheetml/2009/9/main" uri="{B025F937-C7B1-47D3-B67F-A62EFF666E3E}">
          <x14:id>{903CF57A-5207-4402-B6BE-81280048A05E}</x14:id>
        </ext>
      </extLst>
    </cfRule>
    <cfRule type="dataBar" priority="2">
      <dataBar>
        <cfvo type="min"/>
        <cfvo type="max"/>
        <color rgb="FFD6007B"/>
      </dataBar>
      <extLst>
        <ext xmlns:x14="http://schemas.microsoft.com/office/spreadsheetml/2009/9/main" uri="{B025F937-C7B1-47D3-B67F-A62EFF666E3E}">
          <x14:id>{C9968E05-B83D-4415-B081-20AAFB8B902D}</x14:id>
        </ext>
      </extLst>
    </cfRule>
    <cfRule type="dataBar" priority="8">
      <dataBar>
        <cfvo type="min"/>
        <cfvo type="max"/>
        <color rgb="FFD6007B"/>
      </dataBar>
      <extLst>
        <ext xmlns:x14="http://schemas.microsoft.com/office/spreadsheetml/2009/9/main" uri="{B025F937-C7B1-47D3-B67F-A62EFF666E3E}">
          <x14:id>{96C04D92-B1A4-4288-A9A4-93669164A3A1}</x14:id>
        </ext>
      </extLst>
    </cfRule>
  </conditionalFormatting>
  <conditionalFormatting sqref="Q5">
    <cfRule type="dataBar" priority="21">
      <dataBar>
        <cfvo type="min"/>
        <cfvo type="max"/>
        <color rgb="FFD6007B"/>
      </dataBar>
      <extLst>
        <ext xmlns:x14="http://schemas.microsoft.com/office/spreadsheetml/2009/9/main" uri="{B025F937-C7B1-47D3-B67F-A62EFF666E3E}">
          <x14:id>{397F3BE9-1565-488F-8C6E-E5BDEA7B24F3}</x14:id>
        </ext>
      </extLst>
    </cfRule>
  </conditionalFormatting>
  <conditionalFormatting sqref="Q33">
    <cfRule type="dataBar" priority="9">
      <dataBar>
        <cfvo type="min"/>
        <cfvo type="max"/>
        <color rgb="FFD6007B"/>
      </dataBar>
      <extLst>
        <ext xmlns:x14="http://schemas.microsoft.com/office/spreadsheetml/2009/9/main" uri="{B025F937-C7B1-47D3-B67F-A62EFF666E3E}">
          <x14:id>{7D87C90D-EA69-49E4-A701-91749F4F9CDE}</x14:id>
        </ext>
      </extLst>
    </cfRule>
  </conditionalFormatting>
  <conditionalFormatting sqref="R5">
    <cfRule type="dataBar" priority="22">
      <dataBar>
        <cfvo type="min"/>
        <cfvo type="max"/>
        <color rgb="FFD6007B"/>
      </dataBar>
      <extLst>
        <ext xmlns:x14="http://schemas.microsoft.com/office/spreadsheetml/2009/9/main" uri="{B025F937-C7B1-47D3-B67F-A62EFF666E3E}">
          <x14:id>{6A83DA9A-CD88-4DC7-A4B6-672B98FE8F11}</x14:id>
        </ext>
      </extLst>
    </cfRule>
  </conditionalFormatting>
  <conditionalFormatting sqref="R33">
    <cfRule type="dataBar" priority="10">
      <dataBar>
        <cfvo type="min"/>
        <cfvo type="max"/>
        <color rgb="FFD6007B"/>
      </dataBar>
      <extLst>
        <ext xmlns:x14="http://schemas.microsoft.com/office/spreadsheetml/2009/9/main" uri="{B025F937-C7B1-47D3-B67F-A62EFF666E3E}">
          <x14:id>{42C29318-0A59-44D2-B135-020B32199D8D}</x14:id>
        </ext>
      </extLst>
    </cfRule>
  </conditionalFormatting>
  <conditionalFormatting sqref="S5">
    <cfRule type="dataBar" priority="23">
      <dataBar>
        <cfvo type="min"/>
        <cfvo type="max"/>
        <color rgb="FFD6007B"/>
      </dataBar>
      <extLst>
        <ext xmlns:x14="http://schemas.microsoft.com/office/spreadsheetml/2009/9/main" uri="{B025F937-C7B1-47D3-B67F-A62EFF666E3E}">
          <x14:id>{27F99193-D7CD-4EE2-A028-6AEAC039C4D2}</x14:id>
        </ext>
      </extLst>
    </cfRule>
  </conditionalFormatting>
  <conditionalFormatting sqref="S33">
    <cfRule type="dataBar" priority="11">
      <dataBar>
        <cfvo type="min"/>
        <cfvo type="max"/>
        <color rgb="FFD6007B"/>
      </dataBar>
      <extLst>
        <ext xmlns:x14="http://schemas.microsoft.com/office/spreadsheetml/2009/9/main" uri="{B025F937-C7B1-47D3-B67F-A62EFF666E3E}">
          <x14:id>{1C325CF0-5085-4026-A50B-8696A182FA20}</x14:id>
        </ext>
      </extLst>
    </cfRule>
  </conditionalFormatting>
  <conditionalFormatting sqref="T5">
    <cfRule type="dataBar" priority="24">
      <dataBar>
        <cfvo type="min"/>
        <cfvo type="max"/>
        <color rgb="FFD6007B"/>
      </dataBar>
      <extLst>
        <ext xmlns:x14="http://schemas.microsoft.com/office/spreadsheetml/2009/9/main" uri="{B025F937-C7B1-47D3-B67F-A62EFF666E3E}">
          <x14:id>{0534F810-6F76-445E-87E1-6A270F02D8EB}</x14:id>
        </ext>
      </extLst>
    </cfRule>
  </conditionalFormatting>
  <conditionalFormatting sqref="T33">
    <cfRule type="dataBar" priority="12">
      <dataBar>
        <cfvo type="min"/>
        <cfvo type="max"/>
        <color rgb="FFD6007B"/>
      </dataBar>
      <extLst>
        <ext xmlns:x14="http://schemas.microsoft.com/office/spreadsheetml/2009/9/main" uri="{B025F937-C7B1-47D3-B67F-A62EFF666E3E}">
          <x14:id>{07A21DE0-1CED-49C2-853E-9E5CF87C6CAF}</x14:id>
        </ext>
      </extLst>
    </cfRule>
  </conditionalFormatting>
  <pageMargins left="0.7" right="0.7" top="0.75" bottom="0.75" header="0.3" footer="0.3"/>
  <pageSetup paperSize="3" scale="38" orientation="landscape" r:id="rId1"/>
  <drawing r:id="rId2"/>
  <extLst>
    <ext xmlns:x14="http://schemas.microsoft.com/office/spreadsheetml/2009/9/main" uri="{78C0D931-6437-407d-A8EE-F0AAD7539E65}">
      <x14:conditionalFormattings>
        <x14:conditionalFormatting xmlns:xm="http://schemas.microsoft.com/office/excel/2006/main">
          <x14:cfRule type="dataBar" id="{83D2C846-CC8A-4560-821C-9FD80023A90A}">
            <x14:dataBar minLength="0" maxLength="100" border="1" negativeBarBorderColorSameAsPositive="0">
              <x14:cfvo type="autoMin"/>
              <x14:cfvo type="autoMax"/>
              <x14:borderColor rgb="FFD6007B"/>
              <x14:negativeFillColor rgb="FFFF0000"/>
              <x14:negativeBorderColor rgb="FFFF0000"/>
              <x14:axisColor rgb="FF000000"/>
            </x14:dataBar>
          </x14:cfRule>
          <xm:sqref>K5</xm:sqref>
        </x14:conditionalFormatting>
        <x14:conditionalFormatting xmlns:xm="http://schemas.microsoft.com/office/excel/2006/main">
          <x14:cfRule type="dataBar" id="{944165C0-94EE-483F-906C-F02D0C6A61C4}">
            <x14:dataBar minLength="0" maxLength="100" border="1" negativeBarBorderColorSameAsPositive="0">
              <x14:cfvo type="autoMin"/>
              <x14:cfvo type="autoMax"/>
              <x14:borderColor rgb="FFD6007B"/>
              <x14:negativeFillColor rgb="FFFF0000"/>
              <x14:negativeBorderColor rgb="FFFF0000"/>
              <x14:axisColor rgb="FF000000"/>
            </x14:dataBar>
          </x14:cfRule>
          <xm:sqref>K33</xm:sqref>
        </x14:conditionalFormatting>
        <x14:conditionalFormatting xmlns:xm="http://schemas.microsoft.com/office/excel/2006/main">
          <x14:cfRule type="dataBar" id="{0C72CA01-F66A-44A1-A418-ABCB6AC9AE09}">
            <x14:dataBar minLength="0" maxLength="100" border="1" negativeBarBorderColorSameAsPositive="0">
              <x14:cfvo type="autoMin"/>
              <x14:cfvo type="autoMax"/>
              <x14:borderColor rgb="FFD6007B"/>
              <x14:negativeFillColor rgb="FFFF0000"/>
              <x14:negativeBorderColor rgb="FFFF0000"/>
              <x14:axisColor rgb="FF000000"/>
            </x14:dataBar>
          </x14:cfRule>
          <xm:sqref>L5</xm:sqref>
        </x14:conditionalFormatting>
        <x14:conditionalFormatting xmlns:xm="http://schemas.microsoft.com/office/excel/2006/main">
          <x14:cfRule type="dataBar" id="{B99810CC-7DFF-4567-A380-84A1C0C7CA31}">
            <x14:dataBar minLength="0" maxLength="100" border="1" negativeBarBorderColorSameAsPositive="0">
              <x14:cfvo type="autoMin"/>
              <x14:cfvo type="autoMax"/>
              <x14:borderColor rgb="FFD6007B"/>
              <x14:negativeFillColor rgb="FFFF0000"/>
              <x14:negativeBorderColor rgb="FFFF0000"/>
              <x14:axisColor rgb="FF000000"/>
            </x14:dataBar>
          </x14:cfRule>
          <xm:sqref>L33</xm:sqref>
        </x14:conditionalFormatting>
        <x14:conditionalFormatting xmlns:xm="http://schemas.microsoft.com/office/excel/2006/main">
          <x14:cfRule type="dataBar" id="{27FE18E9-883A-46FE-A350-C4918FACC58F}">
            <x14:dataBar minLength="0" maxLength="100" border="1" negativeBarBorderColorSameAsPositive="0">
              <x14:cfvo type="autoMin"/>
              <x14:cfvo type="autoMax"/>
              <x14:borderColor rgb="FFD6007B"/>
              <x14:negativeFillColor rgb="FFFF0000"/>
              <x14:negativeBorderColor rgb="FFFF0000"/>
              <x14:axisColor rgb="FF000000"/>
            </x14:dataBar>
          </x14:cfRule>
          <xm:sqref>M5</xm:sqref>
        </x14:conditionalFormatting>
        <x14:conditionalFormatting xmlns:xm="http://schemas.microsoft.com/office/excel/2006/main">
          <x14:cfRule type="dataBar" id="{23A43695-7AC8-4651-B467-80B1D6C4FDD6}">
            <x14:dataBar minLength="0" maxLength="100" border="1" negativeBarBorderColorSameAsPositive="0">
              <x14:cfvo type="autoMin"/>
              <x14:cfvo type="autoMax"/>
              <x14:borderColor rgb="FFD6007B"/>
              <x14:negativeFillColor rgb="FFFF0000"/>
              <x14:negativeBorderColor rgb="FFFF0000"/>
              <x14:axisColor rgb="FF000000"/>
            </x14:dataBar>
          </x14:cfRule>
          <xm:sqref>M33</xm:sqref>
        </x14:conditionalFormatting>
        <x14:conditionalFormatting xmlns:xm="http://schemas.microsoft.com/office/excel/2006/main">
          <x14:cfRule type="dataBar" id="{26F812AB-EEEC-4EC9-BE85-8A864C434EE8}">
            <x14:dataBar minLength="0" maxLength="100" border="1" negativeBarBorderColorSameAsPositive="0">
              <x14:cfvo type="autoMin"/>
              <x14:cfvo type="autoMax"/>
              <x14:borderColor rgb="FFD6007B"/>
              <x14:negativeFillColor rgb="FFFF0000"/>
              <x14:negativeBorderColor rgb="FFFF0000"/>
              <x14:axisColor rgb="FF000000"/>
            </x14:dataBar>
          </x14:cfRule>
          <xm:sqref>N5</xm:sqref>
        </x14:conditionalFormatting>
        <x14:conditionalFormatting xmlns:xm="http://schemas.microsoft.com/office/excel/2006/main">
          <x14:cfRule type="dataBar" id="{6C688405-670D-43B1-979A-0EEAEBE78F4B}">
            <x14:dataBar minLength="0" maxLength="100" border="1" negativeBarBorderColorSameAsPositive="0">
              <x14:cfvo type="autoMin"/>
              <x14:cfvo type="autoMax"/>
              <x14:borderColor rgb="FFD6007B"/>
              <x14:negativeFillColor rgb="FFFF0000"/>
              <x14:negativeBorderColor rgb="FFFF0000"/>
              <x14:axisColor rgb="FF000000"/>
            </x14:dataBar>
          </x14:cfRule>
          <xm:sqref>N33</xm:sqref>
        </x14:conditionalFormatting>
        <x14:conditionalFormatting xmlns:xm="http://schemas.microsoft.com/office/excel/2006/main">
          <x14:cfRule type="dataBar" id="{D105C790-0DC9-4AF3-B68F-77EDB4D6B79E}">
            <x14:dataBar minLength="0" maxLength="100" border="1" negativeBarBorderColorSameAsPositive="0">
              <x14:cfvo type="autoMin"/>
              <x14:cfvo type="autoMax"/>
              <x14:borderColor rgb="FFD6007B"/>
              <x14:negativeFillColor rgb="FFFF0000"/>
              <x14:negativeBorderColor rgb="FFFF0000"/>
              <x14:axisColor rgb="FF000000"/>
            </x14:dataBar>
          </x14:cfRule>
          <xm:sqref>O5</xm:sqref>
        </x14:conditionalFormatting>
        <x14:conditionalFormatting xmlns:xm="http://schemas.microsoft.com/office/excel/2006/main">
          <x14:cfRule type="dataBar" id="{A5E3A186-87C0-48F6-8C89-B68EF944E542}">
            <x14:dataBar minLength="0" maxLength="100" border="1" negativeBarBorderColorSameAsPositive="0">
              <x14:cfvo type="autoMin"/>
              <x14:cfvo type="autoMax"/>
              <x14:borderColor rgb="FFD6007B"/>
              <x14:negativeFillColor rgb="FFFF0000"/>
              <x14:negativeBorderColor rgb="FFFF0000"/>
              <x14:axisColor rgb="FF000000"/>
            </x14:dataBar>
          </x14:cfRule>
          <xm:sqref>O33</xm:sqref>
        </x14:conditionalFormatting>
        <x14:conditionalFormatting xmlns:xm="http://schemas.microsoft.com/office/excel/2006/main">
          <x14:cfRule type="dataBar" id="{8A1B3170-337D-4D1F-8E7C-725468A4B808}">
            <x14:dataBar minLength="0" maxLength="100" border="1" negativeBarBorderColorSameAsPositive="0">
              <x14:cfvo type="autoMin"/>
              <x14:cfvo type="autoMax"/>
              <x14:borderColor rgb="FFD6007B"/>
              <x14:negativeFillColor rgb="FFFF0000"/>
              <x14:negativeBorderColor rgb="FFFF0000"/>
              <x14:axisColor rgb="FF000000"/>
            </x14:dataBar>
          </x14:cfRule>
          <x14:cfRule type="dataBar" id="{A84B0F43-DA8C-4981-951D-543704FB64AD}">
            <x14:dataBar minLength="0" maxLength="100" border="1" negativeBarBorderColorSameAsPositive="0">
              <x14:cfvo type="autoMin"/>
              <x14:cfvo type="autoMax"/>
              <x14:borderColor rgb="FFD6007B"/>
              <x14:negativeFillColor rgb="FFFF0000"/>
              <x14:negativeBorderColor rgb="FFFF0000"/>
              <x14:axisColor rgb="FF000000"/>
            </x14:dataBar>
          </x14:cfRule>
          <x14:cfRule type="dataBar" id="{F4F6F7C0-1181-4E14-8C5C-2B0A56631137}">
            <x14:dataBar minLength="0" maxLength="100" border="1" negativeBarBorderColorSameAsPositive="0">
              <x14:cfvo type="autoMin"/>
              <x14:cfvo type="autoMax"/>
              <x14:borderColor rgb="FFD6007B"/>
              <x14:negativeFillColor rgb="FFFF0000"/>
              <x14:negativeBorderColor rgb="FFFF0000"/>
              <x14:axisColor rgb="FF000000"/>
            </x14:dataBar>
          </x14:cfRule>
          <xm:sqref>P5</xm:sqref>
        </x14:conditionalFormatting>
        <x14:conditionalFormatting xmlns:xm="http://schemas.microsoft.com/office/excel/2006/main">
          <x14:cfRule type="dataBar" id="{903CF57A-5207-4402-B6BE-81280048A05E}">
            <x14:dataBar minLength="0" maxLength="100" border="1" negativeBarBorderColorSameAsPositive="0">
              <x14:cfvo type="autoMin"/>
              <x14:cfvo type="autoMax"/>
              <x14:borderColor rgb="FFD6007B"/>
              <x14:negativeFillColor rgb="FFFF0000"/>
              <x14:negativeBorderColor rgb="FFFF0000"/>
              <x14:axisColor rgb="FF000000"/>
            </x14:dataBar>
          </x14:cfRule>
          <x14:cfRule type="dataBar" id="{C9968E05-B83D-4415-B081-20AAFB8B902D}">
            <x14:dataBar minLength="0" maxLength="100" border="1" negativeBarBorderColorSameAsPositive="0">
              <x14:cfvo type="autoMin"/>
              <x14:cfvo type="autoMax"/>
              <x14:borderColor rgb="FFD6007B"/>
              <x14:negativeFillColor rgb="FFFF0000"/>
              <x14:negativeBorderColor rgb="FFFF0000"/>
              <x14:axisColor rgb="FF000000"/>
            </x14:dataBar>
          </x14:cfRule>
          <x14:cfRule type="dataBar" id="{96C04D92-B1A4-4288-A9A4-93669164A3A1}">
            <x14:dataBar minLength="0" maxLength="100" border="1" negativeBarBorderColorSameAsPositive="0">
              <x14:cfvo type="autoMin"/>
              <x14:cfvo type="autoMax"/>
              <x14:borderColor rgb="FFD6007B"/>
              <x14:negativeFillColor rgb="FFFF0000"/>
              <x14:negativeBorderColor rgb="FFFF0000"/>
              <x14:axisColor rgb="FF000000"/>
            </x14:dataBar>
          </x14:cfRule>
          <xm:sqref>P33</xm:sqref>
        </x14:conditionalFormatting>
        <x14:conditionalFormatting xmlns:xm="http://schemas.microsoft.com/office/excel/2006/main">
          <x14:cfRule type="dataBar" id="{397F3BE9-1565-488F-8C6E-E5BDEA7B24F3}">
            <x14:dataBar minLength="0" maxLength="100" border="1" negativeBarBorderColorSameAsPositive="0">
              <x14:cfvo type="autoMin"/>
              <x14:cfvo type="autoMax"/>
              <x14:borderColor rgb="FFD6007B"/>
              <x14:negativeFillColor rgb="FFFF0000"/>
              <x14:negativeBorderColor rgb="FFFF0000"/>
              <x14:axisColor rgb="FF000000"/>
            </x14:dataBar>
          </x14:cfRule>
          <xm:sqref>Q5</xm:sqref>
        </x14:conditionalFormatting>
        <x14:conditionalFormatting xmlns:xm="http://schemas.microsoft.com/office/excel/2006/main">
          <x14:cfRule type="dataBar" id="{7D87C90D-EA69-49E4-A701-91749F4F9CDE}">
            <x14:dataBar minLength="0" maxLength="100" border="1" negativeBarBorderColorSameAsPositive="0">
              <x14:cfvo type="autoMin"/>
              <x14:cfvo type="autoMax"/>
              <x14:borderColor rgb="FFD6007B"/>
              <x14:negativeFillColor rgb="FFFF0000"/>
              <x14:negativeBorderColor rgb="FFFF0000"/>
              <x14:axisColor rgb="FF000000"/>
            </x14:dataBar>
          </x14:cfRule>
          <xm:sqref>Q33</xm:sqref>
        </x14:conditionalFormatting>
        <x14:conditionalFormatting xmlns:xm="http://schemas.microsoft.com/office/excel/2006/main">
          <x14:cfRule type="dataBar" id="{6A83DA9A-CD88-4DC7-A4B6-672B98FE8F11}">
            <x14:dataBar minLength="0" maxLength="100" border="1" negativeBarBorderColorSameAsPositive="0">
              <x14:cfvo type="autoMin"/>
              <x14:cfvo type="autoMax"/>
              <x14:borderColor rgb="FFD6007B"/>
              <x14:negativeFillColor rgb="FFFF0000"/>
              <x14:negativeBorderColor rgb="FFFF0000"/>
              <x14:axisColor rgb="FF000000"/>
            </x14:dataBar>
          </x14:cfRule>
          <xm:sqref>R5</xm:sqref>
        </x14:conditionalFormatting>
        <x14:conditionalFormatting xmlns:xm="http://schemas.microsoft.com/office/excel/2006/main">
          <x14:cfRule type="dataBar" id="{42C29318-0A59-44D2-B135-020B32199D8D}">
            <x14:dataBar minLength="0" maxLength="100" border="1" negativeBarBorderColorSameAsPositive="0">
              <x14:cfvo type="autoMin"/>
              <x14:cfvo type="autoMax"/>
              <x14:borderColor rgb="FFD6007B"/>
              <x14:negativeFillColor rgb="FFFF0000"/>
              <x14:negativeBorderColor rgb="FFFF0000"/>
              <x14:axisColor rgb="FF000000"/>
            </x14:dataBar>
          </x14:cfRule>
          <xm:sqref>R33</xm:sqref>
        </x14:conditionalFormatting>
        <x14:conditionalFormatting xmlns:xm="http://schemas.microsoft.com/office/excel/2006/main">
          <x14:cfRule type="dataBar" id="{27F99193-D7CD-4EE2-A028-6AEAC039C4D2}">
            <x14:dataBar minLength="0" maxLength="100" border="1" negativeBarBorderColorSameAsPositive="0">
              <x14:cfvo type="autoMin"/>
              <x14:cfvo type="autoMax"/>
              <x14:borderColor rgb="FFD6007B"/>
              <x14:negativeFillColor rgb="FFFF0000"/>
              <x14:negativeBorderColor rgb="FFFF0000"/>
              <x14:axisColor rgb="FF000000"/>
            </x14:dataBar>
          </x14:cfRule>
          <xm:sqref>S5</xm:sqref>
        </x14:conditionalFormatting>
        <x14:conditionalFormatting xmlns:xm="http://schemas.microsoft.com/office/excel/2006/main">
          <x14:cfRule type="dataBar" id="{1C325CF0-5085-4026-A50B-8696A182FA20}">
            <x14:dataBar minLength="0" maxLength="100" border="1" negativeBarBorderColorSameAsPositive="0">
              <x14:cfvo type="autoMin"/>
              <x14:cfvo type="autoMax"/>
              <x14:borderColor rgb="FFD6007B"/>
              <x14:negativeFillColor rgb="FFFF0000"/>
              <x14:negativeBorderColor rgb="FFFF0000"/>
              <x14:axisColor rgb="FF000000"/>
            </x14:dataBar>
          </x14:cfRule>
          <xm:sqref>S33</xm:sqref>
        </x14:conditionalFormatting>
        <x14:conditionalFormatting xmlns:xm="http://schemas.microsoft.com/office/excel/2006/main">
          <x14:cfRule type="dataBar" id="{0534F810-6F76-445E-87E1-6A270F02D8EB}">
            <x14:dataBar minLength="0" maxLength="100" border="1" negativeBarBorderColorSameAsPositive="0">
              <x14:cfvo type="autoMin"/>
              <x14:cfvo type="autoMax"/>
              <x14:borderColor rgb="FFD6007B"/>
              <x14:negativeFillColor rgb="FFFF0000"/>
              <x14:negativeBorderColor rgb="FFFF0000"/>
              <x14:axisColor rgb="FF000000"/>
            </x14:dataBar>
          </x14:cfRule>
          <xm:sqref>T5</xm:sqref>
        </x14:conditionalFormatting>
        <x14:conditionalFormatting xmlns:xm="http://schemas.microsoft.com/office/excel/2006/main">
          <x14:cfRule type="dataBar" id="{07A21DE0-1CED-49C2-853E-9E5CF87C6CAF}">
            <x14:dataBar minLength="0" maxLength="100" border="1" negativeBarBorderColorSameAsPositive="0">
              <x14:cfvo type="autoMin"/>
              <x14:cfvo type="autoMax"/>
              <x14:borderColor rgb="FFD6007B"/>
              <x14:negativeFillColor rgb="FFFF0000"/>
              <x14:negativeBorderColor rgb="FFFF0000"/>
              <x14:axisColor rgb="FF000000"/>
            </x14:dataBar>
          </x14:cfRule>
          <xm:sqref>T33</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DD62F-131C-428B-B8B5-3B66B0EB49C7}">
  <dimension ref="A1:AH49"/>
  <sheetViews>
    <sheetView zoomScale="93" zoomScaleNormal="93" workbookViewId="0">
      <selection activeCell="Q45" sqref="Q45"/>
    </sheetView>
  </sheetViews>
  <sheetFormatPr defaultRowHeight="15"/>
  <cols>
    <col min="1" max="1" width="12.140625" customWidth="1"/>
    <col min="2" max="4" width="8.85546875" customWidth="1"/>
    <col min="5" max="5" width="12.140625" customWidth="1"/>
    <col min="6" max="6" width="8.85546875" customWidth="1"/>
    <col min="7" max="32" width="9" customWidth="1"/>
    <col min="33" max="33" width="10.140625" customWidth="1"/>
    <col min="34" max="34" width="11.28515625" customWidth="1"/>
    <col min="35" max="35" width="9" customWidth="1"/>
  </cols>
  <sheetData>
    <row r="1" spans="1:34">
      <c r="A1" t="s">
        <v>950</v>
      </c>
      <c r="B1" t="s">
        <v>957</v>
      </c>
    </row>
    <row r="2" spans="1:34">
      <c r="A2" s="17"/>
      <c r="B2" s="63" t="s">
        <v>741</v>
      </c>
      <c r="C2" s="18"/>
      <c r="M2" s="18"/>
      <c r="N2" s="18"/>
      <c r="O2" s="18"/>
      <c r="P2" s="18"/>
    </row>
    <row r="3" spans="1:34">
      <c r="A3" s="17"/>
      <c r="B3" s="63"/>
      <c r="C3" s="18"/>
      <c r="M3" s="18"/>
      <c r="N3" s="18"/>
      <c r="O3" s="18"/>
      <c r="P3" s="18"/>
    </row>
    <row r="4" spans="1:34">
      <c r="A4" s="18"/>
      <c r="B4" s="18"/>
      <c r="C4" s="18"/>
      <c r="D4" s="18"/>
      <c r="E4" s="18"/>
      <c r="F4" s="381" t="s">
        <v>579</v>
      </c>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2" t="s">
        <v>952</v>
      </c>
    </row>
    <row r="5" spans="1:34" s="57" customFormat="1" ht="32.450000000000003" customHeight="1">
      <c r="A5" s="148" t="s">
        <v>154</v>
      </c>
      <c r="B5" s="149" t="s">
        <v>584</v>
      </c>
      <c r="C5" s="149" t="s">
        <v>542</v>
      </c>
      <c r="D5" s="149" t="s">
        <v>583</v>
      </c>
      <c r="E5" s="149" t="s">
        <v>585</v>
      </c>
      <c r="F5" s="54">
        <v>2000</v>
      </c>
      <c r="G5" s="54">
        <v>2001</v>
      </c>
      <c r="H5" s="54">
        <v>2002</v>
      </c>
      <c r="I5" s="54">
        <v>2003</v>
      </c>
      <c r="J5" s="54">
        <v>2004</v>
      </c>
      <c r="K5" s="54">
        <v>2005</v>
      </c>
      <c r="L5" s="54">
        <v>2006</v>
      </c>
      <c r="M5" s="54">
        <v>2007</v>
      </c>
      <c r="N5" s="54">
        <v>2008</v>
      </c>
      <c r="O5" s="54">
        <v>2009</v>
      </c>
      <c r="P5" s="54">
        <v>2010</v>
      </c>
      <c r="Q5" s="54">
        <v>2011</v>
      </c>
      <c r="R5" s="54">
        <v>2012</v>
      </c>
      <c r="S5" s="54">
        <v>2013</v>
      </c>
      <c r="T5" s="54">
        <v>2014</v>
      </c>
      <c r="U5" s="54">
        <v>2015</v>
      </c>
      <c r="V5" s="54">
        <v>2016</v>
      </c>
      <c r="W5" s="54">
        <v>2017</v>
      </c>
      <c r="X5" s="54">
        <v>2018</v>
      </c>
      <c r="Y5" s="54">
        <v>2019</v>
      </c>
      <c r="Z5" s="54">
        <v>2020</v>
      </c>
      <c r="AA5" s="54">
        <v>2021</v>
      </c>
      <c r="AB5" s="54">
        <v>2022</v>
      </c>
      <c r="AC5" s="54">
        <v>2023</v>
      </c>
      <c r="AD5" s="55">
        <v>2022</v>
      </c>
      <c r="AE5" s="55">
        <v>2023</v>
      </c>
      <c r="AF5" s="56" t="s">
        <v>581</v>
      </c>
      <c r="AG5" s="382"/>
      <c r="AH5" s="148" t="s">
        <v>542</v>
      </c>
    </row>
    <row r="6" spans="1:34" ht="18">
      <c r="A6" s="150" t="s">
        <v>7</v>
      </c>
      <c r="B6" s="151">
        <v>57</v>
      </c>
      <c r="C6" s="152" t="s">
        <v>136</v>
      </c>
      <c r="D6" s="153" t="s">
        <v>565</v>
      </c>
      <c r="E6" s="154">
        <v>1.1728000000000001</v>
      </c>
      <c r="F6" s="35">
        <v>23</v>
      </c>
      <c r="G6" s="35">
        <v>23</v>
      </c>
      <c r="H6" s="35">
        <v>23</v>
      </c>
      <c r="I6" s="35">
        <v>23</v>
      </c>
      <c r="J6" s="35">
        <v>23</v>
      </c>
      <c r="K6" s="35">
        <v>23</v>
      </c>
      <c r="L6" s="35">
        <v>30</v>
      </c>
      <c r="M6" s="35">
        <v>40</v>
      </c>
      <c r="N6" s="35">
        <v>40</v>
      </c>
      <c r="O6" s="35">
        <v>30</v>
      </c>
      <c r="P6" s="35">
        <v>38</v>
      </c>
      <c r="Q6" s="35">
        <v>100</v>
      </c>
      <c r="R6" s="35">
        <v>23</v>
      </c>
      <c r="S6" s="35">
        <v>8</v>
      </c>
      <c r="T6" s="35">
        <v>5</v>
      </c>
      <c r="U6" s="35">
        <v>3</v>
      </c>
      <c r="V6" s="35">
        <v>2</v>
      </c>
      <c r="W6" s="37">
        <v>2</v>
      </c>
      <c r="X6" s="37">
        <v>2</v>
      </c>
      <c r="Y6" s="35">
        <v>2</v>
      </c>
      <c r="Z6" s="36">
        <v>2</v>
      </c>
      <c r="AA6" s="43">
        <v>2</v>
      </c>
      <c r="AB6" s="43">
        <v>1</v>
      </c>
      <c r="AC6" s="43">
        <v>1</v>
      </c>
      <c r="AD6" s="41">
        <v>1.1550497520661149</v>
      </c>
      <c r="AE6" s="41">
        <v>0.71048723140495829</v>
      </c>
      <c r="AF6" s="52">
        <v>0.55307569060773487</v>
      </c>
      <c r="AG6" s="157">
        <v>1.7463306418069016</v>
      </c>
      <c r="AH6" s="155" t="s">
        <v>136</v>
      </c>
    </row>
    <row r="7" spans="1:34" ht="18">
      <c r="A7" s="150" t="s">
        <v>1</v>
      </c>
      <c r="B7" s="151">
        <v>58</v>
      </c>
      <c r="C7" s="152" t="s">
        <v>137</v>
      </c>
      <c r="D7" s="153" t="s">
        <v>566</v>
      </c>
      <c r="E7" s="154">
        <v>1.1713</v>
      </c>
      <c r="F7" s="35">
        <v>19.2</v>
      </c>
      <c r="G7" s="35">
        <v>19.2</v>
      </c>
      <c r="H7" s="35">
        <v>19.2</v>
      </c>
      <c r="I7" s="35">
        <v>19.2</v>
      </c>
      <c r="J7" s="35">
        <v>19.2</v>
      </c>
      <c r="K7" s="35">
        <v>19.2</v>
      </c>
      <c r="L7" s="35">
        <v>40</v>
      </c>
      <c r="M7" s="35">
        <v>50</v>
      </c>
      <c r="N7" s="35">
        <v>50</v>
      </c>
      <c r="O7" s="35">
        <v>30</v>
      </c>
      <c r="P7" s="35">
        <v>30</v>
      </c>
      <c r="Q7" s="35">
        <v>100</v>
      </c>
      <c r="R7" s="35">
        <v>23</v>
      </c>
      <c r="S7" s="35">
        <v>8</v>
      </c>
      <c r="T7" s="35">
        <v>5</v>
      </c>
      <c r="U7" s="35">
        <v>3</v>
      </c>
      <c r="V7" s="35">
        <v>2</v>
      </c>
      <c r="W7" s="37">
        <v>2</v>
      </c>
      <c r="X7" s="37">
        <v>2</v>
      </c>
      <c r="Y7" s="35">
        <v>2</v>
      </c>
      <c r="Z7" s="35">
        <v>2</v>
      </c>
      <c r="AA7" s="44">
        <v>2</v>
      </c>
      <c r="AB7" s="44">
        <v>1</v>
      </c>
      <c r="AC7" s="44">
        <v>1</v>
      </c>
      <c r="AD7" s="46">
        <v>1.2140720661157014</v>
      </c>
      <c r="AE7" s="46">
        <v>0.76565376033057853</v>
      </c>
      <c r="AF7" s="53">
        <v>0.97758060773480682</v>
      </c>
      <c r="AG7" s="157">
        <v>1.6821584747266649</v>
      </c>
      <c r="AH7" s="155" t="s">
        <v>137</v>
      </c>
    </row>
    <row r="8" spans="1:34" ht="18">
      <c r="A8" s="150" t="s">
        <v>10</v>
      </c>
      <c r="B8" s="151">
        <v>59</v>
      </c>
      <c r="C8" s="152" t="s">
        <v>151</v>
      </c>
      <c r="D8" s="153" t="s">
        <v>567</v>
      </c>
      <c r="E8" s="154">
        <v>1.2081999999999999</v>
      </c>
      <c r="F8" s="35">
        <v>36.799999999999997</v>
      </c>
      <c r="G8" s="35">
        <v>36.799999999999997</v>
      </c>
      <c r="H8" s="35">
        <v>36.799999999999997</v>
      </c>
      <c r="I8" s="35">
        <v>36.799999999999997</v>
      </c>
      <c r="J8" s="35">
        <v>36.799999999999997</v>
      </c>
      <c r="K8" s="35">
        <v>36.799999999999997</v>
      </c>
      <c r="L8" s="35">
        <v>50</v>
      </c>
      <c r="M8" s="35">
        <v>75</v>
      </c>
      <c r="N8" s="35">
        <v>75</v>
      </c>
      <c r="O8" s="35">
        <v>38</v>
      </c>
      <c r="P8" s="35">
        <v>60</v>
      </c>
      <c r="Q8" s="35">
        <v>225</v>
      </c>
      <c r="R8" s="35">
        <v>115</v>
      </c>
      <c r="S8" s="35">
        <v>94</v>
      </c>
      <c r="T8" s="35">
        <v>121</v>
      </c>
      <c r="U8" s="35">
        <v>75</v>
      </c>
      <c r="V8" s="35">
        <v>52</v>
      </c>
      <c r="W8" s="37">
        <v>65</v>
      </c>
      <c r="X8" s="37">
        <v>63</v>
      </c>
      <c r="Y8" s="35">
        <v>54</v>
      </c>
      <c r="Z8" s="36">
        <v>47</v>
      </c>
      <c r="AA8" s="83" t="s">
        <v>862</v>
      </c>
      <c r="AB8" s="83" t="s">
        <v>862</v>
      </c>
      <c r="AC8" s="83" t="s">
        <v>862</v>
      </c>
      <c r="AD8" s="41">
        <v>127.08883776859506</v>
      </c>
      <c r="AE8" s="41">
        <v>75.582195826446323</v>
      </c>
      <c r="AF8" s="52">
        <v>54.252612375690603</v>
      </c>
      <c r="AG8" s="157">
        <v>53.746978407410197</v>
      </c>
      <c r="AH8" s="155" t="s">
        <v>151</v>
      </c>
    </row>
    <row r="9" spans="1:34" ht="18">
      <c r="A9" s="150" t="s">
        <v>9</v>
      </c>
      <c r="B9" s="151">
        <v>60</v>
      </c>
      <c r="C9" s="152" t="s">
        <v>138</v>
      </c>
      <c r="D9" s="153" t="s">
        <v>568</v>
      </c>
      <c r="E9" s="154">
        <v>1.1664000000000001</v>
      </c>
      <c r="F9" s="35">
        <v>28.5</v>
      </c>
      <c r="G9" s="35">
        <v>28.5</v>
      </c>
      <c r="H9" s="35">
        <v>28.5</v>
      </c>
      <c r="I9" s="35">
        <v>28.5</v>
      </c>
      <c r="J9" s="35">
        <v>28.5</v>
      </c>
      <c r="K9" s="35">
        <v>28.5</v>
      </c>
      <c r="L9" s="35">
        <v>45</v>
      </c>
      <c r="M9" s="35">
        <v>60</v>
      </c>
      <c r="N9" s="35">
        <v>60</v>
      </c>
      <c r="O9" s="35">
        <v>42</v>
      </c>
      <c r="P9" s="35">
        <v>63</v>
      </c>
      <c r="Q9" s="35">
        <v>270</v>
      </c>
      <c r="R9" s="35">
        <v>117</v>
      </c>
      <c r="S9" s="35">
        <v>70</v>
      </c>
      <c r="T9" s="35">
        <v>63</v>
      </c>
      <c r="U9" s="35">
        <v>48</v>
      </c>
      <c r="V9" s="35">
        <v>40</v>
      </c>
      <c r="W9" s="37">
        <v>50</v>
      </c>
      <c r="X9" s="37">
        <v>50</v>
      </c>
      <c r="Y9" s="35">
        <v>45</v>
      </c>
      <c r="Z9" s="35">
        <v>49</v>
      </c>
      <c r="AA9" s="44">
        <v>98</v>
      </c>
      <c r="AB9" s="44">
        <v>134</v>
      </c>
      <c r="AC9" s="44">
        <v>80</v>
      </c>
      <c r="AD9" s="46">
        <v>133.08889640495875</v>
      </c>
      <c r="AE9" s="46">
        <v>78.055052231404972</v>
      </c>
      <c r="AF9" s="53">
        <v>54.113310883977931</v>
      </c>
      <c r="AG9" s="157">
        <v>48.271151774978421</v>
      </c>
      <c r="AH9" s="155" t="s">
        <v>138</v>
      </c>
    </row>
    <row r="10" spans="1:34" ht="18">
      <c r="A10" s="150" t="s">
        <v>11</v>
      </c>
      <c r="B10" s="151">
        <v>62</v>
      </c>
      <c r="C10" s="152" t="s">
        <v>139</v>
      </c>
      <c r="D10" s="153" t="s">
        <v>569</v>
      </c>
      <c r="E10" s="154">
        <v>1.1596</v>
      </c>
      <c r="F10" s="35">
        <v>360</v>
      </c>
      <c r="G10" s="35">
        <v>360</v>
      </c>
      <c r="H10" s="35">
        <v>360</v>
      </c>
      <c r="I10" s="35">
        <v>360</v>
      </c>
      <c r="J10" s="35">
        <v>360</v>
      </c>
      <c r="K10" s="35">
        <v>360</v>
      </c>
      <c r="L10" s="35">
        <v>250</v>
      </c>
      <c r="M10" s="35">
        <v>200</v>
      </c>
      <c r="N10" s="35">
        <v>200</v>
      </c>
      <c r="O10" s="35">
        <v>130</v>
      </c>
      <c r="P10" s="35">
        <v>175</v>
      </c>
      <c r="Q10" s="35">
        <v>118</v>
      </c>
      <c r="R10" s="35">
        <v>62</v>
      </c>
      <c r="S10" s="35">
        <v>14</v>
      </c>
      <c r="T10" s="35">
        <v>7</v>
      </c>
      <c r="U10" s="35">
        <v>3</v>
      </c>
      <c r="V10" s="35">
        <v>1.9</v>
      </c>
      <c r="W10" s="37">
        <v>2.1</v>
      </c>
      <c r="X10" s="37">
        <v>2.1360000000000001</v>
      </c>
      <c r="Y10" s="35">
        <v>1.8360000000000001</v>
      </c>
      <c r="Z10" s="36">
        <v>1.756</v>
      </c>
      <c r="AA10" s="83" t="s">
        <v>862</v>
      </c>
      <c r="AB10" s="83" t="s">
        <v>862</v>
      </c>
      <c r="AC10" s="83" t="s">
        <v>862</v>
      </c>
      <c r="AD10" s="41">
        <v>3.2413876446280994</v>
      </c>
      <c r="AE10" s="41">
        <v>2.1028547520661172</v>
      </c>
      <c r="AF10" s="52">
        <v>2.0783571823204419</v>
      </c>
      <c r="AG10" s="157">
        <v>1.7675974318242222</v>
      </c>
      <c r="AH10" s="155" t="s">
        <v>139</v>
      </c>
    </row>
    <row r="11" spans="1:34" ht="18">
      <c r="A11" s="150" t="s">
        <v>4</v>
      </c>
      <c r="B11" s="151">
        <v>63</v>
      </c>
      <c r="C11" s="152" t="s">
        <v>140</v>
      </c>
      <c r="D11" s="153" t="s">
        <v>570</v>
      </c>
      <c r="E11" s="154">
        <v>1.1578999999999999</v>
      </c>
      <c r="F11" s="35">
        <v>990</v>
      </c>
      <c r="G11" s="35">
        <v>990</v>
      </c>
      <c r="H11" s="35">
        <v>990</v>
      </c>
      <c r="I11" s="35">
        <v>990</v>
      </c>
      <c r="J11" s="35">
        <v>990</v>
      </c>
      <c r="K11" s="35">
        <v>990</v>
      </c>
      <c r="L11" s="35">
        <v>1000</v>
      </c>
      <c r="M11" s="35">
        <v>1200</v>
      </c>
      <c r="N11" s="35">
        <v>1200</v>
      </c>
      <c r="O11" s="35">
        <v>1600</v>
      </c>
      <c r="P11" s="35">
        <v>1400</v>
      </c>
      <c r="Q11" s="35">
        <v>3300</v>
      </c>
      <c r="R11" s="35">
        <v>2440</v>
      </c>
      <c r="S11" s="35">
        <v>1130</v>
      </c>
      <c r="T11" s="35">
        <v>822</v>
      </c>
      <c r="U11" s="35">
        <v>339</v>
      </c>
      <c r="V11" s="35">
        <v>74</v>
      </c>
      <c r="W11" s="37">
        <v>77</v>
      </c>
      <c r="X11" s="37">
        <v>53</v>
      </c>
      <c r="Y11" s="35">
        <v>35</v>
      </c>
      <c r="Z11" s="35">
        <v>31</v>
      </c>
      <c r="AA11" s="44">
        <v>31</v>
      </c>
      <c r="AB11" s="44">
        <v>30</v>
      </c>
      <c r="AC11" s="44">
        <v>27</v>
      </c>
      <c r="AD11" s="46">
        <v>28.938842975206622</v>
      </c>
      <c r="AE11" s="46">
        <v>27.469049586776848</v>
      </c>
      <c r="AF11" s="53">
        <v>27.0189502762431</v>
      </c>
      <c r="AG11" s="157">
        <v>42.213834171967228</v>
      </c>
      <c r="AH11" s="155" t="s">
        <v>140</v>
      </c>
    </row>
    <row r="12" spans="1:34" ht="18">
      <c r="A12" s="150" t="s">
        <v>5</v>
      </c>
      <c r="B12" s="151">
        <v>64</v>
      </c>
      <c r="C12" s="152" t="s">
        <v>141</v>
      </c>
      <c r="D12" s="153" t="s">
        <v>571</v>
      </c>
      <c r="E12" s="154">
        <v>1.1526000000000001</v>
      </c>
      <c r="F12" s="35">
        <v>130</v>
      </c>
      <c r="G12" s="35">
        <v>130</v>
      </c>
      <c r="H12" s="35">
        <v>130</v>
      </c>
      <c r="I12" s="35">
        <v>130</v>
      </c>
      <c r="J12" s="35">
        <v>130</v>
      </c>
      <c r="K12" s="35">
        <v>130</v>
      </c>
      <c r="L12" s="35">
        <v>140</v>
      </c>
      <c r="M12" s="35">
        <v>150</v>
      </c>
      <c r="N12" s="35">
        <v>150</v>
      </c>
      <c r="O12" s="35">
        <v>150</v>
      </c>
      <c r="P12" s="35">
        <v>165</v>
      </c>
      <c r="Q12" s="35">
        <v>239</v>
      </c>
      <c r="R12" s="35">
        <v>92</v>
      </c>
      <c r="S12" s="35">
        <v>47</v>
      </c>
      <c r="T12" s="35">
        <v>47</v>
      </c>
      <c r="U12" s="35">
        <v>47</v>
      </c>
      <c r="V12" s="35">
        <v>20</v>
      </c>
      <c r="W12" s="37">
        <v>37</v>
      </c>
      <c r="X12" s="37">
        <v>44</v>
      </c>
      <c r="Y12" s="35">
        <v>46</v>
      </c>
      <c r="Z12" s="36">
        <v>43</v>
      </c>
      <c r="AA12" s="43">
        <v>60</v>
      </c>
      <c r="AB12" s="43">
        <v>69</v>
      </c>
      <c r="AC12" s="43">
        <v>42</v>
      </c>
      <c r="AD12" s="41">
        <v>68.653334173553731</v>
      </c>
      <c r="AE12" s="41">
        <v>41.576631322314036</v>
      </c>
      <c r="AF12" s="52">
        <v>24.117087679558015</v>
      </c>
      <c r="AG12" s="157">
        <v>30.662844212</v>
      </c>
      <c r="AH12" s="155" t="s">
        <v>141</v>
      </c>
    </row>
    <row r="13" spans="1:34" ht="18">
      <c r="A13" s="150" t="s">
        <v>13</v>
      </c>
      <c r="B13" s="151">
        <v>65</v>
      </c>
      <c r="C13" s="152" t="s">
        <v>142</v>
      </c>
      <c r="D13" s="153" t="s">
        <v>572</v>
      </c>
      <c r="E13" s="154">
        <v>1.1761999999999999</v>
      </c>
      <c r="F13" s="35">
        <v>535</v>
      </c>
      <c r="G13" s="35">
        <v>535</v>
      </c>
      <c r="H13" s="35">
        <v>535</v>
      </c>
      <c r="I13" s="35">
        <v>535</v>
      </c>
      <c r="J13" s="35">
        <v>535</v>
      </c>
      <c r="K13" s="35">
        <v>535</v>
      </c>
      <c r="L13" s="35">
        <v>800</v>
      </c>
      <c r="M13" s="35">
        <v>850</v>
      </c>
      <c r="N13" s="35">
        <v>850</v>
      </c>
      <c r="O13" s="35">
        <v>900</v>
      </c>
      <c r="P13" s="35">
        <v>1400</v>
      </c>
      <c r="Q13" s="35">
        <v>2750</v>
      </c>
      <c r="R13" s="35">
        <v>1950</v>
      </c>
      <c r="S13" s="35">
        <v>949</v>
      </c>
      <c r="T13" s="35">
        <v>713</v>
      </c>
      <c r="U13" s="35">
        <v>562</v>
      </c>
      <c r="V13" s="35">
        <v>415</v>
      </c>
      <c r="W13" s="37">
        <v>501</v>
      </c>
      <c r="X13" s="37">
        <v>455</v>
      </c>
      <c r="Y13" s="35">
        <v>507</v>
      </c>
      <c r="Z13" s="35">
        <v>670</v>
      </c>
      <c r="AA13" s="44">
        <v>1346</v>
      </c>
      <c r="AB13" s="44">
        <v>2051</v>
      </c>
      <c r="AC13" s="44">
        <v>1300</v>
      </c>
      <c r="AD13" s="46">
        <v>2034.573429752066</v>
      </c>
      <c r="AE13" s="46">
        <v>1289.107809917356</v>
      </c>
      <c r="AF13" s="53">
        <v>791.21055248618745</v>
      </c>
      <c r="AG13" s="157">
        <v>560.81863189180319</v>
      </c>
      <c r="AH13" s="155" t="s">
        <v>142</v>
      </c>
    </row>
    <row r="14" spans="1:34" ht="18">
      <c r="A14" s="150" t="s">
        <v>2</v>
      </c>
      <c r="B14" s="151">
        <v>66</v>
      </c>
      <c r="C14" s="152" t="s">
        <v>143</v>
      </c>
      <c r="D14" s="153" t="s">
        <v>573</v>
      </c>
      <c r="E14" s="154">
        <v>1.1476999999999999</v>
      </c>
      <c r="F14" s="35">
        <v>120</v>
      </c>
      <c r="G14" s="35">
        <v>120</v>
      </c>
      <c r="H14" s="35">
        <v>120</v>
      </c>
      <c r="I14" s="35">
        <v>120</v>
      </c>
      <c r="J14" s="35">
        <v>120</v>
      </c>
      <c r="K14" s="35">
        <v>120</v>
      </c>
      <c r="L14" s="35">
        <v>150</v>
      </c>
      <c r="M14" s="35">
        <v>160</v>
      </c>
      <c r="N14" s="35">
        <v>160</v>
      </c>
      <c r="O14" s="35">
        <v>170</v>
      </c>
      <c r="P14" s="35">
        <v>310</v>
      </c>
      <c r="Q14" s="35">
        <v>1600</v>
      </c>
      <c r="R14" s="35">
        <v>1010</v>
      </c>
      <c r="S14" s="35">
        <v>540</v>
      </c>
      <c r="T14" s="35">
        <v>395</v>
      </c>
      <c r="U14" s="35">
        <v>278</v>
      </c>
      <c r="V14" s="35">
        <v>195</v>
      </c>
      <c r="W14" s="37">
        <v>189</v>
      </c>
      <c r="X14" s="37">
        <v>179</v>
      </c>
      <c r="Y14" s="35">
        <v>239</v>
      </c>
      <c r="Z14" s="35">
        <v>261</v>
      </c>
      <c r="AA14" s="44">
        <v>410</v>
      </c>
      <c r="AB14" s="44">
        <v>382</v>
      </c>
      <c r="AC14" s="44">
        <v>323</v>
      </c>
      <c r="AD14" s="46">
        <v>378.77917355371875</v>
      </c>
      <c r="AE14" s="46">
        <v>327.34739669421509</v>
      </c>
      <c r="AF14" s="53">
        <v>259.37662983425412</v>
      </c>
      <c r="AG14" s="157">
        <v>213.90226418721312</v>
      </c>
      <c r="AH14" s="155" t="s">
        <v>143</v>
      </c>
    </row>
    <row r="15" spans="1:34" ht="18">
      <c r="A15" s="150" t="s">
        <v>6</v>
      </c>
      <c r="B15" s="151">
        <v>67</v>
      </c>
      <c r="C15" s="152" t="s">
        <v>152</v>
      </c>
      <c r="D15" s="153" t="s">
        <v>574</v>
      </c>
      <c r="E15" s="154">
        <v>1.1455</v>
      </c>
      <c r="F15" s="35">
        <v>440</v>
      </c>
      <c r="G15" s="35">
        <v>440</v>
      </c>
      <c r="H15" s="35">
        <v>440</v>
      </c>
      <c r="I15" s="35">
        <v>440</v>
      </c>
      <c r="J15" s="35">
        <v>440</v>
      </c>
      <c r="K15" s="35">
        <v>440</v>
      </c>
      <c r="L15" s="35">
        <v>650</v>
      </c>
      <c r="M15" s="35">
        <v>750</v>
      </c>
      <c r="N15" s="35">
        <v>750</v>
      </c>
      <c r="O15" s="35">
        <v>750</v>
      </c>
      <c r="P15" s="35">
        <v>750</v>
      </c>
      <c r="Q15" s="38">
        <v>303</v>
      </c>
      <c r="R15" s="38">
        <v>107</v>
      </c>
      <c r="S15" s="38">
        <v>66</v>
      </c>
      <c r="T15" s="38">
        <v>63</v>
      </c>
      <c r="U15" s="83" t="s">
        <v>862</v>
      </c>
      <c r="V15" s="38">
        <v>271.2</v>
      </c>
      <c r="W15" s="83" t="s">
        <v>862</v>
      </c>
      <c r="X15" s="38">
        <v>388.9</v>
      </c>
      <c r="Y15" s="38">
        <v>348.6</v>
      </c>
      <c r="Z15" s="38">
        <v>402.1</v>
      </c>
      <c r="AA15" s="83" t="s">
        <v>862</v>
      </c>
      <c r="AB15" s="83" t="s">
        <v>862</v>
      </c>
      <c r="AC15" s="83" t="s">
        <v>862</v>
      </c>
      <c r="AD15" s="41">
        <v>177.1951861157026</v>
      </c>
      <c r="AE15" s="41">
        <v>88.544713471074459</v>
      </c>
      <c r="AF15" s="52">
        <v>66.153849502762398</v>
      </c>
      <c r="AG15" s="83" t="s">
        <v>862</v>
      </c>
      <c r="AH15" s="155" t="s">
        <v>152</v>
      </c>
    </row>
    <row r="16" spans="1:34" ht="18">
      <c r="A16" s="150" t="s">
        <v>3</v>
      </c>
      <c r="B16" s="151">
        <v>68</v>
      </c>
      <c r="C16" s="152" t="s">
        <v>144</v>
      </c>
      <c r="D16" s="153" t="s">
        <v>575</v>
      </c>
      <c r="E16" s="154">
        <v>1.1435</v>
      </c>
      <c r="F16" s="35">
        <v>155</v>
      </c>
      <c r="G16" s="35">
        <v>155</v>
      </c>
      <c r="H16" s="35">
        <v>155</v>
      </c>
      <c r="I16" s="35">
        <v>155</v>
      </c>
      <c r="J16" s="35">
        <v>155</v>
      </c>
      <c r="K16" s="35">
        <v>155</v>
      </c>
      <c r="L16" s="35">
        <v>160</v>
      </c>
      <c r="M16" s="35">
        <v>165</v>
      </c>
      <c r="N16" s="35">
        <v>165</v>
      </c>
      <c r="O16" s="35">
        <v>100</v>
      </c>
      <c r="P16" s="35">
        <v>165</v>
      </c>
      <c r="Q16" s="39">
        <v>255</v>
      </c>
      <c r="R16" s="38">
        <v>150</v>
      </c>
      <c r="S16" s="38">
        <v>70</v>
      </c>
      <c r="T16" s="38">
        <v>65</v>
      </c>
      <c r="U16" s="38">
        <v>40</v>
      </c>
      <c r="V16" s="38">
        <v>26</v>
      </c>
      <c r="W16" s="38">
        <v>26</v>
      </c>
      <c r="X16" s="38">
        <v>25</v>
      </c>
      <c r="Y16" s="38">
        <v>24</v>
      </c>
      <c r="Z16" s="38">
        <v>23</v>
      </c>
      <c r="AA16" s="83" t="s">
        <v>862</v>
      </c>
      <c r="AB16" s="83" t="s">
        <v>862</v>
      </c>
      <c r="AC16" s="83" t="s">
        <v>862</v>
      </c>
      <c r="AD16" s="41">
        <v>48.668121735537206</v>
      </c>
      <c r="AE16" s="41">
        <v>38.803984834710732</v>
      </c>
      <c r="AF16" s="52">
        <v>42.001683204419876</v>
      </c>
      <c r="AG16" s="157">
        <v>22.841722002721308</v>
      </c>
      <c r="AH16" s="155" t="s">
        <v>144</v>
      </c>
    </row>
    <row r="17" spans="1:34" ht="18">
      <c r="A17" s="150" t="s">
        <v>14</v>
      </c>
      <c r="B17" s="151">
        <v>69</v>
      </c>
      <c r="C17" s="152" t="s">
        <v>153</v>
      </c>
      <c r="D17" s="153" t="s">
        <v>576</v>
      </c>
      <c r="E17" s="154">
        <v>1.1420999999999999</v>
      </c>
      <c r="F17" s="35">
        <v>2300</v>
      </c>
      <c r="G17" s="35">
        <v>2300</v>
      </c>
      <c r="H17" s="35">
        <v>2300</v>
      </c>
      <c r="I17" s="35">
        <v>2300</v>
      </c>
      <c r="J17" s="35">
        <v>2300</v>
      </c>
      <c r="K17" s="35">
        <v>2300</v>
      </c>
      <c r="L17" s="35">
        <v>2500</v>
      </c>
      <c r="M17" s="35">
        <v>2500</v>
      </c>
      <c r="N17" s="35">
        <v>2500</v>
      </c>
      <c r="O17" s="35">
        <v>1500</v>
      </c>
      <c r="P17" s="35">
        <v>1500</v>
      </c>
      <c r="Q17" s="83" t="s">
        <v>862</v>
      </c>
      <c r="R17" s="83" t="s">
        <v>862</v>
      </c>
      <c r="S17" s="83" t="s">
        <v>862</v>
      </c>
      <c r="T17" s="83" t="s">
        <v>862</v>
      </c>
      <c r="U17" s="83" t="s">
        <v>862</v>
      </c>
      <c r="V17" s="83" t="s">
        <v>862</v>
      </c>
      <c r="W17" s="83" t="s">
        <v>862</v>
      </c>
      <c r="X17" s="83" t="s">
        <v>862</v>
      </c>
      <c r="Y17" s="83" t="s">
        <v>862</v>
      </c>
      <c r="Z17" s="83" t="s">
        <v>862</v>
      </c>
      <c r="AA17" s="83" t="s">
        <v>862</v>
      </c>
      <c r="AB17" s="83" t="s">
        <v>862</v>
      </c>
      <c r="AC17" s="83" t="s">
        <v>862</v>
      </c>
      <c r="AD17" s="83" t="s">
        <v>862</v>
      </c>
      <c r="AE17" s="83" t="s">
        <v>862</v>
      </c>
      <c r="AF17" s="83" t="s">
        <v>862</v>
      </c>
      <c r="AG17" s="83" t="s">
        <v>862</v>
      </c>
      <c r="AH17" s="155" t="s">
        <v>153</v>
      </c>
    </row>
    <row r="18" spans="1:34" ht="18">
      <c r="A18" s="150" t="s">
        <v>15</v>
      </c>
      <c r="B18" s="151">
        <v>70</v>
      </c>
      <c r="C18" s="152" t="s">
        <v>145</v>
      </c>
      <c r="D18" s="153" t="s">
        <v>577</v>
      </c>
      <c r="E18" s="154">
        <v>1.1387</v>
      </c>
      <c r="F18" s="35">
        <v>230</v>
      </c>
      <c r="G18" s="35">
        <v>340</v>
      </c>
      <c r="H18" s="35">
        <v>340</v>
      </c>
      <c r="I18" s="35">
        <v>340</v>
      </c>
      <c r="J18" s="35">
        <v>340</v>
      </c>
      <c r="K18" s="35">
        <v>340</v>
      </c>
      <c r="L18" s="35">
        <v>400</v>
      </c>
      <c r="M18" s="35">
        <v>450</v>
      </c>
      <c r="N18" s="35">
        <v>450</v>
      </c>
      <c r="O18" s="35">
        <v>325</v>
      </c>
      <c r="P18" s="35">
        <v>375</v>
      </c>
      <c r="Q18" s="39">
        <v>450</v>
      </c>
      <c r="R18" s="38">
        <v>113</v>
      </c>
      <c r="S18" s="38">
        <v>53</v>
      </c>
      <c r="T18" s="38">
        <v>51</v>
      </c>
      <c r="U18" s="38">
        <v>56</v>
      </c>
      <c r="V18" s="38">
        <v>62</v>
      </c>
      <c r="W18" s="38">
        <v>69</v>
      </c>
      <c r="X18" s="38">
        <v>76</v>
      </c>
      <c r="Y18" s="38">
        <v>60</v>
      </c>
      <c r="Z18" s="38">
        <v>43</v>
      </c>
      <c r="AA18" s="45">
        <v>44</v>
      </c>
      <c r="AB18" s="45">
        <v>45</v>
      </c>
      <c r="AC18" s="45">
        <v>46</v>
      </c>
      <c r="AD18" s="41">
        <v>17.282343347107428</v>
      </c>
      <c r="AE18" s="41">
        <v>13.624188760330588</v>
      </c>
      <c r="AF18" s="52">
        <v>13.85571635359115</v>
      </c>
      <c r="AG18" s="157">
        <v>371.94574340000003</v>
      </c>
      <c r="AH18" s="155" t="s">
        <v>145</v>
      </c>
    </row>
    <row r="19" spans="1:34" ht="18">
      <c r="A19" s="150" t="s">
        <v>8</v>
      </c>
      <c r="B19" s="151">
        <v>71</v>
      </c>
      <c r="C19" s="152" t="s">
        <v>146</v>
      </c>
      <c r="D19" s="153" t="s">
        <v>578</v>
      </c>
      <c r="E19" s="154">
        <v>1.1371</v>
      </c>
      <c r="F19" s="35">
        <v>3500</v>
      </c>
      <c r="G19" s="35">
        <v>3500</v>
      </c>
      <c r="H19" s="35">
        <v>3500</v>
      </c>
      <c r="I19" s="35">
        <v>3500</v>
      </c>
      <c r="J19" s="35">
        <v>3500</v>
      </c>
      <c r="K19" s="35">
        <v>3500</v>
      </c>
      <c r="L19" s="35">
        <v>3500</v>
      </c>
      <c r="M19" s="35">
        <v>3500</v>
      </c>
      <c r="N19" s="35">
        <v>3500</v>
      </c>
      <c r="O19" s="35">
        <v>1800</v>
      </c>
      <c r="P19" s="35">
        <v>2200</v>
      </c>
      <c r="Q19" s="39">
        <v>4000</v>
      </c>
      <c r="R19" s="38">
        <v>1385</v>
      </c>
      <c r="S19" s="38">
        <v>1201</v>
      </c>
      <c r="T19" s="38">
        <v>1258</v>
      </c>
      <c r="U19" s="83" t="s">
        <v>862</v>
      </c>
      <c r="V19" s="38">
        <v>4361</v>
      </c>
      <c r="W19" s="83" t="s">
        <v>862</v>
      </c>
      <c r="X19" s="38">
        <v>4182</v>
      </c>
      <c r="Y19" s="38">
        <v>4175</v>
      </c>
      <c r="Z19" s="38">
        <v>4271</v>
      </c>
      <c r="AA19" s="83" t="s">
        <v>862</v>
      </c>
      <c r="AB19" s="83" t="s">
        <v>862</v>
      </c>
      <c r="AC19" s="83" t="s">
        <v>862</v>
      </c>
      <c r="AD19" s="41">
        <v>800.69636363636346</v>
      </c>
      <c r="AE19" s="41">
        <v>792.07685950413293</v>
      </c>
      <c r="AF19" s="52">
        <v>766.19303867403346</v>
      </c>
      <c r="AG19" s="83" t="s">
        <v>862</v>
      </c>
      <c r="AH19" s="155" t="s">
        <v>146</v>
      </c>
    </row>
    <row r="20" spans="1:34" ht="18">
      <c r="A20" s="150" t="s">
        <v>16</v>
      </c>
      <c r="B20" s="151">
        <v>39</v>
      </c>
      <c r="C20" s="152" t="s">
        <v>133</v>
      </c>
      <c r="D20" s="153" t="s">
        <v>564</v>
      </c>
      <c r="E20" s="154">
        <v>1.2699</v>
      </c>
      <c r="F20" s="35">
        <v>88</v>
      </c>
      <c r="G20" s="35">
        <v>88</v>
      </c>
      <c r="H20" s="35">
        <v>88</v>
      </c>
      <c r="I20" s="35">
        <v>88</v>
      </c>
      <c r="J20" s="35">
        <v>88</v>
      </c>
      <c r="K20" s="35">
        <v>88</v>
      </c>
      <c r="L20" s="35">
        <v>50</v>
      </c>
      <c r="M20" s="35">
        <v>50</v>
      </c>
      <c r="N20" s="35">
        <v>50</v>
      </c>
      <c r="O20" s="35">
        <v>44</v>
      </c>
      <c r="P20" s="35">
        <v>50</v>
      </c>
      <c r="Q20" s="35">
        <v>165</v>
      </c>
      <c r="R20" s="35">
        <v>88</v>
      </c>
      <c r="S20" s="37">
        <v>25</v>
      </c>
      <c r="T20" s="37">
        <v>16</v>
      </c>
      <c r="U20" s="37">
        <v>8</v>
      </c>
      <c r="V20" s="37">
        <v>4</v>
      </c>
      <c r="W20" s="37">
        <v>3</v>
      </c>
      <c r="X20" s="37">
        <v>3</v>
      </c>
      <c r="Y20" s="35">
        <v>3</v>
      </c>
      <c r="Z20" s="37">
        <v>3</v>
      </c>
      <c r="AA20" s="42">
        <v>3</v>
      </c>
      <c r="AB20" s="42">
        <v>6</v>
      </c>
      <c r="AC20" s="42">
        <v>13</v>
      </c>
      <c r="AD20" s="47">
        <v>11.258962396694212</v>
      </c>
      <c r="AE20" s="47">
        <v>6.780120826446284</v>
      </c>
      <c r="AF20" s="51">
        <v>5.9461727624309404</v>
      </c>
      <c r="AG20" s="157">
        <v>3.1468900161311457</v>
      </c>
      <c r="AH20" s="155" t="s">
        <v>133</v>
      </c>
    </row>
    <row r="21" spans="1:34" ht="18">
      <c r="A21" s="150" t="s">
        <v>12</v>
      </c>
      <c r="B21" s="151">
        <v>21</v>
      </c>
      <c r="C21" s="152" t="s">
        <v>166</v>
      </c>
      <c r="D21" s="153" t="s">
        <v>563</v>
      </c>
      <c r="E21" s="154">
        <v>1.5338000000000001</v>
      </c>
      <c r="F21" s="35">
        <v>6000</v>
      </c>
      <c r="G21" s="35">
        <v>6000</v>
      </c>
      <c r="H21" s="35">
        <v>6000</v>
      </c>
      <c r="I21" s="35">
        <v>6000</v>
      </c>
      <c r="J21" s="35">
        <v>6000</v>
      </c>
      <c r="K21" s="35">
        <v>6000</v>
      </c>
      <c r="L21" s="83" t="s">
        <v>862</v>
      </c>
      <c r="M21" s="83" t="s">
        <v>862</v>
      </c>
      <c r="N21" s="83" t="s">
        <v>862</v>
      </c>
      <c r="O21" s="35">
        <v>2500</v>
      </c>
      <c r="P21" s="37">
        <v>3500</v>
      </c>
      <c r="Q21" s="37">
        <v>3700</v>
      </c>
      <c r="R21" s="37">
        <v>4700</v>
      </c>
      <c r="S21" s="37">
        <v>5000</v>
      </c>
      <c r="T21" s="37">
        <v>5000</v>
      </c>
      <c r="U21" s="37">
        <v>5100</v>
      </c>
      <c r="V21" s="37">
        <v>4600</v>
      </c>
      <c r="W21" s="37">
        <v>4600</v>
      </c>
      <c r="X21" s="37">
        <v>4600</v>
      </c>
      <c r="Y21" s="37">
        <v>3900</v>
      </c>
      <c r="Z21" s="37">
        <v>3800</v>
      </c>
      <c r="AA21" s="42">
        <v>2200</v>
      </c>
      <c r="AB21" s="42">
        <v>2100</v>
      </c>
      <c r="AC21" s="83" t="s">
        <v>862</v>
      </c>
      <c r="AD21" s="47">
        <v>978.77479338843034</v>
      </c>
      <c r="AE21" s="47">
        <v>892.09979338843004</v>
      </c>
      <c r="AF21" s="51">
        <v>823.64198895027585</v>
      </c>
      <c r="AG21" s="157">
        <v>4336.3430572000007</v>
      </c>
      <c r="AH21" s="155" t="s">
        <v>166</v>
      </c>
    </row>
    <row r="23" spans="1:34">
      <c r="A23" s="50" t="s">
        <v>582</v>
      </c>
      <c r="M23" s="3"/>
      <c r="AF23" s="319">
        <f>SUM(AF6:AF21)</f>
        <v>2931.4906064640882</v>
      </c>
    </row>
    <row r="24" spans="1:34" ht="17.25">
      <c r="A24" s="156"/>
      <c r="B24" s="3" t="s">
        <v>953</v>
      </c>
      <c r="G24" s="81"/>
      <c r="AF24" s="319">
        <f>SUM(AF6:AF20)</f>
        <v>2107.8486175138123</v>
      </c>
    </row>
    <row r="25" spans="1:34" ht="17.25">
      <c r="A25" s="2"/>
      <c r="B25" s="34" t="s">
        <v>974</v>
      </c>
      <c r="M25" s="3"/>
    </row>
    <row r="26" spans="1:34" ht="17.25">
      <c r="A26" s="40"/>
      <c r="B26" t="s">
        <v>938</v>
      </c>
    </row>
    <row r="27" spans="1:34" ht="17.25">
      <c r="A27" s="84" t="s">
        <v>151</v>
      </c>
      <c r="B27" t="s">
        <v>939</v>
      </c>
    </row>
    <row r="28" spans="1:34" ht="17.25">
      <c r="A28" s="49" t="s">
        <v>139</v>
      </c>
      <c r="B28" t="s">
        <v>940</v>
      </c>
    </row>
    <row r="29" spans="1:34" ht="17.25">
      <c r="A29" s="49" t="s">
        <v>152</v>
      </c>
      <c r="B29" t="s">
        <v>941</v>
      </c>
      <c r="D29" s="34"/>
    </row>
    <row r="30" spans="1:34" ht="17.25">
      <c r="A30" s="49" t="s">
        <v>144</v>
      </c>
      <c r="B30" t="s">
        <v>942</v>
      </c>
      <c r="D30" s="34"/>
      <c r="P30" s="48"/>
    </row>
    <row r="31" spans="1:34" ht="17.25">
      <c r="A31" s="49" t="s">
        <v>145</v>
      </c>
      <c r="B31" t="s">
        <v>943</v>
      </c>
      <c r="D31" s="34"/>
      <c r="E31" s="34"/>
    </row>
    <row r="32" spans="1:34" ht="17.25">
      <c r="A32" s="49" t="s">
        <v>146</v>
      </c>
      <c r="B32" t="s">
        <v>944</v>
      </c>
      <c r="D32" s="34"/>
    </row>
    <row r="33" spans="1:19">
      <c r="A33" s="82" t="s">
        <v>862</v>
      </c>
      <c r="B33" t="s">
        <v>580</v>
      </c>
      <c r="D33" s="34"/>
    </row>
    <row r="34" spans="1:19">
      <c r="D34" s="34"/>
    </row>
    <row r="35" spans="1:19">
      <c r="D35" t="s">
        <v>136</v>
      </c>
      <c r="E35" t="s">
        <v>137</v>
      </c>
      <c r="F35" t="s">
        <v>151</v>
      </c>
      <c r="G35" t="s">
        <v>138</v>
      </c>
      <c r="H35" t="s">
        <v>139</v>
      </c>
      <c r="I35" t="s">
        <v>140</v>
      </c>
      <c r="J35" t="s">
        <v>141</v>
      </c>
      <c r="K35" t="s">
        <v>142</v>
      </c>
      <c r="L35" t="s">
        <v>143</v>
      </c>
      <c r="M35" t="s">
        <v>152</v>
      </c>
      <c r="N35" t="s">
        <v>144</v>
      </c>
      <c r="O35" t="s">
        <v>153</v>
      </c>
      <c r="P35" t="s">
        <v>145</v>
      </c>
      <c r="Q35" t="s">
        <v>146</v>
      </c>
      <c r="R35" t="s">
        <v>133</v>
      </c>
      <c r="S35" t="s">
        <v>166</v>
      </c>
    </row>
    <row r="36" spans="1:19">
      <c r="C36" s="54">
        <v>2010</v>
      </c>
      <c r="D36" s="272">
        <v>38</v>
      </c>
      <c r="E36" s="272">
        <v>30</v>
      </c>
      <c r="F36" s="272">
        <v>60</v>
      </c>
      <c r="G36" s="272">
        <v>63</v>
      </c>
      <c r="H36" s="272">
        <v>175</v>
      </c>
      <c r="I36" s="272">
        <v>1400</v>
      </c>
      <c r="J36" s="272">
        <v>165</v>
      </c>
      <c r="K36" s="272">
        <v>1400</v>
      </c>
      <c r="L36" s="272">
        <v>310</v>
      </c>
      <c r="M36" s="272">
        <v>750</v>
      </c>
      <c r="N36" s="272">
        <v>165</v>
      </c>
      <c r="O36" s="272">
        <v>1500</v>
      </c>
      <c r="P36" s="272">
        <v>375</v>
      </c>
      <c r="Q36" s="272">
        <v>2200</v>
      </c>
      <c r="R36" s="272">
        <v>50</v>
      </c>
      <c r="S36" s="273">
        <v>3500</v>
      </c>
    </row>
    <row r="37" spans="1:19">
      <c r="C37" s="54">
        <v>2011</v>
      </c>
      <c r="D37" s="272">
        <v>100</v>
      </c>
      <c r="E37" s="272">
        <v>100</v>
      </c>
      <c r="F37" s="272">
        <v>225</v>
      </c>
      <c r="G37" s="272">
        <v>270</v>
      </c>
      <c r="H37" s="272">
        <v>118</v>
      </c>
      <c r="I37" s="272">
        <v>3300</v>
      </c>
      <c r="J37" s="272">
        <v>239</v>
      </c>
      <c r="K37" s="272">
        <v>2750</v>
      </c>
      <c r="L37" s="272">
        <v>1600</v>
      </c>
      <c r="M37" s="274">
        <v>303</v>
      </c>
      <c r="N37" s="275">
        <v>255</v>
      </c>
      <c r="O37" s="276" t="s">
        <v>862</v>
      </c>
      <c r="P37" s="275">
        <v>450</v>
      </c>
      <c r="Q37" s="275">
        <v>4000</v>
      </c>
      <c r="R37" s="272">
        <v>165</v>
      </c>
      <c r="S37" s="273">
        <v>3700</v>
      </c>
    </row>
    <row r="38" spans="1:19">
      <c r="C38" s="54">
        <v>2012</v>
      </c>
      <c r="D38" s="272">
        <v>23</v>
      </c>
      <c r="E38" s="272">
        <v>23</v>
      </c>
      <c r="F38" s="272">
        <v>115</v>
      </c>
      <c r="G38" s="272">
        <v>117</v>
      </c>
      <c r="H38" s="272">
        <v>62</v>
      </c>
      <c r="I38" s="272">
        <v>2440</v>
      </c>
      <c r="J38" s="272">
        <v>92</v>
      </c>
      <c r="K38" s="272">
        <v>1950</v>
      </c>
      <c r="L38" s="272">
        <v>1010</v>
      </c>
      <c r="M38" s="274">
        <v>107</v>
      </c>
      <c r="N38" s="274">
        <v>150</v>
      </c>
      <c r="O38" s="276" t="s">
        <v>862</v>
      </c>
      <c r="P38" s="274">
        <v>113</v>
      </c>
      <c r="Q38" s="274">
        <v>1385</v>
      </c>
      <c r="R38" s="272">
        <v>88</v>
      </c>
      <c r="S38" s="273">
        <v>4700</v>
      </c>
    </row>
    <row r="39" spans="1:19">
      <c r="C39" s="54">
        <v>2013</v>
      </c>
      <c r="D39" s="272">
        <v>8</v>
      </c>
      <c r="E39" s="272">
        <v>8</v>
      </c>
      <c r="F39" s="272">
        <v>94</v>
      </c>
      <c r="G39" s="272">
        <v>70</v>
      </c>
      <c r="H39" s="272">
        <v>14</v>
      </c>
      <c r="I39" s="272">
        <v>1130</v>
      </c>
      <c r="J39" s="272">
        <v>47</v>
      </c>
      <c r="K39" s="272">
        <v>949</v>
      </c>
      <c r="L39" s="272">
        <v>540</v>
      </c>
      <c r="M39" s="274">
        <v>66</v>
      </c>
      <c r="N39" s="274">
        <v>70</v>
      </c>
      <c r="O39" s="276" t="s">
        <v>862</v>
      </c>
      <c r="P39" s="274">
        <v>53</v>
      </c>
      <c r="Q39" s="274">
        <v>1201</v>
      </c>
      <c r="R39" s="273">
        <v>25</v>
      </c>
      <c r="S39" s="273">
        <v>5000</v>
      </c>
    </row>
    <row r="40" spans="1:19">
      <c r="C40" s="54">
        <v>2014</v>
      </c>
      <c r="D40" s="272">
        <v>5</v>
      </c>
      <c r="E40" s="272">
        <v>5</v>
      </c>
      <c r="F40" s="272">
        <v>121</v>
      </c>
      <c r="G40" s="272">
        <v>63</v>
      </c>
      <c r="H40" s="272">
        <v>7</v>
      </c>
      <c r="I40" s="272">
        <v>822</v>
      </c>
      <c r="J40" s="272">
        <v>47</v>
      </c>
      <c r="K40" s="272">
        <v>713</v>
      </c>
      <c r="L40" s="272">
        <v>395</v>
      </c>
      <c r="M40" s="274">
        <v>63</v>
      </c>
      <c r="N40" s="274">
        <v>65</v>
      </c>
      <c r="O40" s="276" t="s">
        <v>862</v>
      </c>
      <c r="P40" s="274">
        <v>51</v>
      </c>
      <c r="Q40" s="274">
        <v>1258</v>
      </c>
      <c r="R40" s="273">
        <v>16</v>
      </c>
      <c r="S40" s="273">
        <v>5000</v>
      </c>
    </row>
    <row r="41" spans="1:19">
      <c r="C41" s="54">
        <v>2015</v>
      </c>
      <c r="D41" s="272">
        <v>3</v>
      </c>
      <c r="E41" s="272">
        <v>3</v>
      </c>
      <c r="F41" s="272">
        <v>75</v>
      </c>
      <c r="G41" s="272">
        <v>48</v>
      </c>
      <c r="H41" s="272">
        <v>3</v>
      </c>
      <c r="I41" s="272">
        <v>339</v>
      </c>
      <c r="J41" s="272">
        <v>47</v>
      </c>
      <c r="K41" s="272">
        <v>562</v>
      </c>
      <c r="L41" s="272">
        <v>278</v>
      </c>
      <c r="M41" s="276" t="s">
        <v>862</v>
      </c>
      <c r="N41" s="274">
        <v>40</v>
      </c>
      <c r="O41" s="276" t="s">
        <v>862</v>
      </c>
      <c r="P41" s="274">
        <v>56</v>
      </c>
      <c r="Q41" s="276" t="s">
        <v>862</v>
      </c>
      <c r="R41" s="273">
        <v>8</v>
      </c>
      <c r="S41" s="273">
        <v>5100</v>
      </c>
    </row>
    <row r="42" spans="1:19">
      <c r="C42" s="54">
        <v>2016</v>
      </c>
      <c r="D42" s="272">
        <v>2</v>
      </c>
      <c r="E42" s="272">
        <v>2</v>
      </c>
      <c r="F42" s="272">
        <v>52</v>
      </c>
      <c r="G42" s="272">
        <v>40</v>
      </c>
      <c r="H42" s="272">
        <v>1.9</v>
      </c>
      <c r="I42" s="272">
        <v>74</v>
      </c>
      <c r="J42" s="272">
        <v>20</v>
      </c>
      <c r="K42" s="272">
        <v>415</v>
      </c>
      <c r="L42" s="272">
        <v>195</v>
      </c>
      <c r="M42" s="274">
        <v>271.2</v>
      </c>
      <c r="N42" s="274">
        <v>26</v>
      </c>
      <c r="O42" s="276" t="s">
        <v>862</v>
      </c>
      <c r="P42" s="274">
        <v>62</v>
      </c>
      <c r="Q42" s="274">
        <v>4361</v>
      </c>
      <c r="R42" s="273">
        <v>4</v>
      </c>
      <c r="S42" s="273">
        <v>4600</v>
      </c>
    </row>
    <row r="43" spans="1:19">
      <c r="C43" s="54">
        <v>2017</v>
      </c>
      <c r="D43" s="273">
        <v>2</v>
      </c>
      <c r="E43" s="273">
        <v>2</v>
      </c>
      <c r="F43" s="273">
        <v>65</v>
      </c>
      <c r="G43" s="273">
        <v>50</v>
      </c>
      <c r="H43" s="273">
        <v>2.1</v>
      </c>
      <c r="I43" s="273">
        <v>77</v>
      </c>
      <c r="J43" s="273">
        <v>37</v>
      </c>
      <c r="K43" s="273">
        <v>501</v>
      </c>
      <c r="L43" s="273">
        <v>189</v>
      </c>
      <c r="M43" s="276" t="s">
        <v>862</v>
      </c>
      <c r="N43" s="274">
        <v>26</v>
      </c>
      <c r="O43" s="276" t="s">
        <v>862</v>
      </c>
      <c r="P43" s="274">
        <v>69</v>
      </c>
      <c r="Q43" s="276" t="s">
        <v>862</v>
      </c>
      <c r="R43" s="273">
        <v>3</v>
      </c>
      <c r="S43" s="273">
        <v>4600</v>
      </c>
    </row>
    <row r="44" spans="1:19">
      <c r="C44" s="54">
        <v>2018</v>
      </c>
      <c r="D44" s="273">
        <v>2</v>
      </c>
      <c r="E44" s="273">
        <v>2</v>
      </c>
      <c r="F44" s="273">
        <v>63</v>
      </c>
      <c r="G44" s="273">
        <v>50</v>
      </c>
      <c r="H44" s="273">
        <v>2.1360000000000001</v>
      </c>
      <c r="I44" s="273">
        <v>53</v>
      </c>
      <c r="J44" s="273">
        <v>44</v>
      </c>
      <c r="K44" s="273">
        <v>455</v>
      </c>
      <c r="L44" s="273">
        <v>179</v>
      </c>
      <c r="M44" s="274">
        <v>388.9</v>
      </c>
      <c r="N44" s="274">
        <v>25</v>
      </c>
      <c r="O44" s="276" t="s">
        <v>862</v>
      </c>
      <c r="P44" s="274">
        <v>76</v>
      </c>
      <c r="Q44" s="274">
        <v>4182</v>
      </c>
      <c r="R44" s="273">
        <v>3</v>
      </c>
      <c r="S44" s="273">
        <v>4600</v>
      </c>
    </row>
    <row r="45" spans="1:19">
      <c r="C45" s="54">
        <v>2019</v>
      </c>
      <c r="D45" s="272">
        <v>2</v>
      </c>
      <c r="E45" s="272">
        <v>2</v>
      </c>
      <c r="F45" s="272">
        <v>54</v>
      </c>
      <c r="G45" s="272">
        <v>45</v>
      </c>
      <c r="H45" s="272">
        <v>1.8360000000000001</v>
      </c>
      <c r="I45" s="272">
        <v>35</v>
      </c>
      <c r="J45" s="272">
        <v>46</v>
      </c>
      <c r="K45" s="272">
        <v>507</v>
      </c>
      <c r="L45" s="272">
        <v>239</v>
      </c>
      <c r="M45" s="274">
        <v>348.6</v>
      </c>
      <c r="N45" s="274">
        <v>24</v>
      </c>
      <c r="O45" s="276" t="s">
        <v>862</v>
      </c>
      <c r="P45" s="274">
        <v>60</v>
      </c>
      <c r="Q45" s="274">
        <v>4175</v>
      </c>
      <c r="R45" s="272">
        <v>3</v>
      </c>
      <c r="S45" s="273">
        <v>3900</v>
      </c>
    </row>
    <row r="46" spans="1:19">
      <c r="C46" s="54">
        <v>2020</v>
      </c>
      <c r="D46" s="277">
        <v>2</v>
      </c>
      <c r="E46" s="272">
        <v>2</v>
      </c>
      <c r="F46" s="277">
        <v>47</v>
      </c>
      <c r="G46" s="272">
        <v>49</v>
      </c>
      <c r="H46" s="277">
        <v>1.756</v>
      </c>
      <c r="I46" s="272">
        <v>31</v>
      </c>
      <c r="J46" s="277">
        <v>43</v>
      </c>
      <c r="K46" s="272">
        <v>670</v>
      </c>
      <c r="L46" s="272">
        <v>261</v>
      </c>
      <c r="M46" s="274">
        <v>402.1</v>
      </c>
      <c r="N46" s="274">
        <v>23</v>
      </c>
      <c r="O46" s="276" t="s">
        <v>862</v>
      </c>
      <c r="P46" s="274">
        <v>43</v>
      </c>
      <c r="Q46" s="274">
        <v>4271</v>
      </c>
      <c r="R46" s="273">
        <v>3</v>
      </c>
      <c r="S46" s="273">
        <v>3800</v>
      </c>
    </row>
    <row r="47" spans="1:19">
      <c r="C47" s="54">
        <v>2021</v>
      </c>
      <c r="D47" s="278">
        <v>2</v>
      </c>
      <c r="E47" s="279">
        <v>2</v>
      </c>
      <c r="F47" s="276" t="s">
        <v>862</v>
      </c>
      <c r="G47" s="279">
        <v>98</v>
      </c>
      <c r="H47" s="276" t="s">
        <v>862</v>
      </c>
      <c r="I47" s="279">
        <v>31</v>
      </c>
      <c r="J47" s="278">
        <v>60</v>
      </c>
      <c r="K47" s="279">
        <v>1346</v>
      </c>
      <c r="L47" s="279">
        <v>410</v>
      </c>
      <c r="M47" s="276" t="s">
        <v>862</v>
      </c>
      <c r="N47" s="276" t="s">
        <v>862</v>
      </c>
      <c r="O47" s="276" t="s">
        <v>862</v>
      </c>
      <c r="P47" s="280">
        <v>44</v>
      </c>
      <c r="Q47" s="276" t="s">
        <v>862</v>
      </c>
      <c r="R47" s="281">
        <v>3</v>
      </c>
      <c r="S47" s="281">
        <v>2200</v>
      </c>
    </row>
    <row r="48" spans="1:19">
      <c r="C48" s="54">
        <v>2022</v>
      </c>
      <c r="D48" s="278">
        <v>1</v>
      </c>
      <c r="E48" s="279">
        <v>1</v>
      </c>
      <c r="F48" s="276" t="s">
        <v>862</v>
      </c>
      <c r="G48" s="279">
        <v>134</v>
      </c>
      <c r="H48" s="276" t="s">
        <v>862</v>
      </c>
      <c r="I48" s="279">
        <v>30</v>
      </c>
      <c r="J48" s="278">
        <v>69</v>
      </c>
      <c r="K48" s="279">
        <v>2051</v>
      </c>
      <c r="L48" s="279">
        <v>382</v>
      </c>
      <c r="M48" s="276" t="s">
        <v>862</v>
      </c>
      <c r="N48" s="276" t="s">
        <v>862</v>
      </c>
      <c r="O48" s="276" t="s">
        <v>862</v>
      </c>
      <c r="P48" s="280">
        <v>45</v>
      </c>
      <c r="Q48" s="276" t="s">
        <v>862</v>
      </c>
      <c r="R48" s="281">
        <v>6</v>
      </c>
      <c r="S48" s="281">
        <v>2100</v>
      </c>
    </row>
    <row r="49" spans="3:19">
      <c r="C49" s="54">
        <v>2023</v>
      </c>
      <c r="D49" s="278">
        <v>1</v>
      </c>
      <c r="E49" s="279">
        <v>1</v>
      </c>
      <c r="F49" s="276" t="s">
        <v>862</v>
      </c>
      <c r="G49" s="279">
        <v>80</v>
      </c>
      <c r="H49" s="276" t="s">
        <v>862</v>
      </c>
      <c r="I49" s="279">
        <v>27</v>
      </c>
      <c r="J49" s="278">
        <v>42</v>
      </c>
      <c r="K49" s="279">
        <v>1300</v>
      </c>
      <c r="L49" s="279">
        <v>323</v>
      </c>
      <c r="M49" s="276" t="s">
        <v>862</v>
      </c>
      <c r="N49" s="276" t="s">
        <v>862</v>
      </c>
      <c r="O49" s="276" t="s">
        <v>862</v>
      </c>
      <c r="P49" s="280">
        <v>46</v>
      </c>
      <c r="Q49" s="276" t="s">
        <v>862</v>
      </c>
      <c r="R49" s="281">
        <v>13</v>
      </c>
      <c r="S49" s="276" t="s">
        <v>862</v>
      </c>
    </row>
  </sheetData>
  <mergeCells count="2">
    <mergeCell ref="F4:AF4"/>
    <mergeCell ref="AG4:AG5"/>
  </mergeCells>
  <pageMargins left="0.7" right="0.7" top="0.75" bottom="0.75" header="0.3" footer="0.3"/>
  <pageSetup paperSize="3" scale="3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68616-0C53-4C80-A232-A9F53EF3867A}">
  <dimension ref="A1:Z128"/>
  <sheetViews>
    <sheetView zoomScaleNormal="100" workbookViewId="0">
      <pane ySplit="4" topLeftCell="A5" activePane="bottomLeft" state="frozen"/>
      <selection activeCell="J33" sqref="J33"/>
      <selection pane="bottomLeft" activeCell="F9" sqref="F9"/>
    </sheetView>
  </sheetViews>
  <sheetFormatPr defaultColWidth="8.85546875" defaultRowHeight="15.75"/>
  <cols>
    <col min="1" max="1" width="12.85546875" style="5" bestFit="1" customWidth="1"/>
    <col min="2" max="2" width="23.42578125" style="7" bestFit="1" customWidth="1"/>
    <col min="3" max="3" width="11.42578125" style="5" customWidth="1"/>
    <col min="4" max="4" width="6" style="5" bestFit="1" customWidth="1"/>
    <col min="5" max="5" width="19.5703125" style="5" customWidth="1"/>
    <col min="6" max="6" width="13.85546875" style="5" customWidth="1"/>
    <col min="7" max="24" width="9" style="5" customWidth="1"/>
    <col min="25" max="16384" width="8.85546875" style="7"/>
  </cols>
  <sheetData>
    <row r="1" spans="1:26">
      <c r="A1" s="1" t="s">
        <v>747</v>
      </c>
      <c r="B1" s="4" t="s">
        <v>749</v>
      </c>
      <c r="C1" s="1"/>
      <c r="D1" s="1"/>
      <c r="E1" s="1"/>
      <c r="F1" s="1"/>
      <c r="G1" s="1"/>
      <c r="H1" s="1"/>
      <c r="I1" s="1"/>
      <c r="J1" s="1"/>
      <c r="K1" s="1"/>
      <c r="L1" s="1"/>
      <c r="M1" s="1"/>
      <c r="N1" s="1"/>
      <c r="O1" s="1"/>
      <c r="P1" s="1"/>
      <c r="Q1" s="1"/>
      <c r="R1" s="1"/>
      <c r="S1" s="1"/>
      <c r="T1" s="1"/>
      <c r="U1" s="1"/>
      <c r="V1" s="1"/>
      <c r="W1" s="1"/>
      <c r="X1" s="1"/>
      <c r="Y1"/>
      <c r="Z1"/>
    </row>
    <row r="2" spans="1:26" s="11" customFormat="1" ht="19.7" customHeight="1">
      <c r="A2" s="182"/>
      <c r="B2" s="383" t="s">
        <v>1637</v>
      </c>
      <c r="C2" s="383"/>
      <c r="D2" s="383"/>
      <c r="E2" s="383"/>
      <c r="F2" s="384"/>
      <c r="G2" s="385" t="s">
        <v>823</v>
      </c>
      <c r="H2" s="386"/>
      <c r="I2" s="386"/>
      <c r="J2" s="386"/>
      <c r="K2" s="386"/>
      <c r="L2" s="386"/>
      <c r="M2" s="386"/>
      <c r="N2" s="386"/>
      <c r="O2" s="386"/>
      <c r="P2" s="386"/>
      <c r="Q2" s="386"/>
      <c r="R2" s="386"/>
      <c r="S2" s="386"/>
      <c r="T2" s="386"/>
      <c r="U2" s="386"/>
      <c r="V2" s="386"/>
      <c r="W2" s="386"/>
      <c r="X2" s="386"/>
      <c r="Y2" s="183"/>
      <c r="Z2" s="183"/>
    </row>
    <row r="3" spans="1:26" ht="28.5" customHeight="1">
      <c r="A3" s="182"/>
      <c r="B3" s="183"/>
      <c r="C3" s="183"/>
      <c r="D3" s="183"/>
      <c r="E3" s="183"/>
      <c r="F3" s="248" t="s">
        <v>742</v>
      </c>
      <c r="G3" s="249">
        <v>1.1728000000000001</v>
      </c>
      <c r="H3" s="249">
        <v>1.1713</v>
      </c>
      <c r="I3" s="249">
        <v>1.2081999999999999</v>
      </c>
      <c r="J3" s="249">
        <v>1.1664000000000001</v>
      </c>
      <c r="K3" s="249">
        <v>1.1596</v>
      </c>
      <c r="L3" s="249">
        <v>1.1578999999999999</v>
      </c>
      <c r="M3" s="249">
        <v>1.1526000000000001</v>
      </c>
      <c r="N3" s="249">
        <v>1.1761999999999999</v>
      </c>
      <c r="O3" s="249">
        <v>1.1476999999999999</v>
      </c>
      <c r="P3" s="249">
        <v>1.1455</v>
      </c>
      <c r="Q3" s="249">
        <v>1.1435</v>
      </c>
      <c r="R3" s="249">
        <v>1.1420999999999999</v>
      </c>
      <c r="S3" s="249">
        <v>1.1387</v>
      </c>
      <c r="T3" s="249">
        <v>1.1371</v>
      </c>
      <c r="U3" s="249">
        <v>1.2699</v>
      </c>
      <c r="V3" s="249">
        <v>1.5338000000000001</v>
      </c>
      <c r="W3" s="389" t="s">
        <v>1074</v>
      </c>
      <c r="X3" s="387" t="s">
        <v>432</v>
      </c>
      <c r="Y3"/>
      <c r="Z3"/>
    </row>
    <row r="4" spans="1:26">
      <c r="A4" s="250" t="s">
        <v>288</v>
      </c>
      <c r="B4" s="103" t="s">
        <v>317</v>
      </c>
      <c r="C4" s="103" t="s">
        <v>551</v>
      </c>
      <c r="D4" s="103" t="s">
        <v>321</v>
      </c>
      <c r="E4" s="103" t="s">
        <v>380</v>
      </c>
      <c r="F4" s="103" t="s">
        <v>441</v>
      </c>
      <c r="G4" s="250" t="s">
        <v>136</v>
      </c>
      <c r="H4" s="250" t="s">
        <v>137</v>
      </c>
      <c r="I4" s="250" t="s">
        <v>151</v>
      </c>
      <c r="J4" s="250" t="s">
        <v>138</v>
      </c>
      <c r="K4" s="250" t="s">
        <v>139</v>
      </c>
      <c r="L4" s="250" t="s">
        <v>140</v>
      </c>
      <c r="M4" s="250" t="s">
        <v>141</v>
      </c>
      <c r="N4" s="250" t="s">
        <v>142</v>
      </c>
      <c r="O4" s="250" t="s">
        <v>143</v>
      </c>
      <c r="P4" s="250" t="s">
        <v>152</v>
      </c>
      <c r="Q4" s="250" t="s">
        <v>144</v>
      </c>
      <c r="R4" s="250" t="s">
        <v>153</v>
      </c>
      <c r="S4" s="250" t="s">
        <v>145</v>
      </c>
      <c r="T4" s="250" t="s">
        <v>146</v>
      </c>
      <c r="U4" s="250" t="s">
        <v>133</v>
      </c>
      <c r="V4" s="250" t="s">
        <v>166</v>
      </c>
      <c r="W4" s="390"/>
      <c r="X4" s="388"/>
      <c r="Y4"/>
      <c r="Z4"/>
    </row>
    <row r="5" spans="1:26">
      <c r="A5" s="89">
        <v>0</v>
      </c>
      <c r="B5" s="87" t="s">
        <v>303</v>
      </c>
      <c r="C5" s="120" t="s">
        <v>211</v>
      </c>
      <c r="D5" s="89" t="s">
        <v>343</v>
      </c>
      <c r="E5" s="120" t="s">
        <v>370</v>
      </c>
      <c r="F5" s="120" t="s">
        <v>320</v>
      </c>
      <c r="G5" s="225">
        <f>'Table S3a'!F7*'Table S11a'!G$3</f>
        <v>22.517759999999999</v>
      </c>
      <c r="H5" s="225">
        <f>'Table S3a'!G7*'Table S11a'!H$3</f>
        <v>43.338099999999997</v>
      </c>
      <c r="I5" s="225">
        <f>'Table S3a'!H7*'Table S11a'!I$3</f>
        <v>5.0744400000000001</v>
      </c>
      <c r="J5" s="225">
        <f>'Table S3a'!I7*'Table S11a'!J$3</f>
        <v>19.012320000000003</v>
      </c>
      <c r="K5" s="225">
        <f>'Table S3a'!J7*'Table S11a'!K$3</f>
        <v>3.8266799999999996</v>
      </c>
      <c r="L5" s="225">
        <f>'Table S3a'!K7*'Table S11a'!L$3</f>
        <v>0.75263499999999994</v>
      </c>
      <c r="M5" s="225">
        <f>'Table S3a'!L7*'Table S11a'!M$3</f>
        <v>3.5730600000000003</v>
      </c>
      <c r="N5" s="225">
        <f>'Table S3a'!M7*'Table S11a'!N$3</f>
        <v>0.56457599999999997</v>
      </c>
      <c r="O5" s="225">
        <f>'Table S3a'!N7*'Table S11a'!O$3</f>
        <v>3.0987900000000002</v>
      </c>
      <c r="P5" s="225">
        <f>'Table S3a'!O7*'Table S11a'!P$3</f>
        <v>0.59565999999999997</v>
      </c>
      <c r="Q5" s="225">
        <f>'Table S3a'!P7*'Table S11a'!Q$3</f>
        <v>1.7152499999999999</v>
      </c>
      <c r="R5" s="225">
        <f>'Table S3a'!Q7*'Table S11a'!R$3</f>
        <v>0.22841999999999998</v>
      </c>
      <c r="S5" s="225">
        <f>'Table S3a'!R7*'Table S11a'!S$3</f>
        <v>1.4575360000000002</v>
      </c>
      <c r="T5" s="225">
        <f>'Table S3a'!S7*'Table S11a'!T$3</f>
        <v>0.204678</v>
      </c>
      <c r="U5" s="225">
        <f>'Table S3a'!T7*'Table S11a'!U$3</f>
        <v>17.016660000000002</v>
      </c>
      <c r="V5" s="225">
        <f>'Table S3a'!U7*'Table S11a'!V$3</f>
        <v>11.503500000000001</v>
      </c>
      <c r="W5" s="225">
        <f>SUM(I5:J5,N5:O5)</f>
        <v>27.750126000000002</v>
      </c>
      <c r="X5" s="225">
        <f>SUM(G5:U5)</f>
        <v>122.97656499999998</v>
      </c>
      <c r="Y5" s="143" t="s">
        <v>387</v>
      </c>
      <c r="Z5" t="s">
        <v>387</v>
      </c>
    </row>
    <row r="6" spans="1:26">
      <c r="A6" s="89">
        <v>1</v>
      </c>
      <c r="B6" s="87" t="s">
        <v>300</v>
      </c>
      <c r="C6" s="120" t="s">
        <v>211</v>
      </c>
      <c r="D6" s="89" t="s">
        <v>343</v>
      </c>
      <c r="E6" s="120" t="s">
        <v>1002</v>
      </c>
      <c r="F6" s="120" t="s">
        <v>320</v>
      </c>
      <c r="G6" s="225">
        <f>'Table S3a'!F8*'Table S11a'!G$3</f>
        <v>58.757280000000002</v>
      </c>
      <c r="H6" s="225">
        <f>'Table S3a'!G8*'Table S11a'!H$3</f>
        <v>128.84299999999999</v>
      </c>
      <c r="I6" s="225">
        <f>'Table S3a'!H8*'Table S11a'!I$3</f>
        <v>15.7066</v>
      </c>
      <c r="J6" s="225">
        <f>'Table S3a'!I8*'Table S11a'!J$3</f>
        <v>60.536160000000002</v>
      </c>
      <c r="K6" s="225">
        <f>'Table S3a'!J8*'Table S11a'!K$3</f>
        <v>12.29176</v>
      </c>
      <c r="L6" s="225">
        <f>'Table S3a'!K8*'Table S11a'!L$3</f>
        <v>2.3505369999999997</v>
      </c>
      <c r="M6" s="225">
        <f>'Table S3a'!L8*'Table S11a'!M$3</f>
        <v>10.719180000000001</v>
      </c>
      <c r="N6" s="225">
        <f>'Table S3a'!M8*'Table S11a'!N$3</f>
        <v>1.552584</v>
      </c>
      <c r="O6" s="225">
        <f>'Table S3a'!N8*'Table S11a'!O$3</f>
        <v>7.8043599999999991</v>
      </c>
      <c r="P6" s="225">
        <f>'Table S3a'!O8*'Table S11a'!P$3</f>
        <v>1.3745999999999998</v>
      </c>
      <c r="Q6" s="225">
        <f>'Table S3a'!P8*'Table S11a'!Q$3</f>
        <v>3.624895</v>
      </c>
      <c r="R6" s="225">
        <f>'Table S3a'!Q8*'Table S11a'!R$3</f>
        <v>0.44541899999999995</v>
      </c>
      <c r="S6" s="225">
        <f>'Table S3a'!R8*'Table S11a'!S$3</f>
        <v>2.6076230000000002</v>
      </c>
      <c r="T6" s="225">
        <f>'Table S3a'!S8*'Table S11a'!T$3</f>
        <v>0.36387200000000003</v>
      </c>
      <c r="U6" s="225">
        <f>'Table S3a'!T8*'Table S11a'!U$3</f>
        <v>37.843020000000003</v>
      </c>
      <c r="V6" s="225">
        <f>'Table S3a'!U8*'Table S11a'!V$3</f>
        <v>15.338000000000001</v>
      </c>
      <c r="W6" s="225">
        <f t="shared" ref="W6:W69" si="0">SUM(I6:J6,N6:O6)</f>
        <v>85.599704000000003</v>
      </c>
      <c r="X6" s="225">
        <f t="shared" ref="X6:X69" si="1">SUM(G6:U6)</f>
        <v>344.82089000000002</v>
      </c>
      <c r="Y6"/>
      <c r="Z6"/>
    </row>
    <row r="7" spans="1:26">
      <c r="A7" s="89">
        <v>2</v>
      </c>
      <c r="B7" s="87" t="s">
        <v>316</v>
      </c>
      <c r="C7" s="120" t="s">
        <v>211</v>
      </c>
      <c r="D7" s="89" t="s">
        <v>343</v>
      </c>
      <c r="E7" s="120" t="s">
        <v>1002</v>
      </c>
      <c r="F7" s="120" t="s">
        <v>320</v>
      </c>
      <c r="G7" s="225">
        <f>'Table S3a'!F9*'Table S11a'!G$3</f>
        <v>82.096000000000004</v>
      </c>
      <c r="H7" s="225">
        <f>'Table S3a'!G9*'Table S11a'!H$3</f>
        <v>168.66720000000001</v>
      </c>
      <c r="I7" s="225">
        <f>'Table S3a'!H9*'Table S11a'!I$3</f>
        <v>20.05612</v>
      </c>
      <c r="J7" s="225">
        <f>'Table S3a'!I9*'Table S11a'!J$3</f>
        <v>69.984000000000009</v>
      </c>
      <c r="K7" s="225">
        <f>'Table S3a'!J9*'Table S11a'!K$3</f>
        <v>13.68328</v>
      </c>
      <c r="L7" s="225">
        <f>'Table S3a'!K9*'Table S11a'!L$3</f>
        <v>2.6400119999999996</v>
      </c>
      <c r="M7" s="225">
        <f>'Table S3a'!L9*'Table S11a'!M$3</f>
        <v>11.526</v>
      </c>
      <c r="N7" s="225">
        <f>'Table S3a'!M9*'Table S11a'!N$3</f>
        <v>1.5996319999999999</v>
      </c>
      <c r="O7" s="225">
        <f>'Table S3a'!N9*'Table S11a'!O$3</f>
        <v>7.4600499999999998</v>
      </c>
      <c r="P7" s="225">
        <f>'Table S3a'!O9*'Table S11a'!P$3</f>
        <v>1.1455</v>
      </c>
      <c r="Q7" s="225">
        <f>'Table S3a'!P9*'Table S11a'!Q$3</f>
        <v>2.8587499999999997</v>
      </c>
      <c r="R7" s="225">
        <f>'Table S3a'!Q9*'Table S11a'!R$3</f>
        <v>0.34262999999999993</v>
      </c>
      <c r="S7" s="225">
        <f>'Table S3a'!R9*'Table S11a'!S$3</f>
        <v>2.1635300000000002</v>
      </c>
      <c r="T7" s="225">
        <f>'Table S3a'!S9*'Table S11a'!T$3</f>
        <v>0.30701700000000004</v>
      </c>
      <c r="U7" s="225">
        <f>'Table S3a'!T9*'Table S11a'!U$3</f>
        <v>26.921879999999998</v>
      </c>
      <c r="V7" s="225">
        <f>'Table S3a'!U9*'Table S11a'!V$3</f>
        <v>38.344999999999999</v>
      </c>
      <c r="W7" s="225">
        <f t="shared" si="0"/>
        <v>99.099801999999997</v>
      </c>
      <c r="X7" s="225">
        <f t="shared" si="1"/>
        <v>411.45160099999998</v>
      </c>
      <c r="Y7"/>
      <c r="Z7"/>
    </row>
    <row r="8" spans="1:26">
      <c r="A8" s="89">
        <v>3</v>
      </c>
      <c r="B8" s="87" t="s">
        <v>313</v>
      </c>
      <c r="C8" s="120" t="s">
        <v>211</v>
      </c>
      <c r="D8" s="89" t="s">
        <v>343</v>
      </c>
      <c r="E8" s="120" t="s">
        <v>368</v>
      </c>
      <c r="F8" s="120" t="s">
        <v>320</v>
      </c>
      <c r="G8" s="225">
        <f>'Table S3a'!F10*'Table S11a'!G$3</f>
        <v>52.189600000000006</v>
      </c>
      <c r="H8" s="225">
        <f>'Table S3a'!G10*'Table S11a'!H$3</f>
        <v>96.983639999999994</v>
      </c>
      <c r="I8" s="225">
        <f>'Table S3a'!H10*'Table S11a'!I$3</f>
        <v>15.223319999999999</v>
      </c>
      <c r="J8" s="225">
        <f>'Table S3a'!I10*'Table S11a'!J$3</f>
        <v>59.603040000000007</v>
      </c>
      <c r="K8" s="225">
        <f>'Table S3a'!J10*'Table S11a'!K$3</f>
        <v>12.871559999999999</v>
      </c>
      <c r="L8" s="225">
        <f>'Table S3a'!K10*'Table S11a'!L$3</f>
        <v>2.9063289999999995</v>
      </c>
      <c r="M8" s="225">
        <f>'Table S3a'!L10*'Table S11a'!M$3</f>
        <v>10.3734</v>
      </c>
      <c r="N8" s="225">
        <f>'Table S3a'!M10*'Table S11a'!N$3</f>
        <v>1.4349639999999999</v>
      </c>
      <c r="O8" s="225">
        <f>'Table S3a'!N10*'Table S11a'!O$3</f>
        <v>7.8043599999999991</v>
      </c>
      <c r="P8" s="225">
        <f>'Table S3a'!O10*'Table S11a'!P$3</f>
        <v>1.431875</v>
      </c>
      <c r="Q8" s="225">
        <f>'Table S3a'!P10*'Table S11a'!Q$3</f>
        <v>4.2195149999999995</v>
      </c>
      <c r="R8" s="225">
        <f>'Table S3a'!Q10*'Table S11a'!R$3</f>
        <v>0.60531299999999999</v>
      </c>
      <c r="S8" s="225">
        <f>'Table S3a'!R10*'Table S11a'!S$3</f>
        <v>4.0537720000000004</v>
      </c>
      <c r="T8" s="225">
        <f>'Table S3a'!S10*'Table S11a'!T$3</f>
        <v>0.6254050000000001</v>
      </c>
      <c r="U8" s="225">
        <f>'Table S3a'!T10*'Table S11a'!U$3</f>
        <v>35.557200000000002</v>
      </c>
      <c r="V8" s="225">
        <f>'Table S3a'!U10*'Table S11a'!V$3</f>
        <v>24.23404</v>
      </c>
      <c r="W8" s="225">
        <f t="shared" si="0"/>
        <v>84.065684000000005</v>
      </c>
      <c r="X8" s="225">
        <f t="shared" si="1"/>
        <v>305.88329299999998</v>
      </c>
      <c r="Y8"/>
      <c r="Z8"/>
    </row>
    <row r="9" spans="1:26">
      <c r="A9" s="89">
        <v>4</v>
      </c>
      <c r="B9" s="87" t="s">
        <v>302</v>
      </c>
      <c r="C9" s="120" t="s">
        <v>211</v>
      </c>
      <c r="D9" s="89" t="s">
        <v>343</v>
      </c>
      <c r="E9" s="120" t="s">
        <v>368</v>
      </c>
      <c r="F9" s="120" t="s">
        <v>320</v>
      </c>
      <c r="G9" s="225">
        <f>'Table S3a'!F11*'Table S11a'!G$3</f>
        <v>5.7467200000000007</v>
      </c>
      <c r="H9" s="225">
        <f>'Table S3a'!G11*'Table S11a'!H$3</f>
        <v>11.01022</v>
      </c>
      <c r="I9" s="225">
        <f>'Table S3a'!H11*'Table S11a'!I$3</f>
        <v>1.4498399999999998</v>
      </c>
      <c r="J9" s="225">
        <f>'Table S3a'!I11*'Table S11a'!J$3</f>
        <v>6.4152000000000005</v>
      </c>
      <c r="K9" s="225">
        <f>'Table S3a'!J11*'Table S11a'!K$3</f>
        <v>1.7393999999999998</v>
      </c>
      <c r="L9" s="225">
        <f>'Table S3a'!K11*'Table S11a'!L$3</f>
        <v>0.49789699999999998</v>
      </c>
      <c r="M9" s="225">
        <f>'Table S3a'!L11*'Table S11a'!M$3</f>
        <v>2.18994</v>
      </c>
      <c r="N9" s="225">
        <f>'Table S3a'!M11*'Table S11a'!N$3</f>
        <v>0.42343199999999998</v>
      </c>
      <c r="O9" s="225">
        <f>'Table S3a'!N11*'Table S11a'!O$3</f>
        <v>2.8692500000000001</v>
      </c>
      <c r="P9" s="225">
        <f>'Table S3a'!O11*'Table S11a'!P$3</f>
        <v>0.68729999999999991</v>
      </c>
      <c r="Q9" s="225">
        <f>'Table S3a'!P11*'Table S11a'!Q$3</f>
        <v>2.2984349999999996</v>
      </c>
      <c r="R9" s="225">
        <f>'Table S3a'!Q11*'Table S11a'!R$3</f>
        <v>0.33120899999999992</v>
      </c>
      <c r="S9" s="225">
        <f>'Table S3a'!R11*'Table S11a'!S$3</f>
        <v>2.243239</v>
      </c>
      <c r="T9" s="225">
        <f>'Table S3a'!S11*'Table S11a'!T$3</f>
        <v>0.35250100000000001</v>
      </c>
      <c r="U9" s="225">
        <f>'Table S3a'!T11*'Table S11a'!U$3</f>
        <v>22.604220000000002</v>
      </c>
      <c r="V9" s="225">
        <f>'Table S3a'!U11*'Table S11a'!V$3</f>
        <v>6.2885799999999996</v>
      </c>
      <c r="W9" s="225">
        <f t="shared" si="0"/>
        <v>11.157722</v>
      </c>
      <c r="X9" s="225">
        <f t="shared" si="1"/>
        <v>60.858802999999995</v>
      </c>
      <c r="Y9"/>
      <c r="Z9"/>
    </row>
    <row r="10" spans="1:26">
      <c r="A10" s="89">
        <v>5</v>
      </c>
      <c r="B10" s="87" t="s">
        <v>315</v>
      </c>
      <c r="C10" s="120" t="s">
        <v>211</v>
      </c>
      <c r="D10" s="89" t="s">
        <v>343</v>
      </c>
      <c r="E10" s="120" t="s">
        <v>368</v>
      </c>
      <c r="F10" s="120" t="s">
        <v>320</v>
      </c>
      <c r="G10" s="225">
        <f>'Table S3a'!F12*'Table S11a'!G$3</f>
        <v>58.757280000000002</v>
      </c>
      <c r="H10" s="225">
        <f>'Table S3a'!G12*'Table S11a'!H$3</f>
        <v>118.3013</v>
      </c>
      <c r="I10" s="225">
        <f>'Table S3a'!H12*'Table S11a'!I$3</f>
        <v>16.793980000000001</v>
      </c>
      <c r="J10" s="225">
        <f>'Table S3a'!I12*'Table S11a'!J$3</f>
        <v>64.85184000000001</v>
      </c>
      <c r="K10" s="225">
        <f>'Table S3a'!J12*'Table S11a'!K$3</f>
        <v>13.451359999999999</v>
      </c>
      <c r="L10" s="225">
        <f>'Table S3a'!K12*'Table S11a'!L$3</f>
        <v>3.1263299999999998</v>
      </c>
      <c r="M10" s="225">
        <f>'Table S3a'!L12*'Table S11a'!M$3</f>
        <v>12.79386</v>
      </c>
      <c r="N10" s="225">
        <f>'Table S3a'!M12*'Table S11a'!N$3</f>
        <v>1.870158</v>
      </c>
      <c r="O10" s="225">
        <f>'Table S3a'!N12*'Table S11a'!O$3</f>
        <v>10.67361</v>
      </c>
      <c r="P10" s="225">
        <f>'Table S3a'!O12*'Table S11a'!P$3</f>
        <v>2.0619000000000001</v>
      </c>
      <c r="Q10" s="225">
        <f>'Table S3a'!P12*'Table S11a'!Q$3</f>
        <v>6.0148099999999998</v>
      </c>
      <c r="R10" s="225">
        <f>'Table S3a'!Q12*'Table S11a'!R$3</f>
        <v>0.86799599999999988</v>
      </c>
      <c r="S10" s="225">
        <f>'Table S3a'!R12*'Table S11a'!S$3</f>
        <v>5.7162739999999994</v>
      </c>
      <c r="T10" s="225">
        <f>'Table S3a'!S12*'Table S11a'!T$3</f>
        <v>0.86419599999999996</v>
      </c>
      <c r="U10" s="225">
        <f>'Table S3a'!T12*'Table S11a'!U$3</f>
        <v>56.764530000000008</v>
      </c>
      <c r="V10" s="225">
        <f>'Table S3a'!U12*'Table S11a'!V$3</f>
        <v>14.264340000000002</v>
      </c>
      <c r="W10" s="225">
        <f t="shared" si="0"/>
        <v>94.189588000000015</v>
      </c>
      <c r="X10" s="225">
        <f t="shared" si="1"/>
        <v>372.90942400000006</v>
      </c>
      <c r="Y10"/>
      <c r="Z10"/>
    </row>
    <row r="11" spans="1:26">
      <c r="A11" s="89">
        <v>6</v>
      </c>
      <c r="B11" s="87" t="s">
        <v>301</v>
      </c>
      <c r="C11" s="120" t="s">
        <v>211</v>
      </c>
      <c r="D11" s="89" t="s">
        <v>343</v>
      </c>
      <c r="E11" s="186" t="s">
        <v>368</v>
      </c>
      <c r="F11" s="120" t="s">
        <v>320</v>
      </c>
      <c r="G11" s="225">
        <f>'Table S3a'!F13*'Table S11a'!G$3</f>
        <v>16.067360000000001</v>
      </c>
      <c r="H11" s="225">
        <f>'Table S3a'!G13*'Table S11a'!H$3</f>
        <v>31.742230000000003</v>
      </c>
      <c r="I11" s="225">
        <f>'Table S3a'!H13*'Table S11a'!I$3</f>
        <v>6.2826399999999998</v>
      </c>
      <c r="J11" s="225">
        <f>'Table S3a'!I13*'Table S11a'!J$3</f>
        <v>28.576800000000002</v>
      </c>
      <c r="K11" s="225">
        <f>'Table S3a'!J13*'Table S11a'!K$3</f>
        <v>6.7256799999999997</v>
      </c>
      <c r="L11" s="225">
        <f>'Table S3a'!K13*'Table S11a'!L$3</f>
        <v>1.5979019999999997</v>
      </c>
      <c r="M11" s="225">
        <f>'Table S3a'!L13*'Table S11a'!M$3</f>
        <v>6.2240400000000005</v>
      </c>
      <c r="N11" s="225">
        <f>'Table S3a'!M13*'Table S11a'!N$3</f>
        <v>0.88214999999999999</v>
      </c>
      <c r="O11" s="225">
        <f>'Table S3a'!N13*'Table S11a'!O$3</f>
        <v>4.7055699999999989</v>
      </c>
      <c r="P11" s="225">
        <f>'Table S3a'!O13*'Table S11a'!P$3</f>
        <v>0.91639999999999999</v>
      </c>
      <c r="Q11" s="225">
        <f>'Table S3a'!P13*'Table S11a'!Q$3</f>
        <v>2.6529199999999999</v>
      </c>
      <c r="R11" s="225">
        <f>'Table S3a'!Q13*'Table S11a'!R$3</f>
        <v>0.35405099999999995</v>
      </c>
      <c r="S11" s="225">
        <f>'Table S3a'!R13*'Table S11a'!S$3</f>
        <v>2.3229480000000002</v>
      </c>
      <c r="T11" s="225">
        <f>'Table S3a'!S13*'Table S11a'!T$3</f>
        <v>0.35250100000000001</v>
      </c>
      <c r="U11" s="225">
        <f>'Table S3a'!T13*'Table S11a'!U$3</f>
        <v>24.255090000000003</v>
      </c>
      <c r="V11" s="225">
        <f>'Table S3a'!U13*'Table S11a'!V$3</f>
        <v>3.9878800000000001</v>
      </c>
      <c r="W11" s="225">
        <f t="shared" si="0"/>
        <v>40.447160000000004</v>
      </c>
      <c r="X11" s="225">
        <f t="shared" si="1"/>
        <v>133.65828199999999</v>
      </c>
      <c r="Y11"/>
      <c r="Z11"/>
    </row>
    <row r="12" spans="1:26">
      <c r="A12" s="89">
        <v>7</v>
      </c>
      <c r="B12" s="87" t="s">
        <v>299</v>
      </c>
      <c r="C12" s="120" t="s">
        <v>211</v>
      </c>
      <c r="D12" s="89" t="s">
        <v>343</v>
      </c>
      <c r="E12" s="120" t="s">
        <v>361</v>
      </c>
      <c r="F12" s="120" t="s">
        <v>320</v>
      </c>
      <c r="G12" s="225">
        <f>'Table S3a'!F14*'Table S11a'!G$3</f>
        <v>12.197120000000002</v>
      </c>
      <c r="H12" s="225">
        <f>'Table S3a'!G14*'Table S11a'!H$3</f>
        <v>32.796399999999998</v>
      </c>
      <c r="I12" s="225">
        <f>'Table S3a'!H14*'Table S11a'!I$3</f>
        <v>4.4703400000000002</v>
      </c>
      <c r="J12" s="225">
        <f>'Table S3a'!I14*'Table S11a'!J$3</f>
        <v>18.312480000000001</v>
      </c>
      <c r="K12" s="225">
        <f>'Table S3a'!J14*'Table S11a'!K$3</f>
        <v>3.9426399999999999</v>
      </c>
      <c r="L12" s="225">
        <f>'Table S3a'!K14*'Table S11a'!L$3</f>
        <v>0.89158300000000001</v>
      </c>
      <c r="M12" s="225">
        <f>'Table S3a'!L14*'Table S11a'!M$3</f>
        <v>3.3425400000000001</v>
      </c>
      <c r="N12" s="225">
        <f>'Table S3a'!M14*'Table S11a'!N$3</f>
        <v>0.49400399999999994</v>
      </c>
      <c r="O12" s="225">
        <f>'Table S3a'!N14*'Table S11a'!O$3</f>
        <v>2.7544799999999996</v>
      </c>
      <c r="P12" s="225">
        <f>'Table S3a'!O14*'Table S11a'!P$3</f>
        <v>0.56129499999999999</v>
      </c>
      <c r="Q12" s="225">
        <f>'Table S3a'!P14*'Table S11a'!Q$3</f>
        <v>1.69238</v>
      </c>
      <c r="R12" s="225">
        <f>'Table S3a'!Q14*'Table S11a'!R$3</f>
        <v>0.23984099999999997</v>
      </c>
      <c r="S12" s="225">
        <f>'Table S3a'!R14*'Table S11a'!S$3</f>
        <v>1.5941799999999999</v>
      </c>
      <c r="T12" s="225">
        <f>'Table S3a'!S14*'Table S11a'!T$3</f>
        <v>0.238791</v>
      </c>
      <c r="U12" s="225">
        <f>'Table S3a'!T14*'Table S11a'!U$3</f>
        <v>14.730840000000001</v>
      </c>
      <c r="V12" s="225">
        <f>'Table S3a'!U14*'Table S11a'!V$3</f>
        <v>5.0615399999999999</v>
      </c>
      <c r="W12" s="225">
        <f t="shared" si="0"/>
        <v>26.031304000000002</v>
      </c>
      <c r="X12" s="225">
        <f t="shared" si="1"/>
        <v>98.258914000000004</v>
      </c>
      <c r="Y12"/>
      <c r="Z12"/>
    </row>
    <row r="13" spans="1:26">
      <c r="A13" s="89">
        <v>8</v>
      </c>
      <c r="B13" s="87" t="s">
        <v>305</v>
      </c>
      <c r="C13" s="120" t="s">
        <v>211</v>
      </c>
      <c r="D13" s="89" t="s">
        <v>343</v>
      </c>
      <c r="E13" s="120" t="s">
        <v>361</v>
      </c>
      <c r="F13" s="120" t="s">
        <v>320</v>
      </c>
      <c r="G13" s="225">
        <f>'Table S3a'!F15*'Table S11a'!G$3</f>
        <v>2.3456000000000001</v>
      </c>
      <c r="H13" s="225">
        <f>'Table S3a'!G15*'Table S11a'!H$3</f>
        <v>4.8023299999999995</v>
      </c>
      <c r="I13" s="225">
        <f>'Table S3a'!H15*'Table S11a'!I$3</f>
        <v>0.60409999999999997</v>
      </c>
      <c r="J13" s="225">
        <f>'Table S3a'!I15*'Table S11a'!J$3</f>
        <v>2.7993600000000001</v>
      </c>
      <c r="K13" s="225">
        <f>'Table S3a'!J15*'Table S11a'!K$3</f>
        <v>0.69575999999999993</v>
      </c>
      <c r="L13" s="225">
        <f>'Table S3a'!K15*'Table S11a'!L$3</f>
        <v>0.162106</v>
      </c>
      <c r="M13" s="225">
        <f>'Table S3a'!L15*'Table S11a'!M$3</f>
        <v>0.80681999999999998</v>
      </c>
      <c r="N13" s="225">
        <f>'Table S3a'!M15*'Table S11a'!N$3</f>
        <v>0.129382</v>
      </c>
      <c r="O13" s="225">
        <f>'Table S3a'!N15*'Table S11a'!O$3</f>
        <v>0.80338999999999994</v>
      </c>
      <c r="P13" s="225">
        <f>'Table S3a'!O15*'Table S11a'!P$3</f>
        <v>0.17182499999999998</v>
      </c>
      <c r="Q13" s="225">
        <f>'Table S3a'!P15*'Table S11a'!Q$3</f>
        <v>0.491705</v>
      </c>
      <c r="R13" s="225">
        <f>'Table S3a'!Q15*'Table S11a'!R$3</f>
        <v>5.7104999999999996E-2</v>
      </c>
      <c r="S13" s="225">
        <f>'Table S3a'!R15*'Table S11a'!S$3</f>
        <v>0.36438400000000004</v>
      </c>
      <c r="T13" s="225">
        <f>'Table S3a'!S15*'Table S11a'!T$3</f>
        <v>5.6855000000000003E-2</v>
      </c>
      <c r="U13" s="225">
        <f>'Table S3a'!T15*'Table S11a'!U$3</f>
        <v>7.6194000000000006</v>
      </c>
      <c r="V13" s="225">
        <f>'Table S3a'!U15*'Table S11a'!V$3</f>
        <v>1.6871800000000001</v>
      </c>
      <c r="W13" s="225">
        <f t="shared" si="0"/>
        <v>4.3362319999999999</v>
      </c>
      <c r="X13" s="225">
        <f t="shared" si="1"/>
        <v>21.910122000000001</v>
      </c>
      <c r="Y13"/>
      <c r="Z13"/>
    </row>
    <row r="14" spans="1:26">
      <c r="A14" s="89">
        <v>9</v>
      </c>
      <c r="B14" s="87" t="s">
        <v>306</v>
      </c>
      <c r="C14" s="120" t="s">
        <v>211</v>
      </c>
      <c r="D14" s="89" t="s">
        <v>343</v>
      </c>
      <c r="E14" s="120" t="s">
        <v>361</v>
      </c>
      <c r="F14" s="120" t="s">
        <v>320</v>
      </c>
      <c r="G14" s="225">
        <f>'Table S3a'!F16*'Table S11a'!G$3</f>
        <v>4.2220800000000001</v>
      </c>
      <c r="H14" s="225">
        <f>'Table S3a'!G16*'Table S11a'!H$3</f>
        <v>8.0819700000000001</v>
      </c>
      <c r="I14" s="225">
        <f>'Table S3a'!H16*'Table S11a'!I$3</f>
        <v>0.96655999999999997</v>
      </c>
      <c r="J14" s="225">
        <f>'Table S3a'!I16*'Table S11a'!J$3</f>
        <v>4.0824000000000007</v>
      </c>
      <c r="K14" s="225">
        <f>'Table S3a'!J16*'Table S11a'!K$3</f>
        <v>0.92768000000000006</v>
      </c>
      <c r="L14" s="225">
        <f>'Table S3a'!K16*'Table S11a'!L$3</f>
        <v>0.24315899999999999</v>
      </c>
      <c r="M14" s="225">
        <f>'Table S3a'!L16*'Table S11a'!M$3</f>
        <v>1.1526000000000001</v>
      </c>
      <c r="N14" s="225">
        <f>'Table S3a'!M16*'Table S11a'!N$3</f>
        <v>0.19995399999999999</v>
      </c>
      <c r="O14" s="225">
        <f>'Table S3a'!N16*'Table S11a'!O$3</f>
        <v>1.26247</v>
      </c>
      <c r="P14" s="225">
        <f>'Table S3a'!O16*'Table S11a'!P$3</f>
        <v>0.29782999999999998</v>
      </c>
      <c r="Q14" s="225">
        <f>'Table S3a'!P16*'Table S11a'!Q$3</f>
        <v>0.96053999999999995</v>
      </c>
      <c r="R14" s="225">
        <f>'Table S3a'!Q16*'Table S11a'!R$3</f>
        <v>0.13705199999999998</v>
      </c>
      <c r="S14" s="225">
        <f>'Table S3a'!R16*'Table S11a'!S$3</f>
        <v>0.9109600000000001</v>
      </c>
      <c r="T14" s="225">
        <f>'Table S3a'!S16*'Table S11a'!T$3</f>
        <v>0.14782300000000001</v>
      </c>
      <c r="U14" s="225">
        <f>'Table S3a'!T16*'Table S11a'!U$3</f>
        <v>10.28619</v>
      </c>
      <c r="V14" s="225">
        <f>'Table S3a'!U16*'Table S11a'!V$3</f>
        <v>3.9878800000000001</v>
      </c>
      <c r="W14" s="225">
        <f t="shared" si="0"/>
        <v>6.5113840000000014</v>
      </c>
      <c r="X14" s="225">
        <f t="shared" si="1"/>
        <v>33.879268000000003</v>
      </c>
      <c r="Y14"/>
      <c r="Z14"/>
    </row>
    <row r="15" spans="1:26">
      <c r="A15" s="89">
        <v>10</v>
      </c>
      <c r="B15" s="87" t="s">
        <v>314</v>
      </c>
      <c r="C15" s="120" t="s">
        <v>211</v>
      </c>
      <c r="D15" s="89" t="s">
        <v>343</v>
      </c>
      <c r="E15" s="120" t="s">
        <v>361</v>
      </c>
      <c r="F15" s="120" t="s">
        <v>320</v>
      </c>
      <c r="G15" s="225">
        <f>'Table S3a'!F17*'Table S11a'!G$3</f>
        <v>33.893920000000001</v>
      </c>
      <c r="H15" s="225">
        <f>'Table S3a'!G17*'Table S11a'!H$3</f>
        <v>64.772890000000004</v>
      </c>
      <c r="I15" s="225">
        <f>'Table S3a'!H17*'Table S11a'!I$3</f>
        <v>7.8532999999999999</v>
      </c>
      <c r="J15" s="225">
        <f>'Table S3a'!I17*'Table S11a'!J$3</f>
        <v>27.87696</v>
      </c>
      <c r="K15" s="225">
        <f>'Table S3a'!J17*'Table S11a'!K$3</f>
        <v>4.9862799999999998</v>
      </c>
      <c r="L15" s="225">
        <f>'Table S3a'!K17*'Table S11a'!L$3</f>
        <v>1.0652679999999999</v>
      </c>
      <c r="M15" s="225">
        <f>'Table S3a'!L17*'Table S11a'!M$3</f>
        <v>4.1493600000000006</v>
      </c>
      <c r="N15" s="225">
        <f>'Table S3a'!M17*'Table S11a'!N$3</f>
        <v>0.54105199999999998</v>
      </c>
      <c r="O15" s="225">
        <f>'Table S3a'!N17*'Table S11a'!O$3</f>
        <v>2.9840200000000001</v>
      </c>
      <c r="P15" s="225">
        <f>'Table S3a'!O17*'Table S11a'!P$3</f>
        <v>0.56129499999999999</v>
      </c>
      <c r="Q15" s="225">
        <f>'Table S3a'!P17*'Table S11a'!Q$3</f>
        <v>1.726685</v>
      </c>
      <c r="R15" s="225">
        <f>'Table S3a'!Q17*'Table S11a'!R$3</f>
        <v>0.25126199999999999</v>
      </c>
      <c r="S15" s="225">
        <f>'Table S3a'!R17*'Table S11a'!S$3</f>
        <v>1.7080500000000001</v>
      </c>
      <c r="T15" s="225">
        <f>'Table S3a'!S17*'Table S11a'!T$3</f>
        <v>0.27290399999999998</v>
      </c>
      <c r="U15" s="225">
        <f>'Table S3a'!T17*'Table S11a'!U$3</f>
        <v>15.74676</v>
      </c>
      <c r="V15" s="225">
        <f>'Table S3a'!U17*'Table S11a'!V$3</f>
        <v>18.71236</v>
      </c>
      <c r="W15" s="225">
        <f t="shared" si="0"/>
        <v>39.255332000000003</v>
      </c>
      <c r="X15" s="225">
        <f t="shared" si="1"/>
        <v>168.390006</v>
      </c>
      <c r="Y15"/>
      <c r="Z15"/>
    </row>
    <row r="16" spans="1:26">
      <c r="A16" s="89">
        <v>11</v>
      </c>
      <c r="B16" s="87" t="s">
        <v>304</v>
      </c>
      <c r="C16" s="120" t="s">
        <v>211</v>
      </c>
      <c r="D16" s="89" t="s">
        <v>343</v>
      </c>
      <c r="E16" s="120" t="s">
        <v>361</v>
      </c>
      <c r="F16" s="120" t="s">
        <v>320</v>
      </c>
      <c r="G16" s="225">
        <f>'Table S3a'!F18*'Table S11a'!G$3</f>
        <v>22.400480000000002</v>
      </c>
      <c r="H16" s="225">
        <f>'Table S3a'!G18*'Table S11a'!H$3</f>
        <v>44.27514</v>
      </c>
      <c r="I16" s="225">
        <f>'Table S3a'!H18*'Table S11a'!I$3</f>
        <v>5.3160800000000004</v>
      </c>
      <c r="J16" s="225">
        <f>'Table S3a'!I18*'Table S11a'!J$3</f>
        <v>20.178720000000002</v>
      </c>
      <c r="K16" s="225">
        <f>'Table S3a'!J18*'Table S11a'!K$3</f>
        <v>3.9426399999999999</v>
      </c>
      <c r="L16" s="225">
        <f>'Table S3a'!K18*'Table S11a'!L$3</f>
        <v>0.868425</v>
      </c>
      <c r="M16" s="225">
        <f>'Table S3a'!L18*'Table S11a'!M$3</f>
        <v>3.4578000000000002</v>
      </c>
      <c r="N16" s="225">
        <f>'Table S3a'!M18*'Table S11a'!N$3</f>
        <v>0.52928999999999993</v>
      </c>
      <c r="O16" s="225">
        <f>'Table S3a'!N18*'Table S11a'!O$3</f>
        <v>2.9840200000000001</v>
      </c>
      <c r="P16" s="225">
        <f>'Table S3a'!O18*'Table S11a'!P$3</f>
        <v>0.63002500000000006</v>
      </c>
      <c r="Q16" s="225">
        <f>'Table S3a'!P18*'Table S11a'!Q$3</f>
        <v>1.9782549999999999</v>
      </c>
      <c r="R16" s="225">
        <f>'Table S3a'!Q18*'Table S11a'!R$3</f>
        <v>0.28552499999999997</v>
      </c>
      <c r="S16" s="225">
        <f>'Table S3a'!R18*'Table S11a'!S$3</f>
        <v>1.9927250000000001</v>
      </c>
      <c r="T16" s="225">
        <f>'Table S3a'!S18*'Table S11a'!T$3</f>
        <v>0.30701700000000004</v>
      </c>
      <c r="U16" s="225">
        <f>'Table S3a'!T18*'Table S11a'!U$3</f>
        <v>19.429470000000002</v>
      </c>
      <c r="V16" s="225">
        <f>'Table S3a'!U18*'Table S11a'!V$3</f>
        <v>12.423780000000001</v>
      </c>
      <c r="W16" s="225">
        <f t="shared" si="0"/>
        <v>29.008110000000002</v>
      </c>
      <c r="X16" s="225">
        <f t="shared" si="1"/>
        <v>128.57561200000004</v>
      </c>
      <c r="Y16"/>
      <c r="Z16"/>
    </row>
    <row r="17" spans="1:26">
      <c r="A17" s="89">
        <v>12</v>
      </c>
      <c r="B17" s="87" t="s">
        <v>283</v>
      </c>
      <c r="C17" s="120" t="s">
        <v>211</v>
      </c>
      <c r="D17" s="89" t="s">
        <v>342</v>
      </c>
      <c r="E17" s="120" t="s">
        <v>360</v>
      </c>
      <c r="F17" s="120" t="s">
        <v>433</v>
      </c>
      <c r="G17" s="225">
        <f>'Table S3a'!F19*'Table S11a'!G$3</f>
        <v>13.487200000000001</v>
      </c>
      <c r="H17" s="225">
        <f>'Table S3a'!G19*'Table S11a'!H$3</f>
        <v>31.976490000000002</v>
      </c>
      <c r="I17" s="225">
        <f>'Table S3a'!H19*'Table S11a'!I$3</f>
        <v>3.9870599999999996</v>
      </c>
      <c r="J17" s="225">
        <f>'Table S3a'!I19*'Table S11a'!J$3</f>
        <v>15.163200000000002</v>
      </c>
      <c r="K17" s="225">
        <f>'Table S3a'!J19*'Table S11a'!K$3</f>
        <v>3.3628399999999998</v>
      </c>
      <c r="L17" s="225">
        <f>'Table S3a'!K19*'Table S11a'!L$3</f>
        <v>0.68316099999999991</v>
      </c>
      <c r="M17" s="225">
        <f>'Table S3a'!L19*'Table S11a'!M$3</f>
        <v>3.2272799999999999</v>
      </c>
      <c r="N17" s="225">
        <f>'Table S3a'!M19*'Table S11a'!N$3</f>
        <v>0.48224199999999995</v>
      </c>
      <c r="O17" s="225">
        <f>'Table S3a'!N19*'Table S11a'!O$3</f>
        <v>2.6397099999999996</v>
      </c>
      <c r="P17" s="225">
        <f>'Table S3a'!O19*'Table S11a'!P$3</f>
        <v>0.49256499999999998</v>
      </c>
      <c r="Q17" s="225">
        <f>'Table S3a'!P19*'Table S11a'!Q$3</f>
        <v>1.360765</v>
      </c>
      <c r="R17" s="225">
        <f>'Table S3a'!Q19*'Table S11a'!R$3</f>
        <v>0.18273599999999998</v>
      </c>
      <c r="S17" s="225">
        <f>'Table S3a'!R19*'Table S11a'!S$3</f>
        <v>1.1045389999999999</v>
      </c>
      <c r="T17" s="225">
        <f>'Table S3a'!S19*'Table S11a'!T$3</f>
        <v>0.159194</v>
      </c>
      <c r="U17" s="225">
        <f>'Table S3a'!T19*'Table S11a'!U$3</f>
        <v>13.58793</v>
      </c>
      <c r="V17" s="225">
        <f>'Table S3a'!U19*'Table S11a'!V$3</f>
        <v>6.1352000000000002</v>
      </c>
      <c r="W17" s="225">
        <f t="shared" si="0"/>
        <v>22.272212000000003</v>
      </c>
      <c r="X17" s="225">
        <f t="shared" si="1"/>
        <v>91.896912</v>
      </c>
      <c r="Y17"/>
      <c r="Z17"/>
    </row>
    <row r="18" spans="1:26">
      <c r="A18" s="89">
        <v>13</v>
      </c>
      <c r="B18" s="87" t="s">
        <v>282</v>
      </c>
      <c r="C18" s="120" t="s">
        <v>211</v>
      </c>
      <c r="D18" s="89" t="s">
        <v>342</v>
      </c>
      <c r="E18" s="120" t="s">
        <v>345</v>
      </c>
      <c r="F18" s="120" t="s">
        <v>433</v>
      </c>
      <c r="G18" s="225">
        <f>'Table S3a'!F20*'Table S11a'!G$3</f>
        <v>30.844640000000002</v>
      </c>
      <c r="H18" s="225">
        <f>'Table S3a'!G20*'Table S11a'!H$3</f>
        <v>103.30866</v>
      </c>
      <c r="I18" s="225">
        <f>'Table S3a'!H20*'Table S11a'!I$3</f>
        <v>8.3365799999999997</v>
      </c>
      <c r="J18" s="225">
        <f>'Table S3a'!I20*'Table S11a'!J$3</f>
        <v>29.859840000000005</v>
      </c>
      <c r="K18" s="225">
        <f>'Table S3a'!J20*'Table S11a'!K$3</f>
        <v>5.798</v>
      </c>
      <c r="L18" s="225">
        <f>'Table S3a'!K20*'Table S11a'!L$3</f>
        <v>0.92632000000000003</v>
      </c>
      <c r="M18" s="225">
        <f>'Table S3a'!L20*'Table S11a'!M$3</f>
        <v>4.37988</v>
      </c>
      <c r="N18" s="225">
        <f>'Table S3a'!M20*'Table S11a'!N$3</f>
        <v>0.64690999999999999</v>
      </c>
      <c r="O18" s="225">
        <f>'Table S3a'!N20*'Table S11a'!O$3</f>
        <v>3.3283299999999998</v>
      </c>
      <c r="P18" s="225">
        <f>'Table S3a'!O20*'Table S11a'!P$3</f>
        <v>0.61857000000000006</v>
      </c>
      <c r="Q18" s="225">
        <f>'Table S3a'!P20*'Table S11a'!Q$3</f>
        <v>1.8067299999999999</v>
      </c>
      <c r="R18" s="225">
        <f>'Table S3a'!Q20*'Table S11a'!R$3</f>
        <v>0.27410399999999996</v>
      </c>
      <c r="S18" s="225">
        <f>'Table S3a'!R20*'Table S11a'!S$3</f>
        <v>1.8105330000000002</v>
      </c>
      <c r="T18" s="225">
        <f>'Table S3a'!S20*'Table S11a'!T$3</f>
        <v>0.26153300000000002</v>
      </c>
      <c r="U18" s="225">
        <f>'Table S3a'!T20*'Table S11a'!U$3</f>
        <v>14.349870000000001</v>
      </c>
      <c r="V18" s="225">
        <f>'Table S3a'!U20*'Table S11a'!V$3</f>
        <v>15.338000000000001</v>
      </c>
      <c r="W18" s="225">
        <f t="shared" si="0"/>
        <v>42.171660000000003</v>
      </c>
      <c r="X18" s="225">
        <f t="shared" si="1"/>
        <v>206.55049999999994</v>
      </c>
      <c r="Y18"/>
      <c r="Z18"/>
    </row>
    <row r="19" spans="1:26">
      <c r="A19" s="89">
        <v>14</v>
      </c>
      <c r="B19" s="87" t="s">
        <v>284</v>
      </c>
      <c r="C19" s="120" t="s">
        <v>211</v>
      </c>
      <c r="D19" s="89" t="s">
        <v>342</v>
      </c>
      <c r="E19" s="120" t="s">
        <v>346</v>
      </c>
      <c r="F19" s="120" t="s">
        <v>433</v>
      </c>
      <c r="G19" s="225">
        <f>'Table S3a'!F21*'Table S11a'!G$3</f>
        <v>91.361120000000014</v>
      </c>
      <c r="H19" s="225">
        <f>'Table S3a'!G21*'Table S11a'!H$3</f>
        <v>176.8663</v>
      </c>
      <c r="I19" s="225">
        <f>'Table S3a'!H21*'Table S11a'!I$3</f>
        <v>21.022679999999998</v>
      </c>
      <c r="J19" s="225">
        <f>'Table S3a'!I21*'Table S11a'!J$3</f>
        <v>75.349440000000001</v>
      </c>
      <c r="K19" s="225">
        <f>'Table S3a'!J21*'Table S11a'!K$3</f>
        <v>13.451359999999999</v>
      </c>
      <c r="L19" s="225">
        <f>'Table S3a'!K21*'Table S11a'!L$3</f>
        <v>2.570538</v>
      </c>
      <c r="M19" s="225">
        <f>'Table S3a'!L21*'Table S11a'!M$3</f>
        <v>10.3734</v>
      </c>
      <c r="N19" s="225">
        <f>'Table S3a'!M21*'Table S11a'!N$3</f>
        <v>1.3291059999999997</v>
      </c>
      <c r="O19" s="225">
        <f>'Table S3a'!N21*'Table S11a'!O$3</f>
        <v>7.0009699999999988</v>
      </c>
      <c r="P19" s="225">
        <f>'Table S3a'!O21*'Table S11a'!P$3</f>
        <v>1.3631449999999998</v>
      </c>
      <c r="Q19" s="225">
        <f>'Table S3a'!P21*'Table S11a'!Q$3</f>
        <v>4.2766900000000003</v>
      </c>
      <c r="R19" s="225">
        <f>'Table S3a'!Q21*'Table S11a'!R$3</f>
        <v>0.60531299999999999</v>
      </c>
      <c r="S19" s="225">
        <f>'Table S3a'!R21*'Table S11a'!S$3</f>
        <v>4.224577</v>
      </c>
      <c r="T19" s="225">
        <f>'Table S3a'!S21*'Table S11a'!T$3</f>
        <v>0.67088899999999996</v>
      </c>
      <c r="U19" s="225">
        <f>'Table S3a'!T21*'Table S11a'!U$3</f>
        <v>40.509810000000002</v>
      </c>
      <c r="V19" s="225">
        <f>'Table S3a'!U21*'Table S11a'!V$3</f>
        <v>21.31982</v>
      </c>
      <c r="W19" s="225">
        <f t="shared" si="0"/>
        <v>104.70219599999999</v>
      </c>
      <c r="X19" s="225">
        <f t="shared" si="1"/>
        <v>450.97533800000002</v>
      </c>
      <c r="Y19"/>
      <c r="Z19"/>
    </row>
    <row r="20" spans="1:26">
      <c r="A20" s="89">
        <v>15</v>
      </c>
      <c r="B20" s="87" t="s">
        <v>338</v>
      </c>
      <c r="C20" s="120" t="s">
        <v>211</v>
      </c>
      <c r="D20" s="89" t="s">
        <v>342</v>
      </c>
      <c r="E20" s="120" t="s">
        <v>986</v>
      </c>
      <c r="F20" s="120" t="s">
        <v>433</v>
      </c>
      <c r="G20" s="225">
        <f>'Table S3a'!F22*'Table S11a'!G$3</f>
        <v>35.184000000000005</v>
      </c>
      <c r="H20" s="225">
        <f>'Table S3a'!G22*'Table S11a'!H$3</f>
        <v>74.494680000000002</v>
      </c>
      <c r="I20" s="225">
        <f>'Table S3a'!H22*'Table S11a'!I$3</f>
        <v>8.57822</v>
      </c>
      <c r="J20" s="225">
        <f>'Table S3a'!I22*'Table S11a'!J$3</f>
        <v>29.393280000000001</v>
      </c>
      <c r="K20" s="225">
        <f>'Table S3a'!J22*'Table S11a'!K$3</f>
        <v>5.5660799999999995</v>
      </c>
      <c r="L20" s="225">
        <f>'Table S3a'!K22*'Table S11a'!L$3</f>
        <v>1.0768469999999999</v>
      </c>
      <c r="M20" s="225">
        <f>'Table S3a'!L22*'Table S11a'!M$3</f>
        <v>4.9561799999999998</v>
      </c>
      <c r="N20" s="225">
        <f>'Table S3a'!M22*'Table S11a'!N$3</f>
        <v>0.76452999999999993</v>
      </c>
      <c r="O20" s="225">
        <f>'Table S3a'!N22*'Table S11a'!O$3</f>
        <v>4.4760299999999997</v>
      </c>
      <c r="P20" s="225">
        <f>'Table S3a'!O22*'Table S11a'!P$3</f>
        <v>0.89349000000000001</v>
      </c>
      <c r="Q20" s="225">
        <f>'Table S3a'!P22*'Table S11a'!Q$3</f>
        <v>2.778705</v>
      </c>
      <c r="R20" s="225">
        <f>'Table S3a'!Q22*'Table S11a'!R$3</f>
        <v>0.39973499999999995</v>
      </c>
      <c r="S20" s="225">
        <f>'Table S3a'!R22*'Table S11a'!S$3</f>
        <v>2.675945</v>
      </c>
      <c r="T20" s="225">
        <f>'Table S3a'!S22*'Table S11a'!T$3</f>
        <v>0.409356</v>
      </c>
      <c r="U20" s="225">
        <f>'Table S3a'!T22*'Table S11a'!U$3</f>
        <v>24.509070000000001</v>
      </c>
      <c r="V20" s="225">
        <f>'Table S3a'!U22*'Table S11a'!V$3</f>
        <v>15.184620000000001</v>
      </c>
      <c r="W20" s="225">
        <f t="shared" si="0"/>
        <v>43.212060000000001</v>
      </c>
      <c r="X20" s="225">
        <f t="shared" si="1"/>
        <v>196.15614800000003</v>
      </c>
      <c r="Y20"/>
      <c r="Z20"/>
    </row>
    <row r="21" spans="1:26" ht="15.75" customHeight="1">
      <c r="A21" s="89">
        <v>16</v>
      </c>
      <c r="B21" s="87" t="s">
        <v>332</v>
      </c>
      <c r="C21" s="120" t="s">
        <v>211</v>
      </c>
      <c r="D21" s="89" t="s">
        <v>213</v>
      </c>
      <c r="E21" s="120" t="s">
        <v>987</v>
      </c>
      <c r="F21" s="120" t="s">
        <v>434</v>
      </c>
      <c r="G21" s="225">
        <f>'Table S3a'!F23*'Table S11a'!G$3</f>
        <v>4.1048</v>
      </c>
      <c r="H21" s="225">
        <f>'Table S3a'!G23*'Table S11a'!H$3</f>
        <v>9.4875299999999996</v>
      </c>
      <c r="I21" s="225">
        <f>'Table S3a'!H23*'Table S11a'!I$3</f>
        <v>1.3290200000000001</v>
      </c>
      <c r="J21" s="225">
        <f>'Table S3a'!I23*'Table S11a'!J$3</f>
        <v>4.898880000000001</v>
      </c>
      <c r="K21" s="225">
        <f>'Table S3a'!J23*'Table S11a'!K$3</f>
        <v>1.27556</v>
      </c>
      <c r="L21" s="225">
        <f>'Table S3a'!K23*'Table S11a'!L$3</f>
        <v>0.30105399999999999</v>
      </c>
      <c r="M21" s="225">
        <f>'Table S3a'!L23*'Table S11a'!M$3</f>
        <v>1.49838</v>
      </c>
      <c r="N21" s="225">
        <f>'Table S3a'!M23*'Table S11a'!N$3</f>
        <v>0.24700199999999997</v>
      </c>
      <c r="O21" s="225">
        <f>'Table S3a'!N23*'Table S11a'!O$3</f>
        <v>1.6067799999999999</v>
      </c>
      <c r="P21" s="225">
        <f>'Table S3a'!O23*'Table S11a'!P$3</f>
        <v>0.32074000000000003</v>
      </c>
      <c r="Q21" s="225">
        <f>'Table S3a'!P23*'Table S11a'!Q$3</f>
        <v>0.96053999999999995</v>
      </c>
      <c r="R21" s="225">
        <f>'Table S3a'!Q23*'Table S11a'!R$3</f>
        <v>0.13705199999999998</v>
      </c>
      <c r="S21" s="225">
        <f>'Table S3a'!R23*'Table S11a'!S$3</f>
        <v>0.88818600000000003</v>
      </c>
      <c r="T21" s="225">
        <f>'Table S3a'!S23*'Table S11a'!T$3</f>
        <v>0.13645199999999999</v>
      </c>
      <c r="U21" s="225">
        <f>'Table S3a'!T23*'Table S11a'!U$3</f>
        <v>9.6512399999999996</v>
      </c>
      <c r="V21" s="225">
        <f>'Table S3a'!U23*'Table S11a'!V$3</f>
        <v>5.9818199999999999</v>
      </c>
      <c r="W21" s="225">
        <f t="shared" si="0"/>
        <v>8.0816820000000007</v>
      </c>
      <c r="X21" s="225">
        <f t="shared" si="1"/>
        <v>36.843216000000005</v>
      </c>
      <c r="Y21"/>
      <c r="Z21"/>
    </row>
    <row r="22" spans="1:26">
      <c r="A22" s="89">
        <v>17</v>
      </c>
      <c r="B22" s="87" t="s">
        <v>333</v>
      </c>
      <c r="C22" s="120" t="s">
        <v>211</v>
      </c>
      <c r="D22" s="89" t="s">
        <v>213</v>
      </c>
      <c r="E22" s="120" t="s">
        <v>987</v>
      </c>
      <c r="F22" s="120" t="s">
        <v>434</v>
      </c>
      <c r="G22" s="225">
        <f>'Table S3a'!F24*'Table S11a'!G$3</f>
        <v>5.9812799999999999</v>
      </c>
      <c r="H22" s="225">
        <f>'Table S3a'!G24*'Table S11a'!H$3</f>
        <v>12.8843</v>
      </c>
      <c r="I22" s="225">
        <f>'Table S3a'!H24*'Table S11a'!I$3</f>
        <v>1.6914799999999999</v>
      </c>
      <c r="J22" s="225">
        <f>'Table S3a'!I24*'Table S11a'!J$3</f>
        <v>6.5318399999999999</v>
      </c>
      <c r="K22" s="225">
        <f>'Table S3a'!J24*'Table S11a'!K$3</f>
        <v>1.7393999999999998</v>
      </c>
      <c r="L22" s="225">
        <f>'Table S3a'!K24*'Table S11a'!L$3</f>
        <v>0.42842299999999994</v>
      </c>
      <c r="M22" s="225">
        <f>'Table S3a'!L24*'Table S11a'!M$3</f>
        <v>2.0746800000000003</v>
      </c>
      <c r="N22" s="225">
        <f>'Table S3a'!M24*'Table S11a'!N$3</f>
        <v>0.38814599999999999</v>
      </c>
      <c r="O22" s="225">
        <f>'Table S3a'!N24*'Table S11a'!O$3</f>
        <v>2.6397099999999996</v>
      </c>
      <c r="P22" s="225">
        <f>'Table S3a'!O24*'Table S11a'!P$3</f>
        <v>0.538385</v>
      </c>
      <c r="Q22" s="225">
        <f>'Table S3a'!P24*'Table S11a'!Q$3</f>
        <v>1.6466399999999999</v>
      </c>
      <c r="R22" s="225">
        <f>'Table S3a'!Q24*'Table S11a'!R$3</f>
        <v>0.22841999999999998</v>
      </c>
      <c r="S22" s="225">
        <f>'Table S3a'!R24*'Table S11a'!S$3</f>
        <v>1.5030840000000001</v>
      </c>
      <c r="T22" s="225">
        <f>'Table S3a'!S24*'Table S11a'!T$3</f>
        <v>0.22742000000000001</v>
      </c>
      <c r="U22" s="225">
        <f>'Table S3a'!T24*'Table S11a'!U$3</f>
        <v>16.76268</v>
      </c>
      <c r="V22" s="225">
        <f>'Table S3a'!U24*'Table S11a'!V$3</f>
        <v>8.4359000000000002</v>
      </c>
      <c r="W22" s="225">
        <f t="shared" si="0"/>
        <v>11.251175999999999</v>
      </c>
      <c r="X22" s="225">
        <f t="shared" si="1"/>
        <v>55.26588799999999</v>
      </c>
      <c r="Y22"/>
      <c r="Z22"/>
    </row>
    <row r="23" spans="1:26">
      <c r="A23" s="89">
        <v>18</v>
      </c>
      <c r="B23" s="87" t="s">
        <v>334</v>
      </c>
      <c r="C23" s="120" t="s">
        <v>552</v>
      </c>
      <c r="D23" s="89" t="s">
        <v>213</v>
      </c>
      <c r="E23" s="120" t="s">
        <v>987</v>
      </c>
      <c r="F23" s="120" t="s">
        <v>434</v>
      </c>
      <c r="G23" s="225">
        <f>'Table S3a'!F25*'Table S11a'!G$3</f>
        <v>4.8084799999999994</v>
      </c>
      <c r="H23" s="225">
        <f>'Table S3a'!G25*'Table S11a'!H$3</f>
        <v>8.4333600000000004</v>
      </c>
      <c r="I23" s="225">
        <f>'Table S3a'!H25*'Table S11a'!I$3</f>
        <v>0.96655999999999997</v>
      </c>
      <c r="J23" s="225">
        <f>'Table S3a'!I25*'Table S11a'!J$3</f>
        <v>3.7324800000000007</v>
      </c>
      <c r="K23" s="225">
        <f>'Table S3a'!J25*'Table S11a'!K$3</f>
        <v>0.92768000000000006</v>
      </c>
      <c r="L23" s="225">
        <f>'Table S3a'!K25*'Table S11a'!L$3</f>
        <v>0.26631699999999997</v>
      </c>
      <c r="M23" s="225">
        <f>'Table S3a'!L25*'Table S11a'!M$3</f>
        <v>1.2678600000000002</v>
      </c>
      <c r="N23" s="225">
        <f>'Table S3a'!M25*'Table S11a'!N$3</f>
        <v>0.28228799999999998</v>
      </c>
      <c r="O23" s="225">
        <f>'Table S3a'!N25*'Table S11a'!O$3</f>
        <v>2.1806299999999998</v>
      </c>
      <c r="P23" s="225">
        <f>'Table S3a'!O25*'Table S11a'!P$3</f>
        <v>0.51547500000000002</v>
      </c>
      <c r="Q23" s="225">
        <f>'Table S3a'!P25*'Table S11a'!Q$3</f>
        <v>1.749555</v>
      </c>
      <c r="R23" s="225">
        <f>'Table S3a'!Q25*'Table S11a'!R$3</f>
        <v>0.27410399999999996</v>
      </c>
      <c r="S23" s="225">
        <f>'Table S3a'!R25*'Table S11a'!S$3</f>
        <v>1.9471769999999999</v>
      </c>
      <c r="T23" s="225">
        <f>'Table S3a'!S25*'Table S11a'!T$3</f>
        <v>0.30701700000000004</v>
      </c>
      <c r="U23" s="225">
        <f>'Table S3a'!T25*'Table S11a'!U$3</f>
        <v>13.58793</v>
      </c>
      <c r="V23" s="225">
        <f>'Table S3a'!U25*'Table S11a'!V$3</f>
        <v>11.503500000000001</v>
      </c>
      <c r="W23" s="225">
        <f t="shared" si="0"/>
        <v>7.1619580000000012</v>
      </c>
      <c r="X23" s="225">
        <f t="shared" si="1"/>
        <v>41.246912999999999</v>
      </c>
      <c r="Y23"/>
      <c r="Z23"/>
    </row>
    <row r="24" spans="1:26">
      <c r="A24" s="89">
        <v>19</v>
      </c>
      <c r="B24" s="87" t="s">
        <v>58</v>
      </c>
      <c r="C24" s="120" t="s">
        <v>211</v>
      </c>
      <c r="D24" s="89" t="s">
        <v>213</v>
      </c>
      <c r="E24" s="120" t="s">
        <v>988</v>
      </c>
      <c r="F24" s="120" t="s">
        <v>434</v>
      </c>
      <c r="G24" s="225">
        <f>'Table S3a'!F26*'Table S11a'!G$3</f>
        <v>4.6912000000000003</v>
      </c>
      <c r="H24" s="225">
        <f>'Table S3a'!G26*'Table S11a'!H$3</f>
        <v>8.7847500000000007</v>
      </c>
      <c r="I24" s="225">
        <f>'Table S3a'!H26*'Table S11a'!I$3</f>
        <v>1.08738</v>
      </c>
      <c r="J24" s="225">
        <f>'Table S3a'!I26*'Table S11a'!J$3</f>
        <v>4.5489600000000001</v>
      </c>
      <c r="K24" s="225">
        <f>'Table S3a'!J26*'Table S11a'!K$3</f>
        <v>1.1596</v>
      </c>
      <c r="L24" s="225">
        <f>'Table S3a'!K26*'Table S11a'!L$3</f>
        <v>0.28947499999999998</v>
      </c>
      <c r="M24" s="225">
        <f>'Table S3a'!L26*'Table S11a'!M$3</f>
        <v>1.49838</v>
      </c>
      <c r="N24" s="225">
        <f>'Table S3a'!M26*'Table S11a'!N$3</f>
        <v>0.27052599999999999</v>
      </c>
      <c r="O24" s="225">
        <f>'Table S3a'!N26*'Table S11a'!O$3</f>
        <v>1.9510899999999998</v>
      </c>
      <c r="P24" s="225">
        <f>'Table S3a'!O26*'Table S11a'!P$3</f>
        <v>0.4582</v>
      </c>
      <c r="Q24" s="225">
        <f>'Table S3a'!P26*'Table S11a'!Q$3</f>
        <v>1.4979849999999999</v>
      </c>
      <c r="R24" s="225">
        <f>'Table S3a'!Q26*'Table S11a'!R$3</f>
        <v>0.21699899999999997</v>
      </c>
      <c r="S24" s="225">
        <f>'Table S3a'!R26*'Table S11a'!S$3</f>
        <v>1.4347620000000001</v>
      </c>
      <c r="T24" s="225">
        <f>'Table S3a'!S26*'Table S11a'!T$3</f>
        <v>0.22742000000000001</v>
      </c>
      <c r="U24" s="225">
        <f>'Table S3a'!T26*'Table S11a'!U$3</f>
        <v>16.63569</v>
      </c>
      <c r="V24" s="225">
        <f>'Table S3a'!U26*'Table S11a'!V$3</f>
        <v>9.3561800000000002</v>
      </c>
      <c r="W24" s="225">
        <f t="shared" si="0"/>
        <v>7.8579560000000006</v>
      </c>
      <c r="X24" s="225">
        <f t="shared" si="1"/>
        <v>44.752417000000008</v>
      </c>
      <c r="Y24"/>
      <c r="Z24"/>
    </row>
    <row r="25" spans="1:26">
      <c r="A25" s="89">
        <v>20</v>
      </c>
      <c r="B25" s="87" t="s">
        <v>61</v>
      </c>
      <c r="C25" s="120" t="s">
        <v>211</v>
      </c>
      <c r="D25" s="89" t="s">
        <v>213</v>
      </c>
      <c r="E25" s="120" t="s">
        <v>988</v>
      </c>
      <c r="F25" s="120" t="s">
        <v>434</v>
      </c>
      <c r="G25" s="225">
        <f>'Table S3a'!F27*'Table S11a'!G$3</f>
        <v>5.2776000000000005</v>
      </c>
      <c r="H25" s="225">
        <f>'Table S3a'!G27*'Table S11a'!H$3</f>
        <v>11.59587</v>
      </c>
      <c r="I25" s="225">
        <f>'Table S3a'!H27*'Table S11a'!I$3</f>
        <v>1.4498399999999998</v>
      </c>
      <c r="J25" s="225">
        <f>'Table S3a'!I27*'Table S11a'!J$3</f>
        <v>5.3654400000000004</v>
      </c>
      <c r="K25" s="225">
        <f>'Table S3a'!J27*'Table S11a'!K$3</f>
        <v>1.1596</v>
      </c>
      <c r="L25" s="225">
        <f>'Table S3a'!K27*'Table S11a'!L$3</f>
        <v>0.26631699999999997</v>
      </c>
      <c r="M25" s="225">
        <f>'Table S3a'!L27*'Table S11a'!M$3</f>
        <v>1.0373400000000002</v>
      </c>
      <c r="N25" s="225">
        <f>'Table S3a'!M27*'Table S11a'!N$3</f>
        <v>0.16466800000000001</v>
      </c>
      <c r="O25" s="225">
        <f>'Table S3a'!N27*'Table S11a'!O$3</f>
        <v>0.91815999999999998</v>
      </c>
      <c r="P25" s="225">
        <f>'Table S3a'!O27*'Table S11a'!P$3</f>
        <v>0.18328</v>
      </c>
      <c r="Q25" s="225">
        <f>'Table S3a'!P27*'Table S11a'!Q$3</f>
        <v>0.52600999999999998</v>
      </c>
      <c r="R25" s="225">
        <f>'Table S3a'!Q27*'Table S11a'!R$3</f>
        <v>6.852599999999999E-2</v>
      </c>
      <c r="S25" s="225">
        <f>'Table S3a'!R27*'Table S11a'!S$3</f>
        <v>0.46686699999999998</v>
      </c>
      <c r="T25" s="225">
        <f>'Table S3a'!S27*'Table S11a'!T$3</f>
        <v>6.8225999999999995E-2</v>
      </c>
      <c r="U25" s="225">
        <f>'Table S3a'!T27*'Table S11a'!U$3</f>
        <v>5.4605699999999997</v>
      </c>
      <c r="V25" s="225">
        <f>'Table S3a'!U27*'Table S11a'!V$3</f>
        <v>5.3683000000000005</v>
      </c>
      <c r="W25" s="225">
        <f t="shared" si="0"/>
        <v>7.8981080000000006</v>
      </c>
      <c r="X25" s="225">
        <f t="shared" si="1"/>
        <v>34.008313999999999</v>
      </c>
      <c r="Y25"/>
      <c r="Z25"/>
    </row>
    <row r="26" spans="1:26">
      <c r="A26" s="89">
        <v>21</v>
      </c>
      <c r="B26" s="87" t="s">
        <v>64</v>
      </c>
      <c r="C26" s="120" t="s">
        <v>211</v>
      </c>
      <c r="D26" s="89" t="s">
        <v>213</v>
      </c>
      <c r="E26" s="120" t="s">
        <v>988</v>
      </c>
      <c r="F26" s="120" t="s">
        <v>434</v>
      </c>
      <c r="G26" s="225">
        <f>'Table S3a'!F28*'Table S11a'!G$3</f>
        <v>3.8702399999999999</v>
      </c>
      <c r="H26" s="225">
        <f>'Table S3a'!G28*'Table S11a'!H$3</f>
        <v>8.0819700000000001</v>
      </c>
      <c r="I26" s="225">
        <f>'Table S3a'!H28*'Table S11a'!I$3</f>
        <v>0.96655999999999997</v>
      </c>
      <c r="J26" s="225">
        <f>'Table S3a'!I28*'Table S11a'!J$3</f>
        <v>3.8491200000000001</v>
      </c>
      <c r="K26" s="225">
        <f>'Table S3a'!J28*'Table S11a'!K$3</f>
        <v>0.81171999999999989</v>
      </c>
      <c r="L26" s="225">
        <f>'Table S3a'!K28*'Table S11a'!L$3</f>
        <v>0.20842199999999997</v>
      </c>
      <c r="M26" s="225">
        <f>'Table S3a'!L28*'Table S11a'!M$3</f>
        <v>0.80681999999999998</v>
      </c>
      <c r="N26" s="225">
        <f>'Table S3a'!M28*'Table S11a'!N$3</f>
        <v>0.129382</v>
      </c>
      <c r="O26" s="225">
        <f>'Table S3a'!N28*'Table S11a'!O$3</f>
        <v>0.80338999999999994</v>
      </c>
      <c r="P26" s="225">
        <f>'Table S3a'!O28*'Table S11a'!P$3</f>
        <v>0.14891499999999999</v>
      </c>
      <c r="Q26" s="225">
        <f>'Table S3a'!P28*'Table S11a'!Q$3</f>
        <v>0.45740000000000003</v>
      </c>
      <c r="R26" s="225">
        <f>'Table S3a'!Q28*'Table S11a'!R$3</f>
        <v>6.852599999999999E-2</v>
      </c>
      <c r="S26" s="225">
        <f>'Table S3a'!R28*'Table S11a'!S$3</f>
        <v>0.421319</v>
      </c>
      <c r="T26" s="225">
        <f>'Table S3a'!S28*'Table S11a'!T$3</f>
        <v>6.8225999999999995E-2</v>
      </c>
      <c r="U26" s="225">
        <f>'Table S3a'!T28*'Table S11a'!U$3</f>
        <v>4.8256199999999998</v>
      </c>
      <c r="V26" s="225">
        <f>'Table S3a'!U28*'Table S11a'!V$3</f>
        <v>4.6013999999999999</v>
      </c>
      <c r="W26" s="225">
        <f t="shared" si="0"/>
        <v>5.7484520000000003</v>
      </c>
      <c r="X26" s="225">
        <f t="shared" si="1"/>
        <v>25.517629999999997</v>
      </c>
      <c r="Y26"/>
      <c r="Z26"/>
    </row>
    <row r="27" spans="1:26">
      <c r="A27" s="89">
        <v>22</v>
      </c>
      <c r="B27" s="87" t="s">
        <v>67</v>
      </c>
      <c r="C27" s="120" t="s">
        <v>211</v>
      </c>
      <c r="D27" s="89" t="s">
        <v>213</v>
      </c>
      <c r="E27" s="120" t="s">
        <v>988</v>
      </c>
      <c r="F27" s="120" t="s">
        <v>434</v>
      </c>
      <c r="G27" s="225">
        <f>'Table S3a'!F29*'Table S11a'!G$3</f>
        <v>9.6169599999999988</v>
      </c>
      <c r="H27" s="225">
        <f>'Table S3a'!G29*'Table S11a'!H$3</f>
        <v>18.857930000000003</v>
      </c>
      <c r="I27" s="225">
        <f>'Table S3a'!H29*'Table S11a'!I$3</f>
        <v>2.2955799999999997</v>
      </c>
      <c r="J27" s="225">
        <f>'Table S3a'!I29*'Table S11a'!J$3</f>
        <v>8.1648000000000014</v>
      </c>
      <c r="K27" s="225">
        <f>'Table S3a'!J29*'Table S11a'!K$3</f>
        <v>1.97132</v>
      </c>
      <c r="L27" s="225">
        <f>'Table S3a'!K29*'Table S11a'!L$3</f>
        <v>0.39368599999999998</v>
      </c>
      <c r="M27" s="225">
        <f>'Table S3a'!L29*'Table S11a'!M$3</f>
        <v>1.9594200000000002</v>
      </c>
      <c r="N27" s="225">
        <f>'Table S3a'!M29*'Table S11a'!N$3</f>
        <v>0.35285999999999995</v>
      </c>
      <c r="O27" s="225">
        <f>'Table S3a'!N29*'Table S11a'!O$3</f>
        <v>2.0658599999999998</v>
      </c>
      <c r="P27" s="225">
        <f>'Table S3a'!O29*'Table S11a'!P$3</f>
        <v>0.446745</v>
      </c>
      <c r="Q27" s="225">
        <f>'Table S3a'!P29*'Table S11a'!Q$3</f>
        <v>1.3150249999999999</v>
      </c>
      <c r="R27" s="225">
        <f>'Table S3a'!Q29*'Table S11a'!R$3</f>
        <v>0.18273599999999998</v>
      </c>
      <c r="S27" s="225">
        <f>'Table S3a'!R29*'Table S11a'!S$3</f>
        <v>1.1842480000000002</v>
      </c>
      <c r="T27" s="225">
        <f>'Table S3a'!S29*'Table S11a'!T$3</f>
        <v>0.17056499999999999</v>
      </c>
      <c r="U27" s="225">
        <f>'Table S3a'!T29*'Table S11a'!U$3</f>
        <v>16.508700000000001</v>
      </c>
      <c r="V27" s="225">
        <f>'Table S3a'!U29*'Table S11a'!V$3</f>
        <v>5.6750600000000002</v>
      </c>
      <c r="W27" s="225">
        <f t="shared" si="0"/>
        <v>12.879100000000001</v>
      </c>
      <c r="X27" s="225">
        <f t="shared" si="1"/>
        <v>65.486435</v>
      </c>
      <c r="Y27"/>
      <c r="Z27"/>
    </row>
    <row r="28" spans="1:26">
      <c r="A28" s="89">
        <v>23</v>
      </c>
      <c r="B28" s="87" t="s">
        <v>70</v>
      </c>
      <c r="C28" s="120" t="s">
        <v>211</v>
      </c>
      <c r="D28" s="89" t="s">
        <v>213</v>
      </c>
      <c r="E28" s="120" t="s">
        <v>988</v>
      </c>
      <c r="F28" s="120" t="s">
        <v>434</v>
      </c>
      <c r="G28" s="225">
        <f>'Table S3a'!F30*'Table S11a'!G$3</f>
        <v>50.195839999999997</v>
      </c>
      <c r="H28" s="225">
        <f>'Table S3a'!G30*'Table S11a'!H$3</f>
        <v>81.873870000000011</v>
      </c>
      <c r="I28" s="225">
        <f>'Table S3a'!H30*'Table S11a'!I$3</f>
        <v>8.0949399999999994</v>
      </c>
      <c r="J28" s="225">
        <f>'Table S3a'!I30*'Table S11a'!J$3</f>
        <v>28.343520000000002</v>
      </c>
      <c r="K28" s="225">
        <f>'Table S3a'!J30*'Table S11a'!K$3</f>
        <v>4.8703200000000004</v>
      </c>
      <c r="L28" s="225">
        <f>'Table S3a'!K30*'Table S11a'!L$3</f>
        <v>0.97263599999999995</v>
      </c>
      <c r="M28" s="225">
        <f>'Table S3a'!L30*'Table S11a'!M$3</f>
        <v>5.5324800000000005</v>
      </c>
      <c r="N28" s="225">
        <f>'Table S3a'!M30*'Table S11a'!N$3</f>
        <v>0.84686399999999995</v>
      </c>
      <c r="O28" s="225">
        <f>'Table S3a'!N30*'Table S11a'!O$3</f>
        <v>4.9351099999999999</v>
      </c>
      <c r="P28" s="225">
        <f>'Table S3a'!O30*'Table S11a'!P$3</f>
        <v>1.065315</v>
      </c>
      <c r="Q28" s="225">
        <f>'Table S3a'!P30*'Table S11a'!Q$3</f>
        <v>3.1789299999999998</v>
      </c>
      <c r="R28" s="225">
        <f>'Table S3a'!Q30*'Table S11a'!R$3</f>
        <v>0.43399799999999994</v>
      </c>
      <c r="S28" s="225">
        <f>'Table S3a'!R30*'Table S11a'!S$3</f>
        <v>2.7556539999999998</v>
      </c>
      <c r="T28" s="225">
        <f>'Table S3a'!S30*'Table S11a'!T$3</f>
        <v>0.42072700000000002</v>
      </c>
      <c r="U28" s="225">
        <f>'Table S3a'!T30*'Table S11a'!U$3</f>
        <v>42.541650000000004</v>
      </c>
      <c r="V28" s="225">
        <f>'Table S3a'!U30*'Table S11a'!V$3</f>
        <v>12.11702</v>
      </c>
      <c r="W28" s="225">
        <f t="shared" si="0"/>
        <v>42.220433999999997</v>
      </c>
      <c r="X28" s="225">
        <f t="shared" si="1"/>
        <v>236.06185400000004</v>
      </c>
      <c r="Y28"/>
      <c r="Z28"/>
    </row>
    <row r="29" spans="1:26">
      <c r="A29" s="89">
        <v>24</v>
      </c>
      <c r="B29" s="87" t="s">
        <v>73</v>
      </c>
      <c r="C29" s="120" t="s">
        <v>552</v>
      </c>
      <c r="D29" s="89" t="s">
        <v>213</v>
      </c>
      <c r="E29" s="120" t="s">
        <v>988</v>
      </c>
      <c r="F29" s="120" t="s">
        <v>434</v>
      </c>
      <c r="G29" s="225">
        <f>'Table S3a'!F31*'Table S11a'!G$3</f>
        <v>8.4441600000000001</v>
      </c>
      <c r="H29" s="225">
        <f>'Table S3a'!G31*'Table S11a'!H$3</f>
        <v>14.992640000000002</v>
      </c>
      <c r="I29" s="225">
        <f>'Table S3a'!H31*'Table S11a'!I$3</f>
        <v>1.5706599999999999</v>
      </c>
      <c r="J29" s="225">
        <f>'Table S3a'!I31*'Table S11a'!J$3</f>
        <v>5.3654400000000004</v>
      </c>
      <c r="K29" s="225">
        <f>'Table S3a'!J31*'Table S11a'!K$3</f>
        <v>0.92768000000000006</v>
      </c>
      <c r="L29" s="225">
        <f>'Table S3a'!K31*'Table S11a'!L$3</f>
        <v>0.17368499999999998</v>
      </c>
      <c r="M29" s="225">
        <f>'Table S3a'!L31*'Table S11a'!M$3</f>
        <v>0.80681999999999998</v>
      </c>
      <c r="N29" s="225">
        <f>'Table S3a'!M31*'Table S11a'!N$3</f>
        <v>0.11762</v>
      </c>
      <c r="O29" s="225">
        <f>'Table S3a'!N31*'Table S11a'!O$3</f>
        <v>0.6886199999999999</v>
      </c>
      <c r="P29" s="225">
        <f>'Table S3a'!O31*'Table S11a'!P$3</f>
        <v>0.13746</v>
      </c>
      <c r="Q29" s="225">
        <f>'Table S3a'!P31*'Table S11a'!Q$3</f>
        <v>0.423095</v>
      </c>
      <c r="R29" s="225">
        <f>'Table S3a'!Q31*'Table S11a'!R$3</f>
        <v>5.7104999999999996E-2</v>
      </c>
      <c r="S29" s="225">
        <f>'Table S3a'!R31*'Table S11a'!S$3</f>
        <v>0.37577100000000002</v>
      </c>
      <c r="T29" s="225">
        <f>'Table S3a'!S31*'Table S11a'!T$3</f>
        <v>5.6855000000000003E-2</v>
      </c>
      <c r="U29" s="225">
        <f>'Table S3a'!T31*'Table S11a'!U$3</f>
        <v>5.5875600000000007</v>
      </c>
      <c r="V29" s="225">
        <f>'Table S3a'!U31*'Table S11a'!V$3</f>
        <v>4.7547800000000002</v>
      </c>
      <c r="W29" s="225">
        <f t="shared" si="0"/>
        <v>7.7423400000000004</v>
      </c>
      <c r="X29" s="225">
        <f t="shared" si="1"/>
        <v>39.725171000000003</v>
      </c>
      <c r="Y29"/>
      <c r="Z29"/>
    </row>
    <row r="30" spans="1:26">
      <c r="A30" s="89">
        <v>25</v>
      </c>
      <c r="B30" s="87" t="s">
        <v>56</v>
      </c>
      <c r="C30" s="120" t="s">
        <v>211</v>
      </c>
      <c r="D30" s="89" t="s">
        <v>208</v>
      </c>
      <c r="E30" s="120" t="s">
        <v>989</v>
      </c>
      <c r="F30" s="120" t="s">
        <v>436</v>
      </c>
      <c r="G30" s="225">
        <f>'Table S3a'!F32*'Table S11a'!G$3</f>
        <v>9.3824000000000005</v>
      </c>
      <c r="H30" s="225">
        <f>'Table S3a'!G32*'Table S11a'!H$3</f>
        <v>18.155149999999999</v>
      </c>
      <c r="I30" s="225">
        <f>'Table S3a'!H32*'Table S11a'!I$3</f>
        <v>2.4163999999999999</v>
      </c>
      <c r="J30" s="225">
        <f>'Table S3a'!I32*'Table S11a'!J$3</f>
        <v>9.0979200000000002</v>
      </c>
      <c r="K30" s="225">
        <f>'Table S3a'!J32*'Table S11a'!K$3</f>
        <v>2.2032399999999996</v>
      </c>
      <c r="L30" s="225">
        <f>'Table S3a'!K32*'Table S11a'!L$3</f>
        <v>0.55579199999999995</v>
      </c>
      <c r="M30" s="225">
        <f>'Table S3a'!L32*'Table S11a'!M$3</f>
        <v>2.3052000000000001</v>
      </c>
      <c r="N30" s="225">
        <f>'Table S3a'!M32*'Table S11a'!N$3</f>
        <v>0.41166999999999992</v>
      </c>
      <c r="O30" s="225">
        <f>'Table S3a'!N32*'Table S11a'!O$3</f>
        <v>2.52494</v>
      </c>
      <c r="P30" s="225">
        <f>'Table S3a'!O32*'Table S11a'!P$3</f>
        <v>0.51547500000000002</v>
      </c>
      <c r="Q30" s="225">
        <f>'Table S3a'!P32*'Table S11a'!Q$3</f>
        <v>1.543725</v>
      </c>
      <c r="R30" s="225">
        <f>'Table S3a'!Q32*'Table S11a'!R$3</f>
        <v>0.21699899999999997</v>
      </c>
      <c r="S30" s="225">
        <f>'Table S3a'!R32*'Table S11a'!S$3</f>
        <v>1.332279</v>
      </c>
      <c r="T30" s="225">
        <f>'Table S3a'!S32*'Table S11a'!T$3</f>
        <v>0.204678</v>
      </c>
      <c r="U30" s="225">
        <f>'Table S3a'!T32*'Table S11a'!U$3</f>
        <v>18.286560000000001</v>
      </c>
      <c r="V30" s="225">
        <f>'Table S3a'!U32*'Table S11a'!V$3</f>
        <v>12.883920000000002</v>
      </c>
      <c r="W30" s="225">
        <f t="shared" si="0"/>
        <v>14.45093</v>
      </c>
      <c r="X30" s="225">
        <f t="shared" si="1"/>
        <v>69.152428000000015</v>
      </c>
      <c r="Y30"/>
      <c r="Z30"/>
    </row>
    <row r="31" spans="1:26">
      <c r="A31" s="89">
        <v>26</v>
      </c>
      <c r="B31" s="87" t="s">
        <v>54</v>
      </c>
      <c r="C31" s="120" t="s">
        <v>211</v>
      </c>
      <c r="D31" s="89" t="s">
        <v>208</v>
      </c>
      <c r="E31" s="120" t="s">
        <v>989</v>
      </c>
      <c r="F31" s="120" t="s">
        <v>436</v>
      </c>
      <c r="G31" s="225">
        <f>'Table S3a'!F33*'Table S11a'!G$3</f>
        <v>28.850880000000004</v>
      </c>
      <c r="H31" s="225">
        <f>'Table S3a'!G33*'Table S11a'!H$3</f>
        <v>55.988139999999994</v>
      </c>
      <c r="I31" s="225">
        <f>'Table S3a'!H33*'Table S11a'!I$3</f>
        <v>6.6450999999999993</v>
      </c>
      <c r="J31" s="225">
        <f>'Table S3a'!I33*'Table S11a'!J$3</f>
        <v>23.56128</v>
      </c>
      <c r="K31" s="225">
        <f>'Table S3a'!J33*'Table S11a'!K$3</f>
        <v>4.7543599999999993</v>
      </c>
      <c r="L31" s="225">
        <f>'Table S3a'!K33*'Table S11a'!L$3</f>
        <v>1.0536889999999999</v>
      </c>
      <c r="M31" s="225">
        <f>'Table S3a'!L33*'Table S11a'!M$3</f>
        <v>4.2646200000000007</v>
      </c>
      <c r="N31" s="225">
        <f>'Table S3a'!M33*'Table S11a'!N$3</f>
        <v>0.67043399999999986</v>
      </c>
      <c r="O31" s="225">
        <f>'Table S3a'!N33*'Table S11a'!O$3</f>
        <v>3.6726399999999999</v>
      </c>
      <c r="P31" s="225">
        <f>'Table S3a'!O33*'Table S11a'!P$3</f>
        <v>0.69875500000000001</v>
      </c>
      <c r="Q31" s="225">
        <f>'Table S3a'!P33*'Table S11a'!Q$3</f>
        <v>2.0468649999999999</v>
      </c>
      <c r="R31" s="225">
        <f>'Table S3a'!Q33*'Table S11a'!R$3</f>
        <v>0.27410399999999996</v>
      </c>
      <c r="S31" s="225">
        <f>'Table S3a'!R33*'Table S11a'!S$3</f>
        <v>1.7763720000000001</v>
      </c>
      <c r="T31" s="225">
        <f>'Table S3a'!S33*'Table S11a'!T$3</f>
        <v>0.26153300000000002</v>
      </c>
      <c r="U31" s="225">
        <f>'Table S3a'!T33*'Table S11a'!U$3</f>
        <v>22.22325</v>
      </c>
      <c r="V31" s="225">
        <f>'Table S3a'!U33*'Table S11a'!V$3</f>
        <v>17.6387</v>
      </c>
      <c r="W31" s="225">
        <f t="shared" si="0"/>
        <v>34.549453999999997</v>
      </c>
      <c r="X31" s="225">
        <f t="shared" si="1"/>
        <v>156.74202200000002</v>
      </c>
      <c r="Y31"/>
      <c r="Z31"/>
    </row>
    <row r="32" spans="1:26">
      <c r="A32" s="89">
        <v>27</v>
      </c>
      <c r="B32" s="87" t="s">
        <v>52</v>
      </c>
      <c r="C32" s="120" t="s">
        <v>211</v>
      </c>
      <c r="D32" s="89" t="s">
        <v>208</v>
      </c>
      <c r="E32" s="120" t="s">
        <v>989</v>
      </c>
      <c r="F32" s="120" t="s">
        <v>436</v>
      </c>
      <c r="G32" s="225">
        <f>'Table S3a'!F34*'Table S11a'!G$3</f>
        <v>16.88832</v>
      </c>
      <c r="H32" s="225">
        <f>'Table S3a'!G34*'Table S11a'!H$3</f>
        <v>33.850569999999998</v>
      </c>
      <c r="I32" s="225">
        <f>'Table S3a'!H34*'Table S11a'!I$3</f>
        <v>4.2286999999999999</v>
      </c>
      <c r="J32" s="225">
        <f>'Table S3a'!I34*'Table S11a'!J$3</f>
        <v>16.096320000000002</v>
      </c>
      <c r="K32" s="225">
        <f>'Table S3a'!J34*'Table S11a'!K$3</f>
        <v>3.4787999999999997</v>
      </c>
      <c r="L32" s="225">
        <f>'Table S3a'!K34*'Table S11a'!L$3</f>
        <v>0.83368799999999987</v>
      </c>
      <c r="M32" s="225">
        <f>'Table S3a'!L34*'Table S11a'!M$3</f>
        <v>3.4578000000000002</v>
      </c>
      <c r="N32" s="225">
        <f>'Table S3a'!M34*'Table S11a'!N$3</f>
        <v>0.55281399999999992</v>
      </c>
      <c r="O32" s="225">
        <f>'Table S3a'!N34*'Table S11a'!O$3</f>
        <v>3.2135599999999998</v>
      </c>
      <c r="P32" s="225">
        <f>'Table S3a'!O34*'Table S11a'!P$3</f>
        <v>0.64148000000000005</v>
      </c>
      <c r="Q32" s="225">
        <f>'Table S3a'!P34*'Table S11a'!Q$3</f>
        <v>1.932515</v>
      </c>
      <c r="R32" s="225">
        <f>'Table S3a'!Q34*'Table S11a'!R$3</f>
        <v>0.262683</v>
      </c>
      <c r="S32" s="225">
        <f>'Table S3a'!R34*'Table S11a'!S$3</f>
        <v>1.7194370000000001</v>
      </c>
      <c r="T32" s="225">
        <f>'Table S3a'!S34*'Table S11a'!T$3</f>
        <v>0.26153300000000002</v>
      </c>
      <c r="U32" s="225">
        <f>'Table S3a'!T34*'Table S11a'!U$3</f>
        <v>21.334320000000002</v>
      </c>
      <c r="V32" s="225">
        <f>'Table S3a'!U34*'Table S11a'!V$3</f>
        <v>14.417720000000001</v>
      </c>
      <c r="W32" s="225">
        <f t="shared" si="0"/>
        <v>24.091394000000005</v>
      </c>
      <c r="X32" s="225">
        <f t="shared" si="1"/>
        <v>108.75254</v>
      </c>
      <c r="Y32"/>
      <c r="Z32"/>
    </row>
    <row r="33" spans="1:26">
      <c r="A33" s="89">
        <v>28</v>
      </c>
      <c r="B33" s="87" t="s">
        <v>50</v>
      </c>
      <c r="C33" s="120" t="s">
        <v>211</v>
      </c>
      <c r="D33" s="89" t="s">
        <v>208</v>
      </c>
      <c r="E33" s="120" t="s">
        <v>989</v>
      </c>
      <c r="F33" s="120" t="s">
        <v>436</v>
      </c>
      <c r="G33" s="225">
        <f>'Table S3a'!F35*'Table S11a'!G$3</f>
        <v>4.5739200000000002</v>
      </c>
      <c r="H33" s="225">
        <f>'Table S3a'!G35*'Table S11a'!H$3</f>
        <v>9.6046599999999991</v>
      </c>
      <c r="I33" s="225">
        <f>'Table S3a'!H35*'Table S11a'!I$3</f>
        <v>1.2081999999999999</v>
      </c>
      <c r="J33" s="225">
        <f>'Table S3a'!I35*'Table S11a'!J$3</f>
        <v>5.0155200000000004</v>
      </c>
      <c r="K33" s="225">
        <f>'Table S3a'!J35*'Table S11a'!K$3</f>
        <v>1.1596</v>
      </c>
      <c r="L33" s="225">
        <f>'Table S3a'!K35*'Table S11a'!L$3</f>
        <v>0.28947499999999998</v>
      </c>
      <c r="M33" s="225">
        <f>'Table S3a'!L35*'Table S11a'!M$3</f>
        <v>1.1526000000000001</v>
      </c>
      <c r="N33" s="225">
        <f>'Table S3a'!M35*'Table S11a'!N$3</f>
        <v>0.19995399999999999</v>
      </c>
      <c r="O33" s="225">
        <f>'Table S3a'!N35*'Table S11a'!O$3</f>
        <v>1.26247</v>
      </c>
      <c r="P33" s="225">
        <f>'Table S3a'!O35*'Table S11a'!P$3</f>
        <v>0.27492</v>
      </c>
      <c r="Q33" s="225">
        <f>'Table S3a'!P35*'Table S11a'!Q$3</f>
        <v>0.86905999999999994</v>
      </c>
      <c r="R33" s="225">
        <f>'Table S3a'!Q35*'Table S11a'!R$3</f>
        <v>0.12563099999999999</v>
      </c>
      <c r="S33" s="225">
        <f>'Table S3a'!R35*'Table S11a'!S$3</f>
        <v>0.79708999999999997</v>
      </c>
      <c r="T33" s="225">
        <f>'Table S3a'!S35*'Table S11a'!T$3</f>
        <v>0.125081</v>
      </c>
      <c r="U33" s="225">
        <f>'Table S3a'!T35*'Table S11a'!U$3</f>
        <v>11.048129999999999</v>
      </c>
      <c r="V33" s="225">
        <f>'Table S3a'!U35*'Table S11a'!V$3</f>
        <v>5.5216799999999999</v>
      </c>
      <c r="W33" s="225">
        <f t="shared" si="0"/>
        <v>7.6861440000000005</v>
      </c>
      <c r="X33" s="225">
        <f t="shared" si="1"/>
        <v>37.706311000000007</v>
      </c>
      <c r="Y33"/>
      <c r="Z33"/>
    </row>
    <row r="34" spans="1:26">
      <c r="A34" s="89">
        <v>29</v>
      </c>
      <c r="B34" s="87" t="s">
        <v>44</v>
      </c>
      <c r="C34" s="120" t="s">
        <v>211</v>
      </c>
      <c r="D34" s="89" t="s">
        <v>208</v>
      </c>
      <c r="E34" s="120" t="s">
        <v>989</v>
      </c>
      <c r="F34" s="120" t="s">
        <v>436</v>
      </c>
      <c r="G34" s="225">
        <f>'Table S3a'!F36*'Table S11a'!G$3</f>
        <v>4.3393600000000001</v>
      </c>
      <c r="H34" s="225">
        <f>'Table S3a'!G36*'Table S11a'!H$3</f>
        <v>9.0190099999999997</v>
      </c>
      <c r="I34" s="225">
        <f>'Table S3a'!H36*'Table S11a'!I$3</f>
        <v>1.2081999999999999</v>
      </c>
      <c r="J34" s="225">
        <f>'Table S3a'!I36*'Table S11a'!J$3</f>
        <v>4.5489600000000001</v>
      </c>
      <c r="K34" s="225">
        <f>'Table S3a'!J36*'Table S11a'!K$3</f>
        <v>1.0436399999999999</v>
      </c>
      <c r="L34" s="225">
        <f>'Table S3a'!K36*'Table S11a'!L$3</f>
        <v>0.28947499999999998</v>
      </c>
      <c r="M34" s="225">
        <f>'Table S3a'!L36*'Table S11a'!M$3</f>
        <v>1.2678600000000002</v>
      </c>
      <c r="N34" s="225">
        <f>'Table S3a'!M36*'Table S11a'!N$3</f>
        <v>0.22347799999999998</v>
      </c>
      <c r="O34" s="225">
        <f>'Table S3a'!N36*'Table S11a'!O$3</f>
        <v>1.3772399999999998</v>
      </c>
      <c r="P34" s="225">
        <f>'Table S3a'!O36*'Table S11a'!P$3</f>
        <v>0.33219499999999996</v>
      </c>
      <c r="Q34" s="225">
        <f>'Table S3a'!P36*'Table S11a'!Q$3</f>
        <v>1.02915</v>
      </c>
      <c r="R34" s="225">
        <f>'Table S3a'!Q36*'Table S11a'!R$3</f>
        <v>0.14847299999999999</v>
      </c>
      <c r="S34" s="225">
        <f>'Table S3a'!R36*'Table S11a'!S$3</f>
        <v>0.94512099999999999</v>
      </c>
      <c r="T34" s="225">
        <f>'Table S3a'!S36*'Table S11a'!T$3</f>
        <v>0.14782300000000001</v>
      </c>
      <c r="U34" s="225">
        <f>'Table S3a'!T36*'Table S11a'!U$3</f>
        <v>11.810070000000001</v>
      </c>
      <c r="V34" s="225">
        <f>'Table S3a'!U36*'Table S11a'!V$3</f>
        <v>6.7487200000000005</v>
      </c>
      <c r="W34" s="225">
        <f t="shared" si="0"/>
        <v>7.3578779999999995</v>
      </c>
      <c r="X34" s="225">
        <f t="shared" si="1"/>
        <v>37.730055</v>
      </c>
      <c r="Y34"/>
      <c r="Z34"/>
    </row>
    <row r="35" spans="1:26">
      <c r="A35" s="89">
        <v>30</v>
      </c>
      <c r="B35" s="87" t="s">
        <v>46</v>
      </c>
      <c r="C35" s="120" t="s">
        <v>211</v>
      </c>
      <c r="D35" s="89" t="s">
        <v>208</v>
      </c>
      <c r="E35" s="120" t="s">
        <v>989</v>
      </c>
      <c r="F35" s="120" t="s">
        <v>436</v>
      </c>
      <c r="G35" s="225">
        <f>'Table S3a'!F37*'Table S11a'!G$3</f>
        <v>71.658080000000012</v>
      </c>
      <c r="H35" s="225">
        <f>'Table S3a'!G37*'Table S11a'!H$3</f>
        <v>121.8152</v>
      </c>
      <c r="I35" s="225">
        <f>'Table S3a'!H37*'Table S11a'!I$3</f>
        <v>14.4984</v>
      </c>
      <c r="J35" s="225">
        <f>'Table S3a'!I37*'Table S11a'!J$3</f>
        <v>50.738400000000006</v>
      </c>
      <c r="K35" s="225">
        <f>'Table S3a'!J37*'Table S11a'!K$3</f>
        <v>9.0448799999999991</v>
      </c>
      <c r="L35" s="225">
        <f>'Table S3a'!K37*'Table S11a'!L$3</f>
        <v>1.817903</v>
      </c>
      <c r="M35" s="225">
        <f>'Table S3a'!L37*'Table S11a'!M$3</f>
        <v>7.4919000000000002</v>
      </c>
      <c r="N35" s="225">
        <f>'Table S3a'!M37*'Table S11a'!N$3</f>
        <v>1.0585799999999999</v>
      </c>
      <c r="O35" s="225">
        <f>'Table S3a'!N37*'Table S11a'!O$3</f>
        <v>5.2794199999999991</v>
      </c>
      <c r="P35" s="225">
        <f>'Table S3a'!O37*'Table S11a'!P$3</f>
        <v>0.95076499999999997</v>
      </c>
      <c r="Q35" s="225">
        <f>'Table S3a'!P37*'Table S11a'!Q$3</f>
        <v>2.7100949999999999</v>
      </c>
      <c r="R35" s="225">
        <f>'Table S3a'!Q37*'Table S11a'!R$3</f>
        <v>0.37689299999999998</v>
      </c>
      <c r="S35" s="225">
        <f>'Table S3a'!R37*'Table S11a'!S$3</f>
        <v>2.4595920000000002</v>
      </c>
      <c r="T35" s="225">
        <f>'Table S3a'!S37*'Table S11a'!T$3</f>
        <v>0.36387200000000003</v>
      </c>
      <c r="U35" s="225">
        <f>'Table S3a'!T37*'Table S11a'!U$3</f>
        <v>25.90596</v>
      </c>
      <c r="V35" s="225">
        <f>'Table S3a'!U37*'Table S11a'!V$3</f>
        <v>23.773900000000001</v>
      </c>
      <c r="W35" s="225">
        <f t="shared" si="0"/>
        <v>71.57480000000001</v>
      </c>
      <c r="X35" s="225">
        <f t="shared" si="1"/>
        <v>316.16994</v>
      </c>
      <c r="Y35"/>
      <c r="Z35"/>
    </row>
    <row r="36" spans="1:26">
      <c r="A36" s="89">
        <v>31</v>
      </c>
      <c r="B36" s="87" t="s">
        <v>48</v>
      </c>
      <c r="C36" s="120" t="s">
        <v>211</v>
      </c>
      <c r="D36" s="89" t="s">
        <v>208</v>
      </c>
      <c r="E36" s="120" t="s">
        <v>989</v>
      </c>
      <c r="F36" s="120" t="s">
        <v>436</v>
      </c>
      <c r="G36" s="225">
        <f>'Table S3a'!F38*'Table S11a'!G$3</f>
        <v>27.091680000000004</v>
      </c>
      <c r="H36" s="225">
        <f>'Table S3a'!G38*'Table S11a'!H$3</f>
        <v>49.42886</v>
      </c>
      <c r="I36" s="225">
        <f>'Table S3a'!H38*'Table S11a'!I$3</f>
        <v>5.6785399999999999</v>
      </c>
      <c r="J36" s="225">
        <f>'Table S3a'!I38*'Table S11a'!J$3</f>
        <v>20.178720000000002</v>
      </c>
      <c r="K36" s="225">
        <f>'Table S3a'!J38*'Table S11a'!K$3</f>
        <v>3.9426399999999999</v>
      </c>
      <c r="L36" s="225">
        <f>'Table S3a'!K38*'Table S11a'!L$3</f>
        <v>0.85684599999999989</v>
      </c>
      <c r="M36" s="225">
        <f>'Table S3a'!L38*'Table S11a'!M$3</f>
        <v>3.6883200000000005</v>
      </c>
      <c r="N36" s="225">
        <f>'Table S3a'!M38*'Table S11a'!N$3</f>
        <v>0.61162399999999995</v>
      </c>
      <c r="O36" s="225">
        <f>'Table S3a'!N38*'Table S11a'!O$3</f>
        <v>3.5578699999999999</v>
      </c>
      <c r="P36" s="225">
        <f>'Table S3a'!O38*'Table S11a'!P$3</f>
        <v>0.74457499999999999</v>
      </c>
      <c r="Q36" s="225">
        <f>'Table S3a'!P38*'Table S11a'!Q$3</f>
        <v>2.2755649999999998</v>
      </c>
      <c r="R36" s="225">
        <f>'Table S3a'!Q38*'Table S11a'!R$3</f>
        <v>0.33120899999999992</v>
      </c>
      <c r="S36" s="225">
        <f>'Table S3a'!R38*'Table S11a'!S$3</f>
        <v>2.1635300000000002</v>
      </c>
      <c r="T36" s="225">
        <f>'Table S3a'!S38*'Table S11a'!T$3</f>
        <v>0.32975899999999997</v>
      </c>
      <c r="U36" s="225">
        <f>'Table S3a'!T38*'Table S11a'!U$3</f>
        <v>21.842279999999999</v>
      </c>
      <c r="V36" s="225">
        <f>'Table S3a'!U38*'Table S11a'!V$3</f>
        <v>17.945460000000001</v>
      </c>
      <c r="W36" s="225">
        <f t="shared" si="0"/>
        <v>30.026754000000004</v>
      </c>
      <c r="X36" s="225">
        <f t="shared" si="1"/>
        <v>142.72201799999999</v>
      </c>
      <c r="Y36"/>
      <c r="Z36"/>
    </row>
    <row r="37" spans="1:26">
      <c r="A37" s="89">
        <v>32</v>
      </c>
      <c r="B37" s="87" t="s">
        <v>336</v>
      </c>
      <c r="C37" s="120" t="s">
        <v>211</v>
      </c>
      <c r="D37" s="89" t="s">
        <v>344</v>
      </c>
      <c r="E37" s="120" t="s">
        <v>1001</v>
      </c>
      <c r="F37" s="120" t="s">
        <v>435</v>
      </c>
      <c r="G37" s="225">
        <f>'Table S3a'!F39*'Table S11a'!G$3</f>
        <v>50.782240000000002</v>
      </c>
      <c r="H37" s="225">
        <f>'Table S3a'!G39*'Table S11a'!H$3</f>
        <v>102.60588</v>
      </c>
      <c r="I37" s="225">
        <f>'Table S3a'!H39*'Table S11a'!I$3</f>
        <v>11.84036</v>
      </c>
      <c r="J37" s="225">
        <f>'Table S3a'!I39*'Table S11a'!J$3</f>
        <v>41.990400000000001</v>
      </c>
      <c r="K37" s="225">
        <f>'Table S3a'!J39*'Table S11a'!K$3</f>
        <v>7.4214400000000005</v>
      </c>
      <c r="L37" s="225">
        <f>'Table S3a'!K39*'Table S11a'!L$3</f>
        <v>1.4589539999999999</v>
      </c>
      <c r="M37" s="225">
        <f>'Table S3a'!L39*'Table S11a'!M$3</f>
        <v>7.6071600000000004</v>
      </c>
      <c r="N37" s="225">
        <f>'Table S3a'!M39*'Table S11a'!N$3</f>
        <v>1.082104</v>
      </c>
      <c r="O37" s="225">
        <f>'Table S3a'!N39*'Table S11a'!O$3</f>
        <v>5.9680400000000002</v>
      </c>
      <c r="P37" s="225">
        <f>'Table S3a'!O39*'Table S11a'!P$3</f>
        <v>1.1684099999999999</v>
      </c>
      <c r="Q37" s="225">
        <f>'Table S3a'!P39*'Table S11a'!Q$3</f>
        <v>3.3504550000000002</v>
      </c>
      <c r="R37" s="225">
        <f>'Table S3a'!Q39*'Table S11a'!R$3</f>
        <v>0.41115599999999997</v>
      </c>
      <c r="S37" s="225">
        <f>'Table S3a'!R39*'Table S11a'!S$3</f>
        <v>2.4823660000000003</v>
      </c>
      <c r="T37" s="225">
        <f>'Table S3a'!S39*'Table S11a'!T$3</f>
        <v>0.38661400000000001</v>
      </c>
      <c r="U37" s="225">
        <f>'Table S3a'!T39*'Table S11a'!U$3</f>
        <v>48.12921</v>
      </c>
      <c r="V37" s="225">
        <f>'Table S3a'!U39*'Table S11a'!V$3</f>
        <v>16.411659999999998</v>
      </c>
      <c r="W37" s="225">
        <f t="shared" si="0"/>
        <v>60.880904000000001</v>
      </c>
      <c r="X37" s="225">
        <f t="shared" si="1"/>
        <v>286.68478900000002</v>
      </c>
      <c r="Y37"/>
      <c r="Z37"/>
    </row>
    <row r="38" spans="1:26">
      <c r="A38" s="89">
        <v>33</v>
      </c>
      <c r="B38" s="87" t="s">
        <v>337</v>
      </c>
      <c r="C38" s="120" t="s">
        <v>211</v>
      </c>
      <c r="D38" s="89" t="s">
        <v>344</v>
      </c>
      <c r="E38" s="120" t="s">
        <v>990</v>
      </c>
      <c r="F38" s="120" t="s">
        <v>435</v>
      </c>
      <c r="G38" s="225">
        <f>'Table S3a'!F40*'Table S11a'!G$3</f>
        <v>64.855840000000001</v>
      </c>
      <c r="H38" s="225">
        <f>'Table S3a'!G40*'Table S11a'!H$3</f>
        <v>162.8107</v>
      </c>
      <c r="I38" s="225">
        <f>'Table S3a'!H40*'Table S11a'!I$3</f>
        <v>22.472519999999999</v>
      </c>
      <c r="J38" s="225">
        <f>'Table S3a'!I40*'Table S11a'!J$3</f>
        <v>88.879680000000008</v>
      </c>
      <c r="K38" s="225">
        <f>'Table S3a'!J40*'Table S11a'!K$3</f>
        <v>17.741880000000002</v>
      </c>
      <c r="L38" s="225">
        <f>'Table S3a'!K40*'Table S11a'!L$3</f>
        <v>3.4737</v>
      </c>
      <c r="M38" s="225">
        <f>'Table S3a'!L40*'Table S11a'!M$3</f>
        <v>16.94322</v>
      </c>
      <c r="N38" s="225">
        <f>'Table S3a'!M40*'Table S11a'!N$3</f>
        <v>2.4817819999999995</v>
      </c>
      <c r="O38" s="225">
        <f>'Table S3a'!N40*'Table S11a'!O$3</f>
        <v>13.542860000000001</v>
      </c>
      <c r="P38" s="225">
        <f>'Table S3a'!O40*'Table S11a'!P$3</f>
        <v>2.577375</v>
      </c>
      <c r="Q38" s="225">
        <f>'Table S3a'!P40*'Table S11a'!Q$3</f>
        <v>7.4784899999999999</v>
      </c>
      <c r="R38" s="225">
        <f>'Table S3a'!Q40*'Table S11a'!R$3</f>
        <v>0.99362699999999993</v>
      </c>
      <c r="S38" s="225">
        <f>'Table S3a'!R40*'Table S11a'!S$3</f>
        <v>6.2970110000000004</v>
      </c>
      <c r="T38" s="225">
        <f>'Table S3a'!S40*'Table S11a'!T$3</f>
        <v>0.97790599999999994</v>
      </c>
      <c r="U38" s="225">
        <f>'Table S3a'!T40*'Table S11a'!U$3</f>
        <v>78.860790000000009</v>
      </c>
      <c r="V38" s="225">
        <f>'Table S3a'!U40*'Table S11a'!V$3</f>
        <v>18.558980000000002</v>
      </c>
      <c r="W38" s="225">
        <f t="shared" si="0"/>
        <v>127.37684200000001</v>
      </c>
      <c r="X38" s="225">
        <f t="shared" si="1"/>
        <v>490.38738100000006</v>
      </c>
      <c r="Y38"/>
      <c r="Z38"/>
    </row>
    <row r="39" spans="1:26">
      <c r="A39" s="89">
        <v>34</v>
      </c>
      <c r="B39" s="87" t="s">
        <v>76</v>
      </c>
      <c r="C39" s="120" t="s">
        <v>211</v>
      </c>
      <c r="D39" s="89" t="s">
        <v>218</v>
      </c>
      <c r="E39" s="120" t="s">
        <v>991</v>
      </c>
      <c r="F39" s="120" t="s">
        <v>437</v>
      </c>
      <c r="G39" s="225">
        <f>'Table S3a'!F41*'Table S11a'!G$3</f>
        <v>6.6849600000000002</v>
      </c>
      <c r="H39" s="225">
        <f>'Table S3a'!G41*'Table S11a'!H$3</f>
        <v>11.713000000000001</v>
      </c>
      <c r="I39" s="225">
        <f>'Table S3a'!H41*'Table S11a'!I$3</f>
        <v>1.4498399999999998</v>
      </c>
      <c r="J39" s="225">
        <f>'Table S3a'!I41*'Table S11a'!J$3</f>
        <v>5.8320000000000007</v>
      </c>
      <c r="K39" s="225">
        <f>'Table S3a'!J41*'Table S11a'!K$3</f>
        <v>1.3915199999999999</v>
      </c>
      <c r="L39" s="225">
        <f>'Table S3a'!K41*'Table S11a'!L$3</f>
        <v>0.40526499999999993</v>
      </c>
      <c r="M39" s="225">
        <f>'Table S3a'!L41*'Table S11a'!M$3</f>
        <v>1.7289000000000001</v>
      </c>
      <c r="N39" s="225">
        <f>'Table S3a'!M41*'Table S11a'!N$3</f>
        <v>0.29404999999999998</v>
      </c>
      <c r="O39" s="225">
        <f>'Table S3a'!N41*'Table S11a'!O$3</f>
        <v>1.9510899999999998</v>
      </c>
      <c r="P39" s="225">
        <f>'Table S3a'!O41*'Table S11a'!P$3</f>
        <v>0.446745</v>
      </c>
      <c r="Q39" s="225">
        <f>'Table S3a'!P41*'Table S11a'!Q$3</f>
        <v>1.4408099999999999</v>
      </c>
      <c r="R39" s="225">
        <f>'Table S3a'!Q41*'Table S11a'!R$3</f>
        <v>0.20557799999999998</v>
      </c>
      <c r="S39" s="225">
        <f>'Table S3a'!R41*'Table S11a'!S$3</f>
        <v>1.3550530000000001</v>
      </c>
      <c r="T39" s="225">
        <f>'Table S3a'!S41*'Table S11a'!T$3</f>
        <v>0.21604899999999999</v>
      </c>
      <c r="U39" s="225">
        <f>'Table S3a'!T41*'Table S11a'!U$3</f>
        <v>16.254720000000002</v>
      </c>
      <c r="V39" s="225">
        <f>'Table S3a'!U41*'Table S11a'!V$3</f>
        <v>8.7426600000000008</v>
      </c>
      <c r="W39" s="225">
        <f t="shared" si="0"/>
        <v>9.5269800000000018</v>
      </c>
      <c r="X39" s="225">
        <f t="shared" si="1"/>
        <v>51.369579999999999</v>
      </c>
      <c r="Y39"/>
      <c r="Z39"/>
    </row>
    <row r="40" spans="1:26">
      <c r="A40" s="89">
        <v>35</v>
      </c>
      <c r="B40" s="87" t="s">
        <v>78</v>
      </c>
      <c r="C40" s="120" t="s">
        <v>211</v>
      </c>
      <c r="D40" s="89" t="s">
        <v>218</v>
      </c>
      <c r="E40" s="120" t="s">
        <v>991</v>
      </c>
      <c r="F40" s="120" t="s">
        <v>437</v>
      </c>
      <c r="G40" s="225">
        <f>'Table S3a'!F42*'Table S11a'!G$3</f>
        <v>8.3268799999999992</v>
      </c>
      <c r="H40" s="225">
        <f>'Table S3a'!G42*'Table S11a'!H$3</f>
        <v>14.40699</v>
      </c>
      <c r="I40" s="225">
        <f>'Table S3a'!H42*'Table S11a'!I$3</f>
        <v>1.6914799999999999</v>
      </c>
      <c r="J40" s="225">
        <f>'Table S3a'!I42*'Table S11a'!J$3</f>
        <v>6.5318399999999999</v>
      </c>
      <c r="K40" s="225">
        <f>'Table S3a'!J42*'Table S11a'!K$3</f>
        <v>1.3915199999999999</v>
      </c>
      <c r="L40" s="225">
        <f>'Table S3a'!K42*'Table S11a'!L$3</f>
        <v>0.38210699999999997</v>
      </c>
      <c r="M40" s="225">
        <f>'Table S3a'!L42*'Table S11a'!M$3</f>
        <v>1.9594200000000002</v>
      </c>
      <c r="N40" s="225">
        <f>'Table S3a'!M42*'Table S11a'!N$3</f>
        <v>0.32933600000000002</v>
      </c>
      <c r="O40" s="225">
        <f>'Table S3a'!N42*'Table S11a'!O$3</f>
        <v>2.0658599999999998</v>
      </c>
      <c r="P40" s="225">
        <f>'Table S3a'!O42*'Table S11a'!P$3</f>
        <v>0.48110999999999998</v>
      </c>
      <c r="Q40" s="225">
        <f>'Table S3a'!P42*'Table S11a'!Q$3</f>
        <v>1.452245</v>
      </c>
      <c r="R40" s="225">
        <f>'Table S3a'!Q42*'Table S11a'!R$3</f>
        <v>0.194157</v>
      </c>
      <c r="S40" s="225">
        <f>'Table S3a'!R42*'Table S11a'!S$3</f>
        <v>1.195635</v>
      </c>
      <c r="T40" s="225">
        <f>'Table S3a'!S42*'Table S11a'!T$3</f>
        <v>0.18193600000000001</v>
      </c>
      <c r="U40" s="225">
        <f>'Table S3a'!T42*'Table S11a'!U$3</f>
        <v>20.191410000000001</v>
      </c>
      <c r="V40" s="225">
        <f>'Table S3a'!U42*'Table S11a'!V$3</f>
        <v>5.9818199999999999</v>
      </c>
      <c r="W40" s="225">
        <f t="shared" si="0"/>
        <v>10.618516</v>
      </c>
      <c r="X40" s="225">
        <f t="shared" si="1"/>
        <v>60.781925999999999</v>
      </c>
      <c r="Y40"/>
      <c r="Z40"/>
    </row>
    <row r="41" spans="1:26">
      <c r="A41" s="89">
        <v>36</v>
      </c>
      <c r="B41" s="120">
        <v>124331</v>
      </c>
      <c r="C41" s="120" t="s">
        <v>211</v>
      </c>
      <c r="D41" s="89" t="s">
        <v>218</v>
      </c>
      <c r="E41" s="120" t="s">
        <v>991</v>
      </c>
      <c r="F41" s="120" t="s">
        <v>437</v>
      </c>
      <c r="G41" s="225">
        <f>'Table S3a'!F43*'Table S11a'!G$3</f>
        <v>6.4993188921610736</v>
      </c>
      <c r="H41" s="225">
        <f>'Table S3a'!G43*'Table S11a'!H$3</f>
        <v>13.005547766218564</v>
      </c>
      <c r="I41" s="225">
        <f>'Table S3a'!H43*'Table S11a'!I$3</f>
        <v>1.6700450988143554</v>
      </c>
      <c r="J41" s="225">
        <f>'Table S3a'!I43*'Table S11a'!J$3</f>
        <v>6.7210272547607879</v>
      </c>
      <c r="K41" s="225">
        <f>'Table S3a'!J43*'Table S11a'!K$3</f>
        <v>1.6374582301960647</v>
      </c>
      <c r="L41" s="225">
        <f>'Table S3a'!K43*'Table S11a'!L$3</f>
        <v>0.45364310192526092</v>
      </c>
      <c r="M41" s="225">
        <f>'Table S3a'!L43*'Table S11a'!M$3</f>
        <v>2.115598668626578</v>
      </c>
      <c r="N41" s="225">
        <f>'Table S3a'!M43*'Table S11a'!N$3</f>
        <v>0.38383145119428352</v>
      </c>
      <c r="O41" s="225">
        <f>'Table S3a'!N43*'Table S11a'!O$3</f>
        <v>2.6545974155028293</v>
      </c>
      <c r="P41" s="225">
        <f>'Table S3a'!O43*'Table S11a'!P$3</f>
        <v>0.61627152226522541</v>
      </c>
      <c r="Q41" s="225">
        <f>'Table S3a'!P43*'Table S11a'!Q$3</f>
        <v>1.9220290310826542</v>
      </c>
      <c r="R41" s="225">
        <f>'Table S3a'!Q43*'Table S11a'!R$3</f>
        <v>0.28404275615937552</v>
      </c>
      <c r="S41" s="225">
        <f>'Table S3a'!R43*'Table S11a'!S$3</f>
        <v>1.8812726181228336</v>
      </c>
      <c r="T41" s="225">
        <f>'Table S3a'!S43*'Table S11a'!T$3</f>
        <v>0.29170719657710092</v>
      </c>
      <c r="U41" s="225">
        <f>'Table S3a'!T43*'Table S11a'!U$3</f>
        <v>18.577436023731806</v>
      </c>
      <c r="V41" s="225">
        <f>'Table S3a'!U43*'Table S11a'!V$3</f>
        <v>8.4144488840442602</v>
      </c>
      <c r="W41" s="225">
        <f t="shared" si="0"/>
        <v>11.429501220272256</v>
      </c>
      <c r="X41" s="225">
        <f t="shared" si="1"/>
        <v>58.71382702733878</v>
      </c>
      <c r="Y41"/>
      <c r="Z41"/>
    </row>
    <row r="42" spans="1:26">
      <c r="A42" s="89">
        <v>37</v>
      </c>
      <c r="B42" s="120">
        <v>124332</v>
      </c>
      <c r="C42" s="120" t="s">
        <v>211</v>
      </c>
      <c r="D42" s="89" t="s">
        <v>218</v>
      </c>
      <c r="E42" s="120" t="s">
        <v>991</v>
      </c>
      <c r="F42" s="120" t="s">
        <v>437</v>
      </c>
      <c r="G42" s="225">
        <f>'Table S3a'!F44*'Table S11a'!G$3</f>
        <v>7.8143343043090576</v>
      </c>
      <c r="H42" s="225">
        <f>'Table S3a'!G44*'Table S11a'!H$3</f>
        <v>15.401703331895458</v>
      </c>
      <c r="I42" s="225">
        <f>'Table S3a'!H44*'Table S11a'!I$3</f>
        <v>1.8822998149461596</v>
      </c>
      <c r="J42" s="225">
        <f>'Table S3a'!I44*'Table S11a'!J$3</f>
        <v>7.1105306627388165</v>
      </c>
      <c r="K42" s="225">
        <f>'Table S3a'!J44*'Table S11a'!K$3</f>
        <v>1.5407765309268</v>
      </c>
      <c r="L42" s="225">
        <f>'Table S3a'!K44*'Table S11a'!L$3</f>
        <v>0.38882358443991105</v>
      </c>
      <c r="M42" s="225">
        <f>'Table S3a'!L44*'Table S11a'!M$3</f>
        <v>1.7711140970027974</v>
      </c>
      <c r="N42" s="225">
        <f>'Table S3a'!M44*'Table S11a'!N$3</f>
        <v>0.30798563517938282</v>
      </c>
      <c r="O42" s="225">
        <f>'Table S3a'!N44*'Table S11a'!O$3</f>
        <v>1.9932552331890647</v>
      </c>
      <c r="P42" s="225">
        <f>'Table S3a'!O44*'Table S11a'!P$3</f>
        <v>0.45286328097057493</v>
      </c>
      <c r="Q42" s="225">
        <f>'Table S3a'!P44*'Table S11a'!Q$3</f>
        <v>1.3761152656213329</v>
      </c>
      <c r="R42" s="225">
        <f>'Table S3a'!Q44*'Table S11a'!R$3</f>
        <v>0.20147379486815065</v>
      </c>
      <c r="S42" s="225">
        <f>'Table S3a'!R44*'Table S11a'!S$3</f>
        <v>1.3193186410767286</v>
      </c>
      <c r="T42" s="225">
        <f>'Table S3a'!S44*'Table S11a'!T$3</f>
        <v>0.19910466117101502</v>
      </c>
      <c r="U42" s="225">
        <f>'Table S3a'!T44*'Table S11a'!U$3</f>
        <v>13.875393413609556</v>
      </c>
      <c r="V42" s="225">
        <f>'Table S3a'!U44*'Table S11a'!V$3</f>
        <v>7.4684160740636951</v>
      </c>
      <c r="W42" s="225">
        <f t="shared" si="0"/>
        <v>11.294071346053423</v>
      </c>
      <c r="X42" s="225">
        <f t="shared" si="1"/>
        <v>55.635092251944798</v>
      </c>
      <c r="Y42"/>
      <c r="Z42"/>
    </row>
    <row r="43" spans="1:26">
      <c r="A43" s="89">
        <v>38</v>
      </c>
      <c r="B43" s="120">
        <v>124333</v>
      </c>
      <c r="C43" s="120" t="s">
        <v>211</v>
      </c>
      <c r="D43" s="89" t="s">
        <v>218</v>
      </c>
      <c r="E43" s="120" t="s">
        <v>991</v>
      </c>
      <c r="F43" s="120" t="s">
        <v>437</v>
      </c>
      <c r="G43" s="225">
        <f>'Table S3a'!F45*'Table S11a'!G$3</f>
        <v>6.8597210328013665</v>
      </c>
      <c r="H43" s="225">
        <f>'Table S3a'!G45*'Table S11a'!H$3</f>
        <v>14.473095232889364</v>
      </c>
      <c r="I43" s="225">
        <f>'Table S3a'!H45*'Table S11a'!I$3</f>
        <v>1.77949646079152</v>
      </c>
      <c r="J43" s="225">
        <f>'Table S3a'!I45*'Table S11a'!J$3</f>
        <v>6.9217404063149761</v>
      </c>
      <c r="K43" s="225">
        <f>'Table S3a'!J45*'Table S11a'!K$3</f>
        <v>1.5843591301805122</v>
      </c>
      <c r="L43" s="225">
        <f>'Table S3a'!K45*'Table S11a'!L$3</f>
        <v>0.40614532785855073</v>
      </c>
      <c r="M43" s="225">
        <f>'Table S3a'!L45*'Table S11a'!M$3</f>
        <v>1.7577702968891484</v>
      </c>
      <c r="N43" s="225">
        <f>'Table S3a'!M45*'Table S11a'!N$3</f>
        <v>0.31174112028325573</v>
      </c>
      <c r="O43" s="225">
        <f>'Table S3a'!N45*'Table S11a'!O$3</f>
        <v>1.9947349893733115</v>
      </c>
      <c r="P43" s="225">
        <f>'Table S3a'!O45*'Table S11a'!P$3</f>
        <v>0.43506998520371148</v>
      </c>
      <c r="Q43" s="225">
        <f>'Table S3a'!P45*'Table S11a'!Q$3</f>
        <v>1.3032693329740772</v>
      </c>
      <c r="R43" s="225">
        <f>'Table S3a'!Q45*'Table S11a'!R$3</f>
        <v>0.18880913423412146</v>
      </c>
      <c r="S43" s="225">
        <f>'Table S3a'!R45*'Table S11a'!S$3</f>
        <v>1.2297238809627817</v>
      </c>
      <c r="T43" s="225">
        <f>'Table S3a'!S45*'Table S11a'!T$3</f>
        <v>0.18284548558699895</v>
      </c>
      <c r="U43" s="225">
        <f>'Table S3a'!T45*'Table S11a'!U$3</f>
        <v>12.552391328001981</v>
      </c>
      <c r="V43" s="225">
        <f>'Table S3a'!U45*'Table S11a'!V$3</f>
        <v>7.7068878881558316</v>
      </c>
      <c r="W43" s="225">
        <f t="shared" si="0"/>
        <v>11.007712976763063</v>
      </c>
      <c r="X43" s="225">
        <f t="shared" si="1"/>
        <v>51.980913144345678</v>
      </c>
      <c r="Y43"/>
      <c r="Z43"/>
    </row>
    <row r="44" spans="1:26">
      <c r="A44" s="89">
        <v>39</v>
      </c>
      <c r="B44" s="120">
        <v>124338</v>
      </c>
      <c r="C44" s="120" t="s">
        <v>211</v>
      </c>
      <c r="D44" s="89" t="s">
        <v>218</v>
      </c>
      <c r="E44" s="120" t="s">
        <v>991</v>
      </c>
      <c r="F44" s="120" t="s">
        <v>437</v>
      </c>
      <c r="G44" s="225">
        <f>'Table S3a'!F46*'Table S11a'!G$3</f>
        <v>6.7120340166402483</v>
      </c>
      <c r="H44" s="225">
        <f>'Table S3a'!G46*'Table S11a'!H$3</f>
        <v>14.079073443418046</v>
      </c>
      <c r="I44" s="225">
        <f>'Table S3a'!H46*'Table S11a'!I$3</f>
        <v>1.7537455250413141</v>
      </c>
      <c r="J44" s="225">
        <f>'Table S3a'!I46*'Table S11a'!J$3</f>
        <v>6.6448085983101617</v>
      </c>
      <c r="K44" s="225">
        <f>'Table S3a'!J46*'Table S11a'!K$3</f>
        <v>1.4826258111162254</v>
      </c>
      <c r="L44" s="225">
        <f>'Table S3a'!K46*'Table S11a'!L$3</f>
        <v>0.38255209424519343</v>
      </c>
      <c r="M44" s="225">
        <f>'Table S3a'!L46*'Table S11a'!M$3</f>
        <v>1.5919717877505533</v>
      </c>
      <c r="N44" s="225">
        <f>'Table S3a'!M46*'Table S11a'!N$3</f>
        <v>0.2806148139630657</v>
      </c>
      <c r="O44" s="225">
        <f>'Table S3a'!N46*'Table S11a'!O$3</f>
        <v>1.7313270894159536</v>
      </c>
      <c r="P44" s="225">
        <f>'Table S3a'!O46*'Table S11a'!P$3</f>
        <v>0.37163561611587048</v>
      </c>
      <c r="Q44" s="225">
        <f>'Table S3a'!P46*'Table S11a'!Q$3</f>
        <v>1.0924209586656779</v>
      </c>
      <c r="R44" s="225">
        <f>'Table S3a'!Q46*'Table S11a'!R$3</f>
        <v>0.15749096877001245</v>
      </c>
      <c r="S44" s="225">
        <f>'Table S3a'!R46*'Table S11a'!S$3</f>
        <v>0.9886649878094822</v>
      </c>
      <c r="T44" s="225">
        <f>'Table S3a'!S46*'Table S11a'!T$3</f>
        <v>0.14878839794055174</v>
      </c>
      <c r="U44" s="225">
        <f>'Table S3a'!T46*'Table S11a'!U$3</f>
        <v>10.930418921950631</v>
      </c>
      <c r="V44" s="225">
        <f>'Table S3a'!U46*'Table S11a'!V$3</f>
        <v>6.8707043358978765</v>
      </c>
      <c r="W44" s="225">
        <f t="shared" si="0"/>
        <v>10.410496026730495</v>
      </c>
      <c r="X44" s="225">
        <f t="shared" si="1"/>
        <v>48.348173031152982</v>
      </c>
      <c r="Y44"/>
      <c r="Z44"/>
    </row>
    <row r="45" spans="1:26">
      <c r="A45" s="89">
        <v>40</v>
      </c>
      <c r="B45" s="120">
        <v>124339</v>
      </c>
      <c r="C45" s="120" t="s">
        <v>211</v>
      </c>
      <c r="D45" s="89" t="s">
        <v>218</v>
      </c>
      <c r="E45" s="120" t="s">
        <v>991</v>
      </c>
      <c r="F45" s="120" t="s">
        <v>437</v>
      </c>
      <c r="G45" s="225">
        <f>'Table S3a'!F47*'Table S11a'!G$3</f>
        <v>3.4424067738030906</v>
      </c>
      <c r="H45" s="225">
        <f>'Table S3a'!G47*'Table S11a'!H$3</f>
        <v>7.10242070176177</v>
      </c>
      <c r="I45" s="225">
        <f>'Table S3a'!H47*'Table S11a'!I$3</f>
        <v>0.92139511217068115</v>
      </c>
      <c r="J45" s="225">
        <f>'Table S3a'!I47*'Table S11a'!J$3</f>
        <v>3.6711061853809452</v>
      </c>
      <c r="K45" s="225">
        <f>'Table S3a'!J47*'Table S11a'!K$3</f>
        <v>0.88462878687442559</v>
      </c>
      <c r="L45" s="225">
        <f>'Table S3a'!K47*'Table S11a'!L$3</f>
        <v>0.25638773446224655</v>
      </c>
      <c r="M45" s="225">
        <f>'Table S3a'!L47*'Table S11a'!M$3</f>
        <v>1.128511955429399</v>
      </c>
      <c r="N45" s="225">
        <f>'Table S3a'!M47*'Table S11a'!N$3</f>
        <v>0.20304370835330948</v>
      </c>
      <c r="O45" s="225">
        <f>'Table S3a'!N47*'Table S11a'!O$3</f>
        <v>1.353035516570807</v>
      </c>
      <c r="P45" s="225">
        <f>'Table S3a'!O47*'Table S11a'!P$3</f>
        <v>0.3142541878151352</v>
      </c>
      <c r="Q45" s="225">
        <f>'Table S3a'!P47*'Table S11a'!Q$3</f>
        <v>0.96776991201359297</v>
      </c>
      <c r="R45" s="225">
        <f>'Table S3a'!Q47*'Table S11a'!R$3</f>
        <v>0.14196110461857778</v>
      </c>
      <c r="S45" s="225">
        <f>'Table S3a'!R47*'Table S11a'!S$3</f>
        <v>0.92134577959672703</v>
      </c>
      <c r="T45" s="225">
        <f>'Table S3a'!S47*'Table S11a'!T$3</f>
        <v>0.1397383263201151</v>
      </c>
      <c r="U45" s="225">
        <f>'Table S3a'!T47*'Table S11a'!U$3</f>
        <v>10.019318652941401</v>
      </c>
      <c r="V45" s="225">
        <f>'Table S3a'!U47*'Table S11a'!V$3</f>
        <v>4.9679257759216497</v>
      </c>
      <c r="W45" s="225">
        <f t="shared" si="0"/>
        <v>6.1485805224757426</v>
      </c>
      <c r="X45" s="225">
        <f t="shared" si="1"/>
        <v>31.467324438112222</v>
      </c>
      <c r="Y45"/>
      <c r="Z45"/>
    </row>
    <row r="46" spans="1:26">
      <c r="A46" s="89">
        <v>41</v>
      </c>
      <c r="B46" s="120">
        <v>124340</v>
      </c>
      <c r="C46" s="120" t="s">
        <v>211</v>
      </c>
      <c r="D46" s="89" t="s">
        <v>218</v>
      </c>
      <c r="E46" s="120" t="s">
        <v>991</v>
      </c>
      <c r="F46" s="120" t="s">
        <v>437</v>
      </c>
      <c r="G46" s="225">
        <f>'Table S3a'!F48*'Table S11a'!G$3</f>
        <v>4.703279664340501</v>
      </c>
      <c r="H46" s="225">
        <f>'Table S3a'!G48*'Table S11a'!H$3</f>
        <v>9.9569294704257594</v>
      </c>
      <c r="I46" s="225">
        <f>'Table S3a'!H48*'Table S11a'!I$3</f>
        <v>1.2610212360960189</v>
      </c>
      <c r="J46" s="225">
        <f>'Table S3a'!I48*'Table S11a'!J$3</f>
        <v>5.0819439569735039</v>
      </c>
      <c r="K46" s="225">
        <f>'Table S3a'!J48*'Table S11a'!K$3</f>
        <v>1.193685584099746</v>
      </c>
      <c r="L46" s="225">
        <f>'Table S3a'!K48*'Table S11a'!L$3</f>
        <v>0.32859022067627908</v>
      </c>
      <c r="M46" s="225">
        <f>'Table S3a'!L48*'Table S11a'!M$3</f>
        <v>1.477765521936893</v>
      </c>
      <c r="N46" s="225">
        <f>'Table S3a'!M48*'Table S11a'!N$3</f>
        <v>0.25905885508172277</v>
      </c>
      <c r="O46" s="225">
        <f>'Table S3a'!N48*'Table S11a'!O$3</f>
        <v>1.7360970471675985</v>
      </c>
      <c r="P46" s="225">
        <f>'Table S3a'!O48*'Table S11a'!P$3</f>
        <v>0.40001810261987358</v>
      </c>
      <c r="Q46" s="225">
        <f>'Table S3a'!P48*'Table S11a'!Q$3</f>
        <v>1.2342452084014415</v>
      </c>
      <c r="R46" s="225">
        <f>'Table S3a'!Q48*'Table S11a'!R$3</f>
        <v>0.18049830978955098</v>
      </c>
      <c r="S46" s="225">
        <f>'Table S3a'!R48*'Table S11a'!S$3</f>
        <v>1.1798558285942027</v>
      </c>
      <c r="T46" s="225">
        <f>'Table S3a'!S48*'Table S11a'!T$3</f>
        <v>0.18300745573720384</v>
      </c>
      <c r="U46" s="225">
        <f>'Table S3a'!T48*'Table S11a'!U$3</f>
        <v>12.85495347802007</v>
      </c>
      <c r="V46" s="225">
        <f>'Table S3a'!U48*'Table S11a'!V$3</f>
        <v>5.553518836783927</v>
      </c>
      <c r="W46" s="225">
        <f t="shared" si="0"/>
        <v>8.3381210953188436</v>
      </c>
      <c r="X46" s="225">
        <f t="shared" si="1"/>
        <v>42.030949939960365</v>
      </c>
      <c r="Y46"/>
      <c r="Z46"/>
    </row>
    <row r="47" spans="1:26">
      <c r="A47" s="89">
        <v>42</v>
      </c>
      <c r="B47" s="120">
        <v>124341</v>
      </c>
      <c r="C47" s="120" t="s">
        <v>211</v>
      </c>
      <c r="D47" s="89" t="s">
        <v>218</v>
      </c>
      <c r="E47" s="120" t="s">
        <v>991</v>
      </c>
      <c r="F47" s="120" t="s">
        <v>437</v>
      </c>
      <c r="G47" s="225">
        <f>'Table S3a'!F49*'Table S11a'!G$3</f>
        <v>7.0053473988576309</v>
      </c>
      <c r="H47" s="225">
        <f>'Table S3a'!G49*'Table S11a'!H$3</f>
        <v>14.615091074723292</v>
      </c>
      <c r="I47" s="225">
        <f>'Table S3a'!H49*'Table S11a'!I$3</f>
        <v>1.7774019283757052</v>
      </c>
      <c r="J47" s="225">
        <f>'Table S3a'!I49*'Table S11a'!J$3</f>
        <v>6.8167313704908272</v>
      </c>
      <c r="K47" s="225">
        <f>'Table S3a'!J49*'Table S11a'!K$3</f>
        <v>1.4976003331042849</v>
      </c>
      <c r="L47" s="225">
        <f>'Table S3a'!K49*'Table S11a'!L$3</f>
        <v>0.37845429967640448</v>
      </c>
      <c r="M47" s="225">
        <f>'Table S3a'!L49*'Table S11a'!M$3</f>
        <v>1.6232084094988561</v>
      </c>
      <c r="N47" s="225">
        <f>'Table S3a'!M49*'Table S11a'!N$3</f>
        <v>0.27924174148262204</v>
      </c>
      <c r="O47" s="225">
        <f>'Table S3a'!N49*'Table S11a'!O$3</f>
        <v>1.7533916473893314</v>
      </c>
      <c r="P47" s="225">
        <f>'Table S3a'!O49*'Table S11a'!P$3</f>
        <v>0.37309480911873322</v>
      </c>
      <c r="Q47" s="225">
        <f>'Table S3a'!P49*'Table S11a'!Q$3</f>
        <v>1.1002278542749113</v>
      </c>
      <c r="R47" s="225">
        <f>'Table S3a'!Q49*'Table S11a'!R$3</f>
        <v>0.16061448752003557</v>
      </c>
      <c r="S47" s="225">
        <f>'Table S3a'!R49*'Table S11a'!S$3</f>
        <v>1.0349371582814109</v>
      </c>
      <c r="T47" s="225">
        <f>'Table S3a'!S49*'Table S11a'!T$3</f>
        <v>0.15370387001431324</v>
      </c>
      <c r="U47" s="225">
        <f>'Table S3a'!T49*'Table S11a'!U$3</f>
        <v>10.995733255703287</v>
      </c>
      <c r="V47" s="225">
        <f>'Table S3a'!U49*'Table S11a'!V$3</f>
        <v>6.7793590537513939</v>
      </c>
      <c r="W47" s="225">
        <f t="shared" si="0"/>
        <v>10.626766687738487</v>
      </c>
      <c r="X47" s="225">
        <f t="shared" si="1"/>
        <v>49.564779638511638</v>
      </c>
      <c r="Y47"/>
      <c r="Z47"/>
    </row>
    <row r="48" spans="1:26">
      <c r="A48" s="89">
        <v>43</v>
      </c>
      <c r="B48" s="120">
        <v>124342</v>
      </c>
      <c r="C48" s="120" t="s">
        <v>211</v>
      </c>
      <c r="D48" s="89" t="s">
        <v>218</v>
      </c>
      <c r="E48" s="120" t="s">
        <v>991</v>
      </c>
      <c r="F48" s="120" t="s">
        <v>437</v>
      </c>
      <c r="G48" s="225">
        <f>'Table S3a'!F50*'Table S11a'!G$3</f>
        <v>6.7457038208563951</v>
      </c>
      <c r="H48" s="225">
        <f>'Table S3a'!G50*'Table S11a'!H$3</f>
        <v>13.020583299191125</v>
      </c>
      <c r="I48" s="225">
        <f>'Table S3a'!H50*'Table S11a'!I$3</f>
        <v>1.5572757592365283</v>
      </c>
      <c r="J48" s="225">
        <f>'Table S3a'!I50*'Table S11a'!J$3</f>
        <v>5.7038957521869138</v>
      </c>
      <c r="K48" s="225">
        <f>'Table S3a'!J50*'Table S11a'!K$3</f>
        <v>1.2093499364866793</v>
      </c>
      <c r="L48" s="225">
        <f>'Table S3a'!K50*'Table S11a'!L$3</f>
        <v>0.30142678756897867</v>
      </c>
      <c r="M48" s="225">
        <f>'Table S3a'!L50*'Table S11a'!M$3</f>
        <v>1.3142804996788138</v>
      </c>
      <c r="N48" s="225">
        <f>'Table S3a'!M50*'Table S11a'!N$3</f>
        <v>0.22777415040701668</v>
      </c>
      <c r="O48" s="225">
        <f>'Table S3a'!N50*'Table S11a'!O$3</f>
        <v>1.44741608509167</v>
      </c>
      <c r="P48" s="225">
        <f>'Table S3a'!O50*'Table S11a'!P$3</f>
        <v>0.31592529153060789</v>
      </c>
      <c r="Q48" s="225">
        <f>'Table S3a'!P50*'Table S11a'!Q$3</f>
        <v>0.94219291296201901</v>
      </c>
      <c r="R48" s="225">
        <f>'Table S3a'!Q50*'Table S11a'!R$3</f>
        <v>0.13374423037493322</v>
      </c>
      <c r="S48" s="225">
        <f>'Table S3a'!R50*'Table S11a'!S$3</f>
        <v>0.86753222996735158</v>
      </c>
      <c r="T48" s="225">
        <f>'Table S3a'!S50*'Table S11a'!T$3</f>
        <v>0.12988915750873728</v>
      </c>
      <c r="U48" s="225">
        <f>'Table S3a'!T50*'Table S11a'!U$3</f>
        <v>9.4859267348866592</v>
      </c>
      <c r="V48" s="225">
        <f>'Table S3a'!U50*'Table S11a'!V$3</f>
        <v>5.491280206186353</v>
      </c>
      <c r="W48" s="225">
        <f t="shared" si="0"/>
        <v>8.9363617469221293</v>
      </c>
      <c r="X48" s="225">
        <f t="shared" si="1"/>
        <v>43.402916647934425</v>
      </c>
      <c r="Y48"/>
      <c r="Z48"/>
    </row>
    <row r="49" spans="1:26">
      <c r="A49" s="89">
        <v>44</v>
      </c>
      <c r="B49" s="120">
        <v>124343</v>
      </c>
      <c r="C49" s="120" t="s">
        <v>211</v>
      </c>
      <c r="D49" s="89" t="s">
        <v>218</v>
      </c>
      <c r="E49" s="120" t="s">
        <v>991</v>
      </c>
      <c r="F49" s="120" t="s">
        <v>437</v>
      </c>
      <c r="G49" s="225">
        <f>'Table S3a'!F51*'Table S11a'!G$3</f>
        <v>8.6892057145065191</v>
      </c>
      <c r="H49" s="225">
        <f>'Table S3a'!G51*'Table S11a'!H$3</f>
        <v>17.950795216392169</v>
      </c>
      <c r="I49" s="225">
        <f>'Table S3a'!H51*'Table S11a'!I$3</f>
        <v>2.1821816852791946</v>
      </c>
      <c r="J49" s="225">
        <f>'Table S3a'!I51*'Table S11a'!J$3</f>
        <v>8.1859743519154176</v>
      </c>
      <c r="K49" s="225">
        <f>'Table S3a'!J51*'Table S11a'!K$3</f>
        <v>1.7247876619705003</v>
      </c>
      <c r="L49" s="225">
        <f>'Table S3a'!K51*'Table S11a'!L$3</f>
        <v>0.42420199261157387</v>
      </c>
      <c r="M49" s="225">
        <f>'Table S3a'!L51*'Table S11a'!M$3</f>
        <v>1.8225352636024443</v>
      </c>
      <c r="N49" s="225">
        <f>'Table S3a'!M51*'Table S11a'!N$3</f>
        <v>0.31153736704486773</v>
      </c>
      <c r="O49" s="225">
        <f>'Table S3a'!N51*'Table S11a'!O$3</f>
        <v>1.9560225990302718</v>
      </c>
      <c r="P49" s="225">
        <f>'Table S3a'!O51*'Table S11a'!P$3</f>
        <v>0.4179993078635364</v>
      </c>
      <c r="Q49" s="225">
        <f>'Table S3a'!P51*'Table S11a'!Q$3</f>
        <v>1.2322568928373134</v>
      </c>
      <c r="R49" s="225">
        <f>'Table S3a'!Q51*'Table S11a'!R$3</f>
        <v>0.18002419307913017</v>
      </c>
      <c r="S49" s="225">
        <f>'Table S3a'!R51*'Table S11a'!S$3</f>
        <v>1.1555699050375285</v>
      </c>
      <c r="T49" s="225">
        <f>'Table S3a'!S51*'Table S11a'!T$3</f>
        <v>0.17308381414251137</v>
      </c>
      <c r="U49" s="225">
        <f>'Table S3a'!T51*'Table S11a'!U$3</f>
        <v>12.165065275181496</v>
      </c>
      <c r="V49" s="225">
        <f>'Table S3a'!U51*'Table S11a'!V$3</f>
        <v>7.4069293452202389</v>
      </c>
      <c r="W49" s="225">
        <f t="shared" si="0"/>
        <v>12.635716003269751</v>
      </c>
      <c r="X49" s="225">
        <f t="shared" si="1"/>
        <v>58.571241240494473</v>
      </c>
      <c r="Y49"/>
      <c r="Z49"/>
    </row>
    <row r="50" spans="1:26">
      <c r="A50" s="89">
        <v>45</v>
      </c>
      <c r="B50" s="120">
        <v>124344</v>
      </c>
      <c r="C50" s="120" t="s">
        <v>211</v>
      </c>
      <c r="D50" s="89" t="s">
        <v>218</v>
      </c>
      <c r="E50" s="120" t="s">
        <v>991</v>
      </c>
      <c r="F50" s="120" t="s">
        <v>437</v>
      </c>
      <c r="G50" s="225">
        <f>'Table S3a'!F52*'Table S11a'!G$3</f>
        <v>6.8770873367438767</v>
      </c>
      <c r="H50" s="225">
        <f>'Table S3a'!G52*'Table S11a'!H$3</f>
        <v>14.105844270732941</v>
      </c>
      <c r="I50" s="225">
        <f>'Table S3a'!H52*'Table S11a'!I$3</f>
        <v>1.702042629544223</v>
      </c>
      <c r="J50" s="225">
        <f>'Table S3a'!I52*'Table S11a'!J$3</f>
        <v>6.323106886929132</v>
      </c>
      <c r="K50" s="225">
        <f>'Table S3a'!J52*'Table S11a'!K$3</f>
        <v>1.3794150817970341</v>
      </c>
      <c r="L50" s="225">
        <f>'Table S3a'!K52*'Table S11a'!L$3</f>
        <v>0.34977623218308862</v>
      </c>
      <c r="M50" s="225">
        <f>'Table S3a'!L52*'Table S11a'!M$3</f>
        <v>1.5246591144645583</v>
      </c>
      <c r="N50" s="225">
        <f>'Table S3a'!M52*'Table S11a'!N$3</f>
        <v>0.26865557633927439</v>
      </c>
      <c r="O50" s="225">
        <f>'Table S3a'!N52*'Table S11a'!O$3</f>
        <v>1.7127292815211006</v>
      </c>
      <c r="P50" s="225">
        <f>'Table S3a'!O52*'Table S11a'!P$3</f>
        <v>0.37394484445519538</v>
      </c>
      <c r="Q50" s="225">
        <f>'Table S3a'!P52*'Table S11a'!Q$3</f>
        <v>1.1141122627207336</v>
      </c>
      <c r="R50" s="225">
        <f>'Table S3a'!Q52*'Table S11a'!R$3</f>
        <v>0.16005995783742963</v>
      </c>
      <c r="S50" s="225">
        <f>'Table S3a'!R52*'Table S11a'!S$3</f>
        <v>1.0294872128111816</v>
      </c>
      <c r="T50" s="225">
        <f>'Table S3a'!S52*'Table S11a'!T$3</f>
        <v>0.1512371359752325</v>
      </c>
      <c r="U50" s="225">
        <f>'Table S3a'!T52*'Table S11a'!U$3</f>
        <v>11.069399146031195</v>
      </c>
      <c r="V50" s="225">
        <f>'Table S3a'!U52*'Table S11a'!V$3</f>
        <v>7.1713759058761175</v>
      </c>
      <c r="W50" s="225">
        <f t="shared" si="0"/>
        <v>10.00653437433373</v>
      </c>
      <c r="X50" s="225">
        <f t="shared" si="1"/>
        <v>48.141556970086199</v>
      </c>
      <c r="Y50"/>
      <c r="Z50"/>
    </row>
    <row r="51" spans="1:26">
      <c r="A51" s="89">
        <v>46</v>
      </c>
      <c r="B51" s="87" t="s">
        <v>335</v>
      </c>
      <c r="C51" s="120" t="s">
        <v>211</v>
      </c>
      <c r="D51" s="89" t="s">
        <v>218</v>
      </c>
      <c r="E51" s="120" t="s">
        <v>992</v>
      </c>
      <c r="F51" s="120" t="s">
        <v>437</v>
      </c>
      <c r="G51" s="225">
        <f>'Table S3a'!F53*'Table S11a'!G$3</f>
        <v>13.252640000000001</v>
      </c>
      <c r="H51" s="225">
        <f>'Table S3a'!G53*'Table S11a'!H$3</f>
        <v>25.417210000000001</v>
      </c>
      <c r="I51" s="225">
        <f>'Table S3a'!H53*'Table S11a'!I$3</f>
        <v>3.0204999999999997</v>
      </c>
      <c r="J51" s="225">
        <f>'Table S3a'!I53*'Table S11a'!J$3</f>
        <v>10.847520000000001</v>
      </c>
      <c r="K51" s="225">
        <f>'Table S3a'!J53*'Table S11a'!K$3</f>
        <v>2.2032399999999996</v>
      </c>
      <c r="L51" s="225">
        <f>'Table S3a'!K53*'Table S11a'!L$3</f>
        <v>0.48631799999999997</v>
      </c>
      <c r="M51" s="225">
        <f>'Table S3a'!L53*'Table S11a'!M$3</f>
        <v>2.18994</v>
      </c>
      <c r="N51" s="225">
        <f>'Table S3a'!M53*'Table S11a'!N$3</f>
        <v>0.35285999999999995</v>
      </c>
      <c r="O51" s="225">
        <f>'Table S3a'!N53*'Table S11a'!O$3</f>
        <v>2.1806299999999998</v>
      </c>
      <c r="P51" s="225">
        <f>'Table S3a'!O53*'Table S11a'!P$3</f>
        <v>0.4582</v>
      </c>
      <c r="Q51" s="225">
        <f>'Table S3a'!P53*'Table S11a'!Q$3</f>
        <v>1.39507</v>
      </c>
      <c r="R51" s="225">
        <f>'Table S3a'!Q53*'Table S11a'!R$3</f>
        <v>0.194157</v>
      </c>
      <c r="S51" s="225">
        <f>'Table S3a'!R53*'Table S11a'!S$3</f>
        <v>1.2525700000000002</v>
      </c>
      <c r="T51" s="225">
        <f>'Table S3a'!S53*'Table S11a'!T$3</f>
        <v>0.19330700000000001</v>
      </c>
      <c r="U51" s="225">
        <f>'Table S3a'!T53*'Table S11a'!U$3</f>
        <v>14.85783</v>
      </c>
      <c r="V51" s="225">
        <f>'Table S3a'!U53*'Table S11a'!V$3</f>
        <v>8.4359000000000002</v>
      </c>
      <c r="W51" s="225">
        <f t="shared" si="0"/>
        <v>16.401510000000002</v>
      </c>
      <c r="X51" s="225">
        <f t="shared" si="1"/>
        <v>78.301991999999984</v>
      </c>
      <c r="Y51"/>
      <c r="Z51"/>
    </row>
    <row r="52" spans="1:26">
      <c r="A52" s="89">
        <v>47</v>
      </c>
      <c r="B52" s="87" t="s">
        <v>339</v>
      </c>
      <c r="C52" s="120" t="s">
        <v>211</v>
      </c>
      <c r="D52" s="89" t="s">
        <v>218</v>
      </c>
      <c r="E52" s="120" t="s">
        <v>993</v>
      </c>
      <c r="F52" s="120" t="s">
        <v>437</v>
      </c>
      <c r="G52" s="225">
        <f>'Table S3a'!F54*'Table S11a'!G$3</f>
        <v>8.4441600000000001</v>
      </c>
      <c r="H52" s="225">
        <f>'Table S3a'!G54*'Table S11a'!H$3</f>
        <v>16.98385</v>
      </c>
      <c r="I52" s="225">
        <f>'Table S3a'!H54*'Table S11a'!I$3</f>
        <v>2.17476</v>
      </c>
      <c r="J52" s="225">
        <f>'Table S3a'!I54*'Table S11a'!J$3</f>
        <v>8.0481600000000011</v>
      </c>
      <c r="K52" s="225">
        <f>'Table S3a'!J54*'Table S11a'!K$3</f>
        <v>1.97132</v>
      </c>
      <c r="L52" s="225">
        <f>'Table S3a'!K54*'Table S11a'!L$3</f>
        <v>0.53263399999999994</v>
      </c>
      <c r="M52" s="225">
        <f>'Table S3a'!L54*'Table S11a'!M$3</f>
        <v>2.4204600000000003</v>
      </c>
      <c r="N52" s="225">
        <f>'Table S3a'!M54*'Table S11a'!N$3</f>
        <v>0.44695599999999996</v>
      </c>
      <c r="O52" s="225">
        <f>'Table S3a'!N54*'Table S11a'!O$3</f>
        <v>3.0987900000000002</v>
      </c>
      <c r="P52" s="225">
        <f>'Table S3a'!O54*'Table S11a'!P$3</f>
        <v>0.67584499999999992</v>
      </c>
      <c r="Q52" s="225">
        <f>'Table S3a'!P54*'Table S11a'!Q$3</f>
        <v>2.1269100000000001</v>
      </c>
      <c r="R52" s="225">
        <f>'Table S3a'!Q54*'Table S11a'!R$3</f>
        <v>0.29694599999999999</v>
      </c>
      <c r="S52" s="225">
        <f>'Table S3a'!R54*'Table S11a'!S$3</f>
        <v>1.9244030000000001</v>
      </c>
      <c r="T52" s="225">
        <f>'Table S3a'!S54*'Table S11a'!T$3</f>
        <v>0.30701700000000004</v>
      </c>
      <c r="U52" s="225">
        <f>'Table S3a'!T54*'Table S11a'!U$3</f>
        <v>24.001109999999997</v>
      </c>
      <c r="V52" s="225">
        <f>'Table S3a'!U54*'Table S11a'!V$3</f>
        <v>16.718420000000002</v>
      </c>
      <c r="W52" s="225">
        <f t="shared" si="0"/>
        <v>13.768666000000003</v>
      </c>
      <c r="X52" s="225">
        <f t="shared" si="1"/>
        <v>73.453321000000003</v>
      </c>
      <c r="Y52"/>
      <c r="Z52"/>
    </row>
    <row r="53" spans="1:26">
      <c r="A53" s="89">
        <v>48</v>
      </c>
      <c r="B53" s="87" t="s">
        <v>340</v>
      </c>
      <c r="C53" s="120" t="s">
        <v>211</v>
      </c>
      <c r="D53" s="89" t="s">
        <v>218</v>
      </c>
      <c r="E53" s="120" t="s">
        <v>993</v>
      </c>
      <c r="F53" s="120" t="s">
        <v>437</v>
      </c>
      <c r="G53" s="225">
        <f>'Table S3a'!F55*'Table S11a'!G$3</f>
        <v>6.6849600000000002</v>
      </c>
      <c r="H53" s="225">
        <f>'Table S3a'!G55*'Table S11a'!H$3</f>
        <v>13.235690000000002</v>
      </c>
      <c r="I53" s="225">
        <f>'Table S3a'!H55*'Table S11a'!I$3</f>
        <v>1.6914799999999999</v>
      </c>
      <c r="J53" s="225">
        <f>'Table S3a'!I55*'Table S11a'!J$3</f>
        <v>6.1819200000000007</v>
      </c>
      <c r="K53" s="225">
        <f>'Table S3a'!J55*'Table S11a'!K$3</f>
        <v>1.27556</v>
      </c>
      <c r="L53" s="225">
        <f>'Table S3a'!K55*'Table S11a'!L$3</f>
        <v>0.34736999999999996</v>
      </c>
      <c r="M53" s="225">
        <f>'Table S3a'!L55*'Table S11a'!M$3</f>
        <v>1.49838</v>
      </c>
      <c r="N53" s="225">
        <f>'Table S3a'!M55*'Table S11a'!N$3</f>
        <v>0.25876399999999999</v>
      </c>
      <c r="O53" s="225">
        <f>'Table S3a'!N55*'Table S11a'!O$3</f>
        <v>1.7215499999999999</v>
      </c>
      <c r="P53" s="225">
        <f>'Table S3a'!O55*'Table S11a'!P$3</f>
        <v>0.36656</v>
      </c>
      <c r="Q53" s="225">
        <f>'Table S3a'!P55*'Table S11a'!Q$3</f>
        <v>1.154935</v>
      </c>
      <c r="R53" s="225">
        <f>'Table S3a'!Q55*'Table S11a'!R$3</f>
        <v>0.15989400000000001</v>
      </c>
      <c r="S53" s="225">
        <f>'Table S3a'!R55*'Table S11a'!S$3</f>
        <v>1.0362170000000002</v>
      </c>
      <c r="T53" s="225">
        <f>'Table S3a'!S55*'Table S11a'!T$3</f>
        <v>0.159194</v>
      </c>
      <c r="U53" s="225">
        <f>'Table S3a'!T55*'Table S11a'!U$3</f>
        <v>13.20696</v>
      </c>
      <c r="V53" s="225">
        <f>'Table S3a'!U55*'Table S11a'!V$3</f>
        <v>7.5156200000000011</v>
      </c>
      <c r="W53" s="225">
        <f t="shared" si="0"/>
        <v>9.8537140000000001</v>
      </c>
      <c r="X53" s="225">
        <f t="shared" si="1"/>
        <v>48.979434000000005</v>
      </c>
      <c r="Y53"/>
      <c r="Z53"/>
    </row>
    <row r="54" spans="1:26">
      <c r="A54" s="89">
        <v>49</v>
      </c>
      <c r="B54" s="87" t="s">
        <v>341</v>
      </c>
      <c r="C54" s="120" t="s">
        <v>211</v>
      </c>
      <c r="D54" s="89" t="s">
        <v>218</v>
      </c>
      <c r="E54" s="120" t="s">
        <v>993</v>
      </c>
      <c r="F54" s="120" t="s">
        <v>437</v>
      </c>
      <c r="G54" s="225">
        <f>'Table S3a'!F56*'Table S11a'!G$3</f>
        <v>14.425440000000002</v>
      </c>
      <c r="H54" s="225">
        <f>'Table S3a'!G56*'Table S11a'!H$3</f>
        <v>25.182950000000002</v>
      </c>
      <c r="I54" s="225">
        <f>'Table S3a'!H56*'Table S11a'!I$3</f>
        <v>2.8996799999999996</v>
      </c>
      <c r="J54" s="225">
        <f>'Table S3a'!I56*'Table S11a'!J$3</f>
        <v>9.6811200000000017</v>
      </c>
      <c r="K54" s="225">
        <f>'Table S3a'!J56*'Table S11a'!K$3</f>
        <v>1.7393999999999998</v>
      </c>
      <c r="L54" s="225">
        <f>'Table S3a'!K56*'Table S11a'!L$3</f>
        <v>0.37052799999999997</v>
      </c>
      <c r="M54" s="225">
        <f>'Table S3a'!L56*'Table S11a'!M$3</f>
        <v>1.61364</v>
      </c>
      <c r="N54" s="225">
        <f>'Table S3a'!M56*'Table S11a'!N$3</f>
        <v>0.24700199999999997</v>
      </c>
      <c r="O54" s="225">
        <f>'Table S3a'!N56*'Table S11a'!O$3</f>
        <v>1.4920100000000001</v>
      </c>
      <c r="P54" s="225">
        <f>'Table S3a'!O56*'Table S11a'!P$3</f>
        <v>0.28637499999999999</v>
      </c>
      <c r="Q54" s="225">
        <f>'Table S3a'!P56*'Table S11a'!Q$3</f>
        <v>0.89193</v>
      </c>
      <c r="R54" s="225">
        <f>'Table S3a'!Q56*'Table S11a'!R$3</f>
        <v>0.12563099999999999</v>
      </c>
      <c r="S54" s="225">
        <f>'Table S3a'!R56*'Table S11a'!S$3</f>
        <v>0.86541200000000007</v>
      </c>
      <c r="T54" s="225">
        <f>'Table S3a'!S56*'Table S11a'!T$3</f>
        <v>0.13645199999999999</v>
      </c>
      <c r="U54" s="225">
        <f>'Table S3a'!T56*'Table S11a'!U$3</f>
        <v>8.6353200000000001</v>
      </c>
      <c r="V54" s="225">
        <f>'Table S3a'!U56*'Table S11a'!V$3</f>
        <v>8.8960399999999993</v>
      </c>
      <c r="W54" s="225">
        <f t="shared" si="0"/>
        <v>14.319812000000002</v>
      </c>
      <c r="X54" s="225">
        <f t="shared" si="1"/>
        <v>68.592889999999997</v>
      </c>
      <c r="Y54"/>
      <c r="Z54"/>
    </row>
    <row r="55" spans="1:26">
      <c r="A55" s="89">
        <v>50</v>
      </c>
      <c r="B55" s="87" t="s">
        <v>97</v>
      </c>
      <c r="C55" s="120" t="s">
        <v>211</v>
      </c>
      <c r="D55" s="89" t="s">
        <v>218</v>
      </c>
      <c r="E55" s="120" t="s">
        <v>994</v>
      </c>
      <c r="F55" s="120" t="s">
        <v>437</v>
      </c>
      <c r="G55" s="225">
        <f>'Table S3a'!F57*'Table S11a'!G$3</f>
        <v>17.592000000000002</v>
      </c>
      <c r="H55" s="225">
        <f>'Table S3a'!G57*'Table S11a'!H$3</f>
        <v>36.076039999999999</v>
      </c>
      <c r="I55" s="225">
        <f>'Table S3a'!H57*'Table S11a'!I$3</f>
        <v>4.1078799999999998</v>
      </c>
      <c r="J55" s="225">
        <f>'Table S3a'!I57*'Table S11a'!J$3</f>
        <v>15.163200000000002</v>
      </c>
      <c r="K55" s="225">
        <f>'Table S3a'!J57*'Table S11a'!K$3</f>
        <v>2.899</v>
      </c>
      <c r="L55" s="225">
        <f>'Table S3a'!K57*'Table S11a'!L$3</f>
        <v>0.63684499999999999</v>
      </c>
      <c r="M55" s="225">
        <f>'Table S3a'!L57*'Table S11a'!M$3</f>
        <v>2.6509800000000001</v>
      </c>
      <c r="N55" s="225">
        <f>'Table S3a'!M57*'Table S11a'!N$3</f>
        <v>0.43519399999999997</v>
      </c>
      <c r="O55" s="225">
        <f>'Table S3a'!N57*'Table S11a'!O$3</f>
        <v>2.52494</v>
      </c>
      <c r="P55" s="225">
        <f>'Table S3a'!O57*'Table S11a'!P$3</f>
        <v>0.538385</v>
      </c>
      <c r="Q55" s="225">
        <f>'Table S3a'!P57*'Table S11a'!Q$3</f>
        <v>1.69238</v>
      </c>
      <c r="R55" s="225">
        <f>'Table S3a'!Q57*'Table S11a'!R$3</f>
        <v>0.23984099999999997</v>
      </c>
      <c r="S55" s="225">
        <f>'Table S3a'!R57*'Table S11a'!S$3</f>
        <v>1.6397280000000001</v>
      </c>
      <c r="T55" s="225">
        <f>'Table S3a'!S57*'Table S11a'!T$3</f>
        <v>0.26153300000000002</v>
      </c>
      <c r="U55" s="225">
        <f>'Table S3a'!T57*'Table S11a'!U$3</f>
        <v>17.397629999999999</v>
      </c>
      <c r="V55" s="225">
        <f>'Table S3a'!U57*'Table S11a'!V$3</f>
        <v>9.5095600000000005</v>
      </c>
      <c r="W55" s="225">
        <f t="shared" si="0"/>
        <v>22.231214000000001</v>
      </c>
      <c r="X55" s="225">
        <f t="shared" si="1"/>
        <v>103.85557600000001</v>
      </c>
      <c r="Y55"/>
      <c r="Z55"/>
    </row>
    <row r="56" spans="1:26">
      <c r="A56" s="89">
        <v>51</v>
      </c>
      <c r="B56" s="87" t="s">
        <v>99</v>
      </c>
      <c r="C56" s="120" t="s">
        <v>211</v>
      </c>
      <c r="D56" s="89" t="s">
        <v>218</v>
      </c>
      <c r="E56" s="120" t="s">
        <v>994</v>
      </c>
      <c r="F56" s="120" t="s">
        <v>437</v>
      </c>
      <c r="G56" s="225">
        <f>'Table S3a'!F58*'Table S11a'!G$3</f>
        <v>7.8577600000000007</v>
      </c>
      <c r="H56" s="225">
        <f>'Table S3a'!G58*'Table S11a'!H$3</f>
        <v>14.52412</v>
      </c>
      <c r="I56" s="225">
        <f>'Table S3a'!H58*'Table S11a'!I$3</f>
        <v>1.8123</v>
      </c>
      <c r="J56" s="225">
        <f>'Table S3a'!I58*'Table S11a'!J$3</f>
        <v>6.8817600000000008</v>
      </c>
      <c r="K56" s="225">
        <f>'Table S3a'!J58*'Table S11a'!K$3</f>
        <v>1.3915199999999999</v>
      </c>
      <c r="L56" s="225">
        <f>'Table S3a'!K58*'Table S11a'!L$3</f>
        <v>0.31263299999999999</v>
      </c>
      <c r="M56" s="225">
        <f>'Table S3a'!L58*'Table S11a'!M$3</f>
        <v>1.3831200000000001</v>
      </c>
      <c r="N56" s="225">
        <f>'Table S3a'!M58*'Table S11a'!N$3</f>
        <v>0.21171599999999999</v>
      </c>
      <c r="O56" s="225">
        <f>'Table S3a'!N58*'Table S11a'!O$3</f>
        <v>1.1476999999999999</v>
      </c>
      <c r="P56" s="225">
        <f>'Table S3a'!O58*'Table S11a'!P$3</f>
        <v>0.2291</v>
      </c>
      <c r="Q56" s="225">
        <f>'Table S3a'!P58*'Table S11a'!Q$3</f>
        <v>0.64036000000000004</v>
      </c>
      <c r="R56" s="225">
        <f>'Table S3a'!Q58*'Table S11a'!R$3</f>
        <v>7.9947000000000004E-2</v>
      </c>
      <c r="S56" s="225">
        <f>'Table S3a'!R58*'Table S11a'!S$3</f>
        <v>0.53518900000000003</v>
      </c>
      <c r="T56" s="225">
        <f>'Table S3a'!S58*'Table S11a'!T$3</f>
        <v>7.9597000000000001E-2</v>
      </c>
      <c r="U56" s="225">
        <f>'Table S3a'!T58*'Table S11a'!U$3</f>
        <v>7.11144</v>
      </c>
      <c r="V56" s="225">
        <f>'Table S3a'!U58*'Table S11a'!V$3</f>
        <v>4.1412600000000008</v>
      </c>
      <c r="W56" s="225">
        <f t="shared" si="0"/>
        <v>10.053476</v>
      </c>
      <c r="X56" s="225">
        <f t="shared" si="1"/>
        <v>44.198262000000007</v>
      </c>
      <c r="Y56"/>
      <c r="Z56"/>
    </row>
    <row r="57" spans="1:26">
      <c r="A57" s="89">
        <v>52</v>
      </c>
      <c r="B57" s="87" t="s">
        <v>101</v>
      </c>
      <c r="C57" s="120" t="s">
        <v>211</v>
      </c>
      <c r="D57" s="89" t="s">
        <v>218</v>
      </c>
      <c r="E57" s="120" t="s">
        <v>994</v>
      </c>
      <c r="F57" s="120" t="s">
        <v>437</v>
      </c>
      <c r="G57" s="225">
        <f>'Table S3a'!F59*'Table S11a'!G$3</f>
        <v>12.666240000000002</v>
      </c>
      <c r="H57" s="225">
        <f>'Table S3a'!G59*'Table S11a'!H$3</f>
        <v>28.228330000000003</v>
      </c>
      <c r="I57" s="225">
        <f>'Table S3a'!H59*'Table S11a'!I$3</f>
        <v>3.6246</v>
      </c>
      <c r="J57" s="225">
        <f>'Table S3a'!I59*'Table S11a'!J$3</f>
        <v>14.346720000000001</v>
      </c>
      <c r="K57" s="225">
        <f>'Table S3a'!J59*'Table S11a'!K$3</f>
        <v>3.1309200000000001</v>
      </c>
      <c r="L57" s="225">
        <f>'Table S3a'!K59*'Table S11a'!L$3</f>
        <v>0.69473999999999991</v>
      </c>
      <c r="M57" s="225">
        <f>'Table S3a'!L59*'Table S11a'!M$3</f>
        <v>2.9967600000000001</v>
      </c>
      <c r="N57" s="225">
        <f>'Table S3a'!M59*'Table S11a'!N$3</f>
        <v>0.48224199999999995</v>
      </c>
      <c r="O57" s="225">
        <f>'Table S3a'!N59*'Table S11a'!O$3</f>
        <v>2.7544799999999996</v>
      </c>
      <c r="P57" s="225">
        <f>'Table S3a'!O59*'Table S11a'!P$3</f>
        <v>0.538385</v>
      </c>
      <c r="Q57" s="225">
        <f>'Table S3a'!P59*'Table S11a'!Q$3</f>
        <v>1.5208550000000001</v>
      </c>
      <c r="R57" s="225">
        <f>'Table S3a'!Q59*'Table S11a'!R$3</f>
        <v>0.20557799999999998</v>
      </c>
      <c r="S57" s="225">
        <f>'Table S3a'!R59*'Table S11a'!S$3</f>
        <v>1.2411830000000001</v>
      </c>
      <c r="T57" s="225">
        <f>'Table S3a'!S59*'Table S11a'!T$3</f>
        <v>0.18193600000000001</v>
      </c>
      <c r="U57" s="225">
        <f>'Table S3a'!T59*'Table S11a'!U$3</f>
        <v>18.286560000000001</v>
      </c>
      <c r="V57" s="225">
        <f>'Table S3a'!U59*'Table S11a'!V$3</f>
        <v>7.2088600000000005</v>
      </c>
      <c r="W57" s="225">
        <f t="shared" si="0"/>
        <v>21.208042000000003</v>
      </c>
      <c r="X57" s="225">
        <f t="shared" si="1"/>
        <v>90.89952900000003</v>
      </c>
      <c r="Y57"/>
      <c r="Z57"/>
    </row>
    <row r="58" spans="1:26">
      <c r="A58" s="89">
        <v>53</v>
      </c>
      <c r="B58" s="87" t="s">
        <v>103</v>
      </c>
      <c r="C58" s="120" t="s">
        <v>211</v>
      </c>
      <c r="D58" s="89" t="s">
        <v>218</v>
      </c>
      <c r="E58" s="120" t="s">
        <v>994</v>
      </c>
      <c r="F58" s="120" t="s">
        <v>437</v>
      </c>
      <c r="G58" s="225">
        <f>'Table S3a'!F60*'Table S11a'!G$3</f>
        <v>25.68432</v>
      </c>
      <c r="H58" s="225">
        <f>'Table S3a'!G60*'Table S11a'!H$3</f>
        <v>55.988139999999994</v>
      </c>
      <c r="I58" s="225">
        <f>'Table S3a'!H60*'Table S11a'!I$3</f>
        <v>6.5242800000000001</v>
      </c>
      <c r="J58" s="225">
        <f>'Table S3a'!I60*'Table S11a'!J$3</f>
        <v>24.611040000000003</v>
      </c>
      <c r="K58" s="225">
        <f>'Table S3a'!J60*'Table S11a'!K$3</f>
        <v>4.9862799999999998</v>
      </c>
      <c r="L58" s="225">
        <f>'Table S3a'!K60*'Table S11a'!L$3</f>
        <v>1.1115839999999999</v>
      </c>
      <c r="M58" s="225">
        <f>'Table S3a'!L60*'Table S11a'!M$3</f>
        <v>4.9561799999999998</v>
      </c>
      <c r="N58" s="225">
        <f>'Table S3a'!M60*'Table S11a'!N$3</f>
        <v>0.81157799999999991</v>
      </c>
      <c r="O58" s="225">
        <f>'Table S3a'!N60*'Table S11a'!O$3</f>
        <v>4.9351099999999999</v>
      </c>
      <c r="P58" s="225">
        <f>'Table S3a'!O60*'Table S11a'!P$3</f>
        <v>1.05386</v>
      </c>
      <c r="Q58" s="225">
        <f>'Table S3a'!P60*'Table S11a'!Q$3</f>
        <v>3.1789299999999998</v>
      </c>
      <c r="R58" s="225">
        <f>'Table S3a'!Q60*'Table S11a'!R$3</f>
        <v>0.44541899999999995</v>
      </c>
      <c r="S58" s="225">
        <f>'Table S3a'!R60*'Table S11a'!S$3</f>
        <v>2.8125890000000004</v>
      </c>
      <c r="T58" s="225">
        <f>'Table S3a'!S60*'Table S11a'!T$3</f>
        <v>0.43209799999999998</v>
      </c>
      <c r="U58" s="225">
        <f>'Table S3a'!T60*'Table S11a'!U$3</f>
        <v>35.557200000000002</v>
      </c>
      <c r="V58" s="225">
        <f>'Table S3a'!U60*'Table S11a'!V$3</f>
        <v>13.650820000000001</v>
      </c>
      <c r="W58" s="225">
        <f t="shared" si="0"/>
        <v>36.882008000000006</v>
      </c>
      <c r="X58" s="225">
        <f t="shared" si="1"/>
        <v>173.08860799999997</v>
      </c>
      <c r="Y58"/>
      <c r="Z58"/>
    </row>
    <row r="59" spans="1:26">
      <c r="A59" s="89">
        <v>54</v>
      </c>
      <c r="B59" s="87" t="s">
        <v>260</v>
      </c>
      <c r="C59" s="120" t="s">
        <v>211</v>
      </c>
      <c r="D59" s="89" t="s">
        <v>218</v>
      </c>
      <c r="E59" s="120" t="s">
        <v>995</v>
      </c>
      <c r="F59" s="120" t="s">
        <v>237</v>
      </c>
      <c r="G59" s="225">
        <f>'Table S3a'!F61*'Table S11a'!G$3</f>
        <v>7.6232000000000006</v>
      </c>
      <c r="H59" s="225">
        <f>'Table S3a'!G61*'Table S11a'!H$3</f>
        <v>14.0556</v>
      </c>
      <c r="I59" s="225">
        <f>'Table S3a'!H61*'Table S11a'!I$3</f>
        <v>1.6914799999999999</v>
      </c>
      <c r="J59" s="225">
        <f>'Table S3a'!I61*'Table S11a'!J$3</f>
        <v>6.1819200000000007</v>
      </c>
      <c r="K59" s="225">
        <f>'Table S3a'!J61*'Table S11a'!K$3</f>
        <v>1.27556</v>
      </c>
      <c r="L59" s="225">
        <f>'Table S3a'!K61*'Table S11a'!L$3</f>
        <v>0.220001</v>
      </c>
      <c r="M59" s="225">
        <f>'Table S3a'!L61*'Table S11a'!M$3</f>
        <v>1.49838</v>
      </c>
      <c r="N59" s="225">
        <f>'Table S3a'!M61*'Table S11a'!N$3</f>
        <v>0.25876399999999999</v>
      </c>
      <c r="O59" s="225">
        <f>'Table S3a'!N61*'Table S11a'!O$3</f>
        <v>1.7215499999999999</v>
      </c>
      <c r="P59" s="225">
        <f>'Table S3a'!O61*'Table S11a'!P$3</f>
        <v>0.41237999999999997</v>
      </c>
      <c r="Q59" s="225">
        <f>'Table S3a'!P61*'Table S11a'!Q$3</f>
        <v>1.360765</v>
      </c>
      <c r="R59" s="225">
        <f>'Table S3a'!Q61*'Table S11a'!R$3</f>
        <v>0.20557799999999998</v>
      </c>
      <c r="S59" s="225">
        <f>'Table S3a'!R61*'Table S11a'!S$3</f>
        <v>1.320892</v>
      </c>
      <c r="T59" s="225">
        <f>'Table S3a'!S61*'Table S11a'!T$3</f>
        <v>0.21604899999999999</v>
      </c>
      <c r="U59" s="225">
        <f>'Table S3a'!T61*'Table S11a'!U$3</f>
        <v>18.032579999999999</v>
      </c>
      <c r="V59" s="225">
        <f>'Table S3a'!U61*'Table S11a'!V$3</f>
        <v>4.6013999999999999</v>
      </c>
      <c r="W59" s="225">
        <f t="shared" si="0"/>
        <v>9.8537140000000001</v>
      </c>
      <c r="X59" s="225">
        <f t="shared" si="1"/>
        <v>56.074698999999995</v>
      </c>
      <c r="Y59"/>
      <c r="Z59"/>
    </row>
    <row r="60" spans="1:26">
      <c r="A60" s="89">
        <v>55</v>
      </c>
      <c r="B60" s="87" t="s">
        <v>262</v>
      </c>
      <c r="C60" s="120" t="s">
        <v>211</v>
      </c>
      <c r="D60" s="89" t="s">
        <v>218</v>
      </c>
      <c r="E60" s="120" t="s">
        <v>995</v>
      </c>
      <c r="F60" s="120" t="s">
        <v>237</v>
      </c>
      <c r="G60" s="225">
        <f>'Table S3a'!F62*'Table S11a'!G$3</f>
        <v>11.024320000000001</v>
      </c>
      <c r="H60" s="225">
        <f>'Table S3a'!G62*'Table S11a'!H$3</f>
        <v>18.389409999999998</v>
      </c>
      <c r="I60" s="225">
        <f>'Table S3a'!H62*'Table S11a'!I$3</f>
        <v>2.0539399999999999</v>
      </c>
      <c r="J60" s="225">
        <f>'Table S3a'!I62*'Table S11a'!J$3</f>
        <v>7.4649600000000014</v>
      </c>
      <c r="K60" s="225">
        <f>'Table S3a'!J62*'Table S11a'!K$3</f>
        <v>1.5074799999999999</v>
      </c>
      <c r="L60" s="225">
        <f>'Table S3a'!K62*'Table S11a'!L$3</f>
        <v>0.27789599999999998</v>
      </c>
      <c r="M60" s="225">
        <f>'Table S3a'!L62*'Table S11a'!M$3</f>
        <v>1.7289000000000001</v>
      </c>
      <c r="N60" s="225">
        <f>'Table S3a'!M62*'Table S11a'!N$3</f>
        <v>0.29404999999999998</v>
      </c>
      <c r="O60" s="225">
        <f>'Table S3a'!N62*'Table S11a'!O$3</f>
        <v>1.9510899999999998</v>
      </c>
      <c r="P60" s="225">
        <f>'Table S3a'!O62*'Table S11a'!P$3</f>
        <v>0.43529000000000001</v>
      </c>
      <c r="Q60" s="225">
        <f>'Table S3a'!P62*'Table S11a'!Q$3</f>
        <v>1.360765</v>
      </c>
      <c r="R60" s="225">
        <f>'Table S3a'!Q62*'Table S11a'!R$3</f>
        <v>0.194157</v>
      </c>
      <c r="S60" s="225">
        <f>'Table S3a'!R62*'Table S11a'!S$3</f>
        <v>1.2867309999999998</v>
      </c>
      <c r="T60" s="225">
        <f>'Table S3a'!S62*'Table S11a'!T$3</f>
        <v>0.19330700000000001</v>
      </c>
      <c r="U60" s="225">
        <f>'Table S3a'!T62*'Table S11a'!U$3</f>
        <v>17.524620000000002</v>
      </c>
      <c r="V60" s="225">
        <f>'Table S3a'!U62*'Table S11a'!V$3</f>
        <v>5.8284399999999996</v>
      </c>
      <c r="W60" s="225">
        <f t="shared" si="0"/>
        <v>11.764040000000001</v>
      </c>
      <c r="X60" s="225">
        <f t="shared" si="1"/>
        <v>65.686916000000011</v>
      </c>
      <c r="Y60"/>
      <c r="Z60"/>
    </row>
    <row r="61" spans="1:26">
      <c r="A61" s="89">
        <v>56</v>
      </c>
      <c r="B61" s="87" t="s">
        <v>264</v>
      </c>
      <c r="C61" s="120" t="s">
        <v>211</v>
      </c>
      <c r="D61" s="89" t="s">
        <v>218</v>
      </c>
      <c r="E61" s="120" t="s">
        <v>995</v>
      </c>
      <c r="F61" s="120" t="s">
        <v>237</v>
      </c>
      <c r="G61" s="225">
        <f>'Table S3a'!F63*'Table S11a'!G$3</f>
        <v>52.189600000000006</v>
      </c>
      <c r="H61" s="225">
        <f>'Table S3a'!G63*'Table S11a'!H$3</f>
        <v>112.21053999999999</v>
      </c>
      <c r="I61" s="225">
        <f>'Table S3a'!H63*'Table S11a'!I$3</f>
        <v>12.6861</v>
      </c>
      <c r="J61" s="225">
        <f>'Table S3a'!I63*'Table S11a'!J$3</f>
        <v>45.489600000000003</v>
      </c>
      <c r="K61" s="225">
        <f>'Table S3a'!J63*'Table S11a'!K$3</f>
        <v>8.6969999999999992</v>
      </c>
      <c r="L61" s="225">
        <f>'Table S3a'!K63*'Table S11a'!L$3</f>
        <v>1.4821119999999999</v>
      </c>
      <c r="M61" s="225">
        <f>'Table S3a'!L63*'Table S11a'!M$3</f>
        <v>7.9529400000000008</v>
      </c>
      <c r="N61" s="225">
        <f>'Table S3a'!M63*'Table S11a'!N$3</f>
        <v>1.246772</v>
      </c>
      <c r="O61" s="225">
        <f>'Table S3a'!N63*'Table S11a'!O$3</f>
        <v>6.8861999999999997</v>
      </c>
      <c r="P61" s="225">
        <f>'Table S3a'!O63*'Table S11a'!P$3</f>
        <v>1.3058699999999999</v>
      </c>
      <c r="Q61" s="225">
        <f>'Table S3a'!P63*'Table S11a'!Q$3</f>
        <v>3.807855</v>
      </c>
      <c r="R61" s="225">
        <f>'Table S3a'!Q63*'Table S11a'!R$3</f>
        <v>0.54820799999999992</v>
      </c>
      <c r="S61" s="225">
        <f>'Table S3a'!R63*'Table S11a'!S$3</f>
        <v>3.5299700000000001</v>
      </c>
      <c r="T61" s="225">
        <f>'Table S3a'!S63*'Table S11a'!T$3</f>
        <v>0.51169500000000001</v>
      </c>
      <c r="U61" s="225">
        <f>'Table S3a'!T63*'Table S11a'!U$3</f>
        <v>39.747869999999999</v>
      </c>
      <c r="V61" s="225">
        <f>'Table S3a'!U63*'Table S11a'!V$3</f>
        <v>11.810260000000001</v>
      </c>
      <c r="W61" s="225">
        <f t="shared" si="0"/>
        <v>66.308672000000001</v>
      </c>
      <c r="X61" s="225">
        <f t="shared" si="1"/>
        <v>298.29233199999993</v>
      </c>
      <c r="Y61"/>
      <c r="Z61"/>
    </row>
    <row r="62" spans="1:26">
      <c r="A62" s="89">
        <v>57</v>
      </c>
      <c r="B62" s="87" t="s">
        <v>266</v>
      </c>
      <c r="C62" s="120" t="s">
        <v>211</v>
      </c>
      <c r="D62" s="89" t="s">
        <v>218</v>
      </c>
      <c r="E62" s="120" t="s">
        <v>995</v>
      </c>
      <c r="F62" s="120" t="s">
        <v>237</v>
      </c>
      <c r="G62" s="225">
        <f>'Table S3a'!F64*'Table S11a'!G$3</f>
        <v>65.911360000000002</v>
      </c>
      <c r="H62" s="225">
        <f>'Table S3a'!G64*'Table S11a'!H$3</f>
        <v>127.6717</v>
      </c>
      <c r="I62" s="225">
        <f>'Table S3a'!H64*'Table S11a'!I$3</f>
        <v>13.16938</v>
      </c>
      <c r="J62" s="225">
        <f>'Table S3a'!I64*'Table S11a'!J$3</f>
        <v>45.606240000000007</v>
      </c>
      <c r="K62" s="225">
        <f>'Table S3a'!J64*'Table S11a'!K$3</f>
        <v>7.7693199999999996</v>
      </c>
      <c r="L62" s="225">
        <f>'Table S3a'!K64*'Table S11a'!L$3</f>
        <v>1.5168489999999999</v>
      </c>
      <c r="M62" s="225">
        <f>'Table S3a'!L64*'Table S11a'!M$3</f>
        <v>8.2987200000000012</v>
      </c>
      <c r="N62" s="225">
        <f>'Table S3a'!M64*'Table S11a'!N$3</f>
        <v>1.246772</v>
      </c>
      <c r="O62" s="225">
        <f>'Table S3a'!N64*'Table S11a'!O$3</f>
        <v>7.0009699999999988</v>
      </c>
      <c r="P62" s="225">
        <f>'Table S3a'!O64*'Table S11a'!P$3</f>
        <v>1.454785</v>
      </c>
      <c r="Q62" s="225">
        <f>'Table S3a'!P64*'Table S11a'!Q$3</f>
        <v>4.2538200000000002</v>
      </c>
      <c r="R62" s="225">
        <f>'Table S3a'!Q64*'Table S11a'!R$3</f>
        <v>0.58247099999999996</v>
      </c>
      <c r="S62" s="225">
        <f>'Table S3a'!R64*'Table S11a'!S$3</f>
        <v>3.6210660000000003</v>
      </c>
      <c r="T62" s="225">
        <f>'Table S3a'!S64*'Table S11a'!T$3</f>
        <v>0.54580799999999996</v>
      </c>
      <c r="U62" s="225">
        <f>'Table S3a'!T64*'Table S11a'!U$3</f>
        <v>57.780450000000002</v>
      </c>
      <c r="V62" s="225">
        <f>'Table S3a'!U64*'Table S11a'!V$3</f>
        <v>7.5156200000000011</v>
      </c>
      <c r="W62" s="225">
        <f t="shared" si="0"/>
        <v>67.023362000000006</v>
      </c>
      <c r="X62" s="225">
        <f t="shared" si="1"/>
        <v>346.429711</v>
      </c>
      <c r="Y62"/>
      <c r="Z62"/>
    </row>
    <row r="63" spans="1:26">
      <c r="A63" s="89">
        <v>58</v>
      </c>
      <c r="B63" s="87" t="s">
        <v>240</v>
      </c>
      <c r="C63" s="120" t="s">
        <v>553</v>
      </c>
      <c r="D63" s="89" t="s">
        <v>218</v>
      </c>
      <c r="E63" s="120" t="s">
        <v>995</v>
      </c>
      <c r="F63" s="120" t="s">
        <v>237</v>
      </c>
      <c r="G63" s="225">
        <f>'Table S3a'!F65*'Table S11a'!G$3</f>
        <v>24.276959999999999</v>
      </c>
      <c r="H63" s="225">
        <f>'Table S3a'!G65*'Table S11a'!H$3</f>
        <v>50.600160000000002</v>
      </c>
      <c r="I63" s="225">
        <f>'Table S3a'!H65*'Table S11a'!I$3</f>
        <v>6.0409999999999995</v>
      </c>
      <c r="J63" s="225">
        <f>'Table S3a'!I65*'Table S11a'!J$3</f>
        <v>21.811680000000003</v>
      </c>
      <c r="K63" s="225">
        <f>'Table S3a'!J65*'Table S11a'!K$3</f>
        <v>4.2905199999999999</v>
      </c>
      <c r="L63" s="225">
        <f>'Table S3a'!K65*'Table S11a'!L$3</f>
        <v>0.85684599999999989</v>
      </c>
      <c r="M63" s="225">
        <f>'Table S3a'!L65*'Table S11a'!M$3</f>
        <v>3.4578000000000002</v>
      </c>
      <c r="N63" s="225">
        <f>'Table S3a'!M65*'Table S11a'!N$3</f>
        <v>0.52928999999999993</v>
      </c>
      <c r="O63" s="225">
        <f>'Table S3a'!N65*'Table S11a'!O$3</f>
        <v>2.9840200000000001</v>
      </c>
      <c r="P63" s="225">
        <f>'Table S3a'!O65*'Table S11a'!P$3</f>
        <v>0.58420499999999997</v>
      </c>
      <c r="Q63" s="225">
        <f>'Table S3a'!P65*'Table S11a'!Q$3</f>
        <v>1.7609900000000001</v>
      </c>
      <c r="R63" s="225">
        <f>'Table S3a'!Q65*'Table S11a'!R$3</f>
        <v>0.27410399999999996</v>
      </c>
      <c r="S63" s="225">
        <f>'Table S3a'!R65*'Table S11a'!S$3</f>
        <v>1.8446940000000003</v>
      </c>
      <c r="T63" s="225">
        <f>'Table S3a'!S65*'Table S11a'!T$3</f>
        <v>0.27290399999999998</v>
      </c>
      <c r="U63" s="225">
        <f>'Table S3a'!T65*'Table S11a'!U$3</f>
        <v>16.381710000000002</v>
      </c>
      <c r="V63" s="225">
        <f>'Table S3a'!U65*'Table S11a'!V$3</f>
        <v>8.1291399999999996</v>
      </c>
      <c r="W63" s="225">
        <f t="shared" si="0"/>
        <v>31.365990000000004</v>
      </c>
      <c r="X63" s="225">
        <f t="shared" si="1"/>
        <v>135.96688300000002</v>
      </c>
      <c r="Y63"/>
      <c r="Z63"/>
    </row>
    <row r="64" spans="1:26">
      <c r="A64" s="89">
        <v>59</v>
      </c>
      <c r="B64" s="87" t="s">
        <v>80</v>
      </c>
      <c r="C64" s="120" t="s">
        <v>211</v>
      </c>
      <c r="D64" s="89" t="s">
        <v>218</v>
      </c>
      <c r="E64" s="120" t="s">
        <v>995</v>
      </c>
      <c r="F64" s="120" t="s">
        <v>237</v>
      </c>
      <c r="G64" s="225">
        <f>'Table S3a'!F66*'Table S11a'!G$3</f>
        <v>112.35424</v>
      </c>
      <c r="H64" s="225">
        <f>'Table S3a'!G66*'Table S11a'!H$3</f>
        <v>331.47789999999998</v>
      </c>
      <c r="I64" s="225">
        <f>'Table S3a'!H66*'Table S11a'!I$3</f>
        <v>44.220120000000001</v>
      </c>
      <c r="J64" s="225">
        <f>'Table S3a'!I66*'Table S11a'!J$3</f>
        <v>171.46080000000001</v>
      </c>
      <c r="K64" s="225">
        <f>'Table S3a'!J66*'Table S11a'!K$3</f>
        <v>38.962560000000003</v>
      </c>
      <c r="L64" s="225">
        <f>'Table S3a'!K66*'Table S11a'!L$3</f>
        <v>6.4610819999999993</v>
      </c>
      <c r="M64" s="225">
        <f>'Table S3a'!L66*'Table S11a'!M$3</f>
        <v>29.62182</v>
      </c>
      <c r="N64" s="225">
        <f>'Table S3a'!M66*'Table S11a'!N$3</f>
        <v>4.6459900000000003</v>
      </c>
      <c r="O64" s="225">
        <f>'Table S3a'!N66*'Table S11a'!O$3</f>
        <v>24.790320000000001</v>
      </c>
      <c r="P64" s="225">
        <f>'Table S3a'!O66*'Table S11a'!P$3</f>
        <v>4.5705450000000001</v>
      </c>
      <c r="Q64" s="225">
        <f>'Table S3a'!P66*'Table S11a'!Q$3</f>
        <v>13.378949999999998</v>
      </c>
      <c r="R64" s="225">
        <f>'Table S3a'!Q66*'Table S11a'!R$3</f>
        <v>1.9644119999999998</v>
      </c>
      <c r="S64" s="225">
        <f>'Table S3a'!R66*'Table S11a'!S$3</f>
        <v>13.778270000000001</v>
      </c>
      <c r="T64" s="225">
        <f>'Table S3a'!S66*'Table S11a'!T$3</f>
        <v>1.9671829999999999</v>
      </c>
      <c r="U64" s="225">
        <f>'Table S3a'!T66*'Table S11a'!U$3</f>
        <v>99.433170000000004</v>
      </c>
      <c r="V64" s="225">
        <f>'Table S3a'!U66*'Table S11a'!V$3</f>
        <v>25.307700000000001</v>
      </c>
      <c r="W64" s="225">
        <f t="shared" si="0"/>
        <v>245.11723000000003</v>
      </c>
      <c r="X64" s="225">
        <f t="shared" si="1"/>
        <v>899.0873620000001</v>
      </c>
      <c r="Y64"/>
      <c r="Z64"/>
    </row>
    <row r="65" spans="1:26">
      <c r="A65" s="89">
        <v>60</v>
      </c>
      <c r="B65" s="87" t="s">
        <v>82</v>
      </c>
      <c r="C65" s="120" t="s">
        <v>211</v>
      </c>
      <c r="D65" s="89" t="s">
        <v>218</v>
      </c>
      <c r="E65" s="120" t="s">
        <v>995</v>
      </c>
      <c r="F65" s="120" t="s">
        <v>237</v>
      </c>
      <c r="G65" s="225">
        <f>'Table S3a'!F67*'Table S11a'!G$3</f>
        <v>376.46880000000004</v>
      </c>
      <c r="H65" s="225">
        <f>'Table S3a'!G67*'Table S11a'!H$3</f>
        <v>1241.578</v>
      </c>
      <c r="I65" s="225">
        <f>'Table S3a'!H67*'Table S11a'!I$3</f>
        <v>170.3562</v>
      </c>
      <c r="J65" s="225">
        <f>'Table S3a'!I67*'Table S11a'!J$3</f>
        <v>661.3488000000001</v>
      </c>
      <c r="K65" s="225">
        <f>'Table S3a'!J67*'Table S11a'!K$3</f>
        <v>151.9076</v>
      </c>
      <c r="L65" s="225">
        <f>'Table S3a'!K67*'Table S11a'!L$3</f>
        <v>25.126429999999999</v>
      </c>
      <c r="M65" s="225">
        <f>'Table S3a'!L67*'Table S11a'!M$3</f>
        <v>117.5652</v>
      </c>
      <c r="N65" s="225">
        <f>'Table S3a'!M67*'Table S11a'!N$3</f>
        <v>18.583960000000001</v>
      </c>
      <c r="O65" s="225">
        <f>'Table S3a'!N67*'Table S11a'!O$3</f>
        <v>99.390819999999991</v>
      </c>
      <c r="P65" s="225">
        <f>'Table S3a'!O67*'Table S11a'!P$3</f>
        <v>17.984349999999999</v>
      </c>
      <c r="Q65" s="225">
        <f>'Table S3a'!P67*'Table S11a'!Q$3</f>
        <v>52.257950000000001</v>
      </c>
      <c r="R65" s="225">
        <f>'Table S3a'!Q67*'Table S11a'!R$3</f>
        <v>7.5150179999999995</v>
      </c>
      <c r="S65" s="225">
        <f>'Table S3a'!R67*'Table S11a'!S$3</f>
        <v>51.469240000000006</v>
      </c>
      <c r="T65" s="225">
        <f>'Table S3a'!S67*'Table S11a'!T$3</f>
        <v>7.4934889999999994</v>
      </c>
      <c r="U65" s="225">
        <f>'Table S3a'!T67*'Table S11a'!U$3</f>
        <v>375.8904</v>
      </c>
      <c r="V65" s="225">
        <f>'Table S3a'!U67*'Table S11a'!V$3</f>
        <v>36.0443</v>
      </c>
      <c r="W65" s="225">
        <f t="shared" si="0"/>
        <v>949.67978000000016</v>
      </c>
      <c r="X65" s="225">
        <f t="shared" si="1"/>
        <v>3374.9362570000003</v>
      </c>
      <c r="Y65"/>
      <c r="Z65"/>
    </row>
    <row r="66" spans="1:26">
      <c r="A66" s="89">
        <v>61</v>
      </c>
      <c r="B66" s="87" t="s">
        <v>84</v>
      </c>
      <c r="C66" s="120" t="s">
        <v>211</v>
      </c>
      <c r="D66" s="89" t="s">
        <v>218</v>
      </c>
      <c r="E66" s="120" t="s">
        <v>995</v>
      </c>
      <c r="F66" s="120" t="s">
        <v>237</v>
      </c>
      <c r="G66" s="225">
        <f>'Table S3a'!F68*'Table S11a'!G$3</f>
        <v>243.94240000000002</v>
      </c>
      <c r="H66" s="225">
        <f>'Table S3a'!G68*'Table S11a'!H$3</f>
        <v>775.40060000000005</v>
      </c>
      <c r="I66" s="225">
        <f>'Table S3a'!H68*'Table S11a'!I$3</f>
        <v>104.26765999999999</v>
      </c>
      <c r="J66" s="225">
        <f>'Table S3a'!I68*'Table S11a'!J$3</f>
        <v>409.40640000000002</v>
      </c>
      <c r="K66" s="225">
        <f>'Table S3a'!J68*'Table S11a'!K$3</f>
        <v>92.883959999999988</v>
      </c>
      <c r="L66" s="225">
        <f>'Table S3a'!K68*'Table S11a'!L$3</f>
        <v>15.0527</v>
      </c>
      <c r="M66" s="225">
        <f>'Table S3a'!L68*'Table S11a'!M$3</f>
        <v>68.349180000000004</v>
      </c>
      <c r="N66" s="225">
        <f>'Table S3a'!M68*'Table S11a'!N$3</f>
        <v>10.503466</v>
      </c>
      <c r="O66" s="225">
        <f>'Table S3a'!N68*'Table S11a'!O$3</f>
        <v>55.433909999999997</v>
      </c>
      <c r="P66" s="225">
        <f>'Table S3a'!O68*'Table S11a'!P$3</f>
        <v>10.080400000000001</v>
      </c>
      <c r="Q66" s="225">
        <f>'Table S3a'!P68*'Table S11a'!Q$3</f>
        <v>29.044899999999998</v>
      </c>
      <c r="R66" s="225">
        <f>'Table S3a'!Q68*'Table S11a'!R$3</f>
        <v>4.1686649999999998</v>
      </c>
      <c r="S66" s="225">
        <f>'Table S3a'!R68*'Table S11a'!S$3</f>
        <v>28.125890000000002</v>
      </c>
      <c r="T66" s="225">
        <f>'Table S3a'!S68*'Table S11a'!T$3</f>
        <v>4.0025919999999999</v>
      </c>
      <c r="U66" s="225">
        <f>'Table S3a'!T68*'Table S11a'!U$3</f>
        <v>210.80340000000001</v>
      </c>
      <c r="V66" s="225">
        <f>'Table S3a'!U68*'Table S11a'!V$3</f>
        <v>19.019120000000001</v>
      </c>
      <c r="W66" s="225">
        <f t="shared" si="0"/>
        <v>579.61143600000003</v>
      </c>
      <c r="X66" s="225">
        <f t="shared" si="1"/>
        <v>2061.4661230000002</v>
      </c>
      <c r="Y66"/>
      <c r="Z66"/>
    </row>
    <row r="67" spans="1:26">
      <c r="A67" s="89">
        <v>62</v>
      </c>
      <c r="B67" s="87" t="s">
        <v>86</v>
      </c>
      <c r="C67" s="120" t="s">
        <v>552</v>
      </c>
      <c r="D67" s="89" t="s">
        <v>218</v>
      </c>
      <c r="E67" s="120" t="s">
        <v>995</v>
      </c>
      <c r="F67" s="120" t="s">
        <v>237</v>
      </c>
      <c r="G67" s="225">
        <f>'Table S3a'!F69*'Table S11a'!G$3</f>
        <v>39.406080000000003</v>
      </c>
      <c r="H67" s="225">
        <f>'Table S3a'!G69*'Table S11a'!H$3</f>
        <v>79.99978999999999</v>
      </c>
      <c r="I67" s="225">
        <f>'Table S3a'!H69*'Table S11a'!I$3</f>
        <v>9.4239599999999992</v>
      </c>
      <c r="J67" s="225">
        <f>'Table S3a'!I69*'Table S11a'!J$3</f>
        <v>34.525440000000003</v>
      </c>
      <c r="K67" s="225">
        <f>'Table S3a'!J69*'Table S11a'!K$3</f>
        <v>6.4937599999999991</v>
      </c>
      <c r="L67" s="225">
        <f>'Table S3a'!K69*'Table S11a'!L$3</f>
        <v>1.1115839999999999</v>
      </c>
      <c r="M67" s="225">
        <f>'Table S3a'!L69*'Table S11a'!M$3</f>
        <v>5.87826</v>
      </c>
      <c r="N67" s="225">
        <f>'Table S3a'!M69*'Table S11a'!N$3</f>
        <v>0.90567399999999998</v>
      </c>
      <c r="O67" s="225">
        <f>'Table S3a'!N69*'Table S11a'!O$3</f>
        <v>5.16465</v>
      </c>
      <c r="P67" s="225">
        <f>'Table S3a'!O69*'Table S11a'!P$3</f>
        <v>1.05386</v>
      </c>
      <c r="Q67" s="225">
        <f>'Table S3a'!P69*'Table S11a'!Q$3</f>
        <v>3.1903649999999999</v>
      </c>
      <c r="R67" s="225">
        <f>'Table S3a'!Q69*'Table S11a'!R$3</f>
        <v>0.49110299999999996</v>
      </c>
      <c r="S67" s="225">
        <f>'Table S3a'!R69*'Table S11a'!S$3</f>
        <v>3.3022300000000002</v>
      </c>
      <c r="T67" s="225">
        <f>'Table S3a'!S69*'Table S11a'!T$3</f>
        <v>0.51169500000000001</v>
      </c>
      <c r="U67" s="225">
        <f>'Table S3a'!T69*'Table S11a'!U$3</f>
        <v>30.731580000000001</v>
      </c>
      <c r="V67" s="225">
        <f>'Table S3a'!U69*'Table S11a'!V$3</f>
        <v>12.730540000000001</v>
      </c>
      <c r="W67" s="225">
        <f t="shared" si="0"/>
        <v>50.019724000000004</v>
      </c>
      <c r="X67" s="225">
        <f t="shared" si="1"/>
        <v>222.190031</v>
      </c>
      <c r="Y67"/>
      <c r="Z67"/>
    </row>
    <row r="68" spans="1:26">
      <c r="A68" s="89">
        <v>63</v>
      </c>
      <c r="B68" s="87" t="s">
        <v>88</v>
      </c>
      <c r="C68" s="120" t="s">
        <v>211</v>
      </c>
      <c r="D68" s="89" t="s">
        <v>218</v>
      </c>
      <c r="E68" s="120" t="s">
        <v>995</v>
      </c>
      <c r="F68" s="120" t="s">
        <v>237</v>
      </c>
      <c r="G68" s="225">
        <f>'Table S3a'!F70*'Table S11a'!G$3</f>
        <v>88.311840000000004</v>
      </c>
      <c r="H68" s="225">
        <f>'Table S3a'!G70*'Table S11a'!H$3</f>
        <v>269.399</v>
      </c>
      <c r="I68" s="225">
        <f>'Table S3a'!H70*'Table S11a'!I$3</f>
        <v>36.608460000000001</v>
      </c>
      <c r="J68" s="225">
        <f>'Table S3a'!I70*'Table S11a'!J$3</f>
        <v>148.1328</v>
      </c>
      <c r="K68" s="225">
        <f>'Table S3a'!J70*'Table S11a'!K$3</f>
        <v>36.875279999999997</v>
      </c>
      <c r="L68" s="225">
        <f>'Table S3a'!K70*'Table S11a'!L$3</f>
        <v>6.449503</v>
      </c>
      <c r="M68" s="225">
        <f>'Table S3a'!L70*'Table S11a'!M$3</f>
        <v>31.350720000000003</v>
      </c>
      <c r="N68" s="225">
        <f>'Table S3a'!M70*'Table S11a'!N$3</f>
        <v>5.3281859999999996</v>
      </c>
      <c r="O68" s="225">
        <f>'Table S3a'!N70*'Table S11a'!O$3</f>
        <v>30.52882</v>
      </c>
      <c r="P68" s="225">
        <f>'Table S3a'!O70*'Table S11a'!P$3</f>
        <v>5.9107799999999999</v>
      </c>
      <c r="Q68" s="225">
        <f>'Table S3a'!P70*'Table S11a'!Q$3</f>
        <v>17.8386</v>
      </c>
      <c r="R68" s="225">
        <f>'Table S3a'!Q70*'Table S11a'!R$3</f>
        <v>2.7067769999999998</v>
      </c>
      <c r="S68" s="225">
        <f>'Table S3a'!R70*'Table S11a'!S$3</f>
        <v>18.333070000000003</v>
      </c>
      <c r="T68" s="225">
        <f>'Table S3a'!S70*'Table S11a'!T$3</f>
        <v>2.6949270000000003</v>
      </c>
      <c r="U68" s="225">
        <f>'Table S3a'!T70*'Table S11a'!U$3</f>
        <v>139.68899999999999</v>
      </c>
      <c r="V68" s="225">
        <f>'Table S3a'!U70*'Table S11a'!V$3</f>
        <v>6.7487200000000005</v>
      </c>
      <c r="W68" s="225">
        <f t="shared" si="0"/>
        <v>220.598266</v>
      </c>
      <c r="X68" s="225">
        <f t="shared" si="1"/>
        <v>840.15776300000005</v>
      </c>
      <c r="Y68"/>
      <c r="Z68"/>
    </row>
    <row r="69" spans="1:26">
      <c r="A69" s="89">
        <v>64</v>
      </c>
      <c r="B69" s="87" t="s">
        <v>242</v>
      </c>
      <c r="C69" s="120" t="s">
        <v>552</v>
      </c>
      <c r="D69" s="89" t="s">
        <v>218</v>
      </c>
      <c r="E69" s="120" t="s">
        <v>995</v>
      </c>
      <c r="F69" s="120" t="s">
        <v>237</v>
      </c>
      <c r="G69" s="225">
        <f>'Table S3a'!F71*'Table S11a'!G$3</f>
        <v>99.570720000000009</v>
      </c>
      <c r="H69" s="225">
        <f>'Table S3a'!G71*'Table S11a'!H$3</f>
        <v>271.74160000000001</v>
      </c>
      <c r="I69" s="225">
        <f>'Table S3a'!H71*'Table S11a'!I$3</f>
        <v>34.192059999999998</v>
      </c>
      <c r="J69" s="225">
        <f>'Table S3a'!I71*'Table S11a'!J$3</f>
        <v>130.63680000000002</v>
      </c>
      <c r="K69" s="225">
        <f>'Table S3a'!J71*'Table S11a'!K$3</f>
        <v>27.250599999999999</v>
      </c>
      <c r="L69" s="225">
        <f>'Table S3a'!K71*'Table S11a'!L$3</f>
        <v>4.6663370000000004</v>
      </c>
      <c r="M69" s="225">
        <f>'Table S3a'!L71*'Table S11a'!M$3</f>
        <v>26.279280000000004</v>
      </c>
      <c r="N69" s="225">
        <f>'Table S3a'!M71*'Table S11a'!N$3</f>
        <v>4.2343199999999994</v>
      </c>
      <c r="O69" s="225">
        <f>'Table S3a'!N71*'Table S11a'!O$3</f>
        <v>23.527849999999997</v>
      </c>
      <c r="P69" s="225">
        <f>'Table S3a'!O71*'Table S11a'!P$3</f>
        <v>4.662185</v>
      </c>
      <c r="Q69" s="225">
        <f>'Table S3a'!P71*'Table S11a'!Q$3</f>
        <v>13.15025</v>
      </c>
      <c r="R69" s="225">
        <f>'Table S3a'!Q71*'Table S11a'!R$3</f>
        <v>1.7474129999999999</v>
      </c>
      <c r="S69" s="225">
        <f>'Table S3a'!R71*'Table S11a'!S$3</f>
        <v>9.8725290000000001</v>
      </c>
      <c r="T69" s="225">
        <f>'Table S3a'!S71*'Table S11a'!T$3</f>
        <v>1.4213750000000001</v>
      </c>
      <c r="U69" s="225">
        <f>'Table S3a'!T71*'Table S11a'!U$3</f>
        <v>154.92779999999999</v>
      </c>
      <c r="V69" s="225">
        <f>'Table S3a'!U71*'Table S11a'!V$3</f>
        <v>7.6690000000000005</v>
      </c>
      <c r="W69" s="225">
        <f t="shared" si="0"/>
        <v>192.59103000000002</v>
      </c>
      <c r="X69" s="225">
        <f t="shared" si="1"/>
        <v>807.8811189999999</v>
      </c>
      <c r="Y69"/>
      <c r="Z69"/>
    </row>
    <row r="70" spans="1:26">
      <c r="A70" s="89">
        <v>65</v>
      </c>
      <c r="B70" s="87" t="s">
        <v>90</v>
      </c>
      <c r="C70" s="120" t="s">
        <v>211</v>
      </c>
      <c r="D70" s="89" t="s">
        <v>218</v>
      </c>
      <c r="E70" s="120" t="s">
        <v>995</v>
      </c>
      <c r="F70" s="120" t="s">
        <v>237</v>
      </c>
      <c r="G70" s="225">
        <f>'Table S3a'!F72*'Table S11a'!G$3</f>
        <v>62.627520000000004</v>
      </c>
      <c r="H70" s="225">
        <f>'Table S3a'!G72*'Table S11a'!H$3</f>
        <v>151.0977</v>
      </c>
      <c r="I70" s="225">
        <f>'Table S3a'!H72*'Table S11a'!I$3</f>
        <v>16.793980000000001</v>
      </c>
      <c r="J70" s="225">
        <f>'Table S3a'!I72*'Table S11a'!J$3</f>
        <v>59.603040000000007</v>
      </c>
      <c r="K70" s="225">
        <f>'Table S3a'!J72*'Table S11a'!K$3</f>
        <v>9.8566000000000003</v>
      </c>
      <c r="L70" s="225">
        <f>'Table S3a'!K72*'Table S11a'!L$3</f>
        <v>1.4936909999999999</v>
      </c>
      <c r="M70" s="225">
        <f>'Table S3a'!L72*'Table S11a'!M$3</f>
        <v>11.641260000000001</v>
      </c>
      <c r="N70" s="225">
        <f>'Table S3a'!M72*'Table S11a'!N$3</f>
        <v>1.7407759999999999</v>
      </c>
      <c r="O70" s="225">
        <f>'Table S3a'!N72*'Table S11a'!O$3</f>
        <v>9.5259099999999997</v>
      </c>
      <c r="P70" s="225">
        <f>'Table S3a'!O72*'Table S11a'!P$3</f>
        <v>1.9817149999999999</v>
      </c>
      <c r="Q70" s="225">
        <f>'Table S3a'!P72*'Table S11a'!Q$3</f>
        <v>5.6031500000000003</v>
      </c>
      <c r="R70" s="225">
        <f>'Table S3a'!Q72*'Table S11a'!R$3</f>
        <v>0.7081019999999999</v>
      </c>
      <c r="S70" s="225">
        <f>'Table S3a'!R72*'Table S11a'!S$3</f>
        <v>3.8601930000000002</v>
      </c>
      <c r="T70" s="225">
        <f>'Table S3a'!S72*'Table S11a'!T$3</f>
        <v>0.57992100000000002</v>
      </c>
      <c r="U70" s="225">
        <f>'Table S3a'!T72*'Table S11a'!U$3</f>
        <v>87.369119999999995</v>
      </c>
      <c r="V70" s="225">
        <f>'Table S3a'!U72*'Table S11a'!V$3</f>
        <v>4.2946400000000002</v>
      </c>
      <c r="W70" s="225">
        <f t="shared" ref="W70:W122" si="2">SUM(I70:J70,N70:O70)</f>
        <v>87.663706000000005</v>
      </c>
      <c r="X70" s="225">
        <f t="shared" ref="X70:X122" si="3">SUM(G70:U70)</f>
        <v>424.48267800000008</v>
      </c>
      <c r="Y70"/>
      <c r="Z70"/>
    </row>
    <row r="71" spans="1:26">
      <c r="A71" s="89">
        <v>66</v>
      </c>
      <c r="B71" s="87" t="s">
        <v>244</v>
      </c>
      <c r="C71" s="120" t="s">
        <v>552</v>
      </c>
      <c r="D71" s="89" t="s">
        <v>218</v>
      </c>
      <c r="E71" s="120" t="s">
        <v>995</v>
      </c>
      <c r="F71" s="120" t="s">
        <v>237</v>
      </c>
      <c r="G71" s="225">
        <f>'Table S3a'!F73*'Table S11a'!G$3</f>
        <v>56.059840000000001</v>
      </c>
      <c r="H71" s="225">
        <f>'Table S3a'!G73*'Table S11a'!H$3</f>
        <v>146.41249999999999</v>
      </c>
      <c r="I71" s="225">
        <f>'Table S3a'!H73*'Table S11a'!I$3</f>
        <v>16.552339999999997</v>
      </c>
      <c r="J71" s="225">
        <f>'Table S3a'!I73*'Table S11a'!J$3</f>
        <v>57.736800000000002</v>
      </c>
      <c r="K71" s="225">
        <f>'Table S3a'!J73*'Table S11a'!K$3</f>
        <v>9.6246799999999997</v>
      </c>
      <c r="L71" s="225">
        <f>'Table S3a'!K73*'Table S11a'!L$3</f>
        <v>1.4821119999999999</v>
      </c>
      <c r="M71" s="225">
        <f>'Table S3a'!L73*'Table S11a'!M$3</f>
        <v>11.18022</v>
      </c>
      <c r="N71" s="225">
        <f>'Table S3a'!M73*'Table S11a'!N$3</f>
        <v>1.6937279999999999</v>
      </c>
      <c r="O71" s="225">
        <f>'Table S3a'!N73*'Table S11a'!O$3</f>
        <v>9.4111399999999978</v>
      </c>
      <c r="P71" s="225">
        <f>'Table S3a'!O73*'Table S11a'!P$3</f>
        <v>1.9588049999999999</v>
      </c>
      <c r="Q71" s="225">
        <f>'Table S3a'!P73*'Table S11a'!Q$3</f>
        <v>5.5002349999999991</v>
      </c>
      <c r="R71" s="225">
        <f>'Table S3a'!Q73*'Table S11a'!R$3</f>
        <v>0.69668099999999988</v>
      </c>
      <c r="S71" s="225">
        <f>'Table S3a'!R73*'Table S11a'!S$3</f>
        <v>3.8374190000000001</v>
      </c>
      <c r="T71" s="225">
        <f>'Table S3a'!S73*'Table S11a'!T$3</f>
        <v>0.56855</v>
      </c>
      <c r="U71" s="225">
        <f>'Table S3a'!T73*'Table S11a'!U$3</f>
        <v>89.146979999999999</v>
      </c>
      <c r="V71" s="225">
        <f>'Table S3a'!U73*'Table S11a'!V$3</f>
        <v>4.6013999999999999</v>
      </c>
      <c r="W71" s="225">
        <f t="shared" si="2"/>
        <v>85.394007999999999</v>
      </c>
      <c r="X71" s="225">
        <f t="shared" si="3"/>
        <v>411.86203</v>
      </c>
      <c r="Y71"/>
      <c r="Z71"/>
    </row>
    <row r="72" spans="1:26">
      <c r="A72" s="89">
        <v>67</v>
      </c>
      <c r="B72" s="87" t="s">
        <v>92</v>
      </c>
      <c r="C72" s="120" t="s">
        <v>211</v>
      </c>
      <c r="D72" s="89" t="s">
        <v>218</v>
      </c>
      <c r="E72" s="120" t="s">
        <v>995</v>
      </c>
      <c r="F72" s="120" t="s">
        <v>237</v>
      </c>
      <c r="G72" s="225">
        <f>'Table S3a'!F74*'Table S11a'!G$3</f>
        <v>39.171520000000001</v>
      </c>
      <c r="H72" s="225">
        <f>'Table S3a'!G74*'Table S11a'!H$3</f>
        <v>87.144720000000007</v>
      </c>
      <c r="I72" s="225">
        <f>'Table S3a'!H74*'Table S11a'!I$3</f>
        <v>10.02806</v>
      </c>
      <c r="J72" s="225">
        <f>'Table S3a'!I74*'Table S11a'!J$3</f>
        <v>35.575200000000002</v>
      </c>
      <c r="K72" s="225">
        <f>'Table S3a'!J74*'Table S11a'!K$3</f>
        <v>7.4214400000000005</v>
      </c>
      <c r="L72" s="225">
        <f>'Table S3a'!K74*'Table S11a'!L$3</f>
        <v>1.0189519999999999</v>
      </c>
      <c r="M72" s="225">
        <f>'Table S3a'!L74*'Table S11a'!M$3</f>
        <v>7.4919000000000002</v>
      </c>
      <c r="N72" s="225">
        <f>'Table S3a'!M74*'Table S11a'!N$3</f>
        <v>1.29382</v>
      </c>
      <c r="O72" s="225">
        <f>'Table S3a'!N74*'Table S11a'!O$3</f>
        <v>7.91913</v>
      </c>
      <c r="P72" s="225">
        <f>'Table S3a'!O74*'Table S11a'!P$3</f>
        <v>1.6609749999999999</v>
      </c>
      <c r="Q72" s="225">
        <f>'Table S3a'!P74*'Table S11a'!Q$3</f>
        <v>5.1800550000000003</v>
      </c>
      <c r="R72" s="225">
        <f>'Table S3a'!Q74*'Table S11a'!R$3</f>
        <v>0.7994699999999999</v>
      </c>
      <c r="S72" s="225">
        <f>'Table S3a'!R74*'Table S11a'!S$3</f>
        <v>5.4429860000000003</v>
      </c>
      <c r="T72" s="225">
        <f>'Table S3a'!S74*'Table S11a'!T$3</f>
        <v>0.83008300000000002</v>
      </c>
      <c r="U72" s="225">
        <f>'Table S3a'!T74*'Table S11a'!U$3</f>
        <v>56.764530000000008</v>
      </c>
      <c r="V72" s="225">
        <f>'Table S3a'!U74*'Table S11a'!V$3</f>
        <v>7.9757600000000002</v>
      </c>
      <c r="W72" s="225">
        <f t="shared" si="2"/>
        <v>54.816210000000005</v>
      </c>
      <c r="X72" s="225">
        <f t="shared" si="3"/>
        <v>267.742841</v>
      </c>
      <c r="Y72"/>
      <c r="Z72"/>
    </row>
    <row r="73" spans="1:26">
      <c r="A73" s="89">
        <v>68</v>
      </c>
      <c r="B73" s="87" t="s">
        <v>94</v>
      </c>
      <c r="C73" s="120" t="s">
        <v>552</v>
      </c>
      <c r="D73" s="89" t="s">
        <v>218</v>
      </c>
      <c r="E73" s="120" t="s">
        <v>995</v>
      </c>
      <c r="F73" s="120" t="s">
        <v>237</v>
      </c>
      <c r="G73" s="225">
        <f>'Table S3a'!F75*'Table S11a'!G$3</f>
        <v>70.133440000000007</v>
      </c>
      <c r="H73" s="225">
        <f>'Table S3a'!G75*'Table S11a'!H$3</f>
        <v>180.3802</v>
      </c>
      <c r="I73" s="225">
        <f>'Table S3a'!H75*'Table S11a'!I$3</f>
        <v>23.559899999999999</v>
      </c>
      <c r="J73" s="225">
        <f>'Table S3a'!I75*'Table S11a'!J$3</f>
        <v>93.312000000000012</v>
      </c>
      <c r="K73" s="225">
        <f>'Table S3a'!J75*'Table S11a'!K$3</f>
        <v>20.872799999999998</v>
      </c>
      <c r="L73" s="225">
        <f>'Table S3a'!K75*'Table S11a'!L$3</f>
        <v>3.6242269999999999</v>
      </c>
      <c r="M73" s="225">
        <f>'Table S3a'!L75*'Table S11a'!M$3</f>
        <v>18.326340000000002</v>
      </c>
      <c r="N73" s="225">
        <f>'Table S3a'!M75*'Table S11a'!N$3</f>
        <v>2.9640239999999998</v>
      </c>
      <c r="O73" s="225">
        <f>'Table S3a'!N75*'Table S11a'!O$3</f>
        <v>16.526879999999998</v>
      </c>
      <c r="P73" s="225">
        <f>'Table S3a'!O75*'Table S11a'!P$3</f>
        <v>3.2073999999999998</v>
      </c>
      <c r="Q73" s="225">
        <f>'Table S3a'!P75*'Table S11a'!Q$3</f>
        <v>9.4567449999999997</v>
      </c>
      <c r="R73" s="225">
        <f>'Table S3a'!Q75*'Table S11a'!R$3</f>
        <v>1.3933619999999998</v>
      </c>
      <c r="S73" s="225">
        <f>'Table S3a'!R75*'Table S11a'!S$3</f>
        <v>8.8704730000000005</v>
      </c>
      <c r="T73" s="225">
        <f>'Table S3a'!S75*'Table S11a'!T$3</f>
        <v>1.3076649999999999</v>
      </c>
      <c r="U73" s="225">
        <f>'Table S3a'!T75*'Table S11a'!U$3</f>
        <v>85.337280000000007</v>
      </c>
      <c r="V73" s="225">
        <f>'Table S3a'!U75*'Table S11a'!V$3</f>
        <v>5.0615399999999999</v>
      </c>
      <c r="W73" s="225">
        <f t="shared" si="2"/>
        <v>136.36280400000001</v>
      </c>
      <c r="X73" s="225">
        <f t="shared" si="3"/>
        <v>539.27273600000001</v>
      </c>
      <c r="Y73"/>
      <c r="Z73"/>
    </row>
    <row r="74" spans="1:26">
      <c r="A74" s="89">
        <v>69</v>
      </c>
      <c r="B74" s="87" t="s">
        <v>105</v>
      </c>
      <c r="C74" s="120" t="s">
        <v>211</v>
      </c>
      <c r="D74" s="89" t="s">
        <v>218</v>
      </c>
      <c r="E74" s="120" t="s">
        <v>996</v>
      </c>
      <c r="F74" s="120" t="s">
        <v>438</v>
      </c>
      <c r="G74" s="225">
        <f>'Table S3a'!F76*'Table S11a'!G$3</f>
        <v>18.061120000000003</v>
      </c>
      <c r="H74" s="225">
        <f>'Table S3a'!G76*'Table S11a'!H$3</f>
        <v>38.652900000000002</v>
      </c>
      <c r="I74" s="225">
        <f>'Table S3a'!H76*'Table S11a'!I$3</f>
        <v>4.953619999999999</v>
      </c>
      <c r="J74" s="225">
        <f>'Table S3a'!I76*'Table S11a'!J$3</f>
        <v>18.779040000000002</v>
      </c>
      <c r="K74" s="225">
        <f>'Table S3a'!J76*'Table S11a'!K$3</f>
        <v>4.5224399999999996</v>
      </c>
      <c r="L74" s="225">
        <f>'Table S3a'!K76*'Table S11a'!L$3</f>
        <v>0.79895099999999986</v>
      </c>
      <c r="M74" s="225">
        <f>'Table S3a'!L76*'Table S11a'!M$3</f>
        <v>4.9561799999999998</v>
      </c>
      <c r="N74" s="225">
        <f>'Table S3a'!M76*'Table S11a'!N$3</f>
        <v>0.95272199999999996</v>
      </c>
      <c r="O74" s="225">
        <f>'Table S3a'!N76*'Table S11a'!O$3</f>
        <v>6.3123499999999995</v>
      </c>
      <c r="P74" s="225">
        <f>'Table S3a'!O76*'Table S11a'!P$3</f>
        <v>1.3860549999999998</v>
      </c>
      <c r="Q74" s="225">
        <f>'Table S3a'!P76*'Table S11a'!Q$3</f>
        <v>4.4024749999999999</v>
      </c>
      <c r="R74" s="225">
        <f>'Table S3a'!Q76*'Table S11a'!R$3</f>
        <v>0.66241799999999984</v>
      </c>
      <c r="S74" s="225">
        <f>'Table S3a'!R76*'Table S11a'!S$3</f>
        <v>4.3839950000000005</v>
      </c>
      <c r="T74" s="225">
        <f>'Table S3a'!S76*'Table S11a'!T$3</f>
        <v>0.67088899999999996</v>
      </c>
      <c r="U74" s="225">
        <f>'Table S3a'!T76*'Table S11a'!U$3</f>
        <v>47.494259999999997</v>
      </c>
      <c r="V74" s="225">
        <f>'Table S3a'!U76*'Table S11a'!V$3</f>
        <v>13.0373</v>
      </c>
      <c r="W74" s="225">
        <f t="shared" si="2"/>
        <v>30.997732000000003</v>
      </c>
      <c r="X74" s="225">
        <f t="shared" si="3"/>
        <v>156.98941500000001</v>
      </c>
      <c r="Y74"/>
      <c r="Z74"/>
    </row>
    <row r="75" spans="1:26">
      <c r="A75" s="89">
        <v>70</v>
      </c>
      <c r="B75" s="87" t="s">
        <v>107</v>
      </c>
      <c r="C75" s="120" t="s">
        <v>211</v>
      </c>
      <c r="D75" s="89" t="s">
        <v>218</v>
      </c>
      <c r="E75" s="120" t="s">
        <v>996</v>
      </c>
      <c r="F75" s="120" t="s">
        <v>438</v>
      </c>
      <c r="G75" s="225">
        <f>'Table S3a'!F77*'Table S11a'!G$3</f>
        <v>13.487200000000001</v>
      </c>
      <c r="H75" s="225">
        <f>'Table S3a'!G77*'Table S11a'!H$3</f>
        <v>28.462590000000002</v>
      </c>
      <c r="I75" s="225">
        <f>'Table S3a'!H77*'Table S11a'!I$3</f>
        <v>3.6246</v>
      </c>
      <c r="J75" s="225">
        <f>'Table S3a'!I77*'Table S11a'!J$3</f>
        <v>14.580000000000002</v>
      </c>
      <c r="K75" s="225">
        <f>'Table S3a'!J77*'Table S11a'!K$3</f>
        <v>3.8266799999999996</v>
      </c>
      <c r="L75" s="225">
        <f>'Table S3a'!K77*'Table S11a'!L$3</f>
        <v>0.6715819999999999</v>
      </c>
      <c r="M75" s="225">
        <f>'Table S3a'!L77*'Table S11a'!M$3</f>
        <v>4.2646200000000007</v>
      </c>
      <c r="N75" s="225">
        <f>'Table S3a'!M77*'Table S11a'!N$3</f>
        <v>0.82333999999999985</v>
      </c>
      <c r="O75" s="225">
        <f>'Table S3a'!N77*'Table S11a'!O$3</f>
        <v>5.2794199999999991</v>
      </c>
      <c r="P75" s="225">
        <f>'Table S3a'!O77*'Table S11a'!P$3</f>
        <v>1.111135</v>
      </c>
      <c r="Q75" s="225">
        <f>'Table S3a'!P77*'Table S11a'!Q$3</f>
        <v>3.3504550000000002</v>
      </c>
      <c r="R75" s="225">
        <f>'Table S3a'!Q77*'Table S11a'!R$3</f>
        <v>0.49110299999999996</v>
      </c>
      <c r="S75" s="225">
        <f>'Table S3a'!R77*'Table S11a'!S$3</f>
        <v>3.1541990000000002</v>
      </c>
      <c r="T75" s="225">
        <f>'Table S3a'!S77*'Table S11a'!T$3</f>
        <v>0.46621099999999999</v>
      </c>
      <c r="U75" s="225">
        <f>'Table S3a'!T77*'Table S11a'!U$3</f>
        <v>36.446129999999997</v>
      </c>
      <c r="V75" s="225">
        <f>'Table S3a'!U77*'Table S11a'!V$3</f>
        <v>13.344059999999999</v>
      </c>
      <c r="W75" s="225">
        <f t="shared" si="2"/>
        <v>24.307359999999999</v>
      </c>
      <c r="X75" s="225">
        <f t="shared" si="3"/>
        <v>120.039265</v>
      </c>
      <c r="Y75"/>
      <c r="Z75"/>
    </row>
    <row r="76" spans="1:26">
      <c r="A76" s="89">
        <v>71</v>
      </c>
      <c r="B76" s="87" t="s">
        <v>109</v>
      </c>
      <c r="C76" s="120" t="s">
        <v>211</v>
      </c>
      <c r="D76" s="89" t="s">
        <v>218</v>
      </c>
      <c r="E76" s="120" t="s">
        <v>996</v>
      </c>
      <c r="F76" s="120" t="s">
        <v>438</v>
      </c>
      <c r="G76" s="225">
        <f>'Table S3a'!F78*'Table S11a'!G$3</f>
        <v>24.042400000000001</v>
      </c>
      <c r="H76" s="225">
        <f>'Table S3a'!G78*'Table S11a'!H$3</f>
        <v>49.311730000000004</v>
      </c>
      <c r="I76" s="225">
        <f>'Table S3a'!H78*'Table S11a'!I$3</f>
        <v>5.9201800000000002</v>
      </c>
      <c r="J76" s="225">
        <f>'Table S3a'!I78*'Table S11a'!J$3</f>
        <v>21.695040000000002</v>
      </c>
      <c r="K76" s="225">
        <f>'Table S3a'!J78*'Table S11a'!K$3</f>
        <v>4.6383999999999999</v>
      </c>
      <c r="L76" s="225">
        <f>'Table S3a'!K78*'Table S11a'!L$3</f>
        <v>0.77579299999999995</v>
      </c>
      <c r="M76" s="225">
        <f>'Table S3a'!L78*'Table S11a'!M$3</f>
        <v>4.2646200000000007</v>
      </c>
      <c r="N76" s="225">
        <f>'Table S3a'!M78*'Table S11a'!N$3</f>
        <v>0.7057199999999999</v>
      </c>
      <c r="O76" s="225">
        <f>'Table S3a'!N78*'Table S11a'!O$3</f>
        <v>3.9021799999999995</v>
      </c>
      <c r="P76" s="225">
        <f>'Table S3a'!O78*'Table S11a'!P$3</f>
        <v>0.74457499999999999</v>
      </c>
      <c r="Q76" s="225">
        <f>'Table S3a'!P78*'Table S11a'!Q$3</f>
        <v>2.1269100000000001</v>
      </c>
      <c r="R76" s="225">
        <f>'Table S3a'!Q78*'Table S11a'!R$3</f>
        <v>0.29694599999999999</v>
      </c>
      <c r="S76" s="225">
        <f>'Table S3a'!R78*'Table S11a'!S$3</f>
        <v>1.8788549999999999</v>
      </c>
      <c r="T76" s="225">
        <f>'Table S3a'!S78*'Table S11a'!T$3</f>
        <v>0.27290399999999998</v>
      </c>
      <c r="U76" s="225">
        <f>'Table S3a'!T78*'Table S11a'!U$3</f>
        <v>22.22325</v>
      </c>
      <c r="V76" s="225">
        <f>'Table S3a'!U78*'Table S11a'!V$3</f>
        <v>9.5095600000000005</v>
      </c>
      <c r="W76" s="225">
        <f t="shared" si="2"/>
        <v>32.223120000000002</v>
      </c>
      <c r="X76" s="225">
        <f t="shared" si="3"/>
        <v>142.79950300000002</v>
      </c>
      <c r="Y76"/>
      <c r="Z76"/>
    </row>
    <row r="77" spans="1:26">
      <c r="A77" s="89">
        <v>72</v>
      </c>
      <c r="B77" s="87" t="s">
        <v>111</v>
      </c>
      <c r="C77" s="120" t="s">
        <v>211</v>
      </c>
      <c r="D77" s="89" t="s">
        <v>218</v>
      </c>
      <c r="E77" s="120" t="s">
        <v>996</v>
      </c>
      <c r="F77" s="120" t="s">
        <v>438</v>
      </c>
      <c r="G77" s="225">
        <f>'Table S3a'!F79*'Table S11a'!G$3</f>
        <v>13.839040000000002</v>
      </c>
      <c r="H77" s="225">
        <f>'Table S3a'!G79*'Table S11a'!H$3</f>
        <v>28.579719999999998</v>
      </c>
      <c r="I77" s="225">
        <f>'Table S3a'!H79*'Table S11a'!I$3</f>
        <v>3.7454199999999997</v>
      </c>
      <c r="J77" s="225">
        <f>'Table S3a'!I79*'Table S11a'!J$3</f>
        <v>14.69664</v>
      </c>
      <c r="K77" s="225">
        <f>'Table S3a'!J79*'Table S11a'!K$3</f>
        <v>3.7107200000000002</v>
      </c>
      <c r="L77" s="225">
        <f>'Table S3a'!K79*'Table S11a'!L$3</f>
        <v>0.6715819999999999</v>
      </c>
      <c r="M77" s="225">
        <f>'Table S3a'!L79*'Table S11a'!M$3</f>
        <v>3.8035800000000002</v>
      </c>
      <c r="N77" s="225">
        <f>'Table S3a'!M79*'Table S11a'!N$3</f>
        <v>0.69395799999999996</v>
      </c>
      <c r="O77" s="225">
        <f>'Table S3a'!N79*'Table S11a'!O$3</f>
        <v>4.2464899999999997</v>
      </c>
      <c r="P77" s="225">
        <f>'Table S3a'!O79*'Table S11a'!P$3</f>
        <v>0.83621499999999993</v>
      </c>
      <c r="Q77" s="225">
        <f>'Table S3a'!P79*'Table S11a'!Q$3</f>
        <v>2.4470900000000002</v>
      </c>
      <c r="R77" s="225">
        <f>'Table S3a'!Q79*'Table S11a'!R$3</f>
        <v>0.35405099999999995</v>
      </c>
      <c r="S77" s="225">
        <f>'Table S3a'!R79*'Table S11a'!S$3</f>
        <v>2.3115609999999998</v>
      </c>
      <c r="T77" s="225">
        <f>'Table S3a'!S79*'Table S11a'!T$3</f>
        <v>0.34112999999999999</v>
      </c>
      <c r="U77" s="225">
        <f>'Table S3a'!T79*'Table S11a'!U$3</f>
        <v>24.636060000000001</v>
      </c>
      <c r="V77" s="225">
        <f>'Table S3a'!U79*'Table S11a'!V$3</f>
        <v>11.96364</v>
      </c>
      <c r="W77" s="225">
        <f t="shared" si="2"/>
        <v>23.382508000000001</v>
      </c>
      <c r="X77" s="225">
        <f t="shared" si="3"/>
        <v>104.91325699999999</v>
      </c>
      <c r="Y77"/>
      <c r="Z77"/>
    </row>
    <row r="78" spans="1:26">
      <c r="A78" s="89">
        <v>73</v>
      </c>
      <c r="B78" s="87" t="s">
        <v>113</v>
      </c>
      <c r="C78" s="120" t="s">
        <v>211</v>
      </c>
      <c r="D78" s="89" t="s">
        <v>218</v>
      </c>
      <c r="E78" s="120" t="s">
        <v>996</v>
      </c>
      <c r="F78" s="120" t="s">
        <v>438</v>
      </c>
      <c r="G78" s="225">
        <f>'Table S3a'!F80*'Table S11a'!G$3</f>
        <v>28.850880000000004</v>
      </c>
      <c r="H78" s="225">
        <f>'Table S3a'!G80*'Table S11a'!H$3</f>
        <v>60.321950000000001</v>
      </c>
      <c r="I78" s="225">
        <f>'Table S3a'!H80*'Table S11a'!I$3</f>
        <v>7.3700199999999993</v>
      </c>
      <c r="J78" s="225">
        <f>'Table S3a'!I80*'Table S11a'!J$3</f>
        <v>28.343520000000002</v>
      </c>
      <c r="K78" s="225">
        <f>'Table S3a'!J80*'Table S11a'!K$3</f>
        <v>6.3777999999999997</v>
      </c>
      <c r="L78" s="225">
        <f>'Table S3a'!K80*'Table S11a'!L$3</f>
        <v>1.0768469999999999</v>
      </c>
      <c r="M78" s="225">
        <f>'Table S3a'!L80*'Table S11a'!M$3</f>
        <v>5.9935200000000002</v>
      </c>
      <c r="N78" s="225">
        <f>'Table S3a'!M80*'Table S11a'!N$3</f>
        <v>1.0232939999999999</v>
      </c>
      <c r="O78" s="225">
        <f>'Table S3a'!N80*'Table S11a'!O$3</f>
        <v>5.9680400000000002</v>
      </c>
      <c r="P78" s="225">
        <f>'Table S3a'!O80*'Table S11a'!P$3</f>
        <v>1.1684099999999999</v>
      </c>
      <c r="Q78" s="225">
        <f>'Table S3a'!P80*'Table S11a'!Q$3</f>
        <v>3.38476</v>
      </c>
      <c r="R78" s="225">
        <f>'Table S3a'!Q80*'Table S11a'!R$3</f>
        <v>0.47968199999999994</v>
      </c>
      <c r="S78" s="225">
        <f>'Table S3a'!R80*'Table S11a'!S$3</f>
        <v>3.1086510000000001</v>
      </c>
      <c r="T78" s="225">
        <f>'Table S3a'!S80*'Table S11a'!T$3</f>
        <v>0.45484000000000002</v>
      </c>
      <c r="U78" s="225">
        <f>'Table S3a'!T80*'Table S11a'!U$3</f>
        <v>34.287300000000002</v>
      </c>
      <c r="V78" s="225">
        <f>'Table S3a'!U80*'Table S11a'!V$3</f>
        <v>12.2704</v>
      </c>
      <c r="W78" s="225">
        <f t="shared" si="2"/>
        <v>42.704874000000004</v>
      </c>
      <c r="X78" s="225">
        <f t="shared" si="3"/>
        <v>188.20951399999996</v>
      </c>
      <c r="Y78"/>
      <c r="Z78"/>
    </row>
    <row r="79" spans="1:26">
      <c r="A79" s="89">
        <v>74</v>
      </c>
      <c r="B79" s="87" t="s">
        <v>115</v>
      </c>
      <c r="C79" s="120" t="s">
        <v>211</v>
      </c>
      <c r="D79" s="89" t="s">
        <v>218</v>
      </c>
      <c r="E79" s="120" t="s">
        <v>996</v>
      </c>
      <c r="F79" s="120" t="s">
        <v>438</v>
      </c>
      <c r="G79" s="225">
        <f>'Table S3a'!F81*'Table S11a'!G$3</f>
        <v>29.78912</v>
      </c>
      <c r="H79" s="225">
        <f>'Table S3a'!G81*'Table S11a'!H$3</f>
        <v>61.493250000000003</v>
      </c>
      <c r="I79" s="225">
        <f>'Table S3a'!H81*'Table S11a'!I$3</f>
        <v>7.6116599999999996</v>
      </c>
      <c r="J79" s="225">
        <f>'Table S3a'!I81*'Table S11a'!J$3</f>
        <v>28.926720000000003</v>
      </c>
      <c r="K79" s="225">
        <f>'Table S3a'!J81*'Table S11a'!K$3</f>
        <v>6.3777999999999997</v>
      </c>
      <c r="L79" s="225">
        <f>'Table S3a'!K81*'Table S11a'!L$3</f>
        <v>0.98421499999999995</v>
      </c>
      <c r="M79" s="225">
        <f>'Table S3a'!L81*'Table S11a'!M$3</f>
        <v>6.2240400000000005</v>
      </c>
      <c r="N79" s="225">
        <f>'Table S3a'!M81*'Table S11a'!N$3</f>
        <v>1.035056</v>
      </c>
      <c r="O79" s="225">
        <f>'Table S3a'!N81*'Table S11a'!O$3</f>
        <v>6.1975800000000003</v>
      </c>
      <c r="P79" s="225">
        <f>'Table S3a'!O81*'Table S11a'!P$3</f>
        <v>1.2485950000000001</v>
      </c>
      <c r="Q79" s="225">
        <f>'Table S3a'!P81*'Table S11a'!Q$3</f>
        <v>3.7392449999999999</v>
      </c>
      <c r="R79" s="225">
        <f>'Table S3a'!Q81*'Table S11a'!R$3</f>
        <v>0.54820799999999992</v>
      </c>
      <c r="S79" s="225">
        <f>'Table S3a'!R81*'Table S11a'!S$3</f>
        <v>3.5869050000000002</v>
      </c>
      <c r="T79" s="225">
        <f>'Table S3a'!S81*'Table S11a'!T$3</f>
        <v>0.53443699999999994</v>
      </c>
      <c r="U79" s="225">
        <f>'Table S3a'!T81*'Table S11a'!U$3</f>
        <v>38.097000000000001</v>
      </c>
      <c r="V79" s="225">
        <f>'Table S3a'!U81*'Table S11a'!V$3</f>
        <v>9.6629400000000008</v>
      </c>
      <c r="W79" s="225">
        <f t="shared" si="2"/>
        <v>43.771016000000003</v>
      </c>
      <c r="X79" s="225">
        <f t="shared" si="3"/>
        <v>196.39383100000001</v>
      </c>
      <c r="Y79"/>
      <c r="Z79"/>
    </row>
    <row r="80" spans="1:26">
      <c r="A80" s="89">
        <v>75</v>
      </c>
      <c r="B80" s="87" t="s">
        <v>117</v>
      </c>
      <c r="C80" s="120" t="s">
        <v>211</v>
      </c>
      <c r="D80" s="89" t="s">
        <v>218</v>
      </c>
      <c r="E80" s="120" t="s">
        <v>996</v>
      </c>
      <c r="F80" s="120" t="s">
        <v>438</v>
      </c>
      <c r="G80" s="225">
        <f>'Table S3a'!F82*'Table S11a'!G$3</f>
        <v>18.412960000000002</v>
      </c>
      <c r="H80" s="225">
        <f>'Table S3a'!G82*'Table S11a'!H$3</f>
        <v>39.824199999999998</v>
      </c>
      <c r="I80" s="225">
        <f>'Table S3a'!H82*'Table S11a'!I$3</f>
        <v>4.8327999999999998</v>
      </c>
      <c r="J80" s="225">
        <f>'Table S3a'!I82*'Table S11a'!J$3</f>
        <v>18.429120000000001</v>
      </c>
      <c r="K80" s="225">
        <f>'Table S3a'!J82*'Table S11a'!K$3</f>
        <v>4.0586000000000002</v>
      </c>
      <c r="L80" s="225">
        <f>'Table S3a'!K82*'Table S11a'!L$3</f>
        <v>0.62526599999999999</v>
      </c>
      <c r="M80" s="225">
        <f>'Table S3a'!L82*'Table S11a'!M$3</f>
        <v>4.0341000000000005</v>
      </c>
      <c r="N80" s="225">
        <f>'Table S3a'!M82*'Table S11a'!N$3</f>
        <v>0.69395799999999996</v>
      </c>
      <c r="O80" s="225">
        <f>'Table S3a'!N82*'Table S11a'!O$3</f>
        <v>4.0169499999999996</v>
      </c>
      <c r="P80" s="225">
        <f>'Table S3a'!O82*'Table S11a'!P$3</f>
        <v>0.82475999999999994</v>
      </c>
      <c r="Q80" s="225">
        <f>'Table S3a'!P82*'Table S11a'!Q$3</f>
        <v>2.4699599999999999</v>
      </c>
      <c r="R80" s="225">
        <f>'Table S3a'!Q82*'Table S11a'!R$3</f>
        <v>0.35405099999999995</v>
      </c>
      <c r="S80" s="225">
        <f>'Table S3a'!R82*'Table S11a'!S$3</f>
        <v>2.2660130000000001</v>
      </c>
      <c r="T80" s="225">
        <f>'Table S3a'!S82*'Table S11a'!T$3</f>
        <v>0.34112999999999999</v>
      </c>
      <c r="U80" s="225">
        <f>'Table S3a'!T82*'Table S11a'!U$3</f>
        <v>28.191780000000001</v>
      </c>
      <c r="V80" s="225">
        <f>'Table S3a'!U82*'Table S11a'!V$3</f>
        <v>5.9818199999999999</v>
      </c>
      <c r="W80" s="225">
        <f t="shared" si="2"/>
        <v>27.972828</v>
      </c>
      <c r="X80" s="225">
        <f t="shared" si="3"/>
        <v>129.37564799999998</v>
      </c>
      <c r="Y80"/>
      <c r="Z80"/>
    </row>
    <row r="81" spans="1:26">
      <c r="A81" s="89">
        <v>76</v>
      </c>
      <c r="B81" s="87" t="s">
        <v>119</v>
      </c>
      <c r="C81" s="120" t="s">
        <v>211</v>
      </c>
      <c r="D81" s="89" t="s">
        <v>218</v>
      </c>
      <c r="E81" s="120" t="s">
        <v>996</v>
      </c>
      <c r="F81" s="120" t="s">
        <v>438</v>
      </c>
      <c r="G81" s="225">
        <f>'Table S3a'!F83*'Table S11a'!G$3</f>
        <v>18.295680000000001</v>
      </c>
      <c r="H81" s="225">
        <f>'Table S3a'!G83*'Table S11a'!H$3</f>
        <v>34.787610000000001</v>
      </c>
      <c r="I81" s="225">
        <f>'Table S3a'!H83*'Table S11a'!I$3</f>
        <v>4.2286999999999999</v>
      </c>
      <c r="J81" s="225">
        <f>'Table S3a'!I83*'Table S11a'!J$3</f>
        <v>16.212960000000002</v>
      </c>
      <c r="K81" s="225">
        <f>'Table S3a'!J83*'Table S11a'!K$3</f>
        <v>3.59476</v>
      </c>
      <c r="L81" s="225">
        <f>'Table S3a'!K83*'Table S11a'!L$3</f>
        <v>0.6600029999999999</v>
      </c>
      <c r="M81" s="225">
        <f>'Table S3a'!L83*'Table S11a'!M$3</f>
        <v>3.8035800000000002</v>
      </c>
      <c r="N81" s="225">
        <f>'Table S3a'!M83*'Table S11a'!N$3</f>
        <v>0.623386</v>
      </c>
      <c r="O81" s="225">
        <f>'Table S3a'!N83*'Table S11a'!O$3</f>
        <v>3.9021799999999995</v>
      </c>
      <c r="P81" s="225">
        <f>'Table S3a'!O83*'Table S11a'!P$3</f>
        <v>0.81330499999999994</v>
      </c>
      <c r="Q81" s="225">
        <f>'Table S3a'!P83*'Table S11a'!Q$3</f>
        <v>2.4470900000000002</v>
      </c>
      <c r="R81" s="225">
        <f>'Table S3a'!Q83*'Table S11a'!R$3</f>
        <v>0.34262999999999993</v>
      </c>
      <c r="S81" s="225">
        <f>'Table S3a'!R83*'Table S11a'!S$3</f>
        <v>2.1749170000000002</v>
      </c>
      <c r="T81" s="225">
        <f>'Table S3a'!S83*'Table S11a'!T$3</f>
        <v>0.32975899999999997</v>
      </c>
      <c r="U81" s="225">
        <f>'Table S3a'!T83*'Table S11a'!U$3</f>
        <v>30.85857</v>
      </c>
      <c r="V81" s="225">
        <f>'Table S3a'!U83*'Table S11a'!V$3</f>
        <v>7.9757600000000002</v>
      </c>
      <c r="W81" s="225">
        <f t="shared" si="2"/>
        <v>24.967226000000004</v>
      </c>
      <c r="X81" s="225">
        <f t="shared" si="3"/>
        <v>123.07513</v>
      </c>
      <c r="Y81"/>
      <c r="Z81"/>
    </row>
    <row r="82" spans="1:26">
      <c r="A82" s="89">
        <v>77</v>
      </c>
      <c r="B82" s="87" t="s">
        <v>248</v>
      </c>
      <c r="C82" s="120" t="s">
        <v>211</v>
      </c>
      <c r="D82" s="89" t="s">
        <v>218</v>
      </c>
      <c r="E82" s="120" t="s">
        <v>996</v>
      </c>
      <c r="F82" s="120" t="s">
        <v>438</v>
      </c>
      <c r="G82" s="225">
        <f>'Table S3a'!F84*'Table S11a'!G$3</f>
        <v>23.807840000000002</v>
      </c>
      <c r="H82" s="225">
        <f>'Table S3a'!G84*'Table S11a'!H$3</f>
        <v>49.311730000000004</v>
      </c>
      <c r="I82" s="225">
        <f>'Table S3a'!H84*'Table S11a'!I$3</f>
        <v>5.9201800000000002</v>
      </c>
      <c r="J82" s="225">
        <f>'Table S3a'!I84*'Table S11a'!J$3</f>
        <v>22.861440000000005</v>
      </c>
      <c r="K82" s="225">
        <f>'Table S3a'!J84*'Table S11a'!K$3</f>
        <v>5.1022400000000001</v>
      </c>
      <c r="L82" s="225">
        <f>'Table S3a'!K84*'Table S11a'!L$3</f>
        <v>0.868425</v>
      </c>
      <c r="M82" s="225">
        <f>'Table S3a'!L84*'Table S11a'!M$3</f>
        <v>4.8409200000000006</v>
      </c>
      <c r="N82" s="225">
        <f>'Table S3a'!M84*'Table S11a'!N$3</f>
        <v>0.82333999999999985</v>
      </c>
      <c r="O82" s="225">
        <f>'Table S3a'!N84*'Table S11a'!O$3</f>
        <v>4.8203399999999998</v>
      </c>
      <c r="P82" s="225">
        <f>'Table S3a'!O84*'Table S11a'!P$3</f>
        <v>0.96221999999999996</v>
      </c>
      <c r="Q82" s="225">
        <f>'Table S3a'!P84*'Table S11a'!Q$3</f>
        <v>2.83588</v>
      </c>
      <c r="R82" s="225">
        <f>'Table S3a'!Q84*'Table S11a'!R$3</f>
        <v>0.41115599999999997</v>
      </c>
      <c r="S82" s="225">
        <f>'Table S3a'!R84*'Table S11a'!S$3</f>
        <v>2.6190099999999998</v>
      </c>
      <c r="T82" s="225">
        <f>'Table S3a'!S84*'Table S11a'!T$3</f>
        <v>0.38661400000000001</v>
      </c>
      <c r="U82" s="225">
        <f>'Table S3a'!T84*'Table S11a'!U$3</f>
        <v>28.953720000000001</v>
      </c>
      <c r="V82" s="225">
        <f>'Table S3a'!U84*'Table S11a'!V$3</f>
        <v>13.0373</v>
      </c>
      <c r="W82" s="225">
        <f t="shared" si="2"/>
        <v>34.4253</v>
      </c>
      <c r="X82" s="225">
        <f t="shared" si="3"/>
        <v>154.52505500000001</v>
      </c>
      <c r="Y82"/>
      <c r="Z82"/>
    </row>
    <row r="83" spans="1:26">
      <c r="A83" s="89">
        <v>78</v>
      </c>
      <c r="B83" s="87" t="s">
        <v>250</v>
      </c>
      <c r="C83" s="120" t="s">
        <v>211</v>
      </c>
      <c r="D83" s="89" t="s">
        <v>218</v>
      </c>
      <c r="E83" s="120" t="s">
        <v>996</v>
      </c>
      <c r="F83" s="120" t="s">
        <v>438</v>
      </c>
      <c r="G83" s="225">
        <f>'Table S3a'!F85*'Table S11a'!G$3</f>
        <v>22.400480000000002</v>
      </c>
      <c r="H83" s="225">
        <f>'Table S3a'!G85*'Table S11a'!H$3</f>
        <v>47.437649999999998</v>
      </c>
      <c r="I83" s="225">
        <f>'Table S3a'!H85*'Table S11a'!I$3</f>
        <v>5.9201800000000002</v>
      </c>
      <c r="J83" s="225">
        <f>'Table S3a'!I85*'Table S11a'!J$3</f>
        <v>22.744800000000001</v>
      </c>
      <c r="K83" s="225">
        <f>'Table S3a'!J85*'Table S11a'!K$3</f>
        <v>5.1022400000000001</v>
      </c>
      <c r="L83" s="225">
        <f>'Table S3a'!K85*'Table S11a'!L$3</f>
        <v>0.77579299999999995</v>
      </c>
      <c r="M83" s="225">
        <f>'Table S3a'!L85*'Table S11a'!M$3</f>
        <v>4.9561799999999998</v>
      </c>
      <c r="N83" s="225">
        <f>'Table S3a'!M85*'Table S11a'!N$3</f>
        <v>0.84686399999999995</v>
      </c>
      <c r="O83" s="225">
        <f>'Table S3a'!N85*'Table S11a'!O$3</f>
        <v>5.0498799999999999</v>
      </c>
      <c r="P83" s="225">
        <f>'Table S3a'!O85*'Table S11a'!P$3</f>
        <v>1.03095</v>
      </c>
      <c r="Q83" s="225">
        <f>'Table S3a'!P85*'Table S11a'!Q$3</f>
        <v>3.0531449999999998</v>
      </c>
      <c r="R83" s="225">
        <f>'Table S3a'!Q85*'Table S11a'!R$3</f>
        <v>0.44541899999999995</v>
      </c>
      <c r="S83" s="225">
        <f>'Table S3a'!R85*'Table S11a'!S$3</f>
        <v>2.9150720000000003</v>
      </c>
      <c r="T83" s="225">
        <f>'Table S3a'!S85*'Table S11a'!T$3</f>
        <v>0.43209799999999998</v>
      </c>
      <c r="U83" s="225">
        <f>'Table S3a'!T85*'Table S11a'!U$3</f>
        <v>30.22362</v>
      </c>
      <c r="V83" s="225">
        <f>'Table S3a'!U85*'Table S11a'!V$3</f>
        <v>9.6629400000000008</v>
      </c>
      <c r="W83" s="225">
        <f t="shared" si="2"/>
        <v>34.561723999999998</v>
      </c>
      <c r="X83" s="225">
        <f t="shared" si="3"/>
        <v>153.334371</v>
      </c>
      <c r="Y83"/>
      <c r="Z83"/>
    </row>
    <row r="84" spans="1:26">
      <c r="A84" s="89">
        <v>79</v>
      </c>
      <c r="B84" s="87" t="s">
        <v>258</v>
      </c>
      <c r="C84" s="120" t="s">
        <v>211</v>
      </c>
      <c r="D84" s="89" t="s">
        <v>218</v>
      </c>
      <c r="E84" s="120" t="s">
        <v>996</v>
      </c>
      <c r="F84" s="120" t="s">
        <v>438</v>
      </c>
      <c r="G84" s="225">
        <f>'Table S3a'!F86*'Table S11a'!G$3</f>
        <v>11.37616</v>
      </c>
      <c r="H84" s="225">
        <f>'Table S3a'!G86*'Table S11a'!H$3</f>
        <v>23.77739</v>
      </c>
      <c r="I84" s="225">
        <f>'Table S3a'!H86*'Table S11a'!I$3</f>
        <v>3.0204999999999997</v>
      </c>
      <c r="J84" s="225">
        <f>'Table S3a'!I86*'Table S11a'!J$3</f>
        <v>11.89728</v>
      </c>
      <c r="K84" s="225">
        <f>'Table S3a'!J86*'Table S11a'!K$3</f>
        <v>2.7830399999999997</v>
      </c>
      <c r="L84" s="225">
        <f>'Table S3a'!K86*'Table S11a'!L$3</f>
        <v>0.48631799999999997</v>
      </c>
      <c r="M84" s="225">
        <f>'Table S3a'!L86*'Table S11a'!M$3</f>
        <v>2.8815</v>
      </c>
      <c r="N84" s="225">
        <f>'Table S3a'!M86*'Table S11a'!N$3</f>
        <v>0.49400399999999994</v>
      </c>
      <c r="O84" s="225">
        <f>'Table S3a'!N86*'Table S11a'!O$3</f>
        <v>2.9840200000000001</v>
      </c>
      <c r="P84" s="225">
        <f>'Table S3a'!O86*'Table S11a'!P$3</f>
        <v>0.60711499999999996</v>
      </c>
      <c r="Q84" s="225">
        <f>'Table S3a'!P86*'Table S11a'!Q$3</f>
        <v>1.7952950000000001</v>
      </c>
      <c r="R84" s="225">
        <f>'Table S3a'!Q86*'Table S11a'!R$3</f>
        <v>0.25126199999999999</v>
      </c>
      <c r="S84" s="225">
        <f>'Table S3a'!R86*'Table S11a'!S$3</f>
        <v>1.5600190000000003</v>
      </c>
      <c r="T84" s="225">
        <f>'Table S3a'!S86*'Table S11a'!T$3</f>
        <v>0.238791</v>
      </c>
      <c r="U84" s="225">
        <f>'Table S3a'!T86*'Table S11a'!U$3</f>
        <v>23.366159999999997</v>
      </c>
      <c r="V84" s="225">
        <f>'Table S3a'!U86*'Table S11a'!V$3</f>
        <v>5.6750600000000002</v>
      </c>
      <c r="W84" s="225">
        <f t="shared" si="2"/>
        <v>18.395804000000002</v>
      </c>
      <c r="X84" s="225">
        <f t="shared" si="3"/>
        <v>87.51885399999999</v>
      </c>
      <c r="Y84"/>
      <c r="Z84"/>
    </row>
    <row r="85" spans="1:26">
      <c r="A85" s="89">
        <v>80</v>
      </c>
      <c r="B85" s="87" t="s">
        <v>276</v>
      </c>
      <c r="C85" s="120" t="s">
        <v>211</v>
      </c>
      <c r="D85" s="89" t="s">
        <v>218</v>
      </c>
      <c r="E85" s="120" t="s">
        <v>996</v>
      </c>
      <c r="F85" s="120" t="s">
        <v>438</v>
      </c>
      <c r="G85" s="225">
        <f>'Table S3a'!F87*'Table S11a'!G$3</f>
        <v>20.172160000000002</v>
      </c>
      <c r="H85" s="225">
        <f>'Table S3a'!G87*'Table S11a'!H$3</f>
        <v>39.004289999999997</v>
      </c>
      <c r="I85" s="225">
        <f>'Table S3a'!H87*'Table S11a'!I$3</f>
        <v>4.8327999999999998</v>
      </c>
      <c r="J85" s="225">
        <f>'Table S3a'!I87*'Table S11a'!J$3</f>
        <v>18.545760000000001</v>
      </c>
      <c r="K85" s="225">
        <f>'Table S3a'!J87*'Table S11a'!K$3</f>
        <v>4.5224399999999996</v>
      </c>
      <c r="L85" s="225">
        <f>'Table S3a'!K87*'Table S11a'!L$3</f>
        <v>0.79895099999999986</v>
      </c>
      <c r="M85" s="225">
        <f>'Table S3a'!L87*'Table S11a'!M$3</f>
        <v>4.6104000000000003</v>
      </c>
      <c r="N85" s="225">
        <f>'Table S3a'!M87*'Table S11a'!N$3</f>
        <v>0.8351019999999999</v>
      </c>
      <c r="O85" s="225">
        <f>'Table S3a'!N87*'Table S11a'!O$3</f>
        <v>5.16465</v>
      </c>
      <c r="P85" s="225">
        <f>'Table S3a'!O87*'Table S11a'!P$3</f>
        <v>0.99658499999999994</v>
      </c>
      <c r="Q85" s="225">
        <f>'Table S3a'!P87*'Table S11a'!Q$3</f>
        <v>2.8816199999999998</v>
      </c>
      <c r="R85" s="225">
        <f>'Table S3a'!Q87*'Table S11a'!R$3</f>
        <v>0.39973499999999995</v>
      </c>
      <c r="S85" s="225">
        <f>'Table S3a'!R87*'Table S11a'!S$3</f>
        <v>2.5962359999999998</v>
      </c>
      <c r="T85" s="225">
        <f>'Table S3a'!S87*'Table S11a'!T$3</f>
        <v>0.38661400000000001</v>
      </c>
      <c r="U85" s="225">
        <f>'Table S3a'!T87*'Table S11a'!U$3</f>
        <v>28.572749999999999</v>
      </c>
      <c r="V85" s="225">
        <f>'Table S3a'!U87*'Table S11a'!V$3</f>
        <v>16.8718</v>
      </c>
      <c r="W85" s="225">
        <f t="shared" si="2"/>
        <v>29.378312000000001</v>
      </c>
      <c r="X85" s="225">
        <f t="shared" si="3"/>
        <v>134.32009300000001</v>
      </c>
      <c r="Y85"/>
      <c r="Z85"/>
    </row>
    <row r="86" spans="1:26">
      <c r="A86" s="89">
        <v>81</v>
      </c>
      <c r="B86" s="87" t="s">
        <v>277</v>
      </c>
      <c r="C86" s="120" t="s">
        <v>211</v>
      </c>
      <c r="D86" s="89" t="s">
        <v>218</v>
      </c>
      <c r="E86" s="120" t="s">
        <v>996</v>
      </c>
      <c r="F86" s="120" t="s">
        <v>438</v>
      </c>
      <c r="G86" s="225">
        <f>'Table S3a'!F88*'Table S11a'!G$3</f>
        <v>17.70928</v>
      </c>
      <c r="H86" s="225">
        <f>'Table S3a'!G88*'Table S11a'!H$3</f>
        <v>36.544559999999997</v>
      </c>
      <c r="I86" s="225">
        <f>'Table S3a'!H88*'Table S11a'!I$3</f>
        <v>4.4703400000000002</v>
      </c>
      <c r="J86" s="225">
        <f>'Table S3a'!I88*'Table S11a'!J$3</f>
        <v>16.212960000000002</v>
      </c>
      <c r="K86" s="225">
        <f>'Table S3a'!J88*'Table S11a'!K$3</f>
        <v>3.4787999999999997</v>
      </c>
      <c r="L86" s="225">
        <f>'Table S3a'!K88*'Table S11a'!L$3</f>
        <v>0.648424</v>
      </c>
      <c r="M86" s="225">
        <f>'Table S3a'!L88*'Table S11a'!M$3</f>
        <v>3.2272799999999999</v>
      </c>
      <c r="N86" s="225">
        <f>'Table S3a'!M88*'Table S11a'!N$3</f>
        <v>0.52928999999999993</v>
      </c>
      <c r="O86" s="225">
        <f>'Table S3a'!N88*'Table S11a'!O$3</f>
        <v>3.0987900000000002</v>
      </c>
      <c r="P86" s="225">
        <f>'Table S3a'!O88*'Table S11a'!P$3</f>
        <v>0.58420499999999997</v>
      </c>
      <c r="Q86" s="225">
        <f>'Table S3a'!P88*'Table S11a'!Q$3</f>
        <v>1.658075</v>
      </c>
      <c r="R86" s="225">
        <f>'Table S3a'!Q88*'Table S11a'!R$3</f>
        <v>0.22841999999999998</v>
      </c>
      <c r="S86" s="225">
        <f>'Table S3a'!R88*'Table S11a'!S$3</f>
        <v>1.4575360000000002</v>
      </c>
      <c r="T86" s="225">
        <f>'Table S3a'!S88*'Table S11a'!T$3</f>
        <v>0.21604899999999999</v>
      </c>
      <c r="U86" s="225">
        <f>'Table S3a'!T88*'Table S11a'!U$3</f>
        <v>16.63569</v>
      </c>
      <c r="V86" s="225">
        <f>'Table S3a'!U88*'Table S11a'!V$3</f>
        <v>8.4359000000000002</v>
      </c>
      <c r="W86" s="225">
        <f t="shared" si="2"/>
        <v>24.311380000000003</v>
      </c>
      <c r="X86" s="225">
        <f t="shared" si="3"/>
        <v>106.699699</v>
      </c>
      <c r="Y86"/>
      <c r="Z86"/>
    </row>
    <row r="87" spans="1:26">
      <c r="A87" s="89">
        <v>82</v>
      </c>
      <c r="B87" s="87" t="s">
        <v>278</v>
      </c>
      <c r="C87" s="120" t="s">
        <v>211</v>
      </c>
      <c r="D87" s="89" t="s">
        <v>218</v>
      </c>
      <c r="E87" s="120" t="s">
        <v>996</v>
      </c>
      <c r="F87" s="120" t="s">
        <v>438</v>
      </c>
      <c r="G87" s="225">
        <f>'Table S3a'!F89*'Table S11a'!G$3</f>
        <v>32.955680000000001</v>
      </c>
      <c r="H87" s="225">
        <f>'Table S3a'!G89*'Table S11a'!H$3</f>
        <v>60.907600000000002</v>
      </c>
      <c r="I87" s="225">
        <f>'Table S3a'!H89*'Table S11a'!I$3</f>
        <v>6.8867399999999996</v>
      </c>
      <c r="J87" s="225">
        <f>'Table S3a'!I89*'Table S11a'!J$3</f>
        <v>23.328000000000003</v>
      </c>
      <c r="K87" s="225">
        <f>'Table S3a'!J89*'Table S11a'!K$3</f>
        <v>4.2905199999999999</v>
      </c>
      <c r="L87" s="225">
        <f>'Table S3a'!K89*'Table S11a'!L$3</f>
        <v>0.83368799999999987</v>
      </c>
      <c r="M87" s="225">
        <f>'Table S3a'!L89*'Table S11a'!M$3</f>
        <v>3.6883200000000005</v>
      </c>
      <c r="N87" s="225">
        <f>'Table S3a'!M89*'Table S11a'!N$3</f>
        <v>0.52928999999999993</v>
      </c>
      <c r="O87" s="225">
        <f>'Table S3a'!N89*'Table S11a'!O$3</f>
        <v>2.6397099999999996</v>
      </c>
      <c r="P87" s="225">
        <f>'Table S3a'!O89*'Table S11a'!P$3</f>
        <v>0.4582</v>
      </c>
      <c r="Q87" s="225">
        <f>'Table S3a'!P89*'Table S11a'!Q$3</f>
        <v>1.23498</v>
      </c>
      <c r="R87" s="225">
        <f>'Table S3a'!Q89*'Table S11a'!R$3</f>
        <v>0.17131499999999997</v>
      </c>
      <c r="S87" s="225">
        <f>'Table S3a'!R89*'Table S11a'!S$3</f>
        <v>1.0134430000000001</v>
      </c>
      <c r="T87" s="225">
        <f>'Table S3a'!S89*'Table S11a'!T$3</f>
        <v>0.14782300000000001</v>
      </c>
      <c r="U87" s="225">
        <f>'Table S3a'!T89*'Table S11a'!U$3</f>
        <v>12.31803</v>
      </c>
      <c r="V87" s="225">
        <f>'Table S3a'!U89*'Table S11a'!V$3</f>
        <v>9.5095600000000005</v>
      </c>
      <c r="W87" s="225">
        <f t="shared" si="2"/>
        <v>33.383740000000003</v>
      </c>
      <c r="X87" s="225">
        <f t="shared" si="3"/>
        <v>151.40333899999999</v>
      </c>
      <c r="Y87"/>
      <c r="Z87"/>
    </row>
    <row r="88" spans="1:26">
      <c r="A88" s="89">
        <v>83</v>
      </c>
      <c r="B88" s="87" t="s">
        <v>279</v>
      </c>
      <c r="C88" s="120" t="s">
        <v>211</v>
      </c>
      <c r="D88" s="89" t="s">
        <v>218</v>
      </c>
      <c r="E88" s="120" t="s">
        <v>996</v>
      </c>
      <c r="F88" s="120" t="s">
        <v>438</v>
      </c>
      <c r="G88" s="225">
        <f>'Table S3a'!F90*'Table S11a'!G$3</f>
        <v>35.066720000000004</v>
      </c>
      <c r="H88" s="225">
        <f>'Table S3a'!G90*'Table S11a'!H$3</f>
        <v>69.809480000000008</v>
      </c>
      <c r="I88" s="225">
        <f>'Table S3a'!H90*'Table S11a'!I$3</f>
        <v>8.57822</v>
      </c>
      <c r="J88" s="225">
        <f>'Table S3a'!I90*'Table S11a'!J$3</f>
        <v>30.909600000000001</v>
      </c>
      <c r="K88" s="225">
        <f>'Table S3a'!J90*'Table S11a'!K$3</f>
        <v>6.6097200000000003</v>
      </c>
      <c r="L88" s="225">
        <f>'Table S3a'!K90*'Table S11a'!L$3</f>
        <v>1.0768469999999999</v>
      </c>
      <c r="M88" s="225">
        <f>'Table S3a'!L90*'Table S11a'!M$3</f>
        <v>6.3393000000000006</v>
      </c>
      <c r="N88" s="225">
        <f>'Table S3a'!M90*'Table S11a'!N$3</f>
        <v>1.046818</v>
      </c>
      <c r="O88" s="225">
        <f>'Table S3a'!N90*'Table S11a'!O$3</f>
        <v>6.4271199999999995</v>
      </c>
      <c r="P88" s="225">
        <f>'Table S3a'!O90*'Table S11a'!P$3</f>
        <v>1.2944149999999999</v>
      </c>
      <c r="Q88" s="225">
        <f>'Table S3a'!P90*'Table S11a'!Q$3</f>
        <v>3.8878999999999997</v>
      </c>
      <c r="R88" s="225">
        <f>'Table S3a'!Q90*'Table S11a'!R$3</f>
        <v>0.57104999999999995</v>
      </c>
      <c r="S88" s="225">
        <f>'Table S3a'!R90*'Table S11a'!S$3</f>
        <v>3.7349359999999998</v>
      </c>
      <c r="T88" s="225">
        <f>'Table S3a'!S90*'Table S11a'!T$3</f>
        <v>0.57992100000000002</v>
      </c>
      <c r="U88" s="225">
        <f>'Table S3a'!T90*'Table S11a'!U$3</f>
        <v>38.604959999999998</v>
      </c>
      <c r="V88" s="225">
        <f>'Table S3a'!U90*'Table S11a'!V$3</f>
        <v>7.3622399999999999</v>
      </c>
      <c r="W88" s="225">
        <f t="shared" si="2"/>
        <v>46.961758000000003</v>
      </c>
      <c r="X88" s="225">
        <f t="shared" si="3"/>
        <v>214.53700700000005</v>
      </c>
      <c r="Y88"/>
      <c r="Z88"/>
    </row>
    <row r="89" spans="1:26">
      <c r="A89" s="89">
        <v>84</v>
      </c>
      <c r="B89" s="87" t="s">
        <v>280</v>
      </c>
      <c r="C89" s="120" t="s">
        <v>211</v>
      </c>
      <c r="D89" s="89" t="s">
        <v>218</v>
      </c>
      <c r="E89" s="120" t="s">
        <v>996</v>
      </c>
      <c r="F89" s="120" t="s">
        <v>438</v>
      </c>
      <c r="G89" s="225">
        <f>'Table S3a'!F91*'Table S11a'!G$3</f>
        <v>35.184000000000005</v>
      </c>
      <c r="H89" s="225">
        <f>'Table S3a'!G91*'Table S11a'!H$3</f>
        <v>70.629390000000001</v>
      </c>
      <c r="I89" s="225">
        <f>'Table S3a'!H91*'Table S11a'!I$3</f>
        <v>8.9406800000000004</v>
      </c>
      <c r="J89" s="225">
        <f>'Table S3a'!I91*'Table S11a'!J$3</f>
        <v>32.542560000000002</v>
      </c>
      <c r="K89" s="225">
        <f>'Table S3a'!J91*'Table S11a'!K$3</f>
        <v>7.1895199999999999</v>
      </c>
      <c r="L89" s="225">
        <f>'Table S3a'!K91*'Table S11a'!L$3</f>
        <v>1.0536889999999999</v>
      </c>
      <c r="M89" s="225">
        <f>'Table S3a'!L91*'Table S11a'!M$3</f>
        <v>6.9156000000000004</v>
      </c>
      <c r="N89" s="225">
        <f>'Table S3a'!M91*'Table S11a'!N$3</f>
        <v>1.187962</v>
      </c>
      <c r="O89" s="225">
        <f>'Table S3a'!N91*'Table S11a'!O$3</f>
        <v>7.3452799999999998</v>
      </c>
      <c r="P89" s="225">
        <f>'Table S3a'!O91*'Table S11a'!P$3</f>
        <v>1.500605</v>
      </c>
      <c r="Q89" s="225">
        <f>'Table S3a'!P91*'Table S11a'!Q$3</f>
        <v>4.654045</v>
      </c>
      <c r="R89" s="225">
        <f>'Table S3a'!Q91*'Table S11a'!R$3</f>
        <v>0.69668099999999988</v>
      </c>
      <c r="S89" s="225">
        <f>'Table S3a'!R91*'Table S11a'!S$3</f>
        <v>4.7711530000000009</v>
      </c>
      <c r="T89" s="225">
        <f>'Table S3a'!S91*'Table S11a'!T$3</f>
        <v>0.75048599999999999</v>
      </c>
      <c r="U89" s="225">
        <f>'Table S3a'!T91*'Table S11a'!U$3</f>
        <v>41.144759999999998</v>
      </c>
      <c r="V89" s="225">
        <f>'Table S3a'!U91*'Table S11a'!V$3</f>
        <v>10.88998</v>
      </c>
      <c r="W89" s="225">
        <f t="shared" si="2"/>
        <v>50.016482000000003</v>
      </c>
      <c r="X89" s="225">
        <f t="shared" si="3"/>
        <v>224.50641099999999</v>
      </c>
      <c r="Y89"/>
      <c r="Z89"/>
    </row>
    <row r="90" spans="1:26">
      <c r="A90" s="89">
        <v>85</v>
      </c>
      <c r="B90" s="87" t="s">
        <v>281</v>
      </c>
      <c r="C90" s="120" t="s">
        <v>211</v>
      </c>
      <c r="D90" s="89" t="s">
        <v>218</v>
      </c>
      <c r="E90" s="120" t="s">
        <v>996</v>
      </c>
      <c r="F90" s="120" t="s">
        <v>438</v>
      </c>
      <c r="G90" s="225">
        <f>'Table S3a'!F92*'Table S11a'!G$3</f>
        <v>30.844640000000002</v>
      </c>
      <c r="H90" s="225">
        <f>'Table S3a'!G92*'Table S11a'!H$3</f>
        <v>61.258989999999997</v>
      </c>
      <c r="I90" s="225">
        <f>'Table S3a'!H92*'Table S11a'!I$3</f>
        <v>7.6116599999999996</v>
      </c>
      <c r="J90" s="225">
        <f>'Table S3a'!I92*'Table S11a'!J$3</f>
        <v>27.760320000000004</v>
      </c>
      <c r="K90" s="225">
        <f>'Table S3a'!J92*'Table S11a'!K$3</f>
        <v>6.0299199999999997</v>
      </c>
      <c r="L90" s="225">
        <f>'Table S3a'!K92*'Table S11a'!L$3</f>
        <v>0.89158300000000001</v>
      </c>
      <c r="M90" s="225">
        <f>'Table S3a'!L92*'Table S11a'!M$3</f>
        <v>6.2240400000000005</v>
      </c>
      <c r="N90" s="225">
        <f>'Table S3a'!M92*'Table S11a'!N$3</f>
        <v>1.093866</v>
      </c>
      <c r="O90" s="225">
        <f>'Table S3a'!N92*'Table S11a'!O$3</f>
        <v>7.0009699999999988</v>
      </c>
      <c r="P90" s="225">
        <f>'Table S3a'!O92*'Table S11a'!P$3</f>
        <v>1.48915</v>
      </c>
      <c r="Q90" s="225">
        <f>'Table S3a'!P92*'Table S11a'!Q$3</f>
        <v>4.6883499999999998</v>
      </c>
      <c r="R90" s="225">
        <f>'Table S3a'!Q92*'Table S11a'!R$3</f>
        <v>0.7081019999999999</v>
      </c>
      <c r="S90" s="225">
        <f>'Table S3a'!R92*'Table S11a'!S$3</f>
        <v>4.8508620000000002</v>
      </c>
      <c r="T90" s="225">
        <f>'Table S3a'!S92*'Table S11a'!T$3</f>
        <v>0.76185700000000001</v>
      </c>
      <c r="U90" s="225">
        <f>'Table S3a'!T92*'Table S11a'!U$3</f>
        <v>41.144759999999998</v>
      </c>
      <c r="V90" s="225">
        <f>'Table S3a'!U92*'Table S11a'!V$3</f>
        <v>11.96364</v>
      </c>
      <c r="W90" s="225">
        <f t="shared" si="2"/>
        <v>43.466815999999994</v>
      </c>
      <c r="X90" s="225">
        <f t="shared" si="3"/>
        <v>202.35906999999997</v>
      </c>
      <c r="Y90"/>
      <c r="Z90"/>
    </row>
    <row r="91" spans="1:26">
      <c r="A91" s="89">
        <v>86</v>
      </c>
      <c r="B91" s="87" t="s">
        <v>246</v>
      </c>
      <c r="C91" s="120" t="s">
        <v>552</v>
      </c>
      <c r="D91" s="89" t="s">
        <v>218</v>
      </c>
      <c r="E91" s="120" t="s">
        <v>996</v>
      </c>
      <c r="F91" s="120" t="s">
        <v>438</v>
      </c>
      <c r="G91" s="225">
        <f>'Table S3a'!F93*'Table S11a'!G$3</f>
        <v>29.202719999999999</v>
      </c>
      <c r="H91" s="225">
        <f>'Table S3a'!G93*'Table S11a'!H$3</f>
        <v>54.231189999999998</v>
      </c>
      <c r="I91" s="225">
        <f>'Table S3a'!H93*'Table S11a'!I$3</f>
        <v>6.0409999999999995</v>
      </c>
      <c r="J91" s="225">
        <f>'Table S3a'!I93*'Table S11a'!J$3</f>
        <v>20.87856</v>
      </c>
      <c r="K91" s="225">
        <f>'Table S3a'!J93*'Table S11a'!K$3</f>
        <v>3.8266799999999996</v>
      </c>
      <c r="L91" s="225">
        <f>'Table S3a'!K93*'Table S11a'!L$3</f>
        <v>0.69473999999999991</v>
      </c>
      <c r="M91" s="225">
        <f>'Table S3a'!L93*'Table S11a'!M$3</f>
        <v>2.9967600000000001</v>
      </c>
      <c r="N91" s="225">
        <f>'Table S3a'!M93*'Table S11a'!N$3</f>
        <v>0.45871799999999996</v>
      </c>
      <c r="O91" s="225">
        <f>'Table S3a'!N93*'Table S11a'!O$3</f>
        <v>2.2953999999999999</v>
      </c>
      <c r="P91" s="225">
        <f>'Table S3a'!O93*'Table S11a'!P$3</f>
        <v>0.40092499999999998</v>
      </c>
      <c r="Q91" s="225">
        <f>'Table S3a'!P93*'Table S11a'!Q$3</f>
        <v>1.1320649999999999</v>
      </c>
      <c r="R91" s="225">
        <f>'Table S3a'!Q93*'Table S11a'!R$3</f>
        <v>0.14847299999999999</v>
      </c>
      <c r="S91" s="225">
        <f>'Table S3a'!R93*'Table S11a'!S$3</f>
        <v>0.97928199999999999</v>
      </c>
      <c r="T91" s="225">
        <f>'Table S3a'!S93*'Table S11a'!T$3</f>
        <v>0.13645199999999999</v>
      </c>
      <c r="U91" s="225">
        <f>'Table S3a'!T93*'Table S11a'!U$3</f>
        <v>11.302110000000001</v>
      </c>
      <c r="V91" s="225">
        <f>'Table S3a'!U93*'Table S11a'!V$3</f>
        <v>9.9696999999999996</v>
      </c>
      <c r="W91" s="225">
        <f t="shared" si="2"/>
        <v>29.673678000000002</v>
      </c>
      <c r="X91" s="225">
        <f t="shared" si="3"/>
        <v>134.72507499999998</v>
      </c>
      <c r="Y91"/>
      <c r="Z91"/>
    </row>
    <row r="92" spans="1:26">
      <c r="A92" s="89">
        <v>87</v>
      </c>
      <c r="B92" s="87" t="s">
        <v>252</v>
      </c>
      <c r="C92" s="120" t="s">
        <v>552</v>
      </c>
      <c r="D92" s="89" t="s">
        <v>218</v>
      </c>
      <c r="E92" s="120" t="s">
        <v>996</v>
      </c>
      <c r="F92" s="120" t="s">
        <v>438</v>
      </c>
      <c r="G92" s="225">
        <f>'Table S3a'!F94*'Table S11a'!G$3</f>
        <v>23.221440000000001</v>
      </c>
      <c r="H92" s="225">
        <f>'Table S3a'!G94*'Table S11a'!H$3</f>
        <v>54.699710000000003</v>
      </c>
      <c r="I92" s="225">
        <f>'Table S3a'!H94*'Table S11a'!I$3</f>
        <v>6.5242800000000001</v>
      </c>
      <c r="J92" s="225">
        <f>'Table S3a'!I94*'Table S11a'!J$3</f>
        <v>23.794560000000001</v>
      </c>
      <c r="K92" s="225">
        <f>'Table S3a'!J94*'Table S11a'!K$3</f>
        <v>4.9862799999999998</v>
      </c>
      <c r="L92" s="225">
        <f>'Table S3a'!K94*'Table S11a'!L$3</f>
        <v>0.6600029999999999</v>
      </c>
      <c r="M92" s="225">
        <f>'Table S3a'!L94*'Table S11a'!M$3</f>
        <v>4.0341000000000005</v>
      </c>
      <c r="N92" s="225">
        <f>'Table S3a'!M94*'Table S11a'!N$3</f>
        <v>0.64690999999999999</v>
      </c>
      <c r="O92" s="225">
        <f>'Table S3a'!N94*'Table S11a'!O$3</f>
        <v>3.3283299999999998</v>
      </c>
      <c r="P92" s="225">
        <f>'Table S3a'!O94*'Table S11a'!P$3</f>
        <v>0.61857000000000006</v>
      </c>
      <c r="Q92" s="225">
        <f>'Table S3a'!P94*'Table S11a'!Q$3</f>
        <v>1.7381199999999999</v>
      </c>
      <c r="R92" s="225">
        <f>'Table S3a'!Q94*'Table S11a'!R$3</f>
        <v>0.25126199999999999</v>
      </c>
      <c r="S92" s="225">
        <f>'Table S3a'!R94*'Table S11a'!S$3</f>
        <v>1.6511150000000001</v>
      </c>
      <c r="T92" s="225">
        <f>'Table S3a'!S94*'Table S11a'!T$3</f>
        <v>0.238791</v>
      </c>
      <c r="U92" s="225">
        <f>'Table S3a'!T94*'Table S11a'!U$3</f>
        <v>15.11181</v>
      </c>
      <c r="V92" s="225">
        <f>'Table S3a'!U94*'Table S11a'!V$3</f>
        <v>9.9696999999999996</v>
      </c>
      <c r="W92" s="225">
        <f t="shared" si="2"/>
        <v>34.294080000000001</v>
      </c>
      <c r="X92" s="225">
        <f t="shared" si="3"/>
        <v>141.50528100000002</v>
      </c>
      <c r="Y92"/>
      <c r="Z92"/>
    </row>
    <row r="93" spans="1:26">
      <c r="A93" s="89">
        <v>88</v>
      </c>
      <c r="B93" s="87" t="s">
        <v>254</v>
      </c>
      <c r="C93" s="120" t="s">
        <v>552</v>
      </c>
      <c r="D93" s="89" t="s">
        <v>218</v>
      </c>
      <c r="E93" s="120" t="s">
        <v>996</v>
      </c>
      <c r="F93" s="120" t="s">
        <v>438</v>
      </c>
      <c r="G93" s="225">
        <f>'Table S3a'!F95*'Table S11a'!G$3</f>
        <v>27.678080000000005</v>
      </c>
      <c r="H93" s="225">
        <f>'Table S3a'!G95*'Table S11a'!H$3</f>
        <v>59.619169999999997</v>
      </c>
      <c r="I93" s="225">
        <f>'Table S3a'!H95*'Table S11a'!I$3</f>
        <v>7.3700199999999993</v>
      </c>
      <c r="J93" s="225">
        <f>'Table S3a'!I95*'Table S11a'!J$3</f>
        <v>26.710560000000001</v>
      </c>
      <c r="K93" s="225">
        <f>'Table S3a'!J95*'Table S11a'!K$3</f>
        <v>5.6820400000000006</v>
      </c>
      <c r="L93" s="225">
        <f>'Table S3a'!K95*'Table S11a'!L$3</f>
        <v>0.71789799999999993</v>
      </c>
      <c r="M93" s="225">
        <f>'Table S3a'!L95*'Table S11a'!M$3</f>
        <v>4.6104000000000003</v>
      </c>
      <c r="N93" s="225">
        <f>'Table S3a'!M95*'Table S11a'!N$3</f>
        <v>0.72924399999999989</v>
      </c>
      <c r="O93" s="225">
        <f>'Table S3a'!N95*'Table S11a'!O$3</f>
        <v>3.9021799999999995</v>
      </c>
      <c r="P93" s="225">
        <f>'Table S3a'!O95*'Table S11a'!P$3</f>
        <v>0.71021000000000001</v>
      </c>
      <c r="Q93" s="225">
        <f>'Table S3a'!P95*'Table S11a'!Q$3</f>
        <v>2.0583</v>
      </c>
      <c r="R93" s="225">
        <f>'Table S3a'!Q95*'Table S11a'!R$3</f>
        <v>0.28552499999999997</v>
      </c>
      <c r="S93" s="225">
        <f>'Table S3a'!R95*'Table S11a'!S$3</f>
        <v>1.8788549999999999</v>
      </c>
      <c r="T93" s="225">
        <f>'Table S3a'!S95*'Table S11a'!T$3</f>
        <v>0.27290399999999998</v>
      </c>
      <c r="U93" s="225">
        <f>'Table S3a'!T95*'Table S11a'!U$3</f>
        <v>18.159570000000002</v>
      </c>
      <c r="V93" s="225">
        <f>'Table S3a'!U95*'Table S11a'!V$3</f>
        <v>11.04336</v>
      </c>
      <c r="W93" s="225">
        <f t="shared" si="2"/>
        <v>38.712004</v>
      </c>
      <c r="X93" s="225">
        <f t="shared" si="3"/>
        <v>160.38495599999999</v>
      </c>
      <c r="Y93"/>
      <c r="Z93"/>
    </row>
    <row r="94" spans="1:26">
      <c r="A94" s="89">
        <v>89</v>
      </c>
      <c r="B94" s="87" t="s">
        <v>256</v>
      </c>
      <c r="C94" s="120" t="s">
        <v>552</v>
      </c>
      <c r="D94" s="89" t="s">
        <v>218</v>
      </c>
      <c r="E94" s="120" t="s">
        <v>996</v>
      </c>
      <c r="F94" s="120" t="s">
        <v>438</v>
      </c>
      <c r="G94" s="225">
        <f>'Table S3a'!F96*'Table S11a'!G$3</f>
        <v>28.147200000000002</v>
      </c>
      <c r="H94" s="225">
        <f>'Table S3a'!G96*'Table S11a'!H$3</f>
        <v>60.556210000000007</v>
      </c>
      <c r="I94" s="225">
        <f>'Table S3a'!H96*'Table S11a'!I$3</f>
        <v>7.1283799999999999</v>
      </c>
      <c r="J94" s="225">
        <f>'Table S3a'!I96*'Table S11a'!J$3</f>
        <v>25.894080000000002</v>
      </c>
      <c r="K94" s="225">
        <f>'Table S3a'!J96*'Table S11a'!K$3</f>
        <v>5.3341599999999998</v>
      </c>
      <c r="L94" s="225">
        <f>'Table S3a'!K96*'Table S11a'!L$3</f>
        <v>0.81052999999999986</v>
      </c>
      <c r="M94" s="225">
        <f>'Table S3a'!L96*'Table S11a'!M$3</f>
        <v>4.6104000000000003</v>
      </c>
      <c r="N94" s="225">
        <f>'Table S3a'!M96*'Table S11a'!N$3</f>
        <v>0.72924399999999989</v>
      </c>
      <c r="O94" s="225">
        <f>'Table S3a'!N96*'Table S11a'!O$3</f>
        <v>4.0169499999999996</v>
      </c>
      <c r="P94" s="225">
        <f>'Table S3a'!O96*'Table S11a'!P$3</f>
        <v>0.77894000000000008</v>
      </c>
      <c r="Q94" s="225">
        <f>'Table S3a'!P96*'Table S11a'!Q$3</f>
        <v>2.3213049999999997</v>
      </c>
      <c r="R94" s="225">
        <f>'Table S3a'!Q96*'Table S11a'!R$3</f>
        <v>0.34262999999999993</v>
      </c>
      <c r="S94" s="225">
        <f>'Table S3a'!R96*'Table S11a'!S$3</f>
        <v>2.2660130000000001</v>
      </c>
      <c r="T94" s="225">
        <f>'Table S3a'!S96*'Table S11a'!T$3</f>
        <v>0.32975899999999997</v>
      </c>
      <c r="U94" s="225">
        <f>'Table S3a'!T96*'Table S11a'!U$3</f>
        <v>20.445390000000003</v>
      </c>
      <c r="V94" s="225">
        <f>'Table S3a'!U96*'Table S11a'!V$3</f>
        <v>9.5095600000000005</v>
      </c>
      <c r="W94" s="225">
        <f t="shared" si="2"/>
        <v>37.768654000000005</v>
      </c>
      <c r="X94" s="225">
        <f t="shared" si="3"/>
        <v>163.71119100000001</v>
      </c>
      <c r="Y94"/>
      <c r="Z94"/>
    </row>
    <row r="95" spans="1:26">
      <c r="A95" s="89">
        <v>90</v>
      </c>
      <c r="B95" s="120">
        <v>124833</v>
      </c>
      <c r="C95" s="120" t="s">
        <v>211</v>
      </c>
      <c r="D95" s="89" t="s">
        <v>218</v>
      </c>
      <c r="E95" s="120" t="s">
        <v>996</v>
      </c>
      <c r="F95" s="120" t="s">
        <v>438</v>
      </c>
      <c r="G95" s="225">
        <f>'Table S3a'!F97*'Table S11a'!G$3</f>
        <v>19.250169583572426</v>
      </c>
      <c r="H95" s="225">
        <f>'Table S3a'!G97*'Table S11a'!H$3</f>
        <v>41.010840710525706</v>
      </c>
      <c r="I95" s="225">
        <f>'Table S3a'!H97*'Table S11a'!I$3</f>
        <v>4.9336186410320391</v>
      </c>
      <c r="J95" s="225">
        <f>'Table S3a'!I97*'Table S11a'!J$3</f>
        <v>17.762659234830089</v>
      </c>
      <c r="K95" s="225">
        <f>'Table S3a'!J97*'Table S11a'!K$3</f>
        <v>3.7330108902360291</v>
      </c>
      <c r="L95" s="225">
        <f>'Table S3a'!K97*'Table S11a'!L$3</f>
        <v>0.64411272772390338</v>
      </c>
      <c r="M95" s="225">
        <f>'Table S3a'!L97*'Table S11a'!M$3</f>
        <v>3.5486752031753057</v>
      </c>
      <c r="N95" s="225">
        <f>'Table S3a'!M97*'Table S11a'!N$3</f>
        <v>0.62102628975522822</v>
      </c>
      <c r="O95" s="225">
        <f>'Table S3a'!N97*'Table S11a'!O$3</f>
        <v>3.5836743378742741</v>
      </c>
      <c r="P95" s="225">
        <f>'Table S3a'!O97*'Table S11a'!P$3</f>
        <v>0.73401984286865629</v>
      </c>
      <c r="Q95" s="225">
        <f>'Table S3a'!P97*'Table S11a'!Q$3</f>
        <v>2.0544321517106727</v>
      </c>
      <c r="R95" s="225">
        <f>'Table S3a'!Q97*'Table S11a'!R$3</f>
        <v>0.31334420685643327</v>
      </c>
      <c r="S95" s="225">
        <f>'Table S3a'!R97*'Table S11a'!S$3</f>
        <v>1.9022852612367676</v>
      </c>
      <c r="T95" s="225">
        <f>'Table S3a'!S97*'Table S11a'!T$3</f>
        <v>0.29414727061128954</v>
      </c>
      <c r="U95" s="225">
        <f>'Table S3a'!T97*'Table S11a'!U$3</f>
        <v>20.250998245255172</v>
      </c>
      <c r="V95" s="225">
        <f>'Table S3a'!U97*'Table S11a'!V$3</f>
        <v>10.502835270495698</v>
      </c>
      <c r="W95" s="225">
        <f t="shared" si="2"/>
        <v>26.900978503491633</v>
      </c>
      <c r="X95" s="225">
        <f t="shared" si="3"/>
        <v>120.637014597264</v>
      </c>
      <c r="Y95"/>
      <c r="Z95"/>
    </row>
    <row r="96" spans="1:26">
      <c r="A96" s="89">
        <v>91</v>
      </c>
      <c r="B96" s="120">
        <v>124834</v>
      </c>
      <c r="C96" s="120" t="s">
        <v>211</v>
      </c>
      <c r="D96" s="89" t="s">
        <v>218</v>
      </c>
      <c r="E96" s="120" t="s">
        <v>996</v>
      </c>
      <c r="F96" s="120" t="s">
        <v>438</v>
      </c>
      <c r="G96" s="225">
        <f>'Table S3a'!F98*'Table S11a'!G$3</f>
        <v>20.764778742751496</v>
      </c>
      <c r="H96" s="225">
        <f>'Table S3a'!G98*'Table S11a'!H$3</f>
        <v>43.347905974327304</v>
      </c>
      <c r="I96" s="225">
        <f>'Table S3a'!H98*'Table S11a'!I$3</f>
        <v>5.035105263191781</v>
      </c>
      <c r="J96" s="225">
        <f>'Table S3a'!I98*'Table S11a'!J$3</f>
        <v>17.900432800126286</v>
      </c>
      <c r="K96" s="225">
        <f>'Table S3a'!J98*'Table S11a'!K$3</f>
        <v>3.7282875743344701</v>
      </c>
      <c r="L96" s="225">
        <f>'Table S3a'!K98*'Table S11a'!L$3</f>
        <v>0.61771371079965487</v>
      </c>
      <c r="M96" s="225">
        <f>'Table S3a'!L98*'Table S11a'!M$3</f>
        <v>3.6220107005639526</v>
      </c>
      <c r="N96" s="225">
        <f>'Table S3a'!M98*'Table S11a'!N$3</f>
        <v>0.63794477268291427</v>
      </c>
      <c r="O96" s="225">
        <f>'Table S3a'!N98*'Table S11a'!O$3</f>
        <v>4.0590480476067716</v>
      </c>
      <c r="P96" s="225">
        <f>'Table S3a'!O98*'Table S11a'!P$3</f>
        <v>0.90343259503732476</v>
      </c>
      <c r="Q96" s="225">
        <f>'Table S3a'!P98*'Table S11a'!Q$3</f>
        <v>2.8925421943330756</v>
      </c>
      <c r="R96" s="225">
        <f>'Table S3a'!Q98*'Table S11a'!R$3</f>
        <v>0.44808942390851836</v>
      </c>
      <c r="S96" s="225">
        <f>'Table S3a'!R98*'Table S11a'!S$3</f>
        <v>3.047429976833977</v>
      </c>
      <c r="T96" s="225">
        <f>'Table S3a'!S98*'Table S11a'!T$3</f>
        <v>0.47360980658291402</v>
      </c>
      <c r="U96" s="225">
        <f>'Table S3a'!T98*'Table S11a'!U$3</f>
        <v>28.647846559890958</v>
      </c>
      <c r="V96" s="225">
        <f>'Table S3a'!U98*'Table S11a'!V$3</f>
        <v>8.7690315577787281</v>
      </c>
      <c r="W96" s="225">
        <f t="shared" si="2"/>
        <v>27.632530883607753</v>
      </c>
      <c r="X96" s="225">
        <f t="shared" si="3"/>
        <v>136.12617814297138</v>
      </c>
      <c r="Y96"/>
      <c r="Z96"/>
    </row>
    <row r="97" spans="1:26">
      <c r="A97" s="89">
        <v>92</v>
      </c>
      <c r="B97" s="120">
        <v>124835</v>
      </c>
      <c r="C97" s="120" t="s">
        <v>211</v>
      </c>
      <c r="D97" s="89" t="s">
        <v>218</v>
      </c>
      <c r="E97" s="120" t="s">
        <v>996</v>
      </c>
      <c r="F97" s="120" t="s">
        <v>438</v>
      </c>
      <c r="G97" s="225">
        <f>'Table S3a'!F99*'Table S11a'!G$3</f>
        <v>20.893592922344418</v>
      </c>
      <c r="H97" s="225">
        <f>'Table S3a'!G99*'Table S11a'!H$3</f>
        <v>43.013644126222026</v>
      </c>
      <c r="I97" s="225">
        <f>'Table S3a'!H99*'Table S11a'!I$3</f>
        <v>5.1144578341253437</v>
      </c>
      <c r="J97" s="225">
        <f>'Table S3a'!I99*'Table S11a'!J$3</f>
        <v>18.652816650961071</v>
      </c>
      <c r="K97" s="225">
        <f>'Table S3a'!J99*'Table S11a'!K$3</f>
        <v>3.9761573711555482</v>
      </c>
      <c r="L97" s="225">
        <f>'Table S3a'!K99*'Table S11a'!L$3</f>
        <v>0.63181857879602688</v>
      </c>
      <c r="M97" s="225">
        <f>'Table S3a'!L99*'Table S11a'!M$3</f>
        <v>4.1906217519715465</v>
      </c>
      <c r="N97" s="225">
        <f>'Table S3a'!M99*'Table S11a'!N$3</f>
        <v>0.75248839153686597</v>
      </c>
      <c r="O97" s="225">
        <f>'Table S3a'!N99*'Table S11a'!O$3</f>
        <v>4.9831335267606915</v>
      </c>
      <c r="P97" s="225">
        <f>'Table S3a'!O99*'Table S11a'!P$3</f>
        <v>1.143642551457392</v>
      </c>
      <c r="Q97" s="225">
        <f>'Table S3a'!P99*'Table S11a'!Q$3</f>
        <v>3.7755075334407606</v>
      </c>
      <c r="R97" s="225">
        <f>'Table S3a'!Q99*'Table S11a'!R$3</f>
        <v>0.59362307461967112</v>
      </c>
      <c r="S97" s="225">
        <f>'Table S3a'!R99*'Table S11a'!S$3</f>
        <v>4.1321239662008447</v>
      </c>
      <c r="T97" s="225">
        <f>'Table S3a'!S99*'Table S11a'!T$3</f>
        <v>0.64023816990900995</v>
      </c>
      <c r="U97" s="225">
        <f>'Table S3a'!T99*'Table S11a'!U$3</f>
        <v>36.700000944223611</v>
      </c>
      <c r="V97" s="225">
        <f>'Table S3a'!U99*'Table S11a'!V$3</f>
        <v>9.4878511520083908</v>
      </c>
      <c r="W97" s="225">
        <f t="shared" si="2"/>
        <v>29.502896403383971</v>
      </c>
      <c r="X97" s="225">
        <f t="shared" si="3"/>
        <v>149.19386739372484</v>
      </c>
      <c r="Y97"/>
      <c r="Z97"/>
    </row>
    <row r="98" spans="1:26">
      <c r="A98" s="89">
        <v>93</v>
      </c>
      <c r="B98" s="120">
        <v>124836</v>
      </c>
      <c r="C98" s="120" t="s">
        <v>211</v>
      </c>
      <c r="D98" s="89" t="s">
        <v>218</v>
      </c>
      <c r="E98" s="120" t="s">
        <v>996</v>
      </c>
      <c r="F98" s="120" t="s">
        <v>438</v>
      </c>
      <c r="G98" s="225">
        <f>'Table S3a'!F100*'Table S11a'!G$3</f>
        <v>14.228773003118325</v>
      </c>
      <c r="H98" s="225">
        <f>'Table S3a'!G100*'Table S11a'!H$3</f>
        <v>29.380588650692122</v>
      </c>
      <c r="I98" s="225">
        <f>'Table S3a'!H100*'Table S11a'!I$3</f>
        <v>3.5201034262439501</v>
      </c>
      <c r="J98" s="225">
        <f>'Table S3a'!I100*'Table S11a'!J$3</f>
        <v>12.875217039173018</v>
      </c>
      <c r="K98" s="225">
        <f>'Table S3a'!J100*'Table S11a'!K$3</f>
        <v>2.7564718040149412</v>
      </c>
      <c r="L98" s="225">
        <f>'Table S3a'!K100*'Table S11a'!L$3</f>
        <v>0.49474020764072657</v>
      </c>
      <c r="M98" s="225">
        <f>'Table S3a'!L100*'Table S11a'!M$3</f>
        <v>2.629225233797523</v>
      </c>
      <c r="N98" s="225">
        <f>'Table S3a'!M100*'Table S11a'!N$3</f>
        <v>0.44274134085012384</v>
      </c>
      <c r="O98" s="225">
        <f>'Table S3a'!N100*'Table S11a'!O$3</f>
        <v>2.6238155068551454</v>
      </c>
      <c r="P98" s="225">
        <f>'Table S3a'!O100*'Table S11a'!P$3</f>
        <v>0.50932165558020237</v>
      </c>
      <c r="Q98" s="225">
        <f>'Table S3a'!P100*'Table S11a'!Q$3</f>
        <v>1.452546730980544</v>
      </c>
      <c r="R98" s="225">
        <f>'Table S3a'!Q100*'Table S11a'!R$3</f>
        <v>0.20719704239509995</v>
      </c>
      <c r="S98" s="225">
        <f>'Table S3a'!R100*'Table S11a'!S$3</f>
        <v>1.3479110259991582</v>
      </c>
      <c r="T98" s="225">
        <f>'Table S3a'!S100*'Table S11a'!T$3</f>
        <v>0.19128683650784234</v>
      </c>
      <c r="U98" s="225">
        <f>'Table S3a'!T100*'Table S11a'!U$3</f>
        <v>13.481250293126282</v>
      </c>
      <c r="V98" s="225">
        <f>'Table S3a'!U100*'Table S11a'!V$3</f>
        <v>7.9634323341149154</v>
      </c>
      <c r="W98" s="225">
        <f t="shared" si="2"/>
        <v>19.461877313122237</v>
      </c>
      <c r="X98" s="225">
        <f t="shared" si="3"/>
        <v>86.141189796974999</v>
      </c>
      <c r="Y98"/>
      <c r="Z98"/>
    </row>
    <row r="99" spans="1:26">
      <c r="A99" s="89">
        <v>94</v>
      </c>
      <c r="B99" s="120">
        <v>124837</v>
      </c>
      <c r="C99" s="120" t="s">
        <v>211</v>
      </c>
      <c r="D99" s="89" t="s">
        <v>218</v>
      </c>
      <c r="E99" s="120" t="s">
        <v>996</v>
      </c>
      <c r="F99" s="120" t="s">
        <v>438</v>
      </c>
      <c r="G99" s="225">
        <f>'Table S3a'!F101*'Table S11a'!G$3</f>
        <v>43.520993254098073</v>
      </c>
      <c r="H99" s="225">
        <f>'Table S3a'!G101*'Table S11a'!H$3</f>
        <v>88.795796099199663</v>
      </c>
      <c r="I99" s="225">
        <f>'Table S3a'!H101*'Table S11a'!I$3</f>
        <v>10.252916869238261</v>
      </c>
      <c r="J99" s="225">
        <f>'Table S3a'!I101*'Table S11a'!J$3</f>
        <v>36.752797626565702</v>
      </c>
      <c r="K99" s="225">
        <f>'Table S3a'!J101*'Table S11a'!K$3</f>
        <v>7.2566717329504842</v>
      </c>
      <c r="L99" s="225">
        <f>'Table S3a'!K101*'Table S11a'!L$3</f>
        <v>1.1374798004993727</v>
      </c>
      <c r="M99" s="225">
        <f>'Table S3a'!L101*'Table S11a'!M$3</f>
        <v>6.4967859822819678</v>
      </c>
      <c r="N99" s="225">
        <f>'Table S3a'!M101*'Table S11a'!N$3</f>
        <v>1.0212670522774727</v>
      </c>
      <c r="O99" s="225">
        <f>'Table S3a'!N101*'Table S11a'!O$3</f>
        <v>5.912459101390394</v>
      </c>
      <c r="P99" s="225">
        <f>'Table S3a'!O101*'Table S11a'!P$3</f>
        <v>1.2283703461213327</v>
      </c>
      <c r="Q99" s="225">
        <f>'Table S3a'!P101*'Table S11a'!Q$3</f>
        <v>3.8631710883960899</v>
      </c>
      <c r="R99" s="225">
        <f>'Table S3a'!Q101*'Table S11a'!R$3</f>
        <v>0.59775487583765663</v>
      </c>
      <c r="S99" s="225">
        <f>'Table S3a'!R101*'Table S11a'!S$3</f>
        <v>4.2266452521880993</v>
      </c>
      <c r="T99" s="225">
        <f>'Table S3a'!S101*'Table S11a'!T$3</f>
        <v>0.66137917879598662</v>
      </c>
      <c r="U99" s="225">
        <f>'Table S3a'!T101*'Table S11a'!U$3</f>
        <v>35.426079422749346</v>
      </c>
      <c r="V99" s="225">
        <f>'Table S3a'!U101*'Table S11a'!V$3</f>
        <v>10.823169857147358</v>
      </c>
      <c r="W99" s="225">
        <f t="shared" si="2"/>
        <v>53.939440649471834</v>
      </c>
      <c r="X99" s="225">
        <f t="shared" si="3"/>
        <v>247.15056768258987</v>
      </c>
      <c r="Y99"/>
      <c r="Z99"/>
    </row>
    <row r="100" spans="1:26">
      <c r="A100" s="89">
        <v>95</v>
      </c>
      <c r="B100" s="120">
        <v>124838</v>
      </c>
      <c r="C100" s="120" t="s">
        <v>211</v>
      </c>
      <c r="D100" s="89" t="s">
        <v>218</v>
      </c>
      <c r="E100" s="120" t="s">
        <v>996</v>
      </c>
      <c r="F100" s="120" t="s">
        <v>438</v>
      </c>
      <c r="G100" s="225">
        <f>'Table S3a'!F102*'Table S11a'!G$3</f>
        <v>24.392018840171104</v>
      </c>
      <c r="H100" s="225">
        <f>'Table S3a'!G102*'Table S11a'!H$3</f>
        <v>44.979232442475215</v>
      </c>
      <c r="I100" s="225">
        <f>'Table S3a'!H102*'Table S11a'!I$3</f>
        <v>4.9905152671004958</v>
      </c>
      <c r="J100" s="225">
        <f>'Table S3a'!I102*'Table S11a'!J$3</f>
        <v>17.382048981865012</v>
      </c>
      <c r="K100" s="225">
        <f>'Table S3a'!J102*'Table S11a'!K$3</f>
        <v>3.3837275153017443</v>
      </c>
      <c r="L100" s="225">
        <f>'Table S3a'!K102*'Table S11a'!L$3</f>
        <v>0.58703817845236028</v>
      </c>
      <c r="M100" s="225">
        <f>'Table S3a'!L102*'Table S11a'!M$3</f>
        <v>2.9974350390656839</v>
      </c>
      <c r="N100" s="225">
        <f>'Table S3a'!M102*'Table S11a'!N$3</f>
        <v>0.46678534116616127</v>
      </c>
      <c r="O100" s="225">
        <f>'Table S3a'!N102*'Table S11a'!O$3</f>
        <v>2.6067756486580742</v>
      </c>
      <c r="P100" s="225">
        <f>'Table S3a'!O102*'Table S11a'!P$3</f>
        <v>0.48399819125535593</v>
      </c>
      <c r="Q100" s="225">
        <f>'Table S3a'!P102*'Table S11a'!Q$3</f>
        <v>1.3656143230664186</v>
      </c>
      <c r="R100" s="225">
        <f>'Table S3a'!Q102*'Table S11a'!R$3</f>
        <v>0.18798106869034234</v>
      </c>
      <c r="S100" s="225">
        <f>'Table S3a'!R102*'Table S11a'!S$3</f>
        <v>1.2573158529575561</v>
      </c>
      <c r="T100" s="225">
        <f>'Table S3a'!S102*'Table S11a'!T$3</f>
        <v>0.17507938012448931</v>
      </c>
      <c r="U100" s="225">
        <f>'Table S3a'!T102*'Table S11a'!U$3</f>
        <v>11.962375518752765</v>
      </c>
      <c r="V100" s="225">
        <f>'Table S3a'!U102*'Table S11a'!V$3</f>
        <v>11.593681624864795</v>
      </c>
      <c r="W100" s="225">
        <f t="shared" si="2"/>
        <v>25.446125238789744</v>
      </c>
      <c r="X100" s="225">
        <f t="shared" si="3"/>
        <v>117.21794158910276</v>
      </c>
      <c r="Y100"/>
      <c r="Z100"/>
    </row>
    <row r="101" spans="1:26">
      <c r="A101" s="89">
        <v>96</v>
      </c>
      <c r="B101" s="120">
        <v>124839</v>
      </c>
      <c r="C101" s="120" t="s">
        <v>211</v>
      </c>
      <c r="D101" s="89" t="s">
        <v>218</v>
      </c>
      <c r="E101" s="120" t="s">
        <v>996</v>
      </c>
      <c r="F101" s="120" t="s">
        <v>438</v>
      </c>
      <c r="G101" s="225">
        <f>'Table S3a'!F103*'Table S11a'!G$3</f>
        <v>28.696955230839094</v>
      </c>
      <c r="H101" s="225">
        <f>'Table S3a'!G103*'Table S11a'!H$3</f>
        <v>56.872757541100064</v>
      </c>
      <c r="I101" s="225">
        <f>'Table S3a'!H103*'Table S11a'!I$3</f>
        <v>6.6260655722799502</v>
      </c>
      <c r="J101" s="225">
        <f>'Table S3a'!I103*'Table S11a'!J$3</f>
        <v>23.520396323544215</v>
      </c>
      <c r="K101" s="225">
        <f>'Table S3a'!J103*'Table S11a'!K$3</f>
        <v>4.7106016831568489</v>
      </c>
      <c r="L101" s="225">
        <f>'Table S3a'!K103*'Table S11a'!L$3</f>
        <v>0.63329506714813955</v>
      </c>
      <c r="M101" s="225">
        <f>'Table S3a'!L103*'Table S11a'!M$3</f>
        <v>4.0786495367658988</v>
      </c>
      <c r="N101" s="225">
        <f>'Table S3a'!M103*'Table S11a'!N$3</f>
        <v>0.64201093582045066</v>
      </c>
      <c r="O101" s="225">
        <f>'Table S3a'!N103*'Table S11a'!O$3</f>
        <v>3.5469300005919862</v>
      </c>
      <c r="P101" s="225">
        <f>'Table S3a'!O103*'Table S11a'!P$3</f>
        <v>0.66195687499712319</v>
      </c>
      <c r="Q101" s="225">
        <f>'Table S3a'!P103*'Table S11a'!Q$3</f>
        <v>1.8576986985153194</v>
      </c>
      <c r="R101" s="225">
        <f>'Table S3a'!Q103*'Table S11a'!R$3</f>
        <v>0.26334045674254913</v>
      </c>
      <c r="S101" s="225">
        <f>'Table S3a'!R103*'Table S11a'!S$3</f>
        <v>1.7789832776729162</v>
      </c>
      <c r="T101" s="225">
        <f>'Table S3a'!S103*'Table S11a'!T$3</f>
        <v>0.25165337371123453</v>
      </c>
      <c r="U101" s="225">
        <f>'Table S3a'!T103*'Table S11a'!U$3</f>
        <v>16.526896780313312</v>
      </c>
      <c r="V101" s="225">
        <f>'Table S3a'!U103*'Table S11a'!V$3</f>
        <v>8.3013665966059449</v>
      </c>
      <c r="W101" s="225">
        <f t="shared" si="2"/>
        <v>34.335402832236603</v>
      </c>
      <c r="X101" s="225">
        <f t="shared" si="3"/>
        <v>150.66819135319912</v>
      </c>
      <c r="Y101"/>
      <c r="Z101"/>
    </row>
    <row r="102" spans="1:26">
      <c r="A102" s="89">
        <v>97</v>
      </c>
      <c r="B102" s="120">
        <v>124840</v>
      </c>
      <c r="C102" s="120" t="s">
        <v>211</v>
      </c>
      <c r="D102" s="89" t="s">
        <v>218</v>
      </c>
      <c r="E102" s="120" t="s">
        <v>996</v>
      </c>
      <c r="F102" s="120" t="s">
        <v>438</v>
      </c>
      <c r="G102" s="225">
        <f>'Table S3a'!F104*'Table S11a'!G$3</f>
        <v>15.06459590156879</v>
      </c>
      <c r="H102" s="225">
        <f>'Table S3a'!G104*'Table S11a'!H$3</f>
        <v>31.529379459439578</v>
      </c>
      <c r="I102" s="225">
        <f>'Table S3a'!H104*'Table S11a'!I$3</f>
        <v>3.8571557998900916</v>
      </c>
      <c r="J102" s="225">
        <f>'Table S3a'!I104*'Table S11a'!J$3</f>
        <v>14.410408257743295</v>
      </c>
      <c r="K102" s="225">
        <f>'Table S3a'!J104*'Table S11a'!K$3</f>
        <v>3.1094401878914182</v>
      </c>
      <c r="L102" s="225">
        <f>'Table S3a'!K104*'Table S11a'!L$3</f>
        <v>0.50567530250209936</v>
      </c>
      <c r="M102" s="225">
        <f>'Table S3a'!L104*'Table S11a'!M$3</f>
        <v>3.1854059533189192</v>
      </c>
      <c r="N102" s="225">
        <f>'Table S3a'!M104*'Table S11a'!N$3</f>
        <v>0.54755883120341842</v>
      </c>
      <c r="O102" s="225">
        <f>'Table S3a'!N104*'Table S11a'!O$3</f>
        <v>3.4318929546508596</v>
      </c>
      <c r="P102" s="225">
        <f>'Table S3a'!O104*'Table S11a'!P$3</f>
        <v>0.73680690370287405</v>
      </c>
      <c r="Q102" s="225">
        <f>'Table S3a'!P104*'Table S11a'!Q$3</f>
        <v>2.2373357356956842</v>
      </c>
      <c r="R102" s="225">
        <f>'Table S3a'!Q104*'Table S11a'!R$3</f>
        <v>0.32888847738027804</v>
      </c>
      <c r="S102" s="225">
        <f>'Table S3a'!R104*'Table S11a'!S$3</f>
        <v>2.1568232222136752</v>
      </c>
      <c r="T102" s="225">
        <f>'Table S3a'!S104*'Table S11a'!T$3</f>
        <v>0.31760532117156198</v>
      </c>
      <c r="U102" s="225">
        <f>'Table S3a'!T104*'Table S11a'!U$3</f>
        <v>24.174613004938646</v>
      </c>
      <c r="V102" s="225">
        <f>'Table S3a'!U104*'Table S11a'!V$3</f>
        <v>6.7464064647840898</v>
      </c>
      <c r="W102" s="225">
        <f t="shared" si="2"/>
        <v>22.247015843487663</v>
      </c>
      <c r="X102" s="225">
        <f t="shared" si="3"/>
        <v>105.59358531331118</v>
      </c>
      <c r="Y102"/>
      <c r="Z102"/>
    </row>
    <row r="103" spans="1:26">
      <c r="A103" s="89">
        <v>98</v>
      </c>
      <c r="B103" s="120">
        <v>124841</v>
      </c>
      <c r="C103" s="120" t="s">
        <v>211</v>
      </c>
      <c r="D103" s="89" t="s">
        <v>218</v>
      </c>
      <c r="E103" s="120" t="s">
        <v>996</v>
      </c>
      <c r="F103" s="120" t="s">
        <v>438</v>
      </c>
      <c r="G103" s="225">
        <f>'Table S3a'!F105*'Table S11a'!G$3</f>
        <v>22.215330655831767</v>
      </c>
      <c r="H103" s="225">
        <f>'Table S3a'!G105*'Table S11a'!H$3</f>
        <v>44.275347744435912</v>
      </c>
      <c r="I103" s="225">
        <f>'Table S3a'!H105*'Table S11a'!I$3</f>
        <v>5.1416848037597545</v>
      </c>
      <c r="J103" s="225">
        <f>'Table S3a'!I105*'Table S11a'!J$3</f>
        <v>18.027043443434824</v>
      </c>
      <c r="K103" s="225">
        <f>'Table S3a'!J105*'Table S11a'!K$3</f>
        <v>3.6350638014070191</v>
      </c>
      <c r="L103" s="225">
        <f>'Table S3a'!K105*'Table S11a'!L$3</f>
        <v>0.58551736140810873</v>
      </c>
      <c r="M103" s="225">
        <f>'Table S3a'!L105*'Table S11a'!M$3</f>
        <v>3.3708047374696428</v>
      </c>
      <c r="N103" s="225">
        <f>'Table S3a'!M105*'Table S11a'!N$3</f>
        <v>0.57031906356699513</v>
      </c>
      <c r="O103" s="225">
        <f>'Table S3a'!N105*'Table S11a'!O$3</f>
        <v>3.4620053042884047</v>
      </c>
      <c r="P103" s="225">
        <f>'Table S3a'!O105*'Table S11a'!P$3</f>
        <v>0.71878600131464832</v>
      </c>
      <c r="Q103" s="225">
        <f>'Table S3a'!P105*'Table S11a'!Q$3</f>
        <v>2.16789935525924</v>
      </c>
      <c r="R103" s="225">
        <f>'Table S3a'!Q105*'Table S11a'!R$3</f>
        <v>0.31384249169187672</v>
      </c>
      <c r="S103" s="225">
        <f>'Table S3a'!R105*'Table S11a'!S$3</f>
        <v>2.1114418874881085</v>
      </c>
      <c r="T103" s="225">
        <f>'Table S3a'!S105*'Table S11a'!T$3</f>
        <v>0.30868364914175078</v>
      </c>
      <c r="U103" s="225">
        <f>'Table S3a'!T105*'Table S11a'!U$3</f>
        <v>21.562466753193803</v>
      </c>
      <c r="V103" s="225">
        <f>'Table S3a'!U105*'Table S11a'!V$3</f>
        <v>10.503448361201443</v>
      </c>
      <c r="W103" s="225">
        <f t="shared" si="2"/>
        <v>27.201052615049978</v>
      </c>
      <c r="X103" s="225">
        <f t="shared" si="3"/>
        <v>128.46623705369188</v>
      </c>
      <c r="Y103"/>
      <c r="Z103"/>
    </row>
    <row r="104" spans="1:26">
      <c r="A104" s="89">
        <v>99</v>
      </c>
      <c r="B104" s="120">
        <v>124842</v>
      </c>
      <c r="C104" s="120" t="s">
        <v>211</v>
      </c>
      <c r="D104" s="89" t="s">
        <v>218</v>
      </c>
      <c r="E104" s="120" t="s">
        <v>996</v>
      </c>
      <c r="F104" s="120" t="s">
        <v>438</v>
      </c>
      <c r="G104" s="225">
        <f>'Table S3a'!F106*'Table S11a'!G$3</f>
        <v>23.76208894978604</v>
      </c>
      <c r="H104" s="225">
        <f>'Table S3a'!G106*'Table S11a'!H$3</f>
        <v>48.362102217007589</v>
      </c>
      <c r="I104" s="225">
        <f>'Table S3a'!H106*'Table S11a'!I$3</f>
        <v>5.7489041957530524</v>
      </c>
      <c r="J104" s="225">
        <f>'Table S3a'!I106*'Table S11a'!J$3</f>
        <v>20.994583524234034</v>
      </c>
      <c r="K104" s="225">
        <f>'Table S3a'!J106*'Table S11a'!K$3</f>
        <v>4.4326475739313551</v>
      </c>
      <c r="L104" s="225">
        <f>'Table S3a'!K106*'Table S11a'!L$3</f>
        <v>0.66590304740382167</v>
      </c>
      <c r="M104" s="225">
        <f>'Table S3a'!L106*'Table S11a'!M$3</f>
        <v>4.1440426173386209</v>
      </c>
      <c r="N104" s="225">
        <f>'Table S3a'!M106*'Table S11a'!N$3</f>
        <v>0.69399051621746455</v>
      </c>
      <c r="O104" s="225">
        <f>'Table S3a'!N106*'Table S11a'!O$3</f>
        <v>4.1167914009487019</v>
      </c>
      <c r="P104" s="225">
        <f>'Table S3a'!O106*'Table S11a'!P$3</f>
        <v>0.82179132247543507</v>
      </c>
      <c r="Q104" s="225">
        <f>'Table S3a'!P106*'Table S11a'!Q$3</f>
        <v>2.3905254522026471</v>
      </c>
      <c r="R104" s="225">
        <f>'Table S3a'!Q106*'Table S11a'!R$3</f>
        <v>0.34532109547850642</v>
      </c>
      <c r="S104" s="225">
        <f>'Table S3a'!R106*'Table S11a'!S$3</f>
        <v>2.278722591208465</v>
      </c>
      <c r="T104" s="225">
        <f>'Table S3a'!S106*'Table S11a'!T$3</f>
        <v>0.33094233129167638</v>
      </c>
      <c r="U104" s="225">
        <f>'Table S3a'!T106*'Table S11a'!U$3</f>
        <v>21.55466513239946</v>
      </c>
      <c r="V104" s="225">
        <f>'Table S3a'!U106*'Table S11a'!V$3</f>
        <v>9.2029349126952749</v>
      </c>
      <c r="W104" s="225">
        <f t="shared" si="2"/>
        <v>31.554269637153254</v>
      </c>
      <c r="X104" s="225">
        <f t="shared" si="3"/>
        <v>140.64302196767687</v>
      </c>
      <c r="Y104"/>
      <c r="Z104"/>
    </row>
    <row r="105" spans="1:26">
      <c r="A105" s="89">
        <v>100</v>
      </c>
      <c r="B105" s="120">
        <v>124843</v>
      </c>
      <c r="C105" s="120" t="s">
        <v>211</v>
      </c>
      <c r="D105" s="89" t="s">
        <v>218</v>
      </c>
      <c r="E105" s="120" t="s">
        <v>996</v>
      </c>
      <c r="F105" s="120" t="s">
        <v>438</v>
      </c>
      <c r="G105" s="225">
        <f>'Table S3a'!F107*'Table S11a'!G$3</f>
        <v>22.461697595560437</v>
      </c>
      <c r="H105" s="225">
        <f>'Table S3a'!G107*'Table S11a'!H$3</f>
        <v>39.711153303975159</v>
      </c>
      <c r="I105" s="225">
        <f>'Table S3a'!H107*'Table S11a'!I$3</f>
        <v>5.5454934263912934</v>
      </c>
      <c r="J105" s="225">
        <f>'Table S3a'!I107*'Table S11a'!J$3</f>
        <v>20.188854490954359</v>
      </c>
      <c r="K105" s="225">
        <f>'Table S3a'!J107*'Table S11a'!K$3</f>
        <v>4.2557767574029217</v>
      </c>
      <c r="L105" s="225">
        <f>'Table S3a'!K107*'Table S11a'!L$3</f>
        <v>0.63580096724962609</v>
      </c>
      <c r="M105" s="225">
        <f>'Table S3a'!L107*'Table S11a'!M$3</f>
        <v>3.9885571767548962</v>
      </c>
      <c r="N105" s="225">
        <f>'Table S3a'!M107*'Table S11a'!N$3</f>
        <v>0.66530448162766331</v>
      </c>
      <c r="O105" s="225">
        <f>'Table S3a'!N107*'Table S11a'!O$3</f>
        <v>4.0137615782022769</v>
      </c>
      <c r="P105" s="225">
        <f>'Table S3a'!O107*'Table S11a'!P$3</f>
        <v>0.8205573171797339</v>
      </c>
      <c r="Q105" s="225">
        <f>'Table S3a'!P107*'Table S11a'!Q$3</f>
        <v>2.4143377014327609</v>
      </c>
      <c r="R105" s="225">
        <f>'Table S3a'!Q107*'Table S11a'!R$3</f>
        <v>0.34972265361733146</v>
      </c>
      <c r="S105" s="225">
        <f>'Table S3a'!R107*'Table S11a'!S$3</f>
        <v>2.2992783376674679</v>
      </c>
      <c r="T105" s="225">
        <f>'Table S3a'!S107*'Table S11a'!T$3</f>
        <v>0.33867617044806481</v>
      </c>
      <c r="U105" s="225">
        <f>'Table S3a'!T107*'Table S11a'!U$3</f>
        <v>24.474570919511784</v>
      </c>
      <c r="V105" s="225">
        <f>'Table S3a'!U107*'Table S11a'!V$3</f>
        <v>8.41070496809734</v>
      </c>
      <c r="W105" s="225">
        <f t="shared" si="2"/>
        <v>30.413413977175594</v>
      </c>
      <c r="X105" s="225">
        <f t="shared" si="3"/>
        <v>132.16354287797577</v>
      </c>
      <c r="Y105"/>
      <c r="Z105"/>
    </row>
    <row r="106" spans="1:26">
      <c r="A106" s="89">
        <v>101</v>
      </c>
      <c r="B106" s="120">
        <v>124844</v>
      </c>
      <c r="C106" s="120" t="s">
        <v>552</v>
      </c>
      <c r="D106" s="89" t="s">
        <v>218</v>
      </c>
      <c r="E106" s="120" t="s">
        <v>996</v>
      </c>
      <c r="F106" s="120" t="s">
        <v>438</v>
      </c>
      <c r="G106" s="225">
        <f>'Table S3a'!F108*'Table S11a'!G$3</f>
        <v>20.076813724694393</v>
      </c>
      <c r="H106" s="225">
        <f>'Table S3a'!G108*'Table S11a'!H$3</f>
        <v>41.616518264099433</v>
      </c>
      <c r="I106" s="225">
        <f>'Table S3a'!H108*'Table S11a'!I$3</f>
        <v>5.0696594780145245</v>
      </c>
      <c r="J106" s="225">
        <f>'Table S3a'!I108*'Table S11a'!J$3</f>
        <v>18.737808556876036</v>
      </c>
      <c r="K106" s="225">
        <f>'Table S3a'!J108*'Table S11a'!K$3</f>
        <v>4.0198597923743975</v>
      </c>
      <c r="L106" s="225">
        <f>'Table S3a'!K108*'Table S11a'!L$3</f>
        <v>0.60694544383576865</v>
      </c>
      <c r="M106" s="225">
        <f>'Table S3a'!L108*'Table S11a'!M$3</f>
        <v>3.8982909738157772</v>
      </c>
      <c r="N106" s="225">
        <f>'Table S3a'!M108*'Table S11a'!N$3</f>
        <v>0.65665159848937094</v>
      </c>
      <c r="O106" s="225">
        <f>'Table S3a'!N108*'Table S11a'!O$3</f>
        <v>3.9929020611412764</v>
      </c>
      <c r="P106" s="225">
        <f>'Table S3a'!O108*'Table S11a'!P$3</f>
        <v>0.82037895505238145</v>
      </c>
      <c r="Q106" s="225">
        <f>'Table S3a'!P108*'Table S11a'!Q$3</f>
        <v>2.4445455649442014</v>
      </c>
      <c r="R106" s="225">
        <f>'Table S3a'!Q108*'Table S11a'!R$3</f>
        <v>0.35524988049728018</v>
      </c>
      <c r="S106" s="225">
        <f>'Table S3a'!R108*'Table S11a'!S$3</f>
        <v>2.357492597116051</v>
      </c>
      <c r="T106" s="225">
        <f>'Table S3a'!S108*'Table S11a'!T$3</f>
        <v>0.34533750729319468</v>
      </c>
      <c r="U106" s="225">
        <f>'Table S3a'!T108*'Table S11a'!U$3</f>
        <v>22.999511712587537</v>
      </c>
      <c r="V106" s="225">
        <f>'Table S3a'!U108*'Table S11a'!V$3</f>
        <v>7.5551659905387174</v>
      </c>
      <c r="W106" s="225">
        <f t="shared" si="2"/>
        <v>28.45702169452121</v>
      </c>
      <c r="X106" s="225">
        <f t="shared" si="3"/>
        <v>127.99796611083163</v>
      </c>
      <c r="Y106"/>
      <c r="Z106"/>
    </row>
    <row r="107" spans="1:26">
      <c r="A107" s="89">
        <v>102</v>
      </c>
      <c r="B107" s="87" t="s">
        <v>128</v>
      </c>
      <c r="C107" s="89" t="s">
        <v>633</v>
      </c>
      <c r="D107" s="89" t="s">
        <v>218</v>
      </c>
      <c r="E107" s="120" t="s">
        <v>997</v>
      </c>
      <c r="F107" s="120" t="s">
        <v>439</v>
      </c>
      <c r="G107" s="225">
        <f>'Table S3a'!F109*'Table S11a'!G$3</f>
        <v>13.36992</v>
      </c>
      <c r="H107" s="225">
        <f>'Table S3a'!G109*'Table S11a'!H$3</f>
        <v>28.579719999999998</v>
      </c>
      <c r="I107" s="225">
        <f>'Table S3a'!H109*'Table S11a'!I$3</f>
        <v>3.6246</v>
      </c>
      <c r="J107" s="225">
        <f>'Table S3a'!I109*'Table S11a'!J$3</f>
        <v>14.813280000000001</v>
      </c>
      <c r="K107" s="225">
        <f>'Table S3a'!J109*'Table S11a'!K$3</f>
        <v>3.1309200000000001</v>
      </c>
      <c r="L107" s="225">
        <f>'Table S3a'!K109*'Table S11a'!L$3</f>
        <v>0.76421399999999995</v>
      </c>
      <c r="M107" s="225">
        <f>'Table S3a'!L109*'Table S11a'!M$3</f>
        <v>3.1120200000000002</v>
      </c>
      <c r="N107" s="225">
        <f>'Table S3a'!M109*'Table S11a'!N$3</f>
        <v>0.47048000000000001</v>
      </c>
      <c r="O107" s="225">
        <f>'Table S3a'!N109*'Table S11a'!O$3</f>
        <v>2.52494</v>
      </c>
      <c r="P107" s="225">
        <f>'Table S3a'!O109*'Table S11a'!P$3</f>
        <v>0.50402000000000002</v>
      </c>
      <c r="Q107" s="225">
        <f>'Table S3a'!P109*'Table S11a'!Q$3</f>
        <v>1.4636799999999999</v>
      </c>
      <c r="R107" s="225">
        <f>'Table S3a'!Q109*'Table S11a'!R$3</f>
        <v>0.20557799999999998</v>
      </c>
      <c r="S107" s="225">
        <f>'Table S3a'!R109*'Table S11a'!S$3</f>
        <v>1.2525700000000002</v>
      </c>
      <c r="T107" s="225">
        <f>'Table S3a'!S109*'Table S11a'!T$3</f>
        <v>0.19330700000000001</v>
      </c>
      <c r="U107" s="225">
        <f>'Table S3a'!T109*'Table S11a'!U$3</f>
        <v>17.90559</v>
      </c>
      <c r="V107" s="225">
        <f>'Table S3a'!U109*'Table S11a'!V$3</f>
        <v>6.5953400000000002</v>
      </c>
      <c r="W107" s="225">
        <f t="shared" si="2"/>
        <v>21.433299999999999</v>
      </c>
      <c r="X107" s="225">
        <f t="shared" si="3"/>
        <v>91.914839000000015</v>
      </c>
      <c r="Y107"/>
      <c r="Z107"/>
    </row>
    <row r="108" spans="1:26">
      <c r="A108" s="89">
        <v>103</v>
      </c>
      <c r="B108" s="87" t="s">
        <v>124</v>
      </c>
      <c r="C108" s="89" t="s">
        <v>633</v>
      </c>
      <c r="D108" s="89" t="s">
        <v>218</v>
      </c>
      <c r="E108" s="120" t="s">
        <v>998</v>
      </c>
      <c r="F108" s="120" t="s">
        <v>439</v>
      </c>
      <c r="G108" s="225">
        <f>'Table S3a'!F110*'Table S11a'!G$3</f>
        <v>7.7404799999999998</v>
      </c>
      <c r="H108" s="225">
        <f>'Table S3a'!G110*'Table S11a'!H$3</f>
        <v>15.578290000000001</v>
      </c>
      <c r="I108" s="225">
        <f>'Table S3a'!H110*'Table S11a'!I$3</f>
        <v>2.0539399999999999</v>
      </c>
      <c r="J108" s="225">
        <f>'Table S3a'!I110*'Table S11a'!J$3</f>
        <v>8.6313600000000008</v>
      </c>
      <c r="K108" s="225">
        <f>'Table S3a'!J110*'Table S11a'!K$3</f>
        <v>2.0872799999999998</v>
      </c>
      <c r="L108" s="225">
        <f>'Table S3a'!K110*'Table S11a'!L$3</f>
        <v>0.55579199999999995</v>
      </c>
      <c r="M108" s="225">
        <f>'Table S3a'!L110*'Table S11a'!M$3</f>
        <v>2.3052000000000001</v>
      </c>
      <c r="N108" s="225">
        <f>'Table S3a'!M110*'Table S11a'!N$3</f>
        <v>0.376384</v>
      </c>
      <c r="O108" s="225">
        <f>'Table S3a'!N110*'Table S11a'!O$3</f>
        <v>2.1806299999999998</v>
      </c>
      <c r="P108" s="225">
        <f>'Table S3a'!O110*'Table S11a'!P$3</f>
        <v>0.446745</v>
      </c>
      <c r="Q108" s="225">
        <f>'Table S3a'!P110*'Table S11a'!Q$3</f>
        <v>1.2807200000000001</v>
      </c>
      <c r="R108" s="225">
        <f>'Table S3a'!Q110*'Table S11a'!R$3</f>
        <v>0.17131499999999997</v>
      </c>
      <c r="S108" s="225">
        <f>'Table S3a'!R110*'Table S11a'!S$3</f>
        <v>1.0362170000000002</v>
      </c>
      <c r="T108" s="225">
        <f>'Table S3a'!S110*'Table S11a'!T$3</f>
        <v>0.159194</v>
      </c>
      <c r="U108" s="225">
        <f>'Table S3a'!T110*'Table S11a'!U$3</f>
        <v>16.889670000000002</v>
      </c>
      <c r="V108" s="225">
        <f>'Table S3a'!U110*'Table S11a'!V$3</f>
        <v>5.3683000000000005</v>
      </c>
      <c r="W108" s="225">
        <f t="shared" si="2"/>
        <v>13.242314</v>
      </c>
      <c r="X108" s="225">
        <f t="shared" si="3"/>
        <v>61.493217000000001</v>
      </c>
      <c r="Y108"/>
      <c r="Z108"/>
    </row>
    <row r="109" spans="1:26">
      <c r="A109" s="89">
        <v>104</v>
      </c>
      <c r="B109" s="87" t="s">
        <v>121</v>
      </c>
      <c r="C109" s="89" t="s">
        <v>633</v>
      </c>
      <c r="D109" s="89" t="s">
        <v>218</v>
      </c>
      <c r="E109" s="120" t="s">
        <v>999</v>
      </c>
      <c r="F109" s="120" t="s">
        <v>439</v>
      </c>
      <c r="G109" s="225">
        <f>'Table S3a'!F111*'Table S11a'!G$3</f>
        <v>9.0305600000000013</v>
      </c>
      <c r="H109" s="225">
        <f>'Table S3a'!G111*'Table S11a'!H$3</f>
        <v>17.10098</v>
      </c>
      <c r="I109" s="225">
        <f>'Table S3a'!H111*'Table S11a'!I$3</f>
        <v>1.9331199999999999</v>
      </c>
      <c r="J109" s="225">
        <f>'Table S3a'!I111*'Table S11a'!J$3</f>
        <v>6.9984000000000002</v>
      </c>
      <c r="K109" s="225">
        <f>'Table S3a'!J111*'Table S11a'!K$3</f>
        <v>1.3915199999999999</v>
      </c>
      <c r="L109" s="225">
        <f>'Table S3a'!K111*'Table S11a'!L$3</f>
        <v>0.28947499999999998</v>
      </c>
      <c r="M109" s="225">
        <f>'Table S3a'!L111*'Table S11a'!M$3</f>
        <v>1.2678600000000002</v>
      </c>
      <c r="N109" s="225">
        <f>'Table S3a'!M111*'Table S11a'!N$3</f>
        <v>0.188192</v>
      </c>
      <c r="O109" s="225">
        <f>'Table S3a'!N111*'Table S11a'!O$3</f>
        <v>1.0329299999999999</v>
      </c>
      <c r="P109" s="225">
        <f>'Table S3a'!O111*'Table S11a'!P$3</f>
        <v>0.19473500000000002</v>
      </c>
      <c r="Q109" s="225">
        <f>'Table S3a'!P111*'Table S11a'!Q$3</f>
        <v>0.57174999999999998</v>
      </c>
      <c r="R109" s="225">
        <f>'Table S3a'!Q111*'Table S11a'!R$3</f>
        <v>7.9947000000000004E-2</v>
      </c>
      <c r="S109" s="225">
        <f>'Table S3a'!R111*'Table S11a'!S$3</f>
        <v>0.51241500000000006</v>
      </c>
      <c r="T109" s="225">
        <f>'Table S3a'!S111*'Table S11a'!T$3</f>
        <v>7.9597000000000001E-2</v>
      </c>
      <c r="U109" s="225">
        <f>'Table S3a'!T111*'Table S11a'!U$3</f>
        <v>6.4764900000000001</v>
      </c>
      <c r="V109" s="225">
        <f>'Table S3a'!U111*'Table S11a'!V$3</f>
        <v>10.583220000000001</v>
      </c>
      <c r="W109" s="225">
        <f t="shared" si="2"/>
        <v>10.152642000000002</v>
      </c>
      <c r="X109" s="225">
        <f t="shared" si="3"/>
        <v>47.147970999999998</v>
      </c>
      <c r="Y109"/>
      <c r="Z109"/>
    </row>
    <row r="110" spans="1:26">
      <c r="A110" s="89">
        <v>105</v>
      </c>
      <c r="B110" s="87" t="s">
        <v>126</v>
      </c>
      <c r="C110" s="89" t="s">
        <v>633</v>
      </c>
      <c r="D110" s="89" t="s">
        <v>218</v>
      </c>
      <c r="E110" s="120" t="s">
        <v>999</v>
      </c>
      <c r="F110" s="120" t="s">
        <v>439</v>
      </c>
      <c r="G110" s="225">
        <f>'Table S3a'!F112*'Table S11a'!G$3</f>
        <v>14.19088</v>
      </c>
      <c r="H110" s="225">
        <f>'Table S3a'!G112*'Table S11a'!H$3</f>
        <v>29.282499999999999</v>
      </c>
      <c r="I110" s="225">
        <f>'Table S3a'!H112*'Table S11a'!I$3</f>
        <v>3.5037799999999999</v>
      </c>
      <c r="J110" s="225">
        <f>'Table S3a'!I112*'Table S11a'!J$3</f>
        <v>12.947040000000001</v>
      </c>
      <c r="K110" s="225">
        <f>'Table S3a'!J112*'Table S11a'!K$3</f>
        <v>2.7830399999999997</v>
      </c>
      <c r="L110" s="225">
        <f>'Table S3a'!K112*'Table S11a'!L$3</f>
        <v>0.68316099999999991</v>
      </c>
      <c r="M110" s="225">
        <f>'Table S3a'!L112*'Table S11a'!M$3</f>
        <v>2.7662400000000003</v>
      </c>
      <c r="N110" s="225">
        <f>'Table S3a'!M112*'Table S11a'!N$3</f>
        <v>0.43519399999999997</v>
      </c>
      <c r="O110" s="225">
        <f>'Table S3a'!N112*'Table S11a'!O$3</f>
        <v>2.52494</v>
      </c>
      <c r="P110" s="225">
        <f>'Table S3a'!O112*'Table S11a'!P$3</f>
        <v>0.50402000000000002</v>
      </c>
      <c r="Q110" s="225">
        <f>'Table S3a'!P112*'Table S11a'!Q$3</f>
        <v>1.452245</v>
      </c>
      <c r="R110" s="225">
        <f>'Table S3a'!Q112*'Table S11a'!R$3</f>
        <v>0.194157</v>
      </c>
      <c r="S110" s="225">
        <f>'Table S3a'!R112*'Table S11a'!S$3</f>
        <v>1.2753440000000003</v>
      </c>
      <c r="T110" s="225">
        <f>'Table S3a'!S112*'Table S11a'!T$3</f>
        <v>0.19330700000000001</v>
      </c>
      <c r="U110" s="225">
        <f>'Table S3a'!T112*'Table S11a'!U$3</f>
        <v>18.032579999999999</v>
      </c>
      <c r="V110" s="225">
        <f>'Table S3a'!U112*'Table S11a'!V$3</f>
        <v>7.8223799999999999</v>
      </c>
      <c r="W110" s="225">
        <f t="shared" si="2"/>
        <v>19.410954</v>
      </c>
      <c r="X110" s="225">
        <f t="shared" si="3"/>
        <v>90.768428</v>
      </c>
      <c r="Y110"/>
      <c r="Z110"/>
    </row>
    <row r="111" spans="1:26">
      <c r="A111" s="89">
        <v>106</v>
      </c>
      <c r="B111" s="120">
        <v>124915</v>
      </c>
      <c r="C111" s="89" t="s">
        <v>633</v>
      </c>
      <c r="D111" s="89" t="s">
        <v>218</v>
      </c>
      <c r="E111" s="120" t="s">
        <v>1000</v>
      </c>
      <c r="F111" s="120" t="s">
        <v>440</v>
      </c>
      <c r="G111" s="225">
        <f>'Table S3a'!F113*'Table S11a'!G$3</f>
        <v>8.3961375105776916</v>
      </c>
      <c r="H111" s="225">
        <f>'Table S3a'!G113*'Table S11a'!H$3</f>
        <v>18.697170694830429</v>
      </c>
      <c r="I111" s="225">
        <f>'Table S3a'!H113*'Table S11a'!I$3</f>
        <v>2.3052011151488094</v>
      </c>
      <c r="J111" s="225">
        <f>'Table S3a'!I113*'Table S11a'!J$3</f>
        <v>8.6560707312618543</v>
      </c>
      <c r="K111" s="225">
        <f>'Table S3a'!J113*'Table S11a'!K$3</f>
        <v>1.9449422049530278</v>
      </c>
      <c r="L111" s="225">
        <f>'Table S3a'!K113*'Table S11a'!L$3</f>
        <v>0.39193222106303544</v>
      </c>
      <c r="M111" s="225">
        <f>'Table S3a'!L113*'Table S11a'!M$3</f>
        <v>2.1886122625143187</v>
      </c>
      <c r="N111" s="225">
        <f>'Table S3a'!M113*'Table S11a'!N$3</f>
        <v>0.40037223015865608</v>
      </c>
      <c r="O111" s="225">
        <f>'Table S3a'!N113*'Table S11a'!O$3</f>
        <v>2.771898615449075</v>
      </c>
      <c r="P111" s="225">
        <f>'Table S3a'!O113*'Table S11a'!P$3</f>
        <v>0.59858686229200675</v>
      </c>
      <c r="Q111" s="225">
        <f>'Table S3a'!P113*'Table S11a'!Q$3</f>
        <v>2.0476136038375601</v>
      </c>
      <c r="R111" s="225">
        <f>'Table S3a'!Q113*'Table S11a'!R$3</f>
        <v>0.29418012811257982</v>
      </c>
      <c r="S111" s="225">
        <f>'Table S3a'!R113*'Table S11a'!S$3</f>
        <v>2.1171324261119957</v>
      </c>
      <c r="T111" s="225">
        <f>'Table S3a'!S113*'Table S11a'!T$3</f>
        <v>0.34499143604478705</v>
      </c>
      <c r="U111" s="225">
        <f>'Table S3a'!T113*'Table S11a'!U$3</f>
        <v>21.556536488442468</v>
      </c>
      <c r="V111" s="225">
        <f>'Table S3a'!U113*'Table S11a'!V$3</f>
        <v>6.1698491402274902</v>
      </c>
      <c r="W111" s="225">
        <f t="shared" si="2"/>
        <v>14.133542692018395</v>
      </c>
      <c r="X111" s="225">
        <f t="shared" si="3"/>
        <v>72.711378530798299</v>
      </c>
      <c r="Y111"/>
      <c r="Z111"/>
    </row>
    <row r="112" spans="1:26">
      <c r="A112" s="89">
        <v>107</v>
      </c>
      <c r="B112" s="120">
        <v>124916</v>
      </c>
      <c r="C112" s="89" t="s">
        <v>633</v>
      </c>
      <c r="D112" s="89" t="s">
        <v>218</v>
      </c>
      <c r="E112" s="120" t="s">
        <v>1000</v>
      </c>
      <c r="F112" s="120" t="s">
        <v>440</v>
      </c>
      <c r="G112" s="225">
        <f>'Table S3a'!F114*'Table S11a'!G$3</f>
        <v>10.432552071401503</v>
      </c>
      <c r="H112" s="225">
        <f>'Table S3a'!G114*'Table S11a'!H$3</f>
        <v>23.449415987385297</v>
      </c>
      <c r="I112" s="225">
        <f>'Table S3a'!H114*'Table S11a'!I$3</f>
        <v>2.8812215650980888</v>
      </c>
      <c r="J112" s="225">
        <f>'Table S3a'!I114*'Table S11a'!J$3</f>
        <v>10.623754007642123</v>
      </c>
      <c r="K112" s="225">
        <f>'Table S3a'!J114*'Table S11a'!K$3</f>
        <v>2.3471400195054617</v>
      </c>
      <c r="L112" s="225">
        <f>'Table S3a'!K114*'Table S11a'!L$3</f>
        <v>0.44745850996761011</v>
      </c>
      <c r="M112" s="225">
        <f>'Table S3a'!L114*'Table S11a'!M$3</f>
        <v>2.4926458929901067</v>
      </c>
      <c r="N112" s="225">
        <f>'Table S3a'!M114*'Table S11a'!N$3</f>
        <v>0.43405605390880542</v>
      </c>
      <c r="O112" s="225">
        <f>'Table S3a'!N114*'Table S11a'!O$3</f>
        <v>3.0152103610435006</v>
      </c>
      <c r="P112" s="225">
        <f>'Table S3a'!O114*'Table S11a'!P$3</f>
        <v>0.62586735758783363</v>
      </c>
      <c r="Q112" s="225">
        <f>'Table S3a'!P114*'Table S11a'!Q$3</f>
        <v>2.1441941624399901</v>
      </c>
      <c r="R112" s="225">
        <f>'Table S3a'!Q114*'Table S11a'!R$3</f>
        <v>0.30347631383754514</v>
      </c>
      <c r="S112" s="225">
        <f>'Table S3a'!R114*'Table S11a'!S$3</f>
        <v>2.2451400209954389</v>
      </c>
      <c r="T112" s="225">
        <f>'Table S3a'!S114*'Table S11a'!T$3</f>
        <v>0.35345598304954073</v>
      </c>
      <c r="U112" s="225">
        <f>'Table S3a'!T114*'Table S11a'!U$3</f>
        <v>22.51280708713454</v>
      </c>
      <c r="V112" s="225">
        <f>'Table S3a'!U114*'Table S11a'!V$3</f>
        <v>7.8164213976031505</v>
      </c>
      <c r="W112" s="225">
        <f t="shared" si="2"/>
        <v>16.954241987692519</v>
      </c>
      <c r="X112" s="225">
        <f t="shared" si="3"/>
        <v>84.308395393987368</v>
      </c>
      <c r="Y112"/>
      <c r="Z112"/>
    </row>
    <row r="113" spans="1:26">
      <c r="A113" s="89">
        <v>108</v>
      </c>
      <c r="B113" s="120">
        <v>124917</v>
      </c>
      <c r="C113" s="89" t="s">
        <v>633</v>
      </c>
      <c r="D113" s="89" t="s">
        <v>218</v>
      </c>
      <c r="E113" s="120" t="s">
        <v>1000</v>
      </c>
      <c r="F113" s="120" t="s">
        <v>440</v>
      </c>
      <c r="G113" s="225">
        <f>'Table S3a'!F115*'Table S11a'!G$3</f>
        <v>55.001269824745762</v>
      </c>
      <c r="H113" s="225">
        <f>'Table S3a'!G115*'Table S11a'!H$3</f>
        <v>107.30730749719569</v>
      </c>
      <c r="I113" s="225">
        <f>'Table S3a'!H115*'Table S11a'!I$3</f>
        <v>11.967061711939351</v>
      </c>
      <c r="J113" s="225">
        <f>'Table S3a'!I115*'Table S11a'!J$3</f>
        <v>41.942628312460158</v>
      </c>
      <c r="K113" s="225">
        <f>'Table S3a'!J115*'Table S11a'!K$3</f>
        <v>7.4298507329739945</v>
      </c>
      <c r="L113" s="225">
        <f>'Table S3a'!K115*'Table S11a'!L$3</f>
        <v>1.4313088797033917</v>
      </c>
      <c r="M113" s="225">
        <f>'Table S3a'!L115*'Table S11a'!M$3</f>
        <v>6.4372124439609051</v>
      </c>
      <c r="N113" s="225">
        <f>'Table S3a'!M115*'Table S11a'!N$3</f>
        <v>0.90164128376735531</v>
      </c>
      <c r="O113" s="225">
        <f>'Table S3a'!N115*'Table S11a'!O$3</f>
        <v>5.0157895848968455</v>
      </c>
      <c r="P113" s="225">
        <f>'Table S3a'!O115*'Table S11a'!P$3</f>
        <v>0.8781856174663969</v>
      </c>
      <c r="Q113" s="225">
        <f>'Table S3a'!P115*'Table S11a'!Q$3</f>
        <v>2.6920596656529296</v>
      </c>
      <c r="R113" s="225">
        <f>'Table S3a'!Q115*'Table S11a'!R$3</f>
        <v>0.35109937540883407</v>
      </c>
      <c r="S113" s="225">
        <f>'Table S3a'!R115*'Table S11a'!S$3</f>
        <v>2.5010506847673746</v>
      </c>
      <c r="T113" s="225">
        <f>'Table S3a'!S115*'Table S11a'!T$3</f>
        <v>0.37634888448684217</v>
      </c>
      <c r="U113" s="225">
        <f>'Table S3a'!T115*'Table S11a'!U$3</f>
        <v>28.557377727758642</v>
      </c>
      <c r="V113" s="225">
        <f>'Table S3a'!U115*'Table S11a'!V$3</f>
        <v>12.536623879265134</v>
      </c>
      <c r="W113" s="225">
        <f t="shared" si="2"/>
        <v>59.827120893063707</v>
      </c>
      <c r="X113" s="225">
        <f t="shared" si="3"/>
        <v>272.79019222718443</v>
      </c>
      <c r="Y113"/>
      <c r="Z113"/>
    </row>
    <row r="114" spans="1:26">
      <c r="A114" s="89">
        <v>109</v>
      </c>
      <c r="B114" s="120">
        <v>124918</v>
      </c>
      <c r="C114" s="89" t="s">
        <v>633</v>
      </c>
      <c r="D114" s="89" t="s">
        <v>218</v>
      </c>
      <c r="E114" s="120" t="s">
        <v>1000</v>
      </c>
      <c r="F114" s="120" t="s">
        <v>440</v>
      </c>
      <c r="G114" s="225">
        <f>'Table S3a'!F116*'Table S11a'!G$3</f>
        <v>11.217135482271226</v>
      </c>
      <c r="H114" s="225">
        <f>'Table S3a'!G116*'Table S11a'!H$3</f>
        <v>23.569797444361548</v>
      </c>
      <c r="I114" s="225">
        <f>'Table S3a'!H116*'Table S11a'!I$3</f>
        <v>2.7380068324407709</v>
      </c>
      <c r="J114" s="225">
        <f>'Table S3a'!I116*'Table S11a'!J$3</f>
        <v>9.9175029005246387</v>
      </c>
      <c r="K114" s="225">
        <f>'Table S3a'!J116*'Table S11a'!K$3</f>
        <v>2.0175184803965753</v>
      </c>
      <c r="L114" s="225">
        <f>'Table S3a'!K116*'Table S11a'!L$3</f>
        <v>0.40497898888460532</v>
      </c>
      <c r="M114" s="225">
        <f>'Table S3a'!L116*'Table S11a'!M$3</f>
        <v>2.1437203891638101</v>
      </c>
      <c r="N114" s="225">
        <f>'Table S3a'!M116*'Table S11a'!N$3</f>
        <v>0.37613670184686576</v>
      </c>
      <c r="O114" s="225">
        <f>'Table S3a'!N116*'Table S11a'!O$3</f>
        <v>2.6808427848052019</v>
      </c>
      <c r="P114" s="225">
        <f>'Table S3a'!O116*'Table S11a'!P$3</f>
        <v>0.5887479231483117</v>
      </c>
      <c r="Q114" s="225">
        <f>'Table S3a'!P116*'Table S11a'!Q$3</f>
        <v>2.1173989539949698</v>
      </c>
      <c r="R114" s="225">
        <f>'Table S3a'!Q116*'Table S11a'!R$3</f>
        <v>0.31280177058360475</v>
      </c>
      <c r="S114" s="225">
        <f>'Table S3a'!R116*'Table S11a'!S$3</f>
        <v>2.4316450951646638</v>
      </c>
      <c r="T114" s="225">
        <f>'Table S3a'!S116*'Table S11a'!T$3</f>
        <v>0.39496484242477314</v>
      </c>
      <c r="U114" s="225">
        <f>'Table S3a'!T116*'Table S11a'!U$3</f>
        <v>19.947929520626278</v>
      </c>
      <c r="V114" s="225">
        <f>'Table S3a'!U116*'Table S11a'!V$3</f>
        <v>5.4373508875556826</v>
      </c>
      <c r="W114" s="225">
        <f t="shared" si="2"/>
        <v>15.712489219617478</v>
      </c>
      <c r="X114" s="225">
        <f t="shared" si="3"/>
        <v>80.85912811063784</v>
      </c>
      <c r="Y114"/>
      <c r="Z114"/>
    </row>
    <row r="115" spans="1:26">
      <c r="A115" s="89">
        <v>110</v>
      </c>
      <c r="B115" s="120">
        <v>124919</v>
      </c>
      <c r="C115" s="89" t="s">
        <v>633</v>
      </c>
      <c r="D115" s="89" t="s">
        <v>218</v>
      </c>
      <c r="E115" s="120" t="s">
        <v>1000</v>
      </c>
      <c r="F115" s="120" t="s">
        <v>440</v>
      </c>
      <c r="G115" s="225">
        <f>'Table S3a'!F117*'Table S11a'!G$3</f>
        <v>8.0821003709811858</v>
      </c>
      <c r="H115" s="225">
        <f>'Table S3a'!G117*'Table S11a'!H$3</f>
        <v>16.828265837681496</v>
      </c>
      <c r="I115" s="225">
        <f>'Table S3a'!H117*'Table S11a'!I$3</f>
        <v>2.019001077582022</v>
      </c>
      <c r="J115" s="225">
        <f>'Table S3a'!I117*'Table S11a'!J$3</f>
        <v>7.736507717585809</v>
      </c>
      <c r="K115" s="225">
        <f>'Table S3a'!J117*'Table S11a'!K$3</f>
        <v>1.7467946614974426</v>
      </c>
      <c r="L115" s="225">
        <f>'Table S3a'!K117*'Table S11a'!L$3</f>
        <v>0.39153082287113566</v>
      </c>
      <c r="M115" s="225">
        <f>'Table S3a'!L117*'Table S11a'!M$3</f>
        <v>2.1794282910530844</v>
      </c>
      <c r="N115" s="225">
        <f>'Table S3a'!M117*'Table S11a'!N$3</f>
        <v>0.41926394841961317</v>
      </c>
      <c r="O115" s="225">
        <f>'Table S3a'!N117*'Table S11a'!O$3</f>
        <v>3.2547404482289983</v>
      </c>
      <c r="P115" s="225">
        <f>'Table S3a'!O117*'Table S11a'!P$3</f>
        <v>0.74031788850633928</v>
      </c>
      <c r="Q115" s="225">
        <f>'Table S3a'!P117*'Table S11a'!Q$3</f>
        <v>2.6960958376151498</v>
      </c>
      <c r="R115" s="225">
        <f>'Table S3a'!Q117*'Table S11a'!R$3</f>
        <v>0.40765155552812288</v>
      </c>
      <c r="S115" s="225">
        <f>'Table S3a'!R117*'Table S11a'!S$3</f>
        <v>3.2135479568262242</v>
      </c>
      <c r="T115" s="225">
        <f>'Table S3a'!S117*'Table S11a'!T$3</f>
        <v>0.52667034709306859</v>
      </c>
      <c r="U115" s="225">
        <f>'Table S3a'!T117*'Table S11a'!U$3</f>
        <v>23.937520279303904</v>
      </c>
      <c r="V115" s="225">
        <f>'Table S3a'!U117*'Table S11a'!V$3</f>
        <v>7.8934392385407248</v>
      </c>
      <c r="W115" s="225">
        <f t="shared" si="2"/>
        <v>13.429513191816444</v>
      </c>
      <c r="X115" s="225">
        <f t="shared" si="3"/>
        <v>74.179437040773593</v>
      </c>
      <c r="Y115"/>
      <c r="Z115"/>
    </row>
    <row r="116" spans="1:26">
      <c r="A116" s="89">
        <v>111</v>
      </c>
      <c r="B116" s="120">
        <v>124920</v>
      </c>
      <c r="C116" s="89" t="s">
        <v>633</v>
      </c>
      <c r="D116" s="89" t="s">
        <v>218</v>
      </c>
      <c r="E116" s="120" t="s">
        <v>1000</v>
      </c>
      <c r="F116" s="120" t="s">
        <v>440</v>
      </c>
      <c r="G116" s="225">
        <f>'Table S3a'!F118*'Table S11a'!G$3</f>
        <v>32.653038579505086</v>
      </c>
      <c r="H116" s="225">
        <f>'Table S3a'!G118*'Table S11a'!H$3</f>
        <v>47.6102137257365</v>
      </c>
      <c r="I116" s="225">
        <f>'Table S3a'!H118*'Table S11a'!I$3</f>
        <v>4.8301785372464803</v>
      </c>
      <c r="J116" s="225">
        <f>'Table S3a'!I118*'Table S11a'!J$3</f>
        <v>16.155050403791975</v>
      </c>
      <c r="K116" s="225">
        <f>'Table S3a'!J118*'Table S11a'!K$3</f>
        <v>2.7016473268216781</v>
      </c>
      <c r="L116" s="225">
        <f>'Table S3a'!K118*'Table S11a'!L$3</f>
        <v>0.52903856928717641</v>
      </c>
      <c r="M116" s="225">
        <f>'Table S3a'!L118*'Table S11a'!M$3</f>
        <v>2.5381939559549953</v>
      </c>
      <c r="N116" s="225">
        <f>'Table S3a'!M118*'Table S11a'!N$3</f>
        <v>0.38173677909313825</v>
      </c>
      <c r="O116" s="225">
        <f>'Table S3a'!N118*'Table S11a'!O$3</f>
        <v>2.4363843935051883</v>
      </c>
      <c r="P116" s="225">
        <f>'Table S3a'!O118*'Table S11a'!P$3</f>
        <v>0.47271185209242578</v>
      </c>
      <c r="Q116" s="225">
        <f>'Table S3a'!P118*'Table S11a'!Q$3</f>
        <v>1.5843565143975964</v>
      </c>
      <c r="R116" s="225">
        <f>'Table S3a'!Q118*'Table S11a'!R$3</f>
        <v>0.2180427655757245</v>
      </c>
      <c r="S116" s="225">
        <f>'Table S3a'!R118*'Table S11a'!S$3</f>
        <v>1.6477432469323026</v>
      </c>
      <c r="T116" s="225">
        <f>'Table S3a'!S118*'Table S11a'!T$3</f>
        <v>0.25613829038731878</v>
      </c>
      <c r="U116" s="225">
        <f>'Table S3a'!T118*'Table S11a'!U$3</f>
        <v>16.204471432987756</v>
      </c>
      <c r="V116" s="225">
        <f>'Table S3a'!U118*'Table S11a'!V$3</f>
        <v>9.8505970224320283</v>
      </c>
      <c r="W116" s="225">
        <f t="shared" si="2"/>
        <v>23.803350113636785</v>
      </c>
      <c r="X116" s="225">
        <f t="shared" si="3"/>
        <v>130.21894637331536</v>
      </c>
      <c r="Y116"/>
      <c r="Z116"/>
    </row>
    <row r="117" spans="1:26">
      <c r="A117" s="89">
        <v>112</v>
      </c>
      <c r="B117" s="120">
        <v>124925</v>
      </c>
      <c r="C117" s="89" t="s">
        <v>633</v>
      </c>
      <c r="D117" s="89" t="s">
        <v>218</v>
      </c>
      <c r="E117" s="120" t="s">
        <v>1000</v>
      </c>
      <c r="F117" s="120" t="s">
        <v>440</v>
      </c>
      <c r="G117" s="225">
        <f>'Table S3a'!F119*'Table S11a'!G$3</f>
        <v>16.090701460346249</v>
      </c>
      <c r="H117" s="225">
        <f>'Table S3a'!G119*'Table S11a'!H$3</f>
        <v>29.277436998032975</v>
      </c>
      <c r="I117" s="225">
        <f>'Table S3a'!H119*'Table S11a'!I$3</f>
        <v>3.3000283633573839</v>
      </c>
      <c r="J117" s="225">
        <f>'Table S3a'!I119*'Table S11a'!J$3</f>
        <v>11.662957046145413</v>
      </c>
      <c r="K117" s="225">
        <f>'Table S3a'!J119*'Table S11a'!K$3</f>
        <v>2.2871930929594395</v>
      </c>
      <c r="L117" s="225">
        <f>'Table S3a'!K119*'Table S11a'!L$3</f>
        <v>0.38426930574723239</v>
      </c>
      <c r="M117" s="225">
        <f>'Table S3a'!L119*'Table S11a'!M$3</f>
        <v>2.2079078816573885</v>
      </c>
      <c r="N117" s="225">
        <f>'Table S3a'!M119*'Table S11a'!N$3</f>
        <v>0.39126946553868958</v>
      </c>
      <c r="O117" s="225">
        <f>'Table S3a'!N119*'Table S11a'!O$3</f>
        <v>2.8095193780060361</v>
      </c>
      <c r="P117" s="225">
        <f>'Table S3a'!O119*'Table S11a'!P$3</f>
        <v>0.58238424790416266</v>
      </c>
      <c r="Q117" s="225">
        <f>'Table S3a'!P119*'Table S11a'!Q$3</f>
        <v>2.062084746664413</v>
      </c>
      <c r="R117" s="225">
        <f>'Table S3a'!Q119*'Table S11a'!R$3</f>
        <v>0.28883318143228787</v>
      </c>
      <c r="S117" s="225">
        <f>'Table S3a'!R119*'Table S11a'!S$3</f>
        <v>2.2000856040008223</v>
      </c>
      <c r="T117" s="225">
        <f>'Table S3a'!S119*'Table S11a'!T$3</f>
        <v>0.31932642992138027</v>
      </c>
      <c r="U117" s="225">
        <f>'Table S3a'!T119*'Table S11a'!U$3</f>
        <v>20.271284115085532</v>
      </c>
      <c r="V117" s="225">
        <f>'Table S3a'!U119*'Table S11a'!V$3</f>
        <v>12.237508309864541</v>
      </c>
      <c r="W117" s="225">
        <f t="shared" si="2"/>
        <v>18.163774253047524</v>
      </c>
      <c r="X117" s="225">
        <f t="shared" si="3"/>
        <v>94.135281316799379</v>
      </c>
      <c r="Y117"/>
      <c r="Z117"/>
    </row>
    <row r="118" spans="1:26">
      <c r="A118" s="89">
        <v>113</v>
      </c>
      <c r="B118" s="120">
        <v>124926</v>
      </c>
      <c r="C118" s="89" t="s">
        <v>633</v>
      </c>
      <c r="D118" s="89" t="s">
        <v>218</v>
      </c>
      <c r="E118" s="120" t="s">
        <v>1000</v>
      </c>
      <c r="F118" s="120" t="s">
        <v>440</v>
      </c>
      <c r="G118" s="225">
        <f>'Table S3a'!F120*'Table S11a'!G$3</f>
        <v>43.953039532785517</v>
      </c>
      <c r="H118" s="225">
        <f>'Table S3a'!G120*'Table S11a'!H$3</f>
        <v>87.414659425143427</v>
      </c>
      <c r="I118" s="225">
        <f>'Table S3a'!H120*'Table S11a'!I$3</f>
        <v>10.069838915055318</v>
      </c>
      <c r="J118" s="225">
        <f>'Table S3a'!I120*'Table S11a'!J$3</f>
        <v>35.532816563055484</v>
      </c>
      <c r="K118" s="225">
        <f>'Table S3a'!J120*'Table S11a'!K$3</f>
        <v>6.882084328634317</v>
      </c>
      <c r="L118" s="225">
        <f>'Table S3a'!K120*'Table S11a'!L$3</f>
        <v>0.86366375558423714</v>
      </c>
      <c r="M118" s="225">
        <f>'Table S3a'!L120*'Table S11a'!M$3</f>
        <v>6.1475934731579498</v>
      </c>
      <c r="N118" s="225">
        <f>'Table S3a'!M120*'Table S11a'!N$3</f>
        <v>0.97534170686298349</v>
      </c>
      <c r="O118" s="225">
        <f>'Table S3a'!N120*'Table S11a'!O$3</f>
        <v>5.9850166136105676</v>
      </c>
      <c r="P118" s="225">
        <f>'Table S3a'!O120*'Table S11a'!P$3</f>
        <v>1.1276718477969843</v>
      </c>
      <c r="Q118" s="225">
        <f>'Table S3a'!P120*'Table S11a'!Q$3</f>
        <v>3.6615847996107562</v>
      </c>
      <c r="R118" s="225">
        <f>'Table S3a'!Q120*'Table S11a'!R$3</f>
        <v>0.51189494148948289</v>
      </c>
      <c r="S118" s="225">
        <f>'Table S3a'!R120*'Table S11a'!S$3</f>
        <v>3.8142385634707368</v>
      </c>
      <c r="T118" s="225">
        <f>'Table S3a'!S120*'Table S11a'!T$3</f>
        <v>0.58321828815222021</v>
      </c>
      <c r="U118" s="225">
        <f>'Table S3a'!T120*'Table S11a'!U$3</f>
        <v>36.038256586170625</v>
      </c>
      <c r="V118" s="225">
        <f>'Table S3a'!U120*'Table S11a'!V$3</f>
        <v>11.14245026437996</v>
      </c>
      <c r="W118" s="225">
        <f t="shared" si="2"/>
        <v>52.563013798584358</v>
      </c>
      <c r="X118" s="225">
        <f t="shared" si="3"/>
        <v>243.5609193405806</v>
      </c>
      <c r="Y118"/>
      <c r="Z118"/>
    </row>
    <row r="119" spans="1:26">
      <c r="A119" s="89">
        <v>114</v>
      </c>
      <c r="B119" s="120">
        <v>124927</v>
      </c>
      <c r="C119" s="89" t="s">
        <v>633</v>
      </c>
      <c r="D119" s="89" t="s">
        <v>218</v>
      </c>
      <c r="E119" s="120" t="s">
        <v>1000</v>
      </c>
      <c r="F119" s="120" t="s">
        <v>440</v>
      </c>
      <c r="G119" s="225">
        <f>'Table S3a'!F121*'Table S11a'!G$3</f>
        <v>60.395614711672422</v>
      </c>
      <c r="H119" s="225">
        <f>'Table S3a'!G121*'Table S11a'!H$3</f>
        <v>121.61833819067637</v>
      </c>
      <c r="I119" s="225">
        <f>'Table S3a'!H121*'Table S11a'!I$3</f>
        <v>13.877048308202021</v>
      </c>
      <c r="J119" s="225">
        <f>'Table S3a'!I121*'Table S11a'!J$3</f>
        <v>46.656807742067208</v>
      </c>
      <c r="K119" s="225">
        <f>'Table S3a'!J121*'Table S11a'!K$3</f>
        <v>8.5728818115515644</v>
      </c>
      <c r="L119" s="225">
        <f>'Table S3a'!K121*'Table S11a'!L$3</f>
        <v>0.62175208782953317</v>
      </c>
      <c r="M119" s="225">
        <f>'Table S3a'!L121*'Table S11a'!M$3</f>
        <v>7.5059882835323775</v>
      </c>
      <c r="N119" s="225">
        <f>'Table S3a'!M121*'Table S11a'!N$3</f>
        <v>1.1727789729694305</v>
      </c>
      <c r="O119" s="225">
        <f>'Table S3a'!N121*'Table S11a'!O$3</f>
        <v>7.2234403739589101</v>
      </c>
      <c r="P119" s="225">
        <f>'Table S3a'!O121*'Table S11a'!P$3</f>
        <v>1.316720732531496</v>
      </c>
      <c r="Q119" s="225">
        <f>'Table S3a'!P121*'Table S11a'!Q$3</f>
        <v>4.2593492543686642</v>
      </c>
      <c r="R119" s="225">
        <f>'Table S3a'!Q121*'Table S11a'!R$3</f>
        <v>0.58488878193998661</v>
      </c>
      <c r="S119" s="225">
        <f>'Table S3a'!R121*'Table S11a'!S$3</f>
        <v>4.2319146655160322</v>
      </c>
      <c r="T119" s="225">
        <f>'Table S3a'!S121*'Table S11a'!T$3</f>
        <v>0.59466290761694029</v>
      </c>
      <c r="U119" s="225">
        <f>'Table S3a'!T121*'Table S11a'!U$3</f>
        <v>43.771682368622322</v>
      </c>
      <c r="V119" s="225">
        <f>'Table S3a'!U121*'Table S11a'!V$3</f>
        <v>8.8274102699648349</v>
      </c>
      <c r="W119" s="225">
        <f t="shared" si="2"/>
        <v>68.930075397197569</v>
      </c>
      <c r="X119" s="225">
        <f t="shared" si="3"/>
        <v>322.40386919305524</v>
      </c>
      <c r="Y119"/>
      <c r="Z119"/>
    </row>
    <row r="120" spans="1:26">
      <c r="A120" s="89">
        <v>115</v>
      </c>
      <c r="B120" s="120">
        <v>124928</v>
      </c>
      <c r="C120" s="89" t="s">
        <v>633</v>
      </c>
      <c r="D120" s="89" t="s">
        <v>218</v>
      </c>
      <c r="E120" s="120" t="s">
        <v>1000</v>
      </c>
      <c r="F120" s="120" t="s">
        <v>440</v>
      </c>
      <c r="G120" s="225">
        <f>'Table S3a'!F122*'Table S11a'!G$3</f>
        <v>60.570205810360527</v>
      </c>
      <c r="H120" s="225">
        <f>'Table S3a'!G122*'Table S11a'!H$3</f>
        <v>122.05883252097641</v>
      </c>
      <c r="I120" s="225">
        <f>'Table S3a'!H122*'Table S11a'!I$3</f>
        <v>13.931539973815514</v>
      </c>
      <c r="J120" s="225">
        <f>'Table S3a'!I122*'Table S11a'!J$3</f>
        <v>46.646712379644313</v>
      </c>
      <c r="K120" s="225">
        <f>'Table S3a'!J122*'Table S11a'!K$3</f>
        <v>8.5692263460463085</v>
      </c>
      <c r="L120" s="225">
        <f>'Table S3a'!K122*'Table S11a'!L$3</f>
        <v>0.60723215405110365</v>
      </c>
      <c r="M120" s="225">
        <f>'Table S3a'!L122*'Table S11a'!M$3</f>
        <v>7.4559050968469585</v>
      </c>
      <c r="N120" s="225">
        <f>'Table S3a'!M122*'Table S11a'!N$3</f>
        <v>1.1682581448852847</v>
      </c>
      <c r="O120" s="225">
        <f>'Table S3a'!N122*'Table S11a'!O$3</f>
        <v>7.1574033181794823</v>
      </c>
      <c r="P120" s="225">
        <f>'Table S3a'!O122*'Table S11a'!P$3</f>
        <v>1.3113790667499852</v>
      </c>
      <c r="Q120" s="225">
        <f>'Table S3a'!P122*'Table S11a'!Q$3</f>
        <v>4.1691871928762287</v>
      </c>
      <c r="R120" s="225">
        <f>'Table S3a'!Q122*'Table S11a'!R$3</f>
        <v>0.57310316354874691</v>
      </c>
      <c r="S120" s="225">
        <f>'Table S3a'!R122*'Table S11a'!S$3</f>
        <v>4.1476293021378599</v>
      </c>
      <c r="T120" s="225">
        <f>'Table S3a'!S122*'Table S11a'!T$3</f>
        <v>0.59054664516316879</v>
      </c>
      <c r="U120" s="225">
        <f>'Table S3a'!T122*'Table S11a'!U$3</f>
        <v>42.782442459867951</v>
      </c>
      <c r="V120" s="225">
        <f>'Table S3a'!U122*'Table S11a'!V$3</f>
        <v>8.8475578045989014</v>
      </c>
      <c r="W120" s="225">
        <f t="shared" si="2"/>
        <v>68.903913816524593</v>
      </c>
      <c r="X120" s="225">
        <f t="shared" si="3"/>
        <v>321.73960357514989</v>
      </c>
      <c r="Y120"/>
      <c r="Z120"/>
    </row>
    <row r="121" spans="1:26">
      <c r="A121" s="89">
        <v>116</v>
      </c>
      <c r="B121" s="120">
        <v>124929</v>
      </c>
      <c r="C121" s="89" t="s">
        <v>633</v>
      </c>
      <c r="D121" s="89" t="s">
        <v>218</v>
      </c>
      <c r="E121" s="120" t="s">
        <v>1000</v>
      </c>
      <c r="F121" s="120" t="s">
        <v>440</v>
      </c>
      <c r="G121" s="225">
        <f>'Table S3a'!F123*'Table S11a'!G$3</f>
        <v>43.70457942537319</v>
      </c>
      <c r="H121" s="225">
        <f>'Table S3a'!G123*'Table S11a'!H$3</f>
        <v>95.690429761073943</v>
      </c>
      <c r="I121" s="225">
        <f>'Table S3a'!H123*'Table S11a'!I$3</f>
        <v>10.160728865030277</v>
      </c>
      <c r="J121" s="225">
        <f>'Table S3a'!I123*'Table S11a'!J$3</f>
        <v>35.499167955755198</v>
      </c>
      <c r="K121" s="225">
        <f>'Table S3a'!J123*'Table S11a'!K$3</f>
        <v>6.6719434418432053</v>
      </c>
      <c r="L121" s="225">
        <f>'Table S3a'!K123*'Table S11a'!L$3</f>
        <v>0.83798467886623651</v>
      </c>
      <c r="M121" s="225">
        <f>'Table S3a'!L123*'Table S11a'!M$3</f>
        <v>6.0681254656908363</v>
      </c>
      <c r="N121" s="225">
        <f>'Table S3a'!M123*'Table S11a'!N$3</f>
        <v>0.9582055882689573</v>
      </c>
      <c r="O121" s="225">
        <f>'Table S3a'!N123*'Table S11a'!O$3</f>
        <v>6.212889681978063</v>
      </c>
      <c r="P121" s="225">
        <f>'Table S3a'!O123*'Table S11a'!P$3</f>
        <v>1.2453549212911663</v>
      </c>
      <c r="Q121" s="225">
        <f>'Table S3a'!P123*'Table S11a'!Q$3</f>
        <v>4.30810626741237</v>
      </c>
      <c r="R121" s="225">
        <f>'Table S3a'!Q123*'Table S11a'!R$3</f>
        <v>0.62116188762591051</v>
      </c>
      <c r="S121" s="225">
        <f>'Table S3a'!R123*'Table S11a'!S$3</f>
        <v>4.7043759992464205</v>
      </c>
      <c r="T121" s="225">
        <f>'Table S3a'!S123*'Table S11a'!T$3</f>
        <v>0.76323972012155628</v>
      </c>
      <c r="U121" s="225">
        <f>'Table S3a'!T123*'Table S11a'!U$3</f>
        <v>46.991014946039932</v>
      </c>
      <c r="V121" s="225">
        <f>'Table S3a'!U123*'Table S11a'!V$3</f>
        <v>8.7828429571297839</v>
      </c>
      <c r="W121" s="225">
        <f t="shared" si="2"/>
        <v>52.830992091032499</v>
      </c>
      <c r="X121" s="225">
        <f t="shared" si="3"/>
        <v>264.4373086056172</v>
      </c>
      <c r="Y121"/>
      <c r="Z121"/>
    </row>
    <row r="122" spans="1:26">
      <c r="A122" s="89">
        <v>117</v>
      </c>
      <c r="B122" s="120">
        <v>124930</v>
      </c>
      <c r="C122" s="89" t="s">
        <v>633</v>
      </c>
      <c r="D122" s="89" t="s">
        <v>218</v>
      </c>
      <c r="E122" s="120" t="s">
        <v>1000</v>
      </c>
      <c r="F122" s="120" t="s">
        <v>440</v>
      </c>
      <c r="G122" s="225">
        <f>'Table S3a'!F124*'Table S11a'!G$3</f>
        <v>50.954643383449032</v>
      </c>
      <c r="H122" s="225">
        <f>'Table S3a'!G124*'Table S11a'!H$3</f>
        <v>111.33280139789397</v>
      </c>
      <c r="I122" s="225">
        <f>'Table S3a'!H124*'Table S11a'!I$3</f>
        <v>11.73356521411224</v>
      </c>
      <c r="J122" s="225">
        <f>'Table S3a'!I124*'Table S11a'!J$3</f>
        <v>40.674605997888513</v>
      </c>
      <c r="K122" s="225">
        <f>'Table S3a'!J124*'Table S11a'!K$3</f>
        <v>7.5415898956990928</v>
      </c>
      <c r="L122" s="225">
        <f>'Table S3a'!K124*'Table S11a'!L$3</f>
        <v>0.93201990140963864</v>
      </c>
      <c r="M122" s="225">
        <f>'Table S3a'!L124*'Table S11a'!M$3</f>
        <v>6.6795187778351321</v>
      </c>
      <c r="N122" s="225">
        <f>'Table S3a'!M124*'Table S11a'!N$3</f>
        <v>1.0386960939632626</v>
      </c>
      <c r="O122" s="225">
        <f>'Table S3a'!N124*'Table S11a'!O$3</f>
        <v>6.5327354333981322</v>
      </c>
      <c r="P122" s="225">
        <f>'Table S3a'!O124*'Table S11a'!P$3</f>
        <v>1.3035539655234791</v>
      </c>
      <c r="Q122" s="225">
        <f>'Table S3a'!P124*'Table S11a'!Q$3</f>
        <v>4.4680419341186104</v>
      </c>
      <c r="R122" s="225">
        <f>'Table S3a'!Q124*'Table S11a'!R$3</f>
        <v>0.64373243277949765</v>
      </c>
      <c r="S122" s="225">
        <f>'Table S3a'!R124*'Table S11a'!S$3</f>
        <v>4.8134816400652101</v>
      </c>
      <c r="T122" s="225">
        <f>'Table S3a'!S124*'Table S11a'!T$3</f>
        <v>0.77963403738065773</v>
      </c>
      <c r="U122" s="225">
        <f>'Table S3a'!T124*'Table S11a'!U$3</f>
        <v>48.803332334407322</v>
      </c>
      <c r="V122" s="225">
        <f>'Table S3a'!U124*'Table S11a'!V$3</f>
        <v>8.3425204091011818</v>
      </c>
      <c r="W122" s="225">
        <f t="shared" si="2"/>
        <v>59.979602739362143</v>
      </c>
      <c r="X122" s="225">
        <f t="shared" si="3"/>
        <v>298.23195243992382</v>
      </c>
      <c r="Y122"/>
      <c r="Z122"/>
    </row>
    <row r="125" spans="1:26">
      <c r="F125" s="58" t="s">
        <v>921</v>
      </c>
      <c r="G125" s="32">
        <f>MIN(G5:G122)</f>
        <v>2.3456000000000001</v>
      </c>
      <c r="H125" s="32">
        <f t="shared" ref="H125:X125" si="4">MIN(H5:H122)</f>
        <v>4.8023299999999995</v>
      </c>
      <c r="I125" s="32">
        <f t="shared" si="4"/>
        <v>0.60409999999999997</v>
      </c>
      <c r="J125" s="32">
        <f t="shared" si="4"/>
        <v>2.7993600000000001</v>
      </c>
      <c r="K125" s="32">
        <f t="shared" si="4"/>
        <v>0.69575999999999993</v>
      </c>
      <c r="L125" s="32">
        <f t="shared" si="4"/>
        <v>0.162106</v>
      </c>
      <c r="M125" s="32">
        <f t="shared" si="4"/>
        <v>0.80681999999999998</v>
      </c>
      <c r="N125" s="32">
        <f t="shared" si="4"/>
        <v>0.11762</v>
      </c>
      <c r="O125" s="32">
        <f t="shared" si="4"/>
        <v>0.6886199999999999</v>
      </c>
      <c r="P125" s="32">
        <f t="shared" si="4"/>
        <v>0.13746</v>
      </c>
      <c r="Q125" s="32">
        <f t="shared" si="4"/>
        <v>0.423095</v>
      </c>
      <c r="R125" s="32">
        <f t="shared" si="4"/>
        <v>5.7104999999999996E-2</v>
      </c>
      <c r="S125" s="32">
        <f t="shared" si="4"/>
        <v>0.36438400000000004</v>
      </c>
      <c r="T125" s="32">
        <f t="shared" si="4"/>
        <v>5.6855000000000003E-2</v>
      </c>
      <c r="U125" s="32">
        <f t="shared" si="4"/>
        <v>4.8256199999999998</v>
      </c>
      <c r="V125" s="32">
        <f t="shared" si="4"/>
        <v>1.6871800000000001</v>
      </c>
      <c r="W125" s="32">
        <f t="shared" ref="W125" si="5">MIN(W5:W122)</f>
        <v>4.3362319999999999</v>
      </c>
      <c r="X125" s="320">
        <f t="shared" si="4"/>
        <v>21.910122000000001</v>
      </c>
    </row>
    <row r="126" spans="1:26">
      <c r="F126" s="58" t="s">
        <v>922</v>
      </c>
      <c r="G126" s="32">
        <f>MAX(G5:G122)</f>
        <v>376.46880000000004</v>
      </c>
      <c r="H126" s="32">
        <f t="shared" ref="H126:X126" si="6">MAX(H5:H122)</f>
        <v>1241.578</v>
      </c>
      <c r="I126" s="32">
        <f t="shared" si="6"/>
        <v>170.3562</v>
      </c>
      <c r="J126" s="32">
        <f t="shared" si="6"/>
        <v>661.3488000000001</v>
      </c>
      <c r="K126" s="32">
        <f t="shared" si="6"/>
        <v>151.9076</v>
      </c>
      <c r="L126" s="32">
        <f t="shared" si="6"/>
        <v>25.126429999999999</v>
      </c>
      <c r="M126" s="32">
        <f t="shared" si="6"/>
        <v>117.5652</v>
      </c>
      <c r="N126" s="32">
        <f t="shared" si="6"/>
        <v>18.583960000000001</v>
      </c>
      <c r="O126" s="32">
        <f t="shared" si="6"/>
        <v>99.390819999999991</v>
      </c>
      <c r="P126" s="32">
        <f t="shared" si="6"/>
        <v>17.984349999999999</v>
      </c>
      <c r="Q126" s="32">
        <f t="shared" si="6"/>
        <v>52.257950000000001</v>
      </c>
      <c r="R126" s="32">
        <f t="shared" si="6"/>
        <v>7.5150179999999995</v>
      </c>
      <c r="S126" s="32">
        <f t="shared" si="6"/>
        <v>51.469240000000006</v>
      </c>
      <c r="T126" s="32">
        <f t="shared" si="6"/>
        <v>7.4934889999999994</v>
      </c>
      <c r="U126" s="32">
        <f t="shared" si="6"/>
        <v>375.8904</v>
      </c>
      <c r="V126" s="32">
        <f t="shared" si="6"/>
        <v>38.344999999999999</v>
      </c>
      <c r="W126" s="32">
        <f t="shared" ref="W126" si="7">MAX(W5:W122)</f>
        <v>949.67978000000016</v>
      </c>
      <c r="X126" s="320">
        <f t="shared" si="6"/>
        <v>3374.9362570000003</v>
      </c>
    </row>
    <row r="127" spans="1:26">
      <c r="F127" s="5" t="s">
        <v>385</v>
      </c>
      <c r="G127" s="32">
        <f>AVERAGE(G5:G122)</f>
        <v>31.162513097651065</v>
      </c>
      <c r="H127" s="32">
        <f t="shared" ref="H127:X127" si="8">AVERAGE(H5:H122)</f>
        <v>72.788733049340181</v>
      </c>
      <c r="I127" s="32">
        <f t="shared" si="8"/>
        <v>9.0745353076808861</v>
      </c>
      <c r="J127" s="32">
        <f t="shared" si="8"/>
        <v>34.072411814526539</v>
      </c>
      <c r="K127" s="32">
        <f t="shared" si="8"/>
        <v>7.2393947128287408</v>
      </c>
      <c r="L127" s="32">
        <f t="shared" si="8"/>
        <v>1.2757789291895929</v>
      </c>
      <c r="M127" s="32">
        <f t="shared" si="8"/>
        <v>6.3981223113182848</v>
      </c>
      <c r="N127" s="32">
        <f t="shared" si="8"/>
        <v>1.017090830544118</v>
      </c>
      <c r="O127" s="32">
        <f t="shared" si="8"/>
        <v>5.7915011640701763</v>
      </c>
      <c r="P127" s="32">
        <f t="shared" si="8"/>
        <v>1.1315265405753518</v>
      </c>
      <c r="Q127" s="32">
        <f t="shared" si="8"/>
        <v>3.3777481279196637</v>
      </c>
      <c r="R127" s="32">
        <f t="shared" si="8"/>
        <v>0.48181082188838287</v>
      </c>
      <c r="S127" s="32">
        <f t="shared" si="8"/>
        <v>3.2039121499684629</v>
      </c>
      <c r="T127" s="32">
        <f t="shared" si="8"/>
        <v>0.478664468715297</v>
      </c>
      <c r="U127" s="32">
        <f t="shared" si="8"/>
        <v>32.601515227656336</v>
      </c>
      <c r="V127" s="32">
        <f t="shared" si="8"/>
        <v>10.230812432007607</v>
      </c>
      <c r="W127" s="32">
        <f t="shared" ref="W127" si="9">AVERAGE(W5:W122)</f>
        <v>49.955539116821711</v>
      </c>
      <c r="X127" s="320">
        <f t="shared" si="8"/>
        <v>210.09525855387298</v>
      </c>
    </row>
    <row r="128" spans="1:26">
      <c r="F128" s="5" t="s">
        <v>386</v>
      </c>
      <c r="G128" s="32">
        <f>MEDIAN(G5:G122)</f>
        <v>20.124486862347197</v>
      </c>
      <c r="H128" s="32">
        <f t="shared" ref="H128:X128" si="10">MEDIAN(H5:H122)</f>
        <v>40.417520355262852</v>
      </c>
      <c r="I128" s="32">
        <f t="shared" si="10"/>
        <v>4.9720676335502478</v>
      </c>
      <c r="J128" s="32">
        <f t="shared" si="10"/>
        <v>18.370800000000003</v>
      </c>
      <c r="K128" s="32">
        <f t="shared" si="10"/>
        <v>3.8266799999999996</v>
      </c>
      <c r="L128" s="32">
        <f t="shared" si="10"/>
        <v>0.66295302370191078</v>
      </c>
      <c r="M128" s="32">
        <f t="shared" si="10"/>
        <v>3.5975353502819765</v>
      </c>
      <c r="N128" s="32">
        <f t="shared" si="10"/>
        <v>0.56744753178349749</v>
      </c>
      <c r="O128" s="32">
        <f t="shared" si="10"/>
        <v>3.3283299999999998</v>
      </c>
      <c r="P128" s="32">
        <f t="shared" si="10"/>
        <v>0.68157249999999991</v>
      </c>
      <c r="Q128" s="32">
        <f t="shared" si="10"/>
        <v>2.0897418503296912</v>
      </c>
      <c r="R128" s="32">
        <f t="shared" si="10"/>
        <v>0.29694599999999999</v>
      </c>
      <c r="S128" s="32">
        <f t="shared" si="10"/>
        <v>2.0520834437440545</v>
      </c>
      <c r="T128" s="32">
        <f t="shared" si="10"/>
        <v>0.30701700000000004</v>
      </c>
      <c r="U128" s="32">
        <f t="shared" si="10"/>
        <v>21.555600810420962</v>
      </c>
      <c r="V128" s="32">
        <f t="shared" si="10"/>
        <v>8.775937257454256</v>
      </c>
      <c r="W128" s="32">
        <f t="shared" ref="W128" si="11">MEDIAN(W5:W122)</f>
        <v>27.691328441803876</v>
      </c>
      <c r="X128" s="320">
        <f t="shared" si="10"/>
        <v>128.52092452684596</v>
      </c>
    </row>
  </sheetData>
  <mergeCells count="4">
    <mergeCell ref="B2:F2"/>
    <mergeCell ref="G2:X2"/>
    <mergeCell ref="X3:X4"/>
    <mergeCell ref="W3:W4"/>
  </mergeCells>
  <conditionalFormatting sqref="G4">
    <cfRule type="dataBar" priority="65">
      <dataBar>
        <cfvo type="min"/>
        <cfvo type="max"/>
        <color rgb="FF008AEF"/>
      </dataBar>
      <extLst>
        <ext xmlns:x14="http://schemas.microsoft.com/office/spreadsheetml/2009/9/main" uri="{B025F937-C7B1-47D3-B67F-A62EFF666E3E}">
          <x14:id>{59AF50F5-4A94-4CBF-9DF3-DCF6D0AAFFCB}</x14:id>
        </ext>
      </extLst>
    </cfRule>
  </conditionalFormatting>
  <conditionalFormatting sqref="H4">
    <cfRule type="dataBar" priority="66">
      <dataBar>
        <cfvo type="min"/>
        <cfvo type="max"/>
        <color rgb="FF008AEF"/>
      </dataBar>
      <extLst>
        <ext xmlns:x14="http://schemas.microsoft.com/office/spreadsheetml/2009/9/main" uri="{B025F937-C7B1-47D3-B67F-A62EFF666E3E}">
          <x14:id>{520025A9-9D46-40E8-9002-1FA5C87207FE}</x14:id>
        </ext>
      </extLst>
    </cfRule>
  </conditionalFormatting>
  <conditionalFormatting sqref="I4">
    <cfRule type="dataBar" priority="67">
      <dataBar>
        <cfvo type="min"/>
        <cfvo type="max"/>
        <color rgb="FF008AEF"/>
      </dataBar>
      <extLst>
        <ext xmlns:x14="http://schemas.microsoft.com/office/spreadsheetml/2009/9/main" uri="{B025F937-C7B1-47D3-B67F-A62EFF666E3E}">
          <x14:id>{2DCEF8B1-F3E8-46AA-ACCC-5C7EADF693DC}</x14:id>
        </ext>
      </extLst>
    </cfRule>
  </conditionalFormatting>
  <conditionalFormatting sqref="J4">
    <cfRule type="dataBar" priority="68">
      <dataBar>
        <cfvo type="min"/>
        <cfvo type="max"/>
        <color rgb="FF008AEF"/>
      </dataBar>
      <extLst>
        <ext xmlns:x14="http://schemas.microsoft.com/office/spreadsheetml/2009/9/main" uri="{B025F937-C7B1-47D3-B67F-A62EFF666E3E}">
          <x14:id>{EE4B1D14-67F1-4A06-ABEE-CAECBC0A6045}</x14:id>
        </ext>
      </extLst>
    </cfRule>
  </conditionalFormatting>
  <conditionalFormatting sqref="K4">
    <cfRule type="dataBar" priority="69">
      <dataBar>
        <cfvo type="min"/>
        <cfvo type="max"/>
        <color rgb="FF008AEF"/>
      </dataBar>
      <extLst>
        <ext xmlns:x14="http://schemas.microsoft.com/office/spreadsheetml/2009/9/main" uri="{B025F937-C7B1-47D3-B67F-A62EFF666E3E}">
          <x14:id>{1D45A1EF-3168-4A2E-8A9D-7921ECA3331D}</x14:id>
        </ext>
      </extLst>
    </cfRule>
  </conditionalFormatting>
  <conditionalFormatting sqref="L4">
    <cfRule type="dataBar" priority="70">
      <dataBar>
        <cfvo type="min"/>
        <cfvo type="max"/>
        <color rgb="FF008AEF"/>
      </dataBar>
      <extLst>
        <ext xmlns:x14="http://schemas.microsoft.com/office/spreadsheetml/2009/9/main" uri="{B025F937-C7B1-47D3-B67F-A62EFF666E3E}">
          <x14:id>{8E458163-8623-440F-82AC-E7E74A39A096}</x14:id>
        </ext>
      </extLst>
    </cfRule>
  </conditionalFormatting>
  <conditionalFormatting sqref="M4">
    <cfRule type="dataBar" priority="71">
      <dataBar>
        <cfvo type="min"/>
        <cfvo type="max"/>
        <color rgb="FF008AEF"/>
      </dataBar>
      <extLst>
        <ext xmlns:x14="http://schemas.microsoft.com/office/spreadsheetml/2009/9/main" uri="{B025F937-C7B1-47D3-B67F-A62EFF666E3E}">
          <x14:id>{C23CFD9C-D7AD-4950-9D8C-60B5E01657DA}</x14:id>
        </ext>
      </extLst>
    </cfRule>
  </conditionalFormatting>
  <conditionalFormatting sqref="N4">
    <cfRule type="dataBar" priority="72">
      <dataBar>
        <cfvo type="min"/>
        <cfvo type="max"/>
        <color rgb="FF008AEF"/>
      </dataBar>
      <extLst>
        <ext xmlns:x14="http://schemas.microsoft.com/office/spreadsheetml/2009/9/main" uri="{B025F937-C7B1-47D3-B67F-A62EFF666E3E}">
          <x14:id>{0E995741-3CC2-40A7-A618-D7DFDB0ADE8D}</x14:id>
        </ext>
      </extLst>
    </cfRule>
  </conditionalFormatting>
  <conditionalFormatting sqref="O4">
    <cfRule type="dataBar" priority="73">
      <dataBar>
        <cfvo type="min"/>
        <cfvo type="max"/>
        <color rgb="FF008AEF"/>
      </dataBar>
      <extLst>
        <ext xmlns:x14="http://schemas.microsoft.com/office/spreadsheetml/2009/9/main" uri="{B025F937-C7B1-47D3-B67F-A62EFF666E3E}">
          <x14:id>{C5BEA142-A420-4279-9969-97AAE5463AE8}</x14:id>
        </ext>
      </extLst>
    </cfRule>
  </conditionalFormatting>
  <conditionalFormatting sqref="P4">
    <cfRule type="dataBar" priority="74">
      <dataBar>
        <cfvo type="min"/>
        <cfvo type="max"/>
        <color rgb="FF008AEF"/>
      </dataBar>
      <extLst>
        <ext xmlns:x14="http://schemas.microsoft.com/office/spreadsheetml/2009/9/main" uri="{B025F937-C7B1-47D3-B67F-A62EFF666E3E}">
          <x14:id>{9DD0E463-9A2D-49B8-9140-14008446F406}</x14:id>
        </ext>
      </extLst>
    </cfRule>
  </conditionalFormatting>
  <conditionalFormatting sqref="Q4">
    <cfRule type="dataBar" priority="75">
      <dataBar>
        <cfvo type="min"/>
        <cfvo type="max"/>
        <color rgb="FF008AEF"/>
      </dataBar>
      <extLst>
        <ext xmlns:x14="http://schemas.microsoft.com/office/spreadsheetml/2009/9/main" uri="{B025F937-C7B1-47D3-B67F-A62EFF666E3E}">
          <x14:id>{51DEEB35-2960-453D-8CF2-CB50424CD260}</x14:id>
        </ext>
      </extLst>
    </cfRule>
  </conditionalFormatting>
  <conditionalFormatting sqref="R4">
    <cfRule type="dataBar" priority="76">
      <dataBar>
        <cfvo type="min"/>
        <cfvo type="max"/>
        <color rgb="FF008AEF"/>
      </dataBar>
      <extLst>
        <ext xmlns:x14="http://schemas.microsoft.com/office/spreadsheetml/2009/9/main" uri="{B025F937-C7B1-47D3-B67F-A62EFF666E3E}">
          <x14:id>{91A669D5-D79E-4CD4-A2AF-C380E33B3884}</x14:id>
        </ext>
      </extLst>
    </cfRule>
  </conditionalFormatting>
  <conditionalFormatting sqref="S4">
    <cfRule type="dataBar" priority="77">
      <dataBar>
        <cfvo type="min"/>
        <cfvo type="max"/>
        <color rgb="FF008AEF"/>
      </dataBar>
      <extLst>
        <ext xmlns:x14="http://schemas.microsoft.com/office/spreadsheetml/2009/9/main" uri="{B025F937-C7B1-47D3-B67F-A62EFF666E3E}">
          <x14:id>{642F408C-28DC-4CE1-8B73-C83B59D3169D}</x14:id>
        </ext>
      </extLst>
    </cfRule>
  </conditionalFormatting>
  <conditionalFormatting sqref="T4">
    <cfRule type="dataBar" priority="64">
      <dataBar>
        <cfvo type="min"/>
        <cfvo type="max"/>
        <color rgb="FF008AEF"/>
      </dataBar>
      <extLst>
        <ext xmlns:x14="http://schemas.microsoft.com/office/spreadsheetml/2009/9/main" uri="{B025F937-C7B1-47D3-B67F-A62EFF666E3E}">
          <x14:id>{3EBA96B3-52DE-4973-9BDE-B1847C3D5186}</x14:id>
        </ext>
      </extLst>
    </cfRule>
  </conditionalFormatting>
  <conditionalFormatting sqref="U4">
    <cfRule type="dataBar" priority="78">
      <dataBar>
        <cfvo type="min"/>
        <cfvo type="max"/>
        <color rgb="FF008AEF"/>
      </dataBar>
      <extLst>
        <ext xmlns:x14="http://schemas.microsoft.com/office/spreadsheetml/2009/9/main" uri="{B025F937-C7B1-47D3-B67F-A62EFF666E3E}">
          <x14:id>{A78019EA-94A4-4C9C-A183-460F2C624183}</x14:id>
        </ext>
      </extLst>
    </cfRule>
  </conditionalFormatting>
  <conditionalFormatting sqref="X3 V4">
    <cfRule type="dataBar" priority="7737">
      <dataBar>
        <cfvo type="min"/>
        <cfvo type="max"/>
        <color rgb="FF008AEF"/>
      </dataBar>
      <extLst>
        <ext xmlns:x14="http://schemas.microsoft.com/office/spreadsheetml/2009/9/main" uri="{B025F937-C7B1-47D3-B67F-A62EFF666E3E}">
          <x14:id>{ADAC65F4-0916-4E83-8F63-104D24C85561}</x14:id>
        </ext>
      </extLst>
    </cfRule>
  </conditionalFormatting>
  <pageMargins left="0.7" right="0.7" top="0.75" bottom="0.75" header="0.3" footer="0.3"/>
  <pageSetup paperSize="3" scale="47" orientation="landscape" r:id="rId1"/>
  <rowBreaks count="1" manualBreakCount="1">
    <brk id="62" max="22" man="1"/>
  </rowBreaks>
  <extLst>
    <ext xmlns:x14="http://schemas.microsoft.com/office/spreadsheetml/2009/9/main" uri="{78C0D931-6437-407d-A8EE-F0AAD7539E65}">
      <x14:conditionalFormattings>
        <x14:conditionalFormatting xmlns:xm="http://schemas.microsoft.com/office/excel/2006/main">
          <x14:cfRule type="dataBar" id="{59AF50F5-4A94-4CBF-9DF3-DCF6D0AAFFCB}">
            <x14:dataBar minLength="0" maxLength="100" border="1" negativeBarBorderColorSameAsPositive="0">
              <x14:cfvo type="autoMin"/>
              <x14:cfvo type="autoMax"/>
              <x14:borderColor rgb="FF008AEF"/>
              <x14:negativeFillColor rgb="FFFF0000"/>
              <x14:negativeBorderColor rgb="FFFF0000"/>
              <x14:axisColor rgb="FF000000"/>
            </x14:dataBar>
          </x14:cfRule>
          <xm:sqref>G4</xm:sqref>
        </x14:conditionalFormatting>
        <x14:conditionalFormatting xmlns:xm="http://schemas.microsoft.com/office/excel/2006/main">
          <x14:cfRule type="dataBar" id="{520025A9-9D46-40E8-9002-1FA5C87207FE}">
            <x14:dataBar minLength="0" maxLength="100" border="1" negativeBarBorderColorSameAsPositive="0">
              <x14:cfvo type="autoMin"/>
              <x14:cfvo type="autoMax"/>
              <x14:borderColor rgb="FF008AEF"/>
              <x14:negativeFillColor rgb="FFFF0000"/>
              <x14:negativeBorderColor rgb="FFFF0000"/>
              <x14:axisColor rgb="FF000000"/>
            </x14:dataBar>
          </x14:cfRule>
          <xm:sqref>H4</xm:sqref>
        </x14:conditionalFormatting>
        <x14:conditionalFormatting xmlns:xm="http://schemas.microsoft.com/office/excel/2006/main">
          <x14:cfRule type="dataBar" id="{2DCEF8B1-F3E8-46AA-ACCC-5C7EADF693DC}">
            <x14:dataBar minLength="0" maxLength="100" border="1" negativeBarBorderColorSameAsPositive="0">
              <x14:cfvo type="autoMin"/>
              <x14:cfvo type="autoMax"/>
              <x14:borderColor rgb="FF008AEF"/>
              <x14:negativeFillColor rgb="FFFF0000"/>
              <x14:negativeBorderColor rgb="FFFF0000"/>
              <x14:axisColor rgb="FF000000"/>
            </x14:dataBar>
          </x14:cfRule>
          <xm:sqref>I4</xm:sqref>
        </x14:conditionalFormatting>
        <x14:conditionalFormatting xmlns:xm="http://schemas.microsoft.com/office/excel/2006/main">
          <x14:cfRule type="dataBar" id="{EE4B1D14-67F1-4A06-ABEE-CAECBC0A6045}">
            <x14:dataBar minLength="0" maxLength="100" border="1" negativeBarBorderColorSameAsPositive="0">
              <x14:cfvo type="autoMin"/>
              <x14:cfvo type="autoMax"/>
              <x14:borderColor rgb="FF008AEF"/>
              <x14:negativeFillColor rgb="FFFF0000"/>
              <x14:negativeBorderColor rgb="FFFF0000"/>
              <x14:axisColor rgb="FF000000"/>
            </x14:dataBar>
          </x14:cfRule>
          <xm:sqref>J4</xm:sqref>
        </x14:conditionalFormatting>
        <x14:conditionalFormatting xmlns:xm="http://schemas.microsoft.com/office/excel/2006/main">
          <x14:cfRule type="dataBar" id="{1D45A1EF-3168-4A2E-8A9D-7921ECA3331D}">
            <x14:dataBar minLength="0" maxLength="100" border="1" negativeBarBorderColorSameAsPositive="0">
              <x14:cfvo type="autoMin"/>
              <x14:cfvo type="autoMax"/>
              <x14:borderColor rgb="FF008AEF"/>
              <x14:negativeFillColor rgb="FFFF0000"/>
              <x14:negativeBorderColor rgb="FFFF0000"/>
              <x14:axisColor rgb="FF000000"/>
            </x14:dataBar>
          </x14:cfRule>
          <xm:sqref>K4</xm:sqref>
        </x14:conditionalFormatting>
        <x14:conditionalFormatting xmlns:xm="http://schemas.microsoft.com/office/excel/2006/main">
          <x14:cfRule type="dataBar" id="{8E458163-8623-440F-82AC-E7E74A39A096}">
            <x14:dataBar minLength="0" maxLength="100" border="1" negativeBarBorderColorSameAsPositive="0">
              <x14:cfvo type="autoMin"/>
              <x14:cfvo type="autoMax"/>
              <x14:borderColor rgb="FF008AEF"/>
              <x14:negativeFillColor rgb="FFFF0000"/>
              <x14:negativeBorderColor rgb="FFFF0000"/>
              <x14:axisColor rgb="FF000000"/>
            </x14:dataBar>
          </x14:cfRule>
          <xm:sqref>L4</xm:sqref>
        </x14:conditionalFormatting>
        <x14:conditionalFormatting xmlns:xm="http://schemas.microsoft.com/office/excel/2006/main">
          <x14:cfRule type="dataBar" id="{C23CFD9C-D7AD-4950-9D8C-60B5E01657DA}">
            <x14:dataBar minLength="0" maxLength="100" border="1" negativeBarBorderColorSameAsPositive="0">
              <x14:cfvo type="autoMin"/>
              <x14:cfvo type="autoMax"/>
              <x14:borderColor rgb="FF008AEF"/>
              <x14:negativeFillColor rgb="FFFF0000"/>
              <x14:negativeBorderColor rgb="FFFF0000"/>
              <x14:axisColor rgb="FF000000"/>
            </x14:dataBar>
          </x14:cfRule>
          <xm:sqref>M4</xm:sqref>
        </x14:conditionalFormatting>
        <x14:conditionalFormatting xmlns:xm="http://schemas.microsoft.com/office/excel/2006/main">
          <x14:cfRule type="dataBar" id="{0E995741-3CC2-40A7-A618-D7DFDB0ADE8D}">
            <x14:dataBar minLength="0" maxLength="100" border="1" negativeBarBorderColorSameAsPositive="0">
              <x14:cfvo type="autoMin"/>
              <x14:cfvo type="autoMax"/>
              <x14:borderColor rgb="FF008AEF"/>
              <x14:negativeFillColor rgb="FFFF0000"/>
              <x14:negativeBorderColor rgb="FFFF0000"/>
              <x14:axisColor rgb="FF000000"/>
            </x14:dataBar>
          </x14:cfRule>
          <xm:sqref>N4</xm:sqref>
        </x14:conditionalFormatting>
        <x14:conditionalFormatting xmlns:xm="http://schemas.microsoft.com/office/excel/2006/main">
          <x14:cfRule type="dataBar" id="{C5BEA142-A420-4279-9969-97AAE5463AE8}">
            <x14:dataBar minLength="0" maxLength="100" border="1" negativeBarBorderColorSameAsPositive="0">
              <x14:cfvo type="autoMin"/>
              <x14:cfvo type="autoMax"/>
              <x14:borderColor rgb="FF008AEF"/>
              <x14:negativeFillColor rgb="FFFF0000"/>
              <x14:negativeBorderColor rgb="FFFF0000"/>
              <x14:axisColor rgb="FF000000"/>
            </x14:dataBar>
          </x14:cfRule>
          <xm:sqref>O4</xm:sqref>
        </x14:conditionalFormatting>
        <x14:conditionalFormatting xmlns:xm="http://schemas.microsoft.com/office/excel/2006/main">
          <x14:cfRule type="dataBar" id="{9DD0E463-9A2D-49B8-9140-14008446F406}">
            <x14:dataBar minLength="0" maxLength="100" border="1" negativeBarBorderColorSameAsPositive="0">
              <x14:cfvo type="autoMin"/>
              <x14:cfvo type="autoMax"/>
              <x14:borderColor rgb="FF008AEF"/>
              <x14:negativeFillColor rgb="FFFF0000"/>
              <x14:negativeBorderColor rgb="FFFF0000"/>
              <x14:axisColor rgb="FF000000"/>
            </x14:dataBar>
          </x14:cfRule>
          <xm:sqref>P4</xm:sqref>
        </x14:conditionalFormatting>
        <x14:conditionalFormatting xmlns:xm="http://schemas.microsoft.com/office/excel/2006/main">
          <x14:cfRule type="dataBar" id="{51DEEB35-2960-453D-8CF2-CB50424CD260}">
            <x14:dataBar minLength="0" maxLength="100" border="1" negativeBarBorderColorSameAsPositive="0">
              <x14:cfvo type="autoMin"/>
              <x14:cfvo type="autoMax"/>
              <x14:borderColor rgb="FF008AEF"/>
              <x14:negativeFillColor rgb="FFFF0000"/>
              <x14:negativeBorderColor rgb="FFFF0000"/>
              <x14:axisColor rgb="FF000000"/>
            </x14:dataBar>
          </x14:cfRule>
          <xm:sqref>Q4</xm:sqref>
        </x14:conditionalFormatting>
        <x14:conditionalFormatting xmlns:xm="http://schemas.microsoft.com/office/excel/2006/main">
          <x14:cfRule type="dataBar" id="{91A669D5-D79E-4CD4-A2AF-C380E33B3884}">
            <x14:dataBar minLength="0" maxLength="100" border="1" negativeBarBorderColorSameAsPositive="0">
              <x14:cfvo type="autoMin"/>
              <x14:cfvo type="autoMax"/>
              <x14:borderColor rgb="FF008AEF"/>
              <x14:negativeFillColor rgb="FFFF0000"/>
              <x14:negativeBorderColor rgb="FFFF0000"/>
              <x14:axisColor rgb="FF000000"/>
            </x14:dataBar>
          </x14:cfRule>
          <xm:sqref>R4</xm:sqref>
        </x14:conditionalFormatting>
        <x14:conditionalFormatting xmlns:xm="http://schemas.microsoft.com/office/excel/2006/main">
          <x14:cfRule type="dataBar" id="{642F408C-28DC-4CE1-8B73-C83B59D3169D}">
            <x14:dataBar minLength="0" maxLength="100" border="1" negativeBarBorderColorSameAsPositive="0">
              <x14:cfvo type="autoMin"/>
              <x14:cfvo type="autoMax"/>
              <x14:borderColor rgb="FF008AEF"/>
              <x14:negativeFillColor rgb="FFFF0000"/>
              <x14:negativeBorderColor rgb="FFFF0000"/>
              <x14:axisColor rgb="FF000000"/>
            </x14:dataBar>
          </x14:cfRule>
          <xm:sqref>S4</xm:sqref>
        </x14:conditionalFormatting>
        <x14:conditionalFormatting xmlns:xm="http://schemas.microsoft.com/office/excel/2006/main">
          <x14:cfRule type="dataBar" id="{3EBA96B3-52DE-4973-9BDE-B1847C3D5186}">
            <x14:dataBar minLength="0" maxLength="100" border="1" negativeBarBorderColorSameAsPositive="0">
              <x14:cfvo type="autoMin"/>
              <x14:cfvo type="autoMax"/>
              <x14:borderColor rgb="FF008AEF"/>
              <x14:negativeFillColor rgb="FFFF0000"/>
              <x14:negativeBorderColor rgb="FFFF0000"/>
              <x14:axisColor rgb="FF000000"/>
            </x14:dataBar>
          </x14:cfRule>
          <xm:sqref>T4</xm:sqref>
        </x14:conditionalFormatting>
        <x14:conditionalFormatting xmlns:xm="http://schemas.microsoft.com/office/excel/2006/main">
          <x14:cfRule type="dataBar" id="{A78019EA-94A4-4C9C-A183-460F2C624183}">
            <x14:dataBar minLength="0" maxLength="100" border="1" negativeBarBorderColorSameAsPositive="0">
              <x14:cfvo type="autoMin"/>
              <x14:cfvo type="autoMax"/>
              <x14:borderColor rgb="FF008AEF"/>
              <x14:negativeFillColor rgb="FFFF0000"/>
              <x14:negativeBorderColor rgb="FFFF0000"/>
              <x14:axisColor rgb="FF000000"/>
            </x14:dataBar>
          </x14:cfRule>
          <xm:sqref>U4</xm:sqref>
        </x14:conditionalFormatting>
        <x14:conditionalFormatting xmlns:xm="http://schemas.microsoft.com/office/excel/2006/main">
          <x14:cfRule type="dataBar" id="{ADAC65F4-0916-4E83-8F63-104D24C85561}">
            <x14:dataBar minLength="0" maxLength="100" border="1" negativeBarBorderColorSameAsPositive="0">
              <x14:cfvo type="autoMin"/>
              <x14:cfvo type="autoMax"/>
              <x14:borderColor rgb="FF008AEF"/>
              <x14:negativeFillColor rgb="FFFF0000"/>
              <x14:negativeBorderColor rgb="FFFF0000"/>
              <x14:axisColor rgb="FF000000"/>
            </x14:dataBar>
          </x14:cfRule>
          <xm:sqref>X3 V4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DEC32-A3A7-45E0-95CE-8FA3EE62676B}">
  <dimension ref="A1:AA212172"/>
  <sheetViews>
    <sheetView zoomScaleNormal="100" workbookViewId="0">
      <pane ySplit="4" topLeftCell="A100" activePane="bottomLeft" state="frozen"/>
      <selection activeCell="J33" sqref="J33"/>
      <selection pane="bottomLeft" activeCell="H100" sqref="H100"/>
    </sheetView>
  </sheetViews>
  <sheetFormatPr defaultColWidth="8.85546875" defaultRowHeight="15.75"/>
  <cols>
    <col min="1" max="1" width="12.85546875" style="5" bestFit="1" customWidth="1"/>
    <col min="2" max="2" width="23.42578125" style="7" bestFit="1" customWidth="1"/>
    <col min="3" max="3" width="11.42578125" style="5" customWidth="1"/>
    <col min="4" max="4" width="6" style="5" bestFit="1" customWidth="1"/>
    <col min="5" max="5" width="19" style="5" customWidth="1"/>
    <col min="6" max="6" width="13.7109375" style="5" customWidth="1"/>
    <col min="7" max="7" width="13.7109375" style="187" customWidth="1"/>
    <col min="8" max="8" width="10.5703125" style="187" customWidth="1"/>
    <col min="9" max="9" width="11.140625" style="187" customWidth="1"/>
    <col min="10" max="13" width="10.5703125" style="187" customWidth="1"/>
    <col min="14" max="14" width="14.140625" style="187" customWidth="1"/>
    <col min="15" max="16" width="12.42578125" style="187" customWidth="1"/>
    <col min="17" max="19" width="10.5703125" style="187" customWidth="1"/>
    <col min="20" max="20" width="13.42578125" style="187" customWidth="1"/>
    <col min="21" max="21" width="12.7109375" style="187" customWidth="1"/>
    <col min="22" max="22" width="14.5703125" style="187" customWidth="1"/>
    <col min="23" max="23" width="10" style="187" customWidth="1"/>
    <col min="24" max="24" width="8.7109375" style="187" customWidth="1"/>
    <col min="25" max="16384" width="8.85546875" style="7"/>
  </cols>
  <sheetData>
    <row r="1" spans="1:27">
      <c r="A1" s="1" t="s">
        <v>748</v>
      </c>
      <c r="B1" s="4" t="s">
        <v>1632</v>
      </c>
      <c r="C1" s="1"/>
      <c r="D1" s="1"/>
      <c r="E1" s="1"/>
      <c r="F1" s="1"/>
      <c r="G1" s="73"/>
      <c r="H1" s="73"/>
      <c r="I1" s="73"/>
      <c r="J1" s="73"/>
      <c r="K1" s="73"/>
      <c r="L1" s="73"/>
      <c r="M1" s="73"/>
      <c r="N1" s="73"/>
      <c r="O1" s="73"/>
      <c r="P1" s="73"/>
      <c r="Q1" s="73"/>
      <c r="R1" s="73"/>
      <c r="S1" s="73"/>
      <c r="T1" s="73"/>
      <c r="U1" s="73"/>
      <c r="V1" s="73"/>
      <c r="W1" s="73"/>
      <c r="X1" s="73"/>
      <c r="AA1" s="271"/>
    </row>
    <row r="2" spans="1:27" s="11" customFormat="1" ht="19.7" customHeight="1">
      <c r="A2" s="182"/>
      <c r="B2" s="383"/>
      <c r="C2" s="383"/>
      <c r="D2" s="383"/>
      <c r="E2" s="383"/>
      <c r="F2" s="384"/>
      <c r="G2" s="393" t="s">
        <v>824</v>
      </c>
      <c r="H2" s="362"/>
      <c r="I2" s="362"/>
      <c r="J2" s="362"/>
      <c r="K2" s="362"/>
      <c r="L2" s="362"/>
      <c r="M2" s="362"/>
      <c r="N2" s="362"/>
      <c r="O2" s="362"/>
      <c r="P2" s="362"/>
      <c r="Q2" s="362"/>
      <c r="R2" s="362"/>
      <c r="S2" s="362"/>
      <c r="T2" s="362"/>
      <c r="U2" s="362"/>
      <c r="V2" s="362"/>
      <c r="W2" s="362"/>
      <c r="X2" s="362"/>
      <c r="AA2" s="271"/>
    </row>
    <row r="3" spans="1:27" ht="28.5" customHeight="1">
      <c r="A3" s="182"/>
      <c r="B3" s="183"/>
      <c r="C3" s="183"/>
      <c r="D3" s="183"/>
      <c r="E3" s="183"/>
      <c r="F3" s="183"/>
      <c r="G3" s="251">
        <v>710.48723140495827</v>
      </c>
      <c r="H3" s="251">
        <v>765.65376033057851</v>
      </c>
      <c r="I3" s="251">
        <v>75582.195826446317</v>
      </c>
      <c r="J3" s="251">
        <v>78055.052231404974</v>
      </c>
      <c r="K3" s="251">
        <v>2102.8547520661173</v>
      </c>
      <c r="L3" s="251">
        <v>27469.049586776848</v>
      </c>
      <c r="M3" s="251">
        <v>41576.631322314039</v>
      </c>
      <c r="N3" s="251">
        <v>1289107.8099173561</v>
      </c>
      <c r="O3" s="251">
        <v>327347.39669421507</v>
      </c>
      <c r="P3" s="251">
        <v>88544.713471074458</v>
      </c>
      <c r="Q3" s="251">
        <v>38803.984834710733</v>
      </c>
      <c r="R3" s="251">
        <v>0</v>
      </c>
      <c r="S3" s="251">
        <v>13624.188760330588</v>
      </c>
      <c r="T3" s="251">
        <v>792076.85950413288</v>
      </c>
      <c r="U3" s="251">
        <v>6780.1208264462839</v>
      </c>
      <c r="V3" s="251">
        <v>892099.79338843003</v>
      </c>
      <c r="W3" s="394" t="s">
        <v>1074</v>
      </c>
      <c r="X3" s="391" t="s">
        <v>432</v>
      </c>
      <c r="Z3" s="271"/>
    </row>
    <row r="4" spans="1:27">
      <c r="A4" s="250" t="s">
        <v>288</v>
      </c>
      <c r="B4" s="103" t="s">
        <v>317</v>
      </c>
      <c r="C4" s="103" t="s">
        <v>551</v>
      </c>
      <c r="D4" s="103" t="s">
        <v>321</v>
      </c>
      <c r="E4" s="103" t="s">
        <v>380</v>
      </c>
      <c r="F4" s="103" t="s">
        <v>441</v>
      </c>
      <c r="G4" s="250" t="s">
        <v>136</v>
      </c>
      <c r="H4" s="250" t="s">
        <v>137</v>
      </c>
      <c r="I4" s="250" t="s">
        <v>151</v>
      </c>
      <c r="J4" s="250" t="s">
        <v>138</v>
      </c>
      <c r="K4" s="250" t="s">
        <v>139</v>
      </c>
      <c r="L4" s="250" t="s">
        <v>140</v>
      </c>
      <c r="M4" s="250" t="s">
        <v>141</v>
      </c>
      <c r="N4" s="250" t="s">
        <v>142</v>
      </c>
      <c r="O4" s="250" t="s">
        <v>143</v>
      </c>
      <c r="P4" s="250" t="s">
        <v>152</v>
      </c>
      <c r="Q4" s="250" t="s">
        <v>144</v>
      </c>
      <c r="R4" s="250" t="s">
        <v>153</v>
      </c>
      <c r="S4" s="250" t="s">
        <v>145</v>
      </c>
      <c r="T4" s="250" t="s">
        <v>146</v>
      </c>
      <c r="U4" s="250" t="s">
        <v>133</v>
      </c>
      <c r="V4" s="250" t="s">
        <v>166</v>
      </c>
      <c r="W4" s="395"/>
      <c r="X4" s="392"/>
      <c r="Z4" s="271"/>
    </row>
    <row r="5" spans="1:27">
      <c r="A5" s="89">
        <v>0</v>
      </c>
      <c r="B5" s="87" t="s">
        <v>303</v>
      </c>
      <c r="C5" s="120" t="s">
        <v>211</v>
      </c>
      <c r="D5" s="89" t="s">
        <v>343</v>
      </c>
      <c r="E5" s="120" t="s">
        <v>370</v>
      </c>
      <c r="F5" s="120" t="s">
        <v>320</v>
      </c>
      <c r="G5" s="252">
        <f>'Table S11a'!G5*0.7/1000000*'Table S11b'!G$3</f>
        <v>1.1199006671888917E-2</v>
      </c>
      <c r="H5" s="252">
        <f>'Table S11a'!H5*0.7/1000000*'Table S11b'!H$3</f>
        <v>2.3227385461407846E-2</v>
      </c>
      <c r="I5" s="252">
        <f>'Table S11a'!I5*0.7/1000000*'Table S11b'!I$3</f>
        <v>0.26847612245268654</v>
      </c>
      <c r="J5" s="252">
        <f>'Table S11a'!J5*0.7/1000000*'Table S11b'!J$3</f>
        <v>1.03880534144813</v>
      </c>
      <c r="K5" s="252">
        <f>'Table S11a'!K5*0.7/1000000*'Table S11b'!K$3</f>
        <v>5.6328665558454567E-3</v>
      </c>
      <c r="L5" s="252">
        <f>'Table S11a'!L5*0.7/1000000*'Table S11b'!L$3</f>
        <v>1.4471917695020653E-2</v>
      </c>
      <c r="M5" s="252">
        <f>'Table S11a'!M5*0.7/1000000*'Table S11b'!M$3</f>
        <v>0.1039890588187552</v>
      </c>
      <c r="N5" s="252">
        <f>'Table S11a'!N5*0.7/1000000*'Table S11b'!N$3</f>
        <v>0.50945953162433077</v>
      </c>
      <c r="O5" s="252">
        <f>'Table S11a'!O5*0.7/1000000*'Table S11b'!O$3</f>
        <v>0.7100665875814467</v>
      </c>
      <c r="P5" s="252">
        <f>'Table S11a'!P5*0.7/1000000*'Table S11b'!P$3</f>
        <v>3.6919780818326142E-2</v>
      </c>
      <c r="Q5" s="252">
        <f>'Table S11a'!Q5*0.7/1000000*'Table S11b'!Q$3</f>
        <v>4.6590974491416304E-2</v>
      </c>
      <c r="R5" s="252">
        <f>'Table S11a'!R5*0.7/1000000*'Table S11b'!R$3</f>
        <v>0</v>
      </c>
      <c r="S5" s="252">
        <f>'Table S11a'!S5*0.7/1000000*'Table S11b'!S$3</f>
        <v>1.3900421912284047E-2</v>
      </c>
      <c r="T5" s="252">
        <f>'Table S11a'!T5*0.7/1000000*'Table S11b'!T$3</f>
        <v>0.11348449521471084</v>
      </c>
      <c r="U5" s="252">
        <f>'Table S11a'!U5*0.7/1000000*'Table S11b'!U$3</f>
        <v>8.0762507603788794E-2</v>
      </c>
      <c r="V5" s="252">
        <f>'Table S11a'!V5*0.7/1000000*'Table S11b'!V$3</f>
        <v>7.1835889812706641</v>
      </c>
      <c r="W5" s="252">
        <f>SUM(I5:J5,N5:O5)</f>
        <v>2.5268075831065939</v>
      </c>
      <c r="X5" s="252">
        <f>SUM(G5:U5)</f>
        <v>2.9769859983500377</v>
      </c>
      <c r="AA5" s="271"/>
    </row>
    <row r="6" spans="1:27">
      <c r="A6" s="89">
        <v>1</v>
      </c>
      <c r="B6" s="87" t="s">
        <v>300</v>
      </c>
      <c r="C6" s="120" t="s">
        <v>211</v>
      </c>
      <c r="D6" s="89" t="s">
        <v>343</v>
      </c>
      <c r="E6" s="120" t="s">
        <v>1002</v>
      </c>
      <c r="F6" s="120" t="s">
        <v>320</v>
      </c>
      <c r="G6" s="252">
        <f>'Table S11a'!G6*0.7/1000000*'Table S11b'!G$3</f>
        <v>2.9222408034460152E-2</v>
      </c>
      <c r="H6" s="252">
        <f>'Table S11a'!H6*0.7/1000000*'Table S11b'!H$3</f>
        <v>6.9054389209590894E-2</v>
      </c>
      <c r="I6" s="252">
        <f>'Table S11a'!I6*0.7/1000000*'Table S11b'!I$3</f>
        <v>0.8309975218773632</v>
      </c>
      <c r="J6" s="252">
        <f>'Table S11a'!J6*0.7/1000000*'Table S11b'!J$3</f>
        <v>3.3076071914820822</v>
      </c>
      <c r="K6" s="252">
        <f>'Table S11a'!K6*0.7/1000000*'Table S11b'!K$3</f>
        <v>1.809345014907935E-2</v>
      </c>
      <c r="L6" s="252">
        <f>'Table S11a'!L6*0.7/1000000*'Table S11b'!L$3</f>
        <v>4.5196912185987578E-2</v>
      </c>
      <c r="M6" s="252">
        <f>'Table S11a'!M6/1000000*'Table S11b'!M$3</f>
        <v>0.44566739493752222</v>
      </c>
      <c r="N6" s="252">
        <f>'Table S11a'!N6*0.7/1000000*'Table S11b'!N$3</f>
        <v>1.4010137119669097</v>
      </c>
      <c r="O6" s="252">
        <f>'Table S11a'!O6*0.7/1000000*'Table S11b'!O$3</f>
        <v>1.7883158502051246</v>
      </c>
      <c r="P6" s="252">
        <f>'Table S11a'!P6*0.7/1000000*'Table S11b'!P$3</f>
        <v>8.5199494196137246E-2</v>
      </c>
      <c r="Q6" s="252">
        <f>'Table S11a'!Q6*0.7/1000000*'Table S11b'!Q$3</f>
        <v>9.8462259425193141E-2</v>
      </c>
      <c r="R6" s="252">
        <f>'Table S11a'!R6*0.7/1000000*'Table S11b'!R$3</f>
        <v>0</v>
      </c>
      <c r="S6" s="252">
        <f>'Table S11a'!S6*0.7/1000000*'Table S11b'!S$3</f>
        <v>2.4868723577445673E-2</v>
      </c>
      <c r="T6" s="252">
        <f>'Table S11a'!T6*0.7/1000000*'Table S11b'!T$3</f>
        <v>0.20175021371504148</v>
      </c>
      <c r="U6" s="252">
        <f>'Table S11a'!U6*0.7/1000000*'Table S11b'!U$3</f>
        <v>0.17960617362633627</v>
      </c>
      <c r="V6" s="252">
        <f>'Table S11a'!V6*0.7/1000000*'Table S11b'!V$3</f>
        <v>9.5781186416942177</v>
      </c>
      <c r="W6" s="252">
        <f t="shared" ref="W6:W69" si="0">SUM(I6:J6,N6:O6)</f>
        <v>7.3279342755314794</v>
      </c>
      <c r="X6" s="252">
        <f t="shared" ref="X6:X69" si="1">SUM(G6:U6)</f>
        <v>8.5250556945882749</v>
      </c>
      <c r="AA6" s="271"/>
    </row>
    <row r="7" spans="1:27">
      <c r="A7" s="89">
        <v>2</v>
      </c>
      <c r="B7" s="87" t="s">
        <v>316</v>
      </c>
      <c r="C7" s="120" t="s">
        <v>211</v>
      </c>
      <c r="D7" s="89" t="s">
        <v>343</v>
      </c>
      <c r="E7" s="120" t="s">
        <v>1002</v>
      </c>
      <c r="F7" s="120" t="s">
        <v>320</v>
      </c>
      <c r="G7" s="252">
        <f>'Table S11a'!G7*0.7/1000000*'Table S11b'!G$3</f>
        <v>4.0829711824595015E-2</v>
      </c>
      <c r="H7" s="252">
        <f>'Table S11a'!H7*0.7/1000000*'Table S11b'!H$3</f>
        <v>9.0398473147100825E-2</v>
      </c>
      <c r="I7" s="252">
        <f>'Table S11a'!I7*0.7/1000000*'Table S11b'!I$3</f>
        <v>1.0611199125510944</v>
      </c>
      <c r="J7" s="252">
        <f>'Table S11a'!J7*0.7/1000000*'Table S11b'!J$3</f>
        <v>3.8238233427538524</v>
      </c>
      <c r="K7" s="252">
        <f>'Table S11a'!K7*0.7/1000000*'Table S11b'!K$3</f>
        <v>2.0141765260295885E-2</v>
      </c>
      <c r="L7" s="252">
        <f>'Table S11a'!L7*0.7/1000000*'Table S11b'!L$3</f>
        <v>5.0763034376380134E-2</v>
      </c>
      <c r="M7" s="252">
        <f>'Table S11a'!M7/1000000*'Table S11b'!M$3</f>
        <v>0.4792122526209916</v>
      </c>
      <c r="N7" s="252">
        <f>'Table S11a'!N7*0.7/1000000*'Table S11b'!N$3</f>
        <v>1.4434686729356037</v>
      </c>
      <c r="O7" s="252">
        <f>'Table S11a'!O7*0.7/1000000*'Table S11b'!O$3</f>
        <v>1.7094195626960755</v>
      </c>
      <c r="P7" s="252">
        <f>'Table S11a'!P7*0.7/1000000*'Table S11b'!P$3</f>
        <v>7.0999578496781054E-2</v>
      </c>
      <c r="Q7" s="252">
        <f>'Table S11a'!Q7*0.7/1000000*'Table S11b'!Q$3</f>
        <v>7.7651624152360488E-2</v>
      </c>
      <c r="R7" s="252">
        <f>'Table S11a'!R7*0.7/1000000*'Table S11b'!R$3</f>
        <v>0</v>
      </c>
      <c r="S7" s="252">
        <f>'Table S11a'!S7*0.7/1000000*'Table S11b'!S$3</f>
        <v>2.0633438776046627E-2</v>
      </c>
      <c r="T7" s="252">
        <f>'Table S11a'!T7*0.7/1000000*'Table S11b'!T$3</f>
        <v>0.17022674282206626</v>
      </c>
      <c r="U7" s="252">
        <f>'Table S11a'!U7*0.7/1000000*'Table S11b'!U$3</f>
        <v>0.12777351949256135</v>
      </c>
      <c r="V7" s="252">
        <f>'Table S11a'!V7*0.7/1000000*'Table S11b'!V$3</f>
        <v>23.945296604235541</v>
      </c>
      <c r="W7" s="252">
        <f t="shared" si="0"/>
        <v>8.0378314909366253</v>
      </c>
      <c r="X7" s="252">
        <f t="shared" si="1"/>
        <v>9.1864616319058072</v>
      </c>
      <c r="AA7" s="271"/>
    </row>
    <row r="8" spans="1:27">
      <c r="A8" s="89">
        <v>3</v>
      </c>
      <c r="B8" s="87" t="s">
        <v>313</v>
      </c>
      <c r="C8" s="120" t="s">
        <v>211</v>
      </c>
      <c r="D8" s="89" t="s">
        <v>343</v>
      </c>
      <c r="E8" s="120" t="s">
        <v>368</v>
      </c>
      <c r="F8" s="120" t="s">
        <v>320</v>
      </c>
      <c r="G8" s="252">
        <f>'Table S11a'!G8*0.7/1000000*'Table S11b'!G$3</f>
        <v>2.5956031088492551E-2</v>
      </c>
      <c r="H8" s="252">
        <f>'Table S11a'!H8*0.7/1000000*'Table S11b'!H$3</f>
        <v>5.1979122059582966E-2</v>
      </c>
      <c r="I8" s="252">
        <f>'Table S11a'!I8*0.7/1000000*'Table S11b'!I$3</f>
        <v>0.80542836735805967</v>
      </c>
      <c r="J8" s="252">
        <f>'Table S11a'!J8*0.7/1000000*'Table S11b'!J$3</f>
        <v>3.2566228802453647</v>
      </c>
      <c r="K8" s="252">
        <f>'Table S11a'!K8*0.7/1000000*'Table S11b'!K$3</f>
        <v>1.8946914778752905E-2</v>
      </c>
      <c r="L8" s="252">
        <f>'Table S11a'!L8*0.7/1000000*'Table S11b'!L$3</f>
        <v>5.5883866791541281E-2</v>
      </c>
      <c r="M8" s="252">
        <f>'Table S11a'!M8/1000000*'Table S11b'!M$3</f>
        <v>0.43129102735889241</v>
      </c>
      <c r="N8" s="252">
        <f>'Table S11a'!N8*0.7/1000000*'Table S11b'!N$3</f>
        <v>1.2948763095451743</v>
      </c>
      <c r="O8" s="252">
        <f>'Table S11a'!O8*0.7/1000000*'Table S11b'!O$3</f>
        <v>1.7883158502051246</v>
      </c>
      <c r="P8" s="252">
        <f>'Table S11a'!P8*0.7/1000000*'Table S11b'!P$3</f>
        <v>8.8749473120976308E-2</v>
      </c>
      <c r="Q8" s="252">
        <f>'Table S11a'!Q8*0.7/1000000*'Table S11b'!Q$3</f>
        <v>0.11461379724888408</v>
      </c>
      <c r="R8" s="252">
        <f>'Table S11a'!R8*0.7/1000000*'Table S11b'!R$3</f>
        <v>0</v>
      </c>
      <c r="S8" s="252">
        <f>'Table S11a'!S8*0.7/1000000*'Table S11b'!S$3</f>
        <v>3.8660548443539992E-2</v>
      </c>
      <c r="T8" s="252">
        <f>'Table S11a'!T8*0.7/1000000*'Table S11b'!T$3</f>
        <v>0.34675817982272761</v>
      </c>
      <c r="U8" s="252">
        <f>'Table S11a'!U8*0.7/1000000*'Table S11b'!U$3</f>
        <v>0.16875747857508105</v>
      </c>
      <c r="V8" s="252">
        <f>'Table S11a'!V8*0.7/1000000*'Table S11b'!V$3</f>
        <v>15.133427453876863</v>
      </c>
      <c r="W8" s="252">
        <f t="shared" si="0"/>
        <v>7.145243407353723</v>
      </c>
      <c r="X8" s="252">
        <f t="shared" si="1"/>
        <v>8.4868398466421944</v>
      </c>
      <c r="AA8" s="271"/>
    </row>
    <row r="9" spans="1:27">
      <c r="A9" s="89">
        <v>4</v>
      </c>
      <c r="B9" s="87" t="s">
        <v>302</v>
      </c>
      <c r="C9" s="120" t="s">
        <v>211</v>
      </c>
      <c r="D9" s="89" t="s">
        <v>343</v>
      </c>
      <c r="E9" s="120" t="s">
        <v>368</v>
      </c>
      <c r="F9" s="120" t="s">
        <v>320</v>
      </c>
      <c r="G9" s="252">
        <f>'Table S11a'!G9*0.7/1000000*'Table S11b'!G$3</f>
        <v>2.8580798277216511E-3</v>
      </c>
      <c r="H9" s="252">
        <f>'Table S11a'!H9*0.7/1000000*'Table S11b'!H$3</f>
        <v>5.9010114415468601E-3</v>
      </c>
      <c r="I9" s="252">
        <f>'Table S11a'!I9*0.7/1000000*'Table S11b'!I$3</f>
        <v>7.6707463557910444E-2</v>
      </c>
      <c r="J9" s="252">
        <f>'Table S11a'!J9*0.7/1000000*'Table S11b'!J$3</f>
        <v>0.35051713975243642</v>
      </c>
      <c r="K9" s="252">
        <f>'Table S11a'!K9*0.7/1000000*'Table S11b'!K$3</f>
        <v>2.5603938890206629E-3</v>
      </c>
      <c r="L9" s="252">
        <f>'Table S11a'!L9*0.7/1000000*'Table S11b'!L$3</f>
        <v>9.5737301674752012E-3</v>
      </c>
      <c r="M9" s="252">
        <f>'Table S11a'!M9/1000000*'Table S11b'!M$3</f>
        <v>9.1050327997988401E-2</v>
      </c>
      <c r="N9" s="252">
        <f>'Table S11a'!N9*0.7/1000000*'Table S11b'!N$3</f>
        <v>0.38209464871824811</v>
      </c>
      <c r="O9" s="252">
        <f>'Table S11a'!O9*0.7/1000000*'Table S11b'!O$3</f>
        <v>0.6574690625754136</v>
      </c>
      <c r="P9" s="252">
        <f>'Table S11a'!P9*0.7/1000000*'Table S11b'!P$3</f>
        <v>4.2599747098068623E-2</v>
      </c>
      <c r="Q9" s="252">
        <f>'Table S11a'!Q9*0.7/1000000*'Table S11b'!Q$3</f>
        <v>6.2431905818497835E-2</v>
      </c>
      <c r="R9" s="252">
        <f>'Table S11a'!R9*0.7/1000000*'Table S11b'!R$3</f>
        <v>0</v>
      </c>
      <c r="S9" s="252">
        <f>'Table S11a'!S9*0.7/1000000*'Table S11b'!S$3</f>
        <v>2.1393618099374657E-2</v>
      </c>
      <c r="T9" s="252">
        <f>'Table S11a'!T9*0.7/1000000*'Table S11b'!T$3</f>
        <v>0.19544551953644645</v>
      </c>
      <c r="U9" s="252">
        <f>'Table S11a'!U9*0.7/1000000*'Table S11b'!U$3</f>
        <v>0.10728153995130152</v>
      </c>
      <c r="V9" s="252">
        <f>'Table S11a'!V9*0.7/1000000*'Table S11b'!V$3</f>
        <v>3.9270286430946286</v>
      </c>
      <c r="W9" s="252">
        <f t="shared" si="0"/>
        <v>1.4667883146040086</v>
      </c>
      <c r="X9" s="252">
        <f t="shared" si="1"/>
        <v>2.0078841884314502</v>
      </c>
      <c r="AA9" s="271"/>
    </row>
    <row r="10" spans="1:27">
      <c r="A10" s="89">
        <v>5</v>
      </c>
      <c r="B10" s="87" t="s">
        <v>315</v>
      </c>
      <c r="C10" s="120" t="s">
        <v>211</v>
      </c>
      <c r="D10" s="89" t="s">
        <v>343</v>
      </c>
      <c r="E10" s="120" t="s">
        <v>368</v>
      </c>
      <c r="F10" s="120" t="s">
        <v>320</v>
      </c>
      <c r="G10" s="252">
        <f>'Table S11a'!G10*0.7/1000000*'Table S11b'!G$3</f>
        <v>2.9222408034460152E-2</v>
      </c>
      <c r="H10" s="252">
        <f>'Table S11a'!H10*0.7/1000000*'Table S11b'!H$3</f>
        <v>6.3404484637897107E-2</v>
      </c>
      <c r="I10" s="252">
        <f>'Table S11a'!I10*0.7/1000000*'Table S11b'!I$3</f>
        <v>0.88852811954579602</v>
      </c>
      <c r="J10" s="252">
        <f>'Table S11a'!J10*0.7/1000000*'Table S11b'!J$3</f>
        <v>3.5434096309519032</v>
      </c>
      <c r="K10" s="252">
        <f>'Table S11a'!K10*0.7/1000000*'Table S11b'!K$3</f>
        <v>1.9800379408426459E-2</v>
      </c>
      <c r="L10" s="252">
        <f>'Table S11a'!L10*0.7/1000000*'Table S11b'!L$3</f>
        <v>6.0114119656239626E-2</v>
      </c>
      <c r="M10" s="252">
        <f>'Table S11a'!M10/1000000*'Table S11b'!M$3</f>
        <v>0.5319256004093007</v>
      </c>
      <c r="N10" s="252">
        <f>'Table S11a'!N10*0.7/1000000*'Table S11b'!N$3</f>
        <v>1.687584698505596</v>
      </c>
      <c r="O10" s="252">
        <f>'Table S11a'!O10*0.7/1000000*'Table S11b'!O$3</f>
        <v>2.4457849127805384</v>
      </c>
      <c r="P10" s="252">
        <f>'Table S11a'!P10*0.7/1000000*'Table S11b'!P$3</f>
        <v>0.12779924129420589</v>
      </c>
      <c r="Q10" s="252">
        <f>'Table S11a'!Q10*0.7/1000000*'Table S11b'!Q$3</f>
        <v>0.16337901721656653</v>
      </c>
      <c r="R10" s="252">
        <f>'Table S11a'!R10*0.7/1000000*'Table S11b'!R$3</f>
        <v>0</v>
      </c>
      <c r="S10" s="252">
        <f>'Table S11a'!S10*0.7/1000000*'Table S11b'!S$3</f>
        <v>5.4515717187238973E-2</v>
      </c>
      <c r="T10" s="252">
        <f>'Table S11a'!T10*0.7/1000000*'Table S11b'!T$3</f>
        <v>0.47915675757322351</v>
      </c>
      <c r="U10" s="252">
        <f>'Table S11a'!U10*0.7/1000000*'Table S11b'!U$3</f>
        <v>0.26940926043950442</v>
      </c>
      <c r="V10" s="252">
        <f>'Table S11a'!V10*0.7/1000000*'Table S11b'!V$3</f>
        <v>8.9076503367756228</v>
      </c>
      <c r="W10" s="252">
        <f t="shared" si="0"/>
        <v>8.5653073617838338</v>
      </c>
      <c r="X10" s="252">
        <f t="shared" si="1"/>
        <v>10.364034347640898</v>
      </c>
      <c r="AA10" s="271"/>
    </row>
    <row r="11" spans="1:27">
      <c r="A11" s="89">
        <v>6</v>
      </c>
      <c r="B11" s="87" t="s">
        <v>301</v>
      </c>
      <c r="C11" s="120" t="s">
        <v>211</v>
      </c>
      <c r="D11" s="89" t="s">
        <v>343</v>
      </c>
      <c r="E11" s="186" t="s">
        <v>368</v>
      </c>
      <c r="F11" s="120" t="s">
        <v>320</v>
      </c>
      <c r="G11" s="252">
        <f>'Table S11a'!G11*0.7/1000000*'Table S11b'!G$3</f>
        <v>7.9909578856707398E-3</v>
      </c>
      <c r="H11" s="252">
        <f>'Table S11a'!H11*0.7/1000000*'Table S11b'!H$3</f>
        <v>1.7012490432544672E-2</v>
      </c>
      <c r="I11" s="252">
        <f>'Table S11a'!I11*0.7/1000000*'Table S11b'!I$3</f>
        <v>0.3323990087509453</v>
      </c>
      <c r="J11" s="252">
        <f>'Table S11a'!J11*0.7/1000000*'Table S11b'!J$3</f>
        <v>1.5613945316244895</v>
      </c>
      <c r="K11" s="252">
        <f>'Table S11a'!K11*0.7/1000000*'Table S11b'!K$3</f>
        <v>9.9001897042132296E-3</v>
      </c>
      <c r="L11" s="252">
        <f>'Table S11a'!L11*0.7/1000000*'Table S11b'!L$3</f>
        <v>3.0724994490966922E-2</v>
      </c>
      <c r="M11" s="252">
        <f>'Table S11a'!M11/1000000*'Table S11b'!M$3</f>
        <v>0.2587746164153355</v>
      </c>
      <c r="N11" s="252">
        <f>'Table S11a'!N11*0.7/1000000*'Table S11b'!N$3</f>
        <v>0.79603051816301695</v>
      </c>
      <c r="O11" s="252">
        <f>'Table S11a'!O11*0.7/1000000*'Table S11b'!O$3</f>
        <v>1.0782492626236782</v>
      </c>
      <c r="P11" s="252">
        <f>'Table S11a'!P11*0.7/1000000*'Table S11b'!P$3</f>
        <v>5.6799662797424835E-2</v>
      </c>
      <c r="Q11" s="252">
        <f>'Table S11a'!Q11*0.7/1000000*'Table S11b'!Q$3</f>
        <v>7.2060707213390557E-2</v>
      </c>
      <c r="R11" s="252">
        <f>'Table S11a'!R11*0.7/1000000*'Table S11b'!R$3</f>
        <v>0</v>
      </c>
      <c r="S11" s="252">
        <f>'Table S11a'!S11*0.7/1000000*'Table S11b'!S$3</f>
        <v>2.2153797422702695E-2</v>
      </c>
      <c r="T11" s="252">
        <f>'Table S11a'!T11*0.7/1000000*'Table S11b'!T$3</f>
        <v>0.19544551953644645</v>
      </c>
      <c r="U11" s="252">
        <f>'Table S11a'!U11*0.7/1000000*'Table S11b'!U$3</f>
        <v>0.11511670859943031</v>
      </c>
      <c r="V11" s="252">
        <f>'Table S11a'!V11*0.7/1000000*'Table S11b'!V$3</f>
        <v>2.4903108468404969</v>
      </c>
      <c r="W11" s="252">
        <f t="shared" si="0"/>
        <v>3.76807332116213</v>
      </c>
      <c r="X11" s="252">
        <f t="shared" si="1"/>
        <v>4.5540529656602553</v>
      </c>
      <c r="AA11" s="271"/>
    </row>
    <row r="12" spans="1:27">
      <c r="A12" s="89">
        <v>7</v>
      </c>
      <c r="B12" s="87" t="s">
        <v>299</v>
      </c>
      <c r="C12" s="120" t="s">
        <v>211</v>
      </c>
      <c r="D12" s="89" t="s">
        <v>343</v>
      </c>
      <c r="E12" s="120" t="s">
        <v>361</v>
      </c>
      <c r="F12" s="120" t="s">
        <v>320</v>
      </c>
      <c r="G12" s="252">
        <f>'Table S11a'!G12*0.7/1000000*'Table S11b'!G$3</f>
        <v>6.0661286139398309E-3</v>
      </c>
      <c r="H12" s="252">
        <f>'Table S11a'!H12*0.7/1000000*'Table S11b'!H$3</f>
        <v>1.7577480889714048E-2</v>
      </c>
      <c r="I12" s="252">
        <f>'Table S11a'!I12*0.7/1000000*'Table S11b'!I$3</f>
        <v>0.23651467930355721</v>
      </c>
      <c r="J12" s="252">
        <f>'Table S11a'!J12*0.7/1000000*'Table S11b'!J$3</f>
        <v>1.0005671080205913</v>
      </c>
      <c r="K12" s="252">
        <f>'Table S11a'!K12*0.7/1000000*'Table S11b'!K$3</f>
        <v>5.8035594817801694E-3</v>
      </c>
      <c r="L12" s="252">
        <f>'Table S11a'!L12*0.7/1000000*'Table S11b'!L$3</f>
        <v>1.7143656346409082E-2</v>
      </c>
      <c r="M12" s="252">
        <f>'Table S11a'!M12/1000000*'Table S11b'!M$3</f>
        <v>0.13897155326008756</v>
      </c>
      <c r="N12" s="252">
        <f>'Table S11a'!N12*0.7/1000000*'Table S11b'!N$3</f>
        <v>0.44577709017128947</v>
      </c>
      <c r="O12" s="252">
        <f>'Table S11a'!O12*0.7/1000000*'Table S11b'!O$3</f>
        <v>0.63117030007239694</v>
      </c>
      <c r="P12" s="252">
        <f>'Table S11a'!P12*0.7/1000000*'Table S11b'!P$3</f>
        <v>3.4789793463422716E-2</v>
      </c>
      <c r="Q12" s="252">
        <f>'Table S11a'!Q12*0.7/1000000*'Table S11b'!Q$3</f>
        <v>4.5969761498197426E-2</v>
      </c>
      <c r="R12" s="252">
        <f>'Table S11a'!R12*0.7/1000000*'Table S11b'!R$3</f>
        <v>0</v>
      </c>
      <c r="S12" s="252">
        <f>'Table S11a'!S12*0.7/1000000*'Table S11b'!S$3</f>
        <v>1.5203586466560672E-2</v>
      </c>
      <c r="T12" s="252">
        <f>'Table S11a'!T12*0.7/1000000*'Table S11b'!T$3</f>
        <v>0.13239857775049596</v>
      </c>
      <c r="U12" s="252">
        <f>'Table S11a'!U12*0.7/1000000*'Table S11b'!U$3</f>
        <v>6.991381255253358E-2</v>
      </c>
      <c r="V12" s="252">
        <f>'Table S11a'!V12*0.7/1000000*'Table S11b'!V$3</f>
        <v>3.1607791517590913</v>
      </c>
      <c r="W12" s="252">
        <f t="shared" si="0"/>
        <v>2.3140291775678348</v>
      </c>
      <c r="X12" s="252">
        <f t="shared" si="1"/>
        <v>2.7978670878909764</v>
      </c>
      <c r="AA12" s="271"/>
    </row>
    <row r="13" spans="1:27">
      <c r="A13" s="89">
        <v>8</v>
      </c>
      <c r="B13" s="87" t="s">
        <v>305</v>
      </c>
      <c r="C13" s="120" t="s">
        <v>211</v>
      </c>
      <c r="D13" s="89" t="s">
        <v>343</v>
      </c>
      <c r="E13" s="120" t="s">
        <v>361</v>
      </c>
      <c r="F13" s="120" t="s">
        <v>320</v>
      </c>
      <c r="G13" s="252">
        <f>'Table S11a'!G13*0.7/1000000*'Table S11b'!G$3</f>
        <v>1.1665631949884291E-3</v>
      </c>
      <c r="H13" s="252">
        <f>'Table S11a'!H13*0.7/1000000*'Table S11b'!H$3</f>
        <v>2.5738454159938426E-3</v>
      </c>
      <c r="I13" s="252">
        <f>'Table S11a'!I13*0.7/1000000*'Table S11b'!I$3</f>
        <v>3.1961443149129354E-2</v>
      </c>
      <c r="J13" s="252">
        <f>'Table S11a'!J13*0.7/1000000*'Table S11b'!J$3</f>
        <v>0.15295293371015406</v>
      </c>
      <c r="K13" s="252">
        <f>'Table S11a'!K13*0.7/1000000*'Table S11b'!K$3</f>
        <v>1.0241575556082651E-3</v>
      </c>
      <c r="L13" s="252">
        <f>'Table S11a'!L13*0.7/1000000*'Table S11b'!L$3</f>
        <v>3.1170284266198332E-3</v>
      </c>
      <c r="M13" s="252">
        <f>'Table S11a'!M13/1000000*'Table S11b'!M$3</f>
        <v>3.354485768346941E-2</v>
      </c>
      <c r="N13" s="252">
        <f>'Table S11a'!N13*0.7/1000000*'Table S11b'!N$3</f>
        <v>0.11675114266390914</v>
      </c>
      <c r="O13" s="252">
        <f>'Table S11a'!O13*0.7/1000000*'Table S11b'!O$3</f>
        <v>0.18409133752111578</v>
      </c>
      <c r="P13" s="252">
        <f>'Table S11a'!P13*0.7/1000000*'Table S11b'!P$3</f>
        <v>1.0649936774517156E-2</v>
      </c>
      <c r="Q13" s="252">
        <f>'Table S11a'!Q13*0.7/1000000*'Table S11b'!Q$3</f>
        <v>1.3356079354206008E-2</v>
      </c>
      <c r="R13" s="252">
        <f>'Table S11a'!R13*0.7/1000000*'Table S11b'!R$3</f>
        <v>0</v>
      </c>
      <c r="S13" s="252">
        <f>'Table S11a'!S13*0.7/1000000*'Table S11b'!S$3</f>
        <v>3.4751054780710116E-3</v>
      </c>
      <c r="T13" s="252">
        <f>'Table S11a'!T13*0.7/1000000*'Table S11b'!T$3</f>
        <v>3.1523470892975233E-2</v>
      </c>
      <c r="U13" s="252">
        <f>'Table S11a'!U13*0.7/1000000*'Table S11b'!U$3</f>
        <v>3.6162316837517375E-2</v>
      </c>
      <c r="V13" s="252">
        <f>'Table S11a'!V13*0.7/1000000*'Table S11b'!V$3</f>
        <v>1.0535930505863638</v>
      </c>
      <c r="W13" s="252">
        <f t="shared" si="0"/>
        <v>0.48575685704430832</v>
      </c>
      <c r="X13" s="252">
        <f t="shared" si="1"/>
        <v>0.622350218658275</v>
      </c>
      <c r="AA13" s="271"/>
    </row>
    <row r="14" spans="1:27">
      <c r="A14" s="89">
        <v>9</v>
      </c>
      <c r="B14" s="87" t="s">
        <v>306</v>
      </c>
      <c r="C14" s="120" t="s">
        <v>211</v>
      </c>
      <c r="D14" s="89" t="s">
        <v>343</v>
      </c>
      <c r="E14" s="120" t="s">
        <v>361</v>
      </c>
      <c r="F14" s="120" t="s">
        <v>320</v>
      </c>
      <c r="G14" s="252">
        <f>'Table S11a'!G14*0.7/1000000*'Table S11b'!G$3</f>
        <v>2.0998137509791724E-3</v>
      </c>
      <c r="H14" s="252">
        <f>'Table S11a'!H14*0.7/1000000*'Table S11b'!H$3</f>
        <v>4.3315935049652475E-3</v>
      </c>
      <c r="I14" s="252">
        <f>'Table S11a'!I14*0.7/1000000*'Table S11b'!I$3</f>
        <v>5.1138309038606965E-2</v>
      </c>
      <c r="J14" s="252">
        <f>'Table S11a'!J14*0.7/1000000*'Table S11b'!J$3</f>
        <v>0.22305636166064138</v>
      </c>
      <c r="K14" s="252">
        <f>'Table S11a'!K14*0.7/1000000*'Table S11b'!K$3</f>
        <v>1.3655434074776869E-3</v>
      </c>
      <c r="L14" s="252">
        <f>'Table S11a'!L14*0.7/1000000*'Table S11b'!L$3</f>
        <v>4.6755426399297502E-3</v>
      </c>
      <c r="M14" s="252">
        <f>'Table S11a'!M14/1000000*'Table S11b'!M$3</f>
        <v>4.792122526209916E-2</v>
      </c>
      <c r="N14" s="252">
        <f>'Table S11a'!N14*0.7/1000000*'Table S11b'!N$3</f>
        <v>0.18043358411695046</v>
      </c>
      <c r="O14" s="252">
        <f>'Table S11a'!O14*0.7/1000000*'Table S11b'!O$3</f>
        <v>0.28928638753318192</v>
      </c>
      <c r="P14" s="252">
        <f>'Table S11a'!P14*0.7/1000000*'Table S11b'!P$3</f>
        <v>1.8459890409163071E-2</v>
      </c>
      <c r="Q14" s="252">
        <f>'Table S11a'!Q14*0.7/1000000*'Table S11b'!Q$3</f>
        <v>2.6090945715193131E-2</v>
      </c>
      <c r="R14" s="252">
        <f>'Table S11a'!R14*0.7/1000000*'Table S11b'!R$3</f>
        <v>0</v>
      </c>
      <c r="S14" s="252">
        <f>'Table S11a'!S14*0.7/1000000*'Table S11b'!S$3</f>
        <v>8.687763695177526E-3</v>
      </c>
      <c r="T14" s="252">
        <f>'Table S11a'!T14*0.7/1000000*'Table S11b'!T$3</f>
        <v>8.1961024321735604E-2</v>
      </c>
      <c r="U14" s="252">
        <f>'Table S11a'!U14*0.7/1000000*'Table S11b'!U$3</f>
        <v>4.8819127730648441E-2</v>
      </c>
      <c r="V14" s="252">
        <f>'Table S11a'!V14*0.7/1000000*'Table S11b'!V$3</f>
        <v>2.4903108468404969</v>
      </c>
      <c r="W14" s="252">
        <f t="shared" si="0"/>
        <v>0.74391464234938076</v>
      </c>
      <c r="X14" s="252">
        <f t="shared" si="1"/>
        <v>0.98832711278674945</v>
      </c>
      <c r="AA14" s="271"/>
    </row>
    <row r="15" spans="1:27">
      <c r="A15" s="89">
        <v>10</v>
      </c>
      <c r="B15" s="87" t="s">
        <v>314</v>
      </c>
      <c r="C15" s="120" t="s">
        <v>211</v>
      </c>
      <c r="D15" s="89" t="s">
        <v>343</v>
      </c>
      <c r="E15" s="120" t="s">
        <v>361</v>
      </c>
      <c r="F15" s="120" t="s">
        <v>320</v>
      </c>
      <c r="G15" s="252">
        <f>'Table S11a'!G15*0.7/1000000*'Table S11b'!G$3</f>
        <v>1.6856838167582801E-2</v>
      </c>
      <c r="H15" s="252">
        <f>'Table S11a'!H15*0.7/1000000*'Table S11b'!H$3</f>
        <v>3.471552475718525E-2</v>
      </c>
      <c r="I15" s="252">
        <f>'Table S11a'!I15*0.7/1000000*'Table S11b'!I$3</f>
        <v>0.4154987609386816</v>
      </c>
      <c r="J15" s="252">
        <f>'Table S11a'!J15*0.7/1000000*'Table S11b'!J$3</f>
        <v>1.5231562981969511</v>
      </c>
      <c r="K15" s="252">
        <f>'Table S11a'!K15*0.7/1000000*'Table S11b'!K$3</f>
        <v>7.3397958151925667E-3</v>
      </c>
      <c r="L15" s="252">
        <f>'Table S11a'!L15*0.7/1000000*'Table S11b'!L$3</f>
        <v>2.0483329660644617E-2</v>
      </c>
      <c r="M15" s="252">
        <f>'Table S11a'!M15/1000000*'Table S11b'!M$3</f>
        <v>0.17251641094355699</v>
      </c>
      <c r="N15" s="252">
        <f>'Table S11a'!N15*0.7/1000000*'Table S11b'!N$3</f>
        <v>0.48823205113998375</v>
      </c>
      <c r="O15" s="252">
        <f>'Table S11a'!O15*0.7/1000000*'Table S11b'!O$3</f>
        <v>0.68376782507843026</v>
      </c>
      <c r="P15" s="252">
        <f>'Table S11a'!P15*0.7/1000000*'Table S11b'!P$3</f>
        <v>3.4789793463422716E-2</v>
      </c>
      <c r="Q15" s="252">
        <f>'Table S11a'!Q15*0.7/1000000*'Table S11b'!Q$3</f>
        <v>4.690158098802575E-2</v>
      </c>
      <c r="R15" s="252">
        <f>'Table S11a'!R15*0.7/1000000*'Table S11b'!R$3</f>
        <v>0</v>
      </c>
      <c r="S15" s="252">
        <f>'Table S11a'!S15*0.7/1000000*'Table S11b'!S$3</f>
        <v>1.6289556928457863E-2</v>
      </c>
      <c r="T15" s="252">
        <f>'Table S11a'!T15*0.7/1000000*'Table S11b'!T$3</f>
        <v>0.1513126602862811</v>
      </c>
      <c r="U15" s="252">
        <f>'Table S11a'!U15*0.7/1000000*'Table S11b'!U$3</f>
        <v>7.4735454797535891E-2</v>
      </c>
      <c r="V15" s="252">
        <f>'Table S11a'!V15*0.7/1000000*'Table S11b'!V$3</f>
        <v>11.685304742866945</v>
      </c>
      <c r="W15" s="252">
        <f t="shared" si="0"/>
        <v>3.1106549353540469</v>
      </c>
      <c r="X15" s="252">
        <f t="shared" si="1"/>
        <v>3.6865958811619333</v>
      </c>
      <c r="AA15" s="271"/>
    </row>
    <row r="16" spans="1:27">
      <c r="A16" s="89">
        <v>11</v>
      </c>
      <c r="B16" s="87" t="s">
        <v>304</v>
      </c>
      <c r="C16" s="120" t="s">
        <v>211</v>
      </c>
      <c r="D16" s="89" t="s">
        <v>343</v>
      </c>
      <c r="E16" s="120" t="s">
        <v>361</v>
      </c>
      <c r="F16" s="120" t="s">
        <v>320</v>
      </c>
      <c r="G16" s="252">
        <f>'Table S11a'!G16*0.7/1000000*'Table S11b'!G$3</f>
        <v>1.1140678512139499E-2</v>
      </c>
      <c r="H16" s="252">
        <f>'Table S11a'!H16*0.7/1000000*'Table S11b'!H$3</f>
        <v>2.3729599201113966E-2</v>
      </c>
      <c r="I16" s="252">
        <f>'Table S11a'!I16*0.7/1000000*'Table S11b'!I$3</f>
        <v>0.2812606997123383</v>
      </c>
      <c r="J16" s="252">
        <f>'Table S11a'!J16*0.7/1000000*'Table S11b'!J$3</f>
        <v>1.1025357304940273</v>
      </c>
      <c r="K16" s="252">
        <f>'Table S11a'!K16*0.7/1000000*'Table S11b'!K$3</f>
        <v>5.8035594817801694E-3</v>
      </c>
      <c r="L16" s="252">
        <f>'Table S11a'!L16*0.7/1000000*'Table S11b'!L$3</f>
        <v>1.6698366571177677E-2</v>
      </c>
      <c r="M16" s="252">
        <f>'Table S11a'!M16/1000000*'Table S11b'!M$3</f>
        <v>0.14376367578629748</v>
      </c>
      <c r="N16" s="252">
        <f>'Table S11a'!N16*0.7/1000000*'Table S11b'!N$3</f>
        <v>0.47761831089781009</v>
      </c>
      <c r="O16" s="252">
        <f>'Table S11a'!O16*0.7/1000000*'Table S11b'!O$3</f>
        <v>0.68376782507843026</v>
      </c>
      <c r="P16" s="252">
        <f>'Table S11a'!P16*0.7/1000000*'Table S11b'!P$3</f>
        <v>3.9049768173229582E-2</v>
      </c>
      <c r="Q16" s="252">
        <f>'Table S11a'!Q16*0.7/1000000*'Table S11b'!Q$3</f>
        <v>5.3734923913433479E-2</v>
      </c>
      <c r="R16" s="252">
        <f>'Table S11a'!R16*0.7/1000000*'Table S11b'!R$3</f>
        <v>0</v>
      </c>
      <c r="S16" s="252">
        <f>'Table S11a'!S16*0.7/1000000*'Table S11b'!S$3</f>
        <v>1.9004483083200838E-2</v>
      </c>
      <c r="T16" s="252">
        <f>'Table S11a'!T16*0.7/1000000*'Table S11b'!T$3</f>
        <v>0.17022674282206626</v>
      </c>
      <c r="U16" s="252">
        <f>'Table S11a'!U16*0.7/1000000*'Table S11b'!U$3</f>
        <v>9.2213907935669304E-2</v>
      </c>
      <c r="V16" s="252">
        <f>'Table S11a'!V16*0.7/1000000*'Table S11b'!V$3</f>
        <v>7.7582760997723161</v>
      </c>
      <c r="W16" s="252">
        <f t="shared" si="0"/>
        <v>2.5451825661826062</v>
      </c>
      <c r="X16" s="252">
        <f t="shared" si="1"/>
        <v>3.120548271662714</v>
      </c>
      <c r="AA16" s="271"/>
    </row>
    <row r="17" spans="1:27">
      <c r="A17" s="89">
        <v>12</v>
      </c>
      <c r="B17" s="87" t="s">
        <v>283</v>
      </c>
      <c r="C17" s="120" t="s">
        <v>211</v>
      </c>
      <c r="D17" s="89" t="s">
        <v>342</v>
      </c>
      <c r="E17" s="120" t="s">
        <v>360</v>
      </c>
      <c r="F17" s="120" t="s">
        <v>433</v>
      </c>
      <c r="G17" s="252">
        <f>'Table S11a'!G17*0.7/1000000*'Table S11b'!G$3</f>
        <v>6.7077383711834681E-3</v>
      </c>
      <c r="H17" s="252">
        <f>'Table S11a'!H17*0.7/1000000*'Table S11b'!H$3</f>
        <v>1.7138043867471198E-2</v>
      </c>
      <c r="I17" s="252">
        <f>'Table S11a'!I17*0.7/1000000*'Table S11b'!I$3</f>
        <v>0.21094552478425369</v>
      </c>
      <c r="J17" s="252">
        <f>'Table S11a'!J17*0.7/1000000*'Table S11b'!J$3</f>
        <v>0.82849505759666797</v>
      </c>
      <c r="K17" s="252">
        <f>'Table S11a'!K17*0.7/1000000*'Table S11b'!K$3</f>
        <v>4.9500948521066148E-3</v>
      </c>
      <c r="L17" s="252">
        <f>'Table S11a'!L17*0.7/1000000*'Table S11b'!L$3</f>
        <v>1.3136048369326437E-2</v>
      </c>
      <c r="M17" s="252">
        <f>'Table S11a'!M17/1000000*'Table S11b'!M$3</f>
        <v>0.13417943073387764</v>
      </c>
      <c r="N17" s="252">
        <f>'Table S11a'!N17*0.7/1000000*'Table S11b'!N$3</f>
        <v>0.43516334992911593</v>
      </c>
      <c r="O17" s="252">
        <f>'Table S11a'!O17*0.7/1000000*'Table S11b'!O$3</f>
        <v>0.60487153756938028</v>
      </c>
      <c r="P17" s="252">
        <f>'Table S11a'!P17*0.7/1000000*'Table S11b'!P$3</f>
        <v>3.0529818753615854E-2</v>
      </c>
      <c r="Q17" s="252">
        <f>'Table S11a'!Q17*0.7/1000000*'Table S11b'!Q$3</f>
        <v>3.6962173096523603E-2</v>
      </c>
      <c r="R17" s="252">
        <f>'Table S11a'!R17*0.7/1000000*'Table S11b'!R$3</f>
        <v>0</v>
      </c>
      <c r="S17" s="252">
        <f>'Table S11a'!S17*0.7/1000000*'Table S11b'!S$3</f>
        <v>1.0533913480402751E-2</v>
      </c>
      <c r="T17" s="252">
        <f>'Table S11a'!T17*0.7/1000000*'Table S11b'!T$3</f>
        <v>8.8265718500330631E-2</v>
      </c>
      <c r="U17" s="252">
        <f>'Table S11a'!U17*0.7/1000000*'Table S11b'!U$3</f>
        <v>6.4489465026905959E-2</v>
      </c>
      <c r="V17" s="252">
        <f>'Table S11a'!V17*0.7/1000000*'Table S11b'!V$3</f>
        <v>3.8312474566776875</v>
      </c>
      <c r="W17" s="252">
        <f t="shared" si="0"/>
        <v>2.0794754698794176</v>
      </c>
      <c r="X17" s="252">
        <f t="shared" si="1"/>
        <v>2.4863679149311619</v>
      </c>
      <c r="AA17" s="271"/>
    </row>
    <row r="18" spans="1:27">
      <c r="A18" s="89">
        <v>13</v>
      </c>
      <c r="B18" s="87" t="s">
        <v>282</v>
      </c>
      <c r="C18" s="120" t="s">
        <v>211</v>
      </c>
      <c r="D18" s="89" t="s">
        <v>342</v>
      </c>
      <c r="E18" s="120" t="s">
        <v>345</v>
      </c>
      <c r="F18" s="120" t="s">
        <v>433</v>
      </c>
      <c r="G18" s="252">
        <f>'Table S11a'!G18*0.7/1000000*'Table S11b'!G$3</f>
        <v>1.5340306014097841E-2</v>
      </c>
      <c r="H18" s="252">
        <f>'Table S11a'!H18*0.7/1000000*'Table S11b'!H$3</f>
        <v>5.5369064802599254E-2</v>
      </c>
      <c r="I18" s="252">
        <f>'Table S11a'!I18*0.7/1000000*'Table S11b'!I$3</f>
        <v>0.44106791545798502</v>
      </c>
      <c r="J18" s="252">
        <f>'Table S11a'!J18*0.7/1000000*'Table S11b'!J$3</f>
        <v>1.6314979595749772</v>
      </c>
      <c r="K18" s="252">
        <f>'Table S11a'!K18*0.7/1000000*'Table S11b'!K$3</f>
        <v>8.534646296735544E-3</v>
      </c>
      <c r="L18" s="252">
        <f>'Table S11a'!L18*0.7/1000000*'Table S11b'!L$3</f>
        <v>1.7811591009256191E-2</v>
      </c>
      <c r="M18" s="252">
        <f>'Table S11a'!M18/1000000*'Table S11b'!M$3</f>
        <v>0.1821006559959768</v>
      </c>
      <c r="N18" s="252">
        <f>'Table S11a'!N18*0.7/1000000*'Table S11b'!N$3</f>
        <v>0.58375571331954568</v>
      </c>
      <c r="O18" s="252">
        <f>'Table S11a'!O18*0.7/1000000*'Table S11b'!O$3</f>
        <v>0.76266411258747968</v>
      </c>
      <c r="P18" s="252">
        <f>'Table S11a'!P18*0.7/1000000*'Table S11b'!P$3</f>
        <v>3.8339772388261771E-2</v>
      </c>
      <c r="Q18" s="252">
        <f>'Table S11a'!Q18*0.7/1000000*'Table S11b'!Q$3</f>
        <v>4.9075826464291837E-2</v>
      </c>
      <c r="R18" s="252">
        <f>'Table S11a'!R18*0.7/1000000*'Table S11b'!R$3</f>
        <v>0</v>
      </c>
      <c r="S18" s="252">
        <f>'Table S11a'!S18*0.7/1000000*'Table S11b'!S$3</f>
        <v>1.7266930344165335E-2</v>
      </c>
      <c r="T18" s="252">
        <f>'Table S11a'!T18*0.7/1000000*'Table S11b'!T$3</f>
        <v>0.14500796610768604</v>
      </c>
      <c r="U18" s="252">
        <f>'Table S11a'!U18*0.7/1000000*'Table S11b'!U$3</f>
        <v>6.810569671065772E-2</v>
      </c>
      <c r="V18" s="252">
        <f>'Table S11a'!V18*0.7/1000000*'Table S11b'!V$3</f>
        <v>9.5781186416942177</v>
      </c>
      <c r="W18" s="252">
        <f t="shared" si="0"/>
        <v>3.4189857009399875</v>
      </c>
      <c r="X18" s="252">
        <f t="shared" si="1"/>
        <v>4.0159381570737169</v>
      </c>
      <c r="AA18" s="271"/>
    </row>
    <row r="19" spans="1:27">
      <c r="A19" s="89">
        <v>14</v>
      </c>
      <c r="B19" s="87" t="s">
        <v>284</v>
      </c>
      <c r="C19" s="120" t="s">
        <v>211</v>
      </c>
      <c r="D19" s="89" t="s">
        <v>342</v>
      </c>
      <c r="E19" s="120" t="s">
        <v>346</v>
      </c>
      <c r="F19" s="120" t="s">
        <v>433</v>
      </c>
      <c r="G19" s="252">
        <f>'Table S11a'!G19*0.7/1000000*'Table S11b'!G$3</f>
        <v>4.5437636444799319E-2</v>
      </c>
      <c r="H19" s="252">
        <f>'Table S11a'!H19*0.7/1000000*'Table S11b'!H$3</f>
        <v>9.4792843369529325E-2</v>
      </c>
      <c r="I19" s="252">
        <f>'Table S11a'!I19*0.7/1000000*'Table S11b'!I$3</f>
        <v>1.1122582215897014</v>
      </c>
      <c r="J19" s="252">
        <f>'Table S11a'!J19*0.7/1000000*'Table S11b'!J$3</f>
        <v>4.1169831323649806</v>
      </c>
      <c r="K19" s="252">
        <f>'Table S11a'!K19*0.7/1000000*'Table S11b'!K$3</f>
        <v>1.9800379408426459E-2</v>
      </c>
      <c r="L19" s="252">
        <f>'Table S11a'!L19*0.7/1000000*'Table S11b'!L$3</f>
        <v>4.9427165050685923E-2</v>
      </c>
      <c r="M19" s="252">
        <f>'Table S11a'!M19/1000000*'Table S11b'!M$3</f>
        <v>0.43129102735889241</v>
      </c>
      <c r="N19" s="252">
        <f>'Table S11a'!N19*0.7/1000000*'Table S11b'!N$3</f>
        <v>1.199352647365612</v>
      </c>
      <c r="O19" s="252">
        <f>'Table S11a'!O19*0.7/1000000*'Table S11b'!O$3</f>
        <v>1.6042245126840089</v>
      </c>
      <c r="P19" s="252">
        <f>'Table S11a'!P19*0.7/1000000*'Table S11b'!P$3</f>
        <v>8.4489498411169442E-2</v>
      </c>
      <c r="Q19" s="252">
        <f>'Table S11a'!Q19*0.7/1000000*'Table S11b'!Q$3</f>
        <v>0.11616682973193133</v>
      </c>
      <c r="R19" s="252">
        <f>'Table S11a'!R19*0.7/1000000*'Table S11b'!R$3</f>
        <v>0</v>
      </c>
      <c r="S19" s="252">
        <f>'Table S11a'!S19*0.7/1000000*'Table S11b'!S$3</f>
        <v>4.0289504136385774E-2</v>
      </c>
      <c r="T19" s="252">
        <f>'Table S11a'!T19*0.7/1000000*'Table S11b'!T$3</f>
        <v>0.37197695653710766</v>
      </c>
      <c r="U19" s="252">
        <f>'Table S11a'!U19*0.7/1000000*'Table S11b'!U$3</f>
        <v>0.19226298451946736</v>
      </c>
      <c r="V19" s="252">
        <f>'Table S11a'!V19*0.7/1000000*'Table S11b'!V$3</f>
        <v>13.313584911954964</v>
      </c>
      <c r="W19" s="252">
        <f t="shared" si="0"/>
        <v>8.0328185140043029</v>
      </c>
      <c r="X19" s="252">
        <f t="shared" si="1"/>
        <v>9.4787533389726981</v>
      </c>
      <c r="AA19" s="271"/>
    </row>
    <row r="20" spans="1:27">
      <c r="A20" s="89">
        <v>15</v>
      </c>
      <c r="B20" s="87" t="s">
        <v>338</v>
      </c>
      <c r="C20" s="120" t="s">
        <v>211</v>
      </c>
      <c r="D20" s="89" t="s">
        <v>342</v>
      </c>
      <c r="E20" s="120" t="s">
        <v>986</v>
      </c>
      <c r="F20" s="120" t="s">
        <v>433</v>
      </c>
      <c r="G20" s="252">
        <f>'Table S11a'!G20*0.7/1000000*'Table S11b'!G$3</f>
        <v>1.7498447924826438E-2</v>
      </c>
      <c r="H20" s="252">
        <f>'Table S11a'!H20*0.7/1000000*'Table S11b'!H$3</f>
        <v>3.9925992306636196E-2</v>
      </c>
      <c r="I20" s="252">
        <f>'Table S11a'!I20*0.7/1000000*'Table S11b'!I$3</f>
        <v>0.45385249271763678</v>
      </c>
      <c r="J20" s="252">
        <f>'Table S11a'!J20*0.7/1000000*'Table S11b'!J$3</f>
        <v>1.6060058039566176</v>
      </c>
      <c r="K20" s="252">
        <f>'Table S11a'!K20*0.7/1000000*'Table S11b'!K$3</f>
        <v>8.1932604448661205E-3</v>
      </c>
      <c r="L20" s="252">
        <f>'Table S11a'!L20*0.7/1000000*'Table S11b'!L$3</f>
        <v>2.0705974548260318E-2</v>
      </c>
      <c r="M20" s="252">
        <f>'Table S11a'!M20/1000000*'Table S11b'!M$3</f>
        <v>0.20606126862702637</v>
      </c>
      <c r="N20" s="252">
        <f>'Table S11a'!N20*0.7/1000000*'Table S11b'!N$3</f>
        <v>0.68989311574128132</v>
      </c>
      <c r="O20" s="252">
        <f>'Table S11a'!O20*0.7/1000000*'Table S11b'!O$3</f>
        <v>1.0256517376176453</v>
      </c>
      <c r="P20" s="252">
        <f>'Table S11a'!P20*0.7/1000000*'Table S11b'!P$3</f>
        <v>5.537967122748922E-2</v>
      </c>
      <c r="Q20" s="252">
        <f>'Table S11a'!Q20*0.7/1000000*'Table S11b'!Q$3</f>
        <v>7.5477378676094414E-2</v>
      </c>
      <c r="R20" s="252">
        <f>'Table S11a'!R20*0.7/1000000*'Table S11b'!R$3</f>
        <v>0</v>
      </c>
      <c r="S20" s="252">
        <f>'Table S11a'!S20*0.7/1000000*'Table S11b'!S$3</f>
        <v>2.5520305854583984E-2</v>
      </c>
      <c r="T20" s="252">
        <f>'Table S11a'!T20*0.7/1000000*'Table S11b'!T$3</f>
        <v>0.22696899042942167</v>
      </c>
      <c r="U20" s="252">
        <f>'Table S11a'!U20*0.7/1000000*'Table S11b'!U$3</f>
        <v>0.11632211916068086</v>
      </c>
      <c r="V20" s="252">
        <f>'Table S11a'!V20*0.7/1000000*'Table S11b'!V$3</f>
        <v>9.4823374552772748</v>
      </c>
      <c r="W20" s="252">
        <f t="shared" si="0"/>
        <v>3.7754031500331804</v>
      </c>
      <c r="X20" s="252">
        <f t="shared" si="1"/>
        <v>4.5674565592330651</v>
      </c>
      <c r="AA20" s="271"/>
    </row>
    <row r="21" spans="1:27" ht="15.75" customHeight="1">
      <c r="A21" s="89">
        <v>16</v>
      </c>
      <c r="B21" s="87" t="s">
        <v>332</v>
      </c>
      <c r="C21" s="120" t="s">
        <v>211</v>
      </c>
      <c r="D21" s="89" t="s">
        <v>213</v>
      </c>
      <c r="E21" s="120" t="s">
        <v>987</v>
      </c>
      <c r="F21" s="120" t="s">
        <v>434</v>
      </c>
      <c r="G21" s="252">
        <f>'Table S11a'!G21*0.7/1000000*'Table S11b'!G$3</f>
        <v>2.0414855912297509E-3</v>
      </c>
      <c r="H21" s="252">
        <f>'Table S11a'!H21*0.7/1000000*'Table S11b'!H$3</f>
        <v>5.0849141145244215E-3</v>
      </c>
      <c r="I21" s="252">
        <f>'Table S11a'!I21*0.7/1000000*'Table S11b'!I$3</f>
        <v>7.0315174928084576E-2</v>
      </c>
      <c r="J21" s="252">
        <f>'Table S11a'!J21*0.7/1000000*'Table S11b'!J$3</f>
        <v>0.26766763399276966</v>
      </c>
      <c r="K21" s="252">
        <f>'Table S11a'!K21*0.7/1000000*'Table S11b'!K$3</f>
        <v>1.8776221852818194E-3</v>
      </c>
      <c r="L21" s="252">
        <f>'Table S11a'!L21*0.7/1000000*'Table S11b'!L$3</f>
        <v>5.7887670780082615E-3</v>
      </c>
      <c r="M21" s="252">
        <f>'Table S11a'!M21/1000000*'Table S11b'!M$3</f>
        <v>6.2297592840728909E-2</v>
      </c>
      <c r="N21" s="252">
        <f>'Table S11a'!N21*0.7/1000000*'Table S11b'!N$3</f>
        <v>0.22288854508564473</v>
      </c>
      <c r="O21" s="252">
        <f>'Table S11a'!O21*0.7/1000000*'Table S11b'!O$3</f>
        <v>0.36818267504223157</v>
      </c>
      <c r="P21" s="252">
        <f>'Table S11a'!P21*0.7/1000000*'Table S11b'!P$3</f>
        <v>1.9879881979098697E-2</v>
      </c>
      <c r="Q21" s="252">
        <f>'Table S11a'!Q21*0.7/1000000*'Table S11b'!Q$3</f>
        <v>2.6090945715193131E-2</v>
      </c>
      <c r="R21" s="252">
        <f>'Table S11a'!R21*0.7/1000000*'Table S11b'!R$3</f>
        <v>0</v>
      </c>
      <c r="S21" s="252">
        <f>'Table S11a'!S21*0.7/1000000*'Table S11b'!S$3</f>
        <v>8.4705696027980882E-3</v>
      </c>
      <c r="T21" s="252">
        <f>'Table S11a'!T21*0.7/1000000*'Table S11b'!T$3</f>
        <v>7.5656330143140549E-2</v>
      </c>
      <c r="U21" s="252">
        <f>'Table S11a'!U21*0.7/1000000*'Table S11b'!U$3</f>
        <v>4.5805601327522004E-2</v>
      </c>
      <c r="V21" s="252">
        <f>'Table S11a'!V21*0.7/1000000*'Table S11b'!V$3</f>
        <v>3.7354662702607446</v>
      </c>
      <c r="W21" s="252">
        <f t="shared" si="0"/>
        <v>0.92905402904873058</v>
      </c>
      <c r="X21" s="252">
        <f t="shared" si="1"/>
        <v>1.1820477396262561</v>
      </c>
      <c r="AA21" s="271"/>
    </row>
    <row r="22" spans="1:27">
      <c r="A22" s="89">
        <v>17</v>
      </c>
      <c r="B22" s="87" t="s">
        <v>333</v>
      </c>
      <c r="C22" s="120" t="s">
        <v>211</v>
      </c>
      <c r="D22" s="89" t="s">
        <v>213</v>
      </c>
      <c r="E22" s="120" t="s">
        <v>987</v>
      </c>
      <c r="F22" s="120" t="s">
        <v>434</v>
      </c>
      <c r="G22" s="252">
        <f>'Table S11a'!G22*0.7/1000000*'Table S11b'!G$3</f>
        <v>2.974736147220494E-3</v>
      </c>
      <c r="H22" s="252">
        <f>'Table S11a'!H22*0.7/1000000*'Table S11b'!H$3</f>
        <v>6.905438920959091E-3</v>
      </c>
      <c r="I22" s="252">
        <f>'Table S11a'!I22*0.7/1000000*'Table S11b'!I$3</f>
        <v>8.9492040817562193E-2</v>
      </c>
      <c r="J22" s="252">
        <f>'Table S11a'!J22*0.7/1000000*'Table S11b'!J$3</f>
        <v>0.3568901786570261</v>
      </c>
      <c r="K22" s="252">
        <f>'Table S11a'!K22*0.7/1000000*'Table S11b'!K$3</f>
        <v>2.5603938890206629E-3</v>
      </c>
      <c r="L22" s="252">
        <f>'Table S11a'!L22*0.7/1000000*'Table S11b'!L$3</f>
        <v>8.2378608417809866E-3</v>
      </c>
      <c r="M22" s="252">
        <f>'Table S11a'!M22/1000000*'Table S11b'!M$3</f>
        <v>8.6258205471778496E-2</v>
      </c>
      <c r="N22" s="252">
        <f>'Table S11a'!N22*0.7/1000000*'Table S11b'!N$3</f>
        <v>0.35025342799172743</v>
      </c>
      <c r="O22" s="252">
        <f>'Table S11a'!O22*0.7/1000000*'Table S11b'!O$3</f>
        <v>0.60487153756938028</v>
      </c>
      <c r="P22" s="252">
        <f>'Table S11a'!P22*0.7/1000000*'Table S11b'!P$3</f>
        <v>3.3369801893487087E-2</v>
      </c>
      <c r="Q22" s="252">
        <f>'Table S11a'!Q22*0.7/1000000*'Table S11b'!Q$3</f>
        <v>4.4727335511759649E-2</v>
      </c>
      <c r="R22" s="252">
        <f>'Table S11a'!R22*0.7/1000000*'Table S11b'!R$3</f>
        <v>0</v>
      </c>
      <c r="S22" s="252">
        <f>'Table S11a'!S22*0.7/1000000*'Table S11b'!S$3</f>
        <v>1.4334810097042917E-2</v>
      </c>
      <c r="T22" s="252">
        <f>'Table S11a'!T22*0.7/1000000*'Table S11b'!T$3</f>
        <v>0.12609388357190093</v>
      </c>
      <c r="U22" s="252">
        <f>'Table S11a'!U22*0.7/1000000*'Table S11b'!U$3</f>
        <v>7.9557097042538202E-2</v>
      </c>
      <c r="V22" s="252">
        <f>'Table S11a'!V22*0.7/1000000*'Table S11b'!V$3</f>
        <v>5.2679652529318197</v>
      </c>
      <c r="W22" s="252">
        <f t="shared" si="0"/>
        <v>1.4015071850356959</v>
      </c>
      <c r="X22" s="252">
        <f t="shared" si="1"/>
        <v>1.8065267484231846</v>
      </c>
      <c r="AA22" s="271"/>
    </row>
    <row r="23" spans="1:27">
      <c r="A23" s="89">
        <v>18</v>
      </c>
      <c r="B23" s="87" t="s">
        <v>334</v>
      </c>
      <c r="C23" s="120" t="s">
        <v>552</v>
      </c>
      <c r="D23" s="89" t="s">
        <v>213</v>
      </c>
      <c r="E23" s="120" t="s">
        <v>987</v>
      </c>
      <c r="F23" s="120" t="s">
        <v>434</v>
      </c>
      <c r="G23" s="252">
        <f>'Table S11a'!G23*0.7/1000000*'Table S11b'!G$3</f>
        <v>2.3914545497262791E-3</v>
      </c>
      <c r="H23" s="252">
        <f>'Table S11a'!H23*0.7/1000000*'Table S11b'!H$3</f>
        <v>4.5199236573550414E-3</v>
      </c>
      <c r="I23" s="252">
        <f>'Table S11a'!I23*0.7/1000000*'Table S11b'!I$3</f>
        <v>5.1138309038606965E-2</v>
      </c>
      <c r="J23" s="252">
        <f>'Table S11a'!J23*0.7/1000000*'Table S11b'!J$3</f>
        <v>0.20393724494687215</v>
      </c>
      <c r="K23" s="252">
        <f>'Table S11a'!K23*0.7/1000000*'Table S11b'!K$3</f>
        <v>1.3655434074776869E-3</v>
      </c>
      <c r="L23" s="252">
        <f>'Table S11a'!L23*0.7/1000000*'Table S11b'!L$3</f>
        <v>5.1208324151611542E-3</v>
      </c>
      <c r="M23" s="252">
        <f>'Table S11a'!M23/1000000*'Table S11b'!M$3</f>
        <v>5.2713347788309085E-2</v>
      </c>
      <c r="N23" s="252">
        <f>'Table S11a'!N23*0.7/1000000*'Table S11b'!N$3</f>
        <v>0.25472976581216539</v>
      </c>
      <c r="O23" s="252">
        <f>'Table S11a'!O23*0.7/1000000*'Table S11b'!O$3</f>
        <v>0.49967648755731425</v>
      </c>
      <c r="P23" s="252">
        <f>'Table S11a'!P23*0.7/1000000*'Table S11b'!P$3</f>
        <v>3.1949810323551472E-2</v>
      </c>
      <c r="Q23" s="252">
        <f>'Table S11a'!Q23*0.7/1000000*'Table S11b'!Q$3</f>
        <v>4.7522793981244628E-2</v>
      </c>
      <c r="R23" s="252">
        <f>'Table S11a'!R23*0.7/1000000*'Table S11b'!R$3</f>
        <v>0</v>
      </c>
      <c r="S23" s="252">
        <f>'Table S11a'!S23*0.7/1000000*'Table S11b'!S$3</f>
        <v>1.8570094898441962E-2</v>
      </c>
      <c r="T23" s="252">
        <f>'Table S11a'!T23*0.7/1000000*'Table S11b'!T$3</f>
        <v>0.17022674282206626</v>
      </c>
      <c r="U23" s="252">
        <f>'Table S11a'!U23*0.7/1000000*'Table S11b'!U$3</f>
        <v>6.4489465026905959E-2</v>
      </c>
      <c r="V23" s="252">
        <f>'Table S11a'!V23*0.7/1000000*'Table S11b'!V$3</f>
        <v>7.1835889812706641</v>
      </c>
      <c r="W23" s="252">
        <f t="shared" si="0"/>
        <v>1.0094818073549587</v>
      </c>
      <c r="X23" s="252">
        <f t="shared" si="1"/>
        <v>1.4083518162251982</v>
      </c>
      <c r="AA23" s="271"/>
    </row>
    <row r="24" spans="1:27">
      <c r="A24" s="89">
        <v>19</v>
      </c>
      <c r="B24" s="87" t="s">
        <v>58</v>
      </c>
      <c r="C24" s="120" t="s">
        <v>211</v>
      </c>
      <c r="D24" s="89" t="s">
        <v>213</v>
      </c>
      <c r="E24" s="120" t="s">
        <v>988</v>
      </c>
      <c r="F24" s="120" t="s">
        <v>434</v>
      </c>
      <c r="G24" s="252">
        <f>'Table S11a'!G24*0.7/1000000*'Table S11b'!G$3</f>
        <v>2.3331263899768581E-3</v>
      </c>
      <c r="H24" s="252">
        <f>'Table S11a'!H24*0.7/1000000*'Table S11b'!H$3</f>
        <v>4.7082538097448345E-3</v>
      </c>
      <c r="I24" s="252">
        <f>'Table S11a'!I24*0.7/1000000*'Table S11b'!I$3</f>
        <v>5.753059766843284E-2</v>
      </c>
      <c r="J24" s="252">
        <f>'Table S11a'!J24*0.7/1000000*'Table S11b'!J$3</f>
        <v>0.24854851727900037</v>
      </c>
      <c r="K24" s="252">
        <f>'Table S11a'!K24*0.7/1000000*'Table S11b'!K$3</f>
        <v>1.7069292593471085E-3</v>
      </c>
      <c r="L24" s="252">
        <f>'Table S11a'!L24*0.7/1000000*'Table S11b'!L$3</f>
        <v>5.5661221903925591E-3</v>
      </c>
      <c r="M24" s="252">
        <f>'Table S11a'!M24/1000000*'Table S11b'!M$3</f>
        <v>6.2297592840728909E-2</v>
      </c>
      <c r="N24" s="252">
        <f>'Table S11a'!N24*0.7/1000000*'Table S11b'!N$3</f>
        <v>0.24411602556999187</v>
      </c>
      <c r="O24" s="252">
        <f>'Table S11a'!O24*0.7/1000000*'Table S11b'!O$3</f>
        <v>0.44707896255128116</v>
      </c>
      <c r="P24" s="252">
        <f>'Table S11a'!P24*0.7/1000000*'Table S11b'!P$3</f>
        <v>2.8399831398712418E-2</v>
      </c>
      <c r="Q24" s="252">
        <f>'Table S11a'!Q24*0.7/1000000*'Table S11b'!Q$3</f>
        <v>4.0689451055836906E-2</v>
      </c>
      <c r="R24" s="252">
        <f>'Table S11a'!R24*0.7/1000000*'Table S11b'!R$3</f>
        <v>0</v>
      </c>
      <c r="S24" s="252">
        <f>'Table S11a'!S24*0.7/1000000*'Table S11b'!S$3</f>
        <v>1.3683227819904603E-2</v>
      </c>
      <c r="T24" s="252">
        <f>'Table S11a'!T24*0.7/1000000*'Table S11b'!T$3</f>
        <v>0.12609388357190093</v>
      </c>
      <c r="U24" s="252">
        <f>'Table S11a'!U24*0.7/1000000*'Table S11b'!U$3</f>
        <v>7.895439176191292E-2</v>
      </c>
      <c r="V24" s="252">
        <f>'Table S11a'!V24*0.7/1000000*'Table S11b'!V$3</f>
        <v>5.8426523714334726</v>
      </c>
      <c r="W24" s="252">
        <f t="shared" si="0"/>
        <v>0.99727410306870623</v>
      </c>
      <c r="X24" s="252">
        <f t="shared" si="1"/>
        <v>1.3617069131671642</v>
      </c>
      <c r="AA24" s="271"/>
    </row>
    <row r="25" spans="1:27">
      <c r="A25" s="89">
        <v>20</v>
      </c>
      <c r="B25" s="87" t="s">
        <v>61</v>
      </c>
      <c r="C25" s="120" t="s">
        <v>211</v>
      </c>
      <c r="D25" s="89" t="s">
        <v>213</v>
      </c>
      <c r="E25" s="120" t="s">
        <v>988</v>
      </c>
      <c r="F25" s="120" t="s">
        <v>434</v>
      </c>
      <c r="G25" s="252">
        <f>'Table S11a'!G25*0.7/1000000*'Table S11b'!G$3</f>
        <v>2.6247671887239653E-3</v>
      </c>
      <c r="H25" s="252">
        <f>'Table S11a'!H25*0.7/1000000*'Table S11b'!H$3</f>
        <v>6.2148950288631807E-3</v>
      </c>
      <c r="I25" s="252">
        <f>'Table S11a'!I25*0.7/1000000*'Table S11b'!I$3</f>
        <v>7.6707463557910444E-2</v>
      </c>
      <c r="J25" s="252">
        <f>'Table S11a'!J25*0.7/1000000*'Table S11b'!J$3</f>
        <v>0.29315978961112865</v>
      </c>
      <c r="K25" s="252">
        <f>'Table S11a'!K25*0.7/1000000*'Table S11b'!K$3</f>
        <v>1.7069292593471085E-3</v>
      </c>
      <c r="L25" s="252">
        <f>'Table S11a'!L25*0.7/1000000*'Table S11b'!L$3</f>
        <v>5.1208324151611542E-3</v>
      </c>
      <c r="M25" s="252">
        <f>'Table S11a'!M25/1000000*'Table S11b'!M$3</f>
        <v>4.3129102735889248E-2</v>
      </c>
      <c r="N25" s="252">
        <f>'Table S11a'!N25*0.7/1000000*'Table S11b'!N$3</f>
        <v>0.14859236339042983</v>
      </c>
      <c r="O25" s="252">
        <f>'Table S11a'!O25*0.7/1000000*'Table S11b'!O$3</f>
        <v>0.21039010002413233</v>
      </c>
      <c r="P25" s="252">
        <f>'Table S11a'!P25*0.7/1000000*'Table S11b'!P$3</f>
        <v>1.1359932559484968E-2</v>
      </c>
      <c r="Q25" s="252">
        <f>'Table S11a'!Q25*0.7/1000000*'Table S11b'!Q$3</f>
        <v>1.4287898844034332E-2</v>
      </c>
      <c r="R25" s="252">
        <f>'Table S11a'!R25*0.7/1000000*'Table S11b'!R$3</f>
        <v>0</v>
      </c>
      <c r="S25" s="252">
        <f>'Table S11a'!S25*0.7/1000000*'Table S11b'!S$3</f>
        <v>4.4524788937784819E-3</v>
      </c>
      <c r="T25" s="252">
        <f>'Table S11a'!T25*0.7/1000000*'Table S11b'!T$3</f>
        <v>3.7828165071570274E-2</v>
      </c>
      <c r="U25" s="252">
        <f>'Table S11a'!U25*0.7/1000000*'Table S11b'!U$3</f>
        <v>2.5916327066887446E-2</v>
      </c>
      <c r="V25" s="252">
        <f>'Table S11a'!V25*0.7/1000000*'Table S11b'!V$3</f>
        <v>3.3523415245929762</v>
      </c>
      <c r="W25" s="252">
        <f t="shared" si="0"/>
        <v>0.7288497165836012</v>
      </c>
      <c r="X25" s="252">
        <f t="shared" si="1"/>
        <v>0.8814910456473416</v>
      </c>
      <c r="AA25" s="271"/>
    </row>
    <row r="26" spans="1:27">
      <c r="A26" s="89">
        <v>21</v>
      </c>
      <c r="B26" s="87" t="s">
        <v>64</v>
      </c>
      <c r="C26" s="120" t="s">
        <v>211</v>
      </c>
      <c r="D26" s="89" t="s">
        <v>213</v>
      </c>
      <c r="E26" s="120" t="s">
        <v>988</v>
      </c>
      <c r="F26" s="120" t="s">
        <v>434</v>
      </c>
      <c r="G26" s="252">
        <f>'Table S11a'!G26*0.7/1000000*'Table S11b'!G$3</f>
        <v>1.9248292717309076E-3</v>
      </c>
      <c r="H26" s="252">
        <f>'Table S11a'!H26*0.7/1000000*'Table S11b'!H$3</f>
        <v>4.3315935049652475E-3</v>
      </c>
      <c r="I26" s="252">
        <f>'Table S11a'!I26*0.7/1000000*'Table S11b'!I$3</f>
        <v>5.1138309038606965E-2</v>
      </c>
      <c r="J26" s="252">
        <f>'Table S11a'!J26*0.7/1000000*'Table S11b'!J$3</f>
        <v>0.21031028385146186</v>
      </c>
      <c r="K26" s="252">
        <f>'Table S11a'!K26*0.7/1000000*'Table S11b'!K$3</f>
        <v>1.194850481542976E-3</v>
      </c>
      <c r="L26" s="252">
        <f>'Table S11a'!L26*0.7/1000000*'Table S11b'!L$3</f>
        <v>4.0076079770826429E-3</v>
      </c>
      <c r="M26" s="252">
        <f>'Table S11a'!M26/1000000*'Table S11b'!M$3</f>
        <v>3.354485768346941E-2</v>
      </c>
      <c r="N26" s="252">
        <f>'Table S11a'!N26*0.7/1000000*'Table S11b'!N$3</f>
        <v>0.11675114266390914</v>
      </c>
      <c r="O26" s="252">
        <f>'Table S11a'!O26*0.7/1000000*'Table S11b'!O$3</f>
        <v>0.18409133752111578</v>
      </c>
      <c r="P26" s="252">
        <f>'Table S11a'!P26*0.7/1000000*'Table S11b'!P$3</f>
        <v>9.2299452045815356E-3</v>
      </c>
      <c r="Q26" s="252">
        <f>'Table S11a'!Q26*0.7/1000000*'Table S11b'!Q$3</f>
        <v>1.2424259864377682E-2</v>
      </c>
      <c r="R26" s="252">
        <f>'Table S11a'!R26*0.7/1000000*'Table S11b'!R$3</f>
        <v>0</v>
      </c>
      <c r="S26" s="252">
        <f>'Table S11a'!S26*0.7/1000000*'Table S11b'!S$3</f>
        <v>4.0180907090196063E-3</v>
      </c>
      <c r="T26" s="252">
        <f>'Table S11a'!T26*0.7/1000000*'Table S11b'!T$3</f>
        <v>3.7828165071570274E-2</v>
      </c>
      <c r="U26" s="252">
        <f>'Table S11a'!U26*0.7/1000000*'Table S11b'!U$3</f>
        <v>2.2902800663761002E-2</v>
      </c>
      <c r="V26" s="252">
        <f>'Table S11a'!V26*0.7/1000000*'Table S11b'!V$3</f>
        <v>2.8734355925082653</v>
      </c>
      <c r="W26" s="252">
        <f t="shared" si="0"/>
        <v>0.56229107307509374</v>
      </c>
      <c r="X26" s="252">
        <f t="shared" si="1"/>
        <v>0.69369807350719515</v>
      </c>
      <c r="AA26" s="271"/>
    </row>
    <row r="27" spans="1:27">
      <c r="A27" s="89">
        <v>22</v>
      </c>
      <c r="B27" s="87" t="s">
        <v>67</v>
      </c>
      <c r="C27" s="120" t="s">
        <v>211</v>
      </c>
      <c r="D27" s="89" t="s">
        <v>213</v>
      </c>
      <c r="E27" s="120" t="s">
        <v>988</v>
      </c>
      <c r="F27" s="120" t="s">
        <v>434</v>
      </c>
      <c r="G27" s="252">
        <f>'Table S11a'!G27*0.7/1000000*'Table S11b'!G$3</f>
        <v>4.7829090994525583E-3</v>
      </c>
      <c r="H27" s="252">
        <f>'Table S11a'!H27*0.7/1000000*'Table S11b'!H$3</f>
        <v>1.010705151158558E-2</v>
      </c>
      <c r="I27" s="252">
        <f>'Table S11a'!I27*0.7/1000000*'Table S11b'!I$3</f>
        <v>0.12145348396669153</v>
      </c>
      <c r="J27" s="252">
        <f>'Table S11a'!J27*0.7/1000000*'Table S11b'!J$3</f>
        <v>0.44611272332128277</v>
      </c>
      <c r="K27" s="252">
        <f>'Table S11a'!K27*0.7/1000000*'Table S11b'!K$3</f>
        <v>2.9017797408900847E-3</v>
      </c>
      <c r="L27" s="252">
        <f>'Table S11a'!L27*0.7/1000000*'Table S11b'!L$3</f>
        <v>7.5699261789338801E-3</v>
      </c>
      <c r="M27" s="252">
        <f>'Table S11a'!M27/1000000*'Table S11b'!M$3</f>
        <v>8.1466082945568577E-2</v>
      </c>
      <c r="N27" s="252">
        <f>'Table S11a'!N27*0.7/1000000*'Table S11b'!N$3</f>
        <v>0.31841220726520669</v>
      </c>
      <c r="O27" s="252">
        <f>'Table S11a'!O27*0.7/1000000*'Table S11b'!O$3</f>
        <v>0.47337772505429776</v>
      </c>
      <c r="P27" s="252">
        <f>'Table S11a'!P27*0.7/1000000*'Table S11b'!P$3</f>
        <v>2.768983561374461E-2</v>
      </c>
      <c r="Q27" s="252">
        <f>'Table S11a'!Q27*0.7/1000000*'Table S11b'!Q$3</f>
        <v>3.5719747110085832E-2</v>
      </c>
      <c r="R27" s="252">
        <f>'Table S11a'!R27*0.7/1000000*'Table S11b'!R$3</f>
        <v>0</v>
      </c>
      <c r="S27" s="252">
        <f>'Table S11a'!S27*0.7/1000000*'Table S11b'!S$3</f>
        <v>1.1294092803730785E-2</v>
      </c>
      <c r="T27" s="252">
        <f>'Table S11a'!T27*0.7/1000000*'Table S11b'!T$3</f>
        <v>9.4570412678925686E-2</v>
      </c>
      <c r="U27" s="252">
        <f>'Table S11a'!U27*0.7/1000000*'Table S11b'!U$3</f>
        <v>7.8351686481287625E-2</v>
      </c>
      <c r="V27" s="252">
        <f>'Table S11a'!V27*0.7/1000000*'Table S11b'!V$3</f>
        <v>3.5439038974268602</v>
      </c>
      <c r="W27" s="252">
        <f t="shared" si="0"/>
        <v>1.3593561396074789</v>
      </c>
      <c r="X27" s="252">
        <f t="shared" si="1"/>
        <v>1.7138096637716844</v>
      </c>
      <c r="AA27" s="271"/>
    </row>
    <row r="28" spans="1:27">
      <c r="A28" s="89">
        <v>23</v>
      </c>
      <c r="B28" s="87" t="s">
        <v>70</v>
      </c>
      <c r="C28" s="120" t="s">
        <v>211</v>
      </c>
      <c r="D28" s="89" t="s">
        <v>213</v>
      </c>
      <c r="E28" s="120" t="s">
        <v>988</v>
      </c>
      <c r="F28" s="120" t="s">
        <v>434</v>
      </c>
      <c r="G28" s="252">
        <f>'Table S11a'!G28*0.7/1000000*'Table S11b'!G$3</f>
        <v>2.4964452372752383E-2</v>
      </c>
      <c r="H28" s="252">
        <f>'Table S11a'!H28*0.7/1000000*'Table S11b'!H$3</f>
        <v>4.3880925506821856E-2</v>
      </c>
      <c r="I28" s="252">
        <f>'Table S11a'!I28*0.7/1000000*'Table S11b'!I$3</f>
        <v>0.42828333819833331</v>
      </c>
      <c r="J28" s="252">
        <f>'Table S11a'!J28*0.7/1000000*'Table S11b'!J$3</f>
        <v>1.5486484538153102</v>
      </c>
      <c r="K28" s="252">
        <f>'Table S11a'!K28*0.7/1000000*'Table S11b'!K$3</f>
        <v>7.1691028892578567E-3</v>
      </c>
      <c r="L28" s="252">
        <f>'Table S11a'!L28*0.7/1000000*'Table S11b'!L$3</f>
        <v>1.8702170559719001E-2</v>
      </c>
      <c r="M28" s="252">
        <f>'Table S11a'!M28/1000000*'Table S11b'!M$3</f>
        <v>0.23002188125807599</v>
      </c>
      <c r="N28" s="252">
        <f>'Table S11a'!N28*0.7/1000000*'Table S11b'!N$3</f>
        <v>0.76418929743649622</v>
      </c>
      <c r="O28" s="252">
        <f>'Table S11a'!O28*0.7/1000000*'Table S11b'!O$3</f>
        <v>1.1308467876297112</v>
      </c>
      <c r="P28" s="252">
        <f>'Table S11a'!P28*0.7/1000000*'Table S11b'!P$3</f>
        <v>6.6029608002006385E-2</v>
      </c>
      <c r="Q28" s="252">
        <f>'Table S11a'!Q28*0.7/1000000*'Table S11b'!Q$3</f>
        <v>8.6348606057424879E-2</v>
      </c>
      <c r="R28" s="252">
        <f>'Table S11a'!R28*0.7/1000000*'Table S11b'!R$3</f>
        <v>0</v>
      </c>
      <c r="S28" s="252">
        <f>'Table S11a'!S28*0.7/1000000*'Table S11b'!S$3</f>
        <v>2.6280485177912018E-2</v>
      </c>
      <c r="T28" s="252">
        <f>'Table S11a'!T28*0.7/1000000*'Table S11b'!T$3</f>
        <v>0.23327368460801676</v>
      </c>
      <c r="U28" s="252">
        <f>'Table S11a'!U28*0.7/1000000*'Table S11b'!U$3</f>
        <v>0.20190626900947198</v>
      </c>
      <c r="V28" s="252">
        <f>'Table S11a'!V28*0.7/1000000*'Table S11b'!V$3</f>
        <v>7.5667137269384313</v>
      </c>
      <c r="W28" s="252">
        <f t="shared" si="0"/>
        <v>3.8719678770798511</v>
      </c>
      <c r="X28" s="252">
        <f t="shared" si="1"/>
        <v>4.8105450625213102</v>
      </c>
      <c r="AA28" s="271"/>
    </row>
    <row r="29" spans="1:27">
      <c r="A29" s="89">
        <v>24</v>
      </c>
      <c r="B29" s="87" t="s">
        <v>73</v>
      </c>
      <c r="C29" s="120" t="s">
        <v>552</v>
      </c>
      <c r="D29" s="89" t="s">
        <v>213</v>
      </c>
      <c r="E29" s="120" t="s">
        <v>988</v>
      </c>
      <c r="F29" s="120" t="s">
        <v>434</v>
      </c>
      <c r="G29" s="252">
        <f>'Table S11a'!G29*0.7/1000000*'Table S11b'!G$3</f>
        <v>4.1996275019583447E-3</v>
      </c>
      <c r="H29" s="252">
        <f>'Table S11a'!H29*0.7/1000000*'Table S11b'!H$3</f>
        <v>8.035419835297852E-3</v>
      </c>
      <c r="I29" s="252">
        <f>'Table S11a'!I29*0.7/1000000*'Table S11b'!I$3</f>
        <v>8.3099752187736325E-2</v>
      </c>
      <c r="J29" s="252">
        <f>'Table S11a'!J29*0.7/1000000*'Table S11b'!J$3</f>
        <v>0.29315978961112865</v>
      </c>
      <c r="K29" s="252">
        <f>'Table S11a'!K29*0.7/1000000*'Table S11b'!K$3</f>
        <v>1.3655434074776869E-3</v>
      </c>
      <c r="L29" s="252">
        <f>'Table S11a'!L29*0.7/1000000*'Table S11b'!L$3</f>
        <v>3.3396733142355348E-3</v>
      </c>
      <c r="M29" s="252">
        <f>'Table S11a'!M29/1000000*'Table S11b'!M$3</f>
        <v>3.354485768346941E-2</v>
      </c>
      <c r="N29" s="252">
        <f>'Table S11a'!N29*0.7/1000000*'Table S11b'!N$3</f>
        <v>0.10613740242173558</v>
      </c>
      <c r="O29" s="252">
        <f>'Table S11a'!O29*0.7/1000000*'Table S11b'!O$3</f>
        <v>0.15779257501809923</v>
      </c>
      <c r="P29" s="252">
        <f>'Table S11a'!P29*0.7/1000000*'Table S11b'!P$3</f>
        <v>8.5199494196137246E-3</v>
      </c>
      <c r="Q29" s="252">
        <f>'Table S11a'!Q29*0.7/1000000*'Table S11b'!Q$3</f>
        <v>1.1492440374549356E-2</v>
      </c>
      <c r="R29" s="252">
        <f>'Table S11a'!R29*0.7/1000000*'Table S11b'!R$3</f>
        <v>0</v>
      </c>
      <c r="S29" s="252">
        <f>'Table S11a'!S29*0.7/1000000*'Table S11b'!S$3</f>
        <v>3.5837025242607293E-3</v>
      </c>
      <c r="T29" s="252">
        <f>'Table S11a'!T29*0.7/1000000*'Table S11b'!T$3</f>
        <v>3.1523470892975233E-2</v>
      </c>
      <c r="U29" s="252">
        <f>'Table S11a'!U29*0.7/1000000*'Table S11b'!U$3</f>
        <v>2.6519032347512742E-2</v>
      </c>
      <c r="V29" s="252">
        <f>'Table S11a'!V29*0.7/1000000*'Table S11b'!V$3</f>
        <v>2.9692167789252073</v>
      </c>
      <c r="W29" s="252">
        <f t="shared" si="0"/>
        <v>0.64018951923869982</v>
      </c>
      <c r="X29" s="252">
        <f t="shared" si="1"/>
        <v>0.77231323654005046</v>
      </c>
      <c r="AA29" s="271"/>
    </row>
    <row r="30" spans="1:27">
      <c r="A30" s="89">
        <v>25</v>
      </c>
      <c r="B30" s="87" t="s">
        <v>56</v>
      </c>
      <c r="C30" s="120" t="s">
        <v>211</v>
      </c>
      <c r="D30" s="89" t="s">
        <v>208</v>
      </c>
      <c r="E30" s="120" t="s">
        <v>989</v>
      </c>
      <c r="F30" s="120" t="s">
        <v>436</v>
      </c>
      <c r="G30" s="252">
        <f>'Table S11a'!G30*0.7/1000000*'Table S11b'!G$3</f>
        <v>4.6662527799537163E-3</v>
      </c>
      <c r="H30" s="252">
        <f>'Table S11a'!H30*0.7/1000000*'Table S11b'!H$3</f>
        <v>9.7303912068059904E-3</v>
      </c>
      <c r="I30" s="252">
        <f>'Table S11a'!I30*0.7/1000000*'Table S11b'!I$3</f>
        <v>0.12784577259651742</v>
      </c>
      <c r="J30" s="252">
        <f>'Table S11a'!J30*0.7/1000000*'Table S11b'!J$3</f>
        <v>0.49709703455800075</v>
      </c>
      <c r="K30" s="252">
        <f>'Table S11a'!K30*0.7/1000000*'Table S11b'!K$3</f>
        <v>3.2431655927595061E-3</v>
      </c>
      <c r="L30" s="252">
        <f>'Table S11a'!L30*0.7/1000000*'Table S11b'!L$3</f>
        <v>1.0686954605553713E-2</v>
      </c>
      <c r="M30" s="252">
        <f>'Table S11a'!M30/1000000*'Table S11b'!M$3</f>
        <v>9.5842450524198319E-2</v>
      </c>
      <c r="N30" s="252">
        <f>'Table S11a'!N30*0.7/1000000*'Table S11b'!N$3</f>
        <v>0.37148090847607451</v>
      </c>
      <c r="O30" s="252">
        <f>'Table S11a'!O30*0.7/1000000*'Table S11b'!O$3</f>
        <v>0.57857277506636384</v>
      </c>
      <c r="P30" s="252">
        <f>'Table S11a'!P30*0.7/1000000*'Table S11b'!P$3</f>
        <v>3.1949810323551472E-2</v>
      </c>
      <c r="Q30" s="252">
        <f>'Table S11a'!Q30*0.7/1000000*'Table S11b'!Q$3</f>
        <v>4.1931877042274676E-2</v>
      </c>
      <c r="R30" s="252">
        <f>'Table S11a'!R30*0.7/1000000*'Table S11b'!R$3</f>
        <v>0</v>
      </c>
      <c r="S30" s="252">
        <f>'Table S11a'!S30*0.7/1000000*'Table S11b'!S$3</f>
        <v>1.2705854404197131E-2</v>
      </c>
      <c r="T30" s="252">
        <f>'Table S11a'!T30*0.7/1000000*'Table S11b'!T$3</f>
        <v>0.11348449521471084</v>
      </c>
      <c r="U30" s="252">
        <f>'Table S11a'!U30*0.7/1000000*'Table S11b'!U$3</f>
        <v>8.6789560410041697E-2</v>
      </c>
      <c r="V30" s="252">
        <f>'Table S11a'!V30*0.7/1000000*'Table S11b'!V$3</f>
        <v>8.0456196590231421</v>
      </c>
      <c r="W30" s="252">
        <f t="shared" si="0"/>
        <v>1.5749964906969565</v>
      </c>
      <c r="X30" s="252">
        <f t="shared" si="1"/>
        <v>1.9860273028010038</v>
      </c>
      <c r="AA30" s="271"/>
    </row>
    <row r="31" spans="1:27">
      <c r="A31" s="89">
        <v>26</v>
      </c>
      <c r="B31" s="87" t="s">
        <v>54</v>
      </c>
      <c r="C31" s="120" t="s">
        <v>211</v>
      </c>
      <c r="D31" s="89" t="s">
        <v>208</v>
      </c>
      <c r="E31" s="120" t="s">
        <v>989</v>
      </c>
      <c r="F31" s="120" t="s">
        <v>436</v>
      </c>
      <c r="G31" s="252">
        <f>'Table S11a'!G31*0.7/1000000*'Table S11b'!G$3</f>
        <v>1.4348727298357677E-2</v>
      </c>
      <c r="H31" s="252">
        <f>'Table S11a'!H31*0.7/1000000*'Table S11b'!H$3</f>
        <v>3.000727094744041E-2</v>
      </c>
      <c r="I31" s="252">
        <f>'Table S11a'!I31*0.7/1000000*'Table S11b'!I$3</f>
        <v>0.35157587464042284</v>
      </c>
      <c r="J31" s="252">
        <f>'Table S11a'!J31*0.7/1000000*'Table S11b'!J$3</f>
        <v>1.28735385872713</v>
      </c>
      <c r="K31" s="252">
        <f>'Table S11a'!K31*0.7/1000000*'Table S11b'!K$3</f>
        <v>6.9984099633231441E-3</v>
      </c>
      <c r="L31" s="252">
        <f>'Table S11a'!L31*0.7/1000000*'Table S11b'!L$3</f>
        <v>2.0260684773028913E-2</v>
      </c>
      <c r="M31" s="252">
        <f>'Table S11a'!M31/1000000*'Table S11b'!M$3</f>
        <v>0.17730853346976691</v>
      </c>
      <c r="N31" s="252">
        <f>'Table S11a'!N31*0.7/1000000*'Table S11b'!N$3</f>
        <v>0.60498319380389276</v>
      </c>
      <c r="O31" s="252">
        <f>'Table S11a'!O31*0.7/1000000*'Table S11b'!O$3</f>
        <v>0.84156040009652933</v>
      </c>
      <c r="P31" s="252">
        <f>'Table S11a'!P31*0.7/1000000*'Table S11b'!P$3</f>
        <v>4.3309742883036441E-2</v>
      </c>
      <c r="Q31" s="252">
        <f>'Table S11a'!Q31*0.7/1000000*'Table S11b'!Q$3</f>
        <v>5.5598562893090127E-2</v>
      </c>
      <c r="R31" s="252">
        <f>'Table S11a'!R31*0.7/1000000*'Table S11b'!R$3</f>
        <v>0</v>
      </c>
      <c r="S31" s="252">
        <f>'Table S11a'!S31*0.7/1000000*'Table S11b'!S$3</f>
        <v>1.6941139205596176E-2</v>
      </c>
      <c r="T31" s="252">
        <f>'Table S11a'!T31*0.7/1000000*'Table S11b'!T$3</f>
        <v>0.14500796610768604</v>
      </c>
      <c r="U31" s="252">
        <f>'Table S11a'!U31*0.7/1000000*'Table S11b'!U$3</f>
        <v>0.10547342410942567</v>
      </c>
      <c r="V31" s="252">
        <f>'Table S11a'!V31*0.7/1000000*'Table S11b'!V$3</f>
        <v>11.01483643794835</v>
      </c>
      <c r="W31" s="252">
        <f t="shared" si="0"/>
        <v>3.0854733272679749</v>
      </c>
      <c r="X31" s="252">
        <f t="shared" si="1"/>
        <v>3.7007277889187264</v>
      </c>
      <c r="AA31" s="271"/>
    </row>
    <row r="32" spans="1:27">
      <c r="A32" s="89">
        <v>27</v>
      </c>
      <c r="B32" s="87" t="s">
        <v>52</v>
      </c>
      <c r="C32" s="120" t="s">
        <v>211</v>
      </c>
      <c r="D32" s="89" t="s">
        <v>208</v>
      </c>
      <c r="E32" s="120" t="s">
        <v>989</v>
      </c>
      <c r="F32" s="120" t="s">
        <v>436</v>
      </c>
      <c r="G32" s="252">
        <f>'Table S11a'!G32*0.7/1000000*'Table S11b'!G$3</f>
        <v>8.3992550039166895E-3</v>
      </c>
      <c r="H32" s="252">
        <f>'Table S11a'!H32*0.7/1000000*'Table S11b'!H$3</f>
        <v>1.8142471346883429E-2</v>
      </c>
      <c r="I32" s="252">
        <f>'Table S11a'!I32*0.7/1000000*'Table S11b'!I$3</f>
        <v>0.22373010204390545</v>
      </c>
      <c r="J32" s="252">
        <f>'Table S11a'!J32*0.7/1000000*'Table S11b'!J$3</f>
        <v>0.87947936883338595</v>
      </c>
      <c r="K32" s="252">
        <f>'Table S11a'!K32*0.7/1000000*'Table S11b'!K$3</f>
        <v>5.1207877780413257E-3</v>
      </c>
      <c r="L32" s="252">
        <f>'Table S11a'!L32*0.7/1000000*'Table S11b'!L$3</f>
        <v>1.6030431908330572E-2</v>
      </c>
      <c r="M32" s="252">
        <f>'Table S11a'!M32/1000000*'Table S11b'!M$3</f>
        <v>0.14376367578629748</v>
      </c>
      <c r="N32" s="252">
        <f>'Table S11a'!N32*0.7/1000000*'Table S11b'!N$3</f>
        <v>0.49884579138215723</v>
      </c>
      <c r="O32" s="252">
        <f>'Table S11a'!O32*0.7/1000000*'Table S11b'!O$3</f>
        <v>0.73636535008446313</v>
      </c>
      <c r="P32" s="252">
        <f>'Table S11a'!P32*0.7/1000000*'Table S11b'!P$3</f>
        <v>3.9759763958197393E-2</v>
      </c>
      <c r="Q32" s="252">
        <f>'Table S11a'!Q32*0.7/1000000*'Table S11b'!Q$3</f>
        <v>5.2492497926995701E-2</v>
      </c>
      <c r="R32" s="252">
        <f>'Table S11a'!R32*0.7/1000000*'Table S11b'!R$3</f>
        <v>0</v>
      </c>
      <c r="S32" s="252">
        <f>'Table S11a'!S32*0.7/1000000*'Table S11b'!S$3</f>
        <v>1.639815397464758E-2</v>
      </c>
      <c r="T32" s="252">
        <f>'Table S11a'!T32*0.7/1000000*'Table S11b'!T$3</f>
        <v>0.14500796610768604</v>
      </c>
      <c r="U32" s="252">
        <f>'Table S11a'!U32*0.7/1000000*'Table S11b'!U$3</f>
        <v>0.10125448714504864</v>
      </c>
      <c r="V32" s="252">
        <f>'Table S11a'!V32*0.7/1000000*'Table S11b'!V$3</f>
        <v>9.0034315231925639</v>
      </c>
      <c r="W32" s="252">
        <f t="shared" si="0"/>
        <v>2.3384206123439117</v>
      </c>
      <c r="X32" s="252">
        <f t="shared" si="1"/>
        <v>2.8847901032799563</v>
      </c>
      <c r="AA32" s="271"/>
    </row>
    <row r="33" spans="1:27">
      <c r="A33" s="89">
        <v>28</v>
      </c>
      <c r="B33" s="87" t="s">
        <v>50</v>
      </c>
      <c r="C33" s="120" t="s">
        <v>211</v>
      </c>
      <c r="D33" s="89" t="s">
        <v>208</v>
      </c>
      <c r="E33" s="120" t="s">
        <v>989</v>
      </c>
      <c r="F33" s="120" t="s">
        <v>436</v>
      </c>
      <c r="G33" s="252">
        <f>'Table S11a'!G33*0.7/1000000*'Table S11b'!G$3</f>
        <v>2.2747982302274367E-3</v>
      </c>
      <c r="H33" s="252">
        <f>'Table S11a'!H33*0.7/1000000*'Table S11b'!H$3</f>
        <v>5.1476908319876852E-3</v>
      </c>
      <c r="I33" s="252">
        <f>'Table S11a'!I33*0.7/1000000*'Table S11b'!I$3</f>
        <v>6.3922886298258708E-2</v>
      </c>
      <c r="J33" s="252">
        <f>'Table S11a'!J33*0.7/1000000*'Table S11b'!J$3</f>
        <v>0.27404067289735945</v>
      </c>
      <c r="K33" s="252">
        <f>'Table S11a'!K33*0.7/1000000*'Table S11b'!K$3</f>
        <v>1.7069292593471085E-3</v>
      </c>
      <c r="L33" s="252">
        <f>'Table S11a'!L33*0.7/1000000*'Table S11b'!L$3</f>
        <v>5.5661221903925591E-3</v>
      </c>
      <c r="M33" s="252">
        <f>'Table S11a'!M33/1000000*'Table S11b'!M$3</f>
        <v>4.792122526209916E-2</v>
      </c>
      <c r="N33" s="252">
        <f>'Table S11a'!N33*0.7/1000000*'Table S11b'!N$3</f>
        <v>0.18043358411695046</v>
      </c>
      <c r="O33" s="252">
        <f>'Table S11a'!O33*0.7/1000000*'Table S11b'!O$3</f>
        <v>0.28928638753318192</v>
      </c>
      <c r="P33" s="252">
        <f>'Table S11a'!P33*0.7/1000000*'Table S11b'!P$3</f>
        <v>1.7039898839227449E-2</v>
      </c>
      <c r="Q33" s="252">
        <f>'Table S11a'!Q33*0.7/1000000*'Table S11b'!Q$3</f>
        <v>2.3606093742317594E-2</v>
      </c>
      <c r="R33" s="252">
        <f>'Table S11a'!R33*0.7/1000000*'Table S11b'!R$3</f>
        <v>0</v>
      </c>
      <c r="S33" s="252">
        <f>'Table S11a'!S33*0.7/1000000*'Table S11b'!S$3</f>
        <v>7.6017932332803359E-3</v>
      </c>
      <c r="T33" s="252">
        <f>'Table S11a'!T33*0.7/1000000*'Table S11b'!T$3</f>
        <v>6.9351635964545508E-2</v>
      </c>
      <c r="U33" s="252">
        <f>'Table S11a'!U33*0.7/1000000*'Table S11b'!U$3</f>
        <v>5.2435359414400182E-2</v>
      </c>
      <c r="V33" s="252">
        <f>'Table S11a'!V33*0.7/1000000*'Table S11b'!V$3</f>
        <v>3.4481227110099177</v>
      </c>
      <c r="W33" s="252">
        <f t="shared" si="0"/>
        <v>0.80768353084575051</v>
      </c>
      <c r="X33" s="252">
        <f t="shared" si="1"/>
        <v>1.0403350778135756</v>
      </c>
      <c r="AA33" s="271"/>
    </row>
    <row r="34" spans="1:27">
      <c r="A34" s="89">
        <v>29</v>
      </c>
      <c r="B34" s="87" t="s">
        <v>44</v>
      </c>
      <c r="C34" s="120" t="s">
        <v>211</v>
      </c>
      <c r="D34" s="89" t="s">
        <v>208</v>
      </c>
      <c r="E34" s="120" t="s">
        <v>989</v>
      </c>
      <c r="F34" s="120" t="s">
        <v>436</v>
      </c>
      <c r="G34" s="252">
        <f>'Table S11a'!G34*0.7/1000000*'Table S11b'!G$3</f>
        <v>2.1581419107285938E-3</v>
      </c>
      <c r="H34" s="252">
        <f>'Table S11a'!H34*0.7/1000000*'Table S11b'!H$3</f>
        <v>4.8338072446713629E-3</v>
      </c>
      <c r="I34" s="252">
        <f>'Table S11a'!I34*0.7/1000000*'Table S11b'!I$3</f>
        <v>6.3922886298258708E-2</v>
      </c>
      <c r="J34" s="252">
        <f>'Table S11a'!J34*0.7/1000000*'Table S11b'!J$3</f>
        <v>0.24854851727900037</v>
      </c>
      <c r="K34" s="252">
        <f>'Table S11a'!K34*0.7/1000000*'Table S11b'!K$3</f>
        <v>1.5362363334123976E-3</v>
      </c>
      <c r="L34" s="252">
        <f>'Table S11a'!L34*0.7/1000000*'Table S11b'!L$3</f>
        <v>5.5661221903925591E-3</v>
      </c>
      <c r="M34" s="252">
        <f>'Table S11a'!M34/1000000*'Table S11b'!M$3</f>
        <v>5.2713347788309085E-2</v>
      </c>
      <c r="N34" s="252">
        <f>'Table S11a'!N34*0.7/1000000*'Table S11b'!N$3</f>
        <v>0.20166106460129762</v>
      </c>
      <c r="O34" s="252">
        <f>'Table S11a'!O34*0.7/1000000*'Table S11b'!O$3</f>
        <v>0.31558515003619847</v>
      </c>
      <c r="P34" s="252">
        <f>'Table S11a'!P34*0.7/1000000*'Table S11b'!P$3</f>
        <v>2.0589877764066501E-2</v>
      </c>
      <c r="Q34" s="252">
        <f>'Table S11a'!Q34*0.7/1000000*'Table S11b'!Q$3</f>
        <v>2.7954584694849783E-2</v>
      </c>
      <c r="R34" s="252">
        <f>'Table S11a'!R34*0.7/1000000*'Table S11b'!R$3</f>
        <v>0</v>
      </c>
      <c r="S34" s="252">
        <f>'Table S11a'!S34*0.7/1000000*'Table S11b'!S$3</f>
        <v>9.0135548337466828E-3</v>
      </c>
      <c r="T34" s="252">
        <f>'Table S11a'!T34*0.7/1000000*'Table S11b'!T$3</f>
        <v>8.1961024321735604E-2</v>
      </c>
      <c r="U34" s="252">
        <f>'Table S11a'!U34*0.7/1000000*'Table S11b'!U$3</f>
        <v>5.6051591098151922E-2</v>
      </c>
      <c r="V34" s="252">
        <f>'Table S11a'!V34*0.7/1000000*'Table S11b'!V$3</f>
        <v>4.2143722023454551</v>
      </c>
      <c r="W34" s="252">
        <f t="shared" si="0"/>
        <v>0.8297176182147552</v>
      </c>
      <c r="X34" s="252">
        <f t="shared" si="1"/>
        <v>1.0920959063948197</v>
      </c>
      <c r="AA34" s="271"/>
    </row>
    <row r="35" spans="1:27">
      <c r="A35" s="89">
        <v>30</v>
      </c>
      <c r="B35" s="87" t="s">
        <v>46</v>
      </c>
      <c r="C35" s="120" t="s">
        <v>211</v>
      </c>
      <c r="D35" s="89" t="s">
        <v>208</v>
      </c>
      <c r="E35" s="120" t="s">
        <v>989</v>
      </c>
      <c r="F35" s="120" t="s">
        <v>436</v>
      </c>
      <c r="G35" s="252">
        <f>'Table S11a'!G35*0.7/1000000*'Table S11b'!G$3</f>
        <v>3.5638505606896513E-2</v>
      </c>
      <c r="H35" s="252">
        <f>'Table S11a'!H35*0.7/1000000*'Table S11b'!H$3</f>
        <v>6.528778616179505E-2</v>
      </c>
      <c r="I35" s="252">
        <f>'Table S11a'!I35*0.7/1000000*'Table S11b'!I$3</f>
        <v>0.7670746355791046</v>
      </c>
      <c r="J35" s="252">
        <f>'Table S11a'!J35*0.7/1000000*'Table S11b'!J$3</f>
        <v>2.7722719234965423</v>
      </c>
      <c r="K35" s="252">
        <f>'Table S11a'!K35*0.7/1000000*'Table S11b'!K$3</f>
        <v>1.3314048222907446E-2</v>
      </c>
      <c r="L35" s="252">
        <f>'Table S11a'!L35*0.7/1000000*'Table S11b'!L$3</f>
        <v>3.4955247355665277E-2</v>
      </c>
      <c r="M35" s="252">
        <f>'Table S11a'!M35/1000000*'Table S11b'!M$3</f>
        <v>0.31148796420364455</v>
      </c>
      <c r="N35" s="252">
        <f>'Table S11a'!N35*0.7/1000000*'Table S11b'!N$3</f>
        <v>0.95523662179562019</v>
      </c>
      <c r="O35" s="252">
        <f>'Table S11a'!O35*0.7/1000000*'Table S11b'!O$3</f>
        <v>1.2097430751387606</v>
      </c>
      <c r="P35" s="252">
        <f>'Table S11a'!P35*0.7/1000000*'Table S11b'!P$3</f>
        <v>5.8929650152328268E-2</v>
      </c>
      <c r="Q35" s="252">
        <f>'Table S11a'!Q35*0.7/1000000*'Table S11b'!Q$3</f>
        <v>7.3613739696437766E-2</v>
      </c>
      <c r="R35" s="252">
        <f>'Table S11a'!R35*0.7/1000000*'Table S11b'!R$3</f>
        <v>0</v>
      </c>
      <c r="S35" s="252">
        <f>'Table S11a'!S35*0.7/1000000*'Table S11b'!S$3</f>
        <v>2.3456961976979319E-2</v>
      </c>
      <c r="T35" s="252">
        <f>'Table S11a'!T35*0.7/1000000*'Table S11b'!T$3</f>
        <v>0.20175021371504148</v>
      </c>
      <c r="U35" s="252">
        <f>'Table S11a'!U35*0.7/1000000*'Table S11b'!U$3</f>
        <v>0.12295187724755906</v>
      </c>
      <c r="V35" s="252">
        <f>'Table S11a'!V35*0.7/1000000*'Table S11b'!V$3</f>
        <v>14.846083894626037</v>
      </c>
      <c r="W35" s="252">
        <f t="shared" si="0"/>
        <v>5.7043262560100274</v>
      </c>
      <c r="X35" s="252">
        <f t="shared" si="1"/>
        <v>6.6457122503492823</v>
      </c>
      <c r="AA35" s="271"/>
    </row>
    <row r="36" spans="1:27">
      <c r="A36" s="89">
        <v>31</v>
      </c>
      <c r="B36" s="87" t="s">
        <v>48</v>
      </c>
      <c r="C36" s="120" t="s">
        <v>211</v>
      </c>
      <c r="D36" s="89" t="s">
        <v>208</v>
      </c>
      <c r="E36" s="120" t="s">
        <v>989</v>
      </c>
      <c r="F36" s="120" t="s">
        <v>436</v>
      </c>
      <c r="G36" s="252">
        <f>'Table S11a'!G36*0.7/1000000*'Table S11b'!G$3</f>
        <v>1.3473804902116356E-2</v>
      </c>
      <c r="H36" s="252">
        <f>'Table S11a'!H36*0.7/1000000*'Table S11b'!H$3</f>
        <v>2.6491774769497597E-2</v>
      </c>
      <c r="I36" s="252">
        <f>'Table S11a'!I36*0.7/1000000*'Table S11b'!I$3</f>
        <v>0.30043756560181595</v>
      </c>
      <c r="J36" s="252">
        <f>'Table S11a'!J36*0.7/1000000*'Table S11b'!J$3</f>
        <v>1.1025357304940273</v>
      </c>
      <c r="K36" s="252">
        <f>'Table S11a'!K36*0.7/1000000*'Table S11b'!K$3</f>
        <v>5.8035594817801694E-3</v>
      </c>
      <c r="L36" s="252">
        <f>'Table S11a'!L36*0.7/1000000*'Table S11b'!L$3</f>
        <v>1.6475721683561973E-2</v>
      </c>
      <c r="M36" s="252">
        <f>'Table S11a'!M36/1000000*'Table S11b'!M$3</f>
        <v>0.15334792083871734</v>
      </c>
      <c r="N36" s="252">
        <f>'Table S11a'!N36*0.7/1000000*'Table S11b'!N$3</f>
        <v>0.55191449259302505</v>
      </c>
      <c r="O36" s="252">
        <f>'Table S11a'!O36*0.7/1000000*'Table S11b'!O$3</f>
        <v>0.81526163759351278</v>
      </c>
      <c r="P36" s="252">
        <f>'Table S11a'!P36*0.7/1000000*'Table S11b'!P$3</f>
        <v>4.6149726022907692E-2</v>
      </c>
      <c r="Q36" s="252">
        <f>'Table S11a'!Q36*0.7/1000000*'Table S11b'!Q$3</f>
        <v>6.1810692825278964E-2</v>
      </c>
      <c r="R36" s="252">
        <f>'Table S11a'!R36*0.7/1000000*'Table S11b'!R$3</f>
        <v>0</v>
      </c>
      <c r="S36" s="252">
        <f>'Table S11a'!S36*0.7/1000000*'Table S11b'!S$3</f>
        <v>2.0633438776046627E-2</v>
      </c>
      <c r="T36" s="252">
        <f>'Table S11a'!T36*0.7/1000000*'Table S11b'!T$3</f>
        <v>0.18283613117925632</v>
      </c>
      <c r="U36" s="252">
        <f>'Table S11a'!U36*0.7/1000000*'Table S11b'!U$3</f>
        <v>0.10366530826754979</v>
      </c>
      <c r="V36" s="252">
        <f>'Table S11a'!V36*0.7/1000000*'Table S11b'!V$3</f>
        <v>11.206398810782234</v>
      </c>
      <c r="W36" s="252">
        <f t="shared" si="0"/>
        <v>2.7701494262823809</v>
      </c>
      <c r="X36" s="252">
        <f t="shared" si="1"/>
        <v>3.4008375050290938</v>
      </c>
      <c r="AA36" s="271"/>
    </row>
    <row r="37" spans="1:27">
      <c r="A37" s="89">
        <v>32</v>
      </c>
      <c r="B37" s="87" t="s">
        <v>336</v>
      </c>
      <c r="C37" s="120" t="s">
        <v>211</v>
      </c>
      <c r="D37" s="89" t="s">
        <v>344</v>
      </c>
      <c r="E37" s="120" t="s">
        <v>1001</v>
      </c>
      <c r="F37" s="120" t="s">
        <v>435</v>
      </c>
      <c r="G37" s="252">
        <f>'Table S11a'!G37*0.7/1000000*'Table S11b'!G$3</f>
        <v>2.5256093171499489E-2</v>
      </c>
      <c r="H37" s="252">
        <f>'Table S11a'!H37*0.7/1000000*'Table S11b'!H$3</f>
        <v>5.4992404497819662E-2</v>
      </c>
      <c r="I37" s="252">
        <f>'Table S11a'!I37*0.7/1000000*'Table S11b'!I$3</f>
        <v>0.62644428572293531</v>
      </c>
      <c r="J37" s="252">
        <f>'Table S11a'!J37*0.7/1000000*'Table S11b'!J$3</f>
        <v>2.2942940056523109</v>
      </c>
      <c r="K37" s="252">
        <f>'Table S11a'!K37*0.7/1000000*'Table S11b'!K$3</f>
        <v>1.0924347259821495E-2</v>
      </c>
      <c r="L37" s="252">
        <f>'Table S11a'!L37*0.7/1000000*'Table S11b'!L$3</f>
        <v>2.80532558395785E-2</v>
      </c>
      <c r="M37" s="252">
        <f>'Table S11a'!M37/1000000*'Table S11b'!M$3</f>
        <v>0.31628008672985447</v>
      </c>
      <c r="N37" s="252">
        <f>'Table S11a'!N37*0.7/1000000*'Table S11b'!N$3</f>
        <v>0.97646410227996749</v>
      </c>
      <c r="O37" s="252">
        <f>'Table S11a'!O37*0.7/1000000*'Table S11b'!O$3</f>
        <v>1.3675356501568605</v>
      </c>
      <c r="P37" s="252">
        <f>'Table S11a'!P37*0.7/1000000*'Table S11b'!P$3</f>
        <v>7.2419570066716663E-2</v>
      </c>
      <c r="Q37" s="252">
        <f>'Table S11a'!Q37*0.7/1000000*'Table S11b'!Q$3</f>
        <v>9.100770350656652E-2</v>
      </c>
      <c r="R37" s="252">
        <f>'Table S11a'!R37*0.7/1000000*'Table S11b'!R$3</f>
        <v>0</v>
      </c>
      <c r="S37" s="252">
        <f>'Table S11a'!S37*0.7/1000000*'Table S11b'!S$3</f>
        <v>2.3674156069358764E-2</v>
      </c>
      <c r="T37" s="252">
        <f>'Table S11a'!T37*0.7/1000000*'Table S11b'!T$3</f>
        <v>0.21435960207223159</v>
      </c>
      <c r="U37" s="252">
        <f>'Table S11a'!U37*0.7/1000000*'Table S11b'!U$3</f>
        <v>0.22842530135698472</v>
      </c>
      <c r="V37" s="252">
        <f>'Table S11a'!V37*0.7/1000000*'Table S11b'!V$3</f>
        <v>10.248586946612811</v>
      </c>
      <c r="W37" s="252">
        <f t="shared" si="0"/>
        <v>5.2647380438120743</v>
      </c>
      <c r="X37" s="252">
        <f t="shared" si="1"/>
        <v>6.3301305643825048</v>
      </c>
      <c r="AA37" s="271"/>
    </row>
    <row r="38" spans="1:27">
      <c r="A38" s="89">
        <v>33</v>
      </c>
      <c r="B38" s="87" t="s">
        <v>337</v>
      </c>
      <c r="C38" s="120" t="s">
        <v>211</v>
      </c>
      <c r="D38" s="89" t="s">
        <v>344</v>
      </c>
      <c r="E38" s="120" t="s">
        <v>990</v>
      </c>
      <c r="F38" s="120" t="s">
        <v>435</v>
      </c>
      <c r="G38" s="252">
        <f>'Table S11a'!G38*0.7/1000000*'Table S11b'!G$3</f>
        <v>3.2255472341430065E-2</v>
      </c>
      <c r="H38" s="252">
        <f>'Table S11a'!H38*0.7/1000000*'Table S11b'!H$3</f>
        <v>8.7259637273937582E-2</v>
      </c>
      <c r="I38" s="252">
        <f>'Table S11a'!I38*0.7/1000000*'Table S11b'!I$3</f>
        <v>1.188965685147612</v>
      </c>
      <c r="J38" s="252">
        <f>'Table S11a'!J38*0.7/1000000*'Table S11b'!J$3</f>
        <v>4.8562556452973924</v>
      </c>
      <c r="K38" s="252">
        <f>'Table S11a'!K38*0.7/1000000*'Table S11b'!K$3</f>
        <v>2.6116017668010763E-2</v>
      </c>
      <c r="L38" s="252">
        <f>'Table S11a'!L38*0.7/1000000*'Table S11b'!L$3</f>
        <v>6.6793466284710709E-2</v>
      </c>
      <c r="M38" s="252">
        <f>'Table S11a'!M38/1000000*'Table S11b'!M$3</f>
        <v>0.70444201135285767</v>
      </c>
      <c r="N38" s="252">
        <f>'Table S11a'!N38*0.7/1000000*'Table S11b'!N$3</f>
        <v>2.2394991910986208</v>
      </c>
      <c r="O38" s="252">
        <f>'Table S11a'!O38*0.7/1000000*'Table S11b'!O$3</f>
        <v>3.1032539753559525</v>
      </c>
      <c r="P38" s="252">
        <f>'Table S11a'!P38*0.7/1000000*'Table S11b'!P$3</f>
        <v>0.15974905161775738</v>
      </c>
      <c r="Q38" s="252">
        <f>'Table S11a'!Q38*0.7/1000000*'Table S11b'!Q$3</f>
        <v>0.20313664878257509</v>
      </c>
      <c r="R38" s="252">
        <f>'Table S11a'!R38*0.7/1000000*'Table S11b'!R$3</f>
        <v>0</v>
      </c>
      <c r="S38" s="252">
        <f>'Table S11a'!S38*0.7/1000000*'Table S11b'!S$3</f>
        <v>6.0054166542914657E-2</v>
      </c>
      <c r="T38" s="252">
        <f>'Table S11a'!T38*0.7/1000000*'Table S11b'!T$3</f>
        <v>0.5422036993591739</v>
      </c>
      <c r="U38" s="252">
        <f>'Table S11a'!U38*0.7/1000000*'Table S11b'!U$3</f>
        <v>0.37427997926830481</v>
      </c>
      <c r="V38" s="252">
        <f>'Table S11a'!V38*0.7/1000000*'Table S11b'!V$3</f>
        <v>11.589523556450004</v>
      </c>
      <c r="W38" s="252">
        <f t="shared" si="0"/>
        <v>11.387974496899579</v>
      </c>
      <c r="X38" s="252">
        <f t="shared" si="1"/>
        <v>13.644264647391251</v>
      </c>
      <c r="AA38" s="271"/>
    </row>
    <row r="39" spans="1:27">
      <c r="A39" s="89">
        <v>34</v>
      </c>
      <c r="B39" s="87" t="s">
        <v>76</v>
      </c>
      <c r="C39" s="120" t="s">
        <v>211</v>
      </c>
      <c r="D39" s="89" t="s">
        <v>218</v>
      </c>
      <c r="E39" s="120" t="s">
        <v>991</v>
      </c>
      <c r="F39" s="120" t="s">
        <v>437</v>
      </c>
      <c r="G39" s="252">
        <f>'Table S11a'!G39*0.7/1000000*'Table S11b'!G$3</f>
        <v>3.3247051057170227E-3</v>
      </c>
      <c r="H39" s="252">
        <f>'Table S11a'!H39*0.7/1000000*'Table S11b'!H$3</f>
        <v>6.2776717463264454E-3</v>
      </c>
      <c r="I39" s="252">
        <f>'Table S11a'!I39*0.7/1000000*'Table S11b'!I$3</f>
        <v>7.6707463557910444E-2</v>
      </c>
      <c r="J39" s="252">
        <f>'Table S11a'!J39*0.7/1000000*'Table S11b'!J$3</f>
        <v>0.31865194522948775</v>
      </c>
      <c r="K39" s="252">
        <f>'Table S11a'!K39*0.7/1000000*'Table S11b'!K$3</f>
        <v>2.0483151112165301E-3</v>
      </c>
      <c r="L39" s="252">
        <f>'Table S11a'!L39*0.7/1000000*'Table S11b'!L$3</f>
        <v>7.7925710665495817E-3</v>
      </c>
      <c r="M39" s="252">
        <f>'Table S11a'!M39/1000000*'Table S11b'!M$3</f>
        <v>7.188183789314874E-2</v>
      </c>
      <c r="N39" s="252">
        <f>'Table S11a'!N39*0.7/1000000*'Table S11b'!N$3</f>
        <v>0.26534350605433893</v>
      </c>
      <c r="O39" s="252">
        <f>'Table S11a'!O39*0.7/1000000*'Table S11b'!O$3</f>
        <v>0.44707896255128116</v>
      </c>
      <c r="P39" s="252">
        <f>'Table S11a'!P39*0.7/1000000*'Table S11b'!P$3</f>
        <v>2.768983561374461E-2</v>
      </c>
      <c r="Q39" s="252">
        <f>'Table S11a'!Q39*0.7/1000000*'Table S11b'!Q$3</f>
        <v>3.9136418572789697E-2</v>
      </c>
      <c r="R39" s="252">
        <f>'Table S11a'!R39*0.7/1000000*'Table S11b'!R$3</f>
        <v>0</v>
      </c>
      <c r="S39" s="252">
        <f>'Table S11a'!S39*0.7/1000000*'Table S11b'!S$3</f>
        <v>1.2923048496576571E-2</v>
      </c>
      <c r="T39" s="252">
        <f>'Table S11a'!T39*0.7/1000000*'Table S11b'!T$3</f>
        <v>0.11978918939330588</v>
      </c>
      <c r="U39" s="252">
        <f>'Table S11a'!U39*0.7/1000000*'Table S11b'!U$3</f>
        <v>7.7146275920037075E-2</v>
      </c>
      <c r="V39" s="252">
        <f>'Table S11a'!V39*0.7/1000000*'Table S11b'!V$3</f>
        <v>5.4595276257657046</v>
      </c>
      <c r="W39" s="252">
        <f t="shared" si="0"/>
        <v>1.1077818773930184</v>
      </c>
      <c r="X39" s="252">
        <f t="shared" si="1"/>
        <v>1.4757917463124304</v>
      </c>
      <c r="AA39" s="271"/>
    </row>
    <row r="40" spans="1:27">
      <c r="A40" s="89">
        <v>35</v>
      </c>
      <c r="B40" s="87" t="s">
        <v>78</v>
      </c>
      <c r="C40" s="120" t="s">
        <v>211</v>
      </c>
      <c r="D40" s="89" t="s">
        <v>218</v>
      </c>
      <c r="E40" s="120" t="s">
        <v>991</v>
      </c>
      <c r="F40" s="120" t="s">
        <v>437</v>
      </c>
      <c r="G40" s="252">
        <f>'Table S11a'!G40*0.7/1000000*'Table S11b'!G$3</f>
        <v>4.141299342208922E-3</v>
      </c>
      <c r="H40" s="252">
        <f>'Table S11a'!H40*0.7/1000000*'Table S11b'!H$3</f>
        <v>7.7215362479815287E-3</v>
      </c>
      <c r="I40" s="252">
        <f>'Table S11a'!I40*0.7/1000000*'Table S11b'!I$3</f>
        <v>8.9492040817562193E-2</v>
      </c>
      <c r="J40" s="252">
        <f>'Table S11a'!J40*0.7/1000000*'Table S11b'!J$3</f>
        <v>0.3568901786570261</v>
      </c>
      <c r="K40" s="252">
        <f>'Table S11a'!K40*0.7/1000000*'Table S11b'!K$3</f>
        <v>2.0483151112165301E-3</v>
      </c>
      <c r="L40" s="252">
        <f>'Table S11a'!L40*0.7/1000000*'Table S11b'!L$3</f>
        <v>7.3472812913181786E-3</v>
      </c>
      <c r="M40" s="252">
        <f>'Table S11a'!M40/1000000*'Table S11b'!M$3</f>
        <v>8.1466082945568577E-2</v>
      </c>
      <c r="N40" s="252">
        <f>'Table S11a'!N40*0.7/1000000*'Table S11b'!N$3</f>
        <v>0.29718472678085966</v>
      </c>
      <c r="O40" s="252">
        <f>'Table S11a'!O40*0.7/1000000*'Table S11b'!O$3</f>
        <v>0.47337772505429776</v>
      </c>
      <c r="P40" s="252">
        <f>'Table S11a'!P40*0.7/1000000*'Table S11b'!P$3</f>
        <v>2.9819822968648043E-2</v>
      </c>
      <c r="Q40" s="252">
        <f>'Table S11a'!Q40*0.7/1000000*'Table S11b'!Q$3</f>
        <v>3.9447025069399136E-2</v>
      </c>
      <c r="R40" s="252">
        <f>'Table S11a'!R40*0.7/1000000*'Table S11b'!R$3</f>
        <v>0</v>
      </c>
      <c r="S40" s="252">
        <f>'Table S11a'!S40*0.7/1000000*'Table S11b'!S$3</f>
        <v>1.1402689849920503E-2</v>
      </c>
      <c r="T40" s="252">
        <f>'Table S11a'!T40*0.7/1000000*'Table S11b'!T$3</f>
        <v>0.10087510685752074</v>
      </c>
      <c r="U40" s="252">
        <f>'Table S11a'!U40*0.7/1000000*'Table S11b'!U$3</f>
        <v>9.5830139619421037E-2</v>
      </c>
      <c r="V40" s="252">
        <f>'Table S11a'!V40*0.7/1000000*'Table S11b'!V$3</f>
        <v>3.7354662702607446</v>
      </c>
      <c r="W40" s="252">
        <f t="shared" si="0"/>
        <v>1.2169446713097458</v>
      </c>
      <c r="X40" s="252">
        <f t="shared" si="1"/>
        <v>1.5970439706129487</v>
      </c>
      <c r="AA40" s="271"/>
    </row>
    <row r="41" spans="1:27">
      <c r="A41" s="89">
        <v>36</v>
      </c>
      <c r="B41" s="120">
        <v>124331</v>
      </c>
      <c r="C41" s="120" t="s">
        <v>211</v>
      </c>
      <c r="D41" s="89" t="s">
        <v>218</v>
      </c>
      <c r="E41" s="120" t="s">
        <v>991</v>
      </c>
      <c r="F41" s="120" t="s">
        <v>437</v>
      </c>
      <c r="G41" s="252">
        <f>'Table S11a'!G41*0.7/1000000*'Table S11b'!G$3</f>
        <v>3.2323781599966229E-3</v>
      </c>
      <c r="H41" s="252">
        <f>'Table S11a'!H41*0.7/1000000*'Table S11b'!H$3</f>
        <v>6.9704225866549395E-3</v>
      </c>
      <c r="I41" s="252">
        <f>'Table S11a'!I41*0.7/1000000*'Table S11b'!I$3</f>
        <v>8.8357972988308442E-2</v>
      </c>
      <c r="J41" s="252">
        <f>'Table S11a'!J41*0.7/1000000*'Table S11b'!J$3</f>
        <v>0.36722709339333476</v>
      </c>
      <c r="K41" s="252">
        <f>'Table S11a'!K41*0.7/1000000*'Table S11b'!K$3</f>
        <v>2.4103357744742985E-3</v>
      </c>
      <c r="L41" s="252">
        <f>'Table S11a'!L41*0.7/1000000*'Table S11b'!L$3</f>
        <v>8.7228014030389777E-3</v>
      </c>
      <c r="M41" s="252">
        <f>'Table S11a'!M41/1000000*'Table S11b'!M$3</f>
        <v>8.7959465871465664E-2</v>
      </c>
      <c r="N41" s="252">
        <f>'Table S11a'!N41*0.7/1000000*'Table S11b'!N$3</f>
        <v>0.34636008499852433</v>
      </c>
      <c r="O41" s="252">
        <f>'Table S11a'!O41*0.7/1000000*'Table S11b'!O$3</f>
        <v>0.60828288726522994</v>
      </c>
      <c r="P41" s="252">
        <f>'Table S11a'!P41*0.7/1000000*'Table S11b'!P$3</f>
        <v>3.8197309751550085E-2</v>
      </c>
      <c r="Q41" s="252">
        <f>'Table S11a'!Q41*0.7/1000000*'Table S11b'!Q$3</f>
        <v>5.2207669761803556E-2</v>
      </c>
      <c r="R41" s="252">
        <f>'Table S11a'!R41*0.7/1000000*'Table S11b'!R$3</f>
        <v>0</v>
      </c>
      <c r="S41" s="252">
        <f>'Table S11a'!S41*0.7/1000000*'Table S11b'!S$3</f>
        <v>1.7941569281262764E-2</v>
      </c>
      <c r="T41" s="252">
        <f>'Table S11a'!T41*0.7/1000000*'Table S11b'!T$3</f>
        <v>0.16173816411168138</v>
      </c>
      <c r="U41" s="252">
        <f>'Table S11a'!U41*0.7/1000000*'Table S11b'!U$3</f>
        <v>8.8170082620534218E-2</v>
      </c>
      <c r="V41" s="252">
        <f>'Table S11a'!V41*0.7/1000000*'Table S11b'!V$3</f>
        <v>5.2545696776533726</v>
      </c>
      <c r="W41" s="252">
        <f t="shared" si="0"/>
        <v>1.4102280386453976</v>
      </c>
      <c r="X41" s="252">
        <f t="shared" si="1"/>
        <v>1.8777782379678598</v>
      </c>
      <c r="AA41" s="271"/>
    </row>
    <row r="42" spans="1:27">
      <c r="A42" s="89">
        <v>37</v>
      </c>
      <c r="B42" s="120">
        <v>124332</v>
      </c>
      <c r="C42" s="120" t="s">
        <v>211</v>
      </c>
      <c r="D42" s="89" t="s">
        <v>218</v>
      </c>
      <c r="E42" s="120" t="s">
        <v>991</v>
      </c>
      <c r="F42" s="120" t="s">
        <v>437</v>
      </c>
      <c r="G42" s="252">
        <f>'Table S11a'!G42*0.7/1000000*'Table S11b'!G$3</f>
        <v>3.8863893215989329E-3</v>
      </c>
      <c r="H42" s="252">
        <f>'Table S11a'!H42*0.7/1000000*'Table S11b'!H$3</f>
        <v>8.2546604500932305E-3</v>
      </c>
      <c r="I42" s="252">
        <f>'Table S11a'!I42*0.7/1000000*'Table S11b'!I$3</f>
        <v>9.9587847252140996E-2</v>
      </c>
      <c r="J42" s="252">
        <f>'Table S11a'!J42*0.7/1000000*'Table S11b'!J$3</f>
        <v>0.38850898959115943</v>
      </c>
      <c r="K42" s="252">
        <f>'Table S11a'!K42*0.7/1000000*'Table S11b'!K$3</f>
        <v>2.2680204749519579E-3</v>
      </c>
      <c r="L42" s="252">
        <f>'Table S11a'!L42*0.7/1000000*'Table S11b'!L$3</f>
        <v>7.4764300250417613E-3</v>
      </c>
      <c r="M42" s="252">
        <f>'Table S11a'!M42/1000000*'Table S11b'!M$3</f>
        <v>7.3636957840838457E-2</v>
      </c>
      <c r="N42" s="252">
        <f>'Table S11a'!N42*0.7/1000000*'Table S11b'!N$3</f>
        <v>0.27791868135647002</v>
      </c>
      <c r="O42" s="252">
        <f>'Table S11a'!O42*0.7/1000000*'Table S11b'!O$3</f>
        <v>0.4567408380720927</v>
      </c>
      <c r="P42" s="252">
        <f>'Table S11a'!P42*0.7/1000000*'Table S11b'!P$3</f>
        <v>2.8069054618577168E-2</v>
      </c>
      <c r="Q42" s="252">
        <f>'Table S11a'!Q42*0.7/1000000*'Table S11b'!Q$3</f>
        <v>3.7379129128588894E-2</v>
      </c>
      <c r="R42" s="252">
        <f>'Table S11a'!R42*0.7/1000000*'Table S11b'!R$3</f>
        <v>0</v>
      </c>
      <c r="S42" s="252">
        <f>'Table S11a'!S42*0.7/1000000*'Table S11b'!S$3</f>
        <v>1.2582252340736531E-2</v>
      </c>
      <c r="T42" s="252">
        <f>'Table S11a'!T42*0.7/1000000*'Table S11b'!T$3</f>
        <v>0.11039433631308043</v>
      </c>
      <c r="U42" s="252">
        <f>'Table S11a'!U42*0.7/1000000*'Table S11b'!U$3</f>
        <v>6.585379070112482E-2</v>
      </c>
      <c r="V42" s="252">
        <f>'Table S11a'!V42*0.7/1000000*'Table S11b'!V$3</f>
        <v>4.6638007056277369</v>
      </c>
      <c r="W42" s="252">
        <f t="shared" si="0"/>
        <v>1.2227563562718631</v>
      </c>
      <c r="X42" s="252">
        <f t="shared" si="1"/>
        <v>1.5725573774864954</v>
      </c>
      <c r="AA42" s="271"/>
    </row>
    <row r="43" spans="1:27">
      <c r="A43" s="89">
        <v>38</v>
      </c>
      <c r="B43" s="120">
        <v>124333</v>
      </c>
      <c r="C43" s="120" t="s">
        <v>211</v>
      </c>
      <c r="D43" s="89" t="s">
        <v>218</v>
      </c>
      <c r="E43" s="120" t="s">
        <v>991</v>
      </c>
      <c r="F43" s="120" t="s">
        <v>437</v>
      </c>
      <c r="G43" s="252">
        <f>'Table S11a'!G43*0.7/1000000*'Table S11b'!G$3</f>
        <v>3.4116209433637827E-3</v>
      </c>
      <c r="H43" s="252">
        <f>'Table S11a'!H43*0.7/1000000*'Table S11b'!H$3</f>
        <v>7.7569658520790187E-3</v>
      </c>
      <c r="I43" s="252">
        <f>'Table S11a'!I43*0.7/1000000*'Table S11b'!I$3</f>
        <v>9.4148774980408967E-2</v>
      </c>
      <c r="J43" s="252">
        <f>'Table S11a'!J43*0.7/1000000*'Table S11b'!J$3</f>
        <v>0.37819376626299916</v>
      </c>
      <c r="K43" s="252">
        <f>'Table S11a'!K43*0.7/1000000*'Table S11b'!K$3</f>
        <v>2.3321739881156005E-3</v>
      </c>
      <c r="L43" s="252">
        <f>'Table S11a'!L43*0.7/1000000*'Table S11b'!L$3</f>
        <v>7.8094983052689878E-3</v>
      </c>
      <c r="M43" s="252">
        <f>'Table S11a'!M43/1000000*'Table S11b'!M$3</f>
        <v>7.308216758307462E-2</v>
      </c>
      <c r="N43" s="252">
        <f>'Table S11a'!N43*0.7/1000000*'Table S11b'!N$3</f>
        <v>0.28130753898067157</v>
      </c>
      <c r="O43" s="252">
        <f>'Table S11a'!O43*0.7/1000000*'Table S11b'!O$3</f>
        <v>0.4570799141063514</v>
      </c>
      <c r="P43" s="252">
        <f>'Table S11a'!P43*0.7/1000000*'Table S11b'!P$3</f>
        <v>2.6966203025809068E-2</v>
      </c>
      <c r="Q43" s="252">
        <f>'Table S11a'!Q43*0.7/1000000*'Table S11b'!Q$3</f>
        <v>3.5400430402588765E-2</v>
      </c>
      <c r="R43" s="252">
        <f>'Table S11a'!R43*0.7/1000000*'Table S11b'!R$3</f>
        <v>0</v>
      </c>
      <c r="S43" s="252">
        <f>'Table S11a'!S43*0.7/1000000*'Table S11b'!S$3</f>
        <v>1.1727793194126267E-2</v>
      </c>
      <c r="T43" s="252">
        <f>'Table S11a'!T43*0.7/1000000*'Table S11b'!T$3</f>
        <v>0.10137937459878084</v>
      </c>
      <c r="U43" s="252">
        <f>'Table S11a'!U43*0.7/1000000*'Table S11b'!U$3</f>
        <v>5.957471090528297E-2</v>
      </c>
      <c r="V43" s="252">
        <f>'Table S11a'!V43*0.7/1000000*'Table S11b'!V$3</f>
        <v>4.8127191648841272</v>
      </c>
      <c r="W43" s="252">
        <f t="shared" si="0"/>
        <v>1.210729994330431</v>
      </c>
      <c r="X43" s="252">
        <f t="shared" si="1"/>
        <v>1.5401709331289211</v>
      </c>
      <c r="AA43" s="271"/>
    </row>
    <row r="44" spans="1:27">
      <c r="A44" s="89">
        <v>39</v>
      </c>
      <c r="B44" s="120">
        <v>124338</v>
      </c>
      <c r="C44" s="120" t="s">
        <v>211</v>
      </c>
      <c r="D44" s="89" t="s">
        <v>218</v>
      </c>
      <c r="E44" s="120" t="s">
        <v>991</v>
      </c>
      <c r="F44" s="120" t="s">
        <v>437</v>
      </c>
      <c r="G44" s="252">
        <f>'Table S11a'!G44*0.7/1000000*'Table S11b'!G$3</f>
        <v>3.3381701259050417E-3</v>
      </c>
      <c r="H44" s="252">
        <f>'Table S11a'!H44*0.7/1000000*'Table S11b'!H$3</f>
        <v>7.5457868667463896E-3</v>
      </c>
      <c r="I44" s="252">
        <f>'Table S11a'!I44*0.7/1000000*'Table S11b'!I$3</f>
        <v>9.2786356392398558E-2</v>
      </c>
      <c r="J44" s="252">
        <f>'Table S11a'!J44*0.7/1000000*'Table S11b'!J$3</f>
        <v>0.36306261754615193</v>
      </c>
      <c r="K44" s="252">
        <f>'Table S11a'!K44*0.7/1000000*'Table S11b'!K$3</f>
        <v>2.1824227127091454E-3</v>
      </c>
      <c r="L44" s="252">
        <f>'Table S11a'!L44*0.7/1000000*'Table S11b'!L$3</f>
        <v>7.3558397124425818E-3</v>
      </c>
      <c r="M44" s="252">
        <f>'Table S11a'!M44/1000000*'Table S11b'!M$3</f>
        <v>6.6188824094829929E-2</v>
      </c>
      <c r="N44" s="252">
        <f>'Table S11a'!N44*0.7/1000000*'Table S11b'!N$3</f>
        <v>0.25321992378080577</v>
      </c>
      <c r="O44" s="252">
        <f>'Table S11a'!O44*0.7/1000000*'Table S11b'!O$3</f>
        <v>0.39672179088253939</v>
      </c>
      <c r="P44" s="252">
        <f>'Table S11a'!P44*0.7/1000000*'Table S11b'!P$3</f>
        <v>2.3034458401238179E-2</v>
      </c>
      <c r="Q44" s="252">
        <f>'Table S11a'!Q44*0.7/1000000*'Table S11b'!Q$3</f>
        <v>2.9673200419228184E-2</v>
      </c>
      <c r="R44" s="252">
        <f>'Table S11a'!R44*0.7/1000000*'Table S11b'!R$3</f>
        <v>0</v>
      </c>
      <c r="S44" s="252">
        <f>'Table S11a'!S44*0.7/1000000*'Table S11b'!S$3</f>
        <v>9.4288308902524265E-3</v>
      </c>
      <c r="T44" s="252">
        <f>'Table S11a'!T44*0.7/1000000*'Table S11b'!T$3</f>
        <v>8.2496292879982391E-2</v>
      </c>
      <c r="U44" s="252">
        <f>'Table S11a'!U44*0.7/1000000*'Table S11b'!U$3</f>
        <v>5.1876692682150005E-2</v>
      </c>
      <c r="V44" s="252">
        <f>'Table S11a'!V44*0.7/1000000*'Table S11b'!V$3</f>
        <v>4.2905477429412402</v>
      </c>
      <c r="W44" s="252">
        <f t="shared" si="0"/>
        <v>1.1057906886018956</v>
      </c>
      <c r="X44" s="252">
        <f t="shared" si="1"/>
        <v>1.3889112073873795</v>
      </c>
      <c r="AA44" s="271"/>
    </row>
    <row r="45" spans="1:27">
      <c r="A45" s="89">
        <v>40</v>
      </c>
      <c r="B45" s="120">
        <v>124339</v>
      </c>
      <c r="C45" s="120" t="s">
        <v>211</v>
      </c>
      <c r="D45" s="89" t="s">
        <v>218</v>
      </c>
      <c r="E45" s="120" t="s">
        <v>991</v>
      </c>
      <c r="F45" s="120" t="s">
        <v>437</v>
      </c>
      <c r="G45" s="252">
        <f>'Table S11a'!G45*0.7/1000000*'Table S11b'!G$3</f>
        <v>1.7120502406623224E-3</v>
      </c>
      <c r="H45" s="252">
        <f>'Table S11a'!H45*0.7/1000000*'Table S11b'!H$3</f>
        <v>3.8065965824275517E-3</v>
      </c>
      <c r="I45" s="252">
        <f>'Table S11a'!I45*0.7/1000000*'Table S11b'!I$3</f>
        <v>4.8748746061130423E-2</v>
      </c>
      <c r="J45" s="252">
        <f>'Table S11a'!J45*0.7/1000000*'Table S11b'!J$3</f>
        <v>0.20058386953286045</v>
      </c>
      <c r="K45" s="252">
        <f>'Table S11a'!K45*0.7/1000000*'Table S11b'!K$3</f>
        <v>1.302172093805359E-3</v>
      </c>
      <c r="L45" s="252">
        <f>'Table S11a'!L45*0.7/1000000*'Table S11b'!L$3</f>
        <v>4.9299091739693776E-3</v>
      </c>
      <c r="M45" s="252">
        <f>'Table S11a'!M45/1000000*'Table S11b'!M$3</f>
        <v>4.6919725513711819E-2</v>
      </c>
      <c r="N45" s="252">
        <f>'Table S11a'!N45*0.7/1000000*'Table S11b'!N$3</f>
        <v>0.1832216611349832</v>
      </c>
      <c r="O45" s="252">
        <f>'Table S11a'!O45*0.7/1000000*'Table S11b'!O$3</f>
        <v>0.31003885778898632</v>
      </c>
      <c r="P45" s="252">
        <f>'Table S11a'!P45*0.7/1000000*'Table S11b'!P$3</f>
        <v>1.9477882912023455E-2</v>
      </c>
      <c r="Q45" s="252">
        <f>'Table S11a'!Q45*0.7/1000000*'Table S11b'!Q$3</f>
        <v>2.6287330292485363E-2</v>
      </c>
      <c r="R45" s="252">
        <f>'Table S11a'!R45*0.7/1000000*'Table S11b'!R$3</f>
        <v>0</v>
      </c>
      <c r="S45" s="252">
        <f>'Table S11a'!S45*0.7/1000000*'Table S11b'!S$3</f>
        <v>8.7868121703318248E-3</v>
      </c>
      <c r="T45" s="252">
        <f>'Table S11a'!T45*0.7/1000000*'Table S11b'!T$3</f>
        <v>7.7478446264800327E-2</v>
      </c>
      <c r="U45" s="252">
        <f>'Table S11a'!U45*0.7/1000000*'Table S11b'!U$3</f>
        <v>4.7552533745926794E-2</v>
      </c>
      <c r="V45" s="252">
        <f>'Table S11a'!V45*0.7/1000000*'Table S11b'!V$3</f>
        <v>3.1023198907881318</v>
      </c>
      <c r="W45" s="252">
        <f t="shared" si="0"/>
        <v>0.74259313451796038</v>
      </c>
      <c r="X45" s="252">
        <f t="shared" si="1"/>
        <v>0.98084659350810455</v>
      </c>
      <c r="AA45" s="271"/>
    </row>
    <row r="46" spans="1:27">
      <c r="A46" s="89">
        <v>41</v>
      </c>
      <c r="B46" s="120">
        <v>124340</v>
      </c>
      <c r="C46" s="120" t="s">
        <v>211</v>
      </c>
      <c r="D46" s="89" t="s">
        <v>218</v>
      </c>
      <c r="E46" s="120" t="s">
        <v>991</v>
      </c>
      <c r="F46" s="120" t="s">
        <v>437</v>
      </c>
      <c r="G46" s="252">
        <f>'Table S11a'!G46*0.7/1000000*'Table S11b'!G$3</f>
        <v>2.3391341030683669E-3</v>
      </c>
      <c r="H46" s="252">
        <f>'Table S11a'!H46*0.7/1000000*'Table S11b'!H$3</f>
        <v>5.3364923432644871E-3</v>
      </c>
      <c r="I46" s="252">
        <f>'Table S11a'!I46*0.7/1000000*'Table S11b'!I$3</f>
        <v>6.6717527805541688E-2</v>
      </c>
      <c r="J46" s="252">
        <f>'Table S11a'!J46*0.7/1000000*'Table S11b'!J$3</f>
        <v>0.2776699806990478</v>
      </c>
      <c r="K46" s="252">
        <f>'Table S11a'!K46*0.7/1000000*'Table S11b'!K$3</f>
        <v>1.7571031820978785E-3</v>
      </c>
      <c r="L46" s="252">
        <f>'Table S11a'!L46*0.7/1000000*'Table S11b'!L$3</f>
        <v>6.31824274584066E-3</v>
      </c>
      <c r="M46" s="252">
        <f>'Table S11a'!M46/1000000*'Table S11b'!M$3</f>
        <v>6.1440512286397179E-2</v>
      </c>
      <c r="N46" s="252">
        <f>'Table S11a'!N46*0.7/1000000*'Table S11b'!N$3</f>
        <v>0.23376835531986814</v>
      </c>
      <c r="O46" s="252">
        <f>'Table S11a'!O46*0.7/1000000*'Table S11b'!O$3</f>
        <v>0.39781479415917909</v>
      </c>
      <c r="P46" s="252">
        <f>'Table S11a'!P46*0.7/1000000*'Table S11b'!P$3</f>
        <v>2.4793641795803692E-2</v>
      </c>
      <c r="Q46" s="252">
        <f>'Table S11a'!Q46*0.7/1000000*'Table S11b'!Q$3</f>
        <v>3.3525542644386744E-2</v>
      </c>
      <c r="R46" s="252">
        <f>'Table S11a'!R46*0.7/1000000*'Table S11b'!R$3</f>
        <v>0</v>
      </c>
      <c r="S46" s="252">
        <f>'Table S11a'!S46*0.7/1000000*'Table S11b'!S$3</f>
        <v>1.1252204963120568E-2</v>
      </c>
      <c r="T46" s="252">
        <f>'Table S11a'!T46*0.7/1000000*'Table S11b'!T$3</f>
        <v>0.10146917956431623</v>
      </c>
      <c r="U46" s="252">
        <f>'Table S11a'!U46*0.7/1000000*'Table S11b'!U$3</f>
        <v>6.1010696459525365E-2</v>
      </c>
      <c r="V46" s="252">
        <f>'Table S11a'!V46*0.7/1000000*'Table S11b'!V$3</f>
        <v>3.4680051048115867</v>
      </c>
      <c r="W46" s="252">
        <f t="shared" si="0"/>
        <v>0.97597065798363669</v>
      </c>
      <c r="X46" s="252">
        <f t="shared" si="1"/>
        <v>1.2852134080714579</v>
      </c>
      <c r="AA46" s="271"/>
    </row>
    <row r="47" spans="1:27">
      <c r="A47" s="89">
        <v>42</v>
      </c>
      <c r="B47" s="120">
        <v>124341</v>
      </c>
      <c r="C47" s="120" t="s">
        <v>211</v>
      </c>
      <c r="D47" s="89" t="s">
        <v>218</v>
      </c>
      <c r="E47" s="120" t="s">
        <v>991</v>
      </c>
      <c r="F47" s="120" t="s">
        <v>437</v>
      </c>
      <c r="G47" s="252">
        <f>'Table S11a'!G47*0.7/1000000*'Table S11b'!G$3</f>
        <v>3.4840469149109987E-3</v>
      </c>
      <c r="H47" s="252">
        <f>'Table S11a'!H47*0.7/1000000*'Table S11b'!H$3</f>
        <v>7.8330696072550342E-3</v>
      </c>
      <c r="I47" s="252">
        <f>'Table S11a'!I47*0.7/1000000*'Table S11b'!I$3</f>
        <v>9.4037958428957111E-2</v>
      </c>
      <c r="J47" s="252">
        <f>'Table S11a'!J47*0.7/1000000*'Table S11b'!J$3</f>
        <v>0.3724562262197828</v>
      </c>
      <c r="K47" s="252">
        <f>'Table S11a'!K47*0.7/1000000*'Table S11b'!K$3</f>
        <v>2.2044651840149015E-3</v>
      </c>
      <c r="L47" s="252">
        <f>'Table S11a'!L47*0.7/1000000*'Table S11b'!L$3</f>
        <v>7.2770459468980411E-3</v>
      </c>
      <c r="M47" s="252">
        <f>'Table S11a'!M47/1000000*'Table S11b'!M$3</f>
        <v>6.7487537601013697E-2</v>
      </c>
      <c r="N47" s="252">
        <f>'Table S11a'!N47*0.7/1000000*'Table S11b'!N$3</f>
        <v>0.25198089686012004</v>
      </c>
      <c r="O47" s="252">
        <f>'Table S11a'!O47*0.7/1000000*'Table S11b'!O$3</f>
        <v>0.40177773381079512</v>
      </c>
      <c r="P47" s="252">
        <f>'Table S11a'!P47*0.7/1000000*'Table S11b'!P$3</f>
        <v>2.3124901079674416E-2</v>
      </c>
      <c r="Q47" s="252">
        <f>'Table S11a'!Q47*0.7/1000000*'Table S11b'!Q$3</f>
        <v>2.988525748040699E-2</v>
      </c>
      <c r="R47" s="252">
        <f>'Table S11a'!R47*0.7/1000000*'Table S11b'!R$3</f>
        <v>0</v>
      </c>
      <c r="S47" s="252">
        <f>'Table S11a'!S47*0.7/1000000*'Table S11b'!S$3</f>
        <v>9.8701254396542509E-3</v>
      </c>
      <c r="T47" s="252">
        <f>'Table S11a'!T47*0.7/1000000*'Table S11b'!T$3</f>
        <v>8.5221695058198071E-2</v>
      </c>
      <c r="U47" s="252">
        <f>'Table S11a'!U47*0.7/1000000*'Table S11b'!U$3</f>
        <v>5.2186680034329296E-2</v>
      </c>
      <c r="V47" s="252">
        <f>'Table S11a'!V47*0.7/1000000*'Table S11b'!V$3</f>
        <v>4.2335053678103201</v>
      </c>
      <c r="W47" s="252">
        <f t="shared" si="0"/>
        <v>1.1202528153196551</v>
      </c>
      <c r="X47" s="252">
        <f t="shared" si="1"/>
        <v>1.4088276396660109</v>
      </c>
      <c r="AA47" s="271"/>
    </row>
    <row r="48" spans="1:27">
      <c r="A48" s="89">
        <v>43</v>
      </c>
      <c r="B48" s="120">
        <v>124342</v>
      </c>
      <c r="C48" s="120" t="s">
        <v>211</v>
      </c>
      <c r="D48" s="89" t="s">
        <v>218</v>
      </c>
      <c r="E48" s="120" t="s">
        <v>991</v>
      </c>
      <c r="F48" s="120" t="s">
        <v>437</v>
      </c>
      <c r="G48" s="252">
        <f>'Table S11a'!G48*0.7/1000000*'Table S11b'!G$3</f>
        <v>3.3549155020906754E-3</v>
      </c>
      <c r="H48" s="252">
        <f>'Table S11a'!H48*0.7/1000000*'Table S11b'!H$3</f>
        <v>6.9784809953062502E-3</v>
      </c>
      <c r="I48" s="252">
        <f>'Table S11a'!I48*0.7/1000000*'Table S11b'!I$3</f>
        <v>8.2391624973275193E-2</v>
      </c>
      <c r="J48" s="252">
        <f>'Table S11a'!J48*0.7/1000000*'Table S11b'!J$3</f>
        <v>0.31165251660160692</v>
      </c>
      <c r="K48" s="252">
        <f>'Table S11a'!K48*0.7/1000000*'Table S11b'!K$3</f>
        <v>1.7801610825963093E-3</v>
      </c>
      <c r="L48" s="252">
        <f>'Table S11a'!L48*0.7/1000000*'Table S11b'!L$3</f>
        <v>5.7959351621605882E-3</v>
      </c>
      <c r="M48" s="252">
        <f>'Table S11a'!M48/1000000*'Table S11b'!M$3</f>
        <v>5.4643355789252716E-2</v>
      </c>
      <c r="N48" s="252">
        <f>'Table S11a'!N48*0.7/1000000*'Table S11b'!N$3</f>
        <v>0.20553780533088301</v>
      </c>
      <c r="O48" s="252">
        <f>'Table S11a'!O48*0.7/1000000*'Table S11b'!O$3</f>
        <v>0.33166552117166348</v>
      </c>
      <c r="P48" s="252">
        <f>'Table S11a'!P48*0.7/1000000*'Table S11b'!P$3</f>
        <v>1.9581460091790338E-2</v>
      </c>
      <c r="Q48" s="252">
        <f>'Table S11a'!Q48*0.7/1000000*'Table S11b'!Q$3</f>
        <v>2.5592587654165076E-2</v>
      </c>
      <c r="R48" s="252">
        <f>'Table S11a'!R48*0.7/1000000*'Table S11b'!R$3</f>
        <v>0</v>
      </c>
      <c r="S48" s="252">
        <f>'Table S11a'!S48*0.7/1000000*'Table S11b'!S$3</f>
        <v>8.2735959997220047E-3</v>
      </c>
      <c r="T48" s="252">
        <f>'Table S11a'!T48*0.7/1000000*'Table S11b'!T$3</f>
        <v>7.2017537174210805E-2</v>
      </c>
      <c r="U48" s="252">
        <f>'Table S11a'!U48*0.7/1000000*'Table S11b'!U$3</f>
        <v>4.5021010589344046E-2</v>
      </c>
      <c r="V48" s="252">
        <f>'Table S11a'!V48*0.7/1000000*'Table S11b'!V$3</f>
        <v>3.429138956163774</v>
      </c>
      <c r="W48" s="252">
        <f t="shared" si="0"/>
        <v>0.93124746807742853</v>
      </c>
      <c r="X48" s="252">
        <f t="shared" si="1"/>
        <v>1.1742865081180676</v>
      </c>
      <c r="AA48" s="271"/>
    </row>
    <row r="49" spans="1:27">
      <c r="A49" s="89">
        <v>44</v>
      </c>
      <c r="B49" s="120">
        <v>124343</v>
      </c>
      <c r="C49" s="120" t="s">
        <v>211</v>
      </c>
      <c r="D49" s="89" t="s">
        <v>218</v>
      </c>
      <c r="E49" s="120" t="s">
        <v>991</v>
      </c>
      <c r="F49" s="120" t="s">
        <v>437</v>
      </c>
      <c r="G49" s="252">
        <f>'Table S11a'!G49*0.7/1000000*'Table S11b'!G$3</f>
        <v>4.3214987978455154E-3</v>
      </c>
      <c r="H49" s="252">
        <f>'Table S11a'!H49*0.7/1000000*'Table S11b'!H$3</f>
        <v>9.6208657008483769E-3</v>
      </c>
      <c r="I49" s="252">
        <f>'Table S11a'!I49*0.7/1000000*'Table S11b'!I$3</f>
        <v>0.1154538584259597</v>
      </c>
      <c r="J49" s="252">
        <f>'Table S11a'!J49*0.7/1000000*'Table S11b'!J$3</f>
        <v>0.44726965892258957</v>
      </c>
      <c r="K49" s="252">
        <f>'Table S11a'!K49*0.7/1000000*'Table S11b'!K$3</f>
        <v>2.5388845518957716E-3</v>
      </c>
      <c r="L49" s="252">
        <f>'Table S11a'!L49*0.7/1000000*'Table S11b'!L$3</f>
        <v>8.156697898899808E-3</v>
      </c>
      <c r="M49" s="252">
        <f>'Table S11a'!M49/1000000*'Table S11b'!M$3</f>
        <v>7.5774876726715262E-2</v>
      </c>
      <c r="N49" s="252">
        <f>'Table S11a'!N49*0.7/1000000*'Table S11b'!N$3</f>
        <v>0.28112367705704022</v>
      </c>
      <c r="O49" s="252">
        <f>'Table S11a'!O49*0.7/1000000*'Table S11b'!O$3</f>
        <v>0.44820923396732831</v>
      </c>
      <c r="P49" s="252">
        <f>'Table S11a'!P49*0.7/1000000*'Table S11b'!P$3</f>
        <v>2.5908140262118989E-2</v>
      </c>
      <c r="Q49" s="252">
        <f>'Table S11a'!Q49*0.7/1000000*'Table S11b'!Q$3</f>
        <v>3.3471534447488814E-2</v>
      </c>
      <c r="R49" s="252">
        <f>'Table S11a'!R49*0.7/1000000*'Table S11b'!R$3</f>
        <v>0</v>
      </c>
      <c r="S49" s="252">
        <f>'Table S11a'!S49*0.7/1000000*'Table S11b'!S$3</f>
        <v>1.1020591758392007E-2</v>
      </c>
      <c r="T49" s="252">
        <f>'Table S11a'!T49*0.7/1000000*'Table S11b'!T$3</f>
        <v>9.5966978755898186E-2</v>
      </c>
      <c r="U49" s="252">
        <f>'Table S11a'!U49*0.7/1000000*'Table S11b'!U$3</f>
        <v>5.7736428699135589E-2</v>
      </c>
      <c r="V49" s="252">
        <f>'Table S11a'!V49*0.7/1000000*'Table S11b'!V$3</f>
        <v>4.6254040969595716</v>
      </c>
      <c r="W49" s="252">
        <f t="shared" si="0"/>
        <v>1.2920564283729179</v>
      </c>
      <c r="X49" s="252">
        <f t="shared" si="1"/>
        <v>1.6165729259721562</v>
      </c>
      <c r="AA49" s="271"/>
    </row>
    <row r="50" spans="1:27">
      <c r="A50" s="89">
        <v>45</v>
      </c>
      <c r="B50" s="120">
        <v>124344</v>
      </c>
      <c r="C50" s="120" t="s">
        <v>211</v>
      </c>
      <c r="D50" s="89" t="s">
        <v>218</v>
      </c>
      <c r="E50" s="120" t="s">
        <v>991</v>
      </c>
      <c r="F50" s="120" t="s">
        <v>437</v>
      </c>
      <c r="G50" s="252">
        <f>'Table S11a'!G50*0.7/1000000*'Table S11b'!G$3</f>
        <v>3.4202579194092782E-3</v>
      </c>
      <c r="H50" s="252">
        <f>'Table S11a'!H50*0.7/1000000*'Table S11b'!H$3</f>
        <v>7.5601348959669565E-3</v>
      </c>
      <c r="I50" s="252">
        <f>'Table S11a'!I50*0.7/1000000*'Table S11b'!I$3</f>
        <v>9.0050883531819753E-2</v>
      </c>
      <c r="J50" s="252">
        <f>'Table S11a'!J50*0.7/1000000*'Table S11b'!J$3</f>
        <v>0.34548530682680689</v>
      </c>
      <c r="K50" s="252">
        <f>'Table S11a'!K50*0.7/1000000*'Table S11b'!K$3</f>
        <v>2.0304966918799953E-3</v>
      </c>
      <c r="L50" s="252">
        <f>'Table S11a'!L50*0.7/1000000*'Table S11b'!L$3</f>
        <v>6.725614466279263E-3</v>
      </c>
      <c r="M50" s="252">
        <f>'Table S11a'!M50/1000000*'Table S11b'!M$3</f>
        <v>6.3390189894298746E-2</v>
      </c>
      <c r="N50" s="252">
        <f>'Table S11a'!N50*0.7/1000000*'Table S11b'!N$3</f>
        <v>0.24242820114576494</v>
      </c>
      <c r="O50" s="252">
        <f>'Table S11a'!O50*0.7/1000000*'Table S11b'!O$3</f>
        <v>0.39246023008351999</v>
      </c>
      <c r="P50" s="252">
        <f>'Table S11a'!P50*0.7/1000000*'Table S11b'!P$3</f>
        <v>2.3177587374389547E-2</v>
      </c>
      <c r="Q50" s="252">
        <f>'Table S11a'!Q50*0.7/1000000*'Table S11b'!Q$3</f>
        <v>3.0262396742746424E-2</v>
      </c>
      <c r="R50" s="252">
        <f>'Table S11a'!R50*0.7/1000000*'Table S11b'!R$3</f>
        <v>0</v>
      </c>
      <c r="S50" s="252">
        <f>'Table S11a'!S50*0.7/1000000*'Table S11b'!S$3</f>
        <v>9.8181496795803156E-3</v>
      </c>
      <c r="T50" s="252">
        <f>'Table S11a'!T50*0.7/1000000*'Table S11b'!T$3</f>
        <v>8.3854004992563166E-2</v>
      </c>
      <c r="U50" s="252">
        <f>'Table S11a'!U50*0.7/1000000*'Table S11b'!U$3</f>
        <v>5.2536304580376968E-2</v>
      </c>
      <c r="V50" s="252">
        <f>'Table S11a'!V50*0.7/1000000*'Table S11b'!V$3</f>
        <v>4.4783080747599948</v>
      </c>
      <c r="W50" s="252">
        <f t="shared" si="0"/>
        <v>1.0704246215879116</v>
      </c>
      <c r="X50" s="252">
        <f t="shared" si="1"/>
        <v>1.3531997588254023</v>
      </c>
      <c r="AA50" s="271"/>
    </row>
    <row r="51" spans="1:27">
      <c r="A51" s="89">
        <v>46</v>
      </c>
      <c r="B51" s="87" t="s">
        <v>335</v>
      </c>
      <c r="C51" s="120" t="s">
        <v>211</v>
      </c>
      <c r="D51" s="89" t="s">
        <v>218</v>
      </c>
      <c r="E51" s="120" t="s">
        <v>992</v>
      </c>
      <c r="F51" s="120" t="s">
        <v>437</v>
      </c>
      <c r="G51" s="252">
        <f>'Table S11a'!G51*0.7/1000000*'Table S11b'!G$3</f>
        <v>6.5910820516846243E-3</v>
      </c>
      <c r="H51" s="252">
        <f>'Table S11a'!H51*0.7/1000000*'Table S11b'!H$3</f>
        <v>1.3622547689528388E-2</v>
      </c>
      <c r="I51" s="252">
        <f>'Table S11a'!I51*0.7/1000000*'Table S11b'!I$3</f>
        <v>0.15980721574564674</v>
      </c>
      <c r="J51" s="252">
        <f>'Table S11a'!J51*0.7/1000000*'Table S11b'!J$3</f>
        <v>0.59269261812684715</v>
      </c>
      <c r="K51" s="252">
        <f>'Table S11a'!K51*0.7/1000000*'Table S11b'!K$3</f>
        <v>3.2431655927595061E-3</v>
      </c>
      <c r="L51" s="252">
        <f>'Table S11a'!L51*0.7/1000000*'Table S11b'!L$3</f>
        <v>9.3510852798595005E-3</v>
      </c>
      <c r="M51" s="252">
        <f>'Table S11a'!M51/1000000*'Table S11b'!M$3</f>
        <v>9.1050327997988401E-2</v>
      </c>
      <c r="N51" s="252">
        <f>'Table S11a'!N51*0.7/1000000*'Table S11b'!N$3</f>
        <v>0.31841220726520669</v>
      </c>
      <c r="O51" s="252">
        <f>'Table S11a'!O51*0.7/1000000*'Table S11b'!O$3</f>
        <v>0.49967648755731425</v>
      </c>
      <c r="P51" s="252">
        <f>'Table S11a'!P51*0.7/1000000*'Table S11b'!P$3</f>
        <v>2.8399831398712418E-2</v>
      </c>
      <c r="Q51" s="252">
        <f>'Table S11a'!Q51*0.7/1000000*'Table S11b'!Q$3</f>
        <v>3.7893992586351927E-2</v>
      </c>
      <c r="R51" s="252">
        <f>'Table S11a'!R51*0.7/1000000*'Table S11b'!R$3</f>
        <v>0</v>
      </c>
      <c r="S51" s="252">
        <f>'Table S11a'!S51*0.7/1000000*'Table S11b'!S$3</f>
        <v>1.1945675080869101E-2</v>
      </c>
      <c r="T51" s="252">
        <f>'Table S11a'!T51*0.7/1000000*'Table S11b'!T$3</f>
        <v>0.1071798010361158</v>
      </c>
      <c r="U51" s="252">
        <f>'Table S11a'!U51*0.7/1000000*'Table S11b'!U$3</f>
        <v>7.0516517833158876E-2</v>
      </c>
      <c r="V51" s="252">
        <f>'Table S11a'!V51*0.7/1000000*'Table S11b'!V$3</f>
        <v>5.2679652529318197</v>
      </c>
      <c r="W51" s="252">
        <f t="shared" si="0"/>
        <v>1.570588528695015</v>
      </c>
      <c r="X51" s="252">
        <f t="shared" si="1"/>
        <v>1.9503825552420435</v>
      </c>
      <c r="AA51" s="271"/>
    </row>
    <row r="52" spans="1:27">
      <c r="A52" s="89">
        <v>47</v>
      </c>
      <c r="B52" s="87" t="s">
        <v>339</v>
      </c>
      <c r="C52" s="120" t="s">
        <v>211</v>
      </c>
      <c r="D52" s="89" t="s">
        <v>218</v>
      </c>
      <c r="E52" s="120" t="s">
        <v>993</v>
      </c>
      <c r="F52" s="120" t="s">
        <v>437</v>
      </c>
      <c r="G52" s="252">
        <f>'Table S11a'!G52*0.7/1000000*'Table S11b'!G$3</f>
        <v>4.1996275019583447E-3</v>
      </c>
      <c r="H52" s="252">
        <f>'Table S11a'!H52*0.7/1000000*'Table S11b'!H$3</f>
        <v>9.1026240321733475E-3</v>
      </c>
      <c r="I52" s="252">
        <f>'Table S11a'!I52*0.7/1000000*'Table S11b'!I$3</f>
        <v>0.11506119533686568</v>
      </c>
      <c r="J52" s="252">
        <f>'Table S11a'!J52*0.7/1000000*'Table S11b'!J$3</f>
        <v>0.43973968441669298</v>
      </c>
      <c r="K52" s="252">
        <f>'Table S11a'!K52*0.7/1000000*'Table S11b'!K$3</f>
        <v>2.9017797408900847E-3</v>
      </c>
      <c r="L52" s="252">
        <f>'Table S11a'!L52*0.7/1000000*'Table S11b'!L$3</f>
        <v>1.0241664830322308E-2</v>
      </c>
      <c r="M52" s="252">
        <f>'Table S11a'!M52/1000000*'Table S11b'!M$3</f>
        <v>0.10063457305040824</v>
      </c>
      <c r="N52" s="252">
        <f>'Table S11a'!N52*0.7/1000000*'Table S11b'!N$3</f>
        <v>0.40332212920259525</v>
      </c>
      <c r="O52" s="252">
        <f>'Table S11a'!O52*0.7/1000000*'Table S11b'!O$3</f>
        <v>0.7100665875814467</v>
      </c>
      <c r="P52" s="252">
        <f>'Table S11a'!P52*0.7/1000000*'Table S11b'!P$3</f>
        <v>4.1889751313100812E-2</v>
      </c>
      <c r="Q52" s="252">
        <f>'Table S11a'!Q52*0.7/1000000*'Table S11b'!Q$3</f>
        <v>5.7772808369356221E-2</v>
      </c>
      <c r="R52" s="252">
        <f>'Table S11a'!R52*0.7/1000000*'Table S11b'!R$3</f>
        <v>0</v>
      </c>
      <c r="S52" s="252">
        <f>'Table S11a'!S52*0.7/1000000*'Table S11b'!S$3</f>
        <v>1.8352900806062524E-2</v>
      </c>
      <c r="T52" s="252">
        <f>'Table S11a'!T52*0.7/1000000*'Table S11b'!T$3</f>
        <v>0.17022674282206626</v>
      </c>
      <c r="U52" s="252">
        <f>'Table S11a'!U52*0.7/1000000*'Table S11b'!U$3</f>
        <v>0.1139112980381797</v>
      </c>
      <c r="V52" s="252">
        <f>'Table S11a'!V52*0.7/1000000*'Table S11b'!V$3</f>
        <v>10.440149319446698</v>
      </c>
      <c r="W52" s="252">
        <f t="shared" si="0"/>
        <v>1.6681895965376006</v>
      </c>
      <c r="X52" s="252">
        <f t="shared" si="1"/>
        <v>2.1974233670421186</v>
      </c>
      <c r="AA52" s="271"/>
    </row>
    <row r="53" spans="1:27">
      <c r="A53" s="89">
        <v>48</v>
      </c>
      <c r="B53" s="87" t="s">
        <v>340</v>
      </c>
      <c r="C53" s="120" t="s">
        <v>211</v>
      </c>
      <c r="D53" s="89" t="s">
        <v>218</v>
      </c>
      <c r="E53" s="120" t="s">
        <v>993</v>
      </c>
      <c r="F53" s="120" t="s">
        <v>437</v>
      </c>
      <c r="G53" s="252">
        <f>'Table S11a'!G53*0.7/1000000*'Table S11b'!G$3</f>
        <v>3.3247051057170227E-3</v>
      </c>
      <c r="H53" s="252">
        <f>'Table S11a'!H53*0.7/1000000*'Table S11b'!H$3</f>
        <v>7.0937690733488849E-3</v>
      </c>
      <c r="I53" s="252">
        <f>'Table S11a'!I53*0.7/1000000*'Table S11b'!I$3</f>
        <v>8.9492040817562193E-2</v>
      </c>
      <c r="J53" s="252">
        <f>'Table S11a'!J53*0.7/1000000*'Table S11b'!J$3</f>
        <v>0.33777106194325696</v>
      </c>
      <c r="K53" s="252">
        <f>'Table S11a'!K53*0.7/1000000*'Table S11b'!K$3</f>
        <v>1.8776221852818194E-3</v>
      </c>
      <c r="L53" s="252">
        <f>'Table S11a'!L53*0.7/1000000*'Table S11b'!L$3</f>
        <v>6.6793466284710695E-3</v>
      </c>
      <c r="M53" s="252">
        <f>'Table S11a'!M53/1000000*'Table S11b'!M$3</f>
        <v>6.2297592840728909E-2</v>
      </c>
      <c r="N53" s="252">
        <f>'Table S11a'!N53*0.7/1000000*'Table S11b'!N$3</f>
        <v>0.23350228532781828</v>
      </c>
      <c r="O53" s="252">
        <f>'Table S11a'!O53*0.7/1000000*'Table S11b'!O$3</f>
        <v>0.39448143754524817</v>
      </c>
      <c r="P53" s="252">
        <f>'Table S11a'!P53*0.7/1000000*'Table S11b'!P$3</f>
        <v>2.2719865118969937E-2</v>
      </c>
      <c r="Q53" s="252">
        <f>'Table S11a'!Q53*0.7/1000000*'Table S11b'!Q$3</f>
        <v>3.1371256157553644E-2</v>
      </c>
      <c r="R53" s="252">
        <f>'Table S11a'!R53*0.7/1000000*'Table S11b'!R$3</f>
        <v>0</v>
      </c>
      <c r="S53" s="252">
        <f>'Table S11a'!S53*0.7/1000000*'Table S11b'!S$3</f>
        <v>9.8823312032644377E-3</v>
      </c>
      <c r="T53" s="252">
        <f>'Table S11a'!T53*0.7/1000000*'Table S11b'!T$3</f>
        <v>8.8265718500330631E-2</v>
      </c>
      <c r="U53" s="252">
        <f>'Table S11a'!U53*0.7/1000000*'Table S11b'!U$3</f>
        <v>6.26813491850301E-2</v>
      </c>
      <c r="V53" s="252">
        <f>'Table S11a'!V53*0.7/1000000*'Table S11b'!V$3</f>
        <v>4.6932781344301668</v>
      </c>
      <c r="W53" s="252">
        <f t="shared" si="0"/>
        <v>1.0552468256338856</v>
      </c>
      <c r="X53" s="252">
        <f t="shared" si="1"/>
        <v>1.3514403816325822</v>
      </c>
      <c r="AA53" s="271"/>
    </row>
    <row r="54" spans="1:27">
      <c r="A54" s="89">
        <v>49</v>
      </c>
      <c r="B54" s="87" t="s">
        <v>341</v>
      </c>
      <c r="C54" s="120" t="s">
        <v>211</v>
      </c>
      <c r="D54" s="89" t="s">
        <v>218</v>
      </c>
      <c r="E54" s="120" t="s">
        <v>993</v>
      </c>
      <c r="F54" s="120" t="s">
        <v>437</v>
      </c>
      <c r="G54" s="252">
        <f>'Table S11a'!G54*0.7/1000000*'Table S11b'!G$3</f>
        <v>7.1743636491788387E-3</v>
      </c>
      <c r="H54" s="252">
        <f>'Table S11a'!H54*0.7/1000000*'Table S11b'!H$3</f>
        <v>1.3496994254601859E-2</v>
      </c>
      <c r="I54" s="252">
        <f>'Table S11a'!I54*0.7/1000000*'Table S11b'!I$3</f>
        <v>0.15341492711582089</v>
      </c>
      <c r="J54" s="252">
        <f>'Table S11a'!J54*0.7/1000000*'Table S11b'!J$3</f>
        <v>0.52896222908094959</v>
      </c>
      <c r="K54" s="252">
        <f>'Table S11a'!K54*0.7/1000000*'Table S11b'!K$3</f>
        <v>2.5603938890206629E-3</v>
      </c>
      <c r="L54" s="252">
        <f>'Table S11a'!L54*0.7/1000000*'Table S11b'!L$3</f>
        <v>7.1246364037024761E-3</v>
      </c>
      <c r="M54" s="252">
        <f>'Table S11a'!M54/1000000*'Table S11b'!M$3</f>
        <v>6.7089715366938821E-2</v>
      </c>
      <c r="N54" s="252">
        <f>'Table S11a'!N54*0.7/1000000*'Table S11b'!N$3</f>
        <v>0.22288854508564473</v>
      </c>
      <c r="O54" s="252">
        <f>'Table S11a'!O54*0.7/1000000*'Table S11b'!O$3</f>
        <v>0.34188391253921513</v>
      </c>
      <c r="P54" s="252">
        <f>'Table S11a'!P54*0.7/1000000*'Table S11b'!P$3</f>
        <v>1.7749894624195264E-2</v>
      </c>
      <c r="Q54" s="252">
        <f>'Table S11a'!Q54*0.7/1000000*'Table S11b'!Q$3</f>
        <v>2.4227306735536483E-2</v>
      </c>
      <c r="R54" s="252">
        <f>'Table S11a'!R54*0.7/1000000*'Table S11b'!R$3</f>
        <v>0</v>
      </c>
      <c r="S54" s="252">
        <f>'Table S11a'!S54*0.7/1000000*'Table S11b'!S$3</f>
        <v>8.2533755104186503E-3</v>
      </c>
      <c r="T54" s="252">
        <f>'Table S11a'!T54*0.7/1000000*'Table S11b'!T$3</f>
        <v>7.5656330143140549E-2</v>
      </c>
      <c r="U54" s="252">
        <f>'Table S11a'!U54*0.7/1000000*'Table S11b'!U$3</f>
        <v>4.0983959082519686E-2</v>
      </c>
      <c r="V54" s="252">
        <f>'Table S11a'!V54*0.7/1000000*'Table S11b'!V$3</f>
        <v>5.5553088121826457</v>
      </c>
      <c r="W54" s="252">
        <f t="shared" si="0"/>
        <v>1.2471496138216303</v>
      </c>
      <c r="X54" s="252">
        <f t="shared" si="1"/>
        <v>1.5114665834808836</v>
      </c>
      <c r="AA54" s="271"/>
    </row>
    <row r="55" spans="1:27">
      <c r="A55" s="89">
        <v>50</v>
      </c>
      <c r="B55" s="87" t="s">
        <v>97</v>
      </c>
      <c r="C55" s="120" t="s">
        <v>211</v>
      </c>
      <c r="D55" s="89" t="s">
        <v>218</v>
      </c>
      <c r="E55" s="120" t="s">
        <v>994</v>
      </c>
      <c r="F55" s="120" t="s">
        <v>437</v>
      </c>
      <c r="G55" s="252">
        <f>'Table S11a'!G55*0.7/1000000*'Table S11b'!G$3</f>
        <v>8.749223962413219E-3</v>
      </c>
      <c r="H55" s="252">
        <f>'Table S11a'!H55*0.7/1000000*'Table S11b'!H$3</f>
        <v>1.9335228978685452E-2</v>
      </c>
      <c r="I55" s="252">
        <f>'Table S11a'!I55*0.7/1000000*'Table S11b'!I$3</f>
        <v>0.21733781341407959</v>
      </c>
      <c r="J55" s="252">
        <f>'Table S11a'!J55*0.7/1000000*'Table S11b'!J$3</f>
        <v>0.82849505759666797</v>
      </c>
      <c r="K55" s="252">
        <f>'Table S11a'!K55*0.7/1000000*'Table S11b'!K$3</f>
        <v>4.267323148367772E-3</v>
      </c>
      <c r="L55" s="252">
        <f>'Table S11a'!L55*0.7/1000000*'Table S11b'!L$3</f>
        <v>1.224546881886363E-2</v>
      </c>
      <c r="M55" s="252">
        <f>'Table S11a'!M55/1000000*'Table S11b'!M$3</f>
        <v>0.11021881810282808</v>
      </c>
      <c r="N55" s="252">
        <f>'Table S11a'!N55*0.7/1000000*'Table S11b'!N$3</f>
        <v>0.39270838896042165</v>
      </c>
      <c r="O55" s="252">
        <f>'Table S11a'!O55*0.7/1000000*'Table S11b'!O$3</f>
        <v>0.57857277506636384</v>
      </c>
      <c r="P55" s="252">
        <f>'Table S11a'!P55*0.7/1000000*'Table S11b'!P$3</f>
        <v>3.3369801893487087E-2</v>
      </c>
      <c r="Q55" s="252">
        <f>'Table S11a'!Q55*0.7/1000000*'Table S11b'!Q$3</f>
        <v>4.5969761498197426E-2</v>
      </c>
      <c r="R55" s="252">
        <f>'Table S11a'!R55*0.7/1000000*'Table S11b'!R$3</f>
        <v>0</v>
      </c>
      <c r="S55" s="252">
        <f>'Table S11a'!S55*0.7/1000000*'Table S11b'!S$3</f>
        <v>1.5637974651319546E-2</v>
      </c>
      <c r="T55" s="252">
        <f>'Table S11a'!T55*0.7/1000000*'Table S11b'!T$3</f>
        <v>0.14500796610768604</v>
      </c>
      <c r="U55" s="252">
        <f>'Table S11a'!U55*0.7/1000000*'Table S11b'!U$3</f>
        <v>8.2570623445664668E-2</v>
      </c>
      <c r="V55" s="252">
        <f>'Table S11a'!V55*0.7/1000000*'Table S11b'!V$3</f>
        <v>5.9384335578504146</v>
      </c>
      <c r="W55" s="252">
        <f t="shared" si="0"/>
        <v>2.0171140350375332</v>
      </c>
      <c r="X55" s="252">
        <f t="shared" si="1"/>
        <v>2.494486225645046</v>
      </c>
      <c r="AA55" s="271"/>
    </row>
    <row r="56" spans="1:27">
      <c r="A56" s="89">
        <v>51</v>
      </c>
      <c r="B56" s="87" t="s">
        <v>99</v>
      </c>
      <c r="C56" s="120" t="s">
        <v>211</v>
      </c>
      <c r="D56" s="89" t="s">
        <v>218</v>
      </c>
      <c r="E56" s="120" t="s">
        <v>994</v>
      </c>
      <c r="F56" s="120" t="s">
        <v>437</v>
      </c>
      <c r="G56" s="252">
        <f>'Table S11a'!G56*0.7/1000000*'Table S11b'!G$3</f>
        <v>3.9079867032112371E-3</v>
      </c>
      <c r="H56" s="252">
        <f>'Table S11a'!H56*0.7/1000000*'Table S11b'!H$3</f>
        <v>7.7843129654447934E-3</v>
      </c>
      <c r="I56" s="252">
        <f>'Table S11a'!I56*0.7/1000000*'Table S11b'!I$3</f>
        <v>9.5884329447388075E-2</v>
      </c>
      <c r="J56" s="252">
        <f>'Table S11a'!J56*0.7/1000000*'Table S11b'!J$3</f>
        <v>0.37600929537079547</v>
      </c>
      <c r="K56" s="252">
        <f>'Table S11a'!K56*0.7/1000000*'Table S11b'!K$3</f>
        <v>2.0483151112165301E-3</v>
      </c>
      <c r="L56" s="252">
        <f>'Table S11a'!L56*0.7/1000000*'Table S11b'!L$3</f>
        <v>6.011411965623964E-3</v>
      </c>
      <c r="M56" s="252">
        <f>'Table S11a'!M56/1000000*'Table S11b'!M$3</f>
        <v>5.7505470314518997E-2</v>
      </c>
      <c r="N56" s="252">
        <f>'Table S11a'!N56*0.7/1000000*'Table S11b'!N$3</f>
        <v>0.19104732435912405</v>
      </c>
      <c r="O56" s="252">
        <f>'Table S11a'!O56*0.7/1000000*'Table S11b'!O$3</f>
        <v>0.26298762503016543</v>
      </c>
      <c r="P56" s="252">
        <f>'Table S11a'!P56*0.7/1000000*'Table S11b'!P$3</f>
        <v>1.4199915699356209E-2</v>
      </c>
      <c r="Q56" s="252">
        <f>'Table S11a'!Q56*0.7/1000000*'Table S11b'!Q$3</f>
        <v>1.7393963810128754E-2</v>
      </c>
      <c r="R56" s="252">
        <f>'Table S11a'!R56*0.7/1000000*'Table S11b'!R$3</f>
        <v>0</v>
      </c>
      <c r="S56" s="252">
        <f>'Table S11a'!S56*0.7/1000000*'Table S11b'!S$3</f>
        <v>5.1040611709167964E-3</v>
      </c>
      <c r="T56" s="252">
        <f>'Table S11a'!T56*0.7/1000000*'Table S11b'!T$3</f>
        <v>4.4132859250165316E-2</v>
      </c>
      <c r="U56" s="252">
        <f>'Table S11a'!U56*0.7/1000000*'Table S11b'!U$3</f>
        <v>3.3751495715016212E-2</v>
      </c>
      <c r="V56" s="252">
        <f>'Table S11a'!V56*0.7/1000000*'Table S11b'!V$3</f>
        <v>2.5860920332574389</v>
      </c>
      <c r="W56" s="252">
        <f t="shared" si="0"/>
        <v>0.92592857420747299</v>
      </c>
      <c r="X56" s="252">
        <f t="shared" si="1"/>
        <v>1.1177683669130718</v>
      </c>
      <c r="AA56" s="271"/>
    </row>
    <row r="57" spans="1:27">
      <c r="A57" s="89">
        <v>52</v>
      </c>
      <c r="B57" s="87" t="s">
        <v>101</v>
      </c>
      <c r="C57" s="120" t="s">
        <v>211</v>
      </c>
      <c r="D57" s="89" t="s">
        <v>218</v>
      </c>
      <c r="E57" s="120" t="s">
        <v>994</v>
      </c>
      <c r="F57" s="120" t="s">
        <v>437</v>
      </c>
      <c r="G57" s="252">
        <f>'Table S11a'!G57*0.7/1000000*'Table S11b'!G$3</f>
        <v>6.2994412529375175E-3</v>
      </c>
      <c r="H57" s="252">
        <f>'Table S11a'!H57*0.7/1000000*'Table S11b'!H$3</f>
        <v>1.5129188908646736E-2</v>
      </c>
      <c r="I57" s="252">
        <f>'Table S11a'!I57*0.7/1000000*'Table S11b'!I$3</f>
        <v>0.19176865889477615</v>
      </c>
      <c r="J57" s="252">
        <f>'Table S11a'!J57*0.7/1000000*'Table S11b'!J$3</f>
        <v>0.78388378526453972</v>
      </c>
      <c r="K57" s="252">
        <f>'Table S11a'!K57*0.7/1000000*'Table S11b'!K$3</f>
        <v>4.6087090002371938E-3</v>
      </c>
      <c r="L57" s="252">
        <f>'Table S11a'!L57*0.7/1000000*'Table S11b'!L$3</f>
        <v>1.3358693256942139E-2</v>
      </c>
      <c r="M57" s="252">
        <f>'Table S11a'!M57/1000000*'Table S11b'!M$3</f>
        <v>0.12459518568145782</v>
      </c>
      <c r="N57" s="252">
        <f>'Table S11a'!N57*0.7/1000000*'Table S11b'!N$3</f>
        <v>0.43516334992911593</v>
      </c>
      <c r="O57" s="252">
        <f>'Table S11a'!O57*0.7/1000000*'Table S11b'!O$3</f>
        <v>0.63117030007239694</v>
      </c>
      <c r="P57" s="252">
        <f>'Table S11a'!P57*0.7/1000000*'Table S11b'!P$3</f>
        <v>3.3369801893487087E-2</v>
      </c>
      <c r="Q57" s="252">
        <f>'Table S11a'!Q57*0.7/1000000*'Table S11b'!Q$3</f>
        <v>4.1310664049055791E-2</v>
      </c>
      <c r="R57" s="252">
        <f>'Table S11a'!R57*0.7/1000000*'Table S11b'!R$3</f>
        <v>0</v>
      </c>
      <c r="S57" s="252">
        <f>'Table S11a'!S57*0.7/1000000*'Table S11b'!S$3</f>
        <v>1.1837078034679382E-2</v>
      </c>
      <c r="T57" s="252">
        <f>'Table S11a'!T57*0.7/1000000*'Table S11b'!T$3</f>
        <v>0.10087510685752074</v>
      </c>
      <c r="U57" s="252">
        <f>'Table S11a'!U57*0.7/1000000*'Table S11b'!U$3</f>
        <v>8.6789560410041697E-2</v>
      </c>
      <c r="V57" s="252">
        <f>'Table S11a'!V57*0.7/1000000*'Table S11b'!V$3</f>
        <v>4.501715761596282</v>
      </c>
      <c r="W57" s="252">
        <f t="shared" si="0"/>
        <v>2.041986094160829</v>
      </c>
      <c r="X57" s="252">
        <f t="shared" si="1"/>
        <v>2.4801595235058347</v>
      </c>
      <c r="AA57" s="271"/>
    </row>
    <row r="58" spans="1:27">
      <c r="A58" s="89">
        <v>53</v>
      </c>
      <c r="B58" s="87" t="s">
        <v>103</v>
      </c>
      <c r="C58" s="120" t="s">
        <v>211</v>
      </c>
      <c r="D58" s="89" t="s">
        <v>218</v>
      </c>
      <c r="E58" s="120" t="s">
        <v>994</v>
      </c>
      <c r="F58" s="120" t="s">
        <v>437</v>
      </c>
      <c r="G58" s="252">
        <f>'Table S11a'!G58*0.7/1000000*'Table S11b'!G$3</f>
        <v>1.2773866985123297E-2</v>
      </c>
      <c r="H58" s="252">
        <f>'Table S11a'!H58*0.7/1000000*'Table S11b'!H$3</f>
        <v>3.000727094744041E-2</v>
      </c>
      <c r="I58" s="252">
        <f>'Table S11a'!I58*0.7/1000000*'Table S11b'!I$3</f>
        <v>0.34518358601059701</v>
      </c>
      <c r="J58" s="252">
        <f>'Table S11a'!J58*0.7/1000000*'Table S11b'!J$3</f>
        <v>1.3447112088684379</v>
      </c>
      <c r="K58" s="252">
        <f>'Table S11a'!K58*0.7/1000000*'Table S11b'!K$3</f>
        <v>7.3397958151925667E-3</v>
      </c>
      <c r="L58" s="252">
        <f>'Table S11a'!L58*0.7/1000000*'Table S11b'!L$3</f>
        <v>2.1373909211107427E-2</v>
      </c>
      <c r="M58" s="252">
        <f>'Table S11a'!M58/1000000*'Table S11b'!M$3</f>
        <v>0.20606126862702637</v>
      </c>
      <c r="N58" s="252">
        <f>'Table S11a'!N58*0.7/1000000*'Table S11b'!N$3</f>
        <v>0.73234807670997548</v>
      </c>
      <c r="O58" s="252">
        <f>'Table S11a'!O58*0.7/1000000*'Table S11b'!O$3</f>
        <v>1.1308467876297112</v>
      </c>
      <c r="P58" s="252">
        <f>'Table S11a'!P58*0.7/1000000*'Table S11b'!P$3</f>
        <v>6.5319612217038567E-2</v>
      </c>
      <c r="Q58" s="252">
        <f>'Table S11a'!Q58*0.7/1000000*'Table S11b'!Q$3</f>
        <v>8.6348606057424879E-2</v>
      </c>
      <c r="R58" s="252">
        <f>'Table S11a'!R58*0.7/1000000*'Table S11b'!R$3</f>
        <v>0</v>
      </c>
      <c r="S58" s="252">
        <f>'Table S11a'!S58*0.7/1000000*'Table S11b'!S$3</f>
        <v>2.6823470408860618E-2</v>
      </c>
      <c r="T58" s="252">
        <f>'Table S11a'!T58*0.7/1000000*'Table S11b'!T$3</f>
        <v>0.23957837878661176</v>
      </c>
      <c r="U58" s="252">
        <f>'Table S11a'!U58*0.7/1000000*'Table S11b'!U$3</f>
        <v>0.16875747857508105</v>
      </c>
      <c r="V58" s="252">
        <f>'Table S11a'!V58*0.7/1000000*'Table S11b'!V$3</f>
        <v>8.524525591107853</v>
      </c>
      <c r="W58" s="252">
        <f t="shared" si="0"/>
        <v>3.5530896592187218</v>
      </c>
      <c r="X58" s="252">
        <f t="shared" si="1"/>
        <v>4.4174733168496285</v>
      </c>
      <c r="AA58" s="271"/>
    </row>
    <row r="59" spans="1:27">
      <c r="A59" s="89">
        <v>54</v>
      </c>
      <c r="B59" s="87" t="s">
        <v>260</v>
      </c>
      <c r="C59" s="120" t="s">
        <v>211</v>
      </c>
      <c r="D59" s="89" t="s">
        <v>218</v>
      </c>
      <c r="E59" s="120" t="s">
        <v>995</v>
      </c>
      <c r="F59" s="120" t="s">
        <v>237</v>
      </c>
      <c r="G59" s="252">
        <f>'Table S11a'!G59*0.7/1000000*'Table S11b'!G$3</f>
        <v>3.7913303837123946E-3</v>
      </c>
      <c r="H59" s="252">
        <f>'Table S11a'!H59*0.7/1000000*'Table S11b'!H$3</f>
        <v>7.5332060955917348E-3</v>
      </c>
      <c r="I59" s="252">
        <f>'Table S11a'!I59*0.7/1000000*'Table S11b'!I$3</f>
        <v>8.9492040817562193E-2</v>
      </c>
      <c r="J59" s="252">
        <f>'Table S11a'!J59*0.7/1000000*'Table S11b'!J$3</f>
        <v>0.33777106194325696</v>
      </c>
      <c r="K59" s="252">
        <f>'Table S11a'!K59*0.7/1000000*'Table S11b'!K$3</f>
        <v>1.8776221852818194E-3</v>
      </c>
      <c r="L59" s="252">
        <f>'Table S11a'!L59*0.7/1000000*'Table S11b'!L$3</f>
        <v>4.2302528646983454E-3</v>
      </c>
      <c r="M59" s="252">
        <f>'Table S11a'!M59/1000000*'Table S11b'!M$3</f>
        <v>6.2297592840728909E-2</v>
      </c>
      <c r="N59" s="252">
        <f>'Table S11a'!N59*0.7/1000000*'Table S11b'!N$3</f>
        <v>0.23350228532781828</v>
      </c>
      <c r="O59" s="252">
        <f>'Table S11a'!O59*0.7/1000000*'Table S11b'!O$3</f>
        <v>0.39448143754524817</v>
      </c>
      <c r="P59" s="252">
        <f>'Table S11a'!P59*0.7/1000000*'Table S11b'!P$3</f>
        <v>2.5559848258841181E-2</v>
      </c>
      <c r="Q59" s="252">
        <f>'Table S11a'!Q59*0.7/1000000*'Table S11b'!Q$3</f>
        <v>3.6962173096523603E-2</v>
      </c>
      <c r="R59" s="252">
        <f>'Table S11a'!R59*0.7/1000000*'Table S11b'!R$3</f>
        <v>0</v>
      </c>
      <c r="S59" s="252">
        <f>'Table S11a'!S59*0.7/1000000*'Table S11b'!S$3</f>
        <v>1.2597257358007413E-2</v>
      </c>
      <c r="T59" s="252">
        <f>'Table S11a'!T59*0.7/1000000*'Table S11b'!T$3</f>
        <v>0.11978918939330588</v>
      </c>
      <c r="U59" s="252">
        <f>'Table S11a'!U59*0.7/1000000*'Table S11b'!U$3</f>
        <v>8.5584149848791105E-2</v>
      </c>
      <c r="V59" s="252">
        <f>'Table S11a'!V59*0.7/1000000*'Table S11b'!V$3</f>
        <v>2.8734355925082653</v>
      </c>
      <c r="W59" s="252">
        <f t="shared" si="0"/>
        <v>1.0552468256338856</v>
      </c>
      <c r="X59" s="252">
        <f t="shared" si="1"/>
        <v>1.4154694479593677</v>
      </c>
      <c r="AA59" s="271"/>
    </row>
    <row r="60" spans="1:27">
      <c r="A60" s="89">
        <v>55</v>
      </c>
      <c r="B60" s="87" t="s">
        <v>262</v>
      </c>
      <c r="C60" s="120" t="s">
        <v>211</v>
      </c>
      <c r="D60" s="89" t="s">
        <v>218</v>
      </c>
      <c r="E60" s="120" t="s">
        <v>995</v>
      </c>
      <c r="F60" s="120" t="s">
        <v>237</v>
      </c>
      <c r="G60" s="252">
        <f>'Table S11a'!G60*0.7/1000000*'Table S11b'!G$3</f>
        <v>5.4828470164456165E-3</v>
      </c>
      <c r="H60" s="252">
        <f>'Table S11a'!H60*0.7/1000000*'Table S11b'!H$3</f>
        <v>9.855944641732518E-3</v>
      </c>
      <c r="I60" s="252">
        <f>'Table S11a'!I60*0.7/1000000*'Table S11b'!I$3</f>
        <v>0.1086689067070398</v>
      </c>
      <c r="J60" s="252">
        <f>'Table S11a'!J60*0.7/1000000*'Table S11b'!J$3</f>
        <v>0.40787448989374431</v>
      </c>
      <c r="K60" s="252">
        <f>'Table S11a'!K60*0.7/1000000*'Table S11b'!K$3</f>
        <v>2.219008037151241E-3</v>
      </c>
      <c r="L60" s="252">
        <f>'Table S11a'!L60*0.7/1000000*'Table S11b'!L$3</f>
        <v>5.3434773027768567E-3</v>
      </c>
      <c r="M60" s="252">
        <f>'Table S11a'!M60/1000000*'Table S11b'!M$3</f>
        <v>7.188183789314874E-2</v>
      </c>
      <c r="N60" s="252">
        <f>'Table S11a'!N60*0.7/1000000*'Table S11b'!N$3</f>
        <v>0.26534350605433893</v>
      </c>
      <c r="O60" s="252">
        <f>'Table S11a'!O60*0.7/1000000*'Table S11b'!O$3</f>
        <v>0.44707896255128116</v>
      </c>
      <c r="P60" s="252">
        <f>'Table S11a'!P60*0.7/1000000*'Table S11b'!P$3</f>
        <v>2.6979839828776799E-2</v>
      </c>
      <c r="Q60" s="252">
        <f>'Table S11a'!Q60*0.7/1000000*'Table S11b'!Q$3</f>
        <v>3.6962173096523603E-2</v>
      </c>
      <c r="R60" s="252">
        <f>'Table S11a'!R60*0.7/1000000*'Table S11b'!R$3</f>
        <v>0</v>
      </c>
      <c r="S60" s="252">
        <f>'Table S11a'!S60*0.7/1000000*'Table S11b'!S$3</f>
        <v>1.2271466219438254E-2</v>
      </c>
      <c r="T60" s="252">
        <f>'Table S11a'!T60*0.7/1000000*'Table S11b'!T$3</f>
        <v>0.1071798010361158</v>
      </c>
      <c r="U60" s="252">
        <f>'Table S11a'!U60*0.7/1000000*'Table S11b'!U$3</f>
        <v>8.317332872628995E-2</v>
      </c>
      <c r="V60" s="252">
        <f>'Table S11a'!V60*0.7/1000000*'Table S11b'!V$3</f>
        <v>3.6396850838438026</v>
      </c>
      <c r="W60" s="252">
        <f t="shared" si="0"/>
        <v>1.2289658652064042</v>
      </c>
      <c r="X60" s="252">
        <f t="shared" si="1"/>
        <v>1.5903155890048035</v>
      </c>
      <c r="AA60" s="271"/>
    </row>
    <row r="61" spans="1:27">
      <c r="A61" s="89">
        <v>56</v>
      </c>
      <c r="B61" s="87" t="s">
        <v>264</v>
      </c>
      <c r="C61" s="120" t="s">
        <v>211</v>
      </c>
      <c r="D61" s="89" t="s">
        <v>218</v>
      </c>
      <c r="E61" s="120" t="s">
        <v>995</v>
      </c>
      <c r="F61" s="120" t="s">
        <v>237</v>
      </c>
      <c r="G61" s="252">
        <f>'Table S11a'!G61*0.7/1000000*'Table S11b'!G$3</f>
        <v>2.5956031088492551E-2</v>
      </c>
      <c r="H61" s="252">
        <f>'Table S11a'!H61*0.7/1000000*'Table S11b'!H$3</f>
        <v>6.0140095329807353E-2</v>
      </c>
      <c r="I61" s="252">
        <f>'Table S11a'!I61*0.7/1000000*'Table S11b'!I$3</f>
        <v>0.67119030613171649</v>
      </c>
      <c r="J61" s="252">
        <f>'Table S11a'!J61*0.7/1000000*'Table S11b'!J$3</f>
        <v>2.4854851727900038</v>
      </c>
      <c r="K61" s="252">
        <f>'Table S11a'!K61*0.7/1000000*'Table S11b'!K$3</f>
        <v>1.2801969445103315E-2</v>
      </c>
      <c r="L61" s="252">
        <f>'Table S11a'!L61*0.7/1000000*'Table S11b'!L$3</f>
        <v>2.8498545614809905E-2</v>
      </c>
      <c r="M61" s="252">
        <f>'Table S11a'!M61/1000000*'Table S11b'!M$3</f>
        <v>0.33065645430848423</v>
      </c>
      <c r="N61" s="252">
        <f>'Table S11a'!N61*0.7/1000000*'Table S11b'!N$3</f>
        <v>1.1250564656703972</v>
      </c>
      <c r="O61" s="252">
        <f>'Table S11a'!O61*0.7/1000000*'Table S11b'!O$3</f>
        <v>1.5779257501809927</v>
      </c>
      <c r="P61" s="252">
        <f>'Table S11a'!P61*0.7/1000000*'Table S11b'!P$3</f>
        <v>8.0939519486330394E-2</v>
      </c>
      <c r="Q61" s="252">
        <f>'Table S11a'!Q61*0.7/1000000*'Table S11b'!Q$3</f>
        <v>0.10343196337094419</v>
      </c>
      <c r="R61" s="252">
        <f>'Table S11a'!R61*0.7/1000000*'Table S11b'!R$3</f>
        <v>0</v>
      </c>
      <c r="S61" s="252">
        <f>'Table S11a'!S61*0.7/1000000*'Table S11b'!S$3</f>
        <v>3.3665084318812911E-2</v>
      </c>
      <c r="T61" s="252">
        <f>'Table S11a'!T61*0.7/1000000*'Table S11b'!T$3</f>
        <v>0.28371123803677706</v>
      </c>
      <c r="U61" s="252">
        <f>'Table S11a'!U61*0.7/1000000*'Table S11b'!U$3</f>
        <v>0.18864675283571561</v>
      </c>
      <c r="V61" s="252">
        <f>'Table S11a'!V61*0.7/1000000*'Table S11b'!V$3</f>
        <v>7.3751513541045481</v>
      </c>
      <c r="W61" s="252">
        <f t="shared" si="0"/>
        <v>5.8596576947731096</v>
      </c>
      <c r="X61" s="252">
        <f t="shared" si="1"/>
        <v>7.008105348608388</v>
      </c>
      <c r="AA61" s="271"/>
    </row>
    <row r="62" spans="1:27">
      <c r="A62" s="89">
        <v>57</v>
      </c>
      <c r="B62" s="87" t="s">
        <v>266</v>
      </c>
      <c r="C62" s="120" t="s">
        <v>211</v>
      </c>
      <c r="D62" s="89" t="s">
        <v>218</v>
      </c>
      <c r="E62" s="120" t="s">
        <v>995</v>
      </c>
      <c r="F62" s="120" t="s">
        <v>237</v>
      </c>
      <c r="G62" s="252">
        <f>'Table S11a'!G62*0.7/1000000*'Table S11b'!G$3</f>
        <v>3.2780425779174859E-2</v>
      </c>
      <c r="H62" s="252">
        <f>'Table S11a'!H62*0.7/1000000*'Table S11b'!H$3</f>
        <v>6.8426622034958265E-2</v>
      </c>
      <c r="I62" s="252">
        <f>'Table S11a'!I62*0.7/1000000*'Table S11b'!I$3</f>
        <v>0.69675946065101979</v>
      </c>
      <c r="J62" s="252">
        <f>'Table S11a'!J62*0.7/1000000*'Table S11b'!J$3</f>
        <v>2.4918582116945935</v>
      </c>
      <c r="K62" s="252">
        <f>'Table S11a'!K62*0.7/1000000*'Table S11b'!K$3</f>
        <v>1.1436426037625628E-2</v>
      </c>
      <c r="L62" s="252">
        <f>'Table S11a'!L62*0.7/1000000*'Table S11b'!L$3</f>
        <v>2.9166480277657007E-2</v>
      </c>
      <c r="M62" s="252">
        <f>'Table S11a'!M62/1000000*'Table S11b'!M$3</f>
        <v>0.34503282188711398</v>
      </c>
      <c r="N62" s="252">
        <f>'Table S11a'!N62*0.7/1000000*'Table S11b'!N$3</f>
        <v>1.1250564656703972</v>
      </c>
      <c r="O62" s="252">
        <f>'Table S11a'!O62*0.7/1000000*'Table S11b'!O$3</f>
        <v>1.6042245126840089</v>
      </c>
      <c r="P62" s="252">
        <f>'Table S11a'!P62*0.7/1000000*'Table S11b'!P$3</f>
        <v>9.0169464690911943E-2</v>
      </c>
      <c r="Q62" s="252">
        <f>'Table S11a'!Q62*0.7/1000000*'Table S11b'!Q$3</f>
        <v>0.11554561673871244</v>
      </c>
      <c r="R62" s="252">
        <f>'Table S11a'!R62*0.7/1000000*'Table S11b'!R$3</f>
        <v>0</v>
      </c>
      <c r="S62" s="252">
        <f>'Table S11a'!S62*0.7/1000000*'Table S11b'!S$3</f>
        <v>3.453386068833067E-2</v>
      </c>
      <c r="T62" s="252">
        <f>'Table S11a'!T62*0.7/1000000*'Table S11b'!T$3</f>
        <v>0.3026253205725622</v>
      </c>
      <c r="U62" s="252">
        <f>'Table S11a'!U62*0.7/1000000*'Table S11b'!U$3</f>
        <v>0.27423090268450673</v>
      </c>
      <c r="V62" s="252">
        <f>'Table S11a'!V62*0.7/1000000*'Table S11b'!V$3</f>
        <v>4.6932781344301668</v>
      </c>
      <c r="W62" s="252">
        <f t="shared" si="0"/>
        <v>5.9178986507000193</v>
      </c>
      <c r="X62" s="252">
        <f t="shared" si="1"/>
        <v>7.2218465920915742</v>
      </c>
      <c r="AA62" s="271"/>
    </row>
    <row r="63" spans="1:27">
      <c r="A63" s="89">
        <v>58</v>
      </c>
      <c r="B63" s="87" t="s">
        <v>240</v>
      </c>
      <c r="C63" s="120" t="s">
        <v>553</v>
      </c>
      <c r="D63" s="89" t="s">
        <v>218</v>
      </c>
      <c r="E63" s="120" t="s">
        <v>995</v>
      </c>
      <c r="F63" s="120" t="s">
        <v>237</v>
      </c>
      <c r="G63" s="252">
        <f>'Table S11a'!G63*0.7/1000000*'Table S11b'!G$3</f>
        <v>1.2073929068130242E-2</v>
      </c>
      <c r="H63" s="252">
        <f>'Table S11a'!H63*0.7/1000000*'Table S11b'!H$3</f>
        <v>2.7119541944130243E-2</v>
      </c>
      <c r="I63" s="252">
        <f>'Table S11a'!I63*0.7/1000000*'Table S11b'!I$3</f>
        <v>0.31961443149129348</v>
      </c>
      <c r="J63" s="252">
        <f>'Table S11a'!J63*0.7/1000000*'Table S11b'!J$3</f>
        <v>1.191758275158284</v>
      </c>
      <c r="K63" s="252">
        <f>'Table S11a'!K63*0.7/1000000*'Table S11b'!K$3</f>
        <v>6.3156382595843021E-3</v>
      </c>
      <c r="L63" s="252">
        <f>'Table S11a'!L63*0.7/1000000*'Table S11b'!L$3</f>
        <v>1.6475721683561973E-2</v>
      </c>
      <c r="M63" s="252">
        <f>'Table S11a'!M63/1000000*'Table S11b'!M$3</f>
        <v>0.14376367578629748</v>
      </c>
      <c r="N63" s="252">
        <f>'Table S11a'!N63*0.7/1000000*'Table S11b'!N$3</f>
        <v>0.47761831089781009</v>
      </c>
      <c r="O63" s="252">
        <f>'Table S11a'!O63*0.7/1000000*'Table S11b'!O$3</f>
        <v>0.68376782507843026</v>
      </c>
      <c r="P63" s="252">
        <f>'Table S11a'!P63*0.7/1000000*'Table S11b'!P$3</f>
        <v>3.6209785033358331E-2</v>
      </c>
      <c r="Q63" s="252">
        <f>'Table S11a'!Q63*0.7/1000000*'Table S11b'!Q$3</f>
        <v>4.7833400477854081E-2</v>
      </c>
      <c r="R63" s="252">
        <f>'Table S11a'!R63*0.7/1000000*'Table S11b'!R$3</f>
        <v>0</v>
      </c>
      <c r="S63" s="252">
        <f>'Table S11a'!S63*0.7/1000000*'Table S11b'!S$3</f>
        <v>1.759272148273449E-2</v>
      </c>
      <c r="T63" s="252">
        <f>'Table S11a'!T63*0.7/1000000*'Table S11b'!T$3</f>
        <v>0.1513126602862811</v>
      </c>
      <c r="U63" s="252">
        <f>'Table S11a'!U63*0.7/1000000*'Table S11b'!U$3</f>
        <v>7.7748981200662357E-2</v>
      </c>
      <c r="V63" s="252">
        <f>'Table S11a'!V63*0.7/1000000*'Table S11b'!V$3</f>
        <v>5.0764028800979348</v>
      </c>
      <c r="W63" s="252">
        <f t="shared" si="0"/>
        <v>2.672758842625818</v>
      </c>
      <c r="X63" s="252">
        <f t="shared" si="1"/>
        <v>3.2092048978484127</v>
      </c>
      <c r="AA63" s="271"/>
    </row>
    <row r="64" spans="1:27">
      <c r="A64" s="89">
        <v>59</v>
      </c>
      <c r="B64" s="87" t="s">
        <v>80</v>
      </c>
      <c r="C64" s="120" t="s">
        <v>211</v>
      </c>
      <c r="D64" s="89" t="s">
        <v>218</v>
      </c>
      <c r="E64" s="120" t="s">
        <v>995</v>
      </c>
      <c r="F64" s="120" t="s">
        <v>237</v>
      </c>
      <c r="G64" s="252">
        <f>'Table S11a'!G64*0.7/1000000*'Table S11b'!G$3</f>
        <v>5.5878377039945748E-2</v>
      </c>
      <c r="H64" s="252">
        <f>'Table S11a'!H64*0.7/1000000*'Table S11b'!H$3</f>
        <v>0.17765811042103841</v>
      </c>
      <c r="I64" s="252">
        <f>'Table S11a'!I64*0.7/1000000*'Table S11b'!I$3</f>
        <v>2.3395776385162685</v>
      </c>
      <c r="J64" s="252">
        <f>'Table S11a'!J64*0.7/1000000*'Table S11b'!J$3</f>
        <v>9.3683671897469374</v>
      </c>
      <c r="K64" s="252">
        <f>'Table S11a'!K64*0.7/1000000*'Table S11b'!K$3</f>
        <v>5.7352823114062854E-2</v>
      </c>
      <c r="L64" s="252">
        <f>'Table S11a'!L64*0.7/1000000*'Table S11b'!L$3</f>
        <v>0.1242358472895619</v>
      </c>
      <c r="M64" s="252">
        <f>'Table S11a'!M64/1000000*'Table S11b'!M$3</f>
        <v>1.2315754892359485</v>
      </c>
      <c r="N64" s="252">
        <f>'Table S11a'!N64*0.7/1000000*'Table S11b'!N$3</f>
        <v>4.192427395658556</v>
      </c>
      <c r="O64" s="252">
        <f>'Table S11a'!O64*0.7/1000000*'Table S11b'!O$3</f>
        <v>5.6805327006515736</v>
      </c>
      <c r="P64" s="252">
        <f>'Table S11a'!P64*0.7/1000000*'Table S11b'!P$3</f>
        <v>0.28328831820215639</v>
      </c>
      <c r="Q64" s="252">
        <f>'Table S11a'!Q64*0.7/1000000*'Table S11b'!Q$3</f>
        <v>0.36340960103304709</v>
      </c>
      <c r="R64" s="252">
        <f>'Table S11a'!R64*0.7/1000000*'Table S11b'!R$3</f>
        <v>0</v>
      </c>
      <c r="S64" s="252">
        <f>'Table S11a'!S64*0.7/1000000*'Table S11b'!S$3</f>
        <v>0.13140242588956008</v>
      </c>
      <c r="T64" s="252">
        <f>'Table S11a'!T64*0.7/1000000*'Table S11b'!T$3</f>
        <v>1.0907120928969429</v>
      </c>
      <c r="U64" s="252">
        <f>'Table S11a'!U64*0.7/1000000*'Table S11b'!U$3</f>
        <v>0.47191823472960165</v>
      </c>
      <c r="V64" s="252">
        <f>'Table S11a'!V64*0.7/1000000*'Table S11b'!V$3</f>
        <v>15.803895758795459</v>
      </c>
      <c r="W64" s="252">
        <f t="shared" si="0"/>
        <v>21.580904924573332</v>
      </c>
      <c r="X64" s="252">
        <f t="shared" si="1"/>
        <v>25.568336244425204</v>
      </c>
      <c r="AA64" s="271"/>
    </row>
    <row r="65" spans="1:27">
      <c r="A65" s="89">
        <v>60</v>
      </c>
      <c r="B65" s="87" t="s">
        <v>82</v>
      </c>
      <c r="C65" s="120" t="s">
        <v>211</v>
      </c>
      <c r="D65" s="89" t="s">
        <v>218</v>
      </c>
      <c r="E65" s="120" t="s">
        <v>995</v>
      </c>
      <c r="F65" s="120" t="s">
        <v>237</v>
      </c>
      <c r="G65" s="252">
        <f>'Table S11a'!G65*0.7/1000000*'Table S11b'!G$3</f>
        <v>0.18723339279564288</v>
      </c>
      <c r="H65" s="252">
        <f>'Table S11a'!H65*0.7/1000000*'Table S11b'!H$3</f>
        <v>0.66543320511060322</v>
      </c>
      <c r="I65" s="252">
        <f>'Table S11a'!I65*0.7/1000000*'Table S11b'!I$3</f>
        <v>9.0131269680544772</v>
      </c>
      <c r="J65" s="252">
        <f>'Table S11a'!J65*0.7/1000000*'Table S11b'!J$3</f>
        <v>36.135130589023902</v>
      </c>
      <c r="K65" s="252">
        <f>'Table S11a'!K65*0.7/1000000*'Table S11b'!K$3</f>
        <v>0.22360773297447123</v>
      </c>
      <c r="L65" s="252">
        <f>'Table S11a'!L65*0.7/1000000*'Table S11b'!L$3</f>
        <v>0.48313940612607414</v>
      </c>
      <c r="M65" s="252">
        <f>'Table S11a'!M65/1000000*'Table S11b'!M$3</f>
        <v>4.8879649767341142</v>
      </c>
      <c r="N65" s="252">
        <f>'Table S11a'!N65*0.7/1000000*'Table S11b'!N$3</f>
        <v>16.769709582634224</v>
      </c>
      <c r="O65" s="252">
        <f>'Table S11a'!O65*0.7/1000000*'Table S11b'!O$3</f>
        <v>22.774728327612323</v>
      </c>
      <c r="P65" s="252">
        <f>'Table S11a'!P65*0.7/1000000*'Table S11b'!P$3</f>
        <v>1.1146933823994625</v>
      </c>
      <c r="Q65" s="252">
        <f>'Table S11a'!Q65*0.7/1000000*'Table S11b'!Q$3</f>
        <v>1.41947168950515</v>
      </c>
      <c r="R65" s="252">
        <f>'Table S11a'!R65*0.7/1000000*'Table S11b'!R$3</f>
        <v>0</v>
      </c>
      <c r="S65" s="252">
        <f>'Table S11a'!S65*0.7/1000000*'Table S11b'!S$3</f>
        <v>0.49085864877753027</v>
      </c>
      <c r="T65" s="252">
        <f>'Table S11a'!T65*0.7/1000000*'Table S11b'!T$3</f>
        <v>4.1547934636941353</v>
      </c>
      <c r="U65" s="252">
        <f>'Table S11a'!U65*0.7/1000000*'Table S11b'!U$3</f>
        <v>1.7840076306508565</v>
      </c>
      <c r="V65" s="252">
        <f>'Table S11a'!V65*0.7/1000000*'Table S11b'!V$3</f>
        <v>22.508578807981408</v>
      </c>
      <c r="W65" s="252">
        <f t="shared" si="0"/>
        <v>84.692695467324924</v>
      </c>
      <c r="X65" s="252">
        <f t="shared" si="1"/>
        <v>100.10389899609297</v>
      </c>
      <c r="AA65" s="271"/>
    </row>
    <row r="66" spans="1:27">
      <c r="A66" s="89">
        <v>61</v>
      </c>
      <c r="B66" s="87" t="s">
        <v>84</v>
      </c>
      <c r="C66" s="120" t="s">
        <v>211</v>
      </c>
      <c r="D66" s="89" t="s">
        <v>218</v>
      </c>
      <c r="E66" s="120" t="s">
        <v>995</v>
      </c>
      <c r="F66" s="120" t="s">
        <v>237</v>
      </c>
      <c r="G66" s="252">
        <f>'Table S11a'!G66*0.7/1000000*'Table S11b'!G$3</f>
        <v>0.12132257227879663</v>
      </c>
      <c r="H66" s="252">
        <f>'Table S11a'!H66*0.7/1000000*'Table S11b'!H$3</f>
        <v>0.41558186960681076</v>
      </c>
      <c r="I66" s="252">
        <f>'Table S11a'!I66*0.7/1000000*'Table S11b'!I$3</f>
        <v>5.5165450875397255</v>
      </c>
      <c r="J66" s="252">
        <f>'Table S11a'!J66*0.7/1000000*'Table S11b'!J$3</f>
        <v>22.36936655511003</v>
      </c>
      <c r="K66" s="252">
        <f>'Table S11a'!K66*0.7/1000000*'Table S11b'!K$3</f>
        <v>0.13672503367370337</v>
      </c>
      <c r="L66" s="252">
        <f>'Table S11a'!L66*0.7/1000000*'Table S11b'!L$3</f>
        <v>0.28943835390041311</v>
      </c>
      <c r="M66" s="252">
        <f>'Table S11a'!M66/1000000*'Table S11b'!M$3</f>
        <v>2.8417286580424803</v>
      </c>
      <c r="N66" s="252">
        <f>'Table S11a'!N66*0.7/1000000*'Table S11b'!N$3</f>
        <v>9.4780700362609878</v>
      </c>
      <c r="O66" s="252">
        <f>'Table S11a'!O66*0.7/1000000*'Table S11b'!O$3</f>
        <v>12.702302288956989</v>
      </c>
      <c r="P66" s="252">
        <f>'Table S11a'!P66*0.7/1000000*'Table S11b'!P$3</f>
        <v>0.62479629077167331</v>
      </c>
      <c r="Q66" s="252">
        <f>'Table S11a'!Q66*0.7/1000000*'Table S11b'!Q$3</f>
        <v>0.78894050138798277</v>
      </c>
      <c r="R66" s="252">
        <f>'Table S11a'!R66*0.7/1000000*'Table S11b'!R$3</f>
        <v>0</v>
      </c>
      <c r="S66" s="252">
        <f>'Table S11a'!S66*0.7/1000000*'Table S11b'!S$3</f>
        <v>0.26823470408860617</v>
      </c>
      <c r="T66" s="252">
        <f>'Table S11a'!T66*0.7/1000000*'Table S11b'!T$3</f>
        <v>2.2192523508654562</v>
      </c>
      <c r="U66" s="252">
        <f>'Table S11a'!U66*0.7/1000000*'Table S11b'!U$3</f>
        <v>1.0004907658379805</v>
      </c>
      <c r="V66" s="252">
        <f>'Table S11a'!V66*0.7/1000000*'Table S11b'!V$3</f>
        <v>11.876867115700829</v>
      </c>
      <c r="W66" s="252">
        <f t="shared" si="0"/>
        <v>50.066283967867733</v>
      </c>
      <c r="X66" s="252">
        <f t="shared" si="1"/>
        <v>58.772795068321628</v>
      </c>
      <c r="AA66" s="271"/>
    </row>
    <row r="67" spans="1:27">
      <c r="A67" s="89">
        <v>62</v>
      </c>
      <c r="B67" s="87" t="s">
        <v>86</v>
      </c>
      <c r="C67" s="120" t="s">
        <v>552</v>
      </c>
      <c r="D67" s="89" t="s">
        <v>218</v>
      </c>
      <c r="E67" s="120" t="s">
        <v>995</v>
      </c>
      <c r="F67" s="120" t="s">
        <v>237</v>
      </c>
      <c r="G67" s="252">
        <f>'Table S11a'!G67*0.7/1000000*'Table S11b'!G$3</f>
        <v>1.9598261675805608E-2</v>
      </c>
      <c r="H67" s="252">
        <f>'Table S11a'!H67*0.7/1000000*'Table S11b'!H$3</f>
        <v>4.2876498027409622E-2</v>
      </c>
      <c r="I67" s="252">
        <f>'Table S11a'!I67*0.7/1000000*'Table S11b'!I$3</f>
        <v>0.49859851312641779</v>
      </c>
      <c r="J67" s="252">
        <f>'Table S11a'!J67*0.7/1000000*'Table S11b'!J$3</f>
        <v>1.886419515758567</v>
      </c>
      <c r="K67" s="252">
        <f>'Table S11a'!K67*0.7/1000000*'Table S11b'!K$3</f>
        <v>9.5588038523438078E-3</v>
      </c>
      <c r="L67" s="252">
        <f>'Table S11a'!L67*0.7/1000000*'Table S11b'!L$3</f>
        <v>2.1373909211107427E-2</v>
      </c>
      <c r="M67" s="252">
        <f>'Table S11a'!M67/1000000*'Table S11b'!M$3</f>
        <v>0.24439824883670572</v>
      </c>
      <c r="N67" s="252">
        <f>'Table S11a'!N67*0.7/1000000*'Table S11b'!N$3</f>
        <v>0.81725799864736404</v>
      </c>
      <c r="O67" s="252">
        <f>'Table S11a'!O67*0.7/1000000*'Table S11b'!O$3</f>
        <v>1.1834443126357443</v>
      </c>
      <c r="P67" s="252">
        <f>'Table S11a'!P67*0.7/1000000*'Table S11b'!P$3</f>
        <v>6.5319612217038567E-2</v>
      </c>
      <c r="Q67" s="252">
        <f>'Table S11a'!Q67*0.7/1000000*'Table S11b'!Q$3</f>
        <v>8.6659212554034332E-2</v>
      </c>
      <c r="R67" s="252">
        <f>'Table S11a'!R67*0.7/1000000*'Table S11b'!R$3</f>
        <v>0</v>
      </c>
      <c r="S67" s="252">
        <f>'Table S11a'!S67*0.7/1000000*'Table S11b'!S$3</f>
        <v>3.1493143395018533E-2</v>
      </c>
      <c r="T67" s="252">
        <f>'Table S11a'!T67*0.7/1000000*'Table S11b'!T$3</f>
        <v>0.28371123803677706</v>
      </c>
      <c r="U67" s="252">
        <f>'Table S11a'!U67*0.7/1000000*'Table S11b'!U$3</f>
        <v>0.14585467791132006</v>
      </c>
      <c r="V67" s="252">
        <f>'Table S11a'!V67*0.7/1000000*'Table S11b'!V$3</f>
        <v>7.949838472606201</v>
      </c>
      <c r="W67" s="252">
        <f t="shared" si="0"/>
        <v>4.3857203401680929</v>
      </c>
      <c r="X67" s="252">
        <f t="shared" si="1"/>
        <v>5.3365639458856542</v>
      </c>
      <c r="AA67" s="271"/>
    </row>
    <row r="68" spans="1:27">
      <c r="A68" s="89">
        <v>63</v>
      </c>
      <c r="B68" s="87" t="s">
        <v>88</v>
      </c>
      <c r="C68" s="120" t="s">
        <v>211</v>
      </c>
      <c r="D68" s="89" t="s">
        <v>218</v>
      </c>
      <c r="E68" s="120" t="s">
        <v>995</v>
      </c>
      <c r="F68" s="120" t="s">
        <v>237</v>
      </c>
      <c r="G68" s="252">
        <f>'Table S11a'!G68*0.7/1000000*'Table S11b'!G$3</f>
        <v>4.392110429131435E-2</v>
      </c>
      <c r="H68" s="252">
        <f>'Table S11a'!H68*0.7/1000000*'Table S11b'!H$3</f>
        <v>0.14438645016550825</v>
      </c>
      <c r="I68" s="252">
        <f>'Table S11a'!I68*0.7/1000000*'Table S11b'!I$3</f>
        <v>1.9368634548372388</v>
      </c>
      <c r="J68" s="252">
        <f>'Table S11a'!J68*0.7/1000000*'Table S11b'!J$3</f>
        <v>8.093759408828987</v>
      </c>
      <c r="K68" s="252">
        <f>'Table S11a'!K68*0.7/1000000*'Table S11b'!K$3</f>
        <v>5.428035044723805E-2</v>
      </c>
      <c r="L68" s="252">
        <f>'Table S11a'!L68*0.7/1000000*'Table S11b'!L$3</f>
        <v>0.12401320240194622</v>
      </c>
      <c r="M68" s="252">
        <f>'Table S11a'!M68/1000000*'Table S11b'!M$3</f>
        <v>1.3034573271290972</v>
      </c>
      <c r="N68" s="252">
        <f>'Table S11a'!N68*0.7/1000000*'Table S11b'!N$3</f>
        <v>4.8080243297046223</v>
      </c>
      <c r="O68" s="252">
        <f>'Table S11a'!O68*0.7/1000000*'Table S11b'!O$3</f>
        <v>6.9954708258024008</v>
      </c>
      <c r="P68" s="252">
        <f>'Table S11a'!P68*0.7/1000000*'Table S11b'!P$3</f>
        <v>0.36635782504339021</v>
      </c>
      <c r="Q68" s="252">
        <f>'Table S11a'!Q68*0.7/1000000*'Table S11b'!Q$3</f>
        <v>0.48454613471072955</v>
      </c>
      <c r="R68" s="252">
        <f>'Table S11a'!R68*0.7/1000000*'Table S11b'!R$3</f>
        <v>0</v>
      </c>
      <c r="S68" s="252">
        <f>'Table S11a'!S68*0.7/1000000*'Table S11b'!S$3</f>
        <v>0.17484124436544771</v>
      </c>
      <c r="T68" s="252">
        <f>'Table S11a'!T68*0.7/1000000*'Table S11b'!T$3</f>
        <v>1.494212520327026</v>
      </c>
      <c r="U68" s="252">
        <f>'Table S11a'!U68*0.7/1000000*'Table S11b'!U$3</f>
        <v>0.66297580868781836</v>
      </c>
      <c r="V68" s="252">
        <f>'Table S11a'!V68*0.7/1000000*'Table S11b'!V$3</f>
        <v>4.2143722023454551</v>
      </c>
      <c r="W68" s="252">
        <f t="shared" si="0"/>
        <v>21.83411801917325</v>
      </c>
      <c r="X68" s="252">
        <f t="shared" si="1"/>
        <v>26.687109986742765</v>
      </c>
      <c r="AA68" s="271"/>
    </row>
    <row r="69" spans="1:27">
      <c r="A69" s="89">
        <v>64</v>
      </c>
      <c r="B69" s="87" t="s">
        <v>242</v>
      </c>
      <c r="C69" s="120" t="s">
        <v>552</v>
      </c>
      <c r="D69" s="89" t="s">
        <v>218</v>
      </c>
      <c r="E69" s="120" t="s">
        <v>995</v>
      </c>
      <c r="F69" s="120" t="s">
        <v>237</v>
      </c>
      <c r="G69" s="252">
        <f>'Table S11a'!G69*0.7/1000000*'Table S11b'!G$3</f>
        <v>4.9520607627258816E-2</v>
      </c>
      <c r="H69" s="252">
        <f>'Table S11a'!H69*0.7/1000000*'Table S11b'!H$3</f>
        <v>0.14564198451477356</v>
      </c>
      <c r="I69" s="252">
        <f>'Table S11a'!I69*0.7/1000000*'Table S11b'!I$3</f>
        <v>1.8090176822407213</v>
      </c>
      <c r="J69" s="252">
        <f>'Table S11a'!J69*0.7/1000000*'Table S11b'!J$3</f>
        <v>7.1378035731405243</v>
      </c>
      <c r="K69" s="252">
        <f>'Table S11a'!K69*0.7/1000000*'Table S11b'!K$3</f>
        <v>4.0112837594657051E-2</v>
      </c>
      <c r="L69" s="252">
        <f>'Table S11a'!L69*0.7/1000000*'Table S11b'!L$3</f>
        <v>8.9725889709128065E-2</v>
      </c>
      <c r="M69" s="252">
        <f>'Table S11a'!M69/1000000*'Table S11b'!M$3</f>
        <v>1.092603935975861</v>
      </c>
      <c r="N69" s="252">
        <f>'Table S11a'!N69*0.7/1000000*'Table S11b'!N$3</f>
        <v>3.8209464871824808</v>
      </c>
      <c r="O69" s="252">
        <f>'Table S11a'!O69*0.7/1000000*'Table S11b'!O$3</f>
        <v>5.3912463131183914</v>
      </c>
      <c r="P69" s="252">
        <f>'Table S11a'!P69*0.7/1000000*'Table S11b'!P$3</f>
        <v>0.28896828448189887</v>
      </c>
      <c r="Q69" s="252">
        <f>'Table S11a'!Q69*0.7/1000000*'Table S11b'!Q$3</f>
        <v>0.35719747110085837</v>
      </c>
      <c r="R69" s="252">
        <f>'Table S11a'!R69*0.7/1000000*'Table S11b'!R$3</f>
        <v>0</v>
      </c>
      <c r="S69" s="252">
        <f>'Table S11a'!S69*0.7/1000000*'Table S11b'!S$3</f>
        <v>9.4153639046486437E-2</v>
      </c>
      <c r="T69" s="252">
        <f>'Table S11a'!T69*0.7/1000000*'Table S11b'!T$3</f>
        <v>0.78808677232438074</v>
      </c>
      <c r="U69" s="252">
        <f>'Table S11a'!U69*0.7/1000000*'Table S11b'!U$3</f>
        <v>0.73530044236285308</v>
      </c>
      <c r="V69" s="252">
        <f>'Table S11a'!V69*0.7/1000000*'Table S11b'!V$3</f>
        <v>4.7890593208471088</v>
      </c>
      <c r="W69" s="252">
        <f t="shared" si="0"/>
        <v>18.159014055682118</v>
      </c>
      <c r="X69" s="252">
        <f t="shared" si="1"/>
        <v>21.84032592042027</v>
      </c>
      <c r="AA69" s="271"/>
    </row>
    <row r="70" spans="1:27">
      <c r="A70" s="89">
        <v>65</v>
      </c>
      <c r="B70" s="87" t="s">
        <v>90</v>
      </c>
      <c r="C70" s="120" t="s">
        <v>211</v>
      </c>
      <c r="D70" s="89" t="s">
        <v>218</v>
      </c>
      <c r="E70" s="120" t="s">
        <v>995</v>
      </c>
      <c r="F70" s="120" t="s">
        <v>237</v>
      </c>
      <c r="G70" s="252">
        <f>'Table S11a'!G70*0.7/1000000*'Table S11b'!G$3</f>
        <v>3.1147237306191056E-2</v>
      </c>
      <c r="H70" s="252">
        <f>'Table S11a'!H70*0.7/1000000*'Table S11b'!H$3</f>
        <v>8.0981965527611152E-2</v>
      </c>
      <c r="I70" s="252">
        <f>'Table S11a'!I70*0.7/1000000*'Table S11b'!I$3</f>
        <v>0.88852811954579602</v>
      </c>
      <c r="J70" s="252">
        <f>'Table S11a'!J70*0.7/1000000*'Table S11b'!J$3</f>
        <v>3.2566228802453647</v>
      </c>
      <c r="K70" s="252">
        <f>'Table S11a'!K70*0.7/1000000*'Table S11b'!K$3</f>
        <v>1.4508898704450423E-2</v>
      </c>
      <c r="L70" s="252">
        <f>'Table S11a'!L70*0.7/1000000*'Table S11b'!L$3</f>
        <v>2.8721190502425605E-2</v>
      </c>
      <c r="M70" s="252">
        <f>'Table S11a'!M70/1000000*'Table S11b'!M$3</f>
        <v>0.48400437514720157</v>
      </c>
      <c r="N70" s="252">
        <f>'Table S11a'!N70*0.7/1000000*'Table S11b'!N$3</f>
        <v>1.5708335558416866</v>
      </c>
      <c r="O70" s="252">
        <f>'Table S11a'!O70*0.7/1000000*'Table S11b'!O$3</f>
        <v>2.1827972877503732</v>
      </c>
      <c r="P70" s="252">
        <f>'Table S11a'!P70*0.7/1000000*'Table S11b'!P$3</f>
        <v>0.12282927079943122</v>
      </c>
      <c r="Q70" s="252">
        <f>'Table S11a'!Q70*0.7/1000000*'Table S11b'!Q$3</f>
        <v>0.15219718333862661</v>
      </c>
      <c r="R70" s="252">
        <f>'Table S11a'!R70*0.7/1000000*'Table S11b'!R$3</f>
        <v>0</v>
      </c>
      <c r="S70" s="252">
        <f>'Table S11a'!S70*0.7/1000000*'Table S11b'!S$3</f>
        <v>3.6814398658314769E-2</v>
      </c>
      <c r="T70" s="252">
        <f>'Table S11a'!T70*0.7/1000000*'Table S11b'!T$3</f>
        <v>0.32153940310834739</v>
      </c>
      <c r="U70" s="252">
        <f>'Table S11a'!U70*0.7/1000000*'Table S11b'!U$3</f>
        <v>0.41466123307019914</v>
      </c>
      <c r="V70" s="252">
        <f>'Table S11a'!V70*0.7/1000000*'Table S11b'!V$3</f>
        <v>2.6818732196743809</v>
      </c>
      <c r="W70" s="252">
        <f t="shared" ref="W70:W122" si="2">SUM(I70:J70,N70:O70)</f>
        <v>7.8987818433832206</v>
      </c>
      <c r="X70" s="252">
        <f t="shared" ref="X70:X122" si="3">SUM(G70:U70)</f>
        <v>9.5861869995460207</v>
      </c>
      <c r="AA70" s="271"/>
    </row>
    <row r="71" spans="1:27">
      <c r="A71" s="89">
        <v>66</v>
      </c>
      <c r="B71" s="87" t="s">
        <v>244</v>
      </c>
      <c r="C71" s="120" t="s">
        <v>552</v>
      </c>
      <c r="D71" s="89" t="s">
        <v>218</v>
      </c>
      <c r="E71" s="120" t="s">
        <v>995</v>
      </c>
      <c r="F71" s="120" t="s">
        <v>237</v>
      </c>
      <c r="G71" s="252">
        <f>'Table S11a'!G71*0.7/1000000*'Table S11b'!G$3</f>
        <v>2.7880860360223452E-2</v>
      </c>
      <c r="H71" s="252">
        <f>'Table S11a'!H71*0.7/1000000*'Table S11b'!H$3</f>
        <v>7.847089682908058E-2</v>
      </c>
      <c r="I71" s="252">
        <f>'Table S11a'!I71*0.7/1000000*'Table S11b'!I$3</f>
        <v>0.87574354228614415</v>
      </c>
      <c r="J71" s="252">
        <f>'Table S11a'!J71*0.7/1000000*'Table S11b'!J$3</f>
        <v>3.1546542577719277</v>
      </c>
      <c r="K71" s="252">
        <f>'Table S11a'!K71*0.7/1000000*'Table S11b'!K$3</f>
        <v>1.4167512852581001E-2</v>
      </c>
      <c r="L71" s="252">
        <f>'Table S11a'!L71*0.7/1000000*'Table S11b'!L$3</f>
        <v>2.8498545614809905E-2</v>
      </c>
      <c r="M71" s="252">
        <f>'Table S11a'!M71/1000000*'Table S11b'!M$3</f>
        <v>0.46483588504236184</v>
      </c>
      <c r="N71" s="252">
        <f>'Table S11a'!N71*0.7/1000000*'Table S11b'!N$3</f>
        <v>1.5283785948729924</v>
      </c>
      <c r="O71" s="252">
        <f>'Table S11a'!O71*0.7/1000000*'Table S11b'!O$3</f>
        <v>2.1564985252473563</v>
      </c>
      <c r="P71" s="252">
        <f>'Table S11a'!P71*0.7/1000000*'Table S11b'!P$3</f>
        <v>0.12140927922949558</v>
      </c>
      <c r="Q71" s="252">
        <f>'Table S11a'!Q71*0.7/1000000*'Table S11b'!Q$3</f>
        <v>0.14940172486914158</v>
      </c>
      <c r="R71" s="252">
        <f>'Table S11a'!R71*0.7/1000000*'Table S11b'!R$3</f>
        <v>0</v>
      </c>
      <c r="S71" s="252">
        <f>'Table S11a'!S71*0.7/1000000*'Table S11b'!S$3</f>
        <v>3.6597204565935328E-2</v>
      </c>
      <c r="T71" s="252">
        <f>'Table S11a'!T71*0.7/1000000*'Table S11b'!T$3</f>
        <v>0.31523470892975231</v>
      </c>
      <c r="U71" s="252">
        <f>'Table S11a'!U71*0.7/1000000*'Table S11b'!U$3</f>
        <v>0.42309910699895326</v>
      </c>
      <c r="V71" s="252">
        <f>'Table S11a'!V71*0.7/1000000*'Table S11b'!V$3</f>
        <v>2.8734355925082653</v>
      </c>
      <c r="W71" s="252">
        <f t="shared" si="2"/>
        <v>7.7152749201784214</v>
      </c>
      <c r="X71" s="252">
        <f t="shared" si="3"/>
        <v>9.3748706454707573</v>
      </c>
      <c r="AA71" s="271"/>
    </row>
    <row r="72" spans="1:27">
      <c r="A72" s="89">
        <v>67</v>
      </c>
      <c r="B72" s="87" t="s">
        <v>92</v>
      </c>
      <c r="C72" s="120" t="s">
        <v>211</v>
      </c>
      <c r="D72" s="89" t="s">
        <v>218</v>
      </c>
      <c r="E72" s="120" t="s">
        <v>995</v>
      </c>
      <c r="F72" s="120" t="s">
        <v>237</v>
      </c>
      <c r="G72" s="252">
        <f>'Table S11a'!G72*0.7/1000000*'Table S11b'!G$3</f>
        <v>1.9481605356306764E-2</v>
      </c>
      <c r="H72" s="252">
        <f>'Table S11a'!H72*0.7/1000000*'Table S11b'!H$3</f>
        <v>4.6705877792668757E-2</v>
      </c>
      <c r="I72" s="252">
        <f>'Table S11a'!I72*0.7/1000000*'Table S11b'!I$3</f>
        <v>0.5305599562755472</v>
      </c>
      <c r="J72" s="252">
        <f>'Table S11a'!J72*0.7/1000000*'Table S11b'!J$3</f>
        <v>1.9437768658998749</v>
      </c>
      <c r="K72" s="252">
        <f>'Table S11a'!K72*0.7/1000000*'Table S11b'!K$3</f>
        <v>1.0924347259821495E-2</v>
      </c>
      <c r="L72" s="252">
        <f>'Table S11a'!L72*0.7/1000000*'Table S11b'!L$3</f>
        <v>1.9592750110181807E-2</v>
      </c>
      <c r="M72" s="252">
        <f>'Table S11a'!M72/1000000*'Table S11b'!M$3</f>
        <v>0.31148796420364455</v>
      </c>
      <c r="N72" s="252">
        <f>'Table S11a'!N72*0.7/1000000*'Table S11b'!N$3</f>
        <v>1.1675114266390914</v>
      </c>
      <c r="O72" s="252">
        <f>'Table S11a'!O72*0.7/1000000*'Table S11b'!O$3</f>
        <v>1.8146146127081415</v>
      </c>
      <c r="P72" s="252">
        <f>'Table S11a'!P72*0.7/1000000*'Table S11b'!P$3</f>
        <v>0.10294938882033253</v>
      </c>
      <c r="Q72" s="252">
        <f>'Table S11a'!Q72*0.7/1000000*'Table S11b'!Q$3</f>
        <v>0.14070474296407726</v>
      </c>
      <c r="R72" s="252">
        <f>'Table S11a'!R72*0.7/1000000*'Table S11b'!R$3</f>
        <v>0</v>
      </c>
      <c r="S72" s="252">
        <f>'Table S11a'!S72*0.7/1000000*'Table S11b'!S$3</f>
        <v>5.1909388078685718E-2</v>
      </c>
      <c r="T72" s="252">
        <f>'Table S11a'!T72*0.7/1000000*'Table S11b'!T$3</f>
        <v>0.46024267503743838</v>
      </c>
      <c r="U72" s="252">
        <f>'Table S11a'!U72*0.7/1000000*'Table S11b'!U$3</f>
        <v>0.26940926043950442</v>
      </c>
      <c r="V72" s="252">
        <f>'Table S11a'!V72*0.7/1000000*'Table S11b'!V$3</f>
        <v>4.9806216936809937</v>
      </c>
      <c r="W72" s="252">
        <f t="shared" si="2"/>
        <v>5.4564628615226551</v>
      </c>
      <c r="X72" s="252">
        <f t="shared" si="3"/>
        <v>6.8898708615853161</v>
      </c>
      <c r="AA72" s="271"/>
    </row>
    <row r="73" spans="1:27">
      <c r="A73" s="89">
        <v>68</v>
      </c>
      <c r="B73" s="87" t="s">
        <v>94</v>
      </c>
      <c r="C73" s="120" t="s">
        <v>552</v>
      </c>
      <c r="D73" s="89" t="s">
        <v>218</v>
      </c>
      <c r="E73" s="120" t="s">
        <v>995</v>
      </c>
      <c r="F73" s="120" t="s">
        <v>237</v>
      </c>
      <c r="G73" s="252">
        <f>'Table S11a'!G73*0.7/1000000*'Table S11b'!G$3</f>
        <v>3.4880239530154032E-2</v>
      </c>
      <c r="H73" s="252">
        <f>'Table S11a'!H73*0.7/1000000*'Table S11b'!H$3</f>
        <v>9.6676144893427268E-2</v>
      </c>
      <c r="I73" s="252">
        <f>'Table S11a'!I73*0.7/1000000*'Table S11b'!I$3</f>
        <v>1.2464962828160449</v>
      </c>
      <c r="J73" s="252">
        <f>'Table S11a'!J73*0.7/1000000*'Table S11b'!J$3</f>
        <v>5.0984311236718041</v>
      </c>
      <c r="K73" s="252">
        <f>'Table S11a'!K73*0.7/1000000*'Table S11b'!K$3</f>
        <v>3.0724726668247951E-2</v>
      </c>
      <c r="L73" s="252">
        <f>'Table S11a'!L73*0.7/1000000*'Table S11b'!L$3</f>
        <v>6.9687849823714829E-2</v>
      </c>
      <c r="M73" s="252">
        <f>'Table S11a'!M73/1000000*'Table S11b'!M$3</f>
        <v>0.76194748166737669</v>
      </c>
      <c r="N73" s="252">
        <f>'Table S11a'!N73*0.7/1000000*'Table S11b'!N$3</f>
        <v>2.6746625410277369</v>
      </c>
      <c r="O73" s="252">
        <f>'Table S11a'!O73*0.7/1000000*'Table S11b'!O$3</f>
        <v>3.7870218004343821</v>
      </c>
      <c r="P73" s="252">
        <f>'Table S11a'!P73*0.7/1000000*'Table S11b'!P$3</f>
        <v>0.1987988197909869</v>
      </c>
      <c r="Q73" s="252">
        <f>'Table S11a'!Q73*0.7/1000000*'Table S11b'!Q$3</f>
        <v>0.25687157269600858</v>
      </c>
      <c r="R73" s="252">
        <f>'Table S11a'!R73*0.7/1000000*'Table S11b'!R$3</f>
        <v>0</v>
      </c>
      <c r="S73" s="252">
        <f>'Table S11a'!S73*0.7/1000000*'Table S11b'!S$3</f>
        <v>8.4597098981791158E-2</v>
      </c>
      <c r="T73" s="252">
        <f>'Table S11a'!T73*0.7/1000000*'Table S11b'!T$3</f>
        <v>0.72503983053843024</v>
      </c>
      <c r="U73" s="252">
        <f>'Table S11a'!U73*0.7/1000000*'Table S11b'!U$3</f>
        <v>0.40501794858019458</v>
      </c>
      <c r="V73" s="252">
        <f>'Table S11a'!V73*0.7/1000000*'Table S11b'!V$3</f>
        <v>3.1607791517590913</v>
      </c>
      <c r="W73" s="252">
        <f t="shared" si="2"/>
        <v>12.806611747949969</v>
      </c>
      <c r="X73" s="252">
        <f t="shared" si="3"/>
        <v>15.470853461120297</v>
      </c>
      <c r="AA73" s="271"/>
    </row>
    <row r="74" spans="1:27">
      <c r="A74" s="89">
        <v>69</v>
      </c>
      <c r="B74" s="87" t="s">
        <v>105</v>
      </c>
      <c r="C74" s="120" t="s">
        <v>211</v>
      </c>
      <c r="D74" s="89" t="s">
        <v>218</v>
      </c>
      <c r="E74" s="120" t="s">
        <v>996</v>
      </c>
      <c r="F74" s="120" t="s">
        <v>438</v>
      </c>
      <c r="G74" s="252">
        <f>'Table S11a'!G74*0.7/1000000*'Table S11b'!G$3</f>
        <v>8.982536601410903E-3</v>
      </c>
      <c r="H74" s="252">
        <f>'Table S11a'!H74*0.7/1000000*'Table S11b'!H$3</f>
        <v>2.0716316762877274E-2</v>
      </c>
      <c r="I74" s="252">
        <f>'Table S11a'!I74*0.7/1000000*'Table S11b'!I$3</f>
        <v>0.26208383382286066</v>
      </c>
      <c r="J74" s="252">
        <f>'Table S11a'!J74*0.7/1000000*'Table S11b'!J$3</f>
        <v>1.0260592636389503</v>
      </c>
      <c r="K74" s="252">
        <f>'Table S11a'!K74*0.7/1000000*'Table S11b'!K$3</f>
        <v>6.6570241114537231E-3</v>
      </c>
      <c r="L74" s="252">
        <f>'Table S11a'!L74*0.7/1000000*'Table S11b'!L$3</f>
        <v>1.5362497245483461E-2</v>
      </c>
      <c r="M74" s="252">
        <f>'Table S11a'!M74/1000000*'Table S11b'!M$3</f>
        <v>0.20606126862702637</v>
      </c>
      <c r="N74" s="252">
        <f>'Table S11a'!N74*0.7/1000000*'Table S11b'!N$3</f>
        <v>0.85971295961605843</v>
      </c>
      <c r="O74" s="252">
        <f>'Table S11a'!O74*0.7/1000000*'Table S11b'!O$3</f>
        <v>1.4464319376659101</v>
      </c>
      <c r="P74" s="252">
        <f>'Table S11a'!P74*0.7/1000000*'Table S11b'!P$3</f>
        <v>8.590948998110505E-2</v>
      </c>
      <c r="Q74" s="252">
        <f>'Table S11a'!Q74*0.7/1000000*'Table S11b'!Q$3</f>
        <v>0.11958350119463519</v>
      </c>
      <c r="R74" s="252">
        <f>'Table S11a'!R74*0.7/1000000*'Table S11b'!R$3</f>
        <v>0</v>
      </c>
      <c r="S74" s="252">
        <f>'Table S11a'!S74*0.7/1000000*'Table S11b'!S$3</f>
        <v>4.180986278304185E-2</v>
      </c>
      <c r="T74" s="252">
        <f>'Table S11a'!T74*0.7/1000000*'Table S11b'!T$3</f>
        <v>0.37197695653710766</v>
      </c>
      <c r="U74" s="252">
        <f>'Table S11a'!U74*0.7/1000000*'Table S11b'!U$3</f>
        <v>0.22541177495385825</v>
      </c>
      <c r="V74" s="252">
        <f>'Table S11a'!V74*0.7/1000000*'Table S11b'!V$3</f>
        <v>8.141400845440085</v>
      </c>
      <c r="W74" s="252">
        <f t="shared" si="2"/>
        <v>3.5942879947437794</v>
      </c>
      <c r="X74" s="252">
        <f t="shared" si="3"/>
        <v>4.6967592235417799</v>
      </c>
      <c r="AA74" s="271"/>
    </row>
    <row r="75" spans="1:27">
      <c r="A75" s="89">
        <v>70</v>
      </c>
      <c r="B75" s="87" t="s">
        <v>107</v>
      </c>
      <c r="C75" s="120" t="s">
        <v>211</v>
      </c>
      <c r="D75" s="89" t="s">
        <v>218</v>
      </c>
      <c r="E75" s="120" t="s">
        <v>996</v>
      </c>
      <c r="F75" s="120" t="s">
        <v>438</v>
      </c>
      <c r="G75" s="252">
        <f>'Table S11a'!G75*0.7/1000000*'Table S11b'!G$3</f>
        <v>6.7077383711834681E-3</v>
      </c>
      <c r="H75" s="252">
        <f>'Table S11a'!H75*0.7/1000000*'Table S11b'!H$3</f>
        <v>1.5254742343573264E-2</v>
      </c>
      <c r="I75" s="252">
        <f>'Table S11a'!I75*0.7/1000000*'Table S11b'!I$3</f>
        <v>0.19176865889477615</v>
      </c>
      <c r="J75" s="252">
        <f>'Table S11a'!J75*0.7/1000000*'Table S11b'!J$3</f>
        <v>0.7966298630737193</v>
      </c>
      <c r="K75" s="252">
        <f>'Table S11a'!K75*0.7/1000000*'Table S11b'!K$3</f>
        <v>5.6328665558454567E-3</v>
      </c>
      <c r="L75" s="252">
        <f>'Table S11a'!L75*0.7/1000000*'Table S11b'!L$3</f>
        <v>1.2913403481710736E-2</v>
      </c>
      <c r="M75" s="252">
        <f>'Table S11a'!M75/1000000*'Table S11b'!M$3</f>
        <v>0.17730853346976691</v>
      </c>
      <c r="N75" s="252">
        <f>'Table S11a'!N75*0.7/1000000*'Table S11b'!N$3</f>
        <v>0.74296181695214902</v>
      </c>
      <c r="O75" s="252">
        <f>'Table S11a'!O75*0.7/1000000*'Table S11b'!O$3</f>
        <v>1.2097430751387606</v>
      </c>
      <c r="P75" s="252">
        <f>'Table S11a'!P75*0.7/1000000*'Table S11b'!P$3</f>
        <v>6.8869591141877615E-2</v>
      </c>
      <c r="Q75" s="252">
        <f>'Table S11a'!Q75*0.7/1000000*'Table S11b'!Q$3</f>
        <v>9.100770350656652E-2</v>
      </c>
      <c r="R75" s="252">
        <f>'Table S11a'!R75*0.7/1000000*'Table S11b'!R$3</f>
        <v>0</v>
      </c>
      <c r="S75" s="252">
        <f>'Table S11a'!S75*0.7/1000000*'Table S11b'!S$3</f>
        <v>3.0081381794552185E-2</v>
      </c>
      <c r="T75" s="252">
        <f>'Table S11a'!T75*0.7/1000000*'Table S11b'!T$3</f>
        <v>0.25849246132239689</v>
      </c>
      <c r="U75" s="252">
        <f>'Table S11a'!U75*0.7/1000000*'Table S11b'!U$3</f>
        <v>0.17297641553945808</v>
      </c>
      <c r="V75" s="252">
        <f>'Table S11a'!V75*0.7/1000000*'Table S11b'!V$3</f>
        <v>8.332963218273969</v>
      </c>
      <c r="W75" s="252">
        <f t="shared" si="2"/>
        <v>2.941103414059405</v>
      </c>
      <c r="X75" s="252">
        <f t="shared" si="3"/>
        <v>3.7803482515863358</v>
      </c>
      <c r="AA75" s="271"/>
    </row>
    <row r="76" spans="1:27">
      <c r="A76" s="89">
        <v>71</v>
      </c>
      <c r="B76" s="87" t="s">
        <v>109</v>
      </c>
      <c r="C76" s="120" t="s">
        <v>211</v>
      </c>
      <c r="D76" s="89" t="s">
        <v>218</v>
      </c>
      <c r="E76" s="120" t="s">
        <v>996</v>
      </c>
      <c r="F76" s="120" t="s">
        <v>438</v>
      </c>
      <c r="G76" s="252">
        <f>'Table S11a'!G76*0.7/1000000*'Table S11b'!G$3</f>
        <v>1.19572727486314E-2</v>
      </c>
      <c r="H76" s="252">
        <f>'Table S11a'!H76*0.7/1000000*'Table S11b'!H$3</f>
        <v>2.6428998052034341E-2</v>
      </c>
      <c r="I76" s="252">
        <f>'Table S11a'!I76*0.7/1000000*'Table S11b'!I$3</f>
        <v>0.31322214286146766</v>
      </c>
      <c r="J76" s="252">
        <f>'Table S11a'!J76*0.7/1000000*'Table S11b'!J$3</f>
        <v>1.1853852362536943</v>
      </c>
      <c r="K76" s="252">
        <f>'Table S11a'!K76*0.7/1000000*'Table S11b'!K$3</f>
        <v>6.827717037388434E-3</v>
      </c>
      <c r="L76" s="252">
        <f>'Table S11a'!L76*0.7/1000000*'Table S11b'!L$3</f>
        <v>1.4917207470252058E-2</v>
      </c>
      <c r="M76" s="252">
        <f>'Table S11a'!M76/1000000*'Table S11b'!M$3</f>
        <v>0.17730853346976691</v>
      </c>
      <c r="N76" s="252">
        <f>'Table S11a'!N76*0.7/1000000*'Table S11b'!N$3</f>
        <v>0.63682441453041339</v>
      </c>
      <c r="O76" s="252">
        <f>'Table S11a'!O76*0.7/1000000*'Table S11b'!O$3</f>
        <v>0.89415792510256231</v>
      </c>
      <c r="P76" s="252">
        <f>'Table S11a'!P76*0.7/1000000*'Table S11b'!P$3</f>
        <v>4.6149726022907692E-2</v>
      </c>
      <c r="Q76" s="252">
        <f>'Table S11a'!Q76*0.7/1000000*'Table S11b'!Q$3</f>
        <v>5.7772808369356221E-2</v>
      </c>
      <c r="R76" s="252">
        <f>'Table S11a'!R76*0.7/1000000*'Table S11b'!R$3</f>
        <v>0</v>
      </c>
      <c r="S76" s="252">
        <f>'Table S11a'!S76*0.7/1000000*'Table S11b'!S$3</f>
        <v>1.7918512621303648E-2</v>
      </c>
      <c r="T76" s="252">
        <f>'Table S11a'!T76*0.7/1000000*'Table S11b'!T$3</f>
        <v>0.1513126602862811</v>
      </c>
      <c r="U76" s="252">
        <f>'Table S11a'!U76*0.7/1000000*'Table S11b'!U$3</f>
        <v>0.10547342410942567</v>
      </c>
      <c r="V76" s="252">
        <f>'Table S11a'!V76*0.7/1000000*'Table S11b'!V$3</f>
        <v>5.9384335578504146</v>
      </c>
      <c r="W76" s="252">
        <f t="shared" si="2"/>
        <v>3.029589718748138</v>
      </c>
      <c r="X76" s="252">
        <f t="shared" si="3"/>
        <v>3.6456565789354851</v>
      </c>
      <c r="AA76" s="271"/>
    </row>
    <row r="77" spans="1:27">
      <c r="A77" s="89">
        <v>72</v>
      </c>
      <c r="B77" s="87" t="s">
        <v>111</v>
      </c>
      <c r="C77" s="120" t="s">
        <v>211</v>
      </c>
      <c r="D77" s="89" t="s">
        <v>218</v>
      </c>
      <c r="E77" s="120" t="s">
        <v>996</v>
      </c>
      <c r="F77" s="120" t="s">
        <v>438</v>
      </c>
      <c r="G77" s="252">
        <f>'Table S11a'!G77*0.7/1000000*'Table S11b'!G$3</f>
        <v>6.882722850431732E-3</v>
      </c>
      <c r="H77" s="252">
        <f>'Table S11a'!H77*0.7/1000000*'Table S11b'!H$3</f>
        <v>1.5317519061036528E-2</v>
      </c>
      <c r="I77" s="252">
        <f>'Table S11a'!I77*0.7/1000000*'Table S11b'!I$3</f>
        <v>0.19816094752460195</v>
      </c>
      <c r="J77" s="252">
        <f>'Table S11a'!J77*0.7/1000000*'Table S11b'!J$3</f>
        <v>0.80300290197830881</v>
      </c>
      <c r="K77" s="252">
        <f>'Table S11a'!K77*0.7/1000000*'Table S11b'!K$3</f>
        <v>5.4621736299107475E-3</v>
      </c>
      <c r="L77" s="252">
        <f>'Table S11a'!L77*0.7/1000000*'Table S11b'!L$3</f>
        <v>1.2913403481710736E-2</v>
      </c>
      <c r="M77" s="252">
        <f>'Table S11a'!M77/1000000*'Table S11b'!M$3</f>
        <v>0.15814004336492724</v>
      </c>
      <c r="N77" s="252">
        <f>'Table S11a'!N77*0.7/1000000*'Table S11b'!N$3</f>
        <v>0.62621067428823995</v>
      </c>
      <c r="O77" s="252">
        <f>'Table S11a'!O77*0.7/1000000*'Table S11b'!O$3</f>
        <v>0.97305421261161207</v>
      </c>
      <c r="P77" s="252">
        <f>'Table S11a'!P77*0.7/1000000*'Table S11b'!P$3</f>
        <v>5.1829692302650152E-2</v>
      </c>
      <c r="Q77" s="252">
        <f>'Table S11a'!Q77*0.7/1000000*'Table S11b'!Q$3</f>
        <v>6.6469790274420598E-2</v>
      </c>
      <c r="R77" s="252">
        <f>'Table S11a'!R77*0.7/1000000*'Table S11b'!R$3</f>
        <v>0</v>
      </c>
      <c r="S77" s="252">
        <f>'Table S11a'!S77*0.7/1000000*'Table S11b'!S$3</f>
        <v>2.2045200376512971E-2</v>
      </c>
      <c r="T77" s="252">
        <f>'Table S11a'!T77*0.7/1000000*'Table S11b'!T$3</f>
        <v>0.18914082535785137</v>
      </c>
      <c r="U77" s="252">
        <f>'Table S11a'!U77*0.7/1000000*'Table S11b'!U$3</f>
        <v>0.11692482444130614</v>
      </c>
      <c r="V77" s="252">
        <f>'Table S11a'!V77*0.7/1000000*'Table S11b'!V$3</f>
        <v>7.4709325405214893</v>
      </c>
      <c r="W77" s="252">
        <f t="shared" si="2"/>
        <v>2.6004287364027627</v>
      </c>
      <c r="X77" s="252">
        <f t="shared" si="3"/>
        <v>3.2455549315435208</v>
      </c>
      <c r="AA77" s="271"/>
    </row>
    <row r="78" spans="1:27">
      <c r="A78" s="89">
        <v>73</v>
      </c>
      <c r="B78" s="87" t="s">
        <v>113</v>
      </c>
      <c r="C78" s="120" t="s">
        <v>211</v>
      </c>
      <c r="D78" s="89" t="s">
        <v>218</v>
      </c>
      <c r="E78" s="120" t="s">
        <v>996</v>
      </c>
      <c r="F78" s="120" t="s">
        <v>438</v>
      </c>
      <c r="G78" s="252">
        <f>'Table S11a'!G78*0.7/1000000*'Table S11b'!G$3</f>
        <v>1.4348727298357677E-2</v>
      </c>
      <c r="H78" s="252">
        <f>'Table S11a'!H78*0.7/1000000*'Table S11b'!H$3</f>
        <v>3.2330009493581197E-2</v>
      </c>
      <c r="I78" s="252">
        <f>'Table S11a'!I78*0.7/1000000*'Table S11b'!I$3</f>
        <v>0.38992960641937807</v>
      </c>
      <c r="J78" s="252">
        <f>'Table S11a'!J78*0.7/1000000*'Table S11b'!J$3</f>
        <v>1.5486484538153102</v>
      </c>
      <c r="K78" s="252">
        <f>'Table S11a'!K78*0.7/1000000*'Table S11b'!K$3</f>
        <v>9.3881109264090986E-3</v>
      </c>
      <c r="L78" s="252">
        <f>'Table S11a'!L78*0.7/1000000*'Table S11b'!L$3</f>
        <v>2.0705974548260318E-2</v>
      </c>
      <c r="M78" s="252">
        <f>'Table S11a'!M78/1000000*'Table S11b'!M$3</f>
        <v>0.24919037136291564</v>
      </c>
      <c r="N78" s="252">
        <f>'Table S11a'!N78*0.7/1000000*'Table S11b'!N$3</f>
        <v>0.92339540106909956</v>
      </c>
      <c r="O78" s="252">
        <f>'Table S11a'!O78*0.7/1000000*'Table S11b'!O$3</f>
        <v>1.3675356501568605</v>
      </c>
      <c r="P78" s="252">
        <f>'Table S11a'!P78*0.7/1000000*'Table S11b'!P$3</f>
        <v>7.2419570066716663E-2</v>
      </c>
      <c r="Q78" s="252">
        <f>'Table S11a'!Q78*0.7/1000000*'Table S11b'!Q$3</f>
        <v>9.1939522996394851E-2</v>
      </c>
      <c r="R78" s="252">
        <f>'Table S11a'!R78*0.7/1000000*'Table S11b'!R$3</f>
        <v>0</v>
      </c>
      <c r="S78" s="252">
        <f>'Table S11a'!S78*0.7/1000000*'Table S11b'!S$3</f>
        <v>2.964699360979331E-2</v>
      </c>
      <c r="T78" s="252">
        <f>'Table S11a'!T78*0.7/1000000*'Table S11b'!T$3</f>
        <v>0.25218776714380187</v>
      </c>
      <c r="U78" s="252">
        <f>'Table S11a'!U78*0.7/1000000*'Table S11b'!U$3</f>
        <v>0.16273042576882818</v>
      </c>
      <c r="V78" s="252">
        <f>'Table S11a'!V78*0.7/1000000*'Table S11b'!V$3</f>
        <v>7.662494913355375</v>
      </c>
      <c r="W78" s="252">
        <f t="shared" si="2"/>
        <v>4.2295091114606489</v>
      </c>
      <c r="X78" s="252">
        <f t="shared" si="3"/>
        <v>5.1643965846757061</v>
      </c>
      <c r="AA78" s="271"/>
    </row>
    <row r="79" spans="1:27">
      <c r="A79" s="89">
        <v>74</v>
      </c>
      <c r="B79" s="87" t="s">
        <v>115</v>
      </c>
      <c r="C79" s="120" t="s">
        <v>211</v>
      </c>
      <c r="D79" s="89" t="s">
        <v>218</v>
      </c>
      <c r="E79" s="120" t="s">
        <v>996</v>
      </c>
      <c r="F79" s="120" t="s">
        <v>438</v>
      </c>
      <c r="G79" s="252">
        <f>'Table S11a'!G79*0.7/1000000*'Table S11b'!G$3</f>
        <v>1.4815352576353049E-2</v>
      </c>
      <c r="H79" s="252">
        <f>'Table S11a'!H79*0.7/1000000*'Table S11b'!H$3</f>
        <v>3.295777666821384E-2</v>
      </c>
      <c r="I79" s="252">
        <f>'Table S11a'!I79*0.7/1000000*'Table S11b'!I$3</f>
        <v>0.40271418367902984</v>
      </c>
      <c r="J79" s="252">
        <f>'Table S11a'!J79*0.7/1000000*'Table S11b'!J$3</f>
        <v>1.5805136483382587</v>
      </c>
      <c r="K79" s="252">
        <f>'Table S11a'!K79*0.7/1000000*'Table S11b'!K$3</f>
        <v>9.3881109264090986E-3</v>
      </c>
      <c r="L79" s="252">
        <f>'Table S11a'!L79*0.7/1000000*'Table S11b'!L$3</f>
        <v>1.8924815447334698E-2</v>
      </c>
      <c r="M79" s="252">
        <f>'Table S11a'!M79/1000000*'Table S11b'!M$3</f>
        <v>0.2587746164153355</v>
      </c>
      <c r="N79" s="252">
        <f>'Table S11a'!N79*0.7/1000000*'Table S11b'!N$3</f>
        <v>0.93400914131127311</v>
      </c>
      <c r="O79" s="252">
        <f>'Table S11a'!O79*0.7/1000000*'Table S11b'!O$3</f>
        <v>1.4201331751628934</v>
      </c>
      <c r="P79" s="252">
        <f>'Table S11a'!P79*0.7/1000000*'Table S11b'!P$3</f>
        <v>7.7389540561491346E-2</v>
      </c>
      <c r="Q79" s="252">
        <f>'Table S11a'!Q79*0.7/1000000*'Table S11b'!Q$3</f>
        <v>0.10156832439128755</v>
      </c>
      <c r="R79" s="252">
        <f>'Table S11a'!R79*0.7/1000000*'Table S11b'!R$3</f>
        <v>0</v>
      </c>
      <c r="S79" s="252">
        <f>'Table S11a'!S79*0.7/1000000*'Table S11b'!S$3</f>
        <v>3.4208069549761515E-2</v>
      </c>
      <c r="T79" s="252">
        <f>'Table S11a'!T79*0.7/1000000*'Table S11b'!T$3</f>
        <v>0.29632062639396717</v>
      </c>
      <c r="U79" s="252">
        <f>'Table S11a'!U79*0.7/1000000*'Table S11b'!U$3</f>
        <v>0.18081158418758686</v>
      </c>
      <c r="V79" s="252">
        <f>'Table S11a'!V79*0.7/1000000*'Table S11b'!V$3</f>
        <v>6.0342147442673575</v>
      </c>
      <c r="W79" s="252">
        <f t="shared" si="2"/>
        <v>4.3373701484914555</v>
      </c>
      <c r="X79" s="252">
        <f t="shared" si="3"/>
        <v>5.3625289656091955</v>
      </c>
      <c r="AA79" s="271"/>
    </row>
    <row r="80" spans="1:27">
      <c r="A80" s="89">
        <v>75</v>
      </c>
      <c r="B80" s="87" t="s">
        <v>117</v>
      </c>
      <c r="C80" s="120" t="s">
        <v>211</v>
      </c>
      <c r="D80" s="89" t="s">
        <v>218</v>
      </c>
      <c r="E80" s="120" t="s">
        <v>996</v>
      </c>
      <c r="F80" s="120" t="s">
        <v>438</v>
      </c>
      <c r="G80" s="252">
        <f>'Table S11a'!G80*0.7/1000000*'Table S11b'!G$3</f>
        <v>9.1575210806591686E-3</v>
      </c>
      <c r="H80" s="252">
        <f>'Table S11a'!H80*0.7/1000000*'Table S11b'!H$3</f>
        <v>2.1344083937509913E-2</v>
      </c>
      <c r="I80" s="252">
        <f>'Table S11a'!I80*0.7/1000000*'Table S11b'!I$3</f>
        <v>0.25569154519303483</v>
      </c>
      <c r="J80" s="252">
        <f>'Table S11a'!J80*0.7/1000000*'Table S11b'!J$3</f>
        <v>1.0069401469251811</v>
      </c>
      <c r="K80" s="252">
        <f>'Table S11a'!K80*0.7/1000000*'Table S11b'!K$3</f>
        <v>5.9742524077148794E-3</v>
      </c>
      <c r="L80" s="252">
        <f>'Table S11a'!L80*0.7/1000000*'Table S11b'!L$3</f>
        <v>1.2022823931247928E-2</v>
      </c>
      <c r="M80" s="252">
        <f>'Table S11a'!M80/1000000*'Table S11b'!M$3</f>
        <v>0.16772428841734707</v>
      </c>
      <c r="N80" s="252">
        <f>'Table S11a'!N80*0.7/1000000*'Table S11b'!N$3</f>
        <v>0.62621067428823995</v>
      </c>
      <c r="O80" s="252">
        <f>'Table S11a'!O80*0.7/1000000*'Table S11b'!O$3</f>
        <v>0.92045668760557897</v>
      </c>
      <c r="P80" s="252">
        <f>'Table S11a'!P80*0.7/1000000*'Table S11b'!P$3</f>
        <v>5.1119696517682361E-2</v>
      </c>
      <c r="Q80" s="252">
        <f>'Table S11a'!Q80*0.7/1000000*'Table S11b'!Q$3</f>
        <v>6.7091003267639476E-2</v>
      </c>
      <c r="R80" s="252">
        <f>'Table S11a'!R80*0.7/1000000*'Table S11b'!R$3</f>
        <v>0</v>
      </c>
      <c r="S80" s="252">
        <f>'Table S11a'!S80*0.7/1000000*'Table S11b'!S$3</f>
        <v>2.1610812191754099E-2</v>
      </c>
      <c r="T80" s="252">
        <f>'Table S11a'!T80*0.7/1000000*'Table S11b'!T$3</f>
        <v>0.18914082535785137</v>
      </c>
      <c r="U80" s="252">
        <f>'Table S11a'!U80*0.7/1000000*'Table S11b'!U$3</f>
        <v>0.13380057229881426</v>
      </c>
      <c r="V80" s="252">
        <f>'Table S11a'!V80*0.7/1000000*'Table S11b'!V$3</f>
        <v>3.7354662702607446</v>
      </c>
      <c r="W80" s="252">
        <f t="shared" si="2"/>
        <v>2.8092990540120346</v>
      </c>
      <c r="X80" s="252">
        <f t="shared" si="3"/>
        <v>3.4882849334202559</v>
      </c>
      <c r="AA80" s="271"/>
    </row>
    <row r="81" spans="1:27">
      <c r="A81" s="89">
        <v>76</v>
      </c>
      <c r="B81" s="87" t="s">
        <v>119</v>
      </c>
      <c r="C81" s="120" t="s">
        <v>211</v>
      </c>
      <c r="D81" s="89" t="s">
        <v>218</v>
      </c>
      <c r="E81" s="120" t="s">
        <v>996</v>
      </c>
      <c r="F81" s="120" t="s">
        <v>438</v>
      </c>
      <c r="G81" s="252">
        <f>'Table S11a'!G81*0.7/1000000*'Table S11b'!G$3</f>
        <v>9.0991929209097468E-3</v>
      </c>
      <c r="H81" s="252">
        <f>'Table S11a'!H81*0.7/1000000*'Table S11b'!H$3</f>
        <v>1.8644685086589546E-2</v>
      </c>
      <c r="I81" s="252">
        <f>'Table S11a'!I81*0.7/1000000*'Table S11b'!I$3</f>
        <v>0.22373010204390545</v>
      </c>
      <c r="J81" s="252">
        <f>'Table S11a'!J81*0.7/1000000*'Table S11b'!J$3</f>
        <v>0.8858524077379758</v>
      </c>
      <c r="K81" s="252">
        <f>'Table S11a'!K81*0.7/1000000*'Table S11b'!K$3</f>
        <v>5.2914807039760366E-3</v>
      </c>
      <c r="L81" s="252">
        <f>'Table S11a'!L81*0.7/1000000*'Table S11b'!L$3</f>
        <v>1.2690758594095033E-2</v>
      </c>
      <c r="M81" s="252">
        <f>'Table S11a'!M81/1000000*'Table S11b'!M$3</f>
        <v>0.15814004336492724</v>
      </c>
      <c r="N81" s="252">
        <f>'Table S11a'!N81*0.7/1000000*'Table S11b'!N$3</f>
        <v>0.56252823283519859</v>
      </c>
      <c r="O81" s="252">
        <f>'Table S11a'!O81*0.7/1000000*'Table S11b'!O$3</f>
        <v>0.89415792510256231</v>
      </c>
      <c r="P81" s="252">
        <f>'Table S11a'!P81*0.7/1000000*'Table S11b'!P$3</f>
        <v>5.0409700732714544E-2</v>
      </c>
      <c r="Q81" s="252">
        <f>'Table S11a'!Q81*0.7/1000000*'Table S11b'!Q$3</f>
        <v>6.6469790274420598E-2</v>
      </c>
      <c r="R81" s="252">
        <f>'Table S11a'!R81*0.7/1000000*'Table S11b'!R$3</f>
        <v>0</v>
      </c>
      <c r="S81" s="252">
        <f>'Table S11a'!S81*0.7/1000000*'Table S11b'!S$3</f>
        <v>2.0742035822236344E-2</v>
      </c>
      <c r="T81" s="252">
        <f>'Table S11a'!T81*0.7/1000000*'Table S11b'!T$3</f>
        <v>0.18283613117925632</v>
      </c>
      <c r="U81" s="252">
        <f>'Table S11a'!U81*0.7/1000000*'Table S11b'!U$3</f>
        <v>0.14645738319194535</v>
      </c>
      <c r="V81" s="252">
        <f>'Table S11a'!V81*0.7/1000000*'Table S11b'!V$3</f>
        <v>4.9806216936809937</v>
      </c>
      <c r="W81" s="252">
        <f t="shared" si="2"/>
        <v>2.5662686677196422</v>
      </c>
      <c r="X81" s="252">
        <f t="shared" si="3"/>
        <v>3.2370498695907131</v>
      </c>
      <c r="AA81" s="271"/>
    </row>
    <row r="82" spans="1:27">
      <c r="A82" s="89">
        <v>77</v>
      </c>
      <c r="B82" s="87" t="s">
        <v>248</v>
      </c>
      <c r="C82" s="120" t="s">
        <v>211</v>
      </c>
      <c r="D82" s="89" t="s">
        <v>218</v>
      </c>
      <c r="E82" s="120" t="s">
        <v>996</v>
      </c>
      <c r="F82" s="120" t="s">
        <v>438</v>
      </c>
      <c r="G82" s="252">
        <f>'Table S11a'!G82*0.7/1000000*'Table S11b'!G$3</f>
        <v>1.1840616429132554E-2</v>
      </c>
      <c r="H82" s="252">
        <f>'Table S11a'!H82*0.7/1000000*'Table S11b'!H$3</f>
        <v>2.6428998052034341E-2</v>
      </c>
      <c r="I82" s="252">
        <f>'Table S11a'!I82*0.7/1000000*'Table S11b'!I$3</f>
        <v>0.31322214286146766</v>
      </c>
      <c r="J82" s="252">
        <f>'Table S11a'!J82*0.7/1000000*'Table S11b'!J$3</f>
        <v>1.2491156252995916</v>
      </c>
      <c r="K82" s="252">
        <f>'Table S11a'!K82*0.7/1000000*'Table S11b'!K$3</f>
        <v>7.5104887411272777E-3</v>
      </c>
      <c r="L82" s="252">
        <f>'Table S11a'!L82*0.7/1000000*'Table S11b'!L$3</f>
        <v>1.6698366571177677E-2</v>
      </c>
      <c r="M82" s="252">
        <f>'Table S11a'!M82/1000000*'Table S11b'!M$3</f>
        <v>0.20126914610081648</v>
      </c>
      <c r="N82" s="252">
        <f>'Table S11a'!N82*0.7/1000000*'Table S11b'!N$3</f>
        <v>0.74296181695214902</v>
      </c>
      <c r="O82" s="252">
        <f>'Table S11a'!O82*0.7/1000000*'Table S11b'!O$3</f>
        <v>1.1045480251266948</v>
      </c>
      <c r="P82" s="252">
        <f>'Table S11a'!P82*0.7/1000000*'Table S11b'!P$3</f>
        <v>5.9639645937296086E-2</v>
      </c>
      <c r="Q82" s="252">
        <f>'Table S11a'!Q82*0.7/1000000*'Table S11b'!Q$3</f>
        <v>7.7030411159141624E-2</v>
      </c>
      <c r="R82" s="252">
        <f>'Table S11a'!R82*0.7/1000000*'Table S11b'!R$3</f>
        <v>0</v>
      </c>
      <c r="S82" s="252">
        <f>'Table S11a'!S82*0.7/1000000*'Table S11b'!S$3</f>
        <v>2.4977320623635387E-2</v>
      </c>
      <c r="T82" s="252">
        <f>'Table S11a'!T82*0.7/1000000*'Table S11b'!T$3</f>
        <v>0.21435960207223159</v>
      </c>
      <c r="U82" s="252">
        <f>'Table S11a'!U82*0.7/1000000*'Table S11b'!U$3</f>
        <v>0.137416803982566</v>
      </c>
      <c r="V82" s="252">
        <f>'Table S11a'!V82*0.7/1000000*'Table S11b'!V$3</f>
        <v>8.141400845440085</v>
      </c>
      <c r="W82" s="252">
        <f t="shared" si="2"/>
        <v>3.4098476102399031</v>
      </c>
      <c r="X82" s="252">
        <f t="shared" si="3"/>
        <v>4.1870190099090614</v>
      </c>
      <c r="AA82" s="271"/>
    </row>
    <row r="83" spans="1:27">
      <c r="A83" s="89">
        <v>78</v>
      </c>
      <c r="B83" s="87" t="s">
        <v>250</v>
      </c>
      <c r="C83" s="120" t="s">
        <v>211</v>
      </c>
      <c r="D83" s="89" t="s">
        <v>218</v>
      </c>
      <c r="E83" s="120" t="s">
        <v>996</v>
      </c>
      <c r="F83" s="120" t="s">
        <v>438</v>
      </c>
      <c r="G83" s="252">
        <f>'Table S11a'!G83*0.7/1000000*'Table S11b'!G$3</f>
        <v>1.1140678512139499E-2</v>
      </c>
      <c r="H83" s="252">
        <f>'Table S11a'!H83*0.7/1000000*'Table S11b'!H$3</f>
        <v>2.5424570572622106E-2</v>
      </c>
      <c r="I83" s="252">
        <f>'Table S11a'!I83*0.7/1000000*'Table S11b'!I$3</f>
        <v>0.31322214286146766</v>
      </c>
      <c r="J83" s="252">
        <f>'Table S11a'!J83*0.7/1000000*'Table S11b'!J$3</f>
        <v>1.2427425863950019</v>
      </c>
      <c r="K83" s="252">
        <f>'Table S11a'!K83*0.7/1000000*'Table S11b'!K$3</f>
        <v>7.5104887411272777E-3</v>
      </c>
      <c r="L83" s="252">
        <f>'Table S11a'!L83*0.7/1000000*'Table S11b'!L$3</f>
        <v>1.4917207470252058E-2</v>
      </c>
      <c r="M83" s="252">
        <f>'Table S11a'!M83/1000000*'Table S11b'!M$3</f>
        <v>0.20606126862702637</v>
      </c>
      <c r="N83" s="252">
        <f>'Table S11a'!N83*0.7/1000000*'Table S11b'!N$3</f>
        <v>0.76418929743649622</v>
      </c>
      <c r="O83" s="252">
        <f>'Table S11a'!O83*0.7/1000000*'Table S11b'!O$3</f>
        <v>1.1571455501327277</v>
      </c>
      <c r="P83" s="252">
        <f>'Table S11a'!P83*0.7/1000000*'Table S11b'!P$3</f>
        <v>6.3899620647102945E-2</v>
      </c>
      <c r="Q83" s="252">
        <f>'Table S11a'!Q83*0.7/1000000*'Table S11b'!Q$3</f>
        <v>8.2931934594721007E-2</v>
      </c>
      <c r="R83" s="252">
        <f>'Table S11a'!R83*0.7/1000000*'Table S11b'!R$3</f>
        <v>0</v>
      </c>
      <c r="S83" s="252">
        <f>'Table S11a'!S83*0.7/1000000*'Table S11b'!S$3</f>
        <v>2.7800843824568093E-2</v>
      </c>
      <c r="T83" s="252">
        <f>'Table S11a'!T83*0.7/1000000*'Table S11b'!T$3</f>
        <v>0.23957837878661176</v>
      </c>
      <c r="U83" s="252">
        <f>'Table S11a'!U83*0.7/1000000*'Table S11b'!U$3</f>
        <v>0.14344385678881891</v>
      </c>
      <c r="V83" s="252">
        <f>'Table S11a'!V83*0.7/1000000*'Table S11b'!V$3</f>
        <v>6.0342147442673575</v>
      </c>
      <c r="W83" s="252">
        <f t="shared" si="2"/>
        <v>3.4772995768256934</v>
      </c>
      <c r="X83" s="252">
        <f t="shared" si="3"/>
        <v>4.3000084253906836</v>
      </c>
      <c r="AA83" s="271"/>
    </row>
    <row r="84" spans="1:27">
      <c r="A84" s="89">
        <v>79</v>
      </c>
      <c r="B84" s="87" t="s">
        <v>258</v>
      </c>
      <c r="C84" s="120" t="s">
        <v>211</v>
      </c>
      <c r="D84" s="89" t="s">
        <v>218</v>
      </c>
      <c r="E84" s="120" t="s">
        <v>996</v>
      </c>
      <c r="F84" s="120" t="s">
        <v>438</v>
      </c>
      <c r="G84" s="252">
        <f>'Table S11a'!G84*0.7/1000000*'Table S11b'!G$3</f>
        <v>5.6578314956938812E-3</v>
      </c>
      <c r="H84" s="252">
        <f>'Table S11a'!H84*0.7/1000000*'Table S11b'!H$3</f>
        <v>1.2743673645042685E-2</v>
      </c>
      <c r="I84" s="252">
        <f>'Table S11a'!I84*0.7/1000000*'Table S11b'!I$3</f>
        <v>0.15980721574564674</v>
      </c>
      <c r="J84" s="252">
        <f>'Table S11a'!J84*0.7/1000000*'Table S11b'!J$3</f>
        <v>0.65004996826815487</v>
      </c>
      <c r="K84" s="252">
        <f>'Table S11a'!K84*0.7/1000000*'Table S11b'!K$3</f>
        <v>4.0966302224330602E-3</v>
      </c>
      <c r="L84" s="252">
        <f>'Table S11a'!L84*0.7/1000000*'Table S11b'!L$3</f>
        <v>9.3510852798595005E-3</v>
      </c>
      <c r="M84" s="252">
        <f>'Table S11a'!M84/1000000*'Table S11b'!M$3</f>
        <v>0.1198030631552479</v>
      </c>
      <c r="N84" s="252">
        <f>'Table S11a'!N84*0.7/1000000*'Table S11b'!N$3</f>
        <v>0.44577709017128947</v>
      </c>
      <c r="O84" s="252">
        <f>'Table S11a'!O84*0.7/1000000*'Table S11b'!O$3</f>
        <v>0.68376782507843026</v>
      </c>
      <c r="P84" s="252">
        <f>'Table S11a'!P84*0.7/1000000*'Table S11b'!P$3</f>
        <v>3.7629776603293953E-2</v>
      </c>
      <c r="Q84" s="252">
        <f>'Table S11a'!Q84*0.7/1000000*'Table S11b'!Q$3</f>
        <v>4.8765219967682405E-2</v>
      </c>
      <c r="R84" s="252">
        <f>'Table S11a'!R84*0.7/1000000*'Table S11b'!R$3</f>
        <v>0</v>
      </c>
      <c r="S84" s="252">
        <f>'Table S11a'!S84*0.7/1000000*'Table S11b'!S$3</f>
        <v>1.4877795327991515E-2</v>
      </c>
      <c r="T84" s="252">
        <f>'Table S11a'!T84*0.7/1000000*'Table S11b'!T$3</f>
        <v>0.13239857775049596</v>
      </c>
      <c r="U84" s="252">
        <f>'Table S11a'!U84*0.7/1000000*'Table S11b'!U$3</f>
        <v>0.11089777163505322</v>
      </c>
      <c r="V84" s="252">
        <f>'Table S11a'!V84*0.7/1000000*'Table S11b'!V$3</f>
        <v>3.5439038974268602</v>
      </c>
      <c r="W84" s="252">
        <f t="shared" si="2"/>
        <v>1.9394020992635213</v>
      </c>
      <c r="X84" s="252">
        <f t="shared" si="3"/>
        <v>2.4356235243463153</v>
      </c>
      <c r="AA84" s="271"/>
    </row>
    <row r="85" spans="1:27">
      <c r="A85" s="89">
        <v>80</v>
      </c>
      <c r="B85" s="87" t="s">
        <v>276</v>
      </c>
      <c r="C85" s="120" t="s">
        <v>211</v>
      </c>
      <c r="D85" s="89" t="s">
        <v>218</v>
      </c>
      <c r="E85" s="120" t="s">
        <v>996</v>
      </c>
      <c r="F85" s="120" t="s">
        <v>438</v>
      </c>
      <c r="G85" s="252">
        <f>'Table S11a'!G85*0.7/1000000*'Table S11b'!G$3</f>
        <v>1.003244347690049E-2</v>
      </c>
      <c r="H85" s="252">
        <f>'Table S11a'!H85*0.7/1000000*'Table S11b'!H$3</f>
        <v>2.0904646915267062E-2</v>
      </c>
      <c r="I85" s="252">
        <f>'Table S11a'!I85*0.7/1000000*'Table S11b'!I$3</f>
        <v>0.25569154519303483</v>
      </c>
      <c r="J85" s="252">
        <f>'Table S11a'!J85*0.7/1000000*'Table S11b'!J$3</f>
        <v>1.0133131858297708</v>
      </c>
      <c r="K85" s="252">
        <f>'Table S11a'!K85*0.7/1000000*'Table S11b'!K$3</f>
        <v>6.6570241114537231E-3</v>
      </c>
      <c r="L85" s="252">
        <f>'Table S11a'!L85*0.7/1000000*'Table S11b'!L$3</f>
        <v>1.5362497245483461E-2</v>
      </c>
      <c r="M85" s="252">
        <f>'Table S11a'!M85/1000000*'Table S11b'!M$3</f>
        <v>0.19168490104839664</v>
      </c>
      <c r="N85" s="252">
        <f>'Table S11a'!N85*0.7/1000000*'Table S11b'!N$3</f>
        <v>0.75357555719432257</v>
      </c>
      <c r="O85" s="252">
        <f>'Table S11a'!O85*0.7/1000000*'Table S11b'!O$3</f>
        <v>1.1834443126357443</v>
      </c>
      <c r="P85" s="252">
        <f>'Table S11a'!P85*0.7/1000000*'Table S11b'!P$3</f>
        <v>6.1769633292199505E-2</v>
      </c>
      <c r="Q85" s="252">
        <f>'Table S11a'!Q85*0.7/1000000*'Table S11b'!Q$3</f>
        <v>7.8272837145579394E-2</v>
      </c>
      <c r="R85" s="252">
        <f>'Table S11a'!R85*0.7/1000000*'Table S11b'!R$3</f>
        <v>0</v>
      </c>
      <c r="S85" s="252">
        <f>'Table S11a'!S85*0.7/1000000*'Table S11b'!S$3</f>
        <v>2.4760126531255946E-2</v>
      </c>
      <c r="T85" s="252">
        <f>'Table S11a'!T85*0.7/1000000*'Table S11b'!T$3</f>
        <v>0.21435960207223159</v>
      </c>
      <c r="U85" s="252">
        <f>'Table S11a'!U85*0.7/1000000*'Table S11b'!U$3</f>
        <v>0.13560868814069013</v>
      </c>
      <c r="V85" s="252">
        <f>'Table S11a'!V85*0.7/1000000*'Table S11b'!V$3</f>
        <v>10.535930505863639</v>
      </c>
      <c r="W85" s="252">
        <f t="shared" si="2"/>
        <v>3.2060246008528726</v>
      </c>
      <c r="X85" s="252">
        <f t="shared" si="3"/>
        <v>3.9654370008323307</v>
      </c>
      <c r="AA85" s="271"/>
    </row>
    <row r="86" spans="1:27">
      <c r="A86" s="89">
        <v>81</v>
      </c>
      <c r="B86" s="87" t="s">
        <v>277</v>
      </c>
      <c r="C86" s="120" t="s">
        <v>211</v>
      </c>
      <c r="D86" s="89" t="s">
        <v>218</v>
      </c>
      <c r="E86" s="120" t="s">
        <v>996</v>
      </c>
      <c r="F86" s="120" t="s">
        <v>438</v>
      </c>
      <c r="G86" s="252">
        <f>'Table S11a'!G86*0.7/1000000*'Table S11b'!G$3</f>
        <v>8.8075521221626391E-3</v>
      </c>
      <c r="H86" s="252">
        <f>'Table S11a'!H86*0.7/1000000*'Table S11b'!H$3</f>
        <v>1.958633584853851E-2</v>
      </c>
      <c r="I86" s="252">
        <f>'Table S11a'!I86*0.7/1000000*'Table S11b'!I$3</f>
        <v>0.23651467930355721</v>
      </c>
      <c r="J86" s="252">
        <f>'Table S11a'!J86*0.7/1000000*'Table S11b'!J$3</f>
        <v>0.8858524077379758</v>
      </c>
      <c r="K86" s="252">
        <f>'Table S11a'!K86*0.7/1000000*'Table S11b'!K$3</f>
        <v>5.1207877780413257E-3</v>
      </c>
      <c r="L86" s="252">
        <f>'Table S11a'!L86*0.7/1000000*'Table S11b'!L$3</f>
        <v>1.2468113706479333E-2</v>
      </c>
      <c r="M86" s="252">
        <f>'Table S11a'!M86/1000000*'Table S11b'!M$3</f>
        <v>0.13417943073387764</v>
      </c>
      <c r="N86" s="252">
        <f>'Table S11a'!N86*0.7/1000000*'Table S11b'!N$3</f>
        <v>0.47761831089781009</v>
      </c>
      <c r="O86" s="252">
        <f>'Table S11a'!O86*0.7/1000000*'Table S11b'!O$3</f>
        <v>0.7100665875814467</v>
      </c>
      <c r="P86" s="252">
        <f>'Table S11a'!P86*0.7/1000000*'Table S11b'!P$3</f>
        <v>3.6209785033358331E-2</v>
      </c>
      <c r="Q86" s="252">
        <f>'Table S11a'!Q86*0.7/1000000*'Table S11b'!Q$3</f>
        <v>4.5037942008369095E-2</v>
      </c>
      <c r="R86" s="252">
        <f>'Table S11a'!R86*0.7/1000000*'Table S11b'!R$3</f>
        <v>0</v>
      </c>
      <c r="S86" s="252">
        <f>'Table S11a'!S86*0.7/1000000*'Table S11b'!S$3</f>
        <v>1.3900421912284047E-2</v>
      </c>
      <c r="T86" s="252">
        <f>'Table S11a'!T86*0.7/1000000*'Table S11b'!T$3</f>
        <v>0.11978918939330588</v>
      </c>
      <c r="U86" s="252">
        <f>'Table S11a'!U86*0.7/1000000*'Table S11b'!U$3</f>
        <v>7.895439176191292E-2</v>
      </c>
      <c r="V86" s="252">
        <f>'Table S11a'!V86*0.7/1000000*'Table S11b'!V$3</f>
        <v>5.2679652529318197</v>
      </c>
      <c r="W86" s="252">
        <f t="shared" si="2"/>
        <v>2.3100519855207899</v>
      </c>
      <c r="X86" s="252">
        <f t="shared" si="3"/>
        <v>2.7841059358191198</v>
      </c>
      <c r="AA86" s="271"/>
    </row>
    <row r="87" spans="1:27">
      <c r="A87" s="89">
        <v>82</v>
      </c>
      <c r="B87" s="87" t="s">
        <v>278</v>
      </c>
      <c r="C87" s="120" t="s">
        <v>211</v>
      </c>
      <c r="D87" s="89" t="s">
        <v>218</v>
      </c>
      <c r="E87" s="120" t="s">
        <v>996</v>
      </c>
      <c r="F87" s="120" t="s">
        <v>438</v>
      </c>
      <c r="G87" s="252">
        <f>'Table S11a'!G87*0.7/1000000*'Table S11b'!G$3</f>
        <v>1.6390212889587429E-2</v>
      </c>
      <c r="H87" s="252">
        <f>'Table S11a'!H87*0.7/1000000*'Table S11b'!H$3</f>
        <v>3.2643893080897525E-2</v>
      </c>
      <c r="I87" s="252">
        <f>'Table S11a'!I87*0.7/1000000*'Table S11b'!I$3</f>
        <v>0.3643604519000746</v>
      </c>
      <c r="J87" s="252">
        <f>'Table S11a'!J87*0.7/1000000*'Table S11b'!J$3</f>
        <v>1.274607780917951</v>
      </c>
      <c r="K87" s="252">
        <f>'Table S11a'!K87*0.7/1000000*'Table S11b'!K$3</f>
        <v>6.3156382595843021E-3</v>
      </c>
      <c r="L87" s="252">
        <f>'Table S11a'!L87*0.7/1000000*'Table S11b'!L$3</f>
        <v>1.6030431908330572E-2</v>
      </c>
      <c r="M87" s="252">
        <f>'Table S11a'!M87/1000000*'Table S11b'!M$3</f>
        <v>0.15334792083871734</v>
      </c>
      <c r="N87" s="252">
        <f>'Table S11a'!N87*0.7/1000000*'Table S11b'!N$3</f>
        <v>0.47761831089781009</v>
      </c>
      <c r="O87" s="252">
        <f>'Table S11a'!O87*0.7/1000000*'Table S11b'!O$3</f>
        <v>0.60487153756938028</v>
      </c>
      <c r="P87" s="252">
        <f>'Table S11a'!P87*0.7/1000000*'Table S11b'!P$3</f>
        <v>2.8399831398712418E-2</v>
      </c>
      <c r="Q87" s="252">
        <f>'Table S11a'!Q87*0.7/1000000*'Table S11b'!Q$3</f>
        <v>3.3545501633819738E-2</v>
      </c>
      <c r="R87" s="252">
        <f>'Table S11a'!R87*0.7/1000000*'Table S11b'!R$3</f>
        <v>0</v>
      </c>
      <c r="S87" s="252">
        <f>'Table S11a'!S87*0.7/1000000*'Table S11b'!S$3</f>
        <v>9.6651371108849981E-3</v>
      </c>
      <c r="T87" s="252">
        <f>'Table S11a'!T87*0.7/1000000*'Table S11b'!T$3</f>
        <v>8.1961024321735604E-2</v>
      </c>
      <c r="U87" s="252">
        <f>'Table S11a'!U87*0.7/1000000*'Table S11b'!U$3</f>
        <v>5.8462412220653071E-2</v>
      </c>
      <c r="V87" s="252">
        <f>'Table S11a'!V87*0.7/1000000*'Table S11b'!V$3</f>
        <v>5.9384335578504146</v>
      </c>
      <c r="W87" s="252">
        <f t="shared" si="2"/>
        <v>2.721458081285216</v>
      </c>
      <c r="X87" s="252">
        <f t="shared" si="3"/>
        <v>3.1582200849481388</v>
      </c>
      <c r="AA87" s="271"/>
    </row>
    <row r="88" spans="1:27">
      <c r="A88" s="89">
        <v>83</v>
      </c>
      <c r="B88" s="87" t="s">
        <v>279</v>
      </c>
      <c r="C88" s="120" t="s">
        <v>211</v>
      </c>
      <c r="D88" s="89" t="s">
        <v>218</v>
      </c>
      <c r="E88" s="120" t="s">
        <v>996</v>
      </c>
      <c r="F88" s="120" t="s">
        <v>438</v>
      </c>
      <c r="G88" s="252">
        <f>'Table S11a'!G88*0.7/1000000*'Table S11b'!G$3</f>
        <v>1.7440119765077016E-2</v>
      </c>
      <c r="H88" s="252">
        <f>'Table S11a'!H88*0.7/1000000*'Table S11b'!H$3</f>
        <v>3.7414923608105624E-2</v>
      </c>
      <c r="I88" s="252">
        <f>'Table S11a'!I88*0.7/1000000*'Table S11b'!I$3</f>
        <v>0.45385249271763678</v>
      </c>
      <c r="J88" s="252">
        <f>'Table S11a'!J88*0.7/1000000*'Table S11b'!J$3</f>
        <v>1.6888553097162846</v>
      </c>
      <c r="K88" s="252">
        <f>'Table S11a'!K88*0.7/1000000*'Table S11b'!K$3</f>
        <v>9.7294967782785187E-3</v>
      </c>
      <c r="L88" s="252">
        <f>'Table S11a'!L88*0.7/1000000*'Table S11b'!L$3</f>
        <v>2.0705974548260318E-2</v>
      </c>
      <c r="M88" s="252">
        <f>'Table S11a'!M88/1000000*'Table S11b'!M$3</f>
        <v>0.26356673894154542</v>
      </c>
      <c r="N88" s="252">
        <f>'Table S11a'!N88*0.7/1000000*'Table S11b'!N$3</f>
        <v>0.94462288155344687</v>
      </c>
      <c r="O88" s="252">
        <f>'Table S11a'!O88*0.7/1000000*'Table S11b'!O$3</f>
        <v>1.4727307001689263</v>
      </c>
      <c r="P88" s="252">
        <f>'Table S11a'!P88*0.7/1000000*'Table S11b'!P$3</f>
        <v>8.0229523701362576E-2</v>
      </c>
      <c r="Q88" s="252">
        <f>'Table S11a'!Q88*0.7/1000000*'Table S11b'!Q$3</f>
        <v>0.10560620884721028</v>
      </c>
      <c r="R88" s="252">
        <f>'Table S11a'!R88*0.7/1000000*'Table S11b'!R$3</f>
        <v>0</v>
      </c>
      <c r="S88" s="252">
        <f>'Table S11a'!S88*0.7/1000000*'Table S11b'!S$3</f>
        <v>3.5619831150227856E-2</v>
      </c>
      <c r="T88" s="252">
        <f>'Table S11a'!T88*0.7/1000000*'Table S11b'!T$3</f>
        <v>0.32153940310834739</v>
      </c>
      <c r="U88" s="252">
        <f>'Table S11a'!U88*0.7/1000000*'Table S11b'!U$3</f>
        <v>0.18322240531008802</v>
      </c>
      <c r="V88" s="252">
        <f>'Table S11a'!V88*0.7/1000000*'Table S11b'!V$3</f>
        <v>4.5974969480132248</v>
      </c>
      <c r="W88" s="252">
        <f t="shared" si="2"/>
        <v>4.5600613841562945</v>
      </c>
      <c r="X88" s="252">
        <f t="shared" si="3"/>
        <v>5.635136009914798</v>
      </c>
      <c r="AA88" s="271"/>
    </row>
    <row r="89" spans="1:27">
      <c r="A89" s="89">
        <v>84</v>
      </c>
      <c r="B89" s="87" t="s">
        <v>280</v>
      </c>
      <c r="C89" s="120" t="s">
        <v>211</v>
      </c>
      <c r="D89" s="89" t="s">
        <v>218</v>
      </c>
      <c r="E89" s="120" t="s">
        <v>996</v>
      </c>
      <c r="F89" s="120" t="s">
        <v>438</v>
      </c>
      <c r="G89" s="252">
        <f>'Table S11a'!G89*0.7/1000000*'Table S11b'!G$3</f>
        <v>1.7498447924826438E-2</v>
      </c>
      <c r="H89" s="252">
        <f>'Table S11a'!H89*0.7/1000000*'Table S11b'!H$3</f>
        <v>3.7854360630348471E-2</v>
      </c>
      <c r="I89" s="252">
        <f>'Table S11a'!I89*0.7/1000000*'Table S11b'!I$3</f>
        <v>0.47302935860711443</v>
      </c>
      <c r="J89" s="252">
        <f>'Table S11a'!J89*0.7/1000000*'Table S11b'!J$3</f>
        <v>1.7780778543805411</v>
      </c>
      <c r="K89" s="252">
        <f>'Table S11a'!K89*0.7/1000000*'Table S11b'!K$3</f>
        <v>1.0582961407952073E-2</v>
      </c>
      <c r="L89" s="252">
        <f>'Table S11a'!L89*0.7/1000000*'Table S11b'!L$3</f>
        <v>2.0260684773028913E-2</v>
      </c>
      <c r="M89" s="252">
        <f>'Table S11a'!M89/1000000*'Table S11b'!M$3</f>
        <v>0.28752735157259496</v>
      </c>
      <c r="N89" s="252">
        <f>'Table S11a'!N89*0.7/1000000*'Table S11b'!N$3</f>
        <v>1.0719877644595295</v>
      </c>
      <c r="O89" s="252">
        <f>'Table S11a'!O89*0.7/1000000*'Table S11b'!O$3</f>
        <v>1.6831208001930587</v>
      </c>
      <c r="P89" s="252">
        <f>'Table S11a'!P89*0.7/1000000*'Table S11b'!P$3</f>
        <v>9.3009447830783187E-2</v>
      </c>
      <c r="Q89" s="252">
        <f>'Table S11a'!Q89*0.7/1000000*'Table S11b'!Q$3</f>
        <v>0.12641684412004292</v>
      </c>
      <c r="R89" s="252">
        <f>'Table S11a'!R89*0.7/1000000*'Table S11b'!R$3</f>
        <v>0</v>
      </c>
      <c r="S89" s="252">
        <f>'Table S11a'!S89*0.7/1000000*'Table S11b'!S$3</f>
        <v>4.5502162353492297E-2</v>
      </c>
      <c r="T89" s="252">
        <f>'Table S11a'!T89*0.7/1000000*'Table S11b'!T$3</f>
        <v>0.41610981578727296</v>
      </c>
      <c r="U89" s="252">
        <f>'Table S11a'!U89*0.7/1000000*'Table S11b'!U$3</f>
        <v>0.19527651092259377</v>
      </c>
      <c r="V89" s="252">
        <f>'Table S11a'!V89*0.7/1000000*'Table S11b'!V$3</f>
        <v>6.8004642356028935</v>
      </c>
      <c r="W89" s="252">
        <f t="shared" si="2"/>
        <v>5.0062157776402438</v>
      </c>
      <c r="X89" s="252">
        <f t="shared" si="3"/>
        <v>6.2562543649631799</v>
      </c>
      <c r="AA89" s="271"/>
    </row>
    <row r="90" spans="1:27">
      <c r="A90" s="89">
        <v>85</v>
      </c>
      <c r="B90" s="87" t="s">
        <v>281</v>
      </c>
      <c r="C90" s="120" t="s">
        <v>211</v>
      </c>
      <c r="D90" s="89" t="s">
        <v>218</v>
      </c>
      <c r="E90" s="120" t="s">
        <v>996</v>
      </c>
      <c r="F90" s="120" t="s">
        <v>438</v>
      </c>
      <c r="G90" s="252">
        <f>'Table S11a'!G90*0.7/1000000*'Table S11b'!G$3</f>
        <v>1.5340306014097841E-2</v>
      </c>
      <c r="H90" s="252">
        <f>'Table S11a'!H90*0.7/1000000*'Table S11b'!H$3</f>
        <v>3.2832223233287307E-2</v>
      </c>
      <c r="I90" s="252">
        <f>'Table S11a'!I90*0.7/1000000*'Table S11b'!I$3</f>
        <v>0.40271418367902984</v>
      </c>
      <c r="J90" s="252">
        <f>'Table S11a'!J90*0.7/1000000*'Table S11b'!J$3</f>
        <v>1.5167832592923616</v>
      </c>
      <c r="K90" s="252">
        <f>'Table S11a'!K90*0.7/1000000*'Table S11b'!K$3</f>
        <v>8.8760321486049641E-3</v>
      </c>
      <c r="L90" s="252">
        <f>'Table S11a'!L90*0.7/1000000*'Table S11b'!L$3</f>
        <v>1.7143656346409082E-2</v>
      </c>
      <c r="M90" s="252">
        <f>'Table S11a'!M90/1000000*'Table S11b'!M$3</f>
        <v>0.2587746164153355</v>
      </c>
      <c r="N90" s="252">
        <f>'Table S11a'!N90*0.7/1000000*'Table S11b'!N$3</f>
        <v>0.98707784252214104</v>
      </c>
      <c r="O90" s="252">
        <f>'Table S11a'!O90*0.7/1000000*'Table S11b'!O$3</f>
        <v>1.6042245126840089</v>
      </c>
      <c r="P90" s="252">
        <f>'Table S11a'!P90*0.7/1000000*'Table S11b'!P$3</f>
        <v>9.2299452045815383E-2</v>
      </c>
      <c r="Q90" s="252">
        <f>'Table S11a'!Q90*0.7/1000000*'Table S11b'!Q$3</f>
        <v>0.12734866360987124</v>
      </c>
      <c r="R90" s="252">
        <f>'Table S11a'!R90*0.7/1000000*'Table S11b'!R$3</f>
        <v>0</v>
      </c>
      <c r="S90" s="252">
        <f>'Table S11a'!S90*0.7/1000000*'Table S11b'!S$3</f>
        <v>4.6262341676820334E-2</v>
      </c>
      <c r="T90" s="252">
        <f>'Table S11a'!T90*0.7/1000000*'Table S11b'!T$3</f>
        <v>0.42241450996586805</v>
      </c>
      <c r="U90" s="252">
        <f>'Table S11a'!U90*0.7/1000000*'Table S11b'!U$3</f>
        <v>0.19527651092259377</v>
      </c>
      <c r="V90" s="252">
        <f>'Table S11a'!V90*0.7/1000000*'Table S11b'!V$3</f>
        <v>7.4709325405214893</v>
      </c>
      <c r="W90" s="252">
        <f t="shared" si="2"/>
        <v>4.5107997981775414</v>
      </c>
      <c r="X90" s="252">
        <f t="shared" si="3"/>
        <v>5.7273681105562462</v>
      </c>
      <c r="AA90" s="271"/>
    </row>
    <row r="91" spans="1:27">
      <c r="A91" s="89">
        <v>86</v>
      </c>
      <c r="B91" s="87" t="s">
        <v>246</v>
      </c>
      <c r="C91" s="120" t="s">
        <v>552</v>
      </c>
      <c r="D91" s="89" t="s">
        <v>218</v>
      </c>
      <c r="E91" s="120" t="s">
        <v>996</v>
      </c>
      <c r="F91" s="120" t="s">
        <v>438</v>
      </c>
      <c r="G91" s="252">
        <f>'Table S11a'!G91*0.7/1000000*'Table S11b'!G$3</f>
        <v>1.452371177760594E-2</v>
      </c>
      <c r="H91" s="252">
        <f>'Table S11a'!H91*0.7/1000000*'Table S11b'!H$3</f>
        <v>2.9065620185491442E-2</v>
      </c>
      <c r="I91" s="252">
        <f>'Table S11a'!I91*0.7/1000000*'Table S11b'!I$3</f>
        <v>0.31961443149129348</v>
      </c>
      <c r="J91" s="252">
        <f>'Table S11a'!J91*0.7/1000000*'Table S11b'!J$3</f>
        <v>1.1407739639215657</v>
      </c>
      <c r="K91" s="252">
        <f>'Table S11a'!K91*0.7/1000000*'Table S11b'!K$3</f>
        <v>5.6328665558454567E-3</v>
      </c>
      <c r="L91" s="252">
        <f>'Table S11a'!L91*0.7/1000000*'Table S11b'!L$3</f>
        <v>1.3358693256942139E-2</v>
      </c>
      <c r="M91" s="252">
        <f>'Table S11a'!M91/1000000*'Table S11b'!M$3</f>
        <v>0.12459518568145782</v>
      </c>
      <c r="N91" s="252">
        <f>'Table S11a'!N91*0.7/1000000*'Table S11b'!N$3</f>
        <v>0.41393586944476873</v>
      </c>
      <c r="O91" s="252">
        <f>'Table S11a'!O91*0.7/1000000*'Table S11b'!O$3</f>
        <v>0.52597525006033086</v>
      </c>
      <c r="P91" s="252">
        <f>'Table S11a'!P91*0.7/1000000*'Table S11b'!P$3</f>
        <v>2.4849852473873363E-2</v>
      </c>
      <c r="Q91" s="252">
        <f>'Table S11a'!Q91*0.7/1000000*'Table S11b'!Q$3</f>
        <v>3.0750043164334759E-2</v>
      </c>
      <c r="R91" s="252">
        <f>'Table S11a'!R91*0.7/1000000*'Table S11b'!R$3</f>
        <v>0</v>
      </c>
      <c r="S91" s="252">
        <f>'Table S11a'!S91*0.7/1000000*'Table S11b'!S$3</f>
        <v>9.3393459723158396E-3</v>
      </c>
      <c r="T91" s="252">
        <f>'Table S11a'!T91*0.7/1000000*'Table S11b'!T$3</f>
        <v>7.5656330143140549E-2</v>
      </c>
      <c r="U91" s="252">
        <f>'Table S11a'!U91*0.7/1000000*'Table S11b'!U$3</f>
        <v>5.3640769975650759E-2</v>
      </c>
      <c r="V91" s="252">
        <f>'Table S11a'!V91*0.7/1000000*'Table S11b'!V$3</f>
        <v>6.2257771171012406</v>
      </c>
      <c r="W91" s="252">
        <f t="shared" si="2"/>
        <v>2.4002995149179589</v>
      </c>
      <c r="X91" s="252">
        <f t="shared" si="3"/>
        <v>2.7817119341046173</v>
      </c>
      <c r="AA91" s="271"/>
    </row>
    <row r="92" spans="1:27">
      <c r="A92" s="89">
        <v>87</v>
      </c>
      <c r="B92" s="87" t="s">
        <v>252</v>
      </c>
      <c r="C92" s="120" t="s">
        <v>552</v>
      </c>
      <c r="D92" s="89" t="s">
        <v>218</v>
      </c>
      <c r="E92" s="120" t="s">
        <v>996</v>
      </c>
      <c r="F92" s="120" t="s">
        <v>438</v>
      </c>
      <c r="G92" s="252">
        <f>'Table S11a'!G92*0.7/1000000*'Table S11b'!G$3</f>
        <v>1.1548975630385448E-2</v>
      </c>
      <c r="H92" s="252">
        <f>'Table S11a'!H92*0.7/1000000*'Table S11b'!H$3</f>
        <v>2.9316727055344504E-2</v>
      </c>
      <c r="I92" s="252">
        <f>'Table S11a'!I92*0.7/1000000*'Table S11b'!I$3</f>
        <v>0.34518358601059701</v>
      </c>
      <c r="J92" s="252">
        <f>'Table S11a'!J92*0.7/1000000*'Table S11b'!J$3</f>
        <v>1.3000999365363097</v>
      </c>
      <c r="K92" s="252">
        <f>'Table S11a'!K92*0.7/1000000*'Table S11b'!K$3</f>
        <v>7.3397958151925667E-3</v>
      </c>
      <c r="L92" s="252">
        <f>'Table S11a'!L92*0.7/1000000*'Table S11b'!L$3</f>
        <v>1.2690758594095033E-2</v>
      </c>
      <c r="M92" s="252">
        <f>'Table S11a'!M92/1000000*'Table S11b'!M$3</f>
        <v>0.16772428841734707</v>
      </c>
      <c r="N92" s="252">
        <f>'Table S11a'!N92*0.7/1000000*'Table S11b'!N$3</f>
        <v>0.58375571331954568</v>
      </c>
      <c r="O92" s="252">
        <f>'Table S11a'!O92*0.7/1000000*'Table S11b'!O$3</f>
        <v>0.76266411258747968</v>
      </c>
      <c r="P92" s="252">
        <f>'Table S11a'!P92*0.7/1000000*'Table S11b'!P$3</f>
        <v>3.8339772388261771E-2</v>
      </c>
      <c r="Q92" s="252">
        <f>'Table S11a'!Q92*0.7/1000000*'Table S11b'!Q$3</f>
        <v>4.7212187484635189E-2</v>
      </c>
      <c r="R92" s="252">
        <f>'Table S11a'!R92*0.7/1000000*'Table S11b'!R$3</f>
        <v>0</v>
      </c>
      <c r="S92" s="252">
        <f>'Table S11a'!S92*0.7/1000000*'Table S11b'!S$3</f>
        <v>1.5746571697509266E-2</v>
      </c>
      <c r="T92" s="252">
        <f>'Table S11a'!T92*0.7/1000000*'Table S11b'!T$3</f>
        <v>0.13239857775049596</v>
      </c>
      <c r="U92" s="252">
        <f>'Table S11a'!U92*0.7/1000000*'Table S11b'!U$3</f>
        <v>7.1721928394409454E-2</v>
      </c>
      <c r="V92" s="252">
        <f>'Table S11a'!V92*0.7/1000000*'Table S11b'!V$3</f>
        <v>6.2257771171012406</v>
      </c>
      <c r="W92" s="252">
        <f t="shared" si="2"/>
        <v>2.9917033484539322</v>
      </c>
      <c r="X92" s="252">
        <f t="shared" si="3"/>
        <v>3.5257429316816093</v>
      </c>
      <c r="AA92" s="271"/>
    </row>
    <row r="93" spans="1:27">
      <c r="A93" s="89">
        <v>88</v>
      </c>
      <c r="B93" s="87" t="s">
        <v>254</v>
      </c>
      <c r="C93" s="120" t="s">
        <v>552</v>
      </c>
      <c r="D93" s="89" t="s">
        <v>218</v>
      </c>
      <c r="E93" s="120" t="s">
        <v>996</v>
      </c>
      <c r="F93" s="120" t="s">
        <v>438</v>
      </c>
      <c r="G93" s="252">
        <f>'Table S11a'!G93*0.7/1000000*'Table S11b'!G$3</f>
        <v>1.3765445700863464E-2</v>
      </c>
      <c r="H93" s="252">
        <f>'Table S11a'!H93*0.7/1000000*'Table S11b'!H$3</f>
        <v>3.1953349188801605E-2</v>
      </c>
      <c r="I93" s="252">
        <f>'Table S11a'!I93*0.7/1000000*'Table S11b'!I$3</f>
        <v>0.38992960641937807</v>
      </c>
      <c r="J93" s="252">
        <f>'Table S11a'!J93*0.7/1000000*'Table S11b'!J$3</f>
        <v>1.4594259091510535</v>
      </c>
      <c r="K93" s="252">
        <f>'Table S11a'!K93*0.7/1000000*'Table S11b'!K$3</f>
        <v>8.3639533708008331E-3</v>
      </c>
      <c r="L93" s="252">
        <f>'Table S11a'!L93*0.7/1000000*'Table S11b'!L$3</f>
        <v>1.3803983032173544E-2</v>
      </c>
      <c r="M93" s="252">
        <f>'Table S11a'!M93/1000000*'Table S11b'!M$3</f>
        <v>0.19168490104839664</v>
      </c>
      <c r="N93" s="252">
        <f>'Table S11a'!N93*0.7/1000000*'Table S11b'!N$3</f>
        <v>0.65805189501476058</v>
      </c>
      <c r="O93" s="252">
        <f>'Table S11a'!O93*0.7/1000000*'Table S11b'!O$3</f>
        <v>0.89415792510256231</v>
      </c>
      <c r="P93" s="252">
        <f>'Table S11a'!P93*0.7/1000000*'Table S11b'!P$3</f>
        <v>4.4019738668004252E-2</v>
      </c>
      <c r="Q93" s="252">
        <f>'Table S11a'!Q93*0.7/1000000*'Table S11b'!Q$3</f>
        <v>5.5909169389699566E-2</v>
      </c>
      <c r="R93" s="252">
        <f>'Table S11a'!R93*0.7/1000000*'Table S11b'!R$3</f>
        <v>0</v>
      </c>
      <c r="S93" s="252">
        <f>'Table S11a'!S93*0.7/1000000*'Table S11b'!S$3</f>
        <v>1.7918512621303648E-2</v>
      </c>
      <c r="T93" s="252">
        <f>'Table S11a'!T93*0.7/1000000*'Table S11b'!T$3</f>
        <v>0.1513126602862811</v>
      </c>
      <c r="U93" s="252">
        <f>'Table S11a'!U93*0.7/1000000*'Table S11b'!U$3</f>
        <v>8.6186855129416415E-2</v>
      </c>
      <c r="V93" s="252">
        <f>'Table S11a'!V93*0.7/1000000*'Table S11b'!V$3</f>
        <v>6.8962454220198355</v>
      </c>
      <c r="W93" s="252">
        <f t="shared" si="2"/>
        <v>3.4015653356877547</v>
      </c>
      <c r="X93" s="252">
        <f t="shared" si="3"/>
        <v>4.0164839041234952</v>
      </c>
      <c r="AA93" s="271"/>
    </row>
    <row r="94" spans="1:27">
      <c r="A94" s="89">
        <v>89</v>
      </c>
      <c r="B94" s="87" t="s">
        <v>256</v>
      </c>
      <c r="C94" s="120" t="s">
        <v>552</v>
      </c>
      <c r="D94" s="89" t="s">
        <v>218</v>
      </c>
      <c r="E94" s="120" t="s">
        <v>996</v>
      </c>
      <c r="F94" s="120" t="s">
        <v>438</v>
      </c>
      <c r="G94" s="252">
        <f>'Table S11a'!G94*0.7/1000000*'Table S11b'!G$3</f>
        <v>1.399875833986115E-2</v>
      </c>
      <c r="H94" s="252">
        <f>'Table S11a'!H94*0.7/1000000*'Table S11b'!H$3</f>
        <v>3.2455562928507729E-2</v>
      </c>
      <c r="I94" s="252">
        <f>'Table S11a'!I94*0.7/1000000*'Table S11b'!I$3</f>
        <v>0.37714502915972631</v>
      </c>
      <c r="J94" s="252">
        <f>'Table S11a'!J94*0.7/1000000*'Table S11b'!J$3</f>
        <v>1.4148146368189252</v>
      </c>
      <c r="K94" s="252">
        <f>'Table S11a'!K94*0.7/1000000*'Table S11b'!K$3</f>
        <v>7.8518745929967004E-3</v>
      </c>
      <c r="L94" s="252">
        <f>'Table S11a'!L94*0.7/1000000*'Table S11b'!L$3</f>
        <v>1.5585142133099163E-2</v>
      </c>
      <c r="M94" s="252">
        <f>'Table S11a'!M94/1000000*'Table S11b'!M$3</f>
        <v>0.19168490104839664</v>
      </c>
      <c r="N94" s="252">
        <f>'Table S11a'!N94*0.7/1000000*'Table S11b'!N$3</f>
        <v>0.65805189501476058</v>
      </c>
      <c r="O94" s="252">
        <f>'Table S11a'!O94*0.7/1000000*'Table S11b'!O$3</f>
        <v>0.92045668760557897</v>
      </c>
      <c r="P94" s="252">
        <f>'Table S11a'!P94*0.7/1000000*'Table S11b'!P$3</f>
        <v>4.8279713377811118E-2</v>
      </c>
      <c r="Q94" s="252">
        <f>'Table S11a'!Q94*0.7/1000000*'Table S11b'!Q$3</f>
        <v>6.3053118811716727E-2</v>
      </c>
      <c r="R94" s="252">
        <f>'Table S11a'!R94*0.7/1000000*'Table S11b'!R$3</f>
        <v>0</v>
      </c>
      <c r="S94" s="252">
        <f>'Table S11a'!S94*0.7/1000000*'Table S11b'!S$3</f>
        <v>2.1610812191754099E-2</v>
      </c>
      <c r="T94" s="252">
        <f>'Table S11a'!T94*0.7/1000000*'Table S11b'!T$3</f>
        <v>0.18283613117925632</v>
      </c>
      <c r="U94" s="252">
        <f>'Table S11a'!U94*0.7/1000000*'Table S11b'!U$3</f>
        <v>9.7035550180671615E-2</v>
      </c>
      <c r="V94" s="252">
        <f>'Table S11a'!V94*0.7/1000000*'Table S11b'!V$3</f>
        <v>5.9384335578504146</v>
      </c>
      <c r="W94" s="252">
        <f t="shared" si="2"/>
        <v>3.370468248598991</v>
      </c>
      <c r="X94" s="252">
        <f t="shared" si="3"/>
        <v>4.044859813383062</v>
      </c>
      <c r="AA94" s="271"/>
    </row>
    <row r="95" spans="1:27">
      <c r="A95" s="89">
        <v>90</v>
      </c>
      <c r="B95" s="120">
        <v>124833</v>
      </c>
      <c r="C95" s="120" t="s">
        <v>211</v>
      </c>
      <c r="D95" s="89" t="s">
        <v>218</v>
      </c>
      <c r="E95" s="120" t="s">
        <v>996</v>
      </c>
      <c r="F95" s="120" t="s">
        <v>438</v>
      </c>
      <c r="G95" s="252">
        <f>'Table S11a'!G95*0.7/1000000*'Table S11b'!G$3</f>
        <v>9.5738997840558171E-3</v>
      </c>
      <c r="H95" s="252">
        <f>'Table S11a'!H95*0.7/1000000*'Table S11b'!H$3</f>
        <v>2.1980073083032663E-2</v>
      </c>
      <c r="I95" s="252">
        <f>'Table S11a'!I95*0.7/1000000*'Table S11b'!I$3</f>
        <v>0.26102561118164269</v>
      </c>
      <c r="J95" s="252">
        <f>'Table S11a'!J95*0.7/1000000*'Table S11b'!J$3</f>
        <v>0.97052570604031729</v>
      </c>
      <c r="K95" s="252">
        <f>'Table S11a'!K95*0.7/1000000*'Table S11b'!K$3</f>
        <v>5.4949857830331799E-3</v>
      </c>
      <c r="L95" s="252">
        <f>'Table S11a'!L95*0.7/1000000*'Table S11b'!L$3</f>
        <v>1.2385215120125396E-2</v>
      </c>
      <c r="M95" s="252">
        <f>'Table S11a'!M95/1000000*'Table S11b'!M$3</f>
        <v>0.14754196060505756</v>
      </c>
      <c r="N95" s="252">
        <f>'Table S11a'!N95*0.7/1000000*'Table S11b'!N$3</f>
        <v>0.56039888820122452</v>
      </c>
      <c r="O95" s="252">
        <f>'Table S11a'!O95*0.7/1000000*'Table S11b'!O$3</f>
        <v>0.82117452557210591</v>
      </c>
      <c r="P95" s="252">
        <f>'Table S11a'!P95*0.7/1000000*'Table S11b'!P$3</f>
        <v>4.5495503668221783E-2</v>
      </c>
      <c r="Q95" s="252">
        <f>'Table S11a'!Q95*0.7/1000000*'Table S11b'!Q$3</f>
        <v>5.5804107841246155E-2</v>
      </c>
      <c r="R95" s="252">
        <f>'Table S11a'!R95*0.7/1000000*'Table S11b'!R$3</f>
        <v>0</v>
      </c>
      <c r="S95" s="252">
        <f>'Table S11a'!S95*0.7/1000000*'Table S11b'!S$3</f>
        <v>1.8141965432559155E-2</v>
      </c>
      <c r="T95" s="252">
        <f>'Table S11a'!T95*0.7/1000000*'Table S11b'!T$3</f>
        <v>0.16309107243625176</v>
      </c>
      <c r="U95" s="252">
        <f>'Table S11a'!U95*0.7/1000000*'Table S11b'!U$3</f>
        <v>9.6112950471287206E-2</v>
      </c>
      <c r="V95" s="252">
        <f>'Table S11a'!V95*0.7/1000000*'Table S11b'!V$3</f>
        <v>6.5587040223613489</v>
      </c>
      <c r="W95" s="252">
        <f t="shared" si="2"/>
        <v>2.6131247309952901</v>
      </c>
      <c r="X95" s="252">
        <f t="shared" si="3"/>
        <v>3.1887464652201611</v>
      </c>
      <c r="AA95" s="271"/>
    </row>
    <row r="96" spans="1:27">
      <c r="A96" s="89">
        <v>91</v>
      </c>
      <c r="B96" s="120">
        <v>124834</v>
      </c>
      <c r="C96" s="120" t="s">
        <v>211</v>
      </c>
      <c r="D96" s="89" t="s">
        <v>218</v>
      </c>
      <c r="E96" s="120" t="s">
        <v>996</v>
      </c>
      <c r="F96" s="120" t="s">
        <v>438</v>
      </c>
      <c r="G96" s="252">
        <f>'Table S11a'!G96*0.7/1000000*'Table S11b'!G$3</f>
        <v>1.0327177111771828E-2</v>
      </c>
      <c r="H96" s="252">
        <f>'Table S11a'!H96*0.7/1000000*'Table S11b'!H$3</f>
        <v>2.3232641048190034E-2</v>
      </c>
      <c r="I96" s="252">
        <f>'Table S11a'!I96*0.7/1000000*'Table S11b'!I$3</f>
        <v>0.26639501840653218</v>
      </c>
      <c r="J96" s="252">
        <f>'Table S11a'!J96*0.7/1000000*'Table S11b'!J$3</f>
        <v>0.97805345202502836</v>
      </c>
      <c r="K96" s="252">
        <f>'Table S11a'!K96*0.7/1000000*'Table S11b'!K$3</f>
        <v>5.4880330699308083E-3</v>
      </c>
      <c r="L96" s="252">
        <f>'Table S11a'!L96*0.7/1000000*'Table S11b'!L$3</f>
        <v>1.1877605986671357E-2</v>
      </c>
      <c r="M96" s="252">
        <f>'Table S11a'!M96/1000000*'Table S11b'!M$3</f>
        <v>0.15059100354282384</v>
      </c>
      <c r="N96" s="252">
        <f>'Table S11a'!N96*0.7/1000000*'Table S11b'!N$3</f>
        <v>0.57566571213304796</v>
      </c>
      <c r="O96" s="252">
        <f>'Table S11a'!O96*0.7/1000000*'Table S11b'!O$3</f>
        <v>0.93010316800856907</v>
      </c>
      <c r="P96" s="252">
        <f>'Table S11a'!P96*0.7/1000000*'Table S11b'!P$3</f>
        <v>5.5995926187606418E-2</v>
      </c>
      <c r="Q96" s="252">
        <f>'Table S11a'!Q96*0.7/1000000*'Table S11b'!Q$3</f>
        <v>7.8569514409863095E-2</v>
      </c>
      <c r="R96" s="252">
        <f>'Table S11a'!R96*0.7/1000000*'Table S11b'!R$3</f>
        <v>0</v>
      </c>
      <c r="S96" s="252">
        <f>'Table S11a'!S96*0.7/1000000*'Table S11b'!S$3</f>
        <v>2.9063132866793177E-2</v>
      </c>
      <c r="T96" s="252">
        <f>'Table S11a'!T96*0.7/1000000*'Table S11b'!T$3</f>
        <v>0.26259475775998803</v>
      </c>
      <c r="U96" s="252">
        <f>'Table S11a'!U96*0.7/1000000*'Table S11b'!U$3</f>
        <v>0.13596510276548793</v>
      </c>
      <c r="V96" s="252">
        <f>'Table S11a'!V96*0.7/1000000*'Table S11b'!V$3</f>
        <v>5.4759958686377184</v>
      </c>
      <c r="W96" s="252">
        <f t="shared" si="2"/>
        <v>2.7502173505731777</v>
      </c>
      <c r="X96" s="252">
        <f t="shared" si="3"/>
        <v>3.5139222453223038</v>
      </c>
      <c r="AA96" s="271"/>
    </row>
    <row r="97" spans="1:27">
      <c r="A97" s="89">
        <v>92</v>
      </c>
      <c r="B97" s="120">
        <v>124835</v>
      </c>
      <c r="C97" s="120" t="s">
        <v>211</v>
      </c>
      <c r="D97" s="89" t="s">
        <v>218</v>
      </c>
      <c r="E97" s="120" t="s">
        <v>996</v>
      </c>
      <c r="F97" s="120" t="s">
        <v>438</v>
      </c>
      <c r="G97" s="252">
        <f>'Table S11a'!G97*0.7/1000000*'Table S11b'!G$3</f>
        <v>1.03912416926491E-2</v>
      </c>
      <c r="H97" s="252">
        <f>'Table S11a'!H97*0.7/1000000*'Table S11b'!H$3</f>
        <v>2.3053490859534235E-2</v>
      </c>
      <c r="I97" s="252">
        <f>'Table S11a'!I97*0.7/1000000*'Table S11b'!I$3</f>
        <v>0.27059336749547497</v>
      </c>
      <c r="J97" s="252">
        <f>'Table S11a'!J97*0.7/1000000*'Table S11b'!J$3</f>
        <v>1.0191626045675106</v>
      </c>
      <c r="K97" s="252">
        <f>'Table S11a'!K97*0.7/1000000*'Table S11b'!K$3</f>
        <v>5.8528969960280151E-3</v>
      </c>
      <c r="L97" s="252">
        <f>'Table S11a'!L97*0.7/1000000*'Table S11b'!L$3</f>
        <v>1.2148819109556456E-2</v>
      </c>
      <c r="M97" s="252">
        <f>'Table S11a'!M97/1000000*'Table S11b'!M$3</f>
        <v>0.17423193559299074</v>
      </c>
      <c r="N97" s="252">
        <f>'Table S11a'!N97*0.7/1000000*'Table S11b'!N$3</f>
        <v>0.67902706368162635</v>
      </c>
      <c r="O97" s="252">
        <f>'Table S11a'!O97*0.7/1000000*'Table S11b'!O$3</f>
        <v>1.1418510511553426</v>
      </c>
      <c r="P97" s="252">
        <f>'Table S11a'!P97*0.7/1000000*'Table S11b'!P$3</f>
        <v>7.0884451422486311E-2</v>
      </c>
      <c r="Q97" s="252">
        <f>'Table S11a'!Q97*0.7/1000000*'Table S11b'!Q$3</f>
        <v>0.10255331594967997</v>
      </c>
      <c r="R97" s="252">
        <f>'Table S11a'!R97*0.7/1000000*'Table S11b'!R$3</f>
        <v>0</v>
      </c>
      <c r="S97" s="252">
        <f>'Table S11a'!S97*0.7/1000000*'Table S11b'!S$3</f>
        <v>3.9407785827624338E-2</v>
      </c>
      <c r="T97" s="252">
        <f>'Table S11a'!T97*0.7/1000000*'Table S11b'!T$3</f>
        <v>0.3549824872693414</v>
      </c>
      <c r="U97" s="252">
        <f>'Table S11a'!U97*0.7/1000000*'Table S11b'!U$3</f>
        <v>0.17418130851277014</v>
      </c>
      <c r="V97" s="252">
        <f>'Table S11a'!V97*0.7/1000000*'Table S11b'!V$3</f>
        <v>5.924877036684804</v>
      </c>
      <c r="W97" s="252">
        <f t="shared" si="2"/>
        <v>3.1106340868999545</v>
      </c>
      <c r="X97" s="252">
        <f t="shared" si="3"/>
        <v>4.0783218201326159</v>
      </c>
      <c r="AA97" s="271"/>
    </row>
    <row r="98" spans="1:27">
      <c r="A98" s="89">
        <v>93</v>
      </c>
      <c r="B98" s="120">
        <v>124836</v>
      </c>
      <c r="C98" s="120" t="s">
        <v>211</v>
      </c>
      <c r="D98" s="89" t="s">
        <v>218</v>
      </c>
      <c r="E98" s="120" t="s">
        <v>996</v>
      </c>
      <c r="F98" s="120" t="s">
        <v>438</v>
      </c>
      <c r="G98" s="252">
        <f>'Table S11a'!G98*0.7/1000000*'Table S11b'!G$3</f>
        <v>7.0765530760926072E-3</v>
      </c>
      <c r="H98" s="252">
        <f>'Table S11a'!H98*0.7/1000000*'Table S11b'!H$3</f>
        <v>1.5746750726789837E-2</v>
      </c>
      <c r="I98" s="252">
        <f>'Table S11a'!I98*0.7/1000000*'Table S11b'!I$3</f>
        <v>0.18624000254420042</v>
      </c>
      <c r="J98" s="252">
        <f>'Table S11a'!J98*0.7/1000000*'Table S11b'!J$3</f>
        <v>0.7034830169383276</v>
      </c>
      <c r="K98" s="252">
        <f>'Table S11a'!K98*0.7/1000000*'Table S11b'!K$3</f>
        <v>4.0575218824063569E-3</v>
      </c>
      <c r="L98" s="252">
        <f>'Table S11a'!L98*0.7/1000000*'Table S11b'!L$3</f>
        <v>9.5130303073787739E-3</v>
      </c>
      <c r="M98" s="252">
        <f>'Table S11a'!M98/1000000*'Table S11b'!M$3</f>
        <v>0.10931432820892455</v>
      </c>
      <c r="N98" s="252">
        <f>'Table S11a'!N98*0.7/1000000*'Table S11b'!N$3</f>
        <v>0.39951892418422374</v>
      </c>
      <c r="O98" s="252">
        <f>'Table S11a'!O98*0.7/1000000*'Table S11b'!O$3</f>
        <v>0.60122942290246095</v>
      </c>
      <c r="P98" s="252">
        <f>'Table S11a'!P98*0.7/1000000*'Table S11b'!P$3</f>
        <v>3.1568418040573594E-2</v>
      </c>
      <c r="Q98" s="252">
        <f>'Table S11a'!Q98*0.7/1000000*'Table S11b'!Q$3</f>
        <v>3.9455220924474378E-2</v>
      </c>
      <c r="R98" s="252">
        <f>'Table S11a'!R98*0.7/1000000*'Table S11b'!R$3</f>
        <v>0</v>
      </c>
      <c r="S98" s="252">
        <f>'Table S11a'!S98*0.7/1000000*'Table S11b'!S$3</f>
        <v>1.2854935975240381E-2</v>
      </c>
      <c r="T98" s="252">
        <f>'Table S11a'!T98*0.7/1000000*'Table S11b'!T$3</f>
        <v>0.10605971370792858</v>
      </c>
      <c r="U98" s="252">
        <f>'Table S11a'!U98*0.7/1000000*'Table S11b'!U$3</f>
        <v>6.3983154115272389E-2</v>
      </c>
      <c r="V98" s="252">
        <f>'Table S11a'!V98*0.7/1000000*'Table S11b'!V$3</f>
        <v>4.9729234379486611</v>
      </c>
      <c r="W98" s="252">
        <f t="shared" si="2"/>
        <v>1.890471366569213</v>
      </c>
      <c r="X98" s="252">
        <f t="shared" si="3"/>
        <v>2.2901009935342946</v>
      </c>
      <c r="AA98" s="271"/>
    </row>
    <row r="99" spans="1:27">
      <c r="A99" s="89">
        <v>94</v>
      </c>
      <c r="B99" s="120">
        <v>124837</v>
      </c>
      <c r="C99" s="120" t="s">
        <v>211</v>
      </c>
      <c r="D99" s="89" t="s">
        <v>218</v>
      </c>
      <c r="E99" s="120" t="s">
        <v>996</v>
      </c>
      <c r="F99" s="120" t="s">
        <v>438</v>
      </c>
      <c r="G99" s="252">
        <f>'Table S11a'!G99*0.7/1000000*'Table S11b'!G$3</f>
        <v>2.1644777003568604E-2</v>
      </c>
      <c r="H99" s="252">
        <f>'Table S11a'!H99*0.7/1000000*'Table S11b'!H$3</f>
        <v>4.7590784629429665E-2</v>
      </c>
      <c r="I99" s="252">
        <f>'Table S11a'!I99*0.7/1000000*'Table S11b'!I$3</f>
        <v>0.54245657942212877</v>
      </c>
      <c r="J99" s="252">
        <f>'Table S11a'!J99*0.7/1000000*'Table S11b'!J$3</f>
        <v>2.0081190768742894</v>
      </c>
      <c r="K99" s="252">
        <f>'Table S11a'!K99*0.7/1000000*'Table S11b'!K$3</f>
        <v>1.0681808646473154E-2</v>
      </c>
      <c r="L99" s="252">
        <f>'Table S11a'!L99*0.7/1000000*'Table S11b'!L$3</f>
        <v>2.1871842330712012E-2</v>
      </c>
      <c r="M99" s="252">
        <f>'Table S11a'!M99/1000000*'Table S11b'!M$3</f>
        <v>0.2701144755653152</v>
      </c>
      <c r="N99" s="252">
        <f>'Table S11a'!N99*0.7/1000000*'Table S11b'!N$3</f>
        <v>0.92156633317151671</v>
      </c>
      <c r="O99" s="252">
        <f>'Table S11a'!O99*0.7/1000000*'Table S11b'!O$3</f>
        <v>1.3547996664308146</v>
      </c>
      <c r="P99" s="252">
        <f>'Table S11a'!P99*0.7/1000000*'Table S11b'!P$3</f>
        <v>7.6135990233574577E-2</v>
      </c>
      <c r="Q99" s="252">
        <f>'Table S11a'!Q99*0.7/1000000*'Table S11b'!Q$3</f>
        <v>0.10493450262961036</v>
      </c>
      <c r="R99" s="252">
        <f>'Table S11a'!R99*0.7/1000000*'Table S11b'!R$3</f>
        <v>0</v>
      </c>
      <c r="S99" s="252">
        <f>'Table S11a'!S99*0.7/1000000*'Table S11b'!S$3</f>
        <v>4.0309228917136022E-2</v>
      </c>
      <c r="T99" s="252">
        <f>'Table S11a'!T99*0.7/1000000*'Table S11b'!T$3</f>
        <v>0.3667042000175032</v>
      </c>
      <c r="U99" s="252">
        <f>'Table S11a'!U99*0.7/1000000*'Table S11b'!U$3</f>
        <v>0.16813516922546609</v>
      </c>
      <c r="V99" s="252">
        <f>'Table S11a'!V99*0.7/1000000*'Table S11b'!V$3</f>
        <v>6.7587433153583287</v>
      </c>
      <c r="W99" s="252">
        <f t="shared" si="2"/>
        <v>4.8269416558987492</v>
      </c>
      <c r="X99" s="252">
        <f t="shared" si="3"/>
        <v>5.9550644350975377</v>
      </c>
      <c r="AA99" s="271"/>
    </row>
    <row r="100" spans="1:27">
      <c r="A100" s="89">
        <v>95</v>
      </c>
      <c r="B100" s="120">
        <v>124838</v>
      </c>
      <c r="C100" s="120" t="s">
        <v>211</v>
      </c>
      <c r="D100" s="89" t="s">
        <v>218</v>
      </c>
      <c r="E100" s="120" t="s">
        <v>996</v>
      </c>
      <c r="F100" s="120" t="s">
        <v>438</v>
      </c>
      <c r="G100" s="252">
        <f>'Table S11a'!G100*0.7/1000000*'Table S11b'!G$3</f>
        <v>1.2131152553891522E-2</v>
      </c>
      <c r="H100" s="252">
        <f>'Table S11a'!H100*0.7/1000000*'Table S11b'!H$3</f>
        <v>2.4106962919455004E-2</v>
      </c>
      <c r="I100" s="252">
        <f>'Table S11a'!I100*0.7/1000000*'Table S11b'!I$3</f>
        <v>0.2640358715350018</v>
      </c>
      <c r="J100" s="252">
        <f>'Table S11a'!J100*0.7/1000000*'Table S11b'!J$3</f>
        <v>0.9497297188178192</v>
      </c>
      <c r="K100" s="252">
        <f>'Table S11a'!K100*0.7/1000000*'Table S11b'!K$3</f>
        <v>4.9808412396744033E-3</v>
      </c>
      <c r="L100" s="252">
        <f>'Table S11a'!L100*0.7/1000000*'Table S11b'!L$3</f>
        <v>1.1287766583267328E-2</v>
      </c>
      <c r="M100" s="252">
        <f>'Table S11a'!M100/1000000*'Table S11b'!M$3</f>
        <v>0.12462325153181993</v>
      </c>
      <c r="N100" s="252">
        <f>'Table S11a'!N100*0.7/1000000*'Table S11b'!N$3</f>
        <v>0.42121564019656521</v>
      </c>
      <c r="O100" s="252">
        <f>'Table S11a'!O100*0.7/1000000*'Table S11b'!O$3</f>
        <v>0.59732485564786608</v>
      </c>
      <c r="P100" s="252">
        <f>'Table S11a'!P100*0.7/1000000*'Table S11b'!P$3</f>
        <v>2.9998836815656651E-2</v>
      </c>
      <c r="Q100" s="252">
        <f>'Table S11a'!Q100*0.7/1000000*'Table S11b'!Q$3</f>
        <v>3.7093894237633145E-2</v>
      </c>
      <c r="R100" s="252">
        <f>'Table S11a'!R100*0.7/1000000*'Table S11b'!R$3</f>
        <v>0</v>
      </c>
      <c r="S100" s="252">
        <f>'Table S11a'!S100*0.7/1000000*'Table S11b'!S$3</f>
        <v>1.199093595843486E-2</v>
      </c>
      <c r="T100" s="252">
        <f>'Table S11a'!T100*0.7/1000000*'Table S11b'!T$3</f>
        <v>9.707342790105504E-2</v>
      </c>
      <c r="U100" s="252">
        <f>'Table S11a'!U100*0.7/1000000*'Table S11b'!U$3</f>
        <v>5.6774445971926747E-2</v>
      </c>
      <c r="V100" s="252">
        <f>'Table S11a'!V100*0.7/1000000*'Table S11b'!V$3</f>
        <v>7.2399046875071855</v>
      </c>
      <c r="W100" s="252">
        <f t="shared" si="2"/>
        <v>2.2323060861972523</v>
      </c>
      <c r="X100" s="252">
        <f t="shared" si="3"/>
        <v>2.6423676019100668</v>
      </c>
      <c r="AA100" s="271"/>
    </row>
    <row r="101" spans="1:27">
      <c r="A101" s="89">
        <v>96</v>
      </c>
      <c r="B101" s="120">
        <v>124839</v>
      </c>
      <c r="C101" s="120" t="s">
        <v>211</v>
      </c>
      <c r="D101" s="89" t="s">
        <v>218</v>
      </c>
      <c r="E101" s="120" t="s">
        <v>996</v>
      </c>
      <c r="F101" s="120" t="s">
        <v>438</v>
      </c>
      <c r="G101" s="252">
        <f>'Table S11a'!G101*0.7/1000000*'Table S11b'!G$3</f>
        <v>1.4272174190197632E-2</v>
      </c>
      <c r="H101" s="252">
        <f>'Table S11a'!H101*0.7/1000000*'Table S11b'!H$3</f>
        <v>3.048138847019877E-2</v>
      </c>
      <c r="I101" s="252">
        <f>'Table S11a'!I101*0.7/1000000*'Table S11b'!I$3</f>
        <v>0.35056880995005607</v>
      </c>
      <c r="J101" s="252">
        <f>'Table S11a'!J101*0.7/1000000*'Table S11b'!J$3</f>
        <v>1.2851200344763125</v>
      </c>
      <c r="K101" s="252">
        <f>'Table S11a'!K101*0.7/1000000*'Table S11b'!K$3</f>
        <v>6.9339977941619202E-3</v>
      </c>
      <c r="L101" s="252">
        <f>'Table S11a'!L101*0.7/1000000*'Table S11b'!L$3</f>
        <v>1.2177209521787392E-2</v>
      </c>
      <c r="M101" s="252">
        <f>'Table S11a'!M101/1000000*'Table S11b'!M$3</f>
        <v>0.1695765080830427</v>
      </c>
      <c r="N101" s="252">
        <f>'Table S11a'!N101*0.7/1000000*'Table S11b'!N$3</f>
        <v>0.57933491799294534</v>
      </c>
      <c r="O101" s="252">
        <f>'Table S11a'!O101*0.7/1000000*'Table S11b'!O$3</f>
        <v>0.81275481136527805</v>
      </c>
      <c r="P101" s="252">
        <f>'Table S11a'!P101*0.7/1000000*'Table S11b'!P$3</f>
        <v>4.1028947278779683E-2</v>
      </c>
      <c r="Q101" s="252">
        <f>'Table S11a'!Q101*0.7/1000000*'Table S11b'!Q$3</f>
        <v>5.046027848725522E-2</v>
      </c>
      <c r="R101" s="252">
        <f>'Table S11a'!R101*0.7/1000000*'Table S11b'!R$3</f>
        <v>0</v>
      </c>
      <c r="S101" s="252">
        <f>'Table S11a'!S101*0.7/1000000*'Table S11b'!S$3</f>
        <v>1.6966042783541191E-2</v>
      </c>
      <c r="T101" s="252">
        <f>'Table S11a'!T101*0.7/1000000*'Table S11b'!T$3</f>
        <v>0.1395301697529702</v>
      </c>
      <c r="U101" s="252">
        <f>'Table S11a'!U101*0.7/1000000*'Table S11b'!U$3</f>
        <v>7.8438049939711221E-2</v>
      </c>
      <c r="V101" s="252">
        <f>'Table S11a'!V101*0.7/1000000*'Table S11b'!V$3</f>
        <v>5.1839531979716433</v>
      </c>
      <c r="W101" s="252">
        <f t="shared" si="2"/>
        <v>3.0277785737845919</v>
      </c>
      <c r="X101" s="252">
        <f t="shared" si="3"/>
        <v>3.5876433400862378</v>
      </c>
      <c r="AA101" s="271"/>
    </row>
    <row r="102" spans="1:27">
      <c r="A102" s="89">
        <v>97</v>
      </c>
      <c r="B102" s="120">
        <v>124840</v>
      </c>
      <c r="C102" s="120" t="s">
        <v>211</v>
      </c>
      <c r="D102" s="89" t="s">
        <v>218</v>
      </c>
      <c r="E102" s="120" t="s">
        <v>996</v>
      </c>
      <c r="F102" s="120" t="s">
        <v>438</v>
      </c>
      <c r="G102" s="252">
        <f>'Table S11a'!G102*0.7/1000000*'Table S11b'!G$3</f>
        <v>7.4922421240380633E-3</v>
      </c>
      <c r="H102" s="252">
        <f>'Table S11a'!H102*0.7/1000000*'Table S11b'!H$3</f>
        <v>1.689841156080673E-2</v>
      </c>
      <c r="I102" s="252">
        <f>'Table S11a'!I102*0.7/1000000*'Table S11b'!I$3</f>
        <v>0.20407261350028424</v>
      </c>
      <c r="J102" s="252">
        <f>'Table S11a'!J102*0.7/1000000*'Table S11b'!J$3</f>
        <v>0.78736361846381564</v>
      </c>
      <c r="K102" s="252">
        <f>'Table S11a'!K102*0.7/1000000*'Table S11b'!K$3</f>
        <v>4.5770907527609801E-3</v>
      </c>
      <c r="L102" s="252">
        <f>'Table S11a'!L102*0.7/1000000*'Table S11b'!L$3</f>
        <v>9.7232939714669842E-3</v>
      </c>
      <c r="M102" s="252">
        <f>'Table S11a'!M102/1000000*'Table S11b'!M$3</f>
        <v>0.13243844893304499</v>
      </c>
      <c r="N102" s="252">
        <f>'Table S11a'!N102*0.7/1000000*'Table S11b'!N$3</f>
        <v>0.49410365598548217</v>
      </c>
      <c r="O102" s="252">
        <f>'Table S11a'!O102*0.7/1000000*'Table S11b'!O$3</f>
        <v>0.78639485710672363</v>
      </c>
      <c r="P102" s="252">
        <f>'Table S11a'!P102*0.7/1000000*'Table S11b'!P$3</f>
        <v>4.5668249320316365E-2</v>
      </c>
      <c r="Q102" s="252">
        <f>'Table S11a'!Q102*0.7/1000000*'Table S11b'!Q$3</f>
        <v>6.0772279370664192E-2</v>
      </c>
      <c r="R102" s="252">
        <f>'Table S11a'!R102*0.7/1000000*'Table S11b'!R$3</f>
        <v>0</v>
      </c>
      <c r="S102" s="252">
        <f>'Table S11a'!S102*0.7/1000000*'Table S11b'!S$3</f>
        <v>2.056947669147249E-2</v>
      </c>
      <c r="T102" s="252">
        <f>'Table S11a'!T102*0.7/1000000*'Table S11b'!T$3</f>
        <v>0.17609747774876061</v>
      </c>
      <c r="U102" s="252">
        <f>'Table S11a'!U102*0.7/1000000*'Table S11b'!U$3</f>
        <v>0.11473475797424459</v>
      </c>
      <c r="V102" s="252">
        <f>'Table S11a'!V102*0.7/1000000*'Table S11b'!V$3</f>
        <v>4.2129274693437786</v>
      </c>
      <c r="W102" s="252">
        <f t="shared" si="2"/>
        <v>2.2719347450563054</v>
      </c>
      <c r="X102" s="252">
        <f t="shared" si="3"/>
        <v>2.8609064735038814</v>
      </c>
      <c r="AA102" s="271"/>
    </row>
    <row r="103" spans="1:27">
      <c r="A103" s="89">
        <v>98</v>
      </c>
      <c r="B103" s="120">
        <v>124841</v>
      </c>
      <c r="C103" s="120" t="s">
        <v>211</v>
      </c>
      <c r="D103" s="89" t="s">
        <v>218</v>
      </c>
      <c r="E103" s="120" t="s">
        <v>996</v>
      </c>
      <c r="F103" s="120" t="s">
        <v>438</v>
      </c>
      <c r="G103" s="252">
        <f>'Table S11a'!G103*0.7/1000000*'Table S11b'!G$3</f>
        <v>1.1048596140685325E-2</v>
      </c>
      <c r="H103" s="252">
        <f>'Table S11a'!H103*0.7/1000000*'Table S11b'!H$3</f>
        <v>2.3729710543329945E-2</v>
      </c>
      <c r="I103" s="252">
        <f>'Table S11a'!I103*0.7/1000000*'Table S11b'!I$3</f>
        <v>0.27203387940094309</v>
      </c>
      <c r="J103" s="252">
        <f>'Table S11a'!J103*0.7/1000000*'Table S11b'!J$3</f>
        <v>0.98497127228857817</v>
      </c>
      <c r="K103" s="252">
        <f>'Table S11a'!K103*0.7/1000000*'Table S11b'!K$3</f>
        <v>5.350807832196592E-3</v>
      </c>
      <c r="L103" s="252">
        <f>'Table S11a'!L103*0.7/1000000*'Table S11b'!L$3</f>
        <v>1.1258523804106654E-2</v>
      </c>
      <c r="M103" s="252">
        <f>'Table S11a'!M103/1000000*'Table S11b'!M$3</f>
        <v>0.1401467058292849</v>
      </c>
      <c r="N103" s="252">
        <f>'Table S11a'!N103*0.7/1000000*'Table S11b'!N$3</f>
        <v>0.51464193129227653</v>
      </c>
      <c r="O103" s="252">
        <f>'Table S11a'!O103*0.7/1000000*'Table S11b'!O$3</f>
        <v>0.7932948965902612</v>
      </c>
      <c r="P103" s="252">
        <f>'Table S11a'!P103*0.7/1000000*'Table S11b'!P$3</f>
        <v>4.4551290373397411E-2</v>
      </c>
      <c r="Q103" s="252">
        <f>'Table S11a'!Q103*0.7/1000000*'Table S11b'!Q$3</f>
        <v>5.8886193593261103E-2</v>
      </c>
      <c r="R103" s="252">
        <f>'Table S11a'!R103*0.7/1000000*'Table S11b'!R$3</f>
        <v>0</v>
      </c>
      <c r="S103" s="252">
        <f>'Table S11a'!S103*0.7/1000000*'Table S11b'!S$3</f>
        <v>2.0136677982124679E-2</v>
      </c>
      <c r="T103" s="252">
        <f>'Table S11a'!T103*0.7/1000000*'Table S11b'!T$3</f>
        <v>0.17115082277473151</v>
      </c>
      <c r="U103" s="252">
        <f>'Table S11a'!U103*0.7/1000000*'Table S11b'!U$3</f>
        <v>0.1023372909320194</v>
      </c>
      <c r="V103" s="252">
        <f>'Table S11a'!V103*0.7/1000000*'Table S11b'!V$3</f>
        <v>6.5590868790256955</v>
      </c>
      <c r="W103" s="252">
        <f t="shared" si="2"/>
        <v>2.5649419795720592</v>
      </c>
      <c r="X103" s="252">
        <f t="shared" si="3"/>
        <v>3.1535385993771965</v>
      </c>
      <c r="AA103" s="271"/>
    </row>
    <row r="104" spans="1:27">
      <c r="A104" s="89">
        <v>99</v>
      </c>
      <c r="B104" s="120">
        <v>124842</v>
      </c>
      <c r="C104" s="120" t="s">
        <v>211</v>
      </c>
      <c r="D104" s="89" t="s">
        <v>218</v>
      </c>
      <c r="E104" s="120" t="s">
        <v>996</v>
      </c>
      <c r="F104" s="120" t="s">
        <v>438</v>
      </c>
      <c r="G104" s="252">
        <f>'Table S11a'!G104*0.7/1000000*'Table S11b'!G$3</f>
        <v>1.1817862553232285E-2</v>
      </c>
      <c r="H104" s="252">
        <f>'Table S11a'!H104*0.7/1000000*'Table S11b'!H$3</f>
        <v>2.5920037793960564E-2</v>
      </c>
      <c r="I104" s="252">
        <f>'Table S11a'!I104*0.7/1000000*'Table S11b'!I$3</f>
        <v>0.30416036189762025</v>
      </c>
      <c r="J104" s="252">
        <f>'Table S11a'!J104*0.7/1000000*'Table S11b'!J$3</f>
        <v>1.1471133194924772</v>
      </c>
      <c r="K104" s="252">
        <f>'Table S11a'!K104*0.7/1000000*'Table S11b'!K$3</f>
        <v>6.5248498105531265E-3</v>
      </c>
      <c r="L104" s="252">
        <f>'Table S11a'!L104*0.7/1000000*'Table S11b'!L$3</f>
        <v>1.2804206680384974E-2</v>
      </c>
      <c r="M104" s="252">
        <f>'Table S11a'!M104/1000000*'Table S11b'!M$3</f>
        <v>0.17229533208504516</v>
      </c>
      <c r="N104" s="252">
        <f>'Table S11a'!N104*0.7/1000000*'Table S11b'!N$3</f>
        <v>0.62624001612515767</v>
      </c>
      <c r="O104" s="252">
        <f>'Table S11a'!O104*0.7/1000000*'Table S11b'!O$3</f>
        <v>0.94333466348358164</v>
      </c>
      <c r="P104" s="252">
        <f>'Table S11a'!P104*0.7/1000000*'Table S11b'!P$3</f>
        <v>5.0935694027121926E-2</v>
      </c>
      <c r="Q104" s="252">
        <f>'Table S11a'!Q104*0.7/1000000*'Table S11b'!Q$3</f>
        <v>6.4933339375983071E-2</v>
      </c>
      <c r="R104" s="252">
        <f>'Table S11a'!R104*0.7/1000000*'Table S11b'!R$3</f>
        <v>0</v>
      </c>
      <c r="S104" s="252">
        <f>'Table S11a'!S104*0.7/1000000*'Table S11b'!S$3</f>
        <v>2.1732022700537628E-2</v>
      </c>
      <c r="T104" s="252">
        <f>'Table S11a'!T104*0.7/1000000*'Table S11b'!T$3</f>
        <v>0.18349223371254114</v>
      </c>
      <c r="U104" s="252">
        <f>'Table S11a'!U104*0.7/1000000*'Table S11b'!U$3</f>
        <v>0.10230026377987998</v>
      </c>
      <c r="V104" s="252">
        <f>'Table S11a'!V104*0.7/1000000*'Table S11b'!V$3</f>
        <v>5.7469554339278366</v>
      </c>
      <c r="W104" s="252">
        <f t="shared" si="2"/>
        <v>3.0208483609988366</v>
      </c>
      <c r="X104" s="252">
        <f t="shared" si="3"/>
        <v>3.6736042035180767</v>
      </c>
      <c r="AA104" s="271"/>
    </row>
    <row r="105" spans="1:27">
      <c r="A105" s="89">
        <v>100</v>
      </c>
      <c r="B105" s="120">
        <v>124843</v>
      </c>
      <c r="C105" s="120" t="s">
        <v>211</v>
      </c>
      <c r="D105" s="89" t="s">
        <v>218</v>
      </c>
      <c r="E105" s="120" t="s">
        <v>996</v>
      </c>
      <c r="F105" s="120" t="s">
        <v>438</v>
      </c>
      <c r="G105" s="252">
        <f>'Table S11a'!G105*0.7/1000000*'Table S11b'!G$3</f>
        <v>1.1171124536127598E-2</v>
      </c>
      <c r="H105" s="252">
        <f>'Table S11a'!H105*0.7/1000000*'Table S11b'!H$3</f>
        <v>2.128349569797686E-2</v>
      </c>
      <c r="I105" s="252">
        <f>'Table S11a'!I105*0.7/1000000*'Table S11b'!I$3</f>
        <v>0.29339839907544424</v>
      </c>
      <c r="J105" s="252">
        <f>'Table S11a'!J105*0.7/1000000*'Table S11b'!J$3</f>
        <v>1.1030894642485742</v>
      </c>
      <c r="K105" s="252">
        <f>'Table S11a'!K105*0.7/1000000*'Table S11b'!K$3</f>
        <v>6.2644962646260854E-3</v>
      </c>
      <c r="L105" s="252">
        <f>'Table S11a'!L105*0.7/1000000*'Table S11b'!L$3</f>
        <v>1.2225393807690462E-2</v>
      </c>
      <c r="M105" s="252">
        <f>'Table S11a'!M105/1000000*'Table S11b'!M$3</f>
        <v>0.16583077124590806</v>
      </c>
      <c r="N105" s="252">
        <f>'Table S11a'!N105*0.7/1000000*'Table S11b'!N$3</f>
        <v>0.60035444226746726</v>
      </c>
      <c r="O105" s="252">
        <f>'Table S11a'!O105*0.7/1000000*'Table S11b'!O$3</f>
        <v>0.91972608250304555</v>
      </c>
      <c r="P105" s="252">
        <f>'Table S11a'!P105*0.7/1000000*'Table S11b'!P$3</f>
        <v>5.0859208775391171E-2</v>
      </c>
      <c r="Q105" s="252">
        <f>'Table S11a'!Q105*0.7/1000000*'Table S11b'!Q$3</f>
        <v>6.5580146486587054E-2</v>
      </c>
      <c r="R105" s="252">
        <f>'Table S11a'!R105*0.7/1000000*'Table S11b'!R$3</f>
        <v>0</v>
      </c>
      <c r="S105" s="252">
        <f>'Table S11a'!S105*0.7/1000000*'Table S11b'!S$3</f>
        <v>2.1928061459444498E-2</v>
      </c>
      <c r="T105" s="252">
        <f>'Table S11a'!T105*0.7/1000000*'Table S11b'!T$3</f>
        <v>0.18778029023417267</v>
      </c>
      <c r="U105" s="252">
        <f>'Table S11a'!U105*0.7/1000000*'Table S11b'!U$3</f>
        <v>0.11615838360680288</v>
      </c>
      <c r="V105" s="252">
        <f>'Table S11a'!V105*0.7/1000000*'Table S11b'!V$3</f>
        <v>5.2522317150034752</v>
      </c>
      <c r="W105" s="252">
        <f t="shared" si="2"/>
        <v>2.9165683880945314</v>
      </c>
      <c r="X105" s="252">
        <f t="shared" si="3"/>
        <v>3.575649760209259</v>
      </c>
      <c r="AA105" s="271"/>
    </row>
    <row r="106" spans="1:27">
      <c r="A106" s="89">
        <v>101</v>
      </c>
      <c r="B106" s="120">
        <v>124844</v>
      </c>
      <c r="C106" s="120" t="s">
        <v>552</v>
      </c>
      <c r="D106" s="89" t="s">
        <v>218</v>
      </c>
      <c r="E106" s="120" t="s">
        <v>996</v>
      </c>
      <c r="F106" s="120" t="s">
        <v>438</v>
      </c>
      <c r="G106" s="252">
        <f>'Table S11a'!G106*0.7/1000000*'Table S11b'!G$3</f>
        <v>9.985023859083831E-3</v>
      </c>
      <c r="H106" s="252">
        <f>'Table S11a'!H106*0.7/1000000*'Table S11b'!H$3</f>
        <v>2.2304690590541749E-2</v>
      </c>
      <c r="I106" s="252">
        <f>'Table S11a'!I106*0.7/1000000*'Table S11b'!I$3</f>
        <v>0.26822319680848533</v>
      </c>
      <c r="J106" s="252">
        <f>'Table S11a'!J106*0.7/1000000*'Table S11b'!J$3</f>
        <v>1.0238064379263183</v>
      </c>
      <c r="K106" s="252">
        <f>'Table S11a'!K106*0.7/1000000*'Table S11b'!K$3</f>
        <v>5.9172268869238116E-3</v>
      </c>
      <c r="L106" s="252">
        <f>'Table S11a'!L106*0.7/1000000*'Table S11b'!L$3</f>
        <v>1.1670550145235107E-2</v>
      </c>
      <c r="M106" s="252">
        <f>'Table S11a'!M106/1000000*'Table S11b'!M$3</f>
        <v>0.16207780660544313</v>
      </c>
      <c r="N106" s="252">
        <f>'Table S11a'!N106*0.7/1000000*'Table S11b'!N$3</f>
        <v>0.59254629280515481</v>
      </c>
      <c r="O106" s="252">
        <f>'Table S11a'!O106*0.7/1000000*'Table S11b'!O$3</f>
        <v>0.9149462664786937</v>
      </c>
      <c r="P106" s="252">
        <f>'Table S11a'!P106*0.7/1000000*'Table S11b'!P$3</f>
        <v>5.0848153658968803E-2</v>
      </c>
      <c r="Q106" s="252">
        <f>'Table S11a'!Q106*0.7/1000000*'Table S11b'!Q$3</f>
        <v>6.6400676320897911E-2</v>
      </c>
      <c r="R106" s="252">
        <f>'Table S11a'!R106*0.7/1000000*'Table S11b'!R$3</f>
        <v>0</v>
      </c>
      <c r="S106" s="252">
        <f>'Table S11a'!S106*0.7/1000000*'Table S11b'!S$3</f>
        <v>2.248324690093375E-2</v>
      </c>
      <c r="T106" s="252">
        <f>'Table S11a'!T106*0.7/1000000*'Table S11b'!T$3</f>
        <v>0.19147369377204543</v>
      </c>
      <c r="U106" s="252">
        <f>'Table S11a'!U106*0.7/1000000*'Table S11b'!U$3</f>
        <v>0.109157627852427</v>
      </c>
      <c r="V106" s="252">
        <f>'Table S11a'!V106*0.7/1000000*'Table S11b'!V$3</f>
        <v>4.7179734134224178</v>
      </c>
      <c r="W106" s="252">
        <f t="shared" si="2"/>
        <v>2.7995221940186523</v>
      </c>
      <c r="X106" s="252">
        <f t="shared" si="3"/>
        <v>3.4518408906111526</v>
      </c>
      <c r="AA106" s="271"/>
    </row>
    <row r="107" spans="1:27">
      <c r="A107" s="89">
        <v>102</v>
      </c>
      <c r="B107" s="87" t="s">
        <v>128</v>
      </c>
      <c r="C107" s="89" t="s">
        <v>633</v>
      </c>
      <c r="D107" s="89" t="s">
        <v>218</v>
      </c>
      <c r="E107" s="120" t="s">
        <v>997</v>
      </c>
      <c r="F107" s="120" t="s">
        <v>439</v>
      </c>
      <c r="G107" s="252">
        <f>'Table S11a'!G107*0.7/1000000*'Table S11b'!G$3</f>
        <v>6.6494102114340453E-3</v>
      </c>
      <c r="H107" s="252">
        <f>'Table S11a'!H107*0.7/1000000*'Table S11b'!H$3</f>
        <v>1.5317519061036528E-2</v>
      </c>
      <c r="I107" s="252">
        <f>'Table S11a'!I107*0.7/1000000*'Table S11b'!I$3</f>
        <v>0.19176865889477615</v>
      </c>
      <c r="J107" s="252">
        <f>'Table S11a'!J107*0.7/1000000*'Table S11b'!J$3</f>
        <v>0.80937594088289866</v>
      </c>
      <c r="K107" s="252">
        <f>'Table S11a'!K107*0.7/1000000*'Table S11b'!K$3</f>
        <v>4.6087090002371938E-3</v>
      </c>
      <c r="L107" s="252">
        <f>'Table S11a'!L107*0.7/1000000*'Table S11b'!L$3</f>
        <v>1.4694562582636357E-2</v>
      </c>
      <c r="M107" s="252">
        <f>'Table S11a'!M107/1000000*'Table S11b'!M$3</f>
        <v>0.12938730820766775</v>
      </c>
      <c r="N107" s="252">
        <f>'Table S11a'!N107*0.7/1000000*'Table S11b'!N$3</f>
        <v>0.42454960968694233</v>
      </c>
      <c r="O107" s="252">
        <f>'Table S11a'!O107*0.7/1000000*'Table S11b'!O$3</f>
        <v>0.57857277506636384</v>
      </c>
      <c r="P107" s="252">
        <f>'Table S11a'!P107*0.7/1000000*'Table S11b'!P$3</f>
        <v>3.1239814538583665E-2</v>
      </c>
      <c r="Q107" s="252">
        <f>'Table S11a'!Q107*0.7/1000000*'Table S11b'!Q$3</f>
        <v>3.9757631566008582E-2</v>
      </c>
      <c r="R107" s="252">
        <f>'Table S11a'!R107*0.7/1000000*'Table S11b'!R$3</f>
        <v>0</v>
      </c>
      <c r="S107" s="252">
        <f>'Table S11a'!S107*0.7/1000000*'Table S11b'!S$3</f>
        <v>1.1945675080869101E-2</v>
      </c>
      <c r="T107" s="252">
        <f>'Table S11a'!T107*0.7/1000000*'Table S11b'!T$3</f>
        <v>0.1071798010361158</v>
      </c>
      <c r="U107" s="252">
        <f>'Table S11a'!U107*0.7/1000000*'Table S11b'!U$3</f>
        <v>8.4981444568165823E-2</v>
      </c>
      <c r="V107" s="252">
        <f>'Table S11a'!V107*0.7/1000000*'Table S11b'!V$3</f>
        <v>4.118591015928514</v>
      </c>
      <c r="W107" s="252">
        <f t="shared" si="2"/>
        <v>2.0042669845309811</v>
      </c>
      <c r="X107" s="252">
        <f t="shared" si="3"/>
        <v>2.4500288603837359</v>
      </c>
      <c r="AA107" s="271"/>
    </row>
    <row r="108" spans="1:27">
      <c r="A108" s="89">
        <v>103</v>
      </c>
      <c r="B108" s="87" t="s">
        <v>124</v>
      </c>
      <c r="C108" s="89" t="s">
        <v>633</v>
      </c>
      <c r="D108" s="89" t="s">
        <v>218</v>
      </c>
      <c r="E108" s="120" t="s">
        <v>998</v>
      </c>
      <c r="F108" s="120" t="s">
        <v>439</v>
      </c>
      <c r="G108" s="252">
        <f>'Table S11a'!G108*0.7/1000000*'Table S11b'!G$3</f>
        <v>3.8496585434618152E-3</v>
      </c>
      <c r="H108" s="252">
        <f>'Table S11a'!H108*0.7/1000000*'Table S11b'!H$3</f>
        <v>8.3493034226141735E-3</v>
      </c>
      <c r="I108" s="252">
        <f>'Table S11a'!I108*0.7/1000000*'Table S11b'!I$3</f>
        <v>0.1086689067070398</v>
      </c>
      <c r="J108" s="252">
        <f>'Table S11a'!J108*0.7/1000000*'Table S11b'!J$3</f>
        <v>0.47160487893964176</v>
      </c>
      <c r="K108" s="252">
        <f>'Table S11a'!K108*0.7/1000000*'Table S11b'!K$3</f>
        <v>3.0724726668247952E-3</v>
      </c>
      <c r="L108" s="252">
        <f>'Table S11a'!L108*0.7/1000000*'Table S11b'!L$3</f>
        <v>1.0686954605553713E-2</v>
      </c>
      <c r="M108" s="252">
        <f>'Table S11a'!M108/1000000*'Table S11b'!M$3</f>
        <v>9.5842450524198319E-2</v>
      </c>
      <c r="N108" s="252">
        <f>'Table S11a'!N108*0.7/1000000*'Table S11b'!N$3</f>
        <v>0.33963968774955394</v>
      </c>
      <c r="O108" s="252">
        <f>'Table S11a'!O108*0.7/1000000*'Table S11b'!O$3</f>
        <v>0.49967648755731425</v>
      </c>
      <c r="P108" s="252">
        <f>'Table S11a'!P108*0.7/1000000*'Table S11b'!P$3</f>
        <v>2.768983561374461E-2</v>
      </c>
      <c r="Q108" s="252">
        <f>'Table S11a'!Q108*0.7/1000000*'Table S11b'!Q$3</f>
        <v>3.4787927620257508E-2</v>
      </c>
      <c r="R108" s="252">
        <f>'Table S11a'!R108*0.7/1000000*'Table S11b'!R$3</f>
        <v>0</v>
      </c>
      <c r="S108" s="252">
        <f>'Table S11a'!S108*0.7/1000000*'Table S11b'!S$3</f>
        <v>9.8823312032644377E-3</v>
      </c>
      <c r="T108" s="252">
        <f>'Table S11a'!T108*0.7/1000000*'Table S11b'!T$3</f>
        <v>8.8265718500330631E-2</v>
      </c>
      <c r="U108" s="252">
        <f>'Table S11a'!U108*0.7/1000000*'Table S11b'!U$3</f>
        <v>8.0159802323163512E-2</v>
      </c>
      <c r="V108" s="252">
        <f>'Table S11a'!V108*0.7/1000000*'Table S11b'!V$3</f>
        <v>3.3523415245929762</v>
      </c>
      <c r="W108" s="252">
        <f t="shared" si="2"/>
        <v>1.4195899609535498</v>
      </c>
      <c r="X108" s="252">
        <f t="shared" si="3"/>
        <v>1.7821764159769637</v>
      </c>
      <c r="AA108" s="271"/>
    </row>
    <row r="109" spans="1:27">
      <c r="A109" s="89">
        <v>104</v>
      </c>
      <c r="B109" s="87" t="s">
        <v>121</v>
      </c>
      <c r="C109" s="89" t="s">
        <v>633</v>
      </c>
      <c r="D109" s="89" t="s">
        <v>218</v>
      </c>
      <c r="E109" s="120" t="s">
        <v>999</v>
      </c>
      <c r="F109" s="120" t="s">
        <v>439</v>
      </c>
      <c r="G109" s="252">
        <f>'Table S11a'!G109*0.7/1000000*'Table S11b'!G$3</f>
        <v>4.4912683007054515E-3</v>
      </c>
      <c r="H109" s="252">
        <f>'Table S11a'!H109*0.7/1000000*'Table S11b'!H$3</f>
        <v>9.1654007496366104E-3</v>
      </c>
      <c r="I109" s="252">
        <f>'Table S11a'!I109*0.7/1000000*'Table S11b'!I$3</f>
        <v>0.10227661807721393</v>
      </c>
      <c r="J109" s="252">
        <f>'Table S11a'!J109*0.7/1000000*'Table S11b'!J$3</f>
        <v>0.38238233427538521</v>
      </c>
      <c r="K109" s="252">
        <f>'Table S11a'!K109*0.7/1000000*'Table S11b'!K$3</f>
        <v>2.0483151112165301E-3</v>
      </c>
      <c r="L109" s="252">
        <f>'Table S11a'!L109*0.7/1000000*'Table S11b'!L$3</f>
        <v>5.5661221903925591E-3</v>
      </c>
      <c r="M109" s="252">
        <f>'Table S11a'!M109/1000000*'Table S11b'!M$3</f>
        <v>5.2713347788309085E-2</v>
      </c>
      <c r="N109" s="252">
        <f>'Table S11a'!N109*0.7/1000000*'Table S11b'!N$3</f>
        <v>0.16981984387477697</v>
      </c>
      <c r="O109" s="252">
        <f>'Table S11a'!O109*0.7/1000000*'Table S11b'!O$3</f>
        <v>0.23668886252714888</v>
      </c>
      <c r="P109" s="252">
        <f>'Table S11a'!P109*0.7/1000000*'Table S11b'!P$3</f>
        <v>1.2069928344452779E-2</v>
      </c>
      <c r="Q109" s="252">
        <f>'Table S11a'!Q109*0.7/1000000*'Table S11b'!Q$3</f>
        <v>1.5530324830472101E-2</v>
      </c>
      <c r="R109" s="252">
        <f>'Table S11a'!R109*0.7/1000000*'Table S11b'!R$3</f>
        <v>0</v>
      </c>
      <c r="S109" s="252">
        <f>'Table S11a'!S109*0.7/1000000*'Table S11b'!S$3</f>
        <v>4.8868670785373585E-3</v>
      </c>
      <c r="T109" s="252">
        <f>'Table S11a'!T109*0.7/1000000*'Table S11b'!T$3</f>
        <v>4.4132859250165316E-2</v>
      </c>
      <c r="U109" s="252">
        <f>'Table S11a'!U109*0.7/1000000*'Table S11b'!U$3</f>
        <v>3.0737969311889764E-2</v>
      </c>
      <c r="V109" s="252">
        <f>'Table S11a'!V109*0.7/1000000*'Table S11b'!V$3</f>
        <v>6.6089018627690113</v>
      </c>
      <c r="W109" s="252">
        <f t="shared" si="2"/>
        <v>0.89116765875452497</v>
      </c>
      <c r="X109" s="252">
        <f t="shared" si="3"/>
        <v>1.0725100617103023</v>
      </c>
      <c r="AA109" s="271"/>
    </row>
    <row r="110" spans="1:27">
      <c r="A110" s="89">
        <v>105</v>
      </c>
      <c r="B110" s="87" t="s">
        <v>126</v>
      </c>
      <c r="C110" s="89" t="s">
        <v>633</v>
      </c>
      <c r="D110" s="89" t="s">
        <v>218</v>
      </c>
      <c r="E110" s="120" t="s">
        <v>999</v>
      </c>
      <c r="F110" s="120" t="s">
        <v>439</v>
      </c>
      <c r="G110" s="252">
        <f>'Table S11a'!G110*0.7/1000000*'Table S11b'!G$3</f>
        <v>7.0577073296799958E-3</v>
      </c>
      <c r="H110" s="252">
        <f>'Table S11a'!H110*0.7/1000000*'Table S11b'!H$3</f>
        <v>1.5694179365816113E-2</v>
      </c>
      <c r="I110" s="252">
        <f>'Table S11a'!I110*0.7/1000000*'Table S11b'!I$3</f>
        <v>0.18537637026495021</v>
      </c>
      <c r="J110" s="252">
        <f>'Table S11a'!J110*0.7/1000000*'Table S11b'!J$3</f>
        <v>0.70740731840946258</v>
      </c>
      <c r="K110" s="252">
        <f>'Table S11a'!K110*0.7/1000000*'Table S11b'!K$3</f>
        <v>4.0966302224330602E-3</v>
      </c>
      <c r="L110" s="252">
        <f>'Table S11a'!L110*0.7/1000000*'Table S11b'!L$3</f>
        <v>1.3136048369326437E-2</v>
      </c>
      <c r="M110" s="252">
        <f>'Table S11a'!M110/1000000*'Table S11b'!M$3</f>
        <v>0.11501094062903799</v>
      </c>
      <c r="N110" s="252">
        <f>'Table S11a'!N110*0.7/1000000*'Table S11b'!N$3</f>
        <v>0.39270838896042165</v>
      </c>
      <c r="O110" s="252">
        <f>'Table S11a'!O110*0.7/1000000*'Table S11b'!O$3</f>
        <v>0.57857277506636384</v>
      </c>
      <c r="P110" s="252">
        <f>'Table S11a'!P110*0.7/1000000*'Table S11b'!P$3</f>
        <v>3.1239814538583665E-2</v>
      </c>
      <c r="Q110" s="252">
        <f>'Table S11a'!Q110*0.7/1000000*'Table S11b'!Q$3</f>
        <v>3.9447025069399136E-2</v>
      </c>
      <c r="R110" s="252">
        <f>'Table S11a'!R110*0.7/1000000*'Table S11b'!R$3</f>
        <v>0</v>
      </c>
      <c r="S110" s="252">
        <f>'Table S11a'!S110*0.7/1000000*'Table S11b'!S$3</f>
        <v>1.2162869173248539E-2</v>
      </c>
      <c r="T110" s="252">
        <f>'Table S11a'!T110*0.7/1000000*'Table S11b'!T$3</f>
        <v>0.1071798010361158</v>
      </c>
      <c r="U110" s="252">
        <f>'Table S11a'!U110*0.7/1000000*'Table S11b'!U$3</f>
        <v>8.5584149848791105E-2</v>
      </c>
      <c r="V110" s="252">
        <f>'Table S11a'!V110*0.7/1000000*'Table S11b'!V$3</f>
        <v>4.8848405072640508</v>
      </c>
      <c r="W110" s="252">
        <f t="shared" si="2"/>
        <v>1.8640648527011983</v>
      </c>
      <c r="X110" s="252">
        <f t="shared" si="3"/>
        <v>2.2946740182836294</v>
      </c>
      <c r="AA110" s="271"/>
    </row>
    <row r="111" spans="1:27">
      <c r="A111" s="89">
        <v>106</v>
      </c>
      <c r="B111" s="120">
        <v>124915</v>
      </c>
      <c r="C111" s="89" t="s">
        <v>633</v>
      </c>
      <c r="D111" s="89" t="s">
        <v>218</v>
      </c>
      <c r="E111" s="120" t="s">
        <v>1000</v>
      </c>
      <c r="F111" s="120" t="s">
        <v>440</v>
      </c>
      <c r="G111" s="252">
        <f>'Table S11a'!G111*0.7/1000000*'Table S11b'!G$3</f>
        <v>4.1757439460699637E-3</v>
      </c>
      <c r="H111" s="252">
        <f>'Table S11a'!H111*0.7/1000000*'Table S11b'!H$3</f>
        <v>1.0020891335027728E-2</v>
      </c>
      <c r="I111" s="252">
        <f>'Table S11a'!I111*0.7/1000000*'Table S11b'!I$3</f>
        <v>0.12196251347316382</v>
      </c>
      <c r="J111" s="252">
        <f>'Table S11a'!J111*0.7/1000000*'Table S11b'!J$3</f>
        <v>0.47295503713316589</v>
      </c>
      <c r="K111" s="252">
        <f>'Table S11a'!K111*0.7/1000000*'Table S11b'!K$3</f>
        <v>2.8629516707255986E-3</v>
      </c>
      <c r="L111" s="252">
        <f>'Table S11a'!L111*0.7/1000000*'Table S11b'!L$3</f>
        <v>7.5362039305252732E-3</v>
      </c>
      <c r="M111" s="252">
        <f>'Table S11a'!M111/1000000*'Table S11b'!M$3</f>
        <v>9.0995125146053416E-2</v>
      </c>
      <c r="N111" s="252">
        <f>'Table S11a'!N111*0.7/1000000*'Table S11b'!N$3</f>
        <v>0.3612860781400869</v>
      </c>
      <c r="O111" s="252">
        <f>'Table S11a'!O111*0.7/1000000*'Table S11b'!O$3</f>
        <v>0.63516165696728766</v>
      </c>
      <c r="P111" s="252">
        <f>'Table S11a'!P111*0.7/1000000*'Table S11b'!P$3</f>
        <v>3.7101191546436665E-2</v>
      </c>
      <c r="Q111" s="252">
        <f>'Table S11a'!Q111*0.7/1000000*'Table S11b'!Q$3</f>
        <v>5.5618897061462044E-2</v>
      </c>
      <c r="R111" s="252">
        <f>'Table S11a'!R111*0.7/1000000*'Table S11b'!R$3</f>
        <v>0</v>
      </c>
      <c r="S111" s="252">
        <f>'Table S11a'!S111*0.7/1000000*'Table S11b'!S$3</f>
        <v>2.0190948262776533E-2</v>
      </c>
      <c r="T111" s="252">
        <f>'Table S11a'!T111*0.7/1000000*'Table S11b'!T$3</f>
        <v>0.19128181325272306</v>
      </c>
      <c r="U111" s="252">
        <f>'Table S11a'!U111*0.7/1000000*'Table S11b'!U$3</f>
        <v>0.10230914539393661</v>
      </c>
      <c r="V111" s="252">
        <f>'Table S11a'!V111*0.7/1000000*'Table S11b'!V$3</f>
        <v>3.8528848002643081</v>
      </c>
      <c r="W111" s="252">
        <f t="shared" si="2"/>
        <v>1.5913652857137044</v>
      </c>
      <c r="X111" s="252">
        <f t="shared" si="3"/>
        <v>2.1134581972594408</v>
      </c>
      <c r="AA111" s="271"/>
    </row>
    <row r="112" spans="1:27">
      <c r="A112" s="89">
        <v>107</v>
      </c>
      <c r="B112" s="120">
        <v>124916</v>
      </c>
      <c r="C112" s="89" t="s">
        <v>633</v>
      </c>
      <c r="D112" s="89" t="s">
        <v>218</v>
      </c>
      <c r="E112" s="120" t="s">
        <v>1000</v>
      </c>
      <c r="F112" s="120" t="s">
        <v>440</v>
      </c>
      <c r="G112" s="252">
        <f>'Table S11a'!G112*0.7/1000000*'Table S11b'!G$3</f>
        <v>5.1885365263886806E-3</v>
      </c>
      <c r="H112" s="252">
        <f>'Table S11a'!H112*0.7/1000000*'Table S11b'!H$3</f>
        <v>1.2567893469808274E-2</v>
      </c>
      <c r="I112" s="252">
        <f>'Table S11a'!I112*0.7/1000000*'Table S11b'!I$3</f>
        <v>0.15243833678683671</v>
      </c>
      <c r="J112" s="252">
        <f>'Table S11a'!J112*0.7/1000000*'Table S11b'!J$3</f>
        <v>0.58046637177207261</v>
      </c>
      <c r="K112" s="252">
        <f>'Table S11a'!K112*0.7/1000000*'Table S11b'!K$3</f>
        <v>3.4549861806471333E-3</v>
      </c>
      <c r="L112" s="252">
        <f>'Table S11a'!L112*0.7/1000000*'Table S11b'!L$3</f>
        <v>8.6038819988278944E-3</v>
      </c>
      <c r="M112" s="252">
        <f>'Table S11a'!M112/1000000*'Table S11b'!M$3</f>
        <v>0.10363581930992992</v>
      </c>
      <c r="N112" s="252">
        <f>'Table S11a'!N112*0.7/1000000*'Table S11b'!N$3</f>
        <v>0.391681534325025</v>
      </c>
      <c r="O112" s="252">
        <f>'Table S11a'!O112*0.7/1000000*'Table S11b'!O$3</f>
        <v>0.69091488352110986</v>
      </c>
      <c r="P112" s="252">
        <f>'Table S11a'!P112*0.7/1000000*'Table S11b'!P$3</f>
        <v>3.8792072093959254E-2</v>
      </c>
      <c r="Q112" s="252">
        <f>'Table S11a'!Q112*0.7/1000000*'Table S11b'!Q$3</f>
        <v>5.8242294433397658E-2</v>
      </c>
      <c r="R112" s="252">
        <f>'Table S11a'!R112*0.7/1000000*'Table S11b'!R$3</f>
        <v>0</v>
      </c>
      <c r="S112" s="252">
        <f>'Table S11a'!S112*0.7/1000000*'Table S11b'!S$3</f>
        <v>2.1411748007590107E-2</v>
      </c>
      <c r="T112" s="252">
        <f>'Table S11a'!T112*0.7/1000000*'Table S11b'!T$3</f>
        <v>0.19597501351877836</v>
      </c>
      <c r="U112" s="252">
        <f>'Table S11a'!U112*0.7/1000000*'Table S11b'!U$3</f>
        <v>0.10684768653527386</v>
      </c>
      <c r="V112" s="252">
        <f>'Table S11a'!V112*0.7/1000000*'Table S11b'!V$3</f>
        <v>4.8811195396870719</v>
      </c>
      <c r="W112" s="252">
        <f t="shared" si="2"/>
        <v>1.8155011264050442</v>
      </c>
      <c r="X112" s="252">
        <f t="shared" si="3"/>
        <v>2.370221058479645</v>
      </c>
      <c r="AA112" s="271"/>
    </row>
    <row r="113" spans="1:27">
      <c r="A113" s="89">
        <v>108</v>
      </c>
      <c r="B113" s="120">
        <v>124917</v>
      </c>
      <c r="C113" s="89" t="s">
        <v>633</v>
      </c>
      <c r="D113" s="89" t="s">
        <v>218</v>
      </c>
      <c r="E113" s="120" t="s">
        <v>1000</v>
      </c>
      <c r="F113" s="120" t="s">
        <v>440</v>
      </c>
      <c r="G113" s="252">
        <f>'Table S11a'!G113*0.7/1000000*'Table S11b'!G$3</f>
        <v>2.7354389945078484E-2</v>
      </c>
      <c r="H113" s="252">
        <f>'Table S11a'!H113*0.7/1000000*'Table S11b'!H$3</f>
        <v>5.7512170447324297E-2</v>
      </c>
      <c r="I113" s="252">
        <f>'Table S11a'!I113*0.7/1000000*'Table S11b'!I$3</f>
        <v>0.63314776124527761</v>
      </c>
      <c r="J113" s="252">
        <f>'Table S11a'!J113*0.7/1000000*'Table S11b'!J$3</f>
        <v>2.2916838305560376</v>
      </c>
      <c r="K113" s="252">
        <f>'Table S11a'!K113*0.7/1000000*'Table S11b'!K$3</f>
        <v>1.0936727844683402E-2</v>
      </c>
      <c r="L113" s="252">
        <f>'Table S11a'!L113*0.7/1000000*'Table S11b'!L$3</f>
        <v>2.752168621339654E-2</v>
      </c>
      <c r="M113" s="252">
        <f>'Table S11a'!M113/1000000*'Table S11b'!M$3</f>
        <v>0.26763760852597468</v>
      </c>
      <c r="N113" s="252">
        <f>'Table S11a'!N113*0.7/1000000*'Table S11b'!N$3</f>
        <v>0.81361897445388609</v>
      </c>
      <c r="O113" s="252">
        <f>'Table S11a'!O113*0.7/1000000*'Table S11b'!O$3</f>
        <v>1.1493339640873579</v>
      </c>
      <c r="P113" s="252">
        <f>'Table S11a'!P113*0.7/1000000*'Table S11b'!P$3</f>
        <v>5.4431085711086492E-2</v>
      </c>
      <c r="Q113" s="252">
        <f>'Table S11a'!Q113*0.7/1000000*'Table S11b'!Q$3</f>
        <v>7.3123849708092908E-2</v>
      </c>
      <c r="R113" s="252">
        <f>'Table S11a'!R113*0.7/1000000*'Table S11b'!R$3</f>
        <v>0</v>
      </c>
      <c r="S113" s="252">
        <f>'Table S11a'!S113*0.7/1000000*'Table S11b'!S$3</f>
        <v>2.3852350639897348E-2</v>
      </c>
      <c r="T113" s="252">
        <f>'Table S11a'!T113*0.7/1000000*'Table S11b'!T$3</f>
        <v>0.20866806975155514</v>
      </c>
      <c r="U113" s="252">
        <f>'Table S11a'!U113*0.7/1000000*'Table S11b'!U$3</f>
        <v>0.13553573003646874</v>
      </c>
      <c r="V113" s="252">
        <f>'Table S11a'!V113*0.7/1000000*'Table S11b'!V$3</f>
        <v>7.8287437007366183</v>
      </c>
      <c r="W113" s="252">
        <f t="shared" si="2"/>
        <v>4.8877845303425591</v>
      </c>
      <c r="X113" s="252">
        <f t="shared" si="3"/>
        <v>5.7743581991661168</v>
      </c>
      <c r="AA113" s="271"/>
    </row>
    <row r="114" spans="1:27">
      <c r="A114" s="89">
        <v>109</v>
      </c>
      <c r="B114" s="120">
        <v>124918</v>
      </c>
      <c r="C114" s="89" t="s">
        <v>633</v>
      </c>
      <c r="D114" s="89" t="s">
        <v>218</v>
      </c>
      <c r="E114" s="120" t="s">
        <v>1000</v>
      </c>
      <c r="F114" s="120" t="s">
        <v>440</v>
      </c>
      <c r="G114" s="252">
        <f>'Table S11a'!G114*0.7/1000000*'Table S11b'!G$3</f>
        <v>5.5787420731652432E-3</v>
      </c>
      <c r="H114" s="252">
        <f>'Table S11a'!H114*0.7/1000000*'Table S11b'!H$3</f>
        <v>1.2632412830453833E-2</v>
      </c>
      <c r="I114" s="252">
        <f>'Table S11a'!I114*0.7/1000000*'Table S11b'!I$3</f>
        <v>0.14486119800858041</v>
      </c>
      <c r="J114" s="252">
        <f>'Table S11a'!J114*0.7/1000000*'Table S11b'!J$3</f>
        <v>0.54187784483389267</v>
      </c>
      <c r="K114" s="252">
        <f>'Table S11a'!K114*0.7/1000000*'Table S11b'!K$3</f>
        <v>2.9697838267182049E-3</v>
      </c>
      <c r="L114" s="252">
        <f>'Table S11a'!L114*0.7/1000000*'Table S11b'!L$3</f>
        <v>7.7870715490917803E-3</v>
      </c>
      <c r="M114" s="252">
        <f>'Table S11a'!M114/1000000*'Table S11b'!M$3</f>
        <v>8.9128672278391316E-2</v>
      </c>
      <c r="N114" s="252">
        <f>'Table S11a'!N114*0.7/1000000*'Table S11b'!N$3</f>
        <v>0.33941653196314547</v>
      </c>
      <c r="O114" s="252">
        <f>'Table S11a'!O114*0.7/1000000*'Table S11b'!O$3</f>
        <v>0.6142968345867168</v>
      </c>
      <c r="P114" s="252">
        <f>'Table S11a'!P114*0.7/1000000*'Table S11b'!P$3</f>
        <v>3.6491361313300198E-2</v>
      </c>
      <c r="Q114" s="252">
        <f>'Table S11a'!Q114*0.7/1000000*'Table S11b'!Q$3</f>
        <v>5.7514461829897216E-2</v>
      </c>
      <c r="R114" s="252">
        <f>'Table S11a'!R114*0.7/1000000*'Table S11b'!R$3</f>
        <v>0</v>
      </c>
      <c r="S114" s="252">
        <f>'Table S11a'!S114*0.7/1000000*'Table S11b'!S$3</f>
        <v>2.3190434242258789E-2</v>
      </c>
      <c r="T114" s="252">
        <f>'Table S11a'!T114*0.7/1000000*'Table S11b'!T$3</f>
        <v>0.21898975840165133</v>
      </c>
      <c r="U114" s="252">
        <f>'Table S11a'!U114*0.7/1000000*'Table S11b'!U$3</f>
        <v>9.46745606710966E-2</v>
      </c>
      <c r="V114" s="252">
        <f>'Table S11a'!V114*0.7/1000000*'Table S11b'!V$3</f>
        <v>3.3954617223581747</v>
      </c>
      <c r="W114" s="252">
        <f t="shared" si="2"/>
        <v>1.6404524093923354</v>
      </c>
      <c r="X114" s="252">
        <f t="shared" si="3"/>
        <v>2.1894096684083597</v>
      </c>
      <c r="AA114" s="271"/>
    </row>
    <row r="115" spans="1:27">
      <c r="A115" s="89">
        <v>110</v>
      </c>
      <c r="B115" s="120">
        <v>124919</v>
      </c>
      <c r="C115" s="89" t="s">
        <v>633</v>
      </c>
      <c r="D115" s="89" t="s">
        <v>218</v>
      </c>
      <c r="E115" s="120" t="s">
        <v>1000</v>
      </c>
      <c r="F115" s="120" t="s">
        <v>440</v>
      </c>
      <c r="G115" s="252">
        <f>'Table S11a'!G115*0.7/1000000*'Table S11b'!G$3</f>
        <v>4.0195603815607857E-3</v>
      </c>
      <c r="H115" s="252">
        <f>'Table S11a'!H115*0.7/1000000*'Table S11b'!H$3</f>
        <v>9.0192375129244141E-3</v>
      </c>
      <c r="I115" s="252">
        <f>'Table S11a'!I115*0.7/1000000*'Table S11b'!I$3</f>
        <v>0.10682037437372735</v>
      </c>
      <c r="J115" s="252">
        <f>'Table S11a'!J115*0.7/1000000*'Table S11b'!J$3</f>
        <v>0.42271145978937957</v>
      </c>
      <c r="K115" s="252">
        <f>'Table S11a'!K115*0.7/1000000*'Table S11b'!K$3</f>
        <v>2.5712788183695347E-3</v>
      </c>
      <c r="L115" s="252">
        <f>'Table S11a'!L115*0.7/1000000*'Table S11b'!L$3</f>
        <v>7.5284857117391369E-3</v>
      </c>
      <c r="M115" s="252">
        <f>'Table S11a'!M115/1000000*'Table S11b'!M$3</f>
        <v>9.0613286550535035E-2</v>
      </c>
      <c r="N115" s="252">
        <f>'Table S11a'!N115*0.7/1000000*'Table S11b'!N$3</f>
        <v>0.37833350122715759</v>
      </c>
      <c r="O115" s="252">
        <f>'Table S11a'!O115*0.7/1000000*'Table S11b'!O$3</f>
        <v>0.74580156885018767</v>
      </c>
      <c r="P115" s="252">
        <f>'Table S11a'!P115*0.7/1000000*'Table S11b'!P$3</f>
        <v>4.5885864720713258E-2</v>
      </c>
      <c r="Q115" s="252">
        <f>'Table S11a'!Q115*0.7/1000000*'Table S11b'!Q$3</f>
        <v>7.3233483397021501E-2</v>
      </c>
      <c r="R115" s="252">
        <f>'Table S11a'!R115*0.7/1000000*'Table S11b'!R$3</f>
        <v>0</v>
      </c>
      <c r="S115" s="252">
        <f>'Table S11a'!S115*0.7/1000000*'Table S11b'!S$3</f>
        <v>3.0647388767922612E-2</v>
      </c>
      <c r="T115" s="252">
        <f>'Table S11a'!T115*0.7/1000000*'Table S11b'!T$3</f>
        <v>0.29201437616360054</v>
      </c>
      <c r="U115" s="252">
        <f>'Table S11a'!U115*0.7/1000000*'Table S11b'!U$3</f>
        <v>0.11360949584543205</v>
      </c>
      <c r="V115" s="252">
        <f>'Table S11a'!V115*0.7/1000000*'Table S11b'!V$3</f>
        <v>4.9292148596784147</v>
      </c>
      <c r="W115" s="252">
        <f t="shared" si="2"/>
        <v>1.6536669042404522</v>
      </c>
      <c r="X115" s="252">
        <f t="shared" si="3"/>
        <v>2.322809362110271</v>
      </c>
      <c r="AA115" s="271"/>
    </row>
    <row r="116" spans="1:27">
      <c r="A116" s="89">
        <v>111</v>
      </c>
      <c r="B116" s="120">
        <v>124920</v>
      </c>
      <c r="C116" s="89" t="s">
        <v>633</v>
      </c>
      <c r="D116" s="89" t="s">
        <v>218</v>
      </c>
      <c r="E116" s="120" t="s">
        <v>1000</v>
      </c>
      <c r="F116" s="120" t="s">
        <v>440</v>
      </c>
      <c r="G116" s="252">
        <f>'Table S11a'!G116*0.7/1000000*'Table S11b'!G$3</f>
        <v>1.6239696884118301E-2</v>
      </c>
      <c r="H116" s="252">
        <f>'Table S11a'!H116*0.7/1000000*'Table S11b'!H$3</f>
        <v>2.5517057418476867E-2</v>
      </c>
      <c r="I116" s="252">
        <f>'Table S11a'!I116*0.7/1000000*'Table S11b'!I$3</f>
        <v>0.25555285005520301</v>
      </c>
      <c r="J116" s="252">
        <f>'Table S11a'!J116*0.7/1000000*'Table S11b'!J$3</f>
        <v>0.88268831214827381</v>
      </c>
      <c r="K116" s="252">
        <f>'Table S11a'!K116*0.7/1000000*'Table S11b'!K$3</f>
        <v>3.976820343729582E-3</v>
      </c>
      <c r="L116" s="252">
        <f>'Table S11a'!L116*0.7/1000000*'Table S11b'!L$3</f>
        <v>1.0172530685146848E-2</v>
      </c>
      <c r="M116" s="252">
        <f>'Table S11a'!M116/1000000*'Table S11b'!M$3</f>
        <v>0.10552955433126664</v>
      </c>
      <c r="N116" s="252">
        <f>'Table S11a'!N116*0.7/1000000*'Table S11b'!N$3</f>
        <v>0.34446990428316271</v>
      </c>
      <c r="O116" s="252">
        <f>'Table S11a'!O116*0.7/1000000*'Table S11b'!O$3</f>
        <v>0.55828086199223614</v>
      </c>
      <c r="P116" s="252">
        <f>'Table S11a'!P116*0.7/1000000*'Table S11b'!P$3</f>
        <v>2.9299294848533337E-2</v>
      </c>
      <c r="Q116" s="252">
        <f>'Table S11a'!Q116*0.7/1000000*'Table S11b'!Q$3</f>
        <v>4.3035542310221636E-2</v>
      </c>
      <c r="R116" s="252">
        <f>'Table S11a'!R116*0.7/1000000*'Table S11b'!R$3</f>
        <v>0</v>
      </c>
      <c r="S116" s="252">
        <f>'Table S11a'!S116*0.7/1000000*'Table S11b'!S$3</f>
        <v>1.5714415517335992E-2</v>
      </c>
      <c r="T116" s="252">
        <f>'Table S11a'!T116*0.7/1000000*'Table S11b'!T$3</f>
        <v>0.14201684885412152</v>
      </c>
      <c r="U116" s="252">
        <f>'Table S11a'!U116*0.7/1000000*'Table S11b'!U$3</f>
        <v>7.6907791971047898E-2</v>
      </c>
      <c r="V116" s="252">
        <f>'Table S11a'!V116*0.7/1000000*'Table S11b'!V$3</f>
        <v>6.1514008979250079</v>
      </c>
      <c r="W116" s="252">
        <f t="shared" si="2"/>
        <v>2.0409919284788756</v>
      </c>
      <c r="X116" s="252">
        <f t="shared" si="3"/>
        <v>2.5094014816428745</v>
      </c>
      <c r="AA116" s="271"/>
    </row>
    <row r="117" spans="1:27">
      <c r="A117" s="89">
        <v>112</v>
      </c>
      <c r="B117" s="120">
        <v>124925</v>
      </c>
      <c r="C117" s="89" t="s">
        <v>633</v>
      </c>
      <c r="D117" s="89" t="s">
        <v>218</v>
      </c>
      <c r="E117" s="120" t="s">
        <v>1000</v>
      </c>
      <c r="F117" s="120" t="s">
        <v>440</v>
      </c>
      <c r="G117" s="252">
        <f>'Table S11a'!G117*0.7/1000000*'Table S11b'!G$3</f>
        <v>8.002566552347587E-3</v>
      </c>
      <c r="H117" s="252">
        <f>'Table S11a'!H117*0.7/1000000*'Table S11b'!H$3</f>
        <v>1.5691465811269886E-2</v>
      </c>
      <c r="I117" s="252">
        <f>'Table S11a'!I117*0.7/1000000*'Table S11b'!I$3</f>
        <v>0.17459637299447345</v>
      </c>
      <c r="J117" s="252">
        <f>'Table S11a'!J117*0.7/1000000*'Table S11b'!J$3</f>
        <v>0.63724690498665904</v>
      </c>
      <c r="K117" s="252">
        <f>'Table S11a'!K117*0.7/1000000*'Table S11b'!K$3</f>
        <v>3.3667444050957903E-3</v>
      </c>
      <c r="L117" s="252">
        <f>'Table S11a'!L117*0.7/1000000*'Table S11b'!L$3</f>
        <v>7.3888588299729279E-3</v>
      </c>
      <c r="M117" s="252">
        <f>'Table S11a'!M117/1000000*'Table S11b'!M$3</f>
        <v>9.1797371989300616E-2</v>
      </c>
      <c r="N117" s="252">
        <f>'Table S11a'!N117*0.7/1000000*'Table S11b'!N$3</f>
        <v>0.35307196666568014</v>
      </c>
      <c r="O117" s="252">
        <f>'Table S11a'!O117*0.7/1000000*'Table S11b'!O$3</f>
        <v>0.64378219804655834</v>
      </c>
      <c r="P117" s="252">
        <f>'Table S11a'!P117*0.7/1000000*'Table S11b'!P$3</f>
        <v>3.6096932452518889E-2</v>
      </c>
      <c r="Q117" s="252">
        <f>'Table S11a'!Q117*0.7/1000000*'Table S11b'!Q$3</f>
        <v>5.6011973666217935E-2</v>
      </c>
      <c r="R117" s="252">
        <f>'Table S11a'!R117*0.7/1000000*'Table S11b'!R$3</f>
        <v>0</v>
      </c>
      <c r="S117" s="252">
        <f>'Table S11a'!S117*0.7/1000000*'Table S11b'!S$3</f>
        <v>2.0982067090455192E-2</v>
      </c>
      <c r="T117" s="252">
        <f>'Table S11a'!T117*0.7/1000000*'Table S11b'!T$3</f>
        <v>0.1770517530381554</v>
      </c>
      <c r="U117" s="252">
        <f>'Table S11a'!U117*0.7/1000000*'Table S11b'!U$3</f>
        <v>9.62092289252508E-2</v>
      </c>
      <c r="V117" s="252">
        <f>'Table S11a'!V117*0.7/1000000*'Table S11b'!V$3</f>
        <v>7.641955044373546</v>
      </c>
      <c r="W117" s="252">
        <f t="shared" si="2"/>
        <v>1.8086974426933708</v>
      </c>
      <c r="X117" s="252">
        <f t="shared" si="3"/>
        <v>2.321296405453956</v>
      </c>
      <c r="AA117" s="271"/>
    </row>
    <row r="118" spans="1:27">
      <c r="A118" s="89">
        <v>113</v>
      </c>
      <c r="B118" s="120">
        <v>124926</v>
      </c>
      <c r="C118" s="89" t="s">
        <v>633</v>
      </c>
      <c r="D118" s="89" t="s">
        <v>218</v>
      </c>
      <c r="E118" s="120" t="s">
        <v>1000</v>
      </c>
      <c r="F118" s="120" t="s">
        <v>440</v>
      </c>
      <c r="G118" s="252">
        <f>'Table S11a'!G118*0.7/1000000*'Table S11b'!G$3</f>
        <v>2.1859651358637024E-2</v>
      </c>
      <c r="H118" s="252">
        <f>'Table S11a'!H118*0.7/1000000*'Table S11b'!H$3</f>
        <v>4.6850553887814533E-2</v>
      </c>
      <c r="I118" s="252">
        <f>'Table S11a'!I118*0.7/1000000*'Table S11b'!I$3</f>
        <v>0.53277037577293651</v>
      </c>
      <c r="J118" s="252">
        <f>'Table S11a'!J118*0.7/1000000*'Table S11b'!J$3</f>
        <v>1.9414610969307589</v>
      </c>
      <c r="K118" s="252">
        <f>'Table S11a'!K118*0.7/1000000*'Table S11b'!K$3</f>
        <v>1.01304166142119E-2</v>
      </c>
      <c r="L118" s="252">
        <f>'Table S11a'!L118*0.7/1000000*'Table S11b'!L$3</f>
        <v>1.6606815769911732E-2</v>
      </c>
      <c r="M118" s="252">
        <f>'Table S11a'!M118/1000000*'Table S11b'!M$3</f>
        <v>0.25559622735295218</v>
      </c>
      <c r="N118" s="252">
        <f>'Table S11a'!N118*0.7/1000000*'Table S11b'!N$3</f>
        <v>0.88012442815863756</v>
      </c>
      <c r="O118" s="252">
        <f>'Table S11a'!O118*0.7/1000000*'Table S11b'!O$3</f>
        <v>1.3714257253459321</v>
      </c>
      <c r="P118" s="252">
        <f>'Table S11a'!P118*0.7/1000000*'Table S11b'!P$3</f>
        <v>6.9894566456806737E-2</v>
      </c>
      <c r="Q118" s="252">
        <f>'Table S11a'!Q118*0.7/1000000*'Table S11b'!Q$3</f>
        <v>9.9458856724572192E-2</v>
      </c>
      <c r="R118" s="252">
        <f>'Table S11a'!R118*0.7/1000000*'Table S11b'!R$3</f>
        <v>0</v>
      </c>
      <c r="S118" s="252">
        <f>'Table S11a'!S118*0.7/1000000*'Table S11b'!S$3</f>
        <v>3.6376134315960248E-2</v>
      </c>
      <c r="T118" s="252">
        <f>'Table S11a'!T118*0.7/1000000*'Table S11b'!T$3</f>
        <v>0.32336759705949092</v>
      </c>
      <c r="U118" s="252">
        <f>'Table S11a'!U118*0.7/1000000*'Table S11b'!U$3</f>
        <v>0.17104061382009728</v>
      </c>
      <c r="V118" s="252">
        <f>'Table S11a'!V118*0.7/1000000*'Table S11b'!V$3</f>
        <v>6.9581243050859527</v>
      </c>
      <c r="W118" s="252">
        <f t="shared" si="2"/>
        <v>4.7257816262082653</v>
      </c>
      <c r="X118" s="252">
        <f t="shared" si="3"/>
        <v>5.7769630595687191</v>
      </c>
      <c r="AA118" s="271"/>
    </row>
    <row r="119" spans="1:27">
      <c r="A119" s="89">
        <v>114</v>
      </c>
      <c r="B119" s="120">
        <v>124927</v>
      </c>
      <c r="C119" s="89" t="s">
        <v>633</v>
      </c>
      <c r="D119" s="89" t="s">
        <v>218</v>
      </c>
      <c r="E119" s="120" t="s">
        <v>1000</v>
      </c>
      <c r="F119" s="120" t="s">
        <v>440</v>
      </c>
      <c r="G119" s="252">
        <f>'Table S11a'!G119*0.7/1000000*'Table S11b'!G$3</f>
        <v>3.0037219159847691E-2</v>
      </c>
      <c r="H119" s="252">
        <f>'Table S11a'!H119*0.7/1000000*'Table S11b'!H$3</f>
        <v>6.5182276572593151E-2</v>
      </c>
      <c r="I119" s="252">
        <f>'Table S11a'!I119*0.7/1000000*'Table S11b'!I$3</f>
        <v>0.7342004479065064</v>
      </c>
      <c r="J119" s="252">
        <f>'Table S11a'!J119*0.7/1000000*'Table S11b'!J$3</f>
        <v>2.549259695680373</v>
      </c>
      <c r="K119" s="252">
        <f>'Table S11a'!K119*0.7/1000000*'Table S11b'!K$3</f>
        <v>1.2619267679425672E-2</v>
      </c>
      <c r="L119" s="252">
        <f>'Table S11a'!L119*0.7/1000000*'Table S11b'!L$3</f>
        <v>1.1955257251890035E-2</v>
      </c>
      <c r="M119" s="252">
        <f>'Table S11a'!M119/1000000*'Table S11b'!M$3</f>
        <v>0.31207370757403446</v>
      </c>
      <c r="N119" s="252">
        <f>'Table S11a'!N119*0.7/1000000*'Table S11b'!N$3</f>
        <v>1.0582869733532241</v>
      </c>
      <c r="O119" s="252">
        <f>'Table S11a'!O119*0.7/1000000*'Table S11b'!O$3</f>
        <v>1.6552020811139356</v>
      </c>
      <c r="P119" s="252">
        <f>'Table S11a'!P119*0.7/1000000*'Table S11b'!P$3</f>
        <v>8.1612061988397197E-2</v>
      </c>
      <c r="Q119" s="252">
        <f>'Table S11a'!Q119*0.7/1000000*'Table S11b'!Q$3</f>
        <v>0.11569580671058066</v>
      </c>
      <c r="R119" s="252">
        <f>'Table S11a'!R119*0.7/1000000*'Table S11b'!R$3</f>
        <v>0</v>
      </c>
      <c r="S119" s="252">
        <f>'Table S11a'!S119*0.7/1000000*'Table S11b'!S$3</f>
        <v>4.0359482954421197E-2</v>
      </c>
      <c r="T119" s="252">
        <f>'Table S11a'!T119*0.7/1000000*'Table S11b'!T$3</f>
        <v>0.3297131098301756</v>
      </c>
      <c r="U119" s="252">
        <f>'Table S11a'!U119*0.7/1000000*'Table S11b'!U$3</f>
        <v>0.20774410666526144</v>
      </c>
      <c r="V119" s="252">
        <f>'Table S11a'!V119*0.7/1000000*'Table S11b'!V$3</f>
        <v>5.512451614593374</v>
      </c>
      <c r="W119" s="252">
        <f t="shared" si="2"/>
        <v>5.9969491980540397</v>
      </c>
      <c r="X119" s="252">
        <f t="shared" si="3"/>
        <v>7.2039414944406666</v>
      </c>
      <c r="AA119" s="271"/>
    </row>
    <row r="120" spans="1:27">
      <c r="A120" s="89">
        <v>115</v>
      </c>
      <c r="B120" s="120">
        <v>124928</v>
      </c>
      <c r="C120" s="89" t="s">
        <v>633</v>
      </c>
      <c r="D120" s="89" t="s">
        <v>218</v>
      </c>
      <c r="E120" s="120" t="s">
        <v>1000</v>
      </c>
      <c r="F120" s="120" t="s">
        <v>440</v>
      </c>
      <c r="G120" s="252">
        <f>'Table S11a'!G120*0.7/1000000*'Table S11b'!G$3</f>
        <v>3.0124050482282092E-2</v>
      </c>
      <c r="H120" s="252">
        <f>'Table S11a'!H120*0.7/1000000*'Table S11b'!H$3</f>
        <v>6.5418362870872118E-2</v>
      </c>
      <c r="I120" s="252">
        <f>'Table S11a'!I120*0.7/1000000*'Table S11b'!I$3</f>
        <v>0.73708346772542233</v>
      </c>
      <c r="J120" s="252">
        <f>'Table S11a'!J120*0.7/1000000*'Table S11b'!J$3</f>
        <v>2.548708099851523</v>
      </c>
      <c r="K120" s="252">
        <f>'Table S11a'!K120*0.7/1000000*'Table S11b'!K$3</f>
        <v>1.2613886840319555E-2</v>
      </c>
      <c r="L120" s="252">
        <f>'Table S11a'!L120*0.7/1000000*'Table S11b'!L$3</f>
        <v>1.1676063105220558E-2</v>
      </c>
      <c r="M120" s="252">
        <f>'Table S11a'!M120/1000000*'Table S11b'!M$3</f>
        <v>0.30999141738576813</v>
      </c>
      <c r="N120" s="252">
        <f>'Table S11a'!N120*0.7/1000000*'Table S11b'!N$3</f>
        <v>1.0542074889998279</v>
      </c>
      <c r="O120" s="252">
        <f>'Table S11a'!O120*0.7/1000000*'Table S11b'!O$3</f>
        <v>1.6400701403076132</v>
      </c>
      <c r="P120" s="252">
        <f>'Table S11a'!P120*0.7/1000000*'Table S11b'!P$3</f>
        <v>8.1280978602139717E-2</v>
      </c>
      <c r="Q120" s="252">
        <f>'Table S11a'!Q120*0.7/1000000*'Table S11b'!Q$3</f>
        <v>0.11324675362380755</v>
      </c>
      <c r="R120" s="252">
        <f>'Table S11a'!R120*0.7/1000000*'Table S11b'!R$3</f>
        <v>0</v>
      </c>
      <c r="S120" s="252">
        <f>'Table S11a'!S120*0.7/1000000*'Table S11b'!S$3</f>
        <v>3.9555659164143102E-2</v>
      </c>
      <c r="T120" s="252">
        <f>'Table S11a'!T120*0.7/1000000*'Table S11b'!T$3</f>
        <v>0.32743083246408095</v>
      </c>
      <c r="U120" s="252">
        <f>'Table S11a'!U120*0.7/1000000*'Table S11b'!U$3</f>
        <v>0.20304909038987334</v>
      </c>
      <c r="V120" s="252">
        <f>'Table S11a'!V120*0.7/1000000*'Table S11b'!V$3</f>
        <v>5.5250331426324095</v>
      </c>
      <c r="W120" s="252">
        <f t="shared" si="2"/>
        <v>5.9800691968843864</v>
      </c>
      <c r="X120" s="252">
        <f t="shared" si="3"/>
        <v>7.174456291812894</v>
      </c>
      <c r="AA120" s="271"/>
    </row>
    <row r="121" spans="1:27">
      <c r="A121" s="89">
        <v>116</v>
      </c>
      <c r="B121" s="120">
        <v>124929</v>
      </c>
      <c r="C121" s="89" t="s">
        <v>633</v>
      </c>
      <c r="D121" s="89" t="s">
        <v>218</v>
      </c>
      <c r="E121" s="120" t="s">
        <v>1000</v>
      </c>
      <c r="F121" s="120" t="s">
        <v>440</v>
      </c>
      <c r="G121" s="252">
        <f>'Table S11a'!G121*0.7/1000000*'Table S11b'!G$3</f>
        <v>2.1736081944956048E-2</v>
      </c>
      <c r="H121" s="252">
        <f>'Table S11a'!H121*0.7/1000000*'Table S11b'!H$3</f>
        <v>5.1286016161950748E-2</v>
      </c>
      <c r="I121" s="252">
        <f>'Table S11a'!I121*0.7/1000000*'Table S11b'!I$3</f>
        <v>0.53757913917130085</v>
      </c>
      <c r="J121" s="252">
        <f>'Table S11a'!J121*0.7/1000000*'Table S11b'!J$3</f>
        <v>1.9396225862705228</v>
      </c>
      <c r="K121" s="252">
        <f>'Table S11a'!K121*0.7/1000000*'Table S11b'!K$3</f>
        <v>9.8210895805374426E-3</v>
      </c>
      <c r="L121" s="252">
        <f>'Table S11a'!L121*0.7/1000000*'Table S11b'!L$3</f>
        <v>1.6113049887715145E-2</v>
      </c>
      <c r="M121" s="252">
        <f>'Table S11a'!M121/1000000*'Table S11b'!M$3</f>
        <v>0.25229221530457308</v>
      </c>
      <c r="N121" s="252">
        <f>'Table S11a'!N121*0.7/1000000*'Table S11b'!N$3</f>
        <v>0.8646612151407771</v>
      </c>
      <c r="O121" s="252">
        <f>'Table S11a'!O121*0.7/1000000*'Table S11b'!O$3</f>
        <v>1.423641284340708</v>
      </c>
      <c r="P121" s="252">
        <f>'Table S11a'!P121*0.7/1000000*'Table S11b'!P$3</f>
        <v>7.7188716272863153E-2</v>
      </c>
      <c r="Q121" s="252">
        <f>'Table S11a'!Q121*0.7/1000000*'Table S11b'!Q$3</f>
        <v>0.11702018318689429</v>
      </c>
      <c r="R121" s="252">
        <f>'Table S11a'!R121*0.7/1000000*'Table S11b'!R$3</f>
        <v>0</v>
      </c>
      <c r="S121" s="252">
        <f>'Table S11a'!S121*0.7/1000000*'Table S11b'!S$3</f>
        <v>4.486531462931144E-2</v>
      </c>
      <c r="T121" s="252">
        <f>'Table S11a'!T121*0.7/1000000*'Table S11b'!T$3</f>
        <v>0.42318116439388692</v>
      </c>
      <c r="U121" s="252">
        <f>'Table S11a'!U121*0.7/1000000*'Table S11b'!U$3</f>
        <v>0.22302333136404576</v>
      </c>
      <c r="V121" s="252">
        <f>'Table S11a'!V121*0.7/1000000*'Table S11b'!V$3</f>
        <v>5.4846206711929559</v>
      </c>
      <c r="W121" s="252">
        <f t="shared" si="2"/>
        <v>4.7655042249233084</v>
      </c>
      <c r="X121" s="252">
        <f t="shared" si="3"/>
        <v>6.0020313876500424</v>
      </c>
      <c r="AA121" s="271"/>
    </row>
    <row r="122" spans="1:27">
      <c r="A122" s="89">
        <v>117</v>
      </c>
      <c r="B122" s="120">
        <v>124930</v>
      </c>
      <c r="C122" s="89" t="s">
        <v>633</v>
      </c>
      <c r="D122" s="89" t="s">
        <v>218</v>
      </c>
      <c r="E122" s="120" t="s">
        <v>1000</v>
      </c>
      <c r="F122" s="120" t="s">
        <v>440</v>
      </c>
      <c r="G122" s="252">
        <f>'Table S11a'!G122*0.7/1000000*'Table S11b'!G$3</f>
        <v>2.5341836453313574E-2</v>
      </c>
      <c r="H122" s="252">
        <f>'Table S11a'!H122*0.7/1000000*'Table S11b'!H$3</f>
        <v>5.9669664626904498E-2</v>
      </c>
      <c r="I122" s="252">
        <f>'Table S11a'!I122*0.7/1000000*'Table S11b'!I$3</f>
        <v>0.62079403662878674</v>
      </c>
      <c r="J122" s="252">
        <f>'Table S11a'!J122*0.7/1000000*'Table S11b'!J$3</f>
        <v>2.2224009469599042</v>
      </c>
      <c r="K122" s="252">
        <f>'Table S11a'!K122*0.7/1000000*'Table S11b'!K$3</f>
        <v>1.1101207705213254E-2</v>
      </c>
      <c r="L122" s="252">
        <f>'Table S11a'!L122*0.7/1000000*'Table S11b'!L$3</f>
        <v>1.7921190621378962E-2</v>
      </c>
      <c r="M122" s="252">
        <f>'Table S11a'!M122/1000000*'Table S11b'!M$3</f>
        <v>0.27771188963652493</v>
      </c>
      <c r="N122" s="252">
        <f>'Table S11a'!N122*0.7/1000000*'Table S11b'!N$3</f>
        <v>0.93729387280108545</v>
      </c>
      <c r="O122" s="252">
        <f>'Table S11a'!O122*0.7/1000000*'Table S11b'!O$3</f>
        <v>1.4969317561904534</v>
      </c>
      <c r="P122" s="252">
        <f>'Table S11a'!P122*0.7/1000000*'Table S11b'!P$3</f>
        <v>8.0795968659951534E-2</v>
      </c>
      <c r="Q122" s="252">
        <f>'Table S11a'!Q122*0.7/1000000*'Table S11b'!Q$3</f>
        <v>0.12136448201667312</v>
      </c>
      <c r="R122" s="252">
        <f>'Table S11a'!R122*0.7/1000000*'Table S11b'!R$3</f>
        <v>0</v>
      </c>
      <c r="S122" s="252">
        <f>'Table S11a'!S122*0.7/1000000*'Table S11b'!S$3</f>
        <v>4.5905847721043856E-2</v>
      </c>
      <c r="T122" s="252">
        <f>'Table S11a'!T122*0.7/1000000*'Table S11b'!T$3</f>
        <v>0.43227105592369935</v>
      </c>
      <c r="U122" s="252">
        <f>'Table S11a'!U122*0.7/1000000*'Table S11b'!U$3</f>
        <v>0.23162474297234611</v>
      </c>
      <c r="V122" s="252">
        <f>'Table S11a'!V122*0.7/1000000*'Table S11b'!V$3</f>
        <v>5.2096525133085478</v>
      </c>
      <c r="W122" s="252">
        <f t="shared" si="2"/>
        <v>5.2774206125802294</v>
      </c>
      <c r="X122" s="252">
        <f t="shared" si="3"/>
        <v>6.5811284989172787</v>
      </c>
      <c r="AA122" s="271"/>
    </row>
    <row r="123" spans="1:27">
      <c r="AA123" s="271"/>
    </row>
    <row r="124" spans="1:27">
      <c r="AA124" s="271"/>
    </row>
    <row r="125" spans="1:27" customFormat="1" ht="15">
      <c r="A125" s="1"/>
      <c r="C125" s="1"/>
      <c r="D125" s="1"/>
      <c r="E125" s="1"/>
      <c r="F125" s="214" t="s">
        <v>921</v>
      </c>
      <c r="G125" s="253">
        <f>MIN(G5:G122)</f>
        <v>1.1665631949884291E-3</v>
      </c>
      <c r="H125" s="253">
        <f t="shared" ref="H125:X125" si="4">MIN(H5:H122)</f>
        <v>2.5738454159938426E-3</v>
      </c>
      <c r="I125" s="253">
        <f t="shared" si="4"/>
        <v>3.1961443149129354E-2</v>
      </c>
      <c r="J125" s="253">
        <f t="shared" si="4"/>
        <v>0.15295293371015406</v>
      </c>
      <c r="K125" s="253">
        <f t="shared" si="4"/>
        <v>1.0241575556082651E-3</v>
      </c>
      <c r="L125" s="253">
        <f t="shared" si="4"/>
        <v>3.1170284266198332E-3</v>
      </c>
      <c r="M125" s="253">
        <f t="shared" si="4"/>
        <v>3.354485768346941E-2</v>
      </c>
      <c r="N125" s="253">
        <f t="shared" si="4"/>
        <v>0.10613740242173558</v>
      </c>
      <c r="O125" s="253">
        <f t="shared" si="4"/>
        <v>0.15779257501809923</v>
      </c>
      <c r="P125" s="253">
        <f t="shared" si="4"/>
        <v>8.5199494196137246E-3</v>
      </c>
      <c r="Q125" s="253">
        <f t="shared" si="4"/>
        <v>1.1492440374549356E-2</v>
      </c>
      <c r="R125" s="253">
        <f t="shared" si="4"/>
        <v>0</v>
      </c>
      <c r="S125" s="253">
        <f t="shared" si="4"/>
        <v>3.4751054780710116E-3</v>
      </c>
      <c r="T125" s="253">
        <f t="shared" si="4"/>
        <v>3.1523470892975233E-2</v>
      </c>
      <c r="U125" s="253">
        <f t="shared" si="4"/>
        <v>2.2902800663761002E-2</v>
      </c>
      <c r="V125" s="253">
        <f t="shared" si="4"/>
        <v>1.0535930505863638</v>
      </c>
      <c r="W125" s="253">
        <f t="shared" ref="W125" si="5">MIN(W5:W122)</f>
        <v>0.48575685704430832</v>
      </c>
      <c r="X125" s="253">
        <f t="shared" si="4"/>
        <v>0.622350218658275</v>
      </c>
      <c r="Y125" s="1"/>
      <c r="AA125" s="215"/>
    </row>
    <row r="126" spans="1:27" customFormat="1" ht="15">
      <c r="A126" s="1"/>
      <c r="C126" s="1"/>
      <c r="D126" s="1"/>
      <c r="E126" s="1"/>
      <c r="F126" s="214" t="s">
        <v>922</v>
      </c>
      <c r="G126" s="253">
        <f>MAX(G5:G122)</f>
        <v>0.18723339279564288</v>
      </c>
      <c r="H126" s="253">
        <f t="shared" ref="H126:X126" si="6">MAX(H5:H122)</f>
        <v>0.66543320511060322</v>
      </c>
      <c r="I126" s="253">
        <f t="shared" si="6"/>
        <v>9.0131269680544772</v>
      </c>
      <c r="J126" s="253">
        <f t="shared" si="6"/>
        <v>36.135130589023902</v>
      </c>
      <c r="K126" s="253">
        <f t="shared" si="6"/>
        <v>0.22360773297447123</v>
      </c>
      <c r="L126" s="253">
        <f t="shared" si="6"/>
        <v>0.48313940612607414</v>
      </c>
      <c r="M126" s="253">
        <f t="shared" si="6"/>
        <v>4.8879649767341142</v>
      </c>
      <c r="N126" s="253">
        <f t="shared" si="6"/>
        <v>16.769709582634224</v>
      </c>
      <c r="O126" s="253">
        <f t="shared" si="6"/>
        <v>22.774728327612323</v>
      </c>
      <c r="P126" s="253">
        <f t="shared" si="6"/>
        <v>1.1146933823994625</v>
      </c>
      <c r="Q126" s="253">
        <f t="shared" si="6"/>
        <v>1.41947168950515</v>
      </c>
      <c r="R126" s="253">
        <f t="shared" si="6"/>
        <v>0</v>
      </c>
      <c r="S126" s="253">
        <f t="shared" si="6"/>
        <v>0.49085864877753027</v>
      </c>
      <c r="T126" s="253">
        <f t="shared" si="6"/>
        <v>4.1547934636941353</v>
      </c>
      <c r="U126" s="253">
        <f t="shared" si="6"/>
        <v>1.7840076306508565</v>
      </c>
      <c r="V126" s="253">
        <f t="shared" si="6"/>
        <v>23.945296604235541</v>
      </c>
      <c r="W126" s="253">
        <f t="shared" ref="W126" si="7">MAX(W5:W122)</f>
        <v>84.692695467324924</v>
      </c>
      <c r="X126" s="253">
        <f t="shared" si="6"/>
        <v>100.10389899609297</v>
      </c>
      <c r="Y126" s="1"/>
      <c r="AA126" s="215"/>
    </row>
    <row r="127" spans="1:27" customFormat="1" ht="15">
      <c r="A127" s="1"/>
      <c r="C127" s="1"/>
      <c r="D127" s="1"/>
      <c r="E127" s="1"/>
      <c r="F127" s="1" t="s">
        <v>385</v>
      </c>
      <c r="G127" s="254">
        <f>AVERAGE(G5:G122)</f>
        <v>1.5498397358059595E-2</v>
      </c>
      <c r="H127" s="254">
        <f t="shared" ref="H127:X127" si="8">AVERAGE(H5:H122)</f>
        <v>3.9011677018248175E-2</v>
      </c>
      <c r="I127" s="254">
        <f t="shared" si="8"/>
        <v>0.48011131326139661</v>
      </c>
      <c r="J127" s="254">
        <f t="shared" si="8"/>
        <v>1.8616667186829667</v>
      </c>
      <c r="K127" s="254">
        <f t="shared" si="8"/>
        <v>1.0656376901767968E-2</v>
      </c>
      <c r="L127" s="254">
        <f t="shared" si="8"/>
        <v>2.4531104267371814E-2</v>
      </c>
      <c r="M127" s="254">
        <f t="shared" si="8"/>
        <v>0.26563468825975417</v>
      </c>
      <c r="N127" s="254">
        <f t="shared" si="8"/>
        <v>0.91779781313482733</v>
      </c>
      <c r="O127" s="254">
        <f t="shared" si="8"/>
        <v>1.3270829803069217</v>
      </c>
      <c r="P127" s="254">
        <f t="shared" si="8"/>
        <v>7.0133485324112455E-2</v>
      </c>
      <c r="Q127" s="254">
        <f t="shared" si="8"/>
        <v>9.1749060991887038E-2</v>
      </c>
      <c r="R127" s="254">
        <f t="shared" si="8"/>
        <v>0</v>
      </c>
      <c r="S127" s="254">
        <f t="shared" si="8"/>
        <v>3.0555492731880841E-2</v>
      </c>
      <c r="T127" s="254">
        <f t="shared" si="8"/>
        <v>0.26539733439535867</v>
      </c>
      <c r="U127" s="254">
        <f t="shared" si="8"/>
        <v>0.15472954865811681</v>
      </c>
      <c r="V127" s="254">
        <f t="shared" si="8"/>
        <v>6.3888339597528372</v>
      </c>
      <c r="W127" s="254">
        <f t="shared" ref="W127" si="9">AVERAGE(W5:W122)</f>
        <v>4.5866588253861114</v>
      </c>
      <c r="X127" s="254">
        <f t="shared" si="8"/>
        <v>5.554555991292669</v>
      </c>
      <c r="Y127" s="1"/>
      <c r="AA127" s="215"/>
    </row>
    <row r="128" spans="1:27" customFormat="1" ht="15">
      <c r="A128" s="1"/>
      <c r="C128" s="1"/>
      <c r="D128" s="1"/>
      <c r="E128" s="1"/>
      <c r="F128" s="1" t="s">
        <v>386</v>
      </c>
      <c r="G128" s="254">
        <f>MEDIAN(G5:G122)</f>
        <v>1.000873366799216E-2</v>
      </c>
      <c r="H128" s="254">
        <f t="shared" ref="H128:X128" si="10">MEDIAN(H5:H122)</f>
        <v>2.1662078510271288E-2</v>
      </c>
      <c r="I128" s="254">
        <f t="shared" si="10"/>
        <v>0.26305985267893123</v>
      </c>
      <c r="J128" s="254">
        <f t="shared" si="10"/>
        <v>1.0037536274728862</v>
      </c>
      <c r="K128" s="254">
        <f t="shared" si="10"/>
        <v>5.6328665558454567E-3</v>
      </c>
      <c r="L128" s="254">
        <f t="shared" si="10"/>
        <v>1.2747482637240005E-2</v>
      </c>
      <c r="M128" s="254">
        <f t="shared" si="10"/>
        <v>0.14906648207394069</v>
      </c>
      <c r="N128" s="254">
        <f t="shared" si="10"/>
        <v>0.5120507314583036</v>
      </c>
      <c r="O128" s="254">
        <f t="shared" si="10"/>
        <v>0.76266411258747968</v>
      </c>
      <c r="P128" s="254">
        <f t="shared" si="10"/>
        <v>4.2244749205584714E-2</v>
      </c>
      <c r="Q128" s="254">
        <f t="shared" si="10"/>
        <v>5.6763217748057579E-2</v>
      </c>
      <c r="R128" s="254">
        <f t="shared" si="10"/>
        <v>0</v>
      </c>
      <c r="S128" s="254">
        <f t="shared" si="10"/>
        <v>1.9570580532662758E-2</v>
      </c>
      <c r="T128" s="254">
        <f t="shared" si="10"/>
        <v>0.17022674282206626</v>
      </c>
      <c r="U128" s="254">
        <f t="shared" si="10"/>
        <v>0.1023047045869083</v>
      </c>
      <c r="V128" s="254">
        <f t="shared" si="10"/>
        <v>5.4803082699153371</v>
      </c>
      <c r="W128" s="254">
        <f t="shared" ref="W128" si="11">MEDIAN(W5:W122)</f>
        <v>2.6067767336990264</v>
      </c>
      <c r="X128" s="254">
        <f t="shared" si="10"/>
        <v>3.1989756815342867</v>
      </c>
      <c r="Y128" s="1"/>
      <c r="AA128" s="215"/>
    </row>
    <row r="129" spans="27:27">
      <c r="AA129" s="271"/>
    </row>
    <row r="130" spans="27:27">
      <c r="AA130" s="271"/>
    </row>
    <row r="131" spans="27:27">
      <c r="AA131" s="271"/>
    </row>
    <row r="132" spans="27:27">
      <c r="AA132" s="271"/>
    </row>
    <row r="133" spans="27:27">
      <c r="AA133" s="271"/>
    </row>
    <row r="134" spans="27:27">
      <c r="AA134" s="271"/>
    </row>
    <row r="135" spans="27:27">
      <c r="AA135" s="271"/>
    </row>
    <row r="136" spans="27:27">
      <c r="AA136" s="271"/>
    </row>
    <row r="137" spans="27:27">
      <c r="AA137" s="271"/>
    </row>
    <row r="138" spans="27:27">
      <c r="AA138" s="271"/>
    </row>
    <row r="139" spans="27:27">
      <c r="AA139" s="271"/>
    </row>
    <row r="140" spans="27:27">
      <c r="AA140" s="271"/>
    </row>
    <row r="141" spans="27:27">
      <c r="AA141" s="271"/>
    </row>
    <row r="142" spans="27:27">
      <c r="AA142" s="271"/>
    </row>
    <row r="143" spans="27:27">
      <c r="AA143" s="271"/>
    </row>
    <row r="144" spans="27:27">
      <c r="AA144" s="271"/>
    </row>
    <row r="145" spans="27:27">
      <c r="AA145" s="271"/>
    </row>
    <row r="146" spans="27:27">
      <c r="AA146" s="271"/>
    </row>
    <row r="147" spans="27:27">
      <c r="AA147" s="271"/>
    </row>
    <row r="148" spans="27:27">
      <c r="AA148" s="271"/>
    </row>
    <row r="149" spans="27:27">
      <c r="AA149" s="271"/>
    </row>
    <row r="150" spans="27:27">
      <c r="AA150" s="271"/>
    </row>
    <row r="151" spans="27:27">
      <c r="AA151" s="271"/>
    </row>
    <row r="152" spans="27:27">
      <c r="AA152" s="271"/>
    </row>
    <row r="153" spans="27:27">
      <c r="AA153" s="271"/>
    </row>
    <row r="154" spans="27:27">
      <c r="AA154" s="271"/>
    </row>
    <row r="155" spans="27:27">
      <c r="AA155" s="271"/>
    </row>
    <row r="156" spans="27:27">
      <c r="AA156" s="271"/>
    </row>
    <row r="157" spans="27:27">
      <c r="AA157" s="271"/>
    </row>
    <row r="158" spans="27:27">
      <c r="AA158" s="271"/>
    </row>
    <row r="159" spans="27:27">
      <c r="AA159" s="271"/>
    </row>
    <row r="160" spans="27:27">
      <c r="AA160" s="271"/>
    </row>
    <row r="161" spans="27:27">
      <c r="AA161" s="271"/>
    </row>
    <row r="162" spans="27:27">
      <c r="AA162" s="271"/>
    </row>
    <row r="163" spans="27:27">
      <c r="AA163" s="271"/>
    </row>
    <row r="164" spans="27:27">
      <c r="AA164" s="271"/>
    </row>
    <row r="165" spans="27:27">
      <c r="AA165" s="271"/>
    </row>
    <row r="166" spans="27:27">
      <c r="AA166" s="271"/>
    </row>
    <row r="167" spans="27:27">
      <c r="AA167" s="271"/>
    </row>
    <row r="168" spans="27:27">
      <c r="AA168" s="271"/>
    </row>
    <row r="169" spans="27:27">
      <c r="AA169" s="271"/>
    </row>
    <row r="170" spans="27:27">
      <c r="AA170" s="271"/>
    </row>
    <row r="171" spans="27:27">
      <c r="AA171" s="271"/>
    </row>
    <row r="172" spans="27:27">
      <c r="AA172" s="271"/>
    </row>
    <row r="173" spans="27:27">
      <c r="AA173" s="271"/>
    </row>
    <row r="174" spans="27:27">
      <c r="AA174" s="271"/>
    </row>
    <row r="175" spans="27:27">
      <c r="AA175" s="271"/>
    </row>
    <row r="176" spans="27:27">
      <c r="AA176" s="271"/>
    </row>
    <row r="177" spans="27:27">
      <c r="AA177" s="271"/>
    </row>
    <row r="178" spans="27:27">
      <c r="AA178" s="271"/>
    </row>
    <row r="179" spans="27:27">
      <c r="AA179" s="271"/>
    </row>
    <row r="180" spans="27:27">
      <c r="AA180" s="271"/>
    </row>
    <row r="181" spans="27:27">
      <c r="AA181" s="271"/>
    </row>
    <row r="182" spans="27:27">
      <c r="AA182" s="271"/>
    </row>
    <row r="183" spans="27:27">
      <c r="AA183" s="271"/>
    </row>
    <row r="184" spans="27:27">
      <c r="AA184" s="271"/>
    </row>
    <row r="185" spans="27:27">
      <c r="AA185" s="271"/>
    </row>
    <row r="186" spans="27:27">
      <c r="AA186" s="271"/>
    </row>
    <row r="187" spans="27:27">
      <c r="AA187" s="271"/>
    </row>
    <row r="188" spans="27:27">
      <c r="AA188" s="271"/>
    </row>
    <row r="189" spans="27:27">
      <c r="AA189" s="271"/>
    </row>
    <row r="190" spans="27:27">
      <c r="AA190" s="271"/>
    </row>
    <row r="191" spans="27:27">
      <c r="AA191" s="271"/>
    </row>
    <row r="192" spans="27:27">
      <c r="AA192" s="271"/>
    </row>
    <row r="193" spans="27:27">
      <c r="AA193" s="271"/>
    </row>
    <row r="194" spans="27:27">
      <c r="AA194" s="271"/>
    </row>
    <row r="195" spans="27:27">
      <c r="AA195" s="271"/>
    </row>
    <row r="196" spans="27:27">
      <c r="AA196" s="271"/>
    </row>
    <row r="197" spans="27:27">
      <c r="AA197" s="271"/>
    </row>
    <row r="198" spans="27:27">
      <c r="AA198" s="271"/>
    </row>
    <row r="199" spans="27:27">
      <c r="AA199" s="271"/>
    </row>
    <row r="200" spans="27:27">
      <c r="AA200" s="271"/>
    </row>
    <row r="201" spans="27:27">
      <c r="AA201" s="271"/>
    </row>
    <row r="202" spans="27:27">
      <c r="AA202" s="271"/>
    </row>
    <row r="203" spans="27:27">
      <c r="AA203" s="271"/>
    </row>
    <row r="204" spans="27:27">
      <c r="AA204" s="271"/>
    </row>
    <row r="205" spans="27:27">
      <c r="AA205" s="271"/>
    </row>
    <row r="206" spans="27:27">
      <c r="AA206" s="271"/>
    </row>
    <row r="207" spans="27:27">
      <c r="AA207" s="271"/>
    </row>
    <row r="208" spans="27:27">
      <c r="AA208" s="271"/>
    </row>
    <row r="209" spans="27:27">
      <c r="AA209" s="271"/>
    </row>
    <row r="210" spans="27:27">
      <c r="AA210" s="271"/>
    </row>
    <row r="211" spans="27:27">
      <c r="AA211" s="271"/>
    </row>
    <row r="212" spans="27:27">
      <c r="AA212" s="271"/>
    </row>
    <row r="213" spans="27:27">
      <c r="AA213" s="271"/>
    </row>
    <row r="214" spans="27:27">
      <c r="AA214" s="271"/>
    </row>
    <row r="215" spans="27:27">
      <c r="AA215" s="271"/>
    </row>
    <row r="216" spans="27:27">
      <c r="AA216" s="271"/>
    </row>
    <row r="217" spans="27:27">
      <c r="AA217" s="271"/>
    </row>
    <row r="218" spans="27:27">
      <c r="AA218" s="271"/>
    </row>
    <row r="219" spans="27:27">
      <c r="AA219" s="271"/>
    </row>
    <row r="220" spans="27:27">
      <c r="AA220" s="271"/>
    </row>
    <row r="221" spans="27:27">
      <c r="AA221" s="271"/>
    </row>
    <row r="222" spans="27:27">
      <c r="AA222" s="271"/>
    </row>
    <row r="223" spans="27:27">
      <c r="AA223" s="271"/>
    </row>
    <row r="224" spans="27:27">
      <c r="AA224" s="271"/>
    </row>
    <row r="225" spans="27:27">
      <c r="AA225" s="271"/>
    </row>
    <row r="226" spans="27:27">
      <c r="AA226" s="271"/>
    </row>
    <row r="227" spans="27:27">
      <c r="AA227" s="271"/>
    </row>
    <row r="228" spans="27:27">
      <c r="AA228" s="271"/>
    </row>
    <row r="229" spans="27:27">
      <c r="AA229" s="271"/>
    </row>
    <row r="230" spans="27:27">
      <c r="AA230" s="271"/>
    </row>
    <row r="231" spans="27:27">
      <c r="AA231" s="271"/>
    </row>
    <row r="232" spans="27:27">
      <c r="AA232" s="271"/>
    </row>
    <row r="233" spans="27:27">
      <c r="AA233" s="271"/>
    </row>
    <row r="234" spans="27:27">
      <c r="AA234" s="271"/>
    </row>
    <row r="235" spans="27:27">
      <c r="AA235" s="271"/>
    </row>
    <row r="236" spans="27:27">
      <c r="AA236" s="271"/>
    </row>
    <row r="237" spans="27:27">
      <c r="AA237" s="271"/>
    </row>
    <row r="238" spans="27:27">
      <c r="AA238" s="271"/>
    </row>
    <row r="239" spans="27:27">
      <c r="AA239" s="271"/>
    </row>
    <row r="240" spans="27:27">
      <c r="AA240" s="271"/>
    </row>
    <row r="241" spans="27:27">
      <c r="AA241" s="271"/>
    </row>
    <row r="242" spans="27:27">
      <c r="AA242" s="271"/>
    </row>
    <row r="243" spans="27:27">
      <c r="AA243" s="271"/>
    </row>
    <row r="244" spans="27:27">
      <c r="AA244" s="271"/>
    </row>
    <row r="245" spans="27:27">
      <c r="AA245" s="271"/>
    </row>
    <row r="246" spans="27:27">
      <c r="AA246" s="271"/>
    </row>
    <row r="247" spans="27:27">
      <c r="AA247" s="271"/>
    </row>
    <row r="248" spans="27:27">
      <c r="AA248" s="271"/>
    </row>
    <row r="249" spans="27:27">
      <c r="AA249" s="271"/>
    </row>
    <row r="250" spans="27:27">
      <c r="AA250" s="271"/>
    </row>
    <row r="251" spans="27:27">
      <c r="AA251" s="271"/>
    </row>
    <row r="252" spans="27:27">
      <c r="AA252" s="271"/>
    </row>
    <row r="253" spans="27:27">
      <c r="AA253" s="271"/>
    </row>
    <row r="254" spans="27:27">
      <c r="AA254" s="271"/>
    </row>
    <row r="255" spans="27:27">
      <c r="AA255" s="271"/>
    </row>
    <row r="256" spans="27:27">
      <c r="AA256" s="271"/>
    </row>
    <row r="257" spans="27:27">
      <c r="AA257" s="271"/>
    </row>
    <row r="258" spans="27:27">
      <c r="AA258" s="271"/>
    </row>
    <row r="259" spans="27:27">
      <c r="AA259" s="271"/>
    </row>
    <row r="260" spans="27:27">
      <c r="AA260" s="271"/>
    </row>
    <row r="261" spans="27:27">
      <c r="AA261" s="271"/>
    </row>
    <row r="262" spans="27:27">
      <c r="AA262" s="271"/>
    </row>
    <row r="263" spans="27:27">
      <c r="AA263" s="271"/>
    </row>
    <row r="264" spans="27:27">
      <c r="AA264" s="271"/>
    </row>
    <row r="265" spans="27:27">
      <c r="AA265" s="271"/>
    </row>
    <row r="266" spans="27:27">
      <c r="AA266" s="271"/>
    </row>
    <row r="267" spans="27:27">
      <c r="AA267" s="271"/>
    </row>
    <row r="268" spans="27:27">
      <c r="AA268" s="271"/>
    </row>
    <row r="269" spans="27:27">
      <c r="AA269" s="271"/>
    </row>
    <row r="270" spans="27:27">
      <c r="AA270" s="271"/>
    </row>
    <row r="271" spans="27:27">
      <c r="AA271" s="271"/>
    </row>
    <row r="272" spans="27:27">
      <c r="AA272" s="271"/>
    </row>
    <row r="273" spans="27:27">
      <c r="AA273" s="271"/>
    </row>
    <row r="274" spans="27:27">
      <c r="AA274" s="271"/>
    </row>
    <row r="275" spans="27:27">
      <c r="AA275" s="271"/>
    </row>
    <row r="276" spans="27:27">
      <c r="AA276" s="271"/>
    </row>
    <row r="277" spans="27:27">
      <c r="AA277" s="271"/>
    </row>
    <row r="278" spans="27:27">
      <c r="AA278" s="271"/>
    </row>
    <row r="279" spans="27:27">
      <c r="AA279" s="271"/>
    </row>
    <row r="280" spans="27:27">
      <c r="AA280" s="271"/>
    </row>
    <row r="281" spans="27:27">
      <c r="AA281" s="271"/>
    </row>
    <row r="282" spans="27:27">
      <c r="AA282" s="271"/>
    </row>
    <row r="283" spans="27:27">
      <c r="AA283" s="271"/>
    </row>
    <row r="284" spans="27:27">
      <c r="AA284" s="271"/>
    </row>
    <row r="285" spans="27:27">
      <c r="AA285" s="271"/>
    </row>
    <row r="286" spans="27:27">
      <c r="AA286" s="271"/>
    </row>
    <row r="287" spans="27:27">
      <c r="AA287" s="271"/>
    </row>
    <row r="288" spans="27:27">
      <c r="AA288" s="271"/>
    </row>
    <row r="289" spans="27:27">
      <c r="AA289" s="271"/>
    </row>
    <row r="290" spans="27:27">
      <c r="AA290" s="271"/>
    </row>
    <row r="291" spans="27:27">
      <c r="AA291" s="271"/>
    </row>
    <row r="292" spans="27:27">
      <c r="AA292" s="271"/>
    </row>
    <row r="293" spans="27:27">
      <c r="AA293" s="271"/>
    </row>
    <row r="294" spans="27:27">
      <c r="AA294" s="271"/>
    </row>
    <row r="295" spans="27:27">
      <c r="AA295" s="271"/>
    </row>
    <row r="296" spans="27:27">
      <c r="AA296" s="271"/>
    </row>
    <row r="297" spans="27:27">
      <c r="AA297" s="271"/>
    </row>
    <row r="298" spans="27:27">
      <c r="AA298" s="271"/>
    </row>
    <row r="299" spans="27:27">
      <c r="AA299" s="271"/>
    </row>
    <row r="300" spans="27:27">
      <c r="AA300" s="271"/>
    </row>
    <row r="301" spans="27:27">
      <c r="AA301" s="271"/>
    </row>
    <row r="302" spans="27:27">
      <c r="AA302" s="271"/>
    </row>
    <row r="303" spans="27:27">
      <c r="AA303" s="271"/>
    </row>
    <row r="304" spans="27:27">
      <c r="AA304" s="271"/>
    </row>
    <row r="305" spans="27:27">
      <c r="AA305" s="271"/>
    </row>
    <row r="306" spans="27:27">
      <c r="AA306" s="271"/>
    </row>
    <row r="307" spans="27:27">
      <c r="AA307" s="271"/>
    </row>
    <row r="308" spans="27:27">
      <c r="AA308" s="271"/>
    </row>
    <row r="309" spans="27:27">
      <c r="AA309" s="271"/>
    </row>
    <row r="310" spans="27:27">
      <c r="AA310" s="271"/>
    </row>
    <row r="311" spans="27:27">
      <c r="AA311" s="271"/>
    </row>
    <row r="312" spans="27:27">
      <c r="AA312" s="271"/>
    </row>
    <row r="313" spans="27:27">
      <c r="AA313" s="271"/>
    </row>
    <row r="314" spans="27:27">
      <c r="AA314" s="271"/>
    </row>
    <row r="315" spans="27:27">
      <c r="AA315" s="271"/>
    </row>
    <row r="316" spans="27:27">
      <c r="AA316" s="271"/>
    </row>
    <row r="317" spans="27:27">
      <c r="AA317" s="271"/>
    </row>
    <row r="318" spans="27:27">
      <c r="AA318" s="271"/>
    </row>
    <row r="319" spans="27:27">
      <c r="AA319" s="271"/>
    </row>
    <row r="320" spans="27:27">
      <c r="AA320" s="271"/>
    </row>
    <row r="321" spans="27:27">
      <c r="AA321" s="271"/>
    </row>
    <row r="322" spans="27:27">
      <c r="AA322" s="271"/>
    </row>
    <row r="323" spans="27:27">
      <c r="AA323" s="271"/>
    </row>
    <row r="324" spans="27:27">
      <c r="AA324" s="271"/>
    </row>
    <row r="325" spans="27:27">
      <c r="AA325" s="271"/>
    </row>
    <row r="326" spans="27:27">
      <c r="AA326" s="271"/>
    </row>
    <row r="327" spans="27:27">
      <c r="AA327" s="271"/>
    </row>
    <row r="328" spans="27:27">
      <c r="AA328" s="271"/>
    </row>
    <row r="329" spans="27:27">
      <c r="AA329" s="271"/>
    </row>
    <row r="330" spans="27:27">
      <c r="AA330" s="271"/>
    </row>
    <row r="331" spans="27:27">
      <c r="AA331" s="271"/>
    </row>
    <row r="332" spans="27:27">
      <c r="AA332" s="271"/>
    </row>
    <row r="333" spans="27:27">
      <c r="AA333" s="271"/>
    </row>
    <row r="334" spans="27:27">
      <c r="AA334" s="271"/>
    </row>
    <row r="335" spans="27:27">
      <c r="AA335" s="271"/>
    </row>
    <row r="336" spans="27:27">
      <c r="AA336" s="271"/>
    </row>
    <row r="337" spans="27:27">
      <c r="AA337" s="271"/>
    </row>
    <row r="338" spans="27:27">
      <c r="AA338" s="271"/>
    </row>
    <row r="339" spans="27:27">
      <c r="AA339" s="271"/>
    </row>
    <row r="340" spans="27:27">
      <c r="AA340" s="271"/>
    </row>
    <row r="341" spans="27:27">
      <c r="AA341" s="271"/>
    </row>
    <row r="342" spans="27:27">
      <c r="AA342" s="271"/>
    </row>
    <row r="343" spans="27:27">
      <c r="AA343" s="271"/>
    </row>
    <row r="344" spans="27:27">
      <c r="AA344" s="271"/>
    </row>
    <row r="345" spans="27:27">
      <c r="AA345" s="271"/>
    </row>
    <row r="346" spans="27:27">
      <c r="AA346" s="271"/>
    </row>
    <row r="347" spans="27:27">
      <c r="AA347" s="271"/>
    </row>
    <row r="348" spans="27:27">
      <c r="AA348" s="271"/>
    </row>
    <row r="349" spans="27:27">
      <c r="AA349" s="271"/>
    </row>
    <row r="350" spans="27:27">
      <c r="AA350" s="271"/>
    </row>
    <row r="351" spans="27:27">
      <c r="AA351" s="271"/>
    </row>
    <row r="352" spans="27:27">
      <c r="AA352" s="271"/>
    </row>
    <row r="353" spans="27:27">
      <c r="AA353" s="271"/>
    </row>
    <row r="354" spans="27:27">
      <c r="AA354" s="271"/>
    </row>
    <row r="355" spans="27:27">
      <c r="AA355" s="271"/>
    </row>
    <row r="356" spans="27:27">
      <c r="AA356" s="271"/>
    </row>
    <row r="357" spans="27:27">
      <c r="AA357" s="271"/>
    </row>
    <row r="358" spans="27:27">
      <c r="AA358" s="271"/>
    </row>
    <row r="359" spans="27:27">
      <c r="AA359" s="271"/>
    </row>
    <row r="360" spans="27:27">
      <c r="AA360" s="271"/>
    </row>
    <row r="361" spans="27:27">
      <c r="AA361" s="271"/>
    </row>
    <row r="362" spans="27:27">
      <c r="AA362" s="271"/>
    </row>
    <row r="363" spans="27:27">
      <c r="AA363" s="271"/>
    </row>
    <row r="364" spans="27:27">
      <c r="AA364" s="271"/>
    </row>
    <row r="365" spans="27:27">
      <c r="AA365" s="271"/>
    </row>
    <row r="366" spans="27:27">
      <c r="AA366" s="271"/>
    </row>
    <row r="367" spans="27:27">
      <c r="AA367" s="271"/>
    </row>
    <row r="368" spans="27:27">
      <c r="AA368" s="271"/>
    </row>
    <row r="369" spans="27:27">
      <c r="AA369" s="271"/>
    </row>
    <row r="370" spans="27:27">
      <c r="AA370" s="271"/>
    </row>
    <row r="371" spans="27:27">
      <c r="AA371" s="271"/>
    </row>
    <row r="372" spans="27:27">
      <c r="AA372" s="271"/>
    </row>
    <row r="373" spans="27:27">
      <c r="AA373" s="271"/>
    </row>
    <row r="374" spans="27:27">
      <c r="AA374" s="271"/>
    </row>
    <row r="375" spans="27:27">
      <c r="AA375" s="271"/>
    </row>
    <row r="376" spans="27:27">
      <c r="AA376" s="271"/>
    </row>
    <row r="377" spans="27:27">
      <c r="AA377" s="271"/>
    </row>
    <row r="378" spans="27:27">
      <c r="AA378" s="271"/>
    </row>
    <row r="379" spans="27:27">
      <c r="AA379" s="271"/>
    </row>
    <row r="380" spans="27:27">
      <c r="AA380" s="271"/>
    </row>
    <row r="381" spans="27:27">
      <c r="AA381" s="271"/>
    </row>
    <row r="382" spans="27:27">
      <c r="AA382" s="271"/>
    </row>
    <row r="383" spans="27:27">
      <c r="AA383" s="271"/>
    </row>
    <row r="384" spans="27:27">
      <c r="AA384" s="271"/>
    </row>
    <row r="385" spans="27:27">
      <c r="AA385" s="271"/>
    </row>
    <row r="386" spans="27:27">
      <c r="AA386" s="271"/>
    </row>
    <row r="387" spans="27:27">
      <c r="AA387" s="271"/>
    </row>
    <row r="388" spans="27:27">
      <c r="AA388" s="271"/>
    </row>
    <row r="389" spans="27:27">
      <c r="AA389" s="271"/>
    </row>
    <row r="390" spans="27:27">
      <c r="AA390" s="271"/>
    </row>
    <row r="391" spans="27:27">
      <c r="AA391" s="271"/>
    </row>
    <row r="392" spans="27:27">
      <c r="AA392" s="271"/>
    </row>
    <row r="393" spans="27:27">
      <c r="AA393" s="271"/>
    </row>
    <row r="394" spans="27:27">
      <c r="AA394" s="271"/>
    </row>
    <row r="395" spans="27:27">
      <c r="AA395" s="271"/>
    </row>
    <row r="396" spans="27:27">
      <c r="AA396" s="271"/>
    </row>
    <row r="397" spans="27:27">
      <c r="AA397" s="271"/>
    </row>
    <row r="398" spans="27:27">
      <c r="AA398" s="271"/>
    </row>
    <row r="399" spans="27:27">
      <c r="AA399" s="271"/>
    </row>
    <row r="400" spans="27:27">
      <c r="AA400" s="271"/>
    </row>
    <row r="401" spans="27:27">
      <c r="AA401" s="271"/>
    </row>
    <row r="402" spans="27:27">
      <c r="AA402" s="271"/>
    </row>
    <row r="403" spans="27:27">
      <c r="AA403" s="271"/>
    </row>
    <row r="404" spans="27:27">
      <c r="AA404" s="271"/>
    </row>
    <row r="405" spans="27:27">
      <c r="AA405" s="271"/>
    </row>
    <row r="406" spans="27:27">
      <c r="AA406" s="271"/>
    </row>
    <row r="407" spans="27:27">
      <c r="AA407" s="271"/>
    </row>
    <row r="408" spans="27:27">
      <c r="AA408" s="271"/>
    </row>
    <row r="409" spans="27:27">
      <c r="AA409" s="271"/>
    </row>
    <row r="410" spans="27:27">
      <c r="AA410" s="271"/>
    </row>
    <row r="411" spans="27:27">
      <c r="AA411" s="271"/>
    </row>
    <row r="412" spans="27:27">
      <c r="AA412" s="271"/>
    </row>
    <row r="413" spans="27:27">
      <c r="AA413" s="271"/>
    </row>
    <row r="414" spans="27:27">
      <c r="AA414" s="271"/>
    </row>
    <row r="415" spans="27:27">
      <c r="AA415" s="271"/>
    </row>
    <row r="416" spans="27:27">
      <c r="AA416" s="271"/>
    </row>
    <row r="417" spans="27:27">
      <c r="AA417" s="271"/>
    </row>
    <row r="418" spans="27:27">
      <c r="AA418" s="271"/>
    </row>
    <row r="419" spans="27:27">
      <c r="AA419" s="271"/>
    </row>
    <row r="420" spans="27:27">
      <c r="AA420" s="271"/>
    </row>
    <row r="421" spans="27:27">
      <c r="AA421" s="271"/>
    </row>
    <row r="422" spans="27:27">
      <c r="AA422" s="271"/>
    </row>
    <row r="423" spans="27:27">
      <c r="AA423" s="271"/>
    </row>
    <row r="424" spans="27:27">
      <c r="AA424" s="271"/>
    </row>
    <row r="425" spans="27:27">
      <c r="AA425" s="271"/>
    </row>
    <row r="426" spans="27:27">
      <c r="AA426" s="271"/>
    </row>
    <row r="427" spans="27:27">
      <c r="AA427" s="271"/>
    </row>
    <row r="428" spans="27:27">
      <c r="AA428" s="271"/>
    </row>
    <row r="429" spans="27:27">
      <c r="AA429" s="271"/>
    </row>
    <row r="430" spans="27:27">
      <c r="AA430" s="271"/>
    </row>
    <row r="431" spans="27:27">
      <c r="AA431" s="271"/>
    </row>
    <row r="432" spans="27:27">
      <c r="AA432" s="271"/>
    </row>
    <row r="433" spans="27:27">
      <c r="AA433" s="271"/>
    </row>
    <row r="434" spans="27:27">
      <c r="AA434" s="271"/>
    </row>
    <row r="435" spans="27:27">
      <c r="AA435" s="271"/>
    </row>
    <row r="436" spans="27:27">
      <c r="AA436" s="271"/>
    </row>
    <row r="437" spans="27:27">
      <c r="AA437" s="271"/>
    </row>
    <row r="438" spans="27:27">
      <c r="AA438" s="271"/>
    </row>
    <row r="439" spans="27:27">
      <c r="AA439" s="271"/>
    </row>
    <row r="440" spans="27:27">
      <c r="AA440" s="271"/>
    </row>
    <row r="441" spans="27:27">
      <c r="AA441" s="271"/>
    </row>
    <row r="442" spans="27:27">
      <c r="AA442" s="271"/>
    </row>
    <row r="443" spans="27:27">
      <c r="AA443" s="271"/>
    </row>
    <row r="444" spans="27:27">
      <c r="AA444" s="271"/>
    </row>
    <row r="445" spans="27:27">
      <c r="AA445" s="271"/>
    </row>
    <row r="446" spans="27:27">
      <c r="AA446" s="271"/>
    </row>
    <row r="447" spans="27:27">
      <c r="AA447" s="271"/>
    </row>
    <row r="448" spans="27:27">
      <c r="AA448" s="271"/>
    </row>
    <row r="449" spans="27:27">
      <c r="AA449" s="271"/>
    </row>
    <row r="450" spans="27:27">
      <c r="AA450" s="271"/>
    </row>
    <row r="451" spans="27:27">
      <c r="AA451" s="271"/>
    </row>
    <row r="452" spans="27:27">
      <c r="AA452" s="271"/>
    </row>
    <row r="453" spans="27:27">
      <c r="AA453" s="271"/>
    </row>
    <row r="454" spans="27:27">
      <c r="AA454" s="271"/>
    </row>
    <row r="455" spans="27:27">
      <c r="AA455" s="271"/>
    </row>
    <row r="456" spans="27:27">
      <c r="AA456" s="271"/>
    </row>
    <row r="457" spans="27:27">
      <c r="AA457" s="271"/>
    </row>
    <row r="458" spans="27:27">
      <c r="AA458" s="271"/>
    </row>
    <row r="459" spans="27:27">
      <c r="AA459" s="271"/>
    </row>
    <row r="460" spans="27:27">
      <c r="AA460" s="271"/>
    </row>
    <row r="461" spans="27:27">
      <c r="AA461" s="271"/>
    </row>
    <row r="462" spans="27:27">
      <c r="AA462" s="271"/>
    </row>
    <row r="463" spans="27:27">
      <c r="AA463" s="271"/>
    </row>
    <row r="464" spans="27:27">
      <c r="AA464" s="271"/>
    </row>
    <row r="465" spans="27:27">
      <c r="AA465" s="271"/>
    </row>
    <row r="466" spans="27:27">
      <c r="AA466" s="271"/>
    </row>
    <row r="467" spans="27:27">
      <c r="AA467" s="271"/>
    </row>
    <row r="468" spans="27:27">
      <c r="AA468" s="271"/>
    </row>
    <row r="469" spans="27:27">
      <c r="AA469" s="271"/>
    </row>
    <row r="470" spans="27:27">
      <c r="AA470" s="271"/>
    </row>
    <row r="471" spans="27:27">
      <c r="AA471" s="271"/>
    </row>
    <row r="472" spans="27:27">
      <c r="AA472" s="271"/>
    </row>
    <row r="473" spans="27:27">
      <c r="AA473" s="271"/>
    </row>
    <row r="474" spans="27:27">
      <c r="AA474" s="271"/>
    </row>
    <row r="475" spans="27:27">
      <c r="AA475" s="271"/>
    </row>
    <row r="476" spans="27:27">
      <c r="AA476" s="271"/>
    </row>
    <row r="477" spans="27:27">
      <c r="AA477" s="271"/>
    </row>
    <row r="478" spans="27:27">
      <c r="AA478" s="271"/>
    </row>
    <row r="479" spans="27:27">
      <c r="AA479" s="271"/>
    </row>
    <row r="480" spans="27:27">
      <c r="AA480" s="271"/>
    </row>
    <row r="481" spans="27:27">
      <c r="AA481" s="271"/>
    </row>
    <row r="482" spans="27:27">
      <c r="AA482" s="271"/>
    </row>
    <row r="483" spans="27:27">
      <c r="AA483" s="271"/>
    </row>
    <row r="484" spans="27:27">
      <c r="AA484" s="271"/>
    </row>
    <row r="485" spans="27:27">
      <c r="AA485" s="271"/>
    </row>
    <row r="486" spans="27:27">
      <c r="AA486" s="271"/>
    </row>
    <row r="487" spans="27:27">
      <c r="AA487" s="271"/>
    </row>
    <row r="488" spans="27:27">
      <c r="AA488" s="271"/>
    </row>
    <row r="489" spans="27:27">
      <c r="AA489" s="271"/>
    </row>
    <row r="490" spans="27:27">
      <c r="AA490" s="271"/>
    </row>
    <row r="491" spans="27:27">
      <c r="AA491" s="271"/>
    </row>
    <row r="492" spans="27:27">
      <c r="AA492" s="271"/>
    </row>
    <row r="493" spans="27:27">
      <c r="AA493" s="271"/>
    </row>
    <row r="494" spans="27:27">
      <c r="AA494" s="271"/>
    </row>
    <row r="495" spans="27:27">
      <c r="AA495" s="271"/>
    </row>
    <row r="496" spans="27:27">
      <c r="AA496" s="271"/>
    </row>
    <row r="497" spans="27:27">
      <c r="AA497" s="271"/>
    </row>
    <row r="498" spans="27:27">
      <c r="AA498" s="271"/>
    </row>
    <row r="499" spans="27:27">
      <c r="AA499" s="271"/>
    </row>
    <row r="500" spans="27:27">
      <c r="AA500" s="271"/>
    </row>
    <row r="501" spans="27:27">
      <c r="AA501" s="271"/>
    </row>
    <row r="502" spans="27:27">
      <c r="AA502" s="271"/>
    </row>
    <row r="503" spans="27:27">
      <c r="AA503" s="271"/>
    </row>
    <row r="504" spans="27:27">
      <c r="AA504" s="271"/>
    </row>
    <row r="505" spans="27:27">
      <c r="AA505" s="271"/>
    </row>
    <row r="506" spans="27:27">
      <c r="AA506" s="271"/>
    </row>
    <row r="507" spans="27:27">
      <c r="AA507" s="271"/>
    </row>
    <row r="508" spans="27:27">
      <c r="AA508" s="271"/>
    </row>
    <row r="509" spans="27:27">
      <c r="AA509" s="271"/>
    </row>
    <row r="510" spans="27:27">
      <c r="AA510" s="271"/>
    </row>
    <row r="511" spans="27:27">
      <c r="AA511" s="271"/>
    </row>
    <row r="512" spans="27:27">
      <c r="AA512" s="271"/>
    </row>
    <row r="513" spans="27:27">
      <c r="AA513" s="271"/>
    </row>
    <row r="514" spans="27:27">
      <c r="AA514" s="271"/>
    </row>
    <row r="515" spans="27:27">
      <c r="AA515" s="271"/>
    </row>
    <row r="516" spans="27:27">
      <c r="AA516" s="271"/>
    </row>
    <row r="517" spans="27:27">
      <c r="AA517" s="271"/>
    </row>
    <row r="518" spans="27:27">
      <c r="AA518" s="271"/>
    </row>
    <row r="519" spans="27:27">
      <c r="AA519" s="271"/>
    </row>
    <row r="520" spans="27:27">
      <c r="AA520" s="271"/>
    </row>
    <row r="521" spans="27:27">
      <c r="AA521" s="271"/>
    </row>
    <row r="522" spans="27:27">
      <c r="AA522" s="271"/>
    </row>
    <row r="523" spans="27:27">
      <c r="AA523" s="271"/>
    </row>
    <row r="524" spans="27:27">
      <c r="AA524" s="271"/>
    </row>
    <row r="525" spans="27:27">
      <c r="AA525" s="271"/>
    </row>
    <row r="526" spans="27:27">
      <c r="AA526" s="271"/>
    </row>
    <row r="527" spans="27:27">
      <c r="AA527" s="271"/>
    </row>
    <row r="528" spans="27:27">
      <c r="AA528" s="271"/>
    </row>
    <row r="529" spans="27:27">
      <c r="AA529" s="271"/>
    </row>
    <row r="530" spans="27:27">
      <c r="AA530" s="271"/>
    </row>
    <row r="531" spans="27:27">
      <c r="AA531" s="271"/>
    </row>
    <row r="532" spans="27:27">
      <c r="AA532" s="271"/>
    </row>
    <row r="533" spans="27:27">
      <c r="AA533" s="271"/>
    </row>
    <row r="534" spans="27:27">
      <c r="AA534" s="271"/>
    </row>
    <row r="535" spans="27:27">
      <c r="AA535" s="271"/>
    </row>
    <row r="536" spans="27:27">
      <c r="AA536" s="271"/>
    </row>
    <row r="537" spans="27:27">
      <c r="AA537" s="271"/>
    </row>
    <row r="538" spans="27:27">
      <c r="AA538" s="271"/>
    </row>
    <row r="539" spans="27:27">
      <c r="AA539" s="271"/>
    </row>
    <row r="540" spans="27:27">
      <c r="AA540" s="271"/>
    </row>
    <row r="541" spans="27:27">
      <c r="AA541" s="271"/>
    </row>
    <row r="542" spans="27:27">
      <c r="AA542" s="271"/>
    </row>
    <row r="543" spans="27:27">
      <c r="AA543" s="271"/>
    </row>
    <row r="544" spans="27:27">
      <c r="AA544" s="271"/>
    </row>
    <row r="545" spans="27:27">
      <c r="AA545" s="271"/>
    </row>
    <row r="546" spans="27:27">
      <c r="AA546" s="271"/>
    </row>
    <row r="547" spans="27:27">
      <c r="AA547" s="271"/>
    </row>
    <row r="548" spans="27:27">
      <c r="AA548" s="271"/>
    </row>
    <row r="549" spans="27:27">
      <c r="AA549" s="271"/>
    </row>
    <row r="550" spans="27:27">
      <c r="AA550" s="271"/>
    </row>
    <row r="551" spans="27:27">
      <c r="AA551" s="271"/>
    </row>
    <row r="552" spans="27:27">
      <c r="AA552" s="271"/>
    </row>
    <row r="553" spans="27:27">
      <c r="AA553" s="271"/>
    </row>
    <row r="554" spans="27:27">
      <c r="AA554" s="271"/>
    </row>
    <row r="555" spans="27:27">
      <c r="AA555" s="271"/>
    </row>
    <row r="556" spans="27:27">
      <c r="AA556" s="271"/>
    </row>
    <row r="557" spans="27:27">
      <c r="AA557" s="271"/>
    </row>
    <row r="558" spans="27:27">
      <c r="AA558" s="271"/>
    </row>
    <row r="559" spans="27:27">
      <c r="AA559" s="271"/>
    </row>
    <row r="560" spans="27:27">
      <c r="AA560" s="271"/>
    </row>
    <row r="561" spans="27:27">
      <c r="AA561" s="271"/>
    </row>
    <row r="562" spans="27:27">
      <c r="AA562" s="271"/>
    </row>
    <row r="563" spans="27:27">
      <c r="AA563" s="271"/>
    </row>
    <row r="564" spans="27:27">
      <c r="AA564" s="271"/>
    </row>
    <row r="565" spans="27:27">
      <c r="AA565" s="271"/>
    </row>
    <row r="566" spans="27:27">
      <c r="AA566" s="271"/>
    </row>
    <row r="567" spans="27:27">
      <c r="AA567" s="271"/>
    </row>
    <row r="568" spans="27:27">
      <c r="AA568" s="271"/>
    </row>
    <row r="569" spans="27:27">
      <c r="AA569" s="271"/>
    </row>
    <row r="570" spans="27:27">
      <c r="AA570" s="271"/>
    </row>
    <row r="571" spans="27:27">
      <c r="AA571" s="271"/>
    </row>
    <row r="572" spans="27:27">
      <c r="AA572" s="271"/>
    </row>
    <row r="573" spans="27:27">
      <c r="AA573" s="271"/>
    </row>
    <row r="574" spans="27:27">
      <c r="AA574" s="271"/>
    </row>
    <row r="575" spans="27:27">
      <c r="AA575" s="271"/>
    </row>
    <row r="576" spans="27:27">
      <c r="AA576" s="271"/>
    </row>
    <row r="577" spans="27:27">
      <c r="AA577" s="271"/>
    </row>
    <row r="578" spans="27:27">
      <c r="AA578" s="271"/>
    </row>
    <row r="579" spans="27:27">
      <c r="AA579" s="271"/>
    </row>
    <row r="580" spans="27:27">
      <c r="AA580" s="271"/>
    </row>
    <row r="581" spans="27:27">
      <c r="AA581" s="271"/>
    </row>
    <row r="582" spans="27:27">
      <c r="AA582" s="271"/>
    </row>
    <row r="583" spans="27:27">
      <c r="AA583" s="271"/>
    </row>
    <row r="584" spans="27:27">
      <c r="AA584" s="271"/>
    </row>
    <row r="585" spans="27:27">
      <c r="AA585" s="271"/>
    </row>
    <row r="586" spans="27:27">
      <c r="AA586" s="271"/>
    </row>
    <row r="587" spans="27:27">
      <c r="AA587" s="271"/>
    </row>
    <row r="588" spans="27:27">
      <c r="AA588" s="271"/>
    </row>
    <row r="589" spans="27:27">
      <c r="AA589" s="271"/>
    </row>
    <row r="590" spans="27:27">
      <c r="AA590" s="271"/>
    </row>
    <row r="591" spans="27:27">
      <c r="AA591" s="271"/>
    </row>
    <row r="592" spans="27:27">
      <c r="AA592" s="271"/>
    </row>
    <row r="593" spans="27:27">
      <c r="AA593" s="271"/>
    </row>
    <row r="594" spans="27:27">
      <c r="AA594" s="271"/>
    </row>
    <row r="595" spans="27:27">
      <c r="AA595" s="271"/>
    </row>
    <row r="596" spans="27:27">
      <c r="AA596" s="271"/>
    </row>
    <row r="597" spans="27:27">
      <c r="AA597" s="271"/>
    </row>
    <row r="598" spans="27:27">
      <c r="AA598" s="271"/>
    </row>
    <row r="599" spans="27:27">
      <c r="AA599" s="271"/>
    </row>
    <row r="600" spans="27:27">
      <c r="AA600" s="271"/>
    </row>
    <row r="601" spans="27:27">
      <c r="AA601" s="271"/>
    </row>
    <row r="602" spans="27:27">
      <c r="AA602" s="271"/>
    </row>
    <row r="603" spans="27:27">
      <c r="AA603" s="271"/>
    </row>
    <row r="604" spans="27:27">
      <c r="AA604" s="271"/>
    </row>
    <row r="605" spans="27:27">
      <c r="AA605" s="271"/>
    </row>
    <row r="606" spans="27:27">
      <c r="AA606" s="271"/>
    </row>
    <row r="607" spans="27:27">
      <c r="AA607" s="271"/>
    </row>
    <row r="608" spans="27:27">
      <c r="AA608" s="271"/>
    </row>
    <row r="609" spans="27:27">
      <c r="AA609" s="271"/>
    </row>
    <row r="610" spans="27:27">
      <c r="AA610" s="271"/>
    </row>
    <row r="611" spans="27:27">
      <c r="AA611" s="271"/>
    </row>
    <row r="612" spans="27:27">
      <c r="AA612" s="271"/>
    </row>
    <row r="613" spans="27:27">
      <c r="AA613" s="271"/>
    </row>
    <row r="614" spans="27:27">
      <c r="AA614" s="271"/>
    </row>
    <row r="615" spans="27:27">
      <c r="AA615" s="271"/>
    </row>
    <row r="616" spans="27:27">
      <c r="AA616" s="271"/>
    </row>
    <row r="617" spans="27:27">
      <c r="AA617" s="271"/>
    </row>
    <row r="618" spans="27:27">
      <c r="AA618" s="271"/>
    </row>
    <row r="619" spans="27:27">
      <c r="AA619" s="271"/>
    </row>
    <row r="620" spans="27:27">
      <c r="AA620" s="271"/>
    </row>
    <row r="621" spans="27:27">
      <c r="AA621" s="271"/>
    </row>
    <row r="622" spans="27:27">
      <c r="AA622" s="271"/>
    </row>
    <row r="623" spans="27:27">
      <c r="AA623" s="271"/>
    </row>
    <row r="624" spans="27:27">
      <c r="AA624" s="271"/>
    </row>
    <row r="625" spans="27:27">
      <c r="AA625" s="271"/>
    </row>
    <row r="626" spans="27:27">
      <c r="AA626" s="271"/>
    </row>
    <row r="627" spans="27:27">
      <c r="AA627" s="271"/>
    </row>
    <row r="628" spans="27:27">
      <c r="AA628" s="271"/>
    </row>
    <row r="629" spans="27:27">
      <c r="AA629" s="271"/>
    </row>
    <row r="630" spans="27:27">
      <c r="AA630" s="271"/>
    </row>
    <row r="631" spans="27:27">
      <c r="AA631" s="271"/>
    </row>
    <row r="632" spans="27:27">
      <c r="AA632" s="271"/>
    </row>
    <row r="633" spans="27:27">
      <c r="AA633" s="271"/>
    </row>
    <row r="634" spans="27:27">
      <c r="AA634" s="271"/>
    </row>
    <row r="635" spans="27:27">
      <c r="AA635" s="271"/>
    </row>
    <row r="636" spans="27:27">
      <c r="AA636" s="271"/>
    </row>
    <row r="637" spans="27:27">
      <c r="AA637" s="271"/>
    </row>
    <row r="638" spans="27:27">
      <c r="AA638" s="271"/>
    </row>
    <row r="639" spans="27:27">
      <c r="AA639" s="271"/>
    </row>
    <row r="640" spans="27:27">
      <c r="AA640" s="271"/>
    </row>
    <row r="641" spans="27:27">
      <c r="AA641" s="271"/>
    </row>
    <row r="642" spans="27:27">
      <c r="AA642" s="271"/>
    </row>
    <row r="643" spans="27:27">
      <c r="AA643" s="271"/>
    </row>
    <row r="644" spans="27:27">
      <c r="AA644" s="271"/>
    </row>
    <row r="645" spans="27:27">
      <c r="AA645" s="271"/>
    </row>
    <row r="646" spans="27:27">
      <c r="AA646" s="271"/>
    </row>
    <row r="647" spans="27:27">
      <c r="AA647" s="271"/>
    </row>
    <row r="648" spans="27:27">
      <c r="AA648" s="271"/>
    </row>
    <row r="649" spans="27:27">
      <c r="AA649" s="271"/>
    </row>
    <row r="650" spans="27:27">
      <c r="AA650" s="271"/>
    </row>
    <row r="651" spans="27:27">
      <c r="AA651" s="271"/>
    </row>
    <row r="652" spans="27:27">
      <c r="AA652" s="271"/>
    </row>
    <row r="653" spans="27:27">
      <c r="AA653" s="271"/>
    </row>
    <row r="654" spans="27:27">
      <c r="AA654" s="271"/>
    </row>
    <row r="655" spans="27:27">
      <c r="AA655" s="271"/>
    </row>
    <row r="656" spans="27:27">
      <c r="AA656" s="271"/>
    </row>
    <row r="657" spans="27:27">
      <c r="AA657" s="271"/>
    </row>
    <row r="658" spans="27:27">
      <c r="AA658" s="271"/>
    </row>
    <row r="659" spans="27:27">
      <c r="AA659" s="271"/>
    </row>
    <row r="660" spans="27:27">
      <c r="AA660" s="271"/>
    </row>
    <row r="661" spans="27:27">
      <c r="AA661" s="271"/>
    </row>
    <row r="662" spans="27:27">
      <c r="AA662" s="271"/>
    </row>
    <row r="663" spans="27:27">
      <c r="AA663" s="271"/>
    </row>
    <row r="664" spans="27:27">
      <c r="AA664" s="271"/>
    </row>
    <row r="665" spans="27:27">
      <c r="AA665" s="271"/>
    </row>
    <row r="666" spans="27:27">
      <c r="AA666" s="271"/>
    </row>
    <row r="667" spans="27:27">
      <c r="AA667" s="271"/>
    </row>
    <row r="668" spans="27:27">
      <c r="AA668" s="271"/>
    </row>
    <row r="669" spans="27:27">
      <c r="AA669" s="271"/>
    </row>
    <row r="670" spans="27:27">
      <c r="AA670" s="271"/>
    </row>
    <row r="671" spans="27:27">
      <c r="AA671" s="271"/>
    </row>
    <row r="672" spans="27:27">
      <c r="AA672" s="271"/>
    </row>
    <row r="673" spans="27:27">
      <c r="AA673" s="271"/>
    </row>
    <row r="674" spans="27:27">
      <c r="AA674" s="271"/>
    </row>
    <row r="675" spans="27:27">
      <c r="AA675" s="271"/>
    </row>
    <row r="676" spans="27:27">
      <c r="AA676" s="271"/>
    </row>
    <row r="677" spans="27:27">
      <c r="AA677" s="271"/>
    </row>
    <row r="678" spans="27:27">
      <c r="AA678" s="271"/>
    </row>
    <row r="679" spans="27:27">
      <c r="AA679" s="271"/>
    </row>
    <row r="680" spans="27:27">
      <c r="AA680" s="271"/>
    </row>
    <row r="681" spans="27:27">
      <c r="AA681" s="271"/>
    </row>
    <row r="682" spans="27:27">
      <c r="AA682" s="271"/>
    </row>
    <row r="683" spans="27:27">
      <c r="AA683" s="271"/>
    </row>
    <row r="684" spans="27:27">
      <c r="AA684" s="271"/>
    </row>
    <row r="685" spans="27:27">
      <c r="AA685" s="271"/>
    </row>
    <row r="686" spans="27:27">
      <c r="AA686" s="271"/>
    </row>
    <row r="687" spans="27:27">
      <c r="AA687" s="271"/>
    </row>
    <row r="688" spans="27:27">
      <c r="AA688" s="271"/>
    </row>
    <row r="689" spans="27:27">
      <c r="AA689" s="271"/>
    </row>
    <row r="690" spans="27:27">
      <c r="AA690" s="271"/>
    </row>
    <row r="691" spans="27:27">
      <c r="AA691" s="271"/>
    </row>
    <row r="692" spans="27:27">
      <c r="AA692" s="271"/>
    </row>
    <row r="693" spans="27:27">
      <c r="AA693" s="271"/>
    </row>
    <row r="694" spans="27:27">
      <c r="AA694" s="271"/>
    </row>
    <row r="695" spans="27:27">
      <c r="AA695" s="271"/>
    </row>
    <row r="696" spans="27:27">
      <c r="AA696" s="271"/>
    </row>
    <row r="697" spans="27:27">
      <c r="AA697" s="271"/>
    </row>
    <row r="698" spans="27:27">
      <c r="AA698" s="271"/>
    </row>
    <row r="699" spans="27:27">
      <c r="AA699" s="271"/>
    </row>
    <row r="700" spans="27:27">
      <c r="AA700" s="271"/>
    </row>
    <row r="701" spans="27:27">
      <c r="AA701" s="271"/>
    </row>
    <row r="702" spans="27:27">
      <c r="AA702" s="271"/>
    </row>
    <row r="703" spans="27:27">
      <c r="AA703" s="271"/>
    </row>
    <row r="704" spans="27:27">
      <c r="AA704" s="271"/>
    </row>
    <row r="705" spans="27:27">
      <c r="AA705" s="271"/>
    </row>
    <row r="706" spans="27:27">
      <c r="AA706" s="271"/>
    </row>
    <row r="707" spans="27:27">
      <c r="AA707" s="271"/>
    </row>
    <row r="708" spans="27:27">
      <c r="AA708" s="271"/>
    </row>
    <row r="709" spans="27:27">
      <c r="AA709" s="271"/>
    </row>
    <row r="710" spans="27:27">
      <c r="AA710" s="271"/>
    </row>
    <row r="711" spans="27:27">
      <c r="AA711" s="271"/>
    </row>
    <row r="712" spans="27:27">
      <c r="AA712" s="271"/>
    </row>
    <row r="713" spans="27:27">
      <c r="AA713" s="271"/>
    </row>
    <row r="714" spans="27:27">
      <c r="AA714" s="271"/>
    </row>
    <row r="715" spans="27:27">
      <c r="AA715" s="271"/>
    </row>
    <row r="716" spans="27:27">
      <c r="AA716" s="271"/>
    </row>
    <row r="717" spans="27:27">
      <c r="AA717" s="271"/>
    </row>
    <row r="718" spans="27:27">
      <c r="AA718" s="271"/>
    </row>
    <row r="719" spans="27:27">
      <c r="AA719" s="271"/>
    </row>
    <row r="720" spans="27:27">
      <c r="AA720" s="271"/>
    </row>
    <row r="721" spans="27:27">
      <c r="AA721" s="271"/>
    </row>
    <row r="722" spans="27:27">
      <c r="AA722" s="271"/>
    </row>
    <row r="723" spans="27:27">
      <c r="AA723" s="271"/>
    </row>
    <row r="724" spans="27:27">
      <c r="AA724" s="271"/>
    </row>
    <row r="725" spans="27:27">
      <c r="AA725" s="271"/>
    </row>
    <row r="726" spans="27:27">
      <c r="AA726" s="271"/>
    </row>
    <row r="727" spans="27:27">
      <c r="AA727" s="271"/>
    </row>
    <row r="728" spans="27:27">
      <c r="AA728" s="271"/>
    </row>
    <row r="729" spans="27:27">
      <c r="AA729" s="271"/>
    </row>
    <row r="730" spans="27:27">
      <c r="AA730" s="271"/>
    </row>
    <row r="731" spans="27:27">
      <c r="AA731" s="271"/>
    </row>
    <row r="732" spans="27:27">
      <c r="AA732" s="271"/>
    </row>
    <row r="733" spans="27:27">
      <c r="AA733" s="271"/>
    </row>
    <row r="734" spans="27:27">
      <c r="AA734" s="271"/>
    </row>
    <row r="735" spans="27:27">
      <c r="AA735" s="271"/>
    </row>
    <row r="736" spans="27:27">
      <c r="AA736" s="271"/>
    </row>
    <row r="737" spans="27:27">
      <c r="AA737" s="271"/>
    </row>
    <row r="738" spans="27:27">
      <c r="AA738" s="271"/>
    </row>
    <row r="739" spans="27:27">
      <c r="AA739" s="271"/>
    </row>
    <row r="740" spans="27:27">
      <c r="AA740" s="271"/>
    </row>
    <row r="741" spans="27:27">
      <c r="AA741" s="271"/>
    </row>
    <row r="742" spans="27:27">
      <c r="AA742" s="271"/>
    </row>
    <row r="743" spans="27:27">
      <c r="AA743" s="271"/>
    </row>
    <row r="744" spans="27:27">
      <c r="AA744" s="271"/>
    </row>
    <row r="745" spans="27:27">
      <c r="AA745" s="271"/>
    </row>
    <row r="746" spans="27:27">
      <c r="AA746" s="271"/>
    </row>
    <row r="747" spans="27:27">
      <c r="AA747" s="271"/>
    </row>
    <row r="748" spans="27:27">
      <c r="AA748" s="271"/>
    </row>
    <row r="749" spans="27:27">
      <c r="AA749" s="271"/>
    </row>
    <row r="750" spans="27:27">
      <c r="AA750" s="271"/>
    </row>
    <row r="751" spans="27:27">
      <c r="AA751" s="271"/>
    </row>
    <row r="752" spans="27:27">
      <c r="AA752" s="271"/>
    </row>
    <row r="753" spans="27:27">
      <c r="AA753" s="271"/>
    </row>
    <row r="754" spans="27:27">
      <c r="AA754" s="271"/>
    </row>
    <row r="755" spans="27:27">
      <c r="AA755" s="271"/>
    </row>
    <row r="756" spans="27:27">
      <c r="AA756" s="271"/>
    </row>
    <row r="757" spans="27:27">
      <c r="AA757" s="271"/>
    </row>
    <row r="758" spans="27:27">
      <c r="AA758" s="271"/>
    </row>
    <row r="759" spans="27:27">
      <c r="AA759" s="271"/>
    </row>
    <row r="760" spans="27:27">
      <c r="AA760" s="271"/>
    </row>
    <row r="761" spans="27:27">
      <c r="AA761" s="271"/>
    </row>
    <row r="762" spans="27:27">
      <c r="AA762" s="271"/>
    </row>
    <row r="763" spans="27:27">
      <c r="AA763" s="271"/>
    </row>
    <row r="764" spans="27:27">
      <c r="AA764" s="271"/>
    </row>
    <row r="765" spans="27:27">
      <c r="AA765" s="271"/>
    </row>
    <row r="766" spans="27:27">
      <c r="AA766" s="271"/>
    </row>
    <row r="767" spans="27:27">
      <c r="AA767" s="271"/>
    </row>
    <row r="768" spans="27:27">
      <c r="AA768" s="271"/>
    </row>
    <row r="769" spans="27:27">
      <c r="AA769" s="271"/>
    </row>
    <row r="770" spans="27:27">
      <c r="AA770" s="271"/>
    </row>
    <row r="771" spans="27:27">
      <c r="AA771" s="271"/>
    </row>
    <row r="772" spans="27:27">
      <c r="AA772" s="271"/>
    </row>
    <row r="773" spans="27:27">
      <c r="AA773" s="271"/>
    </row>
    <row r="774" spans="27:27">
      <c r="AA774" s="271"/>
    </row>
    <row r="775" spans="27:27">
      <c r="AA775" s="271"/>
    </row>
    <row r="776" spans="27:27">
      <c r="AA776" s="271"/>
    </row>
    <row r="777" spans="27:27">
      <c r="AA777" s="271"/>
    </row>
    <row r="778" spans="27:27">
      <c r="AA778" s="271"/>
    </row>
    <row r="779" spans="27:27">
      <c r="AA779" s="271"/>
    </row>
    <row r="780" spans="27:27">
      <c r="AA780" s="271"/>
    </row>
    <row r="781" spans="27:27">
      <c r="AA781" s="271"/>
    </row>
    <row r="782" spans="27:27">
      <c r="AA782" s="271"/>
    </row>
    <row r="783" spans="27:27">
      <c r="AA783" s="271"/>
    </row>
    <row r="784" spans="27:27">
      <c r="AA784" s="271"/>
    </row>
    <row r="785" spans="27:27">
      <c r="AA785" s="271"/>
    </row>
    <row r="786" spans="27:27">
      <c r="AA786" s="271"/>
    </row>
    <row r="787" spans="27:27">
      <c r="AA787" s="271"/>
    </row>
    <row r="788" spans="27:27">
      <c r="AA788" s="271"/>
    </row>
    <row r="789" spans="27:27">
      <c r="AA789" s="271"/>
    </row>
    <row r="790" spans="27:27">
      <c r="AA790" s="271"/>
    </row>
    <row r="791" spans="27:27">
      <c r="AA791" s="271"/>
    </row>
    <row r="792" spans="27:27">
      <c r="AA792" s="271"/>
    </row>
    <row r="793" spans="27:27">
      <c r="AA793" s="271"/>
    </row>
    <row r="794" spans="27:27">
      <c r="AA794" s="271"/>
    </row>
    <row r="795" spans="27:27">
      <c r="AA795" s="271"/>
    </row>
    <row r="796" spans="27:27">
      <c r="AA796" s="271"/>
    </row>
    <row r="797" spans="27:27">
      <c r="AA797" s="271"/>
    </row>
    <row r="798" spans="27:27">
      <c r="AA798" s="271"/>
    </row>
    <row r="799" spans="27:27">
      <c r="AA799" s="271"/>
    </row>
    <row r="800" spans="27:27">
      <c r="AA800" s="271"/>
    </row>
    <row r="801" spans="27:27">
      <c r="AA801" s="271"/>
    </row>
    <row r="802" spans="27:27">
      <c r="AA802" s="271"/>
    </row>
    <row r="803" spans="27:27">
      <c r="AA803" s="271"/>
    </row>
    <row r="804" spans="27:27">
      <c r="AA804" s="271"/>
    </row>
    <row r="805" spans="27:27">
      <c r="AA805" s="271"/>
    </row>
    <row r="806" spans="27:27">
      <c r="AA806" s="271"/>
    </row>
    <row r="807" spans="27:27">
      <c r="AA807" s="271"/>
    </row>
    <row r="808" spans="27:27">
      <c r="AA808" s="271"/>
    </row>
    <row r="809" spans="27:27">
      <c r="AA809" s="271"/>
    </row>
    <row r="810" spans="27:27">
      <c r="AA810" s="271"/>
    </row>
    <row r="811" spans="27:27">
      <c r="AA811" s="271"/>
    </row>
    <row r="812" spans="27:27">
      <c r="AA812" s="271"/>
    </row>
    <row r="813" spans="27:27">
      <c r="AA813" s="271"/>
    </row>
    <row r="814" spans="27:27">
      <c r="AA814" s="271"/>
    </row>
    <row r="815" spans="27:27">
      <c r="AA815" s="271"/>
    </row>
    <row r="816" spans="27:27">
      <c r="AA816" s="271"/>
    </row>
    <row r="817" spans="27:27">
      <c r="AA817" s="271"/>
    </row>
    <row r="818" spans="27:27">
      <c r="AA818" s="271"/>
    </row>
    <row r="819" spans="27:27">
      <c r="AA819" s="271"/>
    </row>
    <row r="820" spans="27:27">
      <c r="AA820" s="271"/>
    </row>
    <row r="821" spans="27:27">
      <c r="AA821" s="271"/>
    </row>
    <row r="822" spans="27:27">
      <c r="AA822" s="271"/>
    </row>
    <row r="823" spans="27:27">
      <c r="AA823" s="271"/>
    </row>
    <row r="824" spans="27:27">
      <c r="AA824" s="271"/>
    </row>
    <row r="825" spans="27:27">
      <c r="AA825" s="271"/>
    </row>
    <row r="826" spans="27:27">
      <c r="AA826" s="271"/>
    </row>
    <row r="827" spans="27:27">
      <c r="AA827" s="271"/>
    </row>
    <row r="828" spans="27:27">
      <c r="AA828" s="271"/>
    </row>
    <row r="829" spans="27:27">
      <c r="AA829" s="271"/>
    </row>
    <row r="830" spans="27:27">
      <c r="AA830" s="271"/>
    </row>
    <row r="831" spans="27:27">
      <c r="AA831" s="271"/>
    </row>
    <row r="832" spans="27:27">
      <c r="AA832" s="271"/>
    </row>
    <row r="833" spans="27:27">
      <c r="AA833" s="271"/>
    </row>
    <row r="834" spans="27:27">
      <c r="AA834" s="271"/>
    </row>
    <row r="835" spans="27:27">
      <c r="AA835" s="271"/>
    </row>
    <row r="836" spans="27:27">
      <c r="AA836" s="271"/>
    </row>
    <row r="837" spans="27:27">
      <c r="AA837" s="271"/>
    </row>
    <row r="838" spans="27:27">
      <c r="AA838" s="271"/>
    </row>
    <row r="839" spans="27:27">
      <c r="AA839" s="271"/>
    </row>
    <row r="840" spans="27:27">
      <c r="AA840" s="271"/>
    </row>
    <row r="841" spans="27:27">
      <c r="AA841" s="271"/>
    </row>
    <row r="842" spans="27:27">
      <c r="AA842" s="271"/>
    </row>
    <row r="843" spans="27:27">
      <c r="AA843" s="271"/>
    </row>
    <row r="844" spans="27:27">
      <c r="AA844" s="271"/>
    </row>
    <row r="845" spans="27:27">
      <c r="AA845" s="271"/>
    </row>
    <row r="846" spans="27:27">
      <c r="AA846" s="271"/>
    </row>
    <row r="847" spans="27:27">
      <c r="AA847" s="271"/>
    </row>
    <row r="848" spans="27:27">
      <c r="AA848" s="271"/>
    </row>
    <row r="849" spans="27:27">
      <c r="AA849" s="271"/>
    </row>
    <row r="850" spans="27:27">
      <c r="AA850" s="271"/>
    </row>
    <row r="851" spans="27:27">
      <c r="AA851" s="271"/>
    </row>
    <row r="852" spans="27:27">
      <c r="AA852" s="271"/>
    </row>
    <row r="853" spans="27:27">
      <c r="AA853" s="271"/>
    </row>
    <row r="854" spans="27:27">
      <c r="AA854" s="271"/>
    </row>
    <row r="855" spans="27:27">
      <c r="AA855" s="271"/>
    </row>
    <row r="856" spans="27:27">
      <c r="AA856" s="271"/>
    </row>
    <row r="857" spans="27:27">
      <c r="AA857" s="271"/>
    </row>
    <row r="858" spans="27:27">
      <c r="AA858" s="271"/>
    </row>
    <row r="859" spans="27:27">
      <c r="AA859" s="271"/>
    </row>
    <row r="860" spans="27:27">
      <c r="AA860" s="271"/>
    </row>
    <row r="861" spans="27:27">
      <c r="AA861" s="271"/>
    </row>
    <row r="862" spans="27:27">
      <c r="AA862" s="271"/>
    </row>
    <row r="863" spans="27:27">
      <c r="AA863" s="271"/>
    </row>
    <row r="864" spans="27:27">
      <c r="AA864" s="271"/>
    </row>
    <row r="865" spans="27:27">
      <c r="AA865" s="271"/>
    </row>
    <row r="866" spans="27:27">
      <c r="AA866" s="271"/>
    </row>
    <row r="867" spans="27:27">
      <c r="AA867" s="271"/>
    </row>
    <row r="868" spans="27:27">
      <c r="AA868" s="271"/>
    </row>
    <row r="869" spans="27:27">
      <c r="AA869" s="271"/>
    </row>
    <row r="870" spans="27:27">
      <c r="AA870" s="271"/>
    </row>
    <row r="871" spans="27:27">
      <c r="AA871" s="271"/>
    </row>
    <row r="872" spans="27:27">
      <c r="AA872" s="271"/>
    </row>
    <row r="873" spans="27:27">
      <c r="AA873" s="271"/>
    </row>
    <row r="874" spans="27:27">
      <c r="AA874" s="271"/>
    </row>
    <row r="875" spans="27:27">
      <c r="AA875" s="271"/>
    </row>
    <row r="876" spans="27:27">
      <c r="AA876" s="271"/>
    </row>
    <row r="877" spans="27:27">
      <c r="AA877" s="271"/>
    </row>
    <row r="878" spans="27:27">
      <c r="AA878" s="271"/>
    </row>
    <row r="879" spans="27:27">
      <c r="AA879" s="271"/>
    </row>
    <row r="880" spans="27:27">
      <c r="AA880" s="271"/>
    </row>
    <row r="881" spans="27:27">
      <c r="AA881" s="271"/>
    </row>
    <row r="882" spans="27:27">
      <c r="AA882" s="271"/>
    </row>
    <row r="883" spans="27:27">
      <c r="AA883" s="271"/>
    </row>
    <row r="884" spans="27:27">
      <c r="AA884" s="271"/>
    </row>
    <row r="885" spans="27:27">
      <c r="AA885" s="271"/>
    </row>
    <row r="886" spans="27:27">
      <c r="AA886" s="271"/>
    </row>
    <row r="887" spans="27:27">
      <c r="AA887" s="271"/>
    </row>
    <row r="888" spans="27:27">
      <c r="AA888" s="271"/>
    </row>
    <row r="889" spans="27:27">
      <c r="AA889" s="271"/>
    </row>
    <row r="890" spans="27:27">
      <c r="AA890" s="271"/>
    </row>
    <row r="891" spans="27:27">
      <c r="AA891" s="271"/>
    </row>
    <row r="892" spans="27:27">
      <c r="AA892" s="271"/>
    </row>
    <row r="893" spans="27:27">
      <c r="AA893" s="271"/>
    </row>
    <row r="894" spans="27:27">
      <c r="AA894" s="271"/>
    </row>
    <row r="895" spans="27:27">
      <c r="AA895" s="271"/>
    </row>
    <row r="896" spans="27:27">
      <c r="AA896" s="271"/>
    </row>
    <row r="897" spans="27:27">
      <c r="AA897" s="271"/>
    </row>
    <row r="898" spans="27:27">
      <c r="AA898" s="271"/>
    </row>
    <row r="899" spans="27:27">
      <c r="AA899" s="271"/>
    </row>
    <row r="900" spans="27:27">
      <c r="AA900" s="271"/>
    </row>
    <row r="901" spans="27:27">
      <c r="AA901" s="271"/>
    </row>
    <row r="902" spans="27:27">
      <c r="AA902" s="271"/>
    </row>
    <row r="903" spans="27:27">
      <c r="AA903" s="271"/>
    </row>
    <row r="904" spans="27:27">
      <c r="AA904" s="271"/>
    </row>
    <row r="905" spans="27:27">
      <c r="AA905" s="271"/>
    </row>
    <row r="906" spans="27:27">
      <c r="AA906" s="271"/>
    </row>
    <row r="907" spans="27:27">
      <c r="AA907" s="271"/>
    </row>
    <row r="908" spans="27:27">
      <c r="AA908" s="271"/>
    </row>
    <row r="909" spans="27:27">
      <c r="AA909" s="271"/>
    </row>
    <row r="910" spans="27:27">
      <c r="AA910" s="271"/>
    </row>
    <row r="911" spans="27:27">
      <c r="AA911" s="271"/>
    </row>
    <row r="912" spans="27:27">
      <c r="AA912" s="271"/>
    </row>
    <row r="913" spans="27:27">
      <c r="AA913" s="271"/>
    </row>
    <row r="914" spans="27:27">
      <c r="AA914" s="271"/>
    </row>
    <row r="915" spans="27:27">
      <c r="AA915" s="271"/>
    </row>
    <row r="916" spans="27:27">
      <c r="AA916" s="271"/>
    </row>
    <row r="917" spans="27:27">
      <c r="AA917" s="271"/>
    </row>
    <row r="918" spans="27:27">
      <c r="AA918" s="271"/>
    </row>
    <row r="919" spans="27:27">
      <c r="AA919" s="271"/>
    </row>
    <row r="920" spans="27:27">
      <c r="AA920" s="271"/>
    </row>
    <row r="921" spans="27:27">
      <c r="AA921" s="271"/>
    </row>
    <row r="922" spans="27:27">
      <c r="AA922" s="271"/>
    </row>
    <row r="923" spans="27:27">
      <c r="AA923" s="271"/>
    </row>
    <row r="924" spans="27:27">
      <c r="AA924" s="271"/>
    </row>
    <row r="925" spans="27:27">
      <c r="AA925" s="271"/>
    </row>
    <row r="926" spans="27:27">
      <c r="AA926" s="271"/>
    </row>
    <row r="927" spans="27:27">
      <c r="AA927" s="271"/>
    </row>
    <row r="928" spans="27:27">
      <c r="AA928" s="271"/>
    </row>
    <row r="929" spans="27:27">
      <c r="AA929" s="271"/>
    </row>
    <row r="930" spans="27:27">
      <c r="AA930" s="271"/>
    </row>
    <row r="931" spans="27:27">
      <c r="AA931" s="271"/>
    </row>
    <row r="932" spans="27:27">
      <c r="AA932" s="271"/>
    </row>
    <row r="933" spans="27:27">
      <c r="AA933" s="271"/>
    </row>
    <row r="934" spans="27:27">
      <c r="AA934" s="271"/>
    </row>
    <row r="935" spans="27:27">
      <c r="AA935" s="271"/>
    </row>
    <row r="936" spans="27:27">
      <c r="AA936" s="271"/>
    </row>
    <row r="937" spans="27:27">
      <c r="AA937" s="271"/>
    </row>
    <row r="938" spans="27:27">
      <c r="AA938" s="271"/>
    </row>
    <row r="939" spans="27:27">
      <c r="AA939" s="271"/>
    </row>
    <row r="940" spans="27:27">
      <c r="AA940" s="271"/>
    </row>
    <row r="941" spans="27:27">
      <c r="AA941" s="271"/>
    </row>
    <row r="942" spans="27:27">
      <c r="AA942" s="271"/>
    </row>
    <row r="943" spans="27:27">
      <c r="AA943" s="271"/>
    </row>
    <row r="944" spans="27:27">
      <c r="AA944" s="271"/>
    </row>
    <row r="945" spans="27:27">
      <c r="AA945" s="271"/>
    </row>
    <row r="946" spans="27:27">
      <c r="AA946" s="271"/>
    </row>
    <row r="947" spans="27:27">
      <c r="AA947" s="271"/>
    </row>
    <row r="948" spans="27:27">
      <c r="AA948" s="271"/>
    </row>
    <row r="949" spans="27:27">
      <c r="AA949" s="271"/>
    </row>
    <row r="950" spans="27:27">
      <c r="AA950" s="271"/>
    </row>
    <row r="951" spans="27:27">
      <c r="AA951" s="271"/>
    </row>
    <row r="952" spans="27:27">
      <c r="AA952" s="271"/>
    </row>
    <row r="953" spans="27:27">
      <c r="AA953" s="271"/>
    </row>
    <row r="954" spans="27:27">
      <c r="AA954" s="271"/>
    </row>
    <row r="955" spans="27:27">
      <c r="AA955" s="271"/>
    </row>
    <row r="956" spans="27:27">
      <c r="AA956" s="271"/>
    </row>
    <row r="957" spans="27:27">
      <c r="AA957" s="271"/>
    </row>
    <row r="958" spans="27:27">
      <c r="AA958" s="271"/>
    </row>
    <row r="959" spans="27:27">
      <c r="AA959" s="271"/>
    </row>
    <row r="960" spans="27:27">
      <c r="AA960" s="271"/>
    </row>
    <row r="961" spans="27:27">
      <c r="AA961" s="271"/>
    </row>
    <row r="962" spans="27:27">
      <c r="AA962" s="271"/>
    </row>
    <row r="963" spans="27:27">
      <c r="AA963" s="271"/>
    </row>
    <row r="964" spans="27:27">
      <c r="AA964" s="271"/>
    </row>
    <row r="965" spans="27:27">
      <c r="AA965" s="271"/>
    </row>
    <row r="966" spans="27:27">
      <c r="AA966" s="271"/>
    </row>
    <row r="967" spans="27:27">
      <c r="AA967" s="271"/>
    </row>
    <row r="968" spans="27:27">
      <c r="AA968" s="271"/>
    </row>
    <row r="969" spans="27:27">
      <c r="AA969" s="271"/>
    </row>
    <row r="970" spans="27:27">
      <c r="AA970" s="271"/>
    </row>
    <row r="971" spans="27:27">
      <c r="AA971" s="271"/>
    </row>
    <row r="972" spans="27:27">
      <c r="AA972" s="271"/>
    </row>
    <row r="973" spans="27:27">
      <c r="AA973" s="271"/>
    </row>
    <row r="974" spans="27:27">
      <c r="AA974" s="271"/>
    </row>
    <row r="975" spans="27:27">
      <c r="AA975" s="271"/>
    </row>
    <row r="976" spans="27:27">
      <c r="AA976" s="271"/>
    </row>
    <row r="977" spans="27:27">
      <c r="AA977" s="271"/>
    </row>
    <row r="978" spans="27:27">
      <c r="AA978" s="271"/>
    </row>
    <row r="979" spans="27:27">
      <c r="AA979" s="271"/>
    </row>
    <row r="980" spans="27:27">
      <c r="AA980" s="271"/>
    </row>
    <row r="981" spans="27:27">
      <c r="AA981" s="271"/>
    </row>
    <row r="982" spans="27:27">
      <c r="AA982" s="271"/>
    </row>
    <row r="983" spans="27:27">
      <c r="AA983" s="271"/>
    </row>
    <row r="984" spans="27:27">
      <c r="AA984" s="271"/>
    </row>
    <row r="985" spans="27:27">
      <c r="AA985" s="271"/>
    </row>
    <row r="986" spans="27:27">
      <c r="AA986" s="271"/>
    </row>
    <row r="987" spans="27:27">
      <c r="AA987" s="271"/>
    </row>
    <row r="988" spans="27:27">
      <c r="AA988" s="271"/>
    </row>
    <row r="989" spans="27:27">
      <c r="AA989" s="271"/>
    </row>
    <row r="990" spans="27:27">
      <c r="AA990" s="271"/>
    </row>
    <row r="991" spans="27:27">
      <c r="AA991" s="271"/>
    </row>
    <row r="992" spans="27:27">
      <c r="AA992" s="271"/>
    </row>
    <row r="993" spans="27:27">
      <c r="AA993" s="271"/>
    </row>
    <row r="994" spans="27:27">
      <c r="AA994" s="271"/>
    </row>
    <row r="995" spans="27:27">
      <c r="AA995" s="271"/>
    </row>
    <row r="996" spans="27:27">
      <c r="AA996" s="271"/>
    </row>
    <row r="997" spans="27:27">
      <c r="AA997" s="271"/>
    </row>
    <row r="998" spans="27:27">
      <c r="AA998" s="271"/>
    </row>
    <row r="999" spans="27:27">
      <c r="AA999" s="271"/>
    </row>
    <row r="1000" spans="27:27">
      <c r="AA1000" s="271"/>
    </row>
    <row r="1001" spans="27:27">
      <c r="AA1001" s="271"/>
    </row>
    <row r="1002" spans="27:27">
      <c r="AA1002" s="271"/>
    </row>
    <row r="1003" spans="27:27">
      <c r="AA1003" s="271"/>
    </row>
    <row r="1004" spans="27:27">
      <c r="AA1004" s="271"/>
    </row>
    <row r="1005" spans="27:27">
      <c r="AA1005" s="271"/>
    </row>
    <row r="1006" spans="27:27">
      <c r="AA1006" s="271"/>
    </row>
    <row r="1007" spans="27:27">
      <c r="AA1007" s="271"/>
    </row>
    <row r="1008" spans="27:27">
      <c r="AA1008" s="271"/>
    </row>
    <row r="1009" spans="27:27">
      <c r="AA1009" s="271"/>
    </row>
    <row r="1010" spans="27:27">
      <c r="AA1010" s="271"/>
    </row>
    <row r="1011" spans="27:27">
      <c r="AA1011" s="271"/>
    </row>
    <row r="1012" spans="27:27">
      <c r="AA1012" s="271"/>
    </row>
    <row r="1013" spans="27:27">
      <c r="AA1013" s="271"/>
    </row>
    <row r="1014" spans="27:27">
      <c r="AA1014" s="271"/>
    </row>
    <row r="1015" spans="27:27">
      <c r="AA1015" s="271"/>
    </row>
    <row r="1016" spans="27:27">
      <c r="AA1016" s="271"/>
    </row>
    <row r="1017" spans="27:27">
      <c r="AA1017" s="271"/>
    </row>
    <row r="1018" spans="27:27">
      <c r="AA1018" s="271"/>
    </row>
    <row r="1019" spans="27:27">
      <c r="AA1019" s="271"/>
    </row>
    <row r="1020" spans="27:27">
      <c r="AA1020" s="271"/>
    </row>
    <row r="1021" spans="27:27">
      <c r="AA1021" s="271"/>
    </row>
    <row r="1022" spans="27:27">
      <c r="AA1022" s="271"/>
    </row>
    <row r="1023" spans="27:27">
      <c r="AA1023" s="271"/>
    </row>
    <row r="1024" spans="27:27">
      <c r="AA1024" s="271"/>
    </row>
    <row r="1025" spans="27:27">
      <c r="AA1025" s="271"/>
    </row>
    <row r="1026" spans="27:27">
      <c r="AA1026" s="271"/>
    </row>
    <row r="1027" spans="27:27">
      <c r="AA1027" s="271"/>
    </row>
    <row r="1028" spans="27:27">
      <c r="AA1028" s="271"/>
    </row>
    <row r="1029" spans="27:27">
      <c r="AA1029" s="271"/>
    </row>
    <row r="1030" spans="27:27">
      <c r="AA1030" s="271"/>
    </row>
    <row r="1031" spans="27:27">
      <c r="AA1031" s="271"/>
    </row>
    <row r="1032" spans="27:27">
      <c r="AA1032" s="271"/>
    </row>
    <row r="1033" spans="27:27">
      <c r="AA1033" s="271"/>
    </row>
    <row r="1034" spans="27:27">
      <c r="AA1034" s="271"/>
    </row>
    <row r="1035" spans="27:27">
      <c r="AA1035" s="271"/>
    </row>
    <row r="1036" spans="27:27">
      <c r="AA1036" s="271"/>
    </row>
    <row r="1037" spans="27:27">
      <c r="AA1037" s="271"/>
    </row>
    <row r="1038" spans="27:27">
      <c r="AA1038" s="271"/>
    </row>
    <row r="1039" spans="27:27">
      <c r="AA1039" s="271"/>
    </row>
    <row r="1040" spans="27:27">
      <c r="AA1040" s="271"/>
    </row>
    <row r="1041" spans="27:27">
      <c r="AA1041" s="271"/>
    </row>
    <row r="1042" spans="27:27">
      <c r="AA1042" s="271"/>
    </row>
    <row r="1043" spans="27:27">
      <c r="AA1043" s="271"/>
    </row>
    <row r="1044" spans="27:27">
      <c r="AA1044" s="271"/>
    </row>
    <row r="1045" spans="27:27">
      <c r="AA1045" s="271"/>
    </row>
    <row r="1046" spans="27:27">
      <c r="AA1046" s="271"/>
    </row>
    <row r="1047" spans="27:27">
      <c r="AA1047" s="271"/>
    </row>
    <row r="1048" spans="27:27">
      <c r="AA1048" s="271"/>
    </row>
    <row r="1049" spans="27:27">
      <c r="AA1049" s="271"/>
    </row>
    <row r="1050" spans="27:27">
      <c r="AA1050" s="271"/>
    </row>
    <row r="1051" spans="27:27">
      <c r="AA1051" s="271"/>
    </row>
    <row r="1052" spans="27:27">
      <c r="AA1052" s="271"/>
    </row>
    <row r="1053" spans="27:27">
      <c r="AA1053" s="271"/>
    </row>
    <row r="1054" spans="27:27">
      <c r="AA1054" s="271"/>
    </row>
    <row r="1055" spans="27:27">
      <c r="AA1055" s="271"/>
    </row>
    <row r="1056" spans="27:27">
      <c r="AA1056" s="271"/>
    </row>
    <row r="1057" spans="27:27">
      <c r="AA1057" s="271"/>
    </row>
    <row r="1058" spans="27:27">
      <c r="AA1058" s="271"/>
    </row>
    <row r="1059" spans="27:27">
      <c r="AA1059" s="271"/>
    </row>
    <row r="1060" spans="27:27">
      <c r="AA1060" s="271"/>
    </row>
    <row r="1061" spans="27:27">
      <c r="AA1061" s="271"/>
    </row>
    <row r="1062" spans="27:27">
      <c r="AA1062" s="271"/>
    </row>
    <row r="1063" spans="27:27">
      <c r="AA1063" s="271"/>
    </row>
    <row r="1064" spans="27:27">
      <c r="AA1064" s="271"/>
    </row>
    <row r="1065" spans="27:27">
      <c r="AA1065" s="271"/>
    </row>
    <row r="1066" spans="27:27">
      <c r="AA1066" s="271"/>
    </row>
    <row r="1067" spans="27:27">
      <c r="AA1067" s="271"/>
    </row>
    <row r="1068" spans="27:27">
      <c r="AA1068" s="271"/>
    </row>
    <row r="1069" spans="27:27">
      <c r="AA1069" s="271"/>
    </row>
    <row r="1070" spans="27:27">
      <c r="AA1070" s="271"/>
    </row>
    <row r="1071" spans="27:27">
      <c r="AA1071" s="271"/>
    </row>
    <row r="1072" spans="27:27">
      <c r="AA1072" s="271"/>
    </row>
    <row r="1073" spans="27:27">
      <c r="AA1073" s="271"/>
    </row>
    <row r="1074" spans="27:27">
      <c r="AA1074" s="271"/>
    </row>
    <row r="1075" spans="27:27">
      <c r="AA1075" s="271"/>
    </row>
    <row r="1076" spans="27:27">
      <c r="AA1076" s="271"/>
    </row>
    <row r="1077" spans="27:27">
      <c r="AA1077" s="271"/>
    </row>
    <row r="1078" spans="27:27">
      <c r="AA1078" s="271"/>
    </row>
    <row r="1079" spans="27:27">
      <c r="AA1079" s="271"/>
    </row>
    <row r="1080" spans="27:27">
      <c r="AA1080" s="271"/>
    </row>
    <row r="1081" spans="27:27">
      <c r="AA1081" s="271"/>
    </row>
    <row r="1082" spans="27:27">
      <c r="AA1082" s="271"/>
    </row>
    <row r="1083" spans="27:27">
      <c r="AA1083" s="271"/>
    </row>
    <row r="1084" spans="27:27">
      <c r="AA1084" s="271"/>
    </row>
    <row r="1085" spans="27:27">
      <c r="AA1085" s="271"/>
    </row>
    <row r="1086" spans="27:27">
      <c r="AA1086" s="271"/>
    </row>
    <row r="1087" spans="27:27">
      <c r="AA1087" s="271"/>
    </row>
    <row r="1088" spans="27:27">
      <c r="AA1088" s="271"/>
    </row>
    <row r="1089" spans="27:27">
      <c r="AA1089" s="271"/>
    </row>
    <row r="1090" spans="27:27">
      <c r="AA1090" s="271"/>
    </row>
    <row r="1091" spans="27:27">
      <c r="AA1091" s="271"/>
    </row>
    <row r="1092" spans="27:27">
      <c r="AA1092" s="271"/>
    </row>
    <row r="1093" spans="27:27">
      <c r="AA1093" s="271"/>
    </row>
    <row r="1094" spans="27:27">
      <c r="AA1094" s="271"/>
    </row>
    <row r="1095" spans="27:27">
      <c r="AA1095" s="271"/>
    </row>
    <row r="1096" spans="27:27">
      <c r="AA1096" s="271"/>
    </row>
    <row r="1097" spans="27:27">
      <c r="AA1097" s="271"/>
    </row>
    <row r="1098" spans="27:27">
      <c r="AA1098" s="271"/>
    </row>
    <row r="1099" spans="27:27">
      <c r="AA1099" s="271"/>
    </row>
    <row r="1100" spans="27:27">
      <c r="AA1100" s="271"/>
    </row>
    <row r="1101" spans="27:27">
      <c r="AA1101" s="271"/>
    </row>
    <row r="1102" spans="27:27">
      <c r="AA1102" s="271"/>
    </row>
    <row r="1103" spans="27:27">
      <c r="AA1103" s="271"/>
    </row>
    <row r="1104" spans="27:27">
      <c r="AA1104" s="271"/>
    </row>
    <row r="1105" spans="27:27">
      <c r="AA1105" s="271"/>
    </row>
    <row r="1106" spans="27:27">
      <c r="AA1106" s="271"/>
    </row>
    <row r="1107" spans="27:27">
      <c r="AA1107" s="271"/>
    </row>
    <row r="1108" spans="27:27">
      <c r="AA1108" s="271"/>
    </row>
    <row r="1109" spans="27:27">
      <c r="AA1109" s="271"/>
    </row>
    <row r="1110" spans="27:27">
      <c r="AA1110" s="271"/>
    </row>
    <row r="1111" spans="27:27">
      <c r="AA1111" s="271"/>
    </row>
    <row r="1112" spans="27:27">
      <c r="AA1112" s="271"/>
    </row>
    <row r="1113" spans="27:27">
      <c r="AA1113" s="271"/>
    </row>
    <row r="1114" spans="27:27">
      <c r="AA1114" s="271"/>
    </row>
    <row r="1115" spans="27:27">
      <c r="AA1115" s="271"/>
    </row>
    <row r="1116" spans="27:27">
      <c r="AA1116" s="271"/>
    </row>
    <row r="1117" spans="27:27">
      <c r="AA1117" s="271"/>
    </row>
    <row r="1118" spans="27:27">
      <c r="AA1118" s="271"/>
    </row>
    <row r="1119" spans="27:27">
      <c r="AA1119" s="271"/>
    </row>
    <row r="1120" spans="27:27">
      <c r="AA1120" s="271"/>
    </row>
    <row r="1121" spans="27:27">
      <c r="AA1121" s="271"/>
    </row>
    <row r="1122" spans="27:27">
      <c r="AA1122" s="271"/>
    </row>
    <row r="1123" spans="27:27">
      <c r="AA1123" s="271"/>
    </row>
    <row r="1124" spans="27:27">
      <c r="AA1124" s="271"/>
    </row>
    <row r="1125" spans="27:27">
      <c r="AA1125" s="271"/>
    </row>
    <row r="1126" spans="27:27">
      <c r="AA1126" s="271"/>
    </row>
    <row r="1127" spans="27:27">
      <c r="AA1127" s="271"/>
    </row>
    <row r="1128" spans="27:27">
      <c r="AA1128" s="271"/>
    </row>
    <row r="1129" spans="27:27">
      <c r="AA1129" s="271"/>
    </row>
    <row r="1130" spans="27:27">
      <c r="AA1130" s="271"/>
    </row>
    <row r="1131" spans="27:27">
      <c r="AA1131" s="271"/>
    </row>
    <row r="1132" spans="27:27">
      <c r="AA1132" s="271"/>
    </row>
    <row r="1133" spans="27:27">
      <c r="AA1133" s="271"/>
    </row>
    <row r="1134" spans="27:27">
      <c r="AA1134" s="271"/>
    </row>
    <row r="1135" spans="27:27">
      <c r="AA1135" s="271"/>
    </row>
    <row r="1136" spans="27:27">
      <c r="AA1136" s="271"/>
    </row>
    <row r="1137" spans="27:27">
      <c r="AA1137" s="271"/>
    </row>
    <row r="1138" spans="27:27">
      <c r="AA1138" s="271"/>
    </row>
    <row r="1139" spans="27:27">
      <c r="AA1139" s="271"/>
    </row>
    <row r="1140" spans="27:27">
      <c r="AA1140" s="271"/>
    </row>
    <row r="1141" spans="27:27">
      <c r="AA1141" s="271"/>
    </row>
    <row r="1142" spans="27:27">
      <c r="AA1142" s="271"/>
    </row>
    <row r="1143" spans="27:27">
      <c r="AA1143" s="271"/>
    </row>
    <row r="1144" spans="27:27">
      <c r="AA1144" s="271"/>
    </row>
    <row r="1145" spans="27:27">
      <c r="AA1145" s="271"/>
    </row>
    <row r="1146" spans="27:27">
      <c r="AA1146" s="271"/>
    </row>
    <row r="1147" spans="27:27">
      <c r="AA1147" s="271"/>
    </row>
    <row r="1148" spans="27:27">
      <c r="AA1148" s="271"/>
    </row>
    <row r="1149" spans="27:27">
      <c r="AA1149" s="271"/>
    </row>
    <row r="1150" spans="27:27">
      <c r="AA1150" s="271"/>
    </row>
    <row r="1151" spans="27:27">
      <c r="AA1151" s="271"/>
    </row>
    <row r="1152" spans="27:27">
      <c r="AA1152" s="271"/>
    </row>
    <row r="1153" spans="27:27">
      <c r="AA1153" s="271"/>
    </row>
    <row r="1154" spans="27:27">
      <c r="AA1154" s="271"/>
    </row>
    <row r="1155" spans="27:27">
      <c r="AA1155" s="271"/>
    </row>
    <row r="1156" spans="27:27">
      <c r="AA1156" s="271"/>
    </row>
    <row r="1157" spans="27:27">
      <c r="AA1157" s="271"/>
    </row>
    <row r="1158" spans="27:27">
      <c r="AA1158" s="271"/>
    </row>
    <row r="1159" spans="27:27">
      <c r="AA1159" s="271"/>
    </row>
    <row r="1160" spans="27:27">
      <c r="AA1160" s="271"/>
    </row>
    <row r="1161" spans="27:27">
      <c r="AA1161" s="271"/>
    </row>
    <row r="1162" spans="27:27">
      <c r="AA1162" s="271"/>
    </row>
    <row r="1163" spans="27:27">
      <c r="AA1163" s="271"/>
    </row>
    <row r="1164" spans="27:27">
      <c r="AA1164" s="271"/>
    </row>
    <row r="1165" spans="27:27">
      <c r="AA1165" s="271"/>
    </row>
    <row r="1166" spans="27:27">
      <c r="AA1166" s="271"/>
    </row>
    <row r="1167" spans="27:27">
      <c r="AA1167" s="271"/>
    </row>
    <row r="1168" spans="27:27">
      <c r="AA1168" s="271"/>
    </row>
    <row r="1169" spans="27:27">
      <c r="AA1169" s="271"/>
    </row>
    <row r="1170" spans="27:27">
      <c r="AA1170" s="271"/>
    </row>
    <row r="1171" spans="27:27">
      <c r="AA1171" s="271"/>
    </row>
    <row r="1172" spans="27:27">
      <c r="AA1172" s="271"/>
    </row>
    <row r="1173" spans="27:27">
      <c r="AA1173" s="271"/>
    </row>
    <row r="1174" spans="27:27">
      <c r="AA1174" s="271"/>
    </row>
    <row r="1175" spans="27:27">
      <c r="AA1175" s="271"/>
    </row>
    <row r="1176" spans="27:27">
      <c r="AA1176" s="271"/>
    </row>
    <row r="1177" spans="27:27">
      <c r="AA1177" s="271"/>
    </row>
    <row r="1178" spans="27:27">
      <c r="AA1178" s="271"/>
    </row>
    <row r="1179" spans="27:27">
      <c r="AA1179" s="271"/>
    </row>
    <row r="1180" spans="27:27">
      <c r="AA1180" s="271"/>
    </row>
    <row r="1181" spans="27:27">
      <c r="AA1181" s="271"/>
    </row>
    <row r="1182" spans="27:27">
      <c r="AA1182" s="271"/>
    </row>
    <row r="1183" spans="27:27">
      <c r="AA1183" s="271"/>
    </row>
    <row r="1184" spans="27:27">
      <c r="AA1184" s="271"/>
    </row>
    <row r="1185" spans="27:27">
      <c r="AA1185" s="271"/>
    </row>
    <row r="1186" spans="27:27">
      <c r="AA1186" s="271"/>
    </row>
    <row r="1187" spans="27:27">
      <c r="AA1187" s="271"/>
    </row>
    <row r="1188" spans="27:27">
      <c r="AA1188" s="271"/>
    </row>
    <row r="1189" spans="27:27">
      <c r="AA1189" s="271"/>
    </row>
    <row r="1190" spans="27:27">
      <c r="AA1190" s="271"/>
    </row>
    <row r="1191" spans="27:27">
      <c r="AA1191" s="271"/>
    </row>
    <row r="1192" spans="27:27">
      <c r="AA1192" s="271"/>
    </row>
    <row r="1193" spans="27:27">
      <c r="AA1193" s="271"/>
    </row>
    <row r="1194" spans="27:27">
      <c r="AA1194" s="271"/>
    </row>
    <row r="1195" spans="27:27">
      <c r="AA1195" s="271"/>
    </row>
    <row r="1196" spans="27:27">
      <c r="AA1196" s="271"/>
    </row>
    <row r="1197" spans="27:27">
      <c r="AA1197" s="271"/>
    </row>
    <row r="1198" spans="27:27">
      <c r="AA1198" s="271"/>
    </row>
    <row r="1199" spans="27:27">
      <c r="AA1199" s="271"/>
    </row>
    <row r="1200" spans="27:27">
      <c r="AA1200" s="271"/>
    </row>
    <row r="1201" spans="27:27">
      <c r="AA1201" s="271"/>
    </row>
    <row r="1202" spans="27:27">
      <c r="AA1202" s="271"/>
    </row>
    <row r="1203" spans="27:27">
      <c r="AA1203" s="271"/>
    </row>
    <row r="1204" spans="27:27">
      <c r="AA1204" s="271"/>
    </row>
    <row r="1205" spans="27:27">
      <c r="AA1205" s="271"/>
    </row>
    <row r="1206" spans="27:27">
      <c r="AA1206" s="271"/>
    </row>
    <row r="1207" spans="27:27">
      <c r="AA1207" s="271"/>
    </row>
    <row r="1208" spans="27:27">
      <c r="AA1208" s="271"/>
    </row>
    <row r="1209" spans="27:27">
      <c r="AA1209" s="271"/>
    </row>
    <row r="1210" spans="27:27">
      <c r="AA1210" s="271"/>
    </row>
    <row r="1211" spans="27:27">
      <c r="AA1211" s="271"/>
    </row>
    <row r="1212" spans="27:27">
      <c r="AA1212" s="271"/>
    </row>
    <row r="1213" spans="27:27">
      <c r="AA1213" s="271"/>
    </row>
    <row r="1214" spans="27:27">
      <c r="AA1214" s="271"/>
    </row>
    <row r="1215" spans="27:27">
      <c r="AA1215" s="271"/>
    </row>
    <row r="1216" spans="27:27">
      <c r="AA1216" s="271"/>
    </row>
    <row r="1217" spans="27:27">
      <c r="AA1217" s="271"/>
    </row>
    <row r="1218" spans="27:27">
      <c r="AA1218" s="271"/>
    </row>
    <row r="1219" spans="27:27">
      <c r="AA1219" s="271"/>
    </row>
    <row r="1220" spans="27:27">
      <c r="AA1220" s="271"/>
    </row>
    <row r="1221" spans="27:27">
      <c r="AA1221" s="271"/>
    </row>
    <row r="1222" spans="27:27">
      <c r="AA1222" s="271"/>
    </row>
    <row r="1223" spans="27:27">
      <c r="AA1223" s="271"/>
    </row>
    <row r="1224" spans="27:27">
      <c r="AA1224" s="271"/>
    </row>
    <row r="1225" spans="27:27">
      <c r="AA1225" s="271"/>
    </row>
    <row r="1226" spans="27:27">
      <c r="AA1226" s="271"/>
    </row>
    <row r="1227" spans="27:27">
      <c r="AA1227" s="271"/>
    </row>
    <row r="1228" spans="27:27">
      <c r="AA1228" s="271"/>
    </row>
    <row r="1229" spans="27:27">
      <c r="AA1229" s="271"/>
    </row>
    <row r="1230" spans="27:27">
      <c r="AA1230" s="271"/>
    </row>
    <row r="1231" spans="27:27">
      <c r="AA1231" s="271"/>
    </row>
    <row r="1232" spans="27:27">
      <c r="AA1232" s="271"/>
    </row>
    <row r="1233" spans="27:27">
      <c r="AA1233" s="271"/>
    </row>
    <row r="1234" spans="27:27">
      <c r="AA1234" s="271"/>
    </row>
    <row r="1235" spans="27:27">
      <c r="AA1235" s="271"/>
    </row>
    <row r="1236" spans="27:27">
      <c r="AA1236" s="271"/>
    </row>
    <row r="1237" spans="27:27">
      <c r="AA1237" s="271"/>
    </row>
    <row r="1238" spans="27:27">
      <c r="AA1238" s="271"/>
    </row>
    <row r="1239" spans="27:27">
      <c r="AA1239" s="271"/>
    </row>
    <row r="1240" spans="27:27">
      <c r="AA1240" s="271"/>
    </row>
    <row r="1241" spans="27:27">
      <c r="AA1241" s="271"/>
    </row>
    <row r="1242" spans="27:27">
      <c r="AA1242" s="271"/>
    </row>
    <row r="1243" spans="27:27">
      <c r="AA1243" s="271"/>
    </row>
    <row r="1244" spans="27:27">
      <c r="AA1244" s="271"/>
    </row>
    <row r="1245" spans="27:27">
      <c r="AA1245" s="271"/>
    </row>
    <row r="1246" spans="27:27">
      <c r="AA1246" s="271"/>
    </row>
    <row r="1247" spans="27:27">
      <c r="AA1247" s="271"/>
    </row>
    <row r="1248" spans="27:27">
      <c r="AA1248" s="271"/>
    </row>
    <row r="1249" spans="27:27">
      <c r="AA1249" s="271"/>
    </row>
    <row r="1250" spans="27:27">
      <c r="AA1250" s="271"/>
    </row>
    <row r="1251" spans="27:27">
      <c r="AA1251" s="271"/>
    </row>
    <row r="1252" spans="27:27">
      <c r="AA1252" s="271"/>
    </row>
    <row r="1253" spans="27:27">
      <c r="AA1253" s="271"/>
    </row>
    <row r="1254" spans="27:27">
      <c r="AA1254" s="271"/>
    </row>
    <row r="1255" spans="27:27">
      <c r="AA1255" s="271"/>
    </row>
    <row r="1256" spans="27:27">
      <c r="AA1256" s="271"/>
    </row>
    <row r="1257" spans="27:27">
      <c r="AA1257" s="271"/>
    </row>
    <row r="1258" spans="27:27">
      <c r="AA1258" s="271"/>
    </row>
    <row r="1259" spans="27:27">
      <c r="AA1259" s="271"/>
    </row>
    <row r="1260" spans="27:27">
      <c r="AA1260" s="271"/>
    </row>
    <row r="1261" spans="27:27">
      <c r="AA1261" s="271"/>
    </row>
    <row r="1262" spans="27:27">
      <c r="AA1262" s="271"/>
    </row>
    <row r="1263" spans="27:27">
      <c r="AA1263" s="271"/>
    </row>
    <row r="1264" spans="27:27">
      <c r="AA1264" s="271"/>
    </row>
    <row r="1265" spans="27:27">
      <c r="AA1265" s="271"/>
    </row>
    <row r="1266" spans="27:27">
      <c r="AA1266" s="271"/>
    </row>
    <row r="1267" spans="27:27">
      <c r="AA1267" s="271"/>
    </row>
    <row r="1268" spans="27:27">
      <c r="AA1268" s="271"/>
    </row>
    <row r="1269" spans="27:27">
      <c r="AA1269" s="271"/>
    </row>
    <row r="1270" spans="27:27">
      <c r="AA1270" s="271"/>
    </row>
    <row r="1271" spans="27:27">
      <c r="AA1271" s="271"/>
    </row>
    <row r="1272" spans="27:27">
      <c r="AA1272" s="271"/>
    </row>
    <row r="1273" spans="27:27">
      <c r="AA1273" s="271"/>
    </row>
    <row r="1274" spans="27:27">
      <c r="AA1274" s="271"/>
    </row>
    <row r="1275" spans="27:27">
      <c r="AA1275" s="271"/>
    </row>
    <row r="1276" spans="27:27">
      <c r="AA1276" s="271"/>
    </row>
    <row r="1277" spans="27:27">
      <c r="AA1277" s="271"/>
    </row>
    <row r="1278" spans="27:27">
      <c r="AA1278" s="271"/>
    </row>
    <row r="1279" spans="27:27">
      <c r="AA1279" s="271"/>
    </row>
    <row r="1280" spans="27:27">
      <c r="AA1280" s="271"/>
    </row>
    <row r="1281" spans="27:27">
      <c r="AA1281" s="271"/>
    </row>
    <row r="1282" spans="27:27">
      <c r="AA1282" s="271"/>
    </row>
    <row r="1283" spans="27:27">
      <c r="AA1283" s="271"/>
    </row>
    <row r="1284" spans="27:27">
      <c r="AA1284" s="271"/>
    </row>
    <row r="1285" spans="27:27">
      <c r="AA1285" s="271"/>
    </row>
    <row r="1286" spans="27:27">
      <c r="AA1286" s="271"/>
    </row>
    <row r="1287" spans="27:27">
      <c r="AA1287" s="271"/>
    </row>
    <row r="1288" spans="27:27">
      <c r="AA1288" s="271"/>
    </row>
    <row r="1289" spans="27:27">
      <c r="AA1289" s="271"/>
    </row>
    <row r="1290" spans="27:27">
      <c r="AA1290" s="271"/>
    </row>
    <row r="1291" spans="27:27">
      <c r="AA1291" s="271"/>
    </row>
    <row r="1292" spans="27:27">
      <c r="AA1292" s="271"/>
    </row>
    <row r="1293" spans="27:27">
      <c r="AA1293" s="271"/>
    </row>
    <row r="1294" spans="27:27">
      <c r="AA1294" s="271"/>
    </row>
    <row r="1295" spans="27:27">
      <c r="AA1295" s="271"/>
    </row>
    <row r="1296" spans="27:27">
      <c r="AA1296" s="271"/>
    </row>
    <row r="1297" spans="27:27">
      <c r="AA1297" s="271"/>
    </row>
    <row r="1298" spans="27:27">
      <c r="AA1298" s="271"/>
    </row>
    <row r="1299" spans="27:27">
      <c r="AA1299" s="271"/>
    </row>
    <row r="1300" spans="27:27">
      <c r="AA1300" s="271"/>
    </row>
    <row r="1301" spans="27:27">
      <c r="AA1301" s="271"/>
    </row>
    <row r="1302" spans="27:27">
      <c r="AA1302" s="271"/>
    </row>
    <row r="1303" spans="27:27">
      <c r="AA1303" s="271"/>
    </row>
    <row r="1304" spans="27:27">
      <c r="AA1304" s="271"/>
    </row>
    <row r="1305" spans="27:27">
      <c r="AA1305" s="271"/>
    </row>
    <row r="1306" spans="27:27">
      <c r="AA1306" s="271"/>
    </row>
    <row r="1307" spans="27:27">
      <c r="AA1307" s="271"/>
    </row>
    <row r="1308" spans="27:27">
      <c r="AA1308" s="271"/>
    </row>
    <row r="1309" spans="27:27">
      <c r="AA1309" s="271"/>
    </row>
    <row r="1310" spans="27:27">
      <c r="AA1310" s="271"/>
    </row>
    <row r="1311" spans="27:27">
      <c r="AA1311" s="271"/>
    </row>
    <row r="1312" spans="27:27">
      <c r="AA1312" s="271"/>
    </row>
    <row r="1313" spans="27:27">
      <c r="AA1313" s="271"/>
    </row>
    <row r="1314" spans="27:27">
      <c r="AA1314" s="271"/>
    </row>
    <row r="1315" spans="27:27">
      <c r="AA1315" s="271"/>
    </row>
    <row r="1316" spans="27:27">
      <c r="AA1316" s="271"/>
    </row>
    <row r="1317" spans="27:27">
      <c r="AA1317" s="271"/>
    </row>
    <row r="1318" spans="27:27">
      <c r="AA1318" s="271"/>
    </row>
    <row r="1319" spans="27:27">
      <c r="AA1319" s="271"/>
    </row>
    <row r="1320" spans="27:27">
      <c r="AA1320" s="271"/>
    </row>
    <row r="1321" spans="27:27">
      <c r="AA1321" s="271"/>
    </row>
    <row r="1322" spans="27:27">
      <c r="AA1322" s="271"/>
    </row>
    <row r="1323" spans="27:27">
      <c r="AA1323" s="271"/>
    </row>
    <row r="1324" spans="27:27">
      <c r="AA1324" s="271"/>
    </row>
    <row r="1325" spans="27:27">
      <c r="AA1325" s="271"/>
    </row>
    <row r="1326" spans="27:27">
      <c r="AA1326" s="271"/>
    </row>
    <row r="1327" spans="27:27">
      <c r="AA1327" s="271"/>
    </row>
    <row r="1328" spans="27:27">
      <c r="AA1328" s="271"/>
    </row>
    <row r="1329" spans="27:27">
      <c r="AA1329" s="271"/>
    </row>
    <row r="1330" spans="27:27">
      <c r="AA1330" s="271"/>
    </row>
    <row r="1331" spans="27:27">
      <c r="AA1331" s="271"/>
    </row>
    <row r="1332" spans="27:27">
      <c r="AA1332" s="271"/>
    </row>
    <row r="1333" spans="27:27">
      <c r="AA1333" s="271"/>
    </row>
    <row r="1334" spans="27:27">
      <c r="AA1334" s="271"/>
    </row>
    <row r="1335" spans="27:27">
      <c r="AA1335" s="271"/>
    </row>
    <row r="1336" spans="27:27">
      <c r="AA1336" s="271"/>
    </row>
    <row r="1337" spans="27:27">
      <c r="AA1337" s="271"/>
    </row>
    <row r="1338" spans="27:27">
      <c r="AA1338" s="271"/>
    </row>
    <row r="1339" spans="27:27">
      <c r="AA1339" s="271"/>
    </row>
    <row r="1340" spans="27:27">
      <c r="AA1340" s="271"/>
    </row>
    <row r="1341" spans="27:27">
      <c r="AA1341" s="271"/>
    </row>
    <row r="1342" spans="27:27">
      <c r="AA1342" s="271"/>
    </row>
    <row r="1343" spans="27:27">
      <c r="AA1343" s="271"/>
    </row>
    <row r="1344" spans="27:27">
      <c r="AA1344" s="271"/>
    </row>
    <row r="1345" spans="27:27">
      <c r="AA1345" s="271"/>
    </row>
    <row r="1346" spans="27:27">
      <c r="AA1346" s="271"/>
    </row>
    <row r="1347" spans="27:27">
      <c r="AA1347" s="271"/>
    </row>
    <row r="1348" spans="27:27">
      <c r="AA1348" s="271"/>
    </row>
    <row r="1349" spans="27:27">
      <c r="AA1349" s="271"/>
    </row>
    <row r="1350" spans="27:27">
      <c r="AA1350" s="271"/>
    </row>
    <row r="1351" spans="27:27">
      <c r="AA1351" s="271"/>
    </row>
    <row r="1352" spans="27:27">
      <c r="AA1352" s="271"/>
    </row>
    <row r="1353" spans="27:27">
      <c r="AA1353" s="271"/>
    </row>
    <row r="1354" spans="27:27">
      <c r="AA1354" s="271"/>
    </row>
    <row r="1355" spans="27:27">
      <c r="AA1355" s="271"/>
    </row>
    <row r="1356" spans="27:27">
      <c r="AA1356" s="271"/>
    </row>
    <row r="1357" spans="27:27">
      <c r="AA1357" s="271"/>
    </row>
    <row r="1358" spans="27:27">
      <c r="AA1358" s="271"/>
    </row>
    <row r="1359" spans="27:27">
      <c r="AA1359" s="271"/>
    </row>
    <row r="1360" spans="27:27">
      <c r="AA1360" s="271"/>
    </row>
    <row r="1361" spans="27:27">
      <c r="AA1361" s="271"/>
    </row>
    <row r="1362" spans="27:27">
      <c r="AA1362" s="271"/>
    </row>
    <row r="1363" spans="27:27">
      <c r="AA1363" s="271"/>
    </row>
    <row r="1364" spans="27:27">
      <c r="AA1364" s="271"/>
    </row>
    <row r="1365" spans="27:27">
      <c r="AA1365" s="271"/>
    </row>
    <row r="1366" spans="27:27">
      <c r="AA1366" s="271"/>
    </row>
    <row r="1367" spans="27:27">
      <c r="AA1367" s="271"/>
    </row>
    <row r="1368" spans="27:27">
      <c r="AA1368" s="271"/>
    </row>
    <row r="1369" spans="27:27">
      <c r="AA1369" s="271"/>
    </row>
    <row r="1370" spans="27:27">
      <c r="AA1370" s="271"/>
    </row>
    <row r="1371" spans="27:27">
      <c r="AA1371" s="271"/>
    </row>
    <row r="1372" spans="27:27">
      <c r="AA1372" s="271"/>
    </row>
    <row r="1373" spans="27:27">
      <c r="AA1373" s="271"/>
    </row>
    <row r="1374" spans="27:27">
      <c r="AA1374" s="271"/>
    </row>
    <row r="1375" spans="27:27">
      <c r="AA1375" s="271"/>
    </row>
    <row r="1376" spans="27:27">
      <c r="AA1376" s="271"/>
    </row>
    <row r="1377" spans="27:27">
      <c r="AA1377" s="271"/>
    </row>
    <row r="1378" spans="27:27">
      <c r="AA1378" s="271"/>
    </row>
    <row r="1379" spans="27:27">
      <c r="AA1379" s="271"/>
    </row>
    <row r="1380" spans="27:27">
      <c r="AA1380" s="271"/>
    </row>
    <row r="1381" spans="27:27">
      <c r="AA1381" s="271"/>
    </row>
    <row r="1382" spans="27:27">
      <c r="AA1382" s="271"/>
    </row>
    <row r="1383" spans="27:27">
      <c r="AA1383" s="271"/>
    </row>
    <row r="1384" spans="27:27">
      <c r="AA1384" s="271"/>
    </row>
    <row r="1385" spans="27:27">
      <c r="AA1385" s="271"/>
    </row>
    <row r="1386" spans="27:27">
      <c r="AA1386" s="271"/>
    </row>
    <row r="1387" spans="27:27">
      <c r="AA1387" s="271"/>
    </row>
    <row r="1388" spans="27:27">
      <c r="AA1388" s="271"/>
    </row>
    <row r="1389" spans="27:27">
      <c r="AA1389" s="271"/>
    </row>
    <row r="1390" spans="27:27">
      <c r="AA1390" s="271"/>
    </row>
    <row r="1391" spans="27:27">
      <c r="AA1391" s="271"/>
    </row>
    <row r="1392" spans="27:27">
      <c r="AA1392" s="271"/>
    </row>
    <row r="1393" spans="27:27">
      <c r="AA1393" s="271"/>
    </row>
    <row r="1394" spans="27:27">
      <c r="AA1394" s="271"/>
    </row>
    <row r="1395" spans="27:27">
      <c r="AA1395" s="271"/>
    </row>
    <row r="1396" spans="27:27">
      <c r="AA1396" s="271"/>
    </row>
    <row r="1397" spans="27:27">
      <c r="AA1397" s="271"/>
    </row>
    <row r="1398" spans="27:27">
      <c r="AA1398" s="271"/>
    </row>
    <row r="1399" spans="27:27">
      <c r="AA1399" s="271"/>
    </row>
    <row r="1400" spans="27:27">
      <c r="AA1400" s="271"/>
    </row>
    <row r="1401" spans="27:27">
      <c r="AA1401" s="271"/>
    </row>
    <row r="1402" spans="27:27">
      <c r="AA1402" s="271"/>
    </row>
    <row r="1403" spans="27:27">
      <c r="AA1403" s="271"/>
    </row>
    <row r="1404" spans="27:27">
      <c r="AA1404" s="271"/>
    </row>
    <row r="1405" spans="27:27">
      <c r="AA1405" s="271"/>
    </row>
    <row r="1406" spans="27:27">
      <c r="AA1406" s="271"/>
    </row>
    <row r="1407" spans="27:27">
      <c r="AA1407" s="271"/>
    </row>
    <row r="1408" spans="27:27">
      <c r="AA1408" s="271"/>
    </row>
    <row r="1409" spans="27:27">
      <c r="AA1409" s="271"/>
    </row>
    <row r="1410" spans="27:27">
      <c r="AA1410" s="271"/>
    </row>
    <row r="1411" spans="27:27">
      <c r="AA1411" s="271"/>
    </row>
    <row r="1412" spans="27:27">
      <c r="AA1412" s="271"/>
    </row>
    <row r="1413" spans="27:27">
      <c r="AA1413" s="271"/>
    </row>
    <row r="1414" spans="27:27">
      <c r="AA1414" s="271"/>
    </row>
    <row r="1415" spans="27:27">
      <c r="AA1415" s="271"/>
    </row>
    <row r="1416" spans="27:27">
      <c r="AA1416" s="271"/>
    </row>
    <row r="1417" spans="27:27">
      <c r="AA1417" s="271"/>
    </row>
    <row r="1418" spans="27:27">
      <c r="AA1418" s="271"/>
    </row>
    <row r="1419" spans="27:27">
      <c r="AA1419" s="271"/>
    </row>
    <row r="1420" spans="27:27">
      <c r="AA1420" s="271"/>
    </row>
    <row r="1421" spans="27:27">
      <c r="AA1421" s="271"/>
    </row>
    <row r="1422" spans="27:27">
      <c r="AA1422" s="271"/>
    </row>
    <row r="1423" spans="27:27">
      <c r="AA1423" s="271"/>
    </row>
    <row r="1424" spans="27:27">
      <c r="AA1424" s="271"/>
    </row>
    <row r="1425" spans="27:27">
      <c r="AA1425" s="271"/>
    </row>
    <row r="1426" spans="27:27">
      <c r="AA1426" s="271"/>
    </row>
    <row r="1427" spans="27:27">
      <c r="AA1427" s="271"/>
    </row>
    <row r="1428" spans="27:27">
      <c r="AA1428" s="271"/>
    </row>
    <row r="1429" spans="27:27">
      <c r="AA1429" s="271"/>
    </row>
    <row r="1430" spans="27:27">
      <c r="AA1430" s="271"/>
    </row>
    <row r="1431" spans="27:27">
      <c r="AA1431" s="271"/>
    </row>
    <row r="1432" spans="27:27">
      <c r="AA1432" s="271"/>
    </row>
    <row r="1433" spans="27:27">
      <c r="AA1433" s="271"/>
    </row>
    <row r="1434" spans="27:27">
      <c r="AA1434" s="271"/>
    </row>
    <row r="1435" spans="27:27">
      <c r="AA1435" s="271"/>
    </row>
    <row r="1436" spans="27:27">
      <c r="AA1436" s="271"/>
    </row>
    <row r="1437" spans="27:27">
      <c r="AA1437" s="271"/>
    </row>
    <row r="1438" spans="27:27">
      <c r="AA1438" s="271"/>
    </row>
    <row r="1439" spans="27:27">
      <c r="AA1439" s="271"/>
    </row>
    <row r="1440" spans="27:27">
      <c r="AA1440" s="271"/>
    </row>
    <row r="1441" spans="27:27">
      <c r="AA1441" s="271"/>
    </row>
    <row r="1442" spans="27:27">
      <c r="AA1442" s="271"/>
    </row>
    <row r="1443" spans="27:27">
      <c r="AA1443" s="271"/>
    </row>
    <row r="1444" spans="27:27">
      <c r="AA1444" s="271"/>
    </row>
    <row r="1445" spans="27:27">
      <c r="AA1445" s="271"/>
    </row>
    <row r="1446" spans="27:27">
      <c r="AA1446" s="271"/>
    </row>
    <row r="1447" spans="27:27">
      <c r="AA1447" s="271"/>
    </row>
    <row r="1448" spans="27:27">
      <c r="AA1448" s="271"/>
    </row>
    <row r="1449" spans="27:27">
      <c r="AA1449" s="271"/>
    </row>
    <row r="1450" spans="27:27">
      <c r="AA1450" s="271"/>
    </row>
    <row r="1451" spans="27:27">
      <c r="AA1451" s="271"/>
    </row>
    <row r="1452" spans="27:27">
      <c r="AA1452" s="271"/>
    </row>
    <row r="1453" spans="27:27">
      <c r="AA1453" s="271"/>
    </row>
    <row r="1454" spans="27:27">
      <c r="AA1454" s="271"/>
    </row>
    <row r="1455" spans="27:27">
      <c r="AA1455" s="271"/>
    </row>
    <row r="1456" spans="27:27">
      <c r="AA1456" s="271"/>
    </row>
    <row r="1457" spans="27:27">
      <c r="AA1457" s="271"/>
    </row>
    <row r="1458" spans="27:27">
      <c r="AA1458" s="271"/>
    </row>
    <row r="1459" spans="27:27">
      <c r="AA1459" s="271"/>
    </row>
    <row r="1460" spans="27:27">
      <c r="AA1460" s="271"/>
    </row>
    <row r="1461" spans="27:27">
      <c r="AA1461" s="271"/>
    </row>
    <row r="1462" spans="27:27">
      <c r="AA1462" s="271"/>
    </row>
    <row r="1463" spans="27:27">
      <c r="AA1463" s="271"/>
    </row>
    <row r="1464" spans="27:27">
      <c r="AA1464" s="271"/>
    </row>
    <row r="1465" spans="27:27">
      <c r="AA1465" s="271"/>
    </row>
    <row r="1466" spans="27:27">
      <c r="AA1466" s="271"/>
    </row>
    <row r="1467" spans="27:27">
      <c r="AA1467" s="271"/>
    </row>
    <row r="1468" spans="27:27">
      <c r="AA1468" s="271"/>
    </row>
    <row r="1469" spans="27:27">
      <c r="AA1469" s="271"/>
    </row>
    <row r="1470" spans="27:27">
      <c r="AA1470" s="271"/>
    </row>
    <row r="1471" spans="27:27">
      <c r="AA1471" s="271"/>
    </row>
    <row r="1472" spans="27:27">
      <c r="AA1472" s="271"/>
    </row>
    <row r="1473" spans="27:27">
      <c r="AA1473" s="271"/>
    </row>
    <row r="1474" spans="27:27">
      <c r="AA1474" s="271"/>
    </row>
    <row r="1475" spans="27:27">
      <c r="AA1475" s="271"/>
    </row>
    <row r="1476" spans="27:27">
      <c r="AA1476" s="271"/>
    </row>
    <row r="1477" spans="27:27">
      <c r="AA1477" s="271"/>
    </row>
    <row r="1478" spans="27:27">
      <c r="AA1478" s="271"/>
    </row>
    <row r="1479" spans="27:27">
      <c r="AA1479" s="271"/>
    </row>
    <row r="1480" spans="27:27">
      <c r="AA1480" s="271"/>
    </row>
    <row r="1481" spans="27:27">
      <c r="AA1481" s="271"/>
    </row>
    <row r="1482" spans="27:27">
      <c r="AA1482" s="271"/>
    </row>
    <row r="1483" spans="27:27">
      <c r="AA1483" s="271"/>
    </row>
    <row r="1484" spans="27:27">
      <c r="AA1484" s="271"/>
    </row>
    <row r="1485" spans="27:27">
      <c r="AA1485" s="271"/>
    </row>
    <row r="1486" spans="27:27">
      <c r="AA1486" s="271"/>
    </row>
    <row r="1487" spans="27:27">
      <c r="AA1487" s="271"/>
    </row>
    <row r="1488" spans="27:27">
      <c r="AA1488" s="271"/>
    </row>
    <row r="1489" spans="27:27">
      <c r="AA1489" s="271"/>
    </row>
    <row r="1490" spans="27:27">
      <c r="AA1490" s="271"/>
    </row>
    <row r="1491" spans="27:27">
      <c r="AA1491" s="271"/>
    </row>
    <row r="1492" spans="27:27">
      <c r="AA1492" s="271"/>
    </row>
    <row r="1493" spans="27:27">
      <c r="AA1493" s="271"/>
    </row>
    <row r="1494" spans="27:27">
      <c r="AA1494" s="271"/>
    </row>
    <row r="1495" spans="27:27">
      <c r="AA1495" s="271"/>
    </row>
    <row r="1496" spans="27:27">
      <c r="AA1496" s="271"/>
    </row>
    <row r="1497" spans="27:27">
      <c r="AA1497" s="271"/>
    </row>
    <row r="1498" spans="27:27">
      <c r="AA1498" s="271"/>
    </row>
    <row r="1499" spans="27:27">
      <c r="AA1499" s="271"/>
    </row>
    <row r="1500" spans="27:27">
      <c r="AA1500" s="271"/>
    </row>
    <row r="1501" spans="27:27">
      <c r="AA1501" s="271"/>
    </row>
    <row r="1502" spans="27:27">
      <c r="AA1502" s="271"/>
    </row>
    <row r="1503" spans="27:27">
      <c r="AA1503" s="271"/>
    </row>
    <row r="1504" spans="27:27">
      <c r="AA1504" s="271"/>
    </row>
    <row r="1505" spans="27:27">
      <c r="AA1505" s="271"/>
    </row>
    <row r="1506" spans="27:27">
      <c r="AA1506" s="271"/>
    </row>
    <row r="1507" spans="27:27">
      <c r="AA1507" s="271"/>
    </row>
    <row r="1508" spans="27:27">
      <c r="AA1508" s="271"/>
    </row>
    <row r="1509" spans="27:27">
      <c r="AA1509" s="271"/>
    </row>
    <row r="1510" spans="27:27">
      <c r="AA1510" s="271"/>
    </row>
    <row r="1511" spans="27:27">
      <c r="AA1511" s="271"/>
    </row>
    <row r="1512" spans="27:27">
      <c r="AA1512" s="271"/>
    </row>
    <row r="1513" spans="27:27">
      <c r="AA1513" s="271"/>
    </row>
    <row r="1514" spans="27:27">
      <c r="AA1514" s="271"/>
    </row>
    <row r="1515" spans="27:27">
      <c r="AA1515" s="271"/>
    </row>
    <row r="1516" spans="27:27">
      <c r="AA1516" s="271"/>
    </row>
    <row r="1517" spans="27:27">
      <c r="AA1517" s="271"/>
    </row>
    <row r="1518" spans="27:27">
      <c r="AA1518" s="271"/>
    </row>
    <row r="1519" spans="27:27">
      <c r="AA1519" s="271"/>
    </row>
    <row r="1520" spans="27:27">
      <c r="AA1520" s="271"/>
    </row>
    <row r="1521" spans="27:27">
      <c r="AA1521" s="271"/>
    </row>
    <row r="1522" spans="27:27">
      <c r="AA1522" s="271"/>
    </row>
    <row r="1523" spans="27:27">
      <c r="AA1523" s="271"/>
    </row>
    <row r="1524" spans="27:27">
      <c r="AA1524" s="271"/>
    </row>
    <row r="1525" spans="27:27">
      <c r="AA1525" s="271"/>
    </row>
    <row r="1526" spans="27:27">
      <c r="AA1526" s="271"/>
    </row>
    <row r="1527" spans="27:27">
      <c r="AA1527" s="271"/>
    </row>
    <row r="1528" spans="27:27">
      <c r="AA1528" s="271"/>
    </row>
    <row r="1529" spans="27:27">
      <c r="AA1529" s="271"/>
    </row>
    <row r="1530" spans="27:27">
      <c r="AA1530" s="271"/>
    </row>
    <row r="1531" spans="27:27">
      <c r="AA1531" s="271"/>
    </row>
    <row r="1532" spans="27:27">
      <c r="AA1532" s="271"/>
    </row>
    <row r="1533" spans="27:27">
      <c r="AA1533" s="271"/>
    </row>
    <row r="1534" spans="27:27">
      <c r="AA1534" s="271"/>
    </row>
    <row r="1535" spans="27:27">
      <c r="AA1535" s="271"/>
    </row>
    <row r="1536" spans="27:27">
      <c r="AA1536" s="271"/>
    </row>
    <row r="1537" spans="27:27">
      <c r="AA1537" s="271"/>
    </row>
    <row r="1538" spans="27:27">
      <c r="AA1538" s="271"/>
    </row>
    <row r="1539" spans="27:27">
      <c r="AA1539" s="271"/>
    </row>
    <row r="1540" spans="27:27">
      <c r="AA1540" s="271"/>
    </row>
    <row r="1541" spans="27:27">
      <c r="AA1541" s="271"/>
    </row>
    <row r="1542" spans="27:27">
      <c r="AA1542" s="271"/>
    </row>
    <row r="1543" spans="27:27">
      <c r="AA1543" s="271"/>
    </row>
    <row r="1544" spans="27:27">
      <c r="AA1544" s="271"/>
    </row>
    <row r="1545" spans="27:27">
      <c r="AA1545" s="271"/>
    </row>
    <row r="1546" spans="27:27">
      <c r="AA1546" s="271"/>
    </row>
    <row r="1547" spans="27:27">
      <c r="AA1547" s="271"/>
    </row>
    <row r="1548" spans="27:27">
      <c r="AA1548" s="271"/>
    </row>
    <row r="1549" spans="27:27">
      <c r="AA1549" s="271"/>
    </row>
    <row r="1550" spans="27:27">
      <c r="AA1550" s="271"/>
    </row>
    <row r="1551" spans="27:27">
      <c r="AA1551" s="271"/>
    </row>
    <row r="1552" spans="27:27">
      <c r="AA1552" s="271"/>
    </row>
    <row r="1553" spans="27:27">
      <c r="AA1553" s="271"/>
    </row>
    <row r="1554" spans="27:27">
      <c r="AA1554" s="271"/>
    </row>
    <row r="1555" spans="27:27">
      <c r="AA1555" s="271"/>
    </row>
    <row r="1556" spans="27:27">
      <c r="AA1556" s="271"/>
    </row>
    <row r="1557" spans="27:27">
      <c r="AA1557" s="271"/>
    </row>
    <row r="1558" spans="27:27">
      <c r="AA1558" s="271"/>
    </row>
    <row r="1559" spans="27:27">
      <c r="AA1559" s="271"/>
    </row>
    <row r="1560" spans="27:27">
      <c r="AA1560" s="271"/>
    </row>
    <row r="1561" spans="27:27">
      <c r="AA1561" s="271"/>
    </row>
    <row r="1562" spans="27:27">
      <c r="AA1562" s="271"/>
    </row>
    <row r="1563" spans="27:27">
      <c r="AA1563" s="271"/>
    </row>
    <row r="1564" spans="27:27">
      <c r="AA1564" s="271"/>
    </row>
    <row r="1565" spans="27:27">
      <c r="AA1565" s="271"/>
    </row>
    <row r="1566" spans="27:27">
      <c r="AA1566" s="271"/>
    </row>
    <row r="1567" spans="27:27">
      <c r="AA1567" s="271"/>
    </row>
    <row r="1568" spans="27:27">
      <c r="AA1568" s="271"/>
    </row>
    <row r="1569" spans="27:27">
      <c r="AA1569" s="271"/>
    </row>
    <row r="1570" spans="27:27">
      <c r="AA1570" s="271"/>
    </row>
    <row r="1571" spans="27:27">
      <c r="AA1571" s="271"/>
    </row>
    <row r="1572" spans="27:27">
      <c r="AA1572" s="271"/>
    </row>
    <row r="1573" spans="27:27">
      <c r="AA1573" s="271"/>
    </row>
    <row r="1574" spans="27:27">
      <c r="AA1574" s="271"/>
    </row>
    <row r="1575" spans="27:27">
      <c r="AA1575" s="271"/>
    </row>
    <row r="1576" spans="27:27">
      <c r="AA1576" s="271"/>
    </row>
    <row r="1577" spans="27:27">
      <c r="AA1577" s="271"/>
    </row>
    <row r="1578" spans="27:27">
      <c r="AA1578" s="271"/>
    </row>
    <row r="1579" spans="27:27">
      <c r="AA1579" s="271"/>
    </row>
    <row r="1580" spans="27:27">
      <c r="AA1580" s="271"/>
    </row>
    <row r="1581" spans="27:27">
      <c r="AA1581" s="271"/>
    </row>
    <row r="1582" spans="27:27">
      <c r="AA1582" s="271"/>
    </row>
    <row r="1583" spans="27:27">
      <c r="AA1583" s="271"/>
    </row>
    <row r="1584" spans="27:27">
      <c r="AA1584" s="271"/>
    </row>
    <row r="1585" spans="27:27">
      <c r="AA1585" s="271"/>
    </row>
    <row r="1586" spans="27:27">
      <c r="AA1586" s="271"/>
    </row>
    <row r="1587" spans="27:27">
      <c r="AA1587" s="271"/>
    </row>
    <row r="1588" spans="27:27">
      <c r="AA1588" s="271"/>
    </row>
    <row r="1589" spans="27:27">
      <c r="AA1589" s="271"/>
    </row>
    <row r="1590" spans="27:27">
      <c r="AA1590" s="271"/>
    </row>
    <row r="1591" spans="27:27">
      <c r="AA1591" s="271"/>
    </row>
    <row r="1592" spans="27:27">
      <c r="AA1592" s="271"/>
    </row>
    <row r="1593" spans="27:27">
      <c r="AA1593" s="271"/>
    </row>
    <row r="1594" spans="27:27">
      <c r="AA1594" s="271"/>
    </row>
    <row r="1595" spans="27:27">
      <c r="AA1595" s="271"/>
    </row>
    <row r="1596" spans="27:27">
      <c r="AA1596" s="271"/>
    </row>
    <row r="1597" spans="27:27">
      <c r="AA1597" s="271"/>
    </row>
    <row r="1598" spans="27:27">
      <c r="AA1598" s="271"/>
    </row>
    <row r="1599" spans="27:27">
      <c r="AA1599" s="271"/>
    </row>
    <row r="1600" spans="27:27">
      <c r="AA1600" s="271"/>
    </row>
    <row r="1601" spans="27:27">
      <c r="AA1601" s="271"/>
    </row>
    <row r="1602" spans="27:27">
      <c r="AA1602" s="271"/>
    </row>
    <row r="1603" spans="27:27">
      <c r="AA1603" s="271"/>
    </row>
    <row r="1604" spans="27:27">
      <c r="AA1604" s="271"/>
    </row>
    <row r="1605" spans="27:27">
      <c r="AA1605" s="271"/>
    </row>
    <row r="1606" spans="27:27">
      <c r="AA1606" s="271"/>
    </row>
    <row r="1607" spans="27:27">
      <c r="AA1607" s="271"/>
    </row>
    <row r="1608" spans="27:27">
      <c r="AA1608" s="271"/>
    </row>
    <row r="1609" spans="27:27">
      <c r="AA1609" s="271"/>
    </row>
    <row r="1610" spans="27:27">
      <c r="AA1610" s="271"/>
    </row>
    <row r="1611" spans="27:27">
      <c r="AA1611" s="271"/>
    </row>
    <row r="1612" spans="27:27">
      <c r="AA1612" s="271"/>
    </row>
    <row r="1613" spans="27:27">
      <c r="AA1613" s="271"/>
    </row>
    <row r="1614" spans="27:27">
      <c r="AA1614" s="271"/>
    </row>
    <row r="1615" spans="27:27">
      <c r="AA1615" s="271"/>
    </row>
    <row r="1616" spans="27:27">
      <c r="AA1616" s="271"/>
    </row>
    <row r="1617" spans="27:27">
      <c r="AA1617" s="271"/>
    </row>
    <row r="1618" spans="27:27">
      <c r="AA1618" s="271"/>
    </row>
    <row r="1619" spans="27:27">
      <c r="AA1619" s="271"/>
    </row>
    <row r="1620" spans="27:27">
      <c r="AA1620" s="271"/>
    </row>
    <row r="1621" spans="27:27">
      <c r="AA1621" s="271"/>
    </row>
    <row r="1622" spans="27:27">
      <c r="AA1622" s="271"/>
    </row>
    <row r="1623" spans="27:27">
      <c r="AA1623" s="271"/>
    </row>
    <row r="1624" spans="27:27">
      <c r="AA1624" s="271"/>
    </row>
    <row r="1625" spans="27:27">
      <c r="AA1625" s="271"/>
    </row>
    <row r="1626" spans="27:27">
      <c r="AA1626" s="271"/>
    </row>
    <row r="1627" spans="27:27">
      <c r="AA1627" s="271"/>
    </row>
    <row r="1628" spans="27:27">
      <c r="AA1628" s="271"/>
    </row>
    <row r="1629" spans="27:27">
      <c r="AA1629" s="271"/>
    </row>
    <row r="1630" spans="27:27">
      <c r="AA1630" s="271"/>
    </row>
    <row r="1631" spans="27:27">
      <c r="AA1631" s="271"/>
    </row>
    <row r="1632" spans="27:27">
      <c r="AA1632" s="271"/>
    </row>
    <row r="1633" spans="27:27">
      <c r="AA1633" s="271"/>
    </row>
    <row r="1634" spans="27:27">
      <c r="AA1634" s="271"/>
    </row>
    <row r="1635" spans="27:27">
      <c r="AA1635" s="271"/>
    </row>
    <row r="1636" spans="27:27">
      <c r="AA1636" s="271"/>
    </row>
    <row r="1637" spans="27:27">
      <c r="AA1637" s="271"/>
    </row>
    <row r="1638" spans="27:27">
      <c r="AA1638" s="271"/>
    </row>
    <row r="1639" spans="27:27">
      <c r="AA1639" s="271"/>
    </row>
    <row r="1640" spans="27:27">
      <c r="AA1640" s="271"/>
    </row>
    <row r="1641" spans="27:27">
      <c r="AA1641" s="271"/>
    </row>
    <row r="1642" spans="27:27">
      <c r="AA1642" s="271"/>
    </row>
    <row r="1643" spans="27:27">
      <c r="AA1643" s="271"/>
    </row>
    <row r="1644" spans="27:27">
      <c r="AA1644" s="271"/>
    </row>
    <row r="1645" spans="27:27">
      <c r="AA1645" s="271"/>
    </row>
    <row r="1646" spans="27:27">
      <c r="AA1646" s="271"/>
    </row>
    <row r="1647" spans="27:27">
      <c r="AA1647" s="271"/>
    </row>
    <row r="1648" spans="27:27">
      <c r="AA1648" s="271"/>
    </row>
    <row r="1649" spans="27:27">
      <c r="AA1649" s="271"/>
    </row>
    <row r="1650" spans="27:27">
      <c r="AA1650" s="271"/>
    </row>
    <row r="1651" spans="27:27">
      <c r="AA1651" s="271"/>
    </row>
    <row r="1652" spans="27:27">
      <c r="AA1652" s="271"/>
    </row>
    <row r="1653" spans="27:27">
      <c r="AA1653" s="271"/>
    </row>
    <row r="1654" spans="27:27">
      <c r="AA1654" s="271"/>
    </row>
    <row r="1655" spans="27:27">
      <c r="AA1655" s="271"/>
    </row>
    <row r="1656" spans="27:27">
      <c r="AA1656" s="271"/>
    </row>
    <row r="1657" spans="27:27">
      <c r="AA1657" s="271"/>
    </row>
    <row r="1658" spans="27:27">
      <c r="AA1658" s="271"/>
    </row>
    <row r="1659" spans="27:27">
      <c r="AA1659" s="271"/>
    </row>
    <row r="1660" spans="27:27">
      <c r="AA1660" s="271"/>
    </row>
    <row r="1661" spans="27:27">
      <c r="AA1661" s="271"/>
    </row>
    <row r="1662" spans="27:27">
      <c r="AA1662" s="271"/>
    </row>
    <row r="1663" spans="27:27">
      <c r="AA1663" s="271"/>
    </row>
    <row r="1664" spans="27:27">
      <c r="AA1664" s="271"/>
    </row>
    <row r="1665" spans="27:27">
      <c r="AA1665" s="271"/>
    </row>
    <row r="1666" spans="27:27">
      <c r="AA1666" s="271"/>
    </row>
    <row r="1667" spans="27:27">
      <c r="AA1667" s="271"/>
    </row>
    <row r="1668" spans="27:27">
      <c r="AA1668" s="271"/>
    </row>
    <row r="1669" spans="27:27">
      <c r="AA1669" s="271"/>
    </row>
    <row r="1670" spans="27:27">
      <c r="AA1670" s="271"/>
    </row>
    <row r="1671" spans="27:27">
      <c r="AA1671" s="271"/>
    </row>
    <row r="1672" spans="27:27">
      <c r="AA1672" s="271"/>
    </row>
    <row r="1673" spans="27:27">
      <c r="AA1673" s="271"/>
    </row>
    <row r="1674" spans="27:27">
      <c r="AA1674" s="271"/>
    </row>
    <row r="1675" spans="27:27">
      <c r="AA1675" s="271"/>
    </row>
    <row r="1676" spans="27:27">
      <c r="AA1676" s="271"/>
    </row>
    <row r="1677" spans="27:27">
      <c r="AA1677" s="271"/>
    </row>
    <row r="1678" spans="27:27">
      <c r="AA1678" s="271"/>
    </row>
    <row r="1679" spans="27:27">
      <c r="AA1679" s="271"/>
    </row>
    <row r="1680" spans="27:27">
      <c r="AA1680" s="271"/>
    </row>
    <row r="1681" spans="27:27">
      <c r="AA1681" s="271"/>
    </row>
    <row r="1682" spans="27:27">
      <c r="AA1682" s="271"/>
    </row>
    <row r="1683" spans="27:27">
      <c r="AA1683" s="271"/>
    </row>
    <row r="1684" spans="27:27">
      <c r="AA1684" s="271"/>
    </row>
    <row r="1685" spans="27:27">
      <c r="AA1685" s="271"/>
    </row>
    <row r="1686" spans="27:27">
      <c r="AA1686" s="271"/>
    </row>
    <row r="1687" spans="27:27">
      <c r="AA1687" s="271"/>
    </row>
    <row r="1688" spans="27:27">
      <c r="AA1688" s="271"/>
    </row>
    <row r="1689" spans="27:27">
      <c r="AA1689" s="271"/>
    </row>
    <row r="1690" spans="27:27">
      <c r="AA1690" s="271"/>
    </row>
    <row r="1691" spans="27:27">
      <c r="AA1691" s="271"/>
    </row>
    <row r="1692" spans="27:27">
      <c r="AA1692" s="271"/>
    </row>
    <row r="1693" spans="27:27">
      <c r="AA1693" s="271"/>
    </row>
    <row r="1694" spans="27:27">
      <c r="AA1694" s="271"/>
    </row>
    <row r="1695" spans="27:27">
      <c r="AA1695" s="271"/>
    </row>
    <row r="1696" spans="27:27">
      <c r="AA1696" s="271"/>
    </row>
    <row r="1697" spans="27:27">
      <c r="AA1697" s="271"/>
    </row>
    <row r="1698" spans="27:27">
      <c r="AA1698" s="271"/>
    </row>
    <row r="1699" spans="27:27">
      <c r="AA1699" s="271"/>
    </row>
    <row r="1700" spans="27:27">
      <c r="AA1700" s="271"/>
    </row>
    <row r="1701" spans="27:27">
      <c r="AA1701" s="271"/>
    </row>
    <row r="1702" spans="27:27">
      <c r="AA1702" s="271"/>
    </row>
    <row r="1703" spans="27:27">
      <c r="AA1703" s="271"/>
    </row>
    <row r="1704" spans="27:27">
      <c r="AA1704" s="271"/>
    </row>
    <row r="1705" spans="27:27">
      <c r="AA1705" s="271"/>
    </row>
    <row r="1706" spans="27:27">
      <c r="AA1706" s="271"/>
    </row>
    <row r="1707" spans="27:27">
      <c r="AA1707" s="271"/>
    </row>
    <row r="1708" spans="27:27">
      <c r="AA1708" s="271"/>
    </row>
    <row r="1709" spans="27:27">
      <c r="AA1709" s="271"/>
    </row>
    <row r="1710" spans="27:27">
      <c r="AA1710" s="271"/>
    </row>
    <row r="1711" spans="27:27">
      <c r="AA1711" s="271"/>
    </row>
    <row r="1712" spans="27:27">
      <c r="AA1712" s="271"/>
    </row>
    <row r="1713" spans="27:27">
      <c r="AA1713" s="271"/>
    </row>
    <row r="1714" spans="27:27">
      <c r="AA1714" s="271"/>
    </row>
    <row r="1715" spans="27:27">
      <c r="AA1715" s="271"/>
    </row>
    <row r="1716" spans="27:27">
      <c r="AA1716" s="271"/>
    </row>
    <row r="1717" spans="27:27">
      <c r="AA1717" s="271"/>
    </row>
    <row r="1718" spans="27:27">
      <c r="AA1718" s="271"/>
    </row>
    <row r="1719" spans="27:27">
      <c r="AA1719" s="271"/>
    </row>
    <row r="1720" spans="27:27">
      <c r="AA1720" s="271"/>
    </row>
    <row r="1721" spans="27:27">
      <c r="AA1721" s="271"/>
    </row>
    <row r="1722" spans="27:27">
      <c r="AA1722" s="271"/>
    </row>
    <row r="1723" spans="27:27">
      <c r="AA1723" s="271"/>
    </row>
    <row r="1724" spans="27:27">
      <c r="AA1724" s="271"/>
    </row>
    <row r="1725" spans="27:27">
      <c r="AA1725" s="271"/>
    </row>
    <row r="1726" spans="27:27">
      <c r="AA1726" s="271"/>
    </row>
    <row r="1727" spans="27:27">
      <c r="AA1727" s="271"/>
    </row>
    <row r="1728" spans="27:27">
      <c r="AA1728" s="271"/>
    </row>
    <row r="1729" spans="27:27">
      <c r="AA1729" s="271"/>
    </row>
    <row r="1730" spans="27:27">
      <c r="AA1730" s="271"/>
    </row>
    <row r="1731" spans="27:27">
      <c r="AA1731" s="271"/>
    </row>
    <row r="1732" spans="27:27">
      <c r="AA1732" s="271"/>
    </row>
    <row r="1733" spans="27:27">
      <c r="AA1733" s="271"/>
    </row>
    <row r="1734" spans="27:27">
      <c r="AA1734" s="271"/>
    </row>
    <row r="1735" spans="27:27">
      <c r="AA1735" s="271"/>
    </row>
    <row r="1736" spans="27:27">
      <c r="AA1736" s="271"/>
    </row>
    <row r="1737" spans="27:27">
      <c r="AA1737" s="271"/>
    </row>
    <row r="1738" spans="27:27">
      <c r="AA1738" s="271"/>
    </row>
    <row r="1739" spans="27:27">
      <c r="AA1739" s="271"/>
    </row>
    <row r="1740" spans="27:27">
      <c r="AA1740" s="271"/>
    </row>
    <row r="1741" spans="27:27">
      <c r="AA1741" s="271"/>
    </row>
    <row r="1742" spans="27:27">
      <c r="AA1742" s="271"/>
    </row>
    <row r="1743" spans="27:27">
      <c r="AA1743" s="271"/>
    </row>
    <row r="1744" spans="27:27">
      <c r="AA1744" s="271"/>
    </row>
    <row r="1745" spans="27:27">
      <c r="AA1745" s="271"/>
    </row>
    <row r="1746" spans="27:27">
      <c r="AA1746" s="271"/>
    </row>
    <row r="1747" spans="27:27">
      <c r="AA1747" s="271"/>
    </row>
    <row r="1748" spans="27:27">
      <c r="AA1748" s="271"/>
    </row>
    <row r="1749" spans="27:27">
      <c r="AA1749" s="271"/>
    </row>
    <row r="1750" spans="27:27">
      <c r="AA1750" s="271"/>
    </row>
    <row r="1751" spans="27:27">
      <c r="AA1751" s="271"/>
    </row>
    <row r="1752" spans="27:27">
      <c r="AA1752" s="271"/>
    </row>
    <row r="1753" spans="27:27">
      <c r="AA1753" s="271"/>
    </row>
    <row r="1754" spans="27:27">
      <c r="AA1754" s="271"/>
    </row>
    <row r="1755" spans="27:27">
      <c r="AA1755" s="271"/>
    </row>
    <row r="1756" spans="27:27">
      <c r="AA1756" s="271"/>
    </row>
    <row r="1757" spans="27:27">
      <c r="AA1757" s="271"/>
    </row>
    <row r="1758" spans="27:27">
      <c r="AA1758" s="271"/>
    </row>
    <row r="1759" spans="27:27">
      <c r="AA1759" s="271"/>
    </row>
    <row r="1760" spans="27:27">
      <c r="AA1760" s="271"/>
    </row>
    <row r="1761" spans="27:27">
      <c r="AA1761" s="271"/>
    </row>
    <row r="1762" spans="27:27">
      <c r="AA1762" s="271"/>
    </row>
    <row r="1763" spans="27:27">
      <c r="AA1763" s="271"/>
    </row>
    <row r="1764" spans="27:27">
      <c r="AA1764" s="271"/>
    </row>
    <row r="1765" spans="27:27">
      <c r="AA1765" s="271"/>
    </row>
    <row r="1766" spans="27:27">
      <c r="AA1766" s="271"/>
    </row>
    <row r="1767" spans="27:27">
      <c r="AA1767" s="271"/>
    </row>
    <row r="1768" spans="27:27">
      <c r="AA1768" s="271"/>
    </row>
    <row r="1769" spans="27:27">
      <c r="AA1769" s="271"/>
    </row>
    <row r="1770" spans="27:27">
      <c r="AA1770" s="271"/>
    </row>
    <row r="1771" spans="27:27">
      <c r="AA1771" s="271"/>
    </row>
    <row r="1772" spans="27:27">
      <c r="AA1772" s="271"/>
    </row>
    <row r="1773" spans="27:27">
      <c r="AA1773" s="271"/>
    </row>
    <row r="1774" spans="27:27">
      <c r="AA1774" s="271"/>
    </row>
    <row r="1775" spans="27:27">
      <c r="AA1775" s="271"/>
    </row>
    <row r="1776" spans="27:27">
      <c r="AA1776" s="271"/>
    </row>
    <row r="1777" spans="27:27">
      <c r="AA1777" s="271"/>
    </row>
    <row r="1778" spans="27:27">
      <c r="AA1778" s="271"/>
    </row>
    <row r="1779" spans="27:27">
      <c r="AA1779" s="271"/>
    </row>
    <row r="1780" spans="27:27">
      <c r="AA1780" s="271"/>
    </row>
    <row r="1781" spans="27:27">
      <c r="AA1781" s="271"/>
    </row>
    <row r="1782" spans="27:27">
      <c r="AA1782" s="271"/>
    </row>
    <row r="1783" spans="27:27">
      <c r="AA1783" s="271"/>
    </row>
    <row r="1784" spans="27:27">
      <c r="AA1784" s="271"/>
    </row>
    <row r="1785" spans="27:27">
      <c r="AA1785" s="271"/>
    </row>
    <row r="1786" spans="27:27">
      <c r="AA1786" s="271"/>
    </row>
    <row r="1787" spans="27:27">
      <c r="AA1787" s="271"/>
    </row>
    <row r="1788" spans="27:27">
      <c r="AA1788" s="271"/>
    </row>
    <row r="1789" spans="27:27">
      <c r="AA1789" s="271"/>
    </row>
    <row r="1790" spans="27:27">
      <c r="AA1790" s="271"/>
    </row>
    <row r="1791" spans="27:27">
      <c r="AA1791" s="271"/>
    </row>
    <row r="1792" spans="27:27">
      <c r="AA1792" s="271"/>
    </row>
    <row r="1793" spans="27:27">
      <c r="AA1793" s="271"/>
    </row>
    <row r="1794" spans="27:27">
      <c r="AA1794" s="271"/>
    </row>
    <row r="1795" spans="27:27">
      <c r="AA1795" s="271"/>
    </row>
    <row r="1796" spans="27:27">
      <c r="AA1796" s="271"/>
    </row>
    <row r="1797" spans="27:27">
      <c r="AA1797" s="271"/>
    </row>
    <row r="1798" spans="27:27">
      <c r="AA1798" s="271"/>
    </row>
    <row r="1799" spans="27:27">
      <c r="AA1799" s="271"/>
    </row>
    <row r="1800" spans="27:27">
      <c r="AA1800" s="271"/>
    </row>
    <row r="1801" spans="27:27">
      <c r="AA1801" s="271"/>
    </row>
    <row r="1802" spans="27:27">
      <c r="AA1802" s="271"/>
    </row>
    <row r="1803" spans="27:27">
      <c r="AA1803" s="271"/>
    </row>
    <row r="1804" spans="27:27">
      <c r="AA1804" s="271"/>
    </row>
    <row r="1805" spans="27:27">
      <c r="AA1805" s="271"/>
    </row>
    <row r="1806" spans="27:27">
      <c r="AA1806" s="271"/>
    </row>
    <row r="1807" spans="27:27">
      <c r="AA1807" s="271"/>
    </row>
    <row r="1808" spans="27:27">
      <c r="AA1808" s="271"/>
    </row>
    <row r="1809" spans="27:27">
      <c r="AA1809" s="271"/>
    </row>
    <row r="1810" spans="27:27">
      <c r="AA1810" s="271"/>
    </row>
    <row r="1811" spans="27:27">
      <c r="AA1811" s="271"/>
    </row>
    <row r="1812" spans="27:27">
      <c r="AA1812" s="271"/>
    </row>
    <row r="1813" spans="27:27">
      <c r="AA1813" s="271"/>
    </row>
    <row r="1814" spans="27:27">
      <c r="AA1814" s="271"/>
    </row>
    <row r="1815" spans="27:27">
      <c r="AA1815" s="271"/>
    </row>
    <row r="1816" spans="27:27">
      <c r="AA1816" s="271"/>
    </row>
    <row r="1817" spans="27:27">
      <c r="AA1817" s="271"/>
    </row>
    <row r="1818" spans="27:27">
      <c r="AA1818" s="271"/>
    </row>
    <row r="1819" spans="27:27">
      <c r="AA1819" s="271"/>
    </row>
    <row r="1820" spans="27:27">
      <c r="AA1820" s="271"/>
    </row>
    <row r="1821" spans="27:27">
      <c r="AA1821" s="271"/>
    </row>
    <row r="1822" spans="27:27">
      <c r="AA1822" s="271"/>
    </row>
    <row r="1823" spans="27:27">
      <c r="AA1823" s="271"/>
    </row>
    <row r="1824" spans="27:27">
      <c r="AA1824" s="271"/>
    </row>
    <row r="1825" spans="27:27">
      <c r="AA1825" s="271"/>
    </row>
    <row r="1826" spans="27:27">
      <c r="AA1826" s="271"/>
    </row>
    <row r="1827" spans="27:27">
      <c r="AA1827" s="271"/>
    </row>
    <row r="1828" spans="27:27">
      <c r="AA1828" s="271"/>
    </row>
    <row r="1829" spans="27:27">
      <c r="AA1829" s="271"/>
    </row>
    <row r="1830" spans="27:27">
      <c r="AA1830" s="271"/>
    </row>
    <row r="1831" spans="27:27">
      <c r="AA1831" s="271"/>
    </row>
    <row r="1832" spans="27:27">
      <c r="AA1832" s="271"/>
    </row>
    <row r="1833" spans="27:27">
      <c r="AA1833" s="271"/>
    </row>
    <row r="1834" spans="27:27">
      <c r="AA1834" s="271"/>
    </row>
    <row r="1835" spans="27:27">
      <c r="AA1835" s="271"/>
    </row>
    <row r="1836" spans="27:27">
      <c r="AA1836" s="271"/>
    </row>
    <row r="1837" spans="27:27">
      <c r="AA1837" s="271"/>
    </row>
    <row r="1838" spans="27:27">
      <c r="AA1838" s="271"/>
    </row>
    <row r="1839" spans="27:27">
      <c r="AA1839" s="271"/>
    </row>
    <row r="1840" spans="27:27">
      <c r="AA1840" s="271"/>
    </row>
    <row r="1841" spans="27:27">
      <c r="AA1841" s="271"/>
    </row>
    <row r="1842" spans="27:27">
      <c r="AA1842" s="271"/>
    </row>
    <row r="1843" spans="27:27">
      <c r="AA1843" s="271"/>
    </row>
    <row r="1844" spans="27:27">
      <c r="AA1844" s="271"/>
    </row>
    <row r="1845" spans="27:27">
      <c r="AA1845" s="271"/>
    </row>
    <row r="1846" spans="27:27">
      <c r="AA1846" s="271"/>
    </row>
    <row r="1847" spans="27:27">
      <c r="AA1847" s="271"/>
    </row>
    <row r="1848" spans="27:27">
      <c r="AA1848" s="271"/>
    </row>
    <row r="1849" spans="27:27">
      <c r="AA1849" s="271"/>
    </row>
    <row r="1850" spans="27:27">
      <c r="AA1850" s="271"/>
    </row>
    <row r="1851" spans="27:27">
      <c r="AA1851" s="271"/>
    </row>
    <row r="1852" spans="27:27">
      <c r="AA1852" s="271"/>
    </row>
    <row r="1853" spans="27:27">
      <c r="AA1853" s="271"/>
    </row>
    <row r="1854" spans="27:27">
      <c r="AA1854" s="271"/>
    </row>
    <row r="1855" spans="27:27">
      <c r="AA1855" s="271"/>
    </row>
    <row r="1856" spans="27:27">
      <c r="AA1856" s="271"/>
    </row>
    <row r="1857" spans="27:27">
      <c r="AA1857" s="271"/>
    </row>
    <row r="1858" spans="27:27">
      <c r="AA1858" s="271"/>
    </row>
    <row r="1859" spans="27:27">
      <c r="AA1859" s="271"/>
    </row>
    <row r="1860" spans="27:27">
      <c r="AA1860" s="271"/>
    </row>
    <row r="1861" spans="27:27">
      <c r="AA1861" s="271"/>
    </row>
    <row r="1862" spans="27:27">
      <c r="AA1862" s="271"/>
    </row>
    <row r="1863" spans="27:27">
      <c r="AA1863" s="271"/>
    </row>
    <row r="1864" spans="27:27">
      <c r="AA1864" s="271"/>
    </row>
    <row r="1865" spans="27:27">
      <c r="AA1865" s="271"/>
    </row>
    <row r="1866" spans="27:27">
      <c r="AA1866" s="271"/>
    </row>
    <row r="1867" spans="27:27">
      <c r="AA1867" s="271"/>
    </row>
    <row r="1868" spans="27:27">
      <c r="AA1868" s="271"/>
    </row>
    <row r="1869" spans="27:27">
      <c r="AA1869" s="271"/>
    </row>
    <row r="1870" spans="27:27">
      <c r="AA1870" s="271"/>
    </row>
    <row r="1871" spans="27:27">
      <c r="AA1871" s="271"/>
    </row>
    <row r="1872" spans="27:27">
      <c r="AA1872" s="271"/>
    </row>
    <row r="1873" spans="27:27">
      <c r="AA1873" s="271"/>
    </row>
    <row r="1874" spans="27:27">
      <c r="AA1874" s="271"/>
    </row>
    <row r="1875" spans="27:27">
      <c r="AA1875" s="271"/>
    </row>
    <row r="1876" spans="27:27">
      <c r="AA1876" s="271"/>
    </row>
    <row r="1877" spans="27:27">
      <c r="AA1877" s="271"/>
    </row>
    <row r="1878" spans="27:27">
      <c r="AA1878" s="271"/>
    </row>
    <row r="1879" spans="27:27">
      <c r="AA1879" s="271"/>
    </row>
    <row r="1880" spans="27:27">
      <c r="AA1880" s="271"/>
    </row>
    <row r="1881" spans="27:27">
      <c r="AA1881" s="271"/>
    </row>
    <row r="1882" spans="27:27">
      <c r="AA1882" s="271"/>
    </row>
    <row r="1883" spans="27:27">
      <c r="AA1883" s="271"/>
    </row>
    <row r="1884" spans="27:27">
      <c r="AA1884" s="271"/>
    </row>
    <row r="1885" spans="27:27">
      <c r="AA1885" s="271"/>
    </row>
    <row r="1886" spans="27:27">
      <c r="AA1886" s="271"/>
    </row>
    <row r="1887" spans="27:27">
      <c r="AA1887" s="271"/>
    </row>
    <row r="1888" spans="27:27">
      <c r="AA1888" s="271"/>
    </row>
    <row r="1889" spans="27:27">
      <c r="AA1889" s="271"/>
    </row>
    <row r="1890" spans="27:27">
      <c r="AA1890" s="271"/>
    </row>
    <row r="1891" spans="27:27">
      <c r="AA1891" s="271"/>
    </row>
    <row r="1892" spans="27:27">
      <c r="AA1892" s="271"/>
    </row>
    <row r="1893" spans="27:27">
      <c r="AA1893" s="271"/>
    </row>
    <row r="1894" spans="27:27">
      <c r="AA1894" s="271"/>
    </row>
    <row r="1895" spans="27:27">
      <c r="AA1895" s="271"/>
    </row>
    <row r="1896" spans="27:27">
      <c r="AA1896" s="271"/>
    </row>
    <row r="1897" spans="27:27">
      <c r="AA1897" s="271"/>
    </row>
    <row r="1898" spans="27:27">
      <c r="AA1898" s="271"/>
    </row>
    <row r="1899" spans="27:27">
      <c r="AA1899" s="271"/>
    </row>
    <row r="1900" spans="27:27">
      <c r="AA1900" s="271"/>
    </row>
    <row r="1901" spans="27:27">
      <c r="AA1901" s="271"/>
    </row>
    <row r="1902" spans="27:27">
      <c r="AA1902" s="271"/>
    </row>
    <row r="1903" spans="27:27">
      <c r="AA1903" s="271"/>
    </row>
    <row r="1904" spans="27:27">
      <c r="AA1904" s="271"/>
    </row>
    <row r="1905" spans="27:27">
      <c r="AA1905" s="271"/>
    </row>
    <row r="1906" spans="27:27">
      <c r="AA1906" s="271"/>
    </row>
    <row r="1907" spans="27:27">
      <c r="AA1907" s="271"/>
    </row>
    <row r="1908" spans="27:27">
      <c r="AA1908" s="271"/>
    </row>
    <row r="1909" spans="27:27">
      <c r="AA1909" s="271"/>
    </row>
    <row r="1910" spans="27:27">
      <c r="AA1910" s="271"/>
    </row>
    <row r="1911" spans="27:27">
      <c r="AA1911" s="271"/>
    </row>
    <row r="1912" spans="27:27">
      <c r="AA1912" s="271"/>
    </row>
    <row r="1913" spans="27:27">
      <c r="AA1913" s="271"/>
    </row>
    <row r="1914" spans="27:27">
      <c r="AA1914" s="271"/>
    </row>
    <row r="1915" spans="27:27">
      <c r="AA1915" s="271"/>
    </row>
    <row r="1916" spans="27:27">
      <c r="AA1916" s="271"/>
    </row>
    <row r="1917" spans="27:27">
      <c r="AA1917" s="271"/>
    </row>
    <row r="1918" spans="27:27">
      <c r="AA1918" s="271"/>
    </row>
    <row r="1919" spans="27:27">
      <c r="AA1919" s="271"/>
    </row>
    <row r="1920" spans="27:27">
      <c r="AA1920" s="271"/>
    </row>
    <row r="1921" spans="27:27">
      <c r="AA1921" s="271"/>
    </row>
    <row r="1922" spans="27:27">
      <c r="AA1922" s="271"/>
    </row>
    <row r="1923" spans="27:27">
      <c r="AA1923" s="271"/>
    </row>
    <row r="1924" spans="27:27">
      <c r="AA1924" s="271"/>
    </row>
    <row r="1925" spans="27:27">
      <c r="AA1925" s="271"/>
    </row>
    <row r="1926" spans="27:27">
      <c r="AA1926" s="271"/>
    </row>
    <row r="1927" spans="27:27">
      <c r="AA1927" s="271"/>
    </row>
    <row r="1928" spans="27:27">
      <c r="AA1928" s="271"/>
    </row>
    <row r="1929" spans="27:27">
      <c r="AA1929" s="271"/>
    </row>
    <row r="1930" spans="27:27">
      <c r="AA1930" s="271"/>
    </row>
    <row r="1931" spans="27:27">
      <c r="AA1931" s="271"/>
    </row>
    <row r="1932" spans="27:27">
      <c r="AA1932" s="271"/>
    </row>
    <row r="1933" spans="27:27">
      <c r="AA1933" s="271"/>
    </row>
    <row r="1934" spans="27:27">
      <c r="AA1934" s="271"/>
    </row>
    <row r="1935" spans="27:27">
      <c r="AA1935" s="271"/>
    </row>
    <row r="1936" spans="27:27">
      <c r="AA1936" s="271"/>
    </row>
    <row r="1937" spans="27:27">
      <c r="AA1937" s="271"/>
    </row>
    <row r="1938" spans="27:27">
      <c r="AA1938" s="271"/>
    </row>
    <row r="1939" spans="27:27">
      <c r="AA1939" s="271"/>
    </row>
    <row r="1940" spans="27:27">
      <c r="AA1940" s="271"/>
    </row>
    <row r="1941" spans="27:27">
      <c r="AA1941" s="271"/>
    </row>
    <row r="1942" spans="27:27">
      <c r="AA1942" s="271"/>
    </row>
    <row r="1943" spans="27:27">
      <c r="AA1943" s="271"/>
    </row>
    <row r="1944" spans="27:27">
      <c r="AA1944" s="271"/>
    </row>
    <row r="1945" spans="27:27">
      <c r="AA1945" s="271"/>
    </row>
    <row r="1946" spans="27:27">
      <c r="AA1946" s="271"/>
    </row>
    <row r="1947" spans="27:27">
      <c r="AA1947" s="271"/>
    </row>
    <row r="1948" spans="27:27">
      <c r="AA1948" s="271"/>
    </row>
    <row r="1949" spans="27:27">
      <c r="AA1949" s="271"/>
    </row>
    <row r="1950" spans="27:27">
      <c r="AA1950" s="271"/>
    </row>
    <row r="1951" spans="27:27">
      <c r="AA1951" s="271"/>
    </row>
    <row r="1952" spans="27:27">
      <c r="AA1952" s="271"/>
    </row>
    <row r="1953" spans="27:27">
      <c r="AA1953" s="271"/>
    </row>
    <row r="1954" spans="27:27">
      <c r="AA1954" s="271"/>
    </row>
    <row r="1955" spans="27:27">
      <c r="AA1955" s="271"/>
    </row>
    <row r="1956" spans="27:27">
      <c r="AA1956" s="271"/>
    </row>
    <row r="1957" spans="27:27">
      <c r="AA1957" s="271"/>
    </row>
    <row r="1958" spans="27:27">
      <c r="AA1958" s="271"/>
    </row>
    <row r="1959" spans="27:27">
      <c r="AA1959" s="271"/>
    </row>
    <row r="1960" spans="27:27">
      <c r="AA1960" s="271"/>
    </row>
    <row r="1961" spans="27:27">
      <c r="AA1961" s="271"/>
    </row>
    <row r="1962" spans="27:27">
      <c r="AA1962" s="271"/>
    </row>
    <row r="1963" spans="27:27">
      <c r="AA1963" s="271"/>
    </row>
    <row r="1964" spans="27:27">
      <c r="AA1964" s="271"/>
    </row>
    <row r="1965" spans="27:27">
      <c r="AA1965" s="271"/>
    </row>
    <row r="1966" spans="27:27">
      <c r="AA1966" s="271"/>
    </row>
    <row r="1967" spans="27:27">
      <c r="AA1967" s="271"/>
    </row>
    <row r="1968" spans="27:27">
      <c r="AA1968" s="271"/>
    </row>
    <row r="1969" spans="27:27">
      <c r="AA1969" s="271"/>
    </row>
    <row r="1970" spans="27:27">
      <c r="AA1970" s="271"/>
    </row>
    <row r="1971" spans="27:27">
      <c r="AA1971" s="271"/>
    </row>
    <row r="1972" spans="27:27">
      <c r="AA1972" s="271"/>
    </row>
    <row r="1973" spans="27:27">
      <c r="AA1973" s="271"/>
    </row>
    <row r="1974" spans="27:27">
      <c r="AA1974" s="271"/>
    </row>
    <row r="1975" spans="27:27">
      <c r="AA1975" s="271"/>
    </row>
    <row r="1976" spans="27:27">
      <c r="AA1976" s="271"/>
    </row>
    <row r="1977" spans="27:27">
      <c r="AA1977" s="271"/>
    </row>
    <row r="1978" spans="27:27">
      <c r="AA1978" s="271"/>
    </row>
    <row r="1979" spans="27:27">
      <c r="AA1979" s="271"/>
    </row>
    <row r="1980" spans="27:27">
      <c r="AA1980" s="271"/>
    </row>
    <row r="1981" spans="27:27">
      <c r="AA1981" s="271"/>
    </row>
    <row r="1982" spans="27:27">
      <c r="AA1982" s="271"/>
    </row>
    <row r="1983" spans="27:27">
      <c r="AA1983" s="271"/>
    </row>
    <row r="1984" spans="27:27">
      <c r="AA1984" s="271"/>
    </row>
    <row r="1985" spans="27:27">
      <c r="AA1985" s="271"/>
    </row>
    <row r="1986" spans="27:27">
      <c r="AA1986" s="271"/>
    </row>
    <row r="1987" spans="27:27">
      <c r="AA1987" s="271"/>
    </row>
    <row r="1988" spans="27:27">
      <c r="AA1988" s="271"/>
    </row>
    <row r="1989" spans="27:27">
      <c r="AA1989" s="271"/>
    </row>
    <row r="1990" spans="27:27">
      <c r="AA1990" s="271"/>
    </row>
    <row r="1991" spans="27:27">
      <c r="AA1991" s="271"/>
    </row>
    <row r="1992" spans="27:27">
      <c r="AA1992" s="271"/>
    </row>
    <row r="1993" spans="27:27">
      <c r="AA1993" s="271"/>
    </row>
    <row r="1994" spans="27:27">
      <c r="AA1994" s="271"/>
    </row>
    <row r="1995" spans="27:27">
      <c r="AA1995" s="271"/>
    </row>
    <row r="1996" spans="27:27">
      <c r="AA1996" s="271"/>
    </row>
    <row r="1997" spans="27:27">
      <c r="AA1997" s="271"/>
    </row>
    <row r="1998" spans="27:27">
      <c r="AA1998" s="271"/>
    </row>
    <row r="1999" spans="27:27">
      <c r="AA1999" s="271"/>
    </row>
    <row r="2000" spans="27:27">
      <c r="AA2000" s="271"/>
    </row>
    <row r="2001" spans="27:27">
      <c r="AA2001" s="271"/>
    </row>
    <row r="2002" spans="27:27">
      <c r="AA2002" s="271"/>
    </row>
    <row r="2003" spans="27:27">
      <c r="AA2003" s="271"/>
    </row>
    <row r="2004" spans="27:27">
      <c r="AA2004" s="271"/>
    </row>
    <row r="2005" spans="27:27">
      <c r="AA2005" s="271"/>
    </row>
    <row r="2006" spans="27:27">
      <c r="AA2006" s="271"/>
    </row>
    <row r="2007" spans="27:27">
      <c r="AA2007" s="271"/>
    </row>
    <row r="2008" spans="27:27">
      <c r="AA2008" s="271"/>
    </row>
    <row r="2009" spans="27:27">
      <c r="AA2009" s="271"/>
    </row>
    <row r="2010" spans="27:27">
      <c r="AA2010" s="271"/>
    </row>
    <row r="2011" spans="27:27">
      <c r="AA2011" s="271"/>
    </row>
    <row r="2012" spans="27:27">
      <c r="AA2012" s="271"/>
    </row>
    <row r="2013" spans="27:27">
      <c r="AA2013" s="271"/>
    </row>
    <row r="2014" spans="27:27">
      <c r="AA2014" s="271"/>
    </row>
    <row r="2015" spans="27:27">
      <c r="AA2015" s="271"/>
    </row>
    <row r="2016" spans="27:27">
      <c r="AA2016" s="271"/>
    </row>
    <row r="2017" spans="27:27">
      <c r="AA2017" s="271"/>
    </row>
    <row r="2018" spans="27:27">
      <c r="AA2018" s="271"/>
    </row>
    <row r="2019" spans="27:27">
      <c r="AA2019" s="271"/>
    </row>
    <row r="2020" spans="27:27">
      <c r="AA2020" s="271"/>
    </row>
    <row r="2021" spans="27:27">
      <c r="AA2021" s="271"/>
    </row>
    <row r="2022" spans="27:27">
      <c r="AA2022" s="271"/>
    </row>
    <row r="2023" spans="27:27">
      <c r="AA2023" s="271"/>
    </row>
    <row r="2024" spans="27:27">
      <c r="AA2024" s="271"/>
    </row>
    <row r="2025" spans="27:27">
      <c r="AA2025" s="271"/>
    </row>
    <row r="2026" spans="27:27">
      <c r="AA2026" s="271"/>
    </row>
    <row r="2027" spans="27:27">
      <c r="AA2027" s="271"/>
    </row>
    <row r="2028" spans="27:27">
      <c r="AA2028" s="271"/>
    </row>
    <row r="2029" spans="27:27">
      <c r="AA2029" s="271"/>
    </row>
    <row r="2030" spans="27:27">
      <c r="AA2030" s="271"/>
    </row>
    <row r="2031" spans="27:27">
      <c r="AA2031" s="271"/>
    </row>
    <row r="2032" spans="27:27">
      <c r="AA2032" s="271"/>
    </row>
    <row r="2033" spans="27:27">
      <c r="AA2033" s="271"/>
    </row>
    <row r="2034" spans="27:27">
      <c r="AA2034" s="271"/>
    </row>
    <row r="2035" spans="27:27">
      <c r="AA2035" s="271"/>
    </row>
    <row r="2036" spans="27:27">
      <c r="AA2036" s="271"/>
    </row>
    <row r="2037" spans="27:27">
      <c r="AA2037" s="271"/>
    </row>
    <row r="2038" spans="27:27">
      <c r="AA2038" s="271"/>
    </row>
    <row r="2039" spans="27:27">
      <c r="AA2039" s="271"/>
    </row>
    <row r="2040" spans="27:27">
      <c r="AA2040" s="271"/>
    </row>
    <row r="2041" spans="27:27">
      <c r="AA2041" s="271"/>
    </row>
    <row r="2042" spans="27:27">
      <c r="AA2042" s="271"/>
    </row>
    <row r="2043" spans="27:27">
      <c r="AA2043" s="271"/>
    </row>
    <row r="2044" spans="27:27">
      <c r="AA2044" s="271"/>
    </row>
    <row r="2045" spans="27:27">
      <c r="AA2045" s="271"/>
    </row>
    <row r="2046" spans="27:27">
      <c r="AA2046" s="271"/>
    </row>
    <row r="2047" spans="27:27">
      <c r="AA2047" s="271"/>
    </row>
    <row r="2048" spans="27:27">
      <c r="AA2048" s="271"/>
    </row>
    <row r="2049" spans="27:27">
      <c r="AA2049" s="271"/>
    </row>
    <row r="2050" spans="27:27">
      <c r="AA2050" s="271"/>
    </row>
    <row r="2051" spans="27:27">
      <c r="AA2051" s="271"/>
    </row>
    <row r="2052" spans="27:27">
      <c r="AA2052" s="271"/>
    </row>
    <row r="2053" spans="27:27">
      <c r="AA2053" s="271"/>
    </row>
    <row r="2054" spans="27:27">
      <c r="AA2054" s="271"/>
    </row>
    <row r="2055" spans="27:27">
      <c r="AA2055" s="271"/>
    </row>
    <row r="2056" spans="27:27">
      <c r="AA2056" s="271"/>
    </row>
    <row r="2057" spans="27:27">
      <c r="AA2057" s="271"/>
    </row>
    <row r="2058" spans="27:27">
      <c r="AA2058" s="271"/>
    </row>
    <row r="2059" spans="27:27">
      <c r="AA2059" s="271"/>
    </row>
    <row r="2060" spans="27:27">
      <c r="AA2060" s="271"/>
    </row>
    <row r="2061" spans="27:27">
      <c r="AA2061" s="271"/>
    </row>
    <row r="2062" spans="27:27">
      <c r="AA2062" s="271"/>
    </row>
    <row r="2063" spans="27:27">
      <c r="AA2063" s="271"/>
    </row>
    <row r="2064" spans="27:27">
      <c r="AA2064" s="271"/>
    </row>
    <row r="2065" spans="27:27">
      <c r="AA2065" s="271"/>
    </row>
    <row r="2066" spans="27:27">
      <c r="AA2066" s="271"/>
    </row>
    <row r="2067" spans="27:27">
      <c r="AA2067" s="271"/>
    </row>
    <row r="2068" spans="27:27">
      <c r="AA2068" s="271"/>
    </row>
    <row r="2069" spans="27:27">
      <c r="AA2069" s="271"/>
    </row>
    <row r="2070" spans="27:27">
      <c r="AA2070" s="271"/>
    </row>
    <row r="2071" spans="27:27">
      <c r="AA2071" s="271"/>
    </row>
    <row r="2072" spans="27:27">
      <c r="AA2072" s="271"/>
    </row>
    <row r="2073" spans="27:27">
      <c r="AA2073" s="271"/>
    </row>
    <row r="2074" spans="27:27">
      <c r="AA2074" s="271"/>
    </row>
    <row r="2075" spans="27:27">
      <c r="AA2075" s="271"/>
    </row>
    <row r="2076" spans="27:27">
      <c r="AA2076" s="271"/>
    </row>
    <row r="2077" spans="27:27">
      <c r="AA2077" s="271"/>
    </row>
    <row r="2078" spans="27:27">
      <c r="AA2078" s="271"/>
    </row>
    <row r="2079" spans="27:27">
      <c r="AA2079" s="271"/>
    </row>
    <row r="2080" spans="27:27">
      <c r="AA2080" s="271"/>
    </row>
    <row r="2081" spans="27:27">
      <c r="AA2081" s="271"/>
    </row>
    <row r="2082" spans="27:27">
      <c r="AA2082" s="271"/>
    </row>
    <row r="2083" spans="27:27">
      <c r="AA2083" s="271"/>
    </row>
    <row r="2084" spans="27:27">
      <c r="AA2084" s="271"/>
    </row>
    <row r="2085" spans="27:27">
      <c r="AA2085" s="271"/>
    </row>
    <row r="2086" spans="27:27">
      <c r="AA2086" s="271"/>
    </row>
    <row r="2087" spans="27:27">
      <c r="AA2087" s="271"/>
    </row>
    <row r="2088" spans="27:27">
      <c r="AA2088" s="271"/>
    </row>
    <row r="2089" spans="27:27">
      <c r="AA2089" s="271"/>
    </row>
    <row r="2090" spans="27:27">
      <c r="AA2090" s="271"/>
    </row>
    <row r="2091" spans="27:27">
      <c r="AA2091" s="271"/>
    </row>
    <row r="2092" spans="27:27">
      <c r="AA2092" s="271"/>
    </row>
    <row r="2093" spans="27:27">
      <c r="AA2093" s="271"/>
    </row>
    <row r="2094" spans="27:27">
      <c r="AA2094" s="271"/>
    </row>
    <row r="2095" spans="27:27">
      <c r="AA2095" s="271"/>
    </row>
    <row r="2096" spans="27:27">
      <c r="AA2096" s="271"/>
    </row>
    <row r="2097" spans="27:27">
      <c r="AA2097" s="271"/>
    </row>
    <row r="2098" spans="27:27">
      <c r="AA2098" s="271"/>
    </row>
    <row r="2099" spans="27:27">
      <c r="AA2099" s="271"/>
    </row>
    <row r="2100" spans="27:27">
      <c r="AA2100" s="271"/>
    </row>
    <row r="2101" spans="27:27">
      <c r="AA2101" s="271"/>
    </row>
    <row r="2102" spans="27:27">
      <c r="AA2102" s="271"/>
    </row>
    <row r="2103" spans="27:27">
      <c r="AA2103" s="271"/>
    </row>
    <row r="2104" spans="27:27">
      <c r="AA2104" s="271"/>
    </row>
    <row r="2105" spans="27:27">
      <c r="AA2105" s="271"/>
    </row>
    <row r="2106" spans="27:27">
      <c r="AA2106" s="271"/>
    </row>
    <row r="2107" spans="27:27">
      <c r="AA2107" s="271"/>
    </row>
    <row r="2108" spans="27:27">
      <c r="AA2108" s="271"/>
    </row>
    <row r="2109" spans="27:27">
      <c r="AA2109" s="271"/>
    </row>
    <row r="2110" spans="27:27">
      <c r="AA2110" s="271"/>
    </row>
    <row r="2111" spans="27:27">
      <c r="AA2111" s="271"/>
    </row>
    <row r="2112" spans="27:27">
      <c r="AA2112" s="271"/>
    </row>
    <row r="2113" spans="27:27">
      <c r="AA2113" s="271"/>
    </row>
    <row r="2114" spans="27:27">
      <c r="AA2114" s="271"/>
    </row>
    <row r="2115" spans="27:27">
      <c r="AA2115" s="271"/>
    </row>
    <row r="2116" spans="27:27">
      <c r="AA2116" s="271"/>
    </row>
    <row r="2117" spans="27:27">
      <c r="AA2117" s="271"/>
    </row>
    <row r="2118" spans="27:27">
      <c r="AA2118" s="271"/>
    </row>
    <row r="2119" spans="27:27">
      <c r="AA2119" s="271"/>
    </row>
    <row r="2120" spans="27:27">
      <c r="AA2120" s="271"/>
    </row>
    <row r="2121" spans="27:27">
      <c r="AA2121" s="271"/>
    </row>
    <row r="2122" spans="27:27">
      <c r="AA2122" s="271"/>
    </row>
    <row r="2123" spans="27:27">
      <c r="AA2123" s="271"/>
    </row>
    <row r="2124" spans="27:27">
      <c r="AA2124" s="271"/>
    </row>
    <row r="2125" spans="27:27">
      <c r="AA2125" s="271"/>
    </row>
    <row r="2126" spans="27:27">
      <c r="AA2126" s="271"/>
    </row>
    <row r="2127" spans="27:27">
      <c r="AA2127" s="271"/>
    </row>
    <row r="2128" spans="27:27">
      <c r="AA2128" s="271"/>
    </row>
    <row r="2129" spans="27:27">
      <c r="AA2129" s="271"/>
    </row>
    <row r="2130" spans="27:27">
      <c r="AA2130" s="271"/>
    </row>
    <row r="2131" spans="27:27">
      <c r="AA2131" s="271"/>
    </row>
    <row r="2132" spans="27:27">
      <c r="AA2132" s="271"/>
    </row>
    <row r="2133" spans="27:27">
      <c r="AA2133" s="271"/>
    </row>
    <row r="2134" spans="27:27">
      <c r="AA2134" s="271"/>
    </row>
    <row r="2135" spans="27:27">
      <c r="AA2135" s="271"/>
    </row>
    <row r="2136" spans="27:27">
      <c r="AA2136" s="271"/>
    </row>
    <row r="2137" spans="27:27">
      <c r="AA2137" s="271"/>
    </row>
    <row r="2138" spans="27:27">
      <c r="AA2138" s="271"/>
    </row>
    <row r="2139" spans="27:27">
      <c r="AA2139" s="271"/>
    </row>
    <row r="2140" spans="27:27">
      <c r="AA2140" s="271"/>
    </row>
    <row r="2141" spans="27:27">
      <c r="AA2141" s="271"/>
    </row>
    <row r="2142" spans="27:27">
      <c r="AA2142" s="271"/>
    </row>
    <row r="2143" spans="27:27">
      <c r="AA2143" s="271"/>
    </row>
    <row r="2144" spans="27:27">
      <c r="AA2144" s="271"/>
    </row>
    <row r="2145" spans="27:27">
      <c r="AA2145" s="271"/>
    </row>
    <row r="2146" spans="27:27">
      <c r="AA2146" s="271"/>
    </row>
    <row r="2147" spans="27:27">
      <c r="AA2147" s="271"/>
    </row>
    <row r="2148" spans="27:27">
      <c r="AA2148" s="271"/>
    </row>
    <row r="2149" spans="27:27">
      <c r="AA2149" s="271"/>
    </row>
    <row r="2150" spans="27:27">
      <c r="AA2150" s="271"/>
    </row>
    <row r="2151" spans="27:27">
      <c r="AA2151" s="271"/>
    </row>
    <row r="2152" spans="27:27">
      <c r="AA2152" s="271"/>
    </row>
    <row r="2153" spans="27:27">
      <c r="AA2153" s="271"/>
    </row>
    <row r="2154" spans="27:27">
      <c r="AA2154" s="271"/>
    </row>
    <row r="2155" spans="27:27">
      <c r="AA2155" s="271"/>
    </row>
    <row r="2156" spans="27:27">
      <c r="AA2156" s="271"/>
    </row>
    <row r="2157" spans="27:27">
      <c r="AA2157" s="271"/>
    </row>
    <row r="2158" spans="27:27">
      <c r="AA2158" s="271"/>
    </row>
    <row r="2159" spans="27:27">
      <c r="AA2159" s="271"/>
    </row>
    <row r="2160" spans="27:27">
      <c r="AA2160" s="271"/>
    </row>
    <row r="2161" spans="27:27">
      <c r="AA2161" s="271"/>
    </row>
    <row r="2162" spans="27:27">
      <c r="AA2162" s="271"/>
    </row>
    <row r="2163" spans="27:27">
      <c r="AA2163" s="271"/>
    </row>
    <row r="2164" spans="27:27">
      <c r="AA2164" s="271"/>
    </row>
    <row r="2165" spans="27:27">
      <c r="AA2165" s="271"/>
    </row>
    <row r="2166" spans="27:27">
      <c r="AA2166" s="271"/>
    </row>
    <row r="2167" spans="27:27">
      <c r="AA2167" s="271"/>
    </row>
    <row r="2168" spans="27:27">
      <c r="AA2168" s="271"/>
    </row>
    <row r="2169" spans="27:27">
      <c r="AA2169" s="271"/>
    </row>
    <row r="2170" spans="27:27">
      <c r="AA2170" s="271"/>
    </row>
    <row r="2171" spans="27:27">
      <c r="AA2171" s="271"/>
    </row>
    <row r="2172" spans="27:27">
      <c r="AA2172" s="271"/>
    </row>
    <row r="2173" spans="27:27">
      <c r="AA2173" s="271"/>
    </row>
    <row r="2174" spans="27:27">
      <c r="AA2174" s="271"/>
    </row>
    <row r="2175" spans="27:27">
      <c r="AA2175" s="271"/>
    </row>
    <row r="2176" spans="27:27">
      <c r="AA2176" s="271"/>
    </row>
    <row r="2177" spans="27:27">
      <c r="AA2177" s="271"/>
    </row>
    <row r="2178" spans="27:27">
      <c r="AA2178" s="271"/>
    </row>
    <row r="2179" spans="27:27">
      <c r="AA2179" s="271"/>
    </row>
    <row r="2180" spans="27:27">
      <c r="AA2180" s="271"/>
    </row>
    <row r="2181" spans="27:27">
      <c r="AA2181" s="271"/>
    </row>
    <row r="2182" spans="27:27">
      <c r="AA2182" s="271"/>
    </row>
    <row r="2183" spans="27:27">
      <c r="AA2183" s="271"/>
    </row>
    <row r="2184" spans="27:27">
      <c r="AA2184" s="271"/>
    </row>
    <row r="2185" spans="27:27">
      <c r="AA2185" s="271"/>
    </row>
    <row r="2186" spans="27:27">
      <c r="AA2186" s="271"/>
    </row>
    <row r="2187" spans="27:27">
      <c r="AA2187" s="271"/>
    </row>
    <row r="2188" spans="27:27">
      <c r="AA2188" s="271"/>
    </row>
    <row r="2189" spans="27:27">
      <c r="AA2189" s="271"/>
    </row>
    <row r="2190" spans="27:27">
      <c r="AA2190" s="271"/>
    </row>
    <row r="2191" spans="27:27">
      <c r="AA2191" s="271"/>
    </row>
    <row r="2192" spans="27:27">
      <c r="AA2192" s="271"/>
    </row>
    <row r="2193" spans="27:27">
      <c r="AA2193" s="271"/>
    </row>
    <row r="2194" spans="27:27">
      <c r="AA2194" s="271"/>
    </row>
    <row r="2195" spans="27:27">
      <c r="AA2195" s="271"/>
    </row>
    <row r="2196" spans="27:27">
      <c r="AA2196" s="271"/>
    </row>
    <row r="2197" spans="27:27">
      <c r="AA2197" s="271"/>
    </row>
    <row r="2198" spans="27:27">
      <c r="AA2198" s="271"/>
    </row>
    <row r="2199" spans="27:27">
      <c r="AA2199" s="271"/>
    </row>
    <row r="2200" spans="27:27">
      <c r="AA2200" s="271"/>
    </row>
    <row r="2201" spans="27:27">
      <c r="AA2201" s="271"/>
    </row>
    <row r="2202" spans="27:27">
      <c r="AA2202" s="271"/>
    </row>
    <row r="2203" spans="27:27">
      <c r="AA2203" s="271"/>
    </row>
    <row r="2204" spans="27:27">
      <c r="AA2204" s="271"/>
    </row>
    <row r="2205" spans="27:27">
      <c r="AA2205" s="271"/>
    </row>
    <row r="2206" spans="27:27">
      <c r="AA2206" s="271"/>
    </row>
    <row r="2207" spans="27:27">
      <c r="AA2207" s="271"/>
    </row>
    <row r="2208" spans="27:27">
      <c r="AA2208" s="271"/>
    </row>
    <row r="2209" spans="27:27">
      <c r="AA2209" s="271"/>
    </row>
    <row r="2210" spans="27:27">
      <c r="AA2210" s="271"/>
    </row>
    <row r="2211" spans="27:27">
      <c r="AA2211" s="271"/>
    </row>
    <row r="2212" spans="27:27">
      <c r="AA2212" s="271"/>
    </row>
    <row r="2213" spans="27:27">
      <c r="AA2213" s="271"/>
    </row>
    <row r="2214" spans="27:27">
      <c r="AA2214" s="271"/>
    </row>
    <row r="2215" spans="27:27">
      <c r="AA2215" s="271"/>
    </row>
    <row r="2216" spans="27:27">
      <c r="AA2216" s="271"/>
    </row>
    <row r="2217" spans="27:27">
      <c r="AA2217" s="271"/>
    </row>
    <row r="2218" spans="27:27">
      <c r="AA2218" s="271"/>
    </row>
    <row r="2219" spans="27:27">
      <c r="AA2219" s="271"/>
    </row>
    <row r="2220" spans="27:27">
      <c r="AA2220" s="271"/>
    </row>
    <row r="2221" spans="27:27">
      <c r="AA2221" s="271"/>
    </row>
    <row r="2222" spans="27:27">
      <c r="AA2222" s="271"/>
    </row>
    <row r="2223" spans="27:27">
      <c r="AA2223" s="271"/>
    </row>
    <row r="2224" spans="27:27">
      <c r="AA2224" s="271"/>
    </row>
    <row r="2225" spans="27:27">
      <c r="AA2225" s="271"/>
    </row>
    <row r="2226" spans="27:27">
      <c r="AA2226" s="271"/>
    </row>
    <row r="2227" spans="27:27">
      <c r="AA2227" s="271"/>
    </row>
    <row r="2228" spans="27:27">
      <c r="AA2228" s="271"/>
    </row>
    <row r="2229" spans="27:27">
      <c r="AA2229" s="271"/>
    </row>
    <row r="2230" spans="27:27">
      <c r="AA2230" s="271"/>
    </row>
    <row r="2231" spans="27:27">
      <c r="AA2231" s="271"/>
    </row>
    <row r="2232" spans="27:27">
      <c r="AA2232" s="271"/>
    </row>
    <row r="2233" spans="27:27">
      <c r="AA2233" s="271"/>
    </row>
    <row r="2234" spans="27:27">
      <c r="AA2234" s="271"/>
    </row>
    <row r="2235" spans="27:27">
      <c r="AA2235" s="271"/>
    </row>
    <row r="2236" spans="27:27">
      <c r="AA2236" s="271"/>
    </row>
    <row r="2237" spans="27:27">
      <c r="AA2237" s="271"/>
    </row>
    <row r="2238" spans="27:27">
      <c r="AA2238" s="271"/>
    </row>
    <row r="2239" spans="27:27">
      <c r="AA2239" s="271"/>
    </row>
    <row r="2240" spans="27:27">
      <c r="AA2240" s="271"/>
    </row>
    <row r="2241" spans="27:27">
      <c r="AA2241" s="271"/>
    </row>
    <row r="2242" spans="27:27">
      <c r="AA2242" s="271"/>
    </row>
    <row r="2243" spans="27:27">
      <c r="AA2243" s="271"/>
    </row>
    <row r="2244" spans="27:27">
      <c r="AA2244" s="271"/>
    </row>
    <row r="2245" spans="27:27">
      <c r="AA2245" s="271"/>
    </row>
    <row r="2246" spans="27:27">
      <c r="AA2246" s="271"/>
    </row>
    <row r="2247" spans="27:27">
      <c r="AA2247" s="271"/>
    </row>
    <row r="2248" spans="27:27">
      <c r="AA2248" s="271"/>
    </row>
    <row r="2249" spans="27:27">
      <c r="AA2249" s="271"/>
    </row>
    <row r="2250" spans="27:27">
      <c r="AA2250" s="271"/>
    </row>
    <row r="2251" spans="27:27">
      <c r="AA2251" s="271"/>
    </row>
    <row r="2252" spans="27:27">
      <c r="AA2252" s="271"/>
    </row>
    <row r="2253" spans="27:27">
      <c r="AA2253" s="271"/>
    </row>
    <row r="2254" spans="27:27">
      <c r="AA2254" s="271"/>
    </row>
    <row r="2255" spans="27:27">
      <c r="AA2255" s="271"/>
    </row>
    <row r="2256" spans="27:27">
      <c r="AA2256" s="271"/>
    </row>
    <row r="2257" spans="27:27">
      <c r="AA2257" s="271"/>
    </row>
    <row r="2258" spans="27:27">
      <c r="AA2258" s="271"/>
    </row>
    <row r="2259" spans="27:27">
      <c r="AA2259" s="271"/>
    </row>
    <row r="2260" spans="27:27">
      <c r="AA2260" s="271"/>
    </row>
    <row r="2261" spans="27:27">
      <c r="AA2261" s="271"/>
    </row>
    <row r="2262" spans="27:27">
      <c r="AA2262" s="271"/>
    </row>
    <row r="2263" spans="27:27">
      <c r="AA2263" s="271"/>
    </row>
    <row r="2264" spans="27:27">
      <c r="AA2264" s="271"/>
    </row>
    <row r="2265" spans="27:27">
      <c r="AA2265" s="271"/>
    </row>
    <row r="2266" spans="27:27">
      <c r="AA2266" s="271"/>
    </row>
    <row r="2267" spans="27:27">
      <c r="AA2267" s="271"/>
    </row>
    <row r="2268" spans="27:27">
      <c r="AA2268" s="271"/>
    </row>
    <row r="2269" spans="27:27">
      <c r="AA2269" s="271"/>
    </row>
    <row r="2270" spans="27:27">
      <c r="AA2270" s="271"/>
    </row>
    <row r="2271" spans="27:27">
      <c r="AA2271" s="271"/>
    </row>
    <row r="2272" spans="27:27">
      <c r="AA2272" s="271"/>
    </row>
    <row r="2273" spans="27:27">
      <c r="AA2273" s="271"/>
    </row>
    <row r="2274" spans="27:27">
      <c r="AA2274" s="271"/>
    </row>
    <row r="2275" spans="27:27">
      <c r="AA2275" s="271"/>
    </row>
    <row r="2276" spans="27:27">
      <c r="AA2276" s="271"/>
    </row>
    <row r="2277" spans="27:27">
      <c r="AA2277" s="271"/>
    </row>
    <row r="2278" spans="27:27">
      <c r="AA2278" s="271"/>
    </row>
    <row r="2279" spans="27:27">
      <c r="AA2279" s="271"/>
    </row>
    <row r="2280" spans="27:27">
      <c r="AA2280" s="271"/>
    </row>
    <row r="2281" spans="27:27">
      <c r="AA2281" s="271"/>
    </row>
    <row r="2282" spans="27:27">
      <c r="AA2282" s="271"/>
    </row>
    <row r="2283" spans="27:27">
      <c r="AA2283" s="271"/>
    </row>
    <row r="2284" spans="27:27">
      <c r="AA2284" s="271"/>
    </row>
    <row r="2285" spans="27:27">
      <c r="AA2285" s="271"/>
    </row>
    <row r="2286" spans="27:27">
      <c r="AA2286" s="271"/>
    </row>
    <row r="2287" spans="27:27">
      <c r="AA2287" s="271"/>
    </row>
    <row r="2288" spans="27:27">
      <c r="AA2288" s="271"/>
    </row>
    <row r="2289" spans="27:27">
      <c r="AA2289" s="271"/>
    </row>
    <row r="2290" spans="27:27">
      <c r="AA2290" s="271"/>
    </row>
    <row r="2291" spans="27:27">
      <c r="AA2291" s="271"/>
    </row>
    <row r="2292" spans="27:27">
      <c r="AA2292" s="271"/>
    </row>
    <row r="2293" spans="27:27">
      <c r="AA2293" s="271"/>
    </row>
    <row r="2294" spans="27:27">
      <c r="AA2294" s="271"/>
    </row>
    <row r="2295" spans="27:27">
      <c r="AA2295" s="271"/>
    </row>
    <row r="2296" spans="27:27">
      <c r="AA2296" s="271"/>
    </row>
    <row r="2297" spans="27:27">
      <c r="AA2297" s="271"/>
    </row>
    <row r="2298" spans="27:27">
      <c r="AA2298" s="271"/>
    </row>
    <row r="2299" spans="27:27">
      <c r="AA2299" s="271"/>
    </row>
    <row r="2300" spans="27:27">
      <c r="AA2300" s="271"/>
    </row>
    <row r="2301" spans="27:27">
      <c r="AA2301" s="271"/>
    </row>
    <row r="2302" spans="27:27">
      <c r="AA2302" s="271"/>
    </row>
    <row r="2303" spans="27:27">
      <c r="AA2303" s="271"/>
    </row>
    <row r="2304" spans="27:27">
      <c r="AA2304" s="271"/>
    </row>
    <row r="2305" spans="27:27">
      <c r="AA2305" s="271"/>
    </row>
    <row r="2306" spans="27:27">
      <c r="AA2306" s="271"/>
    </row>
    <row r="2307" spans="27:27">
      <c r="AA2307" s="271"/>
    </row>
    <row r="2308" spans="27:27">
      <c r="AA2308" s="271"/>
    </row>
    <row r="2309" spans="27:27">
      <c r="AA2309" s="271"/>
    </row>
    <row r="2310" spans="27:27">
      <c r="AA2310" s="271"/>
    </row>
    <row r="2311" spans="27:27">
      <c r="AA2311" s="271"/>
    </row>
    <row r="2312" spans="27:27">
      <c r="AA2312" s="271"/>
    </row>
    <row r="2313" spans="27:27">
      <c r="AA2313" s="271"/>
    </row>
    <row r="2314" spans="27:27">
      <c r="AA2314" s="271"/>
    </row>
    <row r="2315" spans="27:27">
      <c r="AA2315" s="271"/>
    </row>
    <row r="2316" spans="27:27">
      <c r="AA2316" s="271"/>
    </row>
    <row r="2317" spans="27:27">
      <c r="AA2317" s="271"/>
    </row>
    <row r="2318" spans="27:27">
      <c r="AA2318" s="271"/>
    </row>
    <row r="2319" spans="27:27">
      <c r="AA2319" s="271"/>
    </row>
    <row r="2320" spans="27:27">
      <c r="AA2320" s="271"/>
    </row>
    <row r="2321" spans="27:27">
      <c r="AA2321" s="271"/>
    </row>
    <row r="2322" spans="27:27">
      <c r="AA2322" s="271"/>
    </row>
    <row r="2323" spans="27:27">
      <c r="AA2323" s="271"/>
    </row>
    <row r="2324" spans="27:27">
      <c r="AA2324" s="271"/>
    </row>
    <row r="2325" spans="27:27">
      <c r="AA2325" s="271"/>
    </row>
    <row r="2326" spans="27:27">
      <c r="AA2326" s="271"/>
    </row>
    <row r="2327" spans="27:27">
      <c r="AA2327" s="271"/>
    </row>
    <row r="2328" spans="27:27">
      <c r="AA2328" s="271"/>
    </row>
    <row r="2329" spans="27:27">
      <c r="AA2329" s="271"/>
    </row>
    <row r="2330" spans="27:27">
      <c r="AA2330" s="271"/>
    </row>
    <row r="2331" spans="27:27">
      <c r="AA2331" s="271"/>
    </row>
    <row r="2332" spans="27:27">
      <c r="AA2332" s="271"/>
    </row>
    <row r="2333" spans="27:27">
      <c r="AA2333" s="271"/>
    </row>
    <row r="2334" spans="27:27">
      <c r="AA2334" s="271"/>
    </row>
    <row r="2335" spans="27:27">
      <c r="AA2335" s="271"/>
    </row>
    <row r="2336" spans="27:27">
      <c r="AA2336" s="271"/>
    </row>
    <row r="2337" spans="27:27">
      <c r="AA2337" s="271"/>
    </row>
    <row r="2338" spans="27:27">
      <c r="AA2338" s="271"/>
    </row>
    <row r="2339" spans="27:27">
      <c r="AA2339" s="271"/>
    </row>
    <row r="2340" spans="27:27">
      <c r="AA2340" s="271"/>
    </row>
    <row r="2341" spans="27:27">
      <c r="AA2341" s="271"/>
    </row>
    <row r="2342" spans="27:27">
      <c r="AA2342" s="271"/>
    </row>
    <row r="2343" spans="27:27">
      <c r="AA2343" s="271"/>
    </row>
    <row r="2344" spans="27:27">
      <c r="AA2344" s="271"/>
    </row>
    <row r="2345" spans="27:27">
      <c r="AA2345" s="271"/>
    </row>
    <row r="2346" spans="27:27">
      <c r="AA2346" s="271"/>
    </row>
    <row r="2347" spans="27:27">
      <c r="AA2347" s="271"/>
    </row>
    <row r="2348" spans="27:27">
      <c r="AA2348" s="271"/>
    </row>
    <row r="2349" spans="27:27">
      <c r="AA2349" s="271"/>
    </row>
    <row r="2350" spans="27:27">
      <c r="AA2350" s="271"/>
    </row>
    <row r="2351" spans="27:27">
      <c r="AA2351" s="271"/>
    </row>
    <row r="2352" spans="27:27">
      <c r="AA2352" s="271"/>
    </row>
    <row r="2353" spans="27:27">
      <c r="AA2353" s="271"/>
    </row>
    <row r="2354" spans="27:27">
      <c r="AA2354" s="271"/>
    </row>
    <row r="2355" spans="27:27">
      <c r="AA2355" s="271"/>
    </row>
    <row r="2356" spans="27:27">
      <c r="AA2356" s="271"/>
    </row>
    <row r="2357" spans="27:27">
      <c r="AA2357" s="271"/>
    </row>
    <row r="2358" spans="27:27">
      <c r="AA2358" s="271"/>
    </row>
    <row r="2359" spans="27:27">
      <c r="AA2359" s="271"/>
    </row>
    <row r="2360" spans="27:27">
      <c r="AA2360" s="271"/>
    </row>
    <row r="2361" spans="27:27">
      <c r="AA2361" s="271"/>
    </row>
    <row r="2362" spans="27:27">
      <c r="AA2362" s="271"/>
    </row>
    <row r="2363" spans="27:27">
      <c r="AA2363" s="271"/>
    </row>
    <row r="2364" spans="27:27">
      <c r="AA2364" s="271"/>
    </row>
    <row r="2365" spans="27:27">
      <c r="AA2365" s="271"/>
    </row>
    <row r="2366" spans="27:27">
      <c r="AA2366" s="271"/>
    </row>
    <row r="2367" spans="27:27">
      <c r="AA2367" s="271"/>
    </row>
    <row r="2368" spans="27:27">
      <c r="AA2368" s="271"/>
    </row>
    <row r="2369" spans="27:27">
      <c r="AA2369" s="271"/>
    </row>
    <row r="2370" spans="27:27">
      <c r="AA2370" s="271"/>
    </row>
    <row r="2371" spans="27:27">
      <c r="AA2371" s="271"/>
    </row>
    <row r="2372" spans="27:27">
      <c r="AA2372" s="271"/>
    </row>
    <row r="2373" spans="27:27">
      <c r="AA2373" s="271"/>
    </row>
    <row r="2374" spans="27:27">
      <c r="AA2374" s="271"/>
    </row>
    <row r="2375" spans="27:27">
      <c r="AA2375" s="271"/>
    </row>
    <row r="2376" spans="27:27">
      <c r="AA2376" s="271"/>
    </row>
    <row r="2377" spans="27:27">
      <c r="AA2377" s="271"/>
    </row>
    <row r="2378" spans="27:27">
      <c r="AA2378" s="271"/>
    </row>
    <row r="2379" spans="27:27">
      <c r="AA2379" s="271"/>
    </row>
    <row r="2380" spans="27:27">
      <c r="AA2380" s="271"/>
    </row>
    <row r="2381" spans="27:27">
      <c r="AA2381" s="271"/>
    </row>
    <row r="2382" spans="27:27">
      <c r="AA2382" s="271"/>
    </row>
    <row r="2383" spans="27:27">
      <c r="AA2383" s="271"/>
    </row>
    <row r="2384" spans="27:27">
      <c r="AA2384" s="271"/>
    </row>
    <row r="2385" spans="27:27">
      <c r="AA2385" s="271"/>
    </row>
    <row r="2386" spans="27:27">
      <c r="AA2386" s="271"/>
    </row>
    <row r="2387" spans="27:27">
      <c r="AA2387" s="271"/>
    </row>
    <row r="2388" spans="27:27">
      <c r="AA2388" s="271"/>
    </row>
    <row r="2389" spans="27:27">
      <c r="AA2389" s="271"/>
    </row>
    <row r="2390" spans="27:27">
      <c r="AA2390" s="271"/>
    </row>
    <row r="2391" spans="27:27">
      <c r="AA2391" s="271"/>
    </row>
    <row r="2392" spans="27:27">
      <c r="AA2392" s="271"/>
    </row>
    <row r="2393" spans="27:27">
      <c r="AA2393" s="271"/>
    </row>
    <row r="2394" spans="27:27">
      <c r="AA2394" s="271"/>
    </row>
    <row r="2395" spans="27:27">
      <c r="AA2395" s="271"/>
    </row>
    <row r="2396" spans="27:27">
      <c r="AA2396" s="271"/>
    </row>
    <row r="2397" spans="27:27">
      <c r="AA2397" s="271"/>
    </row>
    <row r="2398" spans="27:27">
      <c r="AA2398" s="271"/>
    </row>
    <row r="2399" spans="27:27">
      <c r="AA2399" s="271"/>
    </row>
    <row r="2400" spans="27:27">
      <c r="AA2400" s="271"/>
    </row>
    <row r="2401" spans="27:27">
      <c r="AA2401" s="271"/>
    </row>
    <row r="2402" spans="27:27">
      <c r="AA2402" s="271"/>
    </row>
    <row r="2403" spans="27:27">
      <c r="AA2403" s="271"/>
    </row>
    <row r="2404" spans="27:27">
      <c r="AA2404" s="271"/>
    </row>
    <row r="2405" spans="27:27">
      <c r="AA2405" s="271"/>
    </row>
    <row r="2406" spans="27:27">
      <c r="AA2406" s="271"/>
    </row>
    <row r="2407" spans="27:27">
      <c r="AA2407" s="271"/>
    </row>
    <row r="2408" spans="27:27">
      <c r="AA2408" s="271"/>
    </row>
    <row r="2409" spans="27:27">
      <c r="AA2409" s="271"/>
    </row>
    <row r="2410" spans="27:27">
      <c r="AA2410" s="271"/>
    </row>
    <row r="2411" spans="27:27">
      <c r="AA2411" s="271"/>
    </row>
    <row r="2412" spans="27:27">
      <c r="AA2412" s="271"/>
    </row>
    <row r="2413" spans="27:27">
      <c r="AA2413" s="271"/>
    </row>
    <row r="2414" spans="27:27">
      <c r="AA2414" s="271"/>
    </row>
    <row r="2415" spans="27:27">
      <c r="AA2415" s="271"/>
    </row>
    <row r="2416" spans="27:27">
      <c r="AA2416" s="271"/>
    </row>
    <row r="2417" spans="27:27">
      <c r="AA2417" s="271"/>
    </row>
    <row r="2418" spans="27:27">
      <c r="AA2418" s="271"/>
    </row>
    <row r="2419" spans="27:27">
      <c r="AA2419" s="271"/>
    </row>
    <row r="2420" spans="27:27">
      <c r="AA2420" s="271"/>
    </row>
    <row r="2421" spans="27:27">
      <c r="AA2421" s="271"/>
    </row>
    <row r="2422" spans="27:27">
      <c r="AA2422" s="271"/>
    </row>
    <row r="2423" spans="27:27">
      <c r="AA2423" s="271"/>
    </row>
    <row r="2424" spans="27:27">
      <c r="AA2424" s="271"/>
    </row>
    <row r="2425" spans="27:27">
      <c r="AA2425" s="271"/>
    </row>
    <row r="2426" spans="27:27">
      <c r="AA2426" s="271"/>
    </row>
    <row r="2427" spans="27:27">
      <c r="AA2427" s="271"/>
    </row>
    <row r="2428" spans="27:27">
      <c r="AA2428" s="271"/>
    </row>
    <row r="2429" spans="27:27">
      <c r="AA2429" s="271"/>
    </row>
    <row r="2430" spans="27:27">
      <c r="AA2430" s="271"/>
    </row>
    <row r="2431" spans="27:27">
      <c r="AA2431" s="271"/>
    </row>
    <row r="2432" spans="27:27">
      <c r="AA2432" s="271"/>
    </row>
    <row r="2433" spans="27:27">
      <c r="AA2433" s="271"/>
    </row>
    <row r="2434" spans="27:27">
      <c r="AA2434" s="271"/>
    </row>
    <row r="2435" spans="27:27">
      <c r="AA2435" s="271"/>
    </row>
    <row r="2436" spans="27:27">
      <c r="AA2436" s="271"/>
    </row>
    <row r="2437" spans="27:27">
      <c r="AA2437" s="271"/>
    </row>
    <row r="2438" spans="27:27">
      <c r="AA2438" s="271"/>
    </row>
    <row r="2439" spans="27:27">
      <c r="AA2439" s="271"/>
    </row>
    <row r="2440" spans="27:27">
      <c r="AA2440" s="271"/>
    </row>
    <row r="2441" spans="27:27">
      <c r="AA2441" s="271"/>
    </row>
    <row r="2442" spans="27:27">
      <c r="AA2442" s="271"/>
    </row>
    <row r="2443" spans="27:27">
      <c r="AA2443" s="271"/>
    </row>
    <row r="2444" spans="27:27">
      <c r="AA2444" s="271"/>
    </row>
    <row r="2445" spans="27:27">
      <c r="AA2445" s="271"/>
    </row>
    <row r="2446" spans="27:27">
      <c r="AA2446" s="271"/>
    </row>
    <row r="2447" spans="27:27">
      <c r="AA2447" s="271"/>
    </row>
    <row r="2448" spans="27:27">
      <c r="AA2448" s="271"/>
    </row>
    <row r="2449" spans="27:27">
      <c r="AA2449" s="271"/>
    </row>
    <row r="2450" spans="27:27">
      <c r="AA2450" s="271"/>
    </row>
    <row r="2451" spans="27:27">
      <c r="AA2451" s="271"/>
    </row>
    <row r="2452" spans="27:27">
      <c r="AA2452" s="271"/>
    </row>
    <row r="2453" spans="27:27">
      <c r="AA2453" s="271"/>
    </row>
    <row r="2454" spans="27:27">
      <c r="AA2454" s="271"/>
    </row>
    <row r="2455" spans="27:27">
      <c r="AA2455" s="271"/>
    </row>
    <row r="2456" spans="27:27">
      <c r="AA2456" s="271"/>
    </row>
    <row r="2457" spans="27:27">
      <c r="AA2457" s="271"/>
    </row>
    <row r="2458" spans="27:27">
      <c r="AA2458" s="271"/>
    </row>
    <row r="2459" spans="27:27">
      <c r="AA2459" s="271"/>
    </row>
    <row r="2460" spans="27:27">
      <c r="AA2460" s="271"/>
    </row>
    <row r="2461" spans="27:27">
      <c r="AA2461" s="271"/>
    </row>
    <row r="2462" spans="27:27">
      <c r="AA2462" s="271"/>
    </row>
    <row r="2463" spans="27:27">
      <c r="AA2463" s="271"/>
    </row>
    <row r="2464" spans="27:27">
      <c r="AA2464" s="271"/>
    </row>
    <row r="2465" spans="27:27">
      <c r="AA2465" s="271"/>
    </row>
    <row r="2466" spans="27:27">
      <c r="AA2466" s="271"/>
    </row>
    <row r="2467" spans="27:27">
      <c r="AA2467" s="271"/>
    </row>
    <row r="2468" spans="27:27">
      <c r="AA2468" s="271"/>
    </row>
    <row r="2469" spans="27:27">
      <c r="AA2469" s="271"/>
    </row>
    <row r="2470" spans="27:27">
      <c r="AA2470" s="271"/>
    </row>
    <row r="2471" spans="27:27">
      <c r="AA2471" s="271"/>
    </row>
    <row r="2472" spans="27:27">
      <c r="AA2472" s="271"/>
    </row>
    <row r="2473" spans="27:27">
      <c r="AA2473" s="271"/>
    </row>
    <row r="2474" spans="27:27">
      <c r="AA2474" s="271"/>
    </row>
    <row r="2475" spans="27:27">
      <c r="AA2475" s="271"/>
    </row>
    <row r="2476" spans="27:27">
      <c r="AA2476" s="271"/>
    </row>
    <row r="2477" spans="27:27">
      <c r="AA2477" s="271"/>
    </row>
    <row r="2478" spans="27:27">
      <c r="AA2478" s="271"/>
    </row>
    <row r="2479" spans="27:27">
      <c r="AA2479" s="271"/>
    </row>
    <row r="2480" spans="27:27">
      <c r="AA2480" s="271"/>
    </row>
    <row r="2481" spans="27:27">
      <c r="AA2481" s="271"/>
    </row>
    <row r="2482" spans="27:27">
      <c r="AA2482" s="271"/>
    </row>
    <row r="2483" spans="27:27">
      <c r="AA2483" s="271"/>
    </row>
    <row r="2484" spans="27:27">
      <c r="AA2484" s="271"/>
    </row>
    <row r="2485" spans="27:27">
      <c r="AA2485" s="271"/>
    </row>
    <row r="2486" spans="27:27">
      <c r="AA2486" s="271"/>
    </row>
    <row r="2487" spans="27:27">
      <c r="AA2487" s="271"/>
    </row>
    <row r="2488" spans="27:27">
      <c r="AA2488" s="271"/>
    </row>
    <row r="2489" spans="27:27">
      <c r="AA2489" s="271"/>
    </row>
    <row r="2490" spans="27:27">
      <c r="AA2490" s="271"/>
    </row>
    <row r="2491" spans="27:27">
      <c r="AA2491" s="271"/>
    </row>
    <row r="2492" spans="27:27">
      <c r="AA2492" s="271"/>
    </row>
    <row r="2493" spans="27:27">
      <c r="AA2493" s="271"/>
    </row>
    <row r="2494" spans="27:27">
      <c r="AA2494" s="271"/>
    </row>
    <row r="2495" spans="27:27">
      <c r="AA2495" s="271"/>
    </row>
    <row r="2496" spans="27:27">
      <c r="AA2496" s="271"/>
    </row>
    <row r="2497" spans="27:27">
      <c r="AA2497" s="271"/>
    </row>
    <row r="2498" spans="27:27">
      <c r="AA2498" s="271"/>
    </row>
    <row r="2499" spans="27:27">
      <c r="AA2499" s="271"/>
    </row>
    <row r="2500" spans="27:27">
      <c r="AA2500" s="271"/>
    </row>
    <row r="2501" spans="27:27">
      <c r="AA2501" s="271"/>
    </row>
    <row r="2502" spans="27:27">
      <c r="AA2502" s="271"/>
    </row>
    <row r="2503" spans="27:27">
      <c r="AA2503" s="271"/>
    </row>
    <row r="2504" spans="27:27">
      <c r="AA2504" s="271"/>
    </row>
    <row r="2505" spans="27:27">
      <c r="AA2505" s="271"/>
    </row>
    <row r="2506" spans="27:27">
      <c r="AA2506" s="271"/>
    </row>
    <row r="2507" spans="27:27">
      <c r="AA2507" s="271"/>
    </row>
    <row r="2508" spans="27:27">
      <c r="AA2508" s="271"/>
    </row>
    <row r="2509" spans="27:27">
      <c r="AA2509" s="271"/>
    </row>
    <row r="2510" spans="27:27">
      <c r="AA2510" s="271"/>
    </row>
    <row r="2511" spans="27:27">
      <c r="AA2511" s="271"/>
    </row>
    <row r="2512" spans="27:27">
      <c r="AA2512" s="271"/>
    </row>
    <row r="2513" spans="27:27">
      <c r="AA2513" s="271"/>
    </row>
    <row r="2514" spans="27:27">
      <c r="AA2514" s="271"/>
    </row>
    <row r="2515" spans="27:27">
      <c r="AA2515" s="271"/>
    </row>
    <row r="2516" spans="27:27">
      <c r="AA2516" s="271"/>
    </row>
    <row r="2517" spans="27:27">
      <c r="AA2517" s="271"/>
    </row>
    <row r="2518" spans="27:27">
      <c r="AA2518" s="271"/>
    </row>
    <row r="2519" spans="27:27">
      <c r="AA2519" s="271"/>
    </row>
    <row r="2520" spans="27:27">
      <c r="AA2520" s="271"/>
    </row>
    <row r="2521" spans="27:27">
      <c r="AA2521" s="271"/>
    </row>
    <row r="2522" spans="27:27">
      <c r="AA2522" s="271"/>
    </row>
    <row r="2523" spans="27:27">
      <c r="AA2523" s="271"/>
    </row>
    <row r="2524" spans="27:27">
      <c r="AA2524" s="271"/>
    </row>
    <row r="2525" spans="27:27">
      <c r="AA2525" s="271"/>
    </row>
    <row r="2526" spans="27:27">
      <c r="AA2526" s="271"/>
    </row>
    <row r="2527" spans="27:27">
      <c r="AA2527" s="271"/>
    </row>
    <row r="2528" spans="27:27">
      <c r="AA2528" s="271"/>
    </row>
    <row r="2529" spans="27:27">
      <c r="AA2529" s="271"/>
    </row>
    <row r="2530" spans="27:27">
      <c r="AA2530" s="271"/>
    </row>
    <row r="2531" spans="27:27">
      <c r="AA2531" s="271"/>
    </row>
    <row r="2532" spans="27:27">
      <c r="AA2532" s="271"/>
    </row>
    <row r="2533" spans="27:27">
      <c r="AA2533" s="271"/>
    </row>
    <row r="2534" spans="27:27">
      <c r="AA2534" s="271"/>
    </row>
    <row r="2535" spans="27:27">
      <c r="AA2535" s="271"/>
    </row>
    <row r="2536" spans="27:27">
      <c r="AA2536" s="271"/>
    </row>
    <row r="2537" spans="27:27">
      <c r="AA2537" s="271"/>
    </row>
    <row r="2538" spans="27:27">
      <c r="AA2538" s="271"/>
    </row>
    <row r="2539" spans="27:27">
      <c r="AA2539" s="271"/>
    </row>
    <row r="2540" spans="27:27">
      <c r="AA2540" s="271"/>
    </row>
    <row r="2541" spans="27:27">
      <c r="AA2541" s="271"/>
    </row>
    <row r="2542" spans="27:27">
      <c r="AA2542" s="271"/>
    </row>
    <row r="2543" spans="27:27">
      <c r="AA2543" s="271"/>
    </row>
    <row r="2544" spans="27:27">
      <c r="AA2544" s="271"/>
    </row>
    <row r="2545" spans="27:27">
      <c r="AA2545" s="271"/>
    </row>
    <row r="2546" spans="27:27">
      <c r="AA2546" s="271"/>
    </row>
    <row r="2547" spans="27:27">
      <c r="AA2547" s="271"/>
    </row>
    <row r="2548" spans="27:27">
      <c r="AA2548" s="271"/>
    </row>
    <row r="2549" spans="27:27">
      <c r="AA2549" s="271"/>
    </row>
    <row r="2550" spans="27:27">
      <c r="AA2550" s="271"/>
    </row>
    <row r="2551" spans="27:27">
      <c r="AA2551" s="271"/>
    </row>
    <row r="2552" spans="27:27">
      <c r="AA2552" s="271"/>
    </row>
    <row r="2553" spans="27:27">
      <c r="AA2553" s="271"/>
    </row>
    <row r="2554" spans="27:27">
      <c r="AA2554" s="271"/>
    </row>
    <row r="2555" spans="27:27">
      <c r="AA2555" s="271"/>
    </row>
    <row r="2556" spans="27:27">
      <c r="AA2556" s="271"/>
    </row>
    <row r="2557" spans="27:27">
      <c r="AA2557" s="271"/>
    </row>
    <row r="2558" spans="27:27">
      <c r="AA2558" s="271"/>
    </row>
    <row r="2559" spans="27:27">
      <c r="AA2559" s="271"/>
    </row>
    <row r="2560" spans="27:27">
      <c r="AA2560" s="271"/>
    </row>
    <row r="2561" spans="27:27">
      <c r="AA2561" s="271"/>
    </row>
    <row r="2562" spans="27:27">
      <c r="AA2562" s="271"/>
    </row>
    <row r="2563" spans="27:27">
      <c r="AA2563" s="271"/>
    </row>
    <row r="2564" spans="27:27">
      <c r="AA2564" s="271"/>
    </row>
    <row r="2565" spans="27:27">
      <c r="AA2565" s="271"/>
    </row>
    <row r="2566" spans="27:27">
      <c r="AA2566" s="271"/>
    </row>
    <row r="2567" spans="27:27">
      <c r="AA2567" s="271"/>
    </row>
    <row r="2568" spans="27:27">
      <c r="AA2568" s="271"/>
    </row>
    <row r="2569" spans="27:27">
      <c r="AA2569" s="271"/>
    </row>
    <row r="2570" spans="27:27">
      <c r="AA2570" s="271"/>
    </row>
    <row r="2571" spans="27:27">
      <c r="AA2571" s="271"/>
    </row>
    <row r="2572" spans="27:27">
      <c r="AA2572" s="271"/>
    </row>
    <row r="2573" spans="27:27">
      <c r="AA2573" s="271"/>
    </row>
    <row r="2574" spans="27:27">
      <c r="AA2574" s="271"/>
    </row>
    <row r="2575" spans="27:27">
      <c r="AA2575" s="271"/>
    </row>
    <row r="2576" spans="27:27">
      <c r="AA2576" s="271"/>
    </row>
    <row r="2577" spans="27:27">
      <c r="AA2577" s="271"/>
    </row>
    <row r="2578" spans="27:27">
      <c r="AA2578" s="271"/>
    </row>
    <row r="2579" spans="27:27">
      <c r="AA2579" s="271"/>
    </row>
    <row r="2580" spans="27:27">
      <c r="AA2580" s="271"/>
    </row>
    <row r="2581" spans="27:27">
      <c r="AA2581" s="271"/>
    </row>
    <row r="2582" spans="27:27">
      <c r="AA2582" s="271"/>
    </row>
    <row r="2583" spans="27:27">
      <c r="AA2583" s="271"/>
    </row>
    <row r="2584" spans="27:27">
      <c r="AA2584" s="271"/>
    </row>
    <row r="2585" spans="27:27">
      <c r="AA2585" s="271"/>
    </row>
    <row r="2586" spans="27:27">
      <c r="AA2586" s="271"/>
    </row>
    <row r="2587" spans="27:27">
      <c r="AA2587" s="271"/>
    </row>
    <row r="2588" spans="27:27">
      <c r="AA2588" s="271"/>
    </row>
    <row r="2589" spans="27:27">
      <c r="AA2589" s="271"/>
    </row>
    <row r="2590" spans="27:27">
      <c r="AA2590" s="271"/>
    </row>
    <row r="2591" spans="27:27">
      <c r="AA2591" s="271"/>
    </row>
    <row r="2592" spans="27:27">
      <c r="AA2592" s="271"/>
    </row>
    <row r="2593" spans="27:27">
      <c r="AA2593" s="271"/>
    </row>
    <row r="2594" spans="27:27">
      <c r="AA2594" s="271"/>
    </row>
    <row r="2595" spans="27:27">
      <c r="AA2595" s="271"/>
    </row>
    <row r="2596" spans="27:27">
      <c r="AA2596" s="271"/>
    </row>
    <row r="2597" spans="27:27">
      <c r="AA2597" s="271"/>
    </row>
    <row r="2598" spans="27:27">
      <c r="AA2598" s="271"/>
    </row>
    <row r="2599" spans="27:27">
      <c r="AA2599" s="271"/>
    </row>
    <row r="2600" spans="27:27">
      <c r="AA2600" s="271"/>
    </row>
    <row r="2601" spans="27:27">
      <c r="AA2601" s="271"/>
    </row>
    <row r="2602" spans="27:27">
      <c r="AA2602" s="271"/>
    </row>
    <row r="2603" spans="27:27">
      <c r="AA2603" s="271"/>
    </row>
    <row r="2604" spans="27:27">
      <c r="AA2604" s="271"/>
    </row>
    <row r="2605" spans="27:27">
      <c r="AA2605" s="271"/>
    </row>
    <row r="2606" spans="27:27">
      <c r="AA2606" s="271"/>
    </row>
    <row r="2607" spans="27:27">
      <c r="AA2607" s="271"/>
    </row>
    <row r="2608" spans="27:27">
      <c r="AA2608" s="271"/>
    </row>
    <row r="2609" spans="27:27">
      <c r="AA2609" s="271"/>
    </row>
    <row r="2610" spans="27:27">
      <c r="AA2610" s="271"/>
    </row>
    <row r="2611" spans="27:27">
      <c r="AA2611" s="271"/>
    </row>
    <row r="2612" spans="27:27">
      <c r="AA2612" s="271"/>
    </row>
    <row r="2613" spans="27:27">
      <c r="AA2613" s="271"/>
    </row>
    <row r="2614" spans="27:27">
      <c r="AA2614" s="271"/>
    </row>
    <row r="2615" spans="27:27">
      <c r="AA2615" s="271"/>
    </row>
    <row r="2616" spans="27:27">
      <c r="AA2616" s="271"/>
    </row>
    <row r="2617" spans="27:27">
      <c r="AA2617" s="271"/>
    </row>
    <row r="2618" spans="27:27">
      <c r="AA2618" s="271"/>
    </row>
    <row r="2619" spans="27:27">
      <c r="AA2619" s="271"/>
    </row>
    <row r="2620" spans="27:27">
      <c r="AA2620" s="271"/>
    </row>
    <row r="2621" spans="27:27">
      <c r="AA2621" s="271"/>
    </row>
    <row r="2622" spans="27:27">
      <c r="AA2622" s="271"/>
    </row>
    <row r="2623" spans="27:27">
      <c r="AA2623" s="271"/>
    </row>
    <row r="2624" spans="27:27">
      <c r="AA2624" s="271"/>
    </row>
    <row r="2625" spans="27:27">
      <c r="AA2625" s="271"/>
    </row>
    <row r="2626" spans="27:27">
      <c r="AA2626" s="271"/>
    </row>
    <row r="2627" spans="27:27">
      <c r="AA2627" s="271"/>
    </row>
    <row r="2628" spans="27:27">
      <c r="AA2628" s="271"/>
    </row>
    <row r="2629" spans="27:27">
      <c r="AA2629" s="271"/>
    </row>
    <row r="2630" spans="27:27">
      <c r="AA2630" s="271"/>
    </row>
    <row r="2631" spans="27:27">
      <c r="AA2631" s="271"/>
    </row>
    <row r="2632" spans="27:27">
      <c r="AA2632" s="271"/>
    </row>
    <row r="2633" spans="27:27">
      <c r="AA2633" s="271"/>
    </row>
    <row r="2634" spans="27:27">
      <c r="AA2634" s="271"/>
    </row>
    <row r="2635" spans="27:27">
      <c r="AA2635" s="271"/>
    </row>
    <row r="2636" spans="27:27">
      <c r="AA2636" s="271"/>
    </row>
    <row r="2637" spans="27:27">
      <c r="AA2637" s="271"/>
    </row>
    <row r="2638" spans="27:27">
      <c r="AA2638" s="271"/>
    </row>
    <row r="2639" spans="27:27">
      <c r="AA2639" s="271"/>
    </row>
    <row r="2640" spans="27:27">
      <c r="AA2640" s="271"/>
    </row>
    <row r="2641" spans="27:27">
      <c r="AA2641" s="271"/>
    </row>
    <row r="2642" spans="27:27">
      <c r="AA2642" s="271"/>
    </row>
    <row r="2643" spans="27:27">
      <c r="AA2643" s="271"/>
    </row>
    <row r="2644" spans="27:27">
      <c r="AA2644" s="271"/>
    </row>
    <row r="2645" spans="27:27">
      <c r="AA2645" s="271"/>
    </row>
    <row r="2646" spans="27:27">
      <c r="AA2646" s="271"/>
    </row>
    <row r="2647" spans="27:27">
      <c r="AA2647" s="271"/>
    </row>
    <row r="2648" spans="27:27">
      <c r="AA2648" s="271"/>
    </row>
    <row r="2649" spans="27:27">
      <c r="AA2649" s="271"/>
    </row>
    <row r="2650" spans="27:27">
      <c r="AA2650" s="271"/>
    </row>
    <row r="2651" spans="27:27">
      <c r="AA2651" s="271"/>
    </row>
    <row r="2652" spans="27:27">
      <c r="AA2652" s="271"/>
    </row>
    <row r="2653" spans="27:27">
      <c r="AA2653" s="271"/>
    </row>
    <row r="2654" spans="27:27">
      <c r="AA2654" s="271"/>
    </row>
    <row r="2655" spans="27:27">
      <c r="AA2655" s="271"/>
    </row>
    <row r="2656" spans="27:27">
      <c r="AA2656" s="271"/>
    </row>
    <row r="2657" spans="27:27">
      <c r="AA2657" s="271"/>
    </row>
    <row r="2658" spans="27:27">
      <c r="AA2658" s="271"/>
    </row>
    <row r="2659" spans="27:27">
      <c r="AA2659" s="271"/>
    </row>
    <row r="2660" spans="27:27">
      <c r="AA2660" s="271"/>
    </row>
    <row r="2661" spans="27:27">
      <c r="AA2661" s="271"/>
    </row>
    <row r="2662" spans="27:27">
      <c r="AA2662" s="271"/>
    </row>
    <row r="2663" spans="27:27">
      <c r="AA2663" s="271"/>
    </row>
    <row r="2664" spans="27:27">
      <c r="AA2664" s="271"/>
    </row>
    <row r="2665" spans="27:27">
      <c r="AA2665" s="271"/>
    </row>
    <row r="2666" spans="27:27">
      <c r="AA2666" s="271"/>
    </row>
    <row r="2667" spans="27:27">
      <c r="AA2667" s="271"/>
    </row>
    <row r="2668" spans="27:27">
      <c r="AA2668" s="271"/>
    </row>
    <row r="2669" spans="27:27">
      <c r="AA2669" s="271"/>
    </row>
    <row r="2670" spans="27:27">
      <c r="AA2670" s="271"/>
    </row>
    <row r="2671" spans="27:27">
      <c r="AA2671" s="271"/>
    </row>
    <row r="2672" spans="27:27">
      <c r="AA2672" s="271"/>
    </row>
    <row r="2673" spans="27:27">
      <c r="AA2673" s="271"/>
    </row>
    <row r="2674" spans="27:27">
      <c r="AA2674" s="271"/>
    </row>
    <row r="2675" spans="27:27">
      <c r="AA2675" s="271"/>
    </row>
    <row r="2676" spans="27:27">
      <c r="AA2676" s="271"/>
    </row>
    <row r="2677" spans="27:27">
      <c r="AA2677" s="271"/>
    </row>
    <row r="2678" spans="27:27">
      <c r="AA2678" s="271"/>
    </row>
    <row r="2679" spans="27:27">
      <c r="AA2679" s="271"/>
    </row>
    <row r="2680" spans="27:27">
      <c r="AA2680" s="271"/>
    </row>
    <row r="2681" spans="27:27">
      <c r="AA2681" s="271"/>
    </row>
    <row r="2682" spans="27:27">
      <c r="AA2682" s="271"/>
    </row>
    <row r="2683" spans="27:27">
      <c r="AA2683" s="271"/>
    </row>
    <row r="2684" spans="27:27">
      <c r="AA2684" s="271"/>
    </row>
    <row r="2685" spans="27:27">
      <c r="AA2685" s="271"/>
    </row>
    <row r="2686" spans="27:27">
      <c r="AA2686" s="271"/>
    </row>
    <row r="2687" spans="27:27">
      <c r="AA2687" s="271"/>
    </row>
    <row r="2688" spans="27:27">
      <c r="AA2688" s="271"/>
    </row>
    <row r="2689" spans="27:27">
      <c r="AA2689" s="271"/>
    </row>
    <row r="2690" spans="27:27">
      <c r="AA2690" s="271"/>
    </row>
    <row r="2691" spans="27:27">
      <c r="AA2691" s="271"/>
    </row>
    <row r="2692" spans="27:27">
      <c r="AA2692" s="271"/>
    </row>
    <row r="2693" spans="27:27">
      <c r="AA2693" s="271"/>
    </row>
    <row r="2694" spans="27:27">
      <c r="AA2694" s="271"/>
    </row>
    <row r="2695" spans="27:27">
      <c r="AA2695" s="271"/>
    </row>
    <row r="2696" spans="27:27">
      <c r="AA2696" s="271"/>
    </row>
    <row r="2697" spans="27:27">
      <c r="AA2697" s="271"/>
    </row>
    <row r="2698" spans="27:27">
      <c r="AA2698" s="271"/>
    </row>
    <row r="2699" spans="27:27">
      <c r="AA2699" s="271"/>
    </row>
    <row r="2700" spans="27:27">
      <c r="AA2700" s="271"/>
    </row>
    <row r="2701" spans="27:27">
      <c r="AA2701" s="271"/>
    </row>
    <row r="2702" spans="27:27">
      <c r="AA2702" s="271"/>
    </row>
    <row r="2703" spans="27:27">
      <c r="AA2703" s="271"/>
    </row>
    <row r="2704" spans="27:27">
      <c r="AA2704" s="271"/>
    </row>
    <row r="2705" spans="27:27">
      <c r="AA2705" s="271"/>
    </row>
    <row r="2706" spans="27:27">
      <c r="AA2706" s="271"/>
    </row>
    <row r="2707" spans="27:27">
      <c r="AA2707" s="271"/>
    </row>
    <row r="2708" spans="27:27">
      <c r="AA2708" s="271"/>
    </row>
    <row r="2709" spans="27:27">
      <c r="AA2709" s="271"/>
    </row>
    <row r="2710" spans="27:27">
      <c r="AA2710" s="271"/>
    </row>
    <row r="2711" spans="27:27">
      <c r="AA2711" s="271"/>
    </row>
    <row r="2712" spans="27:27">
      <c r="AA2712" s="271"/>
    </row>
    <row r="2713" spans="27:27">
      <c r="AA2713" s="271"/>
    </row>
    <row r="2714" spans="27:27">
      <c r="AA2714" s="271"/>
    </row>
    <row r="2715" spans="27:27">
      <c r="AA2715" s="271"/>
    </row>
    <row r="2716" spans="27:27">
      <c r="AA2716" s="271"/>
    </row>
    <row r="2717" spans="27:27">
      <c r="AA2717" s="271"/>
    </row>
    <row r="2718" spans="27:27">
      <c r="AA2718" s="271"/>
    </row>
    <row r="2719" spans="27:27">
      <c r="AA2719" s="271"/>
    </row>
    <row r="2720" spans="27:27">
      <c r="AA2720" s="271"/>
    </row>
    <row r="2721" spans="27:27">
      <c r="AA2721" s="271"/>
    </row>
    <row r="2722" spans="27:27">
      <c r="AA2722" s="271"/>
    </row>
    <row r="2723" spans="27:27">
      <c r="AA2723" s="271"/>
    </row>
    <row r="2724" spans="27:27">
      <c r="AA2724" s="271"/>
    </row>
    <row r="2725" spans="27:27">
      <c r="AA2725" s="271"/>
    </row>
    <row r="2726" spans="27:27">
      <c r="AA2726" s="271"/>
    </row>
    <row r="2727" spans="27:27">
      <c r="AA2727" s="271"/>
    </row>
    <row r="2728" spans="27:27">
      <c r="AA2728" s="271"/>
    </row>
    <row r="2729" spans="27:27">
      <c r="AA2729" s="271"/>
    </row>
    <row r="2730" spans="27:27">
      <c r="AA2730" s="271"/>
    </row>
    <row r="2731" spans="27:27">
      <c r="AA2731" s="271"/>
    </row>
    <row r="2732" spans="27:27">
      <c r="AA2732" s="271"/>
    </row>
    <row r="2733" spans="27:27">
      <c r="AA2733" s="271"/>
    </row>
    <row r="2734" spans="27:27">
      <c r="AA2734" s="271"/>
    </row>
    <row r="2735" spans="27:27">
      <c r="AA2735" s="271"/>
    </row>
    <row r="2736" spans="27:27">
      <c r="AA2736" s="271"/>
    </row>
    <row r="2737" spans="27:27">
      <c r="AA2737" s="271"/>
    </row>
    <row r="2738" spans="27:27">
      <c r="AA2738" s="271"/>
    </row>
    <row r="2739" spans="27:27">
      <c r="AA2739" s="271"/>
    </row>
    <row r="2740" spans="27:27">
      <c r="AA2740" s="271"/>
    </row>
    <row r="2741" spans="27:27">
      <c r="AA2741" s="271"/>
    </row>
    <row r="2742" spans="27:27">
      <c r="AA2742" s="271"/>
    </row>
    <row r="2743" spans="27:27">
      <c r="AA2743" s="271"/>
    </row>
    <row r="2744" spans="27:27">
      <c r="AA2744" s="271"/>
    </row>
    <row r="2745" spans="27:27">
      <c r="AA2745" s="271"/>
    </row>
    <row r="2746" spans="27:27">
      <c r="AA2746" s="271"/>
    </row>
    <row r="2747" spans="27:27">
      <c r="AA2747" s="271"/>
    </row>
    <row r="2748" spans="27:27">
      <c r="AA2748" s="271"/>
    </row>
    <row r="2749" spans="27:27">
      <c r="AA2749" s="271"/>
    </row>
    <row r="2750" spans="27:27">
      <c r="AA2750" s="271"/>
    </row>
    <row r="2751" spans="27:27">
      <c r="AA2751" s="271"/>
    </row>
    <row r="2752" spans="27:27">
      <c r="AA2752" s="271"/>
    </row>
    <row r="2753" spans="27:27">
      <c r="AA2753" s="271"/>
    </row>
    <row r="2754" spans="27:27">
      <c r="AA2754" s="271"/>
    </row>
    <row r="2755" spans="27:27">
      <c r="AA2755" s="271"/>
    </row>
    <row r="2756" spans="27:27">
      <c r="AA2756" s="271"/>
    </row>
    <row r="2757" spans="27:27">
      <c r="AA2757" s="271"/>
    </row>
    <row r="2758" spans="27:27">
      <c r="AA2758" s="271"/>
    </row>
    <row r="2759" spans="27:27">
      <c r="AA2759" s="271"/>
    </row>
    <row r="2760" spans="27:27">
      <c r="AA2760" s="271"/>
    </row>
    <row r="2761" spans="27:27">
      <c r="AA2761" s="271"/>
    </row>
    <row r="2762" spans="27:27">
      <c r="AA2762" s="271"/>
    </row>
    <row r="2763" spans="27:27">
      <c r="AA2763" s="271"/>
    </row>
    <row r="2764" spans="27:27">
      <c r="AA2764" s="271"/>
    </row>
    <row r="2765" spans="27:27">
      <c r="AA2765" s="271"/>
    </row>
    <row r="2766" spans="27:27">
      <c r="AA2766" s="271"/>
    </row>
    <row r="2767" spans="27:27">
      <c r="AA2767" s="271"/>
    </row>
    <row r="2768" spans="27:27">
      <c r="AA2768" s="271"/>
    </row>
    <row r="2769" spans="27:27">
      <c r="AA2769" s="271"/>
    </row>
    <row r="2770" spans="27:27">
      <c r="AA2770" s="271"/>
    </row>
    <row r="2771" spans="27:27">
      <c r="AA2771" s="271"/>
    </row>
    <row r="2772" spans="27:27">
      <c r="AA2772" s="271"/>
    </row>
    <row r="2773" spans="27:27">
      <c r="AA2773" s="271"/>
    </row>
    <row r="2774" spans="27:27">
      <c r="AA2774" s="271"/>
    </row>
    <row r="2775" spans="27:27">
      <c r="AA2775" s="271"/>
    </row>
    <row r="2776" spans="27:27">
      <c r="AA2776" s="271"/>
    </row>
    <row r="2777" spans="27:27">
      <c r="AA2777" s="271"/>
    </row>
    <row r="2778" spans="27:27">
      <c r="AA2778" s="271"/>
    </row>
    <row r="2779" spans="27:27">
      <c r="AA2779" s="271"/>
    </row>
    <row r="2780" spans="27:27">
      <c r="AA2780" s="271"/>
    </row>
    <row r="2781" spans="27:27">
      <c r="AA2781" s="271"/>
    </row>
    <row r="2782" spans="27:27">
      <c r="AA2782" s="271"/>
    </row>
    <row r="2783" spans="27:27">
      <c r="AA2783" s="271"/>
    </row>
    <row r="2784" spans="27:27">
      <c r="AA2784" s="271"/>
    </row>
    <row r="2785" spans="27:27">
      <c r="AA2785" s="271"/>
    </row>
    <row r="2786" spans="27:27">
      <c r="AA2786" s="271"/>
    </row>
    <row r="2787" spans="27:27">
      <c r="AA2787" s="271"/>
    </row>
    <row r="2788" spans="27:27">
      <c r="AA2788" s="271"/>
    </row>
    <row r="2789" spans="27:27">
      <c r="AA2789" s="271"/>
    </row>
    <row r="2790" spans="27:27">
      <c r="AA2790" s="271"/>
    </row>
    <row r="2791" spans="27:27">
      <c r="AA2791" s="271"/>
    </row>
    <row r="2792" spans="27:27">
      <c r="AA2792" s="271"/>
    </row>
    <row r="2793" spans="27:27">
      <c r="AA2793" s="271"/>
    </row>
    <row r="2794" spans="27:27">
      <c r="AA2794" s="271"/>
    </row>
    <row r="2795" spans="27:27">
      <c r="AA2795" s="271"/>
    </row>
    <row r="2796" spans="27:27">
      <c r="AA2796" s="271"/>
    </row>
    <row r="2797" spans="27:27">
      <c r="AA2797" s="271"/>
    </row>
    <row r="2798" spans="27:27">
      <c r="AA2798" s="271"/>
    </row>
    <row r="2799" spans="27:27">
      <c r="AA2799" s="271"/>
    </row>
    <row r="2800" spans="27:27">
      <c r="AA2800" s="271"/>
    </row>
    <row r="2801" spans="27:27">
      <c r="AA2801" s="271"/>
    </row>
    <row r="2802" spans="27:27">
      <c r="AA2802" s="271"/>
    </row>
    <row r="2803" spans="27:27">
      <c r="AA2803" s="271"/>
    </row>
    <row r="2804" spans="27:27">
      <c r="AA2804" s="271"/>
    </row>
    <row r="2805" spans="27:27">
      <c r="AA2805" s="271"/>
    </row>
    <row r="2806" spans="27:27">
      <c r="AA2806" s="271"/>
    </row>
    <row r="2807" spans="27:27">
      <c r="AA2807" s="271"/>
    </row>
    <row r="2808" spans="27:27">
      <c r="AA2808" s="271"/>
    </row>
    <row r="2809" spans="27:27">
      <c r="AA2809" s="271"/>
    </row>
    <row r="2810" spans="27:27">
      <c r="AA2810" s="271"/>
    </row>
    <row r="2811" spans="27:27">
      <c r="AA2811" s="271"/>
    </row>
    <row r="2812" spans="27:27">
      <c r="AA2812" s="271"/>
    </row>
    <row r="2813" spans="27:27">
      <c r="AA2813" s="271"/>
    </row>
    <row r="2814" spans="27:27">
      <c r="AA2814" s="271"/>
    </row>
    <row r="2815" spans="27:27">
      <c r="AA2815" s="271"/>
    </row>
    <row r="2816" spans="27:27">
      <c r="AA2816" s="271"/>
    </row>
    <row r="2817" spans="27:27">
      <c r="AA2817" s="271"/>
    </row>
    <row r="2818" spans="27:27">
      <c r="AA2818" s="271"/>
    </row>
    <row r="2819" spans="27:27">
      <c r="AA2819" s="271"/>
    </row>
    <row r="2820" spans="27:27">
      <c r="AA2820" s="271"/>
    </row>
    <row r="2821" spans="27:27">
      <c r="AA2821" s="271"/>
    </row>
    <row r="2822" spans="27:27">
      <c r="AA2822" s="271"/>
    </row>
    <row r="2823" spans="27:27">
      <c r="AA2823" s="271"/>
    </row>
    <row r="2824" spans="27:27">
      <c r="AA2824" s="271"/>
    </row>
    <row r="2825" spans="27:27">
      <c r="AA2825" s="271"/>
    </row>
    <row r="2826" spans="27:27">
      <c r="AA2826" s="271"/>
    </row>
    <row r="2827" spans="27:27">
      <c r="AA2827" s="271"/>
    </row>
    <row r="2828" spans="27:27">
      <c r="AA2828" s="271"/>
    </row>
    <row r="2829" spans="27:27">
      <c r="AA2829" s="271"/>
    </row>
    <row r="2830" spans="27:27">
      <c r="AA2830" s="271"/>
    </row>
    <row r="2831" spans="27:27">
      <c r="AA2831" s="271"/>
    </row>
    <row r="2832" spans="27:27">
      <c r="AA2832" s="271"/>
    </row>
    <row r="2833" spans="27:27">
      <c r="AA2833" s="271"/>
    </row>
    <row r="2834" spans="27:27">
      <c r="AA2834" s="271"/>
    </row>
    <row r="2835" spans="27:27">
      <c r="AA2835" s="271"/>
    </row>
    <row r="2836" spans="27:27">
      <c r="AA2836" s="271"/>
    </row>
    <row r="2837" spans="27:27">
      <c r="AA2837" s="271"/>
    </row>
    <row r="2838" spans="27:27">
      <c r="AA2838" s="271"/>
    </row>
    <row r="2839" spans="27:27">
      <c r="AA2839" s="271"/>
    </row>
    <row r="2840" spans="27:27">
      <c r="AA2840" s="271"/>
    </row>
    <row r="2841" spans="27:27">
      <c r="AA2841" s="271"/>
    </row>
    <row r="2842" spans="27:27">
      <c r="AA2842" s="271"/>
    </row>
    <row r="2843" spans="27:27">
      <c r="AA2843" s="271"/>
    </row>
    <row r="2844" spans="27:27">
      <c r="AA2844" s="271"/>
    </row>
    <row r="2845" spans="27:27">
      <c r="AA2845" s="271"/>
    </row>
    <row r="2846" spans="27:27">
      <c r="AA2846" s="271"/>
    </row>
    <row r="2847" spans="27:27">
      <c r="AA2847" s="271"/>
    </row>
    <row r="2848" spans="27:27">
      <c r="AA2848" s="271"/>
    </row>
    <row r="2849" spans="27:27">
      <c r="AA2849" s="271"/>
    </row>
    <row r="2850" spans="27:27">
      <c r="AA2850" s="271"/>
    </row>
    <row r="2851" spans="27:27">
      <c r="AA2851" s="271"/>
    </row>
    <row r="2852" spans="27:27">
      <c r="AA2852" s="271"/>
    </row>
    <row r="2853" spans="27:27">
      <c r="AA2853" s="271"/>
    </row>
    <row r="2854" spans="27:27">
      <c r="AA2854" s="271"/>
    </row>
    <row r="2855" spans="27:27">
      <c r="AA2855" s="271"/>
    </row>
    <row r="2856" spans="27:27">
      <c r="AA2856" s="271"/>
    </row>
    <row r="2857" spans="27:27">
      <c r="AA2857" s="271"/>
    </row>
    <row r="2858" spans="27:27">
      <c r="AA2858" s="271"/>
    </row>
    <row r="2859" spans="27:27">
      <c r="AA2859" s="271"/>
    </row>
    <row r="2860" spans="27:27">
      <c r="AA2860" s="271"/>
    </row>
    <row r="2861" spans="27:27">
      <c r="AA2861" s="271"/>
    </row>
    <row r="2862" spans="27:27">
      <c r="AA2862" s="271"/>
    </row>
    <row r="2863" spans="27:27">
      <c r="AA2863" s="271"/>
    </row>
    <row r="2864" spans="27:27">
      <c r="AA2864" s="271"/>
    </row>
    <row r="2865" spans="27:27">
      <c r="AA2865" s="271"/>
    </row>
    <row r="2866" spans="27:27">
      <c r="AA2866" s="271"/>
    </row>
    <row r="2867" spans="27:27">
      <c r="AA2867" s="271"/>
    </row>
    <row r="2868" spans="27:27">
      <c r="AA2868" s="271"/>
    </row>
    <row r="2869" spans="27:27">
      <c r="AA2869" s="271"/>
    </row>
    <row r="2870" spans="27:27">
      <c r="AA2870" s="271"/>
    </row>
    <row r="2871" spans="27:27">
      <c r="AA2871" s="271"/>
    </row>
    <row r="2872" spans="27:27">
      <c r="AA2872" s="271"/>
    </row>
    <row r="2873" spans="27:27">
      <c r="AA2873" s="271"/>
    </row>
    <row r="2874" spans="27:27">
      <c r="AA2874" s="271"/>
    </row>
    <row r="2875" spans="27:27">
      <c r="AA2875" s="271"/>
    </row>
    <row r="2876" spans="27:27">
      <c r="AA2876" s="271"/>
    </row>
    <row r="2877" spans="27:27">
      <c r="AA2877" s="271"/>
    </row>
    <row r="2878" spans="27:27">
      <c r="AA2878" s="271"/>
    </row>
    <row r="2879" spans="27:27">
      <c r="AA2879" s="271"/>
    </row>
    <row r="2880" spans="27:27">
      <c r="AA2880" s="271"/>
    </row>
    <row r="2881" spans="27:27">
      <c r="AA2881" s="271"/>
    </row>
    <row r="2882" spans="27:27">
      <c r="AA2882" s="271"/>
    </row>
    <row r="2883" spans="27:27">
      <c r="AA2883" s="271"/>
    </row>
    <row r="2884" spans="27:27">
      <c r="AA2884" s="271"/>
    </row>
    <row r="2885" spans="27:27">
      <c r="AA2885" s="271"/>
    </row>
    <row r="2886" spans="27:27">
      <c r="AA2886" s="271"/>
    </row>
    <row r="2887" spans="27:27">
      <c r="AA2887" s="271"/>
    </row>
    <row r="2888" spans="27:27">
      <c r="AA2888" s="271"/>
    </row>
    <row r="2889" spans="27:27">
      <c r="AA2889" s="271"/>
    </row>
    <row r="2890" spans="27:27">
      <c r="AA2890" s="271"/>
    </row>
    <row r="2891" spans="27:27">
      <c r="AA2891" s="271"/>
    </row>
    <row r="2892" spans="27:27">
      <c r="AA2892" s="271"/>
    </row>
    <row r="2893" spans="27:27">
      <c r="AA2893" s="271"/>
    </row>
    <row r="2894" spans="27:27">
      <c r="AA2894" s="271"/>
    </row>
    <row r="2895" spans="27:27">
      <c r="AA2895" s="271"/>
    </row>
    <row r="2896" spans="27:27">
      <c r="AA2896" s="271"/>
    </row>
    <row r="2897" spans="27:27">
      <c r="AA2897" s="271"/>
    </row>
    <row r="2898" spans="27:27">
      <c r="AA2898" s="271"/>
    </row>
    <row r="2899" spans="27:27">
      <c r="AA2899" s="271"/>
    </row>
    <row r="2900" spans="27:27">
      <c r="AA2900" s="271"/>
    </row>
    <row r="2901" spans="27:27">
      <c r="AA2901" s="271"/>
    </row>
    <row r="2902" spans="27:27">
      <c r="AA2902" s="271"/>
    </row>
    <row r="2903" spans="27:27">
      <c r="AA2903" s="271"/>
    </row>
    <row r="2904" spans="27:27">
      <c r="AA2904" s="271"/>
    </row>
    <row r="2905" spans="27:27">
      <c r="AA2905" s="271"/>
    </row>
    <row r="2906" spans="27:27">
      <c r="AA2906" s="271"/>
    </row>
    <row r="2907" spans="27:27">
      <c r="AA2907" s="271"/>
    </row>
    <row r="2908" spans="27:27">
      <c r="AA2908" s="271"/>
    </row>
    <row r="2909" spans="27:27">
      <c r="AA2909" s="271"/>
    </row>
    <row r="2910" spans="27:27">
      <c r="AA2910" s="271"/>
    </row>
    <row r="2911" spans="27:27">
      <c r="AA2911" s="271"/>
    </row>
    <row r="2912" spans="27:27">
      <c r="AA2912" s="271"/>
    </row>
    <row r="2913" spans="27:27">
      <c r="AA2913" s="271"/>
    </row>
    <row r="2914" spans="27:27">
      <c r="AA2914" s="271"/>
    </row>
    <row r="2915" spans="27:27">
      <c r="AA2915" s="271"/>
    </row>
    <row r="2916" spans="27:27">
      <c r="AA2916" s="271"/>
    </row>
    <row r="2917" spans="27:27">
      <c r="AA2917" s="271"/>
    </row>
    <row r="2918" spans="27:27">
      <c r="AA2918" s="271"/>
    </row>
    <row r="2919" spans="27:27">
      <c r="AA2919" s="271"/>
    </row>
    <row r="2920" spans="27:27">
      <c r="AA2920" s="271"/>
    </row>
    <row r="2921" spans="27:27">
      <c r="AA2921" s="271"/>
    </row>
    <row r="2922" spans="27:27">
      <c r="AA2922" s="271"/>
    </row>
    <row r="2923" spans="27:27">
      <c r="AA2923" s="271"/>
    </row>
    <row r="2924" spans="27:27">
      <c r="AA2924" s="271"/>
    </row>
    <row r="2925" spans="27:27">
      <c r="AA2925" s="271"/>
    </row>
    <row r="2926" spans="27:27">
      <c r="AA2926" s="271"/>
    </row>
    <row r="2927" spans="27:27">
      <c r="AA2927" s="271"/>
    </row>
    <row r="2928" spans="27:27">
      <c r="AA2928" s="271"/>
    </row>
    <row r="2929" spans="27:27">
      <c r="AA2929" s="271"/>
    </row>
    <row r="2930" spans="27:27">
      <c r="AA2930" s="271"/>
    </row>
    <row r="2931" spans="27:27">
      <c r="AA2931" s="271"/>
    </row>
    <row r="2932" spans="27:27">
      <c r="AA2932" s="271"/>
    </row>
    <row r="2933" spans="27:27">
      <c r="AA2933" s="271"/>
    </row>
    <row r="2934" spans="27:27">
      <c r="AA2934" s="271"/>
    </row>
    <row r="2935" spans="27:27">
      <c r="AA2935" s="271"/>
    </row>
    <row r="2936" spans="27:27">
      <c r="AA2936" s="271"/>
    </row>
    <row r="2937" spans="27:27">
      <c r="AA2937" s="271"/>
    </row>
    <row r="2938" spans="27:27">
      <c r="AA2938" s="271"/>
    </row>
    <row r="2939" spans="27:27">
      <c r="AA2939" s="271"/>
    </row>
    <row r="2940" spans="27:27">
      <c r="AA2940" s="271"/>
    </row>
    <row r="2941" spans="27:27">
      <c r="AA2941" s="271"/>
    </row>
    <row r="2942" spans="27:27">
      <c r="AA2942" s="271"/>
    </row>
    <row r="2943" spans="27:27">
      <c r="AA2943" s="271"/>
    </row>
    <row r="2944" spans="27:27">
      <c r="AA2944" s="271"/>
    </row>
    <row r="2945" spans="27:27">
      <c r="AA2945" s="271"/>
    </row>
    <row r="2946" spans="27:27">
      <c r="AA2946" s="271"/>
    </row>
    <row r="2947" spans="27:27">
      <c r="AA2947" s="271"/>
    </row>
    <row r="2948" spans="27:27">
      <c r="AA2948" s="271"/>
    </row>
    <row r="2949" spans="27:27">
      <c r="AA2949" s="271"/>
    </row>
    <row r="2950" spans="27:27">
      <c r="AA2950" s="271"/>
    </row>
    <row r="2951" spans="27:27">
      <c r="AA2951" s="271"/>
    </row>
    <row r="2952" spans="27:27">
      <c r="AA2952" s="271"/>
    </row>
    <row r="2953" spans="27:27">
      <c r="AA2953" s="271"/>
    </row>
    <row r="2954" spans="27:27">
      <c r="AA2954" s="271"/>
    </row>
    <row r="2955" spans="27:27">
      <c r="AA2955" s="271"/>
    </row>
    <row r="2956" spans="27:27">
      <c r="AA2956" s="271"/>
    </row>
    <row r="2957" spans="27:27">
      <c r="AA2957" s="271"/>
    </row>
    <row r="2958" spans="27:27">
      <c r="AA2958" s="271"/>
    </row>
    <row r="2959" spans="27:27">
      <c r="AA2959" s="271"/>
    </row>
    <row r="2960" spans="27:27">
      <c r="AA2960" s="271"/>
    </row>
    <row r="2961" spans="27:27">
      <c r="AA2961" s="271"/>
    </row>
    <row r="2962" spans="27:27">
      <c r="AA2962" s="271"/>
    </row>
    <row r="2963" spans="27:27">
      <c r="AA2963" s="271"/>
    </row>
    <row r="2964" spans="27:27">
      <c r="AA2964" s="271"/>
    </row>
    <row r="2965" spans="27:27">
      <c r="AA2965" s="271"/>
    </row>
    <row r="2966" spans="27:27">
      <c r="AA2966" s="271"/>
    </row>
    <row r="2967" spans="27:27">
      <c r="AA2967" s="271"/>
    </row>
    <row r="2968" spans="27:27">
      <c r="AA2968" s="271"/>
    </row>
    <row r="2969" spans="27:27">
      <c r="AA2969" s="271"/>
    </row>
    <row r="2970" spans="27:27">
      <c r="AA2970" s="271"/>
    </row>
    <row r="2971" spans="27:27">
      <c r="AA2971" s="271"/>
    </row>
    <row r="2972" spans="27:27">
      <c r="AA2972" s="271"/>
    </row>
    <row r="2973" spans="27:27">
      <c r="AA2973" s="271"/>
    </row>
    <row r="2974" spans="27:27">
      <c r="AA2974" s="271"/>
    </row>
    <row r="2975" spans="27:27">
      <c r="AA2975" s="271"/>
    </row>
    <row r="2976" spans="27:27">
      <c r="AA2976" s="271"/>
    </row>
    <row r="2977" spans="27:27">
      <c r="AA2977" s="271"/>
    </row>
    <row r="2978" spans="27:27">
      <c r="AA2978" s="271"/>
    </row>
    <row r="2979" spans="27:27">
      <c r="AA2979" s="271"/>
    </row>
    <row r="2980" spans="27:27">
      <c r="AA2980" s="271"/>
    </row>
    <row r="2981" spans="27:27">
      <c r="AA2981" s="271"/>
    </row>
    <row r="2982" spans="27:27">
      <c r="AA2982" s="271"/>
    </row>
    <row r="2983" spans="27:27">
      <c r="AA2983" s="271"/>
    </row>
    <row r="2984" spans="27:27">
      <c r="AA2984" s="271"/>
    </row>
    <row r="2985" spans="27:27">
      <c r="AA2985" s="271"/>
    </row>
    <row r="2986" spans="27:27">
      <c r="AA2986" s="271"/>
    </row>
    <row r="2987" spans="27:27">
      <c r="AA2987" s="271"/>
    </row>
    <row r="2988" spans="27:27">
      <c r="AA2988" s="271"/>
    </row>
    <row r="2989" spans="27:27">
      <c r="AA2989" s="271"/>
    </row>
    <row r="2990" spans="27:27">
      <c r="AA2990" s="271"/>
    </row>
    <row r="2991" spans="27:27">
      <c r="AA2991" s="271"/>
    </row>
    <row r="2992" spans="27:27">
      <c r="AA2992" s="271"/>
    </row>
    <row r="2993" spans="27:27">
      <c r="AA2993" s="271"/>
    </row>
    <row r="2994" spans="27:27">
      <c r="AA2994" s="271"/>
    </row>
    <row r="2995" spans="27:27">
      <c r="AA2995" s="271"/>
    </row>
    <row r="2996" spans="27:27">
      <c r="AA2996" s="271"/>
    </row>
    <row r="2997" spans="27:27">
      <c r="AA2997" s="271"/>
    </row>
    <row r="2998" spans="27:27">
      <c r="AA2998" s="271"/>
    </row>
    <row r="2999" spans="27:27">
      <c r="AA2999" s="271"/>
    </row>
    <row r="3000" spans="27:27">
      <c r="AA3000" s="271"/>
    </row>
    <row r="3001" spans="27:27">
      <c r="AA3001" s="271"/>
    </row>
    <row r="3002" spans="27:27">
      <c r="AA3002" s="271"/>
    </row>
    <row r="3003" spans="27:27">
      <c r="AA3003" s="271"/>
    </row>
    <row r="3004" spans="27:27">
      <c r="AA3004" s="271"/>
    </row>
    <row r="3005" spans="27:27">
      <c r="AA3005" s="271"/>
    </row>
    <row r="3006" spans="27:27">
      <c r="AA3006" s="271"/>
    </row>
    <row r="3007" spans="27:27">
      <c r="AA3007" s="271"/>
    </row>
    <row r="3008" spans="27:27">
      <c r="AA3008" s="271"/>
    </row>
    <row r="3009" spans="27:27">
      <c r="AA3009" s="271"/>
    </row>
    <row r="3010" spans="27:27">
      <c r="AA3010" s="271"/>
    </row>
    <row r="3011" spans="27:27">
      <c r="AA3011" s="271"/>
    </row>
    <row r="3012" spans="27:27">
      <c r="AA3012" s="271"/>
    </row>
    <row r="3013" spans="27:27">
      <c r="AA3013" s="271"/>
    </row>
    <row r="3014" spans="27:27">
      <c r="AA3014" s="271"/>
    </row>
    <row r="3015" spans="27:27">
      <c r="AA3015" s="271"/>
    </row>
    <row r="3016" spans="27:27">
      <c r="AA3016" s="271"/>
    </row>
    <row r="3017" spans="27:27">
      <c r="AA3017" s="271"/>
    </row>
    <row r="3018" spans="27:27">
      <c r="AA3018" s="271"/>
    </row>
    <row r="3019" spans="27:27">
      <c r="AA3019" s="271"/>
    </row>
    <row r="3020" spans="27:27">
      <c r="AA3020" s="271"/>
    </row>
    <row r="3021" spans="27:27">
      <c r="AA3021" s="271"/>
    </row>
    <row r="3022" spans="27:27">
      <c r="AA3022" s="271"/>
    </row>
    <row r="3023" spans="27:27">
      <c r="AA3023" s="271"/>
    </row>
    <row r="3024" spans="27:27">
      <c r="AA3024" s="271"/>
    </row>
    <row r="3025" spans="27:27">
      <c r="AA3025" s="271"/>
    </row>
    <row r="3026" spans="27:27">
      <c r="AA3026" s="271"/>
    </row>
    <row r="3027" spans="27:27">
      <c r="AA3027" s="271"/>
    </row>
    <row r="3028" spans="27:27">
      <c r="AA3028" s="271"/>
    </row>
    <row r="3029" spans="27:27">
      <c r="AA3029" s="271"/>
    </row>
    <row r="3030" spans="27:27">
      <c r="AA3030" s="271"/>
    </row>
    <row r="3031" spans="27:27">
      <c r="AA3031" s="271"/>
    </row>
    <row r="3032" spans="27:27">
      <c r="AA3032" s="271"/>
    </row>
    <row r="3033" spans="27:27">
      <c r="AA3033" s="271"/>
    </row>
    <row r="3034" spans="27:27">
      <c r="AA3034" s="271"/>
    </row>
    <row r="3035" spans="27:27">
      <c r="AA3035" s="271"/>
    </row>
    <row r="3036" spans="27:27">
      <c r="AA3036" s="271"/>
    </row>
    <row r="3037" spans="27:27">
      <c r="AA3037" s="271"/>
    </row>
    <row r="3038" spans="27:27">
      <c r="AA3038" s="271"/>
    </row>
    <row r="3039" spans="27:27">
      <c r="AA3039" s="271"/>
    </row>
    <row r="3040" spans="27:27">
      <c r="AA3040" s="271"/>
    </row>
    <row r="3041" spans="27:27">
      <c r="AA3041" s="271"/>
    </row>
    <row r="3042" spans="27:27">
      <c r="AA3042" s="271"/>
    </row>
    <row r="3043" spans="27:27">
      <c r="AA3043" s="271"/>
    </row>
    <row r="3044" spans="27:27">
      <c r="AA3044" s="271"/>
    </row>
    <row r="3045" spans="27:27">
      <c r="AA3045" s="271"/>
    </row>
    <row r="3046" spans="27:27">
      <c r="AA3046" s="271"/>
    </row>
    <row r="3047" spans="27:27">
      <c r="AA3047" s="271"/>
    </row>
    <row r="3048" spans="27:27">
      <c r="AA3048" s="271"/>
    </row>
    <row r="3049" spans="27:27">
      <c r="AA3049" s="271"/>
    </row>
    <row r="3050" spans="27:27">
      <c r="AA3050" s="271"/>
    </row>
    <row r="3051" spans="27:27">
      <c r="AA3051" s="271"/>
    </row>
    <row r="3052" spans="27:27">
      <c r="AA3052" s="271"/>
    </row>
    <row r="3053" spans="27:27">
      <c r="AA3053" s="271"/>
    </row>
    <row r="3054" spans="27:27">
      <c r="AA3054" s="271"/>
    </row>
    <row r="3055" spans="27:27">
      <c r="AA3055" s="271"/>
    </row>
    <row r="3056" spans="27:27">
      <c r="AA3056" s="271"/>
    </row>
    <row r="3057" spans="27:27">
      <c r="AA3057" s="271"/>
    </row>
    <row r="3058" spans="27:27">
      <c r="AA3058" s="271"/>
    </row>
    <row r="3059" spans="27:27">
      <c r="AA3059" s="271"/>
    </row>
    <row r="3060" spans="27:27">
      <c r="AA3060" s="271"/>
    </row>
    <row r="3061" spans="27:27">
      <c r="AA3061" s="271"/>
    </row>
    <row r="3062" spans="27:27">
      <c r="AA3062" s="271"/>
    </row>
    <row r="3063" spans="27:27">
      <c r="AA3063" s="271"/>
    </row>
    <row r="3064" spans="27:27">
      <c r="AA3064" s="271"/>
    </row>
    <row r="3065" spans="27:27">
      <c r="AA3065" s="271"/>
    </row>
    <row r="3066" spans="27:27">
      <c r="AA3066" s="271"/>
    </row>
    <row r="3067" spans="27:27">
      <c r="AA3067" s="271"/>
    </row>
    <row r="3068" spans="27:27">
      <c r="AA3068" s="271"/>
    </row>
    <row r="3069" spans="27:27">
      <c r="AA3069" s="271"/>
    </row>
    <row r="3070" spans="27:27">
      <c r="AA3070" s="271"/>
    </row>
    <row r="3071" spans="27:27">
      <c r="AA3071" s="271"/>
    </row>
    <row r="3072" spans="27:27">
      <c r="AA3072" s="271"/>
    </row>
    <row r="3073" spans="27:27">
      <c r="AA3073" s="271"/>
    </row>
    <row r="3074" spans="27:27">
      <c r="AA3074" s="271"/>
    </row>
    <row r="3075" spans="27:27">
      <c r="AA3075" s="271"/>
    </row>
    <row r="3076" spans="27:27">
      <c r="AA3076" s="271"/>
    </row>
    <row r="3077" spans="27:27">
      <c r="AA3077" s="271"/>
    </row>
    <row r="3078" spans="27:27">
      <c r="AA3078" s="271"/>
    </row>
    <row r="3079" spans="27:27">
      <c r="AA3079" s="271"/>
    </row>
    <row r="3080" spans="27:27">
      <c r="AA3080" s="271"/>
    </row>
    <row r="3081" spans="27:27">
      <c r="AA3081" s="271"/>
    </row>
    <row r="3082" spans="27:27">
      <c r="AA3082" s="271"/>
    </row>
    <row r="3083" spans="27:27">
      <c r="AA3083" s="271"/>
    </row>
    <row r="3084" spans="27:27">
      <c r="AA3084" s="271"/>
    </row>
    <row r="3085" spans="27:27">
      <c r="AA3085" s="271"/>
    </row>
    <row r="3086" spans="27:27">
      <c r="AA3086" s="271"/>
    </row>
    <row r="3087" spans="27:27">
      <c r="AA3087" s="271"/>
    </row>
    <row r="3088" spans="27:27">
      <c r="AA3088" s="271"/>
    </row>
    <row r="3089" spans="27:27">
      <c r="AA3089" s="271"/>
    </row>
    <row r="3090" spans="27:27">
      <c r="AA3090" s="271"/>
    </row>
    <row r="3091" spans="27:27">
      <c r="AA3091" s="271"/>
    </row>
    <row r="3092" spans="27:27">
      <c r="AA3092" s="271"/>
    </row>
    <row r="3093" spans="27:27">
      <c r="AA3093" s="271"/>
    </row>
    <row r="3094" spans="27:27">
      <c r="AA3094" s="271"/>
    </row>
    <row r="3095" spans="27:27">
      <c r="AA3095" s="271"/>
    </row>
    <row r="3096" spans="27:27">
      <c r="AA3096" s="271"/>
    </row>
    <row r="3097" spans="27:27">
      <c r="AA3097" s="271"/>
    </row>
    <row r="3098" spans="27:27">
      <c r="AA3098" s="271"/>
    </row>
    <row r="3099" spans="27:27">
      <c r="AA3099" s="271"/>
    </row>
    <row r="3100" spans="27:27">
      <c r="AA3100" s="271"/>
    </row>
    <row r="3101" spans="27:27">
      <c r="AA3101" s="271"/>
    </row>
    <row r="3102" spans="27:27">
      <c r="AA3102" s="271"/>
    </row>
    <row r="3103" spans="27:27">
      <c r="AA3103" s="271"/>
    </row>
    <row r="3104" spans="27:27">
      <c r="AA3104" s="271"/>
    </row>
    <row r="3105" spans="27:27">
      <c r="AA3105" s="271"/>
    </row>
    <row r="3106" spans="27:27">
      <c r="AA3106" s="271"/>
    </row>
    <row r="3107" spans="27:27">
      <c r="AA3107" s="271"/>
    </row>
    <row r="3108" spans="27:27">
      <c r="AA3108" s="271"/>
    </row>
    <row r="3109" spans="27:27">
      <c r="AA3109" s="271"/>
    </row>
    <row r="3110" spans="27:27">
      <c r="AA3110" s="271"/>
    </row>
    <row r="3111" spans="27:27">
      <c r="AA3111" s="271"/>
    </row>
    <row r="3112" spans="27:27">
      <c r="AA3112" s="271"/>
    </row>
    <row r="3113" spans="27:27">
      <c r="AA3113" s="271"/>
    </row>
    <row r="3114" spans="27:27">
      <c r="AA3114" s="271"/>
    </row>
    <row r="3115" spans="27:27">
      <c r="AA3115" s="271"/>
    </row>
    <row r="3116" spans="27:27">
      <c r="AA3116" s="271"/>
    </row>
    <row r="3117" spans="27:27">
      <c r="AA3117" s="271"/>
    </row>
    <row r="3118" spans="27:27">
      <c r="AA3118" s="271"/>
    </row>
    <row r="3119" spans="27:27">
      <c r="AA3119" s="271"/>
    </row>
    <row r="3120" spans="27:27">
      <c r="AA3120" s="271"/>
    </row>
    <row r="3121" spans="27:27">
      <c r="AA3121" s="271"/>
    </row>
    <row r="3122" spans="27:27">
      <c r="AA3122" s="271"/>
    </row>
    <row r="3123" spans="27:27">
      <c r="AA3123" s="271"/>
    </row>
    <row r="3124" spans="27:27">
      <c r="AA3124" s="271"/>
    </row>
    <row r="3125" spans="27:27">
      <c r="AA3125" s="271"/>
    </row>
    <row r="3126" spans="27:27">
      <c r="AA3126" s="271"/>
    </row>
    <row r="3127" spans="27:27">
      <c r="AA3127" s="271"/>
    </row>
    <row r="3128" spans="27:27">
      <c r="AA3128" s="271"/>
    </row>
    <row r="3129" spans="27:27">
      <c r="AA3129" s="271"/>
    </row>
    <row r="3130" spans="27:27">
      <c r="AA3130" s="271"/>
    </row>
    <row r="3131" spans="27:27">
      <c r="AA3131" s="271"/>
    </row>
    <row r="3132" spans="27:27">
      <c r="AA3132" s="271"/>
    </row>
    <row r="3133" spans="27:27">
      <c r="AA3133" s="271"/>
    </row>
    <row r="3134" spans="27:27">
      <c r="AA3134" s="271"/>
    </row>
    <row r="3135" spans="27:27">
      <c r="AA3135" s="271"/>
    </row>
    <row r="3136" spans="27:27">
      <c r="AA3136" s="271"/>
    </row>
    <row r="3137" spans="27:27">
      <c r="AA3137" s="271"/>
    </row>
    <row r="3138" spans="27:27">
      <c r="AA3138" s="271"/>
    </row>
    <row r="3139" spans="27:27">
      <c r="AA3139" s="271"/>
    </row>
    <row r="3140" spans="27:27">
      <c r="AA3140" s="271"/>
    </row>
    <row r="3141" spans="27:27">
      <c r="AA3141" s="271"/>
    </row>
    <row r="3142" spans="27:27">
      <c r="AA3142" s="271"/>
    </row>
    <row r="3143" spans="27:27">
      <c r="AA3143" s="271"/>
    </row>
    <row r="3144" spans="27:27">
      <c r="AA3144" s="271"/>
    </row>
    <row r="3145" spans="27:27">
      <c r="AA3145" s="271"/>
    </row>
    <row r="3146" spans="27:27">
      <c r="AA3146" s="271"/>
    </row>
    <row r="3147" spans="27:27">
      <c r="AA3147" s="271"/>
    </row>
    <row r="3148" spans="27:27">
      <c r="AA3148" s="271"/>
    </row>
    <row r="3149" spans="27:27">
      <c r="AA3149" s="271"/>
    </row>
    <row r="3150" spans="27:27">
      <c r="AA3150" s="271"/>
    </row>
    <row r="3151" spans="27:27">
      <c r="AA3151" s="271"/>
    </row>
    <row r="3152" spans="27:27">
      <c r="AA3152" s="271"/>
    </row>
    <row r="3153" spans="27:27">
      <c r="AA3153" s="271"/>
    </row>
    <row r="3154" spans="27:27">
      <c r="AA3154" s="271"/>
    </row>
    <row r="3155" spans="27:27">
      <c r="AA3155" s="271"/>
    </row>
    <row r="3156" spans="27:27">
      <c r="AA3156" s="271"/>
    </row>
    <row r="3157" spans="27:27">
      <c r="AA3157" s="271"/>
    </row>
    <row r="3158" spans="27:27">
      <c r="AA3158" s="271"/>
    </row>
    <row r="3159" spans="27:27">
      <c r="AA3159" s="271"/>
    </row>
    <row r="3160" spans="27:27">
      <c r="AA3160" s="271"/>
    </row>
    <row r="3161" spans="27:27">
      <c r="AA3161" s="271"/>
    </row>
    <row r="3162" spans="27:27">
      <c r="AA3162" s="271"/>
    </row>
    <row r="3163" spans="27:27">
      <c r="AA3163" s="271"/>
    </row>
    <row r="3164" spans="27:27">
      <c r="AA3164" s="271"/>
    </row>
    <row r="3165" spans="27:27">
      <c r="AA3165" s="271"/>
    </row>
    <row r="3166" spans="27:27">
      <c r="AA3166" s="271"/>
    </row>
    <row r="3167" spans="27:27">
      <c r="AA3167" s="271"/>
    </row>
    <row r="3168" spans="27:27">
      <c r="AA3168" s="271"/>
    </row>
    <row r="3169" spans="27:27">
      <c r="AA3169" s="271"/>
    </row>
    <row r="3170" spans="27:27">
      <c r="AA3170" s="271"/>
    </row>
    <row r="3171" spans="27:27">
      <c r="AA3171" s="271"/>
    </row>
    <row r="3172" spans="27:27">
      <c r="AA3172" s="271"/>
    </row>
    <row r="3173" spans="27:27">
      <c r="AA3173" s="271"/>
    </row>
    <row r="3174" spans="27:27">
      <c r="AA3174" s="271"/>
    </row>
    <row r="3175" spans="27:27">
      <c r="AA3175" s="271"/>
    </row>
    <row r="3176" spans="27:27">
      <c r="AA3176" s="271"/>
    </row>
    <row r="3177" spans="27:27">
      <c r="AA3177" s="271"/>
    </row>
    <row r="3178" spans="27:27">
      <c r="AA3178" s="271"/>
    </row>
    <row r="3179" spans="27:27">
      <c r="AA3179" s="271"/>
    </row>
    <row r="3180" spans="27:27">
      <c r="AA3180" s="271"/>
    </row>
    <row r="3181" spans="27:27">
      <c r="AA3181" s="271"/>
    </row>
    <row r="3182" spans="27:27">
      <c r="AA3182" s="271"/>
    </row>
    <row r="3183" spans="27:27">
      <c r="AA3183" s="271"/>
    </row>
    <row r="3184" spans="27:27">
      <c r="AA3184" s="271"/>
    </row>
    <row r="3185" spans="27:27">
      <c r="AA3185" s="271"/>
    </row>
    <row r="3186" spans="27:27">
      <c r="AA3186" s="271"/>
    </row>
    <row r="3187" spans="27:27">
      <c r="AA3187" s="271"/>
    </row>
    <row r="3188" spans="27:27">
      <c r="AA3188" s="271"/>
    </row>
    <row r="3189" spans="27:27">
      <c r="AA3189" s="271"/>
    </row>
    <row r="3190" spans="27:27">
      <c r="AA3190" s="271"/>
    </row>
    <row r="3191" spans="27:27">
      <c r="AA3191" s="271"/>
    </row>
    <row r="3192" spans="27:27">
      <c r="AA3192" s="271"/>
    </row>
    <row r="3193" spans="27:27">
      <c r="AA3193" s="271"/>
    </row>
    <row r="3194" spans="27:27">
      <c r="AA3194" s="271"/>
    </row>
    <row r="3195" spans="27:27">
      <c r="AA3195" s="271"/>
    </row>
    <row r="3196" spans="27:27">
      <c r="AA3196" s="271"/>
    </row>
    <row r="3197" spans="27:27">
      <c r="AA3197" s="271"/>
    </row>
    <row r="3198" spans="27:27">
      <c r="AA3198" s="271"/>
    </row>
    <row r="3199" spans="27:27">
      <c r="AA3199" s="271"/>
    </row>
    <row r="3200" spans="27:27">
      <c r="AA3200" s="271"/>
    </row>
    <row r="3201" spans="27:27">
      <c r="AA3201" s="271"/>
    </row>
    <row r="3202" spans="27:27">
      <c r="AA3202" s="271"/>
    </row>
    <row r="3203" spans="27:27">
      <c r="AA3203" s="271"/>
    </row>
    <row r="3204" spans="27:27">
      <c r="AA3204" s="271"/>
    </row>
    <row r="3205" spans="27:27">
      <c r="AA3205" s="271"/>
    </row>
    <row r="3206" spans="27:27">
      <c r="AA3206" s="271"/>
    </row>
    <row r="3207" spans="27:27">
      <c r="AA3207" s="271"/>
    </row>
    <row r="3208" spans="27:27">
      <c r="AA3208" s="271"/>
    </row>
    <row r="3209" spans="27:27">
      <c r="AA3209" s="271"/>
    </row>
    <row r="3210" spans="27:27">
      <c r="AA3210" s="271"/>
    </row>
    <row r="3211" spans="27:27">
      <c r="AA3211" s="271"/>
    </row>
    <row r="3212" spans="27:27">
      <c r="AA3212" s="271"/>
    </row>
    <row r="3213" spans="27:27">
      <c r="AA3213" s="271"/>
    </row>
    <row r="3214" spans="27:27">
      <c r="AA3214" s="271"/>
    </row>
    <row r="3215" spans="27:27">
      <c r="AA3215" s="271"/>
    </row>
    <row r="3216" spans="27:27">
      <c r="AA3216" s="271"/>
    </row>
    <row r="3217" spans="27:27">
      <c r="AA3217" s="271"/>
    </row>
    <row r="3218" spans="27:27">
      <c r="AA3218" s="271"/>
    </row>
    <row r="3219" spans="27:27">
      <c r="AA3219" s="271"/>
    </row>
    <row r="3220" spans="27:27">
      <c r="AA3220" s="271"/>
    </row>
    <row r="3221" spans="27:27">
      <c r="AA3221" s="271"/>
    </row>
    <row r="3222" spans="27:27">
      <c r="AA3222" s="271"/>
    </row>
    <row r="3223" spans="27:27">
      <c r="AA3223" s="271"/>
    </row>
    <row r="3224" spans="27:27">
      <c r="AA3224" s="271"/>
    </row>
    <row r="3225" spans="27:27">
      <c r="AA3225" s="271"/>
    </row>
    <row r="3226" spans="27:27">
      <c r="AA3226" s="271"/>
    </row>
    <row r="3227" spans="27:27">
      <c r="AA3227" s="271"/>
    </row>
    <row r="3228" spans="27:27">
      <c r="AA3228" s="271"/>
    </row>
    <row r="3229" spans="27:27">
      <c r="AA3229" s="271"/>
    </row>
    <row r="3230" spans="27:27">
      <c r="AA3230" s="271"/>
    </row>
    <row r="3231" spans="27:27">
      <c r="AA3231" s="271"/>
    </row>
    <row r="3232" spans="27:27">
      <c r="AA3232" s="271"/>
    </row>
    <row r="3233" spans="27:27">
      <c r="AA3233" s="271"/>
    </row>
    <row r="3234" spans="27:27">
      <c r="AA3234" s="271"/>
    </row>
    <row r="3235" spans="27:27">
      <c r="AA3235" s="271"/>
    </row>
    <row r="3236" spans="27:27">
      <c r="AA3236" s="271"/>
    </row>
    <row r="3237" spans="27:27">
      <c r="AA3237" s="271"/>
    </row>
    <row r="3238" spans="27:27">
      <c r="AA3238" s="271"/>
    </row>
    <row r="3239" spans="27:27">
      <c r="AA3239" s="271"/>
    </row>
    <row r="3240" spans="27:27">
      <c r="AA3240" s="271"/>
    </row>
    <row r="3241" spans="27:27">
      <c r="AA3241" s="271"/>
    </row>
    <row r="3242" spans="27:27">
      <c r="AA3242" s="271"/>
    </row>
    <row r="3243" spans="27:27">
      <c r="AA3243" s="271"/>
    </row>
    <row r="3244" spans="27:27">
      <c r="AA3244" s="271"/>
    </row>
    <row r="3245" spans="27:27">
      <c r="AA3245" s="271"/>
    </row>
    <row r="3246" spans="27:27">
      <c r="AA3246" s="271"/>
    </row>
    <row r="3247" spans="27:27">
      <c r="AA3247" s="271"/>
    </row>
    <row r="3248" spans="27:27">
      <c r="AA3248" s="271"/>
    </row>
    <row r="3249" spans="27:27">
      <c r="AA3249" s="271"/>
    </row>
    <row r="3250" spans="27:27">
      <c r="AA3250" s="271"/>
    </row>
    <row r="3251" spans="27:27">
      <c r="AA3251" s="271"/>
    </row>
    <row r="3252" spans="27:27">
      <c r="AA3252" s="271"/>
    </row>
    <row r="3253" spans="27:27">
      <c r="AA3253" s="271"/>
    </row>
    <row r="3254" spans="27:27">
      <c r="AA3254" s="271"/>
    </row>
    <row r="3255" spans="27:27">
      <c r="AA3255" s="271"/>
    </row>
    <row r="3256" spans="27:27">
      <c r="AA3256" s="271"/>
    </row>
    <row r="3257" spans="27:27">
      <c r="AA3257" s="271"/>
    </row>
    <row r="3258" spans="27:27">
      <c r="AA3258" s="271"/>
    </row>
    <row r="3259" spans="27:27">
      <c r="AA3259" s="271"/>
    </row>
    <row r="3260" spans="27:27">
      <c r="AA3260" s="271"/>
    </row>
    <row r="3261" spans="27:27">
      <c r="AA3261" s="271"/>
    </row>
    <row r="3262" spans="27:27">
      <c r="AA3262" s="271"/>
    </row>
    <row r="3263" spans="27:27">
      <c r="AA3263" s="271"/>
    </row>
    <row r="3264" spans="27:27">
      <c r="AA3264" s="271"/>
    </row>
    <row r="3265" spans="27:27">
      <c r="AA3265" s="271"/>
    </row>
    <row r="3266" spans="27:27">
      <c r="AA3266" s="271"/>
    </row>
    <row r="3267" spans="27:27">
      <c r="AA3267" s="271"/>
    </row>
    <row r="3268" spans="27:27">
      <c r="AA3268" s="271"/>
    </row>
    <row r="3269" spans="27:27">
      <c r="AA3269" s="271"/>
    </row>
    <row r="3270" spans="27:27">
      <c r="AA3270" s="271"/>
    </row>
    <row r="3271" spans="27:27">
      <c r="AA3271" s="271"/>
    </row>
    <row r="3272" spans="27:27">
      <c r="AA3272" s="271"/>
    </row>
    <row r="3273" spans="27:27">
      <c r="AA3273" s="271"/>
    </row>
    <row r="3274" spans="27:27">
      <c r="AA3274" s="271"/>
    </row>
    <row r="3275" spans="27:27">
      <c r="AA3275" s="271"/>
    </row>
    <row r="3276" spans="27:27">
      <c r="AA3276" s="271"/>
    </row>
    <row r="3277" spans="27:27">
      <c r="AA3277" s="271"/>
    </row>
    <row r="3278" spans="27:27">
      <c r="AA3278" s="271"/>
    </row>
    <row r="3279" spans="27:27">
      <c r="AA3279" s="271"/>
    </row>
    <row r="3280" spans="27:27">
      <c r="AA3280" s="271"/>
    </row>
    <row r="3281" spans="27:27">
      <c r="AA3281" s="271"/>
    </row>
    <row r="3282" spans="27:27">
      <c r="AA3282" s="271"/>
    </row>
    <row r="3283" spans="27:27">
      <c r="AA3283" s="271"/>
    </row>
    <row r="3284" spans="27:27">
      <c r="AA3284" s="271"/>
    </row>
    <row r="3285" spans="27:27">
      <c r="AA3285" s="271"/>
    </row>
    <row r="3286" spans="27:27">
      <c r="AA3286" s="271"/>
    </row>
    <row r="3287" spans="27:27">
      <c r="AA3287" s="271"/>
    </row>
    <row r="3288" spans="27:27">
      <c r="AA3288" s="271"/>
    </row>
    <row r="3289" spans="27:27">
      <c r="AA3289" s="271"/>
    </row>
    <row r="3290" spans="27:27">
      <c r="AA3290" s="271"/>
    </row>
    <row r="3291" spans="27:27">
      <c r="AA3291" s="271"/>
    </row>
    <row r="3292" spans="27:27">
      <c r="AA3292" s="271"/>
    </row>
    <row r="3293" spans="27:27">
      <c r="AA3293" s="271"/>
    </row>
    <row r="3294" spans="27:27">
      <c r="AA3294" s="271"/>
    </row>
    <row r="3295" spans="27:27">
      <c r="AA3295" s="271"/>
    </row>
    <row r="3296" spans="27:27">
      <c r="AA3296" s="271"/>
    </row>
    <row r="3297" spans="27:27">
      <c r="AA3297" s="271"/>
    </row>
    <row r="3298" spans="27:27">
      <c r="AA3298" s="271"/>
    </row>
    <row r="3299" spans="27:27">
      <c r="AA3299" s="271"/>
    </row>
    <row r="3300" spans="27:27">
      <c r="AA3300" s="271"/>
    </row>
    <row r="3301" spans="27:27">
      <c r="AA3301" s="271"/>
    </row>
    <row r="3302" spans="27:27">
      <c r="AA3302" s="271"/>
    </row>
    <row r="3303" spans="27:27">
      <c r="AA3303" s="271"/>
    </row>
    <row r="3304" spans="27:27">
      <c r="AA3304" s="271"/>
    </row>
    <row r="3305" spans="27:27">
      <c r="AA3305" s="271"/>
    </row>
    <row r="3306" spans="27:27">
      <c r="AA3306" s="271"/>
    </row>
    <row r="3307" spans="27:27">
      <c r="AA3307" s="271"/>
    </row>
    <row r="3308" spans="27:27">
      <c r="AA3308" s="271"/>
    </row>
    <row r="3309" spans="27:27">
      <c r="AA3309" s="271"/>
    </row>
    <row r="3310" spans="27:27">
      <c r="AA3310" s="271"/>
    </row>
    <row r="3311" spans="27:27">
      <c r="AA3311" s="271"/>
    </row>
    <row r="3312" spans="27:27">
      <c r="AA3312" s="271"/>
    </row>
    <row r="3313" spans="27:27">
      <c r="AA3313" s="271"/>
    </row>
    <row r="3314" spans="27:27">
      <c r="AA3314" s="271"/>
    </row>
    <row r="3315" spans="27:27">
      <c r="AA3315" s="271"/>
    </row>
    <row r="3316" spans="27:27">
      <c r="AA3316" s="271"/>
    </row>
    <row r="3317" spans="27:27">
      <c r="AA3317" s="271"/>
    </row>
    <row r="3318" spans="27:27">
      <c r="AA3318" s="271"/>
    </row>
    <row r="3319" spans="27:27">
      <c r="AA3319" s="271"/>
    </row>
    <row r="3320" spans="27:27">
      <c r="AA3320" s="271"/>
    </row>
    <row r="3321" spans="27:27">
      <c r="AA3321" s="271"/>
    </row>
    <row r="3322" spans="27:27">
      <c r="AA3322" s="271"/>
    </row>
    <row r="3323" spans="27:27">
      <c r="AA3323" s="271"/>
    </row>
    <row r="3324" spans="27:27">
      <c r="AA3324" s="271"/>
    </row>
    <row r="3325" spans="27:27">
      <c r="AA3325" s="271"/>
    </row>
    <row r="3326" spans="27:27">
      <c r="AA3326" s="271"/>
    </row>
    <row r="3327" spans="27:27">
      <c r="AA3327" s="271"/>
    </row>
    <row r="3328" spans="27:27">
      <c r="AA3328" s="271"/>
    </row>
    <row r="3329" spans="27:27">
      <c r="AA3329" s="271"/>
    </row>
    <row r="3330" spans="27:27">
      <c r="AA3330" s="271"/>
    </row>
    <row r="3331" spans="27:27">
      <c r="AA3331" s="271"/>
    </row>
    <row r="3332" spans="27:27">
      <c r="AA3332" s="271"/>
    </row>
    <row r="3333" spans="27:27">
      <c r="AA3333" s="271"/>
    </row>
    <row r="3334" spans="27:27">
      <c r="AA3334" s="271"/>
    </row>
    <row r="3335" spans="27:27">
      <c r="AA3335" s="271"/>
    </row>
    <row r="3336" spans="27:27">
      <c r="AA3336" s="271"/>
    </row>
    <row r="3337" spans="27:27">
      <c r="AA3337" s="271"/>
    </row>
    <row r="3338" spans="27:27">
      <c r="AA3338" s="271"/>
    </row>
    <row r="3339" spans="27:27">
      <c r="AA3339" s="271"/>
    </row>
    <row r="3340" spans="27:27">
      <c r="AA3340" s="271"/>
    </row>
    <row r="3341" spans="27:27">
      <c r="AA3341" s="271"/>
    </row>
    <row r="3342" spans="27:27">
      <c r="AA3342" s="271"/>
    </row>
    <row r="3343" spans="27:27">
      <c r="AA3343" s="271"/>
    </row>
    <row r="3344" spans="27:27">
      <c r="AA3344" s="271"/>
    </row>
    <row r="3345" spans="27:27">
      <c r="AA3345" s="271"/>
    </row>
    <row r="3346" spans="27:27">
      <c r="AA3346" s="271"/>
    </row>
    <row r="3347" spans="27:27">
      <c r="AA3347" s="271"/>
    </row>
    <row r="3348" spans="27:27">
      <c r="AA3348" s="271"/>
    </row>
    <row r="3349" spans="27:27">
      <c r="AA3349" s="271"/>
    </row>
    <row r="3350" spans="27:27">
      <c r="AA3350" s="271"/>
    </row>
    <row r="3351" spans="27:27">
      <c r="AA3351" s="271"/>
    </row>
    <row r="3352" spans="27:27">
      <c r="AA3352" s="271"/>
    </row>
    <row r="3353" spans="27:27">
      <c r="AA3353" s="271"/>
    </row>
    <row r="3354" spans="27:27">
      <c r="AA3354" s="271"/>
    </row>
    <row r="3355" spans="27:27">
      <c r="AA3355" s="271"/>
    </row>
    <row r="3356" spans="27:27">
      <c r="AA3356" s="271"/>
    </row>
    <row r="3357" spans="27:27">
      <c r="AA3357" s="271"/>
    </row>
    <row r="3358" spans="27:27">
      <c r="AA3358" s="271"/>
    </row>
    <row r="3359" spans="27:27">
      <c r="AA3359" s="271"/>
    </row>
    <row r="3360" spans="27:27">
      <c r="AA3360" s="271"/>
    </row>
    <row r="3361" spans="27:27">
      <c r="AA3361" s="271"/>
    </row>
    <row r="3362" spans="27:27">
      <c r="AA3362" s="271"/>
    </row>
    <row r="3363" spans="27:27">
      <c r="AA3363" s="271"/>
    </row>
    <row r="3364" spans="27:27">
      <c r="AA3364" s="271"/>
    </row>
    <row r="3365" spans="27:27">
      <c r="AA3365" s="271"/>
    </row>
    <row r="3366" spans="27:27">
      <c r="AA3366" s="271"/>
    </row>
    <row r="3367" spans="27:27">
      <c r="AA3367" s="271"/>
    </row>
    <row r="3368" spans="27:27">
      <c r="AA3368" s="271"/>
    </row>
    <row r="3369" spans="27:27">
      <c r="AA3369" s="271"/>
    </row>
    <row r="3370" spans="27:27">
      <c r="AA3370" s="271"/>
    </row>
    <row r="3371" spans="27:27">
      <c r="AA3371" s="271"/>
    </row>
    <row r="3372" spans="27:27">
      <c r="AA3372" s="271"/>
    </row>
    <row r="3373" spans="27:27">
      <c r="AA3373" s="271"/>
    </row>
    <row r="3374" spans="27:27">
      <c r="AA3374" s="271"/>
    </row>
    <row r="3375" spans="27:27">
      <c r="AA3375" s="271"/>
    </row>
    <row r="3376" spans="27:27">
      <c r="AA3376" s="271"/>
    </row>
    <row r="3377" spans="27:27">
      <c r="AA3377" s="271"/>
    </row>
    <row r="3378" spans="27:27">
      <c r="AA3378" s="271"/>
    </row>
    <row r="3379" spans="27:27">
      <c r="AA3379" s="271"/>
    </row>
    <row r="3380" spans="27:27">
      <c r="AA3380" s="271"/>
    </row>
    <row r="3381" spans="27:27">
      <c r="AA3381" s="271"/>
    </row>
    <row r="3382" spans="27:27">
      <c r="AA3382" s="271"/>
    </row>
    <row r="3383" spans="27:27">
      <c r="AA3383" s="271"/>
    </row>
    <row r="3384" spans="27:27">
      <c r="AA3384" s="271"/>
    </row>
    <row r="3385" spans="27:27">
      <c r="AA3385" s="271"/>
    </row>
    <row r="3386" spans="27:27">
      <c r="AA3386" s="271"/>
    </row>
    <row r="3387" spans="27:27">
      <c r="AA3387" s="271"/>
    </row>
    <row r="3388" spans="27:27">
      <c r="AA3388" s="271"/>
    </row>
    <row r="3389" spans="27:27">
      <c r="AA3389" s="271"/>
    </row>
    <row r="3390" spans="27:27">
      <c r="AA3390" s="271"/>
    </row>
    <row r="3391" spans="27:27">
      <c r="AA3391" s="271"/>
    </row>
    <row r="3392" spans="27:27">
      <c r="AA3392" s="271"/>
    </row>
    <row r="3393" spans="27:27">
      <c r="AA3393" s="271"/>
    </row>
    <row r="3394" spans="27:27">
      <c r="AA3394" s="271"/>
    </row>
    <row r="3395" spans="27:27">
      <c r="AA3395" s="271"/>
    </row>
    <row r="3396" spans="27:27">
      <c r="AA3396" s="271"/>
    </row>
    <row r="3397" spans="27:27">
      <c r="AA3397" s="271"/>
    </row>
    <row r="3398" spans="27:27">
      <c r="AA3398" s="271"/>
    </row>
    <row r="3399" spans="27:27">
      <c r="AA3399" s="271"/>
    </row>
    <row r="3400" spans="27:27">
      <c r="AA3400" s="271"/>
    </row>
    <row r="3401" spans="27:27">
      <c r="AA3401" s="271"/>
    </row>
    <row r="3402" spans="27:27">
      <c r="AA3402" s="271"/>
    </row>
    <row r="3403" spans="27:27">
      <c r="AA3403" s="271"/>
    </row>
    <row r="3404" spans="27:27">
      <c r="AA3404" s="271"/>
    </row>
    <row r="3405" spans="27:27">
      <c r="AA3405" s="271"/>
    </row>
    <row r="3406" spans="27:27">
      <c r="AA3406" s="271"/>
    </row>
    <row r="3407" spans="27:27">
      <c r="AA3407" s="271"/>
    </row>
    <row r="3408" spans="27:27">
      <c r="AA3408" s="271"/>
    </row>
    <row r="3409" spans="27:27">
      <c r="AA3409" s="271"/>
    </row>
    <row r="3410" spans="27:27">
      <c r="AA3410" s="271"/>
    </row>
    <row r="3411" spans="27:27">
      <c r="AA3411" s="271"/>
    </row>
    <row r="3412" spans="27:27">
      <c r="AA3412" s="271"/>
    </row>
    <row r="3413" spans="27:27">
      <c r="AA3413" s="271"/>
    </row>
    <row r="3414" spans="27:27">
      <c r="AA3414" s="271"/>
    </row>
    <row r="3415" spans="27:27">
      <c r="AA3415" s="271"/>
    </row>
    <row r="3416" spans="27:27">
      <c r="AA3416" s="271"/>
    </row>
    <row r="3417" spans="27:27">
      <c r="AA3417" s="271"/>
    </row>
    <row r="3418" spans="27:27">
      <c r="AA3418" s="271"/>
    </row>
    <row r="3419" spans="27:27">
      <c r="AA3419" s="271"/>
    </row>
    <row r="3420" spans="27:27">
      <c r="AA3420" s="271"/>
    </row>
    <row r="3421" spans="27:27">
      <c r="AA3421" s="271"/>
    </row>
    <row r="3422" spans="27:27">
      <c r="AA3422" s="271"/>
    </row>
    <row r="3423" spans="27:27">
      <c r="AA3423" s="271"/>
    </row>
    <row r="3424" spans="27:27">
      <c r="AA3424" s="271"/>
    </row>
    <row r="3425" spans="27:27">
      <c r="AA3425" s="271"/>
    </row>
    <row r="3426" spans="27:27">
      <c r="AA3426" s="271"/>
    </row>
    <row r="3427" spans="27:27">
      <c r="AA3427" s="271"/>
    </row>
    <row r="3428" spans="27:27">
      <c r="AA3428" s="271"/>
    </row>
    <row r="3429" spans="27:27">
      <c r="AA3429" s="271"/>
    </row>
    <row r="3430" spans="27:27">
      <c r="AA3430" s="271"/>
    </row>
    <row r="3431" spans="27:27">
      <c r="AA3431" s="271"/>
    </row>
    <row r="3432" spans="27:27">
      <c r="AA3432" s="271"/>
    </row>
    <row r="3433" spans="27:27">
      <c r="AA3433" s="271"/>
    </row>
    <row r="3434" spans="27:27">
      <c r="AA3434" s="271"/>
    </row>
    <row r="3435" spans="27:27">
      <c r="AA3435" s="271"/>
    </row>
    <row r="3436" spans="27:27">
      <c r="AA3436" s="271"/>
    </row>
    <row r="3437" spans="27:27">
      <c r="AA3437" s="271"/>
    </row>
    <row r="3438" spans="27:27">
      <c r="AA3438" s="271"/>
    </row>
    <row r="3439" spans="27:27">
      <c r="AA3439" s="271"/>
    </row>
    <row r="3440" spans="27:27">
      <c r="AA3440" s="271"/>
    </row>
    <row r="3441" spans="27:27">
      <c r="AA3441" s="271"/>
    </row>
    <row r="3442" spans="27:27">
      <c r="AA3442" s="271"/>
    </row>
    <row r="3443" spans="27:27">
      <c r="AA3443" s="271"/>
    </row>
    <row r="3444" spans="27:27">
      <c r="AA3444" s="271"/>
    </row>
    <row r="3445" spans="27:27">
      <c r="AA3445" s="271"/>
    </row>
    <row r="3446" spans="27:27">
      <c r="AA3446" s="271"/>
    </row>
    <row r="3447" spans="27:27">
      <c r="AA3447" s="271"/>
    </row>
    <row r="3448" spans="27:27">
      <c r="AA3448" s="271"/>
    </row>
    <row r="3449" spans="27:27">
      <c r="AA3449" s="271"/>
    </row>
    <row r="3450" spans="27:27">
      <c r="AA3450" s="271"/>
    </row>
    <row r="3451" spans="27:27">
      <c r="AA3451" s="271"/>
    </row>
    <row r="3452" spans="27:27">
      <c r="AA3452" s="271"/>
    </row>
    <row r="3453" spans="27:27">
      <c r="AA3453" s="271"/>
    </row>
    <row r="3454" spans="27:27">
      <c r="AA3454" s="271"/>
    </row>
    <row r="3455" spans="27:27">
      <c r="AA3455" s="271"/>
    </row>
    <row r="3456" spans="27:27">
      <c r="AA3456" s="271"/>
    </row>
    <row r="3457" spans="27:27">
      <c r="AA3457" s="271"/>
    </row>
    <row r="3458" spans="27:27">
      <c r="AA3458" s="271"/>
    </row>
    <row r="3459" spans="27:27">
      <c r="AA3459" s="271"/>
    </row>
    <row r="3460" spans="27:27">
      <c r="AA3460" s="271"/>
    </row>
    <row r="3461" spans="27:27">
      <c r="AA3461" s="271"/>
    </row>
    <row r="3462" spans="27:27">
      <c r="AA3462" s="271"/>
    </row>
    <row r="3463" spans="27:27">
      <c r="AA3463" s="271"/>
    </row>
    <row r="3464" spans="27:27">
      <c r="AA3464" s="271"/>
    </row>
    <row r="3465" spans="27:27">
      <c r="AA3465" s="271"/>
    </row>
    <row r="3466" spans="27:27">
      <c r="AA3466" s="271"/>
    </row>
    <row r="3467" spans="27:27">
      <c r="AA3467" s="271"/>
    </row>
    <row r="3468" spans="27:27">
      <c r="AA3468" s="271"/>
    </row>
    <row r="3469" spans="27:27">
      <c r="AA3469" s="271"/>
    </row>
    <row r="3470" spans="27:27">
      <c r="AA3470" s="271"/>
    </row>
    <row r="3471" spans="27:27">
      <c r="AA3471" s="271"/>
    </row>
    <row r="3472" spans="27:27">
      <c r="AA3472" s="271"/>
    </row>
    <row r="3473" spans="27:27">
      <c r="AA3473" s="271"/>
    </row>
    <row r="3474" spans="27:27">
      <c r="AA3474" s="271"/>
    </row>
    <row r="3475" spans="27:27">
      <c r="AA3475" s="271"/>
    </row>
    <row r="3476" spans="27:27">
      <c r="AA3476" s="271"/>
    </row>
    <row r="3477" spans="27:27">
      <c r="AA3477" s="271"/>
    </row>
    <row r="3478" spans="27:27">
      <c r="AA3478" s="271"/>
    </row>
    <row r="3479" spans="27:27">
      <c r="AA3479" s="271"/>
    </row>
    <row r="3480" spans="27:27">
      <c r="AA3480" s="271"/>
    </row>
    <row r="3481" spans="27:27">
      <c r="AA3481" s="271"/>
    </row>
    <row r="3482" spans="27:27">
      <c r="AA3482" s="271"/>
    </row>
    <row r="3483" spans="27:27">
      <c r="AA3483" s="271"/>
    </row>
    <row r="3484" spans="27:27">
      <c r="AA3484" s="271"/>
    </row>
    <row r="3485" spans="27:27">
      <c r="AA3485" s="271"/>
    </row>
    <row r="3486" spans="27:27">
      <c r="AA3486" s="271"/>
    </row>
    <row r="3487" spans="27:27">
      <c r="AA3487" s="271"/>
    </row>
    <row r="3488" spans="27:27">
      <c r="AA3488" s="271"/>
    </row>
    <row r="3489" spans="27:27">
      <c r="AA3489" s="271"/>
    </row>
    <row r="3490" spans="27:27">
      <c r="AA3490" s="271"/>
    </row>
    <row r="3491" spans="27:27">
      <c r="AA3491" s="271"/>
    </row>
    <row r="3492" spans="27:27">
      <c r="AA3492" s="271"/>
    </row>
    <row r="3493" spans="27:27">
      <c r="AA3493" s="271"/>
    </row>
    <row r="3494" spans="27:27">
      <c r="AA3494" s="271"/>
    </row>
    <row r="3495" spans="27:27">
      <c r="AA3495" s="271"/>
    </row>
    <row r="3496" spans="27:27">
      <c r="AA3496" s="271"/>
    </row>
    <row r="3497" spans="27:27">
      <c r="AA3497" s="271"/>
    </row>
    <row r="3498" spans="27:27">
      <c r="AA3498" s="271"/>
    </row>
    <row r="3499" spans="27:27">
      <c r="AA3499" s="271"/>
    </row>
    <row r="3500" spans="27:27">
      <c r="AA3500" s="271"/>
    </row>
    <row r="3501" spans="27:27">
      <c r="AA3501" s="271"/>
    </row>
    <row r="3502" spans="27:27">
      <c r="AA3502" s="271"/>
    </row>
    <row r="3503" spans="27:27">
      <c r="AA3503" s="271"/>
    </row>
    <row r="3504" spans="27:27">
      <c r="AA3504" s="271"/>
    </row>
    <row r="3505" spans="27:27">
      <c r="AA3505" s="271"/>
    </row>
    <row r="3506" spans="27:27">
      <c r="AA3506" s="271"/>
    </row>
    <row r="3507" spans="27:27">
      <c r="AA3507" s="271"/>
    </row>
    <row r="3508" spans="27:27">
      <c r="AA3508" s="271"/>
    </row>
    <row r="3509" spans="27:27">
      <c r="AA3509" s="271"/>
    </row>
    <row r="3510" spans="27:27">
      <c r="AA3510" s="271"/>
    </row>
    <row r="3511" spans="27:27">
      <c r="AA3511" s="271"/>
    </row>
    <row r="3512" spans="27:27">
      <c r="AA3512" s="271"/>
    </row>
    <row r="3513" spans="27:27">
      <c r="AA3513" s="271"/>
    </row>
    <row r="3514" spans="27:27">
      <c r="AA3514" s="271"/>
    </row>
    <row r="3515" spans="27:27">
      <c r="AA3515" s="271"/>
    </row>
    <row r="3516" spans="27:27">
      <c r="AA3516" s="271"/>
    </row>
    <row r="3517" spans="27:27">
      <c r="AA3517" s="271"/>
    </row>
    <row r="3518" spans="27:27">
      <c r="AA3518" s="271"/>
    </row>
    <row r="3519" spans="27:27">
      <c r="AA3519" s="271"/>
    </row>
    <row r="3520" spans="27:27">
      <c r="AA3520" s="271"/>
    </row>
    <row r="3521" spans="27:27">
      <c r="AA3521" s="271"/>
    </row>
    <row r="3522" spans="27:27">
      <c r="AA3522" s="271"/>
    </row>
    <row r="3523" spans="27:27">
      <c r="AA3523" s="271"/>
    </row>
    <row r="3524" spans="27:27">
      <c r="AA3524" s="271"/>
    </row>
    <row r="3525" spans="27:27">
      <c r="AA3525" s="271"/>
    </row>
    <row r="3526" spans="27:27">
      <c r="AA3526" s="271"/>
    </row>
    <row r="3527" spans="27:27">
      <c r="AA3527" s="271"/>
    </row>
    <row r="3528" spans="27:27">
      <c r="AA3528" s="271"/>
    </row>
    <row r="3529" spans="27:27">
      <c r="AA3529" s="271"/>
    </row>
    <row r="3530" spans="27:27">
      <c r="AA3530" s="271"/>
    </row>
    <row r="3531" spans="27:27">
      <c r="AA3531" s="271"/>
    </row>
    <row r="3532" spans="27:27">
      <c r="AA3532" s="271"/>
    </row>
    <row r="3533" spans="27:27">
      <c r="AA3533" s="271"/>
    </row>
    <row r="3534" spans="27:27">
      <c r="AA3534" s="271"/>
    </row>
    <row r="3535" spans="27:27">
      <c r="AA3535" s="271"/>
    </row>
    <row r="3536" spans="27:27">
      <c r="AA3536" s="271"/>
    </row>
    <row r="3537" spans="27:27">
      <c r="AA3537" s="271"/>
    </row>
    <row r="3538" spans="27:27">
      <c r="AA3538" s="271"/>
    </row>
    <row r="3539" spans="27:27">
      <c r="AA3539" s="271"/>
    </row>
    <row r="3540" spans="27:27">
      <c r="AA3540" s="271"/>
    </row>
    <row r="3541" spans="27:27">
      <c r="AA3541" s="271"/>
    </row>
    <row r="3542" spans="27:27">
      <c r="AA3542" s="271"/>
    </row>
    <row r="3543" spans="27:27">
      <c r="AA3543" s="271"/>
    </row>
    <row r="3544" spans="27:27">
      <c r="AA3544" s="271"/>
    </row>
    <row r="3545" spans="27:27">
      <c r="AA3545" s="271"/>
    </row>
    <row r="3546" spans="27:27">
      <c r="AA3546" s="271"/>
    </row>
    <row r="3547" spans="27:27">
      <c r="AA3547" s="271"/>
    </row>
    <row r="3548" spans="27:27">
      <c r="AA3548" s="271"/>
    </row>
    <row r="3549" spans="27:27">
      <c r="AA3549" s="271"/>
    </row>
    <row r="3550" spans="27:27">
      <c r="AA3550" s="271"/>
    </row>
    <row r="3551" spans="27:27">
      <c r="AA3551" s="271"/>
    </row>
    <row r="3552" spans="27:27">
      <c r="AA3552" s="271"/>
    </row>
    <row r="3553" spans="27:27">
      <c r="AA3553" s="271"/>
    </row>
    <row r="3554" spans="27:27">
      <c r="AA3554" s="271"/>
    </row>
    <row r="3555" spans="27:27">
      <c r="AA3555" s="271"/>
    </row>
    <row r="3556" spans="27:27">
      <c r="AA3556" s="271"/>
    </row>
    <row r="3557" spans="27:27">
      <c r="AA3557" s="271"/>
    </row>
    <row r="3558" spans="27:27">
      <c r="AA3558" s="271"/>
    </row>
    <row r="3559" spans="27:27">
      <c r="AA3559" s="271"/>
    </row>
    <row r="3560" spans="27:27">
      <c r="AA3560" s="271"/>
    </row>
    <row r="3561" spans="27:27">
      <c r="AA3561" s="271"/>
    </row>
    <row r="3562" spans="27:27">
      <c r="AA3562" s="271"/>
    </row>
    <row r="3563" spans="27:27">
      <c r="AA3563" s="271"/>
    </row>
    <row r="3564" spans="27:27">
      <c r="AA3564" s="271"/>
    </row>
    <row r="3565" spans="27:27">
      <c r="AA3565" s="271"/>
    </row>
    <row r="3566" spans="27:27">
      <c r="AA3566" s="271"/>
    </row>
    <row r="3567" spans="27:27">
      <c r="AA3567" s="271"/>
    </row>
    <row r="3568" spans="27:27">
      <c r="AA3568" s="271"/>
    </row>
    <row r="3569" spans="27:27">
      <c r="AA3569" s="271"/>
    </row>
    <row r="3570" spans="27:27">
      <c r="AA3570" s="271"/>
    </row>
    <row r="3571" spans="27:27">
      <c r="AA3571" s="271"/>
    </row>
    <row r="3572" spans="27:27">
      <c r="AA3572" s="271"/>
    </row>
    <row r="3573" spans="27:27">
      <c r="AA3573" s="271"/>
    </row>
    <row r="3574" spans="27:27">
      <c r="AA3574" s="271"/>
    </row>
    <row r="3575" spans="27:27">
      <c r="AA3575" s="271"/>
    </row>
    <row r="3576" spans="27:27">
      <c r="AA3576" s="271"/>
    </row>
    <row r="3577" spans="27:27">
      <c r="AA3577" s="271"/>
    </row>
    <row r="3578" spans="27:27">
      <c r="AA3578" s="271"/>
    </row>
    <row r="3579" spans="27:27">
      <c r="AA3579" s="271"/>
    </row>
    <row r="3580" spans="27:27">
      <c r="AA3580" s="271"/>
    </row>
    <row r="3581" spans="27:27">
      <c r="AA3581" s="271"/>
    </row>
    <row r="3582" spans="27:27">
      <c r="AA3582" s="271"/>
    </row>
    <row r="3583" spans="27:27">
      <c r="AA3583" s="271"/>
    </row>
    <row r="3584" spans="27:27">
      <c r="AA3584" s="271"/>
    </row>
    <row r="3585" spans="27:27">
      <c r="AA3585" s="271"/>
    </row>
    <row r="3586" spans="27:27">
      <c r="AA3586" s="271"/>
    </row>
    <row r="3587" spans="27:27">
      <c r="AA3587" s="271"/>
    </row>
    <row r="3588" spans="27:27">
      <c r="AA3588" s="271"/>
    </row>
    <row r="3589" spans="27:27">
      <c r="AA3589" s="271"/>
    </row>
    <row r="3590" spans="27:27">
      <c r="AA3590" s="271"/>
    </row>
    <row r="3591" spans="27:27">
      <c r="AA3591" s="271"/>
    </row>
    <row r="3592" spans="27:27">
      <c r="AA3592" s="271"/>
    </row>
    <row r="3593" spans="27:27">
      <c r="AA3593" s="271"/>
    </row>
    <row r="3594" spans="27:27">
      <c r="AA3594" s="271"/>
    </row>
    <row r="3595" spans="27:27">
      <c r="AA3595" s="271"/>
    </row>
    <row r="3596" spans="27:27">
      <c r="AA3596" s="271"/>
    </row>
    <row r="3597" spans="27:27">
      <c r="AA3597" s="271"/>
    </row>
    <row r="3598" spans="27:27">
      <c r="AA3598" s="271"/>
    </row>
    <row r="3599" spans="27:27">
      <c r="AA3599" s="271"/>
    </row>
    <row r="3600" spans="27:27">
      <c r="AA3600" s="271"/>
    </row>
    <row r="3601" spans="27:27">
      <c r="AA3601" s="271"/>
    </row>
    <row r="3602" spans="27:27">
      <c r="AA3602" s="271"/>
    </row>
    <row r="3603" spans="27:27">
      <c r="AA3603" s="271"/>
    </row>
    <row r="3604" spans="27:27">
      <c r="AA3604" s="271"/>
    </row>
    <row r="3605" spans="27:27">
      <c r="AA3605" s="271"/>
    </row>
    <row r="3606" spans="27:27">
      <c r="AA3606" s="271"/>
    </row>
    <row r="3607" spans="27:27">
      <c r="AA3607" s="271"/>
    </row>
    <row r="3608" spans="27:27">
      <c r="AA3608" s="271"/>
    </row>
    <row r="3609" spans="27:27">
      <c r="AA3609" s="271"/>
    </row>
    <row r="3610" spans="27:27">
      <c r="AA3610" s="271"/>
    </row>
    <row r="3611" spans="27:27">
      <c r="AA3611" s="271"/>
    </row>
    <row r="3612" spans="27:27">
      <c r="AA3612" s="271"/>
    </row>
    <row r="3613" spans="27:27">
      <c r="AA3613" s="271"/>
    </row>
    <row r="3614" spans="27:27">
      <c r="AA3614" s="271"/>
    </row>
    <row r="3615" spans="27:27">
      <c r="AA3615" s="271"/>
    </row>
    <row r="3616" spans="27:27">
      <c r="AA3616" s="271"/>
    </row>
    <row r="3617" spans="27:27">
      <c r="AA3617" s="271"/>
    </row>
    <row r="3618" spans="27:27">
      <c r="AA3618" s="271"/>
    </row>
    <row r="3619" spans="27:27">
      <c r="AA3619" s="271"/>
    </row>
    <row r="3620" spans="27:27">
      <c r="AA3620" s="271"/>
    </row>
    <row r="3621" spans="27:27">
      <c r="AA3621" s="271"/>
    </row>
    <row r="3622" spans="27:27">
      <c r="AA3622" s="271"/>
    </row>
    <row r="3623" spans="27:27">
      <c r="AA3623" s="271"/>
    </row>
    <row r="3624" spans="27:27">
      <c r="AA3624" s="271"/>
    </row>
    <row r="3625" spans="27:27">
      <c r="AA3625" s="271"/>
    </row>
    <row r="3626" spans="27:27">
      <c r="AA3626" s="271"/>
    </row>
    <row r="3627" spans="27:27">
      <c r="AA3627" s="271"/>
    </row>
    <row r="3628" spans="27:27">
      <c r="AA3628" s="271"/>
    </row>
    <row r="3629" spans="27:27">
      <c r="AA3629" s="271"/>
    </row>
    <row r="3630" spans="27:27">
      <c r="AA3630" s="271"/>
    </row>
    <row r="3631" spans="27:27">
      <c r="AA3631" s="271"/>
    </row>
    <row r="3632" spans="27:27">
      <c r="AA3632" s="271"/>
    </row>
    <row r="3633" spans="27:27">
      <c r="AA3633" s="271"/>
    </row>
    <row r="3634" spans="27:27">
      <c r="AA3634" s="271"/>
    </row>
    <row r="3635" spans="27:27">
      <c r="AA3635" s="271"/>
    </row>
    <row r="3636" spans="27:27">
      <c r="AA3636" s="271"/>
    </row>
    <row r="3637" spans="27:27">
      <c r="AA3637" s="271"/>
    </row>
    <row r="3638" spans="27:27">
      <c r="AA3638" s="271"/>
    </row>
    <row r="3639" spans="27:27">
      <c r="AA3639" s="271"/>
    </row>
    <row r="3640" spans="27:27">
      <c r="AA3640" s="271"/>
    </row>
    <row r="3641" spans="27:27">
      <c r="AA3641" s="271"/>
    </row>
    <row r="3642" spans="27:27">
      <c r="AA3642" s="271"/>
    </row>
    <row r="3643" spans="27:27">
      <c r="AA3643" s="271"/>
    </row>
    <row r="3644" spans="27:27">
      <c r="AA3644" s="271"/>
    </row>
    <row r="3645" spans="27:27">
      <c r="AA3645" s="271"/>
    </row>
    <row r="3646" spans="27:27">
      <c r="AA3646" s="271"/>
    </row>
    <row r="3647" spans="27:27">
      <c r="AA3647" s="271"/>
    </row>
    <row r="3648" spans="27:27">
      <c r="AA3648" s="271"/>
    </row>
    <row r="3649" spans="27:27">
      <c r="AA3649" s="271"/>
    </row>
    <row r="3650" spans="27:27">
      <c r="AA3650" s="271"/>
    </row>
    <row r="3651" spans="27:27">
      <c r="AA3651" s="271"/>
    </row>
    <row r="3652" spans="27:27">
      <c r="AA3652" s="271"/>
    </row>
    <row r="3653" spans="27:27">
      <c r="AA3653" s="271"/>
    </row>
    <row r="3654" spans="27:27">
      <c r="AA3654" s="271"/>
    </row>
    <row r="3655" spans="27:27">
      <c r="AA3655" s="271"/>
    </row>
    <row r="3656" spans="27:27">
      <c r="AA3656" s="271"/>
    </row>
    <row r="3657" spans="27:27">
      <c r="AA3657" s="271"/>
    </row>
    <row r="3658" spans="27:27">
      <c r="AA3658" s="271"/>
    </row>
    <row r="3659" spans="27:27">
      <c r="AA3659" s="271"/>
    </row>
    <row r="3660" spans="27:27">
      <c r="AA3660" s="271"/>
    </row>
    <row r="3661" spans="27:27">
      <c r="AA3661" s="271"/>
    </row>
    <row r="3662" spans="27:27">
      <c r="AA3662" s="271"/>
    </row>
    <row r="3663" spans="27:27">
      <c r="AA3663" s="271"/>
    </row>
    <row r="3664" spans="27:27">
      <c r="AA3664" s="271"/>
    </row>
    <row r="3665" spans="27:27">
      <c r="AA3665" s="271"/>
    </row>
    <row r="3666" spans="27:27">
      <c r="AA3666" s="271"/>
    </row>
    <row r="3667" spans="27:27">
      <c r="AA3667" s="271"/>
    </row>
    <row r="3668" spans="27:27">
      <c r="AA3668" s="271"/>
    </row>
    <row r="3669" spans="27:27">
      <c r="AA3669" s="271"/>
    </row>
    <row r="3670" spans="27:27">
      <c r="AA3670" s="271"/>
    </row>
    <row r="3671" spans="27:27">
      <c r="AA3671" s="271"/>
    </row>
    <row r="3672" spans="27:27">
      <c r="AA3672" s="271"/>
    </row>
    <row r="3673" spans="27:27">
      <c r="AA3673" s="271"/>
    </row>
    <row r="3674" spans="27:27">
      <c r="AA3674" s="271"/>
    </row>
    <row r="3675" spans="27:27">
      <c r="AA3675" s="271"/>
    </row>
    <row r="3676" spans="27:27">
      <c r="AA3676" s="271"/>
    </row>
    <row r="3677" spans="27:27">
      <c r="AA3677" s="271"/>
    </row>
    <row r="3678" spans="27:27">
      <c r="AA3678" s="271"/>
    </row>
    <row r="3679" spans="27:27">
      <c r="AA3679" s="271"/>
    </row>
    <row r="3680" spans="27:27">
      <c r="AA3680" s="271"/>
    </row>
    <row r="3681" spans="27:27">
      <c r="AA3681" s="271"/>
    </row>
    <row r="3682" spans="27:27">
      <c r="AA3682" s="271"/>
    </row>
    <row r="3683" spans="27:27">
      <c r="AA3683" s="271"/>
    </row>
    <row r="3684" spans="27:27">
      <c r="AA3684" s="271"/>
    </row>
    <row r="3685" spans="27:27">
      <c r="AA3685" s="271"/>
    </row>
    <row r="3686" spans="27:27">
      <c r="AA3686" s="271"/>
    </row>
    <row r="3687" spans="27:27">
      <c r="AA3687" s="271"/>
    </row>
    <row r="3688" spans="27:27">
      <c r="AA3688" s="271"/>
    </row>
    <row r="3689" spans="27:27">
      <c r="AA3689" s="271"/>
    </row>
    <row r="3690" spans="27:27">
      <c r="AA3690" s="271"/>
    </row>
    <row r="3691" spans="27:27">
      <c r="AA3691" s="271"/>
    </row>
    <row r="3692" spans="27:27">
      <c r="AA3692" s="271"/>
    </row>
    <row r="3693" spans="27:27">
      <c r="AA3693" s="271"/>
    </row>
    <row r="3694" spans="27:27">
      <c r="AA3694" s="271"/>
    </row>
    <row r="3695" spans="27:27">
      <c r="AA3695" s="271"/>
    </row>
    <row r="3696" spans="27:27">
      <c r="AA3696" s="271"/>
    </row>
    <row r="3697" spans="27:27">
      <c r="AA3697" s="271"/>
    </row>
    <row r="3698" spans="27:27">
      <c r="AA3698" s="271"/>
    </row>
    <row r="3699" spans="27:27">
      <c r="AA3699" s="271"/>
    </row>
    <row r="3700" spans="27:27">
      <c r="AA3700" s="271"/>
    </row>
    <row r="3701" spans="27:27">
      <c r="AA3701" s="271"/>
    </row>
    <row r="3702" spans="27:27">
      <c r="AA3702" s="271"/>
    </row>
    <row r="3703" spans="27:27">
      <c r="AA3703" s="271"/>
    </row>
    <row r="3704" spans="27:27">
      <c r="AA3704" s="271"/>
    </row>
    <row r="3705" spans="27:27">
      <c r="AA3705" s="271"/>
    </row>
    <row r="3706" spans="27:27">
      <c r="AA3706" s="271"/>
    </row>
    <row r="3707" spans="27:27">
      <c r="AA3707" s="271"/>
    </row>
    <row r="3708" spans="27:27">
      <c r="AA3708" s="271"/>
    </row>
    <row r="3709" spans="27:27">
      <c r="AA3709" s="271"/>
    </row>
    <row r="3710" spans="27:27">
      <c r="AA3710" s="271"/>
    </row>
    <row r="3711" spans="27:27">
      <c r="AA3711" s="271"/>
    </row>
    <row r="3712" spans="27:27">
      <c r="AA3712" s="271"/>
    </row>
    <row r="3713" spans="27:27">
      <c r="AA3713" s="271"/>
    </row>
    <row r="3714" spans="27:27">
      <c r="AA3714" s="271"/>
    </row>
    <row r="3715" spans="27:27">
      <c r="AA3715" s="271"/>
    </row>
    <row r="3716" spans="27:27">
      <c r="AA3716" s="271"/>
    </row>
    <row r="3717" spans="27:27">
      <c r="AA3717" s="271"/>
    </row>
    <row r="3718" spans="27:27">
      <c r="AA3718" s="271"/>
    </row>
    <row r="3719" spans="27:27">
      <c r="AA3719" s="271"/>
    </row>
    <row r="3720" spans="27:27">
      <c r="AA3720" s="271"/>
    </row>
    <row r="3721" spans="27:27">
      <c r="AA3721" s="271"/>
    </row>
    <row r="3722" spans="27:27">
      <c r="AA3722" s="271"/>
    </row>
    <row r="3723" spans="27:27">
      <c r="AA3723" s="271"/>
    </row>
    <row r="3724" spans="27:27">
      <c r="AA3724" s="271"/>
    </row>
    <row r="3725" spans="27:27">
      <c r="AA3725" s="271"/>
    </row>
    <row r="3726" spans="27:27">
      <c r="AA3726" s="271"/>
    </row>
    <row r="3727" spans="27:27">
      <c r="AA3727" s="271"/>
    </row>
    <row r="3728" spans="27:27">
      <c r="AA3728" s="271"/>
    </row>
    <row r="3729" spans="27:27">
      <c r="AA3729" s="271"/>
    </row>
    <row r="3730" spans="27:27">
      <c r="AA3730" s="271"/>
    </row>
    <row r="3731" spans="27:27">
      <c r="AA3731" s="271"/>
    </row>
    <row r="3732" spans="27:27">
      <c r="AA3732" s="271"/>
    </row>
    <row r="3733" spans="27:27">
      <c r="AA3733" s="271"/>
    </row>
    <row r="3734" spans="27:27">
      <c r="AA3734" s="271"/>
    </row>
    <row r="3735" spans="27:27">
      <c r="AA3735" s="271"/>
    </row>
    <row r="3736" spans="27:27">
      <c r="AA3736" s="271"/>
    </row>
    <row r="3737" spans="27:27">
      <c r="AA3737" s="271"/>
    </row>
    <row r="3738" spans="27:27">
      <c r="AA3738" s="271"/>
    </row>
    <row r="3739" spans="27:27">
      <c r="AA3739" s="271"/>
    </row>
    <row r="3740" spans="27:27">
      <c r="AA3740" s="271"/>
    </row>
    <row r="3741" spans="27:27">
      <c r="AA3741" s="271"/>
    </row>
    <row r="3742" spans="27:27">
      <c r="AA3742" s="271"/>
    </row>
    <row r="3743" spans="27:27">
      <c r="AA3743" s="271"/>
    </row>
    <row r="3744" spans="27:27">
      <c r="AA3744" s="271"/>
    </row>
    <row r="3745" spans="27:27">
      <c r="AA3745" s="271"/>
    </row>
    <row r="3746" spans="27:27">
      <c r="AA3746" s="271"/>
    </row>
    <row r="3747" spans="27:27">
      <c r="AA3747" s="271"/>
    </row>
    <row r="3748" spans="27:27">
      <c r="AA3748" s="271"/>
    </row>
    <row r="3749" spans="27:27">
      <c r="AA3749" s="271"/>
    </row>
    <row r="3750" spans="27:27">
      <c r="AA3750" s="271"/>
    </row>
    <row r="3751" spans="27:27">
      <c r="AA3751" s="271"/>
    </row>
    <row r="3752" spans="27:27">
      <c r="AA3752" s="271"/>
    </row>
    <row r="3753" spans="27:27">
      <c r="AA3753" s="271"/>
    </row>
    <row r="3754" spans="27:27">
      <c r="AA3754" s="271"/>
    </row>
    <row r="3755" spans="27:27">
      <c r="AA3755" s="271"/>
    </row>
    <row r="3756" spans="27:27">
      <c r="AA3756" s="271"/>
    </row>
    <row r="3757" spans="27:27">
      <c r="AA3757" s="271"/>
    </row>
    <row r="3758" spans="27:27">
      <c r="AA3758" s="271"/>
    </row>
    <row r="3759" spans="27:27">
      <c r="AA3759" s="271"/>
    </row>
    <row r="3760" spans="27:27">
      <c r="AA3760" s="271"/>
    </row>
    <row r="3761" spans="27:27">
      <c r="AA3761" s="271"/>
    </row>
    <row r="3762" spans="27:27">
      <c r="AA3762" s="271"/>
    </row>
    <row r="3763" spans="27:27">
      <c r="AA3763" s="271"/>
    </row>
    <row r="3764" spans="27:27">
      <c r="AA3764" s="271"/>
    </row>
    <row r="3765" spans="27:27">
      <c r="AA3765" s="271"/>
    </row>
    <row r="3766" spans="27:27">
      <c r="AA3766" s="271"/>
    </row>
    <row r="3767" spans="27:27">
      <c r="AA3767" s="271"/>
    </row>
    <row r="3768" spans="27:27">
      <c r="AA3768" s="271"/>
    </row>
    <row r="3769" spans="27:27">
      <c r="AA3769" s="271"/>
    </row>
    <row r="3770" spans="27:27">
      <c r="AA3770" s="271"/>
    </row>
    <row r="3771" spans="27:27">
      <c r="AA3771" s="271"/>
    </row>
    <row r="3772" spans="27:27">
      <c r="AA3772" s="271"/>
    </row>
    <row r="3773" spans="27:27">
      <c r="AA3773" s="271"/>
    </row>
    <row r="3774" spans="27:27">
      <c r="AA3774" s="271"/>
    </row>
    <row r="3775" spans="27:27">
      <c r="AA3775" s="271"/>
    </row>
    <row r="3776" spans="27:27">
      <c r="AA3776" s="271"/>
    </row>
    <row r="3777" spans="27:27">
      <c r="AA3777" s="271"/>
    </row>
    <row r="3778" spans="27:27">
      <c r="AA3778" s="271"/>
    </row>
    <row r="3779" spans="27:27">
      <c r="AA3779" s="271"/>
    </row>
    <row r="3780" spans="27:27">
      <c r="AA3780" s="271"/>
    </row>
    <row r="3781" spans="27:27">
      <c r="AA3781" s="271"/>
    </row>
    <row r="3782" spans="27:27">
      <c r="AA3782" s="271"/>
    </row>
    <row r="3783" spans="27:27">
      <c r="AA3783" s="271"/>
    </row>
    <row r="3784" spans="27:27">
      <c r="AA3784" s="271"/>
    </row>
    <row r="3785" spans="27:27">
      <c r="AA3785" s="271"/>
    </row>
    <row r="3786" spans="27:27">
      <c r="AA3786" s="271"/>
    </row>
    <row r="3787" spans="27:27">
      <c r="AA3787" s="271"/>
    </row>
    <row r="3788" spans="27:27">
      <c r="AA3788" s="271"/>
    </row>
    <row r="3789" spans="27:27">
      <c r="AA3789" s="271"/>
    </row>
    <row r="3790" spans="27:27">
      <c r="AA3790" s="271"/>
    </row>
    <row r="3791" spans="27:27">
      <c r="AA3791" s="271"/>
    </row>
    <row r="3792" spans="27:27">
      <c r="AA3792" s="271"/>
    </row>
    <row r="3793" spans="27:27">
      <c r="AA3793" s="271"/>
    </row>
    <row r="3794" spans="27:27">
      <c r="AA3794" s="271"/>
    </row>
    <row r="3795" spans="27:27">
      <c r="AA3795" s="271"/>
    </row>
    <row r="3796" spans="27:27">
      <c r="AA3796" s="271"/>
    </row>
    <row r="3797" spans="27:27">
      <c r="AA3797" s="271"/>
    </row>
    <row r="3798" spans="27:27">
      <c r="AA3798" s="271"/>
    </row>
    <row r="3799" spans="27:27">
      <c r="AA3799" s="271"/>
    </row>
    <row r="3800" spans="27:27">
      <c r="AA3800" s="271"/>
    </row>
    <row r="3801" spans="27:27">
      <c r="AA3801" s="271"/>
    </row>
    <row r="3802" spans="27:27">
      <c r="AA3802" s="271"/>
    </row>
    <row r="3803" spans="27:27">
      <c r="AA3803" s="271"/>
    </row>
    <row r="3804" spans="27:27">
      <c r="AA3804" s="271"/>
    </row>
    <row r="3805" spans="27:27">
      <c r="AA3805" s="271"/>
    </row>
    <row r="3806" spans="27:27">
      <c r="AA3806" s="271"/>
    </row>
    <row r="3807" spans="27:27">
      <c r="AA3807" s="271"/>
    </row>
    <row r="3808" spans="27:27">
      <c r="AA3808" s="271"/>
    </row>
    <row r="3809" spans="27:27">
      <c r="AA3809" s="271"/>
    </row>
    <row r="3810" spans="27:27">
      <c r="AA3810" s="271"/>
    </row>
    <row r="3811" spans="27:27">
      <c r="AA3811" s="271"/>
    </row>
    <row r="3812" spans="27:27">
      <c r="AA3812" s="271"/>
    </row>
    <row r="3813" spans="27:27">
      <c r="AA3813" s="271"/>
    </row>
    <row r="3814" spans="27:27">
      <c r="AA3814" s="271"/>
    </row>
    <row r="3815" spans="27:27">
      <c r="AA3815" s="271"/>
    </row>
    <row r="3816" spans="27:27">
      <c r="AA3816" s="271"/>
    </row>
    <row r="3817" spans="27:27">
      <c r="AA3817" s="271"/>
    </row>
    <row r="3818" spans="27:27">
      <c r="AA3818" s="271"/>
    </row>
    <row r="3819" spans="27:27">
      <c r="AA3819" s="271"/>
    </row>
    <row r="3820" spans="27:27">
      <c r="AA3820" s="271"/>
    </row>
    <row r="3821" spans="27:27">
      <c r="AA3821" s="271"/>
    </row>
    <row r="3822" spans="27:27">
      <c r="AA3822" s="271"/>
    </row>
    <row r="3823" spans="27:27">
      <c r="AA3823" s="271"/>
    </row>
    <row r="3824" spans="27:27">
      <c r="AA3824" s="271"/>
    </row>
    <row r="3825" spans="27:27">
      <c r="AA3825" s="271"/>
    </row>
    <row r="3826" spans="27:27">
      <c r="AA3826" s="271"/>
    </row>
    <row r="3827" spans="27:27">
      <c r="AA3827" s="271"/>
    </row>
    <row r="3828" spans="27:27">
      <c r="AA3828" s="271"/>
    </row>
    <row r="3829" spans="27:27">
      <c r="AA3829" s="271"/>
    </row>
    <row r="3830" spans="27:27">
      <c r="AA3830" s="271"/>
    </row>
    <row r="3831" spans="27:27">
      <c r="AA3831" s="271"/>
    </row>
    <row r="3832" spans="27:27">
      <c r="AA3832" s="271"/>
    </row>
    <row r="3833" spans="27:27">
      <c r="AA3833" s="271"/>
    </row>
    <row r="3834" spans="27:27">
      <c r="AA3834" s="271"/>
    </row>
    <row r="3835" spans="27:27">
      <c r="AA3835" s="271"/>
    </row>
    <row r="3836" spans="27:27">
      <c r="AA3836" s="271"/>
    </row>
    <row r="3837" spans="27:27">
      <c r="AA3837" s="271"/>
    </row>
    <row r="3838" spans="27:27">
      <c r="AA3838" s="271"/>
    </row>
    <row r="3839" spans="27:27">
      <c r="AA3839" s="271"/>
    </row>
    <row r="3840" spans="27:27">
      <c r="AA3840" s="271"/>
    </row>
    <row r="3841" spans="27:27">
      <c r="AA3841" s="271"/>
    </row>
    <row r="3842" spans="27:27">
      <c r="AA3842" s="271"/>
    </row>
    <row r="3843" spans="27:27">
      <c r="AA3843" s="271"/>
    </row>
    <row r="3844" spans="27:27">
      <c r="AA3844" s="271"/>
    </row>
    <row r="3845" spans="27:27">
      <c r="AA3845" s="271"/>
    </row>
    <row r="3846" spans="27:27">
      <c r="AA3846" s="271"/>
    </row>
    <row r="3847" spans="27:27">
      <c r="AA3847" s="271"/>
    </row>
    <row r="3848" spans="27:27">
      <c r="AA3848" s="271"/>
    </row>
    <row r="3849" spans="27:27">
      <c r="AA3849" s="271"/>
    </row>
    <row r="3850" spans="27:27">
      <c r="AA3850" s="271"/>
    </row>
    <row r="3851" spans="27:27">
      <c r="AA3851" s="271"/>
    </row>
    <row r="3852" spans="27:27">
      <c r="AA3852" s="271"/>
    </row>
    <row r="3853" spans="27:27">
      <c r="AA3853" s="271"/>
    </row>
    <row r="3854" spans="27:27">
      <c r="AA3854" s="271"/>
    </row>
    <row r="3855" spans="27:27">
      <c r="AA3855" s="271"/>
    </row>
    <row r="3856" spans="27:27">
      <c r="AA3856" s="271"/>
    </row>
    <row r="3857" spans="27:27">
      <c r="AA3857" s="271"/>
    </row>
    <row r="3858" spans="27:27">
      <c r="AA3858" s="271"/>
    </row>
    <row r="3859" spans="27:27">
      <c r="AA3859" s="271"/>
    </row>
    <row r="3860" spans="27:27">
      <c r="AA3860" s="271"/>
    </row>
    <row r="3861" spans="27:27">
      <c r="AA3861" s="271"/>
    </row>
    <row r="3862" spans="27:27">
      <c r="AA3862" s="271"/>
    </row>
    <row r="3863" spans="27:27">
      <c r="AA3863" s="271"/>
    </row>
    <row r="3864" spans="27:27">
      <c r="AA3864" s="271"/>
    </row>
    <row r="3865" spans="27:27">
      <c r="AA3865" s="271"/>
    </row>
    <row r="3866" spans="27:27">
      <c r="AA3866" s="271"/>
    </row>
    <row r="3867" spans="27:27">
      <c r="AA3867" s="271"/>
    </row>
    <row r="3868" spans="27:27">
      <c r="AA3868" s="271"/>
    </row>
    <row r="3869" spans="27:27">
      <c r="AA3869" s="271"/>
    </row>
    <row r="3870" spans="27:27">
      <c r="AA3870" s="271"/>
    </row>
    <row r="3871" spans="27:27">
      <c r="AA3871" s="271"/>
    </row>
    <row r="3872" spans="27:27">
      <c r="AA3872" s="271"/>
    </row>
    <row r="3873" spans="27:27">
      <c r="AA3873" s="271"/>
    </row>
    <row r="3874" spans="27:27">
      <c r="AA3874" s="271"/>
    </row>
    <row r="3875" spans="27:27">
      <c r="AA3875" s="271"/>
    </row>
    <row r="3876" spans="27:27">
      <c r="AA3876" s="271"/>
    </row>
    <row r="3877" spans="27:27">
      <c r="AA3877" s="271"/>
    </row>
    <row r="3878" spans="27:27">
      <c r="AA3878" s="271"/>
    </row>
    <row r="3879" spans="27:27">
      <c r="AA3879" s="271"/>
    </row>
    <row r="3880" spans="27:27">
      <c r="AA3880" s="271"/>
    </row>
    <row r="3881" spans="27:27">
      <c r="AA3881" s="271"/>
    </row>
    <row r="3882" spans="27:27">
      <c r="AA3882" s="271"/>
    </row>
    <row r="3883" spans="27:27">
      <c r="AA3883" s="271"/>
    </row>
    <row r="3884" spans="27:27">
      <c r="AA3884" s="271"/>
    </row>
    <row r="3885" spans="27:27">
      <c r="AA3885" s="271"/>
    </row>
    <row r="3886" spans="27:27">
      <c r="AA3886" s="271"/>
    </row>
    <row r="3887" spans="27:27">
      <c r="AA3887" s="271"/>
    </row>
    <row r="3888" spans="27:27">
      <c r="AA3888" s="271"/>
    </row>
    <row r="3889" spans="27:27">
      <c r="AA3889" s="271"/>
    </row>
    <row r="3890" spans="27:27">
      <c r="AA3890" s="271"/>
    </row>
    <row r="3891" spans="27:27">
      <c r="AA3891" s="271"/>
    </row>
    <row r="3892" spans="27:27">
      <c r="AA3892" s="271"/>
    </row>
    <row r="3893" spans="27:27">
      <c r="AA3893" s="271"/>
    </row>
    <row r="3894" spans="27:27">
      <c r="AA3894" s="271"/>
    </row>
    <row r="3895" spans="27:27">
      <c r="AA3895" s="271"/>
    </row>
    <row r="3896" spans="27:27">
      <c r="AA3896" s="271"/>
    </row>
    <row r="3897" spans="27:27">
      <c r="AA3897" s="271"/>
    </row>
    <row r="3898" spans="27:27">
      <c r="AA3898" s="271"/>
    </row>
    <row r="3899" spans="27:27">
      <c r="AA3899" s="271"/>
    </row>
    <row r="3900" spans="27:27">
      <c r="AA3900" s="271"/>
    </row>
    <row r="3901" spans="27:27">
      <c r="AA3901" s="271"/>
    </row>
    <row r="3902" spans="27:27">
      <c r="AA3902" s="271"/>
    </row>
    <row r="3903" spans="27:27">
      <c r="AA3903" s="271"/>
    </row>
    <row r="3904" spans="27:27">
      <c r="AA3904" s="271"/>
    </row>
    <row r="3905" spans="27:27">
      <c r="AA3905" s="271"/>
    </row>
    <row r="3906" spans="27:27">
      <c r="AA3906" s="271"/>
    </row>
    <row r="3907" spans="27:27">
      <c r="AA3907" s="271"/>
    </row>
    <row r="3908" spans="27:27">
      <c r="AA3908" s="271"/>
    </row>
    <row r="3909" spans="27:27">
      <c r="AA3909" s="271"/>
    </row>
    <row r="3910" spans="27:27">
      <c r="AA3910" s="271"/>
    </row>
    <row r="3911" spans="27:27">
      <c r="AA3911" s="271"/>
    </row>
    <row r="3912" spans="27:27">
      <c r="AA3912" s="271"/>
    </row>
    <row r="3913" spans="27:27">
      <c r="AA3913" s="271"/>
    </row>
    <row r="3914" spans="27:27">
      <c r="AA3914" s="271"/>
    </row>
    <row r="3915" spans="27:27">
      <c r="AA3915" s="271"/>
    </row>
    <row r="3916" spans="27:27">
      <c r="AA3916" s="271"/>
    </row>
    <row r="3917" spans="27:27">
      <c r="AA3917" s="271"/>
    </row>
    <row r="3918" spans="27:27">
      <c r="AA3918" s="271"/>
    </row>
    <row r="3919" spans="27:27">
      <c r="AA3919" s="271"/>
    </row>
    <row r="3920" spans="27:27">
      <c r="AA3920" s="271"/>
    </row>
    <row r="3921" spans="27:27">
      <c r="AA3921" s="271"/>
    </row>
    <row r="3922" spans="27:27">
      <c r="AA3922" s="271"/>
    </row>
    <row r="3923" spans="27:27">
      <c r="AA3923" s="271"/>
    </row>
    <row r="3924" spans="27:27">
      <c r="AA3924" s="271"/>
    </row>
    <row r="3925" spans="27:27">
      <c r="AA3925" s="271"/>
    </row>
    <row r="3926" spans="27:27">
      <c r="AA3926" s="271"/>
    </row>
    <row r="3927" spans="27:27">
      <c r="AA3927" s="271"/>
    </row>
    <row r="3928" spans="27:27">
      <c r="AA3928" s="271"/>
    </row>
    <row r="3929" spans="27:27">
      <c r="AA3929" s="271"/>
    </row>
    <row r="3930" spans="27:27">
      <c r="AA3930" s="271"/>
    </row>
    <row r="3931" spans="27:27">
      <c r="AA3931" s="271"/>
    </row>
    <row r="3932" spans="27:27">
      <c r="AA3932" s="271"/>
    </row>
    <row r="3933" spans="27:27">
      <c r="AA3933" s="271"/>
    </row>
    <row r="3934" spans="27:27">
      <c r="AA3934" s="271"/>
    </row>
    <row r="3935" spans="27:27">
      <c r="AA3935" s="271"/>
    </row>
    <row r="3936" spans="27:27">
      <c r="AA3936" s="271"/>
    </row>
    <row r="3937" spans="27:27">
      <c r="AA3937" s="271"/>
    </row>
    <row r="3938" spans="27:27">
      <c r="AA3938" s="271"/>
    </row>
    <row r="3939" spans="27:27">
      <c r="AA3939" s="271"/>
    </row>
    <row r="3940" spans="27:27">
      <c r="AA3940" s="271"/>
    </row>
    <row r="3941" spans="27:27">
      <c r="AA3941" s="271"/>
    </row>
    <row r="3942" spans="27:27">
      <c r="AA3942" s="271"/>
    </row>
    <row r="3943" spans="27:27">
      <c r="AA3943" s="271"/>
    </row>
    <row r="3944" spans="27:27">
      <c r="AA3944" s="271"/>
    </row>
    <row r="3945" spans="27:27">
      <c r="AA3945" s="271"/>
    </row>
    <row r="3946" spans="27:27">
      <c r="AA3946" s="271"/>
    </row>
    <row r="3947" spans="27:27">
      <c r="AA3947" s="271"/>
    </row>
    <row r="3948" spans="27:27">
      <c r="AA3948" s="271"/>
    </row>
    <row r="3949" spans="27:27">
      <c r="AA3949" s="271"/>
    </row>
    <row r="3950" spans="27:27">
      <c r="AA3950" s="271"/>
    </row>
    <row r="3951" spans="27:27">
      <c r="AA3951" s="271"/>
    </row>
    <row r="3952" spans="27:27">
      <c r="AA3952" s="271"/>
    </row>
    <row r="3953" spans="27:27">
      <c r="AA3953" s="271"/>
    </row>
    <row r="3954" spans="27:27">
      <c r="AA3954" s="271"/>
    </row>
    <row r="3955" spans="27:27">
      <c r="AA3955" s="271"/>
    </row>
    <row r="3956" spans="27:27">
      <c r="AA3956" s="271"/>
    </row>
    <row r="3957" spans="27:27">
      <c r="AA3957" s="271"/>
    </row>
    <row r="3958" spans="27:27">
      <c r="AA3958" s="271"/>
    </row>
    <row r="3959" spans="27:27">
      <c r="AA3959" s="271"/>
    </row>
    <row r="3960" spans="27:27">
      <c r="AA3960" s="271"/>
    </row>
    <row r="3961" spans="27:27">
      <c r="AA3961" s="271"/>
    </row>
    <row r="3962" spans="27:27">
      <c r="AA3962" s="271"/>
    </row>
    <row r="3963" spans="27:27">
      <c r="AA3963" s="271"/>
    </row>
    <row r="3964" spans="27:27">
      <c r="AA3964" s="271"/>
    </row>
    <row r="3965" spans="27:27">
      <c r="AA3965" s="271"/>
    </row>
    <row r="3966" spans="27:27">
      <c r="AA3966" s="271"/>
    </row>
    <row r="3967" spans="27:27">
      <c r="AA3967" s="271"/>
    </row>
    <row r="3968" spans="27:27">
      <c r="AA3968" s="271"/>
    </row>
    <row r="3969" spans="27:27">
      <c r="AA3969" s="271"/>
    </row>
    <row r="3970" spans="27:27">
      <c r="AA3970" s="271"/>
    </row>
    <row r="3971" spans="27:27">
      <c r="AA3971" s="271"/>
    </row>
    <row r="3972" spans="27:27">
      <c r="AA3972" s="271"/>
    </row>
    <row r="3973" spans="27:27">
      <c r="AA3973" s="271"/>
    </row>
    <row r="3974" spans="27:27">
      <c r="AA3974" s="271"/>
    </row>
    <row r="3975" spans="27:27">
      <c r="AA3975" s="271"/>
    </row>
    <row r="3976" spans="27:27">
      <c r="AA3976" s="271"/>
    </row>
    <row r="3977" spans="27:27">
      <c r="AA3977" s="271"/>
    </row>
    <row r="3978" spans="27:27">
      <c r="AA3978" s="271"/>
    </row>
    <row r="3979" spans="27:27">
      <c r="AA3979" s="271"/>
    </row>
    <row r="3980" spans="27:27">
      <c r="AA3980" s="271"/>
    </row>
    <row r="3981" spans="27:27">
      <c r="AA3981" s="271"/>
    </row>
    <row r="3982" spans="27:27">
      <c r="AA3982" s="271"/>
    </row>
    <row r="3983" spans="27:27">
      <c r="AA3983" s="271"/>
    </row>
    <row r="3984" spans="27:27">
      <c r="AA3984" s="271"/>
    </row>
    <row r="3985" spans="27:27">
      <c r="AA3985" s="271"/>
    </row>
    <row r="3986" spans="27:27">
      <c r="AA3986" s="271"/>
    </row>
    <row r="3987" spans="27:27">
      <c r="AA3987" s="271"/>
    </row>
    <row r="3988" spans="27:27">
      <c r="AA3988" s="271"/>
    </row>
    <row r="3989" spans="27:27">
      <c r="AA3989" s="271"/>
    </row>
    <row r="3990" spans="27:27">
      <c r="AA3990" s="271"/>
    </row>
    <row r="3991" spans="27:27">
      <c r="AA3991" s="271"/>
    </row>
    <row r="3992" spans="27:27">
      <c r="AA3992" s="271"/>
    </row>
    <row r="3993" spans="27:27">
      <c r="AA3993" s="271"/>
    </row>
    <row r="3994" spans="27:27">
      <c r="AA3994" s="271"/>
    </row>
    <row r="3995" spans="27:27">
      <c r="AA3995" s="271"/>
    </row>
    <row r="3996" spans="27:27">
      <c r="AA3996" s="271"/>
    </row>
    <row r="3997" spans="27:27">
      <c r="AA3997" s="271"/>
    </row>
    <row r="3998" spans="27:27">
      <c r="AA3998" s="271"/>
    </row>
    <row r="3999" spans="27:27">
      <c r="AA3999" s="271"/>
    </row>
    <row r="4000" spans="27:27">
      <c r="AA4000" s="271"/>
    </row>
    <row r="4001" spans="27:27">
      <c r="AA4001" s="271"/>
    </row>
    <row r="4002" spans="27:27">
      <c r="AA4002" s="271"/>
    </row>
    <row r="4003" spans="27:27">
      <c r="AA4003" s="271"/>
    </row>
    <row r="4004" spans="27:27">
      <c r="AA4004" s="271"/>
    </row>
    <row r="4005" spans="27:27">
      <c r="AA4005" s="271"/>
    </row>
    <row r="4006" spans="27:27">
      <c r="AA4006" s="271"/>
    </row>
    <row r="4007" spans="27:27">
      <c r="AA4007" s="271"/>
    </row>
    <row r="4008" spans="27:27">
      <c r="AA4008" s="271"/>
    </row>
    <row r="4009" spans="27:27">
      <c r="AA4009" s="271"/>
    </row>
    <row r="4010" spans="27:27">
      <c r="AA4010" s="271"/>
    </row>
    <row r="4011" spans="27:27">
      <c r="AA4011" s="271"/>
    </row>
    <row r="4012" spans="27:27">
      <c r="AA4012" s="271"/>
    </row>
    <row r="4013" spans="27:27">
      <c r="AA4013" s="271"/>
    </row>
    <row r="4014" spans="27:27">
      <c r="AA4014" s="271"/>
    </row>
    <row r="4015" spans="27:27">
      <c r="AA4015" s="271"/>
    </row>
    <row r="4016" spans="27:27">
      <c r="AA4016" s="271"/>
    </row>
    <row r="4017" spans="27:27">
      <c r="AA4017" s="271"/>
    </row>
    <row r="4018" spans="27:27">
      <c r="AA4018" s="271"/>
    </row>
    <row r="4019" spans="27:27">
      <c r="AA4019" s="271"/>
    </row>
    <row r="4020" spans="27:27">
      <c r="AA4020" s="271"/>
    </row>
    <row r="4021" spans="27:27">
      <c r="AA4021" s="271"/>
    </row>
    <row r="4022" spans="27:27">
      <c r="AA4022" s="271"/>
    </row>
    <row r="4023" spans="27:27">
      <c r="AA4023" s="271"/>
    </row>
    <row r="4024" spans="27:27">
      <c r="AA4024" s="271"/>
    </row>
    <row r="4025" spans="27:27">
      <c r="AA4025" s="271"/>
    </row>
    <row r="4026" spans="27:27">
      <c r="AA4026" s="271"/>
    </row>
    <row r="4027" spans="27:27">
      <c r="AA4027" s="271"/>
    </row>
    <row r="4028" spans="27:27">
      <c r="AA4028" s="271"/>
    </row>
    <row r="4029" spans="27:27">
      <c r="AA4029" s="271"/>
    </row>
    <row r="4030" spans="27:27">
      <c r="AA4030" s="271"/>
    </row>
    <row r="4031" spans="27:27">
      <c r="AA4031" s="271"/>
    </row>
    <row r="4032" spans="27:27">
      <c r="AA4032" s="271"/>
    </row>
    <row r="4033" spans="27:27">
      <c r="AA4033" s="271"/>
    </row>
    <row r="4034" spans="27:27">
      <c r="AA4034" s="271"/>
    </row>
    <row r="4035" spans="27:27">
      <c r="AA4035" s="271"/>
    </row>
    <row r="4036" spans="27:27">
      <c r="AA4036" s="271"/>
    </row>
    <row r="4037" spans="27:27">
      <c r="AA4037" s="271"/>
    </row>
    <row r="4038" spans="27:27">
      <c r="AA4038" s="271"/>
    </row>
    <row r="4039" spans="27:27">
      <c r="AA4039" s="271"/>
    </row>
    <row r="4040" spans="27:27">
      <c r="AA4040" s="271"/>
    </row>
    <row r="4041" spans="27:27">
      <c r="AA4041" s="271"/>
    </row>
    <row r="4042" spans="27:27">
      <c r="AA4042" s="271"/>
    </row>
    <row r="4043" spans="27:27">
      <c r="AA4043" s="271"/>
    </row>
    <row r="4044" spans="27:27">
      <c r="AA4044" s="271"/>
    </row>
    <row r="4045" spans="27:27">
      <c r="AA4045" s="271"/>
    </row>
    <row r="4046" spans="27:27">
      <c r="AA4046" s="271"/>
    </row>
    <row r="4047" spans="27:27">
      <c r="AA4047" s="271"/>
    </row>
    <row r="4048" spans="27:27">
      <c r="AA4048" s="271"/>
    </row>
    <row r="4049" spans="27:27">
      <c r="AA4049" s="271"/>
    </row>
    <row r="4050" spans="27:27">
      <c r="AA4050" s="271"/>
    </row>
    <row r="4051" spans="27:27">
      <c r="AA4051" s="271"/>
    </row>
    <row r="4052" spans="27:27">
      <c r="AA4052" s="271"/>
    </row>
    <row r="4053" spans="27:27">
      <c r="AA4053" s="271"/>
    </row>
    <row r="4054" spans="27:27">
      <c r="AA4054" s="271"/>
    </row>
    <row r="4055" spans="27:27">
      <c r="AA4055" s="271"/>
    </row>
    <row r="4056" spans="27:27">
      <c r="AA4056" s="271"/>
    </row>
    <row r="4057" spans="27:27">
      <c r="AA4057" s="271"/>
    </row>
    <row r="4058" spans="27:27">
      <c r="AA4058" s="271"/>
    </row>
    <row r="4059" spans="27:27">
      <c r="AA4059" s="271"/>
    </row>
    <row r="4060" spans="27:27">
      <c r="AA4060" s="271"/>
    </row>
    <row r="4061" spans="27:27">
      <c r="AA4061" s="271"/>
    </row>
    <row r="4062" spans="27:27">
      <c r="AA4062" s="271"/>
    </row>
    <row r="4063" spans="27:27">
      <c r="AA4063" s="271"/>
    </row>
    <row r="4064" spans="27:27">
      <c r="AA4064" s="271"/>
    </row>
    <row r="4065" spans="27:27">
      <c r="AA4065" s="271"/>
    </row>
    <row r="4066" spans="27:27">
      <c r="AA4066" s="271"/>
    </row>
    <row r="4067" spans="27:27">
      <c r="AA4067" s="271"/>
    </row>
    <row r="4068" spans="27:27">
      <c r="AA4068" s="271"/>
    </row>
    <row r="4069" spans="27:27">
      <c r="AA4069" s="271"/>
    </row>
    <row r="4070" spans="27:27">
      <c r="AA4070" s="271"/>
    </row>
    <row r="4071" spans="27:27">
      <c r="AA4071" s="271"/>
    </row>
    <row r="4072" spans="27:27">
      <c r="AA4072" s="271"/>
    </row>
    <row r="4073" spans="27:27">
      <c r="AA4073" s="271"/>
    </row>
    <row r="4074" spans="27:27">
      <c r="AA4074" s="271"/>
    </row>
    <row r="4075" spans="27:27">
      <c r="AA4075" s="271"/>
    </row>
    <row r="4076" spans="27:27">
      <c r="AA4076" s="271"/>
    </row>
    <row r="4077" spans="27:27">
      <c r="AA4077" s="271"/>
    </row>
    <row r="4078" spans="27:27">
      <c r="AA4078" s="271"/>
    </row>
    <row r="4079" spans="27:27">
      <c r="AA4079" s="271"/>
    </row>
    <row r="4080" spans="27:27">
      <c r="AA4080" s="271"/>
    </row>
    <row r="4081" spans="27:27">
      <c r="AA4081" s="271"/>
    </row>
    <row r="4082" spans="27:27">
      <c r="AA4082" s="271"/>
    </row>
    <row r="4083" spans="27:27">
      <c r="AA4083" s="271"/>
    </row>
    <row r="4084" spans="27:27">
      <c r="AA4084" s="271"/>
    </row>
    <row r="4085" spans="27:27">
      <c r="AA4085" s="271"/>
    </row>
    <row r="4086" spans="27:27">
      <c r="AA4086" s="271"/>
    </row>
    <row r="4087" spans="27:27">
      <c r="AA4087" s="271"/>
    </row>
    <row r="4088" spans="27:27">
      <c r="AA4088" s="271"/>
    </row>
    <row r="4089" spans="27:27">
      <c r="AA4089" s="271"/>
    </row>
    <row r="4090" spans="27:27">
      <c r="AA4090" s="271"/>
    </row>
    <row r="4091" spans="27:27">
      <c r="AA4091" s="271"/>
    </row>
    <row r="4092" spans="27:27">
      <c r="AA4092" s="271"/>
    </row>
    <row r="4093" spans="27:27">
      <c r="AA4093" s="271"/>
    </row>
    <row r="4094" spans="27:27">
      <c r="AA4094" s="271"/>
    </row>
    <row r="4095" spans="27:27">
      <c r="AA4095" s="271"/>
    </row>
    <row r="4096" spans="27:27">
      <c r="AA4096" s="271"/>
    </row>
    <row r="4097" spans="27:27">
      <c r="AA4097" s="271"/>
    </row>
    <row r="4098" spans="27:27">
      <c r="AA4098" s="271"/>
    </row>
    <row r="4099" spans="27:27">
      <c r="AA4099" s="271"/>
    </row>
    <row r="4100" spans="27:27">
      <c r="AA4100" s="271"/>
    </row>
    <row r="4101" spans="27:27">
      <c r="AA4101" s="271"/>
    </row>
    <row r="4102" spans="27:27">
      <c r="AA4102" s="271"/>
    </row>
    <row r="4103" spans="27:27">
      <c r="AA4103" s="271"/>
    </row>
    <row r="4104" spans="27:27">
      <c r="AA4104" s="271"/>
    </row>
    <row r="4105" spans="27:27">
      <c r="AA4105" s="271"/>
    </row>
    <row r="4106" spans="27:27">
      <c r="AA4106" s="271"/>
    </row>
    <row r="4107" spans="27:27">
      <c r="AA4107" s="271"/>
    </row>
    <row r="4108" spans="27:27">
      <c r="AA4108" s="271"/>
    </row>
    <row r="4109" spans="27:27">
      <c r="AA4109" s="271"/>
    </row>
    <row r="4110" spans="27:27">
      <c r="AA4110" s="271"/>
    </row>
    <row r="4111" spans="27:27">
      <c r="AA4111" s="271"/>
    </row>
    <row r="4112" spans="27:27">
      <c r="AA4112" s="271"/>
    </row>
    <row r="4113" spans="27:27">
      <c r="AA4113" s="271"/>
    </row>
    <row r="4114" spans="27:27">
      <c r="AA4114" s="271"/>
    </row>
    <row r="4115" spans="27:27">
      <c r="AA4115" s="271"/>
    </row>
    <row r="4116" spans="27:27">
      <c r="AA4116" s="271"/>
    </row>
    <row r="4117" spans="27:27">
      <c r="AA4117" s="271"/>
    </row>
    <row r="4118" spans="27:27">
      <c r="AA4118" s="271"/>
    </row>
    <row r="4119" spans="27:27">
      <c r="AA4119" s="271"/>
    </row>
    <row r="4120" spans="27:27">
      <c r="AA4120" s="271"/>
    </row>
    <row r="4121" spans="27:27">
      <c r="AA4121" s="271"/>
    </row>
    <row r="4122" spans="27:27">
      <c r="AA4122" s="271"/>
    </row>
    <row r="4123" spans="27:27">
      <c r="AA4123" s="271"/>
    </row>
    <row r="4124" spans="27:27">
      <c r="AA4124" s="271"/>
    </row>
    <row r="4125" spans="27:27">
      <c r="AA4125" s="271"/>
    </row>
    <row r="4126" spans="27:27">
      <c r="AA4126" s="271"/>
    </row>
    <row r="4127" spans="27:27">
      <c r="AA4127" s="271"/>
    </row>
    <row r="4128" spans="27:27">
      <c r="AA4128" s="271"/>
    </row>
    <row r="4129" spans="27:27">
      <c r="AA4129" s="271"/>
    </row>
    <row r="4130" spans="27:27">
      <c r="AA4130" s="271"/>
    </row>
    <row r="4131" spans="27:27">
      <c r="AA4131" s="271"/>
    </row>
    <row r="4132" spans="27:27">
      <c r="AA4132" s="271"/>
    </row>
    <row r="4133" spans="27:27">
      <c r="AA4133" s="271"/>
    </row>
    <row r="4134" spans="27:27">
      <c r="AA4134" s="271"/>
    </row>
    <row r="4135" spans="27:27">
      <c r="AA4135" s="271"/>
    </row>
    <row r="4136" spans="27:27">
      <c r="AA4136" s="271"/>
    </row>
    <row r="4137" spans="27:27">
      <c r="AA4137" s="271"/>
    </row>
    <row r="4138" spans="27:27">
      <c r="AA4138" s="271"/>
    </row>
    <row r="4139" spans="27:27">
      <c r="AA4139" s="271"/>
    </row>
    <row r="4140" spans="27:27">
      <c r="AA4140" s="271"/>
    </row>
    <row r="4141" spans="27:27">
      <c r="AA4141" s="271"/>
    </row>
    <row r="4142" spans="27:27">
      <c r="AA4142" s="271"/>
    </row>
    <row r="4143" spans="27:27">
      <c r="AA4143" s="271"/>
    </row>
    <row r="4144" spans="27:27">
      <c r="AA4144" s="271"/>
    </row>
    <row r="4145" spans="27:27">
      <c r="AA4145" s="271"/>
    </row>
    <row r="4146" spans="27:27">
      <c r="AA4146" s="271"/>
    </row>
    <row r="4147" spans="27:27">
      <c r="AA4147" s="271"/>
    </row>
    <row r="4148" spans="27:27">
      <c r="AA4148" s="271"/>
    </row>
    <row r="4149" spans="27:27">
      <c r="AA4149" s="271"/>
    </row>
    <row r="4150" spans="27:27">
      <c r="AA4150" s="271"/>
    </row>
    <row r="4151" spans="27:27">
      <c r="AA4151" s="271"/>
    </row>
    <row r="4152" spans="27:27">
      <c r="AA4152" s="271"/>
    </row>
    <row r="4153" spans="27:27">
      <c r="AA4153" s="271"/>
    </row>
    <row r="4154" spans="27:27">
      <c r="AA4154" s="271"/>
    </row>
    <row r="4155" spans="27:27">
      <c r="AA4155" s="271"/>
    </row>
    <row r="4156" spans="27:27">
      <c r="AA4156" s="271"/>
    </row>
    <row r="4157" spans="27:27">
      <c r="AA4157" s="271"/>
    </row>
    <row r="4158" spans="27:27">
      <c r="AA4158" s="271"/>
    </row>
    <row r="4159" spans="27:27">
      <c r="AA4159" s="271"/>
    </row>
    <row r="4160" spans="27:27">
      <c r="AA4160" s="271"/>
    </row>
    <row r="4161" spans="27:27">
      <c r="AA4161" s="271"/>
    </row>
    <row r="4162" spans="27:27">
      <c r="AA4162" s="271"/>
    </row>
    <row r="4163" spans="27:27">
      <c r="AA4163" s="271"/>
    </row>
    <row r="4164" spans="27:27">
      <c r="AA4164" s="271"/>
    </row>
    <row r="4165" spans="27:27">
      <c r="AA4165" s="271"/>
    </row>
    <row r="4166" spans="27:27">
      <c r="AA4166" s="271"/>
    </row>
    <row r="4167" spans="27:27">
      <c r="AA4167" s="271"/>
    </row>
    <row r="4168" spans="27:27">
      <c r="AA4168" s="271"/>
    </row>
    <row r="4169" spans="27:27">
      <c r="AA4169" s="271"/>
    </row>
    <row r="4170" spans="27:27">
      <c r="AA4170" s="271"/>
    </row>
    <row r="4171" spans="27:27">
      <c r="AA4171" s="271"/>
    </row>
    <row r="4172" spans="27:27">
      <c r="AA4172" s="271"/>
    </row>
    <row r="4173" spans="27:27">
      <c r="AA4173" s="271"/>
    </row>
    <row r="4174" spans="27:27">
      <c r="AA4174" s="271"/>
    </row>
    <row r="4175" spans="27:27">
      <c r="AA4175" s="271"/>
    </row>
    <row r="4176" spans="27:27">
      <c r="AA4176" s="271"/>
    </row>
    <row r="4177" spans="27:27">
      <c r="AA4177" s="271"/>
    </row>
    <row r="4178" spans="27:27">
      <c r="AA4178" s="271"/>
    </row>
    <row r="4179" spans="27:27">
      <c r="AA4179" s="271"/>
    </row>
    <row r="4180" spans="27:27">
      <c r="AA4180" s="271"/>
    </row>
    <row r="4181" spans="27:27">
      <c r="AA4181" s="271"/>
    </row>
    <row r="4182" spans="27:27">
      <c r="AA4182" s="271"/>
    </row>
    <row r="4183" spans="27:27">
      <c r="AA4183" s="271"/>
    </row>
    <row r="4184" spans="27:27">
      <c r="AA4184" s="271"/>
    </row>
    <row r="4185" spans="27:27">
      <c r="AA4185" s="271"/>
    </row>
    <row r="4186" spans="27:27">
      <c r="AA4186" s="271"/>
    </row>
    <row r="4187" spans="27:27">
      <c r="AA4187" s="271"/>
    </row>
    <row r="4188" spans="27:27">
      <c r="AA4188" s="271"/>
    </row>
    <row r="4189" spans="27:27">
      <c r="AA4189" s="271"/>
    </row>
    <row r="4190" spans="27:27">
      <c r="AA4190" s="271"/>
    </row>
    <row r="4191" spans="27:27">
      <c r="AA4191" s="271"/>
    </row>
    <row r="4192" spans="27:27">
      <c r="AA4192" s="271"/>
    </row>
    <row r="4193" spans="27:27">
      <c r="AA4193" s="271"/>
    </row>
    <row r="4194" spans="27:27">
      <c r="AA4194" s="271"/>
    </row>
    <row r="4195" spans="27:27">
      <c r="AA4195" s="271"/>
    </row>
    <row r="4196" spans="27:27">
      <c r="AA4196" s="271"/>
    </row>
    <row r="4197" spans="27:27">
      <c r="AA4197" s="271"/>
    </row>
    <row r="4198" spans="27:27">
      <c r="AA4198" s="271"/>
    </row>
    <row r="4199" spans="27:27">
      <c r="AA4199" s="271"/>
    </row>
    <row r="4200" spans="27:27">
      <c r="AA4200" s="271"/>
    </row>
    <row r="4201" spans="27:27">
      <c r="AA4201" s="271"/>
    </row>
    <row r="4202" spans="27:27">
      <c r="AA4202" s="271"/>
    </row>
    <row r="4203" spans="27:27">
      <c r="AA4203" s="271"/>
    </row>
    <row r="4204" spans="27:27">
      <c r="AA4204" s="271"/>
    </row>
    <row r="4205" spans="27:27">
      <c r="AA4205" s="271"/>
    </row>
    <row r="4206" spans="27:27">
      <c r="AA4206" s="271"/>
    </row>
    <row r="4207" spans="27:27">
      <c r="AA4207" s="271"/>
    </row>
    <row r="4208" spans="27:27">
      <c r="AA4208" s="271"/>
    </row>
    <row r="4209" spans="27:27">
      <c r="AA4209" s="271"/>
    </row>
    <row r="4210" spans="27:27">
      <c r="AA4210" s="271"/>
    </row>
    <row r="4211" spans="27:27">
      <c r="AA4211" s="271"/>
    </row>
    <row r="4212" spans="27:27">
      <c r="AA4212" s="271"/>
    </row>
    <row r="4213" spans="27:27">
      <c r="AA4213" s="271"/>
    </row>
    <row r="4214" spans="27:27">
      <c r="AA4214" s="271"/>
    </row>
    <row r="4215" spans="27:27">
      <c r="AA4215" s="271"/>
    </row>
    <row r="4216" spans="27:27">
      <c r="AA4216" s="271"/>
    </row>
    <row r="4217" spans="27:27">
      <c r="AA4217" s="271"/>
    </row>
    <row r="4218" spans="27:27">
      <c r="AA4218" s="271"/>
    </row>
    <row r="4219" spans="27:27">
      <c r="AA4219" s="271"/>
    </row>
    <row r="4220" spans="27:27">
      <c r="AA4220" s="271"/>
    </row>
    <row r="4221" spans="27:27">
      <c r="AA4221" s="271"/>
    </row>
    <row r="4222" spans="27:27">
      <c r="AA4222" s="271"/>
    </row>
    <row r="4223" spans="27:27">
      <c r="AA4223" s="271"/>
    </row>
    <row r="4224" spans="27:27">
      <c r="AA4224" s="271"/>
    </row>
    <row r="4225" spans="27:27">
      <c r="AA4225" s="271"/>
    </row>
    <row r="4226" spans="27:27">
      <c r="AA4226" s="271"/>
    </row>
    <row r="4227" spans="27:27">
      <c r="AA4227" s="271"/>
    </row>
    <row r="4228" spans="27:27">
      <c r="AA4228" s="271"/>
    </row>
    <row r="4229" spans="27:27">
      <c r="AA4229" s="271"/>
    </row>
    <row r="4230" spans="27:27">
      <c r="AA4230" s="271"/>
    </row>
    <row r="4231" spans="27:27">
      <c r="AA4231" s="271"/>
    </row>
    <row r="4232" spans="27:27">
      <c r="AA4232" s="271"/>
    </row>
    <row r="4233" spans="27:27">
      <c r="AA4233" s="271"/>
    </row>
    <row r="4234" spans="27:27">
      <c r="AA4234" s="271"/>
    </row>
    <row r="4235" spans="27:27">
      <c r="AA4235" s="271"/>
    </row>
    <row r="4236" spans="27:27">
      <c r="AA4236" s="271"/>
    </row>
    <row r="4237" spans="27:27">
      <c r="AA4237" s="271"/>
    </row>
    <row r="4238" spans="27:27">
      <c r="AA4238" s="271"/>
    </row>
    <row r="4239" spans="27:27">
      <c r="AA4239" s="271"/>
    </row>
    <row r="4240" spans="27:27">
      <c r="AA4240" s="271"/>
    </row>
    <row r="4241" spans="27:27">
      <c r="AA4241" s="271"/>
    </row>
    <row r="4242" spans="27:27">
      <c r="AA4242" s="271"/>
    </row>
    <row r="4243" spans="27:27">
      <c r="AA4243" s="271"/>
    </row>
    <row r="4244" spans="27:27">
      <c r="AA4244" s="271"/>
    </row>
    <row r="4245" spans="27:27">
      <c r="AA4245" s="271"/>
    </row>
    <row r="4246" spans="27:27">
      <c r="AA4246" s="271"/>
    </row>
    <row r="4247" spans="27:27">
      <c r="AA4247" s="271"/>
    </row>
    <row r="4248" spans="27:27">
      <c r="AA4248" s="271"/>
    </row>
    <row r="4249" spans="27:27">
      <c r="AA4249" s="271"/>
    </row>
    <row r="4250" spans="27:27">
      <c r="AA4250" s="271"/>
    </row>
    <row r="4251" spans="27:27">
      <c r="AA4251" s="271"/>
    </row>
    <row r="4252" spans="27:27">
      <c r="AA4252" s="271"/>
    </row>
    <row r="4253" spans="27:27">
      <c r="AA4253" s="271"/>
    </row>
    <row r="4254" spans="27:27">
      <c r="AA4254" s="271"/>
    </row>
    <row r="4255" spans="27:27">
      <c r="AA4255" s="271"/>
    </row>
    <row r="4256" spans="27:27">
      <c r="AA4256" s="271"/>
    </row>
    <row r="4257" spans="27:27">
      <c r="AA4257" s="271"/>
    </row>
    <row r="4258" spans="27:27">
      <c r="AA4258" s="271"/>
    </row>
    <row r="4259" spans="27:27">
      <c r="AA4259" s="271"/>
    </row>
    <row r="4260" spans="27:27">
      <c r="AA4260" s="271"/>
    </row>
    <row r="4261" spans="27:27">
      <c r="AA4261" s="271"/>
    </row>
    <row r="4262" spans="27:27">
      <c r="AA4262" s="271"/>
    </row>
    <row r="4263" spans="27:27">
      <c r="AA4263" s="271"/>
    </row>
    <row r="4264" spans="27:27">
      <c r="AA4264" s="271"/>
    </row>
    <row r="4265" spans="27:27">
      <c r="AA4265" s="271"/>
    </row>
    <row r="4266" spans="27:27">
      <c r="AA4266" s="271"/>
    </row>
    <row r="4267" spans="27:27">
      <c r="AA4267" s="271"/>
    </row>
    <row r="4268" spans="27:27">
      <c r="AA4268" s="271"/>
    </row>
    <row r="4269" spans="27:27">
      <c r="AA4269" s="271"/>
    </row>
    <row r="4270" spans="27:27">
      <c r="AA4270" s="271"/>
    </row>
    <row r="4271" spans="27:27">
      <c r="AA4271" s="271"/>
    </row>
    <row r="4272" spans="27:27">
      <c r="AA4272" s="271"/>
    </row>
    <row r="4273" spans="27:27">
      <c r="AA4273" s="271"/>
    </row>
    <row r="4274" spans="27:27">
      <c r="AA4274" s="271"/>
    </row>
    <row r="4275" spans="27:27">
      <c r="AA4275" s="271"/>
    </row>
    <row r="4276" spans="27:27">
      <c r="AA4276" s="271"/>
    </row>
    <row r="4277" spans="27:27">
      <c r="AA4277" s="271"/>
    </row>
    <row r="4278" spans="27:27">
      <c r="AA4278" s="271"/>
    </row>
    <row r="4279" spans="27:27">
      <c r="AA4279" s="271"/>
    </row>
    <row r="4280" spans="27:27">
      <c r="AA4280" s="271"/>
    </row>
    <row r="4281" spans="27:27">
      <c r="AA4281" s="271"/>
    </row>
    <row r="4282" spans="27:27">
      <c r="AA4282" s="271"/>
    </row>
    <row r="4283" spans="27:27">
      <c r="AA4283" s="271"/>
    </row>
    <row r="4284" spans="27:27">
      <c r="AA4284" s="271"/>
    </row>
    <row r="4285" spans="27:27">
      <c r="AA4285" s="271"/>
    </row>
    <row r="4286" spans="27:27">
      <c r="AA4286" s="271"/>
    </row>
    <row r="4287" spans="27:27">
      <c r="AA4287" s="271"/>
    </row>
    <row r="4288" spans="27:27">
      <c r="AA4288" s="271"/>
    </row>
    <row r="4289" spans="27:27">
      <c r="AA4289" s="271"/>
    </row>
    <row r="4290" spans="27:27">
      <c r="AA4290" s="271"/>
    </row>
    <row r="4291" spans="27:27">
      <c r="AA4291" s="271"/>
    </row>
    <row r="4292" spans="27:27">
      <c r="AA4292" s="271"/>
    </row>
    <row r="4293" spans="27:27">
      <c r="AA4293" s="271"/>
    </row>
    <row r="4294" spans="27:27">
      <c r="AA4294" s="271"/>
    </row>
    <row r="4295" spans="27:27">
      <c r="AA4295" s="271"/>
    </row>
    <row r="4296" spans="27:27">
      <c r="AA4296" s="271"/>
    </row>
    <row r="4297" spans="27:27">
      <c r="AA4297" s="271"/>
    </row>
    <row r="4298" spans="27:27">
      <c r="AA4298" s="271"/>
    </row>
    <row r="4299" spans="27:27">
      <c r="AA4299" s="271"/>
    </row>
    <row r="4300" spans="27:27">
      <c r="AA4300" s="271"/>
    </row>
    <row r="4301" spans="27:27">
      <c r="AA4301" s="271"/>
    </row>
    <row r="4302" spans="27:27">
      <c r="AA4302" s="271"/>
    </row>
    <row r="4303" spans="27:27">
      <c r="AA4303" s="271"/>
    </row>
    <row r="4304" spans="27:27">
      <c r="AA4304" s="271"/>
    </row>
    <row r="4305" spans="27:27">
      <c r="AA4305" s="271"/>
    </row>
    <row r="4306" spans="27:27">
      <c r="AA4306" s="271"/>
    </row>
    <row r="4307" spans="27:27">
      <c r="AA4307" s="271"/>
    </row>
    <row r="4308" spans="27:27">
      <c r="AA4308" s="271"/>
    </row>
    <row r="4309" spans="27:27">
      <c r="AA4309" s="271"/>
    </row>
    <row r="4310" spans="27:27">
      <c r="AA4310" s="271"/>
    </row>
    <row r="4311" spans="27:27">
      <c r="AA4311" s="271"/>
    </row>
    <row r="4312" spans="27:27">
      <c r="AA4312" s="271"/>
    </row>
    <row r="4313" spans="27:27">
      <c r="AA4313" s="271"/>
    </row>
    <row r="4314" spans="27:27">
      <c r="AA4314" s="271"/>
    </row>
    <row r="4315" spans="27:27">
      <c r="AA4315" s="271"/>
    </row>
    <row r="4316" spans="27:27">
      <c r="AA4316" s="271"/>
    </row>
    <row r="4317" spans="27:27">
      <c r="AA4317" s="271"/>
    </row>
    <row r="4318" spans="27:27">
      <c r="AA4318" s="271"/>
    </row>
    <row r="4319" spans="27:27">
      <c r="AA4319" s="271"/>
    </row>
    <row r="4320" spans="27:27">
      <c r="AA4320" s="271"/>
    </row>
    <row r="4321" spans="27:27">
      <c r="AA4321" s="271"/>
    </row>
    <row r="4322" spans="27:27">
      <c r="AA4322" s="271"/>
    </row>
    <row r="4323" spans="27:27">
      <c r="AA4323" s="271"/>
    </row>
    <row r="4324" spans="27:27">
      <c r="AA4324" s="271"/>
    </row>
    <row r="4325" spans="27:27">
      <c r="AA4325" s="271"/>
    </row>
    <row r="4326" spans="27:27">
      <c r="AA4326" s="271"/>
    </row>
    <row r="4327" spans="27:27">
      <c r="AA4327" s="271"/>
    </row>
    <row r="4328" spans="27:27">
      <c r="AA4328" s="271"/>
    </row>
    <row r="4329" spans="27:27">
      <c r="AA4329" s="271"/>
    </row>
    <row r="4330" spans="27:27">
      <c r="AA4330" s="271"/>
    </row>
    <row r="4331" spans="27:27">
      <c r="AA4331" s="271"/>
    </row>
    <row r="4332" spans="27:27">
      <c r="AA4332" s="271"/>
    </row>
    <row r="4333" spans="27:27">
      <c r="AA4333" s="271"/>
    </row>
    <row r="4334" spans="27:27">
      <c r="AA4334" s="271"/>
    </row>
    <row r="4335" spans="27:27">
      <c r="AA4335" s="271"/>
    </row>
    <row r="4336" spans="27:27">
      <c r="AA4336" s="271"/>
    </row>
    <row r="4337" spans="27:27">
      <c r="AA4337" s="271"/>
    </row>
    <row r="4338" spans="27:27">
      <c r="AA4338" s="271"/>
    </row>
    <row r="4339" spans="27:27">
      <c r="AA4339" s="271"/>
    </row>
    <row r="4340" spans="27:27">
      <c r="AA4340" s="271"/>
    </row>
    <row r="4341" spans="27:27">
      <c r="AA4341" s="271"/>
    </row>
    <row r="4342" spans="27:27">
      <c r="AA4342" s="271"/>
    </row>
    <row r="4343" spans="27:27">
      <c r="AA4343" s="271"/>
    </row>
    <row r="4344" spans="27:27">
      <c r="AA4344" s="271"/>
    </row>
    <row r="4345" spans="27:27">
      <c r="AA4345" s="271"/>
    </row>
    <row r="4346" spans="27:27">
      <c r="AA4346" s="271"/>
    </row>
    <row r="4347" spans="27:27">
      <c r="AA4347" s="271"/>
    </row>
    <row r="4348" spans="27:27">
      <c r="AA4348" s="271"/>
    </row>
    <row r="4349" spans="27:27">
      <c r="AA4349" s="271"/>
    </row>
    <row r="4350" spans="27:27">
      <c r="AA4350" s="271"/>
    </row>
    <row r="4351" spans="27:27">
      <c r="AA4351" s="271"/>
    </row>
    <row r="4352" spans="27:27">
      <c r="AA4352" s="271"/>
    </row>
    <row r="4353" spans="27:27">
      <c r="AA4353" s="271"/>
    </row>
    <row r="4354" spans="27:27">
      <c r="AA4354" s="271"/>
    </row>
    <row r="4355" spans="27:27">
      <c r="AA4355" s="271"/>
    </row>
    <row r="4356" spans="27:27">
      <c r="AA4356" s="271"/>
    </row>
    <row r="4357" spans="27:27">
      <c r="AA4357" s="271"/>
    </row>
    <row r="4358" spans="27:27">
      <c r="AA4358" s="271"/>
    </row>
    <row r="4359" spans="27:27">
      <c r="AA4359" s="271"/>
    </row>
    <row r="4360" spans="27:27">
      <c r="AA4360" s="271"/>
    </row>
    <row r="4361" spans="27:27">
      <c r="AA4361" s="271"/>
    </row>
    <row r="4362" spans="27:27">
      <c r="AA4362" s="271"/>
    </row>
    <row r="4363" spans="27:27">
      <c r="AA4363" s="271"/>
    </row>
    <row r="4364" spans="27:27">
      <c r="AA4364" s="271"/>
    </row>
    <row r="4365" spans="27:27">
      <c r="AA4365" s="271"/>
    </row>
    <row r="4366" spans="27:27">
      <c r="AA4366" s="271"/>
    </row>
    <row r="4367" spans="27:27">
      <c r="AA4367" s="271"/>
    </row>
    <row r="4368" spans="27:27">
      <c r="AA4368" s="271"/>
    </row>
    <row r="4369" spans="27:27">
      <c r="AA4369" s="271"/>
    </row>
    <row r="4370" spans="27:27">
      <c r="AA4370" s="271"/>
    </row>
    <row r="4371" spans="27:27">
      <c r="AA4371" s="271"/>
    </row>
    <row r="4372" spans="27:27">
      <c r="AA4372" s="271"/>
    </row>
    <row r="4373" spans="27:27">
      <c r="AA4373" s="271"/>
    </row>
    <row r="4374" spans="27:27">
      <c r="AA4374" s="271"/>
    </row>
    <row r="4375" spans="27:27">
      <c r="AA4375" s="271"/>
    </row>
    <row r="4376" spans="27:27">
      <c r="AA4376" s="271"/>
    </row>
    <row r="4377" spans="27:27">
      <c r="AA4377" s="271"/>
    </row>
    <row r="4378" spans="27:27">
      <c r="AA4378" s="271"/>
    </row>
    <row r="4379" spans="27:27">
      <c r="AA4379" s="271"/>
    </row>
    <row r="4380" spans="27:27">
      <c r="AA4380" s="271"/>
    </row>
    <row r="4381" spans="27:27">
      <c r="AA4381" s="271"/>
    </row>
    <row r="4382" spans="27:27">
      <c r="AA4382" s="271"/>
    </row>
    <row r="4383" spans="27:27">
      <c r="AA4383" s="271"/>
    </row>
    <row r="4384" spans="27:27">
      <c r="AA4384" s="271"/>
    </row>
    <row r="4385" spans="27:27">
      <c r="AA4385" s="271"/>
    </row>
    <row r="4386" spans="27:27">
      <c r="AA4386" s="271"/>
    </row>
    <row r="4387" spans="27:27">
      <c r="AA4387" s="271"/>
    </row>
    <row r="4388" spans="27:27">
      <c r="AA4388" s="271"/>
    </row>
    <row r="4389" spans="27:27">
      <c r="AA4389" s="271"/>
    </row>
    <row r="4390" spans="27:27">
      <c r="AA4390" s="271"/>
    </row>
    <row r="4391" spans="27:27">
      <c r="AA4391" s="271"/>
    </row>
    <row r="4392" spans="27:27">
      <c r="AA4392" s="271"/>
    </row>
    <row r="4393" spans="27:27">
      <c r="AA4393" s="271"/>
    </row>
    <row r="4394" spans="27:27">
      <c r="AA4394" s="271"/>
    </row>
    <row r="4395" spans="27:27">
      <c r="AA4395" s="271"/>
    </row>
    <row r="4396" spans="27:27">
      <c r="AA4396" s="271"/>
    </row>
    <row r="4397" spans="27:27">
      <c r="AA4397" s="271"/>
    </row>
    <row r="4398" spans="27:27">
      <c r="AA4398" s="271"/>
    </row>
    <row r="4399" spans="27:27">
      <c r="AA4399" s="271"/>
    </row>
    <row r="4400" spans="27:27">
      <c r="AA4400" s="271"/>
    </row>
    <row r="4401" spans="27:27">
      <c r="AA4401" s="271"/>
    </row>
    <row r="4402" spans="27:27">
      <c r="AA4402" s="271"/>
    </row>
    <row r="4403" spans="27:27">
      <c r="AA4403" s="271"/>
    </row>
    <row r="4404" spans="27:27">
      <c r="AA4404" s="271"/>
    </row>
    <row r="4405" spans="27:27">
      <c r="AA4405" s="271"/>
    </row>
    <row r="4406" spans="27:27">
      <c r="AA4406" s="271"/>
    </row>
    <row r="4407" spans="27:27">
      <c r="AA4407" s="271"/>
    </row>
    <row r="4408" spans="27:27">
      <c r="AA4408" s="271"/>
    </row>
    <row r="4409" spans="27:27">
      <c r="AA4409" s="271"/>
    </row>
    <row r="4410" spans="27:27">
      <c r="AA4410" s="271"/>
    </row>
    <row r="4411" spans="27:27">
      <c r="AA4411" s="271"/>
    </row>
    <row r="4412" spans="27:27">
      <c r="AA4412" s="271"/>
    </row>
    <row r="4413" spans="27:27">
      <c r="AA4413" s="271"/>
    </row>
    <row r="4414" spans="27:27">
      <c r="AA4414" s="271"/>
    </row>
    <row r="4415" spans="27:27">
      <c r="AA4415" s="271"/>
    </row>
    <row r="4416" spans="27:27">
      <c r="AA4416" s="271"/>
    </row>
    <row r="4417" spans="27:27">
      <c r="AA4417" s="271"/>
    </row>
    <row r="4418" spans="27:27">
      <c r="AA4418" s="271"/>
    </row>
    <row r="4419" spans="27:27">
      <c r="AA4419" s="271"/>
    </row>
    <row r="4420" spans="27:27">
      <c r="AA4420" s="271"/>
    </row>
    <row r="4421" spans="27:27">
      <c r="AA4421" s="271"/>
    </row>
    <row r="4422" spans="27:27">
      <c r="AA4422" s="271"/>
    </row>
    <row r="4423" spans="27:27">
      <c r="AA4423" s="271"/>
    </row>
    <row r="4424" spans="27:27">
      <c r="AA4424" s="271"/>
    </row>
    <row r="4425" spans="27:27">
      <c r="AA4425" s="271"/>
    </row>
    <row r="4426" spans="27:27">
      <c r="AA4426" s="271"/>
    </row>
    <row r="4427" spans="27:27">
      <c r="AA4427" s="271"/>
    </row>
    <row r="4428" spans="27:27">
      <c r="AA4428" s="271"/>
    </row>
    <row r="4429" spans="27:27">
      <c r="AA4429" s="271"/>
    </row>
    <row r="4430" spans="27:27">
      <c r="AA4430" s="271"/>
    </row>
    <row r="4431" spans="27:27">
      <c r="AA4431" s="271"/>
    </row>
    <row r="4432" spans="27:27">
      <c r="AA4432" s="271"/>
    </row>
    <row r="4433" spans="27:27">
      <c r="AA4433" s="271"/>
    </row>
    <row r="4434" spans="27:27">
      <c r="AA4434" s="271"/>
    </row>
    <row r="4435" spans="27:27">
      <c r="AA4435" s="271"/>
    </row>
    <row r="4436" spans="27:27">
      <c r="AA4436" s="271"/>
    </row>
    <row r="4437" spans="27:27">
      <c r="AA4437" s="271"/>
    </row>
    <row r="4438" spans="27:27">
      <c r="AA4438" s="271"/>
    </row>
    <row r="4439" spans="27:27">
      <c r="AA4439" s="271"/>
    </row>
    <row r="4440" spans="27:27">
      <c r="AA4440" s="271"/>
    </row>
    <row r="4441" spans="27:27">
      <c r="AA4441" s="271"/>
    </row>
    <row r="4442" spans="27:27">
      <c r="AA4442" s="271"/>
    </row>
    <row r="4443" spans="27:27">
      <c r="AA4443" s="271"/>
    </row>
    <row r="4444" spans="27:27">
      <c r="AA4444" s="271"/>
    </row>
    <row r="4445" spans="27:27">
      <c r="AA4445" s="271"/>
    </row>
    <row r="4446" spans="27:27">
      <c r="AA4446" s="271"/>
    </row>
    <row r="4447" spans="27:27">
      <c r="AA4447" s="271"/>
    </row>
    <row r="4448" spans="27:27">
      <c r="AA4448" s="271"/>
    </row>
    <row r="4449" spans="27:27">
      <c r="AA4449" s="271"/>
    </row>
    <row r="4450" spans="27:27">
      <c r="AA4450" s="271"/>
    </row>
    <row r="4451" spans="27:27">
      <c r="AA4451" s="271"/>
    </row>
    <row r="4452" spans="27:27">
      <c r="AA4452" s="271"/>
    </row>
    <row r="4453" spans="27:27">
      <c r="AA4453" s="271"/>
    </row>
    <row r="4454" spans="27:27">
      <c r="AA4454" s="271"/>
    </row>
    <row r="4455" spans="27:27">
      <c r="AA4455" s="271"/>
    </row>
    <row r="4456" spans="27:27">
      <c r="AA4456" s="271"/>
    </row>
    <row r="4457" spans="27:27">
      <c r="AA4457" s="271"/>
    </row>
    <row r="4458" spans="27:27">
      <c r="AA4458" s="271"/>
    </row>
    <row r="4459" spans="27:27">
      <c r="AA4459" s="271"/>
    </row>
    <row r="4460" spans="27:27">
      <c r="AA4460" s="271"/>
    </row>
    <row r="4461" spans="27:27">
      <c r="AA4461" s="271"/>
    </row>
    <row r="4462" spans="27:27">
      <c r="AA4462" s="271"/>
    </row>
    <row r="4463" spans="27:27">
      <c r="AA4463" s="271"/>
    </row>
    <row r="4464" spans="27:27">
      <c r="AA4464" s="271"/>
    </row>
    <row r="4465" spans="27:27">
      <c r="AA4465" s="271"/>
    </row>
    <row r="4466" spans="27:27">
      <c r="AA4466" s="271"/>
    </row>
    <row r="4467" spans="27:27">
      <c r="AA4467" s="271"/>
    </row>
    <row r="4468" spans="27:27">
      <c r="AA4468" s="271"/>
    </row>
    <row r="4469" spans="27:27">
      <c r="AA4469" s="271"/>
    </row>
    <row r="4470" spans="27:27">
      <c r="AA4470" s="271"/>
    </row>
    <row r="4471" spans="27:27">
      <c r="AA4471" s="271"/>
    </row>
    <row r="4472" spans="27:27">
      <c r="AA4472" s="271"/>
    </row>
    <row r="4473" spans="27:27">
      <c r="AA4473" s="271"/>
    </row>
    <row r="4474" spans="27:27">
      <c r="AA4474" s="271"/>
    </row>
    <row r="4475" spans="27:27">
      <c r="AA4475" s="271"/>
    </row>
    <row r="4476" spans="27:27">
      <c r="AA4476" s="271"/>
    </row>
    <row r="4477" spans="27:27">
      <c r="AA4477" s="271"/>
    </row>
    <row r="4478" spans="27:27">
      <c r="AA4478" s="271"/>
    </row>
    <row r="4479" spans="27:27">
      <c r="AA4479" s="271"/>
    </row>
    <row r="4480" spans="27:27">
      <c r="AA4480" s="271"/>
    </row>
    <row r="4481" spans="27:27">
      <c r="AA4481" s="271"/>
    </row>
    <row r="4482" spans="27:27">
      <c r="AA4482" s="271"/>
    </row>
    <row r="4483" spans="27:27">
      <c r="AA4483" s="271"/>
    </row>
    <row r="4484" spans="27:27">
      <c r="AA4484" s="271"/>
    </row>
    <row r="4485" spans="27:27">
      <c r="AA4485" s="271"/>
    </row>
    <row r="4486" spans="27:27">
      <c r="AA4486" s="271"/>
    </row>
    <row r="4487" spans="27:27">
      <c r="AA4487" s="271"/>
    </row>
    <row r="4488" spans="27:27">
      <c r="AA4488" s="271"/>
    </row>
    <row r="4489" spans="27:27">
      <c r="AA4489" s="271"/>
    </row>
    <row r="4490" spans="27:27">
      <c r="AA4490" s="271"/>
    </row>
    <row r="4491" spans="27:27">
      <c r="AA4491" s="271"/>
    </row>
    <row r="4492" spans="27:27">
      <c r="AA4492" s="271"/>
    </row>
    <row r="4493" spans="27:27">
      <c r="AA4493" s="271"/>
    </row>
    <row r="4494" spans="27:27">
      <c r="AA4494" s="271"/>
    </row>
    <row r="4495" spans="27:27">
      <c r="AA4495" s="271"/>
    </row>
    <row r="4496" spans="27:27">
      <c r="AA4496" s="271"/>
    </row>
    <row r="4497" spans="27:27">
      <c r="AA4497" s="271"/>
    </row>
    <row r="4498" spans="27:27">
      <c r="AA4498" s="271"/>
    </row>
    <row r="4499" spans="27:27">
      <c r="AA4499" s="271"/>
    </row>
    <row r="4500" spans="27:27">
      <c r="AA4500" s="271"/>
    </row>
    <row r="4501" spans="27:27">
      <c r="AA4501" s="271"/>
    </row>
    <row r="4502" spans="27:27">
      <c r="AA4502" s="271"/>
    </row>
    <row r="4503" spans="27:27">
      <c r="AA4503" s="271"/>
    </row>
    <row r="4504" spans="27:27">
      <c r="AA4504" s="271"/>
    </row>
    <row r="4505" spans="27:27">
      <c r="AA4505" s="271"/>
    </row>
    <row r="4506" spans="27:27">
      <c r="AA4506" s="271"/>
    </row>
    <row r="4507" spans="27:27">
      <c r="AA4507" s="271"/>
    </row>
    <row r="4508" spans="27:27">
      <c r="AA4508" s="271"/>
    </row>
    <row r="4509" spans="27:27">
      <c r="AA4509" s="271"/>
    </row>
    <row r="4510" spans="27:27">
      <c r="AA4510" s="271"/>
    </row>
    <row r="4511" spans="27:27">
      <c r="AA4511" s="271"/>
    </row>
    <row r="4512" spans="27:27">
      <c r="AA4512" s="271"/>
    </row>
    <row r="4513" spans="27:27">
      <c r="AA4513" s="271"/>
    </row>
    <row r="4514" spans="27:27">
      <c r="AA4514" s="271"/>
    </row>
    <row r="4515" spans="27:27">
      <c r="AA4515" s="271"/>
    </row>
    <row r="4516" spans="27:27">
      <c r="AA4516" s="271"/>
    </row>
    <row r="4517" spans="27:27">
      <c r="AA4517" s="271"/>
    </row>
    <row r="4518" spans="27:27">
      <c r="AA4518" s="271"/>
    </row>
    <row r="4519" spans="27:27">
      <c r="AA4519" s="271"/>
    </row>
    <row r="4520" spans="27:27">
      <c r="AA4520" s="271"/>
    </row>
    <row r="4521" spans="27:27">
      <c r="AA4521" s="271"/>
    </row>
    <row r="4522" spans="27:27">
      <c r="AA4522" s="271"/>
    </row>
    <row r="4523" spans="27:27">
      <c r="AA4523" s="271"/>
    </row>
    <row r="4524" spans="27:27">
      <c r="AA4524" s="271"/>
    </row>
    <row r="4525" spans="27:27">
      <c r="AA4525" s="271"/>
    </row>
    <row r="4526" spans="27:27">
      <c r="AA4526" s="271"/>
    </row>
    <row r="4527" spans="27:27">
      <c r="AA4527" s="271"/>
    </row>
    <row r="4528" spans="27:27">
      <c r="AA4528" s="271"/>
    </row>
    <row r="4529" spans="27:27">
      <c r="AA4529" s="271"/>
    </row>
    <row r="4530" spans="27:27">
      <c r="AA4530" s="271"/>
    </row>
    <row r="4531" spans="27:27">
      <c r="AA4531" s="271"/>
    </row>
    <row r="4532" spans="27:27">
      <c r="AA4532" s="271"/>
    </row>
    <row r="4533" spans="27:27">
      <c r="AA4533" s="271"/>
    </row>
    <row r="4534" spans="27:27">
      <c r="AA4534" s="271"/>
    </row>
    <row r="4535" spans="27:27">
      <c r="AA4535" s="271"/>
    </row>
    <row r="4536" spans="27:27">
      <c r="AA4536" s="271"/>
    </row>
    <row r="4537" spans="27:27">
      <c r="AA4537" s="271"/>
    </row>
    <row r="4538" spans="27:27">
      <c r="AA4538" s="271"/>
    </row>
    <row r="4539" spans="27:27">
      <c r="AA4539" s="271"/>
    </row>
    <row r="4540" spans="27:27">
      <c r="AA4540" s="271"/>
    </row>
    <row r="4541" spans="27:27">
      <c r="AA4541" s="271"/>
    </row>
    <row r="4542" spans="27:27">
      <c r="AA4542" s="271"/>
    </row>
    <row r="4543" spans="27:27">
      <c r="AA4543" s="271"/>
    </row>
    <row r="4544" spans="27:27">
      <c r="AA4544" s="271"/>
    </row>
    <row r="4545" spans="27:27">
      <c r="AA4545" s="271"/>
    </row>
    <row r="4546" spans="27:27">
      <c r="AA4546" s="271"/>
    </row>
    <row r="4547" spans="27:27">
      <c r="AA4547" s="271"/>
    </row>
    <row r="4548" spans="27:27">
      <c r="AA4548" s="271"/>
    </row>
    <row r="4549" spans="27:27">
      <c r="AA4549" s="271"/>
    </row>
    <row r="4550" spans="27:27">
      <c r="AA4550" s="271"/>
    </row>
    <row r="4551" spans="27:27">
      <c r="AA4551" s="271"/>
    </row>
    <row r="4552" spans="27:27">
      <c r="AA4552" s="271"/>
    </row>
    <row r="4553" spans="27:27">
      <c r="AA4553" s="271"/>
    </row>
    <row r="4554" spans="27:27">
      <c r="AA4554" s="271"/>
    </row>
    <row r="4555" spans="27:27">
      <c r="AA4555" s="271"/>
    </row>
    <row r="4556" spans="27:27">
      <c r="AA4556" s="271"/>
    </row>
    <row r="4557" spans="27:27">
      <c r="AA4557" s="271"/>
    </row>
    <row r="4558" spans="27:27">
      <c r="AA4558" s="271"/>
    </row>
    <row r="4559" spans="27:27">
      <c r="AA4559" s="271"/>
    </row>
    <row r="4560" spans="27:27">
      <c r="AA4560" s="271"/>
    </row>
    <row r="4561" spans="27:27">
      <c r="AA4561" s="271"/>
    </row>
    <row r="4562" spans="27:27">
      <c r="AA4562" s="271"/>
    </row>
    <row r="4563" spans="27:27">
      <c r="AA4563" s="271"/>
    </row>
    <row r="4564" spans="27:27">
      <c r="AA4564" s="271"/>
    </row>
    <row r="4565" spans="27:27">
      <c r="AA4565" s="271"/>
    </row>
    <row r="4566" spans="27:27">
      <c r="AA4566" s="271"/>
    </row>
    <row r="4567" spans="27:27">
      <c r="AA4567" s="271"/>
    </row>
    <row r="4568" spans="27:27">
      <c r="AA4568" s="271"/>
    </row>
    <row r="4569" spans="27:27">
      <c r="AA4569" s="271"/>
    </row>
    <row r="4570" spans="27:27">
      <c r="AA4570" s="271"/>
    </row>
    <row r="4571" spans="27:27">
      <c r="AA4571" s="271"/>
    </row>
    <row r="4572" spans="27:27">
      <c r="AA4572" s="271"/>
    </row>
    <row r="4573" spans="27:27">
      <c r="AA4573" s="271"/>
    </row>
    <row r="4574" spans="27:27">
      <c r="AA4574" s="271"/>
    </row>
    <row r="4575" spans="27:27">
      <c r="AA4575" s="271"/>
    </row>
    <row r="4576" spans="27:27">
      <c r="AA4576" s="271"/>
    </row>
    <row r="4577" spans="27:27">
      <c r="AA4577" s="271"/>
    </row>
    <row r="4578" spans="27:27">
      <c r="AA4578" s="271"/>
    </row>
    <row r="4579" spans="27:27">
      <c r="AA4579" s="271"/>
    </row>
    <row r="4580" spans="27:27">
      <c r="AA4580" s="271"/>
    </row>
    <row r="4581" spans="27:27">
      <c r="AA4581" s="271"/>
    </row>
    <row r="4582" spans="27:27">
      <c r="AA4582" s="271"/>
    </row>
    <row r="4583" spans="27:27">
      <c r="AA4583" s="271"/>
    </row>
    <row r="4584" spans="27:27">
      <c r="AA4584" s="271"/>
    </row>
    <row r="4585" spans="27:27">
      <c r="AA4585" s="271"/>
    </row>
    <row r="4586" spans="27:27">
      <c r="AA4586" s="271"/>
    </row>
    <row r="4587" spans="27:27">
      <c r="AA4587" s="271"/>
    </row>
    <row r="4588" spans="27:27">
      <c r="AA4588" s="271"/>
    </row>
    <row r="4589" spans="27:27">
      <c r="AA4589" s="271"/>
    </row>
    <row r="4590" spans="27:27">
      <c r="AA4590" s="271"/>
    </row>
    <row r="4591" spans="27:27">
      <c r="AA4591" s="271"/>
    </row>
    <row r="4592" spans="27:27">
      <c r="AA4592" s="271"/>
    </row>
    <row r="4593" spans="27:27">
      <c r="AA4593" s="271"/>
    </row>
    <row r="4594" spans="27:27">
      <c r="AA4594" s="271"/>
    </row>
    <row r="4595" spans="27:27">
      <c r="AA4595" s="271"/>
    </row>
    <row r="4596" spans="27:27">
      <c r="AA4596" s="271"/>
    </row>
    <row r="4597" spans="27:27">
      <c r="AA4597" s="271"/>
    </row>
    <row r="4598" spans="27:27">
      <c r="AA4598" s="271"/>
    </row>
    <row r="4599" spans="27:27">
      <c r="AA4599" s="271"/>
    </row>
    <row r="4600" spans="27:27">
      <c r="AA4600" s="271"/>
    </row>
    <row r="4601" spans="27:27">
      <c r="AA4601" s="271"/>
    </row>
    <row r="4602" spans="27:27">
      <c r="AA4602" s="271"/>
    </row>
    <row r="4603" spans="27:27">
      <c r="AA4603" s="271"/>
    </row>
    <row r="4604" spans="27:27">
      <c r="AA4604" s="271"/>
    </row>
    <row r="4605" spans="27:27">
      <c r="AA4605" s="271"/>
    </row>
    <row r="4606" spans="27:27">
      <c r="AA4606" s="271"/>
    </row>
    <row r="4607" spans="27:27">
      <c r="AA4607" s="271"/>
    </row>
    <row r="4608" spans="27:27">
      <c r="AA4608" s="271"/>
    </row>
    <row r="4609" spans="27:27">
      <c r="AA4609" s="271"/>
    </row>
    <row r="4610" spans="27:27">
      <c r="AA4610" s="271"/>
    </row>
    <row r="4611" spans="27:27">
      <c r="AA4611" s="271"/>
    </row>
    <row r="4612" spans="27:27">
      <c r="AA4612" s="271"/>
    </row>
    <row r="4613" spans="27:27">
      <c r="AA4613" s="271"/>
    </row>
    <row r="4614" spans="27:27">
      <c r="AA4614" s="271"/>
    </row>
    <row r="4615" spans="27:27">
      <c r="AA4615" s="271"/>
    </row>
    <row r="4616" spans="27:27">
      <c r="AA4616" s="271"/>
    </row>
    <row r="4617" spans="27:27">
      <c r="AA4617" s="271"/>
    </row>
    <row r="4618" spans="27:27">
      <c r="AA4618" s="271"/>
    </row>
    <row r="4619" spans="27:27">
      <c r="AA4619" s="271"/>
    </row>
    <row r="4620" spans="27:27">
      <c r="AA4620" s="271"/>
    </row>
    <row r="4621" spans="27:27">
      <c r="AA4621" s="271"/>
    </row>
    <row r="4622" spans="27:27">
      <c r="AA4622" s="271"/>
    </row>
    <row r="4623" spans="27:27">
      <c r="AA4623" s="271"/>
    </row>
    <row r="4624" spans="27:27">
      <c r="AA4624" s="271"/>
    </row>
    <row r="4625" spans="27:27">
      <c r="AA4625" s="271"/>
    </row>
    <row r="4626" spans="27:27">
      <c r="AA4626" s="271"/>
    </row>
    <row r="4627" spans="27:27">
      <c r="AA4627" s="271"/>
    </row>
    <row r="4628" spans="27:27">
      <c r="AA4628" s="271"/>
    </row>
    <row r="4629" spans="27:27">
      <c r="AA4629" s="271"/>
    </row>
    <row r="4630" spans="27:27">
      <c r="AA4630" s="271"/>
    </row>
    <row r="4631" spans="27:27">
      <c r="AA4631" s="271"/>
    </row>
    <row r="4632" spans="27:27">
      <c r="AA4632" s="271"/>
    </row>
    <row r="4633" spans="27:27">
      <c r="AA4633" s="271"/>
    </row>
    <row r="4634" spans="27:27">
      <c r="AA4634" s="271"/>
    </row>
    <row r="4635" spans="27:27">
      <c r="AA4635" s="271"/>
    </row>
    <row r="4636" spans="27:27">
      <c r="AA4636" s="271"/>
    </row>
    <row r="4637" spans="27:27">
      <c r="AA4637" s="271"/>
    </row>
    <row r="4638" spans="27:27">
      <c r="AA4638" s="271"/>
    </row>
    <row r="4639" spans="27:27">
      <c r="AA4639" s="271"/>
    </row>
    <row r="4640" spans="27:27">
      <c r="AA4640" s="271"/>
    </row>
    <row r="4641" spans="27:27">
      <c r="AA4641" s="271"/>
    </row>
    <row r="4642" spans="27:27">
      <c r="AA4642" s="271"/>
    </row>
    <row r="4643" spans="27:27">
      <c r="AA4643" s="271"/>
    </row>
    <row r="4644" spans="27:27">
      <c r="AA4644" s="271"/>
    </row>
    <row r="4645" spans="27:27">
      <c r="AA4645" s="271"/>
    </row>
    <row r="4646" spans="27:27">
      <c r="AA4646" s="271"/>
    </row>
    <row r="4647" spans="27:27">
      <c r="AA4647" s="271"/>
    </row>
    <row r="4648" spans="27:27">
      <c r="AA4648" s="271"/>
    </row>
    <row r="4649" spans="27:27">
      <c r="AA4649" s="271"/>
    </row>
    <row r="4650" spans="27:27">
      <c r="AA4650" s="271"/>
    </row>
    <row r="4651" spans="27:27">
      <c r="AA4651" s="271"/>
    </row>
    <row r="4652" spans="27:27">
      <c r="AA4652" s="271"/>
    </row>
    <row r="4653" spans="27:27">
      <c r="AA4653" s="271"/>
    </row>
    <row r="4654" spans="27:27">
      <c r="AA4654" s="271"/>
    </row>
    <row r="4655" spans="27:27">
      <c r="AA4655" s="271"/>
    </row>
    <row r="4656" spans="27:27">
      <c r="AA4656" s="271"/>
    </row>
    <row r="4657" spans="27:27">
      <c r="AA4657" s="271"/>
    </row>
    <row r="4658" spans="27:27">
      <c r="AA4658" s="271"/>
    </row>
    <row r="4659" spans="27:27">
      <c r="AA4659" s="271"/>
    </row>
    <row r="4660" spans="27:27">
      <c r="AA4660" s="271"/>
    </row>
    <row r="4661" spans="27:27">
      <c r="AA4661" s="271"/>
    </row>
    <row r="4662" spans="27:27">
      <c r="AA4662" s="271"/>
    </row>
    <row r="4663" spans="27:27">
      <c r="AA4663" s="271"/>
    </row>
    <row r="4664" spans="27:27">
      <c r="AA4664" s="271"/>
    </row>
    <row r="4665" spans="27:27">
      <c r="AA4665" s="271"/>
    </row>
    <row r="4666" spans="27:27">
      <c r="AA4666" s="271"/>
    </row>
    <row r="4667" spans="27:27">
      <c r="AA4667" s="271"/>
    </row>
    <row r="4668" spans="27:27">
      <c r="AA4668" s="271"/>
    </row>
    <row r="4669" spans="27:27">
      <c r="AA4669" s="271"/>
    </row>
    <row r="4670" spans="27:27">
      <c r="AA4670" s="271"/>
    </row>
    <row r="4671" spans="27:27">
      <c r="AA4671" s="271"/>
    </row>
    <row r="4672" spans="27:27">
      <c r="AA4672" s="271"/>
    </row>
    <row r="4673" spans="27:27">
      <c r="AA4673" s="271"/>
    </row>
    <row r="4674" spans="27:27">
      <c r="AA4674" s="271"/>
    </row>
    <row r="4675" spans="27:27">
      <c r="AA4675" s="271"/>
    </row>
    <row r="4676" spans="27:27">
      <c r="AA4676" s="271"/>
    </row>
    <row r="4677" spans="27:27">
      <c r="AA4677" s="271"/>
    </row>
    <row r="4678" spans="27:27">
      <c r="AA4678" s="271"/>
    </row>
    <row r="4679" spans="27:27">
      <c r="AA4679" s="271"/>
    </row>
    <row r="4680" spans="27:27">
      <c r="AA4680" s="271"/>
    </row>
    <row r="4681" spans="27:27">
      <c r="AA4681" s="271"/>
    </row>
    <row r="4682" spans="27:27">
      <c r="AA4682" s="271"/>
    </row>
    <row r="4683" spans="27:27">
      <c r="AA4683" s="271"/>
    </row>
    <row r="4684" spans="27:27">
      <c r="AA4684" s="271"/>
    </row>
    <row r="4685" spans="27:27">
      <c r="AA4685" s="271"/>
    </row>
    <row r="4686" spans="27:27">
      <c r="AA4686" s="271"/>
    </row>
    <row r="4687" spans="27:27">
      <c r="AA4687" s="271"/>
    </row>
    <row r="4688" spans="27:27">
      <c r="AA4688" s="271"/>
    </row>
    <row r="4689" spans="27:27">
      <c r="AA4689" s="271"/>
    </row>
    <row r="4690" spans="27:27">
      <c r="AA4690" s="271"/>
    </row>
    <row r="4691" spans="27:27">
      <c r="AA4691" s="271"/>
    </row>
    <row r="4692" spans="27:27">
      <c r="AA4692" s="271"/>
    </row>
    <row r="4693" spans="27:27">
      <c r="AA4693" s="271"/>
    </row>
    <row r="4694" spans="27:27">
      <c r="AA4694" s="271"/>
    </row>
    <row r="4695" spans="27:27">
      <c r="AA4695" s="271"/>
    </row>
    <row r="4696" spans="27:27">
      <c r="AA4696" s="271"/>
    </row>
    <row r="4697" spans="27:27">
      <c r="AA4697" s="271"/>
    </row>
    <row r="4698" spans="27:27">
      <c r="AA4698" s="271"/>
    </row>
    <row r="4699" spans="27:27">
      <c r="AA4699" s="271"/>
    </row>
    <row r="4700" spans="27:27">
      <c r="AA4700" s="271"/>
    </row>
    <row r="4701" spans="27:27">
      <c r="AA4701" s="271"/>
    </row>
    <row r="4702" spans="27:27">
      <c r="AA4702" s="271"/>
    </row>
    <row r="4703" spans="27:27">
      <c r="AA4703" s="271"/>
    </row>
    <row r="4704" spans="27:27">
      <c r="AA4704" s="271"/>
    </row>
    <row r="4705" spans="27:27">
      <c r="AA4705" s="271"/>
    </row>
    <row r="4706" spans="27:27">
      <c r="AA4706" s="271"/>
    </row>
    <row r="4707" spans="27:27">
      <c r="AA4707" s="271"/>
    </row>
    <row r="4708" spans="27:27">
      <c r="AA4708" s="271"/>
    </row>
    <row r="4709" spans="27:27">
      <c r="AA4709" s="271"/>
    </row>
    <row r="4710" spans="27:27">
      <c r="AA4710" s="271"/>
    </row>
    <row r="4711" spans="27:27">
      <c r="AA4711" s="271"/>
    </row>
    <row r="4712" spans="27:27">
      <c r="AA4712" s="271"/>
    </row>
    <row r="4713" spans="27:27">
      <c r="AA4713" s="271"/>
    </row>
    <row r="4714" spans="27:27">
      <c r="AA4714" s="271"/>
    </row>
    <row r="4715" spans="27:27">
      <c r="AA4715" s="271"/>
    </row>
    <row r="4716" spans="27:27">
      <c r="AA4716" s="271"/>
    </row>
    <row r="4717" spans="27:27">
      <c r="AA4717" s="271"/>
    </row>
    <row r="4718" spans="27:27">
      <c r="AA4718" s="271"/>
    </row>
    <row r="4719" spans="27:27">
      <c r="AA4719" s="271"/>
    </row>
    <row r="4720" spans="27:27">
      <c r="AA4720" s="271"/>
    </row>
    <row r="4721" spans="27:27">
      <c r="AA4721" s="271"/>
    </row>
    <row r="4722" spans="27:27">
      <c r="AA4722" s="271"/>
    </row>
    <row r="4723" spans="27:27">
      <c r="AA4723" s="271"/>
    </row>
    <row r="4724" spans="27:27">
      <c r="AA4724" s="271"/>
    </row>
    <row r="4725" spans="27:27">
      <c r="AA4725" s="271"/>
    </row>
    <row r="4726" spans="27:27">
      <c r="AA4726" s="271"/>
    </row>
    <row r="4727" spans="27:27">
      <c r="AA4727" s="271"/>
    </row>
    <row r="4728" spans="27:27">
      <c r="AA4728" s="271"/>
    </row>
    <row r="4729" spans="27:27">
      <c r="AA4729" s="271"/>
    </row>
    <row r="4730" spans="27:27">
      <c r="AA4730" s="271"/>
    </row>
    <row r="4731" spans="27:27">
      <c r="AA4731" s="271"/>
    </row>
    <row r="4732" spans="27:27">
      <c r="AA4732" s="271"/>
    </row>
    <row r="4733" spans="27:27">
      <c r="AA4733" s="271"/>
    </row>
    <row r="4734" spans="27:27">
      <c r="AA4734" s="271"/>
    </row>
    <row r="4735" spans="27:27">
      <c r="AA4735" s="271"/>
    </row>
    <row r="4736" spans="27:27">
      <c r="AA4736" s="271"/>
    </row>
    <row r="4737" spans="27:27">
      <c r="AA4737" s="271"/>
    </row>
    <row r="4738" spans="27:27">
      <c r="AA4738" s="271"/>
    </row>
    <row r="4739" spans="27:27">
      <c r="AA4739" s="271"/>
    </row>
    <row r="4740" spans="27:27">
      <c r="AA4740" s="271"/>
    </row>
    <row r="4741" spans="27:27">
      <c r="AA4741" s="271"/>
    </row>
    <row r="4742" spans="27:27">
      <c r="AA4742" s="271"/>
    </row>
    <row r="4743" spans="27:27">
      <c r="AA4743" s="271"/>
    </row>
    <row r="4744" spans="27:27">
      <c r="AA4744" s="271"/>
    </row>
    <row r="4745" spans="27:27">
      <c r="AA4745" s="271"/>
    </row>
    <row r="4746" spans="27:27">
      <c r="AA4746" s="271"/>
    </row>
    <row r="4747" spans="27:27">
      <c r="AA4747" s="271"/>
    </row>
    <row r="4748" spans="27:27">
      <c r="AA4748" s="271"/>
    </row>
    <row r="4749" spans="27:27">
      <c r="AA4749" s="271"/>
    </row>
    <row r="4750" spans="27:27">
      <c r="AA4750" s="271"/>
    </row>
    <row r="4751" spans="27:27">
      <c r="AA4751" s="271"/>
    </row>
    <row r="4752" spans="27:27">
      <c r="AA4752" s="271"/>
    </row>
    <row r="4753" spans="27:27">
      <c r="AA4753" s="271"/>
    </row>
    <row r="4754" spans="27:27">
      <c r="AA4754" s="271"/>
    </row>
    <row r="4755" spans="27:27">
      <c r="AA4755" s="271"/>
    </row>
    <row r="4756" spans="27:27">
      <c r="AA4756" s="271"/>
    </row>
    <row r="4757" spans="27:27">
      <c r="AA4757" s="271"/>
    </row>
    <row r="4758" spans="27:27">
      <c r="AA4758" s="271"/>
    </row>
    <row r="4759" spans="27:27">
      <c r="AA4759" s="271"/>
    </row>
    <row r="4760" spans="27:27">
      <c r="AA4760" s="271"/>
    </row>
    <row r="4761" spans="27:27">
      <c r="AA4761" s="271"/>
    </row>
    <row r="4762" spans="27:27">
      <c r="AA4762" s="271"/>
    </row>
    <row r="4763" spans="27:27">
      <c r="AA4763" s="271"/>
    </row>
    <row r="4764" spans="27:27">
      <c r="AA4764" s="271"/>
    </row>
    <row r="4765" spans="27:27">
      <c r="AA4765" s="271"/>
    </row>
    <row r="4766" spans="27:27">
      <c r="AA4766" s="271"/>
    </row>
    <row r="4767" spans="27:27">
      <c r="AA4767" s="271"/>
    </row>
    <row r="4768" spans="27:27">
      <c r="AA4768" s="271"/>
    </row>
    <row r="4769" spans="27:27">
      <c r="AA4769" s="271"/>
    </row>
    <row r="4770" spans="27:27">
      <c r="AA4770" s="271"/>
    </row>
    <row r="4771" spans="27:27">
      <c r="AA4771" s="271"/>
    </row>
    <row r="4772" spans="27:27">
      <c r="AA4772" s="271"/>
    </row>
    <row r="4773" spans="27:27">
      <c r="AA4773" s="271"/>
    </row>
    <row r="4774" spans="27:27">
      <c r="AA4774" s="271"/>
    </row>
    <row r="4775" spans="27:27">
      <c r="AA4775" s="271"/>
    </row>
    <row r="4776" spans="27:27">
      <c r="AA4776" s="271"/>
    </row>
    <row r="4777" spans="27:27">
      <c r="AA4777" s="271"/>
    </row>
    <row r="4778" spans="27:27">
      <c r="AA4778" s="271"/>
    </row>
    <row r="4779" spans="27:27">
      <c r="AA4779" s="271"/>
    </row>
    <row r="4780" spans="27:27">
      <c r="AA4780" s="271"/>
    </row>
    <row r="4781" spans="27:27">
      <c r="AA4781" s="271"/>
    </row>
    <row r="4782" spans="27:27">
      <c r="AA4782" s="271"/>
    </row>
    <row r="4783" spans="27:27">
      <c r="AA4783" s="271"/>
    </row>
    <row r="4784" spans="27:27">
      <c r="AA4784" s="271"/>
    </row>
    <row r="4785" spans="27:27">
      <c r="AA4785" s="271"/>
    </row>
    <row r="4786" spans="27:27">
      <c r="AA4786" s="271"/>
    </row>
    <row r="4787" spans="27:27">
      <c r="AA4787" s="271"/>
    </row>
    <row r="4788" spans="27:27">
      <c r="AA4788" s="271"/>
    </row>
    <row r="4789" spans="27:27">
      <c r="AA4789" s="271"/>
    </row>
    <row r="4790" spans="27:27">
      <c r="AA4790" s="271"/>
    </row>
    <row r="4791" spans="27:27">
      <c r="AA4791" s="271"/>
    </row>
    <row r="4792" spans="27:27">
      <c r="AA4792" s="271"/>
    </row>
    <row r="4793" spans="27:27">
      <c r="AA4793" s="271"/>
    </row>
    <row r="4794" spans="27:27">
      <c r="AA4794" s="271"/>
    </row>
    <row r="4795" spans="27:27">
      <c r="AA4795" s="271"/>
    </row>
    <row r="4796" spans="27:27">
      <c r="AA4796" s="271"/>
    </row>
    <row r="4797" spans="27:27">
      <c r="AA4797" s="271"/>
    </row>
    <row r="4798" spans="27:27">
      <c r="AA4798" s="271"/>
    </row>
    <row r="4799" spans="27:27">
      <c r="AA4799" s="271"/>
    </row>
    <row r="4800" spans="27:27">
      <c r="AA4800" s="271"/>
    </row>
    <row r="4801" spans="27:27">
      <c r="AA4801" s="271"/>
    </row>
    <row r="4802" spans="27:27">
      <c r="AA4802" s="271"/>
    </row>
    <row r="4803" spans="27:27">
      <c r="AA4803" s="271"/>
    </row>
    <row r="4804" spans="27:27">
      <c r="AA4804" s="271"/>
    </row>
    <row r="4805" spans="27:27">
      <c r="AA4805" s="271"/>
    </row>
    <row r="4806" spans="27:27">
      <c r="AA4806" s="271"/>
    </row>
    <row r="4807" spans="27:27">
      <c r="AA4807" s="271"/>
    </row>
    <row r="4808" spans="27:27">
      <c r="AA4808" s="271"/>
    </row>
    <row r="4809" spans="27:27">
      <c r="AA4809" s="271"/>
    </row>
    <row r="4810" spans="27:27">
      <c r="AA4810" s="271"/>
    </row>
    <row r="4811" spans="27:27">
      <c r="AA4811" s="271"/>
    </row>
    <row r="4812" spans="27:27">
      <c r="AA4812" s="271"/>
    </row>
    <row r="4813" spans="27:27">
      <c r="AA4813" s="271"/>
    </row>
    <row r="4814" spans="27:27">
      <c r="AA4814" s="271"/>
    </row>
    <row r="4815" spans="27:27">
      <c r="AA4815" s="271"/>
    </row>
    <row r="4816" spans="27:27">
      <c r="AA4816" s="271"/>
    </row>
    <row r="4817" spans="27:27">
      <c r="AA4817" s="271"/>
    </row>
    <row r="4818" spans="27:27">
      <c r="AA4818" s="271"/>
    </row>
    <row r="4819" spans="27:27">
      <c r="AA4819" s="271"/>
    </row>
    <row r="4820" spans="27:27">
      <c r="AA4820" s="271"/>
    </row>
    <row r="4821" spans="27:27">
      <c r="AA4821" s="271"/>
    </row>
    <row r="4822" spans="27:27">
      <c r="AA4822" s="271"/>
    </row>
    <row r="4823" spans="27:27">
      <c r="AA4823" s="271"/>
    </row>
    <row r="4824" spans="27:27">
      <c r="AA4824" s="271"/>
    </row>
    <row r="4825" spans="27:27">
      <c r="AA4825" s="271"/>
    </row>
    <row r="4826" spans="27:27">
      <c r="AA4826" s="271"/>
    </row>
    <row r="4827" spans="27:27">
      <c r="AA4827" s="271"/>
    </row>
    <row r="4828" spans="27:27">
      <c r="AA4828" s="271"/>
    </row>
    <row r="4829" spans="27:27">
      <c r="AA4829" s="271"/>
    </row>
    <row r="4830" spans="27:27">
      <c r="AA4830" s="271"/>
    </row>
    <row r="4831" spans="27:27">
      <c r="AA4831" s="271"/>
    </row>
    <row r="4832" spans="27:27">
      <c r="AA4832" s="271"/>
    </row>
    <row r="4833" spans="27:27">
      <c r="AA4833" s="271"/>
    </row>
    <row r="4834" spans="27:27">
      <c r="AA4834" s="271"/>
    </row>
    <row r="4835" spans="27:27">
      <c r="AA4835" s="271"/>
    </row>
    <row r="4836" spans="27:27">
      <c r="AA4836" s="271"/>
    </row>
    <row r="4837" spans="27:27">
      <c r="AA4837" s="271"/>
    </row>
    <row r="4838" spans="27:27">
      <c r="AA4838" s="271"/>
    </row>
    <row r="4839" spans="27:27">
      <c r="AA4839" s="271"/>
    </row>
    <row r="4840" spans="27:27">
      <c r="AA4840" s="271"/>
    </row>
    <row r="4841" spans="27:27">
      <c r="AA4841" s="271"/>
    </row>
    <row r="4842" spans="27:27">
      <c r="AA4842" s="271"/>
    </row>
    <row r="4843" spans="27:27">
      <c r="AA4843" s="271"/>
    </row>
    <row r="4844" spans="27:27">
      <c r="AA4844" s="271"/>
    </row>
    <row r="4845" spans="27:27">
      <c r="AA4845" s="271"/>
    </row>
    <row r="4846" spans="27:27">
      <c r="AA4846" s="271"/>
    </row>
    <row r="4847" spans="27:27">
      <c r="AA4847" s="271"/>
    </row>
    <row r="4848" spans="27:27">
      <c r="AA4848" s="271"/>
    </row>
    <row r="4849" spans="27:27">
      <c r="AA4849" s="271"/>
    </row>
    <row r="4850" spans="27:27">
      <c r="AA4850" s="271"/>
    </row>
    <row r="4851" spans="27:27">
      <c r="AA4851" s="271"/>
    </row>
    <row r="4852" spans="27:27">
      <c r="AA4852" s="271"/>
    </row>
    <row r="4853" spans="27:27">
      <c r="AA4853" s="271"/>
    </row>
    <row r="4854" spans="27:27">
      <c r="AA4854" s="271"/>
    </row>
    <row r="4855" spans="27:27">
      <c r="AA4855" s="271"/>
    </row>
    <row r="4856" spans="27:27">
      <c r="AA4856" s="271"/>
    </row>
    <row r="4857" spans="27:27">
      <c r="AA4857" s="271"/>
    </row>
    <row r="4858" spans="27:27">
      <c r="AA4858" s="271"/>
    </row>
    <row r="4859" spans="27:27">
      <c r="AA4859" s="271"/>
    </row>
    <row r="4860" spans="27:27">
      <c r="AA4860" s="271"/>
    </row>
    <row r="4861" spans="27:27">
      <c r="AA4861" s="271"/>
    </row>
    <row r="4862" spans="27:27">
      <c r="AA4862" s="271"/>
    </row>
    <row r="4863" spans="27:27">
      <c r="AA4863" s="271"/>
    </row>
    <row r="4864" spans="27:27">
      <c r="AA4864" s="271"/>
    </row>
    <row r="4865" spans="27:27">
      <c r="AA4865" s="271"/>
    </row>
    <row r="4866" spans="27:27">
      <c r="AA4866" s="271"/>
    </row>
    <row r="4867" spans="27:27">
      <c r="AA4867" s="271"/>
    </row>
    <row r="4868" spans="27:27">
      <c r="AA4868" s="271"/>
    </row>
    <row r="4869" spans="27:27">
      <c r="AA4869" s="271"/>
    </row>
    <row r="4870" spans="27:27">
      <c r="AA4870" s="271"/>
    </row>
    <row r="4871" spans="27:27">
      <c r="AA4871" s="271"/>
    </row>
    <row r="4872" spans="27:27">
      <c r="AA4872" s="271"/>
    </row>
    <row r="4873" spans="27:27">
      <c r="AA4873" s="271"/>
    </row>
    <row r="4874" spans="27:27">
      <c r="AA4874" s="271"/>
    </row>
    <row r="4875" spans="27:27">
      <c r="AA4875" s="271"/>
    </row>
    <row r="4876" spans="27:27">
      <c r="AA4876" s="271"/>
    </row>
    <row r="4877" spans="27:27">
      <c r="AA4877" s="271"/>
    </row>
    <row r="4878" spans="27:27">
      <c r="AA4878" s="271"/>
    </row>
    <row r="4879" spans="27:27">
      <c r="AA4879" s="271"/>
    </row>
    <row r="4880" spans="27:27">
      <c r="AA4880" s="271"/>
    </row>
    <row r="4881" spans="27:27">
      <c r="AA4881" s="271"/>
    </row>
    <row r="4882" spans="27:27">
      <c r="AA4882" s="271"/>
    </row>
    <row r="4883" spans="27:27">
      <c r="AA4883" s="271"/>
    </row>
    <row r="4884" spans="27:27">
      <c r="AA4884" s="271"/>
    </row>
    <row r="4885" spans="27:27">
      <c r="AA4885" s="271"/>
    </row>
    <row r="4886" spans="27:27">
      <c r="AA4886" s="271"/>
    </row>
    <row r="4887" spans="27:27">
      <c r="AA4887" s="271"/>
    </row>
    <row r="4888" spans="27:27">
      <c r="AA4888" s="271"/>
    </row>
    <row r="4889" spans="27:27">
      <c r="AA4889" s="271"/>
    </row>
    <row r="4890" spans="27:27">
      <c r="AA4890" s="271"/>
    </row>
    <row r="4891" spans="27:27">
      <c r="AA4891" s="271"/>
    </row>
    <row r="4892" spans="27:27">
      <c r="AA4892" s="271"/>
    </row>
    <row r="4893" spans="27:27">
      <c r="AA4893" s="271"/>
    </row>
    <row r="4894" spans="27:27">
      <c r="AA4894" s="271"/>
    </row>
    <row r="4895" spans="27:27">
      <c r="AA4895" s="271"/>
    </row>
    <row r="4896" spans="27:27">
      <c r="AA4896" s="271"/>
    </row>
    <row r="4897" spans="27:27">
      <c r="AA4897" s="271"/>
    </row>
    <row r="4898" spans="27:27">
      <c r="AA4898" s="271"/>
    </row>
    <row r="4899" spans="27:27">
      <c r="AA4899" s="271"/>
    </row>
    <row r="4900" spans="27:27">
      <c r="AA4900" s="271"/>
    </row>
    <row r="4901" spans="27:27">
      <c r="AA4901" s="271"/>
    </row>
    <row r="4902" spans="27:27">
      <c r="AA4902" s="271"/>
    </row>
    <row r="4903" spans="27:27">
      <c r="AA4903" s="271"/>
    </row>
    <row r="4904" spans="27:27">
      <c r="AA4904" s="271"/>
    </row>
    <row r="4905" spans="27:27">
      <c r="AA4905" s="271"/>
    </row>
    <row r="4906" spans="27:27">
      <c r="AA4906" s="271"/>
    </row>
    <row r="4907" spans="27:27">
      <c r="AA4907" s="271"/>
    </row>
    <row r="4908" spans="27:27">
      <c r="AA4908" s="271"/>
    </row>
    <row r="4909" spans="27:27">
      <c r="AA4909" s="271"/>
    </row>
    <row r="4910" spans="27:27">
      <c r="AA4910" s="271"/>
    </row>
    <row r="4911" spans="27:27">
      <c r="AA4911" s="271"/>
    </row>
    <row r="4912" spans="27:27">
      <c r="AA4912" s="271"/>
    </row>
    <row r="4913" spans="27:27">
      <c r="AA4913" s="271"/>
    </row>
    <row r="4914" spans="27:27">
      <c r="AA4914" s="271"/>
    </row>
    <row r="4915" spans="27:27">
      <c r="AA4915" s="271"/>
    </row>
    <row r="4916" spans="27:27">
      <c r="AA4916" s="271"/>
    </row>
    <row r="4917" spans="27:27">
      <c r="AA4917" s="271"/>
    </row>
    <row r="4918" spans="27:27">
      <c r="AA4918" s="271"/>
    </row>
    <row r="4919" spans="27:27">
      <c r="AA4919" s="271"/>
    </row>
    <row r="4920" spans="27:27">
      <c r="AA4920" s="271"/>
    </row>
    <row r="4921" spans="27:27">
      <c r="AA4921" s="271"/>
    </row>
    <row r="4922" spans="27:27">
      <c r="AA4922" s="271"/>
    </row>
    <row r="4923" spans="27:27">
      <c r="AA4923" s="271"/>
    </row>
    <row r="4924" spans="27:27">
      <c r="AA4924" s="271"/>
    </row>
    <row r="4925" spans="27:27">
      <c r="AA4925" s="271"/>
    </row>
    <row r="4926" spans="27:27">
      <c r="AA4926" s="271"/>
    </row>
    <row r="4927" spans="27:27">
      <c r="AA4927" s="271"/>
    </row>
    <row r="4928" spans="27:27">
      <c r="AA4928" s="271"/>
    </row>
    <row r="4929" spans="27:27">
      <c r="AA4929" s="271"/>
    </row>
    <row r="4930" spans="27:27">
      <c r="AA4930" s="271"/>
    </row>
    <row r="4931" spans="27:27">
      <c r="AA4931" s="271"/>
    </row>
    <row r="4932" spans="27:27">
      <c r="AA4932" s="271"/>
    </row>
    <row r="4933" spans="27:27">
      <c r="AA4933" s="271"/>
    </row>
    <row r="4934" spans="27:27">
      <c r="AA4934" s="271"/>
    </row>
    <row r="4935" spans="27:27">
      <c r="AA4935" s="271"/>
    </row>
    <row r="4936" spans="27:27">
      <c r="AA4936" s="271"/>
    </row>
    <row r="4937" spans="27:27">
      <c r="AA4937" s="271"/>
    </row>
    <row r="4938" spans="27:27">
      <c r="AA4938" s="271"/>
    </row>
    <row r="4939" spans="27:27">
      <c r="AA4939" s="271"/>
    </row>
    <row r="4940" spans="27:27">
      <c r="AA4940" s="271"/>
    </row>
    <row r="4941" spans="27:27">
      <c r="AA4941" s="271"/>
    </row>
    <row r="4942" spans="27:27">
      <c r="AA4942" s="271"/>
    </row>
    <row r="4943" spans="27:27">
      <c r="AA4943" s="271"/>
    </row>
    <row r="4944" spans="27:27">
      <c r="AA4944" s="271"/>
    </row>
    <row r="4945" spans="27:27">
      <c r="AA4945" s="271"/>
    </row>
    <row r="4946" spans="27:27">
      <c r="AA4946" s="271"/>
    </row>
    <row r="4947" spans="27:27">
      <c r="AA4947" s="271"/>
    </row>
    <row r="4948" spans="27:27">
      <c r="AA4948" s="271"/>
    </row>
    <row r="4949" spans="27:27">
      <c r="AA4949" s="271"/>
    </row>
    <row r="4950" spans="27:27">
      <c r="AA4950" s="271"/>
    </row>
    <row r="4951" spans="27:27">
      <c r="AA4951" s="271"/>
    </row>
    <row r="4952" spans="27:27">
      <c r="AA4952" s="271"/>
    </row>
    <row r="4953" spans="27:27">
      <c r="AA4953" s="271"/>
    </row>
    <row r="4954" spans="27:27">
      <c r="AA4954" s="271"/>
    </row>
    <row r="4955" spans="27:27">
      <c r="AA4955" s="271"/>
    </row>
    <row r="4956" spans="27:27">
      <c r="AA4956" s="271"/>
    </row>
    <row r="4957" spans="27:27">
      <c r="AA4957" s="271"/>
    </row>
    <row r="4958" spans="27:27">
      <c r="AA4958" s="271"/>
    </row>
    <row r="4959" spans="27:27">
      <c r="AA4959" s="271"/>
    </row>
    <row r="4960" spans="27:27">
      <c r="AA4960" s="271"/>
    </row>
    <row r="4961" spans="27:27">
      <c r="AA4961" s="271"/>
    </row>
    <row r="4962" spans="27:27">
      <c r="AA4962" s="271"/>
    </row>
    <row r="4963" spans="27:27">
      <c r="AA4963" s="271"/>
    </row>
    <row r="4964" spans="27:27">
      <c r="AA4964" s="271"/>
    </row>
    <row r="4965" spans="27:27">
      <c r="AA4965" s="271"/>
    </row>
    <row r="4966" spans="27:27">
      <c r="AA4966" s="271"/>
    </row>
    <row r="4967" spans="27:27">
      <c r="AA4967" s="271"/>
    </row>
    <row r="4968" spans="27:27">
      <c r="AA4968" s="271"/>
    </row>
    <row r="4969" spans="27:27">
      <c r="AA4969" s="271"/>
    </row>
    <row r="4970" spans="27:27">
      <c r="AA4970" s="271"/>
    </row>
    <row r="4971" spans="27:27">
      <c r="AA4971" s="271"/>
    </row>
    <row r="4972" spans="27:27">
      <c r="AA4972" s="271"/>
    </row>
    <row r="4973" spans="27:27">
      <c r="AA4973" s="271"/>
    </row>
    <row r="4974" spans="27:27">
      <c r="AA4974" s="271"/>
    </row>
    <row r="4975" spans="27:27">
      <c r="AA4975" s="271"/>
    </row>
    <row r="4976" spans="27:27">
      <c r="AA4976" s="271"/>
    </row>
    <row r="4977" spans="27:27">
      <c r="AA4977" s="271"/>
    </row>
    <row r="4978" spans="27:27">
      <c r="AA4978" s="271"/>
    </row>
    <row r="4979" spans="27:27">
      <c r="AA4979" s="271"/>
    </row>
    <row r="4980" spans="27:27">
      <c r="AA4980" s="271"/>
    </row>
    <row r="4981" spans="27:27">
      <c r="AA4981" s="271"/>
    </row>
    <row r="4982" spans="27:27">
      <c r="AA4982" s="271"/>
    </row>
    <row r="4983" spans="27:27">
      <c r="AA4983" s="271"/>
    </row>
    <row r="4984" spans="27:27">
      <c r="AA4984" s="271"/>
    </row>
    <row r="4985" spans="27:27">
      <c r="AA4985" s="271"/>
    </row>
    <row r="4986" spans="27:27">
      <c r="AA4986" s="271"/>
    </row>
    <row r="4987" spans="27:27">
      <c r="AA4987" s="271"/>
    </row>
    <row r="4988" spans="27:27">
      <c r="AA4988" s="271"/>
    </row>
    <row r="4989" spans="27:27">
      <c r="AA4989" s="271"/>
    </row>
    <row r="4990" spans="27:27">
      <c r="AA4990" s="271"/>
    </row>
    <row r="4991" spans="27:27">
      <c r="AA4991" s="271"/>
    </row>
    <row r="4992" spans="27:27">
      <c r="AA4992" s="271"/>
    </row>
    <row r="4993" spans="27:27">
      <c r="AA4993" s="271"/>
    </row>
    <row r="4994" spans="27:27">
      <c r="AA4994" s="271"/>
    </row>
    <row r="4995" spans="27:27">
      <c r="AA4995" s="271"/>
    </row>
    <row r="4996" spans="27:27">
      <c r="AA4996" s="271"/>
    </row>
    <row r="4997" spans="27:27">
      <c r="AA4997" s="271"/>
    </row>
    <row r="4998" spans="27:27">
      <c r="AA4998" s="271"/>
    </row>
    <row r="4999" spans="27:27">
      <c r="AA4999" s="271"/>
    </row>
    <row r="5000" spans="27:27">
      <c r="AA5000" s="271"/>
    </row>
    <row r="5001" spans="27:27">
      <c r="AA5001" s="271"/>
    </row>
    <row r="5002" spans="27:27">
      <c r="AA5002" s="271"/>
    </row>
    <row r="5003" spans="27:27">
      <c r="AA5003" s="271"/>
    </row>
    <row r="5004" spans="27:27">
      <c r="AA5004" s="271"/>
    </row>
    <row r="5005" spans="27:27">
      <c r="AA5005" s="271"/>
    </row>
    <row r="5006" spans="27:27">
      <c r="AA5006" s="271"/>
    </row>
    <row r="5007" spans="27:27">
      <c r="AA5007" s="271"/>
    </row>
    <row r="5008" spans="27:27">
      <c r="AA5008" s="271"/>
    </row>
    <row r="5009" spans="27:27">
      <c r="AA5009" s="271"/>
    </row>
    <row r="5010" spans="27:27">
      <c r="AA5010" s="271"/>
    </row>
    <row r="5011" spans="27:27">
      <c r="AA5011" s="271"/>
    </row>
    <row r="5012" spans="27:27">
      <c r="AA5012" s="271"/>
    </row>
    <row r="5013" spans="27:27">
      <c r="AA5013" s="271"/>
    </row>
    <row r="5014" spans="27:27">
      <c r="AA5014" s="271"/>
    </row>
    <row r="5015" spans="27:27">
      <c r="AA5015" s="271"/>
    </row>
    <row r="5016" spans="27:27">
      <c r="AA5016" s="271"/>
    </row>
    <row r="5017" spans="27:27">
      <c r="AA5017" s="271"/>
    </row>
    <row r="5018" spans="27:27">
      <c r="AA5018" s="271"/>
    </row>
    <row r="5019" spans="27:27">
      <c r="AA5019" s="271"/>
    </row>
    <row r="5020" spans="27:27">
      <c r="AA5020" s="271"/>
    </row>
    <row r="5021" spans="27:27">
      <c r="AA5021" s="271"/>
    </row>
    <row r="5022" spans="27:27">
      <c r="AA5022" s="271"/>
    </row>
    <row r="5023" spans="27:27">
      <c r="AA5023" s="271"/>
    </row>
    <row r="5024" spans="27:27">
      <c r="AA5024" s="271"/>
    </row>
    <row r="5025" spans="27:27">
      <c r="AA5025" s="271"/>
    </row>
    <row r="5026" spans="27:27">
      <c r="AA5026" s="271"/>
    </row>
    <row r="5027" spans="27:27">
      <c r="AA5027" s="271"/>
    </row>
    <row r="5028" spans="27:27">
      <c r="AA5028" s="271"/>
    </row>
    <row r="5029" spans="27:27">
      <c r="AA5029" s="271"/>
    </row>
    <row r="5030" spans="27:27">
      <c r="AA5030" s="271"/>
    </row>
    <row r="5031" spans="27:27">
      <c r="AA5031" s="271"/>
    </row>
    <row r="5032" spans="27:27">
      <c r="AA5032" s="271"/>
    </row>
    <row r="5033" spans="27:27">
      <c r="AA5033" s="271"/>
    </row>
    <row r="5034" spans="27:27">
      <c r="AA5034" s="271"/>
    </row>
    <row r="5035" spans="27:27">
      <c r="AA5035" s="271"/>
    </row>
    <row r="5036" spans="27:27">
      <c r="AA5036" s="271"/>
    </row>
    <row r="5037" spans="27:27">
      <c r="AA5037" s="271"/>
    </row>
    <row r="5038" spans="27:27">
      <c r="AA5038" s="271"/>
    </row>
    <row r="5039" spans="27:27">
      <c r="AA5039" s="271"/>
    </row>
    <row r="5040" spans="27:27">
      <c r="AA5040" s="271"/>
    </row>
    <row r="5041" spans="27:27">
      <c r="AA5041" s="271"/>
    </row>
    <row r="5042" spans="27:27">
      <c r="AA5042" s="271"/>
    </row>
    <row r="5043" spans="27:27">
      <c r="AA5043" s="271"/>
    </row>
    <row r="5044" spans="27:27">
      <c r="AA5044" s="271"/>
    </row>
    <row r="5045" spans="27:27">
      <c r="AA5045" s="271"/>
    </row>
    <row r="5046" spans="27:27">
      <c r="AA5046" s="271"/>
    </row>
    <row r="5047" spans="27:27">
      <c r="AA5047" s="271"/>
    </row>
    <row r="5048" spans="27:27">
      <c r="AA5048" s="271"/>
    </row>
    <row r="5049" spans="27:27">
      <c r="AA5049" s="271"/>
    </row>
    <row r="5050" spans="27:27">
      <c r="AA5050" s="271"/>
    </row>
    <row r="5051" spans="27:27">
      <c r="AA5051" s="271"/>
    </row>
    <row r="5052" spans="27:27">
      <c r="AA5052" s="271"/>
    </row>
    <row r="5053" spans="27:27">
      <c r="AA5053" s="271"/>
    </row>
    <row r="5054" spans="27:27">
      <c r="AA5054" s="271"/>
    </row>
    <row r="5055" spans="27:27">
      <c r="AA5055" s="271"/>
    </row>
    <row r="5056" spans="27:27">
      <c r="AA5056" s="271"/>
    </row>
    <row r="5057" spans="27:27">
      <c r="AA5057" s="271"/>
    </row>
    <row r="5058" spans="27:27">
      <c r="AA5058" s="271"/>
    </row>
    <row r="5059" spans="27:27">
      <c r="AA5059" s="271"/>
    </row>
    <row r="5060" spans="27:27">
      <c r="AA5060" s="271"/>
    </row>
    <row r="5061" spans="27:27">
      <c r="AA5061" s="271"/>
    </row>
    <row r="5062" spans="27:27">
      <c r="AA5062" s="271"/>
    </row>
    <row r="5063" spans="27:27">
      <c r="AA5063" s="271"/>
    </row>
    <row r="5064" spans="27:27">
      <c r="AA5064" s="271"/>
    </row>
    <row r="5065" spans="27:27">
      <c r="AA5065" s="271"/>
    </row>
    <row r="5066" spans="27:27">
      <c r="AA5066" s="271"/>
    </row>
    <row r="5067" spans="27:27">
      <c r="AA5067" s="271"/>
    </row>
    <row r="5068" spans="27:27">
      <c r="AA5068" s="271"/>
    </row>
    <row r="5069" spans="27:27">
      <c r="AA5069" s="271"/>
    </row>
    <row r="5070" spans="27:27">
      <c r="AA5070" s="271"/>
    </row>
    <row r="5071" spans="27:27">
      <c r="AA5071" s="271"/>
    </row>
    <row r="5072" spans="27:27">
      <c r="AA5072" s="271"/>
    </row>
    <row r="5073" spans="27:27">
      <c r="AA5073" s="271"/>
    </row>
    <row r="5074" spans="27:27">
      <c r="AA5074" s="271"/>
    </row>
    <row r="5075" spans="27:27">
      <c r="AA5075" s="271"/>
    </row>
    <row r="5076" spans="27:27">
      <c r="AA5076" s="271"/>
    </row>
    <row r="5077" spans="27:27">
      <c r="AA5077" s="271"/>
    </row>
    <row r="5078" spans="27:27">
      <c r="AA5078" s="271"/>
    </row>
    <row r="5079" spans="27:27">
      <c r="AA5079" s="271"/>
    </row>
    <row r="5080" spans="27:27">
      <c r="AA5080" s="271"/>
    </row>
    <row r="5081" spans="27:27">
      <c r="AA5081" s="271"/>
    </row>
    <row r="5082" spans="27:27">
      <c r="AA5082" s="271"/>
    </row>
    <row r="5083" spans="27:27">
      <c r="AA5083" s="271"/>
    </row>
    <row r="5084" spans="27:27">
      <c r="AA5084" s="271"/>
    </row>
    <row r="5085" spans="27:27">
      <c r="AA5085" s="271"/>
    </row>
    <row r="5086" spans="27:27">
      <c r="AA5086" s="271"/>
    </row>
    <row r="5087" spans="27:27">
      <c r="AA5087" s="271"/>
    </row>
    <row r="5088" spans="27:27">
      <c r="AA5088" s="271"/>
    </row>
    <row r="5089" spans="27:27">
      <c r="AA5089" s="271"/>
    </row>
    <row r="5090" spans="27:27">
      <c r="AA5090" s="271"/>
    </row>
    <row r="5091" spans="27:27">
      <c r="AA5091" s="271"/>
    </row>
    <row r="5092" spans="27:27">
      <c r="AA5092" s="271"/>
    </row>
    <row r="5093" spans="27:27">
      <c r="AA5093" s="271"/>
    </row>
    <row r="5094" spans="27:27">
      <c r="AA5094" s="271"/>
    </row>
    <row r="5095" spans="27:27">
      <c r="AA5095" s="271"/>
    </row>
    <row r="5096" spans="27:27">
      <c r="AA5096" s="271"/>
    </row>
    <row r="5097" spans="27:27">
      <c r="AA5097" s="271"/>
    </row>
    <row r="5098" spans="27:27">
      <c r="AA5098" s="271"/>
    </row>
    <row r="5099" spans="27:27">
      <c r="AA5099" s="271"/>
    </row>
    <row r="5100" spans="27:27">
      <c r="AA5100" s="271"/>
    </row>
    <row r="5101" spans="27:27">
      <c r="AA5101" s="271"/>
    </row>
    <row r="5102" spans="27:27">
      <c r="AA5102" s="271"/>
    </row>
    <row r="5103" spans="27:27">
      <c r="AA5103" s="271"/>
    </row>
    <row r="5104" spans="27:27">
      <c r="AA5104" s="271"/>
    </row>
    <row r="5105" spans="27:27">
      <c r="AA5105" s="271"/>
    </row>
    <row r="5106" spans="27:27">
      <c r="AA5106" s="271"/>
    </row>
    <row r="5107" spans="27:27">
      <c r="AA5107" s="271"/>
    </row>
    <row r="5108" spans="27:27">
      <c r="AA5108" s="271"/>
    </row>
    <row r="5109" spans="27:27">
      <c r="AA5109" s="271"/>
    </row>
    <row r="5110" spans="27:27">
      <c r="AA5110" s="271"/>
    </row>
    <row r="5111" spans="27:27">
      <c r="AA5111" s="271"/>
    </row>
    <row r="5112" spans="27:27">
      <c r="AA5112" s="271"/>
    </row>
    <row r="5113" spans="27:27">
      <c r="AA5113" s="271"/>
    </row>
    <row r="5114" spans="27:27">
      <c r="AA5114" s="271"/>
    </row>
    <row r="5115" spans="27:27">
      <c r="AA5115" s="271"/>
    </row>
    <row r="5116" spans="27:27">
      <c r="AA5116" s="271"/>
    </row>
    <row r="5117" spans="27:27">
      <c r="AA5117" s="271"/>
    </row>
    <row r="5118" spans="27:27">
      <c r="AA5118" s="271"/>
    </row>
    <row r="5119" spans="27:27">
      <c r="AA5119" s="271"/>
    </row>
    <row r="5120" spans="27:27">
      <c r="AA5120" s="271"/>
    </row>
    <row r="5121" spans="27:27">
      <c r="AA5121" s="271"/>
    </row>
    <row r="5122" spans="27:27">
      <c r="AA5122" s="271"/>
    </row>
    <row r="5123" spans="27:27">
      <c r="AA5123" s="271"/>
    </row>
    <row r="5124" spans="27:27">
      <c r="AA5124" s="271"/>
    </row>
    <row r="5125" spans="27:27">
      <c r="AA5125" s="271"/>
    </row>
    <row r="5126" spans="27:27">
      <c r="AA5126" s="271"/>
    </row>
    <row r="5127" spans="27:27">
      <c r="AA5127" s="271"/>
    </row>
    <row r="5128" spans="27:27">
      <c r="AA5128" s="271"/>
    </row>
    <row r="5129" spans="27:27">
      <c r="AA5129" s="271"/>
    </row>
    <row r="5130" spans="27:27">
      <c r="AA5130" s="271"/>
    </row>
    <row r="5131" spans="27:27">
      <c r="AA5131" s="271"/>
    </row>
    <row r="5132" spans="27:27">
      <c r="AA5132" s="271"/>
    </row>
    <row r="5133" spans="27:27">
      <c r="AA5133" s="271"/>
    </row>
    <row r="5134" spans="27:27">
      <c r="AA5134" s="271"/>
    </row>
    <row r="5135" spans="27:27">
      <c r="AA5135" s="271"/>
    </row>
    <row r="5136" spans="27:27">
      <c r="AA5136" s="271"/>
    </row>
    <row r="5137" spans="27:27">
      <c r="AA5137" s="271"/>
    </row>
    <row r="5138" spans="27:27">
      <c r="AA5138" s="271"/>
    </row>
    <row r="5139" spans="27:27">
      <c r="AA5139" s="271"/>
    </row>
    <row r="5140" spans="27:27">
      <c r="AA5140" s="271"/>
    </row>
    <row r="5141" spans="27:27">
      <c r="AA5141" s="271"/>
    </row>
    <row r="5142" spans="27:27">
      <c r="AA5142" s="271"/>
    </row>
    <row r="5143" spans="27:27">
      <c r="AA5143" s="271"/>
    </row>
    <row r="5144" spans="27:27">
      <c r="AA5144" s="271"/>
    </row>
    <row r="5145" spans="27:27">
      <c r="AA5145" s="271"/>
    </row>
    <row r="5146" spans="27:27">
      <c r="AA5146" s="271"/>
    </row>
    <row r="5147" spans="27:27">
      <c r="AA5147" s="271"/>
    </row>
    <row r="5148" spans="27:27">
      <c r="AA5148" s="271"/>
    </row>
    <row r="5149" spans="27:27">
      <c r="AA5149" s="271"/>
    </row>
    <row r="5150" spans="27:27">
      <c r="AA5150" s="271"/>
    </row>
    <row r="5151" spans="27:27">
      <c r="AA5151" s="271"/>
    </row>
    <row r="5152" spans="27:27">
      <c r="AA5152" s="271"/>
    </row>
    <row r="5153" spans="27:27">
      <c r="AA5153" s="271"/>
    </row>
    <row r="5154" spans="27:27">
      <c r="AA5154" s="271"/>
    </row>
    <row r="5155" spans="27:27">
      <c r="AA5155" s="271"/>
    </row>
    <row r="5156" spans="27:27">
      <c r="AA5156" s="271"/>
    </row>
    <row r="5157" spans="27:27">
      <c r="AA5157" s="271"/>
    </row>
    <row r="5158" spans="27:27">
      <c r="AA5158" s="271"/>
    </row>
    <row r="5159" spans="27:27">
      <c r="AA5159" s="271"/>
    </row>
    <row r="5160" spans="27:27">
      <c r="AA5160" s="271"/>
    </row>
    <row r="5161" spans="27:27">
      <c r="AA5161" s="271"/>
    </row>
    <row r="5162" spans="27:27">
      <c r="AA5162" s="271"/>
    </row>
    <row r="5163" spans="27:27">
      <c r="AA5163" s="271"/>
    </row>
    <row r="5164" spans="27:27">
      <c r="AA5164" s="271"/>
    </row>
    <row r="5165" spans="27:27">
      <c r="AA5165" s="271"/>
    </row>
    <row r="5166" spans="27:27">
      <c r="AA5166" s="271"/>
    </row>
    <row r="5167" spans="27:27">
      <c r="AA5167" s="271"/>
    </row>
    <row r="5168" spans="27:27">
      <c r="AA5168" s="271"/>
    </row>
    <row r="5169" spans="27:27">
      <c r="AA5169" s="271"/>
    </row>
    <row r="5170" spans="27:27">
      <c r="AA5170" s="271"/>
    </row>
    <row r="5171" spans="27:27">
      <c r="AA5171" s="271"/>
    </row>
    <row r="5172" spans="27:27">
      <c r="AA5172" s="271"/>
    </row>
    <row r="5173" spans="27:27">
      <c r="AA5173" s="271"/>
    </row>
    <row r="5174" spans="27:27">
      <c r="AA5174" s="271"/>
    </row>
    <row r="5175" spans="27:27">
      <c r="AA5175" s="271"/>
    </row>
    <row r="5176" spans="27:27">
      <c r="AA5176" s="271"/>
    </row>
    <row r="5177" spans="27:27">
      <c r="AA5177" s="271"/>
    </row>
    <row r="5178" spans="27:27">
      <c r="AA5178" s="271"/>
    </row>
    <row r="5179" spans="27:27">
      <c r="AA5179" s="271"/>
    </row>
    <row r="5180" spans="27:27">
      <c r="AA5180" s="271"/>
    </row>
    <row r="5181" spans="27:27">
      <c r="AA5181" s="271"/>
    </row>
    <row r="5182" spans="27:27">
      <c r="AA5182" s="271"/>
    </row>
    <row r="5183" spans="27:27">
      <c r="AA5183" s="271"/>
    </row>
    <row r="5184" spans="27:27">
      <c r="AA5184" s="271"/>
    </row>
    <row r="5185" spans="27:27">
      <c r="AA5185" s="271"/>
    </row>
    <row r="5186" spans="27:27">
      <c r="AA5186" s="271"/>
    </row>
    <row r="5187" spans="27:27">
      <c r="AA5187" s="271"/>
    </row>
    <row r="5188" spans="27:27">
      <c r="AA5188" s="271"/>
    </row>
    <row r="5189" spans="27:27">
      <c r="AA5189" s="271"/>
    </row>
    <row r="5190" spans="27:27">
      <c r="AA5190" s="271"/>
    </row>
    <row r="5191" spans="27:27">
      <c r="AA5191" s="271"/>
    </row>
    <row r="5192" spans="27:27">
      <c r="AA5192" s="271"/>
    </row>
    <row r="5193" spans="27:27">
      <c r="AA5193" s="271"/>
    </row>
    <row r="5194" spans="27:27">
      <c r="AA5194" s="271"/>
    </row>
    <row r="5195" spans="27:27">
      <c r="AA5195" s="271"/>
    </row>
    <row r="5196" spans="27:27">
      <c r="AA5196" s="271"/>
    </row>
    <row r="5197" spans="27:27">
      <c r="AA5197" s="271"/>
    </row>
    <row r="5198" spans="27:27">
      <c r="AA5198" s="271"/>
    </row>
    <row r="5199" spans="27:27">
      <c r="AA5199" s="271"/>
    </row>
    <row r="5200" spans="27:27">
      <c r="AA5200" s="271"/>
    </row>
    <row r="5201" spans="27:27">
      <c r="AA5201" s="271"/>
    </row>
    <row r="5202" spans="27:27">
      <c r="AA5202" s="271"/>
    </row>
    <row r="5203" spans="27:27">
      <c r="AA5203" s="271"/>
    </row>
    <row r="5204" spans="27:27">
      <c r="AA5204" s="271"/>
    </row>
    <row r="5205" spans="27:27">
      <c r="AA5205" s="271"/>
    </row>
    <row r="5206" spans="27:27">
      <c r="AA5206" s="271"/>
    </row>
    <row r="5207" spans="27:27">
      <c r="AA5207" s="271"/>
    </row>
    <row r="5208" spans="27:27">
      <c r="AA5208" s="271"/>
    </row>
    <row r="5209" spans="27:27">
      <c r="AA5209" s="271"/>
    </row>
    <row r="5210" spans="27:27">
      <c r="AA5210" s="271"/>
    </row>
    <row r="5211" spans="27:27">
      <c r="AA5211" s="271"/>
    </row>
    <row r="5212" spans="27:27">
      <c r="AA5212" s="271"/>
    </row>
    <row r="5213" spans="27:27">
      <c r="AA5213" s="271"/>
    </row>
    <row r="5214" spans="27:27">
      <c r="AA5214" s="271"/>
    </row>
    <row r="5215" spans="27:27">
      <c r="AA5215" s="271"/>
    </row>
    <row r="5216" spans="27:27">
      <c r="AA5216" s="271"/>
    </row>
    <row r="5217" spans="27:27">
      <c r="AA5217" s="271"/>
    </row>
    <row r="5218" spans="27:27">
      <c r="AA5218" s="271"/>
    </row>
    <row r="5219" spans="27:27">
      <c r="AA5219" s="271"/>
    </row>
    <row r="5220" spans="27:27">
      <c r="AA5220" s="271"/>
    </row>
    <row r="5221" spans="27:27">
      <c r="AA5221" s="271"/>
    </row>
    <row r="5222" spans="27:27">
      <c r="AA5222" s="271"/>
    </row>
    <row r="5223" spans="27:27">
      <c r="AA5223" s="271"/>
    </row>
    <row r="5224" spans="27:27">
      <c r="AA5224" s="271"/>
    </row>
    <row r="5225" spans="27:27">
      <c r="AA5225" s="271"/>
    </row>
    <row r="5226" spans="27:27">
      <c r="AA5226" s="271"/>
    </row>
    <row r="5227" spans="27:27">
      <c r="AA5227" s="271"/>
    </row>
    <row r="5228" spans="27:27">
      <c r="AA5228" s="271"/>
    </row>
    <row r="5229" spans="27:27">
      <c r="AA5229" s="271"/>
    </row>
    <row r="5230" spans="27:27">
      <c r="AA5230" s="271"/>
    </row>
    <row r="5231" spans="27:27">
      <c r="AA5231" s="271"/>
    </row>
    <row r="5232" spans="27:27">
      <c r="AA5232" s="271"/>
    </row>
    <row r="5233" spans="27:27">
      <c r="AA5233" s="271"/>
    </row>
    <row r="5234" spans="27:27">
      <c r="AA5234" s="271"/>
    </row>
    <row r="5235" spans="27:27">
      <c r="AA5235" s="271"/>
    </row>
    <row r="5236" spans="27:27">
      <c r="AA5236" s="271"/>
    </row>
    <row r="5237" spans="27:27">
      <c r="AA5237" s="271"/>
    </row>
    <row r="5238" spans="27:27">
      <c r="AA5238" s="271"/>
    </row>
    <row r="5239" spans="27:27">
      <c r="AA5239" s="271"/>
    </row>
    <row r="5240" spans="27:27">
      <c r="AA5240" s="271"/>
    </row>
    <row r="5241" spans="27:27">
      <c r="AA5241" s="271"/>
    </row>
    <row r="5242" spans="27:27">
      <c r="AA5242" s="271"/>
    </row>
    <row r="5243" spans="27:27">
      <c r="AA5243" s="271"/>
    </row>
    <row r="5244" spans="27:27">
      <c r="AA5244" s="271"/>
    </row>
    <row r="5245" spans="27:27">
      <c r="AA5245" s="271"/>
    </row>
    <row r="5246" spans="27:27">
      <c r="AA5246" s="271"/>
    </row>
    <row r="5247" spans="27:27">
      <c r="AA5247" s="271"/>
    </row>
    <row r="5248" spans="27:27">
      <c r="AA5248" s="271"/>
    </row>
    <row r="5249" spans="27:27">
      <c r="AA5249" s="271"/>
    </row>
    <row r="5250" spans="27:27">
      <c r="AA5250" s="271"/>
    </row>
    <row r="5251" spans="27:27">
      <c r="AA5251" s="271"/>
    </row>
    <row r="5252" spans="27:27">
      <c r="AA5252" s="271"/>
    </row>
    <row r="5253" spans="27:27">
      <c r="AA5253" s="271"/>
    </row>
    <row r="5254" spans="27:27">
      <c r="AA5254" s="271"/>
    </row>
    <row r="5255" spans="27:27">
      <c r="AA5255" s="271"/>
    </row>
    <row r="5256" spans="27:27">
      <c r="AA5256" s="271"/>
    </row>
    <row r="5257" spans="27:27">
      <c r="AA5257" s="271"/>
    </row>
    <row r="5258" spans="27:27">
      <c r="AA5258" s="271"/>
    </row>
    <row r="5259" spans="27:27">
      <c r="AA5259" s="271"/>
    </row>
    <row r="5260" spans="27:27">
      <c r="AA5260" s="271"/>
    </row>
    <row r="5261" spans="27:27">
      <c r="AA5261" s="271"/>
    </row>
    <row r="5262" spans="27:27">
      <c r="AA5262" s="271"/>
    </row>
    <row r="5263" spans="27:27">
      <c r="AA5263" s="271"/>
    </row>
    <row r="5264" spans="27:27">
      <c r="AA5264" s="271"/>
    </row>
    <row r="5265" spans="27:27">
      <c r="AA5265" s="271"/>
    </row>
    <row r="5266" spans="27:27">
      <c r="AA5266" s="271"/>
    </row>
    <row r="5267" spans="27:27">
      <c r="AA5267" s="271"/>
    </row>
    <row r="5268" spans="27:27">
      <c r="AA5268" s="271"/>
    </row>
    <row r="5269" spans="27:27">
      <c r="AA5269" s="271"/>
    </row>
    <row r="5270" spans="27:27">
      <c r="AA5270" s="271"/>
    </row>
    <row r="5271" spans="27:27">
      <c r="AA5271" s="271"/>
    </row>
    <row r="5272" spans="27:27">
      <c r="AA5272" s="271"/>
    </row>
    <row r="5273" spans="27:27">
      <c r="AA5273" s="271"/>
    </row>
    <row r="5274" spans="27:27">
      <c r="AA5274" s="271"/>
    </row>
    <row r="5275" spans="27:27">
      <c r="AA5275" s="271"/>
    </row>
    <row r="5276" spans="27:27">
      <c r="AA5276" s="271"/>
    </row>
    <row r="5277" spans="27:27">
      <c r="AA5277" s="271"/>
    </row>
    <row r="5278" spans="27:27">
      <c r="AA5278" s="271"/>
    </row>
    <row r="5279" spans="27:27">
      <c r="AA5279" s="271"/>
    </row>
    <row r="5280" spans="27:27">
      <c r="AA5280" s="271"/>
    </row>
    <row r="5281" spans="27:27">
      <c r="AA5281" s="271"/>
    </row>
    <row r="5282" spans="27:27">
      <c r="AA5282" s="271"/>
    </row>
    <row r="5283" spans="27:27">
      <c r="AA5283" s="271"/>
    </row>
    <row r="5284" spans="27:27">
      <c r="AA5284" s="271"/>
    </row>
    <row r="5285" spans="27:27">
      <c r="AA5285" s="271"/>
    </row>
    <row r="5286" spans="27:27">
      <c r="AA5286" s="271"/>
    </row>
    <row r="5287" spans="27:27">
      <c r="AA5287" s="271"/>
    </row>
    <row r="5288" spans="27:27">
      <c r="AA5288" s="271"/>
    </row>
    <row r="5289" spans="27:27">
      <c r="AA5289" s="271"/>
    </row>
    <row r="5290" spans="27:27">
      <c r="AA5290" s="271"/>
    </row>
    <row r="5291" spans="27:27">
      <c r="AA5291" s="271"/>
    </row>
    <row r="5292" spans="27:27">
      <c r="AA5292" s="271"/>
    </row>
    <row r="5293" spans="27:27">
      <c r="AA5293" s="271"/>
    </row>
    <row r="5294" spans="27:27">
      <c r="AA5294" s="271"/>
    </row>
    <row r="5295" spans="27:27">
      <c r="AA5295" s="271"/>
    </row>
    <row r="5296" spans="27:27">
      <c r="AA5296" s="271"/>
    </row>
    <row r="5297" spans="27:27">
      <c r="AA5297" s="271"/>
    </row>
    <row r="5298" spans="27:27">
      <c r="AA5298" s="271"/>
    </row>
    <row r="5299" spans="27:27">
      <c r="AA5299" s="271"/>
    </row>
    <row r="5300" spans="27:27">
      <c r="AA5300" s="271"/>
    </row>
    <row r="5301" spans="27:27">
      <c r="AA5301" s="271"/>
    </row>
    <row r="5302" spans="27:27">
      <c r="AA5302" s="271"/>
    </row>
    <row r="5303" spans="27:27">
      <c r="AA5303" s="271"/>
    </row>
    <row r="5304" spans="27:27">
      <c r="AA5304" s="271"/>
    </row>
    <row r="5305" spans="27:27">
      <c r="AA5305" s="271"/>
    </row>
    <row r="5306" spans="27:27">
      <c r="AA5306" s="271"/>
    </row>
    <row r="5307" spans="27:27">
      <c r="AA5307" s="271"/>
    </row>
    <row r="5308" spans="27:27">
      <c r="AA5308" s="271"/>
    </row>
    <row r="5309" spans="27:27">
      <c r="AA5309" s="271"/>
    </row>
    <row r="5310" spans="27:27">
      <c r="AA5310" s="271"/>
    </row>
    <row r="5311" spans="27:27">
      <c r="AA5311" s="271"/>
    </row>
    <row r="5312" spans="27:27">
      <c r="AA5312" s="271"/>
    </row>
    <row r="5313" spans="27:27">
      <c r="AA5313" s="271"/>
    </row>
    <row r="5314" spans="27:27">
      <c r="AA5314" s="271"/>
    </row>
    <row r="5315" spans="27:27">
      <c r="AA5315" s="271"/>
    </row>
    <row r="5316" spans="27:27">
      <c r="AA5316" s="271"/>
    </row>
    <row r="5317" spans="27:27">
      <c r="AA5317" s="271"/>
    </row>
    <row r="5318" spans="27:27">
      <c r="AA5318" s="271"/>
    </row>
    <row r="5319" spans="27:27">
      <c r="AA5319" s="271"/>
    </row>
    <row r="5320" spans="27:27">
      <c r="AA5320" s="271"/>
    </row>
    <row r="5321" spans="27:27">
      <c r="AA5321" s="271"/>
    </row>
    <row r="5322" spans="27:27">
      <c r="AA5322" s="271"/>
    </row>
    <row r="5323" spans="27:27">
      <c r="AA5323" s="271"/>
    </row>
    <row r="5324" spans="27:27">
      <c r="AA5324" s="271"/>
    </row>
    <row r="5325" spans="27:27">
      <c r="AA5325" s="271"/>
    </row>
    <row r="5326" spans="27:27">
      <c r="AA5326" s="271"/>
    </row>
    <row r="5327" spans="27:27">
      <c r="AA5327" s="271"/>
    </row>
    <row r="5328" spans="27:27">
      <c r="AA5328" s="271"/>
    </row>
    <row r="5329" spans="27:27">
      <c r="AA5329" s="271"/>
    </row>
    <row r="5330" spans="27:27">
      <c r="AA5330" s="271"/>
    </row>
    <row r="5331" spans="27:27">
      <c r="AA5331" s="271"/>
    </row>
    <row r="5332" spans="27:27">
      <c r="AA5332" s="271"/>
    </row>
    <row r="5333" spans="27:27">
      <c r="AA5333" s="271"/>
    </row>
    <row r="5334" spans="27:27">
      <c r="AA5334" s="271"/>
    </row>
    <row r="5335" spans="27:27">
      <c r="AA5335" s="271"/>
    </row>
    <row r="5336" spans="27:27">
      <c r="AA5336" s="271"/>
    </row>
    <row r="5337" spans="27:27">
      <c r="AA5337" s="271"/>
    </row>
    <row r="5338" spans="27:27">
      <c r="AA5338" s="271"/>
    </row>
    <row r="5339" spans="27:27">
      <c r="AA5339" s="271"/>
    </row>
    <row r="5340" spans="27:27">
      <c r="AA5340" s="271"/>
    </row>
    <row r="5341" spans="27:27">
      <c r="AA5341" s="271"/>
    </row>
    <row r="5342" spans="27:27">
      <c r="AA5342" s="271"/>
    </row>
    <row r="5343" spans="27:27">
      <c r="AA5343" s="271"/>
    </row>
    <row r="5344" spans="27:27">
      <c r="AA5344" s="271"/>
    </row>
    <row r="5345" spans="27:27">
      <c r="AA5345" s="271"/>
    </row>
    <row r="5346" spans="27:27">
      <c r="AA5346" s="271"/>
    </row>
    <row r="5347" spans="27:27">
      <c r="AA5347" s="271"/>
    </row>
    <row r="5348" spans="27:27">
      <c r="AA5348" s="271"/>
    </row>
    <row r="5349" spans="27:27">
      <c r="AA5349" s="271"/>
    </row>
    <row r="5350" spans="27:27">
      <c r="AA5350" s="271"/>
    </row>
    <row r="5351" spans="27:27">
      <c r="AA5351" s="271"/>
    </row>
    <row r="5352" spans="27:27">
      <c r="AA5352" s="271"/>
    </row>
    <row r="5353" spans="27:27">
      <c r="AA5353" s="271"/>
    </row>
    <row r="5354" spans="27:27">
      <c r="AA5354" s="271"/>
    </row>
    <row r="5355" spans="27:27">
      <c r="AA5355" s="271"/>
    </row>
    <row r="5356" spans="27:27">
      <c r="AA5356" s="271"/>
    </row>
    <row r="5357" spans="27:27">
      <c r="AA5357" s="271"/>
    </row>
    <row r="5358" spans="27:27">
      <c r="AA5358" s="271"/>
    </row>
    <row r="5359" spans="27:27">
      <c r="AA5359" s="271"/>
    </row>
    <row r="5360" spans="27:27">
      <c r="AA5360" s="271"/>
    </row>
    <row r="5361" spans="27:27">
      <c r="AA5361" s="271"/>
    </row>
    <row r="5362" spans="27:27">
      <c r="AA5362" s="271"/>
    </row>
    <row r="5363" spans="27:27">
      <c r="AA5363" s="271"/>
    </row>
    <row r="5364" spans="27:27">
      <c r="AA5364" s="271"/>
    </row>
    <row r="5365" spans="27:27">
      <c r="AA5365" s="271"/>
    </row>
    <row r="5366" spans="27:27">
      <c r="AA5366" s="271"/>
    </row>
    <row r="5367" spans="27:27">
      <c r="AA5367" s="271"/>
    </row>
    <row r="5368" spans="27:27">
      <c r="AA5368" s="271"/>
    </row>
    <row r="5369" spans="27:27">
      <c r="AA5369" s="271"/>
    </row>
    <row r="5370" spans="27:27">
      <c r="AA5370" s="271"/>
    </row>
    <row r="5371" spans="27:27">
      <c r="AA5371" s="271"/>
    </row>
    <row r="5372" spans="27:27">
      <c r="AA5372" s="271"/>
    </row>
    <row r="5373" spans="27:27">
      <c r="AA5373" s="271"/>
    </row>
    <row r="5374" spans="27:27">
      <c r="AA5374" s="271"/>
    </row>
    <row r="5375" spans="27:27">
      <c r="AA5375" s="271"/>
    </row>
    <row r="5376" spans="27:27">
      <c r="AA5376" s="271"/>
    </row>
    <row r="5377" spans="27:27">
      <c r="AA5377" s="271"/>
    </row>
    <row r="5378" spans="27:27">
      <c r="AA5378" s="271"/>
    </row>
    <row r="5379" spans="27:27">
      <c r="AA5379" s="271"/>
    </row>
    <row r="5380" spans="27:27">
      <c r="AA5380" s="271"/>
    </row>
    <row r="5381" spans="27:27">
      <c r="AA5381" s="271"/>
    </row>
    <row r="5382" spans="27:27">
      <c r="AA5382" s="271"/>
    </row>
    <row r="5383" spans="27:27">
      <c r="AA5383" s="271"/>
    </row>
    <row r="5384" spans="27:27">
      <c r="AA5384" s="271"/>
    </row>
    <row r="5385" spans="27:27">
      <c r="AA5385" s="271"/>
    </row>
    <row r="5386" spans="27:27">
      <c r="AA5386" s="271"/>
    </row>
    <row r="5387" spans="27:27">
      <c r="AA5387" s="271"/>
    </row>
    <row r="5388" spans="27:27">
      <c r="AA5388" s="271"/>
    </row>
    <row r="5389" spans="27:27">
      <c r="AA5389" s="271"/>
    </row>
    <row r="5390" spans="27:27">
      <c r="AA5390" s="271"/>
    </row>
    <row r="5391" spans="27:27">
      <c r="AA5391" s="271"/>
    </row>
    <row r="5392" spans="27:27">
      <c r="AA5392" s="271"/>
    </row>
    <row r="5393" spans="27:27">
      <c r="AA5393" s="271"/>
    </row>
    <row r="5394" spans="27:27">
      <c r="AA5394" s="271"/>
    </row>
    <row r="5395" spans="27:27">
      <c r="AA5395" s="271"/>
    </row>
    <row r="5396" spans="27:27">
      <c r="AA5396" s="271"/>
    </row>
    <row r="5397" spans="27:27">
      <c r="AA5397" s="271"/>
    </row>
    <row r="5398" spans="27:27">
      <c r="AA5398" s="271"/>
    </row>
    <row r="5399" spans="27:27">
      <c r="AA5399" s="271"/>
    </row>
    <row r="5400" spans="27:27">
      <c r="AA5400" s="271"/>
    </row>
    <row r="5401" spans="27:27">
      <c r="AA5401" s="271"/>
    </row>
    <row r="5402" spans="27:27">
      <c r="AA5402" s="271"/>
    </row>
    <row r="5403" spans="27:27">
      <c r="AA5403" s="271"/>
    </row>
    <row r="5404" spans="27:27">
      <c r="AA5404" s="271"/>
    </row>
    <row r="5405" spans="27:27">
      <c r="AA5405" s="271"/>
    </row>
    <row r="5406" spans="27:27">
      <c r="AA5406" s="271"/>
    </row>
    <row r="5407" spans="27:27">
      <c r="AA5407" s="271"/>
    </row>
    <row r="5408" spans="27:27">
      <c r="AA5408" s="271"/>
    </row>
    <row r="5409" spans="27:27">
      <c r="AA5409" s="271"/>
    </row>
    <row r="5410" spans="27:27">
      <c r="AA5410" s="271"/>
    </row>
    <row r="5411" spans="27:27">
      <c r="AA5411" s="271"/>
    </row>
    <row r="5412" spans="27:27">
      <c r="AA5412" s="271"/>
    </row>
    <row r="5413" spans="27:27">
      <c r="AA5413" s="271"/>
    </row>
    <row r="5414" spans="27:27">
      <c r="AA5414" s="271"/>
    </row>
    <row r="5415" spans="27:27">
      <c r="AA5415" s="271"/>
    </row>
    <row r="5416" spans="27:27">
      <c r="AA5416" s="271"/>
    </row>
    <row r="5417" spans="27:27">
      <c r="AA5417" s="271"/>
    </row>
    <row r="5418" spans="27:27">
      <c r="AA5418" s="271"/>
    </row>
    <row r="5419" spans="27:27">
      <c r="AA5419" s="271"/>
    </row>
    <row r="5420" spans="27:27">
      <c r="AA5420" s="271"/>
    </row>
    <row r="5421" spans="27:27">
      <c r="AA5421" s="271"/>
    </row>
    <row r="5422" spans="27:27">
      <c r="AA5422" s="271"/>
    </row>
    <row r="5423" spans="27:27">
      <c r="AA5423" s="271"/>
    </row>
    <row r="5424" spans="27:27">
      <c r="AA5424" s="271"/>
    </row>
    <row r="5425" spans="27:27">
      <c r="AA5425" s="271"/>
    </row>
    <row r="5426" spans="27:27">
      <c r="AA5426" s="271"/>
    </row>
    <row r="5427" spans="27:27">
      <c r="AA5427" s="271"/>
    </row>
    <row r="5428" spans="27:27">
      <c r="AA5428" s="271"/>
    </row>
    <row r="5429" spans="27:27">
      <c r="AA5429" s="271"/>
    </row>
    <row r="5430" spans="27:27">
      <c r="AA5430" s="271"/>
    </row>
    <row r="5431" spans="27:27">
      <c r="AA5431" s="271"/>
    </row>
    <row r="5432" spans="27:27">
      <c r="AA5432" s="271"/>
    </row>
    <row r="5433" spans="27:27">
      <c r="AA5433" s="271"/>
    </row>
    <row r="5434" spans="27:27">
      <c r="AA5434" s="271"/>
    </row>
    <row r="5435" spans="27:27">
      <c r="AA5435" s="271"/>
    </row>
    <row r="5436" spans="27:27">
      <c r="AA5436" s="271"/>
    </row>
    <row r="5437" spans="27:27">
      <c r="AA5437" s="271"/>
    </row>
    <row r="5438" spans="27:27">
      <c r="AA5438" s="271"/>
    </row>
    <row r="5439" spans="27:27">
      <c r="AA5439" s="271"/>
    </row>
    <row r="5440" spans="27:27">
      <c r="AA5440" s="271"/>
    </row>
    <row r="5441" spans="27:27">
      <c r="AA5441" s="271"/>
    </row>
    <row r="5442" spans="27:27">
      <c r="AA5442" s="271"/>
    </row>
    <row r="5443" spans="27:27">
      <c r="AA5443" s="271"/>
    </row>
    <row r="5444" spans="27:27">
      <c r="AA5444" s="271"/>
    </row>
    <row r="5445" spans="27:27">
      <c r="AA5445" s="271"/>
    </row>
    <row r="5446" spans="27:27">
      <c r="AA5446" s="271"/>
    </row>
    <row r="5447" spans="27:27">
      <c r="AA5447" s="271"/>
    </row>
    <row r="5448" spans="27:27">
      <c r="AA5448" s="271"/>
    </row>
    <row r="5449" spans="27:27">
      <c r="AA5449" s="271"/>
    </row>
    <row r="5450" spans="27:27">
      <c r="AA5450" s="271"/>
    </row>
    <row r="5451" spans="27:27">
      <c r="AA5451" s="271"/>
    </row>
    <row r="5452" spans="27:27">
      <c r="AA5452" s="271"/>
    </row>
    <row r="5453" spans="27:27">
      <c r="AA5453" s="271"/>
    </row>
    <row r="5454" spans="27:27">
      <c r="AA5454" s="271"/>
    </row>
    <row r="5455" spans="27:27">
      <c r="AA5455" s="271"/>
    </row>
    <row r="5456" spans="27:27">
      <c r="AA5456" s="271"/>
    </row>
    <row r="5457" spans="27:27">
      <c r="AA5457" s="271"/>
    </row>
    <row r="5458" spans="27:27">
      <c r="AA5458" s="271"/>
    </row>
    <row r="5459" spans="27:27">
      <c r="AA5459" s="271"/>
    </row>
    <row r="5460" spans="27:27">
      <c r="AA5460" s="271"/>
    </row>
    <row r="5461" spans="27:27">
      <c r="AA5461" s="271"/>
    </row>
    <row r="5462" spans="27:27">
      <c r="AA5462" s="271"/>
    </row>
    <row r="5463" spans="27:27">
      <c r="AA5463" s="271"/>
    </row>
    <row r="5464" spans="27:27">
      <c r="AA5464" s="271"/>
    </row>
    <row r="5465" spans="27:27">
      <c r="AA5465" s="271"/>
    </row>
    <row r="5466" spans="27:27">
      <c r="AA5466" s="271"/>
    </row>
    <row r="5467" spans="27:27">
      <c r="AA5467" s="271"/>
    </row>
    <row r="5468" spans="27:27">
      <c r="AA5468" s="271"/>
    </row>
    <row r="5469" spans="27:27">
      <c r="AA5469" s="271"/>
    </row>
    <row r="5470" spans="27:27">
      <c r="AA5470" s="271"/>
    </row>
    <row r="5471" spans="27:27">
      <c r="AA5471" s="271"/>
    </row>
    <row r="5472" spans="27:27">
      <c r="AA5472" s="271"/>
    </row>
    <row r="5473" spans="27:27">
      <c r="AA5473" s="271"/>
    </row>
    <row r="5474" spans="27:27">
      <c r="AA5474" s="271"/>
    </row>
    <row r="5475" spans="27:27">
      <c r="AA5475" s="271"/>
    </row>
    <row r="5476" spans="27:27">
      <c r="AA5476" s="271"/>
    </row>
    <row r="5477" spans="27:27">
      <c r="AA5477" s="271"/>
    </row>
    <row r="5478" spans="27:27">
      <c r="AA5478" s="271"/>
    </row>
    <row r="5479" spans="27:27">
      <c r="AA5479" s="271"/>
    </row>
    <row r="5480" spans="27:27">
      <c r="AA5480" s="271"/>
    </row>
    <row r="5481" spans="27:27">
      <c r="AA5481" s="271"/>
    </row>
    <row r="5482" spans="27:27">
      <c r="AA5482" s="271"/>
    </row>
    <row r="5483" spans="27:27">
      <c r="AA5483" s="271"/>
    </row>
    <row r="5484" spans="27:27">
      <c r="AA5484" s="271"/>
    </row>
    <row r="5485" spans="27:27">
      <c r="AA5485" s="271"/>
    </row>
    <row r="5486" spans="27:27">
      <c r="AA5486" s="271"/>
    </row>
    <row r="5487" spans="27:27">
      <c r="AA5487" s="271"/>
    </row>
    <row r="5488" spans="27:27">
      <c r="AA5488" s="271"/>
    </row>
    <row r="5489" spans="27:27">
      <c r="AA5489" s="271"/>
    </row>
    <row r="5490" spans="27:27">
      <c r="AA5490" s="271"/>
    </row>
    <row r="5491" spans="27:27">
      <c r="AA5491" s="271"/>
    </row>
    <row r="5492" spans="27:27">
      <c r="AA5492" s="271"/>
    </row>
    <row r="5493" spans="27:27">
      <c r="AA5493" s="271"/>
    </row>
    <row r="5494" spans="27:27">
      <c r="AA5494" s="271"/>
    </row>
    <row r="5495" spans="27:27">
      <c r="AA5495" s="271"/>
    </row>
    <row r="5496" spans="27:27">
      <c r="AA5496" s="271"/>
    </row>
    <row r="5497" spans="27:27">
      <c r="AA5497" s="271"/>
    </row>
    <row r="5498" spans="27:27">
      <c r="AA5498" s="271"/>
    </row>
    <row r="5499" spans="27:27">
      <c r="AA5499" s="271"/>
    </row>
    <row r="5500" spans="27:27">
      <c r="AA5500" s="271"/>
    </row>
    <row r="5501" spans="27:27">
      <c r="AA5501" s="271"/>
    </row>
    <row r="5502" spans="27:27">
      <c r="AA5502" s="271"/>
    </row>
    <row r="5503" spans="27:27">
      <c r="AA5503" s="271"/>
    </row>
    <row r="5504" spans="27:27">
      <c r="AA5504" s="271"/>
    </row>
    <row r="5505" spans="27:27">
      <c r="AA5505" s="271"/>
    </row>
    <row r="5506" spans="27:27">
      <c r="AA5506" s="271"/>
    </row>
    <row r="5507" spans="27:27">
      <c r="AA5507" s="271"/>
    </row>
    <row r="5508" spans="27:27">
      <c r="AA5508" s="271"/>
    </row>
    <row r="5509" spans="27:27">
      <c r="AA5509" s="271"/>
    </row>
    <row r="5510" spans="27:27">
      <c r="AA5510" s="271"/>
    </row>
    <row r="5511" spans="27:27">
      <c r="AA5511" s="271"/>
    </row>
    <row r="5512" spans="27:27">
      <c r="AA5512" s="271"/>
    </row>
    <row r="5513" spans="27:27">
      <c r="AA5513" s="271"/>
    </row>
    <row r="5514" spans="27:27">
      <c r="AA5514" s="271"/>
    </row>
    <row r="5515" spans="27:27">
      <c r="AA5515" s="271"/>
    </row>
    <row r="5516" spans="27:27">
      <c r="AA5516" s="271"/>
    </row>
    <row r="5517" spans="27:27">
      <c r="AA5517" s="271"/>
    </row>
    <row r="5518" spans="27:27">
      <c r="AA5518" s="271"/>
    </row>
    <row r="5519" spans="27:27">
      <c r="AA5519" s="271"/>
    </row>
    <row r="5520" spans="27:27">
      <c r="AA5520" s="271"/>
    </row>
    <row r="5521" spans="27:27">
      <c r="AA5521" s="271"/>
    </row>
    <row r="5522" spans="27:27">
      <c r="AA5522" s="271"/>
    </row>
    <row r="5523" spans="27:27">
      <c r="AA5523" s="271"/>
    </row>
    <row r="5524" spans="27:27">
      <c r="AA5524" s="271"/>
    </row>
    <row r="5525" spans="27:27">
      <c r="AA5525" s="271"/>
    </row>
    <row r="5526" spans="27:27">
      <c r="AA5526" s="271"/>
    </row>
    <row r="5527" spans="27:27">
      <c r="AA5527" s="271"/>
    </row>
    <row r="5528" spans="27:27">
      <c r="AA5528" s="271"/>
    </row>
    <row r="5529" spans="27:27">
      <c r="AA5529" s="271"/>
    </row>
    <row r="5530" spans="27:27">
      <c r="AA5530" s="271"/>
    </row>
    <row r="5531" spans="27:27">
      <c r="AA5531" s="271"/>
    </row>
    <row r="5532" spans="27:27">
      <c r="AA5532" s="271"/>
    </row>
    <row r="5533" spans="27:27">
      <c r="AA5533" s="271"/>
    </row>
    <row r="5534" spans="27:27">
      <c r="AA5534" s="271"/>
    </row>
    <row r="5535" spans="27:27">
      <c r="AA5535" s="271"/>
    </row>
    <row r="5536" spans="27:27">
      <c r="AA5536" s="271"/>
    </row>
    <row r="5537" spans="27:27">
      <c r="AA5537" s="271"/>
    </row>
    <row r="5538" spans="27:27">
      <c r="AA5538" s="271"/>
    </row>
    <row r="5539" spans="27:27">
      <c r="AA5539" s="271"/>
    </row>
    <row r="5540" spans="27:27">
      <c r="AA5540" s="271"/>
    </row>
    <row r="5541" spans="27:27">
      <c r="AA5541" s="271"/>
    </row>
    <row r="5542" spans="27:27">
      <c r="AA5542" s="271"/>
    </row>
    <row r="5543" spans="27:27">
      <c r="AA5543" s="271"/>
    </row>
    <row r="5544" spans="27:27">
      <c r="AA5544" s="271"/>
    </row>
    <row r="5545" spans="27:27">
      <c r="AA5545" s="271"/>
    </row>
    <row r="5546" spans="27:27">
      <c r="AA5546" s="271"/>
    </row>
    <row r="5547" spans="27:27">
      <c r="AA5547" s="271"/>
    </row>
    <row r="5548" spans="27:27">
      <c r="AA5548" s="271"/>
    </row>
    <row r="5549" spans="27:27">
      <c r="AA5549" s="271"/>
    </row>
    <row r="5550" spans="27:27">
      <c r="AA5550" s="271"/>
    </row>
    <row r="5551" spans="27:27">
      <c r="AA5551" s="271"/>
    </row>
    <row r="5552" spans="27:27">
      <c r="AA5552" s="271"/>
    </row>
    <row r="5553" spans="27:27">
      <c r="AA5553" s="271"/>
    </row>
    <row r="5554" spans="27:27">
      <c r="AA5554" s="271"/>
    </row>
    <row r="5555" spans="27:27">
      <c r="AA5555" s="271"/>
    </row>
    <row r="5556" spans="27:27">
      <c r="AA5556" s="271"/>
    </row>
    <row r="5557" spans="27:27">
      <c r="AA5557" s="271"/>
    </row>
    <row r="5558" spans="27:27">
      <c r="AA5558" s="271"/>
    </row>
    <row r="5559" spans="27:27">
      <c r="AA5559" s="271"/>
    </row>
    <row r="5560" spans="27:27">
      <c r="AA5560" s="271"/>
    </row>
    <row r="5561" spans="27:27">
      <c r="AA5561" s="271"/>
    </row>
    <row r="5562" spans="27:27">
      <c r="AA5562" s="271"/>
    </row>
    <row r="5563" spans="27:27">
      <c r="AA5563" s="271"/>
    </row>
    <row r="5564" spans="27:27">
      <c r="AA5564" s="271"/>
    </row>
    <row r="5565" spans="27:27">
      <c r="AA5565" s="271"/>
    </row>
    <row r="5566" spans="27:27">
      <c r="AA5566" s="271"/>
    </row>
    <row r="5567" spans="27:27">
      <c r="AA5567" s="271"/>
    </row>
    <row r="5568" spans="27:27">
      <c r="AA5568" s="271"/>
    </row>
    <row r="5569" spans="27:27">
      <c r="AA5569" s="271"/>
    </row>
    <row r="5570" spans="27:27">
      <c r="AA5570" s="271"/>
    </row>
    <row r="5571" spans="27:27">
      <c r="AA5571" s="271"/>
    </row>
    <row r="5572" spans="27:27">
      <c r="AA5572" s="271"/>
    </row>
    <row r="5573" spans="27:27">
      <c r="AA5573" s="271"/>
    </row>
    <row r="5574" spans="27:27">
      <c r="AA5574" s="271"/>
    </row>
    <row r="5575" spans="27:27">
      <c r="AA5575" s="271"/>
    </row>
    <row r="5576" spans="27:27">
      <c r="AA5576" s="271"/>
    </row>
    <row r="5577" spans="27:27">
      <c r="AA5577" s="271"/>
    </row>
    <row r="5578" spans="27:27">
      <c r="AA5578" s="271"/>
    </row>
    <row r="5579" spans="27:27">
      <c r="AA5579" s="271"/>
    </row>
    <row r="5580" spans="27:27">
      <c r="AA5580" s="271"/>
    </row>
    <row r="5581" spans="27:27">
      <c r="AA5581" s="271"/>
    </row>
    <row r="5582" spans="27:27">
      <c r="AA5582" s="271"/>
    </row>
    <row r="5583" spans="27:27">
      <c r="AA5583" s="271"/>
    </row>
    <row r="5584" spans="27:27">
      <c r="AA5584" s="271"/>
    </row>
    <row r="5585" spans="27:27">
      <c r="AA5585" s="271"/>
    </row>
    <row r="5586" spans="27:27">
      <c r="AA5586" s="271"/>
    </row>
    <row r="5587" spans="27:27">
      <c r="AA5587" s="271"/>
    </row>
    <row r="5588" spans="27:27">
      <c r="AA5588" s="271"/>
    </row>
    <row r="5589" spans="27:27">
      <c r="AA5589" s="271"/>
    </row>
    <row r="5590" spans="27:27">
      <c r="AA5590" s="271"/>
    </row>
    <row r="5591" spans="27:27">
      <c r="AA5591" s="271"/>
    </row>
    <row r="5592" spans="27:27">
      <c r="AA5592" s="271"/>
    </row>
    <row r="5593" spans="27:27">
      <c r="AA5593" s="271"/>
    </row>
    <row r="5594" spans="27:27">
      <c r="AA5594" s="271"/>
    </row>
    <row r="5595" spans="27:27">
      <c r="AA5595" s="271"/>
    </row>
    <row r="5596" spans="27:27">
      <c r="AA5596" s="271"/>
    </row>
    <row r="5597" spans="27:27">
      <c r="AA5597" s="271"/>
    </row>
    <row r="5598" spans="27:27">
      <c r="AA5598" s="271"/>
    </row>
    <row r="5599" spans="27:27">
      <c r="AA5599" s="271"/>
    </row>
    <row r="5600" spans="27:27">
      <c r="AA5600" s="271"/>
    </row>
    <row r="5601" spans="27:27">
      <c r="AA5601" s="271"/>
    </row>
    <row r="5602" spans="27:27">
      <c r="AA5602" s="271"/>
    </row>
    <row r="5603" spans="27:27">
      <c r="AA5603" s="271"/>
    </row>
    <row r="5604" spans="27:27">
      <c r="AA5604" s="271"/>
    </row>
    <row r="5605" spans="27:27">
      <c r="AA5605" s="271"/>
    </row>
    <row r="5606" spans="27:27">
      <c r="AA5606" s="271"/>
    </row>
    <row r="5607" spans="27:27">
      <c r="AA5607" s="271"/>
    </row>
    <row r="5608" spans="27:27">
      <c r="AA5608" s="271"/>
    </row>
    <row r="5609" spans="27:27">
      <c r="AA5609" s="271"/>
    </row>
    <row r="5610" spans="27:27">
      <c r="AA5610" s="271"/>
    </row>
    <row r="5611" spans="27:27">
      <c r="AA5611" s="271"/>
    </row>
    <row r="5612" spans="27:27">
      <c r="AA5612" s="271"/>
    </row>
    <row r="5613" spans="27:27">
      <c r="AA5613" s="271"/>
    </row>
    <row r="5614" spans="27:27">
      <c r="AA5614" s="271"/>
    </row>
    <row r="5615" spans="27:27">
      <c r="AA5615" s="271"/>
    </row>
    <row r="5616" spans="27:27">
      <c r="AA5616" s="271"/>
    </row>
    <row r="5617" spans="27:27">
      <c r="AA5617" s="271"/>
    </row>
    <row r="5618" spans="27:27">
      <c r="AA5618" s="271"/>
    </row>
    <row r="5619" spans="27:27">
      <c r="AA5619" s="271"/>
    </row>
    <row r="5620" spans="27:27">
      <c r="AA5620" s="271"/>
    </row>
    <row r="5621" spans="27:27">
      <c r="AA5621" s="271"/>
    </row>
    <row r="5622" spans="27:27">
      <c r="AA5622" s="271"/>
    </row>
    <row r="5623" spans="27:27">
      <c r="AA5623" s="271"/>
    </row>
    <row r="5624" spans="27:27">
      <c r="AA5624" s="271"/>
    </row>
    <row r="5625" spans="27:27">
      <c r="AA5625" s="271"/>
    </row>
    <row r="5626" spans="27:27">
      <c r="AA5626" s="271"/>
    </row>
    <row r="5627" spans="27:27">
      <c r="AA5627" s="271"/>
    </row>
    <row r="5628" spans="27:27">
      <c r="AA5628" s="271"/>
    </row>
    <row r="5629" spans="27:27">
      <c r="AA5629" s="271"/>
    </row>
    <row r="5630" spans="27:27">
      <c r="AA5630" s="271"/>
    </row>
    <row r="5631" spans="27:27">
      <c r="AA5631" s="271"/>
    </row>
    <row r="5632" spans="27:27">
      <c r="AA5632" s="271"/>
    </row>
    <row r="5633" spans="27:27">
      <c r="AA5633" s="271"/>
    </row>
    <row r="5634" spans="27:27">
      <c r="AA5634" s="271"/>
    </row>
    <row r="5635" spans="27:27">
      <c r="AA5635" s="271"/>
    </row>
    <row r="5636" spans="27:27">
      <c r="AA5636" s="271"/>
    </row>
    <row r="5637" spans="27:27">
      <c r="AA5637" s="271"/>
    </row>
    <row r="5638" spans="27:27">
      <c r="AA5638" s="271"/>
    </row>
    <row r="5639" spans="27:27">
      <c r="AA5639" s="271"/>
    </row>
    <row r="5640" spans="27:27">
      <c r="AA5640" s="271"/>
    </row>
    <row r="5641" spans="27:27">
      <c r="AA5641" s="271"/>
    </row>
    <row r="5642" spans="27:27">
      <c r="AA5642" s="271"/>
    </row>
    <row r="5643" spans="27:27">
      <c r="AA5643" s="271"/>
    </row>
    <row r="5644" spans="27:27">
      <c r="AA5644" s="271"/>
    </row>
    <row r="5645" spans="27:27">
      <c r="AA5645" s="271"/>
    </row>
    <row r="5646" spans="27:27">
      <c r="AA5646" s="271"/>
    </row>
    <row r="5647" spans="27:27">
      <c r="AA5647" s="271"/>
    </row>
    <row r="5648" spans="27:27">
      <c r="AA5648" s="271"/>
    </row>
    <row r="5649" spans="27:27">
      <c r="AA5649" s="271"/>
    </row>
    <row r="5650" spans="27:27">
      <c r="AA5650" s="271"/>
    </row>
    <row r="5651" spans="27:27">
      <c r="AA5651" s="271"/>
    </row>
    <row r="5652" spans="27:27">
      <c r="AA5652" s="271"/>
    </row>
    <row r="5653" spans="27:27">
      <c r="AA5653" s="271"/>
    </row>
    <row r="5654" spans="27:27">
      <c r="AA5654" s="271"/>
    </row>
    <row r="5655" spans="27:27">
      <c r="AA5655" s="271"/>
    </row>
    <row r="5656" spans="27:27">
      <c r="AA5656" s="271"/>
    </row>
    <row r="5657" spans="27:27">
      <c r="AA5657" s="271"/>
    </row>
    <row r="5658" spans="27:27">
      <c r="AA5658" s="271"/>
    </row>
    <row r="5659" spans="27:27">
      <c r="AA5659" s="271"/>
    </row>
    <row r="5660" spans="27:27">
      <c r="AA5660" s="271"/>
    </row>
    <row r="5661" spans="27:27">
      <c r="AA5661" s="271"/>
    </row>
    <row r="5662" spans="27:27">
      <c r="AA5662" s="271"/>
    </row>
    <row r="5663" spans="27:27">
      <c r="AA5663" s="271"/>
    </row>
    <row r="5664" spans="27:27">
      <c r="AA5664" s="271"/>
    </row>
    <row r="5665" spans="27:27">
      <c r="AA5665" s="271"/>
    </row>
    <row r="5666" spans="27:27">
      <c r="AA5666" s="271"/>
    </row>
    <row r="5667" spans="27:27">
      <c r="AA5667" s="271"/>
    </row>
    <row r="5668" spans="27:27">
      <c r="AA5668" s="271"/>
    </row>
    <row r="5669" spans="27:27">
      <c r="AA5669" s="271"/>
    </row>
    <row r="5670" spans="27:27">
      <c r="AA5670" s="271"/>
    </row>
    <row r="5671" spans="27:27">
      <c r="AA5671" s="271"/>
    </row>
    <row r="5672" spans="27:27">
      <c r="AA5672" s="271"/>
    </row>
    <row r="5673" spans="27:27">
      <c r="AA5673" s="271"/>
    </row>
    <row r="5674" spans="27:27">
      <c r="AA5674" s="271"/>
    </row>
    <row r="5675" spans="27:27">
      <c r="AA5675" s="271"/>
    </row>
    <row r="5676" spans="27:27">
      <c r="AA5676" s="271"/>
    </row>
    <row r="5677" spans="27:27">
      <c r="AA5677" s="271"/>
    </row>
    <row r="5678" spans="27:27">
      <c r="AA5678" s="271"/>
    </row>
    <row r="5679" spans="27:27">
      <c r="AA5679" s="271"/>
    </row>
    <row r="5680" spans="27:27">
      <c r="AA5680" s="271"/>
    </row>
    <row r="5681" spans="27:27">
      <c r="AA5681" s="271"/>
    </row>
    <row r="5682" spans="27:27">
      <c r="AA5682" s="271"/>
    </row>
    <row r="5683" spans="27:27">
      <c r="AA5683" s="271"/>
    </row>
    <row r="5684" spans="27:27">
      <c r="AA5684" s="271"/>
    </row>
    <row r="5685" spans="27:27">
      <c r="AA5685" s="271"/>
    </row>
    <row r="5686" spans="27:27">
      <c r="AA5686" s="271"/>
    </row>
    <row r="5687" spans="27:27">
      <c r="AA5687" s="271"/>
    </row>
    <row r="5688" spans="27:27">
      <c r="AA5688" s="271"/>
    </row>
    <row r="5689" spans="27:27">
      <c r="AA5689" s="271"/>
    </row>
    <row r="5690" spans="27:27">
      <c r="AA5690" s="271"/>
    </row>
    <row r="5691" spans="27:27">
      <c r="AA5691" s="271"/>
    </row>
    <row r="5692" spans="27:27">
      <c r="AA5692" s="271"/>
    </row>
    <row r="5693" spans="27:27">
      <c r="AA5693" s="271"/>
    </row>
    <row r="5694" spans="27:27">
      <c r="AA5694" s="271"/>
    </row>
    <row r="5695" spans="27:27">
      <c r="AA5695" s="271"/>
    </row>
    <row r="5696" spans="27:27">
      <c r="AA5696" s="271"/>
    </row>
    <row r="5697" spans="27:27">
      <c r="AA5697" s="271"/>
    </row>
    <row r="5698" spans="27:27">
      <c r="AA5698" s="271"/>
    </row>
    <row r="5699" spans="27:27">
      <c r="AA5699" s="271"/>
    </row>
    <row r="5700" spans="27:27">
      <c r="AA5700" s="271"/>
    </row>
    <row r="5701" spans="27:27">
      <c r="AA5701" s="271"/>
    </row>
    <row r="5702" spans="27:27">
      <c r="AA5702" s="271"/>
    </row>
    <row r="5703" spans="27:27">
      <c r="AA5703" s="271"/>
    </row>
    <row r="5704" spans="27:27">
      <c r="AA5704" s="271"/>
    </row>
    <row r="5705" spans="27:27">
      <c r="AA5705" s="271"/>
    </row>
    <row r="5706" spans="27:27">
      <c r="AA5706" s="271"/>
    </row>
    <row r="5707" spans="27:27">
      <c r="AA5707" s="271"/>
    </row>
    <row r="5708" spans="27:27">
      <c r="AA5708" s="271"/>
    </row>
    <row r="5709" spans="27:27">
      <c r="AA5709" s="271"/>
    </row>
    <row r="5710" spans="27:27">
      <c r="AA5710" s="271"/>
    </row>
    <row r="5711" spans="27:27">
      <c r="AA5711" s="271"/>
    </row>
    <row r="5712" spans="27:27">
      <c r="AA5712" s="271"/>
    </row>
    <row r="5713" spans="27:27">
      <c r="AA5713" s="271"/>
    </row>
    <row r="5714" spans="27:27">
      <c r="AA5714" s="271"/>
    </row>
    <row r="5715" spans="27:27">
      <c r="AA5715" s="271"/>
    </row>
    <row r="5716" spans="27:27">
      <c r="AA5716" s="271"/>
    </row>
    <row r="5717" spans="27:27">
      <c r="AA5717" s="271"/>
    </row>
    <row r="5718" spans="27:27">
      <c r="AA5718" s="271"/>
    </row>
    <row r="5719" spans="27:27">
      <c r="AA5719" s="271"/>
    </row>
    <row r="5720" spans="27:27">
      <c r="AA5720" s="271"/>
    </row>
    <row r="5721" spans="27:27">
      <c r="AA5721" s="271"/>
    </row>
    <row r="5722" spans="27:27">
      <c r="AA5722" s="271"/>
    </row>
    <row r="5723" spans="27:27">
      <c r="AA5723" s="271"/>
    </row>
    <row r="5724" spans="27:27">
      <c r="AA5724" s="271"/>
    </row>
    <row r="5725" spans="27:27">
      <c r="AA5725" s="271"/>
    </row>
    <row r="5726" spans="27:27">
      <c r="AA5726" s="271"/>
    </row>
    <row r="5727" spans="27:27">
      <c r="AA5727" s="271"/>
    </row>
    <row r="5728" spans="27:27">
      <c r="AA5728" s="271"/>
    </row>
    <row r="5729" spans="27:27">
      <c r="AA5729" s="271"/>
    </row>
    <row r="5730" spans="27:27">
      <c r="AA5730" s="271"/>
    </row>
    <row r="5731" spans="27:27">
      <c r="AA5731" s="271"/>
    </row>
    <row r="5732" spans="27:27">
      <c r="AA5732" s="271"/>
    </row>
    <row r="5733" spans="27:27">
      <c r="AA5733" s="271"/>
    </row>
    <row r="5734" spans="27:27">
      <c r="AA5734" s="271"/>
    </row>
    <row r="5735" spans="27:27">
      <c r="AA5735" s="271"/>
    </row>
    <row r="5736" spans="27:27">
      <c r="AA5736" s="271"/>
    </row>
    <row r="5737" spans="27:27">
      <c r="AA5737" s="271"/>
    </row>
    <row r="5738" spans="27:27">
      <c r="AA5738" s="271"/>
    </row>
    <row r="5739" spans="27:27">
      <c r="AA5739" s="271"/>
    </row>
    <row r="5740" spans="27:27">
      <c r="AA5740" s="271"/>
    </row>
    <row r="5741" spans="27:27">
      <c r="AA5741" s="271"/>
    </row>
    <row r="5742" spans="27:27">
      <c r="AA5742" s="271"/>
    </row>
    <row r="5743" spans="27:27">
      <c r="AA5743" s="271"/>
    </row>
    <row r="5744" spans="27:27">
      <c r="AA5744" s="271"/>
    </row>
    <row r="5745" spans="27:27">
      <c r="AA5745" s="271"/>
    </row>
    <row r="5746" spans="27:27">
      <c r="AA5746" s="271"/>
    </row>
    <row r="5747" spans="27:27">
      <c r="AA5747" s="271"/>
    </row>
    <row r="5748" spans="27:27">
      <c r="AA5748" s="271"/>
    </row>
    <row r="5749" spans="27:27">
      <c r="AA5749" s="271"/>
    </row>
    <row r="5750" spans="27:27">
      <c r="AA5750" s="271"/>
    </row>
    <row r="5751" spans="27:27">
      <c r="AA5751" s="271"/>
    </row>
    <row r="5752" spans="27:27">
      <c r="AA5752" s="271"/>
    </row>
    <row r="5753" spans="27:27">
      <c r="AA5753" s="271"/>
    </row>
    <row r="5754" spans="27:27">
      <c r="AA5754" s="271"/>
    </row>
    <row r="5755" spans="27:27">
      <c r="AA5755" s="271"/>
    </row>
    <row r="5756" spans="27:27">
      <c r="AA5756" s="271"/>
    </row>
    <row r="5757" spans="27:27">
      <c r="AA5757" s="271"/>
    </row>
    <row r="5758" spans="27:27">
      <c r="AA5758" s="271"/>
    </row>
    <row r="5759" spans="27:27">
      <c r="AA5759" s="271"/>
    </row>
    <row r="5760" spans="27:27">
      <c r="AA5760" s="271"/>
    </row>
    <row r="5761" spans="27:27">
      <c r="AA5761" s="271"/>
    </row>
    <row r="5762" spans="27:27">
      <c r="AA5762" s="271"/>
    </row>
    <row r="5763" spans="27:27">
      <c r="AA5763" s="271"/>
    </row>
    <row r="5764" spans="27:27">
      <c r="AA5764" s="271"/>
    </row>
    <row r="5765" spans="27:27">
      <c r="AA5765" s="271"/>
    </row>
    <row r="5766" spans="27:27">
      <c r="AA5766" s="271"/>
    </row>
    <row r="5767" spans="27:27">
      <c r="AA5767" s="271"/>
    </row>
    <row r="5768" spans="27:27">
      <c r="AA5768" s="271"/>
    </row>
    <row r="5769" spans="27:27">
      <c r="AA5769" s="271"/>
    </row>
    <row r="5770" spans="27:27">
      <c r="AA5770" s="271"/>
    </row>
    <row r="5771" spans="27:27">
      <c r="AA5771" s="271"/>
    </row>
    <row r="5772" spans="27:27">
      <c r="AA5772" s="271"/>
    </row>
    <row r="5773" spans="27:27">
      <c r="AA5773" s="271"/>
    </row>
    <row r="5774" spans="27:27">
      <c r="AA5774" s="271"/>
    </row>
    <row r="5775" spans="27:27">
      <c r="AA5775" s="271"/>
    </row>
    <row r="5776" spans="27:27">
      <c r="AA5776" s="271"/>
    </row>
    <row r="5777" spans="27:27">
      <c r="AA5777" s="271"/>
    </row>
    <row r="5778" spans="27:27">
      <c r="AA5778" s="271"/>
    </row>
    <row r="5779" spans="27:27">
      <c r="AA5779" s="271"/>
    </row>
    <row r="5780" spans="27:27">
      <c r="AA5780" s="271"/>
    </row>
    <row r="5781" spans="27:27">
      <c r="AA5781" s="271"/>
    </row>
    <row r="5782" spans="27:27">
      <c r="AA5782" s="271"/>
    </row>
    <row r="5783" spans="27:27">
      <c r="AA5783" s="271"/>
    </row>
    <row r="5784" spans="27:27">
      <c r="AA5784" s="271"/>
    </row>
    <row r="5785" spans="27:27">
      <c r="AA5785" s="271"/>
    </row>
    <row r="5786" spans="27:27">
      <c r="AA5786" s="271"/>
    </row>
    <row r="5787" spans="27:27">
      <c r="AA5787" s="271"/>
    </row>
    <row r="5788" spans="27:27">
      <c r="AA5788" s="271"/>
    </row>
    <row r="5789" spans="27:27">
      <c r="AA5789" s="271"/>
    </row>
    <row r="5790" spans="27:27">
      <c r="AA5790" s="271"/>
    </row>
    <row r="5791" spans="27:27">
      <c r="AA5791" s="271"/>
    </row>
    <row r="5792" spans="27:27">
      <c r="AA5792" s="271"/>
    </row>
    <row r="5793" spans="27:27">
      <c r="AA5793" s="271"/>
    </row>
    <row r="5794" spans="27:27">
      <c r="AA5794" s="271"/>
    </row>
    <row r="5795" spans="27:27">
      <c r="AA5795" s="271"/>
    </row>
    <row r="5796" spans="27:27">
      <c r="AA5796" s="271"/>
    </row>
    <row r="5797" spans="27:27">
      <c r="AA5797" s="271"/>
    </row>
    <row r="5798" spans="27:27">
      <c r="AA5798" s="271"/>
    </row>
    <row r="5799" spans="27:27">
      <c r="AA5799" s="271"/>
    </row>
    <row r="5800" spans="27:27">
      <c r="AA5800" s="271"/>
    </row>
    <row r="5801" spans="27:27">
      <c r="AA5801" s="271"/>
    </row>
    <row r="5802" spans="27:27">
      <c r="AA5802" s="271"/>
    </row>
    <row r="5803" spans="27:27">
      <c r="AA5803" s="271"/>
    </row>
    <row r="5804" spans="27:27">
      <c r="AA5804" s="271"/>
    </row>
    <row r="5805" spans="27:27">
      <c r="AA5805" s="271"/>
    </row>
    <row r="5806" spans="27:27">
      <c r="AA5806" s="271"/>
    </row>
    <row r="5807" spans="27:27">
      <c r="AA5807" s="271"/>
    </row>
    <row r="5808" spans="27:27">
      <c r="AA5808" s="271"/>
    </row>
    <row r="5809" spans="27:27">
      <c r="AA5809" s="271"/>
    </row>
    <row r="5810" spans="27:27">
      <c r="AA5810" s="271"/>
    </row>
    <row r="5811" spans="27:27">
      <c r="AA5811" s="271"/>
    </row>
    <row r="5812" spans="27:27">
      <c r="AA5812" s="271"/>
    </row>
    <row r="5813" spans="27:27">
      <c r="AA5813" s="271"/>
    </row>
    <row r="5814" spans="27:27">
      <c r="AA5814" s="271"/>
    </row>
    <row r="5815" spans="27:27">
      <c r="AA5815" s="271"/>
    </row>
    <row r="5816" spans="27:27">
      <c r="AA5816" s="271"/>
    </row>
    <row r="5817" spans="27:27">
      <c r="AA5817" s="271"/>
    </row>
    <row r="5818" spans="27:27">
      <c r="AA5818" s="271"/>
    </row>
    <row r="5819" spans="27:27">
      <c r="AA5819" s="271"/>
    </row>
    <row r="5820" spans="27:27">
      <c r="AA5820" s="271"/>
    </row>
    <row r="5821" spans="27:27">
      <c r="AA5821" s="271"/>
    </row>
    <row r="5822" spans="27:27">
      <c r="AA5822" s="271"/>
    </row>
    <row r="5823" spans="27:27">
      <c r="AA5823" s="271"/>
    </row>
    <row r="5824" spans="27:27">
      <c r="AA5824" s="271"/>
    </row>
    <row r="5825" spans="27:27">
      <c r="AA5825" s="271"/>
    </row>
    <row r="5826" spans="27:27">
      <c r="AA5826" s="271"/>
    </row>
    <row r="5827" spans="27:27">
      <c r="AA5827" s="271"/>
    </row>
    <row r="5828" spans="27:27">
      <c r="AA5828" s="271"/>
    </row>
    <row r="5829" spans="27:27">
      <c r="AA5829" s="271"/>
    </row>
    <row r="5830" spans="27:27">
      <c r="AA5830" s="271"/>
    </row>
    <row r="5831" spans="27:27">
      <c r="AA5831" s="271"/>
    </row>
    <row r="5832" spans="27:27">
      <c r="AA5832" s="271"/>
    </row>
    <row r="5833" spans="27:27">
      <c r="AA5833" s="271"/>
    </row>
    <row r="5834" spans="27:27">
      <c r="AA5834" s="271"/>
    </row>
    <row r="5835" spans="27:27">
      <c r="AA5835" s="271"/>
    </row>
    <row r="5836" spans="27:27">
      <c r="AA5836" s="271"/>
    </row>
    <row r="5837" spans="27:27">
      <c r="AA5837" s="271"/>
    </row>
    <row r="5838" spans="27:27">
      <c r="AA5838" s="271"/>
    </row>
    <row r="5839" spans="27:27">
      <c r="AA5839" s="271"/>
    </row>
    <row r="5840" spans="27:27">
      <c r="AA5840" s="271"/>
    </row>
    <row r="5841" spans="27:27">
      <c r="AA5841" s="271"/>
    </row>
    <row r="5842" spans="27:27">
      <c r="AA5842" s="271"/>
    </row>
    <row r="5843" spans="27:27">
      <c r="AA5843" s="271"/>
    </row>
    <row r="5844" spans="27:27">
      <c r="AA5844" s="271"/>
    </row>
    <row r="5845" spans="27:27">
      <c r="AA5845" s="271"/>
    </row>
    <row r="5846" spans="27:27">
      <c r="AA5846" s="271"/>
    </row>
    <row r="5847" spans="27:27">
      <c r="AA5847" s="271"/>
    </row>
    <row r="5848" spans="27:27">
      <c r="AA5848" s="271"/>
    </row>
    <row r="5849" spans="27:27">
      <c r="AA5849" s="271"/>
    </row>
    <row r="5850" spans="27:27">
      <c r="AA5850" s="271"/>
    </row>
    <row r="5851" spans="27:27">
      <c r="AA5851" s="271"/>
    </row>
    <row r="5852" spans="27:27">
      <c r="AA5852" s="271"/>
    </row>
    <row r="5853" spans="27:27">
      <c r="AA5853" s="271"/>
    </row>
    <row r="5854" spans="27:27">
      <c r="AA5854" s="271"/>
    </row>
    <row r="5855" spans="27:27">
      <c r="AA5855" s="271"/>
    </row>
    <row r="5856" spans="27:27">
      <c r="AA5856" s="271"/>
    </row>
    <row r="5857" spans="27:27">
      <c r="AA5857" s="271"/>
    </row>
    <row r="5858" spans="27:27">
      <c r="AA5858" s="271"/>
    </row>
    <row r="5859" spans="27:27">
      <c r="AA5859" s="271"/>
    </row>
    <row r="5860" spans="27:27">
      <c r="AA5860" s="271"/>
    </row>
    <row r="5861" spans="27:27">
      <c r="AA5861" s="271"/>
    </row>
    <row r="5862" spans="27:27">
      <c r="AA5862" s="271"/>
    </row>
    <row r="5863" spans="27:27">
      <c r="AA5863" s="271"/>
    </row>
    <row r="5864" spans="27:27">
      <c r="AA5864" s="271"/>
    </row>
    <row r="5865" spans="27:27">
      <c r="AA5865" s="271"/>
    </row>
    <row r="5866" spans="27:27">
      <c r="AA5866" s="271"/>
    </row>
    <row r="5867" spans="27:27">
      <c r="AA5867" s="271"/>
    </row>
    <row r="5868" spans="27:27">
      <c r="AA5868" s="271"/>
    </row>
    <row r="5869" spans="27:27">
      <c r="AA5869" s="271"/>
    </row>
    <row r="5870" spans="27:27">
      <c r="AA5870" s="271"/>
    </row>
    <row r="5871" spans="27:27">
      <c r="AA5871" s="271"/>
    </row>
    <row r="5872" spans="27:27">
      <c r="AA5872" s="271"/>
    </row>
    <row r="5873" spans="27:27">
      <c r="AA5873" s="271"/>
    </row>
    <row r="5874" spans="27:27">
      <c r="AA5874" s="271"/>
    </row>
    <row r="5875" spans="27:27">
      <c r="AA5875" s="271"/>
    </row>
    <row r="5876" spans="27:27">
      <c r="AA5876" s="271"/>
    </row>
    <row r="5877" spans="27:27">
      <c r="AA5877" s="271"/>
    </row>
    <row r="5878" spans="27:27">
      <c r="AA5878" s="271"/>
    </row>
    <row r="5879" spans="27:27">
      <c r="AA5879" s="271"/>
    </row>
    <row r="5880" spans="27:27">
      <c r="AA5880" s="271"/>
    </row>
    <row r="5881" spans="27:27">
      <c r="AA5881" s="271"/>
    </row>
    <row r="5882" spans="27:27">
      <c r="AA5882" s="271"/>
    </row>
    <row r="5883" spans="27:27">
      <c r="AA5883" s="271"/>
    </row>
    <row r="5884" spans="27:27">
      <c r="AA5884" s="271"/>
    </row>
    <row r="5885" spans="27:27">
      <c r="AA5885" s="271"/>
    </row>
    <row r="5886" spans="27:27">
      <c r="AA5886" s="271"/>
    </row>
    <row r="5887" spans="27:27">
      <c r="AA5887" s="271"/>
    </row>
    <row r="5888" spans="27:27">
      <c r="AA5888" s="271"/>
    </row>
    <row r="5889" spans="27:27">
      <c r="AA5889" s="271"/>
    </row>
    <row r="5890" spans="27:27">
      <c r="AA5890" s="271"/>
    </row>
    <row r="5891" spans="27:27">
      <c r="AA5891" s="271"/>
    </row>
    <row r="5892" spans="27:27">
      <c r="AA5892" s="271"/>
    </row>
    <row r="5893" spans="27:27">
      <c r="AA5893" s="271"/>
    </row>
    <row r="5894" spans="27:27">
      <c r="AA5894" s="271"/>
    </row>
    <row r="5895" spans="27:27">
      <c r="AA5895" s="271"/>
    </row>
    <row r="5896" spans="27:27">
      <c r="AA5896" s="271"/>
    </row>
    <row r="5897" spans="27:27">
      <c r="AA5897" s="271"/>
    </row>
    <row r="5898" spans="27:27">
      <c r="AA5898" s="271"/>
    </row>
    <row r="5899" spans="27:27">
      <c r="AA5899" s="271"/>
    </row>
    <row r="5900" spans="27:27">
      <c r="AA5900" s="271"/>
    </row>
    <row r="5901" spans="27:27">
      <c r="AA5901" s="271"/>
    </row>
    <row r="5902" spans="27:27">
      <c r="AA5902" s="271"/>
    </row>
    <row r="5903" spans="27:27">
      <c r="AA5903" s="271"/>
    </row>
    <row r="5904" spans="27:27">
      <c r="AA5904" s="271"/>
    </row>
    <row r="5905" spans="27:27">
      <c r="AA5905" s="271"/>
    </row>
    <row r="5906" spans="27:27">
      <c r="AA5906" s="271"/>
    </row>
    <row r="5907" spans="27:27">
      <c r="AA5907" s="271"/>
    </row>
    <row r="5908" spans="27:27">
      <c r="AA5908" s="271"/>
    </row>
    <row r="5909" spans="27:27">
      <c r="AA5909" s="271"/>
    </row>
    <row r="5910" spans="27:27">
      <c r="AA5910" s="271"/>
    </row>
    <row r="5911" spans="27:27">
      <c r="AA5911" s="271"/>
    </row>
    <row r="5912" spans="27:27">
      <c r="AA5912" s="271"/>
    </row>
    <row r="5913" spans="27:27">
      <c r="AA5913" s="271"/>
    </row>
    <row r="5914" spans="27:27">
      <c r="AA5914" s="271"/>
    </row>
    <row r="5915" spans="27:27">
      <c r="AA5915" s="271"/>
    </row>
    <row r="5916" spans="27:27">
      <c r="AA5916" s="271"/>
    </row>
    <row r="5917" spans="27:27">
      <c r="AA5917" s="271"/>
    </row>
    <row r="5918" spans="27:27">
      <c r="AA5918" s="271"/>
    </row>
    <row r="5919" spans="27:27">
      <c r="AA5919" s="271"/>
    </row>
    <row r="5920" spans="27:27">
      <c r="AA5920" s="271"/>
    </row>
    <row r="5921" spans="27:27">
      <c r="AA5921" s="271"/>
    </row>
    <row r="5922" spans="27:27">
      <c r="AA5922" s="271"/>
    </row>
    <row r="5923" spans="27:27">
      <c r="AA5923" s="271"/>
    </row>
    <row r="5924" spans="27:27">
      <c r="AA5924" s="271"/>
    </row>
    <row r="5925" spans="27:27">
      <c r="AA5925" s="271"/>
    </row>
    <row r="5926" spans="27:27">
      <c r="AA5926" s="271"/>
    </row>
    <row r="5927" spans="27:27">
      <c r="AA5927" s="271"/>
    </row>
    <row r="5928" spans="27:27">
      <c r="AA5928" s="271"/>
    </row>
    <row r="5929" spans="27:27">
      <c r="AA5929" s="271"/>
    </row>
    <row r="5930" spans="27:27">
      <c r="AA5930" s="271"/>
    </row>
    <row r="5931" spans="27:27">
      <c r="AA5931" s="271"/>
    </row>
    <row r="5932" spans="27:27">
      <c r="AA5932" s="271"/>
    </row>
    <row r="5933" spans="27:27">
      <c r="AA5933" s="271"/>
    </row>
    <row r="5934" spans="27:27">
      <c r="AA5934" s="271"/>
    </row>
    <row r="5935" spans="27:27">
      <c r="AA5935" s="271"/>
    </row>
    <row r="5936" spans="27:27">
      <c r="AA5936" s="271"/>
    </row>
    <row r="5937" spans="27:27">
      <c r="AA5937" s="271"/>
    </row>
    <row r="5938" spans="27:27">
      <c r="AA5938" s="271"/>
    </row>
    <row r="5939" spans="27:27">
      <c r="AA5939" s="271"/>
    </row>
    <row r="5940" spans="27:27">
      <c r="AA5940" s="271"/>
    </row>
    <row r="5941" spans="27:27">
      <c r="AA5941" s="271"/>
    </row>
    <row r="5942" spans="27:27">
      <c r="AA5942" s="271"/>
    </row>
    <row r="5943" spans="27:27">
      <c r="AA5943" s="271"/>
    </row>
    <row r="5944" spans="27:27">
      <c r="AA5944" s="271"/>
    </row>
    <row r="5945" spans="27:27">
      <c r="AA5945" s="271"/>
    </row>
    <row r="5946" spans="27:27">
      <c r="AA5946" s="271"/>
    </row>
    <row r="5947" spans="27:27">
      <c r="AA5947" s="271"/>
    </row>
    <row r="5948" spans="27:27">
      <c r="AA5948" s="271"/>
    </row>
    <row r="5949" spans="27:27">
      <c r="AA5949" s="271"/>
    </row>
    <row r="5950" spans="27:27">
      <c r="AA5950" s="271"/>
    </row>
    <row r="5951" spans="27:27">
      <c r="AA5951" s="271"/>
    </row>
    <row r="5952" spans="27:27">
      <c r="AA5952" s="271"/>
    </row>
    <row r="5953" spans="27:27">
      <c r="AA5953" s="271"/>
    </row>
    <row r="5954" spans="27:27">
      <c r="AA5954" s="271"/>
    </row>
    <row r="5955" spans="27:27">
      <c r="AA5955" s="271"/>
    </row>
    <row r="5956" spans="27:27">
      <c r="AA5956" s="271"/>
    </row>
    <row r="5957" spans="27:27">
      <c r="AA5957" s="271"/>
    </row>
    <row r="5958" spans="27:27">
      <c r="AA5958" s="271"/>
    </row>
    <row r="5959" spans="27:27">
      <c r="AA5959" s="271"/>
    </row>
    <row r="5960" spans="27:27">
      <c r="AA5960" s="271"/>
    </row>
    <row r="5961" spans="27:27">
      <c r="AA5961" s="271"/>
    </row>
    <row r="5962" spans="27:27">
      <c r="AA5962" s="271"/>
    </row>
    <row r="5963" spans="27:27">
      <c r="AA5963" s="271"/>
    </row>
    <row r="5964" spans="27:27">
      <c r="AA5964" s="271"/>
    </row>
    <row r="5965" spans="27:27">
      <c r="AA5965" s="271"/>
    </row>
    <row r="5966" spans="27:27">
      <c r="AA5966" s="271"/>
    </row>
    <row r="5967" spans="27:27">
      <c r="AA5967" s="271"/>
    </row>
    <row r="5968" spans="27:27">
      <c r="AA5968" s="271"/>
    </row>
    <row r="5969" spans="27:27">
      <c r="AA5969" s="271"/>
    </row>
    <row r="5970" spans="27:27">
      <c r="AA5970" s="271"/>
    </row>
    <row r="5971" spans="27:27">
      <c r="AA5971" s="271"/>
    </row>
    <row r="5972" spans="27:27">
      <c r="AA5972" s="271"/>
    </row>
    <row r="5973" spans="27:27">
      <c r="AA5973" s="271"/>
    </row>
    <row r="5974" spans="27:27">
      <c r="AA5974" s="271"/>
    </row>
    <row r="5975" spans="27:27">
      <c r="AA5975" s="271"/>
    </row>
    <row r="5976" spans="27:27">
      <c r="AA5976" s="271"/>
    </row>
    <row r="5977" spans="27:27">
      <c r="AA5977" s="271"/>
    </row>
    <row r="5978" spans="27:27">
      <c r="AA5978" s="271"/>
    </row>
    <row r="5979" spans="27:27">
      <c r="AA5979" s="271"/>
    </row>
    <row r="5980" spans="27:27">
      <c r="AA5980" s="271"/>
    </row>
    <row r="5981" spans="27:27">
      <c r="AA5981" s="271"/>
    </row>
    <row r="5982" spans="27:27">
      <c r="AA5982" s="271"/>
    </row>
    <row r="5983" spans="27:27">
      <c r="AA5983" s="271"/>
    </row>
    <row r="5984" spans="27:27">
      <c r="AA5984" s="271"/>
    </row>
    <row r="5985" spans="27:27">
      <c r="AA5985" s="271"/>
    </row>
    <row r="5986" spans="27:27">
      <c r="AA5986" s="271"/>
    </row>
    <row r="5987" spans="27:27">
      <c r="AA5987" s="271"/>
    </row>
    <row r="5988" spans="27:27">
      <c r="AA5988" s="271"/>
    </row>
    <row r="5989" spans="27:27">
      <c r="AA5989" s="271"/>
    </row>
    <row r="5990" spans="27:27">
      <c r="AA5990" s="271"/>
    </row>
    <row r="5991" spans="27:27">
      <c r="AA5991" s="271"/>
    </row>
    <row r="5992" spans="27:27">
      <c r="AA5992" s="271"/>
    </row>
    <row r="5993" spans="27:27">
      <c r="AA5993" s="271"/>
    </row>
    <row r="5994" spans="27:27">
      <c r="AA5994" s="271"/>
    </row>
    <row r="5995" spans="27:27">
      <c r="AA5995" s="271"/>
    </row>
    <row r="5996" spans="27:27">
      <c r="AA5996" s="271"/>
    </row>
    <row r="5997" spans="27:27">
      <c r="AA5997" s="271"/>
    </row>
    <row r="5998" spans="27:27">
      <c r="AA5998" s="271"/>
    </row>
    <row r="5999" spans="27:27">
      <c r="AA5999" s="271"/>
    </row>
    <row r="6000" spans="27:27">
      <c r="AA6000" s="271"/>
    </row>
    <row r="6001" spans="27:27">
      <c r="AA6001" s="271"/>
    </row>
    <row r="6002" spans="27:27">
      <c r="AA6002" s="271"/>
    </row>
    <row r="6003" spans="27:27">
      <c r="AA6003" s="271"/>
    </row>
    <row r="6004" spans="27:27">
      <c r="AA6004" s="271"/>
    </row>
    <row r="6005" spans="27:27">
      <c r="AA6005" s="271"/>
    </row>
    <row r="6006" spans="27:27">
      <c r="AA6006" s="271"/>
    </row>
    <row r="6007" spans="27:27">
      <c r="AA6007" s="271"/>
    </row>
    <row r="6008" spans="27:27">
      <c r="AA6008" s="271"/>
    </row>
    <row r="6009" spans="27:27">
      <c r="AA6009" s="271"/>
    </row>
    <row r="6010" spans="27:27">
      <c r="AA6010" s="271"/>
    </row>
    <row r="6011" spans="27:27">
      <c r="AA6011" s="271"/>
    </row>
    <row r="6012" spans="27:27">
      <c r="AA6012" s="271"/>
    </row>
    <row r="6013" spans="27:27">
      <c r="AA6013" s="271"/>
    </row>
    <row r="6014" spans="27:27">
      <c r="AA6014" s="271"/>
    </row>
    <row r="6015" spans="27:27">
      <c r="AA6015" s="271"/>
    </row>
    <row r="6016" spans="27:27">
      <c r="AA6016" s="271"/>
    </row>
    <row r="6017" spans="27:27">
      <c r="AA6017" s="271"/>
    </row>
    <row r="6018" spans="27:27">
      <c r="AA6018" s="271"/>
    </row>
    <row r="6019" spans="27:27">
      <c r="AA6019" s="271"/>
    </row>
    <row r="6020" spans="27:27">
      <c r="AA6020" s="271"/>
    </row>
    <row r="6021" spans="27:27">
      <c r="AA6021" s="271"/>
    </row>
    <row r="6022" spans="27:27">
      <c r="AA6022" s="271"/>
    </row>
    <row r="6023" spans="27:27">
      <c r="AA6023" s="271"/>
    </row>
    <row r="6024" spans="27:27">
      <c r="AA6024" s="271"/>
    </row>
    <row r="6025" spans="27:27">
      <c r="AA6025" s="271"/>
    </row>
    <row r="6026" spans="27:27">
      <c r="AA6026" s="271"/>
    </row>
    <row r="6027" spans="27:27">
      <c r="AA6027" s="271"/>
    </row>
    <row r="6028" spans="27:27">
      <c r="AA6028" s="271"/>
    </row>
    <row r="6029" spans="27:27">
      <c r="AA6029" s="271"/>
    </row>
    <row r="6030" spans="27:27">
      <c r="AA6030" s="271"/>
    </row>
    <row r="6031" spans="27:27">
      <c r="AA6031" s="271"/>
    </row>
    <row r="6032" spans="27:27">
      <c r="AA6032" s="271"/>
    </row>
    <row r="6033" spans="27:27">
      <c r="AA6033" s="271"/>
    </row>
    <row r="6034" spans="27:27">
      <c r="AA6034" s="271"/>
    </row>
    <row r="6035" spans="27:27">
      <c r="AA6035" s="271"/>
    </row>
    <row r="6036" spans="27:27">
      <c r="AA6036" s="271"/>
    </row>
    <row r="6037" spans="27:27">
      <c r="AA6037" s="271"/>
    </row>
    <row r="6038" spans="27:27">
      <c r="AA6038" s="271"/>
    </row>
    <row r="6039" spans="27:27">
      <c r="AA6039" s="271"/>
    </row>
    <row r="6040" spans="27:27">
      <c r="AA6040" s="271"/>
    </row>
    <row r="6041" spans="27:27">
      <c r="AA6041" s="271"/>
    </row>
    <row r="6042" spans="27:27">
      <c r="AA6042" s="271"/>
    </row>
    <row r="6043" spans="27:27">
      <c r="AA6043" s="271"/>
    </row>
    <row r="6044" spans="27:27">
      <c r="AA6044" s="271"/>
    </row>
    <row r="6045" spans="27:27">
      <c r="AA6045" s="271"/>
    </row>
    <row r="6046" spans="27:27">
      <c r="AA6046" s="271"/>
    </row>
    <row r="6047" spans="27:27">
      <c r="AA6047" s="271"/>
    </row>
    <row r="6048" spans="27:27">
      <c r="AA6048" s="271"/>
    </row>
    <row r="6049" spans="27:27">
      <c r="AA6049" s="271"/>
    </row>
    <row r="6050" spans="27:27">
      <c r="AA6050" s="271"/>
    </row>
    <row r="6051" spans="27:27">
      <c r="AA6051" s="271"/>
    </row>
    <row r="6052" spans="27:27">
      <c r="AA6052" s="271"/>
    </row>
    <row r="6053" spans="27:27">
      <c r="AA6053" s="271"/>
    </row>
    <row r="6054" spans="27:27">
      <c r="AA6054" s="271"/>
    </row>
    <row r="6055" spans="27:27">
      <c r="AA6055" s="271"/>
    </row>
    <row r="6056" spans="27:27">
      <c r="AA6056" s="271"/>
    </row>
    <row r="6057" spans="27:27">
      <c r="AA6057" s="271"/>
    </row>
    <row r="6058" spans="27:27">
      <c r="AA6058" s="271"/>
    </row>
    <row r="6059" spans="27:27">
      <c r="AA6059" s="271"/>
    </row>
    <row r="6060" spans="27:27">
      <c r="AA6060" s="271"/>
    </row>
    <row r="6061" spans="27:27">
      <c r="AA6061" s="271"/>
    </row>
    <row r="6062" spans="27:27">
      <c r="AA6062" s="271"/>
    </row>
    <row r="6063" spans="27:27">
      <c r="AA6063" s="271"/>
    </row>
    <row r="6064" spans="27:27">
      <c r="AA6064" s="271"/>
    </row>
    <row r="6065" spans="27:27">
      <c r="AA6065" s="271"/>
    </row>
    <row r="6066" spans="27:27">
      <c r="AA6066" s="271"/>
    </row>
    <row r="6067" spans="27:27">
      <c r="AA6067" s="271"/>
    </row>
    <row r="6068" spans="27:27">
      <c r="AA6068" s="271"/>
    </row>
    <row r="6069" spans="27:27">
      <c r="AA6069" s="271"/>
    </row>
    <row r="6070" spans="27:27">
      <c r="AA6070" s="271"/>
    </row>
    <row r="6071" spans="27:27">
      <c r="AA6071" s="271"/>
    </row>
    <row r="6072" spans="27:27">
      <c r="AA6072" s="271"/>
    </row>
    <row r="6073" spans="27:27">
      <c r="AA6073" s="271"/>
    </row>
    <row r="6074" spans="27:27">
      <c r="AA6074" s="271"/>
    </row>
    <row r="6075" spans="27:27">
      <c r="AA6075" s="271"/>
    </row>
    <row r="6076" spans="27:27">
      <c r="AA6076" s="271"/>
    </row>
    <row r="6077" spans="27:27">
      <c r="AA6077" s="271"/>
    </row>
    <row r="6078" spans="27:27">
      <c r="AA6078" s="271"/>
    </row>
    <row r="6079" spans="27:27">
      <c r="AA6079" s="271"/>
    </row>
    <row r="6080" spans="27:27">
      <c r="AA6080" s="271"/>
    </row>
    <row r="6081" spans="27:27">
      <c r="AA6081" s="271"/>
    </row>
    <row r="6082" spans="27:27">
      <c r="AA6082" s="271"/>
    </row>
    <row r="6083" spans="27:27">
      <c r="AA6083" s="271"/>
    </row>
    <row r="6084" spans="27:27">
      <c r="AA6084" s="271"/>
    </row>
    <row r="6085" spans="27:27">
      <c r="AA6085" s="271"/>
    </row>
    <row r="6086" spans="27:27">
      <c r="AA6086" s="271"/>
    </row>
    <row r="6087" spans="27:27">
      <c r="AA6087" s="271"/>
    </row>
    <row r="6088" spans="27:27">
      <c r="AA6088" s="271"/>
    </row>
    <row r="6089" spans="27:27">
      <c r="AA6089" s="271"/>
    </row>
    <row r="6090" spans="27:27">
      <c r="AA6090" s="271"/>
    </row>
    <row r="6091" spans="27:27">
      <c r="AA6091" s="271"/>
    </row>
    <row r="6092" spans="27:27">
      <c r="AA6092" s="271"/>
    </row>
    <row r="6093" spans="27:27">
      <c r="AA6093" s="271"/>
    </row>
    <row r="6094" spans="27:27">
      <c r="AA6094" s="271"/>
    </row>
    <row r="6095" spans="27:27">
      <c r="AA6095" s="271"/>
    </row>
    <row r="6096" spans="27:27">
      <c r="AA6096" s="271"/>
    </row>
    <row r="6097" spans="27:27">
      <c r="AA6097" s="271"/>
    </row>
    <row r="6098" spans="27:27">
      <c r="AA6098" s="271"/>
    </row>
    <row r="6099" spans="27:27">
      <c r="AA6099" s="271"/>
    </row>
    <row r="6100" spans="27:27">
      <c r="AA6100" s="271"/>
    </row>
    <row r="6101" spans="27:27">
      <c r="AA6101" s="271"/>
    </row>
    <row r="6102" spans="27:27">
      <c r="AA6102" s="271"/>
    </row>
    <row r="6103" spans="27:27">
      <c r="AA6103" s="271"/>
    </row>
    <row r="6104" spans="27:27">
      <c r="AA6104" s="271"/>
    </row>
    <row r="6105" spans="27:27">
      <c r="AA6105" s="271"/>
    </row>
    <row r="6106" spans="27:27">
      <c r="AA6106" s="271"/>
    </row>
    <row r="6107" spans="27:27">
      <c r="AA6107" s="271"/>
    </row>
    <row r="6108" spans="27:27">
      <c r="AA6108" s="271"/>
    </row>
    <row r="6109" spans="27:27">
      <c r="AA6109" s="271"/>
    </row>
    <row r="6110" spans="27:27">
      <c r="AA6110" s="271"/>
    </row>
    <row r="6111" spans="27:27">
      <c r="AA6111" s="271"/>
    </row>
    <row r="6112" spans="27:27">
      <c r="AA6112" s="271"/>
    </row>
    <row r="6113" spans="27:27">
      <c r="AA6113" s="271"/>
    </row>
    <row r="6114" spans="27:27">
      <c r="AA6114" s="271"/>
    </row>
    <row r="6115" spans="27:27">
      <c r="AA6115" s="271"/>
    </row>
    <row r="6116" spans="27:27">
      <c r="AA6116" s="271"/>
    </row>
    <row r="6117" spans="27:27">
      <c r="AA6117" s="271"/>
    </row>
    <row r="6118" spans="27:27">
      <c r="AA6118" s="271"/>
    </row>
    <row r="6119" spans="27:27">
      <c r="AA6119" s="271"/>
    </row>
    <row r="6120" spans="27:27">
      <c r="AA6120" s="271"/>
    </row>
    <row r="6121" spans="27:27">
      <c r="AA6121" s="271"/>
    </row>
    <row r="6122" spans="27:27">
      <c r="AA6122" s="271"/>
    </row>
    <row r="6123" spans="27:27">
      <c r="AA6123" s="271"/>
    </row>
    <row r="6124" spans="27:27">
      <c r="AA6124" s="271"/>
    </row>
    <row r="6125" spans="27:27">
      <c r="AA6125" s="271"/>
    </row>
    <row r="6126" spans="27:27">
      <c r="AA6126" s="271"/>
    </row>
    <row r="6127" spans="27:27">
      <c r="AA6127" s="271"/>
    </row>
    <row r="6128" spans="27:27">
      <c r="AA6128" s="271"/>
    </row>
    <row r="6129" spans="27:27">
      <c r="AA6129" s="271"/>
    </row>
    <row r="6130" spans="27:27">
      <c r="AA6130" s="271"/>
    </row>
    <row r="6131" spans="27:27">
      <c r="AA6131" s="271"/>
    </row>
    <row r="6132" spans="27:27">
      <c r="AA6132" s="271"/>
    </row>
    <row r="6133" spans="27:27">
      <c r="AA6133" s="271"/>
    </row>
    <row r="6134" spans="27:27">
      <c r="AA6134" s="271"/>
    </row>
    <row r="6135" spans="27:27">
      <c r="AA6135" s="271"/>
    </row>
    <row r="6136" spans="27:27">
      <c r="AA6136" s="271"/>
    </row>
    <row r="6137" spans="27:27">
      <c r="AA6137" s="271"/>
    </row>
    <row r="6138" spans="27:27">
      <c r="AA6138" s="271"/>
    </row>
    <row r="6139" spans="27:27">
      <c r="AA6139" s="271"/>
    </row>
    <row r="6140" spans="27:27">
      <c r="AA6140" s="271"/>
    </row>
    <row r="6141" spans="27:27">
      <c r="AA6141" s="271"/>
    </row>
    <row r="6142" spans="27:27">
      <c r="AA6142" s="271"/>
    </row>
    <row r="6143" spans="27:27">
      <c r="AA6143" s="271"/>
    </row>
    <row r="6144" spans="27:27">
      <c r="AA6144" s="271"/>
    </row>
    <row r="6145" spans="27:27">
      <c r="AA6145" s="271"/>
    </row>
    <row r="6146" spans="27:27">
      <c r="AA6146" s="271"/>
    </row>
    <row r="6147" spans="27:27">
      <c r="AA6147" s="271"/>
    </row>
    <row r="6148" spans="27:27">
      <c r="AA6148" s="271"/>
    </row>
    <row r="6149" spans="27:27">
      <c r="AA6149" s="271"/>
    </row>
    <row r="6150" spans="27:27">
      <c r="AA6150" s="271"/>
    </row>
    <row r="6151" spans="27:27">
      <c r="AA6151" s="271"/>
    </row>
    <row r="6152" spans="27:27">
      <c r="AA6152" s="271"/>
    </row>
    <row r="6153" spans="27:27">
      <c r="AA6153" s="271"/>
    </row>
    <row r="6154" spans="27:27">
      <c r="AA6154" s="271"/>
    </row>
    <row r="6155" spans="27:27">
      <c r="AA6155" s="271"/>
    </row>
    <row r="6156" spans="27:27">
      <c r="AA6156" s="271"/>
    </row>
    <row r="6157" spans="27:27">
      <c r="AA6157" s="271"/>
    </row>
    <row r="6158" spans="27:27">
      <c r="AA6158" s="271"/>
    </row>
    <row r="6159" spans="27:27">
      <c r="AA6159" s="271"/>
    </row>
    <row r="6160" spans="27:27">
      <c r="AA6160" s="271"/>
    </row>
    <row r="6161" spans="27:27">
      <c r="AA6161" s="271"/>
    </row>
    <row r="6162" spans="27:27">
      <c r="AA6162" s="271"/>
    </row>
    <row r="6163" spans="27:27">
      <c r="AA6163" s="271"/>
    </row>
    <row r="6164" spans="27:27">
      <c r="AA6164" s="271"/>
    </row>
    <row r="6165" spans="27:27">
      <c r="AA6165" s="271"/>
    </row>
    <row r="6166" spans="27:27">
      <c r="AA6166" s="271"/>
    </row>
    <row r="6167" spans="27:27">
      <c r="AA6167" s="271"/>
    </row>
    <row r="6168" spans="27:27">
      <c r="AA6168" s="271"/>
    </row>
    <row r="6169" spans="27:27">
      <c r="AA6169" s="271"/>
    </row>
    <row r="6170" spans="27:27">
      <c r="AA6170" s="271"/>
    </row>
    <row r="6171" spans="27:27">
      <c r="AA6171" s="271"/>
    </row>
    <row r="6172" spans="27:27">
      <c r="AA6172" s="271"/>
    </row>
    <row r="6173" spans="27:27">
      <c r="AA6173" s="271"/>
    </row>
    <row r="6174" spans="27:27">
      <c r="AA6174" s="271"/>
    </row>
    <row r="6175" spans="27:27">
      <c r="AA6175" s="271"/>
    </row>
    <row r="6176" spans="27:27">
      <c r="AA6176" s="271"/>
    </row>
    <row r="6177" spans="27:27">
      <c r="AA6177" s="271"/>
    </row>
    <row r="6178" spans="27:27">
      <c r="AA6178" s="271"/>
    </row>
    <row r="6179" spans="27:27">
      <c r="AA6179" s="271"/>
    </row>
    <row r="6180" spans="27:27">
      <c r="AA6180" s="271"/>
    </row>
    <row r="6181" spans="27:27">
      <c r="AA6181" s="271"/>
    </row>
    <row r="6182" spans="27:27">
      <c r="AA6182" s="271"/>
    </row>
    <row r="6183" spans="27:27">
      <c r="AA6183" s="271"/>
    </row>
    <row r="6184" spans="27:27">
      <c r="AA6184" s="271"/>
    </row>
    <row r="6185" spans="27:27">
      <c r="AA6185" s="271"/>
    </row>
    <row r="6186" spans="27:27">
      <c r="AA6186" s="271"/>
    </row>
    <row r="6187" spans="27:27">
      <c r="AA6187" s="271"/>
    </row>
    <row r="6188" spans="27:27">
      <c r="AA6188" s="271"/>
    </row>
    <row r="6189" spans="27:27">
      <c r="AA6189" s="271"/>
    </row>
    <row r="6190" spans="27:27">
      <c r="AA6190" s="271"/>
    </row>
    <row r="6191" spans="27:27">
      <c r="AA6191" s="271"/>
    </row>
    <row r="6192" spans="27:27">
      <c r="AA6192" s="271"/>
    </row>
    <row r="6193" spans="27:27">
      <c r="AA6193" s="271"/>
    </row>
    <row r="6194" spans="27:27">
      <c r="AA6194" s="271"/>
    </row>
    <row r="6195" spans="27:27">
      <c r="AA6195" s="271"/>
    </row>
    <row r="6196" spans="27:27">
      <c r="AA6196" s="271"/>
    </row>
    <row r="6197" spans="27:27">
      <c r="AA6197" s="271"/>
    </row>
    <row r="6198" spans="27:27">
      <c r="AA6198" s="271"/>
    </row>
    <row r="6199" spans="27:27">
      <c r="AA6199" s="271"/>
    </row>
    <row r="6200" spans="27:27">
      <c r="AA6200" s="271"/>
    </row>
    <row r="6201" spans="27:27">
      <c r="AA6201" s="271"/>
    </row>
    <row r="6202" spans="27:27">
      <c r="AA6202" s="271"/>
    </row>
    <row r="6203" spans="27:27">
      <c r="AA6203" s="271"/>
    </row>
    <row r="6204" spans="27:27">
      <c r="AA6204" s="271"/>
    </row>
    <row r="6205" spans="27:27">
      <c r="AA6205" s="271"/>
    </row>
    <row r="6206" spans="27:27">
      <c r="AA6206" s="271"/>
    </row>
    <row r="6207" spans="27:27">
      <c r="AA6207" s="271"/>
    </row>
    <row r="6208" spans="27:27">
      <c r="AA6208" s="271"/>
    </row>
    <row r="6209" spans="27:27">
      <c r="AA6209" s="271"/>
    </row>
    <row r="6210" spans="27:27">
      <c r="AA6210" s="271"/>
    </row>
    <row r="6211" spans="27:27">
      <c r="AA6211" s="271"/>
    </row>
    <row r="6212" spans="27:27">
      <c r="AA6212" s="271"/>
    </row>
    <row r="6213" spans="27:27">
      <c r="AA6213" s="271"/>
    </row>
    <row r="6214" spans="27:27">
      <c r="AA6214" s="271"/>
    </row>
    <row r="6215" spans="27:27">
      <c r="AA6215" s="271"/>
    </row>
    <row r="6216" spans="27:27">
      <c r="AA6216" s="271"/>
    </row>
    <row r="6217" spans="27:27">
      <c r="AA6217" s="271"/>
    </row>
    <row r="6218" spans="27:27">
      <c r="AA6218" s="271"/>
    </row>
    <row r="6219" spans="27:27">
      <c r="AA6219" s="271"/>
    </row>
    <row r="6220" spans="27:27">
      <c r="AA6220" s="271"/>
    </row>
    <row r="6221" spans="27:27">
      <c r="AA6221" s="271"/>
    </row>
    <row r="6222" spans="27:27">
      <c r="AA6222" s="271"/>
    </row>
    <row r="6223" spans="27:27">
      <c r="AA6223" s="271"/>
    </row>
    <row r="6224" spans="27:27">
      <c r="AA6224" s="271"/>
    </row>
    <row r="6225" spans="27:27">
      <c r="AA6225" s="271"/>
    </row>
    <row r="6226" spans="27:27">
      <c r="AA6226" s="271"/>
    </row>
    <row r="6227" spans="27:27">
      <c r="AA6227" s="271"/>
    </row>
    <row r="6228" spans="27:27">
      <c r="AA6228" s="271"/>
    </row>
    <row r="6229" spans="27:27">
      <c r="AA6229" s="271"/>
    </row>
    <row r="6230" spans="27:27">
      <c r="AA6230" s="271"/>
    </row>
    <row r="6231" spans="27:27">
      <c r="AA6231" s="271"/>
    </row>
    <row r="6232" spans="27:27">
      <c r="AA6232" s="271"/>
    </row>
    <row r="6233" spans="27:27">
      <c r="AA6233" s="271"/>
    </row>
    <row r="6234" spans="27:27">
      <c r="AA6234" s="271"/>
    </row>
    <row r="6235" spans="27:27">
      <c r="AA6235" s="271"/>
    </row>
    <row r="6236" spans="27:27">
      <c r="AA6236" s="271"/>
    </row>
    <row r="6237" spans="27:27">
      <c r="AA6237" s="271"/>
    </row>
    <row r="6238" spans="27:27">
      <c r="AA6238" s="271"/>
    </row>
    <row r="6239" spans="27:27">
      <c r="AA6239" s="271"/>
    </row>
    <row r="6240" spans="27:27">
      <c r="AA6240" s="271"/>
    </row>
    <row r="6241" spans="27:27">
      <c r="AA6241" s="271"/>
    </row>
    <row r="6242" spans="27:27">
      <c r="AA6242" s="271"/>
    </row>
    <row r="6243" spans="27:27">
      <c r="AA6243" s="271"/>
    </row>
    <row r="6244" spans="27:27">
      <c r="AA6244" s="271"/>
    </row>
    <row r="6245" spans="27:27">
      <c r="AA6245" s="271"/>
    </row>
    <row r="6246" spans="27:27">
      <c r="AA6246" s="271"/>
    </row>
    <row r="6247" spans="27:27">
      <c r="AA6247" s="271"/>
    </row>
    <row r="6248" spans="27:27">
      <c r="AA6248" s="271"/>
    </row>
    <row r="6249" spans="27:27">
      <c r="AA6249" s="271"/>
    </row>
    <row r="6250" spans="27:27">
      <c r="AA6250" s="271"/>
    </row>
    <row r="6251" spans="27:27">
      <c r="AA6251" s="271"/>
    </row>
    <row r="6252" spans="27:27">
      <c r="AA6252" s="271"/>
    </row>
    <row r="6253" spans="27:27">
      <c r="AA6253" s="271"/>
    </row>
    <row r="6254" spans="27:27">
      <c r="AA6254" s="271"/>
    </row>
    <row r="6255" spans="27:27">
      <c r="AA6255" s="271"/>
    </row>
    <row r="6256" spans="27:27">
      <c r="AA6256" s="271"/>
    </row>
    <row r="6257" spans="27:27">
      <c r="AA6257" s="271"/>
    </row>
    <row r="6258" spans="27:27">
      <c r="AA6258" s="271"/>
    </row>
    <row r="6259" spans="27:27">
      <c r="AA6259" s="271"/>
    </row>
    <row r="6260" spans="27:27">
      <c r="AA6260" s="271"/>
    </row>
    <row r="6261" spans="27:27">
      <c r="AA6261" s="271"/>
    </row>
    <row r="6262" spans="27:27">
      <c r="AA6262" s="271"/>
    </row>
    <row r="6263" spans="27:27">
      <c r="AA6263" s="271"/>
    </row>
    <row r="6264" spans="27:27">
      <c r="AA6264" s="271"/>
    </row>
    <row r="6265" spans="27:27">
      <c r="AA6265" s="271"/>
    </row>
    <row r="6266" spans="27:27">
      <c r="AA6266" s="271"/>
    </row>
    <row r="6267" spans="27:27">
      <c r="AA6267" s="271"/>
    </row>
    <row r="6268" spans="27:27">
      <c r="AA6268" s="271"/>
    </row>
    <row r="6269" spans="27:27">
      <c r="AA6269" s="271"/>
    </row>
    <row r="6270" spans="27:27">
      <c r="AA6270" s="271"/>
    </row>
    <row r="6271" spans="27:27">
      <c r="AA6271" s="271"/>
    </row>
    <row r="6272" spans="27:27">
      <c r="AA6272" s="271"/>
    </row>
    <row r="6273" spans="27:27">
      <c r="AA6273" s="271"/>
    </row>
    <row r="6274" spans="27:27">
      <c r="AA6274" s="271"/>
    </row>
    <row r="6275" spans="27:27">
      <c r="AA6275" s="271"/>
    </row>
    <row r="6276" spans="27:27">
      <c r="AA6276" s="271"/>
    </row>
    <row r="6277" spans="27:27">
      <c r="AA6277" s="271"/>
    </row>
    <row r="6278" spans="27:27">
      <c r="AA6278" s="271"/>
    </row>
    <row r="6279" spans="27:27">
      <c r="AA6279" s="271"/>
    </row>
    <row r="6280" spans="27:27">
      <c r="AA6280" s="271"/>
    </row>
    <row r="6281" spans="27:27">
      <c r="AA6281" s="271"/>
    </row>
    <row r="6282" spans="27:27">
      <c r="AA6282" s="271"/>
    </row>
    <row r="6283" spans="27:27">
      <c r="AA6283" s="271"/>
    </row>
    <row r="6284" spans="27:27">
      <c r="AA6284" s="271"/>
    </row>
    <row r="6285" spans="27:27">
      <c r="AA6285" s="271"/>
    </row>
    <row r="6286" spans="27:27">
      <c r="AA6286" s="271"/>
    </row>
    <row r="6287" spans="27:27">
      <c r="AA6287" s="271"/>
    </row>
    <row r="6288" spans="27:27">
      <c r="AA6288" s="271"/>
    </row>
    <row r="6289" spans="27:27">
      <c r="AA6289" s="271"/>
    </row>
    <row r="6290" spans="27:27">
      <c r="AA6290" s="271"/>
    </row>
    <row r="6291" spans="27:27">
      <c r="AA6291" s="271"/>
    </row>
    <row r="6292" spans="27:27">
      <c r="AA6292" s="271"/>
    </row>
    <row r="6293" spans="27:27">
      <c r="AA6293" s="271"/>
    </row>
    <row r="6294" spans="27:27">
      <c r="AA6294" s="271"/>
    </row>
    <row r="6295" spans="27:27">
      <c r="AA6295" s="271"/>
    </row>
    <row r="6296" spans="27:27">
      <c r="AA6296" s="271"/>
    </row>
    <row r="6297" spans="27:27">
      <c r="AA6297" s="271"/>
    </row>
    <row r="6298" spans="27:27">
      <c r="AA6298" s="271"/>
    </row>
    <row r="6299" spans="27:27">
      <c r="AA6299" s="271"/>
    </row>
    <row r="6300" spans="27:27">
      <c r="AA6300" s="271"/>
    </row>
    <row r="6301" spans="27:27">
      <c r="AA6301" s="271"/>
    </row>
    <row r="6302" spans="27:27">
      <c r="AA6302" s="271"/>
    </row>
    <row r="6303" spans="27:27">
      <c r="AA6303" s="271"/>
    </row>
    <row r="6304" spans="27:27">
      <c r="AA6304" s="271"/>
    </row>
    <row r="6305" spans="27:27">
      <c r="AA6305" s="271"/>
    </row>
    <row r="6306" spans="27:27">
      <c r="AA6306" s="271"/>
    </row>
    <row r="6307" spans="27:27">
      <c r="AA6307" s="271"/>
    </row>
    <row r="6308" spans="27:27">
      <c r="AA6308" s="271"/>
    </row>
    <row r="6309" spans="27:27">
      <c r="AA6309" s="271"/>
    </row>
    <row r="6310" spans="27:27">
      <c r="AA6310" s="271"/>
    </row>
    <row r="6311" spans="27:27">
      <c r="AA6311" s="271"/>
    </row>
    <row r="6312" spans="27:27">
      <c r="AA6312" s="271"/>
    </row>
    <row r="6313" spans="27:27">
      <c r="AA6313" s="271"/>
    </row>
    <row r="6314" spans="27:27">
      <c r="AA6314" s="271"/>
    </row>
    <row r="6315" spans="27:27">
      <c r="AA6315" s="271"/>
    </row>
    <row r="6316" spans="27:27">
      <c r="AA6316" s="271"/>
    </row>
    <row r="6317" spans="27:27">
      <c r="AA6317" s="271"/>
    </row>
    <row r="6318" spans="27:27">
      <c r="AA6318" s="271"/>
    </row>
    <row r="6319" spans="27:27">
      <c r="AA6319" s="271"/>
    </row>
    <row r="6320" spans="27:27">
      <c r="AA6320" s="271"/>
    </row>
    <row r="6321" spans="27:27">
      <c r="AA6321" s="271"/>
    </row>
    <row r="6322" spans="27:27">
      <c r="AA6322" s="271"/>
    </row>
    <row r="6323" spans="27:27">
      <c r="AA6323" s="271"/>
    </row>
    <row r="6324" spans="27:27">
      <c r="AA6324" s="271"/>
    </row>
    <row r="6325" spans="27:27">
      <c r="AA6325" s="271"/>
    </row>
    <row r="6326" spans="27:27">
      <c r="AA6326" s="271"/>
    </row>
    <row r="6327" spans="27:27">
      <c r="AA6327" s="271"/>
    </row>
    <row r="6328" spans="27:27">
      <c r="AA6328" s="271"/>
    </row>
    <row r="6329" spans="27:27">
      <c r="AA6329" s="271"/>
    </row>
    <row r="6330" spans="27:27">
      <c r="AA6330" s="271"/>
    </row>
    <row r="6331" spans="27:27">
      <c r="AA6331" s="271"/>
    </row>
    <row r="6332" spans="27:27">
      <c r="AA6332" s="271"/>
    </row>
    <row r="6333" spans="27:27">
      <c r="AA6333" s="271"/>
    </row>
    <row r="6334" spans="27:27">
      <c r="AA6334" s="271"/>
    </row>
    <row r="6335" spans="27:27">
      <c r="AA6335" s="271"/>
    </row>
    <row r="6336" spans="27:27">
      <c r="AA6336" s="271"/>
    </row>
    <row r="6337" spans="27:27">
      <c r="AA6337" s="271"/>
    </row>
    <row r="6338" spans="27:27">
      <c r="AA6338" s="271"/>
    </row>
    <row r="6339" spans="27:27">
      <c r="AA6339" s="271"/>
    </row>
    <row r="6340" spans="27:27">
      <c r="AA6340" s="271"/>
    </row>
    <row r="6341" spans="27:27">
      <c r="AA6341" s="271"/>
    </row>
    <row r="6342" spans="27:27">
      <c r="AA6342" s="271"/>
    </row>
    <row r="6343" spans="27:27">
      <c r="AA6343" s="271"/>
    </row>
    <row r="6344" spans="27:27">
      <c r="AA6344" s="271"/>
    </row>
    <row r="6345" spans="27:27">
      <c r="AA6345" s="271"/>
    </row>
    <row r="6346" spans="27:27">
      <c r="AA6346" s="271"/>
    </row>
    <row r="6347" spans="27:27">
      <c r="AA6347" s="271"/>
    </row>
    <row r="6348" spans="27:27">
      <c r="AA6348" s="271"/>
    </row>
    <row r="6349" spans="27:27">
      <c r="AA6349" s="271"/>
    </row>
    <row r="6350" spans="27:27">
      <c r="AA6350" s="271"/>
    </row>
    <row r="6351" spans="27:27">
      <c r="AA6351" s="271"/>
    </row>
    <row r="6352" spans="27:27">
      <c r="AA6352" s="271"/>
    </row>
    <row r="6353" spans="27:27">
      <c r="AA6353" s="271"/>
    </row>
    <row r="6354" spans="27:27">
      <c r="AA6354" s="271"/>
    </row>
    <row r="6355" spans="27:27">
      <c r="AA6355" s="271"/>
    </row>
    <row r="6356" spans="27:27">
      <c r="AA6356" s="271"/>
    </row>
    <row r="6357" spans="27:27">
      <c r="AA6357" s="271"/>
    </row>
    <row r="6358" spans="27:27">
      <c r="AA6358" s="271"/>
    </row>
    <row r="6359" spans="27:27">
      <c r="AA6359" s="271"/>
    </row>
    <row r="6360" spans="27:27">
      <c r="AA6360" s="271"/>
    </row>
    <row r="6361" spans="27:27">
      <c r="AA6361" s="271"/>
    </row>
    <row r="6362" spans="27:27">
      <c r="AA6362" s="271"/>
    </row>
    <row r="6363" spans="27:27">
      <c r="AA6363" s="271"/>
    </row>
    <row r="6364" spans="27:27">
      <c r="AA6364" s="271"/>
    </row>
    <row r="6365" spans="27:27">
      <c r="AA6365" s="271"/>
    </row>
    <row r="6366" spans="27:27">
      <c r="AA6366" s="271"/>
    </row>
    <row r="6367" spans="27:27">
      <c r="AA6367" s="271"/>
    </row>
    <row r="6368" spans="27:27">
      <c r="AA6368" s="271"/>
    </row>
    <row r="6369" spans="27:27">
      <c r="AA6369" s="271"/>
    </row>
    <row r="6370" spans="27:27">
      <c r="AA6370" s="271"/>
    </row>
    <row r="6371" spans="27:27">
      <c r="AA6371" s="271"/>
    </row>
    <row r="6372" spans="27:27">
      <c r="AA6372" s="271"/>
    </row>
    <row r="6373" spans="27:27">
      <c r="AA6373" s="271"/>
    </row>
    <row r="6374" spans="27:27">
      <c r="AA6374" s="271"/>
    </row>
    <row r="6375" spans="27:27">
      <c r="AA6375" s="271"/>
    </row>
    <row r="6376" spans="27:27">
      <c r="AA6376" s="271"/>
    </row>
    <row r="6377" spans="27:27">
      <c r="AA6377" s="271"/>
    </row>
    <row r="6378" spans="27:27">
      <c r="AA6378" s="271"/>
    </row>
    <row r="6379" spans="27:27">
      <c r="AA6379" s="271"/>
    </row>
    <row r="6380" spans="27:27">
      <c r="AA6380" s="271"/>
    </row>
    <row r="6381" spans="27:27">
      <c r="AA6381" s="271"/>
    </row>
    <row r="6382" spans="27:27">
      <c r="AA6382" s="271"/>
    </row>
    <row r="6383" spans="27:27">
      <c r="AA6383" s="271"/>
    </row>
    <row r="6384" spans="27:27">
      <c r="AA6384" s="271"/>
    </row>
    <row r="6385" spans="27:27">
      <c r="AA6385" s="271"/>
    </row>
    <row r="6386" spans="27:27">
      <c r="AA6386" s="271"/>
    </row>
    <row r="6387" spans="27:27">
      <c r="AA6387" s="271"/>
    </row>
    <row r="6388" spans="27:27">
      <c r="AA6388" s="271"/>
    </row>
    <row r="6389" spans="27:27">
      <c r="AA6389" s="271"/>
    </row>
    <row r="6390" spans="27:27">
      <c r="AA6390" s="271"/>
    </row>
    <row r="6391" spans="27:27">
      <c r="AA6391" s="271"/>
    </row>
    <row r="6392" spans="27:27">
      <c r="AA6392" s="271"/>
    </row>
    <row r="6393" spans="27:27">
      <c r="AA6393" s="271"/>
    </row>
    <row r="6394" spans="27:27">
      <c r="AA6394" s="271"/>
    </row>
    <row r="6395" spans="27:27">
      <c r="AA6395" s="271"/>
    </row>
    <row r="6396" spans="27:27">
      <c r="AA6396" s="271"/>
    </row>
    <row r="6397" spans="27:27">
      <c r="AA6397" s="271"/>
    </row>
    <row r="6398" spans="27:27">
      <c r="AA6398" s="271"/>
    </row>
    <row r="6399" spans="27:27">
      <c r="AA6399" s="271"/>
    </row>
    <row r="6400" spans="27:27">
      <c r="AA6400" s="271"/>
    </row>
    <row r="6401" spans="27:27">
      <c r="AA6401" s="271"/>
    </row>
    <row r="6402" spans="27:27">
      <c r="AA6402" s="271"/>
    </row>
    <row r="6403" spans="27:27">
      <c r="AA6403" s="271"/>
    </row>
    <row r="6404" spans="27:27">
      <c r="AA6404" s="271"/>
    </row>
    <row r="6405" spans="27:27">
      <c r="AA6405" s="271"/>
    </row>
    <row r="6406" spans="27:27">
      <c r="AA6406" s="271"/>
    </row>
    <row r="6407" spans="27:27">
      <c r="AA6407" s="271"/>
    </row>
    <row r="6408" spans="27:27">
      <c r="AA6408" s="271"/>
    </row>
    <row r="6409" spans="27:27">
      <c r="AA6409" s="271"/>
    </row>
    <row r="6410" spans="27:27">
      <c r="AA6410" s="271"/>
    </row>
    <row r="6411" spans="27:27">
      <c r="AA6411" s="271"/>
    </row>
    <row r="6412" spans="27:27">
      <c r="AA6412" s="271"/>
    </row>
    <row r="6413" spans="27:27">
      <c r="AA6413" s="271"/>
    </row>
    <row r="6414" spans="27:27">
      <c r="AA6414" s="271"/>
    </row>
    <row r="6415" spans="27:27">
      <c r="AA6415" s="271"/>
    </row>
    <row r="6416" spans="27:27">
      <c r="AA6416" s="271"/>
    </row>
    <row r="6417" spans="27:27">
      <c r="AA6417" s="271"/>
    </row>
    <row r="6418" spans="27:27">
      <c r="AA6418" s="271"/>
    </row>
    <row r="6419" spans="27:27">
      <c r="AA6419" s="271"/>
    </row>
    <row r="6420" spans="27:27">
      <c r="AA6420" s="271"/>
    </row>
    <row r="6421" spans="27:27">
      <c r="AA6421" s="271"/>
    </row>
    <row r="6422" spans="27:27">
      <c r="AA6422" s="271"/>
    </row>
    <row r="6423" spans="27:27">
      <c r="AA6423" s="271"/>
    </row>
    <row r="6424" spans="27:27">
      <c r="AA6424" s="271"/>
    </row>
    <row r="6425" spans="27:27">
      <c r="AA6425" s="271"/>
    </row>
    <row r="6426" spans="27:27">
      <c r="AA6426" s="271"/>
    </row>
    <row r="6427" spans="27:27">
      <c r="AA6427" s="271"/>
    </row>
    <row r="6428" spans="27:27">
      <c r="AA6428" s="271"/>
    </row>
    <row r="6429" spans="27:27">
      <c r="AA6429" s="271"/>
    </row>
    <row r="6430" spans="27:27">
      <c r="AA6430" s="271"/>
    </row>
    <row r="6431" spans="27:27">
      <c r="AA6431" s="271"/>
    </row>
    <row r="6432" spans="27:27">
      <c r="AA6432" s="271"/>
    </row>
    <row r="6433" spans="27:27">
      <c r="AA6433" s="271"/>
    </row>
    <row r="6434" spans="27:27">
      <c r="AA6434" s="271"/>
    </row>
    <row r="6435" spans="27:27">
      <c r="AA6435" s="271"/>
    </row>
    <row r="6436" spans="27:27">
      <c r="AA6436" s="271"/>
    </row>
    <row r="6437" spans="27:27">
      <c r="AA6437" s="271"/>
    </row>
    <row r="6438" spans="27:27">
      <c r="AA6438" s="271"/>
    </row>
    <row r="6439" spans="27:27">
      <c r="AA6439" s="271"/>
    </row>
    <row r="6440" spans="27:27">
      <c r="AA6440" s="271"/>
    </row>
    <row r="6441" spans="27:27">
      <c r="AA6441" s="271"/>
    </row>
    <row r="6442" spans="27:27">
      <c r="AA6442" s="271"/>
    </row>
    <row r="6443" spans="27:27">
      <c r="AA6443" s="271"/>
    </row>
    <row r="6444" spans="27:27">
      <c r="AA6444" s="271"/>
    </row>
    <row r="6445" spans="27:27">
      <c r="AA6445" s="271"/>
    </row>
    <row r="6446" spans="27:27">
      <c r="AA6446" s="271"/>
    </row>
    <row r="6447" spans="27:27">
      <c r="AA6447" s="271"/>
    </row>
    <row r="6448" spans="27:27">
      <c r="AA6448" s="271"/>
    </row>
    <row r="6449" spans="27:27">
      <c r="AA6449" s="271"/>
    </row>
    <row r="6450" spans="27:27">
      <c r="AA6450" s="271"/>
    </row>
    <row r="6451" spans="27:27">
      <c r="AA6451" s="271"/>
    </row>
    <row r="6452" spans="27:27">
      <c r="AA6452" s="271"/>
    </row>
    <row r="6453" spans="27:27">
      <c r="AA6453" s="271"/>
    </row>
    <row r="6454" spans="27:27">
      <c r="AA6454" s="271"/>
    </row>
    <row r="6455" spans="27:27">
      <c r="AA6455" s="271"/>
    </row>
    <row r="6456" spans="27:27">
      <c r="AA6456" s="271"/>
    </row>
    <row r="6457" spans="27:27">
      <c r="AA6457" s="271"/>
    </row>
    <row r="6458" spans="27:27">
      <c r="AA6458" s="271"/>
    </row>
    <row r="6459" spans="27:27">
      <c r="AA6459" s="271"/>
    </row>
    <row r="6460" spans="27:27">
      <c r="AA6460" s="271"/>
    </row>
    <row r="6461" spans="27:27">
      <c r="AA6461" s="271"/>
    </row>
    <row r="6462" spans="27:27">
      <c r="AA6462" s="271"/>
    </row>
    <row r="6463" spans="27:27">
      <c r="AA6463" s="271"/>
    </row>
    <row r="6464" spans="27:27">
      <c r="AA6464" s="271"/>
    </row>
    <row r="6465" spans="27:27">
      <c r="AA6465" s="271"/>
    </row>
    <row r="6466" spans="27:27">
      <c r="AA6466" s="271"/>
    </row>
    <row r="6467" spans="27:27">
      <c r="AA6467" s="271"/>
    </row>
    <row r="6468" spans="27:27">
      <c r="AA6468" s="271"/>
    </row>
    <row r="6469" spans="27:27">
      <c r="AA6469" s="271"/>
    </row>
    <row r="6470" spans="27:27">
      <c r="AA6470" s="271"/>
    </row>
    <row r="6471" spans="27:27">
      <c r="AA6471" s="271"/>
    </row>
    <row r="6472" spans="27:27">
      <c r="AA6472" s="271"/>
    </row>
    <row r="6473" spans="27:27">
      <c r="AA6473" s="271"/>
    </row>
    <row r="6474" spans="27:27">
      <c r="AA6474" s="271"/>
    </row>
    <row r="6475" spans="27:27">
      <c r="AA6475" s="271"/>
    </row>
    <row r="6476" spans="27:27">
      <c r="AA6476" s="271"/>
    </row>
    <row r="6477" spans="27:27">
      <c r="AA6477" s="271"/>
    </row>
    <row r="6478" spans="27:27">
      <c r="AA6478" s="271"/>
    </row>
    <row r="6479" spans="27:27">
      <c r="AA6479" s="271"/>
    </row>
    <row r="6480" spans="27:27">
      <c r="AA6480" s="271"/>
    </row>
    <row r="6481" spans="27:27">
      <c r="AA6481" s="271"/>
    </row>
    <row r="6482" spans="27:27">
      <c r="AA6482" s="271"/>
    </row>
    <row r="6483" spans="27:27">
      <c r="AA6483" s="271"/>
    </row>
    <row r="6484" spans="27:27">
      <c r="AA6484" s="271"/>
    </row>
    <row r="6485" spans="27:27">
      <c r="AA6485" s="271"/>
    </row>
    <row r="6486" spans="27:27">
      <c r="AA6486" s="271"/>
    </row>
    <row r="6487" spans="27:27">
      <c r="AA6487" s="271"/>
    </row>
    <row r="6488" spans="27:27">
      <c r="AA6488" s="271"/>
    </row>
    <row r="6489" spans="27:27">
      <c r="AA6489" s="271"/>
    </row>
    <row r="6490" spans="27:27">
      <c r="AA6490" s="271"/>
    </row>
    <row r="6491" spans="27:27">
      <c r="AA6491" s="271"/>
    </row>
    <row r="6492" spans="27:27">
      <c r="AA6492" s="271"/>
    </row>
    <row r="6493" spans="27:27">
      <c r="AA6493" s="271"/>
    </row>
    <row r="6494" spans="27:27">
      <c r="AA6494" s="271"/>
    </row>
    <row r="6495" spans="27:27">
      <c r="AA6495" s="271"/>
    </row>
    <row r="6496" spans="27:27">
      <c r="AA6496" s="271"/>
    </row>
    <row r="6497" spans="27:27">
      <c r="AA6497" s="271"/>
    </row>
    <row r="6498" spans="27:27">
      <c r="AA6498" s="271"/>
    </row>
    <row r="6499" spans="27:27">
      <c r="AA6499" s="271"/>
    </row>
    <row r="6500" spans="27:27">
      <c r="AA6500" s="271"/>
    </row>
    <row r="6501" spans="27:27">
      <c r="AA6501" s="271"/>
    </row>
    <row r="6502" spans="27:27">
      <c r="AA6502" s="271"/>
    </row>
    <row r="6503" spans="27:27">
      <c r="AA6503" s="271"/>
    </row>
    <row r="6504" spans="27:27">
      <c r="AA6504" s="271"/>
    </row>
    <row r="6505" spans="27:27">
      <c r="AA6505" s="271"/>
    </row>
    <row r="6506" spans="27:27">
      <c r="AA6506" s="271"/>
    </row>
    <row r="6507" spans="27:27">
      <c r="AA6507" s="271"/>
    </row>
    <row r="6508" spans="27:27">
      <c r="AA6508" s="271"/>
    </row>
    <row r="6509" spans="27:27">
      <c r="AA6509" s="271"/>
    </row>
    <row r="6510" spans="27:27">
      <c r="AA6510" s="271"/>
    </row>
    <row r="6511" spans="27:27">
      <c r="AA6511" s="271"/>
    </row>
    <row r="6512" spans="27:27">
      <c r="AA6512" s="271"/>
    </row>
    <row r="6513" spans="27:27">
      <c r="AA6513" s="271"/>
    </row>
    <row r="6514" spans="27:27">
      <c r="AA6514" s="271"/>
    </row>
    <row r="6515" spans="27:27">
      <c r="AA6515" s="271"/>
    </row>
    <row r="6516" spans="27:27">
      <c r="AA6516" s="271"/>
    </row>
    <row r="6517" spans="27:27">
      <c r="AA6517" s="271"/>
    </row>
    <row r="6518" spans="27:27">
      <c r="AA6518" s="271"/>
    </row>
    <row r="6519" spans="27:27">
      <c r="AA6519" s="271"/>
    </row>
    <row r="6520" spans="27:27">
      <c r="AA6520" s="271"/>
    </row>
    <row r="6521" spans="27:27">
      <c r="AA6521" s="271"/>
    </row>
    <row r="6522" spans="27:27">
      <c r="AA6522" s="271"/>
    </row>
    <row r="6523" spans="27:27">
      <c r="AA6523" s="271"/>
    </row>
    <row r="6524" spans="27:27">
      <c r="AA6524" s="271"/>
    </row>
    <row r="6525" spans="27:27">
      <c r="AA6525" s="271"/>
    </row>
    <row r="6526" spans="27:27">
      <c r="AA6526" s="271"/>
    </row>
    <row r="6527" spans="27:27">
      <c r="AA6527" s="271"/>
    </row>
    <row r="6528" spans="27:27">
      <c r="AA6528" s="271"/>
    </row>
    <row r="6529" spans="27:27">
      <c r="AA6529" s="271"/>
    </row>
    <row r="6530" spans="27:27">
      <c r="AA6530" s="271"/>
    </row>
    <row r="6531" spans="27:27">
      <c r="AA6531" s="271"/>
    </row>
    <row r="6532" spans="27:27">
      <c r="AA6532" s="271"/>
    </row>
    <row r="6533" spans="27:27">
      <c r="AA6533" s="271"/>
    </row>
    <row r="6534" spans="27:27">
      <c r="AA6534" s="271"/>
    </row>
    <row r="6535" spans="27:27">
      <c r="AA6535" s="271"/>
    </row>
    <row r="6536" spans="27:27">
      <c r="AA6536" s="271"/>
    </row>
    <row r="6537" spans="27:27">
      <c r="AA6537" s="271"/>
    </row>
    <row r="6538" spans="27:27">
      <c r="AA6538" s="271"/>
    </row>
    <row r="6539" spans="27:27">
      <c r="AA6539" s="271"/>
    </row>
    <row r="6540" spans="27:27">
      <c r="AA6540" s="271"/>
    </row>
    <row r="6541" spans="27:27">
      <c r="AA6541" s="271"/>
    </row>
    <row r="6542" spans="27:27">
      <c r="AA6542" s="271"/>
    </row>
    <row r="6543" spans="27:27">
      <c r="AA6543" s="271"/>
    </row>
    <row r="6544" spans="27:27">
      <c r="AA6544" s="271"/>
    </row>
    <row r="6545" spans="27:27">
      <c r="AA6545" s="271"/>
    </row>
    <row r="6546" spans="27:27">
      <c r="AA6546" s="271"/>
    </row>
    <row r="6547" spans="27:27">
      <c r="AA6547" s="271"/>
    </row>
    <row r="6548" spans="27:27">
      <c r="AA6548" s="271"/>
    </row>
    <row r="6549" spans="27:27">
      <c r="AA6549" s="271"/>
    </row>
    <row r="6550" spans="27:27">
      <c r="AA6550" s="271"/>
    </row>
    <row r="6551" spans="27:27">
      <c r="AA6551" s="271"/>
    </row>
    <row r="6552" spans="27:27">
      <c r="AA6552" s="271"/>
    </row>
    <row r="6553" spans="27:27">
      <c r="AA6553" s="271"/>
    </row>
    <row r="6554" spans="27:27">
      <c r="AA6554" s="271"/>
    </row>
    <row r="6555" spans="27:27">
      <c r="AA6555" s="271"/>
    </row>
    <row r="6556" spans="27:27">
      <c r="AA6556" s="271"/>
    </row>
    <row r="6557" spans="27:27">
      <c r="AA6557" s="271"/>
    </row>
    <row r="6558" spans="27:27">
      <c r="AA6558" s="271"/>
    </row>
    <row r="6559" spans="27:27">
      <c r="AA6559" s="271"/>
    </row>
    <row r="6560" spans="27:27">
      <c r="AA6560" s="271"/>
    </row>
    <row r="6561" spans="27:27">
      <c r="AA6561" s="271"/>
    </row>
    <row r="6562" spans="27:27">
      <c r="AA6562" s="271"/>
    </row>
    <row r="6563" spans="27:27">
      <c r="AA6563" s="271"/>
    </row>
    <row r="6564" spans="27:27">
      <c r="AA6564" s="271"/>
    </row>
    <row r="6565" spans="27:27">
      <c r="AA6565" s="271"/>
    </row>
    <row r="6566" spans="27:27">
      <c r="AA6566" s="271"/>
    </row>
    <row r="6567" spans="27:27">
      <c r="AA6567" s="271"/>
    </row>
    <row r="6568" spans="27:27">
      <c r="AA6568" s="271"/>
    </row>
    <row r="6569" spans="27:27">
      <c r="AA6569" s="271"/>
    </row>
    <row r="6570" spans="27:27">
      <c r="AA6570" s="271"/>
    </row>
    <row r="6571" spans="27:27">
      <c r="AA6571" s="271"/>
    </row>
    <row r="6572" spans="27:27">
      <c r="AA6572" s="271"/>
    </row>
    <row r="6573" spans="27:27">
      <c r="AA6573" s="271"/>
    </row>
    <row r="6574" spans="27:27">
      <c r="AA6574" s="271"/>
    </row>
    <row r="6575" spans="27:27">
      <c r="AA6575" s="271"/>
    </row>
    <row r="6576" spans="27:27">
      <c r="AA6576" s="271"/>
    </row>
    <row r="6577" spans="27:27">
      <c r="AA6577" s="271"/>
    </row>
    <row r="6578" spans="27:27">
      <c r="AA6578" s="271"/>
    </row>
    <row r="6579" spans="27:27">
      <c r="AA6579" s="271"/>
    </row>
    <row r="6580" spans="27:27">
      <c r="AA6580" s="271"/>
    </row>
    <row r="6581" spans="27:27">
      <c r="AA6581" s="271"/>
    </row>
    <row r="6582" spans="27:27">
      <c r="AA6582" s="271"/>
    </row>
    <row r="6583" spans="27:27">
      <c r="AA6583" s="271"/>
    </row>
    <row r="6584" spans="27:27">
      <c r="AA6584" s="271"/>
    </row>
    <row r="6585" spans="27:27">
      <c r="AA6585" s="271"/>
    </row>
    <row r="6586" spans="27:27">
      <c r="AA6586" s="271"/>
    </row>
    <row r="6587" spans="27:27">
      <c r="AA6587" s="271"/>
    </row>
    <row r="6588" spans="27:27">
      <c r="AA6588" s="271"/>
    </row>
    <row r="6589" spans="27:27">
      <c r="AA6589" s="271"/>
    </row>
    <row r="6590" spans="27:27">
      <c r="AA6590" s="271"/>
    </row>
    <row r="6591" spans="27:27">
      <c r="AA6591" s="271"/>
    </row>
    <row r="6592" spans="27:27">
      <c r="AA6592" s="271"/>
    </row>
    <row r="6593" spans="27:27">
      <c r="AA6593" s="271"/>
    </row>
    <row r="6594" spans="27:27">
      <c r="AA6594" s="271"/>
    </row>
    <row r="6595" spans="27:27">
      <c r="AA6595" s="271"/>
    </row>
    <row r="6596" spans="27:27">
      <c r="AA6596" s="271"/>
    </row>
    <row r="6597" spans="27:27">
      <c r="AA6597" s="271"/>
    </row>
    <row r="6598" spans="27:27">
      <c r="AA6598" s="271"/>
    </row>
    <row r="6599" spans="27:27">
      <c r="AA6599" s="271"/>
    </row>
    <row r="6600" spans="27:27">
      <c r="AA6600" s="271"/>
    </row>
    <row r="6601" spans="27:27">
      <c r="AA6601" s="271"/>
    </row>
    <row r="6602" spans="27:27">
      <c r="AA6602" s="271"/>
    </row>
    <row r="6603" spans="27:27">
      <c r="AA6603" s="271"/>
    </row>
    <row r="6604" spans="27:27">
      <c r="AA6604" s="271"/>
    </row>
    <row r="6605" spans="27:27">
      <c r="AA6605" s="271"/>
    </row>
    <row r="6606" spans="27:27">
      <c r="AA6606" s="271"/>
    </row>
    <row r="6607" spans="27:27">
      <c r="AA6607" s="271"/>
    </row>
    <row r="6608" spans="27:27">
      <c r="AA6608" s="271"/>
    </row>
    <row r="6609" spans="27:27">
      <c r="AA6609" s="271"/>
    </row>
    <row r="6610" spans="27:27">
      <c r="AA6610" s="271"/>
    </row>
    <row r="6611" spans="27:27">
      <c r="AA6611" s="271"/>
    </row>
    <row r="6612" spans="27:27">
      <c r="AA6612" s="271"/>
    </row>
    <row r="6613" spans="27:27">
      <c r="AA6613" s="271"/>
    </row>
    <row r="6614" spans="27:27">
      <c r="AA6614" s="271"/>
    </row>
    <row r="6615" spans="27:27">
      <c r="AA6615" s="271"/>
    </row>
    <row r="6616" spans="27:27">
      <c r="AA6616" s="271"/>
    </row>
    <row r="6617" spans="27:27">
      <c r="AA6617" s="271"/>
    </row>
    <row r="6618" spans="27:27">
      <c r="AA6618" s="271"/>
    </row>
    <row r="6619" spans="27:27">
      <c r="AA6619" s="271"/>
    </row>
    <row r="6620" spans="27:27">
      <c r="AA6620" s="271"/>
    </row>
    <row r="6621" spans="27:27">
      <c r="AA6621" s="271"/>
    </row>
    <row r="6622" spans="27:27">
      <c r="AA6622" s="271"/>
    </row>
    <row r="6623" spans="27:27">
      <c r="AA6623" s="271"/>
    </row>
    <row r="6624" spans="27:27">
      <c r="AA6624" s="271"/>
    </row>
    <row r="6625" spans="27:27">
      <c r="AA6625" s="271"/>
    </row>
    <row r="6626" spans="27:27">
      <c r="AA6626" s="271"/>
    </row>
    <row r="6627" spans="27:27">
      <c r="AA6627" s="271"/>
    </row>
    <row r="6628" spans="27:27">
      <c r="AA6628" s="271"/>
    </row>
    <row r="6629" spans="27:27">
      <c r="AA6629" s="271"/>
    </row>
    <row r="6630" spans="27:27">
      <c r="AA6630" s="271"/>
    </row>
    <row r="6631" spans="27:27">
      <c r="AA6631" s="271"/>
    </row>
    <row r="6632" spans="27:27">
      <c r="AA6632" s="271"/>
    </row>
    <row r="6633" spans="27:27">
      <c r="AA6633" s="271"/>
    </row>
    <row r="6634" spans="27:27">
      <c r="AA6634" s="271"/>
    </row>
    <row r="6635" spans="27:27">
      <c r="AA6635" s="271"/>
    </row>
    <row r="6636" spans="27:27">
      <c r="AA6636" s="271"/>
    </row>
    <row r="6637" spans="27:27">
      <c r="AA6637" s="271"/>
    </row>
    <row r="6638" spans="27:27">
      <c r="AA6638" s="271"/>
    </row>
    <row r="6639" spans="27:27">
      <c r="AA6639" s="271"/>
    </row>
    <row r="6640" spans="27:27">
      <c r="AA6640" s="271"/>
    </row>
    <row r="6641" spans="27:27">
      <c r="AA6641" s="271"/>
    </row>
    <row r="6642" spans="27:27">
      <c r="AA6642" s="271"/>
    </row>
    <row r="6643" spans="27:27">
      <c r="AA6643" s="271"/>
    </row>
    <row r="6644" spans="27:27">
      <c r="AA6644" s="271"/>
    </row>
    <row r="6645" spans="27:27">
      <c r="AA6645" s="271"/>
    </row>
    <row r="6646" spans="27:27">
      <c r="AA6646" s="271"/>
    </row>
    <row r="6647" spans="27:27">
      <c r="AA6647" s="271"/>
    </row>
    <row r="6648" spans="27:27">
      <c r="AA6648" s="271"/>
    </row>
    <row r="6649" spans="27:27">
      <c r="AA6649" s="271"/>
    </row>
    <row r="6650" spans="27:27">
      <c r="AA6650" s="271"/>
    </row>
    <row r="6651" spans="27:27">
      <c r="AA6651" s="271"/>
    </row>
    <row r="6652" spans="27:27">
      <c r="AA6652" s="271"/>
    </row>
    <row r="6653" spans="27:27">
      <c r="AA6653" s="271"/>
    </row>
    <row r="6654" spans="27:27">
      <c r="AA6654" s="271"/>
    </row>
    <row r="6655" spans="27:27">
      <c r="AA6655" s="271"/>
    </row>
    <row r="6656" spans="27:27">
      <c r="AA6656" s="271"/>
    </row>
    <row r="6657" spans="27:27">
      <c r="AA6657" s="271"/>
    </row>
    <row r="6658" spans="27:27">
      <c r="AA6658" s="271"/>
    </row>
    <row r="6659" spans="27:27">
      <c r="AA6659" s="271"/>
    </row>
    <row r="6660" spans="27:27">
      <c r="AA6660" s="271"/>
    </row>
    <row r="6661" spans="27:27">
      <c r="AA6661" s="271"/>
    </row>
    <row r="6662" spans="27:27">
      <c r="AA6662" s="271"/>
    </row>
    <row r="6663" spans="27:27">
      <c r="AA6663" s="271"/>
    </row>
    <row r="6664" spans="27:27">
      <c r="AA6664" s="271"/>
    </row>
    <row r="6665" spans="27:27">
      <c r="AA6665" s="271"/>
    </row>
    <row r="6666" spans="27:27">
      <c r="AA6666" s="271"/>
    </row>
    <row r="6667" spans="27:27">
      <c r="AA6667" s="271"/>
    </row>
    <row r="6668" spans="27:27">
      <c r="AA6668" s="271"/>
    </row>
    <row r="6669" spans="27:27">
      <c r="AA6669" s="271"/>
    </row>
    <row r="6670" spans="27:27">
      <c r="AA6670" s="271"/>
    </row>
    <row r="6671" spans="27:27">
      <c r="AA6671" s="271"/>
    </row>
    <row r="6672" spans="27:27">
      <c r="AA6672" s="271"/>
    </row>
    <row r="6673" spans="27:27">
      <c r="AA6673" s="271"/>
    </row>
    <row r="6674" spans="27:27">
      <c r="AA6674" s="271"/>
    </row>
    <row r="6675" spans="27:27">
      <c r="AA6675" s="271"/>
    </row>
    <row r="6676" spans="27:27">
      <c r="AA6676" s="271"/>
    </row>
    <row r="6677" spans="27:27">
      <c r="AA6677" s="271"/>
    </row>
    <row r="6678" spans="27:27">
      <c r="AA6678" s="271"/>
    </row>
    <row r="6679" spans="27:27">
      <c r="AA6679" s="271"/>
    </row>
    <row r="6680" spans="27:27">
      <c r="AA6680" s="271"/>
    </row>
    <row r="6681" spans="27:27">
      <c r="AA6681" s="271"/>
    </row>
    <row r="6682" spans="27:27">
      <c r="AA6682" s="271"/>
    </row>
    <row r="6683" spans="27:27">
      <c r="AA6683" s="271"/>
    </row>
    <row r="6684" spans="27:27">
      <c r="AA6684" s="271"/>
    </row>
    <row r="6685" spans="27:27">
      <c r="AA6685" s="271"/>
    </row>
    <row r="6686" spans="27:27">
      <c r="AA6686" s="271"/>
    </row>
    <row r="6687" spans="27:27">
      <c r="AA6687" s="271"/>
    </row>
    <row r="6688" spans="27:27">
      <c r="AA6688" s="271"/>
    </row>
    <row r="6689" spans="27:27">
      <c r="AA6689" s="271"/>
    </row>
    <row r="6690" spans="27:27">
      <c r="AA6690" s="271"/>
    </row>
    <row r="6691" spans="27:27">
      <c r="AA6691" s="271"/>
    </row>
    <row r="6692" spans="27:27">
      <c r="AA6692" s="271"/>
    </row>
    <row r="6693" spans="27:27">
      <c r="AA6693" s="271"/>
    </row>
    <row r="6694" spans="27:27">
      <c r="AA6694" s="271"/>
    </row>
    <row r="6695" spans="27:27">
      <c r="AA6695" s="271"/>
    </row>
    <row r="6696" spans="27:27">
      <c r="AA6696" s="271"/>
    </row>
    <row r="6697" spans="27:27">
      <c r="AA6697" s="271"/>
    </row>
    <row r="6698" spans="27:27">
      <c r="AA6698" s="271"/>
    </row>
    <row r="6699" spans="27:27">
      <c r="AA6699" s="271"/>
    </row>
    <row r="6700" spans="27:27">
      <c r="AA6700" s="271"/>
    </row>
    <row r="6701" spans="27:27">
      <c r="AA6701" s="271"/>
    </row>
    <row r="6702" spans="27:27">
      <c r="AA6702" s="271"/>
    </row>
    <row r="6703" spans="27:27">
      <c r="AA6703" s="271"/>
    </row>
    <row r="6704" spans="27:27">
      <c r="AA6704" s="271"/>
    </row>
    <row r="6705" spans="27:27">
      <c r="AA6705" s="271"/>
    </row>
    <row r="6706" spans="27:27">
      <c r="AA6706" s="271"/>
    </row>
    <row r="6707" spans="27:27">
      <c r="AA6707" s="271"/>
    </row>
    <row r="6708" spans="27:27">
      <c r="AA6708" s="271"/>
    </row>
    <row r="6709" spans="27:27">
      <c r="AA6709" s="271"/>
    </row>
    <row r="6710" spans="27:27">
      <c r="AA6710" s="271"/>
    </row>
    <row r="6711" spans="27:27">
      <c r="AA6711" s="271"/>
    </row>
    <row r="6712" spans="27:27">
      <c r="AA6712" s="271"/>
    </row>
    <row r="6713" spans="27:27">
      <c r="AA6713" s="271"/>
    </row>
    <row r="6714" spans="27:27">
      <c r="AA6714" s="271"/>
    </row>
    <row r="6715" spans="27:27">
      <c r="AA6715" s="271"/>
    </row>
    <row r="6716" spans="27:27">
      <c r="AA6716" s="271"/>
    </row>
    <row r="6717" spans="27:27">
      <c r="AA6717" s="271"/>
    </row>
    <row r="6718" spans="27:27">
      <c r="AA6718" s="271"/>
    </row>
    <row r="6719" spans="27:27">
      <c r="AA6719" s="271"/>
    </row>
    <row r="6720" spans="27:27">
      <c r="AA6720" s="271"/>
    </row>
    <row r="6721" spans="27:27">
      <c r="AA6721" s="271"/>
    </row>
    <row r="6722" spans="27:27">
      <c r="AA6722" s="271"/>
    </row>
    <row r="6723" spans="27:27">
      <c r="AA6723" s="271"/>
    </row>
    <row r="6724" spans="27:27">
      <c r="AA6724" s="271"/>
    </row>
    <row r="6725" spans="27:27">
      <c r="AA6725" s="271"/>
    </row>
    <row r="6726" spans="27:27">
      <c r="AA6726" s="271"/>
    </row>
    <row r="6727" spans="27:27">
      <c r="AA6727" s="271"/>
    </row>
    <row r="6728" spans="27:27">
      <c r="AA6728" s="271"/>
    </row>
    <row r="6729" spans="27:27">
      <c r="AA6729" s="271"/>
    </row>
    <row r="6730" spans="27:27">
      <c r="AA6730" s="271"/>
    </row>
    <row r="6731" spans="27:27">
      <c r="AA6731" s="271"/>
    </row>
    <row r="6732" spans="27:27">
      <c r="AA6732" s="271"/>
    </row>
    <row r="6733" spans="27:27">
      <c r="AA6733" s="271"/>
    </row>
    <row r="6734" spans="27:27">
      <c r="AA6734" s="271"/>
    </row>
    <row r="6735" spans="27:27">
      <c r="AA6735" s="271"/>
    </row>
    <row r="6736" spans="27:27">
      <c r="AA6736" s="271"/>
    </row>
    <row r="6737" spans="27:27">
      <c r="AA6737" s="271"/>
    </row>
    <row r="6738" spans="27:27">
      <c r="AA6738" s="271"/>
    </row>
    <row r="6739" spans="27:27">
      <c r="AA6739" s="271"/>
    </row>
    <row r="6740" spans="27:27">
      <c r="AA6740" s="271"/>
    </row>
    <row r="6741" spans="27:27">
      <c r="AA6741" s="271"/>
    </row>
    <row r="6742" spans="27:27">
      <c r="AA6742" s="271"/>
    </row>
    <row r="6743" spans="27:27">
      <c r="AA6743" s="271"/>
    </row>
    <row r="6744" spans="27:27">
      <c r="AA6744" s="271"/>
    </row>
    <row r="6745" spans="27:27">
      <c r="AA6745" s="271"/>
    </row>
    <row r="6746" spans="27:27">
      <c r="AA6746" s="271"/>
    </row>
    <row r="6747" spans="27:27">
      <c r="AA6747" s="271"/>
    </row>
    <row r="6748" spans="27:27">
      <c r="AA6748" s="271"/>
    </row>
    <row r="6749" spans="27:27">
      <c r="AA6749" s="271"/>
    </row>
    <row r="6750" spans="27:27">
      <c r="AA6750" s="271"/>
    </row>
    <row r="6751" spans="27:27">
      <c r="AA6751" s="271"/>
    </row>
    <row r="6752" spans="27:27">
      <c r="AA6752" s="271"/>
    </row>
    <row r="6753" spans="27:27">
      <c r="AA6753" s="271"/>
    </row>
    <row r="6754" spans="27:27">
      <c r="AA6754" s="271"/>
    </row>
    <row r="6755" spans="27:27">
      <c r="AA6755" s="271"/>
    </row>
    <row r="6756" spans="27:27">
      <c r="AA6756" s="271"/>
    </row>
    <row r="6757" spans="27:27">
      <c r="AA6757" s="271"/>
    </row>
    <row r="6758" spans="27:27">
      <c r="AA6758" s="271"/>
    </row>
    <row r="6759" spans="27:27">
      <c r="AA6759" s="271"/>
    </row>
    <row r="6760" spans="27:27">
      <c r="AA6760" s="271"/>
    </row>
    <row r="6761" spans="27:27">
      <c r="AA6761" s="271"/>
    </row>
    <row r="6762" spans="27:27">
      <c r="AA6762" s="271"/>
    </row>
    <row r="6763" spans="27:27">
      <c r="AA6763" s="271"/>
    </row>
    <row r="6764" spans="27:27">
      <c r="AA6764" s="271"/>
    </row>
    <row r="6765" spans="27:27">
      <c r="AA6765" s="271"/>
    </row>
    <row r="6766" spans="27:27">
      <c r="AA6766" s="271"/>
    </row>
    <row r="6767" spans="27:27">
      <c r="AA6767" s="271"/>
    </row>
    <row r="6768" spans="27:27">
      <c r="AA6768" s="271"/>
    </row>
    <row r="6769" spans="27:27">
      <c r="AA6769" s="271"/>
    </row>
    <row r="6770" spans="27:27">
      <c r="AA6770" s="271"/>
    </row>
    <row r="6771" spans="27:27">
      <c r="AA6771" s="271"/>
    </row>
    <row r="6772" spans="27:27">
      <c r="AA6772" s="271"/>
    </row>
    <row r="6773" spans="27:27">
      <c r="AA6773" s="271"/>
    </row>
    <row r="6774" spans="27:27">
      <c r="AA6774" s="271"/>
    </row>
    <row r="6775" spans="27:27">
      <c r="AA6775" s="271"/>
    </row>
    <row r="6776" spans="27:27">
      <c r="AA6776" s="271"/>
    </row>
    <row r="6777" spans="27:27">
      <c r="AA6777" s="271"/>
    </row>
    <row r="6778" spans="27:27">
      <c r="AA6778" s="271"/>
    </row>
    <row r="6779" spans="27:27">
      <c r="AA6779" s="271"/>
    </row>
    <row r="6780" spans="27:27">
      <c r="AA6780" s="271"/>
    </row>
    <row r="6781" spans="27:27">
      <c r="AA6781" s="271"/>
    </row>
    <row r="6782" spans="27:27">
      <c r="AA6782" s="271"/>
    </row>
    <row r="6783" spans="27:27">
      <c r="AA6783" s="271"/>
    </row>
    <row r="6784" spans="27:27">
      <c r="AA6784" s="271"/>
    </row>
    <row r="6785" spans="27:27">
      <c r="AA6785" s="271"/>
    </row>
    <row r="6786" spans="27:27">
      <c r="AA6786" s="271"/>
    </row>
    <row r="6787" spans="27:27">
      <c r="AA6787" s="271"/>
    </row>
    <row r="6788" spans="27:27">
      <c r="AA6788" s="271"/>
    </row>
    <row r="6789" spans="27:27">
      <c r="AA6789" s="271"/>
    </row>
    <row r="6790" spans="27:27">
      <c r="AA6790" s="271"/>
    </row>
    <row r="6791" spans="27:27">
      <c r="AA6791" s="271"/>
    </row>
    <row r="6792" spans="27:27">
      <c r="AA6792" s="271"/>
    </row>
    <row r="6793" spans="27:27">
      <c r="AA6793" s="271"/>
    </row>
    <row r="6794" spans="27:27">
      <c r="AA6794" s="271"/>
    </row>
    <row r="6795" spans="27:27">
      <c r="AA6795" s="271"/>
    </row>
    <row r="6796" spans="27:27">
      <c r="AA6796" s="271"/>
    </row>
    <row r="6797" spans="27:27">
      <c r="AA6797" s="271"/>
    </row>
    <row r="6798" spans="27:27">
      <c r="AA6798" s="271"/>
    </row>
    <row r="6799" spans="27:27">
      <c r="AA6799" s="271"/>
    </row>
    <row r="6800" spans="27:27">
      <c r="AA6800" s="271"/>
    </row>
    <row r="6801" spans="27:27">
      <c r="AA6801" s="271"/>
    </row>
    <row r="6802" spans="27:27">
      <c r="AA6802" s="271"/>
    </row>
    <row r="6803" spans="27:27">
      <c r="AA6803" s="271"/>
    </row>
    <row r="6804" spans="27:27">
      <c r="AA6804" s="271"/>
    </row>
    <row r="6805" spans="27:27">
      <c r="AA6805" s="271"/>
    </row>
    <row r="6806" spans="27:27">
      <c r="AA6806" s="271"/>
    </row>
    <row r="6807" spans="27:27">
      <c r="AA6807" s="271"/>
    </row>
    <row r="6808" spans="27:27">
      <c r="AA6808" s="271"/>
    </row>
    <row r="6809" spans="27:27">
      <c r="AA6809" s="271"/>
    </row>
    <row r="6810" spans="27:27">
      <c r="AA6810" s="271"/>
    </row>
    <row r="6811" spans="27:27">
      <c r="AA6811" s="271"/>
    </row>
    <row r="6812" spans="27:27">
      <c r="AA6812" s="271"/>
    </row>
    <row r="6813" spans="27:27">
      <c r="AA6813" s="271"/>
    </row>
    <row r="6814" spans="27:27">
      <c r="AA6814" s="271"/>
    </row>
    <row r="6815" spans="27:27">
      <c r="AA6815" s="271"/>
    </row>
    <row r="6816" spans="27:27">
      <c r="AA6816" s="271"/>
    </row>
    <row r="6817" spans="27:27">
      <c r="AA6817" s="271"/>
    </row>
    <row r="6818" spans="27:27">
      <c r="AA6818" s="271"/>
    </row>
    <row r="6819" spans="27:27">
      <c r="AA6819" s="271"/>
    </row>
    <row r="6820" spans="27:27">
      <c r="AA6820" s="271"/>
    </row>
    <row r="6821" spans="27:27">
      <c r="AA6821" s="271"/>
    </row>
    <row r="6822" spans="27:27">
      <c r="AA6822" s="271"/>
    </row>
    <row r="6823" spans="27:27">
      <c r="AA6823" s="271"/>
    </row>
    <row r="6824" spans="27:27">
      <c r="AA6824" s="271"/>
    </row>
    <row r="6825" spans="27:27">
      <c r="AA6825" s="271"/>
    </row>
    <row r="6826" spans="27:27">
      <c r="AA6826" s="271"/>
    </row>
    <row r="6827" spans="27:27">
      <c r="AA6827" s="271"/>
    </row>
    <row r="6828" spans="27:27">
      <c r="AA6828" s="271"/>
    </row>
    <row r="6829" spans="27:27">
      <c r="AA6829" s="271"/>
    </row>
    <row r="6830" spans="27:27">
      <c r="AA6830" s="271"/>
    </row>
    <row r="6831" spans="27:27">
      <c r="AA6831" s="271"/>
    </row>
    <row r="6832" spans="27:27">
      <c r="AA6832" s="271"/>
    </row>
    <row r="6833" spans="27:27">
      <c r="AA6833" s="271"/>
    </row>
    <row r="6834" spans="27:27">
      <c r="AA6834" s="271"/>
    </row>
    <row r="6835" spans="27:27">
      <c r="AA6835" s="271"/>
    </row>
    <row r="6836" spans="27:27">
      <c r="AA6836" s="271"/>
    </row>
    <row r="6837" spans="27:27">
      <c r="AA6837" s="271"/>
    </row>
    <row r="6838" spans="27:27">
      <c r="AA6838" s="271"/>
    </row>
    <row r="6839" spans="27:27">
      <c r="AA6839" s="271"/>
    </row>
    <row r="6840" spans="27:27">
      <c r="AA6840" s="271"/>
    </row>
    <row r="6841" spans="27:27">
      <c r="AA6841" s="271"/>
    </row>
    <row r="6842" spans="27:27">
      <c r="AA6842" s="271"/>
    </row>
    <row r="6843" spans="27:27">
      <c r="AA6843" s="271"/>
    </row>
    <row r="6844" spans="27:27">
      <c r="AA6844" s="271"/>
    </row>
    <row r="6845" spans="27:27">
      <c r="AA6845" s="271"/>
    </row>
    <row r="6846" spans="27:27">
      <c r="AA6846" s="271"/>
    </row>
    <row r="6847" spans="27:27">
      <c r="AA6847" s="271"/>
    </row>
    <row r="6848" spans="27:27">
      <c r="AA6848" s="271"/>
    </row>
    <row r="6849" spans="27:27">
      <c r="AA6849" s="271"/>
    </row>
    <row r="6850" spans="27:27">
      <c r="AA6850" s="271"/>
    </row>
    <row r="6851" spans="27:27">
      <c r="AA6851" s="271"/>
    </row>
    <row r="6852" spans="27:27">
      <c r="AA6852" s="271"/>
    </row>
    <row r="6853" spans="27:27">
      <c r="AA6853" s="271"/>
    </row>
    <row r="6854" spans="27:27">
      <c r="AA6854" s="271"/>
    </row>
    <row r="6855" spans="27:27">
      <c r="AA6855" s="271"/>
    </row>
    <row r="6856" spans="27:27">
      <c r="AA6856" s="271"/>
    </row>
    <row r="6857" spans="27:27">
      <c r="AA6857" s="271"/>
    </row>
    <row r="6858" spans="27:27">
      <c r="AA6858" s="271"/>
    </row>
    <row r="6859" spans="27:27">
      <c r="AA6859" s="271"/>
    </row>
    <row r="6860" spans="27:27">
      <c r="AA6860" s="271"/>
    </row>
    <row r="6861" spans="27:27">
      <c r="AA6861" s="271"/>
    </row>
    <row r="6862" spans="27:27">
      <c r="AA6862" s="271"/>
    </row>
    <row r="6863" spans="27:27">
      <c r="AA6863" s="271"/>
    </row>
    <row r="6864" spans="27:27">
      <c r="AA6864" s="271"/>
    </row>
    <row r="6865" spans="27:27">
      <c r="AA6865" s="271"/>
    </row>
    <row r="6866" spans="27:27">
      <c r="AA6866" s="271"/>
    </row>
    <row r="6867" spans="27:27">
      <c r="AA6867" s="271"/>
    </row>
    <row r="6868" spans="27:27">
      <c r="AA6868" s="271"/>
    </row>
    <row r="6869" spans="27:27">
      <c r="AA6869" s="271"/>
    </row>
    <row r="6870" spans="27:27">
      <c r="AA6870" s="271"/>
    </row>
    <row r="6871" spans="27:27">
      <c r="AA6871" s="271"/>
    </row>
    <row r="6872" spans="27:27">
      <c r="AA6872" s="271"/>
    </row>
    <row r="6873" spans="27:27">
      <c r="AA6873" s="271"/>
    </row>
    <row r="6874" spans="27:27">
      <c r="AA6874" s="271"/>
    </row>
    <row r="6875" spans="27:27">
      <c r="AA6875" s="271"/>
    </row>
    <row r="6876" spans="27:27">
      <c r="AA6876" s="271"/>
    </row>
    <row r="6877" spans="27:27">
      <c r="AA6877" s="271"/>
    </row>
    <row r="6878" spans="27:27">
      <c r="AA6878" s="271"/>
    </row>
    <row r="6879" spans="27:27">
      <c r="AA6879" s="271"/>
    </row>
    <row r="6880" spans="27:27">
      <c r="AA6880" s="271"/>
    </row>
    <row r="6881" spans="27:27">
      <c r="AA6881" s="271"/>
    </row>
    <row r="6882" spans="27:27">
      <c r="AA6882" s="271"/>
    </row>
    <row r="6883" spans="27:27">
      <c r="AA6883" s="271"/>
    </row>
    <row r="6884" spans="27:27">
      <c r="AA6884" s="271"/>
    </row>
    <row r="6885" spans="27:27">
      <c r="AA6885" s="271"/>
    </row>
    <row r="6886" spans="27:27">
      <c r="AA6886" s="271"/>
    </row>
    <row r="6887" spans="27:27">
      <c r="AA6887" s="271"/>
    </row>
    <row r="6888" spans="27:27">
      <c r="AA6888" s="271"/>
    </row>
    <row r="6889" spans="27:27">
      <c r="AA6889" s="271"/>
    </row>
    <row r="6890" spans="27:27">
      <c r="AA6890" s="271"/>
    </row>
    <row r="6891" spans="27:27">
      <c r="AA6891" s="271"/>
    </row>
    <row r="6892" spans="27:27">
      <c r="AA6892" s="271"/>
    </row>
    <row r="6893" spans="27:27">
      <c r="AA6893" s="271"/>
    </row>
    <row r="6894" spans="27:27">
      <c r="AA6894" s="271"/>
    </row>
    <row r="6895" spans="27:27">
      <c r="AA6895" s="271"/>
    </row>
    <row r="6896" spans="27:27">
      <c r="AA6896" s="271"/>
    </row>
    <row r="6897" spans="27:27">
      <c r="AA6897" s="271"/>
    </row>
    <row r="6898" spans="27:27">
      <c r="AA6898" s="271"/>
    </row>
    <row r="6899" spans="27:27">
      <c r="AA6899" s="271"/>
    </row>
    <row r="6900" spans="27:27">
      <c r="AA6900" s="271"/>
    </row>
    <row r="6901" spans="27:27">
      <c r="AA6901" s="271"/>
    </row>
    <row r="6902" spans="27:27">
      <c r="AA6902" s="271"/>
    </row>
    <row r="6903" spans="27:27">
      <c r="AA6903" s="271"/>
    </row>
    <row r="6904" spans="27:27">
      <c r="AA6904" s="271"/>
    </row>
    <row r="6905" spans="27:27">
      <c r="AA6905" s="271"/>
    </row>
    <row r="6906" spans="27:27">
      <c r="AA6906" s="271"/>
    </row>
    <row r="6907" spans="27:27">
      <c r="AA6907" s="271"/>
    </row>
    <row r="6908" spans="27:27">
      <c r="AA6908" s="271"/>
    </row>
    <row r="6909" spans="27:27">
      <c r="AA6909" s="271"/>
    </row>
    <row r="6910" spans="27:27">
      <c r="AA6910" s="271"/>
    </row>
    <row r="6911" spans="27:27">
      <c r="AA6911" s="271"/>
    </row>
    <row r="6912" spans="27:27">
      <c r="AA6912" s="271"/>
    </row>
    <row r="6913" spans="27:27">
      <c r="AA6913" s="271"/>
    </row>
    <row r="6914" spans="27:27">
      <c r="AA6914" s="271"/>
    </row>
    <row r="6915" spans="27:27">
      <c r="AA6915" s="271"/>
    </row>
    <row r="6916" spans="27:27">
      <c r="AA6916" s="271"/>
    </row>
    <row r="6917" spans="27:27">
      <c r="AA6917" s="271"/>
    </row>
    <row r="6918" spans="27:27">
      <c r="AA6918" s="271"/>
    </row>
    <row r="6919" spans="27:27">
      <c r="AA6919" s="271"/>
    </row>
    <row r="6920" spans="27:27">
      <c r="AA6920" s="271"/>
    </row>
    <row r="6921" spans="27:27">
      <c r="AA6921" s="271"/>
    </row>
    <row r="6922" spans="27:27">
      <c r="AA6922" s="271"/>
    </row>
    <row r="6923" spans="27:27">
      <c r="AA6923" s="271"/>
    </row>
    <row r="6924" spans="27:27">
      <c r="AA6924" s="271"/>
    </row>
    <row r="6925" spans="27:27">
      <c r="AA6925" s="271"/>
    </row>
    <row r="6926" spans="27:27">
      <c r="AA6926" s="271"/>
    </row>
    <row r="6927" spans="27:27">
      <c r="AA6927" s="271"/>
    </row>
    <row r="6928" spans="27:27">
      <c r="AA6928" s="271"/>
    </row>
    <row r="6929" spans="27:27">
      <c r="AA6929" s="271"/>
    </row>
    <row r="6930" spans="27:27">
      <c r="AA6930" s="271"/>
    </row>
    <row r="6931" spans="27:27">
      <c r="AA6931" s="271"/>
    </row>
    <row r="6932" spans="27:27">
      <c r="AA6932" s="271"/>
    </row>
    <row r="6933" spans="27:27">
      <c r="AA6933" s="271"/>
    </row>
    <row r="6934" spans="27:27">
      <c r="AA6934" s="271"/>
    </row>
    <row r="6935" spans="27:27">
      <c r="AA6935" s="271"/>
    </row>
    <row r="6936" spans="27:27">
      <c r="AA6936" s="271"/>
    </row>
    <row r="6937" spans="27:27">
      <c r="AA6937" s="271"/>
    </row>
    <row r="6938" spans="27:27">
      <c r="AA6938" s="271"/>
    </row>
    <row r="6939" spans="27:27">
      <c r="AA6939" s="271"/>
    </row>
    <row r="6940" spans="27:27">
      <c r="AA6940" s="271"/>
    </row>
    <row r="6941" spans="27:27">
      <c r="AA6941" s="271"/>
    </row>
    <row r="6942" spans="27:27">
      <c r="AA6942" s="271"/>
    </row>
    <row r="6943" spans="27:27">
      <c r="AA6943" s="271"/>
    </row>
    <row r="6944" spans="27:27">
      <c r="AA6944" s="271"/>
    </row>
    <row r="6945" spans="27:27">
      <c r="AA6945" s="271"/>
    </row>
    <row r="6946" spans="27:27">
      <c r="AA6946" s="271"/>
    </row>
    <row r="6947" spans="27:27">
      <c r="AA6947" s="271"/>
    </row>
    <row r="6948" spans="27:27">
      <c r="AA6948" s="271"/>
    </row>
    <row r="6949" spans="27:27">
      <c r="AA6949" s="271"/>
    </row>
    <row r="6950" spans="27:27">
      <c r="AA6950" s="271"/>
    </row>
    <row r="6951" spans="27:27">
      <c r="AA6951" s="271"/>
    </row>
    <row r="6952" spans="27:27">
      <c r="AA6952" s="271"/>
    </row>
    <row r="6953" spans="27:27">
      <c r="AA6953" s="271"/>
    </row>
    <row r="6954" spans="27:27">
      <c r="AA6954" s="271"/>
    </row>
    <row r="6955" spans="27:27">
      <c r="AA6955" s="271"/>
    </row>
    <row r="6956" spans="27:27">
      <c r="AA6956" s="271"/>
    </row>
    <row r="6957" spans="27:27">
      <c r="AA6957" s="271"/>
    </row>
    <row r="6958" spans="27:27">
      <c r="AA6958" s="271"/>
    </row>
    <row r="6959" spans="27:27">
      <c r="AA6959" s="271"/>
    </row>
    <row r="6960" spans="27:27">
      <c r="AA6960" s="271"/>
    </row>
    <row r="6961" spans="27:27">
      <c r="AA6961" s="271"/>
    </row>
    <row r="6962" spans="27:27">
      <c r="AA6962" s="271"/>
    </row>
    <row r="6963" spans="27:27">
      <c r="AA6963" s="271"/>
    </row>
    <row r="6964" spans="27:27">
      <c r="AA6964" s="271"/>
    </row>
    <row r="6965" spans="27:27">
      <c r="AA6965" s="271"/>
    </row>
    <row r="6966" spans="27:27">
      <c r="AA6966" s="271"/>
    </row>
    <row r="6967" spans="27:27">
      <c r="AA6967" s="271"/>
    </row>
    <row r="6968" spans="27:27">
      <c r="AA6968" s="271"/>
    </row>
    <row r="6969" spans="27:27">
      <c r="AA6969" s="271"/>
    </row>
    <row r="6970" spans="27:27">
      <c r="AA6970" s="271"/>
    </row>
    <row r="6971" spans="27:27">
      <c r="AA6971" s="271"/>
    </row>
    <row r="6972" spans="27:27">
      <c r="AA6972" s="271"/>
    </row>
    <row r="6973" spans="27:27">
      <c r="AA6973" s="271"/>
    </row>
    <row r="6974" spans="27:27">
      <c r="AA6974" s="271"/>
    </row>
    <row r="6975" spans="27:27">
      <c r="AA6975" s="271"/>
    </row>
    <row r="6976" spans="27:27">
      <c r="AA6976" s="271"/>
    </row>
    <row r="6977" spans="27:27">
      <c r="AA6977" s="271"/>
    </row>
    <row r="6978" spans="27:27">
      <c r="AA6978" s="271"/>
    </row>
    <row r="6979" spans="27:27">
      <c r="AA6979" s="271"/>
    </row>
    <row r="6980" spans="27:27">
      <c r="AA6980" s="271"/>
    </row>
    <row r="6981" spans="27:27">
      <c r="AA6981" s="271"/>
    </row>
    <row r="6982" spans="27:27">
      <c r="AA6982" s="271"/>
    </row>
    <row r="6983" spans="27:27">
      <c r="AA6983" s="271"/>
    </row>
    <row r="6984" spans="27:27">
      <c r="AA6984" s="271"/>
    </row>
    <row r="6985" spans="27:27">
      <c r="AA6985" s="271"/>
    </row>
    <row r="6986" spans="27:27">
      <c r="AA6986" s="271"/>
    </row>
    <row r="6987" spans="27:27">
      <c r="AA6987" s="271"/>
    </row>
    <row r="6988" spans="27:27">
      <c r="AA6988" s="271"/>
    </row>
    <row r="6989" spans="27:27">
      <c r="AA6989" s="271"/>
    </row>
    <row r="6990" spans="27:27">
      <c r="AA6990" s="271"/>
    </row>
    <row r="6991" spans="27:27">
      <c r="AA6991" s="271"/>
    </row>
    <row r="6992" spans="27:27">
      <c r="AA6992" s="271"/>
    </row>
    <row r="6993" spans="27:27">
      <c r="AA6993" s="271"/>
    </row>
    <row r="6994" spans="27:27">
      <c r="AA6994" s="271"/>
    </row>
    <row r="6995" spans="27:27">
      <c r="AA6995" s="271"/>
    </row>
    <row r="6996" spans="27:27">
      <c r="AA6996" s="271"/>
    </row>
    <row r="6997" spans="27:27">
      <c r="AA6997" s="271"/>
    </row>
    <row r="6998" spans="27:27">
      <c r="AA6998" s="271"/>
    </row>
    <row r="6999" spans="27:27">
      <c r="AA6999" s="271"/>
    </row>
    <row r="7000" spans="27:27">
      <c r="AA7000" s="271"/>
    </row>
    <row r="7001" spans="27:27">
      <c r="AA7001" s="271"/>
    </row>
    <row r="7002" spans="27:27">
      <c r="AA7002" s="271"/>
    </row>
    <row r="7003" spans="27:27">
      <c r="AA7003" s="271"/>
    </row>
    <row r="7004" spans="27:27">
      <c r="AA7004" s="271"/>
    </row>
    <row r="7005" spans="27:27">
      <c r="AA7005" s="271"/>
    </row>
    <row r="7006" spans="27:27">
      <c r="AA7006" s="271"/>
    </row>
    <row r="7007" spans="27:27">
      <c r="AA7007" s="271"/>
    </row>
    <row r="7008" spans="27:27">
      <c r="AA7008" s="271"/>
    </row>
    <row r="7009" spans="27:27">
      <c r="AA7009" s="271"/>
    </row>
    <row r="7010" spans="27:27">
      <c r="AA7010" s="271"/>
    </row>
    <row r="7011" spans="27:27">
      <c r="AA7011" s="271"/>
    </row>
    <row r="7012" spans="27:27">
      <c r="AA7012" s="271"/>
    </row>
    <row r="7013" spans="27:27">
      <c r="AA7013" s="271"/>
    </row>
    <row r="7014" spans="27:27">
      <c r="AA7014" s="271"/>
    </row>
    <row r="7015" spans="27:27">
      <c r="AA7015" s="271"/>
    </row>
    <row r="7016" spans="27:27">
      <c r="AA7016" s="271"/>
    </row>
    <row r="7017" spans="27:27">
      <c r="AA7017" s="271"/>
    </row>
    <row r="7018" spans="27:27">
      <c r="AA7018" s="271"/>
    </row>
    <row r="7019" spans="27:27">
      <c r="AA7019" s="271"/>
    </row>
    <row r="7020" spans="27:27">
      <c r="AA7020" s="271"/>
    </row>
    <row r="7021" spans="27:27">
      <c r="AA7021" s="271"/>
    </row>
    <row r="7022" spans="27:27">
      <c r="AA7022" s="271"/>
    </row>
    <row r="7023" spans="27:27">
      <c r="AA7023" s="271"/>
    </row>
    <row r="7024" spans="27:27">
      <c r="AA7024" s="271"/>
    </row>
    <row r="7025" spans="27:27">
      <c r="AA7025" s="271"/>
    </row>
    <row r="7026" spans="27:27">
      <c r="AA7026" s="271"/>
    </row>
    <row r="7027" spans="27:27">
      <c r="AA7027" s="271"/>
    </row>
    <row r="7028" spans="27:27">
      <c r="AA7028" s="271"/>
    </row>
    <row r="7029" spans="27:27">
      <c r="AA7029" s="271"/>
    </row>
    <row r="7030" spans="27:27">
      <c r="AA7030" s="271"/>
    </row>
    <row r="7031" spans="27:27">
      <c r="AA7031" s="271"/>
    </row>
    <row r="7032" spans="27:27">
      <c r="AA7032" s="271"/>
    </row>
    <row r="7033" spans="27:27">
      <c r="AA7033" s="271"/>
    </row>
    <row r="7034" spans="27:27">
      <c r="AA7034" s="271"/>
    </row>
    <row r="7035" spans="27:27">
      <c r="AA7035" s="271"/>
    </row>
    <row r="7036" spans="27:27">
      <c r="AA7036" s="271"/>
    </row>
    <row r="7037" spans="27:27">
      <c r="AA7037" s="271"/>
    </row>
    <row r="7038" spans="27:27">
      <c r="AA7038" s="271"/>
    </row>
    <row r="7039" spans="27:27">
      <c r="AA7039" s="271"/>
    </row>
    <row r="7040" spans="27:27">
      <c r="AA7040" s="271"/>
    </row>
    <row r="7041" spans="27:27">
      <c r="AA7041" s="271"/>
    </row>
    <row r="7042" spans="27:27">
      <c r="AA7042" s="271"/>
    </row>
    <row r="7043" spans="27:27">
      <c r="AA7043" s="271"/>
    </row>
    <row r="7044" spans="27:27">
      <c r="AA7044" s="271"/>
    </row>
    <row r="7045" spans="27:27">
      <c r="AA7045" s="271"/>
    </row>
    <row r="7046" spans="27:27">
      <c r="AA7046" s="271"/>
    </row>
    <row r="7047" spans="27:27">
      <c r="AA7047" s="271"/>
    </row>
    <row r="7048" spans="27:27">
      <c r="AA7048" s="271"/>
    </row>
    <row r="7049" spans="27:27">
      <c r="AA7049" s="271"/>
    </row>
    <row r="7050" spans="27:27">
      <c r="AA7050" s="271"/>
    </row>
    <row r="7051" spans="27:27">
      <c r="AA7051" s="271"/>
    </row>
    <row r="7052" spans="27:27">
      <c r="AA7052" s="271"/>
    </row>
    <row r="7053" spans="27:27">
      <c r="AA7053" s="271"/>
    </row>
    <row r="7054" spans="27:27">
      <c r="AA7054" s="271"/>
    </row>
    <row r="7055" spans="27:27">
      <c r="AA7055" s="271"/>
    </row>
    <row r="7056" spans="27:27">
      <c r="AA7056" s="271"/>
    </row>
    <row r="7057" spans="27:27">
      <c r="AA7057" s="271"/>
    </row>
    <row r="7058" spans="27:27">
      <c r="AA7058" s="271"/>
    </row>
    <row r="7059" spans="27:27">
      <c r="AA7059" s="271"/>
    </row>
    <row r="7060" spans="27:27">
      <c r="AA7060" s="271"/>
    </row>
    <row r="7061" spans="27:27">
      <c r="AA7061" s="271"/>
    </row>
    <row r="7062" spans="27:27">
      <c r="AA7062" s="271"/>
    </row>
    <row r="7063" spans="27:27">
      <c r="AA7063" s="271"/>
    </row>
    <row r="7064" spans="27:27">
      <c r="AA7064" s="271"/>
    </row>
    <row r="7065" spans="27:27">
      <c r="AA7065" s="271"/>
    </row>
    <row r="7066" spans="27:27">
      <c r="AA7066" s="271"/>
    </row>
    <row r="7067" spans="27:27">
      <c r="AA7067" s="271"/>
    </row>
    <row r="7068" spans="27:27">
      <c r="AA7068" s="271"/>
    </row>
    <row r="7069" spans="27:27">
      <c r="AA7069" s="271"/>
    </row>
    <row r="7070" spans="27:27">
      <c r="AA7070" s="271"/>
    </row>
    <row r="7071" spans="27:27">
      <c r="AA7071" s="271"/>
    </row>
    <row r="7072" spans="27:27">
      <c r="AA7072" s="271"/>
    </row>
    <row r="7073" spans="27:27">
      <c r="AA7073" s="271"/>
    </row>
    <row r="7074" spans="27:27">
      <c r="AA7074" s="271"/>
    </row>
    <row r="7075" spans="27:27">
      <c r="AA7075" s="271"/>
    </row>
    <row r="7076" spans="27:27">
      <c r="AA7076" s="271"/>
    </row>
    <row r="7077" spans="27:27">
      <c r="AA7077" s="271"/>
    </row>
    <row r="7078" spans="27:27">
      <c r="AA7078" s="271"/>
    </row>
    <row r="7079" spans="27:27">
      <c r="AA7079" s="271"/>
    </row>
    <row r="7080" spans="27:27">
      <c r="AA7080" s="271"/>
    </row>
    <row r="7081" spans="27:27">
      <c r="AA7081" s="271"/>
    </row>
    <row r="7082" spans="27:27">
      <c r="AA7082" s="271"/>
    </row>
    <row r="7083" spans="27:27">
      <c r="AA7083" s="271"/>
    </row>
    <row r="7084" spans="27:27">
      <c r="AA7084" s="271"/>
    </row>
    <row r="7085" spans="27:27">
      <c r="AA7085" s="271"/>
    </row>
    <row r="7086" spans="27:27">
      <c r="AA7086" s="271"/>
    </row>
    <row r="7087" spans="27:27">
      <c r="AA7087" s="271"/>
    </row>
    <row r="7088" spans="27:27">
      <c r="AA7088" s="271"/>
    </row>
    <row r="7089" spans="27:27">
      <c r="AA7089" s="271"/>
    </row>
    <row r="7090" spans="27:27">
      <c r="AA7090" s="271"/>
    </row>
    <row r="7091" spans="27:27">
      <c r="AA7091" s="271"/>
    </row>
    <row r="7092" spans="27:27">
      <c r="AA7092" s="271"/>
    </row>
    <row r="7093" spans="27:27">
      <c r="AA7093" s="271"/>
    </row>
    <row r="7094" spans="27:27">
      <c r="AA7094" s="271"/>
    </row>
    <row r="7095" spans="27:27">
      <c r="AA7095" s="271"/>
    </row>
    <row r="7096" spans="27:27">
      <c r="AA7096" s="271"/>
    </row>
    <row r="7097" spans="27:27">
      <c r="AA7097" s="271"/>
    </row>
    <row r="7098" spans="27:27">
      <c r="AA7098" s="271"/>
    </row>
    <row r="7099" spans="27:27">
      <c r="AA7099" s="271"/>
    </row>
    <row r="7100" spans="27:27">
      <c r="AA7100" s="271"/>
    </row>
    <row r="7101" spans="27:27">
      <c r="AA7101" s="271"/>
    </row>
    <row r="7102" spans="27:27">
      <c r="AA7102" s="271"/>
    </row>
    <row r="7103" spans="27:27">
      <c r="AA7103" s="271"/>
    </row>
    <row r="7104" spans="27:27">
      <c r="AA7104" s="271"/>
    </row>
    <row r="7105" spans="27:27">
      <c r="AA7105" s="271"/>
    </row>
    <row r="7106" spans="27:27">
      <c r="AA7106" s="271"/>
    </row>
    <row r="7107" spans="27:27">
      <c r="AA7107" s="271"/>
    </row>
    <row r="7108" spans="27:27">
      <c r="AA7108" s="271"/>
    </row>
    <row r="7109" spans="27:27">
      <c r="AA7109" s="271"/>
    </row>
    <row r="7110" spans="27:27">
      <c r="AA7110" s="271"/>
    </row>
    <row r="7111" spans="27:27">
      <c r="AA7111" s="271"/>
    </row>
    <row r="7112" spans="27:27">
      <c r="AA7112" s="271"/>
    </row>
    <row r="7113" spans="27:27">
      <c r="AA7113" s="271"/>
    </row>
    <row r="7114" spans="27:27">
      <c r="AA7114" s="271"/>
    </row>
    <row r="7115" spans="27:27">
      <c r="AA7115" s="271"/>
    </row>
    <row r="7116" spans="27:27">
      <c r="AA7116" s="271"/>
    </row>
    <row r="7117" spans="27:27">
      <c r="AA7117" s="271"/>
    </row>
    <row r="7118" spans="27:27">
      <c r="AA7118" s="271"/>
    </row>
    <row r="7119" spans="27:27">
      <c r="AA7119" s="271"/>
    </row>
    <row r="7120" spans="27:27">
      <c r="AA7120" s="271"/>
    </row>
    <row r="7121" spans="27:27">
      <c r="AA7121" s="271"/>
    </row>
    <row r="7122" spans="27:27">
      <c r="AA7122" s="271"/>
    </row>
    <row r="7123" spans="27:27">
      <c r="AA7123" s="271"/>
    </row>
    <row r="7124" spans="27:27">
      <c r="AA7124" s="271"/>
    </row>
    <row r="7125" spans="27:27">
      <c r="AA7125" s="271"/>
    </row>
    <row r="7126" spans="27:27">
      <c r="AA7126" s="271"/>
    </row>
    <row r="7127" spans="27:27">
      <c r="AA7127" s="271"/>
    </row>
    <row r="7128" spans="27:27">
      <c r="AA7128" s="271"/>
    </row>
    <row r="7129" spans="27:27">
      <c r="AA7129" s="271"/>
    </row>
    <row r="7130" spans="27:27">
      <c r="AA7130" s="271"/>
    </row>
    <row r="7131" spans="27:27">
      <c r="AA7131" s="271"/>
    </row>
    <row r="7132" spans="27:27">
      <c r="AA7132" s="271"/>
    </row>
    <row r="7133" spans="27:27">
      <c r="AA7133" s="271"/>
    </row>
    <row r="7134" spans="27:27">
      <c r="AA7134" s="271"/>
    </row>
    <row r="7135" spans="27:27">
      <c r="AA7135" s="271"/>
    </row>
    <row r="7136" spans="27:27">
      <c r="AA7136" s="271"/>
    </row>
    <row r="7137" spans="27:27">
      <c r="AA7137" s="271"/>
    </row>
    <row r="7138" spans="27:27">
      <c r="AA7138" s="271"/>
    </row>
    <row r="7139" spans="27:27">
      <c r="AA7139" s="271"/>
    </row>
    <row r="7140" spans="27:27">
      <c r="AA7140" s="271"/>
    </row>
    <row r="7141" spans="27:27">
      <c r="AA7141" s="271"/>
    </row>
    <row r="7142" spans="27:27">
      <c r="AA7142" s="271"/>
    </row>
    <row r="7143" spans="27:27">
      <c r="AA7143" s="271"/>
    </row>
    <row r="7144" spans="27:27">
      <c r="AA7144" s="271"/>
    </row>
    <row r="7145" spans="27:27">
      <c r="AA7145" s="271"/>
    </row>
    <row r="7146" spans="27:27">
      <c r="AA7146" s="271"/>
    </row>
    <row r="7147" spans="27:27">
      <c r="AA7147" s="271"/>
    </row>
    <row r="7148" spans="27:27">
      <c r="AA7148" s="271"/>
    </row>
    <row r="7149" spans="27:27">
      <c r="AA7149" s="271"/>
    </row>
    <row r="7150" spans="27:27">
      <c r="AA7150" s="271"/>
    </row>
    <row r="7151" spans="27:27">
      <c r="AA7151" s="271"/>
    </row>
    <row r="7152" spans="27:27">
      <c r="AA7152" s="271"/>
    </row>
    <row r="7153" spans="27:27">
      <c r="AA7153" s="271"/>
    </row>
    <row r="7154" spans="27:27">
      <c r="AA7154" s="271"/>
    </row>
    <row r="7155" spans="27:27">
      <c r="AA7155" s="271"/>
    </row>
    <row r="7156" spans="27:27">
      <c r="AA7156" s="271"/>
    </row>
    <row r="7157" spans="27:27">
      <c r="AA7157" s="271"/>
    </row>
    <row r="7158" spans="27:27">
      <c r="AA7158" s="271"/>
    </row>
    <row r="7159" spans="27:27">
      <c r="AA7159" s="271"/>
    </row>
    <row r="7160" spans="27:27">
      <c r="AA7160" s="271"/>
    </row>
    <row r="7161" spans="27:27">
      <c r="AA7161" s="271"/>
    </row>
    <row r="7162" spans="27:27">
      <c r="AA7162" s="271"/>
    </row>
    <row r="7163" spans="27:27">
      <c r="AA7163" s="271"/>
    </row>
    <row r="7164" spans="27:27">
      <c r="AA7164" s="271"/>
    </row>
    <row r="7165" spans="27:27">
      <c r="AA7165" s="271"/>
    </row>
    <row r="7166" spans="27:27">
      <c r="AA7166" s="271"/>
    </row>
    <row r="7167" spans="27:27">
      <c r="AA7167" s="271"/>
    </row>
    <row r="7168" spans="27:27">
      <c r="AA7168" s="271"/>
    </row>
    <row r="7169" spans="27:27">
      <c r="AA7169" s="271"/>
    </row>
    <row r="7170" spans="27:27">
      <c r="AA7170" s="271"/>
    </row>
    <row r="7171" spans="27:27">
      <c r="AA7171" s="271"/>
    </row>
    <row r="7172" spans="27:27">
      <c r="AA7172" s="271"/>
    </row>
    <row r="7173" spans="27:27">
      <c r="AA7173" s="271"/>
    </row>
    <row r="7174" spans="27:27">
      <c r="AA7174" s="271"/>
    </row>
    <row r="7175" spans="27:27">
      <c r="AA7175" s="271"/>
    </row>
    <row r="7176" spans="27:27">
      <c r="AA7176" s="271"/>
    </row>
    <row r="7177" spans="27:27">
      <c r="AA7177" s="271"/>
    </row>
    <row r="7178" spans="27:27">
      <c r="AA7178" s="271"/>
    </row>
    <row r="7179" spans="27:27">
      <c r="AA7179" s="271"/>
    </row>
    <row r="7180" spans="27:27">
      <c r="AA7180" s="271"/>
    </row>
    <row r="7181" spans="27:27">
      <c r="AA7181" s="271"/>
    </row>
    <row r="7182" spans="27:27">
      <c r="AA7182" s="271"/>
    </row>
    <row r="7183" spans="27:27">
      <c r="AA7183" s="271"/>
    </row>
    <row r="7184" spans="27:27">
      <c r="AA7184" s="271"/>
    </row>
    <row r="7185" spans="27:27">
      <c r="AA7185" s="271"/>
    </row>
    <row r="7186" spans="27:27">
      <c r="AA7186" s="271"/>
    </row>
    <row r="7187" spans="27:27">
      <c r="AA7187" s="271"/>
    </row>
    <row r="7188" spans="27:27">
      <c r="AA7188" s="271"/>
    </row>
    <row r="7189" spans="27:27">
      <c r="AA7189" s="271"/>
    </row>
    <row r="7190" spans="27:27">
      <c r="AA7190" s="271"/>
    </row>
    <row r="7191" spans="27:27">
      <c r="AA7191" s="271"/>
    </row>
    <row r="7192" spans="27:27">
      <c r="AA7192" s="271"/>
    </row>
    <row r="7193" spans="27:27">
      <c r="AA7193" s="271"/>
    </row>
    <row r="7194" spans="27:27">
      <c r="AA7194" s="271"/>
    </row>
    <row r="7195" spans="27:27">
      <c r="AA7195" s="271"/>
    </row>
    <row r="7196" spans="27:27">
      <c r="AA7196" s="271"/>
    </row>
    <row r="7197" spans="27:27">
      <c r="AA7197" s="271"/>
    </row>
    <row r="7198" spans="27:27">
      <c r="AA7198" s="271"/>
    </row>
    <row r="7199" spans="27:27">
      <c r="AA7199" s="271"/>
    </row>
    <row r="7200" spans="27:27">
      <c r="AA7200" s="271"/>
    </row>
    <row r="7201" spans="27:27">
      <c r="AA7201" s="271"/>
    </row>
    <row r="7202" spans="27:27">
      <c r="AA7202" s="271"/>
    </row>
    <row r="7203" spans="27:27">
      <c r="AA7203" s="271"/>
    </row>
    <row r="7204" spans="27:27">
      <c r="AA7204" s="271"/>
    </row>
    <row r="7205" spans="27:27">
      <c r="AA7205" s="271"/>
    </row>
    <row r="7206" spans="27:27">
      <c r="AA7206" s="271"/>
    </row>
    <row r="7207" spans="27:27">
      <c r="AA7207" s="271"/>
    </row>
    <row r="7208" spans="27:27">
      <c r="AA7208" s="271"/>
    </row>
    <row r="7209" spans="27:27">
      <c r="AA7209" s="271"/>
    </row>
    <row r="7210" spans="27:27">
      <c r="AA7210" s="271"/>
    </row>
    <row r="7211" spans="27:27">
      <c r="AA7211" s="271"/>
    </row>
    <row r="7212" spans="27:27">
      <c r="AA7212" s="271"/>
    </row>
    <row r="7213" spans="27:27">
      <c r="AA7213" s="271"/>
    </row>
    <row r="7214" spans="27:27">
      <c r="AA7214" s="271"/>
    </row>
    <row r="7215" spans="27:27">
      <c r="AA7215" s="271"/>
    </row>
    <row r="7216" spans="27:27">
      <c r="AA7216" s="271"/>
    </row>
    <row r="7217" spans="27:27">
      <c r="AA7217" s="271"/>
    </row>
    <row r="7218" spans="27:27">
      <c r="AA7218" s="271"/>
    </row>
    <row r="7219" spans="27:27">
      <c r="AA7219" s="271"/>
    </row>
    <row r="7220" spans="27:27">
      <c r="AA7220" s="271"/>
    </row>
    <row r="7221" spans="27:27">
      <c r="AA7221" s="271"/>
    </row>
    <row r="7222" spans="27:27">
      <c r="AA7222" s="271"/>
    </row>
    <row r="7223" spans="27:27">
      <c r="AA7223" s="271"/>
    </row>
    <row r="7224" spans="27:27">
      <c r="AA7224" s="271"/>
    </row>
    <row r="7225" spans="27:27">
      <c r="AA7225" s="271"/>
    </row>
    <row r="7226" spans="27:27">
      <c r="AA7226" s="271"/>
    </row>
    <row r="7227" spans="27:27">
      <c r="AA7227" s="271"/>
    </row>
    <row r="7228" spans="27:27">
      <c r="AA7228" s="271"/>
    </row>
    <row r="7229" spans="27:27">
      <c r="AA7229" s="271"/>
    </row>
    <row r="7230" spans="27:27">
      <c r="AA7230" s="271"/>
    </row>
    <row r="7231" spans="27:27">
      <c r="AA7231" s="271"/>
    </row>
    <row r="7232" spans="27:27">
      <c r="AA7232" s="271"/>
    </row>
    <row r="7233" spans="27:27">
      <c r="AA7233" s="271"/>
    </row>
    <row r="7234" spans="27:27">
      <c r="AA7234" s="271"/>
    </row>
    <row r="7235" spans="27:27">
      <c r="AA7235" s="271"/>
    </row>
    <row r="7236" spans="27:27">
      <c r="AA7236" s="271"/>
    </row>
    <row r="7237" spans="27:27">
      <c r="AA7237" s="271"/>
    </row>
    <row r="7238" spans="27:27">
      <c r="AA7238" s="271"/>
    </row>
    <row r="7239" spans="27:27">
      <c r="AA7239" s="271"/>
    </row>
    <row r="7240" spans="27:27">
      <c r="AA7240" s="271"/>
    </row>
    <row r="7241" spans="27:27">
      <c r="AA7241" s="271"/>
    </row>
    <row r="7242" spans="27:27">
      <c r="AA7242" s="271"/>
    </row>
    <row r="7243" spans="27:27">
      <c r="AA7243" s="271"/>
    </row>
    <row r="7244" spans="27:27">
      <c r="AA7244" s="271"/>
    </row>
    <row r="7245" spans="27:27">
      <c r="AA7245" s="271"/>
    </row>
    <row r="7246" spans="27:27">
      <c r="AA7246" s="271"/>
    </row>
    <row r="7247" spans="27:27">
      <c r="AA7247" s="271"/>
    </row>
    <row r="7248" spans="27:27">
      <c r="AA7248" s="271"/>
    </row>
    <row r="7249" spans="27:27">
      <c r="AA7249" s="271"/>
    </row>
    <row r="7250" spans="27:27">
      <c r="AA7250" s="271"/>
    </row>
    <row r="7251" spans="27:27">
      <c r="AA7251" s="271"/>
    </row>
    <row r="7252" spans="27:27">
      <c r="AA7252" s="271"/>
    </row>
    <row r="7253" spans="27:27">
      <c r="AA7253" s="271"/>
    </row>
    <row r="7254" spans="27:27">
      <c r="AA7254" s="271"/>
    </row>
    <row r="7255" spans="27:27">
      <c r="AA7255" s="271"/>
    </row>
    <row r="7256" spans="27:27">
      <c r="AA7256" s="271"/>
    </row>
    <row r="7257" spans="27:27">
      <c r="AA7257" s="271"/>
    </row>
    <row r="7258" spans="27:27">
      <c r="AA7258" s="271"/>
    </row>
    <row r="7259" spans="27:27">
      <c r="AA7259" s="271"/>
    </row>
    <row r="7260" spans="27:27">
      <c r="AA7260" s="271"/>
    </row>
    <row r="7261" spans="27:27">
      <c r="AA7261" s="271"/>
    </row>
    <row r="7262" spans="27:27">
      <c r="AA7262" s="271"/>
    </row>
    <row r="7263" spans="27:27">
      <c r="AA7263" s="271"/>
    </row>
    <row r="7264" spans="27:27">
      <c r="AA7264" s="271"/>
    </row>
    <row r="7265" spans="27:27">
      <c r="AA7265" s="271"/>
    </row>
    <row r="7266" spans="27:27">
      <c r="AA7266" s="271"/>
    </row>
    <row r="7267" spans="27:27">
      <c r="AA7267" s="271"/>
    </row>
    <row r="7268" spans="27:27">
      <c r="AA7268" s="271"/>
    </row>
    <row r="7269" spans="27:27">
      <c r="AA7269" s="271"/>
    </row>
    <row r="7270" spans="27:27">
      <c r="AA7270" s="271"/>
    </row>
    <row r="7271" spans="27:27">
      <c r="AA7271" s="271"/>
    </row>
    <row r="7272" spans="27:27">
      <c r="AA7272" s="271"/>
    </row>
    <row r="7273" spans="27:27">
      <c r="AA7273" s="271"/>
    </row>
    <row r="7274" spans="27:27">
      <c r="AA7274" s="271"/>
    </row>
    <row r="7275" spans="27:27">
      <c r="AA7275" s="271"/>
    </row>
    <row r="7276" spans="27:27">
      <c r="AA7276" s="271"/>
    </row>
    <row r="7277" spans="27:27">
      <c r="AA7277" s="271"/>
    </row>
    <row r="7278" spans="27:27">
      <c r="AA7278" s="271"/>
    </row>
    <row r="7279" spans="27:27">
      <c r="AA7279" s="271"/>
    </row>
    <row r="7280" spans="27:27">
      <c r="AA7280" s="271"/>
    </row>
    <row r="7281" spans="27:27">
      <c r="AA7281" s="271"/>
    </row>
    <row r="7282" spans="27:27">
      <c r="AA7282" s="271"/>
    </row>
    <row r="7283" spans="27:27">
      <c r="AA7283" s="271"/>
    </row>
    <row r="7284" spans="27:27">
      <c r="AA7284" s="271"/>
    </row>
    <row r="7285" spans="27:27">
      <c r="AA7285" s="271"/>
    </row>
    <row r="7286" spans="27:27">
      <c r="AA7286" s="271"/>
    </row>
    <row r="7287" spans="27:27">
      <c r="AA7287" s="271"/>
    </row>
    <row r="7288" spans="27:27">
      <c r="AA7288" s="271"/>
    </row>
    <row r="7289" spans="27:27">
      <c r="AA7289" s="271"/>
    </row>
    <row r="7290" spans="27:27">
      <c r="AA7290" s="271"/>
    </row>
    <row r="7291" spans="27:27">
      <c r="AA7291" s="271"/>
    </row>
    <row r="7292" spans="27:27">
      <c r="AA7292" s="271"/>
    </row>
    <row r="7293" spans="27:27">
      <c r="AA7293" s="271"/>
    </row>
    <row r="7294" spans="27:27">
      <c r="AA7294" s="271"/>
    </row>
    <row r="7295" spans="27:27">
      <c r="AA7295" s="271"/>
    </row>
    <row r="7296" spans="27:27">
      <c r="AA7296" s="271"/>
    </row>
    <row r="7297" spans="27:27">
      <c r="AA7297" s="271"/>
    </row>
    <row r="7298" spans="27:27">
      <c r="AA7298" s="271"/>
    </row>
    <row r="7299" spans="27:27">
      <c r="AA7299" s="271"/>
    </row>
    <row r="7300" spans="27:27">
      <c r="AA7300" s="271"/>
    </row>
    <row r="7301" spans="27:27">
      <c r="AA7301" s="271"/>
    </row>
    <row r="7302" spans="27:27">
      <c r="AA7302" s="271"/>
    </row>
    <row r="7303" spans="27:27">
      <c r="AA7303" s="271"/>
    </row>
    <row r="7304" spans="27:27">
      <c r="AA7304" s="271"/>
    </row>
    <row r="7305" spans="27:27">
      <c r="AA7305" s="271"/>
    </row>
    <row r="7306" spans="27:27">
      <c r="AA7306" s="271"/>
    </row>
    <row r="7307" spans="27:27">
      <c r="AA7307" s="271"/>
    </row>
    <row r="7308" spans="27:27">
      <c r="AA7308" s="271"/>
    </row>
    <row r="7309" spans="27:27">
      <c r="AA7309" s="271"/>
    </row>
    <row r="7310" spans="27:27">
      <c r="AA7310" s="271"/>
    </row>
    <row r="7311" spans="27:27">
      <c r="AA7311" s="271"/>
    </row>
    <row r="7312" spans="27:27">
      <c r="AA7312" s="271"/>
    </row>
    <row r="7313" spans="27:27">
      <c r="AA7313" s="271"/>
    </row>
    <row r="7314" spans="27:27">
      <c r="AA7314" s="271"/>
    </row>
    <row r="7315" spans="27:27">
      <c r="AA7315" s="271"/>
    </row>
    <row r="7316" spans="27:27">
      <c r="AA7316" s="271"/>
    </row>
    <row r="7317" spans="27:27">
      <c r="AA7317" s="271"/>
    </row>
    <row r="7318" spans="27:27">
      <c r="AA7318" s="271"/>
    </row>
    <row r="7319" spans="27:27">
      <c r="AA7319" s="271"/>
    </row>
    <row r="7320" spans="27:27">
      <c r="AA7320" s="271"/>
    </row>
    <row r="7321" spans="27:27">
      <c r="AA7321" s="271"/>
    </row>
    <row r="7322" spans="27:27">
      <c r="AA7322" s="271"/>
    </row>
    <row r="7323" spans="27:27">
      <c r="AA7323" s="271"/>
    </row>
    <row r="7324" spans="27:27">
      <c r="AA7324" s="271"/>
    </row>
    <row r="7325" spans="27:27">
      <c r="AA7325" s="271"/>
    </row>
    <row r="7326" spans="27:27">
      <c r="AA7326" s="271"/>
    </row>
    <row r="7327" spans="27:27">
      <c r="AA7327" s="271"/>
    </row>
    <row r="7328" spans="27:27">
      <c r="AA7328" s="271"/>
    </row>
    <row r="7329" spans="27:27">
      <c r="AA7329" s="271"/>
    </row>
    <row r="7330" spans="27:27">
      <c r="AA7330" s="271"/>
    </row>
    <row r="7331" spans="27:27">
      <c r="AA7331" s="271"/>
    </row>
    <row r="7332" spans="27:27">
      <c r="AA7332" s="271"/>
    </row>
    <row r="7333" spans="27:27">
      <c r="AA7333" s="271"/>
    </row>
    <row r="7334" spans="27:27">
      <c r="AA7334" s="271"/>
    </row>
    <row r="7335" spans="27:27">
      <c r="AA7335" s="271"/>
    </row>
    <row r="7336" spans="27:27">
      <c r="AA7336" s="271"/>
    </row>
    <row r="7337" spans="27:27">
      <c r="AA7337" s="271"/>
    </row>
    <row r="7338" spans="27:27">
      <c r="AA7338" s="271"/>
    </row>
    <row r="7339" spans="27:27">
      <c r="AA7339" s="271"/>
    </row>
    <row r="7340" spans="27:27">
      <c r="AA7340" s="271"/>
    </row>
    <row r="7341" spans="27:27">
      <c r="AA7341" s="271"/>
    </row>
    <row r="7342" spans="27:27">
      <c r="AA7342" s="271"/>
    </row>
    <row r="7343" spans="27:27">
      <c r="AA7343" s="271"/>
    </row>
    <row r="7344" spans="27:27">
      <c r="AA7344" s="271"/>
    </row>
    <row r="7345" spans="27:27">
      <c r="AA7345" s="271"/>
    </row>
    <row r="7346" spans="27:27">
      <c r="AA7346" s="271"/>
    </row>
    <row r="7347" spans="27:27">
      <c r="AA7347" s="271"/>
    </row>
    <row r="7348" spans="27:27">
      <c r="AA7348" s="271"/>
    </row>
    <row r="7349" spans="27:27">
      <c r="AA7349" s="271"/>
    </row>
    <row r="7350" spans="27:27">
      <c r="AA7350" s="271"/>
    </row>
    <row r="7351" spans="27:27">
      <c r="AA7351" s="271"/>
    </row>
    <row r="7352" spans="27:27">
      <c r="AA7352" s="271"/>
    </row>
    <row r="7353" spans="27:27">
      <c r="AA7353" s="271"/>
    </row>
    <row r="7354" spans="27:27">
      <c r="AA7354" s="271"/>
    </row>
    <row r="7355" spans="27:27">
      <c r="AA7355" s="271"/>
    </row>
    <row r="7356" spans="27:27">
      <c r="AA7356" s="271"/>
    </row>
    <row r="7357" spans="27:27">
      <c r="AA7357" s="271"/>
    </row>
    <row r="7358" spans="27:27">
      <c r="AA7358" s="271"/>
    </row>
    <row r="7359" spans="27:27">
      <c r="AA7359" s="271"/>
    </row>
    <row r="7360" spans="27:27">
      <c r="AA7360" s="271"/>
    </row>
    <row r="7361" spans="27:27">
      <c r="AA7361" s="271"/>
    </row>
    <row r="7362" spans="27:27">
      <c r="AA7362" s="271"/>
    </row>
    <row r="7363" spans="27:27">
      <c r="AA7363" s="271"/>
    </row>
    <row r="7364" spans="27:27">
      <c r="AA7364" s="271"/>
    </row>
    <row r="7365" spans="27:27">
      <c r="AA7365" s="271"/>
    </row>
    <row r="7366" spans="27:27">
      <c r="AA7366" s="271"/>
    </row>
    <row r="7367" spans="27:27">
      <c r="AA7367" s="271"/>
    </row>
    <row r="7368" spans="27:27">
      <c r="AA7368" s="271"/>
    </row>
    <row r="7369" spans="27:27">
      <c r="AA7369" s="271"/>
    </row>
    <row r="7370" spans="27:27">
      <c r="AA7370" s="271"/>
    </row>
    <row r="7371" spans="27:27">
      <c r="AA7371" s="271"/>
    </row>
    <row r="7372" spans="27:27">
      <c r="AA7372" s="271"/>
    </row>
    <row r="7373" spans="27:27">
      <c r="AA7373" s="271"/>
    </row>
    <row r="7374" spans="27:27">
      <c r="AA7374" s="271"/>
    </row>
    <row r="7375" spans="27:27">
      <c r="AA7375" s="271"/>
    </row>
    <row r="7376" spans="27:27">
      <c r="AA7376" s="271"/>
    </row>
    <row r="7377" spans="27:27">
      <c r="AA7377" s="271"/>
    </row>
    <row r="7378" spans="27:27">
      <c r="AA7378" s="271"/>
    </row>
    <row r="7379" spans="27:27">
      <c r="AA7379" s="271"/>
    </row>
    <row r="7380" spans="27:27">
      <c r="AA7380" s="271"/>
    </row>
    <row r="7381" spans="27:27">
      <c r="AA7381" s="271"/>
    </row>
    <row r="7382" spans="27:27">
      <c r="AA7382" s="271"/>
    </row>
    <row r="7383" spans="27:27">
      <c r="AA7383" s="271"/>
    </row>
    <row r="7384" spans="27:27">
      <c r="AA7384" s="271"/>
    </row>
    <row r="7385" spans="27:27">
      <c r="AA7385" s="271"/>
    </row>
    <row r="7386" spans="27:27">
      <c r="AA7386" s="271"/>
    </row>
    <row r="7387" spans="27:27">
      <c r="AA7387" s="271"/>
    </row>
    <row r="7388" spans="27:27">
      <c r="AA7388" s="271"/>
    </row>
    <row r="7389" spans="27:27">
      <c r="AA7389" s="271"/>
    </row>
    <row r="7390" spans="27:27">
      <c r="AA7390" s="271"/>
    </row>
    <row r="7391" spans="27:27">
      <c r="AA7391" s="271"/>
    </row>
    <row r="7392" spans="27:27">
      <c r="AA7392" s="271"/>
    </row>
    <row r="7393" spans="27:27">
      <c r="AA7393" s="271"/>
    </row>
    <row r="7394" spans="27:27">
      <c r="AA7394" s="271"/>
    </row>
    <row r="7395" spans="27:27">
      <c r="AA7395" s="271"/>
    </row>
    <row r="7396" spans="27:27">
      <c r="AA7396" s="271"/>
    </row>
    <row r="7397" spans="27:27">
      <c r="AA7397" s="271"/>
    </row>
    <row r="7398" spans="27:27">
      <c r="AA7398" s="271"/>
    </row>
    <row r="7399" spans="27:27">
      <c r="AA7399" s="271"/>
    </row>
    <row r="7400" spans="27:27">
      <c r="AA7400" s="271"/>
    </row>
    <row r="7401" spans="27:27">
      <c r="AA7401" s="271"/>
    </row>
    <row r="7402" spans="27:27">
      <c r="AA7402" s="271"/>
    </row>
    <row r="7403" spans="27:27">
      <c r="AA7403" s="271"/>
    </row>
    <row r="7404" spans="27:27">
      <c r="AA7404" s="271"/>
    </row>
    <row r="7405" spans="27:27">
      <c r="AA7405" s="271"/>
    </row>
    <row r="7406" spans="27:27">
      <c r="AA7406" s="271"/>
    </row>
    <row r="7407" spans="27:27">
      <c r="AA7407" s="271"/>
    </row>
    <row r="7408" spans="27:27">
      <c r="AA7408" s="271"/>
    </row>
    <row r="7409" spans="27:27">
      <c r="AA7409" s="271"/>
    </row>
    <row r="7410" spans="27:27">
      <c r="AA7410" s="271"/>
    </row>
    <row r="7411" spans="27:27">
      <c r="AA7411" s="271"/>
    </row>
    <row r="7412" spans="27:27">
      <c r="AA7412" s="271"/>
    </row>
    <row r="7413" spans="27:27">
      <c r="AA7413" s="271"/>
    </row>
    <row r="7414" spans="27:27">
      <c r="AA7414" s="271"/>
    </row>
    <row r="7415" spans="27:27">
      <c r="AA7415" s="271"/>
    </row>
    <row r="7416" spans="27:27">
      <c r="AA7416" s="271"/>
    </row>
    <row r="7417" spans="27:27">
      <c r="AA7417" s="271"/>
    </row>
    <row r="7418" spans="27:27">
      <c r="AA7418" s="271"/>
    </row>
    <row r="7419" spans="27:27">
      <c r="AA7419" s="271"/>
    </row>
    <row r="7420" spans="27:27">
      <c r="AA7420" s="271"/>
    </row>
    <row r="7421" spans="27:27">
      <c r="AA7421" s="271"/>
    </row>
    <row r="7422" spans="27:27">
      <c r="AA7422" s="271"/>
    </row>
    <row r="7423" spans="27:27">
      <c r="AA7423" s="271"/>
    </row>
    <row r="7424" spans="27:27">
      <c r="AA7424" s="271"/>
    </row>
    <row r="7425" spans="27:27">
      <c r="AA7425" s="271"/>
    </row>
    <row r="7426" spans="27:27">
      <c r="AA7426" s="271"/>
    </row>
    <row r="7427" spans="27:27">
      <c r="AA7427" s="271"/>
    </row>
    <row r="7428" spans="27:27">
      <c r="AA7428" s="271"/>
    </row>
    <row r="7429" spans="27:27">
      <c r="AA7429" s="271"/>
    </row>
    <row r="7430" spans="27:27">
      <c r="AA7430" s="271"/>
    </row>
    <row r="7431" spans="27:27">
      <c r="AA7431" s="271"/>
    </row>
    <row r="7432" spans="27:27">
      <c r="AA7432" s="271"/>
    </row>
    <row r="7433" spans="27:27">
      <c r="AA7433" s="271"/>
    </row>
    <row r="7434" spans="27:27">
      <c r="AA7434" s="271"/>
    </row>
    <row r="7435" spans="27:27">
      <c r="AA7435" s="271"/>
    </row>
    <row r="7436" spans="27:27">
      <c r="AA7436" s="271"/>
    </row>
    <row r="7437" spans="27:27">
      <c r="AA7437" s="271"/>
    </row>
    <row r="7438" spans="27:27">
      <c r="AA7438" s="271"/>
    </row>
    <row r="7439" spans="27:27">
      <c r="AA7439" s="271"/>
    </row>
    <row r="7440" spans="27:27">
      <c r="AA7440" s="271"/>
    </row>
    <row r="7441" spans="27:27">
      <c r="AA7441" s="271"/>
    </row>
    <row r="7442" spans="27:27">
      <c r="AA7442" s="271"/>
    </row>
    <row r="7443" spans="27:27">
      <c r="AA7443" s="271"/>
    </row>
    <row r="7444" spans="27:27">
      <c r="AA7444" s="271"/>
    </row>
    <row r="7445" spans="27:27">
      <c r="AA7445" s="271"/>
    </row>
    <row r="7446" spans="27:27">
      <c r="AA7446" s="271"/>
    </row>
    <row r="7447" spans="27:27">
      <c r="AA7447" s="271"/>
    </row>
    <row r="7448" spans="27:27">
      <c r="AA7448" s="271"/>
    </row>
    <row r="7449" spans="27:27">
      <c r="AA7449" s="271"/>
    </row>
    <row r="7450" spans="27:27">
      <c r="AA7450" s="271"/>
    </row>
    <row r="7451" spans="27:27">
      <c r="AA7451" s="271"/>
    </row>
    <row r="7452" spans="27:27">
      <c r="AA7452" s="271"/>
    </row>
    <row r="7453" spans="27:27">
      <c r="AA7453" s="271"/>
    </row>
    <row r="7454" spans="27:27">
      <c r="AA7454" s="271"/>
    </row>
    <row r="7455" spans="27:27">
      <c r="AA7455" s="271"/>
    </row>
    <row r="7456" spans="27:27">
      <c r="AA7456" s="271"/>
    </row>
    <row r="7457" spans="27:27">
      <c r="AA7457" s="271"/>
    </row>
    <row r="7458" spans="27:27">
      <c r="AA7458" s="271"/>
    </row>
    <row r="7459" spans="27:27">
      <c r="AA7459" s="271"/>
    </row>
    <row r="7460" spans="27:27">
      <c r="AA7460" s="271"/>
    </row>
    <row r="7461" spans="27:27">
      <c r="AA7461" s="271"/>
    </row>
    <row r="7462" spans="27:27">
      <c r="AA7462" s="271"/>
    </row>
    <row r="7463" spans="27:27">
      <c r="AA7463" s="271"/>
    </row>
    <row r="7464" spans="27:27">
      <c r="AA7464" s="271"/>
    </row>
    <row r="7465" spans="27:27">
      <c r="AA7465" s="271"/>
    </row>
    <row r="7466" spans="27:27">
      <c r="AA7466" s="271"/>
    </row>
    <row r="7467" spans="27:27">
      <c r="AA7467" s="271"/>
    </row>
    <row r="7468" spans="27:27">
      <c r="AA7468" s="271"/>
    </row>
    <row r="7469" spans="27:27">
      <c r="AA7469" s="271"/>
    </row>
    <row r="7470" spans="27:27">
      <c r="AA7470" s="271"/>
    </row>
    <row r="7471" spans="27:27">
      <c r="AA7471" s="271"/>
    </row>
    <row r="7472" spans="27:27">
      <c r="AA7472" s="271"/>
    </row>
    <row r="7473" spans="27:27">
      <c r="AA7473" s="271"/>
    </row>
    <row r="7474" spans="27:27">
      <c r="AA7474" s="271"/>
    </row>
    <row r="7475" spans="27:27">
      <c r="AA7475" s="271"/>
    </row>
    <row r="7476" spans="27:27">
      <c r="AA7476" s="271"/>
    </row>
    <row r="7477" spans="27:27">
      <c r="AA7477" s="271"/>
    </row>
    <row r="7478" spans="27:27">
      <c r="AA7478" s="271"/>
    </row>
    <row r="7479" spans="27:27">
      <c r="AA7479" s="271"/>
    </row>
    <row r="7480" spans="27:27">
      <c r="AA7480" s="271"/>
    </row>
    <row r="7481" spans="27:27">
      <c r="AA7481" s="271"/>
    </row>
    <row r="7482" spans="27:27">
      <c r="AA7482" s="271"/>
    </row>
    <row r="7483" spans="27:27">
      <c r="AA7483" s="271"/>
    </row>
    <row r="7484" spans="27:27">
      <c r="AA7484" s="271"/>
    </row>
    <row r="7485" spans="27:27">
      <c r="AA7485" s="271"/>
    </row>
    <row r="7486" spans="27:27">
      <c r="AA7486" s="271"/>
    </row>
    <row r="7487" spans="27:27">
      <c r="AA7487" s="271"/>
    </row>
    <row r="7488" spans="27:27">
      <c r="AA7488" s="271"/>
    </row>
    <row r="7489" spans="27:27">
      <c r="AA7489" s="271"/>
    </row>
    <row r="7490" spans="27:27">
      <c r="AA7490" s="271"/>
    </row>
    <row r="7491" spans="27:27">
      <c r="AA7491" s="271"/>
    </row>
    <row r="7492" spans="27:27">
      <c r="AA7492" s="271"/>
    </row>
    <row r="7493" spans="27:27">
      <c r="AA7493" s="271"/>
    </row>
    <row r="7494" spans="27:27">
      <c r="AA7494" s="271"/>
    </row>
    <row r="7495" spans="27:27">
      <c r="AA7495" s="271"/>
    </row>
    <row r="7496" spans="27:27">
      <c r="AA7496" s="271"/>
    </row>
    <row r="7497" spans="27:27">
      <c r="AA7497" s="271"/>
    </row>
    <row r="7498" spans="27:27">
      <c r="AA7498" s="271"/>
    </row>
    <row r="7499" spans="27:27">
      <c r="AA7499" s="271"/>
    </row>
    <row r="7500" spans="27:27">
      <c r="AA7500" s="271"/>
    </row>
    <row r="7501" spans="27:27">
      <c r="AA7501" s="271"/>
    </row>
    <row r="7502" spans="27:27">
      <c r="AA7502" s="271"/>
    </row>
    <row r="7503" spans="27:27">
      <c r="AA7503" s="271"/>
    </row>
    <row r="7504" spans="27:27">
      <c r="AA7504" s="271"/>
    </row>
    <row r="7505" spans="27:27">
      <c r="AA7505" s="271"/>
    </row>
    <row r="7506" spans="27:27">
      <c r="AA7506" s="271"/>
    </row>
    <row r="7507" spans="27:27">
      <c r="AA7507" s="271"/>
    </row>
    <row r="7508" spans="27:27">
      <c r="AA7508" s="271"/>
    </row>
    <row r="7509" spans="27:27">
      <c r="AA7509" s="271"/>
    </row>
    <row r="7510" spans="27:27">
      <c r="AA7510" s="271"/>
    </row>
    <row r="7511" spans="27:27">
      <c r="AA7511" s="271"/>
    </row>
    <row r="7512" spans="27:27">
      <c r="AA7512" s="271"/>
    </row>
    <row r="7513" spans="27:27">
      <c r="AA7513" s="271"/>
    </row>
    <row r="7514" spans="27:27">
      <c r="AA7514" s="271"/>
    </row>
    <row r="7515" spans="27:27">
      <c r="AA7515" s="271"/>
    </row>
    <row r="7516" spans="27:27">
      <c r="AA7516" s="271"/>
    </row>
    <row r="7517" spans="27:27">
      <c r="AA7517" s="271"/>
    </row>
    <row r="7518" spans="27:27">
      <c r="AA7518" s="271"/>
    </row>
    <row r="7519" spans="27:27">
      <c r="AA7519" s="271"/>
    </row>
    <row r="7520" spans="27:27">
      <c r="AA7520" s="271"/>
    </row>
    <row r="7521" spans="27:27">
      <c r="AA7521" s="271"/>
    </row>
    <row r="7522" spans="27:27">
      <c r="AA7522" s="271"/>
    </row>
    <row r="7523" spans="27:27">
      <c r="AA7523" s="271"/>
    </row>
    <row r="7524" spans="27:27">
      <c r="AA7524" s="271"/>
    </row>
    <row r="7525" spans="27:27">
      <c r="AA7525" s="271"/>
    </row>
    <row r="7526" spans="27:27">
      <c r="AA7526" s="271"/>
    </row>
    <row r="7527" spans="27:27">
      <c r="AA7527" s="271"/>
    </row>
    <row r="7528" spans="27:27">
      <c r="AA7528" s="271"/>
    </row>
    <row r="7529" spans="27:27">
      <c r="AA7529" s="271"/>
    </row>
    <row r="7530" spans="27:27">
      <c r="AA7530" s="271"/>
    </row>
    <row r="7531" spans="27:27">
      <c r="AA7531" s="271"/>
    </row>
    <row r="7532" spans="27:27">
      <c r="AA7532" s="271"/>
    </row>
    <row r="7533" spans="27:27">
      <c r="AA7533" s="271"/>
    </row>
    <row r="7534" spans="27:27">
      <c r="AA7534" s="271"/>
    </row>
    <row r="7535" spans="27:27">
      <c r="AA7535" s="271"/>
    </row>
    <row r="7536" spans="27:27">
      <c r="AA7536" s="271"/>
    </row>
    <row r="7537" spans="27:27">
      <c r="AA7537" s="271"/>
    </row>
    <row r="7538" spans="27:27">
      <c r="AA7538" s="271"/>
    </row>
    <row r="7539" spans="27:27">
      <c r="AA7539" s="271"/>
    </row>
    <row r="7540" spans="27:27">
      <c r="AA7540" s="271"/>
    </row>
    <row r="7541" spans="27:27">
      <c r="AA7541" s="271"/>
    </row>
    <row r="7542" spans="27:27">
      <c r="AA7542" s="271"/>
    </row>
    <row r="7543" spans="27:27">
      <c r="AA7543" s="271"/>
    </row>
    <row r="7544" spans="27:27">
      <c r="AA7544" s="271"/>
    </row>
    <row r="7545" spans="27:27">
      <c r="AA7545" s="271"/>
    </row>
    <row r="7546" spans="27:27">
      <c r="AA7546" s="271"/>
    </row>
    <row r="7547" spans="27:27">
      <c r="AA7547" s="271"/>
    </row>
    <row r="7548" spans="27:27">
      <c r="AA7548" s="271"/>
    </row>
    <row r="7549" spans="27:27">
      <c r="AA7549" s="271"/>
    </row>
    <row r="7550" spans="27:27">
      <c r="AA7550" s="271"/>
    </row>
    <row r="7551" spans="27:27">
      <c r="AA7551" s="271"/>
    </row>
    <row r="7552" spans="27:27">
      <c r="AA7552" s="271"/>
    </row>
    <row r="7553" spans="27:27">
      <c r="AA7553" s="271"/>
    </row>
    <row r="7554" spans="27:27">
      <c r="AA7554" s="271"/>
    </row>
    <row r="7555" spans="27:27">
      <c r="AA7555" s="271"/>
    </row>
    <row r="7556" spans="27:27">
      <c r="AA7556" s="271"/>
    </row>
    <row r="7557" spans="27:27">
      <c r="AA7557" s="271"/>
    </row>
    <row r="7558" spans="27:27">
      <c r="AA7558" s="271"/>
    </row>
    <row r="7559" spans="27:27">
      <c r="AA7559" s="271"/>
    </row>
    <row r="7560" spans="27:27">
      <c r="AA7560" s="271"/>
    </row>
    <row r="7561" spans="27:27">
      <c r="AA7561" s="271"/>
    </row>
    <row r="7562" spans="27:27">
      <c r="AA7562" s="271"/>
    </row>
    <row r="7563" spans="27:27">
      <c r="AA7563" s="271"/>
    </row>
    <row r="7564" spans="27:27">
      <c r="AA7564" s="271"/>
    </row>
    <row r="7565" spans="27:27">
      <c r="AA7565" s="271"/>
    </row>
    <row r="7566" spans="27:27">
      <c r="AA7566" s="271"/>
    </row>
    <row r="7567" spans="27:27">
      <c r="AA7567" s="271"/>
    </row>
    <row r="7568" spans="27:27">
      <c r="AA7568" s="271"/>
    </row>
    <row r="7569" spans="27:27">
      <c r="AA7569" s="271"/>
    </row>
    <row r="7570" spans="27:27">
      <c r="AA7570" s="271"/>
    </row>
    <row r="7571" spans="27:27">
      <c r="AA7571" s="271"/>
    </row>
    <row r="7572" spans="27:27">
      <c r="AA7572" s="271"/>
    </row>
    <row r="7573" spans="27:27">
      <c r="AA7573" s="271"/>
    </row>
    <row r="7574" spans="27:27">
      <c r="AA7574" s="271"/>
    </row>
    <row r="7575" spans="27:27">
      <c r="AA7575" s="271"/>
    </row>
    <row r="7576" spans="27:27">
      <c r="AA7576" s="271"/>
    </row>
    <row r="7577" spans="27:27">
      <c r="AA7577" s="271"/>
    </row>
    <row r="7578" spans="27:27">
      <c r="AA7578" s="271"/>
    </row>
    <row r="7579" spans="27:27">
      <c r="AA7579" s="271"/>
    </row>
    <row r="7580" spans="27:27">
      <c r="AA7580" s="271"/>
    </row>
    <row r="7581" spans="27:27">
      <c r="AA7581" s="271"/>
    </row>
    <row r="7582" spans="27:27">
      <c r="AA7582" s="271"/>
    </row>
    <row r="7583" spans="27:27">
      <c r="AA7583" s="271"/>
    </row>
    <row r="7584" spans="27:27">
      <c r="AA7584" s="271"/>
    </row>
    <row r="7585" spans="27:27">
      <c r="AA7585" s="271"/>
    </row>
    <row r="7586" spans="27:27">
      <c r="AA7586" s="271"/>
    </row>
    <row r="7587" spans="27:27">
      <c r="AA7587" s="271"/>
    </row>
    <row r="7588" spans="27:27">
      <c r="AA7588" s="271"/>
    </row>
    <row r="7589" spans="27:27">
      <c r="AA7589" s="271"/>
    </row>
    <row r="7590" spans="27:27">
      <c r="AA7590" s="271"/>
    </row>
    <row r="7591" spans="27:27">
      <c r="AA7591" s="271"/>
    </row>
    <row r="7592" spans="27:27">
      <c r="AA7592" s="271"/>
    </row>
    <row r="7593" spans="27:27">
      <c r="AA7593" s="271"/>
    </row>
    <row r="7594" spans="27:27">
      <c r="AA7594" s="271"/>
    </row>
    <row r="7595" spans="27:27">
      <c r="AA7595" s="271"/>
    </row>
    <row r="7596" spans="27:27">
      <c r="AA7596" s="271"/>
    </row>
    <row r="7597" spans="27:27">
      <c r="AA7597" s="271"/>
    </row>
    <row r="7598" spans="27:27">
      <c r="AA7598" s="271"/>
    </row>
    <row r="7599" spans="27:27">
      <c r="AA7599" s="271"/>
    </row>
    <row r="7600" spans="27:27">
      <c r="AA7600" s="271"/>
    </row>
    <row r="7601" spans="27:27">
      <c r="AA7601" s="271"/>
    </row>
    <row r="7602" spans="27:27">
      <c r="AA7602" s="271"/>
    </row>
    <row r="7603" spans="27:27">
      <c r="AA7603" s="271"/>
    </row>
    <row r="7604" spans="27:27">
      <c r="AA7604" s="271"/>
    </row>
    <row r="7605" spans="27:27">
      <c r="AA7605" s="271"/>
    </row>
    <row r="7606" spans="27:27">
      <c r="AA7606" s="271"/>
    </row>
    <row r="7607" spans="27:27">
      <c r="AA7607" s="271"/>
    </row>
    <row r="7608" spans="27:27">
      <c r="AA7608" s="271"/>
    </row>
    <row r="7609" spans="27:27">
      <c r="AA7609" s="271"/>
    </row>
    <row r="7610" spans="27:27">
      <c r="AA7610" s="271"/>
    </row>
    <row r="7611" spans="27:27">
      <c r="AA7611" s="271"/>
    </row>
    <row r="7612" spans="27:27">
      <c r="AA7612" s="271"/>
    </row>
    <row r="7613" spans="27:27">
      <c r="AA7613" s="271"/>
    </row>
    <row r="7614" spans="27:27">
      <c r="AA7614" s="271"/>
    </row>
    <row r="7615" spans="27:27">
      <c r="AA7615" s="271"/>
    </row>
    <row r="7616" spans="27:27">
      <c r="AA7616" s="271"/>
    </row>
    <row r="7617" spans="27:27">
      <c r="AA7617" s="271"/>
    </row>
    <row r="7618" spans="27:27">
      <c r="AA7618" s="271"/>
    </row>
    <row r="7619" spans="27:27">
      <c r="AA7619" s="271"/>
    </row>
    <row r="7620" spans="27:27">
      <c r="AA7620" s="271"/>
    </row>
    <row r="7621" spans="27:27">
      <c r="AA7621" s="271"/>
    </row>
    <row r="7622" spans="27:27">
      <c r="AA7622" s="271"/>
    </row>
    <row r="7623" spans="27:27">
      <c r="AA7623" s="271"/>
    </row>
    <row r="7624" spans="27:27">
      <c r="AA7624" s="271"/>
    </row>
    <row r="7625" spans="27:27">
      <c r="AA7625" s="271"/>
    </row>
    <row r="7626" spans="27:27">
      <c r="AA7626" s="271"/>
    </row>
    <row r="7627" spans="27:27">
      <c r="AA7627" s="271"/>
    </row>
    <row r="7628" spans="27:27">
      <c r="AA7628" s="271"/>
    </row>
    <row r="7629" spans="27:27">
      <c r="AA7629" s="271"/>
    </row>
    <row r="7630" spans="27:27">
      <c r="AA7630" s="271"/>
    </row>
    <row r="7631" spans="27:27">
      <c r="AA7631" s="271"/>
    </row>
    <row r="7632" spans="27:27">
      <c r="AA7632" s="271"/>
    </row>
    <row r="7633" spans="27:27">
      <c r="AA7633" s="271"/>
    </row>
    <row r="7634" spans="27:27">
      <c r="AA7634" s="271"/>
    </row>
    <row r="7635" spans="27:27">
      <c r="AA7635" s="271"/>
    </row>
    <row r="7636" spans="27:27">
      <c r="AA7636" s="271"/>
    </row>
    <row r="7637" spans="27:27">
      <c r="AA7637" s="271"/>
    </row>
    <row r="7638" spans="27:27">
      <c r="AA7638" s="271"/>
    </row>
    <row r="7639" spans="27:27">
      <c r="AA7639" s="271"/>
    </row>
    <row r="7640" spans="27:27">
      <c r="AA7640" s="271"/>
    </row>
    <row r="7641" spans="27:27">
      <c r="AA7641" s="271"/>
    </row>
    <row r="7642" spans="27:27">
      <c r="AA7642" s="271"/>
    </row>
    <row r="7643" spans="27:27">
      <c r="AA7643" s="271"/>
    </row>
    <row r="7644" spans="27:27">
      <c r="AA7644" s="271"/>
    </row>
    <row r="7645" spans="27:27">
      <c r="AA7645" s="271"/>
    </row>
    <row r="7646" spans="27:27">
      <c r="AA7646" s="271"/>
    </row>
    <row r="7647" spans="27:27">
      <c r="AA7647" s="271"/>
    </row>
    <row r="7648" spans="27:27">
      <c r="AA7648" s="271"/>
    </row>
    <row r="7649" spans="27:27">
      <c r="AA7649" s="271"/>
    </row>
    <row r="7650" spans="27:27">
      <c r="AA7650" s="271"/>
    </row>
    <row r="7651" spans="27:27">
      <c r="AA7651" s="271"/>
    </row>
    <row r="7652" spans="27:27">
      <c r="AA7652" s="271"/>
    </row>
    <row r="7653" spans="27:27">
      <c r="AA7653" s="271"/>
    </row>
    <row r="7654" spans="27:27">
      <c r="AA7654" s="271"/>
    </row>
    <row r="7655" spans="27:27">
      <c r="AA7655" s="271"/>
    </row>
    <row r="7656" spans="27:27">
      <c r="AA7656" s="271"/>
    </row>
    <row r="7657" spans="27:27">
      <c r="AA7657" s="271"/>
    </row>
    <row r="7658" spans="27:27">
      <c r="AA7658" s="271"/>
    </row>
    <row r="7659" spans="27:27">
      <c r="AA7659" s="271"/>
    </row>
    <row r="7660" spans="27:27">
      <c r="AA7660" s="271"/>
    </row>
    <row r="7661" spans="27:27">
      <c r="AA7661" s="271"/>
    </row>
    <row r="7662" spans="27:27">
      <c r="AA7662" s="271"/>
    </row>
    <row r="7663" spans="27:27">
      <c r="AA7663" s="271"/>
    </row>
    <row r="7664" spans="27:27">
      <c r="AA7664" s="271"/>
    </row>
    <row r="7665" spans="27:27">
      <c r="AA7665" s="271"/>
    </row>
    <row r="7666" spans="27:27">
      <c r="AA7666" s="271"/>
    </row>
    <row r="7667" spans="27:27">
      <c r="AA7667" s="271"/>
    </row>
    <row r="7668" spans="27:27">
      <c r="AA7668" s="271"/>
    </row>
    <row r="7669" spans="27:27">
      <c r="AA7669" s="271"/>
    </row>
    <row r="7670" spans="27:27">
      <c r="AA7670" s="271"/>
    </row>
    <row r="7671" spans="27:27">
      <c r="AA7671" s="271"/>
    </row>
    <row r="7672" spans="27:27">
      <c r="AA7672" s="271"/>
    </row>
    <row r="7673" spans="27:27">
      <c r="AA7673" s="271"/>
    </row>
    <row r="7674" spans="27:27">
      <c r="AA7674" s="271"/>
    </row>
    <row r="7675" spans="27:27">
      <c r="AA7675" s="271"/>
    </row>
    <row r="7676" spans="27:27">
      <c r="AA7676" s="271"/>
    </row>
    <row r="7677" spans="27:27">
      <c r="AA7677" s="271"/>
    </row>
    <row r="7678" spans="27:27">
      <c r="AA7678" s="271"/>
    </row>
    <row r="7679" spans="27:27">
      <c r="AA7679" s="271"/>
    </row>
    <row r="7680" spans="27:27">
      <c r="AA7680" s="271"/>
    </row>
    <row r="7681" spans="27:27">
      <c r="AA7681" s="271"/>
    </row>
    <row r="7682" spans="27:27">
      <c r="AA7682" s="271"/>
    </row>
    <row r="7683" spans="27:27">
      <c r="AA7683" s="271"/>
    </row>
    <row r="7684" spans="27:27">
      <c r="AA7684" s="271"/>
    </row>
    <row r="7685" spans="27:27">
      <c r="AA7685" s="271"/>
    </row>
    <row r="7686" spans="27:27">
      <c r="AA7686" s="271"/>
    </row>
    <row r="7687" spans="27:27">
      <c r="AA7687" s="271"/>
    </row>
    <row r="7688" spans="27:27">
      <c r="AA7688" s="271"/>
    </row>
    <row r="7689" spans="27:27">
      <c r="AA7689" s="271"/>
    </row>
    <row r="7690" spans="27:27">
      <c r="AA7690" s="271"/>
    </row>
    <row r="7691" spans="27:27">
      <c r="AA7691" s="271"/>
    </row>
    <row r="7692" spans="27:27">
      <c r="AA7692" s="271"/>
    </row>
    <row r="7693" spans="27:27">
      <c r="AA7693" s="271"/>
    </row>
    <row r="7694" spans="27:27">
      <c r="AA7694" s="271"/>
    </row>
    <row r="7695" spans="27:27">
      <c r="AA7695" s="271"/>
    </row>
    <row r="7696" spans="27:27">
      <c r="AA7696" s="271"/>
    </row>
    <row r="7697" spans="27:27">
      <c r="AA7697" s="271"/>
    </row>
    <row r="7698" spans="27:27">
      <c r="AA7698" s="271"/>
    </row>
    <row r="7699" spans="27:27">
      <c r="AA7699" s="271"/>
    </row>
    <row r="7700" spans="27:27">
      <c r="AA7700" s="271"/>
    </row>
    <row r="7701" spans="27:27">
      <c r="AA7701" s="271"/>
    </row>
    <row r="7702" spans="27:27">
      <c r="AA7702" s="271"/>
    </row>
    <row r="7703" spans="27:27">
      <c r="AA7703" s="271"/>
    </row>
    <row r="7704" spans="27:27">
      <c r="AA7704" s="271"/>
    </row>
    <row r="7705" spans="27:27">
      <c r="AA7705" s="271"/>
    </row>
    <row r="7706" spans="27:27">
      <c r="AA7706" s="271"/>
    </row>
    <row r="7707" spans="27:27">
      <c r="AA7707" s="271"/>
    </row>
    <row r="7708" spans="27:27">
      <c r="AA7708" s="271"/>
    </row>
    <row r="7709" spans="27:27">
      <c r="AA7709" s="271"/>
    </row>
    <row r="7710" spans="27:27">
      <c r="AA7710" s="271"/>
    </row>
    <row r="7711" spans="27:27">
      <c r="AA7711" s="271"/>
    </row>
    <row r="7712" spans="27:27">
      <c r="AA7712" s="271"/>
    </row>
    <row r="7713" spans="27:27">
      <c r="AA7713" s="271"/>
    </row>
    <row r="7714" spans="27:27">
      <c r="AA7714" s="271"/>
    </row>
    <row r="7715" spans="27:27">
      <c r="AA7715" s="271"/>
    </row>
    <row r="7716" spans="27:27">
      <c r="AA7716" s="271"/>
    </row>
    <row r="7717" spans="27:27">
      <c r="AA7717" s="271"/>
    </row>
    <row r="7718" spans="27:27">
      <c r="AA7718" s="271"/>
    </row>
    <row r="7719" spans="27:27">
      <c r="AA7719" s="271"/>
    </row>
    <row r="7720" spans="27:27">
      <c r="AA7720" s="271"/>
    </row>
    <row r="7721" spans="27:27">
      <c r="AA7721" s="271"/>
    </row>
    <row r="7722" spans="27:27">
      <c r="AA7722" s="271"/>
    </row>
    <row r="7723" spans="27:27">
      <c r="AA7723" s="271"/>
    </row>
    <row r="7724" spans="27:27">
      <c r="AA7724" s="271"/>
    </row>
    <row r="7725" spans="27:27">
      <c r="AA7725" s="271"/>
    </row>
    <row r="7726" spans="27:27">
      <c r="AA7726" s="271"/>
    </row>
    <row r="7727" spans="27:27">
      <c r="AA7727" s="271"/>
    </row>
    <row r="7728" spans="27:27">
      <c r="AA7728" s="271"/>
    </row>
    <row r="7729" spans="27:27">
      <c r="AA7729" s="271"/>
    </row>
    <row r="7730" spans="27:27">
      <c r="AA7730" s="271"/>
    </row>
    <row r="7731" spans="27:27">
      <c r="AA7731" s="271"/>
    </row>
    <row r="7732" spans="27:27">
      <c r="AA7732" s="271"/>
    </row>
    <row r="7733" spans="27:27">
      <c r="AA7733" s="271"/>
    </row>
    <row r="7734" spans="27:27">
      <c r="AA7734" s="271"/>
    </row>
    <row r="7735" spans="27:27">
      <c r="AA7735" s="271"/>
    </row>
    <row r="7736" spans="27:27">
      <c r="AA7736" s="271"/>
    </row>
    <row r="7737" spans="27:27">
      <c r="AA7737" s="271"/>
    </row>
    <row r="7738" spans="27:27">
      <c r="AA7738" s="271"/>
    </row>
    <row r="7739" spans="27:27">
      <c r="AA7739" s="271"/>
    </row>
    <row r="7740" spans="27:27">
      <c r="AA7740" s="271"/>
    </row>
    <row r="7741" spans="27:27">
      <c r="AA7741" s="271"/>
    </row>
    <row r="7742" spans="27:27">
      <c r="AA7742" s="271"/>
    </row>
    <row r="7743" spans="27:27">
      <c r="AA7743" s="271"/>
    </row>
    <row r="7744" spans="27:27">
      <c r="AA7744" s="271"/>
    </row>
    <row r="7745" spans="27:27">
      <c r="AA7745" s="271"/>
    </row>
    <row r="7746" spans="27:27">
      <c r="AA7746" s="271"/>
    </row>
    <row r="7747" spans="27:27">
      <c r="AA7747" s="271"/>
    </row>
    <row r="7748" spans="27:27">
      <c r="AA7748" s="271"/>
    </row>
    <row r="7749" spans="27:27">
      <c r="AA7749" s="271"/>
    </row>
    <row r="7750" spans="27:27">
      <c r="AA7750" s="271"/>
    </row>
    <row r="7751" spans="27:27">
      <c r="AA7751" s="271"/>
    </row>
    <row r="7752" spans="27:27">
      <c r="AA7752" s="271"/>
    </row>
    <row r="7753" spans="27:27">
      <c r="AA7753" s="271"/>
    </row>
    <row r="7754" spans="27:27">
      <c r="AA7754" s="271"/>
    </row>
    <row r="7755" spans="27:27">
      <c r="AA7755" s="271"/>
    </row>
    <row r="7756" spans="27:27">
      <c r="AA7756" s="271"/>
    </row>
    <row r="7757" spans="27:27">
      <c r="AA7757" s="271"/>
    </row>
    <row r="7758" spans="27:27">
      <c r="AA7758" s="271"/>
    </row>
    <row r="7759" spans="27:27">
      <c r="AA7759" s="271"/>
    </row>
    <row r="7760" spans="27:27">
      <c r="AA7760" s="271"/>
    </row>
    <row r="7761" spans="27:27">
      <c r="AA7761" s="271"/>
    </row>
    <row r="7762" spans="27:27">
      <c r="AA7762" s="271"/>
    </row>
    <row r="7763" spans="27:27">
      <c r="AA7763" s="271"/>
    </row>
    <row r="7764" spans="27:27">
      <c r="AA7764" s="271"/>
    </row>
    <row r="7765" spans="27:27">
      <c r="AA7765" s="271"/>
    </row>
    <row r="7766" spans="27:27">
      <c r="AA7766" s="271"/>
    </row>
    <row r="7767" spans="27:27">
      <c r="AA7767" s="271"/>
    </row>
    <row r="7768" spans="27:27">
      <c r="AA7768" s="271"/>
    </row>
    <row r="7769" spans="27:27">
      <c r="AA7769" s="271"/>
    </row>
    <row r="7770" spans="27:27">
      <c r="AA7770" s="271"/>
    </row>
    <row r="7771" spans="27:27">
      <c r="AA7771" s="271"/>
    </row>
    <row r="7772" spans="27:27">
      <c r="AA7772" s="271"/>
    </row>
    <row r="7773" spans="27:27">
      <c r="AA7773" s="271"/>
    </row>
    <row r="7774" spans="27:27">
      <c r="AA7774" s="271"/>
    </row>
    <row r="7775" spans="27:27">
      <c r="AA7775" s="271"/>
    </row>
    <row r="7776" spans="27:27">
      <c r="AA7776" s="271"/>
    </row>
    <row r="7777" spans="27:27">
      <c r="AA7777" s="271"/>
    </row>
    <row r="7778" spans="27:27">
      <c r="AA7778" s="271"/>
    </row>
    <row r="7779" spans="27:27">
      <c r="AA7779" s="271"/>
    </row>
    <row r="7780" spans="27:27">
      <c r="AA7780" s="271"/>
    </row>
    <row r="7781" spans="27:27">
      <c r="AA7781" s="271"/>
    </row>
    <row r="7782" spans="27:27">
      <c r="AA7782" s="271"/>
    </row>
    <row r="7783" spans="27:27">
      <c r="AA7783" s="271"/>
    </row>
    <row r="7784" spans="27:27">
      <c r="AA7784" s="271"/>
    </row>
    <row r="7785" spans="27:27">
      <c r="AA7785" s="271"/>
    </row>
    <row r="7786" spans="27:27">
      <c r="AA7786" s="271"/>
    </row>
    <row r="7787" spans="27:27">
      <c r="AA7787" s="271"/>
    </row>
    <row r="7788" spans="27:27">
      <c r="AA7788" s="271"/>
    </row>
    <row r="7789" spans="27:27">
      <c r="AA7789" s="271"/>
    </row>
    <row r="7790" spans="27:27">
      <c r="AA7790" s="271"/>
    </row>
    <row r="7791" spans="27:27">
      <c r="AA7791" s="271"/>
    </row>
    <row r="7792" spans="27:27">
      <c r="AA7792" s="271"/>
    </row>
    <row r="7793" spans="27:27">
      <c r="AA7793" s="271"/>
    </row>
    <row r="7794" spans="27:27">
      <c r="AA7794" s="271"/>
    </row>
    <row r="7795" spans="27:27">
      <c r="AA7795" s="271"/>
    </row>
    <row r="7796" spans="27:27">
      <c r="AA7796" s="271"/>
    </row>
    <row r="7797" spans="27:27">
      <c r="AA7797" s="271"/>
    </row>
    <row r="7798" spans="27:27">
      <c r="AA7798" s="271"/>
    </row>
    <row r="7799" spans="27:27">
      <c r="AA7799" s="271"/>
    </row>
    <row r="7800" spans="27:27">
      <c r="AA7800" s="271"/>
    </row>
    <row r="7801" spans="27:27">
      <c r="AA7801" s="271"/>
    </row>
    <row r="7802" spans="27:27">
      <c r="AA7802" s="271"/>
    </row>
    <row r="7803" spans="27:27">
      <c r="AA7803" s="271"/>
    </row>
    <row r="7804" spans="27:27">
      <c r="AA7804" s="271"/>
    </row>
    <row r="7805" spans="27:27">
      <c r="AA7805" s="271"/>
    </row>
    <row r="7806" spans="27:27">
      <c r="AA7806" s="271"/>
    </row>
    <row r="7807" spans="27:27">
      <c r="AA7807" s="271"/>
    </row>
    <row r="7808" spans="27:27">
      <c r="AA7808" s="271"/>
    </row>
    <row r="7809" spans="27:27">
      <c r="AA7809" s="271"/>
    </row>
    <row r="7810" spans="27:27">
      <c r="AA7810" s="271"/>
    </row>
    <row r="7811" spans="27:27">
      <c r="AA7811" s="271"/>
    </row>
    <row r="7812" spans="27:27">
      <c r="AA7812" s="271"/>
    </row>
    <row r="7813" spans="27:27">
      <c r="AA7813" s="271"/>
    </row>
    <row r="7814" spans="27:27">
      <c r="AA7814" s="271"/>
    </row>
    <row r="7815" spans="27:27">
      <c r="AA7815" s="271"/>
    </row>
    <row r="7816" spans="27:27">
      <c r="AA7816" s="271"/>
    </row>
    <row r="7817" spans="27:27">
      <c r="AA7817" s="271"/>
    </row>
    <row r="7818" spans="27:27">
      <c r="AA7818" s="271"/>
    </row>
    <row r="7819" spans="27:27">
      <c r="AA7819" s="271"/>
    </row>
    <row r="7820" spans="27:27">
      <c r="AA7820" s="271"/>
    </row>
    <row r="7821" spans="27:27">
      <c r="AA7821" s="271"/>
    </row>
    <row r="7822" spans="27:27">
      <c r="AA7822" s="271"/>
    </row>
    <row r="7823" spans="27:27">
      <c r="AA7823" s="271"/>
    </row>
    <row r="7824" spans="27:27">
      <c r="AA7824" s="271"/>
    </row>
    <row r="7825" spans="27:27">
      <c r="AA7825" s="271"/>
    </row>
    <row r="7826" spans="27:27">
      <c r="AA7826" s="271"/>
    </row>
    <row r="7827" spans="27:27">
      <c r="AA7827" s="271"/>
    </row>
    <row r="7828" spans="27:27">
      <c r="AA7828" s="271"/>
    </row>
    <row r="7829" spans="27:27">
      <c r="AA7829" s="271"/>
    </row>
    <row r="7830" spans="27:27">
      <c r="AA7830" s="271"/>
    </row>
    <row r="7831" spans="27:27">
      <c r="AA7831" s="271"/>
    </row>
    <row r="7832" spans="27:27">
      <c r="AA7832" s="271"/>
    </row>
    <row r="7833" spans="27:27">
      <c r="AA7833" s="271"/>
    </row>
    <row r="7834" spans="27:27">
      <c r="AA7834" s="271"/>
    </row>
    <row r="7835" spans="27:27">
      <c r="AA7835" s="271"/>
    </row>
    <row r="7836" spans="27:27">
      <c r="AA7836" s="271"/>
    </row>
    <row r="7837" spans="27:27">
      <c r="AA7837" s="271"/>
    </row>
    <row r="7838" spans="27:27">
      <c r="AA7838" s="271"/>
    </row>
    <row r="7839" spans="27:27">
      <c r="AA7839" s="271"/>
    </row>
    <row r="7840" spans="27:27">
      <c r="AA7840" s="271"/>
    </row>
    <row r="7841" spans="27:27">
      <c r="AA7841" s="271"/>
    </row>
    <row r="7842" spans="27:27">
      <c r="AA7842" s="271"/>
    </row>
    <row r="7843" spans="27:27">
      <c r="AA7843" s="271"/>
    </row>
    <row r="7844" spans="27:27">
      <c r="AA7844" s="271"/>
    </row>
    <row r="7845" spans="27:27">
      <c r="AA7845" s="271"/>
    </row>
    <row r="7846" spans="27:27">
      <c r="AA7846" s="271"/>
    </row>
    <row r="7847" spans="27:27">
      <c r="AA7847" s="271"/>
    </row>
    <row r="7848" spans="27:27">
      <c r="AA7848" s="271"/>
    </row>
    <row r="7849" spans="27:27">
      <c r="AA7849" s="271"/>
    </row>
    <row r="7850" spans="27:27">
      <c r="AA7850" s="271"/>
    </row>
    <row r="7851" spans="27:27">
      <c r="AA7851" s="271"/>
    </row>
    <row r="7852" spans="27:27">
      <c r="AA7852" s="271"/>
    </row>
    <row r="7853" spans="27:27">
      <c r="AA7853" s="271"/>
    </row>
    <row r="7854" spans="27:27">
      <c r="AA7854" s="271"/>
    </row>
    <row r="7855" spans="27:27">
      <c r="AA7855" s="271"/>
    </row>
    <row r="7856" spans="27:27">
      <c r="AA7856" s="271"/>
    </row>
    <row r="7857" spans="27:27">
      <c r="AA7857" s="271"/>
    </row>
    <row r="7858" spans="27:27">
      <c r="AA7858" s="271"/>
    </row>
    <row r="7859" spans="27:27">
      <c r="AA7859" s="271"/>
    </row>
    <row r="7860" spans="27:27">
      <c r="AA7860" s="271"/>
    </row>
    <row r="7861" spans="27:27">
      <c r="AA7861" s="271"/>
    </row>
    <row r="7862" spans="27:27">
      <c r="AA7862" s="271"/>
    </row>
    <row r="7863" spans="27:27">
      <c r="AA7863" s="271"/>
    </row>
    <row r="7864" spans="27:27">
      <c r="AA7864" s="271"/>
    </row>
    <row r="7865" spans="27:27">
      <c r="AA7865" s="271"/>
    </row>
    <row r="7866" spans="27:27">
      <c r="AA7866" s="271"/>
    </row>
    <row r="7867" spans="27:27">
      <c r="AA7867" s="271"/>
    </row>
    <row r="7868" spans="27:27">
      <c r="AA7868" s="271"/>
    </row>
    <row r="7869" spans="27:27">
      <c r="AA7869" s="271"/>
    </row>
    <row r="7870" spans="27:27">
      <c r="AA7870" s="271"/>
    </row>
    <row r="7871" spans="27:27">
      <c r="AA7871" s="271"/>
    </row>
    <row r="7872" spans="27:27">
      <c r="AA7872" s="271"/>
    </row>
    <row r="7873" spans="27:27">
      <c r="AA7873" s="271"/>
    </row>
    <row r="7874" spans="27:27">
      <c r="AA7874" s="271"/>
    </row>
    <row r="7875" spans="27:27">
      <c r="AA7875" s="271"/>
    </row>
    <row r="7876" spans="27:27">
      <c r="AA7876" s="271"/>
    </row>
    <row r="7877" spans="27:27">
      <c r="AA7877" s="271"/>
    </row>
    <row r="7878" spans="27:27">
      <c r="AA7878" s="271"/>
    </row>
    <row r="7879" spans="27:27">
      <c r="AA7879" s="271"/>
    </row>
    <row r="7880" spans="27:27">
      <c r="AA7880" s="271"/>
    </row>
    <row r="7881" spans="27:27">
      <c r="AA7881" s="271"/>
    </row>
    <row r="7882" spans="27:27">
      <c r="AA7882" s="271"/>
    </row>
    <row r="7883" spans="27:27">
      <c r="AA7883" s="271"/>
    </row>
    <row r="7884" spans="27:27">
      <c r="AA7884" s="271"/>
    </row>
    <row r="7885" spans="27:27">
      <c r="AA7885" s="271"/>
    </row>
    <row r="7886" spans="27:27">
      <c r="AA7886" s="271"/>
    </row>
    <row r="7887" spans="27:27">
      <c r="AA7887" s="271"/>
    </row>
    <row r="7888" spans="27:27">
      <c r="AA7888" s="271"/>
    </row>
    <row r="7889" spans="27:27">
      <c r="AA7889" s="271"/>
    </row>
    <row r="7890" spans="27:27">
      <c r="AA7890" s="271"/>
    </row>
    <row r="7891" spans="27:27">
      <c r="AA7891" s="271"/>
    </row>
    <row r="7892" spans="27:27">
      <c r="AA7892" s="271"/>
    </row>
    <row r="7893" spans="27:27">
      <c r="AA7893" s="271"/>
    </row>
    <row r="7894" spans="27:27">
      <c r="AA7894" s="271"/>
    </row>
    <row r="7895" spans="27:27">
      <c r="AA7895" s="271"/>
    </row>
    <row r="7896" spans="27:27">
      <c r="AA7896" s="271"/>
    </row>
    <row r="7897" spans="27:27">
      <c r="AA7897" s="271"/>
    </row>
    <row r="7898" spans="27:27">
      <c r="AA7898" s="271"/>
    </row>
    <row r="7899" spans="27:27">
      <c r="AA7899" s="271"/>
    </row>
    <row r="7900" spans="27:27">
      <c r="AA7900" s="271"/>
    </row>
    <row r="7901" spans="27:27">
      <c r="AA7901" s="271"/>
    </row>
    <row r="7902" spans="27:27">
      <c r="AA7902" s="271"/>
    </row>
    <row r="7903" spans="27:27">
      <c r="AA7903" s="271"/>
    </row>
    <row r="7904" spans="27:27">
      <c r="AA7904" s="271"/>
    </row>
    <row r="7905" spans="27:27">
      <c r="AA7905" s="271"/>
    </row>
    <row r="7906" spans="27:27">
      <c r="AA7906" s="271"/>
    </row>
    <row r="7907" spans="27:27">
      <c r="AA7907" s="271"/>
    </row>
    <row r="7908" spans="27:27">
      <c r="AA7908" s="271"/>
    </row>
    <row r="7909" spans="27:27">
      <c r="AA7909" s="271"/>
    </row>
    <row r="7910" spans="27:27">
      <c r="AA7910" s="271"/>
    </row>
    <row r="7911" spans="27:27">
      <c r="AA7911" s="271"/>
    </row>
    <row r="7912" spans="27:27">
      <c r="AA7912" s="271"/>
    </row>
    <row r="7913" spans="27:27">
      <c r="AA7913" s="271"/>
    </row>
    <row r="7914" spans="27:27">
      <c r="AA7914" s="271"/>
    </row>
    <row r="7915" spans="27:27">
      <c r="AA7915" s="271"/>
    </row>
    <row r="7916" spans="27:27">
      <c r="AA7916" s="271"/>
    </row>
    <row r="7917" spans="27:27">
      <c r="AA7917" s="271"/>
    </row>
    <row r="7918" spans="27:27">
      <c r="AA7918" s="271"/>
    </row>
    <row r="7919" spans="27:27">
      <c r="AA7919" s="271"/>
    </row>
    <row r="7920" spans="27:27">
      <c r="AA7920" s="271"/>
    </row>
    <row r="7921" spans="27:27">
      <c r="AA7921" s="271"/>
    </row>
    <row r="7922" spans="27:27">
      <c r="AA7922" s="271"/>
    </row>
    <row r="7923" spans="27:27">
      <c r="AA7923" s="271"/>
    </row>
    <row r="7924" spans="27:27">
      <c r="AA7924" s="271"/>
    </row>
    <row r="7925" spans="27:27">
      <c r="AA7925" s="271"/>
    </row>
    <row r="7926" spans="27:27">
      <c r="AA7926" s="271"/>
    </row>
    <row r="7927" spans="27:27">
      <c r="AA7927" s="271"/>
    </row>
    <row r="7928" spans="27:27">
      <c r="AA7928" s="271"/>
    </row>
    <row r="7929" spans="27:27">
      <c r="AA7929" s="271"/>
    </row>
    <row r="7930" spans="27:27">
      <c r="AA7930" s="271"/>
    </row>
    <row r="7931" spans="27:27">
      <c r="AA7931" s="271"/>
    </row>
    <row r="7932" spans="27:27">
      <c r="AA7932" s="271"/>
    </row>
    <row r="7933" spans="27:27">
      <c r="AA7933" s="271"/>
    </row>
    <row r="7934" spans="27:27">
      <c r="AA7934" s="271"/>
    </row>
    <row r="7935" spans="27:27">
      <c r="AA7935" s="271"/>
    </row>
    <row r="7936" spans="27:27">
      <c r="AA7936" s="271"/>
    </row>
    <row r="7937" spans="27:27">
      <c r="AA7937" s="271"/>
    </row>
    <row r="7938" spans="27:27">
      <c r="AA7938" s="271"/>
    </row>
    <row r="7939" spans="27:27">
      <c r="AA7939" s="271"/>
    </row>
    <row r="7940" spans="27:27">
      <c r="AA7940" s="271"/>
    </row>
    <row r="7941" spans="27:27">
      <c r="AA7941" s="271"/>
    </row>
    <row r="7942" spans="27:27">
      <c r="AA7942" s="271"/>
    </row>
    <row r="7943" spans="27:27">
      <c r="AA7943" s="271"/>
    </row>
    <row r="7944" spans="27:27">
      <c r="AA7944" s="271"/>
    </row>
    <row r="7945" spans="27:27">
      <c r="AA7945" s="271"/>
    </row>
    <row r="7946" spans="27:27">
      <c r="AA7946" s="271"/>
    </row>
    <row r="7947" spans="27:27">
      <c r="AA7947" s="271"/>
    </row>
    <row r="7948" spans="27:27">
      <c r="AA7948" s="271"/>
    </row>
    <row r="7949" spans="27:27">
      <c r="AA7949" s="271"/>
    </row>
    <row r="7950" spans="27:27">
      <c r="AA7950" s="271"/>
    </row>
    <row r="7951" spans="27:27">
      <c r="AA7951" s="271"/>
    </row>
    <row r="7952" spans="27:27">
      <c r="AA7952" s="271"/>
    </row>
    <row r="7953" spans="27:27">
      <c r="AA7953" s="271"/>
    </row>
    <row r="7954" spans="27:27">
      <c r="AA7954" s="271"/>
    </row>
    <row r="7955" spans="27:27">
      <c r="AA7955" s="271"/>
    </row>
    <row r="7956" spans="27:27">
      <c r="AA7956" s="271"/>
    </row>
    <row r="7957" spans="27:27">
      <c r="AA7957" s="271"/>
    </row>
    <row r="7958" spans="27:27">
      <c r="AA7958" s="271"/>
    </row>
    <row r="7959" spans="27:27">
      <c r="AA7959" s="271"/>
    </row>
    <row r="7960" spans="27:27">
      <c r="AA7960" s="271"/>
    </row>
    <row r="7961" spans="27:27">
      <c r="AA7961" s="271"/>
    </row>
    <row r="7962" spans="27:27">
      <c r="AA7962" s="271"/>
    </row>
    <row r="7963" spans="27:27">
      <c r="AA7963" s="271"/>
    </row>
    <row r="7964" spans="27:27">
      <c r="AA7964" s="271"/>
    </row>
    <row r="7965" spans="27:27">
      <c r="AA7965" s="271"/>
    </row>
    <row r="7966" spans="27:27">
      <c r="AA7966" s="271"/>
    </row>
    <row r="7967" spans="27:27">
      <c r="AA7967" s="271"/>
    </row>
    <row r="7968" spans="27:27">
      <c r="AA7968" s="271"/>
    </row>
    <row r="7969" spans="27:27">
      <c r="AA7969" s="271"/>
    </row>
    <row r="7970" spans="27:27">
      <c r="AA7970" s="271"/>
    </row>
    <row r="7971" spans="27:27">
      <c r="AA7971" s="271"/>
    </row>
    <row r="7972" spans="27:27">
      <c r="AA7972" s="271"/>
    </row>
    <row r="7973" spans="27:27">
      <c r="AA7973" s="271"/>
    </row>
    <row r="7974" spans="27:27">
      <c r="AA7974" s="271"/>
    </row>
    <row r="7975" spans="27:27">
      <c r="AA7975" s="271"/>
    </row>
    <row r="7976" spans="27:27">
      <c r="AA7976" s="271"/>
    </row>
    <row r="7977" spans="27:27">
      <c r="AA7977" s="271"/>
    </row>
    <row r="7978" spans="27:27">
      <c r="AA7978" s="271"/>
    </row>
    <row r="7979" spans="27:27">
      <c r="AA7979" s="271"/>
    </row>
    <row r="7980" spans="27:27">
      <c r="AA7980" s="271"/>
    </row>
    <row r="7981" spans="27:27">
      <c r="AA7981" s="271"/>
    </row>
    <row r="7982" spans="27:27">
      <c r="AA7982" s="271"/>
    </row>
    <row r="7983" spans="27:27">
      <c r="AA7983" s="271"/>
    </row>
    <row r="7984" spans="27:27">
      <c r="AA7984" s="271"/>
    </row>
    <row r="7985" spans="27:27">
      <c r="AA7985" s="271"/>
    </row>
    <row r="7986" spans="27:27">
      <c r="AA7986" s="271"/>
    </row>
    <row r="7987" spans="27:27">
      <c r="AA7987" s="271"/>
    </row>
    <row r="7988" spans="27:27">
      <c r="AA7988" s="271"/>
    </row>
    <row r="7989" spans="27:27">
      <c r="AA7989" s="271"/>
    </row>
    <row r="7990" spans="27:27">
      <c r="AA7990" s="271"/>
    </row>
    <row r="7991" spans="27:27">
      <c r="AA7991" s="271"/>
    </row>
    <row r="7992" spans="27:27">
      <c r="AA7992" s="271"/>
    </row>
    <row r="7993" spans="27:27">
      <c r="AA7993" s="271"/>
    </row>
    <row r="7994" spans="27:27">
      <c r="AA7994" s="271"/>
    </row>
    <row r="7995" spans="27:27">
      <c r="AA7995" s="271"/>
    </row>
    <row r="7996" spans="27:27">
      <c r="AA7996" s="271"/>
    </row>
    <row r="7997" spans="27:27">
      <c r="AA7997" s="271"/>
    </row>
    <row r="7998" spans="27:27">
      <c r="AA7998" s="271"/>
    </row>
    <row r="7999" spans="27:27">
      <c r="AA7999" s="271"/>
    </row>
    <row r="8000" spans="27:27">
      <c r="AA8000" s="271"/>
    </row>
    <row r="8001" spans="27:27">
      <c r="AA8001" s="271"/>
    </row>
    <row r="8002" spans="27:27">
      <c r="AA8002" s="271"/>
    </row>
    <row r="8003" spans="27:27">
      <c r="AA8003" s="271"/>
    </row>
    <row r="8004" spans="27:27">
      <c r="AA8004" s="271"/>
    </row>
    <row r="8005" spans="27:27">
      <c r="AA8005" s="271"/>
    </row>
    <row r="8006" spans="27:27">
      <c r="AA8006" s="271"/>
    </row>
    <row r="8007" spans="27:27">
      <c r="AA8007" s="271"/>
    </row>
    <row r="8008" spans="27:27">
      <c r="AA8008" s="271"/>
    </row>
    <row r="8009" spans="27:27">
      <c r="AA8009" s="271"/>
    </row>
    <row r="8010" spans="27:27">
      <c r="AA8010" s="271"/>
    </row>
    <row r="8011" spans="27:27">
      <c r="AA8011" s="271"/>
    </row>
    <row r="8012" spans="27:27">
      <c r="AA8012" s="271"/>
    </row>
    <row r="8013" spans="27:27">
      <c r="AA8013" s="271"/>
    </row>
    <row r="8014" spans="27:27">
      <c r="AA8014" s="271"/>
    </row>
    <row r="8015" spans="27:27">
      <c r="AA8015" s="271"/>
    </row>
    <row r="8016" spans="27:27">
      <c r="AA8016" s="271"/>
    </row>
    <row r="8017" spans="27:27">
      <c r="AA8017" s="271"/>
    </row>
    <row r="8018" spans="27:27">
      <c r="AA8018" s="271"/>
    </row>
    <row r="8019" spans="27:27">
      <c r="AA8019" s="271"/>
    </row>
    <row r="8020" spans="27:27">
      <c r="AA8020" s="271"/>
    </row>
    <row r="8021" spans="27:27">
      <c r="AA8021" s="271"/>
    </row>
    <row r="8022" spans="27:27">
      <c r="AA8022" s="271"/>
    </row>
    <row r="8023" spans="27:27">
      <c r="AA8023" s="271"/>
    </row>
    <row r="8024" spans="27:27">
      <c r="AA8024" s="271"/>
    </row>
    <row r="8025" spans="27:27">
      <c r="AA8025" s="271"/>
    </row>
    <row r="8026" spans="27:27">
      <c r="AA8026" s="271"/>
    </row>
    <row r="8027" spans="27:27">
      <c r="AA8027" s="271"/>
    </row>
    <row r="8028" spans="27:27">
      <c r="AA8028" s="271"/>
    </row>
    <row r="8029" spans="27:27">
      <c r="AA8029" s="271"/>
    </row>
    <row r="8030" spans="27:27">
      <c r="AA8030" s="271"/>
    </row>
    <row r="8031" spans="27:27">
      <c r="AA8031" s="271"/>
    </row>
    <row r="8032" spans="27:27">
      <c r="AA8032" s="271"/>
    </row>
    <row r="8033" spans="27:27">
      <c r="AA8033" s="271"/>
    </row>
    <row r="8034" spans="27:27">
      <c r="AA8034" s="271"/>
    </row>
    <row r="8035" spans="27:27">
      <c r="AA8035" s="271"/>
    </row>
    <row r="8036" spans="27:27">
      <c r="AA8036" s="271"/>
    </row>
    <row r="8037" spans="27:27">
      <c r="AA8037" s="271"/>
    </row>
    <row r="8038" spans="27:27">
      <c r="AA8038" s="271"/>
    </row>
    <row r="8039" spans="27:27">
      <c r="AA8039" s="271"/>
    </row>
    <row r="8040" spans="27:27">
      <c r="AA8040" s="271"/>
    </row>
    <row r="8041" spans="27:27">
      <c r="AA8041" s="271"/>
    </row>
    <row r="8042" spans="27:27">
      <c r="AA8042" s="271"/>
    </row>
    <row r="8043" spans="27:27">
      <c r="AA8043" s="271"/>
    </row>
    <row r="8044" spans="27:27">
      <c r="AA8044" s="271"/>
    </row>
    <row r="8045" spans="27:27">
      <c r="AA8045" s="271"/>
    </row>
    <row r="8046" spans="27:27">
      <c r="AA8046" s="271"/>
    </row>
    <row r="8047" spans="27:27">
      <c r="AA8047" s="271"/>
    </row>
    <row r="8048" spans="27:27">
      <c r="AA8048" s="271"/>
    </row>
    <row r="8049" spans="27:27">
      <c r="AA8049" s="271"/>
    </row>
    <row r="8050" spans="27:27">
      <c r="AA8050" s="271"/>
    </row>
    <row r="8051" spans="27:27">
      <c r="AA8051" s="271"/>
    </row>
    <row r="8052" spans="27:27">
      <c r="AA8052" s="271"/>
    </row>
    <row r="8053" spans="27:27">
      <c r="AA8053" s="271"/>
    </row>
    <row r="8054" spans="27:27">
      <c r="AA8054" s="271"/>
    </row>
    <row r="8055" spans="27:27">
      <c r="AA8055" s="271"/>
    </row>
    <row r="8056" spans="27:27">
      <c r="AA8056" s="271"/>
    </row>
    <row r="8057" spans="27:27">
      <c r="AA8057" s="271"/>
    </row>
    <row r="8058" spans="27:27">
      <c r="AA8058" s="271"/>
    </row>
    <row r="8059" spans="27:27">
      <c r="AA8059" s="271"/>
    </row>
    <row r="8060" spans="27:27">
      <c r="AA8060" s="271"/>
    </row>
    <row r="8061" spans="27:27">
      <c r="AA8061" s="271"/>
    </row>
    <row r="8062" spans="27:27">
      <c r="AA8062" s="271"/>
    </row>
    <row r="8063" spans="27:27">
      <c r="AA8063" s="271"/>
    </row>
    <row r="8064" spans="27:27">
      <c r="AA8064" s="271"/>
    </row>
    <row r="8065" spans="27:27">
      <c r="AA8065" s="271"/>
    </row>
    <row r="8066" spans="27:27">
      <c r="AA8066" s="271"/>
    </row>
    <row r="8067" spans="27:27">
      <c r="AA8067" s="271"/>
    </row>
    <row r="8068" spans="27:27">
      <c r="AA8068" s="271"/>
    </row>
    <row r="8069" spans="27:27">
      <c r="AA8069" s="271"/>
    </row>
    <row r="8070" spans="27:27">
      <c r="AA8070" s="271"/>
    </row>
    <row r="8071" spans="27:27">
      <c r="AA8071" s="271"/>
    </row>
    <row r="8072" spans="27:27">
      <c r="AA8072" s="271"/>
    </row>
    <row r="8073" spans="27:27">
      <c r="AA8073" s="271"/>
    </row>
    <row r="8074" spans="27:27">
      <c r="AA8074" s="271"/>
    </row>
    <row r="8075" spans="27:27">
      <c r="AA8075" s="271"/>
    </row>
    <row r="8076" spans="27:27">
      <c r="AA8076" s="271"/>
    </row>
    <row r="8077" spans="27:27">
      <c r="AA8077" s="271"/>
    </row>
    <row r="8078" spans="27:27">
      <c r="AA8078" s="271"/>
    </row>
    <row r="8079" spans="27:27">
      <c r="AA8079" s="271"/>
    </row>
    <row r="8080" spans="27:27">
      <c r="AA8080" s="271"/>
    </row>
    <row r="8081" spans="27:27">
      <c r="AA8081" s="271"/>
    </row>
    <row r="8082" spans="27:27">
      <c r="AA8082" s="271"/>
    </row>
    <row r="8083" spans="27:27">
      <c r="AA8083" s="271"/>
    </row>
    <row r="8084" spans="27:27">
      <c r="AA8084" s="271"/>
    </row>
    <row r="8085" spans="27:27">
      <c r="AA8085" s="271"/>
    </row>
    <row r="8086" spans="27:27">
      <c r="AA8086" s="271"/>
    </row>
    <row r="8087" spans="27:27">
      <c r="AA8087" s="271"/>
    </row>
    <row r="8088" spans="27:27">
      <c r="AA8088" s="271"/>
    </row>
    <row r="8089" spans="27:27">
      <c r="AA8089" s="271"/>
    </row>
    <row r="8090" spans="27:27">
      <c r="AA8090" s="271"/>
    </row>
    <row r="8091" spans="27:27">
      <c r="AA8091" s="271"/>
    </row>
    <row r="8092" spans="27:27">
      <c r="AA8092" s="271"/>
    </row>
    <row r="8093" spans="27:27">
      <c r="AA8093" s="271"/>
    </row>
    <row r="8094" spans="27:27">
      <c r="AA8094" s="271"/>
    </row>
    <row r="8095" spans="27:27">
      <c r="AA8095" s="271"/>
    </row>
    <row r="8096" spans="27:27">
      <c r="AA8096" s="271"/>
    </row>
    <row r="8097" spans="27:27">
      <c r="AA8097" s="271"/>
    </row>
    <row r="8098" spans="27:27">
      <c r="AA8098" s="271"/>
    </row>
    <row r="8099" spans="27:27">
      <c r="AA8099" s="271"/>
    </row>
    <row r="8100" spans="27:27">
      <c r="AA8100" s="271"/>
    </row>
    <row r="8101" spans="27:27">
      <c r="AA8101" s="271"/>
    </row>
    <row r="8102" spans="27:27">
      <c r="AA8102" s="271"/>
    </row>
    <row r="8103" spans="27:27">
      <c r="AA8103" s="271"/>
    </row>
    <row r="8104" spans="27:27">
      <c r="AA8104" s="271"/>
    </row>
    <row r="8105" spans="27:27">
      <c r="AA8105" s="271"/>
    </row>
    <row r="8106" spans="27:27">
      <c r="AA8106" s="271"/>
    </row>
    <row r="8107" spans="27:27">
      <c r="AA8107" s="271"/>
    </row>
    <row r="8108" spans="27:27">
      <c r="AA8108" s="271"/>
    </row>
    <row r="8109" spans="27:27">
      <c r="AA8109" s="271"/>
    </row>
    <row r="8110" spans="27:27">
      <c r="AA8110" s="271"/>
    </row>
    <row r="8111" spans="27:27">
      <c r="AA8111" s="271"/>
    </row>
    <row r="8112" spans="27:27">
      <c r="AA8112" s="271"/>
    </row>
    <row r="8113" spans="27:27">
      <c r="AA8113" s="271"/>
    </row>
    <row r="8114" spans="27:27">
      <c r="AA8114" s="271"/>
    </row>
    <row r="8115" spans="27:27">
      <c r="AA8115" s="271"/>
    </row>
    <row r="8116" spans="27:27">
      <c r="AA8116" s="271"/>
    </row>
    <row r="8117" spans="27:27">
      <c r="AA8117" s="271"/>
    </row>
    <row r="8118" spans="27:27">
      <c r="AA8118" s="271"/>
    </row>
    <row r="8119" spans="27:27">
      <c r="AA8119" s="271"/>
    </row>
    <row r="8120" spans="27:27">
      <c r="AA8120" s="271"/>
    </row>
    <row r="8121" spans="27:27">
      <c r="AA8121" s="271"/>
    </row>
    <row r="8122" spans="27:27">
      <c r="AA8122" s="271"/>
    </row>
    <row r="8123" spans="27:27">
      <c r="AA8123" s="271"/>
    </row>
    <row r="8124" spans="27:27">
      <c r="AA8124" s="271"/>
    </row>
    <row r="8125" spans="27:27">
      <c r="AA8125" s="271"/>
    </row>
    <row r="8126" spans="27:27">
      <c r="AA8126" s="271"/>
    </row>
    <row r="8127" spans="27:27">
      <c r="AA8127" s="271"/>
    </row>
    <row r="8128" spans="27:27">
      <c r="AA8128" s="271"/>
    </row>
    <row r="8129" spans="27:27">
      <c r="AA8129" s="271"/>
    </row>
    <row r="8130" spans="27:27">
      <c r="AA8130" s="271"/>
    </row>
    <row r="8131" spans="27:27">
      <c r="AA8131" s="271"/>
    </row>
    <row r="8132" spans="27:27">
      <c r="AA8132" s="271"/>
    </row>
    <row r="8133" spans="27:27">
      <c r="AA8133" s="271"/>
    </row>
    <row r="8134" spans="27:27">
      <c r="AA8134" s="271"/>
    </row>
    <row r="8135" spans="27:27">
      <c r="AA8135" s="271"/>
    </row>
    <row r="8136" spans="27:27">
      <c r="AA8136" s="271"/>
    </row>
    <row r="8137" spans="27:27">
      <c r="AA8137" s="271"/>
    </row>
    <row r="8138" spans="27:27">
      <c r="AA8138" s="271"/>
    </row>
    <row r="8139" spans="27:27">
      <c r="AA8139" s="271"/>
    </row>
    <row r="8140" spans="27:27">
      <c r="AA8140" s="271"/>
    </row>
    <row r="8141" spans="27:27">
      <c r="AA8141" s="271"/>
    </row>
    <row r="8142" spans="27:27">
      <c r="AA8142" s="271"/>
    </row>
    <row r="8143" spans="27:27">
      <c r="AA8143" s="271"/>
    </row>
    <row r="8144" spans="27:27">
      <c r="AA8144" s="271"/>
    </row>
    <row r="8145" spans="27:27">
      <c r="AA8145" s="271"/>
    </row>
    <row r="8146" spans="27:27">
      <c r="AA8146" s="271"/>
    </row>
    <row r="8147" spans="27:27">
      <c r="AA8147" s="271"/>
    </row>
    <row r="8148" spans="27:27">
      <c r="AA8148" s="271"/>
    </row>
    <row r="8149" spans="27:27">
      <c r="AA8149" s="271"/>
    </row>
    <row r="8150" spans="27:27">
      <c r="AA8150" s="271"/>
    </row>
    <row r="8151" spans="27:27">
      <c r="AA8151" s="271"/>
    </row>
    <row r="8152" spans="27:27">
      <c r="AA8152" s="271"/>
    </row>
    <row r="8153" spans="27:27">
      <c r="AA8153" s="271"/>
    </row>
    <row r="8154" spans="27:27">
      <c r="AA8154" s="271"/>
    </row>
    <row r="8155" spans="27:27">
      <c r="AA8155" s="271"/>
    </row>
    <row r="8156" spans="27:27">
      <c r="AA8156" s="271"/>
    </row>
    <row r="8157" spans="27:27">
      <c r="AA8157" s="271"/>
    </row>
    <row r="8158" spans="27:27">
      <c r="AA8158" s="271"/>
    </row>
    <row r="8159" spans="27:27">
      <c r="AA8159" s="271"/>
    </row>
    <row r="8160" spans="27:27">
      <c r="AA8160" s="271"/>
    </row>
    <row r="8161" spans="27:27">
      <c r="AA8161" s="271"/>
    </row>
    <row r="8162" spans="27:27">
      <c r="AA8162" s="271"/>
    </row>
    <row r="8163" spans="27:27">
      <c r="AA8163" s="271"/>
    </row>
    <row r="8164" spans="27:27">
      <c r="AA8164" s="271"/>
    </row>
    <row r="8165" spans="27:27">
      <c r="AA8165" s="271"/>
    </row>
    <row r="8166" spans="27:27">
      <c r="AA8166" s="271"/>
    </row>
    <row r="8167" spans="27:27">
      <c r="AA8167" s="271"/>
    </row>
    <row r="8168" spans="27:27">
      <c r="AA8168" s="271"/>
    </row>
    <row r="8169" spans="27:27">
      <c r="AA8169" s="271"/>
    </row>
    <row r="8170" spans="27:27">
      <c r="AA8170" s="271"/>
    </row>
    <row r="8171" spans="27:27">
      <c r="AA8171" s="271"/>
    </row>
    <row r="8172" spans="27:27">
      <c r="AA8172" s="271"/>
    </row>
    <row r="8173" spans="27:27">
      <c r="AA8173" s="271"/>
    </row>
    <row r="8174" spans="27:27">
      <c r="AA8174" s="271"/>
    </row>
    <row r="8175" spans="27:27">
      <c r="AA8175" s="271"/>
    </row>
    <row r="8176" spans="27:27">
      <c r="AA8176" s="271"/>
    </row>
    <row r="8177" spans="27:27">
      <c r="AA8177" s="271"/>
    </row>
    <row r="8178" spans="27:27">
      <c r="AA8178" s="271"/>
    </row>
    <row r="8179" spans="27:27">
      <c r="AA8179" s="271"/>
    </row>
    <row r="8180" spans="27:27">
      <c r="AA8180" s="271"/>
    </row>
    <row r="8181" spans="27:27">
      <c r="AA8181" s="271"/>
    </row>
    <row r="8182" spans="27:27">
      <c r="AA8182" s="271"/>
    </row>
    <row r="8183" spans="27:27">
      <c r="AA8183" s="271"/>
    </row>
    <row r="8184" spans="27:27">
      <c r="AA8184" s="271"/>
    </row>
    <row r="8185" spans="27:27">
      <c r="AA8185" s="271"/>
    </row>
    <row r="8186" spans="27:27">
      <c r="AA8186" s="271"/>
    </row>
    <row r="8187" spans="27:27">
      <c r="AA8187" s="271"/>
    </row>
    <row r="8188" spans="27:27">
      <c r="AA8188" s="271"/>
    </row>
    <row r="8189" spans="27:27">
      <c r="AA8189" s="271"/>
    </row>
    <row r="8190" spans="27:27">
      <c r="AA8190" s="271"/>
    </row>
    <row r="8191" spans="27:27">
      <c r="AA8191" s="271"/>
    </row>
    <row r="8192" spans="27:27">
      <c r="AA8192" s="271"/>
    </row>
    <row r="8193" spans="27:27">
      <c r="AA8193" s="271"/>
    </row>
    <row r="8194" spans="27:27">
      <c r="AA8194" s="271"/>
    </row>
    <row r="8195" spans="27:27">
      <c r="AA8195" s="271"/>
    </row>
    <row r="8196" spans="27:27">
      <c r="AA8196" s="271"/>
    </row>
    <row r="8197" spans="27:27">
      <c r="AA8197" s="271"/>
    </row>
    <row r="8198" spans="27:27">
      <c r="AA8198" s="271"/>
    </row>
    <row r="8199" spans="27:27">
      <c r="AA8199" s="271"/>
    </row>
    <row r="8200" spans="27:27">
      <c r="AA8200" s="271"/>
    </row>
    <row r="8201" spans="27:27">
      <c r="AA8201" s="271"/>
    </row>
    <row r="8202" spans="27:27">
      <c r="AA8202" s="271"/>
    </row>
    <row r="8203" spans="27:27">
      <c r="AA8203" s="271"/>
    </row>
    <row r="8204" spans="27:27">
      <c r="AA8204" s="271"/>
    </row>
    <row r="8205" spans="27:27">
      <c r="AA8205" s="271"/>
    </row>
    <row r="8206" spans="27:27">
      <c r="AA8206" s="271"/>
    </row>
    <row r="8207" spans="27:27">
      <c r="AA8207" s="271"/>
    </row>
    <row r="8208" spans="27:27">
      <c r="AA8208" s="271"/>
    </row>
    <row r="8209" spans="27:27">
      <c r="AA8209" s="271"/>
    </row>
    <row r="8210" spans="27:27">
      <c r="AA8210" s="271"/>
    </row>
    <row r="8211" spans="27:27">
      <c r="AA8211" s="271"/>
    </row>
    <row r="8212" spans="27:27">
      <c r="AA8212" s="271"/>
    </row>
    <row r="8213" spans="27:27">
      <c r="AA8213" s="271"/>
    </row>
    <row r="8214" spans="27:27">
      <c r="AA8214" s="271"/>
    </row>
    <row r="8215" spans="27:27">
      <c r="AA8215" s="271"/>
    </row>
    <row r="8216" spans="27:27">
      <c r="AA8216" s="271"/>
    </row>
    <row r="8217" spans="27:27">
      <c r="AA8217" s="271"/>
    </row>
    <row r="8218" spans="27:27">
      <c r="AA8218" s="271"/>
    </row>
    <row r="8219" spans="27:27">
      <c r="AA8219" s="271"/>
    </row>
    <row r="8220" spans="27:27">
      <c r="AA8220" s="271"/>
    </row>
    <row r="8221" spans="27:27">
      <c r="AA8221" s="271"/>
    </row>
    <row r="8222" spans="27:27">
      <c r="AA8222" s="271"/>
    </row>
    <row r="8223" spans="27:27">
      <c r="AA8223" s="271"/>
    </row>
    <row r="8224" spans="27:27">
      <c r="AA8224" s="271"/>
    </row>
    <row r="8225" spans="27:27">
      <c r="AA8225" s="271"/>
    </row>
    <row r="8226" spans="27:27">
      <c r="AA8226" s="271"/>
    </row>
    <row r="8227" spans="27:27">
      <c r="AA8227" s="271"/>
    </row>
    <row r="8228" spans="27:27">
      <c r="AA8228" s="271"/>
    </row>
    <row r="8229" spans="27:27">
      <c r="AA8229" s="271"/>
    </row>
    <row r="8230" spans="27:27">
      <c r="AA8230" s="271"/>
    </row>
    <row r="8231" spans="27:27">
      <c r="AA8231" s="271"/>
    </row>
    <row r="8232" spans="27:27">
      <c r="AA8232" s="271"/>
    </row>
    <row r="8233" spans="27:27">
      <c r="AA8233" s="271"/>
    </row>
    <row r="8234" spans="27:27">
      <c r="AA8234" s="271"/>
    </row>
    <row r="8235" spans="27:27">
      <c r="AA8235" s="271"/>
    </row>
    <row r="8236" spans="27:27">
      <c r="AA8236" s="271"/>
    </row>
    <row r="8237" spans="27:27">
      <c r="AA8237" s="271"/>
    </row>
    <row r="8238" spans="27:27">
      <c r="AA8238" s="271"/>
    </row>
    <row r="8239" spans="27:27">
      <c r="AA8239" s="271"/>
    </row>
    <row r="8240" spans="27:27">
      <c r="AA8240" s="271"/>
    </row>
    <row r="8241" spans="27:27">
      <c r="AA8241" s="271"/>
    </row>
    <row r="8242" spans="27:27">
      <c r="AA8242" s="271"/>
    </row>
    <row r="8243" spans="27:27">
      <c r="AA8243" s="271"/>
    </row>
    <row r="8244" spans="27:27">
      <c r="AA8244" s="271"/>
    </row>
    <row r="8245" spans="27:27">
      <c r="AA8245" s="271"/>
    </row>
    <row r="8246" spans="27:27">
      <c r="AA8246" s="271"/>
    </row>
    <row r="8247" spans="27:27">
      <c r="AA8247" s="271"/>
    </row>
    <row r="8248" spans="27:27">
      <c r="AA8248" s="271"/>
    </row>
    <row r="8249" spans="27:27">
      <c r="AA8249" s="271"/>
    </row>
    <row r="8250" spans="27:27">
      <c r="AA8250" s="271"/>
    </row>
    <row r="8251" spans="27:27">
      <c r="AA8251" s="271"/>
    </row>
    <row r="8252" spans="27:27">
      <c r="AA8252" s="271"/>
    </row>
    <row r="8253" spans="27:27">
      <c r="AA8253" s="271"/>
    </row>
    <row r="8254" spans="27:27">
      <c r="AA8254" s="271"/>
    </row>
    <row r="8255" spans="27:27">
      <c r="AA8255" s="271"/>
    </row>
    <row r="8256" spans="27:27">
      <c r="AA8256" s="271"/>
    </row>
    <row r="8257" spans="27:27">
      <c r="AA8257" s="271"/>
    </row>
    <row r="8258" spans="27:27">
      <c r="AA8258" s="271"/>
    </row>
    <row r="8259" spans="27:27">
      <c r="AA8259" s="271"/>
    </row>
    <row r="8260" spans="27:27">
      <c r="AA8260" s="271"/>
    </row>
    <row r="8261" spans="27:27">
      <c r="AA8261" s="271"/>
    </row>
    <row r="8262" spans="27:27">
      <c r="AA8262" s="271"/>
    </row>
    <row r="8263" spans="27:27">
      <c r="AA8263" s="271"/>
    </row>
    <row r="8264" spans="27:27">
      <c r="AA8264" s="271"/>
    </row>
    <row r="8265" spans="27:27">
      <c r="AA8265" s="271"/>
    </row>
    <row r="8266" spans="27:27">
      <c r="AA8266" s="271"/>
    </row>
    <row r="8267" spans="27:27">
      <c r="AA8267" s="271"/>
    </row>
    <row r="8268" spans="27:27">
      <c r="AA8268" s="271"/>
    </row>
    <row r="8269" spans="27:27">
      <c r="AA8269" s="271"/>
    </row>
    <row r="8270" spans="27:27">
      <c r="AA8270" s="271"/>
    </row>
    <row r="8271" spans="27:27">
      <c r="AA8271" s="271"/>
    </row>
    <row r="8272" spans="27:27">
      <c r="AA8272" s="271"/>
    </row>
    <row r="8273" spans="27:27">
      <c r="AA8273" s="271"/>
    </row>
    <row r="8274" spans="27:27">
      <c r="AA8274" s="271"/>
    </row>
    <row r="8275" spans="27:27">
      <c r="AA8275" s="271"/>
    </row>
    <row r="8276" spans="27:27">
      <c r="AA8276" s="271"/>
    </row>
    <row r="8277" spans="27:27">
      <c r="AA8277" s="271"/>
    </row>
    <row r="8278" spans="27:27">
      <c r="AA8278" s="271"/>
    </row>
    <row r="8279" spans="27:27">
      <c r="AA8279" s="271"/>
    </row>
    <row r="8280" spans="27:27">
      <c r="AA8280" s="271"/>
    </row>
    <row r="8281" spans="27:27">
      <c r="AA8281" s="271"/>
    </row>
    <row r="8282" spans="27:27">
      <c r="AA8282" s="271"/>
    </row>
    <row r="8283" spans="27:27">
      <c r="AA8283" s="271"/>
    </row>
    <row r="8284" spans="27:27">
      <c r="AA8284" s="271"/>
    </row>
    <row r="8285" spans="27:27">
      <c r="AA8285" s="271"/>
    </row>
    <row r="8286" spans="27:27">
      <c r="AA8286" s="271"/>
    </row>
    <row r="8287" spans="27:27">
      <c r="AA8287" s="271"/>
    </row>
    <row r="8288" spans="27:27">
      <c r="AA8288" s="271"/>
    </row>
    <row r="8289" spans="27:27">
      <c r="AA8289" s="271"/>
    </row>
    <row r="8290" spans="27:27">
      <c r="AA8290" s="271"/>
    </row>
    <row r="8291" spans="27:27">
      <c r="AA8291" s="271"/>
    </row>
    <row r="8292" spans="27:27">
      <c r="AA8292" s="271"/>
    </row>
    <row r="8293" spans="27:27">
      <c r="AA8293" s="271"/>
    </row>
    <row r="8294" spans="27:27">
      <c r="AA8294" s="271"/>
    </row>
    <row r="8295" spans="27:27">
      <c r="AA8295" s="271"/>
    </row>
    <row r="8296" spans="27:27">
      <c r="AA8296" s="271"/>
    </row>
    <row r="8297" spans="27:27">
      <c r="AA8297" s="271"/>
    </row>
    <row r="8298" spans="27:27">
      <c r="AA8298" s="271"/>
    </row>
    <row r="8299" spans="27:27">
      <c r="AA8299" s="271"/>
    </row>
    <row r="8300" spans="27:27">
      <c r="AA8300" s="271"/>
    </row>
    <row r="8301" spans="27:27">
      <c r="AA8301" s="271"/>
    </row>
    <row r="8302" spans="27:27">
      <c r="AA8302" s="271"/>
    </row>
    <row r="8303" spans="27:27">
      <c r="AA8303" s="271"/>
    </row>
    <row r="8304" spans="27:27">
      <c r="AA8304" s="271"/>
    </row>
    <row r="8305" spans="27:27">
      <c r="AA8305" s="271"/>
    </row>
    <row r="8306" spans="27:27">
      <c r="AA8306" s="271"/>
    </row>
    <row r="8307" spans="27:27">
      <c r="AA8307" s="271"/>
    </row>
    <row r="8308" spans="27:27">
      <c r="AA8308" s="271"/>
    </row>
    <row r="8309" spans="27:27">
      <c r="AA8309" s="271"/>
    </row>
    <row r="8310" spans="27:27">
      <c r="AA8310" s="271"/>
    </row>
    <row r="8311" spans="27:27">
      <c r="AA8311" s="271"/>
    </row>
    <row r="8312" spans="27:27">
      <c r="AA8312" s="271"/>
    </row>
    <row r="8313" spans="27:27">
      <c r="AA8313" s="271"/>
    </row>
    <row r="8314" spans="27:27">
      <c r="AA8314" s="271"/>
    </row>
    <row r="8315" spans="27:27">
      <c r="AA8315" s="271"/>
    </row>
    <row r="8316" spans="27:27">
      <c r="AA8316" s="271"/>
    </row>
    <row r="8317" spans="27:27">
      <c r="AA8317" s="271"/>
    </row>
    <row r="8318" spans="27:27">
      <c r="AA8318" s="271"/>
    </row>
    <row r="8319" spans="27:27">
      <c r="AA8319" s="271"/>
    </row>
    <row r="8320" spans="27:27">
      <c r="AA8320" s="271"/>
    </row>
    <row r="8321" spans="27:27">
      <c r="AA8321" s="271"/>
    </row>
    <row r="8322" spans="27:27">
      <c r="AA8322" s="271"/>
    </row>
    <row r="8323" spans="27:27">
      <c r="AA8323" s="271"/>
    </row>
    <row r="8324" spans="27:27">
      <c r="AA8324" s="271"/>
    </row>
    <row r="8325" spans="27:27">
      <c r="AA8325" s="271"/>
    </row>
    <row r="8326" spans="27:27">
      <c r="AA8326" s="271"/>
    </row>
    <row r="8327" spans="27:27">
      <c r="AA8327" s="271"/>
    </row>
    <row r="8328" spans="27:27">
      <c r="AA8328" s="271"/>
    </row>
    <row r="8329" spans="27:27">
      <c r="AA8329" s="271"/>
    </row>
    <row r="8330" spans="27:27">
      <c r="AA8330" s="271"/>
    </row>
    <row r="8331" spans="27:27">
      <c r="AA8331" s="271"/>
    </row>
    <row r="8332" spans="27:27">
      <c r="AA8332" s="271"/>
    </row>
    <row r="8333" spans="27:27">
      <c r="AA8333" s="271"/>
    </row>
    <row r="8334" spans="27:27">
      <c r="AA8334" s="271"/>
    </row>
    <row r="8335" spans="27:27">
      <c r="AA8335" s="271"/>
    </row>
    <row r="8336" spans="27:27">
      <c r="AA8336" s="271"/>
    </row>
    <row r="8337" spans="27:27">
      <c r="AA8337" s="271"/>
    </row>
    <row r="8338" spans="27:27">
      <c r="AA8338" s="271"/>
    </row>
    <row r="8339" spans="27:27">
      <c r="AA8339" s="271"/>
    </row>
    <row r="8340" spans="27:27">
      <c r="AA8340" s="271"/>
    </row>
    <row r="8341" spans="27:27">
      <c r="AA8341" s="271"/>
    </row>
    <row r="8342" spans="27:27">
      <c r="AA8342" s="271"/>
    </row>
    <row r="8343" spans="27:27">
      <c r="AA8343" s="271"/>
    </row>
    <row r="8344" spans="27:27">
      <c r="AA8344" s="271"/>
    </row>
    <row r="8345" spans="27:27">
      <c r="AA8345" s="271"/>
    </row>
    <row r="8346" spans="27:27">
      <c r="AA8346" s="271"/>
    </row>
    <row r="8347" spans="27:27">
      <c r="AA8347" s="271"/>
    </row>
    <row r="8348" spans="27:27">
      <c r="AA8348" s="271"/>
    </row>
    <row r="8349" spans="27:27">
      <c r="AA8349" s="271"/>
    </row>
    <row r="8350" spans="27:27">
      <c r="AA8350" s="271"/>
    </row>
    <row r="8351" spans="27:27">
      <c r="AA8351" s="271"/>
    </row>
    <row r="8352" spans="27:27">
      <c r="AA8352" s="271"/>
    </row>
    <row r="8353" spans="27:27">
      <c r="AA8353" s="271"/>
    </row>
    <row r="8354" spans="27:27">
      <c r="AA8354" s="271"/>
    </row>
    <row r="8355" spans="27:27">
      <c r="AA8355" s="271"/>
    </row>
    <row r="8356" spans="27:27">
      <c r="AA8356" s="271"/>
    </row>
    <row r="8357" spans="27:27">
      <c r="AA8357" s="271"/>
    </row>
    <row r="8358" spans="27:27">
      <c r="AA8358" s="271"/>
    </row>
    <row r="8359" spans="27:27">
      <c r="AA8359" s="271"/>
    </row>
    <row r="8360" spans="27:27">
      <c r="AA8360" s="271"/>
    </row>
    <row r="8361" spans="27:27">
      <c r="AA8361" s="271"/>
    </row>
    <row r="8362" spans="27:27">
      <c r="AA8362" s="271"/>
    </row>
    <row r="8363" spans="27:27">
      <c r="AA8363" s="271"/>
    </row>
    <row r="8364" spans="27:27">
      <c r="AA8364" s="271"/>
    </row>
    <row r="8365" spans="27:27">
      <c r="AA8365" s="271"/>
    </row>
    <row r="8366" spans="27:27">
      <c r="AA8366" s="271"/>
    </row>
    <row r="8367" spans="27:27">
      <c r="AA8367" s="271"/>
    </row>
    <row r="8368" spans="27:27">
      <c r="AA8368" s="271"/>
    </row>
    <row r="8369" spans="27:27">
      <c r="AA8369" s="271"/>
    </row>
    <row r="8370" spans="27:27">
      <c r="AA8370" s="271"/>
    </row>
    <row r="8371" spans="27:27">
      <c r="AA8371" s="271"/>
    </row>
    <row r="8372" spans="27:27">
      <c r="AA8372" s="271"/>
    </row>
    <row r="8373" spans="27:27">
      <c r="AA8373" s="271"/>
    </row>
    <row r="8374" spans="27:27">
      <c r="AA8374" s="271"/>
    </row>
    <row r="8375" spans="27:27">
      <c r="AA8375" s="271"/>
    </row>
    <row r="8376" spans="27:27">
      <c r="AA8376" s="271"/>
    </row>
    <row r="8377" spans="27:27">
      <c r="AA8377" s="271"/>
    </row>
    <row r="8378" spans="27:27">
      <c r="AA8378" s="271"/>
    </row>
    <row r="8379" spans="27:27">
      <c r="AA8379" s="271"/>
    </row>
    <row r="8380" spans="27:27">
      <c r="AA8380" s="271"/>
    </row>
    <row r="8381" spans="27:27">
      <c r="AA8381" s="271"/>
    </row>
    <row r="8382" spans="27:27">
      <c r="AA8382" s="271"/>
    </row>
    <row r="8383" spans="27:27">
      <c r="AA8383" s="271"/>
    </row>
    <row r="8384" spans="27:27">
      <c r="AA8384" s="271"/>
    </row>
    <row r="8385" spans="27:27">
      <c r="AA8385" s="271"/>
    </row>
    <row r="8386" spans="27:27">
      <c r="AA8386" s="271"/>
    </row>
    <row r="8387" spans="27:27">
      <c r="AA8387" s="271"/>
    </row>
    <row r="8388" spans="27:27">
      <c r="AA8388" s="271"/>
    </row>
    <row r="8389" spans="27:27">
      <c r="AA8389" s="271"/>
    </row>
    <row r="8390" spans="27:27">
      <c r="AA8390" s="271"/>
    </row>
    <row r="8391" spans="27:27">
      <c r="AA8391" s="271"/>
    </row>
    <row r="8392" spans="27:27">
      <c r="AA8392" s="271"/>
    </row>
    <row r="8393" spans="27:27">
      <c r="AA8393" s="271"/>
    </row>
    <row r="8394" spans="27:27">
      <c r="AA8394" s="271"/>
    </row>
    <row r="8395" spans="27:27">
      <c r="AA8395" s="271"/>
    </row>
    <row r="8396" spans="27:27">
      <c r="AA8396" s="271"/>
    </row>
    <row r="8397" spans="27:27">
      <c r="AA8397" s="271"/>
    </row>
    <row r="8398" spans="27:27">
      <c r="AA8398" s="271"/>
    </row>
    <row r="8399" spans="27:27">
      <c r="AA8399" s="271"/>
    </row>
    <row r="8400" spans="27:27">
      <c r="AA8400" s="271"/>
    </row>
    <row r="8401" spans="27:27">
      <c r="AA8401" s="271"/>
    </row>
    <row r="8402" spans="27:27">
      <c r="AA8402" s="271"/>
    </row>
    <row r="8403" spans="27:27">
      <c r="AA8403" s="271"/>
    </row>
    <row r="8404" spans="27:27">
      <c r="AA8404" s="271"/>
    </row>
    <row r="8405" spans="27:27">
      <c r="AA8405" s="271"/>
    </row>
    <row r="8406" spans="27:27">
      <c r="AA8406" s="271"/>
    </row>
    <row r="8407" spans="27:27">
      <c r="AA8407" s="271"/>
    </row>
    <row r="8408" spans="27:27">
      <c r="AA8408" s="271"/>
    </row>
    <row r="8409" spans="27:27">
      <c r="AA8409" s="271"/>
    </row>
    <row r="8410" spans="27:27">
      <c r="AA8410" s="271"/>
    </row>
    <row r="8411" spans="27:27">
      <c r="AA8411" s="271"/>
    </row>
    <row r="8412" spans="27:27">
      <c r="AA8412" s="271"/>
    </row>
    <row r="8413" spans="27:27">
      <c r="AA8413" s="271"/>
    </row>
    <row r="8414" spans="27:27">
      <c r="AA8414" s="271"/>
    </row>
    <row r="8415" spans="27:27">
      <c r="AA8415" s="271"/>
    </row>
    <row r="8416" spans="27:27">
      <c r="AA8416" s="271"/>
    </row>
    <row r="8417" spans="27:27">
      <c r="AA8417" s="271"/>
    </row>
    <row r="8418" spans="27:27">
      <c r="AA8418" s="271"/>
    </row>
    <row r="8419" spans="27:27">
      <c r="AA8419" s="271"/>
    </row>
    <row r="8420" spans="27:27">
      <c r="AA8420" s="271"/>
    </row>
    <row r="8421" spans="27:27">
      <c r="AA8421" s="271"/>
    </row>
    <row r="8422" spans="27:27">
      <c r="AA8422" s="271"/>
    </row>
    <row r="8423" spans="27:27">
      <c r="AA8423" s="271"/>
    </row>
    <row r="8424" spans="27:27">
      <c r="AA8424" s="271"/>
    </row>
    <row r="8425" spans="27:27">
      <c r="AA8425" s="271"/>
    </row>
    <row r="8426" spans="27:27">
      <c r="AA8426" s="271"/>
    </row>
    <row r="8427" spans="27:27">
      <c r="AA8427" s="271"/>
    </row>
    <row r="8428" spans="27:27">
      <c r="AA8428" s="271"/>
    </row>
    <row r="8429" spans="27:27">
      <c r="AA8429" s="271"/>
    </row>
    <row r="8430" spans="27:27">
      <c r="AA8430" s="271"/>
    </row>
    <row r="8431" spans="27:27">
      <c r="AA8431" s="271"/>
    </row>
    <row r="8432" spans="27:27">
      <c r="AA8432" s="271"/>
    </row>
    <row r="8433" spans="27:27">
      <c r="AA8433" s="271"/>
    </row>
    <row r="8434" spans="27:27">
      <c r="AA8434" s="271"/>
    </row>
    <row r="8435" spans="27:27">
      <c r="AA8435" s="271"/>
    </row>
    <row r="8436" spans="27:27">
      <c r="AA8436" s="271"/>
    </row>
    <row r="8437" spans="27:27">
      <c r="AA8437" s="271"/>
    </row>
    <row r="8438" spans="27:27">
      <c r="AA8438" s="271"/>
    </row>
    <row r="8439" spans="27:27">
      <c r="AA8439" s="271"/>
    </row>
    <row r="8440" spans="27:27">
      <c r="AA8440" s="271"/>
    </row>
    <row r="8441" spans="27:27">
      <c r="AA8441" s="271"/>
    </row>
    <row r="8442" spans="27:27">
      <c r="AA8442" s="271"/>
    </row>
    <row r="8443" spans="27:27">
      <c r="AA8443" s="271"/>
    </row>
    <row r="8444" spans="27:27">
      <c r="AA8444" s="271"/>
    </row>
    <row r="8445" spans="27:27">
      <c r="AA8445" s="271"/>
    </row>
    <row r="8446" spans="27:27">
      <c r="AA8446" s="271"/>
    </row>
    <row r="8447" spans="27:27">
      <c r="AA8447" s="271"/>
    </row>
    <row r="8448" spans="27:27">
      <c r="AA8448" s="271"/>
    </row>
    <row r="8449" spans="27:27">
      <c r="AA8449" s="271"/>
    </row>
    <row r="8450" spans="27:27">
      <c r="AA8450" s="271"/>
    </row>
    <row r="8451" spans="27:27">
      <c r="AA8451" s="271"/>
    </row>
    <row r="8452" spans="27:27">
      <c r="AA8452" s="271"/>
    </row>
    <row r="8453" spans="27:27">
      <c r="AA8453" s="271"/>
    </row>
    <row r="8454" spans="27:27">
      <c r="AA8454" s="271"/>
    </row>
    <row r="8455" spans="27:27">
      <c r="AA8455" s="271"/>
    </row>
    <row r="8456" spans="27:27">
      <c r="AA8456" s="271"/>
    </row>
    <row r="8457" spans="27:27">
      <c r="AA8457" s="271"/>
    </row>
    <row r="8458" spans="27:27">
      <c r="AA8458" s="271"/>
    </row>
    <row r="8459" spans="27:27">
      <c r="AA8459" s="271"/>
    </row>
    <row r="8460" spans="27:27">
      <c r="AA8460" s="271"/>
    </row>
    <row r="8461" spans="27:27">
      <c r="AA8461" s="271"/>
    </row>
    <row r="8462" spans="27:27">
      <c r="AA8462" s="271"/>
    </row>
    <row r="8463" spans="27:27">
      <c r="AA8463" s="271"/>
    </row>
    <row r="8464" spans="27:27">
      <c r="AA8464" s="271"/>
    </row>
    <row r="8465" spans="27:27">
      <c r="AA8465" s="271"/>
    </row>
    <row r="8466" spans="27:27">
      <c r="AA8466" s="271"/>
    </row>
    <row r="8467" spans="27:27">
      <c r="AA8467" s="271"/>
    </row>
    <row r="8468" spans="27:27">
      <c r="AA8468" s="271"/>
    </row>
    <row r="8469" spans="27:27">
      <c r="AA8469" s="271"/>
    </row>
    <row r="8470" spans="27:27">
      <c r="AA8470" s="271"/>
    </row>
    <row r="8471" spans="27:27">
      <c r="AA8471" s="271"/>
    </row>
    <row r="8472" spans="27:27">
      <c r="AA8472" s="271"/>
    </row>
    <row r="8473" spans="27:27">
      <c r="AA8473" s="271"/>
    </row>
    <row r="8474" spans="27:27">
      <c r="AA8474" s="271"/>
    </row>
    <row r="8475" spans="27:27">
      <c r="AA8475" s="271"/>
    </row>
    <row r="8476" spans="27:27">
      <c r="AA8476" s="271"/>
    </row>
    <row r="8477" spans="27:27">
      <c r="AA8477" s="271"/>
    </row>
    <row r="8478" spans="27:27">
      <c r="AA8478" s="271"/>
    </row>
    <row r="8479" spans="27:27">
      <c r="AA8479" s="271"/>
    </row>
    <row r="8480" spans="27:27">
      <c r="AA8480" s="271"/>
    </row>
    <row r="8481" spans="27:27">
      <c r="AA8481" s="271"/>
    </row>
    <row r="8482" spans="27:27">
      <c r="AA8482" s="271"/>
    </row>
    <row r="8483" spans="27:27">
      <c r="AA8483" s="271"/>
    </row>
    <row r="8484" spans="27:27">
      <c r="AA8484" s="271"/>
    </row>
    <row r="8485" spans="27:27">
      <c r="AA8485" s="271"/>
    </row>
    <row r="8486" spans="27:27">
      <c r="AA8486" s="271"/>
    </row>
    <row r="8487" spans="27:27">
      <c r="AA8487" s="271"/>
    </row>
    <row r="8488" spans="27:27">
      <c r="AA8488" s="271"/>
    </row>
    <row r="8489" spans="27:27">
      <c r="AA8489" s="271"/>
    </row>
    <row r="8490" spans="27:27">
      <c r="AA8490" s="271"/>
    </row>
    <row r="8491" spans="27:27">
      <c r="AA8491" s="271"/>
    </row>
    <row r="8492" spans="27:27">
      <c r="AA8492" s="271"/>
    </row>
    <row r="8493" spans="27:27">
      <c r="AA8493" s="271"/>
    </row>
    <row r="8494" spans="27:27">
      <c r="AA8494" s="271"/>
    </row>
    <row r="8495" spans="27:27">
      <c r="AA8495" s="271"/>
    </row>
    <row r="8496" spans="27:27">
      <c r="AA8496" s="271"/>
    </row>
    <row r="8497" spans="27:27">
      <c r="AA8497" s="271"/>
    </row>
    <row r="8498" spans="27:27">
      <c r="AA8498" s="271"/>
    </row>
    <row r="8499" spans="27:27">
      <c r="AA8499" s="271"/>
    </row>
    <row r="8500" spans="27:27">
      <c r="AA8500" s="271"/>
    </row>
    <row r="8501" spans="27:27">
      <c r="AA8501" s="271"/>
    </row>
    <row r="8502" spans="27:27">
      <c r="AA8502" s="271"/>
    </row>
    <row r="8503" spans="27:27">
      <c r="AA8503" s="271"/>
    </row>
    <row r="8504" spans="27:27">
      <c r="AA8504" s="271"/>
    </row>
    <row r="8505" spans="27:27">
      <c r="AA8505" s="271"/>
    </row>
    <row r="8506" spans="27:27">
      <c r="AA8506" s="271"/>
    </row>
    <row r="8507" spans="27:27">
      <c r="AA8507" s="271"/>
    </row>
    <row r="8508" spans="27:27">
      <c r="AA8508" s="271"/>
    </row>
    <row r="8509" spans="27:27">
      <c r="AA8509" s="271"/>
    </row>
    <row r="8510" spans="27:27">
      <c r="AA8510" s="271"/>
    </row>
    <row r="8511" spans="27:27">
      <c r="AA8511" s="271"/>
    </row>
    <row r="8512" spans="27:27">
      <c r="AA8512" s="271"/>
    </row>
    <row r="8513" spans="27:27">
      <c r="AA8513" s="271"/>
    </row>
    <row r="8514" spans="27:27">
      <c r="AA8514" s="271"/>
    </row>
    <row r="8515" spans="27:27">
      <c r="AA8515" s="271"/>
    </row>
    <row r="8516" spans="27:27">
      <c r="AA8516" s="271"/>
    </row>
    <row r="8517" spans="27:27">
      <c r="AA8517" s="271"/>
    </row>
    <row r="8518" spans="27:27">
      <c r="AA8518" s="271"/>
    </row>
    <row r="8519" spans="27:27">
      <c r="AA8519" s="271"/>
    </row>
    <row r="8520" spans="27:27">
      <c r="AA8520" s="271"/>
    </row>
    <row r="8521" spans="27:27">
      <c r="AA8521" s="271"/>
    </row>
    <row r="8522" spans="27:27">
      <c r="AA8522" s="271"/>
    </row>
    <row r="8523" spans="27:27">
      <c r="AA8523" s="271"/>
    </row>
    <row r="8524" spans="27:27">
      <c r="AA8524" s="271"/>
    </row>
    <row r="8525" spans="27:27">
      <c r="AA8525" s="271"/>
    </row>
    <row r="8526" spans="27:27">
      <c r="AA8526" s="271"/>
    </row>
    <row r="8527" spans="27:27">
      <c r="AA8527" s="271"/>
    </row>
    <row r="8528" spans="27:27">
      <c r="AA8528" s="271"/>
    </row>
    <row r="8529" spans="27:27">
      <c r="AA8529" s="271"/>
    </row>
    <row r="8530" spans="27:27">
      <c r="AA8530" s="271"/>
    </row>
    <row r="8531" spans="27:27">
      <c r="AA8531" s="271"/>
    </row>
    <row r="8532" spans="27:27">
      <c r="AA8532" s="271"/>
    </row>
    <row r="8533" spans="27:27">
      <c r="AA8533" s="271"/>
    </row>
    <row r="8534" spans="27:27">
      <c r="AA8534" s="271"/>
    </row>
    <row r="8535" spans="27:27">
      <c r="AA8535" s="271"/>
    </row>
    <row r="8536" spans="27:27">
      <c r="AA8536" s="271"/>
    </row>
    <row r="8537" spans="27:27">
      <c r="AA8537" s="271"/>
    </row>
    <row r="8538" spans="27:27">
      <c r="AA8538" s="271"/>
    </row>
    <row r="8539" spans="27:27">
      <c r="AA8539" s="271"/>
    </row>
    <row r="8540" spans="27:27">
      <c r="AA8540" s="271"/>
    </row>
    <row r="8541" spans="27:27">
      <c r="AA8541" s="271"/>
    </row>
    <row r="8542" spans="27:27">
      <c r="AA8542" s="271"/>
    </row>
    <row r="8543" spans="27:27">
      <c r="AA8543" s="271"/>
    </row>
    <row r="8544" spans="27:27">
      <c r="AA8544" s="271"/>
    </row>
    <row r="8545" spans="27:27">
      <c r="AA8545" s="271"/>
    </row>
    <row r="8546" spans="27:27">
      <c r="AA8546" s="271"/>
    </row>
    <row r="8547" spans="27:27">
      <c r="AA8547" s="271"/>
    </row>
    <row r="8548" spans="27:27">
      <c r="AA8548" s="271"/>
    </row>
    <row r="8549" spans="27:27">
      <c r="AA8549" s="271"/>
    </row>
    <row r="8550" spans="27:27">
      <c r="AA8550" s="271"/>
    </row>
    <row r="8551" spans="27:27">
      <c r="AA8551" s="271"/>
    </row>
    <row r="8552" spans="27:27">
      <c r="AA8552" s="271"/>
    </row>
    <row r="8553" spans="27:27">
      <c r="AA8553" s="271"/>
    </row>
    <row r="8554" spans="27:27">
      <c r="AA8554" s="271"/>
    </row>
    <row r="8555" spans="27:27">
      <c r="AA8555" s="271"/>
    </row>
    <row r="8556" spans="27:27">
      <c r="AA8556" s="271"/>
    </row>
    <row r="8557" spans="27:27">
      <c r="AA8557" s="271"/>
    </row>
    <row r="8558" spans="27:27">
      <c r="AA8558" s="271"/>
    </row>
    <row r="8559" spans="27:27">
      <c r="AA8559" s="271"/>
    </row>
    <row r="8560" spans="27:27">
      <c r="AA8560" s="271"/>
    </row>
    <row r="8561" spans="27:27">
      <c r="AA8561" s="271"/>
    </row>
    <row r="8562" spans="27:27">
      <c r="AA8562" s="271"/>
    </row>
    <row r="8563" spans="27:27">
      <c r="AA8563" s="271"/>
    </row>
    <row r="8564" spans="27:27">
      <c r="AA8564" s="271"/>
    </row>
    <row r="8565" spans="27:27">
      <c r="AA8565" s="271"/>
    </row>
    <row r="8566" spans="27:27">
      <c r="AA8566" s="271"/>
    </row>
    <row r="8567" spans="27:27">
      <c r="AA8567" s="271"/>
    </row>
    <row r="8568" spans="27:27">
      <c r="AA8568" s="271"/>
    </row>
    <row r="8569" spans="27:27">
      <c r="AA8569" s="271"/>
    </row>
    <row r="8570" spans="27:27">
      <c r="AA8570" s="271"/>
    </row>
    <row r="8571" spans="27:27">
      <c r="AA8571" s="271"/>
    </row>
    <row r="8572" spans="27:27">
      <c r="AA8572" s="271"/>
    </row>
    <row r="8573" spans="27:27">
      <c r="AA8573" s="271"/>
    </row>
    <row r="8574" spans="27:27">
      <c r="AA8574" s="271"/>
    </row>
    <row r="8575" spans="27:27">
      <c r="AA8575" s="271"/>
    </row>
    <row r="8576" spans="27:27">
      <c r="AA8576" s="271"/>
    </row>
    <row r="8577" spans="27:27">
      <c r="AA8577" s="271"/>
    </row>
    <row r="8578" spans="27:27">
      <c r="AA8578" s="271"/>
    </row>
    <row r="8579" spans="27:27">
      <c r="AA8579" s="271"/>
    </row>
    <row r="8580" spans="27:27">
      <c r="AA8580" s="271"/>
    </row>
    <row r="8581" spans="27:27">
      <c r="AA8581" s="271"/>
    </row>
    <row r="8582" spans="27:27">
      <c r="AA8582" s="271"/>
    </row>
    <row r="8583" spans="27:27">
      <c r="AA8583" s="271"/>
    </row>
    <row r="8584" spans="27:27">
      <c r="AA8584" s="271"/>
    </row>
    <row r="8585" spans="27:27">
      <c r="AA8585" s="271"/>
    </row>
    <row r="8586" spans="27:27">
      <c r="AA8586" s="271"/>
    </row>
    <row r="8587" spans="27:27">
      <c r="AA8587" s="271"/>
    </row>
    <row r="8588" spans="27:27">
      <c r="AA8588" s="271"/>
    </row>
    <row r="8589" spans="27:27">
      <c r="AA8589" s="271"/>
    </row>
    <row r="8590" spans="27:27">
      <c r="AA8590" s="271"/>
    </row>
    <row r="8591" spans="27:27">
      <c r="AA8591" s="271"/>
    </row>
    <row r="8592" spans="27:27">
      <c r="AA8592" s="271"/>
    </row>
    <row r="8593" spans="27:27">
      <c r="AA8593" s="271"/>
    </row>
    <row r="8594" spans="27:27">
      <c r="AA8594" s="271"/>
    </row>
    <row r="8595" spans="27:27">
      <c r="AA8595" s="271"/>
    </row>
    <row r="8596" spans="27:27">
      <c r="AA8596" s="271"/>
    </row>
    <row r="8597" spans="27:27">
      <c r="AA8597" s="271"/>
    </row>
    <row r="8598" spans="27:27">
      <c r="AA8598" s="271"/>
    </row>
    <row r="8599" spans="27:27">
      <c r="AA8599" s="271"/>
    </row>
    <row r="8600" spans="27:27">
      <c r="AA8600" s="271"/>
    </row>
    <row r="8601" spans="27:27">
      <c r="AA8601" s="271"/>
    </row>
    <row r="8602" spans="27:27">
      <c r="AA8602" s="271"/>
    </row>
    <row r="8603" spans="27:27">
      <c r="AA8603" s="271"/>
    </row>
    <row r="8604" spans="27:27">
      <c r="AA8604" s="271"/>
    </row>
    <row r="8605" spans="27:27">
      <c r="AA8605" s="271"/>
    </row>
    <row r="8606" spans="27:27">
      <c r="AA8606" s="271"/>
    </row>
    <row r="8607" spans="27:27">
      <c r="AA8607" s="271"/>
    </row>
    <row r="8608" spans="27:27">
      <c r="AA8608" s="271"/>
    </row>
    <row r="8609" spans="27:27">
      <c r="AA8609" s="271"/>
    </row>
    <row r="8610" spans="27:27">
      <c r="AA8610" s="271"/>
    </row>
    <row r="8611" spans="27:27">
      <c r="AA8611" s="271"/>
    </row>
    <row r="8612" spans="27:27">
      <c r="AA8612" s="271"/>
    </row>
    <row r="8613" spans="27:27">
      <c r="AA8613" s="271"/>
    </row>
    <row r="8614" spans="27:27">
      <c r="AA8614" s="271"/>
    </row>
    <row r="8615" spans="27:27">
      <c r="AA8615" s="271"/>
    </row>
    <row r="8616" spans="27:27">
      <c r="AA8616" s="271"/>
    </row>
    <row r="8617" spans="27:27">
      <c r="AA8617" s="271"/>
    </row>
    <row r="8618" spans="27:27">
      <c r="AA8618" s="271"/>
    </row>
    <row r="8619" spans="27:27">
      <c r="AA8619" s="271"/>
    </row>
    <row r="8620" spans="27:27">
      <c r="AA8620" s="271"/>
    </row>
    <row r="8621" spans="27:27">
      <c r="AA8621" s="271"/>
    </row>
    <row r="8622" spans="27:27">
      <c r="AA8622" s="271"/>
    </row>
    <row r="8623" spans="27:27">
      <c r="AA8623" s="271"/>
    </row>
    <row r="8624" spans="27:27">
      <c r="AA8624" s="271"/>
    </row>
    <row r="8625" spans="27:27">
      <c r="AA8625" s="271"/>
    </row>
    <row r="8626" spans="27:27">
      <c r="AA8626" s="271"/>
    </row>
    <row r="8627" spans="27:27">
      <c r="AA8627" s="271"/>
    </row>
    <row r="8628" spans="27:27">
      <c r="AA8628" s="271"/>
    </row>
    <row r="8629" spans="27:27">
      <c r="AA8629" s="271"/>
    </row>
    <row r="8630" spans="27:27">
      <c r="AA8630" s="271"/>
    </row>
    <row r="8631" spans="27:27">
      <c r="AA8631" s="271"/>
    </row>
    <row r="8632" spans="27:27">
      <c r="AA8632" s="271"/>
    </row>
    <row r="8633" spans="27:27">
      <c r="AA8633" s="271"/>
    </row>
    <row r="8634" spans="27:27">
      <c r="AA8634" s="271"/>
    </row>
    <row r="8635" spans="27:27">
      <c r="AA8635" s="271"/>
    </row>
    <row r="8636" spans="27:27">
      <c r="AA8636" s="271"/>
    </row>
    <row r="8637" spans="27:27">
      <c r="AA8637" s="271"/>
    </row>
    <row r="8638" spans="27:27">
      <c r="AA8638" s="271"/>
    </row>
    <row r="8639" spans="27:27">
      <c r="AA8639" s="271"/>
    </row>
    <row r="8640" spans="27:27">
      <c r="AA8640" s="271"/>
    </row>
    <row r="8641" spans="27:27">
      <c r="AA8641" s="271"/>
    </row>
    <row r="8642" spans="27:27">
      <c r="AA8642" s="271"/>
    </row>
    <row r="8643" spans="27:27">
      <c r="AA8643" s="271"/>
    </row>
    <row r="8644" spans="27:27">
      <c r="AA8644" s="271"/>
    </row>
    <row r="8645" spans="27:27">
      <c r="AA8645" s="271"/>
    </row>
    <row r="8646" spans="27:27">
      <c r="AA8646" s="271"/>
    </row>
    <row r="8647" spans="27:27">
      <c r="AA8647" s="271"/>
    </row>
    <row r="8648" spans="27:27">
      <c r="AA8648" s="271"/>
    </row>
    <row r="8649" spans="27:27">
      <c r="AA8649" s="271"/>
    </row>
    <row r="8650" spans="27:27">
      <c r="AA8650" s="271"/>
    </row>
    <row r="8651" spans="27:27">
      <c r="AA8651" s="271"/>
    </row>
    <row r="8652" spans="27:27">
      <c r="AA8652" s="271"/>
    </row>
    <row r="8653" spans="27:27">
      <c r="AA8653" s="271"/>
    </row>
    <row r="8654" spans="27:27">
      <c r="AA8654" s="271"/>
    </row>
    <row r="8655" spans="27:27">
      <c r="AA8655" s="271"/>
    </row>
    <row r="8656" spans="27:27">
      <c r="AA8656" s="271"/>
    </row>
    <row r="8657" spans="27:27">
      <c r="AA8657" s="271"/>
    </row>
    <row r="8658" spans="27:27">
      <c r="AA8658" s="271"/>
    </row>
    <row r="8659" spans="27:27">
      <c r="AA8659" s="271"/>
    </row>
    <row r="8660" spans="27:27">
      <c r="AA8660" s="271"/>
    </row>
    <row r="8661" spans="27:27">
      <c r="AA8661" s="271"/>
    </row>
    <row r="8662" spans="27:27">
      <c r="AA8662" s="271"/>
    </row>
    <row r="8663" spans="27:27">
      <c r="AA8663" s="271"/>
    </row>
    <row r="8664" spans="27:27">
      <c r="AA8664" s="271"/>
    </row>
    <row r="8665" spans="27:27">
      <c r="AA8665" s="271"/>
    </row>
    <row r="8666" spans="27:27">
      <c r="AA8666" s="271"/>
    </row>
    <row r="8667" spans="27:27">
      <c r="AA8667" s="271"/>
    </row>
    <row r="8668" spans="27:27">
      <c r="AA8668" s="271"/>
    </row>
    <row r="8669" spans="27:27">
      <c r="AA8669" s="271"/>
    </row>
    <row r="8670" spans="27:27">
      <c r="AA8670" s="271"/>
    </row>
    <row r="8671" spans="27:27">
      <c r="AA8671" s="271"/>
    </row>
    <row r="8672" spans="27:27">
      <c r="AA8672" s="271"/>
    </row>
    <row r="8673" spans="27:27">
      <c r="AA8673" s="271"/>
    </row>
    <row r="8674" spans="27:27">
      <c r="AA8674" s="271"/>
    </row>
    <row r="8675" spans="27:27">
      <c r="AA8675" s="271"/>
    </row>
    <row r="8676" spans="27:27">
      <c r="AA8676" s="271"/>
    </row>
    <row r="8677" spans="27:27">
      <c r="AA8677" s="271"/>
    </row>
    <row r="8678" spans="27:27">
      <c r="AA8678" s="271"/>
    </row>
    <row r="8679" spans="27:27">
      <c r="AA8679" s="271"/>
    </row>
    <row r="8680" spans="27:27">
      <c r="AA8680" s="271"/>
    </row>
    <row r="8681" spans="27:27">
      <c r="AA8681" s="271"/>
    </row>
    <row r="8682" spans="27:27">
      <c r="AA8682" s="271"/>
    </row>
    <row r="8683" spans="27:27">
      <c r="AA8683" s="271"/>
    </row>
    <row r="8684" spans="27:27">
      <c r="AA8684" s="271"/>
    </row>
    <row r="8685" spans="27:27">
      <c r="AA8685" s="271"/>
    </row>
    <row r="8686" spans="27:27">
      <c r="AA8686" s="271"/>
    </row>
    <row r="8687" spans="27:27">
      <c r="AA8687" s="271"/>
    </row>
    <row r="8688" spans="27:27">
      <c r="AA8688" s="271"/>
    </row>
    <row r="8689" spans="27:27">
      <c r="AA8689" s="271"/>
    </row>
    <row r="8690" spans="27:27">
      <c r="AA8690" s="271"/>
    </row>
    <row r="8691" spans="27:27">
      <c r="AA8691" s="271"/>
    </row>
    <row r="8692" spans="27:27">
      <c r="AA8692" s="271"/>
    </row>
    <row r="8693" spans="27:27">
      <c r="AA8693" s="271"/>
    </row>
    <row r="8694" spans="27:27">
      <c r="AA8694" s="271"/>
    </row>
    <row r="8695" spans="27:27">
      <c r="AA8695" s="271"/>
    </row>
    <row r="8696" spans="27:27">
      <c r="AA8696" s="271"/>
    </row>
    <row r="8697" spans="27:27">
      <c r="AA8697" s="271"/>
    </row>
    <row r="8698" spans="27:27">
      <c r="AA8698" s="271"/>
    </row>
    <row r="8699" spans="27:27">
      <c r="AA8699" s="271"/>
    </row>
    <row r="8700" spans="27:27">
      <c r="AA8700" s="271"/>
    </row>
    <row r="8701" spans="27:27">
      <c r="AA8701" s="271"/>
    </row>
    <row r="8702" spans="27:27">
      <c r="AA8702" s="271"/>
    </row>
    <row r="8703" spans="27:27">
      <c r="AA8703" s="271"/>
    </row>
    <row r="8704" spans="27:27">
      <c r="AA8704" s="271"/>
    </row>
    <row r="8705" spans="27:27">
      <c r="AA8705" s="271"/>
    </row>
    <row r="8706" spans="27:27">
      <c r="AA8706" s="271"/>
    </row>
    <row r="8707" spans="27:27">
      <c r="AA8707" s="271"/>
    </row>
    <row r="8708" spans="27:27">
      <c r="AA8708" s="271"/>
    </row>
    <row r="8709" spans="27:27">
      <c r="AA8709" s="271"/>
    </row>
    <row r="8710" spans="27:27">
      <c r="AA8710" s="271"/>
    </row>
    <row r="8711" spans="27:27">
      <c r="AA8711" s="271"/>
    </row>
    <row r="8712" spans="27:27">
      <c r="AA8712" s="271"/>
    </row>
    <row r="8713" spans="27:27">
      <c r="AA8713" s="271"/>
    </row>
    <row r="8714" spans="27:27">
      <c r="AA8714" s="271"/>
    </row>
    <row r="8715" spans="27:27">
      <c r="AA8715" s="271"/>
    </row>
    <row r="8716" spans="27:27">
      <c r="AA8716" s="271"/>
    </row>
    <row r="8717" spans="27:27">
      <c r="AA8717" s="271"/>
    </row>
    <row r="8718" spans="27:27">
      <c r="AA8718" s="271"/>
    </row>
    <row r="8719" spans="27:27">
      <c r="AA8719" s="271"/>
    </row>
    <row r="8720" spans="27:27">
      <c r="AA8720" s="271"/>
    </row>
    <row r="8721" spans="27:27">
      <c r="AA8721" s="271"/>
    </row>
    <row r="8722" spans="27:27">
      <c r="AA8722" s="271"/>
    </row>
    <row r="8723" spans="27:27">
      <c r="AA8723" s="271"/>
    </row>
    <row r="8724" spans="27:27">
      <c r="AA8724" s="271"/>
    </row>
    <row r="8725" spans="27:27">
      <c r="AA8725" s="271"/>
    </row>
    <row r="8726" spans="27:27">
      <c r="AA8726" s="271"/>
    </row>
    <row r="8727" spans="27:27">
      <c r="AA8727" s="271"/>
    </row>
    <row r="8728" spans="27:27">
      <c r="AA8728" s="271"/>
    </row>
    <row r="8729" spans="27:27">
      <c r="AA8729" s="271"/>
    </row>
    <row r="8730" spans="27:27">
      <c r="AA8730" s="271"/>
    </row>
    <row r="8731" spans="27:27">
      <c r="AA8731" s="271"/>
    </row>
    <row r="8732" spans="27:27">
      <c r="AA8732" s="271"/>
    </row>
    <row r="8733" spans="27:27">
      <c r="AA8733" s="271"/>
    </row>
    <row r="8734" spans="27:27">
      <c r="AA8734" s="271"/>
    </row>
    <row r="8735" spans="27:27">
      <c r="AA8735" s="271"/>
    </row>
    <row r="8736" spans="27:27">
      <c r="AA8736" s="271"/>
    </row>
    <row r="8737" spans="27:27">
      <c r="AA8737" s="271"/>
    </row>
    <row r="8738" spans="27:27">
      <c r="AA8738" s="271"/>
    </row>
    <row r="8739" spans="27:27">
      <c r="AA8739" s="271"/>
    </row>
    <row r="8740" spans="27:27">
      <c r="AA8740" s="271"/>
    </row>
    <row r="8741" spans="27:27">
      <c r="AA8741" s="271"/>
    </row>
    <row r="8742" spans="27:27">
      <c r="AA8742" s="271"/>
    </row>
    <row r="8743" spans="27:27">
      <c r="AA8743" s="271"/>
    </row>
    <row r="8744" spans="27:27">
      <c r="AA8744" s="271"/>
    </row>
    <row r="8745" spans="27:27">
      <c r="AA8745" s="271"/>
    </row>
    <row r="8746" spans="27:27">
      <c r="AA8746" s="271"/>
    </row>
    <row r="8747" spans="27:27">
      <c r="AA8747" s="271"/>
    </row>
    <row r="8748" spans="27:27">
      <c r="AA8748" s="271"/>
    </row>
    <row r="8749" spans="27:27">
      <c r="AA8749" s="271"/>
    </row>
    <row r="8750" spans="27:27">
      <c r="AA8750" s="271"/>
    </row>
    <row r="8751" spans="27:27">
      <c r="AA8751" s="271"/>
    </row>
    <row r="8752" spans="27:27">
      <c r="AA8752" s="271"/>
    </row>
    <row r="8753" spans="27:27">
      <c r="AA8753" s="271"/>
    </row>
    <row r="8754" spans="27:27">
      <c r="AA8754" s="271"/>
    </row>
    <row r="8755" spans="27:27">
      <c r="AA8755" s="271"/>
    </row>
    <row r="8756" spans="27:27">
      <c r="AA8756" s="271"/>
    </row>
    <row r="8757" spans="27:27">
      <c r="AA8757" s="271"/>
    </row>
    <row r="8758" spans="27:27">
      <c r="AA8758" s="271"/>
    </row>
    <row r="8759" spans="27:27">
      <c r="AA8759" s="271"/>
    </row>
    <row r="8760" spans="27:27">
      <c r="AA8760" s="271"/>
    </row>
    <row r="8761" spans="27:27">
      <c r="AA8761" s="271"/>
    </row>
    <row r="8762" spans="27:27">
      <c r="AA8762" s="271"/>
    </row>
    <row r="8763" spans="27:27">
      <c r="AA8763" s="271"/>
    </row>
    <row r="8764" spans="27:27">
      <c r="AA8764" s="271"/>
    </row>
    <row r="8765" spans="27:27">
      <c r="AA8765" s="271"/>
    </row>
    <row r="8766" spans="27:27">
      <c r="AA8766" s="271"/>
    </row>
    <row r="8767" spans="27:27">
      <c r="AA8767" s="271"/>
    </row>
    <row r="8768" spans="27:27">
      <c r="AA8768" s="271"/>
    </row>
    <row r="8769" spans="27:27">
      <c r="AA8769" s="271"/>
    </row>
    <row r="8770" spans="27:27">
      <c r="AA8770" s="271"/>
    </row>
    <row r="8771" spans="27:27">
      <c r="AA8771" s="271"/>
    </row>
    <row r="8772" spans="27:27">
      <c r="AA8772" s="271"/>
    </row>
    <row r="8773" spans="27:27">
      <c r="AA8773" s="271"/>
    </row>
    <row r="8774" spans="27:27">
      <c r="AA8774" s="271"/>
    </row>
    <row r="8775" spans="27:27">
      <c r="AA8775" s="271"/>
    </row>
    <row r="8776" spans="27:27">
      <c r="AA8776" s="271"/>
    </row>
    <row r="8777" spans="27:27">
      <c r="AA8777" s="271"/>
    </row>
    <row r="8778" spans="27:27">
      <c r="AA8778" s="271"/>
    </row>
    <row r="8779" spans="27:27">
      <c r="AA8779" s="271"/>
    </row>
    <row r="8780" spans="27:27">
      <c r="AA8780" s="271"/>
    </row>
    <row r="8781" spans="27:27">
      <c r="AA8781" s="271"/>
    </row>
    <row r="8782" spans="27:27">
      <c r="AA8782" s="271"/>
    </row>
    <row r="8783" spans="27:27">
      <c r="AA8783" s="271"/>
    </row>
    <row r="8784" spans="27:27">
      <c r="AA8784" s="271"/>
    </row>
    <row r="8785" spans="27:27">
      <c r="AA8785" s="271"/>
    </row>
    <row r="8786" spans="27:27">
      <c r="AA8786" s="271"/>
    </row>
    <row r="8787" spans="27:27">
      <c r="AA8787" s="271"/>
    </row>
    <row r="8788" spans="27:27">
      <c r="AA8788" s="271"/>
    </row>
    <row r="8789" spans="27:27">
      <c r="AA8789" s="271"/>
    </row>
    <row r="8790" spans="27:27">
      <c r="AA8790" s="271"/>
    </row>
    <row r="8791" spans="27:27">
      <c r="AA8791" s="271"/>
    </row>
    <row r="8792" spans="27:27">
      <c r="AA8792" s="271"/>
    </row>
    <row r="8793" spans="27:27">
      <c r="AA8793" s="271"/>
    </row>
    <row r="8794" spans="27:27">
      <c r="AA8794" s="271"/>
    </row>
    <row r="8795" spans="27:27">
      <c r="AA8795" s="271"/>
    </row>
    <row r="8796" spans="27:27">
      <c r="AA8796" s="271"/>
    </row>
    <row r="8797" spans="27:27">
      <c r="AA8797" s="271"/>
    </row>
    <row r="8798" spans="27:27">
      <c r="AA8798" s="271"/>
    </row>
    <row r="8799" spans="27:27">
      <c r="AA8799" s="271"/>
    </row>
    <row r="8800" spans="27:27">
      <c r="AA8800" s="271"/>
    </row>
    <row r="8801" spans="27:27">
      <c r="AA8801" s="271"/>
    </row>
    <row r="8802" spans="27:27">
      <c r="AA8802" s="271"/>
    </row>
    <row r="8803" spans="27:27">
      <c r="AA8803" s="271"/>
    </row>
    <row r="8804" spans="27:27">
      <c r="AA8804" s="271"/>
    </row>
    <row r="8805" spans="27:27">
      <c r="AA8805" s="271"/>
    </row>
    <row r="8806" spans="27:27">
      <c r="AA8806" s="271"/>
    </row>
    <row r="8807" spans="27:27">
      <c r="AA8807" s="271"/>
    </row>
    <row r="8808" spans="27:27">
      <c r="AA8808" s="271"/>
    </row>
    <row r="8809" spans="27:27">
      <c r="AA8809" s="271"/>
    </row>
    <row r="8810" spans="27:27">
      <c r="AA8810" s="271"/>
    </row>
    <row r="8811" spans="27:27">
      <c r="AA8811" s="271"/>
    </row>
    <row r="8812" spans="27:27">
      <c r="AA8812" s="271"/>
    </row>
    <row r="8813" spans="27:27">
      <c r="AA8813" s="271"/>
    </row>
    <row r="8814" spans="27:27">
      <c r="AA8814" s="271"/>
    </row>
    <row r="8815" spans="27:27">
      <c r="AA8815" s="271"/>
    </row>
    <row r="8816" spans="27:27">
      <c r="AA8816" s="271"/>
    </row>
    <row r="8817" spans="27:27">
      <c r="AA8817" s="271"/>
    </row>
    <row r="8818" spans="27:27">
      <c r="AA8818" s="271"/>
    </row>
    <row r="8819" spans="27:27">
      <c r="AA8819" s="271"/>
    </row>
    <row r="8820" spans="27:27">
      <c r="AA8820" s="271"/>
    </row>
    <row r="8821" spans="27:27">
      <c r="AA8821" s="271"/>
    </row>
    <row r="8822" spans="27:27">
      <c r="AA8822" s="271"/>
    </row>
    <row r="8823" spans="27:27">
      <c r="AA8823" s="271"/>
    </row>
    <row r="8824" spans="27:27">
      <c r="AA8824" s="271"/>
    </row>
    <row r="8825" spans="27:27">
      <c r="AA8825" s="271"/>
    </row>
    <row r="8826" spans="27:27">
      <c r="AA8826" s="271"/>
    </row>
    <row r="8827" spans="27:27">
      <c r="AA8827" s="271"/>
    </row>
    <row r="8828" spans="27:27">
      <c r="AA8828" s="271"/>
    </row>
    <row r="8829" spans="27:27">
      <c r="AA8829" s="271"/>
    </row>
    <row r="8830" spans="27:27">
      <c r="AA8830" s="271"/>
    </row>
    <row r="8831" spans="27:27">
      <c r="AA8831" s="271"/>
    </row>
    <row r="8832" spans="27:27">
      <c r="AA8832" s="271"/>
    </row>
    <row r="8833" spans="27:27">
      <c r="AA8833" s="271"/>
    </row>
    <row r="8834" spans="27:27">
      <c r="AA8834" s="271"/>
    </row>
    <row r="8835" spans="27:27">
      <c r="AA8835" s="271"/>
    </row>
    <row r="8836" spans="27:27">
      <c r="AA8836" s="271"/>
    </row>
    <row r="8837" spans="27:27">
      <c r="AA8837" s="271"/>
    </row>
    <row r="8838" spans="27:27">
      <c r="AA8838" s="271"/>
    </row>
    <row r="8839" spans="27:27">
      <c r="AA8839" s="271"/>
    </row>
    <row r="8840" spans="27:27">
      <c r="AA8840" s="271"/>
    </row>
    <row r="8841" spans="27:27">
      <c r="AA8841" s="271"/>
    </row>
    <row r="8842" spans="27:27">
      <c r="AA8842" s="271"/>
    </row>
    <row r="8843" spans="27:27">
      <c r="AA8843" s="271"/>
    </row>
    <row r="8844" spans="27:27">
      <c r="AA8844" s="271"/>
    </row>
    <row r="8845" spans="27:27">
      <c r="AA8845" s="271"/>
    </row>
    <row r="8846" spans="27:27">
      <c r="AA8846" s="271"/>
    </row>
    <row r="8847" spans="27:27">
      <c r="AA8847" s="271"/>
    </row>
    <row r="8848" spans="27:27">
      <c r="AA8848" s="271"/>
    </row>
    <row r="8849" spans="27:27">
      <c r="AA8849" s="271"/>
    </row>
    <row r="8850" spans="27:27">
      <c r="AA8850" s="271"/>
    </row>
    <row r="8851" spans="27:27">
      <c r="AA8851" s="271"/>
    </row>
    <row r="8852" spans="27:27">
      <c r="AA8852" s="271"/>
    </row>
    <row r="8853" spans="27:27">
      <c r="AA8853" s="271"/>
    </row>
    <row r="8854" spans="27:27">
      <c r="AA8854" s="271"/>
    </row>
    <row r="8855" spans="27:27">
      <c r="AA8855" s="271"/>
    </row>
    <row r="8856" spans="27:27">
      <c r="AA8856" s="271"/>
    </row>
    <row r="8857" spans="27:27">
      <c r="AA8857" s="271"/>
    </row>
    <row r="8858" spans="27:27">
      <c r="AA8858" s="271"/>
    </row>
    <row r="8859" spans="27:27">
      <c r="AA8859" s="271"/>
    </row>
    <row r="8860" spans="27:27">
      <c r="AA8860" s="271"/>
    </row>
    <row r="8861" spans="27:27">
      <c r="AA8861" s="271"/>
    </row>
    <row r="8862" spans="27:27">
      <c r="AA8862" s="271"/>
    </row>
    <row r="8863" spans="27:27">
      <c r="AA8863" s="271"/>
    </row>
    <row r="8864" spans="27:27">
      <c r="AA8864" s="271"/>
    </row>
    <row r="8865" spans="27:27">
      <c r="AA8865" s="271"/>
    </row>
    <row r="8866" spans="27:27">
      <c r="AA8866" s="271"/>
    </row>
    <row r="8867" spans="27:27">
      <c r="AA8867" s="271"/>
    </row>
    <row r="8868" spans="27:27">
      <c r="AA8868" s="271"/>
    </row>
    <row r="8869" spans="27:27">
      <c r="AA8869" s="271"/>
    </row>
    <row r="8870" spans="27:27">
      <c r="AA8870" s="271"/>
    </row>
    <row r="8871" spans="27:27">
      <c r="AA8871" s="271"/>
    </row>
    <row r="8872" spans="27:27">
      <c r="AA8872" s="271"/>
    </row>
    <row r="8873" spans="27:27">
      <c r="AA8873" s="271"/>
    </row>
    <row r="8874" spans="27:27">
      <c r="AA8874" s="271"/>
    </row>
    <row r="8875" spans="27:27">
      <c r="AA8875" s="271"/>
    </row>
    <row r="8876" spans="27:27">
      <c r="AA8876" s="271"/>
    </row>
    <row r="8877" spans="27:27">
      <c r="AA8877" s="271"/>
    </row>
    <row r="8878" spans="27:27">
      <c r="AA8878" s="271"/>
    </row>
    <row r="8879" spans="27:27">
      <c r="AA8879" s="271"/>
    </row>
    <row r="8880" spans="27:27">
      <c r="AA8880" s="271"/>
    </row>
    <row r="8881" spans="27:27">
      <c r="AA8881" s="271"/>
    </row>
    <row r="8882" spans="27:27">
      <c r="AA8882" s="271"/>
    </row>
    <row r="8883" spans="27:27">
      <c r="AA8883" s="271"/>
    </row>
    <row r="8884" spans="27:27">
      <c r="AA8884" s="271"/>
    </row>
    <row r="8885" spans="27:27">
      <c r="AA8885" s="271"/>
    </row>
    <row r="8886" spans="27:27">
      <c r="AA8886" s="271"/>
    </row>
    <row r="8887" spans="27:27">
      <c r="AA8887" s="271"/>
    </row>
    <row r="8888" spans="27:27">
      <c r="AA8888" s="271"/>
    </row>
    <row r="8889" spans="27:27">
      <c r="AA8889" s="271"/>
    </row>
    <row r="8890" spans="27:27">
      <c r="AA8890" s="271"/>
    </row>
    <row r="8891" spans="27:27">
      <c r="AA8891" s="271"/>
    </row>
    <row r="8892" spans="27:27">
      <c r="AA8892" s="271"/>
    </row>
    <row r="8893" spans="27:27">
      <c r="AA8893" s="271"/>
    </row>
    <row r="8894" spans="27:27">
      <c r="AA8894" s="271"/>
    </row>
    <row r="8895" spans="27:27">
      <c r="AA8895" s="271"/>
    </row>
    <row r="8896" spans="27:27">
      <c r="AA8896" s="271"/>
    </row>
    <row r="8897" spans="27:27">
      <c r="AA8897" s="271"/>
    </row>
    <row r="8898" spans="27:27">
      <c r="AA8898" s="271"/>
    </row>
    <row r="8899" spans="27:27">
      <c r="AA8899" s="271"/>
    </row>
    <row r="8900" spans="27:27">
      <c r="AA8900" s="271"/>
    </row>
    <row r="8901" spans="27:27">
      <c r="AA8901" s="271"/>
    </row>
    <row r="8902" spans="27:27">
      <c r="AA8902" s="271"/>
    </row>
    <row r="8903" spans="27:27">
      <c r="AA8903" s="271"/>
    </row>
    <row r="8904" spans="27:27">
      <c r="AA8904" s="271"/>
    </row>
    <row r="8905" spans="27:27">
      <c r="AA8905" s="271"/>
    </row>
    <row r="8906" spans="27:27">
      <c r="AA8906" s="271"/>
    </row>
    <row r="8907" spans="27:27">
      <c r="AA8907" s="271"/>
    </row>
    <row r="8908" spans="27:27">
      <c r="AA8908" s="271"/>
    </row>
    <row r="8909" spans="27:27">
      <c r="AA8909" s="271"/>
    </row>
    <row r="8910" spans="27:27">
      <c r="AA8910" s="271"/>
    </row>
    <row r="8911" spans="27:27">
      <c r="AA8911" s="271"/>
    </row>
    <row r="8912" spans="27:27">
      <c r="AA8912" s="271"/>
    </row>
    <row r="8913" spans="27:27">
      <c r="AA8913" s="271"/>
    </row>
    <row r="8914" spans="27:27">
      <c r="AA8914" s="271"/>
    </row>
    <row r="8915" spans="27:27">
      <c r="AA8915" s="271"/>
    </row>
    <row r="8916" spans="27:27">
      <c r="AA8916" s="271"/>
    </row>
    <row r="8917" spans="27:27">
      <c r="AA8917" s="271"/>
    </row>
    <row r="8918" spans="27:27">
      <c r="AA8918" s="271"/>
    </row>
    <row r="8919" spans="27:27">
      <c r="AA8919" s="271"/>
    </row>
    <row r="8920" spans="27:27">
      <c r="AA8920" s="271"/>
    </row>
    <row r="8921" spans="27:27">
      <c r="AA8921" s="271"/>
    </row>
    <row r="8922" spans="27:27">
      <c r="AA8922" s="271"/>
    </row>
    <row r="8923" spans="27:27">
      <c r="AA8923" s="271"/>
    </row>
    <row r="8924" spans="27:27">
      <c r="AA8924" s="271"/>
    </row>
    <row r="8925" spans="27:27">
      <c r="AA8925" s="271"/>
    </row>
    <row r="8926" spans="27:27">
      <c r="AA8926" s="271"/>
    </row>
    <row r="8927" spans="27:27">
      <c r="AA8927" s="271"/>
    </row>
    <row r="8928" spans="27:27">
      <c r="AA8928" s="271"/>
    </row>
    <row r="8929" spans="27:27">
      <c r="AA8929" s="271"/>
    </row>
    <row r="8930" spans="27:27">
      <c r="AA8930" s="271"/>
    </row>
    <row r="8931" spans="27:27">
      <c r="AA8931" s="271"/>
    </row>
    <row r="8932" spans="27:27">
      <c r="AA8932" s="271"/>
    </row>
    <row r="8933" spans="27:27">
      <c r="AA8933" s="271"/>
    </row>
    <row r="8934" spans="27:27">
      <c r="AA8934" s="271"/>
    </row>
    <row r="8935" spans="27:27">
      <c r="AA8935" s="271"/>
    </row>
    <row r="8936" spans="27:27">
      <c r="AA8936" s="271"/>
    </row>
    <row r="8937" spans="27:27">
      <c r="AA8937" s="271"/>
    </row>
    <row r="8938" spans="27:27">
      <c r="AA8938" s="271"/>
    </row>
    <row r="8939" spans="27:27">
      <c r="AA8939" s="271"/>
    </row>
    <row r="8940" spans="27:27">
      <c r="AA8940" s="271"/>
    </row>
    <row r="8941" spans="27:27">
      <c r="AA8941" s="271"/>
    </row>
    <row r="8942" spans="27:27">
      <c r="AA8942" s="271"/>
    </row>
    <row r="8943" spans="27:27">
      <c r="AA8943" s="271"/>
    </row>
    <row r="8944" spans="27:27">
      <c r="AA8944" s="271"/>
    </row>
    <row r="8945" spans="27:27">
      <c r="AA8945" s="271"/>
    </row>
    <row r="8946" spans="27:27">
      <c r="AA8946" s="271"/>
    </row>
    <row r="8947" spans="27:27">
      <c r="AA8947" s="271"/>
    </row>
    <row r="8948" spans="27:27">
      <c r="AA8948" s="271"/>
    </row>
    <row r="8949" spans="27:27">
      <c r="AA8949" s="271"/>
    </row>
    <row r="8950" spans="27:27">
      <c r="AA8950" s="271"/>
    </row>
    <row r="8951" spans="27:27">
      <c r="AA8951" s="271"/>
    </row>
    <row r="8952" spans="27:27">
      <c r="AA8952" s="271"/>
    </row>
    <row r="8953" spans="27:27">
      <c r="AA8953" s="271"/>
    </row>
    <row r="8954" spans="27:27">
      <c r="AA8954" s="271"/>
    </row>
    <row r="8955" spans="27:27">
      <c r="AA8955" s="271"/>
    </row>
    <row r="8956" spans="27:27">
      <c r="AA8956" s="271"/>
    </row>
    <row r="8957" spans="27:27">
      <c r="AA8957" s="271"/>
    </row>
    <row r="8958" spans="27:27">
      <c r="AA8958" s="271"/>
    </row>
    <row r="8959" spans="27:27">
      <c r="AA8959" s="271"/>
    </row>
    <row r="8960" spans="27:27">
      <c r="AA8960" s="271"/>
    </row>
    <row r="8961" spans="27:27">
      <c r="AA8961" s="271"/>
    </row>
    <row r="8962" spans="27:27">
      <c r="AA8962" s="271"/>
    </row>
    <row r="8963" spans="27:27">
      <c r="AA8963" s="271"/>
    </row>
    <row r="8964" spans="27:27">
      <c r="AA8964" s="271"/>
    </row>
    <row r="8965" spans="27:27">
      <c r="AA8965" s="271"/>
    </row>
    <row r="8966" spans="27:27">
      <c r="AA8966" s="271"/>
    </row>
    <row r="8967" spans="27:27">
      <c r="AA8967" s="271"/>
    </row>
    <row r="8968" spans="27:27">
      <c r="AA8968" s="271"/>
    </row>
    <row r="8969" spans="27:27">
      <c r="AA8969" s="271"/>
    </row>
    <row r="8970" spans="27:27">
      <c r="AA8970" s="271"/>
    </row>
    <row r="8971" spans="27:27">
      <c r="AA8971" s="271"/>
    </row>
    <row r="8972" spans="27:27">
      <c r="AA8972" s="271"/>
    </row>
    <row r="8973" spans="27:27">
      <c r="AA8973" s="271"/>
    </row>
    <row r="8974" spans="27:27">
      <c r="AA8974" s="271"/>
    </row>
    <row r="8975" spans="27:27">
      <c r="AA8975" s="271"/>
    </row>
    <row r="8976" spans="27:27">
      <c r="AA8976" s="271"/>
    </row>
    <row r="8977" spans="27:27">
      <c r="AA8977" s="271"/>
    </row>
    <row r="8978" spans="27:27">
      <c r="AA8978" s="271"/>
    </row>
    <row r="8979" spans="27:27">
      <c r="AA8979" s="271"/>
    </row>
    <row r="8980" spans="27:27">
      <c r="AA8980" s="271"/>
    </row>
    <row r="8981" spans="27:27">
      <c r="AA8981" s="271"/>
    </row>
    <row r="8982" spans="27:27">
      <c r="AA8982" s="271"/>
    </row>
    <row r="8983" spans="27:27">
      <c r="AA8983" s="271"/>
    </row>
    <row r="8984" spans="27:27">
      <c r="AA8984" s="271"/>
    </row>
    <row r="8985" spans="27:27">
      <c r="AA8985" s="271"/>
    </row>
    <row r="8986" spans="27:27">
      <c r="AA8986" s="271"/>
    </row>
    <row r="8987" spans="27:27">
      <c r="AA8987" s="271"/>
    </row>
    <row r="8988" spans="27:27">
      <c r="AA8988" s="271"/>
    </row>
    <row r="8989" spans="27:27">
      <c r="AA8989" s="271"/>
    </row>
    <row r="8990" spans="27:27">
      <c r="AA8990" s="271"/>
    </row>
    <row r="8991" spans="27:27">
      <c r="AA8991" s="271"/>
    </row>
    <row r="8992" spans="27:27">
      <c r="AA8992" s="271"/>
    </row>
    <row r="8993" spans="27:27">
      <c r="AA8993" s="271"/>
    </row>
    <row r="8994" spans="27:27">
      <c r="AA8994" s="271"/>
    </row>
    <row r="8995" spans="27:27">
      <c r="AA8995" s="271"/>
    </row>
    <row r="8996" spans="27:27">
      <c r="AA8996" s="271"/>
    </row>
    <row r="8997" spans="27:27">
      <c r="AA8997" s="271"/>
    </row>
    <row r="8998" spans="27:27">
      <c r="AA8998" s="271"/>
    </row>
    <row r="8999" spans="27:27">
      <c r="AA8999" s="271"/>
    </row>
    <row r="9000" spans="27:27">
      <c r="AA9000" s="271"/>
    </row>
    <row r="9001" spans="27:27">
      <c r="AA9001" s="271"/>
    </row>
    <row r="9002" spans="27:27">
      <c r="AA9002" s="271"/>
    </row>
    <row r="9003" spans="27:27">
      <c r="AA9003" s="271"/>
    </row>
    <row r="9004" spans="27:27">
      <c r="AA9004" s="271"/>
    </row>
    <row r="9005" spans="27:27">
      <c r="AA9005" s="271"/>
    </row>
    <row r="9006" spans="27:27">
      <c r="AA9006" s="271"/>
    </row>
    <row r="9007" spans="27:27">
      <c r="AA9007" s="271"/>
    </row>
    <row r="9008" spans="27:27">
      <c r="AA9008" s="271"/>
    </row>
    <row r="9009" spans="27:27">
      <c r="AA9009" s="271"/>
    </row>
    <row r="9010" spans="27:27">
      <c r="AA9010" s="271"/>
    </row>
    <row r="9011" spans="27:27">
      <c r="AA9011" s="271"/>
    </row>
    <row r="9012" spans="27:27">
      <c r="AA9012" s="271"/>
    </row>
    <row r="9013" spans="27:27">
      <c r="AA9013" s="271"/>
    </row>
    <row r="9014" spans="27:27">
      <c r="AA9014" s="271"/>
    </row>
    <row r="9015" spans="27:27">
      <c r="AA9015" s="271"/>
    </row>
    <row r="9016" spans="27:27">
      <c r="AA9016" s="271"/>
    </row>
    <row r="9017" spans="27:27">
      <c r="AA9017" s="271"/>
    </row>
    <row r="9018" spans="27:27">
      <c r="AA9018" s="271"/>
    </row>
    <row r="9019" spans="27:27">
      <c r="AA9019" s="271"/>
    </row>
    <row r="9020" spans="27:27">
      <c r="AA9020" s="271"/>
    </row>
    <row r="9021" spans="27:27">
      <c r="AA9021" s="271"/>
    </row>
    <row r="9022" spans="27:27">
      <c r="AA9022" s="271"/>
    </row>
    <row r="9023" spans="27:27">
      <c r="AA9023" s="271"/>
    </row>
    <row r="9024" spans="27:27">
      <c r="AA9024" s="271"/>
    </row>
    <row r="9025" spans="27:27">
      <c r="AA9025" s="271"/>
    </row>
    <row r="9026" spans="27:27">
      <c r="AA9026" s="271"/>
    </row>
    <row r="9027" spans="27:27">
      <c r="AA9027" s="271"/>
    </row>
    <row r="9028" spans="27:27">
      <c r="AA9028" s="271"/>
    </row>
    <row r="9029" spans="27:27">
      <c r="AA9029" s="271"/>
    </row>
    <row r="9030" spans="27:27">
      <c r="AA9030" s="271"/>
    </row>
    <row r="9031" spans="27:27">
      <c r="AA9031" s="271"/>
    </row>
    <row r="9032" spans="27:27">
      <c r="AA9032" s="271"/>
    </row>
    <row r="9033" spans="27:27">
      <c r="AA9033" s="271"/>
    </row>
    <row r="9034" spans="27:27">
      <c r="AA9034" s="271"/>
    </row>
    <row r="9035" spans="27:27">
      <c r="AA9035" s="271"/>
    </row>
    <row r="9036" spans="27:27">
      <c r="AA9036" s="271"/>
    </row>
    <row r="9037" spans="27:27">
      <c r="AA9037" s="271"/>
    </row>
    <row r="9038" spans="27:27">
      <c r="AA9038" s="271"/>
    </row>
    <row r="9039" spans="27:27">
      <c r="AA9039" s="271"/>
    </row>
    <row r="9040" spans="27:27">
      <c r="AA9040" s="271"/>
    </row>
    <row r="9041" spans="27:27">
      <c r="AA9041" s="271"/>
    </row>
    <row r="9042" spans="27:27">
      <c r="AA9042" s="271"/>
    </row>
    <row r="9043" spans="27:27">
      <c r="AA9043" s="271"/>
    </row>
    <row r="9044" spans="27:27">
      <c r="AA9044" s="271"/>
    </row>
    <row r="9045" spans="27:27">
      <c r="AA9045" s="271"/>
    </row>
    <row r="9046" spans="27:27">
      <c r="AA9046" s="271"/>
    </row>
    <row r="9047" spans="27:27">
      <c r="AA9047" s="271"/>
    </row>
    <row r="9048" spans="27:27">
      <c r="AA9048" s="271"/>
    </row>
    <row r="9049" spans="27:27">
      <c r="AA9049" s="271"/>
    </row>
    <row r="9050" spans="27:27">
      <c r="AA9050" s="271"/>
    </row>
    <row r="9051" spans="27:27">
      <c r="AA9051" s="271"/>
    </row>
    <row r="9052" spans="27:27">
      <c r="AA9052" s="271"/>
    </row>
    <row r="9053" spans="27:27">
      <c r="AA9053" s="271"/>
    </row>
    <row r="9054" spans="27:27">
      <c r="AA9054" s="271"/>
    </row>
    <row r="9055" spans="27:27">
      <c r="AA9055" s="271"/>
    </row>
    <row r="9056" spans="27:27">
      <c r="AA9056" s="271"/>
    </row>
    <row r="9057" spans="27:27">
      <c r="AA9057" s="271"/>
    </row>
    <row r="9058" spans="27:27">
      <c r="AA9058" s="271"/>
    </row>
    <row r="9059" spans="27:27">
      <c r="AA9059" s="271"/>
    </row>
    <row r="9060" spans="27:27">
      <c r="AA9060" s="271"/>
    </row>
    <row r="9061" spans="27:27">
      <c r="AA9061" s="271"/>
    </row>
    <row r="9062" spans="27:27">
      <c r="AA9062" s="271"/>
    </row>
    <row r="9063" spans="27:27">
      <c r="AA9063" s="271"/>
    </row>
    <row r="9064" spans="27:27">
      <c r="AA9064" s="271"/>
    </row>
    <row r="9065" spans="27:27">
      <c r="AA9065" s="271"/>
    </row>
    <row r="9066" spans="27:27">
      <c r="AA9066" s="271"/>
    </row>
    <row r="9067" spans="27:27">
      <c r="AA9067" s="271"/>
    </row>
    <row r="9068" spans="27:27">
      <c r="AA9068" s="271"/>
    </row>
    <row r="9069" spans="27:27">
      <c r="AA9069" s="271"/>
    </row>
    <row r="9070" spans="27:27">
      <c r="AA9070" s="271"/>
    </row>
    <row r="9071" spans="27:27">
      <c r="AA9071" s="271"/>
    </row>
    <row r="9072" spans="27:27">
      <c r="AA9072" s="271"/>
    </row>
    <row r="9073" spans="27:27">
      <c r="AA9073" s="271"/>
    </row>
    <row r="9074" spans="27:27">
      <c r="AA9074" s="271"/>
    </row>
    <row r="9075" spans="27:27">
      <c r="AA9075" s="271"/>
    </row>
    <row r="9076" spans="27:27">
      <c r="AA9076" s="271"/>
    </row>
    <row r="9077" spans="27:27">
      <c r="AA9077" s="271"/>
    </row>
    <row r="9078" spans="27:27">
      <c r="AA9078" s="271"/>
    </row>
    <row r="9079" spans="27:27">
      <c r="AA9079" s="271"/>
    </row>
    <row r="9080" spans="27:27">
      <c r="AA9080" s="271"/>
    </row>
    <row r="9081" spans="27:27">
      <c r="AA9081" s="271"/>
    </row>
    <row r="9082" spans="27:27">
      <c r="AA9082" s="271"/>
    </row>
    <row r="9083" spans="27:27">
      <c r="AA9083" s="271"/>
    </row>
    <row r="9084" spans="27:27">
      <c r="AA9084" s="271"/>
    </row>
    <row r="9085" spans="27:27">
      <c r="AA9085" s="271"/>
    </row>
    <row r="9086" spans="27:27">
      <c r="AA9086" s="271"/>
    </row>
    <row r="9087" spans="27:27">
      <c r="AA9087" s="271"/>
    </row>
    <row r="9088" spans="27:27">
      <c r="AA9088" s="271"/>
    </row>
    <row r="9089" spans="27:27">
      <c r="AA9089" s="271"/>
    </row>
    <row r="9090" spans="27:27">
      <c r="AA9090" s="271"/>
    </row>
    <row r="9091" spans="27:27">
      <c r="AA9091" s="271"/>
    </row>
    <row r="9092" spans="27:27">
      <c r="AA9092" s="271"/>
    </row>
    <row r="9093" spans="27:27">
      <c r="AA9093" s="271"/>
    </row>
    <row r="9094" spans="27:27">
      <c r="AA9094" s="271"/>
    </row>
    <row r="9095" spans="27:27">
      <c r="AA9095" s="271"/>
    </row>
    <row r="9096" spans="27:27">
      <c r="AA9096" s="271"/>
    </row>
    <row r="9097" spans="27:27">
      <c r="AA9097" s="271"/>
    </row>
    <row r="9098" spans="27:27">
      <c r="AA9098" s="271"/>
    </row>
    <row r="9099" spans="27:27">
      <c r="AA9099" s="271"/>
    </row>
    <row r="9100" spans="27:27">
      <c r="AA9100" s="271"/>
    </row>
    <row r="9101" spans="27:27">
      <c r="AA9101" s="271"/>
    </row>
    <row r="9102" spans="27:27">
      <c r="AA9102" s="271"/>
    </row>
    <row r="9103" spans="27:27">
      <c r="AA9103" s="271"/>
    </row>
    <row r="9104" spans="27:27">
      <c r="AA9104" s="271"/>
    </row>
    <row r="9105" spans="27:27">
      <c r="AA9105" s="271"/>
    </row>
    <row r="9106" spans="27:27">
      <c r="AA9106" s="271"/>
    </row>
    <row r="9107" spans="27:27">
      <c r="AA9107" s="271"/>
    </row>
    <row r="9108" spans="27:27">
      <c r="AA9108" s="271"/>
    </row>
    <row r="9109" spans="27:27">
      <c r="AA9109" s="271"/>
    </row>
    <row r="9110" spans="27:27">
      <c r="AA9110" s="271"/>
    </row>
    <row r="9111" spans="27:27">
      <c r="AA9111" s="271"/>
    </row>
    <row r="9112" spans="27:27">
      <c r="AA9112" s="271"/>
    </row>
    <row r="9113" spans="27:27">
      <c r="AA9113" s="271"/>
    </row>
    <row r="9114" spans="27:27">
      <c r="AA9114" s="271"/>
    </row>
    <row r="9115" spans="27:27">
      <c r="AA9115" s="271"/>
    </row>
    <row r="9116" spans="27:27">
      <c r="AA9116" s="271"/>
    </row>
    <row r="9117" spans="27:27">
      <c r="AA9117" s="271"/>
    </row>
    <row r="9118" spans="27:27">
      <c r="AA9118" s="271"/>
    </row>
    <row r="9119" spans="27:27">
      <c r="AA9119" s="271"/>
    </row>
    <row r="9120" spans="27:27">
      <c r="AA9120" s="271"/>
    </row>
    <row r="9121" spans="27:27">
      <c r="AA9121" s="271"/>
    </row>
    <row r="9122" spans="27:27">
      <c r="AA9122" s="271"/>
    </row>
    <row r="9123" spans="27:27">
      <c r="AA9123" s="271"/>
    </row>
    <row r="9124" spans="27:27">
      <c r="AA9124" s="271"/>
    </row>
    <row r="9125" spans="27:27">
      <c r="AA9125" s="271"/>
    </row>
    <row r="9126" spans="27:27">
      <c r="AA9126" s="271"/>
    </row>
    <row r="9127" spans="27:27">
      <c r="AA9127" s="271"/>
    </row>
    <row r="9128" spans="27:27">
      <c r="AA9128" s="271"/>
    </row>
    <row r="9129" spans="27:27">
      <c r="AA9129" s="271"/>
    </row>
    <row r="9130" spans="27:27">
      <c r="AA9130" s="271"/>
    </row>
    <row r="9131" spans="27:27">
      <c r="AA9131" s="271"/>
    </row>
    <row r="9132" spans="27:27">
      <c r="AA9132" s="271"/>
    </row>
    <row r="9133" spans="27:27">
      <c r="AA9133" s="271"/>
    </row>
    <row r="9134" spans="27:27">
      <c r="AA9134" s="271"/>
    </row>
    <row r="9135" spans="27:27">
      <c r="AA9135" s="271"/>
    </row>
    <row r="9136" spans="27:27">
      <c r="AA9136" s="271"/>
    </row>
    <row r="9137" spans="27:27">
      <c r="AA9137" s="271"/>
    </row>
    <row r="9138" spans="27:27">
      <c r="AA9138" s="271"/>
    </row>
    <row r="9139" spans="27:27">
      <c r="AA9139" s="271"/>
    </row>
    <row r="9140" spans="27:27">
      <c r="AA9140" s="271"/>
    </row>
    <row r="9141" spans="27:27">
      <c r="AA9141" s="271"/>
    </row>
    <row r="9142" spans="27:27">
      <c r="AA9142" s="271"/>
    </row>
    <row r="9143" spans="27:27">
      <c r="AA9143" s="271"/>
    </row>
    <row r="9144" spans="27:27">
      <c r="AA9144" s="271"/>
    </row>
    <row r="9145" spans="27:27">
      <c r="AA9145" s="271"/>
    </row>
    <row r="9146" spans="27:27">
      <c r="AA9146" s="271"/>
    </row>
    <row r="9147" spans="27:27">
      <c r="AA9147" s="271"/>
    </row>
    <row r="9148" spans="27:27">
      <c r="AA9148" s="271"/>
    </row>
    <row r="9149" spans="27:27">
      <c r="AA9149" s="271"/>
    </row>
    <row r="9150" spans="27:27">
      <c r="AA9150" s="271"/>
    </row>
    <row r="9151" spans="27:27">
      <c r="AA9151" s="271"/>
    </row>
    <row r="9152" spans="27:27">
      <c r="AA9152" s="271"/>
    </row>
    <row r="9153" spans="27:27">
      <c r="AA9153" s="271"/>
    </row>
    <row r="9154" spans="27:27">
      <c r="AA9154" s="271"/>
    </row>
    <row r="9155" spans="27:27">
      <c r="AA9155" s="271"/>
    </row>
    <row r="9156" spans="27:27">
      <c r="AA9156" s="271"/>
    </row>
    <row r="9157" spans="27:27">
      <c r="AA9157" s="271"/>
    </row>
    <row r="9158" spans="27:27">
      <c r="AA9158" s="271"/>
    </row>
    <row r="9159" spans="27:27">
      <c r="AA9159" s="271"/>
    </row>
    <row r="9160" spans="27:27">
      <c r="AA9160" s="271"/>
    </row>
    <row r="9161" spans="27:27">
      <c r="AA9161" s="271"/>
    </row>
    <row r="9162" spans="27:27">
      <c r="AA9162" s="271"/>
    </row>
    <row r="9163" spans="27:27">
      <c r="AA9163" s="271"/>
    </row>
    <row r="9164" spans="27:27">
      <c r="AA9164" s="271"/>
    </row>
    <row r="9165" spans="27:27">
      <c r="AA9165" s="271"/>
    </row>
    <row r="9166" spans="27:27">
      <c r="AA9166" s="271"/>
    </row>
    <row r="9167" spans="27:27">
      <c r="AA9167" s="271"/>
    </row>
    <row r="9168" spans="27:27">
      <c r="AA9168" s="271"/>
    </row>
    <row r="9169" spans="27:27">
      <c r="AA9169" s="271"/>
    </row>
    <row r="9170" spans="27:27">
      <c r="AA9170" s="271"/>
    </row>
    <row r="9171" spans="27:27">
      <c r="AA9171" s="271"/>
    </row>
    <row r="9172" spans="27:27">
      <c r="AA9172" s="271"/>
    </row>
    <row r="9173" spans="27:27">
      <c r="AA9173" s="271"/>
    </row>
    <row r="9174" spans="27:27">
      <c r="AA9174" s="271"/>
    </row>
    <row r="9175" spans="27:27">
      <c r="AA9175" s="271"/>
    </row>
    <row r="9176" spans="27:27">
      <c r="AA9176" s="271"/>
    </row>
    <row r="9177" spans="27:27">
      <c r="AA9177" s="271"/>
    </row>
    <row r="9178" spans="27:27">
      <c r="AA9178" s="271"/>
    </row>
    <row r="9179" spans="27:27">
      <c r="AA9179" s="271"/>
    </row>
    <row r="9180" spans="27:27">
      <c r="AA9180" s="271"/>
    </row>
    <row r="9181" spans="27:27">
      <c r="AA9181" s="271"/>
    </row>
    <row r="9182" spans="27:27">
      <c r="AA9182" s="271"/>
    </row>
    <row r="9183" spans="27:27">
      <c r="AA9183" s="271"/>
    </row>
    <row r="9184" spans="27:27">
      <c r="AA9184" s="271"/>
    </row>
    <row r="9185" spans="27:27">
      <c r="AA9185" s="271"/>
    </row>
    <row r="9186" spans="27:27">
      <c r="AA9186" s="271"/>
    </row>
    <row r="9187" spans="27:27">
      <c r="AA9187" s="271"/>
    </row>
    <row r="9188" spans="27:27">
      <c r="AA9188" s="271"/>
    </row>
    <row r="9189" spans="27:27">
      <c r="AA9189" s="271"/>
    </row>
    <row r="9190" spans="27:27">
      <c r="AA9190" s="271"/>
    </row>
    <row r="9191" spans="27:27">
      <c r="AA9191" s="271"/>
    </row>
    <row r="9192" spans="27:27">
      <c r="AA9192" s="271"/>
    </row>
    <row r="9193" spans="27:27">
      <c r="AA9193" s="271"/>
    </row>
    <row r="9194" spans="27:27">
      <c r="AA9194" s="271"/>
    </row>
    <row r="9195" spans="27:27">
      <c r="AA9195" s="271"/>
    </row>
    <row r="9196" spans="27:27">
      <c r="AA9196" s="271"/>
    </row>
    <row r="9197" spans="27:27">
      <c r="AA9197" s="271"/>
    </row>
    <row r="9198" spans="27:27">
      <c r="AA9198" s="271"/>
    </row>
    <row r="9199" spans="27:27">
      <c r="AA9199" s="271"/>
    </row>
    <row r="9200" spans="27:27">
      <c r="AA9200" s="271"/>
    </row>
    <row r="9201" spans="27:27">
      <c r="AA9201" s="271"/>
    </row>
    <row r="9202" spans="27:27">
      <c r="AA9202" s="271"/>
    </row>
    <row r="9203" spans="27:27">
      <c r="AA9203" s="271"/>
    </row>
    <row r="9204" spans="27:27">
      <c r="AA9204" s="271"/>
    </row>
    <row r="9205" spans="27:27">
      <c r="AA9205" s="271"/>
    </row>
    <row r="9206" spans="27:27">
      <c r="AA9206" s="271"/>
    </row>
    <row r="9207" spans="27:27">
      <c r="AA9207" s="271"/>
    </row>
    <row r="9208" spans="27:27">
      <c r="AA9208" s="271"/>
    </row>
    <row r="9209" spans="27:27">
      <c r="AA9209" s="271"/>
    </row>
    <row r="9210" spans="27:27">
      <c r="AA9210" s="271"/>
    </row>
    <row r="9211" spans="27:27">
      <c r="AA9211" s="271"/>
    </row>
    <row r="9212" spans="27:27">
      <c r="AA9212" s="271"/>
    </row>
    <row r="9213" spans="27:27">
      <c r="AA9213" s="271"/>
    </row>
    <row r="9214" spans="27:27">
      <c r="AA9214" s="271"/>
    </row>
    <row r="9215" spans="27:27">
      <c r="AA9215" s="271"/>
    </row>
    <row r="9216" spans="27:27">
      <c r="AA9216" s="271"/>
    </row>
    <row r="9217" spans="27:27">
      <c r="AA9217" s="271"/>
    </row>
    <row r="9218" spans="27:27">
      <c r="AA9218" s="271"/>
    </row>
    <row r="9219" spans="27:27">
      <c r="AA9219" s="271"/>
    </row>
    <row r="9220" spans="27:27">
      <c r="AA9220" s="271"/>
    </row>
    <row r="9221" spans="27:27">
      <c r="AA9221" s="271"/>
    </row>
    <row r="9222" spans="27:27">
      <c r="AA9222" s="271"/>
    </row>
    <row r="9223" spans="27:27">
      <c r="AA9223" s="271"/>
    </row>
    <row r="9224" spans="27:27">
      <c r="AA9224" s="271"/>
    </row>
    <row r="9225" spans="27:27">
      <c r="AA9225" s="271"/>
    </row>
    <row r="9226" spans="27:27">
      <c r="AA9226" s="271"/>
    </row>
    <row r="9227" spans="27:27">
      <c r="AA9227" s="271"/>
    </row>
    <row r="9228" spans="27:27">
      <c r="AA9228" s="271"/>
    </row>
    <row r="9229" spans="27:27">
      <c r="AA9229" s="271"/>
    </row>
    <row r="9230" spans="27:27">
      <c r="AA9230" s="271"/>
    </row>
    <row r="9231" spans="27:27">
      <c r="AA9231" s="271"/>
    </row>
    <row r="9232" spans="27:27">
      <c r="AA9232" s="271"/>
    </row>
    <row r="9233" spans="27:27">
      <c r="AA9233" s="271"/>
    </row>
    <row r="9234" spans="27:27">
      <c r="AA9234" s="271"/>
    </row>
    <row r="9235" spans="27:27">
      <c r="AA9235" s="271"/>
    </row>
    <row r="9236" spans="27:27">
      <c r="AA9236" s="271"/>
    </row>
    <row r="9237" spans="27:27">
      <c r="AA9237" s="271"/>
    </row>
    <row r="9238" spans="27:27">
      <c r="AA9238" s="271"/>
    </row>
    <row r="9239" spans="27:27">
      <c r="AA9239" s="271"/>
    </row>
    <row r="9240" spans="27:27">
      <c r="AA9240" s="271"/>
    </row>
    <row r="9241" spans="27:27">
      <c r="AA9241" s="271"/>
    </row>
    <row r="9242" spans="27:27">
      <c r="AA9242" s="271"/>
    </row>
    <row r="9243" spans="27:27">
      <c r="AA9243" s="271"/>
    </row>
    <row r="9244" spans="27:27">
      <c r="AA9244" s="271"/>
    </row>
    <row r="9245" spans="27:27">
      <c r="AA9245" s="271"/>
    </row>
    <row r="9246" spans="27:27">
      <c r="AA9246" s="271"/>
    </row>
    <row r="9247" spans="27:27">
      <c r="AA9247" s="271"/>
    </row>
    <row r="9248" spans="27:27">
      <c r="AA9248" s="271"/>
    </row>
    <row r="9249" spans="27:27">
      <c r="AA9249" s="271"/>
    </row>
    <row r="9250" spans="27:27">
      <c r="AA9250" s="271"/>
    </row>
    <row r="9251" spans="27:27">
      <c r="AA9251" s="271"/>
    </row>
    <row r="9252" spans="27:27">
      <c r="AA9252" s="271"/>
    </row>
    <row r="9253" spans="27:27">
      <c r="AA9253" s="271"/>
    </row>
    <row r="9254" spans="27:27">
      <c r="AA9254" s="271"/>
    </row>
    <row r="9255" spans="27:27">
      <c r="AA9255" s="271"/>
    </row>
    <row r="9256" spans="27:27">
      <c r="AA9256" s="271"/>
    </row>
    <row r="9257" spans="27:27">
      <c r="AA9257" s="271"/>
    </row>
    <row r="9258" spans="27:27">
      <c r="AA9258" s="271"/>
    </row>
    <row r="9259" spans="27:27">
      <c r="AA9259" s="271"/>
    </row>
    <row r="9260" spans="27:27">
      <c r="AA9260" s="271"/>
    </row>
    <row r="9261" spans="27:27">
      <c r="AA9261" s="271"/>
    </row>
    <row r="9262" spans="27:27">
      <c r="AA9262" s="271"/>
    </row>
    <row r="9263" spans="27:27">
      <c r="AA9263" s="271"/>
    </row>
    <row r="9264" spans="27:27">
      <c r="AA9264" s="271"/>
    </row>
    <row r="9265" spans="27:27">
      <c r="AA9265" s="271"/>
    </row>
    <row r="9266" spans="27:27">
      <c r="AA9266" s="271"/>
    </row>
    <row r="9267" spans="27:27">
      <c r="AA9267" s="271"/>
    </row>
    <row r="9268" spans="27:27">
      <c r="AA9268" s="271"/>
    </row>
    <row r="9269" spans="27:27">
      <c r="AA9269" s="271"/>
    </row>
    <row r="9270" spans="27:27">
      <c r="AA9270" s="271"/>
    </row>
    <row r="9271" spans="27:27">
      <c r="AA9271" s="271"/>
    </row>
    <row r="9272" spans="27:27">
      <c r="AA9272" s="271"/>
    </row>
    <row r="9273" spans="27:27">
      <c r="AA9273" s="271"/>
    </row>
    <row r="9274" spans="27:27">
      <c r="AA9274" s="271"/>
    </row>
    <row r="9275" spans="27:27">
      <c r="AA9275" s="271"/>
    </row>
    <row r="9276" spans="27:27">
      <c r="AA9276" s="271"/>
    </row>
    <row r="9277" spans="27:27">
      <c r="AA9277" s="271"/>
    </row>
    <row r="9278" spans="27:27">
      <c r="AA9278" s="271"/>
    </row>
    <row r="9279" spans="27:27">
      <c r="AA9279" s="271"/>
    </row>
    <row r="9280" spans="27:27">
      <c r="AA9280" s="271"/>
    </row>
    <row r="9281" spans="27:27">
      <c r="AA9281" s="271"/>
    </row>
    <row r="9282" spans="27:27">
      <c r="AA9282" s="271"/>
    </row>
    <row r="9283" spans="27:27">
      <c r="AA9283" s="271"/>
    </row>
    <row r="9284" spans="27:27">
      <c r="AA9284" s="271"/>
    </row>
    <row r="9285" spans="27:27">
      <c r="AA9285" s="271"/>
    </row>
    <row r="9286" spans="27:27">
      <c r="AA9286" s="271"/>
    </row>
    <row r="9287" spans="27:27">
      <c r="AA9287" s="271"/>
    </row>
    <row r="9288" spans="27:27">
      <c r="AA9288" s="271"/>
    </row>
    <row r="9289" spans="27:27">
      <c r="AA9289" s="271"/>
    </row>
    <row r="9290" spans="27:27">
      <c r="AA9290" s="271"/>
    </row>
    <row r="9291" spans="27:27">
      <c r="AA9291" s="271"/>
    </row>
    <row r="9292" spans="27:27">
      <c r="AA9292" s="271"/>
    </row>
    <row r="9293" spans="27:27">
      <c r="AA9293" s="271"/>
    </row>
    <row r="9294" spans="27:27">
      <c r="AA9294" s="271"/>
    </row>
    <row r="9295" spans="27:27">
      <c r="AA9295" s="271"/>
    </row>
    <row r="9296" spans="27:27">
      <c r="AA9296" s="271"/>
    </row>
    <row r="9297" spans="27:27">
      <c r="AA9297" s="271"/>
    </row>
    <row r="9298" spans="27:27">
      <c r="AA9298" s="271"/>
    </row>
    <row r="9299" spans="27:27">
      <c r="AA9299" s="271"/>
    </row>
    <row r="9300" spans="27:27">
      <c r="AA9300" s="271"/>
    </row>
    <row r="9301" spans="27:27">
      <c r="AA9301" s="271"/>
    </row>
    <row r="9302" spans="27:27">
      <c r="AA9302" s="271"/>
    </row>
    <row r="9303" spans="27:27">
      <c r="AA9303" s="271"/>
    </row>
    <row r="9304" spans="27:27">
      <c r="AA9304" s="271"/>
    </row>
    <row r="9305" spans="27:27">
      <c r="AA9305" s="271"/>
    </row>
    <row r="9306" spans="27:27">
      <c r="AA9306" s="271"/>
    </row>
    <row r="9307" spans="27:27">
      <c r="AA9307" s="271"/>
    </row>
    <row r="9308" spans="27:27">
      <c r="AA9308" s="271"/>
    </row>
    <row r="9309" spans="27:27">
      <c r="AA9309" s="271"/>
    </row>
    <row r="9310" spans="27:27">
      <c r="AA9310" s="271"/>
    </row>
    <row r="9311" spans="27:27">
      <c r="AA9311" s="271"/>
    </row>
    <row r="9312" spans="27:27">
      <c r="AA9312" s="271"/>
    </row>
    <row r="9313" spans="27:27">
      <c r="AA9313" s="271"/>
    </row>
    <row r="9314" spans="27:27">
      <c r="AA9314" s="271"/>
    </row>
    <row r="9315" spans="27:27">
      <c r="AA9315" s="271"/>
    </row>
    <row r="9316" spans="27:27">
      <c r="AA9316" s="271"/>
    </row>
    <row r="9317" spans="27:27">
      <c r="AA9317" s="271"/>
    </row>
    <row r="9318" spans="27:27">
      <c r="AA9318" s="271"/>
    </row>
    <row r="9319" spans="27:27">
      <c r="AA9319" s="271"/>
    </row>
    <row r="9320" spans="27:27">
      <c r="AA9320" s="271"/>
    </row>
    <row r="9321" spans="27:27">
      <c r="AA9321" s="271"/>
    </row>
    <row r="9322" spans="27:27">
      <c r="AA9322" s="271"/>
    </row>
    <row r="9323" spans="27:27">
      <c r="AA9323" s="271"/>
    </row>
    <row r="9324" spans="27:27">
      <c r="AA9324" s="271"/>
    </row>
    <row r="9325" spans="27:27">
      <c r="AA9325" s="271"/>
    </row>
    <row r="9326" spans="27:27">
      <c r="AA9326" s="271"/>
    </row>
    <row r="9327" spans="27:27">
      <c r="AA9327" s="271"/>
    </row>
    <row r="9328" spans="27:27">
      <c r="AA9328" s="271"/>
    </row>
    <row r="9329" spans="27:27">
      <c r="AA9329" s="271"/>
    </row>
    <row r="9330" spans="27:27">
      <c r="AA9330" s="271"/>
    </row>
    <row r="9331" spans="27:27">
      <c r="AA9331" s="271"/>
    </row>
    <row r="9332" spans="27:27">
      <c r="AA9332" s="271"/>
    </row>
    <row r="9333" spans="27:27">
      <c r="AA9333" s="271"/>
    </row>
    <row r="9334" spans="27:27">
      <c r="AA9334" s="271"/>
    </row>
    <row r="9335" spans="27:27">
      <c r="AA9335" s="271"/>
    </row>
    <row r="9336" spans="27:27">
      <c r="AA9336" s="271"/>
    </row>
    <row r="9337" spans="27:27">
      <c r="AA9337" s="271"/>
    </row>
    <row r="9338" spans="27:27">
      <c r="AA9338" s="271"/>
    </row>
    <row r="9339" spans="27:27">
      <c r="AA9339" s="271"/>
    </row>
    <row r="9340" spans="27:27">
      <c r="AA9340" s="271"/>
    </row>
    <row r="9341" spans="27:27">
      <c r="AA9341" s="271"/>
    </row>
    <row r="9342" spans="27:27">
      <c r="AA9342" s="271"/>
    </row>
    <row r="9343" spans="27:27">
      <c r="AA9343" s="271"/>
    </row>
    <row r="9344" spans="27:27">
      <c r="AA9344" s="271"/>
    </row>
    <row r="9345" spans="27:27">
      <c r="AA9345" s="271"/>
    </row>
    <row r="9346" spans="27:27">
      <c r="AA9346" s="271"/>
    </row>
    <row r="9347" spans="27:27">
      <c r="AA9347" s="271"/>
    </row>
    <row r="9348" spans="27:27">
      <c r="AA9348" s="271"/>
    </row>
    <row r="9349" spans="27:27">
      <c r="AA9349" s="271"/>
    </row>
    <row r="9350" spans="27:27">
      <c r="AA9350" s="271"/>
    </row>
    <row r="9351" spans="27:27">
      <c r="AA9351" s="271"/>
    </row>
    <row r="9352" spans="27:27">
      <c r="AA9352" s="271"/>
    </row>
    <row r="9353" spans="27:27">
      <c r="AA9353" s="271"/>
    </row>
    <row r="9354" spans="27:27">
      <c r="AA9354" s="271"/>
    </row>
    <row r="9355" spans="27:27">
      <c r="AA9355" s="271"/>
    </row>
    <row r="9356" spans="27:27">
      <c r="AA9356" s="271"/>
    </row>
    <row r="9357" spans="27:27">
      <c r="AA9357" s="271"/>
    </row>
    <row r="9358" spans="27:27">
      <c r="AA9358" s="271"/>
    </row>
    <row r="9359" spans="27:27">
      <c r="AA9359" s="271"/>
    </row>
    <row r="9360" spans="27:27">
      <c r="AA9360" s="271"/>
    </row>
    <row r="9361" spans="27:27">
      <c r="AA9361" s="271"/>
    </row>
    <row r="9362" spans="27:27">
      <c r="AA9362" s="271"/>
    </row>
    <row r="9363" spans="27:27">
      <c r="AA9363" s="271"/>
    </row>
    <row r="9364" spans="27:27">
      <c r="AA9364" s="271"/>
    </row>
    <row r="9365" spans="27:27">
      <c r="AA9365" s="271"/>
    </row>
    <row r="9366" spans="27:27">
      <c r="AA9366" s="271"/>
    </row>
    <row r="9367" spans="27:27">
      <c r="AA9367" s="271"/>
    </row>
    <row r="9368" spans="27:27">
      <c r="AA9368" s="271"/>
    </row>
    <row r="9369" spans="27:27">
      <c r="AA9369" s="271"/>
    </row>
    <row r="9370" spans="27:27">
      <c r="AA9370" s="271"/>
    </row>
    <row r="9371" spans="27:27">
      <c r="AA9371" s="271"/>
    </row>
    <row r="9372" spans="27:27">
      <c r="AA9372" s="271"/>
    </row>
    <row r="9373" spans="27:27">
      <c r="AA9373" s="271"/>
    </row>
    <row r="9374" spans="27:27">
      <c r="AA9374" s="271"/>
    </row>
    <row r="9375" spans="27:27">
      <c r="AA9375" s="271"/>
    </row>
    <row r="9376" spans="27:27">
      <c r="AA9376" s="271"/>
    </row>
    <row r="9377" spans="27:27">
      <c r="AA9377" s="271"/>
    </row>
    <row r="9378" spans="27:27">
      <c r="AA9378" s="271"/>
    </row>
    <row r="9379" spans="27:27">
      <c r="AA9379" s="271"/>
    </row>
    <row r="9380" spans="27:27">
      <c r="AA9380" s="271"/>
    </row>
    <row r="9381" spans="27:27">
      <c r="AA9381" s="271"/>
    </row>
    <row r="9382" spans="27:27">
      <c r="AA9382" s="271"/>
    </row>
    <row r="9383" spans="27:27">
      <c r="AA9383" s="271"/>
    </row>
    <row r="9384" spans="27:27">
      <c r="AA9384" s="271"/>
    </row>
    <row r="9385" spans="27:27">
      <c r="AA9385" s="271"/>
    </row>
    <row r="9386" spans="27:27">
      <c r="AA9386" s="271"/>
    </row>
    <row r="9387" spans="27:27">
      <c r="AA9387" s="271"/>
    </row>
    <row r="9388" spans="27:27">
      <c r="AA9388" s="271"/>
    </row>
    <row r="9389" spans="27:27">
      <c r="AA9389" s="271"/>
    </row>
    <row r="9390" spans="27:27">
      <c r="AA9390" s="271"/>
    </row>
    <row r="9391" spans="27:27">
      <c r="AA9391" s="271"/>
    </row>
    <row r="9392" spans="27:27">
      <c r="AA9392" s="271"/>
    </row>
    <row r="9393" spans="27:27">
      <c r="AA9393" s="271"/>
    </row>
    <row r="9394" spans="27:27">
      <c r="AA9394" s="271"/>
    </row>
    <row r="9395" spans="27:27">
      <c r="AA9395" s="271"/>
    </row>
    <row r="9396" spans="27:27">
      <c r="AA9396" s="271"/>
    </row>
    <row r="9397" spans="27:27">
      <c r="AA9397" s="271"/>
    </row>
    <row r="9398" spans="27:27">
      <c r="AA9398" s="271"/>
    </row>
    <row r="9399" spans="27:27">
      <c r="AA9399" s="271"/>
    </row>
    <row r="9400" spans="27:27">
      <c r="AA9400" s="271"/>
    </row>
    <row r="9401" spans="27:27">
      <c r="AA9401" s="271"/>
    </row>
    <row r="9402" spans="27:27">
      <c r="AA9402" s="271"/>
    </row>
    <row r="9403" spans="27:27">
      <c r="AA9403" s="271"/>
    </row>
    <row r="9404" spans="27:27">
      <c r="AA9404" s="271"/>
    </row>
    <row r="9405" spans="27:27">
      <c r="AA9405" s="271"/>
    </row>
    <row r="9406" spans="27:27">
      <c r="AA9406" s="271"/>
    </row>
    <row r="9407" spans="27:27">
      <c r="AA9407" s="271"/>
    </row>
    <row r="9408" spans="27:27">
      <c r="AA9408" s="271"/>
    </row>
    <row r="9409" spans="27:27">
      <c r="AA9409" s="271"/>
    </row>
    <row r="9410" spans="27:27">
      <c r="AA9410" s="271"/>
    </row>
    <row r="9411" spans="27:27">
      <c r="AA9411" s="271"/>
    </row>
    <row r="9412" spans="27:27">
      <c r="AA9412" s="271"/>
    </row>
    <row r="9413" spans="27:27">
      <c r="AA9413" s="271"/>
    </row>
    <row r="9414" spans="27:27">
      <c r="AA9414" s="271"/>
    </row>
    <row r="9415" spans="27:27">
      <c r="AA9415" s="271"/>
    </row>
    <row r="9416" spans="27:27">
      <c r="AA9416" s="271"/>
    </row>
    <row r="9417" spans="27:27">
      <c r="AA9417" s="271"/>
    </row>
    <row r="9418" spans="27:27">
      <c r="AA9418" s="271"/>
    </row>
    <row r="9419" spans="27:27">
      <c r="AA9419" s="271"/>
    </row>
    <row r="9420" spans="27:27">
      <c r="AA9420" s="271"/>
    </row>
    <row r="9421" spans="27:27">
      <c r="AA9421" s="271"/>
    </row>
    <row r="9422" spans="27:27">
      <c r="AA9422" s="271"/>
    </row>
    <row r="9423" spans="27:27">
      <c r="AA9423" s="271"/>
    </row>
    <row r="9424" spans="27:27">
      <c r="AA9424" s="271"/>
    </row>
    <row r="9425" spans="27:27">
      <c r="AA9425" s="271"/>
    </row>
    <row r="9426" spans="27:27">
      <c r="AA9426" s="271"/>
    </row>
    <row r="9427" spans="27:27">
      <c r="AA9427" s="271"/>
    </row>
    <row r="9428" spans="27:27">
      <c r="AA9428" s="271"/>
    </row>
    <row r="9429" spans="27:27">
      <c r="AA9429" s="271"/>
    </row>
    <row r="9430" spans="27:27">
      <c r="AA9430" s="271"/>
    </row>
    <row r="9431" spans="27:27">
      <c r="AA9431" s="271"/>
    </row>
    <row r="9432" spans="27:27">
      <c r="AA9432" s="271"/>
    </row>
    <row r="9433" spans="27:27">
      <c r="AA9433" s="271"/>
    </row>
    <row r="9434" spans="27:27">
      <c r="AA9434" s="271"/>
    </row>
    <row r="9435" spans="27:27">
      <c r="AA9435" s="271"/>
    </row>
    <row r="9436" spans="27:27">
      <c r="AA9436" s="271"/>
    </row>
    <row r="9437" spans="27:27">
      <c r="AA9437" s="271"/>
    </row>
    <row r="9438" spans="27:27">
      <c r="AA9438" s="271"/>
    </row>
    <row r="9439" spans="27:27">
      <c r="AA9439" s="271"/>
    </row>
    <row r="9440" spans="27:27">
      <c r="AA9440" s="271"/>
    </row>
    <row r="9441" spans="27:27">
      <c r="AA9441" s="271"/>
    </row>
    <row r="9442" spans="27:27">
      <c r="AA9442" s="271"/>
    </row>
    <row r="9443" spans="27:27">
      <c r="AA9443" s="271"/>
    </row>
    <row r="9444" spans="27:27">
      <c r="AA9444" s="271"/>
    </row>
    <row r="9445" spans="27:27">
      <c r="AA9445" s="271"/>
    </row>
    <row r="9446" spans="27:27">
      <c r="AA9446" s="271"/>
    </row>
    <row r="9447" spans="27:27">
      <c r="AA9447" s="271"/>
    </row>
    <row r="9448" spans="27:27">
      <c r="AA9448" s="271"/>
    </row>
    <row r="9449" spans="27:27">
      <c r="AA9449" s="271"/>
    </row>
    <row r="9450" spans="27:27">
      <c r="AA9450" s="271"/>
    </row>
    <row r="9451" spans="27:27">
      <c r="AA9451" s="271"/>
    </row>
    <row r="9452" spans="27:27">
      <c r="AA9452" s="271"/>
    </row>
    <row r="9453" spans="27:27">
      <c r="AA9453" s="271"/>
    </row>
    <row r="9454" spans="27:27">
      <c r="AA9454" s="271"/>
    </row>
    <row r="9455" spans="27:27">
      <c r="AA9455" s="271"/>
    </row>
    <row r="9456" spans="27:27">
      <c r="AA9456" s="271"/>
    </row>
    <row r="9457" spans="27:27">
      <c r="AA9457" s="271"/>
    </row>
    <row r="9458" spans="27:27">
      <c r="AA9458" s="271"/>
    </row>
    <row r="9459" spans="27:27">
      <c r="AA9459" s="271"/>
    </row>
    <row r="9460" spans="27:27">
      <c r="AA9460" s="271"/>
    </row>
    <row r="9461" spans="27:27">
      <c r="AA9461" s="271"/>
    </row>
    <row r="9462" spans="27:27">
      <c r="AA9462" s="271"/>
    </row>
    <row r="9463" spans="27:27">
      <c r="AA9463" s="271"/>
    </row>
    <row r="9464" spans="27:27">
      <c r="AA9464" s="271"/>
    </row>
    <row r="9465" spans="27:27">
      <c r="AA9465" s="271"/>
    </row>
    <row r="9466" spans="27:27">
      <c r="AA9466" s="271"/>
    </row>
    <row r="9467" spans="27:27">
      <c r="AA9467" s="271"/>
    </row>
    <row r="9468" spans="27:27">
      <c r="AA9468" s="271"/>
    </row>
    <row r="9469" spans="27:27">
      <c r="AA9469" s="271"/>
    </row>
    <row r="9470" spans="27:27">
      <c r="AA9470" s="271"/>
    </row>
    <row r="9471" spans="27:27">
      <c r="AA9471" s="271"/>
    </row>
    <row r="9472" spans="27:27">
      <c r="AA9472" s="271"/>
    </row>
    <row r="9473" spans="27:27">
      <c r="AA9473" s="271"/>
    </row>
    <row r="9474" spans="27:27">
      <c r="AA9474" s="271"/>
    </row>
    <row r="9475" spans="27:27">
      <c r="AA9475" s="271"/>
    </row>
    <row r="9476" spans="27:27">
      <c r="AA9476" s="271"/>
    </row>
    <row r="9477" spans="27:27">
      <c r="AA9477" s="271"/>
    </row>
    <row r="9478" spans="27:27">
      <c r="AA9478" s="271"/>
    </row>
    <row r="9479" spans="27:27">
      <c r="AA9479" s="271"/>
    </row>
    <row r="9480" spans="27:27">
      <c r="AA9480" s="271"/>
    </row>
    <row r="9481" spans="27:27">
      <c r="AA9481" s="271"/>
    </row>
    <row r="9482" spans="27:27">
      <c r="AA9482" s="271"/>
    </row>
    <row r="9483" spans="27:27">
      <c r="AA9483" s="271"/>
    </row>
    <row r="9484" spans="27:27">
      <c r="AA9484" s="271"/>
    </row>
    <row r="9485" spans="27:27">
      <c r="AA9485" s="271"/>
    </row>
    <row r="9486" spans="27:27">
      <c r="AA9486" s="271"/>
    </row>
    <row r="9487" spans="27:27">
      <c r="AA9487" s="271"/>
    </row>
    <row r="9488" spans="27:27">
      <c r="AA9488" s="271"/>
    </row>
    <row r="9489" spans="27:27">
      <c r="AA9489" s="271"/>
    </row>
    <row r="9490" spans="27:27">
      <c r="AA9490" s="271"/>
    </row>
    <row r="9491" spans="27:27">
      <c r="AA9491" s="271"/>
    </row>
    <row r="9492" spans="27:27">
      <c r="AA9492" s="271"/>
    </row>
    <row r="9493" spans="27:27">
      <c r="AA9493" s="271"/>
    </row>
    <row r="9494" spans="27:27">
      <c r="AA9494" s="271"/>
    </row>
    <row r="9495" spans="27:27">
      <c r="AA9495" s="271"/>
    </row>
    <row r="9496" spans="27:27">
      <c r="AA9496" s="271"/>
    </row>
    <row r="9497" spans="27:27">
      <c r="AA9497" s="271"/>
    </row>
    <row r="9498" spans="27:27">
      <c r="AA9498" s="271"/>
    </row>
    <row r="9499" spans="27:27">
      <c r="AA9499" s="271"/>
    </row>
    <row r="9500" spans="27:27">
      <c r="AA9500" s="271"/>
    </row>
    <row r="9501" spans="27:27">
      <c r="AA9501" s="271"/>
    </row>
    <row r="9502" spans="27:27">
      <c r="AA9502" s="271"/>
    </row>
    <row r="9503" spans="27:27">
      <c r="AA9503" s="271"/>
    </row>
    <row r="9504" spans="27:27">
      <c r="AA9504" s="271"/>
    </row>
    <row r="9505" spans="27:27">
      <c r="AA9505" s="271"/>
    </row>
    <row r="9506" spans="27:27">
      <c r="AA9506" s="271"/>
    </row>
    <row r="9507" spans="27:27">
      <c r="AA9507" s="271"/>
    </row>
    <row r="9508" spans="27:27">
      <c r="AA9508" s="271"/>
    </row>
    <row r="9509" spans="27:27">
      <c r="AA9509" s="271"/>
    </row>
    <row r="9510" spans="27:27">
      <c r="AA9510" s="271"/>
    </row>
    <row r="9511" spans="27:27">
      <c r="AA9511" s="271"/>
    </row>
    <row r="9512" spans="27:27">
      <c r="AA9512" s="271"/>
    </row>
    <row r="9513" spans="27:27">
      <c r="AA9513" s="271"/>
    </row>
    <row r="9514" spans="27:27">
      <c r="AA9514" s="271"/>
    </row>
    <row r="9515" spans="27:27">
      <c r="AA9515" s="271"/>
    </row>
    <row r="9516" spans="27:27">
      <c r="AA9516" s="271"/>
    </row>
    <row r="9517" spans="27:27">
      <c r="AA9517" s="271"/>
    </row>
    <row r="9518" spans="27:27">
      <c r="AA9518" s="271"/>
    </row>
    <row r="9519" spans="27:27">
      <c r="AA9519" s="271"/>
    </row>
    <row r="9520" spans="27:27">
      <c r="AA9520" s="271"/>
    </row>
    <row r="9521" spans="27:27">
      <c r="AA9521" s="271"/>
    </row>
    <row r="9522" spans="27:27">
      <c r="AA9522" s="271"/>
    </row>
    <row r="9523" spans="27:27">
      <c r="AA9523" s="271"/>
    </row>
    <row r="9524" spans="27:27">
      <c r="AA9524" s="271"/>
    </row>
    <row r="9525" spans="27:27">
      <c r="AA9525" s="271"/>
    </row>
    <row r="9526" spans="27:27">
      <c r="AA9526" s="271"/>
    </row>
    <row r="9527" spans="27:27">
      <c r="AA9527" s="271"/>
    </row>
    <row r="9528" spans="27:27">
      <c r="AA9528" s="271"/>
    </row>
    <row r="9529" spans="27:27">
      <c r="AA9529" s="271"/>
    </row>
    <row r="9530" spans="27:27">
      <c r="AA9530" s="271"/>
    </row>
    <row r="9531" spans="27:27">
      <c r="AA9531" s="271"/>
    </row>
    <row r="9532" spans="27:27">
      <c r="AA9532" s="271"/>
    </row>
    <row r="9533" spans="27:27">
      <c r="AA9533" s="271"/>
    </row>
    <row r="9534" spans="27:27">
      <c r="AA9534" s="271"/>
    </row>
    <row r="9535" spans="27:27">
      <c r="AA9535" s="271"/>
    </row>
    <row r="9536" spans="27:27">
      <c r="AA9536" s="271"/>
    </row>
    <row r="9537" spans="27:27">
      <c r="AA9537" s="271"/>
    </row>
    <row r="9538" spans="27:27">
      <c r="AA9538" s="271"/>
    </row>
    <row r="9539" spans="27:27">
      <c r="AA9539" s="271"/>
    </row>
    <row r="9540" spans="27:27">
      <c r="AA9540" s="271"/>
    </row>
    <row r="9541" spans="27:27">
      <c r="AA9541" s="271"/>
    </row>
    <row r="9542" spans="27:27">
      <c r="AA9542" s="271"/>
    </row>
    <row r="9543" spans="27:27">
      <c r="AA9543" s="271"/>
    </row>
    <row r="9544" spans="27:27">
      <c r="AA9544" s="271"/>
    </row>
    <row r="9545" spans="27:27">
      <c r="AA9545" s="271"/>
    </row>
    <row r="9546" spans="27:27">
      <c r="AA9546" s="271"/>
    </row>
    <row r="9547" spans="27:27">
      <c r="AA9547" s="271"/>
    </row>
    <row r="9548" spans="27:27">
      <c r="AA9548" s="271"/>
    </row>
    <row r="9549" spans="27:27">
      <c r="AA9549" s="271"/>
    </row>
    <row r="9550" spans="27:27">
      <c r="AA9550" s="271"/>
    </row>
    <row r="9551" spans="27:27">
      <c r="AA9551" s="271"/>
    </row>
    <row r="9552" spans="27:27">
      <c r="AA9552" s="271"/>
    </row>
    <row r="9553" spans="27:27">
      <c r="AA9553" s="271"/>
    </row>
    <row r="9554" spans="27:27">
      <c r="AA9554" s="271"/>
    </row>
    <row r="9555" spans="27:27">
      <c r="AA9555" s="271"/>
    </row>
    <row r="9556" spans="27:27">
      <c r="AA9556" s="271"/>
    </row>
    <row r="9557" spans="27:27">
      <c r="AA9557" s="271"/>
    </row>
    <row r="9558" spans="27:27">
      <c r="AA9558" s="271"/>
    </row>
    <row r="9559" spans="27:27">
      <c r="AA9559" s="271"/>
    </row>
    <row r="9560" spans="27:27">
      <c r="AA9560" s="271"/>
    </row>
    <row r="9561" spans="27:27">
      <c r="AA9561" s="271"/>
    </row>
    <row r="9562" spans="27:27">
      <c r="AA9562" s="271"/>
    </row>
    <row r="9563" spans="27:27">
      <c r="AA9563" s="271"/>
    </row>
    <row r="9564" spans="27:27">
      <c r="AA9564" s="271"/>
    </row>
    <row r="9565" spans="27:27">
      <c r="AA9565" s="271"/>
    </row>
    <row r="9566" spans="27:27">
      <c r="AA9566" s="271"/>
    </row>
    <row r="9567" spans="27:27">
      <c r="AA9567" s="271"/>
    </row>
    <row r="9568" spans="27:27">
      <c r="AA9568" s="271"/>
    </row>
    <row r="9569" spans="27:27">
      <c r="AA9569" s="271"/>
    </row>
    <row r="9570" spans="27:27">
      <c r="AA9570" s="271"/>
    </row>
    <row r="9571" spans="27:27">
      <c r="AA9571" s="271"/>
    </row>
    <row r="9572" spans="27:27">
      <c r="AA9572" s="271"/>
    </row>
    <row r="9573" spans="27:27">
      <c r="AA9573" s="271"/>
    </row>
    <row r="9574" spans="27:27">
      <c r="AA9574" s="271"/>
    </row>
    <row r="9575" spans="27:27">
      <c r="AA9575" s="271"/>
    </row>
    <row r="9576" spans="27:27">
      <c r="AA9576" s="271"/>
    </row>
    <row r="9577" spans="27:27">
      <c r="AA9577" s="271"/>
    </row>
    <row r="9578" spans="27:27">
      <c r="AA9578" s="271"/>
    </row>
    <row r="9579" spans="27:27">
      <c r="AA9579" s="271"/>
    </row>
    <row r="9580" spans="27:27">
      <c r="AA9580" s="271"/>
    </row>
    <row r="9581" spans="27:27">
      <c r="AA9581" s="271"/>
    </row>
    <row r="9582" spans="27:27">
      <c r="AA9582" s="271"/>
    </row>
    <row r="9583" spans="27:27">
      <c r="AA9583" s="271"/>
    </row>
    <row r="9584" spans="27:27">
      <c r="AA9584" s="271"/>
    </row>
    <row r="9585" spans="27:27">
      <c r="AA9585" s="271"/>
    </row>
    <row r="9586" spans="27:27">
      <c r="AA9586" s="271"/>
    </row>
    <row r="9587" spans="27:27">
      <c r="AA9587" s="271"/>
    </row>
    <row r="9588" spans="27:27">
      <c r="AA9588" s="271"/>
    </row>
    <row r="9589" spans="27:27">
      <c r="AA9589" s="271"/>
    </row>
    <row r="9590" spans="27:27">
      <c r="AA9590" s="271"/>
    </row>
    <row r="9591" spans="27:27">
      <c r="AA9591" s="271"/>
    </row>
    <row r="9592" spans="27:27">
      <c r="AA9592" s="271"/>
    </row>
    <row r="9593" spans="27:27">
      <c r="AA9593" s="271"/>
    </row>
    <row r="9594" spans="27:27">
      <c r="AA9594" s="271"/>
    </row>
    <row r="9595" spans="27:27">
      <c r="AA9595" s="271"/>
    </row>
    <row r="9596" spans="27:27">
      <c r="AA9596" s="271"/>
    </row>
    <row r="9597" spans="27:27">
      <c r="AA9597" s="271"/>
    </row>
    <row r="9598" spans="27:27">
      <c r="AA9598" s="271"/>
    </row>
    <row r="9599" spans="27:27">
      <c r="AA9599" s="271"/>
    </row>
    <row r="9600" spans="27:27">
      <c r="AA9600" s="271"/>
    </row>
    <row r="9601" spans="27:27">
      <c r="AA9601" s="271"/>
    </row>
    <row r="9602" spans="27:27">
      <c r="AA9602" s="271"/>
    </row>
    <row r="9603" spans="27:27">
      <c r="AA9603" s="271"/>
    </row>
    <row r="9604" spans="27:27">
      <c r="AA9604" s="271"/>
    </row>
    <row r="9605" spans="27:27">
      <c r="AA9605" s="271"/>
    </row>
    <row r="9606" spans="27:27">
      <c r="AA9606" s="271"/>
    </row>
    <row r="9607" spans="27:27">
      <c r="AA9607" s="271"/>
    </row>
    <row r="9608" spans="27:27">
      <c r="AA9608" s="271"/>
    </row>
    <row r="9609" spans="27:27">
      <c r="AA9609" s="271"/>
    </row>
    <row r="9610" spans="27:27">
      <c r="AA9610" s="271"/>
    </row>
    <row r="9611" spans="27:27">
      <c r="AA9611" s="271"/>
    </row>
    <row r="9612" spans="27:27">
      <c r="AA9612" s="271"/>
    </row>
    <row r="9613" spans="27:27">
      <c r="AA9613" s="271"/>
    </row>
    <row r="9614" spans="27:27">
      <c r="AA9614" s="271"/>
    </row>
    <row r="9615" spans="27:27">
      <c r="AA9615" s="271"/>
    </row>
    <row r="9616" spans="27:27">
      <c r="AA9616" s="271"/>
    </row>
    <row r="9617" spans="27:27">
      <c r="AA9617" s="271"/>
    </row>
    <row r="9618" spans="27:27">
      <c r="AA9618" s="271"/>
    </row>
    <row r="9619" spans="27:27">
      <c r="AA9619" s="271"/>
    </row>
    <row r="9620" spans="27:27">
      <c r="AA9620" s="271"/>
    </row>
    <row r="9621" spans="27:27">
      <c r="AA9621" s="271"/>
    </row>
    <row r="9622" spans="27:27">
      <c r="AA9622" s="271"/>
    </row>
    <row r="9623" spans="27:27">
      <c r="AA9623" s="271"/>
    </row>
    <row r="9624" spans="27:27">
      <c r="AA9624" s="271"/>
    </row>
    <row r="9625" spans="27:27">
      <c r="AA9625" s="271"/>
    </row>
    <row r="9626" spans="27:27">
      <c r="AA9626" s="271"/>
    </row>
    <row r="9627" spans="27:27">
      <c r="AA9627" s="271"/>
    </row>
    <row r="9628" spans="27:27">
      <c r="AA9628" s="271"/>
    </row>
    <row r="9629" spans="27:27">
      <c r="AA9629" s="271"/>
    </row>
    <row r="9630" spans="27:27">
      <c r="AA9630" s="271"/>
    </row>
    <row r="9631" spans="27:27">
      <c r="AA9631" s="271"/>
    </row>
    <row r="9632" spans="27:27">
      <c r="AA9632" s="271"/>
    </row>
    <row r="9633" spans="27:27">
      <c r="AA9633" s="271"/>
    </row>
    <row r="9634" spans="27:27">
      <c r="AA9634" s="271"/>
    </row>
    <row r="9635" spans="27:27">
      <c r="AA9635" s="271"/>
    </row>
    <row r="9636" spans="27:27">
      <c r="AA9636" s="271"/>
    </row>
    <row r="9637" spans="27:27">
      <c r="AA9637" s="271"/>
    </row>
    <row r="9638" spans="27:27">
      <c r="AA9638" s="271"/>
    </row>
    <row r="9639" spans="27:27">
      <c r="AA9639" s="271"/>
    </row>
    <row r="9640" spans="27:27">
      <c r="AA9640" s="271"/>
    </row>
    <row r="9641" spans="27:27">
      <c r="AA9641" s="271"/>
    </row>
    <row r="9642" spans="27:27">
      <c r="AA9642" s="271"/>
    </row>
    <row r="9643" spans="27:27">
      <c r="AA9643" s="271"/>
    </row>
    <row r="9644" spans="27:27">
      <c r="AA9644" s="271"/>
    </row>
    <row r="9645" spans="27:27">
      <c r="AA9645" s="271"/>
    </row>
    <row r="9646" spans="27:27">
      <c r="AA9646" s="271"/>
    </row>
    <row r="9647" spans="27:27">
      <c r="AA9647" s="271"/>
    </row>
    <row r="9648" spans="27:27">
      <c r="AA9648" s="271"/>
    </row>
    <row r="9649" spans="27:27">
      <c r="AA9649" s="271"/>
    </row>
    <row r="9650" spans="27:27">
      <c r="AA9650" s="271"/>
    </row>
    <row r="9651" spans="27:27">
      <c r="AA9651" s="271"/>
    </row>
    <row r="9652" spans="27:27">
      <c r="AA9652" s="271"/>
    </row>
    <row r="9653" spans="27:27">
      <c r="AA9653" s="271"/>
    </row>
    <row r="9654" spans="27:27">
      <c r="AA9654" s="271"/>
    </row>
    <row r="9655" spans="27:27">
      <c r="AA9655" s="271"/>
    </row>
    <row r="9656" spans="27:27">
      <c r="AA9656" s="271"/>
    </row>
    <row r="9657" spans="27:27">
      <c r="AA9657" s="271"/>
    </row>
    <row r="9658" spans="27:27">
      <c r="AA9658" s="271"/>
    </row>
    <row r="9659" spans="27:27">
      <c r="AA9659" s="271"/>
    </row>
    <row r="9660" spans="27:27">
      <c r="AA9660" s="271"/>
    </row>
    <row r="9661" spans="27:27">
      <c r="AA9661" s="271"/>
    </row>
    <row r="9662" spans="27:27">
      <c r="AA9662" s="271"/>
    </row>
    <row r="9663" spans="27:27">
      <c r="AA9663" s="271"/>
    </row>
    <row r="9664" spans="27:27">
      <c r="AA9664" s="271"/>
    </row>
    <row r="9665" spans="27:27">
      <c r="AA9665" s="271"/>
    </row>
    <row r="9666" spans="27:27">
      <c r="AA9666" s="271"/>
    </row>
    <row r="9667" spans="27:27">
      <c r="AA9667" s="271"/>
    </row>
    <row r="9668" spans="27:27">
      <c r="AA9668" s="271"/>
    </row>
    <row r="9669" spans="27:27">
      <c r="AA9669" s="271"/>
    </row>
    <row r="9670" spans="27:27">
      <c r="AA9670" s="271"/>
    </row>
    <row r="9671" spans="27:27">
      <c r="AA9671" s="271"/>
    </row>
    <row r="9672" spans="27:27">
      <c r="AA9672" s="271"/>
    </row>
    <row r="9673" spans="27:27">
      <c r="AA9673" s="271"/>
    </row>
    <row r="9674" spans="27:27">
      <c r="AA9674" s="271"/>
    </row>
    <row r="9675" spans="27:27">
      <c r="AA9675" s="271"/>
    </row>
    <row r="9676" spans="27:27">
      <c r="AA9676" s="271"/>
    </row>
    <row r="9677" spans="27:27">
      <c r="AA9677" s="271"/>
    </row>
    <row r="9678" spans="27:27">
      <c r="AA9678" s="271"/>
    </row>
    <row r="9679" spans="27:27">
      <c r="AA9679" s="271"/>
    </row>
    <row r="9680" spans="27:27">
      <c r="AA9680" s="271"/>
    </row>
    <row r="9681" spans="27:27">
      <c r="AA9681" s="271"/>
    </row>
    <row r="9682" spans="27:27">
      <c r="AA9682" s="271"/>
    </row>
    <row r="9683" spans="27:27">
      <c r="AA9683" s="271"/>
    </row>
    <row r="9684" spans="27:27">
      <c r="AA9684" s="271"/>
    </row>
    <row r="9685" spans="27:27">
      <c r="AA9685" s="271"/>
    </row>
    <row r="9686" spans="27:27">
      <c r="AA9686" s="271"/>
    </row>
    <row r="9687" spans="27:27">
      <c r="AA9687" s="271"/>
    </row>
    <row r="9688" spans="27:27">
      <c r="AA9688" s="271"/>
    </row>
    <row r="9689" spans="27:27">
      <c r="AA9689" s="271"/>
    </row>
    <row r="9690" spans="27:27">
      <c r="AA9690" s="271"/>
    </row>
    <row r="9691" spans="27:27">
      <c r="AA9691" s="271"/>
    </row>
    <row r="9692" spans="27:27">
      <c r="AA9692" s="271"/>
    </row>
    <row r="9693" spans="27:27">
      <c r="AA9693" s="271"/>
    </row>
    <row r="9694" spans="27:27">
      <c r="AA9694" s="271"/>
    </row>
    <row r="9695" spans="27:27">
      <c r="AA9695" s="271"/>
    </row>
    <row r="9696" spans="27:27">
      <c r="AA9696" s="271"/>
    </row>
    <row r="9697" spans="27:27">
      <c r="AA9697" s="271"/>
    </row>
    <row r="9698" spans="27:27">
      <c r="AA9698" s="271"/>
    </row>
    <row r="9699" spans="27:27">
      <c r="AA9699" s="271"/>
    </row>
    <row r="9700" spans="27:27">
      <c r="AA9700" s="271"/>
    </row>
    <row r="9701" spans="27:27">
      <c r="AA9701" s="271"/>
    </row>
    <row r="9702" spans="27:27">
      <c r="AA9702" s="271"/>
    </row>
    <row r="9703" spans="27:27">
      <c r="AA9703" s="271"/>
    </row>
    <row r="9704" spans="27:27">
      <c r="AA9704" s="271"/>
    </row>
    <row r="9705" spans="27:27">
      <c r="AA9705" s="271"/>
    </row>
    <row r="9706" spans="27:27">
      <c r="AA9706" s="271"/>
    </row>
    <row r="9707" spans="27:27">
      <c r="AA9707" s="271"/>
    </row>
    <row r="9708" spans="27:27">
      <c r="AA9708" s="271"/>
    </row>
    <row r="9709" spans="27:27">
      <c r="AA9709" s="271"/>
    </row>
    <row r="9710" spans="27:27">
      <c r="AA9710" s="271"/>
    </row>
    <row r="9711" spans="27:27">
      <c r="AA9711" s="271"/>
    </row>
    <row r="9712" spans="27:27">
      <c r="AA9712" s="271"/>
    </row>
    <row r="9713" spans="27:27">
      <c r="AA9713" s="271"/>
    </row>
    <row r="9714" spans="27:27">
      <c r="AA9714" s="271"/>
    </row>
    <row r="9715" spans="27:27">
      <c r="AA9715" s="271"/>
    </row>
    <row r="9716" spans="27:27">
      <c r="AA9716" s="271"/>
    </row>
    <row r="9717" spans="27:27">
      <c r="AA9717" s="271"/>
    </row>
    <row r="9718" spans="27:27">
      <c r="AA9718" s="271"/>
    </row>
    <row r="9719" spans="27:27">
      <c r="AA9719" s="271"/>
    </row>
    <row r="9720" spans="27:27">
      <c r="AA9720" s="271"/>
    </row>
    <row r="9721" spans="27:27">
      <c r="AA9721" s="271"/>
    </row>
    <row r="9722" spans="27:27">
      <c r="AA9722" s="271"/>
    </row>
    <row r="9723" spans="27:27">
      <c r="AA9723" s="271"/>
    </row>
    <row r="9724" spans="27:27">
      <c r="AA9724" s="271"/>
    </row>
    <row r="9725" spans="27:27">
      <c r="AA9725" s="271"/>
    </row>
    <row r="9726" spans="27:27">
      <c r="AA9726" s="271"/>
    </row>
    <row r="9727" spans="27:27">
      <c r="AA9727" s="271"/>
    </row>
    <row r="9728" spans="27:27">
      <c r="AA9728" s="271"/>
    </row>
    <row r="9729" spans="27:27">
      <c r="AA9729" s="271"/>
    </row>
    <row r="9730" spans="27:27">
      <c r="AA9730" s="271"/>
    </row>
    <row r="9731" spans="27:27">
      <c r="AA9731" s="271"/>
    </row>
    <row r="9732" spans="27:27">
      <c r="AA9732" s="271"/>
    </row>
    <row r="9733" spans="27:27">
      <c r="AA9733" s="271"/>
    </row>
    <row r="9734" spans="27:27">
      <c r="AA9734" s="271"/>
    </row>
    <row r="9735" spans="27:27">
      <c r="AA9735" s="271"/>
    </row>
    <row r="9736" spans="27:27">
      <c r="AA9736" s="271"/>
    </row>
    <row r="9737" spans="27:27">
      <c r="AA9737" s="271"/>
    </row>
    <row r="9738" spans="27:27">
      <c r="AA9738" s="271"/>
    </row>
    <row r="9739" spans="27:27">
      <c r="AA9739" s="271"/>
    </row>
    <row r="9740" spans="27:27">
      <c r="AA9740" s="271"/>
    </row>
    <row r="9741" spans="27:27">
      <c r="AA9741" s="271"/>
    </row>
    <row r="9742" spans="27:27">
      <c r="AA9742" s="271"/>
    </row>
    <row r="9743" spans="27:27">
      <c r="AA9743" s="271"/>
    </row>
    <row r="9744" spans="27:27">
      <c r="AA9744" s="271"/>
    </row>
    <row r="9745" spans="27:27">
      <c r="AA9745" s="271"/>
    </row>
    <row r="9746" spans="27:27">
      <c r="AA9746" s="271"/>
    </row>
    <row r="9747" spans="27:27">
      <c r="AA9747" s="271"/>
    </row>
    <row r="9748" spans="27:27">
      <c r="AA9748" s="271"/>
    </row>
    <row r="9749" spans="27:27">
      <c r="AA9749" s="271"/>
    </row>
    <row r="9750" spans="27:27">
      <c r="AA9750" s="271"/>
    </row>
    <row r="9751" spans="27:27">
      <c r="AA9751" s="271"/>
    </row>
    <row r="9752" spans="27:27">
      <c r="AA9752" s="271"/>
    </row>
    <row r="9753" spans="27:27">
      <c r="AA9753" s="271"/>
    </row>
    <row r="9754" spans="27:27">
      <c r="AA9754" s="271"/>
    </row>
    <row r="9755" spans="27:27">
      <c r="AA9755" s="271"/>
    </row>
    <row r="9756" spans="27:27">
      <c r="AA9756" s="271"/>
    </row>
    <row r="9757" spans="27:27">
      <c r="AA9757" s="271"/>
    </row>
    <row r="9758" spans="27:27">
      <c r="AA9758" s="271"/>
    </row>
    <row r="9759" spans="27:27">
      <c r="AA9759" s="271"/>
    </row>
    <row r="9760" spans="27:27">
      <c r="AA9760" s="271"/>
    </row>
    <row r="9761" spans="27:27">
      <c r="AA9761" s="271"/>
    </row>
    <row r="9762" spans="27:27">
      <c r="AA9762" s="271"/>
    </row>
    <row r="9763" spans="27:27">
      <c r="AA9763" s="271"/>
    </row>
    <row r="9764" spans="27:27">
      <c r="AA9764" s="271"/>
    </row>
    <row r="9765" spans="27:27">
      <c r="AA9765" s="271"/>
    </row>
    <row r="9766" spans="27:27">
      <c r="AA9766" s="271"/>
    </row>
    <row r="9767" spans="27:27">
      <c r="AA9767" s="271"/>
    </row>
    <row r="9768" spans="27:27">
      <c r="AA9768" s="271"/>
    </row>
    <row r="9769" spans="27:27">
      <c r="AA9769" s="271"/>
    </row>
    <row r="9770" spans="27:27">
      <c r="AA9770" s="271"/>
    </row>
    <row r="9771" spans="27:27">
      <c r="AA9771" s="271"/>
    </row>
    <row r="9772" spans="27:27">
      <c r="AA9772" s="271"/>
    </row>
    <row r="9773" spans="27:27">
      <c r="AA9773" s="271"/>
    </row>
    <row r="9774" spans="27:27">
      <c r="AA9774" s="271"/>
    </row>
    <row r="9775" spans="27:27">
      <c r="AA9775" s="271"/>
    </row>
    <row r="9776" spans="27:27">
      <c r="AA9776" s="271"/>
    </row>
    <row r="9777" spans="27:27">
      <c r="AA9777" s="271"/>
    </row>
    <row r="9778" spans="27:27">
      <c r="AA9778" s="271"/>
    </row>
    <row r="9779" spans="27:27">
      <c r="AA9779" s="271"/>
    </row>
    <row r="9780" spans="27:27">
      <c r="AA9780" s="271"/>
    </row>
    <row r="9781" spans="27:27">
      <c r="AA9781" s="271"/>
    </row>
    <row r="9782" spans="27:27">
      <c r="AA9782" s="271"/>
    </row>
    <row r="9783" spans="27:27">
      <c r="AA9783" s="271"/>
    </row>
    <row r="9784" spans="27:27">
      <c r="AA9784" s="271"/>
    </row>
    <row r="9785" spans="27:27">
      <c r="AA9785" s="271"/>
    </row>
    <row r="9786" spans="27:27">
      <c r="AA9786" s="271"/>
    </row>
    <row r="9787" spans="27:27">
      <c r="AA9787" s="271"/>
    </row>
    <row r="9788" spans="27:27">
      <c r="AA9788" s="271"/>
    </row>
    <row r="9789" spans="27:27">
      <c r="AA9789" s="271"/>
    </row>
    <row r="9790" spans="27:27">
      <c r="AA9790" s="271"/>
    </row>
    <row r="9791" spans="27:27">
      <c r="AA9791" s="271"/>
    </row>
    <row r="9792" spans="27:27">
      <c r="AA9792" s="271"/>
    </row>
    <row r="9793" spans="27:27">
      <c r="AA9793" s="271"/>
    </row>
    <row r="9794" spans="27:27">
      <c r="AA9794" s="271"/>
    </row>
    <row r="9795" spans="27:27">
      <c r="AA9795" s="271"/>
    </row>
    <row r="9796" spans="27:27">
      <c r="AA9796" s="271"/>
    </row>
    <row r="9797" spans="27:27">
      <c r="AA9797" s="271"/>
    </row>
    <row r="9798" spans="27:27">
      <c r="AA9798" s="271"/>
    </row>
    <row r="9799" spans="27:27">
      <c r="AA9799" s="271"/>
    </row>
    <row r="9800" spans="27:27">
      <c r="AA9800" s="271"/>
    </row>
    <row r="9801" spans="27:27">
      <c r="AA9801" s="271"/>
    </row>
    <row r="9802" spans="27:27">
      <c r="AA9802" s="271"/>
    </row>
    <row r="9803" spans="27:27">
      <c r="AA9803" s="271"/>
    </row>
    <row r="9804" spans="27:27">
      <c r="AA9804" s="271"/>
    </row>
    <row r="9805" spans="27:27">
      <c r="AA9805" s="271"/>
    </row>
    <row r="9806" spans="27:27">
      <c r="AA9806" s="271"/>
    </row>
    <row r="9807" spans="27:27">
      <c r="AA9807" s="271"/>
    </row>
    <row r="9808" spans="27:27">
      <c r="AA9808" s="271"/>
    </row>
    <row r="9809" spans="27:27">
      <c r="AA9809" s="271"/>
    </row>
    <row r="9810" spans="27:27">
      <c r="AA9810" s="271"/>
    </row>
    <row r="9811" spans="27:27">
      <c r="AA9811" s="271"/>
    </row>
    <row r="9812" spans="27:27">
      <c r="AA9812" s="271"/>
    </row>
    <row r="9813" spans="27:27">
      <c r="AA9813" s="271"/>
    </row>
    <row r="9814" spans="27:27">
      <c r="AA9814" s="271"/>
    </row>
    <row r="9815" spans="27:27">
      <c r="AA9815" s="271"/>
    </row>
    <row r="9816" spans="27:27">
      <c r="AA9816" s="271"/>
    </row>
    <row r="9817" spans="27:27">
      <c r="AA9817" s="271"/>
    </row>
    <row r="9818" spans="27:27">
      <c r="AA9818" s="271"/>
    </row>
    <row r="9819" spans="27:27">
      <c r="AA9819" s="271"/>
    </row>
    <row r="9820" spans="27:27">
      <c r="AA9820" s="271"/>
    </row>
    <row r="9821" spans="27:27">
      <c r="AA9821" s="271"/>
    </row>
    <row r="9822" spans="27:27">
      <c r="AA9822" s="271"/>
    </row>
    <row r="9823" spans="27:27">
      <c r="AA9823" s="271"/>
    </row>
    <row r="9824" spans="27:27">
      <c r="AA9824" s="271"/>
    </row>
    <row r="9825" spans="27:27">
      <c r="AA9825" s="271"/>
    </row>
    <row r="9826" spans="27:27">
      <c r="AA9826" s="271"/>
    </row>
    <row r="9827" spans="27:27">
      <c r="AA9827" s="271"/>
    </row>
    <row r="9828" spans="27:27">
      <c r="AA9828" s="271"/>
    </row>
    <row r="9829" spans="27:27">
      <c r="AA9829" s="271"/>
    </row>
    <row r="9830" spans="27:27">
      <c r="AA9830" s="271"/>
    </row>
    <row r="9831" spans="27:27">
      <c r="AA9831" s="271"/>
    </row>
    <row r="9832" spans="27:27">
      <c r="AA9832" s="271"/>
    </row>
    <row r="9833" spans="27:27">
      <c r="AA9833" s="271"/>
    </row>
    <row r="9834" spans="27:27">
      <c r="AA9834" s="271"/>
    </row>
    <row r="9835" spans="27:27">
      <c r="AA9835" s="271"/>
    </row>
    <row r="9836" spans="27:27">
      <c r="AA9836" s="271"/>
    </row>
    <row r="9837" spans="27:27">
      <c r="AA9837" s="271"/>
    </row>
    <row r="9838" spans="27:27">
      <c r="AA9838" s="271"/>
    </row>
    <row r="9839" spans="27:27">
      <c r="AA9839" s="271"/>
    </row>
    <row r="9840" spans="27:27">
      <c r="AA9840" s="271"/>
    </row>
    <row r="9841" spans="27:27">
      <c r="AA9841" s="271"/>
    </row>
    <row r="9842" spans="27:27">
      <c r="AA9842" s="271"/>
    </row>
    <row r="9843" spans="27:27">
      <c r="AA9843" s="271"/>
    </row>
    <row r="9844" spans="27:27">
      <c r="AA9844" s="271"/>
    </row>
    <row r="9845" spans="27:27">
      <c r="AA9845" s="271"/>
    </row>
    <row r="9846" spans="27:27">
      <c r="AA9846" s="271"/>
    </row>
    <row r="9847" spans="27:27">
      <c r="AA9847" s="271"/>
    </row>
    <row r="9848" spans="27:27">
      <c r="AA9848" s="271"/>
    </row>
    <row r="9849" spans="27:27">
      <c r="AA9849" s="271"/>
    </row>
    <row r="9850" spans="27:27">
      <c r="AA9850" s="271"/>
    </row>
    <row r="9851" spans="27:27">
      <c r="AA9851" s="271"/>
    </row>
    <row r="9852" spans="27:27">
      <c r="AA9852" s="271"/>
    </row>
    <row r="9853" spans="27:27">
      <c r="AA9853" s="271"/>
    </row>
    <row r="9854" spans="27:27">
      <c r="AA9854" s="271"/>
    </row>
    <row r="9855" spans="27:27">
      <c r="AA9855" s="271"/>
    </row>
    <row r="9856" spans="27:27">
      <c r="AA9856" s="271"/>
    </row>
    <row r="9857" spans="27:27">
      <c r="AA9857" s="271"/>
    </row>
    <row r="9858" spans="27:27">
      <c r="AA9858" s="271"/>
    </row>
    <row r="9859" spans="27:27">
      <c r="AA9859" s="271"/>
    </row>
    <row r="9860" spans="27:27">
      <c r="AA9860" s="271"/>
    </row>
    <row r="9861" spans="27:27">
      <c r="AA9861" s="271"/>
    </row>
    <row r="9862" spans="27:27">
      <c r="AA9862" s="271"/>
    </row>
    <row r="9863" spans="27:27">
      <c r="AA9863" s="271"/>
    </row>
    <row r="9864" spans="27:27">
      <c r="AA9864" s="271"/>
    </row>
    <row r="9865" spans="27:27">
      <c r="AA9865" s="271"/>
    </row>
    <row r="9866" spans="27:27">
      <c r="AA9866" s="271"/>
    </row>
    <row r="9867" spans="27:27">
      <c r="AA9867" s="271"/>
    </row>
    <row r="9868" spans="27:27">
      <c r="AA9868" s="271"/>
    </row>
    <row r="9869" spans="27:27">
      <c r="AA9869" s="271"/>
    </row>
    <row r="9870" spans="27:27">
      <c r="AA9870" s="271"/>
    </row>
    <row r="9871" spans="27:27">
      <c r="AA9871" s="271"/>
    </row>
    <row r="9872" spans="27:27">
      <c r="AA9872" s="271"/>
    </row>
    <row r="9873" spans="27:27">
      <c r="AA9873" s="271"/>
    </row>
    <row r="9874" spans="27:27">
      <c r="AA9874" s="271"/>
    </row>
    <row r="9875" spans="27:27">
      <c r="AA9875" s="271"/>
    </row>
    <row r="9876" spans="27:27">
      <c r="AA9876" s="271"/>
    </row>
    <row r="9877" spans="27:27">
      <c r="AA9877" s="271"/>
    </row>
    <row r="9878" spans="27:27">
      <c r="AA9878" s="271"/>
    </row>
    <row r="9879" spans="27:27">
      <c r="AA9879" s="271"/>
    </row>
    <row r="9880" spans="27:27">
      <c r="AA9880" s="271"/>
    </row>
    <row r="9881" spans="27:27">
      <c r="AA9881" s="271"/>
    </row>
    <row r="9882" spans="27:27">
      <c r="AA9882" s="271"/>
    </row>
    <row r="9883" spans="27:27">
      <c r="AA9883" s="271"/>
    </row>
    <row r="9884" spans="27:27">
      <c r="AA9884" s="271"/>
    </row>
    <row r="9885" spans="27:27">
      <c r="AA9885" s="271"/>
    </row>
    <row r="9886" spans="27:27">
      <c r="AA9886" s="271"/>
    </row>
    <row r="9887" spans="27:27">
      <c r="AA9887" s="271"/>
    </row>
    <row r="9888" spans="27:27">
      <c r="AA9888" s="271"/>
    </row>
    <row r="9889" spans="27:27">
      <c r="AA9889" s="271"/>
    </row>
    <row r="9890" spans="27:27">
      <c r="AA9890" s="271"/>
    </row>
    <row r="9891" spans="27:27">
      <c r="AA9891" s="271"/>
    </row>
    <row r="9892" spans="27:27">
      <c r="AA9892" s="271"/>
    </row>
    <row r="9893" spans="27:27">
      <c r="AA9893" s="271"/>
    </row>
    <row r="9894" spans="27:27">
      <c r="AA9894" s="271"/>
    </row>
    <row r="9895" spans="27:27">
      <c r="AA9895" s="271"/>
    </row>
    <row r="9896" spans="27:27">
      <c r="AA9896" s="271"/>
    </row>
    <row r="9897" spans="27:27">
      <c r="AA9897" s="271"/>
    </row>
    <row r="9898" spans="27:27">
      <c r="AA9898" s="271"/>
    </row>
    <row r="9899" spans="27:27">
      <c r="AA9899" s="271"/>
    </row>
    <row r="9900" spans="27:27">
      <c r="AA9900" s="271"/>
    </row>
    <row r="9901" spans="27:27">
      <c r="AA9901" s="271"/>
    </row>
    <row r="9902" spans="27:27">
      <c r="AA9902" s="271"/>
    </row>
    <row r="9903" spans="27:27">
      <c r="AA9903" s="271"/>
    </row>
    <row r="9904" spans="27:27">
      <c r="AA9904" s="271"/>
    </row>
    <row r="9905" spans="27:27">
      <c r="AA9905" s="271"/>
    </row>
    <row r="9906" spans="27:27">
      <c r="AA9906" s="271"/>
    </row>
    <row r="9907" spans="27:27">
      <c r="AA9907" s="271"/>
    </row>
    <row r="9908" spans="27:27">
      <c r="AA9908" s="271"/>
    </row>
    <row r="9909" spans="27:27">
      <c r="AA9909" s="271"/>
    </row>
    <row r="9910" spans="27:27">
      <c r="AA9910" s="271"/>
    </row>
    <row r="9911" spans="27:27">
      <c r="AA9911" s="271"/>
    </row>
    <row r="9912" spans="27:27">
      <c r="AA9912" s="271"/>
    </row>
    <row r="9913" spans="27:27">
      <c r="AA9913" s="271"/>
    </row>
    <row r="9914" spans="27:27">
      <c r="AA9914" s="271"/>
    </row>
    <row r="9915" spans="27:27">
      <c r="AA9915" s="271"/>
    </row>
    <row r="9916" spans="27:27">
      <c r="AA9916" s="271"/>
    </row>
    <row r="9917" spans="27:27">
      <c r="AA9917" s="271"/>
    </row>
    <row r="9918" spans="27:27">
      <c r="AA9918" s="271"/>
    </row>
    <row r="9919" spans="27:27">
      <c r="AA9919" s="271"/>
    </row>
    <row r="9920" spans="27:27">
      <c r="AA9920" s="271"/>
    </row>
    <row r="9921" spans="27:27">
      <c r="AA9921" s="271"/>
    </row>
    <row r="9922" spans="27:27">
      <c r="AA9922" s="271"/>
    </row>
    <row r="9923" spans="27:27">
      <c r="AA9923" s="271"/>
    </row>
    <row r="9924" spans="27:27">
      <c r="AA9924" s="271"/>
    </row>
    <row r="9925" spans="27:27">
      <c r="AA9925" s="271"/>
    </row>
    <row r="9926" spans="27:27">
      <c r="AA9926" s="271"/>
    </row>
    <row r="9927" spans="27:27">
      <c r="AA9927" s="271"/>
    </row>
    <row r="9928" spans="27:27">
      <c r="AA9928" s="271"/>
    </row>
    <row r="9929" spans="27:27">
      <c r="AA9929" s="271"/>
    </row>
    <row r="9930" spans="27:27">
      <c r="AA9930" s="271"/>
    </row>
    <row r="9931" spans="27:27">
      <c r="AA9931" s="271"/>
    </row>
    <row r="9932" spans="27:27">
      <c r="AA9932" s="271"/>
    </row>
    <row r="9933" spans="27:27">
      <c r="AA9933" s="271"/>
    </row>
    <row r="9934" spans="27:27">
      <c r="AA9934" s="271"/>
    </row>
    <row r="9935" spans="27:27">
      <c r="AA9935" s="271"/>
    </row>
    <row r="9936" spans="27:27">
      <c r="AA9936" s="271"/>
    </row>
    <row r="9937" spans="27:27">
      <c r="AA9937" s="271"/>
    </row>
    <row r="9938" spans="27:27">
      <c r="AA9938" s="271"/>
    </row>
    <row r="9939" spans="27:27">
      <c r="AA9939" s="271"/>
    </row>
    <row r="9940" spans="27:27">
      <c r="AA9940" s="271"/>
    </row>
    <row r="9941" spans="27:27">
      <c r="AA9941" s="271"/>
    </row>
    <row r="9942" spans="27:27">
      <c r="AA9942" s="271"/>
    </row>
    <row r="9943" spans="27:27">
      <c r="AA9943" s="271"/>
    </row>
    <row r="9944" spans="27:27">
      <c r="AA9944" s="271"/>
    </row>
    <row r="9945" spans="27:27">
      <c r="AA9945" s="271"/>
    </row>
    <row r="9946" spans="27:27">
      <c r="AA9946" s="271"/>
    </row>
    <row r="9947" spans="27:27">
      <c r="AA9947" s="271"/>
    </row>
    <row r="9948" spans="27:27">
      <c r="AA9948" s="271"/>
    </row>
    <row r="9949" spans="27:27">
      <c r="AA9949" s="271"/>
    </row>
    <row r="9950" spans="27:27">
      <c r="AA9950" s="271"/>
    </row>
    <row r="9951" spans="27:27">
      <c r="AA9951" s="271"/>
    </row>
    <row r="9952" spans="27:27">
      <c r="AA9952" s="271"/>
    </row>
    <row r="9953" spans="27:27">
      <c r="AA9953" s="271"/>
    </row>
    <row r="9954" spans="27:27">
      <c r="AA9954" s="271"/>
    </row>
    <row r="9955" spans="27:27">
      <c r="AA9955" s="271"/>
    </row>
    <row r="9956" spans="27:27">
      <c r="AA9956" s="271"/>
    </row>
    <row r="9957" spans="27:27">
      <c r="AA9957" s="271"/>
    </row>
    <row r="9958" spans="27:27">
      <c r="AA9958" s="271"/>
    </row>
    <row r="9959" spans="27:27">
      <c r="AA9959" s="271"/>
    </row>
    <row r="9960" spans="27:27">
      <c r="AA9960" s="271"/>
    </row>
    <row r="9961" spans="27:27">
      <c r="AA9961" s="271"/>
    </row>
    <row r="9962" spans="27:27">
      <c r="AA9962" s="271"/>
    </row>
    <row r="9963" spans="27:27">
      <c r="AA9963" s="271"/>
    </row>
    <row r="9964" spans="27:27">
      <c r="AA9964" s="271"/>
    </row>
    <row r="9965" spans="27:27">
      <c r="AA9965" s="271"/>
    </row>
    <row r="9966" spans="27:27">
      <c r="AA9966" s="271"/>
    </row>
    <row r="9967" spans="27:27">
      <c r="AA9967" s="271"/>
    </row>
    <row r="9968" spans="27:27">
      <c r="AA9968" s="271"/>
    </row>
    <row r="9969" spans="27:27">
      <c r="AA9969" s="271"/>
    </row>
    <row r="9970" spans="27:27">
      <c r="AA9970" s="271"/>
    </row>
    <row r="9971" spans="27:27">
      <c r="AA9971" s="271"/>
    </row>
    <row r="9972" spans="27:27">
      <c r="AA9972" s="271"/>
    </row>
    <row r="9973" spans="27:27">
      <c r="AA9973" s="271"/>
    </row>
    <row r="9974" spans="27:27">
      <c r="AA9974" s="271"/>
    </row>
    <row r="9975" spans="27:27">
      <c r="AA9975" s="271"/>
    </row>
    <row r="9976" spans="27:27">
      <c r="AA9976" s="271"/>
    </row>
    <row r="9977" spans="27:27">
      <c r="AA9977" s="271"/>
    </row>
    <row r="9978" spans="27:27">
      <c r="AA9978" s="271"/>
    </row>
    <row r="9979" spans="27:27">
      <c r="AA9979" s="271"/>
    </row>
    <row r="9980" spans="27:27">
      <c r="AA9980" s="271"/>
    </row>
    <row r="9981" spans="27:27">
      <c r="AA9981" s="271"/>
    </row>
    <row r="9982" spans="27:27">
      <c r="AA9982" s="271"/>
    </row>
    <row r="9983" spans="27:27">
      <c r="AA9983" s="271"/>
    </row>
    <row r="9984" spans="27:27">
      <c r="AA9984" s="271"/>
    </row>
    <row r="9985" spans="27:27">
      <c r="AA9985" s="271"/>
    </row>
    <row r="9986" spans="27:27">
      <c r="AA9986" s="271"/>
    </row>
    <row r="9987" spans="27:27">
      <c r="AA9987" s="271"/>
    </row>
    <row r="9988" spans="27:27">
      <c r="AA9988" s="271"/>
    </row>
    <row r="9989" spans="27:27">
      <c r="AA9989" s="271"/>
    </row>
    <row r="9990" spans="27:27">
      <c r="AA9990" s="271"/>
    </row>
    <row r="9991" spans="27:27">
      <c r="AA9991" s="271"/>
    </row>
    <row r="9992" spans="27:27">
      <c r="AA9992" s="271"/>
    </row>
    <row r="9993" spans="27:27">
      <c r="AA9993" s="271"/>
    </row>
    <row r="9994" spans="27:27">
      <c r="AA9994" s="271"/>
    </row>
    <row r="9995" spans="27:27">
      <c r="AA9995" s="271"/>
    </row>
    <row r="9996" spans="27:27">
      <c r="AA9996" s="271"/>
    </row>
    <row r="9997" spans="27:27">
      <c r="AA9997" s="271"/>
    </row>
    <row r="9998" spans="27:27">
      <c r="AA9998" s="271"/>
    </row>
    <row r="9999" spans="27:27">
      <c r="AA9999" s="271"/>
    </row>
    <row r="10000" spans="27:27">
      <c r="AA10000" s="271"/>
    </row>
    <row r="10001" spans="27:27">
      <c r="AA10001" s="271"/>
    </row>
    <row r="10002" spans="27:27">
      <c r="AA10002" s="271"/>
    </row>
    <row r="10003" spans="27:27">
      <c r="AA10003" s="271"/>
    </row>
    <row r="10004" spans="27:27">
      <c r="AA10004" s="271"/>
    </row>
    <row r="10005" spans="27:27">
      <c r="AA10005" s="271"/>
    </row>
    <row r="10006" spans="27:27">
      <c r="AA10006" s="271"/>
    </row>
    <row r="10007" spans="27:27">
      <c r="AA10007" s="271"/>
    </row>
    <row r="10008" spans="27:27">
      <c r="AA10008" s="271"/>
    </row>
    <row r="10009" spans="27:27">
      <c r="AA10009" s="271"/>
    </row>
    <row r="10010" spans="27:27">
      <c r="AA10010" s="271"/>
    </row>
    <row r="10011" spans="27:27">
      <c r="AA10011" s="271"/>
    </row>
    <row r="10012" spans="27:27">
      <c r="AA10012" s="271"/>
    </row>
    <row r="10013" spans="27:27">
      <c r="AA10013" s="271"/>
    </row>
    <row r="10014" spans="27:27">
      <c r="AA10014" s="271"/>
    </row>
    <row r="10015" spans="27:27">
      <c r="AA10015" s="271"/>
    </row>
    <row r="10016" spans="27:27">
      <c r="AA10016" s="271"/>
    </row>
    <row r="10017" spans="27:27">
      <c r="AA10017" s="271"/>
    </row>
    <row r="10018" spans="27:27">
      <c r="AA10018" s="271"/>
    </row>
    <row r="10019" spans="27:27">
      <c r="AA10019" s="271"/>
    </row>
    <row r="10020" spans="27:27">
      <c r="AA10020" s="271"/>
    </row>
    <row r="10021" spans="27:27">
      <c r="AA10021" s="271"/>
    </row>
    <row r="10022" spans="27:27">
      <c r="AA10022" s="271"/>
    </row>
    <row r="10023" spans="27:27">
      <c r="AA10023" s="271"/>
    </row>
    <row r="10024" spans="27:27">
      <c r="AA10024" s="271"/>
    </row>
    <row r="10025" spans="27:27">
      <c r="AA10025" s="271"/>
    </row>
    <row r="10026" spans="27:27">
      <c r="AA10026" s="271"/>
    </row>
    <row r="10027" spans="27:27">
      <c r="AA10027" s="271"/>
    </row>
    <row r="10028" spans="27:27">
      <c r="AA10028" s="271"/>
    </row>
    <row r="10029" spans="27:27">
      <c r="AA10029" s="271"/>
    </row>
    <row r="10030" spans="27:27">
      <c r="AA10030" s="271"/>
    </row>
    <row r="10031" spans="27:27">
      <c r="AA10031" s="271"/>
    </row>
    <row r="10032" spans="27:27">
      <c r="AA10032" s="271"/>
    </row>
    <row r="10033" spans="27:27">
      <c r="AA10033" s="271"/>
    </row>
    <row r="10034" spans="27:27">
      <c r="AA10034" s="271"/>
    </row>
    <row r="10035" spans="27:27">
      <c r="AA10035" s="271"/>
    </row>
    <row r="10036" spans="27:27">
      <c r="AA10036" s="271"/>
    </row>
    <row r="10037" spans="27:27">
      <c r="AA10037" s="271"/>
    </row>
    <row r="10038" spans="27:27">
      <c r="AA10038" s="271"/>
    </row>
    <row r="10039" spans="27:27">
      <c r="AA10039" s="271"/>
    </row>
    <row r="10040" spans="27:27">
      <c r="AA10040" s="271"/>
    </row>
    <row r="10041" spans="27:27">
      <c r="AA10041" s="271"/>
    </row>
    <row r="10042" spans="27:27">
      <c r="AA10042" s="271"/>
    </row>
    <row r="10043" spans="27:27">
      <c r="AA10043" s="271"/>
    </row>
    <row r="10044" spans="27:27">
      <c r="AA10044" s="271"/>
    </row>
    <row r="10045" spans="27:27">
      <c r="AA10045" s="271"/>
    </row>
    <row r="10046" spans="27:27">
      <c r="AA10046" s="271"/>
    </row>
    <row r="10047" spans="27:27">
      <c r="AA10047" s="271"/>
    </row>
    <row r="10048" spans="27:27">
      <c r="AA10048" s="271"/>
    </row>
    <row r="10049" spans="27:27">
      <c r="AA10049" s="271"/>
    </row>
    <row r="10050" spans="27:27">
      <c r="AA10050" s="271"/>
    </row>
    <row r="10051" spans="27:27">
      <c r="AA10051" s="271"/>
    </row>
    <row r="10052" spans="27:27">
      <c r="AA10052" s="271"/>
    </row>
    <row r="10053" spans="27:27">
      <c r="AA10053" s="271"/>
    </row>
    <row r="10054" spans="27:27">
      <c r="AA10054" s="271"/>
    </row>
    <row r="10055" spans="27:27">
      <c r="AA10055" s="271"/>
    </row>
    <row r="10056" spans="27:27">
      <c r="AA10056" s="271"/>
    </row>
    <row r="10057" spans="27:27">
      <c r="AA10057" s="271"/>
    </row>
    <row r="10058" spans="27:27">
      <c r="AA10058" s="271"/>
    </row>
    <row r="10059" spans="27:27">
      <c r="AA10059" s="271"/>
    </row>
    <row r="10060" spans="27:27">
      <c r="AA10060" s="271"/>
    </row>
    <row r="10061" spans="27:27">
      <c r="AA10061" s="271"/>
    </row>
    <row r="10062" spans="27:27">
      <c r="AA10062" s="271"/>
    </row>
    <row r="10063" spans="27:27">
      <c r="AA10063" s="271"/>
    </row>
    <row r="10064" spans="27:27">
      <c r="AA10064" s="271"/>
    </row>
    <row r="10065" spans="27:27">
      <c r="AA10065" s="271"/>
    </row>
    <row r="10066" spans="27:27">
      <c r="AA10066" s="271"/>
    </row>
    <row r="10067" spans="27:27">
      <c r="AA10067" s="271"/>
    </row>
    <row r="10068" spans="27:27">
      <c r="AA10068" s="271"/>
    </row>
    <row r="10069" spans="27:27">
      <c r="AA10069" s="271"/>
    </row>
    <row r="10070" spans="27:27">
      <c r="AA10070" s="271"/>
    </row>
    <row r="10071" spans="27:27">
      <c r="AA10071" s="271"/>
    </row>
    <row r="10072" spans="27:27">
      <c r="AA10072" s="271"/>
    </row>
    <row r="10073" spans="27:27">
      <c r="AA10073" s="271"/>
    </row>
    <row r="10074" spans="27:27">
      <c r="AA10074" s="271"/>
    </row>
    <row r="10075" spans="27:27">
      <c r="AA10075" s="271"/>
    </row>
    <row r="10076" spans="27:27">
      <c r="AA10076" s="271"/>
    </row>
    <row r="10077" spans="27:27">
      <c r="AA10077" s="271"/>
    </row>
    <row r="10078" spans="27:27">
      <c r="AA10078" s="271"/>
    </row>
    <row r="10079" spans="27:27">
      <c r="AA10079" s="271"/>
    </row>
    <row r="10080" spans="27:27">
      <c r="AA10080" s="271"/>
    </row>
    <row r="10081" spans="27:27">
      <c r="AA10081" s="271"/>
    </row>
    <row r="10082" spans="27:27">
      <c r="AA10082" s="271"/>
    </row>
    <row r="10083" spans="27:27">
      <c r="AA10083" s="271"/>
    </row>
    <row r="10084" spans="27:27">
      <c r="AA10084" s="271"/>
    </row>
    <row r="10085" spans="27:27">
      <c r="AA10085" s="271"/>
    </row>
    <row r="10086" spans="27:27">
      <c r="AA10086" s="271"/>
    </row>
    <row r="10087" spans="27:27">
      <c r="AA10087" s="271"/>
    </row>
    <row r="10088" spans="27:27">
      <c r="AA10088" s="271"/>
    </row>
    <row r="10089" spans="27:27">
      <c r="AA10089" s="271"/>
    </row>
    <row r="10090" spans="27:27">
      <c r="AA10090" s="271"/>
    </row>
    <row r="10091" spans="27:27">
      <c r="AA10091" s="271"/>
    </row>
    <row r="10092" spans="27:27">
      <c r="AA10092" s="271"/>
    </row>
    <row r="10093" spans="27:27">
      <c r="AA10093" s="271"/>
    </row>
    <row r="10094" spans="27:27">
      <c r="AA10094" s="271"/>
    </row>
    <row r="10095" spans="27:27">
      <c r="AA10095" s="271"/>
    </row>
    <row r="10096" spans="27:27">
      <c r="AA10096" s="271"/>
    </row>
    <row r="10097" spans="27:27">
      <c r="AA10097" s="271"/>
    </row>
    <row r="10098" spans="27:27">
      <c r="AA10098" s="271"/>
    </row>
    <row r="10099" spans="27:27">
      <c r="AA10099" s="271"/>
    </row>
    <row r="10100" spans="27:27">
      <c r="AA10100" s="271"/>
    </row>
    <row r="10101" spans="27:27">
      <c r="AA10101" s="271"/>
    </row>
    <row r="10102" spans="27:27">
      <c r="AA10102" s="271"/>
    </row>
    <row r="10103" spans="27:27">
      <c r="AA10103" s="271"/>
    </row>
    <row r="10104" spans="27:27">
      <c r="AA10104" s="271"/>
    </row>
    <row r="10105" spans="27:27">
      <c r="AA10105" s="271"/>
    </row>
    <row r="10106" spans="27:27">
      <c r="AA10106" s="271"/>
    </row>
    <row r="10107" spans="27:27">
      <c r="AA10107" s="271"/>
    </row>
    <row r="10108" spans="27:27">
      <c r="AA10108" s="271"/>
    </row>
    <row r="10109" spans="27:27">
      <c r="AA10109" s="271"/>
    </row>
    <row r="10110" spans="27:27">
      <c r="AA10110" s="271"/>
    </row>
    <row r="10111" spans="27:27">
      <c r="AA10111" s="271"/>
    </row>
    <row r="10112" spans="27:27">
      <c r="AA10112" s="271"/>
    </row>
    <row r="10113" spans="27:27">
      <c r="AA10113" s="271"/>
    </row>
    <row r="10114" spans="27:27">
      <c r="AA10114" s="271"/>
    </row>
    <row r="10115" spans="27:27">
      <c r="AA10115" s="271"/>
    </row>
    <row r="10116" spans="27:27">
      <c r="AA10116" s="271"/>
    </row>
    <row r="10117" spans="27:27">
      <c r="AA10117" s="271"/>
    </row>
    <row r="10118" spans="27:27">
      <c r="AA10118" s="271"/>
    </row>
    <row r="10119" spans="27:27">
      <c r="AA10119" s="271"/>
    </row>
    <row r="10120" spans="27:27">
      <c r="AA10120" s="271"/>
    </row>
    <row r="10121" spans="27:27">
      <c r="AA10121" s="271"/>
    </row>
    <row r="10122" spans="27:27">
      <c r="AA10122" s="271"/>
    </row>
    <row r="10123" spans="27:27">
      <c r="AA10123" s="271"/>
    </row>
    <row r="10124" spans="27:27">
      <c r="AA10124" s="271"/>
    </row>
    <row r="10125" spans="27:27">
      <c r="AA10125" s="271"/>
    </row>
    <row r="10126" spans="27:27">
      <c r="AA10126" s="271"/>
    </row>
    <row r="10127" spans="27:27">
      <c r="AA10127" s="271"/>
    </row>
    <row r="10128" spans="27:27">
      <c r="AA10128" s="271"/>
    </row>
    <row r="10129" spans="27:27">
      <c r="AA10129" s="271"/>
    </row>
    <row r="10130" spans="27:27">
      <c r="AA10130" s="271"/>
    </row>
    <row r="10131" spans="27:27">
      <c r="AA10131" s="271"/>
    </row>
    <row r="10132" spans="27:27">
      <c r="AA10132" s="271"/>
    </row>
    <row r="10133" spans="27:27">
      <c r="AA10133" s="271"/>
    </row>
    <row r="10134" spans="27:27">
      <c r="AA10134" s="271"/>
    </row>
    <row r="10135" spans="27:27">
      <c r="AA10135" s="271"/>
    </row>
    <row r="10136" spans="27:27">
      <c r="AA10136" s="271"/>
    </row>
    <row r="10137" spans="27:27">
      <c r="AA10137" s="271"/>
    </row>
    <row r="10138" spans="27:27">
      <c r="AA10138" s="271"/>
    </row>
    <row r="10139" spans="27:27">
      <c r="AA10139" s="271"/>
    </row>
    <row r="10140" spans="27:27">
      <c r="AA10140" s="271"/>
    </row>
    <row r="10141" spans="27:27">
      <c r="AA10141" s="271"/>
    </row>
    <row r="10142" spans="27:27">
      <c r="AA10142" s="271"/>
    </row>
    <row r="10143" spans="27:27">
      <c r="AA10143" s="271"/>
    </row>
    <row r="10144" spans="27:27">
      <c r="AA10144" s="271"/>
    </row>
    <row r="10145" spans="27:27">
      <c r="AA10145" s="271"/>
    </row>
    <row r="10146" spans="27:27">
      <c r="AA10146" s="271"/>
    </row>
    <row r="10147" spans="27:27">
      <c r="AA10147" s="271"/>
    </row>
    <row r="10148" spans="27:27">
      <c r="AA10148" s="271"/>
    </row>
    <row r="10149" spans="27:27">
      <c r="AA10149" s="271"/>
    </row>
    <row r="10150" spans="27:27">
      <c r="AA10150" s="271"/>
    </row>
    <row r="10151" spans="27:27">
      <c r="AA10151" s="271"/>
    </row>
    <row r="10152" spans="27:27">
      <c r="AA10152" s="271"/>
    </row>
    <row r="10153" spans="27:27">
      <c r="AA10153" s="271"/>
    </row>
    <row r="10154" spans="27:27">
      <c r="AA10154" s="271"/>
    </row>
    <row r="10155" spans="27:27">
      <c r="AA10155" s="271"/>
    </row>
    <row r="10156" spans="27:27">
      <c r="AA10156" s="271"/>
    </row>
    <row r="10157" spans="27:27">
      <c r="AA10157" s="271"/>
    </row>
    <row r="10158" spans="27:27">
      <c r="AA10158" s="271"/>
    </row>
    <row r="10159" spans="27:27">
      <c r="AA10159" s="271"/>
    </row>
    <row r="10160" spans="27:27">
      <c r="AA10160" s="271"/>
    </row>
    <row r="10161" spans="27:27">
      <c r="AA10161" s="271"/>
    </row>
    <row r="10162" spans="27:27">
      <c r="AA10162" s="271"/>
    </row>
    <row r="10163" spans="27:27">
      <c r="AA10163" s="271"/>
    </row>
    <row r="10164" spans="27:27">
      <c r="AA10164" s="271"/>
    </row>
    <row r="10165" spans="27:27">
      <c r="AA10165" s="271"/>
    </row>
    <row r="10166" spans="27:27">
      <c r="AA10166" s="271"/>
    </row>
    <row r="10167" spans="27:27">
      <c r="AA10167" s="271"/>
    </row>
    <row r="10168" spans="27:27">
      <c r="AA10168" s="271"/>
    </row>
    <row r="10169" spans="27:27">
      <c r="AA10169" s="271"/>
    </row>
    <row r="10170" spans="27:27">
      <c r="AA10170" s="271"/>
    </row>
    <row r="10171" spans="27:27">
      <c r="AA10171" s="271"/>
    </row>
    <row r="10172" spans="27:27">
      <c r="AA10172" s="271"/>
    </row>
    <row r="10173" spans="27:27">
      <c r="AA10173" s="271"/>
    </row>
    <row r="10174" spans="27:27">
      <c r="AA10174" s="271"/>
    </row>
    <row r="10175" spans="27:27">
      <c r="AA10175" s="271"/>
    </row>
    <row r="10176" spans="27:27">
      <c r="AA10176" s="271"/>
    </row>
    <row r="10177" spans="27:27">
      <c r="AA10177" s="271"/>
    </row>
    <row r="10178" spans="27:27">
      <c r="AA10178" s="271"/>
    </row>
    <row r="10179" spans="27:27">
      <c r="AA10179" s="271"/>
    </row>
    <row r="10180" spans="27:27">
      <c r="AA10180" s="271"/>
    </row>
    <row r="10181" spans="27:27">
      <c r="AA10181" s="271"/>
    </row>
    <row r="10182" spans="27:27">
      <c r="AA10182" s="271"/>
    </row>
    <row r="10183" spans="27:27">
      <c r="AA10183" s="271"/>
    </row>
    <row r="10184" spans="27:27">
      <c r="AA10184" s="271"/>
    </row>
    <row r="10185" spans="27:27">
      <c r="AA10185" s="271"/>
    </row>
    <row r="10186" spans="27:27">
      <c r="AA10186" s="271"/>
    </row>
    <row r="10187" spans="27:27">
      <c r="AA10187" s="271"/>
    </row>
    <row r="10188" spans="27:27">
      <c r="AA10188" s="271"/>
    </row>
    <row r="10189" spans="27:27">
      <c r="AA10189" s="271"/>
    </row>
    <row r="10190" spans="27:27">
      <c r="AA10190" s="271"/>
    </row>
    <row r="10191" spans="27:27">
      <c r="AA10191" s="271"/>
    </row>
    <row r="10192" spans="27:27">
      <c r="AA10192" s="271"/>
    </row>
    <row r="10193" spans="27:27">
      <c r="AA10193" s="271"/>
    </row>
    <row r="10194" spans="27:27">
      <c r="AA10194" s="271"/>
    </row>
    <row r="10195" spans="27:27">
      <c r="AA10195" s="271"/>
    </row>
    <row r="10196" spans="27:27">
      <c r="AA10196" s="271"/>
    </row>
    <row r="10197" spans="27:27">
      <c r="AA10197" s="271"/>
    </row>
    <row r="10198" spans="27:27">
      <c r="AA10198" s="271"/>
    </row>
    <row r="10199" spans="27:27">
      <c r="AA10199" s="271"/>
    </row>
    <row r="10200" spans="27:27">
      <c r="AA10200" s="271"/>
    </row>
    <row r="10201" spans="27:27">
      <c r="AA10201" s="271"/>
    </row>
    <row r="10202" spans="27:27">
      <c r="AA10202" s="271"/>
    </row>
    <row r="10203" spans="27:27">
      <c r="AA10203" s="271"/>
    </row>
    <row r="10204" spans="27:27">
      <c r="AA10204" s="271"/>
    </row>
    <row r="10205" spans="27:27">
      <c r="AA10205" s="271"/>
    </row>
    <row r="10206" spans="27:27">
      <c r="AA10206" s="271"/>
    </row>
    <row r="10207" spans="27:27">
      <c r="AA10207" s="271"/>
    </row>
    <row r="10208" spans="27:27">
      <c r="AA10208" s="271"/>
    </row>
    <row r="10209" spans="27:27">
      <c r="AA10209" s="271"/>
    </row>
    <row r="10210" spans="27:27">
      <c r="AA10210" s="271"/>
    </row>
    <row r="10211" spans="27:27">
      <c r="AA10211" s="271"/>
    </row>
    <row r="10212" spans="27:27">
      <c r="AA10212" s="271"/>
    </row>
    <row r="10213" spans="27:27">
      <c r="AA10213" s="271"/>
    </row>
    <row r="10214" spans="27:27">
      <c r="AA10214" s="271"/>
    </row>
    <row r="10215" spans="27:27">
      <c r="AA10215" s="271"/>
    </row>
    <row r="10216" spans="27:27">
      <c r="AA10216" s="271"/>
    </row>
    <row r="10217" spans="27:27">
      <c r="AA10217" s="271"/>
    </row>
    <row r="10218" spans="27:27">
      <c r="AA10218" s="271"/>
    </row>
    <row r="10219" spans="27:27">
      <c r="AA10219" s="271"/>
    </row>
    <row r="10220" spans="27:27">
      <c r="AA10220" s="271"/>
    </row>
    <row r="10221" spans="27:27">
      <c r="AA10221" s="271"/>
    </row>
    <row r="10222" spans="27:27">
      <c r="AA10222" s="271"/>
    </row>
    <row r="10223" spans="27:27">
      <c r="AA10223" s="271"/>
    </row>
    <row r="10224" spans="27:27">
      <c r="AA10224" s="271"/>
    </row>
    <row r="10225" spans="27:27">
      <c r="AA10225" s="271"/>
    </row>
    <row r="10226" spans="27:27">
      <c r="AA10226" s="271"/>
    </row>
    <row r="10227" spans="27:27">
      <c r="AA10227" s="271"/>
    </row>
    <row r="10228" spans="27:27">
      <c r="AA10228" s="271"/>
    </row>
    <row r="10229" spans="27:27">
      <c r="AA10229" s="271"/>
    </row>
    <row r="10230" spans="27:27">
      <c r="AA10230" s="271"/>
    </row>
    <row r="10231" spans="27:27">
      <c r="AA10231" s="271"/>
    </row>
    <row r="10232" spans="27:27">
      <c r="AA10232" s="271"/>
    </row>
    <row r="10233" spans="27:27">
      <c r="AA10233" s="271"/>
    </row>
    <row r="10234" spans="27:27">
      <c r="AA10234" s="271"/>
    </row>
    <row r="10235" spans="27:27">
      <c r="AA10235" s="271"/>
    </row>
    <row r="10236" spans="27:27">
      <c r="AA10236" s="271"/>
    </row>
    <row r="10237" spans="27:27">
      <c r="AA10237" s="271"/>
    </row>
    <row r="10238" spans="27:27">
      <c r="AA10238" s="271"/>
    </row>
    <row r="10239" spans="27:27">
      <c r="AA10239" s="271"/>
    </row>
    <row r="10240" spans="27:27">
      <c r="AA10240" s="271"/>
    </row>
    <row r="10241" spans="27:27">
      <c r="AA10241" s="271"/>
    </row>
    <row r="10242" spans="27:27">
      <c r="AA10242" s="271"/>
    </row>
    <row r="10243" spans="27:27">
      <c r="AA10243" s="271"/>
    </row>
    <row r="10244" spans="27:27">
      <c r="AA10244" s="271"/>
    </row>
    <row r="10245" spans="27:27">
      <c r="AA10245" s="271"/>
    </row>
    <row r="10246" spans="27:27">
      <c r="AA10246" s="271"/>
    </row>
    <row r="10247" spans="27:27">
      <c r="AA10247" s="271"/>
    </row>
    <row r="10248" spans="27:27">
      <c r="AA10248" s="271"/>
    </row>
    <row r="10249" spans="27:27">
      <c r="AA10249" s="271"/>
    </row>
    <row r="10250" spans="27:27">
      <c r="AA10250" s="271"/>
    </row>
    <row r="10251" spans="27:27">
      <c r="AA10251" s="271"/>
    </row>
    <row r="10252" spans="27:27">
      <c r="AA10252" s="271"/>
    </row>
    <row r="10253" spans="27:27">
      <c r="AA10253" s="271"/>
    </row>
    <row r="10254" spans="27:27">
      <c r="AA10254" s="271"/>
    </row>
    <row r="10255" spans="27:27">
      <c r="AA10255" s="271"/>
    </row>
    <row r="10256" spans="27:27">
      <c r="AA10256" s="271"/>
    </row>
    <row r="10257" spans="27:27">
      <c r="AA10257" s="271"/>
    </row>
    <row r="10258" spans="27:27">
      <c r="AA10258" s="271"/>
    </row>
    <row r="10259" spans="27:27">
      <c r="AA10259" s="271"/>
    </row>
    <row r="10260" spans="27:27">
      <c r="AA10260" s="271"/>
    </row>
    <row r="10261" spans="27:27">
      <c r="AA10261" s="271"/>
    </row>
    <row r="10262" spans="27:27">
      <c r="AA10262" s="271"/>
    </row>
    <row r="10263" spans="27:27">
      <c r="AA10263" s="271"/>
    </row>
    <row r="10264" spans="27:27">
      <c r="AA10264" s="271"/>
    </row>
    <row r="10265" spans="27:27">
      <c r="AA10265" s="271"/>
    </row>
    <row r="10266" spans="27:27">
      <c r="AA10266" s="271"/>
    </row>
    <row r="10267" spans="27:27">
      <c r="AA10267" s="271"/>
    </row>
    <row r="10268" spans="27:27">
      <c r="AA10268" s="271"/>
    </row>
    <row r="10269" spans="27:27">
      <c r="AA10269" s="271"/>
    </row>
    <row r="10270" spans="27:27">
      <c r="AA10270" s="271"/>
    </row>
    <row r="10271" spans="27:27">
      <c r="AA10271" s="271"/>
    </row>
    <row r="10272" spans="27:27">
      <c r="AA10272" s="271"/>
    </row>
    <row r="10273" spans="27:27">
      <c r="AA10273" s="271"/>
    </row>
    <row r="10274" spans="27:27">
      <c r="AA10274" s="271"/>
    </row>
    <row r="10275" spans="27:27">
      <c r="AA10275" s="271"/>
    </row>
    <row r="10276" spans="27:27">
      <c r="AA10276" s="271"/>
    </row>
    <row r="10277" spans="27:27">
      <c r="AA10277" s="271"/>
    </row>
    <row r="10278" spans="27:27">
      <c r="AA10278" s="271"/>
    </row>
    <row r="10279" spans="27:27">
      <c r="AA10279" s="271"/>
    </row>
    <row r="10280" spans="27:27">
      <c r="AA10280" s="271"/>
    </row>
    <row r="10281" spans="27:27">
      <c r="AA10281" s="271"/>
    </row>
    <row r="10282" spans="27:27">
      <c r="AA10282" s="271"/>
    </row>
    <row r="10283" spans="27:27">
      <c r="AA10283" s="271"/>
    </row>
    <row r="10284" spans="27:27">
      <c r="AA10284" s="271"/>
    </row>
    <row r="10285" spans="27:27">
      <c r="AA10285" s="271"/>
    </row>
    <row r="10286" spans="27:27">
      <c r="AA10286" s="271"/>
    </row>
    <row r="10287" spans="27:27">
      <c r="AA10287" s="271"/>
    </row>
    <row r="10288" spans="27:27">
      <c r="AA10288" s="271"/>
    </row>
    <row r="10289" spans="27:27">
      <c r="AA10289" s="271"/>
    </row>
    <row r="10290" spans="27:27">
      <c r="AA10290" s="271"/>
    </row>
    <row r="10291" spans="27:27">
      <c r="AA10291" s="271"/>
    </row>
    <row r="10292" spans="27:27">
      <c r="AA10292" s="271"/>
    </row>
    <row r="10293" spans="27:27">
      <c r="AA10293" s="271"/>
    </row>
    <row r="10294" spans="27:27">
      <c r="AA10294" s="271"/>
    </row>
    <row r="10295" spans="27:27">
      <c r="AA10295" s="271"/>
    </row>
    <row r="10296" spans="27:27">
      <c r="AA10296" s="271"/>
    </row>
    <row r="10297" spans="27:27">
      <c r="AA10297" s="271"/>
    </row>
    <row r="10298" spans="27:27">
      <c r="AA10298" s="271"/>
    </row>
    <row r="10299" spans="27:27">
      <c r="AA10299" s="271"/>
    </row>
    <row r="10300" spans="27:27">
      <c r="AA10300" s="271"/>
    </row>
    <row r="10301" spans="27:27">
      <c r="AA10301" s="271"/>
    </row>
    <row r="10302" spans="27:27">
      <c r="AA10302" s="271"/>
    </row>
    <row r="10303" spans="27:27">
      <c r="AA10303" s="271"/>
    </row>
    <row r="10304" spans="27:27">
      <c r="AA10304" s="271"/>
    </row>
    <row r="10305" spans="27:27">
      <c r="AA10305" s="271"/>
    </row>
    <row r="10306" spans="27:27">
      <c r="AA10306" s="271"/>
    </row>
    <row r="10307" spans="27:27">
      <c r="AA10307" s="271"/>
    </row>
    <row r="10308" spans="27:27">
      <c r="AA10308" s="271"/>
    </row>
    <row r="10309" spans="27:27">
      <c r="AA10309" s="271"/>
    </row>
    <row r="10310" spans="27:27">
      <c r="AA10310" s="271"/>
    </row>
    <row r="10311" spans="27:27">
      <c r="AA10311" s="271"/>
    </row>
    <row r="10312" spans="27:27">
      <c r="AA10312" s="271"/>
    </row>
    <row r="10313" spans="27:27">
      <c r="AA10313" s="271"/>
    </row>
    <row r="10314" spans="27:27">
      <c r="AA10314" s="271"/>
    </row>
    <row r="10315" spans="27:27">
      <c r="AA10315" s="271"/>
    </row>
    <row r="10316" spans="27:27">
      <c r="AA10316" s="271"/>
    </row>
    <row r="10317" spans="27:27">
      <c r="AA10317" s="271"/>
    </row>
    <row r="10318" spans="27:27">
      <c r="AA10318" s="271"/>
    </row>
    <row r="10319" spans="27:27">
      <c r="AA10319" s="271"/>
    </row>
    <row r="10320" spans="27:27">
      <c r="AA10320" s="271"/>
    </row>
    <row r="10321" spans="27:27">
      <c r="AA10321" s="271"/>
    </row>
    <row r="10322" spans="27:27">
      <c r="AA10322" s="271"/>
    </row>
    <row r="10323" spans="27:27">
      <c r="AA10323" s="271"/>
    </row>
    <row r="10324" spans="27:27">
      <c r="AA10324" s="271"/>
    </row>
    <row r="10325" spans="27:27">
      <c r="AA10325" s="271"/>
    </row>
    <row r="10326" spans="27:27">
      <c r="AA10326" s="271"/>
    </row>
    <row r="10327" spans="27:27">
      <c r="AA10327" s="271"/>
    </row>
    <row r="10328" spans="27:27">
      <c r="AA10328" s="271"/>
    </row>
    <row r="10329" spans="27:27">
      <c r="AA10329" s="271"/>
    </row>
    <row r="10330" spans="27:27">
      <c r="AA10330" s="271"/>
    </row>
    <row r="10331" spans="27:27">
      <c r="AA10331" s="271"/>
    </row>
    <row r="10332" spans="27:27">
      <c r="AA10332" s="271"/>
    </row>
    <row r="10333" spans="27:27">
      <c r="AA10333" s="271"/>
    </row>
    <row r="10334" spans="27:27">
      <c r="AA10334" s="271"/>
    </row>
    <row r="10335" spans="27:27">
      <c r="AA10335" s="271"/>
    </row>
    <row r="10336" spans="27:27">
      <c r="AA10336" s="271"/>
    </row>
    <row r="10337" spans="27:27">
      <c r="AA10337" s="271"/>
    </row>
    <row r="10338" spans="27:27">
      <c r="AA10338" s="271"/>
    </row>
    <row r="10339" spans="27:27">
      <c r="AA10339" s="271"/>
    </row>
    <row r="10340" spans="27:27">
      <c r="AA10340" s="271"/>
    </row>
    <row r="10341" spans="27:27">
      <c r="AA10341" s="271"/>
    </row>
    <row r="10342" spans="27:27">
      <c r="AA10342" s="271"/>
    </row>
    <row r="10343" spans="27:27">
      <c r="AA10343" s="271"/>
    </row>
    <row r="10344" spans="27:27">
      <c r="AA10344" s="271"/>
    </row>
    <row r="10345" spans="27:27">
      <c r="AA10345" s="271"/>
    </row>
    <row r="10346" spans="27:27">
      <c r="AA10346" s="271"/>
    </row>
    <row r="10347" spans="27:27">
      <c r="AA10347" s="271"/>
    </row>
    <row r="10348" spans="27:27">
      <c r="AA10348" s="271"/>
    </row>
    <row r="10349" spans="27:27">
      <c r="AA10349" s="271"/>
    </row>
    <row r="10350" spans="27:27">
      <c r="AA10350" s="271"/>
    </row>
    <row r="10351" spans="27:27">
      <c r="AA10351" s="271"/>
    </row>
    <row r="10352" spans="27:27">
      <c r="AA10352" s="271"/>
    </row>
    <row r="10353" spans="27:27">
      <c r="AA10353" s="271"/>
    </row>
    <row r="10354" spans="27:27">
      <c r="AA10354" s="271"/>
    </row>
    <row r="10355" spans="27:27">
      <c r="AA10355" s="271"/>
    </row>
    <row r="10356" spans="27:27">
      <c r="AA10356" s="271"/>
    </row>
    <row r="10357" spans="27:27">
      <c r="AA10357" s="271"/>
    </row>
    <row r="10358" spans="27:27">
      <c r="AA10358" s="271"/>
    </row>
    <row r="10359" spans="27:27">
      <c r="AA10359" s="271"/>
    </row>
    <row r="10360" spans="27:27">
      <c r="AA10360" s="271"/>
    </row>
    <row r="10361" spans="27:27">
      <c r="AA10361" s="271"/>
    </row>
    <row r="10362" spans="27:27">
      <c r="AA10362" s="271"/>
    </row>
    <row r="10363" spans="27:27">
      <c r="AA10363" s="271"/>
    </row>
    <row r="10364" spans="27:27">
      <c r="AA10364" s="271"/>
    </row>
    <row r="10365" spans="27:27">
      <c r="AA10365" s="271"/>
    </row>
    <row r="10366" spans="27:27">
      <c r="AA10366" s="271"/>
    </row>
    <row r="10367" spans="27:27">
      <c r="AA10367" s="271"/>
    </row>
    <row r="10368" spans="27:27">
      <c r="AA10368" s="271"/>
    </row>
    <row r="10369" spans="27:27">
      <c r="AA10369" s="271"/>
    </row>
    <row r="10370" spans="27:27">
      <c r="AA10370" s="271"/>
    </row>
    <row r="10371" spans="27:27">
      <c r="AA10371" s="271"/>
    </row>
    <row r="10372" spans="27:27">
      <c r="AA10372" s="271"/>
    </row>
    <row r="10373" spans="27:27">
      <c r="AA10373" s="271"/>
    </row>
    <row r="10374" spans="27:27">
      <c r="AA10374" s="271"/>
    </row>
    <row r="10375" spans="27:27">
      <c r="AA10375" s="271"/>
    </row>
    <row r="10376" spans="27:27">
      <c r="AA10376" s="271"/>
    </row>
    <row r="10377" spans="27:27">
      <c r="AA10377" s="271"/>
    </row>
    <row r="10378" spans="27:27">
      <c r="AA10378" s="271"/>
    </row>
    <row r="10379" spans="27:27">
      <c r="AA10379" s="271"/>
    </row>
    <row r="10380" spans="27:27">
      <c r="AA10380" s="271"/>
    </row>
    <row r="10381" spans="27:27">
      <c r="AA10381" s="271"/>
    </row>
    <row r="10382" spans="27:27">
      <c r="AA10382" s="271"/>
    </row>
    <row r="10383" spans="27:27">
      <c r="AA10383" s="271"/>
    </row>
    <row r="10384" spans="27:27">
      <c r="AA10384" s="271"/>
    </row>
    <row r="10385" spans="27:27">
      <c r="AA10385" s="271"/>
    </row>
    <row r="10386" spans="27:27">
      <c r="AA10386" s="271"/>
    </row>
    <row r="10387" spans="27:27">
      <c r="AA10387" s="271"/>
    </row>
    <row r="10388" spans="27:27">
      <c r="AA10388" s="271"/>
    </row>
    <row r="10389" spans="27:27">
      <c r="AA10389" s="271"/>
    </row>
    <row r="10390" spans="27:27">
      <c r="AA10390" s="271"/>
    </row>
    <row r="10391" spans="27:27">
      <c r="AA10391" s="271"/>
    </row>
    <row r="10392" spans="27:27">
      <c r="AA10392" s="271"/>
    </row>
    <row r="10393" spans="27:27">
      <c r="AA10393" s="271"/>
    </row>
    <row r="10394" spans="27:27">
      <c r="AA10394" s="271"/>
    </row>
    <row r="10395" spans="27:27">
      <c r="AA10395" s="271"/>
    </row>
    <row r="10396" spans="27:27">
      <c r="AA10396" s="271"/>
    </row>
    <row r="10397" spans="27:27">
      <c r="AA10397" s="271"/>
    </row>
    <row r="10398" spans="27:27">
      <c r="AA10398" s="271"/>
    </row>
    <row r="10399" spans="27:27">
      <c r="AA10399" s="271"/>
    </row>
    <row r="10400" spans="27:27">
      <c r="AA10400" s="271"/>
    </row>
    <row r="10401" spans="27:27">
      <c r="AA10401" s="271"/>
    </row>
    <row r="10402" spans="27:27">
      <c r="AA10402" s="271"/>
    </row>
    <row r="10403" spans="27:27">
      <c r="AA10403" s="271"/>
    </row>
    <row r="10404" spans="27:27">
      <c r="AA10404" s="271"/>
    </row>
    <row r="10405" spans="27:27">
      <c r="AA10405" s="271"/>
    </row>
    <row r="10406" spans="27:27">
      <c r="AA10406" s="271"/>
    </row>
    <row r="10407" spans="27:27">
      <c r="AA10407" s="271"/>
    </row>
    <row r="10408" spans="27:27">
      <c r="AA10408" s="271"/>
    </row>
    <row r="10409" spans="27:27">
      <c r="AA10409" s="271"/>
    </row>
    <row r="10410" spans="27:27">
      <c r="AA10410" s="271"/>
    </row>
    <row r="10411" spans="27:27">
      <c r="AA10411" s="271"/>
    </row>
    <row r="10412" spans="27:27">
      <c r="AA10412" s="271"/>
    </row>
    <row r="10413" spans="27:27">
      <c r="AA10413" s="271"/>
    </row>
    <row r="10414" spans="27:27">
      <c r="AA10414" s="271"/>
    </row>
    <row r="10415" spans="27:27">
      <c r="AA10415" s="271"/>
    </row>
    <row r="10416" spans="27:27">
      <c r="AA10416" s="271"/>
    </row>
    <row r="10417" spans="27:27">
      <c r="AA10417" s="271"/>
    </row>
    <row r="10418" spans="27:27">
      <c r="AA10418" s="271"/>
    </row>
    <row r="10419" spans="27:27">
      <c r="AA10419" s="271"/>
    </row>
    <row r="10420" spans="27:27">
      <c r="AA10420" s="271"/>
    </row>
    <row r="10421" spans="27:27">
      <c r="AA10421" s="271"/>
    </row>
    <row r="10422" spans="27:27">
      <c r="AA10422" s="271"/>
    </row>
    <row r="10423" spans="27:27">
      <c r="AA10423" s="271"/>
    </row>
    <row r="10424" spans="27:27">
      <c r="AA10424" s="271"/>
    </row>
    <row r="10425" spans="27:27">
      <c r="AA10425" s="271"/>
    </row>
    <row r="10426" spans="27:27">
      <c r="AA10426" s="271"/>
    </row>
    <row r="10427" spans="27:27">
      <c r="AA10427" s="271"/>
    </row>
    <row r="10428" spans="27:27">
      <c r="AA10428" s="271"/>
    </row>
    <row r="10429" spans="27:27">
      <c r="AA10429" s="271"/>
    </row>
    <row r="10430" spans="27:27">
      <c r="AA10430" s="271"/>
    </row>
    <row r="10431" spans="27:27">
      <c r="AA10431" s="271"/>
    </row>
    <row r="10432" spans="27:27">
      <c r="AA10432" s="271"/>
    </row>
    <row r="10433" spans="27:27">
      <c r="AA10433" s="271"/>
    </row>
    <row r="10434" spans="27:27">
      <c r="AA10434" s="271"/>
    </row>
    <row r="10435" spans="27:27">
      <c r="AA10435" s="271"/>
    </row>
    <row r="10436" spans="27:27">
      <c r="AA10436" s="271"/>
    </row>
    <row r="10437" spans="27:27">
      <c r="AA10437" s="271"/>
    </row>
    <row r="10438" spans="27:27">
      <c r="AA10438" s="271"/>
    </row>
    <row r="10439" spans="27:27">
      <c r="AA10439" s="271"/>
    </row>
    <row r="10440" spans="27:27">
      <c r="AA10440" s="271"/>
    </row>
    <row r="10441" spans="27:27">
      <c r="AA10441" s="271"/>
    </row>
    <row r="10442" spans="27:27">
      <c r="AA10442" s="271"/>
    </row>
    <row r="10443" spans="27:27">
      <c r="AA10443" s="271"/>
    </row>
    <row r="10444" spans="27:27">
      <c r="AA10444" s="271"/>
    </row>
    <row r="10445" spans="27:27">
      <c r="AA10445" s="271"/>
    </row>
    <row r="10446" spans="27:27">
      <c r="AA10446" s="271"/>
    </row>
    <row r="10447" spans="27:27">
      <c r="AA10447" s="271"/>
    </row>
    <row r="10448" spans="27:27">
      <c r="AA10448" s="271"/>
    </row>
    <row r="10449" spans="27:27">
      <c r="AA10449" s="271"/>
    </row>
    <row r="10450" spans="27:27">
      <c r="AA10450" s="271"/>
    </row>
    <row r="10451" spans="27:27">
      <c r="AA10451" s="271"/>
    </row>
    <row r="10452" spans="27:27">
      <c r="AA10452" s="271"/>
    </row>
    <row r="10453" spans="27:27">
      <c r="AA10453" s="271"/>
    </row>
    <row r="10454" spans="27:27">
      <c r="AA10454" s="271"/>
    </row>
    <row r="10455" spans="27:27">
      <c r="AA10455" s="271"/>
    </row>
    <row r="10456" spans="27:27">
      <c r="AA10456" s="271"/>
    </row>
    <row r="10457" spans="27:27">
      <c r="AA10457" s="271"/>
    </row>
    <row r="10458" spans="27:27">
      <c r="AA10458" s="271"/>
    </row>
    <row r="10459" spans="27:27">
      <c r="AA10459" s="271"/>
    </row>
    <row r="10460" spans="27:27">
      <c r="AA10460" s="271"/>
    </row>
    <row r="10461" spans="27:27">
      <c r="AA10461" s="271"/>
    </row>
    <row r="10462" spans="27:27">
      <c r="AA10462" s="271"/>
    </row>
    <row r="10463" spans="27:27">
      <c r="AA10463" s="271"/>
    </row>
    <row r="10464" spans="27:27">
      <c r="AA10464" s="271"/>
    </row>
    <row r="10465" spans="27:27">
      <c r="AA10465" s="271"/>
    </row>
    <row r="10466" spans="27:27">
      <c r="AA10466" s="271"/>
    </row>
    <row r="10467" spans="27:27">
      <c r="AA10467" s="271"/>
    </row>
    <row r="10468" spans="27:27">
      <c r="AA10468" s="271"/>
    </row>
    <row r="10469" spans="27:27">
      <c r="AA10469" s="271"/>
    </row>
    <row r="10470" spans="27:27">
      <c r="AA10470" s="271"/>
    </row>
    <row r="10471" spans="27:27">
      <c r="AA10471" s="271"/>
    </row>
    <row r="10472" spans="27:27">
      <c r="AA10472" s="271"/>
    </row>
    <row r="10473" spans="27:27">
      <c r="AA10473" s="271"/>
    </row>
    <row r="10474" spans="27:27">
      <c r="AA10474" s="271"/>
    </row>
    <row r="10475" spans="27:27">
      <c r="AA10475" s="271"/>
    </row>
    <row r="10476" spans="27:27">
      <c r="AA10476" s="271"/>
    </row>
    <row r="10477" spans="27:27">
      <c r="AA10477" s="271"/>
    </row>
    <row r="10478" spans="27:27">
      <c r="AA10478" s="271"/>
    </row>
    <row r="10479" spans="27:27">
      <c r="AA10479" s="271"/>
    </row>
    <row r="10480" spans="27:27">
      <c r="AA10480" s="271"/>
    </row>
    <row r="10481" spans="27:27">
      <c r="AA10481" s="271"/>
    </row>
    <row r="10482" spans="27:27">
      <c r="AA10482" s="271"/>
    </row>
    <row r="10483" spans="27:27">
      <c r="AA10483" s="271"/>
    </row>
    <row r="10484" spans="27:27">
      <c r="AA10484" s="271"/>
    </row>
    <row r="10485" spans="27:27">
      <c r="AA10485" s="271"/>
    </row>
    <row r="10486" spans="27:27">
      <c r="AA10486" s="271"/>
    </row>
    <row r="10487" spans="27:27">
      <c r="AA10487" s="271"/>
    </row>
    <row r="10488" spans="27:27">
      <c r="AA10488" s="271"/>
    </row>
    <row r="10489" spans="27:27">
      <c r="AA10489" s="271"/>
    </row>
    <row r="10490" spans="27:27">
      <c r="AA10490" s="271"/>
    </row>
    <row r="10491" spans="27:27">
      <c r="AA10491" s="271"/>
    </row>
    <row r="10492" spans="27:27">
      <c r="AA10492" s="271"/>
    </row>
    <row r="10493" spans="27:27">
      <c r="AA10493" s="271"/>
    </row>
    <row r="10494" spans="27:27">
      <c r="AA10494" s="271"/>
    </row>
    <row r="10495" spans="27:27">
      <c r="AA10495" s="271"/>
    </row>
    <row r="10496" spans="27:27">
      <c r="AA10496" s="271"/>
    </row>
    <row r="10497" spans="27:27">
      <c r="AA10497" s="271"/>
    </row>
    <row r="10498" spans="27:27">
      <c r="AA10498" s="271"/>
    </row>
    <row r="10499" spans="27:27">
      <c r="AA10499" s="271"/>
    </row>
    <row r="10500" spans="27:27">
      <c r="AA10500" s="271"/>
    </row>
    <row r="10501" spans="27:27">
      <c r="AA10501" s="271"/>
    </row>
    <row r="10502" spans="27:27">
      <c r="AA10502" s="271"/>
    </row>
    <row r="10503" spans="27:27">
      <c r="AA10503" s="271"/>
    </row>
    <row r="10504" spans="27:27">
      <c r="AA10504" s="271"/>
    </row>
    <row r="10505" spans="27:27">
      <c r="AA10505" s="271"/>
    </row>
    <row r="10506" spans="27:27">
      <c r="AA10506" s="271"/>
    </row>
    <row r="10507" spans="27:27">
      <c r="AA10507" s="271"/>
    </row>
    <row r="10508" spans="27:27">
      <c r="AA10508" s="271"/>
    </row>
    <row r="10509" spans="27:27">
      <c r="AA10509" s="271"/>
    </row>
    <row r="10510" spans="27:27">
      <c r="AA10510" s="271"/>
    </row>
    <row r="10511" spans="27:27">
      <c r="AA10511" s="271"/>
    </row>
    <row r="10512" spans="27:27">
      <c r="AA10512" s="271"/>
    </row>
    <row r="10513" spans="27:27">
      <c r="AA10513" s="271"/>
    </row>
    <row r="10514" spans="27:27">
      <c r="AA10514" s="271"/>
    </row>
    <row r="10515" spans="27:27">
      <c r="AA10515" s="271"/>
    </row>
    <row r="10516" spans="27:27">
      <c r="AA10516" s="271"/>
    </row>
    <row r="10517" spans="27:27">
      <c r="AA10517" s="271"/>
    </row>
    <row r="10518" spans="27:27">
      <c r="AA10518" s="271"/>
    </row>
    <row r="10519" spans="27:27">
      <c r="AA10519" s="271"/>
    </row>
    <row r="10520" spans="27:27">
      <c r="AA10520" s="271"/>
    </row>
    <row r="10521" spans="27:27">
      <c r="AA10521" s="271"/>
    </row>
    <row r="10522" spans="27:27">
      <c r="AA10522" s="271"/>
    </row>
    <row r="10523" spans="27:27">
      <c r="AA10523" s="271"/>
    </row>
    <row r="10524" spans="27:27">
      <c r="AA10524" s="271"/>
    </row>
    <row r="10525" spans="27:27">
      <c r="AA10525" s="271"/>
    </row>
    <row r="10526" spans="27:27">
      <c r="AA10526" s="271"/>
    </row>
    <row r="10527" spans="27:27">
      <c r="AA10527" s="271"/>
    </row>
    <row r="10528" spans="27:27">
      <c r="AA10528" s="271"/>
    </row>
    <row r="10529" spans="27:27">
      <c r="AA10529" s="271"/>
    </row>
    <row r="10530" spans="27:27">
      <c r="AA10530" s="271"/>
    </row>
    <row r="10531" spans="27:27">
      <c r="AA10531" s="271"/>
    </row>
    <row r="10532" spans="27:27">
      <c r="AA10532" s="271"/>
    </row>
    <row r="10533" spans="27:27">
      <c r="AA10533" s="271"/>
    </row>
    <row r="10534" spans="27:27">
      <c r="AA10534" s="271"/>
    </row>
    <row r="10535" spans="27:27">
      <c r="AA10535" s="271"/>
    </row>
    <row r="10536" spans="27:27">
      <c r="AA10536" s="271"/>
    </row>
    <row r="10537" spans="27:27">
      <c r="AA10537" s="271"/>
    </row>
    <row r="10538" spans="27:27">
      <c r="AA10538" s="271"/>
    </row>
    <row r="10539" spans="27:27">
      <c r="AA10539" s="271"/>
    </row>
    <row r="10540" spans="27:27">
      <c r="AA10540" s="271"/>
    </row>
    <row r="10541" spans="27:27">
      <c r="AA10541" s="271"/>
    </row>
    <row r="10542" spans="27:27">
      <c r="AA10542" s="271"/>
    </row>
    <row r="10543" spans="27:27">
      <c r="AA10543" s="271"/>
    </row>
    <row r="10544" spans="27:27">
      <c r="AA10544" s="271"/>
    </row>
    <row r="10545" spans="27:27">
      <c r="AA10545" s="271"/>
    </row>
    <row r="10546" spans="27:27">
      <c r="AA10546" s="271"/>
    </row>
    <row r="10547" spans="27:27">
      <c r="AA10547" s="271"/>
    </row>
    <row r="10548" spans="27:27">
      <c r="AA10548" s="271"/>
    </row>
    <row r="10549" spans="27:27">
      <c r="AA10549" s="271"/>
    </row>
    <row r="10550" spans="27:27">
      <c r="AA10550" s="271"/>
    </row>
    <row r="10551" spans="27:27">
      <c r="AA10551" s="271"/>
    </row>
    <row r="10552" spans="27:27">
      <c r="AA10552" s="271"/>
    </row>
    <row r="10553" spans="27:27">
      <c r="AA10553" s="271"/>
    </row>
    <row r="10554" spans="27:27">
      <c r="AA10554" s="271"/>
    </row>
    <row r="10555" spans="27:27">
      <c r="AA10555" s="271"/>
    </row>
    <row r="10556" spans="27:27">
      <c r="AA10556" s="271"/>
    </row>
    <row r="10557" spans="27:27">
      <c r="AA10557" s="271"/>
    </row>
    <row r="10558" spans="27:27">
      <c r="AA10558" s="271"/>
    </row>
    <row r="10559" spans="27:27">
      <c r="AA10559" s="271"/>
    </row>
    <row r="10560" spans="27:27">
      <c r="AA10560" s="271"/>
    </row>
    <row r="10561" spans="27:27">
      <c r="AA10561" s="271"/>
    </row>
    <row r="10562" spans="27:27">
      <c r="AA10562" s="271"/>
    </row>
    <row r="10563" spans="27:27">
      <c r="AA10563" s="271"/>
    </row>
    <row r="10564" spans="27:27">
      <c r="AA10564" s="271"/>
    </row>
    <row r="10565" spans="27:27">
      <c r="AA10565" s="271"/>
    </row>
    <row r="10566" spans="27:27">
      <c r="AA10566" s="271"/>
    </row>
    <row r="10567" spans="27:27">
      <c r="AA10567" s="271"/>
    </row>
    <row r="10568" spans="27:27">
      <c r="AA10568" s="271"/>
    </row>
    <row r="10569" spans="27:27">
      <c r="AA10569" s="271"/>
    </row>
    <row r="10570" spans="27:27">
      <c r="AA10570" s="271"/>
    </row>
    <row r="10571" spans="27:27">
      <c r="AA10571" s="271"/>
    </row>
    <row r="10572" spans="27:27">
      <c r="AA10572" s="271"/>
    </row>
    <row r="10573" spans="27:27">
      <c r="AA10573" s="271"/>
    </row>
    <row r="10574" spans="27:27">
      <c r="AA10574" s="271"/>
    </row>
    <row r="10575" spans="27:27">
      <c r="AA10575" s="271"/>
    </row>
    <row r="10576" spans="27:27">
      <c r="AA10576" s="271"/>
    </row>
    <row r="10577" spans="27:27">
      <c r="AA10577" s="271"/>
    </row>
    <row r="10578" spans="27:27">
      <c r="AA10578" s="271"/>
    </row>
    <row r="10579" spans="27:27">
      <c r="AA10579" s="271"/>
    </row>
    <row r="10580" spans="27:27">
      <c r="AA10580" s="271"/>
    </row>
    <row r="10581" spans="27:27">
      <c r="AA10581" s="271"/>
    </row>
    <row r="10582" spans="27:27">
      <c r="AA10582" s="271"/>
    </row>
    <row r="10583" spans="27:27">
      <c r="AA10583" s="271"/>
    </row>
    <row r="10584" spans="27:27">
      <c r="AA10584" s="271"/>
    </row>
    <row r="10585" spans="27:27">
      <c r="AA10585" s="271"/>
    </row>
    <row r="10586" spans="27:27">
      <c r="AA10586" s="271"/>
    </row>
    <row r="10587" spans="27:27">
      <c r="AA10587" s="271"/>
    </row>
    <row r="10588" spans="27:27">
      <c r="AA10588" s="271"/>
    </row>
    <row r="10589" spans="27:27">
      <c r="AA10589" s="271"/>
    </row>
    <row r="10590" spans="27:27">
      <c r="AA10590" s="271"/>
    </row>
    <row r="10591" spans="27:27">
      <c r="AA10591" s="271"/>
    </row>
    <row r="10592" spans="27:27">
      <c r="AA10592" s="271"/>
    </row>
    <row r="10593" spans="27:27">
      <c r="AA10593" s="271"/>
    </row>
    <row r="10594" spans="27:27">
      <c r="AA10594" s="271"/>
    </row>
    <row r="10595" spans="27:27">
      <c r="AA10595" s="271"/>
    </row>
    <row r="10596" spans="27:27">
      <c r="AA10596" s="271"/>
    </row>
    <row r="10597" spans="27:27">
      <c r="AA10597" s="271"/>
    </row>
    <row r="10598" spans="27:27">
      <c r="AA10598" s="271"/>
    </row>
    <row r="10599" spans="27:27">
      <c r="AA10599" s="271"/>
    </row>
    <row r="10600" spans="27:27">
      <c r="AA10600" s="271"/>
    </row>
    <row r="10601" spans="27:27">
      <c r="AA10601" s="271"/>
    </row>
    <row r="10602" spans="27:27">
      <c r="AA10602" s="271"/>
    </row>
    <row r="10603" spans="27:27">
      <c r="AA10603" s="271"/>
    </row>
    <row r="10604" spans="27:27">
      <c r="AA10604" s="271"/>
    </row>
    <row r="10605" spans="27:27">
      <c r="AA10605" s="271"/>
    </row>
    <row r="10606" spans="27:27">
      <c r="AA10606" s="271"/>
    </row>
    <row r="10607" spans="27:27">
      <c r="AA10607" s="271"/>
    </row>
    <row r="10608" spans="27:27">
      <c r="AA10608" s="271"/>
    </row>
    <row r="10609" spans="27:27">
      <c r="AA10609" s="271"/>
    </row>
    <row r="10610" spans="27:27">
      <c r="AA10610" s="271"/>
    </row>
    <row r="10611" spans="27:27">
      <c r="AA10611" s="271"/>
    </row>
    <row r="10612" spans="27:27">
      <c r="AA10612" s="271"/>
    </row>
    <row r="10613" spans="27:27">
      <c r="AA10613" s="271"/>
    </row>
    <row r="10614" spans="27:27">
      <c r="AA10614" s="271"/>
    </row>
    <row r="10615" spans="27:27">
      <c r="AA10615" s="271"/>
    </row>
    <row r="10616" spans="27:27">
      <c r="AA10616" s="271"/>
    </row>
    <row r="10617" spans="27:27">
      <c r="AA10617" s="271"/>
    </row>
    <row r="10618" spans="27:27">
      <c r="AA10618" s="271"/>
    </row>
    <row r="10619" spans="27:27">
      <c r="AA10619" s="271"/>
    </row>
    <row r="10620" spans="27:27">
      <c r="AA10620" s="271"/>
    </row>
    <row r="10621" spans="27:27">
      <c r="AA10621" s="271"/>
    </row>
    <row r="10622" spans="27:27">
      <c r="AA10622" s="271"/>
    </row>
    <row r="10623" spans="27:27">
      <c r="AA10623" s="271"/>
    </row>
    <row r="10624" spans="27:27">
      <c r="AA10624" s="271"/>
    </row>
    <row r="10625" spans="27:27">
      <c r="AA10625" s="271"/>
    </row>
    <row r="10626" spans="27:27">
      <c r="AA10626" s="271"/>
    </row>
    <row r="10627" spans="27:27">
      <c r="AA10627" s="271"/>
    </row>
    <row r="10628" spans="27:27">
      <c r="AA10628" s="271"/>
    </row>
    <row r="10629" spans="27:27">
      <c r="AA10629" s="271"/>
    </row>
    <row r="10630" spans="27:27">
      <c r="AA10630" s="271"/>
    </row>
    <row r="10631" spans="27:27">
      <c r="AA10631" s="271"/>
    </row>
    <row r="10632" spans="27:27">
      <c r="AA10632" s="271"/>
    </row>
    <row r="10633" spans="27:27">
      <c r="AA10633" s="271"/>
    </row>
    <row r="10634" spans="27:27">
      <c r="AA10634" s="271"/>
    </row>
    <row r="10635" spans="27:27">
      <c r="AA10635" s="271"/>
    </row>
    <row r="10636" spans="27:27">
      <c r="AA10636" s="271"/>
    </row>
    <row r="10637" spans="27:27">
      <c r="AA10637" s="271"/>
    </row>
    <row r="10638" spans="27:27">
      <c r="AA10638" s="271"/>
    </row>
    <row r="10639" spans="27:27">
      <c r="AA10639" s="271"/>
    </row>
    <row r="10640" spans="27:27">
      <c r="AA10640" s="271"/>
    </row>
    <row r="10641" spans="27:27">
      <c r="AA10641" s="271"/>
    </row>
    <row r="10642" spans="27:27">
      <c r="AA10642" s="271"/>
    </row>
    <row r="10643" spans="27:27">
      <c r="AA10643" s="271"/>
    </row>
    <row r="10644" spans="27:27">
      <c r="AA10644" s="271"/>
    </row>
    <row r="10645" spans="27:27">
      <c r="AA10645" s="271"/>
    </row>
    <row r="10646" spans="27:27">
      <c r="AA10646" s="271"/>
    </row>
    <row r="10647" spans="27:27">
      <c r="AA10647" s="271"/>
    </row>
    <row r="10648" spans="27:27">
      <c r="AA10648" s="271"/>
    </row>
    <row r="10649" spans="27:27">
      <c r="AA10649" s="271"/>
    </row>
    <row r="10650" spans="27:27">
      <c r="AA10650" s="271"/>
    </row>
    <row r="10651" spans="27:27">
      <c r="AA10651" s="271"/>
    </row>
    <row r="10652" spans="27:27">
      <c r="AA10652" s="271"/>
    </row>
    <row r="10653" spans="27:27">
      <c r="AA10653" s="271"/>
    </row>
    <row r="10654" spans="27:27">
      <c r="AA10654" s="271"/>
    </row>
    <row r="10655" spans="27:27">
      <c r="AA10655" s="271"/>
    </row>
    <row r="10656" spans="27:27">
      <c r="AA10656" s="271"/>
    </row>
    <row r="10657" spans="27:27">
      <c r="AA10657" s="271"/>
    </row>
    <row r="10658" spans="27:27">
      <c r="AA10658" s="271"/>
    </row>
    <row r="10659" spans="27:27">
      <c r="AA10659" s="271"/>
    </row>
    <row r="10660" spans="27:27">
      <c r="AA10660" s="271"/>
    </row>
    <row r="10661" spans="27:27">
      <c r="AA10661" s="271"/>
    </row>
    <row r="10662" spans="27:27">
      <c r="AA10662" s="271"/>
    </row>
    <row r="10663" spans="27:27">
      <c r="AA10663" s="271"/>
    </row>
    <row r="10664" spans="27:27">
      <c r="AA10664" s="271"/>
    </row>
    <row r="10665" spans="27:27">
      <c r="AA10665" s="271"/>
    </row>
    <row r="10666" spans="27:27">
      <c r="AA10666" s="271"/>
    </row>
    <row r="10667" spans="27:27">
      <c r="AA10667" s="271"/>
    </row>
    <row r="10668" spans="27:27">
      <c r="AA10668" s="271"/>
    </row>
    <row r="10669" spans="27:27">
      <c r="AA10669" s="271"/>
    </row>
    <row r="10670" spans="27:27">
      <c r="AA10670" s="271"/>
    </row>
    <row r="10671" spans="27:27">
      <c r="AA10671" s="271"/>
    </row>
    <row r="10672" spans="27:27">
      <c r="AA10672" s="271"/>
    </row>
    <row r="10673" spans="27:27">
      <c r="AA10673" s="271"/>
    </row>
    <row r="10674" spans="27:27">
      <c r="AA10674" s="271"/>
    </row>
    <row r="10675" spans="27:27">
      <c r="AA10675" s="271"/>
    </row>
    <row r="10676" spans="27:27">
      <c r="AA10676" s="271"/>
    </row>
    <row r="10677" spans="27:27">
      <c r="AA10677" s="271"/>
    </row>
    <row r="10678" spans="27:27">
      <c r="AA10678" s="271"/>
    </row>
    <row r="10679" spans="27:27">
      <c r="AA10679" s="271"/>
    </row>
    <row r="10680" spans="27:27">
      <c r="AA10680" s="271"/>
    </row>
    <row r="10681" spans="27:27">
      <c r="AA10681" s="271"/>
    </row>
    <row r="10682" spans="27:27">
      <c r="AA10682" s="271"/>
    </row>
    <row r="10683" spans="27:27">
      <c r="AA10683" s="271"/>
    </row>
    <row r="10684" spans="27:27">
      <c r="AA10684" s="271"/>
    </row>
    <row r="10685" spans="27:27">
      <c r="AA10685" s="271"/>
    </row>
    <row r="10686" spans="27:27">
      <c r="AA10686" s="271"/>
    </row>
    <row r="10687" spans="27:27">
      <c r="AA10687" s="271"/>
    </row>
    <row r="10688" spans="27:27">
      <c r="AA10688" s="271"/>
    </row>
    <row r="10689" spans="27:27">
      <c r="AA10689" s="271"/>
    </row>
    <row r="10690" spans="27:27">
      <c r="AA10690" s="271"/>
    </row>
    <row r="10691" spans="27:27">
      <c r="AA10691" s="271"/>
    </row>
    <row r="10692" spans="27:27">
      <c r="AA10692" s="271"/>
    </row>
    <row r="10693" spans="27:27">
      <c r="AA10693" s="271"/>
    </row>
    <row r="10694" spans="27:27">
      <c r="AA10694" s="271"/>
    </row>
    <row r="10695" spans="27:27">
      <c r="AA10695" s="271"/>
    </row>
    <row r="10696" spans="27:27">
      <c r="AA10696" s="271"/>
    </row>
    <row r="10697" spans="27:27">
      <c r="AA10697" s="271"/>
    </row>
    <row r="10698" spans="27:27">
      <c r="AA10698" s="271"/>
    </row>
    <row r="10699" spans="27:27">
      <c r="AA10699" s="271"/>
    </row>
    <row r="10700" spans="27:27">
      <c r="AA10700" s="271"/>
    </row>
    <row r="10701" spans="27:27">
      <c r="AA10701" s="271"/>
    </row>
    <row r="10702" spans="27:27">
      <c r="AA10702" s="271"/>
    </row>
    <row r="10703" spans="27:27">
      <c r="AA10703" s="271"/>
    </row>
    <row r="10704" spans="27:27">
      <c r="AA10704" s="271"/>
    </row>
    <row r="10705" spans="27:27">
      <c r="AA10705" s="271"/>
    </row>
    <row r="10706" spans="27:27">
      <c r="AA10706" s="271"/>
    </row>
    <row r="10707" spans="27:27">
      <c r="AA10707" s="271"/>
    </row>
    <row r="10708" spans="27:27">
      <c r="AA10708" s="271"/>
    </row>
    <row r="10709" spans="27:27">
      <c r="AA10709" s="271"/>
    </row>
    <row r="10710" spans="27:27">
      <c r="AA10710" s="271"/>
    </row>
    <row r="10711" spans="27:27">
      <c r="AA10711" s="271"/>
    </row>
    <row r="10712" spans="27:27">
      <c r="AA10712" s="271"/>
    </row>
    <row r="10713" spans="27:27">
      <c r="AA10713" s="271"/>
    </row>
    <row r="10714" spans="27:27">
      <c r="AA10714" s="271"/>
    </row>
    <row r="10715" spans="27:27">
      <c r="AA10715" s="271"/>
    </row>
    <row r="10716" spans="27:27">
      <c r="AA10716" s="271"/>
    </row>
    <row r="10717" spans="27:27">
      <c r="AA10717" s="271"/>
    </row>
    <row r="10718" spans="27:27">
      <c r="AA10718" s="271"/>
    </row>
    <row r="10719" spans="27:27">
      <c r="AA10719" s="271"/>
    </row>
    <row r="10720" spans="27:27">
      <c r="AA10720" s="271"/>
    </row>
    <row r="10721" spans="27:27">
      <c r="AA10721" s="271"/>
    </row>
    <row r="10722" spans="27:27">
      <c r="AA10722" s="271"/>
    </row>
    <row r="10723" spans="27:27">
      <c r="AA10723" s="271"/>
    </row>
    <row r="10724" spans="27:27">
      <c r="AA10724" s="271"/>
    </row>
    <row r="10725" spans="27:27">
      <c r="AA10725" s="271"/>
    </row>
    <row r="10726" spans="27:27">
      <c r="AA10726" s="271"/>
    </row>
    <row r="10727" spans="27:27">
      <c r="AA10727" s="271"/>
    </row>
    <row r="10728" spans="27:27">
      <c r="AA10728" s="271"/>
    </row>
    <row r="10729" spans="27:27">
      <c r="AA10729" s="271"/>
    </row>
    <row r="10730" spans="27:27">
      <c r="AA10730" s="271"/>
    </row>
    <row r="10731" spans="27:27">
      <c r="AA10731" s="271"/>
    </row>
    <row r="10732" spans="27:27">
      <c r="AA10732" s="271"/>
    </row>
    <row r="10733" spans="27:27">
      <c r="AA10733" s="271"/>
    </row>
    <row r="10734" spans="27:27">
      <c r="AA10734" s="271"/>
    </row>
    <row r="10735" spans="27:27">
      <c r="AA10735" s="271"/>
    </row>
    <row r="10736" spans="27:27">
      <c r="AA10736" s="271"/>
    </row>
    <row r="10737" spans="27:27">
      <c r="AA10737" s="271"/>
    </row>
    <row r="10738" spans="27:27">
      <c r="AA10738" s="271"/>
    </row>
    <row r="10739" spans="27:27">
      <c r="AA10739" s="271"/>
    </row>
    <row r="10740" spans="27:27">
      <c r="AA10740" s="271"/>
    </row>
    <row r="10741" spans="27:27">
      <c r="AA10741" s="271"/>
    </row>
    <row r="10742" spans="27:27">
      <c r="AA10742" s="271"/>
    </row>
    <row r="10743" spans="27:27">
      <c r="AA10743" s="271"/>
    </row>
    <row r="10744" spans="27:27">
      <c r="AA10744" s="271"/>
    </row>
    <row r="10745" spans="27:27">
      <c r="AA10745" s="271"/>
    </row>
    <row r="10746" spans="27:27">
      <c r="AA10746" s="271"/>
    </row>
    <row r="10747" spans="27:27">
      <c r="AA10747" s="271"/>
    </row>
    <row r="10748" spans="27:27">
      <c r="AA10748" s="271"/>
    </row>
    <row r="10749" spans="27:27">
      <c r="AA10749" s="271"/>
    </row>
    <row r="10750" spans="27:27">
      <c r="AA10750" s="271"/>
    </row>
    <row r="10751" spans="27:27">
      <c r="AA10751" s="271"/>
    </row>
    <row r="10752" spans="27:27">
      <c r="AA10752" s="271"/>
    </row>
    <row r="10753" spans="27:27">
      <c r="AA10753" s="271"/>
    </row>
    <row r="10754" spans="27:27">
      <c r="AA10754" s="271"/>
    </row>
    <row r="10755" spans="27:27">
      <c r="AA10755" s="271"/>
    </row>
    <row r="10756" spans="27:27">
      <c r="AA10756" s="271"/>
    </row>
    <row r="10757" spans="27:27">
      <c r="AA10757" s="271"/>
    </row>
    <row r="10758" spans="27:27">
      <c r="AA10758" s="271"/>
    </row>
    <row r="10759" spans="27:27">
      <c r="AA10759" s="271"/>
    </row>
    <row r="10760" spans="27:27">
      <c r="AA10760" s="271"/>
    </row>
    <row r="10761" spans="27:27">
      <c r="AA10761" s="271"/>
    </row>
    <row r="10762" spans="27:27">
      <c r="AA10762" s="271"/>
    </row>
    <row r="10763" spans="27:27">
      <c r="AA10763" s="271"/>
    </row>
    <row r="10764" spans="27:27">
      <c r="AA10764" s="271"/>
    </row>
    <row r="10765" spans="27:27">
      <c r="AA10765" s="271"/>
    </row>
    <row r="10766" spans="27:27">
      <c r="AA10766" s="271"/>
    </row>
    <row r="10767" spans="27:27">
      <c r="AA10767" s="271"/>
    </row>
    <row r="10768" spans="27:27">
      <c r="AA10768" s="271"/>
    </row>
    <row r="10769" spans="27:27">
      <c r="AA10769" s="271"/>
    </row>
    <row r="10770" spans="27:27">
      <c r="AA10770" s="271"/>
    </row>
    <row r="10771" spans="27:27">
      <c r="AA10771" s="271"/>
    </row>
    <row r="10772" spans="27:27">
      <c r="AA10772" s="271"/>
    </row>
    <row r="10773" spans="27:27">
      <c r="AA10773" s="271"/>
    </row>
    <row r="10774" spans="27:27">
      <c r="AA10774" s="271"/>
    </row>
    <row r="10775" spans="27:27">
      <c r="AA10775" s="271"/>
    </row>
    <row r="10776" spans="27:27">
      <c r="AA10776" s="271"/>
    </row>
    <row r="10777" spans="27:27">
      <c r="AA10777" s="271"/>
    </row>
    <row r="10778" spans="27:27">
      <c r="AA10778" s="271"/>
    </row>
    <row r="10779" spans="27:27">
      <c r="AA10779" s="271"/>
    </row>
    <row r="10780" spans="27:27">
      <c r="AA10780" s="271"/>
    </row>
    <row r="10781" spans="27:27">
      <c r="AA10781" s="271"/>
    </row>
    <row r="10782" spans="27:27">
      <c r="AA10782" s="271"/>
    </row>
    <row r="10783" spans="27:27">
      <c r="AA10783" s="271"/>
    </row>
    <row r="10784" spans="27:27">
      <c r="AA10784" s="271"/>
    </row>
    <row r="10785" spans="27:27">
      <c r="AA10785" s="271"/>
    </row>
    <row r="10786" spans="27:27">
      <c r="AA10786" s="271"/>
    </row>
    <row r="10787" spans="27:27">
      <c r="AA10787" s="271"/>
    </row>
    <row r="10788" spans="27:27">
      <c r="AA10788" s="271"/>
    </row>
    <row r="10789" spans="27:27">
      <c r="AA10789" s="271"/>
    </row>
    <row r="10790" spans="27:27">
      <c r="AA10790" s="271"/>
    </row>
    <row r="10791" spans="27:27">
      <c r="AA10791" s="271"/>
    </row>
    <row r="10792" spans="27:27">
      <c r="AA10792" s="271"/>
    </row>
    <row r="10793" spans="27:27">
      <c r="AA10793" s="271"/>
    </row>
    <row r="10794" spans="27:27">
      <c r="AA10794" s="271"/>
    </row>
    <row r="10795" spans="27:27">
      <c r="AA10795" s="271"/>
    </row>
    <row r="10796" spans="27:27">
      <c r="AA10796" s="271"/>
    </row>
    <row r="10797" spans="27:27">
      <c r="AA10797" s="271"/>
    </row>
    <row r="10798" spans="27:27">
      <c r="AA10798" s="271"/>
    </row>
    <row r="10799" spans="27:27">
      <c r="AA10799" s="271"/>
    </row>
    <row r="10800" spans="27:27">
      <c r="AA10800" s="271"/>
    </row>
    <row r="10801" spans="27:27">
      <c r="AA10801" s="271"/>
    </row>
    <row r="10802" spans="27:27">
      <c r="AA10802" s="271"/>
    </row>
    <row r="10803" spans="27:27">
      <c r="AA10803" s="271"/>
    </row>
    <row r="10804" spans="27:27">
      <c r="AA10804" s="271"/>
    </row>
    <row r="10805" spans="27:27">
      <c r="AA10805" s="271"/>
    </row>
    <row r="10806" spans="27:27">
      <c r="AA10806" s="271"/>
    </row>
    <row r="10807" spans="27:27">
      <c r="AA10807" s="271"/>
    </row>
    <row r="10808" spans="27:27">
      <c r="AA10808" s="271"/>
    </row>
    <row r="10809" spans="27:27">
      <c r="AA10809" s="271"/>
    </row>
    <row r="10810" spans="27:27">
      <c r="AA10810" s="271"/>
    </row>
    <row r="10811" spans="27:27">
      <c r="AA10811" s="271"/>
    </row>
    <row r="10812" spans="27:27">
      <c r="AA10812" s="271"/>
    </row>
    <row r="10813" spans="27:27">
      <c r="AA10813" s="271"/>
    </row>
    <row r="10814" spans="27:27">
      <c r="AA10814" s="271"/>
    </row>
    <row r="10815" spans="27:27">
      <c r="AA10815" s="271"/>
    </row>
    <row r="10816" spans="27:27">
      <c r="AA10816" s="271"/>
    </row>
    <row r="10817" spans="27:27">
      <c r="AA10817" s="271"/>
    </row>
    <row r="10818" spans="27:27">
      <c r="AA10818" s="271"/>
    </row>
    <row r="10819" spans="27:27">
      <c r="AA10819" s="271"/>
    </row>
    <row r="10820" spans="27:27">
      <c r="AA10820" s="271"/>
    </row>
    <row r="10821" spans="27:27">
      <c r="AA10821" s="271"/>
    </row>
    <row r="10822" spans="27:27">
      <c r="AA10822" s="271"/>
    </row>
    <row r="10823" spans="27:27">
      <c r="AA10823" s="271"/>
    </row>
    <row r="10824" spans="27:27">
      <c r="AA10824" s="271"/>
    </row>
    <row r="10825" spans="27:27">
      <c r="AA10825" s="271"/>
    </row>
    <row r="10826" spans="27:27">
      <c r="AA10826" s="271"/>
    </row>
    <row r="10827" spans="27:27">
      <c r="AA10827" s="271"/>
    </row>
    <row r="10828" spans="27:27">
      <c r="AA10828" s="271"/>
    </row>
    <row r="10829" spans="27:27">
      <c r="AA10829" s="271"/>
    </row>
    <row r="10830" spans="27:27">
      <c r="AA10830" s="271"/>
    </row>
    <row r="10831" spans="27:27">
      <c r="AA10831" s="271"/>
    </row>
    <row r="10832" spans="27:27">
      <c r="AA10832" s="271"/>
    </row>
    <row r="10833" spans="27:27">
      <c r="AA10833" s="271"/>
    </row>
    <row r="10834" spans="27:27">
      <c r="AA10834" s="271"/>
    </row>
    <row r="10835" spans="27:27">
      <c r="AA10835" s="271"/>
    </row>
    <row r="10836" spans="27:27">
      <c r="AA10836" s="271"/>
    </row>
    <row r="10837" spans="27:27">
      <c r="AA10837" s="271"/>
    </row>
    <row r="10838" spans="27:27">
      <c r="AA10838" s="271"/>
    </row>
    <row r="10839" spans="27:27">
      <c r="AA10839" s="271"/>
    </row>
    <row r="10840" spans="27:27">
      <c r="AA10840" s="271"/>
    </row>
    <row r="10841" spans="27:27">
      <c r="AA10841" s="271"/>
    </row>
    <row r="10842" spans="27:27">
      <c r="AA10842" s="271"/>
    </row>
    <row r="10843" spans="27:27">
      <c r="AA10843" s="271"/>
    </row>
    <row r="10844" spans="27:27">
      <c r="AA10844" s="271"/>
    </row>
    <row r="10845" spans="27:27">
      <c r="AA10845" s="271"/>
    </row>
    <row r="10846" spans="27:27">
      <c r="AA10846" s="271"/>
    </row>
    <row r="10847" spans="27:27">
      <c r="AA10847" s="271"/>
    </row>
    <row r="10848" spans="27:27">
      <c r="AA10848" s="271"/>
    </row>
    <row r="10849" spans="27:27">
      <c r="AA10849" s="271"/>
    </row>
    <row r="10850" spans="27:27">
      <c r="AA10850" s="271"/>
    </row>
    <row r="10851" spans="27:27">
      <c r="AA10851" s="271"/>
    </row>
    <row r="10852" spans="27:27">
      <c r="AA10852" s="271"/>
    </row>
    <row r="10853" spans="27:27">
      <c r="AA10853" s="271"/>
    </row>
    <row r="10854" spans="27:27">
      <c r="AA10854" s="271"/>
    </row>
    <row r="10855" spans="27:27">
      <c r="AA10855" s="271"/>
    </row>
    <row r="10856" spans="27:27">
      <c r="AA10856" s="271"/>
    </row>
    <row r="10857" spans="27:27">
      <c r="AA10857" s="271"/>
    </row>
    <row r="10858" spans="27:27">
      <c r="AA10858" s="271"/>
    </row>
    <row r="10859" spans="27:27">
      <c r="AA10859" s="271"/>
    </row>
    <row r="10860" spans="27:27">
      <c r="AA10860" s="271"/>
    </row>
    <row r="10861" spans="27:27">
      <c r="AA10861" s="271"/>
    </row>
    <row r="10862" spans="27:27">
      <c r="AA10862" s="271"/>
    </row>
    <row r="10863" spans="27:27">
      <c r="AA10863" s="271"/>
    </row>
    <row r="10864" spans="27:27">
      <c r="AA10864" s="271"/>
    </row>
    <row r="10865" spans="27:27">
      <c r="AA10865" s="271"/>
    </row>
    <row r="10866" spans="27:27">
      <c r="AA10866" s="271"/>
    </row>
    <row r="10867" spans="27:27">
      <c r="AA10867" s="271"/>
    </row>
    <row r="10868" spans="27:27">
      <c r="AA10868" s="271"/>
    </row>
    <row r="10869" spans="27:27">
      <c r="AA10869" s="271"/>
    </row>
    <row r="10870" spans="27:27">
      <c r="AA10870" s="271"/>
    </row>
    <row r="10871" spans="27:27">
      <c r="AA10871" s="271"/>
    </row>
    <row r="10872" spans="27:27">
      <c r="AA10872" s="271"/>
    </row>
    <row r="10873" spans="27:27">
      <c r="AA10873" s="271"/>
    </row>
    <row r="10874" spans="27:27">
      <c r="AA10874" s="271"/>
    </row>
    <row r="10875" spans="27:27">
      <c r="AA10875" s="271"/>
    </row>
    <row r="10876" spans="27:27">
      <c r="AA10876" s="271"/>
    </row>
    <row r="10877" spans="27:27">
      <c r="AA10877" s="271"/>
    </row>
    <row r="10878" spans="27:27">
      <c r="AA10878" s="271"/>
    </row>
    <row r="10879" spans="27:27">
      <c r="AA10879" s="271"/>
    </row>
    <row r="10880" spans="27:27">
      <c r="AA10880" s="271"/>
    </row>
    <row r="10881" spans="27:27">
      <c r="AA10881" s="271"/>
    </row>
    <row r="10882" spans="27:27">
      <c r="AA10882" s="271"/>
    </row>
    <row r="10883" spans="27:27">
      <c r="AA10883" s="271"/>
    </row>
    <row r="10884" spans="27:27">
      <c r="AA10884" s="271"/>
    </row>
    <row r="10885" spans="27:27">
      <c r="AA10885" s="271"/>
    </row>
    <row r="10886" spans="27:27">
      <c r="AA10886" s="271"/>
    </row>
    <row r="10887" spans="27:27">
      <c r="AA10887" s="271"/>
    </row>
    <row r="10888" spans="27:27">
      <c r="AA10888" s="271"/>
    </row>
    <row r="10889" spans="27:27">
      <c r="AA10889" s="271"/>
    </row>
    <row r="10890" spans="27:27">
      <c r="AA10890" s="271"/>
    </row>
    <row r="10891" spans="27:27">
      <c r="AA10891" s="271"/>
    </row>
    <row r="10892" spans="27:27">
      <c r="AA10892" s="271"/>
    </row>
    <row r="10893" spans="27:27">
      <c r="AA10893" s="271"/>
    </row>
    <row r="10894" spans="27:27">
      <c r="AA10894" s="271"/>
    </row>
    <row r="10895" spans="27:27">
      <c r="AA10895" s="271"/>
    </row>
    <row r="10896" spans="27:27">
      <c r="AA10896" s="271"/>
    </row>
    <row r="10897" spans="27:27">
      <c r="AA10897" s="271"/>
    </row>
    <row r="10898" spans="27:27">
      <c r="AA10898" s="271"/>
    </row>
    <row r="10899" spans="27:27">
      <c r="AA10899" s="271"/>
    </row>
    <row r="10900" spans="27:27">
      <c r="AA10900" s="271"/>
    </row>
    <row r="10901" spans="27:27">
      <c r="AA10901" s="271"/>
    </row>
    <row r="10902" spans="27:27">
      <c r="AA10902" s="271"/>
    </row>
    <row r="10903" spans="27:27">
      <c r="AA10903" s="271"/>
    </row>
    <row r="10904" spans="27:27">
      <c r="AA10904" s="271"/>
    </row>
    <row r="10905" spans="27:27">
      <c r="AA10905" s="271"/>
    </row>
    <row r="10906" spans="27:27">
      <c r="AA10906" s="271"/>
    </row>
    <row r="10907" spans="27:27">
      <c r="AA10907" s="271"/>
    </row>
    <row r="10908" spans="27:27">
      <c r="AA10908" s="271"/>
    </row>
    <row r="10909" spans="27:27">
      <c r="AA10909" s="271"/>
    </row>
    <row r="10910" spans="27:27">
      <c r="AA10910" s="271"/>
    </row>
    <row r="10911" spans="27:27">
      <c r="AA10911" s="271"/>
    </row>
    <row r="10912" spans="27:27">
      <c r="AA10912" s="271"/>
    </row>
    <row r="10913" spans="27:27">
      <c r="AA10913" s="271"/>
    </row>
    <row r="10914" spans="27:27">
      <c r="AA10914" s="271"/>
    </row>
    <row r="10915" spans="27:27">
      <c r="AA10915" s="271"/>
    </row>
    <row r="10916" spans="27:27">
      <c r="AA10916" s="271"/>
    </row>
    <row r="10917" spans="27:27">
      <c r="AA10917" s="271"/>
    </row>
    <row r="10918" spans="27:27">
      <c r="AA10918" s="271"/>
    </row>
    <row r="10919" spans="27:27">
      <c r="AA10919" s="271"/>
    </row>
    <row r="10920" spans="27:27">
      <c r="AA10920" s="271"/>
    </row>
    <row r="10921" spans="27:27">
      <c r="AA10921" s="271"/>
    </row>
    <row r="10922" spans="27:27">
      <c r="AA10922" s="271"/>
    </row>
    <row r="10923" spans="27:27">
      <c r="AA10923" s="271"/>
    </row>
    <row r="10924" spans="27:27">
      <c r="AA10924" s="271"/>
    </row>
    <row r="10925" spans="27:27">
      <c r="AA10925" s="271"/>
    </row>
    <row r="10926" spans="27:27">
      <c r="AA10926" s="271"/>
    </row>
    <row r="10927" spans="27:27">
      <c r="AA10927" s="271"/>
    </row>
    <row r="10928" spans="27:27">
      <c r="AA10928" s="271"/>
    </row>
    <row r="10929" spans="27:27">
      <c r="AA10929" s="271"/>
    </row>
    <row r="10930" spans="27:27">
      <c r="AA10930" s="271"/>
    </row>
    <row r="10931" spans="27:27">
      <c r="AA10931" s="271"/>
    </row>
    <row r="10932" spans="27:27">
      <c r="AA10932" s="271"/>
    </row>
    <row r="10933" spans="27:27">
      <c r="AA10933" s="271"/>
    </row>
    <row r="10934" spans="27:27">
      <c r="AA10934" s="271"/>
    </row>
    <row r="10935" spans="27:27">
      <c r="AA10935" s="271"/>
    </row>
    <row r="10936" spans="27:27">
      <c r="AA10936" s="271"/>
    </row>
    <row r="10937" spans="27:27">
      <c r="AA10937" s="271"/>
    </row>
    <row r="10938" spans="27:27">
      <c r="AA10938" s="271"/>
    </row>
    <row r="10939" spans="27:27">
      <c r="AA10939" s="271"/>
    </row>
    <row r="10940" spans="27:27">
      <c r="AA10940" s="271"/>
    </row>
    <row r="10941" spans="27:27">
      <c r="AA10941" s="271"/>
    </row>
    <row r="10942" spans="27:27">
      <c r="AA10942" s="271"/>
    </row>
    <row r="10943" spans="27:27">
      <c r="AA10943" s="271"/>
    </row>
    <row r="10944" spans="27:27">
      <c r="AA10944" s="271"/>
    </row>
    <row r="10945" spans="27:27">
      <c r="AA10945" s="271"/>
    </row>
    <row r="10946" spans="27:27">
      <c r="AA10946" s="271"/>
    </row>
    <row r="10947" spans="27:27">
      <c r="AA10947" s="271"/>
    </row>
    <row r="10948" spans="27:27">
      <c r="AA10948" s="271"/>
    </row>
    <row r="10949" spans="27:27">
      <c r="AA10949" s="271"/>
    </row>
    <row r="10950" spans="27:27">
      <c r="AA10950" s="271"/>
    </row>
    <row r="10951" spans="27:27">
      <c r="AA10951" s="271"/>
    </row>
    <row r="10952" spans="27:27">
      <c r="AA10952" s="271"/>
    </row>
    <row r="10953" spans="27:27">
      <c r="AA10953" s="271"/>
    </row>
    <row r="10954" spans="27:27">
      <c r="AA10954" s="271"/>
    </row>
    <row r="10955" spans="27:27">
      <c r="AA10955" s="271"/>
    </row>
    <row r="10956" spans="27:27">
      <c r="AA10956" s="271"/>
    </row>
    <row r="10957" spans="27:27">
      <c r="AA10957" s="271"/>
    </row>
    <row r="10958" spans="27:27">
      <c r="AA10958" s="271"/>
    </row>
    <row r="10959" spans="27:27">
      <c r="AA10959" s="271"/>
    </row>
    <row r="10960" spans="27:27">
      <c r="AA10960" s="271"/>
    </row>
    <row r="10961" spans="27:27">
      <c r="AA10961" s="271"/>
    </row>
    <row r="10962" spans="27:27">
      <c r="AA10962" s="271"/>
    </row>
    <row r="10963" spans="27:27">
      <c r="AA10963" s="271"/>
    </row>
    <row r="10964" spans="27:27">
      <c r="AA10964" s="271"/>
    </row>
    <row r="10965" spans="27:27">
      <c r="AA10965" s="271"/>
    </row>
    <row r="10966" spans="27:27">
      <c r="AA10966" s="271"/>
    </row>
    <row r="10967" spans="27:27">
      <c r="AA10967" s="271"/>
    </row>
    <row r="10968" spans="27:27">
      <c r="AA10968" s="271"/>
    </row>
    <row r="10969" spans="27:27">
      <c r="AA10969" s="271"/>
    </row>
    <row r="10970" spans="27:27">
      <c r="AA10970" s="271"/>
    </row>
    <row r="10971" spans="27:27">
      <c r="AA10971" s="271"/>
    </row>
    <row r="10972" spans="27:27">
      <c r="AA10972" s="271"/>
    </row>
    <row r="10973" spans="27:27">
      <c r="AA10973" s="271"/>
    </row>
    <row r="10974" spans="27:27">
      <c r="AA10974" s="271"/>
    </row>
    <row r="10975" spans="27:27">
      <c r="AA10975" s="271"/>
    </row>
    <row r="10976" spans="27:27">
      <c r="AA10976" s="271"/>
    </row>
    <row r="10977" spans="27:27">
      <c r="AA10977" s="271"/>
    </row>
    <row r="10978" spans="27:27">
      <c r="AA10978" s="271"/>
    </row>
    <row r="10979" spans="27:27">
      <c r="AA10979" s="271"/>
    </row>
    <row r="10980" spans="27:27">
      <c r="AA10980" s="271"/>
    </row>
    <row r="10981" spans="27:27">
      <c r="AA10981" s="271"/>
    </row>
    <row r="10982" spans="27:27">
      <c r="AA10982" s="271"/>
    </row>
    <row r="10983" spans="27:27">
      <c r="AA10983" s="271"/>
    </row>
    <row r="10984" spans="27:27">
      <c r="AA10984" s="271"/>
    </row>
    <row r="10985" spans="27:27">
      <c r="AA10985" s="271"/>
    </row>
    <row r="10986" spans="27:27">
      <c r="AA10986" s="271"/>
    </row>
    <row r="10987" spans="27:27">
      <c r="AA10987" s="271"/>
    </row>
    <row r="10988" spans="27:27">
      <c r="AA10988" s="271"/>
    </row>
    <row r="10989" spans="27:27">
      <c r="AA10989" s="271"/>
    </row>
    <row r="10990" spans="27:27">
      <c r="AA10990" s="271"/>
    </row>
    <row r="10991" spans="27:27">
      <c r="AA10991" s="271"/>
    </row>
    <row r="10992" spans="27:27">
      <c r="AA10992" s="271"/>
    </row>
    <row r="10993" spans="27:27">
      <c r="AA10993" s="271"/>
    </row>
    <row r="10994" spans="27:27">
      <c r="AA10994" s="271"/>
    </row>
    <row r="10995" spans="27:27">
      <c r="AA10995" s="271"/>
    </row>
    <row r="10996" spans="27:27">
      <c r="AA10996" s="271"/>
    </row>
    <row r="10997" spans="27:27">
      <c r="AA10997" s="271"/>
    </row>
    <row r="10998" spans="27:27">
      <c r="AA10998" s="271"/>
    </row>
    <row r="10999" spans="27:27">
      <c r="AA10999" s="271"/>
    </row>
    <row r="11000" spans="27:27">
      <c r="AA11000" s="271"/>
    </row>
    <row r="11001" spans="27:27">
      <c r="AA11001" s="271"/>
    </row>
    <row r="11002" spans="27:27">
      <c r="AA11002" s="271"/>
    </row>
    <row r="11003" spans="27:27">
      <c r="AA11003" s="271"/>
    </row>
    <row r="11004" spans="27:27">
      <c r="AA11004" s="271"/>
    </row>
    <row r="11005" spans="27:27">
      <c r="AA11005" s="271"/>
    </row>
    <row r="11006" spans="27:27">
      <c r="AA11006" s="271"/>
    </row>
    <row r="11007" spans="27:27">
      <c r="AA11007" s="271"/>
    </row>
    <row r="11008" spans="27:27">
      <c r="AA11008" s="271"/>
    </row>
    <row r="11009" spans="27:27">
      <c r="AA11009" s="271"/>
    </row>
    <row r="11010" spans="27:27">
      <c r="AA11010" s="271"/>
    </row>
    <row r="11011" spans="27:27">
      <c r="AA11011" s="271"/>
    </row>
    <row r="11012" spans="27:27">
      <c r="AA11012" s="271"/>
    </row>
    <row r="11013" spans="27:27">
      <c r="AA11013" s="271"/>
    </row>
    <row r="11014" spans="27:27">
      <c r="AA11014" s="271"/>
    </row>
    <row r="11015" spans="27:27">
      <c r="AA11015" s="271"/>
    </row>
    <row r="11016" spans="27:27">
      <c r="AA11016" s="271"/>
    </row>
    <row r="11017" spans="27:27">
      <c r="AA11017" s="271"/>
    </row>
    <row r="11018" spans="27:27">
      <c r="AA11018" s="271"/>
    </row>
    <row r="11019" spans="27:27">
      <c r="AA11019" s="271"/>
    </row>
    <row r="11020" spans="27:27">
      <c r="AA11020" s="271"/>
    </row>
    <row r="11021" spans="27:27">
      <c r="AA11021" s="271"/>
    </row>
    <row r="11022" spans="27:27">
      <c r="AA11022" s="271"/>
    </row>
    <row r="11023" spans="27:27">
      <c r="AA11023" s="271"/>
    </row>
    <row r="11024" spans="27:27">
      <c r="AA11024" s="271"/>
    </row>
    <row r="11025" spans="27:27">
      <c r="AA11025" s="271"/>
    </row>
    <row r="11026" spans="27:27">
      <c r="AA11026" s="271"/>
    </row>
    <row r="11027" spans="27:27">
      <c r="AA11027" s="271"/>
    </row>
    <row r="11028" spans="27:27">
      <c r="AA11028" s="271"/>
    </row>
    <row r="11029" spans="27:27">
      <c r="AA11029" s="271"/>
    </row>
    <row r="11030" spans="27:27">
      <c r="AA11030" s="271"/>
    </row>
    <row r="11031" spans="27:27">
      <c r="AA11031" s="271"/>
    </row>
    <row r="11032" spans="27:27">
      <c r="AA11032" s="271"/>
    </row>
    <row r="11033" spans="27:27">
      <c r="AA11033" s="271"/>
    </row>
    <row r="11034" spans="27:27">
      <c r="AA11034" s="271"/>
    </row>
    <row r="11035" spans="27:27">
      <c r="AA11035" s="271"/>
    </row>
    <row r="11036" spans="27:27">
      <c r="AA11036" s="271"/>
    </row>
    <row r="11037" spans="27:27">
      <c r="AA11037" s="271"/>
    </row>
    <row r="11038" spans="27:27">
      <c r="AA11038" s="271"/>
    </row>
    <row r="11039" spans="27:27">
      <c r="AA11039" s="271"/>
    </row>
    <row r="11040" spans="27:27">
      <c r="AA11040" s="271"/>
    </row>
    <row r="11041" spans="27:27">
      <c r="AA11041" s="271"/>
    </row>
    <row r="11042" spans="27:27">
      <c r="AA11042" s="271"/>
    </row>
    <row r="11043" spans="27:27">
      <c r="AA11043" s="271"/>
    </row>
    <row r="11044" spans="27:27">
      <c r="AA11044" s="271"/>
    </row>
    <row r="11045" spans="27:27">
      <c r="AA11045" s="271"/>
    </row>
    <row r="11046" spans="27:27">
      <c r="AA11046" s="271"/>
    </row>
    <row r="11047" spans="27:27">
      <c r="AA11047" s="271"/>
    </row>
    <row r="11048" spans="27:27">
      <c r="AA11048" s="271"/>
    </row>
    <row r="11049" spans="27:27">
      <c r="AA11049" s="271"/>
    </row>
    <row r="11050" spans="27:27">
      <c r="AA11050" s="271"/>
    </row>
    <row r="11051" spans="27:27">
      <c r="AA11051" s="271"/>
    </row>
    <row r="11052" spans="27:27">
      <c r="AA11052" s="271"/>
    </row>
    <row r="11053" spans="27:27">
      <c r="AA11053" s="271"/>
    </row>
    <row r="11054" spans="27:27">
      <c r="AA11054" s="271"/>
    </row>
    <row r="11055" spans="27:27">
      <c r="AA11055" s="271"/>
    </row>
    <row r="11056" spans="27:27">
      <c r="AA11056" s="271"/>
    </row>
    <row r="11057" spans="27:27">
      <c r="AA11057" s="271"/>
    </row>
    <row r="11058" spans="27:27">
      <c r="AA11058" s="271"/>
    </row>
    <row r="11059" spans="27:27">
      <c r="AA11059" s="271"/>
    </row>
    <row r="11060" spans="27:27">
      <c r="AA11060" s="271"/>
    </row>
    <row r="11061" spans="27:27">
      <c r="AA11061" s="271"/>
    </row>
    <row r="11062" spans="27:27">
      <c r="AA11062" s="271"/>
    </row>
    <row r="11063" spans="27:27">
      <c r="AA11063" s="271"/>
    </row>
    <row r="11064" spans="27:27">
      <c r="AA11064" s="271"/>
    </row>
    <row r="11065" spans="27:27">
      <c r="AA11065" s="271"/>
    </row>
    <row r="11066" spans="27:27">
      <c r="AA11066" s="271"/>
    </row>
    <row r="11067" spans="27:27">
      <c r="AA11067" s="271"/>
    </row>
    <row r="11068" spans="27:27">
      <c r="AA11068" s="271"/>
    </row>
    <row r="11069" spans="27:27">
      <c r="AA11069" s="271"/>
    </row>
    <row r="11070" spans="27:27">
      <c r="AA11070" s="271"/>
    </row>
    <row r="11071" spans="27:27">
      <c r="AA11071" s="271"/>
    </row>
    <row r="11072" spans="27:27">
      <c r="AA11072" s="271"/>
    </row>
    <row r="11073" spans="27:27">
      <c r="AA11073" s="271"/>
    </row>
    <row r="11074" spans="27:27">
      <c r="AA11074" s="271"/>
    </row>
    <row r="11075" spans="27:27">
      <c r="AA11075" s="271"/>
    </row>
    <row r="11076" spans="27:27">
      <c r="AA11076" s="271"/>
    </row>
    <row r="11077" spans="27:27">
      <c r="AA11077" s="271"/>
    </row>
    <row r="11078" spans="27:27">
      <c r="AA11078" s="271"/>
    </row>
    <row r="11079" spans="27:27">
      <c r="AA11079" s="271"/>
    </row>
    <row r="11080" spans="27:27">
      <c r="AA11080" s="271"/>
    </row>
    <row r="11081" spans="27:27">
      <c r="AA11081" s="271"/>
    </row>
    <row r="11082" spans="27:27">
      <c r="AA11082" s="271"/>
    </row>
    <row r="11083" spans="27:27">
      <c r="AA11083" s="271"/>
    </row>
    <row r="11084" spans="27:27">
      <c r="AA11084" s="271"/>
    </row>
    <row r="11085" spans="27:27">
      <c r="AA11085" s="271"/>
    </row>
    <row r="11086" spans="27:27">
      <c r="AA11086" s="271"/>
    </row>
    <row r="11087" spans="27:27">
      <c r="AA11087" s="271"/>
    </row>
    <row r="11088" spans="27:27">
      <c r="AA11088" s="271"/>
    </row>
    <row r="11089" spans="27:27">
      <c r="AA11089" s="271"/>
    </row>
    <row r="11090" spans="27:27">
      <c r="AA11090" s="271"/>
    </row>
    <row r="11091" spans="27:27">
      <c r="AA11091" s="271"/>
    </row>
    <row r="11092" spans="27:27">
      <c r="AA11092" s="271"/>
    </row>
    <row r="11093" spans="27:27">
      <c r="AA11093" s="271"/>
    </row>
    <row r="11094" spans="27:27">
      <c r="AA11094" s="271"/>
    </row>
    <row r="11095" spans="27:27">
      <c r="AA11095" s="271"/>
    </row>
    <row r="11096" spans="27:27">
      <c r="AA11096" s="271"/>
    </row>
    <row r="11097" spans="27:27">
      <c r="AA11097" s="271"/>
    </row>
    <row r="11098" spans="27:27">
      <c r="AA11098" s="271"/>
    </row>
    <row r="11099" spans="27:27">
      <c r="AA11099" s="271"/>
    </row>
    <row r="11100" spans="27:27">
      <c r="AA11100" s="271"/>
    </row>
    <row r="11101" spans="27:27">
      <c r="AA11101" s="271"/>
    </row>
    <row r="11102" spans="27:27">
      <c r="AA11102" s="271"/>
    </row>
    <row r="11103" spans="27:27">
      <c r="AA11103" s="271"/>
    </row>
    <row r="11104" spans="27:27">
      <c r="AA11104" s="271"/>
    </row>
    <row r="11105" spans="27:27">
      <c r="AA11105" s="271"/>
    </row>
    <row r="11106" spans="27:27">
      <c r="AA11106" s="271"/>
    </row>
    <row r="11107" spans="27:27">
      <c r="AA11107" s="271"/>
    </row>
    <row r="11108" spans="27:27">
      <c r="AA11108" s="271"/>
    </row>
    <row r="11109" spans="27:27">
      <c r="AA11109" s="271"/>
    </row>
    <row r="11110" spans="27:27">
      <c r="AA11110" s="271"/>
    </row>
    <row r="11111" spans="27:27">
      <c r="AA11111" s="271"/>
    </row>
    <row r="11112" spans="27:27">
      <c r="AA11112" s="271"/>
    </row>
    <row r="11113" spans="27:27">
      <c r="AA11113" s="271"/>
    </row>
    <row r="11114" spans="27:27">
      <c r="AA11114" s="271"/>
    </row>
    <row r="11115" spans="27:27">
      <c r="AA11115" s="271"/>
    </row>
    <row r="11116" spans="27:27">
      <c r="AA11116" s="271"/>
    </row>
    <row r="11117" spans="27:27">
      <c r="AA11117" s="271"/>
    </row>
    <row r="11118" spans="27:27">
      <c r="AA11118" s="271"/>
    </row>
    <row r="11119" spans="27:27">
      <c r="AA11119" s="271"/>
    </row>
    <row r="11120" spans="27:27">
      <c r="AA11120" s="271"/>
    </row>
    <row r="11121" spans="27:27">
      <c r="AA11121" s="271"/>
    </row>
    <row r="11122" spans="27:27">
      <c r="AA11122" s="271"/>
    </row>
    <row r="11123" spans="27:27">
      <c r="AA11123" s="271"/>
    </row>
    <row r="11124" spans="27:27">
      <c r="AA11124" s="271"/>
    </row>
    <row r="11125" spans="27:27">
      <c r="AA11125" s="271"/>
    </row>
    <row r="11126" spans="27:27">
      <c r="AA11126" s="271"/>
    </row>
    <row r="11127" spans="27:27">
      <c r="AA11127" s="271"/>
    </row>
    <row r="11128" spans="27:27">
      <c r="AA11128" s="271"/>
    </row>
    <row r="11129" spans="27:27">
      <c r="AA11129" s="271"/>
    </row>
    <row r="11130" spans="27:27">
      <c r="AA11130" s="271"/>
    </row>
    <row r="11131" spans="27:27">
      <c r="AA11131" s="271"/>
    </row>
    <row r="11132" spans="27:27">
      <c r="AA11132" s="271"/>
    </row>
    <row r="11133" spans="27:27">
      <c r="AA11133" s="271"/>
    </row>
    <row r="11134" spans="27:27">
      <c r="AA11134" s="271"/>
    </row>
    <row r="11135" spans="27:27">
      <c r="AA11135" s="271"/>
    </row>
    <row r="11136" spans="27:27">
      <c r="AA11136" s="271"/>
    </row>
    <row r="11137" spans="27:27">
      <c r="AA11137" s="271"/>
    </row>
    <row r="11138" spans="27:27">
      <c r="AA11138" s="271"/>
    </row>
    <row r="11139" spans="27:27">
      <c r="AA11139" s="271"/>
    </row>
    <row r="11140" spans="27:27">
      <c r="AA11140" s="271"/>
    </row>
    <row r="11141" spans="27:27">
      <c r="AA11141" s="271"/>
    </row>
    <row r="11142" spans="27:27">
      <c r="AA11142" s="271"/>
    </row>
    <row r="11143" spans="27:27">
      <c r="AA11143" s="271"/>
    </row>
    <row r="11144" spans="27:27">
      <c r="AA11144" s="271"/>
    </row>
    <row r="11145" spans="27:27">
      <c r="AA11145" s="271"/>
    </row>
    <row r="11146" spans="27:27">
      <c r="AA11146" s="271"/>
    </row>
    <row r="11147" spans="27:27">
      <c r="AA11147" s="271"/>
    </row>
    <row r="11148" spans="27:27">
      <c r="AA11148" s="271"/>
    </row>
    <row r="11149" spans="27:27">
      <c r="AA11149" s="271"/>
    </row>
    <row r="11150" spans="27:27">
      <c r="AA11150" s="271"/>
    </row>
    <row r="11151" spans="27:27">
      <c r="AA11151" s="271"/>
    </row>
    <row r="11152" spans="27:27">
      <c r="AA11152" s="271"/>
    </row>
    <row r="11153" spans="27:27">
      <c r="AA11153" s="271"/>
    </row>
    <row r="11154" spans="27:27">
      <c r="AA11154" s="271"/>
    </row>
    <row r="11155" spans="27:27">
      <c r="AA11155" s="271"/>
    </row>
    <row r="11156" spans="27:27">
      <c r="AA11156" s="271"/>
    </row>
    <row r="11157" spans="27:27">
      <c r="AA11157" s="271"/>
    </row>
    <row r="11158" spans="27:27">
      <c r="AA11158" s="271"/>
    </row>
    <row r="11159" spans="27:27">
      <c r="AA11159" s="271"/>
    </row>
    <row r="11160" spans="27:27">
      <c r="AA11160" s="271"/>
    </row>
    <row r="11161" spans="27:27">
      <c r="AA11161" s="271"/>
    </row>
    <row r="11162" spans="27:27">
      <c r="AA11162" s="271"/>
    </row>
    <row r="11163" spans="27:27">
      <c r="AA11163" s="271"/>
    </row>
    <row r="11164" spans="27:27">
      <c r="AA11164" s="271"/>
    </row>
    <row r="11165" spans="27:27">
      <c r="AA11165" s="271"/>
    </row>
    <row r="11166" spans="27:27">
      <c r="AA11166" s="271"/>
    </row>
    <row r="11167" spans="27:27">
      <c r="AA11167" s="271"/>
    </row>
    <row r="11168" spans="27:27">
      <c r="AA11168" s="271"/>
    </row>
    <row r="11169" spans="27:27">
      <c r="AA11169" s="271"/>
    </row>
    <row r="11170" spans="27:27">
      <c r="AA11170" s="271"/>
    </row>
    <row r="11171" spans="27:27">
      <c r="AA11171" s="271"/>
    </row>
    <row r="11172" spans="27:27">
      <c r="AA11172" s="271"/>
    </row>
    <row r="11173" spans="27:27">
      <c r="AA11173" s="271"/>
    </row>
    <row r="11174" spans="27:27">
      <c r="AA11174" s="271"/>
    </row>
    <row r="11175" spans="27:27">
      <c r="AA11175" s="271"/>
    </row>
    <row r="11176" spans="27:27">
      <c r="AA11176" s="271"/>
    </row>
    <row r="11177" spans="27:27">
      <c r="AA11177" s="271"/>
    </row>
    <row r="11178" spans="27:27">
      <c r="AA11178" s="271"/>
    </row>
    <row r="11179" spans="27:27">
      <c r="AA11179" s="271"/>
    </row>
    <row r="11180" spans="27:27">
      <c r="AA11180" s="271"/>
    </row>
    <row r="11181" spans="27:27">
      <c r="AA11181" s="271"/>
    </row>
    <row r="11182" spans="27:27">
      <c r="AA11182" s="271"/>
    </row>
    <row r="11183" spans="27:27">
      <c r="AA11183" s="271"/>
    </row>
    <row r="11184" spans="27:27">
      <c r="AA11184" s="271"/>
    </row>
    <row r="11185" spans="27:27">
      <c r="AA11185" s="271"/>
    </row>
    <row r="11186" spans="27:27">
      <c r="AA11186" s="271"/>
    </row>
    <row r="11187" spans="27:27">
      <c r="AA11187" s="271"/>
    </row>
    <row r="11188" spans="27:27">
      <c r="AA11188" s="271"/>
    </row>
    <row r="11189" spans="27:27">
      <c r="AA11189" s="271"/>
    </row>
    <row r="11190" spans="27:27">
      <c r="AA11190" s="271"/>
    </row>
    <row r="11191" spans="27:27">
      <c r="AA11191" s="271"/>
    </row>
    <row r="11192" spans="27:27">
      <c r="AA11192" s="271"/>
    </row>
    <row r="11193" spans="27:27">
      <c r="AA11193" s="271"/>
    </row>
    <row r="11194" spans="27:27">
      <c r="AA11194" s="271"/>
    </row>
    <row r="11195" spans="27:27">
      <c r="AA11195" s="271"/>
    </row>
    <row r="11196" spans="27:27">
      <c r="AA11196" s="271"/>
    </row>
    <row r="11197" spans="27:27">
      <c r="AA11197" s="271"/>
    </row>
    <row r="11198" spans="27:27">
      <c r="AA11198" s="271"/>
    </row>
    <row r="11199" spans="27:27">
      <c r="AA11199" s="271"/>
    </row>
    <row r="11200" spans="27:27">
      <c r="AA11200" s="271"/>
    </row>
    <row r="11201" spans="27:27">
      <c r="AA11201" s="271"/>
    </row>
    <row r="11202" spans="27:27">
      <c r="AA11202" s="271"/>
    </row>
    <row r="11203" spans="27:27">
      <c r="AA11203" s="271"/>
    </row>
    <row r="11204" spans="27:27">
      <c r="AA11204" s="271"/>
    </row>
    <row r="11205" spans="27:27">
      <c r="AA11205" s="271"/>
    </row>
    <row r="11206" spans="27:27">
      <c r="AA11206" s="271"/>
    </row>
    <row r="11207" spans="27:27">
      <c r="AA11207" s="271"/>
    </row>
    <row r="11208" spans="27:27">
      <c r="AA11208" s="271"/>
    </row>
    <row r="11209" spans="27:27">
      <c r="AA11209" s="271"/>
    </row>
    <row r="11210" spans="27:27">
      <c r="AA11210" s="271"/>
    </row>
    <row r="11211" spans="27:27">
      <c r="AA11211" s="271"/>
    </row>
    <row r="11212" spans="27:27">
      <c r="AA11212" s="271"/>
    </row>
    <row r="11213" spans="27:27">
      <c r="AA11213" s="271"/>
    </row>
    <row r="11214" spans="27:27">
      <c r="AA11214" s="271"/>
    </row>
    <row r="11215" spans="27:27">
      <c r="AA11215" s="271"/>
    </row>
    <row r="11216" spans="27:27">
      <c r="AA11216" s="271"/>
    </row>
    <row r="11217" spans="27:27">
      <c r="AA11217" s="271"/>
    </row>
    <row r="11218" spans="27:27">
      <c r="AA11218" s="271"/>
    </row>
    <row r="11219" spans="27:27">
      <c r="AA11219" s="271"/>
    </row>
    <row r="11220" spans="27:27">
      <c r="AA11220" s="271"/>
    </row>
    <row r="11221" spans="27:27">
      <c r="AA11221" s="271"/>
    </row>
    <row r="11222" spans="27:27">
      <c r="AA11222" s="271"/>
    </row>
    <row r="11223" spans="27:27">
      <c r="AA11223" s="271"/>
    </row>
    <row r="11224" spans="27:27">
      <c r="AA11224" s="271"/>
    </row>
    <row r="11225" spans="27:27">
      <c r="AA11225" s="271"/>
    </row>
    <row r="11226" spans="27:27">
      <c r="AA11226" s="271"/>
    </row>
    <row r="11227" spans="27:27">
      <c r="AA11227" s="271"/>
    </row>
    <row r="11228" spans="27:27">
      <c r="AA11228" s="271"/>
    </row>
    <row r="11229" spans="27:27">
      <c r="AA11229" s="271"/>
    </row>
    <row r="11230" spans="27:27">
      <c r="AA11230" s="271"/>
    </row>
    <row r="11231" spans="27:27">
      <c r="AA11231" s="271"/>
    </row>
    <row r="11232" spans="27:27">
      <c r="AA11232" s="271"/>
    </row>
    <row r="11233" spans="27:27">
      <c r="AA11233" s="271"/>
    </row>
    <row r="11234" spans="27:27">
      <c r="AA11234" s="271"/>
    </row>
    <row r="11235" spans="27:27">
      <c r="AA11235" s="271"/>
    </row>
    <row r="11236" spans="27:27">
      <c r="AA11236" s="271"/>
    </row>
    <row r="11237" spans="27:27">
      <c r="AA11237" s="271"/>
    </row>
    <row r="11238" spans="27:27">
      <c r="AA11238" s="271"/>
    </row>
    <row r="11239" spans="27:27">
      <c r="AA11239" s="271"/>
    </row>
    <row r="11240" spans="27:27">
      <c r="AA11240" s="271"/>
    </row>
    <row r="11241" spans="27:27">
      <c r="AA11241" s="271"/>
    </row>
    <row r="11242" spans="27:27">
      <c r="AA11242" s="271"/>
    </row>
    <row r="11243" spans="27:27">
      <c r="AA11243" s="271"/>
    </row>
    <row r="11244" spans="27:27">
      <c r="AA11244" s="271"/>
    </row>
    <row r="11245" spans="27:27">
      <c r="AA11245" s="271"/>
    </row>
    <row r="11246" spans="27:27">
      <c r="AA11246" s="271"/>
    </row>
    <row r="11247" spans="27:27">
      <c r="AA11247" s="271"/>
    </row>
    <row r="11248" spans="27:27">
      <c r="AA11248" s="271"/>
    </row>
    <row r="11249" spans="27:27">
      <c r="AA11249" s="271"/>
    </row>
    <row r="11250" spans="27:27">
      <c r="AA11250" s="271"/>
    </row>
    <row r="11251" spans="27:27">
      <c r="AA11251" s="271"/>
    </row>
    <row r="11252" spans="27:27">
      <c r="AA11252" s="271"/>
    </row>
    <row r="11253" spans="27:27">
      <c r="AA11253" s="271"/>
    </row>
    <row r="11254" spans="27:27">
      <c r="AA11254" s="271"/>
    </row>
    <row r="11255" spans="27:27">
      <c r="AA11255" s="271"/>
    </row>
    <row r="11256" spans="27:27">
      <c r="AA11256" s="271"/>
    </row>
    <row r="11257" spans="27:27">
      <c r="AA11257" s="271"/>
    </row>
    <row r="11258" spans="27:27">
      <c r="AA11258" s="271"/>
    </row>
    <row r="11259" spans="27:27">
      <c r="AA11259" s="271"/>
    </row>
    <row r="11260" spans="27:27">
      <c r="AA11260" s="271"/>
    </row>
    <row r="11261" spans="27:27">
      <c r="AA11261" s="271"/>
    </row>
    <row r="11262" spans="27:27">
      <c r="AA11262" s="271"/>
    </row>
    <row r="11263" spans="27:27">
      <c r="AA11263" s="271"/>
    </row>
    <row r="11264" spans="27:27">
      <c r="AA11264" s="271"/>
    </row>
    <row r="11265" spans="27:27">
      <c r="AA11265" s="271"/>
    </row>
    <row r="11266" spans="27:27">
      <c r="AA11266" s="271"/>
    </row>
    <row r="11267" spans="27:27">
      <c r="AA11267" s="271"/>
    </row>
    <row r="11268" spans="27:27">
      <c r="AA11268" s="271"/>
    </row>
    <row r="11269" spans="27:27">
      <c r="AA11269" s="271"/>
    </row>
    <row r="11270" spans="27:27">
      <c r="AA11270" s="271"/>
    </row>
    <row r="11271" spans="27:27">
      <c r="AA11271" s="271"/>
    </row>
    <row r="11272" spans="27:27">
      <c r="AA11272" s="271"/>
    </row>
    <row r="11273" spans="27:27">
      <c r="AA11273" s="271"/>
    </row>
    <row r="11274" spans="27:27">
      <c r="AA11274" s="271"/>
    </row>
    <row r="11275" spans="27:27">
      <c r="AA11275" s="271"/>
    </row>
    <row r="11276" spans="27:27">
      <c r="AA11276" s="271"/>
    </row>
    <row r="11277" spans="27:27">
      <c r="AA11277" s="271"/>
    </row>
    <row r="11278" spans="27:27">
      <c r="AA11278" s="271"/>
    </row>
    <row r="11279" spans="27:27">
      <c r="AA11279" s="271"/>
    </row>
    <row r="11280" spans="27:27">
      <c r="AA11280" s="271"/>
    </row>
    <row r="11281" spans="27:27">
      <c r="AA11281" s="271"/>
    </row>
    <row r="11282" spans="27:27">
      <c r="AA11282" s="271"/>
    </row>
    <row r="11283" spans="27:27">
      <c r="AA11283" s="271"/>
    </row>
    <row r="11284" spans="27:27">
      <c r="AA11284" s="271"/>
    </row>
    <row r="11285" spans="27:27">
      <c r="AA11285" s="271"/>
    </row>
    <row r="11286" spans="27:27">
      <c r="AA11286" s="271"/>
    </row>
    <row r="11287" spans="27:27">
      <c r="AA11287" s="271"/>
    </row>
    <row r="11288" spans="27:27">
      <c r="AA11288" s="271"/>
    </row>
    <row r="11289" spans="27:27">
      <c r="AA11289" s="271"/>
    </row>
    <row r="11290" spans="27:27">
      <c r="AA11290" s="271"/>
    </row>
    <row r="11291" spans="27:27">
      <c r="AA11291" s="271"/>
    </row>
    <row r="11292" spans="27:27">
      <c r="AA11292" s="271"/>
    </row>
    <row r="11293" spans="27:27">
      <c r="AA11293" s="271"/>
    </row>
    <row r="11294" spans="27:27">
      <c r="AA11294" s="271"/>
    </row>
    <row r="11295" spans="27:27">
      <c r="AA11295" s="271"/>
    </row>
    <row r="11296" spans="27:27">
      <c r="AA11296" s="271"/>
    </row>
    <row r="11297" spans="27:27">
      <c r="AA11297" s="271"/>
    </row>
    <row r="11298" spans="27:27">
      <c r="AA11298" s="271"/>
    </row>
    <row r="11299" spans="27:27">
      <c r="AA11299" s="271"/>
    </row>
    <row r="11300" spans="27:27">
      <c r="AA11300" s="271"/>
    </row>
    <row r="11301" spans="27:27">
      <c r="AA11301" s="271"/>
    </row>
    <row r="11302" spans="27:27">
      <c r="AA11302" s="271"/>
    </row>
    <row r="11303" spans="27:27">
      <c r="AA11303" s="271"/>
    </row>
    <row r="11304" spans="27:27">
      <c r="AA11304" s="271"/>
    </row>
    <row r="11305" spans="27:27">
      <c r="AA11305" s="271"/>
    </row>
    <row r="11306" spans="27:27">
      <c r="AA11306" s="271"/>
    </row>
    <row r="11307" spans="27:27">
      <c r="AA11307" s="271"/>
    </row>
    <row r="11308" spans="27:27">
      <c r="AA11308" s="271"/>
    </row>
    <row r="11309" spans="27:27">
      <c r="AA11309" s="271"/>
    </row>
    <row r="11310" spans="27:27">
      <c r="AA11310" s="271"/>
    </row>
    <row r="11311" spans="27:27">
      <c r="AA11311" s="271"/>
    </row>
    <row r="11312" spans="27:27">
      <c r="AA11312" s="271"/>
    </row>
    <row r="11313" spans="27:27">
      <c r="AA11313" s="271"/>
    </row>
    <row r="11314" spans="27:27">
      <c r="AA11314" s="271"/>
    </row>
    <row r="11315" spans="27:27">
      <c r="AA11315" s="271"/>
    </row>
    <row r="11316" spans="27:27">
      <c r="AA11316" s="271"/>
    </row>
    <row r="11317" spans="27:27">
      <c r="AA11317" s="271"/>
    </row>
    <row r="11318" spans="27:27">
      <c r="AA11318" s="271"/>
    </row>
    <row r="11319" spans="27:27">
      <c r="AA11319" s="271"/>
    </row>
    <row r="11320" spans="27:27">
      <c r="AA11320" s="271"/>
    </row>
    <row r="11321" spans="27:27">
      <c r="AA11321" s="271"/>
    </row>
    <row r="11322" spans="27:27">
      <c r="AA11322" s="271"/>
    </row>
    <row r="11323" spans="27:27">
      <c r="AA11323" s="271"/>
    </row>
    <row r="11324" spans="27:27">
      <c r="AA11324" s="271"/>
    </row>
    <row r="11325" spans="27:27">
      <c r="AA11325" s="271"/>
    </row>
    <row r="11326" spans="27:27">
      <c r="AA11326" s="271"/>
    </row>
    <row r="11327" spans="27:27">
      <c r="AA11327" s="271"/>
    </row>
    <row r="11328" spans="27:27">
      <c r="AA11328" s="271"/>
    </row>
    <row r="11329" spans="27:27">
      <c r="AA11329" s="271"/>
    </row>
    <row r="11330" spans="27:27">
      <c r="AA11330" s="271"/>
    </row>
    <row r="11331" spans="27:27">
      <c r="AA11331" s="271"/>
    </row>
    <row r="11332" spans="27:27">
      <c r="AA11332" s="271"/>
    </row>
    <row r="11333" spans="27:27">
      <c r="AA11333" s="271"/>
    </row>
    <row r="11334" spans="27:27">
      <c r="AA11334" s="271"/>
    </row>
    <row r="11335" spans="27:27">
      <c r="AA11335" s="271"/>
    </row>
    <row r="11336" spans="27:27">
      <c r="AA11336" s="271"/>
    </row>
    <row r="11337" spans="27:27">
      <c r="AA11337" s="271"/>
    </row>
    <row r="11338" spans="27:27">
      <c r="AA11338" s="271"/>
    </row>
    <row r="11339" spans="27:27">
      <c r="AA11339" s="271"/>
    </row>
    <row r="11340" spans="27:27">
      <c r="AA11340" s="271"/>
    </row>
    <row r="11341" spans="27:27">
      <c r="AA11341" s="271"/>
    </row>
    <row r="11342" spans="27:27">
      <c r="AA11342" s="271"/>
    </row>
    <row r="11343" spans="27:27">
      <c r="AA11343" s="271"/>
    </row>
    <row r="11344" spans="27:27">
      <c r="AA11344" s="271"/>
    </row>
    <row r="11345" spans="27:27">
      <c r="AA11345" s="271"/>
    </row>
    <row r="11346" spans="27:27">
      <c r="AA11346" s="271"/>
    </row>
    <row r="11347" spans="27:27">
      <c r="AA11347" s="271"/>
    </row>
    <row r="11348" spans="27:27">
      <c r="AA11348" s="271"/>
    </row>
    <row r="11349" spans="27:27">
      <c r="AA11349" s="271"/>
    </row>
    <row r="11350" spans="27:27">
      <c r="AA11350" s="271"/>
    </row>
    <row r="11351" spans="27:27">
      <c r="AA11351" s="271"/>
    </row>
    <row r="11352" spans="27:27">
      <c r="AA11352" s="271"/>
    </row>
    <row r="11353" spans="27:27">
      <c r="AA11353" s="271"/>
    </row>
    <row r="11354" spans="27:27">
      <c r="AA11354" s="271"/>
    </row>
    <row r="11355" spans="27:27">
      <c r="AA11355" s="271"/>
    </row>
    <row r="11356" spans="27:27">
      <c r="AA11356" s="271"/>
    </row>
    <row r="11357" spans="27:27">
      <c r="AA11357" s="271"/>
    </row>
    <row r="11358" spans="27:27">
      <c r="AA11358" s="271"/>
    </row>
    <row r="11359" spans="27:27">
      <c r="AA11359" s="271"/>
    </row>
    <row r="11360" spans="27:27">
      <c r="AA11360" s="271"/>
    </row>
    <row r="11361" spans="27:27">
      <c r="AA11361" s="271"/>
    </row>
    <row r="11362" spans="27:27">
      <c r="AA11362" s="271"/>
    </row>
    <row r="11363" spans="27:27">
      <c r="AA11363" s="271"/>
    </row>
    <row r="11364" spans="27:27">
      <c r="AA11364" s="271"/>
    </row>
    <row r="11365" spans="27:27">
      <c r="AA11365" s="271"/>
    </row>
    <row r="11366" spans="27:27">
      <c r="AA11366" s="271"/>
    </row>
    <row r="11367" spans="27:27">
      <c r="AA11367" s="271"/>
    </row>
    <row r="11368" spans="27:27">
      <c r="AA11368" s="271"/>
    </row>
    <row r="11369" spans="27:27">
      <c r="AA11369" s="271"/>
    </row>
    <row r="11370" spans="27:27">
      <c r="AA11370" s="271"/>
    </row>
    <row r="11371" spans="27:27">
      <c r="AA11371" s="271"/>
    </row>
    <row r="11372" spans="27:27">
      <c r="AA11372" s="271"/>
    </row>
    <row r="11373" spans="27:27">
      <c r="AA11373" s="271"/>
    </row>
    <row r="11374" spans="27:27">
      <c r="AA11374" s="271"/>
    </row>
    <row r="11375" spans="27:27">
      <c r="AA11375" s="271"/>
    </row>
    <row r="11376" spans="27:27">
      <c r="AA11376" s="271"/>
    </row>
    <row r="11377" spans="27:27">
      <c r="AA11377" s="271"/>
    </row>
    <row r="11378" spans="27:27">
      <c r="AA11378" s="271"/>
    </row>
    <row r="11379" spans="27:27">
      <c r="AA11379" s="271"/>
    </row>
    <row r="11380" spans="27:27">
      <c r="AA11380" s="271"/>
    </row>
    <row r="11381" spans="27:27">
      <c r="AA11381" s="271"/>
    </row>
    <row r="11382" spans="27:27">
      <c r="AA11382" s="271"/>
    </row>
    <row r="11383" spans="27:27">
      <c r="AA11383" s="271"/>
    </row>
    <row r="11384" spans="27:27">
      <c r="AA11384" s="271"/>
    </row>
    <row r="11385" spans="27:27">
      <c r="AA11385" s="271"/>
    </row>
    <row r="11386" spans="27:27">
      <c r="AA11386" s="271"/>
    </row>
    <row r="11387" spans="27:27">
      <c r="AA11387" s="271"/>
    </row>
    <row r="11388" spans="27:27">
      <c r="AA11388" s="271"/>
    </row>
    <row r="11389" spans="27:27">
      <c r="AA11389" s="271"/>
    </row>
    <row r="11390" spans="27:27">
      <c r="AA11390" s="271"/>
    </row>
    <row r="11391" spans="27:27">
      <c r="AA11391" s="271"/>
    </row>
    <row r="11392" spans="27:27">
      <c r="AA11392" s="271"/>
    </row>
    <row r="11393" spans="27:27">
      <c r="AA11393" s="271"/>
    </row>
    <row r="11394" spans="27:27">
      <c r="AA11394" s="271"/>
    </row>
    <row r="11395" spans="27:27">
      <c r="AA11395" s="271"/>
    </row>
    <row r="11396" spans="27:27">
      <c r="AA11396" s="271"/>
    </row>
    <row r="11397" spans="27:27">
      <c r="AA11397" s="271"/>
    </row>
    <row r="11398" spans="27:27">
      <c r="AA11398" s="271"/>
    </row>
    <row r="11399" spans="27:27">
      <c r="AA11399" s="271"/>
    </row>
    <row r="11400" spans="27:27">
      <c r="AA11400" s="271"/>
    </row>
    <row r="11401" spans="27:27">
      <c r="AA11401" s="271"/>
    </row>
    <row r="11402" spans="27:27">
      <c r="AA11402" s="271"/>
    </row>
    <row r="11403" spans="27:27">
      <c r="AA11403" s="271"/>
    </row>
    <row r="11404" spans="27:27">
      <c r="AA11404" s="271"/>
    </row>
    <row r="11405" spans="27:27">
      <c r="AA11405" s="271"/>
    </row>
    <row r="11406" spans="27:27">
      <c r="AA11406" s="271"/>
    </row>
    <row r="11407" spans="27:27">
      <c r="AA11407" s="271"/>
    </row>
    <row r="11408" spans="27:27">
      <c r="AA11408" s="271"/>
    </row>
    <row r="11409" spans="27:27">
      <c r="AA11409" s="271"/>
    </row>
    <row r="11410" spans="27:27">
      <c r="AA11410" s="271"/>
    </row>
    <row r="11411" spans="27:27">
      <c r="AA11411" s="271"/>
    </row>
    <row r="11412" spans="27:27">
      <c r="AA11412" s="271"/>
    </row>
    <row r="11413" spans="27:27">
      <c r="AA11413" s="271"/>
    </row>
    <row r="11414" spans="27:27">
      <c r="AA11414" s="271"/>
    </row>
    <row r="11415" spans="27:27">
      <c r="AA11415" s="271"/>
    </row>
    <row r="11416" spans="27:27">
      <c r="AA11416" s="271"/>
    </row>
    <row r="11417" spans="27:27">
      <c r="AA11417" s="271"/>
    </row>
    <row r="11418" spans="27:27">
      <c r="AA11418" s="271"/>
    </row>
    <row r="11419" spans="27:27">
      <c r="AA11419" s="271"/>
    </row>
    <row r="11420" spans="27:27">
      <c r="AA11420" s="271"/>
    </row>
    <row r="11421" spans="27:27">
      <c r="AA11421" s="271"/>
    </row>
    <row r="11422" spans="27:27">
      <c r="AA11422" s="271"/>
    </row>
    <row r="11423" spans="27:27">
      <c r="AA11423" s="271"/>
    </row>
    <row r="11424" spans="27:27">
      <c r="AA11424" s="271"/>
    </row>
    <row r="11425" spans="27:27">
      <c r="AA11425" s="271"/>
    </row>
    <row r="11426" spans="27:27">
      <c r="AA11426" s="271"/>
    </row>
    <row r="11427" spans="27:27">
      <c r="AA11427" s="271"/>
    </row>
    <row r="11428" spans="27:27">
      <c r="AA11428" s="271"/>
    </row>
    <row r="11429" spans="27:27">
      <c r="AA11429" s="271"/>
    </row>
    <row r="11430" spans="27:27">
      <c r="AA11430" s="271"/>
    </row>
    <row r="11431" spans="27:27">
      <c r="AA11431" s="271"/>
    </row>
    <row r="11432" spans="27:27">
      <c r="AA11432" s="271"/>
    </row>
    <row r="11433" spans="27:27">
      <c r="AA11433" s="271"/>
    </row>
    <row r="11434" spans="27:27">
      <c r="AA11434" s="271"/>
    </row>
    <row r="11435" spans="27:27">
      <c r="AA11435" s="271"/>
    </row>
    <row r="11436" spans="27:27">
      <c r="AA11436" s="271"/>
    </row>
    <row r="11437" spans="27:27">
      <c r="AA11437" s="271"/>
    </row>
    <row r="11438" spans="27:27">
      <c r="AA11438" s="271"/>
    </row>
    <row r="11439" spans="27:27">
      <c r="AA11439" s="271"/>
    </row>
    <row r="11440" spans="27:27">
      <c r="AA11440" s="271"/>
    </row>
    <row r="11441" spans="27:27">
      <c r="AA11441" s="271"/>
    </row>
    <row r="11442" spans="27:27">
      <c r="AA11442" s="271"/>
    </row>
    <row r="11443" spans="27:27">
      <c r="AA11443" s="271"/>
    </row>
    <row r="11444" spans="27:27">
      <c r="AA11444" s="271"/>
    </row>
    <row r="11445" spans="27:27">
      <c r="AA11445" s="271"/>
    </row>
    <row r="11446" spans="27:27">
      <c r="AA11446" s="271"/>
    </row>
    <row r="11447" spans="27:27">
      <c r="AA11447" s="271"/>
    </row>
    <row r="11448" spans="27:27">
      <c r="AA11448" s="271"/>
    </row>
    <row r="11449" spans="27:27">
      <c r="AA11449" s="271"/>
    </row>
    <row r="11450" spans="27:27">
      <c r="AA11450" s="271"/>
    </row>
    <row r="11451" spans="27:27">
      <c r="AA11451" s="271"/>
    </row>
    <row r="11452" spans="27:27">
      <c r="AA11452" s="271"/>
    </row>
    <row r="11453" spans="27:27">
      <c r="AA11453" s="271"/>
    </row>
    <row r="11454" spans="27:27">
      <c r="AA11454" s="271"/>
    </row>
    <row r="11455" spans="27:27">
      <c r="AA11455" s="271"/>
    </row>
    <row r="11456" spans="27:27">
      <c r="AA11456" s="271"/>
    </row>
    <row r="11457" spans="27:27">
      <c r="AA11457" s="271"/>
    </row>
    <row r="11458" spans="27:27">
      <c r="AA11458" s="271"/>
    </row>
    <row r="11459" spans="27:27">
      <c r="AA11459" s="271"/>
    </row>
    <row r="11460" spans="27:27">
      <c r="AA11460" s="271"/>
    </row>
    <row r="11461" spans="27:27">
      <c r="AA11461" s="271"/>
    </row>
    <row r="11462" spans="27:27">
      <c r="AA11462" s="271"/>
    </row>
    <row r="11463" spans="27:27">
      <c r="AA11463" s="271"/>
    </row>
    <row r="11464" spans="27:27">
      <c r="AA11464" s="271"/>
    </row>
    <row r="11465" spans="27:27">
      <c r="AA11465" s="271"/>
    </row>
    <row r="11466" spans="27:27">
      <c r="AA11466" s="271"/>
    </row>
    <row r="11467" spans="27:27">
      <c r="AA11467" s="271"/>
    </row>
    <row r="11468" spans="27:27">
      <c r="AA11468" s="271"/>
    </row>
    <row r="11469" spans="27:27">
      <c r="AA11469" s="271"/>
    </row>
    <row r="11470" spans="27:27">
      <c r="AA11470" s="271"/>
    </row>
    <row r="11471" spans="27:27">
      <c r="AA11471" s="271"/>
    </row>
    <row r="11472" spans="27:27">
      <c r="AA11472" s="271"/>
    </row>
    <row r="11473" spans="27:27">
      <c r="AA11473" s="271"/>
    </row>
    <row r="11474" spans="27:27">
      <c r="AA11474" s="271"/>
    </row>
    <row r="11475" spans="27:27">
      <c r="AA11475" s="271"/>
    </row>
    <row r="11476" spans="27:27">
      <c r="AA11476" s="271"/>
    </row>
    <row r="11477" spans="27:27">
      <c r="AA11477" s="271"/>
    </row>
    <row r="11478" spans="27:27">
      <c r="AA11478" s="271"/>
    </row>
    <row r="11479" spans="27:27">
      <c r="AA11479" s="271"/>
    </row>
    <row r="11480" spans="27:27">
      <c r="AA11480" s="271"/>
    </row>
    <row r="11481" spans="27:27">
      <c r="AA11481" s="271"/>
    </row>
    <row r="11482" spans="27:27">
      <c r="AA11482" s="271"/>
    </row>
    <row r="11483" spans="27:27">
      <c r="AA11483" s="271"/>
    </row>
    <row r="11484" spans="27:27">
      <c r="AA11484" s="271"/>
    </row>
    <row r="11485" spans="27:27">
      <c r="AA11485" s="271"/>
    </row>
    <row r="11486" spans="27:27">
      <c r="AA11486" s="271"/>
    </row>
    <row r="11487" spans="27:27">
      <c r="AA11487" s="271"/>
    </row>
    <row r="11488" spans="27:27">
      <c r="AA11488" s="271"/>
    </row>
    <row r="11489" spans="27:27">
      <c r="AA11489" s="271"/>
    </row>
    <row r="11490" spans="27:27">
      <c r="AA11490" s="271"/>
    </row>
    <row r="11491" spans="27:27">
      <c r="AA11491" s="271"/>
    </row>
    <row r="11492" spans="27:27">
      <c r="AA11492" s="271"/>
    </row>
    <row r="11493" spans="27:27">
      <c r="AA11493" s="271"/>
    </row>
    <row r="11494" spans="27:27">
      <c r="AA11494" s="271"/>
    </row>
    <row r="11495" spans="27:27">
      <c r="AA11495" s="271"/>
    </row>
    <row r="11496" spans="27:27">
      <c r="AA11496" s="271"/>
    </row>
    <row r="11497" spans="27:27">
      <c r="AA11497" s="271"/>
    </row>
    <row r="11498" spans="27:27">
      <c r="AA11498" s="271"/>
    </row>
    <row r="11499" spans="27:27">
      <c r="AA11499" s="271"/>
    </row>
    <row r="11500" spans="27:27">
      <c r="AA11500" s="271"/>
    </row>
    <row r="11501" spans="27:27">
      <c r="AA11501" s="271"/>
    </row>
    <row r="11502" spans="27:27">
      <c r="AA11502" s="271"/>
    </row>
    <row r="11503" spans="27:27">
      <c r="AA11503" s="271"/>
    </row>
    <row r="11504" spans="27:27">
      <c r="AA11504" s="271"/>
    </row>
    <row r="11505" spans="27:27">
      <c r="AA11505" s="271"/>
    </row>
    <row r="11506" spans="27:27">
      <c r="AA11506" s="271"/>
    </row>
    <row r="11507" spans="27:27">
      <c r="AA11507" s="271"/>
    </row>
    <row r="11508" spans="27:27">
      <c r="AA11508" s="271"/>
    </row>
    <row r="11509" spans="27:27">
      <c r="AA11509" s="271"/>
    </row>
    <row r="11510" spans="27:27">
      <c r="AA11510" s="271"/>
    </row>
    <row r="11511" spans="27:27">
      <c r="AA11511" s="271"/>
    </row>
    <row r="11512" spans="27:27">
      <c r="AA11512" s="271"/>
    </row>
    <row r="11513" spans="27:27">
      <c r="AA11513" s="271"/>
    </row>
    <row r="11514" spans="27:27">
      <c r="AA11514" s="271"/>
    </row>
    <row r="11515" spans="27:27">
      <c r="AA11515" s="271"/>
    </row>
    <row r="11516" spans="27:27">
      <c r="AA11516" s="271"/>
    </row>
    <row r="11517" spans="27:27">
      <c r="AA11517" s="271"/>
    </row>
    <row r="11518" spans="27:27">
      <c r="AA11518" s="271"/>
    </row>
    <row r="11519" spans="27:27">
      <c r="AA11519" s="271"/>
    </row>
    <row r="11520" spans="27:27">
      <c r="AA11520" s="271"/>
    </row>
    <row r="11521" spans="27:27">
      <c r="AA11521" s="271"/>
    </row>
    <row r="11522" spans="27:27">
      <c r="AA11522" s="271"/>
    </row>
    <row r="11523" spans="27:27">
      <c r="AA11523" s="271"/>
    </row>
    <row r="11524" spans="27:27">
      <c r="AA11524" s="271"/>
    </row>
    <row r="11525" spans="27:27">
      <c r="AA11525" s="271"/>
    </row>
    <row r="11526" spans="27:27">
      <c r="AA11526" s="271"/>
    </row>
    <row r="11527" spans="27:27">
      <c r="AA11527" s="271"/>
    </row>
    <row r="11528" spans="27:27">
      <c r="AA11528" s="271"/>
    </row>
    <row r="11529" spans="27:27">
      <c r="AA11529" s="271"/>
    </row>
    <row r="11530" spans="27:27">
      <c r="AA11530" s="271"/>
    </row>
    <row r="11531" spans="27:27">
      <c r="AA11531" s="271"/>
    </row>
    <row r="11532" spans="27:27">
      <c r="AA11532" s="271"/>
    </row>
    <row r="11533" spans="27:27">
      <c r="AA11533" s="271"/>
    </row>
    <row r="11534" spans="27:27">
      <c r="AA11534" s="271"/>
    </row>
    <row r="11535" spans="27:27">
      <c r="AA11535" s="271"/>
    </row>
    <row r="11536" spans="27:27">
      <c r="AA11536" s="271"/>
    </row>
    <row r="11537" spans="27:27">
      <c r="AA11537" s="271"/>
    </row>
    <row r="11538" spans="27:27">
      <c r="AA11538" s="271"/>
    </row>
    <row r="11539" spans="27:27">
      <c r="AA11539" s="271"/>
    </row>
    <row r="11540" spans="27:27">
      <c r="AA11540" s="271"/>
    </row>
    <row r="11541" spans="27:27">
      <c r="AA11541" s="271"/>
    </row>
    <row r="11542" spans="27:27">
      <c r="AA11542" s="271"/>
    </row>
    <row r="11543" spans="27:27">
      <c r="AA11543" s="271"/>
    </row>
    <row r="11544" spans="27:27">
      <c r="AA11544" s="271"/>
    </row>
    <row r="11545" spans="27:27">
      <c r="AA11545" s="271"/>
    </row>
    <row r="11546" spans="27:27">
      <c r="AA11546" s="271"/>
    </row>
    <row r="11547" spans="27:27">
      <c r="AA11547" s="271"/>
    </row>
    <row r="11548" spans="27:27">
      <c r="AA11548" s="271"/>
    </row>
    <row r="11549" spans="27:27">
      <c r="AA11549" s="271"/>
    </row>
    <row r="11550" spans="27:27">
      <c r="AA11550" s="271"/>
    </row>
    <row r="11551" spans="27:27">
      <c r="AA11551" s="271"/>
    </row>
    <row r="11552" spans="27:27">
      <c r="AA11552" s="271"/>
    </row>
    <row r="11553" spans="27:27">
      <c r="AA11553" s="271"/>
    </row>
    <row r="11554" spans="27:27">
      <c r="AA11554" s="271"/>
    </row>
    <row r="11555" spans="27:27">
      <c r="AA11555" s="271"/>
    </row>
    <row r="11556" spans="27:27">
      <c r="AA11556" s="271"/>
    </row>
    <row r="11557" spans="27:27">
      <c r="AA11557" s="271"/>
    </row>
    <row r="11558" spans="27:27">
      <c r="AA11558" s="271"/>
    </row>
    <row r="11559" spans="27:27">
      <c r="AA11559" s="271"/>
    </row>
    <row r="11560" spans="27:27">
      <c r="AA11560" s="271"/>
    </row>
    <row r="11561" spans="27:27">
      <c r="AA11561" s="271"/>
    </row>
    <row r="11562" spans="27:27">
      <c r="AA11562" s="271"/>
    </row>
    <row r="11563" spans="27:27">
      <c r="AA11563" s="271"/>
    </row>
    <row r="11564" spans="27:27">
      <c r="AA11564" s="271"/>
    </row>
    <row r="11565" spans="27:27">
      <c r="AA11565" s="271"/>
    </row>
    <row r="11566" spans="27:27">
      <c r="AA11566" s="271"/>
    </row>
    <row r="11567" spans="27:27">
      <c r="AA11567" s="271"/>
    </row>
    <row r="11568" spans="27:27">
      <c r="AA11568" s="271"/>
    </row>
    <row r="11569" spans="27:27">
      <c r="AA11569" s="271"/>
    </row>
    <row r="11570" spans="27:27">
      <c r="AA11570" s="271"/>
    </row>
    <row r="11571" spans="27:27">
      <c r="AA11571" s="271"/>
    </row>
    <row r="11572" spans="27:27">
      <c r="AA11572" s="271"/>
    </row>
    <row r="11573" spans="27:27">
      <c r="AA11573" s="271"/>
    </row>
    <row r="11574" spans="27:27">
      <c r="AA11574" s="271"/>
    </row>
    <row r="11575" spans="27:27">
      <c r="AA11575" s="271"/>
    </row>
    <row r="11576" spans="27:27">
      <c r="AA11576" s="271"/>
    </row>
    <row r="11577" spans="27:27">
      <c r="AA11577" s="271"/>
    </row>
    <row r="11578" spans="27:27">
      <c r="AA11578" s="271"/>
    </row>
    <row r="11579" spans="27:27">
      <c r="AA11579" s="271"/>
    </row>
    <row r="11580" spans="27:27">
      <c r="AA11580" s="271"/>
    </row>
    <row r="11581" spans="27:27">
      <c r="AA11581" s="271"/>
    </row>
    <row r="11582" spans="27:27">
      <c r="AA11582" s="271"/>
    </row>
    <row r="11583" spans="27:27">
      <c r="AA11583" s="271"/>
    </row>
    <row r="11584" spans="27:27">
      <c r="AA11584" s="271"/>
    </row>
    <row r="11585" spans="27:27">
      <c r="AA11585" s="271"/>
    </row>
    <row r="11586" spans="27:27">
      <c r="AA11586" s="271"/>
    </row>
    <row r="11587" spans="27:27">
      <c r="AA11587" s="271"/>
    </row>
    <row r="11588" spans="27:27">
      <c r="AA11588" s="271"/>
    </row>
    <row r="11589" spans="27:27">
      <c r="AA11589" s="271"/>
    </row>
    <row r="11590" spans="27:27">
      <c r="AA11590" s="271"/>
    </row>
    <row r="11591" spans="27:27">
      <c r="AA11591" s="271"/>
    </row>
    <row r="11592" spans="27:27">
      <c r="AA11592" s="271"/>
    </row>
    <row r="11593" spans="27:27">
      <c r="AA11593" s="271"/>
    </row>
    <row r="11594" spans="27:27">
      <c r="AA11594" s="271"/>
    </row>
    <row r="11595" spans="27:27">
      <c r="AA11595" s="271"/>
    </row>
    <row r="11596" spans="27:27">
      <c r="AA11596" s="271"/>
    </row>
    <row r="11597" spans="27:27">
      <c r="AA11597" s="271"/>
    </row>
    <row r="11598" spans="27:27">
      <c r="AA11598" s="271"/>
    </row>
    <row r="11599" spans="27:27">
      <c r="AA11599" s="271"/>
    </row>
    <row r="11600" spans="27:27">
      <c r="AA11600" s="271"/>
    </row>
    <row r="11601" spans="27:27">
      <c r="AA11601" s="271"/>
    </row>
    <row r="11602" spans="27:27">
      <c r="AA11602" s="271"/>
    </row>
    <row r="11603" spans="27:27">
      <c r="AA11603" s="271"/>
    </row>
    <row r="11604" spans="27:27">
      <c r="AA11604" s="271"/>
    </row>
    <row r="11605" spans="27:27">
      <c r="AA11605" s="271"/>
    </row>
    <row r="11606" spans="27:27">
      <c r="AA11606" s="271"/>
    </row>
    <row r="11607" spans="27:27">
      <c r="AA11607" s="271"/>
    </row>
    <row r="11608" spans="27:27">
      <c r="AA11608" s="271"/>
    </row>
    <row r="11609" spans="27:27">
      <c r="AA11609" s="271"/>
    </row>
    <row r="11610" spans="27:27">
      <c r="AA11610" s="271"/>
    </row>
    <row r="11611" spans="27:27">
      <c r="AA11611" s="271"/>
    </row>
    <row r="11612" spans="27:27">
      <c r="AA11612" s="271"/>
    </row>
    <row r="11613" spans="27:27">
      <c r="AA11613" s="271"/>
    </row>
    <row r="11614" spans="27:27">
      <c r="AA11614" s="271"/>
    </row>
    <row r="11615" spans="27:27">
      <c r="AA11615" s="271"/>
    </row>
    <row r="11616" spans="27:27">
      <c r="AA11616" s="271"/>
    </row>
    <row r="11617" spans="27:27">
      <c r="AA11617" s="271"/>
    </row>
    <row r="11618" spans="27:27">
      <c r="AA11618" s="271"/>
    </row>
    <row r="11619" spans="27:27">
      <c r="AA11619" s="271"/>
    </row>
    <row r="11620" spans="27:27">
      <c r="AA11620" s="271"/>
    </row>
    <row r="11621" spans="27:27">
      <c r="AA11621" s="271"/>
    </row>
    <row r="11622" spans="27:27">
      <c r="AA11622" s="271"/>
    </row>
    <row r="11623" spans="27:27">
      <c r="AA11623" s="271"/>
    </row>
    <row r="11624" spans="27:27">
      <c r="AA11624" s="271"/>
    </row>
    <row r="11625" spans="27:27">
      <c r="AA11625" s="271"/>
    </row>
    <row r="11626" spans="27:27">
      <c r="AA11626" s="271"/>
    </row>
    <row r="11627" spans="27:27">
      <c r="AA11627" s="271"/>
    </row>
    <row r="11628" spans="27:27">
      <c r="AA11628" s="271"/>
    </row>
    <row r="11629" spans="27:27">
      <c r="AA11629" s="271"/>
    </row>
    <row r="11630" spans="27:27">
      <c r="AA11630" s="271"/>
    </row>
    <row r="11631" spans="27:27">
      <c r="AA11631" s="271"/>
    </row>
    <row r="11632" spans="27:27">
      <c r="AA11632" s="271"/>
    </row>
    <row r="11633" spans="27:27">
      <c r="AA11633" s="271"/>
    </row>
    <row r="11634" spans="27:27">
      <c r="AA11634" s="271"/>
    </row>
    <row r="11635" spans="27:27">
      <c r="AA11635" s="271"/>
    </row>
    <row r="11636" spans="27:27">
      <c r="AA11636" s="271"/>
    </row>
    <row r="11637" spans="27:27">
      <c r="AA11637" s="271"/>
    </row>
    <row r="11638" spans="27:27">
      <c r="AA11638" s="271"/>
    </row>
    <row r="11639" spans="27:27">
      <c r="AA11639" s="271"/>
    </row>
    <row r="11640" spans="27:27">
      <c r="AA11640" s="271"/>
    </row>
    <row r="11641" spans="27:27">
      <c r="AA11641" s="271"/>
    </row>
    <row r="11642" spans="27:27">
      <c r="AA11642" s="271"/>
    </row>
    <row r="11643" spans="27:27">
      <c r="AA11643" s="271"/>
    </row>
    <row r="11644" spans="27:27">
      <c r="AA11644" s="271"/>
    </row>
    <row r="11645" spans="27:27">
      <c r="AA11645" s="271"/>
    </row>
    <row r="11646" spans="27:27">
      <c r="AA11646" s="271"/>
    </row>
    <row r="11647" spans="27:27">
      <c r="AA11647" s="271"/>
    </row>
    <row r="11648" spans="27:27">
      <c r="AA11648" s="271"/>
    </row>
    <row r="11649" spans="27:27">
      <c r="AA11649" s="271"/>
    </row>
    <row r="11650" spans="27:27">
      <c r="AA11650" s="271"/>
    </row>
    <row r="11651" spans="27:27">
      <c r="AA11651" s="271"/>
    </row>
    <row r="11652" spans="27:27">
      <c r="AA11652" s="271"/>
    </row>
    <row r="11653" spans="27:27">
      <c r="AA11653" s="271"/>
    </row>
    <row r="11654" spans="27:27">
      <c r="AA11654" s="271"/>
    </row>
    <row r="11655" spans="27:27">
      <c r="AA11655" s="271"/>
    </row>
    <row r="11656" spans="27:27">
      <c r="AA11656" s="271"/>
    </row>
    <row r="11657" spans="27:27">
      <c r="AA11657" s="271"/>
    </row>
    <row r="11658" spans="27:27">
      <c r="AA11658" s="271"/>
    </row>
    <row r="11659" spans="27:27">
      <c r="AA11659" s="271"/>
    </row>
    <row r="11660" spans="27:27">
      <c r="AA11660" s="271"/>
    </row>
    <row r="11661" spans="27:27">
      <c r="AA11661" s="271"/>
    </row>
    <row r="11662" spans="27:27">
      <c r="AA11662" s="271"/>
    </row>
    <row r="11663" spans="27:27">
      <c r="AA11663" s="271"/>
    </row>
    <row r="11664" spans="27:27">
      <c r="AA11664" s="271"/>
    </row>
    <row r="11665" spans="27:27">
      <c r="AA11665" s="271"/>
    </row>
    <row r="11666" spans="27:27">
      <c r="AA11666" s="271"/>
    </row>
    <row r="11667" spans="27:27">
      <c r="AA11667" s="271"/>
    </row>
    <row r="11668" spans="27:27">
      <c r="AA11668" s="271"/>
    </row>
    <row r="11669" spans="27:27">
      <c r="AA11669" s="271"/>
    </row>
    <row r="11670" spans="27:27">
      <c r="AA11670" s="271"/>
    </row>
    <row r="11671" spans="27:27">
      <c r="AA11671" s="271"/>
    </row>
    <row r="11672" spans="27:27">
      <c r="AA11672" s="271"/>
    </row>
    <row r="11673" spans="27:27">
      <c r="AA11673" s="271"/>
    </row>
    <row r="11674" spans="27:27">
      <c r="AA11674" s="271"/>
    </row>
    <row r="11675" spans="27:27">
      <c r="AA11675" s="271"/>
    </row>
    <row r="11676" spans="27:27">
      <c r="AA11676" s="271"/>
    </row>
    <row r="11677" spans="27:27">
      <c r="AA11677" s="271"/>
    </row>
    <row r="11678" spans="27:27">
      <c r="AA11678" s="271"/>
    </row>
    <row r="11679" spans="27:27">
      <c r="AA11679" s="271"/>
    </row>
    <row r="11680" spans="27:27">
      <c r="AA11680" s="271"/>
    </row>
    <row r="11681" spans="27:27">
      <c r="AA11681" s="271"/>
    </row>
    <row r="11682" spans="27:27">
      <c r="AA11682" s="271"/>
    </row>
    <row r="11683" spans="27:27">
      <c r="AA11683" s="271"/>
    </row>
    <row r="11684" spans="27:27">
      <c r="AA11684" s="271"/>
    </row>
    <row r="11685" spans="27:27">
      <c r="AA11685" s="271"/>
    </row>
    <row r="11686" spans="27:27">
      <c r="AA11686" s="271"/>
    </row>
    <row r="11687" spans="27:27">
      <c r="AA11687" s="271"/>
    </row>
    <row r="11688" spans="27:27">
      <c r="AA11688" s="271"/>
    </row>
    <row r="11689" spans="27:27">
      <c r="AA11689" s="271"/>
    </row>
    <row r="11690" spans="27:27">
      <c r="AA11690" s="271"/>
    </row>
    <row r="11691" spans="27:27">
      <c r="AA11691" s="271"/>
    </row>
    <row r="11692" spans="27:27">
      <c r="AA11692" s="271"/>
    </row>
    <row r="11693" spans="27:27">
      <c r="AA11693" s="271"/>
    </row>
    <row r="11694" spans="27:27">
      <c r="AA11694" s="271"/>
    </row>
    <row r="11695" spans="27:27">
      <c r="AA11695" s="271"/>
    </row>
    <row r="11696" spans="27:27">
      <c r="AA11696" s="271"/>
    </row>
    <row r="11697" spans="27:27">
      <c r="AA11697" s="271"/>
    </row>
    <row r="11698" spans="27:27">
      <c r="AA11698" s="271"/>
    </row>
    <row r="11699" spans="27:27">
      <c r="AA11699" s="271"/>
    </row>
    <row r="11700" spans="27:27">
      <c r="AA11700" s="271"/>
    </row>
    <row r="11701" spans="27:27">
      <c r="AA11701" s="271"/>
    </row>
    <row r="11702" spans="27:27">
      <c r="AA11702" s="271"/>
    </row>
    <row r="11703" spans="27:27">
      <c r="AA11703" s="271"/>
    </row>
    <row r="11704" spans="27:27">
      <c r="AA11704" s="271"/>
    </row>
    <row r="11705" spans="27:27">
      <c r="AA11705" s="271"/>
    </row>
    <row r="11706" spans="27:27">
      <c r="AA11706" s="271"/>
    </row>
    <row r="11707" spans="27:27">
      <c r="AA11707" s="271"/>
    </row>
    <row r="11708" spans="27:27">
      <c r="AA11708" s="271"/>
    </row>
    <row r="11709" spans="27:27">
      <c r="AA11709" s="271"/>
    </row>
    <row r="11710" spans="27:27">
      <c r="AA11710" s="271"/>
    </row>
    <row r="11711" spans="27:27">
      <c r="AA11711" s="271"/>
    </row>
    <row r="11712" spans="27:27">
      <c r="AA11712" s="271"/>
    </row>
    <row r="11713" spans="27:27">
      <c r="AA11713" s="271"/>
    </row>
    <row r="11714" spans="27:27">
      <c r="AA11714" s="271"/>
    </row>
    <row r="11715" spans="27:27">
      <c r="AA11715" s="271"/>
    </row>
    <row r="11716" spans="27:27">
      <c r="AA11716" s="271"/>
    </row>
    <row r="11717" spans="27:27">
      <c r="AA11717" s="271"/>
    </row>
    <row r="11718" spans="27:27">
      <c r="AA11718" s="271"/>
    </row>
    <row r="11719" spans="27:27">
      <c r="AA11719" s="271"/>
    </row>
    <row r="11720" spans="27:27">
      <c r="AA11720" s="271"/>
    </row>
    <row r="11721" spans="27:27">
      <c r="AA11721" s="271"/>
    </row>
    <row r="11722" spans="27:27">
      <c r="AA11722" s="271"/>
    </row>
    <row r="11723" spans="27:27">
      <c r="AA11723" s="271"/>
    </row>
    <row r="11724" spans="27:27">
      <c r="AA11724" s="271"/>
    </row>
    <row r="11725" spans="27:27">
      <c r="AA11725" s="271"/>
    </row>
    <row r="11726" spans="27:27">
      <c r="AA11726" s="271"/>
    </row>
    <row r="11727" spans="27:27">
      <c r="AA11727" s="271"/>
    </row>
    <row r="11728" spans="27:27">
      <c r="AA11728" s="271"/>
    </row>
    <row r="11729" spans="27:27">
      <c r="AA11729" s="271"/>
    </row>
    <row r="11730" spans="27:27">
      <c r="AA11730" s="271"/>
    </row>
    <row r="11731" spans="27:27">
      <c r="AA11731" s="271"/>
    </row>
    <row r="11732" spans="27:27">
      <c r="AA11732" s="271"/>
    </row>
    <row r="11733" spans="27:27">
      <c r="AA11733" s="271"/>
    </row>
    <row r="11734" spans="27:27">
      <c r="AA11734" s="271"/>
    </row>
    <row r="11735" spans="27:27">
      <c r="AA11735" s="271"/>
    </row>
    <row r="11736" spans="27:27">
      <c r="AA11736" s="271"/>
    </row>
    <row r="11737" spans="27:27">
      <c r="AA11737" s="271"/>
    </row>
    <row r="11738" spans="27:27">
      <c r="AA11738" s="271"/>
    </row>
    <row r="11739" spans="27:27">
      <c r="AA11739" s="271"/>
    </row>
    <row r="11740" spans="27:27">
      <c r="AA11740" s="271"/>
    </row>
    <row r="11741" spans="27:27">
      <c r="AA11741" s="271"/>
    </row>
    <row r="11742" spans="27:27">
      <c r="AA11742" s="271"/>
    </row>
    <row r="11743" spans="27:27">
      <c r="AA11743" s="271"/>
    </row>
    <row r="11744" spans="27:27">
      <c r="AA11744" s="271"/>
    </row>
    <row r="11745" spans="27:27">
      <c r="AA11745" s="271"/>
    </row>
    <row r="11746" spans="27:27">
      <c r="AA11746" s="271"/>
    </row>
    <row r="11747" spans="27:27">
      <c r="AA11747" s="271"/>
    </row>
    <row r="11748" spans="27:27">
      <c r="AA11748" s="271"/>
    </row>
    <row r="11749" spans="27:27">
      <c r="AA11749" s="271"/>
    </row>
    <row r="11750" spans="27:27">
      <c r="AA11750" s="271"/>
    </row>
    <row r="11751" spans="27:27">
      <c r="AA11751" s="271"/>
    </row>
    <row r="11752" spans="27:27">
      <c r="AA11752" s="271"/>
    </row>
    <row r="11753" spans="27:27">
      <c r="AA11753" s="271"/>
    </row>
    <row r="11754" spans="27:27">
      <c r="AA11754" s="271"/>
    </row>
    <row r="11755" spans="27:27">
      <c r="AA11755" s="271"/>
    </row>
    <row r="11756" spans="27:27">
      <c r="AA11756" s="271"/>
    </row>
    <row r="11757" spans="27:27">
      <c r="AA11757" s="271"/>
    </row>
    <row r="11758" spans="27:27">
      <c r="AA11758" s="271"/>
    </row>
    <row r="11759" spans="27:27">
      <c r="AA11759" s="271"/>
    </row>
    <row r="11760" spans="27:27">
      <c r="AA11760" s="271"/>
    </row>
    <row r="11761" spans="27:27">
      <c r="AA11761" s="271"/>
    </row>
    <row r="11762" spans="27:27">
      <c r="AA11762" s="271"/>
    </row>
    <row r="11763" spans="27:27">
      <c r="AA11763" s="271"/>
    </row>
    <row r="11764" spans="27:27">
      <c r="AA11764" s="271"/>
    </row>
    <row r="11765" spans="27:27">
      <c r="AA11765" s="271"/>
    </row>
    <row r="11766" spans="27:27">
      <c r="AA11766" s="271"/>
    </row>
    <row r="11767" spans="27:27">
      <c r="AA11767" s="271"/>
    </row>
    <row r="11768" spans="27:27">
      <c r="AA11768" s="271"/>
    </row>
    <row r="11769" spans="27:27">
      <c r="AA11769" s="271"/>
    </row>
    <row r="11770" spans="27:27">
      <c r="AA11770" s="271"/>
    </row>
    <row r="11771" spans="27:27">
      <c r="AA11771" s="271"/>
    </row>
    <row r="11772" spans="27:27">
      <c r="AA11772" s="271"/>
    </row>
    <row r="11773" spans="27:27">
      <c r="AA11773" s="271"/>
    </row>
    <row r="11774" spans="27:27">
      <c r="AA11774" s="271"/>
    </row>
    <row r="11775" spans="27:27">
      <c r="AA11775" s="271"/>
    </row>
    <row r="11776" spans="27:27">
      <c r="AA11776" s="271"/>
    </row>
    <row r="11777" spans="27:27">
      <c r="AA11777" s="271"/>
    </row>
    <row r="11778" spans="27:27">
      <c r="AA11778" s="271"/>
    </row>
    <row r="11779" spans="27:27">
      <c r="AA11779" s="271"/>
    </row>
    <row r="11780" spans="27:27">
      <c r="AA11780" s="271"/>
    </row>
    <row r="11781" spans="27:27">
      <c r="AA11781" s="271"/>
    </row>
    <row r="11782" spans="27:27">
      <c r="AA11782" s="271"/>
    </row>
    <row r="11783" spans="27:27">
      <c r="AA11783" s="271"/>
    </row>
    <row r="11784" spans="27:27">
      <c r="AA11784" s="271"/>
    </row>
    <row r="11785" spans="27:27">
      <c r="AA11785" s="271"/>
    </row>
    <row r="11786" spans="27:27">
      <c r="AA11786" s="271"/>
    </row>
    <row r="11787" spans="27:27">
      <c r="AA11787" s="271"/>
    </row>
    <row r="11788" spans="27:27">
      <c r="AA11788" s="271"/>
    </row>
    <row r="11789" spans="27:27">
      <c r="AA11789" s="271"/>
    </row>
    <row r="11790" spans="27:27">
      <c r="AA11790" s="271"/>
    </row>
    <row r="11791" spans="27:27">
      <c r="AA11791" s="271"/>
    </row>
    <row r="11792" spans="27:27">
      <c r="AA11792" s="271"/>
    </row>
    <row r="11793" spans="27:27">
      <c r="AA11793" s="271"/>
    </row>
    <row r="11794" spans="27:27">
      <c r="AA11794" s="271"/>
    </row>
    <row r="11795" spans="27:27">
      <c r="AA11795" s="271"/>
    </row>
    <row r="11796" spans="27:27">
      <c r="AA11796" s="271"/>
    </row>
    <row r="11797" spans="27:27">
      <c r="AA11797" s="271"/>
    </row>
    <row r="11798" spans="27:27">
      <c r="AA11798" s="271"/>
    </row>
    <row r="11799" spans="27:27">
      <c r="AA11799" s="271"/>
    </row>
    <row r="11800" spans="27:27">
      <c r="AA11800" s="271"/>
    </row>
    <row r="11801" spans="27:27">
      <c r="AA11801" s="271"/>
    </row>
    <row r="11802" spans="27:27">
      <c r="AA11802" s="271"/>
    </row>
    <row r="11803" spans="27:27">
      <c r="AA11803" s="271"/>
    </row>
    <row r="11804" spans="27:27">
      <c r="AA11804" s="271"/>
    </row>
    <row r="11805" spans="27:27">
      <c r="AA11805" s="271"/>
    </row>
    <row r="11806" spans="27:27">
      <c r="AA11806" s="271"/>
    </row>
    <row r="11807" spans="27:27">
      <c r="AA11807" s="271"/>
    </row>
    <row r="11808" spans="27:27">
      <c r="AA11808" s="271"/>
    </row>
    <row r="11809" spans="27:27">
      <c r="AA11809" s="271"/>
    </row>
    <row r="11810" spans="27:27">
      <c r="AA11810" s="271"/>
    </row>
    <row r="11811" spans="27:27">
      <c r="AA11811" s="271"/>
    </row>
    <row r="11812" spans="27:27">
      <c r="AA11812" s="271"/>
    </row>
    <row r="11813" spans="27:27">
      <c r="AA11813" s="271"/>
    </row>
    <row r="11814" spans="27:27">
      <c r="AA11814" s="271"/>
    </row>
    <row r="11815" spans="27:27">
      <c r="AA11815" s="271"/>
    </row>
    <row r="11816" spans="27:27">
      <c r="AA11816" s="271"/>
    </row>
    <row r="11817" spans="27:27">
      <c r="AA11817" s="271"/>
    </row>
    <row r="11818" spans="27:27">
      <c r="AA11818" s="271"/>
    </row>
    <row r="11819" spans="27:27">
      <c r="AA11819" s="271"/>
    </row>
    <row r="11820" spans="27:27">
      <c r="AA11820" s="271"/>
    </row>
    <row r="11821" spans="27:27">
      <c r="AA11821" s="271"/>
    </row>
    <row r="11822" spans="27:27">
      <c r="AA11822" s="271"/>
    </row>
    <row r="11823" spans="27:27">
      <c r="AA11823" s="271"/>
    </row>
    <row r="11824" spans="27:27">
      <c r="AA11824" s="271"/>
    </row>
    <row r="11825" spans="27:27">
      <c r="AA11825" s="271"/>
    </row>
    <row r="11826" spans="27:27">
      <c r="AA11826" s="271"/>
    </row>
    <row r="11827" spans="27:27">
      <c r="AA11827" s="271"/>
    </row>
    <row r="11828" spans="27:27">
      <c r="AA11828" s="271"/>
    </row>
    <row r="11829" spans="27:27">
      <c r="AA11829" s="271"/>
    </row>
    <row r="11830" spans="27:27">
      <c r="AA11830" s="271"/>
    </row>
    <row r="11831" spans="27:27">
      <c r="AA11831" s="271"/>
    </row>
    <row r="11832" spans="27:27">
      <c r="AA11832" s="271"/>
    </row>
    <row r="11833" spans="27:27">
      <c r="AA11833" s="271"/>
    </row>
    <row r="11834" spans="27:27">
      <c r="AA11834" s="271"/>
    </row>
    <row r="11835" spans="27:27">
      <c r="AA11835" s="271"/>
    </row>
    <row r="11836" spans="27:27">
      <c r="AA11836" s="271"/>
    </row>
    <row r="11837" spans="27:27">
      <c r="AA11837" s="271"/>
    </row>
    <row r="11838" spans="27:27">
      <c r="AA11838" s="271"/>
    </row>
    <row r="11839" spans="27:27">
      <c r="AA11839" s="271"/>
    </row>
    <row r="11840" spans="27:27">
      <c r="AA11840" s="271"/>
    </row>
    <row r="11841" spans="27:27">
      <c r="AA11841" s="271"/>
    </row>
    <row r="11842" spans="27:27">
      <c r="AA11842" s="271"/>
    </row>
    <row r="11843" spans="27:27">
      <c r="AA11843" s="271"/>
    </row>
    <row r="11844" spans="27:27">
      <c r="AA11844" s="271"/>
    </row>
    <row r="11845" spans="27:27">
      <c r="AA11845" s="271"/>
    </row>
    <row r="11846" spans="27:27">
      <c r="AA11846" s="271"/>
    </row>
    <row r="11847" spans="27:27">
      <c r="AA11847" s="271"/>
    </row>
    <row r="11848" spans="27:27">
      <c r="AA11848" s="271"/>
    </row>
    <row r="11849" spans="27:27">
      <c r="AA11849" s="271"/>
    </row>
    <row r="11850" spans="27:27">
      <c r="AA11850" s="271"/>
    </row>
    <row r="11851" spans="27:27">
      <c r="AA11851" s="271"/>
    </row>
    <row r="11852" spans="27:27">
      <c r="AA11852" s="271"/>
    </row>
    <row r="11853" spans="27:27">
      <c r="AA11853" s="271"/>
    </row>
    <row r="11854" spans="27:27">
      <c r="AA11854" s="271"/>
    </row>
    <row r="11855" spans="27:27">
      <c r="AA11855" s="271"/>
    </row>
    <row r="11856" spans="27:27">
      <c r="AA11856" s="271"/>
    </row>
    <row r="11857" spans="27:27">
      <c r="AA11857" s="271"/>
    </row>
    <row r="11858" spans="27:27">
      <c r="AA11858" s="271"/>
    </row>
    <row r="11859" spans="27:27">
      <c r="AA11859" s="271"/>
    </row>
    <row r="11860" spans="27:27">
      <c r="AA11860" s="271"/>
    </row>
    <row r="11861" spans="27:27">
      <c r="AA11861" s="271"/>
    </row>
    <row r="11862" spans="27:27">
      <c r="AA11862" s="271"/>
    </row>
    <row r="11863" spans="27:27">
      <c r="AA11863" s="271"/>
    </row>
    <row r="11864" spans="27:27">
      <c r="AA11864" s="271"/>
    </row>
    <row r="11865" spans="27:27">
      <c r="AA11865" s="271"/>
    </row>
    <row r="11866" spans="27:27">
      <c r="AA11866" s="271"/>
    </row>
    <row r="11867" spans="27:27">
      <c r="AA11867" s="271"/>
    </row>
    <row r="11868" spans="27:27">
      <c r="AA11868" s="271"/>
    </row>
    <row r="11869" spans="27:27">
      <c r="AA11869" s="271"/>
    </row>
    <row r="11870" spans="27:27">
      <c r="AA11870" s="271"/>
    </row>
    <row r="11871" spans="27:27">
      <c r="AA11871" s="271"/>
    </row>
    <row r="11872" spans="27:27">
      <c r="AA11872" s="271"/>
    </row>
    <row r="11873" spans="27:27">
      <c r="AA11873" s="271"/>
    </row>
    <row r="11874" spans="27:27">
      <c r="AA11874" s="271"/>
    </row>
    <row r="11875" spans="27:27">
      <c r="AA11875" s="271"/>
    </row>
    <row r="11876" spans="27:27">
      <c r="AA11876" s="271"/>
    </row>
    <row r="11877" spans="27:27">
      <c r="AA11877" s="271"/>
    </row>
    <row r="11878" spans="27:27">
      <c r="AA11878" s="271"/>
    </row>
    <row r="11879" spans="27:27">
      <c r="AA11879" s="271"/>
    </row>
    <row r="11880" spans="27:27">
      <c r="AA11880" s="271"/>
    </row>
    <row r="11881" spans="27:27">
      <c r="AA11881" s="271"/>
    </row>
    <row r="11882" spans="27:27">
      <c r="AA11882" s="271"/>
    </row>
    <row r="11883" spans="27:27">
      <c r="AA11883" s="271"/>
    </row>
    <row r="11884" spans="27:27">
      <c r="AA11884" s="271"/>
    </row>
    <row r="11885" spans="27:27">
      <c r="AA11885" s="271"/>
    </row>
    <row r="11886" spans="27:27">
      <c r="AA11886" s="271"/>
    </row>
    <row r="11887" spans="27:27">
      <c r="AA11887" s="271"/>
    </row>
    <row r="11888" spans="27:27">
      <c r="AA11888" s="271"/>
    </row>
    <row r="11889" spans="27:27">
      <c r="AA11889" s="271"/>
    </row>
    <row r="11890" spans="27:27">
      <c r="AA11890" s="271"/>
    </row>
    <row r="11891" spans="27:27">
      <c r="AA11891" s="271"/>
    </row>
    <row r="11892" spans="27:27">
      <c r="AA11892" s="271"/>
    </row>
    <row r="11893" spans="27:27">
      <c r="AA11893" s="271"/>
    </row>
    <row r="11894" spans="27:27">
      <c r="AA11894" s="271"/>
    </row>
    <row r="11895" spans="27:27">
      <c r="AA11895" s="271"/>
    </row>
    <row r="11896" spans="27:27">
      <c r="AA11896" s="271"/>
    </row>
    <row r="11897" spans="27:27">
      <c r="AA11897" s="271"/>
    </row>
    <row r="11898" spans="27:27">
      <c r="AA11898" s="271"/>
    </row>
    <row r="11899" spans="27:27">
      <c r="AA11899" s="271"/>
    </row>
    <row r="11900" spans="27:27">
      <c r="AA11900" s="271"/>
    </row>
    <row r="11901" spans="27:27">
      <c r="AA11901" s="271"/>
    </row>
    <row r="11902" spans="27:27">
      <c r="AA11902" s="271"/>
    </row>
    <row r="11903" spans="27:27">
      <c r="AA11903" s="271"/>
    </row>
    <row r="11904" spans="27:27">
      <c r="AA11904" s="271"/>
    </row>
    <row r="11905" spans="27:27">
      <c r="AA11905" s="271"/>
    </row>
    <row r="11906" spans="27:27">
      <c r="AA11906" s="271"/>
    </row>
    <row r="11907" spans="27:27">
      <c r="AA11907" s="271"/>
    </row>
    <row r="11908" spans="27:27">
      <c r="AA11908" s="271"/>
    </row>
    <row r="11909" spans="27:27">
      <c r="AA11909" s="271"/>
    </row>
    <row r="11910" spans="27:27">
      <c r="AA11910" s="271"/>
    </row>
    <row r="11911" spans="27:27">
      <c r="AA11911" s="271"/>
    </row>
    <row r="11912" spans="27:27">
      <c r="AA11912" s="271"/>
    </row>
    <row r="11913" spans="27:27">
      <c r="AA11913" s="271"/>
    </row>
    <row r="11914" spans="27:27">
      <c r="AA11914" s="271"/>
    </row>
    <row r="11915" spans="27:27">
      <c r="AA11915" s="271"/>
    </row>
    <row r="11916" spans="27:27">
      <c r="AA11916" s="271"/>
    </row>
    <row r="11917" spans="27:27">
      <c r="AA11917" s="271"/>
    </row>
    <row r="11918" spans="27:27">
      <c r="AA11918" s="271"/>
    </row>
    <row r="11919" spans="27:27">
      <c r="AA11919" s="271"/>
    </row>
    <row r="11920" spans="27:27">
      <c r="AA11920" s="271"/>
    </row>
    <row r="11921" spans="27:27">
      <c r="AA11921" s="271"/>
    </row>
    <row r="11922" spans="27:27">
      <c r="AA11922" s="271"/>
    </row>
    <row r="11923" spans="27:27">
      <c r="AA11923" s="271"/>
    </row>
    <row r="11924" spans="27:27">
      <c r="AA11924" s="271"/>
    </row>
    <row r="11925" spans="27:27">
      <c r="AA11925" s="271"/>
    </row>
    <row r="11926" spans="27:27">
      <c r="AA11926" s="271"/>
    </row>
    <row r="11927" spans="27:27">
      <c r="AA11927" s="271"/>
    </row>
    <row r="11928" spans="27:27">
      <c r="AA11928" s="271"/>
    </row>
    <row r="11929" spans="27:27">
      <c r="AA11929" s="271"/>
    </row>
    <row r="11930" spans="27:27">
      <c r="AA11930" s="271"/>
    </row>
    <row r="11931" spans="27:27">
      <c r="AA11931" s="271"/>
    </row>
    <row r="11932" spans="27:27">
      <c r="AA11932" s="271"/>
    </row>
    <row r="11933" spans="27:27">
      <c r="AA11933" s="271"/>
    </row>
    <row r="11934" spans="27:27">
      <c r="AA11934" s="271"/>
    </row>
    <row r="11935" spans="27:27">
      <c r="AA11935" s="271"/>
    </row>
    <row r="11936" spans="27:27">
      <c r="AA11936" s="271"/>
    </row>
    <row r="11937" spans="27:27">
      <c r="AA11937" s="271"/>
    </row>
    <row r="11938" spans="27:27">
      <c r="AA11938" s="271"/>
    </row>
    <row r="11939" spans="27:27">
      <c r="AA11939" s="271"/>
    </row>
    <row r="11940" spans="27:27">
      <c r="AA11940" s="271"/>
    </row>
    <row r="11941" spans="27:27">
      <c r="AA11941" s="271"/>
    </row>
    <row r="11942" spans="27:27">
      <c r="AA11942" s="271"/>
    </row>
    <row r="11943" spans="27:27">
      <c r="AA11943" s="271"/>
    </row>
    <row r="11944" spans="27:27">
      <c r="AA11944" s="271"/>
    </row>
    <row r="11945" spans="27:27">
      <c r="AA11945" s="271"/>
    </row>
    <row r="11946" spans="27:27">
      <c r="AA11946" s="271"/>
    </row>
    <row r="11947" spans="27:27">
      <c r="AA11947" s="271"/>
    </row>
    <row r="11948" spans="27:27">
      <c r="AA11948" s="271"/>
    </row>
    <row r="11949" spans="27:27">
      <c r="AA11949" s="271"/>
    </row>
    <row r="11950" spans="27:27">
      <c r="AA11950" s="271"/>
    </row>
    <row r="11951" spans="27:27">
      <c r="AA11951" s="271"/>
    </row>
    <row r="11952" spans="27:27">
      <c r="AA11952" s="271"/>
    </row>
    <row r="11953" spans="27:27">
      <c r="AA11953" s="271"/>
    </row>
    <row r="11954" spans="27:27">
      <c r="AA11954" s="271"/>
    </row>
    <row r="11955" spans="27:27">
      <c r="AA11955" s="271"/>
    </row>
    <row r="11956" spans="27:27">
      <c r="AA11956" s="271"/>
    </row>
    <row r="11957" spans="27:27">
      <c r="AA11957" s="271"/>
    </row>
    <row r="11958" spans="27:27">
      <c r="AA11958" s="271"/>
    </row>
    <row r="11959" spans="27:27">
      <c r="AA11959" s="271"/>
    </row>
    <row r="11960" spans="27:27">
      <c r="AA11960" s="271"/>
    </row>
    <row r="11961" spans="27:27">
      <c r="AA11961" s="271"/>
    </row>
    <row r="11962" spans="27:27">
      <c r="AA11962" s="271"/>
    </row>
    <row r="11963" spans="27:27">
      <c r="AA11963" s="271"/>
    </row>
    <row r="11964" spans="27:27">
      <c r="AA11964" s="271"/>
    </row>
    <row r="11965" spans="27:27">
      <c r="AA11965" s="271"/>
    </row>
    <row r="11966" spans="27:27">
      <c r="AA11966" s="271"/>
    </row>
    <row r="11967" spans="27:27">
      <c r="AA11967" s="271"/>
    </row>
    <row r="11968" spans="27:27">
      <c r="AA11968" s="271"/>
    </row>
    <row r="11969" spans="27:27">
      <c r="AA11969" s="271"/>
    </row>
    <row r="11970" spans="27:27">
      <c r="AA11970" s="271"/>
    </row>
    <row r="11971" spans="27:27">
      <c r="AA11971" s="271"/>
    </row>
    <row r="11972" spans="27:27">
      <c r="AA11972" s="271"/>
    </row>
    <row r="11973" spans="27:27">
      <c r="AA11973" s="271"/>
    </row>
    <row r="11974" spans="27:27">
      <c r="AA11974" s="271"/>
    </row>
    <row r="11975" spans="27:27">
      <c r="AA11975" s="271"/>
    </row>
    <row r="11976" spans="27:27">
      <c r="AA11976" s="271"/>
    </row>
    <row r="11977" spans="27:27">
      <c r="AA11977" s="271"/>
    </row>
    <row r="11978" spans="27:27">
      <c r="AA11978" s="271"/>
    </row>
    <row r="11979" spans="27:27">
      <c r="AA11979" s="271"/>
    </row>
    <row r="11980" spans="27:27">
      <c r="AA11980" s="271"/>
    </row>
    <row r="11981" spans="27:27">
      <c r="AA11981" s="271"/>
    </row>
    <row r="11982" spans="27:27">
      <c r="AA11982" s="271"/>
    </row>
    <row r="11983" spans="27:27">
      <c r="AA11983" s="271"/>
    </row>
    <row r="11984" spans="27:27">
      <c r="AA11984" s="271"/>
    </row>
    <row r="11985" spans="27:27">
      <c r="AA11985" s="271"/>
    </row>
    <row r="11986" spans="27:27">
      <c r="AA11986" s="271"/>
    </row>
    <row r="11987" spans="27:27">
      <c r="AA11987" s="271"/>
    </row>
    <row r="11988" spans="27:27">
      <c r="AA11988" s="271"/>
    </row>
    <row r="11989" spans="27:27">
      <c r="AA11989" s="271"/>
    </row>
    <row r="11990" spans="27:27">
      <c r="AA11990" s="271"/>
    </row>
    <row r="11991" spans="27:27">
      <c r="AA11991" s="271"/>
    </row>
    <row r="11992" spans="27:27">
      <c r="AA11992" s="271"/>
    </row>
    <row r="11993" spans="27:27">
      <c r="AA11993" s="271"/>
    </row>
    <row r="11994" spans="27:27">
      <c r="AA11994" s="271"/>
    </row>
    <row r="11995" spans="27:27">
      <c r="AA11995" s="271"/>
    </row>
    <row r="11996" spans="27:27">
      <c r="AA11996" s="271"/>
    </row>
    <row r="11997" spans="27:27">
      <c r="AA11997" s="271"/>
    </row>
    <row r="11998" spans="27:27">
      <c r="AA11998" s="271"/>
    </row>
    <row r="11999" spans="27:27">
      <c r="AA11999" s="271"/>
    </row>
    <row r="12000" spans="27:27">
      <c r="AA12000" s="271"/>
    </row>
    <row r="12001" spans="27:27">
      <c r="AA12001" s="271"/>
    </row>
    <row r="12002" spans="27:27">
      <c r="AA12002" s="271"/>
    </row>
    <row r="12003" spans="27:27">
      <c r="AA12003" s="271"/>
    </row>
    <row r="12004" spans="27:27">
      <c r="AA12004" s="271"/>
    </row>
    <row r="12005" spans="27:27">
      <c r="AA12005" s="271"/>
    </row>
    <row r="12006" spans="27:27">
      <c r="AA12006" s="271"/>
    </row>
    <row r="12007" spans="27:27">
      <c r="AA12007" s="271"/>
    </row>
    <row r="12008" spans="27:27">
      <c r="AA12008" s="271"/>
    </row>
    <row r="12009" spans="27:27">
      <c r="AA12009" s="271"/>
    </row>
    <row r="12010" spans="27:27">
      <c r="AA12010" s="271"/>
    </row>
    <row r="12011" spans="27:27">
      <c r="AA12011" s="271"/>
    </row>
    <row r="12012" spans="27:27">
      <c r="AA12012" s="271"/>
    </row>
    <row r="12013" spans="27:27">
      <c r="AA12013" s="271"/>
    </row>
    <row r="12014" spans="27:27">
      <c r="AA12014" s="271"/>
    </row>
    <row r="12015" spans="27:27">
      <c r="AA12015" s="271"/>
    </row>
    <row r="12016" spans="27:27">
      <c r="AA12016" s="271"/>
    </row>
    <row r="12017" spans="27:27">
      <c r="AA12017" s="271"/>
    </row>
    <row r="12018" spans="27:27">
      <c r="AA12018" s="271"/>
    </row>
    <row r="12019" spans="27:27">
      <c r="AA12019" s="271"/>
    </row>
    <row r="12020" spans="27:27">
      <c r="AA12020" s="271"/>
    </row>
    <row r="12021" spans="27:27">
      <c r="AA12021" s="271"/>
    </row>
    <row r="12022" spans="27:27">
      <c r="AA12022" s="271"/>
    </row>
    <row r="12023" spans="27:27">
      <c r="AA12023" s="271"/>
    </row>
    <row r="12024" spans="27:27">
      <c r="AA12024" s="271"/>
    </row>
    <row r="12025" spans="27:27">
      <c r="AA12025" s="271"/>
    </row>
    <row r="12026" spans="27:27">
      <c r="AA12026" s="271"/>
    </row>
    <row r="12027" spans="27:27">
      <c r="AA12027" s="271"/>
    </row>
    <row r="12028" spans="27:27">
      <c r="AA12028" s="271"/>
    </row>
    <row r="12029" spans="27:27">
      <c r="AA12029" s="271"/>
    </row>
    <row r="12030" spans="27:27">
      <c r="AA12030" s="271"/>
    </row>
    <row r="12031" spans="27:27">
      <c r="AA12031" s="271"/>
    </row>
    <row r="12032" spans="27:27">
      <c r="AA12032" s="271"/>
    </row>
    <row r="12033" spans="27:27">
      <c r="AA12033" s="271"/>
    </row>
    <row r="12034" spans="27:27">
      <c r="AA12034" s="271"/>
    </row>
    <row r="12035" spans="27:27">
      <c r="AA12035" s="271"/>
    </row>
    <row r="12036" spans="27:27">
      <c r="AA12036" s="271"/>
    </row>
    <row r="12037" spans="27:27">
      <c r="AA12037" s="271"/>
    </row>
    <row r="12038" spans="27:27">
      <c r="AA12038" s="271"/>
    </row>
    <row r="12039" spans="27:27">
      <c r="AA12039" s="271"/>
    </row>
    <row r="12040" spans="27:27">
      <c r="AA12040" s="271"/>
    </row>
    <row r="12041" spans="27:27">
      <c r="AA12041" s="271"/>
    </row>
    <row r="12042" spans="27:27">
      <c r="AA12042" s="271"/>
    </row>
    <row r="12043" spans="27:27">
      <c r="AA12043" s="271"/>
    </row>
    <row r="12044" spans="27:27">
      <c r="AA12044" s="271"/>
    </row>
    <row r="12045" spans="27:27">
      <c r="AA12045" s="271"/>
    </row>
    <row r="12046" spans="27:27">
      <c r="AA12046" s="271"/>
    </row>
    <row r="12047" spans="27:27">
      <c r="AA12047" s="271"/>
    </row>
    <row r="12048" spans="27:27">
      <c r="AA12048" s="271"/>
    </row>
    <row r="12049" spans="27:27">
      <c r="AA12049" s="271"/>
    </row>
    <row r="12050" spans="27:27">
      <c r="AA12050" s="271"/>
    </row>
    <row r="12051" spans="27:27">
      <c r="AA12051" s="271"/>
    </row>
    <row r="12052" spans="27:27">
      <c r="AA12052" s="271"/>
    </row>
    <row r="12053" spans="27:27">
      <c r="AA12053" s="271"/>
    </row>
    <row r="12054" spans="27:27">
      <c r="AA12054" s="271"/>
    </row>
    <row r="12055" spans="27:27">
      <c r="AA12055" s="271"/>
    </row>
    <row r="12056" spans="27:27">
      <c r="AA12056" s="271"/>
    </row>
    <row r="12057" spans="27:27">
      <c r="AA12057" s="271"/>
    </row>
    <row r="12058" spans="27:27">
      <c r="AA12058" s="271"/>
    </row>
    <row r="12059" spans="27:27">
      <c r="AA12059" s="271"/>
    </row>
    <row r="12060" spans="27:27">
      <c r="AA12060" s="271"/>
    </row>
    <row r="12061" spans="27:27">
      <c r="AA12061" s="271"/>
    </row>
    <row r="12062" spans="27:27">
      <c r="AA12062" s="271"/>
    </row>
    <row r="12063" spans="27:27">
      <c r="AA12063" s="271"/>
    </row>
    <row r="12064" spans="27:27">
      <c r="AA12064" s="271"/>
    </row>
    <row r="12065" spans="27:27">
      <c r="AA12065" s="271"/>
    </row>
    <row r="12066" spans="27:27">
      <c r="AA12066" s="271"/>
    </row>
    <row r="12067" spans="27:27">
      <c r="AA12067" s="271"/>
    </row>
    <row r="12068" spans="27:27">
      <c r="AA12068" s="271"/>
    </row>
    <row r="12069" spans="27:27">
      <c r="AA12069" s="271"/>
    </row>
    <row r="12070" spans="27:27">
      <c r="AA12070" s="271"/>
    </row>
    <row r="12071" spans="27:27">
      <c r="AA12071" s="271"/>
    </row>
    <row r="12072" spans="27:27">
      <c r="AA12072" s="271"/>
    </row>
    <row r="12073" spans="27:27">
      <c r="AA12073" s="271"/>
    </row>
    <row r="12074" spans="27:27">
      <c r="AA12074" s="271"/>
    </row>
    <row r="12075" spans="27:27">
      <c r="AA12075" s="271"/>
    </row>
    <row r="12076" spans="27:27">
      <c r="AA12076" s="271"/>
    </row>
    <row r="12077" spans="27:27">
      <c r="AA12077" s="271"/>
    </row>
    <row r="12078" spans="27:27">
      <c r="AA12078" s="271"/>
    </row>
    <row r="12079" spans="27:27">
      <c r="AA12079" s="271"/>
    </row>
    <row r="12080" spans="27:27">
      <c r="AA12080" s="271"/>
    </row>
    <row r="12081" spans="27:27">
      <c r="AA12081" s="271"/>
    </row>
    <row r="12082" spans="27:27">
      <c r="AA12082" s="271"/>
    </row>
    <row r="12083" spans="27:27">
      <c r="AA12083" s="271"/>
    </row>
    <row r="12084" spans="27:27">
      <c r="AA12084" s="271"/>
    </row>
    <row r="12085" spans="27:27">
      <c r="AA12085" s="271"/>
    </row>
    <row r="12086" spans="27:27">
      <c r="AA12086" s="271"/>
    </row>
    <row r="12087" spans="27:27">
      <c r="AA12087" s="271"/>
    </row>
    <row r="12088" spans="27:27">
      <c r="AA12088" s="271"/>
    </row>
    <row r="12089" spans="27:27">
      <c r="AA12089" s="271"/>
    </row>
    <row r="12090" spans="27:27">
      <c r="AA12090" s="271"/>
    </row>
    <row r="12091" spans="27:27">
      <c r="AA12091" s="271"/>
    </row>
    <row r="12092" spans="27:27">
      <c r="AA12092" s="271"/>
    </row>
    <row r="12093" spans="27:27">
      <c r="AA12093" s="271"/>
    </row>
    <row r="12094" spans="27:27">
      <c r="AA12094" s="271"/>
    </row>
    <row r="12095" spans="27:27">
      <c r="AA12095" s="271"/>
    </row>
    <row r="12096" spans="27:27">
      <c r="AA12096" s="271"/>
    </row>
    <row r="12097" spans="27:27">
      <c r="AA12097" s="271"/>
    </row>
    <row r="12098" spans="27:27">
      <c r="AA12098" s="271"/>
    </row>
    <row r="12099" spans="27:27">
      <c r="AA12099" s="271"/>
    </row>
    <row r="12100" spans="27:27">
      <c r="AA12100" s="271"/>
    </row>
    <row r="12101" spans="27:27">
      <c r="AA12101" s="271"/>
    </row>
    <row r="12102" spans="27:27">
      <c r="AA12102" s="271"/>
    </row>
    <row r="12103" spans="27:27">
      <c r="AA12103" s="271"/>
    </row>
    <row r="12104" spans="27:27">
      <c r="AA12104" s="271"/>
    </row>
    <row r="12105" spans="27:27">
      <c r="AA12105" s="271"/>
    </row>
    <row r="12106" spans="27:27">
      <c r="AA12106" s="271"/>
    </row>
    <row r="12107" spans="27:27">
      <c r="AA12107" s="271"/>
    </row>
    <row r="12108" spans="27:27">
      <c r="AA12108" s="271"/>
    </row>
    <row r="12109" spans="27:27">
      <c r="AA12109" s="271"/>
    </row>
    <row r="12110" spans="27:27">
      <c r="AA12110" s="271"/>
    </row>
    <row r="12111" spans="27:27">
      <c r="AA12111" s="271"/>
    </row>
    <row r="12112" spans="27:27">
      <c r="AA12112" s="271"/>
    </row>
    <row r="12113" spans="27:27">
      <c r="AA12113" s="271"/>
    </row>
    <row r="12114" spans="27:27">
      <c r="AA12114" s="271"/>
    </row>
    <row r="12115" spans="27:27">
      <c r="AA12115" s="271"/>
    </row>
    <row r="12116" spans="27:27">
      <c r="AA12116" s="271"/>
    </row>
    <row r="12117" spans="27:27">
      <c r="AA12117" s="271"/>
    </row>
    <row r="12118" spans="27:27">
      <c r="AA12118" s="271"/>
    </row>
    <row r="12119" spans="27:27">
      <c r="AA12119" s="271"/>
    </row>
    <row r="12120" spans="27:27">
      <c r="AA12120" s="271"/>
    </row>
    <row r="12121" spans="27:27">
      <c r="AA12121" s="271"/>
    </row>
    <row r="12122" spans="27:27">
      <c r="AA12122" s="271"/>
    </row>
    <row r="12123" spans="27:27">
      <c r="AA12123" s="271"/>
    </row>
    <row r="12124" spans="27:27">
      <c r="AA12124" s="271"/>
    </row>
    <row r="12125" spans="27:27">
      <c r="AA12125" s="271"/>
    </row>
    <row r="12126" spans="27:27">
      <c r="AA12126" s="271"/>
    </row>
    <row r="12127" spans="27:27">
      <c r="AA12127" s="271"/>
    </row>
    <row r="12128" spans="27:27">
      <c r="AA12128" s="271"/>
    </row>
    <row r="12129" spans="27:27">
      <c r="AA12129" s="271"/>
    </row>
    <row r="12130" spans="27:27">
      <c r="AA12130" s="271"/>
    </row>
    <row r="12131" spans="27:27">
      <c r="AA12131" s="271"/>
    </row>
    <row r="12132" spans="27:27">
      <c r="AA12132" s="271"/>
    </row>
    <row r="12133" spans="27:27">
      <c r="AA12133" s="271"/>
    </row>
    <row r="12134" spans="27:27">
      <c r="AA12134" s="271"/>
    </row>
    <row r="12135" spans="27:27">
      <c r="AA12135" s="271"/>
    </row>
    <row r="12136" spans="27:27">
      <c r="AA12136" s="271"/>
    </row>
    <row r="12137" spans="27:27">
      <c r="AA12137" s="271"/>
    </row>
    <row r="12138" spans="27:27">
      <c r="AA12138" s="271"/>
    </row>
    <row r="12139" spans="27:27">
      <c r="AA12139" s="271"/>
    </row>
    <row r="12140" spans="27:27">
      <c r="AA12140" s="271"/>
    </row>
    <row r="12141" spans="27:27">
      <c r="AA12141" s="271"/>
    </row>
    <row r="12142" spans="27:27">
      <c r="AA12142" s="271"/>
    </row>
    <row r="12143" spans="27:27">
      <c r="AA12143" s="271"/>
    </row>
    <row r="12144" spans="27:27">
      <c r="AA12144" s="271"/>
    </row>
    <row r="12145" spans="27:27">
      <c r="AA12145" s="271"/>
    </row>
    <row r="12146" spans="27:27">
      <c r="AA12146" s="271"/>
    </row>
    <row r="12147" spans="27:27">
      <c r="AA12147" s="271"/>
    </row>
    <row r="12148" spans="27:27">
      <c r="AA12148" s="271"/>
    </row>
    <row r="12149" spans="27:27">
      <c r="AA12149" s="271"/>
    </row>
    <row r="12150" spans="27:27">
      <c r="AA12150" s="271"/>
    </row>
    <row r="12151" spans="27:27">
      <c r="AA12151" s="271"/>
    </row>
    <row r="12152" spans="27:27">
      <c r="AA12152" s="271"/>
    </row>
    <row r="12153" spans="27:27">
      <c r="AA12153" s="271"/>
    </row>
    <row r="12154" spans="27:27">
      <c r="AA12154" s="271"/>
    </row>
    <row r="12155" spans="27:27">
      <c r="AA12155" s="271"/>
    </row>
    <row r="12156" spans="27:27">
      <c r="AA12156" s="271"/>
    </row>
    <row r="12157" spans="27:27">
      <c r="AA12157" s="271"/>
    </row>
    <row r="12158" spans="27:27">
      <c r="AA12158" s="271"/>
    </row>
    <row r="12159" spans="27:27">
      <c r="AA12159" s="271"/>
    </row>
    <row r="12160" spans="27:27">
      <c r="AA12160" s="271"/>
    </row>
    <row r="12161" spans="27:27">
      <c r="AA12161" s="271"/>
    </row>
    <row r="12162" spans="27:27">
      <c r="AA12162" s="271"/>
    </row>
    <row r="12163" spans="27:27">
      <c r="AA12163" s="271"/>
    </row>
    <row r="12164" spans="27:27">
      <c r="AA12164" s="271"/>
    </row>
    <row r="12165" spans="27:27">
      <c r="AA12165" s="271"/>
    </row>
    <row r="12166" spans="27:27">
      <c r="AA12166" s="271"/>
    </row>
    <row r="12167" spans="27:27">
      <c r="AA12167" s="271"/>
    </row>
    <row r="12168" spans="27:27">
      <c r="AA12168" s="271"/>
    </row>
    <row r="12169" spans="27:27">
      <c r="AA12169" s="271"/>
    </row>
    <row r="12170" spans="27:27">
      <c r="AA12170" s="271"/>
    </row>
    <row r="12171" spans="27:27">
      <c r="AA12171" s="271"/>
    </row>
    <row r="12172" spans="27:27">
      <c r="AA12172" s="271"/>
    </row>
    <row r="12173" spans="27:27">
      <c r="AA12173" s="271"/>
    </row>
    <row r="12174" spans="27:27">
      <c r="AA12174" s="271"/>
    </row>
    <row r="12175" spans="27:27">
      <c r="AA12175" s="271"/>
    </row>
    <row r="12176" spans="27:27">
      <c r="AA12176" s="271"/>
    </row>
    <row r="12177" spans="27:27">
      <c r="AA12177" s="271"/>
    </row>
    <row r="12178" spans="27:27">
      <c r="AA12178" s="271"/>
    </row>
    <row r="12179" spans="27:27">
      <c r="AA12179" s="271"/>
    </row>
    <row r="12180" spans="27:27">
      <c r="AA12180" s="271"/>
    </row>
    <row r="12181" spans="27:27">
      <c r="AA12181" s="271"/>
    </row>
    <row r="12182" spans="27:27">
      <c r="AA12182" s="271"/>
    </row>
    <row r="12183" spans="27:27">
      <c r="AA12183" s="271"/>
    </row>
    <row r="12184" spans="27:27">
      <c r="AA12184" s="271"/>
    </row>
    <row r="12185" spans="27:27">
      <c r="AA12185" s="271"/>
    </row>
    <row r="12186" spans="27:27">
      <c r="AA12186" s="271"/>
    </row>
    <row r="12187" spans="27:27">
      <c r="AA12187" s="271"/>
    </row>
    <row r="12188" spans="27:27">
      <c r="AA12188" s="271"/>
    </row>
    <row r="12189" spans="27:27">
      <c r="AA12189" s="271"/>
    </row>
    <row r="12190" spans="27:27">
      <c r="AA12190" s="271"/>
    </row>
    <row r="12191" spans="27:27">
      <c r="AA12191" s="271"/>
    </row>
    <row r="12192" spans="27:27">
      <c r="AA12192" s="271"/>
    </row>
    <row r="12193" spans="27:27">
      <c r="AA12193" s="271"/>
    </row>
    <row r="12194" spans="27:27">
      <c r="AA12194" s="271"/>
    </row>
    <row r="12195" spans="27:27">
      <c r="AA12195" s="271"/>
    </row>
    <row r="12196" spans="27:27">
      <c r="AA12196" s="271"/>
    </row>
    <row r="12197" spans="27:27">
      <c r="AA12197" s="271"/>
    </row>
    <row r="12198" spans="27:27">
      <c r="AA12198" s="271"/>
    </row>
    <row r="12199" spans="27:27">
      <c r="AA12199" s="271"/>
    </row>
    <row r="12200" spans="27:27">
      <c r="AA12200" s="271"/>
    </row>
    <row r="12201" spans="27:27">
      <c r="AA12201" s="271"/>
    </row>
    <row r="12202" spans="27:27">
      <c r="AA12202" s="271"/>
    </row>
    <row r="12203" spans="27:27">
      <c r="AA12203" s="271"/>
    </row>
    <row r="12204" spans="27:27">
      <c r="AA12204" s="271"/>
    </row>
    <row r="12205" spans="27:27">
      <c r="AA12205" s="271"/>
    </row>
    <row r="12206" spans="27:27">
      <c r="AA12206" s="271"/>
    </row>
    <row r="12207" spans="27:27">
      <c r="AA12207" s="271"/>
    </row>
    <row r="12208" spans="27:27">
      <c r="AA12208" s="271"/>
    </row>
    <row r="12209" spans="27:27">
      <c r="AA12209" s="271"/>
    </row>
    <row r="12210" spans="27:27">
      <c r="AA12210" s="271"/>
    </row>
    <row r="12211" spans="27:27">
      <c r="AA12211" s="271"/>
    </row>
    <row r="12212" spans="27:27">
      <c r="AA12212" s="271"/>
    </row>
    <row r="12213" spans="27:27">
      <c r="AA12213" s="271"/>
    </row>
    <row r="12214" spans="27:27">
      <c r="AA12214" s="271"/>
    </row>
    <row r="12215" spans="27:27">
      <c r="AA12215" s="271"/>
    </row>
    <row r="12216" spans="27:27">
      <c r="AA12216" s="271"/>
    </row>
    <row r="12217" spans="27:27">
      <c r="AA12217" s="271"/>
    </row>
    <row r="12218" spans="27:27">
      <c r="AA12218" s="271"/>
    </row>
    <row r="12219" spans="27:27">
      <c r="AA12219" s="271"/>
    </row>
    <row r="12220" spans="27:27">
      <c r="AA12220" s="271"/>
    </row>
    <row r="12221" spans="27:27">
      <c r="AA12221" s="271"/>
    </row>
    <row r="12222" spans="27:27">
      <c r="AA12222" s="271"/>
    </row>
    <row r="12223" spans="27:27">
      <c r="AA12223" s="271"/>
    </row>
    <row r="12224" spans="27:27">
      <c r="AA12224" s="271"/>
    </row>
    <row r="12225" spans="27:27">
      <c r="AA12225" s="271"/>
    </row>
    <row r="12226" spans="27:27">
      <c r="AA12226" s="271"/>
    </row>
    <row r="12227" spans="27:27">
      <c r="AA12227" s="271"/>
    </row>
    <row r="12228" spans="27:27">
      <c r="AA12228" s="271"/>
    </row>
    <row r="12229" spans="27:27">
      <c r="AA12229" s="271"/>
    </row>
    <row r="12230" spans="27:27">
      <c r="AA12230" s="271"/>
    </row>
    <row r="12231" spans="27:27">
      <c r="AA12231" s="271"/>
    </row>
    <row r="12232" spans="27:27">
      <c r="AA12232" s="271"/>
    </row>
    <row r="12233" spans="27:27">
      <c r="AA12233" s="271"/>
    </row>
    <row r="12234" spans="27:27">
      <c r="AA12234" s="271"/>
    </row>
    <row r="12235" spans="27:27">
      <c r="AA12235" s="271"/>
    </row>
    <row r="12236" spans="27:27">
      <c r="AA12236" s="271"/>
    </row>
    <row r="12237" spans="27:27">
      <c r="AA12237" s="271"/>
    </row>
    <row r="12238" spans="27:27">
      <c r="AA12238" s="271"/>
    </row>
    <row r="12239" spans="27:27">
      <c r="AA12239" s="271"/>
    </row>
    <row r="12240" spans="27:27">
      <c r="AA12240" s="271"/>
    </row>
    <row r="12241" spans="27:27">
      <c r="AA12241" s="271"/>
    </row>
    <row r="12242" spans="27:27">
      <c r="AA12242" s="271"/>
    </row>
    <row r="12243" spans="27:27">
      <c r="AA12243" s="271"/>
    </row>
    <row r="12244" spans="27:27">
      <c r="AA12244" s="271"/>
    </row>
    <row r="12245" spans="27:27">
      <c r="AA12245" s="271"/>
    </row>
    <row r="12246" spans="27:27">
      <c r="AA12246" s="271"/>
    </row>
    <row r="12247" spans="27:27">
      <c r="AA12247" s="271"/>
    </row>
    <row r="12248" spans="27:27">
      <c r="AA12248" s="271"/>
    </row>
    <row r="12249" spans="27:27">
      <c r="AA12249" s="271"/>
    </row>
    <row r="12250" spans="27:27">
      <c r="AA12250" s="271"/>
    </row>
    <row r="12251" spans="27:27">
      <c r="AA12251" s="271"/>
    </row>
    <row r="12252" spans="27:27">
      <c r="AA12252" s="271"/>
    </row>
    <row r="12253" spans="27:27">
      <c r="AA12253" s="271"/>
    </row>
    <row r="12254" spans="27:27">
      <c r="AA12254" s="271"/>
    </row>
    <row r="12255" spans="27:27">
      <c r="AA12255" s="271"/>
    </row>
    <row r="12256" spans="27:27">
      <c r="AA12256" s="271"/>
    </row>
    <row r="12257" spans="27:27">
      <c r="AA12257" s="271"/>
    </row>
    <row r="12258" spans="27:27">
      <c r="AA12258" s="271"/>
    </row>
    <row r="12259" spans="27:27">
      <c r="AA12259" s="271"/>
    </row>
    <row r="12260" spans="27:27">
      <c r="AA12260" s="271"/>
    </row>
    <row r="12261" spans="27:27">
      <c r="AA12261" s="271"/>
    </row>
    <row r="12262" spans="27:27">
      <c r="AA12262" s="271"/>
    </row>
    <row r="12263" spans="27:27">
      <c r="AA12263" s="271"/>
    </row>
    <row r="12264" spans="27:27">
      <c r="AA12264" s="271"/>
    </row>
    <row r="12265" spans="27:27">
      <c r="AA12265" s="271"/>
    </row>
    <row r="12266" spans="27:27">
      <c r="AA12266" s="271"/>
    </row>
    <row r="12267" spans="27:27">
      <c r="AA12267" s="271"/>
    </row>
    <row r="12268" spans="27:27">
      <c r="AA12268" s="271"/>
    </row>
    <row r="12269" spans="27:27">
      <c r="AA12269" s="271"/>
    </row>
    <row r="12270" spans="27:27">
      <c r="AA12270" s="271"/>
    </row>
    <row r="12271" spans="27:27">
      <c r="AA12271" s="271"/>
    </row>
    <row r="12272" spans="27:27">
      <c r="AA12272" s="271"/>
    </row>
    <row r="12273" spans="27:27">
      <c r="AA12273" s="271"/>
    </row>
    <row r="12274" spans="27:27">
      <c r="AA12274" s="271"/>
    </row>
    <row r="12275" spans="27:27">
      <c r="AA12275" s="271"/>
    </row>
    <row r="12276" spans="27:27">
      <c r="AA12276" s="271"/>
    </row>
    <row r="12277" spans="27:27">
      <c r="AA12277" s="271"/>
    </row>
    <row r="12278" spans="27:27">
      <c r="AA12278" s="271"/>
    </row>
    <row r="12279" spans="27:27">
      <c r="AA12279" s="271"/>
    </row>
    <row r="12280" spans="27:27">
      <c r="AA12280" s="271"/>
    </row>
    <row r="12281" spans="27:27">
      <c r="AA12281" s="271"/>
    </row>
    <row r="12282" spans="27:27">
      <c r="AA12282" s="271"/>
    </row>
    <row r="12283" spans="27:27">
      <c r="AA12283" s="271"/>
    </row>
    <row r="12284" spans="27:27">
      <c r="AA12284" s="271"/>
    </row>
    <row r="12285" spans="27:27">
      <c r="AA12285" s="271"/>
    </row>
    <row r="12286" spans="27:27">
      <c r="AA12286" s="271"/>
    </row>
    <row r="12287" spans="27:27">
      <c r="AA12287" s="271"/>
    </row>
    <row r="12288" spans="27:27">
      <c r="AA12288" s="271"/>
    </row>
    <row r="12289" spans="27:27">
      <c r="AA12289" s="271"/>
    </row>
    <row r="12290" spans="27:27">
      <c r="AA12290" s="271"/>
    </row>
    <row r="12291" spans="27:27">
      <c r="AA12291" s="271"/>
    </row>
    <row r="12292" spans="27:27">
      <c r="AA12292" s="271"/>
    </row>
    <row r="12293" spans="27:27">
      <c r="AA12293" s="271"/>
    </row>
    <row r="12294" spans="27:27">
      <c r="AA12294" s="271"/>
    </row>
    <row r="12295" spans="27:27">
      <c r="AA12295" s="271"/>
    </row>
    <row r="12296" spans="27:27">
      <c r="AA12296" s="271"/>
    </row>
    <row r="12297" spans="27:27">
      <c r="AA12297" s="271"/>
    </row>
    <row r="12298" spans="27:27">
      <c r="AA12298" s="271"/>
    </row>
    <row r="12299" spans="27:27">
      <c r="AA12299" s="271"/>
    </row>
    <row r="12300" spans="27:27">
      <c r="AA12300" s="271"/>
    </row>
    <row r="12301" spans="27:27">
      <c r="AA12301" s="271"/>
    </row>
    <row r="12302" spans="27:27">
      <c r="AA12302" s="271"/>
    </row>
    <row r="12303" spans="27:27">
      <c r="AA12303" s="271"/>
    </row>
    <row r="12304" spans="27:27">
      <c r="AA12304" s="271"/>
    </row>
    <row r="12305" spans="27:27">
      <c r="AA12305" s="271"/>
    </row>
    <row r="12306" spans="27:27">
      <c r="AA12306" s="271"/>
    </row>
    <row r="12307" spans="27:27">
      <c r="AA12307" s="271"/>
    </row>
    <row r="12308" spans="27:27">
      <c r="AA12308" s="271"/>
    </row>
    <row r="12309" spans="27:27">
      <c r="AA12309" s="271"/>
    </row>
    <row r="12310" spans="27:27">
      <c r="AA12310" s="271"/>
    </row>
    <row r="12311" spans="27:27">
      <c r="AA12311" s="271"/>
    </row>
    <row r="12312" spans="27:27">
      <c r="AA12312" s="271"/>
    </row>
    <row r="12313" spans="27:27">
      <c r="AA12313" s="271"/>
    </row>
    <row r="12314" spans="27:27">
      <c r="AA12314" s="271"/>
    </row>
    <row r="12315" spans="27:27">
      <c r="AA12315" s="271"/>
    </row>
    <row r="12316" spans="27:27">
      <c r="AA12316" s="271"/>
    </row>
    <row r="12317" spans="27:27">
      <c r="AA12317" s="271"/>
    </row>
    <row r="12318" spans="27:27">
      <c r="AA12318" s="271"/>
    </row>
    <row r="12319" spans="27:27">
      <c r="AA12319" s="271"/>
    </row>
    <row r="12320" spans="27:27">
      <c r="AA12320" s="271"/>
    </row>
    <row r="12321" spans="27:27">
      <c r="AA12321" s="271"/>
    </row>
    <row r="12322" spans="27:27">
      <c r="AA12322" s="271"/>
    </row>
    <row r="12323" spans="27:27">
      <c r="AA12323" s="271"/>
    </row>
    <row r="12324" spans="27:27">
      <c r="AA12324" s="271"/>
    </row>
    <row r="12325" spans="27:27">
      <c r="AA12325" s="271"/>
    </row>
    <row r="12326" spans="27:27">
      <c r="AA12326" s="271"/>
    </row>
    <row r="12327" spans="27:27">
      <c r="AA12327" s="271"/>
    </row>
    <row r="12328" spans="27:27">
      <c r="AA12328" s="271"/>
    </row>
    <row r="12329" spans="27:27">
      <c r="AA12329" s="271"/>
    </row>
    <row r="12330" spans="27:27">
      <c r="AA12330" s="271"/>
    </row>
    <row r="12331" spans="27:27">
      <c r="AA12331" s="271"/>
    </row>
    <row r="12332" spans="27:27">
      <c r="AA12332" s="271"/>
    </row>
    <row r="12333" spans="27:27">
      <c r="AA12333" s="271"/>
    </row>
    <row r="12334" spans="27:27">
      <c r="AA12334" s="271"/>
    </row>
    <row r="12335" spans="27:27">
      <c r="AA12335" s="271"/>
    </row>
    <row r="12336" spans="27:27">
      <c r="AA12336" s="271"/>
    </row>
    <row r="12337" spans="27:27">
      <c r="AA12337" s="271"/>
    </row>
    <row r="12338" spans="27:27">
      <c r="AA12338" s="271"/>
    </row>
    <row r="12339" spans="27:27">
      <c r="AA12339" s="271"/>
    </row>
    <row r="12340" spans="27:27">
      <c r="AA12340" s="271"/>
    </row>
    <row r="12341" spans="27:27">
      <c r="AA12341" s="271"/>
    </row>
    <row r="12342" spans="27:27">
      <c r="AA12342" s="271"/>
    </row>
    <row r="12343" spans="27:27">
      <c r="AA12343" s="271"/>
    </row>
    <row r="12344" spans="27:27">
      <c r="AA12344" s="271"/>
    </row>
    <row r="12345" spans="27:27">
      <c r="AA12345" s="271"/>
    </row>
    <row r="12346" spans="27:27">
      <c r="AA12346" s="271"/>
    </row>
    <row r="12347" spans="27:27">
      <c r="AA12347" s="271"/>
    </row>
    <row r="12348" spans="27:27">
      <c r="AA12348" s="271"/>
    </row>
    <row r="12349" spans="27:27">
      <c r="AA12349" s="271"/>
    </row>
    <row r="12350" spans="27:27">
      <c r="AA12350" s="271"/>
    </row>
    <row r="12351" spans="27:27">
      <c r="AA12351" s="271"/>
    </row>
    <row r="12352" spans="27:27">
      <c r="AA12352" s="271"/>
    </row>
    <row r="12353" spans="27:27">
      <c r="AA12353" s="271"/>
    </row>
    <row r="12354" spans="27:27">
      <c r="AA12354" s="271"/>
    </row>
    <row r="12355" spans="27:27">
      <c r="AA12355" s="271"/>
    </row>
    <row r="12356" spans="27:27">
      <c r="AA12356" s="271"/>
    </row>
    <row r="12357" spans="27:27">
      <c r="AA12357" s="271"/>
    </row>
    <row r="12358" spans="27:27">
      <c r="AA12358" s="271"/>
    </row>
    <row r="12359" spans="27:27">
      <c r="AA12359" s="271"/>
    </row>
    <row r="12360" spans="27:27">
      <c r="AA12360" s="271"/>
    </row>
    <row r="12361" spans="27:27">
      <c r="AA12361" s="271"/>
    </row>
    <row r="12362" spans="27:27">
      <c r="AA12362" s="271"/>
    </row>
    <row r="12363" spans="27:27">
      <c r="AA12363" s="271"/>
    </row>
    <row r="12364" spans="27:27">
      <c r="AA12364" s="271"/>
    </row>
    <row r="12365" spans="27:27">
      <c r="AA12365" s="271"/>
    </row>
    <row r="12366" spans="27:27">
      <c r="AA12366" s="271"/>
    </row>
    <row r="12367" spans="27:27">
      <c r="AA12367" s="271"/>
    </row>
    <row r="12368" spans="27:27">
      <c r="AA12368" s="271"/>
    </row>
    <row r="12369" spans="27:27">
      <c r="AA12369" s="271"/>
    </row>
    <row r="12370" spans="27:27">
      <c r="AA12370" s="271"/>
    </row>
    <row r="12371" spans="27:27">
      <c r="AA12371" s="271"/>
    </row>
    <row r="12372" spans="27:27">
      <c r="AA12372" s="271"/>
    </row>
    <row r="12373" spans="27:27">
      <c r="AA12373" s="271"/>
    </row>
    <row r="12374" spans="27:27">
      <c r="AA12374" s="271"/>
    </row>
    <row r="12375" spans="27:27">
      <c r="AA12375" s="271"/>
    </row>
    <row r="12376" spans="27:27">
      <c r="AA12376" s="271"/>
    </row>
    <row r="12377" spans="27:27">
      <c r="AA12377" s="271"/>
    </row>
    <row r="12378" spans="27:27">
      <c r="AA12378" s="271"/>
    </row>
    <row r="12379" spans="27:27">
      <c r="AA12379" s="271"/>
    </row>
    <row r="12380" spans="27:27">
      <c r="AA12380" s="271"/>
    </row>
    <row r="12381" spans="27:27">
      <c r="AA12381" s="271"/>
    </row>
    <row r="12382" spans="27:27">
      <c r="AA12382" s="271"/>
    </row>
    <row r="12383" spans="27:27">
      <c r="AA12383" s="271"/>
    </row>
    <row r="12384" spans="27:27">
      <c r="AA12384" s="271"/>
    </row>
    <row r="12385" spans="27:27">
      <c r="AA12385" s="271"/>
    </row>
    <row r="12386" spans="27:27">
      <c r="AA12386" s="271"/>
    </row>
    <row r="12387" spans="27:27">
      <c r="AA12387" s="271"/>
    </row>
    <row r="12388" spans="27:27">
      <c r="AA12388" s="271"/>
    </row>
    <row r="12389" spans="27:27">
      <c r="AA12389" s="271"/>
    </row>
    <row r="12390" spans="27:27">
      <c r="AA12390" s="271"/>
    </row>
    <row r="12391" spans="27:27">
      <c r="AA12391" s="271"/>
    </row>
    <row r="12392" spans="27:27">
      <c r="AA12392" s="271"/>
    </row>
    <row r="12393" spans="27:27">
      <c r="AA12393" s="271"/>
    </row>
    <row r="12394" spans="27:27">
      <c r="AA12394" s="271"/>
    </row>
    <row r="12395" spans="27:27">
      <c r="AA12395" s="271"/>
    </row>
    <row r="12396" spans="27:27">
      <c r="AA12396" s="271"/>
    </row>
    <row r="12397" spans="27:27">
      <c r="AA12397" s="271"/>
    </row>
    <row r="12398" spans="27:27">
      <c r="AA12398" s="271"/>
    </row>
    <row r="12399" spans="27:27">
      <c r="AA12399" s="271"/>
    </row>
    <row r="12400" spans="27:27">
      <c r="AA12400" s="271"/>
    </row>
    <row r="12401" spans="27:27">
      <c r="AA12401" s="271"/>
    </row>
    <row r="12402" spans="27:27">
      <c r="AA12402" s="271"/>
    </row>
    <row r="12403" spans="27:27">
      <c r="AA12403" s="271"/>
    </row>
    <row r="12404" spans="27:27">
      <c r="AA12404" s="271"/>
    </row>
    <row r="12405" spans="27:27">
      <c r="AA12405" s="271"/>
    </row>
    <row r="12406" spans="27:27">
      <c r="AA12406" s="271"/>
    </row>
    <row r="12407" spans="27:27">
      <c r="AA12407" s="271"/>
    </row>
    <row r="12408" spans="27:27">
      <c r="AA12408" s="271"/>
    </row>
    <row r="12409" spans="27:27">
      <c r="AA12409" s="271"/>
    </row>
    <row r="12410" spans="27:27">
      <c r="AA12410" s="271"/>
    </row>
    <row r="12411" spans="27:27">
      <c r="AA12411" s="271"/>
    </row>
    <row r="12412" spans="27:27">
      <c r="AA12412" s="271"/>
    </row>
    <row r="12413" spans="27:27">
      <c r="AA12413" s="271"/>
    </row>
    <row r="12414" spans="27:27">
      <c r="AA12414" s="271"/>
    </row>
    <row r="12415" spans="27:27">
      <c r="AA12415" s="271"/>
    </row>
    <row r="12416" spans="27:27">
      <c r="AA12416" s="271"/>
    </row>
    <row r="12417" spans="27:27">
      <c r="AA12417" s="271"/>
    </row>
    <row r="12418" spans="27:27">
      <c r="AA12418" s="271"/>
    </row>
    <row r="12419" spans="27:27">
      <c r="AA12419" s="271"/>
    </row>
    <row r="12420" spans="27:27">
      <c r="AA12420" s="271"/>
    </row>
    <row r="12421" spans="27:27">
      <c r="AA12421" s="271"/>
    </row>
    <row r="12422" spans="27:27">
      <c r="AA12422" s="271"/>
    </row>
    <row r="12423" spans="27:27">
      <c r="AA12423" s="271"/>
    </row>
    <row r="12424" spans="27:27">
      <c r="AA12424" s="271"/>
    </row>
    <row r="12425" spans="27:27">
      <c r="AA12425" s="271"/>
    </row>
    <row r="12426" spans="27:27">
      <c r="AA12426" s="271"/>
    </row>
    <row r="12427" spans="27:27">
      <c r="AA12427" s="271"/>
    </row>
    <row r="12428" spans="27:27">
      <c r="AA12428" s="271"/>
    </row>
    <row r="12429" spans="27:27">
      <c r="AA12429" s="271"/>
    </row>
    <row r="12430" spans="27:27">
      <c r="AA12430" s="271"/>
    </row>
    <row r="12431" spans="27:27">
      <c r="AA12431" s="271"/>
    </row>
    <row r="12432" spans="27:27">
      <c r="AA12432" s="271"/>
    </row>
    <row r="12433" spans="27:27">
      <c r="AA12433" s="271"/>
    </row>
    <row r="12434" spans="27:27">
      <c r="AA12434" s="271"/>
    </row>
    <row r="12435" spans="27:27">
      <c r="AA12435" s="271"/>
    </row>
    <row r="12436" spans="27:27">
      <c r="AA12436" s="271"/>
    </row>
    <row r="12437" spans="27:27">
      <c r="AA12437" s="271"/>
    </row>
    <row r="12438" spans="27:27">
      <c r="AA12438" s="271"/>
    </row>
    <row r="12439" spans="27:27">
      <c r="AA12439" s="271"/>
    </row>
    <row r="12440" spans="27:27">
      <c r="AA12440" s="271"/>
    </row>
    <row r="12441" spans="27:27">
      <c r="AA12441" s="271"/>
    </row>
    <row r="12442" spans="27:27">
      <c r="AA12442" s="271"/>
    </row>
    <row r="12443" spans="27:27">
      <c r="AA12443" s="271"/>
    </row>
    <row r="12444" spans="27:27">
      <c r="AA12444" s="271"/>
    </row>
    <row r="12445" spans="27:27">
      <c r="AA12445" s="271"/>
    </row>
    <row r="12446" spans="27:27">
      <c r="AA12446" s="271"/>
    </row>
    <row r="12447" spans="27:27">
      <c r="AA12447" s="271"/>
    </row>
    <row r="12448" spans="27:27">
      <c r="AA12448" s="271"/>
    </row>
    <row r="12449" spans="27:27">
      <c r="AA12449" s="271"/>
    </row>
    <row r="12450" spans="27:27">
      <c r="AA12450" s="271"/>
    </row>
    <row r="12451" spans="27:27">
      <c r="AA12451" s="271"/>
    </row>
    <row r="12452" spans="27:27">
      <c r="AA12452" s="271"/>
    </row>
    <row r="12453" spans="27:27">
      <c r="AA12453" s="271"/>
    </row>
    <row r="12454" spans="27:27">
      <c r="AA12454" s="271"/>
    </row>
    <row r="12455" spans="27:27">
      <c r="AA12455" s="271"/>
    </row>
    <row r="12456" spans="27:27">
      <c r="AA12456" s="271"/>
    </row>
    <row r="12457" spans="27:27">
      <c r="AA12457" s="271"/>
    </row>
    <row r="12458" spans="27:27">
      <c r="AA12458" s="271"/>
    </row>
    <row r="12459" spans="27:27">
      <c r="AA12459" s="271"/>
    </row>
    <row r="12460" spans="27:27">
      <c r="AA12460" s="271"/>
    </row>
    <row r="12461" spans="27:27">
      <c r="AA12461" s="271"/>
    </row>
    <row r="12462" spans="27:27">
      <c r="AA12462" s="271"/>
    </row>
    <row r="12463" spans="27:27">
      <c r="AA12463" s="271"/>
    </row>
    <row r="12464" spans="27:27">
      <c r="AA12464" s="271"/>
    </row>
    <row r="12465" spans="27:27">
      <c r="AA12465" s="271"/>
    </row>
    <row r="12466" spans="27:27">
      <c r="AA12466" s="271"/>
    </row>
    <row r="12467" spans="27:27">
      <c r="AA12467" s="271"/>
    </row>
    <row r="12468" spans="27:27">
      <c r="AA12468" s="271"/>
    </row>
    <row r="12469" spans="27:27">
      <c r="AA12469" s="271"/>
    </row>
    <row r="12470" spans="27:27">
      <c r="AA12470" s="271"/>
    </row>
    <row r="12471" spans="27:27">
      <c r="AA12471" s="271"/>
    </row>
    <row r="12472" spans="27:27">
      <c r="AA12472" s="271"/>
    </row>
    <row r="12473" spans="27:27">
      <c r="AA12473" s="271"/>
    </row>
    <row r="12474" spans="27:27">
      <c r="AA12474" s="271"/>
    </row>
    <row r="12475" spans="27:27">
      <c r="AA12475" s="271"/>
    </row>
    <row r="12476" spans="27:27">
      <c r="AA12476" s="271"/>
    </row>
    <row r="12477" spans="27:27">
      <c r="AA12477" s="271"/>
    </row>
    <row r="12478" spans="27:27">
      <c r="AA12478" s="271"/>
    </row>
    <row r="12479" spans="27:27">
      <c r="AA12479" s="271"/>
    </row>
    <row r="12480" spans="27:27">
      <c r="AA12480" s="271"/>
    </row>
    <row r="12481" spans="27:27">
      <c r="AA12481" s="271"/>
    </row>
    <row r="12482" spans="27:27">
      <c r="AA12482" s="271"/>
    </row>
    <row r="12483" spans="27:27">
      <c r="AA12483" s="271"/>
    </row>
    <row r="12484" spans="27:27">
      <c r="AA12484" s="271"/>
    </row>
    <row r="12485" spans="27:27">
      <c r="AA12485" s="271"/>
    </row>
    <row r="12486" spans="27:27">
      <c r="AA12486" s="271"/>
    </row>
    <row r="12487" spans="27:27">
      <c r="AA12487" s="271"/>
    </row>
    <row r="12488" spans="27:27">
      <c r="AA12488" s="271"/>
    </row>
    <row r="12489" spans="27:27">
      <c r="AA12489" s="271"/>
    </row>
    <row r="12490" spans="27:27">
      <c r="AA12490" s="271"/>
    </row>
    <row r="12491" spans="27:27">
      <c r="AA12491" s="271"/>
    </row>
    <row r="12492" spans="27:27">
      <c r="AA12492" s="271"/>
    </row>
    <row r="12493" spans="27:27">
      <c r="AA12493" s="271"/>
    </row>
    <row r="12494" spans="27:27">
      <c r="AA12494" s="271"/>
    </row>
    <row r="12495" spans="27:27">
      <c r="AA12495" s="271"/>
    </row>
    <row r="12496" spans="27:27">
      <c r="AA12496" s="271"/>
    </row>
    <row r="12497" spans="27:27">
      <c r="AA12497" s="271"/>
    </row>
    <row r="12498" spans="27:27">
      <c r="AA12498" s="271"/>
    </row>
    <row r="12499" spans="27:27">
      <c r="AA12499" s="271"/>
    </row>
    <row r="12500" spans="27:27">
      <c r="AA12500" s="271"/>
    </row>
    <row r="12501" spans="27:27">
      <c r="AA12501" s="271"/>
    </row>
    <row r="12502" spans="27:27">
      <c r="AA12502" s="271"/>
    </row>
    <row r="12503" spans="27:27">
      <c r="AA12503" s="271"/>
    </row>
    <row r="12504" spans="27:27">
      <c r="AA12504" s="271"/>
    </row>
    <row r="12505" spans="27:27">
      <c r="AA12505" s="271"/>
    </row>
    <row r="12506" spans="27:27">
      <c r="AA12506" s="271"/>
    </row>
    <row r="12507" spans="27:27">
      <c r="AA12507" s="271"/>
    </row>
    <row r="12508" spans="27:27">
      <c r="AA12508" s="271"/>
    </row>
    <row r="12509" spans="27:27">
      <c r="AA12509" s="271"/>
    </row>
    <row r="12510" spans="27:27">
      <c r="AA12510" s="271"/>
    </row>
    <row r="12511" spans="27:27">
      <c r="AA12511" s="271"/>
    </row>
    <row r="12512" spans="27:27">
      <c r="AA12512" s="271"/>
    </row>
    <row r="12513" spans="27:27">
      <c r="AA12513" s="271"/>
    </row>
    <row r="12514" spans="27:27">
      <c r="AA12514" s="271"/>
    </row>
    <row r="12515" spans="27:27">
      <c r="AA12515" s="271"/>
    </row>
    <row r="12516" spans="27:27">
      <c r="AA12516" s="271"/>
    </row>
    <row r="12517" spans="27:27">
      <c r="AA12517" s="271"/>
    </row>
    <row r="12518" spans="27:27">
      <c r="AA12518" s="271"/>
    </row>
    <row r="12519" spans="27:27">
      <c r="AA12519" s="271"/>
    </row>
    <row r="12520" spans="27:27">
      <c r="AA12520" s="271"/>
    </row>
    <row r="12521" spans="27:27">
      <c r="AA12521" s="271"/>
    </row>
    <row r="12522" spans="27:27">
      <c r="AA12522" s="271"/>
    </row>
    <row r="12523" spans="27:27">
      <c r="AA12523" s="271"/>
    </row>
    <row r="12524" spans="27:27">
      <c r="AA12524" s="271"/>
    </row>
    <row r="12525" spans="27:27">
      <c r="AA12525" s="271"/>
    </row>
    <row r="12526" spans="27:27">
      <c r="AA12526" s="271"/>
    </row>
    <row r="12527" spans="27:27">
      <c r="AA12527" s="271"/>
    </row>
    <row r="12528" spans="27:27">
      <c r="AA12528" s="271"/>
    </row>
    <row r="12529" spans="27:27">
      <c r="AA12529" s="271"/>
    </row>
    <row r="12530" spans="27:27">
      <c r="AA12530" s="271"/>
    </row>
    <row r="12531" spans="27:27">
      <c r="AA12531" s="271"/>
    </row>
    <row r="12532" spans="27:27">
      <c r="AA12532" s="271"/>
    </row>
    <row r="12533" spans="27:27">
      <c r="AA12533" s="271"/>
    </row>
    <row r="12534" spans="27:27">
      <c r="AA12534" s="271"/>
    </row>
    <row r="12535" spans="27:27">
      <c r="AA12535" s="271"/>
    </row>
    <row r="12536" spans="27:27">
      <c r="AA12536" s="271"/>
    </row>
    <row r="12537" spans="27:27">
      <c r="AA12537" s="271"/>
    </row>
    <row r="12538" spans="27:27">
      <c r="AA12538" s="271"/>
    </row>
    <row r="12539" spans="27:27">
      <c r="AA12539" s="271"/>
    </row>
    <row r="12540" spans="27:27">
      <c r="AA12540" s="271"/>
    </row>
    <row r="12541" spans="27:27">
      <c r="AA12541" s="271"/>
    </row>
    <row r="12542" spans="27:27">
      <c r="AA12542" s="271"/>
    </row>
    <row r="12543" spans="27:27">
      <c r="AA12543" s="271"/>
    </row>
    <row r="12544" spans="27:27">
      <c r="AA12544" s="271"/>
    </row>
    <row r="12545" spans="27:27">
      <c r="AA12545" s="271"/>
    </row>
    <row r="12546" spans="27:27">
      <c r="AA12546" s="271"/>
    </row>
    <row r="12547" spans="27:27">
      <c r="AA12547" s="271"/>
    </row>
    <row r="12548" spans="27:27">
      <c r="AA12548" s="271"/>
    </row>
    <row r="12549" spans="27:27">
      <c r="AA12549" s="271"/>
    </row>
    <row r="12550" spans="27:27">
      <c r="AA12550" s="271"/>
    </row>
    <row r="12551" spans="27:27">
      <c r="AA12551" s="271"/>
    </row>
    <row r="12552" spans="27:27">
      <c r="AA12552" s="271"/>
    </row>
    <row r="12553" spans="27:27">
      <c r="AA12553" s="271"/>
    </row>
    <row r="12554" spans="27:27">
      <c r="AA12554" s="271"/>
    </row>
    <row r="12555" spans="27:27">
      <c r="AA12555" s="271"/>
    </row>
    <row r="12556" spans="27:27">
      <c r="AA12556" s="271"/>
    </row>
    <row r="12557" spans="27:27">
      <c r="AA12557" s="271"/>
    </row>
    <row r="12558" spans="27:27">
      <c r="AA12558" s="271"/>
    </row>
    <row r="12559" spans="27:27">
      <c r="AA12559" s="271"/>
    </row>
    <row r="12560" spans="27:27">
      <c r="AA12560" s="271"/>
    </row>
    <row r="12561" spans="27:27">
      <c r="AA12561" s="271"/>
    </row>
    <row r="12562" spans="27:27">
      <c r="AA12562" s="271"/>
    </row>
    <row r="12563" spans="27:27">
      <c r="AA12563" s="271"/>
    </row>
    <row r="12564" spans="27:27">
      <c r="AA12564" s="271"/>
    </row>
    <row r="12565" spans="27:27">
      <c r="AA12565" s="271"/>
    </row>
    <row r="12566" spans="27:27">
      <c r="AA12566" s="271"/>
    </row>
    <row r="12567" spans="27:27">
      <c r="AA12567" s="271"/>
    </row>
    <row r="12568" spans="27:27">
      <c r="AA12568" s="271"/>
    </row>
    <row r="12569" spans="27:27">
      <c r="AA12569" s="271"/>
    </row>
    <row r="12570" spans="27:27">
      <c r="AA12570" s="271"/>
    </row>
    <row r="12571" spans="27:27">
      <c r="AA12571" s="271"/>
    </row>
    <row r="12572" spans="27:27">
      <c r="AA12572" s="271"/>
    </row>
    <row r="12573" spans="27:27">
      <c r="AA12573" s="271"/>
    </row>
    <row r="12574" spans="27:27">
      <c r="AA12574" s="271"/>
    </row>
    <row r="12575" spans="27:27">
      <c r="AA12575" s="271"/>
    </row>
    <row r="12576" spans="27:27">
      <c r="AA12576" s="271"/>
    </row>
    <row r="12577" spans="27:27">
      <c r="AA12577" s="271"/>
    </row>
    <row r="12578" spans="27:27">
      <c r="AA12578" s="271"/>
    </row>
    <row r="12579" spans="27:27">
      <c r="AA12579" s="271"/>
    </row>
    <row r="12580" spans="27:27">
      <c r="AA12580" s="271"/>
    </row>
    <row r="12581" spans="27:27">
      <c r="AA12581" s="271"/>
    </row>
    <row r="12582" spans="27:27">
      <c r="AA12582" s="271"/>
    </row>
    <row r="12583" spans="27:27">
      <c r="AA12583" s="271"/>
    </row>
    <row r="12584" spans="27:27">
      <c r="AA12584" s="271"/>
    </row>
    <row r="12585" spans="27:27">
      <c r="AA12585" s="271"/>
    </row>
    <row r="12586" spans="27:27">
      <c r="AA12586" s="271"/>
    </row>
    <row r="12587" spans="27:27">
      <c r="AA12587" s="271"/>
    </row>
    <row r="12588" spans="27:27">
      <c r="AA12588" s="271"/>
    </row>
    <row r="12589" spans="27:27">
      <c r="AA12589" s="271"/>
    </row>
    <row r="12590" spans="27:27">
      <c r="AA12590" s="271"/>
    </row>
    <row r="12591" spans="27:27">
      <c r="AA12591" s="271"/>
    </row>
    <row r="12592" spans="27:27">
      <c r="AA12592" s="271"/>
    </row>
    <row r="12593" spans="27:27">
      <c r="AA12593" s="271"/>
    </row>
    <row r="12594" spans="27:27">
      <c r="AA12594" s="271"/>
    </row>
    <row r="12595" spans="27:27">
      <c r="AA12595" s="271"/>
    </row>
    <row r="12596" spans="27:27">
      <c r="AA12596" s="271"/>
    </row>
    <row r="12597" spans="27:27">
      <c r="AA12597" s="271"/>
    </row>
    <row r="12598" spans="27:27">
      <c r="AA12598" s="271"/>
    </row>
    <row r="12599" spans="27:27">
      <c r="AA12599" s="271"/>
    </row>
    <row r="12600" spans="27:27">
      <c r="AA12600" s="271"/>
    </row>
    <row r="12601" spans="27:27">
      <c r="AA12601" s="271"/>
    </row>
    <row r="12602" spans="27:27">
      <c r="AA12602" s="271"/>
    </row>
    <row r="12603" spans="27:27">
      <c r="AA12603" s="271"/>
    </row>
    <row r="12604" spans="27:27">
      <c r="AA12604" s="271"/>
    </row>
    <row r="12605" spans="27:27">
      <c r="AA12605" s="271"/>
    </row>
    <row r="12606" spans="27:27">
      <c r="AA12606" s="271"/>
    </row>
    <row r="12607" spans="27:27">
      <c r="AA12607" s="271"/>
    </row>
    <row r="12608" spans="27:27">
      <c r="AA12608" s="271"/>
    </row>
    <row r="12609" spans="27:27">
      <c r="AA12609" s="271"/>
    </row>
    <row r="12610" spans="27:27">
      <c r="AA12610" s="271"/>
    </row>
    <row r="12611" spans="27:27">
      <c r="AA12611" s="271"/>
    </row>
    <row r="12612" spans="27:27">
      <c r="AA12612" s="271"/>
    </row>
    <row r="12613" spans="27:27">
      <c r="AA12613" s="271"/>
    </row>
    <row r="12614" spans="27:27">
      <c r="AA12614" s="271"/>
    </row>
    <row r="12615" spans="27:27">
      <c r="AA12615" s="271"/>
    </row>
    <row r="12616" spans="27:27">
      <c r="AA12616" s="271"/>
    </row>
    <row r="12617" spans="27:27">
      <c r="AA12617" s="271"/>
    </row>
    <row r="12618" spans="27:27">
      <c r="AA12618" s="271"/>
    </row>
    <row r="12619" spans="27:27">
      <c r="AA12619" s="271"/>
    </row>
    <row r="12620" spans="27:27">
      <c r="AA12620" s="271"/>
    </row>
    <row r="12621" spans="27:27">
      <c r="AA12621" s="271"/>
    </row>
    <row r="12622" spans="27:27">
      <c r="AA12622" s="271"/>
    </row>
    <row r="12623" spans="27:27">
      <c r="AA12623" s="271"/>
    </row>
    <row r="12624" spans="27:27">
      <c r="AA12624" s="271"/>
    </row>
    <row r="12625" spans="27:27">
      <c r="AA12625" s="271"/>
    </row>
    <row r="12626" spans="27:27">
      <c r="AA12626" s="271"/>
    </row>
    <row r="12627" spans="27:27">
      <c r="AA12627" s="271"/>
    </row>
    <row r="12628" spans="27:27">
      <c r="AA12628" s="271"/>
    </row>
    <row r="12629" spans="27:27">
      <c r="AA12629" s="271"/>
    </row>
    <row r="12630" spans="27:27">
      <c r="AA12630" s="271"/>
    </row>
    <row r="12631" spans="27:27">
      <c r="AA12631" s="271"/>
    </row>
    <row r="12632" spans="27:27">
      <c r="AA12632" s="271"/>
    </row>
    <row r="12633" spans="27:27">
      <c r="AA12633" s="271"/>
    </row>
    <row r="12634" spans="27:27">
      <c r="AA12634" s="271"/>
    </row>
    <row r="12635" spans="27:27">
      <c r="AA12635" s="271"/>
    </row>
    <row r="12636" spans="27:27">
      <c r="AA12636" s="271"/>
    </row>
    <row r="12637" spans="27:27">
      <c r="AA12637" s="271"/>
    </row>
    <row r="12638" spans="27:27">
      <c r="AA12638" s="271"/>
    </row>
    <row r="12639" spans="27:27">
      <c r="AA12639" s="271"/>
    </row>
    <row r="12640" spans="27:27">
      <c r="AA12640" s="271"/>
    </row>
    <row r="12641" spans="27:27">
      <c r="AA12641" s="271"/>
    </row>
    <row r="12642" spans="27:27">
      <c r="AA12642" s="271"/>
    </row>
    <row r="12643" spans="27:27">
      <c r="AA12643" s="271"/>
    </row>
    <row r="12644" spans="27:27">
      <c r="AA12644" s="271"/>
    </row>
    <row r="12645" spans="27:27">
      <c r="AA12645" s="271"/>
    </row>
    <row r="12646" spans="27:27">
      <c r="AA12646" s="271"/>
    </row>
    <row r="12647" spans="27:27">
      <c r="AA12647" s="271"/>
    </row>
    <row r="12648" spans="27:27">
      <c r="AA12648" s="271"/>
    </row>
    <row r="12649" spans="27:27">
      <c r="AA12649" s="271"/>
    </row>
    <row r="12650" spans="27:27">
      <c r="AA12650" s="271"/>
    </row>
    <row r="12651" spans="27:27">
      <c r="AA12651" s="271"/>
    </row>
    <row r="12652" spans="27:27">
      <c r="AA12652" s="271"/>
    </row>
    <row r="12653" spans="27:27">
      <c r="AA12653" s="271"/>
    </row>
    <row r="12654" spans="27:27">
      <c r="AA12654" s="271"/>
    </row>
    <row r="12655" spans="27:27">
      <c r="AA12655" s="271"/>
    </row>
    <row r="12656" spans="27:27">
      <c r="AA12656" s="271"/>
    </row>
    <row r="12657" spans="27:27">
      <c r="AA12657" s="271"/>
    </row>
    <row r="12658" spans="27:27">
      <c r="AA12658" s="271"/>
    </row>
    <row r="12659" spans="27:27">
      <c r="AA12659" s="271"/>
    </row>
    <row r="12660" spans="27:27">
      <c r="AA12660" s="271"/>
    </row>
    <row r="12661" spans="27:27">
      <c r="AA12661" s="271"/>
    </row>
    <row r="12662" spans="27:27">
      <c r="AA12662" s="271"/>
    </row>
    <row r="12663" spans="27:27">
      <c r="AA12663" s="271"/>
    </row>
    <row r="12664" spans="27:27">
      <c r="AA12664" s="271"/>
    </row>
    <row r="12665" spans="27:27">
      <c r="AA12665" s="271"/>
    </row>
    <row r="12666" spans="27:27">
      <c r="AA12666" s="271"/>
    </row>
    <row r="12667" spans="27:27">
      <c r="AA12667" s="271"/>
    </row>
    <row r="12668" spans="27:27">
      <c r="AA12668" s="271"/>
    </row>
    <row r="12669" spans="27:27">
      <c r="AA12669" s="271"/>
    </row>
    <row r="12670" spans="27:27">
      <c r="AA12670" s="271"/>
    </row>
    <row r="12671" spans="27:27">
      <c r="AA12671" s="271"/>
    </row>
    <row r="12672" spans="27:27">
      <c r="AA12672" s="271"/>
    </row>
    <row r="12673" spans="27:27">
      <c r="AA12673" s="271"/>
    </row>
    <row r="12674" spans="27:27">
      <c r="AA12674" s="271"/>
    </row>
    <row r="12675" spans="27:27">
      <c r="AA12675" s="271"/>
    </row>
    <row r="12676" spans="27:27">
      <c r="AA12676" s="271"/>
    </row>
    <row r="12677" spans="27:27">
      <c r="AA12677" s="271"/>
    </row>
    <row r="12678" spans="27:27">
      <c r="AA12678" s="271"/>
    </row>
    <row r="12679" spans="27:27">
      <c r="AA12679" s="271"/>
    </row>
    <row r="12680" spans="27:27">
      <c r="AA12680" s="271"/>
    </row>
    <row r="12681" spans="27:27">
      <c r="AA12681" s="271"/>
    </row>
    <row r="12682" spans="27:27">
      <c r="AA12682" s="271"/>
    </row>
    <row r="12683" spans="27:27">
      <c r="AA12683" s="271"/>
    </row>
    <row r="12684" spans="27:27">
      <c r="AA12684" s="271"/>
    </row>
    <row r="12685" spans="27:27">
      <c r="AA12685" s="271"/>
    </row>
    <row r="12686" spans="27:27">
      <c r="AA12686" s="271"/>
    </row>
    <row r="12687" spans="27:27">
      <c r="AA12687" s="271"/>
    </row>
    <row r="12688" spans="27:27">
      <c r="AA12688" s="271"/>
    </row>
    <row r="12689" spans="27:27">
      <c r="AA12689" s="271"/>
    </row>
    <row r="12690" spans="27:27">
      <c r="AA12690" s="271"/>
    </row>
    <row r="12691" spans="27:27">
      <c r="AA12691" s="271"/>
    </row>
    <row r="12692" spans="27:27">
      <c r="AA12692" s="271"/>
    </row>
    <row r="12693" spans="27:27">
      <c r="AA12693" s="271"/>
    </row>
    <row r="12694" spans="27:27">
      <c r="AA12694" s="271"/>
    </row>
    <row r="12695" spans="27:27">
      <c r="AA12695" s="271"/>
    </row>
    <row r="12696" spans="27:27">
      <c r="AA12696" s="271"/>
    </row>
    <row r="12697" spans="27:27">
      <c r="AA12697" s="271"/>
    </row>
    <row r="12698" spans="27:27">
      <c r="AA12698" s="271"/>
    </row>
    <row r="12699" spans="27:27">
      <c r="AA12699" s="271"/>
    </row>
    <row r="12700" spans="27:27">
      <c r="AA12700" s="271"/>
    </row>
    <row r="12701" spans="27:27">
      <c r="AA12701" s="271"/>
    </row>
    <row r="12702" spans="27:27">
      <c r="AA12702" s="271"/>
    </row>
    <row r="12703" spans="27:27">
      <c r="AA12703" s="271"/>
    </row>
    <row r="12704" spans="27:27">
      <c r="AA12704" s="271"/>
    </row>
    <row r="12705" spans="27:27">
      <c r="AA12705" s="271"/>
    </row>
    <row r="12706" spans="27:27">
      <c r="AA12706" s="271"/>
    </row>
    <row r="12707" spans="27:27">
      <c r="AA12707" s="271"/>
    </row>
    <row r="12708" spans="27:27">
      <c r="AA12708" s="271"/>
    </row>
    <row r="12709" spans="27:27">
      <c r="AA12709" s="271"/>
    </row>
    <row r="12710" spans="27:27">
      <c r="AA12710" s="271"/>
    </row>
    <row r="12711" spans="27:27">
      <c r="AA12711" s="271"/>
    </row>
    <row r="12712" spans="27:27">
      <c r="AA12712" s="271"/>
    </row>
    <row r="12713" spans="27:27">
      <c r="AA12713" s="271"/>
    </row>
    <row r="12714" spans="27:27">
      <c r="AA12714" s="271"/>
    </row>
    <row r="12715" spans="27:27">
      <c r="AA12715" s="271"/>
    </row>
    <row r="12716" spans="27:27">
      <c r="AA12716" s="271"/>
    </row>
    <row r="12717" spans="27:27">
      <c r="AA12717" s="271"/>
    </row>
    <row r="12718" spans="27:27">
      <c r="AA12718" s="271"/>
    </row>
    <row r="12719" spans="27:27">
      <c r="AA12719" s="271"/>
    </row>
    <row r="12720" spans="27:27">
      <c r="AA12720" s="271"/>
    </row>
    <row r="12721" spans="27:27">
      <c r="AA12721" s="271"/>
    </row>
    <row r="12722" spans="27:27">
      <c r="AA12722" s="271"/>
    </row>
    <row r="12723" spans="27:27">
      <c r="AA12723" s="271"/>
    </row>
    <row r="12724" spans="27:27">
      <c r="AA12724" s="271"/>
    </row>
    <row r="12725" spans="27:27">
      <c r="AA12725" s="271"/>
    </row>
    <row r="12726" spans="27:27">
      <c r="AA12726" s="271"/>
    </row>
    <row r="12727" spans="27:27">
      <c r="AA12727" s="271"/>
    </row>
    <row r="12728" spans="27:27">
      <c r="AA12728" s="271"/>
    </row>
    <row r="12729" spans="27:27">
      <c r="AA12729" s="271"/>
    </row>
    <row r="12730" spans="27:27">
      <c r="AA12730" s="271"/>
    </row>
    <row r="12731" spans="27:27">
      <c r="AA12731" s="271"/>
    </row>
    <row r="12732" spans="27:27">
      <c r="AA12732" s="271"/>
    </row>
    <row r="12733" spans="27:27">
      <c r="AA12733" s="271"/>
    </row>
    <row r="12734" spans="27:27">
      <c r="AA12734" s="271"/>
    </row>
    <row r="12735" spans="27:27">
      <c r="AA12735" s="271"/>
    </row>
    <row r="12736" spans="27:27">
      <c r="AA12736" s="271"/>
    </row>
    <row r="12737" spans="27:27">
      <c r="AA12737" s="271"/>
    </row>
    <row r="12738" spans="27:27">
      <c r="AA12738" s="271"/>
    </row>
    <row r="12739" spans="27:27">
      <c r="AA12739" s="271"/>
    </row>
    <row r="12740" spans="27:27">
      <c r="AA12740" s="271"/>
    </row>
    <row r="12741" spans="27:27">
      <c r="AA12741" s="271"/>
    </row>
    <row r="12742" spans="27:27">
      <c r="AA12742" s="271"/>
    </row>
    <row r="12743" spans="27:27">
      <c r="AA12743" s="271"/>
    </row>
    <row r="12744" spans="27:27">
      <c r="AA12744" s="271"/>
    </row>
    <row r="12745" spans="27:27">
      <c r="AA12745" s="271"/>
    </row>
    <row r="12746" spans="27:27">
      <c r="AA12746" s="271"/>
    </row>
    <row r="12747" spans="27:27">
      <c r="AA12747" s="271"/>
    </row>
    <row r="12748" spans="27:27">
      <c r="AA12748" s="271"/>
    </row>
    <row r="12749" spans="27:27">
      <c r="AA12749" s="271"/>
    </row>
    <row r="12750" spans="27:27">
      <c r="AA12750" s="271"/>
    </row>
    <row r="12751" spans="27:27">
      <c r="AA12751" s="271"/>
    </row>
    <row r="12752" spans="27:27">
      <c r="AA12752" s="271"/>
    </row>
    <row r="12753" spans="27:27">
      <c r="AA12753" s="271"/>
    </row>
    <row r="12754" spans="27:27">
      <c r="AA12754" s="271"/>
    </row>
    <row r="12755" spans="27:27">
      <c r="AA12755" s="271"/>
    </row>
    <row r="12756" spans="27:27">
      <c r="AA12756" s="271"/>
    </row>
    <row r="12757" spans="27:27">
      <c r="AA12757" s="271"/>
    </row>
    <row r="12758" spans="27:27">
      <c r="AA12758" s="271"/>
    </row>
    <row r="12759" spans="27:27">
      <c r="AA12759" s="271"/>
    </row>
    <row r="12760" spans="27:27">
      <c r="AA12760" s="271"/>
    </row>
    <row r="12761" spans="27:27">
      <c r="AA12761" s="271"/>
    </row>
    <row r="12762" spans="27:27">
      <c r="AA12762" s="271"/>
    </row>
    <row r="12763" spans="27:27">
      <c r="AA12763" s="271"/>
    </row>
    <row r="12764" spans="27:27">
      <c r="AA12764" s="271"/>
    </row>
    <row r="12765" spans="27:27">
      <c r="AA12765" s="271"/>
    </row>
    <row r="12766" spans="27:27">
      <c r="AA12766" s="271"/>
    </row>
    <row r="12767" spans="27:27">
      <c r="AA12767" s="271"/>
    </row>
    <row r="12768" spans="27:27">
      <c r="AA12768" s="271"/>
    </row>
    <row r="12769" spans="27:27">
      <c r="AA12769" s="271"/>
    </row>
    <row r="12770" spans="27:27">
      <c r="AA12770" s="271"/>
    </row>
    <row r="12771" spans="27:27">
      <c r="AA12771" s="271"/>
    </row>
    <row r="12772" spans="27:27">
      <c r="AA12772" s="271"/>
    </row>
    <row r="12773" spans="27:27">
      <c r="AA12773" s="271"/>
    </row>
    <row r="12774" spans="27:27">
      <c r="AA12774" s="271"/>
    </row>
    <row r="12775" spans="27:27">
      <c r="AA12775" s="271"/>
    </row>
    <row r="12776" spans="27:27">
      <c r="AA12776" s="271"/>
    </row>
    <row r="12777" spans="27:27">
      <c r="AA12777" s="271"/>
    </row>
    <row r="12778" spans="27:27">
      <c r="AA12778" s="271"/>
    </row>
    <row r="12779" spans="27:27">
      <c r="AA12779" s="271"/>
    </row>
    <row r="12780" spans="27:27">
      <c r="AA12780" s="271"/>
    </row>
    <row r="12781" spans="27:27">
      <c r="AA12781" s="271"/>
    </row>
    <row r="12782" spans="27:27">
      <c r="AA12782" s="271"/>
    </row>
    <row r="12783" spans="27:27">
      <c r="AA12783" s="271"/>
    </row>
    <row r="12784" spans="27:27">
      <c r="AA12784" s="271"/>
    </row>
    <row r="12785" spans="27:27">
      <c r="AA12785" s="271"/>
    </row>
    <row r="12786" spans="27:27">
      <c r="AA12786" s="271"/>
    </row>
    <row r="12787" spans="27:27">
      <c r="AA12787" s="271"/>
    </row>
    <row r="12788" spans="27:27">
      <c r="AA12788" s="271"/>
    </row>
    <row r="12789" spans="27:27">
      <c r="AA12789" s="271"/>
    </row>
    <row r="12790" spans="27:27">
      <c r="AA12790" s="271"/>
    </row>
    <row r="12791" spans="27:27">
      <c r="AA12791" s="271"/>
    </row>
    <row r="12792" spans="27:27">
      <c r="AA12792" s="271"/>
    </row>
    <row r="12793" spans="27:27">
      <c r="AA12793" s="271"/>
    </row>
    <row r="12794" spans="27:27">
      <c r="AA12794" s="271"/>
    </row>
    <row r="12795" spans="27:27">
      <c r="AA12795" s="271"/>
    </row>
    <row r="12796" spans="27:27">
      <c r="AA12796" s="271"/>
    </row>
    <row r="12797" spans="27:27">
      <c r="AA12797" s="271"/>
    </row>
    <row r="12798" spans="27:27">
      <c r="AA12798" s="271"/>
    </row>
    <row r="12799" spans="27:27">
      <c r="AA12799" s="271"/>
    </row>
    <row r="12800" spans="27:27">
      <c r="AA12800" s="271"/>
    </row>
    <row r="12801" spans="27:27">
      <c r="AA12801" s="271"/>
    </row>
    <row r="12802" spans="27:27">
      <c r="AA12802" s="271"/>
    </row>
    <row r="12803" spans="27:27">
      <c r="AA12803" s="271"/>
    </row>
    <row r="12804" spans="27:27">
      <c r="AA12804" s="271"/>
    </row>
    <row r="12805" spans="27:27">
      <c r="AA12805" s="271"/>
    </row>
    <row r="12806" spans="27:27">
      <c r="AA12806" s="271"/>
    </row>
    <row r="12807" spans="27:27">
      <c r="AA12807" s="271"/>
    </row>
    <row r="12808" spans="27:27">
      <c r="AA12808" s="271"/>
    </row>
    <row r="12809" spans="27:27">
      <c r="AA12809" s="271"/>
    </row>
    <row r="12810" spans="27:27">
      <c r="AA12810" s="271"/>
    </row>
    <row r="12811" spans="27:27">
      <c r="AA12811" s="271"/>
    </row>
    <row r="12812" spans="27:27">
      <c r="AA12812" s="271"/>
    </row>
    <row r="12813" spans="27:27">
      <c r="AA12813" s="271"/>
    </row>
    <row r="12814" spans="27:27">
      <c r="AA12814" s="271"/>
    </row>
    <row r="12815" spans="27:27">
      <c r="AA12815" s="271"/>
    </row>
    <row r="12816" spans="27:27">
      <c r="AA12816" s="271"/>
    </row>
    <row r="12817" spans="27:27">
      <c r="AA12817" s="271"/>
    </row>
    <row r="12818" spans="27:27">
      <c r="AA12818" s="271"/>
    </row>
    <row r="12819" spans="27:27">
      <c r="AA12819" s="271"/>
    </row>
    <row r="12820" spans="27:27">
      <c r="AA12820" s="271"/>
    </row>
    <row r="12821" spans="27:27">
      <c r="AA12821" s="271"/>
    </row>
    <row r="12822" spans="27:27">
      <c r="AA12822" s="271"/>
    </row>
    <row r="12823" spans="27:27">
      <c r="AA12823" s="271"/>
    </row>
    <row r="12824" spans="27:27">
      <c r="AA12824" s="271"/>
    </row>
    <row r="12825" spans="27:27">
      <c r="AA12825" s="271"/>
    </row>
    <row r="12826" spans="27:27">
      <c r="AA12826" s="271"/>
    </row>
    <row r="12827" spans="27:27">
      <c r="AA12827" s="271"/>
    </row>
    <row r="12828" spans="27:27">
      <c r="AA12828" s="271"/>
    </row>
    <row r="12829" spans="27:27">
      <c r="AA12829" s="271"/>
    </row>
    <row r="12830" spans="27:27">
      <c r="AA12830" s="271"/>
    </row>
    <row r="12831" spans="27:27">
      <c r="AA12831" s="271"/>
    </row>
    <row r="12832" spans="27:27">
      <c r="AA12832" s="271"/>
    </row>
    <row r="12833" spans="27:27">
      <c r="AA12833" s="271"/>
    </row>
    <row r="12834" spans="27:27">
      <c r="AA12834" s="271"/>
    </row>
    <row r="12835" spans="27:27">
      <c r="AA12835" s="271"/>
    </row>
    <row r="12836" spans="27:27">
      <c r="AA12836" s="271"/>
    </row>
    <row r="12837" spans="27:27">
      <c r="AA12837" s="271"/>
    </row>
    <row r="12838" spans="27:27">
      <c r="AA12838" s="271"/>
    </row>
    <row r="12839" spans="27:27">
      <c r="AA12839" s="271"/>
    </row>
    <row r="12840" spans="27:27">
      <c r="AA12840" s="271"/>
    </row>
    <row r="12841" spans="27:27">
      <c r="AA12841" s="271"/>
    </row>
    <row r="12842" spans="27:27">
      <c r="AA12842" s="271"/>
    </row>
    <row r="12843" spans="27:27">
      <c r="AA12843" s="271"/>
    </row>
    <row r="12844" spans="27:27">
      <c r="AA12844" s="271"/>
    </row>
    <row r="12845" spans="27:27">
      <c r="AA12845" s="271"/>
    </row>
    <row r="12846" spans="27:27">
      <c r="AA12846" s="271"/>
    </row>
    <row r="12847" spans="27:27">
      <c r="AA12847" s="271"/>
    </row>
    <row r="12848" spans="27:27">
      <c r="AA12848" s="271"/>
    </row>
    <row r="12849" spans="27:27">
      <c r="AA12849" s="271"/>
    </row>
    <row r="12850" spans="27:27">
      <c r="AA12850" s="271"/>
    </row>
    <row r="12851" spans="27:27">
      <c r="AA12851" s="271"/>
    </row>
    <row r="12852" spans="27:27">
      <c r="AA12852" s="271"/>
    </row>
    <row r="12853" spans="27:27">
      <c r="AA12853" s="271"/>
    </row>
    <row r="12854" spans="27:27">
      <c r="AA12854" s="271"/>
    </row>
    <row r="12855" spans="27:27">
      <c r="AA12855" s="271"/>
    </row>
    <row r="12856" spans="27:27">
      <c r="AA12856" s="271"/>
    </row>
    <row r="12857" spans="27:27">
      <c r="AA12857" s="271"/>
    </row>
    <row r="12858" spans="27:27">
      <c r="AA12858" s="271"/>
    </row>
    <row r="12859" spans="27:27">
      <c r="AA12859" s="271"/>
    </row>
    <row r="12860" spans="27:27">
      <c r="AA12860" s="271"/>
    </row>
    <row r="12861" spans="27:27">
      <c r="AA12861" s="271"/>
    </row>
    <row r="12862" spans="27:27">
      <c r="AA12862" s="271"/>
    </row>
    <row r="12863" spans="27:27">
      <c r="AA12863" s="271"/>
    </row>
    <row r="12864" spans="27:27">
      <c r="AA12864" s="271"/>
    </row>
    <row r="12865" spans="27:27">
      <c r="AA12865" s="271"/>
    </row>
    <row r="12866" spans="27:27">
      <c r="AA12866" s="271"/>
    </row>
    <row r="12867" spans="27:27">
      <c r="AA12867" s="271"/>
    </row>
    <row r="12868" spans="27:27">
      <c r="AA12868" s="271"/>
    </row>
    <row r="12869" spans="27:27">
      <c r="AA12869" s="271"/>
    </row>
    <row r="12870" spans="27:27">
      <c r="AA12870" s="271"/>
    </row>
    <row r="12871" spans="27:27">
      <c r="AA12871" s="271"/>
    </row>
    <row r="12872" spans="27:27">
      <c r="AA12872" s="271"/>
    </row>
    <row r="12873" spans="27:27">
      <c r="AA12873" s="271"/>
    </row>
    <row r="12874" spans="27:27">
      <c r="AA12874" s="271"/>
    </row>
    <row r="12875" spans="27:27">
      <c r="AA12875" s="271"/>
    </row>
    <row r="12876" spans="27:27">
      <c r="AA12876" s="271"/>
    </row>
    <row r="12877" spans="27:27">
      <c r="AA12877" s="271"/>
    </row>
    <row r="12878" spans="27:27">
      <c r="AA12878" s="271"/>
    </row>
    <row r="12879" spans="27:27">
      <c r="AA12879" s="271"/>
    </row>
    <row r="12880" spans="27:27">
      <c r="AA12880" s="271"/>
    </row>
    <row r="12881" spans="27:27">
      <c r="AA12881" s="271"/>
    </row>
    <row r="12882" spans="27:27">
      <c r="AA12882" s="271"/>
    </row>
    <row r="12883" spans="27:27">
      <c r="AA12883" s="271"/>
    </row>
    <row r="12884" spans="27:27">
      <c r="AA12884" s="271"/>
    </row>
    <row r="12885" spans="27:27">
      <c r="AA12885" s="271"/>
    </row>
    <row r="12886" spans="27:27">
      <c r="AA12886" s="271"/>
    </row>
    <row r="12887" spans="27:27">
      <c r="AA12887" s="271"/>
    </row>
    <row r="12888" spans="27:27">
      <c r="AA12888" s="271"/>
    </row>
    <row r="12889" spans="27:27">
      <c r="AA12889" s="271"/>
    </row>
    <row r="12890" spans="27:27">
      <c r="AA12890" s="271"/>
    </row>
    <row r="12891" spans="27:27">
      <c r="AA12891" s="271"/>
    </row>
    <row r="12892" spans="27:27">
      <c r="AA12892" s="271"/>
    </row>
    <row r="12893" spans="27:27">
      <c r="AA12893" s="271"/>
    </row>
    <row r="12894" spans="27:27">
      <c r="AA12894" s="271"/>
    </row>
    <row r="12895" spans="27:27">
      <c r="AA12895" s="271"/>
    </row>
    <row r="12896" spans="27:27">
      <c r="AA12896" s="271"/>
    </row>
    <row r="12897" spans="27:27">
      <c r="AA12897" s="271"/>
    </row>
    <row r="12898" spans="27:27">
      <c r="AA12898" s="271"/>
    </row>
    <row r="12899" spans="27:27">
      <c r="AA12899" s="271"/>
    </row>
    <row r="12900" spans="27:27">
      <c r="AA12900" s="271"/>
    </row>
    <row r="12901" spans="27:27">
      <c r="AA12901" s="271"/>
    </row>
    <row r="12902" spans="27:27">
      <c r="AA12902" s="271"/>
    </row>
    <row r="12903" spans="27:27">
      <c r="AA12903" s="271"/>
    </row>
    <row r="12904" spans="27:27">
      <c r="AA12904" s="271"/>
    </row>
    <row r="12905" spans="27:27">
      <c r="AA12905" s="271"/>
    </row>
    <row r="12906" spans="27:27">
      <c r="AA12906" s="271"/>
    </row>
    <row r="12907" spans="27:27">
      <c r="AA12907" s="271"/>
    </row>
    <row r="12908" spans="27:27">
      <c r="AA12908" s="271"/>
    </row>
    <row r="12909" spans="27:27">
      <c r="AA12909" s="271"/>
    </row>
    <row r="12910" spans="27:27">
      <c r="AA12910" s="271"/>
    </row>
    <row r="12911" spans="27:27">
      <c r="AA12911" s="271"/>
    </row>
    <row r="12912" spans="27:27">
      <c r="AA12912" s="271"/>
    </row>
    <row r="12913" spans="27:27">
      <c r="AA12913" s="271"/>
    </row>
    <row r="12914" spans="27:27">
      <c r="AA12914" s="271"/>
    </row>
    <row r="12915" spans="27:27">
      <c r="AA12915" s="271"/>
    </row>
    <row r="12916" spans="27:27">
      <c r="AA12916" s="271"/>
    </row>
    <row r="12917" spans="27:27">
      <c r="AA12917" s="271"/>
    </row>
    <row r="12918" spans="27:27">
      <c r="AA12918" s="271"/>
    </row>
    <row r="12919" spans="27:27">
      <c r="AA12919" s="271"/>
    </row>
    <row r="12920" spans="27:27">
      <c r="AA12920" s="271"/>
    </row>
    <row r="12921" spans="27:27">
      <c r="AA12921" s="271"/>
    </row>
    <row r="12922" spans="27:27">
      <c r="AA12922" s="271"/>
    </row>
    <row r="12923" spans="27:27">
      <c r="AA12923" s="271"/>
    </row>
    <row r="12924" spans="27:27">
      <c r="AA12924" s="271"/>
    </row>
    <row r="12925" spans="27:27">
      <c r="AA12925" s="271"/>
    </row>
    <row r="12926" spans="27:27">
      <c r="AA12926" s="271"/>
    </row>
    <row r="12927" spans="27:27">
      <c r="AA12927" s="271"/>
    </row>
    <row r="12928" spans="27:27">
      <c r="AA12928" s="271"/>
    </row>
    <row r="12929" spans="27:27">
      <c r="AA12929" s="271"/>
    </row>
    <row r="12930" spans="27:27">
      <c r="AA12930" s="271"/>
    </row>
    <row r="12931" spans="27:27">
      <c r="AA12931" s="271"/>
    </row>
    <row r="12932" spans="27:27">
      <c r="AA12932" s="271"/>
    </row>
    <row r="12933" spans="27:27">
      <c r="AA12933" s="271"/>
    </row>
    <row r="12934" spans="27:27">
      <c r="AA12934" s="271"/>
    </row>
    <row r="12935" spans="27:27">
      <c r="AA12935" s="271"/>
    </row>
    <row r="12936" spans="27:27">
      <c r="AA12936" s="271"/>
    </row>
    <row r="12937" spans="27:27">
      <c r="AA12937" s="271"/>
    </row>
    <row r="12938" spans="27:27">
      <c r="AA12938" s="271"/>
    </row>
    <row r="12939" spans="27:27">
      <c r="AA12939" s="271"/>
    </row>
    <row r="12940" spans="27:27">
      <c r="AA12940" s="271"/>
    </row>
    <row r="12941" spans="27:27">
      <c r="AA12941" s="271"/>
    </row>
    <row r="12942" spans="27:27">
      <c r="AA12942" s="271"/>
    </row>
    <row r="12943" spans="27:27">
      <c r="AA12943" s="271"/>
    </row>
    <row r="12944" spans="27:27">
      <c r="AA12944" s="271"/>
    </row>
    <row r="12945" spans="27:27">
      <c r="AA12945" s="271"/>
    </row>
    <row r="12946" spans="27:27">
      <c r="AA12946" s="271"/>
    </row>
    <row r="12947" spans="27:27">
      <c r="AA12947" s="271"/>
    </row>
    <row r="12948" spans="27:27">
      <c r="AA12948" s="271"/>
    </row>
    <row r="12949" spans="27:27">
      <c r="AA12949" s="271"/>
    </row>
    <row r="12950" spans="27:27">
      <c r="AA12950" s="271"/>
    </row>
    <row r="12951" spans="27:27">
      <c r="AA12951" s="271"/>
    </row>
    <row r="12952" spans="27:27">
      <c r="AA12952" s="271"/>
    </row>
    <row r="12953" spans="27:27">
      <c r="AA12953" s="271"/>
    </row>
    <row r="12954" spans="27:27">
      <c r="AA12954" s="271"/>
    </row>
    <row r="12955" spans="27:27">
      <c r="AA12955" s="271"/>
    </row>
    <row r="12956" spans="27:27">
      <c r="AA12956" s="271"/>
    </row>
    <row r="12957" spans="27:27">
      <c r="AA12957" s="271"/>
    </row>
    <row r="12958" spans="27:27">
      <c r="AA12958" s="271"/>
    </row>
    <row r="12959" spans="27:27">
      <c r="AA12959" s="271"/>
    </row>
    <row r="12960" spans="27:27">
      <c r="AA12960" s="271"/>
    </row>
    <row r="12961" spans="27:27">
      <c r="AA12961" s="271"/>
    </row>
    <row r="12962" spans="27:27">
      <c r="AA12962" s="271"/>
    </row>
    <row r="12963" spans="27:27">
      <c r="AA12963" s="271"/>
    </row>
    <row r="12964" spans="27:27">
      <c r="AA12964" s="271"/>
    </row>
    <row r="12965" spans="27:27">
      <c r="AA12965" s="271"/>
    </row>
    <row r="12966" spans="27:27">
      <c r="AA12966" s="271"/>
    </row>
    <row r="12967" spans="27:27">
      <c r="AA12967" s="271"/>
    </row>
    <row r="12968" spans="27:27">
      <c r="AA12968" s="271"/>
    </row>
    <row r="12969" spans="27:27">
      <c r="AA12969" s="271"/>
    </row>
    <row r="12970" spans="27:27">
      <c r="AA12970" s="271"/>
    </row>
    <row r="12971" spans="27:27">
      <c r="AA12971" s="271"/>
    </row>
    <row r="12972" spans="27:27">
      <c r="AA12972" s="271"/>
    </row>
    <row r="12973" spans="27:27">
      <c r="AA12973" s="271"/>
    </row>
    <row r="12974" spans="27:27">
      <c r="AA12974" s="271"/>
    </row>
    <row r="12975" spans="27:27">
      <c r="AA12975" s="271"/>
    </row>
    <row r="12976" spans="27:27">
      <c r="AA12976" s="271"/>
    </row>
    <row r="12977" spans="27:27">
      <c r="AA12977" s="271"/>
    </row>
    <row r="12978" spans="27:27">
      <c r="AA12978" s="271"/>
    </row>
    <row r="12979" spans="27:27">
      <c r="AA12979" s="271"/>
    </row>
    <row r="12980" spans="27:27">
      <c r="AA12980" s="271"/>
    </row>
    <row r="12981" spans="27:27">
      <c r="AA12981" s="271"/>
    </row>
    <row r="12982" spans="27:27">
      <c r="AA12982" s="271"/>
    </row>
    <row r="12983" spans="27:27">
      <c r="AA12983" s="271"/>
    </row>
    <row r="12984" spans="27:27">
      <c r="AA12984" s="271"/>
    </row>
    <row r="12985" spans="27:27">
      <c r="AA12985" s="271"/>
    </row>
    <row r="12986" spans="27:27">
      <c r="AA12986" s="271"/>
    </row>
    <row r="12987" spans="27:27">
      <c r="AA12987" s="271"/>
    </row>
    <row r="12988" spans="27:27">
      <c r="AA12988" s="271"/>
    </row>
    <row r="12989" spans="27:27">
      <c r="AA12989" s="271"/>
    </row>
    <row r="12990" spans="27:27">
      <c r="AA12990" s="271"/>
    </row>
    <row r="12991" spans="27:27">
      <c r="AA12991" s="271"/>
    </row>
    <row r="12992" spans="27:27">
      <c r="AA12992" s="271"/>
    </row>
    <row r="12993" spans="27:27">
      <c r="AA12993" s="271"/>
    </row>
    <row r="12994" spans="27:27">
      <c r="AA12994" s="271"/>
    </row>
    <row r="12995" spans="27:27">
      <c r="AA12995" s="271"/>
    </row>
    <row r="12996" spans="27:27">
      <c r="AA12996" s="271"/>
    </row>
    <row r="12997" spans="27:27">
      <c r="AA12997" s="271"/>
    </row>
    <row r="12998" spans="27:27">
      <c r="AA12998" s="271"/>
    </row>
    <row r="12999" spans="27:27">
      <c r="AA12999" s="271"/>
    </row>
    <row r="13000" spans="27:27">
      <c r="AA13000" s="271"/>
    </row>
    <row r="13001" spans="27:27">
      <c r="AA13001" s="271"/>
    </row>
    <row r="13002" spans="27:27">
      <c r="AA13002" s="271"/>
    </row>
    <row r="13003" spans="27:27">
      <c r="AA13003" s="271"/>
    </row>
    <row r="13004" spans="27:27">
      <c r="AA13004" s="271"/>
    </row>
    <row r="13005" spans="27:27">
      <c r="AA13005" s="271"/>
    </row>
    <row r="13006" spans="27:27">
      <c r="AA13006" s="271"/>
    </row>
    <row r="13007" spans="27:27">
      <c r="AA13007" s="271"/>
    </row>
    <row r="13008" spans="27:27">
      <c r="AA13008" s="271"/>
    </row>
    <row r="13009" spans="27:27">
      <c r="AA13009" s="271"/>
    </row>
    <row r="13010" spans="27:27">
      <c r="AA13010" s="271"/>
    </row>
    <row r="13011" spans="27:27">
      <c r="AA13011" s="271"/>
    </row>
    <row r="13012" spans="27:27">
      <c r="AA13012" s="271"/>
    </row>
    <row r="13013" spans="27:27">
      <c r="AA13013" s="271"/>
    </row>
    <row r="13014" spans="27:27">
      <c r="AA13014" s="271"/>
    </row>
    <row r="13015" spans="27:27">
      <c r="AA13015" s="271"/>
    </row>
    <row r="13016" spans="27:27">
      <c r="AA13016" s="271"/>
    </row>
    <row r="13017" spans="27:27">
      <c r="AA13017" s="271"/>
    </row>
    <row r="13018" spans="27:27">
      <c r="AA13018" s="271"/>
    </row>
    <row r="13019" spans="27:27">
      <c r="AA13019" s="271"/>
    </row>
    <row r="13020" spans="27:27">
      <c r="AA13020" s="271"/>
    </row>
    <row r="13021" spans="27:27">
      <c r="AA13021" s="271"/>
    </row>
    <row r="13022" spans="27:27">
      <c r="AA13022" s="271"/>
    </row>
    <row r="13023" spans="27:27">
      <c r="AA13023" s="271"/>
    </row>
    <row r="13024" spans="27:27">
      <c r="AA13024" s="271"/>
    </row>
    <row r="13025" spans="27:27">
      <c r="AA13025" s="271"/>
    </row>
    <row r="13026" spans="27:27">
      <c r="AA13026" s="271"/>
    </row>
    <row r="13027" spans="27:27">
      <c r="AA13027" s="271"/>
    </row>
    <row r="13028" spans="27:27">
      <c r="AA13028" s="271"/>
    </row>
    <row r="13029" spans="27:27">
      <c r="AA13029" s="271"/>
    </row>
    <row r="13030" spans="27:27">
      <c r="AA13030" s="271"/>
    </row>
    <row r="13031" spans="27:27">
      <c r="AA13031" s="271"/>
    </row>
    <row r="13032" spans="27:27">
      <c r="AA13032" s="271"/>
    </row>
    <row r="13033" spans="27:27">
      <c r="AA13033" s="271"/>
    </row>
    <row r="13034" spans="27:27">
      <c r="AA13034" s="271"/>
    </row>
    <row r="13035" spans="27:27">
      <c r="AA13035" s="271"/>
    </row>
    <row r="13036" spans="27:27">
      <c r="AA13036" s="271"/>
    </row>
    <row r="13037" spans="27:27">
      <c r="AA13037" s="271"/>
    </row>
    <row r="13038" spans="27:27">
      <c r="AA13038" s="271"/>
    </row>
    <row r="13039" spans="27:27">
      <c r="AA13039" s="271"/>
    </row>
    <row r="13040" spans="27:27">
      <c r="AA13040" s="271"/>
    </row>
    <row r="13041" spans="27:27">
      <c r="AA13041" s="271"/>
    </row>
    <row r="13042" spans="27:27">
      <c r="AA13042" s="271"/>
    </row>
    <row r="13043" spans="27:27">
      <c r="AA13043" s="271"/>
    </row>
    <row r="13044" spans="27:27">
      <c r="AA13044" s="271"/>
    </row>
    <row r="13045" spans="27:27">
      <c r="AA13045" s="271"/>
    </row>
    <row r="13046" spans="27:27">
      <c r="AA13046" s="271"/>
    </row>
    <row r="13047" spans="27:27">
      <c r="AA13047" s="271"/>
    </row>
    <row r="13048" spans="27:27">
      <c r="AA13048" s="271"/>
    </row>
    <row r="13049" spans="27:27">
      <c r="AA13049" s="271"/>
    </row>
    <row r="13050" spans="27:27">
      <c r="AA13050" s="271"/>
    </row>
    <row r="13051" spans="27:27">
      <c r="AA13051" s="271"/>
    </row>
    <row r="13052" spans="27:27">
      <c r="AA13052" s="271"/>
    </row>
    <row r="13053" spans="27:27">
      <c r="AA13053" s="271"/>
    </row>
    <row r="13054" spans="27:27">
      <c r="AA13054" s="271"/>
    </row>
    <row r="13055" spans="27:27">
      <c r="AA13055" s="271"/>
    </row>
    <row r="13056" spans="27:27">
      <c r="AA13056" s="271"/>
    </row>
    <row r="13057" spans="27:27">
      <c r="AA13057" s="271"/>
    </row>
    <row r="13058" spans="27:27">
      <c r="AA13058" s="271"/>
    </row>
    <row r="13059" spans="27:27">
      <c r="AA13059" s="271"/>
    </row>
    <row r="13060" spans="27:27">
      <c r="AA13060" s="271"/>
    </row>
    <row r="13061" spans="27:27">
      <c r="AA13061" s="271"/>
    </row>
    <row r="13062" spans="27:27">
      <c r="AA13062" s="271"/>
    </row>
    <row r="13063" spans="27:27">
      <c r="AA13063" s="271"/>
    </row>
    <row r="13064" spans="27:27">
      <c r="AA13064" s="271"/>
    </row>
    <row r="13065" spans="27:27">
      <c r="AA13065" s="271"/>
    </row>
    <row r="13066" spans="27:27">
      <c r="AA13066" s="271"/>
    </row>
    <row r="13067" spans="27:27">
      <c r="AA13067" s="271"/>
    </row>
    <row r="13068" spans="27:27">
      <c r="AA13068" s="271"/>
    </row>
    <row r="13069" spans="27:27">
      <c r="AA13069" s="271"/>
    </row>
    <row r="13070" spans="27:27">
      <c r="AA13070" s="271"/>
    </row>
    <row r="13071" spans="27:27">
      <c r="AA13071" s="271"/>
    </row>
    <row r="13072" spans="27:27">
      <c r="AA13072" s="271"/>
    </row>
    <row r="13073" spans="27:27">
      <c r="AA13073" s="271"/>
    </row>
    <row r="13074" spans="27:27">
      <c r="AA13074" s="271"/>
    </row>
    <row r="13075" spans="27:27">
      <c r="AA13075" s="271"/>
    </row>
    <row r="13076" spans="27:27">
      <c r="AA13076" s="271"/>
    </row>
    <row r="13077" spans="27:27">
      <c r="AA13077" s="271"/>
    </row>
    <row r="13078" spans="27:27">
      <c r="AA13078" s="271"/>
    </row>
    <row r="13079" spans="27:27">
      <c r="AA13079" s="271"/>
    </row>
    <row r="13080" spans="27:27">
      <c r="AA13080" s="271"/>
    </row>
    <row r="13081" spans="27:27">
      <c r="AA13081" s="271"/>
    </row>
    <row r="13082" spans="27:27">
      <c r="AA13082" s="271"/>
    </row>
    <row r="13083" spans="27:27">
      <c r="AA13083" s="271"/>
    </row>
    <row r="13084" spans="27:27">
      <c r="AA13084" s="271"/>
    </row>
    <row r="13085" spans="27:27">
      <c r="AA13085" s="271"/>
    </row>
    <row r="13086" spans="27:27">
      <c r="AA13086" s="271"/>
    </row>
    <row r="13087" spans="27:27">
      <c r="AA13087" s="271"/>
    </row>
    <row r="13088" spans="27:27">
      <c r="AA13088" s="271"/>
    </row>
    <row r="13089" spans="27:27">
      <c r="AA13089" s="271"/>
    </row>
    <row r="13090" spans="27:27">
      <c r="AA13090" s="271"/>
    </row>
    <row r="13091" spans="27:27">
      <c r="AA13091" s="271"/>
    </row>
    <row r="13092" spans="27:27">
      <c r="AA13092" s="271"/>
    </row>
    <row r="13093" spans="27:27">
      <c r="AA13093" s="271"/>
    </row>
    <row r="13094" spans="27:27">
      <c r="AA13094" s="271"/>
    </row>
    <row r="13095" spans="27:27">
      <c r="AA13095" s="271"/>
    </row>
    <row r="13096" spans="27:27">
      <c r="AA13096" s="271"/>
    </row>
    <row r="13097" spans="27:27">
      <c r="AA13097" s="271"/>
    </row>
    <row r="13098" spans="27:27">
      <c r="AA13098" s="271"/>
    </row>
    <row r="13099" spans="27:27">
      <c r="AA13099" s="271"/>
    </row>
    <row r="13100" spans="27:27">
      <c r="AA13100" s="271"/>
    </row>
    <row r="13101" spans="27:27">
      <c r="AA13101" s="271"/>
    </row>
    <row r="13102" spans="27:27">
      <c r="AA13102" s="271"/>
    </row>
    <row r="13103" spans="27:27">
      <c r="AA13103" s="271"/>
    </row>
    <row r="13104" spans="27:27">
      <c r="AA13104" s="271"/>
    </row>
    <row r="13105" spans="27:27">
      <c r="AA13105" s="271"/>
    </row>
    <row r="13106" spans="27:27">
      <c r="AA13106" s="271"/>
    </row>
    <row r="13107" spans="27:27">
      <c r="AA13107" s="271"/>
    </row>
    <row r="13108" spans="27:27">
      <c r="AA13108" s="271"/>
    </row>
    <row r="13109" spans="27:27">
      <c r="AA13109" s="271"/>
    </row>
    <row r="13110" spans="27:27">
      <c r="AA13110" s="271"/>
    </row>
    <row r="13111" spans="27:27">
      <c r="AA13111" s="271"/>
    </row>
    <row r="13112" spans="27:27">
      <c r="AA13112" s="271"/>
    </row>
    <row r="13113" spans="27:27">
      <c r="AA13113" s="271"/>
    </row>
    <row r="13114" spans="27:27">
      <c r="AA13114" s="271"/>
    </row>
    <row r="13115" spans="27:27">
      <c r="AA13115" s="271"/>
    </row>
    <row r="13116" spans="27:27">
      <c r="AA13116" s="271"/>
    </row>
    <row r="13117" spans="27:27">
      <c r="AA13117" s="271"/>
    </row>
    <row r="13118" spans="27:27">
      <c r="AA13118" s="271"/>
    </row>
    <row r="13119" spans="27:27">
      <c r="AA13119" s="271"/>
    </row>
    <row r="13120" spans="27:27">
      <c r="AA13120" s="271"/>
    </row>
    <row r="13121" spans="27:27">
      <c r="AA13121" s="271"/>
    </row>
    <row r="13122" spans="27:27">
      <c r="AA13122" s="271"/>
    </row>
    <row r="13123" spans="27:27">
      <c r="AA13123" s="271"/>
    </row>
    <row r="13124" spans="27:27">
      <c r="AA13124" s="271"/>
    </row>
    <row r="13125" spans="27:27">
      <c r="AA13125" s="271"/>
    </row>
    <row r="13126" spans="27:27">
      <c r="AA13126" s="271"/>
    </row>
    <row r="13127" spans="27:27">
      <c r="AA13127" s="271"/>
    </row>
    <row r="13128" spans="27:27">
      <c r="AA13128" s="271"/>
    </row>
    <row r="13129" spans="27:27">
      <c r="AA13129" s="271"/>
    </row>
    <row r="13130" spans="27:27">
      <c r="AA13130" s="271"/>
    </row>
    <row r="13131" spans="27:27">
      <c r="AA13131" s="271"/>
    </row>
    <row r="13132" spans="27:27">
      <c r="AA13132" s="271"/>
    </row>
    <row r="13133" spans="27:27">
      <c r="AA13133" s="271"/>
    </row>
    <row r="13134" spans="27:27">
      <c r="AA13134" s="271"/>
    </row>
    <row r="13135" spans="27:27">
      <c r="AA13135" s="271"/>
    </row>
    <row r="13136" spans="27:27">
      <c r="AA13136" s="271"/>
    </row>
    <row r="13137" spans="27:27">
      <c r="AA13137" s="271"/>
    </row>
    <row r="13138" spans="27:27">
      <c r="AA13138" s="271"/>
    </row>
    <row r="13139" spans="27:27">
      <c r="AA13139" s="271"/>
    </row>
    <row r="13140" spans="27:27">
      <c r="AA13140" s="271"/>
    </row>
    <row r="13141" spans="27:27">
      <c r="AA13141" s="271"/>
    </row>
    <row r="13142" spans="27:27">
      <c r="AA13142" s="271"/>
    </row>
    <row r="13143" spans="27:27">
      <c r="AA13143" s="271"/>
    </row>
    <row r="13144" spans="27:27">
      <c r="AA13144" s="271"/>
    </row>
    <row r="13145" spans="27:27">
      <c r="AA13145" s="271"/>
    </row>
    <row r="13146" spans="27:27">
      <c r="AA13146" s="271"/>
    </row>
    <row r="13147" spans="27:27">
      <c r="AA13147" s="271"/>
    </row>
    <row r="13148" spans="27:27">
      <c r="AA13148" s="271"/>
    </row>
    <row r="13149" spans="27:27">
      <c r="AA13149" s="271"/>
    </row>
    <row r="13150" spans="27:27">
      <c r="AA13150" s="271"/>
    </row>
    <row r="13151" spans="27:27">
      <c r="AA13151" s="271"/>
    </row>
    <row r="13152" spans="27:27">
      <c r="AA13152" s="271"/>
    </row>
    <row r="13153" spans="27:27">
      <c r="AA13153" s="271"/>
    </row>
    <row r="13154" spans="27:27">
      <c r="AA13154" s="271"/>
    </row>
    <row r="13155" spans="27:27">
      <c r="AA13155" s="271"/>
    </row>
    <row r="13156" spans="27:27">
      <c r="AA13156" s="271"/>
    </row>
    <row r="13157" spans="27:27">
      <c r="AA13157" s="271"/>
    </row>
    <row r="13158" spans="27:27">
      <c r="AA13158" s="271"/>
    </row>
    <row r="13159" spans="27:27">
      <c r="AA13159" s="271"/>
    </row>
    <row r="13160" spans="27:27">
      <c r="AA13160" s="271"/>
    </row>
    <row r="13161" spans="27:27">
      <c r="AA13161" s="271"/>
    </row>
    <row r="13162" spans="27:27">
      <c r="AA13162" s="271"/>
    </row>
    <row r="13163" spans="27:27">
      <c r="AA13163" s="271"/>
    </row>
    <row r="13164" spans="27:27">
      <c r="AA13164" s="271"/>
    </row>
    <row r="13165" spans="27:27">
      <c r="AA13165" s="271"/>
    </row>
    <row r="13166" spans="27:27">
      <c r="AA13166" s="271"/>
    </row>
    <row r="13167" spans="27:27">
      <c r="AA13167" s="271"/>
    </row>
    <row r="13168" spans="27:27">
      <c r="AA13168" s="271"/>
    </row>
    <row r="13169" spans="27:27">
      <c r="AA13169" s="271"/>
    </row>
    <row r="13170" spans="27:27">
      <c r="AA13170" s="271"/>
    </row>
    <row r="13171" spans="27:27">
      <c r="AA13171" s="271"/>
    </row>
    <row r="13172" spans="27:27">
      <c r="AA13172" s="271"/>
    </row>
    <row r="13173" spans="27:27">
      <c r="AA13173" s="271"/>
    </row>
    <row r="13174" spans="27:27">
      <c r="AA13174" s="271"/>
    </row>
    <row r="13175" spans="27:27">
      <c r="AA13175" s="271"/>
    </row>
    <row r="13176" spans="27:27">
      <c r="AA13176" s="271"/>
    </row>
    <row r="13177" spans="27:27">
      <c r="AA13177" s="271"/>
    </row>
    <row r="13178" spans="27:27">
      <c r="AA13178" s="271"/>
    </row>
    <row r="13179" spans="27:27">
      <c r="AA13179" s="271"/>
    </row>
    <row r="13180" spans="27:27">
      <c r="AA13180" s="271"/>
    </row>
    <row r="13181" spans="27:27">
      <c r="AA13181" s="271"/>
    </row>
    <row r="13182" spans="27:27">
      <c r="AA13182" s="271"/>
    </row>
    <row r="13183" spans="27:27">
      <c r="AA13183" s="271"/>
    </row>
    <row r="13184" spans="27:27">
      <c r="AA13184" s="271"/>
    </row>
    <row r="13185" spans="27:27">
      <c r="AA13185" s="271"/>
    </row>
    <row r="13186" spans="27:27">
      <c r="AA13186" s="271"/>
    </row>
    <row r="13187" spans="27:27">
      <c r="AA13187" s="271"/>
    </row>
    <row r="13188" spans="27:27">
      <c r="AA13188" s="271"/>
    </row>
    <row r="13189" spans="27:27">
      <c r="AA13189" s="271"/>
    </row>
    <row r="13190" spans="27:27">
      <c r="AA13190" s="271"/>
    </row>
    <row r="13191" spans="27:27">
      <c r="AA13191" s="271"/>
    </row>
    <row r="13192" spans="27:27">
      <c r="AA13192" s="271"/>
    </row>
    <row r="13193" spans="27:27">
      <c r="AA13193" s="271"/>
    </row>
    <row r="13194" spans="27:27">
      <c r="AA13194" s="271"/>
    </row>
    <row r="13195" spans="27:27">
      <c r="AA13195" s="271"/>
    </row>
    <row r="13196" spans="27:27">
      <c r="AA13196" s="271"/>
    </row>
    <row r="13197" spans="27:27">
      <c r="AA13197" s="271"/>
    </row>
    <row r="13198" spans="27:27">
      <c r="AA13198" s="271"/>
    </row>
    <row r="13199" spans="27:27">
      <c r="AA13199" s="271"/>
    </row>
    <row r="13200" spans="27:27">
      <c r="AA13200" s="271"/>
    </row>
    <row r="13201" spans="27:27">
      <c r="AA13201" s="271"/>
    </row>
    <row r="13202" spans="27:27">
      <c r="AA13202" s="271"/>
    </row>
    <row r="13203" spans="27:27">
      <c r="AA13203" s="271"/>
    </row>
    <row r="13204" spans="27:27">
      <c r="AA13204" s="271"/>
    </row>
    <row r="13205" spans="27:27">
      <c r="AA13205" s="271"/>
    </row>
    <row r="13206" spans="27:27">
      <c r="AA13206" s="271"/>
    </row>
    <row r="13207" spans="27:27">
      <c r="AA13207" s="271"/>
    </row>
    <row r="13208" spans="27:27">
      <c r="AA13208" s="271"/>
    </row>
    <row r="13209" spans="27:27">
      <c r="AA13209" s="271"/>
    </row>
    <row r="13210" spans="27:27">
      <c r="AA13210" s="271"/>
    </row>
    <row r="13211" spans="27:27">
      <c r="AA13211" s="271"/>
    </row>
    <row r="13212" spans="27:27">
      <c r="AA13212" s="271"/>
    </row>
    <row r="13213" spans="27:27">
      <c r="AA13213" s="271"/>
    </row>
    <row r="13214" spans="27:27">
      <c r="AA13214" s="271"/>
    </row>
    <row r="13215" spans="27:27">
      <c r="AA13215" s="271"/>
    </row>
    <row r="13216" spans="27:27">
      <c r="AA13216" s="271"/>
    </row>
    <row r="13217" spans="27:27">
      <c r="AA13217" s="271"/>
    </row>
    <row r="13218" spans="27:27">
      <c r="AA13218" s="271"/>
    </row>
    <row r="13219" spans="27:27">
      <c r="AA13219" s="271"/>
    </row>
    <row r="13220" spans="27:27">
      <c r="AA13220" s="271"/>
    </row>
    <row r="13221" spans="27:27">
      <c r="AA13221" s="271"/>
    </row>
    <row r="13222" spans="27:27">
      <c r="AA13222" s="271"/>
    </row>
    <row r="13223" spans="27:27">
      <c r="AA13223" s="271"/>
    </row>
    <row r="13224" spans="27:27">
      <c r="AA13224" s="271"/>
    </row>
    <row r="13225" spans="27:27">
      <c r="AA13225" s="271"/>
    </row>
    <row r="13226" spans="27:27">
      <c r="AA13226" s="271"/>
    </row>
    <row r="13227" spans="27:27">
      <c r="AA13227" s="271"/>
    </row>
    <row r="13228" spans="27:27">
      <c r="AA13228" s="271"/>
    </row>
    <row r="13229" spans="27:27">
      <c r="AA13229" s="271"/>
    </row>
    <row r="13230" spans="27:27">
      <c r="AA13230" s="271"/>
    </row>
    <row r="13231" spans="27:27">
      <c r="AA13231" s="271"/>
    </row>
    <row r="13232" spans="27:27">
      <c r="AA13232" s="271"/>
    </row>
    <row r="13233" spans="27:27">
      <c r="AA13233" s="271"/>
    </row>
    <row r="13234" spans="27:27">
      <c r="AA13234" s="271"/>
    </row>
    <row r="13235" spans="27:27">
      <c r="AA13235" s="271"/>
    </row>
    <row r="13236" spans="27:27">
      <c r="AA13236" s="271"/>
    </row>
    <row r="13237" spans="27:27">
      <c r="AA13237" s="271"/>
    </row>
    <row r="13238" spans="27:27">
      <c r="AA13238" s="271"/>
    </row>
    <row r="13239" spans="27:27">
      <c r="AA13239" s="271"/>
    </row>
    <row r="13240" spans="27:27">
      <c r="AA13240" s="271"/>
    </row>
    <row r="13241" spans="27:27">
      <c r="AA13241" s="271"/>
    </row>
    <row r="13242" spans="27:27">
      <c r="AA13242" s="271"/>
    </row>
    <row r="13243" spans="27:27">
      <c r="AA13243" s="271"/>
    </row>
    <row r="13244" spans="27:27">
      <c r="AA13244" s="271"/>
    </row>
    <row r="13245" spans="27:27">
      <c r="AA13245" s="271"/>
    </row>
    <row r="13246" spans="27:27">
      <c r="AA13246" s="271"/>
    </row>
    <row r="13247" spans="27:27">
      <c r="AA13247" s="271"/>
    </row>
    <row r="13248" spans="27:27">
      <c r="AA13248" s="271"/>
    </row>
    <row r="13249" spans="27:27">
      <c r="AA13249" s="271"/>
    </row>
    <row r="13250" spans="27:27">
      <c r="AA13250" s="271"/>
    </row>
    <row r="13251" spans="27:27">
      <c r="AA13251" s="271"/>
    </row>
    <row r="13252" spans="27:27">
      <c r="AA13252" s="271"/>
    </row>
    <row r="13253" spans="27:27">
      <c r="AA13253" s="271"/>
    </row>
    <row r="13254" spans="27:27">
      <c r="AA13254" s="271"/>
    </row>
    <row r="13255" spans="27:27">
      <c r="AA13255" s="271"/>
    </row>
    <row r="13256" spans="27:27">
      <c r="AA13256" s="271"/>
    </row>
    <row r="13257" spans="27:27">
      <c r="AA13257" s="271"/>
    </row>
    <row r="13258" spans="27:27">
      <c r="AA13258" s="271"/>
    </row>
    <row r="13259" spans="27:27">
      <c r="AA13259" s="271"/>
    </row>
    <row r="13260" spans="27:27">
      <c r="AA13260" s="271"/>
    </row>
    <row r="13261" spans="27:27">
      <c r="AA13261" s="271"/>
    </row>
    <row r="13262" spans="27:27">
      <c r="AA13262" s="271"/>
    </row>
    <row r="13263" spans="27:27">
      <c r="AA13263" s="271"/>
    </row>
    <row r="13264" spans="27:27">
      <c r="AA13264" s="271"/>
    </row>
    <row r="13265" spans="27:27">
      <c r="AA13265" s="271"/>
    </row>
    <row r="13266" spans="27:27">
      <c r="AA13266" s="271"/>
    </row>
    <row r="13267" spans="27:27">
      <c r="AA13267" s="271"/>
    </row>
    <row r="13268" spans="27:27">
      <c r="AA13268" s="271"/>
    </row>
    <row r="13269" spans="27:27">
      <c r="AA13269" s="271"/>
    </row>
    <row r="13270" spans="27:27">
      <c r="AA13270" s="271"/>
    </row>
    <row r="13271" spans="27:27">
      <c r="AA13271" s="271"/>
    </row>
    <row r="13272" spans="27:27">
      <c r="AA13272" s="271"/>
    </row>
    <row r="13273" spans="27:27">
      <c r="AA13273" s="271"/>
    </row>
    <row r="13274" spans="27:27">
      <c r="AA13274" s="271"/>
    </row>
    <row r="13275" spans="27:27">
      <c r="AA13275" s="271"/>
    </row>
    <row r="13276" spans="27:27">
      <c r="AA13276" s="271"/>
    </row>
    <row r="13277" spans="27:27">
      <c r="AA13277" s="271"/>
    </row>
    <row r="13278" spans="27:27">
      <c r="AA13278" s="271"/>
    </row>
    <row r="13279" spans="27:27">
      <c r="AA13279" s="271"/>
    </row>
    <row r="13280" spans="27:27">
      <c r="AA13280" s="271"/>
    </row>
    <row r="13281" spans="27:27">
      <c r="AA13281" s="271"/>
    </row>
    <row r="13282" spans="27:27">
      <c r="AA13282" s="271"/>
    </row>
    <row r="13283" spans="27:27">
      <c r="AA13283" s="271"/>
    </row>
    <row r="13284" spans="27:27">
      <c r="AA13284" s="271"/>
    </row>
    <row r="13285" spans="27:27">
      <c r="AA13285" s="271"/>
    </row>
    <row r="13286" spans="27:27">
      <c r="AA13286" s="271"/>
    </row>
    <row r="13287" spans="27:27">
      <c r="AA13287" s="271"/>
    </row>
    <row r="13288" spans="27:27">
      <c r="AA13288" s="271"/>
    </row>
    <row r="13289" spans="27:27">
      <c r="AA13289" s="271"/>
    </row>
    <row r="13290" spans="27:27">
      <c r="AA13290" s="271"/>
    </row>
    <row r="13291" spans="27:27">
      <c r="AA13291" s="271"/>
    </row>
    <row r="13292" spans="27:27">
      <c r="AA13292" s="271"/>
    </row>
    <row r="13293" spans="27:27">
      <c r="AA13293" s="271"/>
    </row>
    <row r="13294" spans="27:27">
      <c r="AA13294" s="271"/>
    </row>
    <row r="13295" spans="27:27">
      <c r="AA13295" s="271"/>
    </row>
    <row r="13296" spans="27:27">
      <c r="AA13296" s="271"/>
    </row>
    <row r="13297" spans="27:27">
      <c r="AA13297" s="271"/>
    </row>
    <row r="13298" spans="27:27">
      <c r="AA13298" s="271"/>
    </row>
    <row r="13299" spans="27:27">
      <c r="AA13299" s="271"/>
    </row>
    <row r="13300" spans="27:27">
      <c r="AA13300" s="271"/>
    </row>
    <row r="13301" spans="27:27">
      <c r="AA13301" s="271"/>
    </row>
    <row r="13302" spans="27:27">
      <c r="AA13302" s="271"/>
    </row>
    <row r="13303" spans="27:27">
      <c r="AA13303" s="271"/>
    </row>
    <row r="13304" spans="27:27">
      <c r="AA13304" s="271"/>
    </row>
    <row r="13305" spans="27:27">
      <c r="AA13305" s="271"/>
    </row>
    <row r="13306" spans="27:27">
      <c r="AA13306" s="271"/>
    </row>
    <row r="13307" spans="27:27">
      <c r="AA13307" s="271"/>
    </row>
    <row r="13308" spans="27:27">
      <c r="AA13308" s="271"/>
    </row>
    <row r="13309" spans="27:27">
      <c r="AA13309" s="271"/>
    </row>
    <row r="13310" spans="27:27">
      <c r="AA13310" s="271"/>
    </row>
    <row r="13311" spans="27:27">
      <c r="AA13311" s="271"/>
    </row>
    <row r="13312" spans="27:27">
      <c r="AA13312" s="271"/>
    </row>
    <row r="13313" spans="27:27">
      <c r="AA13313" s="271"/>
    </row>
    <row r="13314" spans="27:27">
      <c r="AA13314" s="271"/>
    </row>
    <row r="13315" spans="27:27">
      <c r="AA13315" s="271"/>
    </row>
    <row r="13316" spans="27:27">
      <c r="AA13316" s="271"/>
    </row>
    <row r="13317" spans="27:27">
      <c r="AA13317" s="271"/>
    </row>
    <row r="13318" spans="27:27">
      <c r="AA13318" s="271"/>
    </row>
    <row r="13319" spans="27:27">
      <c r="AA13319" s="271"/>
    </row>
    <row r="13320" spans="27:27">
      <c r="AA13320" s="271"/>
    </row>
    <row r="13321" spans="27:27">
      <c r="AA13321" s="271"/>
    </row>
    <row r="13322" spans="27:27">
      <c r="AA13322" s="271"/>
    </row>
    <row r="13323" spans="27:27">
      <c r="AA13323" s="271"/>
    </row>
    <row r="13324" spans="27:27">
      <c r="AA13324" s="271"/>
    </row>
    <row r="13325" spans="27:27">
      <c r="AA13325" s="271"/>
    </row>
    <row r="13326" spans="27:27">
      <c r="AA13326" s="271"/>
    </row>
    <row r="13327" spans="27:27">
      <c r="AA13327" s="271"/>
    </row>
    <row r="13328" spans="27:27">
      <c r="AA13328" s="271"/>
    </row>
    <row r="13329" spans="27:27">
      <c r="AA13329" s="271"/>
    </row>
    <row r="13330" spans="27:27">
      <c r="AA13330" s="271"/>
    </row>
    <row r="13331" spans="27:27">
      <c r="AA13331" s="271"/>
    </row>
    <row r="13332" spans="27:27">
      <c r="AA13332" s="271"/>
    </row>
    <row r="13333" spans="27:27">
      <c r="AA13333" s="271"/>
    </row>
    <row r="13334" spans="27:27">
      <c r="AA13334" s="271"/>
    </row>
    <row r="13335" spans="27:27">
      <c r="AA13335" s="271"/>
    </row>
    <row r="13336" spans="27:27">
      <c r="AA13336" s="271"/>
    </row>
    <row r="13337" spans="27:27">
      <c r="AA13337" s="271"/>
    </row>
    <row r="13338" spans="27:27">
      <c r="AA13338" s="271"/>
    </row>
    <row r="13339" spans="27:27">
      <c r="AA13339" s="271"/>
    </row>
    <row r="13340" spans="27:27">
      <c r="AA13340" s="271"/>
    </row>
    <row r="13341" spans="27:27">
      <c r="AA13341" s="271"/>
    </row>
    <row r="13342" spans="27:27">
      <c r="AA13342" s="271"/>
    </row>
    <row r="13343" spans="27:27">
      <c r="AA13343" s="271"/>
    </row>
    <row r="13344" spans="27:27">
      <c r="AA13344" s="271"/>
    </row>
    <row r="13345" spans="27:27">
      <c r="AA13345" s="271"/>
    </row>
    <row r="13346" spans="27:27">
      <c r="AA13346" s="271"/>
    </row>
    <row r="13347" spans="27:27">
      <c r="AA13347" s="271"/>
    </row>
    <row r="13348" spans="27:27">
      <c r="AA13348" s="271"/>
    </row>
    <row r="13349" spans="27:27">
      <c r="AA13349" s="271"/>
    </row>
    <row r="13350" spans="27:27">
      <c r="AA13350" s="271"/>
    </row>
    <row r="13351" spans="27:27">
      <c r="AA13351" s="271"/>
    </row>
    <row r="13352" spans="27:27">
      <c r="AA13352" s="271"/>
    </row>
    <row r="13353" spans="27:27">
      <c r="AA13353" s="271"/>
    </row>
    <row r="13354" spans="27:27">
      <c r="AA13354" s="271"/>
    </row>
    <row r="13355" spans="27:27">
      <c r="AA13355" s="271"/>
    </row>
    <row r="13356" spans="27:27">
      <c r="AA13356" s="271"/>
    </row>
    <row r="13357" spans="27:27">
      <c r="AA13357" s="271"/>
    </row>
    <row r="13358" spans="27:27">
      <c r="AA13358" s="271"/>
    </row>
    <row r="13359" spans="27:27">
      <c r="AA13359" s="271"/>
    </row>
    <row r="13360" spans="27:27">
      <c r="AA13360" s="271"/>
    </row>
    <row r="13361" spans="27:27">
      <c r="AA13361" s="271"/>
    </row>
    <row r="13362" spans="27:27">
      <c r="AA13362" s="271"/>
    </row>
    <row r="13363" spans="27:27">
      <c r="AA13363" s="271"/>
    </row>
    <row r="13364" spans="27:27">
      <c r="AA13364" s="271"/>
    </row>
    <row r="13365" spans="27:27">
      <c r="AA13365" s="271"/>
    </row>
    <row r="13366" spans="27:27">
      <c r="AA13366" s="271"/>
    </row>
    <row r="13367" spans="27:27">
      <c r="AA13367" s="271"/>
    </row>
    <row r="13368" spans="27:27">
      <c r="AA13368" s="271"/>
    </row>
    <row r="13369" spans="27:27">
      <c r="AA13369" s="271"/>
    </row>
    <row r="13370" spans="27:27">
      <c r="AA13370" s="271"/>
    </row>
    <row r="13371" spans="27:27">
      <c r="AA13371" s="271"/>
    </row>
    <row r="13372" spans="27:27">
      <c r="AA13372" s="271"/>
    </row>
    <row r="13373" spans="27:27">
      <c r="AA13373" s="271"/>
    </row>
    <row r="13374" spans="27:27">
      <c r="AA13374" s="271"/>
    </row>
    <row r="13375" spans="27:27">
      <c r="AA13375" s="271"/>
    </row>
    <row r="13376" spans="27:27">
      <c r="AA13376" s="271"/>
    </row>
    <row r="13377" spans="27:27">
      <c r="AA13377" s="271"/>
    </row>
    <row r="13378" spans="27:27">
      <c r="AA13378" s="271"/>
    </row>
    <row r="13379" spans="27:27">
      <c r="AA13379" s="271"/>
    </row>
    <row r="13380" spans="27:27">
      <c r="AA13380" s="271"/>
    </row>
    <row r="13381" spans="27:27">
      <c r="AA13381" s="271"/>
    </row>
    <row r="13382" spans="27:27">
      <c r="AA13382" s="271"/>
    </row>
    <row r="13383" spans="27:27">
      <c r="AA13383" s="271"/>
    </row>
    <row r="13384" spans="27:27">
      <c r="AA13384" s="271"/>
    </row>
    <row r="13385" spans="27:27">
      <c r="AA13385" s="271"/>
    </row>
    <row r="13386" spans="27:27">
      <c r="AA13386" s="271"/>
    </row>
    <row r="13387" spans="27:27">
      <c r="AA13387" s="271"/>
    </row>
    <row r="13388" spans="27:27">
      <c r="AA13388" s="271"/>
    </row>
    <row r="13389" spans="27:27">
      <c r="AA13389" s="271"/>
    </row>
    <row r="13390" spans="27:27">
      <c r="AA13390" s="271"/>
    </row>
    <row r="13391" spans="27:27">
      <c r="AA13391" s="271"/>
    </row>
    <row r="13392" spans="27:27">
      <c r="AA13392" s="271"/>
    </row>
    <row r="13393" spans="27:27">
      <c r="AA13393" s="271"/>
    </row>
    <row r="13394" spans="27:27">
      <c r="AA13394" s="271"/>
    </row>
    <row r="13395" spans="27:27">
      <c r="AA13395" s="271"/>
    </row>
    <row r="13396" spans="27:27">
      <c r="AA13396" s="271"/>
    </row>
    <row r="13397" spans="27:27">
      <c r="AA13397" s="271"/>
    </row>
    <row r="13398" spans="27:27">
      <c r="AA13398" s="271"/>
    </row>
    <row r="13399" spans="27:27">
      <c r="AA13399" s="271"/>
    </row>
    <row r="13400" spans="27:27">
      <c r="AA13400" s="271"/>
    </row>
    <row r="13401" spans="27:27">
      <c r="AA13401" s="271"/>
    </row>
    <row r="13402" spans="27:27">
      <c r="AA13402" s="271"/>
    </row>
    <row r="13403" spans="27:27">
      <c r="AA13403" s="271"/>
    </row>
    <row r="13404" spans="27:27">
      <c r="AA13404" s="271"/>
    </row>
    <row r="13405" spans="27:27">
      <c r="AA13405" s="271"/>
    </row>
    <row r="13406" spans="27:27">
      <c r="AA13406" s="271"/>
    </row>
    <row r="13407" spans="27:27">
      <c r="AA13407" s="271"/>
    </row>
    <row r="13408" spans="27:27">
      <c r="AA13408" s="271"/>
    </row>
    <row r="13409" spans="27:27">
      <c r="AA13409" s="271"/>
    </row>
    <row r="13410" spans="27:27">
      <c r="AA13410" s="271"/>
    </row>
    <row r="13411" spans="27:27">
      <c r="AA13411" s="271"/>
    </row>
    <row r="13412" spans="27:27">
      <c r="AA13412" s="271"/>
    </row>
    <row r="13413" spans="27:27">
      <c r="AA13413" s="271"/>
    </row>
    <row r="13414" spans="27:27">
      <c r="AA13414" s="271"/>
    </row>
    <row r="13415" spans="27:27">
      <c r="AA13415" s="271"/>
    </row>
    <row r="13416" spans="27:27">
      <c r="AA13416" s="271"/>
    </row>
    <row r="13417" spans="27:27">
      <c r="AA13417" s="271"/>
    </row>
    <row r="13418" spans="27:27">
      <c r="AA13418" s="271"/>
    </row>
    <row r="13419" spans="27:27">
      <c r="AA13419" s="271"/>
    </row>
    <row r="13420" spans="27:27">
      <c r="AA13420" s="271"/>
    </row>
    <row r="13421" spans="27:27">
      <c r="AA13421" s="271"/>
    </row>
    <row r="13422" spans="27:27">
      <c r="AA13422" s="271"/>
    </row>
    <row r="13423" spans="27:27">
      <c r="AA13423" s="271"/>
    </row>
    <row r="13424" spans="27:27">
      <c r="AA13424" s="271"/>
    </row>
    <row r="13425" spans="27:27">
      <c r="AA13425" s="271"/>
    </row>
    <row r="13426" spans="27:27">
      <c r="AA13426" s="271"/>
    </row>
    <row r="13427" spans="27:27">
      <c r="AA13427" s="271"/>
    </row>
    <row r="13428" spans="27:27">
      <c r="AA13428" s="271"/>
    </row>
    <row r="13429" spans="27:27">
      <c r="AA13429" s="271"/>
    </row>
    <row r="13430" spans="27:27">
      <c r="AA13430" s="271"/>
    </row>
    <row r="13431" spans="27:27">
      <c r="AA13431" s="271"/>
    </row>
    <row r="13432" spans="27:27">
      <c r="AA13432" s="271"/>
    </row>
    <row r="13433" spans="27:27">
      <c r="AA13433" s="271"/>
    </row>
    <row r="13434" spans="27:27">
      <c r="AA13434" s="271"/>
    </row>
    <row r="13435" spans="27:27">
      <c r="AA13435" s="271"/>
    </row>
    <row r="13436" spans="27:27">
      <c r="AA13436" s="271"/>
    </row>
    <row r="13437" spans="27:27">
      <c r="AA13437" s="271"/>
    </row>
    <row r="13438" spans="27:27">
      <c r="AA13438" s="271"/>
    </row>
    <row r="13439" spans="27:27">
      <c r="AA13439" s="271"/>
    </row>
    <row r="13440" spans="27:27">
      <c r="AA13440" s="271"/>
    </row>
    <row r="13441" spans="27:27">
      <c r="AA13441" s="271"/>
    </row>
    <row r="13442" spans="27:27">
      <c r="AA13442" s="271"/>
    </row>
    <row r="13443" spans="27:27">
      <c r="AA13443" s="271"/>
    </row>
    <row r="13444" spans="27:27">
      <c r="AA13444" s="271"/>
    </row>
    <row r="13445" spans="27:27">
      <c r="AA13445" s="271"/>
    </row>
    <row r="13446" spans="27:27">
      <c r="AA13446" s="271"/>
    </row>
    <row r="13447" spans="27:27">
      <c r="AA13447" s="271"/>
    </row>
    <row r="13448" spans="27:27">
      <c r="AA13448" s="271"/>
    </row>
    <row r="13449" spans="27:27">
      <c r="AA13449" s="271"/>
    </row>
    <row r="13450" spans="27:27">
      <c r="AA13450" s="271"/>
    </row>
    <row r="13451" spans="27:27">
      <c r="AA13451" s="271"/>
    </row>
    <row r="13452" spans="27:27">
      <c r="AA13452" s="271"/>
    </row>
    <row r="13453" spans="27:27">
      <c r="AA13453" s="271"/>
    </row>
    <row r="13454" spans="27:27">
      <c r="AA13454" s="271"/>
    </row>
    <row r="13455" spans="27:27">
      <c r="AA13455" s="271"/>
    </row>
    <row r="13456" spans="27:27">
      <c r="AA13456" s="271"/>
    </row>
    <row r="13457" spans="27:27">
      <c r="AA13457" s="271"/>
    </row>
    <row r="13458" spans="27:27">
      <c r="AA13458" s="271"/>
    </row>
    <row r="13459" spans="27:27">
      <c r="AA13459" s="271"/>
    </row>
    <row r="13460" spans="27:27">
      <c r="AA13460" s="271"/>
    </row>
    <row r="13461" spans="27:27">
      <c r="AA13461" s="271"/>
    </row>
    <row r="13462" spans="27:27">
      <c r="AA13462" s="271"/>
    </row>
    <row r="13463" spans="27:27">
      <c r="AA13463" s="271"/>
    </row>
    <row r="13464" spans="27:27">
      <c r="AA13464" s="271"/>
    </row>
    <row r="13465" spans="27:27">
      <c r="AA13465" s="271"/>
    </row>
    <row r="13466" spans="27:27">
      <c r="AA13466" s="271"/>
    </row>
    <row r="13467" spans="27:27">
      <c r="AA13467" s="271"/>
    </row>
    <row r="13468" spans="27:27">
      <c r="AA13468" s="271"/>
    </row>
    <row r="13469" spans="27:27">
      <c r="AA13469" s="271"/>
    </row>
    <row r="13470" spans="27:27">
      <c r="AA13470" s="271"/>
    </row>
    <row r="13471" spans="27:27">
      <c r="AA13471" s="271"/>
    </row>
    <row r="13472" spans="27:27">
      <c r="AA13472" s="271"/>
    </row>
    <row r="13473" spans="27:27">
      <c r="AA13473" s="271"/>
    </row>
    <row r="13474" spans="27:27">
      <c r="AA13474" s="271"/>
    </row>
    <row r="13475" spans="27:27">
      <c r="AA13475" s="271"/>
    </row>
    <row r="13476" spans="27:27">
      <c r="AA13476" s="271"/>
    </row>
    <row r="13477" spans="27:27">
      <c r="AA13477" s="271"/>
    </row>
    <row r="13478" spans="27:27">
      <c r="AA13478" s="271"/>
    </row>
    <row r="13479" spans="27:27">
      <c r="AA13479" s="271"/>
    </row>
    <row r="13480" spans="27:27">
      <c r="AA13480" s="271"/>
    </row>
    <row r="13481" spans="27:27">
      <c r="AA13481" s="271"/>
    </row>
    <row r="13482" spans="27:27">
      <c r="AA13482" s="271"/>
    </row>
    <row r="13483" spans="27:27">
      <c r="AA13483" s="271"/>
    </row>
    <row r="13484" spans="27:27">
      <c r="AA13484" s="271"/>
    </row>
    <row r="13485" spans="27:27">
      <c r="AA13485" s="271"/>
    </row>
    <row r="13486" spans="27:27">
      <c r="AA13486" s="271"/>
    </row>
    <row r="13487" spans="27:27">
      <c r="AA13487" s="271"/>
    </row>
    <row r="13488" spans="27:27">
      <c r="AA13488" s="271"/>
    </row>
    <row r="13489" spans="27:27">
      <c r="AA13489" s="271"/>
    </row>
    <row r="13490" spans="27:27">
      <c r="AA13490" s="271"/>
    </row>
    <row r="13491" spans="27:27">
      <c r="AA13491" s="271"/>
    </row>
    <row r="13492" spans="27:27">
      <c r="AA13492" s="271"/>
    </row>
    <row r="13493" spans="27:27">
      <c r="AA13493" s="271"/>
    </row>
    <row r="13494" spans="27:27">
      <c r="AA13494" s="271"/>
    </row>
    <row r="13495" spans="27:27">
      <c r="AA13495" s="271"/>
    </row>
    <row r="13496" spans="27:27">
      <c r="AA13496" s="271"/>
    </row>
    <row r="13497" spans="27:27">
      <c r="AA13497" s="271"/>
    </row>
    <row r="13498" spans="27:27">
      <c r="AA13498" s="271"/>
    </row>
    <row r="13499" spans="27:27">
      <c r="AA13499" s="271"/>
    </row>
    <row r="13500" spans="27:27">
      <c r="AA13500" s="271"/>
    </row>
    <row r="13501" spans="27:27">
      <c r="AA13501" s="271"/>
    </row>
    <row r="13502" spans="27:27">
      <c r="AA13502" s="271"/>
    </row>
    <row r="13503" spans="27:27">
      <c r="AA13503" s="271"/>
    </row>
    <row r="13504" spans="27:27">
      <c r="AA13504" s="271"/>
    </row>
    <row r="13505" spans="27:27">
      <c r="AA13505" s="271"/>
    </row>
    <row r="13506" spans="27:27">
      <c r="AA13506" s="271"/>
    </row>
    <row r="13507" spans="27:27">
      <c r="AA13507" s="271"/>
    </row>
    <row r="13508" spans="27:27">
      <c r="AA13508" s="271"/>
    </row>
    <row r="13509" spans="27:27">
      <c r="AA13509" s="271"/>
    </row>
    <row r="13510" spans="27:27">
      <c r="AA13510" s="271"/>
    </row>
    <row r="13511" spans="27:27">
      <c r="AA13511" s="271"/>
    </row>
    <row r="13512" spans="27:27">
      <c r="AA13512" s="271"/>
    </row>
    <row r="13513" spans="27:27">
      <c r="AA13513" s="271"/>
    </row>
    <row r="13514" spans="27:27">
      <c r="AA13514" s="271"/>
    </row>
    <row r="13515" spans="27:27">
      <c r="AA13515" s="271"/>
    </row>
    <row r="13516" spans="27:27">
      <c r="AA13516" s="271"/>
    </row>
    <row r="13517" spans="27:27">
      <c r="AA13517" s="271"/>
    </row>
    <row r="13518" spans="27:27">
      <c r="AA13518" s="271"/>
    </row>
    <row r="13519" spans="27:27">
      <c r="AA13519" s="271"/>
    </row>
    <row r="13520" spans="27:27">
      <c r="AA13520" s="271"/>
    </row>
    <row r="13521" spans="27:27">
      <c r="AA13521" s="271"/>
    </row>
    <row r="13522" spans="27:27">
      <c r="AA13522" s="271"/>
    </row>
    <row r="13523" spans="27:27">
      <c r="AA13523" s="271"/>
    </row>
    <row r="13524" spans="27:27">
      <c r="AA13524" s="271"/>
    </row>
    <row r="13525" spans="27:27">
      <c r="AA13525" s="271"/>
    </row>
    <row r="13526" spans="27:27">
      <c r="AA13526" s="271"/>
    </row>
    <row r="13527" spans="27:27">
      <c r="AA13527" s="271"/>
    </row>
    <row r="13528" spans="27:27">
      <c r="AA13528" s="271"/>
    </row>
    <row r="13529" spans="27:27">
      <c r="AA13529" s="271"/>
    </row>
    <row r="13530" spans="27:27">
      <c r="AA13530" s="271"/>
    </row>
    <row r="13531" spans="27:27">
      <c r="AA13531" s="271"/>
    </row>
    <row r="13532" spans="27:27">
      <c r="AA13532" s="271"/>
    </row>
    <row r="13533" spans="27:27">
      <c r="AA13533" s="271"/>
    </row>
    <row r="13534" spans="27:27">
      <c r="AA13534" s="271"/>
    </row>
    <row r="13535" spans="27:27">
      <c r="AA13535" s="271"/>
    </row>
    <row r="13536" spans="27:27">
      <c r="AA13536" s="271"/>
    </row>
    <row r="13537" spans="27:27">
      <c r="AA13537" s="271"/>
    </row>
    <row r="13538" spans="27:27">
      <c r="AA13538" s="271"/>
    </row>
    <row r="13539" spans="27:27">
      <c r="AA13539" s="271"/>
    </row>
    <row r="13540" spans="27:27">
      <c r="AA13540" s="271"/>
    </row>
    <row r="13541" spans="27:27">
      <c r="AA13541" s="271"/>
    </row>
    <row r="13542" spans="27:27">
      <c r="AA13542" s="271"/>
    </row>
    <row r="13543" spans="27:27">
      <c r="AA13543" s="271"/>
    </row>
    <row r="13544" spans="27:27">
      <c r="AA13544" s="271"/>
    </row>
    <row r="13545" spans="27:27">
      <c r="AA13545" s="271"/>
    </row>
    <row r="13546" spans="27:27">
      <c r="AA13546" s="271"/>
    </row>
    <row r="13547" spans="27:27">
      <c r="AA13547" s="271"/>
    </row>
    <row r="13548" spans="27:27">
      <c r="AA13548" s="271"/>
    </row>
    <row r="13549" spans="27:27">
      <c r="AA13549" s="271"/>
    </row>
    <row r="13550" spans="27:27">
      <c r="AA13550" s="271"/>
    </row>
    <row r="13551" spans="27:27">
      <c r="AA13551" s="271"/>
    </row>
    <row r="13552" spans="27:27">
      <c r="AA13552" s="271"/>
    </row>
    <row r="13553" spans="27:27">
      <c r="AA13553" s="271"/>
    </row>
    <row r="13554" spans="27:27">
      <c r="AA13554" s="271"/>
    </row>
    <row r="13555" spans="27:27">
      <c r="AA13555" s="271"/>
    </row>
    <row r="13556" spans="27:27">
      <c r="AA13556" s="271"/>
    </row>
    <row r="13557" spans="27:27">
      <c r="AA13557" s="271"/>
    </row>
    <row r="13558" spans="27:27">
      <c r="AA13558" s="271"/>
    </row>
    <row r="13559" spans="27:27">
      <c r="AA13559" s="271"/>
    </row>
    <row r="13560" spans="27:27">
      <c r="AA13560" s="271"/>
    </row>
    <row r="13561" spans="27:27">
      <c r="AA13561" s="271"/>
    </row>
    <row r="13562" spans="27:27">
      <c r="AA13562" s="271"/>
    </row>
    <row r="13563" spans="27:27">
      <c r="AA13563" s="271"/>
    </row>
    <row r="13564" spans="27:27">
      <c r="AA13564" s="271"/>
    </row>
    <row r="13565" spans="27:27">
      <c r="AA13565" s="271"/>
    </row>
    <row r="13566" spans="27:27">
      <c r="AA13566" s="271"/>
    </row>
    <row r="13567" spans="27:27">
      <c r="AA13567" s="271"/>
    </row>
    <row r="13568" spans="27:27">
      <c r="AA13568" s="271"/>
    </row>
    <row r="13569" spans="27:27">
      <c r="AA13569" s="271"/>
    </row>
    <row r="13570" spans="27:27">
      <c r="AA13570" s="271"/>
    </row>
    <row r="13571" spans="27:27">
      <c r="AA13571" s="271"/>
    </row>
    <row r="13572" spans="27:27">
      <c r="AA13572" s="271"/>
    </row>
    <row r="13573" spans="27:27">
      <c r="AA13573" s="271"/>
    </row>
    <row r="13574" spans="27:27">
      <c r="AA13574" s="271"/>
    </row>
    <row r="13575" spans="27:27">
      <c r="AA13575" s="271"/>
    </row>
    <row r="13576" spans="27:27">
      <c r="AA13576" s="271"/>
    </row>
    <row r="13577" spans="27:27">
      <c r="AA13577" s="271"/>
    </row>
    <row r="13578" spans="27:27">
      <c r="AA13578" s="271"/>
    </row>
    <row r="13579" spans="27:27">
      <c r="AA13579" s="271"/>
    </row>
    <row r="13580" spans="27:27">
      <c r="AA13580" s="271"/>
    </row>
    <row r="13581" spans="27:27">
      <c r="AA13581" s="271"/>
    </row>
    <row r="13582" spans="27:27">
      <c r="AA13582" s="271"/>
    </row>
    <row r="13583" spans="27:27">
      <c r="AA13583" s="271"/>
    </row>
    <row r="13584" spans="27:27">
      <c r="AA13584" s="271"/>
    </row>
    <row r="13585" spans="27:27">
      <c r="AA13585" s="271"/>
    </row>
    <row r="13586" spans="27:27">
      <c r="AA13586" s="271"/>
    </row>
    <row r="13587" spans="27:27">
      <c r="AA13587" s="271"/>
    </row>
    <row r="13588" spans="27:27">
      <c r="AA13588" s="271"/>
    </row>
    <row r="13589" spans="27:27">
      <c r="AA13589" s="271"/>
    </row>
    <row r="13590" spans="27:27">
      <c r="AA13590" s="271"/>
    </row>
    <row r="13591" spans="27:27">
      <c r="AA13591" s="271"/>
    </row>
    <row r="13592" spans="27:27">
      <c r="AA13592" s="271"/>
    </row>
    <row r="13593" spans="27:27">
      <c r="AA13593" s="271"/>
    </row>
    <row r="13594" spans="27:27">
      <c r="AA13594" s="271"/>
    </row>
    <row r="13595" spans="27:27">
      <c r="AA13595" s="271"/>
    </row>
    <row r="13596" spans="27:27">
      <c r="AA13596" s="271"/>
    </row>
    <row r="13597" spans="27:27">
      <c r="AA13597" s="271"/>
    </row>
    <row r="13598" spans="27:27">
      <c r="AA13598" s="271"/>
    </row>
    <row r="13599" spans="27:27">
      <c r="AA13599" s="271"/>
    </row>
    <row r="13600" spans="27:27">
      <c r="AA13600" s="271"/>
    </row>
    <row r="13601" spans="27:27">
      <c r="AA13601" s="271"/>
    </row>
    <row r="13602" spans="27:27">
      <c r="AA13602" s="271"/>
    </row>
    <row r="13603" spans="27:27">
      <c r="AA13603" s="271"/>
    </row>
    <row r="13604" spans="27:27">
      <c r="AA13604" s="271"/>
    </row>
    <row r="13605" spans="27:27">
      <c r="AA13605" s="271"/>
    </row>
    <row r="13606" spans="27:27">
      <c r="AA13606" s="271"/>
    </row>
    <row r="13607" spans="27:27">
      <c r="AA13607" s="271"/>
    </row>
    <row r="13608" spans="27:27">
      <c r="AA13608" s="271"/>
    </row>
    <row r="13609" spans="27:27">
      <c r="AA13609" s="271"/>
    </row>
    <row r="13610" spans="27:27">
      <c r="AA13610" s="271"/>
    </row>
    <row r="13611" spans="27:27">
      <c r="AA13611" s="271"/>
    </row>
    <row r="13612" spans="27:27">
      <c r="AA13612" s="271"/>
    </row>
    <row r="13613" spans="27:27">
      <c r="AA13613" s="271"/>
    </row>
    <row r="13614" spans="27:27">
      <c r="AA13614" s="271"/>
    </row>
    <row r="13615" spans="27:27">
      <c r="AA13615" s="271"/>
    </row>
    <row r="13616" spans="27:27">
      <c r="AA13616" s="271"/>
    </row>
    <row r="13617" spans="27:27">
      <c r="AA13617" s="271"/>
    </row>
    <row r="13618" spans="27:27">
      <c r="AA13618" s="271"/>
    </row>
    <row r="13619" spans="27:27">
      <c r="AA13619" s="271"/>
    </row>
    <row r="13620" spans="27:27">
      <c r="AA13620" s="271"/>
    </row>
    <row r="13621" spans="27:27">
      <c r="AA13621" s="271"/>
    </row>
    <row r="13622" spans="27:27">
      <c r="AA13622" s="271"/>
    </row>
    <row r="13623" spans="27:27">
      <c r="AA13623" s="271"/>
    </row>
    <row r="13624" spans="27:27">
      <c r="AA13624" s="271"/>
    </row>
    <row r="13625" spans="27:27">
      <c r="AA13625" s="271"/>
    </row>
    <row r="13626" spans="27:27">
      <c r="AA13626" s="271"/>
    </row>
    <row r="13627" spans="27:27">
      <c r="AA13627" s="271"/>
    </row>
    <row r="13628" spans="27:27">
      <c r="AA13628" s="271"/>
    </row>
    <row r="13629" spans="27:27">
      <c r="AA13629" s="271"/>
    </row>
    <row r="13630" spans="27:27">
      <c r="AA13630" s="271"/>
    </row>
    <row r="13631" spans="27:27">
      <c r="AA13631" s="271"/>
    </row>
    <row r="13632" spans="27:27">
      <c r="AA13632" s="271"/>
    </row>
    <row r="13633" spans="27:27">
      <c r="AA13633" s="271"/>
    </row>
    <row r="13634" spans="27:27">
      <c r="AA13634" s="271"/>
    </row>
    <row r="13635" spans="27:27">
      <c r="AA13635" s="271"/>
    </row>
    <row r="13636" spans="27:27">
      <c r="AA13636" s="271"/>
    </row>
    <row r="13637" spans="27:27">
      <c r="AA13637" s="271"/>
    </row>
    <row r="13638" spans="27:27">
      <c r="AA13638" s="271"/>
    </row>
    <row r="13639" spans="27:27">
      <c r="AA13639" s="271"/>
    </row>
    <row r="13640" spans="27:27">
      <c r="AA13640" s="271"/>
    </row>
    <row r="13641" spans="27:27">
      <c r="AA13641" s="271"/>
    </row>
    <row r="13642" spans="27:27">
      <c r="AA13642" s="271"/>
    </row>
    <row r="13643" spans="27:27">
      <c r="AA13643" s="271"/>
    </row>
    <row r="13644" spans="27:27">
      <c r="AA13644" s="271"/>
    </row>
    <row r="13645" spans="27:27">
      <c r="AA13645" s="271"/>
    </row>
    <row r="13646" spans="27:27">
      <c r="AA13646" s="271"/>
    </row>
    <row r="13647" spans="27:27">
      <c r="AA13647" s="271"/>
    </row>
    <row r="13648" spans="27:27">
      <c r="AA13648" s="271"/>
    </row>
    <row r="13649" spans="27:27">
      <c r="AA13649" s="271"/>
    </row>
    <row r="13650" spans="27:27">
      <c r="AA13650" s="271"/>
    </row>
    <row r="13651" spans="27:27">
      <c r="AA13651" s="271"/>
    </row>
    <row r="13652" spans="27:27">
      <c r="AA13652" s="271"/>
    </row>
    <row r="13653" spans="27:27">
      <c r="AA13653" s="271"/>
    </row>
    <row r="13654" spans="27:27">
      <c r="AA13654" s="271"/>
    </row>
    <row r="13655" spans="27:27">
      <c r="AA13655" s="271"/>
    </row>
    <row r="13656" spans="27:27">
      <c r="AA13656" s="271"/>
    </row>
    <row r="13657" spans="27:27">
      <c r="AA13657" s="271"/>
    </row>
    <row r="13658" spans="27:27">
      <c r="AA13658" s="271"/>
    </row>
    <row r="13659" spans="27:27">
      <c r="AA13659" s="271"/>
    </row>
    <row r="13660" spans="27:27">
      <c r="AA13660" s="271"/>
    </row>
    <row r="13661" spans="27:27">
      <c r="AA13661" s="271"/>
    </row>
    <row r="13662" spans="27:27">
      <c r="AA13662" s="271"/>
    </row>
    <row r="13663" spans="27:27">
      <c r="AA13663" s="271"/>
    </row>
    <row r="13664" spans="27:27">
      <c r="AA13664" s="271"/>
    </row>
    <row r="13665" spans="27:27">
      <c r="AA13665" s="271"/>
    </row>
    <row r="13666" spans="27:27">
      <c r="AA13666" s="271"/>
    </row>
    <row r="13667" spans="27:27">
      <c r="AA13667" s="271"/>
    </row>
    <row r="13668" spans="27:27">
      <c r="AA13668" s="271"/>
    </row>
    <row r="13669" spans="27:27">
      <c r="AA13669" s="271"/>
    </row>
    <row r="13670" spans="27:27">
      <c r="AA13670" s="271"/>
    </row>
    <row r="13671" spans="27:27">
      <c r="AA13671" s="271"/>
    </row>
    <row r="13672" spans="27:27">
      <c r="AA13672" s="271"/>
    </row>
    <row r="13673" spans="27:27">
      <c r="AA13673" s="271"/>
    </row>
    <row r="13674" spans="27:27">
      <c r="AA13674" s="271"/>
    </row>
    <row r="13675" spans="27:27">
      <c r="AA13675" s="271"/>
    </row>
    <row r="13676" spans="27:27">
      <c r="AA13676" s="271"/>
    </row>
    <row r="13677" spans="27:27">
      <c r="AA13677" s="271"/>
    </row>
    <row r="13678" spans="27:27">
      <c r="AA13678" s="271"/>
    </row>
    <row r="13679" spans="27:27">
      <c r="AA13679" s="271"/>
    </row>
    <row r="13680" spans="27:27">
      <c r="AA13680" s="271"/>
    </row>
    <row r="13681" spans="27:27">
      <c r="AA13681" s="271"/>
    </row>
    <row r="13682" spans="27:27">
      <c r="AA13682" s="271"/>
    </row>
    <row r="13683" spans="27:27">
      <c r="AA13683" s="271"/>
    </row>
    <row r="13684" spans="27:27">
      <c r="AA13684" s="271"/>
    </row>
    <row r="13685" spans="27:27">
      <c r="AA13685" s="271"/>
    </row>
    <row r="13686" spans="27:27">
      <c r="AA13686" s="271"/>
    </row>
    <row r="13687" spans="27:27">
      <c r="AA13687" s="271"/>
    </row>
    <row r="13688" spans="27:27">
      <c r="AA13688" s="271"/>
    </row>
    <row r="13689" spans="27:27">
      <c r="AA13689" s="271"/>
    </row>
    <row r="13690" spans="27:27">
      <c r="AA13690" s="271"/>
    </row>
    <row r="13691" spans="27:27">
      <c r="AA13691" s="271"/>
    </row>
    <row r="13692" spans="27:27">
      <c r="AA13692" s="271"/>
    </row>
    <row r="13693" spans="27:27">
      <c r="AA13693" s="271"/>
    </row>
    <row r="13694" spans="27:27">
      <c r="AA13694" s="271"/>
    </row>
    <row r="13695" spans="27:27">
      <c r="AA13695" s="271"/>
    </row>
    <row r="13696" spans="27:27">
      <c r="AA13696" s="271"/>
    </row>
    <row r="13697" spans="27:27">
      <c r="AA13697" s="271"/>
    </row>
    <row r="13698" spans="27:27">
      <c r="AA13698" s="271"/>
    </row>
    <row r="13699" spans="27:27">
      <c r="AA13699" s="271"/>
    </row>
    <row r="13700" spans="27:27">
      <c r="AA13700" s="271"/>
    </row>
    <row r="13701" spans="27:27">
      <c r="AA13701" s="271"/>
    </row>
    <row r="13702" spans="27:27">
      <c r="AA13702" s="271"/>
    </row>
    <row r="13703" spans="27:27">
      <c r="AA13703" s="271"/>
    </row>
    <row r="13704" spans="27:27">
      <c r="AA13704" s="271"/>
    </row>
    <row r="13705" spans="27:27">
      <c r="AA13705" s="271"/>
    </row>
    <row r="13706" spans="27:27">
      <c r="AA13706" s="271"/>
    </row>
    <row r="13707" spans="27:27">
      <c r="AA13707" s="271"/>
    </row>
    <row r="13708" spans="27:27">
      <c r="AA13708" s="271"/>
    </row>
    <row r="13709" spans="27:27">
      <c r="AA13709" s="271"/>
    </row>
    <row r="13710" spans="27:27">
      <c r="AA13710" s="271"/>
    </row>
    <row r="13711" spans="27:27">
      <c r="AA13711" s="271"/>
    </row>
    <row r="13712" spans="27:27">
      <c r="AA13712" s="271"/>
    </row>
    <row r="13713" spans="27:27">
      <c r="AA13713" s="271"/>
    </row>
    <row r="13714" spans="27:27">
      <c r="AA13714" s="271"/>
    </row>
    <row r="13715" spans="27:27">
      <c r="AA13715" s="271"/>
    </row>
    <row r="13716" spans="27:27">
      <c r="AA13716" s="271"/>
    </row>
    <row r="13717" spans="27:27">
      <c r="AA13717" s="271"/>
    </row>
    <row r="13718" spans="27:27">
      <c r="AA13718" s="271"/>
    </row>
    <row r="13719" spans="27:27">
      <c r="AA13719" s="271"/>
    </row>
    <row r="13720" spans="27:27">
      <c r="AA13720" s="271"/>
    </row>
    <row r="13721" spans="27:27">
      <c r="AA13721" s="271"/>
    </row>
    <row r="13722" spans="27:27">
      <c r="AA13722" s="271"/>
    </row>
    <row r="13723" spans="27:27">
      <c r="AA13723" s="271"/>
    </row>
    <row r="13724" spans="27:27">
      <c r="AA13724" s="271"/>
    </row>
    <row r="13725" spans="27:27">
      <c r="AA13725" s="271"/>
    </row>
    <row r="13726" spans="27:27">
      <c r="AA13726" s="271"/>
    </row>
    <row r="13727" spans="27:27">
      <c r="AA13727" s="271"/>
    </row>
    <row r="13728" spans="27:27">
      <c r="AA13728" s="271"/>
    </row>
    <row r="13729" spans="27:27">
      <c r="AA13729" s="271"/>
    </row>
    <row r="13730" spans="27:27">
      <c r="AA13730" s="271"/>
    </row>
    <row r="13731" spans="27:27">
      <c r="AA13731" s="271"/>
    </row>
    <row r="13732" spans="27:27">
      <c r="AA13732" s="271"/>
    </row>
    <row r="13733" spans="27:27">
      <c r="AA13733" s="271"/>
    </row>
    <row r="13734" spans="27:27">
      <c r="AA13734" s="271"/>
    </row>
    <row r="13735" spans="27:27">
      <c r="AA13735" s="271"/>
    </row>
    <row r="13736" spans="27:27">
      <c r="AA13736" s="271"/>
    </row>
    <row r="13737" spans="27:27">
      <c r="AA13737" s="271"/>
    </row>
    <row r="13738" spans="27:27">
      <c r="AA13738" s="271"/>
    </row>
    <row r="13739" spans="27:27">
      <c r="AA13739" s="271"/>
    </row>
    <row r="13740" spans="27:27">
      <c r="AA13740" s="271"/>
    </row>
    <row r="13741" spans="27:27">
      <c r="AA13741" s="271"/>
    </row>
    <row r="13742" spans="27:27">
      <c r="AA13742" s="271"/>
    </row>
    <row r="13743" spans="27:27">
      <c r="AA13743" s="271"/>
    </row>
    <row r="13744" spans="27:27">
      <c r="AA13744" s="271"/>
    </row>
    <row r="13745" spans="27:27">
      <c r="AA13745" s="271"/>
    </row>
    <row r="13746" spans="27:27">
      <c r="AA13746" s="271"/>
    </row>
    <row r="13747" spans="27:27">
      <c r="AA13747" s="271"/>
    </row>
    <row r="13748" spans="27:27">
      <c r="AA13748" s="271"/>
    </row>
    <row r="13749" spans="27:27">
      <c r="AA13749" s="271"/>
    </row>
    <row r="13750" spans="27:27">
      <c r="AA13750" s="271"/>
    </row>
    <row r="13751" spans="27:27">
      <c r="AA13751" s="271"/>
    </row>
    <row r="13752" spans="27:27">
      <c r="AA13752" s="271"/>
    </row>
    <row r="13753" spans="27:27">
      <c r="AA13753" s="271"/>
    </row>
    <row r="13754" spans="27:27">
      <c r="AA13754" s="271"/>
    </row>
    <row r="13755" spans="27:27">
      <c r="AA13755" s="271"/>
    </row>
    <row r="13756" spans="27:27">
      <c r="AA13756" s="271"/>
    </row>
    <row r="13757" spans="27:27">
      <c r="AA13757" s="271"/>
    </row>
    <row r="13758" spans="27:27">
      <c r="AA13758" s="271"/>
    </row>
    <row r="13759" spans="27:27">
      <c r="AA13759" s="271"/>
    </row>
    <row r="13760" spans="27:27">
      <c r="AA13760" s="271"/>
    </row>
    <row r="13761" spans="27:27">
      <c r="AA13761" s="271"/>
    </row>
    <row r="13762" spans="27:27">
      <c r="AA13762" s="271"/>
    </row>
    <row r="13763" spans="27:27">
      <c r="AA13763" s="271"/>
    </row>
    <row r="13764" spans="27:27">
      <c r="AA13764" s="271"/>
    </row>
    <row r="13765" spans="27:27">
      <c r="AA13765" s="271"/>
    </row>
    <row r="13766" spans="27:27">
      <c r="AA13766" s="271"/>
    </row>
    <row r="13767" spans="27:27">
      <c r="AA13767" s="271"/>
    </row>
    <row r="13768" spans="27:27">
      <c r="AA13768" s="271"/>
    </row>
    <row r="13769" spans="27:27">
      <c r="AA13769" s="271"/>
    </row>
    <row r="13770" spans="27:27">
      <c r="AA13770" s="271"/>
    </row>
    <row r="13771" spans="27:27">
      <c r="AA13771" s="271"/>
    </row>
    <row r="13772" spans="27:27">
      <c r="AA13772" s="271"/>
    </row>
    <row r="13773" spans="27:27">
      <c r="AA13773" s="271"/>
    </row>
    <row r="13774" spans="27:27">
      <c r="AA13774" s="271"/>
    </row>
    <row r="13775" spans="27:27">
      <c r="AA13775" s="271"/>
    </row>
    <row r="13776" spans="27:27">
      <c r="AA13776" s="271"/>
    </row>
    <row r="13777" spans="27:27">
      <c r="AA13777" s="271"/>
    </row>
    <row r="13778" spans="27:27">
      <c r="AA13778" s="271"/>
    </row>
    <row r="13779" spans="27:27">
      <c r="AA13779" s="271"/>
    </row>
    <row r="13780" spans="27:27">
      <c r="AA13780" s="271"/>
    </row>
    <row r="13781" spans="27:27">
      <c r="AA13781" s="271"/>
    </row>
    <row r="13782" spans="27:27">
      <c r="AA13782" s="271"/>
    </row>
    <row r="13783" spans="27:27">
      <c r="AA13783" s="271"/>
    </row>
    <row r="13784" spans="27:27">
      <c r="AA13784" s="271"/>
    </row>
    <row r="13785" spans="27:27">
      <c r="AA13785" s="271"/>
    </row>
    <row r="13786" spans="27:27">
      <c r="AA13786" s="271"/>
    </row>
    <row r="13787" spans="27:27">
      <c r="AA13787" s="271"/>
    </row>
    <row r="13788" spans="27:27">
      <c r="AA13788" s="271"/>
    </row>
    <row r="13789" spans="27:27">
      <c r="AA13789" s="271"/>
    </row>
    <row r="13790" spans="27:27">
      <c r="AA13790" s="271"/>
    </row>
    <row r="13791" spans="27:27">
      <c r="AA13791" s="271"/>
    </row>
    <row r="13792" spans="27:27">
      <c r="AA13792" s="271"/>
    </row>
    <row r="13793" spans="27:27">
      <c r="AA13793" s="271"/>
    </row>
    <row r="13794" spans="27:27">
      <c r="AA13794" s="271"/>
    </row>
    <row r="13795" spans="27:27">
      <c r="AA13795" s="271"/>
    </row>
    <row r="13796" spans="27:27">
      <c r="AA13796" s="271"/>
    </row>
    <row r="13797" spans="27:27">
      <c r="AA13797" s="271"/>
    </row>
    <row r="13798" spans="27:27">
      <c r="AA13798" s="271"/>
    </row>
    <row r="13799" spans="27:27">
      <c r="AA13799" s="271"/>
    </row>
    <row r="13800" spans="27:27">
      <c r="AA13800" s="271"/>
    </row>
    <row r="13801" spans="27:27">
      <c r="AA13801" s="271"/>
    </row>
    <row r="13802" spans="27:27">
      <c r="AA13802" s="271"/>
    </row>
    <row r="13803" spans="27:27">
      <c r="AA13803" s="271"/>
    </row>
    <row r="13804" spans="27:27">
      <c r="AA13804" s="271"/>
    </row>
    <row r="13805" spans="27:27">
      <c r="AA13805" s="271"/>
    </row>
    <row r="13806" spans="27:27">
      <c r="AA13806" s="271"/>
    </row>
    <row r="13807" spans="27:27">
      <c r="AA13807" s="271"/>
    </row>
    <row r="13808" spans="27:27">
      <c r="AA13808" s="271"/>
    </row>
    <row r="13809" spans="27:27">
      <c r="AA13809" s="271"/>
    </row>
    <row r="13810" spans="27:27">
      <c r="AA13810" s="271"/>
    </row>
    <row r="13811" spans="27:27">
      <c r="AA13811" s="271"/>
    </row>
    <row r="13812" spans="27:27">
      <c r="AA13812" s="271"/>
    </row>
    <row r="13813" spans="27:27">
      <c r="AA13813" s="271"/>
    </row>
    <row r="13814" spans="27:27">
      <c r="AA13814" s="271"/>
    </row>
    <row r="13815" spans="27:27">
      <c r="AA13815" s="271"/>
    </row>
    <row r="13816" spans="27:27">
      <c r="AA13816" s="271"/>
    </row>
    <row r="13817" spans="27:27">
      <c r="AA13817" s="271"/>
    </row>
    <row r="13818" spans="27:27">
      <c r="AA13818" s="271"/>
    </row>
    <row r="13819" spans="27:27">
      <c r="AA13819" s="271"/>
    </row>
    <row r="13820" spans="27:27">
      <c r="AA13820" s="271"/>
    </row>
    <row r="13821" spans="27:27">
      <c r="AA13821" s="271"/>
    </row>
    <row r="13822" spans="27:27">
      <c r="AA13822" s="271"/>
    </row>
    <row r="13823" spans="27:27">
      <c r="AA13823" s="271"/>
    </row>
    <row r="13824" spans="27:27">
      <c r="AA13824" s="271"/>
    </row>
    <row r="13825" spans="27:27">
      <c r="AA13825" s="271"/>
    </row>
    <row r="13826" spans="27:27">
      <c r="AA13826" s="271"/>
    </row>
    <row r="13827" spans="27:27">
      <c r="AA13827" s="271"/>
    </row>
    <row r="13828" spans="27:27">
      <c r="AA13828" s="271"/>
    </row>
    <row r="13829" spans="27:27">
      <c r="AA13829" s="271"/>
    </row>
    <row r="13830" spans="27:27">
      <c r="AA13830" s="271"/>
    </row>
    <row r="13831" spans="27:27">
      <c r="AA13831" s="271"/>
    </row>
    <row r="13832" spans="27:27">
      <c r="AA13832" s="271"/>
    </row>
    <row r="13833" spans="27:27">
      <c r="AA13833" s="271"/>
    </row>
    <row r="13834" spans="27:27">
      <c r="AA13834" s="271"/>
    </row>
    <row r="13835" spans="27:27">
      <c r="AA13835" s="271"/>
    </row>
    <row r="13836" spans="27:27">
      <c r="AA13836" s="271"/>
    </row>
    <row r="13837" spans="27:27">
      <c r="AA13837" s="271"/>
    </row>
    <row r="13838" spans="27:27">
      <c r="AA13838" s="271"/>
    </row>
    <row r="13839" spans="27:27">
      <c r="AA13839" s="271"/>
    </row>
    <row r="13840" spans="27:27">
      <c r="AA13840" s="271"/>
    </row>
    <row r="13841" spans="27:27">
      <c r="AA13841" s="271"/>
    </row>
    <row r="13842" spans="27:27">
      <c r="AA13842" s="271"/>
    </row>
    <row r="13843" spans="27:27">
      <c r="AA13843" s="271"/>
    </row>
    <row r="13844" spans="27:27">
      <c r="AA13844" s="271"/>
    </row>
    <row r="13845" spans="27:27">
      <c r="AA13845" s="271"/>
    </row>
    <row r="13846" spans="27:27">
      <c r="AA13846" s="271"/>
    </row>
    <row r="13847" spans="27:27">
      <c r="AA13847" s="271"/>
    </row>
    <row r="13848" spans="27:27">
      <c r="AA13848" s="271"/>
    </row>
    <row r="13849" spans="27:27">
      <c r="AA13849" s="271"/>
    </row>
    <row r="13850" spans="27:27">
      <c r="AA13850" s="271"/>
    </row>
    <row r="13851" spans="27:27">
      <c r="AA13851" s="271"/>
    </row>
    <row r="13852" spans="27:27">
      <c r="AA13852" s="271"/>
    </row>
    <row r="13853" spans="27:27">
      <c r="AA13853" s="271"/>
    </row>
    <row r="13854" spans="27:27">
      <c r="AA13854" s="271"/>
    </row>
    <row r="13855" spans="27:27">
      <c r="AA13855" s="271"/>
    </row>
    <row r="13856" spans="27:27">
      <c r="AA13856" s="271"/>
    </row>
    <row r="13857" spans="27:27">
      <c r="AA13857" s="271"/>
    </row>
    <row r="13858" spans="27:27">
      <c r="AA13858" s="271"/>
    </row>
    <row r="13859" spans="27:27">
      <c r="AA13859" s="271"/>
    </row>
    <row r="13860" spans="27:27">
      <c r="AA13860" s="271"/>
    </row>
    <row r="13861" spans="27:27">
      <c r="AA13861" s="271"/>
    </row>
    <row r="13862" spans="27:27">
      <c r="AA13862" s="271"/>
    </row>
    <row r="13863" spans="27:27">
      <c r="AA13863" s="271"/>
    </row>
    <row r="13864" spans="27:27">
      <c r="AA13864" s="271"/>
    </row>
    <row r="13865" spans="27:27">
      <c r="AA13865" s="271"/>
    </row>
    <row r="13866" spans="27:27">
      <c r="AA13866" s="271"/>
    </row>
    <row r="13867" spans="27:27">
      <c r="AA13867" s="271"/>
    </row>
    <row r="13868" spans="27:27">
      <c r="AA13868" s="271"/>
    </row>
    <row r="13869" spans="27:27">
      <c r="AA13869" s="271"/>
    </row>
    <row r="13870" spans="27:27">
      <c r="AA13870" s="271"/>
    </row>
    <row r="13871" spans="27:27">
      <c r="AA13871" s="271"/>
    </row>
    <row r="13872" spans="27:27">
      <c r="AA13872" s="271"/>
    </row>
    <row r="13873" spans="27:27">
      <c r="AA13873" s="271"/>
    </row>
    <row r="13874" spans="27:27">
      <c r="AA13874" s="271"/>
    </row>
    <row r="13875" spans="27:27">
      <c r="AA13875" s="271"/>
    </row>
    <row r="13876" spans="27:27">
      <c r="AA13876" s="271"/>
    </row>
    <row r="13877" spans="27:27">
      <c r="AA13877" s="271"/>
    </row>
    <row r="13878" spans="27:27">
      <c r="AA13878" s="271"/>
    </row>
    <row r="13879" spans="27:27">
      <c r="AA13879" s="271"/>
    </row>
    <row r="13880" spans="27:27">
      <c r="AA13880" s="271"/>
    </row>
    <row r="13881" spans="27:27">
      <c r="AA13881" s="271"/>
    </row>
    <row r="13882" spans="27:27">
      <c r="AA13882" s="271"/>
    </row>
    <row r="13883" spans="27:27">
      <c r="AA13883" s="271"/>
    </row>
    <row r="13884" spans="27:27">
      <c r="AA13884" s="271"/>
    </row>
    <row r="13885" spans="27:27">
      <c r="AA13885" s="271"/>
    </row>
    <row r="13886" spans="27:27">
      <c r="AA13886" s="271"/>
    </row>
    <row r="13887" spans="27:27">
      <c r="AA13887" s="271"/>
    </row>
    <row r="13888" spans="27:27">
      <c r="AA13888" s="271"/>
    </row>
    <row r="13889" spans="27:27">
      <c r="AA13889" s="271"/>
    </row>
    <row r="13890" spans="27:27">
      <c r="AA13890" s="271"/>
    </row>
    <row r="13891" spans="27:27">
      <c r="AA13891" s="271"/>
    </row>
    <row r="13892" spans="27:27">
      <c r="AA13892" s="271"/>
    </row>
    <row r="13893" spans="27:27">
      <c r="AA13893" s="271"/>
    </row>
    <row r="13894" spans="27:27">
      <c r="AA13894" s="271"/>
    </row>
    <row r="13895" spans="27:27">
      <c r="AA13895" s="271"/>
    </row>
    <row r="13896" spans="27:27">
      <c r="AA13896" s="271"/>
    </row>
    <row r="13897" spans="27:27">
      <c r="AA13897" s="271"/>
    </row>
    <row r="13898" spans="27:27">
      <c r="AA13898" s="271"/>
    </row>
    <row r="13899" spans="27:27">
      <c r="AA13899" s="271"/>
    </row>
    <row r="13900" spans="27:27">
      <c r="AA13900" s="271"/>
    </row>
    <row r="13901" spans="27:27">
      <c r="AA13901" s="271"/>
    </row>
    <row r="13902" spans="27:27">
      <c r="AA13902" s="271"/>
    </row>
    <row r="13903" spans="27:27">
      <c r="AA13903" s="271"/>
    </row>
    <row r="13904" spans="27:27">
      <c r="AA13904" s="271"/>
    </row>
    <row r="13905" spans="27:27">
      <c r="AA13905" s="271"/>
    </row>
    <row r="13906" spans="27:27">
      <c r="AA13906" s="271"/>
    </row>
    <row r="13907" spans="27:27">
      <c r="AA13907" s="271"/>
    </row>
    <row r="13908" spans="27:27">
      <c r="AA13908" s="271"/>
    </row>
    <row r="13909" spans="27:27">
      <c r="AA13909" s="271"/>
    </row>
    <row r="13910" spans="27:27">
      <c r="AA13910" s="271"/>
    </row>
    <row r="13911" spans="27:27">
      <c r="AA13911" s="271"/>
    </row>
    <row r="13912" spans="27:27">
      <c r="AA13912" s="271"/>
    </row>
    <row r="13913" spans="27:27">
      <c r="AA13913" s="271"/>
    </row>
    <row r="13914" spans="27:27">
      <c r="AA13914" s="271"/>
    </row>
    <row r="13915" spans="27:27">
      <c r="AA13915" s="271"/>
    </row>
    <row r="13916" spans="27:27">
      <c r="AA13916" s="271"/>
    </row>
    <row r="13917" spans="27:27">
      <c r="AA13917" s="271"/>
    </row>
    <row r="13918" spans="27:27">
      <c r="AA13918" s="271"/>
    </row>
    <row r="13919" spans="27:27">
      <c r="AA13919" s="271"/>
    </row>
    <row r="13920" spans="27:27">
      <c r="AA13920" s="271"/>
    </row>
    <row r="13921" spans="27:27">
      <c r="AA13921" s="271"/>
    </row>
    <row r="13922" spans="27:27">
      <c r="AA13922" s="271"/>
    </row>
    <row r="13923" spans="27:27">
      <c r="AA13923" s="271"/>
    </row>
    <row r="13924" spans="27:27">
      <c r="AA13924" s="271"/>
    </row>
    <row r="13925" spans="27:27">
      <c r="AA13925" s="271"/>
    </row>
    <row r="13926" spans="27:27">
      <c r="AA13926" s="271"/>
    </row>
    <row r="13927" spans="27:27">
      <c r="AA13927" s="271"/>
    </row>
    <row r="13928" spans="27:27">
      <c r="AA13928" s="271"/>
    </row>
    <row r="13929" spans="27:27">
      <c r="AA13929" s="271"/>
    </row>
    <row r="13930" spans="27:27">
      <c r="AA13930" s="271"/>
    </row>
    <row r="13931" spans="27:27">
      <c r="AA13931" s="271"/>
    </row>
    <row r="13932" spans="27:27">
      <c r="AA13932" s="271"/>
    </row>
    <row r="13933" spans="27:27">
      <c r="AA13933" s="271"/>
    </row>
    <row r="13934" spans="27:27">
      <c r="AA13934" s="271"/>
    </row>
    <row r="13935" spans="27:27">
      <c r="AA13935" s="271"/>
    </row>
    <row r="13936" spans="27:27">
      <c r="AA13936" s="271"/>
    </row>
    <row r="13937" spans="27:27">
      <c r="AA13937" s="271"/>
    </row>
    <row r="13938" spans="27:27">
      <c r="AA13938" s="271"/>
    </row>
    <row r="13939" spans="27:27">
      <c r="AA13939" s="271"/>
    </row>
    <row r="13940" spans="27:27">
      <c r="AA13940" s="271"/>
    </row>
    <row r="13941" spans="27:27">
      <c r="AA13941" s="271"/>
    </row>
    <row r="13942" spans="27:27">
      <c r="AA13942" s="271"/>
    </row>
    <row r="13943" spans="27:27">
      <c r="AA13943" s="271"/>
    </row>
    <row r="13944" spans="27:27">
      <c r="AA13944" s="271"/>
    </row>
    <row r="13945" spans="27:27">
      <c r="AA13945" s="271"/>
    </row>
    <row r="13946" spans="27:27">
      <c r="AA13946" s="271"/>
    </row>
    <row r="13947" spans="27:27">
      <c r="AA13947" s="271"/>
    </row>
    <row r="13948" spans="27:27">
      <c r="AA13948" s="271"/>
    </row>
    <row r="13949" spans="27:27">
      <c r="AA13949" s="271"/>
    </row>
    <row r="13950" spans="27:27">
      <c r="AA13950" s="271"/>
    </row>
    <row r="13951" spans="27:27">
      <c r="AA13951" s="271"/>
    </row>
    <row r="13952" spans="27:27">
      <c r="AA13952" s="271"/>
    </row>
    <row r="13953" spans="27:27">
      <c r="AA13953" s="271"/>
    </row>
    <row r="13954" spans="27:27">
      <c r="AA13954" s="271"/>
    </row>
    <row r="13955" spans="27:27">
      <c r="AA13955" s="271"/>
    </row>
    <row r="13956" spans="27:27">
      <c r="AA13956" s="271"/>
    </row>
    <row r="13957" spans="27:27">
      <c r="AA13957" s="271"/>
    </row>
    <row r="13958" spans="27:27">
      <c r="AA13958" s="271"/>
    </row>
    <row r="13959" spans="27:27">
      <c r="AA13959" s="271"/>
    </row>
    <row r="13960" spans="27:27">
      <c r="AA13960" s="271"/>
    </row>
    <row r="13961" spans="27:27">
      <c r="AA13961" s="271"/>
    </row>
    <row r="13962" spans="27:27">
      <c r="AA13962" s="271"/>
    </row>
    <row r="13963" spans="27:27">
      <c r="AA13963" s="271"/>
    </row>
    <row r="13964" spans="27:27">
      <c r="AA13964" s="271"/>
    </row>
    <row r="13965" spans="27:27">
      <c r="AA13965" s="271"/>
    </row>
    <row r="13966" spans="27:27">
      <c r="AA13966" s="271"/>
    </row>
    <row r="13967" spans="27:27">
      <c r="AA13967" s="271"/>
    </row>
    <row r="13968" spans="27:27">
      <c r="AA13968" s="271"/>
    </row>
    <row r="13969" spans="27:27">
      <c r="AA13969" s="271"/>
    </row>
    <row r="13970" spans="27:27">
      <c r="AA13970" s="271"/>
    </row>
    <row r="13971" spans="27:27">
      <c r="AA13971" s="271"/>
    </row>
    <row r="13972" spans="27:27">
      <c r="AA13972" s="271"/>
    </row>
    <row r="13973" spans="27:27">
      <c r="AA13973" s="271"/>
    </row>
    <row r="13974" spans="27:27">
      <c r="AA13974" s="271"/>
    </row>
    <row r="13975" spans="27:27">
      <c r="AA13975" s="271"/>
    </row>
    <row r="13976" spans="27:27">
      <c r="AA13976" s="271"/>
    </row>
    <row r="13977" spans="27:27">
      <c r="AA13977" s="271"/>
    </row>
    <row r="13978" spans="27:27">
      <c r="AA13978" s="271"/>
    </row>
    <row r="13979" spans="27:27">
      <c r="AA13979" s="271"/>
    </row>
    <row r="13980" spans="27:27">
      <c r="AA13980" s="271"/>
    </row>
    <row r="13981" spans="27:27">
      <c r="AA13981" s="271"/>
    </row>
    <row r="13982" spans="27:27">
      <c r="AA13982" s="271"/>
    </row>
    <row r="13983" spans="27:27">
      <c r="AA13983" s="271"/>
    </row>
    <row r="13984" spans="27:27">
      <c r="AA13984" s="271"/>
    </row>
    <row r="13985" spans="27:27">
      <c r="AA13985" s="271"/>
    </row>
    <row r="13986" spans="27:27">
      <c r="AA13986" s="271"/>
    </row>
    <row r="13987" spans="27:27">
      <c r="AA13987" s="271"/>
    </row>
    <row r="13988" spans="27:27">
      <c r="AA13988" s="271"/>
    </row>
    <row r="13989" spans="27:27">
      <c r="AA13989" s="271"/>
    </row>
    <row r="13990" spans="27:27">
      <c r="AA13990" s="271"/>
    </row>
    <row r="13991" spans="27:27">
      <c r="AA13991" s="271"/>
    </row>
    <row r="13992" spans="27:27">
      <c r="AA13992" s="271"/>
    </row>
    <row r="13993" spans="27:27">
      <c r="AA13993" s="271"/>
    </row>
    <row r="13994" spans="27:27">
      <c r="AA13994" s="271"/>
    </row>
    <row r="13995" spans="27:27">
      <c r="AA13995" s="271"/>
    </row>
    <row r="13996" spans="27:27">
      <c r="AA13996" s="271"/>
    </row>
    <row r="13997" spans="27:27">
      <c r="AA13997" s="271"/>
    </row>
    <row r="13998" spans="27:27">
      <c r="AA13998" s="271"/>
    </row>
    <row r="13999" spans="27:27">
      <c r="AA13999" s="271"/>
    </row>
    <row r="14000" spans="27:27">
      <c r="AA14000" s="271"/>
    </row>
    <row r="14001" spans="27:27">
      <c r="AA14001" s="271"/>
    </row>
    <row r="14002" spans="27:27">
      <c r="AA14002" s="271"/>
    </row>
    <row r="14003" spans="27:27">
      <c r="AA14003" s="271"/>
    </row>
    <row r="14004" spans="27:27">
      <c r="AA14004" s="271"/>
    </row>
    <row r="14005" spans="27:27">
      <c r="AA14005" s="271"/>
    </row>
    <row r="14006" spans="27:27">
      <c r="AA14006" s="271"/>
    </row>
    <row r="14007" spans="27:27">
      <c r="AA14007" s="271"/>
    </row>
    <row r="14008" spans="27:27">
      <c r="AA14008" s="271"/>
    </row>
    <row r="14009" spans="27:27">
      <c r="AA14009" s="271"/>
    </row>
    <row r="14010" spans="27:27">
      <c r="AA14010" s="271"/>
    </row>
    <row r="14011" spans="27:27">
      <c r="AA14011" s="271"/>
    </row>
    <row r="14012" spans="27:27">
      <c r="AA14012" s="271"/>
    </row>
    <row r="14013" spans="27:27">
      <c r="AA14013" s="271"/>
    </row>
    <row r="14014" spans="27:27">
      <c r="AA14014" s="271"/>
    </row>
    <row r="14015" spans="27:27">
      <c r="AA14015" s="271"/>
    </row>
    <row r="14016" spans="27:27">
      <c r="AA14016" s="271"/>
    </row>
    <row r="14017" spans="27:27">
      <c r="AA14017" s="271"/>
    </row>
    <row r="14018" spans="27:27">
      <c r="AA14018" s="271"/>
    </row>
    <row r="14019" spans="27:27">
      <c r="AA14019" s="271"/>
    </row>
    <row r="14020" spans="27:27">
      <c r="AA14020" s="271"/>
    </row>
    <row r="14021" spans="27:27">
      <c r="AA14021" s="271"/>
    </row>
    <row r="14022" spans="27:27">
      <c r="AA14022" s="271"/>
    </row>
    <row r="14023" spans="27:27">
      <c r="AA14023" s="271"/>
    </row>
    <row r="14024" spans="27:27">
      <c r="AA14024" s="271"/>
    </row>
    <row r="14025" spans="27:27">
      <c r="AA14025" s="271"/>
    </row>
    <row r="14026" spans="27:27">
      <c r="AA14026" s="271"/>
    </row>
    <row r="14027" spans="27:27">
      <c r="AA14027" s="271"/>
    </row>
    <row r="14028" spans="27:27">
      <c r="AA14028" s="271"/>
    </row>
    <row r="14029" spans="27:27">
      <c r="AA14029" s="271"/>
    </row>
    <row r="14030" spans="27:27">
      <c r="AA14030" s="271"/>
    </row>
    <row r="14031" spans="27:27">
      <c r="AA14031" s="271"/>
    </row>
    <row r="14032" spans="27:27">
      <c r="AA14032" s="271"/>
    </row>
    <row r="14033" spans="27:27">
      <c r="AA14033" s="271"/>
    </row>
    <row r="14034" spans="27:27">
      <c r="AA14034" s="271"/>
    </row>
    <row r="14035" spans="27:27">
      <c r="AA14035" s="271"/>
    </row>
    <row r="14036" spans="27:27">
      <c r="AA14036" s="271"/>
    </row>
    <row r="14037" spans="27:27">
      <c r="AA14037" s="271"/>
    </row>
    <row r="14038" spans="27:27">
      <c r="AA14038" s="271"/>
    </row>
    <row r="14039" spans="27:27">
      <c r="AA14039" s="271"/>
    </row>
    <row r="14040" spans="27:27">
      <c r="AA14040" s="271"/>
    </row>
    <row r="14041" spans="27:27">
      <c r="AA14041" s="271"/>
    </row>
    <row r="14042" spans="27:27">
      <c r="AA14042" s="271"/>
    </row>
    <row r="14043" spans="27:27">
      <c r="AA14043" s="271"/>
    </row>
    <row r="14044" spans="27:27">
      <c r="AA14044" s="271"/>
    </row>
    <row r="14045" spans="27:27">
      <c r="AA14045" s="271"/>
    </row>
    <row r="14046" spans="27:27">
      <c r="AA14046" s="271"/>
    </row>
    <row r="14047" spans="27:27">
      <c r="AA14047" s="271"/>
    </row>
    <row r="14048" spans="27:27">
      <c r="AA14048" s="271"/>
    </row>
    <row r="14049" spans="27:27">
      <c r="AA14049" s="271"/>
    </row>
    <row r="14050" spans="27:27">
      <c r="AA14050" s="271"/>
    </row>
    <row r="14051" spans="27:27">
      <c r="AA14051" s="271"/>
    </row>
    <row r="14052" spans="27:27">
      <c r="AA14052" s="271"/>
    </row>
    <row r="14053" spans="27:27">
      <c r="AA14053" s="271"/>
    </row>
    <row r="14054" spans="27:27">
      <c r="AA14054" s="271"/>
    </row>
    <row r="14055" spans="27:27">
      <c r="AA14055" s="271"/>
    </row>
    <row r="14056" spans="27:27">
      <c r="AA14056" s="271"/>
    </row>
    <row r="14057" spans="27:27">
      <c r="AA14057" s="271"/>
    </row>
    <row r="14058" spans="27:27">
      <c r="AA14058" s="271"/>
    </row>
    <row r="14059" spans="27:27">
      <c r="AA14059" s="271"/>
    </row>
    <row r="14060" spans="27:27">
      <c r="AA14060" s="271"/>
    </row>
    <row r="14061" spans="27:27">
      <c r="AA14061" s="271"/>
    </row>
    <row r="14062" spans="27:27">
      <c r="AA14062" s="271"/>
    </row>
    <row r="14063" spans="27:27">
      <c r="AA14063" s="271"/>
    </row>
    <row r="14064" spans="27:27">
      <c r="AA14064" s="271"/>
    </row>
    <row r="14065" spans="27:27">
      <c r="AA14065" s="271"/>
    </row>
    <row r="14066" spans="27:27">
      <c r="AA14066" s="271"/>
    </row>
    <row r="14067" spans="27:27">
      <c r="AA14067" s="271"/>
    </row>
    <row r="14068" spans="27:27">
      <c r="AA14068" s="271"/>
    </row>
    <row r="14069" spans="27:27">
      <c r="AA14069" s="271"/>
    </row>
    <row r="14070" spans="27:27">
      <c r="AA14070" s="271"/>
    </row>
    <row r="14071" spans="27:27">
      <c r="AA14071" s="271"/>
    </row>
    <row r="14072" spans="27:27">
      <c r="AA14072" s="271"/>
    </row>
    <row r="14073" spans="27:27">
      <c r="AA14073" s="271"/>
    </row>
    <row r="14074" spans="27:27">
      <c r="AA14074" s="271"/>
    </row>
    <row r="14075" spans="27:27">
      <c r="AA14075" s="271"/>
    </row>
    <row r="14076" spans="27:27">
      <c r="AA14076" s="271"/>
    </row>
    <row r="14077" spans="27:27">
      <c r="AA14077" s="271"/>
    </row>
    <row r="14078" spans="27:27">
      <c r="AA14078" s="271"/>
    </row>
    <row r="14079" spans="27:27">
      <c r="AA14079" s="271"/>
    </row>
    <row r="14080" spans="27:27">
      <c r="AA14080" s="271"/>
    </row>
    <row r="14081" spans="27:27">
      <c r="AA14081" s="271"/>
    </row>
    <row r="14082" spans="27:27">
      <c r="AA14082" s="271"/>
    </row>
    <row r="14083" spans="27:27">
      <c r="AA14083" s="271"/>
    </row>
    <row r="14084" spans="27:27">
      <c r="AA14084" s="271"/>
    </row>
    <row r="14085" spans="27:27">
      <c r="AA14085" s="271"/>
    </row>
    <row r="14086" spans="27:27">
      <c r="AA14086" s="271"/>
    </row>
    <row r="14087" spans="27:27">
      <c r="AA14087" s="271"/>
    </row>
    <row r="14088" spans="27:27">
      <c r="AA14088" s="271"/>
    </row>
    <row r="14089" spans="27:27">
      <c r="AA14089" s="271"/>
    </row>
    <row r="14090" spans="27:27">
      <c r="AA14090" s="271"/>
    </row>
    <row r="14091" spans="27:27">
      <c r="AA14091" s="271"/>
    </row>
    <row r="14092" spans="27:27">
      <c r="AA14092" s="271"/>
    </row>
    <row r="14093" spans="27:27">
      <c r="AA14093" s="271"/>
    </row>
    <row r="14094" spans="27:27">
      <c r="AA14094" s="271"/>
    </row>
    <row r="14095" spans="27:27">
      <c r="AA14095" s="271"/>
    </row>
    <row r="14096" spans="27:27">
      <c r="AA14096" s="271"/>
    </row>
    <row r="14097" spans="27:27">
      <c r="AA14097" s="271"/>
    </row>
    <row r="14098" spans="27:27">
      <c r="AA14098" s="271"/>
    </row>
    <row r="14099" spans="27:27">
      <c r="AA14099" s="271"/>
    </row>
    <row r="14100" spans="27:27">
      <c r="AA14100" s="271"/>
    </row>
    <row r="14101" spans="27:27">
      <c r="AA14101" s="271"/>
    </row>
    <row r="14102" spans="27:27">
      <c r="AA14102" s="271"/>
    </row>
    <row r="14103" spans="27:27">
      <c r="AA14103" s="271"/>
    </row>
    <row r="14104" spans="27:27">
      <c r="AA14104" s="271"/>
    </row>
    <row r="14105" spans="27:27">
      <c r="AA14105" s="271"/>
    </row>
    <row r="14106" spans="27:27">
      <c r="AA14106" s="271"/>
    </row>
    <row r="14107" spans="27:27">
      <c r="AA14107" s="271"/>
    </row>
    <row r="14108" spans="27:27">
      <c r="AA14108" s="271"/>
    </row>
    <row r="14109" spans="27:27">
      <c r="AA14109" s="271"/>
    </row>
    <row r="14110" spans="27:27">
      <c r="AA14110" s="271"/>
    </row>
    <row r="14111" spans="27:27">
      <c r="AA14111" s="271"/>
    </row>
    <row r="14112" spans="27:27">
      <c r="AA14112" s="271"/>
    </row>
    <row r="14113" spans="27:27">
      <c r="AA14113" s="271"/>
    </row>
    <row r="14114" spans="27:27">
      <c r="AA14114" s="271"/>
    </row>
    <row r="14115" spans="27:27">
      <c r="AA14115" s="271"/>
    </row>
    <row r="14116" spans="27:27">
      <c r="AA14116" s="271"/>
    </row>
    <row r="14117" spans="27:27">
      <c r="AA14117" s="271"/>
    </row>
    <row r="14118" spans="27:27">
      <c r="AA14118" s="271"/>
    </row>
    <row r="14119" spans="27:27">
      <c r="AA14119" s="271"/>
    </row>
    <row r="14120" spans="27:27">
      <c r="AA14120" s="271"/>
    </row>
    <row r="14121" spans="27:27">
      <c r="AA14121" s="271"/>
    </row>
    <row r="14122" spans="27:27">
      <c r="AA14122" s="271"/>
    </row>
    <row r="14123" spans="27:27">
      <c r="AA14123" s="271"/>
    </row>
    <row r="14124" spans="27:27">
      <c r="AA14124" s="271"/>
    </row>
    <row r="14125" spans="27:27">
      <c r="AA14125" s="271"/>
    </row>
    <row r="14126" spans="27:27">
      <c r="AA14126" s="271"/>
    </row>
    <row r="14127" spans="27:27">
      <c r="AA14127" s="271"/>
    </row>
    <row r="14128" spans="27:27">
      <c r="AA14128" s="271"/>
    </row>
    <row r="14129" spans="27:27">
      <c r="AA14129" s="271"/>
    </row>
    <row r="14130" spans="27:27">
      <c r="AA14130" s="271"/>
    </row>
    <row r="14131" spans="27:27">
      <c r="AA14131" s="271"/>
    </row>
    <row r="14132" spans="27:27">
      <c r="AA14132" s="271"/>
    </row>
    <row r="14133" spans="27:27">
      <c r="AA14133" s="271"/>
    </row>
    <row r="14134" spans="27:27">
      <c r="AA14134" s="271"/>
    </row>
    <row r="14135" spans="27:27">
      <c r="AA14135" s="271"/>
    </row>
    <row r="14136" spans="27:27">
      <c r="AA14136" s="271"/>
    </row>
    <row r="14137" spans="27:27">
      <c r="AA14137" s="271"/>
    </row>
    <row r="14138" spans="27:27">
      <c r="AA14138" s="271"/>
    </row>
    <row r="14139" spans="27:27">
      <c r="AA14139" s="271"/>
    </row>
    <row r="14140" spans="27:27">
      <c r="AA14140" s="271"/>
    </row>
    <row r="14141" spans="27:27">
      <c r="AA14141" s="271"/>
    </row>
    <row r="14142" spans="27:27">
      <c r="AA14142" s="271"/>
    </row>
    <row r="14143" spans="27:27">
      <c r="AA14143" s="271"/>
    </row>
    <row r="14144" spans="27:27">
      <c r="AA14144" s="271"/>
    </row>
    <row r="14145" spans="27:27">
      <c r="AA14145" s="271"/>
    </row>
    <row r="14146" spans="27:27">
      <c r="AA14146" s="271"/>
    </row>
    <row r="14147" spans="27:27">
      <c r="AA14147" s="271"/>
    </row>
    <row r="14148" spans="27:27">
      <c r="AA14148" s="271"/>
    </row>
    <row r="14149" spans="27:27">
      <c r="AA14149" s="271"/>
    </row>
    <row r="14150" spans="27:27">
      <c r="AA14150" s="271"/>
    </row>
    <row r="14151" spans="27:27">
      <c r="AA14151" s="271"/>
    </row>
    <row r="14152" spans="27:27">
      <c r="AA14152" s="271"/>
    </row>
    <row r="14153" spans="27:27">
      <c r="AA14153" s="271"/>
    </row>
    <row r="14154" spans="27:27">
      <c r="AA14154" s="271"/>
    </row>
    <row r="14155" spans="27:27">
      <c r="AA14155" s="271"/>
    </row>
    <row r="14156" spans="27:27">
      <c r="AA14156" s="271"/>
    </row>
    <row r="14157" spans="27:27">
      <c r="AA14157" s="271"/>
    </row>
    <row r="14158" spans="27:27">
      <c r="AA14158" s="271"/>
    </row>
    <row r="14159" spans="27:27">
      <c r="AA14159" s="271"/>
    </row>
    <row r="14160" spans="27:27">
      <c r="AA14160" s="271"/>
    </row>
    <row r="14161" spans="27:27">
      <c r="AA14161" s="271"/>
    </row>
    <row r="14162" spans="27:27">
      <c r="AA14162" s="271"/>
    </row>
    <row r="14163" spans="27:27">
      <c r="AA14163" s="271"/>
    </row>
    <row r="14164" spans="27:27">
      <c r="AA14164" s="271"/>
    </row>
    <row r="14165" spans="27:27">
      <c r="AA14165" s="271"/>
    </row>
    <row r="14166" spans="27:27">
      <c r="AA14166" s="271"/>
    </row>
    <row r="14167" spans="27:27">
      <c r="AA14167" s="271"/>
    </row>
    <row r="14168" spans="27:27">
      <c r="AA14168" s="271"/>
    </row>
    <row r="14169" spans="27:27">
      <c r="AA14169" s="271"/>
    </row>
    <row r="14170" spans="27:27">
      <c r="AA14170" s="271"/>
    </row>
    <row r="14171" spans="27:27">
      <c r="AA14171" s="271"/>
    </row>
    <row r="14172" spans="27:27">
      <c r="AA14172" s="271"/>
    </row>
    <row r="14173" spans="27:27">
      <c r="AA14173" s="271"/>
    </row>
    <row r="14174" spans="27:27">
      <c r="AA14174" s="271"/>
    </row>
    <row r="14175" spans="27:27">
      <c r="AA14175" s="271"/>
    </row>
    <row r="14176" spans="27:27">
      <c r="AA14176" s="271"/>
    </row>
    <row r="14177" spans="27:27">
      <c r="AA14177" s="271"/>
    </row>
    <row r="14178" spans="27:27">
      <c r="AA14178" s="271"/>
    </row>
    <row r="14179" spans="27:27">
      <c r="AA14179" s="271"/>
    </row>
    <row r="14180" spans="27:27">
      <c r="AA14180" s="271"/>
    </row>
    <row r="14181" spans="27:27">
      <c r="AA14181" s="271"/>
    </row>
    <row r="14182" spans="27:27">
      <c r="AA14182" s="271"/>
    </row>
    <row r="14183" spans="27:27">
      <c r="AA14183" s="271"/>
    </row>
    <row r="14184" spans="27:27">
      <c r="AA14184" s="271"/>
    </row>
    <row r="14185" spans="27:27">
      <c r="AA14185" s="271"/>
    </row>
    <row r="14186" spans="27:27">
      <c r="AA14186" s="271"/>
    </row>
    <row r="14187" spans="27:27">
      <c r="AA14187" s="271"/>
    </row>
    <row r="14188" spans="27:27">
      <c r="AA14188" s="271"/>
    </row>
    <row r="14189" spans="27:27">
      <c r="AA14189" s="271"/>
    </row>
    <row r="14190" spans="27:27">
      <c r="AA14190" s="271"/>
    </row>
    <row r="14191" spans="27:27">
      <c r="AA14191" s="271"/>
    </row>
    <row r="14192" spans="27:27">
      <c r="AA14192" s="271"/>
    </row>
    <row r="14193" spans="27:27">
      <c r="AA14193" s="271"/>
    </row>
    <row r="14194" spans="27:27">
      <c r="AA14194" s="271"/>
    </row>
    <row r="14195" spans="27:27">
      <c r="AA14195" s="271"/>
    </row>
    <row r="14196" spans="27:27">
      <c r="AA14196" s="271"/>
    </row>
    <row r="14197" spans="27:27">
      <c r="AA14197" s="271"/>
    </row>
    <row r="14198" spans="27:27">
      <c r="AA14198" s="271"/>
    </row>
    <row r="14199" spans="27:27">
      <c r="AA14199" s="271"/>
    </row>
    <row r="14200" spans="27:27">
      <c r="AA14200" s="271"/>
    </row>
    <row r="14201" spans="27:27">
      <c r="AA14201" s="271"/>
    </row>
    <row r="14202" spans="27:27">
      <c r="AA14202" s="271"/>
    </row>
    <row r="14203" spans="27:27">
      <c r="AA14203" s="271"/>
    </row>
    <row r="14204" spans="27:27">
      <c r="AA14204" s="271"/>
    </row>
    <row r="14205" spans="27:27">
      <c r="AA14205" s="271"/>
    </row>
    <row r="14206" spans="27:27">
      <c r="AA14206" s="271"/>
    </row>
    <row r="14207" spans="27:27">
      <c r="AA14207" s="271"/>
    </row>
    <row r="14208" spans="27:27">
      <c r="AA14208" s="271"/>
    </row>
    <row r="14209" spans="27:27">
      <c r="AA14209" s="271"/>
    </row>
    <row r="14210" spans="27:27">
      <c r="AA14210" s="271"/>
    </row>
    <row r="14211" spans="27:27">
      <c r="AA14211" s="271"/>
    </row>
    <row r="14212" spans="27:27">
      <c r="AA14212" s="271"/>
    </row>
    <row r="14213" spans="27:27">
      <c r="AA14213" s="271"/>
    </row>
    <row r="14214" spans="27:27">
      <c r="AA14214" s="271"/>
    </row>
    <row r="14215" spans="27:27">
      <c r="AA14215" s="271"/>
    </row>
    <row r="14216" spans="27:27">
      <c r="AA14216" s="271"/>
    </row>
    <row r="14217" spans="27:27">
      <c r="AA14217" s="271"/>
    </row>
    <row r="14218" spans="27:27">
      <c r="AA14218" s="271"/>
    </row>
    <row r="14219" spans="27:27">
      <c r="AA14219" s="271"/>
    </row>
    <row r="14220" spans="27:27">
      <c r="AA14220" s="271"/>
    </row>
    <row r="14221" spans="27:27">
      <c r="AA14221" s="271"/>
    </row>
    <row r="14222" spans="27:27">
      <c r="AA14222" s="271"/>
    </row>
    <row r="14223" spans="27:27">
      <c r="AA14223" s="271"/>
    </row>
    <row r="14224" spans="27:27">
      <c r="AA14224" s="271"/>
    </row>
    <row r="14225" spans="27:27">
      <c r="AA14225" s="271"/>
    </row>
    <row r="14226" spans="27:27">
      <c r="AA14226" s="271"/>
    </row>
    <row r="14227" spans="27:27">
      <c r="AA14227" s="271"/>
    </row>
    <row r="14228" spans="27:27">
      <c r="AA14228" s="271"/>
    </row>
    <row r="14229" spans="27:27">
      <c r="AA14229" s="271"/>
    </row>
    <row r="14230" spans="27:27">
      <c r="AA14230" s="271"/>
    </row>
    <row r="14231" spans="27:27">
      <c r="AA14231" s="271"/>
    </row>
    <row r="14232" spans="27:27">
      <c r="AA14232" s="271"/>
    </row>
    <row r="14233" spans="27:27">
      <c r="AA14233" s="271"/>
    </row>
    <row r="14234" spans="27:27">
      <c r="AA14234" s="271"/>
    </row>
    <row r="14235" spans="27:27">
      <c r="AA14235" s="271"/>
    </row>
    <row r="14236" spans="27:27">
      <c r="AA14236" s="271"/>
    </row>
    <row r="14237" spans="27:27">
      <c r="AA14237" s="271"/>
    </row>
    <row r="14238" spans="27:27">
      <c r="AA14238" s="271"/>
    </row>
    <row r="14239" spans="27:27">
      <c r="AA14239" s="271"/>
    </row>
    <row r="14240" spans="27:27">
      <c r="AA14240" s="271"/>
    </row>
    <row r="14241" spans="27:27">
      <c r="AA14241" s="271"/>
    </row>
    <row r="14242" spans="27:27">
      <c r="AA14242" s="271"/>
    </row>
    <row r="14243" spans="27:27">
      <c r="AA14243" s="271"/>
    </row>
    <row r="14244" spans="27:27">
      <c r="AA14244" s="271"/>
    </row>
    <row r="14245" spans="27:27">
      <c r="AA14245" s="271"/>
    </row>
    <row r="14246" spans="27:27">
      <c r="AA14246" s="271"/>
    </row>
    <row r="14247" spans="27:27">
      <c r="AA14247" s="271"/>
    </row>
    <row r="14248" spans="27:27">
      <c r="AA14248" s="271"/>
    </row>
    <row r="14249" spans="27:27">
      <c r="AA14249" s="271"/>
    </row>
    <row r="14250" spans="27:27">
      <c r="AA14250" s="271"/>
    </row>
    <row r="14251" spans="27:27">
      <c r="AA14251" s="271"/>
    </row>
    <row r="14252" spans="27:27">
      <c r="AA14252" s="271"/>
    </row>
    <row r="14253" spans="27:27">
      <c r="AA14253" s="271"/>
    </row>
    <row r="14254" spans="27:27">
      <c r="AA14254" s="271"/>
    </row>
    <row r="14255" spans="27:27">
      <c r="AA14255" s="271"/>
    </row>
    <row r="14256" spans="27:27">
      <c r="AA14256" s="271"/>
    </row>
    <row r="14257" spans="27:27">
      <c r="AA14257" s="271"/>
    </row>
    <row r="14258" spans="27:27">
      <c r="AA14258" s="271"/>
    </row>
    <row r="14259" spans="27:27">
      <c r="AA14259" s="271"/>
    </row>
    <row r="14260" spans="27:27">
      <c r="AA14260" s="271"/>
    </row>
    <row r="14261" spans="27:27">
      <c r="AA14261" s="271"/>
    </row>
    <row r="14262" spans="27:27">
      <c r="AA14262" s="271"/>
    </row>
    <row r="14263" spans="27:27">
      <c r="AA14263" s="271"/>
    </row>
    <row r="14264" spans="27:27">
      <c r="AA14264" s="271"/>
    </row>
    <row r="14265" spans="27:27">
      <c r="AA14265" s="271"/>
    </row>
    <row r="14266" spans="27:27">
      <c r="AA14266" s="271"/>
    </row>
    <row r="14267" spans="27:27">
      <c r="AA14267" s="271"/>
    </row>
    <row r="14268" spans="27:27">
      <c r="AA14268" s="271"/>
    </row>
    <row r="14269" spans="27:27">
      <c r="AA14269" s="271"/>
    </row>
    <row r="14270" spans="27:27">
      <c r="AA14270" s="271"/>
    </row>
    <row r="14271" spans="27:27">
      <c r="AA14271" s="271"/>
    </row>
    <row r="14272" spans="27:27">
      <c r="AA14272" s="271"/>
    </row>
    <row r="14273" spans="27:27">
      <c r="AA14273" s="271"/>
    </row>
    <row r="14274" spans="27:27">
      <c r="AA14274" s="271"/>
    </row>
    <row r="14275" spans="27:27">
      <c r="AA14275" s="271"/>
    </row>
    <row r="14276" spans="27:27">
      <c r="AA14276" s="271"/>
    </row>
    <row r="14277" spans="27:27">
      <c r="AA14277" s="271"/>
    </row>
    <row r="14278" spans="27:27">
      <c r="AA14278" s="271"/>
    </row>
    <row r="14279" spans="27:27">
      <c r="AA14279" s="271"/>
    </row>
    <row r="14280" spans="27:27">
      <c r="AA14280" s="271"/>
    </row>
    <row r="14281" spans="27:27">
      <c r="AA14281" s="271"/>
    </row>
    <row r="14282" spans="27:27">
      <c r="AA14282" s="271"/>
    </row>
    <row r="14283" spans="27:27">
      <c r="AA14283" s="271"/>
    </row>
    <row r="14284" spans="27:27">
      <c r="AA14284" s="271"/>
    </row>
    <row r="14285" spans="27:27">
      <c r="AA14285" s="271"/>
    </row>
    <row r="14286" spans="27:27">
      <c r="AA14286" s="271"/>
    </row>
    <row r="14287" spans="27:27">
      <c r="AA14287" s="271"/>
    </row>
    <row r="14288" spans="27:27">
      <c r="AA14288" s="271"/>
    </row>
    <row r="14289" spans="27:27">
      <c r="AA14289" s="271"/>
    </row>
    <row r="14290" spans="27:27">
      <c r="AA14290" s="271"/>
    </row>
    <row r="14291" spans="27:27">
      <c r="AA14291" s="271"/>
    </row>
    <row r="14292" spans="27:27">
      <c r="AA14292" s="271"/>
    </row>
    <row r="14293" spans="27:27">
      <c r="AA14293" s="271"/>
    </row>
    <row r="14294" spans="27:27">
      <c r="AA14294" s="271"/>
    </row>
    <row r="14295" spans="27:27">
      <c r="AA14295" s="271"/>
    </row>
    <row r="14296" spans="27:27">
      <c r="AA14296" s="271"/>
    </row>
    <row r="14297" spans="27:27">
      <c r="AA14297" s="271"/>
    </row>
    <row r="14298" spans="27:27">
      <c r="AA14298" s="271"/>
    </row>
    <row r="14299" spans="27:27">
      <c r="AA14299" s="271"/>
    </row>
    <row r="14300" spans="27:27">
      <c r="AA14300" s="271"/>
    </row>
    <row r="14301" spans="27:27">
      <c r="AA14301" s="271"/>
    </row>
    <row r="14302" spans="27:27">
      <c r="AA14302" s="271"/>
    </row>
    <row r="14303" spans="27:27">
      <c r="AA14303" s="271"/>
    </row>
    <row r="14304" spans="27:27">
      <c r="AA14304" s="271"/>
    </row>
    <row r="14305" spans="27:27">
      <c r="AA14305" s="271"/>
    </row>
    <row r="14306" spans="27:27">
      <c r="AA14306" s="271"/>
    </row>
    <row r="14307" spans="27:27">
      <c r="AA14307" s="271"/>
    </row>
    <row r="14308" spans="27:27">
      <c r="AA14308" s="271"/>
    </row>
    <row r="14309" spans="27:27">
      <c r="AA14309" s="271"/>
    </row>
    <row r="14310" spans="27:27">
      <c r="AA14310" s="271"/>
    </row>
    <row r="14311" spans="27:27">
      <c r="AA14311" s="271"/>
    </row>
    <row r="14312" spans="27:27">
      <c r="AA14312" s="271"/>
    </row>
    <row r="14313" spans="27:27">
      <c r="AA14313" s="271"/>
    </row>
    <row r="14314" spans="27:27">
      <c r="AA14314" s="271"/>
    </row>
    <row r="14315" spans="27:27">
      <c r="AA14315" s="271"/>
    </row>
    <row r="14316" spans="27:27">
      <c r="AA14316" s="271"/>
    </row>
    <row r="14317" spans="27:27">
      <c r="AA14317" s="271"/>
    </row>
    <row r="14318" spans="27:27">
      <c r="AA14318" s="271"/>
    </row>
    <row r="14319" spans="27:27">
      <c r="AA14319" s="271"/>
    </row>
    <row r="14320" spans="27:27">
      <c r="AA14320" s="271"/>
    </row>
    <row r="14321" spans="27:27">
      <c r="AA14321" s="271"/>
    </row>
    <row r="14322" spans="27:27">
      <c r="AA14322" s="271"/>
    </row>
    <row r="14323" spans="27:27">
      <c r="AA14323" s="271"/>
    </row>
    <row r="14324" spans="27:27">
      <c r="AA14324" s="271"/>
    </row>
    <row r="14325" spans="27:27">
      <c r="AA14325" s="271"/>
    </row>
    <row r="14326" spans="27:27">
      <c r="AA14326" s="271"/>
    </row>
    <row r="14327" spans="27:27">
      <c r="AA14327" s="271"/>
    </row>
    <row r="14328" spans="27:27">
      <c r="AA14328" s="271"/>
    </row>
    <row r="14329" spans="27:27">
      <c r="AA14329" s="271"/>
    </row>
    <row r="14330" spans="27:27">
      <c r="AA14330" s="271"/>
    </row>
    <row r="14331" spans="27:27">
      <c r="AA14331" s="271"/>
    </row>
    <row r="14332" spans="27:27">
      <c r="AA14332" s="271"/>
    </row>
    <row r="14333" spans="27:27">
      <c r="AA14333" s="271"/>
    </row>
    <row r="14334" spans="27:27">
      <c r="AA14334" s="271"/>
    </row>
    <row r="14335" spans="27:27">
      <c r="AA14335" s="271"/>
    </row>
    <row r="14336" spans="27:27">
      <c r="AA14336" s="271"/>
    </row>
    <row r="14337" spans="27:27">
      <c r="AA14337" s="271"/>
    </row>
    <row r="14338" spans="27:27">
      <c r="AA14338" s="271"/>
    </row>
    <row r="14339" spans="27:27">
      <c r="AA14339" s="271"/>
    </row>
    <row r="14340" spans="27:27">
      <c r="AA14340" s="271"/>
    </row>
    <row r="14341" spans="27:27">
      <c r="AA14341" s="271"/>
    </row>
    <row r="14342" spans="27:27">
      <c r="AA14342" s="271"/>
    </row>
    <row r="14343" spans="27:27">
      <c r="AA14343" s="271"/>
    </row>
    <row r="14344" spans="27:27">
      <c r="AA14344" s="271"/>
    </row>
    <row r="14345" spans="27:27">
      <c r="AA14345" s="271"/>
    </row>
    <row r="14346" spans="27:27">
      <c r="AA14346" s="271"/>
    </row>
    <row r="14347" spans="27:27">
      <c r="AA14347" s="271"/>
    </row>
    <row r="14348" spans="27:27">
      <c r="AA14348" s="271"/>
    </row>
    <row r="14349" spans="27:27">
      <c r="AA14349" s="271"/>
    </row>
    <row r="14350" spans="27:27">
      <c r="AA14350" s="271"/>
    </row>
    <row r="14351" spans="27:27">
      <c r="AA14351" s="271"/>
    </row>
    <row r="14352" spans="27:27">
      <c r="AA14352" s="271"/>
    </row>
    <row r="14353" spans="27:27">
      <c r="AA14353" s="271"/>
    </row>
    <row r="14354" spans="27:27">
      <c r="AA14354" s="271"/>
    </row>
    <row r="14355" spans="27:27">
      <c r="AA14355" s="271"/>
    </row>
    <row r="14356" spans="27:27">
      <c r="AA14356" s="271"/>
    </row>
    <row r="14357" spans="27:27">
      <c r="AA14357" s="271"/>
    </row>
    <row r="14358" spans="27:27">
      <c r="AA14358" s="271"/>
    </row>
    <row r="14359" spans="27:27">
      <c r="AA14359" s="271"/>
    </row>
    <row r="14360" spans="27:27">
      <c r="AA14360" s="271"/>
    </row>
    <row r="14361" spans="27:27">
      <c r="AA14361" s="271"/>
    </row>
    <row r="14362" spans="27:27">
      <c r="AA14362" s="271"/>
    </row>
    <row r="14363" spans="27:27">
      <c r="AA14363" s="271"/>
    </row>
    <row r="14364" spans="27:27">
      <c r="AA14364" s="271"/>
    </row>
    <row r="14365" spans="27:27">
      <c r="AA14365" s="271"/>
    </row>
    <row r="14366" spans="27:27">
      <c r="AA14366" s="271"/>
    </row>
    <row r="14367" spans="27:27">
      <c r="AA14367" s="271"/>
    </row>
    <row r="14368" spans="27:27">
      <c r="AA14368" s="271"/>
    </row>
    <row r="14369" spans="27:27">
      <c r="AA14369" s="271"/>
    </row>
    <row r="14370" spans="27:27">
      <c r="AA14370" s="271"/>
    </row>
    <row r="14371" spans="27:27">
      <c r="AA14371" s="271"/>
    </row>
    <row r="14372" spans="27:27">
      <c r="AA14372" s="271"/>
    </row>
    <row r="14373" spans="27:27">
      <c r="AA14373" s="271"/>
    </row>
    <row r="14374" spans="27:27">
      <c r="AA14374" s="271"/>
    </row>
    <row r="14375" spans="27:27">
      <c r="AA14375" s="271"/>
    </row>
    <row r="14376" spans="27:27">
      <c r="AA14376" s="271"/>
    </row>
    <row r="14377" spans="27:27">
      <c r="AA14377" s="271"/>
    </row>
    <row r="14378" spans="27:27">
      <c r="AA14378" s="271"/>
    </row>
    <row r="14379" spans="27:27">
      <c r="AA14379" s="271"/>
    </row>
    <row r="14380" spans="27:27">
      <c r="AA14380" s="271"/>
    </row>
    <row r="14381" spans="27:27">
      <c r="AA14381" s="271"/>
    </row>
    <row r="14382" spans="27:27">
      <c r="AA14382" s="271"/>
    </row>
    <row r="14383" spans="27:27">
      <c r="AA14383" s="271"/>
    </row>
    <row r="14384" spans="27:27">
      <c r="AA14384" s="271"/>
    </row>
    <row r="14385" spans="27:27">
      <c r="AA14385" s="271"/>
    </row>
    <row r="14386" spans="27:27">
      <c r="AA14386" s="271"/>
    </row>
    <row r="14387" spans="27:27">
      <c r="AA14387" s="271"/>
    </row>
    <row r="14388" spans="27:27">
      <c r="AA14388" s="271"/>
    </row>
    <row r="14389" spans="27:27">
      <c r="AA14389" s="271"/>
    </row>
    <row r="14390" spans="27:27">
      <c r="AA14390" s="271"/>
    </row>
    <row r="14391" spans="27:27">
      <c r="AA14391" s="271"/>
    </row>
    <row r="14392" spans="27:27">
      <c r="AA14392" s="271"/>
    </row>
    <row r="14393" spans="27:27">
      <c r="AA14393" s="271"/>
    </row>
    <row r="14394" spans="27:27">
      <c r="AA14394" s="271"/>
    </row>
    <row r="14395" spans="27:27">
      <c r="AA14395" s="271"/>
    </row>
    <row r="14396" spans="27:27">
      <c r="AA14396" s="271"/>
    </row>
    <row r="14397" spans="27:27">
      <c r="AA14397" s="271"/>
    </row>
    <row r="14398" spans="27:27">
      <c r="AA14398" s="271"/>
    </row>
    <row r="14399" spans="27:27">
      <c r="AA14399" s="271"/>
    </row>
    <row r="14400" spans="27:27">
      <c r="AA14400" s="271"/>
    </row>
    <row r="14401" spans="27:27">
      <c r="AA14401" s="271"/>
    </row>
    <row r="14402" spans="27:27">
      <c r="AA14402" s="271"/>
    </row>
    <row r="14403" spans="27:27">
      <c r="AA14403" s="271"/>
    </row>
    <row r="14404" spans="27:27">
      <c r="AA14404" s="271"/>
    </row>
    <row r="14405" spans="27:27">
      <c r="AA14405" s="271"/>
    </row>
    <row r="14406" spans="27:27">
      <c r="AA14406" s="271"/>
    </row>
    <row r="14407" spans="27:27">
      <c r="AA14407" s="271"/>
    </row>
    <row r="14408" spans="27:27">
      <c r="AA14408" s="271"/>
    </row>
    <row r="14409" spans="27:27">
      <c r="AA14409" s="271"/>
    </row>
    <row r="14410" spans="27:27">
      <c r="AA14410" s="271"/>
    </row>
    <row r="14411" spans="27:27">
      <c r="AA14411" s="271"/>
    </row>
    <row r="14412" spans="27:27">
      <c r="AA14412" s="271"/>
    </row>
    <row r="14413" spans="27:27">
      <c r="AA14413" s="271"/>
    </row>
    <row r="14414" spans="27:27">
      <c r="AA14414" s="271"/>
    </row>
    <row r="14415" spans="27:27">
      <c r="AA14415" s="271"/>
    </row>
    <row r="14416" spans="27:27">
      <c r="AA14416" s="271"/>
    </row>
    <row r="14417" spans="27:27">
      <c r="AA14417" s="271"/>
    </row>
    <row r="14418" spans="27:27">
      <c r="AA14418" s="271"/>
    </row>
    <row r="14419" spans="27:27">
      <c r="AA14419" s="271"/>
    </row>
    <row r="14420" spans="27:27">
      <c r="AA14420" s="271"/>
    </row>
    <row r="14421" spans="27:27">
      <c r="AA14421" s="271"/>
    </row>
    <row r="14422" spans="27:27">
      <c r="AA14422" s="271"/>
    </row>
    <row r="14423" spans="27:27">
      <c r="AA14423" s="271"/>
    </row>
    <row r="14424" spans="27:27">
      <c r="AA14424" s="271"/>
    </row>
    <row r="14425" spans="27:27">
      <c r="AA14425" s="271"/>
    </row>
    <row r="14426" spans="27:27">
      <c r="AA14426" s="271"/>
    </row>
    <row r="14427" spans="27:27">
      <c r="AA14427" s="271"/>
    </row>
    <row r="14428" spans="27:27">
      <c r="AA14428" s="271"/>
    </row>
    <row r="14429" spans="27:27">
      <c r="AA14429" s="271"/>
    </row>
    <row r="14430" spans="27:27">
      <c r="AA14430" s="271"/>
    </row>
    <row r="14431" spans="27:27">
      <c r="AA14431" s="271"/>
    </row>
    <row r="14432" spans="27:27">
      <c r="AA14432" s="271"/>
    </row>
    <row r="14433" spans="27:27">
      <c r="AA14433" s="271"/>
    </row>
    <row r="14434" spans="27:27">
      <c r="AA14434" s="271"/>
    </row>
    <row r="14435" spans="27:27">
      <c r="AA14435" s="271"/>
    </row>
    <row r="14436" spans="27:27">
      <c r="AA14436" s="271"/>
    </row>
    <row r="14437" spans="27:27">
      <c r="AA14437" s="271"/>
    </row>
    <row r="14438" spans="27:27">
      <c r="AA14438" s="271"/>
    </row>
    <row r="14439" spans="27:27">
      <c r="AA14439" s="271"/>
    </row>
    <row r="14440" spans="27:27">
      <c r="AA14440" s="271"/>
    </row>
    <row r="14441" spans="27:27">
      <c r="AA14441" s="271"/>
    </row>
    <row r="14442" spans="27:27">
      <c r="AA14442" s="271"/>
    </row>
    <row r="14443" spans="27:27">
      <c r="AA14443" s="271"/>
    </row>
    <row r="14444" spans="27:27">
      <c r="AA14444" s="271"/>
    </row>
    <row r="14445" spans="27:27">
      <c r="AA14445" s="271"/>
    </row>
    <row r="14446" spans="27:27">
      <c r="AA14446" s="271"/>
    </row>
    <row r="14447" spans="27:27">
      <c r="AA14447" s="271"/>
    </row>
    <row r="14448" spans="27:27">
      <c r="AA14448" s="271"/>
    </row>
    <row r="14449" spans="27:27">
      <c r="AA14449" s="271"/>
    </row>
    <row r="14450" spans="27:27">
      <c r="AA14450" s="271"/>
    </row>
    <row r="14451" spans="27:27">
      <c r="AA14451" s="271"/>
    </row>
    <row r="14452" spans="27:27">
      <c r="AA14452" s="271"/>
    </row>
    <row r="14453" spans="27:27">
      <c r="AA14453" s="271"/>
    </row>
    <row r="14454" spans="27:27">
      <c r="AA14454" s="271"/>
    </row>
    <row r="14455" spans="27:27">
      <c r="AA14455" s="271"/>
    </row>
    <row r="14456" spans="27:27">
      <c r="AA14456" s="271"/>
    </row>
    <row r="14457" spans="27:27">
      <c r="AA14457" s="271"/>
    </row>
    <row r="14458" spans="27:27">
      <c r="AA14458" s="271"/>
    </row>
    <row r="14459" spans="27:27">
      <c r="AA14459" s="271"/>
    </row>
    <row r="14460" spans="27:27">
      <c r="AA14460" s="271"/>
    </row>
    <row r="14461" spans="27:27">
      <c r="AA14461" s="271"/>
    </row>
    <row r="14462" spans="27:27">
      <c r="AA14462" s="271"/>
    </row>
    <row r="14463" spans="27:27">
      <c r="AA14463" s="271"/>
    </row>
    <row r="14464" spans="27:27">
      <c r="AA14464" s="271"/>
    </row>
    <row r="14465" spans="27:27">
      <c r="AA14465" s="271"/>
    </row>
    <row r="14466" spans="27:27">
      <c r="AA14466" s="271"/>
    </row>
    <row r="14467" spans="27:27">
      <c r="AA14467" s="271"/>
    </row>
    <row r="14468" spans="27:27">
      <c r="AA14468" s="271"/>
    </row>
    <row r="14469" spans="27:27">
      <c r="AA14469" s="271"/>
    </row>
    <row r="14470" spans="27:27">
      <c r="AA14470" s="271"/>
    </row>
    <row r="14471" spans="27:27">
      <c r="AA14471" s="271"/>
    </row>
    <row r="14472" spans="27:27">
      <c r="AA14472" s="271"/>
    </row>
    <row r="14473" spans="27:27">
      <c r="AA14473" s="271"/>
    </row>
    <row r="14474" spans="27:27">
      <c r="AA14474" s="271"/>
    </row>
    <row r="14475" spans="27:27">
      <c r="AA14475" s="271"/>
    </row>
    <row r="14476" spans="27:27">
      <c r="AA14476" s="271"/>
    </row>
    <row r="14477" spans="27:27">
      <c r="AA14477" s="271"/>
    </row>
    <row r="14478" spans="27:27">
      <c r="AA14478" s="271"/>
    </row>
    <row r="14479" spans="27:27">
      <c r="AA14479" s="271"/>
    </row>
    <row r="14480" spans="27:27">
      <c r="AA14480" s="271"/>
    </row>
    <row r="14481" spans="27:27">
      <c r="AA14481" s="271"/>
    </row>
    <row r="14482" spans="27:27">
      <c r="AA14482" s="271"/>
    </row>
    <row r="14483" spans="27:27">
      <c r="AA14483" s="271"/>
    </row>
    <row r="14484" spans="27:27">
      <c r="AA14484" s="271"/>
    </row>
    <row r="14485" spans="27:27">
      <c r="AA14485" s="271"/>
    </row>
    <row r="14486" spans="27:27">
      <c r="AA14486" s="271"/>
    </row>
    <row r="14487" spans="27:27">
      <c r="AA14487" s="271"/>
    </row>
    <row r="14488" spans="27:27">
      <c r="AA14488" s="271"/>
    </row>
    <row r="14489" spans="27:27">
      <c r="AA14489" s="271"/>
    </row>
    <row r="14490" spans="27:27">
      <c r="AA14490" s="271"/>
    </row>
    <row r="14491" spans="27:27">
      <c r="AA14491" s="271"/>
    </row>
    <row r="14492" spans="27:27">
      <c r="AA14492" s="271"/>
    </row>
    <row r="14493" spans="27:27">
      <c r="AA14493" s="271"/>
    </row>
    <row r="14494" spans="27:27">
      <c r="AA14494" s="271"/>
    </row>
    <row r="14495" spans="27:27">
      <c r="AA14495" s="271"/>
    </row>
    <row r="14496" spans="27:27">
      <c r="AA14496" s="271"/>
    </row>
    <row r="14497" spans="27:27">
      <c r="AA14497" s="271"/>
    </row>
    <row r="14498" spans="27:27">
      <c r="AA14498" s="271"/>
    </row>
    <row r="14499" spans="27:27">
      <c r="AA14499" s="271"/>
    </row>
    <row r="14500" spans="27:27">
      <c r="AA14500" s="271"/>
    </row>
    <row r="14501" spans="27:27">
      <c r="AA14501" s="271"/>
    </row>
    <row r="14502" spans="27:27">
      <c r="AA14502" s="271"/>
    </row>
    <row r="14503" spans="27:27">
      <c r="AA14503" s="271"/>
    </row>
    <row r="14504" spans="27:27">
      <c r="AA14504" s="271"/>
    </row>
    <row r="14505" spans="27:27">
      <c r="AA14505" s="271"/>
    </row>
    <row r="14506" spans="27:27">
      <c r="AA14506" s="271"/>
    </row>
    <row r="14507" spans="27:27">
      <c r="AA14507" s="271"/>
    </row>
    <row r="14508" spans="27:27">
      <c r="AA14508" s="271"/>
    </row>
    <row r="14509" spans="27:27">
      <c r="AA14509" s="271"/>
    </row>
    <row r="14510" spans="27:27">
      <c r="AA14510" s="271"/>
    </row>
    <row r="14511" spans="27:27">
      <c r="AA14511" s="271"/>
    </row>
    <row r="14512" spans="27:27">
      <c r="AA14512" s="271"/>
    </row>
    <row r="14513" spans="27:27">
      <c r="AA14513" s="271"/>
    </row>
    <row r="14514" spans="27:27">
      <c r="AA14514" s="271"/>
    </row>
    <row r="14515" spans="27:27">
      <c r="AA14515" s="271"/>
    </row>
    <row r="14516" spans="27:27">
      <c r="AA14516" s="271"/>
    </row>
    <row r="14517" spans="27:27">
      <c r="AA14517" s="271"/>
    </row>
    <row r="14518" spans="27:27">
      <c r="AA14518" s="271"/>
    </row>
    <row r="14519" spans="27:27">
      <c r="AA14519" s="271"/>
    </row>
    <row r="14520" spans="27:27">
      <c r="AA14520" s="271"/>
    </row>
    <row r="14521" spans="27:27">
      <c r="AA14521" s="271"/>
    </row>
    <row r="14522" spans="27:27">
      <c r="AA14522" s="271"/>
    </row>
    <row r="14523" spans="27:27">
      <c r="AA14523" s="271"/>
    </row>
    <row r="14524" spans="27:27">
      <c r="AA14524" s="271"/>
    </row>
    <row r="14525" spans="27:27">
      <c r="AA14525" s="271"/>
    </row>
    <row r="14526" spans="27:27">
      <c r="AA14526" s="271"/>
    </row>
    <row r="14527" spans="27:27">
      <c r="AA14527" s="271"/>
    </row>
    <row r="14528" spans="27:27">
      <c r="AA14528" s="271"/>
    </row>
    <row r="14529" spans="27:27">
      <c r="AA14529" s="271"/>
    </row>
    <row r="14530" spans="27:27">
      <c r="AA14530" s="271"/>
    </row>
    <row r="14531" spans="27:27">
      <c r="AA14531" s="271"/>
    </row>
    <row r="14532" spans="27:27">
      <c r="AA14532" s="271"/>
    </row>
    <row r="14533" spans="27:27">
      <c r="AA14533" s="271"/>
    </row>
    <row r="14534" spans="27:27">
      <c r="AA14534" s="271"/>
    </row>
    <row r="14535" spans="27:27">
      <c r="AA14535" s="271"/>
    </row>
    <row r="14536" spans="27:27">
      <c r="AA14536" s="271"/>
    </row>
    <row r="14537" spans="27:27">
      <c r="AA14537" s="271"/>
    </row>
    <row r="14538" spans="27:27">
      <c r="AA14538" s="271"/>
    </row>
    <row r="14539" spans="27:27">
      <c r="AA14539" s="271"/>
    </row>
    <row r="14540" spans="27:27">
      <c r="AA14540" s="271"/>
    </row>
    <row r="14541" spans="27:27">
      <c r="AA14541" s="271"/>
    </row>
    <row r="14542" spans="27:27">
      <c r="AA14542" s="271"/>
    </row>
    <row r="14543" spans="27:27">
      <c r="AA14543" s="271"/>
    </row>
    <row r="14544" spans="27:27">
      <c r="AA14544" s="271"/>
    </row>
    <row r="14545" spans="27:27">
      <c r="AA14545" s="271"/>
    </row>
    <row r="14546" spans="27:27">
      <c r="AA14546" s="271"/>
    </row>
    <row r="14547" spans="27:27">
      <c r="AA14547" s="271"/>
    </row>
    <row r="14548" spans="27:27">
      <c r="AA14548" s="271"/>
    </row>
    <row r="14549" spans="27:27">
      <c r="AA14549" s="271"/>
    </row>
    <row r="14550" spans="27:27">
      <c r="AA14550" s="271"/>
    </row>
    <row r="14551" spans="27:27">
      <c r="AA14551" s="271"/>
    </row>
    <row r="14552" spans="27:27">
      <c r="AA14552" s="271"/>
    </row>
    <row r="14553" spans="27:27">
      <c r="AA14553" s="271"/>
    </row>
    <row r="14554" spans="27:27">
      <c r="AA14554" s="271"/>
    </row>
    <row r="14555" spans="27:27">
      <c r="AA14555" s="271"/>
    </row>
    <row r="14556" spans="27:27">
      <c r="AA14556" s="271"/>
    </row>
    <row r="14557" spans="27:27">
      <c r="AA14557" s="271"/>
    </row>
    <row r="14558" spans="27:27">
      <c r="AA14558" s="271"/>
    </row>
    <row r="14559" spans="27:27">
      <c r="AA14559" s="271"/>
    </row>
    <row r="14560" spans="27:27">
      <c r="AA14560" s="271"/>
    </row>
    <row r="14561" spans="27:27">
      <c r="AA14561" s="271"/>
    </row>
    <row r="14562" spans="27:27">
      <c r="AA14562" s="271"/>
    </row>
    <row r="14563" spans="27:27">
      <c r="AA14563" s="271"/>
    </row>
    <row r="14564" spans="27:27">
      <c r="AA14564" s="271"/>
    </row>
    <row r="14565" spans="27:27">
      <c r="AA14565" s="271"/>
    </row>
    <row r="14566" spans="27:27">
      <c r="AA14566" s="271"/>
    </row>
    <row r="14567" spans="27:27">
      <c r="AA14567" s="271"/>
    </row>
    <row r="14568" spans="27:27">
      <c r="AA14568" s="271"/>
    </row>
    <row r="14569" spans="27:27">
      <c r="AA14569" s="271"/>
    </row>
    <row r="14570" spans="27:27">
      <c r="AA14570" s="271"/>
    </row>
    <row r="14571" spans="27:27">
      <c r="AA14571" s="271"/>
    </row>
    <row r="14572" spans="27:27">
      <c r="AA14572" s="271"/>
    </row>
    <row r="14573" spans="27:27">
      <c r="AA14573" s="271"/>
    </row>
    <row r="14574" spans="27:27">
      <c r="AA14574" s="271"/>
    </row>
    <row r="14575" spans="27:27">
      <c r="AA14575" s="271"/>
    </row>
    <row r="14576" spans="27:27">
      <c r="AA14576" s="271"/>
    </row>
    <row r="14577" spans="27:27">
      <c r="AA14577" s="271"/>
    </row>
    <row r="14578" spans="27:27">
      <c r="AA14578" s="271"/>
    </row>
    <row r="14579" spans="27:27">
      <c r="AA14579" s="271"/>
    </row>
    <row r="14580" spans="27:27">
      <c r="AA14580" s="271"/>
    </row>
    <row r="14581" spans="27:27">
      <c r="AA14581" s="271"/>
    </row>
    <row r="14582" spans="27:27">
      <c r="AA14582" s="271"/>
    </row>
    <row r="14583" spans="27:27">
      <c r="AA14583" s="271"/>
    </row>
    <row r="14584" spans="27:27">
      <c r="AA14584" s="271"/>
    </row>
    <row r="14585" spans="27:27">
      <c r="AA14585" s="271"/>
    </row>
    <row r="14586" spans="27:27">
      <c r="AA14586" s="271"/>
    </row>
    <row r="14587" spans="27:27">
      <c r="AA14587" s="271"/>
    </row>
    <row r="14588" spans="27:27">
      <c r="AA14588" s="271"/>
    </row>
    <row r="14589" spans="27:27">
      <c r="AA14589" s="271"/>
    </row>
    <row r="14590" spans="27:27">
      <c r="AA14590" s="271"/>
    </row>
    <row r="14591" spans="27:27">
      <c r="AA14591" s="271"/>
    </row>
    <row r="14592" spans="27:27">
      <c r="AA14592" s="271"/>
    </row>
    <row r="14593" spans="27:27">
      <c r="AA14593" s="271"/>
    </row>
    <row r="14594" spans="27:27">
      <c r="AA14594" s="271"/>
    </row>
    <row r="14595" spans="27:27">
      <c r="AA14595" s="271"/>
    </row>
    <row r="14596" spans="27:27">
      <c r="AA14596" s="271"/>
    </row>
    <row r="14597" spans="27:27">
      <c r="AA14597" s="271"/>
    </row>
    <row r="14598" spans="27:27">
      <c r="AA14598" s="271"/>
    </row>
    <row r="14599" spans="27:27">
      <c r="AA14599" s="271"/>
    </row>
    <row r="14600" spans="27:27">
      <c r="AA14600" s="271"/>
    </row>
    <row r="14601" spans="27:27">
      <c r="AA14601" s="271"/>
    </row>
    <row r="14602" spans="27:27">
      <c r="AA14602" s="271"/>
    </row>
    <row r="14603" spans="27:27">
      <c r="AA14603" s="271"/>
    </row>
    <row r="14604" spans="27:27">
      <c r="AA14604" s="271"/>
    </row>
    <row r="14605" spans="27:27">
      <c r="AA14605" s="271"/>
    </row>
    <row r="14606" spans="27:27">
      <c r="AA14606" s="271"/>
    </row>
    <row r="14607" spans="27:27">
      <c r="AA14607" s="271"/>
    </row>
    <row r="14608" spans="27:27">
      <c r="AA14608" s="271"/>
    </row>
    <row r="14609" spans="27:27">
      <c r="AA14609" s="271"/>
    </row>
    <row r="14610" spans="27:27">
      <c r="AA14610" s="271"/>
    </row>
    <row r="14611" spans="27:27">
      <c r="AA14611" s="271"/>
    </row>
    <row r="14612" spans="27:27">
      <c r="AA14612" s="271"/>
    </row>
    <row r="14613" spans="27:27">
      <c r="AA14613" s="271"/>
    </row>
    <row r="14614" spans="27:27">
      <c r="AA14614" s="271"/>
    </row>
    <row r="14615" spans="27:27">
      <c r="AA14615" s="271"/>
    </row>
    <row r="14616" spans="27:27">
      <c r="AA14616" s="271"/>
    </row>
    <row r="14617" spans="27:27">
      <c r="AA14617" s="271"/>
    </row>
    <row r="14618" spans="27:27">
      <c r="AA14618" s="271"/>
    </row>
    <row r="14619" spans="27:27">
      <c r="AA14619" s="271"/>
    </row>
    <row r="14620" spans="27:27">
      <c r="AA14620" s="271"/>
    </row>
    <row r="14621" spans="27:27">
      <c r="AA14621" s="271"/>
    </row>
    <row r="14622" spans="27:27">
      <c r="AA14622" s="271"/>
    </row>
    <row r="14623" spans="27:27">
      <c r="AA14623" s="271"/>
    </row>
    <row r="14624" spans="27:27">
      <c r="AA14624" s="271"/>
    </row>
    <row r="14625" spans="27:27">
      <c r="AA14625" s="271"/>
    </row>
    <row r="14626" spans="27:27">
      <c r="AA14626" s="271"/>
    </row>
    <row r="14627" spans="27:27">
      <c r="AA14627" s="271"/>
    </row>
    <row r="14628" spans="27:27">
      <c r="AA14628" s="271"/>
    </row>
    <row r="14629" spans="27:27">
      <c r="AA14629" s="271"/>
    </row>
    <row r="14630" spans="27:27">
      <c r="AA14630" s="271"/>
    </row>
    <row r="14631" spans="27:27">
      <c r="AA14631" s="271"/>
    </row>
    <row r="14632" spans="27:27">
      <c r="AA14632" s="271"/>
    </row>
    <row r="14633" spans="27:27">
      <c r="AA14633" s="271"/>
    </row>
    <row r="14634" spans="27:27">
      <c r="AA14634" s="271"/>
    </row>
    <row r="14635" spans="27:27">
      <c r="AA14635" s="271"/>
    </row>
    <row r="14636" spans="27:27">
      <c r="AA14636" s="271"/>
    </row>
    <row r="14637" spans="27:27">
      <c r="AA14637" s="271"/>
    </row>
    <row r="14638" spans="27:27">
      <c r="AA14638" s="271"/>
    </row>
    <row r="14639" spans="27:27">
      <c r="AA14639" s="271"/>
    </row>
    <row r="14640" spans="27:27">
      <c r="AA14640" s="271"/>
    </row>
    <row r="14641" spans="27:27">
      <c r="AA14641" s="271"/>
    </row>
    <row r="14642" spans="27:27">
      <c r="AA14642" s="271"/>
    </row>
    <row r="14643" spans="27:27">
      <c r="AA14643" s="271"/>
    </row>
    <row r="14644" spans="27:27">
      <c r="AA14644" s="271"/>
    </row>
    <row r="14645" spans="27:27">
      <c r="AA14645" s="271"/>
    </row>
    <row r="14646" spans="27:27">
      <c r="AA14646" s="271"/>
    </row>
    <row r="14647" spans="27:27">
      <c r="AA14647" s="271"/>
    </row>
    <row r="14648" spans="27:27">
      <c r="AA14648" s="271"/>
    </row>
    <row r="14649" spans="27:27">
      <c r="AA14649" s="271"/>
    </row>
    <row r="14650" spans="27:27">
      <c r="AA14650" s="271"/>
    </row>
    <row r="14651" spans="27:27">
      <c r="AA14651" s="271"/>
    </row>
    <row r="14652" spans="27:27">
      <c r="AA14652" s="271"/>
    </row>
    <row r="14653" spans="27:27">
      <c r="AA14653" s="271"/>
    </row>
    <row r="14654" spans="27:27">
      <c r="AA14654" s="271"/>
    </row>
    <row r="14655" spans="27:27">
      <c r="AA14655" s="271"/>
    </row>
    <row r="14656" spans="27:27">
      <c r="AA14656" s="271"/>
    </row>
    <row r="14657" spans="27:27">
      <c r="AA14657" s="271"/>
    </row>
    <row r="14658" spans="27:27">
      <c r="AA14658" s="271"/>
    </row>
    <row r="14659" spans="27:27">
      <c r="AA14659" s="271"/>
    </row>
    <row r="14660" spans="27:27">
      <c r="AA14660" s="271"/>
    </row>
    <row r="14661" spans="27:27">
      <c r="AA14661" s="271"/>
    </row>
    <row r="14662" spans="27:27">
      <c r="AA14662" s="271"/>
    </row>
    <row r="14663" spans="27:27">
      <c r="AA14663" s="271"/>
    </row>
    <row r="14664" spans="27:27">
      <c r="AA14664" s="271"/>
    </row>
    <row r="14665" spans="27:27">
      <c r="AA14665" s="271"/>
    </row>
    <row r="14666" spans="27:27">
      <c r="AA14666" s="271"/>
    </row>
    <row r="14667" spans="27:27">
      <c r="AA14667" s="271"/>
    </row>
    <row r="14668" spans="27:27">
      <c r="AA14668" s="271"/>
    </row>
    <row r="14669" spans="27:27">
      <c r="AA14669" s="271"/>
    </row>
    <row r="14670" spans="27:27">
      <c r="AA14670" s="271"/>
    </row>
    <row r="14671" spans="27:27">
      <c r="AA14671" s="271"/>
    </row>
    <row r="14672" spans="27:27">
      <c r="AA14672" s="271"/>
    </row>
    <row r="14673" spans="27:27">
      <c r="AA14673" s="271"/>
    </row>
    <row r="14674" spans="27:27">
      <c r="AA14674" s="271"/>
    </row>
    <row r="14675" spans="27:27">
      <c r="AA14675" s="271"/>
    </row>
    <row r="14676" spans="27:27">
      <c r="AA14676" s="271"/>
    </row>
    <row r="14677" spans="27:27">
      <c r="AA14677" s="271"/>
    </row>
    <row r="14678" spans="27:27">
      <c r="AA14678" s="271"/>
    </row>
    <row r="14679" spans="27:27">
      <c r="AA14679" s="271"/>
    </row>
    <row r="14680" spans="27:27">
      <c r="AA14680" s="271"/>
    </row>
    <row r="14681" spans="27:27">
      <c r="AA14681" s="271"/>
    </row>
    <row r="14682" spans="27:27">
      <c r="AA14682" s="271"/>
    </row>
    <row r="14683" spans="27:27">
      <c r="AA14683" s="271"/>
    </row>
    <row r="14684" spans="27:27">
      <c r="AA14684" s="271"/>
    </row>
    <row r="14685" spans="27:27">
      <c r="AA14685" s="271"/>
    </row>
    <row r="14686" spans="27:27">
      <c r="AA14686" s="271"/>
    </row>
    <row r="14687" spans="27:27">
      <c r="AA14687" s="271"/>
    </row>
    <row r="14688" spans="27:27">
      <c r="AA14688" s="271"/>
    </row>
    <row r="14689" spans="27:27">
      <c r="AA14689" s="271"/>
    </row>
    <row r="14690" spans="27:27">
      <c r="AA14690" s="271"/>
    </row>
    <row r="14691" spans="27:27">
      <c r="AA14691" s="271"/>
    </row>
    <row r="14692" spans="27:27">
      <c r="AA14692" s="271"/>
    </row>
    <row r="14693" spans="27:27">
      <c r="AA14693" s="271"/>
    </row>
    <row r="14694" spans="27:27">
      <c r="AA14694" s="271"/>
    </row>
    <row r="14695" spans="27:27">
      <c r="AA14695" s="271"/>
    </row>
    <row r="14696" spans="27:27">
      <c r="AA14696" s="271"/>
    </row>
    <row r="14697" spans="27:27">
      <c r="AA14697" s="271"/>
    </row>
    <row r="14698" spans="27:27">
      <c r="AA14698" s="271"/>
    </row>
    <row r="14699" spans="27:27">
      <c r="AA14699" s="271"/>
    </row>
    <row r="14700" spans="27:27">
      <c r="AA14700" s="271"/>
    </row>
    <row r="14701" spans="27:27">
      <c r="AA14701" s="271"/>
    </row>
    <row r="14702" spans="27:27">
      <c r="AA14702" s="271"/>
    </row>
    <row r="14703" spans="27:27">
      <c r="AA14703" s="271"/>
    </row>
    <row r="14704" spans="27:27">
      <c r="AA14704" s="271"/>
    </row>
    <row r="14705" spans="27:27">
      <c r="AA14705" s="271"/>
    </row>
    <row r="14706" spans="27:27">
      <c r="AA14706" s="271"/>
    </row>
    <row r="14707" spans="27:27">
      <c r="AA14707" s="271"/>
    </row>
    <row r="14708" spans="27:27">
      <c r="AA14708" s="271"/>
    </row>
    <row r="14709" spans="27:27">
      <c r="AA14709" s="271"/>
    </row>
    <row r="14710" spans="27:27">
      <c r="AA14710" s="271"/>
    </row>
    <row r="14711" spans="27:27">
      <c r="AA14711" s="271"/>
    </row>
    <row r="14712" spans="27:27">
      <c r="AA14712" s="271"/>
    </row>
    <row r="14713" spans="27:27">
      <c r="AA14713" s="271"/>
    </row>
    <row r="14714" spans="27:27">
      <c r="AA14714" s="271"/>
    </row>
    <row r="14715" spans="27:27">
      <c r="AA14715" s="271"/>
    </row>
    <row r="14716" spans="27:27">
      <c r="AA14716" s="271"/>
    </row>
    <row r="14717" spans="27:27">
      <c r="AA14717" s="271"/>
    </row>
    <row r="14718" spans="27:27">
      <c r="AA14718" s="271"/>
    </row>
    <row r="14719" spans="27:27">
      <c r="AA14719" s="271"/>
    </row>
    <row r="14720" spans="27:27">
      <c r="AA14720" s="271"/>
    </row>
    <row r="14721" spans="27:27">
      <c r="AA14721" s="271"/>
    </row>
    <row r="14722" spans="27:27">
      <c r="AA14722" s="271"/>
    </row>
    <row r="14723" spans="27:27">
      <c r="AA14723" s="271"/>
    </row>
    <row r="14724" spans="27:27">
      <c r="AA14724" s="271"/>
    </row>
    <row r="14725" spans="27:27">
      <c r="AA14725" s="271"/>
    </row>
    <row r="14726" spans="27:27">
      <c r="AA14726" s="271"/>
    </row>
    <row r="14727" spans="27:27">
      <c r="AA14727" s="271"/>
    </row>
    <row r="14728" spans="27:27">
      <c r="AA14728" s="271"/>
    </row>
    <row r="14729" spans="27:27">
      <c r="AA14729" s="271"/>
    </row>
    <row r="14730" spans="27:27">
      <c r="AA14730" s="271"/>
    </row>
    <row r="14731" spans="27:27">
      <c r="AA14731" s="271"/>
    </row>
    <row r="14732" spans="27:27">
      <c r="AA14732" s="271"/>
    </row>
    <row r="14733" spans="27:27">
      <c r="AA14733" s="271"/>
    </row>
    <row r="14734" spans="27:27">
      <c r="AA14734" s="271"/>
    </row>
    <row r="14735" spans="27:27">
      <c r="AA14735" s="271"/>
    </row>
    <row r="14736" spans="27:27">
      <c r="AA14736" s="271"/>
    </row>
    <row r="14737" spans="27:27">
      <c r="AA14737" s="271"/>
    </row>
    <row r="14738" spans="27:27">
      <c r="AA14738" s="271"/>
    </row>
    <row r="14739" spans="27:27">
      <c r="AA14739" s="271"/>
    </row>
    <row r="14740" spans="27:27">
      <c r="AA14740" s="271"/>
    </row>
    <row r="14741" spans="27:27">
      <c r="AA14741" s="271"/>
    </row>
    <row r="14742" spans="27:27">
      <c r="AA14742" s="271"/>
    </row>
    <row r="14743" spans="27:27">
      <c r="AA14743" s="271"/>
    </row>
    <row r="14744" spans="27:27">
      <c r="AA14744" s="271"/>
    </row>
    <row r="14745" spans="27:27">
      <c r="AA14745" s="271"/>
    </row>
    <row r="14746" spans="27:27">
      <c r="AA14746" s="271"/>
    </row>
    <row r="14747" spans="27:27">
      <c r="AA14747" s="271"/>
    </row>
    <row r="14748" spans="27:27">
      <c r="AA14748" s="271"/>
    </row>
    <row r="14749" spans="27:27">
      <c r="AA14749" s="271"/>
    </row>
    <row r="14750" spans="27:27">
      <c r="AA14750" s="271"/>
    </row>
    <row r="14751" spans="27:27">
      <c r="AA14751" s="271"/>
    </row>
    <row r="14752" spans="27:27">
      <c r="AA14752" s="271"/>
    </row>
    <row r="14753" spans="27:27">
      <c r="AA14753" s="271"/>
    </row>
    <row r="14754" spans="27:27">
      <c r="AA14754" s="271"/>
    </row>
    <row r="14755" spans="27:27">
      <c r="AA14755" s="271"/>
    </row>
    <row r="14756" spans="27:27">
      <c r="AA14756" s="271"/>
    </row>
    <row r="14757" spans="27:27">
      <c r="AA14757" s="271"/>
    </row>
    <row r="14758" spans="27:27">
      <c r="AA14758" s="271"/>
    </row>
    <row r="14759" spans="27:27">
      <c r="AA14759" s="271"/>
    </row>
    <row r="14760" spans="27:27">
      <c r="AA14760" s="271"/>
    </row>
    <row r="14761" spans="27:27">
      <c r="AA14761" s="271"/>
    </row>
    <row r="14762" spans="27:27">
      <c r="AA14762" s="271"/>
    </row>
    <row r="14763" spans="27:27">
      <c r="AA14763" s="271"/>
    </row>
    <row r="14764" spans="27:27">
      <c r="AA14764" s="271"/>
    </row>
    <row r="14765" spans="27:27">
      <c r="AA14765" s="271"/>
    </row>
    <row r="14766" spans="27:27">
      <c r="AA14766" s="271"/>
    </row>
    <row r="14767" spans="27:27">
      <c r="AA14767" s="271"/>
    </row>
    <row r="14768" spans="27:27">
      <c r="AA14768" s="271"/>
    </row>
    <row r="14769" spans="27:27">
      <c r="AA14769" s="271"/>
    </row>
    <row r="14770" spans="27:27">
      <c r="AA14770" s="271"/>
    </row>
    <row r="14771" spans="27:27">
      <c r="AA14771" s="271"/>
    </row>
    <row r="14772" spans="27:27">
      <c r="AA14772" s="271"/>
    </row>
    <row r="14773" spans="27:27">
      <c r="AA14773" s="271"/>
    </row>
    <row r="14774" spans="27:27">
      <c r="AA14774" s="271"/>
    </row>
    <row r="14775" spans="27:27">
      <c r="AA14775" s="271"/>
    </row>
    <row r="14776" spans="27:27">
      <c r="AA14776" s="271"/>
    </row>
    <row r="14777" spans="27:27">
      <c r="AA14777" s="271"/>
    </row>
    <row r="14778" spans="27:27">
      <c r="AA14778" s="271"/>
    </row>
    <row r="14779" spans="27:27">
      <c r="AA14779" s="271"/>
    </row>
    <row r="14780" spans="27:27">
      <c r="AA14780" s="271"/>
    </row>
    <row r="14781" spans="27:27">
      <c r="AA14781" s="271"/>
    </row>
    <row r="14782" spans="27:27">
      <c r="AA14782" s="271"/>
    </row>
    <row r="14783" spans="27:27">
      <c r="AA14783" s="271"/>
    </row>
    <row r="14784" spans="27:27">
      <c r="AA14784" s="271"/>
    </row>
    <row r="14785" spans="27:27">
      <c r="AA14785" s="271"/>
    </row>
    <row r="14786" spans="27:27">
      <c r="AA14786" s="271"/>
    </row>
    <row r="14787" spans="27:27">
      <c r="AA14787" s="271"/>
    </row>
    <row r="14788" spans="27:27">
      <c r="AA14788" s="271"/>
    </row>
    <row r="14789" spans="27:27">
      <c r="AA14789" s="271"/>
    </row>
    <row r="14790" spans="27:27">
      <c r="AA14790" s="271"/>
    </row>
    <row r="14791" spans="27:27">
      <c r="AA14791" s="271"/>
    </row>
    <row r="14792" spans="27:27">
      <c r="AA14792" s="271"/>
    </row>
    <row r="14793" spans="27:27">
      <c r="AA14793" s="271"/>
    </row>
    <row r="14794" spans="27:27">
      <c r="AA14794" s="271"/>
    </row>
    <row r="14795" spans="27:27">
      <c r="AA14795" s="271"/>
    </row>
    <row r="14796" spans="27:27">
      <c r="AA14796" s="271"/>
    </row>
    <row r="14797" spans="27:27">
      <c r="AA14797" s="271"/>
    </row>
    <row r="14798" spans="27:27">
      <c r="AA14798" s="271"/>
    </row>
    <row r="14799" spans="27:27">
      <c r="AA14799" s="271"/>
    </row>
    <row r="14800" spans="27:27">
      <c r="AA14800" s="271"/>
    </row>
    <row r="14801" spans="27:27">
      <c r="AA14801" s="271"/>
    </row>
    <row r="14802" spans="27:27">
      <c r="AA14802" s="271"/>
    </row>
    <row r="14803" spans="27:27">
      <c r="AA14803" s="271"/>
    </row>
    <row r="14804" spans="27:27">
      <c r="AA14804" s="271"/>
    </row>
    <row r="14805" spans="27:27">
      <c r="AA14805" s="271"/>
    </row>
    <row r="14806" spans="27:27">
      <c r="AA14806" s="271"/>
    </row>
    <row r="14807" spans="27:27">
      <c r="AA14807" s="271"/>
    </row>
    <row r="14808" spans="27:27">
      <c r="AA14808" s="271"/>
    </row>
    <row r="14809" spans="27:27">
      <c r="AA14809" s="271"/>
    </row>
    <row r="14810" spans="27:27">
      <c r="AA14810" s="271"/>
    </row>
    <row r="14811" spans="27:27">
      <c r="AA14811" s="271"/>
    </row>
    <row r="14812" spans="27:27">
      <c r="AA14812" s="271"/>
    </row>
    <row r="14813" spans="27:27">
      <c r="AA14813" s="271"/>
    </row>
    <row r="14814" spans="27:27">
      <c r="AA14814" s="271"/>
    </row>
    <row r="14815" spans="27:27">
      <c r="AA14815" s="271"/>
    </row>
    <row r="14816" spans="27:27">
      <c r="AA14816" s="271"/>
    </row>
    <row r="14817" spans="27:27">
      <c r="AA14817" s="271"/>
    </row>
    <row r="14818" spans="27:27">
      <c r="AA14818" s="271"/>
    </row>
    <row r="14819" spans="27:27">
      <c r="AA14819" s="271"/>
    </row>
    <row r="14820" spans="27:27">
      <c r="AA14820" s="271"/>
    </row>
    <row r="14821" spans="27:27">
      <c r="AA14821" s="271"/>
    </row>
    <row r="14822" spans="27:27">
      <c r="AA14822" s="271"/>
    </row>
    <row r="14823" spans="27:27">
      <c r="AA14823" s="271"/>
    </row>
    <row r="14824" spans="27:27">
      <c r="AA14824" s="271"/>
    </row>
    <row r="14825" spans="27:27">
      <c r="AA14825" s="271"/>
    </row>
    <row r="14826" spans="27:27">
      <c r="AA14826" s="271"/>
    </row>
    <row r="14827" spans="27:27">
      <c r="AA14827" s="271"/>
    </row>
    <row r="14828" spans="27:27">
      <c r="AA14828" s="271"/>
    </row>
    <row r="14829" spans="27:27">
      <c r="AA14829" s="271"/>
    </row>
    <row r="14830" spans="27:27">
      <c r="AA14830" s="271"/>
    </row>
    <row r="14831" spans="27:27">
      <c r="AA14831" s="271"/>
    </row>
    <row r="14832" spans="27:27">
      <c r="AA14832" s="271"/>
    </row>
    <row r="14833" spans="27:27">
      <c r="AA14833" s="271"/>
    </row>
    <row r="14834" spans="27:27">
      <c r="AA14834" s="271"/>
    </row>
    <row r="14835" spans="27:27">
      <c r="AA14835" s="271"/>
    </row>
    <row r="14836" spans="27:27">
      <c r="AA14836" s="271"/>
    </row>
    <row r="14837" spans="27:27">
      <c r="AA14837" s="271"/>
    </row>
    <row r="14838" spans="27:27">
      <c r="AA14838" s="271"/>
    </row>
    <row r="14839" spans="27:27">
      <c r="AA14839" s="271"/>
    </row>
    <row r="14840" spans="27:27">
      <c r="AA14840" s="271"/>
    </row>
    <row r="14841" spans="27:27">
      <c r="AA14841" s="271"/>
    </row>
    <row r="14842" spans="27:27">
      <c r="AA14842" s="271"/>
    </row>
    <row r="14843" spans="27:27">
      <c r="AA14843" s="271"/>
    </row>
    <row r="14844" spans="27:27">
      <c r="AA14844" s="271"/>
    </row>
    <row r="14845" spans="27:27">
      <c r="AA14845" s="271"/>
    </row>
    <row r="14846" spans="27:27">
      <c r="AA14846" s="271"/>
    </row>
    <row r="14847" spans="27:27">
      <c r="AA14847" s="271"/>
    </row>
    <row r="14848" spans="27:27">
      <c r="AA14848" s="271"/>
    </row>
    <row r="14849" spans="27:27">
      <c r="AA14849" s="271"/>
    </row>
    <row r="14850" spans="27:27">
      <c r="AA14850" s="271"/>
    </row>
    <row r="14851" spans="27:27">
      <c r="AA14851" s="271"/>
    </row>
    <row r="14852" spans="27:27">
      <c r="AA14852" s="271"/>
    </row>
    <row r="14853" spans="27:27">
      <c r="AA14853" s="271"/>
    </row>
    <row r="14854" spans="27:27">
      <c r="AA14854" s="271"/>
    </row>
    <row r="14855" spans="27:27">
      <c r="AA14855" s="271"/>
    </row>
    <row r="14856" spans="27:27">
      <c r="AA14856" s="271"/>
    </row>
    <row r="14857" spans="27:27">
      <c r="AA14857" s="271"/>
    </row>
    <row r="14858" spans="27:27">
      <c r="AA14858" s="271"/>
    </row>
    <row r="14859" spans="27:27">
      <c r="AA14859" s="271"/>
    </row>
    <row r="14860" spans="27:27">
      <c r="AA14860" s="271"/>
    </row>
    <row r="14861" spans="27:27">
      <c r="AA14861" s="271"/>
    </row>
    <row r="14862" spans="27:27">
      <c r="AA14862" s="271"/>
    </row>
    <row r="14863" spans="27:27">
      <c r="AA14863" s="271"/>
    </row>
    <row r="14864" spans="27:27">
      <c r="AA14864" s="271"/>
    </row>
    <row r="14865" spans="27:27">
      <c r="AA14865" s="271"/>
    </row>
    <row r="14866" spans="27:27">
      <c r="AA14866" s="271"/>
    </row>
    <row r="14867" spans="27:27">
      <c r="AA14867" s="271"/>
    </row>
    <row r="14868" spans="27:27">
      <c r="AA14868" s="271"/>
    </row>
    <row r="14869" spans="27:27">
      <c r="AA14869" s="271"/>
    </row>
    <row r="14870" spans="27:27">
      <c r="AA14870" s="271"/>
    </row>
    <row r="14871" spans="27:27">
      <c r="AA14871" s="271"/>
    </row>
    <row r="14872" spans="27:27">
      <c r="AA14872" s="271"/>
    </row>
    <row r="14873" spans="27:27">
      <c r="AA14873" s="271"/>
    </row>
    <row r="14874" spans="27:27">
      <c r="AA14874" s="271"/>
    </row>
    <row r="14875" spans="27:27">
      <c r="AA14875" s="271"/>
    </row>
    <row r="14876" spans="27:27">
      <c r="AA14876" s="271"/>
    </row>
    <row r="14877" spans="27:27">
      <c r="AA14877" s="271"/>
    </row>
    <row r="14878" spans="27:27">
      <c r="AA14878" s="271"/>
    </row>
    <row r="14879" spans="27:27">
      <c r="AA14879" s="271"/>
    </row>
    <row r="14880" spans="27:27">
      <c r="AA14880" s="271"/>
    </row>
    <row r="14881" spans="27:27">
      <c r="AA14881" s="271"/>
    </row>
    <row r="14882" spans="27:27">
      <c r="AA14882" s="271"/>
    </row>
    <row r="14883" spans="27:27">
      <c r="AA14883" s="271"/>
    </row>
    <row r="14884" spans="27:27">
      <c r="AA14884" s="271"/>
    </row>
    <row r="14885" spans="27:27">
      <c r="AA14885" s="271"/>
    </row>
    <row r="14886" spans="27:27">
      <c r="AA14886" s="271"/>
    </row>
    <row r="14887" spans="27:27">
      <c r="AA14887" s="271"/>
    </row>
    <row r="14888" spans="27:27">
      <c r="AA14888" s="271"/>
    </row>
    <row r="14889" spans="27:27">
      <c r="AA14889" s="271"/>
    </row>
    <row r="14890" spans="27:27">
      <c r="AA14890" s="271"/>
    </row>
    <row r="14891" spans="27:27">
      <c r="AA14891" s="271"/>
    </row>
    <row r="14892" spans="27:27">
      <c r="AA14892" s="271"/>
    </row>
    <row r="14893" spans="27:27">
      <c r="AA14893" s="271"/>
    </row>
    <row r="14894" spans="27:27">
      <c r="AA14894" s="271"/>
    </row>
    <row r="14895" spans="27:27">
      <c r="AA14895" s="271"/>
    </row>
    <row r="14896" spans="27:27">
      <c r="AA14896" s="271"/>
    </row>
    <row r="14897" spans="27:27">
      <c r="AA14897" s="271"/>
    </row>
    <row r="14898" spans="27:27">
      <c r="AA14898" s="271"/>
    </row>
    <row r="14899" spans="27:27">
      <c r="AA14899" s="271"/>
    </row>
    <row r="14900" spans="27:27">
      <c r="AA14900" s="271"/>
    </row>
    <row r="14901" spans="27:27">
      <c r="AA14901" s="271"/>
    </row>
    <row r="14902" spans="27:27">
      <c r="AA14902" s="271"/>
    </row>
    <row r="14903" spans="27:27">
      <c r="AA14903" s="271"/>
    </row>
    <row r="14904" spans="27:27">
      <c r="AA14904" s="271"/>
    </row>
    <row r="14905" spans="27:27">
      <c r="AA14905" s="271"/>
    </row>
    <row r="14906" spans="27:27">
      <c r="AA14906" s="271"/>
    </row>
    <row r="14907" spans="27:27">
      <c r="AA14907" s="271"/>
    </row>
    <row r="14908" spans="27:27">
      <c r="AA14908" s="271"/>
    </row>
    <row r="14909" spans="27:27">
      <c r="AA14909" s="271"/>
    </row>
    <row r="14910" spans="27:27">
      <c r="AA14910" s="271"/>
    </row>
    <row r="14911" spans="27:27">
      <c r="AA14911" s="271"/>
    </row>
    <row r="14912" spans="27:27">
      <c r="AA14912" s="271"/>
    </row>
    <row r="14913" spans="27:27">
      <c r="AA14913" s="271"/>
    </row>
    <row r="14914" spans="27:27">
      <c r="AA14914" s="271"/>
    </row>
    <row r="14915" spans="27:27">
      <c r="AA14915" s="271"/>
    </row>
    <row r="14916" spans="27:27">
      <c r="AA14916" s="271"/>
    </row>
    <row r="14917" spans="27:27">
      <c r="AA14917" s="271"/>
    </row>
    <row r="14918" spans="27:27">
      <c r="AA14918" s="271"/>
    </row>
    <row r="14919" spans="27:27">
      <c r="AA14919" s="271"/>
    </row>
    <row r="14920" spans="27:27">
      <c r="AA14920" s="271"/>
    </row>
    <row r="14921" spans="27:27">
      <c r="AA14921" s="271"/>
    </row>
    <row r="14922" spans="27:27">
      <c r="AA14922" s="271"/>
    </row>
    <row r="14923" spans="27:27">
      <c r="AA14923" s="271"/>
    </row>
    <row r="14924" spans="27:27">
      <c r="AA14924" s="271"/>
    </row>
    <row r="14925" spans="27:27">
      <c r="AA14925" s="271"/>
    </row>
    <row r="14926" spans="27:27">
      <c r="AA14926" s="271"/>
    </row>
    <row r="14927" spans="27:27">
      <c r="AA14927" s="271"/>
    </row>
    <row r="14928" spans="27:27">
      <c r="AA14928" s="271"/>
    </row>
    <row r="14929" spans="27:27">
      <c r="AA14929" s="271"/>
    </row>
    <row r="14930" spans="27:27">
      <c r="AA14930" s="271"/>
    </row>
    <row r="14931" spans="27:27">
      <c r="AA14931" s="271"/>
    </row>
    <row r="14932" spans="27:27">
      <c r="AA14932" s="271"/>
    </row>
    <row r="14933" spans="27:27">
      <c r="AA14933" s="271"/>
    </row>
    <row r="14934" spans="27:27">
      <c r="AA14934" s="271"/>
    </row>
    <row r="14935" spans="27:27">
      <c r="AA14935" s="271"/>
    </row>
    <row r="14936" spans="27:27">
      <c r="AA14936" s="271"/>
    </row>
    <row r="14937" spans="27:27">
      <c r="AA14937" s="271"/>
    </row>
    <row r="14938" spans="27:27">
      <c r="AA14938" s="271"/>
    </row>
    <row r="14939" spans="27:27">
      <c r="AA14939" s="271"/>
    </row>
    <row r="14940" spans="27:27">
      <c r="AA14940" s="271"/>
    </row>
    <row r="14941" spans="27:27">
      <c r="AA14941" s="271"/>
    </row>
    <row r="14942" spans="27:27">
      <c r="AA14942" s="271"/>
    </row>
    <row r="14943" spans="27:27">
      <c r="AA14943" s="271"/>
    </row>
    <row r="14944" spans="27:27">
      <c r="AA14944" s="271"/>
    </row>
    <row r="14945" spans="27:27">
      <c r="AA14945" s="271"/>
    </row>
    <row r="14946" spans="27:27">
      <c r="AA14946" s="271"/>
    </row>
    <row r="14947" spans="27:27">
      <c r="AA14947" s="271"/>
    </row>
    <row r="14948" spans="27:27">
      <c r="AA14948" s="271"/>
    </row>
    <row r="14949" spans="27:27">
      <c r="AA14949" s="271"/>
    </row>
    <row r="14950" spans="27:27">
      <c r="AA14950" s="271"/>
    </row>
    <row r="14951" spans="27:27">
      <c r="AA14951" s="271"/>
    </row>
    <row r="14952" spans="27:27">
      <c r="AA14952" s="271"/>
    </row>
    <row r="14953" spans="27:27">
      <c r="AA14953" s="271"/>
    </row>
    <row r="14954" spans="27:27">
      <c r="AA14954" s="271"/>
    </row>
    <row r="14955" spans="27:27">
      <c r="AA14955" s="271"/>
    </row>
    <row r="14956" spans="27:27">
      <c r="AA14956" s="271"/>
    </row>
    <row r="14957" spans="27:27">
      <c r="AA14957" s="271"/>
    </row>
    <row r="14958" spans="27:27">
      <c r="AA14958" s="271"/>
    </row>
    <row r="14959" spans="27:27">
      <c r="AA14959" s="271"/>
    </row>
    <row r="14960" spans="27:27">
      <c r="AA14960" s="271"/>
    </row>
    <row r="14961" spans="27:27">
      <c r="AA14961" s="271"/>
    </row>
    <row r="14962" spans="27:27">
      <c r="AA14962" s="271"/>
    </row>
    <row r="14963" spans="27:27">
      <c r="AA14963" s="271"/>
    </row>
    <row r="14964" spans="27:27">
      <c r="AA14964" s="271"/>
    </row>
    <row r="14965" spans="27:27">
      <c r="AA14965" s="271"/>
    </row>
    <row r="14966" spans="27:27">
      <c r="AA14966" s="271"/>
    </row>
    <row r="14967" spans="27:27">
      <c r="AA14967" s="271"/>
    </row>
    <row r="14968" spans="27:27">
      <c r="AA14968" s="271"/>
    </row>
    <row r="14969" spans="27:27">
      <c r="AA14969" s="271"/>
    </row>
    <row r="14970" spans="27:27">
      <c r="AA14970" s="271"/>
    </row>
    <row r="14971" spans="27:27">
      <c r="AA14971" s="271"/>
    </row>
    <row r="14972" spans="27:27">
      <c r="AA14972" s="271"/>
    </row>
    <row r="14973" spans="27:27">
      <c r="AA14973" s="271"/>
    </row>
    <row r="14974" spans="27:27">
      <c r="AA14974" s="271"/>
    </row>
    <row r="14975" spans="27:27">
      <c r="AA14975" s="271"/>
    </row>
    <row r="14976" spans="27:27">
      <c r="AA14976" s="271"/>
    </row>
    <row r="14977" spans="27:27">
      <c r="AA14977" s="271"/>
    </row>
    <row r="14978" spans="27:27">
      <c r="AA14978" s="271"/>
    </row>
    <row r="14979" spans="27:27">
      <c r="AA14979" s="271"/>
    </row>
    <row r="14980" spans="27:27">
      <c r="AA14980" s="271"/>
    </row>
    <row r="14981" spans="27:27">
      <c r="AA14981" s="271"/>
    </row>
    <row r="14982" spans="27:27">
      <c r="AA14982" s="271"/>
    </row>
    <row r="14983" spans="27:27">
      <c r="AA14983" s="271"/>
    </row>
    <row r="14984" spans="27:27">
      <c r="AA14984" s="271"/>
    </row>
    <row r="14985" spans="27:27">
      <c r="AA14985" s="271"/>
    </row>
    <row r="14986" spans="27:27">
      <c r="AA14986" s="271"/>
    </row>
    <row r="14987" spans="27:27">
      <c r="AA14987" s="271"/>
    </row>
    <row r="14988" spans="27:27">
      <c r="AA14988" s="271"/>
    </row>
    <row r="14989" spans="27:27">
      <c r="AA14989" s="271"/>
    </row>
    <row r="14990" spans="27:27">
      <c r="AA14990" s="271"/>
    </row>
    <row r="14991" spans="27:27">
      <c r="AA14991" s="271"/>
    </row>
    <row r="14992" spans="27:27">
      <c r="AA14992" s="271"/>
    </row>
    <row r="14993" spans="27:27">
      <c r="AA14993" s="271"/>
    </row>
    <row r="14994" spans="27:27">
      <c r="AA14994" s="271"/>
    </row>
    <row r="14995" spans="27:27">
      <c r="AA14995" s="271"/>
    </row>
    <row r="14996" spans="27:27">
      <c r="AA14996" s="271"/>
    </row>
    <row r="14997" spans="27:27">
      <c r="AA14997" s="271"/>
    </row>
    <row r="14998" spans="27:27">
      <c r="AA14998" s="271"/>
    </row>
    <row r="14999" spans="27:27">
      <c r="AA14999" s="271"/>
    </row>
    <row r="15000" spans="27:27">
      <c r="AA15000" s="271"/>
    </row>
    <row r="15001" spans="27:27">
      <c r="AA15001" s="271"/>
    </row>
    <row r="15002" spans="27:27">
      <c r="AA15002" s="271"/>
    </row>
    <row r="15003" spans="27:27">
      <c r="AA15003" s="271"/>
    </row>
    <row r="15004" spans="27:27">
      <c r="AA15004" s="271"/>
    </row>
    <row r="15005" spans="27:27">
      <c r="AA15005" s="271"/>
    </row>
    <row r="15006" spans="27:27">
      <c r="AA15006" s="271"/>
    </row>
    <row r="15007" spans="27:27">
      <c r="AA15007" s="271"/>
    </row>
    <row r="15008" spans="27:27">
      <c r="AA15008" s="271"/>
    </row>
    <row r="15009" spans="27:27">
      <c r="AA15009" s="271"/>
    </row>
    <row r="15010" spans="27:27">
      <c r="AA15010" s="271"/>
    </row>
    <row r="15011" spans="27:27">
      <c r="AA15011" s="271"/>
    </row>
    <row r="15012" spans="27:27">
      <c r="AA15012" s="271"/>
    </row>
    <row r="15013" spans="27:27">
      <c r="AA15013" s="271"/>
    </row>
    <row r="15014" spans="27:27">
      <c r="AA15014" s="271"/>
    </row>
    <row r="15015" spans="27:27">
      <c r="AA15015" s="271"/>
    </row>
    <row r="15016" spans="27:27">
      <c r="AA15016" s="271"/>
    </row>
    <row r="15017" spans="27:27">
      <c r="AA15017" s="271"/>
    </row>
    <row r="15018" spans="27:27">
      <c r="AA15018" s="271"/>
    </row>
    <row r="15019" spans="27:27">
      <c r="AA15019" s="271"/>
    </row>
    <row r="15020" spans="27:27">
      <c r="AA15020" s="271"/>
    </row>
    <row r="15021" spans="27:27">
      <c r="AA15021" s="271"/>
    </row>
    <row r="15022" spans="27:27">
      <c r="AA15022" s="271"/>
    </row>
    <row r="15023" spans="27:27">
      <c r="AA15023" s="271"/>
    </row>
    <row r="15024" spans="27:27">
      <c r="AA15024" s="271"/>
    </row>
    <row r="15025" spans="27:27">
      <c r="AA15025" s="271"/>
    </row>
    <row r="15026" spans="27:27">
      <c r="AA15026" s="271"/>
    </row>
    <row r="15027" spans="27:27">
      <c r="AA15027" s="271"/>
    </row>
    <row r="15028" spans="27:27">
      <c r="AA15028" s="271"/>
    </row>
    <row r="15029" spans="27:27">
      <c r="AA15029" s="271"/>
    </row>
    <row r="15030" spans="27:27">
      <c r="AA15030" s="271"/>
    </row>
    <row r="15031" spans="27:27">
      <c r="AA15031" s="271"/>
    </row>
    <row r="15032" spans="27:27">
      <c r="AA15032" s="271"/>
    </row>
    <row r="15033" spans="27:27">
      <c r="AA15033" s="271"/>
    </row>
    <row r="15034" spans="27:27">
      <c r="AA15034" s="271"/>
    </row>
    <row r="15035" spans="27:27">
      <c r="AA15035" s="271"/>
    </row>
    <row r="15036" spans="27:27">
      <c r="AA15036" s="271"/>
    </row>
    <row r="15037" spans="27:27">
      <c r="AA15037" s="271"/>
    </row>
    <row r="15038" spans="27:27">
      <c r="AA15038" s="271"/>
    </row>
    <row r="15039" spans="27:27">
      <c r="AA15039" s="271"/>
    </row>
    <row r="15040" spans="27:27">
      <c r="AA15040" s="271"/>
    </row>
    <row r="15041" spans="27:27">
      <c r="AA15041" s="271"/>
    </row>
    <row r="15042" spans="27:27">
      <c r="AA15042" s="271"/>
    </row>
    <row r="15043" spans="27:27">
      <c r="AA15043" s="271"/>
    </row>
    <row r="15044" spans="27:27">
      <c r="AA15044" s="271"/>
    </row>
    <row r="15045" spans="27:27">
      <c r="AA15045" s="271"/>
    </row>
    <row r="15046" spans="27:27">
      <c r="AA15046" s="271"/>
    </row>
    <row r="15047" spans="27:27">
      <c r="AA15047" s="271"/>
    </row>
    <row r="15048" spans="27:27">
      <c r="AA15048" s="271"/>
    </row>
    <row r="15049" spans="27:27">
      <c r="AA15049" s="271"/>
    </row>
    <row r="15050" spans="27:27">
      <c r="AA15050" s="271"/>
    </row>
    <row r="15051" spans="27:27">
      <c r="AA15051" s="271"/>
    </row>
    <row r="15052" spans="27:27">
      <c r="AA15052" s="271"/>
    </row>
    <row r="15053" spans="27:27">
      <c r="AA15053" s="271"/>
    </row>
    <row r="15054" spans="27:27">
      <c r="AA15054" s="271"/>
    </row>
    <row r="15055" spans="27:27">
      <c r="AA15055" s="271"/>
    </row>
    <row r="15056" spans="27:27">
      <c r="AA15056" s="271"/>
    </row>
    <row r="15057" spans="27:27">
      <c r="AA15057" s="271"/>
    </row>
    <row r="15058" spans="27:27">
      <c r="AA15058" s="271"/>
    </row>
    <row r="15059" spans="27:27">
      <c r="AA15059" s="271"/>
    </row>
    <row r="15060" spans="27:27">
      <c r="AA15060" s="271"/>
    </row>
    <row r="15061" spans="27:27">
      <c r="AA15061" s="271"/>
    </row>
    <row r="15062" spans="27:27">
      <c r="AA15062" s="271"/>
    </row>
    <row r="15063" spans="27:27">
      <c r="AA15063" s="271"/>
    </row>
    <row r="15064" spans="27:27">
      <c r="AA15064" s="271"/>
    </row>
    <row r="15065" spans="27:27">
      <c r="AA15065" s="271"/>
    </row>
    <row r="15066" spans="27:27">
      <c r="AA15066" s="271"/>
    </row>
    <row r="15067" spans="27:27">
      <c r="AA15067" s="271"/>
    </row>
    <row r="15068" spans="27:27">
      <c r="AA15068" s="271"/>
    </row>
    <row r="15069" spans="27:27">
      <c r="AA15069" s="271"/>
    </row>
    <row r="15070" spans="27:27">
      <c r="AA15070" s="271"/>
    </row>
    <row r="15071" spans="27:27">
      <c r="AA15071" s="271"/>
    </row>
    <row r="15072" spans="27:27">
      <c r="AA15072" s="271"/>
    </row>
    <row r="15073" spans="27:27">
      <c r="AA15073" s="271"/>
    </row>
    <row r="15074" spans="27:27">
      <c r="AA15074" s="271"/>
    </row>
    <row r="15075" spans="27:27">
      <c r="AA15075" s="271"/>
    </row>
    <row r="15076" spans="27:27">
      <c r="AA15076" s="271"/>
    </row>
    <row r="15077" spans="27:27">
      <c r="AA15077" s="271"/>
    </row>
    <row r="15078" spans="27:27">
      <c r="AA15078" s="271"/>
    </row>
    <row r="15079" spans="27:27">
      <c r="AA15079" s="271"/>
    </row>
    <row r="15080" spans="27:27">
      <c r="AA15080" s="271"/>
    </row>
    <row r="15081" spans="27:27">
      <c r="AA15081" s="271"/>
    </row>
    <row r="15082" spans="27:27">
      <c r="AA15082" s="271"/>
    </row>
    <row r="15083" spans="27:27">
      <c r="AA15083" s="271"/>
    </row>
    <row r="15084" spans="27:27">
      <c r="AA15084" s="271"/>
    </row>
    <row r="15085" spans="27:27">
      <c r="AA15085" s="271"/>
    </row>
    <row r="15086" spans="27:27">
      <c r="AA15086" s="271"/>
    </row>
    <row r="15087" spans="27:27">
      <c r="AA15087" s="271"/>
    </row>
    <row r="15088" spans="27:27">
      <c r="AA15088" s="271"/>
    </row>
    <row r="15089" spans="27:27">
      <c r="AA15089" s="271"/>
    </row>
    <row r="15090" spans="27:27">
      <c r="AA15090" s="271"/>
    </row>
    <row r="15091" spans="27:27">
      <c r="AA15091" s="271"/>
    </row>
    <row r="15092" spans="27:27">
      <c r="AA15092" s="271"/>
    </row>
    <row r="15093" spans="27:27">
      <c r="AA15093" s="271"/>
    </row>
    <row r="15094" spans="27:27">
      <c r="AA15094" s="271"/>
    </row>
    <row r="15095" spans="27:27">
      <c r="AA15095" s="271"/>
    </row>
    <row r="15096" spans="27:27">
      <c r="AA15096" s="271"/>
    </row>
    <row r="15097" spans="27:27">
      <c r="AA15097" s="271"/>
    </row>
    <row r="15098" spans="27:27">
      <c r="AA15098" s="271"/>
    </row>
    <row r="15099" spans="27:27">
      <c r="AA15099" s="271"/>
    </row>
    <row r="15100" spans="27:27">
      <c r="AA15100" s="271"/>
    </row>
    <row r="15101" spans="27:27">
      <c r="AA15101" s="271"/>
    </row>
    <row r="15102" spans="27:27">
      <c r="AA15102" s="271"/>
    </row>
    <row r="15103" spans="27:27">
      <c r="AA15103" s="271"/>
    </row>
    <row r="15104" spans="27:27">
      <c r="AA15104" s="271"/>
    </row>
    <row r="15105" spans="27:27">
      <c r="AA15105" s="271"/>
    </row>
    <row r="15106" spans="27:27">
      <c r="AA15106" s="271"/>
    </row>
    <row r="15107" spans="27:27">
      <c r="AA15107" s="271"/>
    </row>
    <row r="15108" spans="27:27">
      <c r="AA15108" s="271"/>
    </row>
    <row r="15109" spans="27:27">
      <c r="AA15109" s="271"/>
    </row>
    <row r="15110" spans="27:27">
      <c r="AA15110" s="271"/>
    </row>
    <row r="15111" spans="27:27">
      <c r="AA15111" s="271"/>
    </row>
    <row r="15112" spans="27:27">
      <c r="AA15112" s="271"/>
    </row>
    <row r="15113" spans="27:27">
      <c r="AA15113" s="271"/>
    </row>
    <row r="15114" spans="27:27">
      <c r="AA15114" s="271"/>
    </row>
    <row r="15115" spans="27:27">
      <c r="AA15115" s="271"/>
    </row>
    <row r="15116" spans="27:27">
      <c r="AA15116" s="271"/>
    </row>
    <row r="15117" spans="27:27">
      <c r="AA15117" s="271"/>
    </row>
    <row r="15118" spans="27:27">
      <c r="AA15118" s="271"/>
    </row>
    <row r="15119" spans="27:27">
      <c r="AA15119" s="271"/>
    </row>
    <row r="15120" spans="27:27">
      <c r="AA15120" s="271"/>
    </row>
    <row r="15121" spans="27:27">
      <c r="AA15121" s="271"/>
    </row>
    <row r="15122" spans="27:27">
      <c r="AA15122" s="271"/>
    </row>
    <row r="15123" spans="27:27">
      <c r="AA15123" s="271"/>
    </row>
    <row r="15124" spans="27:27">
      <c r="AA15124" s="271"/>
    </row>
    <row r="15125" spans="27:27">
      <c r="AA15125" s="271"/>
    </row>
    <row r="15126" spans="27:27">
      <c r="AA15126" s="271"/>
    </row>
    <row r="15127" spans="27:27">
      <c r="AA15127" s="271"/>
    </row>
    <row r="15128" spans="27:27">
      <c r="AA15128" s="271"/>
    </row>
    <row r="15129" spans="27:27">
      <c r="AA15129" s="271"/>
    </row>
    <row r="15130" spans="27:27">
      <c r="AA15130" s="271"/>
    </row>
    <row r="15131" spans="27:27">
      <c r="AA15131" s="271"/>
    </row>
    <row r="15132" spans="27:27">
      <c r="AA15132" s="271"/>
    </row>
    <row r="15133" spans="27:27">
      <c r="AA15133" s="271"/>
    </row>
    <row r="15134" spans="27:27">
      <c r="AA15134" s="271"/>
    </row>
    <row r="15135" spans="27:27">
      <c r="AA15135" s="271"/>
    </row>
    <row r="15136" spans="27:27">
      <c r="AA15136" s="271"/>
    </row>
    <row r="15137" spans="27:27">
      <c r="AA15137" s="271"/>
    </row>
    <row r="15138" spans="27:27">
      <c r="AA15138" s="271"/>
    </row>
    <row r="15139" spans="27:27">
      <c r="AA15139" s="271"/>
    </row>
    <row r="15140" spans="27:27">
      <c r="AA15140" s="271"/>
    </row>
    <row r="15141" spans="27:27">
      <c r="AA15141" s="271"/>
    </row>
    <row r="15142" spans="27:27">
      <c r="AA15142" s="271"/>
    </row>
    <row r="15143" spans="27:27">
      <c r="AA15143" s="271"/>
    </row>
    <row r="15144" spans="27:27">
      <c r="AA15144" s="271"/>
    </row>
    <row r="15145" spans="27:27">
      <c r="AA15145" s="271"/>
    </row>
    <row r="15146" spans="27:27">
      <c r="AA15146" s="271"/>
    </row>
    <row r="15147" spans="27:27">
      <c r="AA15147" s="271"/>
    </row>
    <row r="15148" spans="27:27">
      <c r="AA15148" s="271"/>
    </row>
    <row r="15149" spans="27:27">
      <c r="AA15149" s="271"/>
    </row>
    <row r="15150" spans="27:27">
      <c r="AA15150" s="271"/>
    </row>
    <row r="15151" spans="27:27">
      <c r="AA15151" s="271"/>
    </row>
    <row r="15152" spans="27:27">
      <c r="AA15152" s="271"/>
    </row>
    <row r="15153" spans="27:27">
      <c r="AA15153" s="271"/>
    </row>
    <row r="15154" spans="27:27">
      <c r="AA15154" s="271"/>
    </row>
    <row r="15155" spans="27:27">
      <c r="AA15155" s="271"/>
    </row>
    <row r="15156" spans="27:27">
      <c r="AA15156" s="271"/>
    </row>
    <row r="15157" spans="27:27">
      <c r="AA15157" s="271"/>
    </row>
    <row r="15158" spans="27:27">
      <c r="AA15158" s="271"/>
    </row>
    <row r="15159" spans="27:27">
      <c r="AA15159" s="271"/>
    </row>
    <row r="15160" spans="27:27">
      <c r="AA15160" s="271"/>
    </row>
    <row r="15161" spans="27:27">
      <c r="AA15161" s="271"/>
    </row>
    <row r="15162" spans="27:27">
      <c r="AA15162" s="271"/>
    </row>
    <row r="15163" spans="27:27">
      <c r="AA15163" s="271"/>
    </row>
    <row r="15164" spans="27:27">
      <c r="AA15164" s="271"/>
    </row>
    <row r="15165" spans="27:27">
      <c r="AA15165" s="271"/>
    </row>
    <row r="15166" spans="27:27">
      <c r="AA15166" s="271"/>
    </row>
    <row r="15167" spans="27:27">
      <c r="AA15167" s="271"/>
    </row>
    <row r="15168" spans="27:27">
      <c r="AA15168" s="271"/>
    </row>
    <row r="15169" spans="27:27">
      <c r="AA15169" s="271"/>
    </row>
    <row r="15170" spans="27:27">
      <c r="AA15170" s="271"/>
    </row>
    <row r="15171" spans="27:27">
      <c r="AA15171" s="271"/>
    </row>
    <row r="15172" spans="27:27">
      <c r="AA15172" s="271"/>
    </row>
    <row r="15173" spans="27:27">
      <c r="AA15173" s="271"/>
    </row>
    <row r="15174" spans="27:27">
      <c r="AA15174" s="271"/>
    </row>
    <row r="15175" spans="27:27">
      <c r="AA15175" s="271"/>
    </row>
    <row r="15176" spans="27:27">
      <c r="AA15176" s="271"/>
    </row>
    <row r="15177" spans="27:27">
      <c r="AA15177" s="271"/>
    </row>
    <row r="15178" spans="27:27">
      <c r="AA15178" s="271"/>
    </row>
    <row r="15179" spans="27:27">
      <c r="AA15179" s="271"/>
    </row>
    <row r="15180" spans="27:27">
      <c r="AA15180" s="271"/>
    </row>
    <row r="15181" spans="27:27">
      <c r="AA15181" s="271"/>
    </row>
    <row r="15182" spans="27:27">
      <c r="AA15182" s="271"/>
    </row>
    <row r="15183" spans="27:27">
      <c r="AA15183" s="271"/>
    </row>
    <row r="15184" spans="27:27">
      <c r="AA15184" s="271"/>
    </row>
    <row r="15185" spans="27:27">
      <c r="AA15185" s="271"/>
    </row>
    <row r="15186" spans="27:27">
      <c r="AA15186" s="271"/>
    </row>
    <row r="15187" spans="27:27">
      <c r="AA15187" s="271"/>
    </row>
    <row r="15188" spans="27:27">
      <c r="AA15188" s="271"/>
    </row>
    <row r="15189" spans="27:27">
      <c r="AA15189" s="271"/>
    </row>
    <row r="15190" spans="27:27">
      <c r="AA15190" s="271"/>
    </row>
    <row r="15191" spans="27:27">
      <c r="AA15191" s="271"/>
    </row>
    <row r="15192" spans="27:27">
      <c r="AA15192" s="271"/>
    </row>
    <row r="15193" spans="27:27">
      <c r="AA15193" s="271"/>
    </row>
    <row r="15194" spans="27:27">
      <c r="AA15194" s="271"/>
    </row>
    <row r="15195" spans="27:27">
      <c r="AA15195" s="271"/>
    </row>
    <row r="15196" spans="27:27">
      <c r="AA15196" s="271"/>
    </row>
    <row r="15197" spans="27:27">
      <c r="AA15197" s="271"/>
    </row>
    <row r="15198" spans="27:27">
      <c r="AA15198" s="271"/>
    </row>
    <row r="15199" spans="27:27">
      <c r="AA15199" s="271"/>
    </row>
    <row r="15200" spans="27:27">
      <c r="AA15200" s="271"/>
    </row>
    <row r="15201" spans="27:27">
      <c r="AA15201" s="271"/>
    </row>
    <row r="15202" spans="27:27">
      <c r="AA15202" s="271"/>
    </row>
    <row r="15203" spans="27:27">
      <c r="AA15203" s="271"/>
    </row>
    <row r="15204" spans="27:27">
      <c r="AA15204" s="271"/>
    </row>
    <row r="15205" spans="27:27">
      <c r="AA15205" s="271"/>
    </row>
    <row r="15206" spans="27:27">
      <c r="AA15206" s="271"/>
    </row>
    <row r="15207" spans="27:27">
      <c r="AA15207" s="271"/>
    </row>
    <row r="15208" spans="27:27">
      <c r="AA15208" s="271"/>
    </row>
    <row r="15209" spans="27:27">
      <c r="AA15209" s="271"/>
    </row>
    <row r="15210" spans="27:27">
      <c r="AA15210" s="271"/>
    </row>
    <row r="15211" spans="27:27">
      <c r="AA15211" s="271"/>
    </row>
    <row r="15212" spans="27:27">
      <c r="AA15212" s="271"/>
    </row>
    <row r="15213" spans="27:27">
      <c r="AA15213" s="271"/>
    </row>
    <row r="15214" spans="27:27">
      <c r="AA15214" s="271"/>
    </row>
    <row r="15215" spans="27:27">
      <c r="AA15215" s="271"/>
    </row>
    <row r="15216" spans="27:27">
      <c r="AA15216" s="271"/>
    </row>
    <row r="15217" spans="27:27">
      <c r="AA15217" s="271"/>
    </row>
    <row r="15218" spans="27:27">
      <c r="AA15218" s="271"/>
    </row>
    <row r="15219" spans="27:27">
      <c r="AA15219" s="271"/>
    </row>
    <row r="15220" spans="27:27">
      <c r="AA15220" s="271"/>
    </row>
    <row r="15221" spans="27:27">
      <c r="AA15221" s="271"/>
    </row>
    <row r="15222" spans="27:27">
      <c r="AA15222" s="271"/>
    </row>
    <row r="15223" spans="27:27">
      <c r="AA15223" s="271"/>
    </row>
    <row r="15224" spans="27:27">
      <c r="AA15224" s="271"/>
    </row>
    <row r="15225" spans="27:27">
      <c r="AA15225" s="271"/>
    </row>
    <row r="15226" spans="27:27">
      <c r="AA15226" s="271"/>
    </row>
    <row r="15227" spans="27:27">
      <c r="AA15227" s="271"/>
    </row>
    <row r="15228" spans="27:27">
      <c r="AA15228" s="271"/>
    </row>
    <row r="15229" spans="27:27">
      <c r="AA15229" s="271"/>
    </row>
    <row r="15230" spans="27:27">
      <c r="AA15230" s="271"/>
    </row>
    <row r="15231" spans="27:27">
      <c r="AA15231" s="271"/>
    </row>
    <row r="15232" spans="27:27">
      <c r="AA15232" s="271"/>
    </row>
    <row r="15233" spans="27:27">
      <c r="AA15233" s="271"/>
    </row>
    <row r="15234" spans="27:27">
      <c r="AA15234" s="271"/>
    </row>
    <row r="15235" spans="27:27">
      <c r="AA15235" s="271"/>
    </row>
    <row r="15236" spans="27:27">
      <c r="AA15236" s="271"/>
    </row>
    <row r="15237" spans="27:27">
      <c r="AA15237" s="271"/>
    </row>
    <row r="15238" spans="27:27">
      <c r="AA15238" s="271"/>
    </row>
    <row r="15239" spans="27:27">
      <c r="AA15239" s="271"/>
    </row>
    <row r="15240" spans="27:27">
      <c r="AA15240" s="271"/>
    </row>
    <row r="15241" spans="27:27">
      <c r="AA15241" s="271"/>
    </row>
    <row r="15242" spans="27:27">
      <c r="AA15242" s="271"/>
    </row>
    <row r="15243" spans="27:27">
      <c r="AA15243" s="271"/>
    </row>
    <row r="15244" spans="27:27">
      <c r="AA15244" s="271"/>
    </row>
    <row r="15245" spans="27:27">
      <c r="AA15245" s="271"/>
    </row>
    <row r="15246" spans="27:27">
      <c r="AA15246" s="271"/>
    </row>
    <row r="15247" spans="27:27">
      <c r="AA15247" s="271"/>
    </row>
    <row r="15248" spans="27:27">
      <c r="AA15248" s="271"/>
    </row>
    <row r="15249" spans="27:27">
      <c r="AA15249" s="271"/>
    </row>
    <row r="15250" spans="27:27">
      <c r="AA15250" s="271"/>
    </row>
    <row r="15251" spans="27:27">
      <c r="AA15251" s="271"/>
    </row>
    <row r="15252" spans="27:27">
      <c r="AA15252" s="271"/>
    </row>
    <row r="15253" spans="27:27">
      <c r="AA15253" s="271"/>
    </row>
    <row r="15254" spans="27:27">
      <c r="AA15254" s="271"/>
    </row>
    <row r="15255" spans="27:27">
      <c r="AA15255" s="271"/>
    </row>
    <row r="15256" spans="27:27">
      <c r="AA15256" s="271"/>
    </row>
    <row r="15257" spans="27:27">
      <c r="AA15257" s="271"/>
    </row>
    <row r="15258" spans="27:27">
      <c r="AA15258" s="271"/>
    </row>
    <row r="15259" spans="27:27">
      <c r="AA15259" s="271"/>
    </row>
    <row r="15260" spans="27:27">
      <c r="AA15260" s="271"/>
    </row>
    <row r="15261" spans="27:27">
      <c r="AA15261" s="271"/>
    </row>
    <row r="15262" spans="27:27">
      <c r="AA15262" s="271"/>
    </row>
    <row r="15263" spans="27:27">
      <c r="AA15263" s="271"/>
    </row>
    <row r="15264" spans="27:27">
      <c r="AA15264" s="271"/>
    </row>
    <row r="15265" spans="27:27">
      <c r="AA15265" s="271"/>
    </row>
    <row r="15266" spans="27:27">
      <c r="AA15266" s="271"/>
    </row>
    <row r="15267" spans="27:27">
      <c r="AA15267" s="271"/>
    </row>
    <row r="15268" spans="27:27">
      <c r="AA15268" s="271"/>
    </row>
    <row r="15269" spans="27:27">
      <c r="AA15269" s="271"/>
    </row>
    <row r="15270" spans="27:27">
      <c r="AA15270" s="271"/>
    </row>
    <row r="15271" spans="27:27">
      <c r="AA15271" s="271"/>
    </row>
    <row r="15272" spans="27:27">
      <c r="AA15272" s="271"/>
    </row>
    <row r="15273" spans="27:27">
      <c r="AA15273" s="271"/>
    </row>
    <row r="15274" spans="27:27">
      <c r="AA15274" s="271"/>
    </row>
    <row r="15275" spans="27:27">
      <c r="AA15275" s="271"/>
    </row>
    <row r="15276" spans="27:27">
      <c r="AA15276" s="271"/>
    </row>
    <row r="15277" spans="27:27">
      <c r="AA15277" s="271"/>
    </row>
    <row r="15278" spans="27:27">
      <c r="AA15278" s="271"/>
    </row>
    <row r="15279" spans="27:27">
      <c r="AA15279" s="271"/>
    </row>
    <row r="15280" spans="27:27">
      <c r="AA15280" s="271"/>
    </row>
    <row r="15281" spans="27:27">
      <c r="AA15281" s="271"/>
    </row>
    <row r="15282" spans="27:27">
      <c r="AA15282" s="271"/>
    </row>
    <row r="15283" spans="27:27">
      <c r="AA15283" s="271"/>
    </row>
    <row r="15284" spans="27:27">
      <c r="AA15284" s="271"/>
    </row>
    <row r="15285" spans="27:27">
      <c r="AA15285" s="271"/>
    </row>
    <row r="15286" spans="27:27">
      <c r="AA15286" s="271"/>
    </row>
    <row r="15287" spans="27:27">
      <c r="AA15287" s="271"/>
    </row>
    <row r="15288" spans="27:27">
      <c r="AA15288" s="271"/>
    </row>
    <row r="15289" spans="27:27">
      <c r="AA15289" s="271"/>
    </row>
    <row r="15290" spans="27:27">
      <c r="AA15290" s="271"/>
    </row>
    <row r="15291" spans="27:27">
      <c r="AA15291" s="271"/>
    </row>
    <row r="15292" spans="27:27">
      <c r="AA15292" s="271"/>
    </row>
    <row r="15293" spans="27:27">
      <c r="AA15293" s="271"/>
    </row>
    <row r="15294" spans="27:27">
      <c r="AA15294" s="271"/>
    </row>
    <row r="15295" spans="27:27">
      <c r="AA15295" s="271"/>
    </row>
    <row r="15296" spans="27:27">
      <c r="AA15296" s="271"/>
    </row>
    <row r="15297" spans="27:27">
      <c r="AA15297" s="271"/>
    </row>
    <row r="15298" spans="27:27">
      <c r="AA15298" s="271"/>
    </row>
    <row r="15299" spans="27:27">
      <c r="AA15299" s="271"/>
    </row>
    <row r="15300" spans="27:27">
      <c r="AA15300" s="271"/>
    </row>
    <row r="15301" spans="27:27">
      <c r="AA15301" s="271"/>
    </row>
    <row r="15302" spans="27:27">
      <c r="AA15302" s="271"/>
    </row>
    <row r="15303" spans="27:27">
      <c r="AA15303" s="271"/>
    </row>
    <row r="15304" spans="27:27">
      <c r="AA15304" s="271"/>
    </row>
    <row r="15305" spans="27:27">
      <c r="AA15305" s="271"/>
    </row>
    <row r="15306" spans="27:27">
      <c r="AA15306" s="271"/>
    </row>
    <row r="15307" spans="27:27">
      <c r="AA15307" s="271"/>
    </row>
    <row r="15308" spans="27:27">
      <c r="AA15308" s="271"/>
    </row>
    <row r="15309" spans="27:27">
      <c r="AA15309" s="271"/>
    </row>
    <row r="15310" spans="27:27">
      <c r="AA15310" s="271"/>
    </row>
    <row r="15311" spans="27:27">
      <c r="AA15311" s="271"/>
    </row>
    <row r="15312" spans="27:27">
      <c r="AA15312" s="271"/>
    </row>
    <row r="15313" spans="27:27">
      <c r="AA15313" s="271"/>
    </row>
    <row r="15314" spans="27:27">
      <c r="AA15314" s="271"/>
    </row>
    <row r="15315" spans="27:27">
      <c r="AA15315" s="271"/>
    </row>
    <row r="15316" spans="27:27">
      <c r="AA15316" s="271"/>
    </row>
    <row r="15317" spans="27:27">
      <c r="AA15317" s="271"/>
    </row>
    <row r="15318" spans="27:27">
      <c r="AA15318" s="271"/>
    </row>
    <row r="15319" spans="27:27">
      <c r="AA15319" s="271"/>
    </row>
    <row r="15320" spans="27:27">
      <c r="AA15320" s="271"/>
    </row>
    <row r="15321" spans="27:27">
      <c r="AA15321" s="271"/>
    </row>
    <row r="15322" spans="27:27">
      <c r="AA15322" s="271"/>
    </row>
    <row r="15323" spans="27:27">
      <c r="AA15323" s="271"/>
    </row>
    <row r="15324" spans="27:27">
      <c r="AA15324" s="271"/>
    </row>
    <row r="15325" spans="27:27">
      <c r="AA15325" s="271"/>
    </row>
    <row r="15326" spans="27:27">
      <c r="AA15326" s="271"/>
    </row>
    <row r="15327" spans="27:27">
      <c r="AA15327" s="271"/>
    </row>
    <row r="15328" spans="27:27">
      <c r="AA15328" s="271"/>
    </row>
    <row r="15329" spans="27:27">
      <c r="AA15329" s="271"/>
    </row>
    <row r="15330" spans="27:27">
      <c r="AA15330" s="271"/>
    </row>
    <row r="15331" spans="27:27">
      <c r="AA15331" s="271"/>
    </row>
    <row r="15332" spans="27:27">
      <c r="AA15332" s="271"/>
    </row>
    <row r="15333" spans="27:27">
      <c r="AA15333" s="271"/>
    </row>
    <row r="15334" spans="27:27">
      <c r="AA15334" s="271"/>
    </row>
    <row r="15335" spans="27:27">
      <c r="AA15335" s="271"/>
    </row>
    <row r="15336" spans="27:27">
      <c r="AA15336" s="271"/>
    </row>
    <row r="15337" spans="27:27">
      <c r="AA15337" s="271"/>
    </row>
    <row r="15338" spans="27:27">
      <c r="AA15338" s="271"/>
    </row>
    <row r="15339" spans="27:27">
      <c r="AA15339" s="271"/>
    </row>
    <row r="15340" spans="27:27">
      <c r="AA15340" s="271"/>
    </row>
    <row r="15341" spans="27:27">
      <c r="AA15341" s="271"/>
    </row>
    <row r="15342" spans="27:27">
      <c r="AA15342" s="271"/>
    </row>
    <row r="15343" spans="27:27">
      <c r="AA15343" s="271"/>
    </row>
    <row r="15344" spans="27:27">
      <c r="AA15344" s="271"/>
    </row>
    <row r="15345" spans="27:27">
      <c r="AA15345" s="271"/>
    </row>
    <row r="15346" spans="27:27">
      <c r="AA15346" s="271"/>
    </row>
    <row r="15347" spans="27:27">
      <c r="AA15347" s="271"/>
    </row>
    <row r="15348" spans="27:27">
      <c r="AA15348" s="271"/>
    </row>
    <row r="15349" spans="27:27">
      <c r="AA15349" s="271"/>
    </row>
    <row r="15350" spans="27:27">
      <c r="AA15350" s="271"/>
    </row>
    <row r="15351" spans="27:27">
      <c r="AA15351" s="271"/>
    </row>
    <row r="15352" spans="27:27">
      <c r="AA15352" s="271"/>
    </row>
    <row r="15353" spans="27:27">
      <c r="AA15353" s="271"/>
    </row>
    <row r="15354" spans="27:27">
      <c r="AA15354" s="271"/>
    </row>
    <row r="15355" spans="27:27">
      <c r="AA15355" s="271"/>
    </row>
    <row r="15356" spans="27:27">
      <c r="AA15356" s="271"/>
    </row>
    <row r="15357" spans="27:27">
      <c r="AA15357" s="271"/>
    </row>
    <row r="15358" spans="27:27">
      <c r="AA15358" s="271"/>
    </row>
    <row r="15359" spans="27:27">
      <c r="AA15359" s="271"/>
    </row>
    <row r="15360" spans="27:27">
      <c r="AA15360" s="271"/>
    </row>
    <row r="15361" spans="27:27">
      <c r="AA15361" s="271"/>
    </row>
    <row r="15362" spans="27:27">
      <c r="AA15362" s="271"/>
    </row>
    <row r="15363" spans="27:27">
      <c r="AA15363" s="271"/>
    </row>
    <row r="15364" spans="27:27">
      <c r="AA15364" s="271"/>
    </row>
    <row r="15365" spans="27:27">
      <c r="AA15365" s="271"/>
    </row>
    <row r="15366" spans="27:27">
      <c r="AA15366" s="271"/>
    </row>
    <row r="15367" spans="27:27">
      <c r="AA15367" s="271"/>
    </row>
    <row r="15368" spans="27:27">
      <c r="AA15368" s="271"/>
    </row>
    <row r="15369" spans="27:27">
      <c r="AA15369" s="271"/>
    </row>
    <row r="15370" spans="27:27">
      <c r="AA15370" s="271"/>
    </row>
    <row r="15371" spans="27:27">
      <c r="AA15371" s="271"/>
    </row>
    <row r="15372" spans="27:27">
      <c r="AA15372" s="271"/>
    </row>
    <row r="15373" spans="27:27">
      <c r="AA15373" s="271"/>
    </row>
    <row r="15374" spans="27:27">
      <c r="AA15374" s="271"/>
    </row>
    <row r="15375" spans="27:27">
      <c r="AA15375" s="271"/>
    </row>
    <row r="15376" spans="27:27">
      <c r="AA15376" s="271"/>
    </row>
    <row r="15377" spans="27:27">
      <c r="AA15377" s="271"/>
    </row>
    <row r="15378" spans="27:27">
      <c r="AA15378" s="271"/>
    </row>
    <row r="15379" spans="27:27">
      <c r="AA15379" s="271"/>
    </row>
    <row r="15380" spans="27:27">
      <c r="AA15380" s="271"/>
    </row>
    <row r="15381" spans="27:27">
      <c r="AA15381" s="271"/>
    </row>
    <row r="15382" spans="27:27">
      <c r="AA15382" s="271"/>
    </row>
    <row r="15383" spans="27:27">
      <c r="AA15383" s="271"/>
    </row>
    <row r="15384" spans="27:27">
      <c r="AA15384" s="271"/>
    </row>
    <row r="15385" spans="27:27">
      <c r="AA15385" s="271"/>
    </row>
    <row r="15386" spans="27:27">
      <c r="AA15386" s="271"/>
    </row>
    <row r="15387" spans="27:27">
      <c r="AA15387" s="271"/>
    </row>
    <row r="15388" spans="27:27">
      <c r="AA15388" s="271"/>
    </row>
    <row r="15389" spans="27:27">
      <c r="AA15389" s="271"/>
    </row>
    <row r="15390" spans="27:27">
      <c r="AA15390" s="271"/>
    </row>
    <row r="15391" spans="27:27">
      <c r="AA15391" s="271"/>
    </row>
    <row r="15392" spans="27:27">
      <c r="AA15392" s="271"/>
    </row>
    <row r="15393" spans="27:27">
      <c r="AA15393" s="271"/>
    </row>
    <row r="15394" spans="27:27">
      <c r="AA15394" s="271"/>
    </row>
    <row r="15395" spans="27:27">
      <c r="AA15395" s="271"/>
    </row>
    <row r="15396" spans="27:27">
      <c r="AA15396" s="271"/>
    </row>
    <row r="15397" spans="27:27">
      <c r="AA15397" s="271"/>
    </row>
    <row r="15398" spans="27:27">
      <c r="AA15398" s="271"/>
    </row>
    <row r="15399" spans="27:27">
      <c r="AA15399" s="271"/>
    </row>
    <row r="15400" spans="27:27">
      <c r="AA15400" s="271"/>
    </row>
    <row r="15401" spans="27:27">
      <c r="AA15401" s="271"/>
    </row>
    <row r="15402" spans="27:27">
      <c r="AA15402" s="271"/>
    </row>
    <row r="15403" spans="27:27">
      <c r="AA15403" s="271"/>
    </row>
    <row r="15404" spans="27:27">
      <c r="AA15404" s="271"/>
    </row>
    <row r="15405" spans="27:27">
      <c r="AA15405" s="271"/>
    </row>
    <row r="15406" spans="27:27">
      <c r="AA15406" s="271"/>
    </row>
    <row r="15407" spans="27:27">
      <c r="AA15407" s="271"/>
    </row>
    <row r="15408" spans="27:27">
      <c r="AA15408" s="271"/>
    </row>
    <row r="15409" spans="27:27">
      <c r="AA15409" s="271"/>
    </row>
    <row r="15410" spans="27:27">
      <c r="AA15410" s="271"/>
    </row>
    <row r="15411" spans="27:27">
      <c r="AA15411" s="271"/>
    </row>
    <row r="15412" spans="27:27">
      <c r="AA15412" s="271"/>
    </row>
    <row r="15413" spans="27:27">
      <c r="AA15413" s="271"/>
    </row>
    <row r="15414" spans="27:27">
      <c r="AA15414" s="271"/>
    </row>
    <row r="15415" spans="27:27">
      <c r="AA15415" s="271"/>
    </row>
    <row r="15416" spans="27:27">
      <c r="AA15416" s="271"/>
    </row>
    <row r="15417" spans="27:27">
      <c r="AA15417" s="271"/>
    </row>
    <row r="15418" spans="27:27">
      <c r="AA15418" s="271"/>
    </row>
    <row r="15419" spans="27:27">
      <c r="AA15419" s="271"/>
    </row>
    <row r="15420" spans="27:27">
      <c r="AA15420" s="271"/>
    </row>
    <row r="15421" spans="27:27">
      <c r="AA15421" s="271"/>
    </row>
    <row r="15422" spans="27:27">
      <c r="AA15422" s="271"/>
    </row>
    <row r="15423" spans="27:27">
      <c r="AA15423" s="271"/>
    </row>
    <row r="15424" spans="27:27">
      <c r="AA15424" s="271"/>
    </row>
    <row r="15425" spans="27:27">
      <c r="AA15425" s="271"/>
    </row>
    <row r="15426" spans="27:27">
      <c r="AA15426" s="271"/>
    </row>
    <row r="15427" spans="27:27">
      <c r="AA15427" s="271"/>
    </row>
    <row r="15428" spans="27:27">
      <c r="AA15428" s="271"/>
    </row>
    <row r="15429" spans="27:27">
      <c r="AA15429" s="271"/>
    </row>
    <row r="15430" spans="27:27">
      <c r="AA15430" s="271"/>
    </row>
    <row r="15431" spans="27:27">
      <c r="AA15431" s="271"/>
    </row>
    <row r="15432" spans="27:27">
      <c r="AA15432" s="271"/>
    </row>
    <row r="15433" spans="27:27">
      <c r="AA15433" s="271"/>
    </row>
    <row r="15434" spans="27:27">
      <c r="AA15434" s="271"/>
    </row>
    <row r="15435" spans="27:27">
      <c r="AA15435" s="271"/>
    </row>
    <row r="15436" spans="27:27">
      <c r="AA15436" s="271"/>
    </row>
    <row r="15437" spans="27:27">
      <c r="AA15437" s="271"/>
    </row>
    <row r="15438" spans="27:27">
      <c r="AA15438" s="271"/>
    </row>
    <row r="15439" spans="27:27">
      <c r="AA15439" s="271"/>
    </row>
    <row r="15440" spans="27:27">
      <c r="AA15440" s="271"/>
    </row>
    <row r="15441" spans="27:27">
      <c r="AA15441" s="271"/>
    </row>
    <row r="15442" spans="27:27">
      <c r="AA15442" s="271"/>
    </row>
    <row r="15443" spans="27:27">
      <c r="AA15443" s="271"/>
    </row>
    <row r="15444" spans="27:27">
      <c r="AA15444" s="271"/>
    </row>
    <row r="15445" spans="27:27">
      <c r="AA15445" s="271"/>
    </row>
    <row r="15446" spans="27:27">
      <c r="AA15446" s="271"/>
    </row>
    <row r="15447" spans="27:27">
      <c r="AA15447" s="271"/>
    </row>
    <row r="15448" spans="27:27">
      <c r="AA15448" s="271"/>
    </row>
    <row r="15449" spans="27:27">
      <c r="AA15449" s="271"/>
    </row>
    <row r="15450" spans="27:27">
      <c r="AA15450" s="271"/>
    </row>
    <row r="15451" spans="27:27">
      <c r="AA15451" s="271"/>
    </row>
    <row r="15452" spans="27:27">
      <c r="AA15452" s="271"/>
    </row>
    <row r="15453" spans="27:27">
      <c r="AA15453" s="271"/>
    </row>
    <row r="15454" spans="27:27">
      <c r="AA15454" s="271"/>
    </row>
    <row r="15455" spans="27:27">
      <c r="AA15455" s="271"/>
    </row>
    <row r="15456" spans="27:27">
      <c r="AA15456" s="271"/>
    </row>
    <row r="15457" spans="27:27">
      <c r="AA15457" s="271"/>
    </row>
    <row r="15458" spans="27:27">
      <c r="AA15458" s="271"/>
    </row>
    <row r="15459" spans="27:27">
      <c r="AA15459" s="271"/>
    </row>
    <row r="15460" spans="27:27">
      <c r="AA15460" s="271"/>
    </row>
    <row r="15461" spans="27:27">
      <c r="AA15461" s="271"/>
    </row>
    <row r="15462" spans="27:27">
      <c r="AA15462" s="271"/>
    </row>
    <row r="15463" spans="27:27">
      <c r="AA15463" s="271"/>
    </row>
    <row r="15464" spans="27:27">
      <c r="AA15464" s="271"/>
    </row>
    <row r="15465" spans="27:27">
      <c r="AA15465" s="271"/>
    </row>
    <row r="15466" spans="27:27">
      <c r="AA15466" s="271"/>
    </row>
    <row r="15467" spans="27:27">
      <c r="AA15467" s="271"/>
    </row>
    <row r="15468" spans="27:27">
      <c r="AA15468" s="271"/>
    </row>
    <row r="15469" spans="27:27">
      <c r="AA15469" s="271"/>
    </row>
    <row r="15470" spans="27:27">
      <c r="AA15470" s="271"/>
    </row>
    <row r="15471" spans="27:27">
      <c r="AA15471" s="271"/>
    </row>
    <row r="15472" spans="27:27">
      <c r="AA15472" s="271"/>
    </row>
    <row r="15473" spans="27:27">
      <c r="AA15473" s="271"/>
    </row>
    <row r="15474" spans="27:27">
      <c r="AA15474" s="271"/>
    </row>
    <row r="15475" spans="27:27">
      <c r="AA15475" s="271"/>
    </row>
    <row r="15476" spans="27:27">
      <c r="AA15476" s="271"/>
    </row>
    <row r="15477" spans="27:27">
      <c r="AA15477" s="271"/>
    </row>
    <row r="15478" spans="27:27">
      <c r="AA15478" s="271"/>
    </row>
    <row r="15479" spans="27:27">
      <c r="AA15479" s="271"/>
    </row>
    <row r="15480" spans="27:27">
      <c r="AA15480" s="271"/>
    </row>
    <row r="15481" spans="27:27">
      <c r="AA15481" s="271"/>
    </row>
    <row r="15482" spans="27:27">
      <c r="AA15482" s="271"/>
    </row>
    <row r="15483" spans="27:27">
      <c r="AA15483" s="271"/>
    </row>
    <row r="15484" spans="27:27">
      <c r="AA15484" s="271"/>
    </row>
    <row r="15485" spans="27:27">
      <c r="AA15485" s="271"/>
    </row>
    <row r="15486" spans="27:27">
      <c r="AA15486" s="271"/>
    </row>
    <row r="15487" spans="27:27">
      <c r="AA15487" s="271"/>
    </row>
    <row r="15488" spans="27:27">
      <c r="AA15488" s="271"/>
    </row>
    <row r="15489" spans="27:27">
      <c r="AA15489" s="271"/>
    </row>
    <row r="15490" spans="27:27">
      <c r="AA15490" s="271"/>
    </row>
    <row r="15491" spans="27:27">
      <c r="AA15491" s="271"/>
    </row>
    <row r="15492" spans="27:27">
      <c r="AA15492" s="271"/>
    </row>
    <row r="15493" spans="27:27">
      <c r="AA15493" s="271"/>
    </row>
    <row r="15494" spans="27:27">
      <c r="AA15494" s="271"/>
    </row>
    <row r="15495" spans="27:27">
      <c r="AA15495" s="271"/>
    </row>
    <row r="15496" spans="27:27">
      <c r="AA15496" s="271"/>
    </row>
    <row r="15497" spans="27:27">
      <c r="AA15497" s="271"/>
    </row>
    <row r="15498" spans="27:27">
      <c r="AA15498" s="271"/>
    </row>
    <row r="15499" spans="27:27">
      <c r="AA15499" s="271"/>
    </row>
    <row r="15500" spans="27:27">
      <c r="AA15500" s="271"/>
    </row>
    <row r="15501" spans="27:27">
      <c r="AA15501" s="271"/>
    </row>
    <row r="15502" spans="27:27">
      <c r="AA15502" s="271"/>
    </row>
    <row r="15503" spans="27:27">
      <c r="AA15503" s="271"/>
    </row>
    <row r="15504" spans="27:27">
      <c r="AA15504" s="271"/>
    </row>
    <row r="15505" spans="27:27">
      <c r="AA15505" s="271"/>
    </row>
    <row r="15506" spans="27:27">
      <c r="AA15506" s="271"/>
    </row>
    <row r="15507" spans="27:27">
      <c r="AA15507" s="271"/>
    </row>
    <row r="15508" spans="27:27">
      <c r="AA15508" s="271"/>
    </row>
    <row r="15509" spans="27:27">
      <c r="AA15509" s="271"/>
    </row>
    <row r="15510" spans="27:27">
      <c r="AA15510" s="271"/>
    </row>
    <row r="15511" spans="27:27">
      <c r="AA15511" s="271"/>
    </row>
    <row r="15512" spans="27:27">
      <c r="AA15512" s="271"/>
    </row>
    <row r="15513" spans="27:27">
      <c r="AA15513" s="271"/>
    </row>
    <row r="15514" spans="27:27">
      <c r="AA15514" s="271"/>
    </row>
    <row r="15515" spans="27:27">
      <c r="AA15515" s="271"/>
    </row>
    <row r="15516" spans="27:27">
      <c r="AA15516" s="271"/>
    </row>
    <row r="15517" spans="27:27">
      <c r="AA15517" s="271"/>
    </row>
    <row r="15518" spans="27:27">
      <c r="AA15518" s="271"/>
    </row>
    <row r="15519" spans="27:27">
      <c r="AA15519" s="271"/>
    </row>
    <row r="15520" spans="27:27">
      <c r="AA15520" s="271"/>
    </row>
    <row r="15521" spans="27:27">
      <c r="AA15521" s="271"/>
    </row>
    <row r="15522" spans="27:27">
      <c r="AA15522" s="271"/>
    </row>
    <row r="15523" spans="27:27">
      <c r="AA15523" s="271"/>
    </row>
    <row r="15524" spans="27:27">
      <c r="AA15524" s="271"/>
    </row>
    <row r="15525" spans="27:27">
      <c r="AA15525" s="271"/>
    </row>
    <row r="15526" spans="27:27">
      <c r="AA15526" s="271"/>
    </row>
    <row r="15527" spans="27:27">
      <c r="AA15527" s="271"/>
    </row>
    <row r="15528" spans="27:27">
      <c r="AA15528" s="271"/>
    </row>
    <row r="15529" spans="27:27">
      <c r="AA15529" s="271"/>
    </row>
    <row r="15530" spans="27:27">
      <c r="AA15530" s="271"/>
    </row>
    <row r="15531" spans="27:27">
      <c r="AA15531" s="271"/>
    </row>
    <row r="15532" spans="27:27">
      <c r="AA15532" s="271"/>
    </row>
    <row r="15533" spans="27:27">
      <c r="AA15533" s="271"/>
    </row>
    <row r="15534" spans="27:27">
      <c r="AA15534" s="271"/>
    </row>
    <row r="15535" spans="27:27">
      <c r="AA15535" s="271"/>
    </row>
    <row r="15536" spans="27:27">
      <c r="AA15536" s="271"/>
    </row>
    <row r="15537" spans="27:27">
      <c r="AA15537" s="271"/>
    </row>
    <row r="15538" spans="27:27">
      <c r="AA15538" s="271"/>
    </row>
    <row r="15539" spans="27:27">
      <c r="AA15539" s="271"/>
    </row>
    <row r="15540" spans="27:27">
      <c r="AA15540" s="271"/>
    </row>
    <row r="15541" spans="27:27">
      <c r="AA15541" s="271"/>
    </row>
    <row r="15542" spans="27:27">
      <c r="AA15542" s="271"/>
    </row>
    <row r="15543" spans="27:27">
      <c r="AA15543" s="271"/>
    </row>
    <row r="15544" spans="27:27">
      <c r="AA15544" s="271"/>
    </row>
    <row r="15545" spans="27:27">
      <c r="AA15545" s="271"/>
    </row>
    <row r="15546" spans="27:27">
      <c r="AA15546" s="271"/>
    </row>
    <row r="15547" spans="27:27">
      <c r="AA15547" s="271"/>
    </row>
    <row r="15548" spans="27:27">
      <c r="AA15548" s="271"/>
    </row>
    <row r="15549" spans="27:27">
      <c r="AA15549" s="271"/>
    </row>
    <row r="15550" spans="27:27">
      <c r="AA15550" s="271"/>
    </row>
    <row r="15551" spans="27:27">
      <c r="AA15551" s="271"/>
    </row>
    <row r="15552" spans="27:27">
      <c r="AA15552" s="271"/>
    </row>
    <row r="15553" spans="27:27">
      <c r="AA15553" s="271"/>
    </row>
    <row r="15554" spans="27:27">
      <c r="AA15554" s="271"/>
    </row>
    <row r="15555" spans="27:27">
      <c r="AA15555" s="271"/>
    </row>
    <row r="15556" spans="27:27">
      <c r="AA15556" s="271"/>
    </row>
    <row r="15557" spans="27:27">
      <c r="AA15557" s="271"/>
    </row>
    <row r="15558" spans="27:27">
      <c r="AA15558" s="271"/>
    </row>
    <row r="15559" spans="27:27">
      <c r="AA15559" s="271"/>
    </row>
    <row r="15560" spans="27:27">
      <c r="AA15560" s="271"/>
    </row>
    <row r="15561" spans="27:27">
      <c r="AA15561" s="271"/>
    </row>
    <row r="15562" spans="27:27">
      <c r="AA15562" s="271"/>
    </row>
    <row r="15563" spans="27:27">
      <c r="AA15563" s="271"/>
    </row>
    <row r="15564" spans="27:27">
      <c r="AA15564" s="271"/>
    </row>
    <row r="15565" spans="27:27">
      <c r="AA15565" s="271"/>
    </row>
    <row r="15566" spans="27:27">
      <c r="AA15566" s="271"/>
    </row>
    <row r="15567" spans="27:27">
      <c r="AA15567" s="271"/>
    </row>
    <row r="15568" spans="27:27">
      <c r="AA15568" s="271"/>
    </row>
    <row r="15569" spans="27:27">
      <c r="AA15569" s="271"/>
    </row>
    <row r="15570" spans="27:27">
      <c r="AA15570" s="271"/>
    </row>
    <row r="15571" spans="27:27">
      <c r="AA15571" s="271"/>
    </row>
    <row r="15572" spans="27:27">
      <c r="AA15572" s="271"/>
    </row>
    <row r="15573" spans="27:27">
      <c r="AA15573" s="271"/>
    </row>
    <row r="15574" spans="27:27">
      <c r="AA15574" s="271"/>
    </row>
    <row r="15575" spans="27:27">
      <c r="AA15575" s="271"/>
    </row>
    <row r="15576" spans="27:27">
      <c r="AA15576" s="271"/>
    </row>
    <row r="15577" spans="27:27">
      <c r="AA15577" s="271"/>
    </row>
    <row r="15578" spans="27:27">
      <c r="AA15578" s="271"/>
    </row>
    <row r="15579" spans="27:27">
      <c r="AA15579" s="271"/>
    </row>
    <row r="15580" spans="27:27">
      <c r="AA15580" s="271"/>
    </row>
    <row r="15581" spans="27:27">
      <c r="AA15581" s="271"/>
    </row>
    <row r="15582" spans="27:27">
      <c r="AA15582" s="271"/>
    </row>
    <row r="15583" spans="27:27">
      <c r="AA15583" s="271"/>
    </row>
    <row r="15584" spans="27:27">
      <c r="AA15584" s="271"/>
    </row>
    <row r="15585" spans="27:27">
      <c r="AA15585" s="271"/>
    </row>
    <row r="15586" spans="27:27">
      <c r="AA15586" s="271"/>
    </row>
    <row r="15587" spans="27:27">
      <c r="AA15587" s="271"/>
    </row>
    <row r="15588" spans="27:27">
      <c r="AA15588" s="271"/>
    </row>
    <row r="15589" spans="27:27">
      <c r="AA15589" s="271"/>
    </row>
    <row r="15590" spans="27:27">
      <c r="AA15590" s="271"/>
    </row>
    <row r="15591" spans="27:27">
      <c r="AA15591" s="271"/>
    </row>
    <row r="15592" spans="27:27">
      <c r="AA15592" s="271"/>
    </row>
    <row r="15593" spans="27:27">
      <c r="AA15593" s="271"/>
    </row>
    <row r="15594" spans="27:27">
      <c r="AA15594" s="271"/>
    </row>
    <row r="15595" spans="27:27">
      <c r="AA15595" s="271"/>
    </row>
    <row r="15596" spans="27:27">
      <c r="AA15596" s="271"/>
    </row>
    <row r="15597" spans="27:27">
      <c r="AA15597" s="271"/>
    </row>
    <row r="15598" spans="27:27">
      <c r="AA15598" s="271"/>
    </row>
    <row r="15599" spans="27:27">
      <c r="AA15599" s="271"/>
    </row>
    <row r="15600" spans="27:27">
      <c r="AA15600" s="271"/>
    </row>
    <row r="15601" spans="27:27">
      <c r="AA15601" s="271"/>
    </row>
    <row r="15602" spans="27:27">
      <c r="AA15602" s="271"/>
    </row>
    <row r="15603" spans="27:27">
      <c r="AA15603" s="271"/>
    </row>
    <row r="15604" spans="27:27">
      <c r="AA15604" s="271"/>
    </row>
    <row r="15605" spans="27:27">
      <c r="AA15605" s="271"/>
    </row>
    <row r="15606" spans="27:27">
      <c r="AA15606" s="271"/>
    </row>
    <row r="15607" spans="27:27">
      <c r="AA15607" s="271"/>
    </row>
    <row r="15608" spans="27:27">
      <c r="AA15608" s="271"/>
    </row>
    <row r="15609" spans="27:27">
      <c r="AA15609" s="271"/>
    </row>
    <row r="15610" spans="27:27">
      <c r="AA15610" s="271"/>
    </row>
    <row r="15611" spans="27:27">
      <c r="AA15611" s="271"/>
    </row>
    <row r="15612" spans="27:27">
      <c r="AA15612" s="271"/>
    </row>
    <row r="15613" spans="27:27">
      <c r="AA15613" s="271"/>
    </row>
    <row r="15614" spans="27:27">
      <c r="AA15614" s="271"/>
    </row>
    <row r="15615" spans="27:27">
      <c r="AA15615" s="271"/>
    </row>
    <row r="15616" spans="27:27">
      <c r="AA15616" s="271"/>
    </row>
    <row r="15617" spans="27:27">
      <c r="AA15617" s="271"/>
    </row>
    <row r="15618" spans="27:27">
      <c r="AA15618" s="271"/>
    </row>
    <row r="15619" spans="27:27">
      <c r="AA15619" s="271"/>
    </row>
    <row r="15620" spans="27:27">
      <c r="AA15620" s="271"/>
    </row>
    <row r="15621" spans="27:27">
      <c r="AA15621" s="271"/>
    </row>
    <row r="15622" spans="27:27">
      <c r="AA15622" s="271"/>
    </row>
    <row r="15623" spans="27:27">
      <c r="AA15623" s="271"/>
    </row>
    <row r="15624" spans="27:27">
      <c r="AA15624" s="271"/>
    </row>
    <row r="15625" spans="27:27">
      <c r="AA15625" s="271"/>
    </row>
    <row r="15626" spans="27:27">
      <c r="AA15626" s="271"/>
    </row>
    <row r="15627" spans="27:27">
      <c r="AA15627" s="271"/>
    </row>
    <row r="15628" spans="27:27">
      <c r="AA15628" s="271"/>
    </row>
    <row r="15629" spans="27:27">
      <c r="AA15629" s="271"/>
    </row>
    <row r="15630" spans="27:27">
      <c r="AA15630" s="271"/>
    </row>
    <row r="15631" spans="27:27">
      <c r="AA15631" s="271"/>
    </row>
    <row r="15632" spans="27:27">
      <c r="AA15632" s="271"/>
    </row>
    <row r="15633" spans="27:27">
      <c r="AA15633" s="271"/>
    </row>
    <row r="15634" spans="27:27">
      <c r="AA15634" s="271"/>
    </row>
    <row r="15635" spans="27:27">
      <c r="AA15635" s="271"/>
    </row>
    <row r="15636" spans="27:27">
      <c r="AA15636" s="271"/>
    </row>
    <row r="15637" spans="27:27">
      <c r="AA15637" s="271"/>
    </row>
    <row r="15638" spans="27:27">
      <c r="AA15638" s="271"/>
    </row>
    <row r="15639" spans="27:27">
      <c r="AA15639" s="271"/>
    </row>
    <row r="15640" spans="27:27">
      <c r="AA15640" s="271"/>
    </row>
    <row r="15641" spans="27:27">
      <c r="AA15641" s="271"/>
    </row>
    <row r="15642" spans="27:27">
      <c r="AA15642" s="271"/>
    </row>
    <row r="15643" spans="27:27">
      <c r="AA15643" s="271"/>
    </row>
    <row r="15644" spans="27:27">
      <c r="AA15644" s="271"/>
    </row>
    <row r="15645" spans="27:27">
      <c r="AA15645" s="271"/>
    </row>
    <row r="15646" spans="27:27">
      <c r="AA15646" s="271"/>
    </row>
    <row r="15647" spans="27:27">
      <c r="AA15647" s="271"/>
    </row>
    <row r="15648" spans="27:27">
      <c r="AA15648" s="271"/>
    </row>
    <row r="15649" spans="27:27">
      <c r="AA15649" s="271"/>
    </row>
    <row r="15650" spans="27:27">
      <c r="AA15650" s="271"/>
    </row>
    <row r="15651" spans="27:27">
      <c r="AA15651" s="271"/>
    </row>
    <row r="15652" spans="27:27">
      <c r="AA15652" s="271"/>
    </row>
    <row r="15653" spans="27:27">
      <c r="AA15653" s="271"/>
    </row>
    <row r="15654" spans="27:27">
      <c r="AA15654" s="271"/>
    </row>
    <row r="15655" spans="27:27">
      <c r="AA15655" s="271"/>
    </row>
    <row r="15656" spans="27:27">
      <c r="AA15656" s="271"/>
    </row>
    <row r="15657" spans="27:27">
      <c r="AA15657" s="271"/>
    </row>
    <row r="15658" spans="27:27">
      <c r="AA15658" s="271"/>
    </row>
    <row r="15659" spans="27:27">
      <c r="AA15659" s="271"/>
    </row>
    <row r="15660" spans="27:27">
      <c r="AA15660" s="271"/>
    </row>
    <row r="15661" spans="27:27">
      <c r="AA15661" s="271"/>
    </row>
    <row r="15662" spans="27:27">
      <c r="AA15662" s="271"/>
    </row>
    <row r="15663" spans="27:27">
      <c r="AA15663" s="271"/>
    </row>
    <row r="15664" spans="27:27">
      <c r="AA15664" s="271"/>
    </row>
    <row r="15665" spans="27:27">
      <c r="AA15665" s="271"/>
    </row>
    <row r="15666" spans="27:27">
      <c r="AA15666" s="271"/>
    </row>
    <row r="15667" spans="27:27">
      <c r="AA15667" s="271"/>
    </row>
    <row r="15668" spans="27:27">
      <c r="AA15668" s="271"/>
    </row>
    <row r="15669" spans="27:27">
      <c r="AA15669" s="271"/>
    </row>
    <row r="15670" spans="27:27">
      <c r="AA15670" s="271"/>
    </row>
    <row r="15671" spans="27:27">
      <c r="AA15671" s="271"/>
    </row>
    <row r="15672" spans="27:27">
      <c r="AA15672" s="271"/>
    </row>
    <row r="15673" spans="27:27">
      <c r="AA15673" s="271"/>
    </row>
    <row r="15674" spans="27:27">
      <c r="AA15674" s="271"/>
    </row>
    <row r="15675" spans="27:27">
      <c r="AA15675" s="271"/>
    </row>
    <row r="15676" spans="27:27">
      <c r="AA15676" s="271"/>
    </row>
    <row r="15677" spans="27:27">
      <c r="AA15677" s="271"/>
    </row>
    <row r="15678" spans="27:27">
      <c r="AA15678" s="271"/>
    </row>
    <row r="15679" spans="27:27">
      <c r="AA15679" s="271"/>
    </row>
    <row r="15680" spans="27:27">
      <c r="AA15680" s="271"/>
    </row>
    <row r="15681" spans="27:27">
      <c r="AA15681" s="271"/>
    </row>
    <row r="15682" spans="27:27">
      <c r="AA15682" s="271"/>
    </row>
    <row r="15683" spans="27:27">
      <c r="AA15683" s="271"/>
    </row>
    <row r="15684" spans="27:27">
      <c r="AA15684" s="271"/>
    </row>
    <row r="15685" spans="27:27">
      <c r="AA15685" s="271"/>
    </row>
    <row r="15686" spans="27:27">
      <c r="AA15686" s="271"/>
    </row>
    <row r="15687" spans="27:27">
      <c r="AA15687" s="271"/>
    </row>
    <row r="15688" spans="27:27">
      <c r="AA15688" s="271"/>
    </row>
    <row r="15689" spans="27:27">
      <c r="AA15689" s="271"/>
    </row>
    <row r="15690" spans="27:27">
      <c r="AA15690" s="271"/>
    </row>
    <row r="15691" spans="27:27">
      <c r="AA15691" s="271"/>
    </row>
    <row r="15692" spans="27:27">
      <c r="AA15692" s="271"/>
    </row>
    <row r="15693" spans="27:27">
      <c r="AA15693" s="271"/>
    </row>
    <row r="15694" spans="27:27">
      <c r="AA15694" s="271"/>
    </row>
    <row r="15695" spans="27:27">
      <c r="AA15695" s="271"/>
    </row>
    <row r="15696" spans="27:27">
      <c r="AA15696" s="271"/>
    </row>
    <row r="15697" spans="27:27">
      <c r="AA15697" s="271"/>
    </row>
    <row r="15698" spans="27:27">
      <c r="AA15698" s="271"/>
    </row>
    <row r="15699" spans="27:27">
      <c r="AA15699" s="271"/>
    </row>
    <row r="15700" spans="27:27">
      <c r="AA15700" s="271"/>
    </row>
    <row r="15701" spans="27:27">
      <c r="AA15701" s="271"/>
    </row>
    <row r="15702" spans="27:27">
      <c r="AA15702" s="271"/>
    </row>
    <row r="15703" spans="27:27">
      <c r="AA15703" s="271"/>
    </row>
    <row r="15704" spans="27:27">
      <c r="AA15704" s="271"/>
    </row>
    <row r="15705" spans="27:27">
      <c r="AA15705" s="271"/>
    </row>
    <row r="15706" spans="27:27">
      <c r="AA15706" s="271"/>
    </row>
    <row r="15707" spans="27:27">
      <c r="AA15707" s="271"/>
    </row>
    <row r="15708" spans="27:27">
      <c r="AA15708" s="271"/>
    </row>
    <row r="15709" spans="27:27">
      <c r="AA15709" s="271"/>
    </row>
    <row r="15710" spans="27:27">
      <c r="AA15710" s="271"/>
    </row>
    <row r="15711" spans="27:27">
      <c r="AA15711" s="271"/>
    </row>
    <row r="15712" spans="27:27">
      <c r="AA15712" s="271"/>
    </row>
    <row r="15713" spans="27:27">
      <c r="AA15713" s="271"/>
    </row>
    <row r="15714" spans="27:27">
      <c r="AA15714" s="271"/>
    </row>
    <row r="15715" spans="27:27">
      <c r="AA15715" s="271"/>
    </row>
    <row r="15716" spans="27:27">
      <c r="AA15716" s="271"/>
    </row>
    <row r="15717" spans="27:27">
      <c r="AA15717" s="271"/>
    </row>
    <row r="15718" spans="27:27">
      <c r="AA15718" s="271"/>
    </row>
    <row r="15719" spans="27:27">
      <c r="AA15719" s="271"/>
    </row>
    <row r="15720" spans="27:27">
      <c r="AA15720" s="271"/>
    </row>
    <row r="15721" spans="27:27">
      <c r="AA15721" s="271"/>
    </row>
    <row r="15722" spans="27:27">
      <c r="AA15722" s="271"/>
    </row>
    <row r="15723" spans="27:27">
      <c r="AA15723" s="271"/>
    </row>
    <row r="15724" spans="27:27">
      <c r="AA15724" s="271"/>
    </row>
    <row r="15725" spans="27:27">
      <c r="AA15725" s="271"/>
    </row>
    <row r="15726" spans="27:27">
      <c r="AA15726" s="271"/>
    </row>
    <row r="15727" spans="27:27">
      <c r="AA15727" s="271"/>
    </row>
    <row r="15728" spans="27:27">
      <c r="AA15728" s="271"/>
    </row>
    <row r="15729" spans="27:27">
      <c r="AA15729" s="271"/>
    </row>
    <row r="15730" spans="27:27">
      <c r="AA15730" s="271"/>
    </row>
    <row r="15731" spans="27:27">
      <c r="AA15731" s="271"/>
    </row>
    <row r="15732" spans="27:27">
      <c r="AA15732" s="271"/>
    </row>
    <row r="15733" spans="27:27">
      <c r="AA15733" s="271"/>
    </row>
    <row r="15734" spans="27:27">
      <c r="AA15734" s="271"/>
    </row>
    <row r="15735" spans="27:27">
      <c r="AA15735" s="271"/>
    </row>
    <row r="15736" spans="27:27">
      <c r="AA15736" s="271"/>
    </row>
    <row r="15737" spans="27:27">
      <c r="AA15737" s="271"/>
    </row>
    <row r="15738" spans="27:27">
      <c r="AA15738" s="271"/>
    </row>
    <row r="15739" spans="27:27">
      <c r="AA15739" s="271"/>
    </row>
    <row r="15740" spans="27:27">
      <c r="AA15740" s="271"/>
    </row>
    <row r="15741" spans="27:27">
      <c r="AA15741" s="271"/>
    </row>
    <row r="15742" spans="27:27">
      <c r="AA15742" s="271"/>
    </row>
    <row r="15743" spans="27:27">
      <c r="AA15743" s="271"/>
    </row>
    <row r="15744" spans="27:27">
      <c r="AA15744" s="271"/>
    </row>
    <row r="15745" spans="27:27">
      <c r="AA15745" s="271"/>
    </row>
    <row r="15746" spans="27:27">
      <c r="AA15746" s="271"/>
    </row>
    <row r="15747" spans="27:27">
      <c r="AA15747" s="271"/>
    </row>
    <row r="15748" spans="27:27">
      <c r="AA15748" s="271"/>
    </row>
    <row r="15749" spans="27:27">
      <c r="AA15749" s="271"/>
    </row>
    <row r="15750" spans="27:27">
      <c r="AA15750" s="271"/>
    </row>
    <row r="15751" spans="27:27">
      <c r="AA15751" s="271"/>
    </row>
    <row r="15752" spans="27:27">
      <c r="AA15752" s="271"/>
    </row>
    <row r="15753" spans="27:27">
      <c r="AA15753" s="271"/>
    </row>
    <row r="15754" spans="27:27">
      <c r="AA15754" s="271"/>
    </row>
    <row r="15755" spans="27:27">
      <c r="AA15755" s="271"/>
    </row>
    <row r="15756" spans="27:27">
      <c r="AA15756" s="271"/>
    </row>
    <row r="15757" spans="27:27">
      <c r="AA15757" s="271"/>
    </row>
    <row r="15758" spans="27:27">
      <c r="AA15758" s="271"/>
    </row>
    <row r="15759" spans="27:27">
      <c r="AA15759" s="271"/>
    </row>
    <row r="15760" spans="27:27">
      <c r="AA15760" s="271"/>
    </row>
    <row r="15761" spans="27:27">
      <c r="AA15761" s="271"/>
    </row>
    <row r="15762" spans="27:27">
      <c r="AA15762" s="271"/>
    </row>
    <row r="15763" spans="27:27">
      <c r="AA15763" s="271"/>
    </row>
    <row r="15764" spans="27:27">
      <c r="AA15764" s="271"/>
    </row>
    <row r="15765" spans="27:27">
      <c r="AA15765" s="271"/>
    </row>
    <row r="15766" spans="27:27">
      <c r="AA15766" s="271"/>
    </row>
    <row r="15767" spans="27:27">
      <c r="AA15767" s="271"/>
    </row>
    <row r="15768" spans="27:27">
      <c r="AA15768" s="271"/>
    </row>
    <row r="15769" spans="27:27">
      <c r="AA15769" s="271"/>
    </row>
    <row r="15770" spans="27:27">
      <c r="AA15770" s="271"/>
    </row>
    <row r="15771" spans="27:27">
      <c r="AA15771" s="271"/>
    </row>
    <row r="15772" spans="27:27">
      <c r="AA15772" s="271"/>
    </row>
    <row r="15773" spans="27:27">
      <c r="AA15773" s="271"/>
    </row>
    <row r="15774" spans="27:27">
      <c r="AA15774" s="271"/>
    </row>
    <row r="15775" spans="27:27">
      <c r="AA15775" s="271"/>
    </row>
    <row r="15776" spans="27:27">
      <c r="AA15776" s="271"/>
    </row>
    <row r="15777" spans="27:27">
      <c r="AA15777" s="271"/>
    </row>
    <row r="15778" spans="27:27">
      <c r="AA15778" s="271"/>
    </row>
    <row r="15779" spans="27:27">
      <c r="AA15779" s="271"/>
    </row>
    <row r="15780" spans="27:27">
      <c r="AA15780" s="271"/>
    </row>
    <row r="15781" spans="27:27">
      <c r="AA15781" s="271"/>
    </row>
    <row r="15782" spans="27:27">
      <c r="AA15782" s="271"/>
    </row>
    <row r="15783" spans="27:27">
      <c r="AA15783" s="271"/>
    </row>
    <row r="15784" spans="27:27">
      <c r="AA15784" s="271"/>
    </row>
    <row r="15785" spans="27:27">
      <c r="AA15785" s="271"/>
    </row>
    <row r="15786" spans="27:27">
      <c r="AA15786" s="271"/>
    </row>
    <row r="15787" spans="27:27">
      <c r="AA15787" s="271"/>
    </row>
    <row r="15788" spans="27:27">
      <c r="AA15788" s="271"/>
    </row>
    <row r="15789" spans="27:27">
      <c r="AA15789" s="271"/>
    </row>
    <row r="15790" spans="27:27">
      <c r="AA15790" s="271"/>
    </row>
    <row r="15791" spans="27:27">
      <c r="AA15791" s="271"/>
    </row>
    <row r="15792" spans="27:27">
      <c r="AA15792" s="271"/>
    </row>
    <row r="15793" spans="27:27">
      <c r="AA15793" s="271"/>
    </row>
    <row r="15794" spans="27:27">
      <c r="AA15794" s="271"/>
    </row>
    <row r="15795" spans="27:27">
      <c r="AA15795" s="271"/>
    </row>
    <row r="15796" spans="27:27">
      <c r="AA15796" s="271"/>
    </row>
    <row r="15797" spans="27:27">
      <c r="AA15797" s="271"/>
    </row>
    <row r="15798" spans="27:27">
      <c r="AA15798" s="271"/>
    </row>
    <row r="15799" spans="27:27">
      <c r="AA15799" s="271"/>
    </row>
    <row r="15800" spans="27:27">
      <c r="AA15800" s="271"/>
    </row>
    <row r="15801" spans="27:27">
      <c r="AA15801" s="271"/>
    </row>
    <row r="15802" spans="27:27">
      <c r="AA15802" s="271"/>
    </row>
    <row r="15803" spans="27:27">
      <c r="AA15803" s="271"/>
    </row>
    <row r="15804" spans="27:27">
      <c r="AA15804" s="271"/>
    </row>
    <row r="15805" spans="27:27">
      <c r="AA15805" s="271"/>
    </row>
    <row r="15806" spans="27:27">
      <c r="AA15806" s="271"/>
    </row>
    <row r="15807" spans="27:27">
      <c r="AA15807" s="271"/>
    </row>
    <row r="15808" spans="27:27">
      <c r="AA15808" s="271"/>
    </row>
    <row r="15809" spans="27:27">
      <c r="AA15809" s="271"/>
    </row>
    <row r="15810" spans="27:27">
      <c r="AA15810" s="271"/>
    </row>
    <row r="15811" spans="27:27">
      <c r="AA15811" s="271"/>
    </row>
    <row r="15812" spans="27:27">
      <c r="AA15812" s="271"/>
    </row>
    <row r="15813" spans="27:27">
      <c r="AA15813" s="271"/>
    </row>
    <row r="15814" spans="27:27">
      <c r="AA15814" s="271"/>
    </row>
    <row r="15815" spans="27:27">
      <c r="AA15815" s="271"/>
    </row>
    <row r="15816" spans="27:27">
      <c r="AA15816" s="271"/>
    </row>
    <row r="15817" spans="27:27">
      <c r="AA15817" s="271"/>
    </row>
    <row r="15818" spans="27:27">
      <c r="AA15818" s="271"/>
    </row>
    <row r="15819" spans="27:27">
      <c r="AA15819" s="271"/>
    </row>
    <row r="15820" spans="27:27">
      <c r="AA15820" s="271"/>
    </row>
    <row r="15821" spans="27:27">
      <c r="AA15821" s="271"/>
    </row>
    <row r="15822" spans="27:27">
      <c r="AA15822" s="271"/>
    </row>
    <row r="15823" spans="27:27">
      <c r="AA15823" s="271"/>
    </row>
    <row r="15824" spans="27:27">
      <c r="AA15824" s="271"/>
    </row>
    <row r="15825" spans="27:27">
      <c r="AA15825" s="271"/>
    </row>
    <row r="15826" spans="27:27">
      <c r="AA15826" s="271"/>
    </row>
    <row r="15827" spans="27:27">
      <c r="AA15827" s="271"/>
    </row>
    <row r="15828" spans="27:27">
      <c r="AA15828" s="271"/>
    </row>
    <row r="15829" spans="27:27">
      <c r="AA15829" s="271"/>
    </row>
    <row r="15830" spans="27:27">
      <c r="AA15830" s="271"/>
    </row>
    <row r="15831" spans="27:27">
      <c r="AA15831" s="271"/>
    </row>
    <row r="15832" spans="27:27">
      <c r="AA15832" s="271"/>
    </row>
    <row r="15833" spans="27:27">
      <c r="AA15833" s="271"/>
    </row>
    <row r="15834" spans="27:27">
      <c r="AA15834" s="271"/>
    </row>
    <row r="15835" spans="27:27">
      <c r="AA15835" s="271"/>
    </row>
    <row r="15836" spans="27:27">
      <c r="AA15836" s="271"/>
    </row>
    <row r="15837" spans="27:27">
      <c r="AA15837" s="271"/>
    </row>
    <row r="15838" spans="27:27">
      <c r="AA15838" s="271"/>
    </row>
    <row r="15839" spans="27:27">
      <c r="AA15839" s="271"/>
    </row>
    <row r="15840" spans="27:27">
      <c r="AA15840" s="271"/>
    </row>
    <row r="15841" spans="27:27">
      <c r="AA15841" s="271"/>
    </row>
    <row r="15842" spans="27:27">
      <c r="AA15842" s="271"/>
    </row>
    <row r="15843" spans="27:27">
      <c r="AA15843" s="271"/>
    </row>
    <row r="15844" spans="27:27">
      <c r="AA15844" s="271"/>
    </row>
    <row r="15845" spans="27:27">
      <c r="AA15845" s="271"/>
    </row>
    <row r="15846" spans="27:27">
      <c r="AA15846" s="271"/>
    </row>
    <row r="15847" spans="27:27">
      <c r="AA15847" s="271"/>
    </row>
    <row r="15848" spans="27:27">
      <c r="AA15848" s="271"/>
    </row>
    <row r="15849" spans="27:27">
      <c r="AA15849" s="271"/>
    </row>
    <row r="15850" spans="27:27">
      <c r="AA15850" s="271"/>
    </row>
    <row r="15851" spans="27:27">
      <c r="AA15851" s="271"/>
    </row>
    <row r="15852" spans="27:27">
      <c r="AA15852" s="271"/>
    </row>
    <row r="15853" spans="27:27">
      <c r="AA15853" s="271"/>
    </row>
    <row r="15854" spans="27:27">
      <c r="AA15854" s="271"/>
    </row>
    <row r="15855" spans="27:27">
      <c r="AA15855" s="271"/>
    </row>
    <row r="15856" spans="27:27">
      <c r="AA15856" s="271"/>
    </row>
    <row r="15857" spans="27:27">
      <c r="AA15857" s="271"/>
    </row>
    <row r="15858" spans="27:27">
      <c r="AA15858" s="271"/>
    </row>
    <row r="15859" spans="27:27">
      <c r="AA15859" s="271"/>
    </row>
    <row r="15860" spans="27:27">
      <c r="AA15860" s="271"/>
    </row>
    <row r="15861" spans="27:27">
      <c r="AA15861" s="271"/>
    </row>
    <row r="15862" spans="27:27">
      <c r="AA15862" s="271"/>
    </row>
    <row r="15863" spans="27:27">
      <c r="AA15863" s="271"/>
    </row>
    <row r="15864" spans="27:27">
      <c r="AA15864" s="271"/>
    </row>
    <row r="15865" spans="27:27">
      <c r="AA15865" s="271"/>
    </row>
    <row r="15866" spans="27:27">
      <c r="AA15866" s="271"/>
    </row>
    <row r="15867" spans="27:27">
      <c r="AA15867" s="271"/>
    </row>
    <row r="15868" spans="27:27">
      <c r="AA15868" s="271"/>
    </row>
    <row r="15869" spans="27:27">
      <c r="AA15869" s="271"/>
    </row>
    <row r="15870" spans="27:27">
      <c r="AA15870" s="271"/>
    </row>
    <row r="15871" spans="27:27">
      <c r="AA15871" s="271"/>
    </row>
    <row r="15872" spans="27:27">
      <c r="AA15872" s="271"/>
    </row>
    <row r="15873" spans="27:27">
      <c r="AA15873" s="271"/>
    </row>
    <row r="15874" spans="27:27">
      <c r="AA15874" s="271"/>
    </row>
    <row r="15875" spans="27:27">
      <c r="AA15875" s="271"/>
    </row>
    <row r="15876" spans="27:27">
      <c r="AA15876" s="271"/>
    </row>
    <row r="15877" spans="27:27">
      <c r="AA15877" s="271"/>
    </row>
    <row r="15878" spans="27:27">
      <c r="AA15878" s="271"/>
    </row>
    <row r="15879" spans="27:27">
      <c r="AA15879" s="271"/>
    </row>
    <row r="15880" spans="27:27">
      <c r="AA15880" s="271"/>
    </row>
    <row r="15881" spans="27:27">
      <c r="AA15881" s="271"/>
    </row>
    <row r="15882" spans="27:27">
      <c r="AA15882" s="271"/>
    </row>
    <row r="15883" spans="27:27">
      <c r="AA15883" s="271"/>
    </row>
    <row r="15884" spans="27:27">
      <c r="AA15884" s="271"/>
    </row>
    <row r="15885" spans="27:27">
      <c r="AA15885" s="271"/>
    </row>
    <row r="15886" spans="27:27">
      <c r="AA15886" s="271"/>
    </row>
    <row r="15887" spans="27:27">
      <c r="AA15887" s="271"/>
    </row>
    <row r="15888" spans="27:27">
      <c r="AA15888" s="271"/>
    </row>
    <row r="15889" spans="27:27">
      <c r="AA15889" s="271"/>
    </row>
    <row r="15890" spans="27:27">
      <c r="AA15890" s="271"/>
    </row>
    <row r="15891" spans="27:27">
      <c r="AA15891" s="271"/>
    </row>
    <row r="15892" spans="27:27">
      <c r="AA15892" s="271"/>
    </row>
    <row r="15893" spans="27:27">
      <c r="AA15893" s="271"/>
    </row>
    <row r="15894" spans="27:27">
      <c r="AA15894" s="271"/>
    </row>
    <row r="15895" spans="27:27">
      <c r="AA15895" s="271"/>
    </row>
    <row r="15896" spans="27:27">
      <c r="AA15896" s="271"/>
    </row>
    <row r="15897" spans="27:27">
      <c r="AA15897" s="271"/>
    </row>
    <row r="15898" spans="27:27">
      <c r="AA15898" s="271"/>
    </row>
    <row r="15899" spans="27:27">
      <c r="AA15899" s="271"/>
    </row>
    <row r="15900" spans="27:27">
      <c r="AA15900" s="271"/>
    </row>
    <row r="15901" spans="27:27">
      <c r="AA15901" s="271"/>
    </row>
    <row r="15902" spans="27:27">
      <c r="AA15902" s="271"/>
    </row>
    <row r="15903" spans="27:27">
      <c r="AA15903" s="271"/>
    </row>
    <row r="15904" spans="27:27">
      <c r="AA15904" s="271"/>
    </row>
    <row r="15905" spans="27:27">
      <c r="AA15905" s="271"/>
    </row>
    <row r="15906" spans="27:27">
      <c r="AA15906" s="271"/>
    </row>
    <row r="15907" spans="27:27">
      <c r="AA15907" s="271"/>
    </row>
    <row r="15908" spans="27:27">
      <c r="AA15908" s="271"/>
    </row>
    <row r="15909" spans="27:27">
      <c r="AA15909" s="271"/>
    </row>
    <row r="15910" spans="27:27">
      <c r="AA15910" s="271"/>
    </row>
    <row r="15911" spans="27:27">
      <c r="AA15911" s="271"/>
    </row>
    <row r="15912" spans="27:27">
      <c r="AA15912" s="271"/>
    </row>
    <row r="15913" spans="27:27">
      <c r="AA15913" s="271"/>
    </row>
    <row r="15914" spans="27:27">
      <c r="AA15914" s="271"/>
    </row>
    <row r="15915" spans="27:27">
      <c r="AA15915" s="271"/>
    </row>
    <row r="15916" spans="27:27">
      <c r="AA15916" s="271"/>
    </row>
    <row r="15917" spans="27:27">
      <c r="AA15917" s="271"/>
    </row>
    <row r="15918" spans="27:27">
      <c r="AA15918" s="271"/>
    </row>
    <row r="15919" spans="27:27">
      <c r="AA15919" s="271"/>
    </row>
    <row r="15920" spans="27:27">
      <c r="AA15920" s="271"/>
    </row>
    <row r="15921" spans="27:27">
      <c r="AA15921" s="271"/>
    </row>
    <row r="15922" spans="27:27">
      <c r="AA15922" s="271"/>
    </row>
    <row r="15923" spans="27:27">
      <c r="AA15923" s="271"/>
    </row>
    <row r="15924" spans="27:27">
      <c r="AA15924" s="271"/>
    </row>
    <row r="15925" spans="27:27">
      <c r="AA15925" s="271"/>
    </row>
    <row r="15926" spans="27:27">
      <c r="AA15926" s="271"/>
    </row>
    <row r="15927" spans="27:27">
      <c r="AA15927" s="271"/>
    </row>
    <row r="15928" spans="27:27">
      <c r="AA15928" s="271"/>
    </row>
    <row r="15929" spans="27:27">
      <c r="AA15929" s="271"/>
    </row>
    <row r="15930" spans="27:27">
      <c r="AA15930" s="271"/>
    </row>
    <row r="15931" spans="27:27">
      <c r="AA15931" s="271"/>
    </row>
    <row r="15932" spans="27:27">
      <c r="AA15932" s="271"/>
    </row>
    <row r="15933" spans="27:27">
      <c r="AA15933" s="271"/>
    </row>
    <row r="15934" spans="27:27">
      <c r="AA15934" s="271"/>
    </row>
    <row r="15935" spans="27:27">
      <c r="AA15935" s="271"/>
    </row>
    <row r="15936" spans="27:27">
      <c r="AA15936" s="271"/>
    </row>
    <row r="15937" spans="27:27">
      <c r="AA15937" s="271"/>
    </row>
    <row r="15938" spans="27:27">
      <c r="AA15938" s="271"/>
    </row>
    <row r="15939" spans="27:27">
      <c r="AA15939" s="271"/>
    </row>
    <row r="15940" spans="27:27">
      <c r="AA15940" s="271"/>
    </row>
    <row r="15941" spans="27:27">
      <c r="AA15941" s="271"/>
    </row>
    <row r="15942" spans="27:27">
      <c r="AA15942" s="271"/>
    </row>
    <row r="15943" spans="27:27">
      <c r="AA15943" s="271"/>
    </row>
    <row r="15944" spans="27:27">
      <c r="AA15944" s="271"/>
    </row>
    <row r="15945" spans="27:27">
      <c r="AA15945" s="271"/>
    </row>
    <row r="15946" spans="27:27">
      <c r="AA15946" s="271"/>
    </row>
    <row r="15947" spans="27:27">
      <c r="AA15947" s="271"/>
    </row>
    <row r="15948" spans="27:27">
      <c r="AA15948" s="271"/>
    </row>
    <row r="15949" spans="27:27">
      <c r="AA15949" s="271"/>
    </row>
    <row r="15950" spans="27:27">
      <c r="AA15950" s="271"/>
    </row>
    <row r="15951" spans="27:27">
      <c r="AA15951" s="271"/>
    </row>
    <row r="15952" spans="27:27">
      <c r="AA15952" s="271"/>
    </row>
    <row r="15953" spans="27:27">
      <c r="AA15953" s="271"/>
    </row>
    <row r="15954" spans="27:27">
      <c r="AA15954" s="271"/>
    </row>
    <row r="15955" spans="27:27">
      <c r="AA15955" s="271"/>
    </row>
    <row r="15956" spans="27:27">
      <c r="AA15956" s="271"/>
    </row>
    <row r="15957" spans="27:27">
      <c r="AA15957" s="271"/>
    </row>
    <row r="15958" spans="27:27">
      <c r="AA15958" s="271"/>
    </row>
    <row r="15959" spans="27:27">
      <c r="AA15959" s="271"/>
    </row>
    <row r="15960" spans="27:27">
      <c r="AA15960" s="271"/>
    </row>
    <row r="15961" spans="27:27">
      <c r="AA15961" s="271"/>
    </row>
    <row r="15962" spans="27:27">
      <c r="AA15962" s="271"/>
    </row>
    <row r="15963" spans="27:27">
      <c r="AA15963" s="271"/>
    </row>
    <row r="15964" spans="27:27">
      <c r="AA15964" s="271"/>
    </row>
    <row r="15965" spans="27:27">
      <c r="AA15965" s="271"/>
    </row>
    <row r="15966" spans="27:27">
      <c r="AA15966" s="271"/>
    </row>
    <row r="15967" spans="27:27">
      <c r="AA15967" s="271"/>
    </row>
    <row r="15968" spans="27:27">
      <c r="AA15968" s="271"/>
    </row>
    <row r="15969" spans="27:27">
      <c r="AA15969" s="271"/>
    </row>
    <row r="15970" spans="27:27">
      <c r="AA15970" s="271"/>
    </row>
    <row r="15971" spans="27:27">
      <c r="AA15971" s="271"/>
    </row>
    <row r="15972" spans="27:27">
      <c r="AA15972" s="271"/>
    </row>
    <row r="15973" spans="27:27">
      <c r="AA15973" s="271"/>
    </row>
    <row r="15974" spans="27:27">
      <c r="AA15974" s="271"/>
    </row>
    <row r="15975" spans="27:27">
      <c r="AA15975" s="271"/>
    </row>
    <row r="15976" spans="27:27">
      <c r="AA15976" s="271"/>
    </row>
    <row r="15977" spans="27:27">
      <c r="AA15977" s="271"/>
    </row>
    <row r="15978" spans="27:27">
      <c r="AA15978" s="271"/>
    </row>
    <row r="15979" spans="27:27">
      <c r="AA15979" s="271"/>
    </row>
    <row r="15980" spans="27:27">
      <c r="AA15980" s="271"/>
    </row>
    <row r="15981" spans="27:27">
      <c r="AA15981" s="271"/>
    </row>
    <row r="15982" spans="27:27">
      <c r="AA15982" s="271"/>
    </row>
    <row r="15983" spans="27:27">
      <c r="AA15983" s="271"/>
    </row>
    <row r="15984" spans="27:27">
      <c r="AA15984" s="271"/>
    </row>
    <row r="15985" spans="27:27">
      <c r="AA15985" s="271"/>
    </row>
    <row r="15986" spans="27:27">
      <c r="AA15986" s="271"/>
    </row>
    <row r="15987" spans="27:27">
      <c r="AA15987" s="271"/>
    </row>
    <row r="15988" spans="27:27">
      <c r="AA15988" s="271"/>
    </row>
    <row r="15989" spans="27:27">
      <c r="AA15989" s="271"/>
    </row>
    <row r="15990" spans="27:27">
      <c r="AA15990" s="271"/>
    </row>
    <row r="15991" spans="27:27">
      <c r="AA15991" s="271"/>
    </row>
    <row r="15992" spans="27:27">
      <c r="AA15992" s="271"/>
    </row>
    <row r="15993" spans="27:27">
      <c r="AA15993" s="271"/>
    </row>
    <row r="15994" spans="27:27">
      <c r="AA15994" s="271"/>
    </row>
    <row r="15995" spans="27:27">
      <c r="AA15995" s="271"/>
    </row>
    <row r="15996" spans="27:27">
      <c r="AA15996" s="271"/>
    </row>
    <row r="15997" spans="27:27">
      <c r="AA15997" s="271"/>
    </row>
    <row r="15998" spans="27:27">
      <c r="AA15998" s="271"/>
    </row>
    <row r="15999" spans="27:27">
      <c r="AA15999" s="271"/>
    </row>
    <row r="16000" spans="27:27">
      <c r="AA16000" s="271"/>
    </row>
    <row r="16001" spans="27:27">
      <c r="AA16001" s="271"/>
    </row>
    <row r="16002" spans="27:27">
      <c r="AA16002" s="271"/>
    </row>
    <row r="16003" spans="27:27">
      <c r="AA16003" s="271"/>
    </row>
    <row r="16004" spans="27:27">
      <c r="AA16004" s="271"/>
    </row>
    <row r="16005" spans="27:27">
      <c r="AA16005" s="271"/>
    </row>
    <row r="16006" spans="27:27">
      <c r="AA16006" s="271"/>
    </row>
    <row r="16007" spans="27:27">
      <c r="AA16007" s="271"/>
    </row>
    <row r="16008" spans="27:27">
      <c r="AA16008" s="271"/>
    </row>
    <row r="16009" spans="27:27">
      <c r="AA16009" s="271"/>
    </row>
    <row r="16010" spans="27:27">
      <c r="AA16010" s="271"/>
    </row>
    <row r="16011" spans="27:27">
      <c r="AA16011" s="271"/>
    </row>
    <row r="16012" spans="27:27">
      <c r="AA16012" s="271"/>
    </row>
    <row r="16013" spans="27:27">
      <c r="AA16013" s="271"/>
    </row>
    <row r="16014" spans="27:27">
      <c r="AA16014" s="271"/>
    </row>
    <row r="16015" spans="27:27">
      <c r="AA16015" s="271"/>
    </row>
    <row r="16016" spans="27:27">
      <c r="AA16016" s="271"/>
    </row>
    <row r="16017" spans="27:27">
      <c r="AA16017" s="271"/>
    </row>
    <row r="16018" spans="27:27">
      <c r="AA16018" s="271"/>
    </row>
    <row r="16019" spans="27:27">
      <c r="AA16019" s="271"/>
    </row>
    <row r="16020" spans="27:27">
      <c r="AA16020" s="271"/>
    </row>
    <row r="16021" spans="27:27">
      <c r="AA16021" s="271"/>
    </row>
    <row r="16022" spans="27:27">
      <c r="AA16022" s="271"/>
    </row>
    <row r="16023" spans="27:27">
      <c r="AA16023" s="271"/>
    </row>
    <row r="16024" spans="27:27">
      <c r="AA16024" s="271"/>
    </row>
    <row r="16025" spans="27:27">
      <c r="AA16025" s="271"/>
    </row>
    <row r="16026" spans="27:27">
      <c r="AA16026" s="271"/>
    </row>
    <row r="16027" spans="27:27">
      <c r="AA16027" s="271"/>
    </row>
    <row r="16028" spans="27:27">
      <c r="AA16028" s="271"/>
    </row>
    <row r="16029" spans="27:27">
      <c r="AA16029" s="271"/>
    </row>
    <row r="16030" spans="27:27">
      <c r="AA16030" s="271"/>
    </row>
    <row r="16031" spans="27:27">
      <c r="AA16031" s="271"/>
    </row>
    <row r="16032" spans="27:27">
      <c r="AA16032" s="271"/>
    </row>
    <row r="16033" spans="27:27">
      <c r="AA16033" s="271"/>
    </row>
    <row r="16034" spans="27:27">
      <c r="AA16034" s="271"/>
    </row>
    <row r="16035" spans="27:27">
      <c r="AA16035" s="271"/>
    </row>
    <row r="16036" spans="27:27">
      <c r="AA16036" s="271"/>
    </row>
    <row r="16037" spans="27:27">
      <c r="AA16037" s="271"/>
    </row>
    <row r="16038" spans="27:27">
      <c r="AA16038" s="271"/>
    </row>
    <row r="16039" spans="27:27">
      <c r="AA16039" s="271"/>
    </row>
    <row r="16040" spans="27:27">
      <c r="AA16040" s="271"/>
    </row>
    <row r="16041" spans="27:27">
      <c r="AA16041" s="271"/>
    </row>
    <row r="16042" spans="27:27">
      <c r="AA16042" s="271"/>
    </row>
    <row r="16043" spans="27:27">
      <c r="AA16043" s="271"/>
    </row>
    <row r="16044" spans="27:27">
      <c r="AA16044" s="271"/>
    </row>
    <row r="16045" spans="27:27">
      <c r="AA16045" s="271"/>
    </row>
    <row r="16046" spans="27:27">
      <c r="AA16046" s="271"/>
    </row>
    <row r="16047" spans="27:27">
      <c r="AA16047" s="271"/>
    </row>
    <row r="16048" spans="27:27">
      <c r="AA16048" s="271"/>
    </row>
    <row r="16049" spans="27:27">
      <c r="AA16049" s="271"/>
    </row>
    <row r="16050" spans="27:27">
      <c r="AA16050" s="271"/>
    </row>
    <row r="16051" spans="27:27">
      <c r="AA16051" s="271"/>
    </row>
    <row r="16052" spans="27:27">
      <c r="AA16052" s="271"/>
    </row>
    <row r="16053" spans="27:27">
      <c r="AA16053" s="271"/>
    </row>
    <row r="16054" spans="27:27">
      <c r="AA16054" s="271"/>
    </row>
    <row r="16055" spans="27:27">
      <c r="AA16055" s="271"/>
    </row>
    <row r="16056" spans="27:27">
      <c r="AA16056" s="271"/>
    </row>
    <row r="16057" spans="27:27">
      <c r="AA16057" s="271"/>
    </row>
    <row r="16058" spans="27:27">
      <c r="AA16058" s="271"/>
    </row>
    <row r="16059" spans="27:27">
      <c r="AA16059" s="271"/>
    </row>
    <row r="16060" spans="27:27">
      <c r="AA16060" s="271"/>
    </row>
    <row r="16061" spans="27:27">
      <c r="AA16061" s="271"/>
    </row>
    <row r="16062" spans="27:27">
      <c r="AA16062" s="271"/>
    </row>
    <row r="16063" spans="27:27">
      <c r="AA16063" s="271"/>
    </row>
    <row r="16064" spans="27:27">
      <c r="AA16064" s="271"/>
    </row>
    <row r="16065" spans="27:27">
      <c r="AA16065" s="271"/>
    </row>
    <row r="16066" spans="27:27">
      <c r="AA16066" s="271"/>
    </row>
    <row r="16067" spans="27:27">
      <c r="AA16067" s="271"/>
    </row>
    <row r="16068" spans="27:27">
      <c r="AA16068" s="271"/>
    </row>
    <row r="16069" spans="27:27">
      <c r="AA16069" s="271"/>
    </row>
    <row r="16070" spans="27:27">
      <c r="AA16070" s="271"/>
    </row>
    <row r="16071" spans="27:27">
      <c r="AA16071" s="271"/>
    </row>
    <row r="16072" spans="27:27">
      <c r="AA16072" s="271"/>
    </row>
    <row r="16073" spans="27:27">
      <c r="AA16073" s="271"/>
    </row>
    <row r="16074" spans="27:27">
      <c r="AA16074" s="271"/>
    </row>
    <row r="16075" spans="27:27">
      <c r="AA16075" s="271"/>
    </row>
    <row r="16076" spans="27:27">
      <c r="AA16076" s="271"/>
    </row>
    <row r="16077" spans="27:27">
      <c r="AA16077" s="271"/>
    </row>
    <row r="16078" spans="27:27">
      <c r="AA16078" s="271"/>
    </row>
    <row r="16079" spans="27:27">
      <c r="AA16079" s="271"/>
    </row>
    <row r="16080" spans="27:27">
      <c r="AA16080" s="271"/>
    </row>
    <row r="16081" spans="27:27">
      <c r="AA16081" s="271"/>
    </row>
    <row r="16082" spans="27:27">
      <c r="AA16082" s="271"/>
    </row>
    <row r="16083" spans="27:27">
      <c r="AA16083" s="271"/>
    </row>
    <row r="16084" spans="27:27">
      <c r="AA16084" s="271"/>
    </row>
    <row r="16085" spans="27:27">
      <c r="AA16085" s="271"/>
    </row>
    <row r="16086" spans="27:27">
      <c r="AA16086" s="271"/>
    </row>
    <row r="16087" spans="27:27">
      <c r="AA16087" s="271"/>
    </row>
    <row r="16088" spans="27:27">
      <c r="AA16088" s="271"/>
    </row>
    <row r="16089" spans="27:27">
      <c r="AA16089" s="271"/>
    </row>
    <row r="16090" spans="27:27">
      <c r="AA16090" s="271"/>
    </row>
    <row r="16091" spans="27:27">
      <c r="AA16091" s="271"/>
    </row>
    <row r="16092" spans="27:27">
      <c r="AA16092" s="271"/>
    </row>
    <row r="16093" spans="27:27">
      <c r="AA16093" s="271"/>
    </row>
    <row r="16094" spans="27:27">
      <c r="AA16094" s="271"/>
    </row>
    <row r="16095" spans="27:27">
      <c r="AA16095" s="271"/>
    </row>
    <row r="16096" spans="27:27">
      <c r="AA16096" s="271"/>
    </row>
    <row r="16097" spans="27:27">
      <c r="AA16097" s="271"/>
    </row>
    <row r="16098" spans="27:27">
      <c r="AA16098" s="271"/>
    </row>
    <row r="16099" spans="27:27">
      <c r="AA16099" s="271"/>
    </row>
    <row r="16100" spans="27:27">
      <c r="AA16100" s="271"/>
    </row>
    <row r="16101" spans="27:27">
      <c r="AA16101" s="271"/>
    </row>
    <row r="16102" spans="27:27">
      <c r="AA16102" s="271"/>
    </row>
    <row r="16103" spans="27:27">
      <c r="AA16103" s="271"/>
    </row>
    <row r="16104" spans="27:27">
      <c r="AA16104" s="271"/>
    </row>
    <row r="16105" spans="27:27">
      <c r="AA16105" s="271"/>
    </row>
    <row r="16106" spans="27:27">
      <c r="AA16106" s="271"/>
    </row>
    <row r="16107" spans="27:27">
      <c r="AA16107" s="271"/>
    </row>
    <row r="16108" spans="27:27">
      <c r="AA16108" s="271"/>
    </row>
    <row r="16109" spans="27:27">
      <c r="AA16109" s="271"/>
    </row>
    <row r="16110" spans="27:27">
      <c r="AA16110" s="271"/>
    </row>
    <row r="16111" spans="27:27">
      <c r="AA16111" s="271"/>
    </row>
    <row r="16112" spans="27:27">
      <c r="AA16112" s="271"/>
    </row>
    <row r="16113" spans="27:27">
      <c r="AA16113" s="271"/>
    </row>
    <row r="16114" spans="27:27">
      <c r="AA16114" s="271"/>
    </row>
    <row r="16115" spans="27:27">
      <c r="AA16115" s="271"/>
    </row>
    <row r="16116" spans="27:27">
      <c r="AA16116" s="271"/>
    </row>
    <row r="16117" spans="27:27">
      <c r="AA16117" s="271"/>
    </row>
    <row r="16118" spans="27:27">
      <c r="AA16118" s="271"/>
    </row>
    <row r="16119" spans="27:27">
      <c r="AA16119" s="271"/>
    </row>
    <row r="16120" spans="27:27">
      <c r="AA16120" s="271"/>
    </row>
    <row r="16121" spans="27:27">
      <c r="AA16121" s="271"/>
    </row>
    <row r="16122" spans="27:27">
      <c r="AA16122" s="271"/>
    </row>
    <row r="16123" spans="27:27">
      <c r="AA16123" s="271"/>
    </row>
    <row r="16124" spans="27:27">
      <c r="AA16124" s="271"/>
    </row>
    <row r="16125" spans="27:27">
      <c r="AA16125" s="271"/>
    </row>
    <row r="16126" spans="27:27">
      <c r="AA16126" s="271"/>
    </row>
    <row r="16127" spans="27:27">
      <c r="AA16127" s="271"/>
    </row>
    <row r="16128" spans="27:27">
      <c r="AA16128" s="271"/>
    </row>
    <row r="16129" spans="27:27">
      <c r="AA16129" s="271"/>
    </row>
    <row r="16130" spans="27:27">
      <c r="AA16130" s="271"/>
    </row>
    <row r="16131" spans="27:27">
      <c r="AA16131" s="271"/>
    </row>
    <row r="16132" spans="27:27">
      <c r="AA16132" s="271"/>
    </row>
    <row r="16133" spans="27:27">
      <c r="AA16133" s="271"/>
    </row>
    <row r="16134" spans="27:27">
      <c r="AA16134" s="271"/>
    </row>
    <row r="16135" spans="27:27">
      <c r="AA16135" s="271"/>
    </row>
    <row r="16136" spans="27:27">
      <c r="AA16136" s="271"/>
    </row>
    <row r="16137" spans="27:27">
      <c r="AA16137" s="271"/>
    </row>
    <row r="16138" spans="27:27">
      <c r="AA16138" s="271"/>
    </row>
    <row r="16139" spans="27:27">
      <c r="AA16139" s="271"/>
    </row>
    <row r="16140" spans="27:27">
      <c r="AA16140" s="271"/>
    </row>
    <row r="16141" spans="27:27">
      <c r="AA16141" s="271"/>
    </row>
    <row r="16142" spans="27:27">
      <c r="AA16142" s="271"/>
    </row>
    <row r="16143" spans="27:27">
      <c r="AA16143" s="271"/>
    </row>
    <row r="16144" spans="27:27">
      <c r="AA16144" s="271"/>
    </row>
    <row r="16145" spans="27:27">
      <c r="AA16145" s="271"/>
    </row>
    <row r="16146" spans="27:27">
      <c r="AA16146" s="271"/>
    </row>
    <row r="16147" spans="27:27">
      <c r="AA16147" s="271"/>
    </row>
    <row r="16148" spans="27:27">
      <c r="AA16148" s="271"/>
    </row>
    <row r="16149" spans="27:27">
      <c r="AA16149" s="271"/>
    </row>
    <row r="16150" spans="27:27">
      <c r="AA16150" s="271"/>
    </row>
    <row r="16151" spans="27:27">
      <c r="AA16151" s="271"/>
    </row>
    <row r="16152" spans="27:27">
      <c r="AA16152" s="271"/>
    </row>
    <row r="16153" spans="27:27">
      <c r="AA16153" s="271"/>
    </row>
    <row r="16154" spans="27:27">
      <c r="AA16154" s="271"/>
    </row>
    <row r="16155" spans="27:27">
      <c r="AA16155" s="271"/>
    </row>
    <row r="16156" spans="27:27">
      <c r="AA16156" s="271"/>
    </row>
    <row r="16157" spans="27:27">
      <c r="AA16157" s="271"/>
    </row>
    <row r="16158" spans="27:27">
      <c r="AA16158" s="271"/>
    </row>
    <row r="16159" spans="27:27">
      <c r="AA16159" s="271"/>
    </row>
    <row r="16160" spans="27:27">
      <c r="AA16160" s="271"/>
    </row>
    <row r="16161" spans="27:27">
      <c r="AA16161" s="271"/>
    </row>
    <row r="16162" spans="27:27">
      <c r="AA16162" s="271"/>
    </row>
    <row r="16163" spans="27:27">
      <c r="AA16163" s="271"/>
    </row>
    <row r="16164" spans="27:27">
      <c r="AA16164" s="271"/>
    </row>
    <row r="16165" spans="27:27">
      <c r="AA16165" s="271"/>
    </row>
    <row r="16166" spans="27:27">
      <c r="AA16166" s="271"/>
    </row>
    <row r="16167" spans="27:27">
      <c r="AA16167" s="271"/>
    </row>
    <row r="16168" spans="27:27">
      <c r="AA16168" s="271"/>
    </row>
    <row r="16169" spans="27:27">
      <c r="AA16169" s="271"/>
    </row>
    <row r="16170" spans="27:27">
      <c r="AA16170" s="271"/>
    </row>
    <row r="16171" spans="27:27">
      <c r="AA16171" s="271"/>
    </row>
    <row r="16172" spans="27:27">
      <c r="AA16172" s="271"/>
    </row>
    <row r="16173" spans="27:27">
      <c r="AA16173" s="271"/>
    </row>
    <row r="16174" spans="27:27">
      <c r="AA16174" s="271"/>
    </row>
    <row r="16175" spans="27:27">
      <c r="AA16175" s="271"/>
    </row>
    <row r="16176" spans="27:27">
      <c r="AA16176" s="271"/>
    </row>
    <row r="16177" spans="27:27">
      <c r="AA16177" s="271"/>
    </row>
    <row r="16178" spans="27:27">
      <c r="AA16178" s="271"/>
    </row>
    <row r="16179" spans="27:27">
      <c r="AA16179" s="271"/>
    </row>
    <row r="16180" spans="27:27">
      <c r="AA16180" s="271"/>
    </row>
    <row r="16181" spans="27:27">
      <c r="AA16181" s="271"/>
    </row>
    <row r="16182" spans="27:27">
      <c r="AA16182" s="271"/>
    </row>
    <row r="16183" spans="27:27">
      <c r="AA16183" s="271"/>
    </row>
    <row r="16184" spans="27:27">
      <c r="AA16184" s="271"/>
    </row>
    <row r="16185" spans="27:27">
      <c r="AA16185" s="271"/>
    </row>
    <row r="16186" spans="27:27">
      <c r="AA16186" s="271"/>
    </row>
    <row r="16187" spans="27:27">
      <c r="AA16187" s="271"/>
    </row>
    <row r="16188" spans="27:27">
      <c r="AA16188" s="271"/>
    </row>
    <row r="16189" spans="27:27">
      <c r="AA16189" s="271"/>
    </row>
    <row r="16190" spans="27:27">
      <c r="AA16190" s="271"/>
    </row>
    <row r="16191" spans="27:27">
      <c r="AA16191" s="271"/>
    </row>
    <row r="16192" spans="27:27">
      <c r="AA16192" s="271"/>
    </row>
    <row r="16193" spans="27:27">
      <c r="AA16193" s="271"/>
    </row>
    <row r="16194" spans="27:27">
      <c r="AA16194" s="271"/>
    </row>
    <row r="16195" spans="27:27">
      <c r="AA16195" s="271"/>
    </row>
    <row r="16196" spans="27:27">
      <c r="AA16196" s="271"/>
    </row>
    <row r="16197" spans="27:27">
      <c r="AA16197" s="271"/>
    </row>
    <row r="16198" spans="27:27">
      <c r="AA16198" s="271"/>
    </row>
    <row r="16199" spans="27:27">
      <c r="AA16199" s="271"/>
    </row>
    <row r="16200" spans="27:27">
      <c r="AA16200" s="271"/>
    </row>
    <row r="16201" spans="27:27">
      <c r="AA16201" s="271"/>
    </row>
    <row r="16202" spans="27:27">
      <c r="AA16202" s="271"/>
    </row>
    <row r="16203" spans="27:27">
      <c r="AA16203" s="271"/>
    </row>
    <row r="16204" spans="27:27">
      <c r="AA16204" s="271"/>
    </row>
    <row r="16205" spans="27:27">
      <c r="AA16205" s="271"/>
    </row>
    <row r="16206" spans="27:27">
      <c r="AA16206" s="271"/>
    </row>
    <row r="16207" spans="27:27">
      <c r="AA16207" s="271"/>
    </row>
    <row r="16208" spans="27:27">
      <c r="AA16208" s="271"/>
    </row>
    <row r="16209" spans="27:27">
      <c r="AA16209" s="271"/>
    </row>
    <row r="16210" spans="27:27">
      <c r="AA16210" s="271"/>
    </row>
    <row r="16211" spans="27:27">
      <c r="AA16211" s="271"/>
    </row>
    <row r="16212" spans="27:27">
      <c r="AA16212" s="271"/>
    </row>
    <row r="16213" spans="27:27">
      <c r="AA16213" s="271"/>
    </row>
    <row r="16214" spans="27:27">
      <c r="AA16214" s="271"/>
    </row>
    <row r="16215" spans="27:27">
      <c r="AA16215" s="271"/>
    </row>
    <row r="16216" spans="27:27">
      <c r="AA16216" s="271"/>
    </row>
    <row r="16217" spans="27:27">
      <c r="AA16217" s="271"/>
    </row>
    <row r="16218" spans="27:27">
      <c r="AA16218" s="271"/>
    </row>
    <row r="16219" spans="27:27">
      <c r="AA16219" s="271"/>
    </row>
    <row r="16220" spans="27:27">
      <c r="AA16220" s="271"/>
    </row>
    <row r="16221" spans="27:27">
      <c r="AA16221" s="271"/>
    </row>
    <row r="16222" spans="27:27">
      <c r="AA16222" s="271"/>
    </row>
    <row r="16223" spans="27:27">
      <c r="AA16223" s="271"/>
    </row>
    <row r="16224" spans="27:27">
      <c r="AA16224" s="271"/>
    </row>
    <row r="16225" spans="27:27">
      <c r="AA16225" s="271"/>
    </row>
    <row r="16226" spans="27:27">
      <c r="AA16226" s="271"/>
    </row>
    <row r="16227" spans="27:27">
      <c r="AA16227" s="271"/>
    </row>
    <row r="16228" spans="27:27">
      <c r="AA16228" s="271"/>
    </row>
    <row r="16229" spans="27:27">
      <c r="AA16229" s="271"/>
    </row>
    <row r="16230" spans="27:27">
      <c r="AA16230" s="271"/>
    </row>
    <row r="16231" spans="27:27">
      <c r="AA16231" s="271"/>
    </row>
    <row r="16232" spans="27:27">
      <c r="AA16232" s="271"/>
    </row>
    <row r="16233" spans="27:27">
      <c r="AA16233" s="271"/>
    </row>
    <row r="16234" spans="27:27">
      <c r="AA16234" s="271"/>
    </row>
    <row r="16235" spans="27:27">
      <c r="AA16235" s="271"/>
    </row>
    <row r="16236" spans="27:27">
      <c r="AA16236" s="271"/>
    </row>
    <row r="16237" spans="27:27">
      <c r="AA16237" s="271"/>
    </row>
    <row r="16238" spans="27:27">
      <c r="AA16238" s="271"/>
    </row>
    <row r="16239" spans="27:27">
      <c r="AA16239" s="271"/>
    </row>
    <row r="16240" spans="27:27">
      <c r="AA16240" s="271"/>
    </row>
    <row r="16241" spans="27:27">
      <c r="AA16241" s="271"/>
    </row>
    <row r="16242" spans="27:27">
      <c r="AA16242" s="271"/>
    </row>
    <row r="16243" spans="27:27">
      <c r="AA16243" s="271"/>
    </row>
    <row r="16244" spans="27:27">
      <c r="AA16244" s="271"/>
    </row>
    <row r="16245" spans="27:27">
      <c r="AA16245" s="271"/>
    </row>
    <row r="16246" spans="27:27">
      <c r="AA16246" s="271"/>
    </row>
    <row r="16247" spans="27:27">
      <c r="AA16247" s="271"/>
    </row>
    <row r="16248" spans="27:27">
      <c r="AA16248" s="271"/>
    </row>
    <row r="16249" spans="27:27">
      <c r="AA16249" s="271"/>
    </row>
    <row r="16250" spans="27:27">
      <c r="AA16250" s="271"/>
    </row>
    <row r="16251" spans="27:27">
      <c r="AA16251" s="271"/>
    </row>
    <row r="16252" spans="27:27">
      <c r="AA16252" s="271"/>
    </row>
    <row r="16253" spans="27:27">
      <c r="AA16253" s="271"/>
    </row>
    <row r="16254" spans="27:27">
      <c r="AA16254" s="271"/>
    </row>
    <row r="16255" spans="27:27">
      <c r="AA16255" s="271"/>
    </row>
    <row r="16256" spans="27:27">
      <c r="AA16256" s="271"/>
    </row>
    <row r="16257" spans="27:27">
      <c r="AA16257" s="271"/>
    </row>
    <row r="16258" spans="27:27">
      <c r="AA16258" s="271"/>
    </row>
    <row r="16259" spans="27:27">
      <c r="AA16259" s="271"/>
    </row>
    <row r="16260" spans="27:27">
      <c r="AA16260" s="271"/>
    </row>
    <row r="16261" spans="27:27">
      <c r="AA16261" s="271"/>
    </row>
    <row r="16262" spans="27:27">
      <c r="AA16262" s="271"/>
    </row>
    <row r="16263" spans="27:27">
      <c r="AA16263" s="271"/>
    </row>
    <row r="16264" spans="27:27">
      <c r="AA16264" s="271"/>
    </row>
    <row r="16265" spans="27:27">
      <c r="AA16265" s="271"/>
    </row>
    <row r="16266" spans="27:27">
      <c r="AA16266" s="271"/>
    </row>
    <row r="16267" spans="27:27">
      <c r="AA16267" s="271"/>
    </row>
    <row r="16268" spans="27:27">
      <c r="AA16268" s="271"/>
    </row>
    <row r="16269" spans="27:27">
      <c r="AA16269" s="271"/>
    </row>
    <row r="16270" spans="27:27">
      <c r="AA16270" s="271"/>
    </row>
    <row r="16271" spans="27:27">
      <c r="AA16271" s="271"/>
    </row>
    <row r="16272" spans="27:27">
      <c r="AA16272" s="271"/>
    </row>
    <row r="16273" spans="27:27">
      <c r="AA16273" s="271"/>
    </row>
    <row r="16274" spans="27:27">
      <c r="AA16274" s="271"/>
    </row>
    <row r="16275" spans="27:27">
      <c r="AA16275" s="271"/>
    </row>
    <row r="16276" spans="27:27">
      <c r="AA16276" s="271"/>
    </row>
    <row r="16277" spans="27:27">
      <c r="AA16277" s="271"/>
    </row>
    <row r="16278" spans="27:27">
      <c r="AA16278" s="271"/>
    </row>
    <row r="16279" spans="27:27">
      <c r="AA16279" s="271"/>
    </row>
    <row r="16280" spans="27:27">
      <c r="AA16280" s="271"/>
    </row>
    <row r="16281" spans="27:27">
      <c r="AA16281" s="271"/>
    </row>
    <row r="16282" spans="27:27">
      <c r="AA16282" s="271"/>
    </row>
    <row r="16283" spans="27:27">
      <c r="AA16283" s="271"/>
    </row>
    <row r="16284" spans="27:27">
      <c r="AA16284" s="271"/>
    </row>
    <row r="16285" spans="27:27">
      <c r="AA16285" s="271"/>
    </row>
    <row r="16286" spans="27:27">
      <c r="AA16286" s="271"/>
    </row>
    <row r="16287" spans="27:27">
      <c r="AA16287" s="271"/>
    </row>
    <row r="16288" spans="27:27">
      <c r="AA16288" s="271"/>
    </row>
    <row r="16289" spans="27:27">
      <c r="AA16289" s="271"/>
    </row>
    <row r="16290" spans="27:27">
      <c r="AA16290" s="271"/>
    </row>
    <row r="16291" spans="27:27">
      <c r="AA16291" s="271"/>
    </row>
    <row r="16292" spans="27:27">
      <c r="AA16292" s="271"/>
    </row>
    <row r="16293" spans="27:27">
      <c r="AA16293" s="271"/>
    </row>
    <row r="16294" spans="27:27">
      <c r="AA16294" s="271"/>
    </row>
    <row r="16295" spans="27:27">
      <c r="AA16295" s="271"/>
    </row>
    <row r="16296" spans="27:27">
      <c r="AA16296" s="271"/>
    </row>
    <row r="16297" spans="27:27">
      <c r="AA16297" s="271"/>
    </row>
    <row r="16298" spans="27:27">
      <c r="AA16298" s="271"/>
    </row>
    <row r="16299" spans="27:27">
      <c r="AA16299" s="271"/>
    </row>
    <row r="16300" spans="27:27">
      <c r="AA16300" s="271"/>
    </row>
    <row r="16301" spans="27:27">
      <c r="AA16301" s="271"/>
    </row>
    <row r="16302" spans="27:27">
      <c r="AA16302" s="271"/>
    </row>
    <row r="16303" spans="27:27">
      <c r="AA16303" s="271"/>
    </row>
    <row r="16304" spans="27:27">
      <c r="AA16304" s="271"/>
    </row>
    <row r="16305" spans="27:27">
      <c r="AA16305" s="271"/>
    </row>
    <row r="16306" spans="27:27">
      <c r="AA16306" s="271"/>
    </row>
    <row r="16307" spans="27:27">
      <c r="AA16307" s="271"/>
    </row>
    <row r="16308" spans="27:27">
      <c r="AA16308" s="271"/>
    </row>
    <row r="16309" spans="27:27">
      <c r="AA16309" s="271"/>
    </row>
    <row r="16310" spans="27:27">
      <c r="AA16310" s="271"/>
    </row>
    <row r="16311" spans="27:27">
      <c r="AA16311" s="271"/>
    </row>
    <row r="16312" spans="27:27">
      <c r="AA16312" s="271"/>
    </row>
    <row r="16313" spans="27:27">
      <c r="AA16313" s="271"/>
    </row>
    <row r="16314" spans="27:27">
      <c r="AA16314" s="271"/>
    </row>
    <row r="16315" spans="27:27">
      <c r="AA16315" s="271"/>
    </row>
    <row r="16316" spans="27:27">
      <c r="AA16316" s="271"/>
    </row>
    <row r="16317" spans="27:27">
      <c r="AA16317" s="271"/>
    </row>
    <row r="16318" spans="27:27">
      <c r="AA16318" s="271"/>
    </row>
    <row r="16319" spans="27:27">
      <c r="AA16319" s="271"/>
    </row>
    <row r="16320" spans="27:27">
      <c r="AA16320" s="271"/>
    </row>
    <row r="16321" spans="27:27">
      <c r="AA16321" s="271"/>
    </row>
    <row r="16322" spans="27:27">
      <c r="AA16322" s="271"/>
    </row>
    <row r="16323" spans="27:27">
      <c r="AA16323" s="271"/>
    </row>
    <row r="16324" spans="27:27">
      <c r="AA16324" s="271"/>
    </row>
    <row r="16325" spans="27:27">
      <c r="AA16325" s="271"/>
    </row>
    <row r="16326" spans="27:27">
      <c r="AA16326" s="271"/>
    </row>
    <row r="16327" spans="27:27">
      <c r="AA16327" s="271"/>
    </row>
    <row r="16328" spans="27:27">
      <c r="AA16328" s="271"/>
    </row>
    <row r="16329" spans="27:27">
      <c r="AA16329" s="271"/>
    </row>
    <row r="16330" spans="27:27">
      <c r="AA16330" s="271"/>
    </row>
    <row r="16331" spans="27:27">
      <c r="AA16331" s="271"/>
    </row>
    <row r="16332" spans="27:27">
      <c r="AA16332" s="271"/>
    </row>
    <row r="16333" spans="27:27">
      <c r="AA16333" s="271"/>
    </row>
    <row r="16334" spans="27:27">
      <c r="AA16334" s="271"/>
    </row>
    <row r="16335" spans="27:27">
      <c r="AA16335" s="271"/>
    </row>
    <row r="16336" spans="27:27">
      <c r="AA16336" s="271"/>
    </row>
    <row r="16337" spans="27:27">
      <c r="AA16337" s="271"/>
    </row>
    <row r="16338" spans="27:27">
      <c r="AA16338" s="271"/>
    </row>
    <row r="16339" spans="27:27">
      <c r="AA16339" s="271"/>
    </row>
    <row r="16340" spans="27:27">
      <c r="AA16340" s="271"/>
    </row>
    <row r="16341" spans="27:27">
      <c r="AA16341" s="271"/>
    </row>
    <row r="16342" spans="27:27">
      <c r="AA16342" s="271"/>
    </row>
    <row r="16343" spans="27:27">
      <c r="AA16343" s="271"/>
    </row>
    <row r="16344" spans="27:27">
      <c r="AA16344" s="271"/>
    </row>
    <row r="16345" spans="27:27">
      <c r="AA16345" s="271"/>
    </row>
    <row r="16346" spans="27:27">
      <c r="AA16346" s="271"/>
    </row>
    <row r="16347" spans="27:27">
      <c r="AA16347" s="271"/>
    </row>
    <row r="16348" spans="27:27">
      <c r="AA16348" s="271"/>
    </row>
    <row r="16349" spans="27:27">
      <c r="AA16349" s="271"/>
    </row>
    <row r="16350" spans="27:27">
      <c r="AA16350" s="271"/>
    </row>
    <row r="16351" spans="27:27">
      <c r="AA16351" s="271"/>
    </row>
    <row r="16352" spans="27:27">
      <c r="AA16352" s="271"/>
    </row>
    <row r="16353" spans="27:27">
      <c r="AA16353" s="271"/>
    </row>
    <row r="16354" spans="27:27">
      <c r="AA16354" s="271"/>
    </row>
    <row r="16355" spans="27:27">
      <c r="AA16355" s="271"/>
    </row>
    <row r="16356" spans="27:27">
      <c r="AA16356" s="271"/>
    </row>
    <row r="16357" spans="27:27">
      <c r="AA16357" s="271"/>
    </row>
    <row r="16358" spans="27:27">
      <c r="AA16358" s="271"/>
    </row>
    <row r="16359" spans="27:27">
      <c r="AA16359" s="271"/>
    </row>
    <row r="16360" spans="27:27">
      <c r="AA16360" s="271"/>
    </row>
    <row r="16361" spans="27:27">
      <c r="AA16361" s="271"/>
    </row>
    <row r="16362" spans="27:27">
      <c r="AA16362" s="271"/>
    </row>
    <row r="16363" spans="27:27">
      <c r="AA16363" s="271"/>
    </row>
    <row r="16364" spans="27:27">
      <c r="AA16364" s="271"/>
    </row>
    <row r="16365" spans="27:27">
      <c r="AA16365" s="271"/>
    </row>
    <row r="16366" spans="27:27">
      <c r="AA16366" s="271"/>
    </row>
    <row r="16367" spans="27:27">
      <c r="AA16367" s="271"/>
    </row>
    <row r="16368" spans="27:27">
      <c r="AA16368" s="271"/>
    </row>
    <row r="16369" spans="27:27">
      <c r="AA16369" s="271"/>
    </row>
    <row r="16370" spans="27:27">
      <c r="AA16370" s="271"/>
    </row>
    <row r="16371" spans="27:27">
      <c r="AA16371" s="271"/>
    </row>
    <row r="16372" spans="27:27">
      <c r="AA16372" s="271"/>
    </row>
    <row r="16373" spans="27:27">
      <c r="AA16373" s="271"/>
    </row>
    <row r="16374" spans="27:27">
      <c r="AA16374" s="271"/>
    </row>
    <row r="16375" spans="27:27">
      <c r="AA16375" s="271"/>
    </row>
    <row r="16376" spans="27:27">
      <c r="AA16376" s="271"/>
    </row>
    <row r="16377" spans="27:27">
      <c r="AA16377" s="271"/>
    </row>
    <row r="16378" spans="27:27">
      <c r="AA16378" s="271"/>
    </row>
    <row r="16379" spans="27:27">
      <c r="AA16379" s="271"/>
    </row>
    <row r="16380" spans="27:27">
      <c r="AA16380" s="271"/>
    </row>
    <row r="16381" spans="27:27">
      <c r="AA16381" s="271"/>
    </row>
    <row r="16382" spans="27:27">
      <c r="AA16382" s="271"/>
    </row>
    <row r="16383" spans="27:27">
      <c r="AA16383" s="271"/>
    </row>
    <row r="16384" spans="27:27">
      <c r="AA16384" s="271"/>
    </row>
    <row r="16385" spans="27:27">
      <c r="AA16385" s="271"/>
    </row>
    <row r="16386" spans="27:27">
      <c r="AA16386" s="271"/>
    </row>
    <row r="16387" spans="27:27">
      <c r="AA16387" s="271"/>
    </row>
    <row r="16388" spans="27:27">
      <c r="AA16388" s="271"/>
    </row>
    <row r="16389" spans="27:27">
      <c r="AA16389" s="271"/>
    </row>
    <row r="16390" spans="27:27">
      <c r="AA16390" s="271"/>
    </row>
    <row r="16391" spans="27:27">
      <c r="AA16391" s="271"/>
    </row>
    <row r="16392" spans="27:27">
      <c r="AA16392" s="271"/>
    </row>
    <row r="16393" spans="27:27">
      <c r="AA16393" s="271"/>
    </row>
    <row r="16394" spans="27:27">
      <c r="AA16394" s="271"/>
    </row>
    <row r="16395" spans="27:27">
      <c r="AA16395" s="271"/>
    </row>
    <row r="16396" spans="27:27">
      <c r="AA16396" s="271"/>
    </row>
    <row r="16397" spans="27:27">
      <c r="AA16397" s="271"/>
    </row>
    <row r="16398" spans="27:27">
      <c r="AA16398" s="271"/>
    </row>
    <row r="16399" spans="27:27">
      <c r="AA16399" s="271"/>
    </row>
    <row r="16400" spans="27:27">
      <c r="AA16400" s="271"/>
    </row>
    <row r="16401" spans="27:27">
      <c r="AA16401" s="271"/>
    </row>
    <row r="16402" spans="27:27">
      <c r="AA16402" s="271"/>
    </row>
    <row r="16403" spans="27:27">
      <c r="AA16403" s="271"/>
    </row>
    <row r="16404" spans="27:27">
      <c r="AA16404" s="271"/>
    </row>
    <row r="16405" spans="27:27">
      <c r="AA16405" s="271"/>
    </row>
    <row r="16406" spans="27:27">
      <c r="AA16406" s="271"/>
    </row>
    <row r="16407" spans="27:27">
      <c r="AA16407" s="271"/>
    </row>
    <row r="16408" spans="27:27">
      <c r="AA16408" s="271"/>
    </row>
    <row r="16409" spans="27:27">
      <c r="AA16409" s="271"/>
    </row>
    <row r="16410" spans="27:27">
      <c r="AA16410" s="271"/>
    </row>
    <row r="16411" spans="27:27">
      <c r="AA16411" s="271"/>
    </row>
    <row r="16412" spans="27:27">
      <c r="AA16412" s="271"/>
    </row>
    <row r="16413" spans="27:27">
      <c r="AA16413" s="271"/>
    </row>
    <row r="16414" spans="27:27">
      <c r="AA16414" s="271"/>
    </row>
    <row r="16415" spans="27:27">
      <c r="AA16415" s="271"/>
    </row>
    <row r="16416" spans="27:27">
      <c r="AA16416" s="271"/>
    </row>
    <row r="16417" spans="27:27">
      <c r="AA16417" s="271"/>
    </row>
    <row r="16418" spans="27:27">
      <c r="AA16418" s="271"/>
    </row>
    <row r="16419" spans="27:27">
      <c r="AA16419" s="271"/>
    </row>
    <row r="16420" spans="27:27">
      <c r="AA16420" s="271"/>
    </row>
    <row r="16421" spans="27:27">
      <c r="AA16421" s="271"/>
    </row>
    <row r="16422" spans="27:27">
      <c r="AA16422" s="271"/>
    </row>
    <row r="16423" spans="27:27">
      <c r="AA16423" s="271"/>
    </row>
    <row r="16424" spans="27:27">
      <c r="AA16424" s="271"/>
    </row>
    <row r="16425" spans="27:27">
      <c r="AA16425" s="271"/>
    </row>
    <row r="16426" spans="27:27">
      <c r="AA16426" s="271"/>
    </row>
    <row r="16427" spans="27:27">
      <c r="AA16427" s="271"/>
    </row>
    <row r="16428" spans="27:27">
      <c r="AA16428" s="271"/>
    </row>
    <row r="16429" spans="27:27">
      <c r="AA16429" s="271"/>
    </row>
    <row r="16430" spans="27:27">
      <c r="AA16430" s="271"/>
    </row>
    <row r="16431" spans="27:27">
      <c r="AA16431" s="271"/>
    </row>
    <row r="16432" spans="27:27">
      <c r="AA16432" s="271"/>
    </row>
    <row r="16433" spans="27:27">
      <c r="AA16433" s="271"/>
    </row>
    <row r="16434" spans="27:27">
      <c r="AA16434" s="271"/>
    </row>
    <row r="16435" spans="27:27">
      <c r="AA16435" s="271"/>
    </row>
    <row r="16436" spans="27:27">
      <c r="AA16436" s="271"/>
    </row>
    <row r="16437" spans="27:27">
      <c r="AA16437" s="271"/>
    </row>
    <row r="16438" spans="27:27">
      <c r="AA16438" s="271"/>
    </row>
    <row r="16439" spans="27:27">
      <c r="AA16439" s="271"/>
    </row>
    <row r="16440" spans="27:27">
      <c r="AA16440" s="271"/>
    </row>
    <row r="16441" spans="27:27">
      <c r="AA16441" s="271"/>
    </row>
    <row r="16442" spans="27:27">
      <c r="AA16442" s="271"/>
    </row>
    <row r="16443" spans="27:27">
      <c r="AA16443" s="271"/>
    </row>
    <row r="16444" spans="27:27">
      <c r="AA16444" s="271"/>
    </row>
    <row r="16445" spans="27:27">
      <c r="AA16445" s="271"/>
    </row>
    <row r="16446" spans="27:27">
      <c r="AA16446" s="271"/>
    </row>
    <row r="16447" spans="27:27">
      <c r="AA16447" s="271"/>
    </row>
    <row r="16448" spans="27:27">
      <c r="AA16448" s="271"/>
    </row>
    <row r="16449" spans="27:27">
      <c r="AA16449" s="271"/>
    </row>
    <row r="16450" spans="27:27">
      <c r="AA16450" s="271"/>
    </row>
    <row r="16451" spans="27:27">
      <c r="AA16451" s="271"/>
    </row>
    <row r="16452" spans="27:27">
      <c r="AA16452" s="271"/>
    </row>
    <row r="16453" spans="27:27">
      <c r="AA16453" s="271"/>
    </row>
    <row r="16454" spans="27:27">
      <c r="AA16454" s="271"/>
    </row>
    <row r="16455" spans="27:27">
      <c r="AA16455" s="271"/>
    </row>
    <row r="16456" spans="27:27">
      <c r="AA16456" s="271"/>
    </row>
    <row r="16457" spans="27:27">
      <c r="AA16457" s="271"/>
    </row>
    <row r="16458" spans="27:27">
      <c r="AA16458" s="271"/>
    </row>
    <row r="16459" spans="27:27">
      <c r="AA16459" s="271"/>
    </row>
    <row r="16460" spans="27:27">
      <c r="AA16460" s="271"/>
    </row>
    <row r="16461" spans="27:27">
      <c r="AA16461" s="271"/>
    </row>
    <row r="16462" spans="27:27">
      <c r="AA16462" s="271"/>
    </row>
    <row r="16463" spans="27:27">
      <c r="AA16463" s="271"/>
    </row>
    <row r="16464" spans="27:27">
      <c r="AA16464" s="271"/>
    </row>
    <row r="16465" spans="27:27">
      <c r="AA16465" s="271"/>
    </row>
    <row r="16466" spans="27:27">
      <c r="AA16466" s="271"/>
    </row>
    <row r="16467" spans="27:27">
      <c r="AA16467" s="271"/>
    </row>
    <row r="16468" spans="27:27">
      <c r="AA16468" s="271"/>
    </row>
    <row r="16469" spans="27:27">
      <c r="AA16469" s="271"/>
    </row>
    <row r="16470" spans="27:27">
      <c r="AA16470" s="271"/>
    </row>
    <row r="16471" spans="27:27">
      <c r="AA16471" s="271"/>
    </row>
    <row r="16472" spans="27:27">
      <c r="AA16472" s="271"/>
    </row>
    <row r="16473" spans="27:27">
      <c r="AA16473" s="271"/>
    </row>
    <row r="16474" spans="27:27">
      <c r="AA16474" s="271"/>
    </row>
    <row r="16475" spans="27:27">
      <c r="AA16475" s="271"/>
    </row>
    <row r="16476" spans="27:27">
      <c r="AA16476" s="271"/>
    </row>
    <row r="16477" spans="27:27">
      <c r="AA16477" s="271"/>
    </row>
    <row r="16478" spans="27:27">
      <c r="AA16478" s="271"/>
    </row>
    <row r="16479" spans="27:27">
      <c r="AA16479" s="271"/>
    </row>
    <row r="16480" spans="27:27">
      <c r="AA16480" s="271"/>
    </row>
    <row r="16481" spans="27:27">
      <c r="AA16481" s="271"/>
    </row>
    <row r="16482" spans="27:27">
      <c r="AA16482" s="271"/>
    </row>
    <row r="16483" spans="27:27">
      <c r="AA16483" s="271"/>
    </row>
    <row r="16484" spans="27:27">
      <c r="AA16484" s="271"/>
    </row>
    <row r="16485" spans="27:27">
      <c r="AA16485" s="271"/>
    </row>
    <row r="16486" spans="27:27">
      <c r="AA16486" s="271"/>
    </row>
    <row r="16487" spans="27:27">
      <c r="AA16487" s="271"/>
    </row>
    <row r="16488" spans="27:27">
      <c r="AA16488" s="271"/>
    </row>
    <row r="16489" spans="27:27">
      <c r="AA16489" s="271"/>
    </row>
    <row r="16490" spans="27:27">
      <c r="AA16490" s="271"/>
    </row>
    <row r="16491" spans="27:27">
      <c r="AA16491" s="271"/>
    </row>
    <row r="16492" spans="27:27">
      <c r="AA16492" s="271"/>
    </row>
    <row r="16493" spans="27:27">
      <c r="AA16493" s="271"/>
    </row>
    <row r="16494" spans="27:27">
      <c r="AA16494" s="271"/>
    </row>
    <row r="16495" spans="27:27">
      <c r="AA16495" s="271"/>
    </row>
    <row r="16496" spans="27:27">
      <c r="AA16496" s="271"/>
    </row>
    <row r="16497" spans="27:27">
      <c r="AA16497" s="271"/>
    </row>
    <row r="16498" spans="27:27">
      <c r="AA16498" s="271"/>
    </row>
    <row r="16499" spans="27:27">
      <c r="AA16499" s="271"/>
    </row>
    <row r="16500" spans="27:27">
      <c r="AA16500" s="271"/>
    </row>
    <row r="16501" spans="27:27">
      <c r="AA16501" s="271"/>
    </row>
    <row r="16502" spans="27:27">
      <c r="AA16502" s="271"/>
    </row>
    <row r="16503" spans="27:27">
      <c r="AA16503" s="271"/>
    </row>
    <row r="16504" spans="27:27">
      <c r="AA16504" s="271"/>
    </row>
    <row r="16505" spans="27:27">
      <c r="AA16505" s="271"/>
    </row>
    <row r="16506" spans="27:27">
      <c r="AA16506" s="271"/>
    </row>
    <row r="16507" spans="27:27">
      <c r="AA16507" s="271"/>
    </row>
    <row r="16508" spans="27:27">
      <c r="AA16508" s="271"/>
    </row>
    <row r="16509" spans="27:27">
      <c r="AA16509" s="271"/>
    </row>
    <row r="16510" spans="27:27">
      <c r="AA16510" s="271"/>
    </row>
    <row r="16511" spans="27:27">
      <c r="AA16511" s="271"/>
    </row>
    <row r="16512" spans="27:27">
      <c r="AA16512" s="271"/>
    </row>
    <row r="16513" spans="27:27">
      <c r="AA16513" s="271"/>
    </row>
    <row r="16514" spans="27:27">
      <c r="AA16514" s="271"/>
    </row>
    <row r="16515" spans="27:27">
      <c r="AA16515" s="271"/>
    </row>
    <row r="16516" spans="27:27">
      <c r="AA16516" s="271"/>
    </row>
    <row r="16517" spans="27:27">
      <c r="AA16517" s="271"/>
    </row>
    <row r="16518" spans="27:27">
      <c r="AA16518" s="271"/>
    </row>
    <row r="16519" spans="27:27">
      <c r="AA16519" s="271"/>
    </row>
    <row r="16520" spans="27:27">
      <c r="AA16520" s="271"/>
    </row>
    <row r="16521" spans="27:27">
      <c r="AA16521" s="271"/>
    </row>
    <row r="16522" spans="27:27">
      <c r="AA16522" s="271"/>
    </row>
    <row r="16523" spans="27:27">
      <c r="AA16523" s="271"/>
    </row>
    <row r="16524" spans="27:27">
      <c r="AA16524" s="271"/>
    </row>
    <row r="16525" spans="27:27">
      <c r="AA16525" s="271"/>
    </row>
    <row r="16526" spans="27:27">
      <c r="AA16526" s="271"/>
    </row>
    <row r="16527" spans="27:27">
      <c r="AA16527" s="271"/>
    </row>
    <row r="16528" spans="27:27">
      <c r="AA16528" s="271"/>
    </row>
    <row r="16529" spans="27:27">
      <c r="AA16529" s="271"/>
    </row>
    <row r="16530" spans="27:27">
      <c r="AA16530" s="271"/>
    </row>
    <row r="16531" spans="27:27">
      <c r="AA16531" s="271"/>
    </row>
    <row r="16532" spans="27:27">
      <c r="AA16532" s="271"/>
    </row>
    <row r="16533" spans="27:27">
      <c r="AA16533" s="271"/>
    </row>
    <row r="16534" spans="27:27">
      <c r="AA16534" s="271"/>
    </row>
    <row r="16535" spans="27:27">
      <c r="AA16535" s="271"/>
    </row>
    <row r="16536" spans="27:27">
      <c r="AA16536" s="271"/>
    </row>
    <row r="16537" spans="27:27">
      <c r="AA16537" s="271"/>
    </row>
    <row r="16538" spans="27:27">
      <c r="AA16538" s="271"/>
    </row>
    <row r="16539" spans="27:27">
      <c r="AA16539" s="271"/>
    </row>
    <row r="16540" spans="27:27">
      <c r="AA16540" s="271"/>
    </row>
    <row r="16541" spans="27:27">
      <c r="AA16541" s="271"/>
    </row>
    <row r="16542" spans="27:27">
      <c r="AA16542" s="271"/>
    </row>
    <row r="16543" spans="27:27">
      <c r="AA16543" s="271"/>
    </row>
    <row r="16544" spans="27:27">
      <c r="AA16544" s="271"/>
    </row>
    <row r="16545" spans="27:27">
      <c r="AA16545" s="271"/>
    </row>
    <row r="16546" spans="27:27">
      <c r="AA16546" s="271"/>
    </row>
    <row r="16547" spans="27:27">
      <c r="AA16547" s="271"/>
    </row>
    <row r="16548" spans="27:27">
      <c r="AA16548" s="271"/>
    </row>
    <row r="16549" spans="27:27">
      <c r="AA16549" s="271"/>
    </row>
    <row r="16550" spans="27:27">
      <c r="AA16550" s="271"/>
    </row>
    <row r="16551" spans="27:27">
      <c r="AA16551" s="271"/>
    </row>
    <row r="16552" spans="27:27">
      <c r="AA16552" s="271"/>
    </row>
    <row r="16553" spans="27:27">
      <c r="AA16553" s="271"/>
    </row>
    <row r="16554" spans="27:27">
      <c r="AA16554" s="271"/>
    </row>
    <row r="16555" spans="27:27">
      <c r="AA16555" s="271"/>
    </row>
    <row r="16556" spans="27:27">
      <c r="AA16556" s="271"/>
    </row>
    <row r="16557" spans="27:27">
      <c r="AA16557" s="271"/>
    </row>
    <row r="16558" spans="27:27">
      <c r="AA16558" s="271"/>
    </row>
    <row r="16559" spans="27:27">
      <c r="AA16559" s="271"/>
    </row>
    <row r="16560" spans="27:27">
      <c r="AA16560" s="271"/>
    </row>
    <row r="16561" spans="27:27">
      <c r="AA16561" s="271"/>
    </row>
    <row r="16562" spans="27:27">
      <c r="AA16562" s="271"/>
    </row>
    <row r="16563" spans="27:27">
      <c r="AA16563" s="271"/>
    </row>
    <row r="16564" spans="27:27">
      <c r="AA16564" s="271"/>
    </row>
    <row r="16565" spans="27:27">
      <c r="AA16565" s="271"/>
    </row>
    <row r="16566" spans="27:27">
      <c r="AA16566" s="271"/>
    </row>
    <row r="16567" spans="27:27">
      <c r="AA16567" s="271"/>
    </row>
    <row r="16568" spans="27:27">
      <c r="AA16568" s="271"/>
    </row>
    <row r="16569" spans="27:27">
      <c r="AA16569" s="271"/>
    </row>
    <row r="16570" spans="27:27">
      <c r="AA16570" s="271"/>
    </row>
    <row r="16571" spans="27:27">
      <c r="AA16571" s="271"/>
    </row>
    <row r="16572" spans="27:27">
      <c r="AA16572" s="271"/>
    </row>
    <row r="16573" spans="27:27">
      <c r="AA16573" s="271"/>
    </row>
    <row r="16574" spans="27:27">
      <c r="AA16574" s="271"/>
    </row>
    <row r="16575" spans="27:27">
      <c r="AA16575" s="271"/>
    </row>
    <row r="16576" spans="27:27">
      <c r="AA16576" s="271"/>
    </row>
    <row r="16577" spans="27:27">
      <c r="AA16577" s="271"/>
    </row>
    <row r="16578" spans="27:27">
      <c r="AA16578" s="271"/>
    </row>
    <row r="16579" spans="27:27">
      <c r="AA16579" s="271"/>
    </row>
    <row r="16580" spans="27:27">
      <c r="AA16580" s="271"/>
    </row>
    <row r="16581" spans="27:27">
      <c r="AA16581" s="271"/>
    </row>
    <row r="16582" spans="27:27">
      <c r="AA16582" s="271"/>
    </row>
    <row r="16583" spans="27:27">
      <c r="AA16583" s="271"/>
    </row>
    <row r="16584" spans="27:27">
      <c r="AA16584" s="271"/>
    </row>
    <row r="16585" spans="27:27">
      <c r="AA16585" s="271"/>
    </row>
    <row r="16586" spans="27:27">
      <c r="AA16586" s="271"/>
    </row>
    <row r="16587" spans="27:27">
      <c r="AA16587" s="271"/>
    </row>
    <row r="16588" spans="27:27">
      <c r="AA16588" s="271"/>
    </row>
    <row r="16589" spans="27:27">
      <c r="AA16589" s="271"/>
    </row>
    <row r="16590" spans="27:27">
      <c r="AA16590" s="271"/>
    </row>
    <row r="16591" spans="27:27">
      <c r="AA16591" s="271"/>
    </row>
    <row r="16592" spans="27:27">
      <c r="AA16592" s="271"/>
    </row>
    <row r="16593" spans="27:27">
      <c r="AA16593" s="271"/>
    </row>
    <row r="16594" spans="27:27">
      <c r="AA16594" s="271"/>
    </row>
    <row r="16595" spans="27:27">
      <c r="AA16595" s="271"/>
    </row>
    <row r="16596" spans="27:27">
      <c r="AA16596" s="271"/>
    </row>
    <row r="16597" spans="27:27">
      <c r="AA16597" s="271"/>
    </row>
    <row r="16598" spans="27:27">
      <c r="AA16598" s="271"/>
    </row>
    <row r="16599" spans="27:27">
      <c r="AA16599" s="271"/>
    </row>
    <row r="16600" spans="27:27">
      <c r="AA16600" s="271"/>
    </row>
    <row r="16601" spans="27:27">
      <c r="AA16601" s="271"/>
    </row>
    <row r="16602" spans="27:27">
      <c r="AA16602" s="271"/>
    </row>
    <row r="16603" spans="27:27">
      <c r="AA16603" s="271"/>
    </row>
    <row r="16604" spans="27:27">
      <c r="AA16604" s="271"/>
    </row>
    <row r="16605" spans="27:27">
      <c r="AA16605" s="271"/>
    </row>
    <row r="16606" spans="27:27">
      <c r="AA16606" s="271"/>
    </row>
    <row r="16607" spans="27:27">
      <c r="AA16607" s="271"/>
    </row>
    <row r="16608" spans="27:27">
      <c r="AA16608" s="271"/>
    </row>
    <row r="16609" spans="27:27">
      <c r="AA16609" s="271"/>
    </row>
    <row r="16610" spans="27:27">
      <c r="AA16610" s="271"/>
    </row>
    <row r="16611" spans="27:27">
      <c r="AA16611" s="271"/>
    </row>
    <row r="16612" spans="27:27">
      <c r="AA16612" s="271"/>
    </row>
    <row r="16613" spans="27:27">
      <c r="AA16613" s="271"/>
    </row>
    <row r="16614" spans="27:27">
      <c r="AA16614" s="271"/>
    </row>
    <row r="16615" spans="27:27">
      <c r="AA16615" s="271"/>
    </row>
    <row r="16616" spans="27:27">
      <c r="AA16616" s="271"/>
    </row>
    <row r="16617" spans="27:27">
      <c r="AA16617" s="271"/>
    </row>
    <row r="16618" spans="27:27">
      <c r="AA16618" s="271"/>
    </row>
    <row r="16619" spans="27:27">
      <c r="AA16619" s="271"/>
    </row>
    <row r="16620" spans="27:27">
      <c r="AA16620" s="271"/>
    </row>
    <row r="16621" spans="27:27">
      <c r="AA16621" s="271"/>
    </row>
    <row r="16622" spans="27:27">
      <c r="AA16622" s="271"/>
    </row>
    <row r="16623" spans="27:27">
      <c r="AA16623" s="271"/>
    </row>
    <row r="16624" spans="27:27">
      <c r="AA16624" s="271"/>
    </row>
    <row r="16625" spans="27:27">
      <c r="AA16625" s="271"/>
    </row>
    <row r="16626" spans="27:27">
      <c r="AA16626" s="271"/>
    </row>
    <row r="16627" spans="27:27">
      <c r="AA16627" s="271"/>
    </row>
    <row r="16628" spans="27:27">
      <c r="AA16628" s="271"/>
    </row>
    <row r="16629" spans="27:27">
      <c r="AA16629" s="271"/>
    </row>
    <row r="16630" spans="27:27">
      <c r="AA16630" s="271"/>
    </row>
    <row r="16631" spans="27:27">
      <c r="AA16631" s="271"/>
    </row>
    <row r="16632" spans="27:27">
      <c r="AA16632" s="271"/>
    </row>
    <row r="16633" spans="27:27">
      <c r="AA16633" s="271"/>
    </row>
    <row r="16634" spans="27:27">
      <c r="AA16634" s="271"/>
    </row>
    <row r="16635" spans="27:27">
      <c r="AA16635" s="271"/>
    </row>
    <row r="16636" spans="27:27">
      <c r="AA16636" s="271"/>
    </row>
    <row r="16637" spans="27:27">
      <c r="AA16637" s="271"/>
    </row>
    <row r="16638" spans="27:27">
      <c r="AA16638" s="271"/>
    </row>
    <row r="16639" spans="27:27">
      <c r="AA16639" s="271"/>
    </row>
    <row r="16640" spans="27:27">
      <c r="AA16640" s="271"/>
    </row>
    <row r="16641" spans="27:27">
      <c r="AA16641" s="271"/>
    </row>
    <row r="16642" spans="27:27">
      <c r="AA16642" s="271"/>
    </row>
    <row r="16643" spans="27:27">
      <c r="AA16643" s="271"/>
    </row>
    <row r="16644" spans="27:27">
      <c r="AA16644" s="271"/>
    </row>
    <row r="16645" spans="27:27">
      <c r="AA16645" s="271"/>
    </row>
    <row r="16646" spans="27:27">
      <c r="AA16646" s="271"/>
    </row>
    <row r="16647" spans="27:27">
      <c r="AA16647" s="271"/>
    </row>
    <row r="16648" spans="27:27">
      <c r="AA16648" s="271"/>
    </row>
    <row r="16649" spans="27:27">
      <c r="AA16649" s="271"/>
    </row>
    <row r="16650" spans="27:27">
      <c r="AA16650" s="271"/>
    </row>
    <row r="16651" spans="27:27">
      <c r="AA16651" s="271"/>
    </row>
    <row r="16652" spans="27:27">
      <c r="AA16652" s="271"/>
    </row>
    <row r="16653" spans="27:27">
      <c r="AA16653" s="271"/>
    </row>
    <row r="16654" spans="27:27">
      <c r="AA16654" s="271"/>
    </row>
    <row r="16655" spans="27:27">
      <c r="AA16655" s="271"/>
    </row>
    <row r="16656" spans="27:27">
      <c r="AA16656" s="271"/>
    </row>
    <row r="16657" spans="27:27">
      <c r="AA16657" s="271"/>
    </row>
    <row r="16658" spans="27:27">
      <c r="AA16658" s="271"/>
    </row>
    <row r="16659" spans="27:27">
      <c r="AA16659" s="271"/>
    </row>
    <row r="16660" spans="27:27">
      <c r="AA16660" s="271"/>
    </row>
    <row r="16661" spans="27:27">
      <c r="AA16661" s="271"/>
    </row>
    <row r="16662" spans="27:27">
      <c r="AA16662" s="271"/>
    </row>
    <row r="16663" spans="27:27">
      <c r="AA16663" s="271"/>
    </row>
    <row r="16664" spans="27:27">
      <c r="AA16664" s="271"/>
    </row>
    <row r="16665" spans="27:27">
      <c r="AA16665" s="271"/>
    </row>
    <row r="16666" spans="27:27">
      <c r="AA16666" s="271"/>
    </row>
    <row r="16667" spans="27:27">
      <c r="AA16667" s="271"/>
    </row>
    <row r="16668" spans="27:27">
      <c r="AA16668" s="271"/>
    </row>
    <row r="16669" spans="27:27">
      <c r="AA16669" s="271"/>
    </row>
    <row r="16670" spans="27:27">
      <c r="AA16670" s="271"/>
    </row>
    <row r="16671" spans="27:27">
      <c r="AA16671" s="271"/>
    </row>
    <row r="16672" spans="27:27">
      <c r="AA16672" s="271"/>
    </row>
    <row r="16673" spans="27:27">
      <c r="AA16673" s="271"/>
    </row>
    <row r="16674" spans="27:27">
      <c r="AA16674" s="271"/>
    </row>
    <row r="16675" spans="27:27">
      <c r="AA16675" s="271"/>
    </row>
    <row r="16676" spans="27:27">
      <c r="AA16676" s="271"/>
    </row>
    <row r="16677" spans="27:27">
      <c r="AA16677" s="271"/>
    </row>
    <row r="16678" spans="27:27">
      <c r="AA16678" s="271"/>
    </row>
    <row r="16679" spans="27:27">
      <c r="AA16679" s="271"/>
    </row>
    <row r="16680" spans="27:27">
      <c r="AA16680" s="271"/>
    </row>
    <row r="16681" spans="27:27">
      <c r="AA16681" s="271"/>
    </row>
    <row r="16682" spans="27:27">
      <c r="AA16682" s="271"/>
    </row>
    <row r="16683" spans="27:27">
      <c r="AA16683" s="271"/>
    </row>
    <row r="16684" spans="27:27">
      <c r="AA16684" s="271"/>
    </row>
    <row r="16685" spans="27:27">
      <c r="AA16685" s="271"/>
    </row>
    <row r="16686" spans="27:27">
      <c r="AA16686" s="271"/>
    </row>
    <row r="16687" spans="27:27">
      <c r="AA16687" s="271"/>
    </row>
    <row r="16688" spans="27:27">
      <c r="AA16688" s="271"/>
    </row>
    <row r="16689" spans="27:27">
      <c r="AA16689" s="271"/>
    </row>
    <row r="16690" spans="27:27">
      <c r="AA16690" s="271"/>
    </row>
    <row r="16691" spans="27:27">
      <c r="AA16691" s="271"/>
    </row>
    <row r="16692" spans="27:27">
      <c r="AA16692" s="271"/>
    </row>
    <row r="16693" spans="27:27">
      <c r="AA16693" s="271"/>
    </row>
    <row r="16694" spans="27:27">
      <c r="AA16694" s="271"/>
    </row>
    <row r="16695" spans="27:27">
      <c r="AA16695" s="271"/>
    </row>
    <row r="16696" spans="27:27">
      <c r="AA16696" s="271"/>
    </row>
    <row r="16697" spans="27:27">
      <c r="AA16697" s="271"/>
    </row>
    <row r="16698" spans="27:27">
      <c r="AA16698" s="271"/>
    </row>
    <row r="16699" spans="27:27">
      <c r="AA16699" s="271"/>
    </row>
    <row r="16700" spans="27:27">
      <c r="AA16700" s="271"/>
    </row>
    <row r="16701" spans="27:27">
      <c r="AA16701" s="271"/>
    </row>
    <row r="16702" spans="27:27">
      <c r="AA16702" s="271"/>
    </row>
    <row r="16703" spans="27:27">
      <c r="AA16703" s="271"/>
    </row>
    <row r="16704" spans="27:27">
      <c r="AA16704" s="271"/>
    </row>
    <row r="16705" spans="27:27">
      <c r="AA16705" s="271"/>
    </row>
    <row r="16706" spans="27:27">
      <c r="AA16706" s="271"/>
    </row>
    <row r="16707" spans="27:27">
      <c r="AA16707" s="271"/>
    </row>
    <row r="16708" spans="27:27">
      <c r="AA16708" s="271"/>
    </row>
    <row r="16709" spans="27:27">
      <c r="AA16709" s="271"/>
    </row>
    <row r="16710" spans="27:27">
      <c r="AA16710" s="271"/>
    </row>
    <row r="16711" spans="27:27">
      <c r="AA16711" s="271"/>
    </row>
    <row r="16712" spans="27:27">
      <c r="AA16712" s="271"/>
    </row>
    <row r="16713" spans="27:27">
      <c r="AA16713" s="271"/>
    </row>
    <row r="16714" spans="27:27">
      <c r="AA16714" s="271"/>
    </row>
    <row r="16715" spans="27:27">
      <c r="AA16715" s="271"/>
    </row>
    <row r="16716" spans="27:27">
      <c r="AA16716" s="271"/>
    </row>
    <row r="16717" spans="27:27">
      <c r="AA16717" s="271"/>
    </row>
    <row r="16718" spans="27:27">
      <c r="AA16718" s="271"/>
    </row>
    <row r="16719" spans="27:27">
      <c r="AA16719" s="271"/>
    </row>
    <row r="16720" spans="27:27">
      <c r="AA16720" s="271"/>
    </row>
    <row r="16721" spans="27:27">
      <c r="AA16721" s="271"/>
    </row>
    <row r="16722" spans="27:27">
      <c r="AA16722" s="271"/>
    </row>
    <row r="16723" spans="27:27">
      <c r="AA16723" s="271"/>
    </row>
    <row r="16724" spans="27:27">
      <c r="AA16724" s="271"/>
    </row>
    <row r="16725" spans="27:27">
      <c r="AA16725" s="271"/>
    </row>
    <row r="16726" spans="27:27">
      <c r="AA16726" s="271"/>
    </row>
    <row r="16727" spans="27:27">
      <c r="AA16727" s="271"/>
    </row>
    <row r="16728" spans="27:27">
      <c r="AA16728" s="271"/>
    </row>
    <row r="16729" spans="27:27">
      <c r="AA16729" s="271"/>
    </row>
    <row r="16730" spans="27:27">
      <c r="AA16730" s="271"/>
    </row>
    <row r="16731" spans="27:27">
      <c r="AA16731" s="271"/>
    </row>
    <row r="16732" spans="27:27">
      <c r="AA16732" s="271"/>
    </row>
    <row r="16733" spans="27:27">
      <c r="AA16733" s="271"/>
    </row>
    <row r="16734" spans="27:27">
      <c r="AA16734" s="271"/>
    </row>
    <row r="16735" spans="27:27">
      <c r="AA16735" s="271"/>
    </row>
    <row r="16736" spans="27:27">
      <c r="AA16736" s="271"/>
    </row>
    <row r="16737" spans="27:27">
      <c r="AA16737" s="271"/>
    </row>
    <row r="16738" spans="27:27">
      <c r="AA16738" s="271"/>
    </row>
    <row r="16739" spans="27:27">
      <c r="AA16739" s="271"/>
    </row>
    <row r="16740" spans="27:27">
      <c r="AA16740" s="271"/>
    </row>
    <row r="16741" spans="27:27">
      <c r="AA16741" s="271"/>
    </row>
    <row r="16742" spans="27:27">
      <c r="AA16742" s="271"/>
    </row>
    <row r="16743" spans="27:27">
      <c r="AA16743" s="271"/>
    </row>
    <row r="16744" spans="27:27">
      <c r="AA16744" s="271"/>
    </row>
    <row r="16745" spans="27:27">
      <c r="AA16745" s="271"/>
    </row>
    <row r="16746" spans="27:27">
      <c r="AA16746" s="271"/>
    </row>
    <row r="16747" spans="27:27">
      <c r="AA16747" s="271"/>
    </row>
    <row r="16748" spans="27:27">
      <c r="AA16748" s="271"/>
    </row>
    <row r="16749" spans="27:27">
      <c r="AA16749" s="271"/>
    </row>
    <row r="16750" spans="27:27">
      <c r="AA16750" s="271"/>
    </row>
    <row r="16751" spans="27:27">
      <c r="AA16751" s="271"/>
    </row>
    <row r="16752" spans="27:27">
      <c r="AA16752" s="271"/>
    </row>
    <row r="16753" spans="27:27">
      <c r="AA16753" s="271"/>
    </row>
    <row r="16754" spans="27:27">
      <c r="AA16754" s="271"/>
    </row>
    <row r="16755" spans="27:27">
      <c r="AA16755" s="271"/>
    </row>
    <row r="16756" spans="27:27">
      <c r="AA16756" s="271"/>
    </row>
    <row r="16757" spans="27:27">
      <c r="AA16757" s="271"/>
    </row>
    <row r="16758" spans="27:27">
      <c r="AA16758" s="271"/>
    </row>
    <row r="16759" spans="27:27">
      <c r="AA16759" s="271"/>
    </row>
    <row r="16760" spans="27:27">
      <c r="AA16760" s="271"/>
    </row>
    <row r="16761" spans="27:27">
      <c r="AA16761" s="271"/>
    </row>
    <row r="16762" spans="27:27">
      <c r="AA16762" s="271"/>
    </row>
    <row r="16763" spans="27:27">
      <c r="AA16763" s="271"/>
    </row>
    <row r="16764" spans="27:27">
      <c r="AA16764" s="271"/>
    </row>
    <row r="16765" spans="27:27">
      <c r="AA16765" s="271"/>
    </row>
    <row r="16766" spans="27:27">
      <c r="AA16766" s="271"/>
    </row>
    <row r="16767" spans="27:27">
      <c r="AA16767" s="271"/>
    </row>
    <row r="16768" spans="27:27">
      <c r="AA16768" s="271"/>
    </row>
    <row r="16769" spans="27:27">
      <c r="AA16769" s="271"/>
    </row>
    <row r="16770" spans="27:27">
      <c r="AA16770" s="271"/>
    </row>
    <row r="16771" spans="27:27">
      <c r="AA16771" s="271"/>
    </row>
    <row r="16772" spans="27:27">
      <c r="AA16772" s="271"/>
    </row>
    <row r="16773" spans="27:27">
      <c r="AA16773" s="271"/>
    </row>
    <row r="16774" spans="27:27">
      <c r="AA16774" s="271"/>
    </row>
    <row r="16775" spans="27:27">
      <c r="AA16775" s="271"/>
    </row>
    <row r="16776" spans="27:27">
      <c r="AA16776" s="271"/>
    </row>
    <row r="16777" spans="27:27">
      <c r="AA16777" s="271"/>
    </row>
    <row r="16778" spans="27:27">
      <c r="AA16778" s="271"/>
    </row>
    <row r="16779" spans="27:27">
      <c r="AA16779" s="271"/>
    </row>
    <row r="16780" spans="27:27">
      <c r="AA16780" s="271"/>
    </row>
    <row r="16781" spans="27:27">
      <c r="AA16781" s="271"/>
    </row>
    <row r="16782" spans="27:27">
      <c r="AA16782" s="271"/>
    </row>
    <row r="16783" spans="27:27">
      <c r="AA16783" s="271"/>
    </row>
    <row r="16784" spans="27:27">
      <c r="AA16784" s="271"/>
    </row>
    <row r="16785" spans="27:27">
      <c r="AA16785" s="271"/>
    </row>
    <row r="16786" spans="27:27">
      <c r="AA16786" s="271"/>
    </row>
    <row r="16787" spans="27:27">
      <c r="AA16787" s="271"/>
    </row>
    <row r="16788" spans="27:27">
      <c r="AA16788" s="271"/>
    </row>
    <row r="16789" spans="27:27">
      <c r="AA16789" s="271"/>
    </row>
    <row r="16790" spans="27:27">
      <c r="AA16790" s="271"/>
    </row>
    <row r="16791" spans="27:27">
      <c r="AA16791" s="271"/>
    </row>
    <row r="16792" spans="27:27">
      <c r="AA16792" s="271"/>
    </row>
    <row r="16793" spans="27:27">
      <c r="AA16793" s="271"/>
    </row>
    <row r="16794" spans="27:27">
      <c r="AA16794" s="271"/>
    </row>
    <row r="16795" spans="27:27">
      <c r="AA16795" s="271"/>
    </row>
    <row r="16796" spans="27:27">
      <c r="AA16796" s="271"/>
    </row>
    <row r="16797" spans="27:27">
      <c r="AA16797" s="271"/>
    </row>
    <row r="16798" spans="27:27">
      <c r="AA16798" s="271"/>
    </row>
    <row r="16799" spans="27:27">
      <c r="AA16799" s="271"/>
    </row>
    <row r="16800" spans="27:27">
      <c r="AA16800" s="271"/>
    </row>
    <row r="16801" spans="27:27">
      <c r="AA16801" s="271"/>
    </row>
    <row r="16802" spans="27:27">
      <c r="AA16802" s="271"/>
    </row>
    <row r="16803" spans="27:27">
      <c r="AA16803" s="271"/>
    </row>
    <row r="16804" spans="27:27">
      <c r="AA16804" s="271"/>
    </row>
    <row r="16805" spans="27:27">
      <c r="AA16805" s="271"/>
    </row>
    <row r="16806" spans="27:27">
      <c r="AA16806" s="271"/>
    </row>
    <row r="16807" spans="27:27">
      <c r="AA16807" s="271"/>
    </row>
    <row r="16808" spans="27:27">
      <c r="AA16808" s="271"/>
    </row>
    <row r="16809" spans="27:27">
      <c r="AA16809" s="271"/>
    </row>
    <row r="16810" spans="27:27">
      <c r="AA16810" s="271"/>
    </row>
    <row r="16811" spans="27:27">
      <c r="AA16811" s="271"/>
    </row>
    <row r="16812" spans="27:27">
      <c r="AA16812" s="271"/>
    </row>
    <row r="16813" spans="27:27">
      <c r="AA16813" s="271"/>
    </row>
    <row r="16814" spans="27:27">
      <c r="AA16814" s="271"/>
    </row>
    <row r="16815" spans="27:27">
      <c r="AA16815" s="271"/>
    </row>
    <row r="16816" spans="27:27">
      <c r="AA16816" s="271"/>
    </row>
    <row r="16817" spans="27:27">
      <c r="AA16817" s="271"/>
    </row>
    <row r="16818" spans="27:27">
      <c r="AA16818" s="271"/>
    </row>
    <row r="16819" spans="27:27">
      <c r="AA16819" s="271"/>
    </row>
    <row r="16820" spans="27:27">
      <c r="AA16820" s="271"/>
    </row>
    <row r="16821" spans="27:27">
      <c r="AA16821" s="271"/>
    </row>
    <row r="16822" spans="27:27">
      <c r="AA16822" s="271"/>
    </row>
    <row r="16823" spans="27:27">
      <c r="AA16823" s="271"/>
    </row>
    <row r="16824" spans="27:27">
      <c r="AA16824" s="271"/>
    </row>
    <row r="16825" spans="27:27">
      <c r="AA16825" s="271"/>
    </row>
    <row r="16826" spans="27:27">
      <c r="AA16826" s="271"/>
    </row>
    <row r="16827" spans="27:27">
      <c r="AA16827" s="271"/>
    </row>
    <row r="16828" spans="27:27">
      <c r="AA16828" s="271"/>
    </row>
    <row r="16829" spans="27:27">
      <c r="AA16829" s="271"/>
    </row>
    <row r="16830" spans="27:27">
      <c r="AA16830" s="271"/>
    </row>
    <row r="16831" spans="27:27">
      <c r="AA16831" s="271"/>
    </row>
    <row r="16832" spans="27:27">
      <c r="AA16832" s="271"/>
    </row>
    <row r="16833" spans="27:27">
      <c r="AA16833" s="271"/>
    </row>
    <row r="16834" spans="27:27">
      <c r="AA16834" s="271"/>
    </row>
    <row r="16835" spans="27:27">
      <c r="AA16835" s="271"/>
    </row>
    <row r="16836" spans="27:27">
      <c r="AA16836" s="271"/>
    </row>
    <row r="16837" spans="27:27">
      <c r="AA16837" s="271"/>
    </row>
    <row r="16838" spans="27:27">
      <c r="AA16838" s="271"/>
    </row>
    <row r="16839" spans="27:27">
      <c r="AA16839" s="271"/>
    </row>
    <row r="16840" spans="27:27">
      <c r="AA16840" s="271"/>
    </row>
    <row r="16841" spans="27:27">
      <c r="AA16841" s="271"/>
    </row>
    <row r="16842" spans="27:27">
      <c r="AA16842" s="271"/>
    </row>
    <row r="16843" spans="27:27">
      <c r="AA16843" s="271"/>
    </row>
    <row r="16844" spans="27:27">
      <c r="AA16844" s="271"/>
    </row>
    <row r="16845" spans="27:27">
      <c r="AA16845" s="271"/>
    </row>
    <row r="16846" spans="27:27">
      <c r="AA16846" s="271"/>
    </row>
    <row r="16847" spans="27:27">
      <c r="AA16847" s="271"/>
    </row>
    <row r="16848" spans="27:27">
      <c r="AA16848" s="271"/>
    </row>
    <row r="16849" spans="27:27">
      <c r="AA16849" s="271"/>
    </row>
    <row r="16850" spans="27:27">
      <c r="AA16850" s="271"/>
    </row>
    <row r="16851" spans="27:27">
      <c r="AA16851" s="271"/>
    </row>
    <row r="16852" spans="27:27">
      <c r="AA16852" s="271"/>
    </row>
    <row r="16853" spans="27:27">
      <c r="AA16853" s="271"/>
    </row>
    <row r="16854" spans="27:27">
      <c r="AA16854" s="271"/>
    </row>
    <row r="16855" spans="27:27">
      <c r="AA16855" s="271"/>
    </row>
    <row r="16856" spans="27:27">
      <c r="AA16856" s="271"/>
    </row>
    <row r="16857" spans="27:27">
      <c r="AA16857" s="271"/>
    </row>
    <row r="16858" spans="27:27">
      <c r="AA16858" s="271"/>
    </row>
    <row r="16859" spans="27:27">
      <c r="AA16859" s="271"/>
    </row>
    <row r="16860" spans="27:27">
      <c r="AA16860" s="271"/>
    </row>
    <row r="16861" spans="27:27">
      <c r="AA16861" s="271"/>
    </row>
    <row r="16862" spans="27:27">
      <c r="AA16862" s="271"/>
    </row>
    <row r="16863" spans="27:27">
      <c r="AA16863" s="271"/>
    </row>
    <row r="16864" spans="27:27">
      <c r="AA16864" s="271"/>
    </row>
    <row r="16865" spans="27:27">
      <c r="AA16865" s="271"/>
    </row>
    <row r="16866" spans="27:27">
      <c r="AA16866" s="271"/>
    </row>
    <row r="16867" spans="27:27">
      <c r="AA16867" s="271"/>
    </row>
    <row r="16868" spans="27:27">
      <c r="AA16868" s="271"/>
    </row>
    <row r="16869" spans="27:27">
      <c r="AA16869" s="271"/>
    </row>
    <row r="16870" spans="27:27">
      <c r="AA16870" s="271"/>
    </row>
    <row r="16871" spans="27:27">
      <c r="AA16871" s="271"/>
    </row>
    <row r="16872" spans="27:27">
      <c r="AA16872" s="271"/>
    </row>
    <row r="16873" spans="27:27">
      <c r="AA16873" s="271"/>
    </row>
    <row r="16874" spans="27:27">
      <c r="AA16874" s="271"/>
    </row>
    <row r="16875" spans="27:27">
      <c r="AA16875" s="271"/>
    </row>
    <row r="16876" spans="27:27">
      <c r="AA16876" s="271"/>
    </row>
    <row r="16877" spans="27:27">
      <c r="AA16877" s="271"/>
    </row>
    <row r="16878" spans="27:27">
      <c r="AA16878" s="271"/>
    </row>
    <row r="16879" spans="27:27">
      <c r="AA16879" s="271"/>
    </row>
    <row r="16880" spans="27:27">
      <c r="AA16880" s="271"/>
    </row>
    <row r="16881" spans="27:27">
      <c r="AA16881" s="271"/>
    </row>
    <row r="16882" spans="27:27">
      <c r="AA16882" s="271"/>
    </row>
    <row r="16883" spans="27:27">
      <c r="AA16883" s="271"/>
    </row>
    <row r="16884" spans="27:27">
      <c r="AA16884" s="271"/>
    </row>
    <row r="16885" spans="27:27">
      <c r="AA16885" s="271"/>
    </row>
    <row r="16886" spans="27:27">
      <c r="AA16886" s="271"/>
    </row>
    <row r="16887" spans="27:27">
      <c r="AA16887" s="271"/>
    </row>
    <row r="16888" spans="27:27">
      <c r="AA16888" s="271"/>
    </row>
    <row r="16889" spans="27:27">
      <c r="AA16889" s="271"/>
    </row>
    <row r="16890" spans="27:27">
      <c r="AA16890" s="271"/>
    </row>
    <row r="16891" spans="27:27">
      <c r="AA16891" s="271"/>
    </row>
    <row r="16892" spans="27:27">
      <c r="AA16892" s="271"/>
    </row>
    <row r="16893" spans="27:27">
      <c r="AA16893" s="271"/>
    </row>
    <row r="16894" spans="27:27">
      <c r="AA16894" s="271"/>
    </row>
    <row r="16895" spans="27:27">
      <c r="AA16895" s="271"/>
    </row>
    <row r="16896" spans="27:27">
      <c r="AA16896" s="271"/>
    </row>
    <row r="16897" spans="27:27">
      <c r="AA16897" s="271"/>
    </row>
    <row r="16898" spans="27:27">
      <c r="AA16898" s="271"/>
    </row>
    <row r="16899" spans="27:27">
      <c r="AA16899" s="271"/>
    </row>
    <row r="16900" spans="27:27">
      <c r="AA16900" s="271"/>
    </row>
    <row r="16901" spans="27:27">
      <c r="AA16901" s="271"/>
    </row>
    <row r="16902" spans="27:27">
      <c r="AA16902" s="271"/>
    </row>
    <row r="16903" spans="27:27">
      <c r="AA16903" s="271"/>
    </row>
    <row r="16904" spans="27:27">
      <c r="AA16904" s="271"/>
    </row>
    <row r="16905" spans="27:27">
      <c r="AA16905" s="271"/>
    </row>
    <row r="16906" spans="27:27">
      <c r="AA16906" s="271"/>
    </row>
    <row r="16907" spans="27:27">
      <c r="AA16907" s="271"/>
    </row>
    <row r="16908" spans="27:27">
      <c r="AA16908" s="271"/>
    </row>
    <row r="16909" spans="27:27">
      <c r="AA16909" s="271"/>
    </row>
    <row r="16910" spans="27:27">
      <c r="AA16910" s="271"/>
    </row>
    <row r="16911" spans="27:27">
      <c r="AA16911" s="271"/>
    </row>
    <row r="16912" spans="27:27">
      <c r="AA16912" s="271"/>
    </row>
    <row r="16913" spans="27:27">
      <c r="AA16913" s="271"/>
    </row>
    <row r="16914" spans="27:27">
      <c r="AA16914" s="271"/>
    </row>
    <row r="16915" spans="27:27">
      <c r="AA16915" s="271"/>
    </row>
    <row r="16916" spans="27:27">
      <c r="AA16916" s="271"/>
    </row>
    <row r="16917" spans="27:27">
      <c r="AA16917" s="271"/>
    </row>
    <row r="16918" spans="27:27">
      <c r="AA16918" s="271"/>
    </row>
    <row r="16919" spans="27:27">
      <c r="AA16919" s="271"/>
    </row>
    <row r="16920" spans="27:27">
      <c r="AA16920" s="271"/>
    </row>
    <row r="16921" spans="27:27">
      <c r="AA16921" s="271"/>
    </row>
    <row r="16922" spans="27:27">
      <c r="AA16922" s="271"/>
    </row>
    <row r="16923" spans="27:27">
      <c r="AA16923" s="271"/>
    </row>
    <row r="16924" spans="27:27">
      <c r="AA16924" s="271"/>
    </row>
    <row r="16925" spans="27:27">
      <c r="AA16925" s="271"/>
    </row>
    <row r="16926" spans="27:27">
      <c r="AA16926" s="271"/>
    </row>
    <row r="16927" spans="27:27">
      <c r="AA16927" s="271"/>
    </row>
    <row r="16928" spans="27:27">
      <c r="AA16928" s="271"/>
    </row>
    <row r="16929" spans="27:27">
      <c r="AA16929" s="271"/>
    </row>
    <row r="16930" spans="27:27">
      <c r="AA16930" s="271"/>
    </row>
    <row r="16931" spans="27:27">
      <c r="AA16931" s="271"/>
    </row>
    <row r="16932" spans="27:27">
      <c r="AA16932" s="271"/>
    </row>
    <row r="16933" spans="27:27">
      <c r="AA16933" s="271"/>
    </row>
    <row r="16934" spans="27:27">
      <c r="AA16934" s="271"/>
    </row>
    <row r="16935" spans="27:27">
      <c r="AA16935" s="271"/>
    </row>
    <row r="16936" spans="27:27">
      <c r="AA16936" s="271"/>
    </row>
    <row r="16937" spans="27:27">
      <c r="AA16937" s="271"/>
    </row>
    <row r="16938" spans="27:27">
      <c r="AA16938" s="271"/>
    </row>
    <row r="16939" spans="27:27">
      <c r="AA16939" s="271"/>
    </row>
    <row r="16940" spans="27:27">
      <c r="AA16940" s="271"/>
    </row>
    <row r="16941" spans="27:27">
      <c r="AA16941" s="271"/>
    </row>
    <row r="16942" spans="27:27">
      <c r="AA16942" s="271"/>
    </row>
    <row r="16943" spans="27:27">
      <c r="AA16943" s="271"/>
    </row>
    <row r="16944" spans="27:27">
      <c r="AA16944" s="271"/>
    </row>
    <row r="16945" spans="27:27">
      <c r="AA16945" s="271"/>
    </row>
    <row r="16946" spans="27:27">
      <c r="AA16946" s="271"/>
    </row>
    <row r="16947" spans="27:27">
      <c r="AA16947" s="271"/>
    </row>
    <row r="16948" spans="27:27">
      <c r="AA16948" s="271"/>
    </row>
    <row r="16949" spans="27:27">
      <c r="AA16949" s="271"/>
    </row>
    <row r="16950" spans="27:27">
      <c r="AA16950" s="271"/>
    </row>
    <row r="16951" spans="27:27">
      <c r="AA16951" s="271"/>
    </row>
    <row r="16952" spans="27:27">
      <c r="AA16952" s="271"/>
    </row>
    <row r="16953" spans="27:27">
      <c r="AA16953" s="271"/>
    </row>
    <row r="16954" spans="27:27">
      <c r="AA16954" s="271"/>
    </row>
    <row r="16955" spans="27:27">
      <c r="AA16955" s="271"/>
    </row>
    <row r="16956" spans="27:27">
      <c r="AA16956" s="271"/>
    </row>
    <row r="16957" spans="27:27">
      <c r="AA16957" s="271"/>
    </row>
    <row r="16958" spans="27:27">
      <c r="AA16958" s="271"/>
    </row>
    <row r="16959" spans="27:27">
      <c r="AA16959" s="271"/>
    </row>
    <row r="16960" spans="27:27">
      <c r="AA16960" s="271"/>
    </row>
    <row r="16961" spans="27:27">
      <c r="AA16961" s="271"/>
    </row>
    <row r="16962" spans="27:27">
      <c r="AA16962" s="271"/>
    </row>
    <row r="16963" spans="27:27">
      <c r="AA16963" s="271"/>
    </row>
    <row r="16964" spans="27:27">
      <c r="AA16964" s="271"/>
    </row>
    <row r="16965" spans="27:27">
      <c r="AA16965" s="271"/>
    </row>
    <row r="16966" spans="27:27">
      <c r="AA16966" s="271"/>
    </row>
    <row r="16967" spans="27:27">
      <c r="AA16967" s="271"/>
    </row>
    <row r="16968" spans="27:27">
      <c r="AA16968" s="271"/>
    </row>
    <row r="16969" spans="27:27">
      <c r="AA16969" s="271"/>
    </row>
    <row r="16970" spans="27:27">
      <c r="AA16970" s="271"/>
    </row>
    <row r="16971" spans="27:27">
      <c r="AA16971" s="271"/>
    </row>
    <row r="16972" spans="27:27">
      <c r="AA16972" s="271"/>
    </row>
    <row r="16973" spans="27:27">
      <c r="AA16973" s="271"/>
    </row>
    <row r="16974" spans="27:27">
      <c r="AA16974" s="271"/>
    </row>
    <row r="16975" spans="27:27">
      <c r="AA16975" s="271"/>
    </row>
    <row r="16976" spans="27:27">
      <c r="AA16976" s="271"/>
    </row>
    <row r="16977" spans="27:27">
      <c r="AA16977" s="271"/>
    </row>
    <row r="16978" spans="27:27">
      <c r="AA16978" s="271"/>
    </row>
    <row r="16979" spans="27:27">
      <c r="AA16979" s="271"/>
    </row>
    <row r="16980" spans="27:27">
      <c r="AA16980" s="271"/>
    </row>
    <row r="16981" spans="27:27">
      <c r="AA16981" s="271"/>
    </row>
    <row r="16982" spans="27:27">
      <c r="AA16982" s="271"/>
    </row>
    <row r="16983" spans="27:27">
      <c r="AA16983" s="271"/>
    </row>
    <row r="16984" spans="27:27">
      <c r="AA16984" s="271"/>
    </row>
    <row r="16985" spans="27:27">
      <c r="AA16985" s="271"/>
    </row>
    <row r="16986" spans="27:27">
      <c r="AA16986" s="271"/>
    </row>
    <row r="16987" spans="27:27">
      <c r="AA16987" s="271"/>
    </row>
    <row r="16988" spans="27:27">
      <c r="AA16988" s="271"/>
    </row>
    <row r="16989" spans="27:27">
      <c r="AA16989" s="271"/>
    </row>
    <row r="16990" spans="27:27">
      <c r="AA16990" s="271"/>
    </row>
    <row r="16991" spans="27:27">
      <c r="AA16991" s="271"/>
    </row>
    <row r="16992" spans="27:27">
      <c r="AA16992" s="271"/>
    </row>
    <row r="16993" spans="27:27">
      <c r="AA16993" s="271"/>
    </row>
    <row r="16994" spans="27:27">
      <c r="AA16994" s="271"/>
    </row>
    <row r="16995" spans="27:27">
      <c r="AA16995" s="271"/>
    </row>
    <row r="16996" spans="27:27">
      <c r="AA16996" s="271"/>
    </row>
    <row r="16997" spans="27:27">
      <c r="AA16997" s="271"/>
    </row>
    <row r="16998" spans="27:27">
      <c r="AA16998" s="271"/>
    </row>
    <row r="16999" spans="27:27">
      <c r="AA16999" s="271"/>
    </row>
    <row r="17000" spans="27:27">
      <c r="AA17000" s="271"/>
    </row>
    <row r="17001" spans="27:27">
      <c r="AA17001" s="271"/>
    </row>
    <row r="17002" spans="27:27">
      <c r="AA17002" s="271"/>
    </row>
    <row r="17003" spans="27:27">
      <c r="AA17003" s="271"/>
    </row>
    <row r="17004" spans="27:27">
      <c r="AA17004" s="271"/>
    </row>
    <row r="17005" spans="27:27">
      <c r="AA17005" s="271"/>
    </row>
    <row r="17006" spans="27:27">
      <c r="AA17006" s="271"/>
    </row>
    <row r="17007" spans="27:27">
      <c r="AA17007" s="271"/>
    </row>
    <row r="17008" spans="27:27">
      <c r="AA17008" s="271"/>
    </row>
    <row r="17009" spans="27:27">
      <c r="AA17009" s="271"/>
    </row>
    <row r="17010" spans="27:27">
      <c r="AA17010" s="271"/>
    </row>
    <row r="17011" spans="27:27">
      <c r="AA17011" s="271"/>
    </row>
    <row r="17012" spans="27:27">
      <c r="AA17012" s="271"/>
    </row>
    <row r="17013" spans="27:27">
      <c r="AA17013" s="271"/>
    </row>
    <row r="17014" spans="27:27">
      <c r="AA17014" s="271"/>
    </row>
    <row r="17015" spans="27:27">
      <c r="AA17015" s="271"/>
    </row>
    <row r="17016" spans="27:27">
      <c r="AA17016" s="271"/>
    </row>
    <row r="17017" spans="27:27">
      <c r="AA17017" s="271"/>
    </row>
    <row r="17018" spans="27:27">
      <c r="AA17018" s="271"/>
    </row>
    <row r="17019" spans="27:27">
      <c r="AA17019" s="271"/>
    </row>
    <row r="17020" spans="27:27">
      <c r="AA17020" s="271"/>
    </row>
    <row r="17021" spans="27:27">
      <c r="AA17021" s="271"/>
    </row>
    <row r="17022" spans="27:27">
      <c r="AA17022" s="271"/>
    </row>
    <row r="17023" spans="27:27">
      <c r="AA17023" s="271"/>
    </row>
    <row r="17024" spans="27:27">
      <c r="AA17024" s="271"/>
    </row>
    <row r="17025" spans="27:27">
      <c r="AA17025" s="271"/>
    </row>
    <row r="17026" spans="27:27">
      <c r="AA17026" s="271"/>
    </row>
    <row r="17027" spans="27:27">
      <c r="AA17027" s="271"/>
    </row>
    <row r="17028" spans="27:27">
      <c r="AA17028" s="271"/>
    </row>
    <row r="17029" spans="27:27">
      <c r="AA17029" s="271"/>
    </row>
    <row r="17030" spans="27:27">
      <c r="AA17030" s="271"/>
    </row>
    <row r="17031" spans="27:27">
      <c r="AA17031" s="271"/>
    </row>
    <row r="17032" spans="27:27">
      <c r="AA17032" s="271"/>
    </row>
    <row r="17033" spans="27:27">
      <c r="AA17033" s="271"/>
    </row>
    <row r="17034" spans="27:27">
      <c r="AA17034" s="271"/>
    </row>
    <row r="17035" spans="27:27">
      <c r="AA17035" s="271"/>
    </row>
    <row r="17036" spans="27:27">
      <c r="AA17036" s="271"/>
    </row>
    <row r="17037" spans="27:27">
      <c r="AA17037" s="271"/>
    </row>
    <row r="17038" spans="27:27">
      <c r="AA17038" s="271"/>
    </row>
    <row r="17039" spans="27:27">
      <c r="AA17039" s="271"/>
    </row>
    <row r="17040" spans="27:27">
      <c r="AA17040" s="271"/>
    </row>
    <row r="17041" spans="27:27">
      <c r="AA17041" s="271"/>
    </row>
    <row r="17042" spans="27:27">
      <c r="AA17042" s="271"/>
    </row>
    <row r="17043" spans="27:27">
      <c r="AA17043" s="271"/>
    </row>
    <row r="17044" spans="27:27">
      <c r="AA17044" s="271"/>
    </row>
    <row r="17045" spans="27:27">
      <c r="AA17045" s="271"/>
    </row>
    <row r="17046" spans="27:27">
      <c r="AA17046" s="271"/>
    </row>
    <row r="17047" spans="27:27">
      <c r="AA17047" s="271"/>
    </row>
    <row r="17048" spans="27:27">
      <c r="AA17048" s="271"/>
    </row>
    <row r="17049" spans="27:27">
      <c r="AA17049" s="271"/>
    </row>
    <row r="17050" spans="27:27">
      <c r="AA17050" s="271"/>
    </row>
    <row r="17051" spans="27:27">
      <c r="AA17051" s="271"/>
    </row>
    <row r="17052" spans="27:27">
      <c r="AA17052" s="271"/>
    </row>
    <row r="17053" spans="27:27">
      <c r="AA17053" s="271"/>
    </row>
    <row r="17054" spans="27:27">
      <c r="AA17054" s="271"/>
    </row>
    <row r="17055" spans="27:27">
      <c r="AA17055" s="271"/>
    </row>
    <row r="17056" spans="27:27">
      <c r="AA17056" s="271"/>
    </row>
    <row r="17057" spans="27:27">
      <c r="AA17057" s="271"/>
    </row>
    <row r="17058" spans="27:27">
      <c r="AA17058" s="271"/>
    </row>
    <row r="17059" spans="27:27">
      <c r="AA17059" s="271"/>
    </row>
    <row r="17060" spans="27:27">
      <c r="AA17060" s="271"/>
    </row>
    <row r="17061" spans="27:27">
      <c r="AA17061" s="271"/>
    </row>
    <row r="17062" spans="27:27">
      <c r="AA17062" s="271"/>
    </row>
    <row r="17063" spans="27:27">
      <c r="AA17063" s="271"/>
    </row>
    <row r="17064" spans="27:27">
      <c r="AA17064" s="271"/>
    </row>
    <row r="17065" spans="27:27">
      <c r="AA17065" s="271"/>
    </row>
    <row r="17066" spans="27:27">
      <c r="AA17066" s="271"/>
    </row>
    <row r="17067" spans="27:27">
      <c r="AA17067" s="271"/>
    </row>
    <row r="17068" spans="27:27">
      <c r="AA17068" s="271"/>
    </row>
    <row r="17069" spans="27:27">
      <c r="AA17069" s="271"/>
    </row>
    <row r="17070" spans="27:27">
      <c r="AA17070" s="271"/>
    </row>
    <row r="17071" spans="27:27">
      <c r="AA17071" s="271"/>
    </row>
    <row r="17072" spans="27:27">
      <c r="AA17072" s="271"/>
    </row>
    <row r="17073" spans="27:27">
      <c r="AA17073" s="271"/>
    </row>
    <row r="17074" spans="27:27">
      <c r="AA17074" s="271"/>
    </row>
    <row r="17075" spans="27:27">
      <c r="AA17075" s="271"/>
    </row>
    <row r="17076" spans="27:27">
      <c r="AA17076" s="271"/>
    </row>
    <row r="17077" spans="27:27">
      <c r="AA17077" s="271"/>
    </row>
    <row r="17078" spans="27:27">
      <c r="AA17078" s="271"/>
    </row>
    <row r="17079" spans="27:27">
      <c r="AA17079" s="271"/>
    </row>
    <row r="17080" spans="27:27">
      <c r="AA17080" s="271"/>
    </row>
    <row r="17081" spans="27:27">
      <c r="AA17081" s="271"/>
    </row>
    <row r="17082" spans="27:27">
      <c r="AA17082" s="271"/>
    </row>
    <row r="17083" spans="27:27">
      <c r="AA17083" s="271"/>
    </row>
    <row r="17084" spans="27:27">
      <c r="AA17084" s="271"/>
    </row>
    <row r="17085" spans="27:27">
      <c r="AA17085" s="271"/>
    </row>
    <row r="17086" spans="27:27">
      <c r="AA17086" s="271"/>
    </row>
    <row r="17087" spans="27:27">
      <c r="AA17087" s="271"/>
    </row>
    <row r="17088" spans="27:27">
      <c r="AA17088" s="271"/>
    </row>
    <row r="17089" spans="27:27">
      <c r="AA17089" s="271"/>
    </row>
    <row r="17090" spans="27:27">
      <c r="AA17090" s="271"/>
    </row>
    <row r="17091" spans="27:27">
      <c r="AA17091" s="271"/>
    </row>
    <row r="17092" spans="27:27">
      <c r="AA17092" s="271"/>
    </row>
    <row r="17093" spans="27:27">
      <c r="AA17093" s="271"/>
    </row>
    <row r="17094" spans="27:27">
      <c r="AA17094" s="271"/>
    </row>
    <row r="17095" spans="27:27">
      <c r="AA17095" s="271"/>
    </row>
    <row r="17096" spans="27:27">
      <c r="AA17096" s="271"/>
    </row>
    <row r="17097" spans="27:27">
      <c r="AA17097" s="271"/>
    </row>
    <row r="17098" spans="27:27">
      <c r="AA17098" s="271"/>
    </row>
    <row r="17099" spans="27:27">
      <c r="AA17099" s="271"/>
    </row>
    <row r="17100" spans="27:27">
      <c r="AA17100" s="271"/>
    </row>
    <row r="17101" spans="27:27">
      <c r="AA17101" s="271"/>
    </row>
    <row r="17102" spans="27:27">
      <c r="AA17102" s="271"/>
    </row>
    <row r="17103" spans="27:27">
      <c r="AA17103" s="271"/>
    </row>
    <row r="17104" spans="27:27">
      <c r="AA17104" s="271"/>
    </row>
    <row r="17105" spans="27:27">
      <c r="AA17105" s="271"/>
    </row>
    <row r="17106" spans="27:27">
      <c r="AA17106" s="271"/>
    </row>
    <row r="17107" spans="27:27">
      <c r="AA17107" s="271"/>
    </row>
    <row r="17108" spans="27:27">
      <c r="AA17108" s="271"/>
    </row>
    <row r="17109" spans="27:27">
      <c r="AA17109" s="271"/>
    </row>
    <row r="17110" spans="27:27">
      <c r="AA17110" s="271"/>
    </row>
    <row r="17111" spans="27:27">
      <c r="AA17111" s="271"/>
    </row>
    <row r="17112" spans="27:27">
      <c r="AA17112" s="271"/>
    </row>
    <row r="17113" spans="27:27">
      <c r="AA17113" s="271"/>
    </row>
    <row r="17114" spans="27:27">
      <c r="AA17114" s="271"/>
    </row>
    <row r="17115" spans="27:27">
      <c r="AA17115" s="271"/>
    </row>
    <row r="17116" spans="27:27">
      <c r="AA17116" s="271"/>
    </row>
    <row r="17117" spans="27:27">
      <c r="AA17117" s="271"/>
    </row>
    <row r="17118" spans="27:27">
      <c r="AA17118" s="271"/>
    </row>
    <row r="17119" spans="27:27">
      <c r="AA17119" s="271"/>
    </row>
    <row r="17120" spans="27:27">
      <c r="AA17120" s="271"/>
    </row>
    <row r="17121" spans="27:27">
      <c r="AA17121" s="271"/>
    </row>
    <row r="17122" spans="27:27">
      <c r="AA17122" s="271"/>
    </row>
    <row r="17123" spans="27:27">
      <c r="AA17123" s="271"/>
    </row>
    <row r="17124" spans="27:27">
      <c r="AA17124" s="271"/>
    </row>
    <row r="17125" spans="27:27">
      <c r="AA17125" s="271"/>
    </row>
    <row r="17126" spans="27:27">
      <c r="AA17126" s="271"/>
    </row>
    <row r="17127" spans="27:27">
      <c r="AA17127" s="271"/>
    </row>
    <row r="17128" spans="27:27">
      <c r="AA17128" s="271"/>
    </row>
    <row r="17129" spans="27:27">
      <c r="AA17129" s="271"/>
    </row>
    <row r="17130" spans="27:27">
      <c r="AA17130" s="271"/>
    </row>
    <row r="17131" spans="27:27">
      <c r="AA17131" s="271"/>
    </row>
    <row r="17132" spans="27:27">
      <c r="AA17132" s="271"/>
    </row>
    <row r="17133" spans="27:27">
      <c r="AA17133" s="271"/>
    </row>
    <row r="17134" spans="27:27">
      <c r="AA17134" s="271"/>
    </row>
    <row r="17135" spans="27:27">
      <c r="AA17135" s="271"/>
    </row>
    <row r="17136" spans="27:27">
      <c r="AA17136" s="271"/>
    </row>
    <row r="17137" spans="27:27">
      <c r="AA17137" s="271"/>
    </row>
    <row r="17138" spans="27:27">
      <c r="AA17138" s="271"/>
    </row>
    <row r="17139" spans="27:27">
      <c r="AA17139" s="271"/>
    </row>
    <row r="17140" spans="27:27">
      <c r="AA17140" s="271"/>
    </row>
    <row r="17141" spans="27:27">
      <c r="AA17141" s="271"/>
    </row>
    <row r="17142" spans="27:27">
      <c r="AA17142" s="271"/>
    </row>
    <row r="17143" spans="27:27">
      <c r="AA17143" s="271"/>
    </row>
    <row r="17144" spans="27:27">
      <c r="AA17144" s="271"/>
    </row>
    <row r="17145" spans="27:27">
      <c r="AA17145" s="271"/>
    </row>
    <row r="17146" spans="27:27">
      <c r="AA17146" s="271"/>
    </row>
    <row r="17147" spans="27:27">
      <c r="AA17147" s="271"/>
    </row>
    <row r="17148" spans="27:27">
      <c r="AA17148" s="271"/>
    </row>
    <row r="17149" spans="27:27">
      <c r="AA17149" s="271"/>
    </row>
    <row r="17150" spans="27:27">
      <c r="AA17150" s="271"/>
    </row>
    <row r="17151" spans="27:27">
      <c r="AA17151" s="271"/>
    </row>
    <row r="17152" spans="27:27">
      <c r="AA17152" s="271"/>
    </row>
    <row r="17153" spans="27:27">
      <c r="AA17153" s="271"/>
    </row>
    <row r="17154" spans="27:27">
      <c r="AA17154" s="271"/>
    </row>
    <row r="17155" spans="27:27">
      <c r="AA17155" s="271"/>
    </row>
    <row r="17156" spans="27:27">
      <c r="AA17156" s="271"/>
    </row>
    <row r="17157" spans="27:27">
      <c r="AA17157" s="271"/>
    </row>
    <row r="17158" spans="27:27">
      <c r="AA17158" s="271"/>
    </row>
    <row r="17159" spans="27:27">
      <c r="AA17159" s="271"/>
    </row>
    <row r="17160" spans="27:27">
      <c r="AA17160" s="271"/>
    </row>
    <row r="17161" spans="27:27">
      <c r="AA17161" s="271"/>
    </row>
    <row r="17162" spans="27:27">
      <c r="AA17162" s="271"/>
    </row>
    <row r="17163" spans="27:27">
      <c r="AA17163" s="271"/>
    </row>
    <row r="17164" spans="27:27">
      <c r="AA17164" s="271"/>
    </row>
    <row r="17165" spans="27:27">
      <c r="AA17165" s="271"/>
    </row>
    <row r="17166" spans="27:27">
      <c r="AA17166" s="271"/>
    </row>
    <row r="17167" spans="27:27">
      <c r="AA17167" s="271"/>
    </row>
    <row r="17168" spans="27:27">
      <c r="AA17168" s="271"/>
    </row>
    <row r="17169" spans="27:27">
      <c r="AA17169" s="271"/>
    </row>
    <row r="17170" spans="27:27">
      <c r="AA17170" s="271"/>
    </row>
    <row r="17171" spans="27:27">
      <c r="AA17171" s="271"/>
    </row>
    <row r="17172" spans="27:27">
      <c r="AA17172" s="271"/>
    </row>
    <row r="17173" spans="27:27">
      <c r="AA17173" s="271"/>
    </row>
    <row r="17174" spans="27:27">
      <c r="AA17174" s="271"/>
    </row>
    <row r="17175" spans="27:27">
      <c r="AA17175" s="271"/>
    </row>
    <row r="17176" spans="27:27">
      <c r="AA17176" s="271"/>
    </row>
    <row r="17177" spans="27:27">
      <c r="AA17177" s="271"/>
    </row>
    <row r="17178" spans="27:27">
      <c r="AA17178" s="271"/>
    </row>
    <row r="17179" spans="27:27">
      <c r="AA17179" s="271"/>
    </row>
    <row r="17180" spans="27:27">
      <c r="AA17180" s="271"/>
    </row>
    <row r="17181" spans="27:27">
      <c r="AA17181" s="271"/>
    </row>
    <row r="17182" spans="27:27">
      <c r="AA17182" s="271"/>
    </row>
    <row r="17183" spans="27:27">
      <c r="AA17183" s="271"/>
    </row>
    <row r="17184" spans="27:27">
      <c r="AA17184" s="271"/>
    </row>
    <row r="17185" spans="27:27">
      <c r="AA17185" s="271"/>
    </row>
    <row r="17186" spans="27:27">
      <c r="AA17186" s="271"/>
    </row>
    <row r="17187" spans="27:27">
      <c r="AA17187" s="271"/>
    </row>
    <row r="17188" spans="27:27">
      <c r="AA17188" s="271"/>
    </row>
    <row r="17189" spans="27:27">
      <c r="AA17189" s="271"/>
    </row>
    <row r="17190" spans="27:27">
      <c r="AA17190" s="271"/>
    </row>
    <row r="17191" spans="27:27">
      <c r="AA17191" s="271"/>
    </row>
    <row r="17192" spans="27:27">
      <c r="AA17192" s="271"/>
    </row>
    <row r="17193" spans="27:27">
      <c r="AA17193" s="271"/>
    </row>
    <row r="17194" spans="27:27">
      <c r="AA17194" s="271"/>
    </row>
    <row r="17195" spans="27:27">
      <c r="AA17195" s="271"/>
    </row>
    <row r="17196" spans="27:27">
      <c r="AA17196" s="271"/>
    </row>
    <row r="17197" spans="27:27">
      <c r="AA17197" s="271"/>
    </row>
    <row r="17198" spans="27:27">
      <c r="AA17198" s="271"/>
    </row>
    <row r="17199" spans="27:27">
      <c r="AA17199" s="271"/>
    </row>
    <row r="17200" spans="27:27">
      <c r="AA17200" s="271"/>
    </row>
    <row r="17201" spans="27:27">
      <c r="AA17201" s="271"/>
    </row>
    <row r="17202" spans="27:27">
      <c r="AA17202" s="271"/>
    </row>
    <row r="17203" spans="27:27">
      <c r="AA17203" s="271"/>
    </row>
    <row r="17204" spans="27:27">
      <c r="AA17204" s="271"/>
    </row>
    <row r="17205" spans="27:27">
      <c r="AA17205" s="271"/>
    </row>
    <row r="17206" spans="27:27">
      <c r="AA17206" s="271"/>
    </row>
    <row r="17207" spans="27:27">
      <c r="AA17207" s="271"/>
    </row>
    <row r="17208" spans="27:27">
      <c r="AA17208" s="271"/>
    </row>
    <row r="17209" spans="27:27">
      <c r="AA17209" s="271"/>
    </row>
    <row r="17210" spans="27:27">
      <c r="AA17210" s="271"/>
    </row>
    <row r="17211" spans="27:27">
      <c r="AA17211" s="271"/>
    </row>
    <row r="17212" spans="27:27">
      <c r="AA17212" s="271"/>
    </row>
    <row r="17213" spans="27:27">
      <c r="AA17213" s="271"/>
    </row>
    <row r="17214" spans="27:27">
      <c r="AA17214" s="271"/>
    </row>
    <row r="17215" spans="27:27">
      <c r="AA17215" s="271"/>
    </row>
    <row r="17216" spans="27:27">
      <c r="AA17216" s="271"/>
    </row>
    <row r="17217" spans="27:27">
      <c r="AA17217" s="271"/>
    </row>
    <row r="17218" spans="27:27">
      <c r="AA17218" s="271"/>
    </row>
    <row r="17219" spans="27:27">
      <c r="AA17219" s="271"/>
    </row>
    <row r="17220" spans="27:27">
      <c r="AA17220" s="271"/>
    </row>
    <row r="17221" spans="27:27">
      <c r="AA17221" s="271"/>
    </row>
    <row r="17222" spans="27:27">
      <c r="AA17222" s="271"/>
    </row>
    <row r="17223" spans="27:27">
      <c r="AA17223" s="271"/>
    </row>
    <row r="17224" spans="27:27">
      <c r="AA17224" s="271"/>
    </row>
    <row r="17225" spans="27:27">
      <c r="AA17225" s="271"/>
    </row>
    <row r="17226" spans="27:27">
      <c r="AA17226" s="271"/>
    </row>
    <row r="17227" spans="27:27">
      <c r="AA17227" s="271"/>
    </row>
    <row r="17228" spans="27:27">
      <c r="AA17228" s="271"/>
    </row>
    <row r="17229" spans="27:27">
      <c r="AA17229" s="271"/>
    </row>
    <row r="17230" spans="27:27">
      <c r="AA17230" s="271"/>
    </row>
    <row r="17231" spans="27:27">
      <c r="AA17231" s="271"/>
    </row>
    <row r="17232" spans="27:27">
      <c r="AA17232" s="271"/>
    </row>
    <row r="17233" spans="27:27">
      <c r="AA17233" s="271"/>
    </row>
    <row r="17234" spans="27:27">
      <c r="AA17234" s="271"/>
    </row>
    <row r="17235" spans="27:27">
      <c r="AA17235" s="271"/>
    </row>
    <row r="17236" spans="27:27">
      <c r="AA17236" s="271"/>
    </row>
    <row r="17237" spans="27:27">
      <c r="AA17237" s="271"/>
    </row>
    <row r="17238" spans="27:27">
      <c r="AA17238" s="271"/>
    </row>
    <row r="17239" spans="27:27">
      <c r="AA17239" s="271"/>
    </row>
    <row r="17240" spans="27:27">
      <c r="AA17240" s="271"/>
    </row>
    <row r="17241" spans="27:27">
      <c r="AA17241" s="271"/>
    </row>
    <row r="17242" spans="27:27">
      <c r="AA17242" s="271"/>
    </row>
    <row r="17243" spans="27:27">
      <c r="AA17243" s="271"/>
    </row>
    <row r="17244" spans="27:27">
      <c r="AA17244" s="271"/>
    </row>
    <row r="17245" spans="27:27">
      <c r="AA17245" s="271"/>
    </row>
    <row r="17246" spans="27:27">
      <c r="AA17246" s="271"/>
    </row>
    <row r="17247" spans="27:27">
      <c r="AA17247" s="271"/>
    </row>
    <row r="17248" spans="27:27">
      <c r="AA17248" s="271"/>
    </row>
    <row r="17249" spans="27:27">
      <c r="AA17249" s="271"/>
    </row>
    <row r="17250" spans="27:27">
      <c r="AA17250" s="271"/>
    </row>
    <row r="17251" spans="27:27">
      <c r="AA17251" s="271"/>
    </row>
    <row r="17252" spans="27:27">
      <c r="AA17252" s="271"/>
    </row>
    <row r="17253" spans="27:27">
      <c r="AA17253" s="271"/>
    </row>
    <row r="17254" spans="27:27">
      <c r="AA17254" s="271"/>
    </row>
    <row r="17255" spans="27:27">
      <c r="AA17255" s="271"/>
    </row>
    <row r="17256" spans="27:27">
      <c r="AA17256" s="271"/>
    </row>
    <row r="17257" spans="27:27">
      <c r="AA17257" s="271"/>
    </row>
    <row r="17258" spans="27:27">
      <c r="AA17258" s="271"/>
    </row>
    <row r="17259" spans="27:27">
      <c r="AA17259" s="271"/>
    </row>
    <row r="17260" spans="27:27">
      <c r="AA17260" s="271"/>
    </row>
    <row r="17261" spans="27:27">
      <c r="AA17261" s="271"/>
    </row>
    <row r="17262" spans="27:27">
      <c r="AA17262" s="271"/>
    </row>
    <row r="17263" spans="27:27">
      <c r="AA17263" s="271"/>
    </row>
    <row r="17264" spans="27:27">
      <c r="AA17264" s="271"/>
    </row>
    <row r="17265" spans="27:27">
      <c r="AA17265" s="271"/>
    </row>
    <row r="17266" spans="27:27">
      <c r="AA17266" s="271"/>
    </row>
    <row r="17267" spans="27:27">
      <c r="AA17267" s="271"/>
    </row>
    <row r="17268" spans="27:27">
      <c r="AA17268" s="271"/>
    </row>
    <row r="17269" spans="27:27">
      <c r="AA17269" s="271"/>
    </row>
    <row r="17270" spans="27:27">
      <c r="AA17270" s="271"/>
    </row>
    <row r="17271" spans="27:27">
      <c r="AA17271" s="271"/>
    </row>
    <row r="17272" spans="27:27">
      <c r="AA17272" s="271"/>
    </row>
    <row r="17273" spans="27:27">
      <c r="AA17273" s="271"/>
    </row>
    <row r="17274" spans="27:27">
      <c r="AA17274" s="271"/>
    </row>
    <row r="17275" spans="27:27">
      <c r="AA17275" s="271"/>
    </row>
    <row r="17276" spans="27:27">
      <c r="AA17276" s="271"/>
    </row>
    <row r="17277" spans="27:27">
      <c r="AA17277" s="271"/>
    </row>
    <row r="17278" spans="27:27">
      <c r="AA17278" s="271"/>
    </row>
    <row r="17279" spans="27:27">
      <c r="AA17279" s="271"/>
    </row>
    <row r="17280" spans="27:27">
      <c r="AA17280" s="271"/>
    </row>
    <row r="17281" spans="27:27">
      <c r="AA17281" s="271"/>
    </row>
    <row r="17282" spans="27:27">
      <c r="AA17282" s="271"/>
    </row>
    <row r="17283" spans="27:27">
      <c r="AA17283" s="271"/>
    </row>
    <row r="17284" spans="27:27">
      <c r="AA17284" s="271"/>
    </row>
    <row r="17285" spans="27:27">
      <c r="AA17285" s="271"/>
    </row>
    <row r="17286" spans="27:27">
      <c r="AA17286" s="271"/>
    </row>
    <row r="17287" spans="27:27">
      <c r="AA17287" s="271"/>
    </row>
    <row r="17288" spans="27:27">
      <c r="AA17288" s="271"/>
    </row>
    <row r="17289" spans="27:27">
      <c r="AA17289" s="271"/>
    </row>
    <row r="17290" spans="27:27">
      <c r="AA17290" s="271"/>
    </row>
    <row r="17291" spans="27:27">
      <c r="AA17291" s="271"/>
    </row>
    <row r="17292" spans="27:27">
      <c r="AA17292" s="271"/>
    </row>
    <row r="17293" spans="27:27">
      <c r="AA17293" s="271"/>
    </row>
    <row r="17294" spans="27:27">
      <c r="AA17294" s="271"/>
    </row>
    <row r="17295" spans="27:27">
      <c r="AA17295" s="271"/>
    </row>
    <row r="17296" spans="27:27">
      <c r="AA17296" s="271"/>
    </row>
    <row r="17297" spans="27:27">
      <c r="AA17297" s="271"/>
    </row>
    <row r="17298" spans="27:27">
      <c r="AA17298" s="271"/>
    </row>
    <row r="17299" spans="27:27">
      <c r="AA17299" s="271"/>
    </row>
    <row r="17300" spans="27:27">
      <c r="AA17300" s="271"/>
    </row>
    <row r="17301" spans="27:27">
      <c r="AA17301" s="271"/>
    </row>
    <row r="17302" spans="27:27">
      <c r="AA17302" s="271"/>
    </row>
    <row r="17303" spans="27:27">
      <c r="AA17303" s="271"/>
    </row>
    <row r="17304" spans="27:27">
      <c r="AA17304" s="271"/>
    </row>
    <row r="17305" spans="27:27">
      <c r="AA17305" s="271"/>
    </row>
    <row r="17306" spans="27:27">
      <c r="AA17306" s="271"/>
    </row>
    <row r="17307" spans="27:27">
      <c r="AA17307" s="271"/>
    </row>
    <row r="17308" spans="27:27">
      <c r="AA17308" s="271"/>
    </row>
    <row r="17309" spans="27:27">
      <c r="AA17309" s="271"/>
    </row>
    <row r="17310" spans="27:27">
      <c r="AA17310" s="271"/>
    </row>
    <row r="17311" spans="27:27">
      <c r="AA17311" s="271"/>
    </row>
    <row r="17312" spans="27:27">
      <c r="AA17312" s="271"/>
    </row>
    <row r="17313" spans="27:27">
      <c r="AA17313" s="271"/>
    </row>
    <row r="17314" spans="27:27">
      <c r="AA17314" s="271"/>
    </row>
    <row r="17315" spans="27:27">
      <c r="AA17315" s="271"/>
    </row>
    <row r="17316" spans="27:27">
      <c r="AA17316" s="271"/>
    </row>
    <row r="17317" spans="27:27">
      <c r="AA17317" s="271"/>
    </row>
    <row r="17318" spans="27:27">
      <c r="AA17318" s="271"/>
    </row>
    <row r="17319" spans="27:27">
      <c r="AA17319" s="271"/>
    </row>
    <row r="17320" spans="27:27">
      <c r="AA17320" s="271"/>
    </row>
    <row r="17321" spans="27:27">
      <c r="AA17321" s="271"/>
    </row>
    <row r="17322" spans="27:27">
      <c r="AA17322" s="271"/>
    </row>
    <row r="17323" spans="27:27">
      <c r="AA17323" s="271"/>
    </row>
    <row r="17324" spans="27:27">
      <c r="AA17324" s="271"/>
    </row>
    <row r="17325" spans="27:27">
      <c r="AA17325" s="271"/>
    </row>
    <row r="17326" spans="27:27">
      <c r="AA17326" s="271"/>
    </row>
    <row r="17327" spans="27:27">
      <c r="AA17327" s="271"/>
    </row>
    <row r="17328" spans="27:27">
      <c r="AA17328" s="271"/>
    </row>
    <row r="17329" spans="27:27">
      <c r="AA17329" s="271"/>
    </row>
    <row r="17330" spans="27:27">
      <c r="AA17330" s="271"/>
    </row>
    <row r="17331" spans="27:27">
      <c r="AA17331" s="271"/>
    </row>
    <row r="17332" spans="27:27">
      <c r="AA17332" s="271"/>
    </row>
    <row r="17333" spans="27:27">
      <c r="AA17333" s="271"/>
    </row>
    <row r="17334" spans="27:27">
      <c r="AA17334" s="271"/>
    </row>
    <row r="17335" spans="27:27">
      <c r="AA17335" s="271"/>
    </row>
    <row r="17336" spans="27:27">
      <c r="AA17336" s="271"/>
    </row>
    <row r="17337" spans="27:27">
      <c r="AA17337" s="271"/>
    </row>
    <row r="17338" spans="27:27">
      <c r="AA17338" s="271"/>
    </row>
    <row r="17339" spans="27:27">
      <c r="AA17339" s="271"/>
    </row>
    <row r="17340" spans="27:27">
      <c r="AA17340" s="271"/>
    </row>
    <row r="17341" spans="27:27">
      <c r="AA17341" s="271"/>
    </row>
    <row r="17342" spans="27:27">
      <c r="AA17342" s="271"/>
    </row>
    <row r="17343" spans="27:27">
      <c r="AA17343" s="271"/>
    </row>
    <row r="17344" spans="27:27">
      <c r="AA17344" s="271"/>
    </row>
    <row r="17345" spans="27:27">
      <c r="AA17345" s="271"/>
    </row>
    <row r="17346" spans="27:27">
      <c r="AA17346" s="271"/>
    </row>
    <row r="17347" spans="27:27">
      <c r="AA17347" s="271"/>
    </row>
    <row r="17348" spans="27:27">
      <c r="AA17348" s="271"/>
    </row>
    <row r="17349" spans="27:27">
      <c r="AA17349" s="271"/>
    </row>
    <row r="17350" spans="27:27">
      <c r="AA17350" s="271"/>
    </row>
    <row r="17351" spans="27:27">
      <c r="AA17351" s="271"/>
    </row>
    <row r="17352" spans="27:27">
      <c r="AA17352" s="271"/>
    </row>
    <row r="17353" spans="27:27">
      <c r="AA17353" s="271"/>
    </row>
    <row r="17354" spans="27:27">
      <c r="AA17354" s="271"/>
    </row>
    <row r="17355" spans="27:27">
      <c r="AA17355" s="271"/>
    </row>
    <row r="17356" spans="27:27">
      <c r="AA17356" s="271"/>
    </row>
    <row r="17357" spans="27:27">
      <c r="AA17357" s="271"/>
    </row>
    <row r="17358" spans="27:27">
      <c r="AA17358" s="271"/>
    </row>
    <row r="17359" spans="27:27">
      <c r="AA17359" s="271"/>
    </row>
    <row r="17360" spans="27:27">
      <c r="AA17360" s="271"/>
    </row>
    <row r="17361" spans="27:27">
      <c r="AA17361" s="271"/>
    </row>
    <row r="17362" spans="27:27">
      <c r="AA17362" s="271"/>
    </row>
    <row r="17363" spans="27:27">
      <c r="AA17363" s="271"/>
    </row>
    <row r="17364" spans="27:27">
      <c r="AA17364" s="271"/>
    </row>
    <row r="17365" spans="27:27">
      <c r="AA17365" s="271"/>
    </row>
    <row r="17366" spans="27:27">
      <c r="AA17366" s="271"/>
    </row>
    <row r="17367" spans="27:27">
      <c r="AA17367" s="271"/>
    </row>
    <row r="17368" spans="27:27">
      <c r="AA17368" s="271"/>
    </row>
    <row r="17369" spans="27:27">
      <c r="AA17369" s="271"/>
    </row>
    <row r="17370" spans="27:27">
      <c r="AA17370" s="271"/>
    </row>
    <row r="17371" spans="27:27">
      <c r="AA17371" s="271"/>
    </row>
    <row r="17372" spans="27:27">
      <c r="AA17372" s="271"/>
    </row>
    <row r="17373" spans="27:27">
      <c r="AA17373" s="271"/>
    </row>
    <row r="17374" spans="27:27">
      <c r="AA17374" s="271"/>
    </row>
    <row r="17375" spans="27:27">
      <c r="AA17375" s="271"/>
    </row>
    <row r="17376" spans="27:27">
      <c r="AA17376" s="271"/>
    </row>
    <row r="17377" spans="27:27">
      <c r="AA17377" s="271"/>
    </row>
    <row r="17378" spans="27:27">
      <c r="AA17378" s="271"/>
    </row>
    <row r="17379" spans="27:27">
      <c r="AA17379" s="271"/>
    </row>
    <row r="17380" spans="27:27">
      <c r="AA17380" s="271"/>
    </row>
    <row r="17381" spans="27:27">
      <c r="AA17381" s="271"/>
    </row>
    <row r="17382" spans="27:27">
      <c r="AA17382" s="271"/>
    </row>
    <row r="17383" spans="27:27">
      <c r="AA17383" s="271"/>
    </row>
    <row r="17384" spans="27:27">
      <c r="AA17384" s="271"/>
    </row>
    <row r="17385" spans="27:27">
      <c r="AA17385" s="271"/>
    </row>
    <row r="17386" spans="27:27">
      <c r="AA17386" s="271"/>
    </row>
    <row r="17387" spans="27:27">
      <c r="AA17387" s="271"/>
    </row>
    <row r="17388" spans="27:27">
      <c r="AA17388" s="271"/>
    </row>
    <row r="17389" spans="27:27">
      <c r="AA17389" s="271"/>
    </row>
    <row r="17390" spans="27:27">
      <c r="AA17390" s="271"/>
    </row>
    <row r="17391" spans="27:27">
      <c r="AA17391" s="271"/>
    </row>
    <row r="17392" spans="27:27">
      <c r="AA17392" s="271"/>
    </row>
    <row r="17393" spans="27:27">
      <c r="AA17393" s="271"/>
    </row>
    <row r="17394" spans="27:27">
      <c r="AA17394" s="271"/>
    </row>
    <row r="17395" spans="27:27">
      <c r="AA17395" s="271"/>
    </row>
    <row r="17396" spans="27:27">
      <c r="AA17396" s="271"/>
    </row>
    <row r="17397" spans="27:27">
      <c r="AA17397" s="271"/>
    </row>
    <row r="17398" spans="27:27">
      <c r="AA17398" s="271"/>
    </row>
    <row r="17399" spans="27:27">
      <c r="AA17399" s="271"/>
    </row>
    <row r="17400" spans="27:27">
      <c r="AA17400" s="271"/>
    </row>
    <row r="17401" spans="27:27">
      <c r="AA17401" s="271"/>
    </row>
    <row r="17402" spans="27:27">
      <c r="AA17402" s="271"/>
    </row>
    <row r="17403" spans="27:27">
      <c r="AA17403" s="271"/>
    </row>
    <row r="17404" spans="27:27">
      <c r="AA17404" s="271"/>
    </row>
    <row r="17405" spans="27:27">
      <c r="AA17405" s="271"/>
    </row>
    <row r="17406" spans="27:27">
      <c r="AA17406" s="271"/>
    </row>
    <row r="17407" spans="27:27">
      <c r="AA17407" s="271"/>
    </row>
    <row r="17408" spans="27:27">
      <c r="AA17408" s="271"/>
    </row>
    <row r="17409" spans="27:27">
      <c r="AA17409" s="271"/>
    </row>
    <row r="17410" spans="27:27">
      <c r="AA17410" s="271"/>
    </row>
    <row r="17411" spans="27:27">
      <c r="AA17411" s="271"/>
    </row>
    <row r="17412" spans="27:27">
      <c r="AA17412" s="271"/>
    </row>
    <row r="17413" spans="27:27">
      <c r="AA17413" s="271"/>
    </row>
    <row r="17414" spans="27:27">
      <c r="AA17414" s="271"/>
    </row>
    <row r="17415" spans="27:27">
      <c r="AA17415" s="271"/>
    </row>
    <row r="17416" spans="27:27">
      <c r="AA17416" s="271"/>
    </row>
    <row r="17417" spans="27:27">
      <c r="AA17417" s="271"/>
    </row>
    <row r="17418" spans="27:27">
      <c r="AA17418" s="271"/>
    </row>
    <row r="17419" spans="27:27">
      <c r="AA17419" s="271"/>
    </row>
    <row r="17420" spans="27:27">
      <c r="AA17420" s="271"/>
    </row>
    <row r="17421" spans="27:27">
      <c r="AA17421" s="271"/>
    </row>
    <row r="17422" spans="27:27">
      <c r="AA17422" s="271"/>
    </row>
    <row r="17423" spans="27:27">
      <c r="AA17423" s="271"/>
    </row>
    <row r="17424" spans="27:27">
      <c r="AA17424" s="271"/>
    </row>
    <row r="17425" spans="27:27">
      <c r="AA17425" s="271"/>
    </row>
    <row r="17426" spans="27:27">
      <c r="AA17426" s="271"/>
    </row>
    <row r="17427" spans="27:27">
      <c r="AA17427" s="271"/>
    </row>
    <row r="17428" spans="27:27">
      <c r="AA17428" s="271"/>
    </row>
    <row r="17429" spans="27:27">
      <c r="AA17429" s="271"/>
    </row>
    <row r="17430" spans="27:27">
      <c r="AA17430" s="271"/>
    </row>
    <row r="17431" spans="27:27">
      <c r="AA17431" s="271"/>
    </row>
    <row r="17432" spans="27:27">
      <c r="AA17432" s="271"/>
    </row>
    <row r="17433" spans="27:27">
      <c r="AA17433" s="271"/>
    </row>
    <row r="17434" spans="27:27">
      <c r="AA17434" s="271"/>
    </row>
    <row r="17435" spans="27:27">
      <c r="AA17435" s="271"/>
    </row>
    <row r="17436" spans="27:27">
      <c r="AA17436" s="271"/>
    </row>
    <row r="17437" spans="27:27">
      <c r="AA17437" s="271"/>
    </row>
    <row r="17438" spans="27:27">
      <c r="AA17438" s="271"/>
    </row>
    <row r="17439" spans="27:27">
      <c r="AA17439" s="271"/>
    </row>
    <row r="17440" spans="27:27">
      <c r="AA17440" s="271"/>
    </row>
    <row r="17441" spans="27:27">
      <c r="AA17441" s="271"/>
    </row>
    <row r="17442" spans="27:27">
      <c r="AA17442" s="271"/>
    </row>
    <row r="17443" spans="27:27">
      <c r="AA17443" s="271"/>
    </row>
    <row r="17444" spans="27:27">
      <c r="AA17444" s="271"/>
    </row>
    <row r="17445" spans="27:27">
      <c r="AA17445" s="271"/>
    </row>
    <row r="17446" spans="27:27">
      <c r="AA17446" s="271"/>
    </row>
    <row r="17447" spans="27:27">
      <c r="AA17447" s="271"/>
    </row>
    <row r="17448" spans="27:27">
      <c r="AA17448" s="271"/>
    </row>
    <row r="17449" spans="27:27">
      <c r="AA17449" s="271"/>
    </row>
    <row r="17450" spans="27:27">
      <c r="AA17450" s="271"/>
    </row>
    <row r="17451" spans="27:27">
      <c r="AA17451" s="271"/>
    </row>
    <row r="17452" spans="27:27">
      <c r="AA17452" s="271"/>
    </row>
    <row r="17453" spans="27:27">
      <c r="AA17453" s="271"/>
    </row>
    <row r="17454" spans="27:27">
      <c r="AA17454" s="271"/>
    </row>
    <row r="17455" spans="27:27">
      <c r="AA17455" s="271"/>
    </row>
    <row r="17456" spans="27:27">
      <c r="AA17456" s="271"/>
    </row>
    <row r="17457" spans="27:27">
      <c r="AA17457" s="271"/>
    </row>
    <row r="17458" spans="27:27">
      <c r="AA17458" s="271"/>
    </row>
    <row r="17459" spans="27:27">
      <c r="AA17459" s="271"/>
    </row>
    <row r="17460" spans="27:27">
      <c r="AA17460" s="271"/>
    </row>
    <row r="17461" spans="27:27">
      <c r="AA17461" s="271"/>
    </row>
    <row r="17462" spans="27:27">
      <c r="AA17462" s="271"/>
    </row>
    <row r="17463" spans="27:27">
      <c r="AA17463" s="271"/>
    </row>
    <row r="17464" spans="27:27">
      <c r="AA17464" s="271"/>
    </row>
    <row r="17465" spans="27:27">
      <c r="AA17465" s="271"/>
    </row>
    <row r="17466" spans="27:27">
      <c r="AA17466" s="271"/>
    </row>
    <row r="17467" spans="27:27">
      <c r="AA17467" s="271"/>
    </row>
    <row r="17468" spans="27:27">
      <c r="AA17468" s="271"/>
    </row>
    <row r="17469" spans="27:27">
      <c r="AA17469" s="271"/>
    </row>
    <row r="17470" spans="27:27">
      <c r="AA17470" s="271"/>
    </row>
    <row r="17471" spans="27:27">
      <c r="AA17471" s="271"/>
    </row>
    <row r="17472" spans="27:27">
      <c r="AA17472" s="271"/>
    </row>
    <row r="17473" spans="27:27">
      <c r="AA17473" s="271"/>
    </row>
    <row r="17474" spans="27:27">
      <c r="AA17474" s="271"/>
    </row>
    <row r="17475" spans="27:27">
      <c r="AA17475" s="271"/>
    </row>
    <row r="17476" spans="27:27">
      <c r="AA17476" s="271"/>
    </row>
    <row r="17477" spans="27:27">
      <c r="AA17477" s="271"/>
    </row>
    <row r="17478" spans="27:27">
      <c r="AA17478" s="271"/>
    </row>
    <row r="17479" spans="27:27">
      <c r="AA17479" s="271"/>
    </row>
    <row r="17480" spans="27:27">
      <c r="AA17480" s="271"/>
    </row>
    <row r="17481" spans="27:27">
      <c r="AA17481" s="271"/>
    </row>
    <row r="17482" spans="27:27">
      <c r="AA17482" s="271"/>
    </row>
    <row r="17483" spans="27:27">
      <c r="AA17483" s="271"/>
    </row>
    <row r="17484" spans="27:27">
      <c r="AA17484" s="271"/>
    </row>
    <row r="17485" spans="27:27">
      <c r="AA17485" s="271"/>
    </row>
    <row r="17486" spans="27:27">
      <c r="AA17486" s="271"/>
    </row>
    <row r="17487" spans="27:27">
      <c r="AA17487" s="271"/>
    </row>
    <row r="17488" spans="27:27">
      <c r="AA17488" s="271"/>
    </row>
    <row r="17489" spans="27:27">
      <c r="AA17489" s="271"/>
    </row>
    <row r="17490" spans="27:27">
      <c r="AA17490" s="271"/>
    </row>
    <row r="17491" spans="27:27">
      <c r="AA17491" s="271"/>
    </row>
    <row r="17492" spans="27:27">
      <c r="AA17492" s="271"/>
    </row>
    <row r="17493" spans="27:27">
      <c r="AA17493" s="271"/>
    </row>
    <row r="17494" spans="27:27">
      <c r="AA17494" s="271"/>
    </row>
    <row r="17495" spans="27:27">
      <c r="AA17495" s="271"/>
    </row>
    <row r="17496" spans="27:27">
      <c r="AA17496" s="271"/>
    </row>
    <row r="17497" spans="27:27">
      <c r="AA17497" s="271"/>
    </row>
    <row r="17498" spans="27:27">
      <c r="AA17498" s="271"/>
    </row>
    <row r="17499" spans="27:27">
      <c r="AA17499" s="271"/>
    </row>
    <row r="17500" spans="27:27">
      <c r="AA17500" s="271"/>
    </row>
    <row r="17501" spans="27:27">
      <c r="AA17501" s="271"/>
    </row>
    <row r="17502" spans="27:27">
      <c r="AA17502" s="271"/>
    </row>
    <row r="17503" spans="27:27">
      <c r="AA17503" s="271"/>
    </row>
    <row r="17504" spans="27:27">
      <c r="AA17504" s="271"/>
    </row>
    <row r="17505" spans="27:27">
      <c r="AA17505" s="271"/>
    </row>
    <row r="17506" spans="27:27">
      <c r="AA17506" s="271"/>
    </row>
    <row r="17507" spans="27:27">
      <c r="AA17507" s="271"/>
    </row>
    <row r="17508" spans="27:27">
      <c r="AA17508" s="271"/>
    </row>
    <row r="17509" spans="27:27">
      <c r="AA17509" s="271"/>
    </row>
    <row r="17510" spans="27:27">
      <c r="AA17510" s="271"/>
    </row>
    <row r="17511" spans="27:27">
      <c r="AA17511" s="271"/>
    </row>
    <row r="17512" spans="27:27">
      <c r="AA17512" s="271"/>
    </row>
    <row r="17513" spans="27:27">
      <c r="AA17513" s="271"/>
    </row>
    <row r="17514" spans="27:27">
      <c r="AA17514" s="271"/>
    </row>
    <row r="17515" spans="27:27">
      <c r="AA17515" s="271"/>
    </row>
    <row r="17516" spans="27:27">
      <c r="AA17516" s="271"/>
    </row>
    <row r="17517" spans="27:27">
      <c r="AA17517" s="271"/>
    </row>
    <row r="17518" spans="27:27">
      <c r="AA17518" s="271"/>
    </row>
    <row r="17519" spans="27:27">
      <c r="AA17519" s="271"/>
    </row>
    <row r="17520" spans="27:27">
      <c r="AA17520" s="271"/>
    </row>
    <row r="17521" spans="27:27">
      <c r="AA17521" s="271"/>
    </row>
    <row r="17522" spans="27:27">
      <c r="AA17522" s="271"/>
    </row>
    <row r="17523" spans="27:27">
      <c r="AA17523" s="271"/>
    </row>
    <row r="17524" spans="27:27">
      <c r="AA17524" s="271"/>
    </row>
    <row r="17525" spans="27:27">
      <c r="AA17525" s="271"/>
    </row>
    <row r="17526" spans="27:27">
      <c r="AA17526" s="271"/>
    </row>
    <row r="17527" spans="27:27">
      <c r="AA17527" s="271"/>
    </row>
    <row r="17528" spans="27:27">
      <c r="AA17528" s="271"/>
    </row>
    <row r="17529" spans="27:27">
      <c r="AA17529" s="271"/>
    </row>
    <row r="17530" spans="27:27">
      <c r="AA17530" s="271"/>
    </row>
    <row r="17531" spans="27:27">
      <c r="AA17531" s="271"/>
    </row>
    <row r="17532" spans="27:27">
      <c r="AA17532" s="271"/>
    </row>
    <row r="17533" spans="27:27">
      <c r="AA17533" s="271"/>
    </row>
    <row r="17534" spans="27:27">
      <c r="AA17534" s="271"/>
    </row>
    <row r="17535" spans="27:27">
      <c r="AA17535" s="271"/>
    </row>
    <row r="17536" spans="27:27">
      <c r="AA17536" s="271"/>
    </row>
    <row r="17537" spans="27:27">
      <c r="AA17537" s="271"/>
    </row>
    <row r="17538" spans="27:27">
      <c r="AA17538" s="271"/>
    </row>
    <row r="17539" spans="27:27">
      <c r="AA17539" s="271"/>
    </row>
    <row r="17540" spans="27:27">
      <c r="AA17540" s="271"/>
    </row>
    <row r="17541" spans="27:27">
      <c r="AA17541" s="271"/>
    </row>
    <row r="17542" spans="27:27">
      <c r="AA17542" s="271"/>
    </row>
    <row r="17543" spans="27:27">
      <c r="AA17543" s="271"/>
    </row>
    <row r="17544" spans="27:27">
      <c r="AA17544" s="271"/>
    </row>
    <row r="17545" spans="27:27">
      <c r="AA17545" s="271"/>
    </row>
    <row r="17546" spans="27:27">
      <c r="AA17546" s="271"/>
    </row>
    <row r="17547" spans="27:27">
      <c r="AA17547" s="271"/>
    </row>
    <row r="17548" spans="27:27">
      <c r="AA17548" s="271"/>
    </row>
    <row r="17549" spans="27:27">
      <c r="AA17549" s="271"/>
    </row>
    <row r="17550" spans="27:27">
      <c r="AA17550" s="271"/>
    </row>
    <row r="17551" spans="27:27">
      <c r="AA17551" s="271"/>
    </row>
    <row r="17552" spans="27:27">
      <c r="AA17552" s="271"/>
    </row>
    <row r="17553" spans="27:27">
      <c r="AA17553" s="271"/>
    </row>
    <row r="17554" spans="27:27">
      <c r="AA17554" s="271"/>
    </row>
    <row r="17555" spans="27:27">
      <c r="AA17555" s="271"/>
    </row>
    <row r="17556" spans="27:27">
      <c r="AA17556" s="271"/>
    </row>
    <row r="17557" spans="27:27">
      <c r="AA17557" s="271"/>
    </row>
    <row r="17558" spans="27:27">
      <c r="AA17558" s="271"/>
    </row>
    <row r="17559" spans="27:27">
      <c r="AA17559" s="271"/>
    </row>
    <row r="17560" spans="27:27">
      <c r="AA17560" s="271"/>
    </row>
    <row r="17561" spans="27:27">
      <c r="AA17561" s="271"/>
    </row>
    <row r="17562" spans="27:27">
      <c r="AA17562" s="271"/>
    </row>
    <row r="17563" spans="27:27">
      <c r="AA17563" s="271"/>
    </row>
    <row r="17564" spans="27:27">
      <c r="AA17564" s="271"/>
    </row>
    <row r="17565" spans="27:27">
      <c r="AA17565" s="271"/>
    </row>
    <row r="17566" spans="27:27">
      <c r="AA17566" s="271"/>
    </row>
    <row r="17567" spans="27:27">
      <c r="AA17567" s="271"/>
    </row>
    <row r="17568" spans="27:27">
      <c r="AA17568" s="271"/>
    </row>
    <row r="17569" spans="27:27">
      <c r="AA17569" s="271"/>
    </row>
    <row r="17570" spans="27:27">
      <c r="AA17570" s="271"/>
    </row>
    <row r="17571" spans="27:27">
      <c r="AA17571" s="271"/>
    </row>
    <row r="17572" spans="27:27">
      <c r="AA17572" s="271"/>
    </row>
    <row r="17573" spans="27:27">
      <c r="AA17573" s="271"/>
    </row>
    <row r="17574" spans="27:27">
      <c r="AA17574" s="271"/>
    </row>
    <row r="17575" spans="27:27">
      <c r="AA17575" s="271"/>
    </row>
    <row r="17576" spans="27:27">
      <c r="AA17576" s="271"/>
    </row>
    <row r="17577" spans="27:27">
      <c r="AA17577" s="271"/>
    </row>
    <row r="17578" spans="27:27">
      <c r="AA17578" s="271"/>
    </row>
    <row r="17579" spans="27:27">
      <c r="AA17579" s="271"/>
    </row>
    <row r="17580" spans="27:27">
      <c r="AA17580" s="271"/>
    </row>
    <row r="17581" spans="27:27">
      <c r="AA17581" s="271"/>
    </row>
    <row r="17582" spans="27:27">
      <c r="AA17582" s="271"/>
    </row>
    <row r="17583" spans="27:27">
      <c r="AA17583" s="271"/>
    </row>
    <row r="17584" spans="27:27">
      <c r="AA17584" s="271"/>
    </row>
    <row r="17585" spans="27:27">
      <c r="AA17585" s="271"/>
    </row>
    <row r="17586" spans="27:27">
      <c r="AA17586" s="271"/>
    </row>
    <row r="17587" spans="27:27">
      <c r="AA17587" s="271"/>
    </row>
    <row r="17588" spans="27:27">
      <c r="AA17588" s="271"/>
    </row>
    <row r="17589" spans="27:27">
      <c r="AA17589" s="271"/>
    </row>
    <row r="17590" spans="27:27">
      <c r="AA17590" s="271"/>
    </row>
    <row r="17591" spans="27:27">
      <c r="AA17591" s="271"/>
    </row>
    <row r="17592" spans="27:27">
      <c r="AA17592" s="271"/>
    </row>
    <row r="17593" spans="27:27">
      <c r="AA17593" s="271"/>
    </row>
    <row r="17594" spans="27:27">
      <c r="AA17594" s="271"/>
    </row>
    <row r="17595" spans="27:27">
      <c r="AA17595" s="271"/>
    </row>
    <row r="17596" spans="27:27">
      <c r="AA17596" s="271"/>
    </row>
    <row r="17597" spans="27:27">
      <c r="AA17597" s="271"/>
    </row>
    <row r="17598" spans="27:27">
      <c r="AA17598" s="271"/>
    </row>
    <row r="17599" spans="27:27">
      <c r="AA17599" s="271"/>
    </row>
    <row r="17600" spans="27:27">
      <c r="AA17600" s="271"/>
    </row>
    <row r="17601" spans="27:27">
      <c r="AA17601" s="271"/>
    </row>
    <row r="17602" spans="27:27">
      <c r="AA17602" s="271"/>
    </row>
    <row r="17603" spans="27:27">
      <c r="AA17603" s="271"/>
    </row>
    <row r="17604" spans="27:27">
      <c r="AA17604" s="271"/>
    </row>
    <row r="17605" spans="27:27">
      <c r="AA17605" s="271"/>
    </row>
    <row r="17606" spans="27:27">
      <c r="AA17606" s="271"/>
    </row>
    <row r="17607" spans="27:27">
      <c r="AA17607" s="271"/>
    </row>
    <row r="17608" spans="27:27">
      <c r="AA17608" s="271"/>
    </row>
    <row r="17609" spans="27:27">
      <c r="AA17609" s="271"/>
    </row>
    <row r="17610" spans="27:27">
      <c r="AA17610" s="271"/>
    </row>
    <row r="17611" spans="27:27">
      <c r="AA17611" s="271"/>
    </row>
    <row r="17612" spans="27:27">
      <c r="AA17612" s="271"/>
    </row>
    <row r="17613" spans="27:27">
      <c r="AA17613" s="271"/>
    </row>
    <row r="17614" spans="27:27">
      <c r="AA17614" s="271"/>
    </row>
    <row r="17615" spans="27:27">
      <c r="AA17615" s="271"/>
    </row>
    <row r="17616" spans="27:27">
      <c r="AA17616" s="271"/>
    </row>
    <row r="17617" spans="27:27">
      <c r="AA17617" s="271"/>
    </row>
    <row r="17618" spans="27:27">
      <c r="AA17618" s="271"/>
    </row>
    <row r="17619" spans="27:27">
      <c r="AA17619" s="271"/>
    </row>
    <row r="17620" spans="27:27">
      <c r="AA17620" s="271"/>
    </row>
    <row r="17621" spans="27:27">
      <c r="AA17621" s="271"/>
    </row>
    <row r="17622" spans="27:27">
      <c r="AA17622" s="271"/>
    </row>
    <row r="17623" spans="27:27">
      <c r="AA17623" s="271"/>
    </row>
    <row r="17624" spans="27:27">
      <c r="AA17624" s="271"/>
    </row>
    <row r="17625" spans="27:27">
      <c r="AA17625" s="271"/>
    </row>
    <row r="17626" spans="27:27">
      <c r="AA17626" s="271"/>
    </row>
    <row r="17627" spans="27:27">
      <c r="AA17627" s="271"/>
    </row>
    <row r="17628" spans="27:27">
      <c r="AA17628" s="271"/>
    </row>
    <row r="17629" spans="27:27">
      <c r="AA17629" s="271"/>
    </row>
    <row r="17630" spans="27:27">
      <c r="AA17630" s="271"/>
    </row>
    <row r="17631" spans="27:27">
      <c r="AA17631" s="271"/>
    </row>
    <row r="17632" spans="27:27">
      <c r="AA17632" s="271"/>
    </row>
    <row r="17633" spans="27:27">
      <c r="AA17633" s="271"/>
    </row>
    <row r="17634" spans="27:27">
      <c r="AA17634" s="271"/>
    </row>
    <row r="17635" spans="27:27">
      <c r="AA17635" s="271"/>
    </row>
    <row r="17636" spans="27:27">
      <c r="AA17636" s="271"/>
    </row>
    <row r="17637" spans="27:27">
      <c r="AA17637" s="271"/>
    </row>
    <row r="17638" spans="27:27">
      <c r="AA17638" s="271"/>
    </row>
    <row r="17639" spans="27:27">
      <c r="AA17639" s="271"/>
    </row>
    <row r="17640" spans="27:27">
      <c r="AA17640" s="271"/>
    </row>
    <row r="17641" spans="27:27">
      <c r="AA17641" s="271"/>
    </row>
    <row r="17642" spans="27:27">
      <c r="AA17642" s="271"/>
    </row>
    <row r="17643" spans="27:27">
      <c r="AA17643" s="271"/>
    </row>
    <row r="17644" spans="27:27">
      <c r="AA17644" s="271"/>
    </row>
    <row r="17645" spans="27:27">
      <c r="AA17645" s="271"/>
    </row>
    <row r="17646" spans="27:27">
      <c r="AA17646" s="271"/>
    </row>
    <row r="17647" spans="27:27">
      <c r="AA17647" s="271"/>
    </row>
    <row r="17648" spans="27:27">
      <c r="AA17648" s="271"/>
    </row>
    <row r="17649" spans="27:27">
      <c r="AA17649" s="271"/>
    </row>
    <row r="17650" spans="27:27">
      <c r="AA17650" s="271"/>
    </row>
    <row r="17651" spans="27:27">
      <c r="AA17651" s="271"/>
    </row>
    <row r="17652" spans="27:27">
      <c r="AA17652" s="271"/>
    </row>
    <row r="17653" spans="27:27">
      <c r="AA17653" s="271"/>
    </row>
    <row r="17654" spans="27:27">
      <c r="AA17654" s="271"/>
    </row>
    <row r="17655" spans="27:27">
      <c r="AA17655" s="271"/>
    </row>
    <row r="17656" spans="27:27">
      <c r="AA17656" s="271"/>
    </row>
    <row r="17657" spans="27:27">
      <c r="AA17657" s="271"/>
    </row>
    <row r="17658" spans="27:27">
      <c r="AA17658" s="271"/>
    </row>
    <row r="17659" spans="27:27">
      <c r="AA17659" s="271"/>
    </row>
    <row r="17660" spans="27:27">
      <c r="AA17660" s="271"/>
    </row>
    <row r="17661" spans="27:27">
      <c r="AA17661" s="271"/>
    </row>
    <row r="17662" spans="27:27">
      <c r="AA17662" s="271"/>
    </row>
    <row r="17663" spans="27:27">
      <c r="AA17663" s="271"/>
    </row>
    <row r="17664" spans="27:27">
      <c r="AA17664" s="271"/>
    </row>
    <row r="17665" spans="27:27">
      <c r="AA17665" s="271"/>
    </row>
    <row r="17666" spans="27:27">
      <c r="AA17666" s="271"/>
    </row>
    <row r="17667" spans="27:27">
      <c r="AA17667" s="271"/>
    </row>
    <row r="17668" spans="27:27">
      <c r="AA17668" s="271"/>
    </row>
    <row r="17669" spans="27:27">
      <c r="AA17669" s="271"/>
    </row>
    <row r="17670" spans="27:27">
      <c r="AA17670" s="271"/>
    </row>
    <row r="17671" spans="27:27">
      <c r="AA17671" s="271"/>
    </row>
    <row r="17672" spans="27:27">
      <c r="AA17672" s="271"/>
    </row>
    <row r="17673" spans="27:27">
      <c r="AA17673" s="271"/>
    </row>
    <row r="17674" spans="27:27">
      <c r="AA17674" s="271"/>
    </row>
    <row r="17675" spans="27:27">
      <c r="AA17675" s="271"/>
    </row>
    <row r="17676" spans="27:27">
      <c r="AA17676" s="271"/>
    </row>
    <row r="17677" spans="27:27">
      <c r="AA17677" s="271"/>
    </row>
    <row r="17678" spans="27:27">
      <c r="AA17678" s="271"/>
    </row>
    <row r="17679" spans="27:27">
      <c r="AA17679" s="271"/>
    </row>
    <row r="17680" spans="27:27">
      <c r="AA17680" s="271"/>
    </row>
    <row r="17681" spans="27:27">
      <c r="AA17681" s="271"/>
    </row>
    <row r="17682" spans="27:27">
      <c r="AA17682" s="271"/>
    </row>
    <row r="17683" spans="27:27">
      <c r="AA17683" s="271"/>
    </row>
    <row r="17684" spans="27:27">
      <c r="AA17684" s="271"/>
    </row>
    <row r="17685" spans="27:27">
      <c r="AA17685" s="271"/>
    </row>
    <row r="17686" spans="27:27">
      <c r="AA17686" s="271"/>
    </row>
    <row r="17687" spans="27:27">
      <c r="AA17687" s="271"/>
    </row>
    <row r="17688" spans="27:27">
      <c r="AA17688" s="271"/>
    </row>
    <row r="17689" spans="27:27">
      <c r="AA17689" s="271"/>
    </row>
    <row r="17690" spans="27:27">
      <c r="AA17690" s="271"/>
    </row>
    <row r="17691" spans="27:27">
      <c r="AA17691" s="271"/>
    </row>
    <row r="17692" spans="27:27">
      <c r="AA17692" s="271"/>
    </row>
    <row r="17693" spans="27:27">
      <c r="AA17693" s="271"/>
    </row>
    <row r="17694" spans="27:27">
      <c r="AA17694" s="271"/>
    </row>
    <row r="17695" spans="27:27">
      <c r="AA17695" s="271"/>
    </row>
    <row r="17696" spans="27:27">
      <c r="AA17696" s="271"/>
    </row>
    <row r="17697" spans="27:27">
      <c r="AA17697" s="271"/>
    </row>
    <row r="17698" spans="27:27">
      <c r="AA17698" s="271"/>
    </row>
    <row r="17699" spans="27:27">
      <c r="AA17699" s="271"/>
    </row>
    <row r="17700" spans="27:27">
      <c r="AA17700" s="271"/>
    </row>
    <row r="17701" spans="27:27">
      <c r="AA17701" s="271"/>
    </row>
    <row r="17702" spans="27:27">
      <c r="AA17702" s="271"/>
    </row>
    <row r="17703" spans="27:27">
      <c r="AA17703" s="271"/>
    </row>
    <row r="17704" spans="27:27">
      <c r="AA17704" s="271"/>
    </row>
    <row r="17705" spans="27:27">
      <c r="AA17705" s="271"/>
    </row>
    <row r="17706" spans="27:27">
      <c r="AA17706" s="271"/>
    </row>
    <row r="17707" spans="27:27">
      <c r="AA17707" s="271"/>
    </row>
    <row r="17708" spans="27:27">
      <c r="AA17708" s="271"/>
    </row>
    <row r="17709" spans="27:27">
      <c r="AA17709" s="271"/>
    </row>
    <row r="17710" spans="27:27">
      <c r="AA17710" s="271"/>
    </row>
    <row r="17711" spans="27:27">
      <c r="AA17711" s="271"/>
    </row>
    <row r="17712" spans="27:27">
      <c r="AA17712" s="271"/>
    </row>
    <row r="17713" spans="27:27">
      <c r="AA17713" s="271"/>
    </row>
    <row r="17714" spans="27:27">
      <c r="AA17714" s="271"/>
    </row>
    <row r="17715" spans="27:27">
      <c r="AA17715" s="271"/>
    </row>
    <row r="17716" spans="27:27">
      <c r="AA17716" s="271"/>
    </row>
    <row r="17717" spans="27:27">
      <c r="AA17717" s="271"/>
    </row>
    <row r="17718" spans="27:27">
      <c r="AA17718" s="271"/>
    </row>
    <row r="17719" spans="27:27">
      <c r="AA17719" s="271"/>
    </row>
    <row r="17720" spans="27:27">
      <c r="AA17720" s="271"/>
    </row>
    <row r="17721" spans="27:27">
      <c r="AA17721" s="271"/>
    </row>
    <row r="17722" spans="27:27">
      <c r="AA17722" s="271"/>
    </row>
    <row r="17723" spans="27:27">
      <c r="AA17723" s="271"/>
    </row>
    <row r="17724" spans="27:27">
      <c r="AA17724" s="271"/>
    </row>
    <row r="17725" spans="27:27">
      <c r="AA17725" s="271"/>
    </row>
    <row r="17726" spans="27:27">
      <c r="AA17726" s="271"/>
    </row>
    <row r="17727" spans="27:27">
      <c r="AA17727" s="271"/>
    </row>
    <row r="17728" spans="27:27">
      <c r="AA17728" s="271"/>
    </row>
    <row r="17729" spans="27:27">
      <c r="AA17729" s="271"/>
    </row>
    <row r="17730" spans="27:27">
      <c r="AA17730" s="271"/>
    </row>
    <row r="17731" spans="27:27">
      <c r="AA17731" s="271"/>
    </row>
    <row r="17732" spans="27:27">
      <c r="AA17732" s="271"/>
    </row>
    <row r="17733" spans="27:27">
      <c r="AA17733" s="271"/>
    </row>
    <row r="17734" spans="27:27">
      <c r="AA17734" s="271"/>
    </row>
    <row r="17735" spans="27:27">
      <c r="AA17735" s="271"/>
    </row>
    <row r="17736" spans="27:27">
      <c r="AA17736" s="271"/>
    </row>
    <row r="17737" spans="27:27">
      <c r="AA17737" s="271"/>
    </row>
    <row r="17738" spans="27:27">
      <c r="AA17738" s="271"/>
    </row>
    <row r="17739" spans="27:27">
      <c r="AA17739" s="271"/>
    </row>
    <row r="17740" spans="27:27">
      <c r="AA17740" s="271"/>
    </row>
    <row r="17741" spans="27:27">
      <c r="AA17741" s="271"/>
    </row>
    <row r="17742" spans="27:27">
      <c r="AA17742" s="271"/>
    </row>
    <row r="17743" spans="27:27">
      <c r="AA17743" s="271"/>
    </row>
    <row r="17744" spans="27:27">
      <c r="AA17744" s="271"/>
    </row>
    <row r="17745" spans="27:27">
      <c r="AA17745" s="271"/>
    </row>
    <row r="17746" spans="27:27">
      <c r="AA17746" s="271"/>
    </row>
    <row r="17747" spans="27:27">
      <c r="AA17747" s="271"/>
    </row>
    <row r="17748" spans="27:27">
      <c r="AA17748" s="271"/>
    </row>
    <row r="17749" spans="27:27">
      <c r="AA17749" s="271"/>
    </row>
    <row r="17750" spans="27:27">
      <c r="AA17750" s="271"/>
    </row>
    <row r="17751" spans="27:27">
      <c r="AA17751" s="271"/>
    </row>
    <row r="17752" spans="27:27">
      <c r="AA17752" s="271"/>
    </row>
    <row r="17753" spans="27:27">
      <c r="AA17753" s="271"/>
    </row>
    <row r="17754" spans="27:27">
      <c r="AA17754" s="271"/>
    </row>
    <row r="17755" spans="27:27">
      <c r="AA17755" s="271"/>
    </row>
    <row r="17756" spans="27:27">
      <c r="AA17756" s="271"/>
    </row>
    <row r="17757" spans="27:27">
      <c r="AA17757" s="271"/>
    </row>
    <row r="17758" spans="27:27">
      <c r="AA17758" s="271"/>
    </row>
    <row r="17759" spans="27:27">
      <c r="AA17759" s="271"/>
    </row>
    <row r="17760" spans="27:27">
      <c r="AA17760" s="271"/>
    </row>
    <row r="17761" spans="27:27">
      <c r="AA17761" s="271"/>
    </row>
    <row r="17762" spans="27:27">
      <c r="AA17762" s="271"/>
    </row>
    <row r="17763" spans="27:27">
      <c r="AA17763" s="271"/>
    </row>
    <row r="17764" spans="27:27">
      <c r="AA17764" s="271"/>
    </row>
    <row r="17765" spans="27:27">
      <c r="AA17765" s="271"/>
    </row>
    <row r="17766" spans="27:27">
      <c r="AA17766" s="271"/>
    </row>
    <row r="17767" spans="27:27">
      <c r="AA17767" s="271"/>
    </row>
    <row r="17768" spans="27:27">
      <c r="AA17768" s="271"/>
    </row>
    <row r="17769" spans="27:27">
      <c r="AA17769" s="271"/>
    </row>
    <row r="17770" spans="27:27">
      <c r="AA17770" s="271"/>
    </row>
    <row r="17771" spans="27:27">
      <c r="AA17771" s="271"/>
    </row>
    <row r="17772" spans="27:27">
      <c r="AA17772" s="271"/>
    </row>
    <row r="17773" spans="27:27">
      <c r="AA17773" s="271"/>
    </row>
    <row r="17774" spans="27:27">
      <c r="AA17774" s="271"/>
    </row>
    <row r="17775" spans="27:27">
      <c r="AA17775" s="271"/>
    </row>
    <row r="17776" spans="27:27">
      <c r="AA17776" s="271"/>
    </row>
    <row r="17777" spans="27:27">
      <c r="AA17777" s="271"/>
    </row>
    <row r="17778" spans="27:27">
      <c r="AA17778" s="271"/>
    </row>
    <row r="17779" spans="27:27">
      <c r="AA17779" s="271"/>
    </row>
    <row r="17780" spans="27:27">
      <c r="AA17780" s="271"/>
    </row>
    <row r="17781" spans="27:27">
      <c r="AA17781" s="271"/>
    </row>
    <row r="17782" spans="27:27">
      <c r="AA17782" s="271"/>
    </row>
    <row r="17783" spans="27:27">
      <c r="AA17783" s="271"/>
    </row>
    <row r="17784" spans="27:27">
      <c r="AA17784" s="271"/>
    </row>
    <row r="17785" spans="27:27">
      <c r="AA17785" s="271"/>
    </row>
    <row r="17786" spans="27:27">
      <c r="AA17786" s="271"/>
    </row>
    <row r="17787" spans="27:27">
      <c r="AA17787" s="271"/>
    </row>
    <row r="17788" spans="27:27">
      <c r="AA17788" s="271"/>
    </row>
    <row r="17789" spans="27:27">
      <c r="AA17789" s="271"/>
    </row>
    <row r="17790" spans="27:27">
      <c r="AA17790" s="271"/>
    </row>
    <row r="17791" spans="27:27">
      <c r="AA17791" s="271"/>
    </row>
    <row r="17792" spans="27:27">
      <c r="AA17792" s="271"/>
    </row>
    <row r="17793" spans="27:27">
      <c r="AA17793" s="271"/>
    </row>
    <row r="17794" spans="27:27">
      <c r="AA17794" s="271"/>
    </row>
    <row r="17795" spans="27:27">
      <c r="AA17795" s="271"/>
    </row>
    <row r="17796" spans="27:27">
      <c r="AA17796" s="271"/>
    </row>
    <row r="17797" spans="27:27">
      <c r="AA17797" s="271"/>
    </row>
    <row r="17798" spans="27:27">
      <c r="AA17798" s="271"/>
    </row>
    <row r="17799" spans="27:27">
      <c r="AA17799" s="271"/>
    </row>
    <row r="17800" spans="27:27">
      <c r="AA17800" s="271"/>
    </row>
    <row r="17801" spans="27:27">
      <c r="AA17801" s="271"/>
    </row>
    <row r="17802" spans="27:27">
      <c r="AA17802" s="271"/>
    </row>
    <row r="17803" spans="27:27">
      <c r="AA17803" s="271"/>
    </row>
    <row r="17804" spans="27:27">
      <c r="AA17804" s="271"/>
    </row>
    <row r="17805" spans="27:27">
      <c r="AA17805" s="271"/>
    </row>
    <row r="17806" spans="27:27">
      <c r="AA17806" s="271"/>
    </row>
    <row r="17807" spans="27:27">
      <c r="AA17807" s="271"/>
    </row>
    <row r="17808" spans="27:27">
      <c r="AA17808" s="271"/>
    </row>
    <row r="17809" spans="27:27">
      <c r="AA17809" s="271"/>
    </row>
    <row r="17810" spans="27:27">
      <c r="AA17810" s="271"/>
    </row>
    <row r="17811" spans="27:27">
      <c r="AA17811" s="271"/>
    </row>
    <row r="17812" spans="27:27">
      <c r="AA17812" s="271"/>
    </row>
    <row r="17813" spans="27:27">
      <c r="AA17813" s="271"/>
    </row>
    <row r="17814" spans="27:27">
      <c r="AA17814" s="271"/>
    </row>
    <row r="17815" spans="27:27">
      <c r="AA17815" s="271"/>
    </row>
    <row r="17816" spans="27:27">
      <c r="AA17816" s="271"/>
    </row>
    <row r="17817" spans="27:27">
      <c r="AA17817" s="271"/>
    </row>
    <row r="17818" spans="27:27">
      <c r="AA17818" s="271"/>
    </row>
    <row r="17819" spans="27:27">
      <c r="AA17819" s="271"/>
    </row>
    <row r="17820" spans="27:27">
      <c r="AA17820" s="271"/>
    </row>
    <row r="17821" spans="27:27">
      <c r="AA17821" s="271"/>
    </row>
    <row r="17822" spans="27:27">
      <c r="AA17822" s="271"/>
    </row>
    <row r="17823" spans="27:27">
      <c r="AA17823" s="271"/>
    </row>
    <row r="17824" spans="27:27">
      <c r="AA17824" s="271"/>
    </row>
    <row r="17825" spans="27:27">
      <c r="AA17825" s="271"/>
    </row>
    <row r="17826" spans="27:27">
      <c r="AA17826" s="271"/>
    </row>
    <row r="17827" spans="27:27">
      <c r="AA17827" s="271"/>
    </row>
    <row r="17828" spans="27:27">
      <c r="AA17828" s="271"/>
    </row>
    <row r="17829" spans="27:27">
      <c r="AA17829" s="271"/>
    </row>
    <row r="17830" spans="27:27">
      <c r="AA17830" s="271"/>
    </row>
    <row r="17831" spans="27:27">
      <c r="AA17831" s="271"/>
    </row>
    <row r="17832" spans="27:27">
      <c r="AA17832" s="271"/>
    </row>
    <row r="17833" spans="27:27">
      <c r="AA17833" s="271"/>
    </row>
    <row r="17834" spans="27:27">
      <c r="AA17834" s="271"/>
    </row>
    <row r="17835" spans="27:27">
      <c r="AA17835" s="271"/>
    </row>
    <row r="17836" spans="27:27">
      <c r="AA17836" s="271"/>
    </row>
    <row r="17837" spans="27:27">
      <c r="AA17837" s="271"/>
    </row>
    <row r="17838" spans="27:27">
      <c r="AA17838" s="271"/>
    </row>
    <row r="17839" spans="27:27">
      <c r="AA17839" s="271"/>
    </row>
    <row r="17840" spans="27:27">
      <c r="AA17840" s="271"/>
    </row>
    <row r="17841" spans="27:27">
      <c r="AA17841" s="271"/>
    </row>
    <row r="17842" spans="27:27">
      <c r="AA17842" s="271"/>
    </row>
    <row r="17843" spans="27:27">
      <c r="AA17843" s="271"/>
    </row>
    <row r="17844" spans="27:27">
      <c r="AA17844" s="271"/>
    </row>
    <row r="17845" spans="27:27">
      <c r="AA17845" s="271"/>
    </row>
    <row r="17846" spans="27:27">
      <c r="AA17846" s="271"/>
    </row>
    <row r="17847" spans="27:27">
      <c r="AA17847" s="271"/>
    </row>
    <row r="17848" spans="27:27">
      <c r="AA17848" s="271"/>
    </row>
    <row r="17849" spans="27:27">
      <c r="AA17849" s="271"/>
    </row>
    <row r="17850" spans="27:27">
      <c r="AA17850" s="271"/>
    </row>
    <row r="17851" spans="27:27">
      <c r="AA17851" s="271"/>
    </row>
    <row r="17852" spans="27:27">
      <c r="AA17852" s="271"/>
    </row>
    <row r="17853" spans="27:27">
      <c r="AA17853" s="271"/>
    </row>
    <row r="17854" spans="27:27">
      <c r="AA17854" s="271"/>
    </row>
    <row r="17855" spans="27:27">
      <c r="AA17855" s="271"/>
    </row>
    <row r="17856" spans="27:27">
      <c r="AA17856" s="271"/>
    </row>
    <row r="17857" spans="27:27">
      <c r="AA17857" s="271"/>
    </row>
    <row r="17858" spans="27:27">
      <c r="AA17858" s="271"/>
    </row>
    <row r="17859" spans="27:27">
      <c r="AA17859" s="271"/>
    </row>
    <row r="17860" spans="27:27">
      <c r="AA17860" s="271"/>
    </row>
    <row r="17861" spans="27:27">
      <c r="AA17861" s="271"/>
    </row>
    <row r="17862" spans="27:27">
      <c r="AA17862" s="271"/>
    </row>
    <row r="17863" spans="27:27">
      <c r="AA17863" s="271"/>
    </row>
    <row r="17864" spans="27:27">
      <c r="AA17864" s="271"/>
    </row>
    <row r="17865" spans="27:27">
      <c r="AA17865" s="271"/>
    </row>
    <row r="17866" spans="27:27">
      <c r="AA17866" s="271"/>
    </row>
    <row r="17867" spans="27:27">
      <c r="AA17867" s="271"/>
    </row>
    <row r="17868" spans="27:27">
      <c r="AA17868" s="271"/>
    </row>
    <row r="17869" spans="27:27">
      <c r="AA17869" s="271"/>
    </row>
    <row r="17870" spans="27:27">
      <c r="AA17870" s="271"/>
    </row>
    <row r="17871" spans="27:27">
      <c r="AA17871" s="271"/>
    </row>
    <row r="17872" spans="27:27">
      <c r="AA17872" s="271"/>
    </row>
    <row r="17873" spans="27:27">
      <c r="AA17873" s="271"/>
    </row>
    <row r="17874" spans="27:27">
      <c r="AA17874" s="271"/>
    </row>
    <row r="17875" spans="27:27">
      <c r="AA17875" s="271"/>
    </row>
    <row r="17876" spans="27:27">
      <c r="AA17876" s="271"/>
    </row>
    <row r="17877" spans="27:27">
      <c r="AA17877" s="271"/>
    </row>
    <row r="17878" spans="27:27">
      <c r="AA17878" s="271"/>
    </row>
    <row r="17879" spans="27:27">
      <c r="AA17879" s="271"/>
    </row>
    <row r="17880" spans="27:27">
      <c r="AA17880" s="271"/>
    </row>
    <row r="17881" spans="27:27">
      <c r="AA17881" s="271"/>
    </row>
    <row r="17882" spans="27:27">
      <c r="AA17882" s="271"/>
    </row>
    <row r="17883" spans="27:27">
      <c r="AA17883" s="271"/>
    </row>
    <row r="17884" spans="27:27">
      <c r="AA17884" s="271"/>
    </row>
    <row r="17885" spans="27:27">
      <c r="AA17885" s="271"/>
    </row>
    <row r="17886" spans="27:27">
      <c r="AA17886" s="271"/>
    </row>
    <row r="17887" spans="27:27">
      <c r="AA17887" s="271"/>
    </row>
    <row r="17888" spans="27:27">
      <c r="AA17888" s="271"/>
    </row>
    <row r="17889" spans="27:27">
      <c r="AA17889" s="271"/>
    </row>
    <row r="17890" spans="27:27">
      <c r="AA17890" s="271"/>
    </row>
    <row r="17891" spans="27:27">
      <c r="AA17891" s="271"/>
    </row>
    <row r="17892" spans="27:27">
      <c r="AA17892" s="271"/>
    </row>
    <row r="17893" spans="27:27">
      <c r="AA17893" s="271"/>
    </row>
    <row r="17894" spans="27:27">
      <c r="AA17894" s="271"/>
    </row>
    <row r="17895" spans="27:27">
      <c r="AA17895" s="271"/>
    </row>
    <row r="17896" spans="27:27">
      <c r="AA17896" s="271"/>
    </row>
    <row r="17897" spans="27:27">
      <c r="AA17897" s="271"/>
    </row>
    <row r="17898" spans="27:27">
      <c r="AA17898" s="271"/>
    </row>
    <row r="17899" spans="27:27">
      <c r="AA17899" s="271"/>
    </row>
    <row r="17900" spans="27:27">
      <c r="AA17900" s="271"/>
    </row>
    <row r="17901" spans="27:27">
      <c r="AA17901" s="271"/>
    </row>
    <row r="17902" spans="27:27">
      <c r="AA17902" s="271"/>
    </row>
    <row r="17903" spans="27:27">
      <c r="AA17903" s="271"/>
    </row>
    <row r="17904" spans="27:27">
      <c r="AA17904" s="271"/>
    </row>
    <row r="17905" spans="27:27">
      <c r="AA17905" s="271"/>
    </row>
    <row r="17906" spans="27:27">
      <c r="AA17906" s="271"/>
    </row>
    <row r="17907" spans="27:27">
      <c r="AA17907" s="271"/>
    </row>
    <row r="17908" spans="27:27">
      <c r="AA17908" s="271"/>
    </row>
    <row r="17909" spans="27:27">
      <c r="AA17909" s="271"/>
    </row>
    <row r="17910" spans="27:27">
      <c r="AA17910" s="271"/>
    </row>
    <row r="17911" spans="27:27">
      <c r="AA17911" s="271"/>
    </row>
    <row r="17912" spans="27:27">
      <c r="AA17912" s="271"/>
    </row>
    <row r="17913" spans="27:27">
      <c r="AA17913" s="271"/>
    </row>
    <row r="17914" spans="27:27">
      <c r="AA17914" s="271"/>
    </row>
    <row r="17915" spans="27:27">
      <c r="AA17915" s="271"/>
    </row>
    <row r="17916" spans="27:27">
      <c r="AA17916" s="271"/>
    </row>
    <row r="17917" spans="27:27">
      <c r="AA17917" s="271"/>
    </row>
    <row r="17918" spans="27:27">
      <c r="AA17918" s="271"/>
    </row>
    <row r="17919" spans="27:27">
      <c r="AA17919" s="271"/>
    </row>
    <row r="17920" spans="27:27">
      <c r="AA17920" s="271"/>
    </row>
    <row r="17921" spans="27:27">
      <c r="AA17921" s="271"/>
    </row>
    <row r="17922" spans="27:27">
      <c r="AA17922" s="271"/>
    </row>
    <row r="17923" spans="27:27">
      <c r="AA17923" s="271"/>
    </row>
    <row r="17924" spans="27:27">
      <c r="AA17924" s="271"/>
    </row>
    <row r="17925" spans="27:27">
      <c r="AA17925" s="271"/>
    </row>
    <row r="17926" spans="27:27">
      <c r="AA17926" s="271"/>
    </row>
    <row r="17927" spans="27:27">
      <c r="AA17927" s="271"/>
    </row>
    <row r="17928" spans="27:27">
      <c r="AA17928" s="271"/>
    </row>
    <row r="17929" spans="27:27">
      <c r="AA17929" s="271"/>
    </row>
    <row r="17930" spans="27:27">
      <c r="AA17930" s="271"/>
    </row>
    <row r="17931" spans="27:27">
      <c r="AA17931" s="271"/>
    </row>
    <row r="17932" spans="27:27">
      <c r="AA17932" s="271"/>
    </row>
    <row r="17933" spans="27:27">
      <c r="AA17933" s="271"/>
    </row>
    <row r="17934" spans="27:27">
      <c r="AA17934" s="271"/>
    </row>
    <row r="17935" spans="27:27">
      <c r="AA17935" s="271"/>
    </row>
    <row r="17936" spans="27:27">
      <c r="AA17936" s="271"/>
    </row>
    <row r="17937" spans="27:27">
      <c r="AA17937" s="271"/>
    </row>
    <row r="17938" spans="27:27">
      <c r="AA17938" s="271"/>
    </row>
    <row r="17939" spans="27:27">
      <c r="AA17939" s="271"/>
    </row>
    <row r="17940" spans="27:27">
      <c r="AA17940" s="271"/>
    </row>
    <row r="17941" spans="27:27">
      <c r="AA17941" s="271"/>
    </row>
    <row r="17942" spans="27:27">
      <c r="AA17942" s="271"/>
    </row>
    <row r="17943" spans="27:27">
      <c r="AA17943" s="271"/>
    </row>
    <row r="17944" spans="27:27">
      <c r="AA17944" s="271"/>
    </row>
    <row r="17945" spans="27:27">
      <c r="AA17945" s="271"/>
    </row>
    <row r="17946" spans="27:27">
      <c r="AA17946" s="271"/>
    </row>
    <row r="17947" spans="27:27">
      <c r="AA17947" s="271"/>
    </row>
    <row r="17948" spans="27:27">
      <c r="AA17948" s="271"/>
    </row>
    <row r="17949" spans="27:27">
      <c r="AA17949" s="271"/>
    </row>
    <row r="17950" spans="27:27">
      <c r="AA17950" s="271"/>
    </row>
    <row r="17951" spans="27:27">
      <c r="AA17951" s="271"/>
    </row>
    <row r="17952" spans="27:27">
      <c r="AA17952" s="271"/>
    </row>
    <row r="17953" spans="27:27">
      <c r="AA17953" s="271"/>
    </row>
    <row r="17954" spans="27:27">
      <c r="AA17954" s="271"/>
    </row>
    <row r="17955" spans="27:27">
      <c r="AA17955" s="271"/>
    </row>
    <row r="17956" spans="27:27">
      <c r="AA17956" s="271"/>
    </row>
    <row r="17957" spans="27:27">
      <c r="AA17957" s="271"/>
    </row>
    <row r="17958" spans="27:27">
      <c r="AA17958" s="271"/>
    </row>
    <row r="17959" spans="27:27">
      <c r="AA17959" s="271"/>
    </row>
    <row r="17960" spans="27:27">
      <c r="AA17960" s="271"/>
    </row>
    <row r="17961" spans="27:27">
      <c r="AA17961" s="271"/>
    </row>
    <row r="17962" spans="27:27">
      <c r="AA17962" s="271"/>
    </row>
    <row r="17963" spans="27:27">
      <c r="AA17963" s="271"/>
    </row>
    <row r="17964" spans="27:27">
      <c r="AA17964" s="271"/>
    </row>
    <row r="17965" spans="27:27">
      <c r="AA17965" s="271"/>
    </row>
    <row r="17966" spans="27:27">
      <c r="AA17966" s="271"/>
    </row>
    <row r="17967" spans="27:27">
      <c r="AA17967" s="271"/>
    </row>
    <row r="17968" spans="27:27">
      <c r="AA17968" s="271"/>
    </row>
    <row r="17969" spans="27:27">
      <c r="AA17969" s="271"/>
    </row>
    <row r="17970" spans="27:27">
      <c r="AA17970" s="271"/>
    </row>
    <row r="17971" spans="27:27">
      <c r="AA17971" s="271"/>
    </row>
    <row r="17972" spans="27:27">
      <c r="AA17972" s="271"/>
    </row>
    <row r="17973" spans="27:27">
      <c r="AA17973" s="271"/>
    </row>
    <row r="17974" spans="27:27">
      <c r="AA17974" s="271"/>
    </row>
    <row r="17975" spans="27:27">
      <c r="AA17975" s="271"/>
    </row>
    <row r="17976" spans="27:27">
      <c r="AA17976" s="271"/>
    </row>
    <row r="17977" spans="27:27">
      <c r="AA17977" s="271"/>
    </row>
    <row r="17978" spans="27:27">
      <c r="AA17978" s="271"/>
    </row>
    <row r="17979" spans="27:27">
      <c r="AA17979" s="271"/>
    </row>
    <row r="17980" spans="27:27">
      <c r="AA17980" s="271"/>
    </row>
    <row r="17981" spans="27:27">
      <c r="AA17981" s="271"/>
    </row>
    <row r="17982" spans="27:27">
      <c r="AA17982" s="271"/>
    </row>
    <row r="17983" spans="27:27">
      <c r="AA17983" s="271"/>
    </row>
    <row r="17984" spans="27:27">
      <c r="AA17984" s="271"/>
    </row>
    <row r="17985" spans="27:27">
      <c r="AA17985" s="271"/>
    </row>
    <row r="17986" spans="27:27">
      <c r="AA17986" s="271"/>
    </row>
    <row r="17987" spans="27:27">
      <c r="AA17987" s="271"/>
    </row>
    <row r="17988" spans="27:27">
      <c r="AA17988" s="271"/>
    </row>
    <row r="17989" spans="27:27">
      <c r="AA17989" s="271"/>
    </row>
    <row r="17990" spans="27:27">
      <c r="AA17990" s="271"/>
    </row>
    <row r="17991" spans="27:27">
      <c r="AA17991" s="271"/>
    </row>
    <row r="17992" spans="27:27">
      <c r="AA17992" s="271"/>
    </row>
    <row r="17993" spans="27:27">
      <c r="AA17993" s="271"/>
    </row>
    <row r="17994" spans="27:27">
      <c r="AA17994" s="271"/>
    </row>
    <row r="17995" spans="27:27">
      <c r="AA17995" s="271"/>
    </row>
    <row r="17996" spans="27:27">
      <c r="AA17996" s="271"/>
    </row>
    <row r="17997" spans="27:27">
      <c r="AA17997" s="271"/>
    </row>
    <row r="17998" spans="27:27">
      <c r="AA17998" s="271"/>
    </row>
    <row r="17999" spans="27:27">
      <c r="AA17999" s="271"/>
    </row>
    <row r="18000" spans="27:27">
      <c r="AA18000" s="271"/>
    </row>
    <row r="18001" spans="27:27">
      <c r="AA18001" s="271"/>
    </row>
    <row r="18002" spans="27:27">
      <c r="AA18002" s="271"/>
    </row>
    <row r="18003" spans="27:27">
      <c r="AA18003" s="271"/>
    </row>
    <row r="18004" spans="27:27">
      <c r="AA18004" s="271"/>
    </row>
    <row r="18005" spans="27:27">
      <c r="AA18005" s="271"/>
    </row>
    <row r="18006" spans="27:27">
      <c r="AA18006" s="271"/>
    </row>
    <row r="18007" spans="27:27">
      <c r="AA18007" s="271"/>
    </row>
    <row r="18008" spans="27:27">
      <c r="AA18008" s="271"/>
    </row>
    <row r="18009" spans="27:27">
      <c r="AA18009" s="271"/>
    </row>
    <row r="18010" spans="27:27">
      <c r="AA18010" s="271"/>
    </row>
    <row r="18011" spans="27:27">
      <c r="AA18011" s="271"/>
    </row>
    <row r="18012" spans="27:27">
      <c r="AA18012" s="271"/>
    </row>
    <row r="18013" spans="27:27">
      <c r="AA18013" s="271"/>
    </row>
    <row r="18014" spans="27:27">
      <c r="AA18014" s="271"/>
    </row>
    <row r="18015" spans="27:27">
      <c r="AA18015" s="271"/>
    </row>
    <row r="18016" spans="27:27">
      <c r="AA18016" s="271"/>
    </row>
    <row r="18017" spans="27:27">
      <c r="AA18017" s="271"/>
    </row>
    <row r="18018" spans="27:27">
      <c r="AA18018" s="271"/>
    </row>
    <row r="18019" spans="27:27">
      <c r="AA18019" s="271"/>
    </row>
    <row r="18020" spans="27:27">
      <c r="AA18020" s="271"/>
    </row>
    <row r="18021" spans="27:27">
      <c r="AA18021" s="271"/>
    </row>
    <row r="18022" spans="27:27">
      <c r="AA18022" s="271"/>
    </row>
    <row r="18023" spans="27:27">
      <c r="AA18023" s="271"/>
    </row>
    <row r="18024" spans="27:27">
      <c r="AA18024" s="271"/>
    </row>
    <row r="18025" spans="27:27">
      <c r="AA18025" s="271"/>
    </row>
    <row r="18026" spans="27:27">
      <c r="AA18026" s="271"/>
    </row>
    <row r="18027" spans="27:27">
      <c r="AA18027" s="271"/>
    </row>
    <row r="18028" spans="27:27">
      <c r="AA18028" s="271"/>
    </row>
    <row r="18029" spans="27:27">
      <c r="AA18029" s="271"/>
    </row>
    <row r="18030" spans="27:27">
      <c r="AA18030" s="271"/>
    </row>
    <row r="18031" spans="27:27">
      <c r="AA18031" s="271"/>
    </row>
    <row r="18032" spans="27:27">
      <c r="AA18032" s="271"/>
    </row>
    <row r="18033" spans="27:27">
      <c r="AA18033" s="271"/>
    </row>
    <row r="18034" spans="27:27">
      <c r="AA18034" s="271"/>
    </row>
    <row r="18035" spans="27:27">
      <c r="AA18035" s="271"/>
    </row>
    <row r="18036" spans="27:27">
      <c r="AA18036" s="271"/>
    </row>
    <row r="18037" spans="27:27">
      <c r="AA18037" s="271"/>
    </row>
    <row r="18038" spans="27:27">
      <c r="AA18038" s="271"/>
    </row>
    <row r="18039" spans="27:27">
      <c r="AA18039" s="271"/>
    </row>
    <row r="18040" spans="27:27">
      <c r="AA18040" s="271"/>
    </row>
    <row r="18041" spans="27:27">
      <c r="AA18041" s="271"/>
    </row>
    <row r="18042" spans="27:27">
      <c r="AA18042" s="271"/>
    </row>
    <row r="18043" spans="27:27">
      <c r="AA18043" s="271"/>
    </row>
    <row r="18044" spans="27:27">
      <c r="AA18044" s="271"/>
    </row>
    <row r="18045" spans="27:27">
      <c r="AA18045" s="271"/>
    </row>
    <row r="18046" spans="27:27">
      <c r="AA18046" s="271"/>
    </row>
    <row r="18047" spans="27:27">
      <c r="AA18047" s="271"/>
    </row>
    <row r="18048" spans="27:27">
      <c r="AA18048" s="271"/>
    </row>
    <row r="18049" spans="27:27">
      <c r="AA18049" s="271"/>
    </row>
    <row r="18050" spans="27:27">
      <c r="AA18050" s="271"/>
    </row>
    <row r="18051" spans="27:27">
      <c r="AA18051" s="271"/>
    </row>
    <row r="18052" spans="27:27">
      <c r="AA18052" s="271"/>
    </row>
    <row r="18053" spans="27:27">
      <c r="AA18053" s="271"/>
    </row>
    <row r="18054" spans="27:27">
      <c r="AA18054" s="271"/>
    </row>
    <row r="18055" spans="27:27">
      <c r="AA18055" s="271"/>
    </row>
    <row r="18056" spans="27:27">
      <c r="AA18056" s="271"/>
    </row>
    <row r="18057" spans="27:27">
      <c r="AA18057" s="271"/>
    </row>
    <row r="18058" spans="27:27">
      <c r="AA18058" s="271"/>
    </row>
    <row r="18059" spans="27:27">
      <c r="AA18059" s="271"/>
    </row>
    <row r="18060" spans="27:27">
      <c r="AA18060" s="271"/>
    </row>
    <row r="18061" spans="27:27">
      <c r="AA18061" s="271"/>
    </row>
    <row r="18062" spans="27:27">
      <c r="AA18062" s="271"/>
    </row>
    <row r="18063" spans="27:27">
      <c r="AA18063" s="271"/>
    </row>
    <row r="18064" spans="27:27">
      <c r="AA18064" s="271"/>
    </row>
    <row r="18065" spans="27:27">
      <c r="AA18065" s="271"/>
    </row>
    <row r="18066" spans="27:27">
      <c r="AA18066" s="271"/>
    </row>
    <row r="18067" spans="27:27">
      <c r="AA18067" s="271"/>
    </row>
    <row r="18068" spans="27:27">
      <c r="AA18068" s="271"/>
    </row>
    <row r="18069" spans="27:27">
      <c r="AA18069" s="271"/>
    </row>
    <row r="18070" spans="27:27">
      <c r="AA18070" s="271"/>
    </row>
    <row r="18071" spans="27:27">
      <c r="AA18071" s="271"/>
    </row>
    <row r="18072" spans="27:27">
      <c r="AA18072" s="271"/>
    </row>
    <row r="18073" spans="27:27">
      <c r="AA18073" s="271"/>
    </row>
    <row r="18074" spans="27:27">
      <c r="AA18074" s="271"/>
    </row>
    <row r="18075" spans="27:27">
      <c r="AA18075" s="271"/>
    </row>
    <row r="18076" spans="27:27">
      <c r="AA18076" s="271"/>
    </row>
    <row r="18077" spans="27:27">
      <c r="AA18077" s="271"/>
    </row>
    <row r="18078" spans="27:27">
      <c r="AA18078" s="271"/>
    </row>
    <row r="18079" spans="27:27">
      <c r="AA18079" s="271"/>
    </row>
    <row r="18080" spans="27:27">
      <c r="AA18080" s="271"/>
    </row>
    <row r="18081" spans="27:27">
      <c r="AA18081" s="271"/>
    </row>
    <row r="18082" spans="27:27">
      <c r="AA18082" s="271"/>
    </row>
    <row r="18083" spans="27:27">
      <c r="AA18083" s="271"/>
    </row>
    <row r="18084" spans="27:27">
      <c r="AA18084" s="271"/>
    </row>
    <row r="18085" spans="27:27">
      <c r="AA18085" s="271"/>
    </row>
    <row r="18086" spans="27:27">
      <c r="AA18086" s="271"/>
    </row>
    <row r="18087" spans="27:27">
      <c r="AA18087" s="271"/>
    </row>
    <row r="18088" spans="27:27">
      <c r="AA18088" s="271"/>
    </row>
    <row r="18089" spans="27:27">
      <c r="AA18089" s="271"/>
    </row>
    <row r="18090" spans="27:27">
      <c r="AA18090" s="271"/>
    </row>
    <row r="18091" spans="27:27">
      <c r="AA18091" s="271"/>
    </row>
    <row r="18092" spans="27:27">
      <c r="AA18092" s="271"/>
    </row>
    <row r="18093" spans="27:27">
      <c r="AA18093" s="271"/>
    </row>
    <row r="18094" spans="27:27">
      <c r="AA18094" s="271"/>
    </row>
    <row r="18095" spans="27:27">
      <c r="AA18095" s="271"/>
    </row>
    <row r="18096" spans="27:27">
      <c r="AA18096" s="271"/>
    </row>
    <row r="18097" spans="27:27">
      <c r="AA18097" s="271"/>
    </row>
    <row r="18098" spans="27:27">
      <c r="AA18098" s="271"/>
    </row>
    <row r="18099" spans="27:27">
      <c r="AA18099" s="271"/>
    </row>
    <row r="18100" spans="27:27">
      <c r="AA18100" s="271"/>
    </row>
    <row r="18101" spans="27:27">
      <c r="AA18101" s="271"/>
    </row>
    <row r="18102" spans="27:27">
      <c r="AA18102" s="271"/>
    </row>
    <row r="18103" spans="27:27">
      <c r="AA18103" s="271"/>
    </row>
    <row r="18104" spans="27:27">
      <c r="AA18104" s="271"/>
    </row>
    <row r="18105" spans="27:27">
      <c r="AA18105" s="271"/>
    </row>
    <row r="18106" spans="27:27">
      <c r="AA18106" s="271"/>
    </row>
    <row r="18107" spans="27:27">
      <c r="AA18107" s="271"/>
    </row>
    <row r="18108" spans="27:27">
      <c r="AA18108" s="271"/>
    </row>
    <row r="18109" spans="27:27">
      <c r="AA18109" s="271"/>
    </row>
    <row r="18110" spans="27:27">
      <c r="AA18110" s="271"/>
    </row>
    <row r="18111" spans="27:27">
      <c r="AA18111" s="271"/>
    </row>
    <row r="18112" spans="27:27">
      <c r="AA18112" s="271"/>
    </row>
    <row r="18113" spans="27:27">
      <c r="AA18113" s="271"/>
    </row>
    <row r="18114" spans="27:27">
      <c r="AA18114" s="271"/>
    </row>
    <row r="18115" spans="27:27">
      <c r="AA18115" s="271"/>
    </row>
    <row r="18116" spans="27:27">
      <c r="AA18116" s="271"/>
    </row>
    <row r="18117" spans="27:27">
      <c r="AA18117" s="271"/>
    </row>
    <row r="18118" spans="27:27">
      <c r="AA18118" s="271"/>
    </row>
    <row r="18119" spans="27:27">
      <c r="AA18119" s="271"/>
    </row>
    <row r="18120" spans="27:27">
      <c r="AA18120" s="271"/>
    </row>
    <row r="18121" spans="27:27">
      <c r="AA18121" s="271"/>
    </row>
    <row r="18122" spans="27:27">
      <c r="AA18122" s="271"/>
    </row>
    <row r="18123" spans="27:27">
      <c r="AA18123" s="271"/>
    </row>
    <row r="18124" spans="27:27">
      <c r="AA18124" s="271"/>
    </row>
    <row r="18125" spans="27:27">
      <c r="AA18125" s="271"/>
    </row>
    <row r="18126" spans="27:27">
      <c r="AA18126" s="271"/>
    </row>
    <row r="18127" spans="27:27">
      <c r="AA18127" s="271"/>
    </row>
    <row r="18128" spans="27:27">
      <c r="AA18128" s="271"/>
    </row>
    <row r="18129" spans="27:27">
      <c r="AA18129" s="271"/>
    </row>
    <row r="18130" spans="27:27">
      <c r="AA18130" s="271"/>
    </row>
    <row r="18131" spans="27:27">
      <c r="AA18131" s="271"/>
    </row>
    <row r="18132" spans="27:27">
      <c r="AA18132" s="271"/>
    </row>
    <row r="18133" spans="27:27">
      <c r="AA18133" s="271"/>
    </row>
    <row r="18134" spans="27:27">
      <c r="AA18134" s="271"/>
    </row>
    <row r="18135" spans="27:27">
      <c r="AA18135" s="271"/>
    </row>
    <row r="18136" spans="27:27">
      <c r="AA18136" s="271"/>
    </row>
    <row r="18137" spans="27:27">
      <c r="AA18137" s="271"/>
    </row>
    <row r="18138" spans="27:27">
      <c r="AA18138" s="271"/>
    </row>
    <row r="18139" spans="27:27">
      <c r="AA18139" s="271"/>
    </row>
    <row r="18140" spans="27:27">
      <c r="AA18140" s="271"/>
    </row>
    <row r="18141" spans="27:27">
      <c r="AA18141" s="271"/>
    </row>
    <row r="18142" spans="27:27">
      <c r="AA18142" s="271"/>
    </row>
    <row r="18143" spans="27:27">
      <c r="AA18143" s="271"/>
    </row>
    <row r="18144" spans="27:27">
      <c r="AA18144" s="271"/>
    </row>
    <row r="18145" spans="27:27">
      <c r="AA18145" s="271"/>
    </row>
    <row r="18146" spans="27:27">
      <c r="AA18146" s="271"/>
    </row>
    <row r="18147" spans="27:27">
      <c r="AA18147" s="271"/>
    </row>
    <row r="18148" spans="27:27">
      <c r="AA18148" s="271"/>
    </row>
    <row r="18149" spans="27:27">
      <c r="AA18149" s="271"/>
    </row>
    <row r="18150" spans="27:27">
      <c r="AA18150" s="271"/>
    </row>
    <row r="18151" spans="27:27">
      <c r="AA18151" s="271"/>
    </row>
    <row r="18152" spans="27:27">
      <c r="AA18152" s="271"/>
    </row>
    <row r="18153" spans="27:27">
      <c r="AA18153" s="271"/>
    </row>
    <row r="18154" spans="27:27">
      <c r="AA18154" s="271"/>
    </row>
    <row r="18155" spans="27:27">
      <c r="AA18155" s="271"/>
    </row>
    <row r="18156" spans="27:27">
      <c r="AA18156" s="271"/>
    </row>
    <row r="18157" spans="27:27">
      <c r="AA18157" s="271"/>
    </row>
    <row r="18158" spans="27:27">
      <c r="AA18158" s="271"/>
    </row>
    <row r="18159" spans="27:27">
      <c r="AA18159" s="271"/>
    </row>
    <row r="18160" spans="27:27">
      <c r="AA18160" s="271"/>
    </row>
    <row r="18161" spans="27:27">
      <c r="AA18161" s="271"/>
    </row>
    <row r="18162" spans="27:27">
      <c r="AA18162" s="271"/>
    </row>
    <row r="18163" spans="27:27">
      <c r="AA18163" s="271"/>
    </row>
    <row r="18164" spans="27:27">
      <c r="AA18164" s="271"/>
    </row>
    <row r="18165" spans="27:27">
      <c r="AA18165" s="271"/>
    </row>
    <row r="18166" spans="27:27">
      <c r="AA18166" s="271"/>
    </row>
    <row r="18167" spans="27:27">
      <c r="AA18167" s="271"/>
    </row>
    <row r="18168" spans="27:27">
      <c r="AA18168" s="271"/>
    </row>
    <row r="18169" spans="27:27">
      <c r="AA18169" s="271"/>
    </row>
    <row r="18170" spans="27:27">
      <c r="AA18170" s="271"/>
    </row>
    <row r="18171" spans="27:27">
      <c r="AA18171" s="271"/>
    </row>
    <row r="18172" spans="27:27">
      <c r="AA18172" s="271"/>
    </row>
    <row r="18173" spans="27:27">
      <c r="AA18173" s="271"/>
    </row>
    <row r="18174" spans="27:27">
      <c r="AA18174" s="271"/>
    </row>
    <row r="18175" spans="27:27">
      <c r="AA18175" s="271"/>
    </row>
    <row r="18176" spans="27:27">
      <c r="AA18176" s="271"/>
    </row>
    <row r="18177" spans="27:27">
      <c r="AA18177" s="271"/>
    </row>
    <row r="18178" spans="27:27">
      <c r="AA18178" s="271"/>
    </row>
    <row r="18179" spans="27:27">
      <c r="AA18179" s="271"/>
    </row>
    <row r="18180" spans="27:27">
      <c r="AA18180" s="271"/>
    </row>
    <row r="18181" spans="27:27">
      <c r="AA18181" s="271"/>
    </row>
    <row r="18182" spans="27:27">
      <c r="AA18182" s="271"/>
    </row>
    <row r="18183" spans="27:27">
      <c r="AA18183" s="271"/>
    </row>
    <row r="18184" spans="27:27">
      <c r="AA18184" s="271"/>
    </row>
    <row r="18185" spans="27:27">
      <c r="AA18185" s="271"/>
    </row>
    <row r="18186" spans="27:27">
      <c r="AA18186" s="271"/>
    </row>
    <row r="18187" spans="27:27">
      <c r="AA18187" s="271"/>
    </row>
    <row r="18188" spans="27:27">
      <c r="AA18188" s="271"/>
    </row>
    <row r="18189" spans="27:27">
      <c r="AA18189" s="271"/>
    </row>
    <row r="18190" spans="27:27">
      <c r="AA18190" s="271"/>
    </row>
    <row r="18191" spans="27:27">
      <c r="AA18191" s="271"/>
    </row>
    <row r="18192" spans="27:27">
      <c r="AA18192" s="271"/>
    </row>
    <row r="18193" spans="27:27">
      <c r="AA18193" s="271"/>
    </row>
    <row r="18194" spans="27:27">
      <c r="AA18194" s="271"/>
    </row>
    <row r="18195" spans="27:27">
      <c r="AA18195" s="271"/>
    </row>
    <row r="18196" spans="27:27">
      <c r="AA18196" s="271"/>
    </row>
    <row r="18197" spans="27:27">
      <c r="AA18197" s="271"/>
    </row>
    <row r="18198" spans="27:27">
      <c r="AA18198" s="271"/>
    </row>
    <row r="18199" spans="27:27">
      <c r="AA18199" s="271"/>
    </row>
    <row r="18200" spans="27:27">
      <c r="AA18200" s="271"/>
    </row>
    <row r="18201" spans="27:27">
      <c r="AA18201" s="271"/>
    </row>
    <row r="18202" spans="27:27">
      <c r="AA18202" s="271"/>
    </row>
    <row r="18203" spans="27:27">
      <c r="AA18203" s="271"/>
    </row>
    <row r="18204" spans="27:27">
      <c r="AA18204" s="271"/>
    </row>
    <row r="18205" spans="27:27">
      <c r="AA18205" s="271"/>
    </row>
    <row r="18206" spans="27:27">
      <c r="AA18206" s="271"/>
    </row>
    <row r="18207" spans="27:27">
      <c r="AA18207" s="271"/>
    </row>
    <row r="18208" spans="27:27">
      <c r="AA18208" s="271"/>
    </row>
    <row r="18209" spans="27:27">
      <c r="AA18209" s="271"/>
    </row>
    <row r="18210" spans="27:27">
      <c r="AA18210" s="271"/>
    </row>
    <row r="18211" spans="27:27">
      <c r="AA18211" s="271"/>
    </row>
    <row r="18212" spans="27:27">
      <c r="AA18212" s="271"/>
    </row>
    <row r="18213" spans="27:27">
      <c r="AA18213" s="271"/>
    </row>
    <row r="18214" spans="27:27">
      <c r="AA18214" s="271"/>
    </row>
    <row r="18215" spans="27:27">
      <c r="AA18215" s="271"/>
    </row>
    <row r="18216" spans="27:27">
      <c r="AA18216" s="271"/>
    </row>
    <row r="18217" spans="27:27">
      <c r="AA18217" s="271"/>
    </row>
    <row r="18218" spans="27:27">
      <c r="AA18218" s="271"/>
    </row>
    <row r="18219" spans="27:27">
      <c r="AA18219" s="271"/>
    </row>
    <row r="18220" spans="27:27">
      <c r="AA18220" s="271"/>
    </row>
    <row r="18221" spans="27:27">
      <c r="AA18221" s="271"/>
    </row>
    <row r="18222" spans="27:27">
      <c r="AA18222" s="271"/>
    </row>
    <row r="18223" spans="27:27">
      <c r="AA18223" s="271"/>
    </row>
    <row r="18224" spans="27:27">
      <c r="AA18224" s="271"/>
    </row>
    <row r="18225" spans="27:27">
      <c r="AA18225" s="271"/>
    </row>
    <row r="18226" spans="27:27">
      <c r="AA18226" s="271"/>
    </row>
    <row r="18227" spans="27:27">
      <c r="AA18227" s="271"/>
    </row>
    <row r="18228" spans="27:27">
      <c r="AA18228" s="271"/>
    </row>
    <row r="18229" spans="27:27">
      <c r="AA18229" s="271"/>
    </row>
    <row r="18230" spans="27:27">
      <c r="AA18230" s="271"/>
    </row>
    <row r="18231" spans="27:27">
      <c r="AA18231" s="271"/>
    </row>
    <row r="18232" spans="27:27">
      <c r="AA18232" s="271"/>
    </row>
    <row r="18233" spans="27:27">
      <c r="AA18233" s="271"/>
    </row>
    <row r="18234" spans="27:27">
      <c r="AA18234" s="271"/>
    </row>
    <row r="18235" spans="27:27">
      <c r="AA18235" s="271"/>
    </row>
    <row r="18236" spans="27:27">
      <c r="AA18236" s="271"/>
    </row>
    <row r="18237" spans="27:27">
      <c r="AA18237" s="271"/>
    </row>
    <row r="18238" spans="27:27">
      <c r="AA18238" s="271"/>
    </row>
    <row r="18239" spans="27:27">
      <c r="AA18239" s="271"/>
    </row>
    <row r="18240" spans="27:27">
      <c r="AA18240" s="271"/>
    </row>
    <row r="18241" spans="27:27">
      <c r="AA18241" s="271"/>
    </row>
    <row r="18242" spans="27:27">
      <c r="AA18242" s="271"/>
    </row>
    <row r="18243" spans="27:27">
      <c r="AA18243" s="271"/>
    </row>
    <row r="18244" spans="27:27">
      <c r="AA18244" s="271"/>
    </row>
    <row r="18245" spans="27:27">
      <c r="AA18245" s="271"/>
    </row>
    <row r="18246" spans="27:27">
      <c r="AA18246" s="271"/>
    </row>
    <row r="18247" spans="27:27">
      <c r="AA18247" s="271"/>
    </row>
    <row r="18248" spans="27:27">
      <c r="AA18248" s="271"/>
    </row>
    <row r="18249" spans="27:27">
      <c r="AA18249" s="271"/>
    </row>
    <row r="18250" spans="27:27">
      <c r="AA18250" s="271"/>
    </row>
    <row r="18251" spans="27:27">
      <c r="AA18251" s="271"/>
    </row>
    <row r="18252" spans="27:27">
      <c r="AA18252" s="271"/>
    </row>
    <row r="18253" spans="27:27">
      <c r="AA18253" s="271"/>
    </row>
    <row r="18254" spans="27:27">
      <c r="AA18254" s="271"/>
    </row>
    <row r="18255" spans="27:27">
      <c r="AA18255" s="271"/>
    </row>
    <row r="18256" spans="27:27">
      <c r="AA18256" s="271"/>
    </row>
    <row r="18257" spans="27:27">
      <c r="AA18257" s="271"/>
    </row>
    <row r="18258" spans="27:27">
      <c r="AA18258" s="271"/>
    </row>
    <row r="18259" spans="27:27">
      <c r="AA18259" s="271"/>
    </row>
    <row r="18260" spans="27:27">
      <c r="AA18260" s="271"/>
    </row>
    <row r="18261" spans="27:27">
      <c r="AA18261" s="271"/>
    </row>
    <row r="18262" spans="27:27">
      <c r="AA18262" s="271"/>
    </row>
    <row r="18263" spans="27:27">
      <c r="AA18263" s="271"/>
    </row>
    <row r="18264" spans="27:27">
      <c r="AA18264" s="271"/>
    </row>
    <row r="18265" spans="27:27">
      <c r="AA18265" s="271"/>
    </row>
    <row r="18266" spans="27:27">
      <c r="AA18266" s="271"/>
    </row>
    <row r="18267" spans="27:27">
      <c r="AA18267" s="271"/>
    </row>
    <row r="18268" spans="27:27">
      <c r="AA18268" s="271"/>
    </row>
    <row r="18269" spans="27:27">
      <c r="AA18269" s="271"/>
    </row>
    <row r="18270" spans="27:27">
      <c r="AA18270" s="271"/>
    </row>
    <row r="18271" spans="27:27">
      <c r="AA18271" s="271"/>
    </row>
    <row r="18272" spans="27:27">
      <c r="AA18272" s="271"/>
    </row>
    <row r="18273" spans="27:27">
      <c r="AA18273" s="271"/>
    </row>
    <row r="18274" spans="27:27">
      <c r="AA18274" s="271"/>
    </row>
    <row r="18275" spans="27:27">
      <c r="AA18275" s="271"/>
    </row>
    <row r="18276" spans="27:27">
      <c r="AA18276" s="271"/>
    </row>
    <row r="18277" spans="27:27">
      <c r="AA18277" s="271"/>
    </row>
    <row r="18278" spans="27:27">
      <c r="AA18278" s="271"/>
    </row>
    <row r="18279" spans="27:27">
      <c r="AA18279" s="271"/>
    </row>
    <row r="18280" spans="27:27">
      <c r="AA18280" s="271"/>
    </row>
    <row r="18281" spans="27:27">
      <c r="AA18281" s="271"/>
    </row>
    <row r="18282" spans="27:27">
      <c r="AA18282" s="271"/>
    </row>
    <row r="18283" spans="27:27">
      <c r="AA18283" s="271"/>
    </row>
    <row r="18284" spans="27:27">
      <c r="AA18284" s="271"/>
    </row>
    <row r="18285" spans="27:27">
      <c r="AA18285" s="271"/>
    </row>
    <row r="18286" spans="27:27">
      <c r="AA18286" s="271"/>
    </row>
    <row r="18287" spans="27:27">
      <c r="AA18287" s="271"/>
    </row>
    <row r="18288" spans="27:27">
      <c r="AA18288" s="271"/>
    </row>
    <row r="18289" spans="27:27">
      <c r="AA18289" s="271"/>
    </row>
    <row r="18290" spans="27:27">
      <c r="AA18290" s="271"/>
    </row>
    <row r="18291" spans="27:27">
      <c r="AA18291" s="271"/>
    </row>
    <row r="18292" spans="27:27">
      <c r="AA18292" s="271"/>
    </row>
    <row r="18293" spans="27:27">
      <c r="AA18293" s="271"/>
    </row>
    <row r="18294" spans="27:27">
      <c r="AA18294" s="271"/>
    </row>
    <row r="18295" spans="27:27">
      <c r="AA18295" s="271"/>
    </row>
    <row r="18296" spans="27:27">
      <c r="AA18296" s="271"/>
    </row>
    <row r="18297" spans="27:27">
      <c r="AA18297" s="271"/>
    </row>
    <row r="18298" spans="27:27">
      <c r="AA18298" s="271"/>
    </row>
    <row r="18299" spans="27:27">
      <c r="AA18299" s="271"/>
    </row>
    <row r="18300" spans="27:27">
      <c r="AA18300" s="271"/>
    </row>
    <row r="18301" spans="27:27">
      <c r="AA18301" s="271"/>
    </row>
    <row r="18302" spans="27:27">
      <c r="AA18302" s="271"/>
    </row>
    <row r="18303" spans="27:27">
      <c r="AA18303" s="271"/>
    </row>
    <row r="18304" spans="27:27">
      <c r="AA18304" s="271"/>
    </row>
    <row r="18305" spans="27:27">
      <c r="AA18305" s="271"/>
    </row>
    <row r="18306" spans="27:27">
      <c r="AA18306" s="271"/>
    </row>
    <row r="18307" spans="27:27">
      <c r="AA18307" s="271"/>
    </row>
    <row r="18308" spans="27:27">
      <c r="AA18308" s="271"/>
    </row>
    <row r="18309" spans="27:27">
      <c r="AA18309" s="271"/>
    </row>
    <row r="18310" spans="27:27">
      <c r="AA18310" s="271"/>
    </row>
    <row r="18311" spans="27:27">
      <c r="AA18311" s="271"/>
    </row>
    <row r="18312" spans="27:27">
      <c r="AA18312" s="271"/>
    </row>
    <row r="18313" spans="27:27">
      <c r="AA18313" s="271"/>
    </row>
    <row r="18314" spans="27:27">
      <c r="AA18314" s="271"/>
    </row>
    <row r="18315" spans="27:27">
      <c r="AA18315" s="271"/>
    </row>
    <row r="18316" spans="27:27">
      <c r="AA18316" s="271"/>
    </row>
    <row r="18317" spans="27:27">
      <c r="AA18317" s="271"/>
    </row>
    <row r="18318" spans="27:27">
      <c r="AA18318" s="271"/>
    </row>
    <row r="18319" spans="27:27">
      <c r="AA18319" s="271"/>
    </row>
    <row r="18320" spans="27:27">
      <c r="AA18320" s="271"/>
    </row>
    <row r="18321" spans="27:27">
      <c r="AA18321" s="271"/>
    </row>
    <row r="18322" spans="27:27">
      <c r="AA18322" s="271"/>
    </row>
    <row r="18323" spans="27:27">
      <c r="AA18323" s="271"/>
    </row>
    <row r="18324" spans="27:27">
      <c r="AA18324" s="271"/>
    </row>
    <row r="18325" spans="27:27">
      <c r="AA18325" s="271"/>
    </row>
    <row r="18326" spans="27:27">
      <c r="AA18326" s="271"/>
    </row>
    <row r="18327" spans="27:27">
      <c r="AA18327" s="271"/>
    </row>
    <row r="18328" spans="27:27">
      <c r="AA18328" s="271"/>
    </row>
    <row r="18329" spans="27:27">
      <c r="AA18329" s="271"/>
    </row>
    <row r="18330" spans="27:27">
      <c r="AA18330" s="271"/>
    </row>
    <row r="18331" spans="27:27">
      <c r="AA18331" s="271"/>
    </row>
    <row r="18332" spans="27:27">
      <c r="AA18332" s="271"/>
    </row>
    <row r="18333" spans="27:27">
      <c r="AA18333" s="271"/>
    </row>
    <row r="18334" spans="27:27">
      <c r="AA18334" s="271"/>
    </row>
    <row r="18335" spans="27:27">
      <c r="AA18335" s="271"/>
    </row>
    <row r="18336" spans="27:27">
      <c r="AA18336" s="271"/>
    </row>
    <row r="18337" spans="27:27">
      <c r="AA18337" s="271"/>
    </row>
    <row r="18338" spans="27:27">
      <c r="AA18338" s="271"/>
    </row>
    <row r="18339" spans="27:27">
      <c r="AA18339" s="271"/>
    </row>
    <row r="18340" spans="27:27">
      <c r="AA18340" s="271"/>
    </row>
    <row r="18341" spans="27:27">
      <c r="AA18341" s="271"/>
    </row>
    <row r="18342" spans="27:27">
      <c r="AA18342" s="271"/>
    </row>
    <row r="18343" spans="27:27">
      <c r="AA18343" s="271"/>
    </row>
    <row r="18344" spans="27:27">
      <c r="AA18344" s="271"/>
    </row>
    <row r="18345" spans="27:27">
      <c r="AA18345" s="271"/>
    </row>
    <row r="18346" spans="27:27">
      <c r="AA18346" s="271"/>
    </row>
    <row r="18347" spans="27:27">
      <c r="AA18347" s="271"/>
    </row>
    <row r="18348" spans="27:27">
      <c r="AA18348" s="271"/>
    </row>
    <row r="18349" spans="27:27">
      <c r="AA18349" s="271"/>
    </row>
    <row r="18350" spans="27:27">
      <c r="AA18350" s="271"/>
    </row>
    <row r="18351" spans="27:27">
      <c r="AA18351" s="271"/>
    </row>
    <row r="18352" spans="27:27">
      <c r="AA18352" s="271"/>
    </row>
    <row r="18353" spans="27:27">
      <c r="AA18353" s="271"/>
    </row>
    <row r="18354" spans="27:27">
      <c r="AA18354" s="271"/>
    </row>
    <row r="18355" spans="27:27">
      <c r="AA18355" s="271"/>
    </row>
    <row r="18356" spans="27:27">
      <c r="AA18356" s="271"/>
    </row>
    <row r="18357" spans="27:27">
      <c r="AA18357" s="271"/>
    </row>
    <row r="18358" spans="27:27">
      <c r="AA18358" s="271"/>
    </row>
    <row r="18359" spans="27:27">
      <c r="AA18359" s="271"/>
    </row>
    <row r="18360" spans="27:27">
      <c r="AA18360" s="271"/>
    </row>
    <row r="18361" spans="27:27">
      <c r="AA18361" s="271"/>
    </row>
    <row r="18362" spans="27:27">
      <c r="AA18362" s="271"/>
    </row>
    <row r="18363" spans="27:27">
      <c r="AA18363" s="271"/>
    </row>
    <row r="18364" spans="27:27">
      <c r="AA18364" s="271"/>
    </row>
    <row r="18365" spans="27:27">
      <c r="AA18365" s="271"/>
    </row>
    <row r="18366" spans="27:27">
      <c r="AA18366" s="271"/>
    </row>
    <row r="18367" spans="27:27">
      <c r="AA18367" s="271"/>
    </row>
    <row r="18368" spans="27:27">
      <c r="AA18368" s="271"/>
    </row>
    <row r="18369" spans="27:27">
      <c r="AA18369" s="271"/>
    </row>
    <row r="18370" spans="27:27">
      <c r="AA18370" s="271"/>
    </row>
    <row r="18371" spans="27:27">
      <c r="AA18371" s="271"/>
    </row>
    <row r="18372" spans="27:27">
      <c r="AA18372" s="271"/>
    </row>
    <row r="18373" spans="27:27">
      <c r="AA18373" s="271"/>
    </row>
    <row r="18374" spans="27:27">
      <c r="AA18374" s="271"/>
    </row>
    <row r="18375" spans="27:27">
      <c r="AA18375" s="271"/>
    </row>
    <row r="18376" spans="27:27">
      <c r="AA18376" s="271"/>
    </row>
    <row r="18377" spans="27:27">
      <c r="AA18377" s="271"/>
    </row>
    <row r="18378" spans="27:27">
      <c r="AA18378" s="271"/>
    </row>
    <row r="18379" spans="27:27">
      <c r="AA18379" s="271"/>
    </row>
    <row r="18380" spans="27:27">
      <c r="AA18380" s="271"/>
    </row>
    <row r="18381" spans="27:27">
      <c r="AA18381" s="271"/>
    </row>
    <row r="18382" spans="27:27">
      <c r="AA18382" s="271"/>
    </row>
    <row r="18383" spans="27:27">
      <c r="AA18383" s="271"/>
    </row>
    <row r="18384" spans="27:27">
      <c r="AA18384" s="271"/>
    </row>
    <row r="18385" spans="27:27">
      <c r="AA18385" s="271"/>
    </row>
    <row r="18386" spans="27:27">
      <c r="AA18386" s="271"/>
    </row>
    <row r="18387" spans="27:27">
      <c r="AA18387" s="271"/>
    </row>
    <row r="18388" spans="27:27">
      <c r="AA18388" s="271"/>
    </row>
    <row r="18389" spans="27:27">
      <c r="AA18389" s="271"/>
    </row>
    <row r="18390" spans="27:27">
      <c r="AA18390" s="271"/>
    </row>
    <row r="18391" spans="27:27">
      <c r="AA18391" s="271"/>
    </row>
    <row r="18392" spans="27:27">
      <c r="AA18392" s="271"/>
    </row>
    <row r="18393" spans="27:27">
      <c r="AA18393" s="271"/>
    </row>
    <row r="18394" spans="27:27">
      <c r="AA18394" s="271"/>
    </row>
    <row r="18395" spans="27:27">
      <c r="AA18395" s="271"/>
    </row>
    <row r="18396" spans="27:27">
      <c r="AA18396" s="271"/>
    </row>
    <row r="18397" spans="27:27">
      <c r="AA18397" s="271"/>
    </row>
    <row r="18398" spans="27:27">
      <c r="AA18398" s="271"/>
    </row>
    <row r="18399" spans="27:27">
      <c r="AA18399" s="271"/>
    </row>
    <row r="18400" spans="27:27">
      <c r="AA18400" s="271"/>
    </row>
    <row r="18401" spans="27:27">
      <c r="AA18401" s="271"/>
    </row>
    <row r="18402" spans="27:27">
      <c r="AA18402" s="271"/>
    </row>
    <row r="18403" spans="27:27">
      <c r="AA18403" s="271"/>
    </row>
    <row r="18404" spans="27:27">
      <c r="AA18404" s="271"/>
    </row>
    <row r="18405" spans="27:27">
      <c r="AA18405" s="271"/>
    </row>
    <row r="18406" spans="27:27">
      <c r="AA18406" s="271"/>
    </row>
    <row r="18407" spans="27:27">
      <c r="AA18407" s="271"/>
    </row>
    <row r="18408" spans="27:27">
      <c r="AA18408" s="271"/>
    </row>
    <row r="18409" spans="27:27">
      <c r="AA18409" s="271"/>
    </row>
    <row r="18410" spans="27:27">
      <c r="AA18410" s="271"/>
    </row>
    <row r="18411" spans="27:27">
      <c r="AA18411" s="271"/>
    </row>
    <row r="18412" spans="27:27">
      <c r="AA18412" s="271"/>
    </row>
    <row r="18413" spans="27:27">
      <c r="AA18413" s="271"/>
    </row>
    <row r="18414" spans="27:27">
      <c r="AA18414" s="271"/>
    </row>
    <row r="18415" spans="27:27">
      <c r="AA18415" s="271"/>
    </row>
    <row r="18416" spans="27:27">
      <c r="AA18416" s="271"/>
    </row>
    <row r="18417" spans="27:27">
      <c r="AA18417" s="271"/>
    </row>
    <row r="18418" spans="27:27">
      <c r="AA18418" s="271"/>
    </row>
    <row r="18419" spans="27:27">
      <c r="AA18419" s="271"/>
    </row>
    <row r="18420" spans="27:27">
      <c r="AA18420" s="271"/>
    </row>
    <row r="18421" spans="27:27">
      <c r="AA18421" s="271"/>
    </row>
    <row r="18422" spans="27:27">
      <c r="AA18422" s="271"/>
    </row>
    <row r="18423" spans="27:27">
      <c r="AA18423" s="271"/>
    </row>
    <row r="18424" spans="27:27">
      <c r="AA18424" s="271"/>
    </row>
    <row r="18425" spans="27:27">
      <c r="AA18425" s="271"/>
    </row>
    <row r="18426" spans="27:27">
      <c r="AA18426" s="271"/>
    </row>
    <row r="18427" spans="27:27">
      <c r="AA18427" s="271"/>
    </row>
    <row r="18428" spans="27:27">
      <c r="AA18428" s="271"/>
    </row>
    <row r="18429" spans="27:27">
      <c r="AA18429" s="271"/>
    </row>
    <row r="18430" spans="27:27">
      <c r="AA18430" s="271"/>
    </row>
    <row r="18431" spans="27:27">
      <c r="AA18431" s="271"/>
    </row>
    <row r="18432" spans="27:27">
      <c r="AA18432" s="271"/>
    </row>
    <row r="18433" spans="27:27">
      <c r="AA18433" s="271"/>
    </row>
    <row r="18434" spans="27:27">
      <c r="AA18434" s="271"/>
    </row>
    <row r="18435" spans="27:27">
      <c r="AA18435" s="271"/>
    </row>
    <row r="18436" spans="27:27">
      <c r="AA18436" s="271"/>
    </row>
    <row r="18437" spans="27:27">
      <c r="AA18437" s="271"/>
    </row>
    <row r="18438" spans="27:27">
      <c r="AA18438" s="271"/>
    </row>
    <row r="18439" spans="27:27">
      <c r="AA18439" s="271"/>
    </row>
    <row r="18440" spans="27:27">
      <c r="AA18440" s="271"/>
    </row>
    <row r="18441" spans="27:27">
      <c r="AA18441" s="271"/>
    </row>
    <row r="18442" spans="27:27">
      <c r="AA18442" s="271"/>
    </row>
    <row r="18443" spans="27:27">
      <c r="AA18443" s="271"/>
    </row>
    <row r="18444" spans="27:27">
      <c r="AA18444" s="271"/>
    </row>
    <row r="18445" spans="27:27">
      <c r="AA18445" s="271"/>
    </row>
    <row r="18446" spans="27:27">
      <c r="AA18446" s="271"/>
    </row>
    <row r="18447" spans="27:27">
      <c r="AA18447" s="271"/>
    </row>
    <row r="18448" spans="27:27">
      <c r="AA18448" s="271"/>
    </row>
    <row r="18449" spans="27:27">
      <c r="AA18449" s="271"/>
    </row>
    <row r="18450" spans="27:27">
      <c r="AA18450" s="271"/>
    </row>
    <row r="18451" spans="27:27">
      <c r="AA18451" s="271"/>
    </row>
    <row r="18452" spans="27:27">
      <c r="AA18452" s="271"/>
    </row>
    <row r="18453" spans="27:27">
      <c r="AA18453" s="271"/>
    </row>
    <row r="18454" spans="27:27">
      <c r="AA18454" s="271"/>
    </row>
    <row r="18455" spans="27:27">
      <c r="AA18455" s="271"/>
    </row>
    <row r="18456" spans="27:27">
      <c r="AA18456" s="271"/>
    </row>
    <row r="18457" spans="27:27">
      <c r="AA18457" s="271"/>
    </row>
    <row r="18458" spans="27:27">
      <c r="AA18458" s="271"/>
    </row>
    <row r="18459" spans="27:27">
      <c r="AA18459" s="271"/>
    </row>
    <row r="18460" spans="27:27">
      <c r="AA18460" s="271"/>
    </row>
    <row r="18461" spans="27:27">
      <c r="AA18461" s="271"/>
    </row>
    <row r="18462" spans="27:27">
      <c r="AA18462" s="271"/>
    </row>
    <row r="18463" spans="27:27">
      <c r="AA18463" s="271"/>
    </row>
    <row r="18464" spans="27:27">
      <c r="AA18464" s="271"/>
    </row>
    <row r="18465" spans="27:27">
      <c r="AA18465" s="271"/>
    </row>
    <row r="18466" spans="27:27">
      <c r="AA18466" s="271"/>
    </row>
    <row r="18467" spans="27:27">
      <c r="AA18467" s="271"/>
    </row>
    <row r="18468" spans="27:27">
      <c r="AA18468" s="271"/>
    </row>
    <row r="18469" spans="27:27">
      <c r="AA18469" s="271"/>
    </row>
    <row r="18470" spans="27:27">
      <c r="AA18470" s="271"/>
    </row>
    <row r="18471" spans="27:27">
      <c r="AA18471" s="271"/>
    </row>
    <row r="18472" spans="27:27">
      <c r="AA18472" s="271"/>
    </row>
    <row r="18473" spans="27:27">
      <c r="AA18473" s="271"/>
    </row>
    <row r="18474" spans="27:27">
      <c r="AA18474" s="271"/>
    </row>
    <row r="18475" spans="27:27">
      <c r="AA18475" s="271"/>
    </row>
    <row r="18476" spans="27:27">
      <c r="AA18476" s="271"/>
    </row>
    <row r="18477" spans="27:27">
      <c r="AA18477" s="271"/>
    </row>
    <row r="18478" spans="27:27">
      <c r="AA18478" s="271"/>
    </row>
    <row r="18479" spans="27:27">
      <c r="AA18479" s="271"/>
    </row>
    <row r="18480" spans="27:27">
      <c r="AA18480" s="271"/>
    </row>
    <row r="18481" spans="27:27">
      <c r="AA18481" s="271"/>
    </row>
    <row r="18482" spans="27:27">
      <c r="AA18482" s="271"/>
    </row>
    <row r="18483" spans="27:27">
      <c r="AA18483" s="271"/>
    </row>
    <row r="18484" spans="27:27">
      <c r="AA18484" s="271"/>
    </row>
    <row r="18485" spans="27:27">
      <c r="AA18485" s="271"/>
    </row>
    <row r="18486" spans="27:27">
      <c r="AA18486" s="271"/>
    </row>
    <row r="18487" spans="27:27">
      <c r="AA18487" s="271"/>
    </row>
    <row r="18488" spans="27:27">
      <c r="AA18488" s="271"/>
    </row>
    <row r="18489" spans="27:27">
      <c r="AA18489" s="271"/>
    </row>
    <row r="18490" spans="27:27">
      <c r="AA18490" s="271"/>
    </row>
    <row r="18491" spans="27:27">
      <c r="AA18491" s="271"/>
    </row>
    <row r="18492" spans="27:27">
      <c r="AA18492" s="271"/>
    </row>
    <row r="18493" spans="27:27">
      <c r="AA18493" s="271"/>
    </row>
    <row r="18494" spans="27:27">
      <c r="AA18494" s="271"/>
    </row>
    <row r="18495" spans="27:27">
      <c r="AA18495" s="271"/>
    </row>
    <row r="18496" spans="27:27">
      <c r="AA18496" s="271"/>
    </row>
    <row r="18497" spans="27:27">
      <c r="AA18497" s="271"/>
    </row>
    <row r="18498" spans="27:27">
      <c r="AA18498" s="271"/>
    </row>
    <row r="18499" spans="27:27">
      <c r="AA18499" s="271"/>
    </row>
    <row r="18500" spans="27:27">
      <c r="AA18500" s="271"/>
    </row>
    <row r="18501" spans="27:27">
      <c r="AA18501" s="271"/>
    </row>
    <row r="18502" spans="27:27">
      <c r="AA18502" s="271"/>
    </row>
    <row r="18503" spans="27:27">
      <c r="AA18503" s="271"/>
    </row>
    <row r="18504" spans="27:27">
      <c r="AA18504" s="271"/>
    </row>
    <row r="18505" spans="27:27">
      <c r="AA18505" s="271"/>
    </row>
    <row r="18506" spans="27:27">
      <c r="AA18506" s="271"/>
    </row>
    <row r="18507" spans="27:27">
      <c r="AA18507" s="271"/>
    </row>
    <row r="18508" spans="27:27">
      <c r="AA18508" s="271"/>
    </row>
    <row r="18509" spans="27:27">
      <c r="AA18509" s="271"/>
    </row>
    <row r="18510" spans="27:27">
      <c r="AA18510" s="271"/>
    </row>
    <row r="18511" spans="27:27">
      <c r="AA18511" s="271"/>
    </row>
    <row r="18512" spans="27:27">
      <c r="AA18512" s="271"/>
    </row>
    <row r="18513" spans="27:27">
      <c r="AA18513" s="271"/>
    </row>
    <row r="18514" spans="27:27">
      <c r="AA18514" s="271"/>
    </row>
    <row r="18515" spans="27:27">
      <c r="AA18515" s="271"/>
    </row>
    <row r="18516" spans="27:27">
      <c r="AA18516" s="271"/>
    </row>
    <row r="18517" spans="27:27">
      <c r="AA18517" s="271"/>
    </row>
    <row r="18518" spans="27:27">
      <c r="AA18518" s="271"/>
    </row>
    <row r="18519" spans="27:27">
      <c r="AA18519" s="271"/>
    </row>
    <row r="18520" spans="27:27">
      <c r="AA18520" s="271"/>
    </row>
    <row r="18521" spans="27:27">
      <c r="AA18521" s="271"/>
    </row>
    <row r="18522" spans="27:27">
      <c r="AA18522" s="271"/>
    </row>
    <row r="18523" spans="27:27">
      <c r="AA18523" s="271"/>
    </row>
    <row r="18524" spans="27:27">
      <c r="AA18524" s="271"/>
    </row>
    <row r="18525" spans="27:27">
      <c r="AA18525" s="271"/>
    </row>
    <row r="18526" spans="27:27">
      <c r="AA18526" s="271"/>
    </row>
    <row r="18527" spans="27:27">
      <c r="AA18527" s="271"/>
    </row>
    <row r="18528" spans="27:27">
      <c r="AA18528" s="271"/>
    </row>
    <row r="18529" spans="27:27">
      <c r="AA18529" s="271"/>
    </row>
    <row r="18530" spans="27:27">
      <c r="AA18530" s="271"/>
    </row>
    <row r="18531" spans="27:27">
      <c r="AA18531" s="271"/>
    </row>
    <row r="18532" spans="27:27">
      <c r="AA18532" s="271"/>
    </row>
    <row r="18533" spans="27:27">
      <c r="AA18533" s="271"/>
    </row>
    <row r="18534" spans="27:27">
      <c r="AA18534" s="271"/>
    </row>
    <row r="18535" spans="27:27">
      <c r="AA18535" s="271"/>
    </row>
    <row r="18536" spans="27:27">
      <c r="AA18536" s="271"/>
    </row>
    <row r="18537" spans="27:27">
      <c r="AA18537" s="271"/>
    </row>
    <row r="18538" spans="27:27">
      <c r="AA18538" s="271"/>
    </row>
    <row r="18539" spans="27:27">
      <c r="AA18539" s="271"/>
    </row>
    <row r="18540" spans="27:27">
      <c r="AA18540" s="271"/>
    </row>
    <row r="18541" spans="27:27">
      <c r="AA18541" s="271"/>
    </row>
    <row r="18542" spans="27:27">
      <c r="AA18542" s="271"/>
    </row>
    <row r="18543" spans="27:27">
      <c r="AA18543" s="271"/>
    </row>
    <row r="18544" spans="27:27">
      <c r="AA18544" s="271"/>
    </row>
    <row r="18545" spans="27:27">
      <c r="AA18545" s="271"/>
    </row>
    <row r="18546" spans="27:27">
      <c r="AA18546" s="271"/>
    </row>
    <row r="18547" spans="27:27">
      <c r="AA18547" s="271"/>
    </row>
    <row r="18548" spans="27:27">
      <c r="AA18548" s="271"/>
    </row>
    <row r="18549" spans="27:27">
      <c r="AA18549" s="271"/>
    </row>
    <row r="18550" spans="27:27">
      <c r="AA18550" s="271"/>
    </row>
    <row r="18551" spans="27:27">
      <c r="AA18551" s="271"/>
    </row>
    <row r="18552" spans="27:27">
      <c r="AA18552" s="271"/>
    </row>
    <row r="18553" spans="27:27">
      <c r="AA18553" s="271"/>
    </row>
    <row r="18554" spans="27:27">
      <c r="AA18554" s="271"/>
    </row>
    <row r="18555" spans="27:27">
      <c r="AA18555" s="271"/>
    </row>
    <row r="18556" spans="27:27">
      <c r="AA18556" s="271"/>
    </row>
    <row r="18557" spans="27:27">
      <c r="AA18557" s="271"/>
    </row>
    <row r="18558" spans="27:27">
      <c r="AA18558" s="271"/>
    </row>
    <row r="18559" spans="27:27">
      <c r="AA18559" s="271"/>
    </row>
    <row r="18560" spans="27:27">
      <c r="AA18560" s="271"/>
    </row>
    <row r="18561" spans="27:27">
      <c r="AA18561" s="271"/>
    </row>
    <row r="18562" spans="27:27">
      <c r="AA18562" s="271"/>
    </row>
    <row r="18563" spans="27:27">
      <c r="AA18563" s="271"/>
    </row>
    <row r="18564" spans="27:27">
      <c r="AA18564" s="271"/>
    </row>
    <row r="18565" spans="27:27">
      <c r="AA18565" s="271"/>
    </row>
    <row r="18566" spans="27:27">
      <c r="AA18566" s="271"/>
    </row>
    <row r="18567" spans="27:27">
      <c r="AA18567" s="271"/>
    </row>
    <row r="18568" spans="27:27">
      <c r="AA18568" s="271"/>
    </row>
    <row r="18569" spans="27:27">
      <c r="AA18569" s="271"/>
    </row>
    <row r="18570" spans="27:27">
      <c r="AA18570" s="271"/>
    </row>
    <row r="18571" spans="27:27">
      <c r="AA18571" s="271"/>
    </row>
    <row r="18572" spans="27:27">
      <c r="AA18572" s="271"/>
    </row>
    <row r="18573" spans="27:27">
      <c r="AA18573" s="271"/>
    </row>
    <row r="18574" spans="27:27">
      <c r="AA18574" s="271"/>
    </row>
    <row r="18575" spans="27:27">
      <c r="AA18575" s="271"/>
    </row>
    <row r="18576" spans="27:27">
      <c r="AA18576" s="271"/>
    </row>
    <row r="18577" spans="27:27">
      <c r="AA18577" s="271"/>
    </row>
    <row r="18578" spans="27:27">
      <c r="AA18578" s="271"/>
    </row>
    <row r="18579" spans="27:27">
      <c r="AA18579" s="271"/>
    </row>
    <row r="18580" spans="27:27">
      <c r="AA18580" s="271"/>
    </row>
    <row r="18581" spans="27:27">
      <c r="AA18581" s="271"/>
    </row>
    <row r="18582" spans="27:27">
      <c r="AA18582" s="271"/>
    </row>
    <row r="18583" spans="27:27">
      <c r="AA18583" s="271"/>
    </row>
    <row r="18584" spans="27:27">
      <c r="AA18584" s="271"/>
    </row>
    <row r="18585" spans="27:27">
      <c r="AA18585" s="271"/>
    </row>
    <row r="18586" spans="27:27">
      <c r="AA18586" s="271"/>
    </row>
    <row r="18587" spans="27:27">
      <c r="AA18587" s="271"/>
    </row>
    <row r="18588" spans="27:27">
      <c r="AA18588" s="271"/>
    </row>
    <row r="18589" spans="27:27">
      <c r="AA18589" s="271"/>
    </row>
    <row r="18590" spans="27:27">
      <c r="AA18590" s="271"/>
    </row>
    <row r="18591" spans="27:27">
      <c r="AA18591" s="271"/>
    </row>
    <row r="18592" spans="27:27">
      <c r="AA18592" s="271"/>
    </row>
    <row r="18593" spans="27:27">
      <c r="AA18593" s="271"/>
    </row>
    <row r="18594" spans="27:27">
      <c r="AA18594" s="271"/>
    </row>
    <row r="18595" spans="27:27">
      <c r="AA18595" s="271"/>
    </row>
    <row r="18596" spans="27:27">
      <c r="AA18596" s="271"/>
    </row>
    <row r="18597" spans="27:27">
      <c r="AA18597" s="271"/>
    </row>
    <row r="18598" spans="27:27">
      <c r="AA18598" s="271"/>
    </row>
    <row r="18599" spans="27:27">
      <c r="AA18599" s="271"/>
    </row>
    <row r="18600" spans="27:27">
      <c r="AA18600" s="271"/>
    </row>
    <row r="18601" spans="27:27">
      <c r="AA18601" s="271"/>
    </row>
    <row r="18602" spans="27:27">
      <c r="AA18602" s="271"/>
    </row>
    <row r="18603" spans="27:27">
      <c r="AA18603" s="271"/>
    </row>
    <row r="18604" spans="27:27">
      <c r="AA18604" s="271"/>
    </row>
    <row r="18605" spans="27:27">
      <c r="AA18605" s="271"/>
    </row>
    <row r="18606" spans="27:27">
      <c r="AA18606" s="271"/>
    </row>
    <row r="18607" spans="27:27">
      <c r="AA18607" s="271"/>
    </row>
    <row r="18608" spans="27:27">
      <c r="AA18608" s="271"/>
    </row>
    <row r="18609" spans="27:27">
      <c r="AA18609" s="271"/>
    </row>
    <row r="18610" spans="27:27">
      <c r="AA18610" s="271"/>
    </row>
    <row r="18611" spans="27:27">
      <c r="AA18611" s="271"/>
    </row>
    <row r="18612" spans="27:27">
      <c r="AA18612" s="271"/>
    </row>
    <row r="18613" spans="27:27">
      <c r="AA18613" s="271"/>
    </row>
    <row r="18614" spans="27:27">
      <c r="AA18614" s="271"/>
    </row>
    <row r="18615" spans="27:27">
      <c r="AA18615" s="271"/>
    </row>
    <row r="18616" spans="27:27">
      <c r="AA18616" s="271"/>
    </row>
    <row r="18617" spans="27:27">
      <c r="AA18617" s="271"/>
    </row>
    <row r="18618" spans="27:27">
      <c r="AA18618" s="271"/>
    </row>
    <row r="18619" spans="27:27">
      <c r="AA18619" s="271"/>
    </row>
    <row r="18620" spans="27:27">
      <c r="AA18620" s="271"/>
    </row>
    <row r="18621" spans="27:27">
      <c r="AA18621" s="271"/>
    </row>
    <row r="18622" spans="27:27">
      <c r="AA18622" s="271"/>
    </row>
    <row r="18623" spans="27:27">
      <c r="AA18623" s="271"/>
    </row>
    <row r="18624" spans="27:27">
      <c r="AA18624" s="271"/>
    </row>
    <row r="18625" spans="27:27">
      <c r="AA18625" s="271"/>
    </row>
    <row r="18626" spans="27:27">
      <c r="AA18626" s="271"/>
    </row>
    <row r="18627" spans="27:27">
      <c r="AA18627" s="271"/>
    </row>
    <row r="18628" spans="27:27">
      <c r="AA18628" s="271"/>
    </row>
    <row r="18629" spans="27:27">
      <c r="AA18629" s="271"/>
    </row>
    <row r="18630" spans="27:27">
      <c r="AA18630" s="271"/>
    </row>
    <row r="18631" spans="27:27">
      <c r="AA18631" s="271"/>
    </row>
    <row r="18632" spans="27:27">
      <c r="AA18632" s="271"/>
    </row>
    <row r="18633" spans="27:27">
      <c r="AA18633" s="271"/>
    </row>
    <row r="18634" spans="27:27">
      <c r="AA18634" s="271"/>
    </row>
    <row r="18635" spans="27:27">
      <c r="AA18635" s="271"/>
    </row>
    <row r="18636" spans="27:27">
      <c r="AA18636" s="271"/>
    </row>
    <row r="18637" spans="27:27">
      <c r="AA18637" s="271"/>
    </row>
    <row r="18638" spans="27:27">
      <c r="AA18638" s="271"/>
    </row>
    <row r="18639" spans="27:27">
      <c r="AA18639" s="271"/>
    </row>
    <row r="18640" spans="27:27">
      <c r="AA18640" s="271"/>
    </row>
    <row r="18641" spans="27:27">
      <c r="AA18641" s="271"/>
    </row>
    <row r="18642" spans="27:27">
      <c r="AA18642" s="271"/>
    </row>
    <row r="18643" spans="27:27">
      <c r="AA18643" s="271"/>
    </row>
    <row r="18644" spans="27:27">
      <c r="AA18644" s="271"/>
    </row>
    <row r="18645" spans="27:27">
      <c r="AA18645" s="271"/>
    </row>
    <row r="18646" spans="27:27">
      <c r="AA18646" s="271"/>
    </row>
    <row r="18647" spans="27:27">
      <c r="AA18647" s="271"/>
    </row>
    <row r="18648" spans="27:27">
      <c r="AA18648" s="271"/>
    </row>
    <row r="18649" spans="27:27">
      <c r="AA18649" s="271"/>
    </row>
    <row r="18650" spans="27:27">
      <c r="AA18650" s="271"/>
    </row>
    <row r="18651" spans="27:27">
      <c r="AA18651" s="271"/>
    </row>
    <row r="18652" spans="27:27">
      <c r="AA18652" s="271"/>
    </row>
    <row r="18653" spans="27:27">
      <c r="AA18653" s="271"/>
    </row>
    <row r="18654" spans="27:27">
      <c r="AA18654" s="271"/>
    </row>
    <row r="18655" spans="27:27">
      <c r="AA18655" s="271"/>
    </row>
    <row r="18656" spans="27:27">
      <c r="AA18656" s="271"/>
    </row>
    <row r="18657" spans="27:27">
      <c r="AA18657" s="271"/>
    </row>
    <row r="18658" spans="27:27">
      <c r="AA18658" s="271"/>
    </row>
    <row r="18659" spans="27:27">
      <c r="AA18659" s="271"/>
    </row>
    <row r="18660" spans="27:27">
      <c r="AA18660" s="271"/>
    </row>
    <row r="18661" spans="27:27">
      <c r="AA18661" s="271"/>
    </row>
    <row r="18662" spans="27:27">
      <c r="AA18662" s="271"/>
    </row>
    <row r="18663" spans="27:27">
      <c r="AA18663" s="271"/>
    </row>
    <row r="18664" spans="27:27">
      <c r="AA18664" s="271"/>
    </row>
    <row r="18665" spans="27:27">
      <c r="AA18665" s="271"/>
    </row>
    <row r="18666" spans="27:27">
      <c r="AA18666" s="271"/>
    </row>
    <row r="18667" spans="27:27">
      <c r="AA18667" s="271"/>
    </row>
    <row r="18668" spans="27:27">
      <c r="AA18668" s="271"/>
    </row>
    <row r="18669" spans="27:27">
      <c r="AA18669" s="271"/>
    </row>
    <row r="18670" spans="27:27">
      <c r="AA18670" s="271"/>
    </row>
    <row r="18671" spans="27:27">
      <c r="AA18671" s="271"/>
    </row>
    <row r="18672" spans="27:27">
      <c r="AA18672" s="271"/>
    </row>
    <row r="18673" spans="27:27">
      <c r="AA18673" s="271"/>
    </row>
    <row r="18674" spans="27:27">
      <c r="AA18674" s="271"/>
    </row>
    <row r="18675" spans="27:27">
      <c r="AA18675" s="271"/>
    </row>
    <row r="18676" spans="27:27">
      <c r="AA18676" s="271"/>
    </row>
    <row r="18677" spans="27:27">
      <c r="AA18677" s="271"/>
    </row>
    <row r="18678" spans="27:27">
      <c r="AA18678" s="271"/>
    </row>
    <row r="18679" spans="27:27">
      <c r="AA18679" s="271"/>
    </row>
    <row r="18680" spans="27:27">
      <c r="AA18680" s="271"/>
    </row>
    <row r="18681" spans="27:27">
      <c r="AA18681" s="271"/>
    </row>
    <row r="18682" spans="27:27">
      <c r="AA18682" s="271"/>
    </row>
    <row r="18683" spans="27:27">
      <c r="AA18683" s="271"/>
    </row>
    <row r="18684" spans="27:27">
      <c r="AA18684" s="271"/>
    </row>
    <row r="18685" spans="27:27">
      <c r="AA18685" s="271"/>
    </row>
    <row r="18686" spans="27:27">
      <c r="AA18686" s="271"/>
    </row>
    <row r="18687" spans="27:27">
      <c r="AA18687" s="271"/>
    </row>
    <row r="18688" spans="27:27">
      <c r="AA18688" s="271"/>
    </row>
    <row r="18689" spans="27:27">
      <c r="AA18689" s="271"/>
    </row>
    <row r="18690" spans="27:27">
      <c r="AA18690" s="271"/>
    </row>
    <row r="18691" spans="27:27">
      <c r="AA18691" s="271"/>
    </row>
    <row r="18692" spans="27:27">
      <c r="AA18692" s="271"/>
    </row>
    <row r="18693" spans="27:27">
      <c r="AA18693" s="271"/>
    </row>
    <row r="18694" spans="27:27">
      <c r="AA18694" s="271"/>
    </row>
    <row r="18695" spans="27:27">
      <c r="AA18695" s="271"/>
    </row>
    <row r="18696" spans="27:27">
      <c r="AA18696" s="271"/>
    </row>
    <row r="18697" spans="27:27">
      <c r="AA18697" s="271"/>
    </row>
    <row r="18698" spans="27:27">
      <c r="AA18698" s="271"/>
    </row>
    <row r="18699" spans="27:27">
      <c r="AA18699" s="271"/>
    </row>
    <row r="18700" spans="27:27">
      <c r="AA18700" s="271"/>
    </row>
    <row r="18701" spans="27:27">
      <c r="AA18701" s="271"/>
    </row>
    <row r="18702" spans="27:27">
      <c r="AA18702" s="271"/>
    </row>
    <row r="18703" spans="27:27">
      <c r="AA18703" s="271"/>
    </row>
    <row r="18704" spans="27:27">
      <c r="AA18704" s="271"/>
    </row>
    <row r="18705" spans="27:27">
      <c r="AA18705" s="271"/>
    </row>
    <row r="18706" spans="27:27">
      <c r="AA18706" s="271"/>
    </row>
    <row r="18707" spans="27:27">
      <c r="AA18707" s="271"/>
    </row>
    <row r="18708" spans="27:27">
      <c r="AA18708" s="271"/>
    </row>
    <row r="18709" spans="27:27">
      <c r="AA18709" s="271"/>
    </row>
    <row r="18710" spans="27:27">
      <c r="AA18710" s="271"/>
    </row>
    <row r="18711" spans="27:27">
      <c r="AA18711" s="271"/>
    </row>
    <row r="18712" spans="27:27">
      <c r="AA18712" s="271"/>
    </row>
    <row r="18713" spans="27:27">
      <c r="AA18713" s="271"/>
    </row>
    <row r="18714" spans="27:27">
      <c r="AA18714" s="271"/>
    </row>
    <row r="18715" spans="27:27">
      <c r="AA18715" s="271"/>
    </row>
    <row r="18716" spans="27:27">
      <c r="AA18716" s="271"/>
    </row>
    <row r="18717" spans="27:27">
      <c r="AA18717" s="271"/>
    </row>
    <row r="18718" spans="27:27">
      <c r="AA18718" s="271"/>
    </row>
    <row r="18719" spans="27:27">
      <c r="AA18719" s="271"/>
    </row>
    <row r="18720" spans="27:27">
      <c r="AA18720" s="271"/>
    </row>
    <row r="18721" spans="27:27">
      <c r="AA18721" s="271"/>
    </row>
    <row r="18722" spans="27:27">
      <c r="AA18722" s="271"/>
    </row>
    <row r="18723" spans="27:27">
      <c r="AA18723" s="271"/>
    </row>
    <row r="18724" spans="27:27">
      <c r="AA18724" s="271"/>
    </row>
    <row r="18725" spans="27:27">
      <c r="AA18725" s="271"/>
    </row>
    <row r="18726" spans="27:27">
      <c r="AA18726" s="271"/>
    </row>
    <row r="18727" spans="27:27">
      <c r="AA18727" s="271"/>
    </row>
    <row r="18728" spans="27:27">
      <c r="AA18728" s="271"/>
    </row>
    <row r="18729" spans="27:27">
      <c r="AA18729" s="271"/>
    </row>
    <row r="18730" spans="27:27">
      <c r="AA18730" s="271"/>
    </row>
    <row r="18731" spans="27:27">
      <c r="AA18731" s="271"/>
    </row>
    <row r="18732" spans="27:27">
      <c r="AA18732" s="271"/>
    </row>
    <row r="18733" spans="27:27">
      <c r="AA18733" s="271"/>
    </row>
    <row r="18734" spans="27:27">
      <c r="AA18734" s="271"/>
    </row>
    <row r="18735" spans="27:27">
      <c r="AA18735" s="271"/>
    </row>
    <row r="18736" spans="27:27">
      <c r="AA18736" s="271"/>
    </row>
    <row r="18737" spans="27:27">
      <c r="AA18737" s="271"/>
    </row>
    <row r="18738" spans="27:27">
      <c r="AA18738" s="271"/>
    </row>
    <row r="18739" spans="27:27">
      <c r="AA18739" s="271"/>
    </row>
    <row r="18740" spans="27:27">
      <c r="AA18740" s="271"/>
    </row>
    <row r="18741" spans="27:27">
      <c r="AA18741" s="271"/>
    </row>
    <row r="18742" spans="27:27">
      <c r="AA18742" s="271"/>
    </row>
    <row r="18743" spans="27:27">
      <c r="AA18743" s="271"/>
    </row>
    <row r="18744" spans="27:27">
      <c r="AA18744" s="271"/>
    </row>
    <row r="18745" spans="27:27">
      <c r="AA18745" s="271"/>
    </row>
    <row r="18746" spans="27:27">
      <c r="AA18746" s="271"/>
    </row>
    <row r="18747" spans="27:27">
      <c r="AA18747" s="271"/>
    </row>
    <row r="18748" spans="27:27">
      <c r="AA18748" s="271"/>
    </row>
    <row r="18749" spans="27:27">
      <c r="AA18749" s="271"/>
    </row>
    <row r="18750" spans="27:27">
      <c r="AA18750" s="271"/>
    </row>
    <row r="18751" spans="27:27">
      <c r="AA18751" s="271"/>
    </row>
    <row r="18752" spans="27:27">
      <c r="AA18752" s="271"/>
    </row>
    <row r="18753" spans="27:27">
      <c r="AA18753" s="271"/>
    </row>
    <row r="18754" spans="27:27">
      <c r="AA18754" s="271"/>
    </row>
    <row r="18755" spans="27:27">
      <c r="AA18755" s="271"/>
    </row>
    <row r="18756" spans="27:27">
      <c r="AA18756" s="271"/>
    </row>
    <row r="18757" spans="27:27">
      <c r="AA18757" s="271"/>
    </row>
    <row r="18758" spans="27:27">
      <c r="AA18758" s="271"/>
    </row>
    <row r="18759" spans="27:27">
      <c r="AA18759" s="271"/>
    </row>
    <row r="18760" spans="27:27">
      <c r="AA18760" s="271"/>
    </row>
    <row r="18761" spans="27:27">
      <c r="AA18761" s="271"/>
    </row>
    <row r="18762" spans="27:27">
      <c r="AA18762" s="271"/>
    </row>
    <row r="18763" spans="27:27">
      <c r="AA18763" s="271"/>
    </row>
    <row r="18764" spans="27:27">
      <c r="AA18764" s="271"/>
    </row>
    <row r="18765" spans="27:27">
      <c r="AA18765" s="271"/>
    </row>
    <row r="18766" spans="27:27">
      <c r="AA18766" s="271"/>
    </row>
    <row r="18767" spans="27:27">
      <c r="AA18767" s="271"/>
    </row>
    <row r="18768" spans="27:27">
      <c r="AA18768" s="271"/>
    </row>
    <row r="18769" spans="27:27">
      <c r="AA18769" s="271"/>
    </row>
    <row r="18770" spans="27:27">
      <c r="AA18770" s="271"/>
    </row>
    <row r="18771" spans="27:27">
      <c r="AA18771" s="271"/>
    </row>
    <row r="18772" spans="27:27">
      <c r="AA18772" s="271"/>
    </row>
    <row r="18773" spans="27:27">
      <c r="AA18773" s="271"/>
    </row>
    <row r="18774" spans="27:27">
      <c r="AA18774" s="271"/>
    </row>
    <row r="18775" spans="27:27">
      <c r="AA18775" s="271"/>
    </row>
    <row r="18776" spans="27:27">
      <c r="AA18776" s="271"/>
    </row>
    <row r="18777" spans="27:27">
      <c r="AA18777" s="271"/>
    </row>
    <row r="18778" spans="27:27">
      <c r="AA18778" s="271"/>
    </row>
    <row r="18779" spans="27:27">
      <c r="AA18779" s="271"/>
    </row>
    <row r="18780" spans="27:27">
      <c r="AA18780" s="271"/>
    </row>
    <row r="18781" spans="27:27">
      <c r="AA18781" s="271"/>
    </row>
    <row r="18782" spans="27:27">
      <c r="AA18782" s="271"/>
    </row>
    <row r="18783" spans="27:27">
      <c r="AA18783" s="271"/>
    </row>
    <row r="18784" spans="27:27">
      <c r="AA18784" s="271"/>
    </row>
    <row r="18785" spans="27:27">
      <c r="AA18785" s="271"/>
    </row>
    <row r="18786" spans="27:27">
      <c r="AA18786" s="271"/>
    </row>
    <row r="18787" spans="27:27">
      <c r="AA18787" s="271"/>
    </row>
    <row r="18788" spans="27:27">
      <c r="AA18788" s="271"/>
    </row>
    <row r="18789" spans="27:27">
      <c r="AA18789" s="271"/>
    </row>
    <row r="18790" spans="27:27">
      <c r="AA18790" s="271"/>
    </row>
    <row r="18791" spans="27:27">
      <c r="AA18791" s="271"/>
    </row>
    <row r="18792" spans="27:27">
      <c r="AA18792" s="271"/>
    </row>
    <row r="18793" spans="27:27">
      <c r="AA18793" s="271"/>
    </row>
    <row r="18794" spans="27:27">
      <c r="AA18794" s="271"/>
    </row>
    <row r="18795" spans="27:27">
      <c r="AA18795" s="271"/>
    </row>
    <row r="18796" spans="27:27">
      <c r="AA18796" s="271"/>
    </row>
    <row r="18797" spans="27:27">
      <c r="AA18797" s="271"/>
    </row>
    <row r="18798" spans="27:27">
      <c r="AA18798" s="271"/>
    </row>
    <row r="18799" spans="27:27">
      <c r="AA18799" s="271"/>
    </row>
    <row r="18800" spans="27:27">
      <c r="AA18800" s="271"/>
    </row>
    <row r="18801" spans="27:27">
      <c r="AA18801" s="271"/>
    </row>
    <row r="18802" spans="27:27">
      <c r="AA18802" s="271"/>
    </row>
    <row r="18803" spans="27:27">
      <c r="AA18803" s="271"/>
    </row>
    <row r="18804" spans="27:27">
      <c r="AA18804" s="271"/>
    </row>
    <row r="18805" spans="27:27">
      <c r="AA18805" s="271"/>
    </row>
    <row r="18806" spans="27:27">
      <c r="AA18806" s="271"/>
    </row>
    <row r="18807" spans="27:27">
      <c r="AA18807" s="271"/>
    </row>
    <row r="18808" spans="27:27">
      <c r="AA18808" s="271"/>
    </row>
    <row r="18809" spans="27:27">
      <c r="AA18809" s="271"/>
    </row>
    <row r="18810" spans="27:27">
      <c r="AA18810" s="271"/>
    </row>
    <row r="18811" spans="27:27">
      <c r="AA18811" s="271"/>
    </row>
    <row r="18812" spans="27:27">
      <c r="AA18812" s="271"/>
    </row>
    <row r="18813" spans="27:27">
      <c r="AA18813" s="271"/>
    </row>
    <row r="18814" spans="27:27">
      <c r="AA18814" s="271"/>
    </row>
    <row r="18815" spans="27:27">
      <c r="AA18815" s="271"/>
    </row>
    <row r="18816" spans="27:27">
      <c r="AA18816" s="271"/>
    </row>
    <row r="18817" spans="27:27">
      <c r="AA18817" s="271"/>
    </row>
    <row r="18818" spans="27:27">
      <c r="AA18818" s="271"/>
    </row>
    <row r="18819" spans="27:27">
      <c r="AA18819" s="271"/>
    </row>
    <row r="18820" spans="27:27">
      <c r="AA18820" s="271"/>
    </row>
    <row r="18821" spans="27:27">
      <c r="AA18821" s="271"/>
    </row>
    <row r="18822" spans="27:27">
      <c r="AA18822" s="271"/>
    </row>
    <row r="18823" spans="27:27">
      <c r="AA18823" s="271"/>
    </row>
    <row r="18824" spans="27:27">
      <c r="AA18824" s="271"/>
    </row>
    <row r="18825" spans="27:27">
      <c r="AA18825" s="271"/>
    </row>
    <row r="18826" spans="27:27">
      <c r="AA18826" s="271"/>
    </row>
    <row r="18827" spans="27:27">
      <c r="AA18827" s="271"/>
    </row>
    <row r="18828" spans="27:27">
      <c r="AA18828" s="271"/>
    </row>
    <row r="18829" spans="27:27">
      <c r="AA18829" s="271"/>
    </row>
    <row r="18830" spans="27:27">
      <c r="AA18830" s="271"/>
    </row>
    <row r="18831" spans="27:27">
      <c r="AA18831" s="271"/>
    </row>
    <row r="18832" spans="27:27">
      <c r="AA18832" s="271"/>
    </row>
    <row r="18833" spans="27:27">
      <c r="AA18833" s="271"/>
    </row>
    <row r="18834" spans="27:27">
      <c r="AA18834" s="271"/>
    </row>
    <row r="18835" spans="27:27">
      <c r="AA18835" s="271"/>
    </row>
    <row r="18836" spans="27:27">
      <c r="AA18836" s="271"/>
    </row>
    <row r="18837" spans="27:27">
      <c r="AA18837" s="271"/>
    </row>
    <row r="18838" spans="27:27">
      <c r="AA18838" s="271"/>
    </row>
    <row r="18839" spans="27:27">
      <c r="AA18839" s="271"/>
    </row>
    <row r="18840" spans="27:27">
      <c r="AA18840" s="271"/>
    </row>
    <row r="18841" spans="27:27">
      <c r="AA18841" s="271"/>
    </row>
    <row r="18842" spans="27:27">
      <c r="AA18842" s="271"/>
    </row>
    <row r="18843" spans="27:27">
      <c r="AA18843" s="271"/>
    </row>
    <row r="18844" spans="27:27">
      <c r="AA18844" s="271"/>
    </row>
    <row r="18845" spans="27:27">
      <c r="AA18845" s="271"/>
    </row>
    <row r="18846" spans="27:27">
      <c r="AA18846" s="271"/>
    </row>
    <row r="18847" spans="27:27">
      <c r="AA18847" s="271"/>
    </row>
    <row r="18848" spans="27:27">
      <c r="AA18848" s="271"/>
    </row>
    <row r="18849" spans="27:27">
      <c r="AA18849" s="271"/>
    </row>
    <row r="18850" spans="27:27">
      <c r="AA18850" s="271"/>
    </row>
    <row r="18851" spans="27:27">
      <c r="AA18851" s="271"/>
    </row>
    <row r="18852" spans="27:27">
      <c r="AA18852" s="271"/>
    </row>
    <row r="18853" spans="27:27">
      <c r="AA18853" s="271"/>
    </row>
    <row r="18854" spans="27:27">
      <c r="AA18854" s="271"/>
    </row>
    <row r="18855" spans="27:27">
      <c r="AA18855" s="271"/>
    </row>
    <row r="18856" spans="27:27">
      <c r="AA18856" s="271"/>
    </row>
    <row r="18857" spans="27:27">
      <c r="AA18857" s="271"/>
    </row>
    <row r="18858" spans="27:27">
      <c r="AA18858" s="271"/>
    </row>
    <row r="18859" spans="27:27">
      <c r="AA18859" s="271"/>
    </row>
    <row r="18860" spans="27:27">
      <c r="AA18860" s="271"/>
    </row>
    <row r="18861" spans="27:27">
      <c r="AA18861" s="271"/>
    </row>
    <row r="18862" spans="27:27">
      <c r="AA18862" s="271"/>
    </row>
    <row r="18863" spans="27:27">
      <c r="AA18863" s="271"/>
    </row>
    <row r="18864" spans="27:27">
      <c r="AA18864" s="271"/>
    </row>
    <row r="18865" spans="27:27">
      <c r="AA18865" s="271"/>
    </row>
    <row r="18866" spans="27:27">
      <c r="AA18866" s="271"/>
    </row>
    <row r="18867" spans="27:27">
      <c r="AA18867" s="271"/>
    </row>
    <row r="18868" spans="27:27">
      <c r="AA18868" s="271"/>
    </row>
    <row r="18869" spans="27:27">
      <c r="AA18869" s="271"/>
    </row>
    <row r="18870" spans="27:27">
      <c r="AA18870" s="271"/>
    </row>
    <row r="18871" spans="27:27">
      <c r="AA18871" s="271"/>
    </row>
    <row r="18872" spans="27:27">
      <c r="AA18872" s="271"/>
    </row>
    <row r="18873" spans="27:27">
      <c r="AA18873" s="271"/>
    </row>
    <row r="18874" spans="27:27">
      <c r="AA18874" s="271"/>
    </row>
    <row r="18875" spans="27:27">
      <c r="AA18875" s="271"/>
    </row>
    <row r="18876" spans="27:27">
      <c r="AA18876" s="271"/>
    </row>
    <row r="18877" spans="27:27">
      <c r="AA18877" s="271"/>
    </row>
    <row r="18878" spans="27:27">
      <c r="AA18878" s="271"/>
    </row>
    <row r="18879" spans="27:27">
      <c r="AA18879" s="271"/>
    </row>
    <row r="18880" spans="27:27">
      <c r="AA18880" s="271"/>
    </row>
    <row r="18881" spans="27:27">
      <c r="AA18881" s="271"/>
    </row>
    <row r="18882" spans="27:27">
      <c r="AA18882" s="271"/>
    </row>
    <row r="18883" spans="27:27">
      <c r="AA18883" s="271"/>
    </row>
    <row r="18884" spans="27:27">
      <c r="AA18884" s="271"/>
    </row>
    <row r="18885" spans="27:27">
      <c r="AA18885" s="271"/>
    </row>
    <row r="18886" spans="27:27">
      <c r="AA18886" s="271"/>
    </row>
    <row r="18887" spans="27:27">
      <c r="AA18887" s="271"/>
    </row>
    <row r="18888" spans="27:27">
      <c r="AA18888" s="271"/>
    </row>
    <row r="18889" spans="27:27">
      <c r="AA18889" s="271"/>
    </row>
    <row r="18890" spans="27:27">
      <c r="AA18890" s="271"/>
    </row>
    <row r="18891" spans="27:27">
      <c r="AA18891" s="271"/>
    </row>
    <row r="18892" spans="27:27">
      <c r="AA18892" s="271"/>
    </row>
    <row r="18893" spans="27:27">
      <c r="AA18893" s="271"/>
    </row>
    <row r="18894" spans="27:27">
      <c r="AA18894" s="271"/>
    </row>
    <row r="18895" spans="27:27">
      <c r="AA18895" s="271"/>
    </row>
    <row r="18896" spans="27:27">
      <c r="AA18896" s="271"/>
    </row>
    <row r="18897" spans="27:27">
      <c r="AA18897" s="271"/>
    </row>
    <row r="18898" spans="27:27">
      <c r="AA18898" s="271"/>
    </row>
    <row r="18899" spans="27:27">
      <c r="AA18899" s="271"/>
    </row>
    <row r="18900" spans="27:27">
      <c r="AA18900" s="271"/>
    </row>
    <row r="18901" spans="27:27">
      <c r="AA18901" s="271"/>
    </row>
    <row r="18902" spans="27:27">
      <c r="AA18902" s="271"/>
    </row>
    <row r="18903" spans="27:27">
      <c r="AA18903" s="271"/>
    </row>
    <row r="18904" spans="27:27">
      <c r="AA18904" s="271"/>
    </row>
    <row r="18905" spans="27:27">
      <c r="AA18905" s="271"/>
    </row>
    <row r="18906" spans="27:27">
      <c r="AA18906" s="271"/>
    </row>
    <row r="18907" spans="27:27">
      <c r="AA18907" s="271"/>
    </row>
    <row r="18908" spans="27:27">
      <c r="AA18908" s="271"/>
    </row>
    <row r="18909" spans="27:27">
      <c r="AA18909" s="271"/>
    </row>
    <row r="18910" spans="27:27">
      <c r="AA18910" s="271"/>
    </row>
    <row r="18911" spans="27:27">
      <c r="AA18911" s="271"/>
    </row>
    <row r="18912" spans="27:27">
      <c r="AA18912" s="271"/>
    </row>
    <row r="18913" spans="27:27">
      <c r="AA18913" s="271"/>
    </row>
    <row r="18914" spans="27:27">
      <c r="AA18914" s="271"/>
    </row>
    <row r="18915" spans="27:27">
      <c r="AA18915" s="271"/>
    </row>
    <row r="18916" spans="27:27">
      <c r="AA18916" s="271"/>
    </row>
    <row r="18917" spans="27:27">
      <c r="AA18917" s="271"/>
    </row>
    <row r="18918" spans="27:27">
      <c r="AA18918" s="271"/>
    </row>
    <row r="18919" spans="27:27">
      <c r="AA18919" s="271"/>
    </row>
    <row r="18920" spans="27:27">
      <c r="AA18920" s="271"/>
    </row>
    <row r="18921" spans="27:27">
      <c r="AA18921" s="271"/>
    </row>
    <row r="18922" spans="27:27">
      <c r="AA18922" s="271"/>
    </row>
    <row r="18923" spans="27:27">
      <c r="AA18923" s="271"/>
    </row>
    <row r="18924" spans="27:27">
      <c r="AA18924" s="271"/>
    </row>
    <row r="18925" spans="27:27">
      <c r="AA18925" s="271"/>
    </row>
    <row r="18926" spans="27:27">
      <c r="AA18926" s="271"/>
    </row>
    <row r="18927" spans="27:27">
      <c r="AA18927" s="271"/>
    </row>
    <row r="18928" spans="27:27">
      <c r="AA18928" s="271"/>
    </row>
    <row r="18929" spans="27:27">
      <c r="AA18929" s="271"/>
    </row>
    <row r="18930" spans="27:27">
      <c r="AA18930" s="271"/>
    </row>
    <row r="18931" spans="27:27">
      <c r="AA18931" s="271"/>
    </row>
    <row r="18932" spans="27:27">
      <c r="AA18932" s="271"/>
    </row>
    <row r="18933" spans="27:27">
      <c r="AA18933" s="271"/>
    </row>
    <row r="18934" spans="27:27">
      <c r="AA18934" s="271"/>
    </row>
    <row r="18935" spans="27:27">
      <c r="AA18935" s="271"/>
    </row>
    <row r="18936" spans="27:27">
      <c r="AA18936" s="271"/>
    </row>
    <row r="18937" spans="27:27">
      <c r="AA18937" s="271"/>
    </row>
    <row r="18938" spans="27:27">
      <c r="AA18938" s="271"/>
    </row>
    <row r="18939" spans="27:27">
      <c r="AA18939" s="271"/>
    </row>
    <row r="18940" spans="27:27">
      <c r="AA18940" s="271"/>
    </row>
    <row r="18941" spans="27:27">
      <c r="AA18941" s="271"/>
    </row>
    <row r="18942" spans="27:27">
      <c r="AA18942" s="271"/>
    </row>
    <row r="18943" spans="27:27">
      <c r="AA18943" s="271"/>
    </row>
    <row r="18944" spans="27:27">
      <c r="AA18944" s="271"/>
    </row>
    <row r="18945" spans="27:27">
      <c r="AA18945" s="271"/>
    </row>
    <row r="18946" spans="27:27">
      <c r="AA18946" s="271"/>
    </row>
    <row r="18947" spans="27:27">
      <c r="AA18947" s="271"/>
    </row>
    <row r="18948" spans="27:27">
      <c r="AA18948" s="271"/>
    </row>
    <row r="18949" spans="27:27">
      <c r="AA18949" s="271"/>
    </row>
    <row r="18950" spans="27:27">
      <c r="AA18950" s="271"/>
    </row>
    <row r="18951" spans="27:27">
      <c r="AA18951" s="271"/>
    </row>
    <row r="18952" spans="27:27">
      <c r="AA18952" s="271"/>
    </row>
    <row r="18953" spans="27:27">
      <c r="AA18953" s="271"/>
    </row>
    <row r="18954" spans="27:27">
      <c r="AA18954" s="271"/>
    </row>
    <row r="18955" spans="27:27">
      <c r="AA18955" s="271"/>
    </row>
    <row r="18956" spans="27:27">
      <c r="AA18956" s="271"/>
    </row>
    <row r="18957" spans="27:27">
      <c r="AA18957" s="271"/>
    </row>
    <row r="18958" spans="27:27">
      <c r="AA18958" s="271"/>
    </row>
    <row r="18959" spans="27:27">
      <c r="AA18959" s="271"/>
    </row>
    <row r="18960" spans="27:27">
      <c r="AA18960" s="271"/>
    </row>
    <row r="18961" spans="27:27">
      <c r="AA18961" s="271"/>
    </row>
    <row r="18962" spans="27:27">
      <c r="AA18962" s="271"/>
    </row>
    <row r="18963" spans="27:27">
      <c r="AA18963" s="271"/>
    </row>
    <row r="18964" spans="27:27">
      <c r="AA18964" s="271"/>
    </row>
    <row r="18965" spans="27:27">
      <c r="AA18965" s="271"/>
    </row>
    <row r="18966" spans="27:27">
      <c r="AA18966" s="271"/>
    </row>
    <row r="18967" spans="27:27">
      <c r="AA18967" s="271"/>
    </row>
    <row r="18968" spans="27:27">
      <c r="AA18968" s="271"/>
    </row>
    <row r="18969" spans="27:27">
      <c r="AA18969" s="271"/>
    </row>
    <row r="18970" spans="27:27">
      <c r="AA18970" s="271"/>
    </row>
    <row r="18971" spans="27:27">
      <c r="AA18971" s="271"/>
    </row>
    <row r="18972" spans="27:27">
      <c r="AA18972" s="271"/>
    </row>
    <row r="18973" spans="27:27">
      <c r="AA18973" s="271"/>
    </row>
    <row r="18974" spans="27:27">
      <c r="AA18974" s="271"/>
    </row>
    <row r="18975" spans="27:27">
      <c r="AA18975" s="271"/>
    </row>
    <row r="18976" spans="27:27">
      <c r="AA18976" s="271"/>
    </row>
    <row r="18977" spans="27:27">
      <c r="AA18977" s="271"/>
    </row>
    <row r="18978" spans="27:27">
      <c r="AA18978" s="271"/>
    </row>
    <row r="18979" spans="27:27">
      <c r="AA18979" s="271"/>
    </row>
    <row r="18980" spans="27:27">
      <c r="AA18980" s="271"/>
    </row>
    <row r="18981" spans="27:27">
      <c r="AA18981" s="271"/>
    </row>
    <row r="18982" spans="27:27">
      <c r="AA18982" s="271"/>
    </row>
    <row r="18983" spans="27:27">
      <c r="AA18983" s="271"/>
    </row>
    <row r="18984" spans="27:27">
      <c r="AA18984" s="271"/>
    </row>
    <row r="18985" spans="27:27">
      <c r="AA18985" s="271"/>
    </row>
    <row r="18986" spans="27:27">
      <c r="AA18986" s="271"/>
    </row>
    <row r="18987" spans="27:27">
      <c r="AA18987" s="271"/>
    </row>
    <row r="18988" spans="27:27">
      <c r="AA18988" s="271"/>
    </row>
    <row r="18989" spans="27:27">
      <c r="AA18989" s="271"/>
    </row>
    <row r="18990" spans="27:27">
      <c r="AA18990" s="271"/>
    </row>
    <row r="18991" spans="27:27">
      <c r="AA18991" s="271"/>
    </row>
    <row r="18992" spans="27:27">
      <c r="AA18992" s="271"/>
    </row>
    <row r="18993" spans="27:27">
      <c r="AA18993" s="271"/>
    </row>
    <row r="18994" spans="27:27">
      <c r="AA18994" s="271"/>
    </row>
    <row r="18995" spans="27:27">
      <c r="AA18995" s="271"/>
    </row>
    <row r="18996" spans="27:27">
      <c r="AA18996" s="271"/>
    </row>
    <row r="18997" spans="27:27">
      <c r="AA18997" s="271"/>
    </row>
    <row r="18998" spans="27:27">
      <c r="AA18998" s="271"/>
    </row>
    <row r="18999" spans="27:27">
      <c r="AA18999" s="271"/>
    </row>
    <row r="19000" spans="27:27">
      <c r="AA19000" s="271"/>
    </row>
    <row r="19001" spans="27:27">
      <c r="AA19001" s="271"/>
    </row>
    <row r="19002" spans="27:27">
      <c r="AA19002" s="271"/>
    </row>
    <row r="19003" spans="27:27">
      <c r="AA19003" s="271"/>
    </row>
    <row r="19004" spans="27:27">
      <c r="AA19004" s="271"/>
    </row>
    <row r="19005" spans="27:27">
      <c r="AA19005" s="271"/>
    </row>
    <row r="19006" spans="27:27">
      <c r="AA19006" s="271"/>
    </row>
    <row r="19007" spans="27:27">
      <c r="AA19007" s="271"/>
    </row>
    <row r="19008" spans="27:27">
      <c r="AA19008" s="271"/>
    </row>
    <row r="19009" spans="27:27">
      <c r="AA19009" s="271"/>
    </row>
    <row r="19010" spans="27:27">
      <c r="AA19010" s="271"/>
    </row>
    <row r="19011" spans="27:27">
      <c r="AA19011" s="271"/>
    </row>
    <row r="19012" spans="27:27">
      <c r="AA19012" s="271"/>
    </row>
    <row r="19013" spans="27:27">
      <c r="AA19013" s="271"/>
    </row>
    <row r="19014" spans="27:27">
      <c r="AA19014" s="271"/>
    </row>
    <row r="19015" spans="27:27">
      <c r="AA19015" s="271"/>
    </row>
    <row r="19016" spans="27:27">
      <c r="AA19016" s="271"/>
    </row>
    <row r="19017" spans="27:27">
      <c r="AA19017" s="271"/>
    </row>
    <row r="19018" spans="27:27">
      <c r="AA19018" s="271"/>
    </row>
    <row r="19019" spans="27:27">
      <c r="AA19019" s="271"/>
    </row>
    <row r="19020" spans="27:27">
      <c r="AA19020" s="271"/>
    </row>
    <row r="19021" spans="27:27">
      <c r="AA19021" s="271"/>
    </row>
    <row r="19022" spans="27:27">
      <c r="AA19022" s="271"/>
    </row>
    <row r="19023" spans="27:27">
      <c r="AA19023" s="271"/>
    </row>
    <row r="19024" spans="27:27">
      <c r="AA19024" s="271"/>
    </row>
    <row r="19025" spans="27:27">
      <c r="AA19025" s="271"/>
    </row>
    <row r="19026" spans="27:27">
      <c r="AA19026" s="271"/>
    </row>
    <row r="19027" spans="27:27">
      <c r="AA19027" s="271"/>
    </row>
    <row r="19028" spans="27:27">
      <c r="AA19028" s="271"/>
    </row>
    <row r="19029" spans="27:27">
      <c r="AA19029" s="271"/>
    </row>
    <row r="19030" spans="27:27">
      <c r="AA19030" s="271"/>
    </row>
    <row r="19031" spans="27:27">
      <c r="AA19031" s="271"/>
    </row>
    <row r="19032" spans="27:27">
      <c r="AA19032" s="271"/>
    </row>
    <row r="19033" spans="27:27">
      <c r="AA19033" s="271"/>
    </row>
    <row r="19034" spans="27:27">
      <c r="AA19034" s="271"/>
    </row>
    <row r="19035" spans="27:27">
      <c r="AA19035" s="271"/>
    </row>
    <row r="19036" spans="27:27">
      <c r="AA19036" s="271"/>
    </row>
    <row r="19037" spans="27:27">
      <c r="AA19037" s="271"/>
    </row>
    <row r="19038" spans="27:27">
      <c r="AA19038" s="271"/>
    </row>
    <row r="19039" spans="27:27">
      <c r="AA19039" s="271"/>
    </row>
    <row r="19040" spans="27:27">
      <c r="AA19040" s="271"/>
    </row>
    <row r="19041" spans="27:27">
      <c r="AA19041" s="271"/>
    </row>
    <row r="19042" spans="27:27">
      <c r="AA19042" s="271"/>
    </row>
    <row r="19043" spans="27:27">
      <c r="AA19043" s="271"/>
    </row>
    <row r="19044" spans="27:27">
      <c r="AA19044" s="271"/>
    </row>
    <row r="19045" spans="27:27">
      <c r="AA19045" s="271"/>
    </row>
    <row r="19046" spans="27:27">
      <c r="AA19046" s="271"/>
    </row>
    <row r="19047" spans="27:27">
      <c r="AA19047" s="271"/>
    </row>
    <row r="19048" spans="27:27">
      <c r="AA19048" s="271"/>
    </row>
    <row r="19049" spans="27:27">
      <c r="AA19049" s="271"/>
    </row>
    <row r="19050" spans="27:27">
      <c r="AA19050" s="271"/>
    </row>
    <row r="19051" spans="27:27">
      <c r="AA19051" s="271"/>
    </row>
    <row r="19052" spans="27:27">
      <c r="AA19052" s="271"/>
    </row>
    <row r="19053" spans="27:27">
      <c r="AA19053" s="271"/>
    </row>
    <row r="19054" spans="27:27">
      <c r="AA19054" s="271"/>
    </row>
    <row r="19055" spans="27:27">
      <c r="AA19055" s="271"/>
    </row>
    <row r="19056" spans="27:27">
      <c r="AA19056" s="271"/>
    </row>
    <row r="19057" spans="27:27">
      <c r="AA19057" s="271"/>
    </row>
    <row r="19058" spans="27:27">
      <c r="AA19058" s="271"/>
    </row>
    <row r="19059" spans="27:27">
      <c r="AA19059" s="271"/>
    </row>
    <row r="19060" spans="27:27">
      <c r="AA19060" s="271"/>
    </row>
    <row r="19061" spans="27:27">
      <c r="AA19061" s="271"/>
    </row>
    <row r="19062" spans="27:27">
      <c r="AA19062" s="271"/>
    </row>
    <row r="19063" spans="27:27">
      <c r="AA19063" s="271"/>
    </row>
    <row r="19064" spans="27:27">
      <c r="AA19064" s="271"/>
    </row>
    <row r="19065" spans="27:27">
      <c r="AA19065" s="271"/>
    </row>
    <row r="19066" spans="27:27">
      <c r="AA19066" s="271"/>
    </row>
    <row r="19067" spans="27:27">
      <c r="AA19067" s="271"/>
    </row>
    <row r="19068" spans="27:27">
      <c r="AA19068" s="271"/>
    </row>
    <row r="19069" spans="27:27">
      <c r="AA19069" s="271"/>
    </row>
    <row r="19070" spans="27:27">
      <c r="AA19070" s="271"/>
    </row>
    <row r="19071" spans="27:27">
      <c r="AA19071" s="271"/>
    </row>
    <row r="19072" spans="27:27">
      <c r="AA19072" s="271"/>
    </row>
    <row r="19073" spans="27:27">
      <c r="AA19073" s="271"/>
    </row>
    <row r="19074" spans="27:27">
      <c r="AA19074" s="271"/>
    </row>
    <row r="19075" spans="27:27">
      <c r="AA19075" s="271"/>
    </row>
    <row r="19076" spans="27:27">
      <c r="AA19076" s="271"/>
    </row>
    <row r="19077" spans="27:27">
      <c r="AA19077" s="271"/>
    </row>
    <row r="19078" spans="27:27">
      <c r="AA19078" s="271"/>
    </row>
    <row r="19079" spans="27:27">
      <c r="AA19079" s="271"/>
    </row>
    <row r="19080" spans="27:27">
      <c r="AA19080" s="271"/>
    </row>
    <row r="19081" spans="27:27">
      <c r="AA19081" s="271"/>
    </row>
    <row r="19082" spans="27:27">
      <c r="AA19082" s="271"/>
    </row>
    <row r="19083" spans="27:27">
      <c r="AA19083" s="271"/>
    </row>
    <row r="19084" spans="27:27">
      <c r="AA19084" s="271"/>
    </row>
    <row r="19085" spans="27:27">
      <c r="AA19085" s="271"/>
    </row>
    <row r="19086" spans="27:27">
      <c r="AA19086" s="271"/>
    </row>
    <row r="19087" spans="27:27">
      <c r="AA19087" s="271"/>
    </row>
    <row r="19088" spans="27:27">
      <c r="AA19088" s="271"/>
    </row>
    <row r="19089" spans="27:27">
      <c r="AA19089" s="271"/>
    </row>
    <row r="19090" spans="27:27">
      <c r="AA19090" s="271"/>
    </row>
    <row r="19091" spans="27:27">
      <c r="AA19091" s="271"/>
    </row>
    <row r="19092" spans="27:27">
      <c r="AA19092" s="271"/>
    </row>
    <row r="19093" spans="27:27">
      <c r="AA19093" s="271"/>
    </row>
    <row r="19094" spans="27:27">
      <c r="AA19094" s="271"/>
    </row>
    <row r="19095" spans="27:27">
      <c r="AA19095" s="271"/>
    </row>
    <row r="19096" spans="27:27">
      <c r="AA19096" s="271"/>
    </row>
    <row r="19097" spans="27:27">
      <c r="AA19097" s="271"/>
    </row>
    <row r="19098" spans="27:27">
      <c r="AA19098" s="271"/>
    </row>
    <row r="19099" spans="27:27">
      <c r="AA19099" s="271"/>
    </row>
    <row r="19100" spans="27:27">
      <c r="AA19100" s="271"/>
    </row>
    <row r="19101" spans="27:27">
      <c r="AA19101" s="271"/>
    </row>
    <row r="19102" spans="27:27">
      <c r="AA19102" s="271"/>
    </row>
    <row r="19103" spans="27:27">
      <c r="AA19103" s="271"/>
    </row>
    <row r="19104" spans="27:27">
      <c r="AA19104" s="271"/>
    </row>
    <row r="19105" spans="27:27">
      <c r="AA19105" s="271"/>
    </row>
    <row r="19106" spans="27:27">
      <c r="AA19106" s="271"/>
    </row>
    <row r="19107" spans="27:27">
      <c r="AA19107" s="271"/>
    </row>
    <row r="19108" spans="27:27">
      <c r="AA19108" s="271"/>
    </row>
    <row r="19109" spans="27:27">
      <c r="AA19109" s="271"/>
    </row>
    <row r="19110" spans="27:27">
      <c r="AA19110" s="271"/>
    </row>
    <row r="19111" spans="27:27">
      <c r="AA19111" s="271"/>
    </row>
    <row r="19112" spans="27:27">
      <c r="AA19112" s="271"/>
    </row>
    <row r="19113" spans="27:27">
      <c r="AA19113" s="271"/>
    </row>
    <row r="19114" spans="27:27">
      <c r="AA19114" s="271"/>
    </row>
    <row r="19115" spans="27:27">
      <c r="AA19115" s="271"/>
    </row>
    <row r="19116" spans="27:27">
      <c r="AA19116" s="271"/>
    </row>
    <row r="19117" spans="27:27">
      <c r="AA19117" s="271"/>
    </row>
    <row r="19118" spans="27:27">
      <c r="AA19118" s="271"/>
    </row>
    <row r="19119" spans="27:27">
      <c r="AA19119" s="271"/>
    </row>
    <row r="19120" spans="27:27">
      <c r="AA19120" s="271"/>
    </row>
    <row r="19121" spans="27:27">
      <c r="AA19121" s="271"/>
    </row>
    <row r="19122" spans="27:27">
      <c r="AA19122" s="271"/>
    </row>
    <row r="19123" spans="27:27">
      <c r="AA19123" s="271"/>
    </row>
    <row r="19124" spans="27:27">
      <c r="AA19124" s="271"/>
    </row>
    <row r="19125" spans="27:27">
      <c r="AA19125" s="271"/>
    </row>
    <row r="19126" spans="27:27">
      <c r="AA19126" s="271"/>
    </row>
    <row r="19127" spans="27:27">
      <c r="AA19127" s="271"/>
    </row>
    <row r="19128" spans="27:27">
      <c r="AA19128" s="271"/>
    </row>
    <row r="19129" spans="27:27">
      <c r="AA19129" s="271"/>
    </row>
    <row r="19130" spans="27:27">
      <c r="AA19130" s="271"/>
    </row>
    <row r="19131" spans="27:27">
      <c r="AA19131" s="271"/>
    </row>
    <row r="19132" spans="27:27">
      <c r="AA19132" s="271"/>
    </row>
    <row r="19133" spans="27:27">
      <c r="AA19133" s="271"/>
    </row>
    <row r="19134" spans="27:27">
      <c r="AA19134" s="271"/>
    </row>
    <row r="19135" spans="27:27">
      <c r="AA19135" s="271"/>
    </row>
    <row r="19136" spans="27:27">
      <c r="AA19136" s="271"/>
    </row>
    <row r="19137" spans="27:27">
      <c r="AA19137" s="271"/>
    </row>
    <row r="19138" spans="27:27">
      <c r="AA19138" s="271"/>
    </row>
    <row r="19139" spans="27:27">
      <c r="AA19139" s="271"/>
    </row>
    <row r="19140" spans="27:27">
      <c r="AA19140" s="271"/>
    </row>
    <row r="19141" spans="27:27">
      <c r="AA19141" s="271"/>
    </row>
    <row r="19142" spans="27:27">
      <c r="AA19142" s="271"/>
    </row>
    <row r="19143" spans="27:27">
      <c r="AA19143" s="271"/>
    </row>
    <row r="19144" spans="27:27">
      <c r="AA19144" s="271"/>
    </row>
    <row r="19145" spans="27:27">
      <c r="AA19145" s="271"/>
    </row>
    <row r="19146" spans="27:27">
      <c r="AA19146" s="271"/>
    </row>
    <row r="19147" spans="27:27">
      <c r="AA19147" s="271"/>
    </row>
    <row r="19148" spans="27:27">
      <c r="AA19148" s="271"/>
    </row>
    <row r="19149" spans="27:27">
      <c r="AA19149" s="271"/>
    </row>
    <row r="19150" spans="27:27">
      <c r="AA19150" s="271"/>
    </row>
    <row r="19151" spans="27:27">
      <c r="AA19151" s="271"/>
    </row>
    <row r="19152" spans="27:27">
      <c r="AA19152" s="271"/>
    </row>
    <row r="19153" spans="27:27">
      <c r="AA19153" s="271"/>
    </row>
    <row r="19154" spans="27:27">
      <c r="AA19154" s="271"/>
    </row>
    <row r="19155" spans="27:27">
      <c r="AA19155" s="271"/>
    </row>
    <row r="19156" spans="27:27">
      <c r="AA19156" s="271"/>
    </row>
    <row r="19157" spans="27:27">
      <c r="AA19157" s="271"/>
    </row>
    <row r="19158" spans="27:27">
      <c r="AA19158" s="271"/>
    </row>
    <row r="19159" spans="27:27">
      <c r="AA19159" s="271"/>
    </row>
    <row r="19160" spans="27:27">
      <c r="AA19160" s="271"/>
    </row>
    <row r="19161" spans="27:27">
      <c r="AA19161" s="271"/>
    </row>
    <row r="19162" spans="27:27">
      <c r="AA19162" s="271"/>
    </row>
    <row r="19163" spans="27:27">
      <c r="AA19163" s="271"/>
    </row>
    <row r="19164" spans="27:27">
      <c r="AA19164" s="271"/>
    </row>
    <row r="19165" spans="27:27">
      <c r="AA19165" s="271"/>
    </row>
    <row r="19166" spans="27:27">
      <c r="AA19166" s="271"/>
    </row>
    <row r="19167" spans="27:27">
      <c r="AA19167" s="271"/>
    </row>
    <row r="19168" spans="27:27">
      <c r="AA19168" s="271"/>
    </row>
    <row r="19169" spans="27:27">
      <c r="AA19169" s="271"/>
    </row>
    <row r="19170" spans="27:27">
      <c r="AA19170" s="271"/>
    </row>
    <row r="19171" spans="27:27">
      <c r="AA19171" s="271"/>
    </row>
    <row r="19172" spans="27:27">
      <c r="AA19172" s="271"/>
    </row>
    <row r="19173" spans="27:27">
      <c r="AA19173" s="271"/>
    </row>
    <row r="19174" spans="27:27">
      <c r="AA19174" s="271"/>
    </row>
    <row r="19175" spans="27:27">
      <c r="AA19175" s="271"/>
    </row>
    <row r="19176" spans="27:27">
      <c r="AA19176" s="271"/>
    </row>
    <row r="19177" spans="27:27">
      <c r="AA19177" s="271"/>
    </row>
    <row r="19178" spans="27:27">
      <c r="AA19178" s="271"/>
    </row>
    <row r="19179" spans="27:27">
      <c r="AA19179" s="271"/>
    </row>
    <row r="19180" spans="27:27">
      <c r="AA19180" s="271"/>
    </row>
    <row r="19181" spans="27:27">
      <c r="AA19181" s="271"/>
    </row>
    <row r="19182" spans="27:27">
      <c r="AA19182" s="271"/>
    </row>
    <row r="19183" spans="27:27">
      <c r="AA19183" s="271"/>
    </row>
    <row r="19184" spans="27:27">
      <c r="AA19184" s="271"/>
    </row>
    <row r="19185" spans="27:27">
      <c r="AA19185" s="271"/>
    </row>
    <row r="19186" spans="27:27">
      <c r="AA19186" s="271"/>
    </row>
    <row r="19187" spans="27:27">
      <c r="AA19187" s="271"/>
    </row>
    <row r="19188" spans="27:27">
      <c r="AA19188" s="271"/>
    </row>
    <row r="19189" spans="27:27">
      <c r="AA19189" s="271"/>
    </row>
    <row r="19190" spans="27:27">
      <c r="AA19190" s="271"/>
    </row>
    <row r="19191" spans="27:27">
      <c r="AA19191" s="271"/>
    </row>
    <row r="19192" spans="27:27">
      <c r="AA19192" s="271"/>
    </row>
    <row r="19193" spans="27:27">
      <c r="AA19193" s="271"/>
    </row>
    <row r="19194" spans="27:27">
      <c r="AA19194" s="271"/>
    </row>
    <row r="19195" spans="27:27">
      <c r="AA19195" s="271"/>
    </row>
    <row r="19196" spans="27:27">
      <c r="AA19196" s="271"/>
    </row>
    <row r="19197" spans="27:27">
      <c r="AA19197" s="271"/>
    </row>
    <row r="19198" spans="27:27">
      <c r="AA19198" s="271"/>
    </row>
    <row r="19199" spans="27:27">
      <c r="AA19199" s="271"/>
    </row>
    <row r="19200" spans="27:27">
      <c r="AA19200" s="271"/>
    </row>
    <row r="19201" spans="27:27">
      <c r="AA19201" s="271"/>
    </row>
    <row r="19202" spans="27:27">
      <c r="AA19202" s="271"/>
    </row>
    <row r="19203" spans="27:27">
      <c r="AA19203" s="271"/>
    </row>
    <row r="19204" spans="27:27">
      <c r="AA19204" s="271"/>
    </row>
    <row r="19205" spans="27:27">
      <c r="AA19205" s="271"/>
    </row>
    <row r="19206" spans="27:27">
      <c r="AA19206" s="271"/>
    </row>
    <row r="19207" spans="27:27">
      <c r="AA19207" s="271"/>
    </row>
    <row r="19208" spans="27:27">
      <c r="AA19208" s="271"/>
    </row>
    <row r="19209" spans="27:27">
      <c r="AA19209" s="271"/>
    </row>
    <row r="19210" spans="27:27">
      <c r="AA19210" s="271"/>
    </row>
    <row r="19211" spans="27:27">
      <c r="AA19211" s="271"/>
    </row>
    <row r="19212" spans="27:27">
      <c r="AA19212" s="271"/>
    </row>
    <row r="19213" spans="27:27">
      <c r="AA19213" s="271"/>
    </row>
    <row r="19214" spans="27:27">
      <c r="AA19214" s="271"/>
    </row>
    <row r="19215" spans="27:27">
      <c r="AA19215" s="271"/>
    </row>
    <row r="19216" spans="27:27">
      <c r="AA19216" s="271"/>
    </row>
    <row r="19217" spans="27:27">
      <c r="AA19217" s="271"/>
    </row>
    <row r="19218" spans="27:27">
      <c r="AA19218" s="271"/>
    </row>
    <row r="19219" spans="27:27">
      <c r="AA19219" s="271"/>
    </row>
    <row r="19220" spans="27:27">
      <c r="AA19220" s="271"/>
    </row>
    <row r="19221" spans="27:27">
      <c r="AA19221" s="271"/>
    </row>
    <row r="19222" spans="27:27">
      <c r="AA19222" s="271"/>
    </row>
    <row r="19223" spans="27:27">
      <c r="AA19223" s="271"/>
    </row>
    <row r="19224" spans="27:27">
      <c r="AA19224" s="271"/>
    </row>
    <row r="19225" spans="27:27">
      <c r="AA19225" s="271"/>
    </row>
    <row r="19226" spans="27:27">
      <c r="AA19226" s="271"/>
    </row>
    <row r="19227" spans="27:27">
      <c r="AA19227" s="271"/>
    </row>
    <row r="19228" spans="27:27">
      <c r="AA19228" s="271"/>
    </row>
    <row r="19229" spans="27:27">
      <c r="AA19229" s="271"/>
    </row>
    <row r="19230" spans="27:27">
      <c r="AA19230" s="271"/>
    </row>
    <row r="19231" spans="27:27">
      <c r="AA19231" s="271"/>
    </row>
    <row r="19232" spans="27:27">
      <c r="AA19232" s="271"/>
    </row>
    <row r="19233" spans="27:27">
      <c r="AA19233" s="271"/>
    </row>
    <row r="19234" spans="27:27">
      <c r="AA19234" s="271"/>
    </row>
    <row r="19235" spans="27:27">
      <c r="AA19235" s="271"/>
    </row>
    <row r="19236" spans="27:27">
      <c r="AA19236" s="271"/>
    </row>
    <row r="19237" spans="27:27">
      <c r="AA19237" s="271"/>
    </row>
    <row r="19238" spans="27:27">
      <c r="AA19238" s="271"/>
    </row>
    <row r="19239" spans="27:27">
      <c r="AA19239" s="271"/>
    </row>
    <row r="19240" spans="27:27">
      <c r="AA19240" s="271"/>
    </row>
    <row r="19241" spans="27:27">
      <c r="AA19241" s="271"/>
    </row>
    <row r="19242" spans="27:27">
      <c r="AA19242" s="271"/>
    </row>
    <row r="19243" spans="27:27">
      <c r="AA19243" s="271"/>
    </row>
    <row r="19244" spans="27:27">
      <c r="AA19244" s="271"/>
    </row>
    <row r="19245" spans="27:27">
      <c r="AA19245" s="271"/>
    </row>
    <row r="19246" spans="27:27">
      <c r="AA19246" s="271"/>
    </row>
    <row r="19247" spans="27:27">
      <c r="AA19247" s="271"/>
    </row>
    <row r="19248" spans="27:27">
      <c r="AA19248" s="271"/>
    </row>
    <row r="19249" spans="27:27">
      <c r="AA19249" s="271"/>
    </row>
    <row r="19250" spans="27:27">
      <c r="AA19250" s="271"/>
    </row>
    <row r="19251" spans="27:27">
      <c r="AA19251" s="271"/>
    </row>
    <row r="19252" spans="27:27">
      <c r="AA19252" s="271"/>
    </row>
    <row r="19253" spans="27:27">
      <c r="AA19253" s="271"/>
    </row>
    <row r="19254" spans="27:27">
      <c r="AA19254" s="271"/>
    </row>
    <row r="19255" spans="27:27">
      <c r="AA19255" s="271"/>
    </row>
    <row r="19256" spans="27:27">
      <c r="AA19256" s="271"/>
    </row>
    <row r="19257" spans="27:27">
      <c r="AA19257" s="271"/>
    </row>
    <row r="19258" spans="27:27">
      <c r="AA19258" s="271"/>
    </row>
    <row r="19259" spans="27:27">
      <c r="AA19259" s="271"/>
    </row>
    <row r="19260" spans="27:27">
      <c r="AA19260" s="271"/>
    </row>
    <row r="19261" spans="27:27">
      <c r="AA19261" s="271"/>
    </row>
    <row r="19262" spans="27:27">
      <c r="AA19262" s="271"/>
    </row>
    <row r="19263" spans="27:27">
      <c r="AA19263" s="271"/>
    </row>
    <row r="19264" spans="27:27">
      <c r="AA19264" s="271"/>
    </row>
    <row r="19265" spans="27:27">
      <c r="AA19265" s="271"/>
    </row>
    <row r="19266" spans="27:27">
      <c r="AA19266" s="271"/>
    </row>
    <row r="19267" spans="27:27">
      <c r="AA19267" s="271"/>
    </row>
    <row r="19268" spans="27:27">
      <c r="AA19268" s="271"/>
    </row>
    <row r="19269" spans="27:27">
      <c r="AA19269" s="271"/>
    </row>
    <row r="19270" spans="27:27">
      <c r="AA19270" s="271"/>
    </row>
    <row r="19271" spans="27:27">
      <c r="AA19271" s="271"/>
    </row>
    <row r="19272" spans="27:27">
      <c r="AA19272" s="271"/>
    </row>
    <row r="19273" spans="27:27">
      <c r="AA19273" s="271"/>
    </row>
    <row r="19274" spans="27:27">
      <c r="AA19274" s="271"/>
    </row>
    <row r="19275" spans="27:27">
      <c r="AA19275" s="271"/>
    </row>
    <row r="19276" spans="27:27">
      <c r="AA19276" s="271"/>
    </row>
    <row r="19277" spans="27:27">
      <c r="AA19277" s="271"/>
    </row>
    <row r="19278" spans="27:27">
      <c r="AA19278" s="271"/>
    </row>
    <row r="19279" spans="27:27">
      <c r="AA19279" s="271"/>
    </row>
    <row r="19280" spans="27:27">
      <c r="AA19280" s="271"/>
    </row>
    <row r="19281" spans="27:27">
      <c r="AA19281" s="271"/>
    </row>
    <row r="19282" spans="27:27">
      <c r="AA19282" s="271"/>
    </row>
    <row r="19283" spans="27:27">
      <c r="AA19283" s="271"/>
    </row>
    <row r="19284" spans="27:27">
      <c r="AA19284" s="271"/>
    </row>
    <row r="19285" spans="27:27">
      <c r="AA19285" s="271"/>
    </row>
    <row r="19286" spans="27:27">
      <c r="AA19286" s="271"/>
    </row>
    <row r="19287" spans="27:27">
      <c r="AA19287" s="271"/>
    </row>
    <row r="19288" spans="27:27">
      <c r="AA19288" s="271"/>
    </row>
    <row r="19289" spans="27:27">
      <c r="AA19289" s="271"/>
    </row>
    <row r="19290" spans="27:27">
      <c r="AA19290" s="271"/>
    </row>
    <row r="19291" spans="27:27">
      <c r="AA19291" s="271"/>
    </row>
    <row r="19292" spans="27:27">
      <c r="AA19292" s="271"/>
    </row>
    <row r="19293" spans="27:27">
      <c r="AA19293" s="271"/>
    </row>
    <row r="19294" spans="27:27">
      <c r="AA19294" s="271"/>
    </row>
    <row r="19295" spans="27:27">
      <c r="AA19295" s="271"/>
    </row>
    <row r="19296" spans="27:27">
      <c r="AA19296" s="271"/>
    </row>
    <row r="19297" spans="27:27">
      <c r="AA19297" s="271"/>
    </row>
    <row r="19298" spans="27:27">
      <c r="AA19298" s="271"/>
    </row>
    <row r="19299" spans="27:27">
      <c r="AA19299" s="271"/>
    </row>
    <row r="19300" spans="27:27">
      <c r="AA19300" s="271"/>
    </row>
    <row r="19301" spans="27:27">
      <c r="AA19301" s="271"/>
    </row>
    <row r="19302" spans="27:27">
      <c r="AA19302" s="271"/>
    </row>
    <row r="19303" spans="27:27">
      <c r="AA19303" s="271"/>
    </row>
    <row r="19304" spans="27:27">
      <c r="AA19304" s="271"/>
    </row>
    <row r="19305" spans="27:27">
      <c r="AA19305" s="271"/>
    </row>
    <row r="19306" spans="27:27">
      <c r="AA19306" s="271"/>
    </row>
    <row r="19307" spans="27:27">
      <c r="AA19307" s="271"/>
    </row>
    <row r="19308" spans="27:27">
      <c r="AA19308" s="271"/>
    </row>
    <row r="19309" spans="27:27">
      <c r="AA19309" s="271"/>
    </row>
    <row r="19310" spans="27:27">
      <c r="AA19310" s="271"/>
    </row>
    <row r="19311" spans="27:27">
      <c r="AA19311" s="271"/>
    </row>
    <row r="19312" spans="27:27">
      <c r="AA19312" s="271"/>
    </row>
    <row r="19313" spans="27:27">
      <c r="AA19313" s="271"/>
    </row>
    <row r="19314" spans="27:27">
      <c r="AA19314" s="271"/>
    </row>
    <row r="19315" spans="27:27">
      <c r="AA19315" s="271"/>
    </row>
    <row r="19316" spans="27:27">
      <c r="AA19316" s="271"/>
    </row>
    <row r="19317" spans="27:27">
      <c r="AA19317" s="271"/>
    </row>
    <row r="19318" spans="27:27">
      <c r="AA19318" s="271"/>
    </row>
    <row r="19319" spans="27:27">
      <c r="AA19319" s="271"/>
    </row>
    <row r="19320" spans="27:27">
      <c r="AA19320" s="271"/>
    </row>
    <row r="19321" spans="27:27">
      <c r="AA19321" s="271"/>
    </row>
    <row r="19322" spans="27:27">
      <c r="AA19322" s="271"/>
    </row>
    <row r="19323" spans="27:27">
      <c r="AA19323" s="271"/>
    </row>
    <row r="19324" spans="27:27">
      <c r="AA19324" s="271"/>
    </row>
    <row r="19325" spans="27:27">
      <c r="AA19325" s="271"/>
    </row>
    <row r="19326" spans="27:27">
      <c r="AA19326" s="271"/>
    </row>
    <row r="19327" spans="27:27">
      <c r="AA19327" s="271"/>
    </row>
    <row r="19328" spans="27:27">
      <c r="AA19328" s="271"/>
    </row>
    <row r="19329" spans="27:27">
      <c r="AA19329" s="271"/>
    </row>
    <row r="19330" spans="27:27">
      <c r="AA19330" s="271"/>
    </row>
    <row r="19331" spans="27:27">
      <c r="AA19331" s="271"/>
    </row>
    <row r="19332" spans="27:27">
      <c r="AA19332" s="271"/>
    </row>
    <row r="19333" spans="27:27">
      <c r="AA19333" s="271"/>
    </row>
    <row r="19334" spans="27:27">
      <c r="AA19334" s="271"/>
    </row>
    <row r="19335" spans="27:27">
      <c r="AA19335" s="271"/>
    </row>
    <row r="19336" spans="27:27">
      <c r="AA19336" s="271"/>
    </row>
    <row r="19337" spans="27:27">
      <c r="AA19337" s="271"/>
    </row>
    <row r="19338" spans="27:27">
      <c r="AA19338" s="271"/>
    </row>
    <row r="19339" spans="27:27">
      <c r="AA19339" s="271"/>
    </row>
    <row r="19340" spans="27:27">
      <c r="AA19340" s="271"/>
    </row>
    <row r="19341" spans="27:27">
      <c r="AA19341" s="271"/>
    </row>
    <row r="19342" spans="27:27">
      <c r="AA19342" s="271"/>
    </row>
    <row r="19343" spans="27:27">
      <c r="AA19343" s="271"/>
    </row>
    <row r="19344" spans="27:27">
      <c r="AA19344" s="271"/>
    </row>
    <row r="19345" spans="27:27">
      <c r="AA19345" s="271"/>
    </row>
    <row r="19346" spans="27:27">
      <c r="AA19346" s="271"/>
    </row>
    <row r="19347" spans="27:27">
      <c r="AA19347" s="271"/>
    </row>
    <row r="19348" spans="27:27">
      <c r="AA19348" s="271"/>
    </row>
    <row r="19349" spans="27:27">
      <c r="AA19349" s="271"/>
    </row>
    <row r="19350" spans="27:27">
      <c r="AA19350" s="271"/>
    </row>
    <row r="19351" spans="27:27">
      <c r="AA19351" s="271"/>
    </row>
    <row r="19352" spans="27:27">
      <c r="AA19352" s="271"/>
    </row>
    <row r="19353" spans="27:27">
      <c r="AA19353" s="271"/>
    </row>
    <row r="19354" spans="27:27">
      <c r="AA19354" s="271"/>
    </row>
    <row r="19355" spans="27:27">
      <c r="AA19355" s="271"/>
    </row>
    <row r="19356" spans="27:27">
      <c r="AA19356" s="271"/>
    </row>
    <row r="19357" spans="27:27">
      <c r="AA19357" s="271"/>
    </row>
    <row r="19358" spans="27:27">
      <c r="AA19358" s="271"/>
    </row>
    <row r="19359" spans="27:27">
      <c r="AA19359" s="271"/>
    </row>
    <row r="19360" spans="27:27">
      <c r="AA19360" s="271"/>
    </row>
    <row r="19361" spans="27:27">
      <c r="AA19361" s="271"/>
    </row>
    <row r="19362" spans="27:27">
      <c r="AA19362" s="271"/>
    </row>
    <row r="19363" spans="27:27">
      <c r="AA19363" s="271"/>
    </row>
    <row r="19364" spans="27:27">
      <c r="AA19364" s="271"/>
    </row>
    <row r="19365" spans="27:27">
      <c r="AA19365" s="271"/>
    </row>
    <row r="19366" spans="27:27">
      <c r="AA19366" s="271"/>
    </row>
    <row r="19367" spans="27:27">
      <c r="AA19367" s="271"/>
    </row>
    <row r="19368" spans="27:27">
      <c r="AA19368" s="271"/>
    </row>
    <row r="19369" spans="27:27">
      <c r="AA19369" s="271"/>
    </row>
    <row r="19370" spans="27:27">
      <c r="AA19370" s="271"/>
    </row>
    <row r="19371" spans="27:27">
      <c r="AA19371" s="271"/>
    </row>
    <row r="19372" spans="27:27">
      <c r="AA19372" s="271"/>
    </row>
    <row r="19373" spans="27:27">
      <c r="AA19373" s="271"/>
    </row>
    <row r="19374" spans="27:27">
      <c r="AA19374" s="271"/>
    </row>
    <row r="19375" spans="27:27">
      <c r="AA19375" s="271"/>
    </row>
    <row r="19376" spans="27:27">
      <c r="AA19376" s="271"/>
    </row>
    <row r="19377" spans="27:27">
      <c r="AA19377" s="271"/>
    </row>
    <row r="19378" spans="27:27">
      <c r="AA19378" s="271"/>
    </row>
    <row r="19379" spans="27:27">
      <c r="AA19379" s="271"/>
    </row>
    <row r="19380" spans="27:27">
      <c r="AA19380" s="271"/>
    </row>
    <row r="19381" spans="27:27">
      <c r="AA19381" s="271"/>
    </row>
    <row r="19382" spans="27:27">
      <c r="AA19382" s="271"/>
    </row>
    <row r="19383" spans="27:27">
      <c r="AA19383" s="271"/>
    </row>
    <row r="19384" spans="27:27">
      <c r="AA19384" s="271"/>
    </row>
    <row r="19385" spans="27:27">
      <c r="AA19385" s="271"/>
    </row>
    <row r="19386" spans="27:27">
      <c r="AA19386" s="271"/>
    </row>
    <row r="19387" spans="27:27">
      <c r="AA19387" s="271"/>
    </row>
    <row r="19388" spans="27:27">
      <c r="AA19388" s="271"/>
    </row>
    <row r="19389" spans="27:27">
      <c r="AA19389" s="271"/>
    </row>
    <row r="19390" spans="27:27">
      <c r="AA19390" s="271"/>
    </row>
    <row r="19391" spans="27:27">
      <c r="AA19391" s="271"/>
    </row>
    <row r="19392" spans="27:27">
      <c r="AA19392" s="271"/>
    </row>
    <row r="19393" spans="27:27">
      <c r="AA19393" s="271"/>
    </row>
    <row r="19394" spans="27:27">
      <c r="AA19394" s="271"/>
    </row>
    <row r="19395" spans="27:27">
      <c r="AA19395" s="271"/>
    </row>
    <row r="19396" spans="27:27">
      <c r="AA19396" s="271"/>
    </row>
    <row r="19397" spans="27:27">
      <c r="AA19397" s="271"/>
    </row>
    <row r="19398" spans="27:27">
      <c r="AA19398" s="271"/>
    </row>
    <row r="19399" spans="27:27">
      <c r="AA19399" s="271"/>
    </row>
    <row r="19400" spans="27:27">
      <c r="AA19400" s="271"/>
    </row>
    <row r="19401" spans="27:27">
      <c r="AA19401" s="271"/>
    </row>
    <row r="19402" spans="27:27">
      <c r="AA19402" s="271"/>
    </row>
    <row r="19403" spans="27:27">
      <c r="AA19403" s="271"/>
    </row>
    <row r="19404" spans="27:27">
      <c r="AA19404" s="271"/>
    </row>
    <row r="19405" spans="27:27">
      <c r="AA19405" s="271"/>
    </row>
    <row r="19406" spans="27:27">
      <c r="AA19406" s="271"/>
    </row>
    <row r="19407" spans="27:27">
      <c r="AA19407" s="271"/>
    </row>
    <row r="19408" spans="27:27">
      <c r="AA19408" s="271"/>
    </row>
    <row r="19409" spans="27:27">
      <c r="AA19409" s="271"/>
    </row>
    <row r="19410" spans="27:27">
      <c r="AA19410" s="271"/>
    </row>
    <row r="19411" spans="27:27">
      <c r="AA19411" s="271"/>
    </row>
    <row r="19412" spans="27:27">
      <c r="AA19412" s="271"/>
    </row>
    <row r="19413" spans="27:27">
      <c r="AA19413" s="271"/>
    </row>
    <row r="19414" spans="27:27">
      <c r="AA19414" s="271"/>
    </row>
    <row r="19415" spans="27:27">
      <c r="AA19415" s="271"/>
    </row>
    <row r="19416" spans="27:27">
      <c r="AA19416" s="271"/>
    </row>
    <row r="19417" spans="27:27">
      <c r="AA19417" s="271"/>
    </row>
    <row r="19418" spans="27:27">
      <c r="AA19418" s="271"/>
    </row>
    <row r="19419" spans="27:27">
      <c r="AA19419" s="271"/>
    </row>
    <row r="19420" spans="27:27">
      <c r="AA19420" s="271"/>
    </row>
    <row r="19421" spans="27:27">
      <c r="AA19421" s="271"/>
    </row>
    <row r="19422" spans="27:27">
      <c r="AA19422" s="271"/>
    </row>
    <row r="19423" spans="27:27">
      <c r="AA19423" s="271"/>
    </row>
    <row r="19424" spans="27:27">
      <c r="AA19424" s="271"/>
    </row>
    <row r="19425" spans="27:27">
      <c r="AA19425" s="271"/>
    </row>
    <row r="19426" spans="27:27">
      <c r="AA19426" s="271"/>
    </row>
    <row r="19427" spans="27:27">
      <c r="AA19427" s="271"/>
    </row>
    <row r="19428" spans="27:27">
      <c r="AA19428" s="271"/>
    </row>
    <row r="19429" spans="27:27">
      <c r="AA19429" s="271"/>
    </row>
    <row r="19430" spans="27:27">
      <c r="AA19430" s="271"/>
    </row>
    <row r="19431" spans="27:27">
      <c r="AA19431" s="271"/>
    </row>
    <row r="19432" spans="27:27">
      <c r="AA19432" s="271"/>
    </row>
    <row r="19433" spans="27:27">
      <c r="AA19433" s="271"/>
    </row>
    <row r="19434" spans="27:27">
      <c r="AA19434" s="271"/>
    </row>
    <row r="19435" spans="27:27">
      <c r="AA19435" s="271"/>
    </row>
    <row r="19436" spans="27:27">
      <c r="AA19436" s="271"/>
    </row>
    <row r="19437" spans="27:27">
      <c r="AA19437" s="271"/>
    </row>
    <row r="19438" spans="27:27">
      <c r="AA19438" s="271"/>
    </row>
    <row r="19439" spans="27:27">
      <c r="AA19439" s="271"/>
    </row>
    <row r="19440" spans="27:27">
      <c r="AA19440" s="271"/>
    </row>
    <row r="19441" spans="27:27">
      <c r="AA19441" s="271"/>
    </row>
    <row r="19442" spans="27:27">
      <c r="AA19442" s="271"/>
    </row>
    <row r="19443" spans="27:27">
      <c r="AA19443" s="271"/>
    </row>
    <row r="19444" spans="27:27">
      <c r="AA19444" s="271"/>
    </row>
    <row r="19445" spans="27:27">
      <c r="AA19445" s="271"/>
    </row>
    <row r="19446" spans="27:27">
      <c r="AA19446" s="271"/>
    </row>
    <row r="19447" spans="27:27">
      <c r="AA19447" s="271"/>
    </row>
    <row r="19448" spans="27:27">
      <c r="AA19448" s="271"/>
    </row>
    <row r="19449" spans="27:27">
      <c r="AA19449" s="271"/>
    </row>
    <row r="19450" spans="27:27">
      <c r="AA19450" s="271"/>
    </row>
    <row r="19451" spans="27:27">
      <c r="AA19451" s="271"/>
    </row>
    <row r="19452" spans="27:27">
      <c r="AA19452" s="271"/>
    </row>
    <row r="19453" spans="27:27">
      <c r="AA19453" s="271"/>
    </row>
    <row r="19454" spans="27:27">
      <c r="AA19454" s="271"/>
    </row>
    <row r="19455" spans="27:27">
      <c r="AA19455" s="271"/>
    </row>
    <row r="19456" spans="27:27">
      <c r="AA19456" s="271"/>
    </row>
    <row r="19457" spans="27:27">
      <c r="AA19457" s="271"/>
    </row>
    <row r="19458" spans="27:27">
      <c r="AA19458" s="271"/>
    </row>
    <row r="19459" spans="27:27">
      <c r="AA19459" s="271"/>
    </row>
    <row r="19460" spans="27:27">
      <c r="AA19460" s="271"/>
    </row>
    <row r="19461" spans="27:27">
      <c r="AA19461" s="271"/>
    </row>
    <row r="19462" spans="27:27">
      <c r="AA19462" s="271"/>
    </row>
    <row r="19463" spans="27:27">
      <c r="AA19463" s="271"/>
    </row>
    <row r="19464" spans="27:27">
      <c r="AA19464" s="271"/>
    </row>
    <row r="19465" spans="27:27">
      <c r="AA19465" s="271"/>
    </row>
    <row r="19466" spans="27:27">
      <c r="AA19466" s="271"/>
    </row>
    <row r="19467" spans="27:27">
      <c r="AA19467" s="271"/>
    </row>
    <row r="19468" spans="27:27">
      <c r="AA19468" s="271"/>
    </row>
    <row r="19469" spans="27:27">
      <c r="AA19469" s="271"/>
    </row>
    <row r="19470" spans="27:27">
      <c r="AA19470" s="271"/>
    </row>
    <row r="19471" spans="27:27">
      <c r="AA19471" s="271"/>
    </row>
    <row r="19472" spans="27:27">
      <c r="AA19472" s="271"/>
    </row>
    <row r="19473" spans="27:27">
      <c r="AA19473" s="271"/>
    </row>
    <row r="19474" spans="27:27">
      <c r="AA19474" s="271"/>
    </row>
    <row r="19475" spans="27:27">
      <c r="AA19475" s="271"/>
    </row>
    <row r="19476" spans="27:27">
      <c r="AA19476" s="271"/>
    </row>
    <row r="19477" spans="27:27">
      <c r="AA19477" s="271"/>
    </row>
    <row r="19478" spans="27:27">
      <c r="AA19478" s="271"/>
    </row>
    <row r="19479" spans="27:27">
      <c r="AA19479" s="271"/>
    </row>
    <row r="19480" spans="27:27">
      <c r="AA19480" s="271"/>
    </row>
    <row r="19481" spans="27:27">
      <c r="AA19481" s="271"/>
    </row>
    <row r="19482" spans="27:27">
      <c r="AA19482" s="271"/>
    </row>
    <row r="19483" spans="27:27">
      <c r="AA19483" s="271"/>
    </row>
    <row r="19484" spans="27:27">
      <c r="AA19484" s="271"/>
    </row>
    <row r="19485" spans="27:27">
      <c r="AA19485" s="271"/>
    </row>
    <row r="19486" spans="27:27">
      <c r="AA19486" s="271"/>
    </row>
    <row r="19487" spans="27:27">
      <c r="AA19487" s="271"/>
    </row>
    <row r="19488" spans="27:27">
      <c r="AA19488" s="271"/>
    </row>
    <row r="19489" spans="27:27">
      <c r="AA19489" s="271"/>
    </row>
    <row r="19490" spans="27:27">
      <c r="AA19490" s="271"/>
    </row>
    <row r="19491" spans="27:27">
      <c r="AA19491" s="271"/>
    </row>
    <row r="19492" spans="27:27">
      <c r="AA19492" s="271"/>
    </row>
    <row r="19493" spans="27:27">
      <c r="AA19493" s="271"/>
    </row>
    <row r="19494" spans="27:27">
      <c r="AA19494" s="271"/>
    </row>
    <row r="19495" spans="27:27">
      <c r="AA19495" s="271"/>
    </row>
    <row r="19496" spans="27:27">
      <c r="AA19496" s="271"/>
    </row>
    <row r="19497" spans="27:27">
      <c r="AA19497" s="271"/>
    </row>
    <row r="19498" spans="27:27">
      <c r="AA19498" s="271"/>
    </row>
    <row r="19499" spans="27:27">
      <c r="AA19499" s="271"/>
    </row>
    <row r="19500" spans="27:27">
      <c r="AA19500" s="271"/>
    </row>
    <row r="19501" spans="27:27">
      <c r="AA19501" s="271"/>
    </row>
    <row r="19502" spans="27:27">
      <c r="AA19502" s="271"/>
    </row>
    <row r="19503" spans="27:27">
      <c r="AA19503" s="271"/>
    </row>
    <row r="19504" spans="27:27">
      <c r="AA19504" s="271"/>
    </row>
    <row r="19505" spans="27:27">
      <c r="AA19505" s="271"/>
    </row>
    <row r="19506" spans="27:27">
      <c r="AA19506" s="271"/>
    </row>
    <row r="19507" spans="27:27">
      <c r="AA19507" s="271"/>
    </row>
    <row r="19508" spans="27:27">
      <c r="AA19508" s="271"/>
    </row>
    <row r="19509" spans="27:27">
      <c r="AA19509" s="271"/>
    </row>
    <row r="19510" spans="27:27">
      <c r="AA19510" s="271"/>
    </row>
    <row r="19511" spans="27:27">
      <c r="AA19511" s="271"/>
    </row>
    <row r="19512" spans="27:27">
      <c r="AA19512" s="271"/>
    </row>
    <row r="19513" spans="27:27">
      <c r="AA19513" s="271"/>
    </row>
    <row r="19514" spans="27:27">
      <c r="AA19514" s="271"/>
    </row>
    <row r="19515" spans="27:27">
      <c r="AA19515" s="271"/>
    </row>
    <row r="19516" spans="27:27">
      <c r="AA19516" s="271"/>
    </row>
    <row r="19517" spans="27:27">
      <c r="AA19517" s="271"/>
    </row>
    <row r="19518" spans="27:27">
      <c r="AA19518" s="271"/>
    </row>
    <row r="19519" spans="27:27">
      <c r="AA19519" s="271"/>
    </row>
    <row r="19520" spans="27:27">
      <c r="AA19520" s="271"/>
    </row>
    <row r="19521" spans="27:27">
      <c r="AA19521" s="271"/>
    </row>
    <row r="19522" spans="27:27">
      <c r="AA19522" s="271"/>
    </row>
    <row r="19523" spans="27:27">
      <c r="AA19523" s="271"/>
    </row>
    <row r="19524" spans="27:27">
      <c r="AA19524" s="271"/>
    </row>
    <row r="19525" spans="27:27">
      <c r="AA19525" s="271"/>
    </row>
    <row r="19526" spans="27:27">
      <c r="AA19526" s="271"/>
    </row>
    <row r="19527" spans="27:27">
      <c r="AA19527" s="271"/>
    </row>
    <row r="19528" spans="27:27">
      <c r="AA19528" s="271"/>
    </row>
    <row r="19529" spans="27:27">
      <c r="AA19529" s="271"/>
    </row>
    <row r="19530" spans="27:27">
      <c r="AA19530" s="271"/>
    </row>
    <row r="19531" spans="27:27">
      <c r="AA19531" s="271"/>
    </row>
    <row r="19532" spans="27:27">
      <c r="AA19532" s="271"/>
    </row>
    <row r="19533" spans="27:27">
      <c r="AA19533" s="271"/>
    </row>
    <row r="19534" spans="27:27">
      <c r="AA19534" s="271"/>
    </row>
    <row r="19535" spans="27:27">
      <c r="AA19535" s="271"/>
    </row>
    <row r="19536" spans="27:27">
      <c r="AA19536" s="271"/>
    </row>
    <row r="19537" spans="27:27">
      <c r="AA19537" s="271"/>
    </row>
    <row r="19538" spans="27:27">
      <c r="AA19538" s="271"/>
    </row>
    <row r="19539" spans="27:27">
      <c r="AA19539" s="271"/>
    </row>
    <row r="19540" spans="27:27">
      <c r="AA19540" s="271"/>
    </row>
    <row r="19541" spans="27:27">
      <c r="AA19541" s="271"/>
    </row>
    <row r="19542" spans="27:27">
      <c r="AA19542" s="271"/>
    </row>
    <row r="19543" spans="27:27">
      <c r="AA19543" s="271"/>
    </row>
    <row r="19544" spans="27:27">
      <c r="AA19544" s="271"/>
    </row>
    <row r="19545" spans="27:27">
      <c r="AA19545" s="271"/>
    </row>
    <row r="19546" spans="27:27">
      <c r="AA19546" s="271"/>
    </row>
    <row r="19547" spans="27:27">
      <c r="AA19547" s="271"/>
    </row>
    <row r="19548" spans="27:27">
      <c r="AA19548" s="271"/>
    </row>
    <row r="19549" spans="27:27">
      <c r="AA19549" s="271"/>
    </row>
    <row r="19550" spans="27:27">
      <c r="AA19550" s="271"/>
    </row>
    <row r="19551" spans="27:27">
      <c r="AA19551" s="271"/>
    </row>
    <row r="19552" spans="27:27">
      <c r="AA19552" s="271"/>
    </row>
    <row r="19553" spans="27:27">
      <c r="AA19553" s="271"/>
    </row>
    <row r="19554" spans="27:27">
      <c r="AA19554" s="271"/>
    </row>
    <row r="19555" spans="27:27">
      <c r="AA19555" s="271"/>
    </row>
    <row r="19556" spans="27:27">
      <c r="AA19556" s="271"/>
    </row>
    <row r="19557" spans="27:27">
      <c r="AA19557" s="271"/>
    </row>
    <row r="19558" spans="27:27">
      <c r="AA19558" s="271"/>
    </row>
    <row r="19559" spans="27:27">
      <c r="AA19559" s="271"/>
    </row>
    <row r="19560" spans="27:27">
      <c r="AA19560" s="271"/>
    </row>
    <row r="19561" spans="27:27">
      <c r="AA19561" s="271"/>
    </row>
    <row r="19562" spans="27:27">
      <c r="AA19562" s="271"/>
    </row>
    <row r="19563" spans="27:27">
      <c r="AA19563" s="271"/>
    </row>
    <row r="19564" spans="27:27">
      <c r="AA19564" s="271"/>
    </row>
    <row r="19565" spans="27:27">
      <c r="AA19565" s="271"/>
    </row>
    <row r="19566" spans="27:27">
      <c r="AA19566" s="271"/>
    </row>
    <row r="19567" spans="27:27">
      <c r="AA19567" s="271"/>
    </row>
    <row r="19568" spans="27:27">
      <c r="AA19568" s="271"/>
    </row>
    <row r="19569" spans="27:27">
      <c r="AA19569" s="271"/>
    </row>
    <row r="19570" spans="27:27">
      <c r="AA19570" s="271"/>
    </row>
    <row r="19571" spans="27:27">
      <c r="AA19571" s="271"/>
    </row>
    <row r="19572" spans="27:27">
      <c r="AA19572" s="271"/>
    </row>
    <row r="19573" spans="27:27">
      <c r="AA19573" s="271"/>
    </row>
    <row r="19574" spans="27:27">
      <c r="AA19574" s="271"/>
    </row>
    <row r="19575" spans="27:27">
      <c r="AA19575" s="271"/>
    </row>
    <row r="19576" spans="27:27">
      <c r="AA19576" s="271"/>
    </row>
    <row r="19577" spans="27:27">
      <c r="AA19577" s="271"/>
    </row>
    <row r="19578" spans="27:27">
      <c r="AA19578" s="271"/>
    </row>
    <row r="19579" spans="27:27">
      <c r="AA19579" s="271"/>
    </row>
    <row r="19580" spans="27:27">
      <c r="AA19580" s="271"/>
    </row>
    <row r="19581" spans="27:27">
      <c r="AA19581" s="271"/>
    </row>
    <row r="19582" spans="27:27">
      <c r="AA19582" s="271"/>
    </row>
    <row r="19583" spans="27:27">
      <c r="AA19583" s="271"/>
    </row>
    <row r="19584" spans="27:27">
      <c r="AA19584" s="271"/>
    </row>
    <row r="19585" spans="27:27">
      <c r="AA19585" s="271"/>
    </row>
    <row r="19586" spans="27:27">
      <c r="AA19586" s="271"/>
    </row>
    <row r="19587" spans="27:27">
      <c r="AA19587" s="271"/>
    </row>
    <row r="19588" spans="27:27">
      <c r="AA19588" s="271"/>
    </row>
    <row r="19589" spans="27:27">
      <c r="AA19589" s="271"/>
    </row>
    <row r="19590" spans="27:27">
      <c r="AA19590" s="271"/>
    </row>
    <row r="19591" spans="27:27">
      <c r="AA19591" s="271"/>
    </row>
    <row r="19592" spans="27:27">
      <c r="AA19592" s="271"/>
    </row>
    <row r="19593" spans="27:27">
      <c r="AA19593" s="271"/>
    </row>
    <row r="19594" spans="27:27">
      <c r="AA19594" s="271"/>
    </row>
    <row r="19595" spans="27:27">
      <c r="AA19595" s="271"/>
    </row>
    <row r="19596" spans="27:27">
      <c r="AA19596" s="271"/>
    </row>
    <row r="19597" spans="27:27">
      <c r="AA19597" s="271"/>
    </row>
    <row r="19598" spans="27:27">
      <c r="AA19598" s="271"/>
    </row>
    <row r="19599" spans="27:27">
      <c r="AA19599" s="271"/>
    </row>
    <row r="19600" spans="27:27">
      <c r="AA19600" s="271"/>
    </row>
    <row r="19601" spans="27:27">
      <c r="AA19601" s="271"/>
    </row>
    <row r="19602" spans="27:27">
      <c r="AA19602" s="271"/>
    </row>
    <row r="19603" spans="27:27">
      <c r="AA19603" s="271"/>
    </row>
    <row r="19604" spans="27:27">
      <c r="AA19604" s="271"/>
    </row>
    <row r="19605" spans="27:27">
      <c r="AA19605" s="271"/>
    </row>
    <row r="19606" spans="27:27">
      <c r="AA19606" s="271"/>
    </row>
    <row r="19607" spans="27:27">
      <c r="AA19607" s="271"/>
    </row>
    <row r="19608" spans="27:27">
      <c r="AA19608" s="271"/>
    </row>
    <row r="19609" spans="27:27">
      <c r="AA19609" s="271"/>
    </row>
    <row r="19610" spans="27:27">
      <c r="AA19610" s="271"/>
    </row>
    <row r="19611" spans="27:27">
      <c r="AA19611" s="271"/>
    </row>
    <row r="19612" spans="27:27">
      <c r="AA19612" s="271"/>
    </row>
    <row r="19613" spans="27:27">
      <c r="AA19613" s="271"/>
    </row>
    <row r="19614" spans="27:27">
      <c r="AA19614" s="271"/>
    </row>
    <row r="19615" spans="27:27">
      <c r="AA19615" s="271"/>
    </row>
    <row r="19616" spans="27:27">
      <c r="AA19616" s="271"/>
    </row>
    <row r="19617" spans="27:27">
      <c r="AA19617" s="271"/>
    </row>
    <row r="19618" spans="27:27">
      <c r="AA19618" s="271"/>
    </row>
    <row r="19619" spans="27:27">
      <c r="AA19619" s="271"/>
    </row>
    <row r="19620" spans="27:27">
      <c r="AA19620" s="271"/>
    </row>
    <row r="19621" spans="27:27">
      <c r="AA19621" s="271"/>
    </row>
    <row r="19622" spans="27:27">
      <c r="AA19622" s="271"/>
    </row>
    <row r="19623" spans="27:27">
      <c r="AA19623" s="271"/>
    </row>
    <row r="19624" spans="27:27">
      <c r="AA19624" s="271"/>
    </row>
    <row r="19625" spans="27:27">
      <c r="AA19625" s="271"/>
    </row>
    <row r="19626" spans="27:27">
      <c r="AA19626" s="271"/>
    </row>
    <row r="19627" spans="27:27">
      <c r="AA19627" s="271"/>
    </row>
    <row r="19628" spans="27:27">
      <c r="AA19628" s="271"/>
    </row>
    <row r="19629" spans="27:27">
      <c r="AA19629" s="271"/>
    </row>
    <row r="19630" spans="27:27">
      <c r="AA19630" s="271"/>
    </row>
    <row r="19631" spans="27:27">
      <c r="AA19631" s="271"/>
    </row>
    <row r="19632" spans="27:27">
      <c r="AA19632" s="271"/>
    </row>
    <row r="19633" spans="27:27">
      <c r="AA19633" s="271"/>
    </row>
    <row r="19634" spans="27:27">
      <c r="AA19634" s="271"/>
    </row>
    <row r="19635" spans="27:27">
      <c r="AA19635" s="271"/>
    </row>
    <row r="19636" spans="27:27">
      <c r="AA19636" s="271"/>
    </row>
    <row r="19637" spans="27:27">
      <c r="AA19637" s="271"/>
    </row>
    <row r="19638" spans="27:27">
      <c r="AA19638" s="271"/>
    </row>
    <row r="19639" spans="27:27">
      <c r="AA19639" s="271"/>
    </row>
    <row r="19640" spans="27:27">
      <c r="AA19640" s="271"/>
    </row>
    <row r="19641" spans="27:27">
      <c r="AA19641" s="271"/>
    </row>
    <row r="19642" spans="27:27">
      <c r="AA19642" s="271"/>
    </row>
    <row r="19643" spans="27:27">
      <c r="AA19643" s="271"/>
    </row>
    <row r="19644" spans="27:27">
      <c r="AA19644" s="271"/>
    </row>
    <row r="19645" spans="27:27">
      <c r="AA19645" s="271"/>
    </row>
    <row r="19646" spans="27:27">
      <c r="AA19646" s="271"/>
    </row>
    <row r="19647" spans="27:27">
      <c r="AA19647" s="271"/>
    </row>
    <row r="19648" spans="27:27">
      <c r="AA19648" s="271"/>
    </row>
    <row r="19649" spans="27:27">
      <c r="AA19649" s="271"/>
    </row>
    <row r="19650" spans="27:27">
      <c r="AA19650" s="271"/>
    </row>
    <row r="19651" spans="27:27">
      <c r="AA19651" s="271"/>
    </row>
    <row r="19652" spans="27:27">
      <c r="AA19652" s="271"/>
    </row>
    <row r="19653" spans="27:27">
      <c r="AA19653" s="271"/>
    </row>
    <row r="19654" spans="27:27">
      <c r="AA19654" s="271"/>
    </row>
    <row r="19655" spans="27:27">
      <c r="AA19655" s="271"/>
    </row>
    <row r="19656" spans="27:27">
      <c r="AA19656" s="271"/>
    </row>
    <row r="19657" spans="27:27">
      <c r="AA19657" s="271"/>
    </row>
    <row r="19658" spans="27:27">
      <c r="AA19658" s="271"/>
    </row>
    <row r="19659" spans="27:27">
      <c r="AA19659" s="271"/>
    </row>
    <row r="19660" spans="27:27">
      <c r="AA19660" s="271"/>
    </row>
    <row r="19661" spans="27:27">
      <c r="AA19661" s="271"/>
    </row>
    <row r="19662" spans="27:27">
      <c r="AA19662" s="271"/>
    </row>
    <row r="19663" spans="27:27">
      <c r="AA19663" s="271"/>
    </row>
    <row r="19664" spans="27:27">
      <c r="AA19664" s="271"/>
    </row>
    <row r="19665" spans="27:27">
      <c r="AA19665" s="271"/>
    </row>
    <row r="19666" spans="27:27">
      <c r="AA19666" s="271"/>
    </row>
    <row r="19667" spans="27:27">
      <c r="AA19667" s="271"/>
    </row>
    <row r="19668" spans="27:27">
      <c r="AA19668" s="271"/>
    </row>
    <row r="19669" spans="27:27">
      <c r="AA19669" s="271"/>
    </row>
    <row r="19670" spans="27:27">
      <c r="AA19670" s="271"/>
    </row>
    <row r="19671" spans="27:27">
      <c r="AA19671" s="271"/>
    </row>
    <row r="19672" spans="27:27">
      <c r="AA19672" s="271"/>
    </row>
    <row r="19673" spans="27:27">
      <c r="AA19673" s="271"/>
    </row>
    <row r="19674" spans="27:27">
      <c r="AA19674" s="271"/>
    </row>
    <row r="19675" spans="27:27">
      <c r="AA19675" s="271"/>
    </row>
    <row r="19676" spans="27:27">
      <c r="AA19676" s="271"/>
    </row>
    <row r="19677" spans="27:27">
      <c r="AA19677" s="271"/>
    </row>
    <row r="19678" spans="27:27">
      <c r="AA19678" s="271"/>
    </row>
    <row r="19679" spans="27:27">
      <c r="AA19679" s="271"/>
    </row>
    <row r="19680" spans="27:27">
      <c r="AA19680" s="271"/>
    </row>
    <row r="19681" spans="27:27">
      <c r="AA19681" s="271"/>
    </row>
    <row r="19682" spans="27:27">
      <c r="AA19682" s="271"/>
    </row>
    <row r="19683" spans="27:27">
      <c r="AA19683" s="271"/>
    </row>
    <row r="19684" spans="27:27">
      <c r="AA19684" s="271"/>
    </row>
    <row r="19685" spans="27:27">
      <c r="AA19685" s="271"/>
    </row>
    <row r="19686" spans="27:27">
      <c r="AA19686" s="271"/>
    </row>
    <row r="19687" spans="27:27">
      <c r="AA19687" s="271"/>
    </row>
    <row r="19688" spans="27:27">
      <c r="AA19688" s="271"/>
    </row>
    <row r="19689" spans="27:27">
      <c r="AA19689" s="271"/>
    </row>
    <row r="19690" spans="27:27">
      <c r="AA19690" s="271"/>
    </row>
    <row r="19691" spans="27:27">
      <c r="AA19691" s="271"/>
    </row>
    <row r="19692" spans="27:27">
      <c r="AA19692" s="271"/>
    </row>
    <row r="19693" spans="27:27">
      <c r="AA19693" s="271"/>
    </row>
    <row r="19694" spans="27:27">
      <c r="AA19694" s="271"/>
    </row>
    <row r="19695" spans="27:27">
      <c r="AA19695" s="271"/>
    </row>
    <row r="19696" spans="27:27">
      <c r="AA19696" s="271"/>
    </row>
    <row r="19697" spans="27:27">
      <c r="AA19697" s="271"/>
    </row>
    <row r="19698" spans="27:27">
      <c r="AA19698" s="271"/>
    </row>
    <row r="19699" spans="27:27">
      <c r="AA19699" s="271"/>
    </row>
    <row r="19700" spans="27:27">
      <c r="AA19700" s="271"/>
    </row>
    <row r="19701" spans="27:27">
      <c r="AA19701" s="271"/>
    </row>
    <row r="19702" spans="27:27">
      <c r="AA19702" s="271"/>
    </row>
    <row r="19703" spans="27:27">
      <c r="AA19703" s="271"/>
    </row>
    <row r="19704" spans="27:27">
      <c r="AA19704" s="271"/>
    </row>
    <row r="19705" spans="27:27">
      <c r="AA19705" s="271"/>
    </row>
    <row r="19706" spans="27:27">
      <c r="AA19706" s="271"/>
    </row>
    <row r="19707" spans="27:27">
      <c r="AA19707" s="271"/>
    </row>
    <row r="19708" spans="27:27">
      <c r="AA19708" s="271"/>
    </row>
    <row r="19709" spans="27:27">
      <c r="AA19709" s="271"/>
    </row>
    <row r="19710" spans="27:27">
      <c r="AA19710" s="271"/>
    </row>
    <row r="19711" spans="27:27">
      <c r="AA19711" s="271"/>
    </row>
    <row r="19712" spans="27:27">
      <c r="AA19712" s="271"/>
    </row>
    <row r="19713" spans="27:27">
      <c r="AA19713" s="271"/>
    </row>
    <row r="19714" spans="27:27">
      <c r="AA19714" s="271"/>
    </row>
    <row r="19715" spans="27:27">
      <c r="AA19715" s="271"/>
    </row>
    <row r="19716" spans="27:27">
      <c r="AA19716" s="271"/>
    </row>
    <row r="19717" spans="27:27">
      <c r="AA19717" s="271"/>
    </row>
    <row r="19718" spans="27:27">
      <c r="AA19718" s="271"/>
    </row>
    <row r="19719" spans="27:27">
      <c r="AA19719" s="271"/>
    </row>
    <row r="19720" spans="27:27">
      <c r="AA19720" s="271"/>
    </row>
    <row r="19721" spans="27:27">
      <c r="AA19721" s="271"/>
    </row>
    <row r="19722" spans="27:27">
      <c r="AA19722" s="271"/>
    </row>
    <row r="19723" spans="27:27">
      <c r="AA19723" s="271"/>
    </row>
    <row r="19724" spans="27:27">
      <c r="AA19724" s="271"/>
    </row>
    <row r="19725" spans="27:27">
      <c r="AA19725" s="271"/>
    </row>
    <row r="19726" spans="27:27">
      <c r="AA19726" s="271"/>
    </row>
    <row r="19727" spans="27:27">
      <c r="AA19727" s="271"/>
    </row>
    <row r="19728" spans="27:27">
      <c r="AA19728" s="271"/>
    </row>
    <row r="19729" spans="27:27">
      <c r="AA19729" s="271"/>
    </row>
    <row r="19730" spans="27:27">
      <c r="AA19730" s="271"/>
    </row>
    <row r="19731" spans="27:27">
      <c r="AA19731" s="271"/>
    </row>
    <row r="19732" spans="27:27">
      <c r="AA19732" s="271"/>
    </row>
    <row r="19733" spans="27:27">
      <c r="AA19733" s="271"/>
    </row>
    <row r="19734" spans="27:27">
      <c r="AA19734" s="271"/>
    </row>
    <row r="19735" spans="27:27">
      <c r="AA19735" s="271"/>
    </row>
    <row r="19736" spans="27:27">
      <c r="AA19736" s="271"/>
    </row>
    <row r="19737" spans="27:27">
      <c r="AA19737" s="271"/>
    </row>
    <row r="19738" spans="27:27">
      <c r="AA19738" s="271"/>
    </row>
    <row r="19739" spans="27:27">
      <c r="AA19739" s="271"/>
    </row>
    <row r="19740" spans="27:27">
      <c r="AA19740" s="271"/>
    </row>
    <row r="19741" spans="27:27">
      <c r="AA19741" s="271"/>
    </row>
    <row r="19742" spans="27:27">
      <c r="AA19742" s="271"/>
    </row>
    <row r="19743" spans="27:27">
      <c r="AA19743" s="271"/>
    </row>
    <row r="19744" spans="27:27">
      <c r="AA19744" s="271"/>
    </row>
    <row r="19745" spans="27:27">
      <c r="AA19745" s="271"/>
    </row>
    <row r="19746" spans="27:27">
      <c r="AA19746" s="271"/>
    </row>
    <row r="19747" spans="27:27">
      <c r="AA19747" s="271"/>
    </row>
    <row r="19748" spans="27:27">
      <c r="AA19748" s="271"/>
    </row>
    <row r="19749" spans="27:27">
      <c r="AA19749" s="271"/>
    </row>
    <row r="19750" spans="27:27">
      <c r="AA19750" s="271"/>
    </row>
    <row r="19751" spans="27:27">
      <c r="AA19751" s="271"/>
    </row>
    <row r="19752" spans="27:27">
      <c r="AA19752" s="271"/>
    </row>
    <row r="19753" spans="27:27">
      <c r="AA19753" s="271"/>
    </row>
    <row r="19754" spans="27:27">
      <c r="AA19754" s="271"/>
    </row>
    <row r="19755" spans="27:27">
      <c r="AA19755" s="271"/>
    </row>
    <row r="19756" spans="27:27">
      <c r="AA19756" s="271"/>
    </row>
    <row r="19757" spans="27:27">
      <c r="AA19757" s="271"/>
    </row>
    <row r="19758" spans="27:27">
      <c r="AA19758" s="271"/>
    </row>
    <row r="19759" spans="27:27">
      <c r="AA19759" s="271"/>
    </row>
    <row r="19760" spans="27:27">
      <c r="AA19760" s="271"/>
    </row>
    <row r="19761" spans="27:27">
      <c r="AA19761" s="271"/>
    </row>
    <row r="19762" spans="27:27">
      <c r="AA19762" s="271"/>
    </row>
    <row r="19763" spans="27:27">
      <c r="AA19763" s="271"/>
    </row>
    <row r="19764" spans="27:27">
      <c r="AA19764" s="271"/>
    </row>
    <row r="19765" spans="27:27">
      <c r="AA19765" s="271"/>
    </row>
    <row r="19766" spans="27:27">
      <c r="AA19766" s="271"/>
    </row>
    <row r="19767" spans="27:27">
      <c r="AA19767" s="271"/>
    </row>
    <row r="19768" spans="27:27">
      <c r="AA19768" s="271"/>
    </row>
    <row r="19769" spans="27:27">
      <c r="AA19769" s="271"/>
    </row>
    <row r="19770" spans="27:27">
      <c r="AA19770" s="271"/>
    </row>
    <row r="19771" spans="27:27">
      <c r="AA19771" s="271"/>
    </row>
    <row r="19772" spans="27:27">
      <c r="AA19772" s="271"/>
    </row>
    <row r="19773" spans="27:27">
      <c r="AA19773" s="271"/>
    </row>
    <row r="19774" spans="27:27">
      <c r="AA19774" s="271"/>
    </row>
    <row r="19775" spans="27:27">
      <c r="AA19775" s="271"/>
    </row>
    <row r="19776" spans="27:27">
      <c r="AA19776" s="271"/>
    </row>
    <row r="19777" spans="27:27">
      <c r="AA19777" s="271"/>
    </row>
    <row r="19778" spans="27:27">
      <c r="AA19778" s="271"/>
    </row>
    <row r="19779" spans="27:27">
      <c r="AA19779" s="271"/>
    </row>
    <row r="19780" spans="27:27">
      <c r="AA19780" s="271"/>
    </row>
    <row r="19781" spans="27:27">
      <c r="AA19781" s="271"/>
    </row>
    <row r="19782" spans="27:27">
      <c r="AA19782" s="271"/>
    </row>
    <row r="19783" spans="27:27">
      <c r="AA19783" s="271"/>
    </row>
    <row r="19784" spans="27:27">
      <c r="AA19784" s="271"/>
    </row>
    <row r="19785" spans="27:27">
      <c r="AA19785" s="271"/>
    </row>
    <row r="19786" spans="27:27">
      <c r="AA19786" s="271"/>
    </row>
    <row r="19787" spans="27:27">
      <c r="AA19787" s="271"/>
    </row>
    <row r="19788" spans="27:27">
      <c r="AA19788" s="271"/>
    </row>
    <row r="19789" spans="27:27">
      <c r="AA19789" s="271"/>
    </row>
    <row r="19790" spans="27:27">
      <c r="AA19790" s="271"/>
    </row>
    <row r="19791" spans="27:27">
      <c r="AA19791" s="271"/>
    </row>
    <row r="19792" spans="27:27">
      <c r="AA19792" s="271"/>
    </row>
    <row r="19793" spans="27:27">
      <c r="AA19793" s="271"/>
    </row>
    <row r="19794" spans="27:27">
      <c r="AA19794" s="271"/>
    </row>
    <row r="19795" spans="27:27">
      <c r="AA19795" s="271"/>
    </row>
    <row r="19796" spans="27:27">
      <c r="AA19796" s="271"/>
    </row>
    <row r="19797" spans="27:27">
      <c r="AA19797" s="271"/>
    </row>
    <row r="19798" spans="27:27">
      <c r="AA19798" s="271"/>
    </row>
    <row r="19799" spans="27:27">
      <c r="AA19799" s="271"/>
    </row>
    <row r="19800" spans="27:27">
      <c r="AA19800" s="271"/>
    </row>
    <row r="19801" spans="27:27">
      <c r="AA19801" s="271"/>
    </row>
    <row r="19802" spans="27:27">
      <c r="AA19802" s="271"/>
    </row>
    <row r="19803" spans="27:27">
      <c r="AA19803" s="271"/>
    </row>
    <row r="19804" spans="27:27">
      <c r="AA19804" s="271"/>
    </row>
    <row r="19805" spans="27:27">
      <c r="AA19805" s="271"/>
    </row>
    <row r="19806" spans="27:27">
      <c r="AA19806" s="271"/>
    </row>
    <row r="19807" spans="27:27">
      <c r="AA19807" s="271"/>
    </row>
    <row r="19808" spans="27:27">
      <c r="AA19808" s="271"/>
    </row>
    <row r="19809" spans="27:27">
      <c r="AA19809" s="271"/>
    </row>
    <row r="19810" spans="27:27">
      <c r="AA19810" s="271"/>
    </row>
    <row r="19811" spans="27:27">
      <c r="AA19811" s="271"/>
    </row>
    <row r="19812" spans="27:27">
      <c r="AA19812" s="271"/>
    </row>
    <row r="19813" spans="27:27">
      <c r="AA19813" s="271"/>
    </row>
    <row r="19814" spans="27:27">
      <c r="AA19814" s="271"/>
    </row>
    <row r="19815" spans="27:27">
      <c r="AA19815" s="271"/>
    </row>
    <row r="19816" spans="27:27">
      <c r="AA19816" s="271"/>
    </row>
    <row r="19817" spans="27:27">
      <c r="AA19817" s="271"/>
    </row>
    <row r="19818" spans="27:27">
      <c r="AA19818" s="271"/>
    </row>
    <row r="19819" spans="27:27">
      <c r="AA19819" s="271"/>
    </row>
    <row r="19820" spans="27:27">
      <c r="AA19820" s="271"/>
    </row>
    <row r="19821" spans="27:27">
      <c r="AA19821" s="271"/>
    </row>
    <row r="19822" spans="27:27">
      <c r="AA19822" s="271"/>
    </row>
    <row r="19823" spans="27:27">
      <c r="AA19823" s="271"/>
    </row>
    <row r="19824" spans="27:27">
      <c r="AA19824" s="271"/>
    </row>
    <row r="19825" spans="27:27">
      <c r="AA19825" s="271"/>
    </row>
    <row r="19826" spans="27:27">
      <c r="AA19826" s="271"/>
    </row>
    <row r="19827" spans="27:27">
      <c r="AA19827" s="271"/>
    </row>
    <row r="19828" spans="27:27">
      <c r="AA19828" s="271"/>
    </row>
    <row r="19829" spans="27:27">
      <c r="AA19829" s="271"/>
    </row>
    <row r="19830" spans="27:27">
      <c r="AA19830" s="271"/>
    </row>
    <row r="19831" spans="27:27">
      <c r="AA19831" s="271"/>
    </row>
    <row r="19832" spans="27:27">
      <c r="AA19832" s="271"/>
    </row>
    <row r="19833" spans="27:27">
      <c r="AA19833" s="271"/>
    </row>
    <row r="19834" spans="27:27">
      <c r="AA19834" s="271"/>
    </row>
    <row r="19835" spans="27:27">
      <c r="AA19835" s="271"/>
    </row>
    <row r="19836" spans="27:27">
      <c r="AA19836" s="271"/>
    </row>
    <row r="19837" spans="27:27">
      <c r="AA19837" s="271"/>
    </row>
    <row r="19838" spans="27:27">
      <c r="AA19838" s="271"/>
    </row>
    <row r="19839" spans="27:27">
      <c r="AA19839" s="271"/>
    </row>
    <row r="19840" spans="27:27">
      <c r="AA19840" s="271"/>
    </row>
    <row r="19841" spans="27:27">
      <c r="AA19841" s="271"/>
    </row>
    <row r="19842" spans="27:27">
      <c r="AA19842" s="271"/>
    </row>
    <row r="19843" spans="27:27">
      <c r="AA19843" s="271"/>
    </row>
    <row r="19844" spans="27:27">
      <c r="AA19844" s="271"/>
    </row>
    <row r="19845" spans="27:27">
      <c r="AA19845" s="271"/>
    </row>
    <row r="19846" spans="27:27">
      <c r="AA19846" s="271"/>
    </row>
    <row r="19847" spans="27:27">
      <c r="AA19847" s="271"/>
    </row>
    <row r="19848" spans="27:27">
      <c r="AA19848" s="271"/>
    </row>
    <row r="19849" spans="27:27">
      <c r="AA19849" s="271"/>
    </row>
    <row r="19850" spans="27:27">
      <c r="AA19850" s="271"/>
    </row>
    <row r="19851" spans="27:27">
      <c r="AA19851" s="271"/>
    </row>
    <row r="19852" spans="27:27">
      <c r="AA19852" s="271"/>
    </row>
    <row r="19853" spans="27:27">
      <c r="AA19853" s="271"/>
    </row>
    <row r="19854" spans="27:27">
      <c r="AA19854" s="271"/>
    </row>
    <row r="19855" spans="27:27">
      <c r="AA19855" s="271"/>
    </row>
    <row r="19856" spans="27:27">
      <c r="AA19856" s="271"/>
    </row>
    <row r="19857" spans="27:27">
      <c r="AA19857" s="271"/>
    </row>
    <row r="19858" spans="27:27">
      <c r="AA19858" s="271"/>
    </row>
    <row r="19859" spans="27:27">
      <c r="AA19859" s="271"/>
    </row>
    <row r="19860" spans="27:27">
      <c r="AA19860" s="271"/>
    </row>
    <row r="19861" spans="27:27">
      <c r="AA19861" s="271"/>
    </row>
    <row r="19862" spans="27:27">
      <c r="AA19862" s="271"/>
    </row>
    <row r="19863" spans="27:27">
      <c r="AA19863" s="271"/>
    </row>
    <row r="19864" spans="27:27">
      <c r="AA19864" s="271"/>
    </row>
    <row r="19865" spans="27:27">
      <c r="AA19865" s="271"/>
    </row>
    <row r="19866" spans="27:27">
      <c r="AA19866" s="271"/>
    </row>
    <row r="19867" spans="27:27">
      <c r="AA19867" s="271"/>
    </row>
    <row r="19868" spans="27:27">
      <c r="AA19868" s="271"/>
    </row>
    <row r="19869" spans="27:27">
      <c r="AA19869" s="271"/>
    </row>
    <row r="19870" spans="27:27">
      <c r="AA19870" s="271"/>
    </row>
    <row r="19871" spans="27:27">
      <c r="AA19871" s="271"/>
    </row>
    <row r="19872" spans="27:27">
      <c r="AA19872" s="271"/>
    </row>
    <row r="19873" spans="27:27">
      <c r="AA19873" s="271"/>
    </row>
    <row r="19874" spans="27:27">
      <c r="AA19874" s="271"/>
    </row>
    <row r="19875" spans="27:27">
      <c r="AA19875" s="271"/>
    </row>
    <row r="19876" spans="27:27">
      <c r="AA19876" s="271"/>
    </row>
    <row r="19877" spans="27:27">
      <c r="AA19877" s="271"/>
    </row>
    <row r="19878" spans="27:27">
      <c r="AA19878" s="271"/>
    </row>
    <row r="19879" spans="27:27">
      <c r="AA19879" s="271"/>
    </row>
    <row r="19880" spans="27:27">
      <c r="AA19880" s="271"/>
    </row>
    <row r="19881" spans="27:27">
      <c r="AA19881" s="271"/>
    </row>
    <row r="19882" spans="27:27">
      <c r="AA19882" s="271"/>
    </row>
    <row r="19883" spans="27:27">
      <c r="AA19883" s="271"/>
    </row>
    <row r="19884" spans="27:27">
      <c r="AA19884" s="271"/>
    </row>
    <row r="19885" spans="27:27">
      <c r="AA19885" s="271"/>
    </row>
    <row r="19886" spans="27:27">
      <c r="AA19886" s="271"/>
    </row>
    <row r="19887" spans="27:27">
      <c r="AA19887" s="271"/>
    </row>
    <row r="19888" spans="27:27">
      <c r="AA19888" s="271"/>
    </row>
    <row r="19889" spans="27:27">
      <c r="AA19889" s="271"/>
    </row>
    <row r="19890" spans="27:27">
      <c r="AA19890" s="271"/>
    </row>
    <row r="19891" spans="27:27">
      <c r="AA19891" s="271"/>
    </row>
    <row r="19892" spans="27:27">
      <c r="AA19892" s="271"/>
    </row>
    <row r="19893" spans="27:27">
      <c r="AA19893" s="271"/>
    </row>
    <row r="19894" spans="27:27">
      <c r="AA19894" s="271"/>
    </row>
    <row r="19895" spans="27:27">
      <c r="AA19895" s="271"/>
    </row>
    <row r="19896" spans="27:27">
      <c r="AA19896" s="271"/>
    </row>
    <row r="19897" spans="27:27">
      <c r="AA19897" s="271"/>
    </row>
    <row r="19898" spans="27:27">
      <c r="AA19898" s="271"/>
    </row>
    <row r="19899" spans="27:27">
      <c r="AA19899" s="271"/>
    </row>
    <row r="19900" spans="27:27">
      <c r="AA19900" s="271"/>
    </row>
    <row r="19901" spans="27:27">
      <c r="AA19901" s="271"/>
    </row>
    <row r="19902" spans="27:27">
      <c r="AA19902" s="271"/>
    </row>
    <row r="19903" spans="27:27">
      <c r="AA19903" s="271"/>
    </row>
    <row r="19904" spans="27:27">
      <c r="AA19904" s="271"/>
    </row>
    <row r="19905" spans="27:27">
      <c r="AA19905" s="271"/>
    </row>
    <row r="19906" spans="27:27">
      <c r="AA19906" s="271"/>
    </row>
    <row r="19907" spans="27:27">
      <c r="AA19907" s="271"/>
    </row>
    <row r="19908" spans="27:27">
      <c r="AA19908" s="271"/>
    </row>
    <row r="19909" spans="27:27">
      <c r="AA19909" s="271"/>
    </row>
    <row r="19910" spans="27:27">
      <c r="AA19910" s="271"/>
    </row>
    <row r="19911" spans="27:27">
      <c r="AA19911" s="271"/>
    </row>
    <row r="19912" spans="27:27">
      <c r="AA19912" s="271"/>
    </row>
    <row r="19913" spans="27:27">
      <c r="AA19913" s="271"/>
    </row>
    <row r="19914" spans="27:27">
      <c r="AA19914" s="271"/>
    </row>
    <row r="19915" spans="27:27">
      <c r="AA19915" s="271"/>
    </row>
    <row r="19916" spans="27:27">
      <c r="AA19916" s="271"/>
    </row>
    <row r="19917" spans="27:27">
      <c r="AA19917" s="271"/>
    </row>
    <row r="19918" spans="27:27">
      <c r="AA19918" s="271"/>
    </row>
    <row r="19919" spans="27:27">
      <c r="AA19919" s="271"/>
    </row>
    <row r="19920" spans="27:27">
      <c r="AA19920" s="271"/>
    </row>
    <row r="19921" spans="27:27">
      <c r="AA19921" s="271"/>
    </row>
    <row r="19922" spans="27:27">
      <c r="AA19922" s="271"/>
    </row>
    <row r="19923" spans="27:27">
      <c r="AA19923" s="271"/>
    </row>
    <row r="19924" spans="27:27">
      <c r="AA19924" s="271"/>
    </row>
    <row r="19925" spans="27:27">
      <c r="AA19925" s="271"/>
    </row>
    <row r="19926" spans="27:27">
      <c r="AA19926" s="271"/>
    </row>
    <row r="19927" spans="27:27">
      <c r="AA19927" s="271"/>
    </row>
    <row r="19928" spans="27:27">
      <c r="AA19928" s="271"/>
    </row>
    <row r="19929" spans="27:27">
      <c r="AA19929" s="271"/>
    </row>
    <row r="19930" spans="27:27">
      <c r="AA19930" s="271"/>
    </row>
    <row r="19931" spans="27:27">
      <c r="AA19931" s="271"/>
    </row>
    <row r="19932" spans="27:27">
      <c r="AA19932" s="271"/>
    </row>
    <row r="19933" spans="27:27">
      <c r="AA19933" s="271"/>
    </row>
    <row r="19934" spans="27:27">
      <c r="AA19934" s="271"/>
    </row>
    <row r="19935" spans="27:27">
      <c r="AA19935" s="271"/>
    </row>
    <row r="19936" spans="27:27">
      <c r="AA19936" s="271"/>
    </row>
    <row r="19937" spans="27:27">
      <c r="AA19937" s="271"/>
    </row>
    <row r="19938" spans="27:27">
      <c r="AA19938" s="271"/>
    </row>
    <row r="19939" spans="27:27">
      <c r="AA19939" s="271"/>
    </row>
    <row r="19940" spans="27:27">
      <c r="AA19940" s="271"/>
    </row>
    <row r="19941" spans="27:27">
      <c r="AA19941" s="271"/>
    </row>
    <row r="19942" spans="27:27">
      <c r="AA19942" s="271"/>
    </row>
    <row r="19943" spans="27:27">
      <c r="AA19943" s="271"/>
    </row>
    <row r="19944" spans="27:27">
      <c r="AA19944" s="271"/>
    </row>
    <row r="19945" spans="27:27">
      <c r="AA19945" s="271"/>
    </row>
    <row r="19946" spans="27:27">
      <c r="AA19946" s="271"/>
    </row>
    <row r="19947" spans="27:27">
      <c r="AA19947" s="271"/>
    </row>
    <row r="19948" spans="27:27">
      <c r="AA19948" s="271"/>
    </row>
    <row r="19949" spans="27:27">
      <c r="AA19949" s="271"/>
    </row>
    <row r="19950" spans="27:27">
      <c r="AA19950" s="271"/>
    </row>
    <row r="19951" spans="27:27">
      <c r="AA19951" s="271"/>
    </row>
    <row r="19952" spans="27:27">
      <c r="AA19952" s="271"/>
    </row>
    <row r="19953" spans="27:27">
      <c r="AA19953" s="271"/>
    </row>
    <row r="19954" spans="27:27">
      <c r="AA19954" s="271"/>
    </row>
    <row r="19955" spans="27:27">
      <c r="AA19955" s="271"/>
    </row>
    <row r="19956" spans="27:27">
      <c r="AA19956" s="271"/>
    </row>
    <row r="19957" spans="27:27">
      <c r="AA19957" s="271"/>
    </row>
    <row r="19958" spans="27:27">
      <c r="AA19958" s="271"/>
    </row>
    <row r="19959" spans="27:27">
      <c r="AA19959" s="271"/>
    </row>
    <row r="19960" spans="27:27">
      <c r="AA19960" s="271"/>
    </row>
    <row r="19961" spans="27:27">
      <c r="AA19961" s="271"/>
    </row>
    <row r="19962" spans="27:27">
      <c r="AA19962" s="271"/>
    </row>
    <row r="19963" spans="27:27">
      <c r="AA19963" s="271"/>
    </row>
    <row r="19964" spans="27:27">
      <c r="AA19964" s="271"/>
    </row>
    <row r="19965" spans="27:27">
      <c r="AA19965" s="271"/>
    </row>
    <row r="19966" spans="27:27">
      <c r="AA19966" s="271"/>
    </row>
    <row r="19967" spans="27:27">
      <c r="AA19967" s="271"/>
    </row>
    <row r="19968" spans="27:27">
      <c r="AA19968" s="271"/>
    </row>
    <row r="19969" spans="27:27">
      <c r="AA19969" s="271"/>
    </row>
    <row r="19970" spans="27:27">
      <c r="AA19970" s="271"/>
    </row>
    <row r="19971" spans="27:27">
      <c r="AA19971" s="271"/>
    </row>
    <row r="19972" spans="27:27">
      <c r="AA19972" s="271"/>
    </row>
    <row r="19973" spans="27:27">
      <c r="AA19973" s="271"/>
    </row>
    <row r="19974" spans="27:27">
      <c r="AA19974" s="271"/>
    </row>
    <row r="19975" spans="27:27">
      <c r="AA19975" s="271"/>
    </row>
    <row r="19976" spans="27:27">
      <c r="AA19976" s="271"/>
    </row>
    <row r="19977" spans="27:27">
      <c r="AA19977" s="271"/>
    </row>
    <row r="19978" spans="27:27">
      <c r="AA19978" s="271"/>
    </row>
    <row r="19979" spans="27:27">
      <c r="AA19979" s="271"/>
    </row>
    <row r="19980" spans="27:27">
      <c r="AA19980" s="271"/>
    </row>
    <row r="19981" spans="27:27">
      <c r="AA19981" s="271"/>
    </row>
    <row r="19982" spans="27:27">
      <c r="AA19982" s="271"/>
    </row>
    <row r="19983" spans="27:27">
      <c r="AA19983" s="271"/>
    </row>
    <row r="19984" spans="27:27">
      <c r="AA19984" s="271"/>
    </row>
    <row r="19985" spans="27:27">
      <c r="AA19985" s="271"/>
    </row>
    <row r="19986" spans="27:27">
      <c r="AA19986" s="271"/>
    </row>
    <row r="19987" spans="27:27">
      <c r="AA19987" s="271"/>
    </row>
    <row r="19988" spans="27:27">
      <c r="AA19988" s="271"/>
    </row>
    <row r="19989" spans="27:27">
      <c r="AA19989" s="271"/>
    </row>
    <row r="19990" spans="27:27">
      <c r="AA19990" s="271"/>
    </row>
    <row r="19991" spans="27:27">
      <c r="AA19991" s="271"/>
    </row>
    <row r="19992" spans="27:27">
      <c r="AA19992" s="271"/>
    </row>
    <row r="19993" spans="27:27">
      <c r="AA19993" s="271"/>
    </row>
    <row r="19994" spans="27:27">
      <c r="AA19994" s="271"/>
    </row>
    <row r="19995" spans="27:27">
      <c r="AA19995" s="271"/>
    </row>
    <row r="19996" spans="27:27">
      <c r="AA19996" s="271"/>
    </row>
    <row r="19997" spans="27:27">
      <c r="AA19997" s="271"/>
    </row>
    <row r="19998" spans="27:27">
      <c r="AA19998" s="271"/>
    </row>
    <row r="19999" spans="27:27">
      <c r="AA19999" s="271"/>
    </row>
    <row r="20000" spans="27:27">
      <c r="AA20000" s="271"/>
    </row>
    <row r="20001" spans="27:27">
      <c r="AA20001" s="271"/>
    </row>
    <row r="20002" spans="27:27">
      <c r="AA20002" s="271"/>
    </row>
    <row r="20003" spans="27:27">
      <c r="AA20003" s="271"/>
    </row>
    <row r="20004" spans="27:27">
      <c r="AA20004" s="271"/>
    </row>
    <row r="20005" spans="27:27">
      <c r="AA20005" s="271"/>
    </row>
    <row r="20006" spans="27:27">
      <c r="AA20006" s="271"/>
    </row>
    <row r="20007" spans="27:27">
      <c r="AA20007" s="271"/>
    </row>
    <row r="20008" spans="27:27">
      <c r="AA20008" s="271"/>
    </row>
    <row r="20009" spans="27:27">
      <c r="AA20009" s="271"/>
    </row>
    <row r="20010" spans="27:27">
      <c r="AA20010" s="271"/>
    </row>
    <row r="20011" spans="27:27">
      <c r="AA20011" s="271"/>
    </row>
    <row r="20012" spans="27:27">
      <c r="AA20012" s="271"/>
    </row>
    <row r="20013" spans="27:27">
      <c r="AA20013" s="271"/>
    </row>
    <row r="20014" spans="27:27">
      <c r="AA20014" s="271"/>
    </row>
    <row r="20015" spans="27:27">
      <c r="AA20015" s="271"/>
    </row>
    <row r="20016" spans="27:27">
      <c r="AA20016" s="271"/>
    </row>
    <row r="20017" spans="27:27">
      <c r="AA20017" s="271"/>
    </row>
    <row r="20018" spans="27:27">
      <c r="AA20018" s="271"/>
    </row>
    <row r="20019" spans="27:27">
      <c r="AA20019" s="271"/>
    </row>
    <row r="20020" spans="27:27">
      <c r="AA20020" s="271"/>
    </row>
    <row r="20021" spans="27:27">
      <c r="AA20021" s="271"/>
    </row>
    <row r="20022" spans="27:27">
      <c r="AA20022" s="271"/>
    </row>
    <row r="20023" spans="27:27">
      <c r="AA20023" s="271"/>
    </row>
    <row r="20024" spans="27:27">
      <c r="AA20024" s="271"/>
    </row>
    <row r="20025" spans="27:27">
      <c r="AA20025" s="271"/>
    </row>
    <row r="20026" spans="27:27">
      <c r="AA20026" s="271"/>
    </row>
    <row r="20027" spans="27:27">
      <c r="AA20027" s="271"/>
    </row>
    <row r="20028" spans="27:27">
      <c r="AA20028" s="271"/>
    </row>
    <row r="20029" spans="27:27">
      <c r="AA20029" s="271"/>
    </row>
    <row r="20030" spans="27:27">
      <c r="AA20030" s="271"/>
    </row>
    <row r="20031" spans="27:27">
      <c r="AA20031" s="271"/>
    </row>
    <row r="20032" spans="27:27">
      <c r="AA20032" s="271"/>
    </row>
    <row r="20033" spans="27:27">
      <c r="AA20033" s="271"/>
    </row>
    <row r="20034" spans="27:27">
      <c r="AA20034" s="271"/>
    </row>
    <row r="20035" spans="27:27">
      <c r="AA20035" s="271"/>
    </row>
    <row r="20036" spans="27:27">
      <c r="AA20036" s="271"/>
    </row>
    <row r="20037" spans="27:27">
      <c r="AA20037" s="271"/>
    </row>
    <row r="20038" spans="27:27">
      <c r="AA20038" s="271"/>
    </row>
    <row r="20039" spans="27:27">
      <c r="AA20039" s="271"/>
    </row>
    <row r="20040" spans="27:27">
      <c r="AA20040" s="271"/>
    </row>
    <row r="20041" spans="27:27">
      <c r="AA20041" s="271"/>
    </row>
    <row r="20042" spans="27:27">
      <c r="AA20042" s="271"/>
    </row>
    <row r="20043" spans="27:27">
      <c r="AA20043" s="271"/>
    </row>
    <row r="20044" spans="27:27">
      <c r="AA20044" s="271"/>
    </row>
    <row r="20045" spans="27:27">
      <c r="AA20045" s="271"/>
    </row>
    <row r="20046" spans="27:27">
      <c r="AA20046" s="271"/>
    </row>
    <row r="20047" spans="27:27">
      <c r="AA20047" s="271"/>
    </row>
    <row r="20048" spans="27:27">
      <c r="AA20048" s="271"/>
    </row>
    <row r="20049" spans="27:27">
      <c r="AA20049" s="271"/>
    </row>
    <row r="20050" spans="27:27">
      <c r="AA20050" s="271"/>
    </row>
    <row r="20051" spans="27:27">
      <c r="AA20051" s="271"/>
    </row>
    <row r="20052" spans="27:27">
      <c r="AA20052" s="271"/>
    </row>
    <row r="20053" spans="27:27">
      <c r="AA20053" s="271"/>
    </row>
    <row r="20054" spans="27:27">
      <c r="AA20054" s="271"/>
    </row>
    <row r="20055" spans="27:27">
      <c r="AA20055" s="271"/>
    </row>
    <row r="20056" spans="27:27">
      <c r="AA20056" s="271"/>
    </row>
    <row r="20057" spans="27:27">
      <c r="AA20057" s="271"/>
    </row>
    <row r="20058" spans="27:27">
      <c r="AA20058" s="271"/>
    </row>
    <row r="20059" spans="27:27">
      <c r="AA20059" s="271"/>
    </row>
    <row r="20060" spans="27:27">
      <c r="AA20060" s="271"/>
    </row>
    <row r="20061" spans="27:27">
      <c r="AA20061" s="271"/>
    </row>
    <row r="20062" spans="27:27">
      <c r="AA20062" s="271"/>
    </row>
    <row r="20063" spans="27:27">
      <c r="AA20063" s="271"/>
    </row>
    <row r="20064" spans="27:27">
      <c r="AA20064" s="271"/>
    </row>
    <row r="20065" spans="27:27">
      <c r="AA20065" s="271"/>
    </row>
    <row r="20066" spans="27:27">
      <c r="AA20066" s="271"/>
    </row>
    <row r="20067" spans="27:27">
      <c r="AA20067" s="271"/>
    </row>
    <row r="20068" spans="27:27">
      <c r="AA20068" s="271"/>
    </row>
    <row r="20069" spans="27:27">
      <c r="AA20069" s="271"/>
    </row>
    <row r="20070" spans="27:27">
      <c r="AA20070" s="271"/>
    </row>
    <row r="20071" spans="27:27">
      <c r="AA20071" s="271"/>
    </row>
    <row r="20072" spans="27:27">
      <c r="AA20072" s="271"/>
    </row>
    <row r="20073" spans="27:27">
      <c r="AA20073" s="271"/>
    </row>
    <row r="20074" spans="27:27">
      <c r="AA20074" s="271"/>
    </row>
    <row r="20075" spans="27:27">
      <c r="AA20075" s="271"/>
    </row>
    <row r="20076" spans="27:27">
      <c r="AA20076" s="271"/>
    </row>
    <row r="20077" spans="27:27">
      <c r="AA20077" s="271"/>
    </row>
    <row r="20078" spans="27:27">
      <c r="AA20078" s="271"/>
    </row>
    <row r="20079" spans="27:27">
      <c r="AA20079" s="271"/>
    </row>
    <row r="20080" spans="27:27">
      <c r="AA20080" s="271"/>
    </row>
    <row r="20081" spans="27:27">
      <c r="AA20081" s="271"/>
    </row>
    <row r="20082" spans="27:27">
      <c r="AA20082" s="271"/>
    </row>
    <row r="20083" spans="27:27">
      <c r="AA20083" s="271"/>
    </row>
    <row r="20084" spans="27:27">
      <c r="AA20084" s="271"/>
    </row>
    <row r="20085" spans="27:27">
      <c r="AA20085" s="271"/>
    </row>
    <row r="20086" spans="27:27">
      <c r="AA20086" s="271"/>
    </row>
    <row r="20087" spans="27:27">
      <c r="AA20087" s="271"/>
    </row>
    <row r="20088" spans="27:27">
      <c r="AA20088" s="271"/>
    </row>
    <row r="20089" spans="27:27">
      <c r="AA20089" s="271"/>
    </row>
    <row r="20090" spans="27:27">
      <c r="AA20090" s="271"/>
    </row>
    <row r="20091" spans="27:27">
      <c r="AA20091" s="271"/>
    </row>
    <row r="20092" spans="27:27">
      <c r="AA20092" s="271"/>
    </row>
    <row r="20093" spans="27:27">
      <c r="AA20093" s="271"/>
    </row>
    <row r="20094" spans="27:27">
      <c r="AA20094" s="271"/>
    </row>
    <row r="20095" spans="27:27">
      <c r="AA20095" s="271"/>
    </row>
    <row r="20096" spans="27:27">
      <c r="AA20096" s="271"/>
    </row>
    <row r="20097" spans="27:27">
      <c r="AA20097" s="271"/>
    </row>
    <row r="20098" spans="27:27">
      <c r="AA20098" s="271"/>
    </row>
    <row r="20099" spans="27:27">
      <c r="AA20099" s="271"/>
    </row>
    <row r="20100" spans="27:27">
      <c r="AA20100" s="271"/>
    </row>
    <row r="20101" spans="27:27">
      <c r="AA20101" s="271"/>
    </row>
    <row r="20102" spans="27:27">
      <c r="AA20102" s="271"/>
    </row>
    <row r="20103" spans="27:27">
      <c r="AA20103" s="271"/>
    </row>
    <row r="20104" spans="27:27">
      <c r="AA20104" s="271"/>
    </row>
    <row r="20105" spans="27:27">
      <c r="AA20105" s="271"/>
    </row>
    <row r="20106" spans="27:27">
      <c r="AA20106" s="271"/>
    </row>
    <row r="20107" spans="27:27">
      <c r="AA20107" s="271"/>
    </row>
    <row r="20108" spans="27:27">
      <c r="AA20108" s="271"/>
    </row>
    <row r="20109" spans="27:27">
      <c r="AA20109" s="271"/>
    </row>
    <row r="20110" spans="27:27">
      <c r="AA20110" s="271"/>
    </row>
    <row r="20111" spans="27:27">
      <c r="AA20111" s="271"/>
    </row>
    <row r="20112" spans="27:27">
      <c r="AA20112" s="271"/>
    </row>
    <row r="20113" spans="27:27">
      <c r="AA20113" s="271"/>
    </row>
    <row r="20114" spans="27:27">
      <c r="AA20114" s="271"/>
    </row>
    <row r="20115" spans="27:27">
      <c r="AA20115" s="271"/>
    </row>
    <row r="20116" spans="27:27">
      <c r="AA20116" s="271"/>
    </row>
    <row r="20117" spans="27:27">
      <c r="AA20117" s="271"/>
    </row>
    <row r="20118" spans="27:27">
      <c r="AA20118" s="271"/>
    </row>
    <row r="20119" spans="27:27">
      <c r="AA20119" s="271"/>
    </row>
    <row r="20120" spans="27:27">
      <c r="AA20120" s="271"/>
    </row>
    <row r="20121" spans="27:27">
      <c r="AA20121" s="271"/>
    </row>
    <row r="20122" spans="27:27">
      <c r="AA20122" s="271"/>
    </row>
    <row r="20123" spans="27:27">
      <c r="AA20123" s="271"/>
    </row>
    <row r="20124" spans="27:27">
      <c r="AA20124" s="271"/>
    </row>
    <row r="20125" spans="27:27">
      <c r="AA20125" s="271"/>
    </row>
    <row r="20126" spans="27:27">
      <c r="AA20126" s="271"/>
    </row>
    <row r="20127" spans="27:27">
      <c r="AA20127" s="271"/>
    </row>
    <row r="20128" spans="27:27">
      <c r="AA20128" s="271"/>
    </row>
    <row r="20129" spans="27:27">
      <c r="AA20129" s="271"/>
    </row>
    <row r="20130" spans="27:27">
      <c r="AA20130" s="271"/>
    </row>
    <row r="20131" spans="27:27">
      <c r="AA20131" s="271"/>
    </row>
    <row r="20132" spans="27:27">
      <c r="AA20132" s="271"/>
    </row>
    <row r="20133" spans="27:27">
      <c r="AA20133" s="271"/>
    </row>
    <row r="20134" spans="27:27">
      <c r="AA20134" s="271"/>
    </row>
    <row r="20135" spans="27:27">
      <c r="AA20135" s="271"/>
    </row>
    <row r="20136" spans="27:27">
      <c r="AA20136" s="271"/>
    </row>
    <row r="20137" spans="27:27">
      <c r="AA20137" s="271"/>
    </row>
    <row r="20138" spans="27:27">
      <c r="AA20138" s="271"/>
    </row>
    <row r="20139" spans="27:27">
      <c r="AA20139" s="271"/>
    </row>
    <row r="20140" spans="27:27">
      <c r="AA20140" s="271"/>
    </row>
    <row r="20141" spans="27:27">
      <c r="AA20141" s="271"/>
    </row>
    <row r="20142" spans="27:27">
      <c r="AA20142" s="271"/>
    </row>
    <row r="20143" spans="27:27">
      <c r="AA20143" s="271"/>
    </row>
    <row r="20144" spans="27:27">
      <c r="AA20144" s="271"/>
    </row>
    <row r="20145" spans="27:27">
      <c r="AA20145" s="271"/>
    </row>
    <row r="20146" spans="27:27">
      <c r="AA20146" s="271"/>
    </row>
    <row r="20147" spans="27:27">
      <c r="AA20147" s="271"/>
    </row>
    <row r="20148" spans="27:27">
      <c r="AA20148" s="271"/>
    </row>
    <row r="20149" spans="27:27">
      <c r="AA20149" s="271"/>
    </row>
    <row r="20150" spans="27:27">
      <c r="AA20150" s="271"/>
    </row>
    <row r="20151" spans="27:27">
      <c r="AA20151" s="271"/>
    </row>
    <row r="20152" spans="27:27">
      <c r="AA20152" s="271"/>
    </row>
    <row r="20153" spans="27:27">
      <c r="AA20153" s="271"/>
    </row>
    <row r="20154" spans="27:27">
      <c r="AA20154" s="271"/>
    </row>
    <row r="20155" spans="27:27">
      <c r="AA20155" s="271"/>
    </row>
    <row r="20156" spans="27:27">
      <c r="AA20156" s="271"/>
    </row>
    <row r="20157" spans="27:27">
      <c r="AA20157" s="271"/>
    </row>
    <row r="20158" spans="27:27">
      <c r="AA20158" s="271"/>
    </row>
    <row r="20159" spans="27:27">
      <c r="AA20159" s="271"/>
    </row>
    <row r="20160" spans="27:27">
      <c r="AA20160" s="271"/>
    </row>
    <row r="20161" spans="27:27">
      <c r="AA20161" s="271"/>
    </row>
    <row r="20162" spans="27:27">
      <c r="AA20162" s="271"/>
    </row>
    <row r="20163" spans="27:27">
      <c r="AA20163" s="271"/>
    </row>
    <row r="20164" spans="27:27">
      <c r="AA20164" s="271"/>
    </row>
    <row r="20165" spans="27:27">
      <c r="AA20165" s="271"/>
    </row>
    <row r="20166" spans="27:27">
      <c r="AA20166" s="271"/>
    </row>
    <row r="20167" spans="27:27">
      <c r="AA20167" s="271"/>
    </row>
    <row r="20168" spans="27:27">
      <c r="AA20168" s="271"/>
    </row>
    <row r="20169" spans="27:27">
      <c r="AA20169" s="271"/>
    </row>
    <row r="20170" spans="27:27">
      <c r="AA20170" s="271"/>
    </row>
    <row r="20171" spans="27:27">
      <c r="AA20171" s="271"/>
    </row>
    <row r="20172" spans="27:27">
      <c r="AA20172" s="271"/>
    </row>
    <row r="20173" spans="27:27">
      <c r="AA20173" s="271"/>
    </row>
    <row r="20174" spans="27:27">
      <c r="AA20174" s="271"/>
    </row>
    <row r="20175" spans="27:27">
      <c r="AA20175" s="271"/>
    </row>
    <row r="20176" spans="27:27">
      <c r="AA20176" s="271"/>
    </row>
    <row r="20177" spans="27:27">
      <c r="AA20177" s="271"/>
    </row>
    <row r="20178" spans="27:27">
      <c r="AA20178" s="271"/>
    </row>
    <row r="20179" spans="27:27">
      <c r="AA20179" s="271"/>
    </row>
    <row r="20180" spans="27:27">
      <c r="AA20180" s="271"/>
    </row>
    <row r="20181" spans="27:27">
      <c r="AA20181" s="271"/>
    </row>
    <row r="20182" spans="27:27">
      <c r="AA20182" s="271"/>
    </row>
    <row r="20183" spans="27:27">
      <c r="AA20183" s="271"/>
    </row>
    <row r="20184" spans="27:27">
      <c r="AA20184" s="271"/>
    </row>
    <row r="20185" spans="27:27">
      <c r="AA20185" s="271"/>
    </row>
    <row r="20186" spans="27:27">
      <c r="AA20186" s="271"/>
    </row>
    <row r="20187" spans="27:27">
      <c r="AA20187" s="271"/>
    </row>
    <row r="20188" spans="27:27">
      <c r="AA20188" s="271"/>
    </row>
    <row r="20189" spans="27:27">
      <c r="AA20189" s="271"/>
    </row>
    <row r="20190" spans="27:27">
      <c r="AA20190" s="271"/>
    </row>
    <row r="20191" spans="27:27">
      <c r="AA20191" s="271"/>
    </row>
    <row r="20192" spans="27:27">
      <c r="AA20192" s="271"/>
    </row>
    <row r="20193" spans="27:27">
      <c r="AA20193" s="271"/>
    </row>
    <row r="20194" spans="27:27">
      <c r="AA20194" s="271"/>
    </row>
    <row r="20195" spans="27:27">
      <c r="AA20195" s="271"/>
    </row>
    <row r="20196" spans="27:27">
      <c r="AA20196" s="271"/>
    </row>
    <row r="20197" spans="27:27">
      <c r="AA20197" s="271"/>
    </row>
    <row r="20198" spans="27:27">
      <c r="AA20198" s="271"/>
    </row>
    <row r="20199" spans="27:27">
      <c r="AA20199" s="271"/>
    </row>
    <row r="20200" spans="27:27">
      <c r="AA20200" s="271"/>
    </row>
    <row r="20201" spans="27:27">
      <c r="AA20201" s="271"/>
    </row>
    <row r="20202" spans="27:27">
      <c r="AA20202" s="271"/>
    </row>
    <row r="20203" spans="27:27">
      <c r="AA20203" s="271"/>
    </row>
    <row r="20204" spans="27:27">
      <c r="AA20204" s="271"/>
    </row>
    <row r="20205" spans="27:27">
      <c r="AA20205" s="271"/>
    </row>
    <row r="20206" spans="27:27">
      <c r="AA20206" s="271"/>
    </row>
    <row r="20207" spans="27:27">
      <c r="AA20207" s="271"/>
    </row>
    <row r="20208" spans="27:27">
      <c r="AA20208" s="271"/>
    </row>
    <row r="20209" spans="27:27">
      <c r="AA20209" s="271"/>
    </row>
    <row r="20210" spans="27:27">
      <c r="AA20210" s="271"/>
    </row>
    <row r="20211" spans="27:27">
      <c r="AA20211" s="271"/>
    </row>
    <row r="20212" spans="27:27">
      <c r="AA20212" s="271"/>
    </row>
    <row r="20213" spans="27:27">
      <c r="AA20213" s="271"/>
    </row>
    <row r="20214" spans="27:27">
      <c r="AA20214" s="271"/>
    </row>
    <row r="20215" spans="27:27">
      <c r="AA20215" s="271"/>
    </row>
    <row r="20216" spans="27:27">
      <c r="AA20216" s="271"/>
    </row>
    <row r="20217" spans="27:27">
      <c r="AA20217" s="271"/>
    </row>
    <row r="20218" spans="27:27">
      <c r="AA20218" s="271"/>
    </row>
    <row r="20219" spans="27:27">
      <c r="AA20219" s="271"/>
    </row>
    <row r="20220" spans="27:27">
      <c r="AA20220" s="271"/>
    </row>
    <row r="20221" spans="27:27">
      <c r="AA20221" s="271"/>
    </row>
    <row r="20222" spans="27:27">
      <c r="AA20222" s="271"/>
    </row>
    <row r="20223" spans="27:27">
      <c r="AA20223" s="271"/>
    </row>
    <row r="20224" spans="27:27">
      <c r="AA20224" s="271"/>
    </row>
    <row r="20225" spans="27:27">
      <c r="AA20225" s="271"/>
    </row>
    <row r="20226" spans="27:27">
      <c r="AA20226" s="271"/>
    </row>
    <row r="20227" spans="27:27">
      <c r="AA20227" s="271"/>
    </row>
    <row r="20228" spans="27:27">
      <c r="AA20228" s="271"/>
    </row>
    <row r="20229" spans="27:27">
      <c r="AA20229" s="271"/>
    </row>
    <row r="20230" spans="27:27">
      <c r="AA20230" s="271"/>
    </row>
    <row r="20231" spans="27:27">
      <c r="AA20231" s="271"/>
    </row>
    <row r="20232" spans="27:27">
      <c r="AA20232" s="271"/>
    </row>
    <row r="20233" spans="27:27">
      <c r="AA20233" s="271"/>
    </row>
    <row r="20234" spans="27:27">
      <c r="AA20234" s="271"/>
    </row>
    <row r="20235" spans="27:27">
      <c r="AA20235" s="271"/>
    </row>
    <row r="20236" spans="27:27">
      <c r="AA20236" s="271"/>
    </row>
    <row r="20237" spans="27:27">
      <c r="AA20237" s="271"/>
    </row>
    <row r="20238" spans="27:27">
      <c r="AA20238" s="271"/>
    </row>
    <row r="20239" spans="27:27">
      <c r="AA20239" s="271"/>
    </row>
    <row r="20240" spans="27:27">
      <c r="AA20240" s="271"/>
    </row>
    <row r="20241" spans="27:27">
      <c r="AA20241" s="271"/>
    </row>
    <row r="20242" spans="27:27">
      <c r="AA20242" s="271"/>
    </row>
    <row r="20243" spans="27:27">
      <c r="AA20243" s="271"/>
    </row>
    <row r="20244" spans="27:27">
      <c r="AA20244" s="271"/>
    </row>
    <row r="20245" spans="27:27">
      <c r="AA20245" s="271"/>
    </row>
    <row r="20246" spans="27:27">
      <c r="AA20246" s="271"/>
    </row>
    <row r="20247" spans="27:27">
      <c r="AA20247" s="271"/>
    </row>
    <row r="20248" spans="27:27">
      <c r="AA20248" s="271"/>
    </row>
    <row r="20249" spans="27:27">
      <c r="AA20249" s="271"/>
    </row>
    <row r="20250" spans="27:27">
      <c r="AA20250" s="271"/>
    </row>
    <row r="20251" spans="27:27">
      <c r="AA20251" s="271"/>
    </row>
    <row r="20252" spans="27:27">
      <c r="AA20252" s="271"/>
    </row>
    <row r="20253" spans="27:27">
      <c r="AA20253" s="271"/>
    </row>
    <row r="20254" spans="27:27">
      <c r="AA20254" s="271"/>
    </row>
    <row r="20255" spans="27:27">
      <c r="AA20255" s="271"/>
    </row>
    <row r="20256" spans="27:27">
      <c r="AA20256" s="271"/>
    </row>
    <row r="20257" spans="27:27">
      <c r="AA20257" s="271"/>
    </row>
    <row r="20258" spans="27:27">
      <c r="AA20258" s="271"/>
    </row>
    <row r="20259" spans="27:27">
      <c r="AA20259" s="271"/>
    </row>
    <row r="20260" spans="27:27">
      <c r="AA20260" s="271"/>
    </row>
    <row r="20261" spans="27:27">
      <c r="AA20261" s="271"/>
    </row>
    <row r="20262" spans="27:27">
      <c r="AA20262" s="271"/>
    </row>
    <row r="20263" spans="27:27">
      <c r="AA20263" s="271"/>
    </row>
    <row r="20264" spans="27:27">
      <c r="AA20264" s="271"/>
    </row>
    <row r="20265" spans="27:27">
      <c r="AA20265" s="271"/>
    </row>
    <row r="20266" spans="27:27">
      <c r="AA20266" s="271"/>
    </row>
    <row r="20267" spans="27:27">
      <c r="AA20267" s="271"/>
    </row>
    <row r="20268" spans="27:27">
      <c r="AA20268" s="271"/>
    </row>
    <row r="20269" spans="27:27">
      <c r="AA20269" s="271"/>
    </row>
    <row r="20270" spans="27:27">
      <c r="AA20270" s="271"/>
    </row>
    <row r="20271" spans="27:27">
      <c r="AA20271" s="271"/>
    </row>
    <row r="20272" spans="27:27">
      <c r="AA20272" s="271"/>
    </row>
    <row r="20273" spans="27:27">
      <c r="AA20273" s="271"/>
    </row>
    <row r="20274" spans="27:27">
      <c r="AA20274" s="271"/>
    </row>
    <row r="20275" spans="27:27">
      <c r="AA20275" s="271"/>
    </row>
    <row r="20276" spans="27:27">
      <c r="AA20276" s="271"/>
    </row>
    <row r="20277" spans="27:27">
      <c r="AA20277" s="271"/>
    </row>
    <row r="20278" spans="27:27">
      <c r="AA20278" s="271"/>
    </row>
    <row r="20279" spans="27:27">
      <c r="AA20279" s="271"/>
    </row>
    <row r="20280" spans="27:27">
      <c r="AA20280" s="271"/>
    </row>
    <row r="20281" spans="27:27">
      <c r="AA20281" s="271"/>
    </row>
    <row r="20282" spans="27:27">
      <c r="AA20282" s="271"/>
    </row>
    <row r="20283" spans="27:27">
      <c r="AA20283" s="271"/>
    </row>
    <row r="20284" spans="27:27">
      <c r="AA20284" s="271"/>
    </row>
    <row r="20285" spans="27:27">
      <c r="AA20285" s="271"/>
    </row>
    <row r="20286" spans="27:27">
      <c r="AA20286" s="271"/>
    </row>
    <row r="20287" spans="27:27">
      <c r="AA20287" s="271"/>
    </row>
    <row r="20288" spans="27:27">
      <c r="AA20288" s="271"/>
    </row>
    <row r="20289" spans="27:27">
      <c r="AA20289" s="271"/>
    </row>
    <row r="20290" spans="27:27">
      <c r="AA20290" s="271"/>
    </row>
    <row r="20291" spans="27:27">
      <c r="AA20291" s="271"/>
    </row>
    <row r="20292" spans="27:27">
      <c r="AA20292" s="271"/>
    </row>
    <row r="20293" spans="27:27">
      <c r="AA20293" s="271"/>
    </row>
    <row r="20294" spans="27:27">
      <c r="AA20294" s="271"/>
    </row>
    <row r="20295" spans="27:27">
      <c r="AA20295" s="271"/>
    </row>
    <row r="20296" spans="27:27">
      <c r="AA20296" s="271"/>
    </row>
    <row r="20297" spans="27:27">
      <c r="AA20297" s="271"/>
    </row>
    <row r="20298" spans="27:27">
      <c r="AA20298" s="271"/>
    </row>
    <row r="20299" spans="27:27">
      <c r="AA20299" s="271"/>
    </row>
    <row r="20300" spans="27:27">
      <c r="AA20300" s="271"/>
    </row>
    <row r="20301" spans="27:27">
      <c r="AA20301" s="271"/>
    </row>
    <row r="20302" spans="27:27">
      <c r="AA20302" s="271"/>
    </row>
    <row r="20303" spans="27:27">
      <c r="AA20303" s="271"/>
    </row>
    <row r="20304" spans="27:27">
      <c r="AA20304" s="271"/>
    </row>
    <row r="20305" spans="27:27">
      <c r="AA20305" s="271"/>
    </row>
    <row r="20306" spans="27:27">
      <c r="AA20306" s="271"/>
    </row>
    <row r="20307" spans="27:27">
      <c r="AA20307" s="271"/>
    </row>
    <row r="20308" spans="27:27">
      <c r="AA20308" s="271"/>
    </row>
    <row r="20309" spans="27:27">
      <c r="AA20309" s="271"/>
    </row>
    <row r="20310" spans="27:27">
      <c r="AA20310" s="271"/>
    </row>
    <row r="20311" spans="27:27">
      <c r="AA20311" s="271"/>
    </row>
    <row r="20312" spans="27:27">
      <c r="AA20312" s="271"/>
    </row>
    <row r="20313" spans="27:27">
      <c r="AA20313" s="271"/>
    </row>
    <row r="20314" spans="27:27">
      <c r="AA20314" s="271"/>
    </row>
    <row r="20315" spans="27:27">
      <c r="AA20315" s="271"/>
    </row>
    <row r="20316" spans="27:27">
      <c r="AA20316" s="271"/>
    </row>
    <row r="20317" spans="27:27">
      <c r="AA20317" s="271"/>
    </row>
    <row r="20318" spans="27:27">
      <c r="AA20318" s="271"/>
    </row>
    <row r="20319" spans="27:27">
      <c r="AA20319" s="271"/>
    </row>
    <row r="20320" spans="27:27">
      <c r="AA20320" s="271"/>
    </row>
    <row r="20321" spans="27:27">
      <c r="AA20321" s="271"/>
    </row>
    <row r="20322" spans="27:27">
      <c r="AA20322" s="271"/>
    </row>
    <row r="20323" spans="27:27">
      <c r="AA20323" s="271"/>
    </row>
    <row r="20324" spans="27:27">
      <c r="AA20324" s="271"/>
    </row>
    <row r="20325" spans="27:27">
      <c r="AA20325" s="271"/>
    </row>
    <row r="20326" spans="27:27">
      <c r="AA20326" s="271"/>
    </row>
    <row r="20327" spans="27:27">
      <c r="AA20327" s="271"/>
    </row>
    <row r="20328" spans="27:27">
      <c r="AA20328" s="271"/>
    </row>
    <row r="20329" spans="27:27">
      <c r="AA20329" s="271"/>
    </row>
    <row r="20330" spans="27:27">
      <c r="AA20330" s="271"/>
    </row>
    <row r="20331" spans="27:27">
      <c r="AA20331" s="271"/>
    </row>
    <row r="20332" spans="27:27">
      <c r="AA20332" s="271"/>
    </row>
    <row r="20333" spans="27:27">
      <c r="AA20333" s="271"/>
    </row>
    <row r="20334" spans="27:27">
      <c r="AA20334" s="271"/>
    </row>
    <row r="20335" spans="27:27">
      <c r="AA20335" s="271"/>
    </row>
    <row r="20336" spans="27:27">
      <c r="AA20336" s="271"/>
    </row>
    <row r="20337" spans="27:27">
      <c r="AA20337" s="271"/>
    </row>
    <row r="20338" spans="27:27">
      <c r="AA20338" s="271"/>
    </row>
    <row r="20339" spans="27:27">
      <c r="AA20339" s="271"/>
    </row>
    <row r="20340" spans="27:27">
      <c r="AA20340" s="271"/>
    </row>
    <row r="20341" spans="27:27">
      <c r="AA20341" s="271"/>
    </row>
    <row r="20342" spans="27:27">
      <c r="AA20342" s="271"/>
    </row>
    <row r="20343" spans="27:27">
      <c r="AA20343" s="271"/>
    </row>
    <row r="20344" spans="27:27">
      <c r="AA20344" s="271"/>
    </row>
    <row r="20345" spans="27:27">
      <c r="AA20345" s="271"/>
    </row>
    <row r="20346" spans="27:27">
      <c r="AA20346" s="271"/>
    </row>
    <row r="20347" spans="27:27">
      <c r="AA20347" s="271"/>
    </row>
    <row r="20348" spans="27:27">
      <c r="AA20348" s="271"/>
    </row>
    <row r="20349" spans="27:27">
      <c r="AA20349" s="271"/>
    </row>
    <row r="20350" spans="27:27">
      <c r="AA20350" s="271"/>
    </row>
    <row r="20351" spans="27:27">
      <c r="AA20351" s="271"/>
    </row>
    <row r="20352" spans="27:27">
      <c r="AA20352" s="271"/>
    </row>
    <row r="20353" spans="27:27">
      <c r="AA20353" s="271"/>
    </row>
    <row r="20354" spans="27:27">
      <c r="AA20354" s="271"/>
    </row>
    <row r="20355" spans="27:27">
      <c r="AA20355" s="271"/>
    </row>
    <row r="20356" spans="27:27">
      <c r="AA20356" s="271"/>
    </row>
    <row r="20357" spans="27:27">
      <c r="AA20357" s="271"/>
    </row>
    <row r="20358" spans="27:27">
      <c r="AA20358" s="271"/>
    </row>
    <row r="20359" spans="27:27">
      <c r="AA20359" s="271"/>
    </row>
    <row r="20360" spans="27:27">
      <c r="AA20360" s="271"/>
    </row>
    <row r="20361" spans="27:27">
      <c r="AA20361" s="271"/>
    </row>
    <row r="20362" spans="27:27">
      <c r="AA20362" s="271"/>
    </row>
    <row r="20363" spans="27:27">
      <c r="AA20363" s="271"/>
    </row>
    <row r="20364" spans="27:27">
      <c r="AA20364" s="271"/>
    </row>
    <row r="20365" spans="27:27">
      <c r="AA20365" s="271"/>
    </row>
    <row r="20366" spans="27:27">
      <c r="AA20366" s="271"/>
    </row>
    <row r="20367" spans="27:27">
      <c r="AA20367" s="271"/>
    </row>
    <row r="20368" spans="27:27">
      <c r="AA20368" s="271"/>
    </row>
    <row r="20369" spans="27:27">
      <c r="AA20369" s="271"/>
    </row>
    <row r="20370" spans="27:27">
      <c r="AA20370" s="271"/>
    </row>
    <row r="20371" spans="27:27">
      <c r="AA20371" s="271"/>
    </row>
    <row r="20372" spans="27:27">
      <c r="AA20372" s="271"/>
    </row>
    <row r="20373" spans="27:27">
      <c r="AA20373" s="271"/>
    </row>
    <row r="20374" spans="27:27">
      <c r="AA20374" s="271"/>
    </row>
    <row r="20375" spans="27:27">
      <c r="AA20375" s="271"/>
    </row>
    <row r="20376" spans="27:27">
      <c r="AA20376" s="271"/>
    </row>
    <row r="20377" spans="27:27">
      <c r="AA20377" s="271"/>
    </row>
    <row r="20378" spans="27:27">
      <c r="AA20378" s="271"/>
    </row>
    <row r="20379" spans="27:27">
      <c r="AA20379" s="271"/>
    </row>
    <row r="20380" spans="27:27">
      <c r="AA20380" s="271"/>
    </row>
    <row r="20381" spans="27:27">
      <c r="AA20381" s="271"/>
    </row>
    <row r="20382" spans="27:27">
      <c r="AA20382" s="271"/>
    </row>
    <row r="20383" spans="27:27">
      <c r="AA20383" s="271"/>
    </row>
    <row r="20384" spans="27:27">
      <c r="AA20384" s="271"/>
    </row>
    <row r="20385" spans="27:27">
      <c r="AA20385" s="271"/>
    </row>
    <row r="20386" spans="27:27">
      <c r="AA20386" s="271"/>
    </row>
    <row r="20387" spans="27:27">
      <c r="AA20387" s="271"/>
    </row>
    <row r="20388" spans="27:27">
      <c r="AA20388" s="271"/>
    </row>
    <row r="20389" spans="27:27">
      <c r="AA20389" s="271"/>
    </row>
    <row r="20390" spans="27:27">
      <c r="AA20390" s="271"/>
    </row>
    <row r="20391" spans="27:27">
      <c r="AA20391" s="271"/>
    </row>
    <row r="20392" spans="27:27">
      <c r="AA20392" s="271"/>
    </row>
    <row r="20393" spans="27:27">
      <c r="AA20393" s="271"/>
    </row>
    <row r="20394" spans="27:27">
      <c r="AA20394" s="271"/>
    </row>
    <row r="20395" spans="27:27">
      <c r="AA20395" s="271"/>
    </row>
    <row r="20396" spans="27:27">
      <c r="AA20396" s="271"/>
    </row>
    <row r="20397" spans="27:27">
      <c r="AA20397" s="271"/>
    </row>
    <row r="20398" spans="27:27">
      <c r="AA20398" s="271"/>
    </row>
    <row r="20399" spans="27:27">
      <c r="AA20399" s="271"/>
    </row>
    <row r="20400" spans="27:27">
      <c r="AA20400" s="271"/>
    </row>
    <row r="20401" spans="27:27">
      <c r="AA20401" s="271"/>
    </row>
    <row r="20402" spans="27:27">
      <c r="AA20402" s="271"/>
    </row>
    <row r="20403" spans="27:27">
      <c r="AA20403" s="271"/>
    </row>
    <row r="20404" spans="27:27">
      <c r="AA20404" s="271"/>
    </row>
    <row r="20405" spans="27:27">
      <c r="AA20405" s="271"/>
    </row>
    <row r="20406" spans="27:27">
      <c r="AA20406" s="271"/>
    </row>
    <row r="20407" spans="27:27">
      <c r="AA20407" s="271"/>
    </row>
    <row r="20408" spans="27:27">
      <c r="AA20408" s="271"/>
    </row>
    <row r="20409" spans="27:27">
      <c r="AA20409" s="271"/>
    </row>
    <row r="20410" spans="27:27">
      <c r="AA20410" s="271"/>
    </row>
    <row r="20411" spans="27:27">
      <c r="AA20411" s="271"/>
    </row>
    <row r="20412" spans="27:27">
      <c r="AA20412" s="271"/>
    </row>
    <row r="20413" spans="27:27">
      <c r="AA20413" s="271"/>
    </row>
    <row r="20414" spans="27:27">
      <c r="AA20414" s="271"/>
    </row>
    <row r="20415" spans="27:27">
      <c r="AA20415" s="271"/>
    </row>
    <row r="20416" spans="27:27">
      <c r="AA20416" s="271"/>
    </row>
    <row r="20417" spans="27:27">
      <c r="AA20417" s="271"/>
    </row>
    <row r="20418" spans="27:27">
      <c r="AA20418" s="271"/>
    </row>
    <row r="20419" spans="27:27">
      <c r="AA20419" s="271"/>
    </row>
    <row r="20420" spans="27:27">
      <c r="AA20420" s="271"/>
    </row>
    <row r="20421" spans="27:27">
      <c r="AA20421" s="271"/>
    </row>
    <row r="20422" spans="27:27">
      <c r="AA20422" s="271"/>
    </row>
    <row r="20423" spans="27:27">
      <c r="AA20423" s="271"/>
    </row>
    <row r="20424" spans="27:27">
      <c r="AA20424" s="271"/>
    </row>
    <row r="20425" spans="27:27">
      <c r="AA20425" s="271"/>
    </row>
    <row r="20426" spans="27:27">
      <c r="AA20426" s="271"/>
    </row>
    <row r="20427" spans="27:27">
      <c r="AA20427" s="271"/>
    </row>
    <row r="20428" spans="27:27">
      <c r="AA20428" s="271"/>
    </row>
    <row r="20429" spans="27:27">
      <c r="AA20429" s="271"/>
    </row>
    <row r="20430" spans="27:27">
      <c r="AA20430" s="271"/>
    </row>
    <row r="20431" spans="27:27">
      <c r="AA20431" s="271"/>
    </row>
    <row r="20432" spans="27:27">
      <c r="AA20432" s="271"/>
    </row>
    <row r="20433" spans="27:27">
      <c r="AA20433" s="271"/>
    </row>
    <row r="20434" spans="27:27">
      <c r="AA20434" s="271"/>
    </row>
    <row r="20435" spans="27:27">
      <c r="AA20435" s="271"/>
    </row>
    <row r="20436" spans="27:27">
      <c r="AA20436" s="271"/>
    </row>
    <row r="20437" spans="27:27">
      <c r="AA20437" s="271"/>
    </row>
    <row r="20438" spans="27:27">
      <c r="AA20438" s="271"/>
    </row>
    <row r="20439" spans="27:27">
      <c r="AA20439" s="271"/>
    </row>
    <row r="20440" spans="27:27">
      <c r="AA20440" s="271"/>
    </row>
    <row r="20441" spans="27:27">
      <c r="AA20441" s="271"/>
    </row>
    <row r="20442" spans="27:27">
      <c r="AA20442" s="271"/>
    </row>
    <row r="20443" spans="27:27">
      <c r="AA20443" s="271"/>
    </row>
    <row r="20444" spans="27:27">
      <c r="AA20444" s="271"/>
    </row>
    <row r="20445" spans="27:27">
      <c r="AA20445" s="271"/>
    </row>
    <row r="20446" spans="27:27">
      <c r="AA20446" s="271"/>
    </row>
    <row r="20447" spans="27:27">
      <c r="AA20447" s="271"/>
    </row>
    <row r="20448" spans="27:27">
      <c r="AA20448" s="271"/>
    </row>
    <row r="20449" spans="27:27">
      <c r="AA20449" s="271"/>
    </row>
    <row r="20450" spans="27:27">
      <c r="AA20450" s="271"/>
    </row>
    <row r="20451" spans="27:27">
      <c r="AA20451" s="271"/>
    </row>
    <row r="20452" spans="27:27">
      <c r="AA20452" s="271"/>
    </row>
    <row r="20453" spans="27:27">
      <c r="AA20453" s="271"/>
    </row>
    <row r="20454" spans="27:27">
      <c r="AA20454" s="271"/>
    </row>
    <row r="20455" spans="27:27">
      <c r="AA20455" s="271"/>
    </row>
    <row r="20456" spans="27:27">
      <c r="AA20456" s="271"/>
    </row>
    <row r="20457" spans="27:27">
      <c r="AA20457" s="271"/>
    </row>
    <row r="20458" spans="27:27">
      <c r="AA20458" s="271"/>
    </row>
    <row r="20459" spans="27:27">
      <c r="AA20459" s="271"/>
    </row>
    <row r="20460" spans="27:27">
      <c r="AA20460" s="271"/>
    </row>
    <row r="20461" spans="27:27">
      <c r="AA20461" s="271"/>
    </row>
    <row r="20462" spans="27:27">
      <c r="AA20462" s="271"/>
    </row>
    <row r="20463" spans="27:27">
      <c r="AA20463" s="271"/>
    </row>
    <row r="20464" spans="27:27">
      <c r="AA20464" s="271"/>
    </row>
    <row r="20465" spans="27:27">
      <c r="AA20465" s="271"/>
    </row>
    <row r="20466" spans="27:27">
      <c r="AA20466" s="271"/>
    </row>
    <row r="20467" spans="27:27">
      <c r="AA20467" s="271"/>
    </row>
    <row r="20468" spans="27:27">
      <c r="AA20468" s="271"/>
    </row>
    <row r="20469" spans="27:27">
      <c r="AA20469" s="271"/>
    </row>
    <row r="20470" spans="27:27">
      <c r="AA20470" s="271"/>
    </row>
    <row r="20471" spans="27:27">
      <c r="AA20471" s="271"/>
    </row>
    <row r="20472" spans="27:27">
      <c r="AA20472" s="271"/>
    </row>
    <row r="20473" spans="27:27">
      <c r="AA20473" s="271"/>
    </row>
    <row r="20474" spans="27:27">
      <c r="AA20474" s="271"/>
    </row>
    <row r="20475" spans="27:27">
      <c r="AA20475" s="271"/>
    </row>
    <row r="20476" spans="27:27">
      <c r="AA20476" s="271"/>
    </row>
    <row r="20477" spans="27:27">
      <c r="AA20477" s="271"/>
    </row>
    <row r="20478" spans="27:27">
      <c r="AA20478" s="271"/>
    </row>
    <row r="20479" spans="27:27">
      <c r="AA20479" s="271"/>
    </row>
    <row r="20480" spans="27:27">
      <c r="AA20480" s="271"/>
    </row>
    <row r="20481" spans="27:27">
      <c r="AA20481" s="271"/>
    </row>
    <row r="20482" spans="27:27">
      <c r="AA20482" s="271"/>
    </row>
    <row r="20483" spans="27:27">
      <c r="AA20483" s="271"/>
    </row>
    <row r="20484" spans="27:27">
      <c r="AA20484" s="271"/>
    </row>
    <row r="20485" spans="27:27">
      <c r="AA20485" s="271"/>
    </row>
    <row r="20486" spans="27:27">
      <c r="AA20486" s="271"/>
    </row>
    <row r="20487" spans="27:27">
      <c r="AA20487" s="271"/>
    </row>
    <row r="20488" spans="27:27">
      <c r="AA20488" s="271"/>
    </row>
    <row r="20489" spans="27:27">
      <c r="AA20489" s="271"/>
    </row>
    <row r="20490" spans="27:27">
      <c r="AA20490" s="271"/>
    </row>
    <row r="20491" spans="27:27">
      <c r="AA20491" s="271"/>
    </row>
    <row r="20492" spans="27:27">
      <c r="AA20492" s="271"/>
    </row>
    <row r="20493" spans="27:27">
      <c r="AA20493" s="271"/>
    </row>
    <row r="20494" spans="27:27">
      <c r="AA20494" s="271"/>
    </row>
    <row r="20495" spans="27:27">
      <c r="AA20495" s="271"/>
    </row>
    <row r="20496" spans="27:27">
      <c r="AA20496" s="271"/>
    </row>
    <row r="20497" spans="27:27">
      <c r="AA20497" s="271"/>
    </row>
    <row r="20498" spans="27:27">
      <c r="AA20498" s="271"/>
    </row>
    <row r="20499" spans="27:27">
      <c r="AA20499" s="271"/>
    </row>
    <row r="20500" spans="27:27">
      <c r="AA20500" s="271"/>
    </row>
    <row r="20501" spans="27:27">
      <c r="AA20501" s="271"/>
    </row>
    <row r="20502" spans="27:27">
      <c r="AA20502" s="271"/>
    </row>
    <row r="20503" spans="27:27">
      <c r="AA20503" s="271"/>
    </row>
    <row r="20504" spans="27:27">
      <c r="AA20504" s="271"/>
    </row>
    <row r="20505" spans="27:27">
      <c r="AA20505" s="271"/>
    </row>
    <row r="20506" spans="27:27">
      <c r="AA20506" s="271"/>
    </row>
    <row r="20507" spans="27:27">
      <c r="AA20507" s="271"/>
    </row>
    <row r="20508" spans="27:27">
      <c r="AA20508" s="271"/>
    </row>
    <row r="20509" spans="27:27">
      <c r="AA20509" s="271"/>
    </row>
    <row r="20510" spans="27:27">
      <c r="AA20510" s="271"/>
    </row>
    <row r="20511" spans="27:27">
      <c r="AA20511" s="271"/>
    </row>
    <row r="20512" spans="27:27">
      <c r="AA20512" s="271"/>
    </row>
    <row r="20513" spans="27:27">
      <c r="AA20513" s="271"/>
    </row>
    <row r="20514" spans="27:27">
      <c r="AA20514" s="271"/>
    </row>
    <row r="20515" spans="27:27">
      <c r="AA20515" s="271"/>
    </row>
    <row r="20516" spans="27:27">
      <c r="AA20516" s="271"/>
    </row>
    <row r="20517" spans="27:27">
      <c r="AA20517" s="271"/>
    </row>
    <row r="20518" spans="27:27">
      <c r="AA20518" s="271"/>
    </row>
    <row r="20519" spans="27:27">
      <c r="AA20519" s="271"/>
    </row>
    <row r="20520" spans="27:27">
      <c r="AA20520" s="271"/>
    </row>
    <row r="20521" spans="27:27">
      <c r="AA20521" s="271"/>
    </row>
    <row r="20522" spans="27:27">
      <c r="AA20522" s="271"/>
    </row>
    <row r="20523" spans="27:27">
      <c r="AA20523" s="271"/>
    </row>
    <row r="20524" spans="27:27">
      <c r="AA20524" s="271"/>
    </row>
    <row r="20525" spans="27:27">
      <c r="AA20525" s="271"/>
    </row>
    <row r="20526" spans="27:27">
      <c r="AA20526" s="271"/>
    </row>
    <row r="20527" spans="27:27">
      <c r="AA20527" s="271"/>
    </row>
    <row r="20528" spans="27:27">
      <c r="AA20528" s="271"/>
    </row>
    <row r="20529" spans="27:27">
      <c r="AA20529" s="271"/>
    </row>
    <row r="20530" spans="27:27">
      <c r="AA20530" s="271"/>
    </row>
    <row r="20531" spans="27:27">
      <c r="AA20531" s="271"/>
    </row>
    <row r="20532" spans="27:27">
      <c r="AA20532" s="271"/>
    </row>
    <row r="20533" spans="27:27">
      <c r="AA20533" s="271"/>
    </row>
    <row r="20534" spans="27:27">
      <c r="AA20534" s="271"/>
    </row>
    <row r="20535" spans="27:27">
      <c r="AA20535" s="271"/>
    </row>
    <row r="20536" spans="27:27">
      <c r="AA20536" s="271"/>
    </row>
    <row r="20537" spans="27:27">
      <c r="AA20537" s="271"/>
    </row>
    <row r="20538" spans="27:27">
      <c r="AA20538" s="271"/>
    </row>
    <row r="20539" spans="27:27">
      <c r="AA20539" s="271"/>
    </row>
    <row r="20540" spans="27:27">
      <c r="AA20540" s="271"/>
    </row>
    <row r="20541" spans="27:27">
      <c r="AA20541" s="271"/>
    </row>
    <row r="20542" spans="27:27">
      <c r="AA20542" s="271"/>
    </row>
    <row r="20543" spans="27:27">
      <c r="AA20543" s="271"/>
    </row>
    <row r="20544" spans="27:27">
      <c r="AA20544" s="271"/>
    </row>
    <row r="20545" spans="27:27">
      <c r="AA20545" s="271"/>
    </row>
    <row r="20546" spans="27:27">
      <c r="AA20546" s="271"/>
    </row>
    <row r="20547" spans="27:27">
      <c r="AA20547" s="271"/>
    </row>
    <row r="20548" spans="27:27">
      <c r="AA20548" s="271"/>
    </row>
    <row r="20549" spans="27:27">
      <c r="AA20549" s="271"/>
    </row>
    <row r="20550" spans="27:27">
      <c r="AA20550" s="271"/>
    </row>
    <row r="20551" spans="27:27">
      <c r="AA20551" s="271"/>
    </row>
    <row r="20552" spans="27:27">
      <c r="AA20552" s="271"/>
    </row>
    <row r="20553" spans="27:27">
      <c r="AA20553" s="271"/>
    </row>
    <row r="20554" spans="27:27">
      <c r="AA20554" s="271"/>
    </row>
    <row r="20555" spans="27:27">
      <c r="AA20555" s="271"/>
    </row>
    <row r="20556" spans="27:27">
      <c r="AA20556" s="271"/>
    </row>
    <row r="20557" spans="27:27">
      <c r="AA20557" s="271"/>
    </row>
    <row r="20558" spans="27:27">
      <c r="AA20558" s="271"/>
    </row>
    <row r="20559" spans="27:27">
      <c r="AA20559" s="271"/>
    </row>
    <row r="20560" spans="27:27">
      <c r="AA20560" s="271"/>
    </row>
    <row r="20561" spans="27:27">
      <c r="AA20561" s="271"/>
    </row>
    <row r="20562" spans="27:27">
      <c r="AA20562" s="271"/>
    </row>
    <row r="20563" spans="27:27">
      <c r="AA20563" s="271"/>
    </row>
    <row r="20564" spans="27:27">
      <c r="AA20564" s="271"/>
    </row>
    <row r="20565" spans="27:27">
      <c r="AA20565" s="271"/>
    </row>
    <row r="20566" spans="27:27">
      <c r="AA20566" s="271"/>
    </row>
    <row r="20567" spans="27:27">
      <c r="AA20567" s="271"/>
    </row>
    <row r="20568" spans="27:27">
      <c r="AA20568" s="271"/>
    </row>
    <row r="20569" spans="27:27">
      <c r="AA20569" s="271"/>
    </row>
    <row r="20570" spans="27:27">
      <c r="AA20570" s="271"/>
    </row>
    <row r="20571" spans="27:27">
      <c r="AA20571" s="271"/>
    </row>
    <row r="20572" spans="27:27">
      <c r="AA20572" s="271"/>
    </row>
    <row r="20573" spans="27:27">
      <c r="AA20573" s="271"/>
    </row>
    <row r="20574" spans="27:27">
      <c r="AA20574" s="271"/>
    </row>
    <row r="20575" spans="27:27">
      <c r="AA20575" s="271"/>
    </row>
    <row r="20576" spans="27:27">
      <c r="AA20576" s="271"/>
    </row>
    <row r="20577" spans="27:27">
      <c r="AA20577" s="271"/>
    </row>
    <row r="20578" spans="27:27">
      <c r="AA20578" s="271"/>
    </row>
    <row r="20579" spans="27:27">
      <c r="AA20579" s="271"/>
    </row>
    <row r="20580" spans="27:27">
      <c r="AA20580" s="271"/>
    </row>
    <row r="20581" spans="27:27">
      <c r="AA20581" s="271"/>
    </row>
    <row r="20582" spans="27:27">
      <c r="AA20582" s="271"/>
    </row>
    <row r="20583" spans="27:27">
      <c r="AA20583" s="271"/>
    </row>
    <row r="20584" spans="27:27">
      <c r="AA20584" s="271"/>
    </row>
    <row r="20585" spans="27:27">
      <c r="AA20585" s="271"/>
    </row>
    <row r="20586" spans="27:27">
      <c r="AA20586" s="271"/>
    </row>
    <row r="20587" spans="27:27">
      <c r="AA20587" s="271"/>
    </row>
    <row r="20588" spans="27:27">
      <c r="AA20588" s="271"/>
    </row>
    <row r="20589" spans="27:27">
      <c r="AA20589" s="271"/>
    </row>
    <row r="20590" spans="27:27">
      <c r="AA20590" s="271"/>
    </row>
    <row r="20591" spans="27:27">
      <c r="AA20591" s="271"/>
    </row>
    <row r="20592" spans="27:27">
      <c r="AA20592" s="271"/>
    </row>
    <row r="20593" spans="27:27">
      <c r="AA20593" s="271"/>
    </row>
    <row r="20594" spans="27:27">
      <c r="AA20594" s="271"/>
    </row>
    <row r="20595" spans="27:27">
      <c r="AA20595" s="271"/>
    </row>
    <row r="20596" spans="27:27">
      <c r="AA20596" s="271"/>
    </row>
    <row r="20597" spans="27:27">
      <c r="AA20597" s="271"/>
    </row>
    <row r="20598" spans="27:27">
      <c r="AA20598" s="271"/>
    </row>
    <row r="20599" spans="27:27">
      <c r="AA20599" s="271"/>
    </row>
    <row r="20600" spans="27:27">
      <c r="AA20600" s="271"/>
    </row>
    <row r="20601" spans="27:27">
      <c r="AA20601" s="271"/>
    </row>
    <row r="20602" spans="27:27">
      <c r="AA20602" s="271"/>
    </row>
    <row r="20603" spans="27:27">
      <c r="AA20603" s="271"/>
    </row>
    <row r="20604" spans="27:27">
      <c r="AA20604" s="271"/>
    </row>
    <row r="20605" spans="27:27">
      <c r="AA20605" s="271"/>
    </row>
    <row r="20606" spans="27:27">
      <c r="AA20606" s="271"/>
    </row>
    <row r="20607" spans="27:27">
      <c r="AA20607" s="271"/>
    </row>
    <row r="20608" spans="27:27">
      <c r="AA20608" s="271"/>
    </row>
    <row r="20609" spans="27:27">
      <c r="AA20609" s="271"/>
    </row>
    <row r="20610" spans="27:27">
      <c r="AA20610" s="271"/>
    </row>
    <row r="20611" spans="27:27">
      <c r="AA20611" s="271"/>
    </row>
    <row r="20612" spans="27:27">
      <c r="AA20612" s="271"/>
    </row>
    <row r="20613" spans="27:27">
      <c r="AA20613" s="271"/>
    </row>
    <row r="20614" spans="27:27">
      <c r="AA20614" s="271"/>
    </row>
    <row r="20615" spans="27:27">
      <c r="AA20615" s="271"/>
    </row>
    <row r="20616" spans="27:27">
      <c r="AA20616" s="271"/>
    </row>
    <row r="20617" spans="27:27">
      <c r="AA20617" s="271"/>
    </row>
    <row r="20618" spans="27:27">
      <c r="AA20618" s="271"/>
    </row>
    <row r="20619" spans="27:27">
      <c r="AA20619" s="271"/>
    </row>
    <row r="20620" spans="27:27">
      <c r="AA20620" s="271"/>
    </row>
    <row r="20621" spans="27:27">
      <c r="AA20621" s="271"/>
    </row>
    <row r="20622" spans="27:27">
      <c r="AA20622" s="271"/>
    </row>
    <row r="20623" spans="27:27">
      <c r="AA20623" s="271"/>
    </row>
    <row r="20624" spans="27:27">
      <c r="AA20624" s="271"/>
    </row>
    <row r="20625" spans="27:27">
      <c r="AA20625" s="271"/>
    </row>
    <row r="20626" spans="27:27">
      <c r="AA20626" s="271"/>
    </row>
    <row r="20627" spans="27:27">
      <c r="AA20627" s="271"/>
    </row>
    <row r="20628" spans="27:27">
      <c r="AA20628" s="271"/>
    </row>
    <row r="20629" spans="27:27">
      <c r="AA20629" s="271"/>
    </row>
    <row r="20630" spans="27:27">
      <c r="AA20630" s="271"/>
    </row>
    <row r="20631" spans="27:27">
      <c r="AA20631" s="271"/>
    </row>
    <row r="20632" spans="27:27">
      <c r="AA20632" s="271"/>
    </row>
    <row r="20633" spans="27:27">
      <c r="AA20633" s="271"/>
    </row>
    <row r="20634" spans="27:27">
      <c r="AA20634" s="271"/>
    </row>
    <row r="20635" spans="27:27">
      <c r="AA20635" s="271"/>
    </row>
    <row r="20636" spans="27:27">
      <c r="AA20636" s="271"/>
    </row>
    <row r="20637" spans="27:27">
      <c r="AA20637" s="271"/>
    </row>
    <row r="20638" spans="27:27">
      <c r="AA20638" s="271"/>
    </row>
    <row r="20639" spans="27:27">
      <c r="AA20639" s="271"/>
    </row>
    <row r="20640" spans="27:27">
      <c r="AA20640" s="271"/>
    </row>
    <row r="20641" spans="27:27">
      <c r="AA20641" s="271"/>
    </row>
    <row r="20642" spans="27:27">
      <c r="AA20642" s="271"/>
    </row>
    <row r="20643" spans="27:27">
      <c r="AA20643" s="271"/>
    </row>
    <row r="20644" spans="27:27">
      <c r="AA20644" s="271"/>
    </row>
    <row r="20645" spans="27:27">
      <c r="AA20645" s="271"/>
    </row>
    <row r="20646" spans="27:27">
      <c r="AA20646" s="271"/>
    </row>
    <row r="20647" spans="27:27">
      <c r="AA20647" s="271"/>
    </row>
    <row r="20648" spans="27:27">
      <c r="AA20648" s="271"/>
    </row>
    <row r="20649" spans="27:27">
      <c r="AA20649" s="271"/>
    </row>
    <row r="20650" spans="27:27">
      <c r="AA20650" s="271"/>
    </row>
    <row r="20651" spans="27:27">
      <c r="AA20651" s="271"/>
    </row>
    <row r="20652" spans="27:27">
      <c r="AA20652" s="271"/>
    </row>
    <row r="20653" spans="27:27">
      <c r="AA20653" s="271"/>
    </row>
    <row r="20654" spans="27:27">
      <c r="AA20654" s="271"/>
    </row>
    <row r="20655" spans="27:27">
      <c r="AA20655" s="271"/>
    </row>
    <row r="20656" spans="27:27">
      <c r="AA20656" s="271"/>
    </row>
    <row r="20657" spans="27:27">
      <c r="AA20657" s="271"/>
    </row>
    <row r="20658" spans="27:27">
      <c r="AA20658" s="271"/>
    </row>
    <row r="20659" spans="27:27">
      <c r="AA20659" s="271"/>
    </row>
    <row r="20660" spans="27:27">
      <c r="AA20660" s="271"/>
    </row>
    <row r="20661" spans="27:27">
      <c r="AA20661" s="271"/>
    </row>
    <row r="20662" spans="27:27">
      <c r="AA20662" s="271"/>
    </row>
    <row r="20663" spans="27:27">
      <c r="AA20663" s="271"/>
    </row>
    <row r="20664" spans="27:27">
      <c r="AA20664" s="271"/>
    </row>
    <row r="20665" spans="27:27">
      <c r="AA20665" s="271"/>
    </row>
    <row r="20666" spans="27:27">
      <c r="AA20666" s="271"/>
    </row>
    <row r="20667" spans="27:27">
      <c r="AA20667" s="271"/>
    </row>
    <row r="20668" spans="27:27">
      <c r="AA20668" s="271"/>
    </row>
    <row r="20669" spans="27:27">
      <c r="AA20669" s="271"/>
    </row>
    <row r="20670" spans="27:27">
      <c r="AA20670" s="271"/>
    </row>
    <row r="20671" spans="27:27">
      <c r="AA20671" s="271"/>
    </row>
    <row r="20672" spans="27:27">
      <c r="AA20672" s="271"/>
    </row>
    <row r="20673" spans="27:27">
      <c r="AA20673" s="271"/>
    </row>
    <row r="20674" spans="27:27">
      <c r="AA20674" s="271"/>
    </row>
    <row r="20675" spans="27:27">
      <c r="AA20675" s="271"/>
    </row>
    <row r="20676" spans="27:27">
      <c r="AA20676" s="271"/>
    </row>
    <row r="20677" spans="27:27">
      <c r="AA20677" s="271"/>
    </row>
    <row r="20678" spans="27:27">
      <c r="AA20678" s="271"/>
    </row>
    <row r="20679" spans="27:27">
      <c r="AA20679" s="271"/>
    </row>
    <row r="20680" spans="27:27">
      <c r="AA20680" s="271"/>
    </row>
    <row r="20681" spans="27:27">
      <c r="AA20681" s="271"/>
    </row>
    <row r="20682" spans="27:27">
      <c r="AA20682" s="271"/>
    </row>
    <row r="20683" spans="27:27">
      <c r="AA20683" s="271"/>
    </row>
    <row r="20684" spans="27:27">
      <c r="AA20684" s="271"/>
    </row>
    <row r="20685" spans="27:27">
      <c r="AA20685" s="271"/>
    </row>
    <row r="20686" spans="27:27">
      <c r="AA20686" s="271"/>
    </row>
    <row r="20687" spans="27:27">
      <c r="AA20687" s="271"/>
    </row>
    <row r="20688" spans="27:27">
      <c r="AA20688" s="271"/>
    </row>
    <row r="20689" spans="27:27">
      <c r="AA20689" s="271"/>
    </row>
    <row r="20690" spans="27:27">
      <c r="AA20690" s="271"/>
    </row>
    <row r="20691" spans="27:27">
      <c r="AA20691" s="271"/>
    </row>
    <row r="20692" spans="27:27">
      <c r="AA20692" s="271"/>
    </row>
    <row r="20693" spans="27:27">
      <c r="AA20693" s="271"/>
    </row>
    <row r="20694" spans="27:27">
      <c r="AA20694" s="271"/>
    </row>
    <row r="20695" spans="27:27">
      <c r="AA20695" s="271"/>
    </row>
    <row r="20696" spans="27:27">
      <c r="AA20696" s="271"/>
    </row>
    <row r="20697" spans="27:27">
      <c r="AA20697" s="271"/>
    </row>
    <row r="20698" spans="27:27">
      <c r="AA20698" s="271"/>
    </row>
    <row r="20699" spans="27:27">
      <c r="AA20699" s="271"/>
    </row>
    <row r="20700" spans="27:27">
      <c r="AA20700" s="271"/>
    </row>
    <row r="20701" spans="27:27">
      <c r="AA20701" s="271"/>
    </row>
    <row r="20702" spans="27:27">
      <c r="AA20702" s="271"/>
    </row>
    <row r="20703" spans="27:27">
      <c r="AA20703" s="271"/>
    </row>
    <row r="20704" spans="27:27">
      <c r="AA20704" s="271"/>
    </row>
    <row r="20705" spans="27:27">
      <c r="AA20705" s="271"/>
    </row>
    <row r="20706" spans="27:27">
      <c r="AA20706" s="271"/>
    </row>
    <row r="20707" spans="27:27">
      <c r="AA20707" s="271"/>
    </row>
    <row r="20708" spans="27:27">
      <c r="AA20708" s="271"/>
    </row>
    <row r="20709" spans="27:27">
      <c r="AA20709" s="271"/>
    </row>
    <row r="20710" spans="27:27">
      <c r="AA20710" s="271"/>
    </row>
    <row r="20711" spans="27:27">
      <c r="AA20711" s="271"/>
    </row>
    <row r="20712" spans="27:27">
      <c r="AA20712" s="271"/>
    </row>
    <row r="20713" spans="27:27">
      <c r="AA20713" s="271"/>
    </row>
    <row r="20714" spans="27:27">
      <c r="AA20714" s="271"/>
    </row>
    <row r="20715" spans="27:27">
      <c r="AA20715" s="271"/>
    </row>
    <row r="20716" spans="27:27">
      <c r="AA20716" s="271"/>
    </row>
    <row r="20717" spans="27:27">
      <c r="AA20717" s="271"/>
    </row>
    <row r="20718" spans="27:27">
      <c r="AA20718" s="271"/>
    </row>
    <row r="20719" spans="27:27">
      <c r="AA20719" s="271"/>
    </row>
    <row r="20720" spans="27:27">
      <c r="AA20720" s="271"/>
    </row>
    <row r="20721" spans="27:27">
      <c r="AA20721" s="271"/>
    </row>
    <row r="20722" spans="27:27">
      <c r="AA20722" s="271"/>
    </row>
    <row r="20723" spans="27:27">
      <c r="AA20723" s="271"/>
    </row>
    <row r="20724" spans="27:27">
      <c r="AA20724" s="271"/>
    </row>
    <row r="20725" spans="27:27">
      <c r="AA20725" s="271"/>
    </row>
    <row r="20726" spans="27:27">
      <c r="AA20726" s="271"/>
    </row>
    <row r="20727" spans="27:27">
      <c r="AA20727" s="271"/>
    </row>
    <row r="20728" spans="27:27">
      <c r="AA20728" s="271"/>
    </row>
    <row r="20729" spans="27:27">
      <c r="AA20729" s="271"/>
    </row>
    <row r="20730" spans="27:27">
      <c r="AA20730" s="271"/>
    </row>
    <row r="20731" spans="27:27">
      <c r="AA20731" s="271"/>
    </row>
    <row r="20732" spans="27:27">
      <c r="AA20732" s="271"/>
    </row>
    <row r="20733" spans="27:27">
      <c r="AA20733" s="271"/>
    </row>
    <row r="20734" spans="27:27">
      <c r="AA20734" s="271"/>
    </row>
    <row r="20735" spans="27:27">
      <c r="AA20735" s="271"/>
    </row>
    <row r="20736" spans="27:27">
      <c r="AA20736" s="271"/>
    </row>
    <row r="20737" spans="27:27">
      <c r="AA20737" s="271"/>
    </row>
    <row r="20738" spans="27:27">
      <c r="AA20738" s="271"/>
    </row>
    <row r="20739" spans="27:27">
      <c r="AA20739" s="271"/>
    </row>
    <row r="20740" spans="27:27">
      <c r="AA20740" s="271"/>
    </row>
    <row r="20741" spans="27:27">
      <c r="AA20741" s="271"/>
    </row>
    <row r="20742" spans="27:27">
      <c r="AA20742" s="271"/>
    </row>
    <row r="20743" spans="27:27">
      <c r="AA20743" s="271"/>
    </row>
    <row r="20744" spans="27:27">
      <c r="AA20744" s="271"/>
    </row>
    <row r="20745" spans="27:27">
      <c r="AA20745" s="271"/>
    </row>
    <row r="20746" spans="27:27">
      <c r="AA20746" s="271"/>
    </row>
    <row r="20747" spans="27:27">
      <c r="AA20747" s="271"/>
    </row>
    <row r="20748" spans="27:27">
      <c r="AA20748" s="271"/>
    </row>
    <row r="20749" spans="27:27">
      <c r="AA20749" s="271"/>
    </row>
    <row r="20750" spans="27:27">
      <c r="AA20750" s="271"/>
    </row>
    <row r="20751" spans="27:27">
      <c r="AA20751" s="271"/>
    </row>
    <row r="20752" spans="27:27">
      <c r="AA20752" s="271"/>
    </row>
    <row r="20753" spans="27:27">
      <c r="AA20753" s="271"/>
    </row>
    <row r="20754" spans="27:27">
      <c r="AA20754" s="271"/>
    </row>
    <row r="20755" spans="27:27">
      <c r="AA20755" s="271"/>
    </row>
    <row r="20756" spans="27:27">
      <c r="AA20756" s="271"/>
    </row>
    <row r="20757" spans="27:27">
      <c r="AA20757" s="271"/>
    </row>
    <row r="20758" spans="27:27">
      <c r="AA20758" s="271"/>
    </row>
    <row r="20759" spans="27:27">
      <c r="AA20759" s="271"/>
    </row>
    <row r="20760" spans="27:27">
      <c r="AA20760" s="271"/>
    </row>
    <row r="20761" spans="27:27">
      <c r="AA20761" s="271"/>
    </row>
    <row r="20762" spans="27:27">
      <c r="AA20762" s="271"/>
    </row>
    <row r="20763" spans="27:27">
      <c r="AA20763" s="271"/>
    </row>
    <row r="20764" spans="27:27">
      <c r="AA20764" s="271"/>
    </row>
    <row r="20765" spans="27:27">
      <c r="AA20765" s="271"/>
    </row>
    <row r="20766" spans="27:27">
      <c r="AA20766" s="271"/>
    </row>
    <row r="20767" spans="27:27">
      <c r="AA20767" s="271"/>
    </row>
    <row r="20768" spans="27:27">
      <c r="AA20768" s="271"/>
    </row>
    <row r="20769" spans="27:27">
      <c r="AA20769" s="271"/>
    </row>
    <row r="20770" spans="27:27">
      <c r="AA20770" s="271"/>
    </row>
    <row r="20771" spans="27:27">
      <c r="AA20771" s="271"/>
    </row>
    <row r="20772" spans="27:27">
      <c r="AA20772" s="271"/>
    </row>
    <row r="20773" spans="27:27">
      <c r="AA20773" s="271"/>
    </row>
    <row r="20774" spans="27:27">
      <c r="AA20774" s="271"/>
    </row>
    <row r="20775" spans="27:27">
      <c r="AA20775" s="271"/>
    </row>
    <row r="20776" spans="27:27">
      <c r="AA20776" s="271"/>
    </row>
    <row r="20777" spans="27:27">
      <c r="AA20777" s="271"/>
    </row>
    <row r="20778" spans="27:27">
      <c r="AA20778" s="271"/>
    </row>
    <row r="20779" spans="27:27">
      <c r="AA20779" s="271"/>
    </row>
    <row r="20780" spans="27:27">
      <c r="AA20780" s="271"/>
    </row>
    <row r="20781" spans="27:27">
      <c r="AA20781" s="271"/>
    </row>
    <row r="20782" spans="27:27">
      <c r="AA20782" s="271"/>
    </row>
    <row r="20783" spans="27:27">
      <c r="AA20783" s="271"/>
    </row>
    <row r="20784" spans="27:27">
      <c r="AA20784" s="271"/>
    </row>
    <row r="20785" spans="27:27">
      <c r="AA20785" s="271"/>
    </row>
    <row r="20786" spans="27:27">
      <c r="AA20786" s="271"/>
    </row>
    <row r="20787" spans="27:27">
      <c r="AA20787" s="271"/>
    </row>
    <row r="20788" spans="27:27">
      <c r="AA20788" s="271"/>
    </row>
    <row r="20789" spans="27:27">
      <c r="AA20789" s="271"/>
    </row>
    <row r="20790" spans="27:27">
      <c r="AA20790" s="271"/>
    </row>
    <row r="20791" spans="27:27">
      <c r="AA20791" s="271"/>
    </row>
    <row r="20792" spans="27:27">
      <c r="AA20792" s="271"/>
    </row>
    <row r="20793" spans="27:27">
      <c r="AA20793" s="271"/>
    </row>
    <row r="20794" spans="27:27">
      <c r="AA20794" s="271"/>
    </row>
    <row r="20795" spans="27:27">
      <c r="AA20795" s="271"/>
    </row>
    <row r="20796" spans="27:27">
      <c r="AA20796" s="271"/>
    </row>
    <row r="20797" spans="27:27">
      <c r="AA20797" s="271"/>
    </row>
    <row r="20798" spans="27:27">
      <c r="AA20798" s="271"/>
    </row>
    <row r="20799" spans="27:27">
      <c r="AA20799" s="271"/>
    </row>
    <row r="20800" spans="27:27">
      <c r="AA20800" s="271"/>
    </row>
    <row r="20801" spans="27:27">
      <c r="AA20801" s="271"/>
    </row>
    <row r="20802" spans="27:27">
      <c r="AA20802" s="271"/>
    </row>
    <row r="20803" spans="27:27">
      <c r="AA20803" s="271"/>
    </row>
    <row r="20804" spans="27:27">
      <c r="AA20804" s="271"/>
    </row>
    <row r="20805" spans="27:27">
      <c r="AA20805" s="271"/>
    </row>
    <row r="20806" spans="27:27">
      <c r="AA20806" s="271"/>
    </row>
    <row r="20807" spans="27:27">
      <c r="AA20807" s="271"/>
    </row>
    <row r="20808" spans="27:27">
      <c r="AA20808" s="271"/>
    </row>
    <row r="20809" spans="27:27">
      <c r="AA20809" s="271"/>
    </row>
    <row r="20810" spans="27:27">
      <c r="AA20810" s="271"/>
    </row>
    <row r="20811" spans="27:27">
      <c r="AA20811" s="271"/>
    </row>
    <row r="20812" spans="27:27">
      <c r="AA20812" s="271"/>
    </row>
    <row r="20813" spans="27:27">
      <c r="AA20813" s="271"/>
    </row>
    <row r="20814" spans="27:27">
      <c r="AA20814" s="271"/>
    </row>
    <row r="20815" spans="27:27">
      <c r="AA20815" s="271"/>
    </row>
    <row r="20816" spans="27:27">
      <c r="AA20816" s="271"/>
    </row>
    <row r="20817" spans="27:27">
      <c r="AA20817" s="271"/>
    </row>
    <row r="20818" spans="27:27">
      <c r="AA20818" s="271"/>
    </row>
    <row r="20819" spans="27:27">
      <c r="AA20819" s="271"/>
    </row>
    <row r="20820" spans="27:27">
      <c r="AA20820" s="271"/>
    </row>
    <row r="20821" spans="27:27">
      <c r="AA20821" s="271"/>
    </row>
    <row r="20822" spans="27:27">
      <c r="AA20822" s="271"/>
    </row>
    <row r="20823" spans="27:27">
      <c r="AA20823" s="271"/>
    </row>
    <row r="20824" spans="27:27">
      <c r="AA20824" s="271"/>
    </row>
    <row r="20825" spans="27:27">
      <c r="AA20825" s="271"/>
    </row>
    <row r="20826" spans="27:27">
      <c r="AA20826" s="271"/>
    </row>
    <row r="20827" spans="27:27">
      <c r="AA20827" s="271"/>
    </row>
    <row r="20828" spans="27:27">
      <c r="AA20828" s="271"/>
    </row>
    <row r="20829" spans="27:27">
      <c r="AA20829" s="271"/>
    </row>
    <row r="20830" spans="27:27">
      <c r="AA20830" s="271"/>
    </row>
    <row r="20831" spans="27:27">
      <c r="AA20831" s="271"/>
    </row>
    <row r="20832" spans="27:27">
      <c r="AA20832" s="271"/>
    </row>
    <row r="20833" spans="27:27">
      <c r="AA20833" s="271"/>
    </row>
    <row r="20834" spans="27:27">
      <c r="AA20834" s="271"/>
    </row>
    <row r="20835" spans="27:27">
      <c r="AA20835" s="271"/>
    </row>
    <row r="20836" spans="27:27">
      <c r="AA20836" s="271"/>
    </row>
    <row r="20837" spans="27:27">
      <c r="AA20837" s="271"/>
    </row>
    <row r="20838" spans="27:27">
      <c r="AA20838" s="271"/>
    </row>
    <row r="20839" spans="27:27">
      <c r="AA20839" s="271"/>
    </row>
    <row r="20840" spans="27:27">
      <c r="AA20840" s="271"/>
    </row>
    <row r="20841" spans="27:27">
      <c r="AA20841" s="271"/>
    </row>
    <row r="20842" spans="27:27">
      <c r="AA20842" s="271"/>
    </row>
    <row r="20843" spans="27:27">
      <c r="AA20843" s="271"/>
    </row>
    <row r="20844" spans="27:27">
      <c r="AA20844" s="271"/>
    </row>
    <row r="20845" spans="27:27">
      <c r="AA20845" s="271"/>
    </row>
    <row r="20846" spans="27:27">
      <c r="AA20846" s="271"/>
    </row>
    <row r="20847" spans="27:27">
      <c r="AA20847" s="271"/>
    </row>
    <row r="20848" spans="27:27">
      <c r="AA20848" s="271"/>
    </row>
    <row r="20849" spans="27:27">
      <c r="AA20849" s="271"/>
    </row>
    <row r="20850" spans="27:27">
      <c r="AA20850" s="271"/>
    </row>
    <row r="20851" spans="27:27">
      <c r="AA20851" s="271"/>
    </row>
    <row r="20852" spans="27:27">
      <c r="AA20852" s="271"/>
    </row>
    <row r="20853" spans="27:27">
      <c r="AA20853" s="271"/>
    </row>
    <row r="20854" spans="27:27">
      <c r="AA20854" s="271"/>
    </row>
    <row r="20855" spans="27:27">
      <c r="AA20855" s="271"/>
    </row>
    <row r="20856" spans="27:27">
      <c r="AA20856" s="271"/>
    </row>
    <row r="20857" spans="27:27">
      <c r="AA20857" s="271"/>
    </row>
    <row r="20858" spans="27:27">
      <c r="AA20858" s="271"/>
    </row>
    <row r="20859" spans="27:27">
      <c r="AA20859" s="271"/>
    </row>
    <row r="20860" spans="27:27">
      <c r="AA20860" s="271"/>
    </row>
    <row r="20861" spans="27:27">
      <c r="AA20861" s="271"/>
    </row>
    <row r="20862" spans="27:27">
      <c r="AA20862" s="271"/>
    </row>
    <row r="20863" spans="27:27">
      <c r="AA20863" s="271"/>
    </row>
    <row r="20864" spans="27:27">
      <c r="AA20864" s="271"/>
    </row>
    <row r="20865" spans="27:27">
      <c r="AA20865" s="271"/>
    </row>
    <row r="20866" spans="27:27">
      <c r="AA20866" s="271"/>
    </row>
    <row r="20867" spans="27:27">
      <c r="AA20867" s="271"/>
    </row>
    <row r="20868" spans="27:27">
      <c r="AA20868" s="271"/>
    </row>
    <row r="20869" spans="27:27">
      <c r="AA20869" s="271"/>
    </row>
    <row r="20870" spans="27:27">
      <c r="AA20870" s="271"/>
    </row>
    <row r="20871" spans="27:27">
      <c r="AA20871" s="271"/>
    </row>
    <row r="20872" spans="27:27">
      <c r="AA20872" s="271"/>
    </row>
    <row r="20873" spans="27:27">
      <c r="AA20873" s="271"/>
    </row>
    <row r="20874" spans="27:27">
      <c r="AA20874" s="271"/>
    </row>
    <row r="20875" spans="27:27">
      <c r="AA20875" s="271"/>
    </row>
    <row r="20876" spans="27:27">
      <c r="AA20876" s="271"/>
    </row>
    <row r="20877" spans="27:27">
      <c r="AA20877" s="271"/>
    </row>
    <row r="20878" spans="27:27">
      <c r="AA20878" s="271"/>
    </row>
    <row r="20879" spans="27:27">
      <c r="AA20879" s="271"/>
    </row>
    <row r="20880" spans="27:27">
      <c r="AA20880" s="271"/>
    </row>
    <row r="20881" spans="27:27">
      <c r="AA20881" s="271"/>
    </row>
    <row r="20882" spans="27:27">
      <c r="AA20882" s="271"/>
    </row>
    <row r="20883" spans="27:27">
      <c r="AA20883" s="271"/>
    </row>
    <row r="20884" spans="27:27">
      <c r="AA20884" s="271"/>
    </row>
    <row r="20885" spans="27:27">
      <c r="AA20885" s="271"/>
    </row>
    <row r="20886" spans="27:27">
      <c r="AA20886" s="271"/>
    </row>
    <row r="20887" spans="27:27">
      <c r="AA20887" s="271"/>
    </row>
    <row r="20888" spans="27:27">
      <c r="AA20888" s="271"/>
    </row>
    <row r="20889" spans="27:27">
      <c r="AA20889" s="271"/>
    </row>
    <row r="20890" spans="27:27">
      <c r="AA20890" s="271"/>
    </row>
    <row r="20891" spans="27:27">
      <c r="AA20891" s="271"/>
    </row>
    <row r="20892" spans="27:27">
      <c r="AA20892" s="271"/>
    </row>
    <row r="20893" spans="27:27">
      <c r="AA20893" s="271"/>
    </row>
    <row r="20894" spans="27:27">
      <c r="AA20894" s="271"/>
    </row>
    <row r="20895" spans="27:27">
      <c r="AA20895" s="271"/>
    </row>
    <row r="20896" spans="27:27">
      <c r="AA20896" s="271"/>
    </row>
    <row r="20897" spans="27:27">
      <c r="AA20897" s="271"/>
    </row>
    <row r="20898" spans="27:27">
      <c r="AA20898" s="271"/>
    </row>
    <row r="20899" spans="27:27">
      <c r="AA20899" s="271"/>
    </row>
    <row r="20900" spans="27:27">
      <c r="AA20900" s="271"/>
    </row>
    <row r="20901" spans="27:27">
      <c r="AA20901" s="271"/>
    </row>
    <row r="20902" spans="27:27">
      <c r="AA20902" s="271"/>
    </row>
    <row r="20903" spans="27:27">
      <c r="AA20903" s="271"/>
    </row>
    <row r="20904" spans="27:27">
      <c r="AA20904" s="271"/>
    </row>
    <row r="20905" spans="27:27">
      <c r="AA20905" s="271"/>
    </row>
    <row r="20906" spans="27:27">
      <c r="AA20906" s="271"/>
    </row>
    <row r="20907" spans="27:27">
      <c r="AA20907" s="271"/>
    </row>
    <row r="20908" spans="27:27">
      <c r="AA20908" s="271"/>
    </row>
    <row r="20909" spans="27:27">
      <c r="AA20909" s="271"/>
    </row>
    <row r="20910" spans="27:27">
      <c r="AA20910" s="271"/>
    </row>
    <row r="20911" spans="27:27">
      <c r="AA20911" s="271"/>
    </row>
    <row r="20912" spans="27:27">
      <c r="AA20912" s="271"/>
    </row>
    <row r="20913" spans="27:27">
      <c r="AA20913" s="271"/>
    </row>
    <row r="20914" spans="27:27">
      <c r="AA20914" s="271"/>
    </row>
    <row r="20915" spans="27:27">
      <c r="AA20915" s="271"/>
    </row>
    <row r="20916" spans="27:27">
      <c r="AA20916" s="271"/>
    </row>
    <row r="20917" spans="27:27">
      <c r="AA20917" s="271"/>
    </row>
    <row r="20918" spans="27:27">
      <c r="AA20918" s="271"/>
    </row>
    <row r="20919" spans="27:27">
      <c r="AA20919" s="271"/>
    </row>
    <row r="20920" spans="27:27">
      <c r="AA20920" s="271"/>
    </row>
    <row r="20921" spans="27:27">
      <c r="AA20921" s="271"/>
    </row>
    <row r="20922" spans="27:27">
      <c r="AA20922" s="271"/>
    </row>
    <row r="20923" spans="27:27">
      <c r="AA20923" s="271"/>
    </row>
    <row r="20924" spans="27:27">
      <c r="AA20924" s="271"/>
    </row>
    <row r="20925" spans="27:27">
      <c r="AA20925" s="271"/>
    </row>
    <row r="20926" spans="27:27">
      <c r="AA20926" s="271"/>
    </row>
    <row r="20927" spans="27:27">
      <c r="AA20927" s="271"/>
    </row>
    <row r="20928" spans="27:27">
      <c r="AA20928" s="271"/>
    </row>
    <row r="20929" spans="27:27">
      <c r="AA20929" s="271"/>
    </row>
    <row r="20930" spans="27:27">
      <c r="AA20930" s="271"/>
    </row>
    <row r="20931" spans="27:27">
      <c r="AA20931" s="271"/>
    </row>
    <row r="20932" spans="27:27">
      <c r="AA20932" s="271"/>
    </row>
    <row r="20933" spans="27:27">
      <c r="AA20933" s="271"/>
    </row>
    <row r="20934" spans="27:27">
      <c r="AA20934" s="271"/>
    </row>
    <row r="20935" spans="27:27">
      <c r="AA20935" s="271"/>
    </row>
    <row r="20936" spans="27:27">
      <c r="AA20936" s="271"/>
    </row>
    <row r="20937" spans="27:27">
      <c r="AA20937" s="271"/>
    </row>
    <row r="20938" spans="27:27">
      <c r="AA20938" s="271"/>
    </row>
    <row r="20939" spans="27:27">
      <c r="AA20939" s="271"/>
    </row>
    <row r="20940" spans="27:27">
      <c r="AA20940" s="271"/>
    </row>
    <row r="20941" spans="27:27">
      <c r="AA20941" s="271"/>
    </row>
    <row r="20942" spans="27:27">
      <c r="AA20942" s="271"/>
    </row>
    <row r="20943" spans="27:27">
      <c r="AA20943" s="271"/>
    </row>
    <row r="20944" spans="27:27">
      <c r="AA20944" s="271"/>
    </row>
    <row r="20945" spans="27:27">
      <c r="AA20945" s="271"/>
    </row>
    <row r="20946" spans="27:27">
      <c r="AA20946" s="271"/>
    </row>
    <row r="20947" spans="27:27">
      <c r="AA20947" s="271"/>
    </row>
    <row r="20948" spans="27:27">
      <c r="AA20948" s="271"/>
    </row>
    <row r="20949" spans="27:27">
      <c r="AA20949" s="271"/>
    </row>
    <row r="20950" spans="27:27">
      <c r="AA20950" s="271"/>
    </row>
    <row r="20951" spans="27:27">
      <c r="AA20951" s="271"/>
    </row>
    <row r="20952" spans="27:27">
      <c r="AA20952" s="271"/>
    </row>
    <row r="20953" spans="27:27">
      <c r="AA20953" s="271"/>
    </row>
    <row r="20954" spans="27:27">
      <c r="AA20954" s="271"/>
    </row>
    <row r="20955" spans="27:27">
      <c r="AA20955" s="271"/>
    </row>
    <row r="20956" spans="27:27">
      <c r="AA20956" s="271"/>
    </row>
    <row r="20957" spans="27:27">
      <c r="AA20957" s="271"/>
    </row>
    <row r="20958" spans="27:27">
      <c r="AA20958" s="271"/>
    </row>
    <row r="20959" spans="27:27">
      <c r="AA20959" s="271"/>
    </row>
    <row r="20960" spans="27:27">
      <c r="AA20960" s="271"/>
    </row>
    <row r="20961" spans="27:27">
      <c r="AA20961" s="271"/>
    </row>
    <row r="20962" spans="27:27">
      <c r="AA20962" s="271"/>
    </row>
    <row r="20963" spans="27:27">
      <c r="AA20963" s="271"/>
    </row>
    <row r="20964" spans="27:27">
      <c r="AA20964" s="271"/>
    </row>
    <row r="20965" spans="27:27">
      <c r="AA20965" s="271"/>
    </row>
    <row r="20966" spans="27:27">
      <c r="AA20966" s="271"/>
    </row>
    <row r="20967" spans="27:27">
      <c r="AA20967" s="271"/>
    </row>
    <row r="20968" spans="27:27">
      <c r="AA20968" s="271"/>
    </row>
    <row r="20969" spans="27:27">
      <c r="AA20969" s="271"/>
    </row>
    <row r="20970" spans="27:27">
      <c r="AA20970" s="271"/>
    </row>
    <row r="20971" spans="27:27">
      <c r="AA20971" s="271"/>
    </row>
    <row r="20972" spans="27:27">
      <c r="AA20972" s="271"/>
    </row>
    <row r="20973" spans="27:27">
      <c r="AA20973" s="271"/>
    </row>
    <row r="20974" spans="27:27">
      <c r="AA20974" s="271"/>
    </row>
    <row r="20975" spans="27:27">
      <c r="AA20975" s="271"/>
    </row>
    <row r="20976" spans="27:27">
      <c r="AA20976" s="271"/>
    </row>
    <row r="20977" spans="27:27">
      <c r="AA20977" s="271"/>
    </row>
    <row r="20978" spans="27:27">
      <c r="AA20978" s="271"/>
    </row>
    <row r="20979" spans="27:27">
      <c r="AA20979" s="271"/>
    </row>
    <row r="20980" spans="27:27">
      <c r="AA20980" s="271"/>
    </row>
    <row r="20981" spans="27:27">
      <c r="AA20981" s="271"/>
    </row>
    <row r="20982" spans="27:27">
      <c r="AA20982" s="271"/>
    </row>
    <row r="20983" spans="27:27">
      <c r="AA20983" s="271"/>
    </row>
    <row r="20984" spans="27:27">
      <c r="AA20984" s="271"/>
    </row>
    <row r="20985" spans="27:27">
      <c r="AA20985" s="271"/>
    </row>
    <row r="20986" spans="27:27">
      <c r="AA20986" s="271"/>
    </row>
    <row r="20987" spans="27:27">
      <c r="AA20987" s="271"/>
    </row>
    <row r="20988" spans="27:27">
      <c r="AA20988" s="271"/>
    </row>
    <row r="20989" spans="27:27">
      <c r="AA20989" s="271"/>
    </row>
    <row r="20990" spans="27:27">
      <c r="AA20990" s="271"/>
    </row>
    <row r="20991" spans="27:27">
      <c r="AA20991" s="271"/>
    </row>
    <row r="20992" spans="27:27">
      <c r="AA20992" s="271"/>
    </row>
    <row r="20993" spans="27:27">
      <c r="AA20993" s="271"/>
    </row>
    <row r="20994" spans="27:27">
      <c r="AA20994" s="271"/>
    </row>
    <row r="20995" spans="27:27">
      <c r="AA20995" s="271"/>
    </row>
    <row r="20996" spans="27:27">
      <c r="AA20996" s="271"/>
    </row>
    <row r="20997" spans="27:27">
      <c r="AA20997" s="271"/>
    </row>
    <row r="20998" spans="27:27">
      <c r="AA20998" s="271"/>
    </row>
    <row r="20999" spans="27:27">
      <c r="AA20999" s="271"/>
    </row>
    <row r="21000" spans="27:27">
      <c r="AA21000" s="271"/>
    </row>
    <row r="21001" spans="27:27">
      <c r="AA21001" s="271"/>
    </row>
    <row r="21002" spans="27:27">
      <c r="AA21002" s="271"/>
    </row>
    <row r="21003" spans="27:27">
      <c r="AA21003" s="271"/>
    </row>
    <row r="21004" spans="27:27">
      <c r="AA21004" s="271"/>
    </row>
    <row r="21005" spans="27:27">
      <c r="AA21005" s="271"/>
    </row>
    <row r="21006" spans="27:27">
      <c r="AA21006" s="271"/>
    </row>
    <row r="21007" spans="27:27">
      <c r="AA21007" s="271"/>
    </row>
    <row r="21008" spans="27:27">
      <c r="AA21008" s="271"/>
    </row>
    <row r="21009" spans="27:27">
      <c r="AA21009" s="271"/>
    </row>
    <row r="21010" spans="27:27">
      <c r="AA21010" s="271"/>
    </row>
    <row r="21011" spans="27:27">
      <c r="AA21011" s="271"/>
    </row>
    <row r="21012" spans="27:27">
      <c r="AA21012" s="271"/>
    </row>
    <row r="21013" spans="27:27">
      <c r="AA21013" s="271"/>
    </row>
    <row r="21014" spans="27:27">
      <c r="AA21014" s="271"/>
    </row>
    <row r="21015" spans="27:27">
      <c r="AA21015" s="271"/>
    </row>
    <row r="21016" spans="27:27">
      <c r="AA21016" s="271"/>
    </row>
    <row r="21017" spans="27:27">
      <c r="AA21017" s="271"/>
    </row>
    <row r="21018" spans="27:27">
      <c r="AA21018" s="271"/>
    </row>
    <row r="21019" spans="27:27">
      <c r="AA21019" s="271"/>
    </row>
    <row r="21020" spans="27:27">
      <c r="AA21020" s="271"/>
    </row>
    <row r="21021" spans="27:27">
      <c r="AA21021" s="271"/>
    </row>
    <row r="21022" spans="27:27">
      <c r="AA21022" s="271"/>
    </row>
    <row r="21023" spans="27:27">
      <c r="AA21023" s="271"/>
    </row>
    <row r="21024" spans="27:27">
      <c r="AA21024" s="271"/>
    </row>
    <row r="21025" spans="27:27">
      <c r="AA21025" s="271"/>
    </row>
    <row r="21026" spans="27:27">
      <c r="AA21026" s="271"/>
    </row>
    <row r="21027" spans="27:27">
      <c r="AA21027" s="271"/>
    </row>
    <row r="21028" spans="27:27">
      <c r="AA21028" s="271"/>
    </row>
    <row r="21029" spans="27:27">
      <c r="AA21029" s="271"/>
    </row>
    <row r="21030" spans="27:27">
      <c r="AA21030" s="271"/>
    </row>
    <row r="21031" spans="27:27">
      <c r="AA21031" s="271"/>
    </row>
    <row r="21032" spans="27:27">
      <c r="AA21032" s="271"/>
    </row>
    <row r="21033" spans="27:27">
      <c r="AA21033" s="271"/>
    </row>
    <row r="21034" spans="27:27">
      <c r="AA21034" s="271"/>
    </row>
    <row r="21035" spans="27:27">
      <c r="AA21035" s="271"/>
    </row>
    <row r="21036" spans="27:27">
      <c r="AA21036" s="271"/>
    </row>
    <row r="21037" spans="27:27">
      <c r="AA21037" s="271"/>
    </row>
    <row r="21038" spans="27:27">
      <c r="AA21038" s="271"/>
    </row>
    <row r="21039" spans="27:27">
      <c r="AA21039" s="271"/>
    </row>
    <row r="21040" spans="27:27">
      <c r="AA21040" s="271"/>
    </row>
    <row r="21041" spans="27:27">
      <c r="AA21041" s="271"/>
    </row>
    <row r="21042" spans="27:27">
      <c r="AA21042" s="271"/>
    </row>
    <row r="21043" spans="27:27">
      <c r="AA21043" s="271"/>
    </row>
    <row r="21044" spans="27:27">
      <c r="AA21044" s="271"/>
    </row>
    <row r="21045" spans="27:27">
      <c r="AA21045" s="271"/>
    </row>
    <row r="21046" spans="27:27">
      <c r="AA21046" s="271"/>
    </row>
    <row r="21047" spans="27:27">
      <c r="AA21047" s="271"/>
    </row>
    <row r="21048" spans="27:27">
      <c r="AA21048" s="271"/>
    </row>
    <row r="21049" spans="27:27">
      <c r="AA21049" s="271"/>
    </row>
    <row r="21050" spans="27:27">
      <c r="AA21050" s="271"/>
    </row>
    <row r="21051" spans="27:27">
      <c r="AA21051" s="271"/>
    </row>
    <row r="21052" spans="27:27">
      <c r="AA21052" s="271"/>
    </row>
    <row r="21053" spans="27:27">
      <c r="AA21053" s="271"/>
    </row>
    <row r="21054" spans="27:27">
      <c r="AA21054" s="271"/>
    </row>
    <row r="21055" spans="27:27">
      <c r="AA21055" s="271"/>
    </row>
    <row r="21056" spans="27:27">
      <c r="AA21056" s="271"/>
    </row>
    <row r="21057" spans="27:27">
      <c r="AA21057" s="271"/>
    </row>
    <row r="21058" spans="27:27">
      <c r="AA21058" s="271"/>
    </row>
    <row r="21059" spans="27:27">
      <c r="AA21059" s="271"/>
    </row>
    <row r="21060" spans="27:27">
      <c r="AA21060" s="271"/>
    </row>
    <row r="21061" spans="27:27">
      <c r="AA21061" s="271"/>
    </row>
    <row r="21062" spans="27:27">
      <c r="AA21062" s="271"/>
    </row>
    <row r="21063" spans="27:27">
      <c r="AA21063" s="271"/>
    </row>
    <row r="21064" spans="27:27">
      <c r="AA21064" s="271"/>
    </row>
    <row r="21065" spans="27:27">
      <c r="AA21065" s="271"/>
    </row>
    <row r="21066" spans="27:27">
      <c r="AA21066" s="271"/>
    </row>
    <row r="21067" spans="27:27">
      <c r="AA21067" s="271"/>
    </row>
    <row r="21068" spans="27:27">
      <c r="AA21068" s="271"/>
    </row>
    <row r="21069" spans="27:27">
      <c r="AA21069" s="271"/>
    </row>
    <row r="21070" spans="27:27">
      <c r="AA21070" s="271"/>
    </row>
    <row r="21071" spans="27:27">
      <c r="AA21071" s="271"/>
    </row>
    <row r="21072" spans="27:27">
      <c r="AA21072" s="271"/>
    </row>
    <row r="21073" spans="27:27">
      <c r="AA21073" s="271"/>
    </row>
    <row r="21074" spans="27:27">
      <c r="AA21074" s="271"/>
    </row>
    <row r="21075" spans="27:27">
      <c r="AA21075" s="271"/>
    </row>
    <row r="21076" spans="27:27">
      <c r="AA21076" s="271"/>
    </row>
    <row r="21077" spans="27:27">
      <c r="AA21077" s="271"/>
    </row>
    <row r="21078" spans="27:27">
      <c r="AA21078" s="271"/>
    </row>
    <row r="21079" spans="27:27">
      <c r="AA21079" s="271"/>
    </row>
    <row r="21080" spans="27:27">
      <c r="AA21080" s="271"/>
    </row>
    <row r="21081" spans="27:27">
      <c r="AA21081" s="271"/>
    </row>
    <row r="21082" spans="27:27">
      <c r="AA21082" s="271"/>
    </row>
    <row r="21083" spans="27:27">
      <c r="AA21083" s="271"/>
    </row>
    <row r="21084" spans="27:27">
      <c r="AA21084" s="271"/>
    </row>
    <row r="21085" spans="27:27">
      <c r="AA21085" s="271"/>
    </row>
    <row r="21086" spans="27:27">
      <c r="AA21086" s="271"/>
    </row>
    <row r="21087" spans="27:27">
      <c r="AA21087" s="271"/>
    </row>
    <row r="21088" spans="27:27">
      <c r="AA21088" s="271"/>
    </row>
    <row r="21089" spans="27:27">
      <c r="AA21089" s="271"/>
    </row>
    <row r="21090" spans="27:27">
      <c r="AA21090" s="271"/>
    </row>
    <row r="21091" spans="27:27">
      <c r="AA21091" s="271"/>
    </row>
    <row r="21092" spans="27:27">
      <c r="AA21092" s="271"/>
    </row>
    <row r="21093" spans="27:27">
      <c r="AA21093" s="271"/>
    </row>
    <row r="21094" spans="27:27">
      <c r="AA21094" s="271"/>
    </row>
    <row r="21095" spans="27:27">
      <c r="AA21095" s="271"/>
    </row>
    <row r="21096" spans="27:27">
      <c r="AA21096" s="271"/>
    </row>
    <row r="21097" spans="27:27">
      <c r="AA21097" s="271"/>
    </row>
    <row r="21098" spans="27:27">
      <c r="AA21098" s="271"/>
    </row>
    <row r="21099" spans="27:27">
      <c r="AA21099" s="271"/>
    </row>
    <row r="21100" spans="27:27">
      <c r="AA21100" s="271"/>
    </row>
    <row r="21101" spans="27:27">
      <c r="AA21101" s="271"/>
    </row>
    <row r="21102" spans="27:27">
      <c r="AA21102" s="271"/>
    </row>
    <row r="21103" spans="27:27">
      <c r="AA21103" s="271"/>
    </row>
    <row r="21104" spans="27:27">
      <c r="AA21104" s="271"/>
    </row>
    <row r="21105" spans="27:27">
      <c r="AA21105" s="271"/>
    </row>
    <row r="21106" spans="27:27">
      <c r="AA21106" s="271"/>
    </row>
    <row r="21107" spans="27:27">
      <c r="AA21107" s="271"/>
    </row>
    <row r="21108" spans="27:27">
      <c r="AA21108" s="271"/>
    </row>
    <row r="21109" spans="27:27">
      <c r="AA21109" s="271"/>
    </row>
    <row r="21110" spans="27:27">
      <c r="AA21110" s="271"/>
    </row>
    <row r="21111" spans="27:27">
      <c r="AA21111" s="271"/>
    </row>
    <row r="21112" spans="27:27">
      <c r="AA21112" s="271"/>
    </row>
    <row r="21113" spans="27:27">
      <c r="AA21113" s="271"/>
    </row>
    <row r="21114" spans="27:27">
      <c r="AA21114" s="271"/>
    </row>
    <row r="21115" spans="27:27">
      <c r="AA21115" s="271"/>
    </row>
    <row r="21116" spans="27:27">
      <c r="AA21116" s="271"/>
    </row>
    <row r="21117" spans="27:27">
      <c r="AA21117" s="271"/>
    </row>
    <row r="21118" spans="27:27">
      <c r="AA21118" s="271"/>
    </row>
    <row r="21119" spans="27:27">
      <c r="AA21119" s="271"/>
    </row>
    <row r="21120" spans="27:27">
      <c r="AA21120" s="271"/>
    </row>
    <row r="21121" spans="27:27">
      <c r="AA21121" s="271"/>
    </row>
    <row r="21122" spans="27:27">
      <c r="AA21122" s="271"/>
    </row>
    <row r="21123" spans="27:27">
      <c r="AA21123" s="271"/>
    </row>
    <row r="21124" spans="27:27">
      <c r="AA21124" s="271"/>
    </row>
    <row r="21125" spans="27:27">
      <c r="AA21125" s="271"/>
    </row>
    <row r="21126" spans="27:27">
      <c r="AA21126" s="271"/>
    </row>
    <row r="21127" spans="27:27">
      <c r="AA21127" s="271"/>
    </row>
    <row r="21128" spans="27:27">
      <c r="AA21128" s="271"/>
    </row>
    <row r="21129" spans="27:27">
      <c r="AA21129" s="271"/>
    </row>
    <row r="21130" spans="27:27">
      <c r="AA21130" s="271"/>
    </row>
    <row r="21131" spans="27:27">
      <c r="AA21131" s="271"/>
    </row>
    <row r="21132" spans="27:27">
      <c r="AA21132" s="271"/>
    </row>
    <row r="21133" spans="27:27">
      <c r="AA21133" s="271"/>
    </row>
    <row r="21134" spans="27:27">
      <c r="AA21134" s="271"/>
    </row>
    <row r="21135" spans="27:27">
      <c r="AA21135" s="271"/>
    </row>
    <row r="21136" spans="27:27">
      <c r="AA21136" s="271"/>
    </row>
    <row r="21137" spans="27:27">
      <c r="AA21137" s="271"/>
    </row>
    <row r="21138" spans="27:27">
      <c r="AA21138" s="271"/>
    </row>
    <row r="21139" spans="27:27">
      <c r="AA21139" s="271"/>
    </row>
    <row r="21140" spans="27:27">
      <c r="AA21140" s="271"/>
    </row>
    <row r="21141" spans="27:27">
      <c r="AA21141" s="271"/>
    </row>
    <row r="21142" spans="27:27">
      <c r="AA21142" s="271"/>
    </row>
    <row r="21143" spans="27:27">
      <c r="AA21143" s="271"/>
    </row>
    <row r="21144" spans="27:27">
      <c r="AA21144" s="271"/>
    </row>
    <row r="21145" spans="27:27">
      <c r="AA21145" s="271"/>
    </row>
    <row r="21146" spans="27:27">
      <c r="AA21146" s="271"/>
    </row>
    <row r="21147" spans="27:27">
      <c r="AA21147" s="271"/>
    </row>
    <row r="21148" spans="27:27">
      <c r="AA21148" s="271"/>
    </row>
    <row r="21149" spans="27:27">
      <c r="AA21149" s="271"/>
    </row>
    <row r="21150" spans="27:27">
      <c r="AA21150" s="271"/>
    </row>
    <row r="21151" spans="27:27">
      <c r="AA21151" s="271"/>
    </row>
    <row r="21152" spans="27:27">
      <c r="AA21152" s="271"/>
    </row>
    <row r="21153" spans="27:27">
      <c r="AA21153" s="271"/>
    </row>
    <row r="21154" spans="27:27">
      <c r="AA21154" s="271"/>
    </row>
    <row r="21155" spans="27:27">
      <c r="AA21155" s="271"/>
    </row>
    <row r="21156" spans="27:27">
      <c r="AA21156" s="271"/>
    </row>
    <row r="21157" spans="27:27">
      <c r="AA21157" s="271"/>
    </row>
    <row r="21158" spans="27:27">
      <c r="AA21158" s="271"/>
    </row>
    <row r="21159" spans="27:27">
      <c r="AA21159" s="271"/>
    </row>
    <row r="21160" spans="27:27">
      <c r="AA21160" s="271"/>
    </row>
    <row r="21161" spans="27:27">
      <c r="AA21161" s="271"/>
    </row>
    <row r="21162" spans="27:27">
      <c r="AA21162" s="271"/>
    </row>
    <row r="21163" spans="27:27">
      <c r="AA21163" s="271"/>
    </row>
    <row r="21164" spans="27:27">
      <c r="AA21164" s="271"/>
    </row>
    <row r="21165" spans="27:27">
      <c r="AA21165" s="271"/>
    </row>
    <row r="21166" spans="27:27">
      <c r="AA21166" s="271"/>
    </row>
    <row r="21167" spans="27:27">
      <c r="AA21167" s="271"/>
    </row>
    <row r="21168" spans="27:27">
      <c r="AA21168" s="271"/>
    </row>
    <row r="21169" spans="27:27">
      <c r="AA21169" s="271"/>
    </row>
    <row r="21170" spans="27:27">
      <c r="AA21170" s="271"/>
    </row>
    <row r="21171" spans="27:27">
      <c r="AA21171" s="271"/>
    </row>
    <row r="21172" spans="27:27">
      <c r="AA21172" s="271"/>
    </row>
    <row r="21173" spans="27:27">
      <c r="AA21173" s="271"/>
    </row>
    <row r="21174" spans="27:27">
      <c r="AA21174" s="271"/>
    </row>
    <row r="21175" spans="27:27">
      <c r="AA21175" s="271"/>
    </row>
    <row r="21176" spans="27:27">
      <c r="AA21176" s="271"/>
    </row>
    <row r="21177" spans="27:27">
      <c r="AA21177" s="271"/>
    </row>
    <row r="21178" spans="27:27">
      <c r="AA21178" s="271"/>
    </row>
    <row r="21179" spans="27:27">
      <c r="AA21179" s="271"/>
    </row>
    <row r="21180" spans="27:27">
      <c r="AA21180" s="271"/>
    </row>
    <row r="21181" spans="27:27">
      <c r="AA21181" s="271"/>
    </row>
    <row r="21182" spans="27:27">
      <c r="AA21182" s="271"/>
    </row>
    <row r="21183" spans="27:27">
      <c r="AA21183" s="271"/>
    </row>
    <row r="21184" spans="27:27">
      <c r="AA21184" s="271"/>
    </row>
    <row r="21185" spans="27:27">
      <c r="AA21185" s="271"/>
    </row>
    <row r="21186" spans="27:27">
      <c r="AA21186" s="271"/>
    </row>
    <row r="21187" spans="27:27">
      <c r="AA21187" s="271"/>
    </row>
    <row r="21188" spans="27:27">
      <c r="AA21188" s="271"/>
    </row>
    <row r="21189" spans="27:27">
      <c r="AA21189" s="271"/>
    </row>
    <row r="21190" spans="27:27">
      <c r="AA21190" s="271"/>
    </row>
    <row r="21191" spans="27:27">
      <c r="AA21191" s="271"/>
    </row>
    <row r="21192" spans="27:27">
      <c r="AA21192" s="271"/>
    </row>
    <row r="21193" spans="27:27">
      <c r="AA21193" s="271"/>
    </row>
    <row r="21194" spans="27:27">
      <c r="AA21194" s="271"/>
    </row>
    <row r="21195" spans="27:27">
      <c r="AA21195" s="271"/>
    </row>
    <row r="21196" spans="27:27">
      <c r="AA21196" s="271"/>
    </row>
    <row r="21197" spans="27:27">
      <c r="AA21197" s="271"/>
    </row>
    <row r="21198" spans="27:27">
      <c r="AA21198" s="271"/>
    </row>
    <row r="21199" spans="27:27">
      <c r="AA21199" s="271"/>
    </row>
    <row r="21200" spans="27:27">
      <c r="AA21200" s="271"/>
    </row>
    <row r="21201" spans="27:27">
      <c r="AA21201" s="271"/>
    </row>
    <row r="21202" spans="27:27">
      <c r="AA21202" s="271"/>
    </row>
    <row r="21203" spans="27:27">
      <c r="AA21203" s="271"/>
    </row>
    <row r="21204" spans="27:27">
      <c r="AA21204" s="271"/>
    </row>
    <row r="21205" spans="27:27">
      <c r="AA21205" s="271"/>
    </row>
    <row r="21206" spans="27:27">
      <c r="AA21206" s="271"/>
    </row>
    <row r="21207" spans="27:27">
      <c r="AA21207" s="271"/>
    </row>
    <row r="21208" spans="27:27">
      <c r="AA21208" s="271"/>
    </row>
    <row r="21209" spans="27:27">
      <c r="AA21209" s="271"/>
    </row>
    <row r="21210" spans="27:27">
      <c r="AA21210" s="271"/>
    </row>
    <row r="21211" spans="27:27">
      <c r="AA21211" s="271"/>
    </row>
    <row r="21212" spans="27:27">
      <c r="AA21212" s="271"/>
    </row>
    <row r="21213" spans="27:27">
      <c r="AA21213" s="271"/>
    </row>
    <row r="21214" spans="27:27">
      <c r="AA21214" s="271"/>
    </row>
    <row r="21215" spans="27:27">
      <c r="AA21215" s="271"/>
    </row>
    <row r="21216" spans="27:27">
      <c r="AA21216" s="271"/>
    </row>
    <row r="21217" spans="27:27">
      <c r="AA21217" s="271"/>
    </row>
    <row r="21218" spans="27:27">
      <c r="AA21218" s="271"/>
    </row>
    <row r="21219" spans="27:27">
      <c r="AA21219" s="271"/>
    </row>
    <row r="21220" spans="27:27">
      <c r="AA21220" s="271"/>
    </row>
    <row r="21221" spans="27:27">
      <c r="AA21221" s="271"/>
    </row>
    <row r="21222" spans="27:27">
      <c r="AA21222" s="271"/>
    </row>
    <row r="21223" spans="27:27">
      <c r="AA21223" s="271"/>
    </row>
    <row r="21224" spans="27:27">
      <c r="AA21224" s="271"/>
    </row>
    <row r="21225" spans="27:27">
      <c r="AA21225" s="271"/>
    </row>
    <row r="21226" spans="27:27">
      <c r="AA21226" s="271"/>
    </row>
    <row r="21227" spans="27:27">
      <c r="AA21227" s="271"/>
    </row>
    <row r="21228" spans="27:27">
      <c r="AA21228" s="271"/>
    </row>
    <row r="21229" spans="27:27">
      <c r="AA21229" s="271"/>
    </row>
    <row r="21230" spans="27:27">
      <c r="AA21230" s="271"/>
    </row>
    <row r="21231" spans="27:27">
      <c r="AA21231" s="271"/>
    </row>
    <row r="21232" spans="27:27">
      <c r="AA21232" s="271"/>
    </row>
    <row r="21233" spans="27:27">
      <c r="AA21233" s="271"/>
    </row>
    <row r="21234" spans="27:27">
      <c r="AA21234" s="271"/>
    </row>
    <row r="21235" spans="27:27">
      <c r="AA21235" s="271"/>
    </row>
    <row r="21236" spans="27:27">
      <c r="AA21236" s="271"/>
    </row>
    <row r="21237" spans="27:27">
      <c r="AA21237" s="271"/>
    </row>
    <row r="21238" spans="27:27">
      <c r="AA21238" s="271"/>
    </row>
    <row r="21239" spans="27:27">
      <c r="AA21239" s="271"/>
    </row>
    <row r="21240" spans="27:27">
      <c r="AA21240" s="271"/>
    </row>
    <row r="21241" spans="27:27">
      <c r="AA21241" s="271"/>
    </row>
    <row r="21242" spans="27:27">
      <c r="AA21242" s="271"/>
    </row>
    <row r="21243" spans="27:27">
      <c r="AA21243" s="271"/>
    </row>
    <row r="21244" spans="27:27">
      <c r="AA21244" s="271"/>
    </row>
    <row r="21245" spans="27:27">
      <c r="AA21245" s="271"/>
    </row>
    <row r="21246" spans="27:27">
      <c r="AA21246" s="271"/>
    </row>
    <row r="21247" spans="27:27">
      <c r="AA21247" s="271"/>
    </row>
    <row r="21248" spans="27:27">
      <c r="AA21248" s="271"/>
    </row>
    <row r="21249" spans="27:27">
      <c r="AA21249" s="271"/>
    </row>
    <row r="21250" spans="27:27">
      <c r="AA21250" s="271"/>
    </row>
    <row r="21251" spans="27:27">
      <c r="AA21251" s="271"/>
    </row>
    <row r="21252" spans="27:27">
      <c r="AA21252" s="271"/>
    </row>
    <row r="21253" spans="27:27">
      <c r="AA21253" s="271"/>
    </row>
    <row r="21254" spans="27:27">
      <c r="AA21254" s="271"/>
    </row>
    <row r="21255" spans="27:27">
      <c r="AA21255" s="271"/>
    </row>
    <row r="21256" spans="27:27">
      <c r="AA21256" s="271"/>
    </row>
    <row r="21257" spans="27:27">
      <c r="AA21257" s="271"/>
    </row>
    <row r="21258" spans="27:27">
      <c r="AA21258" s="271"/>
    </row>
    <row r="21259" spans="27:27">
      <c r="AA21259" s="271"/>
    </row>
    <row r="21260" spans="27:27">
      <c r="AA21260" s="271"/>
    </row>
    <row r="21261" spans="27:27">
      <c r="AA21261" s="271"/>
    </row>
    <row r="21262" spans="27:27">
      <c r="AA21262" s="271"/>
    </row>
    <row r="21263" spans="27:27">
      <c r="AA21263" s="271"/>
    </row>
    <row r="21264" spans="27:27">
      <c r="AA21264" s="271"/>
    </row>
    <row r="21265" spans="27:27">
      <c r="AA21265" s="271"/>
    </row>
    <row r="21266" spans="27:27">
      <c r="AA21266" s="271"/>
    </row>
    <row r="21267" spans="27:27">
      <c r="AA21267" s="271"/>
    </row>
    <row r="21268" spans="27:27">
      <c r="AA21268" s="271"/>
    </row>
    <row r="21269" spans="27:27">
      <c r="AA21269" s="271"/>
    </row>
    <row r="21270" spans="27:27">
      <c r="AA21270" s="271"/>
    </row>
    <row r="21271" spans="27:27">
      <c r="AA21271" s="271"/>
    </row>
    <row r="21272" spans="27:27">
      <c r="AA21272" s="271"/>
    </row>
    <row r="21273" spans="27:27">
      <c r="AA21273" s="271"/>
    </row>
    <row r="21274" spans="27:27">
      <c r="AA21274" s="271"/>
    </row>
    <row r="21275" spans="27:27">
      <c r="AA21275" s="271"/>
    </row>
    <row r="21276" spans="27:27">
      <c r="AA21276" s="271"/>
    </row>
    <row r="21277" spans="27:27">
      <c r="AA21277" s="271"/>
    </row>
    <row r="21278" spans="27:27">
      <c r="AA21278" s="271"/>
    </row>
    <row r="21279" spans="27:27">
      <c r="AA21279" s="271"/>
    </row>
    <row r="21280" spans="27:27">
      <c r="AA21280" s="271"/>
    </row>
    <row r="21281" spans="27:27">
      <c r="AA21281" s="271"/>
    </row>
    <row r="21282" spans="27:27">
      <c r="AA21282" s="271"/>
    </row>
    <row r="21283" spans="27:27">
      <c r="AA21283" s="271"/>
    </row>
    <row r="21284" spans="27:27">
      <c r="AA21284" s="271"/>
    </row>
    <row r="21285" spans="27:27">
      <c r="AA21285" s="271"/>
    </row>
    <row r="21286" spans="27:27">
      <c r="AA21286" s="271"/>
    </row>
    <row r="21287" spans="27:27">
      <c r="AA21287" s="271"/>
    </row>
    <row r="21288" spans="27:27">
      <c r="AA21288" s="271"/>
    </row>
    <row r="21289" spans="27:27">
      <c r="AA21289" s="271"/>
    </row>
    <row r="21290" spans="27:27">
      <c r="AA21290" s="271"/>
    </row>
    <row r="21291" spans="27:27">
      <c r="AA21291" s="271"/>
    </row>
    <row r="21292" spans="27:27">
      <c r="AA21292" s="271"/>
    </row>
    <row r="21293" spans="27:27">
      <c r="AA21293" s="271"/>
    </row>
    <row r="21294" spans="27:27">
      <c r="AA21294" s="271"/>
    </row>
    <row r="21295" spans="27:27">
      <c r="AA21295" s="271"/>
    </row>
    <row r="21296" spans="27:27">
      <c r="AA21296" s="271"/>
    </row>
    <row r="21297" spans="27:27">
      <c r="AA21297" s="271"/>
    </row>
    <row r="21298" spans="27:27">
      <c r="AA21298" s="271"/>
    </row>
    <row r="21299" spans="27:27">
      <c r="AA21299" s="271"/>
    </row>
    <row r="21300" spans="27:27">
      <c r="AA21300" s="271"/>
    </row>
    <row r="21301" spans="27:27">
      <c r="AA21301" s="271"/>
    </row>
    <row r="21302" spans="27:27">
      <c r="AA21302" s="271"/>
    </row>
    <row r="21303" spans="27:27">
      <c r="AA21303" s="271"/>
    </row>
    <row r="21304" spans="27:27">
      <c r="AA21304" s="271"/>
    </row>
    <row r="21305" spans="27:27">
      <c r="AA21305" s="271"/>
    </row>
    <row r="21306" spans="27:27">
      <c r="AA21306" s="271"/>
    </row>
    <row r="21307" spans="27:27">
      <c r="AA21307" s="271"/>
    </row>
    <row r="21308" spans="27:27">
      <c r="AA21308" s="271"/>
    </row>
    <row r="21309" spans="27:27">
      <c r="AA21309" s="271"/>
    </row>
    <row r="21310" spans="27:27">
      <c r="AA21310" s="271"/>
    </row>
    <row r="21311" spans="27:27">
      <c r="AA21311" s="271"/>
    </row>
    <row r="21312" spans="27:27">
      <c r="AA21312" s="271"/>
    </row>
    <row r="21313" spans="27:27">
      <c r="AA21313" s="271"/>
    </row>
    <row r="21314" spans="27:27">
      <c r="AA21314" s="271"/>
    </row>
    <row r="21315" spans="27:27">
      <c r="AA21315" s="271"/>
    </row>
    <row r="21316" spans="27:27">
      <c r="AA21316" s="271"/>
    </row>
    <row r="21317" spans="27:27">
      <c r="AA21317" s="271"/>
    </row>
    <row r="21318" spans="27:27">
      <c r="AA21318" s="271"/>
    </row>
    <row r="21319" spans="27:27">
      <c r="AA21319" s="271"/>
    </row>
    <row r="21320" spans="27:27">
      <c r="AA21320" s="271"/>
    </row>
    <row r="21321" spans="27:27">
      <c r="AA21321" s="271"/>
    </row>
    <row r="21322" spans="27:27">
      <c r="AA21322" s="271"/>
    </row>
    <row r="21323" spans="27:27">
      <c r="AA21323" s="271"/>
    </row>
    <row r="21324" spans="27:27">
      <c r="AA21324" s="271"/>
    </row>
    <row r="21325" spans="27:27">
      <c r="AA21325" s="271"/>
    </row>
    <row r="21326" spans="27:27">
      <c r="AA21326" s="271"/>
    </row>
    <row r="21327" spans="27:27">
      <c r="AA21327" s="271"/>
    </row>
    <row r="21328" spans="27:27">
      <c r="AA21328" s="271"/>
    </row>
    <row r="21329" spans="27:27">
      <c r="AA21329" s="271"/>
    </row>
    <row r="21330" spans="27:27">
      <c r="AA21330" s="271"/>
    </row>
    <row r="21331" spans="27:27">
      <c r="AA21331" s="271"/>
    </row>
    <row r="21332" spans="27:27">
      <c r="AA21332" s="271"/>
    </row>
    <row r="21333" spans="27:27">
      <c r="AA21333" s="271"/>
    </row>
    <row r="21334" spans="27:27">
      <c r="AA21334" s="271"/>
    </row>
    <row r="21335" spans="27:27">
      <c r="AA21335" s="271"/>
    </row>
    <row r="21336" spans="27:27">
      <c r="AA21336" s="271"/>
    </row>
    <row r="21337" spans="27:27">
      <c r="AA21337" s="271"/>
    </row>
    <row r="21338" spans="27:27">
      <c r="AA21338" s="271"/>
    </row>
    <row r="21339" spans="27:27">
      <c r="AA21339" s="271"/>
    </row>
    <row r="21340" spans="27:27">
      <c r="AA21340" s="271"/>
    </row>
    <row r="21341" spans="27:27">
      <c r="AA21341" s="271"/>
    </row>
    <row r="21342" spans="27:27">
      <c r="AA21342" s="271"/>
    </row>
    <row r="21343" spans="27:27">
      <c r="AA21343" s="271"/>
    </row>
    <row r="21344" spans="27:27">
      <c r="AA21344" s="271"/>
    </row>
    <row r="21345" spans="27:27">
      <c r="AA21345" s="271"/>
    </row>
    <row r="21346" spans="27:27">
      <c r="AA21346" s="271"/>
    </row>
    <row r="21347" spans="27:27">
      <c r="AA21347" s="271"/>
    </row>
    <row r="21348" spans="27:27">
      <c r="AA21348" s="271"/>
    </row>
    <row r="21349" spans="27:27">
      <c r="AA21349" s="271"/>
    </row>
    <row r="21350" spans="27:27">
      <c r="AA21350" s="271"/>
    </row>
    <row r="21351" spans="27:27">
      <c r="AA21351" s="271"/>
    </row>
    <row r="21352" spans="27:27">
      <c r="AA21352" s="271"/>
    </row>
    <row r="21353" spans="27:27">
      <c r="AA21353" s="271"/>
    </row>
    <row r="21354" spans="27:27">
      <c r="AA21354" s="271"/>
    </row>
    <row r="21355" spans="27:27">
      <c r="AA21355" s="271"/>
    </row>
    <row r="21356" spans="27:27">
      <c r="AA21356" s="271"/>
    </row>
    <row r="21357" spans="27:27">
      <c r="AA21357" s="271"/>
    </row>
    <row r="21358" spans="27:27">
      <c r="AA21358" s="271"/>
    </row>
    <row r="21359" spans="27:27">
      <c r="AA21359" s="271"/>
    </row>
    <row r="21360" spans="27:27">
      <c r="AA21360" s="271"/>
    </row>
    <row r="21361" spans="27:27">
      <c r="AA21361" s="271"/>
    </row>
    <row r="21362" spans="27:27">
      <c r="AA21362" s="271"/>
    </row>
    <row r="21363" spans="27:27">
      <c r="AA21363" s="271"/>
    </row>
    <row r="21364" spans="27:27">
      <c r="AA21364" s="271"/>
    </row>
    <row r="21365" spans="27:27">
      <c r="AA21365" s="271"/>
    </row>
    <row r="21366" spans="27:27">
      <c r="AA21366" s="271"/>
    </row>
    <row r="21367" spans="27:27">
      <c r="AA21367" s="271"/>
    </row>
    <row r="21368" spans="27:27">
      <c r="AA21368" s="271"/>
    </row>
    <row r="21369" spans="27:27">
      <c r="AA21369" s="271"/>
    </row>
    <row r="21370" spans="27:27">
      <c r="AA21370" s="271"/>
    </row>
    <row r="21371" spans="27:27">
      <c r="AA21371" s="271"/>
    </row>
    <row r="21372" spans="27:27">
      <c r="AA21372" s="271"/>
    </row>
    <row r="21373" spans="27:27">
      <c r="AA21373" s="271"/>
    </row>
    <row r="21374" spans="27:27">
      <c r="AA21374" s="271"/>
    </row>
    <row r="21375" spans="27:27">
      <c r="AA21375" s="271"/>
    </row>
    <row r="21376" spans="27:27">
      <c r="AA21376" s="271"/>
    </row>
    <row r="21377" spans="27:27">
      <c r="AA21377" s="271"/>
    </row>
    <row r="21378" spans="27:27">
      <c r="AA21378" s="271"/>
    </row>
    <row r="21379" spans="27:27">
      <c r="AA21379" s="271"/>
    </row>
    <row r="21380" spans="27:27">
      <c r="AA21380" s="271"/>
    </row>
    <row r="21381" spans="27:27">
      <c r="AA21381" s="271"/>
    </row>
    <row r="21382" spans="27:27">
      <c r="AA21382" s="271"/>
    </row>
    <row r="21383" spans="27:27">
      <c r="AA21383" s="271"/>
    </row>
    <row r="21384" spans="27:27">
      <c r="AA21384" s="271"/>
    </row>
    <row r="21385" spans="27:27">
      <c r="AA21385" s="271"/>
    </row>
    <row r="21386" spans="27:27">
      <c r="AA21386" s="271"/>
    </row>
    <row r="21387" spans="27:27">
      <c r="AA21387" s="271"/>
    </row>
    <row r="21388" spans="27:27">
      <c r="AA21388" s="271"/>
    </row>
    <row r="21389" spans="27:27">
      <c r="AA21389" s="271"/>
    </row>
    <row r="21390" spans="27:27">
      <c r="AA21390" s="271"/>
    </row>
    <row r="21391" spans="27:27">
      <c r="AA21391" s="271"/>
    </row>
    <row r="21392" spans="27:27">
      <c r="AA21392" s="271"/>
    </row>
    <row r="21393" spans="27:27">
      <c r="AA21393" s="271"/>
    </row>
    <row r="21394" spans="27:27">
      <c r="AA21394" s="271"/>
    </row>
    <row r="21395" spans="27:27">
      <c r="AA21395" s="271"/>
    </row>
    <row r="21396" spans="27:27">
      <c r="AA21396" s="271"/>
    </row>
    <row r="21397" spans="27:27">
      <c r="AA21397" s="271"/>
    </row>
    <row r="21398" spans="27:27">
      <c r="AA21398" s="271"/>
    </row>
    <row r="21399" spans="27:27">
      <c r="AA21399" s="271"/>
    </row>
    <row r="21400" spans="27:27">
      <c r="AA21400" s="271"/>
    </row>
    <row r="21401" spans="27:27">
      <c r="AA21401" s="271"/>
    </row>
    <row r="21402" spans="27:27">
      <c r="AA21402" s="271"/>
    </row>
    <row r="21403" spans="27:27">
      <c r="AA21403" s="271"/>
    </row>
    <row r="21404" spans="27:27">
      <c r="AA21404" s="271"/>
    </row>
    <row r="21405" spans="27:27">
      <c r="AA21405" s="271"/>
    </row>
    <row r="21406" spans="27:27">
      <c r="AA21406" s="271"/>
    </row>
    <row r="21407" spans="27:27">
      <c r="AA21407" s="271"/>
    </row>
    <row r="21408" spans="27:27">
      <c r="AA21408" s="271"/>
    </row>
    <row r="21409" spans="27:27">
      <c r="AA21409" s="271"/>
    </row>
    <row r="21410" spans="27:27">
      <c r="AA21410" s="271"/>
    </row>
    <row r="21411" spans="27:27">
      <c r="AA21411" s="271"/>
    </row>
    <row r="21412" spans="27:27">
      <c r="AA21412" s="271"/>
    </row>
    <row r="21413" spans="27:27">
      <c r="AA21413" s="271"/>
    </row>
    <row r="21414" spans="27:27">
      <c r="AA21414" s="271"/>
    </row>
    <row r="21415" spans="27:27">
      <c r="AA21415" s="271"/>
    </row>
    <row r="21416" spans="27:27">
      <c r="AA21416" s="271"/>
    </row>
    <row r="21417" spans="27:27">
      <c r="AA21417" s="271"/>
    </row>
    <row r="21418" spans="27:27">
      <c r="AA21418" s="271"/>
    </row>
    <row r="21419" spans="27:27">
      <c r="AA21419" s="271"/>
    </row>
    <row r="21420" spans="27:27">
      <c r="AA21420" s="271"/>
    </row>
    <row r="21421" spans="27:27">
      <c r="AA21421" s="271"/>
    </row>
    <row r="21422" spans="27:27">
      <c r="AA21422" s="271"/>
    </row>
    <row r="21423" spans="27:27">
      <c r="AA21423" s="271"/>
    </row>
    <row r="21424" spans="27:27">
      <c r="AA21424" s="271"/>
    </row>
    <row r="21425" spans="27:27">
      <c r="AA21425" s="271"/>
    </row>
    <row r="21426" spans="27:27">
      <c r="AA21426" s="271"/>
    </row>
    <row r="21427" spans="27:27">
      <c r="AA21427" s="271"/>
    </row>
    <row r="21428" spans="27:27">
      <c r="AA21428" s="271"/>
    </row>
    <row r="21429" spans="27:27">
      <c r="AA21429" s="271"/>
    </row>
    <row r="21430" spans="27:27">
      <c r="AA21430" s="271"/>
    </row>
    <row r="21431" spans="27:27">
      <c r="AA21431" s="271"/>
    </row>
    <row r="21432" spans="27:27">
      <c r="AA21432" s="271"/>
    </row>
    <row r="21433" spans="27:27">
      <c r="AA21433" s="271"/>
    </row>
    <row r="21434" spans="27:27">
      <c r="AA21434" s="271"/>
    </row>
    <row r="21435" spans="27:27">
      <c r="AA21435" s="271"/>
    </row>
    <row r="21436" spans="27:27">
      <c r="AA21436" s="271"/>
    </row>
    <row r="21437" spans="27:27">
      <c r="AA21437" s="271"/>
    </row>
    <row r="21438" spans="27:27">
      <c r="AA21438" s="271"/>
    </row>
    <row r="21439" spans="27:27">
      <c r="AA21439" s="271"/>
    </row>
    <row r="21440" spans="27:27">
      <c r="AA21440" s="271"/>
    </row>
    <row r="21441" spans="27:27">
      <c r="AA21441" s="271"/>
    </row>
    <row r="21442" spans="27:27">
      <c r="AA21442" s="271"/>
    </row>
    <row r="21443" spans="27:27">
      <c r="AA21443" s="271"/>
    </row>
    <row r="21444" spans="27:27">
      <c r="AA21444" s="271"/>
    </row>
    <row r="21445" spans="27:27">
      <c r="AA21445" s="271"/>
    </row>
    <row r="21446" spans="27:27">
      <c r="AA21446" s="271"/>
    </row>
    <row r="21447" spans="27:27">
      <c r="AA21447" s="271"/>
    </row>
    <row r="21448" spans="27:27">
      <c r="AA21448" s="271"/>
    </row>
    <row r="21449" spans="27:27">
      <c r="AA21449" s="271"/>
    </row>
    <row r="21450" spans="27:27">
      <c r="AA21450" s="271"/>
    </row>
    <row r="21451" spans="27:27">
      <c r="AA21451" s="271"/>
    </row>
    <row r="21452" spans="27:27">
      <c r="AA21452" s="271"/>
    </row>
    <row r="21453" spans="27:27">
      <c r="AA21453" s="271"/>
    </row>
    <row r="21454" spans="27:27">
      <c r="AA21454" s="271"/>
    </row>
    <row r="21455" spans="27:27">
      <c r="AA21455" s="271"/>
    </row>
    <row r="21456" spans="27:27">
      <c r="AA21456" s="271"/>
    </row>
    <row r="21457" spans="27:27">
      <c r="AA21457" s="271"/>
    </row>
    <row r="21458" spans="27:27">
      <c r="AA21458" s="271"/>
    </row>
    <row r="21459" spans="27:27">
      <c r="AA21459" s="271"/>
    </row>
    <row r="21460" spans="27:27">
      <c r="AA21460" s="271"/>
    </row>
    <row r="21461" spans="27:27">
      <c r="AA21461" s="271"/>
    </row>
    <row r="21462" spans="27:27">
      <c r="AA21462" s="271"/>
    </row>
    <row r="21463" spans="27:27">
      <c r="AA21463" s="271"/>
    </row>
    <row r="21464" spans="27:27">
      <c r="AA21464" s="271"/>
    </row>
    <row r="21465" spans="27:27">
      <c r="AA21465" s="271"/>
    </row>
    <row r="21466" spans="27:27">
      <c r="AA21466" s="271"/>
    </row>
    <row r="21467" spans="27:27">
      <c r="AA21467" s="271"/>
    </row>
    <row r="21468" spans="27:27">
      <c r="AA21468" s="271"/>
    </row>
    <row r="21469" spans="27:27">
      <c r="AA21469" s="271"/>
    </row>
    <row r="21470" spans="27:27">
      <c r="AA21470" s="271"/>
    </row>
    <row r="21471" spans="27:27">
      <c r="AA21471" s="271"/>
    </row>
    <row r="21472" spans="27:27">
      <c r="AA21472" s="271"/>
    </row>
    <row r="21473" spans="27:27">
      <c r="AA21473" s="271"/>
    </row>
    <row r="21474" spans="27:27">
      <c r="AA21474" s="271"/>
    </row>
    <row r="21475" spans="27:27">
      <c r="AA21475" s="271"/>
    </row>
    <row r="21476" spans="27:27">
      <c r="AA21476" s="271"/>
    </row>
    <row r="21477" spans="27:27">
      <c r="AA21477" s="271"/>
    </row>
    <row r="21478" spans="27:27">
      <c r="AA21478" s="271"/>
    </row>
    <row r="21479" spans="27:27">
      <c r="AA21479" s="271"/>
    </row>
    <row r="21480" spans="27:27">
      <c r="AA21480" s="271"/>
    </row>
    <row r="21481" spans="27:27">
      <c r="AA21481" s="271"/>
    </row>
    <row r="21482" spans="27:27">
      <c r="AA21482" s="271"/>
    </row>
    <row r="21483" spans="27:27">
      <c r="AA21483" s="271"/>
    </row>
    <row r="21484" spans="27:27">
      <c r="AA21484" s="271"/>
    </row>
    <row r="21485" spans="27:27">
      <c r="AA21485" s="271"/>
    </row>
    <row r="21486" spans="27:27">
      <c r="AA21486" s="271"/>
    </row>
    <row r="21487" spans="27:27">
      <c r="AA21487" s="271"/>
    </row>
    <row r="21488" spans="27:27">
      <c r="AA21488" s="271"/>
    </row>
    <row r="21489" spans="27:27">
      <c r="AA21489" s="271"/>
    </row>
    <row r="21490" spans="27:27">
      <c r="AA21490" s="271"/>
    </row>
    <row r="21491" spans="27:27">
      <c r="AA21491" s="271"/>
    </row>
    <row r="21492" spans="27:27">
      <c r="AA21492" s="271"/>
    </row>
    <row r="21493" spans="27:27">
      <c r="AA21493" s="271"/>
    </row>
    <row r="21494" spans="27:27">
      <c r="AA21494" s="271"/>
    </row>
    <row r="21495" spans="27:27">
      <c r="AA21495" s="271"/>
    </row>
    <row r="21496" spans="27:27">
      <c r="AA21496" s="271"/>
    </row>
    <row r="21497" spans="27:27">
      <c r="AA21497" s="271"/>
    </row>
    <row r="21498" spans="27:27">
      <c r="AA21498" s="271"/>
    </row>
    <row r="21499" spans="27:27">
      <c r="AA21499" s="271"/>
    </row>
    <row r="21500" spans="27:27">
      <c r="AA21500" s="271"/>
    </row>
    <row r="21501" spans="27:27">
      <c r="AA21501" s="271"/>
    </row>
    <row r="21502" spans="27:27">
      <c r="AA21502" s="271"/>
    </row>
    <row r="21503" spans="27:27">
      <c r="AA21503" s="271"/>
    </row>
    <row r="21504" spans="27:27">
      <c r="AA21504" s="271"/>
    </row>
    <row r="21505" spans="27:27">
      <c r="AA21505" s="271"/>
    </row>
    <row r="21506" spans="27:27">
      <c r="AA21506" s="271"/>
    </row>
    <row r="21507" spans="27:27">
      <c r="AA21507" s="271"/>
    </row>
    <row r="21508" spans="27:27">
      <c r="AA21508" s="271"/>
    </row>
    <row r="21509" spans="27:27">
      <c r="AA21509" s="271"/>
    </row>
    <row r="21510" spans="27:27">
      <c r="AA21510" s="271"/>
    </row>
    <row r="21511" spans="27:27">
      <c r="AA21511" s="271"/>
    </row>
    <row r="21512" spans="27:27">
      <c r="AA21512" s="271"/>
    </row>
    <row r="21513" spans="27:27">
      <c r="AA21513" s="271"/>
    </row>
    <row r="21514" spans="27:27">
      <c r="AA21514" s="271"/>
    </row>
    <row r="21515" spans="27:27">
      <c r="AA21515" s="271"/>
    </row>
    <row r="21516" spans="27:27">
      <c r="AA21516" s="271"/>
    </row>
    <row r="21517" spans="27:27">
      <c r="AA21517" s="271"/>
    </row>
    <row r="21518" spans="27:27">
      <c r="AA21518" s="271"/>
    </row>
    <row r="21519" spans="27:27">
      <c r="AA21519" s="271"/>
    </row>
    <row r="21520" spans="27:27">
      <c r="AA21520" s="271"/>
    </row>
    <row r="21521" spans="27:27">
      <c r="AA21521" s="271"/>
    </row>
    <row r="21522" spans="27:27">
      <c r="AA21522" s="271"/>
    </row>
    <row r="21523" spans="27:27">
      <c r="AA21523" s="271"/>
    </row>
    <row r="21524" spans="27:27">
      <c r="AA21524" s="271"/>
    </row>
    <row r="21525" spans="27:27">
      <c r="AA21525" s="271"/>
    </row>
    <row r="21526" spans="27:27">
      <c r="AA21526" s="271"/>
    </row>
    <row r="21527" spans="27:27">
      <c r="AA21527" s="271"/>
    </row>
    <row r="21528" spans="27:27">
      <c r="AA21528" s="271"/>
    </row>
    <row r="21529" spans="27:27">
      <c r="AA21529" s="271"/>
    </row>
    <row r="21530" spans="27:27">
      <c r="AA21530" s="271"/>
    </row>
    <row r="21531" spans="27:27">
      <c r="AA21531" s="271"/>
    </row>
    <row r="21532" spans="27:27">
      <c r="AA21532" s="271"/>
    </row>
    <row r="21533" spans="27:27">
      <c r="AA21533" s="271"/>
    </row>
    <row r="21534" spans="27:27">
      <c r="AA21534" s="271"/>
    </row>
    <row r="21535" spans="27:27">
      <c r="AA21535" s="271"/>
    </row>
    <row r="21536" spans="27:27">
      <c r="AA21536" s="271"/>
    </row>
    <row r="21537" spans="27:27">
      <c r="AA21537" s="271"/>
    </row>
    <row r="21538" spans="27:27">
      <c r="AA21538" s="271"/>
    </row>
    <row r="21539" spans="27:27">
      <c r="AA21539" s="271"/>
    </row>
    <row r="21540" spans="27:27">
      <c r="AA21540" s="271"/>
    </row>
    <row r="21541" spans="27:27">
      <c r="AA21541" s="271"/>
    </row>
    <row r="21542" spans="27:27">
      <c r="AA21542" s="271"/>
    </row>
    <row r="21543" spans="27:27">
      <c r="AA21543" s="271"/>
    </row>
    <row r="21544" spans="27:27">
      <c r="AA21544" s="271"/>
    </row>
    <row r="21545" spans="27:27">
      <c r="AA21545" s="271"/>
    </row>
    <row r="21546" spans="27:27">
      <c r="AA21546" s="271"/>
    </row>
    <row r="21547" spans="27:27">
      <c r="AA21547" s="271"/>
    </row>
    <row r="21548" spans="27:27">
      <c r="AA21548" s="271"/>
    </row>
    <row r="21549" spans="27:27">
      <c r="AA21549" s="271"/>
    </row>
    <row r="21550" spans="27:27">
      <c r="AA21550" s="271"/>
    </row>
    <row r="21551" spans="27:27">
      <c r="AA21551" s="271"/>
    </row>
    <row r="21552" spans="27:27">
      <c r="AA21552" s="271"/>
    </row>
    <row r="21553" spans="27:27">
      <c r="AA21553" s="271"/>
    </row>
    <row r="21554" spans="27:27">
      <c r="AA21554" s="271"/>
    </row>
    <row r="21555" spans="27:27">
      <c r="AA21555" s="271"/>
    </row>
    <row r="21556" spans="27:27">
      <c r="AA21556" s="271"/>
    </row>
    <row r="21557" spans="27:27">
      <c r="AA21557" s="271"/>
    </row>
    <row r="21558" spans="27:27">
      <c r="AA21558" s="271"/>
    </row>
    <row r="21559" spans="27:27">
      <c r="AA21559" s="271"/>
    </row>
    <row r="21560" spans="27:27">
      <c r="AA21560" s="271"/>
    </row>
    <row r="21561" spans="27:27">
      <c r="AA21561" s="271"/>
    </row>
    <row r="21562" spans="27:27">
      <c r="AA21562" s="271"/>
    </row>
    <row r="21563" spans="27:27">
      <c r="AA21563" s="271"/>
    </row>
    <row r="21564" spans="27:27">
      <c r="AA21564" s="271"/>
    </row>
    <row r="21565" spans="27:27">
      <c r="AA21565" s="271"/>
    </row>
    <row r="21566" spans="27:27">
      <c r="AA21566" s="271"/>
    </row>
    <row r="21567" spans="27:27">
      <c r="AA21567" s="271"/>
    </row>
    <row r="21568" spans="27:27">
      <c r="AA21568" s="271"/>
    </row>
    <row r="21569" spans="27:27">
      <c r="AA21569" s="271"/>
    </row>
    <row r="21570" spans="27:27">
      <c r="AA21570" s="271"/>
    </row>
    <row r="21571" spans="27:27">
      <c r="AA21571" s="271"/>
    </row>
    <row r="21572" spans="27:27">
      <c r="AA21572" s="271"/>
    </row>
    <row r="21573" spans="27:27">
      <c r="AA21573" s="271"/>
    </row>
    <row r="21574" spans="27:27">
      <c r="AA21574" s="271"/>
    </row>
    <row r="21575" spans="27:27">
      <c r="AA21575" s="271"/>
    </row>
    <row r="21576" spans="27:27">
      <c r="AA21576" s="271"/>
    </row>
    <row r="21577" spans="27:27">
      <c r="AA21577" s="271"/>
    </row>
    <row r="21578" spans="27:27">
      <c r="AA21578" s="271"/>
    </row>
    <row r="21579" spans="27:27">
      <c r="AA21579" s="271"/>
    </row>
    <row r="21580" spans="27:27">
      <c r="AA21580" s="271"/>
    </row>
    <row r="21581" spans="27:27">
      <c r="AA21581" s="271"/>
    </row>
    <row r="21582" spans="27:27">
      <c r="AA21582" s="271"/>
    </row>
    <row r="21583" spans="27:27">
      <c r="AA21583" s="271"/>
    </row>
    <row r="21584" spans="27:27">
      <c r="AA21584" s="271"/>
    </row>
    <row r="21585" spans="27:27">
      <c r="AA21585" s="271"/>
    </row>
    <row r="21586" spans="27:27">
      <c r="AA21586" s="271"/>
    </row>
    <row r="21587" spans="27:27">
      <c r="AA21587" s="271"/>
    </row>
    <row r="21588" spans="27:27">
      <c r="AA21588" s="271"/>
    </row>
    <row r="21589" spans="27:27">
      <c r="AA21589" s="271"/>
    </row>
    <row r="21590" spans="27:27">
      <c r="AA21590" s="271"/>
    </row>
    <row r="21591" spans="27:27">
      <c r="AA21591" s="271"/>
    </row>
    <row r="21592" spans="27:27">
      <c r="AA21592" s="271"/>
    </row>
    <row r="21593" spans="27:27">
      <c r="AA21593" s="271"/>
    </row>
    <row r="21594" spans="27:27">
      <c r="AA21594" s="271"/>
    </row>
    <row r="21595" spans="27:27">
      <c r="AA21595" s="271"/>
    </row>
    <row r="21596" spans="27:27">
      <c r="AA21596" s="271"/>
    </row>
    <row r="21597" spans="27:27">
      <c r="AA21597" s="271"/>
    </row>
    <row r="21598" spans="27:27">
      <c r="AA21598" s="271"/>
    </row>
    <row r="21599" spans="27:27">
      <c r="AA21599" s="271"/>
    </row>
    <row r="21600" spans="27:27">
      <c r="AA21600" s="271"/>
    </row>
    <row r="21601" spans="27:27">
      <c r="AA21601" s="271"/>
    </row>
    <row r="21602" spans="27:27">
      <c r="AA21602" s="271"/>
    </row>
    <row r="21603" spans="27:27">
      <c r="AA21603" s="271"/>
    </row>
    <row r="21604" spans="27:27">
      <c r="AA21604" s="271"/>
    </row>
    <row r="21605" spans="27:27">
      <c r="AA21605" s="271"/>
    </row>
    <row r="21606" spans="27:27">
      <c r="AA21606" s="271"/>
    </row>
    <row r="21607" spans="27:27">
      <c r="AA21607" s="271"/>
    </row>
    <row r="21608" spans="27:27">
      <c r="AA21608" s="271"/>
    </row>
    <row r="21609" spans="27:27">
      <c r="AA21609" s="271"/>
    </row>
    <row r="21610" spans="27:27">
      <c r="AA21610" s="271"/>
    </row>
    <row r="21611" spans="27:27">
      <c r="AA21611" s="271"/>
    </row>
    <row r="21612" spans="27:27">
      <c r="AA21612" s="271"/>
    </row>
    <row r="21613" spans="27:27">
      <c r="AA21613" s="271"/>
    </row>
    <row r="21614" spans="27:27">
      <c r="AA21614" s="271"/>
    </row>
    <row r="21615" spans="27:27">
      <c r="AA21615" s="271"/>
    </row>
    <row r="21616" spans="27:27">
      <c r="AA21616" s="271"/>
    </row>
    <row r="21617" spans="27:27">
      <c r="AA21617" s="271"/>
    </row>
    <row r="21618" spans="27:27">
      <c r="AA21618" s="271"/>
    </row>
    <row r="21619" spans="27:27">
      <c r="AA21619" s="271"/>
    </row>
    <row r="21620" spans="27:27">
      <c r="AA21620" s="271"/>
    </row>
    <row r="21621" spans="27:27">
      <c r="AA21621" s="271"/>
    </row>
    <row r="21622" spans="27:27">
      <c r="AA21622" s="271"/>
    </row>
    <row r="21623" spans="27:27">
      <c r="AA21623" s="271"/>
    </row>
    <row r="21624" spans="27:27">
      <c r="AA21624" s="271"/>
    </row>
    <row r="21625" spans="27:27">
      <c r="AA21625" s="271"/>
    </row>
    <row r="21626" spans="27:27">
      <c r="AA21626" s="271"/>
    </row>
    <row r="21627" spans="27:27">
      <c r="AA21627" s="271"/>
    </row>
    <row r="21628" spans="27:27">
      <c r="AA21628" s="271"/>
    </row>
    <row r="21629" spans="27:27">
      <c r="AA21629" s="271"/>
    </row>
    <row r="21630" spans="27:27">
      <c r="AA21630" s="271"/>
    </row>
    <row r="21631" spans="27:27">
      <c r="AA21631" s="271"/>
    </row>
    <row r="21632" spans="27:27">
      <c r="AA21632" s="271"/>
    </row>
    <row r="21633" spans="27:27">
      <c r="AA21633" s="271"/>
    </row>
    <row r="21634" spans="27:27">
      <c r="AA21634" s="271"/>
    </row>
    <row r="21635" spans="27:27">
      <c r="AA21635" s="271"/>
    </row>
    <row r="21636" spans="27:27">
      <c r="AA21636" s="271"/>
    </row>
    <row r="21637" spans="27:27">
      <c r="AA21637" s="271"/>
    </row>
    <row r="21638" spans="27:27">
      <c r="AA21638" s="271"/>
    </row>
    <row r="21639" spans="27:27">
      <c r="AA21639" s="271"/>
    </row>
    <row r="21640" spans="27:27">
      <c r="AA21640" s="271"/>
    </row>
    <row r="21641" spans="27:27">
      <c r="AA21641" s="271"/>
    </row>
    <row r="21642" spans="27:27">
      <c r="AA21642" s="271"/>
    </row>
    <row r="21643" spans="27:27">
      <c r="AA21643" s="271"/>
    </row>
    <row r="21644" spans="27:27">
      <c r="AA21644" s="271"/>
    </row>
    <row r="21645" spans="27:27">
      <c r="AA21645" s="271"/>
    </row>
    <row r="21646" spans="27:27">
      <c r="AA21646" s="271"/>
    </row>
    <row r="21647" spans="27:27">
      <c r="AA21647" s="271"/>
    </row>
    <row r="21648" spans="27:27">
      <c r="AA21648" s="271"/>
    </row>
    <row r="21649" spans="27:27">
      <c r="AA21649" s="271"/>
    </row>
    <row r="21650" spans="27:27">
      <c r="AA21650" s="271"/>
    </row>
    <row r="21651" spans="27:27">
      <c r="AA21651" s="271"/>
    </row>
    <row r="21652" spans="27:27">
      <c r="AA21652" s="271"/>
    </row>
    <row r="21653" spans="27:27">
      <c r="AA21653" s="271"/>
    </row>
    <row r="21654" spans="27:27">
      <c r="AA21654" s="271"/>
    </row>
    <row r="21655" spans="27:27">
      <c r="AA21655" s="271"/>
    </row>
    <row r="21656" spans="27:27">
      <c r="AA21656" s="271"/>
    </row>
    <row r="21657" spans="27:27">
      <c r="AA21657" s="271"/>
    </row>
    <row r="21658" spans="27:27">
      <c r="AA21658" s="271"/>
    </row>
    <row r="21659" spans="27:27">
      <c r="AA21659" s="271"/>
    </row>
    <row r="21660" spans="27:27">
      <c r="AA21660" s="271"/>
    </row>
    <row r="21661" spans="27:27">
      <c r="AA21661" s="271"/>
    </row>
    <row r="21662" spans="27:27">
      <c r="AA21662" s="271"/>
    </row>
    <row r="21663" spans="27:27">
      <c r="AA21663" s="271"/>
    </row>
    <row r="21664" spans="27:27">
      <c r="AA21664" s="271"/>
    </row>
    <row r="21665" spans="27:27">
      <c r="AA21665" s="271"/>
    </row>
    <row r="21666" spans="27:27">
      <c r="AA21666" s="271"/>
    </row>
    <row r="21667" spans="27:27">
      <c r="AA21667" s="271"/>
    </row>
    <row r="21668" spans="27:27">
      <c r="AA21668" s="271"/>
    </row>
    <row r="21669" spans="27:27">
      <c r="AA21669" s="271"/>
    </row>
    <row r="21670" spans="27:27">
      <c r="AA21670" s="271"/>
    </row>
    <row r="21671" spans="27:27">
      <c r="AA21671" s="271"/>
    </row>
    <row r="21672" spans="27:27">
      <c r="AA21672" s="271"/>
    </row>
    <row r="21673" spans="27:27">
      <c r="AA21673" s="271"/>
    </row>
    <row r="21674" spans="27:27">
      <c r="AA21674" s="271"/>
    </row>
    <row r="21675" spans="27:27">
      <c r="AA21675" s="271"/>
    </row>
    <row r="21676" spans="27:27">
      <c r="AA21676" s="271"/>
    </row>
    <row r="21677" spans="27:27">
      <c r="AA21677" s="271"/>
    </row>
    <row r="21678" spans="27:27">
      <c r="AA21678" s="271"/>
    </row>
    <row r="21679" spans="27:27">
      <c r="AA21679" s="271"/>
    </row>
    <row r="21680" spans="27:27">
      <c r="AA21680" s="271"/>
    </row>
    <row r="21681" spans="27:27">
      <c r="AA21681" s="271"/>
    </row>
    <row r="21682" spans="27:27">
      <c r="AA21682" s="271"/>
    </row>
    <row r="21683" spans="27:27">
      <c r="AA21683" s="271"/>
    </row>
    <row r="21684" spans="27:27">
      <c r="AA21684" s="271"/>
    </row>
    <row r="21685" spans="27:27">
      <c r="AA21685" s="271"/>
    </row>
    <row r="21686" spans="27:27">
      <c r="AA21686" s="271"/>
    </row>
    <row r="21687" spans="27:27">
      <c r="AA21687" s="271"/>
    </row>
    <row r="21688" spans="27:27">
      <c r="AA21688" s="271"/>
    </row>
    <row r="21689" spans="27:27">
      <c r="AA21689" s="271"/>
    </row>
    <row r="21690" spans="27:27">
      <c r="AA21690" s="271"/>
    </row>
    <row r="21691" spans="27:27">
      <c r="AA21691" s="271"/>
    </row>
    <row r="21692" spans="27:27">
      <c r="AA21692" s="271"/>
    </row>
    <row r="21693" spans="27:27">
      <c r="AA21693" s="271"/>
    </row>
    <row r="21694" spans="27:27">
      <c r="AA21694" s="271"/>
    </row>
    <row r="21695" spans="27:27">
      <c r="AA21695" s="271"/>
    </row>
    <row r="21696" spans="27:27">
      <c r="AA21696" s="271"/>
    </row>
    <row r="21697" spans="27:27">
      <c r="AA21697" s="271"/>
    </row>
    <row r="21698" spans="27:27">
      <c r="AA21698" s="271"/>
    </row>
    <row r="21699" spans="27:27">
      <c r="AA21699" s="271"/>
    </row>
    <row r="21700" spans="27:27">
      <c r="AA21700" s="271"/>
    </row>
    <row r="21701" spans="27:27">
      <c r="AA21701" s="271"/>
    </row>
    <row r="21702" spans="27:27">
      <c r="AA21702" s="271"/>
    </row>
    <row r="21703" spans="27:27">
      <c r="AA21703" s="271"/>
    </row>
    <row r="21704" spans="27:27">
      <c r="AA21704" s="271"/>
    </row>
    <row r="21705" spans="27:27">
      <c r="AA21705" s="271"/>
    </row>
    <row r="21706" spans="27:27">
      <c r="AA21706" s="271"/>
    </row>
    <row r="21707" spans="27:27">
      <c r="AA21707" s="271"/>
    </row>
    <row r="21708" spans="27:27">
      <c r="AA21708" s="271"/>
    </row>
    <row r="21709" spans="27:27">
      <c r="AA21709" s="271"/>
    </row>
    <row r="21710" spans="27:27">
      <c r="AA21710" s="271"/>
    </row>
    <row r="21711" spans="27:27">
      <c r="AA21711" s="271"/>
    </row>
    <row r="21712" spans="27:27">
      <c r="AA21712" s="271"/>
    </row>
    <row r="21713" spans="27:27">
      <c r="AA21713" s="271"/>
    </row>
    <row r="21714" spans="27:27">
      <c r="AA21714" s="271"/>
    </row>
    <row r="21715" spans="27:27">
      <c r="AA21715" s="271"/>
    </row>
    <row r="21716" spans="27:27">
      <c r="AA21716" s="271"/>
    </row>
    <row r="21717" spans="27:27">
      <c r="AA21717" s="271"/>
    </row>
    <row r="21718" spans="27:27">
      <c r="AA21718" s="271"/>
    </row>
    <row r="21719" spans="27:27">
      <c r="AA21719" s="271"/>
    </row>
    <row r="21720" spans="27:27">
      <c r="AA21720" s="271"/>
    </row>
    <row r="21721" spans="27:27">
      <c r="AA21721" s="271"/>
    </row>
    <row r="21722" spans="27:27">
      <c r="AA21722" s="271"/>
    </row>
    <row r="21723" spans="27:27">
      <c r="AA21723" s="271"/>
    </row>
    <row r="21724" spans="27:27">
      <c r="AA21724" s="271"/>
    </row>
    <row r="21725" spans="27:27">
      <c r="AA21725" s="271"/>
    </row>
    <row r="21726" spans="27:27">
      <c r="AA21726" s="271"/>
    </row>
    <row r="21727" spans="27:27">
      <c r="AA21727" s="271"/>
    </row>
    <row r="21728" spans="27:27">
      <c r="AA21728" s="271"/>
    </row>
    <row r="21729" spans="27:27">
      <c r="AA21729" s="271"/>
    </row>
    <row r="21730" spans="27:27">
      <c r="AA21730" s="271"/>
    </row>
    <row r="21731" spans="27:27">
      <c r="AA21731" s="271"/>
    </row>
    <row r="21732" spans="27:27">
      <c r="AA21732" s="271"/>
    </row>
    <row r="21733" spans="27:27">
      <c r="AA21733" s="271"/>
    </row>
    <row r="21734" spans="27:27">
      <c r="AA21734" s="271"/>
    </row>
    <row r="21735" spans="27:27">
      <c r="AA21735" s="271"/>
    </row>
    <row r="21736" spans="27:27">
      <c r="AA21736" s="271"/>
    </row>
    <row r="21737" spans="27:27">
      <c r="AA21737" s="271"/>
    </row>
    <row r="21738" spans="27:27">
      <c r="AA21738" s="271"/>
    </row>
    <row r="21739" spans="27:27">
      <c r="AA21739" s="271"/>
    </row>
    <row r="21740" spans="27:27">
      <c r="AA21740" s="271"/>
    </row>
    <row r="21741" spans="27:27">
      <c r="AA21741" s="271"/>
    </row>
    <row r="21742" spans="27:27">
      <c r="AA21742" s="271"/>
    </row>
    <row r="21743" spans="27:27">
      <c r="AA21743" s="271"/>
    </row>
    <row r="21744" spans="27:27">
      <c r="AA21744" s="271"/>
    </row>
    <row r="21745" spans="27:27">
      <c r="AA21745" s="271"/>
    </row>
    <row r="21746" spans="27:27">
      <c r="AA21746" s="271"/>
    </row>
    <row r="21747" spans="27:27">
      <c r="AA21747" s="271"/>
    </row>
    <row r="21748" spans="27:27">
      <c r="AA21748" s="271"/>
    </row>
    <row r="21749" spans="27:27">
      <c r="AA21749" s="271"/>
    </row>
    <row r="21750" spans="27:27">
      <c r="AA21750" s="271"/>
    </row>
    <row r="21751" spans="27:27">
      <c r="AA21751" s="271"/>
    </row>
    <row r="21752" spans="27:27">
      <c r="AA21752" s="271"/>
    </row>
    <row r="21753" spans="27:27">
      <c r="AA21753" s="271"/>
    </row>
    <row r="21754" spans="27:27">
      <c r="AA21754" s="271"/>
    </row>
    <row r="21755" spans="27:27">
      <c r="AA21755" s="271"/>
    </row>
    <row r="21756" spans="27:27">
      <c r="AA21756" s="271"/>
    </row>
    <row r="21757" spans="27:27">
      <c r="AA21757" s="271"/>
    </row>
    <row r="21758" spans="27:27">
      <c r="AA21758" s="271"/>
    </row>
    <row r="21759" spans="27:27">
      <c r="AA21759" s="271"/>
    </row>
    <row r="21760" spans="27:27">
      <c r="AA21760" s="271"/>
    </row>
    <row r="21761" spans="27:27">
      <c r="AA21761" s="271"/>
    </row>
    <row r="21762" spans="27:27">
      <c r="AA21762" s="271"/>
    </row>
    <row r="21763" spans="27:27">
      <c r="AA21763" s="271"/>
    </row>
    <row r="21764" spans="27:27">
      <c r="AA21764" s="271"/>
    </row>
    <row r="21765" spans="27:27">
      <c r="AA21765" s="271"/>
    </row>
    <row r="21766" spans="27:27">
      <c r="AA21766" s="271"/>
    </row>
    <row r="21767" spans="27:27">
      <c r="AA21767" s="271"/>
    </row>
    <row r="21768" spans="27:27">
      <c r="AA21768" s="271"/>
    </row>
    <row r="21769" spans="27:27">
      <c r="AA21769" s="271"/>
    </row>
    <row r="21770" spans="27:27">
      <c r="AA21770" s="271"/>
    </row>
    <row r="21771" spans="27:27">
      <c r="AA21771" s="271"/>
    </row>
    <row r="21772" spans="27:27">
      <c r="AA21772" s="271"/>
    </row>
    <row r="21773" spans="27:27">
      <c r="AA21773" s="271"/>
    </row>
    <row r="21774" spans="27:27">
      <c r="AA21774" s="271"/>
    </row>
    <row r="21775" spans="27:27">
      <c r="AA21775" s="271"/>
    </row>
    <row r="21776" spans="27:27">
      <c r="AA21776" s="271"/>
    </row>
    <row r="21777" spans="27:27">
      <c r="AA21777" s="271"/>
    </row>
    <row r="21778" spans="27:27">
      <c r="AA21778" s="271"/>
    </row>
    <row r="21779" spans="27:27">
      <c r="AA21779" s="271"/>
    </row>
    <row r="21780" spans="27:27">
      <c r="AA21780" s="271"/>
    </row>
    <row r="21781" spans="27:27">
      <c r="AA21781" s="271"/>
    </row>
    <row r="21782" spans="27:27">
      <c r="AA21782" s="271"/>
    </row>
    <row r="21783" spans="27:27">
      <c r="AA21783" s="271"/>
    </row>
    <row r="21784" spans="27:27">
      <c r="AA21784" s="271"/>
    </row>
    <row r="21785" spans="27:27">
      <c r="AA21785" s="271"/>
    </row>
    <row r="21786" spans="27:27">
      <c r="AA21786" s="271"/>
    </row>
    <row r="21787" spans="27:27">
      <c r="AA21787" s="271"/>
    </row>
    <row r="21788" spans="27:27">
      <c r="AA21788" s="271"/>
    </row>
    <row r="21789" spans="27:27">
      <c r="AA21789" s="271"/>
    </row>
    <row r="21790" spans="27:27">
      <c r="AA21790" s="271"/>
    </row>
    <row r="21791" spans="27:27">
      <c r="AA21791" s="271"/>
    </row>
    <row r="21792" spans="27:27">
      <c r="AA21792" s="271"/>
    </row>
    <row r="21793" spans="27:27">
      <c r="AA21793" s="271"/>
    </row>
    <row r="21794" spans="27:27">
      <c r="AA21794" s="271"/>
    </row>
    <row r="21795" spans="27:27">
      <c r="AA21795" s="271"/>
    </row>
    <row r="21796" spans="27:27">
      <c r="AA21796" s="271"/>
    </row>
    <row r="21797" spans="27:27">
      <c r="AA21797" s="271"/>
    </row>
    <row r="21798" spans="27:27">
      <c r="AA21798" s="271"/>
    </row>
    <row r="21799" spans="27:27">
      <c r="AA21799" s="271"/>
    </row>
    <row r="21800" spans="27:27">
      <c r="AA21800" s="271"/>
    </row>
    <row r="21801" spans="27:27">
      <c r="AA21801" s="271"/>
    </row>
    <row r="21802" spans="27:27">
      <c r="AA21802" s="271"/>
    </row>
    <row r="21803" spans="27:27">
      <c r="AA21803" s="271"/>
    </row>
    <row r="21804" spans="27:27">
      <c r="AA21804" s="271"/>
    </row>
    <row r="21805" spans="27:27">
      <c r="AA21805" s="271"/>
    </row>
    <row r="21806" spans="27:27">
      <c r="AA21806" s="271"/>
    </row>
    <row r="21807" spans="27:27">
      <c r="AA21807" s="271"/>
    </row>
    <row r="21808" spans="27:27">
      <c r="AA21808" s="271"/>
    </row>
    <row r="21809" spans="27:27">
      <c r="AA21809" s="271"/>
    </row>
    <row r="21810" spans="27:27">
      <c r="AA21810" s="271"/>
    </row>
    <row r="21811" spans="27:27">
      <c r="AA21811" s="271"/>
    </row>
    <row r="21812" spans="27:27">
      <c r="AA21812" s="271"/>
    </row>
    <row r="21813" spans="27:27">
      <c r="AA21813" s="271"/>
    </row>
    <row r="21814" spans="27:27">
      <c r="AA21814" s="271"/>
    </row>
    <row r="21815" spans="27:27">
      <c r="AA21815" s="271"/>
    </row>
    <row r="21816" spans="27:27">
      <c r="AA21816" s="271"/>
    </row>
    <row r="21817" spans="27:27">
      <c r="AA21817" s="271"/>
    </row>
    <row r="21818" spans="27:27">
      <c r="AA21818" s="271"/>
    </row>
    <row r="21819" spans="27:27">
      <c r="AA21819" s="271"/>
    </row>
    <row r="21820" spans="27:27">
      <c r="AA21820" s="271"/>
    </row>
    <row r="21821" spans="27:27">
      <c r="AA21821" s="271"/>
    </row>
    <row r="21822" spans="27:27">
      <c r="AA21822" s="271"/>
    </row>
    <row r="21823" spans="27:27">
      <c r="AA21823" s="271"/>
    </row>
    <row r="21824" spans="27:27">
      <c r="AA21824" s="271"/>
    </row>
    <row r="21825" spans="27:27">
      <c r="AA21825" s="271"/>
    </row>
    <row r="21826" spans="27:27">
      <c r="AA21826" s="271"/>
    </row>
    <row r="21827" spans="27:27">
      <c r="AA21827" s="271"/>
    </row>
    <row r="21828" spans="27:27">
      <c r="AA21828" s="271"/>
    </row>
    <row r="21829" spans="27:27">
      <c r="AA21829" s="271"/>
    </row>
    <row r="21830" spans="27:27">
      <c r="AA21830" s="271"/>
    </row>
    <row r="21831" spans="27:27">
      <c r="AA21831" s="271"/>
    </row>
    <row r="21832" spans="27:27">
      <c r="AA21832" s="271"/>
    </row>
    <row r="21833" spans="27:27">
      <c r="AA21833" s="271"/>
    </row>
    <row r="21834" spans="27:27">
      <c r="AA21834" s="271"/>
    </row>
    <row r="21835" spans="27:27">
      <c r="AA21835" s="271"/>
    </row>
    <row r="21836" spans="27:27">
      <c r="AA21836" s="271"/>
    </row>
    <row r="21837" spans="27:27">
      <c r="AA21837" s="271"/>
    </row>
    <row r="21838" spans="27:27">
      <c r="AA21838" s="271"/>
    </row>
    <row r="21839" spans="27:27">
      <c r="AA21839" s="271"/>
    </row>
    <row r="21840" spans="27:27">
      <c r="AA21840" s="271"/>
    </row>
    <row r="21841" spans="27:27">
      <c r="AA21841" s="271"/>
    </row>
    <row r="21842" spans="27:27">
      <c r="AA21842" s="271"/>
    </row>
    <row r="21843" spans="27:27">
      <c r="AA21843" s="271"/>
    </row>
    <row r="21844" spans="27:27">
      <c r="AA21844" s="271"/>
    </row>
    <row r="21845" spans="27:27">
      <c r="AA21845" s="271"/>
    </row>
    <row r="21846" spans="27:27">
      <c r="AA21846" s="271"/>
    </row>
    <row r="21847" spans="27:27">
      <c r="AA21847" s="271"/>
    </row>
    <row r="21848" spans="27:27">
      <c r="AA21848" s="271"/>
    </row>
    <row r="21849" spans="27:27">
      <c r="AA21849" s="271"/>
    </row>
    <row r="21850" spans="27:27">
      <c r="AA21850" s="271"/>
    </row>
    <row r="21851" spans="27:27">
      <c r="AA21851" s="271"/>
    </row>
    <row r="21852" spans="27:27">
      <c r="AA21852" s="271"/>
    </row>
    <row r="21853" spans="27:27">
      <c r="AA21853" s="271"/>
    </row>
    <row r="21854" spans="27:27">
      <c r="AA21854" s="271"/>
    </row>
    <row r="21855" spans="27:27">
      <c r="AA21855" s="271"/>
    </row>
    <row r="21856" spans="27:27">
      <c r="AA21856" s="271"/>
    </row>
    <row r="21857" spans="27:27">
      <c r="AA21857" s="271"/>
    </row>
    <row r="21858" spans="27:27">
      <c r="AA21858" s="271"/>
    </row>
    <row r="21859" spans="27:27">
      <c r="AA21859" s="271"/>
    </row>
    <row r="21860" spans="27:27">
      <c r="AA21860" s="271"/>
    </row>
    <row r="21861" spans="27:27">
      <c r="AA21861" s="271"/>
    </row>
    <row r="21862" spans="27:27">
      <c r="AA21862" s="271"/>
    </row>
    <row r="21863" spans="27:27">
      <c r="AA21863" s="271"/>
    </row>
    <row r="21864" spans="27:27">
      <c r="AA21864" s="271"/>
    </row>
    <row r="21865" spans="27:27">
      <c r="AA21865" s="271"/>
    </row>
    <row r="21866" spans="27:27">
      <c r="AA21866" s="271"/>
    </row>
    <row r="21867" spans="27:27">
      <c r="AA21867" s="271"/>
    </row>
    <row r="21868" spans="27:27">
      <c r="AA21868" s="271"/>
    </row>
    <row r="21869" spans="27:27">
      <c r="AA21869" s="271"/>
    </row>
    <row r="21870" spans="27:27">
      <c r="AA21870" s="271"/>
    </row>
    <row r="21871" spans="27:27">
      <c r="AA21871" s="271"/>
    </row>
    <row r="21872" spans="27:27">
      <c r="AA21872" s="271"/>
    </row>
    <row r="21873" spans="27:27">
      <c r="AA21873" s="271"/>
    </row>
    <row r="21874" spans="27:27">
      <c r="AA21874" s="271"/>
    </row>
    <row r="21875" spans="27:27">
      <c r="AA21875" s="271"/>
    </row>
    <row r="21876" spans="27:27">
      <c r="AA21876" s="271"/>
    </row>
    <row r="21877" spans="27:27">
      <c r="AA21877" s="271"/>
    </row>
    <row r="21878" spans="27:27">
      <c r="AA21878" s="271"/>
    </row>
    <row r="21879" spans="27:27">
      <c r="AA21879" s="271"/>
    </row>
    <row r="21880" spans="27:27">
      <c r="AA21880" s="271"/>
    </row>
    <row r="21881" spans="27:27">
      <c r="AA21881" s="271"/>
    </row>
    <row r="21882" spans="27:27">
      <c r="AA21882" s="271"/>
    </row>
    <row r="21883" spans="27:27">
      <c r="AA21883" s="271"/>
    </row>
    <row r="21884" spans="27:27">
      <c r="AA21884" s="271"/>
    </row>
    <row r="21885" spans="27:27">
      <c r="AA21885" s="271"/>
    </row>
    <row r="21886" spans="27:27">
      <c r="AA21886" s="271"/>
    </row>
    <row r="21887" spans="27:27">
      <c r="AA21887" s="271"/>
    </row>
    <row r="21888" spans="27:27">
      <c r="AA21888" s="271"/>
    </row>
    <row r="21889" spans="27:27">
      <c r="AA21889" s="271"/>
    </row>
    <row r="21890" spans="27:27">
      <c r="AA21890" s="271"/>
    </row>
    <row r="21891" spans="27:27">
      <c r="AA21891" s="271"/>
    </row>
    <row r="21892" spans="27:27">
      <c r="AA21892" s="271"/>
    </row>
    <row r="21893" spans="27:27">
      <c r="AA21893" s="271"/>
    </row>
    <row r="21894" spans="27:27">
      <c r="AA21894" s="271"/>
    </row>
    <row r="21895" spans="27:27">
      <c r="AA21895" s="271"/>
    </row>
    <row r="21896" spans="27:27">
      <c r="AA21896" s="271"/>
    </row>
    <row r="21897" spans="27:27">
      <c r="AA21897" s="271"/>
    </row>
    <row r="21898" spans="27:27">
      <c r="AA21898" s="271"/>
    </row>
    <row r="21899" spans="27:27">
      <c r="AA21899" s="271"/>
    </row>
    <row r="21900" spans="27:27">
      <c r="AA21900" s="271"/>
    </row>
    <row r="21901" spans="27:27">
      <c r="AA21901" s="271"/>
    </row>
    <row r="21902" spans="27:27">
      <c r="AA21902" s="271"/>
    </row>
    <row r="21903" spans="27:27">
      <c r="AA21903" s="271"/>
    </row>
    <row r="21904" spans="27:27">
      <c r="AA21904" s="271"/>
    </row>
    <row r="21905" spans="27:27">
      <c r="AA21905" s="271"/>
    </row>
    <row r="21906" spans="27:27">
      <c r="AA21906" s="271"/>
    </row>
    <row r="21907" spans="27:27">
      <c r="AA21907" s="271"/>
    </row>
    <row r="21908" spans="27:27">
      <c r="AA21908" s="271"/>
    </row>
    <row r="21909" spans="27:27">
      <c r="AA21909" s="271"/>
    </row>
    <row r="21910" spans="27:27">
      <c r="AA21910" s="271"/>
    </row>
    <row r="21911" spans="27:27">
      <c r="AA21911" s="271"/>
    </row>
    <row r="21912" spans="27:27">
      <c r="AA21912" s="271"/>
    </row>
    <row r="21913" spans="27:27">
      <c r="AA21913" s="271"/>
    </row>
    <row r="21914" spans="27:27">
      <c r="AA21914" s="271"/>
    </row>
    <row r="21915" spans="27:27">
      <c r="AA21915" s="271"/>
    </row>
    <row r="21916" spans="27:27">
      <c r="AA21916" s="271"/>
    </row>
    <row r="21917" spans="27:27">
      <c r="AA21917" s="271"/>
    </row>
    <row r="21918" spans="27:27">
      <c r="AA21918" s="271"/>
    </row>
    <row r="21919" spans="27:27">
      <c r="AA21919" s="271"/>
    </row>
    <row r="21920" spans="27:27">
      <c r="AA21920" s="271"/>
    </row>
    <row r="21921" spans="27:27">
      <c r="AA21921" s="271"/>
    </row>
    <row r="21922" spans="27:27">
      <c r="AA21922" s="271"/>
    </row>
    <row r="21923" spans="27:27">
      <c r="AA21923" s="271"/>
    </row>
    <row r="21924" spans="27:27">
      <c r="AA21924" s="271"/>
    </row>
    <row r="21925" spans="27:27">
      <c r="AA21925" s="271"/>
    </row>
    <row r="21926" spans="27:27">
      <c r="AA21926" s="271"/>
    </row>
    <row r="21927" spans="27:27">
      <c r="AA21927" s="271"/>
    </row>
    <row r="21928" spans="27:27">
      <c r="AA21928" s="271"/>
    </row>
    <row r="21929" spans="27:27">
      <c r="AA21929" s="271"/>
    </row>
    <row r="21930" spans="27:27">
      <c r="AA21930" s="271"/>
    </row>
    <row r="21931" spans="27:27">
      <c r="AA21931" s="271"/>
    </row>
    <row r="21932" spans="27:27">
      <c r="AA21932" s="271"/>
    </row>
    <row r="21933" spans="27:27">
      <c r="AA21933" s="271"/>
    </row>
    <row r="21934" spans="27:27">
      <c r="AA21934" s="271"/>
    </row>
    <row r="21935" spans="27:27">
      <c r="AA21935" s="271"/>
    </row>
    <row r="21936" spans="27:27">
      <c r="AA21936" s="271"/>
    </row>
    <row r="21937" spans="27:27">
      <c r="AA21937" s="271"/>
    </row>
    <row r="21938" spans="27:27">
      <c r="AA21938" s="271"/>
    </row>
    <row r="21939" spans="27:27">
      <c r="AA21939" s="271"/>
    </row>
    <row r="21940" spans="27:27">
      <c r="AA21940" s="271"/>
    </row>
    <row r="21941" spans="27:27">
      <c r="AA21941" s="271"/>
    </row>
    <row r="21942" spans="27:27">
      <c r="AA21942" s="271"/>
    </row>
    <row r="21943" spans="27:27">
      <c r="AA21943" s="271"/>
    </row>
    <row r="21944" spans="27:27">
      <c r="AA21944" s="271"/>
    </row>
    <row r="21945" spans="27:27">
      <c r="AA21945" s="271"/>
    </row>
    <row r="21946" spans="27:27">
      <c r="AA21946" s="271"/>
    </row>
    <row r="21947" spans="27:27">
      <c r="AA21947" s="271"/>
    </row>
    <row r="21948" spans="27:27">
      <c r="AA21948" s="271"/>
    </row>
    <row r="21949" spans="27:27">
      <c r="AA21949" s="271"/>
    </row>
    <row r="21950" spans="27:27">
      <c r="AA21950" s="271"/>
    </row>
    <row r="21951" spans="27:27">
      <c r="AA21951" s="271"/>
    </row>
    <row r="21952" spans="27:27">
      <c r="AA21952" s="271"/>
    </row>
    <row r="21953" spans="27:27">
      <c r="AA21953" s="271"/>
    </row>
    <row r="21954" spans="27:27">
      <c r="AA21954" s="271"/>
    </row>
    <row r="21955" spans="27:27">
      <c r="AA21955" s="271"/>
    </row>
    <row r="21956" spans="27:27">
      <c r="AA21956" s="271"/>
    </row>
    <row r="21957" spans="27:27">
      <c r="AA21957" s="271"/>
    </row>
    <row r="21958" spans="27:27">
      <c r="AA21958" s="271"/>
    </row>
    <row r="21959" spans="27:27">
      <c r="AA21959" s="271"/>
    </row>
    <row r="21960" spans="27:27">
      <c r="AA21960" s="271"/>
    </row>
    <row r="21961" spans="27:27">
      <c r="AA21961" s="271"/>
    </row>
    <row r="21962" spans="27:27">
      <c r="AA21962" s="271"/>
    </row>
    <row r="21963" spans="27:27">
      <c r="AA21963" s="271"/>
    </row>
    <row r="21964" spans="27:27">
      <c r="AA21964" s="271"/>
    </row>
    <row r="21965" spans="27:27">
      <c r="AA21965" s="271"/>
    </row>
    <row r="21966" spans="27:27">
      <c r="AA21966" s="271"/>
    </row>
    <row r="21967" spans="27:27">
      <c r="AA21967" s="271"/>
    </row>
    <row r="21968" spans="27:27">
      <c r="AA21968" s="271"/>
    </row>
    <row r="21969" spans="27:27">
      <c r="AA21969" s="271"/>
    </row>
    <row r="21970" spans="27:27">
      <c r="AA21970" s="271"/>
    </row>
    <row r="21971" spans="27:27">
      <c r="AA21971" s="271"/>
    </row>
    <row r="21972" spans="27:27">
      <c r="AA21972" s="271"/>
    </row>
    <row r="21973" spans="27:27">
      <c r="AA21973" s="271"/>
    </row>
    <row r="21974" spans="27:27">
      <c r="AA21974" s="271"/>
    </row>
    <row r="21975" spans="27:27">
      <c r="AA21975" s="271"/>
    </row>
    <row r="21976" spans="27:27">
      <c r="AA21976" s="271"/>
    </row>
    <row r="21977" spans="27:27">
      <c r="AA21977" s="271"/>
    </row>
    <row r="21978" spans="27:27">
      <c r="AA21978" s="271"/>
    </row>
    <row r="21979" spans="27:27">
      <c r="AA21979" s="271"/>
    </row>
    <row r="21980" spans="27:27">
      <c r="AA21980" s="271"/>
    </row>
    <row r="21981" spans="27:27">
      <c r="AA21981" s="271"/>
    </row>
    <row r="21982" spans="27:27">
      <c r="AA21982" s="271"/>
    </row>
    <row r="21983" spans="27:27">
      <c r="AA21983" s="271"/>
    </row>
    <row r="21984" spans="27:27">
      <c r="AA21984" s="271"/>
    </row>
    <row r="21985" spans="27:27">
      <c r="AA21985" s="271"/>
    </row>
    <row r="21986" spans="27:27">
      <c r="AA21986" s="271"/>
    </row>
    <row r="21987" spans="27:27">
      <c r="AA21987" s="271"/>
    </row>
    <row r="21988" spans="27:27">
      <c r="AA21988" s="271"/>
    </row>
    <row r="21989" spans="27:27">
      <c r="AA21989" s="271"/>
    </row>
    <row r="21990" spans="27:27">
      <c r="AA21990" s="271"/>
    </row>
    <row r="21991" spans="27:27">
      <c r="AA21991" s="271"/>
    </row>
    <row r="21992" spans="27:27">
      <c r="AA21992" s="271"/>
    </row>
    <row r="21993" spans="27:27">
      <c r="AA21993" s="271"/>
    </row>
    <row r="21994" spans="27:27">
      <c r="AA21994" s="271"/>
    </row>
    <row r="21995" spans="27:27">
      <c r="AA21995" s="271"/>
    </row>
    <row r="21996" spans="27:27">
      <c r="AA21996" s="271"/>
    </row>
    <row r="21997" spans="27:27">
      <c r="AA21997" s="271"/>
    </row>
    <row r="21998" spans="27:27">
      <c r="AA21998" s="271"/>
    </row>
    <row r="21999" spans="27:27">
      <c r="AA21999" s="271"/>
    </row>
    <row r="22000" spans="27:27">
      <c r="AA22000" s="271"/>
    </row>
    <row r="22001" spans="27:27">
      <c r="AA22001" s="271"/>
    </row>
    <row r="22002" spans="27:27">
      <c r="AA22002" s="271"/>
    </row>
    <row r="22003" spans="27:27">
      <c r="AA22003" s="271"/>
    </row>
    <row r="22004" spans="27:27">
      <c r="AA22004" s="271"/>
    </row>
    <row r="22005" spans="27:27">
      <c r="AA22005" s="271"/>
    </row>
    <row r="22006" spans="27:27">
      <c r="AA22006" s="271"/>
    </row>
    <row r="22007" spans="27:27">
      <c r="AA22007" s="271"/>
    </row>
    <row r="22008" spans="27:27">
      <c r="AA22008" s="271"/>
    </row>
    <row r="22009" spans="27:27">
      <c r="AA22009" s="271"/>
    </row>
    <row r="22010" spans="27:27">
      <c r="AA22010" s="271"/>
    </row>
    <row r="22011" spans="27:27">
      <c r="AA22011" s="271"/>
    </row>
    <row r="22012" spans="27:27">
      <c r="AA22012" s="271"/>
    </row>
    <row r="22013" spans="27:27">
      <c r="AA22013" s="271"/>
    </row>
    <row r="22014" spans="27:27">
      <c r="AA22014" s="271"/>
    </row>
    <row r="22015" spans="27:27">
      <c r="AA22015" s="271"/>
    </row>
    <row r="22016" spans="27:27">
      <c r="AA22016" s="271"/>
    </row>
    <row r="22017" spans="27:27">
      <c r="AA22017" s="271"/>
    </row>
    <row r="22018" spans="27:27">
      <c r="AA22018" s="271"/>
    </row>
    <row r="22019" spans="27:27">
      <c r="AA22019" s="271"/>
    </row>
    <row r="22020" spans="27:27">
      <c r="AA22020" s="271"/>
    </row>
    <row r="22021" spans="27:27">
      <c r="AA22021" s="271"/>
    </row>
    <row r="22022" spans="27:27">
      <c r="AA22022" s="271"/>
    </row>
    <row r="22023" spans="27:27">
      <c r="AA22023" s="271"/>
    </row>
    <row r="22024" spans="27:27">
      <c r="AA22024" s="271"/>
    </row>
    <row r="22025" spans="27:27">
      <c r="AA22025" s="271"/>
    </row>
    <row r="22026" spans="27:27">
      <c r="AA22026" s="271"/>
    </row>
    <row r="22027" spans="27:27">
      <c r="AA22027" s="271"/>
    </row>
    <row r="22028" spans="27:27">
      <c r="AA22028" s="271"/>
    </row>
    <row r="22029" spans="27:27">
      <c r="AA22029" s="271"/>
    </row>
    <row r="22030" spans="27:27">
      <c r="AA22030" s="271"/>
    </row>
    <row r="22031" spans="27:27">
      <c r="AA22031" s="271"/>
    </row>
    <row r="22032" spans="27:27">
      <c r="AA22032" s="271"/>
    </row>
    <row r="22033" spans="27:27">
      <c r="AA22033" s="271"/>
    </row>
    <row r="22034" spans="27:27">
      <c r="AA22034" s="271"/>
    </row>
    <row r="22035" spans="27:27">
      <c r="AA22035" s="271"/>
    </row>
    <row r="22036" spans="27:27">
      <c r="AA22036" s="271"/>
    </row>
    <row r="22037" spans="27:27">
      <c r="AA22037" s="271"/>
    </row>
    <row r="22038" spans="27:27">
      <c r="AA22038" s="271"/>
    </row>
    <row r="22039" spans="27:27">
      <c r="AA22039" s="271"/>
    </row>
    <row r="22040" spans="27:27">
      <c r="AA22040" s="271"/>
    </row>
    <row r="22041" spans="27:27">
      <c r="AA22041" s="271"/>
    </row>
    <row r="22042" spans="27:27">
      <c r="AA22042" s="271"/>
    </row>
    <row r="22043" spans="27:27">
      <c r="AA22043" s="271"/>
    </row>
    <row r="22044" spans="27:27">
      <c r="AA22044" s="271"/>
    </row>
    <row r="22045" spans="27:27">
      <c r="AA22045" s="271"/>
    </row>
    <row r="22046" spans="27:27">
      <c r="AA22046" s="271"/>
    </row>
    <row r="22047" spans="27:27">
      <c r="AA22047" s="271"/>
    </row>
    <row r="22048" spans="27:27">
      <c r="AA22048" s="271"/>
    </row>
    <row r="22049" spans="27:27">
      <c r="AA22049" s="271"/>
    </row>
    <row r="22050" spans="27:27">
      <c r="AA22050" s="271"/>
    </row>
    <row r="22051" spans="27:27">
      <c r="AA22051" s="271"/>
    </row>
    <row r="22052" spans="27:27">
      <c r="AA22052" s="271"/>
    </row>
    <row r="22053" spans="27:27">
      <c r="AA22053" s="271"/>
    </row>
    <row r="22054" spans="27:27">
      <c r="AA22054" s="271"/>
    </row>
    <row r="22055" spans="27:27">
      <c r="AA22055" s="271"/>
    </row>
    <row r="22056" spans="27:27">
      <c r="AA22056" s="271"/>
    </row>
    <row r="22057" spans="27:27">
      <c r="AA22057" s="271"/>
    </row>
    <row r="22058" spans="27:27">
      <c r="AA22058" s="271"/>
    </row>
    <row r="22059" spans="27:27">
      <c r="AA22059" s="271"/>
    </row>
    <row r="22060" spans="27:27">
      <c r="AA22060" s="271"/>
    </row>
    <row r="22061" spans="27:27">
      <c r="AA22061" s="271"/>
    </row>
    <row r="22062" spans="27:27">
      <c r="AA22062" s="271"/>
    </row>
    <row r="22063" spans="27:27">
      <c r="AA22063" s="271"/>
    </row>
    <row r="22064" spans="27:27">
      <c r="AA22064" s="271"/>
    </row>
    <row r="22065" spans="27:27">
      <c r="AA22065" s="271"/>
    </row>
    <row r="22066" spans="27:27">
      <c r="AA22066" s="271"/>
    </row>
    <row r="22067" spans="27:27">
      <c r="AA22067" s="271"/>
    </row>
    <row r="22068" spans="27:27">
      <c r="AA22068" s="271"/>
    </row>
    <row r="22069" spans="27:27">
      <c r="AA22069" s="271"/>
    </row>
    <row r="22070" spans="27:27">
      <c r="AA22070" s="271"/>
    </row>
    <row r="22071" spans="27:27">
      <c r="AA22071" s="271"/>
    </row>
    <row r="22072" spans="27:27">
      <c r="AA22072" s="271"/>
    </row>
    <row r="22073" spans="27:27">
      <c r="AA22073" s="271"/>
    </row>
    <row r="22074" spans="27:27">
      <c r="AA22074" s="271"/>
    </row>
    <row r="22075" spans="27:27">
      <c r="AA22075" s="271"/>
    </row>
    <row r="22076" spans="27:27">
      <c r="AA22076" s="271"/>
    </row>
    <row r="22077" spans="27:27">
      <c r="AA22077" s="271"/>
    </row>
    <row r="22078" spans="27:27">
      <c r="AA22078" s="271"/>
    </row>
    <row r="22079" spans="27:27">
      <c r="AA22079" s="271"/>
    </row>
    <row r="22080" spans="27:27">
      <c r="AA22080" s="271"/>
    </row>
    <row r="22081" spans="27:27">
      <c r="AA22081" s="271"/>
    </row>
    <row r="22082" spans="27:27">
      <c r="AA22082" s="271"/>
    </row>
    <row r="22083" spans="27:27">
      <c r="AA22083" s="271"/>
    </row>
    <row r="22084" spans="27:27">
      <c r="AA22084" s="271"/>
    </row>
    <row r="22085" spans="27:27">
      <c r="AA22085" s="271"/>
    </row>
    <row r="22086" spans="27:27">
      <c r="AA22086" s="271"/>
    </row>
    <row r="22087" spans="27:27">
      <c r="AA22087" s="271"/>
    </row>
    <row r="22088" spans="27:27">
      <c r="AA22088" s="271"/>
    </row>
    <row r="22089" spans="27:27">
      <c r="AA22089" s="271"/>
    </row>
    <row r="22090" spans="27:27">
      <c r="AA22090" s="271"/>
    </row>
    <row r="22091" spans="27:27">
      <c r="AA22091" s="271"/>
    </row>
    <row r="22092" spans="27:27">
      <c r="AA22092" s="271"/>
    </row>
    <row r="22093" spans="27:27">
      <c r="AA22093" s="271"/>
    </row>
    <row r="22094" spans="27:27">
      <c r="AA22094" s="271"/>
    </row>
    <row r="22095" spans="27:27">
      <c r="AA22095" s="271"/>
    </row>
    <row r="22096" spans="27:27">
      <c r="AA22096" s="271"/>
    </row>
    <row r="22097" spans="27:27">
      <c r="AA22097" s="271"/>
    </row>
    <row r="22098" spans="27:27">
      <c r="AA22098" s="271"/>
    </row>
    <row r="22099" spans="27:27">
      <c r="AA22099" s="271"/>
    </row>
    <row r="22100" spans="27:27">
      <c r="AA22100" s="271"/>
    </row>
    <row r="22101" spans="27:27">
      <c r="AA22101" s="271"/>
    </row>
    <row r="22102" spans="27:27">
      <c r="AA22102" s="271"/>
    </row>
    <row r="22103" spans="27:27">
      <c r="AA22103" s="271"/>
    </row>
    <row r="22104" spans="27:27">
      <c r="AA22104" s="271"/>
    </row>
    <row r="22105" spans="27:27">
      <c r="AA22105" s="271"/>
    </row>
    <row r="22106" spans="27:27">
      <c r="AA22106" s="271"/>
    </row>
    <row r="22107" spans="27:27">
      <c r="AA22107" s="271"/>
    </row>
    <row r="22108" spans="27:27">
      <c r="AA22108" s="271"/>
    </row>
    <row r="22109" spans="27:27">
      <c r="AA22109" s="271"/>
    </row>
    <row r="22110" spans="27:27">
      <c r="AA22110" s="271"/>
    </row>
    <row r="22111" spans="27:27">
      <c r="AA22111" s="271"/>
    </row>
    <row r="22112" spans="27:27">
      <c r="AA22112" s="271"/>
    </row>
    <row r="22113" spans="27:27">
      <c r="AA22113" s="271"/>
    </row>
    <row r="22114" spans="27:27">
      <c r="AA22114" s="271"/>
    </row>
    <row r="22115" spans="27:27">
      <c r="AA22115" s="271"/>
    </row>
    <row r="22116" spans="27:27">
      <c r="AA22116" s="271"/>
    </row>
    <row r="22117" spans="27:27">
      <c r="AA22117" s="271"/>
    </row>
    <row r="22118" spans="27:27">
      <c r="AA22118" s="271"/>
    </row>
    <row r="22119" spans="27:27">
      <c r="AA22119" s="271"/>
    </row>
    <row r="22120" spans="27:27">
      <c r="AA22120" s="271"/>
    </row>
    <row r="22121" spans="27:27">
      <c r="AA22121" s="271"/>
    </row>
    <row r="22122" spans="27:27">
      <c r="AA22122" s="271"/>
    </row>
    <row r="22123" spans="27:27">
      <c r="AA22123" s="271"/>
    </row>
    <row r="22124" spans="27:27">
      <c r="AA22124" s="271"/>
    </row>
    <row r="22125" spans="27:27">
      <c r="AA22125" s="271"/>
    </row>
    <row r="22126" spans="27:27">
      <c r="AA22126" s="271"/>
    </row>
    <row r="22127" spans="27:27">
      <c r="AA22127" s="271"/>
    </row>
    <row r="22128" spans="27:27">
      <c r="AA22128" s="271"/>
    </row>
    <row r="22129" spans="27:27">
      <c r="AA22129" s="271"/>
    </row>
    <row r="22130" spans="27:27">
      <c r="AA22130" s="271"/>
    </row>
    <row r="22131" spans="27:27">
      <c r="AA22131" s="271"/>
    </row>
    <row r="22132" spans="27:27">
      <c r="AA22132" s="271"/>
    </row>
    <row r="22133" spans="27:27">
      <c r="AA22133" s="271"/>
    </row>
    <row r="22134" spans="27:27">
      <c r="AA22134" s="271"/>
    </row>
    <row r="22135" spans="27:27">
      <c r="AA22135" s="271"/>
    </row>
    <row r="22136" spans="27:27">
      <c r="AA22136" s="271"/>
    </row>
    <row r="22137" spans="27:27">
      <c r="AA22137" s="271"/>
    </row>
    <row r="22138" spans="27:27">
      <c r="AA22138" s="271"/>
    </row>
    <row r="22139" spans="27:27">
      <c r="AA22139" s="271"/>
    </row>
    <row r="22140" spans="27:27">
      <c r="AA22140" s="271"/>
    </row>
    <row r="22141" spans="27:27">
      <c r="AA22141" s="271"/>
    </row>
    <row r="22142" spans="27:27">
      <c r="AA22142" s="271"/>
    </row>
    <row r="22143" spans="27:27">
      <c r="AA22143" s="271"/>
    </row>
    <row r="22144" spans="27:27">
      <c r="AA22144" s="271"/>
    </row>
    <row r="22145" spans="27:27">
      <c r="AA22145" s="271"/>
    </row>
    <row r="22146" spans="27:27">
      <c r="AA22146" s="271"/>
    </row>
    <row r="22147" spans="27:27">
      <c r="AA22147" s="271"/>
    </row>
    <row r="22148" spans="27:27">
      <c r="AA22148" s="271"/>
    </row>
    <row r="22149" spans="27:27">
      <c r="AA22149" s="271"/>
    </row>
    <row r="22150" spans="27:27">
      <c r="AA22150" s="271"/>
    </row>
    <row r="22151" spans="27:27">
      <c r="AA22151" s="271"/>
    </row>
    <row r="22152" spans="27:27">
      <c r="AA22152" s="271"/>
    </row>
    <row r="22153" spans="27:27">
      <c r="AA22153" s="271"/>
    </row>
    <row r="22154" spans="27:27">
      <c r="AA22154" s="271"/>
    </row>
    <row r="22155" spans="27:27">
      <c r="AA22155" s="271"/>
    </row>
    <row r="22156" spans="27:27">
      <c r="AA22156" s="271"/>
    </row>
    <row r="22157" spans="27:27">
      <c r="AA22157" s="271"/>
    </row>
    <row r="22158" spans="27:27">
      <c r="AA22158" s="271"/>
    </row>
    <row r="22159" spans="27:27">
      <c r="AA22159" s="271"/>
    </row>
    <row r="22160" spans="27:27">
      <c r="AA22160" s="271"/>
    </row>
    <row r="22161" spans="27:27">
      <c r="AA22161" s="271"/>
    </row>
    <row r="22162" spans="27:27">
      <c r="AA22162" s="271"/>
    </row>
    <row r="22163" spans="27:27">
      <c r="AA22163" s="271"/>
    </row>
    <row r="22164" spans="27:27">
      <c r="AA22164" s="271"/>
    </row>
    <row r="22165" spans="27:27">
      <c r="AA22165" s="271"/>
    </row>
    <row r="22166" spans="27:27">
      <c r="AA22166" s="271"/>
    </row>
    <row r="22167" spans="27:27">
      <c r="AA22167" s="271"/>
    </row>
    <row r="22168" spans="27:27">
      <c r="AA22168" s="271"/>
    </row>
    <row r="22169" spans="27:27">
      <c r="AA22169" s="271"/>
    </row>
    <row r="22170" spans="27:27">
      <c r="AA22170" s="271"/>
    </row>
    <row r="22171" spans="27:27">
      <c r="AA22171" s="271"/>
    </row>
    <row r="22172" spans="27:27">
      <c r="AA22172" s="271"/>
    </row>
    <row r="22173" spans="27:27">
      <c r="AA22173" s="271"/>
    </row>
    <row r="22174" spans="27:27">
      <c r="AA22174" s="271"/>
    </row>
    <row r="22175" spans="27:27">
      <c r="AA22175" s="271"/>
    </row>
    <row r="22176" spans="27:27">
      <c r="AA22176" s="271"/>
    </row>
    <row r="22177" spans="27:27">
      <c r="AA22177" s="271"/>
    </row>
    <row r="22178" spans="27:27">
      <c r="AA22178" s="271"/>
    </row>
    <row r="22179" spans="27:27">
      <c r="AA22179" s="271"/>
    </row>
    <row r="22180" spans="27:27">
      <c r="AA22180" s="271"/>
    </row>
    <row r="22181" spans="27:27">
      <c r="AA22181" s="271"/>
    </row>
    <row r="22182" spans="27:27">
      <c r="AA22182" s="271"/>
    </row>
    <row r="22183" spans="27:27">
      <c r="AA22183" s="271"/>
    </row>
    <row r="22184" spans="27:27">
      <c r="AA22184" s="271"/>
    </row>
    <row r="22185" spans="27:27">
      <c r="AA22185" s="271"/>
    </row>
    <row r="22186" spans="27:27">
      <c r="AA22186" s="271"/>
    </row>
    <row r="22187" spans="27:27">
      <c r="AA22187" s="271"/>
    </row>
    <row r="22188" spans="27:27">
      <c r="AA22188" s="271"/>
    </row>
    <row r="22189" spans="27:27">
      <c r="AA22189" s="271"/>
    </row>
    <row r="22190" spans="27:27">
      <c r="AA22190" s="271"/>
    </row>
    <row r="22191" spans="27:27">
      <c r="AA22191" s="271"/>
    </row>
    <row r="22192" spans="27:27">
      <c r="AA22192" s="271"/>
    </row>
    <row r="22193" spans="27:27">
      <c r="AA22193" s="271"/>
    </row>
    <row r="22194" spans="27:27">
      <c r="AA22194" s="271"/>
    </row>
    <row r="22195" spans="27:27">
      <c r="AA22195" s="271"/>
    </row>
    <row r="22196" spans="27:27">
      <c r="AA22196" s="271"/>
    </row>
    <row r="22197" spans="27:27">
      <c r="AA22197" s="271"/>
    </row>
    <row r="22198" spans="27:27">
      <c r="AA22198" s="271"/>
    </row>
    <row r="22199" spans="27:27">
      <c r="AA22199" s="271"/>
    </row>
    <row r="22200" spans="27:27">
      <c r="AA22200" s="271"/>
    </row>
    <row r="22201" spans="27:27">
      <c r="AA22201" s="271"/>
    </row>
    <row r="22202" spans="27:27">
      <c r="AA22202" s="271"/>
    </row>
    <row r="22203" spans="27:27">
      <c r="AA22203" s="271"/>
    </row>
    <row r="22204" spans="27:27">
      <c r="AA22204" s="271"/>
    </row>
    <row r="22205" spans="27:27">
      <c r="AA22205" s="271"/>
    </row>
    <row r="22206" spans="27:27">
      <c r="AA22206" s="271"/>
    </row>
    <row r="22207" spans="27:27">
      <c r="AA22207" s="271"/>
    </row>
    <row r="22208" spans="27:27">
      <c r="AA22208" s="271"/>
    </row>
    <row r="22209" spans="27:27">
      <c r="AA22209" s="271"/>
    </row>
    <row r="22210" spans="27:27">
      <c r="AA22210" s="271"/>
    </row>
    <row r="22211" spans="27:27">
      <c r="AA22211" s="271"/>
    </row>
    <row r="22212" spans="27:27">
      <c r="AA22212" s="271"/>
    </row>
    <row r="22213" spans="27:27">
      <c r="AA22213" s="271"/>
    </row>
    <row r="22214" spans="27:27">
      <c r="AA22214" s="271"/>
    </row>
    <row r="22215" spans="27:27">
      <c r="AA22215" s="271"/>
    </row>
    <row r="22216" spans="27:27">
      <c r="AA22216" s="271"/>
    </row>
    <row r="22217" spans="27:27">
      <c r="AA22217" s="271"/>
    </row>
    <row r="22218" spans="27:27">
      <c r="AA22218" s="271"/>
    </row>
    <row r="22219" spans="27:27">
      <c r="AA22219" s="271"/>
    </row>
    <row r="22220" spans="27:27">
      <c r="AA22220" s="271"/>
    </row>
    <row r="22221" spans="27:27">
      <c r="AA22221" s="271"/>
    </row>
    <row r="22222" spans="27:27">
      <c r="AA22222" s="271"/>
    </row>
    <row r="22223" spans="27:27">
      <c r="AA22223" s="271"/>
    </row>
    <row r="22224" spans="27:27">
      <c r="AA22224" s="271"/>
    </row>
    <row r="22225" spans="27:27">
      <c r="AA22225" s="271"/>
    </row>
    <row r="22226" spans="27:27">
      <c r="AA22226" s="271"/>
    </row>
    <row r="22227" spans="27:27">
      <c r="AA22227" s="271"/>
    </row>
    <row r="22228" spans="27:27">
      <c r="AA22228" s="271"/>
    </row>
    <row r="22229" spans="27:27">
      <c r="AA22229" s="271"/>
    </row>
    <row r="22230" spans="27:27">
      <c r="AA22230" s="271"/>
    </row>
    <row r="22231" spans="27:27">
      <c r="AA22231" s="271"/>
    </row>
    <row r="22232" spans="27:27">
      <c r="AA22232" s="271"/>
    </row>
    <row r="22233" spans="27:27">
      <c r="AA22233" s="271"/>
    </row>
    <row r="22234" spans="27:27">
      <c r="AA22234" s="271"/>
    </row>
    <row r="22235" spans="27:27">
      <c r="AA22235" s="271"/>
    </row>
    <row r="22236" spans="27:27">
      <c r="AA22236" s="271"/>
    </row>
    <row r="22237" spans="27:27">
      <c r="AA22237" s="271"/>
    </row>
    <row r="22238" spans="27:27">
      <c r="AA22238" s="271"/>
    </row>
    <row r="22239" spans="27:27">
      <c r="AA22239" s="271"/>
    </row>
    <row r="22240" spans="27:27">
      <c r="AA22240" s="271"/>
    </row>
    <row r="22241" spans="27:27">
      <c r="AA22241" s="271"/>
    </row>
    <row r="22242" spans="27:27">
      <c r="AA22242" s="271"/>
    </row>
    <row r="22243" spans="27:27">
      <c r="AA22243" s="271"/>
    </row>
    <row r="22244" spans="27:27">
      <c r="AA22244" s="271"/>
    </row>
    <row r="22245" spans="27:27">
      <c r="AA22245" s="271"/>
    </row>
    <row r="22246" spans="27:27">
      <c r="AA22246" s="271"/>
    </row>
    <row r="22247" spans="27:27">
      <c r="AA22247" s="271"/>
    </row>
    <row r="22248" spans="27:27">
      <c r="AA22248" s="271"/>
    </row>
    <row r="22249" spans="27:27">
      <c r="AA22249" s="271"/>
    </row>
    <row r="22250" spans="27:27">
      <c r="AA22250" s="271"/>
    </row>
    <row r="22251" spans="27:27">
      <c r="AA22251" s="271"/>
    </row>
    <row r="22252" spans="27:27">
      <c r="AA22252" s="271"/>
    </row>
    <row r="22253" spans="27:27">
      <c r="AA22253" s="271"/>
    </row>
    <row r="22254" spans="27:27">
      <c r="AA22254" s="271"/>
    </row>
    <row r="22255" spans="27:27">
      <c r="AA22255" s="271"/>
    </row>
    <row r="22256" spans="27:27">
      <c r="AA22256" s="271"/>
    </row>
    <row r="22257" spans="27:27">
      <c r="AA22257" s="271"/>
    </row>
    <row r="22258" spans="27:27">
      <c r="AA22258" s="271"/>
    </row>
    <row r="22259" spans="27:27">
      <c r="AA22259" s="271"/>
    </row>
    <row r="22260" spans="27:27">
      <c r="AA22260" s="271"/>
    </row>
    <row r="22261" spans="27:27">
      <c r="AA22261" s="271"/>
    </row>
    <row r="22262" spans="27:27">
      <c r="AA22262" s="271"/>
    </row>
    <row r="22263" spans="27:27">
      <c r="AA22263" s="271"/>
    </row>
    <row r="22264" spans="27:27">
      <c r="AA22264" s="271"/>
    </row>
    <row r="22265" spans="27:27">
      <c r="AA22265" s="271"/>
    </row>
    <row r="22266" spans="27:27">
      <c r="AA22266" s="271"/>
    </row>
    <row r="22267" spans="27:27">
      <c r="AA22267" s="271"/>
    </row>
    <row r="22268" spans="27:27">
      <c r="AA22268" s="271"/>
    </row>
    <row r="22269" spans="27:27">
      <c r="AA22269" s="271"/>
    </row>
    <row r="22270" spans="27:27">
      <c r="AA22270" s="271"/>
    </row>
    <row r="22271" spans="27:27">
      <c r="AA22271" s="271"/>
    </row>
    <row r="22272" spans="27:27">
      <c r="AA22272" s="271"/>
    </row>
    <row r="22273" spans="27:27">
      <c r="AA22273" s="271"/>
    </row>
    <row r="22274" spans="27:27">
      <c r="AA22274" s="271"/>
    </row>
    <row r="22275" spans="27:27">
      <c r="AA22275" s="271"/>
    </row>
    <row r="22276" spans="27:27">
      <c r="AA22276" s="271"/>
    </row>
    <row r="22277" spans="27:27">
      <c r="AA22277" s="271"/>
    </row>
    <row r="22278" spans="27:27">
      <c r="AA22278" s="271"/>
    </row>
    <row r="22279" spans="27:27">
      <c r="AA22279" s="271"/>
    </row>
    <row r="22280" spans="27:27">
      <c r="AA22280" s="271"/>
    </row>
    <row r="22281" spans="27:27">
      <c r="AA22281" s="271"/>
    </row>
    <row r="22282" spans="27:27">
      <c r="AA22282" s="271"/>
    </row>
    <row r="22283" spans="27:27">
      <c r="AA22283" s="271"/>
    </row>
    <row r="22284" spans="27:27">
      <c r="AA22284" s="271"/>
    </row>
    <row r="22285" spans="27:27">
      <c r="AA22285" s="271"/>
    </row>
    <row r="22286" spans="27:27">
      <c r="AA22286" s="271"/>
    </row>
    <row r="22287" spans="27:27">
      <c r="AA22287" s="271"/>
    </row>
    <row r="22288" spans="27:27">
      <c r="AA22288" s="271"/>
    </row>
    <row r="22289" spans="27:27">
      <c r="AA22289" s="271"/>
    </row>
    <row r="22290" spans="27:27">
      <c r="AA22290" s="271"/>
    </row>
    <row r="22291" spans="27:27">
      <c r="AA22291" s="271"/>
    </row>
    <row r="22292" spans="27:27">
      <c r="AA22292" s="271"/>
    </row>
    <row r="22293" spans="27:27">
      <c r="AA22293" s="271"/>
    </row>
    <row r="22294" spans="27:27">
      <c r="AA22294" s="271"/>
    </row>
    <row r="22295" spans="27:27">
      <c r="AA22295" s="271"/>
    </row>
    <row r="22296" spans="27:27">
      <c r="AA22296" s="271"/>
    </row>
    <row r="22297" spans="27:27">
      <c r="AA22297" s="271"/>
    </row>
    <row r="22298" spans="27:27">
      <c r="AA22298" s="271"/>
    </row>
    <row r="22299" spans="27:27">
      <c r="AA22299" s="271"/>
    </row>
    <row r="22300" spans="27:27">
      <c r="AA22300" s="271"/>
    </row>
    <row r="22301" spans="27:27">
      <c r="AA22301" s="271"/>
    </row>
    <row r="22302" spans="27:27">
      <c r="AA22302" s="271"/>
    </row>
    <row r="22303" spans="27:27">
      <c r="AA22303" s="271"/>
    </row>
    <row r="22304" spans="27:27">
      <c r="AA22304" s="271"/>
    </row>
    <row r="22305" spans="27:27">
      <c r="AA22305" s="271"/>
    </row>
    <row r="22306" spans="27:27">
      <c r="AA22306" s="271"/>
    </row>
    <row r="22307" spans="27:27">
      <c r="AA22307" s="271"/>
    </row>
    <row r="22308" spans="27:27">
      <c r="AA22308" s="271"/>
    </row>
    <row r="22309" spans="27:27">
      <c r="AA22309" s="271"/>
    </row>
    <row r="22310" spans="27:27">
      <c r="AA22310" s="271"/>
    </row>
    <row r="22311" spans="27:27">
      <c r="AA22311" s="271"/>
    </row>
    <row r="22312" spans="27:27">
      <c r="AA22312" s="271"/>
    </row>
    <row r="22313" spans="27:27">
      <c r="AA22313" s="271"/>
    </row>
    <row r="22314" spans="27:27">
      <c r="AA22314" s="271"/>
    </row>
    <row r="22315" spans="27:27">
      <c r="AA22315" s="271"/>
    </row>
    <row r="22316" spans="27:27">
      <c r="AA22316" s="271"/>
    </row>
    <row r="22317" spans="27:27">
      <c r="AA22317" s="271"/>
    </row>
    <row r="22318" spans="27:27">
      <c r="AA22318" s="271"/>
    </row>
    <row r="22319" spans="27:27">
      <c r="AA22319" s="271"/>
    </row>
    <row r="22320" spans="27:27">
      <c r="AA22320" s="271"/>
    </row>
    <row r="22321" spans="27:27">
      <c r="AA22321" s="271"/>
    </row>
    <row r="22322" spans="27:27">
      <c r="AA22322" s="271"/>
    </row>
    <row r="22323" spans="27:27">
      <c r="AA22323" s="271"/>
    </row>
    <row r="22324" spans="27:27">
      <c r="AA22324" s="271"/>
    </row>
    <row r="22325" spans="27:27">
      <c r="AA22325" s="271"/>
    </row>
    <row r="22326" spans="27:27">
      <c r="AA22326" s="271"/>
    </row>
    <row r="22327" spans="27:27">
      <c r="AA22327" s="271"/>
    </row>
    <row r="22328" spans="27:27">
      <c r="AA22328" s="271"/>
    </row>
    <row r="22329" spans="27:27">
      <c r="AA22329" s="271"/>
    </row>
    <row r="22330" spans="27:27">
      <c r="AA22330" s="271"/>
    </row>
    <row r="22331" spans="27:27">
      <c r="AA22331" s="271"/>
    </row>
    <row r="22332" spans="27:27">
      <c r="AA22332" s="271"/>
    </row>
    <row r="22333" spans="27:27">
      <c r="AA22333" s="271"/>
    </row>
    <row r="22334" spans="27:27">
      <c r="AA22334" s="271"/>
    </row>
    <row r="22335" spans="27:27">
      <c r="AA22335" s="271"/>
    </row>
    <row r="22336" spans="27:27">
      <c r="AA22336" s="271"/>
    </row>
    <row r="22337" spans="27:27">
      <c r="AA22337" s="271"/>
    </row>
    <row r="22338" spans="27:27">
      <c r="AA22338" s="271"/>
    </row>
    <row r="22339" spans="27:27">
      <c r="AA22339" s="271"/>
    </row>
    <row r="22340" spans="27:27">
      <c r="AA22340" s="271"/>
    </row>
    <row r="22341" spans="27:27">
      <c r="AA22341" s="271"/>
    </row>
    <row r="22342" spans="27:27">
      <c r="AA22342" s="271"/>
    </row>
    <row r="22343" spans="27:27">
      <c r="AA22343" s="271"/>
    </row>
    <row r="22344" spans="27:27">
      <c r="AA22344" s="271"/>
    </row>
    <row r="22345" spans="27:27">
      <c r="AA22345" s="271"/>
    </row>
    <row r="22346" spans="27:27">
      <c r="AA22346" s="271"/>
    </row>
    <row r="22347" spans="27:27">
      <c r="AA22347" s="271"/>
    </row>
    <row r="22348" spans="27:27">
      <c r="AA22348" s="271"/>
    </row>
    <row r="22349" spans="27:27">
      <c r="AA22349" s="271"/>
    </row>
    <row r="22350" spans="27:27">
      <c r="AA22350" s="271"/>
    </row>
    <row r="22351" spans="27:27">
      <c r="AA22351" s="271"/>
    </row>
    <row r="22352" spans="27:27">
      <c r="AA22352" s="271"/>
    </row>
    <row r="22353" spans="27:27">
      <c r="AA22353" s="271"/>
    </row>
    <row r="22354" spans="27:27">
      <c r="AA22354" s="271"/>
    </row>
    <row r="22355" spans="27:27">
      <c r="AA22355" s="271"/>
    </row>
    <row r="22356" spans="27:27">
      <c r="AA22356" s="271"/>
    </row>
    <row r="22357" spans="27:27">
      <c r="AA22357" s="271"/>
    </row>
    <row r="22358" spans="27:27">
      <c r="AA22358" s="271"/>
    </row>
    <row r="22359" spans="27:27">
      <c r="AA22359" s="271"/>
    </row>
    <row r="22360" spans="27:27">
      <c r="AA22360" s="271"/>
    </row>
    <row r="22361" spans="27:27">
      <c r="AA22361" s="271"/>
    </row>
    <row r="22362" spans="27:27">
      <c r="AA22362" s="271"/>
    </row>
    <row r="22363" spans="27:27">
      <c r="AA22363" s="271"/>
    </row>
    <row r="22364" spans="27:27">
      <c r="AA22364" s="271"/>
    </row>
    <row r="22365" spans="27:27">
      <c r="AA22365" s="271"/>
    </row>
    <row r="22366" spans="27:27">
      <c r="AA22366" s="271"/>
    </row>
    <row r="22367" spans="27:27">
      <c r="AA22367" s="271"/>
    </row>
    <row r="22368" spans="27:27">
      <c r="AA22368" s="271"/>
    </row>
    <row r="22369" spans="27:27">
      <c r="AA22369" s="271"/>
    </row>
    <row r="22370" spans="27:27">
      <c r="AA22370" s="271"/>
    </row>
    <row r="22371" spans="27:27">
      <c r="AA22371" s="271"/>
    </row>
    <row r="22372" spans="27:27">
      <c r="AA22372" s="271"/>
    </row>
    <row r="22373" spans="27:27">
      <c r="AA22373" s="271"/>
    </row>
    <row r="22374" spans="27:27">
      <c r="AA22374" s="271"/>
    </row>
    <row r="22375" spans="27:27">
      <c r="AA22375" s="271"/>
    </row>
    <row r="22376" spans="27:27">
      <c r="AA22376" s="271"/>
    </row>
    <row r="22377" spans="27:27">
      <c r="AA22377" s="271"/>
    </row>
    <row r="22378" spans="27:27">
      <c r="AA22378" s="271"/>
    </row>
    <row r="22379" spans="27:27">
      <c r="AA22379" s="271"/>
    </row>
    <row r="22380" spans="27:27">
      <c r="AA22380" s="271"/>
    </row>
    <row r="22381" spans="27:27">
      <c r="AA22381" s="271"/>
    </row>
    <row r="22382" spans="27:27">
      <c r="AA22382" s="271"/>
    </row>
    <row r="22383" spans="27:27">
      <c r="AA22383" s="271"/>
    </row>
    <row r="22384" spans="27:27">
      <c r="AA22384" s="271"/>
    </row>
    <row r="22385" spans="27:27">
      <c r="AA22385" s="271"/>
    </row>
    <row r="22386" spans="27:27">
      <c r="AA22386" s="271"/>
    </row>
    <row r="22387" spans="27:27">
      <c r="AA22387" s="271"/>
    </row>
    <row r="22388" spans="27:27">
      <c r="AA22388" s="271"/>
    </row>
    <row r="22389" spans="27:27">
      <c r="AA22389" s="271"/>
    </row>
    <row r="22390" spans="27:27">
      <c r="AA22390" s="271"/>
    </row>
    <row r="22391" spans="27:27">
      <c r="AA22391" s="271"/>
    </row>
    <row r="22392" spans="27:27">
      <c r="AA22392" s="271"/>
    </row>
    <row r="22393" spans="27:27">
      <c r="AA22393" s="271"/>
    </row>
    <row r="22394" spans="27:27">
      <c r="AA22394" s="271"/>
    </row>
    <row r="22395" spans="27:27">
      <c r="AA22395" s="271"/>
    </row>
    <row r="22396" spans="27:27">
      <c r="AA22396" s="271"/>
    </row>
    <row r="22397" spans="27:27">
      <c r="AA22397" s="271"/>
    </row>
    <row r="22398" spans="27:27">
      <c r="AA22398" s="271"/>
    </row>
    <row r="22399" spans="27:27">
      <c r="AA22399" s="271"/>
    </row>
    <row r="22400" spans="27:27">
      <c r="AA22400" s="271"/>
    </row>
    <row r="22401" spans="27:27">
      <c r="AA22401" s="271"/>
    </row>
    <row r="22402" spans="27:27">
      <c r="AA22402" s="271"/>
    </row>
    <row r="22403" spans="27:27">
      <c r="AA22403" s="271"/>
    </row>
    <row r="22404" spans="27:27">
      <c r="AA22404" s="271"/>
    </row>
    <row r="22405" spans="27:27">
      <c r="AA22405" s="271"/>
    </row>
    <row r="22406" spans="27:27">
      <c r="AA22406" s="271"/>
    </row>
    <row r="22407" spans="27:27">
      <c r="AA22407" s="271"/>
    </row>
    <row r="22408" spans="27:27">
      <c r="AA22408" s="271"/>
    </row>
    <row r="22409" spans="27:27">
      <c r="AA22409" s="271"/>
    </row>
    <row r="22410" spans="27:27">
      <c r="AA22410" s="271"/>
    </row>
    <row r="22411" spans="27:27">
      <c r="AA22411" s="271"/>
    </row>
    <row r="22412" spans="27:27">
      <c r="AA22412" s="271"/>
    </row>
    <row r="22413" spans="27:27">
      <c r="AA22413" s="271"/>
    </row>
    <row r="22414" spans="27:27">
      <c r="AA22414" s="271"/>
    </row>
    <row r="22415" spans="27:27">
      <c r="AA22415" s="271"/>
    </row>
    <row r="22416" spans="27:27">
      <c r="AA22416" s="271"/>
    </row>
    <row r="22417" spans="27:27">
      <c r="AA22417" s="271"/>
    </row>
    <row r="22418" spans="27:27">
      <c r="AA22418" s="271"/>
    </row>
    <row r="22419" spans="27:27">
      <c r="AA22419" s="271"/>
    </row>
    <row r="22420" spans="27:27">
      <c r="AA22420" s="271"/>
    </row>
    <row r="22421" spans="27:27">
      <c r="AA22421" s="271"/>
    </row>
    <row r="22422" spans="27:27">
      <c r="AA22422" s="271"/>
    </row>
    <row r="22423" spans="27:27">
      <c r="AA22423" s="271"/>
    </row>
    <row r="22424" spans="27:27">
      <c r="AA22424" s="271"/>
    </row>
    <row r="22425" spans="27:27">
      <c r="AA22425" s="271"/>
    </row>
    <row r="22426" spans="27:27">
      <c r="AA22426" s="271"/>
    </row>
    <row r="22427" spans="27:27">
      <c r="AA22427" s="271"/>
    </row>
    <row r="22428" spans="27:27">
      <c r="AA22428" s="271"/>
    </row>
    <row r="22429" spans="27:27">
      <c r="AA22429" s="271"/>
    </row>
    <row r="22430" spans="27:27">
      <c r="AA22430" s="271"/>
    </row>
    <row r="22431" spans="27:27">
      <c r="AA22431" s="271"/>
    </row>
    <row r="22432" spans="27:27">
      <c r="AA22432" s="271"/>
    </row>
    <row r="22433" spans="27:27">
      <c r="AA22433" s="271"/>
    </row>
    <row r="22434" spans="27:27">
      <c r="AA22434" s="271"/>
    </row>
    <row r="22435" spans="27:27">
      <c r="AA22435" s="271"/>
    </row>
    <row r="22436" spans="27:27">
      <c r="AA22436" s="271"/>
    </row>
    <row r="22437" spans="27:27">
      <c r="AA22437" s="271"/>
    </row>
    <row r="22438" spans="27:27">
      <c r="AA22438" s="271"/>
    </row>
    <row r="22439" spans="27:27">
      <c r="AA22439" s="271"/>
    </row>
    <row r="22440" spans="27:27">
      <c r="AA22440" s="271"/>
    </row>
    <row r="22441" spans="27:27">
      <c r="AA22441" s="271"/>
    </row>
    <row r="22442" spans="27:27">
      <c r="AA22442" s="271"/>
    </row>
    <row r="22443" spans="27:27">
      <c r="AA22443" s="271"/>
    </row>
    <row r="22444" spans="27:27">
      <c r="AA22444" s="271"/>
    </row>
    <row r="22445" spans="27:27">
      <c r="AA22445" s="271"/>
    </row>
    <row r="22446" spans="27:27">
      <c r="AA22446" s="271"/>
    </row>
    <row r="22447" spans="27:27">
      <c r="AA22447" s="271"/>
    </row>
    <row r="22448" spans="27:27">
      <c r="AA22448" s="271"/>
    </row>
    <row r="22449" spans="27:27">
      <c r="AA22449" s="271"/>
    </row>
    <row r="22450" spans="27:27">
      <c r="AA22450" s="271"/>
    </row>
    <row r="22451" spans="27:27">
      <c r="AA22451" s="271"/>
    </row>
    <row r="22452" spans="27:27">
      <c r="AA22452" s="271"/>
    </row>
    <row r="22453" spans="27:27">
      <c r="AA22453" s="271"/>
    </row>
    <row r="22454" spans="27:27">
      <c r="AA22454" s="271"/>
    </row>
    <row r="22455" spans="27:27">
      <c r="AA22455" s="271"/>
    </row>
    <row r="22456" spans="27:27">
      <c r="AA22456" s="271"/>
    </row>
    <row r="22457" spans="27:27">
      <c r="AA22457" s="271"/>
    </row>
    <row r="22458" spans="27:27">
      <c r="AA22458" s="271"/>
    </row>
    <row r="22459" spans="27:27">
      <c r="AA22459" s="271"/>
    </row>
    <row r="22460" spans="27:27">
      <c r="AA22460" s="271"/>
    </row>
    <row r="22461" spans="27:27">
      <c r="AA22461" s="271"/>
    </row>
    <row r="22462" spans="27:27">
      <c r="AA22462" s="271"/>
    </row>
    <row r="22463" spans="27:27">
      <c r="AA22463" s="271"/>
    </row>
    <row r="22464" spans="27:27">
      <c r="AA22464" s="271"/>
    </row>
    <row r="22465" spans="27:27">
      <c r="AA22465" s="271"/>
    </row>
    <row r="22466" spans="27:27">
      <c r="AA22466" s="271"/>
    </row>
    <row r="22467" spans="27:27">
      <c r="AA22467" s="271"/>
    </row>
    <row r="22468" spans="27:27">
      <c r="AA22468" s="271"/>
    </row>
    <row r="22469" spans="27:27">
      <c r="AA22469" s="271"/>
    </row>
    <row r="22470" spans="27:27">
      <c r="AA22470" s="271"/>
    </row>
    <row r="22471" spans="27:27">
      <c r="AA22471" s="271"/>
    </row>
    <row r="22472" spans="27:27">
      <c r="AA22472" s="271"/>
    </row>
    <row r="22473" spans="27:27">
      <c r="AA22473" s="271"/>
    </row>
    <row r="22474" spans="27:27">
      <c r="AA22474" s="271"/>
    </row>
    <row r="22475" spans="27:27">
      <c r="AA22475" s="271"/>
    </row>
    <row r="22476" spans="27:27">
      <c r="AA22476" s="271"/>
    </row>
    <row r="22477" spans="27:27">
      <c r="AA22477" s="271"/>
    </row>
    <row r="22478" spans="27:27">
      <c r="AA22478" s="271"/>
    </row>
    <row r="22479" spans="27:27">
      <c r="AA22479" s="271"/>
    </row>
    <row r="22480" spans="27:27">
      <c r="AA22480" s="271"/>
    </row>
    <row r="22481" spans="27:27">
      <c r="AA22481" s="271"/>
    </row>
    <row r="22482" spans="27:27">
      <c r="AA22482" s="271"/>
    </row>
    <row r="22483" spans="27:27">
      <c r="AA22483" s="271"/>
    </row>
    <row r="22484" spans="27:27">
      <c r="AA22484" s="271"/>
    </row>
    <row r="22485" spans="27:27">
      <c r="AA22485" s="271"/>
    </row>
    <row r="22486" spans="27:27">
      <c r="AA22486" s="271"/>
    </row>
    <row r="22487" spans="27:27">
      <c r="AA22487" s="271"/>
    </row>
    <row r="22488" spans="27:27">
      <c r="AA22488" s="271"/>
    </row>
    <row r="22489" spans="27:27">
      <c r="AA22489" s="271"/>
    </row>
    <row r="22490" spans="27:27">
      <c r="AA22490" s="271"/>
    </row>
    <row r="22491" spans="27:27">
      <c r="AA22491" s="271"/>
    </row>
    <row r="22492" spans="27:27">
      <c r="AA22492" s="271"/>
    </row>
    <row r="22493" spans="27:27">
      <c r="AA22493" s="271"/>
    </row>
    <row r="22494" spans="27:27">
      <c r="AA22494" s="271"/>
    </row>
    <row r="22495" spans="27:27">
      <c r="AA22495" s="271"/>
    </row>
    <row r="22496" spans="27:27">
      <c r="AA22496" s="271"/>
    </row>
    <row r="22497" spans="27:27">
      <c r="AA22497" s="271"/>
    </row>
    <row r="22498" spans="27:27">
      <c r="AA22498" s="271"/>
    </row>
    <row r="22499" spans="27:27">
      <c r="AA22499" s="271"/>
    </row>
    <row r="22500" spans="27:27">
      <c r="AA22500" s="271"/>
    </row>
    <row r="22501" spans="27:27">
      <c r="AA22501" s="271"/>
    </row>
    <row r="22502" spans="27:27">
      <c r="AA22502" s="271"/>
    </row>
    <row r="22503" spans="27:27">
      <c r="AA22503" s="271"/>
    </row>
    <row r="22504" spans="27:27">
      <c r="AA22504" s="271"/>
    </row>
    <row r="22505" spans="27:27">
      <c r="AA22505" s="271"/>
    </row>
    <row r="22506" spans="27:27">
      <c r="AA22506" s="271"/>
    </row>
    <row r="22507" spans="27:27">
      <c r="AA22507" s="271"/>
    </row>
    <row r="22508" spans="27:27">
      <c r="AA22508" s="271"/>
    </row>
    <row r="22509" spans="27:27">
      <c r="AA22509" s="271"/>
    </row>
    <row r="22510" spans="27:27">
      <c r="AA22510" s="271"/>
    </row>
    <row r="22511" spans="27:27">
      <c r="AA22511" s="271"/>
    </row>
    <row r="22512" spans="27:27">
      <c r="AA22512" s="271"/>
    </row>
    <row r="22513" spans="27:27">
      <c r="AA22513" s="271"/>
    </row>
    <row r="22514" spans="27:27">
      <c r="AA22514" s="271"/>
    </row>
    <row r="22515" spans="27:27">
      <c r="AA22515" s="271"/>
    </row>
    <row r="22516" spans="27:27">
      <c r="AA22516" s="271"/>
    </row>
    <row r="22517" spans="27:27">
      <c r="AA22517" s="271"/>
    </row>
    <row r="22518" spans="27:27">
      <c r="AA22518" s="271"/>
    </row>
    <row r="22519" spans="27:27">
      <c r="AA22519" s="271"/>
    </row>
    <row r="22520" spans="27:27">
      <c r="AA22520" s="271"/>
    </row>
    <row r="22521" spans="27:27">
      <c r="AA22521" s="271"/>
    </row>
    <row r="22522" spans="27:27">
      <c r="AA22522" s="271"/>
    </row>
    <row r="22523" spans="27:27">
      <c r="AA22523" s="271"/>
    </row>
    <row r="22524" spans="27:27">
      <c r="AA22524" s="271"/>
    </row>
    <row r="22525" spans="27:27">
      <c r="AA22525" s="271"/>
    </row>
    <row r="22526" spans="27:27">
      <c r="AA22526" s="271"/>
    </row>
    <row r="22527" spans="27:27">
      <c r="AA22527" s="271"/>
    </row>
    <row r="22528" spans="27:27">
      <c r="AA22528" s="271"/>
    </row>
    <row r="22529" spans="27:27">
      <c r="AA22529" s="271"/>
    </row>
    <row r="22530" spans="27:27">
      <c r="AA22530" s="271"/>
    </row>
    <row r="22531" spans="27:27">
      <c r="AA22531" s="271"/>
    </row>
    <row r="22532" spans="27:27">
      <c r="AA22532" s="271"/>
    </row>
    <row r="22533" spans="27:27">
      <c r="AA22533" s="271"/>
    </row>
    <row r="22534" spans="27:27">
      <c r="AA22534" s="271"/>
    </row>
    <row r="22535" spans="27:27">
      <c r="AA22535" s="271"/>
    </row>
    <row r="22536" spans="27:27">
      <c r="AA22536" s="271"/>
    </row>
    <row r="22537" spans="27:27">
      <c r="AA22537" s="271"/>
    </row>
    <row r="22538" spans="27:27">
      <c r="AA22538" s="271"/>
    </row>
    <row r="22539" spans="27:27">
      <c r="AA22539" s="271"/>
    </row>
    <row r="22540" spans="27:27">
      <c r="AA22540" s="271"/>
    </row>
    <row r="22541" spans="27:27">
      <c r="AA22541" s="271"/>
    </row>
    <row r="22542" spans="27:27">
      <c r="AA22542" s="271"/>
    </row>
    <row r="22543" spans="27:27">
      <c r="AA22543" s="271"/>
    </row>
    <row r="22544" spans="27:27">
      <c r="AA22544" s="271"/>
    </row>
    <row r="22545" spans="27:27">
      <c r="AA22545" s="271"/>
    </row>
    <row r="22546" spans="27:27">
      <c r="AA22546" s="271"/>
    </row>
    <row r="22547" spans="27:27">
      <c r="AA22547" s="271"/>
    </row>
    <row r="22548" spans="27:27">
      <c r="AA22548" s="271"/>
    </row>
    <row r="22549" spans="27:27">
      <c r="AA22549" s="271"/>
    </row>
    <row r="22550" spans="27:27">
      <c r="AA22550" s="271"/>
    </row>
    <row r="22551" spans="27:27">
      <c r="AA22551" s="271"/>
    </row>
    <row r="22552" spans="27:27">
      <c r="AA22552" s="271"/>
    </row>
    <row r="22553" spans="27:27">
      <c r="AA22553" s="271"/>
    </row>
    <row r="22554" spans="27:27">
      <c r="AA22554" s="271"/>
    </row>
    <row r="22555" spans="27:27">
      <c r="AA22555" s="271"/>
    </row>
    <row r="22556" spans="27:27">
      <c r="AA22556" s="271"/>
    </row>
    <row r="22557" spans="27:27">
      <c r="AA22557" s="271"/>
    </row>
    <row r="22558" spans="27:27">
      <c r="AA22558" s="271"/>
    </row>
    <row r="22559" spans="27:27">
      <c r="AA22559" s="271"/>
    </row>
    <row r="22560" spans="27:27">
      <c r="AA22560" s="271"/>
    </row>
    <row r="22561" spans="27:27">
      <c r="AA22561" s="271"/>
    </row>
    <row r="22562" spans="27:27">
      <c r="AA22562" s="271"/>
    </row>
    <row r="22563" spans="27:27">
      <c r="AA22563" s="271"/>
    </row>
    <row r="22564" spans="27:27">
      <c r="AA22564" s="271"/>
    </row>
    <row r="22565" spans="27:27">
      <c r="AA22565" s="271"/>
    </row>
    <row r="22566" spans="27:27">
      <c r="AA22566" s="271"/>
    </row>
    <row r="22567" spans="27:27">
      <c r="AA22567" s="271"/>
    </row>
    <row r="22568" spans="27:27">
      <c r="AA22568" s="271"/>
    </row>
    <row r="22569" spans="27:27">
      <c r="AA22569" s="271"/>
    </row>
    <row r="22570" spans="27:27">
      <c r="AA22570" s="271"/>
    </row>
    <row r="22571" spans="27:27">
      <c r="AA22571" s="271"/>
    </row>
    <row r="22572" spans="27:27">
      <c r="AA22572" s="271"/>
    </row>
    <row r="22573" spans="27:27">
      <c r="AA22573" s="271"/>
    </row>
    <row r="22574" spans="27:27">
      <c r="AA22574" s="271"/>
    </row>
    <row r="22575" spans="27:27">
      <c r="AA22575" s="271"/>
    </row>
    <row r="22576" spans="27:27">
      <c r="AA22576" s="271"/>
    </row>
    <row r="22577" spans="27:27">
      <c r="AA22577" s="271"/>
    </row>
    <row r="22578" spans="27:27">
      <c r="AA22578" s="271"/>
    </row>
    <row r="22579" spans="27:27">
      <c r="AA22579" s="271"/>
    </row>
    <row r="22580" spans="27:27">
      <c r="AA22580" s="271"/>
    </row>
    <row r="22581" spans="27:27">
      <c r="AA22581" s="271"/>
    </row>
    <row r="22582" spans="27:27">
      <c r="AA22582" s="271"/>
    </row>
    <row r="22583" spans="27:27">
      <c r="AA22583" s="271"/>
    </row>
    <row r="22584" spans="27:27">
      <c r="AA22584" s="271"/>
    </row>
    <row r="22585" spans="27:27">
      <c r="AA22585" s="271"/>
    </row>
    <row r="22586" spans="27:27">
      <c r="AA22586" s="271"/>
    </row>
    <row r="22587" spans="27:27">
      <c r="AA22587" s="271"/>
    </row>
    <row r="22588" spans="27:27">
      <c r="AA22588" s="271"/>
    </row>
    <row r="22589" spans="27:27">
      <c r="AA22589" s="271"/>
    </row>
    <row r="22590" spans="27:27">
      <c r="AA22590" s="271"/>
    </row>
    <row r="22591" spans="27:27">
      <c r="AA22591" s="271"/>
    </row>
    <row r="22592" spans="27:27">
      <c r="AA22592" s="271"/>
    </row>
    <row r="22593" spans="27:27">
      <c r="AA22593" s="271"/>
    </row>
    <row r="22594" spans="27:27">
      <c r="AA22594" s="271"/>
    </row>
    <row r="22595" spans="27:27">
      <c r="AA22595" s="271"/>
    </row>
    <row r="22596" spans="27:27">
      <c r="AA22596" s="271"/>
    </row>
    <row r="22597" spans="27:27">
      <c r="AA22597" s="271"/>
    </row>
    <row r="22598" spans="27:27">
      <c r="AA22598" s="271"/>
    </row>
    <row r="22599" spans="27:27">
      <c r="AA22599" s="271"/>
    </row>
    <row r="22600" spans="27:27">
      <c r="AA22600" s="271"/>
    </row>
    <row r="22601" spans="27:27">
      <c r="AA22601" s="271"/>
    </row>
    <row r="22602" spans="27:27">
      <c r="AA22602" s="271"/>
    </row>
    <row r="22603" spans="27:27">
      <c r="AA22603" s="271"/>
    </row>
    <row r="22604" spans="27:27">
      <c r="AA22604" s="271"/>
    </row>
    <row r="22605" spans="27:27">
      <c r="AA22605" s="271"/>
    </row>
    <row r="22606" spans="27:27">
      <c r="AA22606" s="271"/>
    </row>
    <row r="22607" spans="27:27">
      <c r="AA22607" s="271"/>
    </row>
    <row r="22608" spans="27:27">
      <c r="AA22608" s="271"/>
    </row>
    <row r="22609" spans="27:27">
      <c r="AA22609" s="271"/>
    </row>
    <row r="22610" spans="27:27">
      <c r="AA22610" s="271"/>
    </row>
    <row r="22611" spans="27:27">
      <c r="AA22611" s="271"/>
    </row>
    <row r="22612" spans="27:27">
      <c r="AA22612" s="271"/>
    </row>
    <row r="22613" spans="27:27">
      <c r="AA22613" s="271"/>
    </row>
    <row r="22614" spans="27:27">
      <c r="AA22614" s="271"/>
    </row>
    <row r="22615" spans="27:27">
      <c r="AA22615" s="271"/>
    </row>
    <row r="22616" spans="27:27">
      <c r="AA22616" s="271"/>
    </row>
    <row r="22617" spans="27:27">
      <c r="AA22617" s="271"/>
    </row>
    <row r="22618" spans="27:27">
      <c r="AA22618" s="271"/>
    </row>
    <row r="22619" spans="27:27">
      <c r="AA22619" s="271"/>
    </row>
    <row r="22620" spans="27:27">
      <c r="AA22620" s="271"/>
    </row>
    <row r="22621" spans="27:27">
      <c r="AA22621" s="271"/>
    </row>
    <row r="22622" spans="27:27">
      <c r="AA22622" s="271"/>
    </row>
    <row r="22623" spans="27:27">
      <c r="AA22623" s="271"/>
    </row>
    <row r="22624" spans="27:27">
      <c r="AA22624" s="271"/>
    </row>
    <row r="22625" spans="27:27">
      <c r="AA22625" s="271"/>
    </row>
    <row r="22626" spans="27:27">
      <c r="AA22626" s="271"/>
    </row>
    <row r="22627" spans="27:27">
      <c r="AA22627" s="271"/>
    </row>
    <row r="22628" spans="27:27">
      <c r="AA22628" s="271"/>
    </row>
    <row r="22629" spans="27:27">
      <c r="AA22629" s="271"/>
    </row>
    <row r="22630" spans="27:27">
      <c r="AA22630" s="271"/>
    </row>
    <row r="22631" spans="27:27">
      <c r="AA22631" s="271"/>
    </row>
    <row r="22632" spans="27:27">
      <c r="AA22632" s="271"/>
    </row>
    <row r="22633" spans="27:27">
      <c r="AA22633" s="271"/>
    </row>
    <row r="22634" spans="27:27">
      <c r="AA22634" s="271"/>
    </row>
    <row r="22635" spans="27:27">
      <c r="AA22635" s="271"/>
    </row>
    <row r="22636" spans="27:27">
      <c r="AA22636" s="271"/>
    </row>
    <row r="22637" spans="27:27">
      <c r="AA22637" s="271"/>
    </row>
    <row r="22638" spans="27:27">
      <c r="AA22638" s="271"/>
    </row>
    <row r="22639" spans="27:27">
      <c r="AA22639" s="271"/>
    </row>
    <row r="22640" spans="27:27">
      <c r="AA22640" s="271"/>
    </row>
    <row r="22641" spans="27:27">
      <c r="AA22641" s="271"/>
    </row>
    <row r="22642" spans="27:27">
      <c r="AA22642" s="271"/>
    </row>
    <row r="22643" spans="27:27">
      <c r="AA22643" s="271"/>
    </row>
    <row r="22644" spans="27:27">
      <c r="AA22644" s="271"/>
    </row>
    <row r="22645" spans="27:27">
      <c r="AA22645" s="271"/>
    </row>
    <row r="22646" spans="27:27">
      <c r="AA22646" s="271"/>
    </row>
    <row r="22647" spans="27:27">
      <c r="AA22647" s="271"/>
    </row>
    <row r="22648" spans="27:27">
      <c r="AA22648" s="271"/>
    </row>
    <row r="22649" spans="27:27">
      <c r="AA22649" s="271"/>
    </row>
    <row r="22650" spans="27:27">
      <c r="AA22650" s="271"/>
    </row>
    <row r="22651" spans="27:27">
      <c r="AA22651" s="271"/>
    </row>
    <row r="22652" spans="27:27">
      <c r="AA22652" s="271"/>
    </row>
    <row r="22653" spans="27:27">
      <c r="AA22653" s="271"/>
    </row>
    <row r="22654" spans="27:27">
      <c r="AA22654" s="271"/>
    </row>
    <row r="22655" spans="27:27">
      <c r="AA22655" s="271"/>
    </row>
    <row r="22656" spans="27:27">
      <c r="AA22656" s="271"/>
    </row>
    <row r="22657" spans="27:27">
      <c r="AA22657" s="271"/>
    </row>
    <row r="22658" spans="27:27">
      <c r="AA22658" s="271"/>
    </row>
    <row r="22659" spans="27:27">
      <c r="AA22659" s="271"/>
    </row>
    <row r="22660" spans="27:27">
      <c r="AA22660" s="271"/>
    </row>
    <row r="22661" spans="27:27">
      <c r="AA22661" s="271"/>
    </row>
    <row r="22662" spans="27:27">
      <c r="AA22662" s="271"/>
    </row>
    <row r="22663" spans="27:27">
      <c r="AA22663" s="271"/>
    </row>
    <row r="22664" spans="27:27">
      <c r="AA22664" s="271"/>
    </row>
    <row r="22665" spans="27:27">
      <c r="AA22665" s="271"/>
    </row>
    <row r="22666" spans="27:27">
      <c r="AA22666" s="271"/>
    </row>
    <row r="22667" spans="27:27">
      <c r="AA22667" s="271"/>
    </row>
    <row r="22668" spans="27:27">
      <c r="AA22668" s="271"/>
    </row>
    <row r="22669" spans="27:27">
      <c r="AA22669" s="271"/>
    </row>
    <row r="22670" spans="27:27">
      <c r="AA22670" s="271"/>
    </row>
    <row r="22671" spans="27:27">
      <c r="AA22671" s="271"/>
    </row>
    <row r="22672" spans="27:27">
      <c r="AA22672" s="271"/>
    </row>
    <row r="22673" spans="27:27">
      <c r="AA22673" s="271"/>
    </row>
    <row r="22674" spans="27:27">
      <c r="AA22674" s="271"/>
    </row>
    <row r="22675" spans="27:27">
      <c r="AA22675" s="271"/>
    </row>
    <row r="22676" spans="27:27">
      <c r="AA22676" s="271"/>
    </row>
    <row r="22677" spans="27:27">
      <c r="AA22677" s="271"/>
    </row>
    <row r="22678" spans="27:27">
      <c r="AA22678" s="271"/>
    </row>
    <row r="22679" spans="27:27">
      <c r="AA22679" s="271"/>
    </row>
    <row r="22680" spans="27:27">
      <c r="AA22680" s="271"/>
    </row>
    <row r="22681" spans="27:27">
      <c r="AA22681" s="271"/>
    </row>
    <row r="22682" spans="27:27">
      <c r="AA22682" s="271"/>
    </row>
    <row r="22683" spans="27:27">
      <c r="AA22683" s="271"/>
    </row>
    <row r="22684" spans="27:27">
      <c r="AA22684" s="271"/>
    </row>
    <row r="22685" spans="27:27">
      <c r="AA22685" s="271"/>
    </row>
    <row r="22686" spans="27:27">
      <c r="AA22686" s="271"/>
    </row>
    <row r="22687" spans="27:27">
      <c r="AA22687" s="271"/>
    </row>
    <row r="22688" spans="27:27">
      <c r="AA22688" s="271"/>
    </row>
    <row r="22689" spans="27:27">
      <c r="AA22689" s="271"/>
    </row>
    <row r="22690" spans="27:27">
      <c r="AA22690" s="271"/>
    </row>
    <row r="22691" spans="27:27">
      <c r="AA22691" s="271"/>
    </row>
    <row r="22692" spans="27:27">
      <c r="AA22692" s="271"/>
    </row>
    <row r="22693" spans="27:27">
      <c r="AA22693" s="271"/>
    </row>
    <row r="22694" spans="27:27">
      <c r="AA22694" s="271"/>
    </row>
    <row r="22695" spans="27:27">
      <c r="AA22695" s="271"/>
    </row>
    <row r="22696" spans="27:27">
      <c r="AA22696" s="271"/>
    </row>
    <row r="22697" spans="27:27">
      <c r="AA22697" s="271"/>
    </row>
    <row r="22698" spans="27:27">
      <c r="AA22698" s="271"/>
    </row>
    <row r="22699" spans="27:27">
      <c r="AA22699" s="271"/>
    </row>
    <row r="22700" spans="27:27">
      <c r="AA22700" s="271"/>
    </row>
    <row r="22701" spans="27:27">
      <c r="AA22701" s="271"/>
    </row>
    <row r="22702" spans="27:27">
      <c r="AA22702" s="271"/>
    </row>
    <row r="22703" spans="27:27">
      <c r="AA22703" s="271"/>
    </row>
    <row r="22704" spans="27:27">
      <c r="AA22704" s="271"/>
    </row>
    <row r="22705" spans="27:27">
      <c r="AA22705" s="271"/>
    </row>
    <row r="22706" spans="27:27">
      <c r="AA22706" s="271"/>
    </row>
    <row r="22707" spans="27:27">
      <c r="AA22707" s="271"/>
    </row>
    <row r="22708" spans="27:27">
      <c r="AA22708" s="271"/>
    </row>
    <row r="22709" spans="27:27">
      <c r="AA22709" s="271"/>
    </row>
    <row r="22710" spans="27:27">
      <c r="AA22710" s="271"/>
    </row>
    <row r="22711" spans="27:27">
      <c r="AA22711" s="271"/>
    </row>
    <row r="22712" spans="27:27">
      <c r="AA22712" s="271"/>
    </row>
    <row r="22713" spans="27:27">
      <c r="AA22713" s="271"/>
    </row>
    <row r="22714" spans="27:27">
      <c r="AA22714" s="271"/>
    </row>
    <row r="22715" spans="27:27">
      <c r="AA22715" s="271"/>
    </row>
    <row r="22716" spans="27:27">
      <c r="AA22716" s="271"/>
    </row>
    <row r="22717" spans="27:27">
      <c r="AA22717" s="271"/>
    </row>
    <row r="22718" spans="27:27">
      <c r="AA22718" s="271"/>
    </row>
    <row r="22719" spans="27:27">
      <c r="AA22719" s="271"/>
    </row>
    <row r="22720" spans="27:27">
      <c r="AA22720" s="271"/>
    </row>
    <row r="22721" spans="27:27">
      <c r="AA22721" s="271"/>
    </row>
    <row r="22722" spans="27:27">
      <c r="AA22722" s="271"/>
    </row>
    <row r="22723" spans="27:27">
      <c r="AA22723" s="271"/>
    </row>
    <row r="22724" spans="27:27">
      <c r="AA22724" s="271"/>
    </row>
    <row r="22725" spans="27:27">
      <c r="AA22725" s="271"/>
    </row>
    <row r="22726" spans="27:27">
      <c r="AA22726" s="271"/>
    </row>
    <row r="22727" spans="27:27">
      <c r="AA22727" s="271"/>
    </row>
    <row r="22728" spans="27:27">
      <c r="AA22728" s="271"/>
    </row>
    <row r="22729" spans="27:27">
      <c r="AA22729" s="271"/>
    </row>
    <row r="22730" spans="27:27">
      <c r="AA22730" s="271"/>
    </row>
    <row r="22731" spans="27:27">
      <c r="AA22731" s="271"/>
    </row>
    <row r="22732" spans="27:27">
      <c r="AA22732" s="271"/>
    </row>
    <row r="22733" spans="27:27">
      <c r="AA22733" s="271"/>
    </row>
    <row r="22734" spans="27:27">
      <c r="AA22734" s="271"/>
    </row>
    <row r="22735" spans="27:27">
      <c r="AA22735" s="271"/>
    </row>
    <row r="22736" spans="27:27">
      <c r="AA22736" s="271"/>
    </row>
    <row r="22737" spans="27:27">
      <c r="AA22737" s="271"/>
    </row>
    <row r="22738" spans="27:27">
      <c r="AA22738" s="271"/>
    </row>
    <row r="22739" spans="27:27">
      <c r="AA22739" s="271"/>
    </row>
    <row r="22740" spans="27:27">
      <c r="AA22740" s="271"/>
    </row>
    <row r="22741" spans="27:27">
      <c r="AA22741" s="271"/>
    </row>
    <row r="22742" spans="27:27">
      <c r="AA22742" s="271"/>
    </row>
    <row r="22743" spans="27:27">
      <c r="AA22743" s="271"/>
    </row>
    <row r="22744" spans="27:27">
      <c r="AA22744" s="271"/>
    </row>
    <row r="22745" spans="27:27">
      <c r="AA22745" s="271"/>
    </row>
    <row r="22746" spans="27:27">
      <c r="AA22746" s="271"/>
    </row>
    <row r="22747" spans="27:27">
      <c r="AA22747" s="271"/>
    </row>
    <row r="22748" spans="27:27">
      <c r="AA22748" s="271"/>
    </row>
    <row r="22749" spans="27:27">
      <c r="AA22749" s="271"/>
    </row>
    <row r="22750" spans="27:27">
      <c r="AA22750" s="271"/>
    </row>
    <row r="22751" spans="27:27">
      <c r="AA22751" s="271"/>
    </row>
    <row r="22752" spans="27:27">
      <c r="AA22752" s="271"/>
    </row>
    <row r="22753" spans="27:27">
      <c r="AA22753" s="271"/>
    </row>
    <row r="22754" spans="27:27">
      <c r="AA22754" s="271"/>
    </row>
    <row r="22755" spans="27:27">
      <c r="AA22755" s="271"/>
    </row>
    <row r="22756" spans="27:27">
      <c r="AA22756" s="271"/>
    </row>
    <row r="22757" spans="27:27">
      <c r="AA22757" s="271"/>
    </row>
    <row r="22758" spans="27:27">
      <c r="AA22758" s="271"/>
    </row>
    <row r="22759" spans="27:27">
      <c r="AA22759" s="271"/>
    </row>
    <row r="22760" spans="27:27">
      <c r="AA22760" s="271"/>
    </row>
    <row r="22761" spans="27:27">
      <c r="AA22761" s="271"/>
    </row>
    <row r="22762" spans="27:27">
      <c r="AA22762" s="271"/>
    </row>
    <row r="22763" spans="27:27">
      <c r="AA22763" s="271"/>
    </row>
    <row r="22764" spans="27:27">
      <c r="AA22764" s="271"/>
    </row>
    <row r="22765" spans="27:27">
      <c r="AA22765" s="271"/>
    </row>
    <row r="22766" spans="27:27">
      <c r="AA22766" s="271"/>
    </row>
    <row r="22767" spans="27:27">
      <c r="AA22767" s="271"/>
    </row>
    <row r="22768" spans="27:27">
      <c r="AA22768" s="271"/>
    </row>
    <row r="22769" spans="27:27">
      <c r="AA22769" s="271"/>
    </row>
    <row r="22770" spans="27:27">
      <c r="AA22770" s="271"/>
    </row>
    <row r="22771" spans="27:27">
      <c r="AA22771" s="271"/>
    </row>
    <row r="22772" spans="27:27">
      <c r="AA22772" s="271"/>
    </row>
    <row r="22773" spans="27:27">
      <c r="AA22773" s="271"/>
    </row>
    <row r="22774" spans="27:27">
      <c r="AA22774" s="271"/>
    </row>
    <row r="22775" spans="27:27">
      <c r="AA22775" s="271"/>
    </row>
    <row r="22776" spans="27:27">
      <c r="AA22776" s="271"/>
    </row>
    <row r="22777" spans="27:27">
      <c r="AA22777" s="271"/>
    </row>
    <row r="22778" spans="27:27">
      <c r="AA22778" s="271"/>
    </row>
    <row r="22779" spans="27:27">
      <c r="AA22779" s="271"/>
    </row>
    <row r="22780" spans="27:27">
      <c r="AA22780" s="271"/>
    </row>
    <row r="22781" spans="27:27">
      <c r="AA22781" s="271"/>
    </row>
    <row r="22782" spans="27:27">
      <c r="AA22782" s="271"/>
    </row>
    <row r="22783" spans="27:27">
      <c r="AA22783" s="271"/>
    </row>
    <row r="22784" spans="27:27">
      <c r="AA22784" s="271"/>
    </row>
    <row r="22785" spans="27:27">
      <c r="AA22785" s="271"/>
    </row>
    <row r="22786" spans="27:27">
      <c r="AA22786" s="271"/>
    </row>
    <row r="22787" spans="27:27">
      <c r="AA22787" s="271"/>
    </row>
    <row r="22788" spans="27:27">
      <c r="AA22788" s="271"/>
    </row>
    <row r="22789" spans="27:27">
      <c r="AA22789" s="271"/>
    </row>
    <row r="22790" spans="27:27">
      <c r="AA22790" s="271"/>
    </row>
    <row r="22791" spans="27:27">
      <c r="AA22791" s="271"/>
    </row>
    <row r="22792" spans="27:27">
      <c r="AA22792" s="271"/>
    </row>
    <row r="22793" spans="27:27">
      <c r="AA22793" s="271"/>
    </row>
    <row r="22794" spans="27:27">
      <c r="AA22794" s="271"/>
    </row>
    <row r="22795" spans="27:27">
      <c r="AA22795" s="271"/>
    </row>
    <row r="22796" spans="27:27">
      <c r="AA22796" s="271"/>
    </row>
    <row r="22797" spans="27:27">
      <c r="AA22797" s="271"/>
    </row>
    <row r="22798" spans="27:27">
      <c r="AA22798" s="271"/>
    </row>
    <row r="22799" spans="27:27">
      <c r="AA22799" s="271"/>
    </row>
    <row r="22800" spans="27:27">
      <c r="AA22800" s="271"/>
    </row>
    <row r="22801" spans="27:27">
      <c r="AA22801" s="271"/>
    </row>
    <row r="22802" spans="27:27">
      <c r="AA22802" s="271"/>
    </row>
    <row r="22803" spans="27:27">
      <c r="AA22803" s="271"/>
    </row>
    <row r="22804" spans="27:27">
      <c r="AA22804" s="271"/>
    </row>
    <row r="22805" spans="27:27">
      <c r="AA22805" s="271"/>
    </row>
    <row r="22806" spans="27:27">
      <c r="AA22806" s="271"/>
    </row>
    <row r="22807" spans="27:27">
      <c r="AA22807" s="271"/>
    </row>
    <row r="22808" spans="27:27">
      <c r="AA22808" s="271"/>
    </row>
    <row r="22809" spans="27:27">
      <c r="AA22809" s="271"/>
    </row>
    <row r="22810" spans="27:27">
      <c r="AA22810" s="271"/>
    </row>
    <row r="22811" spans="27:27">
      <c r="AA22811" s="271"/>
    </row>
    <row r="22812" spans="27:27">
      <c r="AA22812" s="271"/>
    </row>
    <row r="22813" spans="27:27">
      <c r="AA22813" s="271"/>
    </row>
    <row r="22814" spans="27:27">
      <c r="AA22814" s="271"/>
    </row>
    <row r="22815" spans="27:27">
      <c r="AA22815" s="271"/>
    </row>
    <row r="22816" spans="27:27">
      <c r="AA22816" s="271"/>
    </row>
    <row r="22817" spans="27:27">
      <c r="AA22817" s="271"/>
    </row>
    <row r="22818" spans="27:27">
      <c r="AA22818" s="271"/>
    </row>
    <row r="22819" spans="27:27">
      <c r="AA22819" s="271"/>
    </row>
    <row r="22820" spans="27:27">
      <c r="AA22820" s="271"/>
    </row>
    <row r="22821" spans="27:27">
      <c r="AA22821" s="271"/>
    </row>
    <row r="22822" spans="27:27">
      <c r="AA22822" s="271"/>
    </row>
    <row r="22823" spans="27:27">
      <c r="AA22823" s="271"/>
    </row>
    <row r="22824" spans="27:27">
      <c r="AA22824" s="271"/>
    </row>
    <row r="22825" spans="27:27">
      <c r="AA22825" s="271"/>
    </row>
    <row r="22826" spans="27:27">
      <c r="AA22826" s="271"/>
    </row>
    <row r="22827" spans="27:27">
      <c r="AA22827" s="271"/>
    </row>
    <row r="22828" spans="27:27">
      <c r="AA22828" s="271"/>
    </row>
    <row r="22829" spans="27:27">
      <c r="AA22829" s="271"/>
    </row>
    <row r="22830" spans="27:27">
      <c r="AA22830" s="271"/>
    </row>
    <row r="22831" spans="27:27">
      <c r="AA22831" s="271"/>
    </row>
    <row r="22832" spans="27:27">
      <c r="AA22832" s="271"/>
    </row>
    <row r="22833" spans="27:27">
      <c r="AA22833" s="271"/>
    </row>
    <row r="22834" spans="27:27">
      <c r="AA22834" s="271"/>
    </row>
    <row r="22835" spans="27:27">
      <c r="AA22835" s="271"/>
    </row>
    <row r="22836" spans="27:27">
      <c r="AA22836" s="271"/>
    </row>
    <row r="22837" spans="27:27">
      <c r="AA22837" s="271"/>
    </row>
    <row r="22838" spans="27:27">
      <c r="AA22838" s="271"/>
    </row>
    <row r="22839" spans="27:27">
      <c r="AA22839" s="271"/>
    </row>
    <row r="22840" spans="27:27">
      <c r="AA22840" s="271"/>
    </row>
    <row r="22841" spans="27:27">
      <c r="AA22841" s="271"/>
    </row>
    <row r="22842" spans="27:27">
      <c r="AA22842" s="271"/>
    </row>
    <row r="22843" spans="27:27">
      <c r="AA22843" s="271"/>
    </row>
    <row r="22844" spans="27:27">
      <c r="AA22844" s="271"/>
    </row>
    <row r="22845" spans="27:27">
      <c r="AA22845" s="271"/>
    </row>
    <row r="22846" spans="27:27">
      <c r="AA22846" s="271"/>
    </row>
    <row r="22847" spans="27:27">
      <c r="AA22847" s="271"/>
    </row>
    <row r="22848" spans="27:27">
      <c r="AA22848" s="271"/>
    </row>
    <row r="22849" spans="27:27">
      <c r="AA22849" s="271"/>
    </row>
    <row r="22850" spans="27:27">
      <c r="AA22850" s="271"/>
    </row>
    <row r="22851" spans="27:27">
      <c r="AA22851" s="271"/>
    </row>
    <row r="22852" spans="27:27">
      <c r="AA22852" s="271"/>
    </row>
    <row r="22853" spans="27:27">
      <c r="AA22853" s="271"/>
    </row>
    <row r="22854" spans="27:27">
      <c r="AA22854" s="271"/>
    </row>
    <row r="22855" spans="27:27">
      <c r="AA22855" s="271"/>
    </row>
    <row r="22856" spans="27:27">
      <c r="AA22856" s="271"/>
    </row>
    <row r="22857" spans="27:27">
      <c r="AA22857" s="271"/>
    </row>
    <row r="22858" spans="27:27">
      <c r="AA22858" s="271"/>
    </row>
    <row r="22859" spans="27:27">
      <c r="AA22859" s="271"/>
    </row>
    <row r="22860" spans="27:27">
      <c r="AA22860" s="271"/>
    </row>
    <row r="22861" spans="27:27">
      <c r="AA22861" s="271"/>
    </row>
    <row r="22862" spans="27:27">
      <c r="AA22862" s="271"/>
    </row>
    <row r="22863" spans="27:27">
      <c r="AA22863" s="271"/>
    </row>
    <row r="22864" spans="27:27">
      <c r="AA22864" s="271"/>
    </row>
    <row r="22865" spans="27:27">
      <c r="AA22865" s="271"/>
    </row>
    <row r="22866" spans="27:27">
      <c r="AA22866" s="271"/>
    </row>
    <row r="22867" spans="27:27">
      <c r="AA22867" s="271"/>
    </row>
    <row r="22868" spans="27:27">
      <c r="AA22868" s="271"/>
    </row>
    <row r="22869" spans="27:27">
      <c r="AA22869" s="271"/>
    </row>
    <row r="22870" spans="27:27">
      <c r="AA22870" s="271"/>
    </row>
    <row r="22871" spans="27:27">
      <c r="AA22871" s="271"/>
    </row>
    <row r="22872" spans="27:27">
      <c r="AA22872" s="271"/>
    </row>
    <row r="22873" spans="27:27">
      <c r="AA22873" s="271"/>
    </row>
    <row r="22874" spans="27:27">
      <c r="AA22874" s="271"/>
    </row>
    <row r="22875" spans="27:27">
      <c r="AA22875" s="271"/>
    </row>
    <row r="22876" spans="27:27">
      <c r="AA22876" s="271"/>
    </row>
    <row r="22877" spans="27:27">
      <c r="AA22877" s="271"/>
    </row>
    <row r="22878" spans="27:27">
      <c r="AA22878" s="271"/>
    </row>
    <row r="22879" spans="27:27">
      <c r="AA22879" s="271"/>
    </row>
    <row r="22880" spans="27:27">
      <c r="AA22880" s="271"/>
    </row>
    <row r="22881" spans="27:27">
      <c r="AA22881" s="271"/>
    </row>
    <row r="22882" spans="27:27">
      <c r="AA22882" s="271"/>
    </row>
    <row r="22883" spans="27:27">
      <c r="AA22883" s="271"/>
    </row>
    <row r="22884" spans="27:27">
      <c r="AA22884" s="271"/>
    </row>
    <row r="22885" spans="27:27">
      <c r="AA22885" s="271"/>
    </row>
    <row r="22886" spans="27:27">
      <c r="AA22886" s="271"/>
    </row>
    <row r="22887" spans="27:27">
      <c r="AA22887" s="271"/>
    </row>
    <row r="22888" spans="27:27">
      <c r="AA22888" s="271"/>
    </row>
    <row r="22889" spans="27:27">
      <c r="AA22889" s="271"/>
    </row>
    <row r="22890" spans="27:27">
      <c r="AA22890" s="271"/>
    </row>
    <row r="22891" spans="27:27">
      <c r="AA22891" s="271"/>
    </row>
    <row r="22892" spans="27:27">
      <c r="AA22892" s="271"/>
    </row>
    <row r="22893" spans="27:27">
      <c r="AA22893" s="271"/>
    </row>
    <row r="22894" spans="27:27">
      <c r="AA22894" s="271"/>
    </row>
    <row r="22895" spans="27:27">
      <c r="AA22895" s="271"/>
    </row>
    <row r="22896" spans="27:27">
      <c r="AA22896" s="271"/>
    </row>
    <row r="22897" spans="27:27">
      <c r="AA22897" s="271"/>
    </row>
    <row r="22898" spans="27:27">
      <c r="AA22898" s="271"/>
    </row>
    <row r="22899" spans="27:27">
      <c r="AA22899" s="271"/>
    </row>
    <row r="22900" spans="27:27">
      <c r="AA22900" s="271"/>
    </row>
    <row r="22901" spans="27:27">
      <c r="AA22901" s="271"/>
    </row>
    <row r="22902" spans="27:27">
      <c r="AA22902" s="271"/>
    </row>
    <row r="22903" spans="27:27">
      <c r="AA22903" s="271"/>
    </row>
    <row r="22904" spans="27:27">
      <c r="AA22904" s="271"/>
    </row>
    <row r="22905" spans="27:27">
      <c r="AA22905" s="271"/>
    </row>
    <row r="22906" spans="27:27">
      <c r="AA22906" s="271"/>
    </row>
    <row r="22907" spans="27:27">
      <c r="AA22907" s="271"/>
    </row>
    <row r="22908" spans="27:27">
      <c r="AA22908" s="271"/>
    </row>
    <row r="22909" spans="27:27">
      <c r="AA22909" s="271"/>
    </row>
    <row r="22910" spans="27:27">
      <c r="AA22910" s="271"/>
    </row>
    <row r="22911" spans="27:27">
      <c r="AA22911" s="271"/>
    </row>
    <row r="22912" spans="27:27">
      <c r="AA22912" s="271"/>
    </row>
    <row r="22913" spans="27:27">
      <c r="AA22913" s="271"/>
    </row>
    <row r="22914" spans="27:27">
      <c r="AA22914" s="271"/>
    </row>
    <row r="22915" spans="27:27">
      <c r="AA22915" s="271"/>
    </row>
    <row r="22916" spans="27:27">
      <c r="AA22916" s="271"/>
    </row>
    <row r="22917" spans="27:27">
      <c r="AA22917" s="271"/>
    </row>
    <row r="22918" spans="27:27">
      <c r="AA22918" s="271"/>
    </row>
    <row r="22919" spans="27:27">
      <c r="AA22919" s="271"/>
    </row>
    <row r="22920" spans="27:27">
      <c r="AA22920" s="271"/>
    </row>
    <row r="22921" spans="27:27">
      <c r="AA22921" s="271"/>
    </row>
    <row r="22922" spans="27:27">
      <c r="AA22922" s="271"/>
    </row>
    <row r="22923" spans="27:27">
      <c r="AA22923" s="271"/>
    </row>
    <row r="22924" spans="27:27">
      <c r="AA22924" s="271"/>
    </row>
    <row r="22925" spans="27:27">
      <c r="AA22925" s="271"/>
    </row>
    <row r="22926" spans="27:27">
      <c r="AA22926" s="271"/>
    </row>
    <row r="22927" spans="27:27">
      <c r="AA22927" s="271"/>
    </row>
    <row r="22928" spans="27:27">
      <c r="AA22928" s="271"/>
    </row>
    <row r="22929" spans="27:27">
      <c r="AA22929" s="271"/>
    </row>
    <row r="22930" spans="27:27">
      <c r="AA22930" s="271"/>
    </row>
    <row r="22931" spans="27:27">
      <c r="AA22931" s="271"/>
    </row>
    <row r="22932" spans="27:27">
      <c r="AA22932" s="271"/>
    </row>
    <row r="22933" spans="27:27">
      <c r="AA22933" s="271"/>
    </row>
    <row r="22934" spans="27:27">
      <c r="AA22934" s="271"/>
    </row>
    <row r="22935" spans="27:27">
      <c r="AA22935" s="271"/>
    </row>
    <row r="22936" spans="27:27">
      <c r="AA22936" s="271"/>
    </row>
    <row r="22937" spans="27:27">
      <c r="AA22937" s="271"/>
    </row>
    <row r="22938" spans="27:27">
      <c r="AA22938" s="271"/>
    </row>
    <row r="22939" spans="27:27">
      <c r="AA22939" s="271"/>
    </row>
    <row r="22940" spans="27:27">
      <c r="AA22940" s="271"/>
    </row>
    <row r="22941" spans="27:27">
      <c r="AA22941" s="271"/>
    </row>
    <row r="22942" spans="27:27">
      <c r="AA22942" s="271"/>
    </row>
    <row r="22943" spans="27:27">
      <c r="AA22943" s="271"/>
    </row>
    <row r="22944" spans="27:27">
      <c r="AA22944" s="271"/>
    </row>
    <row r="22945" spans="27:27">
      <c r="AA22945" s="271"/>
    </row>
    <row r="22946" spans="27:27">
      <c r="AA22946" s="271"/>
    </row>
    <row r="22947" spans="27:27">
      <c r="AA22947" s="271"/>
    </row>
    <row r="22948" spans="27:27">
      <c r="AA22948" s="271"/>
    </row>
    <row r="22949" spans="27:27">
      <c r="AA22949" s="271"/>
    </row>
    <row r="22950" spans="27:27">
      <c r="AA22950" s="271"/>
    </row>
    <row r="22951" spans="27:27">
      <c r="AA22951" s="271"/>
    </row>
    <row r="22952" spans="27:27">
      <c r="AA22952" s="271"/>
    </row>
    <row r="22953" spans="27:27">
      <c r="AA22953" s="271"/>
    </row>
    <row r="22954" spans="27:27">
      <c r="AA22954" s="271"/>
    </row>
    <row r="22955" spans="27:27">
      <c r="AA22955" s="271"/>
    </row>
    <row r="22956" spans="27:27">
      <c r="AA22956" s="271"/>
    </row>
    <row r="22957" spans="27:27">
      <c r="AA22957" s="271"/>
    </row>
    <row r="22958" spans="27:27">
      <c r="AA22958" s="271"/>
    </row>
    <row r="22959" spans="27:27">
      <c r="AA22959" s="271"/>
    </row>
    <row r="22960" spans="27:27">
      <c r="AA22960" s="271"/>
    </row>
    <row r="22961" spans="27:27">
      <c r="AA22961" s="271"/>
    </row>
    <row r="22962" spans="27:27">
      <c r="AA22962" s="271"/>
    </row>
    <row r="22963" spans="27:27">
      <c r="AA22963" s="271"/>
    </row>
    <row r="22964" spans="27:27">
      <c r="AA22964" s="271"/>
    </row>
    <row r="22965" spans="27:27">
      <c r="AA22965" s="271"/>
    </row>
    <row r="22966" spans="27:27">
      <c r="AA22966" s="271"/>
    </row>
    <row r="22967" spans="27:27">
      <c r="AA22967" s="271"/>
    </row>
    <row r="22968" spans="27:27">
      <c r="AA22968" s="271"/>
    </row>
    <row r="22969" spans="27:27">
      <c r="AA22969" s="271"/>
    </row>
    <row r="22970" spans="27:27">
      <c r="AA22970" s="271"/>
    </row>
    <row r="22971" spans="27:27">
      <c r="AA22971" s="271"/>
    </row>
    <row r="22972" spans="27:27">
      <c r="AA22972" s="271"/>
    </row>
    <row r="22973" spans="27:27">
      <c r="AA22973" s="271"/>
    </row>
    <row r="22974" spans="27:27">
      <c r="AA22974" s="271"/>
    </row>
    <row r="22975" spans="27:27">
      <c r="AA22975" s="271"/>
    </row>
    <row r="22976" spans="27:27">
      <c r="AA22976" s="271"/>
    </row>
    <row r="22977" spans="27:27">
      <c r="AA22977" s="271"/>
    </row>
    <row r="22978" spans="27:27">
      <c r="AA22978" s="271"/>
    </row>
    <row r="22979" spans="27:27">
      <c r="AA22979" s="271"/>
    </row>
    <row r="22980" spans="27:27">
      <c r="AA22980" s="271"/>
    </row>
    <row r="22981" spans="27:27">
      <c r="AA22981" s="271"/>
    </row>
    <row r="22982" spans="27:27">
      <c r="AA22982" s="271"/>
    </row>
    <row r="22983" spans="27:27">
      <c r="AA22983" s="271"/>
    </row>
    <row r="22984" spans="27:27">
      <c r="AA22984" s="271"/>
    </row>
    <row r="22985" spans="27:27">
      <c r="AA22985" s="271"/>
    </row>
    <row r="22986" spans="27:27">
      <c r="AA22986" s="271"/>
    </row>
    <row r="22987" spans="27:27">
      <c r="AA22987" s="271"/>
    </row>
    <row r="22988" spans="27:27">
      <c r="AA22988" s="271"/>
    </row>
    <row r="22989" spans="27:27">
      <c r="AA22989" s="271"/>
    </row>
    <row r="22990" spans="27:27">
      <c r="AA22990" s="271"/>
    </row>
    <row r="22991" spans="27:27">
      <c r="AA22991" s="271"/>
    </row>
    <row r="22992" spans="27:27">
      <c r="AA22992" s="271"/>
    </row>
    <row r="22993" spans="27:27">
      <c r="AA22993" s="271"/>
    </row>
    <row r="22994" spans="27:27">
      <c r="AA22994" s="271"/>
    </row>
    <row r="22995" spans="27:27">
      <c r="AA22995" s="271"/>
    </row>
    <row r="22996" spans="27:27">
      <c r="AA22996" s="271"/>
    </row>
    <row r="22997" spans="27:27">
      <c r="AA22997" s="271"/>
    </row>
    <row r="22998" spans="27:27">
      <c r="AA22998" s="271"/>
    </row>
    <row r="22999" spans="27:27">
      <c r="AA22999" s="271"/>
    </row>
    <row r="23000" spans="27:27">
      <c r="AA23000" s="271"/>
    </row>
    <row r="23001" spans="27:27">
      <c r="AA23001" s="271"/>
    </row>
    <row r="23002" spans="27:27">
      <c r="AA23002" s="271"/>
    </row>
    <row r="23003" spans="27:27">
      <c r="AA23003" s="271"/>
    </row>
    <row r="23004" spans="27:27">
      <c r="AA23004" s="271"/>
    </row>
    <row r="23005" spans="27:27">
      <c r="AA23005" s="271"/>
    </row>
    <row r="23006" spans="27:27">
      <c r="AA23006" s="271"/>
    </row>
    <row r="23007" spans="27:27">
      <c r="AA23007" s="271"/>
    </row>
    <row r="23008" spans="27:27">
      <c r="AA23008" s="271"/>
    </row>
    <row r="23009" spans="27:27">
      <c r="AA23009" s="271"/>
    </row>
    <row r="23010" spans="27:27">
      <c r="AA23010" s="271"/>
    </row>
    <row r="23011" spans="27:27">
      <c r="AA23011" s="271"/>
    </row>
    <row r="23012" spans="27:27">
      <c r="AA23012" s="271"/>
    </row>
    <row r="23013" spans="27:27">
      <c r="AA23013" s="271"/>
    </row>
    <row r="23014" spans="27:27">
      <c r="AA23014" s="271"/>
    </row>
    <row r="23015" spans="27:27">
      <c r="AA23015" s="271"/>
    </row>
    <row r="23016" spans="27:27">
      <c r="AA23016" s="271"/>
    </row>
    <row r="23017" spans="27:27">
      <c r="AA23017" s="271"/>
    </row>
    <row r="23018" spans="27:27">
      <c r="AA23018" s="271"/>
    </row>
    <row r="23019" spans="27:27">
      <c r="AA23019" s="271"/>
    </row>
    <row r="23020" spans="27:27">
      <c r="AA23020" s="271"/>
    </row>
    <row r="23021" spans="27:27">
      <c r="AA23021" s="271"/>
    </row>
    <row r="23022" spans="27:27">
      <c r="AA23022" s="271"/>
    </row>
    <row r="23023" spans="27:27">
      <c r="AA23023" s="271"/>
    </row>
    <row r="23024" spans="27:27">
      <c r="AA23024" s="271"/>
    </row>
    <row r="23025" spans="27:27">
      <c r="AA23025" s="271"/>
    </row>
    <row r="23026" spans="27:27">
      <c r="AA23026" s="271"/>
    </row>
    <row r="23027" spans="27:27">
      <c r="AA23027" s="271"/>
    </row>
    <row r="23028" spans="27:27">
      <c r="AA23028" s="271"/>
    </row>
    <row r="23029" spans="27:27">
      <c r="AA23029" s="271"/>
    </row>
    <row r="23030" spans="27:27">
      <c r="AA23030" s="271"/>
    </row>
    <row r="23031" spans="27:27">
      <c r="AA23031" s="271"/>
    </row>
    <row r="23032" spans="27:27">
      <c r="AA23032" s="271"/>
    </row>
    <row r="23033" spans="27:27">
      <c r="AA23033" s="271"/>
    </row>
    <row r="23034" spans="27:27">
      <c r="AA23034" s="271"/>
    </row>
    <row r="23035" spans="27:27">
      <c r="AA23035" s="271"/>
    </row>
    <row r="23036" spans="27:27">
      <c r="AA23036" s="271"/>
    </row>
    <row r="23037" spans="27:27">
      <c r="AA23037" s="271"/>
    </row>
    <row r="23038" spans="27:27">
      <c r="AA23038" s="271"/>
    </row>
    <row r="23039" spans="27:27">
      <c r="AA23039" s="271"/>
    </row>
    <row r="23040" spans="27:27">
      <c r="AA23040" s="271"/>
    </row>
    <row r="23041" spans="27:27">
      <c r="AA23041" s="271"/>
    </row>
    <row r="23042" spans="27:27">
      <c r="AA23042" s="271"/>
    </row>
    <row r="23043" spans="27:27">
      <c r="AA23043" s="271"/>
    </row>
    <row r="23044" spans="27:27">
      <c r="AA23044" s="271"/>
    </row>
    <row r="23045" spans="27:27">
      <c r="AA23045" s="271"/>
    </row>
    <row r="23046" spans="27:27">
      <c r="AA23046" s="271"/>
    </row>
    <row r="23047" spans="27:27">
      <c r="AA23047" s="271"/>
    </row>
    <row r="23048" spans="27:27">
      <c r="AA23048" s="271"/>
    </row>
    <row r="23049" spans="27:27">
      <c r="AA23049" s="271"/>
    </row>
    <row r="23050" spans="27:27">
      <c r="AA23050" s="271"/>
    </row>
    <row r="23051" spans="27:27">
      <c r="AA23051" s="271"/>
    </row>
    <row r="23052" spans="27:27">
      <c r="AA23052" s="271"/>
    </row>
    <row r="23053" spans="27:27">
      <c r="AA23053" s="271"/>
    </row>
    <row r="23054" spans="27:27">
      <c r="AA23054" s="271"/>
    </row>
    <row r="23055" spans="27:27">
      <c r="AA23055" s="271"/>
    </row>
    <row r="23056" spans="27:27">
      <c r="AA23056" s="271"/>
    </row>
    <row r="23057" spans="27:27">
      <c r="AA23057" s="271"/>
    </row>
    <row r="23058" spans="27:27">
      <c r="AA23058" s="271"/>
    </row>
    <row r="23059" spans="27:27">
      <c r="AA23059" s="271"/>
    </row>
    <row r="23060" spans="27:27">
      <c r="AA23060" s="271"/>
    </row>
    <row r="23061" spans="27:27">
      <c r="AA23061" s="271"/>
    </row>
    <row r="23062" spans="27:27">
      <c r="AA23062" s="271"/>
    </row>
    <row r="23063" spans="27:27">
      <c r="AA23063" s="271"/>
    </row>
    <row r="23064" spans="27:27">
      <c r="AA23064" s="271"/>
    </row>
    <row r="23065" spans="27:27">
      <c r="AA23065" s="271"/>
    </row>
    <row r="23066" spans="27:27">
      <c r="AA23066" s="271"/>
    </row>
    <row r="23067" spans="27:27">
      <c r="AA23067" s="271"/>
    </row>
    <row r="23068" spans="27:27">
      <c r="AA23068" s="271"/>
    </row>
    <row r="23069" spans="27:27">
      <c r="AA23069" s="271"/>
    </row>
    <row r="23070" spans="27:27">
      <c r="AA23070" s="271"/>
    </row>
    <row r="23071" spans="27:27">
      <c r="AA23071" s="271"/>
    </row>
    <row r="23072" spans="27:27">
      <c r="AA23072" s="271"/>
    </row>
    <row r="23073" spans="27:27">
      <c r="AA23073" s="271"/>
    </row>
    <row r="23074" spans="27:27">
      <c r="AA23074" s="271"/>
    </row>
    <row r="23075" spans="27:27">
      <c r="AA23075" s="271"/>
    </row>
    <row r="23076" spans="27:27">
      <c r="AA23076" s="271"/>
    </row>
    <row r="23077" spans="27:27">
      <c r="AA23077" s="271"/>
    </row>
    <row r="23078" spans="27:27">
      <c r="AA23078" s="271"/>
    </row>
    <row r="23079" spans="27:27">
      <c r="AA23079" s="271"/>
    </row>
    <row r="23080" spans="27:27">
      <c r="AA23080" s="271"/>
    </row>
    <row r="23081" spans="27:27">
      <c r="AA23081" s="271"/>
    </row>
    <row r="23082" spans="27:27">
      <c r="AA23082" s="271"/>
    </row>
    <row r="23083" spans="27:27">
      <c r="AA23083" s="271"/>
    </row>
    <row r="23084" spans="27:27">
      <c r="AA23084" s="271"/>
    </row>
    <row r="23085" spans="27:27">
      <c r="AA23085" s="271"/>
    </row>
    <row r="23086" spans="27:27">
      <c r="AA23086" s="271"/>
    </row>
    <row r="23087" spans="27:27">
      <c r="AA23087" s="271"/>
    </row>
    <row r="23088" spans="27:27">
      <c r="AA23088" s="271"/>
    </row>
    <row r="23089" spans="27:27">
      <c r="AA23089" s="271"/>
    </row>
    <row r="23090" spans="27:27">
      <c r="AA23090" s="271"/>
    </row>
    <row r="23091" spans="27:27">
      <c r="AA23091" s="271"/>
    </row>
    <row r="23092" spans="27:27">
      <c r="AA23092" s="271"/>
    </row>
    <row r="23093" spans="27:27">
      <c r="AA23093" s="271"/>
    </row>
    <row r="23094" spans="27:27">
      <c r="AA23094" s="271"/>
    </row>
    <row r="23095" spans="27:27">
      <c r="AA23095" s="271"/>
    </row>
    <row r="23096" spans="27:27">
      <c r="AA23096" s="271"/>
    </row>
    <row r="23097" spans="27:27">
      <c r="AA23097" s="271"/>
    </row>
    <row r="23098" spans="27:27">
      <c r="AA23098" s="271"/>
    </row>
    <row r="23099" spans="27:27">
      <c r="AA23099" s="271"/>
    </row>
    <row r="23100" spans="27:27">
      <c r="AA23100" s="271"/>
    </row>
    <row r="23101" spans="27:27">
      <c r="AA23101" s="271"/>
    </row>
    <row r="23102" spans="27:27">
      <c r="AA23102" s="271"/>
    </row>
    <row r="23103" spans="27:27">
      <c r="AA23103" s="271"/>
    </row>
    <row r="23104" spans="27:27">
      <c r="AA23104" s="271"/>
    </row>
    <row r="23105" spans="27:27">
      <c r="AA23105" s="271"/>
    </row>
    <row r="23106" spans="27:27">
      <c r="AA23106" s="271"/>
    </row>
    <row r="23107" spans="27:27">
      <c r="AA23107" s="271"/>
    </row>
    <row r="23108" spans="27:27">
      <c r="AA23108" s="271"/>
    </row>
    <row r="23109" spans="27:27">
      <c r="AA23109" s="271"/>
    </row>
    <row r="23110" spans="27:27">
      <c r="AA23110" s="271"/>
    </row>
    <row r="23111" spans="27:27">
      <c r="AA23111" s="271"/>
    </row>
    <row r="23112" spans="27:27">
      <c r="AA23112" s="271"/>
    </row>
    <row r="23113" spans="27:27">
      <c r="AA23113" s="271"/>
    </row>
    <row r="23114" spans="27:27">
      <c r="AA23114" s="271"/>
    </row>
    <row r="23115" spans="27:27">
      <c r="AA23115" s="271"/>
    </row>
    <row r="23116" spans="27:27">
      <c r="AA23116" s="271"/>
    </row>
    <row r="23117" spans="27:27">
      <c r="AA23117" s="271"/>
    </row>
    <row r="23118" spans="27:27">
      <c r="AA23118" s="271"/>
    </row>
    <row r="23119" spans="27:27">
      <c r="AA23119" s="271"/>
    </row>
    <row r="23120" spans="27:27">
      <c r="AA23120" s="271"/>
    </row>
    <row r="23121" spans="27:27">
      <c r="AA23121" s="271"/>
    </row>
    <row r="23122" spans="27:27">
      <c r="AA23122" s="271"/>
    </row>
    <row r="23123" spans="27:27">
      <c r="AA23123" s="271"/>
    </row>
    <row r="23124" spans="27:27">
      <c r="AA23124" s="271"/>
    </row>
    <row r="23125" spans="27:27">
      <c r="AA23125" s="271"/>
    </row>
    <row r="23126" spans="27:27">
      <c r="AA23126" s="271"/>
    </row>
    <row r="23127" spans="27:27">
      <c r="AA23127" s="271"/>
    </row>
    <row r="23128" spans="27:27">
      <c r="AA23128" s="271"/>
    </row>
    <row r="23129" spans="27:27">
      <c r="AA23129" s="271"/>
    </row>
    <row r="23130" spans="27:27">
      <c r="AA23130" s="271"/>
    </row>
    <row r="23131" spans="27:27">
      <c r="AA23131" s="271"/>
    </row>
    <row r="23132" spans="27:27">
      <c r="AA23132" s="271"/>
    </row>
    <row r="23133" spans="27:27">
      <c r="AA23133" s="271"/>
    </row>
    <row r="23134" spans="27:27">
      <c r="AA23134" s="271"/>
    </row>
    <row r="23135" spans="27:27">
      <c r="AA23135" s="271"/>
    </row>
    <row r="23136" spans="27:27">
      <c r="AA23136" s="271"/>
    </row>
    <row r="23137" spans="27:27">
      <c r="AA23137" s="271"/>
    </row>
    <row r="23138" spans="27:27">
      <c r="AA23138" s="271"/>
    </row>
    <row r="23139" spans="27:27">
      <c r="AA23139" s="271"/>
    </row>
    <row r="23140" spans="27:27">
      <c r="AA23140" s="271"/>
    </row>
    <row r="23141" spans="27:27">
      <c r="AA23141" s="271"/>
    </row>
    <row r="23142" spans="27:27">
      <c r="AA23142" s="271"/>
    </row>
    <row r="23143" spans="27:27">
      <c r="AA23143" s="271"/>
    </row>
    <row r="23144" spans="27:27">
      <c r="AA23144" s="271"/>
    </row>
    <row r="23145" spans="27:27">
      <c r="AA23145" s="271"/>
    </row>
    <row r="23146" spans="27:27">
      <c r="AA23146" s="271"/>
    </row>
    <row r="23147" spans="27:27">
      <c r="AA23147" s="271"/>
    </row>
    <row r="23148" spans="27:27">
      <c r="AA23148" s="271"/>
    </row>
    <row r="23149" spans="27:27">
      <c r="AA23149" s="271"/>
    </row>
    <row r="23150" spans="27:27">
      <c r="AA23150" s="271"/>
    </row>
    <row r="23151" spans="27:27">
      <c r="AA23151" s="271"/>
    </row>
    <row r="23152" spans="27:27">
      <c r="AA23152" s="271"/>
    </row>
    <row r="23153" spans="27:27">
      <c r="AA23153" s="271"/>
    </row>
    <row r="23154" spans="27:27">
      <c r="AA23154" s="271"/>
    </row>
    <row r="23155" spans="27:27">
      <c r="AA23155" s="271"/>
    </row>
    <row r="23156" spans="27:27">
      <c r="AA23156" s="271"/>
    </row>
    <row r="23157" spans="27:27">
      <c r="AA23157" s="271"/>
    </row>
    <row r="23158" spans="27:27">
      <c r="AA23158" s="271"/>
    </row>
    <row r="23159" spans="27:27">
      <c r="AA23159" s="271"/>
    </row>
    <row r="23160" spans="27:27">
      <c r="AA23160" s="271"/>
    </row>
    <row r="23161" spans="27:27">
      <c r="AA23161" s="271"/>
    </row>
    <row r="23162" spans="27:27">
      <c r="AA23162" s="271"/>
    </row>
    <row r="23163" spans="27:27">
      <c r="AA23163" s="271"/>
    </row>
    <row r="23164" spans="27:27">
      <c r="AA23164" s="271"/>
    </row>
    <row r="23165" spans="27:27">
      <c r="AA23165" s="271"/>
    </row>
    <row r="23166" spans="27:27">
      <c r="AA23166" s="271"/>
    </row>
    <row r="23167" spans="27:27">
      <c r="AA23167" s="271"/>
    </row>
    <row r="23168" spans="27:27">
      <c r="AA23168" s="271"/>
    </row>
    <row r="23169" spans="27:27">
      <c r="AA23169" s="271"/>
    </row>
    <row r="23170" spans="27:27">
      <c r="AA23170" s="271"/>
    </row>
    <row r="23171" spans="27:27">
      <c r="AA23171" s="271"/>
    </row>
    <row r="23172" spans="27:27">
      <c r="AA23172" s="271"/>
    </row>
    <row r="23173" spans="27:27">
      <c r="AA23173" s="271"/>
    </row>
    <row r="23174" spans="27:27">
      <c r="AA23174" s="271"/>
    </row>
    <row r="23175" spans="27:27">
      <c r="AA23175" s="271"/>
    </row>
    <row r="23176" spans="27:27">
      <c r="AA23176" s="271"/>
    </row>
    <row r="23177" spans="27:27">
      <c r="AA23177" s="271"/>
    </row>
    <row r="23178" spans="27:27">
      <c r="AA23178" s="271"/>
    </row>
    <row r="23179" spans="27:27">
      <c r="AA23179" s="271"/>
    </row>
    <row r="23180" spans="27:27">
      <c r="AA23180" s="271"/>
    </row>
    <row r="23181" spans="27:27">
      <c r="AA23181" s="271"/>
    </row>
    <row r="23182" spans="27:27">
      <c r="AA23182" s="271"/>
    </row>
    <row r="23183" spans="27:27">
      <c r="AA23183" s="271"/>
    </row>
    <row r="23184" spans="27:27">
      <c r="AA23184" s="271"/>
    </row>
    <row r="23185" spans="27:27">
      <c r="AA23185" s="271"/>
    </row>
    <row r="23186" spans="27:27">
      <c r="AA23186" s="271"/>
    </row>
    <row r="23187" spans="27:27">
      <c r="AA23187" s="271"/>
    </row>
    <row r="23188" spans="27:27">
      <c r="AA23188" s="271"/>
    </row>
    <row r="23189" spans="27:27">
      <c r="AA23189" s="271"/>
    </row>
    <row r="23190" spans="27:27">
      <c r="AA23190" s="271"/>
    </row>
    <row r="23191" spans="27:27">
      <c r="AA23191" s="271"/>
    </row>
    <row r="23192" spans="27:27">
      <c r="AA23192" s="271"/>
    </row>
    <row r="23193" spans="27:27">
      <c r="AA23193" s="271"/>
    </row>
    <row r="23194" spans="27:27">
      <c r="AA23194" s="271"/>
    </row>
    <row r="23195" spans="27:27">
      <c r="AA23195" s="271"/>
    </row>
    <row r="23196" spans="27:27">
      <c r="AA23196" s="271"/>
    </row>
    <row r="23197" spans="27:27">
      <c r="AA23197" s="271"/>
    </row>
    <row r="23198" spans="27:27">
      <c r="AA23198" s="271"/>
    </row>
    <row r="23199" spans="27:27">
      <c r="AA23199" s="271"/>
    </row>
    <row r="23200" spans="27:27">
      <c r="AA23200" s="271"/>
    </row>
    <row r="23201" spans="27:27">
      <c r="AA23201" s="271"/>
    </row>
    <row r="23202" spans="27:27">
      <c r="AA23202" s="271"/>
    </row>
    <row r="23203" spans="27:27">
      <c r="AA23203" s="271"/>
    </row>
    <row r="23204" spans="27:27">
      <c r="AA23204" s="271"/>
    </row>
    <row r="23205" spans="27:27">
      <c r="AA23205" s="271"/>
    </row>
    <row r="23206" spans="27:27">
      <c r="AA23206" s="271"/>
    </row>
    <row r="23207" spans="27:27">
      <c r="AA23207" s="271"/>
    </row>
    <row r="23208" spans="27:27">
      <c r="AA23208" s="271"/>
    </row>
    <row r="23209" spans="27:27">
      <c r="AA23209" s="271"/>
    </row>
    <row r="23210" spans="27:27">
      <c r="AA23210" s="271"/>
    </row>
    <row r="23211" spans="27:27">
      <c r="AA23211" s="271"/>
    </row>
    <row r="23212" spans="27:27">
      <c r="AA23212" s="271"/>
    </row>
    <row r="23213" spans="27:27">
      <c r="AA23213" s="271"/>
    </row>
    <row r="23214" spans="27:27">
      <c r="AA23214" s="271"/>
    </row>
    <row r="23215" spans="27:27">
      <c r="AA23215" s="271"/>
    </row>
    <row r="23216" spans="27:27">
      <c r="AA23216" s="271"/>
    </row>
    <row r="23217" spans="27:27">
      <c r="AA23217" s="271"/>
    </row>
    <row r="23218" spans="27:27">
      <c r="AA23218" s="271"/>
    </row>
    <row r="23219" spans="27:27">
      <c r="AA23219" s="271"/>
    </row>
    <row r="23220" spans="27:27">
      <c r="AA23220" s="271"/>
    </row>
    <row r="23221" spans="27:27">
      <c r="AA23221" s="271"/>
    </row>
    <row r="23222" spans="27:27">
      <c r="AA23222" s="271"/>
    </row>
    <row r="23223" spans="27:27">
      <c r="AA23223" s="271"/>
    </row>
    <row r="23224" spans="27:27">
      <c r="AA23224" s="271"/>
    </row>
    <row r="23225" spans="27:27">
      <c r="AA23225" s="271"/>
    </row>
    <row r="23226" spans="27:27">
      <c r="AA23226" s="271"/>
    </row>
    <row r="23227" spans="27:27">
      <c r="AA23227" s="271"/>
    </row>
    <row r="23228" spans="27:27">
      <c r="AA23228" s="271"/>
    </row>
    <row r="23229" spans="27:27">
      <c r="AA23229" s="271"/>
    </row>
    <row r="23230" spans="27:27">
      <c r="AA23230" s="271"/>
    </row>
    <row r="23231" spans="27:27">
      <c r="AA23231" s="271"/>
    </row>
    <row r="23232" spans="27:27">
      <c r="AA23232" s="271"/>
    </row>
    <row r="23233" spans="27:27">
      <c r="AA23233" s="271"/>
    </row>
    <row r="23234" spans="27:27">
      <c r="AA23234" s="271"/>
    </row>
    <row r="23235" spans="27:27">
      <c r="AA23235" s="271"/>
    </row>
    <row r="23236" spans="27:27">
      <c r="AA23236" s="271"/>
    </row>
    <row r="23237" spans="27:27">
      <c r="AA23237" s="271"/>
    </row>
    <row r="23238" spans="27:27">
      <c r="AA23238" s="271"/>
    </row>
    <row r="23239" spans="27:27">
      <c r="AA23239" s="271"/>
    </row>
    <row r="23240" spans="27:27">
      <c r="AA23240" s="271"/>
    </row>
    <row r="23241" spans="27:27">
      <c r="AA23241" s="271"/>
    </row>
    <row r="23242" spans="27:27">
      <c r="AA23242" s="271"/>
    </row>
    <row r="23243" spans="27:27">
      <c r="AA23243" s="271"/>
    </row>
    <row r="23244" spans="27:27">
      <c r="AA23244" s="271"/>
    </row>
    <row r="23245" spans="27:27">
      <c r="AA23245" s="271"/>
    </row>
    <row r="23246" spans="27:27">
      <c r="AA23246" s="271"/>
    </row>
    <row r="23247" spans="27:27">
      <c r="AA23247" s="271"/>
    </row>
    <row r="23248" spans="27:27">
      <c r="AA23248" s="271"/>
    </row>
    <row r="23249" spans="27:27">
      <c r="AA23249" s="271"/>
    </row>
    <row r="23250" spans="27:27">
      <c r="AA23250" s="271"/>
    </row>
    <row r="23251" spans="27:27">
      <c r="AA23251" s="271"/>
    </row>
    <row r="23252" spans="27:27">
      <c r="AA23252" s="271"/>
    </row>
    <row r="23253" spans="27:27">
      <c r="AA23253" s="271"/>
    </row>
    <row r="23254" spans="27:27">
      <c r="AA23254" s="271"/>
    </row>
    <row r="23255" spans="27:27">
      <c r="AA23255" s="271"/>
    </row>
    <row r="23256" spans="27:27">
      <c r="AA23256" s="271"/>
    </row>
    <row r="23257" spans="27:27">
      <c r="AA23257" s="271"/>
    </row>
    <row r="23258" spans="27:27">
      <c r="AA23258" s="271"/>
    </row>
    <row r="23259" spans="27:27">
      <c r="AA23259" s="271"/>
    </row>
    <row r="23260" spans="27:27">
      <c r="AA23260" s="271"/>
    </row>
    <row r="23261" spans="27:27">
      <c r="AA23261" s="271"/>
    </row>
    <row r="23262" spans="27:27">
      <c r="AA23262" s="271"/>
    </row>
    <row r="23263" spans="27:27">
      <c r="AA23263" s="271"/>
    </row>
    <row r="23264" spans="27:27">
      <c r="AA23264" s="271"/>
    </row>
    <row r="23265" spans="27:27">
      <c r="AA23265" s="271"/>
    </row>
    <row r="23266" spans="27:27">
      <c r="AA23266" s="271"/>
    </row>
    <row r="23267" spans="27:27">
      <c r="AA23267" s="271"/>
    </row>
    <row r="23268" spans="27:27">
      <c r="AA23268" s="271"/>
    </row>
    <row r="23269" spans="27:27">
      <c r="AA23269" s="271"/>
    </row>
    <row r="23270" spans="27:27">
      <c r="AA23270" s="271"/>
    </row>
    <row r="23271" spans="27:27">
      <c r="AA23271" s="271"/>
    </row>
    <row r="23272" spans="27:27">
      <c r="AA23272" s="271"/>
    </row>
    <row r="23273" spans="27:27">
      <c r="AA23273" s="271"/>
    </row>
    <row r="23274" spans="27:27">
      <c r="AA23274" s="271"/>
    </row>
    <row r="23275" spans="27:27">
      <c r="AA23275" s="271"/>
    </row>
    <row r="23276" spans="27:27">
      <c r="AA23276" s="271"/>
    </row>
    <row r="23277" spans="27:27">
      <c r="AA23277" s="271"/>
    </row>
    <row r="23278" spans="27:27">
      <c r="AA23278" s="271"/>
    </row>
    <row r="23279" spans="27:27">
      <c r="AA23279" s="271"/>
    </row>
    <row r="23280" spans="27:27">
      <c r="AA23280" s="271"/>
    </row>
    <row r="23281" spans="27:27">
      <c r="AA23281" s="271"/>
    </row>
    <row r="23282" spans="27:27">
      <c r="AA23282" s="271"/>
    </row>
    <row r="23283" spans="27:27">
      <c r="AA23283" s="271"/>
    </row>
    <row r="23284" spans="27:27">
      <c r="AA23284" s="271"/>
    </row>
    <row r="23285" spans="27:27">
      <c r="AA23285" s="271"/>
    </row>
    <row r="23286" spans="27:27">
      <c r="AA23286" s="271"/>
    </row>
    <row r="23287" spans="27:27">
      <c r="AA23287" s="271"/>
    </row>
    <row r="23288" spans="27:27">
      <c r="AA23288" s="271"/>
    </row>
    <row r="23289" spans="27:27">
      <c r="AA23289" s="271"/>
    </row>
    <row r="23290" spans="27:27">
      <c r="AA23290" s="271"/>
    </row>
    <row r="23291" spans="27:27">
      <c r="AA23291" s="271"/>
    </row>
    <row r="23292" spans="27:27">
      <c r="AA23292" s="271"/>
    </row>
    <row r="23293" spans="27:27">
      <c r="AA23293" s="271"/>
    </row>
    <row r="23294" spans="27:27">
      <c r="AA23294" s="271"/>
    </row>
    <row r="23295" spans="27:27">
      <c r="AA23295" s="271"/>
    </row>
    <row r="23296" spans="27:27">
      <c r="AA23296" s="271"/>
    </row>
    <row r="23297" spans="27:27">
      <c r="AA23297" s="271"/>
    </row>
    <row r="23298" spans="27:27">
      <c r="AA23298" s="271"/>
    </row>
    <row r="23299" spans="27:27">
      <c r="AA23299" s="271"/>
    </row>
    <row r="23300" spans="27:27">
      <c r="AA23300" s="271"/>
    </row>
    <row r="23301" spans="27:27">
      <c r="AA23301" s="271"/>
    </row>
    <row r="23302" spans="27:27">
      <c r="AA23302" s="271"/>
    </row>
    <row r="23303" spans="27:27">
      <c r="AA23303" s="271"/>
    </row>
    <row r="23304" spans="27:27">
      <c r="AA23304" s="271"/>
    </row>
    <row r="23305" spans="27:27">
      <c r="AA23305" s="271"/>
    </row>
    <row r="23306" spans="27:27">
      <c r="AA23306" s="271"/>
    </row>
    <row r="23307" spans="27:27">
      <c r="AA23307" s="271"/>
    </row>
    <row r="23308" spans="27:27">
      <c r="AA23308" s="271"/>
    </row>
    <row r="23309" spans="27:27">
      <c r="AA23309" s="271"/>
    </row>
    <row r="23310" spans="27:27">
      <c r="AA23310" s="271"/>
    </row>
    <row r="23311" spans="27:27">
      <c r="AA23311" s="271"/>
    </row>
    <row r="23312" spans="27:27">
      <c r="AA23312" s="271"/>
    </row>
    <row r="23313" spans="27:27">
      <c r="AA23313" s="271"/>
    </row>
    <row r="23314" spans="27:27">
      <c r="AA23314" s="271"/>
    </row>
    <row r="23315" spans="27:27">
      <c r="AA23315" s="271"/>
    </row>
    <row r="23316" spans="27:27">
      <c r="AA23316" s="271"/>
    </row>
    <row r="23317" spans="27:27">
      <c r="AA23317" s="271"/>
    </row>
    <row r="23318" spans="27:27">
      <c r="AA23318" s="271"/>
    </row>
    <row r="23319" spans="27:27">
      <c r="AA23319" s="271"/>
    </row>
    <row r="23320" spans="27:27">
      <c r="AA23320" s="271"/>
    </row>
    <row r="23321" spans="27:27">
      <c r="AA23321" s="271"/>
    </row>
    <row r="23322" spans="27:27">
      <c r="AA23322" s="271"/>
    </row>
    <row r="23323" spans="27:27">
      <c r="AA23323" s="271"/>
    </row>
    <row r="23324" spans="27:27">
      <c r="AA23324" s="271"/>
    </row>
    <row r="23325" spans="27:27">
      <c r="AA23325" s="271"/>
    </row>
    <row r="23326" spans="27:27">
      <c r="AA23326" s="271"/>
    </row>
    <row r="23327" spans="27:27">
      <c r="AA23327" s="271"/>
    </row>
    <row r="23328" spans="27:27">
      <c r="AA23328" s="271"/>
    </row>
    <row r="23329" spans="27:27">
      <c r="AA23329" s="271"/>
    </row>
    <row r="23330" spans="27:27">
      <c r="AA23330" s="271"/>
    </row>
    <row r="23331" spans="27:27">
      <c r="AA23331" s="271"/>
    </row>
    <row r="23332" spans="27:27">
      <c r="AA23332" s="271"/>
    </row>
    <row r="23333" spans="27:27">
      <c r="AA23333" s="271"/>
    </row>
    <row r="23334" spans="27:27">
      <c r="AA23334" s="271"/>
    </row>
    <row r="23335" spans="27:27">
      <c r="AA23335" s="271"/>
    </row>
    <row r="23336" spans="27:27">
      <c r="AA23336" s="271"/>
    </row>
    <row r="23337" spans="27:27">
      <c r="AA23337" s="271"/>
    </row>
    <row r="23338" spans="27:27">
      <c r="AA23338" s="271"/>
    </row>
    <row r="23339" spans="27:27">
      <c r="AA23339" s="271"/>
    </row>
    <row r="23340" spans="27:27">
      <c r="AA23340" s="271"/>
    </row>
    <row r="23341" spans="27:27">
      <c r="AA23341" s="271"/>
    </row>
    <row r="23342" spans="27:27">
      <c r="AA23342" s="271"/>
    </row>
    <row r="23343" spans="27:27">
      <c r="AA23343" s="271"/>
    </row>
    <row r="23344" spans="27:27">
      <c r="AA23344" s="271"/>
    </row>
    <row r="23345" spans="27:27">
      <c r="AA23345" s="271"/>
    </row>
    <row r="23346" spans="27:27">
      <c r="AA23346" s="271"/>
    </row>
    <row r="23347" spans="27:27">
      <c r="AA23347" s="271"/>
    </row>
    <row r="23348" spans="27:27">
      <c r="AA23348" s="271"/>
    </row>
    <row r="23349" spans="27:27">
      <c r="AA23349" s="271"/>
    </row>
    <row r="23350" spans="27:27">
      <c r="AA23350" s="271"/>
    </row>
    <row r="23351" spans="27:27">
      <c r="AA23351" s="271"/>
    </row>
    <row r="23352" spans="27:27">
      <c r="AA23352" s="271"/>
    </row>
    <row r="23353" spans="27:27">
      <c r="AA23353" s="271"/>
    </row>
    <row r="23354" spans="27:27">
      <c r="AA23354" s="271"/>
    </row>
    <row r="23355" spans="27:27">
      <c r="AA23355" s="271"/>
    </row>
    <row r="23356" spans="27:27">
      <c r="AA23356" s="271"/>
    </row>
    <row r="23357" spans="27:27">
      <c r="AA23357" s="271"/>
    </row>
    <row r="23358" spans="27:27">
      <c r="AA23358" s="271"/>
    </row>
    <row r="23359" spans="27:27">
      <c r="AA23359" s="271"/>
    </row>
    <row r="23360" spans="27:27">
      <c r="AA23360" s="271"/>
    </row>
    <row r="23361" spans="27:27">
      <c r="AA23361" s="271"/>
    </row>
    <row r="23362" spans="27:27">
      <c r="AA23362" s="271"/>
    </row>
    <row r="23363" spans="27:27">
      <c r="AA23363" s="271"/>
    </row>
    <row r="23364" spans="27:27">
      <c r="AA23364" s="271"/>
    </row>
    <row r="23365" spans="27:27">
      <c r="AA23365" s="271"/>
    </row>
    <row r="23366" spans="27:27">
      <c r="AA23366" s="271"/>
    </row>
    <row r="23367" spans="27:27">
      <c r="AA23367" s="271"/>
    </row>
    <row r="23368" spans="27:27">
      <c r="AA23368" s="271"/>
    </row>
    <row r="23369" spans="27:27">
      <c r="AA23369" s="271"/>
    </row>
    <row r="23370" spans="27:27">
      <c r="AA23370" s="271"/>
    </row>
    <row r="23371" spans="27:27">
      <c r="AA23371" s="271"/>
    </row>
    <row r="23372" spans="27:27">
      <c r="AA23372" s="271"/>
    </row>
    <row r="23373" spans="27:27">
      <c r="AA23373" s="271"/>
    </row>
    <row r="23374" spans="27:27">
      <c r="AA23374" s="271"/>
    </row>
    <row r="23375" spans="27:27">
      <c r="AA23375" s="271"/>
    </row>
    <row r="23376" spans="27:27">
      <c r="AA23376" s="271"/>
    </row>
    <row r="23377" spans="27:27">
      <c r="AA23377" s="271"/>
    </row>
    <row r="23378" spans="27:27">
      <c r="AA23378" s="271"/>
    </row>
    <row r="23379" spans="27:27">
      <c r="AA23379" s="271"/>
    </row>
    <row r="23380" spans="27:27">
      <c r="AA23380" s="271"/>
    </row>
    <row r="23381" spans="27:27">
      <c r="AA23381" s="271"/>
    </row>
    <row r="23382" spans="27:27">
      <c r="AA23382" s="271"/>
    </row>
    <row r="23383" spans="27:27">
      <c r="AA23383" s="271"/>
    </row>
    <row r="23384" spans="27:27">
      <c r="AA23384" s="271"/>
    </row>
    <row r="23385" spans="27:27">
      <c r="AA23385" s="271"/>
    </row>
    <row r="23386" spans="27:27">
      <c r="AA23386" s="271"/>
    </row>
    <row r="23387" spans="27:27">
      <c r="AA23387" s="271"/>
    </row>
    <row r="23388" spans="27:27">
      <c r="AA23388" s="271"/>
    </row>
    <row r="23389" spans="27:27">
      <c r="AA23389" s="271"/>
    </row>
    <row r="23390" spans="27:27">
      <c r="AA23390" s="271"/>
    </row>
    <row r="23391" spans="27:27">
      <c r="AA23391" s="271"/>
    </row>
    <row r="23392" spans="27:27">
      <c r="AA23392" s="271"/>
    </row>
    <row r="23393" spans="27:27">
      <c r="AA23393" s="271"/>
    </row>
    <row r="23394" spans="27:27">
      <c r="AA23394" s="271"/>
    </row>
    <row r="23395" spans="27:27">
      <c r="AA23395" s="271"/>
    </row>
    <row r="23396" spans="27:27">
      <c r="AA23396" s="271"/>
    </row>
    <row r="23397" spans="27:27">
      <c r="AA23397" s="271"/>
    </row>
    <row r="23398" spans="27:27">
      <c r="AA23398" s="271"/>
    </row>
    <row r="23399" spans="27:27">
      <c r="AA23399" s="271"/>
    </row>
    <row r="23400" spans="27:27">
      <c r="AA23400" s="271"/>
    </row>
    <row r="23401" spans="27:27">
      <c r="AA23401" s="271"/>
    </row>
    <row r="23402" spans="27:27">
      <c r="AA23402" s="271"/>
    </row>
    <row r="23403" spans="27:27">
      <c r="AA23403" s="271"/>
    </row>
    <row r="23404" spans="27:27">
      <c r="AA23404" s="271"/>
    </row>
    <row r="23405" spans="27:27">
      <c r="AA23405" s="271"/>
    </row>
    <row r="23406" spans="27:27">
      <c r="AA23406" s="271"/>
    </row>
    <row r="23407" spans="27:27">
      <c r="AA23407" s="271"/>
    </row>
    <row r="23408" spans="27:27">
      <c r="AA23408" s="271"/>
    </row>
    <row r="23409" spans="27:27">
      <c r="AA23409" s="271"/>
    </row>
    <row r="23410" spans="27:27">
      <c r="AA23410" s="271"/>
    </row>
    <row r="23411" spans="27:27">
      <c r="AA23411" s="271"/>
    </row>
    <row r="23412" spans="27:27">
      <c r="AA23412" s="271"/>
    </row>
    <row r="23413" spans="27:27">
      <c r="AA23413" s="271"/>
    </row>
    <row r="23414" spans="27:27">
      <c r="AA23414" s="271"/>
    </row>
    <row r="23415" spans="27:27">
      <c r="AA23415" s="271"/>
    </row>
    <row r="23416" spans="27:27">
      <c r="AA23416" s="271"/>
    </row>
    <row r="23417" spans="27:27">
      <c r="AA23417" s="271"/>
    </row>
    <row r="23418" spans="27:27">
      <c r="AA23418" s="271"/>
    </row>
    <row r="23419" spans="27:27">
      <c r="AA23419" s="271"/>
    </row>
    <row r="23420" spans="27:27">
      <c r="AA23420" s="271"/>
    </row>
    <row r="23421" spans="27:27">
      <c r="AA23421" s="271"/>
    </row>
    <row r="23422" spans="27:27">
      <c r="AA23422" s="271"/>
    </row>
    <row r="23423" spans="27:27">
      <c r="AA23423" s="271"/>
    </row>
    <row r="23424" spans="27:27">
      <c r="AA23424" s="271"/>
    </row>
    <row r="23425" spans="27:27">
      <c r="AA23425" s="271"/>
    </row>
    <row r="23426" spans="27:27">
      <c r="AA23426" s="271"/>
    </row>
    <row r="23427" spans="27:27">
      <c r="AA23427" s="271"/>
    </row>
    <row r="23428" spans="27:27">
      <c r="AA23428" s="271"/>
    </row>
    <row r="23429" spans="27:27">
      <c r="AA23429" s="271"/>
    </row>
    <row r="23430" spans="27:27">
      <c r="AA23430" s="271"/>
    </row>
    <row r="23431" spans="27:27">
      <c r="AA23431" s="271"/>
    </row>
    <row r="23432" spans="27:27">
      <c r="AA23432" s="271"/>
    </row>
    <row r="23433" spans="27:27">
      <c r="AA23433" s="271"/>
    </row>
    <row r="23434" spans="27:27">
      <c r="AA23434" s="271"/>
    </row>
    <row r="23435" spans="27:27">
      <c r="AA23435" s="271"/>
    </row>
    <row r="23436" spans="27:27">
      <c r="AA23436" s="271"/>
    </row>
    <row r="23437" spans="27:27">
      <c r="AA23437" s="271"/>
    </row>
    <row r="23438" spans="27:27">
      <c r="AA23438" s="271"/>
    </row>
    <row r="23439" spans="27:27">
      <c r="AA23439" s="271"/>
    </row>
    <row r="23440" spans="27:27">
      <c r="AA23440" s="271"/>
    </row>
    <row r="23441" spans="27:27">
      <c r="AA23441" s="271"/>
    </row>
    <row r="23442" spans="27:27">
      <c r="AA23442" s="271"/>
    </row>
    <row r="23443" spans="27:27">
      <c r="AA23443" s="271"/>
    </row>
    <row r="23444" spans="27:27">
      <c r="AA23444" s="271"/>
    </row>
    <row r="23445" spans="27:27">
      <c r="AA23445" s="271"/>
    </row>
    <row r="23446" spans="27:27">
      <c r="AA23446" s="271"/>
    </row>
    <row r="23447" spans="27:27">
      <c r="AA23447" s="271"/>
    </row>
    <row r="23448" spans="27:27">
      <c r="AA23448" s="271"/>
    </row>
    <row r="23449" spans="27:27">
      <c r="AA23449" s="271"/>
    </row>
    <row r="23450" spans="27:27">
      <c r="AA23450" s="271"/>
    </row>
    <row r="23451" spans="27:27">
      <c r="AA23451" s="271"/>
    </row>
    <row r="23452" spans="27:27">
      <c r="AA23452" s="271"/>
    </row>
    <row r="23453" spans="27:27">
      <c r="AA23453" s="271"/>
    </row>
    <row r="23454" spans="27:27">
      <c r="AA23454" s="271"/>
    </row>
    <row r="23455" spans="27:27">
      <c r="AA23455" s="271"/>
    </row>
    <row r="23456" spans="27:27">
      <c r="AA23456" s="271"/>
    </row>
    <row r="23457" spans="27:27">
      <c r="AA23457" s="271"/>
    </row>
    <row r="23458" spans="27:27">
      <c r="AA23458" s="271"/>
    </row>
    <row r="23459" spans="27:27">
      <c r="AA23459" s="271"/>
    </row>
    <row r="23460" spans="27:27">
      <c r="AA23460" s="271"/>
    </row>
    <row r="23461" spans="27:27">
      <c r="AA23461" s="271"/>
    </row>
    <row r="23462" spans="27:27">
      <c r="AA23462" s="271"/>
    </row>
    <row r="23463" spans="27:27">
      <c r="AA23463" s="271"/>
    </row>
    <row r="23464" spans="27:27">
      <c r="AA23464" s="271"/>
    </row>
    <row r="23465" spans="27:27">
      <c r="AA23465" s="271"/>
    </row>
    <row r="23466" spans="27:27">
      <c r="AA23466" s="271"/>
    </row>
    <row r="23467" spans="27:27">
      <c r="AA23467" s="271"/>
    </row>
    <row r="23468" spans="27:27">
      <c r="AA23468" s="271"/>
    </row>
    <row r="23469" spans="27:27">
      <c r="AA23469" s="271"/>
    </row>
    <row r="23470" spans="27:27">
      <c r="AA23470" s="271"/>
    </row>
    <row r="23471" spans="27:27">
      <c r="AA23471" s="271"/>
    </row>
    <row r="23472" spans="27:27">
      <c r="AA23472" s="271"/>
    </row>
    <row r="23473" spans="27:27">
      <c r="AA23473" s="271"/>
    </row>
    <row r="23474" spans="27:27">
      <c r="AA23474" s="271"/>
    </row>
    <row r="23475" spans="27:27">
      <c r="AA23475" s="271"/>
    </row>
    <row r="23476" spans="27:27">
      <c r="AA23476" s="271"/>
    </row>
    <row r="23477" spans="27:27">
      <c r="AA23477" s="271"/>
    </row>
    <row r="23478" spans="27:27">
      <c r="AA23478" s="271"/>
    </row>
    <row r="23479" spans="27:27">
      <c r="AA23479" s="271"/>
    </row>
    <row r="23480" spans="27:27">
      <c r="AA23480" s="271"/>
    </row>
    <row r="23481" spans="27:27">
      <c r="AA23481" s="271"/>
    </row>
    <row r="23482" spans="27:27">
      <c r="AA23482" s="271"/>
    </row>
    <row r="23483" spans="27:27">
      <c r="AA23483" s="271"/>
    </row>
    <row r="23484" spans="27:27">
      <c r="AA23484" s="271"/>
    </row>
    <row r="23485" spans="27:27">
      <c r="AA23485" s="271"/>
    </row>
    <row r="23486" spans="27:27">
      <c r="AA23486" s="271"/>
    </row>
    <row r="23487" spans="27:27">
      <c r="AA23487" s="271"/>
    </row>
    <row r="23488" spans="27:27">
      <c r="AA23488" s="271"/>
    </row>
    <row r="23489" spans="27:27">
      <c r="AA23489" s="271"/>
    </row>
    <row r="23490" spans="27:27">
      <c r="AA23490" s="271"/>
    </row>
    <row r="23491" spans="27:27">
      <c r="AA23491" s="271"/>
    </row>
    <row r="23492" spans="27:27">
      <c r="AA23492" s="271"/>
    </row>
    <row r="23493" spans="27:27">
      <c r="AA23493" s="271"/>
    </row>
    <row r="23494" spans="27:27">
      <c r="AA23494" s="271"/>
    </row>
    <row r="23495" spans="27:27">
      <c r="AA23495" s="271"/>
    </row>
    <row r="23496" spans="27:27">
      <c r="AA23496" s="271"/>
    </row>
    <row r="23497" spans="27:27">
      <c r="AA23497" s="271"/>
    </row>
    <row r="23498" spans="27:27">
      <c r="AA23498" s="271"/>
    </row>
    <row r="23499" spans="27:27">
      <c r="AA23499" s="271"/>
    </row>
    <row r="23500" spans="27:27">
      <c r="AA23500" s="271"/>
    </row>
    <row r="23501" spans="27:27">
      <c r="AA23501" s="271"/>
    </row>
    <row r="23502" spans="27:27">
      <c r="AA23502" s="271"/>
    </row>
    <row r="23503" spans="27:27">
      <c r="AA23503" s="271"/>
    </row>
    <row r="23504" spans="27:27">
      <c r="AA23504" s="271"/>
    </row>
    <row r="23505" spans="27:27">
      <c r="AA23505" s="271"/>
    </row>
    <row r="23506" spans="27:27">
      <c r="AA23506" s="271"/>
    </row>
    <row r="23507" spans="27:27">
      <c r="AA23507" s="271"/>
    </row>
    <row r="23508" spans="27:27">
      <c r="AA23508" s="271"/>
    </row>
    <row r="23509" spans="27:27">
      <c r="AA23509" s="271"/>
    </row>
    <row r="23510" spans="27:27">
      <c r="AA23510" s="271"/>
    </row>
    <row r="23511" spans="27:27">
      <c r="AA23511" s="271"/>
    </row>
    <row r="23512" spans="27:27">
      <c r="AA23512" s="271"/>
    </row>
    <row r="23513" spans="27:27">
      <c r="AA23513" s="271"/>
    </row>
    <row r="23514" spans="27:27">
      <c r="AA23514" s="271"/>
    </row>
    <row r="23515" spans="27:27">
      <c r="AA23515" s="271"/>
    </row>
    <row r="23516" spans="27:27">
      <c r="AA23516" s="271"/>
    </row>
    <row r="23517" spans="27:27">
      <c r="AA23517" s="271"/>
    </row>
    <row r="23518" spans="27:27">
      <c r="AA23518" s="271"/>
    </row>
    <row r="23519" spans="27:27">
      <c r="AA23519" s="271"/>
    </row>
    <row r="23520" spans="27:27">
      <c r="AA23520" s="271"/>
    </row>
    <row r="23521" spans="27:27">
      <c r="AA23521" s="271"/>
    </row>
    <row r="23522" spans="27:27">
      <c r="AA23522" s="271"/>
    </row>
    <row r="23523" spans="27:27">
      <c r="AA23523" s="271"/>
    </row>
    <row r="23524" spans="27:27">
      <c r="AA23524" s="271"/>
    </row>
    <row r="23525" spans="27:27">
      <c r="AA23525" s="271"/>
    </row>
    <row r="23526" spans="27:27">
      <c r="AA23526" s="271"/>
    </row>
    <row r="23527" spans="27:27">
      <c r="AA23527" s="271"/>
    </row>
    <row r="23528" spans="27:27">
      <c r="AA23528" s="271"/>
    </row>
    <row r="23529" spans="27:27">
      <c r="AA23529" s="271"/>
    </row>
    <row r="23530" spans="27:27">
      <c r="AA23530" s="271"/>
    </row>
    <row r="23531" spans="27:27">
      <c r="AA23531" s="271"/>
    </row>
    <row r="23532" spans="27:27">
      <c r="AA23532" s="271"/>
    </row>
    <row r="23533" spans="27:27">
      <c r="AA23533" s="271"/>
    </row>
    <row r="23534" spans="27:27">
      <c r="AA23534" s="271"/>
    </row>
    <row r="23535" spans="27:27">
      <c r="AA23535" s="271"/>
    </row>
    <row r="23536" spans="27:27">
      <c r="AA23536" s="271"/>
    </row>
    <row r="23537" spans="27:27">
      <c r="AA23537" s="271"/>
    </row>
    <row r="23538" spans="27:27">
      <c r="AA23538" s="271"/>
    </row>
    <row r="23539" spans="27:27">
      <c r="AA23539" s="271"/>
    </row>
    <row r="23540" spans="27:27">
      <c r="AA23540" s="271"/>
    </row>
    <row r="23541" spans="27:27">
      <c r="AA23541" s="271"/>
    </row>
    <row r="23542" spans="27:27">
      <c r="AA23542" s="271"/>
    </row>
    <row r="23543" spans="27:27">
      <c r="AA23543" s="271"/>
    </row>
    <row r="23544" spans="27:27">
      <c r="AA23544" s="271"/>
    </row>
    <row r="23545" spans="27:27">
      <c r="AA23545" s="271"/>
    </row>
    <row r="23546" spans="27:27">
      <c r="AA23546" s="271"/>
    </row>
    <row r="23547" spans="27:27">
      <c r="AA23547" s="271"/>
    </row>
    <row r="23548" spans="27:27">
      <c r="AA23548" s="271"/>
    </row>
    <row r="23549" spans="27:27">
      <c r="AA23549" s="271"/>
    </row>
    <row r="23550" spans="27:27">
      <c r="AA23550" s="271"/>
    </row>
    <row r="23551" spans="27:27">
      <c r="AA23551" s="271"/>
    </row>
    <row r="23552" spans="27:27">
      <c r="AA23552" s="271"/>
    </row>
    <row r="23553" spans="27:27">
      <c r="AA23553" s="271"/>
    </row>
    <row r="23554" spans="27:27">
      <c r="AA23554" s="271"/>
    </row>
    <row r="23555" spans="27:27">
      <c r="AA23555" s="271"/>
    </row>
    <row r="23556" spans="27:27">
      <c r="AA23556" s="271"/>
    </row>
    <row r="23557" spans="27:27">
      <c r="AA23557" s="271"/>
    </row>
    <row r="23558" spans="27:27">
      <c r="AA23558" s="271"/>
    </row>
    <row r="23559" spans="27:27">
      <c r="AA23559" s="271"/>
    </row>
    <row r="23560" spans="27:27">
      <c r="AA23560" s="271"/>
    </row>
    <row r="23561" spans="27:27">
      <c r="AA23561" s="271"/>
    </row>
    <row r="23562" spans="27:27">
      <c r="AA23562" s="271"/>
    </row>
    <row r="23563" spans="27:27">
      <c r="AA23563" s="271"/>
    </row>
    <row r="23564" spans="27:27">
      <c r="AA23564" s="271"/>
    </row>
    <row r="23565" spans="27:27">
      <c r="AA23565" s="271"/>
    </row>
    <row r="23566" spans="27:27">
      <c r="AA23566" s="271"/>
    </row>
    <row r="23567" spans="27:27">
      <c r="AA23567" s="271"/>
    </row>
    <row r="23568" spans="27:27">
      <c r="AA23568" s="271"/>
    </row>
    <row r="23569" spans="27:27">
      <c r="AA23569" s="271"/>
    </row>
    <row r="23570" spans="27:27">
      <c r="AA23570" s="271"/>
    </row>
    <row r="23571" spans="27:27">
      <c r="AA23571" s="271"/>
    </row>
    <row r="23572" spans="27:27">
      <c r="AA23572" s="271"/>
    </row>
    <row r="23573" spans="27:27">
      <c r="AA23573" s="271"/>
    </row>
    <row r="23574" spans="27:27">
      <c r="AA23574" s="271"/>
    </row>
    <row r="23575" spans="27:27">
      <c r="AA23575" s="271"/>
    </row>
    <row r="23576" spans="27:27">
      <c r="AA23576" s="271"/>
    </row>
    <row r="23577" spans="27:27">
      <c r="AA23577" s="271"/>
    </row>
    <row r="23578" spans="27:27">
      <c r="AA23578" s="271"/>
    </row>
    <row r="23579" spans="27:27">
      <c r="AA23579" s="271"/>
    </row>
    <row r="23580" spans="27:27">
      <c r="AA23580" s="271"/>
    </row>
    <row r="23581" spans="27:27">
      <c r="AA23581" s="271"/>
    </row>
    <row r="23582" spans="27:27">
      <c r="AA23582" s="271"/>
    </row>
    <row r="23583" spans="27:27">
      <c r="AA23583" s="271"/>
    </row>
    <row r="23584" spans="27:27">
      <c r="AA23584" s="271"/>
    </row>
    <row r="23585" spans="27:27">
      <c r="AA23585" s="271"/>
    </row>
    <row r="23586" spans="27:27">
      <c r="AA23586" s="271"/>
    </row>
    <row r="23587" spans="27:27">
      <c r="AA23587" s="271"/>
    </row>
    <row r="23588" spans="27:27">
      <c r="AA23588" s="271"/>
    </row>
    <row r="23589" spans="27:27">
      <c r="AA23589" s="271"/>
    </row>
    <row r="23590" spans="27:27">
      <c r="AA23590" s="271"/>
    </row>
    <row r="23591" spans="27:27">
      <c r="AA23591" s="271"/>
    </row>
    <row r="23592" spans="27:27">
      <c r="AA23592" s="271"/>
    </row>
    <row r="23593" spans="27:27">
      <c r="AA23593" s="271"/>
    </row>
    <row r="23594" spans="27:27">
      <c r="AA23594" s="271"/>
    </row>
    <row r="23595" spans="27:27">
      <c r="AA23595" s="271"/>
    </row>
    <row r="23596" spans="27:27">
      <c r="AA23596" s="271"/>
    </row>
    <row r="23597" spans="27:27">
      <c r="AA23597" s="271"/>
    </row>
    <row r="23598" spans="27:27">
      <c r="AA23598" s="271"/>
    </row>
    <row r="23599" spans="27:27">
      <c r="AA23599" s="271"/>
    </row>
    <row r="23600" spans="27:27">
      <c r="AA23600" s="271"/>
    </row>
    <row r="23601" spans="27:27">
      <c r="AA23601" s="271"/>
    </row>
    <row r="23602" spans="27:27">
      <c r="AA23602" s="271"/>
    </row>
    <row r="23603" spans="27:27">
      <c r="AA23603" s="271"/>
    </row>
    <row r="23604" spans="27:27">
      <c r="AA23604" s="271"/>
    </row>
    <row r="23605" spans="27:27">
      <c r="AA23605" s="271"/>
    </row>
    <row r="23606" spans="27:27">
      <c r="AA23606" s="271"/>
    </row>
    <row r="23607" spans="27:27">
      <c r="AA23607" s="271"/>
    </row>
    <row r="23608" spans="27:27">
      <c r="AA23608" s="271"/>
    </row>
    <row r="23609" spans="27:27">
      <c r="AA23609" s="271"/>
    </row>
    <row r="23610" spans="27:27">
      <c r="AA23610" s="271"/>
    </row>
    <row r="23611" spans="27:27">
      <c r="AA23611" s="271"/>
    </row>
    <row r="23612" spans="27:27">
      <c r="AA23612" s="271"/>
    </row>
    <row r="23613" spans="27:27">
      <c r="AA23613" s="271"/>
    </row>
    <row r="23614" spans="27:27">
      <c r="AA23614" s="271"/>
    </row>
    <row r="23615" spans="27:27">
      <c r="AA23615" s="271"/>
    </row>
    <row r="23616" spans="27:27">
      <c r="AA23616" s="271"/>
    </row>
    <row r="23617" spans="27:27">
      <c r="AA23617" s="271"/>
    </row>
    <row r="23618" spans="27:27">
      <c r="AA23618" s="271"/>
    </row>
    <row r="23619" spans="27:27">
      <c r="AA23619" s="271"/>
    </row>
    <row r="23620" spans="27:27">
      <c r="AA23620" s="271"/>
    </row>
    <row r="23621" spans="27:27">
      <c r="AA23621" s="271"/>
    </row>
    <row r="23622" spans="27:27">
      <c r="AA23622" s="271"/>
    </row>
    <row r="23623" spans="27:27">
      <c r="AA23623" s="271"/>
    </row>
    <row r="23624" spans="27:27">
      <c r="AA23624" s="271"/>
    </row>
    <row r="23625" spans="27:27">
      <c r="AA23625" s="271"/>
    </row>
    <row r="23626" spans="27:27">
      <c r="AA23626" s="271"/>
    </row>
    <row r="23627" spans="27:27">
      <c r="AA23627" s="271"/>
    </row>
    <row r="23628" spans="27:27">
      <c r="AA23628" s="271"/>
    </row>
    <row r="23629" spans="27:27">
      <c r="AA23629" s="271"/>
    </row>
    <row r="23630" spans="27:27">
      <c r="AA23630" s="271"/>
    </row>
    <row r="23631" spans="27:27">
      <c r="AA23631" s="271"/>
    </row>
    <row r="23632" spans="27:27">
      <c r="AA23632" s="271"/>
    </row>
    <row r="23633" spans="27:27">
      <c r="AA23633" s="271"/>
    </row>
    <row r="23634" spans="27:27">
      <c r="AA23634" s="271"/>
    </row>
    <row r="23635" spans="27:27">
      <c r="AA23635" s="271"/>
    </row>
    <row r="23636" spans="27:27">
      <c r="AA23636" s="271"/>
    </row>
    <row r="23637" spans="27:27">
      <c r="AA23637" s="271"/>
    </row>
    <row r="23638" spans="27:27">
      <c r="AA23638" s="271"/>
    </row>
    <row r="23639" spans="27:27">
      <c r="AA23639" s="271"/>
    </row>
    <row r="23640" spans="27:27">
      <c r="AA23640" s="271"/>
    </row>
    <row r="23641" spans="27:27">
      <c r="AA23641" s="271"/>
    </row>
    <row r="23642" spans="27:27">
      <c r="AA23642" s="271"/>
    </row>
    <row r="23643" spans="27:27">
      <c r="AA23643" s="271"/>
    </row>
    <row r="23644" spans="27:27">
      <c r="AA23644" s="271"/>
    </row>
    <row r="23645" spans="27:27">
      <c r="AA23645" s="271"/>
    </row>
    <row r="23646" spans="27:27">
      <c r="AA23646" s="271"/>
    </row>
    <row r="23647" spans="27:27">
      <c r="AA23647" s="271"/>
    </row>
    <row r="23648" spans="27:27">
      <c r="AA23648" s="271"/>
    </row>
    <row r="23649" spans="27:27">
      <c r="AA23649" s="271"/>
    </row>
    <row r="23650" spans="27:27">
      <c r="AA23650" s="271"/>
    </row>
    <row r="23651" spans="27:27">
      <c r="AA23651" s="271"/>
    </row>
    <row r="23652" spans="27:27">
      <c r="AA23652" s="271"/>
    </row>
    <row r="23653" spans="27:27">
      <c r="AA23653" s="271"/>
    </row>
    <row r="23654" spans="27:27">
      <c r="AA23654" s="271"/>
    </row>
    <row r="23655" spans="27:27">
      <c r="AA23655" s="271"/>
    </row>
    <row r="23656" spans="27:27">
      <c r="AA23656" s="271"/>
    </row>
    <row r="23657" spans="27:27">
      <c r="AA23657" s="271"/>
    </row>
    <row r="23658" spans="27:27">
      <c r="AA23658" s="271"/>
    </row>
    <row r="23659" spans="27:27">
      <c r="AA23659" s="271"/>
    </row>
    <row r="23660" spans="27:27">
      <c r="AA23660" s="271"/>
    </row>
    <row r="23661" spans="27:27">
      <c r="AA23661" s="271"/>
    </row>
    <row r="23662" spans="27:27">
      <c r="AA23662" s="271"/>
    </row>
    <row r="23663" spans="27:27">
      <c r="AA23663" s="271"/>
    </row>
    <row r="23664" spans="27:27">
      <c r="AA23664" s="271"/>
    </row>
    <row r="23665" spans="27:27">
      <c r="AA23665" s="271"/>
    </row>
    <row r="23666" spans="27:27">
      <c r="AA23666" s="271"/>
    </row>
    <row r="23667" spans="27:27">
      <c r="AA23667" s="271"/>
    </row>
    <row r="23668" spans="27:27">
      <c r="AA23668" s="271"/>
    </row>
    <row r="23669" spans="27:27">
      <c r="AA23669" s="271"/>
    </row>
    <row r="23670" spans="27:27">
      <c r="AA23670" s="271"/>
    </row>
    <row r="23671" spans="27:27">
      <c r="AA23671" s="271"/>
    </row>
    <row r="23672" spans="27:27">
      <c r="AA23672" s="271"/>
    </row>
    <row r="23673" spans="27:27">
      <c r="AA23673" s="271"/>
    </row>
    <row r="23674" spans="27:27">
      <c r="AA23674" s="271"/>
    </row>
    <row r="23675" spans="27:27">
      <c r="AA23675" s="271"/>
    </row>
    <row r="23676" spans="27:27">
      <c r="AA23676" s="271"/>
    </row>
    <row r="23677" spans="27:27">
      <c r="AA23677" s="271"/>
    </row>
    <row r="23678" spans="27:27">
      <c r="AA23678" s="271"/>
    </row>
    <row r="23679" spans="27:27">
      <c r="AA23679" s="271"/>
    </row>
    <row r="23680" spans="27:27">
      <c r="AA23680" s="271"/>
    </row>
    <row r="23681" spans="27:27">
      <c r="AA23681" s="271"/>
    </row>
    <row r="23682" spans="27:27">
      <c r="AA23682" s="271"/>
    </row>
    <row r="23683" spans="27:27">
      <c r="AA23683" s="271"/>
    </row>
    <row r="23684" spans="27:27">
      <c r="AA23684" s="271"/>
    </row>
    <row r="23685" spans="27:27">
      <c r="AA23685" s="271"/>
    </row>
    <row r="23686" spans="27:27">
      <c r="AA23686" s="271"/>
    </row>
    <row r="23687" spans="27:27">
      <c r="AA23687" s="271"/>
    </row>
    <row r="23688" spans="27:27">
      <c r="AA23688" s="271"/>
    </row>
    <row r="23689" spans="27:27">
      <c r="AA23689" s="271"/>
    </row>
    <row r="23690" spans="27:27">
      <c r="AA23690" s="271"/>
    </row>
    <row r="23691" spans="27:27">
      <c r="AA23691" s="271"/>
    </row>
    <row r="23692" spans="27:27">
      <c r="AA23692" s="271"/>
    </row>
    <row r="23693" spans="27:27">
      <c r="AA23693" s="271"/>
    </row>
    <row r="23694" spans="27:27">
      <c r="AA23694" s="271"/>
    </row>
    <row r="23695" spans="27:27">
      <c r="AA23695" s="271"/>
    </row>
    <row r="23696" spans="27:27">
      <c r="AA23696" s="271"/>
    </row>
    <row r="23697" spans="27:27">
      <c r="AA23697" s="271"/>
    </row>
    <row r="23698" spans="27:27">
      <c r="AA23698" s="271"/>
    </row>
    <row r="23699" spans="27:27">
      <c r="AA23699" s="271"/>
    </row>
    <row r="23700" spans="27:27">
      <c r="AA23700" s="271"/>
    </row>
    <row r="23701" spans="27:27">
      <c r="AA23701" s="271"/>
    </row>
    <row r="23702" spans="27:27">
      <c r="AA23702" s="271"/>
    </row>
    <row r="23703" spans="27:27">
      <c r="AA23703" s="271"/>
    </row>
    <row r="23704" spans="27:27">
      <c r="AA23704" s="271"/>
    </row>
    <row r="23705" spans="27:27">
      <c r="AA23705" s="271"/>
    </row>
    <row r="23706" spans="27:27">
      <c r="AA23706" s="271"/>
    </row>
    <row r="23707" spans="27:27">
      <c r="AA23707" s="271"/>
    </row>
    <row r="23708" spans="27:27">
      <c r="AA23708" s="271"/>
    </row>
    <row r="23709" spans="27:27">
      <c r="AA23709" s="271"/>
    </row>
    <row r="23710" spans="27:27">
      <c r="AA23710" s="271"/>
    </row>
    <row r="23711" spans="27:27">
      <c r="AA23711" s="271"/>
    </row>
    <row r="23712" spans="27:27">
      <c r="AA23712" s="271"/>
    </row>
    <row r="23713" spans="27:27">
      <c r="AA23713" s="271"/>
    </row>
    <row r="23714" spans="27:27">
      <c r="AA23714" s="271"/>
    </row>
    <row r="23715" spans="27:27">
      <c r="AA23715" s="271"/>
    </row>
    <row r="23716" spans="27:27">
      <c r="AA23716" s="271"/>
    </row>
    <row r="23717" spans="27:27">
      <c r="AA23717" s="271"/>
    </row>
    <row r="23718" spans="27:27">
      <c r="AA23718" s="271"/>
    </row>
    <row r="23719" spans="27:27">
      <c r="AA23719" s="271"/>
    </row>
    <row r="23720" spans="27:27">
      <c r="AA23720" s="271"/>
    </row>
    <row r="23721" spans="27:27">
      <c r="AA23721" s="271"/>
    </row>
    <row r="23722" spans="27:27">
      <c r="AA23722" s="271"/>
    </row>
    <row r="23723" spans="27:27">
      <c r="AA23723" s="271"/>
    </row>
    <row r="23724" spans="27:27">
      <c r="AA23724" s="271"/>
    </row>
    <row r="23725" spans="27:27">
      <c r="AA23725" s="271"/>
    </row>
    <row r="23726" spans="27:27">
      <c r="AA23726" s="271"/>
    </row>
    <row r="23727" spans="27:27">
      <c r="AA23727" s="271"/>
    </row>
    <row r="23728" spans="27:27">
      <c r="AA23728" s="271"/>
    </row>
    <row r="23729" spans="27:27">
      <c r="AA23729" s="271"/>
    </row>
    <row r="23730" spans="27:27">
      <c r="AA23730" s="271"/>
    </row>
    <row r="23731" spans="27:27">
      <c r="AA23731" s="271"/>
    </row>
    <row r="23732" spans="27:27">
      <c r="AA23732" s="271"/>
    </row>
    <row r="23733" spans="27:27">
      <c r="AA23733" s="271"/>
    </row>
    <row r="23734" spans="27:27">
      <c r="AA23734" s="271"/>
    </row>
    <row r="23735" spans="27:27">
      <c r="AA23735" s="271"/>
    </row>
    <row r="23736" spans="27:27">
      <c r="AA23736" s="271"/>
    </row>
    <row r="23737" spans="27:27">
      <c r="AA23737" s="271"/>
    </row>
    <row r="23738" spans="27:27">
      <c r="AA23738" s="271"/>
    </row>
    <row r="23739" spans="27:27">
      <c r="AA23739" s="271"/>
    </row>
    <row r="23740" spans="27:27">
      <c r="AA23740" s="271"/>
    </row>
    <row r="23741" spans="27:27">
      <c r="AA23741" s="271"/>
    </row>
    <row r="23742" spans="27:27">
      <c r="AA23742" s="271"/>
    </row>
    <row r="23743" spans="27:27">
      <c r="AA23743" s="271"/>
    </row>
    <row r="23744" spans="27:27">
      <c r="AA23744" s="271"/>
    </row>
    <row r="23745" spans="27:27">
      <c r="AA23745" s="271"/>
    </row>
    <row r="23746" spans="27:27">
      <c r="AA23746" s="271"/>
    </row>
    <row r="23747" spans="27:27">
      <c r="AA23747" s="271"/>
    </row>
    <row r="23748" spans="27:27">
      <c r="AA23748" s="271"/>
    </row>
    <row r="23749" spans="27:27">
      <c r="AA23749" s="271"/>
    </row>
    <row r="23750" spans="27:27">
      <c r="AA23750" s="271"/>
    </row>
    <row r="23751" spans="27:27">
      <c r="AA23751" s="271"/>
    </row>
    <row r="23752" spans="27:27">
      <c r="AA23752" s="271"/>
    </row>
    <row r="23753" spans="27:27">
      <c r="AA23753" s="271"/>
    </row>
    <row r="23754" spans="27:27">
      <c r="AA23754" s="271"/>
    </row>
    <row r="23755" spans="27:27">
      <c r="AA23755" s="271"/>
    </row>
    <row r="23756" spans="27:27">
      <c r="AA23756" s="271"/>
    </row>
    <row r="23757" spans="27:27">
      <c r="AA23757" s="271"/>
    </row>
    <row r="23758" spans="27:27">
      <c r="AA23758" s="271"/>
    </row>
    <row r="23759" spans="27:27">
      <c r="AA23759" s="271"/>
    </row>
    <row r="23760" spans="27:27">
      <c r="AA23760" s="271"/>
    </row>
    <row r="23761" spans="27:27">
      <c r="AA23761" s="271"/>
    </row>
    <row r="23762" spans="27:27">
      <c r="AA23762" s="271"/>
    </row>
    <row r="23763" spans="27:27">
      <c r="AA23763" s="271"/>
    </row>
    <row r="23764" spans="27:27">
      <c r="AA23764" s="271"/>
    </row>
    <row r="23765" spans="27:27">
      <c r="AA23765" s="271"/>
    </row>
    <row r="23766" spans="27:27">
      <c r="AA23766" s="271"/>
    </row>
    <row r="23767" spans="27:27">
      <c r="AA23767" s="271"/>
    </row>
    <row r="23768" spans="27:27">
      <c r="AA23768" s="271"/>
    </row>
    <row r="23769" spans="27:27">
      <c r="AA23769" s="271"/>
    </row>
    <row r="23770" spans="27:27">
      <c r="AA23770" s="271"/>
    </row>
    <row r="23771" spans="27:27">
      <c r="AA23771" s="271"/>
    </row>
    <row r="23772" spans="27:27">
      <c r="AA23772" s="271"/>
    </row>
    <row r="23773" spans="27:27">
      <c r="AA23773" s="271"/>
    </row>
    <row r="23774" spans="27:27">
      <c r="AA23774" s="271"/>
    </row>
    <row r="23775" spans="27:27">
      <c r="AA23775" s="271"/>
    </row>
    <row r="23776" spans="27:27">
      <c r="AA23776" s="271"/>
    </row>
    <row r="23777" spans="27:27">
      <c r="AA23777" s="271"/>
    </row>
    <row r="23778" spans="27:27">
      <c r="AA23778" s="271"/>
    </row>
    <row r="23779" spans="27:27">
      <c r="AA23779" s="271"/>
    </row>
    <row r="23780" spans="27:27">
      <c r="AA23780" s="271"/>
    </row>
    <row r="23781" spans="27:27">
      <c r="AA23781" s="271"/>
    </row>
    <row r="23782" spans="27:27">
      <c r="AA23782" s="271"/>
    </row>
    <row r="23783" spans="27:27">
      <c r="AA23783" s="271"/>
    </row>
    <row r="23784" spans="27:27">
      <c r="AA23784" s="271"/>
    </row>
    <row r="23785" spans="27:27">
      <c r="AA23785" s="271"/>
    </row>
    <row r="23786" spans="27:27">
      <c r="AA23786" s="271"/>
    </row>
    <row r="23787" spans="27:27">
      <c r="AA23787" s="271"/>
    </row>
    <row r="23788" spans="27:27">
      <c r="AA23788" s="271"/>
    </row>
    <row r="23789" spans="27:27">
      <c r="AA23789" s="271"/>
    </row>
    <row r="23790" spans="27:27">
      <c r="AA23790" s="271"/>
    </row>
    <row r="23791" spans="27:27">
      <c r="AA23791" s="271"/>
    </row>
    <row r="23792" spans="27:27">
      <c r="AA23792" s="271"/>
    </row>
    <row r="23793" spans="27:27">
      <c r="AA23793" s="271"/>
    </row>
    <row r="23794" spans="27:27">
      <c r="AA23794" s="271"/>
    </row>
    <row r="23795" spans="27:27">
      <c r="AA23795" s="271"/>
    </row>
    <row r="23796" spans="27:27">
      <c r="AA23796" s="271"/>
    </row>
    <row r="23797" spans="27:27">
      <c r="AA23797" s="271"/>
    </row>
    <row r="23798" spans="27:27">
      <c r="AA23798" s="271"/>
    </row>
    <row r="23799" spans="27:27">
      <c r="AA23799" s="271"/>
    </row>
    <row r="23800" spans="27:27">
      <c r="AA23800" s="271"/>
    </row>
    <row r="23801" spans="27:27">
      <c r="AA23801" s="271"/>
    </row>
    <row r="23802" spans="27:27">
      <c r="AA23802" s="271"/>
    </row>
    <row r="23803" spans="27:27">
      <c r="AA23803" s="271"/>
    </row>
    <row r="23804" spans="27:27">
      <c r="AA23804" s="271"/>
    </row>
    <row r="23805" spans="27:27">
      <c r="AA23805" s="271"/>
    </row>
    <row r="23806" spans="27:27">
      <c r="AA23806" s="271"/>
    </row>
    <row r="23807" spans="27:27">
      <c r="AA23807" s="271"/>
    </row>
    <row r="23808" spans="27:27">
      <c r="AA23808" s="271"/>
    </row>
    <row r="23809" spans="27:27">
      <c r="AA23809" s="271"/>
    </row>
    <row r="23810" spans="27:27">
      <c r="AA23810" s="271"/>
    </row>
    <row r="23811" spans="27:27">
      <c r="AA23811" s="271"/>
    </row>
    <row r="23812" spans="27:27">
      <c r="AA23812" s="271"/>
    </row>
    <row r="23813" spans="27:27">
      <c r="AA23813" s="271"/>
    </row>
    <row r="23814" spans="27:27">
      <c r="AA23814" s="271"/>
    </row>
    <row r="23815" spans="27:27">
      <c r="AA23815" s="271"/>
    </row>
    <row r="23816" spans="27:27">
      <c r="AA23816" s="271"/>
    </row>
    <row r="23817" spans="27:27">
      <c r="AA23817" s="271"/>
    </row>
    <row r="23818" spans="27:27">
      <c r="AA23818" s="271"/>
    </row>
    <row r="23819" spans="27:27">
      <c r="AA23819" s="271"/>
    </row>
    <row r="23820" spans="27:27">
      <c r="AA23820" s="271"/>
    </row>
    <row r="23821" spans="27:27">
      <c r="AA23821" s="271"/>
    </row>
    <row r="23822" spans="27:27">
      <c r="AA23822" s="271"/>
    </row>
    <row r="23823" spans="27:27">
      <c r="AA23823" s="271"/>
    </row>
    <row r="23824" spans="27:27">
      <c r="AA23824" s="271"/>
    </row>
    <row r="23825" spans="27:27">
      <c r="AA23825" s="271"/>
    </row>
    <row r="23826" spans="27:27">
      <c r="AA23826" s="271"/>
    </row>
    <row r="23827" spans="27:27">
      <c r="AA23827" s="271"/>
    </row>
    <row r="23828" spans="27:27">
      <c r="AA23828" s="271"/>
    </row>
    <row r="23829" spans="27:27">
      <c r="AA23829" s="271"/>
    </row>
    <row r="23830" spans="27:27">
      <c r="AA23830" s="271"/>
    </row>
    <row r="23831" spans="27:27">
      <c r="AA23831" s="271"/>
    </row>
    <row r="23832" spans="27:27">
      <c r="AA23832" s="271"/>
    </row>
    <row r="23833" spans="27:27">
      <c r="AA23833" s="271"/>
    </row>
    <row r="23834" spans="27:27">
      <c r="AA23834" s="271"/>
    </row>
    <row r="23835" spans="27:27">
      <c r="AA23835" s="271"/>
    </row>
    <row r="23836" spans="27:27">
      <c r="AA23836" s="271"/>
    </row>
    <row r="23837" spans="27:27">
      <c r="AA23837" s="271"/>
    </row>
    <row r="23838" spans="27:27">
      <c r="AA23838" s="271"/>
    </row>
    <row r="23839" spans="27:27">
      <c r="AA23839" s="271"/>
    </row>
    <row r="23840" spans="27:27">
      <c r="AA23840" s="271"/>
    </row>
    <row r="23841" spans="27:27">
      <c r="AA23841" s="271"/>
    </row>
    <row r="23842" spans="27:27">
      <c r="AA23842" s="271"/>
    </row>
    <row r="23843" spans="27:27">
      <c r="AA23843" s="271"/>
    </row>
    <row r="23844" spans="27:27">
      <c r="AA23844" s="271"/>
    </row>
    <row r="23845" spans="27:27">
      <c r="AA23845" s="271"/>
    </row>
    <row r="23846" spans="27:27">
      <c r="AA23846" s="271"/>
    </row>
    <row r="23847" spans="27:27">
      <c r="AA23847" s="271"/>
    </row>
    <row r="23848" spans="27:27">
      <c r="AA23848" s="271"/>
    </row>
    <row r="23849" spans="27:27">
      <c r="AA23849" s="271"/>
    </row>
    <row r="23850" spans="27:27">
      <c r="AA23850" s="271"/>
    </row>
    <row r="23851" spans="27:27">
      <c r="AA23851" s="271"/>
    </row>
    <row r="23852" spans="27:27">
      <c r="AA23852" s="271"/>
    </row>
    <row r="23853" spans="27:27">
      <c r="AA23853" s="271"/>
    </row>
    <row r="23854" spans="27:27">
      <c r="AA23854" s="271"/>
    </row>
    <row r="23855" spans="27:27">
      <c r="AA23855" s="271"/>
    </row>
    <row r="23856" spans="27:27">
      <c r="AA23856" s="271"/>
    </row>
    <row r="23857" spans="27:27">
      <c r="AA23857" s="271"/>
    </row>
    <row r="23858" spans="27:27">
      <c r="AA23858" s="271"/>
    </row>
    <row r="23859" spans="27:27">
      <c r="AA23859" s="271"/>
    </row>
    <row r="23860" spans="27:27">
      <c r="AA23860" s="271"/>
    </row>
    <row r="23861" spans="27:27">
      <c r="AA23861" s="271"/>
    </row>
    <row r="23862" spans="27:27">
      <c r="AA23862" s="271"/>
    </row>
    <row r="23863" spans="27:27">
      <c r="AA23863" s="271"/>
    </row>
    <row r="23864" spans="27:27">
      <c r="AA23864" s="271"/>
    </row>
    <row r="23865" spans="27:27">
      <c r="AA23865" s="271"/>
    </row>
    <row r="23866" spans="27:27">
      <c r="AA23866" s="271"/>
    </row>
    <row r="23867" spans="27:27">
      <c r="AA23867" s="271"/>
    </row>
    <row r="23868" spans="27:27">
      <c r="AA23868" s="271"/>
    </row>
    <row r="23869" spans="27:27">
      <c r="AA23869" s="271"/>
    </row>
    <row r="23870" spans="27:27">
      <c r="AA23870" s="271"/>
    </row>
    <row r="23871" spans="27:27">
      <c r="AA23871" s="271"/>
    </row>
    <row r="23872" spans="27:27">
      <c r="AA23872" s="271"/>
    </row>
    <row r="23873" spans="27:27">
      <c r="AA23873" s="271"/>
    </row>
    <row r="23874" spans="27:27">
      <c r="AA23874" s="271"/>
    </row>
    <row r="23875" spans="27:27">
      <c r="AA23875" s="271"/>
    </row>
    <row r="23876" spans="27:27">
      <c r="AA23876" s="271"/>
    </row>
    <row r="23877" spans="27:27">
      <c r="AA23877" s="271"/>
    </row>
    <row r="23878" spans="27:27">
      <c r="AA23878" s="271"/>
    </row>
    <row r="23879" spans="27:27">
      <c r="AA23879" s="271"/>
    </row>
    <row r="23880" spans="27:27">
      <c r="AA23880" s="271"/>
    </row>
    <row r="23881" spans="27:27">
      <c r="AA23881" s="271"/>
    </row>
    <row r="23882" spans="27:27">
      <c r="AA23882" s="271"/>
    </row>
    <row r="23883" spans="27:27">
      <c r="AA23883" s="271"/>
    </row>
    <row r="23884" spans="27:27">
      <c r="AA23884" s="271"/>
    </row>
    <row r="23885" spans="27:27">
      <c r="AA23885" s="271"/>
    </row>
    <row r="23886" spans="27:27">
      <c r="AA23886" s="271"/>
    </row>
    <row r="23887" spans="27:27">
      <c r="AA23887" s="271"/>
    </row>
    <row r="23888" spans="27:27">
      <c r="AA23888" s="271"/>
    </row>
    <row r="23889" spans="27:27">
      <c r="AA23889" s="271"/>
    </row>
    <row r="23890" spans="27:27">
      <c r="AA23890" s="271"/>
    </row>
    <row r="23891" spans="27:27">
      <c r="AA23891" s="271"/>
    </row>
    <row r="23892" spans="27:27">
      <c r="AA23892" s="271"/>
    </row>
    <row r="23893" spans="27:27">
      <c r="AA23893" s="271"/>
    </row>
    <row r="23894" spans="27:27">
      <c r="AA23894" s="271"/>
    </row>
    <row r="23895" spans="27:27">
      <c r="AA23895" s="271"/>
    </row>
    <row r="23896" spans="27:27">
      <c r="AA23896" s="271"/>
    </row>
    <row r="23897" spans="27:27">
      <c r="AA23897" s="271"/>
    </row>
    <row r="23898" spans="27:27">
      <c r="AA23898" s="271"/>
    </row>
    <row r="23899" spans="27:27">
      <c r="AA23899" s="271"/>
    </row>
    <row r="23900" spans="27:27">
      <c r="AA23900" s="271"/>
    </row>
    <row r="23901" spans="27:27">
      <c r="AA23901" s="271"/>
    </row>
    <row r="23902" spans="27:27">
      <c r="AA23902" s="271"/>
    </row>
    <row r="23903" spans="27:27">
      <c r="AA23903" s="271"/>
    </row>
    <row r="23904" spans="27:27">
      <c r="AA23904" s="271"/>
    </row>
    <row r="23905" spans="27:27">
      <c r="AA23905" s="271"/>
    </row>
    <row r="23906" spans="27:27">
      <c r="AA23906" s="271"/>
    </row>
    <row r="23907" spans="27:27">
      <c r="AA23907" s="271"/>
    </row>
    <row r="23908" spans="27:27">
      <c r="AA23908" s="271"/>
    </row>
    <row r="23909" spans="27:27">
      <c r="AA23909" s="271"/>
    </row>
    <row r="23910" spans="27:27">
      <c r="AA23910" s="271"/>
    </row>
    <row r="23911" spans="27:27">
      <c r="AA23911" s="271"/>
    </row>
    <row r="23912" spans="27:27">
      <c r="AA23912" s="271"/>
    </row>
    <row r="23913" spans="27:27">
      <c r="AA23913" s="271"/>
    </row>
    <row r="23914" spans="27:27">
      <c r="AA23914" s="271"/>
    </row>
    <row r="23915" spans="27:27">
      <c r="AA23915" s="271"/>
    </row>
    <row r="23916" spans="27:27">
      <c r="AA23916" s="271"/>
    </row>
    <row r="23917" spans="27:27">
      <c r="AA23917" s="271"/>
    </row>
    <row r="23918" spans="27:27">
      <c r="AA23918" s="271"/>
    </row>
    <row r="23919" spans="27:27">
      <c r="AA23919" s="271"/>
    </row>
    <row r="23920" spans="27:27">
      <c r="AA23920" s="271"/>
    </row>
    <row r="23921" spans="27:27">
      <c r="AA23921" s="271"/>
    </row>
    <row r="23922" spans="27:27">
      <c r="AA23922" s="271"/>
    </row>
    <row r="23923" spans="27:27">
      <c r="AA23923" s="271"/>
    </row>
    <row r="23924" spans="27:27">
      <c r="AA23924" s="271"/>
    </row>
    <row r="23925" spans="27:27">
      <c r="AA23925" s="271"/>
    </row>
    <row r="23926" spans="27:27">
      <c r="AA23926" s="271"/>
    </row>
    <row r="23927" spans="27:27">
      <c r="AA23927" s="271"/>
    </row>
    <row r="23928" spans="27:27">
      <c r="AA23928" s="271"/>
    </row>
    <row r="23929" spans="27:27">
      <c r="AA23929" s="271"/>
    </row>
    <row r="23930" spans="27:27">
      <c r="AA23930" s="271"/>
    </row>
    <row r="23931" spans="27:27">
      <c r="AA23931" s="271"/>
    </row>
    <row r="23932" spans="27:27">
      <c r="AA23932" s="271"/>
    </row>
    <row r="23933" spans="27:27">
      <c r="AA23933" s="271"/>
    </row>
    <row r="23934" spans="27:27">
      <c r="AA23934" s="271"/>
    </row>
    <row r="23935" spans="27:27">
      <c r="AA23935" s="271"/>
    </row>
    <row r="23936" spans="27:27">
      <c r="AA23936" s="271"/>
    </row>
    <row r="23937" spans="27:27">
      <c r="AA23937" s="271"/>
    </row>
    <row r="23938" spans="27:27">
      <c r="AA23938" s="271"/>
    </row>
    <row r="23939" spans="27:27">
      <c r="AA23939" s="271"/>
    </row>
    <row r="23940" spans="27:27">
      <c r="AA23940" s="271"/>
    </row>
    <row r="23941" spans="27:27">
      <c r="AA23941" s="271"/>
    </row>
    <row r="23942" spans="27:27">
      <c r="AA23942" s="271"/>
    </row>
    <row r="23943" spans="27:27">
      <c r="AA23943" s="271"/>
    </row>
    <row r="23944" spans="27:27">
      <c r="AA23944" s="271"/>
    </row>
    <row r="23945" spans="27:27">
      <c r="AA23945" s="271"/>
    </row>
    <row r="23946" spans="27:27">
      <c r="AA23946" s="271"/>
    </row>
    <row r="23947" spans="27:27">
      <c r="AA23947" s="271"/>
    </row>
    <row r="23948" spans="27:27">
      <c r="AA23948" s="271"/>
    </row>
    <row r="23949" spans="27:27">
      <c r="AA23949" s="271"/>
    </row>
    <row r="23950" spans="27:27">
      <c r="AA23950" s="271"/>
    </row>
    <row r="23951" spans="27:27">
      <c r="AA23951" s="271"/>
    </row>
    <row r="23952" spans="27:27">
      <c r="AA23952" s="271"/>
    </row>
    <row r="23953" spans="27:27">
      <c r="AA23953" s="271"/>
    </row>
    <row r="23954" spans="27:27">
      <c r="AA23954" s="271"/>
    </row>
    <row r="23955" spans="27:27">
      <c r="AA23955" s="271"/>
    </row>
    <row r="23956" spans="27:27">
      <c r="AA23956" s="271"/>
    </row>
    <row r="23957" spans="27:27">
      <c r="AA23957" s="271"/>
    </row>
    <row r="23958" spans="27:27">
      <c r="AA23958" s="271"/>
    </row>
    <row r="23959" spans="27:27">
      <c r="AA23959" s="271"/>
    </row>
    <row r="23960" spans="27:27">
      <c r="AA23960" s="271"/>
    </row>
    <row r="23961" spans="27:27">
      <c r="AA23961" s="271"/>
    </row>
    <row r="23962" spans="27:27">
      <c r="AA23962" s="271"/>
    </row>
    <row r="23963" spans="27:27">
      <c r="AA23963" s="271"/>
    </row>
    <row r="23964" spans="27:27">
      <c r="AA23964" s="271"/>
    </row>
    <row r="23965" spans="27:27">
      <c r="AA23965" s="271"/>
    </row>
    <row r="23966" spans="27:27">
      <c r="AA23966" s="271"/>
    </row>
    <row r="23967" spans="27:27">
      <c r="AA23967" s="271"/>
    </row>
    <row r="23968" spans="27:27">
      <c r="AA23968" s="271"/>
    </row>
    <row r="23969" spans="27:27">
      <c r="AA23969" s="271"/>
    </row>
    <row r="23970" spans="27:27">
      <c r="AA23970" s="271"/>
    </row>
    <row r="23971" spans="27:27">
      <c r="AA23971" s="271"/>
    </row>
    <row r="23972" spans="27:27">
      <c r="AA23972" s="271"/>
    </row>
    <row r="23973" spans="27:27">
      <c r="AA23973" s="271"/>
    </row>
    <row r="23974" spans="27:27">
      <c r="AA23974" s="271"/>
    </row>
    <row r="23975" spans="27:27">
      <c r="AA23975" s="271"/>
    </row>
    <row r="23976" spans="27:27">
      <c r="AA23976" s="271"/>
    </row>
    <row r="23977" spans="27:27">
      <c r="AA23977" s="271"/>
    </row>
    <row r="23978" spans="27:27">
      <c r="AA23978" s="271"/>
    </row>
    <row r="23979" spans="27:27">
      <c r="AA23979" s="271"/>
    </row>
    <row r="23980" spans="27:27">
      <c r="AA23980" s="271"/>
    </row>
    <row r="23981" spans="27:27">
      <c r="AA23981" s="271"/>
    </row>
    <row r="23982" spans="27:27">
      <c r="AA23982" s="271"/>
    </row>
    <row r="23983" spans="27:27">
      <c r="AA23983" s="271"/>
    </row>
    <row r="23984" spans="27:27">
      <c r="AA23984" s="271"/>
    </row>
    <row r="23985" spans="27:27">
      <c r="AA23985" s="271"/>
    </row>
    <row r="23986" spans="27:27">
      <c r="AA23986" s="271"/>
    </row>
    <row r="23987" spans="27:27">
      <c r="AA23987" s="271"/>
    </row>
    <row r="23988" spans="27:27">
      <c r="AA23988" s="271"/>
    </row>
    <row r="23989" spans="27:27">
      <c r="AA23989" s="271"/>
    </row>
    <row r="23990" spans="27:27">
      <c r="AA23990" s="271"/>
    </row>
    <row r="23991" spans="27:27">
      <c r="AA23991" s="271"/>
    </row>
    <row r="23992" spans="27:27">
      <c r="AA23992" s="271"/>
    </row>
    <row r="23993" spans="27:27">
      <c r="AA23993" s="271"/>
    </row>
    <row r="23994" spans="27:27">
      <c r="AA23994" s="271"/>
    </row>
    <row r="23995" spans="27:27">
      <c r="AA23995" s="271"/>
    </row>
    <row r="23996" spans="27:27">
      <c r="AA23996" s="271"/>
    </row>
    <row r="23997" spans="27:27">
      <c r="AA23997" s="271"/>
    </row>
    <row r="23998" spans="27:27">
      <c r="AA23998" s="271"/>
    </row>
    <row r="23999" spans="27:27">
      <c r="AA23999" s="271"/>
    </row>
    <row r="24000" spans="27:27">
      <c r="AA24000" s="271"/>
    </row>
    <row r="24001" spans="27:27">
      <c r="AA24001" s="271"/>
    </row>
    <row r="24002" spans="27:27">
      <c r="AA24002" s="271"/>
    </row>
    <row r="24003" spans="27:27">
      <c r="AA24003" s="271"/>
    </row>
    <row r="24004" spans="27:27">
      <c r="AA24004" s="271"/>
    </row>
    <row r="24005" spans="27:27">
      <c r="AA24005" s="271"/>
    </row>
    <row r="24006" spans="27:27">
      <c r="AA24006" s="271"/>
    </row>
    <row r="24007" spans="27:27">
      <c r="AA24007" s="271"/>
    </row>
    <row r="24008" spans="27:27">
      <c r="AA24008" s="271"/>
    </row>
    <row r="24009" spans="27:27">
      <c r="AA24009" s="271"/>
    </row>
    <row r="24010" spans="27:27">
      <c r="AA24010" s="271"/>
    </row>
    <row r="24011" spans="27:27">
      <c r="AA24011" s="271"/>
    </row>
    <row r="24012" spans="27:27">
      <c r="AA24012" s="271"/>
    </row>
    <row r="24013" spans="27:27">
      <c r="AA24013" s="271"/>
    </row>
    <row r="24014" spans="27:27">
      <c r="AA24014" s="271"/>
    </row>
    <row r="24015" spans="27:27">
      <c r="AA24015" s="271"/>
    </row>
    <row r="24016" spans="27:27">
      <c r="AA24016" s="271"/>
    </row>
    <row r="24017" spans="27:27">
      <c r="AA24017" s="271"/>
    </row>
    <row r="24018" spans="27:27">
      <c r="AA24018" s="271"/>
    </row>
    <row r="24019" spans="27:27">
      <c r="AA24019" s="271"/>
    </row>
    <row r="24020" spans="27:27">
      <c r="AA24020" s="271"/>
    </row>
    <row r="24021" spans="27:27">
      <c r="AA24021" s="271"/>
    </row>
    <row r="24022" spans="27:27">
      <c r="AA24022" s="271"/>
    </row>
    <row r="24023" spans="27:27">
      <c r="AA24023" s="271"/>
    </row>
    <row r="24024" spans="27:27">
      <c r="AA24024" s="271"/>
    </row>
    <row r="24025" spans="27:27">
      <c r="AA24025" s="271"/>
    </row>
    <row r="24026" spans="27:27">
      <c r="AA24026" s="271"/>
    </row>
    <row r="24027" spans="27:27">
      <c r="AA24027" s="271"/>
    </row>
    <row r="24028" spans="27:27">
      <c r="AA24028" s="271"/>
    </row>
    <row r="24029" spans="27:27">
      <c r="AA24029" s="271"/>
    </row>
    <row r="24030" spans="27:27">
      <c r="AA24030" s="271"/>
    </row>
    <row r="24031" spans="27:27">
      <c r="AA24031" s="271"/>
    </row>
    <row r="24032" spans="27:27">
      <c r="AA24032" s="271"/>
    </row>
    <row r="24033" spans="27:27">
      <c r="AA24033" s="271"/>
    </row>
    <row r="24034" spans="27:27">
      <c r="AA24034" s="271"/>
    </row>
    <row r="24035" spans="27:27">
      <c r="AA24035" s="271"/>
    </row>
    <row r="24036" spans="27:27">
      <c r="AA24036" s="271"/>
    </row>
    <row r="24037" spans="27:27">
      <c r="AA24037" s="271"/>
    </row>
    <row r="24038" spans="27:27">
      <c r="AA24038" s="271"/>
    </row>
    <row r="24039" spans="27:27">
      <c r="AA24039" s="271"/>
    </row>
    <row r="24040" spans="27:27">
      <c r="AA24040" s="271"/>
    </row>
    <row r="24041" spans="27:27">
      <c r="AA24041" s="271"/>
    </row>
    <row r="24042" spans="27:27">
      <c r="AA24042" s="271"/>
    </row>
    <row r="24043" spans="27:27">
      <c r="AA24043" s="271"/>
    </row>
    <row r="24044" spans="27:27">
      <c r="AA24044" s="271"/>
    </row>
    <row r="24045" spans="27:27">
      <c r="AA24045" s="271"/>
    </row>
    <row r="24046" spans="27:27">
      <c r="AA24046" s="271"/>
    </row>
    <row r="24047" spans="27:27">
      <c r="AA24047" s="271"/>
    </row>
    <row r="24048" spans="27:27">
      <c r="AA24048" s="271"/>
    </row>
    <row r="24049" spans="27:27">
      <c r="AA24049" s="271"/>
    </row>
    <row r="24050" spans="27:27">
      <c r="AA24050" s="271"/>
    </row>
    <row r="24051" spans="27:27">
      <c r="AA24051" s="271"/>
    </row>
    <row r="24052" spans="27:27">
      <c r="AA24052" s="271"/>
    </row>
    <row r="24053" spans="27:27">
      <c r="AA24053" s="271"/>
    </row>
    <row r="24054" spans="27:27">
      <c r="AA24054" s="271"/>
    </row>
    <row r="24055" spans="27:27">
      <c r="AA24055" s="271"/>
    </row>
    <row r="24056" spans="27:27">
      <c r="AA24056" s="271"/>
    </row>
    <row r="24057" spans="27:27">
      <c r="AA24057" s="271"/>
    </row>
    <row r="24058" spans="27:27">
      <c r="AA24058" s="271"/>
    </row>
    <row r="24059" spans="27:27">
      <c r="AA24059" s="271"/>
    </row>
    <row r="24060" spans="27:27">
      <c r="AA24060" s="271"/>
    </row>
    <row r="24061" spans="27:27">
      <c r="AA24061" s="271"/>
    </row>
    <row r="24062" spans="27:27">
      <c r="AA24062" s="271"/>
    </row>
    <row r="24063" spans="27:27">
      <c r="AA24063" s="271"/>
    </row>
    <row r="24064" spans="27:27">
      <c r="AA24064" s="271"/>
    </row>
    <row r="24065" spans="27:27">
      <c r="AA24065" s="271"/>
    </row>
    <row r="24066" spans="27:27">
      <c r="AA24066" s="271"/>
    </row>
    <row r="24067" spans="27:27">
      <c r="AA24067" s="271"/>
    </row>
    <row r="24068" spans="27:27">
      <c r="AA24068" s="271"/>
    </row>
    <row r="24069" spans="27:27">
      <c r="AA24069" s="271"/>
    </row>
    <row r="24070" spans="27:27">
      <c r="AA24070" s="271"/>
    </row>
    <row r="24071" spans="27:27">
      <c r="AA24071" s="271"/>
    </row>
    <row r="24072" spans="27:27">
      <c r="AA24072" s="271"/>
    </row>
    <row r="24073" spans="27:27">
      <c r="AA24073" s="271"/>
    </row>
    <row r="24074" spans="27:27">
      <c r="AA24074" s="271"/>
    </row>
    <row r="24075" spans="27:27">
      <c r="AA24075" s="271"/>
    </row>
    <row r="24076" spans="27:27">
      <c r="AA24076" s="271"/>
    </row>
    <row r="24077" spans="27:27">
      <c r="AA24077" s="271"/>
    </row>
    <row r="24078" spans="27:27">
      <c r="AA24078" s="271"/>
    </row>
    <row r="24079" spans="27:27">
      <c r="AA24079" s="271"/>
    </row>
    <row r="24080" spans="27:27">
      <c r="AA24080" s="271"/>
    </row>
    <row r="24081" spans="27:27">
      <c r="AA24081" s="271"/>
    </row>
    <row r="24082" spans="27:27">
      <c r="AA24082" s="271"/>
    </row>
    <row r="24083" spans="27:27">
      <c r="AA24083" s="271"/>
    </row>
    <row r="24084" spans="27:27">
      <c r="AA24084" s="271"/>
    </row>
    <row r="24085" spans="27:27">
      <c r="AA24085" s="271"/>
    </row>
    <row r="24086" spans="27:27">
      <c r="AA24086" s="271"/>
    </row>
    <row r="24087" spans="27:27">
      <c r="AA24087" s="271"/>
    </row>
    <row r="24088" spans="27:27">
      <c r="AA24088" s="271"/>
    </row>
    <row r="24089" spans="27:27">
      <c r="AA24089" s="271"/>
    </row>
    <row r="24090" spans="27:27">
      <c r="AA24090" s="271"/>
    </row>
    <row r="24091" spans="27:27">
      <c r="AA24091" s="271"/>
    </row>
    <row r="24092" spans="27:27">
      <c r="AA24092" s="271"/>
    </row>
    <row r="24093" spans="27:27">
      <c r="AA24093" s="271"/>
    </row>
    <row r="24094" spans="27:27">
      <c r="AA24094" s="271"/>
    </row>
    <row r="24095" spans="27:27">
      <c r="AA24095" s="271"/>
    </row>
    <row r="24096" spans="27:27">
      <c r="AA24096" s="271"/>
    </row>
    <row r="24097" spans="27:27">
      <c r="AA24097" s="271"/>
    </row>
    <row r="24098" spans="27:27">
      <c r="AA24098" s="271"/>
    </row>
    <row r="24099" spans="27:27">
      <c r="AA24099" s="271"/>
    </row>
    <row r="24100" spans="27:27">
      <c r="AA24100" s="271"/>
    </row>
    <row r="24101" spans="27:27">
      <c r="AA24101" s="271"/>
    </row>
    <row r="24102" spans="27:27">
      <c r="AA24102" s="271"/>
    </row>
    <row r="24103" spans="27:27">
      <c r="AA24103" s="271"/>
    </row>
    <row r="24104" spans="27:27">
      <c r="AA24104" s="271"/>
    </row>
    <row r="24105" spans="27:27">
      <c r="AA24105" s="271"/>
    </row>
    <row r="24106" spans="27:27">
      <c r="AA24106" s="271"/>
    </row>
    <row r="24107" spans="27:27">
      <c r="AA24107" s="271"/>
    </row>
    <row r="24108" spans="27:27">
      <c r="AA24108" s="271"/>
    </row>
    <row r="24109" spans="27:27">
      <c r="AA24109" s="271"/>
    </row>
    <row r="24110" spans="27:27">
      <c r="AA24110" s="271"/>
    </row>
    <row r="24111" spans="27:27">
      <c r="AA24111" s="271"/>
    </row>
    <row r="24112" spans="27:27">
      <c r="AA24112" s="271"/>
    </row>
    <row r="24113" spans="27:27">
      <c r="AA24113" s="271"/>
    </row>
    <row r="24114" spans="27:27">
      <c r="AA24114" s="271"/>
    </row>
    <row r="24115" spans="27:27">
      <c r="AA24115" s="271"/>
    </row>
    <row r="24116" spans="27:27">
      <c r="AA24116" s="271"/>
    </row>
    <row r="24117" spans="27:27">
      <c r="AA24117" s="271"/>
    </row>
    <row r="24118" spans="27:27">
      <c r="AA24118" s="271"/>
    </row>
    <row r="24119" spans="27:27">
      <c r="AA24119" s="271"/>
    </row>
    <row r="24120" spans="27:27">
      <c r="AA24120" s="271"/>
    </row>
    <row r="24121" spans="27:27">
      <c r="AA24121" s="271"/>
    </row>
    <row r="24122" spans="27:27">
      <c r="AA24122" s="271"/>
    </row>
    <row r="24123" spans="27:27">
      <c r="AA24123" s="271"/>
    </row>
    <row r="24124" spans="27:27">
      <c r="AA24124" s="271"/>
    </row>
    <row r="24125" spans="27:27">
      <c r="AA24125" s="271"/>
    </row>
    <row r="24126" spans="27:27">
      <c r="AA24126" s="271"/>
    </row>
    <row r="24127" spans="27:27">
      <c r="AA24127" s="271"/>
    </row>
    <row r="24128" spans="27:27">
      <c r="AA24128" s="271"/>
    </row>
    <row r="24129" spans="27:27">
      <c r="AA24129" s="271"/>
    </row>
    <row r="24130" spans="27:27">
      <c r="AA24130" s="271"/>
    </row>
    <row r="24131" spans="27:27">
      <c r="AA24131" s="271"/>
    </row>
    <row r="24132" spans="27:27">
      <c r="AA24132" s="271"/>
    </row>
    <row r="24133" spans="27:27">
      <c r="AA24133" s="271"/>
    </row>
    <row r="24134" spans="27:27">
      <c r="AA24134" s="271"/>
    </row>
    <row r="24135" spans="27:27">
      <c r="AA24135" s="271"/>
    </row>
    <row r="24136" spans="27:27">
      <c r="AA24136" s="271"/>
    </row>
    <row r="24137" spans="27:27">
      <c r="AA24137" s="271"/>
    </row>
    <row r="24138" spans="27:27">
      <c r="AA24138" s="271"/>
    </row>
    <row r="24139" spans="27:27">
      <c r="AA24139" s="271"/>
    </row>
    <row r="24140" spans="27:27">
      <c r="AA24140" s="271"/>
    </row>
    <row r="24141" spans="27:27">
      <c r="AA24141" s="271"/>
    </row>
    <row r="24142" spans="27:27">
      <c r="AA24142" s="271"/>
    </row>
    <row r="24143" spans="27:27">
      <c r="AA24143" s="271"/>
    </row>
    <row r="24144" spans="27:27">
      <c r="AA24144" s="271"/>
    </row>
    <row r="24145" spans="27:27">
      <c r="AA24145" s="271"/>
    </row>
    <row r="24146" spans="27:27">
      <c r="AA24146" s="271"/>
    </row>
    <row r="24147" spans="27:27">
      <c r="AA24147" s="271"/>
    </row>
    <row r="24148" spans="27:27">
      <c r="AA24148" s="271"/>
    </row>
    <row r="24149" spans="27:27">
      <c r="AA24149" s="271"/>
    </row>
    <row r="24150" spans="27:27">
      <c r="AA24150" s="271"/>
    </row>
    <row r="24151" spans="27:27">
      <c r="AA24151" s="271"/>
    </row>
    <row r="24152" spans="27:27">
      <c r="AA24152" s="271"/>
    </row>
    <row r="24153" spans="27:27">
      <c r="AA24153" s="271"/>
    </row>
    <row r="24154" spans="27:27">
      <c r="AA24154" s="271"/>
    </row>
    <row r="24155" spans="27:27">
      <c r="AA24155" s="271"/>
    </row>
    <row r="24156" spans="27:27">
      <c r="AA24156" s="271"/>
    </row>
    <row r="24157" spans="27:27">
      <c r="AA24157" s="271"/>
    </row>
    <row r="24158" spans="27:27">
      <c r="AA24158" s="271"/>
    </row>
    <row r="24159" spans="27:27">
      <c r="AA24159" s="271"/>
    </row>
    <row r="24160" spans="27:27">
      <c r="AA24160" s="271"/>
    </row>
    <row r="24161" spans="27:27">
      <c r="AA24161" s="271"/>
    </row>
    <row r="24162" spans="27:27">
      <c r="AA24162" s="271"/>
    </row>
    <row r="24163" spans="27:27">
      <c r="AA24163" s="271"/>
    </row>
    <row r="24164" spans="27:27">
      <c r="AA24164" s="271"/>
    </row>
    <row r="24165" spans="27:27">
      <c r="AA24165" s="271"/>
    </row>
    <row r="24166" spans="27:27">
      <c r="AA24166" s="271"/>
    </row>
    <row r="24167" spans="27:27">
      <c r="AA24167" s="271"/>
    </row>
    <row r="24168" spans="27:27">
      <c r="AA24168" s="271"/>
    </row>
    <row r="24169" spans="27:27">
      <c r="AA24169" s="271"/>
    </row>
    <row r="24170" spans="27:27">
      <c r="AA24170" s="271"/>
    </row>
    <row r="24171" spans="27:27">
      <c r="AA24171" s="271"/>
    </row>
    <row r="24172" spans="27:27">
      <c r="AA24172" s="271"/>
    </row>
    <row r="24173" spans="27:27">
      <c r="AA24173" s="271"/>
    </row>
    <row r="24174" spans="27:27">
      <c r="AA24174" s="271"/>
    </row>
    <row r="24175" spans="27:27">
      <c r="AA24175" s="271"/>
    </row>
    <row r="24176" spans="27:27">
      <c r="AA24176" s="271"/>
    </row>
    <row r="24177" spans="27:27">
      <c r="AA24177" s="271"/>
    </row>
    <row r="24178" spans="27:27">
      <c r="AA24178" s="271"/>
    </row>
    <row r="24179" spans="27:27">
      <c r="AA24179" s="271"/>
    </row>
    <row r="24180" spans="27:27">
      <c r="AA24180" s="271"/>
    </row>
    <row r="24181" spans="27:27">
      <c r="AA24181" s="271"/>
    </row>
    <row r="24182" spans="27:27">
      <c r="AA24182" s="271"/>
    </row>
    <row r="24183" spans="27:27">
      <c r="AA24183" s="271"/>
    </row>
    <row r="24184" spans="27:27">
      <c r="AA24184" s="271"/>
    </row>
    <row r="24185" spans="27:27">
      <c r="AA24185" s="271"/>
    </row>
    <row r="24186" spans="27:27">
      <c r="AA24186" s="271"/>
    </row>
    <row r="24187" spans="27:27">
      <c r="AA24187" s="271"/>
    </row>
    <row r="24188" spans="27:27">
      <c r="AA24188" s="271"/>
    </row>
    <row r="24189" spans="27:27">
      <c r="AA24189" s="271"/>
    </row>
    <row r="24190" spans="27:27">
      <c r="AA24190" s="271"/>
    </row>
    <row r="24191" spans="27:27">
      <c r="AA24191" s="271"/>
    </row>
    <row r="24192" spans="27:27">
      <c r="AA24192" s="271"/>
    </row>
    <row r="24193" spans="27:27">
      <c r="AA24193" s="271"/>
    </row>
    <row r="24194" spans="27:27">
      <c r="AA24194" s="271"/>
    </row>
    <row r="24195" spans="27:27">
      <c r="AA24195" s="271"/>
    </row>
    <row r="24196" spans="27:27">
      <c r="AA24196" s="271"/>
    </row>
    <row r="24197" spans="27:27">
      <c r="AA24197" s="271"/>
    </row>
    <row r="24198" spans="27:27">
      <c r="AA24198" s="271"/>
    </row>
    <row r="24199" spans="27:27">
      <c r="AA24199" s="271"/>
    </row>
    <row r="24200" spans="27:27">
      <c r="AA24200" s="271"/>
    </row>
    <row r="24201" spans="27:27">
      <c r="AA24201" s="271"/>
    </row>
    <row r="24202" spans="27:27">
      <c r="AA24202" s="271"/>
    </row>
    <row r="24203" spans="27:27">
      <c r="AA24203" s="271"/>
    </row>
    <row r="24204" spans="27:27">
      <c r="AA24204" s="271"/>
    </row>
    <row r="24205" spans="27:27">
      <c r="AA24205" s="271"/>
    </row>
    <row r="24206" spans="27:27">
      <c r="AA24206" s="271"/>
    </row>
    <row r="24207" spans="27:27">
      <c r="AA24207" s="271"/>
    </row>
    <row r="24208" spans="27:27">
      <c r="AA24208" s="271"/>
    </row>
    <row r="24209" spans="27:27">
      <c r="AA24209" s="271"/>
    </row>
    <row r="24210" spans="27:27">
      <c r="AA24210" s="271"/>
    </row>
    <row r="24211" spans="27:27">
      <c r="AA24211" s="271"/>
    </row>
    <row r="24212" spans="27:27">
      <c r="AA24212" s="271"/>
    </row>
    <row r="24213" spans="27:27">
      <c r="AA24213" s="271"/>
    </row>
    <row r="24214" spans="27:27">
      <c r="AA24214" s="271"/>
    </row>
    <row r="24215" spans="27:27">
      <c r="AA24215" s="271"/>
    </row>
    <row r="24216" spans="27:27">
      <c r="AA24216" s="271"/>
    </row>
    <row r="24217" spans="27:27">
      <c r="AA24217" s="271"/>
    </row>
    <row r="24218" spans="27:27">
      <c r="AA24218" s="271"/>
    </row>
    <row r="24219" spans="27:27">
      <c r="AA24219" s="271"/>
    </row>
    <row r="24220" spans="27:27">
      <c r="AA24220" s="271"/>
    </row>
    <row r="24221" spans="27:27">
      <c r="AA24221" s="271"/>
    </row>
    <row r="24222" spans="27:27">
      <c r="AA24222" s="271"/>
    </row>
    <row r="24223" spans="27:27">
      <c r="AA24223" s="271"/>
    </row>
    <row r="24224" spans="27:27">
      <c r="AA24224" s="271"/>
    </row>
    <row r="24225" spans="27:27">
      <c r="AA24225" s="271"/>
    </row>
    <row r="24226" spans="27:27">
      <c r="AA24226" s="271"/>
    </row>
    <row r="24227" spans="27:27">
      <c r="AA24227" s="271"/>
    </row>
    <row r="24228" spans="27:27">
      <c r="AA24228" s="271"/>
    </row>
    <row r="24229" spans="27:27">
      <c r="AA24229" s="271"/>
    </row>
    <row r="24230" spans="27:27">
      <c r="AA24230" s="271"/>
    </row>
    <row r="24231" spans="27:27">
      <c r="AA24231" s="271"/>
    </row>
    <row r="24232" spans="27:27">
      <c r="AA24232" s="271"/>
    </row>
    <row r="24233" spans="27:27">
      <c r="AA24233" s="271"/>
    </row>
    <row r="24234" spans="27:27">
      <c r="AA24234" s="271"/>
    </row>
    <row r="24235" spans="27:27">
      <c r="AA24235" s="271"/>
    </row>
    <row r="24236" spans="27:27">
      <c r="AA24236" s="271"/>
    </row>
    <row r="24237" spans="27:27">
      <c r="AA24237" s="271"/>
    </row>
    <row r="24238" spans="27:27">
      <c r="AA24238" s="271"/>
    </row>
    <row r="24239" spans="27:27">
      <c r="AA24239" s="271"/>
    </row>
    <row r="24240" spans="27:27">
      <c r="AA24240" s="271"/>
    </row>
    <row r="24241" spans="27:27">
      <c r="AA24241" s="271"/>
    </row>
    <row r="24242" spans="27:27">
      <c r="AA24242" s="271"/>
    </row>
    <row r="24243" spans="27:27">
      <c r="AA24243" s="271"/>
    </row>
    <row r="24244" spans="27:27">
      <c r="AA24244" s="271"/>
    </row>
    <row r="24245" spans="27:27">
      <c r="AA24245" s="271"/>
    </row>
    <row r="24246" spans="27:27">
      <c r="AA24246" s="271"/>
    </row>
    <row r="24247" spans="27:27">
      <c r="AA24247" s="271"/>
    </row>
    <row r="24248" spans="27:27">
      <c r="AA24248" s="271"/>
    </row>
    <row r="24249" spans="27:27">
      <c r="AA24249" s="271"/>
    </row>
    <row r="24250" spans="27:27">
      <c r="AA24250" s="271"/>
    </row>
    <row r="24251" spans="27:27">
      <c r="AA24251" s="271"/>
    </row>
    <row r="24252" spans="27:27">
      <c r="AA24252" s="271"/>
    </row>
    <row r="24253" spans="27:27">
      <c r="AA24253" s="271"/>
    </row>
    <row r="24254" spans="27:27">
      <c r="AA24254" s="271"/>
    </row>
    <row r="24255" spans="27:27">
      <c r="AA24255" s="271"/>
    </row>
    <row r="24256" spans="27:27">
      <c r="AA24256" s="271"/>
    </row>
    <row r="24257" spans="27:27">
      <c r="AA24257" s="271"/>
    </row>
    <row r="24258" spans="27:27">
      <c r="AA24258" s="271"/>
    </row>
    <row r="24259" spans="27:27">
      <c r="AA24259" s="271"/>
    </row>
    <row r="24260" spans="27:27">
      <c r="AA24260" s="271"/>
    </row>
    <row r="24261" spans="27:27">
      <c r="AA24261" s="271"/>
    </row>
    <row r="24262" spans="27:27">
      <c r="AA24262" s="271"/>
    </row>
    <row r="24263" spans="27:27">
      <c r="AA24263" s="271"/>
    </row>
    <row r="24264" spans="27:27">
      <c r="AA24264" s="271"/>
    </row>
    <row r="24265" spans="27:27">
      <c r="AA24265" s="271"/>
    </row>
    <row r="24266" spans="27:27">
      <c r="AA24266" s="271"/>
    </row>
    <row r="24267" spans="27:27">
      <c r="AA24267" s="271"/>
    </row>
    <row r="24268" spans="27:27">
      <c r="AA24268" s="271"/>
    </row>
    <row r="24269" spans="27:27">
      <c r="AA24269" s="271"/>
    </row>
    <row r="24270" spans="27:27">
      <c r="AA24270" s="271"/>
    </row>
    <row r="24271" spans="27:27">
      <c r="AA24271" s="271"/>
    </row>
    <row r="24272" spans="27:27">
      <c r="AA24272" s="271"/>
    </row>
    <row r="24273" spans="27:27">
      <c r="AA24273" s="271"/>
    </row>
    <row r="24274" spans="27:27">
      <c r="AA24274" s="271"/>
    </row>
    <row r="24275" spans="27:27">
      <c r="AA24275" s="271"/>
    </row>
    <row r="24276" spans="27:27">
      <c r="AA24276" s="271"/>
    </row>
    <row r="24277" spans="27:27">
      <c r="AA24277" s="271"/>
    </row>
    <row r="24278" spans="27:27">
      <c r="AA24278" s="271"/>
    </row>
    <row r="24279" spans="27:27">
      <c r="AA24279" s="271"/>
    </row>
    <row r="24280" spans="27:27">
      <c r="AA24280" s="271"/>
    </row>
    <row r="24281" spans="27:27">
      <c r="AA24281" s="271"/>
    </row>
    <row r="24282" spans="27:27">
      <c r="AA24282" s="271"/>
    </row>
    <row r="24283" spans="27:27">
      <c r="AA24283" s="271"/>
    </row>
    <row r="24284" spans="27:27">
      <c r="AA24284" s="271"/>
    </row>
    <row r="24285" spans="27:27">
      <c r="AA24285" s="271"/>
    </row>
    <row r="24286" spans="27:27">
      <c r="AA24286" s="271"/>
    </row>
    <row r="24287" spans="27:27">
      <c r="AA24287" s="271"/>
    </row>
    <row r="24288" spans="27:27">
      <c r="AA24288" s="271"/>
    </row>
    <row r="24289" spans="27:27">
      <c r="AA24289" s="271"/>
    </row>
    <row r="24290" spans="27:27">
      <c r="AA24290" s="271"/>
    </row>
    <row r="24291" spans="27:27">
      <c r="AA24291" s="271"/>
    </row>
    <row r="24292" spans="27:27">
      <c r="AA24292" s="271"/>
    </row>
    <row r="24293" spans="27:27">
      <c r="AA24293" s="271"/>
    </row>
    <row r="24294" spans="27:27">
      <c r="AA24294" s="271"/>
    </row>
    <row r="24295" spans="27:27">
      <c r="AA24295" s="271"/>
    </row>
    <row r="24296" spans="27:27">
      <c r="AA24296" s="271"/>
    </row>
    <row r="24297" spans="27:27">
      <c r="AA24297" s="271"/>
    </row>
    <row r="24298" spans="27:27">
      <c r="AA24298" s="271"/>
    </row>
    <row r="24299" spans="27:27">
      <c r="AA24299" s="271"/>
    </row>
    <row r="24300" spans="27:27">
      <c r="AA24300" s="271"/>
    </row>
    <row r="24301" spans="27:27">
      <c r="AA24301" s="271"/>
    </row>
    <row r="24302" spans="27:27">
      <c r="AA24302" s="271"/>
    </row>
    <row r="24303" spans="27:27">
      <c r="AA24303" s="271"/>
    </row>
    <row r="24304" spans="27:27">
      <c r="AA24304" s="271"/>
    </row>
    <row r="24305" spans="27:27">
      <c r="AA24305" s="271"/>
    </row>
    <row r="24306" spans="27:27">
      <c r="AA24306" s="271"/>
    </row>
    <row r="24307" spans="27:27">
      <c r="AA24307" s="271"/>
    </row>
    <row r="24308" spans="27:27">
      <c r="AA24308" s="271"/>
    </row>
    <row r="24309" spans="27:27">
      <c r="AA24309" s="271"/>
    </row>
    <row r="24310" spans="27:27">
      <c r="AA24310" s="271"/>
    </row>
    <row r="24311" spans="27:27">
      <c r="AA24311" s="271"/>
    </row>
    <row r="24312" spans="27:27">
      <c r="AA24312" s="271"/>
    </row>
    <row r="24313" spans="27:27">
      <c r="AA24313" s="271"/>
    </row>
    <row r="24314" spans="27:27">
      <c r="AA24314" s="271"/>
    </row>
    <row r="24315" spans="27:27">
      <c r="AA24315" s="271"/>
    </row>
    <row r="24316" spans="27:27">
      <c r="AA24316" s="271"/>
    </row>
    <row r="24317" spans="27:27">
      <c r="AA24317" s="271"/>
    </row>
    <row r="24318" spans="27:27">
      <c r="AA24318" s="271"/>
    </row>
    <row r="24319" spans="27:27">
      <c r="AA24319" s="271"/>
    </row>
    <row r="24320" spans="27:27">
      <c r="AA24320" s="271"/>
    </row>
    <row r="24321" spans="27:27">
      <c r="AA24321" s="271"/>
    </row>
    <row r="24322" spans="27:27">
      <c r="AA24322" s="271"/>
    </row>
    <row r="24323" spans="27:27">
      <c r="AA24323" s="271"/>
    </row>
    <row r="24324" spans="27:27">
      <c r="AA24324" s="271"/>
    </row>
    <row r="24325" spans="27:27">
      <c r="AA24325" s="271"/>
    </row>
    <row r="24326" spans="27:27">
      <c r="AA24326" s="271"/>
    </row>
    <row r="24327" spans="27:27">
      <c r="AA24327" s="271"/>
    </row>
    <row r="24328" spans="27:27">
      <c r="AA24328" s="271"/>
    </row>
    <row r="24329" spans="27:27">
      <c r="AA24329" s="271"/>
    </row>
    <row r="24330" spans="27:27">
      <c r="AA24330" s="271"/>
    </row>
    <row r="24331" spans="27:27">
      <c r="AA24331" s="271"/>
    </row>
    <row r="24332" spans="27:27">
      <c r="AA24332" s="271"/>
    </row>
    <row r="24333" spans="27:27">
      <c r="AA24333" s="271"/>
    </row>
    <row r="24334" spans="27:27">
      <c r="AA24334" s="271"/>
    </row>
    <row r="24335" spans="27:27">
      <c r="AA24335" s="271"/>
    </row>
    <row r="24336" spans="27:27">
      <c r="AA24336" s="271"/>
    </row>
    <row r="24337" spans="27:27">
      <c r="AA24337" s="271"/>
    </row>
    <row r="24338" spans="27:27">
      <c r="AA24338" s="271"/>
    </row>
    <row r="24339" spans="27:27">
      <c r="AA24339" s="271"/>
    </row>
    <row r="24340" spans="27:27">
      <c r="AA24340" s="271"/>
    </row>
    <row r="24341" spans="27:27">
      <c r="AA24341" s="271"/>
    </row>
    <row r="24342" spans="27:27">
      <c r="AA24342" s="271"/>
    </row>
    <row r="24343" spans="27:27">
      <c r="AA24343" s="271"/>
    </row>
    <row r="24344" spans="27:27">
      <c r="AA24344" s="271"/>
    </row>
    <row r="24345" spans="27:27">
      <c r="AA24345" s="271"/>
    </row>
    <row r="24346" spans="27:27">
      <c r="AA24346" s="271"/>
    </row>
    <row r="24347" spans="27:27">
      <c r="AA24347" s="271"/>
    </row>
    <row r="24348" spans="27:27">
      <c r="AA24348" s="271"/>
    </row>
    <row r="24349" spans="27:27">
      <c r="AA24349" s="271"/>
    </row>
    <row r="24350" spans="27:27">
      <c r="AA24350" s="271"/>
    </row>
    <row r="24351" spans="27:27">
      <c r="AA24351" s="271"/>
    </row>
    <row r="24352" spans="27:27">
      <c r="AA24352" s="271"/>
    </row>
    <row r="24353" spans="27:27">
      <c r="AA24353" s="271"/>
    </row>
    <row r="24354" spans="27:27">
      <c r="AA24354" s="271"/>
    </row>
    <row r="24355" spans="27:27">
      <c r="AA24355" s="271"/>
    </row>
    <row r="24356" spans="27:27">
      <c r="AA24356" s="271"/>
    </row>
    <row r="24357" spans="27:27">
      <c r="AA24357" s="271"/>
    </row>
    <row r="24358" spans="27:27">
      <c r="AA24358" s="271"/>
    </row>
    <row r="24359" spans="27:27">
      <c r="AA24359" s="271"/>
    </row>
    <row r="24360" spans="27:27">
      <c r="AA24360" s="271"/>
    </row>
    <row r="24361" spans="27:27">
      <c r="AA24361" s="271"/>
    </row>
    <row r="24362" spans="27:27">
      <c r="AA24362" s="271"/>
    </row>
    <row r="24363" spans="27:27">
      <c r="AA24363" s="271"/>
    </row>
    <row r="24364" spans="27:27">
      <c r="AA24364" s="271"/>
    </row>
    <row r="24365" spans="27:27">
      <c r="AA24365" s="271"/>
    </row>
    <row r="24366" spans="27:27">
      <c r="AA24366" s="271"/>
    </row>
    <row r="24367" spans="27:27">
      <c r="AA24367" s="271"/>
    </row>
    <row r="24368" spans="27:27">
      <c r="AA24368" s="271"/>
    </row>
    <row r="24369" spans="27:27">
      <c r="AA24369" s="271"/>
    </row>
    <row r="24370" spans="27:27">
      <c r="AA24370" s="271"/>
    </row>
    <row r="24371" spans="27:27">
      <c r="AA24371" s="271"/>
    </row>
    <row r="24372" spans="27:27">
      <c r="AA24372" s="271"/>
    </row>
    <row r="24373" spans="27:27">
      <c r="AA24373" s="271"/>
    </row>
    <row r="24374" spans="27:27">
      <c r="AA24374" s="271"/>
    </row>
    <row r="24375" spans="27:27">
      <c r="AA24375" s="271"/>
    </row>
    <row r="24376" spans="27:27">
      <c r="AA24376" s="271"/>
    </row>
    <row r="24377" spans="27:27">
      <c r="AA24377" s="271"/>
    </row>
    <row r="24378" spans="27:27">
      <c r="AA24378" s="271"/>
    </row>
    <row r="24379" spans="27:27">
      <c r="AA24379" s="271"/>
    </row>
    <row r="24380" spans="27:27">
      <c r="AA24380" s="271"/>
    </row>
    <row r="24381" spans="27:27">
      <c r="AA24381" s="271"/>
    </row>
    <row r="24382" spans="27:27">
      <c r="AA24382" s="271"/>
    </row>
    <row r="24383" spans="27:27">
      <c r="AA24383" s="271"/>
    </row>
    <row r="24384" spans="27:27">
      <c r="AA24384" s="271"/>
    </row>
    <row r="24385" spans="27:27">
      <c r="AA24385" s="271"/>
    </row>
    <row r="24386" spans="27:27">
      <c r="AA24386" s="271"/>
    </row>
    <row r="24387" spans="27:27">
      <c r="AA24387" s="271"/>
    </row>
    <row r="24388" spans="27:27">
      <c r="AA24388" s="271"/>
    </row>
    <row r="24389" spans="27:27">
      <c r="AA24389" s="271"/>
    </row>
    <row r="24390" spans="27:27">
      <c r="AA24390" s="271"/>
    </row>
    <row r="24391" spans="27:27">
      <c r="AA24391" s="271"/>
    </row>
    <row r="24392" spans="27:27">
      <c r="AA24392" s="271"/>
    </row>
    <row r="24393" spans="27:27">
      <c r="AA24393" s="271"/>
    </row>
    <row r="24394" spans="27:27">
      <c r="AA24394" s="271"/>
    </row>
    <row r="24395" spans="27:27">
      <c r="AA24395" s="271"/>
    </row>
    <row r="24396" spans="27:27">
      <c r="AA24396" s="271"/>
    </row>
    <row r="24397" spans="27:27">
      <c r="AA24397" s="271"/>
    </row>
    <row r="24398" spans="27:27">
      <c r="AA24398" s="271"/>
    </row>
    <row r="24399" spans="27:27">
      <c r="AA24399" s="271"/>
    </row>
    <row r="24400" spans="27:27">
      <c r="AA24400" s="271"/>
    </row>
    <row r="24401" spans="27:27">
      <c r="AA24401" s="271"/>
    </row>
    <row r="24402" spans="27:27">
      <c r="AA24402" s="271"/>
    </row>
    <row r="24403" spans="27:27">
      <c r="AA24403" s="271"/>
    </row>
    <row r="24404" spans="27:27">
      <c r="AA24404" s="271"/>
    </row>
    <row r="24405" spans="27:27">
      <c r="AA24405" s="271"/>
    </row>
    <row r="24406" spans="27:27">
      <c r="AA24406" s="271"/>
    </row>
    <row r="24407" spans="27:27">
      <c r="AA24407" s="271"/>
    </row>
    <row r="24408" spans="27:27">
      <c r="AA24408" s="271"/>
    </row>
    <row r="24409" spans="27:27">
      <c r="AA24409" s="271"/>
    </row>
    <row r="24410" spans="27:27">
      <c r="AA24410" s="271"/>
    </row>
    <row r="24411" spans="27:27">
      <c r="AA24411" s="271"/>
    </row>
    <row r="24412" spans="27:27">
      <c r="AA24412" s="271"/>
    </row>
    <row r="24413" spans="27:27">
      <c r="AA24413" s="271"/>
    </row>
    <row r="24414" spans="27:27">
      <c r="AA24414" s="271"/>
    </row>
    <row r="24415" spans="27:27">
      <c r="AA24415" s="271"/>
    </row>
    <row r="24416" spans="27:27">
      <c r="AA24416" s="271"/>
    </row>
    <row r="24417" spans="27:27">
      <c r="AA24417" s="271"/>
    </row>
    <row r="24418" spans="27:27">
      <c r="AA24418" s="271"/>
    </row>
    <row r="24419" spans="27:27">
      <c r="AA24419" s="271"/>
    </row>
    <row r="24420" spans="27:27">
      <c r="AA24420" s="271"/>
    </row>
    <row r="24421" spans="27:27">
      <c r="AA24421" s="271"/>
    </row>
    <row r="24422" spans="27:27">
      <c r="AA24422" s="271"/>
    </row>
    <row r="24423" spans="27:27">
      <c r="AA24423" s="271"/>
    </row>
    <row r="24424" spans="27:27">
      <c r="AA24424" s="271"/>
    </row>
    <row r="24425" spans="27:27">
      <c r="AA24425" s="271"/>
    </row>
    <row r="24426" spans="27:27">
      <c r="AA24426" s="271"/>
    </row>
    <row r="24427" spans="27:27">
      <c r="AA24427" s="271"/>
    </row>
    <row r="24428" spans="27:27">
      <c r="AA24428" s="271"/>
    </row>
    <row r="24429" spans="27:27">
      <c r="AA24429" s="271"/>
    </row>
    <row r="24430" spans="27:27">
      <c r="AA24430" s="271"/>
    </row>
    <row r="24431" spans="27:27">
      <c r="AA24431" s="271"/>
    </row>
    <row r="24432" spans="27:27">
      <c r="AA24432" s="271"/>
    </row>
    <row r="24433" spans="27:27">
      <c r="AA24433" s="271"/>
    </row>
    <row r="24434" spans="27:27">
      <c r="AA24434" s="271"/>
    </row>
    <row r="24435" spans="27:27">
      <c r="AA24435" s="271"/>
    </row>
    <row r="24436" spans="27:27">
      <c r="AA24436" s="271"/>
    </row>
    <row r="24437" spans="27:27">
      <c r="AA24437" s="271"/>
    </row>
    <row r="24438" spans="27:27">
      <c r="AA24438" s="271"/>
    </row>
    <row r="24439" spans="27:27">
      <c r="AA24439" s="271"/>
    </row>
    <row r="24440" spans="27:27">
      <c r="AA24440" s="271"/>
    </row>
    <row r="24441" spans="27:27">
      <c r="AA24441" s="271"/>
    </row>
    <row r="24442" spans="27:27">
      <c r="AA24442" s="271"/>
    </row>
    <row r="24443" spans="27:27">
      <c r="AA24443" s="271"/>
    </row>
    <row r="24444" spans="27:27">
      <c r="AA24444" s="271"/>
    </row>
    <row r="24445" spans="27:27">
      <c r="AA24445" s="271"/>
    </row>
    <row r="24446" spans="27:27">
      <c r="AA24446" s="271"/>
    </row>
    <row r="24447" spans="27:27">
      <c r="AA24447" s="271"/>
    </row>
    <row r="24448" spans="27:27">
      <c r="AA24448" s="271"/>
    </row>
    <row r="24449" spans="27:27">
      <c r="AA24449" s="271"/>
    </row>
    <row r="24450" spans="27:27">
      <c r="AA24450" s="271"/>
    </row>
    <row r="24451" spans="27:27">
      <c r="AA24451" s="271"/>
    </row>
    <row r="24452" spans="27:27">
      <c r="AA24452" s="271"/>
    </row>
    <row r="24453" spans="27:27">
      <c r="AA24453" s="271"/>
    </row>
    <row r="24454" spans="27:27">
      <c r="AA24454" s="271"/>
    </row>
    <row r="24455" spans="27:27">
      <c r="AA24455" s="271"/>
    </row>
    <row r="24456" spans="27:27">
      <c r="AA24456" s="271"/>
    </row>
    <row r="24457" spans="27:27">
      <c r="AA24457" s="271"/>
    </row>
    <row r="24458" spans="27:27">
      <c r="AA24458" s="271"/>
    </row>
    <row r="24459" spans="27:27">
      <c r="AA24459" s="271"/>
    </row>
    <row r="24460" spans="27:27">
      <c r="AA24460" s="271"/>
    </row>
    <row r="24461" spans="27:27">
      <c r="AA24461" s="271"/>
    </row>
    <row r="24462" spans="27:27">
      <c r="AA24462" s="271"/>
    </row>
    <row r="24463" spans="27:27">
      <c r="AA24463" s="271"/>
    </row>
    <row r="24464" spans="27:27">
      <c r="AA24464" s="271"/>
    </row>
    <row r="24465" spans="27:27">
      <c r="AA24465" s="271"/>
    </row>
    <row r="24466" spans="27:27">
      <c r="AA24466" s="271"/>
    </row>
    <row r="24467" spans="27:27">
      <c r="AA24467" s="271"/>
    </row>
    <row r="24468" spans="27:27">
      <c r="AA24468" s="271"/>
    </row>
    <row r="24469" spans="27:27">
      <c r="AA24469" s="271"/>
    </row>
    <row r="24470" spans="27:27">
      <c r="AA24470" s="271"/>
    </row>
    <row r="24471" spans="27:27">
      <c r="AA24471" s="271"/>
    </row>
    <row r="24472" spans="27:27">
      <c r="AA24472" s="271"/>
    </row>
    <row r="24473" spans="27:27">
      <c r="AA24473" s="271"/>
    </row>
    <row r="24474" spans="27:27">
      <c r="AA24474" s="271"/>
    </row>
    <row r="24475" spans="27:27">
      <c r="AA24475" s="271"/>
    </row>
    <row r="24476" spans="27:27">
      <c r="AA24476" s="271"/>
    </row>
    <row r="24477" spans="27:27">
      <c r="AA24477" s="271"/>
    </row>
    <row r="24478" spans="27:27">
      <c r="AA24478" s="271"/>
    </row>
    <row r="24479" spans="27:27">
      <c r="AA24479" s="271"/>
    </row>
    <row r="24480" spans="27:27">
      <c r="AA24480" s="271"/>
    </row>
    <row r="24481" spans="27:27">
      <c r="AA24481" s="271"/>
    </row>
    <row r="24482" spans="27:27">
      <c r="AA24482" s="271"/>
    </row>
    <row r="24483" spans="27:27">
      <c r="AA24483" s="271"/>
    </row>
    <row r="24484" spans="27:27">
      <c r="AA24484" s="271"/>
    </row>
    <row r="24485" spans="27:27">
      <c r="AA24485" s="271"/>
    </row>
    <row r="24486" spans="27:27">
      <c r="AA24486" s="271"/>
    </row>
    <row r="24487" spans="27:27">
      <c r="AA24487" s="271"/>
    </row>
    <row r="24488" spans="27:27">
      <c r="AA24488" s="271"/>
    </row>
    <row r="24489" spans="27:27">
      <c r="AA24489" s="271"/>
    </row>
    <row r="24490" spans="27:27">
      <c r="AA24490" s="271"/>
    </row>
    <row r="24491" spans="27:27">
      <c r="AA24491" s="271"/>
    </row>
    <row r="24492" spans="27:27">
      <c r="AA24492" s="271"/>
    </row>
    <row r="24493" spans="27:27">
      <c r="AA24493" s="271"/>
    </row>
    <row r="24494" spans="27:27">
      <c r="AA24494" s="271"/>
    </row>
    <row r="24495" spans="27:27">
      <c r="AA24495" s="271"/>
    </row>
    <row r="24496" spans="27:27">
      <c r="AA24496" s="271"/>
    </row>
    <row r="24497" spans="27:27">
      <c r="AA24497" s="271"/>
    </row>
    <row r="24498" spans="27:27">
      <c r="AA24498" s="271"/>
    </row>
    <row r="24499" spans="27:27">
      <c r="AA24499" s="271"/>
    </row>
    <row r="24500" spans="27:27">
      <c r="AA24500" s="271"/>
    </row>
    <row r="24501" spans="27:27">
      <c r="AA24501" s="271"/>
    </row>
    <row r="24502" spans="27:27">
      <c r="AA24502" s="271"/>
    </row>
    <row r="24503" spans="27:27">
      <c r="AA24503" s="271"/>
    </row>
    <row r="24504" spans="27:27">
      <c r="AA24504" s="271"/>
    </row>
    <row r="24505" spans="27:27">
      <c r="AA24505" s="271"/>
    </row>
    <row r="24506" spans="27:27">
      <c r="AA24506" s="271"/>
    </row>
    <row r="24507" spans="27:27">
      <c r="AA24507" s="271"/>
    </row>
    <row r="24508" spans="27:27">
      <c r="AA24508" s="271"/>
    </row>
    <row r="24509" spans="27:27">
      <c r="AA24509" s="271"/>
    </row>
    <row r="24510" spans="27:27">
      <c r="AA24510" s="271"/>
    </row>
    <row r="24511" spans="27:27">
      <c r="AA24511" s="271"/>
    </row>
    <row r="24512" spans="27:27">
      <c r="AA24512" s="271"/>
    </row>
    <row r="24513" spans="27:27">
      <c r="AA24513" s="271"/>
    </row>
    <row r="24514" spans="27:27">
      <c r="AA24514" s="271"/>
    </row>
    <row r="24515" spans="27:27">
      <c r="AA24515" s="271"/>
    </row>
    <row r="24516" spans="27:27">
      <c r="AA24516" s="271"/>
    </row>
    <row r="24517" spans="27:27">
      <c r="AA24517" s="271"/>
    </row>
    <row r="24518" spans="27:27">
      <c r="AA24518" s="271"/>
    </row>
    <row r="24519" spans="27:27">
      <c r="AA24519" s="271"/>
    </row>
    <row r="24520" spans="27:27">
      <c r="AA24520" s="271"/>
    </row>
    <row r="24521" spans="27:27">
      <c r="AA24521" s="271"/>
    </row>
    <row r="24522" spans="27:27">
      <c r="AA24522" s="271"/>
    </row>
    <row r="24523" spans="27:27">
      <c r="AA24523" s="271"/>
    </row>
    <row r="24524" spans="27:27">
      <c r="AA24524" s="271"/>
    </row>
    <row r="24525" spans="27:27">
      <c r="AA24525" s="271"/>
    </row>
    <row r="24526" spans="27:27">
      <c r="AA24526" s="271"/>
    </row>
    <row r="24527" spans="27:27">
      <c r="AA24527" s="271"/>
    </row>
    <row r="24528" spans="27:27">
      <c r="AA24528" s="271"/>
    </row>
    <row r="24529" spans="27:27">
      <c r="AA24529" s="271"/>
    </row>
    <row r="24530" spans="27:27">
      <c r="AA24530" s="271"/>
    </row>
    <row r="24531" spans="27:27">
      <c r="AA24531" s="271"/>
    </row>
    <row r="24532" spans="27:27">
      <c r="AA24532" s="271"/>
    </row>
    <row r="24533" spans="27:27">
      <c r="AA24533" s="271"/>
    </row>
    <row r="24534" spans="27:27">
      <c r="AA24534" s="271"/>
    </row>
    <row r="24535" spans="27:27">
      <c r="AA24535" s="271"/>
    </row>
    <row r="24536" spans="27:27">
      <c r="AA24536" s="271"/>
    </row>
    <row r="24537" spans="27:27">
      <c r="AA24537" s="271"/>
    </row>
    <row r="24538" spans="27:27">
      <c r="AA24538" s="271"/>
    </row>
    <row r="24539" spans="27:27">
      <c r="AA24539" s="271"/>
    </row>
    <row r="24540" spans="27:27">
      <c r="AA24540" s="271"/>
    </row>
    <row r="24541" spans="27:27">
      <c r="AA24541" s="271"/>
    </row>
    <row r="24542" spans="27:27">
      <c r="AA24542" s="271"/>
    </row>
    <row r="24543" spans="27:27">
      <c r="AA24543" s="271"/>
    </row>
    <row r="24544" spans="27:27">
      <c r="AA24544" s="271"/>
    </row>
    <row r="24545" spans="27:27">
      <c r="AA24545" s="271"/>
    </row>
    <row r="24546" spans="27:27">
      <c r="AA24546" s="271"/>
    </row>
    <row r="24547" spans="27:27">
      <c r="AA24547" s="271"/>
    </row>
    <row r="24548" spans="27:27">
      <c r="AA24548" s="271"/>
    </row>
    <row r="24549" spans="27:27">
      <c r="AA24549" s="271"/>
    </row>
    <row r="24550" spans="27:27">
      <c r="AA24550" s="271"/>
    </row>
    <row r="24551" spans="27:27">
      <c r="AA24551" s="271"/>
    </row>
    <row r="24552" spans="27:27">
      <c r="AA24552" s="271"/>
    </row>
    <row r="24553" spans="27:27">
      <c r="AA24553" s="271"/>
    </row>
    <row r="24554" spans="27:27">
      <c r="AA24554" s="271"/>
    </row>
    <row r="24555" spans="27:27">
      <c r="AA24555" s="271"/>
    </row>
    <row r="24556" spans="27:27">
      <c r="AA24556" s="271"/>
    </row>
    <row r="24557" spans="27:27">
      <c r="AA24557" s="271"/>
    </row>
    <row r="24558" spans="27:27">
      <c r="AA24558" s="271"/>
    </row>
    <row r="24559" spans="27:27">
      <c r="AA24559" s="271"/>
    </row>
    <row r="24560" spans="27:27">
      <c r="AA24560" s="271"/>
    </row>
    <row r="24561" spans="27:27">
      <c r="AA24561" s="271"/>
    </row>
    <row r="24562" spans="27:27">
      <c r="AA24562" s="271"/>
    </row>
    <row r="24563" spans="27:27">
      <c r="AA24563" s="271"/>
    </row>
    <row r="24564" spans="27:27">
      <c r="AA24564" s="271"/>
    </row>
    <row r="24565" spans="27:27">
      <c r="AA24565" s="271"/>
    </row>
    <row r="24566" spans="27:27">
      <c r="AA24566" s="271"/>
    </row>
    <row r="24567" spans="27:27">
      <c r="AA24567" s="271"/>
    </row>
    <row r="24568" spans="27:27">
      <c r="AA24568" s="271"/>
    </row>
    <row r="24569" spans="27:27">
      <c r="AA24569" s="271"/>
    </row>
    <row r="24570" spans="27:27">
      <c r="AA24570" s="271"/>
    </row>
    <row r="24571" spans="27:27">
      <c r="AA24571" s="271"/>
    </row>
    <row r="24572" spans="27:27">
      <c r="AA24572" s="271"/>
    </row>
    <row r="24573" spans="27:27">
      <c r="AA24573" s="271"/>
    </row>
    <row r="24574" spans="27:27">
      <c r="AA24574" s="271"/>
    </row>
    <row r="24575" spans="27:27">
      <c r="AA24575" s="271"/>
    </row>
    <row r="24576" spans="27:27">
      <c r="AA24576" s="271"/>
    </row>
    <row r="24577" spans="27:27">
      <c r="AA24577" s="271"/>
    </row>
    <row r="24578" spans="27:27">
      <c r="AA24578" s="271"/>
    </row>
    <row r="24579" spans="27:27">
      <c r="AA24579" s="271"/>
    </row>
    <row r="24580" spans="27:27">
      <c r="AA24580" s="271"/>
    </row>
    <row r="24581" spans="27:27">
      <c r="AA24581" s="271"/>
    </row>
    <row r="24582" spans="27:27">
      <c r="AA24582" s="271"/>
    </row>
    <row r="24583" spans="27:27">
      <c r="AA24583" s="271"/>
    </row>
    <row r="24584" spans="27:27">
      <c r="AA24584" s="271"/>
    </row>
    <row r="24585" spans="27:27">
      <c r="AA24585" s="271"/>
    </row>
    <row r="24586" spans="27:27">
      <c r="AA24586" s="271"/>
    </row>
    <row r="24587" spans="27:27">
      <c r="AA24587" s="271"/>
    </row>
    <row r="24588" spans="27:27">
      <c r="AA24588" s="271"/>
    </row>
    <row r="24589" spans="27:27">
      <c r="AA24589" s="271"/>
    </row>
    <row r="24590" spans="27:27">
      <c r="AA24590" s="271"/>
    </row>
    <row r="24591" spans="27:27">
      <c r="AA24591" s="271"/>
    </row>
    <row r="24592" spans="27:27">
      <c r="AA24592" s="271"/>
    </row>
    <row r="24593" spans="27:27">
      <c r="AA24593" s="271"/>
    </row>
    <row r="24594" spans="27:27">
      <c r="AA24594" s="271"/>
    </row>
    <row r="24595" spans="27:27">
      <c r="AA24595" s="271"/>
    </row>
    <row r="24596" spans="27:27">
      <c r="AA24596" s="271"/>
    </row>
    <row r="24597" spans="27:27">
      <c r="AA24597" s="271"/>
    </row>
    <row r="24598" spans="27:27">
      <c r="AA24598" s="271"/>
    </row>
    <row r="24599" spans="27:27">
      <c r="AA24599" s="271"/>
    </row>
    <row r="24600" spans="27:27">
      <c r="AA24600" s="271"/>
    </row>
    <row r="24601" spans="27:27">
      <c r="AA24601" s="271"/>
    </row>
    <row r="24602" spans="27:27">
      <c r="AA24602" s="271"/>
    </row>
    <row r="24603" spans="27:27">
      <c r="AA24603" s="271"/>
    </row>
    <row r="24604" spans="27:27">
      <c r="AA24604" s="271"/>
    </row>
    <row r="24605" spans="27:27">
      <c r="AA24605" s="271"/>
    </row>
    <row r="24606" spans="27:27">
      <c r="AA24606" s="271"/>
    </row>
    <row r="24607" spans="27:27">
      <c r="AA24607" s="271"/>
    </row>
    <row r="24608" spans="27:27">
      <c r="AA24608" s="271"/>
    </row>
    <row r="24609" spans="27:27">
      <c r="AA24609" s="271"/>
    </row>
    <row r="24610" spans="27:27">
      <c r="AA24610" s="271"/>
    </row>
    <row r="24611" spans="27:27">
      <c r="AA24611" s="271"/>
    </row>
    <row r="24612" spans="27:27">
      <c r="AA24612" s="271"/>
    </row>
    <row r="24613" spans="27:27">
      <c r="AA24613" s="271"/>
    </row>
    <row r="24614" spans="27:27">
      <c r="AA24614" s="271"/>
    </row>
    <row r="24615" spans="27:27">
      <c r="AA24615" s="271"/>
    </row>
    <row r="24616" spans="27:27">
      <c r="AA24616" s="271"/>
    </row>
    <row r="24617" spans="27:27">
      <c r="AA24617" s="271"/>
    </row>
    <row r="24618" spans="27:27">
      <c r="AA24618" s="271"/>
    </row>
    <row r="24619" spans="27:27">
      <c r="AA24619" s="271"/>
    </row>
    <row r="24620" spans="27:27">
      <c r="AA24620" s="271"/>
    </row>
    <row r="24621" spans="27:27">
      <c r="AA24621" s="271"/>
    </row>
    <row r="24622" spans="27:27">
      <c r="AA24622" s="271"/>
    </row>
    <row r="24623" spans="27:27">
      <c r="AA24623" s="271"/>
    </row>
    <row r="24624" spans="27:27">
      <c r="AA24624" s="271"/>
    </row>
    <row r="24625" spans="27:27">
      <c r="AA24625" s="271"/>
    </row>
    <row r="24626" spans="27:27">
      <c r="AA24626" s="271"/>
    </row>
    <row r="24627" spans="27:27">
      <c r="AA24627" s="271"/>
    </row>
    <row r="24628" spans="27:27">
      <c r="AA24628" s="271"/>
    </row>
    <row r="24629" spans="27:27">
      <c r="AA24629" s="271"/>
    </row>
    <row r="24630" spans="27:27">
      <c r="AA24630" s="271"/>
    </row>
    <row r="24631" spans="27:27">
      <c r="AA24631" s="271"/>
    </row>
    <row r="24632" spans="27:27">
      <c r="AA24632" s="271"/>
    </row>
    <row r="24633" spans="27:27">
      <c r="AA24633" s="271"/>
    </row>
    <row r="24634" spans="27:27">
      <c r="AA24634" s="271"/>
    </row>
    <row r="24635" spans="27:27">
      <c r="AA24635" s="271"/>
    </row>
    <row r="24636" spans="27:27">
      <c r="AA24636" s="271"/>
    </row>
    <row r="24637" spans="27:27">
      <c r="AA24637" s="271"/>
    </row>
    <row r="24638" spans="27:27">
      <c r="AA24638" s="271"/>
    </row>
    <row r="24639" spans="27:27">
      <c r="AA24639" s="271"/>
    </row>
    <row r="24640" spans="27:27">
      <c r="AA24640" s="271"/>
    </row>
    <row r="24641" spans="27:27">
      <c r="AA24641" s="271"/>
    </row>
    <row r="24642" spans="27:27">
      <c r="AA24642" s="271"/>
    </row>
    <row r="24643" spans="27:27">
      <c r="AA24643" s="271"/>
    </row>
    <row r="24644" spans="27:27">
      <c r="AA24644" s="271"/>
    </row>
    <row r="24645" spans="27:27">
      <c r="AA24645" s="271"/>
    </row>
    <row r="24646" spans="27:27">
      <c r="AA24646" s="271"/>
    </row>
    <row r="24647" spans="27:27">
      <c r="AA24647" s="271"/>
    </row>
    <row r="24648" spans="27:27">
      <c r="AA24648" s="271"/>
    </row>
    <row r="24649" spans="27:27">
      <c r="AA24649" s="271"/>
    </row>
    <row r="24650" spans="27:27">
      <c r="AA24650" s="271"/>
    </row>
    <row r="24651" spans="27:27">
      <c r="AA24651" s="271"/>
    </row>
    <row r="24652" spans="27:27">
      <c r="AA24652" s="271"/>
    </row>
    <row r="24653" spans="27:27">
      <c r="AA24653" s="271"/>
    </row>
    <row r="24654" spans="27:27">
      <c r="AA24654" s="271"/>
    </row>
    <row r="24655" spans="27:27">
      <c r="AA24655" s="271"/>
    </row>
    <row r="24656" spans="27:27">
      <c r="AA24656" s="271"/>
    </row>
    <row r="24657" spans="27:27">
      <c r="AA24657" s="271"/>
    </row>
    <row r="24658" spans="27:27">
      <c r="AA24658" s="271"/>
    </row>
    <row r="24659" spans="27:27">
      <c r="AA24659" s="271"/>
    </row>
    <row r="24660" spans="27:27">
      <c r="AA24660" s="271"/>
    </row>
    <row r="24661" spans="27:27">
      <c r="AA24661" s="271"/>
    </row>
    <row r="24662" spans="27:27">
      <c r="AA24662" s="271"/>
    </row>
    <row r="24663" spans="27:27">
      <c r="AA24663" s="271"/>
    </row>
    <row r="24664" spans="27:27">
      <c r="AA24664" s="271"/>
    </row>
    <row r="24665" spans="27:27">
      <c r="AA24665" s="271"/>
    </row>
    <row r="24666" spans="27:27">
      <c r="AA24666" s="271"/>
    </row>
    <row r="24667" spans="27:27">
      <c r="AA24667" s="271"/>
    </row>
    <row r="24668" spans="27:27">
      <c r="AA24668" s="271"/>
    </row>
    <row r="24669" spans="27:27">
      <c r="AA24669" s="271"/>
    </row>
    <row r="24670" spans="27:27">
      <c r="AA24670" s="271"/>
    </row>
    <row r="24671" spans="27:27">
      <c r="AA24671" s="271"/>
    </row>
    <row r="24672" spans="27:27">
      <c r="AA24672" s="271"/>
    </row>
    <row r="24673" spans="27:27">
      <c r="AA24673" s="271"/>
    </row>
    <row r="24674" spans="27:27">
      <c r="AA24674" s="271"/>
    </row>
    <row r="24675" spans="27:27">
      <c r="AA24675" s="271"/>
    </row>
    <row r="24676" spans="27:27">
      <c r="AA24676" s="271"/>
    </row>
    <row r="24677" spans="27:27">
      <c r="AA24677" s="271"/>
    </row>
    <row r="24678" spans="27:27">
      <c r="AA24678" s="271"/>
    </row>
    <row r="24679" spans="27:27">
      <c r="AA24679" s="271"/>
    </row>
    <row r="24680" spans="27:27">
      <c r="AA24680" s="271"/>
    </row>
    <row r="24681" spans="27:27">
      <c r="AA24681" s="271"/>
    </row>
    <row r="24682" spans="27:27">
      <c r="AA24682" s="271"/>
    </row>
    <row r="24683" spans="27:27">
      <c r="AA24683" s="271"/>
    </row>
    <row r="24684" spans="27:27">
      <c r="AA24684" s="271"/>
    </row>
    <row r="24685" spans="27:27">
      <c r="AA24685" s="271"/>
    </row>
    <row r="24686" spans="27:27">
      <c r="AA24686" s="271"/>
    </row>
    <row r="24687" spans="27:27">
      <c r="AA24687" s="271"/>
    </row>
    <row r="24688" spans="27:27">
      <c r="AA24688" s="271"/>
    </row>
    <row r="24689" spans="27:27">
      <c r="AA24689" s="271"/>
    </row>
    <row r="24690" spans="27:27">
      <c r="AA24690" s="271"/>
    </row>
    <row r="24691" spans="27:27">
      <c r="AA24691" s="271"/>
    </row>
    <row r="24692" spans="27:27">
      <c r="AA24692" s="271"/>
    </row>
    <row r="24693" spans="27:27">
      <c r="AA24693" s="271"/>
    </row>
    <row r="24694" spans="27:27">
      <c r="AA24694" s="271"/>
    </row>
    <row r="24695" spans="27:27">
      <c r="AA24695" s="271"/>
    </row>
    <row r="24696" spans="27:27">
      <c r="AA24696" s="271"/>
    </row>
    <row r="24697" spans="27:27">
      <c r="AA24697" s="271"/>
    </row>
    <row r="24698" spans="27:27">
      <c r="AA24698" s="271"/>
    </row>
    <row r="24699" spans="27:27">
      <c r="AA24699" s="271"/>
    </row>
    <row r="24700" spans="27:27">
      <c r="AA24700" s="271"/>
    </row>
    <row r="24701" spans="27:27">
      <c r="AA24701" s="271"/>
    </row>
    <row r="24702" spans="27:27">
      <c r="AA24702" s="271"/>
    </row>
    <row r="24703" spans="27:27">
      <c r="AA24703" s="271"/>
    </row>
    <row r="24704" spans="27:27">
      <c r="AA24704" s="271"/>
    </row>
    <row r="24705" spans="27:27">
      <c r="AA24705" s="271"/>
    </row>
    <row r="24706" spans="27:27">
      <c r="AA24706" s="271"/>
    </row>
    <row r="24707" spans="27:27">
      <c r="AA24707" s="271"/>
    </row>
    <row r="24708" spans="27:27">
      <c r="AA24708" s="271"/>
    </row>
    <row r="24709" spans="27:27">
      <c r="AA24709" s="271"/>
    </row>
    <row r="24710" spans="27:27">
      <c r="AA24710" s="271"/>
    </row>
    <row r="24711" spans="27:27">
      <c r="AA24711" s="271"/>
    </row>
    <row r="24712" spans="27:27">
      <c r="AA24712" s="271"/>
    </row>
    <row r="24713" spans="27:27">
      <c r="AA24713" s="271"/>
    </row>
    <row r="24714" spans="27:27">
      <c r="AA24714" s="271"/>
    </row>
    <row r="24715" spans="27:27">
      <c r="AA24715" s="271"/>
    </row>
    <row r="24716" spans="27:27">
      <c r="AA24716" s="271"/>
    </row>
    <row r="24717" spans="27:27">
      <c r="AA24717" s="271"/>
    </row>
    <row r="24718" spans="27:27">
      <c r="AA24718" s="271"/>
    </row>
    <row r="24719" spans="27:27">
      <c r="AA24719" s="271"/>
    </row>
    <row r="24720" spans="27:27">
      <c r="AA24720" s="271"/>
    </row>
    <row r="24721" spans="27:27">
      <c r="AA24721" s="271"/>
    </row>
    <row r="24722" spans="27:27">
      <c r="AA24722" s="271"/>
    </row>
    <row r="24723" spans="27:27">
      <c r="AA24723" s="271"/>
    </row>
    <row r="24724" spans="27:27">
      <c r="AA24724" s="271"/>
    </row>
    <row r="24725" spans="27:27">
      <c r="AA24725" s="271"/>
    </row>
    <row r="24726" spans="27:27">
      <c r="AA24726" s="271"/>
    </row>
    <row r="24727" spans="27:27">
      <c r="AA24727" s="271"/>
    </row>
    <row r="24728" spans="27:27">
      <c r="AA24728" s="271"/>
    </row>
    <row r="24729" spans="27:27">
      <c r="AA24729" s="271"/>
    </row>
    <row r="24730" spans="27:27">
      <c r="AA24730" s="271"/>
    </row>
    <row r="24731" spans="27:27">
      <c r="AA24731" s="271"/>
    </row>
    <row r="24732" spans="27:27">
      <c r="AA24732" s="271"/>
    </row>
    <row r="24733" spans="27:27">
      <c r="AA24733" s="271"/>
    </row>
    <row r="24734" spans="27:27">
      <c r="AA24734" s="271"/>
    </row>
    <row r="24735" spans="27:27">
      <c r="AA24735" s="271"/>
    </row>
    <row r="24736" spans="27:27">
      <c r="AA24736" s="271"/>
    </row>
    <row r="24737" spans="27:27">
      <c r="AA24737" s="271"/>
    </row>
    <row r="24738" spans="27:27">
      <c r="AA24738" s="271"/>
    </row>
    <row r="24739" spans="27:27">
      <c r="AA24739" s="271"/>
    </row>
    <row r="24740" spans="27:27">
      <c r="AA24740" s="271"/>
    </row>
    <row r="24741" spans="27:27">
      <c r="AA24741" s="271"/>
    </row>
    <row r="24742" spans="27:27">
      <c r="AA24742" s="271"/>
    </row>
    <row r="24743" spans="27:27">
      <c r="AA24743" s="271"/>
    </row>
    <row r="24744" spans="27:27">
      <c r="AA24744" s="271"/>
    </row>
    <row r="24745" spans="27:27">
      <c r="AA24745" s="271"/>
    </row>
    <row r="24746" spans="27:27">
      <c r="AA24746" s="271"/>
    </row>
    <row r="24747" spans="27:27">
      <c r="AA24747" s="271"/>
    </row>
    <row r="24748" spans="27:27">
      <c r="AA24748" s="271"/>
    </row>
    <row r="24749" spans="27:27">
      <c r="AA24749" s="271"/>
    </row>
    <row r="24750" spans="27:27">
      <c r="AA24750" s="271"/>
    </row>
    <row r="24751" spans="27:27">
      <c r="AA24751" s="271"/>
    </row>
    <row r="24752" spans="27:27">
      <c r="AA24752" s="271"/>
    </row>
    <row r="24753" spans="27:27">
      <c r="AA24753" s="271"/>
    </row>
    <row r="24754" spans="27:27">
      <c r="AA24754" s="271"/>
    </row>
    <row r="24755" spans="27:27">
      <c r="AA24755" s="271"/>
    </row>
    <row r="24756" spans="27:27">
      <c r="AA24756" s="271"/>
    </row>
    <row r="24757" spans="27:27">
      <c r="AA24757" s="271"/>
    </row>
    <row r="24758" spans="27:27">
      <c r="AA24758" s="271"/>
    </row>
    <row r="24759" spans="27:27">
      <c r="AA24759" s="271"/>
    </row>
    <row r="24760" spans="27:27">
      <c r="AA24760" s="271"/>
    </row>
    <row r="24761" spans="27:27">
      <c r="AA24761" s="271"/>
    </row>
    <row r="24762" spans="27:27">
      <c r="AA24762" s="271"/>
    </row>
    <row r="24763" spans="27:27">
      <c r="AA24763" s="271"/>
    </row>
    <row r="24764" spans="27:27">
      <c r="AA24764" s="271"/>
    </row>
    <row r="24765" spans="27:27">
      <c r="AA24765" s="271"/>
    </row>
    <row r="24766" spans="27:27">
      <c r="AA24766" s="271"/>
    </row>
    <row r="24767" spans="27:27">
      <c r="AA24767" s="271"/>
    </row>
    <row r="24768" spans="27:27">
      <c r="AA24768" s="271"/>
    </row>
    <row r="24769" spans="27:27">
      <c r="AA24769" s="271"/>
    </row>
    <row r="24770" spans="27:27">
      <c r="AA24770" s="271"/>
    </row>
    <row r="24771" spans="27:27">
      <c r="AA24771" s="271"/>
    </row>
    <row r="24772" spans="27:27">
      <c r="AA24772" s="271"/>
    </row>
    <row r="24773" spans="27:27">
      <c r="AA24773" s="271"/>
    </row>
    <row r="24774" spans="27:27">
      <c r="AA24774" s="271"/>
    </row>
    <row r="24775" spans="27:27">
      <c r="AA24775" s="271"/>
    </row>
    <row r="24776" spans="27:27">
      <c r="AA24776" s="271"/>
    </row>
    <row r="24777" spans="27:27">
      <c r="AA24777" s="271"/>
    </row>
    <row r="24778" spans="27:27">
      <c r="AA24778" s="271"/>
    </row>
    <row r="24779" spans="27:27">
      <c r="AA24779" s="271"/>
    </row>
    <row r="24780" spans="27:27">
      <c r="AA24780" s="271"/>
    </row>
    <row r="24781" spans="27:27">
      <c r="AA24781" s="271"/>
    </row>
    <row r="24782" spans="27:27">
      <c r="AA24782" s="271"/>
    </row>
    <row r="24783" spans="27:27">
      <c r="AA24783" s="271"/>
    </row>
    <row r="24784" spans="27:27">
      <c r="AA24784" s="271"/>
    </row>
    <row r="24785" spans="27:27">
      <c r="AA24785" s="271"/>
    </row>
    <row r="24786" spans="27:27">
      <c r="AA24786" s="271"/>
    </row>
    <row r="24787" spans="27:27">
      <c r="AA24787" s="271"/>
    </row>
    <row r="24788" spans="27:27">
      <c r="AA24788" s="271"/>
    </row>
    <row r="24789" spans="27:27">
      <c r="AA24789" s="271"/>
    </row>
    <row r="24790" spans="27:27">
      <c r="AA24790" s="271"/>
    </row>
    <row r="24791" spans="27:27">
      <c r="AA24791" s="271"/>
    </row>
    <row r="24792" spans="27:27">
      <c r="AA24792" s="271"/>
    </row>
    <row r="24793" spans="27:27">
      <c r="AA24793" s="271"/>
    </row>
    <row r="24794" spans="27:27">
      <c r="AA24794" s="271"/>
    </row>
    <row r="24795" spans="27:27">
      <c r="AA24795" s="271"/>
    </row>
    <row r="24796" spans="27:27">
      <c r="AA24796" s="271"/>
    </row>
    <row r="24797" spans="27:27">
      <c r="AA24797" s="271"/>
    </row>
    <row r="24798" spans="27:27">
      <c r="AA24798" s="271"/>
    </row>
    <row r="24799" spans="27:27">
      <c r="AA24799" s="271"/>
    </row>
    <row r="24800" spans="27:27">
      <c r="AA24800" s="271"/>
    </row>
    <row r="24801" spans="27:27">
      <c r="AA24801" s="271"/>
    </row>
    <row r="24802" spans="27:27">
      <c r="AA24802" s="271"/>
    </row>
    <row r="24803" spans="27:27">
      <c r="AA24803" s="271"/>
    </row>
    <row r="24804" spans="27:27">
      <c r="AA24804" s="271"/>
    </row>
    <row r="24805" spans="27:27">
      <c r="AA24805" s="271"/>
    </row>
    <row r="24806" spans="27:27">
      <c r="AA24806" s="271"/>
    </row>
    <row r="24807" spans="27:27">
      <c r="AA24807" s="271"/>
    </row>
    <row r="24808" spans="27:27">
      <c r="AA24808" s="271"/>
    </row>
    <row r="24809" spans="27:27">
      <c r="AA24809" s="271"/>
    </row>
    <row r="24810" spans="27:27">
      <c r="AA24810" s="271"/>
    </row>
    <row r="24811" spans="27:27">
      <c r="AA24811" s="271"/>
    </row>
    <row r="24812" spans="27:27">
      <c r="AA24812" s="271"/>
    </row>
    <row r="24813" spans="27:27">
      <c r="AA24813" s="271"/>
    </row>
    <row r="24814" spans="27:27">
      <c r="AA24814" s="271"/>
    </row>
    <row r="24815" spans="27:27">
      <c r="AA24815" s="271"/>
    </row>
    <row r="24816" spans="27:27">
      <c r="AA24816" s="271"/>
    </row>
    <row r="24817" spans="27:27">
      <c r="AA24817" s="271"/>
    </row>
    <row r="24818" spans="27:27">
      <c r="AA24818" s="271"/>
    </row>
    <row r="24819" spans="27:27">
      <c r="AA24819" s="271"/>
    </row>
    <row r="24820" spans="27:27">
      <c r="AA24820" s="271"/>
    </row>
    <row r="24821" spans="27:27">
      <c r="AA24821" s="271"/>
    </row>
    <row r="24822" spans="27:27">
      <c r="AA24822" s="271"/>
    </row>
    <row r="24823" spans="27:27">
      <c r="AA24823" s="271"/>
    </row>
    <row r="24824" spans="27:27">
      <c r="AA24824" s="271"/>
    </row>
    <row r="24825" spans="27:27">
      <c r="AA24825" s="271"/>
    </row>
    <row r="24826" spans="27:27">
      <c r="AA24826" s="271"/>
    </row>
    <row r="24827" spans="27:27">
      <c r="AA24827" s="271"/>
    </row>
    <row r="24828" spans="27:27">
      <c r="AA24828" s="271"/>
    </row>
    <row r="24829" spans="27:27">
      <c r="AA24829" s="271"/>
    </row>
    <row r="24830" spans="27:27">
      <c r="AA24830" s="271"/>
    </row>
    <row r="24831" spans="27:27">
      <c r="AA24831" s="271"/>
    </row>
    <row r="24832" spans="27:27">
      <c r="AA24832" s="271"/>
    </row>
    <row r="24833" spans="27:27">
      <c r="AA24833" s="271"/>
    </row>
    <row r="24834" spans="27:27">
      <c r="AA24834" s="271"/>
    </row>
    <row r="24835" spans="27:27">
      <c r="AA24835" s="271"/>
    </row>
    <row r="24836" spans="27:27">
      <c r="AA24836" s="271"/>
    </row>
    <row r="24837" spans="27:27">
      <c r="AA24837" s="271"/>
    </row>
    <row r="24838" spans="27:27">
      <c r="AA24838" s="271"/>
    </row>
    <row r="24839" spans="27:27">
      <c r="AA24839" s="271"/>
    </row>
    <row r="24840" spans="27:27">
      <c r="AA24840" s="271"/>
    </row>
    <row r="24841" spans="27:27">
      <c r="AA24841" s="271"/>
    </row>
    <row r="24842" spans="27:27">
      <c r="AA24842" s="271"/>
    </row>
    <row r="24843" spans="27:27">
      <c r="AA24843" s="271"/>
    </row>
    <row r="24844" spans="27:27">
      <c r="AA24844" s="271"/>
    </row>
    <row r="24845" spans="27:27">
      <c r="AA24845" s="271"/>
    </row>
    <row r="24846" spans="27:27">
      <c r="AA24846" s="271"/>
    </row>
    <row r="24847" spans="27:27">
      <c r="AA24847" s="271"/>
    </row>
    <row r="24848" spans="27:27">
      <c r="AA24848" s="271"/>
    </row>
    <row r="24849" spans="27:27">
      <c r="AA24849" s="271"/>
    </row>
    <row r="24850" spans="27:27">
      <c r="AA24850" s="271"/>
    </row>
    <row r="24851" spans="27:27">
      <c r="AA24851" s="271"/>
    </row>
    <row r="24852" spans="27:27">
      <c r="AA24852" s="271"/>
    </row>
    <row r="24853" spans="27:27">
      <c r="AA24853" s="271"/>
    </row>
    <row r="24854" spans="27:27">
      <c r="AA24854" s="271"/>
    </row>
    <row r="24855" spans="27:27">
      <c r="AA24855" s="271"/>
    </row>
    <row r="24856" spans="27:27">
      <c r="AA24856" s="271"/>
    </row>
    <row r="24857" spans="27:27">
      <c r="AA24857" s="271"/>
    </row>
    <row r="24858" spans="27:27">
      <c r="AA24858" s="271"/>
    </row>
    <row r="24859" spans="27:27">
      <c r="AA24859" s="271"/>
    </row>
    <row r="24860" spans="27:27">
      <c r="AA24860" s="271"/>
    </row>
    <row r="24861" spans="27:27">
      <c r="AA24861" s="271"/>
    </row>
    <row r="24862" spans="27:27">
      <c r="AA24862" s="271"/>
    </row>
    <row r="24863" spans="27:27">
      <c r="AA24863" s="271"/>
    </row>
    <row r="24864" spans="27:27">
      <c r="AA24864" s="271"/>
    </row>
    <row r="24865" spans="27:27">
      <c r="AA24865" s="271"/>
    </row>
    <row r="24866" spans="27:27">
      <c r="AA24866" s="271"/>
    </row>
    <row r="24867" spans="27:27">
      <c r="AA24867" s="271"/>
    </row>
    <row r="24868" spans="27:27">
      <c r="AA24868" s="271"/>
    </row>
    <row r="24869" spans="27:27">
      <c r="AA24869" s="271"/>
    </row>
    <row r="24870" spans="27:27">
      <c r="AA24870" s="271"/>
    </row>
    <row r="24871" spans="27:27">
      <c r="AA24871" s="271"/>
    </row>
    <row r="24872" spans="27:27">
      <c r="AA24872" s="271"/>
    </row>
    <row r="24873" spans="27:27">
      <c r="AA24873" s="271"/>
    </row>
    <row r="24874" spans="27:27">
      <c r="AA24874" s="271"/>
    </row>
    <row r="24875" spans="27:27">
      <c r="AA24875" s="271"/>
    </row>
    <row r="24876" spans="27:27">
      <c r="AA24876" s="271"/>
    </row>
    <row r="24877" spans="27:27">
      <c r="AA24877" s="271"/>
    </row>
    <row r="24878" spans="27:27">
      <c r="AA24878" s="271"/>
    </row>
    <row r="24879" spans="27:27">
      <c r="AA24879" s="271"/>
    </row>
    <row r="24880" spans="27:27">
      <c r="AA24880" s="271"/>
    </row>
    <row r="24881" spans="27:27">
      <c r="AA24881" s="271"/>
    </row>
    <row r="24882" spans="27:27">
      <c r="AA24882" s="271"/>
    </row>
    <row r="24883" spans="27:27">
      <c r="AA24883" s="271"/>
    </row>
    <row r="24884" spans="27:27">
      <c r="AA24884" s="271"/>
    </row>
    <row r="24885" spans="27:27">
      <c r="AA24885" s="271"/>
    </row>
    <row r="24886" spans="27:27">
      <c r="AA24886" s="271"/>
    </row>
    <row r="24887" spans="27:27">
      <c r="AA24887" s="271"/>
    </row>
    <row r="24888" spans="27:27">
      <c r="AA24888" s="271"/>
    </row>
    <row r="24889" spans="27:27">
      <c r="AA24889" s="271"/>
    </row>
    <row r="24890" spans="27:27">
      <c r="AA24890" s="271"/>
    </row>
    <row r="24891" spans="27:27">
      <c r="AA24891" s="271"/>
    </row>
    <row r="24892" spans="27:27">
      <c r="AA24892" s="271"/>
    </row>
    <row r="24893" spans="27:27">
      <c r="AA24893" s="271"/>
    </row>
    <row r="24894" spans="27:27">
      <c r="AA24894" s="271"/>
    </row>
    <row r="24895" spans="27:27">
      <c r="AA24895" s="271"/>
    </row>
    <row r="24896" spans="27:27">
      <c r="AA24896" s="271"/>
    </row>
    <row r="24897" spans="27:27">
      <c r="AA24897" s="271"/>
    </row>
    <row r="24898" spans="27:27">
      <c r="AA24898" s="271"/>
    </row>
    <row r="24899" spans="27:27">
      <c r="AA24899" s="271"/>
    </row>
    <row r="24900" spans="27:27">
      <c r="AA24900" s="271"/>
    </row>
    <row r="24901" spans="27:27">
      <c r="AA24901" s="271"/>
    </row>
    <row r="24902" spans="27:27">
      <c r="AA24902" s="271"/>
    </row>
    <row r="24903" spans="27:27">
      <c r="AA24903" s="271"/>
    </row>
    <row r="24904" spans="27:27">
      <c r="AA24904" s="271"/>
    </row>
    <row r="24905" spans="27:27">
      <c r="AA24905" s="271"/>
    </row>
    <row r="24906" spans="27:27">
      <c r="AA24906" s="271"/>
    </row>
    <row r="24907" spans="27:27">
      <c r="AA24907" s="271"/>
    </row>
    <row r="24908" spans="27:27">
      <c r="AA24908" s="271"/>
    </row>
    <row r="24909" spans="27:27">
      <c r="AA24909" s="271"/>
    </row>
    <row r="24910" spans="27:27">
      <c r="AA24910" s="271"/>
    </row>
    <row r="24911" spans="27:27">
      <c r="AA24911" s="271"/>
    </row>
    <row r="24912" spans="27:27">
      <c r="AA24912" s="271"/>
    </row>
    <row r="24913" spans="27:27">
      <c r="AA24913" s="271"/>
    </row>
    <row r="24914" spans="27:27">
      <c r="AA24914" s="271"/>
    </row>
    <row r="24915" spans="27:27">
      <c r="AA24915" s="271"/>
    </row>
    <row r="24916" spans="27:27">
      <c r="AA24916" s="271"/>
    </row>
    <row r="24917" spans="27:27">
      <c r="AA24917" s="271"/>
    </row>
    <row r="24918" spans="27:27">
      <c r="AA24918" s="271"/>
    </row>
    <row r="24919" spans="27:27">
      <c r="AA24919" s="271"/>
    </row>
    <row r="24920" spans="27:27">
      <c r="AA24920" s="271"/>
    </row>
    <row r="24921" spans="27:27">
      <c r="AA24921" s="271"/>
    </row>
    <row r="24922" spans="27:27">
      <c r="AA24922" s="271"/>
    </row>
    <row r="24923" spans="27:27">
      <c r="AA24923" s="271"/>
    </row>
    <row r="24924" spans="27:27">
      <c r="AA24924" s="271"/>
    </row>
    <row r="24925" spans="27:27">
      <c r="AA24925" s="271"/>
    </row>
    <row r="24926" spans="27:27">
      <c r="AA24926" s="271"/>
    </row>
    <row r="24927" spans="27:27">
      <c r="AA24927" s="271"/>
    </row>
    <row r="24928" spans="27:27">
      <c r="AA24928" s="271"/>
    </row>
    <row r="24929" spans="27:27">
      <c r="AA24929" s="271"/>
    </row>
    <row r="24930" spans="27:27">
      <c r="AA24930" s="271"/>
    </row>
    <row r="24931" spans="27:27">
      <c r="AA24931" s="271"/>
    </row>
    <row r="24932" spans="27:27">
      <c r="AA24932" s="271"/>
    </row>
    <row r="24933" spans="27:27">
      <c r="AA24933" s="271"/>
    </row>
    <row r="24934" spans="27:27">
      <c r="AA24934" s="271"/>
    </row>
    <row r="24935" spans="27:27">
      <c r="AA24935" s="271"/>
    </row>
    <row r="24936" spans="27:27">
      <c r="AA24936" s="271"/>
    </row>
    <row r="24937" spans="27:27">
      <c r="AA24937" s="271"/>
    </row>
    <row r="24938" spans="27:27">
      <c r="AA24938" s="271"/>
    </row>
    <row r="24939" spans="27:27">
      <c r="AA24939" s="271"/>
    </row>
    <row r="24940" spans="27:27">
      <c r="AA24940" s="271"/>
    </row>
    <row r="24941" spans="27:27">
      <c r="AA24941" s="271"/>
    </row>
    <row r="24942" spans="27:27">
      <c r="AA24942" s="271"/>
    </row>
    <row r="24943" spans="27:27">
      <c r="AA24943" s="271"/>
    </row>
    <row r="24944" spans="27:27">
      <c r="AA24944" s="271"/>
    </row>
    <row r="24945" spans="27:27">
      <c r="AA24945" s="271"/>
    </row>
    <row r="24946" spans="27:27">
      <c r="AA24946" s="271"/>
    </row>
    <row r="24947" spans="27:27">
      <c r="AA24947" s="271"/>
    </row>
    <row r="24948" spans="27:27">
      <c r="AA24948" s="271"/>
    </row>
    <row r="24949" spans="27:27">
      <c r="AA24949" s="271"/>
    </row>
    <row r="24950" spans="27:27">
      <c r="AA24950" s="271"/>
    </row>
    <row r="24951" spans="27:27">
      <c r="AA24951" s="271"/>
    </row>
    <row r="24952" spans="27:27">
      <c r="AA24952" s="271"/>
    </row>
    <row r="24953" spans="27:27">
      <c r="AA24953" s="271"/>
    </row>
    <row r="24954" spans="27:27">
      <c r="AA24954" s="271"/>
    </row>
    <row r="24955" spans="27:27">
      <c r="AA24955" s="271"/>
    </row>
    <row r="24956" spans="27:27">
      <c r="AA24956" s="271"/>
    </row>
    <row r="24957" spans="27:27">
      <c r="AA24957" s="271"/>
    </row>
    <row r="24958" spans="27:27">
      <c r="AA24958" s="271"/>
    </row>
    <row r="24959" spans="27:27">
      <c r="AA24959" s="271"/>
    </row>
    <row r="24960" spans="27:27">
      <c r="AA24960" s="271"/>
    </row>
    <row r="24961" spans="27:27">
      <c r="AA24961" s="271"/>
    </row>
    <row r="24962" spans="27:27">
      <c r="AA24962" s="271"/>
    </row>
    <row r="24963" spans="27:27">
      <c r="AA24963" s="271"/>
    </row>
    <row r="24964" spans="27:27">
      <c r="AA24964" s="271"/>
    </row>
    <row r="24965" spans="27:27">
      <c r="AA24965" s="271"/>
    </row>
    <row r="24966" spans="27:27">
      <c r="AA24966" s="271"/>
    </row>
    <row r="24967" spans="27:27">
      <c r="AA24967" s="271"/>
    </row>
    <row r="24968" spans="27:27">
      <c r="AA24968" s="271"/>
    </row>
    <row r="24969" spans="27:27">
      <c r="AA24969" s="271"/>
    </row>
    <row r="24970" spans="27:27">
      <c r="AA24970" s="271"/>
    </row>
    <row r="24971" spans="27:27">
      <c r="AA24971" s="271"/>
    </row>
    <row r="24972" spans="27:27">
      <c r="AA24972" s="271"/>
    </row>
    <row r="24973" spans="27:27">
      <c r="AA24973" s="271"/>
    </row>
    <row r="24974" spans="27:27">
      <c r="AA24974" s="271"/>
    </row>
    <row r="24975" spans="27:27">
      <c r="AA24975" s="271"/>
    </row>
    <row r="24976" spans="27:27">
      <c r="AA24976" s="271"/>
    </row>
    <row r="24977" spans="27:27">
      <c r="AA24977" s="271"/>
    </row>
    <row r="24978" spans="27:27">
      <c r="AA24978" s="271"/>
    </row>
    <row r="24979" spans="27:27">
      <c r="AA24979" s="271"/>
    </row>
    <row r="24980" spans="27:27">
      <c r="AA24980" s="271"/>
    </row>
    <row r="24981" spans="27:27">
      <c r="AA24981" s="271"/>
    </row>
    <row r="24982" spans="27:27">
      <c r="AA24982" s="271"/>
    </row>
    <row r="24983" spans="27:27">
      <c r="AA24983" s="271"/>
    </row>
    <row r="24984" spans="27:27">
      <c r="AA24984" s="271"/>
    </row>
    <row r="24985" spans="27:27">
      <c r="AA24985" s="271"/>
    </row>
    <row r="24986" spans="27:27">
      <c r="AA24986" s="271"/>
    </row>
    <row r="24987" spans="27:27">
      <c r="AA24987" s="271"/>
    </row>
    <row r="24988" spans="27:27">
      <c r="AA24988" s="271"/>
    </row>
    <row r="24989" spans="27:27">
      <c r="AA24989" s="271"/>
    </row>
    <row r="24990" spans="27:27">
      <c r="AA24990" s="271"/>
    </row>
    <row r="24991" spans="27:27">
      <c r="AA24991" s="271"/>
    </row>
    <row r="24992" spans="27:27">
      <c r="AA24992" s="271"/>
    </row>
    <row r="24993" spans="27:27">
      <c r="AA24993" s="271"/>
    </row>
    <row r="24994" spans="27:27">
      <c r="AA24994" s="271"/>
    </row>
    <row r="24995" spans="27:27">
      <c r="AA24995" s="271"/>
    </row>
    <row r="24996" spans="27:27">
      <c r="AA24996" s="271"/>
    </row>
    <row r="24997" spans="27:27">
      <c r="AA24997" s="271"/>
    </row>
    <row r="24998" spans="27:27">
      <c r="AA24998" s="271"/>
    </row>
    <row r="24999" spans="27:27">
      <c r="AA24999" s="271"/>
    </row>
    <row r="25000" spans="27:27">
      <c r="AA25000" s="271"/>
    </row>
    <row r="25001" spans="27:27">
      <c r="AA25001" s="271"/>
    </row>
    <row r="25002" spans="27:27">
      <c r="AA25002" s="271"/>
    </row>
    <row r="25003" spans="27:27">
      <c r="AA25003" s="271"/>
    </row>
    <row r="25004" spans="27:27">
      <c r="AA25004" s="271"/>
    </row>
    <row r="25005" spans="27:27">
      <c r="AA25005" s="271"/>
    </row>
    <row r="25006" spans="27:27">
      <c r="AA25006" s="271"/>
    </row>
    <row r="25007" spans="27:27">
      <c r="AA25007" s="271"/>
    </row>
    <row r="25008" spans="27:27">
      <c r="AA25008" s="271"/>
    </row>
    <row r="25009" spans="27:27">
      <c r="AA25009" s="271"/>
    </row>
    <row r="25010" spans="27:27">
      <c r="AA25010" s="271"/>
    </row>
    <row r="25011" spans="27:27">
      <c r="AA25011" s="271"/>
    </row>
    <row r="25012" spans="27:27">
      <c r="AA25012" s="271"/>
    </row>
    <row r="25013" spans="27:27">
      <c r="AA25013" s="271"/>
    </row>
    <row r="25014" spans="27:27">
      <c r="AA25014" s="271"/>
    </row>
    <row r="25015" spans="27:27">
      <c r="AA25015" s="271"/>
    </row>
    <row r="25016" spans="27:27">
      <c r="AA25016" s="271"/>
    </row>
    <row r="25017" spans="27:27">
      <c r="AA25017" s="271"/>
    </row>
    <row r="25018" spans="27:27">
      <c r="AA25018" s="271"/>
    </row>
    <row r="25019" spans="27:27">
      <c r="AA25019" s="271"/>
    </row>
    <row r="25020" spans="27:27">
      <c r="AA25020" s="271"/>
    </row>
    <row r="25021" spans="27:27">
      <c r="AA25021" s="271"/>
    </row>
    <row r="25022" spans="27:27">
      <c r="AA25022" s="271"/>
    </row>
    <row r="25023" spans="27:27">
      <c r="AA25023" s="271"/>
    </row>
    <row r="25024" spans="27:27">
      <c r="AA25024" s="271"/>
    </row>
    <row r="25025" spans="27:27">
      <c r="AA25025" s="271"/>
    </row>
    <row r="25026" spans="27:27">
      <c r="AA25026" s="271"/>
    </row>
    <row r="25027" spans="27:27">
      <c r="AA25027" s="271"/>
    </row>
    <row r="25028" spans="27:27">
      <c r="AA25028" s="271"/>
    </row>
    <row r="25029" spans="27:27">
      <c r="AA25029" s="271"/>
    </row>
    <row r="25030" spans="27:27">
      <c r="AA25030" s="271"/>
    </row>
    <row r="25031" spans="27:27">
      <c r="AA25031" s="271"/>
    </row>
    <row r="25032" spans="27:27">
      <c r="AA25032" s="271"/>
    </row>
    <row r="25033" spans="27:27">
      <c r="AA25033" s="271"/>
    </row>
    <row r="25034" spans="27:27">
      <c r="AA25034" s="271"/>
    </row>
    <row r="25035" spans="27:27">
      <c r="AA25035" s="271"/>
    </row>
    <row r="25036" spans="27:27">
      <c r="AA25036" s="271"/>
    </row>
    <row r="25037" spans="27:27">
      <c r="AA25037" s="271"/>
    </row>
    <row r="25038" spans="27:27">
      <c r="AA25038" s="271"/>
    </row>
    <row r="25039" spans="27:27">
      <c r="AA25039" s="271"/>
    </row>
    <row r="25040" spans="27:27">
      <c r="AA25040" s="271"/>
    </row>
    <row r="25041" spans="27:27">
      <c r="AA25041" s="271"/>
    </row>
    <row r="25042" spans="27:27">
      <c r="AA25042" s="271"/>
    </row>
    <row r="25043" spans="27:27">
      <c r="AA25043" s="271"/>
    </row>
    <row r="25044" spans="27:27">
      <c r="AA25044" s="271"/>
    </row>
    <row r="25045" spans="27:27">
      <c r="AA25045" s="271"/>
    </row>
    <row r="25046" spans="27:27">
      <c r="AA25046" s="271"/>
    </row>
    <row r="25047" spans="27:27">
      <c r="AA25047" s="271"/>
    </row>
    <row r="25048" spans="27:27">
      <c r="AA25048" s="271"/>
    </row>
    <row r="25049" spans="27:27">
      <c r="AA25049" s="271"/>
    </row>
    <row r="25050" spans="27:27">
      <c r="AA25050" s="271"/>
    </row>
    <row r="25051" spans="27:27">
      <c r="AA25051" s="271"/>
    </row>
    <row r="25052" spans="27:27">
      <c r="AA25052" s="271"/>
    </row>
    <row r="25053" spans="27:27">
      <c r="AA25053" s="271"/>
    </row>
    <row r="25054" spans="27:27">
      <c r="AA25054" s="271"/>
    </row>
    <row r="25055" spans="27:27">
      <c r="AA25055" s="271"/>
    </row>
    <row r="25056" spans="27:27">
      <c r="AA25056" s="271"/>
    </row>
    <row r="25057" spans="27:27">
      <c r="AA25057" s="271"/>
    </row>
    <row r="25058" spans="27:27">
      <c r="AA25058" s="271"/>
    </row>
    <row r="25059" spans="27:27">
      <c r="AA25059" s="271"/>
    </row>
    <row r="25060" spans="27:27">
      <c r="AA25060" s="271"/>
    </row>
    <row r="25061" spans="27:27">
      <c r="AA25061" s="271"/>
    </row>
    <row r="25062" spans="27:27">
      <c r="AA25062" s="271"/>
    </row>
    <row r="25063" spans="27:27">
      <c r="AA25063" s="271"/>
    </row>
    <row r="25064" spans="27:27">
      <c r="AA25064" s="271"/>
    </row>
    <row r="25065" spans="27:27">
      <c r="AA25065" s="271"/>
    </row>
    <row r="25066" spans="27:27">
      <c r="AA25066" s="271"/>
    </row>
    <row r="25067" spans="27:27">
      <c r="AA25067" s="271"/>
    </row>
    <row r="25068" spans="27:27">
      <c r="AA25068" s="271"/>
    </row>
    <row r="25069" spans="27:27">
      <c r="AA25069" s="271"/>
    </row>
    <row r="25070" spans="27:27">
      <c r="AA25070" s="271"/>
    </row>
    <row r="25071" spans="27:27">
      <c r="AA25071" s="271"/>
    </row>
    <row r="25072" spans="27:27">
      <c r="AA25072" s="271"/>
    </row>
    <row r="25073" spans="27:27">
      <c r="AA25073" s="271"/>
    </row>
    <row r="25074" spans="27:27">
      <c r="AA25074" s="271"/>
    </row>
    <row r="25075" spans="27:27">
      <c r="AA25075" s="271"/>
    </row>
    <row r="25076" spans="27:27">
      <c r="AA25076" s="271"/>
    </row>
    <row r="25077" spans="27:27">
      <c r="AA25077" s="271"/>
    </row>
    <row r="25078" spans="27:27">
      <c r="AA25078" s="271"/>
    </row>
    <row r="25079" spans="27:27">
      <c r="AA25079" s="271"/>
    </row>
    <row r="25080" spans="27:27">
      <c r="AA25080" s="271"/>
    </row>
    <row r="25081" spans="27:27">
      <c r="AA25081" s="271"/>
    </row>
    <row r="25082" spans="27:27">
      <c r="AA25082" s="271"/>
    </row>
    <row r="25083" spans="27:27">
      <c r="AA25083" s="271"/>
    </row>
    <row r="25084" spans="27:27">
      <c r="AA25084" s="271"/>
    </row>
    <row r="25085" spans="27:27">
      <c r="AA25085" s="271"/>
    </row>
    <row r="25086" spans="27:27">
      <c r="AA25086" s="271"/>
    </row>
    <row r="25087" spans="27:27">
      <c r="AA25087" s="271"/>
    </row>
    <row r="25088" spans="27:27">
      <c r="AA25088" s="271"/>
    </row>
    <row r="25089" spans="27:27">
      <c r="AA25089" s="271"/>
    </row>
    <row r="25090" spans="27:27">
      <c r="AA25090" s="271"/>
    </row>
    <row r="25091" spans="27:27">
      <c r="AA25091" s="271"/>
    </row>
    <row r="25092" spans="27:27">
      <c r="AA25092" s="271"/>
    </row>
    <row r="25093" spans="27:27">
      <c r="AA25093" s="271"/>
    </row>
    <row r="25094" spans="27:27">
      <c r="AA25094" s="271"/>
    </row>
    <row r="25095" spans="27:27">
      <c r="AA25095" s="271"/>
    </row>
    <row r="25096" spans="27:27">
      <c r="AA25096" s="271"/>
    </row>
    <row r="25097" spans="27:27">
      <c r="AA25097" s="271"/>
    </row>
    <row r="25098" spans="27:27">
      <c r="AA25098" s="271"/>
    </row>
    <row r="25099" spans="27:27">
      <c r="AA25099" s="271"/>
    </row>
    <row r="25100" spans="27:27">
      <c r="AA25100" s="271"/>
    </row>
    <row r="25101" spans="27:27">
      <c r="AA25101" s="271"/>
    </row>
    <row r="25102" spans="27:27">
      <c r="AA25102" s="271"/>
    </row>
    <row r="25103" spans="27:27">
      <c r="AA25103" s="271"/>
    </row>
    <row r="25104" spans="27:27">
      <c r="AA25104" s="271"/>
    </row>
    <row r="25105" spans="27:27">
      <c r="AA25105" s="271"/>
    </row>
    <row r="25106" spans="27:27">
      <c r="AA25106" s="271"/>
    </row>
    <row r="25107" spans="27:27">
      <c r="AA25107" s="271"/>
    </row>
    <row r="25108" spans="27:27">
      <c r="AA25108" s="271"/>
    </row>
    <row r="25109" spans="27:27">
      <c r="AA25109" s="271"/>
    </row>
    <row r="25110" spans="27:27">
      <c r="AA25110" s="271"/>
    </row>
    <row r="25111" spans="27:27">
      <c r="AA25111" s="271"/>
    </row>
    <row r="25112" spans="27:27">
      <c r="AA25112" s="271"/>
    </row>
    <row r="25113" spans="27:27">
      <c r="AA25113" s="271"/>
    </row>
    <row r="25114" spans="27:27">
      <c r="AA25114" s="271"/>
    </row>
    <row r="25115" spans="27:27">
      <c r="AA25115" s="271"/>
    </row>
    <row r="25116" spans="27:27">
      <c r="AA25116" s="271"/>
    </row>
    <row r="25117" spans="27:27">
      <c r="AA25117" s="271"/>
    </row>
    <row r="25118" spans="27:27">
      <c r="AA25118" s="271"/>
    </row>
    <row r="25119" spans="27:27">
      <c r="AA25119" s="271"/>
    </row>
    <row r="25120" spans="27:27">
      <c r="AA25120" s="271"/>
    </row>
    <row r="25121" spans="27:27">
      <c r="AA25121" s="271"/>
    </row>
    <row r="25122" spans="27:27">
      <c r="AA25122" s="271"/>
    </row>
    <row r="25123" spans="27:27">
      <c r="AA25123" s="271"/>
    </row>
    <row r="25124" spans="27:27">
      <c r="AA25124" s="271"/>
    </row>
    <row r="25125" spans="27:27">
      <c r="AA25125" s="271"/>
    </row>
    <row r="25126" spans="27:27">
      <c r="AA25126" s="271"/>
    </row>
    <row r="25127" spans="27:27">
      <c r="AA25127" s="271"/>
    </row>
    <row r="25128" spans="27:27">
      <c r="AA25128" s="271"/>
    </row>
    <row r="25129" spans="27:27">
      <c r="AA25129" s="271"/>
    </row>
    <row r="25130" spans="27:27">
      <c r="AA25130" s="271"/>
    </row>
    <row r="25131" spans="27:27">
      <c r="AA25131" s="271"/>
    </row>
    <row r="25132" spans="27:27">
      <c r="AA25132" s="271"/>
    </row>
    <row r="25133" spans="27:27">
      <c r="AA25133" s="271"/>
    </row>
    <row r="25134" spans="27:27">
      <c r="AA25134" s="271"/>
    </row>
    <row r="25135" spans="27:27">
      <c r="AA25135" s="271"/>
    </row>
    <row r="25136" spans="27:27">
      <c r="AA25136" s="271"/>
    </row>
    <row r="25137" spans="27:27">
      <c r="AA25137" s="271"/>
    </row>
    <row r="25138" spans="27:27">
      <c r="AA25138" s="271"/>
    </row>
    <row r="25139" spans="27:27">
      <c r="AA25139" s="271"/>
    </row>
    <row r="25140" spans="27:27">
      <c r="AA25140" s="271"/>
    </row>
    <row r="25141" spans="27:27">
      <c r="AA25141" s="271"/>
    </row>
    <row r="25142" spans="27:27">
      <c r="AA25142" s="271"/>
    </row>
    <row r="25143" spans="27:27">
      <c r="AA25143" s="271"/>
    </row>
    <row r="25144" spans="27:27">
      <c r="AA25144" s="271"/>
    </row>
    <row r="25145" spans="27:27">
      <c r="AA25145" s="271"/>
    </row>
    <row r="25146" spans="27:27">
      <c r="AA25146" s="271"/>
    </row>
    <row r="25147" spans="27:27">
      <c r="AA25147" s="271"/>
    </row>
    <row r="25148" spans="27:27">
      <c r="AA25148" s="271"/>
    </row>
    <row r="25149" spans="27:27">
      <c r="AA25149" s="271"/>
    </row>
    <row r="25150" spans="27:27">
      <c r="AA25150" s="271"/>
    </row>
    <row r="25151" spans="27:27">
      <c r="AA25151" s="271"/>
    </row>
    <row r="25152" spans="27:27">
      <c r="AA25152" s="271"/>
    </row>
    <row r="25153" spans="27:27">
      <c r="AA25153" s="271"/>
    </row>
    <row r="25154" spans="27:27">
      <c r="AA25154" s="271"/>
    </row>
    <row r="25155" spans="27:27">
      <c r="AA25155" s="271"/>
    </row>
    <row r="25156" spans="27:27">
      <c r="AA25156" s="271"/>
    </row>
    <row r="25157" spans="27:27">
      <c r="AA25157" s="271"/>
    </row>
    <row r="25158" spans="27:27">
      <c r="AA25158" s="271"/>
    </row>
    <row r="25159" spans="27:27">
      <c r="AA25159" s="271"/>
    </row>
    <row r="25160" spans="27:27">
      <c r="AA25160" s="271"/>
    </row>
    <row r="25161" spans="27:27">
      <c r="AA25161" s="271"/>
    </row>
    <row r="25162" spans="27:27">
      <c r="AA25162" s="271"/>
    </row>
    <row r="25163" spans="27:27">
      <c r="AA25163" s="271"/>
    </row>
    <row r="25164" spans="27:27">
      <c r="AA25164" s="271"/>
    </row>
    <row r="25165" spans="27:27">
      <c r="AA25165" s="271"/>
    </row>
    <row r="25166" spans="27:27">
      <c r="AA25166" s="271"/>
    </row>
    <row r="25167" spans="27:27">
      <c r="AA25167" s="271"/>
    </row>
    <row r="25168" spans="27:27">
      <c r="AA25168" s="271"/>
    </row>
    <row r="25169" spans="27:27">
      <c r="AA25169" s="271"/>
    </row>
    <row r="25170" spans="27:27">
      <c r="AA25170" s="271"/>
    </row>
    <row r="25171" spans="27:27">
      <c r="AA25171" s="271"/>
    </row>
    <row r="25172" spans="27:27">
      <c r="AA25172" s="271"/>
    </row>
    <row r="25173" spans="27:27">
      <c r="AA25173" s="271"/>
    </row>
    <row r="25174" spans="27:27">
      <c r="AA25174" s="271"/>
    </row>
    <row r="25175" spans="27:27">
      <c r="AA25175" s="271"/>
    </row>
    <row r="25176" spans="27:27">
      <c r="AA25176" s="271"/>
    </row>
    <row r="25177" spans="27:27">
      <c r="AA25177" s="271"/>
    </row>
    <row r="25178" spans="27:27">
      <c r="AA25178" s="271"/>
    </row>
    <row r="25179" spans="27:27">
      <c r="AA25179" s="271"/>
    </row>
    <row r="25180" spans="27:27">
      <c r="AA25180" s="271"/>
    </row>
    <row r="25181" spans="27:27">
      <c r="AA25181" s="271"/>
    </row>
    <row r="25182" spans="27:27">
      <c r="AA25182" s="271"/>
    </row>
    <row r="25183" spans="27:27">
      <c r="AA25183" s="271"/>
    </row>
    <row r="25184" spans="27:27">
      <c r="AA25184" s="271"/>
    </row>
    <row r="25185" spans="27:27">
      <c r="AA25185" s="271"/>
    </row>
    <row r="25186" spans="27:27">
      <c r="AA25186" s="271"/>
    </row>
    <row r="25187" spans="27:27">
      <c r="AA25187" s="271"/>
    </row>
    <row r="25188" spans="27:27">
      <c r="AA25188" s="271"/>
    </row>
    <row r="25189" spans="27:27">
      <c r="AA25189" s="271"/>
    </row>
    <row r="25190" spans="27:27">
      <c r="AA25190" s="271"/>
    </row>
    <row r="25191" spans="27:27">
      <c r="AA25191" s="271"/>
    </row>
    <row r="25192" spans="27:27">
      <c r="AA25192" s="271"/>
    </row>
    <row r="25193" spans="27:27">
      <c r="AA25193" s="271"/>
    </row>
    <row r="25194" spans="27:27">
      <c r="AA25194" s="271"/>
    </row>
    <row r="25195" spans="27:27">
      <c r="AA25195" s="271"/>
    </row>
    <row r="25196" spans="27:27">
      <c r="AA25196" s="271"/>
    </row>
    <row r="25197" spans="27:27">
      <c r="AA25197" s="271"/>
    </row>
    <row r="25198" spans="27:27">
      <c r="AA25198" s="271"/>
    </row>
    <row r="25199" spans="27:27">
      <c r="AA25199" s="271"/>
    </row>
    <row r="25200" spans="27:27">
      <c r="AA25200" s="271"/>
    </row>
    <row r="25201" spans="27:27">
      <c r="AA25201" s="271"/>
    </row>
    <row r="25202" spans="27:27">
      <c r="AA25202" s="271"/>
    </row>
    <row r="25203" spans="27:27">
      <c r="AA25203" s="271"/>
    </row>
    <row r="25204" spans="27:27">
      <c r="AA25204" s="271"/>
    </row>
    <row r="25205" spans="27:27">
      <c r="AA25205" s="271"/>
    </row>
    <row r="25206" spans="27:27">
      <c r="AA25206" s="271"/>
    </row>
    <row r="25207" spans="27:27">
      <c r="AA25207" s="271"/>
    </row>
    <row r="25208" spans="27:27">
      <c r="AA25208" s="271"/>
    </row>
    <row r="25209" spans="27:27">
      <c r="AA25209" s="271"/>
    </row>
    <row r="25210" spans="27:27">
      <c r="AA25210" s="271"/>
    </row>
    <row r="25211" spans="27:27">
      <c r="AA25211" s="271"/>
    </row>
    <row r="25212" spans="27:27">
      <c r="AA25212" s="271"/>
    </row>
    <row r="25213" spans="27:27">
      <c r="AA25213" s="271"/>
    </row>
    <row r="25214" spans="27:27">
      <c r="AA25214" s="271"/>
    </row>
    <row r="25215" spans="27:27">
      <c r="AA25215" s="271"/>
    </row>
    <row r="25216" spans="27:27">
      <c r="AA25216" s="271"/>
    </row>
    <row r="25217" spans="27:27">
      <c r="AA25217" s="271"/>
    </row>
    <row r="25218" spans="27:27">
      <c r="AA25218" s="271"/>
    </row>
    <row r="25219" spans="27:27">
      <c r="AA25219" s="271"/>
    </row>
    <row r="25220" spans="27:27">
      <c r="AA25220" s="271"/>
    </row>
    <row r="25221" spans="27:27">
      <c r="AA25221" s="271"/>
    </row>
    <row r="25222" spans="27:27">
      <c r="AA25222" s="271"/>
    </row>
    <row r="25223" spans="27:27">
      <c r="AA25223" s="271"/>
    </row>
    <row r="25224" spans="27:27">
      <c r="AA25224" s="271"/>
    </row>
    <row r="25225" spans="27:27">
      <c r="AA25225" s="271"/>
    </row>
    <row r="25226" spans="27:27">
      <c r="AA25226" s="271"/>
    </row>
    <row r="25227" spans="27:27">
      <c r="AA25227" s="271"/>
    </row>
    <row r="25228" spans="27:27">
      <c r="AA25228" s="271"/>
    </row>
    <row r="25229" spans="27:27">
      <c r="AA25229" s="271"/>
    </row>
    <row r="25230" spans="27:27">
      <c r="AA25230" s="271"/>
    </row>
    <row r="25231" spans="27:27">
      <c r="AA25231" s="271"/>
    </row>
    <row r="25232" spans="27:27">
      <c r="AA25232" s="271"/>
    </row>
    <row r="25233" spans="27:27">
      <c r="AA25233" s="271"/>
    </row>
    <row r="25234" spans="27:27">
      <c r="AA25234" s="271"/>
    </row>
    <row r="25235" spans="27:27">
      <c r="AA25235" s="271"/>
    </row>
    <row r="25236" spans="27:27">
      <c r="AA25236" s="271"/>
    </row>
    <row r="25237" spans="27:27">
      <c r="AA25237" s="271"/>
    </row>
    <row r="25238" spans="27:27">
      <c r="AA25238" s="271"/>
    </row>
    <row r="25239" spans="27:27">
      <c r="AA25239" s="271"/>
    </row>
    <row r="25240" spans="27:27">
      <c r="AA25240" s="271"/>
    </row>
    <row r="25241" spans="27:27">
      <c r="AA25241" s="271"/>
    </row>
    <row r="25242" spans="27:27">
      <c r="AA25242" s="271"/>
    </row>
    <row r="25243" spans="27:27">
      <c r="AA25243" s="271"/>
    </row>
    <row r="25244" spans="27:27">
      <c r="AA25244" s="271"/>
    </row>
    <row r="25245" spans="27:27">
      <c r="AA25245" s="271"/>
    </row>
    <row r="25246" spans="27:27">
      <c r="AA25246" s="271"/>
    </row>
    <row r="25247" spans="27:27">
      <c r="AA25247" s="271"/>
    </row>
    <row r="25248" spans="27:27">
      <c r="AA25248" s="271"/>
    </row>
    <row r="25249" spans="27:27">
      <c r="AA25249" s="271"/>
    </row>
    <row r="25250" spans="27:27">
      <c r="AA25250" s="271"/>
    </row>
    <row r="25251" spans="27:27">
      <c r="AA25251" s="271"/>
    </row>
    <row r="25252" spans="27:27">
      <c r="AA25252" s="271"/>
    </row>
    <row r="25253" spans="27:27">
      <c r="AA25253" s="271"/>
    </row>
    <row r="25254" spans="27:27">
      <c r="AA25254" s="271"/>
    </row>
    <row r="25255" spans="27:27">
      <c r="AA25255" s="271"/>
    </row>
    <row r="25256" spans="27:27">
      <c r="AA25256" s="271"/>
    </row>
    <row r="25257" spans="27:27">
      <c r="AA25257" s="271"/>
    </row>
    <row r="25258" spans="27:27">
      <c r="AA25258" s="271"/>
    </row>
    <row r="25259" spans="27:27">
      <c r="AA25259" s="271"/>
    </row>
    <row r="25260" spans="27:27">
      <c r="AA25260" s="271"/>
    </row>
    <row r="25261" spans="27:27">
      <c r="AA25261" s="271"/>
    </row>
    <row r="25262" spans="27:27">
      <c r="AA25262" s="271"/>
    </row>
    <row r="25263" spans="27:27">
      <c r="AA25263" s="271"/>
    </row>
    <row r="25264" spans="27:27">
      <c r="AA25264" s="271"/>
    </row>
    <row r="25265" spans="27:27">
      <c r="AA25265" s="271"/>
    </row>
    <row r="25266" spans="27:27">
      <c r="AA25266" s="271"/>
    </row>
    <row r="25267" spans="27:27">
      <c r="AA25267" s="271"/>
    </row>
    <row r="25268" spans="27:27">
      <c r="AA25268" s="271"/>
    </row>
    <row r="25269" spans="27:27">
      <c r="AA25269" s="271"/>
    </row>
    <row r="25270" spans="27:27">
      <c r="AA25270" s="271"/>
    </row>
    <row r="25271" spans="27:27">
      <c r="AA25271" s="271"/>
    </row>
    <row r="25272" spans="27:27">
      <c r="AA25272" s="271"/>
    </row>
    <row r="25273" spans="27:27">
      <c r="AA25273" s="271"/>
    </row>
    <row r="25274" spans="27:27">
      <c r="AA25274" s="271"/>
    </row>
    <row r="25275" spans="27:27">
      <c r="AA25275" s="271"/>
    </row>
    <row r="25276" spans="27:27">
      <c r="AA25276" s="271"/>
    </row>
    <row r="25277" spans="27:27">
      <c r="AA25277" s="271"/>
    </row>
    <row r="25278" spans="27:27">
      <c r="AA25278" s="271"/>
    </row>
    <row r="25279" spans="27:27">
      <c r="AA25279" s="271"/>
    </row>
    <row r="25280" spans="27:27">
      <c r="AA25280" s="271"/>
    </row>
    <row r="25281" spans="27:27">
      <c r="AA25281" s="271"/>
    </row>
    <row r="25282" spans="27:27">
      <c r="AA25282" s="271"/>
    </row>
    <row r="25283" spans="27:27">
      <c r="AA25283" s="271"/>
    </row>
    <row r="25284" spans="27:27">
      <c r="AA25284" s="271"/>
    </row>
    <row r="25285" spans="27:27">
      <c r="AA25285" s="271"/>
    </row>
    <row r="25286" spans="27:27">
      <c r="AA25286" s="271"/>
    </row>
    <row r="25287" spans="27:27">
      <c r="AA25287" s="271"/>
    </row>
    <row r="25288" spans="27:27">
      <c r="AA25288" s="271"/>
    </row>
    <row r="25289" spans="27:27">
      <c r="AA25289" s="271"/>
    </row>
    <row r="25290" spans="27:27">
      <c r="AA25290" s="271"/>
    </row>
    <row r="25291" spans="27:27">
      <c r="AA25291" s="271"/>
    </row>
    <row r="25292" spans="27:27">
      <c r="AA25292" s="271"/>
    </row>
    <row r="25293" spans="27:27">
      <c r="AA25293" s="271"/>
    </row>
    <row r="25294" spans="27:27">
      <c r="AA25294" s="271"/>
    </row>
    <row r="25295" spans="27:27">
      <c r="AA25295" s="271"/>
    </row>
    <row r="25296" spans="27:27">
      <c r="AA25296" s="271"/>
    </row>
    <row r="25297" spans="27:27">
      <c r="AA25297" s="271"/>
    </row>
    <row r="25298" spans="27:27">
      <c r="AA25298" s="271"/>
    </row>
    <row r="25299" spans="27:27">
      <c r="AA25299" s="271"/>
    </row>
    <row r="25300" spans="27:27">
      <c r="AA25300" s="271"/>
    </row>
    <row r="25301" spans="27:27">
      <c r="AA25301" s="271"/>
    </row>
    <row r="25302" spans="27:27">
      <c r="AA25302" s="271"/>
    </row>
    <row r="25303" spans="27:27">
      <c r="AA25303" s="271"/>
    </row>
    <row r="25304" spans="27:27">
      <c r="AA25304" s="271"/>
    </row>
    <row r="25305" spans="27:27">
      <c r="AA25305" s="271"/>
    </row>
    <row r="25306" spans="27:27">
      <c r="AA25306" s="271"/>
    </row>
    <row r="25307" spans="27:27">
      <c r="AA25307" s="271"/>
    </row>
    <row r="25308" spans="27:27">
      <c r="AA25308" s="271"/>
    </row>
    <row r="25309" spans="27:27">
      <c r="AA25309" s="271"/>
    </row>
    <row r="25310" spans="27:27">
      <c r="AA25310" s="271"/>
    </row>
    <row r="25311" spans="27:27">
      <c r="AA25311" s="271"/>
    </row>
    <row r="25312" spans="27:27">
      <c r="AA25312" s="271"/>
    </row>
    <row r="25313" spans="27:27">
      <c r="AA25313" s="271"/>
    </row>
    <row r="25314" spans="27:27">
      <c r="AA25314" s="271"/>
    </row>
    <row r="25315" spans="27:27">
      <c r="AA25315" s="271"/>
    </row>
    <row r="25316" spans="27:27">
      <c r="AA25316" s="271"/>
    </row>
    <row r="25317" spans="27:27">
      <c r="AA25317" s="271"/>
    </row>
    <row r="25318" spans="27:27">
      <c r="AA25318" s="271"/>
    </row>
    <row r="25319" spans="27:27">
      <c r="AA25319" s="271"/>
    </row>
    <row r="25320" spans="27:27">
      <c r="AA25320" s="271"/>
    </row>
    <row r="25321" spans="27:27">
      <c r="AA25321" s="271"/>
    </row>
    <row r="25322" spans="27:27">
      <c r="AA25322" s="271"/>
    </row>
    <row r="25323" spans="27:27">
      <c r="AA25323" s="271"/>
    </row>
    <row r="25324" spans="27:27">
      <c r="AA25324" s="271"/>
    </row>
    <row r="25325" spans="27:27">
      <c r="AA25325" s="271"/>
    </row>
    <row r="25326" spans="27:27">
      <c r="AA25326" s="271"/>
    </row>
    <row r="25327" spans="27:27">
      <c r="AA25327" s="271"/>
    </row>
    <row r="25328" spans="27:27">
      <c r="AA25328" s="271"/>
    </row>
    <row r="25329" spans="27:27">
      <c r="AA25329" s="271"/>
    </row>
    <row r="25330" spans="27:27">
      <c r="AA25330" s="271"/>
    </row>
    <row r="25331" spans="27:27">
      <c r="AA25331" s="271"/>
    </row>
    <row r="25332" spans="27:27">
      <c r="AA25332" s="271"/>
    </row>
    <row r="25333" spans="27:27">
      <c r="AA25333" s="271"/>
    </row>
    <row r="25334" spans="27:27">
      <c r="AA25334" s="271"/>
    </row>
    <row r="25335" spans="27:27">
      <c r="AA25335" s="271"/>
    </row>
    <row r="25336" spans="27:27">
      <c r="AA25336" s="271"/>
    </row>
    <row r="25337" spans="27:27">
      <c r="AA25337" s="271"/>
    </row>
    <row r="25338" spans="27:27">
      <c r="AA25338" s="271"/>
    </row>
    <row r="25339" spans="27:27">
      <c r="AA25339" s="271"/>
    </row>
    <row r="25340" spans="27:27">
      <c r="AA25340" s="271"/>
    </row>
    <row r="25341" spans="27:27">
      <c r="AA25341" s="271"/>
    </row>
    <row r="25342" spans="27:27">
      <c r="AA25342" s="271"/>
    </row>
    <row r="25343" spans="27:27">
      <c r="AA25343" s="271"/>
    </row>
    <row r="25344" spans="27:27">
      <c r="AA25344" s="271"/>
    </row>
    <row r="25345" spans="27:27">
      <c r="AA25345" s="271"/>
    </row>
    <row r="25346" spans="27:27">
      <c r="AA25346" s="271"/>
    </row>
    <row r="25347" spans="27:27">
      <c r="AA25347" s="271"/>
    </row>
    <row r="25348" spans="27:27">
      <c r="AA25348" s="271"/>
    </row>
    <row r="25349" spans="27:27">
      <c r="AA25349" s="271"/>
    </row>
    <row r="25350" spans="27:27">
      <c r="AA25350" s="271"/>
    </row>
    <row r="25351" spans="27:27">
      <c r="AA25351" s="271"/>
    </row>
    <row r="25352" spans="27:27">
      <c r="AA25352" s="271"/>
    </row>
    <row r="25353" spans="27:27">
      <c r="AA25353" s="271"/>
    </row>
    <row r="25354" spans="27:27">
      <c r="AA25354" s="271"/>
    </row>
    <row r="25355" spans="27:27">
      <c r="AA25355" s="271"/>
    </row>
    <row r="25356" spans="27:27">
      <c r="AA25356" s="271"/>
    </row>
    <row r="25357" spans="27:27">
      <c r="AA25357" s="271"/>
    </row>
    <row r="25358" spans="27:27">
      <c r="AA25358" s="271"/>
    </row>
    <row r="25359" spans="27:27">
      <c r="AA25359" s="271"/>
    </row>
    <row r="25360" spans="27:27">
      <c r="AA25360" s="271"/>
    </row>
    <row r="25361" spans="27:27">
      <c r="AA25361" s="271"/>
    </row>
    <row r="25362" spans="27:27">
      <c r="AA25362" s="271"/>
    </row>
    <row r="25363" spans="27:27">
      <c r="AA25363" s="271"/>
    </row>
    <row r="25364" spans="27:27">
      <c r="AA25364" s="271"/>
    </row>
    <row r="25365" spans="27:27">
      <c r="AA25365" s="271"/>
    </row>
    <row r="25366" spans="27:27">
      <c r="AA25366" s="271"/>
    </row>
    <row r="25367" spans="27:27">
      <c r="AA25367" s="271"/>
    </row>
    <row r="25368" spans="27:27">
      <c r="AA25368" s="271"/>
    </row>
    <row r="25369" spans="27:27">
      <c r="AA25369" s="271"/>
    </row>
    <row r="25370" spans="27:27">
      <c r="AA25370" s="271"/>
    </row>
    <row r="25371" spans="27:27">
      <c r="AA25371" s="271"/>
    </row>
    <row r="25372" spans="27:27">
      <c r="AA25372" s="271"/>
    </row>
    <row r="25373" spans="27:27">
      <c r="AA25373" s="271"/>
    </row>
    <row r="25374" spans="27:27">
      <c r="AA25374" s="271"/>
    </row>
    <row r="25375" spans="27:27">
      <c r="AA25375" s="271"/>
    </row>
    <row r="25376" spans="27:27">
      <c r="AA25376" s="271"/>
    </row>
    <row r="25377" spans="27:27">
      <c r="AA25377" s="271"/>
    </row>
    <row r="25378" spans="27:27">
      <c r="AA25378" s="271"/>
    </row>
    <row r="25379" spans="27:27">
      <c r="AA25379" s="271"/>
    </row>
    <row r="25380" spans="27:27">
      <c r="AA25380" s="271"/>
    </row>
    <row r="25381" spans="27:27">
      <c r="AA25381" s="271"/>
    </row>
    <row r="25382" spans="27:27">
      <c r="AA25382" s="271"/>
    </row>
    <row r="25383" spans="27:27">
      <c r="AA25383" s="271"/>
    </row>
    <row r="25384" spans="27:27">
      <c r="AA25384" s="271"/>
    </row>
    <row r="25385" spans="27:27">
      <c r="AA25385" s="271"/>
    </row>
    <row r="25386" spans="27:27">
      <c r="AA25386" s="271"/>
    </row>
    <row r="25387" spans="27:27">
      <c r="AA25387" s="271"/>
    </row>
    <row r="25388" spans="27:27">
      <c r="AA25388" s="271"/>
    </row>
    <row r="25389" spans="27:27">
      <c r="AA25389" s="271"/>
    </row>
    <row r="25390" spans="27:27">
      <c r="AA25390" s="271"/>
    </row>
    <row r="25391" spans="27:27">
      <c r="AA25391" s="271"/>
    </row>
    <row r="25392" spans="27:27">
      <c r="AA25392" s="271"/>
    </row>
    <row r="25393" spans="27:27">
      <c r="AA25393" s="271"/>
    </row>
    <row r="25394" spans="27:27">
      <c r="AA25394" s="271"/>
    </row>
    <row r="25395" spans="27:27">
      <c r="AA25395" s="271"/>
    </row>
    <row r="25396" spans="27:27">
      <c r="AA25396" s="271"/>
    </row>
    <row r="25397" spans="27:27">
      <c r="AA25397" s="271"/>
    </row>
    <row r="25398" spans="27:27">
      <c r="AA25398" s="271"/>
    </row>
    <row r="25399" spans="27:27">
      <c r="AA25399" s="271"/>
    </row>
    <row r="25400" spans="27:27">
      <c r="AA25400" s="271"/>
    </row>
    <row r="25401" spans="27:27">
      <c r="AA25401" s="271"/>
    </row>
    <row r="25402" spans="27:27">
      <c r="AA25402" s="271"/>
    </row>
    <row r="25403" spans="27:27">
      <c r="AA25403" s="271"/>
    </row>
    <row r="25404" spans="27:27">
      <c r="AA25404" s="271"/>
    </row>
    <row r="25405" spans="27:27">
      <c r="AA25405" s="271"/>
    </row>
    <row r="25406" spans="27:27">
      <c r="AA25406" s="271"/>
    </row>
    <row r="25407" spans="27:27">
      <c r="AA25407" s="271"/>
    </row>
    <row r="25408" spans="27:27">
      <c r="AA25408" s="271"/>
    </row>
    <row r="25409" spans="27:27">
      <c r="AA25409" s="271"/>
    </row>
    <row r="25410" spans="27:27">
      <c r="AA25410" s="271"/>
    </row>
    <row r="25411" spans="27:27">
      <c r="AA25411" s="271"/>
    </row>
    <row r="25412" spans="27:27">
      <c r="AA25412" s="271"/>
    </row>
    <row r="25413" spans="27:27">
      <c r="AA25413" s="271"/>
    </row>
    <row r="25414" spans="27:27">
      <c r="AA25414" s="271"/>
    </row>
    <row r="25415" spans="27:27">
      <c r="AA25415" s="271"/>
    </row>
    <row r="25416" spans="27:27">
      <c r="AA25416" s="271"/>
    </row>
    <row r="25417" spans="27:27">
      <c r="AA25417" s="271"/>
    </row>
    <row r="25418" spans="27:27">
      <c r="AA25418" s="271"/>
    </row>
    <row r="25419" spans="27:27">
      <c r="AA25419" s="271"/>
    </row>
    <row r="25420" spans="27:27">
      <c r="AA25420" s="271"/>
    </row>
    <row r="25421" spans="27:27">
      <c r="AA25421" s="271"/>
    </row>
    <row r="25422" spans="27:27">
      <c r="AA25422" s="271"/>
    </row>
    <row r="25423" spans="27:27">
      <c r="AA25423" s="271"/>
    </row>
    <row r="25424" spans="27:27">
      <c r="AA25424" s="271"/>
    </row>
    <row r="25425" spans="27:27">
      <c r="AA25425" s="271"/>
    </row>
    <row r="25426" spans="27:27">
      <c r="AA25426" s="271"/>
    </row>
    <row r="25427" spans="27:27">
      <c r="AA25427" s="271"/>
    </row>
    <row r="25428" spans="27:27">
      <c r="AA25428" s="271"/>
    </row>
    <row r="25429" spans="27:27">
      <c r="AA25429" s="271"/>
    </row>
    <row r="25430" spans="27:27">
      <c r="AA25430" s="271"/>
    </row>
    <row r="25431" spans="27:27">
      <c r="AA25431" s="271"/>
    </row>
    <row r="25432" spans="27:27">
      <c r="AA25432" s="271"/>
    </row>
    <row r="25433" spans="27:27">
      <c r="AA25433" s="271"/>
    </row>
    <row r="25434" spans="27:27">
      <c r="AA25434" s="271"/>
    </row>
    <row r="25435" spans="27:27">
      <c r="AA25435" s="271"/>
    </row>
    <row r="25436" spans="27:27">
      <c r="AA25436" s="271"/>
    </row>
    <row r="25437" spans="27:27">
      <c r="AA25437" s="271"/>
    </row>
    <row r="25438" spans="27:27">
      <c r="AA25438" s="271"/>
    </row>
    <row r="25439" spans="27:27">
      <c r="AA25439" s="271"/>
    </row>
    <row r="25440" spans="27:27">
      <c r="AA25440" s="271"/>
    </row>
    <row r="25441" spans="27:27">
      <c r="AA25441" s="271"/>
    </row>
    <row r="25442" spans="27:27">
      <c r="AA25442" s="271"/>
    </row>
    <row r="25443" spans="27:27">
      <c r="AA25443" s="271"/>
    </row>
    <row r="25444" spans="27:27">
      <c r="AA25444" s="271"/>
    </row>
    <row r="25445" spans="27:27">
      <c r="AA25445" s="271"/>
    </row>
    <row r="25446" spans="27:27">
      <c r="AA25446" s="271"/>
    </row>
    <row r="25447" spans="27:27">
      <c r="AA25447" s="271"/>
    </row>
    <row r="25448" spans="27:27">
      <c r="AA25448" s="271"/>
    </row>
    <row r="25449" spans="27:27">
      <c r="AA25449" s="271"/>
    </row>
    <row r="25450" spans="27:27">
      <c r="AA25450" s="271"/>
    </row>
    <row r="25451" spans="27:27">
      <c r="AA25451" s="271"/>
    </row>
    <row r="25452" spans="27:27">
      <c r="AA25452" s="271"/>
    </row>
    <row r="25453" spans="27:27">
      <c r="AA25453" s="271"/>
    </row>
    <row r="25454" spans="27:27">
      <c r="AA25454" s="271"/>
    </row>
    <row r="25455" spans="27:27">
      <c r="AA25455" s="271"/>
    </row>
    <row r="25456" spans="27:27">
      <c r="AA25456" s="271"/>
    </row>
    <row r="25457" spans="27:27">
      <c r="AA25457" s="271"/>
    </row>
    <row r="25458" spans="27:27">
      <c r="AA25458" s="271"/>
    </row>
    <row r="25459" spans="27:27">
      <c r="AA25459" s="271"/>
    </row>
    <row r="25460" spans="27:27">
      <c r="AA25460" s="271"/>
    </row>
    <row r="25461" spans="27:27">
      <c r="AA25461" s="271"/>
    </row>
    <row r="25462" spans="27:27">
      <c r="AA25462" s="271"/>
    </row>
    <row r="25463" spans="27:27">
      <c r="AA25463" s="271"/>
    </row>
    <row r="25464" spans="27:27">
      <c r="AA25464" s="271"/>
    </row>
    <row r="25465" spans="27:27">
      <c r="AA25465" s="271"/>
    </row>
    <row r="25466" spans="27:27">
      <c r="AA25466" s="271"/>
    </row>
    <row r="25467" spans="27:27">
      <c r="AA25467" s="271"/>
    </row>
    <row r="25468" spans="27:27">
      <c r="AA25468" s="271"/>
    </row>
    <row r="25469" spans="27:27">
      <c r="AA25469" s="271"/>
    </row>
    <row r="25470" spans="27:27">
      <c r="AA25470" s="271"/>
    </row>
    <row r="25471" spans="27:27">
      <c r="AA25471" s="271"/>
    </row>
    <row r="25472" spans="27:27">
      <c r="AA25472" s="271"/>
    </row>
    <row r="25473" spans="27:27">
      <c r="AA25473" s="271"/>
    </row>
    <row r="25474" spans="27:27">
      <c r="AA25474" s="271"/>
    </row>
    <row r="25475" spans="27:27">
      <c r="AA25475" s="271"/>
    </row>
    <row r="25476" spans="27:27">
      <c r="AA25476" s="271"/>
    </row>
    <row r="25477" spans="27:27">
      <c r="AA25477" s="271"/>
    </row>
    <row r="25478" spans="27:27">
      <c r="AA25478" s="271"/>
    </row>
    <row r="25479" spans="27:27">
      <c r="AA25479" s="271"/>
    </row>
    <row r="25480" spans="27:27">
      <c r="AA25480" s="271"/>
    </row>
    <row r="25481" spans="27:27">
      <c r="AA25481" s="271"/>
    </row>
    <row r="25482" spans="27:27">
      <c r="AA25482" s="271"/>
    </row>
    <row r="25483" spans="27:27">
      <c r="AA25483" s="271"/>
    </row>
    <row r="25484" spans="27:27">
      <c r="AA25484" s="271"/>
    </row>
    <row r="25485" spans="27:27">
      <c r="AA25485" s="271"/>
    </row>
    <row r="25486" spans="27:27">
      <c r="AA25486" s="271"/>
    </row>
    <row r="25487" spans="27:27">
      <c r="AA25487" s="271"/>
    </row>
    <row r="25488" spans="27:27">
      <c r="AA25488" s="271"/>
    </row>
    <row r="25489" spans="27:27">
      <c r="AA25489" s="271"/>
    </row>
    <row r="25490" spans="27:27">
      <c r="AA25490" s="271"/>
    </row>
    <row r="25491" spans="27:27">
      <c r="AA25491" s="271"/>
    </row>
    <row r="25492" spans="27:27">
      <c r="AA25492" s="271"/>
    </row>
    <row r="25493" spans="27:27">
      <c r="AA25493" s="271"/>
    </row>
    <row r="25494" spans="27:27">
      <c r="AA25494" s="271"/>
    </row>
    <row r="25495" spans="27:27">
      <c r="AA25495" s="271"/>
    </row>
    <row r="25496" spans="27:27">
      <c r="AA25496" s="271"/>
    </row>
    <row r="25497" spans="27:27">
      <c r="AA25497" s="271"/>
    </row>
    <row r="25498" spans="27:27">
      <c r="AA25498" s="271"/>
    </row>
    <row r="25499" spans="27:27">
      <c r="AA25499" s="271"/>
    </row>
    <row r="25500" spans="27:27">
      <c r="AA25500" s="271"/>
    </row>
    <row r="25501" spans="27:27">
      <c r="AA25501" s="271"/>
    </row>
    <row r="25502" spans="27:27">
      <c r="AA25502" s="271"/>
    </row>
    <row r="25503" spans="27:27">
      <c r="AA25503" s="271"/>
    </row>
    <row r="25504" spans="27:27">
      <c r="AA25504" s="271"/>
    </row>
    <row r="25505" spans="27:27">
      <c r="AA25505" s="271"/>
    </row>
    <row r="25506" spans="27:27">
      <c r="AA25506" s="271"/>
    </row>
    <row r="25507" spans="27:27">
      <c r="AA25507" s="271"/>
    </row>
    <row r="25508" spans="27:27">
      <c r="AA25508" s="271"/>
    </row>
    <row r="25509" spans="27:27">
      <c r="AA25509" s="271"/>
    </row>
    <row r="25510" spans="27:27">
      <c r="AA25510" s="271"/>
    </row>
    <row r="25511" spans="27:27">
      <c r="AA25511" s="271"/>
    </row>
    <row r="25512" spans="27:27">
      <c r="AA25512" s="271"/>
    </row>
    <row r="25513" spans="27:27">
      <c r="AA25513" s="271"/>
    </row>
    <row r="25514" spans="27:27">
      <c r="AA25514" s="271"/>
    </row>
    <row r="25515" spans="27:27">
      <c r="AA25515" s="271"/>
    </row>
    <row r="25516" spans="27:27">
      <c r="AA25516" s="271"/>
    </row>
    <row r="25517" spans="27:27">
      <c r="AA25517" s="271"/>
    </row>
    <row r="25518" spans="27:27">
      <c r="AA25518" s="271"/>
    </row>
    <row r="25519" spans="27:27">
      <c r="AA25519" s="271"/>
    </row>
    <row r="25520" spans="27:27">
      <c r="AA25520" s="271"/>
    </row>
    <row r="25521" spans="27:27">
      <c r="AA25521" s="271"/>
    </row>
    <row r="25522" spans="27:27">
      <c r="AA25522" s="271"/>
    </row>
    <row r="25523" spans="27:27">
      <c r="AA25523" s="271"/>
    </row>
    <row r="25524" spans="27:27">
      <c r="AA25524" s="271"/>
    </row>
    <row r="25525" spans="27:27">
      <c r="AA25525" s="271"/>
    </row>
    <row r="25526" spans="27:27">
      <c r="AA25526" s="271"/>
    </row>
    <row r="25527" spans="27:27">
      <c r="AA25527" s="271"/>
    </row>
    <row r="25528" spans="27:27">
      <c r="AA25528" s="271"/>
    </row>
    <row r="25529" spans="27:27">
      <c r="AA25529" s="271"/>
    </row>
    <row r="25530" spans="27:27">
      <c r="AA25530" s="271"/>
    </row>
    <row r="25531" spans="27:27">
      <c r="AA25531" s="271"/>
    </row>
    <row r="25532" spans="27:27">
      <c r="AA25532" s="271"/>
    </row>
    <row r="25533" spans="27:27">
      <c r="AA25533" s="271"/>
    </row>
    <row r="25534" spans="27:27">
      <c r="AA25534" s="271"/>
    </row>
    <row r="25535" spans="27:27">
      <c r="AA25535" s="271"/>
    </row>
    <row r="25536" spans="27:27">
      <c r="AA25536" s="271"/>
    </row>
    <row r="25537" spans="27:27">
      <c r="AA25537" s="271"/>
    </row>
    <row r="25538" spans="27:27">
      <c r="AA25538" s="271"/>
    </row>
    <row r="25539" spans="27:27">
      <c r="AA25539" s="271"/>
    </row>
    <row r="25540" spans="27:27">
      <c r="AA25540" s="271"/>
    </row>
    <row r="25541" spans="27:27">
      <c r="AA25541" s="271"/>
    </row>
    <row r="25542" spans="27:27">
      <c r="AA25542" s="271"/>
    </row>
    <row r="25543" spans="27:27">
      <c r="AA25543" s="271"/>
    </row>
    <row r="25544" spans="27:27">
      <c r="AA25544" s="271"/>
    </row>
    <row r="25545" spans="27:27">
      <c r="AA25545" s="271"/>
    </row>
    <row r="25546" spans="27:27">
      <c r="AA25546" s="271"/>
    </row>
    <row r="25547" spans="27:27">
      <c r="AA25547" s="271"/>
    </row>
    <row r="25548" spans="27:27">
      <c r="AA25548" s="271"/>
    </row>
    <row r="25549" spans="27:27">
      <c r="AA25549" s="271"/>
    </row>
    <row r="25550" spans="27:27">
      <c r="AA25550" s="271"/>
    </row>
    <row r="25551" spans="27:27">
      <c r="AA25551" s="271"/>
    </row>
    <row r="25552" spans="27:27">
      <c r="AA25552" s="271"/>
    </row>
    <row r="25553" spans="27:27">
      <c r="AA25553" s="271"/>
    </row>
    <row r="25554" spans="27:27">
      <c r="AA25554" s="271"/>
    </row>
    <row r="25555" spans="27:27">
      <c r="AA25555" s="271"/>
    </row>
    <row r="25556" spans="27:27">
      <c r="AA25556" s="271"/>
    </row>
    <row r="25557" spans="27:27">
      <c r="AA25557" s="271"/>
    </row>
    <row r="25558" spans="27:27">
      <c r="AA25558" s="271"/>
    </row>
    <row r="25559" spans="27:27">
      <c r="AA25559" s="271"/>
    </row>
    <row r="25560" spans="27:27">
      <c r="AA25560" s="271"/>
    </row>
    <row r="25561" spans="27:27">
      <c r="AA25561" s="271"/>
    </row>
    <row r="25562" spans="27:27">
      <c r="AA25562" s="271"/>
    </row>
    <row r="25563" spans="27:27">
      <c r="AA25563" s="271"/>
    </row>
    <row r="25564" spans="27:27">
      <c r="AA25564" s="271"/>
    </row>
    <row r="25565" spans="27:27">
      <c r="AA25565" s="271"/>
    </row>
    <row r="25566" spans="27:27">
      <c r="AA25566" s="271"/>
    </row>
    <row r="25567" spans="27:27">
      <c r="AA25567" s="271"/>
    </row>
    <row r="25568" spans="27:27">
      <c r="AA25568" s="271"/>
    </row>
    <row r="25569" spans="27:27">
      <c r="AA25569" s="271"/>
    </row>
    <row r="25570" spans="27:27">
      <c r="AA25570" s="271"/>
    </row>
    <row r="25571" spans="27:27">
      <c r="AA25571" s="271"/>
    </row>
    <row r="25572" spans="27:27">
      <c r="AA25572" s="271"/>
    </row>
    <row r="25573" spans="27:27">
      <c r="AA25573" s="271"/>
    </row>
    <row r="25574" spans="27:27">
      <c r="AA25574" s="271"/>
    </row>
    <row r="25575" spans="27:27">
      <c r="AA25575" s="271"/>
    </row>
    <row r="25576" spans="27:27">
      <c r="AA25576" s="271"/>
    </row>
    <row r="25577" spans="27:27">
      <c r="AA25577" s="271"/>
    </row>
    <row r="25578" spans="27:27">
      <c r="AA25578" s="271"/>
    </row>
    <row r="25579" spans="27:27">
      <c r="AA25579" s="271"/>
    </row>
    <row r="25580" spans="27:27">
      <c r="AA25580" s="271"/>
    </row>
    <row r="25581" spans="27:27">
      <c r="AA25581" s="271"/>
    </row>
    <row r="25582" spans="27:27">
      <c r="AA25582" s="271"/>
    </row>
    <row r="25583" spans="27:27">
      <c r="AA25583" s="271"/>
    </row>
    <row r="25584" spans="27:27">
      <c r="AA25584" s="271"/>
    </row>
    <row r="25585" spans="27:27">
      <c r="AA25585" s="271"/>
    </row>
    <row r="25586" spans="27:27">
      <c r="AA25586" s="271"/>
    </row>
    <row r="25587" spans="27:27">
      <c r="AA25587" s="271"/>
    </row>
    <row r="25588" spans="27:27">
      <c r="AA25588" s="271"/>
    </row>
    <row r="25589" spans="27:27">
      <c r="AA25589" s="271"/>
    </row>
    <row r="25590" spans="27:27">
      <c r="AA25590" s="271"/>
    </row>
    <row r="25591" spans="27:27">
      <c r="AA25591" s="271"/>
    </row>
    <row r="25592" spans="27:27">
      <c r="AA25592" s="271"/>
    </row>
    <row r="25593" spans="27:27">
      <c r="AA25593" s="271"/>
    </row>
    <row r="25594" spans="27:27">
      <c r="AA25594" s="271"/>
    </row>
    <row r="25595" spans="27:27">
      <c r="AA25595" s="271"/>
    </row>
    <row r="25596" spans="27:27">
      <c r="AA25596" s="271"/>
    </row>
    <row r="25597" spans="27:27">
      <c r="AA25597" s="271"/>
    </row>
    <row r="25598" spans="27:27">
      <c r="AA25598" s="271"/>
    </row>
    <row r="25599" spans="27:27">
      <c r="AA25599" s="271"/>
    </row>
    <row r="25600" spans="27:27">
      <c r="AA25600" s="271"/>
    </row>
    <row r="25601" spans="27:27">
      <c r="AA25601" s="271"/>
    </row>
    <row r="25602" spans="27:27">
      <c r="AA25602" s="271"/>
    </row>
    <row r="25603" spans="27:27">
      <c r="AA25603" s="271"/>
    </row>
    <row r="25604" spans="27:27">
      <c r="AA25604" s="271"/>
    </row>
    <row r="25605" spans="27:27">
      <c r="AA25605" s="271"/>
    </row>
    <row r="25606" spans="27:27">
      <c r="AA25606" s="271"/>
    </row>
    <row r="25607" spans="27:27">
      <c r="AA25607" s="271"/>
    </row>
    <row r="25608" spans="27:27">
      <c r="AA25608" s="271"/>
    </row>
    <row r="25609" spans="27:27">
      <c r="AA25609" s="271"/>
    </row>
    <row r="25610" spans="27:27">
      <c r="AA25610" s="271"/>
    </row>
    <row r="25611" spans="27:27">
      <c r="AA25611" s="271"/>
    </row>
    <row r="25612" spans="27:27">
      <c r="AA25612" s="271"/>
    </row>
    <row r="25613" spans="27:27">
      <c r="AA25613" s="271"/>
    </row>
    <row r="25614" spans="27:27">
      <c r="AA25614" s="271"/>
    </row>
    <row r="25615" spans="27:27">
      <c r="AA25615" s="271"/>
    </row>
    <row r="25616" spans="27:27">
      <c r="AA25616" s="271"/>
    </row>
    <row r="25617" spans="27:27">
      <c r="AA25617" s="271"/>
    </row>
    <row r="25618" spans="27:27">
      <c r="AA25618" s="271"/>
    </row>
    <row r="25619" spans="27:27">
      <c r="AA25619" s="271"/>
    </row>
    <row r="25620" spans="27:27">
      <c r="AA25620" s="271"/>
    </row>
    <row r="25621" spans="27:27">
      <c r="AA25621" s="271"/>
    </row>
    <row r="25622" spans="27:27">
      <c r="AA25622" s="271"/>
    </row>
    <row r="25623" spans="27:27">
      <c r="AA25623" s="271"/>
    </row>
    <row r="25624" spans="27:27">
      <c r="AA25624" s="271"/>
    </row>
    <row r="25625" spans="27:27">
      <c r="AA25625" s="271"/>
    </row>
    <row r="25626" spans="27:27">
      <c r="AA25626" s="271"/>
    </row>
    <row r="25627" spans="27:27">
      <c r="AA25627" s="271"/>
    </row>
    <row r="25628" spans="27:27">
      <c r="AA25628" s="271"/>
    </row>
    <row r="25629" spans="27:27">
      <c r="AA25629" s="271"/>
    </row>
    <row r="25630" spans="27:27">
      <c r="AA25630" s="271"/>
    </row>
    <row r="25631" spans="27:27">
      <c r="AA25631" s="271"/>
    </row>
    <row r="25632" spans="27:27">
      <c r="AA25632" s="271"/>
    </row>
    <row r="25633" spans="27:27">
      <c r="AA25633" s="271"/>
    </row>
    <row r="25634" spans="27:27">
      <c r="AA25634" s="271"/>
    </row>
    <row r="25635" spans="27:27">
      <c r="AA25635" s="271"/>
    </row>
    <row r="25636" spans="27:27">
      <c r="AA25636" s="271"/>
    </row>
    <row r="25637" spans="27:27">
      <c r="AA25637" s="271"/>
    </row>
    <row r="25638" spans="27:27">
      <c r="AA25638" s="271"/>
    </row>
    <row r="25639" spans="27:27">
      <c r="AA25639" s="271"/>
    </row>
    <row r="25640" spans="27:27">
      <c r="AA25640" s="271"/>
    </row>
    <row r="25641" spans="27:27">
      <c r="AA25641" s="271"/>
    </row>
    <row r="25642" spans="27:27">
      <c r="AA25642" s="271"/>
    </row>
    <row r="25643" spans="27:27">
      <c r="AA25643" s="271"/>
    </row>
    <row r="25644" spans="27:27">
      <c r="AA25644" s="271"/>
    </row>
    <row r="25645" spans="27:27">
      <c r="AA25645" s="271"/>
    </row>
    <row r="25646" spans="27:27">
      <c r="AA25646" s="271"/>
    </row>
    <row r="25647" spans="27:27">
      <c r="AA25647" s="271"/>
    </row>
    <row r="25648" spans="27:27">
      <c r="AA25648" s="271"/>
    </row>
    <row r="25649" spans="27:27">
      <c r="AA25649" s="271"/>
    </row>
    <row r="25650" spans="27:27">
      <c r="AA25650" s="271"/>
    </row>
    <row r="25651" spans="27:27">
      <c r="AA25651" s="271"/>
    </row>
    <row r="25652" spans="27:27">
      <c r="AA25652" s="271"/>
    </row>
    <row r="25653" spans="27:27">
      <c r="AA25653" s="271"/>
    </row>
    <row r="25654" spans="27:27">
      <c r="AA25654" s="271"/>
    </row>
    <row r="25655" spans="27:27">
      <c r="AA25655" s="271"/>
    </row>
    <row r="25656" spans="27:27">
      <c r="AA25656" s="271"/>
    </row>
    <row r="25657" spans="27:27">
      <c r="AA25657" s="271"/>
    </row>
    <row r="25658" spans="27:27">
      <c r="AA25658" s="271"/>
    </row>
    <row r="25659" spans="27:27">
      <c r="AA25659" s="271"/>
    </row>
    <row r="25660" spans="27:27">
      <c r="AA25660" s="271"/>
    </row>
    <row r="25661" spans="27:27">
      <c r="AA25661" s="271"/>
    </row>
    <row r="25662" spans="27:27">
      <c r="AA25662" s="271"/>
    </row>
    <row r="25663" spans="27:27">
      <c r="AA25663" s="271"/>
    </row>
    <row r="25664" spans="27:27">
      <c r="AA25664" s="271"/>
    </row>
    <row r="25665" spans="27:27">
      <c r="AA25665" s="271"/>
    </row>
    <row r="25666" spans="27:27">
      <c r="AA25666" s="271"/>
    </row>
    <row r="25667" spans="27:27">
      <c r="AA25667" s="271"/>
    </row>
    <row r="25668" spans="27:27">
      <c r="AA25668" s="271"/>
    </row>
    <row r="25669" spans="27:27">
      <c r="AA25669" s="271"/>
    </row>
    <row r="25670" spans="27:27">
      <c r="AA25670" s="271"/>
    </row>
    <row r="25671" spans="27:27">
      <c r="AA25671" s="271"/>
    </row>
    <row r="25672" spans="27:27">
      <c r="AA25672" s="271"/>
    </row>
    <row r="25673" spans="27:27">
      <c r="AA25673" s="271"/>
    </row>
    <row r="25674" spans="27:27">
      <c r="AA25674" s="271"/>
    </row>
    <row r="25675" spans="27:27">
      <c r="AA25675" s="271"/>
    </row>
    <row r="25676" spans="27:27">
      <c r="AA25676" s="271"/>
    </row>
    <row r="25677" spans="27:27">
      <c r="AA25677" s="271"/>
    </row>
    <row r="25678" spans="27:27">
      <c r="AA25678" s="271"/>
    </row>
    <row r="25679" spans="27:27">
      <c r="AA25679" s="271"/>
    </row>
    <row r="25680" spans="27:27">
      <c r="AA25680" s="271"/>
    </row>
    <row r="25681" spans="27:27">
      <c r="AA25681" s="271"/>
    </row>
    <row r="25682" spans="27:27">
      <c r="AA25682" s="271"/>
    </row>
    <row r="25683" spans="27:27">
      <c r="AA25683" s="271"/>
    </row>
    <row r="25684" spans="27:27">
      <c r="AA25684" s="271"/>
    </row>
    <row r="25685" spans="27:27">
      <c r="AA25685" s="271"/>
    </row>
    <row r="25686" spans="27:27">
      <c r="AA25686" s="271"/>
    </row>
    <row r="25687" spans="27:27">
      <c r="AA25687" s="271"/>
    </row>
    <row r="25688" spans="27:27">
      <c r="AA25688" s="271"/>
    </row>
    <row r="25689" spans="27:27">
      <c r="AA25689" s="271"/>
    </row>
    <row r="25690" spans="27:27">
      <c r="AA25690" s="271"/>
    </row>
    <row r="25691" spans="27:27">
      <c r="AA25691" s="271"/>
    </row>
    <row r="25692" spans="27:27">
      <c r="AA25692" s="271"/>
    </row>
    <row r="25693" spans="27:27">
      <c r="AA25693" s="271"/>
    </row>
    <row r="25694" spans="27:27">
      <c r="AA25694" s="271"/>
    </row>
    <row r="25695" spans="27:27">
      <c r="AA25695" s="271"/>
    </row>
    <row r="25696" spans="27:27">
      <c r="AA25696" s="271"/>
    </row>
    <row r="25697" spans="27:27">
      <c r="AA25697" s="271"/>
    </row>
    <row r="25698" spans="27:27">
      <c r="AA25698" s="271"/>
    </row>
    <row r="25699" spans="27:27">
      <c r="AA25699" s="271"/>
    </row>
    <row r="25700" spans="27:27">
      <c r="AA25700" s="271"/>
    </row>
    <row r="25701" spans="27:27">
      <c r="AA25701" s="271"/>
    </row>
    <row r="25702" spans="27:27">
      <c r="AA25702" s="271"/>
    </row>
    <row r="25703" spans="27:27">
      <c r="AA25703" s="271"/>
    </row>
    <row r="25704" spans="27:27">
      <c r="AA25704" s="271"/>
    </row>
    <row r="25705" spans="27:27">
      <c r="AA25705" s="271"/>
    </row>
    <row r="25706" spans="27:27">
      <c r="AA25706" s="271"/>
    </row>
    <row r="25707" spans="27:27">
      <c r="AA25707" s="271"/>
    </row>
    <row r="25708" spans="27:27">
      <c r="AA25708" s="271"/>
    </row>
    <row r="25709" spans="27:27">
      <c r="AA25709" s="271"/>
    </row>
    <row r="25710" spans="27:27">
      <c r="AA25710" s="271"/>
    </row>
    <row r="25711" spans="27:27">
      <c r="AA25711" s="271"/>
    </row>
    <row r="25712" spans="27:27">
      <c r="AA25712" s="271"/>
    </row>
    <row r="25713" spans="27:27">
      <c r="AA25713" s="271"/>
    </row>
    <row r="25714" spans="27:27">
      <c r="AA25714" s="271"/>
    </row>
    <row r="25715" spans="27:27">
      <c r="AA25715" s="271"/>
    </row>
    <row r="25716" spans="27:27">
      <c r="AA25716" s="271"/>
    </row>
    <row r="25717" spans="27:27">
      <c r="AA25717" s="271"/>
    </row>
    <row r="25718" spans="27:27">
      <c r="AA25718" s="271"/>
    </row>
    <row r="25719" spans="27:27">
      <c r="AA25719" s="271"/>
    </row>
    <row r="25720" spans="27:27">
      <c r="AA25720" s="271"/>
    </row>
    <row r="25721" spans="27:27">
      <c r="AA25721" s="271"/>
    </row>
    <row r="25722" spans="27:27">
      <c r="AA25722" s="271"/>
    </row>
    <row r="25723" spans="27:27">
      <c r="AA25723" s="271"/>
    </row>
    <row r="25724" spans="27:27">
      <c r="AA25724" s="271"/>
    </row>
    <row r="25725" spans="27:27">
      <c r="AA25725" s="271"/>
    </row>
    <row r="25726" spans="27:27">
      <c r="AA25726" s="271"/>
    </row>
    <row r="25727" spans="27:27">
      <c r="AA25727" s="271"/>
    </row>
    <row r="25728" spans="27:27">
      <c r="AA25728" s="271"/>
    </row>
    <row r="25729" spans="27:27">
      <c r="AA25729" s="271"/>
    </row>
    <row r="25730" spans="27:27">
      <c r="AA25730" s="271"/>
    </row>
    <row r="25731" spans="27:27">
      <c r="AA25731" s="271"/>
    </row>
    <row r="25732" spans="27:27">
      <c r="AA25732" s="271"/>
    </row>
    <row r="25733" spans="27:27">
      <c r="AA25733" s="271"/>
    </row>
    <row r="25734" spans="27:27">
      <c r="AA25734" s="271"/>
    </row>
    <row r="25735" spans="27:27">
      <c r="AA25735" s="271"/>
    </row>
    <row r="25736" spans="27:27">
      <c r="AA25736" s="271"/>
    </row>
    <row r="25737" spans="27:27">
      <c r="AA25737" s="271"/>
    </row>
    <row r="25738" spans="27:27">
      <c r="AA25738" s="271"/>
    </row>
    <row r="25739" spans="27:27">
      <c r="AA25739" s="271"/>
    </row>
    <row r="25740" spans="27:27">
      <c r="AA25740" s="271"/>
    </row>
    <row r="25741" spans="27:27">
      <c r="AA25741" s="271"/>
    </row>
    <row r="25742" spans="27:27">
      <c r="AA25742" s="271"/>
    </row>
    <row r="25743" spans="27:27">
      <c r="AA25743" s="271"/>
    </row>
    <row r="25744" spans="27:27">
      <c r="AA25744" s="271"/>
    </row>
    <row r="25745" spans="27:27">
      <c r="AA25745" s="271"/>
    </row>
    <row r="25746" spans="27:27">
      <c r="AA25746" s="271"/>
    </row>
    <row r="25747" spans="27:27">
      <c r="AA25747" s="271"/>
    </row>
    <row r="25748" spans="27:27">
      <c r="AA25748" s="271"/>
    </row>
    <row r="25749" spans="27:27">
      <c r="AA25749" s="271"/>
    </row>
    <row r="25750" spans="27:27">
      <c r="AA25750" s="271"/>
    </row>
    <row r="25751" spans="27:27">
      <c r="AA25751" s="271"/>
    </row>
    <row r="25752" spans="27:27">
      <c r="AA25752" s="271"/>
    </row>
    <row r="25753" spans="27:27">
      <c r="AA25753" s="271"/>
    </row>
    <row r="25754" spans="27:27">
      <c r="AA25754" s="271"/>
    </row>
    <row r="25755" spans="27:27">
      <c r="AA25755" s="271"/>
    </row>
    <row r="25756" spans="27:27">
      <c r="AA25756" s="271"/>
    </row>
    <row r="25757" spans="27:27">
      <c r="AA25757" s="271"/>
    </row>
    <row r="25758" spans="27:27">
      <c r="AA25758" s="271"/>
    </row>
    <row r="25759" spans="27:27">
      <c r="AA25759" s="271"/>
    </row>
    <row r="25760" spans="27:27">
      <c r="AA25760" s="271"/>
    </row>
    <row r="25761" spans="27:27">
      <c r="AA25761" s="271"/>
    </row>
    <row r="25762" spans="27:27">
      <c r="AA25762" s="271"/>
    </row>
    <row r="25763" spans="27:27">
      <c r="AA25763" s="271"/>
    </row>
    <row r="25764" spans="27:27">
      <c r="AA25764" s="271"/>
    </row>
    <row r="25765" spans="27:27">
      <c r="AA25765" s="271"/>
    </row>
    <row r="25766" spans="27:27">
      <c r="AA25766" s="271"/>
    </row>
    <row r="25767" spans="27:27">
      <c r="AA25767" s="271"/>
    </row>
    <row r="25768" spans="27:27">
      <c r="AA25768" s="271"/>
    </row>
    <row r="25769" spans="27:27">
      <c r="AA25769" s="271"/>
    </row>
    <row r="25770" spans="27:27">
      <c r="AA25770" s="271"/>
    </row>
    <row r="25771" spans="27:27">
      <c r="AA25771" s="271"/>
    </row>
    <row r="25772" spans="27:27">
      <c r="AA25772" s="271"/>
    </row>
    <row r="25773" spans="27:27">
      <c r="AA25773" s="271"/>
    </row>
    <row r="25774" spans="27:27">
      <c r="AA25774" s="271"/>
    </row>
    <row r="25775" spans="27:27">
      <c r="AA25775" s="271"/>
    </row>
    <row r="25776" spans="27:27">
      <c r="AA25776" s="271"/>
    </row>
    <row r="25777" spans="27:27">
      <c r="AA25777" s="271"/>
    </row>
    <row r="25778" spans="27:27">
      <c r="AA25778" s="271"/>
    </row>
    <row r="25779" spans="27:27">
      <c r="AA25779" s="271"/>
    </row>
    <row r="25780" spans="27:27">
      <c r="AA25780" s="271"/>
    </row>
    <row r="25781" spans="27:27">
      <c r="AA25781" s="271"/>
    </row>
    <row r="25782" spans="27:27">
      <c r="AA25782" s="271"/>
    </row>
    <row r="25783" spans="27:27">
      <c r="AA25783" s="271"/>
    </row>
    <row r="25784" spans="27:27">
      <c r="AA25784" s="271"/>
    </row>
    <row r="25785" spans="27:27">
      <c r="AA25785" s="271"/>
    </row>
    <row r="25786" spans="27:27">
      <c r="AA25786" s="271"/>
    </row>
    <row r="25787" spans="27:27">
      <c r="AA25787" s="271"/>
    </row>
    <row r="25788" spans="27:27">
      <c r="AA25788" s="271"/>
    </row>
    <row r="25789" spans="27:27">
      <c r="AA25789" s="271"/>
    </row>
    <row r="25790" spans="27:27">
      <c r="AA25790" s="271"/>
    </row>
    <row r="25791" spans="27:27">
      <c r="AA25791" s="271"/>
    </row>
    <row r="25792" spans="27:27">
      <c r="AA25792" s="271"/>
    </row>
    <row r="25793" spans="27:27">
      <c r="AA25793" s="271"/>
    </row>
    <row r="25794" spans="27:27">
      <c r="AA25794" s="271"/>
    </row>
    <row r="25795" spans="27:27">
      <c r="AA25795" s="271"/>
    </row>
    <row r="25796" spans="27:27">
      <c r="AA25796" s="271"/>
    </row>
    <row r="25797" spans="27:27">
      <c r="AA25797" s="271"/>
    </row>
    <row r="25798" spans="27:27">
      <c r="AA25798" s="271"/>
    </row>
    <row r="25799" spans="27:27">
      <c r="AA25799" s="271"/>
    </row>
    <row r="25800" spans="27:27">
      <c r="AA25800" s="271"/>
    </row>
    <row r="25801" spans="27:27">
      <c r="AA25801" s="271"/>
    </row>
    <row r="25802" spans="27:27">
      <c r="AA25802" s="271"/>
    </row>
    <row r="25803" spans="27:27">
      <c r="AA25803" s="271"/>
    </row>
    <row r="25804" spans="27:27">
      <c r="AA25804" s="271"/>
    </row>
    <row r="25805" spans="27:27">
      <c r="AA25805" s="271"/>
    </row>
    <row r="25806" spans="27:27">
      <c r="AA25806" s="271"/>
    </row>
    <row r="25807" spans="27:27">
      <c r="AA25807" s="271"/>
    </row>
    <row r="25808" spans="27:27">
      <c r="AA25808" s="271"/>
    </row>
    <row r="25809" spans="27:27">
      <c r="AA25809" s="271"/>
    </row>
    <row r="25810" spans="27:27">
      <c r="AA25810" s="271"/>
    </row>
    <row r="25811" spans="27:27">
      <c r="AA25811" s="271"/>
    </row>
    <row r="25812" spans="27:27">
      <c r="AA25812" s="271"/>
    </row>
    <row r="25813" spans="27:27">
      <c r="AA25813" s="271"/>
    </row>
    <row r="25814" spans="27:27">
      <c r="AA25814" s="271"/>
    </row>
    <row r="25815" spans="27:27">
      <c r="AA25815" s="271"/>
    </row>
    <row r="25816" spans="27:27">
      <c r="AA25816" s="271"/>
    </row>
    <row r="25817" spans="27:27">
      <c r="AA25817" s="271"/>
    </row>
    <row r="25818" spans="27:27">
      <c r="AA25818" s="271"/>
    </row>
    <row r="25819" spans="27:27">
      <c r="AA25819" s="271"/>
    </row>
    <row r="25820" spans="27:27">
      <c r="AA25820" s="271"/>
    </row>
    <row r="25821" spans="27:27">
      <c r="AA25821" s="271"/>
    </row>
    <row r="25822" spans="27:27">
      <c r="AA25822" s="271"/>
    </row>
    <row r="25823" spans="27:27">
      <c r="AA25823" s="271"/>
    </row>
    <row r="25824" spans="27:27">
      <c r="AA25824" s="271"/>
    </row>
    <row r="25825" spans="27:27">
      <c r="AA25825" s="271"/>
    </row>
    <row r="25826" spans="27:27">
      <c r="AA25826" s="271"/>
    </row>
    <row r="25827" spans="27:27">
      <c r="AA25827" s="271"/>
    </row>
    <row r="25828" spans="27:27">
      <c r="AA25828" s="271"/>
    </row>
    <row r="25829" spans="27:27">
      <c r="AA25829" s="271"/>
    </row>
    <row r="25830" spans="27:27">
      <c r="AA25830" s="271"/>
    </row>
    <row r="25831" spans="27:27">
      <c r="AA25831" s="271"/>
    </row>
    <row r="25832" spans="27:27">
      <c r="AA25832" s="271"/>
    </row>
    <row r="25833" spans="27:27">
      <c r="AA25833" s="271"/>
    </row>
    <row r="25834" spans="27:27">
      <c r="AA25834" s="271"/>
    </row>
    <row r="25835" spans="27:27">
      <c r="AA25835" s="271"/>
    </row>
    <row r="25836" spans="27:27">
      <c r="AA25836" s="271"/>
    </row>
    <row r="25837" spans="27:27">
      <c r="AA25837" s="271"/>
    </row>
    <row r="25838" spans="27:27">
      <c r="AA25838" s="271"/>
    </row>
    <row r="25839" spans="27:27">
      <c r="AA25839" s="271"/>
    </row>
    <row r="25840" spans="27:27">
      <c r="AA25840" s="271"/>
    </row>
    <row r="25841" spans="27:27">
      <c r="AA25841" s="271"/>
    </row>
    <row r="25842" spans="27:27">
      <c r="AA25842" s="271"/>
    </row>
    <row r="25843" spans="27:27">
      <c r="AA25843" s="271"/>
    </row>
    <row r="25844" spans="27:27">
      <c r="AA25844" s="271"/>
    </row>
    <row r="25845" spans="27:27">
      <c r="AA25845" s="271"/>
    </row>
    <row r="25846" spans="27:27">
      <c r="AA25846" s="271"/>
    </row>
    <row r="25847" spans="27:27">
      <c r="AA25847" s="271"/>
    </row>
    <row r="25848" spans="27:27">
      <c r="AA25848" s="271"/>
    </row>
    <row r="25849" spans="27:27">
      <c r="AA25849" s="271"/>
    </row>
    <row r="25850" spans="27:27">
      <c r="AA25850" s="271"/>
    </row>
    <row r="25851" spans="27:27">
      <c r="AA25851" s="271"/>
    </row>
    <row r="25852" spans="27:27">
      <c r="AA25852" s="271"/>
    </row>
    <row r="25853" spans="27:27">
      <c r="AA25853" s="271"/>
    </row>
    <row r="25854" spans="27:27">
      <c r="AA25854" s="271"/>
    </row>
    <row r="25855" spans="27:27">
      <c r="AA25855" s="271"/>
    </row>
    <row r="25856" spans="27:27">
      <c r="AA25856" s="271"/>
    </row>
    <row r="25857" spans="27:27">
      <c r="AA25857" s="271"/>
    </row>
    <row r="25858" spans="27:27">
      <c r="AA25858" s="271"/>
    </row>
    <row r="25859" spans="27:27">
      <c r="AA25859" s="271"/>
    </row>
    <row r="25860" spans="27:27">
      <c r="AA25860" s="271"/>
    </row>
    <row r="25861" spans="27:27">
      <c r="AA25861" s="271"/>
    </row>
    <row r="25862" spans="27:27">
      <c r="AA25862" s="271"/>
    </row>
    <row r="25863" spans="27:27">
      <c r="AA25863" s="271"/>
    </row>
    <row r="25864" spans="27:27">
      <c r="AA25864" s="271"/>
    </row>
    <row r="25865" spans="27:27">
      <c r="AA25865" s="271"/>
    </row>
    <row r="25866" spans="27:27">
      <c r="AA25866" s="271"/>
    </row>
    <row r="25867" spans="27:27">
      <c r="AA25867" s="271"/>
    </row>
    <row r="25868" spans="27:27">
      <c r="AA25868" s="271"/>
    </row>
    <row r="25869" spans="27:27">
      <c r="AA25869" s="271"/>
    </row>
    <row r="25870" spans="27:27">
      <c r="AA25870" s="271"/>
    </row>
    <row r="25871" spans="27:27">
      <c r="AA25871" s="271"/>
    </row>
    <row r="25872" spans="27:27">
      <c r="AA25872" s="271"/>
    </row>
    <row r="25873" spans="27:27">
      <c r="AA25873" s="271"/>
    </row>
    <row r="25874" spans="27:27">
      <c r="AA25874" s="271"/>
    </row>
    <row r="25875" spans="27:27">
      <c r="AA25875" s="271"/>
    </row>
    <row r="25876" spans="27:27">
      <c r="AA25876" s="271"/>
    </row>
    <row r="25877" spans="27:27">
      <c r="AA25877" s="271"/>
    </row>
    <row r="25878" spans="27:27">
      <c r="AA25878" s="271"/>
    </row>
    <row r="25879" spans="27:27">
      <c r="AA25879" s="271"/>
    </row>
    <row r="25880" spans="27:27">
      <c r="AA25880" s="271"/>
    </row>
    <row r="25881" spans="27:27">
      <c r="AA25881" s="271"/>
    </row>
    <row r="25882" spans="27:27">
      <c r="AA25882" s="271"/>
    </row>
    <row r="25883" spans="27:27">
      <c r="AA25883" s="271"/>
    </row>
    <row r="25884" spans="27:27">
      <c r="AA25884" s="271"/>
    </row>
    <row r="25885" spans="27:27">
      <c r="AA25885" s="271"/>
    </row>
    <row r="25886" spans="27:27">
      <c r="AA25886" s="271"/>
    </row>
    <row r="25887" spans="27:27">
      <c r="AA25887" s="271"/>
    </row>
    <row r="25888" spans="27:27">
      <c r="AA25888" s="271"/>
    </row>
    <row r="25889" spans="27:27">
      <c r="AA25889" s="271"/>
    </row>
    <row r="25890" spans="27:27">
      <c r="AA25890" s="271"/>
    </row>
    <row r="25891" spans="27:27">
      <c r="AA25891" s="271"/>
    </row>
    <row r="25892" spans="27:27">
      <c r="AA25892" s="271"/>
    </row>
    <row r="25893" spans="27:27">
      <c r="AA25893" s="271"/>
    </row>
    <row r="25894" spans="27:27">
      <c r="AA25894" s="271"/>
    </row>
    <row r="25895" spans="27:27">
      <c r="AA25895" s="271"/>
    </row>
    <row r="25896" spans="27:27">
      <c r="AA25896" s="271"/>
    </row>
    <row r="25897" spans="27:27">
      <c r="AA25897" s="271"/>
    </row>
    <row r="25898" spans="27:27">
      <c r="AA25898" s="271"/>
    </row>
    <row r="25899" spans="27:27">
      <c r="AA25899" s="271"/>
    </row>
    <row r="25900" spans="27:27">
      <c r="AA25900" s="271"/>
    </row>
    <row r="25901" spans="27:27">
      <c r="AA25901" s="271"/>
    </row>
    <row r="25902" spans="27:27">
      <c r="AA25902" s="271"/>
    </row>
    <row r="25903" spans="27:27">
      <c r="AA25903" s="271"/>
    </row>
    <row r="25904" spans="27:27">
      <c r="AA25904" s="271"/>
    </row>
    <row r="25905" spans="27:27">
      <c r="AA25905" s="271"/>
    </row>
    <row r="25906" spans="27:27">
      <c r="AA25906" s="271"/>
    </row>
    <row r="25907" spans="27:27">
      <c r="AA25907" s="271"/>
    </row>
    <row r="25908" spans="27:27">
      <c r="AA25908" s="271"/>
    </row>
    <row r="25909" spans="27:27">
      <c r="AA25909" s="271"/>
    </row>
    <row r="25910" spans="27:27">
      <c r="AA25910" s="271"/>
    </row>
    <row r="25911" spans="27:27">
      <c r="AA25911" s="271"/>
    </row>
    <row r="25912" spans="27:27">
      <c r="AA25912" s="271"/>
    </row>
    <row r="25913" spans="27:27">
      <c r="AA25913" s="271"/>
    </row>
    <row r="25914" spans="27:27">
      <c r="AA25914" s="271"/>
    </row>
    <row r="25915" spans="27:27">
      <c r="AA25915" s="271"/>
    </row>
    <row r="25916" spans="27:27">
      <c r="AA25916" s="271"/>
    </row>
    <row r="25917" spans="27:27">
      <c r="AA25917" s="271"/>
    </row>
    <row r="25918" spans="27:27">
      <c r="AA25918" s="271"/>
    </row>
    <row r="25919" spans="27:27">
      <c r="AA25919" s="271"/>
    </row>
    <row r="25920" spans="27:27">
      <c r="AA25920" s="271"/>
    </row>
    <row r="25921" spans="27:27">
      <c r="AA25921" s="271"/>
    </row>
    <row r="25922" spans="27:27">
      <c r="AA25922" s="271"/>
    </row>
    <row r="25923" spans="27:27">
      <c r="AA25923" s="271"/>
    </row>
    <row r="25924" spans="27:27">
      <c r="AA25924" s="271"/>
    </row>
    <row r="25925" spans="27:27">
      <c r="AA25925" s="271"/>
    </row>
    <row r="25926" spans="27:27">
      <c r="AA25926" s="271"/>
    </row>
    <row r="25927" spans="27:27">
      <c r="AA25927" s="271"/>
    </row>
    <row r="25928" spans="27:27">
      <c r="AA25928" s="271"/>
    </row>
    <row r="25929" spans="27:27">
      <c r="AA25929" s="271"/>
    </row>
    <row r="25930" spans="27:27">
      <c r="AA25930" s="271"/>
    </row>
    <row r="25931" spans="27:27">
      <c r="AA25931" s="271"/>
    </row>
    <row r="25932" spans="27:27">
      <c r="AA25932" s="271"/>
    </row>
    <row r="25933" spans="27:27">
      <c r="AA25933" s="271"/>
    </row>
    <row r="25934" spans="27:27">
      <c r="AA25934" s="271"/>
    </row>
    <row r="25935" spans="27:27">
      <c r="AA25935" s="271"/>
    </row>
    <row r="25936" spans="27:27">
      <c r="AA25936" s="271"/>
    </row>
    <row r="25937" spans="27:27">
      <c r="AA25937" s="271"/>
    </row>
    <row r="25938" spans="27:27">
      <c r="AA25938" s="271"/>
    </row>
    <row r="25939" spans="27:27">
      <c r="AA25939" s="271"/>
    </row>
    <row r="25940" spans="27:27">
      <c r="AA25940" s="271"/>
    </row>
    <row r="25941" spans="27:27">
      <c r="AA25941" s="271"/>
    </row>
    <row r="25942" spans="27:27">
      <c r="AA25942" s="271"/>
    </row>
    <row r="25943" spans="27:27">
      <c r="AA25943" s="271"/>
    </row>
    <row r="25944" spans="27:27">
      <c r="AA25944" s="271"/>
    </row>
    <row r="25945" spans="27:27">
      <c r="AA25945" s="271"/>
    </row>
    <row r="25946" spans="27:27">
      <c r="AA25946" s="271"/>
    </row>
    <row r="25947" spans="27:27">
      <c r="AA25947" s="271"/>
    </row>
    <row r="25948" spans="27:27">
      <c r="AA25948" s="271"/>
    </row>
    <row r="25949" spans="27:27">
      <c r="AA25949" s="271"/>
    </row>
    <row r="25950" spans="27:27">
      <c r="AA25950" s="271"/>
    </row>
    <row r="25951" spans="27:27">
      <c r="AA25951" s="271"/>
    </row>
    <row r="25952" spans="27:27">
      <c r="AA25952" s="271"/>
    </row>
    <row r="25953" spans="27:27">
      <c r="AA25953" s="271"/>
    </row>
    <row r="25954" spans="27:27">
      <c r="AA25954" s="271"/>
    </row>
    <row r="25955" spans="27:27">
      <c r="AA25955" s="271"/>
    </row>
    <row r="25956" spans="27:27">
      <c r="AA25956" s="271"/>
    </row>
    <row r="25957" spans="27:27">
      <c r="AA25957" s="271"/>
    </row>
    <row r="25958" spans="27:27">
      <c r="AA25958" s="271"/>
    </row>
    <row r="25959" spans="27:27">
      <c r="AA25959" s="271"/>
    </row>
    <row r="25960" spans="27:27">
      <c r="AA25960" s="271"/>
    </row>
    <row r="25961" spans="27:27">
      <c r="AA25961" s="271"/>
    </row>
    <row r="25962" spans="27:27">
      <c r="AA25962" s="271"/>
    </row>
    <row r="25963" spans="27:27">
      <c r="AA25963" s="271"/>
    </row>
    <row r="25964" spans="27:27">
      <c r="AA25964" s="271"/>
    </row>
    <row r="25965" spans="27:27">
      <c r="AA25965" s="271"/>
    </row>
    <row r="25966" spans="27:27">
      <c r="AA25966" s="271"/>
    </row>
    <row r="25967" spans="27:27">
      <c r="AA25967" s="271"/>
    </row>
    <row r="25968" spans="27:27">
      <c r="AA25968" s="271"/>
    </row>
    <row r="25969" spans="27:27">
      <c r="AA25969" s="271"/>
    </row>
    <row r="25970" spans="27:27">
      <c r="AA25970" s="271"/>
    </row>
    <row r="25971" spans="27:27">
      <c r="AA25971" s="271"/>
    </row>
    <row r="25972" spans="27:27">
      <c r="AA25972" s="271"/>
    </row>
    <row r="25973" spans="27:27">
      <c r="AA25973" s="271"/>
    </row>
    <row r="25974" spans="27:27">
      <c r="AA25974" s="271"/>
    </row>
    <row r="25975" spans="27:27">
      <c r="AA25975" s="271"/>
    </row>
    <row r="25976" spans="27:27">
      <c r="AA25976" s="271"/>
    </row>
    <row r="25977" spans="27:27">
      <c r="AA25977" s="271"/>
    </row>
    <row r="25978" spans="27:27">
      <c r="AA25978" s="271"/>
    </row>
    <row r="25979" spans="27:27">
      <c r="AA25979" s="271"/>
    </row>
    <row r="25980" spans="27:27">
      <c r="AA25980" s="271"/>
    </row>
    <row r="25981" spans="27:27">
      <c r="AA25981" s="271"/>
    </row>
    <row r="25982" spans="27:27">
      <c r="AA25982" s="271"/>
    </row>
    <row r="25983" spans="27:27">
      <c r="AA25983" s="271"/>
    </row>
    <row r="25984" spans="27:27">
      <c r="AA25984" s="271"/>
    </row>
    <row r="25985" spans="27:27">
      <c r="AA25985" s="271"/>
    </row>
    <row r="25986" spans="27:27">
      <c r="AA25986" s="271"/>
    </row>
    <row r="25987" spans="27:27">
      <c r="AA25987" s="271"/>
    </row>
    <row r="25988" spans="27:27">
      <c r="AA25988" s="271"/>
    </row>
    <row r="25989" spans="27:27">
      <c r="AA25989" s="271"/>
    </row>
    <row r="25990" spans="27:27">
      <c r="AA25990" s="271"/>
    </row>
    <row r="25991" spans="27:27">
      <c r="AA25991" s="271"/>
    </row>
    <row r="25992" spans="27:27">
      <c r="AA25992" s="271"/>
    </row>
    <row r="25993" spans="27:27">
      <c r="AA25993" s="271"/>
    </row>
    <row r="25994" spans="27:27">
      <c r="AA25994" s="271"/>
    </row>
    <row r="25995" spans="27:27">
      <c r="AA25995" s="271"/>
    </row>
    <row r="25996" spans="27:27">
      <c r="AA25996" s="271"/>
    </row>
    <row r="25997" spans="27:27">
      <c r="AA25997" s="271"/>
    </row>
    <row r="25998" spans="27:27">
      <c r="AA25998" s="271"/>
    </row>
    <row r="25999" spans="27:27">
      <c r="AA25999" s="271"/>
    </row>
    <row r="26000" spans="27:27">
      <c r="AA26000" s="271"/>
    </row>
    <row r="26001" spans="27:27">
      <c r="AA26001" s="271"/>
    </row>
    <row r="26002" spans="27:27">
      <c r="AA26002" s="271"/>
    </row>
    <row r="26003" spans="27:27">
      <c r="AA26003" s="271"/>
    </row>
    <row r="26004" spans="27:27">
      <c r="AA26004" s="271"/>
    </row>
    <row r="26005" spans="27:27">
      <c r="AA26005" s="271"/>
    </row>
    <row r="26006" spans="27:27">
      <c r="AA26006" s="271"/>
    </row>
    <row r="26007" spans="27:27">
      <c r="AA26007" s="271"/>
    </row>
    <row r="26008" spans="27:27">
      <c r="AA26008" s="271"/>
    </row>
    <row r="26009" spans="27:27">
      <c r="AA26009" s="271"/>
    </row>
    <row r="26010" spans="27:27">
      <c r="AA26010" s="271"/>
    </row>
    <row r="26011" spans="27:27">
      <c r="AA26011" s="271"/>
    </row>
    <row r="26012" spans="27:27">
      <c r="AA26012" s="271"/>
    </row>
    <row r="26013" spans="27:27">
      <c r="AA26013" s="271"/>
    </row>
    <row r="26014" spans="27:27">
      <c r="AA26014" s="271"/>
    </row>
    <row r="26015" spans="27:27">
      <c r="AA26015" s="271"/>
    </row>
    <row r="26016" spans="27:27">
      <c r="AA26016" s="271"/>
    </row>
    <row r="26017" spans="27:27">
      <c r="AA26017" s="271"/>
    </row>
    <row r="26018" spans="27:27">
      <c r="AA26018" s="271"/>
    </row>
    <row r="26019" spans="27:27">
      <c r="AA26019" s="271"/>
    </row>
    <row r="26020" spans="27:27">
      <c r="AA26020" s="271"/>
    </row>
    <row r="26021" spans="27:27">
      <c r="AA26021" s="271"/>
    </row>
    <row r="26022" spans="27:27">
      <c r="AA26022" s="271"/>
    </row>
    <row r="26023" spans="27:27">
      <c r="AA26023" s="271"/>
    </row>
    <row r="26024" spans="27:27">
      <c r="AA26024" s="271"/>
    </row>
    <row r="26025" spans="27:27">
      <c r="AA26025" s="271"/>
    </row>
    <row r="26026" spans="27:27">
      <c r="AA26026" s="271"/>
    </row>
    <row r="26027" spans="27:27">
      <c r="AA26027" s="271"/>
    </row>
    <row r="26028" spans="27:27">
      <c r="AA26028" s="271"/>
    </row>
    <row r="26029" spans="27:27">
      <c r="AA26029" s="271"/>
    </row>
    <row r="26030" spans="27:27">
      <c r="AA26030" s="271"/>
    </row>
    <row r="26031" spans="27:27">
      <c r="AA26031" s="271"/>
    </row>
    <row r="26032" spans="27:27">
      <c r="AA26032" s="271"/>
    </row>
    <row r="26033" spans="27:27">
      <c r="AA26033" s="271"/>
    </row>
    <row r="26034" spans="27:27">
      <c r="AA26034" s="271"/>
    </row>
    <row r="26035" spans="27:27">
      <c r="AA26035" s="271"/>
    </row>
    <row r="26036" spans="27:27">
      <c r="AA26036" s="271"/>
    </row>
    <row r="26037" spans="27:27">
      <c r="AA26037" s="271"/>
    </row>
    <row r="26038" spans="27:27">
      <c r="AA26038" s="271"/>
    </row>
    <row r="26039" spans="27:27">
      <c r="AA26039" s="271"/>
    </row>
    <row r="26040" spans="27:27">
      <c r="AA26040" s="271"/>
    </row>
    <row r="26041" spans="27:27">
      <c r="AA26041" s="271"/>
    </row>
    <row r="26042" spans="27:27">
      <c r="AA26042" s="271"/>
    </row>
    <row r="26043" spans="27:27">
      <c r="AA26043" s="271"/>
    </row>
    <row r="26044" spans="27:27">
      <c r="AA26044" s="271"/>
    </row>
    <row r="26045" spans="27:27">
      <c r="AA26045" s="271"/>
    </row>
    <row r="26046" spans="27:27">
      <c r="AA26046" s="271"/>
    </row>
    <row r="26047" spans="27:27">
      <c r="AA26047" s="271"/>
    </row>
    <row r="26048" spans="27:27">
      <c r="AA26048" s="271"/>
    </row>
    <row r="26049" spans="27:27">
      <c r="AA26049" s="271"/>
    </row>
    <row r="26050" spans="27:27">
      <c r="AA26050" s="271"/>
    </row>
    <row r="26051" spans="27:27">
      <c r="AA26051" s="271"/>
    </row>
    <row r="26052" spans="27:27">
      <c r="AA26052" s="271"/>
    </row>
    <row r="26053" spans="27:27">
      <c r="AA26053" s="271"/>
    </row>
    <row r="26054" spans="27:27">
      <c r="AA26054" s="271"/>
    </row>
    <row r="26055" spans="27:27">
      <c r="AA26055" s="271"/>
    </row>
    <row r="26056" spans="27:27">
      <c r="AA26056" s="271"/>
    </row>
    <row r="26057" spans="27:27">
      <c r="AA26057" s="271"/>
    </row>
    <row r="26058" spans="27:27">
      <c r="AA26058" s="271"/>
    </row>
    <row r="26059" spans="27:27">
      <c r="AA26059" s="271"/>
    </row>
    <row r="26060" spans="27:27">
      <c r="AA26060" s="271"/>
    </row>
    <row r="26061" spans="27:27">
      <c r="AA26061" s="271"/>
    </row>
    <row r="26062" spans="27:27">
      <c r="AA26062" s="271"/>
    </row>
    <row r="26063" spans="27:27">
      <c r="AA26063" s="271"/>
    </row>
    <row r="26064" spans="27:27">
      <c r="AA26064" s="271"/>
    </row>
    <row r="26065" spans="27:27">
      <c r="AA26065" s="271"/>
    </row>
    <row r="26066" spans="27:27">
      <c r="AA26066" s="271"/>
    </row>
    <row r="26067" spans="27:27">
      <c r="AA26067" s="271"/>
    </row>
    <row r="26068" spans="27:27">
      <c r="AA26068" s="271"/>
    </row>
    <row r="26069" spans="27:27">
      <c r="AA26069" s="271"/>
    </row>
    <row r="26070" spans="27:27">
      <c r="AA26070" s="271"/>
    </row>
    <row r="26071" spans="27:27">
      <c r="AA26071" s="271"/>
    </row>
    <row r="26072" spans="27:27">
      <c r="AA26072" s="271"/>
    </row>
    <row r="26073" spans="27:27">
      <c r="AA26073" s="271"/>
    </row>
    <row r="26074" spans="27:27">
      <c r="AA26074" s="271"/>
    </row>
    <row r="26075" spans="27:27">
      <c r="AA26075" s="271"/>
    </row>
    <row r="26076" spans="27:27">
      <c r="AA26076" s="271"/>
    </row>
    <row r="26077" spans="27:27">
      <c r="AA26077" s="271"/>
    </row>
    <row r="26078" spans="27:27">
      <c r="AA26078" s="271"/>
    </row>
    <row r="26079" spans="27:27">
      <c r="AA26079" s="271"/>
    </row>
    <row r="26080" spans="27:27">
      <c r="AA26080" s="271"/>
    </row>
    <row r="26081" spans="27:27">
      <c r="AA26081" s="271"/>
    </row>
    <row r="26082" spans="27:27">
      <c r="AA26082" s="271"/>
    </row>
    <row r="26083" spans="27:27">
      <c r="AA26083" s="271"/>
    </row>
    <row r="26084" spans="27:27">
      <c r="AA26084" s="271"/>
    </row>
    <row r="26085" spans="27:27">
      <c r="AA26085" s="271"/>
    </row>
    <row r="26086" spans="27:27">
      <c r="AA26086" s="271"/>
    </row>
    <row r="26087" spans="27:27">
      <c r="AA26087" s="271"/>
    </row>
    <row r="26088" spans="27:27">
      <c r="AA26088" s="271"/>
    </row>
    <row r="26089" spans="27:27">
      <c r="AA26089" s="271"/>
    </row>
    <row r="26090" spans="27:27">
      <c r="AA26090" s="271"/>
    </row>
    <row r="26091" spans="27:27">
      <c r="AA26091" s="271"/>
    </row>
    <row r="26092" spans="27:27">
      <c r="AA26092" s="271"/>
    </row>
    <row r="26093" spans="27:27">
      <c r="AA26093" s="271"/>
    </row>
    <row r="26094" spans="27:27">
      <c r="AA26094" s="271"/>
    </row>
    <row r="26095" spans="27:27">
      <c r="AA26095" s="271"/>
    </row>
    <row r="26096" spans="27:27">
      <c r="AA26096" s="271"/>
    </row>
    <row r="26097" spans="27:27">
      <c r="AA26097" s="271"/>
    </row>
    <row r="26098" spans="27:27">
      <c r="AA26098" s="271"/>
    </row>
    <row r="26099" spans="27:27">
      <c r="AA26099" s="271"/>
    </row>
    <row r="26100" spans="27:27">
      <c r="AA26100" s="271"/>
    </row>
    <row r="26101" spans="27:27">
      <c r="AA26101" s="271"/>
    </row>
    <row r="26102" spans="27:27">
      <c r="AA26102" s="271"/>
    </row>
    <row r="26103" spans="27:27">
      <c r="AA26103" s="271"/>
    </row>
    <row r="26104" spans="27:27">
      <c r="AA26104" s="271"/>
    </row>
    <row r="26105" spans="27:27">
      <c r="AA26105" s="271"/>
    </row>
    <row r="26106" spans="27:27">
      <c r="AA26106" s="271"/>
    </row>
    <row r="26107" spans="27:27">
      <c r="AA26107" s="271"/>
    </row>
    <row r="26108" spans="27:27">
      <c r="AA26108" s="271"/>
    </row>
    <row r="26109" spans="27:27">
      <c r="AA26109" s="271"/>
    </row>
    <row r="26110" spans="27:27">
      <c r="AA26110" s="271"/>
    </row>
    <row r="26111" spans="27:27">
      <c r="AA26111" s="271"/>
    </row>
    <row r="26112" spans="27:27">
      <c r="AA26112" s="271"/>
    </row>
    <row r="26113" spans="27:27">
      <c r="AA26113" s="271"/>
    </row>
    <row r="26114" spans="27:27">
      <c r="AA26114" s="271"/>
    </row>
    <row r="26115" spans="27:27">
      <c r="AA26115" s="271"/>
    </row>
    <row r="26116" spans="27:27">
      <c r="AA26116" s="271"/>
    </row>
    <row r="26117" spans="27:27">
      <c r="AA26117" s="271"/>
    </row>
    <row r="26118" spans="27:27">
      <c r="AA26118" s="271"/>
    </row>
    <row r="26119" spans="27:27">
      <c r="AA26119" s="271"/>
    </row>
    <row r="26120" spans="27:27">
      <c r="AA26120" s="271"/>
    </row>
    <row r="26121" spans="27:27">
      <c r="AA26121" s="271"/>
    </row>
    <row r="26122" spans="27:27">
      <c r="AA26122" s="271"/>
    </row>
    <row r="26123" spans="27:27">
      <c r="AA26123" s="271"/>
    </row>
    <row r="26124" spans="27:27">
      <c r="AA26124" s="271"/>
    </row>
    <row r="26125" spans="27:27">
      <c r="AA26125" s="271"/>
    </row>
    <row r="26126" spans="27:27">
      <c r="AA26126" s="271"/>
    </row>
    <row r="26127" spans="27:27">
      <c r="AA26127" s="271"/>
    </row>
    <row r="26128" spans="27:27">
      <c r="AA26128" s="271"/>
    </row>
    <row r="26129" spans="27:27">
      <c r="AA26129" s="271"/>
    </row>
    <row r="26130" spans="27:27">
      <c r="AA26130" s="271"/>
    </row>
    <row r="26131" spans="27:27">
      <c r="AA26131" s="271"/>
    </row>
    <row r="26132" spans="27:27">
      <c r="AA26132" s="271"/>
    </row>
    <row r="26133" spans="27:27">
      <c r="AA26133" s="271"/>
    </row>
    <row r="26134" spans="27:27">
      <c r="AA26134" s="271"/>
    </row>
    <row r="26135" spans="27:27">
      <c r="AA26135" s="271"/>
    </row>
    <row r="26136" spans="27:27">
      <c r="AA26136" s="271"/>
    </row>
    <row r="26137" spans="27:27">
      <c r="AA26137" s="271"/>
    </row>
    <row r="26138" spans="27:27">
      <c r="AA26138" s="271"/>
    </row>
    <row r="26139" spans="27:27">
      <c r="AA26139" s="271"/>
    </row>
    <row r="26140" spans="27:27">
      <c r="AA26140" s="271"/>
    </row>
    <row r="26141" spans="27:27">
      <c r="AA26141" s="271"/>
    </row>
    <row r="26142" spans="27:27">
      <c r="AA26142" s="271"/>
    </row>
    <row r="26143" spans="27:27">
      <c r="AA26143" s="271"/>
    </row>
    <row r="26144" spans="27:27">
      <c r="AA26144" s="271"/>
    </row>
    <row r="26145" spans="27:27">
      <c r="AA26145" s="271"/>
    </row>
    <row r="26146" spans="27:27">
      <c r="AA26146" s="271"/>
    </row>
    <row r="26147" spans="27:27">
      <c r="AA26147" s="271"/>
    </row>
    <row r="26148" spans="27:27">
      <c r="AA26148" s="271"/>
    </row>
    <row r="26149" spans="27:27">
      <c r="AA26149" s="271"/>
    </row>
    <row r="26150" spans="27:27">
      <c r="AA26150" s="271"/>
    </row>
    <row r="26151" spans="27:27">
      <c r="AA26151" s="271"/>
    </row>
    <row r="26152" spans="27:27">
      <c r="AA26152" s="271"/>
    </row>
    <row r="26153" spans="27:27">
      <c r="AA26153" s="271"/>
    </row>
    <row r="26154" spans="27:27">
      <c r="AA26154" s="271"/>
    </row>
    <row r="26155" spans="27:27">
      <c r="AA26155" s="271"/>
    </row>
    <row r="26156" spans="27:27">
      <c r="AA26156" s="271"/>
    </row>
    <row r="26157" spans="27:27">
      <c r="AA26157" s="271"/>
    </row>
    <row r="26158" spans="27:27">
      <c r="AA26158" s="271"/>
    </row>
    <row r="26159" spans="27:27">
      <c r="AA26159" s="271"/>
    </row>
    <row r="26160" spans="27:27">
      <c r="AA26160" s="271"/>
    </row>
    <row r="26161" spans="27:27">
      <c r="AA26161" s="271"/>
    </row>
    <row r="26162" spans="27:27">
      <c r="AA26162" s="271"/>
    </row>
    <row r="26163" spans="27:27">
      <c r="AA26163" s="271"/>
    </row>
    <row r="26164" spans="27:27">
      <c r="AA26164" s="271"/>
    </row>
    <row r="26165" spans="27:27">
      <c r="AA26165" s="271"/>
    </row>
    <row r="26166" spans="27:27">
      <c r="AA26166" s="271"/>
    </row>
    <row r="26167" spans="27:27">
      <c r="AA26167" s="271"/>
    </row>
    <row r="26168" spans="27:27">
      <c r="AA26168" s="271"/>
    </row>
    <row r="26169" spans="27:27">
      <c r="AA26169" s="271"/>
    </row>
    <row r="26170" spans="27:27">
      <c r="AA26170" s="271"/>
    </row>
    <row r="26171" spans="27:27">
      <c r="AA26171" s="271"/>
    </row>
    <row r="26172" spans="27:27">
      <c r="AA26172" s="271"/>
    </row>
    <row r="26173" spans="27:27">
      <c r="AA26173" s="271"/>
    </row>
    <row r="26174" spans="27:27">
      <c r="AA26174" s="271"/>
    </row>
    <row r="26175" spans="27:27">
      <c r="AA26175" s="271"/>
    </row>
    <row r="26176" spans="27:27">
      <c r="AA26176" s="271"/>
    </row>
    <row r="26177" spans="27:27">
      <c r="AA26177" s="271"/>
    </row>
    <row r="26178" spans="27:27">
      <c r="AA26178" s="271"/>
    </row>
    <row r="26179" spans="27:27">
      <c r="AA26179" s="271"/>
    </row>
    <row r="26180" spans="27:27">
      <c r="AA26180" s="271"/>
    </row>
    <row r="26181" spans="27:27">
      <c r="AA26181" s="271"/>
    </row>
    <row r="26182" spans="27:27">
      <c r="AA26182" s="271"/>
    </row>
    <row r="26183" spans="27:27">
      <c r="AA26183" s="271"/>
    </row>
    <row r="26184" spans="27:27">
      <c r="AA26184" s="271"/>
    </row>
    <row r="26185" spans="27:27">
      <c r="AA26185" s="271"/>
    </row>
    <row r="26186" spans="27:27">
      <c r="AA26186" s="271"/>
    </row>
    <row r="26187" spans="27:27">
      <c r="AA26187" s="271"/>
    </row>
    <row r="26188" spans="27:27">
      <c r="AA26188" s="271"/>
    </row>
    <row r="26189" spans="27:27">
      <c r="AA26189" s="271"/>
    </row>
    <row r="26190" spans="27:27">
      <c r="AA26190" s="271"/>
    </row>
    <row r="26191" spans="27:27">
      <c r="AA26191" s="271"/>
    </row>
    <row r="26192" spans="27:27">
      <c r="AA26192" s="271"/>
    </row>
    <row r="26193" spans="27:27">
      <c r="AA26193" s="271"/>
    </row>
    <row r="26194" spans="27:27">
      <c r="AA26194" s="271"/>
    </row>
    <row r="26195" spans="27:27">
      <c r="AA26195" s="271"/>
    </row>
    <row r="26196" spans="27:27">
      <c r="AA26196" s="271"/>
    </row>
    <row r="26197" spans="27:27">
      <c r="AA26197" s="271"/>
    </row>
    <row r="26198" spans="27:27">
      <c r="AA26198" s="271"/>
    </row>
    <row r="26199" spans="27:27">
      <c r="AA26199" s="271"/>
    </row>
    <row r="26200" spans="27:27">
      <c r="AA26200" s="271"/>
    </row>
    <row r="26201" spans="27:27">
      <c r="AA26201" s="271"/>
    </row>
    <row r="26202" spans="27:27">
      <c r="AA26202" s="271"/>
    </row>
    <row r="26203" spans="27:27">
      <c r="AA26203" s="271"/>
    </row>
    <row r="26204" spans="27:27">
      <c r="AA26204" s="271"/>
    </row>
    <row r="26205" spans="27:27">
      <c r="AA26205" s="271"/>
    </row>
    <row r="26206" spans="27:27">
      <c r="AA26206" s="271"/>
    </row>
    <row r="26207" spans="27:27">
      <c r="AA26207" s="271"/>
    </row>
    <row r="26208" spans="27:27">
      <c r="AA26208" s="271"/>
    </row>
    <row r="26209" spans="27:27">
      <c r="AA26209" s="271"/>
    </row>
    <row r="26210" spans="27:27">
      <c r="AA26210" s="271"/>
    </row>
    <row r="26211" spans="27:27">
      <c r="AA26211" s="271"/>
    </row>
    <row r="26212" spans="27:27">
      <c r="AA26212" s="271"/>
    </row>
    <row r="26213" spans="27:27">
      <c r="AA26213" s="271"/>
    </row>
    <row r="26214" spans="27:27">
      <c r="AA26214" s="271"/>
    </row>
    <row r="26215" spans="27:27">
      <c r="AA26215" s="271"/>
    </row>
    <row r="26216" spans="27:27">
      <c r="AA26216" s="271"/>
    </row>
    <row r="26217" spans="27:27">
      <c r="AA26217" s="271"/>
    </row>
    <row r="26218" spans="27:27">
      <c r="AA26218" s="271"/>
    </row>
    <row r="26219" spans="27:27">
      <c r="AA26219" s="271"/>
    </row>
    <row r="26220" spans="27:27">
      <c r="AA26220" s="271"/>
    </row>
    <row r="26221" spans="27:27">
      <c r="AA26221" s="271"/>
    </row>
    <row r="26222" spans="27:27">
      <c r="AA26222" s="271"/>
    </row>
    <row r="26223" spans="27:27">
      <c r="AA26223" s="271"/>
    </row>
    <row r="26224" spans="27:27">
      <c r="AA26224" s="271"/>
    </row>
    <row r="26225" spans="27:27">
      <c r="AA26225" s="271"/>
    </row>
    <row r="26226" spans="27:27">
      <c r="AA26226" s="271"/>
    </row>
    <row r="26227" spans="27:27">
      <c r="AA26227" s="271"/>
    </row>
    <row r="26228" spans="27:27">
      <c r="AA26228" s="271"/>
    </row>
    <row r="26229" spans="27:27">
      <c r="AA26229" s="271"/>
    </row>
    <row r="26230" spans="27:27">
      <c r="AA26230" s="271"/>
    </row>
    <row r="26231" spans="27:27">
      <c r="AA26231" s="271"/>
    </row>
    <row r="26232" spans="27:27">
      <c r="AA26232" s="271"/>
    </row>
    <row r="26233" spans="27:27">
      <c r="AA26233" s="271"/>
    </row>
    <row r="26234" spans="27:27">
      <c r="AA26234" s="271"/>
    </row>
    <row r="26235" spans="27:27">
      <c r="AA26235" s="271"/>
    </row>
    <row r="26236" spans="27:27">
      <c r="AA26236" s="271"/>
    </row>
    <row r="26237" spans="27:27">
      <c r="AA26237" s="271"/>
    </row>
    <row r="26238" spans="27:27">
      <c r="AA26238" s="271"/>
    </row>
    <row r="26239" spans="27:27">
      <c r="AA26239" s="271"/>
    </row>
    <row r="26240" spans="27:27">
      <c r="AA26240" s="271"/>
    </row>
    <row r="26241" spans="27:27">
      <c r="AA26241" s="271"/>
    </row>
    <row r="26242" spans="27:27">
      <c r="AA26242" s="271"/>
    </row>
    <row r="26243" spans="27:27">
      <c r="AA26243" s="271"/>
    </row>
    <row r="26244" spans="27:27">
      <c r="AA26244" s="271"/>
    </row>
    <row r="26245" spans="27:27">
      <c r="AA26245" s="271"/>
    </row>
    <row r="26246" spans="27:27">
      <c r="AA26246" s="271"/>
    </row>
    <row r="26247" spans="27:27">
      <c r="AA26247" s="271"/>
    </row>
    <row r="26248" spans="27:27">
      <c r="AA26248" s="271"/>
    </row>
    <row r="26249" spans="27:27">
      <c r="AA26249" s="271"/>
    </row>
    <row r="26250" spans="27:27">
      <c r="AA26250" s="271"/>
    </row>
    <row r="26251" spans="27:27">
      <c r="AA26251" s="271"/>
    </row>
    <row r="26252" spans="27:27">
      <c r="AA26252" s="271"/>
    </row>
    <row r="26253" spans="27:27">
      <c r="AA26253" s="271"/>
    </row>
    <row r="26254" spans="27:27">
      <c r="AA26254" s="271"/>
    </row>
    <row r="26255" spans="27:27">
      <c r="AA26255" s="271"/>
    </row>
    <row r="26256" spans="27:27">
      <c r="AA26256" s="271"/>
    </row>
    <row r="26257" spans="27:27">
      <c r="AA26257" s="271"/>
    </row>
    <row r="26258" spans="27:27">
      <c r="AA26258" s="271"/>
    </row>
    <row r="26259" spans="27:27">
      <c r="AA26259" s="271"/>
    </row>
    <row r="26260" spans="27:27">
      <c r="AA26260" s="271"/>
    </row>
    <row r="26261" spans="27:27">
      <c r="AA26261" s="271"/>
    </row>
    <row r="26262" spans="27:27">
      <c r="AA26262" s="271"/>
    </row>
    <row r="26263" spans="27:27">
      <c r="AA26263" s="271"/>
    </row>
    <row r="26264" spans="27:27">
      <c r="AA26264" s="271"/>
    </row>
    <row r="26265" spans="27:27">
      <c r="AA26265" s="271"/>
    </row>
    <row r="26266" spans="27:27">
      <c r="AA26266" s="271"/>
    </row>
    <row r="26267" spans="27:27">
      <c r="AA26267" s="271"/>
    </row>
    <row r="26268" spans="27:27">
      <c r="AA26268" s="271"/>
    </row>
    <row r="26269" spans="27:27">
      <c r="AA26269" s="271"/>
    </row>
    <row r="26270" spans="27:27">
      <c r="AA26270" s="271"/>
    </row>
    <row r="26271" spans="27:27">
      <c r="AA26271" s="271"/>
    </row>
    <row r="26272" spans="27:27">
      <c r="AA26272" s="271"/>
    </row>
    <row r="26273" spans="27:27">
      <c r="AA26273" s="271"/>
    </row>
    <row r="26274" spans="27:27">
      <c r="AA26274" s="271"/>
    </row>
    <row r="26275" spans="27:27">
      <c r="AA26275" s="271"/>
    </row>
    <row r="26276" spans="27:27">
      <c r="AA26276" s="271"/>
    </row>
    <row r="26277" spans="27:27">
      <c r="AA26277" s="271"/>
    </row>
    <row r="26278" spans="27:27">
      <c r="AA26278" s="271"/>
    </row>
    <row r="26279" spans="27:27">
      <c r="AA26279" s="271"/>
    </row>
    <row r="26280" spans="27:27">
      <c r="AA26280" s="271"/>
    </row>
    <row r="26281" spans="27:27">
      <c r="AA26281" s="271"/>
    </row>
    <row r="26282" spans="27:27">
      <c r="AA26282" s="271"/>
    </row>
    <row r="26283" spans="27:27">
      <c r="AA26283" s="271"/>
    </row>
    <row r="26284" spans="27:27">
      <c r="AA26284" s="271"/>
    </row>
    <row r="26285" spans="27:27">
      <c r="AA26285" s="271"/>
    </row>
    <row r="26286" spans="27:27">
      <c r="AA26286" s="271"/>
    </row>
    <row r="26287" spans="27:27">
      <c r="AA26287" s="271"/>
    </row>
    <row r="26288" spans="27:27">
      <c r="AA26288" s="271"/>
    </row>
    <row r="26289" spans="27:27">
      <c r="AA26289" s="271"/>
    </row>
    <row r="26290" spans="27:27">
      <c r="AA26290" s="271"/>
    </row>
    <row r="26291" spans="27:27">
      <c r="AA26291" s="271"/>
    </row>
    <row r="26292" spans="27:27">
      <c r="AA26292" s="271"/>
    </row>
    <row r="26293" spans="27:27">
      <c r="AA26293" s="271"/>
    </row>
    <row r="26294" spans="27:27">
      <c r="AA26294" s="271"/>
    </row>
    <row r="26295" spans="27:27">
      <c r="AA26295" s="271"/>
    </row>
    <row r="26296" spans="27:27">
      <c r="AA26296" s="271"/>
    </row>
    <row r="26297" spans="27:27">
      <c r="AA26297" s="271"/>
    </row>
    <row r="26298" spans="27:27">
      <c r="AA26298" s="271"/>
    </row>
    <row r="26299" spans="27:27">
      <c r="AA26299" s="271"/>
    </row>
    <row r="26300" spans="27:27">
      <c r="AA26300" s="271"/>
    </row>
    <row r="26301" spans="27:27">
      <c r="AA26301" s="271"/>
    </row>
    <row r="26302" spans="27:27">
      <c r="AA26302" s="271"/>
    </row>
    <row r="26303" spans="27:27">
      <c r="AA26303" s="271"/>
    </row>
    <row r="26304" spans="27:27">
      <c r="AA26304" s="271"/>
    </row>
    <row r="26305" spans="27:27">
      <c r="AA26305" s="271"/>
    </row>
    <row r="26306" spans="27:27">
      <c r="AA26306" s="271"/>
    </row>
    <row r="26307" spans="27:27">
      <c r="AA26307" s="271"/>
    </row>
    <row r="26308" spans="27:27">
      <c r="AA26308" s="271"/>
    </row>
    <row r="26309" spans="27:27">
      <c r="AA26309" s="271"/>
    </row>
    <row r="26310" spans="27:27">
      <c r="AA26310" s="271"/>
    </row>
    <row r="26311" spans="27:27">
      <c r="AA26311" s="271"/>
    </row>
    <row r="26312" spans="27:27">
      <c r="AA26312" s="271"/>
    </row>
    <row r="26313" spans="27:27">
      <c r="AA26313" s="271"/>
    </row>
    <row r="26314" spans="27:27">
      <c r="AA26314" s="271"/>
    </row>
    <row r="26315" spans="27:27">
      <c r="AA26315" s="271"/>
    </row>
    <row r="26316" spans="27:27">
      <c r="AA26316" s="271"/>
    </row>
    <row r="26317" spans="27:27">
      <c r="AA26317" s="271"/>
    </row>
    <row r="26318" spans="27:27">
      <c r="AA26318" s="271"/>
    </row>
    <row r="26319" spans="27:27">
      <c r="AA26319" s="271"/>
    </row>
    <row r="26320" spans="27:27">
      <c r="AA26320" s="271"/>
    </row>
    <row r="26321" spans="27:27">
      <c r="AA26321" s="271"/>
    </row>
    <row r="26322" spans="27:27">
      <c r="AA26322" s="271"/>
    </row>
    <row r="26323" spans="27:27">
      <c r="AA26323" s="271"/>
    </row>
    <row r="26324" spans="27:27">
      <c r="AA26324" s="271"/>
    </row>
    <row r="26325" spans="27:27">
      <c r="AA26325" s="271"/>
    </row>
    <row r="26326" spans="27:27">
      <c r="AA26326" s="271"/>
    </row>
    <row r="26327" spans="27:27">
      <c r="AA26327" s="271"/>
    </row>
    <row r="26328" spans="27:27">
      <c r="AA26328" s="271"/>
    </row>
    <row r="26329" spans="27:27">
      <c r="AA26329" s="271"/>
    </row>
    <row r="26330" spans="27:27">
      <c r="AA26330" s="271"/>
    </row>
    <row r="26331" spans="27:27">
      <c r="AA26331" s="271"/>
    </row>
    <row r="26332" spans="27:27">
      <c r="AA26332" s="271"/>
    </row>
    <row r="26333" spans="27:27">
      <c r="AA26333" s="271"/>
    </row>
    <row r="26334" spans="27:27">
      <c r="AA26334" s="271"/>
    </row>
    <row r="26335" spans="27:27">
      <c r="AA26335" s="271"/>
    </row>
    <row r="26336" spans="27:27">
      <c r="AA26336" s="271"/>
    </row>
    <row r="26337" spans="27:27">
      <c r="AA26337" s="271"/>
    </row>
    <row r="26338" spans="27:27">
      <c r="AA26338" s="271"/>
    </row>
    <row r="26339" spans="27:27">
      <c r="AA26339" s="271"/>
    </row>
    <row r="26340" spans="27:27">
      <c r="AA26340" s="271"/>
    </row>
    <row r="26341" spans="27:27">
      <c r="AA26341" s="271"/>
    </row>
    <row r="26342" spans="27:27">
      <c r="AA26342" s="271"/>
    </row>
    <row r="26343" spans="27:27">
      <c r="AA26343" s="271"/>
    </row>
    <row r="26344" spans="27:27">
      <c r="AA26344" s="271"/>
    </row>
    <row r="26345" spans="27:27">
      <c r="AA26345" s="271"/>
    </row>
    <row r="26346" spans="27:27">
      <c r="AA26346" s="271"/>
    </row>
    <row r="26347" spans="27:27">
      <c r="AA26347" s="271"/>
    </row>
    <row r="26348" spans="27:27">
      <c r="AA26348" s="271"/>
    </row>
    <row r="26349" spans="27:27">
      <c r="AA26349" s="271"/>
    </row>
    <row r="26350" spans="27:27">
      <c r="AA26350" s="271"/>
    </row>
    <row r="26351" spans="27:27">
      <c r="AA26351" s="271"/>
    </row>
    <row r="26352" spans="27:27">
      <c r="AA26352" s="271"/>
    </row>
    <row r="26353" spans="27:27">
      <c r="AA26353" s="271"/>
    </row>
    <row r="26354" spans="27:27">
      <c r="AA26354" s="271"/>
    </row>
    <row r="26355" spans="27:27">
      <c r="AA26355" s="271"/>
    </row>
    <row r="26356" spans="27:27">
      <c r="AA26356" s="271"/>
    </row>
    <row r="26357" spans="27:27">
      <c r="AA26357" s="271"/>
    </row>
    <row r="26358" spans="27:27">
      <c r="AA26358" s="271"/>
    </row>
    <row r="26359" spans="27:27">
      <c r="AA26359" s="271"/>
    </row>
    <row r="26360" spans="27:27">
      <c r="AA26360" s="271"/>
    </row>
    <row r="26361" spans="27:27">
      <c r="AA26361" s="271"/>
    </row>
    <row r="26362" spans="27:27">
      <c r="AA26362" s="271"/>
    </row>
    <row r="26363" spans="27:27">
      <c r="AA26363" s="271"/>
    </row>
    <row r="26364" spans="27:27">
      <c r="AA26364" s="271"/>
    </row>
    <row r="26365" spans="27:27">
      <c r="AA26365" s="271"/>
    </row>
    <row r="26366" spans="27:27">
      <c r="AA26366" s="271"/>
    </row>
    <row r="26367" spans="27:27">
      <c r="AA26367" s="271"/>
    </row>
    <row r="26368" spans="27:27">
      <c r="AA26368" s="271"/>
    </row>
    <row r="26369" spans="27:27">
      <c r="AA26369" s="271"/>
    </row>
    <row r="26370" spans="27:27">
      <c r="AA26370" s="271"/>
    </row>
    <row r="26371" spans="27:27">
      <c r="AA26371" s="271"/>
    </row>
    <row r="26372" spans="27:27">
      <c r="AA26372" s="271"/>
    </row>
    <row r="26373" spans="27:27">
      <c r="AA26373" s="271"/>
    </row>
    <row r="26374" spans="27:27">
      <c r="AA26374" s="271"/>
    </row>
    <row r="26375" spans="27:27">
      <c r="AA26375" s="271"/>
    </row>
    <row r="26376" spans="27:27">
      <c r="AA26376" s="271"/>
    </row>
    <row r="26377" spans="27:27">
      <c r="AA26377" s="271"/>
    </row>
    <row r="26378" spans="27:27">
      <c r="AA26378" s="271"/>
    </row>
    <row r="26379" spans="27:27">
      <c r="AA26379" s="271"/>
    </row>
    <row r="26380" spans="27:27">
      <c r="AA26380" s="271"/>
    </row>
    <row r="26381" spans="27:27">
      <c r="AA26381" s="271"/>
    </row>
    <row r="26382" spans="27:27">
      <c r="AA26382" s="271"/>
    </row>
    <row r="26383" spans="27:27">
      <c r="AA26383" s="271"/>
    </row>
    <row r="26384" spans="27:27">
      <c r="AA26384" s="271"/>
    </row>
    <row r="26385" spans="27:27">
      <c r="AA26385" s="271"/>
    </row>
    <row r="26386" spans="27:27">
      <c r="AA26386" s="271"/>
    </row>
    <row r="26387" spans="27:27">
      <c r="AA26387" s="271"/>
    </row>
    <row r="26388" spans="27:27">
      <c r="AA26388" s="271"/>
    </row>
    <row r="26389" spans="27:27">
      <c r="AA26389" s="271"/>
    </row>
    <row r="26390" spans="27:27">
      <c r="AA26390" s="271"/>
    </row>
    <row r="26391" spans="27:27">
      <c r="AA26391" s="271"/>
    </row>
    <row r="26392" spans="27:27">
      <c r="AA26392" s="271"/>
    </row>
    <row r="26393" spans="27:27">
      <c r="AA26393" s="271"/>
    </row>
    <row r="26394" spans="27:27">
      <c r="AA26394" s="271"/>
    </row>
    <row r="26395" spans="27:27">
      <c r="AA26395" s="271"/>
    </row>
    <row r="26396" spans="27:27">
      <c r="AA26396" s="271"/>
    </row>
    <row r="26397" spans="27:27">
      <c r="AA26397" s="271"/>
    </row>
    <row r="26398" spans="27:27">
      <c r="AA26398" s="271"/>
    </row>
    <row r="26399" spans="27:27">
      <c r="AA26399" s="271"/>
    </row>
    <row r="26400" spans="27:27">
      <c r="AA26400" s="271"/>
    </row>
    <row r="26401" spans="27:27">
      <c r="AA26401" s="271"/>
    </row>
    <row r="26402" spans="27:27">
      <c r="AA26402" s="271"/>
    </row>
    <row r="26403" spans="27:27">
      <c r="AA26403" s="271"/>
    </row>
    <row r="26404" spans="27:27">
      <c r="AA26404" s="271"/>
    </row>
    <row r="26405" spans="27:27">
      <c r="AA26405" s="271"/>
    </row>
    <row r="26406" spans="27:27">
      <c r="AA26406" s="271"/>
    </row>
    <row r="26407" spans="27:27">
      <c r="AA26407" s="271"/>
    </row>
    <row r="26408" spans="27:27">
      <c r="AA26408" s="271"/>
    </row>
    <row r="26409" spans="27:27">
      <c r="AA26409" s="271"/>
    </row>
    <row r="26410" spans="27:27">
      <c r="AA26410" s="271"/>
    </row>
    <row r="26411" spans="27:27">
      <c r="AA26411" s="271"/>
    </row>
    <row r="26412" spans="27:27">
      <c r="AA26412" s="271"/>
    </row>
    <row r="26413" spans="27:27">
      <c r="AA26413" s="271"/>
    </row>
    <row r="26414" spans="27:27">
      <c r="AA26414" s="271"/>
    </row>
    <row r="26415" spans="27:27">
      <c r="AA26415" s="271"/>
    </row>
    <row r="26416" spans="27:27">
      <c r="AA26416" s="271"/>
    </row>
    <row r="26417" spans="27:27">
      <c r="AA26417" s="271"/>
    </row>
    <row r="26418" spans="27:27">
      <c r="AA26418" s="271"/>
    </row>
    <row r="26419" spans="27:27">
      <c r="AA26419" s="271"/>
    </row>
    <row r="26420" spans="27:27">
      <c r="AA26420" s="271"/>
    </row>
    <row r="26421" spans="27:27">
      <c r="AA26421" s="271"/>
    </row>
    <row r="26422" spans="27:27">
      <c r="AA26422" s="271"/>
    </row>
    <row r="26423" spans="27:27">
      <c r="AA26423" s="271"/>
    </row>
    <row r="26424" spans="27:27">
      <c r="AA26424" s="271"/>
    </row>
    <row r="26425" spans="27:27">
      <c r="AA26425" s="271"/>
    </row>
    <row r="26426" spans="27:27">
      <c r="AA26426" s="271"/>
    </row>
    <row r="26427" spans="27:27">
      <c r="AA26427" s="271"/>
    </row>
    <row r="26428" spans="27:27">
      <c r="AA26428" s="271"/>
    </row>
    <row r="26429" spans="27:27">
      <c r="AA26429" s="271"/>
    </row>
    <row r="26430" spans="27:27">
      <c r="AA26430" s="271"/>
    </row>
    <row r="26431" spans="27:27">
      <c r="AA26431" s="271"/>
    </row>
    <row r="26432" spans="27:27">
      <c r="AA26432" s="271"/>
    </row>
    <row r="26433" spans="27:27">
      <c r="AA26433" s="271"/>
    </row>
    <row r="26434" spans="27:27">
      <c r="AA26434" s="271"/>
    </row>
    <row r="26435" spans="27:27">
      <c r="AA26435" s="271"/>
    </row>
    <row r="26436" spans="27:27">
      <c r="AA26436" s="271"/>
    </row>
    <row r="26437" spans="27:27">
      <c r="AA26437" s="271"/>
    </row>
    <row r="26438" spans="27:27">
      <c r="AA26438" s="271"/>
    </row>
    <row r="26439" spans="27:27">
      <c r="AA26439" s="271"/>
    </row>
    <row r="26440" spans="27:27">
      <c r="AA26440" s="271"/>
    </row>
    <row r="26441" spans="27:27">
      <c r="AA26441" s="271"/>
    </row>
    <row r="26442" spans="27:27">
      <c r="AA26442" s="271"/>
    </row>
    <row r="26443" spans="27:27">
      <c r="AA26443" s="271"/>
    </row>
    <row r="26444" spans="27:27">
      <c r="AA26444" s="271"/>
    </row>
    <row r="26445" spans="27:27">
      <c r="AA26445" s="271"/>
    </row>
    <row r="26446" spans="27:27">
      <c r="AA26446" s="271"/>
    </row>
    <row r="26447" spans="27:27">
      <c r="AA26447" s="271"/>
    </row>
    <row r="26448" spans="27:27">
      <c r="AA26448" s="271"/>
    </row>
    <row r="26449" spans="27:27">
      <c r="AA26449" s="271"/>
    </row>
    <row r="26450" spans="27:27">
      <c r="AA26450" s="271"/>
    </row>
    <row r="26451" spans="27:27">
      <c r="AA26451" s="271"/>
    </row>
    <row r="26452" spans="27:27">
      <c r="AA26452" s="271"/>
    </row>
    <row r="26453" spans="27:27">
      <c r="AA26453" s="271"/>
    </row>
    <row r="26454" spans="27:27">
      <c r="AA26454" s="271"/>
    </row>
    <row r="26455" spans="27:27">
      <c r="AA26455" s="271"/>
    </row>
    <row r="26456" spans="27:27">
      <c r="AA26456" s="271"/>
    </row>
    <row r="26457" spans="27:27">
      <c r="AA26457" s="271"/>
    </row>
    <row r="26458" spans="27:27">
      <c r="AA26458" s="271"/>
    </row>
    <row r="26459" spans="27:27">
      <c r="AA26459" s="271"/>
    </row>
    <row r="26460" spans="27:27">
      <c r="AA26460" s="271"/>
    </row>
    <row r="26461" spans="27:27">
      <c r="AA26461" s="271"/>
    </row>
    <row r="26462" spans="27:27">
      <c r="AA26462" s="271"/>
    </row>
    <row r="26463" spans="27:27">
      <c r="AA26463" s="271"/>
    </row>
    <row r="26464" spans="27:27">
      <c r="AA26464" s="271"/>
    </row>
    <row r="26465" spans="27:27">
      <c r="AA26465" s="271"/>
    </row>
    <row r="26466" spans="27:27">
      <c r="AA26466" s="271"/>
    </row>
    <row r="26467" spans="27:27">
      <c r="AA26467" s="271"/>
    </row>
    <row r="26468" spans="27:27">
      <c r="AA26468" s="271"/>
    </row>
    <row r="26469" spans="27:27">
      <c r="AA26469" s="271"/>
    </row>
    <row r="26470" spans="27:27">
      <c r="AA26470" s="271"/>
    </row>
    <row r="26471" spans="27:27">
      <c r="AA26471" s="271"/>
    </row>
    <row r="26472" spans="27:27">
      <c r="AA26472" s="271"/>
    </row>
    <row r="26473" spans="27:27">
      <c r="AA26473" s="271"/>
    </row>
    <row r="26474" spans="27:27">
      <c r="AA26474" s="271"/>
    </row>
    <row r="26475" spans="27:27">
      <c r="AA26475" s="271"/>
    </row>
    <row r="26476" spans="27:27">
      <c r="AA26476" s="271"/>
    </row>
    <row r="26477" spans="27:27">
      <c r="AA26477" s="271"/>
    </row>
    <row r="26478" spans="27:27">
      <c r="AA26478" s="271"/>
    </row>
    <row r="26479" spans="27:27">
      <c r="AA26479" s="271"/>
    </row>
    <row r="26480" spans="27:27">
      <c r="AA26480" s="271"/>
    </row>
    <row r="26481" spans="27:27">
      <c r="AA26481" s="271"/>
    </row>
    <row r="26482" spans="27:27">
      <c r="AA26482" s="271"/>
    </row>
    <row r="26483" spans="27:27">
      <c r="AA26483" s="271"/>
    </row>
    <row r="26484" spans="27:27">
      <c r="AA26484" s="271"/>
    </row>
    <row r="26485" spans="27:27">
      <c r="AA26485" s="271"/>
    </row>
    <row r="26486" spans="27:27">
      <c r="AA26486" s="271"/>
    </row>
    <row r="26487" spans="27:27">
      <c r="AA26487" s="271"/>
    </row>
    <row r="26488" spans="27:27">
      <c r="AA26488" s="271"/>
    </row>
    <row r="26489" spans="27:27">
      <c r="AA26489" s="271"/>
    </row>
    <row r="26490" spans="27:27">
      <c r="AA26490" s="271"/>
    </row>
    <row r="26491" spans="27:27">
      <c r="AA26491" s="271"/>
    </row>
    <row r="26492" spans="27:27">
      <c r="AA26492" s="271"/>
    </row>
    <row r="26493" spans="27:27">
      <c r="AA26493" s="271"/>
    </row>
    <row r="26494" spans="27:27">
      <c r="AA26494" s="271"/>
    </row>
    <row r="26495" spans="27:27">
      <c r="AA26495" s="271"/>
    </row>
    <row r="26496" spans="27:27">
      <c r="AA26496" s="271"/>
    </row>
    <row r="26497" spans="27:27">
      <c r="AA26497" s="271"/>
    </row>
    <row r="26498" spans="27:27">
      <c r="AA26498" s="271"/>
    </row>
    <row r="26499" spans="27:27">
      <c r="AA26499" s="271"/>
    </row>
    <row r="26500" spans="27:27">
      <c r="AA26500" s="271"/>
    </row>
    <row r="26501" spans="27:27">
      <c r="AA26501" s="271"/>
    </row>
    <row r="26502" spans="27:27">
      <c r="AA26502" s="271"/>
    </row>
    <row r="26503" spans="27:27">
      <c r="AA26503" s="271"/>
    </row>
    <row r="26504" spans="27:27">
      <c r="AA26504" s="271"/>
    </row>
    <row r="26505" spans="27:27">
      <c r="AA26505" s="271"/>
    </row>
    <row r="26506" spans="27:27">
      <c r="AA26506" s="271"/>
    </row>
    <row r="26507" spans="27:27">
      <c r="AA26507" s="271"/>
    </row>
    <row r="26508" spans="27:27">
      <c r="AA26508" s="271"/>
    </row>
    <row r="26509" spans="27:27">
      <c r="AA26509" s="271"/>
    </row>
    <row r="26510" spans="27:27">
      <c r="AA26510" s="271"/>
    </row>
    <row r="26511" spans="27:27">
      <c r="AA26511" s="271"/>
    </row>
    <row r="26512" spans="27:27">
      <c r="AA26512" s="271"/>
    </row>
    <row r="26513" spans="27:27">
      <c r="AA26513" s="271"/>
    </row>
    <row r="26514" spans="27:27">
      <c r="AA26514" s="271"/>
    </row>
    <row r="26515" spans="27:27">
      <c r="AA26515" s="271"/>
    </row>
    <row r="26516" spans="27:27">
      <c r="AA26516" s="271"/>
    </row>
    <row r="26517" spans="27:27">
      <c r="AA26517" s="271"/>
    </row>
    <row r="26518" spans="27:27">
      <c r="AA26518" s="271"/>
    </row>
    <row r="26519" spans="27:27">
      <c r="AA26519" s="271"/>
    </row>
    <row r="26520" spans="27:27">
      <c r="AA26520" s="271"/>
    </row>
    <row r="26521" spans="27:27">
      <c r="AA26521" s="271"/>
    </row>
    <row r="26522" spans="27:27">
      <c r="AA26522" s="271"/>
    </row>
    <row r="26523" spans="27:27">
      <c r="AA26523" s="271"/>
    </row>
    <row r="26524" spans="27:27">
      <c r="AA26524" s="271"/>
    </row>
    <row r="26525" spans="27:27">
      <c r="AA26525" s="271"/>
    </row>
    <row r="26526" spans="27:27">
      <c r="AA26526" s="271"/>
    </row>
    <row r="26527" spans="27:27">
      <c r="AA26527" s="271"/>
    </row>
    <row r="26528" spans="27:27">
      <c r="AA26528" s="271"/>
    </row>
    <row r="26529" spans="27:27">
      <c r="AA26529" s="271"/>
    </row>
    <row r="26530" spans="27:27">
      <c r="AA26530" s="271"/>
    </row>
    <row r="26531" spans="27:27">
      <c r="AA26531" s="271"/>
    </row>
    <row r="26532" spans="27:27">
      <c r="AA26532" s="271"/>
    </row>
    <row r="26533" spans="27:27">
      <c r="AA26533" s="271"/>
    </row>
    <row r="26534" spans="27:27">
      <c r="AA26534" s="271"/>
    </row>
    <row r="26535" spans="27:27">
      <c r="AA26535" s="271"/>
    </row>
    <row r="26536" spans="27:27">
      <c r="AA26536" s="271"/>
    </row>
    <row r="26537" spans="27:27">
      <c r="AA26537" s="271"/>
    </row>
    <row r="26538" spans="27:27">
      <c r="AA26538" s="271"/>
    </row>
    <row r="26539" spans="27:27">
      <c r="AA26539" s="271"/>
    </row>
    <row r="26540" spans="27:27">
      <c r="AA26540" s="271"/>
    </row>
    <row r="26541" spans="27:27">
      <c r="AA26541" s="271"/>
    </row>
    <row r="26542" spans="27:27">
      <c r="AA26542" s="271"/>
    </row>
    <row r="26543" spans="27:27">
      <c r="AA26543" s="271"/>
    </row>
    <row r="26544" spans="27:27">
      <c r="AA26544" s="271"/>
    </row>
    <row r="26545" spans="27:27">
      <c r="AA26545" s="271"/>
    </row>
    <row r="26546" spans="27:27">
      <c r="AA26546" s="271"/>
    </row>
    <row r="26547" spans="27:27">
      <c r="AA26547" s="271"/>
    </row>
    <row r="26548" spans="27:27">
      <c r="AA26548" s="271"/>
    </row>
    <row r="26549" spans="27:27">
      <c r="AA26549" s="271"/>
    </row>
    <row r="26550" spans="27:27">
      <c r="AA26550" s="271"/>
    </row>
    <row r="26551" spans="27:27">
      <c r="AA26551" s="271"/>
    </row>
    <row r="26552" spans="27:27">
      <c r="AA26552" s="271"/>
    </row>
    <row r="26553" spans="27:27">
      <c r="AA26553" s="271"/>
    </row>
    <row r="26554" spans="27:27">
      <c r="AA26554" s="271"/>
    </row>
    <row r="26555" spans="27:27">
      <c r="AA26555" s="271"/>
    </row>
    <row r="26556" spans="27:27">
      <c r="AA26556" s="271"/>
    </row>
    <row r="26557" spans="27:27">
      <c r="AA26557" s="271"/>
    </row>
    <row r="26558" spans="27:27">
      <c r="AA26558" s="271"/>
    </row>
    <row r="26559" spans="27:27">
      <c r="AA26559" s="271"/>
    </row>
    <row r="26560" spans="27:27">
      <c r="AA26560" s="271"/>
    </row>
    <row r="26561" spans="27:27">
      <c r="AA26561" s="271"/>
    </row>
    <row r="26562" spans="27:27">
      <c r="AA26562" s="271"/>
    </row>
    <row r="26563" spans="27:27">
      <c r="AA26563" s="271"/>
    </row>
    <row r="26564" spans="27:27">
      <c r="AA26564" s="271"/>
    </row>
    <row r="26565" spans="27:27">
      <c r="AA26565" s="271"/>
    </row>
    <row r="26566" spans="27:27">
      <c r="AA26566" s="271"/>
    </row>
    <row r="26567" spans="27:27">
      <c r="AA26567" s="271"/>
    </row>
    <row r="26568" spans="27:27">
      <c r="AA26568" s="271"/>
    </row>
    <row r="26569" spans="27:27">
      <c r="AA26569" s="271"/>
    </row>
    <row r="26570" spans="27:27">
      <c r="AA26570" s="271"/>
    </row>
    <row r="26571" spans="27:27">
      <c r="AA26571" s="271"/>
    </row>
    <row r="26572" spans="27:27">
      <c r="AA26572" s="271"/>
    </row>
    <row r="26573" spans="27:27">
      <c r="AA26573" s="271"/>
    </row>
    <row r="26574" spans="27:27">
      <c r="AA26574" s="271"/>
    </row>
    <row r="26575" spans="27:27">
      <c r="AA26575" s="271"/>
    </row>
    <row r="26576" spans="27:27">
      <c r="AA26576" s="271"/>
    </row>
    <row r="26577" spans="27:27">
      <c r="AA26577" s="271"/>
    </row>
    <row r="26578" spans="27:27">
      <c r="AA26578" s="271"/>
    </row>
    <row r="26579" spans="27:27">
      <c r="AA26579" s="271"/>
    </row>
    <row r="26580" spans="27:27">
      <c r="AA26580" s="271"/>
    </row>
    <row r="26581" spans="27:27">
      <c r="AA26581" s="271"/>
    </row>
    <row r="26582" spans="27:27">
      <c r="AA26582" s="271"/>
    </row>
    <row r="26583" spans="27:27">
      <c r="AA26583" s="271"/>
    </row>
    <row r="26584" spans="27:27">
      <c r="AA26584" s="271"/>
    </row>
    <row r="26585" spans="27:27">
      <c r="AA26585" s="271"/>
    </row>
    <row r="26586" spans="27:27">
      <c r="AA26586" s="271"/>
    </row>
    <row r="26587" spans="27:27">
      <c r="AA26587" s="271"/>
    </row>
    <row r="26588" spans="27:27">
      <c r="AA26588" s="271"/>
    </row>
    <row r="26589" spans="27:27">
      <c r="AA26589" s="271"/>
    </row>
    <row r="26590" spans="27:27">
      <c r="AA26590" s="271"/>
    </row>
    <row r="26591" spans="27:27">
      <c r="AA26591" s="271"/>
    </row>
    <row r="26592" spans="27:27">
      <c r="AA26592" s="271"/>
    </row>
    <row r="26593" spans="27:27">
      <c r="AA26593" s="271"/>
    </row>
    <row r="26594" spans="27:27">
      <c r="AA26594" s="271"/>
    </row>
    <row r="26595" spans="27:27">
      <c r="AA26595" s="271"/>
    </row>
    <row r="26596" spans="27:27">
      <c r="AA26596" s="271"/>
    </row>
    <row r="26597" spans="27:27">
      <c r="AA26597" s="271"/>
    </row>
    <row r="26598" spans="27:27">
      <c r="AA26598" s="271"/>
    </row>
    <row r="26599" spans="27:27">
      <c r="AA26599" s="271"/>
    </row>
    <row r="26600" spans="27:27">
      <c r="AA26600" s="271"/>
    </row>
    <row r="26601" spans="27:27">
      <c r="AA26601" s="271"/>
    </row>
    <row r="26602" spans="27:27">
      <c r="AA26602" s="271"/>
    </row>
    <row r="26603" spans="27:27">
      <c r="AA26603" s="271"/>
    </row>
    <row r="26604" spans="27:27">
      <c r="AA26604" s="271"/>
    </row>
    <row r="26605" spans="27:27">
      <c r="AA26605" s="271"/>
    </row>
    <row r="26606" spans="27:27">
      <c r="AA26606" s="271"/>
    </row>
    <row r="26607" spans="27:27">
      <c r="AA26607" s="271"/>
    </row>
    <row r="26608" spans="27:27">
      <c r="AA26608" s="271"/>
    </row>
    <row r="26609" spans="27:27">
      <c r="AA26609" s="271"/>
    </row>
    <row r="26610" spans="27:27">
      <c r="AA26610" s="271"/>
    </row>
    <row r="26611" spans="27:27">
      <c r="AA26611" s="271"/>
    </row>
    <row r="26612" spans="27:27">
      <c r="AA26612" s="271"/>
    </row>
    <row r="26613" spans="27:27">
      <c r="AA26613" s="271"/>
    </row>
    <row r="26614" spans="27:27">
      <c r="AA26614" s="271"/>
    </row>
    <row r="26615" spans="27:27">
      <c r="AA26615" s="271"/>
    </row>
    <row r="26616" spans="27:27">
      <c r="AA26616" s="271"/>
    </row>
    <row r="26617" spans="27:27">
      <c r="AA26617" s="271"/>
    </row>
    <row r="26618" spans="27:27">
      <c r="AA26618" s="271"/>
    </row>
    <row r="26619" spans="27:27">
      <c r="AA26619" s="271"/>
    </row>
    <row r="26620" spans="27:27">
      <c r="AA26620" s="271"/>
    </row>
    <row r="26621" spans="27:27">
      <c r="AA26621" s="271"/>
    </row>
    <row r="26622" spans="27:27">
      <c r="AA26622" s="271"/>
    </row>
    <row r="26623" spans="27:27">
      <c r="AA26623" s="271"/>
    </row>
    <row r="26624" spans="27:27">
      <c r="AA26624" s="271"/>
    </row>
    <row r="26625" spans="27:27">
      <c r="AA26625" s="271"/>
    </row>
    <row r="26626" spans="27:27">
      <c r="AA26626" s="271"/>
    </row>
    <row r="26627" spans="27:27">
      <c r="AA26627" s="271"/>
    </row>
    <row r="26628" spans="27:27">
      <c r="AA26628" s="271"/>
    </row>
    <row r="26629" spans="27:27">
      <c r="AA26629" s="271"/>
    </row>
    <row r="26630" spans="27:27">
      <c r="AA26630" s="271"/>
    </row>
    <row r="26631" spans="27:27">
      <c r="AA26631" s="271"/>
    </row>
    <row r="26632" spans="27:27">
      <c r="AA26632" s="271"/>
    </row>
    <row r="26633" spans="27:27">
      <c r="AA26633" s="271"/>
    </row>
    <row r="26634" spans="27:27">
      <c r="AA26634" s="271"/>
    </row>
    <row r="26635" spans="27:27">
      <c r="AA26635" s="271"/>
    </row>
    <row r="26636" spans="27:27">
      <c r="AA26636" s="271"/>
    </row>
    <row r="26637" spans="27:27">
      <c r="AA26637" s="271"/>
    </row>
    <row r="26638" spans="27:27">
      <c r="AA26638" s="271"/>
    </row>
    <row r="26639" spans="27:27">
      <c r="AA26639" s="271"/>
    </row>
    <row r="26640" spans="27:27">
      <c r="AA26640" s="271"/>
    </row>
    <row r="26641" spans="27:27">
      <c r="AA26641" s="271"/>
    </row>
    <row r="26642" spans="27:27">
      <c r="AA26642" s="271"/>
    </row>
    <row r="26643" spans="27:27">
      <c r="AA26643" s="271"/>
    </row>
    <row r="26644" spans="27:27">
      <c r="AA26644" s="271"/>
    </row>
    <row r="26645" spans="27:27">
      <c r="AA26645" s="271"/>
    </row>
    <row r="26646" spans="27:27">
      <c r="AA26646" s="271"/>
    </row>
    <row r="26647" spans="27:27">
      <c r="AA26647" s="271"/>
    </row>
    <row r="26648" spans="27:27">
      <c r="AA26648" s="271"/>
    </row>
    <row r="26649" spans="27:27">
      <c r="AA26649" s="271"/>
    </row>
    <row r="26650" spans="27:27">
      <c r="AA26650" s="271"/>
    </row>
    <row r="26651" spans="27:27">
      <c r="AA26651" s="271"/>
    </row>
    <row r="26652" spans="27:27">
      <c r="AA26652" s="271"/>
    </row>
    <row r="26653" spans="27:27">
      <c r="AA26653" s="271"/>
    </row>
    <row r="26654" spans="27:27">
      <c r="AA26654" s="271"/>
    </row>
    <row r="26655" spans="27:27">
      <c r="AA26655" s="271"/>
    </row>
    <row r="26656" spans="27:27">
      <c r="AA26656" s="271"/>
    </row>
    <row r="26657" spans="27:27">
      <c r="AA26657" s="271"/>
    </row>
    <row r="26658" spans="27:27">
      <c r="AA26658" s="271"/>
    </row>
    <row r="26659" spans="27:27">
      <c r="AA26659" s="271"/>
    </row>
    <row r="26660" spans="27:27">
      <c r="AA26660" s="271"/>
    </row>
    <row r="26661" spans="27:27">
      <c r="AA26661" s="271"/>
    </row>
    <row r="26662" spans="27:27">
      <c r="AA26662" s="271"/>
    </row>
    <row r="26663" spans="27:27">
      <c r="AA26663" s="271"/>
    </row>
    <row r="26664" spans="27:27">
      <c r="AA26664" s="271"/>
    </row>
    <row r="26665" spans="27:27">
      <c r="AA26665" s="271"/>
    </row>
    <row r="26666" spans="27:27">
      <c r="AA26666" s="271"/>
    </row>
    <row r="26667" spans="27:27">
      <c r="AA26667" s="271"/>
    </row>
    <row r="26668" spans="27:27">
      <c r="AA26668" s="271"/>
    </row>
    <row r="26669" spans="27:27">
      <c r="AA26669" s="271"/>
    </row>
    <row r="26670" spans="27:27">
      <c r="AA26670" s="271"/>
    </row>
    <row r="26671" spans="27:27">
      <c r="AA26671" s="271"/>
    </row>
    <row r="26672" spans="27:27">
      <c r="AA26672" s="271"/>
    </row>
    <row r="26673" spans="27:27">
      <c r="AA26673" s="271"/>
    </row>
    <row r="26674" spans="27:27">
      <c r="AA26674" s="271"/>
    </row>
    <row r="26675" spans="27:27">
      <c r="AA26675" s="271"/>
    </row>
    <row r="26676" spans="27:27">
      <c r="AA26676" s="271"/>
    </row>
    <row r="26677" spans="27:27">
      <c r="AA26677" s="271"/>
    </row>
    <row r="26678" spans="27:27">
      <c r="AA26678" s="271"/>
    </row>
    <row r="26679" spans="27:27">
      <c r="AA26679" s="271"/>
    </row>
    <row r="26680" spans="27:27">
      <c r="AA26680" s="271"/>
    </row>
    <row r="26681" spans="27:27">
      <c r="AA26681" s="271"/>
    </row>
    <row r="26682" spans="27:27">
      <c r="AA26682" s="271"/>
    </row>
    <row r="26683" spans="27:27">
      <c r="AA26683" s="271"/>
    </row>
    <row r="26684" spans="27:27">
      <c r="AA26684" s="271"/>
    </row>
    <row r="26685" spans="27:27">
      <c r="AA26685" s="271"/>
    </row>
    <row r="26686" spans="27:27">
      <c r="AA26686" s="271"/>
    </row>
    <row r="26687" spans="27:27">
      <c r="AA26687" s="271"/>
    </row>
    <row r="26688" spans="27:27">
      <c r="AA26688" s="271"/>
    </row>
    <row r="26689" spans="27:27">
      <c r="AA26689" s="271"/>
    </row>
    <row r="26690" spans="27:27">
      <c r="AA26690" s="271"/>
    </row>
    <row r="26691" spans="27:27">
      <c r="AA26691" s="271"/>
    </row>
    <row r="26692" spans="27:27">
      <c r="AA26692" s="271"/>
    </row>
    <row r="26693" spans="27:27">
      <c r="AA26693" s="271"/>
    </row>
    <row r="26694" spans="27:27">
      <c r="AA26694" s="271"/>
    </row>
    <row r="26695" spans="27:27">
      <c r="AA26695" s="271"/>
    </row>
    <row r="26696" spans="27:27">
      <c r="AA26696" s="271"/>
    </row>
    <row r="26697" spans="27:27">
      <c r="AA26697" s="271"/>
    </row>
    <row r="26698" spans="27:27">
      <c r="AA26698" s="271"/>
    </row>
    <row r="26699" spans="27:27">
      <c r="AA26699" s="271"/>
    </row>
    <row r="26700" spans="27:27">
      <c r="AA26700" s="271"/>
    </row>
    <row r="26701" spans="27:27">
      <c r="AA26701" s="271"/>
    </row>
    <row r="26702" spans="27:27">
      <c r="AA26702" s="271"/>
    </row>
    <row r="26703" spans="27:27">
      <c r="AA26703" s="271"/>
    </row>
    <row r="26704" spans="27:27">
      <c r="AA26704" s="271"/>
    </row>
    <row r="26705" spans="27:27">
      <c r="AA26705" s="271"/>
    </row>
    <row r="26706" spans="27:27">
      <c r="AA26706" s="271"/>
    </row>
    <row r="26707" spans="27:27">
      <c r="AA26707" s="271"/>
    </row>
    <row r="26708" spans="27:27">
      <c r="AA26708" s="271"/>
    </row>
    <row r="26709" spans="27:27">
      <c r="AA26709" s="271"/>
    </row>
    <row r="26710" spans="27:27">
      <c r="AA26710" s="271"/>
    </row>
    <row r="26711" spans="27:27">
      <c r="AA26711" s="271"/>
    </row>
    <row r="26712" spans="27:27">
      <c r="AA26712" s="271"/>
    </row>
    <row r="26713" spans="27:27">
      <c r="AA26713" s="271"/>
    </row>
    <row r="26714" spans="27:27">
      <c r="AA26714" s="271"/>
    </row>
    <row r="26715" spans="27:27">
      <c r="AA26715" s="271"/>
    </row>
    <row r="26716" spans="27:27">
      <c r="AA26716" s="271"/>
    </row>
    <row r="26717" spans="27:27">
      <c r="AA26717" s="271"/>
    </row>
    <row r="26718" spans="27:27">
      <c r="AA26718" s="271"/>
    </row>
    <row r="26719" spans="27:27">
      <c r="AA26719" s="271"/>
    </row>
    <row r="26720" spans="27:27">
      <c r="AA26720" s="271"/>
    </row>
    <row r="26721" spans="27:27">
      <c r="AA26721" s="271"/>
    </row>
    <row r="26722" spans="27:27">
      <c r="AA26722" s="271"/>
    </row>
    <row r="26723" spans="27:27">
      <c r="AA26723" s="271"/>
    </row>
    <row r="26724" spans="27:27">
      <c r="AA26724" s="271"/>
    </row>
    <row r="26725" spans="27:27">
      <c r="AA26725" s="271"/>
    </row>
    <row r="26726" spans="27:27">
      <c r="AA26726" s="271"/>
    </row>
    <row r="26727" spans="27:27">
      <c r="AA26727" s="271"/>
    </row>
    <row r="26728" spans="27:27">
      <c r="AA26728" s="271"/>
    </row>
    <row r="26729" spans="27:27">
      <c r="AA26729" s="271"/>
    </row>
    <row r="26730" spans="27:27">
      <c r="AA26730" s="271"/>
    </row>
    <row r="26731" spans="27:27">
      <c r="AA26731" s="271"/>
    </row>
    <row r="26732" spans="27:27">
      <c r="AA26732" s="271"/>
    </row>
    <row r="26733" spans="27:27">
      <c r="AA26733" s="271"/>
    </row>
    <row r="26734" spans="27:27">
      <c r="AA26734" s="271"/>
    </row>
    <row r="26735" spans="27:27">
      <c r="AA26735" s="271"/>
    </row>
    <row r="26736" spans="27:27">
      <c r="AA26736" s="271"/>
    </row>
    <row r="26737" spans="27:27">
      <c r="AA26737" s="271"/>
    </row>
    <row r="26738" spans="27:27">
      <c r="AA26738" s="271"/>
    </row>
    <row r="26739" spans="27:27">
      <c r="AA26739" s="271"/>
    </row>
    <row r="26740" spans="27:27">
      <c r="AA26740" s="271"/>
    </row>
    <row r="26741" spans="27:27">
      <c r="AA26741" s="271"/>
    </row>
    <row r="26742" spans="27:27">
      <c r="AA26742" s="271"/>
    </row>
    <row r="26743" spans="27:27">
      <c r="AA26743" s="271"/>
    </row>
    <row r="26744" spans="27:27">
      <c r="AA26744" s="271"/>
    </row>
    <row r="26745" spans="27:27">
      <c r="AA26745" s="271"/>
    </row>
    <row r="26746" spans="27:27">
      <c r="AA26746" s="271"/>
    </row>
    <row r="26747" spans="27:27">
      <c r="AA26747" s="271"/>
    </row>
    <row r="26748" spans="27:27">
      <c r="AA26748" s="271"/>
    </row>
    <row r="26749" spans="27:27">
      <c r="AA26749" s="271"/>
    </row>
    <row r="26750" spans="27:27">
      <c r="AA26750" s="271"/>
    </row>
    <row r="26751" spans="27:27">
      <c r="AA26751" s="271"/>
    </row>
    <row r="26752" spans="27:27">
      <c r="AA26752" s="271"/>
    </row>
    <row r="26753" spans="27:27">
      <c r="AA26753" s="271"/>
    </row>
    <row r="26754" spans="27:27">
      <c r="AA26754" s="271"/>
    </row>
    <row r="26755" spans="27:27">
      <c r="AA26755" s="271"/>
    </row>
    <row r="26756" spans="27:27">
      <c r="AA26756" s="271"/>
    </row>
    <row r="26757" spans="27:27">
      <c r="AA26757" s="271"/>
    </row>
    <row r="26758" spans="27:27">
      <c r="AA26758" s="271"/>
    </row>
    <row r="26759" spans="27:27">
      <c r="AA26759" s="271"/>
    </row>
    <row r="26760" spans="27:27">
      <c r="AA26760" s="271"/>
    </row>
    <row r="26761" spans="27:27">
      <c r="AA26761" s="271"/>
    </row>
    <row r="26762" spans="27:27">
      <c r="AA26762" s="271"/>
    </row>
    <row r="26763" spans="27:27">
      <c r="AA26763" s="271"/>
    </row>
    <row r="26764" spans="27:27">
      <c r="AA26764" s="271"/>
    </row>
    <row r="26765" spans="27:27">
      <c r="AA26765" s="271"/>
    </row>
    <row r="26766" spans="27:27">
      <c r="AA26766" s="271"/>
    </row>
    <row r="26767" spans="27:27">
      <c r="AA26767" s="271"/>
    </row>
    <row r="26768" spans="27:27">
      <c r="AA26768" s="271"/>
    </row>
    <row r="26769" spans="27:27">
      <c r="AA26769" s="271"/>
    </row>
    <row r="26770" spans="27:27">
      <c r="AA26770" s="271"/>
    </row>
    <row r="26771" spans="27:27">
      <c r="AA26771" s="271"/>
    </row>
    <row r="26772" spans="27:27">
      <c r="AA26772" s="271"/>
    </row>
    <row r="26773" spans="27:27">
      <c r="AA26773" s="271"/>
    </row>
    <row r="26774" spans="27:27">
      <c r="AA26774" s="271"/>
    </row>
    <row r="26775" spans="27:27">
      <c r="AA26775" s="271"/>
    </row>
    <row r="26776" spans="27:27">
      <c r="AA26776" s="271"/>
    </row>
    <row r="26777" spans="27:27">
      <c r="AA26777" s="271"/>
    </row>
    <row r="26778" spans="27:27">
      <c r="AA26778" s="271"/>
    </row>
    <row r="26779" spans="27:27">
      <c r="AA26779" s="271"/>
    </row>
    <row r="26780" spans="27:27">
      <c r="AA26780" s="271"/>
    </row>
    <row r="26781" spans="27:27">
      <c r="AA26781" s="271"/>
    </row>
    <row r="26782" spans="27:27">
      <c r="AA26782" s="271"/>
    </row>
    <row r="26783" spans="27:27">
      <c r="AA26783" s="271"/>
    </row>
    <row r="26784" spans="27:27">
      <c r="AA26784" s="271"/>
    </row>
    <row r="26785" spans="27:27">
      <c r="AA26785" s="271"/>
    </row>
    <row r="26786" spans="27:27">
      <c r="AA26786" s="271"/>
    </row>
    <row r="26787" spans="27:27">
      <c r="AA26787" s="271"/>
    </row>
    <row r="26788" spans="27:27">
      <c r="AA26788" s="271"/>
    </row>
    <row r="26789" spans="27:27">
      <c r="AA26789" s="271"/>
    </row>
    <row r="26790" spans="27:27">
      <c r="AA26790" s="271"/>
    </row>
    <row r="26791" spans="27:27">
      <c r="AA26791" s="271"/>
    </row>
    <row r="26792" spans="27:27">
      <c r="AA26792" s="271"/>
    </row>
    <row r="26793" spans="27:27">
      <c r="AA26793" s="271"/>
    </row>
    <row r="26794" spans="27:27">
      <c r="AA26794" s="271"/>
    </row>
    <row r="26795" spans="27:27">
      <c r="AA26795" s="271"/>
    </row>
    <row r="26796" spans="27:27">
      <c r="AA26796" s="271"/>
    </row>
    <row r="26797" spans="27:27">
      <c r="AA26797" s="271"/>
    </row>
    <row r="26798" spans="27:27">
      <c r="AA26798" s="271"/>
    </row>
    <row r="26799" spans="27:27">
      <c r="AA26799" s="271"/>
    </row>
    <row r="26800" spans="27:27">
      <c r="AA26800" s="271"/>
    </row>
    <row r="26801" spans="27:27">
      <c r="AA26801" s="271"/>
    </row>
    <row r="26802" spans="27:27">
      <c r="AA26802" s="271"/>
    </row>
    <row r="26803" spans="27:27">
      <c r="AA26803" s="271"/>
    </row>
    <row r="26804" spans="27:27">
      <c r="AA26804" s="271"/>
    </row>
    <row r="26805" spans="27:27">
      <c r="AA26805" s="271"/>
    </row>
    <row r="26806" spans="27:27">
      <c r="AA26806" s="271"/>
    </row>
    <row r="26807" spans="27:27">
      <c r="AA26807" s="271"/>
    </row>
    <row r="26808" spans="27:27">
      <c r="AA26808" s="271"/>
    </row>
    <row r="26809" spans="27:27">
      <c r="AA26809" s="271"/>
    </row>
    <row r="26810" spans="27:27">
      <c r="AA26810" s="271"/>
    </row>
    <row r="26811" spans="27:27">
      <c r="AA26811" s="271"/>
    </row>
    <row r="26812" spans="27:27">
      <c r="AA26812" s="271"/>
    </row>
    <row r="26813" spans="27:27">
      <c r="AA26813" s="271"/>
    </row>
    <row r="26814" spans="27:27">
      <c r="AA26814" s="271"/>
    </row>
    <row r="26815" spans="27:27">
      <c r="AA26815" s="271"/>
    </row>
    <row r="26816" spans="27:27">
      <c r="AA26816" s="271"/>
    </row>
    <row r="26817" spans="27:27">
      <c r="AA26817" s="271"/>
    </row>
    <row r="26818" spans="27:27">
      <c r="AA26818" s="271"/>
    </row>
    <row r="26819" spans="27:27">
      <c r="AA26819" s="271"/>
    </row>
    <row r="26820" spans="27:27">
      <c r="AA26820" s="271"/>
    </row>
    <row r="26821" spans="27:27">
      <c r="AA26821" s="271"/>
    </row>
    <row r="26822" spans="27:27">
      <c r="AA26822" s="271"/>
    </row>
    <row r="26823" spans="27:27">
      <c r="AA26823" s="271"/>
    </row>
    <row r="26824" spans="27:27">
      <c r="AA26824" s="271"/>
    </row>
    <row r="26825" spans="27:27">
      <c r="AA26825" s="271"/>
    </row>
    <row r="26826" spans="27:27">
      <c r="AA26826" s="271"/>
    </row>
    <row r="26827" spans="27:27">
      <c r="AA26827" s="271"/>
    </row>
    <row r="26828" spans="27:27">
      <c r="AA26828" s="271"/>
    </row>
    <row r="26829" spans="27:27">
      <c r="AA26829" s="271"/>
    </row>
    <row r="26830" spans="27:27">
      <c r="AA26830" s="271"/>
    </row>
    <row r="26831" spans="27:27">
      <c r="AA26831" s="271"/>
    </row>
    <row r="26832" spans="27:27">
      <c r="AA26832" s="271"/>
    </row>
    <row r="26833" spans="27:27">
      <c r="AA26833" s="271"/>
    </row>
    <row r="26834" spans="27:27">
      <c r="AA26834" s="271"/>
    </row>
    <row r="26835" spans="27:27">
      <c r="AA26835" s="271"/>
    </row>
    <row r="26836" spans="27:27">
      <c r="AA26836" s="271"/>
    </row>
    <row r="26837" spans="27:27">
      <c r="AA26837" s="271"/>
    </row>
    <row r="26838" spans="27:27">
      <c r="AA26838" s="271"/>
    </row>
    <row r="26839" spans="27:27">
      <c r="AA26839" s="271"/>
    </row>
    <row r="26840" spans="27:27">
      <c r="AA26840" s="271"/>
    </row>
    <row r="26841" spans="27:27">
      <c r="AA26841" s="271"/>
    </row>
    <row r="26842" spans="27:27">
      <c r="AA26842" s="271"/>
    </row>
    <row r="26843" spans="27:27">
      <c r="AA26843" s="271"/>
    </row>
    <row r="26844" spans="27:27">
      <c r="AA26844" s="271"/>
    </row>
    <row r="26845" spans="27:27">
      <c r="AA26845" s="271"/>
    </row>
    <row r="26846" spans="27:27">
      <c r="AA26846" s="271"/>
    </row>
    <row r="26847" spans="27:27">
      <c r="AA26847" s="271"/>
    </row>
    <row r="26848" spans="27:27">
      <c r="AA26848" s="271"/>
    </row>
    <row r="26849" spans="27:27">
      <c r="AA26849" s="271"/>
    </row>
    <row r="26850" spans="27:27">
      <c r="AA26850" s="271"/>
    </row>
    <row r="26851" spans="27:27">
      <c r="AA26851" s="271"/>
    </row>
    <row r="26852" spans="27:27">
      <c r="AA26852" s="271"/>
    </row>
    <row r="26853" spans="27:27">
      <c r="AA26853" s="271"/>
    </row>
    <row r="26854" spans="27:27">
      <c r="AA26854" s="271"/>
    </row>
    <row r="26855" spans="27:27">
      <c r="AA26855" s="271"/>
    </row>
    <row r="26856" spans="27:27">
      <c r="AA26856" s="271"/>
    </row>
    <row r="26857" spans="27:27">
      <c r="AA26857" s="271"/>
    </row>
    <row r="26858" spans="27:27">
      <c r="AA26858" s="271"/>
    </row>
    <row r="26859" spans="27:27">
      <c r="AA26859" s="271"/>
    </row>
    <row r="26860" spans="27:27">
      <c r="AA26860" s="271"/>
    </row>
    <row r="26861" spans="27:27">
      <c r="AA26861" s="271"/>
    </row>
    <row r="26862" spans="27:27">
      <c r="AA26862" s="271"/>
    </row>
    <row r="26863" spans="27:27">
      <c r="AA26863" s="271"/>
    </row>
    <row r="26864" spans="27:27">
      <c r="AA26864" s="271"/>
    </row>
    <row r="26865" spans="27:27">
      <c r="AA26865" s="271"/>
    </row>
    <row r="26866" spans="27:27">
      <c r="AA26866" s="271"/>
    </row>
    <row r="26867" spans="27:27">
      <c r="AA26867" s="271"/>
    </row>
    <row r="26868" spans="27:27">
      <c r="AA26868" s="271"/>
    </row>
    <row r="26869" spans="27:27">
      <c r="AA26869" s="271"/>
    </row>
    <row r="26870" spans="27:27">
      <c r="AA26870" s="271"/>
    </row>
    <row r="26871" spans="27:27">
      <c r="AA26871" s="271"/>
    </row>
    <row r="26872" spans="27:27">
      <c r="AA26872" s="271"/>
    </row>
    <row r="26873" spans="27:27">
      <c r="AA26873" s="271"/>
    </row>
    <row r="26874" spans="27:27">
      <c r="AA26874" s="271"/>
    </row>
    <row r="26875" spans="27:27">
      <c r="AA26875" s="271"/>
    </row>
    <row r="26876" spans="27:27">
      <c r="AA26876" s="271"/>
    </row>
    <row r="26877" spans="27:27">
      <c r="AA26877" s="271"/>
    </row>
    <row r="26878" spans="27:27">
      <c r="AA26878" s="271"/>
    </row>
    <row r="26879" spans="27:27">
      <c r="AA26879" s="271"/>
    </row>
    <row r="26880" spans="27:27">
      <c r="AA26880" s="271"/>
    </row>
    <row r="26881" spans="27:27">
      <c r="AA26881" s="271"/>
    </row>
    <row r="26882" spans="27:27">
      <c r="AA26882" s="271"/>
    </row>
    <row r="26883" spans="27:27">
      <c r="AA26883" s="271"/>
    </row>
    <row r="26884" spans="27:27">
      <c r="AA26884" s="271"/>
    </row>
    <row r="26885" spans="27:27">
      <c r="AA26885" s="271"/>
    </row>
    <row r="26886" spans="27:27">
      <c r="AA26886" s="271"/>
    </row>
    <row r="26887" spans="27:27">
      <c r="AA26887" s="271"/>
    </row>
    <row r="26888" spans="27:27">
      <c r="AA26888" s="271"/>
    </row>
    <row r="26889" spans="27:27">
      <c r="AA26889" s="271"/>
    </row>
    <row r="26890" spans="27:27">
      <c r="AA26890" s="271"/>
    </row>
    <row r="26891" spans="27:27">
      <c r="AA26891" s="271"/>
    </row>
    <row r="26892" spans="27:27">
      <c r="AA26892" s="271"/>
    </row>
    <row r="26893" spans="27:27">
      <c r="AA26893" s="271"/>
    </row>
    <row r="26894" spans="27:27">
      <c r="AA26894" s="271"/>
    </row>
    <row r="26895" spans="27:27">
      <c r="AA26895" s="271"/>
    </row>
    <row r="26896" spans="27:27">
      <c r="AA26896" s="271"/>
    </row>
    <row r="26897" spans="27:27">
      <c r="AA26897" s="271"/>
    </row>
    <row r="26898" spans="27:27">
      <c r="AA26898" s="271"/>
    </row>
    <row r="26899" spans="27:27">
      <c r="AA26899" s="271"/>
    </row>
    <row r="26900" spans="27:27">
      <c r="AA26900" s="271"/>
    </row>
    <row r="26901" spans="27:27">
      <c r="AA26901" s="271"/>
    </row>
    <row r="26902" spans="27:27">
      <c r="AA26902" s="271"/>
    </row>
    <row r="26903" spans="27:27">
      <c r="AA26903" s="271"/>
    </row>
    <row r="26904" spans="27:27">
      <c r="AA26904" s="271"/>
    </row>
    <row r="26905" spans="27:27">
      <c r="AA26905" s="271"/>
    </row>
    <row r="26906" spans="27:27">
      <c r="AA26906" s="271"/>
    </row>
    <row r="26907" spans="27:27">
      <c r="AA26907" s="271"/>
    </row>
    <row r="26908" spans="27:27">
      <c r="AA26908" s="271"/>
    </row>
    <row r="26909" spans="27:27">
      <c r="AA26909" s="271"/>
    </row>
    <row r="26910" spans="27:27">
      <c r="AA26910" s="271"/>
    </row>
    <row r="26911" spans="27:27">
      <c r="AA26911" s="271"/>
    </row>
    <row r="26912" spans="27:27">
      <c r="AA26912" s="271"/>
    </row>
    <row r="26913" spans="27:27">
      <c r="AA26913" s="271"/>
    </row>
    <row r="26914" spans="27:27">
      <c r="AA26914" s="271"/>
    </row>
    <row r="26915" spans="27:27">
      <c r="AA26915" s="271"/>
    </row>
    <row r="26916" spans="27:27">
      <c r="AA26916" s="271"/>
    </row>
    <row r="26917" spans="27:27">
      <c r="AA26917" s="271"/>
    </row>
    <row r="26918" spans="27:27">
      <c r="AA26918" s="271"/>
    </row>
    <row r="26919" spans="27:27">
      <c r="AA26919" s="271"/>
    </row>
    <row r="26920" spans="27:27">
      <c r="AA26920" s="271"/>
    </row>
    <row r="26921" spans="27:27">
      <c r="AA26921" s="271"/>
    </row>
    <row r="26922" spans="27:27">
      <c r="AA26922" s="271"/>
    </row>
    <row r="26923" spans="27:27">
      <c r="AA26923" s="271"/>
    </row>
    <row r="26924" spans="27:27">
      <c r="AA26924" s="271"/>
    </row>
    <row r="26925" spans="27:27">
      <c r="AA26925" s="271"/>
    </row>
    <row r="26926" spans="27:27">
      <c r="AA26926" s="271"/>
    </row>
    <row r="26927" spans="27:27">
      <c r="AA26927" s="271"/>
    </row>
    <row r="26928" spans="27:27">
      <c r="AA26928" s="271"/>
    </row>
    <row r="26929" spans="27:27">
      <c r="AA26929" s="271"/>
    </row>
    <row r="26930" spans="27:27">
      <c r="AA26930" s="271"/>
    </row>
    <row r="26931" spans="27:27">
      <c r="AA26931" s="271"/>
    </row>
    <row r="26932" spans="27:27">
      <c r="AA26932" s="271"/>
    </row>
    <row r="26933" spans="27:27">
      <c r="AA26933" s="271"/>
    </row>
    <row r="26934" spans="27:27">
      <c r="AA26934" s="271"/>
    </row>
    <row r="26935" spans="27:27">
      <c r="AA26935" s="271"/>
    </row>
    <row r="26936" spans="27:27">
      <c r="AA26936" s="271"/>
    </row>
    <row r="26937" spans="27:27">
      <c r="AA26937" s="271"/>
    </row>
    <row r="26938" spans="27:27">
      <c r="AA26938" s="271"/>
    </row>
    <row r="26939" spans="27:27">
      <c r="AA26939" s="271"/>
    </row>
    <row r="26940" spans="27:27">
      <c r="AA26940" s="271"/>
    </row>
    <row r="26941" spans="27:27">
      <c r="AA26941" s="271"/>
    </row>
    <row r="26942" spans="27:27">
      <c r="AA26942" s="271"/>
    </row>
    <row r="26943" spans="27:27">
      <c r="AA26943" s="271"/>
    </row>
    <row r="26944" spans="27:27">
      <c r="AA26944" s="271"/>
    </row>
    <row r="26945" spans="27:27">
      <c r="AA26945" s="271"/>
    </row>
    <row r="26946" spans="27:27">
      <c r="AA26946" s="271"/>
    </row>
    <row r="26947" spans="27:27">
      <c r="AA26947" s="271"/>
    </row>
    <row r="26948" spans="27:27">
      <c r="AA26948" s="271"/>
    </row>
    <row r="26949" spans="27:27">
      <c r="AA26949" s="271"/>
    </row>
    <row r="26950" spans="27:27">
      <c r="AA26950" s="271"/>
    </row>
    <row r="26951" spans="27:27">
      <c r="AA26951" s="271"/>
    </row>
    <row r="26952" spans="27:27">
      <c r="AA26952" s="271"/>
    </row>
    <row r="26953" spans="27:27">
      <c r="AA26953" s="271"/>
    </row>
    <row r="26954" spans="27:27">
      <c r="AA26954" s="271"/>
    </row>
    <row r="26955" spans="27:27">
      <c r="AA26955" s="271"/>
    </row>
    <row r="26956" spans="27:27">
      <c r="AA26956" s="271"/>
    </row>
    <row r="26957" spans="27:27">
      <c r="AA26957" s="271"/>
    </row>
    <row r="26958" spans="27:27">
      <c r="AA26958" s="271"/>
    </row>
    <row r="26959" spans="27:27">
      <c r="AA26959" s="271"/>
    </row>
    <row r="26960" spans="27:27">
      <c r="AA26960" s="271"/>
    </row>
    <row r="26961" spans="27:27">
      <c r="AA26961" s="271"/>
    </row>
    <row r="26962" spans="27:27">
      <c r="AA26962" s="271"/>
    </row>
    <row r="26963" spans="27:27">
      <c r="AA26963" s="271"/>
    </row>
    <row r="26964" spans="27:27">
      <c r="AA26964" s="271"/>
    </row>
    <row r="26965" spans="27:27">
      <c r="AA26965" s="271"/>
    </row>
    <row r="26966" spans="27:27">
      <c r="AA26966" s="271"/>
    </row>
    <row r="26967" spans="27:27">
      <c r="AA26967" s="271"/>
    </row>
    <row r="26968" spans="27:27">
      <c r="AA26968" s="271"/>
    </row>
    <row r="26969" spans="27:27">
      <c r="AA26969" s="271"/>
    </row>
    <row r="26970" spans="27:27">
      <c r="AA26970" s="271"/>
    </row>
    <row r="26971" spans="27:27">
      <c r="AA26971" s="271"/>
    </row>
    <row r="26972" spans="27:27">
      <c r="AA26972" s="271"/>
    </row>
    <row r="26973" spans="27:27">
      <c r="AA26973" s="271"/>
    </row>
    <row r="26974" spans="27:27">
      <c r="AA26974" s="271"/>
    </row>
    <row r="26975" spans="27:27">
      <c r="AA26975" s="271"/>
    </row>
    <row r="26976" spans="27:27">
      <c r="AA26976" s="271"/>
    </row>
    <row r="26977" spans="27:27">
      <c r="AA26977" s="271"/>
    </row>
    <row r="26978" spans="27:27">
      <c r="AA26978" s="271"/>
    </row>
    <row r="26979" spans="27:27">
      <c r="AA26979" s="271"/>
    </row>
    <row r="26980" spans="27:27">
      <c r="AA26980" s="271"/>
    </row>
    <row r="26981" spans="27:27">
      <c r="AA26981" s="271"/>
    </row>
    <row r="26982" spans="27:27">
      <c r="AA26982" s="271"/>
    </row>
    <row r="26983" spans="27:27">
      <c r="AA26983" s="271"/>
    </row>
    <row r="26984" spans="27:27">
      <c r="AA26984" s="271"/>
    </row>
    <row r="26985" spans="27:27">
      <c r="AA26985" s="271"/>
    </row>
    <row r="26986" spans="27:27">
      <c r="AA26986" s="271"/>
    </row>
    <row r="26987" spans="27:27">
      <c r="AA26987" s="271"/>
    </row>
    <row r="26988" spans="27:27">
      <c r="AA26988" s="271"/>
    </row>
    <row r="26989" spans="27:27">
      <c r="AA26989" s="271"/>
    </row>
    <row r="26990" spans="27:27">
      <c r="AA26990" s="271"/>
    </row>
    <row r="26991" spans="27:27">
      <c r="AA26991" s="271"/>
    </row>
    <row r="26992" spans="27:27">
      <c r="AA26992" s="271"/>
    </row>
    <row r="26993" spans="27:27">
      <c r="AA26993" s="271"/>
    </row>
    <row r="26994" spans="27:27">
      <c r="AA26994" s="271"/>
    </row>
    <row r="26995" spans="27:27">
      <c r="AA26995" s="271"/>
    </row>
    <row r="26996" spans="27:27">
      <c r="AA26996" s="271"/>
    </row>
    <row r="26997" spans="27:27">
      <c r="AA26997" s="271"/>
    </row>
    <row r="26998" spans="27:27">
      <c r="AA26998" s="271"/>
    </row>
    <row r="26999" spans="27:27">
      <c r="AA26999" s="271"/>
    </row>
    <row r="27000" spans="27:27">
      <c r="AA27000" s="271"/>
    </row>
    <row r="27001" spans="27:27">
      <c r="AA27001" s="271"/>
    </row>
    <row r="27002" spans="27:27">
      <c r="AA27002" s="271"/>
    </row>
    <row r="27003" spans="27:27">
      <c r="AA27003" s="271"/>
    </row>
    <row r="27004" spans="27:27">
      <c r="AA27004" s="271"/>
    </row>
    <row r="27005" spans="27:27">
      <c r="AA27005" s="271"/>
    </row>
    <row r="27006" spans="27:27">
      <c r="AA27006" s="271"/>
    </row>
    <row r="27007" spans="27:27">
      <c r="AA27007" s="271"/>
    </row>
    <row r="27008" spans="27:27">
      <c r="AA27008" s="271"/>
    </row>
    <row r="27009" spans="27:27">
      <c r="AA27009" s="271"/>
    </row>
    <row r="27010" spans="27:27">
      <c r="AA27010" s="271"/>
    </row>
    <row r="27011" spans="27:27">
      <c r="AA27011" s="271"/>
    </row>
    <row r="27012" spans="27:27">
      <c r="AA27012" s="271"/>
    </row>
    <row r="27013" spans="27:27">
      <c r="AA27013" s="271"/>
    </row>
    <row r="27014" spans="27:27">
      <c r="AA27014" s="271"/>
    </row>
    <row r="27015" spans="27:27">
      <c r="AA27015" s="271"/>
    </row>
    <row r="27016" spans="27:27">
      <c r="AA27016" s="271"/>
    </row>
    <row r="27017" spans="27:27">
      <c r="AA27017" s="271"/>
    </row>
    <row r="27018" spans="27:27">
      <c r="AA27018" s="271"/>
    </row>
    <row r="27019" spans="27:27">
      <c r="AA27019" s="271"/>
    </row>
    <row r="27020" spans="27:27">
      <c r="AA27020" s="271"/>
    </row>
    <row r="27021" spans="27:27">
      <c r="AA27021" s="271"/>
    </row>
    <row r="27022" spans="27:27">
      <c r="AA27022" s="271"/>
    </row>
    <row r="27023" spans="27:27">
      <c r="AA27023" s="271"/>
    </row>
    <row r="27024" spans="27:27">
      <c r="AA27024" s="271"/>
    </row>
    <row r="27025" spans="27:27">
      <c r="AA27025" s="271"/>
    </row>
    <row r="27026" spans="27:27">
      <c r="AA27026" s="271"/>
    </row>
    <row r="27027" spans="27:27">
      <c r="AA27027" s="271"/>
    </row>
    <row r="27028" spans="27:27">
      <c r="AA27028" s="271"/>
    </row>
    <row r="27029" spans="27:27">
      <c r="AA27029" s="271"/>
    </row>
    <row r="27030" spans="27:27">
      <c r="AA27030" s="271"/>
    </row>
    <row r="27031" spans="27:27">
      <c r="AA27031" s="271"/>
    </row>
    <row r="27032" spans="27:27">
      <c r="AA27032" s="271"/>
    </row>
    <row r="27033" spans="27:27">
      <c r="AA27033" s="271"/>
    </row>
    <row r="27034" spans="27:27">
      <c r="AA27034" s="271"/>
    </row>
    <row r="27035" spans="27:27">
      <c r="AA27035" s="271"/>
    </row>
    <row r="27036" spans="27:27">
      <c r="AA27036" s="271"/>
    </row>
    <row r="27037" spans="27:27">
      <c r="AA27037" s="271"/>
    </row>
    <row r="27038" spans="27:27">
      <c r="AA27038" s="271"/>
    </row>
    <row r="27039" spans="27:27">
      <c r="AA27039" s="271"/>
    </row>
    <row r="27040" spans="27:27">
      <c r="AA27040" s="271"/>
    </row>
    <row r="27041" spans="27:27">
      <c r="AA27041" s="271"/>
    </row>
    <row r="27042" spans="27:27">
      <c r="AA27042" s="271"/>
    </row>
    <row r="27043" spans="27:27">
      <c r="AA27043" s="271"/>
    </row>
    <row r="27044" spans="27:27">
      <c r="AA27044" s="271"/>
    </row>
    <row r="27045" spans="27:27">
      <c r="AA27045" s="271"/>
    </row>
    <row r="27046" spans="27:27">
      <c r="AA27046" s="271"/>
    </row>
    <row r="27047" spans="27:27">
      <c r="AA27047" s="271"/>
    </row>
    <row r="27048" spans="27:27">
      <c r="AA27048" s="271"/>
    </row>
    <row r="27049" spans="27:27">
      <c r="AA27049" s="271"/>
    </row>
    <row r="27050" spans="27:27">
      <c r="AA27050" s="271"/>
    </row>
    <row r="27051" spans="27:27">
      <c r="AA27051" s="271"/>
    </row>
    <row r="27052" spans="27:27">
      <c r="AA27052" s="271"/>
    </row>
    <row r="27053" spans="27:27">
      <c r="AA27053" s="271"/>
    </row>
    <row r="27054" spans="27:27">
      <c r="AA27054" s="271"/>
    </row>
    <row r="27055" spans="27:27">
      <c r="AA27055" s="271"/>
    </row>
    <row r="27056" spans="27:27">
      <c r="AA27056" s="271"/>
    </row>
    <row r="27057" spans="27:27">
      <c r="AA27057" s="271"/>
    </row>
    <row r="27058" spans="27:27">
      <c r="AA27058" s="271"/>
    </row>
    <row r="27059" spans="27:27">
      <c r="AA27059" s="271"/>
    </row>
    <row r="27060" spans="27:27">
      <c r="AA27060" s="271"/>
    </row>
    <row r="27061" spans="27:27">
      <c r="AA27061" s="271"/>
    </row>
    <row r="27062" spans="27:27">
      <c r="AA27062" s="271"/>
    </row>
    <row r="27063" spans="27:27">
      <c r="AA27063" s="271"/>
    </row>
    <row r="27064" spans="27:27">
      <c r="AA27064" s="271"/>
    </row>
    <row r="27065" spans="27:27">
      <c r="AA27065" s="271"/>
    </row>
    <row r="27066" spans="27:27">
      <c r="AA27066" s="271"/>
    </row>
    <row r="27067" spans="27:27">
      <c r="AA27067" s="271"/>
    </row>
    <row r="27068" spans="27:27">
      <c r="AA27068" s="271"/>
    </row>
    <row r="27069" spans="27:27">
      <c r="AA27069" s="271"/>
    </row>
    <row r="27070" spans="27:27">
      <c r="AA27070" s="271"/>
    </row>
    <row r="27071" spans="27:27">
      <c r="AA27071" s="271"/>
    </row>
    <row r="27072" spans="27:27">
      <c r="AA27072" s="271"/>
    </row>
    <row r="27073" spans="27:27">
      <c r="AA27073" s="271"/>
    </row>
    <row r="27074" spans="27:27">
      <c r="AA27074" s="271"/>
    </row>
    <row r="27075" spans="27:27">
      <c r="AA27075" s="271"/>
    </row>
    <row r="27076" spans="27:27">
      <c r="AA27076" s="271"/>
    </row>
    <row r="27077" spans="27:27">
      <c r="AA27077" s="271"/>
    </row>
    <row r="27078" spans="27:27">
      <c r="AA27078" s="271"/>
    </row>
    <row r="27079" spans="27:27">
      <c r="AA27079" s="271"/>
    </row>
    <row r="27080" spans="27:27">
      <c r="AA27080" s="271"/>
    </row>
    <row r="27081" spans="27:27">
      <c r="AA27081" s="271"/>
    </row>
    <row r="27082" spans="27:27">
      <c r="AA27082" s="271"/>
    </row>
    <row r="27083" spans="27:27">
      <c r="AA27083" s="271"/>
    </row>
    <row r="27084" spans="27:27">
      <c r="AA27084" s="271"/>
    </row>
    <row r="27085" spans="27:27">
      <c r="AA27085" s="271"/>
    </row>
    <row r="27086" spans="27:27">
      <c r="AA27086" s="271"/>
    </row>
    <row r="27087" spans="27:27">
      <c r="AA27087" s="271"/>
    </row>
    <row r="27088" spans="27:27">
      <c r="AA27088" s="271"/>
    </row>
    <row r="27089" spans="27:27">
      <c r="AA27089" s="271"/>
    </row>
    <row r="27090" spans="27:27">
      <c r="AA27090" s="271"/>
    </row>
    <row r="27091" spans="27:27">
      <c r="AA27091" s="271"/>
    </row>
    <row r="27092" spans="27:27">
      <c r="AA27092" s="271"/>
    </row>
    <row r="27093" spans="27:27">
      <c r="AA27093" s="271"/>
    </row>
    <row r="27094" spans="27:27">
      <c r="AA27094" s="271"/>
    </row>
    <row r="27095" spans="27:27">
      <c r="AA27095" s="271"/>
    </row>
    <row r="27096" spans="27:27">
      <c r="AA27096" s="271"/>
    </row>
    <row r="27097" spans="27:27">
      <c r="AA27097" s="271"/>
    </row>
    <row r="27098" spans="27:27">
      <c r="AA27098" s="271"/>
    </row>
    <row r="27099" spans="27:27">
      <c r="AA27099" s="271"/>
    </row>
    <row r="27100" spans="27:27">
      <c r="AA27100" s="271"/>
    </row>
    <row r="27101" spans="27:27">
      <c r="AA27101" s="271"/>
    </row>
    <row r="27102" spans="27:27">
      <c r="AA27102" s="271"/>
    </row>
    <row r="27103" spans="27:27">
      <c r="AA27103" s="271"/>
    </row>
    <row r="27104" spans="27:27">
      <c r="AA27104" s="271"/>
    </row>
    <row r="27105" spans="27:27">
      <c r="AA27105" s="271"/>
    </row>
    <row r="27106" spans="27:27">
      <c r="AA27106" s="271"/>
    </row>
    <row r="27107" spans="27:27">
      <c r="AA27107" s="271"/>
    </row>
    <row r="27108" spans="27:27">
      <c r="AA27108" s="271"/>
    </row>
    <row r="27109" spans="27:27">
      <c r="AA27109" s="271"/>
    </row>
    <row r="27110" spans="27:27">
      <c r="AA27110" s="271"/>
    </row>
    <row r="27111" spans="27:27">
      <c r="AA27111" s="271"/>
    </row>
    <row r="27112" spans="27:27">
      <c r="AA27112" s="271"/>
    </row>
    <row r="27113" spans="27:27">
      <c r="AA27113" s="271"/>
    </row>
    <row r="27114" spans="27:27">
      <c r="AA27114" s="271"/>
    </row>
    <row r="27115" spans="27:27">
      <c r="AA27115" s="271"/>
    </row>
    <row r="27116" spans="27:27">
      <c r="AA27116" s="271"/>
    </row>
    <row r="27117" spans="27:27">
      <c r="AA27117" s="271"/>
    </row>
    <row r="27118" spans="27:27">
      <c r="AA27118" s="271"/>
    </row>
    <row r="27119" spans="27:27">
      <c r="AA27119" s="271"/>
    </row>
    <row r="27120" spans="27:27">
      <c r="AA27120" s="271"/>
    </row>
    <row r="27121" spans="27:27">
      <c r="AA27121" s="271"/>
    </row>
    <row r="27122" spans="27:27">
      <c r="AA27122" s="271"/>
    </row>
    <row r="27123" spans="27:27">
      <c r="AA27123" s="271"/>
    </row>
    <row r="27124" spans="27:27">
      <c r="AA27124" s="271"/>
    </row>
    <row r="27125" spans="27:27">
      <c r="AA27125" s="271"/>
    </row>
    <row r="27126" spans="27:27">
      <c r="AA27126" s="271"/>
    </row>
    <row r="27127" spans="27:27">
      <c r="AA27127" s="271"/>
    </row>
    <row r="27128" spans="27:27">
      <c r="AA27128" s="271"/>
    </row>
    <row r="27129" spans="27:27">
      <c r="AA27129" s="271"/>
    </row>
    <row r="27130" spans="27:27">
      <c r="AA27130" s="271"/>
    </row>
    <row r="27131" spans="27:27">
      <c r="AA27131" s="271"/>
    </row>
    <row r="27132" spans="27:27">
      <c r="AA27132" s="271"/>
    </row>
    <row r="27133" spans="27:27">
      <c r="AA27133" s="271"/>
    </row>
    <row r="27134" spans="27:27">
      <c r="AA27134" s="271"/>
    </row>
    <row r="27135" spans="27:27">
      <c r="AA27135" s="271"/>
    </row>
    <row r="27136" spans="27:27">
      <c r="AA27136" s="271"/>
    </row>
    <row r="27137" spans="27:27">
      <c r="AA27137" s="271"/>
    </row>
    <row r="27138" spans="27:27">
      <c r="AA27138" s="271"/>
    </row>
    <row r="27139" spans="27:27">
      <c r="AA27139" s="271"/>
    </row>
    <row r="27140" spans="27:27">
      <c r="AA27140" s="271"/>
    </row>
    <row r="27141" spans="27:27">
      <c r="AA27141" s="271"/>
    </row>
    <row r="27142" spans="27:27">
      <c r="AA27142" s="271"/>
    </row>
    <row r="27143" spans="27:27">
      <c r="AA27143" s="271"/>
    </row>
    <row r="27144" spans="27:27">
      <c r="AA27144" s="271"/>
    </row>
    <row r="27145" spans="27:27">
      <c r="AA27145" s="271"/>
    </row>
    <row r="27146" spans="27:27">
      <c r="AA27146" s="271"/>
    </row>
    <row r="27147" spans="27:27">
      <c r="AA27147" s="271"/>
    </row>
    <row r="27148" spans="27:27">
      <c r="AA27148" s="271"/>
    </row>
    <row r="27149" spans="27:27">
      <c r="AA27149" s="271"/>
    </row>
    <row r="27150" spans="27:27">
      <c r="AA27150" s="271"/>
    </row>
    <row r="27151" spans="27:27">
      <c r="AA27151" s="271"/>
    </row>
    <row r="27152" spans="27:27">
      <c r="AA27152" s="271"/>
    </row>
    <row r="27153" spans="27:27">
      <c r="AA27153" s="271"/>
    </row>
    <row r="27154" spans="27:27">
      <c r="AA27154" s="271"/>
    </row>
    <row r="27155" spans="27:27">
      <c r="AA27155" s="271"/>
    </row>
    <row r="27156" spans="27:27">
      <c r="AA27156" s="271"/>
    </row>
    <row r="27157" spans="27:27">
      <c r="AA27157" s="271"/>
    </row>
    <row r="27158" spans="27:27">
      <c r="AA27158" s="271"/>
    </row>
    <row r="27159" spans="27:27">
      <c r="AA27159" s="271"/>
    </row>
    <row r="27160" spans="27:27">
      <c r="AA27160" s="271"/>
    </row>
    <row r="27161" spans="27:27">
      <c r="AA27161" s="271"/>
    </row>
    <row r="27162" spans="27:27">
      <c r="AA27162" s="271"/>
    </row>
    <row r="27163" spans="27:27">
      <c r="AA27163" s="271"/>
    </row>
    <row r="27164" spans="27:27">
      <c r="AA27164" s="271"/>
    </row>
    <row r="27165" spans="27:27">
      <c r="AA27165" s="271"/>
    </row>
    <row r="27166" spans="27:27">
      <c r="AA27166" s="271"/>
    </row>
    <row r="27167" spans="27:27">
      <c r="AA27167" s="271"/>
    </row>
    <row r="27168" spans="27:27">
      <c r="AA27168" s="271"/>
    </row>
    <row r="27169" spans="27:27">
      <c r="AA27169" s="271"/>
    </row>
    <row r="27170" spans="27:27">
      <c r="AA27170" s="271"/>
    </row>
    <row r="27171" spans="27:27">
      <c r="AA27171" s="271"/>
    </row>
    <row r="27172" spans="27:27">
      <c r="AA27172" s="271"/>
    </row>
    <row r="27173" spans="27:27">
      <c r="AA27173" s="271"/>
    </row>
    <row r="27174" spans="27:27">
      <c r="AA27174" s="271"/>
    </row>
    <row r="27175" spans="27:27">
      <c r="AA27175" s="271"/>
    </row>
    <row r="27176" spans="27:27">
      <c r="AA27176" s="271"/>
    </row>
    <row r="27177" spans="27:27">
      <c r="AA27177" s="271"/>
    </row>
    <row r="27178" spans="27:27">
      <c r="AA27178" s="271"/>
    </row>
    <row r="27179" spans="27:27">
      <c r="AA27179" s="271"/>
    </row>
    <row r="27180" spans="27:27">
      <c r="AA27180" s="271"/>
    </row>
    <row r="27181" spans="27:27">
      <c r="AA27181" s="271"/>
    </row>
    <row r="27182" spans="27:27">
      <c r="AA27182" s="271"/>
    </row>
    <row r="27183" spans="27:27">
      <c r="AA27183" s="271"/>
    </row>
    <row r="27184" spans="27:27">
      <c r="AA27184" s="271"/>
    </row>
    <row r="27185" spans="27:27">
      <c r="AA27185" s="271"/>
    </row>
    <row r="27186" spans="27:27">
      <c r="AA27186" s="271"/>
    </row>
    <row r="27187" spans="27:27">
      <c r="AA27187" s="271"/>
    </row>
    <row r="27188" spans="27:27">
      <c r="AA27188" s="271"/>
    </row>
    <row r="27189" spans="27:27">
      <c r="AA27189" s="271"/>
    </row>
    <row r="27190" spans="27:27">
      <c r="AA27190" s="271"/>
    </row>
    <row r="27191" spans="27:27">
      <c r="AA27191" s="271"/>
    </row>
    <row r="27192" spans="27:27">
      <c r="AA27192" s="271"/>
    </row>
    <row r="27193" spans="27:27">
      <c r="AA27193" s="271"/>
    </row>
    <row r="27194" spans="27:27">
      <c r="AA27194" s="271"/>
    </row>
    <row r="27195" spans="27:27">
      <c r="AA27195" s="271"/>
    </row>
    <row r="27196" spans="27:27">
      <c r="AA27196" s="271"/>
    </row>
    <row r="27197" spans="27:27">
      <c r="AA27197" s="271"/>
    </row>
    <row r="27198" spans="27:27">
      <c r="AA27198" s="271"/>
    </row>
    <row r="27199" spans="27:27">
      <c r="AA27199" s="271"/>
    </row>
    <row r="27200" spans="27:27">
      <c r="AA27200" s="271"/>
    </row>
    <row r="27201" spans="27:27">
      <c r="AA27201" s="271"/>
    </row>
    <row r="27202" spans="27:27">
      <c r="AA27202" s="271"/>
    </row>
    <row r="27203" spans="27:27">
      <c r="AA27203" s="271"/>
    </row>
    <row r="27204" spans="27:27">
      <c r="AA27204" s="271"/>
    </row>
    <row r="27205" spans="27:27">
      <c r="AA27205" s="271"/>
    </row>
    <row r="27206" spans="27:27">
      <c r="AA27206" s="271"/>
    </row>
    <row r="27207" spans="27:27">
      <c r="AA27207" s="271"/>
    </row>
    <row r="27208" spans="27:27">
      <c r="AA27208" s="271"/>
    </row>
    <row r="27209" spans="27:27">
      <c r="AA27209" s="271"/>
    </row>
    <row r="27210" spans="27:27">
      <c r="AA27210" s="271"/>
    </row>
    <row r="27211" spans="27:27">
      <c r="AA27211" s="271"/>
    </row>
    <row r="27212" spans="27:27">
      <c r="AA27212" s="271"/>
    </row>
    <row r="27213" spans="27:27">
      <c r="AA27213" s="271"/>
    </row>
    <row r="27214" spans="27:27">
      <c r="AA27214" s="271"/>
    </row>
    <row r="27215" spans="27:27">
      <c r="AA27215" s="271"/>
    </row>
    <row r="27216" spans="27:27">
      <c r="AA27216" s="271"/>
    </row>
    <row r="27217" spans="27:27">
      <c r="AA27217" s="271"/>
    </row>
    <row r="27218" spans="27:27">
      <c r="AA27218" s="271"/>
    </row>
    <row r="27219" spans="27:27">
      <c r="AA27219" s="271"/>
    </row>
    <row r="27220" spans="27:27">
      <c r="AA27220" s="271"/>
    </row>
    <row r="27221" spans="27:27">
      <c r="AA27221" s="271"/>
    </row>
    <row r="27222" spans="27:27">
      <c r="AA27222" s="271"/>
    </row>
    <row r="27223" spans="27:27">
      <c r="AA27223" s="271"/>
    </row>
    <row r="27224" spans="27:27">
      <c r="AA27224" s="271"/>
    </row>
    <row r="27225" spans="27:27">
      <c r="AA27225" s="271"/>
    </row>
    <row r="27226" spans="27:27">
      <c r="AA27226" s="271"/>
    </row>
    <row r="27227" spans="27:27">
      <c r="AA27227" s="271"/>
    </row>
    <row r="27228" spans="27:27">
      <c r="AA27228" s="271"/>
    </row>
    <row r="27229" spans="27:27">
      <c r="AA27229" s="271"/>
    </row>
    <row r="27230" spans="27:27">
      <c r="AA27230" s="271"/>
    </row>
    <row r="27231" spans="27:27">
      <c r="AA27231" s="271"/>
    </row>
    <row r="27232" spans="27:27">
      <c r="AA27232" s="271"/>
    </row>
    <row r="27233" spans="27:27">
      <c r="AA27233" s="271"/>
    </row>
    <row r="27234" spans="27:27">
      <c r="AA27234" s="271"/>
    </row>
    <row r="27235" spans="27:27">
      <c r="AA27235" s="271"/>
    </row>
    <row r="27236" spans="27:27">
      <c r="AA27236" s="271"/>
    </row>
    <row r="27237" spans="27:27">
      <c r="AA27237" s="271"/>
    </row>
    <row r="27238" spans="27:27">
      <c r="AA27238" s="271"/>
    </row>
    <row r="27239" spans="27:27">
      <c r="AA27239" s="271"/>
    </row>
    <row r="27240" spans="27:27">
      <c r="AA27240" s="271"/>
    </row>
    <row r="27241" spans="27:27">
      <c r="AA27241" s="271"/>
    </row>
    <row r="27242" spans="27:27">
      <c r="AA27242" s="271"/>
    </row>
    <row r="27243" spans="27:27">
      <c r="AA27243" s="271"/>
    </row>
    <row r="27244" spans="27:27">
      <c r="AA27244" s="271"/>
    </row>
    <row r="27245" spans="27:27">
      <c r="AA27245" s="271"/>
    </row>
    <row r="27246" spans="27:27">
      <c r="AA27246" s="271"/>
    </row>
    <row r="27247" spans="27:27">
      <c r="AA27247" s="271"/>
    </row>
    <row r="27248" spans="27:27">
      <c r="AA27248" s="271"/>
    </row>
    <row r="27249" spans="27:27">
      <c r="AA27249" s="271"/>
    </row>
    <row r="27250" spans="27:27">
      <c r="AA27250" s="271"/>
    </row>
    <row r="27251" spans="27:27">
      <c r="AA27251" s="271"/>
    </row>
    <row r="27252" spans="27:27">
      <c r="AA27252" s="271"/>
    </row>
    <row r="27253" spans="27:27">
      <c r="AA27253" s="271"/>
    </row>
    <row r="27254" spans="27:27">
      <c r="AA27254" s="271"/>
    </row>
    <row r="27255" spans="27:27">
      <c r="AA27255" s="271"/>
    </row>
    <row r="27256" spans="27:27">
      <c r="AA27256" s="271"/>
    </row>
    <row r="27257" spans="27:27">
      <c r="AA27257" s="271"/>
    </row>
    <row r="27258" spans="27:27">
      <c r="AA27258" s="271"/>
    </row>
    <row r="27259" spans="27:27">
      <c r="AA27259" s="271"/>
    </row>
    <row r="27260" spans="27:27">
      <c r="AA27260" s="271"/>
    </row>
    <row r="27261" spans="27:27">
      <c r="AA27261" s="271"/>
    </row>
    <row r="27262" spans="27:27">
      <c r="AA27262" s="271"/>
    </row>
    <row r="27263" spans="27:27">
      <c r="AA27263" s="271"/>
    </row>
    <row r="27264" spans="27:27">
      <c r="AA27264" s="271"/>
    </row>
    <row r="27265" spans="27:27">
      <c r="AA27265" s="271"/>
    </row>
    <row r="27266" spans="27:27">
      <c r="AA27266" s="271"/>
    </row>
    <row r="27267" spans="27:27">
      <c r="AA27267" s="271"/>
    </row>
    <row r="27268" spans="27:27">
      <c r="AA27268" s="271"/>
    </row>
    <row r="27269" spans="27:27">
      <c r="AA27269" s="271"/>
    </row>
    <row r="27270" spans="27:27">
      <c r="AA27270" s="271"/>
    </row>
    <row r="27271" spans="27:27">
      <c r="AA27271" s="271"/>
    </row>
    <row r="27272" spans="27:27">
      <c r="AA27272" s="271"/>
    </row>
    <row r="27273" spans="27:27">
      <c r="AA27273" s="271"/>
    </row>
    <row r="27274" spans="27:27">
      <c r="AA27274" s="271"/>
    </row>
    <row r="27275" spans="27:27">
      <c r="AA27275" s="271"/>
    </row>
    <row r="27276" spans="27:27">
      <c r="AA27276" s="271"/>
    </row>
    <row r="27277" spans="27:27">
      <c r="AA27277" s="271"/>
    </row>
    <row r="27278" spans="27:27">
      <c r="AA27278" s="271"/>
    </row>
    <row r="27279" spans="27:27">
      <c r="AA27279" s="271"/>
    </row>
    <row r="27280" spans="27:27">
      <c r="AA27280" s="271"/>
    </row>
    <row r="27281" spans="27:27">
      <c r="AA27281" s="271"/>
    </row>
    <row r="27282" spans="27:27">
      <c r="AA27282" s="271"/>
    </row>
    <row r="27283" spans="27:27">
      <c r="AA27283" s="271"/>
    </row>
    <row r="27284" spans="27:27">
      <c r="AA27284" s="271"/>
    </row>
    <row r="27285" spans="27:27">
      <c r="AA27285" s="271"/>
    </row>
    <row r="27286" spans="27:27">
      <c r="AA27286" s="271"/>
    </row>
    <row r="27287" spans="27:27">
      <c r="AA27287" s="271"/>
    </row>
    <row r="27288" spans="27:27">
      <c r="AA27288" s="271"/>
    </row>
    <row r="27289" spans="27:27">
      <c r="AA27289" s="271"/>
    </row>
    <row r="27290" spans="27:27">
      <c r="AA27290" s="271"/>
    </row>
    <row r="27291" spans="27:27">
      <c r="AA27291" s="271"/>
    </row>
    <row r="27292" spans="27:27">
      <c r="AA27292" s="271"/>
    </row>
    <row r="27293" spans="27:27">
      <c r="AA27293" s="271"/>
    </row>
    <row r="27294" spans="27:27">
      <c r="AA27294" s="271"/>
    </row>
    <row r="27295" spans="27:27">
      <c r="AA27295" s="271"/>
    </row>
    <row r="27296" spans="27:27">
      <c r="AA27296" s="271"/>
    </row>
    <row r="27297" spans="27:27">
      <c r="AA27297" s="271"/>
    </row>
    <row r="27298" spans="27:27">
      <c r="AA27298" s="271"/>
    </row>
    <row r="27299" spans="27:27">
      <c r="AA27299" s="271"/>
    </row>
    <row r="27300" spans="27:27">
      <c r="AA27300" s="271"/>
    </row>
    <row r="27301" spans="27:27">
      <c r="AA27301" s="271"/>
    </row>
    <row r="27302" spans="27:27">
      <c r="AA27302" s="271"/>
    </row>
    <row r="27303" spans="27:27">
      <c r="AA27303" s="271"/>
    </row>
    <row r="27304" spans="27:27">
      <c r="AA27304" s="271"/>
    </row>
    <row r="27305" spans="27:27">
      <c r="AA27305" s="271"/>
    </row>
    <row r="27306" spans="27:27">
      <c r="AA27306" s="271"/>
    </row>
    <row r="27307" spans="27:27">
      <c r="AA27307" s="271"/>
    </row>
    <row r="27308" spans="27:27">
      <c r="AA27308" s="271"/>
    </row>
    <row r="27309" spans="27:27">
      <c r="AA27309" s="271"/>
    </row>
    <row r="27310" spans="27:27">
      <c r="AA27310" s="271"/>
    </row>
    <row r="27311" spans="27:27">
      <c r="AA27311" s="271"/>
    </row>
    <row r="27312" spans="27:27">
      <c r="AA27312" s="271"/>
    </row>
    <row r="27313" spans="27:27">
      <c r="AA27313" s="271"/>
    </row>
    <row r="27314" spans="27:27">
      <c r="AA27314" s="271"/>
    </row>
    <row r="27315" spans="27:27">
      <c r="AA27315" s="271"/>
    </row>
    <row r="27316" spans="27:27">
      <c r="AA27316" s="271"/>
    </row>
    <row r="27317" spans="27:27">
      <c r="AA27317" s="271"/>
    </row>
    <row r="27318" spans="27:27">
      <c r="AA27318" s="271"/>
    </row>
    <row r="27319" spans="27:27">
      <c r="AA27319" s="271"/>
    </row>
    <row r="27320" spans="27:27">
      <c r="AA27320" s="271"/>
    </row>
    <row r="27321" spans="27:27">
      <c r="AA27321" s="271"/>
    </row>
    <row r="27322" spans="27:27">
      <c r="AA27322" s="271"/>
    </row>
    <row r="27323" spans="27:27">
      <c r="AA27323" s="271"/>
    </row>
    <row r="27324" spans="27:27">
      <c r="AA27324" s="271"/>
    </row>
    <row r="27325" spans="27:27">
      <c r="AA27325" s="271"/>
    </row>
    <row r="27326" spans="27:27">
      <c r="AA27326" s="271"/>
    </row>
    <row r="27327" spans="27:27">
      <c r="AA27327" s="271"/>
    </row>
    <row r="27328" spans="27:27">
      <c r="AA27328" s="271"/>
    </row>
    <row r="27329" spans="27:27">
      <c r="AA27329" s="271"/>
    </row>
    <row r="27330" spans="27:27">
      <c r="AA27330" s="271"/>
    </row>
    <row r="27331" spans="27:27">
      <c r="AA27331" s="271"/>
    </row>
    <row r="27332" spans="27:27">
      <c r="AA27332" s="271"/>
    </row>
    <row r="27333" spans="27:27">
      <c r="AA27333" s="271"/>
    </row>
    <row r="27334" spans="27:27">
      <c r="AA27334" s="271"/>
    </row>
    <row r="27335" spans="27:27">
      <c r="AA27335" s="271"/>
    </row>
    <row r="27336" spans="27:27">
      <c r="AA27336" s="271"/>
    </row>
    <row r="27337" spans="27:27">
      <c r="AA27337" s="271"/>
    </row>
    <row r="27338" spans="27:27">
      <c r="AA27338" s="271"/>
    </row>
    <row r="27339" spans="27:27">
      <c r="AA27339" s="271"/>
    </row>
    <row r="27340" spans="27:27">
      <c r="AA27340" s="271"/>
    </row>
    <row r="27341" spans="27:27">
      <c r="AA27341" s="271"/>
    </row>
    <row r="27342" spans="27:27">
      <c r="AA27342" s="271"/>
    </row>
    <row r="27343" spans="27:27">
      <c r="AA27343" s="271"/>
    </row>
    <row r="27344" spans="27:27">
      <c r="AA27344" s="271"/>
    </row>
    <row r="27345" spans="27:27">
      <c r="AA27345" s="271"/>
    </row>
    <row r="27346" spans="27:27">
      <c r="AA27346" s="271"/>
    </row>
    <row r="27347" spans="27:27">
      <c r="AA27347" s="271"/>
    </row>
    <row r="27348" spans="27:27">
      <c r="AA27348" s="271"/>
    </row>
    <row r="27349" spans="27:27">
      <c r="AA27349" s="271"/>
    </row>
    <row r="27350" spans="27:27">
      <c r="AA27350" s="271"/>
    </row>
    <row r="27351" spans="27:27">
      <c r="AA27351" s="271"/>
    </row>
    <row r="27352" spans="27:27">
      <c r="AA27352" s="271"/>
    </row>
    <row r="27353" spans="27:27">
      <c r="AA27353" s="271"/>
    </row>
    <row r="27354" spans="27:27">
      <c r="AA27354" s="271"/>
    </row>
    <row r="27355" spans="27:27">
      <c r="AA27355" s="271"/>
    </row>
    <row r="27356" spans="27:27">
      <c r="AA27356" s="271"/>
    </row>
    <row r="27357" spans="27:27">
      <c r="AA27357" s="271"/>
    </row>
    <row r="27358" spans="27:27">
      <c r="AA27358" s="271"/>
    </row>
    <row r="27359" spans="27:27">
      <c r="AA27359" s="271"/>
    </row>
    <row r="27360" spans="27:27">
      <c r="AA27360" s="271"/>
    </row>
    <row r="27361" spans="27:27">
      <c r="AA27361" s="271"/>
    </row>
    <row r="27362" spans="27:27">
      <c r="AA27362" s="271"/>
    </row>
    <row r="27363" spans="27:27">
      <c r="AA27363" s="271"/>
    </row>
    <row r="27364" spans="27:27">
      <c r="AA27364" s="271"/>
    </row>
    <row r="27365" spans="27:27">
      <c r="AA27365" s="271"/>
    </row>
    <row r="27366" spans="27:27">
      <c r="AA27366" s="271"/>
    </row>
    <row r="27367" spans="27:27">
      <c r="AA27367" s="271"/>
    </row>
    <row r="27368" spans="27:27">
      <c r="AA27368" s="271"/>
    </row>
    <row r="27369" spans="27:27">
      <c r="AA27369" s="271"/>
    </row>
    <row r="27370" spans="27:27">
      <c r="AA27370" s="271"/>
    </row>
    <row r="27371" spans="27:27">
      <c r="AA27371" s="271"/>
    </row>
    <row r="27372" spans="27:27">
      <c r="AA27372" s="271"/>
    </row>
    <row r="27373" spans="27:27">
      <c r="AA27373" s="271"/>
    </row>
    <row r="27374" spans="27:27">
      <c r="AA27374" s="271"/>
    </row>
    <row r="27375" spans="27:27">
      <c r="AA27375" s="271"/>
    </row>
    <row r="27376" spans="27:27">
      <c r="AA27376" s="271"/>
    </row>
    <row r="27377" spans="27:27">
      <c r="AA27377" s="271"/>
    </row>
    <row r="27378" spans="27:27">
      <c r="AA27378" s="271"/>
    </row>
    <row r="27379" spans="27:27">
      <c r="AA27379" s="271"/>
    </row>
    <row r="27380" spans="27:27">
      <c r="AA27380" s="271"/>
    </row>
    <row r="27381" spans="27:27">
      <c r="AA27381" s="271"/>
    </row>
    <row r="27382" spans="27:27">
      <c r="AA27382" s="271"/>
    </row>
    <row r="27383" spans="27:27">
      <c r="AA27383" s="271"/>
    </row>
    <row r="27384" spans="27:27">
      <c r="AA27384" s="271"/>
    </row>
    <row r="27385" spans="27:27">
      <c r="AA27385" s="271"/>
    </row>
    <row r="27386" spans="27:27">
      <c r="AA27386" s="271"/>
    </row>
    <row r="27387" spans="27:27">
      <c r="AA27387" s="271"/>
    </row>
    <row r="27388" spans="27:27">
      <c r="AA27388" s="271"/>
    </row>
    <row r="27389" spans="27:27">
      <c r="AA27389" s="271"/>
    </row>
    <row r="27390" spans="27:27">
      <c r="AA27390" s="271"/>
    </row>
    <row r="27391" spans="27:27">
      <c r="AA27391" s="271"/>
    </row>
    <row r="27392" spans="27:27">
      <c r="AA27392" s="271"/>
    </row>
    <row r="27393" spans="27:27">
      <c r="AA27393" s="271"/>
    </row>
    <row r="27394" spans="27:27">
      <c r="AA27394" s="271"/>
    </row>
    <row r="27395" spans="27:27">
      <c r="AA27395" s="271"/>
    </row>
    <row r="27396" spans="27:27">
      <c r="AA27396" s="271"/>
    </row>
    <row r="27397" spans="27:27">
      <c r="AA27397" s="271"/>
    </row>
    <row r="27398" spans="27:27">
      <c r="AA27398" s="271"/>
    </row>
    <row r="27399" spans="27:27">
      <c r="AA27399" s="271"/>
    </row>
    <row r="27400" spans="27:27">
      <c r="AA27400" s="271"/>
    </row>
    <row r="27401" spans="27:27">
      <c r="AA27401" s="271"/>
    </row>
    <row r="27402" spans="27:27">
      <c r="AA27402" s="271"/>
    </row>
    <row r="27403" spans="27:27">
      <c r="AA27403" s="271"/>
    </row>
    <row r="27404" spans="27:27">
      <c r="AA27404" s="271"/>
    </row>
    <row r="27405" spans="27:27">
      <c r="AA27405" s="271"/>
    </row>
    <row r="27406" spans="27:27">
      <c r="AA27406" s="271"/>
    </row>
    <row r="27407" spans="27:27">
      <c r="AA27407" s="271"/>
    </row>
    <row r="27408" spans="27:27">
      <c r="AA27408" s="271"/>
    </row>
    <row r="27409" spans="27:27">
      <c r="AA27409" s="271"/>
    </row>
    <row r="27410" spans="27:27">
      <c r="AA27410" s="271"/>
    </row>
    <row r="27411" spans="27:27">
      <c r="AA27411" s="271"/>
    </row>
    <row r="27412" spans="27:27">
      <c r="AA27412" s="271"/>
    </row>
    <row r="27413" spans="27:27">
      <c r="AA27413" s="271"/>
    </row>
    <row r="27414" spans="27:27">
      <c r="AA27414" s="271"/>
    </row>
    <row r="27415" spans="27:27">
      <c r="AA27415" s="271"/>
    </row>
    <row r="27416" spans="27:27">
      <c r="AA27416" s="271"/>
    </row>
    <row r="27417" spans="27:27">
      <c r="AA27417" s="271"/>
    </row>
    <row r="27418" spans="27:27">
      <c r="AA27418" s="271"/>
    </row>
    <row r="27419" spans="27:27">
      <c r="AA27419" s="271"/>
    </row>
    <row r="27420" spans="27:27">
      <c r="AA27420" s="271"/>
    </row>
    <row r="27421" spans="27:27">
      <c r="AA27421" s="271"/>
    </row>
    <row r="27422" spans="27:27">
      <c r="AA27422" s="271"/>
    </row>
    <row r="27423" spans="27:27">
      <c r="AA27423" s="271"/>
    </row>
    <row r="27424" spans="27:27">
      <c r="AA27424" s="271"/>
    </row>
    <row r="27425" spans="27:27">
      <c r="AA27425" s="271"/>
    </row>
    <row r="27426" spans="27:27">
      <c r="AA27426" s="271"/>
    </row>
    <row r="27427" spans="27:27">
      <c r="AA27427" s="271"/>
    </row>
    <row r="27428" spans="27:27">
      <c r="AA27428" s="271"/>
    </row>
    <row r="27429" spans="27:27">
      <c r="AA27429" s="271"/>
    </row>
    <row r="27430" spans="27:27">
      <c r="AA27430" s="271"/>
    </row>
    <row r="27431" spans="27:27">
      <c r="AA27431" s="271"/>
    </row>
    <row r="27432" spans="27:27">
      <c r="AA27432" s="271"/>
    </row>
    <row r="27433" spans="27:27">
      <c r="AA27433" s="271"/>
    </row>
    <row r="27434" spans="27:27">
      <c r="AA27434" s="271"/>
    </row>
    <row r="27435" spans="27:27">
      <c r="AA27435" s="271"/>
    </row>
    <row r="27436" spans="27:27">
      <c r="AA27436" s="271"/>
    </row>
    <row r="27437" spans="27:27">
      <c r="AA27437" s="271"/>
    </row>
    <row r="27438" spans="27:27">
      <c r="AA27438" s="271"/>
    </row>
    <row r="27439" spans="27:27">
      <c r="AA27439" s="271"/>
    </row>
    <row r="27440" spans="27:27">
      <c r="AA27440" s="271"/>
    </row>
    <row r="27441" spans="27:27">
      <c r="AA27441" s="271"/>
    </row>
    <row r="27442" spans="27:27">
      <c r="AA27442" s="271"/>
    </row>
    <row r="27443" spans="27:27">
      <c r="AA27443" s="271"/>
    </row>
    <row r="27444" spans="27:27">
      <c r="AA27444" s="271"/>
    </row>
    <row r="27445" spans="27:27">
      <c r="AA27445" s="271"/>
    </row>
    <row r="27446" spans="27:27">
      <c r="AA27446" s="271"/>
    </row>
    <row r="27447" spans="27:27">
      <c r="AA27447" s="271"/>
    </row>
    <row r="27448" spans="27:27">
      <c r="AA27448" s="271"/>
    </row>
    <row r="27449" spans="27:27">
      <c r="AA27449" s="271"/>
    </row>
    <row r="27450" spans="27:27">
      <c r="AA27450" s="271"/>
    </row>
    <row r="27451" spans="27:27">
      <c r="AA27451" s="271"/>
    </row>
    <row r="27452" spans="27:27">
      <c r="AA27452" s="271"/>
    </row>
    <row r="27453" spans="27:27">
      <c r="AA27453" s="271"/>
    </row>
    <row r="27454" spans="27:27">
      <c r="AA27454" s="271"/>
    </row>
    <row r="27455" spans="27:27">
      <c r="AA27455" s="271"/>
    </row>
    <row r="27456" spans="27:27">
      <c r="AA27456" s="271"/>
    </row>
    <row r="27457" spans="27:27">
      <c r="AA27457" s="271"/>
    </row>
    <row r="27458" spans="27:27">
      <c r="AA27458" s="271"/>
    </row>
    <row r="27459" spans="27:27">
      <c r="AA27459" s="271"/>
    </row>
    <row r="27460" spans="27:27">
      <c r="AA27460" s="271"/>
    </row>
    <row r="27461" spans="27:27">
      <c r="AA27461" s="271"/>
    </row>
    <row r="27462" spans="27:27">
      <c r="AA27462" s="271"/>
    </row>
    <row r="27463" spans="27:27">
      <c r="AA27463" s="271"/>
    </row>
    <row r="27464" spans="27:27">
      <c r="AA27464" s="271"/>
    </row>
    <row r="27465" spans="27:27">
      <c r="AA27465" s="271"/>
    </row>
    <row r="27466" spans="27:27">
      <c r="AA27466" s="271"/>
    </row>
    <row r="27467" spans="27:27">
      <c r="AA27467" s="271"/>
    </row>
    <row r="27468" spans="27:27">
      <c r="AA27468" s="271"/>
    </row>
    <row r="27469" spans="27:27">
      <c r="AA27469" s="271"/>
    </row>
    <row r="27470" spans="27:27">
      <c r="AA27470" s="271"/>
    </row>
    <row r="27471" spans="27:27">
      <c r="AA27471" s="271"/>
    </row>
    <row r="27472" spans="27:27">
      <c r="AA27472" s="271"/>
    </row>
    <row r="27473" spans="27:27">
      <c r="AA27473" s="271"/>
    </row>
    <row r="27474" spans="27:27">
      <c r="AA27474" s="271"/>
    </row>
    <row r="27475" spans="27:27">
      <c r="AA27475" s="271"/>
    </row>
    <row r="27476" spans="27:27">
      <c r="AA27476" s="271"/>
    </row>
    <row r="27477" spans="27:27">
      <c r="AA27477" s="271"/>
    </row>
    <row r="27478" spans="27:27">
      <c r="AA27478" s="271"/>
    </row>
    <row r="27479" spans="27:27">
      <c r="AA27479" s="271"/>
    </row>
    <row r="27480" spans="27:27">
      <c r="AA27480" s="271"/>
    </row>
    <row r="27481" spans="27:27">
      <c r="AA27481" s="271"/>
    </row>
    <row r="27482" spans="27:27">
      <c r="AA27482" s="271"/>
    </row>
    <row r="27483" spans="27:27">
      <c r="AA27483" s="271"/>
    </row>
    <row r="27484" spans="27:27">
      <c r="AA27484" s="271"/>
    </row>
    <row r="27485" spans="27:27">
      <c r="AA27485" s="271"/>
    </row>
    <row r="27486" spans="27:27">
      <c r="AA27486" s="271"/>
    </row>
    <row r="27487" spans="27:27">
      <c r="AA27487" s="271"/>
    </row>
    <row r="27488" spans="27:27">
      <c r="AA27488" s="271"/>
    </row>
    <row r="27489" spans="27:27">
      <c r="AA27489" s="271"/>
    </row>
    <row r="27490" spans="27:27">
      <c r="AA27490" s="271"/>
    </row>
    <row r="27491" spans="27:27">
      <c r="AA27491" s="271"/>
    </row>
    <row r="27492" spans="27:27">
      <c r="AA27492" s="271"/>
    </row>
    <row r="27493" spans="27:27">
      <c r="AA27493" s="271"/>
    </row>
    <row r="27494" spans="27:27">
      <c r="AA27494" s="271"/>
    </row>
    <row r="27495" spans="27:27">
      <c r="AA27495" s="271"/>
    </row>
    <row r="27496" spans="27:27">
      <c r="AA27496" s="271"/>
    </row>
    <row r="27497" spans="27:27">
      <c r="AA27497" s="271"/>
    </row>
    <row r="27498" spans="27:27">
      <c r="AA27498" s="271"/>
    </row>
    <row r="27499" spans="27:27">
      <c r="AA27499" s="271"/>
    </row>
    <row r="27500" spans="27:27">
      <c r="AA27500" s="271"/>
    </row>
    <row r="27501" spans="27:27">
      <c r="AA27501" s="271"/>
    </row>
    <row r="27502" spans="27:27">
      <c r="AA27502" s="271"/>
    </row>
    <row r="27503" spans="27:27">
      <c r="AA27503" s="271"/>
    </row>
    <row r="27504" spans="27:27">
      <c r="AA27504" s="271"/>
    </row>
    <row r="27505" spans="27:27">
      <c r="AA27505" s="271"/>
    </row>
    <row r="27506" spans="27:27">
      <c r="AA27506" s="271"/>
    </row>
    <row r="27507" spans="27:27">
      <c r="AA27507" s="271"/>
    </row>
    <row r="27508" spans="27:27">
      <c r="AA27508" s="271"/>
    </row>
    <row r="27509" spans="27:27">
      <c r="AA27509" s="271"/>
    </row>
    <row r="27510" spans="27:27">
      <c r="AA27510" s="271"/>
    </row>
    <row r="27511" spans="27:27">
      <c r="AA27511" s="271"/>
    </row>
    <row r="27512" spans="27:27">
      <c r="AA27512" s="271"/>
    </row>
    <row r="27513" spans="27:27">
      <c r="AA27513" s="271"/>
    </row>
    <row r="27514" spans="27:27">
      <c r="AA27514" s="271"/>
    </row>
    <row r="27515" spans="27:27">
      <c r="AA27515" s="271"/>
    </row>
    <row r="27516" spans="27:27">
      <c r="AA27516" s="271"/>
    </row>
    <row r="27517" spans="27:27">
      <c r="AA27517" s="271"/>
    </row>
    <row r="27518" spans="27:27">
      <c r="AA27518" s="271"/>
    </row>
    <row r="27519" spans="27:27">
      <c r="AA27519" s="271"/>
    </row>
    <row r="27520" spans="27:27">
      <c r="AA27520" s="271"/>
    </row>
    <row r="27521" spans="27:27">
      <c r="AA27521" s="271"/>
    </row>
    <row r="27522" spans="27:27">
      <c r="AA27522" s="271"/>
    </row>
    <row r="27523" spans="27:27">
      <c r="AA27523" s="271"/>
    </row>
    <row r="27524" spans="27:27">
      <c r="AA27524" s="271"/>
    </row>
    <row r="27525" spans="27:27">
      <c r="AA27525" s="271"/>
    </row>
    <row r="27526" spans="27:27">
      <c r="AA27526" s="271"/>
    </row>
    <row r="27527" spans="27:27">
      <c r="AA27527" s="271"/>
    </row>
    <row r="27528" spans="27:27">
      <c r="AA27528" s="271"/>
    </row>
    <row r="27529" spans="27:27">
      <c r="AA27529" s="271"/>
    </row>
    <row r="27530" spans="27:27">
      <c r="AA27530" s="271"/>
    </row>
    <row r="27531" spans="27:27">
      <c r="AA27531" s="271"/>
    </row>
    <row r="27532" spans="27:27">
      <c r="AA27532" s="271"/>
    </row>
    <row r="27533" spans="27:27">
      <c r="AA27533" s="271"/>
    </row>
    <row r="27534" spans="27:27">
      <c r="AA27534" s="271"/>
    </row>
    <row r="27535" spans="27:27">
      <c r="AA27535" s="271"/>
    </row>
    <row r="27536" spans="27:27">
      <c r="AA27536" s="271"/>
    </row>
    <row r="27537" spans="27:27">
      <c r="AA27537" s="271"/>
    </row>
    <row r="27538" spans="27:27">
      <c r="AA27538" s="271"/>
    </row>
    <row r="27539" spans="27:27">
      <c r="AA27539" s="271"/>
    </row>
    <row r="27540" spans="27:27">
      <c r="AA27540" s="271"/>
    </row>
    <row r="27541" spans="27:27">
      <c r="AA27541" s="271"/>
    </row>
    <row r="27542" spans="27:27">
      <c r="AA27542" s="271"/>
    </row>
    <row r="27543" spans="27:27">
      <c r="AA27543" s="271"/>
    </row>
    <row r="27544" spans="27:27">
      <c r="AA27544" s="271"/>
    </row>
    <row r="27545" spans="27:27">
      <c r="AA27545" s="271"/>
    </row>
    <row r="27546" spans="27:27">
      <c r="AA27546" s="271"/>
    </row>
    <row r="27547" spans="27:27">
      <c r="AA27547" s="271"/>
    </row>
    <row r="27548" spans="27:27">
      <c r="AA27548" s="271"/>
    </row>
    <row r="27549" spans="27:27">
      <c r="AA27549" s="271"/>
    </row>
    <row r="27550" spans="27:27">
      <c r="AA27550" s="271"/>
    </row>
    <row r="27551" spans="27:27">
      <c r="AA27551" s="271"/>
    </row>
    <row r="27552" spans="27:27">
      <c r="AA27552" s="271"/>
    </row>
    <row r="27553" spans="27:27">
      <c r="AA27553" s="271"/>
    </row>
    <row r="27554" spans="27:27">
      <c r="AA27554" s="271"/>
    </row>
    <row r="27555" spans="27:27">
      <c r="AA27555" s="271"/>
    </row>
    <row r="27556" spans="27:27">
      <c r="AA27556" s="271"/>
    </row>
    <row r="27557" spans="27:27">
      <c r="AA27557" s="271"/>
    </row>
    <row r="27558" spans="27:27">
      <c r="AA27558" s="271"/>
    </row>
    <row r="27559" spans="27:27">
      <c r="AA27559" s="271"/>
    </row>
    <row r="27560" spans="27:27">
      <c r="AA27560" s="271"/>
    </row>
    <row r="27561" spans="27:27">
      <c r="AA27561" s="271"/>
    </row>
    <row r="27562" spans="27:27">
      <c r="AA27562" s="271"/>
    </row>
    <row r="27563" spans="27:27">
      <c r="AA27563" s="271"/>
    </row>
    <row r="27564" spans="27:27">
      <c r="AA27564" s="271"/>
    </row>
    <row r="27565" spans="27:27">
      <c r="AA27565" s="271"/>
    </row>
    <row r="27566" spans="27:27">
      <c r="AA27566" s="271"/>
    </row>
    <row r="27567" spans="27:27">
      <c r="AA27567" s="271"/>
    </row>
    <row r="27568" spans="27:27">
      <c r="AA27568" s="271"/>
    </row>
    <row r="27569" spans="27:27">
      <c r="AA27569" s="271"/>
    </row>
    <row r="27570" spans="27:27">
      <c r="AA27570" s="271"/>
    </row>
    <row r="27571" spans="27:27">
      <c r="AA27571" s="271"/>
    </row>
    <row r="27572" spans="27:27">
      <c r="AA27572" s="271"/>
    </row>
    <row r="27573" spans="27:27">
      <c r="AA27573" s="271"/>
    </row>
    <row r="27574" spans="27:27">
      <c r="AA27574" s="271"/>
    </row>
    <row r="27575" spans="27:27">
      <c r="AA27575" s="271"/>
    </row>
    <row r="27576" spans="27:27">
      <c r="AA27576" s="271"/>
    </row>
    <row r="27577" spans="27:27">
      <c r="AA27577" s="271"/>
    </row>
    <row r="27578" spans="27:27">
      <c r="AA27578" s="271"/>
    </row>
    <row r="27579" spans="27:27">
      <c r="AA27579" s="271"/>
    </row>
    <row r="27580" spans="27:27">
      <c r="AA27580" s="271"/>
    </row>
    <row r="27581" spans="27:27">
      <c r="AA27581" s="271"/>
    </row>
    <row r="27582" spans="27:27">
      <c r="AA27582" s="271"/>
    </row>
    <row r="27583" spans="27:27">
      <c r="AA27583" s="271"/>
    </row>
    <row r="27584" spans="27:27">
      <c r="AA27584" s="271"/>
    </row>
    <row r="27585" spans="27:27">
      <c r="AA27585" s="271"/>
    </row>
    <row r="27586" spans="27:27">
      <c r="AA27586" s="271"/>
    </row>
    <row r="27587" spans="27:27">
      <c r="AA27587" s="271"/>
    </row>
    <row r="27588" spans="27:27">
      <c r="AA27588" s="271"/>
    </row>
    <row r="27589" spans="27:27">
      <c r="AA27589" s="271"/>
    </row>
    <row r="27590" spans="27:27">
      <c r="AA27590" s="271"/>
    </row>
    <row r="27591" spans="27:27">
      <c r="AA27591" s="271"/>
    </row>
    <row r="27592" spans="27:27">
      <c r="AA27592" s="271"/>
    </row>
    <row r="27593" spans="27:27">
      <c r="AA27593" s="271"/>
    </row>
    <row r="27594" spans="27:27">
      <c r="AA27594" s="271"/>
    </row>
    <row r="27595" spans="27:27">
      <c r="AA27595" s="271"/>
    </row>
    <row r="27596" spans="27:27">
      <c r="AA27596" s="271"/>
    </row>
    <row r="27597" spans="27:27">
      <c r="AA27597" s="271"/>
    </row>
    <row r="27598" spans="27:27">
      <c r="AA27598" s="271"/>
    </row>
    <row r="27599" spans="27:27">
      <c r="AA27599" s="271"/>
    </row>
    <row r="27600" spans="27:27">
      <c r="AA27600" s="271"/>
    </row>
    <row r="27601" spans="27:27">
      <c r="AA27601" s="271"/>
    </row>
    <row r="27602" spans="27:27">
      <c r="AA27602" s="271"/>
    </row>
    <row r="27603" spans="27:27">
      <c r="AA27603" s="271"/>
    </row>
    <row r="27604" spans="27:27">
      <c r="AA27604" s="271"/>
    </row>
    <row r="27605" spans="27:27">
      <c r="AA27605" s="271"/>
    </row>
    <row r="27606" spans="27:27">
      <c r="AA27606" s="271"/>
    </row>
    <row r="27607" spans="27:27">
      <c r="AA27607" s="271"/>
    </row>
    <row r="27608" spans="27:27">
      <c r="AA27608" s="271"/>
    </row>
    <row r="27609" spans="27:27">
      <c r="AA27609" s="271"/>
    </row>
    <row r="27610" spans="27:27">
      <c r="AA27610" s="271"/>
    </row>
    <row r="27611" spans="27:27">
      <c r="AA27611" s="271"/>
    </row>
    <row r="27612" spans="27:27">
      <c r="AA27612" s="271"/>
    </row>
    <row r="27613" spans="27:27">
      <c r="AA27613" s="271"/>
    </row>
    <row r="27614" spans="27:27">
      <c r="AA27614" s="271"/>
    </row>
    <row r="27615" spans="27:27">
      <c r="AA27615" s="271"/>
    </row>
    <row r="27616" spans="27:27">
      <c r="AA27616" s="271"/>
    </row>
    <row r="27617" spans="27:27">
      <c r="AA27617" s="271"/>
    </row>
    <row r="27618" spans="27:27">
      <c r="AA27618" s="271"/>
    </row>
    <row r="27619" spans="27:27">
      <c r="AA27619" s="271"/>
    </row>
    <row r="27620" spans="27:27">
      <c r="AA27620" s="271"/>
    </row>
    <row r="27621" spans="27:27">
      <c r="AA27621" s="271"/>
    </row>
    <row r="27622" spans="27:27">
      <c r="AA27622" s="271"/>
    </row>
    <row r="27623" spans="27:27">
      <c r="AA27623" s="271"/>
    </row>
    <row r="27624" spans="27:27">
      <c r="AA27624" s="271"/>
    </row>
    <row r="27625" spans="27:27">
      <c r="AA27625" s="271"/>
    </row>
    <row r="27626" spans="27:27">
      <c r="AA27626" s="271"/>
    </row>
    <row r="27627" spans="27:27">
      <c r="AA27627" s="271"/>
    </row>
    <row r="27628" spans="27:27">
      <c r="AA27628" s="271"/>
    </row>
    <row r="27629" spans="27:27">
      <c r="AA27629" s="271"/>
    </row>
    <row r="27630" spans="27:27">
      <c r="AA27630" s="271"/>
    </row>
    <row r="27631" spans="27:27">
      <c r="AA27631" s="271"/>
    </row>
    <row r="27632" spans="27:27">
      <c r="AA27632" s="271"/>
    </row>
    <row r="27633" spans="27:27">
      <c r="AA27633" s="271"/>
    </row>
    <row r="27634" spans="27:27">
      <c r="AA27634" s="271"/>
    </row>
    <row r="27635" spans="27:27">
      <c r="AA27635" s="271"/>
    </row>
    <row r="27636" spans="27:27">
      <c r="AA27636" s="271"/>
    </row>
    <row r="27637" spans="27:27">
      <c r="AA27637" s="271"/>
    </row>
    <row r="27638" spans="27:27">
      <c r="AA27638" s="271"/>
    </row>
    <row r="27639" spans="27:27">
      <c r="AA27639" s="271"/>
    </row>
    <row r="27640" spans="27:27">
      <c r="AA27640" s="271"/>
    </row>
    <row r="27641" spans="27:27">
      <c r="AA27641" s="271"/>
    </row>
    <row r="27642" spans="27:27">
      <c r="AA27642" s="271"/>
    </row>
    <row r="27643" spans="27:27">
      <c r="AA27643" s="271"/>
    </row>
    <row r="27644" spans="27:27">
      <c r="AA27644" s="271"/>
    </row>
    <row r="27645" spans="27:27">
      <c r="AA27645" s="271"/>
    </row>
    <row r="27646" spans="27:27">
      <c r="AA27646" s="271"/>
    </row>
    <row r="27647" spans="27:27">
      <c r="AA27647" s="271"/>
    </row>
    <row r="27648" spans="27:27">
      <c r="AA27648" s="271"/>
    </row>
    <row r="27649" spans="27:27">
      <c r="AA27649" s="271"/>
    </row>
    <row r="27650" spans="27:27">
      <c r="AA27650" s="271"/>
    </row>
    <row r="27651" spans="27:27">
      <c r="AA27651" s="271"/>
    </row>
    <row r="27652" spans="27:27">
      <c r="AA27652" s="271"/>
    </row>
    <row r="27653" spans="27:27">
      <c r="AA27653" s="271"/>
    </row>
    <row r="27654" spans="27:27">
      <c r="AA27654" s="271"/>
    </row>
    <row r="27655" spans="27:27">
      <c r="AA27655" s="271"/>
    </row>
    <row r="27656" spans="27:27">
      <c r="AA27656" s="271"/>
    </row>
    <row r="27657" spans="27:27">
      <c r="AA27657" s="271"/>
    </row>
    <row r="27658" spans="27:27">
      <c r="AA27658" s="271"/>
    </row>
    <row r="27659" spans="27:27">
      <c r="AA27659" s="271"/>
    </row>
    <row r="27660" spans="27:27">
      <c r="AA27660" s="271"/>
    </row>
    <row r="27661" spans="27:27">
      <c r="AA27661" s="271"/>
    </row>
    <row r="27662" spans="27:27">
      <c r="AA27662" s="271"/>
    </row>
    <row r="27663" spans="27:27">
      <c r="AA27663" s="271"/>
    </row>
    <row r="27664" spans="27:27">
      <c r="AA27664" s="271"/>
    </row>
    <row r="27665" spans="27:27">
      <c r="AA27665" s="271"/>
    </row>
    <row r="27666" spans="27:27">
      <c r="AA27666" s="271"/>
    </row>
    <row r="27667" spans="27:27">
      <c r="AA27667" s="271"/>
    </row>
    <row r="27668" spans="27:27">
      <c r="AA27668" s="271"/>
    </row>
    <row r="27669" spans="27:27">
      <c r="AA27669" s="271"/>
    </row>
    <row r="27670" spans="27:27">
      <c r="AA27670" s="271"/>
    </row>
    <row r="27671" spans="27:27">
      <c r="AA27671" s="271"/>
    </row>
    <row r="27672" spans="27:27">
      <c r="AA27672" s="271"/>
    </row>
    <row r="27673" spans="27:27">
      <c r="AA27673" s="271"/>
    </row>
    <row r="27674" spans="27:27">
      <c r="AA27674" s="271"/>
    </row>
    <row r="27675" spans="27:27">
      <c r="AA27675" s="271"/>
    </row>
    <row r="27676" spans="27:27">
      <c r="AA27676" s="271"/>
    </row>
    <row r="27677" spans="27:27">
      <c r="AA27677" s="271"/>
    </row>
    <row r="27678" spans="27:27">
      <c r="AA27678" s="271"/>
    </row>
    <row r="27679" spans="27:27">
      <c r="AA27679" s="271"/>
    </row>
    <row r="27680" spans="27:27">
      <c r="AA27680" s="271"/>
    </row>
    <row r="27681" spans="27:27">
      <c r="AA27681" s="271"/>
    </row>
    <row r="27682" spans="27:27">
      <c r="AA27682" s="271"/>
    </row>
    <row r="27683" spans="27:27">
      <c r="AA27683" s="271"/>
    </row>
    <row r="27684" spans="27:27">
      <c r="AA27684" s="271"/>
    </row>
    <row r="27685" spans="27:27">
      <c r="AA27685" s="271"/>
    </row>
    <row r="27686" spans="27:27">
      <c r="AA27686" s="271"/>
    </row>
    <row r="27687" spans="27:27">
      <c r="AA27687" s="271"/>
    </row>
    <row r="27688" spans="27:27">
      <c r="AA27688" s="271"/>
    </row>
    <row r="27689" spans="27:27">
      <c r="AA27689" s="271"/>
    </row>
    <row r="27690" spans="27:27">
      <c r="AA27690" s="271"/>
    </row>
    <row r="27691" spans="27:27">
      <c r="AA27691" s="271"/>
    </row>
    <row r="27692" spans="27:27">
      <c r="AA27692" s="271"/>
    </row>
    <row r="27693" spans="27:27">
      <c r="AA27693" s="271"/>
    </row>
    <row r="27694" spans="27:27">
      <c r="AA27694" s="271"/>
    </row>
    <row r="27695" spans="27:27">
      <c r="AA27695" s="271"/>
    </row>
    <row r="27696" spans="27:27">
      <c r="AA27696" s="271"/>
    </row>
    <row r="27697" spans="27:27">
      <c r="AA27697" s="271"/>
    </row>
    <row r="27698" spans="27:27">
      <c r="AA27698" s="271"/>
    </row>
    <row r="27699" spans="27:27">
      <c r="AA27699" s="271"/>
    </row>
    <row r="27700" spans="27:27">
      <c r="AA27700" s="271"/>
    </row>
    <row r="27701" spans="27:27">
      <c r="AA27701" s="271"/>
    </row>
    <row r="27702" spans="27:27">
      <c r="AA27702" s="271"/>
    </row>
    <row r="27703" spans="27:27">
      <c r="AA27703" s="271"/>
    </row>
    <row r="27704" spans="27:27">
      <c r="AA27704" s="271"/>
    </row>
    <row r="27705" spans="27:27">
      <c r="AA27705" s="271"/>
    </row>
    <row r="27706" spans="27:27">
      <c r="AA27706" s="271"/>
    </row>
    <row r="27707" spans="27:27">
      <c r="AA27707" s="271"/>
    </row>
    <row r="27708" spans="27:27">
      <c r="AA27708" s="271"/>
    </row>
    <row r="27709" spans="27:27">
      <c r="AA27709" s="271"/>
    </row>
    <row r="27710" spans="27:27">
      <c r="AA27710" s="271"/>
    </row>
    <row r="27711" spans="27:27">
      <c r="AA27711" s="271"/>
    </row>
    <row r="27712" spans="27:27">
      <c r="AA27712" s="271"/>
    </row>
    <row r="27713" spans="27:27">
      <c r="AA27713" s="271"/>
    </row>
    <row r="27714" spans="27:27">
      <c r="AA27714" s="271"/>
    </row>
    <row r="27715" spans="27:27">
      <c r="AA27715" s="271"/>
    </row>
    <row r="27716" spans="27:27">
      <c r="AA27716" s="271"/>
    </row>
    <row r="27717" spans="27:27">
      <c r="AA27717" s="271"/>
    </row>
    <row r="27718" spans="27:27">
      <c r="AA27718" s="271"/>
    </row>
    <row r="27719" spans="27:27">
      <c r="AA27719" s="271"/>
    </row>
    <row r="27720" spans="27:27">
      <c r="AA27720" s="271"/>
    </row>
    <row r="27721" spans="27:27">
      <c r="AA27721" s="271"/>
    </row>
    <row r="27722" spans="27:27">
      <c r="AA27722" s="271"/>
    </row>
    <row r="27723" spans="27:27">
      <c r="AA27723" s="271"/>
    </row>
    <row r="27724" spans="27:27">
      <c r="AA27724" s="271"/>
    </row>
    <row r="27725" spans="27:27">
      <c r="AA27725" s="271"/>
    </row>
    <row r="27726" spans="27:27">
      <c r="AA27726" s="271"/>
    </row>
    <row r="27727" spans="27:27">
      <c r="AA27727" s="271"/>
    </row>
    <row r="27728" spans="27:27">
      <c r="AA27728" s="271"/>
    </row>
    <row r="27729" spans="27:27">
      <c r="AA27729" s="271"/>
    </row>
    <row r="27730" spans="27:27">
      <c r="AA27730" s="271"/>
    </row>
    <row r="27731" spans="27:27">
      <c r="AA27731" s="271"/>
    </row>
    <row r="27732" spans="27:27">
      <c r="AA27732" s="271"/>
    </row>
    <row r="27733" spans="27:27">
      <c r="AA27733" s="271"/>
    </row>
    <row r="27734" spans="27:27">
      <c r="AA27734" s="271"/>
    </row>
    <row r="27735" spans="27:27">
      <c r="AA27735" s="271"/>
    </row>
    <row r="27736" spans="27:27">
      <c r="AA27736" s="271"/>
    </row>
    <row r="27737" spans="27:27">
      <c r="AA27737" s="271"/>
    </row>
    <row r="27738" spans="27:27">
      <c r="AA27738" s="271"/>
    </row>
    <row r="27739" spans="27:27">
      <c r="AA27739" s="271"/>
    </row>
    <row r="27740" spans="27:27">
      <c r="AA27740" s="271"/>
    </row>
    <row r="27741" spans="27:27">
      <c r="AA27741" s="271"/>
    </row>
    <row r="27742" spans="27:27">
      <c r="AA27742" s="271"/>
    </row>
    <row r="27743" spans="27:27">
      <c r="AA27743" s="271"/>
    </row>
    <row r="27744" spans="27:27">
      <c r="AA27744" s="271"/>
    </row>
    <row r="27745" spans="27:27">
      <c r="AA27745" s="271"/>
    </row>
    <row r="27746" spans="27:27">
      <c r="AA27746" s="271"/>
    </row>
    <row r="27747" spans="27:27">
      <c r="AA27747" s="271"/>
    </row>
    <row r="27748" spans="27:27">
      <c r="AA27748" s="271"/>
    </row>
    <row r="27749" spans="27:27">
      <c r="AA27749" s="271"/>
    </row>
    <row r="27750" spans="27:27">
      <c r="AA27750" s="271"/>
    </row>
    <row r="27751" spans="27:27">
      <c r="AA27751" s="271"/>
    </row>
    <row r="27752" spans="27:27">
      <c r="AA27752" s="271"/>
    </row>
    <row r="27753" spans="27:27">
      <c r="AA27753" s="271"/>
    </row>
    <row r="27754" spans="27:27">
      <c r="AA27754" s="271"/>
    </row>
    <row r="27755" spans="27:27">
      <c r="AA27755" s="271"/>
    </row>
    <row r="27756" spans="27:27">
      <c r="AA27756" s="271"/>
    </row>
    <row r="27757" spans="27:27">
      <c r="AA27757" s="271"/>
    </row>
    <row r="27758" spans="27:27">
      <c r="AA27758" s="271"/>
    </row>
    <row r="27759" spans="27:27">
      <c r="AA27759" s="271"/>
    </row>
    <row r="27760" spans="27:27">
      <c r="AA27760" s="271"/>
    </row>
    <row r="27761" spans="27:27">
      <c r="AA27761" s="271"/>
    </row>
    <row r="27762" spans="27:27">
      <c r="AA27762" s="271"/>
    </row>
    <row r="27763" spans="27:27">
      <c r="AA27763" s="271"/>
    </row>
    <row r="27764" spans="27:27">
      <c r="AA27764" s="271"/>
    </row>
    <row r="27765" spans="27:27">
      <c r="AA27765" s="271"/>
    </row>
    <row r="27766" spans="27:27">
      <c r="AA27766" s="271"/>
    </row>
    <row r="27767" spans="27:27">
      <c r="AA27767" s="271"/>
    </row>
    <row r="27768" spans="27:27">
      <c r="AA27768" s="271"/>
    </row>
    <row r="27769" spans="27:27">
      <c r="AA27769" s="271"/>
    </row>
    <row r="27770" spans="27:27">
      <c r="AA27770" s="271"/>
    </row>
    <row r="27771" spans="27:27">
      <c r="AA27771" s="271"/>
    </row>
    <row r="27772" spans="27:27">
      <c r="AA27772" s="271"/>
    </row>
    <row r="27773" spans="27:27">
      <c r="AA27773" s="271"/>
    </row>
    <row r="27774" spans="27:27">
      <c r="AA27774" s="271"/>
    </row>
    <row r="27775" spans="27:27">
      <c r="AA27775" s="271"/>
    </row>
    <row r="27776" spans="27:27">
      <c r="AA27776" s="271"/>
    </row>
    <row r="27777" spans="27:27">
      <c r="AA27777" s="271"/>
    </row>
    <row r="27778" spans="27:27">
      <c r="AA27778" s="271"/>
    </row>
    <row r="27779" spans="27:27">
      <c r="AA27779" s="271"/>
    </row>
    <row r="27780" spans="27:27">
      <c r="AA27780" s="271"/>
    </row>
    <row r="27781" spans="27:27">
      <c r="AA27781" s="271"/>
    </row>
    <row r="27782" spans="27:27">
      <c r="AA27782" s="271"/>
    </row>
    <row r="27783" spans="27:27">
      <c r="AA27783" s="271"/>
    </row>
    <row r="27784" spans="27:27">
      <c r="AA27784" s="271"/>
    </row>
    <row r="27785" spans="27:27">
      <c r="AA27785" s="271"/>
    </row>
    <row r="27786" spans="27:27">
      <c r="AA27786" s="271"/>
    </row>
    <row r="27787" spans="27:27">
      <c r="AA27787" s="271"/>
    </row>
    <row r="27788" spans="27:27">
      <c r="AA27788" s="271"/>
    </row>
    <row r="27789" spans="27:27">
      <c r="AA27789" s="271"/>
    </row>
    <row r="27790" spans="27:27">
      <c r="AA27790" s="271"/>
    </row>
    <row r="27791" spans="27:27">
      <c r="AA27791" s="271"/>
    </row>
    <row r="27792" spans="27:27">
      <c r="AA27792" s="271"/>
    </row>
    <row r="27793" spans="27:27">
      <c r="AA27793" s="271"/>
    </row>
    <row r="27794" spans="27:27">
      <c r="AA27794" s="271"/>
    </row>
    <row r="27795" spans="27:27">
      <c r="AA27795" s="271"/>
    </row>
    <row r="27796" spans="27:27">
      <c r="AA27796" s="271"/>
    </row>
    <row r="27797" spans="27:27">
      <c r="AA27797" s="271"/>
    </row>
    <row r="27798" spans="27:27">
      <c r="AA27798" s="271"/>
    </row>
    <row r="27799" spans="27:27">
      <c r="AA27799" s="271"/>
    </row>
    <row r="27800" spans="27:27">
      <c r="AA27800" s="271"/>
    </row>
    <row r="27801" spans="27:27">
      <c r="AA27801" s="271"/>
    </row>
    <row r="27802" spans="27:27">
      <c r="AA27802" s="271"/>
    </row>
    <row r="27803" spans="27:27">
      <c r="AA27803" s="271"/>
    </row>
    <row r="27804" spans="27:27">
      <c r="AA27804" s="271"/>
    </row>
    <row r="27805" spans="27:27">
      <c r="AA27805" s="271"/>
    </row>
    <row r="27806" spans="27:27">
      <c r="AA27806" s="271"/>
    </row>
    <row r="27807" spans="27:27">
      <c r="AA27807" s="271"/>
    </row>
    <row r="27808" spans="27:27">
      <c r="AA27808" s="271"/>
    </row>
    <row r="27809" spans="27:27">
      <c r="AA27809" s="271"/>
    </row>
    <row r="27810" spans="27:27">
      <c r="AA27810" s="271"/>
    </row>
    <row r="27811" spans="27:27">
      <c r="AA27811" s="271"/>
    </row>
    <row r="27812" spans="27:27">
      <c r="AA27812" s="271"/>
    </row>
    <row r="27813" spans="27:27">
      <c r="AA27813" s="271"/>
    </row>
    <row r="27814" spans="27:27">
      <c r="AA27814" s="271"/>
    </row>
    <row r="27815" spans="27:27">
      <c r="AA27815" s="271"/>
    </row>
    <row r="27816" spans="27:27">
      <c r="AA27816" s="271"/>
    </row>
    <row r="27817" spans="27:27">
      <c r="AA27817" s="271"/>
    </row>
    <row r="27818" spans="27:27">
      <c r="AA27818" s="271"/>
    </row>
    <row r="27819" spans="27:27">
      <c r="AA27819" s="271"/>
    </row>
    <row r="27820" spans="27:27">
      <c r="AA27820" s="271"/>
    </row>
    <row r="27821" spans="27:27">
      <c r="AA27821" s="271"/>
    </row>
    <row r="27822" spans="27:27">
      <c r="AA27822" s="271"/>
    </row>
    <row r="27823" spans="27:27">
      <c r="AA27823" s="271"/>
    </row>
    <row r="27824" spans="27:27">
      <c r="AA27824" s="271"/>
    </row>
    <row r="27825" spans="27:27">
      <c r="AA27825" s="271"/>
    </row>
    <row r="27826" spans="27:27">
      <c r="AA27826" s="271"/>
    </row>
    <row r="27827" spans="27:27">
      <c r="AA27827" s="271"/>
    </row>
    <row r="27828" spans="27:27">
      <c r="AA27828" s="271"/>
    </row>
    <row r="27829" spans="27:27">
      <c r="AA27829" s="271"/>
    </row>
    <row r="27830" spans="27:27">
      <c r="AA27830" s="271"/>
    </row>
    <row r="27831" spans="27:27">
      <c r="AA27831" s="271"/>
    </row>
    <row r="27832" spans="27:27">
      <c r="AA27832" s="271"/>
    </row>
    <row r="27833" spans="27:27">
      <c r="AA27833" s="271"/>
    </row>
    <row r="27834" spans="27:27">
      <c r="AA27834" s="271"/>
    </row>
    <row r="27835" spans="27:27">
      <c r="AA27835" s="271"/>
    </row>
    <row r="27836" spans="27:27">
      <c r="AA27836" s="271"/>
    </row>
    <row r="27837" spans="27:27">
      <c r="AA27837" s="271"/>
    </row>
    <row r="27838" spans="27:27">
      <c r="AA27838" s="271"/>
    </row>
    <row r="27839" spans="27:27">
      <c r="AA27839" s="271"/>
    </row>
    <row r="27840" spans="27:27">
      <c r="AA27840" s="271"/>
    </row>
    <row r="27841" spans="27:27">
      <c r="AA27841" s="271"/>
    </row>
    <row r="27842" spans="27:27">
      <c r="AA27842" s="271"/>
    </row>
    <row r="27843" spans="27:27">
      <c r="AA27843" s="271"/>
    </row>
    <row r="27844" spans="27:27">
      <c r="AA27844" s="271"/>
    </row>
    <row r="27845" spans="27:27">
      <c r="AA27845" s="271"/>
    </row>
    <row r="27846" spans="27:27">
      <c r="AA27846" s="271"/>
    </row>
    <row r="27847" spans="27:27">
      <c r="AA27847" s="271"/>
    </row>
    <row r="27848" spans="27:27">
      <c r="AA27848" s="271"/>
    </row>
    <row r="27849" spans="27:27">
      <c r="AA27849" s="271"/>
    </row>
    <row r="27850" spans="27:27">
      <c r="AA27850" s="271"/>
    </row>
    <row r="27851" spans="27:27">
      <c r="AA27851" s="271"/>
    </row>
    <row r="27852" spans="27:27">
      <c r="AA27852" s="271"/>
    </row>
    <row r="27853" spans="27:27">
      <c r="AA27853" s="271"/>
    </row>
    <row r="27854" spans="27:27">
      <c r="AA27854" s="271"/>
    </row>
    <row r="27855" spans="27:27">
      <c r="AA27855" s="271"/>
    </row>
    <row r="27856" spans="27:27">
      <c r="AA27856" s="271"/>
    </row>
    <row r="27857" spans="27:27">
      <c r="AA27857" s="271"/>
    </row>
    <row r="27858" spans="27:27">
      <c r="AA27858" s="271"/>
    </row>
    <row r="27859" spans="27:27">
      <c r="AA27859" s="271"/>
    </row>
    <row r="27860" spans="27:27">
      <c r="AA27860" s="271"/>
    </row>
    <row r="27861" spans="27:27">
      <c r="AA27861" s="271"/>
    </row>
    <row r="27862" spans="27:27">
      <c r="AA27862" s="271"/>
    </row>
    <row r="27863" spans="27:27">
      <c r="AA27863" s="271"/>
    </row>
    <row r="27864" spans="27:27">
      <c r="AA27864" s="271"/>
    </row>
    <row r="27865" spans="27:27">
      <c r="AA27865" s="271"/>
    </row>
    <row r="27866" spans="27:27">
      <c r="AA27866" s="271"/>
    </row>
    <row r="27867" spans="27:27">
      <c r="AA27867" s="271"/>
    </row>
    <row r="27868" spans="27:27">
      <c r="AA27868" s="271"/>
    </row>
    <row r="27869" spans="27:27">
      <c r="AA27869" s="271"/>
    </row>
    <row r="27870" spans="27:27">
      <c r="AA27870" s="271"/>
    </row>
    <row r="27871" spans="27:27">
      <c r="AA27871" s="271"/>
    </row>
    <row r="27872" spans="27:27">
      <c r="AA27872" s="271"/>
    </row>
    <row r="27873" spans="27:27">
      <c r="AA27873" s="271"/>
    </row>
    <row r="27874" spans="27:27">
      <c r="AA27874" s="271"/>
    </row>
    <row r="27875" spans="27:27">
      <c r="AA27875" s="271"/>
    </row>
    <row r="27876" spans="27:27">
      <c r="AA27876" s="271"/>
    </row>
    <row r="27877" spans="27:27">
      <c r="AA27877" s="271"/>
    </row>
    <row r="27878" spans="27:27">
      <c r="AA27878" s="271"/>
    </row>
    <row r="27879" spans="27:27">
      <c r="AA27879" s="271"/>
    </row>
    <row r="27880" spans="27:27">
      <c r="AA27880" s="271"/>
    </row>
    <row r="27881" spans="27:27">
      <c r="AA27881" s="271"/>
    </row>
    <row r="27882" spans="27:27">
      <c r="AA27882" s="271"/>
    </row>
    <row r="27883" spans="27:27">
      <c r="AA27883" s="271"/>
    </row>
    <row r="27884" spans="27:27">
      <c r="AA27884" s="271"/>
    </row>
    <row r="27885" spans="27:27">
      <c r="AA27885" s="271"/>
    </row>
    <row r="27886" spans="27:27">
      <c r="AA27886" s="271"/>
    </row>
    <row r="27887" spans="27:27">
      <c r="AA27887" s="271"/>
    </row>
    <row r="27888" spans="27:27">
      <c r="AA27888" s="271"/>
    </row>
    <row r="27889" spans="27:27">
      <c r="AA27889" s="271"/>
    </row>
    <row r="27890" spans="27:27">
      <c r="AA27890" s="271"/>
    </row>
    <row r="27891" spans="27:27">
      <c r="AA27891" s="271"/>
    </row>
    <row r="27892" spans="27:27">
      <c r="AA27892" s="271"/>
    </row>
    <row r="27893" spans="27:27">
      <c r="AA27893" s="271"/>
    </row>
    <row r="27894" spans="27:27">
      <c r="AA27894" s="271"/>
    </row>
    <row r="27895" spans="27:27">
      <c r="AA27895" s="271"/>
    </row>
    <row r="27896" spans="27:27">
      <c r="AA27896" s="271"/>
    </row>
    <row r="27897" spans="27:27">
      <c r="AA27897" s="271"/>
    </row>
    <row r="27898" spans="27:27">
      <c r="AA27898" s="271"/>
    </row>
    <row r="27899" spans="27:27">
      <c r="AA27899" s="271"/>
    </row>
    <row r="27900" spans="27:27">
      <c r="AA27900" s="271"/>
    </row>
    <row r="27901" spans="27:27">
      <c r="AA27901" s="271"/>
    </row>
    <row r="27902" spans="27:27">
      <c r="AA27902" s="271"/>
    </row>
    <row r="27903" spans="27:27">
      <c r="AA27903" s="271"/>
    </row>
    <row r="27904" spans="27:27">
      <c r="AA27904" s="271"/>
    </row>
    <row r="27905" spans="27:27">
      <c r="AA27905" s="271"/>
    </row>
    <row r="27906" spans="27:27">
      <c r="AA27906" s="271"/>
    </row>
    <row r="27907" spans="27:27">
      <c r="AA27907" s="271"/>
    </row>
    <row r="27908" spans="27:27">
      <c r="AA27908" s="271"/>
    </row>
    <row r="27909" spans="27:27">
      <c r="AA27909" s="271"/>
    </row>
    <row r="27910" spans="27:27">
      <c r="AA27910" s="271"/>
    </row>
    <row r="27911" spans="27:27">
      <c r="AA27911" s="271"/>
    </row>
    <row r="27912" spans="27:27">
      <c r="AA27912" s="271"/>
    </row>
    <row r="27913" spans="27:27">
      <c r="AA27913" s="271"/>
    </row>
    <row r="27914" spans="27:27">
      <c r="AA27914" s="271"/>
    </row>
    <row r="27915" spans="27:27">
      <c r="AA27915" s="271"/>
    </row>
    <row r="27916" spans="27:27">
      <c r="AA27916" s="271"/>
    </row>
    <row r="27917" spans="27:27">
      <c r="AA27917" s="271"/>
    </row>
    <row r="27918" spans="27:27">
      <c r="AA27918" s="271"/>
    </row>
    <row r="27919" spans="27:27">
      <c r="AA27919" s="271"/>
    </row>
    <row r="27920" spans="27:27">
      <c r="AA27920" s="271"/>
    </row>
    <row r="27921" spans="27:27">
      <c r="AA27921" s="271"/>
    </row>
    <row r="27922" spans="27:27">
      <c r="AA27922" s="271"/>
    </row>
    <row r="27923" spans="27:27">
      <c r="AA27923" s="271"/>
    </row>
    <row r="27924" spans="27:27">
      <c r="AA27924" s="271"/>
    </row>
    <row r="27925" spans="27:27">
      <c r="AA27925" s="271"/>
    </row>
    <row r="27926" spans="27:27">
      <c r="AA27926" s="271"/>
    </row>
    <row r="27927" spans="27:27">
      <c r="AA27927" s="271"/>
    </row>
    <row r="27928" spans="27:27">
      <c r="AA27928" s="271"/>
    </row>
    <row r="27929" spans="27:27">
      <c r="AA27929" s="271"/>
    </row>
    <row r="27930" spans="27:27">
      <c r="AA27930" s="271"/>
    </row>
    <row r="27931" spans="27:27">
      <c r="AA27931" s="271"/>
    </row>
    <row r="27932" spans="27:27">
      <c r="AA27932" s="271"/>
    </row>
    <row r="27933" spans="27:27">
      <c r="AA27933" s="271"/>
    </row>
    <row r="27934" spans="27:27">
      <c r="AA27934" s="271"/>
    </row>
    <row r="27935" spans="27:27">
      <c r="AA27935" s="271"/>
    </row>
    <row r="27936" spans="27:27">
      <c r="AA27936" s="271"/>
    </row>
    <row r="27937" spans="27:27">
      <c r="AA27937" s="271"/>
    </row>
    <row r="27938" spans="27:27">
      <c r="AA27938" s="271"/>
    </row>
    <row r="27939" spans="27:27">
      <c r="AA27939" s="271"/>
    </row>
    <row r="27940" spans="27:27">
      <c r="AA27940" s="271"/>
    </row>
    <row r="27941" spans="27:27">
      <c r="AA27941" s="271"/>
    </row>
    <row r="27942" spans="27:27">
      <c r="AA27942" s="271"/>
    </row>
    <row r="27943" spans="27:27">
      <c r="AA27943" s="271"/>
    </row>
    <row r="27944" spans="27:27">
      <c r="AA27944" s="271"/>
    </row>
    <row r="27945" spans="27:27">
      <c r="AA27945" s="271"/>
    </row>
    <row r="27946" spans="27:27">
      <c r="AA27946" s="271"/>
    </row>
    <row r="27947" spans="27:27">
      <c r="AA27947" s="271"/>
    </row>
    <row r="27948" spans="27:27">
      <c r="AA27948" s="271"/>
    </row>
    <row r="27949" spans="27:27">
      <c r="AA27949" s="271"/>
    </row>
    <row r="27950" spans="27:27">
      <c r="AA27950" s="271"/>
    </row>
    <row r="27951" spans="27:27">
      <c r="AA27951" s="271"/>
    </row>
    <row r="27952" spans="27:27">
      <c r="AA27952" s="271"/>
    </row>
    <row r="27953" spans="27:27">
      <c r="AA27953" s="271"/>
    </row>
    <row r="27954" spans="27:27">
      <c r="AA27954" s="271"/>
    </row>
    <row r="27955" spans="27:27">
      <c r="AA27955" s="271"/>
    </row>
    <row r="27956" spans="27:27">
      <c r="AA27956" s="271"/>
    </row>
    <row r="27957" spans="27:27">
      <c r="AA27957" s="271"/>
    </row>
    <row r="27958" spans="27:27">
      <c r="AA27958" s="271"/>
    </row>
    <row r="27959" spans="27:27">
      <c r="AA27959" s="271"/>
    </row>
    <row r="27960" spans="27:27">
      <c r="AA27960" s="271"/>
    </row>
    <row r="27961" spans="27:27">
      <c r="AA27961" s="271"/>
    </row>
    <row r="27962" spans="27:27">
      <c r="AA27962" s="271"/>
    </row>
    <row r="27963" spans="27:27">
      <c r="AA27963" s="271"/>
    </row>
    <row r="27964" spans="27:27">
      <c r="AA27964" s="271"/>
    </row>
    <row r="27965" spans="27:27">
      <c r="AA27965" s="271"/>
    </row>
    <row r="27966" spans="27:27">
      <c r="AA27966" s="271"/>
    </row>
    <row r="27967" spans="27:27">
      <c r="AA27967" s="271"/>
    </row>
    <row r="27968" spans="27:27">
      <c r="AA27968" s="271"/>
    </row>
    <row r="27969" spans="27:27">
      <c r="AA27969" s="271"/>
    </row>
    <row r="27970" spans="27:27">
      <c r="AA27970" s="271"/>
    </row>
    <row r="27971" spans="27:27">
      <c r="AA27971" s="271"/>
    </row>
    <row r="27972" spans="27:27">
      <c r="AA27972" s="271"/>
    </row>
    <row r="27973" spans="27:27">
      <c r="AA27973" s="271"/>
    </row>
    <row r="27974" spans="27:27">
      <c r="AA27974" s="271"/>
    </row>
    <row r="27975" spans="27:27">
      <c r="AA27975" s="271"/>
    </row>
    <row r="27976" spans="27:27">
      <c r="AA27976" s="271"/>
    </row>
    <row r="27977" spans="27:27">
      <c r="AA27977" s="271"/>
    </row>
    <row r="27978" spans="27:27">
      <c r="AA27978" s="271"/>
    </row>
    <row r="27979" spans="27:27">
      <c r="AA27979" s="271"/>
    </row>
    <row r="27980" spans="27:27">
      <c r="AA27980" s="271"/>
    </row>
    <row r="27981" spans="27:27">
      <c r="AA27981" s="271"/>
    </row>
    <row r="27982" spans="27:27">
      <c r="AA27982" s="271"/>
    </row>
    <row r="27983" spans="27:27">
      <c r="AA27983" s="271"/>
    </row>
    <row r="27984" spans="27:27">
      <c r="AA27984" s="271"/>
    </row>
    <row r="27985" spans="27:27">
      <c r="AA27985" s="271"/>
    </row>
    <row r="27986" spans="27:27">
      <c r="AA27986" s="271"/>
    </row>
    <row r="27987" spans="27:27">
      <c r="AA27987" s="271"/>
    </row>
    <row r="27988" spans="27:27">
      <c r="AA27988" s="271"/>
    </row>
    <row r="27989" spans="27:27">
      <c r="AA27989" s="271"/>
    </row>
    <row r="27990" spans="27:27">
      <c r="AA27990" s="271"/>
    </row>
    <row r="27991" spans="27:27">
      <c r="AA27991" s="271"/>
    </row>
    <row r="27992" spans="27:27">
      <c r="AA27992" s="271"/>
    </row>
    <row r="27993" spans="27:27">
      <c r="AA27993" s="271"/>
    </row>
    <row r="27994" spans="27:27">
      <c r="AA27994" s="271"/>
    </row>
    <row r="27995" spans="27:27">
      <c r="AA27995" s="271"/>
    </row>
    <row r="27996" spans="27:27">
      <c r="AA27996" s="271"/>
    </row>
    <row r="27997" spans="27:27">
      <c r="AA27997" s="271"/>
    </row>
    <row r="27998" spans="27:27">
      <c r="AA27998" s="271"/>
    </row>
    <row r="27999" spans="27:27">
      <c r="AA27999" s="271"/>
    </row>
    <row r="28000" spans="27:27">
      <c r="AA28000" s="271"/>
    </row>
    <row r="28001" spans="27:27">
      <c r="AA28001" s="271"/>
    </row>
    <row r="28002" spans="27:27">
      <c r="AA28002" s="271"/>
    </row>
    <row r="28003" spans="27:27">
      <c r="AA28003" s="271"/>
    </row>
    <row r="28004" spans="27:27">
      <c r="AA28004" s="271"/>
    </row>
    <row r="28005" spans="27:27">
      <c r="AA28005" s="271"/>
    </row>
    <row r="28006" spans="27:27">
      <c r="AA28006" s="271"/>
    </row>
    <row r="28007" spans="27:27">
      <c r="AA28007" s="271"/>
    </row>
    <row r="28008" spans="27:27">
      <c r="AA28008" s="271"/>
    </row>
    <row r="28009" spans="27:27">
      <c r="AA28009" s="271"/>
    </row>
    <row r="28010" spans="27:27">
      <c r="AA28010" s="271"/>
    </row>
    <row r="28011" spans="27:27">
      <c r="AA28011" s="271"/>
    </row>
    <row r="28012" spans="27:27">
      <c r="AA28012" s="271"/>
    </row>
    <row r="28013" spans="27:27">
      <c r="AA28013" s="271"/>
    </row>
    <row r="28014" spans="27:27">
      <c r="AA28014" s="271"/>
    </row>
    <row r="28015" spans="27:27">
      <c r="AA28015" s="271"/>
    </row>
    <row r="28016" spans="27:27">
      <c r="AA28016" s="271"/>
    </row>
    <row r="28017" spans="27:27">
      <c r="AA28017" s="271"/>
    </row>
    <row r="28018" spans="27:27">
      <c r="AA28018" s="271"/>
    </row>
    <row r="28019" spans="27:27">
      <c r="AA28019" s="271"/>
    </row>
    <row r="28020" spans="27:27">
      <c r="AA28020" s="271"/>
    </row>
    <row r="28021" spans="27:27">
      <c r="AA28021" s="271"/>
    </row>
    <row r="28022" spans="27:27">
      <c r="AA28022" s="271"/>
    </row>
    <row r="28023" spans="27:27">
      <c r="AA28023" s="271"/>
    </row>
    <row r="28024" spans="27:27">
      <c r="AA28024" s="271"/>
    </row>
    <row r="28025" spans="27:27">
      <c r="AA28025" s="271"/>
    </row>
    <row r="28026" spans="27:27">
      <c r="AA28026" s="271"/>
    </row>
    <row r="28027" spans="27:27">
      <c r="AA28027" s="271"/>
    </row>
    <row r="28028" spans="27:27">
      <c r="AA28028" s="271"/>
    </row>
    <row r="28029" spans="27:27">
      <c r="AA28029" s="271"/>
    </row>
    <row r="28030" spans="27:27">
      <c r="AA28030" s="271"/>
    </row>
    <row r="28031" spans="27:27">
      <c r="AA28031" s="271"/>
    </row>
    <row r="28032" spans="27:27">
      <c r="AA28032" s="271"/>
    </row>
    <row r="28033" spans="27:27">
      <c r="AA28033" s="271"/>
    </row>
    <row r="28034" spans="27:27">
      <c r="AA28034" s="271"/>
    </row>
    <row r="28035" spans="27:27">
      <c r="AA28035" s="271"/>
    </row>
    <row r="28036" spans="27:27">
      <c r="AA28036" s="271"/>
    </row>
    <row r="28037" spans="27:27">
      <c r="AA28037" s="271"/>
    </row>
    <row r="28038" spans="27:27">
      <c r="AA28038" s="271"/>
    </row>
    <row r="28039" spans="27:27">
      <c r="AA28039" s="271"/>
    </row>
    <row r="28040" spans="27:27">
      <c r="AA28040" s="271"/>
    </row>
    <row r="28041" spans="27:27">
      <c r="AA28041" s="271"/>
    </row>
    <row r="28042" spans="27:27">
      <c r="AA28042" s="271"/>
    </row>
    <row r="28043" spans="27:27">
      <c r="AA28043" s="271"/>
    </row>
    <row r="28044" spans="27:27">
      <c r="AA28044" s="271"/>
    </row>
    <row r="28045" spans="27:27">
      <c r="AA28045" s="271"/>
    </row>
    <row r="28046" spans="27:27">
      <c r="AA28046" s="271"/>
    </row>
    <row r="28047" spans="27:27">
      <c r="AA28047" s="271"/>
    </row>
    <row r="28048" spans="27:27">
      <c r="AA28048" s="271"/>
    </row>
    <row r="28049" spans="27:27">
      <c r="AA28049" s="271"/>
    </row>
    <row r="28050" spans="27:27">
      <c r="AA28050" s="271"/>
    </row>
    <row r="28051" spans="27:27">
      <c r="AA28051" s="271"/>
    </row>
    <row r="28052" spans="27:27">
      <c r="AA28052" s="271"/>
    </row>
    <row r="28053" spans="27:27">
      <c r="AA28053" s="271"/>
    </row>
    <row r="28054" spans="27:27">
      <c r="AA28054" s="271"/>
    </row>
    <row r="28055" spans="27:27">
      <c r="AA28055" s="271"/>
    </row>
    <row r="28056" spans="27:27">
      <c r="AA28056" s="271"/>
    </row>
    <row r="28057" spans="27:27">
      <c r="AA28057" s="271"/>
    </row>
    <row r="28058" spans="27:27">
      <c r="AA28058" s="271"/>
    </row>
    <row r="28059" spans="27:27">
      <c r="AA28059" s="271"/>
    </row>
    <row r="28060" spans="27:27">
      <c r="AA28060" s="271"/>
    </row>
    <row r="28061" spans="27:27">
      <c r="AA28061" s="271"/>
    </row>
    <row r="28062" spans="27:27">
      <c r="AA28062" s="271"/>
    </row>
    <row r="28063" spans="27:27">
      <c r="AA28063" s="271"/>
    </row>
    <row r="28064" spans="27:27">
      <c r="AA28064" s="271"/>
    </row>
    <row r="28065" spans="27:27">
      <c r="AA28065" s="271"/>
    </row>
    <row r="28066" spans="27:27">
      <c r="AA28066" s="271"/>
    </row>
    <row r="28067" spans="27:27">
      <c r="AA28067" s="271"/>
    </row>
    <row r="28068" spans="27:27">
      <c r="AA28068" s="271"/>
    </row>
    <row r="28069" spans="27:27">
      <c r="AA28069" s="271"/>
    </row>
    <row r="28070" spans="27:27">
      <c r="AA28070" s="271"/>
    </row>
    <row r="28071" spans="27:27">
      <c r="AA28071" s="271"/>
    </row>
    <row r="28072" spans="27:27">
      <c r="AA28072" s="271"/>
    </row>
    <row r="28073" spans="27:27">
      <c r="AA28073" s="271"/>
    </row>
    <row r="28074" spans="27:27">
      <c r="AA28074" s="271"/>
    </row>
    <row r="28075" spans="27:27">
      <c r="AA28075" s="271"/>
    </row>
    <row r="28076" spans="27:27">
      <c r="AA28076" s="271"/>
    </row>
    <row r="28077" spans="27:27">
      <c r="AA28077" s="271"/>
    </row>
    <row r="28078" spans="27:27">
      <c r="AA28078" s="271"/>
    </row>
    <row r="28079" spans="27:27">
      <c r="AA28079" s="271"/>
    </row>
    <row r="28080" spans="27:27">
      <c r="AA28080" s="271"/>
    </row>
    <row r="28081" spans="27:27">
      <c r="AA28081" s="271"/>
    </row>
    <row r="28082" spans="27:27">
      <c r="AA28082" s="271"/>
    </row>
    <row r="28083" spans="27:27">
      <c r="AA28083" s="271"/>
    </row>
    <row r="28084" spans="27:27">
      <c r="AA28084" s="271"/>
    </row>
    <row r="28085" spans="27:27">
      <c r="AA28085" s="271"/>
    </row>
    <row r="28086" spans="27:27">
      <c r="AA28086" s="271"/>
    </row>
    <row r="28087" spans="27:27">
      <c r="AA28087" s="271"/>
    </row>
    <row r="28088" spans="27:27">
      <c r="AA28088" s="271"/>
    </row>
    <row r="28089" spans="27:27">
      <c r="AA28089" s="271"/>
    </row>
    <row r="28090" spans="27:27">
      <c r="AA28090" s="271"/>
    </row>
    <row r="28091" spans="27:27">
      <c r="AA28091" s="271"/>
    </row>
    <row r="28092" spans="27:27">
      <c r="AA28092" s="271"/>
    </row>
    <row r="28093" spans="27:27">
      <c r="AA28093" s="271"/>
    </row>
    <row r="28094" spans="27:27">
      <c r="AA28094" s="271"/>
    </row>
    <row r="28095" spans="27:27">
      <c r="AA28095" s="271"/>
    </row>
    <row r="28096" spans="27:27">
      <c r="AA28096" s="271"/>
    </row>
    <row r="28097" spans="27:27">
      <c r="AA28097" s="271"/>
    </row>
    <row r="28098" spans="27:27">
      <c r="AA28098" s="271"/>
    </row>
    <row r="28099" spans="27:27">
      <c r="AA28099" s="271"/>
    </row>
    <row r="28100" spans="27:27">
      <c r="AA28100" s="271"/>
    </row>
    <row r="28101" spans="27:27">
      <c r="AA28101" s="271"/>
    </row>
    <row r="28102" spans="27:27">
      <c r="AA28102" s="271"/>
    </row>
    <row r="28103" spans="27:27">
      <c r="AA28103" s="271"/>
    </row>
    <row r="28104" spans="27:27">
      <c r="AA28104" s="271"/>
    </row>
    <row r="28105" spans="27:27">
      <c r="AA28105" s="271"/>
    </row>
    <row r="28106" spans="27:27">
      <c r="AA28106" s="271"/>
    </row>
    <row r="28107" spans="27:27">
      <c r="AA28107" s="271"/>
    </row>
    <row r="28108" spans="27:27">
      <c r="AA28108" s="271"/>
    </row>
    <row r="28109" spans="27:27">
      <c r="AA28109" s="271"/>
    </row>
    <row r="28110" spans="27:27">
      <c r="AA28110" s="271"/>
    </row>
    <row r="28111" spans="27:27">
      <c r="AA28111" s="271"/>
    </row>
    <row r="28112" spans="27:27">
      <c r="AA28112" s="271"/>
    </row>
    <row r="28113" spans="27:27">
      <c r="AA28113" s="271"/>
    </row>
    <row r="28114" spans="27:27">
      <c r="AA28114" s="271"/>
    </row>
    <row r="28115" spans="27:27">
      <c r="AA28115" s="271"/>
    </row>
    <row r="28116" spans="27:27">
      <c r="AA28116" s="271"/>
    </row>
    <row r="28117" spans="27:27">
      <c r="AA28117" s="271"/>
    </row>
    <row r="28118" spans="27:27">
      <c r="AA28118" s="271"/>
    </row>
    <row r="28119" spans="27:27">
      <c r="AA28119" s="271"/>
    </row>
    <row r="28120" spans="27:27">
      <c r="AA28120" s="271"/>
    </row>
    <row r="28121" spans="27:27">
      <c r="AA28121" s="271"/>
    </row>
    <row r="28122" spans="27:27">
      <c r="AA28122" s="271"/>
    </row>
    <row r="28123" spans="27:27">
      <c r="AA28123" s="271"/>
    </row>
    <row r="28124" spans="27:27">
      <c r="AA28124" s="271"/>
    </row>
    <row r="28125" spans="27:27">
      <c r="AA28125" s="271"/>
    </row>
    <row r="28126" spans="27:27">
      <c r="AA28126" s="271"/>
    </row>
    <row r="28127" spans="27:27">
      <c r="AA28127" s="271"/>
    </row>
    <row r="28128" spans="27:27">
      <c r="AA28128" s="271"/>
    </row>
    <row r="28129" spans="27:27">
      <c r="AA28129" s="271"/>
    </row>
    <row r="28130" spans="27:27">
      <c r="AA28130" s="271"/>
    </row>
    <row r="28131" spans="27:27">
      <c r="AA28131" s="271"/>
    </row>
    <row r="28132" spans="27:27">
      <c r="AA28132" s="271"/>
    </row>
    <row r="28133" spans="27:27">
      <c r="AA28133" s="271"/>
    </row>
    <row r="28134" spans="27:27">
      <c r="AA28134" s="271"/>
    </row>
    <row r="28135" spans="27:27">
      <c r="AA28135" s="271"/>
    </row>
    <row r="28136" spans="27:27">
      <c r="AA28136" s="271"/>
    </row>
    <row r="28137" spans="27:27">
      <c r="AA28137" s="271"/>
    </row>
    <row r="28138" spans="27:27">
      <c r="AA28138" s="271"/>
    </row>
    <row r="28139" spans="27:27">
      <c r="AA28139" s="271"/>
    </row>
    <row r="28140" spans="27:27">
      <c r="AA28140" s="271"/>
    </row>
    <row r="28141" spans="27:27">
      <c r="AA28141" s="271"/>
    </row>
    <row r="28142" spans="27:27">
      <c r="AA28142" s="271"/>
    </row>
    <row r="28143" spans="27:27">
      <c r="AA28143" s="271"/>
    </row>
    <row r="28144" spans="27:27">
      <c r="AA28144" s="271"/>
    </row>
    <row r="28145" spans="27:27">
      <c r="AA28145" s="271"/>
    </row>
    <row r="28146" spans="27:27">
      <c r="AA28146" s="271"/>
    </row>
    <row r="28147" spans="27:27">
      <c r="AA28147" s="271"/>
    </row>
    <row r="28148" spans="27:27">
      <c r="AA28148" s="271"/>
    </row>
    <row r="28149" spans="27:27">
      <c r="AA28149" s="271"/>
    </row>
    <row r="28150" spans="27:27">
      <c r="AA28150" s="271"/>
    </row>
    <row r="28151" spans="27:27">
      <c r="AA28151" s="271"/>
    </row>
    <row r="28152" spans="27:27">
      <c r="AA28152" s="271"/>
    </row>
    <row r="28153" spans="27:27">
      <c r="AA28153" s="271"/>
    </row>
    <row r="28154" spans="27:27">
      <c r="AA28154" s="271"/>
    </row>
    <row r="28155" spans="27:27">
      <c r="AA28155" s="271"/>
    </row>
    <row r="28156" spans="27:27">
      <c r="AA28156" s="271"/>
    </row>
    <row r="28157" spans="27:27">
      <c r="AA28157" s="271"/>
    </row>
    <row r="28158" spans="27:27">
      <c r="AA28158" s="271"/>
    </row>
    <row r="28159" spans="27:27">
      <c r="AA28159" s="271"/>
    </row>
    <row r="28160" spans="27:27">
      <c r="AA28160" s="271"/>
    </row>
    <row r="28161" spans="27:27">
      <c r="AA28161" s="271"/>
    </row>
    <row r="28162" spans="27:27">
      <c r="AA28162" s="271"/>
    </row>
    <row r="28163" spans="27:27">
      <c r="AA28163" s="271"/>
    </row>
    <row r="28164" spans="27:27">
      <c r="AA28164" s="271"/>
    </row>
    <row r="28165" spans="27:27">
      <c r="AA28165" s="271"/>
    </row>
    <row r="28166" spans="27:27">
      <c r="AA28166" s="271"/>
    </row>
    <row r="28167" spans="27:27">
      <c r="AA28167" s="271"/>
    </row>
    <row r="28168" spans="27:27">
      <c r="AA28168" s="271"/>
    </row>
    <row r="28169" spans="27:27">
      <c r="AA28169" s="271"/>
    </row>
    <row r="28170" spans="27:27">
      <c r="AA28170" s="271"/>
    </row>
    <row r="28171" spans="27:27">
      <c r="AA28171" s="271"/>
    </row>
    <row r="28172" spans="27:27">
      <c r="AA28172" s="271"/>
    </row>
    <row r="28173" spans="27:27">
      <c r="AA28173" s="271"/>
    </row>
    <row r="28174" spans="27:27">
      <c r="AA28174" s="271"/>
    </row>
    <row r="28175" spans="27:27">
      <c r="AA28175" s="271"/>
    </row>
    <row r="28176" spans="27:27">
      <c r="AA28176" s="271"/>
    </row>
    <row r="28177" spans="27:27">
      <c r="AA28177" s="271"/>
    </row>
    <row r="28178" spans="27:27">
      <c r="AA28178" s="271"/>
    </row>
    <row r="28179" spans="27:27">
      <c r="AA28179" s="271"/>
    </row>
    <row r="28180" spans="27:27">
      <c r="AA28180" s="271"/>
    </row>
    <row r="28181" spans="27:27">
      <c r="AA28181" s="271"/>
    </row>
    <row r="28182" spans="27:27">
      <c r="AA28182" s="271"/>
    </row>
    <row r="28183" spans="27:27">
      <c r="AA28183" s="271"/>
    </row>
    <row r="28184" spans="27:27">
      <c r="AA28184" s="271"/>
    </row>
    <row r="28185" spans="27:27">
      <c r="AA28185" s="271"/>
    </row>
    <row r="28186" spans="27:27">
      <c r="AA28186" s="271"/>
    </row>
    <row r="28187" spans="27:27">
      <c r="AA28187" s="271"/>
    </row>
    <row r="28188" spans="27:27">
      <c r="AA28188" s="271"/>
    </row>
    <row r="28189" spans="27:27">
      <c r="AA28189" s="271"/>
    </row>
    <row r="28190" spans="27:27">
      <c r="AA28190" s="271"/>
    </row>
    <row r="28191" spans="27:27">
      <c r="AA28191" s="271"/>
    </row>
    <row r="28192" spans="27:27">
      <c r="AA28192" s="271"/>
    </row>
    <row r="28193" spans="27:27">
      <c r="AA28193" s="271"/>
    </row>
    <row r="28194" spans="27:27">
      <c r="AA28194" s="271"/>
    </row>
    <row r="28195" spans="27:27">
      <c r="AA28195" s="271"/>
    </row>
    <row r="28196" spans="27:27">
      <c r="AA28196" s="271"/>
    </row>
    <row r="28197" spans="27:27">
      <c r="AA28197" s="271"/>
    </row>
    <row r="28198" spans="27:27">
      <c r="AA28198" s="271"/>
    </row>
    <row r="28199" spans="27:27">
      <c r="AA28199" s="271"/>
    </row>
    <row r="28200" spans="27:27">
      <c r="AA28200" s="271"/>
    </row>
    <row r="28201" spans="27:27">
      <c r="AA28201" s="271"/>
    </row>
    <row r="28202" spans="27:27">
      <c r="AA28202" s="271"/>
    </row>
    <row r="28203" spans="27:27">
      <c r="AA28203" s="271"/>
    </row>
    <row r="28204" spans="27:27">
      <c r="AA28204" s="271"/>
    </row>
    <row r="28205" spans="27:27">
      <c r="AA28205" s="271"/>
    </row>
    <row r="28206" spans="27:27">
      <c r="AA28206" s="271"/>
    </row>
    <row r="28207" spans="27:27">
      <c r="AA28207" s="271"/>
    </row>
    <row r="28208" spans="27:27">
      <c r="AA28208" s="271"/>
    </row>
    <row r="28209" spans="27:27">
      <c r="AA28209" s="271"/>
    </row>
    <row r="28210" spans="27:27">
      <c r="AA28210" s="271"/>
    </row>
    <row r="28211" spans="27:27">
      <c r="AA28211" s="271"/>
    </row>
    <row r="28212" spans="27:27">
      <c r="AA28212" s="271"/>
    </row>
    <row r="28213" spans="27:27">
      <c r="AA28213" s="271"/>
    </row>
    <row r="28214" spans="27:27">
      <c r="AA28214" s="271"/>
    </row>
    <row r="28215" spans="27:27">
      <c r="AA28215" s="271"/>
    </row>
    <row r="28216" spans="27:27">
      <c r="AA28216" s="271"/>
    </row>
    <row r="28217" spans="27:27">
      <c r="AA28217" s="271"/>
    </row>
    <row r="28218" spans="27:27">
      <c r="AA28218" s="271"/>
    </row>
    <row r="28219" spans="27:27">
      <c r="AA28219" s="271"/>
    </row>
    <row r="28220" spans="27:27">
      <c r="AA28220" s="271"/>
    </row>
    <row r="28221" spans="27:27">
      <c r="AA28221" s="271"/>
    </row>
    <row r="28222" spans="27:27">
      <c r="AA28222" s="271"/>
    </row>
    <row r="28223" spans="27:27">
      <c r="AA28223" s="271"/>
    </row>
    <row r="28224" spans="27:27">
      <c r="AA28224" s="271"/>
    </row>
    <row r="28225" spans="27:27">
      <c r="AA28225" s="271"/>
    </row>
    <row r="28226" spans="27:27">
      <c r="AA28226" s="271"/>
    </row>
    <row r="28227" spans="27:27">
      <c r="AA28227" s="271"/>
    </row>
    <row r="28228" spans="27:27">
      <c r="AA28228" s="271"/>
    </row>
    <row r="28229" spans="27:27">
      <c r="AA28229" s="271"/>
    </row>
    <row r="28230" spans="27:27">
      <c r="AA28230" s="271"/>
    </row>
    <row r="28231" spans="27:27">
      <c r="AA28231" s="271"/>
    </row>
    <row r="28232" spans="27:27">
      <c r="AA28232" s="271"/>
    </row>
    <row r="28233" spans="27:27">
      <c r="AA28233" s="271"/>
    </row>
    <row r="28234" spans="27:27">
      <c r="AA28234" s="271"/>
    </row>
    <row r="28235" spans="27:27">
      <c r="AA28235" s="271"/>
    </row>
    <row r="28236" spans="27:27">
      <c r="AA28236" s="271"/>
    </row>
    <row r="28237" spans="27:27">
      <c r="AA28237" s="271"/>
    </row>
    <row r="28238" spans="27:27">
      <c r="AA28238" s="271"/>
    </row>
    <row r="28239" spans="27:27">
      <c r="AA28239" s="271"/>
    </row>
    <row r="28240" spans="27:27">
      <c r="AA28240" s="271"/>
    </row>
    <row r="28241" spans="27:27">
      <c r="AA28241" s="271"/>
    </row>
    <row r="28242" spans="27:27">
      <c r="AA28242" s="271"/>
    </row>
    <row r="28243" spans="27:27">
      <c r="AA28243" s="271"/>
    </row>
    <row r="28244" spans="27:27">
      <c r="AA28244" s="271"/>
    </row>
    <row r="28245" spans="27:27">
      <c r="AA28245" s="271"/>
    </row>
    <row r="28246" spans="27:27">
      <c r="AA28246" s="271"/>
    </row>
    <row r="28247" spans="27:27">
      <c r="AA28247" s="271"/>
    </row>
    <row r="28248" spans="27:27">
      <c r="AA28248" s="271"/>
    </row>
    <row r="28249" spans="27:27">
      <c r="AA28249" s="271"/>
    </row>
    <row r="28250" spans="27:27">
      <c r="AA28250" s="271"/>
    </row>
    <row r="28251" spans="27:27">
      <c r="AA28251" s="271"/>
    </row>
    <row r="28252" spans="27:27">
      <c r="AA28252" s="271"/>
    </row>
    <row r="28253" spans="27:27">
      <c r="AA28253" s="271"/>
    </row>
    <row r="28254" spans="27:27">
      <c r="AA28254" s="271"/>
    </row>
    <row r="28255" spans="27:27">
      <c r="AA28255" s="271"/>
    </row>
    <row r="28256" spans="27:27">
      <c r="AA28256" s="271"/>
    </row>
    <row r="28257" spans="27:27">
      <c r="AA28257" s="271"/>
    </row>
    <row r="28258" spans="27:27">
      <c r="AA28258" s="271"/>
    </row>
    <row r="28259" spans="27:27">
      <c r="AA28259" s="271"/>
    </row>
    <row r="28260" spans="27:27">
      <c r="AA28260" s="271"/>
    </row>
    <row r="28261" spans="27:27">
      <c r="AA28261" s="271"/>
    </row>
    <row r="28262" spans="27:27">
      <c r="AA28262" s="271"/>
    </row>
    <row r="28263" spans="27:27">
      <c r="AA28263" s="271"/>
    </row>
    <row r="28264" spans="27:27">
      <c r="AA28264" s="271"/>
    </row>
    <row r="28265" spans="27:27">
      <c r="AA28265" s="271"/>
    </row>
    <row r="28266" spans="27:27">
      <c r="AA28266" s="271"/>
    </row>
    <row r="28267" spans="27:27">
      <c r="AA28267" s="271"/>
    </row>
    <row r="28268" spans="27:27">
      <c r="AA28268" s="271"/>
    </row>
    <row r="28269" spans="27:27">
      <c r="AA28269" s="271"/>
    </row>
    <row r="28270" spans="27:27">
      <c r="AA28270" s="271"/>
    </row>
    <row r="28271" spans="27:27">
      <c r="AA28271" s="271"/>
    </row>
    <row r="28272" spans="27:27">
      <c r="AA28272" s="271"/>
    </row>
    <row r="28273" spans="27:27">
      <c r="AA28273" s="271"/>
    </row>
    <row r="28274" spans="27:27">
      <c r="AA28274" s="271"/>
    </row>
    <row r="28275" spans="27:27">
      <c r="AA28275" s="271"/>
    </row>
    <row r="28276" spans="27:27">
      <c r="AA28276" s="271"/>
    </row>
    <row r="28277" spans="27:27">
      <c r="AA28277" s="271"/>
    </row>
    <row r="28278" spans="27:27">
      <c r="AA28278" s="271"/>
    </row>
    <row r="28279" spans="27:27">
      <c r="AA28279" s="271"/>
    </row>
    <row r="28280" spans="27:27">
      <c r="AA28280" s="271"/>
    </row>
    <row r="28281" spans="27:27">
      <c r="AA28281" s="271"/>
    </row>
    <row r="28282" spans="27:27">
      <c r="AA28282" s="271"/>
    </row>
    <row r="28283" spans="27:27">
      <c r="AA28283" s="271"/>
    </row>
    <row r="28284" spans="27:27">
      <c r="AA28284" s="271"/>
    </row>
    <row r="28285" spans="27:27">
      <c r="AA28285" s="271"/>
    </row>
    <row r="28286" spans="27:27">
      <c r="AA28286" s="271"/>
    </row>
    <row r="28287" spans="27:27">
      <c r="AA28287" s="271"/>
    </row>
    <row r="28288" spans="27:27">
      <c r="AA28288" s="271"/>
    </row>
    <row r="28289" spans="27:27">
      <c r="AA28289" s="271"/>
    </row>
    <row r="28290" spans="27:27">
      <c r="AA28290" s="271"/>
    </row>
    <row r="28291" spans="27:27">
      <c r="AA28291" s="271"/>
    </row>
    <row r="28292" spans="27:27">
      <c r="AA28292" s="271"/>
    </row>
    <row r="28293" spans="27:27">
      <c r="AA28293" s="271"/>
    </row>
    <row r="28294" spans="27:27">
      <c r="AA28294" s="271"/>
    </row>
    <row r="28295" spans="27:27">
      <c r="AA28295" s="271"/>
    </row>
    <row r="28296" spans="27:27">
      <c r="AA28296" s="271"/>
    </row>
    <row r="28297" spans="27:27">
      <c r="AA28297" s="271"/>
    </row>
    <row r="28298" spans="27:27">
      <c r="AA28298" s="271"/>
    </row>
    <row r="28299" spans="27:27">
      <c r="AA28299" s="271"/>
    </row>
    <row r="28300" spans="27:27">
      <c r="AA28300" s="271"/>
    </row>
    <row r="28301" spans="27:27">
      <c r="AA28301" s="271"/>
    </row>
    <row r="28302" spans="27:27">
      <c r="AA28302" s="271"/>
    </row>
    <row r="28303" spans="27:27">
      <c r="AA28303" s="271"/>
    </row>
    <row r="28304" spans="27:27">
      <c r="AA28304" s="271"/>
    </row>
    <row r="28305" spans="27:27">
      <c r="AA28305" s="271"/>
    </row>
    <row r="28306" spans="27:27">
      <c r="AA28306" s="271"/>
    </row>
    <row r="28307" spans="27:27">
      <c r="AA28307" s="271"/>
    </row>
    <row r="28308" spans="27:27">
      <c r="AA28308" s="271"/>
    </row>
    <row r="28309" spans="27:27">
      <c r="AA28309" s="271"/>
    </row>
    <row r="28310" spans="27:27">
      <c r="AA28310" s="271"/>
    </row>
    <row r="28311" spans="27:27">
      <c r="AA28311" s="271"/>
    </row>
    <row r="28312" spans="27:27">
      <c r="AA28312" s="271"/>
    </row>
    <row r="28313" spans="27:27">
      <c r="AA28313" s="271"/>
    </row>
    <row r="28314" spans="27:27">
      <c r="AA28314" s="271"/>
    </row>
    <row r="28315" spans="27:27">
      <c r="AA28315" s="271"/>
    </row>
    <row r="28316" spans="27:27">
      <c r="AA28316" s="271"/>
    </row>
    <row r="28317" spans="27:27">
      <c r="AA28317" s="271"/>
    </row>
    <row r="28318" spans="27:27">
      <c r="AA28318" s="271"/>
    </row>
    <row r="28319" spans="27:27">
      <c r="AA28319" s="271"/>
    </row>
    <row r="28320" spans="27:27">
      <c r="AA28320" s="271"/>
    </row>
    <row r="28321" spans="27:27">
      <c r="AA28321" s="271"/>
    </row>
    <row r="28322" spans="27:27">
      <c r="AA28322" s="271"/>
    </row>
    <row r="28323" spans="27:27">
      <c r="AA28323" s="271"/>
    </row>
    <row r="28324" spans="27:27">
      <c r="AA28324" s="271"/>
    </row>
    <row r="28325" spans="27:27">
      <c r="AA28325" s="271"/>
    </row>
    <row r="28326" spans="27:27">
      <c r="AA28326" s="271"/>
    </row>
    <row r="28327" spans="27:27">
      <c r="AA28327" s="271"/>
    </row>
    <row r="28328" spans="27:27">
      <c r="AA28328" s="271"/>
    </row>
    <row r="28329" spans="27:27">
      <c r="AA28329" s="271"/>
    </row>
    <row r="28330" spans="27:27">
      <c r="AA28330" s="271"/>
    </row>
    <row r="28331" spans="27:27">
      <c r="AA28331" s="271"/>
    </row>
    <row r="28332" spans="27:27">
      <c r="AA28332" s="271"/>
    </row>
    <row r="28333" spans="27:27">
      <c r="AA28333" s="271"/>
    </row>
    <row r="28334" spans="27:27">
      <c r="AA28334" s="271"/>
    </row>
    <row r="28335" spans="27:27">
      <c r="AA28335" s="271"/>
    </row>
    <row r="28336" spans="27:27">
      <c r="AA28336" s="271"/>
    </row>
    <row r="28337" spans="27:27">
      <c r="AA28337" s="271"/>
    </row>
    <row r="28338" spans="27:27">
      <c r="AA28338" s="271"/>
    </row>
    <row r="28339" spans="27:27">
      <c r="AA28339" s="271"/>
    </row>
    <row r="28340" spans="27:27">
      <c r="AA28340" s="271"/>
    </row>
    <row r="28341" spans="27:27">
      <c r="AA28341" s="271"/>
    </row>
    <row r="28342" spans="27:27">
      <c r="AA28342" s="271"/>
    </row>
    <row r="28343" spans="27:27">
      <c r="AA28343" s="271"/>
    </row>
    <row r="28344" spans="27:27">
      <c r="AA28344" s="271"/>
    </row>
    <row r="28345" spans="27:27">
      <c r="AA28345" s="271"/>
    </row>
    <row r="28346" spans="27:27">
      <c r="AA28346" s="271"/>
    </row>
    <row r="28347" spans="27:27">
      <c r="AA28347" s="271"/>
    </row>
    <row r="28348" spans="27:27">
      <c r="AA28348" s="271"/>
    </row>
    <row r="28349" spans="27:27">
      <c r="AA28349" s="271"/>
    </row>
    <row r="28350" spans="27:27">
      <c r="AA28350" s="271"/>
    </row>
    <row r="28351" spans="27:27">
      <c r="AA28351" s="271"/>
    </row>
    <row r="28352" spans="27:27">
      <c r="AA28352" s="271"/>
    </row>
    <row r="28353" spans="27:27">
      <c r="AA28353" s="271"/>
    </row>
    <row r="28354" spans="27:27">
      <c r="AA28354" s="271"/>
    </row>
    <row r="28355" spans="27:27">
      <c r="AA28355" s="271"/>
    </row>
    <row r="28356" spans="27:27">
      <c r="AA28356" s="271"/>
    </row>
    <row r="28357" spans="27:27">
      <c r="AA28357" s="271"/>
    </row>
    <row r="28358" spans="27:27">
      <c r="AA28358" s="271"/>
    </row>
    <row r="28359" spans="27:27">
      <c r="AA28359" s="271"/>
    </row>
    <row r="28360" spans="27:27">
      <c r="AA28360" s="271"/>
    </row>
    <row r="28361" spans="27:27">
      <c r="AA28361" s="271"/>
    </row>
    <row r="28362" spans="27:27">
      <c r="AA28362" s="271"/>
    </row>
    <row r="28363" spans="27:27">
      <c r="AA28363" s="271"/>
    </row>
    <row r="28364" spans="27:27">
      <c r="AA28364" s="271"/>
    </row>
    <row r="28365" spans="27:27">
      <c r="AA28365" s="271"/>
    </row>
    <row r="28366" spans="27:27">
      <c r="AA28366" s="271"/>
    </row>
    <row r="28367" spans="27:27">
      <c r="AA28367" s="271"/>
    </row>
    <row r="28368" spans="27:27">
      <c r="AA28368" s="271"/>
    </row>
    <row r="28369" spans="27:27">
      <c r="AA28369" s="271"/>
    </row>
    <row r="28370" spans="27:27">
      <c r="AA28370" s="271"/>
    </row>
    <row r="28371" spans="27:27">
      <c r="AA28371" s="271"/>
    </row>
    <row r="28372" spans="27:27">
      <c r="AA28372" s="271"/>
    </row>
    <row r="28373" spans="27:27">
      <c r="AA28373" s="271"/>
    </row>
    <row r="28374" spans="27:27">
      <c r="AA28374" s="271"/>
    </row>
    <row r="28375" spans="27:27">
      <c r="AA28375" s="271"/>
    </row>
    <row r="28376" spans="27:27">
      <c r="AA28376" s="271"/>
    </row>
    <row r="28377" spans="27:27">
      <c r="AA28377" s="271"/>
    </row>
    <row r="28378" spans="27:27">
      <c r="AA28378" s="271"/>
    </row>
    <row r="28379" spans="27:27">
      <c r="AA28379" s="271"/>
    </row>
    <row r="28380" spans="27:27">
      <c r="AA28380" s="271"/>
    </row>
    <row r="28381" spans="27:27">
      <c r="AA28381" s="271"/>
    </row>
    <row r="28382" spans="27:27">
      <c r="AA28382" s="271"/>
    </row>
    <row r="28383" spans="27:27">
      <c r="AA28383" s="271"/>
    </row>
    <row r="28384" spans="27:27">
      <c r="AA28384" s="271"/>
    </row>
    <row r="28385" spans="27:27">
      <c r="AA28385" s="271"/>
    </row>
    <row r="28386" spans="27:27">
      <c r="AA28386" s="271"/>
    </row>
    <row r="28387" spans="27:27">
      <c r="AA28387" s="271"/>
    </row>
    <row r="28388" spans="27:27">
      <c r="AA28388" s="271"/>
    </row>
    <row r="28389" spans="27:27">
      <c r="AA28389" s="271"/>
    </row>
    <row r="28390" spans="27:27">
      <c r="AA28390" s="271"/>
    </row>
    <row r="28391" spans="27:27">
      <c r="AA28391" s="271"/>
    </row>
    <row r="28392" spans="27:27">
      <c r="AA28392" s="271"/>
    </row>
    <row r="28393" spans="27:27">
      <c r="AA28393" s="271"/>
    </row>
    <row r="28394" spans="27:27">
      <c r="AA28394" s="271"/>
    </row>
    <row r="28395" spans="27:27">
      <c r="AA28395" s="271"/>
    </row>
    <row r="28396" spans="27:27">
      <c r="AA28396" s="271"/>
    </row>
    <row r="28397" spans="27:27">
      <c r="AA28397" s="271"/>
    </row>
    <row r="28398" spans="27:27">
      <c r="AA28398" s="271"/>
    </row>
    <row r="28399" spans="27:27">
      <c r="AA28399" s="271"/>
    </row>
    <row r="28400" spans="27:27">
      <c r="AA28400" s="271"/>
    </row>
    <row r="28401" spans="27:27">
      <c r="AA28401" s="271"/>
    </row>
    <row r="28402" spans="27:27">
      <c r="AA28402" s="271"/>
    </row>
    <row r="28403" spans="27:27">
      <c r="AA28403" s="271"/>
    </row>
    <row r="28404" spans="27:27">
      <c r="AA28404" s="271"/>
    </row>
    <row r="28405" spans="27:27">
      <c r="AA28405" s="271"/>
    </row>
    <row r="28406" spans="27:27">
      <c r="AA28406" s="271"/>
    </row>
    <row r="28407" spans="27:27">
      <c r="AA28407" s="271"/>
    </row>
    <row r="28408" spans="27:27">
      <c r="AA28408" s="271"/>
    </row>
    <row r="28409" spans="27:27">
      <c r="AA28409" s="271"/>
    </row>
    <row r="28410" spans="27:27">
      <c r="AA28410" s="271"/>
    </row>
    <row r="28411" spans="27:27">
      <c r="AA28411" s="271"/>
    </row>
    <row r="28412" spans="27:27">
      <c r="AA28412" s="271"/>
    </row>
    <row r="28413" spans="27:27">
      <c r="AA28413" s="271"/>
    </row>
    <row r="28414" spans="27:27">
      <c r="AA28414" s="271"/>
    </row>
    <row r="28415" spans="27:27">
      <c r="AA28415" s="271"/>
    </row>
    <row r="28416" spans="27:27">
      <c r="AA28416" s="271"/>
    </row>
    <row r="28417" spans="27:27">
      <c r="AA28417" s="271"/>
    </row>
    <row r="28418" spans="27:27">
      <c r="AA28418" s="271"/>
    </row>
    <row r="28419" spans="27:27">
      <c r="AA28419" s="271"/>
    </row>
    <row r="28420" spans="27:27">
      <c r="AA28420" s="271"/>
    </row>
    <row r="28421" spans="27:27">
      <c r="AA28421" s="271"/>
    </row>
    <row r="28422" spans="27:27">
      <c r="AA28422" s="271"/>
    </row>
    <row r="28423" spans="27:27">
      <c r="AA28423" s="271"/>
    </row>
    <row r="28424" spans="27:27">
      <c r="AA28424" s="271"/>
    </row>
    <row r="28425" spans="27:27">
      <c r="AA28425" s="271"/>
    </row>
    <row r="28426" spans="27:27">
      <c r="AA28426" s="271"/>
    </row>
    <row r="28427" spans="27:27">
      <c r="AA28427" s="271"/>
    </row>
    <row r="28428" spans="27:27">
      <c r="AA28428" s="271"/>
    </row>
    <row r="28429" spans="27:27">
      <c r="AA28429" s="271"/>
    </row>
    <row r="28430" spans="27:27">
      <c r="AA28430" s="271"/>
    </row>
    <row r="28431" spans="27:27">
      <c r="AA28431" s="271"/>
    </row>
    <row r="28432" spans="27:27">
      <c r="AA28432" s="271"/>
    </row>
    <row r="28433" spans="27:27">
      <c r="AA28433" s="271"/>
    </row>
    <row r="28434" spans="27:27">
      <c r="AA28434" s="271"/>
    </row>
    <row r="28435" spans="27:27">
      <c r="AA28435" s="271"/>
    </row>
    <row r="28436" spans="27:27">
      <c r="AA28436" s="271"/>
    </row>
    <row r="28437" spans="27:27">
      <c r="AA28437" s="271"/>
    </row>
    <row r="28438" spans="27:27">
      <c r="AA28438" s="271"/>
    </row>
    <row r="28439" spans="27:27">
      <c r="AA28439" s="271"/>
    </row>
    <row r="28440" spans="27:27">
      <c r="AA28440" s="271"/>
    </row>
    <row r="28441" spans="27:27">
      <c r="AA28441" s="271"/>
    </row>
    <row r="28442" spans="27:27">
      <c r="AA28442" s="271"/>
    </row>
    <row r="28443" spans="27:27">
      <c r="AA28443" s="271"/>
    </row>
    <row r="28444" spans="27:27">
      <c r="AA28444" s="271"/>
    </row>
    <row r="28445" spans="27:27">
      <c r="AA28445" s="271"/>
    </row>
    <row r="28446" spans="27:27">
      <c r="AA28446" s="271"/>
    </row>
    <row r="28447" spans="27:27">
      <c r="AA28447" s="271"/>
    </row>
    <row r="28448" spans="27:27">
      <c r="AA28448" s="271"/>
    </row>
    <row r="28449" spans="27:27">
      <c r="AA28449" s="271"/>
    </row>
    <row r="28450" spans="27:27">
      <c r="AA28450" s="271"/>
    </row>
    <row r="28451" spans="27:27">
      <c r="AA28451" s="271"/>
    </row>
    <row r="28452" spans="27:27">
      <c r="AA28452" s="271"/>
    </row>
    <row r="28453" spans="27:27">
      <c r="AA28453" s="271"/>
    </row>
    <row r="28454" spans="27:27">
      <c r="AA28454" s="271"/>
    </row>
    <row r="28455" spans="27:27">
      <c r="AA28455" s="271"/>
    </row>
    <row r="28456" spans="27:27">
      <c r="AA28456" s="271"/>
    </row>
    <row r="28457" spans="27:27">
      <c r="AA28457" s="271"/>
    </row>
    <row r="28458" spans="27:27">
      <c r="AA28458" s="271"/>
    </row>
    <row r="28459" spans="27:27">
      <c r="AA28459" s="271"/>
    </row>
    <row r="28460" spans="27:27">
      <c r="AA28460" s="271"/>
    </row>
    <row r="28461" spans="27:27">
      <c r="AA28461" s="271"/>
    </row>
    <row r="28462" spans="27:27">
      <c r="AA28462" s="271"/>
    </row>
    <row r="28463" spans="27:27">
      <c r="AA28463" s="271"/>
    </row>
    <row r="28464" spans="27:27">
      <c r="AA28464" s="271"/>
    </row>
    <row r="28465" spans="27:27">
      <c r="AA28465" s="271"/>
    </row>
    <row r="28466" spans="27:27">
      <c r="AA28466" s="271"/>
    </row>
    <row r="28467" spans="27:27">
      <c r="AA28467" s="271"/>
    </row>
    <row r="28468" spans="27:27">
      <c r="AA28468" s="271"/>
    </row>
    <row r="28469" spans="27:27">
      <c r="AA28469" s="271"/>
    </row>
    <row r="28470" spans="27:27">
      <c r="AA28470" s="271"/>
    </row>
    <row r="28471" spans="27:27">
      <c r="AA28471" s="271"/>
    </row>
    <row r="28472" spans="27:27">
      <c r="AA28472" s="271"/>
    </row>
    <row r="28473" spans="27:27">
      <c r="AA28473" s="271"/>
    </row>
    <row r="28474" spans="27:27">
      <c r="AA28474" s="271"/>
    </row>
    <row r="28475" spans="27:27">
      <c r="AA28475" s="271"/>
    </row>
    <row r="28476" spans="27:27">
      <c r="AA28476" s="271"/>
    </row>
    <row r="28477" spans="27:27">
      <c r="AA28477" s="271"/>
    </row>
    <row r="28478" spans="27:27">
      <c r="AA28478" s="271"/>
    </row>
    <row r="28479" spans="27:27">
      <c r="AA28479" s="271"/>
    </row>
    <row r="28480" spans="27:27">
      <c r="AA28480" s="271"/>
    </row>
    <row r="28481" spans="27:27">
      <c r="AA28481" s="271"/>
    </row>
    <row r="28482" spans="27:27">
      <c r="AA28482" s="271"/>
    </row>
    <row r="28483" spans="27:27">
      <c r="AA28483" s="271"/>
    </row>
    <row r="28484" spans="27:27">
      <c r="AA28484" s="271"/>
    </row>
    <row r="28485" spans="27:27">
      <c r="AA28485" s="271"/>
    </row>
    <row r="28486" spans="27:27">
      <c r="AA28486" s="271"/>
    </row>
    <row r="28487" spans="27:27">
      <c r="AA28487" s="271"/>
    </row>
    <row r="28488" spans="27:27">
      <c r="AA28488" s="271"/>
    </row>
    <row r="28489" spans="27:27">
      <c r="AA28489" s="271"/>
    </row>
    <row r="28490" spans="27:27">
      <c r="AA28490" s="271"/>
    </row>
    <row r="28491" spans="27:27">
      <c r="AA28491" s="271"/>
    </row>
    <row r="28492" spans="27:27">
      <c r="AA28492" s="271"/>
    </row>
    <row r="28493" spans="27:27">
      <c r="AA28493" s="271"/>
    </row>
    <row r="28494" spans="27:27">
      <c r="AA28494" s="271"/>
    </row>
    <row r="28495" spans="27:27">
      <c r="AA28495" s="271"/>
    </row>
    <row r="28496" spans="27:27">
      <c r="AA28496" s="271"/>
    </row>
    <row r="28497" spans="27:27">
      <c r="AA28497" s="271"/>
    </row>
    <row r="28498" spans="27:27">
      <c r="AA28498" s="271"/>
    </row>
    <row r="28499" spans="27:27">
      <c r="AA28499" s="271"/>
    </row>
    <row r="28500" spans="27:27">
      <c r="AA28500" s="271"/>
    </row>
    <row r="28501" spans="27:27">
      <c r="AA28501" s="271"/>
    </row>
    <row r="28502" spans="27:27">
      <c r="AA28502" s="271"/>
    </row>
    <row r="28503" spans="27:27">
      <c r="AA28503" s="271"/>
    </row>
    <row r="28504" spans="27:27">
      <c r="AA28504" s="271"/>
    </row>
    <row r="28505" spans="27:27">
      <c r="AA28505" s="271"/>
    </row>
    <row r="28506" spans="27:27">
      <c r="AA28506" s="271"/>
    </row>
    <row r="28507" spans="27:27">
      <c r="AA28507" s="271"/>
    </row>
    <row r="28508" spans="27:27">
      <c r="AA28508" s="271"/>
    </row>
    <row r="28509" spans="27:27">
      <c r="AA28509" s="271"/>
    </row>
    <row r="28510" spans="27:27">
      <c r="AA28510" s="271"/>
    </row>
    <row r="28511" spans="27:27">
      <c r="AA28511" s="271"/>
    </row>
    <row r="28512" spans="27:27">
      <c r="AA28512" s="271"/>
    </row>
    <row r="28513" spans="27:27">
      <c r="AA28513" s="271"/>
    </row>
    <row r="28514" spans="27:27">
      <c r="AA28514" s="271"/>
    </row>
    <row r="28515" spans="27:27">
      <c r="AA28515" s="271"/>
    </row>
    <row r="28516" spans="27:27">
      <c r="AA28516" s="271"/>
    </row>
    <row r="28517" spans="27:27">
      <c r="AA28517" s="271"/>
    </row>
    <row r="28518" spans="27:27">
      <c r="AA28518" s="271"/>
    </row>
    <row r="28519" spans="27:27">
      <c r="AA28519" s="271"/>
    </row>
    <row r="28520" spans="27:27">
      <c r="AA28520" s="271"/>
    </row>
    <row r="28521" spans="27:27">
      <c r="AA28521" s="271"/>
    </row>
    <row r="28522" spans="27:27">
      <c r="AA28522" s="271"/>
    </row>
    <row r="28523" spans="27:27">
      <c r="AA28523" s="271"/>
    </row>
    <row r="28524" spans="27:27">
      <c r="AA28524" s="271"/>
    </row>
    <row r="28525" spans="27:27">
      <c r="AA28525" s="271"/>
    </row>
    <row r="28526" spans="27:27">
      <c r="AA28526" s="271"/>
    </row>
    <row r="28527" spans="27:27">
      <c r="AA28527" s="271"/>
    </row>
    <row r="28528" spans="27:27">
      <c r="AA28528" s="271"/>
    </row>
    <row r="28529" spans="27:27">
      <c r="AA28529" s="271"/>
    </row>
    <row r="28530" spans="27:27">
      <c r="AA28530" s="271"/>
    </row>
    <row r="28531" spans="27:27">
      <c r="AA28531" s="271"/>
    </row>
    <row r="28532" spans="27:27">
      <c r="AA28532" s="271"/>
    </row>
    <row r="28533" spans="27:27">
      <c r="AA28533" s="271"/>
    </row>
    <row r="28534" spans="27:27">
      <c r="AA28534" s="271"/>
    </row>
    <row r="28535" spans="27:27">
      <c r="AA28535" s="271"/>
    </row>
    <row r="28536" spans="27:27">
      <c r="AA28536" s="271"/>
    </row>
    <row r="28537" spans="27:27">
      <c r="AA28537" s="271"/>
    </row>
    <row r="28538" spans="27:27">
      <c r="AA28538" s="271"/>
    </row>
    <row r="28539" spans="27:27">
      <c r="AA28539" s="271"/>
    </row>
    <row r="28540" spans="27:27">
      <c r="AA28540" s="271"/>
    </row>
    <row r="28541" spans="27:27">
      <c r="AA28541" s="271"/>
    </row>
    <row r="28542" spans="27:27">
      <c r="AA28542" s="271"/>
    </row>
    <row r="28543" spans="27:27">
      <c r="AA28543" s="271"/>
    </row>
    <row r="28544" spans="27:27">
      <c r="AA28544" s="271"/>
    </row>
    <row r="28545" spans="27:27">
      <c r="AA28545" s="271"/>
    </row>
    <row r="28546" spans="27:27">
      <c r="AA28546" s="271"/>
    </row>
    <row r="28547" spans="27:27">
      <c r="AA28547" s="271"/>
    </row>
    <row r="28548" spans="27:27">
      <c r="AA28548" s="271"/>
    </row>
    <row r="28549" spans="27:27">
      <c r="AA28549" s="271"/>
    </row>
    <row r="28550" spans="27:27">
      <c r="AA28550" s="271"/>
    </row>
    <row r="28551" spans="27:27">
      <c r="AA28551" s="271"/>
    </row>
    <row r="28552" spans="27:27">
      <c r="AA28552" s="271"/>
    </row>
    <row r="28553" spans="27:27">
      <c r="AA28553" s="271"/>
    </row>
    <row r="28554" spans="27:27">
      <c r="AA28554" s="271"/>
    </row>
    <row r="28555" spans="27:27">
      <c r="AA28555" s="271"/>
    </row>
    <row r="28556" spans="27:27">
      <c r="AA28556" s="271"/>
    </row>
    <row r="28557" spans="27:27">
      <c r="AA28557" s="271"/>
    </row>
    <row r="28558" spans="27:27">
      <c r="AA28558" s="271"/>
    </row>
    <row r="28559" spans="27:27">
      <c r="AA28559" s="271"/>
    </row>
    <row r="28560" spans="27:27">
      <c r="AA28560" s="271"/>
    </row>
    <row r="28561" spans="27:27">
      <c r="AA28561" s="271"/>
    </row>
    <row r="28562" spans="27:27">
      <c r="AA28562" s="271"/>
    </row>
    <row r="28563" spans="27:27">
      <c r="AA28563" s="271"/>
    </row>
    <row r="28564" spans="27:27">
      <c r="AA28564" s="271"/>
    </row>
    <row r="28565" spans="27:27">
      <c r="AA28565" s="271"/>
    </row>
    <row r="28566" spans="27:27">
      <c r="AA28566" s="271"/>
    </row>
    <row r="28567" spans="27:27">
      <c r="AA28567" s="271"/>
    </row>
    <row r="28568" spans="27:27">
      <c r="AA28568" s="271"/>
    </row>
    <row r="28569" spans="27:27">
      <c r="AA28569" s="271"/>
    </row>
    <row r="28570" spans="27:27">
      <c r="AA28570" s="271"/>
    </row>
    <row r="28571" spans="27:27">
      <c r="AA28571" s="271"/>
    </row>
    <row r="28572" spans="27:27">
      <c r="AA28572" s="271"/>
    </row>
    <row r="28573" spans="27:27">
      <c r="AA28573" s="271"/>
    </row>
    <row r="28574" spans="27:27">
      <c r="AA28574" s="271"/>
    </row>
    <row r="28575" spans="27:27">
      <c r="AA28575" s="271"/>
    </row>
    <row r="28576" spans="27:27">
      <c r="AA28576" s="271"/>
    </row>
    <row r="28577" spans="27:27">
      <c r="AA28577" s="271"/>
    </row>
    <row r="28578" spans="27:27">
      <c r="AA28578" s="271"/>
    </row>
    <row r="28579" spans="27:27">
      <c r="AA28579" s="271"/>
    </row>
    <row r="28580" spans="27:27">
      <c r="AA28580" s="271"/>
    </row>
    <row r="28581" spans="27:27">
      <c r="AA28581" s="271"/>
    </row>
    <row r="28582" spans="27:27">
      <c r="AA28582" s="271"/>
    </row>
    <row r="28583" spans="27:27">
      <c r="AA28583" s="271"/>
    </row>
    <row r="28584" spans="27:27">
      <c r="AA28584" s="271"/>
    </row>
    <row r="28585" spans="27:27">
      <c r="AA28585" s="271"/>
    </row>
    <row r="28586" spans="27:27">
      <c r="AA28586" s="271"/>
    </row>
    <row r="28587" spans="27:27">
      <c r="AA28587" s="271"/>
    </row>
    <row r="28588" spans="27:27">
      <c r="AA28588" s="271"/>
    </row>
    <row r="28589" spans="27:27">
      <c r="AA28589" s="271"/>
    </row>
    <row r="28590" spans="27:27">
      <c r="AA28590" s="271"/>
    </row>
    <row r="28591" spans="27:27">
      <c r="AA28591" s="271"/>
    </row>
    <row r="28592" spans="27:27">
      <c r="AA28592" s="271"/>
    </row>
    <row r="28593" spans="27:27">
      <c r="AA28593" s="271"/>
    </row>
    <row r="28594" spans="27:27">
      <c r="AA28594" s="271"/>
    </row>
    <row r="28595" spans="27:27">
      <c r="AA28595" s="271"/>
    </row>
    <row r="28596" spans="27:27">
      <c r="AA28596" s="271"/>
    </row>
    <row r="28597" spans="27:27">
      <c r="AA28597" s="271"/>
    </row>
    <row r="28598" spans="27:27">
      <c r="AA28598" s="271"/>
    </row>
    <row r="28599" spans="27:27">
      <c r="AA28599" s="271"/>
    </row>
    <row r="28600" spans="27:27">
      <c r="AA28600" s="271"/>
    </row>
    <row r="28601" spans="27:27">
      <c r="AA28601" s="271"/>
    </row>
    <row r="28602" spans="27:27">
      <c r="AA28602" s="271"/>
    </row>
    <row r="28603" spans="27:27">
      <c r="AA28603" s="271"/>
    </row>
    <row r="28604" spans="27:27">
      <c r="AA28604" s="271"/>
    </row>
    <row r="28605" spans="27:27">
      <c r="AA28605" s="271"/>
    </row>
    <row r="28606" spans="27:27">
      <c r="AA28606" s="271"/>
    </row>
    <row r="28607" spans="27:27">
      <c r="AA28607" s="271"/>
    </row>
    <row r="28608" spans="27:27">
      <c r="AA28608" s="271"/>
    </row>
    <row r="28609" spans="27:27">
      <c r="AA28609" s="271"/>
    </row>
    <row r="28610" spans="27:27">
      <c r="AA28610" s="271"/>
    </row>
    <row r="28611" spans="27:27">
      <c r="AA28611" s="271"/>
    </row>
    <row r="28612" spans="27:27">
      <c r="AA28612" s="271"/>
    </row>
    <row r="28613" spans="27:27">
      <c r="AA28613" s="271"/>
    </row>
    <row r="28614" spans="27:27">
      <c r="AA28614" s="271"/>
    </row>
    <row r="28615" spans="27:27">
      <c r="AA28615" s="271"/>
    </row>
    <row r="28616" spans="27:27">
      <c r="AA28616" s="271"/>
    </row>
    <row r="28617" spans="27:27">
      <c r="AA28617" s="271"/>
    </row>
    <row r="28618" spans="27:27">
      <c r="AA28618" s="271"/>
    </row>
    <row r="28619" spans="27:27">
      <c r="AA28619" s="271"/>
    </row>
    <row r="28620" spans="27:27">
      <c r="AA28620" s="271"/>
    </row>
    <row r="28621" spans="27:27">
      <c r="AA28621" s="271"/>
    </row>
    <row r="28622" spans="27:27">
      <c r="AA28622" s="271"/>
    </row>
    <row r="28623" spans="27:27">
      <c r="AA28623" s="271"/>
    </row>
    <row r="28624" spans="27:27">
      <c r="AA28624" s="271"/>
    </row>
    <row r="28625" spans="27:27">
      <c r="AA28625" s="271"/>
    </row>
    <row r="28626" spans="27:27">
      <c r="AA28626" s="271"/>
    </row>
    <row r="28627" spans="27:27">
      <c r="AA28627" s="271"/>
    </row>
    <row r="28628" spans="27:27">
      <c r="AA28628" s="271"/>
    </row>
    <row r="28629" spans="27:27">
      <c r="AA28629" s="271"/>
    </row>
    <row r="28630" spans="27:27">
      <c r="AA28630" s="271"/>
    </row>
    <row r="28631" spans="27:27">
      <c r="AA28631" s="271"/>
    </row>
    <row r="28632" spans="27:27">
      <c r="AA28632" s="271"/>
    </row>
    <row r="28633" spans="27:27">
      <c r="AA28633" s="271"/>
    </row>
    <row r="28634" spans="27:27">
      <c r="AA28634" s="271"/>
    </row>
    <row r="28635" spans="27:27">
      <c r="AA28635" s="271"/>
    </row>
    <row r="28636" spans="27:27">
      <c r="AA28636" s="271"/>
    </row>
    <row r="28637" spans="27:27">
      <c r="AA28637" s="271"/>
    </row>
    <row r="28638" spans="27:27">
      <c r="AA28638" s="271"/>
    </row>
    <row r="28639" spans="27:27">
      <c r="AA28639" s="271"/>
    </row>
    <row r="28640" spans="27:27">
      <c r="AA28640" s="271"/>
    </row>
    <row r="28641" spans="27:27">
      <c r="AA28641" s="271"/>
    </row>
    <row r="28642" spans="27:27">
      <c r="AA28642" s="271"/>
    </row>
    <row r="28643" spans="27:27">
      <c r="AA28643" s="271"/>
    </row>
    <row r="28644" spans="27:27">
      <c r="AA28644" s="271"/>
    </row>
    <row r="28645" spans="27:27">
      <c r="AA28645" s="271"/>
    </row>
    <row r="28646" spans="27:27">
      <c r="AA28646" s="271"/>
    </row>
    <row r="28647" spans="27:27">
      <c r="AA28647" s="271"/>
    </row>
    <row r="28648" spans="27:27">
      <c r="AA28648" s="271"/>
    </row>
    <row r="28649" spans="27:27">
      <c r="AA28649" s="271"/>
    </row>
    <row r="28650" spans="27:27">
      <c r="AA28650" s="271"/>
    </row>
    <row r="28651" spans="27:27">
      <c r="AA28651" s="271"/>
    </row>
    <row r="28652" spans="27:27">
      <c r="AA28652" s="271"/>
    </row>
    <row r="28653" spans="27:27">
      <c r="AA28653" s="271"/>
    </row>
    <row r="28654" spans="27:27">
      <c r="AA28654" s="271"/>
    </row>
    <row r="28655" spans="27:27">
      <c r="AA28655" s="271"/>
    </row>
    <row r="28656" spans="27:27">
      <c r="AA28656" s="271"/>
    </row>
    <row r="28657" spans="27:27">
      <c r="AA28657" s="271"/>
    </row>
    <row r="28658" spans="27:27">
      <c r="AA28658" s="271"/>
    </row>
    <row r="28659" spans="27:27">
      <c r="AA28659" s="271"/>
    </row>
    <row r="28660" spans="27:27">
      <c r="AA28660" s="271"/>
    </row>
    <row r="28661" spans="27:27">
      <c r="AA28661" s="271"/>
    </row>
    <row r="28662" spans="27:27">
      <c r="AA28662" s="271"/>
    </row>
    <row r="28663" spans="27:27">
      <c r="AA28663" s="271"/>
    </row>
    <row r="28664" spans="27:27">
      <c r="AA28664" s="271"/>
    </row>
    <row r="28665" spans="27:27">
      <c r="AA28665" s="271"/>
    </row>
    <row r="28666" spans="27:27">
      <c r="AA28666" s="271"/>
    </row>
    <row r="28667" spans="27:27">
      <c r="AA28667" s="271"/>
    </row>
    <row r="28668" spans="27:27">
      <c r="AA28668" s="271"/>
    </row>
    <row r="28669" spans="27:27">
      <c r="AA28669" s="271"/>
    </row>
    <row r="28670" spans="27:27">
      <c r="AA28670" s="271"/>
    </row>
    <row r="28671" spans="27:27">
      <c r="AA28671" s="271"/>
    </row>
    <row r="28672" spans="27:27">
      <c r="AA28672" s="271"/>
    </row>
    <row r="28673" spans="27:27">
      <c r="AA28673" s="271"/>
    </row>
    <row r="28674" spans="27:27">
      <c r="AA28674" s="271"/>
    </row>
    <row r="28675" spans="27:27">
      <c r="AA28675" s="271"/>
    </row>
    <row r="28676" spans="27:27">
      <c r="AA28676" s="271"/>
    </row>
    <row r="28677" spans="27:27">
      <c r="AA28677" s="271"/>
    </row>
    <row r="28678" spans="27:27">
      <c r="AA28678" s="271"/>
    </row>
    <row r="28679" spans="27:27">
      <c r="AA28679" s="271"/>
    </row>
    <row r="28680" spans="27:27">
      <c r="AA28680" s="271"/>
    </row>
    <row r="28681" spans="27:27">
      <c r="AA28681" s="271"/>
    </row>
    <row r="28682" spans="27:27">
      <c r="AA28682" s="271"/>
    </row>
    <row r="28683" spans="27:27">
      <c r="AA28683" s="271"/>
    </row>
    <row r="28684" spans="27:27">
      <c r="AA28684" s="271"/>
    </row>
    <row r="28685" spans="27:27">
      <c r="AA28685" s="271"/>
    </row>
    <row r="28686" spans="27:27">
      <c r="AA28686" s="271"/>
    </row>
    <row r="28687" spans="27:27">
      <c r="AA28687" s="271"/>
    </row>
    <row r="28688" spans="27:27">
      <c r="AA28688" s="271"/>
    </row>
    <row r="28689" spans="27:27">
      <c r="AA28689" s="271"/>
    </row>
    <row r="28690" spans="27:27">
      <c r="AA28690" s="271"/>
    </row>
    <row r="28691" spans="27:27">
      <c r="AA28691" s="271"/>
    </row>
    <row r="28692" spans="27:27">
      <c r="AA28692" s="271"/>
    </row>
    <row r="28693" spans="27:27">
      <c r="AA28693" s="271"/>
    </row>
    <row r="28694" spans="27:27">
      <c r="AA28694" s="271"/>
    </row>
    <row r="28695" spans="27:27">
      <c r="AA28695" s="271"/>
    </row>
    <row r="28696" spans="27:27">
      <c r="AA28696" s="271"/>
    </row>
    <row r="28697" spans="27:27">
      <c r="AA28697" s="271"/>
    </row>
    <row r="28698" spans="27:27">
      <c r="AA28698" s="271"/>
    </row>
    <row r="28699" spans="27:27">
      <c r="AA28699" s="271"/>
    </row>
    <row r="28700" spans="27:27">
      <c r="AA28700" s="271"/>
    </row>
    <row r="28701" spans="27:27">
      <c r="AA28701" s="271"/>
    </row>
    <row r="28702" spans="27:27">
      <c r="AA28702" s="271"/>
    </row>
    <row r="28703" spans="27:27">
      <c r="AA28703" s="271"/>
    </row>
    <row r="28704" spans="27:27">
      <c r="AA28704" s="271"/>
    </row>
    <row r="28705" spans="27:27">
      <c r="AA28705" s="271"/>
    </row>
    <row r="28706" spans="27:27">
      <c r="AA28706" s="271"/>
    </row>
    <row r="28707" spans="27:27">
      <c r="AA28707" s="271"/>
    </row>
    <row r="28708" spans="27:27">
      <c r="AA28708" s="271"/>
    </row>
    <row r="28709" spans="27:27">
      <c r="AA28709" s="271"/>
    </row>
    <row r="28710" spans="27:27">
      <c r="AA28710" s="271"/>
    </row>
    <row r="28711" spans="27:27">
      <c r="AA28711" s="271"/>
    </row>
    <row r="28712" spans="27:27">
      <c r="AA28712" s="271"/>
    </row>
    <row r="28713" spans="27:27">
      <c r="AA28713" s="271"/>
    </row>
    <row r="28714" spans="27:27">
      <c r="AA28714" s="271"/>
    </row>
    <row r="28715" spans="27:27">
      <c r="AA28715" s="271"/>
    </row>
    <row r="28716" spans="27:27">
      <c r="AA28716" s="271"/>
    </row>
    <row r="28717" spans="27:27">
      <c r="AA28717" s="271"/>
    </row>
    <row r="28718" spans="27:27">
      <c r="AA28718" s="271"/>
    </row>
    <row r="28719" spans="27:27">
      <c r="AA28719" s="271"/>
    </row>
    <row r="28720" spans="27:27">
      <c r="AA28720" s="271"/>
    </row>
    <row r="28721" spans="27:27">
      <c r="AA28721" s="271"/>
    </row>
    <row r="28722" spans="27:27">
      <c r="AA28722" s="271"/>
    </row>
    <row r="28723" spans="27:27">
      <c r="AA28723" s="271"/>
    </row>
    <row r="28724" spans="27:27">
      <c r="AA28724" s="271"/>
    </row>
    <row r="28725" spans="27:27">
      <c r="AA28725" s="271"/>
    </row>
    <row r="28726" spans="27:27">
      <c r="AA28726" s="271"/>
    </row>
    <row r="28727" spans="27:27">
      <c r="AA28727" s="271"/>
    </row>
    <row r="28728" spans="27:27">
      <c r="AA28728" s="271"/>
    </row>
    <row r="28729" spans="27:27">
      <c r="AA28729" s="271"/>
    </row>
    <row r="28730" spans="27:27">
      <c r="AA28730" s="271"/>
    </row>
    <row r="28731" spans="27:27">
      <c r="AA28731" s="271"/>
    </row>
    <row r="28732" spans="27:27">
      <c r="AA28732" s="271"/>
    </row>
    <row r="28733" spans="27:27">
      <c r="AA28733" s="271"/>
    </row>
    <row r="28734" spans="27:27">
      <c r="AA28734" s="271"/>
    </row>
    <row r="28735" spans="27:27">
      <c r="AA28735" s="271"/>
    </row>
    <row r="28736" spans="27:27">
      <c r="AA28736" s="271"/>
    </row>
    <row r="28737" spans="27:27">
      <c r="AA28737" s="271"/>
    </row>
    <row r="28738" spans="27:27">
      <c r="AA28738" s="271"/>
    </row>
    <row r="28739" spans="27:27">
      <c r="AA28739" s="271"/>
    </row>
    <row r="28740" spans="27:27">
      <c r="AA28740" s="271"/>
    </row>
    <row r="28741" spans="27:27">
      <c r="AA28741" s="271"/>
    </row>
    <row r="28742" spans="27:27">
      <c r="AA28742" s="271"/>
    </row>
    <row r="28743" spans="27:27">
      <c r="AA28743" s="271"/>
    </row>
    <row r="28744" spans="27:27">
      <c r="AA28744" s="271"/>
    </row>
    <row r="28745" spans="27:27">
      <c r="AA28745" s="271"/>
    </row>
    <row r="28746" spans="27:27">
      <c r="AA28746" s="271"/>
    </row>
    <row r="28747" spans="27:27">
      <c r="AA28747" s="271"/>
    </row>
    <row r="28748" spans="27:27">
      <c r="AA28748" s="271"/>
    </row>
    <row r="28749" spans="27:27">
      <c r="AA28749" s="271"/>
    </row>
    <row r="28750" spans="27:27">
      <c r="AA28750" s="271"/>
    </row>
    <row r="28751" spans="27:27">
      <c r="AA28751" s="271"/>
    </row>
    <row r="28752" spans="27:27">
      <c r="AA28752" s="271"/>
    </row>
    <row r="28753" spans="27:27">
      <c r="AA28753" s="271"/>
    </row>
    <row r="28754" spans="27:27">
      <c r="AA28754" s="271"/>
    </row>
    <row r="28755" spans="27:27">
      <c r="AA28755" s="271"/>
    </row>
    <row r="28756" spans="27:27">
      <c r="AA28756" s="271"/>
    </row>
    <row r="28757" spans="27:27">
      <c r="AA28757" s="271"/>
    </row>
    <row r="28758" spans="27:27">
      <c r="AA28758" s="271"/>
    </row>
    <row r="28759" spans="27:27">
      <c r="AA28759" s="271"/>
    </row>
    <row r="28760" spans="27:27">
      <c r="AA28760" s="271"/>
    </row>
    <row r="28761" spans="27:27">
      <c r="AA28761" s="271"/>
    </row>
    <row r="28762" spans="27:27">
      <c r="AA28762" s="271"/>
    </row>
    <row r="28763" spans="27:27">
      <c r="AA28763" s="271"/>
    </row>
    <row r="28764" spans="27:27">
      <c r="AA28764" s="271"/>
    </row>
    <row r="28765" spans="27:27">
      <c r="AA28765" s="271"/>
    </row>
    <row r="28766" spans="27:27">
      <c r="AA28766" s="271"/>
    </row>
    <row r="28767" spans="27:27">
      <c r="AA28767" s="271"/>
    </row>
    <row r="28768" spans="27:27">
      <c r="AA28768" s="271"/>
    </row>
    <row r="28769" spans="27:27">
      <c r="AA28769" s="271"/>
    </row>
    <row r="28770" spans="27:27">
      <c r="AA28770" s="271"/>
    </row>
    <row r="28771" spans="27:27">
      <c r="AA28771" s="271"/>
    </row>
    <row r="28772" spans="27:27">
      <c r="AA28772" s="271"/>
    </row>
    <row r="28773" spans="27:27">
      <c r="AA28773" s="271"/>
    </row>
    <row r="28774" spans="27:27">
      <c r="AA28774" s="271"/>
    </row>
    <row r="28775" spans="27:27">
      <c r="AA28775" s="271"/>
    </row>
    <row r="28776" spans="27:27">
      <c r="AA28776" s="271"/>
    </row>
    <row r="28777" spans="27:27">
      <c r="AA28777" s="271"/>
    </row>
    <row r="28778" spans="27:27">
      <c r="AA28778" s="271"/>
    </row>
    <row r="28779" spans="27:27">
      <c r="AA28779" s="271"/>
    </row>
    <row r="28780" spans="27:27">
      <c r="AA28780" s="271"/>
    </row>
    <row r="28781" spans="27:27">
      <c r="AA28781" s="271"/>
    </row>
    <row r="28782" spans="27:27">
      <c r="AA28782" s="271"/>
    </row>
    <row r="28783" spans="27:27">
      <c r="AA28783" s="271"/>
    </row>
    <row r="28784" spans="27:27">
      <c r="AA28784" s="271"/>
    </row>
    <row r="28785" spans="27:27">
      <c r="AA28785" s="271"/>
    </row>
    <row r="28786" spans="27:27">
      <c r="AA28786" s="271"/>
    </row>
    <row r="28787" spans="27:27">
      <c r="AA28787" s="271"/>
    </row>
    <row r="28788" spans="27:27">
      <c r="AA28788" s="271"/>
    </row>
    <row r="28789" spans="27:27">
      <c r="AA28789" s="271"/>
    </row>
    <row r="28790" spans="27:27">
      <c r="AA28790" s="271"/>
    </row>
    <row r="28791" spans="27:27">
      <c r="AA28791" s="271"/>
    </row>
    <row r="28792" spans="27:27">
      <c r="AA28792" s="271"/>
    </row>
    <row r="28793" spans="27:27">
      <c r="AA28793" s="271"/>
    </row>
    <row r="28794" spans="27:27">
      <c r="AA28794" s="271"/>
    </row>
    <row r="28795" spans="27:27">
      <c r="AA28795" s="271"/>
    </row>
    <row r="28796" spans="27:27">
      <c r="AA28796" s="271"/>
    </row>
    <row r="28797" spans="27:27">
      <c r="AA28797" s="271"/>
    </row>
    <row r="28798" spans="27:27">
      <c r="AA28798" s="271"/>
    </row>
    <row r="28799" spans="27:27">
      <c r="AA28799" s="271"/>
    </row>
    <row r="28800" spans="27:27">
      <c r="AA28800" s="271"/>
    </row>
    <row r="28801" spans="27:27">
      <c r="AA28801" s="271"/>
    </row>
    <row r="28802" spans="27:27">
      <c r="AA28802" s="271"/>
    </row>
    <row r="28803" spans="27:27">
      <c r="AA28803" s="271"/>
    </row>
    <row r="28804" spans="27:27">
      <c r="AA28804" s="271"/>
    </row>
    <row r="28805" spans="27:27">
      <c r="AA28805" s="271"/>
    </row>
    <row r="28806" spans="27:27">
      <c r="AA28806" s="271"/>
    </row>
    <row r="28807" spans="27:27">
      <c r="AA28807" s="271"/>
    </row>
    <row r="28808" spans="27:27">
      <c r="AA28808" s="271"/>
    </row>
    <row r="28809" spans="27:27">
      <c r="AA28809" s="271"/>
    </row>
    <row r="28810" spans="27:27">
      <c r="AA28810" s="271"/>
    </row>
    <row r="28811" spans="27:27">
      <c r="AA28811" s="271"/>
    </row>
    <row r="28812" spans="27:27">
      <c r="AA28812" s="271"/>
    </row>
    <row r="28813" spans="27:27">
      <c r="AA28813" s="271"/>
    </row>
    <row r="28814" spans="27:27">
      <c r="AA28814" s="271"/>
    </row>
    <row r="28815" spans="27:27">
      <c r="AA28815" s="271"/>
    </row>
    <row r="28816" spans="27:27">
      <c r="AA28816" s="271"/>
    </row>
    <row r="28817" spans="27:27">
      <c r="AA28817" s="271"/>
    </row>
    <row r="28818" spans="27:27">
      <c r="AA28818" s="271"/>
    </row>
    <row r="28819" spans="27:27">
      <c r="AA28819" s="271"/>
    </row>
    <row r="28820" spans="27:27">
      <c r="AA28820" s="271"/>
    </row>
    <row r="28821" spans="27:27">
      <c r="AA28821" s="271"/>
    </row>
    <row r="28822" spans="27:27">
      <c r="AA28822" s="271"/>
    </row>
    <row r="28823" spans="27:27">
      <c r="AA28823" s="271"/>
    </row>
    <row r="28824" spans="27:27">
      <c r="AA28824" s="271"/>
    </row>
    <row r="28825" spans="27:27">
      <c r="AA28825" s="271"/>
    </row>
    <row r="28826" spans="27:27">
      <c r="AA28826" s="271"/>
    </row>
    <row r="28827" spans="27:27">
      <c r="AA28827" s="271"/>
    </row>
    <row r="28828" spans="27:27">
      <c r="AA28828" s="271"/>
    </row>
    <row r="28829" spans="27:27">
      <c r="AA28829" s="271"/>
    </row>
    <row r="28830" spans="27:27">
      <c r="AA28830" s="271"/>
    </row>
    <row r="28831" spans="27:27">
      <c r="AA28831" s="271"/>
    </row>
    <row r="28832" spans="27:27">
      <c r="AA28832" s="271"/>
    </row>
    <row r="28833" spans="27:27">
      <c r="AA28833" s="271"/>
    </row>
    <row r="28834" spans="27:27">
      <c r="AA28834" s="271"/>
    </row>
    <row r="28835" spans="27:27">
      <c r="AA28835" s="271"/>
    </row>
    <row r="28836" spans="27:27">
      <c r="AA28836" s="271"/>
    </row>
    <row r="28837" spans="27:27">
      <c r="AA28837" s="271"/>
    </row>
    <row r="28838" spans="27:27">
      <c r="AA28838" s="271"/>
    </row>
    <row r="28839" spans="27:27">
      <c r="AA28839" s="271"/>
    </row>
    <row r="28840" spans="27:27">
      <c r="AA28840" s="271"/>
    </row>
    <row r="28841" spans="27:27">
      <c r="AA28841" s="271"/>
    </row>
    <row r="28842" spans="27:27">
      <c r="AA28842" s="271"/>
    </row>
    <row r="28843" spans="27:27">
      <c r="AA28843" s="271"/>
    </row>
    <row r="28844" spans="27:27">
      <c r="AA28844" s="271"/>
    </row>
    <row r="28845" spans="27:27">
      <c r="AA28845" s="271"/>
    </row>
    <row r="28846" spans="27:27">
      <c r="AA28846" s="271"/>
    </row>
    <row r="28847" spans="27:27">
      <c r="AA28847" s="271"/>
    </row>
    <row r="28848" spans="27:27">
      <c r="AA28848" s="271"/>
    </row>
    <row r="28849" spans="27:27">
      <c r="AA28849" s="271"/>
    </row>
    <row r="28850" spans="27:27">
      <c r="AA28850" s="271"/>
    </row>
    <row r="28851" spans="27:27">
      <c r="AA28851" s="271"/>
    </row>
    <row r="28852" spans="27:27">
      <c r="AA28852" s="271"/>
    </row>
    <row r="28853" spans="27:27">
      <c r="AA28853" s="271"/>
    </row>
    <row r="28854" spans="27:27">
      <c r="AA28854" s="271"/>
    </row>
    <row r="28855" spans="27:27">
      <c r="AA28855" s="271"/>
    </row>
    <row r="28856" spans="27:27">
      <c r="AA28856" s="271"/>
    </row>
    <row r="28857" spans="27:27">
      <c r="AA28857" s="271"/>
    </row>
    <row r="28858" spans="27:27">
      <c r="AA28858" s="271"/>
    </row>
    <row r="28859" spans="27:27">
      <c r="AA28859" s="271"/>
    </row>
    <row r="28860" spans="27:27">
      <c r="AA28860" s="271"/>
    </row>
    <row r="28861" spans="27:27">
      <c r="AA28861" s="271"/>
    </row>
    <row r="28862" spans="27:27">
      <c r="AA28862" s="271"/>
    </row>
    <row r="28863" spans="27:27">
      <c r="AA28863" s="271"/>
    </row>
    <row r="28864" spans="27:27">
      <c r="AA28864" s="271"/>
    </row>
    <row r="28865" spans="27:27">
      <c r="AA28865" s="271"/>
    </row>
    <row r="28866" spans="27:27">
      <c r="AA28866" s="271"/>
    </row>
    <row r="28867" spans="27:27">
      <c r="AA28867" s="271"/>
    </row>
    <row r="28868" spans="27:27">
      <c r="AA28868" s="271"/>
    </row>
    <row r="28869" spans="27:27">
      <c r="AA28869" s="271"/>
    </row>
    <row r="28870" spans="27:27">
      <c r="AA28870" s="271"/>
    </row>
    <row r="28871" spans="27:27">
      <c r="AA28871" s="271"/>
    </row>
    <row r="28872" spans="27:27">
      <c r="AA28872" s="271"/>
    </row>
    <row r="28873" spans="27:27">
      <c r="AA28873" s="271"/>
    </row>
    <row r="28874" spans="27:27">
      <c r="AA28874" s="271"/>
    </row>
    <row r="28875" spans="27:27">
      <c r="AA28875" s="271"/>
    </row>
    <row r="28876" spans="27:27">
      <c r="AA28876" s="271"/>
    </row>
    <row r="28877" spans="27:27">
      <c r="AA28877" s="271"/>
    </row>
    <row r="28878" spans="27:27">
      <c r="AA28878" s="271"/>
    </row>
    <row r="28879" spans="27:27">
      <c r="AA28879" s="271"/>
    </row>
    <row r="28880" spans="27:27">
      <c r="AA28880" s="271"/>
    </row>
    <row r="28881" spans="27:27">
      <c r="AA28881" s="271"/>
    </row>
    <row r="28882" spans="27:27">
      <c r="AA28882" s="271"/>
    </row>
    <row r="28883" spans="27:27">
      <c r="AA28883" s="271"/>
    </row>
    <row r="28884" spans="27:27">
      <c r="AA28884" s="271"/>
    </row>
    <row r="28885" spans="27:27">
      <c r="AA28885" s="271"/>
    </row>
    <row r="28886" spans="27:27">
      <c r="AA28886" s="271"/>
    </row>
    <row r="28887" spans="27:27">
      <c r="AA28887" s="271"/>
    </row>
    <row r="28888" spans="27:27">
      <c r="AA28888" s="271"/>
    </row>
    <row r="28889" spans="27:27">
      <c r="AA28889" s="271"/>
    </row>
    <row r="28890" spans="27:27">
      <c r="AA28890" s="271"/>
    </row>
    <row r="28891" spans="27:27">
      <c r="AA28891" s="271"/>
    </row>
    <row r="28892" spans="27:27">
      <c r="AA28892" s="271"/>
    </row>
    <row r="28893" spans="27:27">
      <c r="AA28893" s="271"/>
    </row>
    <row r="28894" spans="27:27">
      <c r="AA28894" s="271"/>
    </row>
    <row r="28895" spans="27:27">
      <c r="AA28895" s="271"/>
    </row>
    <row r="28896" spans="27:27">
      <c r="AA28896" s="271"/>
    </row>
    <row r="28897" spans="27:27">
      <c r="AA28897" s="271"/>
    </row>
    <row r="28898" spans="27:27">
      <c r="AA28898" s="271"/>
    </row>
    <row r="28899" spans="27:27">
      <c r="AA28899" s="271"/>
    </row>
    <row r="28900" spans="27:27">
      <c r="AA28900" s="271"/>
    </row>
    <row r="28901" spans="27:27">
      <c r="AA28901" s="271"/>
    </row>
    <row r="28902" spans="27:27">
      <c r="AA28902" s="271"/>
    </row>
    <row r="28903" spans="27:27">
      <c r="AA28903" s="271"/>
    </row>
    <row r="28904" spans="27:27">
      <c r="AA28904" s="271"/>
    </row>
    <row r="28905" spans="27:27">
      <c r="AA28905" s="271"/>
    </row>
    <row r="28906" spans="27:27">
      <c r="AA28906" s="271"/>
    </row>
    <row r="28907" spans="27:27">
      <c r="AA28907" s="271"/>
    </row>
    <row r="28908" spans="27:27">
      <c r="AA28908" s="271"/>
    </row>
    <row r="28909" spans="27:27">
      <c r="AA28909" s="271"/>
    </row>
    <row r="28910" spans="27:27">
      <c r="AA28910" s="271"/>
    </row>
    <row r="28911" spans="27:27">
      <c r="AA28911" s="271"/>
    </row>
    <row r="28912" spans="27:27">
      <c r="AA28912" s="271"/>
    </row>
    <row r="28913" spans="27:27">
      <c r="AA28913" s="271"/>
    </row>
    <row r="28914" spans="27:27">
      <c r="AA28914" s="271"/>
    </row>
    <row r="28915" spans="27:27">
      <c r="AA28915" s="271"/>
    </row>
    <row r="28916" spans="27:27">
      <c r="AA28916" s="271"/>
    </row>
    <row r="28917" spans="27:27">
      <c r="AA28917" s="271"/>
    </row>
    <row r="28918" spans="27:27">
      <c r="AA28918" s="271"/>
    </row>
    <row r="28919" spans="27:27">
      <c r="AA28919" s="271"/>
    </row>
    <row r="28920" spans="27:27">
      <c r="AA28920" s="271"/>
    </row>
    <row r="28921" spans="27:27">
      <c r="AA28921" s="271"/>
    </row>
    <row r="28922" spans="27:27">
      <c r="AA28922" s="271"/>
    </row>
    <row r="28923" spans="27:27">
      <c r="AA28923" s="271"/>
    </row>
    <row r="28924" spans="27:27">
      <c r="AA28924" s="271"/>
    </row>
    <row r="28925" spans="27:27">
      <c r="AA28925" s="271"/>
    </row>
    <row r="28926" spans="27:27">
      <c r="AA28926" s="271"/>
    </row>
    <row r="28927" spans="27:27">
      <c r="AA28927" s="271"/>
    </row>
    <row r="28928" spans="27:27">
      <c r="AA28928" s="271"/>
    </row>
    <row r="28929" spans="27:27">
      <c r="AA28929" s="271"/>
    </row>
    <row r="28930" spans="27:27">
      <c r="AA28930" s="271"/>
    </row>
    <row r="28931" spans="27:27">
      <c r="AA28931" s="271"/>
    </row>
    <row r="28932" spans="27:27">
      <c r="AA28932" s="271"/>
    </row>
    <row r="28933" spans="27:27">
      <c r="AA28933" s="271"/>
    </row>
    <row r="28934" spans="27:27">
      <c r="AA28934" s="271"/>
    </row>
    <row r="28935" spans="27:27">
      <c r="AA28935" s="271"/>
    </row>
    <row r="28936" spans="27:27">
      <c r="AA28936" s="271"/>
    </row>
    <row r="28937" spans="27:27">
      <c r="AA28937" s="271"/>
    </row>
    <row r="28938" spans="27:27">
      <c r="AA28938" s="271"/>
    </row>
    <row r="28939" spans="27:27">
      <c r="AA28939" s="271"/>
    </row>
    <row r="28940" spans="27:27">
      <c r="AA28940" s="271"/>
    </row>
    <row r="28941" spans="27:27">
      <c r="AA28941" s="271"/>
    </row>
    <row r="28942" spans="27:27">
      <c r="AA28942" s="271"/>
    </row>
    <row r="28943" spans="27:27">
      <c r="AA28943" s="271"/>
    </row>
    <row r="28944" spans="27:27">
      <c r="AA28944" s="271"/>
    </row>
    <row r="28945" spans="27:27">
      <c r="AA28945" s="271"/>
    </row>
    <row r="28946" spans="27:27">
      <c r="AA28946" s="271"/>
    </row>
    <row r="28947" spans="27:27">
      <c r="AA28947" s="271"/>
    </row>
    <row r="28948" spans="27:27">
      <c r="AA28948" s="271"/>
    </row>
    <row r="28949" spans="27:27">
      <c r="AA28949" s="271"/>
    </row>
    <row r="28950" spans="27:27">
      <c r="AA28950" s="271"/>
    </row>
    <row r="28951" spans="27:27">
      <c r="AA28951" s="271"/>
    </row>
    <row r="28952" spans="27:27">
      <c r="AA28952" s="271"/>
    </row>
    <row r="28953" spans="27:27">
      <c r="AA28953" s="271"/>
    </row>
    <row r="28954" spans="27:27">
      <c r="AA28954" s="271"/>
    </row>
    <row r="28955" spans="27:27">
      <c r="AA28955" s="271"/>
    </row>
    <row r="28956" spans="27:27">
      <c r="AA28956" s="271"/>
    </row>
    <row r="28957" spans="27:27">
      <c r="AA28957" s="271"/>
    </row>
    <row r="28958" spans="27:27">
      <c r="AA28958" s="271"/>
    </row>
    <row r="28959" spans="27:27">
      <c r="AA28959" s="271"/>
    </row>
    <row r="28960" spans="27:27">
      <c r="AA28960" s="271"/>
    </row>
    <row r="28961" spans="27:27">
      <c r="AA28961" s="271"/>
    </row>
    <row r="28962" spans="27:27">
      <c r="AA28962" s="271"/>
    </row>
    <row r="28963" spans="27:27">
      <c r="AA28963" s="271"/>
    </row>
    <row r="28964" spans="27:27">
      <c r="AA28964" s="271"/>
    </row>
    <row r="28965" spans="27:27">
      <c r="AA28965" s="271"/>
    </row>
    <row r="28966" spans="27:27">
      <c r="AA28966" s="271"/>
    </row>
    <row r="28967" spans="27:27">
      <c r="AA28967" s="271"/>
    </row>
    <row r="28968" spans="27:27">
      <c r="AA28968" s="271"/>
    </row>
    <row r="28969" spans="27:27">
      <c r="AA28969" s="271"/>
    </row>
    <row r="28970" spans="27:27">
      <c r="AA28970" s="271"/>
    </row>
    <row r="28971" spans="27:27">
      <c r="AA28971" s="271"/>
    </row>
    <row r="28972" spans="27:27">
      <c r="AA28972" s="271"/>
    </row>
    <row r="28973" spans="27:27">
      <c r="AA28973" s="271"/>
    </row>
    <row r="28974" spans="27:27">
      <c r="AA28974" s="271"/>
    </row>
    <row r="28975" spans="27:27">
      <c r="AA28975" s="271"/>
    </row>
    <row r="28976" spans="27:27">
      <c r="AA28976" s="271"/>
    </row>
    <row r="28977" spans="27:27">
      <c r="AA28977" s="271"/>
    </row>
    <row r="28978" spans="27:27">
      <c r="AA28978" s="271"/>
    </row>
    <row r="28979" spans="27:27">
      <c r="AA28979" s="271"/>
    </row>
    <row r="28980" spans="27:27">
      <c r="AA28980" s="271"/>
    </row>
    <row r="28981" spans="27:27">
      <c r="AA28981" s="271"/>
    </row>
    <row r="28982" spans="27:27">
      <c r="AA28982" s="271"/>
    </row>
    <row r="28983" spans="27:27">
      <c r="AA28983" s="271"/>
    </row>
    <row r="28984" spans="27:27">
      <c r="AA28984" s="271"/>
    </row>
    <row r="28985" spans="27:27">
      <c r="AA28985" s="271"/>
    </row>
    <row r="28986" spans="27:27">
      <c r="AA28986" s="271"/>
    </row>
    <row r="28987" spans="27:27">
      <c r="AA28987" s="271"/>
    </row>
    <row r="28988" spans="27:27">
      <c r="AA28988" s="271"/>
    </row>
    <row r="28989" spans="27:27">
      <c r="AA28989" s="271"/>
    </row>
    <row r="28990" spans="27:27">
      <c r="AA28990" s="271"/>
    </row>
    <row r="28991" spans="27:27">
      <c r="AA28991" s="271"/>
    </row>
    <row r="28992" spans="27:27">
      <c r="AA28992" s="271"/>
    </row>
    <row r="28993" spans="27:27">
      <c r="AA28993" s="271"/>
    </row>
    <row r="28994" spans="27:27">
      <c r="AA28994" s="271"/>
    </row>
    <row r="28995" spans="27:27">
      <c r="AA28995" s="271"/>
    </row>
    <row r="28996" spans="27:27">
      <c r="AA28996" s="271"/>
    </row>
    <row r="28997" spans="27:27">
      <c r="AA28997" s="271"/>
    </row>
    <row r="28998" spans="27:27">
      <c r="AA28998" s="271"/>
    </row>
    <row r="28999" spans="27:27">
      <c r="AA28999" s="271"/>
    </row>
    <row r="29000" spans="27:27">
      <c r="AA29000" s="271"/>
    </row>
    <row r="29001" spans="27:27">
      <c r="AA29001" s="271"/>
    </row>
    <row r="29002" spans="27:27">
      <c r="AA29002" s="271"/>
    </row>
    <row r="29003" spans="27:27">
      <c r="AA29003" s="271"/>
    </row>
    <row r="29004" spans="27:27">
      <c r="AA29004" s="271"/>
    </row>
    <row r="29005" spans="27:27">
      <c r="AA29005" s="271"/>
    </row>
    <row r="29006" spans="27:27">
      <c r="AA29006" s="271"/>
    </row>
    <row r="29007" spans="27:27">
      <c r="AA29007" s="271"/>
    </row>
    <row r="29008" spans="27:27">
      <c r="AA29008" s="271"/>
    </row>
    <row r="29009" spans="27:27">
      <c r="AA29009" s="271"/>
    </row>
    <row r="29010" spans="27:27">
      <c r="AA29010" s="271"/>
    </row>
    <row r="29011" spans="27:27">
      <c r="AA29011" s="271"/>
    </row>
    <row r="29012" spans="27:27">
      <c r="AA29012" s="271"/>
    </row>
    <row r="29013" spans="27:27">
      <c r="AA29013" s="271"/>
    </row>
    <row r="29014" spans="27:27">
      <c r="AA29014" s="271"/>
    </row>
    <row r="29015" spans="27:27">
      <c r="AA29015" s="271"/>
    </row>
    <row r="29016" spans="27:27">
      <c r="AA29016" s="271"/>
    </row>
    <row r="29017" spans="27:27">
      <c r="AA29017" s="271"/>
    </row>
    <row r="29018" spans="27:27">
      <c r="AA29018" s="271"/>
    </row>
    <row r="29019" spans="27:27">
      <c r="AA29019" s="271"/>
    </row>
    <row r="29020" spans="27:27">
      <c r="AA29020" s="271"/>
    </row>
    <row r="29021" spans="27:27">
      <c r="AA29021" s="271"/>
    </row>
    <row r="29022" spans="27:27">
      <c r="AA29022" s="271"/>
    </row>
    <row r="29023" spans="27:27">
      <c r="AA29023" s="271"/>
    </row>
    <row r="29024" spans="27:27">
      <c r="AA29024" s="271"/>
    </row>
    <row r="29025" spans="27:27">
      <c r="AA29025" s="271"/>
    </row>
    <row r="29026" spans="27:27">
      <c r="AA29026" s="271"/>
    </row>
    <row r="29027" spans="27:27">
      <c r="AA29027" s="271"/>
    </row>
    <row r="29028" spans="27:27">
      <c r="AA29028" s="271"/>
    </row>
    <row r="29029" spans="27:27">
      <c r="AA29029" s="271"/>
    </row>
    <row r="29030" spans="27:27">
      <c r="AA29030" s="271"/>
    </row>
    <row r="29031" spans="27:27">
      <c r="AA29031" s="271"/>
    </row>
    <row r="29032" spans="27:27">
      <c r="AA29032" s="271"/>
    </row>
    <row r="29033" spans="27:27">
      <c r="AA29033" s="271"/>
    </row>
    <row r="29034" spans="27:27">
      <c r="AA29034" s="271"/>
    </row>
    <row r="29035" spans="27:27">
      <c r="AA29035" s="271"/>
    </row>
    <row r="29036" spans="27:27">
      <c r="AA29036" s="271"/>
    </row>
    <row r="29037" spans="27:27">
      <c r="AA29037" s="271"/>
    </row>
    <row r="29038" spans="27:27">
      <c r="AA29038" s="271"/>
    </row>
    <row r="29039" spans="27:27">
      <c r="AA29039" s="271"/>
    </row>
    <row r="29040" spans="27:27">
      <c r="AA29040" s="271"/>
    </row>
    <row r="29041" spans="27:27">
      <c r="AA29041" s="271"/>
    </row>
    <row r="29042" spans="27:27">
      <c r="AA29042" s="271"/>
    </row>
    <row r="29043" spans="27:27">
      <c r="AA29043" s="271"/>
    </row>
    <row r="29044" spans="27:27">
      <c r="AA29044" s="271"/>
    </row>
    <row r="29045" spans="27:27">
      <c r="AA29045" s="271"/>
    </row>
    <row r="29046" spans="27:27">
      <c r="AA29046" s="271"/>
    </row>
    <row r="29047" spans="27:27">
      <c r="AA29047" s="271"/>
    </row>
    <row r="29048" spans="27:27">
      <c r="AA29048" s="271"/>
    </row>
    <row r="29049" spans="27:27">
      <c r="AA29049" s="271"/>
    </row>
    <row r="29050" spans="27:27">
      <c r="AA29050" s="271"/>
    </row>
    <row r="29051" spans="27:27">
      <c r="AA29051" s="271"/>
    </row>
    <row r="29052" spans="27:27">
      <c r="AA29052" s="271"/>
    </row>
    <row r="29053" spans="27:27">
      <c r="AA29053" s="271"/>
    </row>
    <row r="29054" spans="27:27">
      <c r="AA29054" s="271"/>
    </row>
    <row r="29055" spans="27:27">
      <c r="AA29055" s="271"/>
    </row>
    <row r="29056" spans="27:27">
      <c r="AA29056" s="271"/>
    </row>
    <row r="29057" spans="27:27">
      <c r="AA29057" s="271"/>
    </row>
    <row r="29058" spans="27:27">
      <c r="AA29058" s="271"/>
    </row>
    <row r="29059" spans="27:27">
      <c r="AA29059" s="271"/>
    </row>
    <row r="29060" spans="27:27">
      <c r="AA29060" s="271"/>
    </row>
    <row r="29061" spans="27:27">
      <c r="AA29061" s="271"/>
    </row>
    <row r="29062" spans="27:27">
      <c r="AA29062" s="271"/>
    </row>
    <row r="29063" spans="27:27">
      <c r="AA29063" s="271"/>
    </row>
    <row r="29064" spans="27:27">
      <c r="AA29064" s="271"/>
    </row>
    <row r="29065" spans="27:27">
      <c r="AA29065" s="271"/>
    </row>
    <row r="29066" spans="27:27">
      <c r="AA29066" s="271"/>
    </row>
    <row r="29067" spans="27:27">
      <c r="AA29067" s="271"/>
    </row>
    <row r="29068" spans="27:27">
      <c r="AA29068" s="271"/>
    </row>
    <row r="29069" spans="27:27">
      <c r="AA29069" s="271"/>
    </row>
    <row r="29070" spans="27:27">
      <c r="AA29070" s="271"/>
    </row>
    <row r="29071" spans="27:27">
      <c r="AA29071" s="271"/>
    </row>
    <row r="29072" spans="27:27">
      <c r="AA29072" s="271"/>
    </row>
    <row r="29073" spans="27:27">
      <c r="AA29073" s="271"/>
    </row>
    <row r="29074" spans="27:27">
      <c r="AA29074" s="271"/>
    </row>
    <row r="29075" spans="27:27">
      <c r="AA29075" s="271"/>
    </row>
    <row r="29076" spans="27:27">
      <c r="AA29076" s="271"/>
    </row>
    <row r="29077" spans="27:27">
      <c r="AA29077" s="271"/>
    </row>
    <row r="29078" spans="27:27">
      <c r="AA29078" s="271"/>
    </row>
    <row r="29079" spans="27:27">
      <c r="AA29079" s="271"/>
    </row>
    <row r="29080" spans="27:27">
      <c r="AA29080" s="271"/>
    </row>
    <row r="29081" spans="27:27">
      <c r="AA29081" s="271"/>
    </row>
    <row r="29082" spans="27:27">
      <c r="AA29082" s="271"/>
    </row>
    <row r="29083" spans="27:27">
      <c r="AA29083" s="271"/>
    </row>
    <row r="29084" spans="27:27">
      <c r="AA29084" s="271"/>
    </row>
    <row r="29085" spans="27:27">
      <c r="AA29085" s="271"/>
    </row>
    <row r="29086" spans="27:27">
      <c r="AA29086" s="271"/>
    </row>
    <row r="29087" spans="27:27">
      <c r="AA29087" s="271"/>
    </row>
    <row r="29088" spans="27:27">
      <c r="AA29088" s="271"/>
    </row>
    <row r="29089" spans="27:27">
      <c r="AA29089" s="271"/>
    </row>
    <row r="29090" spans="27:27">
      <c r="AA29090" s="271"/>
    </row>
    <row r="29091" spans="27:27">
      <c r="AA29091" s="271"/>
    </row>
    <row r="29092" spans="27:27">
      <c r="AA29092" s="271"/>
    </row>
    <row r="29093" spans="27:27">
      <c r="AA29093" s="271"/>
    </row>
    <row r="29094" spans="27:27">
      <c r="AA29094" s="271"/>
    </row>
    <row r="29095" spans="27:27">
      <c r="AA29095" s="271"/>
    </row>
    <row r="29096" spans="27:27">
      <c r="AA29096" s="271"/>
    </row>
    <row r="29097" spans="27:27">
      <c r="AA29097" s="271"/>
    </row>
    <row r="29098" spans="27:27">
      <c r="AA29098" s="271"/>
    </row>
    <row r="29099" spans="27:27">
      <c r="AA29099" s="271"/>
    </row>
    <row r="29100" spans="27:27">
      <c r="AA29100" s="271"/>
    </row>
    <row r="29101" spans="27:27">
      <c r="AA29101" s="271"/>
    </row>
    <row r="29102" spans="27:27">
      <c r="AA29102" s="271"/>
    </row>
    <row r="29103" spans="27:27">
      <c r="AA29103" s="271"/>
    </row>
    <row r="29104" spans="27:27">
      <c r="AA29104" s="271"/>
    </row>
    <row r="29105" spans="27:27">
      <c r="AA29105" s="271"/>
    </row>
    <row r="29106" spans="27:27">
      <c r="AA29106" s="271"/>
    </row>
    <row r="29107" spans="27:27">
      <c r="AA29107" s="271"/>
    </row>
    <row r="29108" spans="27:27">
      <c r="AA29108" s="271"/>
    </row>
    <row r="29109" spans="27:27">
      <c r="AA29109" s="271"/>
    </row>
    <row r="29110" spans="27:27">
      <c r="AA29110" s="271"/>
    </row>
    <row r="29111" spans="27:27">
      <c r="AA29111" s="271"/>
    </row>
    <row r="29112" spans="27:27">
      <c r="AA29112" s="271"/>
    </row>
    <row r="29113" spans="27:27">
      <c r="AA29113" s="271"/>
    </row>
    <row r="29114" spans="27:27">
      <c r="AA29114" s="271"/>
    </row>
    <row r="29115" spans="27:27">
      <c r="AA29115" s="271"/>
    </row>
    <row r="29116" spans="27:27">
      <c r="AA29116" s="271"/>
    </row>
    <row r="29117" spans="27:27">
      <c r="AA29117" s="271"/>
    </row>
    <row r="29118" spans="27:27">
      <c r="AA29118" s="271"/>
    </row>
    <row r="29119" spans="27:27">
      <c r="AA29119" s="271"/>
    </row>
    <row r="29120" spans="27:27">
      <c r="AA29120" s="271"/>
    </row>
    <row r="29121" spans="27:27">
      <c r="AA29121" s="271"/>
    </row>
    <row r="29122" spans="27:27">
      <c r="AA29122" s="271"/>
    </row>
    <row r="29123" spans="27:27">
      <c r="AA29123" s="271"/>
    </row>
    <row r="29124" spans="27:27">
      <c r="AA29124" s="271"/>
    </row>
    <row r="29125" spans="27:27">
      <c r="AA29125" s="271"/>
    </row>
    <row r="29126" spans="27:27">
      <c r="AA29126" s="271"/>
    </row>
    <row r="29127" spans="27:27">
      <c r="AA29127" s="271"/>
    </row>
    <row r="29128" spans="27:27">
      <c r="AA29128" s="271"/>
    </row>
    <row r="29129" spans="27:27">
      <c r="AA29129" s="271"/>
    </row>
    <row r="29130" spans="27:27">
      <c r="AA29130" s="271"/>
    </row>
    <row r="29131" spans="27:27">
      <c r="AA29131" s="271"/>
    </row>
    <row r="29132" spans="27:27">
      <c r="AA29132" s="271"/>
    </row>
    <row r="29133" spans="27:27">
      <c r="AA29133" s="271"/>
    </row>
    <row r="29134" spans="27:27">
      <c r="AA29134" s="271"/>
    </row>
    <row r="29135" spans="27:27">
      <c r="AA29135" s="271"/>
    </row>
    <row r="29136" spans="27:27">
      <c r="AA29136" s="271"/>
    </row>
    <row r="29137" spans="27:27">
      <c r="AA29137" s="271"/>
    </row>
    <row r="29138" spans="27:27">
      <c r="AA29138" s="271"/>
    </row>
    <row r="29139" spans="27:27">
      <c r="AA29139" s="271"/>
    </row>
    <row r="29140" spans="27:27">
      <c r="AA29140" s="271"/>
    </row>
    <row r="29141" spans="27:27">
      <c r="AA29141" s="271"/>
    </row>
    <row r="29142" spans="27:27">
      <c r="AA29142" s="271"/>
    </row>
    <row r="29143" spans="27:27">
      <c r="AA29143" s="271"/>
    </row>
    <row r="29144" spans="27:27">
      <c r="AA29144" s="271"/>
    </row>
    <row r="29145" spans="27:27">
      <c r="AA29145" s="271"/>
    </row>
    <row r="29146" spans="27:27">
      <c r="AA29146" s="271"/>
    </row>
    <row r="29147" spans="27:27">
      <c r="AA29147" s="271"/>
    </row>
    <row r="29148" spans="27:27">
      <c r="AA29148" s="271"/>
    </row>
    <row r="29149" spans="27:27">
      <c r="AA29149" s="271"/>
    </row>
    <row r="29150" spans="27:27">
      <c r="AA29150" s="271"/>
    </row>
    <row r="29151" spans="27:27">
      <c r="AA29151" s="271"/>
    </row>
    <row r="29152" spans="27:27">
      <c r="AA29152" s="271"/>
    </row>
    <row r="29153" spans="27:27">
      <c r="AA29153" s="271"/>
    </row>
    <row r="29154" spans="27:27">
      <c r="AA29154" s="271"/>
    </row>
    <row r="29155" spans="27:27">
      <c r="AA29155" s="271"/>
    </row>
    <row r="29156" spans="27:27">
      <c r="AA29156" s="271"/>
    </row>
    <row r="29157" spans="27:27">
      <c r="AA29157" s="271"/>
    </row>
    <row r="29158" spans="27:27">
      <c r="AA29158" s="271"/>
    </row>
    <row r="29159" spans="27:27">
      <c r="AA29159" s="271"/>
    </row>
    <row r="29160" spans="27:27">
      <c r="AA29160" s="271"/>
    </row>
    <row r="29161" spans="27:27">
      <c r="AA29161" s="271"/>
    </row>
    <row r="29162" spans="27:27">
      <c r="AA29162" s="271"/>
    </row>
    <row r="29163" spans="27:27">
      <c r="AA29163" s="271"/>
    </row>
    <row r="29164" spans="27:27">
      <c r="AA29164" s="271"/>
    </row>
    <row r="29165" spans="27:27">
      <c r="AA29165" s="271"/>
    </row>
    <row r="29166" spans="27:27">
      <c r="AA29166" s="271"/>
    </row>
    <row r="29167" spans="27:27">
      <c r="AA29167" s="271"/>
    </row>
    <row r="29168" spans="27:27">
      <c r="AA29168" s="271"/>
    </row>
    <row r="29169" spans="27:27">
      <c r="AA29169" s="271"/>
    </row>
    <row r="29170" spans="27:27">
      <c r="AA29170" s="271"/>
    </row>
    <row r="29171" spans="27:27">
      <c r="AA29171" s="271"/>
    </row>
    <row r="29172" spans="27:27">
      <c r="AA29172" s="271"/>
    </row>
    <row r="29173" spans="27:27">
      <c r="AA29173" s="271"/>
    </row>
    <row r="29174" spans="27:27">
      <c r="AA29174" s="271"/>
    </row>
    <row r="29175" spans="27:27">
      <c r="AA29175" s="271"/>
    </row>
    <row r="29176" spans="27:27">
      <c r="AA29176" s="271"/>
    </row>
    <row r="29177" spans="27:27">
      <c r="AA29177" s="271"/>
    </row>
    <row r="29178" spans="27:27">
      <c r="AA29178" s="271"/>
    </row>
    <row r="29179" spans="27:27">
      <c r="AA29179" s="271"/>
    </row>
    <row r="29180" spans="27:27">
      <c r="AA29180" s="271"/>
    </row>
    <row r="29181" spans="27:27">
      <c r="AA29181" s="271"/>
    </row>
    <row r="29182" spans="27:27">
      <c r="AA29182" s="271"/>
    </row>
    <row r="29183" spans="27:27">
      <c r="AA29183" s="271"/>
    </row>
    <row r="29184" spans="27:27">
      <c r="AA29184" s="271"/>
    </row>
    <row r="29185" spans="27:27">
      <c r="AA29185" s="271"/>
    </row>
    <row r="29186" spans="27:27">
      <c r="AA29186" s="271"/>
    </row>
    <row r="29187" spans="27:27">
      <c r="AA29187" s="271"/>
    </row>
    <row r="29188" spans="27:27">
      <c r="AA29188" s="271"/>
    </row>
    <row r="29189" spans="27:27">
      <c r="AA29189" s="271"/>
    </row>
    <row r="29190" spans="27:27">
      <c r="AA29190" s="271"/>
    </row>
    <row r="29191" spans="27:27">
      <c r="AA29191" s="271"/>
    </row>
    <row r="29192" spans="27:27">
      <c r="AA29192" s="271"/>
    </row>
    <row r="29193" spans="27:27">
      <c r="AA29193" s="271"/>
    </row>
    <row r="29194" spans="27:27">
      <c r="AA29194" s="271"/>
    </row>
    <row r="29195" spans="27:27">
      <c r="AA29195" s="271"/>
    </row>
    <row r="29196" spans="27:27">
      <c r="AA29196" s="271"/>
    </row>
    <row r="29197" spans="27:27">
      <c r="AA29197" s="271"/>
    </row>
    <row r="29198" spans="27:27">
      <c r="AA29198" s="271"/>
    </row>
    <row r="29199" spans="27:27">
      <c r="AA29199" s="271"/>
    </row>
    <row r="29200" spans="27:27">
      <c r="AA29200" s="271"/>
    </row>
    <row r="29201" spans="27:27">
      <c r="AA29201" s="271"/>
    </row>
    <row r="29202" spans="27:27">
      <c r="AA29202" s="271"/>
    </row>
    <row r="29203" spans="27:27">
      <c r="AA29203" s="271"/>
    </row>
    <row r="29204" spans="27:27">
      <c r="AA29204" s="271"/>
    </row>
    <row r="29205" spans="27:27">
      <c r="AA29205" s="271"/>
    </row>
    <row r="29206" spans="27:27">
      <c r="AA29206" s="271"/>
    </row>
    <row r="29207" spans="27:27">
      <c r="AA29207" s="271"/>
    </row>
    <row r="29208" spans="27:27">
      <c r="AA29208" s="271"/>
    </row>
    <row r="29209" spans="27:27">
      <c r="AA29209" s="271"/>
    </row>
    <row r="29210" spans="27:27">
      <c r="AA29210" s="271"/>
    </row>
    <row r="29211" spans="27:27">
      <c r="AA29211" s="271"/>
    </row>
    <row r="29212" spans="27:27">
      <c r="AA29212" s="271"/>
    </row>
    <row r="29213" spans="27:27">
      <c r="AA29213" s="271"/>
    </row>
    <row r="29214" spans="27:27">
      <c r="AA29214" s="271"/>
    </row>
    <row r="29215" spans="27:27">
      <c r="AA29215" s="271"/>
    </row>
    <row r="29216" spans="27:27">
      <c r="AA29216" s="271"/>
    </row>
    <row r="29217" spans="27:27">
      <c r="AA29217" s="271"/>
    </row>
    <row r="29218" spans="27:27">
      <c r="AA29218" s="271"/>
    </row>
    <row r="29219" spans="27:27">
      <c r="AA29219" s="271"/>
    </row>
    <row r="29220" spans="27:27">
      <c r="AA29220" s="271"/>
    </row>
    <row r="29221" spans="27:27">
      <c r="AA29221" s="271"/>
    </row>
    <row r="29222" spans="27:27">
      <c r="AA29222" s="271"/>
    </row>
    <row r="29223" spans="27:27">
      <c r="AA29223" s="271"/>
    </row>
    <row r="29224" spans="27:27">
      <c r="AA29224" s="271"/>
    </row>
    <row r="29225" spans="27:27">
      <c r="AA29225" s="271"/>
    </row>
    <row r="29226" spans="27:27">
      <c r="AA29226" s="271"/>
    </row>
    <row r="29227" spans="27:27">
      <c r="AA29227" s="271"/>
    </row>
    <row r="29228" spans="27:27">
      <c r="AA29228" s="271"/>
    </row>
    <row r="29229" spans="27:27">
      <c r="AA29229" s="271"/>
    </row>
    <row r="29230" spans="27:27">
      <c r="AA29230" s="271"/>
    </row>
    <row r="29231" spans="27:27">
      <c r="AA29231" s="271"/>
    </row>
    <row r="29232" spans="27:27">
      <c r="AA29232" s="271"/>
    </row>
    <row r="29233" spans="27:27">
      <c r="AA29233" s="271"/>
    </row>
    <row r="29234" spans="27:27">
      <c r="AA29234" s="271"/>
    </row>
    <row r="29235" spans="27:27">
      <c r="AA29235" s="271"/>
    </row>
    <row r="29236" spans="27:27">
      <c r="AA29236" s="271"/>
    </row>
    <row r="29237" spans="27:27">
      <c r="AA29237" s="271"/>
    </row>
    <row r="29238" spans="27:27">
      <c r="AA29238" s="271"/>
    </row>
    <row r="29239" spans="27:27">
      <c r="AA29239" s="271"/>
    </row>
    <row r="29240" spans="27:27">
      <c r="AA29240" s="271"/>
    </row>
    <row r="29241" spans="27:27">
      <c r="AA29241" s="271"/>
    </row>
    <row r="29242" spans="27:27">
      <c r="AA29242" s="271"/>
    </row>
    <row r="29243" spans="27:27">
      <c r="AA29243" s="271"/>
    </row>
    <row r="29244" spans="27:27">
      <c r="AA29244" s="271"/>
    </row>
    <row r="29245" spans="27:27">
      <c r="AA29245" s="271"/>
    </row>
    <row r="29246" spans="27:27">
      <c r="AA29246" s="271"/>
    </row>
    <row r="29247" spans="27:27">
      <c r="AA29247" s="271"/>
    </row>
    <row r="29248" spans="27:27">
      <c r="AA29248" s="271"/>
    </row>
    <row r="29249" spans="27:27">
      <c r="AA29249" s="271"/>
    </row>
    <row r="29250" spans="27:27">
      <c r="AA29250" s="271"/>
    </row>
    <row r="29251" spans="27:27">
      <c r="AA29251" s="271"/>
    </row>
    <row r="29252" spans="27:27">
      <c r="AA29252" s="271"/>
    </row>
    <row r="29253" spans="27:27">
      <c r="AA29253" s="271"/>
    </row>
    <row r="29254" spans="27:27">
      <c r="AA29254" s="271"/>
    </row>
    <row r="29255" spans="27:27">
      <c r="AA29255" s="271"/>
    </row>
    <row r="29256" spans="27:27">
      <c r="AA29256" s="271"/>
    </row>
    <row r="29257" spans="27:27">
      <c r="AA29257" s="271"/>
    </row>
    <row r="29258" spans="27:27">
      <c r="AA29258" s="271"/>
    </row>
    <row r="29259" spans="27:27">
      <c r="AA29259" s="271"/>
    </row>
    <row r="29260" spans="27:27">
      <c r="AA29260" s="271"/>
    </row>
    <row r="29261" spans="27:27">
      <c r="AA29261" s="271"/>
    </row>
    <row r="29262" spans="27:27">
      <c r="AA29262" s="271"/>
    </row>
    <row r="29263" spans="27:27">
      <c r="AA29263" s="271"/>
    </row>
    <row r="29264" spans="27:27">
      <c r="AA29264" s="271"/>
    </row>
    <row r="29265" spans="27:27">
      <c r="AA29265" s="271"/>
    </row>
    <row r="29266" spans="27:27">
      <c r="AA29266" s="271"/>
    </row>
    <row r="29267" spans="27:27">
      <c r="AA29267" s="271"/>
    </row>
    <row r="29268" spans="27:27">
      <c r="AA29268" s="271"/>
    </row>
    <row r="29269" spans="27:27">
      <c r="AA29269" s="271"/>
    </row>
    <row r="29270" spans="27:27">
      <c r="AA29270" s="271"/>
    </row>
    <row r="29271" spans="27:27">
      <c r="AA29271" s="271"/>
    </row>
    <row r="29272" spans="27:27">
      <c r="AA29272" s="271"/>
    </row>
    <row r="29273" spans="27:27">
      <c r="AA29273" s="271"/>
    </row>
    <row r="29274" spans="27:27">
      <c r="AA29274" s="271"/>
    </row>
    <row r="29275" spans="27:27">
      <c r="AA29275" s="271"/>
    </row>
    <row r="29276" spans="27:27">
      <c r="AA29276" s="271"/>
    </row>
    <row r="29277" spans="27:27">
      <c r="AA29277" s="271"/>
    </row>
    <row r="29278" spans="27:27">
      <c r="AA29278" s="271"/>
    </row>
    <row r="29279" spans="27:27">
      <c r="AA29279" s="271"/>
    </row>
    <row r="29280" spans="27:27">
      <c r="AA29280" s="271"/>
    </row>
    <row r="29281" spans="27:27">
      <c r="AA29281" s="271"/>
    </row>
    <row r="29282" spans="27:27">
      <c r="AA29282" s="271"/>
    </row>
    <row r="29283" spans="27:27">
      <c r="AA29283" s="271"/>
    </row>
    <row r="29284" spans="27:27">
      <c r="AA29284" s="271"/>
    </row>
    <row r="29285" spans="27:27">
      <c r="AA29285" s="271"/>
    </row>
    <row r="29286" spans="27:27">
      <c r="AA29286" s="271"/>
    </row>
    <row r="29287" spans="27:27">
      <c r="AA29287" s="271"/>
    </row>
    <row r="29288" spans="27:27">
      <c r="AA29288" s="271"/>
    </row>
    <row r="29289" spans="27:27">
      <c r="AA29289" s="271"/>
    </row>
    <row r="29290" spans="27:27">
      <c r="AA29290" s="271"/>
    </row>
    <row r="29291" spans="27:27">
      <c r="AA29291" s="271"/>
    </row>
    <row r="29292" spans="27:27">
      <c r="AA29292" s="271"/>
    </row>
    <row r="29293" spans="27:27">
      <c r="AA29293" s="271"/>
    </row>
    <row r="29294" spans="27:27">
      <c r="AA29294" s="271"/>
    </row>
    <row r="29295" spans="27:27">
      <c r="AA29295" s="271"/>
    </row>
    <row r="29296" spans="27:27">
      <c r="AA29296" s="271"/>
    </row>
    <row r="29297" spans="27:27">
      <c r="AA29297" s="271"/>
    </row>
    <row r="29298" spans="27:27">
      <c r="AA29298" s="271"/>
    </row>
    <row r="29299" spans="27:27">
      <c r="AA29299" s="271"/>
    </row>
    <row r="29300" spans="27:27">
      <c r="AA29300" s="271"/>
    </row>
    <row r="29301" spans="27:27">
      <c r="AA29301" s="271"/>
    </row>
    <row r="29302" spans="27:27">
      <c r="AA29302" s="271"/>
    </row>
    <row r="29303" spans="27:27">
      <c r="AA29303" s="271"/>
    </row>
    <row r="29304" spans="27:27">
      <c r="AA29304" s="271"/>
    </row>
    <row r="29305" spans="27:27">
      <c r="AA29305" s="271"/>
    </row>
    <row r="29306" spans="27:27">
      <c r="AA29306" s="271"/>
    </row>
    <row r="29307" spans="27:27">
      <c r="AA29307" s="271"/>
    </row>
    <row r="29308" spans="27:27">
      <c r="AA29308" s="271"/>
    </row>
    <row r="29309" spans="27:27">
      <c r="AA29309" s="271"/>
    </row>
    <row r="29310" spans="27:27">
      <c r="AA29310" s="271"/>
    </row>
    <row r="29311" spans="27:27">
      <c r="AA29311" s="271"/>
    </row>
    <row r="29312" spans="27:27">
      <c r="AA29312" s="271"/>
    </row>
    <row r="29313" spans="27:27">
      <c r="AA29313" s="271"/>
    </row>
    <row r="29314" spans="27:27">
      <c r="AA29314" s="271"/>
    </row>
    <row r="29315" spans="27:27">
      <c r="AA29315" s="271"/>
    </row>
    <row r="29316" spans="27:27">
      <c r="AA29316" s="271"/>
    </row>
    <row r="29317" spans="27:27">
      <c r="AA29317" s="271"/>
    </row>
    <row r="29318" spans="27:27">
      <c r="AA29318" s="271"/>
    </row>
    <row r="29319" spans="27:27">
      <c r="AA29319" s="271"/>
    </row>
    <row r="29320" spans="27:27">
      <c r="AA29320" s="271"/>
    </row>
    <row r="29321" spans="27:27">
      <c r="AA29321" s="271"/>
    </row>
    <row r="29322" spans="27:27">
      <c r="AA29322" s="271"/>
    </row>
    <row r="29323" spans="27:27">
      <c r="AA29323" s="271"/>
    </row>
    <row r="29324" spans="27:27">
      <c r="AA29324" s="271"/>
    </row>
    <row r="29325" spans="27:27">
      <c r="AA29325" s="271"/>
    </row>
    <row r="29326" spans="27:27">
      <c r="AA29326" s="271"/>
    </row>
    <row r="29327" spans="27:27">
      <c r="AA29327" s="271"/>
    </row>
    <row r="29328" spans="27:27">
      <c r="AA29328" s="271"/>
    </row>
    <row r="29329" spans="27:27">
      <c r="AA29329" s="271"/>
    </row>
    <row r="29330" spans="27:27">
      <c r="AA29330" s="271"/>
    </row>
    <row r="29331" spans="27:27">
      <c r="AA29331" s="271"/>
    </row>
    <row r="29332" spans="27:27">
      <c r="AA29332" s="271"/>
    </row>
    <row r="29333" spans="27:27">
      <c r="AA29333" s="271"/>
    </row>
    <row r="29334" spans="27:27">
      <c r="AA29334" s="271"/>
    </row>
    <row r="29335" spans="27:27">
      <c r="AA29335" s="271"/>
    </row>
    <row r="29336" spans="27:27">
      <c r="AA29336" s="271"/>
    </row>
    <row r="29337" spans="27:27">
      <c r="AA29337" s="271"/>
    </row>
    <row r="29338" spans="27:27">
      <c r="AA29338" s="271"/>
    </row>
    <row r="29339" spans="27:27">
      <c r="AA29339" s="271"/>
    </row>
    <row r="29340" spans="27:27">
      <c r="AA29340" s="271"/>
    </row>
    <row r="29341" spans="27:27">
      <c r="AA29341" s="271"/>
    </row>
    <row r="29342" spans="27:27">
      <c r="AA29342" s="271"/>
    </row>
    <row r="29343" spans="27:27">
      <c r="AA29343" s="271"/>
    </row>
    <row r="29344" spans="27:27">
      <c r="AA29344" s="271"/>
    </row>
    <row r="29345" spans="27:27">
      <c r="AA29345" s="271"/>
    </row>
    <row r="29346" spans="27:27">
      <c r="AA29346" s="271"/>
    </row>
    <row r="29347" spans="27:27">
      <c r="AA29347" s="271"/>
    </row>
    <row r="29348" spans="27:27">
      <c r="AA29348" s="271"/>
    </row>
    <row r="29349" spans="27:27">
      <c r="AA29349" s="271"/>
    </row>
    <row r="29350" spans="27:27">
      <c r="AA29350" s="271"/>
    </row>
    <row r="29351" spans="27:27">
      <c r="AA29351" s="271"/>
    </row>
    <row r="29352" spans="27:27">
      <c r="AA29352" s="271"/>
    </row>
    <row r="29353" spans="27:27">
      <c r="AA29353" s="271"/>
    </row>
    <row r="29354" spans="27:27">
      <c r="AA29354" s="271"/>
    </row>
    <row r="29355" spans="27:27">
      <c r="AA29355" s="271"/>
    </row>
    <row r="29356" spans="27:27">
      <c r="AA29356" s="271"/>
    </row>
    <row r="29357" spans="27:27">
      <c r="AA29357" s="271"/>
    </row>
    <row r="29358" spans="27:27">
      <c r="AA29358" s="271"/>
    </row>
    <row r="29359" spans="27:27">
      <c r="AA29359" s="271"/>
    </row>
    <row r="29360" spans="27:27">
      <c r="AA29360" s="271"/>
    </row>
    <row r="29361" spans="27:27">
      <c r="AA29361" s="271"/>
    </row>
    <row r="29362" spans="27:27">
      <c r="AA29362" s="271"/>
    </row>
    <row r="29363" spans="27:27">
      <c r="AA29363" s="271"/>
    </row>
    <row r="29364" spans="27:27">
      <c r="AA29364" s="271"/>
    </row>
    <row r="29365" spans="27:27">
      <c r="AA29365" s="271"/>
    </row>
    <row r="29366" spans="27:27">
      <c r="AA29366" s="271"/>
    </row>
    <row r="29367" spans="27:27">
      <c r="AA29367" s="271"/>
    </row>
    <row r="29368" spans="27:27">
      <c r="AA29368" s="271"/>
    </row>
    <row r="29369" spans="27:27">
      <c r="AA29369" s="271"/>
    </row>
    <row r="29370" spans="27:27">
      <c r="AA29370" s="271"/>
    </row>
    <row r="29371" spans="27:27">
      <c r="AA29371" s="271"/>
    </row>
    <row r="29372" spans="27:27">
      <c r="AA29372" s="271"/>
    </row>
    <row r="29373" spans="27:27">
      <c r="AA29373" s="271"/>
    </row>
    <row r="29374" spans="27:27">
      <c r="AA29374" s="271"/>
    </row>
    <row r="29375" spans="27:27">
      <c r="AA29375" s="271"/>
    </row>
    <row r="29376" spans="27:27">
      <c r="AA29376" s="271"/>
    </row>
    <row r="29377" spans="27:27">
      <c r="AA29377" s="271"/>
    </row>
    <row r="29378" spans="27:27">
      <c r="AA29378" s="271"/>
    </row>
    <row r="29379" spans="27:27">
      <c r="AA29379" s="271"/>
    </row>
    <row r="29380" spans="27:27">
      <c r="AA29380" s="271"/>
    </row>
    <row r="29381" spans="27:27">
      <c r="AA29381" s="271"/>
    </row>
    <row r="29382" spans="27:27">
      <c r="AA29382" s="271"/>
    </row>
    <row r="29383" spans="27:27">
      <c r="AA29383" s="271"/>
    </row>
    <row r="29384" spans="27:27">
      <c r="AA29384" s="271"/>
    </row>
    <row r="29385" spans="27:27">
      <c r="AA29385" s="271"/>
    </row>
    <row r="29386" spans="27:27">
      <c r="AA29386" s="271"/>
    </row>
    <row r="29387" spans="27:27">
      <c r="AA29387" s="271"/>
    </row>
    <row r="29388" spans="27:27">
      <c r="AA29388" s="271"/>
    </row>
    <row r="29389" spans="27:27">
      <c r="AA29389" s="271"/>
    </row>
    <row r="29390" spans="27:27">
      <c r="AA29390" s="271"/>
    </row>
    <row r="29391" spans="27:27">
      <c r="AA29391" s="271"/>
    </row>
    <row r="29392" spans="27:27">
      <c r="AA29392" s="271"/>
    </row>
    <row r="29393" spans="27:27">
      <c r="AA29393" s="271"/>
    </row>
    <row r="29394" spans="27:27">
      <c r="AA29394" s="271"/>
    </row>
    <row r="29395" spans="27:27">
      <c r="AA29395" s="271"/>
    </row>
    <row r="29396" spans="27:27">
      <c r="AA29396" s="271"/>
    </row>
    <row r="29397" spans="27:27">
      <c r="AA29397" s="271"/>
    </row>
    <row r="29398" spans="27:27">
      <c r="AA29398" s="271"/>
    </row>
    <row r="29399" spans="27:27">
      <c r="AA29399" s="271"/>
    </row>
    <row r="29400" spans="27:27">
      <c r="AA29400" s="271"/>
    </row>
    <row r="29401" spans="27:27">
      <c r="AA29401" s="271"/>
    </row>
    <row r="29402" spans="27:27">
      <c r="AA29402" s="271"/>
    </row>
    <row r="29403" spans="27:27">
      <c r="AA29403" s="271"/>
    </row>
    <row r="29404" spans="27:27">
      <c r="AA29404" s="271"/>
    </row>
    <row r="29405" spans="27:27">
      <c r="AA29405" s="271"/>
    </row>
    <row r="29406" spans="27:27">
      <c r="AA29406" s="271"/>
    </row>
    <row r="29407" spans="27:27">
      <c r="AA29407" s="271"/>
    </row>
    <row r="29408" spans="27:27">
      <c r="AA29408" s="271"/>
    </row>
    <row r="29409" spans="27:27">
      <c r="AA29409" s="271"/>
    </row>
    <row r="29410" spans="27:27">
      <c r="AA29410" s="271"/>
    </row>
    <row r="29411" spans="27:27">
      <c r="AA29411" s="271"/>
    </row>
    <row r="29412" spans="27:27">
      <c r="AA29412" s="271"/>
    </row>
    <row r="29413" spans="27:27">
      <c r="AA29413" s="271"/>
    </row>
    <row r="29414" spans="27:27">
      <c r="AA29414" s="271"/>
    </row>
    <row r="29415" spans="27:27">
      <c r="AA29415" s="271"/>
    </row>
    <row r="29416" spans="27:27">
      <c r="AA29416" s="271"/>
    </row>
    <row r="29417" spans="27:27">
      <c r="AA29417" s="271"/>
    </row>
    <row r="29418" spans="27:27">
      <c r="AA29418" s="271"/>
    </row>
    <row r="29419" spans="27:27">
      <c r="AA29419" s="271"/>
    </row>
    <row r="29420" spans="27:27">
      <c r="AA29420" s="271"/>
    </row>
    <row r="29421" spans="27:27">
      <c r="AA29421" s="271"/>
    </row>
    <row r="29422" spans="27:27">
      <c r="AA29422" s="271"/>
    </row>
    <row r="29423" spans="27:27">
      <c r="AA29423" s="271"/>
    </row>
    <row r="29424" spans="27:27">
      <c r="AA29424" s="271"/>
    </row>
    <row r="29425" spans="27:27">
      <c r="AA29425" s="271"/>
    </row>
    <row r="29426" spans="27:27">
      <c r="AA29426" s="271"/>
    </row>
    <row r="29427" spans="27:27">
      <c r="AA29427" s="271"/>
    </row>
    <row r="29428" spans="27:27">
      <c r="AA29428" s="271"/>
    </row>
    <row r="29429" spans="27:27">
      <c r="AA29429" s="271"/>
    </row>
    <row r="29430" spans="27:27">
      <c r="AA29430" s="271"/>
    </row>
    <row r="29431" spans="27:27">
      <c r="AA29431" s="271"/>
    </row>
    <row r="29432" spans="27:27">
      <c r="AA29432" s="271"/>
    </row>
    <row r="29433" spans="27:27">
      <c r="AA29433" s="271"/>
    </row>
    <row r="29434" spans="27:27">
      <c r="AA29434" s="271"/>
    </row>
    <row r="29435" spans="27:27">
      <c r="AA29435" s="271"/>
    </row>
    <row r="29436" spans="27:27">
      <c r="AA29436" s="271"/>
    </row>
    <row r="29437" spans="27:27">
      <c r="AA29437" s="271"/>
    </row>
    <row r="29438" spans="27:27">
      <c r="AA29438" s="271"/>
    </row>
    <row r="29439" spans="27:27">
      <c r="AA29439" s="271"/>
    </row>
    <row r="29440" spans="27:27">
      <c r="AA29440" s="271"/>
    </row>
    <row r="29441" spans="27:27">
      <c r="AA29441" s="271"/>
    </row>
    <row r="29442" spans="27:27">
      <c r="AA29442" s="271"/>
    </row>
    <row r="29443" spans="27:27">
      <c r="AA29443" s="271"/>
    </row>
    <row r="29444" spans="27:27">
      <c r="AA29444" s="271"/>
    </row>
    <row r="29445" spans="27:27">
      <c r="AA29445" s="271"/>
    </row>
    <row r="29446" spans="27:27">
      <c r="AA29446" s="271"/>
    </row>
    <row r="29447" spans="27:27">
      <c r="AA29447" s="271"/>
    </row>
    <row r="29448" spans="27:27">
      <c r="AA29448" s="271"/>
    </row>
    <row r="29449" spans="27:27">
      <c r="AA29449" s="271"/>
    </row>
    <row r="29450" spans="27:27">
      <c r="AA29450" s="271"/>
    </row>
    <row r="29451" spans="27:27">
      <c r="AA29451" s="271"/>
    </row>
    <row r="29452" spans="27:27">
      <c r="AA29452" s="271"/>
    </row>
    <row r="29453" spans="27:27">
      <c r="AA29453" s="271"/>
    </row>
    <row r="29454" spans="27:27">
      <c r="AA29454" s="271"/>
    </row>
    <row r="29455" spans="27:27">
      <c r="AA29455" s="271"/>
    </row>
    <row r="29456" spans="27:27">
      <c r="AA29456" s="271"/>
    </row>
    <row r="29457" spans="27:27">
      <c r="AA29457" s="271"/>
    </row>
    <row r="29458" spans="27:27">
      <c r="AA29458" s="271"/>
    </row>
    <row r="29459" spans="27:27">
      <c r="AA29459" s="271"/>
    </row>
    <row r="29460" spans="27:27">
      <c r="AA29460" s="271"/>
    </row>
    <row r="29461" spans="27:27">
      <c r="AA29461" s="271"/>
    </row>
    <row r="29462" spans="27:27">
      <c r="AA29462" s="271"/>
    </row>
    <row r="29463" spans="27:27">
      <c r="AA29463" s="271"/>
    </row>
    <row r="29464" spans="27:27">
      <c r="AA29464" s="271"/>
    </row>
    <row r="29465" spans="27:27">
      <c r="AA29465" s="271"/>
    </row>
    <row r="29466" spans="27:27">
      <c r="AA29466" s="271"/>
    </row>
    <row r="29467" spans="27:27">
      <c r="AA29467" s="271"/>
    </row>
    <row r="29468" spans="27:27">
      <c r="AA29468" s="271"/>
    </row>
    <row r="29469" spans="27:27">
      <c r="AA29469" s="271"/>
    </row>
    <row r="29470" spans="27:27">
      <c r="AA29470" s="271"/>
    </row>
    <row r="29471" spans="27:27">
      <c r="AA29471" s="271"/>
    </row>
    <row r="29472" spans="27:27">
      <c r="AA29472" s="271"/>
    </row>
    <row r="29473" spans="27:27">
      <c r="AA29473" s="271"/>
    </row>
    <row r="29474" spans="27:27">
      <c r="AA29474" s="271"/>
    </row>
    <row r="29475" spans="27:27">
      <c r="AA29475" s="271"/>
    </row>
    <row r="29476" spans="27:27">
      <c r="AA29476" s="271"/>
    </row>
    <row r="29477" spans="27:27">
      <c r="AA29477" s="271"/>
    </row>
    <row r="29478" spans="27:27">
      <c r="AA29478" s="271"/>
    </row>
    <row r="29479" spans="27:27">
      <c r="AA29479" s="271"/>
    </row>
    <row r="29480" spans="27:27">
      <c r="AA29480" s="271"/>
    </row>
    <row r="29481" spans="27:27">
      <c r="AA29481" s="271"/>
    </row>
    <row r="29482" spans="27:27">
      <c r="AA29482" s="271"/>
    </row>
    <row r="29483" spans="27:27">
      <c r="AA29483" s="271"/>
    </row>
    <row r="29484" spans="27:27">
      <c r="AA29484" s="271"/>
    </row>
    <row r="29485" spans="27:27">
      <c r="AA29485" s="271"/>
    </row>
    <row r="29486" spans="27:27">
      <c r="AA29486" s="271"/>
    </row>
    <row r="29487" spans="27:27">
      <c r="AA29487" s="271"/>
    </row>
    <row r="29488" spans="27:27">
      <c r="AA29488" s="271"/>
    </row>
    <row r="29489" spans="27:27">
      <c r="AA29489" s="271"/>
    </row>
    <row r="29490" spans="27:27">
      <c r="AA29490" s="271"/>
    </row>
    <row r="29491" spans="27:27">
      <c r="AA29491" s="271"/>
    </row>
    <row r="29492" spans="27:27">
      <c r="AA29492" s="271"/>
    </row>
    <row r="29493" spans="27:27">
      <c r="AA29493" s="271"/>
    </row>
    <row r="29494" spans="27:27">
      <c r="AA29494" s="271"/>
    </row>
    <row r="29495" spans="27:27">
      <c r="AA29495" s="271"/>
    </row>
    <row r="29496" spans="27:27">
      <c r="AA29496" s="271"/>
    </row>
    <row r="29497" spans="27:27">
      <c r="AA29497" s="271"/>
    </row>
    <row r="29498" spans="27:27">
      <c r="AA29498" s="271"/>
    </row>
    <row r="29499" spans="27:27">
      <c r="AA29499" s="271"/>
    </row>
    <row r="29500" spans="27:27">
      <c r="AA29500" s="271"/>
    </row>
    <row r="29501" spans="27:27">
      <c r="AA29501" s="271"/>
    </row>
    <row r="29502" spans="27:27">
      <c r="AA29502" s="271"/>
    </row>
    <row r="29503" spans="27:27">
      <c r="AA29503" s="271"/>
    </row>
    <row r="29504" spans="27:27">
      <c r="AA29504" s="271"/>
    </row>
    <row r="29505" spans="27:27">
      <c r="AA29505" s="271"/>
    </row>
    <row r="29506" spans="27:27">
      <c r="AA29506" s="271"/>
    </row>
    <row r="29507" spans="27:27">
      <c r="AA29507" s="271"/>
    </row>
    <row r="29508" spans="27:27">
      <c r="AA29508" s="271"/>
    </row>
    <row r="29509" spans="27:27">
      <c r="AA29509" s="271"/>
    </row>
    <row r="29510" spans="27:27">
      <c r="AA29510" s="271"/>
    </row>
    <row r="29511" spans="27:27">
      <c r="AA29511" s="271"/>
    </row>
    <row r="29512" spans="27:27">
      <c r="AA29512" s="271"/>
    </row>
    <row r="29513" spans="27:27">
      <c r="AA29513" s="271"/>
    </row>
    <row r="29514" spans="27:27">
      <c r="AA29514" s="271"/>
    </row>
    <row r="29515" spans="27:27">
      <c r="AA29515" s="271"/>
    </row>
    <row r="29516" spans="27:27">
      <c r="AA29516" s="271"/>
    </row>
    <row r="29517" spans="27:27">
      <c r="AA29517" s="271"/>
    </row>
    <row r="29518" spans="27:27">
      <c r="AA29518" s="271"/>
    </row>
    <row r="29519" spans="27:27">
      <c r="AA29519" s="271"/>
    </row>
    <row r="29520" spans="27:27">
      <c r="AA29520" s="271"/>
    </row>
    <row r="29521" spans="27:27">
      <c r="AA29521" s="271"/>
    </row>
    <row r="29522" spans="27:27">
      <c r="AA29522" s="271"/>
    </row>
    <row r="29523" spans="27:27">
      <c r="AA29523" s="271"/>
    </row>
    <row r="29524" spans="27:27">
      <c r="AA29524" s="271"/>
    </row>
    <row r="29525" spans="27:27">
      <c r="AA29525" s="271"/>
    </row>
    <row r="29526" spans="27:27">
      <c r="AA29526" s="271"/>
    </row>
    <row r="29527" spans="27:27">
      <c r="AA29527" s="271"/>
    </row>
    <row r="29528" spans="27:27">
      <c r="AA29528" s="271"/>
    </row>
    <row r="29529" spans="27:27">
      <c r="AA29529" s="271"/>
    </row>
    <row r="29530" spans="27:27">
      <c r="AA29530" s="271"/>
    </row>
    <row r="29531" spans="27:27">
      <c r="AA29531" s="271"/>
    </row>
    <row r="29532" spans="27:27">
      <c r="AA29532" s="271"/>
    </row>
    <row r="29533" spans="27:27">
      <c r="AA29533" s="271"/>
    </row>
    <row r="29534" spans="27:27">
      <c r="AA29534" s="271"/>
    </row>
    <row r="29535" spans="27:27">
      <c r="AA29535" s="271"/>
    </row>
    <row r="29536" spans="27:27">
      <c r="AA29536" s="271"/>
    </row>
    <row r="29537" spans="27:27">
      <c r="AA29537" s="271"/>
    </row>
    <row r="29538" spans="27:27">
      <c r="AA29538" s="271"/>
    </row>
    <row r="29539" spans="27:27">
      <c r="AA29539" s="271"/>
    </row>
    <row r="29540" spans="27:27">
      <c r="AA29540" s="271"/>
    </row>
    <row r="29541" spans="27:27">
      <c r="AA29541" s="271"/>
    </row>
    <row r="29542" spans="27:27">
      <c r="AA29542" s="271"/>
    </row>
    <row r="29543" spans="27:27">
      <c r="AA29543" s="271"/>
    </row>
    <row r="29544" spans="27:27">
      <c r="AA29544" s="271"/>
    </row>
    <row r="29545" spans="27:27">
      <c r="AA29545" s="271"/>
    </row>
    <row r="29546" spans="27:27">
      <c r="AA29546" s="271"/>
    </row>
    <row r="29547" spans="27:27">
      <c r="AA29547" s="271"/>
    </row>
    <row r="29548" spans="27:27">
      <c r="AA29548" s="271"/>
    </row>
    <row r="29549" spans="27:27">
      <c r="AA29549" s="271"/>
    </row>
    <row r="29550" spans="27:27">
      <c r="AA29550" s="271"/>
    </row>
    <row r="29551" spans="27:27">
      <c r="AA29551" s="271"/>
    </row>
    <row r="29552" spans="27:27">
      <c r="AA29552" s="271"/>
    </row>
    <row r="29553" spans="27:27">
      <c r="AA29553" s="271"/>
    </row>
    <row r="29554" spans="27:27">
      <c r="AA29554" s="271"/>
    </row>
    <row r="29555" spans="27:27">
      <c r="AA29555" s="271"/>
    </row>
    <row r="29556" spans="27:27">
      <c r="AA29556" s="271"/>
    </row>
    <row r="29557" spans="27:27">
      <c r="AA29557" s="271"/>
    </row>
    <row r="29558" spans="27:27">
      <c r="AA29558" s="271"/>
    </row>
    <row r="29559" spans="27:27">
      <c r="AA29559" s="271"/>
    </row>
    <row r="29560" spans="27:27">
      <c r="AA29560" s="271"/>
    </row>
    <row r="29561" spans="27:27">
      <c r="AA29561" s="271"/>
    </row>
    <row r="29562" spans="27:27">
      <c r="AA29562" s="271"/>
    </row>
    <row r="29563" spans="27:27">
      <c r="AA29563" s="271"/>
    </row>
    <row r="29564" spans="27:27">
      <c r="AA29564" s="271"/>
    </row>
    <row r="29565" spans="27:27">
      <c r="AA29565" s="271"/>
    </row>
    <row r="29566" spans="27:27">
      <c r="AA29566" s="271"/>
    </row>
    <row r="29567" spans="27:27">
      <c r="AA29567" s="271"/>
    </row>
    <row r="29568" spans="27:27">
      <c r="AA29568" s="271"/>
    </row>
    <row r="29569" spans="27:27">
      <c r="AA29569" s="271"/>
    </row>
    <row r="29570" spans="27:27">
      <c r="AA29570" s="271"/>
    </row>
    <row r="29571" spans="27:27">
      <c r="AA29571" s="271"/>
    </row>
    <row r="29572" spans="27:27">
      <c r="AA29572" s="271"/>
    </row>
    <row r="29573" spans="27:27">
      <c r="AA29573" s="271"/>
    </row>
    <row r="29574" spans="27:27">
      <c r="AA29574" s="271"/>
    </row>
    <row r="29575" spans="27:27">
      <c r="AA29575" s="271"/>
    </row>
    <row r="29576" spans="27:27">
      <c r="AA29576" s="271"/>
    </row>
    <row r="29577" spans="27:27">
      <c r="AA29577" s="271"/>
    </row>
    <row r="29578" spans="27:27">
      <c r="AA29578" s="271"/>
    </row>
    <row r="29579" spans="27:27">
      <c r="AA29579" s="271"/>
    </row>
    <row r="29580" spans="27:27">
      <c r="AA29580" s="271"/>
    </row>
    <row r="29581" spans="27:27">
      <c r="AA29581" s="271"/>
    </row>
    <row r="29582" spans="27:27">
      <c r="AA29582" s="271"/>
    </row>
    <row r="29583" spans="27:27">
      <c r="AA29583" s="271"/>
    </row>
    <row r="29584" spans="27:27">
      <c r="AA29584" s="271"/>
    </row>
    <row r="29585" spans="27:27">
      <c r="AA29585" s="271"/>
    </row>
    <row r="29586" spans="27:27">
      <c r="AA29586" s="271"/>
    </row>
    <row r="29587" spans="27:27">
      <c r="AA29587" s="271"/>
    </row>
    <row r="29588" spans="27:27">
      <c r="AA29588" s="271"/>
    </row>
    <row r="29589" spans="27:27">
      <c r="AA29589" s="271"/>
    </row>
    <row r="29590" spans="27:27">
      <c r="AA29590" s="271"/>
    </row>
    <row r="29591" spans="27:27">
      <c r="AA29591" s="271"/>
    </row>
    <row r="29592" spans="27:27">
      <c r="AA29592" s="271"/>
    </row>
    <row r="29593" spans="27:27">
      <c r="AA29593" s="271"/>
    </row>
    <row r="29594" spans="27:27">
      <c r="AA29594" s="271"/>
    </row>
    <row r="29595" spans="27:27">
      <c r="AA29595" s="271"/>
    </row>
    <row r="29596" spans="27:27">
      <c r="AA29596" s="271"/>
    </row>
    <row r="29597" spans="27:27">
      <c r="AA29597" s="271"/>
    </row>
    <row r="29598" spans="27:27">
      <c r="AA29598" s="271"/>
    </row>
    <row r="29599" spans="27:27">
      <c r="AA29599" s="271"/>
    </row>
    <row r="29600" spans="27:27">
      <c r="AA29600" s="271"/>
    </row>
    <row r="29601" spans="27:27">
      <c r="AA29601" s="271"/>
    </row>
    <row r="29602" spans="27:27">
      <c r="AA29602" s="271"/>
    </row>
    <row r="29603" spans="27:27">
      <c r="AA29603" s="271"/>
    </row>
    <row r="29604" spans="27:27">
      <c r="AA29604" s="271"/>
    </row>
    <row r="29605" spans="27:27">
      <c r="AA29605" s="271"/>
    </row>
    <row r="29606" spans="27:27">
      <c r="AA29606" s="271"/>
    </row>
    <row r="29607" spans="27:27">
      <c r="AA29607" s="271"/>
    </row>
    <row r="29608" spans="27:27">
      <c r="AA29608" s="271"/>
    </row>
    <row r="29609" spans="27:27">
      <c r="AA29609" s="271"/>
    </row>
    <row r="29610" spans="27:27">
      <c r="AA29610" s="271"/>
    </row>
    <row r="29611" spans="27:27">
      <c r="AA29611" s="271"/>
    </row>
    <row r="29612" spans="27:27">
      <c r="AA29612" s="271"/>
    </row>
    <row r="29613" spans="27:27">
      <c r="AA29613" s="271"/>
    </row>
    <row r="29614" spans="27:27">
      <c r="AA29614" s="271"/>
    </row>
    <row r="29615" spans="27:27">
      <c r="AA29615" s="271"/>
    </row>
    <row r="29616" spans="27:27">
      <c r="AA29616" s="271"/>
    </row>
    <row r="29617" spans="27:27">
      <c r="AA29617" s="271"/>
    </row>
    <row r="29618" spans="27:27">
      <c r="AA29618" s="271"/>
    </row>
    <row r="29619" spans="27:27">
      <c r="AA29619" s="271"/>
    </row>
    <row r="29620" spans="27:27">
      <c r="AA29620" s="271"/>
    </row>
    <row r="29621" spans="27:27">
      <c r="AA29621" s="271"/>
    </row>
    <row r="29622" spans="27:27">
      <c r="AA29622" s="271"/>
    </row>
    <row r="29623" spans="27:27">
      <c r="AA29623" s="271"/>
    </row>
    <row r="29624" spans="27:27">
      <c r="AA29624" s="271"/>
    </row>
    <row r="29625" spans="27:27">
      <c r="AA29625" s="271"/>
    </row>
    <row r="29626" spans="27:27">
      <c r="AA29626" s="271"/>
    </row>
    <row r="29627" spans="27:27">
      <c r="AA29627" s="271"/>
    </row>
    <row r="29628" spans="27:27">
      <c r="AA29628" s="271"/>
    </row>
    <row r="29629" spans="27:27">
      <c r="AA29629" s="271"/>
    </row>
    <row r="29630" spans="27:27">
      <c r="AA29630" s="271"/>
    </row>
    <row r="29631" spans="27:27">
      <c r="AA29631" s="271"/>
    </row>
    <row r="29632" spans="27:27">
      <c r="AA29632" s="271"/>
    </row>
    <row r="29633" spans="27:27">
      <c r="AA29633" s="271"/>
    </row>
    <row r="29634" spans="27:27">
      <c r="AA29634" s="271"/>
    </row>
    <row r="29635" spans="27:27">
      <c r="AA29635" s="271"/>
    </row>
    <row r="29636" spans="27:27">
      <c r="AA29636" s="271"/>
    </row>
    <row r="29637" spans="27:27">
      <c r="AA29637" s="271"/>
    </row>
    <row r="29638" spans="27:27">
      <c r="AA29638" s="271"/>
    </row>
    <row r="29639" spans="27:27">
      <c r="AA29639" s="271"/>
    </row>
    <row r="29640" spans="27:27">
      <c r="AA29640" s="271"/>
    </row>
    <row r="29641" spans="27:27">
      <c r="AA29641" s="271"/>
    </row>
    <row r="29642" spans="27:27">
      <c r="AA29642" s="271"/>
    </row>
    <row r="29643" spans="27:27">
      <c r="AA29643" s="271"/>
    </row>
    <row r="29644" spans="27:27">
      <c r="AA29644" s="271"/>
    </row>
    <row r="29645" spans="27:27">
      <c r="AA29645" s="271"/>
    </row>
    <row r="29646" spans="27:27">
      <c r="AA29646" s="271"/>
    </row>
    <row r="29647" spans="27:27">
      <c r="AA29647" s="271"/>
    </row>
    <row r="29648" spans="27:27">
      <c r="AA29648" s="271"/>
    </row>
    <row r="29649" spans="27:27">
      <c r="AA29649" s="271"/>
    </row>
    <row r="29650" spans="27:27">
      <c r="AA29650" s="271"/>
    </row>
    <row r="29651" spans="27:27">
      <c r="AA29651" s="271"/>
    </row>
    <row r="29652" spans="27:27">
      <c r="AA29652" s="271"/>
    </row>
    <row r="29653" spans="27:27">
      <c r="AA29653" s="271"/>
    </row>
    <row r="29654" spans="27:27">
      <c r="AA29654" s="271"/>
    </row>
    <row r="29655" spans="27:27">
      <c r="AA29655" s="271"/>
    </row>
    <row r="29656" spans="27:27">
      <c r="AA29656" s="271"/>
    </row>
    <row r="29657" spans="27:27">
      <c r="AA29657" s="271"/>
    </row>
    <row r="29658" spans="27:27">
      <c r="AA29658" s="271"/>
    </row>
    <row r="29659" spans="27:27">
      <c r="AA29659" s="271"/>
    </row>
    <row r="29660" spans="27:27">
      <c r="AA29660" s="271"/>
    </row>
    <row r="29661" spans="27:27">
      <c r="AA29661" s="271"/>
    </row>
    <row r="29662" spans="27:27">
      <c r="AA29662" s="271"/>
    </row>
    <row r="29663" spans="27:27">
      <c r="AA29663" s="271"/>
    </row>
    <row r="29664" spans="27:27">
      <c r="AA29664" s="271"/>
    </row>
    <row r="29665" spans="27:27">
      <c r="AA29665" s="271"/>
    </row>
    <row r="29666" spans="27:27">
      <c r="AA29666" s="271"/>
    </row>
    <row r="29667" spans="27:27">
      <c r="AA29667" s="271"/>
    </row>
    <row r="29668" spans="27:27">
      <c r="AA29668" s="271"/>
    </row>
    <row r="29669" spans="27:27">
      <c r="AA29669" s="271"/>
    </row>
    <row r="29670" spans="27:27">
      <c r="AA29670" s="271"/>
    </row>
    <row r="29671" spans="27:27">
      <c r="AA29671" s="271"/>
    </row>
    <row r="29672" spans="27:27">
      <c r="AA29672" s="271"/>
    </row>
    <row r="29673" spans="27:27">
      <c r="AA29673" s="271"/>
    </row>
    <row r="29674" spans="27:27">
      <c r="AA29674" s="271"/>
    </row>
    <row r="29675" spans="27:27">
      <c r="AA29675" s="271"/>
    </row>
    <row r="29676" spans="27:27">
      <c r="AA29676" s="271"/>
    </row>
    <row r="29677" spans="27:27">
      <c r="AA29677" s="271"/>
    </row>
    <row r="29678" spans="27:27">
      <c r="AA29678" s="271"/>
    </row>
    <row r="29679" spans="27:27">
      <c r="AA29679" s="271"/>
    </row>
    <row r="29680" spans="27:27">
      <c r="AA29680" s="271"/>
    </row>
    <row r="29681" spans="27:27">
      <c r="AA29681" s="271"/>
    </row>
    <row r="29682" spans="27:27">
      <c r="AA29682" s="271"/>
    </row>
    <row r="29683" spans="27:27">
      <c r="AA29683" s="271"/>
    </row>
    <row r="29684" spans="27:27">
      <c r="AA29684" s="271"/>
    </row>
    <row r="29685" spans="27:27">
      <c r="AA29685" s="271"/>
    </row>
    <row r="29686" spans="27:27">
      <c r="AA29686" s="271"/>
    </row>
    <row r="29687" spans="27:27">
      <c r="AA29687" s="271"/>
    </row>
    <row r="29688" spans="27:27">
      <c r="AA29688" s="271"/>
    </row>
    <row r="29689" spans="27:27">
      <c r="AA29689" s="271"/>
    </row>
    <row r="29690" spans="27:27">
      <c r="AA29690" s="271"/>
    </row>
    <row r="29691" spans="27:27">
      <c r="AA29691" s="271"/>
    </row>
    <row r="29692" spans="27:27">
      <c r="AA29692" s="271"/>
    </row>
    <row r="29693" spans="27:27">
      <c r="AA29693" s="271"/>
    </row>
    <row r="29694" spans="27:27">
      <c r="AA29694" s="271"/>
    </row>
    <row r="29695" spans="27:27">
      <c r="AA29695" s="271"/>
    </row>
    <row r="29696" spans="27:27">
      <c r="AA29696" s="271"/>
    </row>
    <row r="29697" spans="27:27">
      <c r="AA29697" s="271"/>
    </row>
    <row r="29698" spans="27:27">
      <c r="AA29698" s="271"/>
    </row>
    <row r="29699" spans="27:27">
      <c r="AA29699" s="271"/>
    </row>
    <row r="29700" spans="27:27">
      <c r="AA29700" s="271"/>
    </row>
    <row r="29701" spans="27:27">
      <c r="AA29701" s="271"/>
    </row>
    <row r="29702" spans="27:27">
      <c r="AA29702" s="271"/>
    </row>
    <row r="29703" spans="27:27">
      <c r="AA29703" s="271"/>
    </row>
    <row r="29704" spans="27:27">
      <c r="AA29704" s="271"/>
    </row>
    <row r="29705" spans="27:27">
      <c r="AA29705" s="271"/>
    </row>
    <row r="29706" spans="27:27">
      <c r="AA29706" s="271"/>
    </row>
    <row r="29707" spans="27:27">
      <c r="AA29707" s="271"/>
    </row>
    <row r="29708" spans="27:27">
      <c r="AA29708" s="271"/>
    </row>
    <row r="29709" spans="27:27">
      <c r="AA29709" s="271"/>
    </row>
    <row r="29710" spans="27:27">
      <c r="AA29710" s="271"/>
    </row>
    <row r="29711" spans="27:27">
      <c r="AA29711" s="271"/>
    </row>
    <row r="29712" spans="27:27">
      <c r="AA29712" s="271"/>
    </row>
    <row r="29713" spans="27:27">
      <c r="AA29713" s="271"/>
    </row>
    <row r="29714" spans="27:27">
      <c r="AA29714" s="271"/>
    </row>
    <row r="29715" spans="27:27">
      <c r="AA29715" s="271"/>
    </row>
    <row r="29716" spans="27:27">
      <c r="AA29716" s="271"/>
    </row>
    <row r="29717" spans="27:27">
      <c r="AA29717" s="271"/>
    </row>
    <row r="29718" spans="27:27">
      <c r="AA29718" s="271"/>
    </row>
    <row r="29719" spans="27:27">
      <c r="AA29719" s="271"/>
    </row>
    <row r="29720" spans="27:27">
      <c r="AA29720" s="271"/>
    </row>
    <row r="29721" spans="27:27">
      <c r="AA29721" s="271"/>
    </row>
    <row r="29722" spans="27:27">
      <c r="AA29722" s="271"/>
    </row>
    <row r="29723" spans="27:27">
      <c r="AA29723" s="271"/>
    </row>
    <row r="29724" spans="27:27">
      <c r="AA29724" s="271"/>
    </row>
    <row r="29725" spans="27:27">
      <c r="AA29725" s="271"/>
    </row>
    <row r="29726" spans="27:27">
      <c r="AA29726" s="271"/>
    </row>
    <row r="29727" spans="27:27">
      <c r="AA29727" s="271"/>
    </row>
    <row r="29728" spans="27:27">
      <c r="AA29728" s="271"/>
    </row>
    <row r="29729" spans="27:27">
      <c r="AA29729" s="271"/>
    </row>
    <row r="29730" spans="27:27">
      <c r="AA29730" s="271"/>
    </row>
    <row r="29731" spans="27:27">
      <c r="AA29731" s="271"/>
    </row>
    <row r="29732" spans="27:27">
      <c r="AA29732" s="271"/>
    </row>
    <row r="29733" spans="27:27">
      <c r="AA29733" s="271"/>
    </row>
    <row r="29734" spans="27:27">
      <c r="AA29734" s="271"/>
    </row>
    <row r="29735" spans="27:27">
      <c r="AA29735" s="271"/>
    </row>
    <row r="29736" spans="27:27">
      <c r="AA29736" s="271"/>
    </row>
    <row r="29737" spans="27:27">
      <c r="AA29737" s="271"/>
    </row>
    <row r="29738" spans="27:27">
      <c r="AA29738" s="271"/>
    </row>
    <row r="29739" spans="27:27">
      <c r="AA29739" s="271"/>
    </row>
    <row r="29740" spans="27:27">
      <c r="AA29740" s="271"/>
    </row>
    <row r="29741" spans="27:27">
      <c r="AA29741" s="271"/>
    </row>
    <row r="29742" spans="27:27">
      <c r="AA29742" s="271"/>
    </row>
    <row r="29743" spans="27:27">
      <c r="AA29743" s="271"/>
    </row>
    <row r="29744" spans="27:27">
      <c r="AA29744" s="271"/>
    </row>
    <row r="29745" spans="27:27">
      <c r="AA29745" s="271"/>
    </row>
    <row r="29746" spans="27:27">
      <c r="AA29746" s="271"/>
    </row>
    <row r="29747" spans="27:27">
      <c r="AA29747" s="271"/>
    </row>
    <row r="29748" spans="27:27">
      <c r="AA29748" s="271"/>
    </row>
    <row r="29749" spans="27:27">
      <c r="AA29749" s="271"/>
    </row>
    <row r="29750" spans="27:27">
      <c r="AA29750" s="271"/>
    </row>
    <row r="29751" spans="27:27">
      <c r="AA29751" s="271"/>
    </row>
    <row r="29752" spans="27:27">
      <c r="AA29752" s="271"/>
    </row>
    <row r="29753" spans="27:27">
      <c r="AA29753" s="271"/>
    </row>
    <row r="29754" spans="27:27">
      <c r="AA29754" s="271"/>
    </row>
    <row r="29755" spans="27:27">
      <c r="AA29755" s="271"/>
    </row>
    <row r="29756" spans="27:27">
      <c r="AA29756" s="271"/>
    </row>
    <row r="29757" spans="27:27">
      <c r="AA29757" s="271"/>
    </row>
    <row r="29758" spans="27:27">
      <c r="AA29758" s="271"/>
    </row>
    <row r="29759" spans="27:27">
      <c r="AA29759" s="271"/>
    </row>
    <row r="29760" spans="27:27">
      <c r="AA29760" s="271"/>
    </row>
    <row r="29761" spans="27:27">
      <c r="AA29761" s="271"/>
    </row>
    <row r="29762" spans="27:27">
      <c r="AA29762" s="271"/>
    </row>
    <row r="29763" spans="27:27">
      <c r="AA29763" s="271"/>
    </row>
    <row r="29764" spans="27:27">
      <c r="AA29764" s="271"/>
    </row>
    <row r="29765" spans="27:27">
      <c r="AA29765" s="271"/>
    </row>
    <row r="29766" spans="27:27">
      <c r="AA29766" s="271"/>
    </row>
    <row r="29767" spans="27:27">
      <c r="AA29767" s="271"/>
    </row>
    <row r="29768" spans="27:27">
      <c r="AA29768" s="271"/>
    </row>
    <row r="29769" spans="27:27">
      <c r="AA29769" s="271"/>
    </row>
    <row r="29770" spans="27:27">
      <c r="AA29770" s="271"/>
    </row>
    <row r="29771" spans="27:27">
      <c r="AA29771" s="271"/>
    </row>
    <row r="29772" spans="27:27">
      <c r="AA29772" s="271"/>
    </row>
    <row r="29773" spans="27:27">
      <c r="AA29773" s="271"/>
    </row>
    <row r="29774" spans="27:27">
      <c r="AA29774" s="271"/>
    </row>
    <row r="29775" spans="27:27">
      <c r="AA29775" s="271"/>
    </row>
    <row r="29776" spans="27:27">
      <c r="AA29776" s="271"/>
    </row>
    <row r="29777" spans="27:27">
      <c r="AA29777" s="271"/>
    </row>
    <row r="29778" spans="27:27">
      <c r="AA29778" s="271"/>
    </row>
    <row r="29779" spans="27:27">
      <c r="AA29779" s="271"/>
    </row>
    <row r="29780" spans="27:27">
      <c r="AA29780" s="271"/>
    </row>
    <row r="29781" spans="27:27">
      <c r="AA29781" s="271"/>
    </row>
    <row r="29782" spans="27:27">
      <c r="AA29782" s="271"/>
    </row>
    <row r="29783" spans="27:27">
      <c r="AA29783" s="271"/>
    </row>
    <row r="29784" spans="27:27">
      <c r="AA29784" s="271"/>
    </row>
    <row r="29785" spans="27:27">
      <c r="AA29785" s="271"/>
    </row>
    <row r="29786" spans="27:27">
      <c r="AA29786" s="271"/>
    </row>
    <row r="29787" spans="27:27">
      <c r="AA29787" s="271"/>
    </row>
    <row r="29788" spans="27:27">
      <c r="AA29788" s="271"/>
    </row>
    <row r="29789" spans="27:27">
      <c r="AA29789" s="271"/>
    </row>
    <row r="29790" spans="27:27">
      <c r="AA29790" s="271"/>
    </row>
    <row r="29791" spans="27:27">
      <c r="AA29791" s="271"/>
    </row>
    <row r="29792" spans="27:27">
      <c r="AA29792" s="271"/>
    </row>
    <row r="29793" spans="27:27">
      <c r="AA29793" s="271"/>
    </row>
    <row r="29794" spans="27:27">
      <c r="AA29794" s="271"/>
    </row>
    <row r="29795" spans="27:27">
      <c r="AA29795" s="271"/>
    </row>
    <row r="29796" spans="27:27">
      <c r="AA29796" s="271"/>
    </row>
    <row r="29797" spans="27:27">
      <c r="AA29797" s="271"/>
    </row>
    <row r="29798" spans="27:27">
      <c r="AA29798" s="271"/>
    </row>
    <row r="29799" spans="27:27">
      <c r="AA29799" s="271"/>
    </row>
    <row r="29800" spans="27:27">
      <c r="AA29800" s="271"/>
    </row>
    <row r="29801" spans="27:27">
      <c r="AA29801" s="271"/>
    </row>
    <row r="29802" spans="27:27">
      <c r="AA29802" s="271"/>
    </row>
    <row r="29803" spans="27:27">
      <c r="AA29803" s="271"/>
    </row>
    <row r="29804" spans="27:27">
      <c r="AA29804" s="271"/>
    </row>
    <row r="29805" spans="27:27">
      <c r="AA29805" s="271"/>
    </row>
    <row r="29806" spans="27:27">
      <c r="AA29806" s="271"/>
    </row>
    <row r="29807" spans="27:27">
      <c r="AA29807" s="271"/>
    </row>
    <row r="29808" spans="27:27">
      <c r="AA29808" s="271"/>
    </row>
    <row r="29809" spans="27:27">
      <c r="AA29809" s="271"/>
    </row>
    <row r="29810" spans="27:27">
      <c r="AA29810" s="271"/>
    </row>
    <row r="29811" spans="27:27">
      <c r="AA29811" s="271"/>
    </row>
    <row r="29812" spans="27:27">
      <c r="AA29812" s="271"/>
    </row>
    <row r="29813" spans="27:27">
      <c r="AA29813" s="271"/>
    </row>
    <row r="29814" spans="27:27">
      <c r="AA29814" s="271"/>
    </row>
    <row r="29815" spans="27:27">
      <c r="AA29815" s="271"/>
    </row>
    <row r="29816" spans="27:27">
      <c r="AA29816" s="271"/>
    </row>
    <row r="29817" spans="27:27">
      <c r="AA29817" s="271"/>
    </row>
    <row r="29818" spans="27:27">
      <c r="AA29818" s="271"/>
    </row>
    <row r="29819" spans="27:27">
      <c r="AA29819" s="271"/>
    </row>
    <row r="29820" spans="27:27">
      <c r="AA29820" s="271"/>
    </row>
    <row r="29821" spans="27:27">
      <c r="AA29821" s="271"/>
    </row>
    <row r="29822" spans="27:27">
      <c r="AA29822" s="271"/>
    </row>
    <row r="29823" spans="27:27">
      <c r="AA29823" s="271"/>
    </row>
    <row r="29824" spans="27:27">
      <c r="AA29824" s="271"/>
    </row>
    <row r="29825" spans="27:27">
      <c r="AA29825" s="271"/>
    </row>
    <row r="29826" spans="27:27">
      <c r="AA29826" s="271"/>
    </row>
    <row r="29827" spans="27:27">
      <c r="AA29827" s="271"/>
    </row>
    <row r="29828" spans="27:27">
      <c r="AA29828" s="271"/>
    </row>
    <row r="29829" spans="27:27">
      <c r="AA29829" s="271"/>
    </row>
    <row r="29830" spans="27:27">
      <c r="AA29830" s="271"/>
    </row>
    <row r="29831" spans="27:27">
      <c r="AA29831" s="271"/>
    </row>
    <row r="29832" spans="27:27">
      <c r="AA29832" s="271"/>
    </row>
    <row r="29833" spans="27:27">
      <c r="AA29833" s="271"/>
    </row>
    <row r="29834" spans="27:27">
      <c r="AA29834" s="271"/>
    </row>
    <row r="29835" spans="27:27">
      <c r="AA29835" s="271"/>
    </row>
    <row r="29836" spans="27:27">
      <c r="AA29836" s="271"/>
    </row>
    <row r="29837" spans="27:27">
      <c r="AA29837" s="271"/>
    </row>
    <row r="29838" spans="27:27">
      <c r="AA29838" s="271"/>
    </row>
    <row r="29839" spans="27:27">
      <c r="AA29839" s="271"/>
    </row>
    <row r="29840" spans="27:27">
      <c r="AA29840" s="271"/>
    </row>
    <row r="29841" spans="27:27">
      <c r="AA29841" s="271"/>
    </row>
    <row r="29842" spans="27:27">
      <c r="AA29842" s="271"/>
    </row>
    <row r="29843" spans="27:27">
      <c r="AA29843" s="271"/>
    </row>
    <row r="29844" spans="27:27">
      <c r="AA29844" s="271"/>
    </row>
    <row r="29845" spans="27:27">
      <c r="AA29845" s="271"/>
    </row>
    <row r="29846" spans="27:27">
      <c r="AA29846" s="271"/>
    </row>
    <row r="29847" spans="27:27">
      <c r="AA29847" s="271"/>
    </row>
    <row r="29848" spans="27:27">
      <c r="AA29848" s="271"/>
    </row>
    <row r="29849" spans="27:27">
      <c r="AA29849" s="271"/>
    </row>
    <row r="29850" spans="27:27">
      <c r="AA29850" s="271"/>
    </row>
    <row r="29851" spans="27:27">
      <c r="AA29851" s="271"/>
    </row>
    <row r="29852" spans="27:27">
      <c r="AA29852" s="271"/>
    </row>
    <row r="29853" spans="27:27">
      <c r="AA29853" s="271"/>
    </row>
    <row r="29854" spans="27:27">
      <c r="AA29854" s="271"/>
    </row>
    <row r="29855" spans="27:27">
      <c r="AA29855" s="271"/>
    </row>
    <row r="29856" spans="27:27">
      <c r="AA29856" s="271"/>
    </row>
    <row r="29857" spans="27:27">
      <c r="AA29857" s="271"/>
    </row>
    <row r="29858" spans="27:27">
      <c r="AA29858" s="271"/>
    </row>
    <row r="29859" spans="27:27">
      <c r="AA29859" s="271"/>
    </row>
    <row r="29860" spans="27:27">
      <c r="AA29860" s="271"/>
    </row>
    <row r="29861" spans="27:27">
      <c r="AA29861" s="271"/>
    </row>
    <row r="29862" spans="27:27">
      <c r="AA29862" s="271"/>
    </row>
    <row r="29863" spans="27:27">
      <c r="AA29863" s="271"/>
    </row>
    <row r="29864" spans="27:27">
      <c r="AA29864" s="271"/>
    </row>
    <row r="29865" spans="27:27">
      <c r="AA29865" s="271"/>
    </row>
    <row r="29866" spans="27:27">
      <c r="AA29866" s="271"/>
    </row>
    <row r="29867" spans="27:27">
      <c r="AA29867" s="271"/>
    </row>
    <row r="29868" spans="27:27">
      <c r="AA29868" s="271"/>
    </row>
    <row r="29869" spans="27:27">
      <c r="AA29869" s="271"/>
    </row>
    <row r="29870" spans="27:27">
      <c r="AA29870" s="271"/>
    </row>
    <row r="29871" spans="27:27">
      <c r="AA29871" s="271"/>
    </row>
    <row r="29872" spans="27:27">
      <c r="AA29872" s="271"/>
    </row>
    <row r="29873" spans="27:27">
      <c r="AA29873" s="271"/>
    </row>
    <row r="29874" spans="27:27">
      <c r="AA29874" s="271"/>
    </row>
    <row r="29875" spans="27:27">
      <c r="AA29875" s="271"/>
    </row>
    <row r="29876" spans="27:27">
      <c r="AA29876" s="271"/>
    </row>
    <row r="29877" spans="27:27">
      <c r="AA29877" s="271"/>
    </row>
    <row r="29878" spans="27:27">
      <c r="AA29878" s="271"/>
    </row>
    <row r="29879" spans="27:27">
      <c r="AA29879" s="271"/>
    </row>
    <row r="29880" spans="27:27">
      <c r="AA29880" s="271"/>
    </row>
    <row r="29881" spans="27:27">
      <c r="AA29881" s="271"/>
    </row>
    <row r="29882" spans="27:27">
      <c r="AA29882" s="271"/>
    </row>
    <row r="29883" spans="27:27">
      <c r="AA29883" s="271"/>
    </row>
    <row r="29884" spans="27:27">
      <c r="AA29884" s="271"/>
    </row>
    <row r="29885" spans="27:27">
      <c r="AA29885" s="271"/>
    </row>
    <row r="29886" spans="27:27">
      <c r="AA29886" s="271"/>
    </row>
    <row r="29887" spans="27:27">
      <c r="AA29887" s="271"/>
    </row>
    <row r="29888" spans="27:27">
      <c r="AA29888" s="271"/>
    </row>
    <row r="29889" spans="27:27">
      <c r="AA29889" s="271"/>
    </row>
    <row r="29890" spans="27:27">
      <c r="AA29890" s="271"/>
    </row>
    <row r="29891" spans="27:27">
      <c r="AA29891" s="271"/>
    </row>
    <row r="29892" spans="27:27">
      <c r="AA29892" s="271"/>
    </row>
    <row r="29893" spans="27:27">
      <c r="AA29893" s="271"/>
    </row>
    <row r="29894" spans="27:27">
      <c r="AA29894" s="271"/>
    </row>
    <row r="29895" spans="27:27">
      <c r="AA29895" s="271"/>
    </row>
    <row r="29896" spans="27:27">
      <c r="AA29896" s="271"/>
    </row>
    <row r="29897" spans="27:27">
      <c r="AA29897" s="271"/>
    </row>
    <row r="29898" spans="27:27">
      <c r="AA29898" s="271"/>
    </row>
    <row r="29899" spans="27:27">
      <c r="AA29899" s="271"/>
    </row>
    <row r="29900" spans="27:27">
      <c r="AA29900" s="271"/>
    </row>
    <row r="29901" spans="27:27">
      <c r="AA29901" s="271"/>
    </row>
    <row r="29902" spans="27:27">
      <c r="AA29902" s="271"/>
    </row>
    <row r="29903" spans="27:27">
      <c r="AA29903" s="271"/>
    </row>
    <row r="29904" spans="27:27">
      <c r="AA29904" s="271"/>
    </row>
    <row r="29905" spans="27:27">
      <c r="AA29905" s="271"/>
    </row>
    <row r="29906" spans="27:27">
      <c r="AA29906" s="271"/>
    </row>
    <row r="29907" spans="27:27">
      <c r="AA29907" s="271"/>
    </row>
    <row r="29908" spans="27:27">
      <c r="AA29908" s="271"/>
    </row>
    <row r="29909" spans="27:27">
      <c r="AA29909" s="271"/>
    </row>
    <row r="29910" spans="27:27">
      <c r="AA29910" s="271"/>
    </row>
    <row r="29911" spans="27:27">
      <c r="AA29911" s="271"/>
    </row>
    <row r="29912" spans="27:27">
      <c r="AA29912" s="271"/>
    </row>
    <row r="29913" spans="27:27">
      <c r="AA29913" s="271"/>
    </row>
    <row r="29914" spans="27:27">
      <c r="AA29914" s="271"/>
    </row>
    <row r="29915" spans="27:27">
      <c r="AA29915" s="271"/>
    </row>
    <row r="29916" spans="27:27">
      <c r="AA29916" s="271"/>
    </row>
    <row r="29917" spans="27:27">
      <c r="AA29917" s="271"/>
    </row>
    <row r="29918" spans="27:27">
      <c r="AA29918" s="271"/>
    </row>
    <row r="29919" spans="27:27">
      <c r="AA29919" s="271"/>
    </row>
    <row r="29920" spans="27:27">
      <c r="AA29920" s="271"/>
    </row>
    <row r="29921" spans="27:27">
      <c r="AA29921" s="271"/>
    </row>
    <row r="29922" spans="27:27">
      <c r="AA29922" s="271"/>
    </row>
    <row r="29923" spans="27:27">
      <c r="AA29923" s="271"/>
    </row>
    <row r="29924" spans="27:27">
      <c r="AA29924" s="271"/>
    </row>
    <row r="29925" spans="27:27">
      <c r="AA29925" s="271"/>
    </row>
    <row r="29926" spans="27:27">
      <c r="AA29926" s="271"/>
    </row>
    <row r="29927" spans="27:27">
      <c r="AA29927" s="271"/>
    </row>
    <row r="29928" spans="27:27">
      <c r="AA29928" s="271"/>
    </row>
    <row r="29929" spans="27:27">
      <c r="AA29929" s="271"/>
    </row>
    <row r="29930" spans="27:27">
      <c r="AA29930" s="271"/>
    </row>
    <row r="29931" spans="27:27">
      <c r="AA29931" s="271"/>
    </row>
    <row r="29932" spans="27:27">
      <c r="AA29932" s="271"/>
    </row>
    <row r="29933" spans="27:27">
      <c r="AA29933" s="271"/>
    </row>
    <row r="29934" spans="27:27">
      <c r="AA29934" s="271"/>
    </row>
    <row r="29935" spans="27:27">
      <c r="AA29935" s="271"/>
    </row>
    <row r="29936" spans="27:27">
      <c r="AA29936" s="271"/>
    </row>
    <row r="29937" spans="27:27">
      <c r="AA29937" s="271"/>
    </row>
    <row r="29938" spans="27:27">
      <c r="AA29938" s="271"/>
    </row>
    <row r="29939" spans="27:27">
      <c r="AA29939" s="271"/>
    </row>
    <row r="29940" spans="27:27">
      <c r="AA29940" s="271"/>
    </row>
    <row r="29941" spans="27:27">
      <c r="AA29941" s="271"/>
    </row>
    <row r="29942" spans="27:27">
      <c r="AA29942" s="271"/>
    </row>
    <row r="29943" spans="27:27">
      <c r="AA29943" s="271"/>
    </row>
    <row r="29944" spans="27:27">
      <c r="AA29944" s="271"/>
    </row>
    <row r="29945" spans="27:27">
      <c r="AA29945" s="271"/>
    </row>
    <row r="29946" spans="27:27">
      <c r="AA29946" s="271"/>
    </row>
    <row r="29947" spans="27:27">
      <c r="AA29947" s="271"/>
    </row>
    <row r="29948" spans="27:27">
      <c r="AA29948" s="271"/>
    </row>
    <row r="29949" spans="27:27">
      <c r="AA29949" s="271"/>
    </row>
    <row r="29950" spans="27:27">
      <c r="AA29950" s="271"/>
    </row>
    <row r="29951" spans="27:27">
      <c r="AA29951" s="271"/>
    </row>
    <row r="29952" spans="27:27">
      <c r="AA29952" s="271"/>
    </row>
    <row r="29953" spans="27:27">
      <c r="AA29953" s="271"/>
    </row>
    <row r="29954" spans="27:27">
      <c r="AA29954" s="271"/>
    </row>
    <row r="29955" spans="27:27">
      <c r="AA29955" s="271"/>
    </row>
    <row r="29956" spans="27:27">
      <c r="AA29956" s="271"/>
    </row>
    <row r="29957" spans="27:27">
      <c r="AA29957" s="271"/>
    </row>
    <row r="29958" spans="27:27">
      <c r="AA29958" s="271"/>
    </row>
    <row r="29959" spans="27:27">
      <c r="AA29959" s="271"/>
    </row>
    <row r="29960" spans="27:27">
      <c r="AA29960" s="271"/>
    </row>
    <row r="29961" spans="27:27">
      <c r="AA29961" s="271"/>
    </row>
    <row r="29962" spans="27:27">
      <c r="AA29962" s="271"/>
    </row>
    <row r="29963" spans="27:27">
      <c r="AA29963" s="271"/>
    </row>
    <row r="29964" spans="27:27">
      <c r="AA29964" s="271"/>
    </row>
    <row r="29965" spans="27:27">
      <c r="AA29965" s="271"/>
    </row>
    <row r="29966" spans="27:27">
      <c r="AA29966" s="271"/>
    </row>
    <row r="29967" spans="27:27">
      <c r="AA29967" s="271"/>
    </row>
    <row r="29968" spans="27:27">
      <c r="AA29968" s="271"/>
    </row>
    <row r="29969" spans="27:27">
      <c r="AA29969" s="271"/>
    </row>
    <row r="29970" spans="27:27">
      <c r="AA29970" s="271"/>
    </row>
    <row r="29971" spans="27:27">
      <c r="AA29971" s="271"/>
    </row>
    <row r="29972" spans="27:27">
      <c r="AA29972" s="271"/>
    </row>
    <row r="29973" spans="27:27">
      <c r="AA29973" s="271"/>
    </row>
    <row r="29974" spans="27:27">
      <c r="AA29974" s="271"/>
    </row>
    <row r="29975" spans="27:27">
      <c r="AA29975" s="271"/>
    </row>
    <row r="29976" spans="27:27">
      <c r="AA29976" s="271"/>
    </row>
    <row r="29977" spans="27:27">
      <c r="AA29977" s="271"/>
    </row>
    <row r="29978" spans="27:27">
      <c r="AA29978" s="271"/>
    </row>
    <row r="29979" spans="27:27">
      <c r="AA29979" s="271"/>
    </row>
    <row r="29980" spans="27:27">
      <c r="AA29980" s="271"/>
    </row>
    <row r="29981" spans="27:27">
      <c r="AA29981" s="271"/>
    </row>
    <row r="29982" spans="27:27">
      <c r="AA29982" s="271"/>
    </row>
    <row r="29983" spans="27:27">
      <c r="AA29983" s="271"/>
    </row>
    <row r="29984" spans="27:27">
      <c r="AA29984" s="271"/>
    </row>
    <row r="29985" spans="27:27">
      <c r="AA29985" s="271"/>
    </row>
    <row r="29986" spans="27:27">
      <c r="AA29986" s="271"/>
    </row>
    <row r="29987" spans="27:27">
      <c r="AA29987" s="271"/>
    </row>
    <row r="29988" spans="27:27">
      <c r="AA29988" s="271"/>
    </row>
    <row r="29989" spans="27:27">
      <c r="AA29989" s="271"/>
    </row>
    <row r="29990" spans="27:27">
      <c r="AA29990" s="271"/>
    </row>
    <row r="29991" spans="27:27">
      <c r="AA29991" s="271"/>
    </row>
    <row r="29992" spans="27:27">
      <c r="AA29992" s="271"/>
    </row>
    <row r="29993" spans="27:27">
      <c r="AA29993" s="271"/>
    </row>
    <row r="29994" spans="27:27">
      <c r="AA29994" s="271"/>
    </row>
    <row r="29995" spans="27:27">
      <c r="AA29995" s="271"/>
    </row>
    <row r="29996" spans="27:27">
      <c r="AA29996" s="271"/>
    </row>
    <row r="29997" spans="27:27">
      <c r="AA29997" s="271"/>
    </row>
    <row r="29998" spans="27:27">
      <c r="AA29998" s="271"/>
    </row>
    <row r="29999" spans="27:27">
      <c r="AA29999" s="271"/>
    </row>
    <row r="30000" spans="27:27">
      <c r="AA30000" s="271"/>
    </row>
    <row r="30001" spans="27:27">
      <c r="AA30001" s="271"/>
    </row>
    <row r="30002" spans="27:27">
      <c r="AA30002" s="271"/>
    </row>
    <row r="30003" spans="27:27">
      <c r="AA30003" s="271"/>
    </row>
    <row r="30004" spans="27:27">
      <c r="AA30004" s="271"/>
    </row>
    <row r="30005" spans="27:27">
      <c r="AA30005" s="271"/>
    </row>
    <row r="30006" spans="27:27">
      <c r="AA30006" s="271"/>
    </row>
    <row r="30007" spans="27:27">
      <c r="AA30007" s="271"/>
    </row>
    <row r="30008" spans="27:27">
      <c r="AA30008" s="271"/>
    </row>
    <row r="30009" spans="27:27">
      <c r="AA30009" s="271"/>
    </row>
    <row r="30010" spans="27:27">
      <c r="AA30010" s="271"/>
    </row>
    <row r="30011" spans="27:27">
      <c r="AA30011" s="271"/>
    </row>
    <row r="30012" spans="27:27">
      <c r="AA30012" s="271"/>
    </row>
    <row r="30013" spans="27:27">
      <c r="AA30013" s="271"/>
    </row>
    <row r="30014" spans="27:27">
      <c r="AA30014" s="271"/>
    </row>
    <row r="30015" spans="27:27">
      <c r="AA30015" s="271"/>
    </row>
    <row r="30016" spans="27:27">
      <c r="AA30016" s="271"/>
    </row>
    <row r="30017" spans="27:27">
      <c r="AA30017" s="271"/>
    </row>
    <row r="30018" spans="27:27">
      <c r="AA30018" s="271"/>
    </row>
    <row r="30019" spans="27:27">
      <c r="AA30019" s="271"/>
    </row>
    <row r="30020" spans="27:27">
      <c r="AA30020" s="271"/>
    </row>
    <row r="30021" spans="27:27">
      <c r="AA30021" s="271"/>
    </row>
    <row r="30022" spans="27:27">
      <c r="AA30022" s="271"/>
    </row>
    <row r="30023" spans="27:27">
      <c r="AA30023" s="271"/>
    </row>
    <row r="30024" spans="27:27">
      <c r="AA30024" s="271"/>
    </row>
    <row r="30025" spans="27:27">
      <c r="AA30025" s="271"/>
    </row>
    <row r="30026" spans="27:27">
      <c r="AA30026" s="271"/>
    </row>
    <row r="30027" spans="27:27">
      <c r="AA30027" s="271"/>
    </row>
    <row r="30028" spans="27:27">
      <c r="AA30028" s="271"/>
    </row>
    <row r="30029" spans="27:27">
      <c r="AA30029" s="271"/>
    </row>
    <row r="30030" spans="27:27">
      <c r="AA30030" s="271"/>
    </row>
    <row r="30031" spans="27:27">
      <c r="AA30031" s="271"/>
    </row>
    <row r="30032" spans="27:27">
      <c r="AA30032" s="271"/>
    </row>
    <row r="30033" spans="27:27">
      <c r="AA30033" s="271"/>
    </row>
    <row r="30034" spans="27:27">
      <c r="AA30034" s="271"/>
    </row>
    <row r="30035" spans="27:27">
      <c r="AA30035" s="271"/>
    </row>
    <row r="30036" spans="27:27">
      <c r="AA30036" s="271"/>
    </row>
    <row r="30037" spans="27:27">
      <c r="AA30037" s="271"/>
    </row>
    <row r="30038" spans="27:27">
      <c r="AA30038" s="271"/>
    </row>
    <row r="30039" spans="27:27">
      <c r="AA30039" s="271"/>
    </row>
    <row r="30040" spans="27:27">
      <c r="AA30040" s="271"/>
    </row>
    <row r="30041" spans="27:27">
      <c r="AA30041" s="271"/>
    </row>
    <row r="30042" spans="27:27">
      <c r="AA30042" s="271"/>
    </row>
    <row r="30043" spans="27:27">
      <c r="AA30043" s="271"/>
    </row>
    <row r="30044" spans="27:27">
      <c r="AA30044" s="271"/>
    </row>
    <row r="30045" spans="27:27">
      <c r="AA30045" s="271"/>
    </row>
    <row r="30046" spans="27:27">
      <c r="AA30046" s="271"/>
    </row>
    <row r="30047" spans="27:27">
      <c r="AA30047" s="271"/>
    </row>
    <row r="30048" spans="27:27">
      <c r="AA30048" s="271"/>
    </row>
    <row r="30049" spans="27:27">
      <c r="AA30049" s="271"/>
    </row>
    <row r="30050" spans="27:27">
      <c r="AA30050" s="271"/>
    </row>
    <row r="30051" spans="27:27">
      <c r="AA30051" s="271"/>
    </row>
    <row r="30052" spans="27:27">
      <c r="AA30052" s="271"/>
    </row>
    <row r="30053" spans="27:27">
      <c r="AA30053" s="271"/>
    </row>
    <row r="30054" spans="27:27">
      <c r="AA30054" s="271"/>
    </row>
    <row r="30055" spans="27:27">
      <c r="AA30055" s="271"/>
    </row>
    <row r="30056" spans="27:27">
      <c r="AA30056" s="271"/>
    </row>
    <row r="30057" spans="27:27">
      <c r="AA30057" s="271"/>
    </row>
    <row r="30058" spans="27:27">
      <c r="AA30058" s="271"/>
    </row>
    <row r="30059" spans="27:27">
      <c r="AA30059" s="271"/>
    </row>
    <row r="30060" spans="27:27">
      <c r="AA30060" s="271"/>
    </row>
    <row r="30061" spans="27:27">
      <c r="AA30061" s="271"/>
    </row>
    <row r="30062" spans="27:27">
      <c r="AA30062" s="271"/>
    </row>
    <row r="30063" spans="27:27">
      <c r="AA30063" s="271"/>
    </row>
    <row r="30064" spans="27:27">
      <c r="AA30064" s="271"/>
    </row>
    <row r="30065" spans="27:27">
      <c r="AA30065" s="271"/>
    </row>
    <row r="30066" spans="27:27">
      <c r="AA30066" s="271"/>
    </row>
    <row r="30067" spans="27:27">
      <c r="AA30067" s="271"/>
    </row>
    <row r="30068" spans="27:27">
      <c r="AA30068" s="271"/>
    </row>
    <row r="30069" spans="27:27">
      <c r="AA30069" s="271"/>
    </row>
    <row r="30070" spans="27:27">
      <c r="AA30070" s="271"/>
    </row>
    <row r="30071" spans="27:27">
      <c r="AA30071" s="271"/>
    </row>
    <row r="30072" spans="27:27">
      <c r="AA30072" s="271"/>
    </row>
    <row r="30073" spans="27:27">
      <c r="AA30073" s="271"/>
    </row>
    <row r="30074" spans="27:27">
      <c r="AA30074" s="271"/>
    </row>
    <row r="30075" spans="27:27">
      <c r="AA30075" s="271"/>
    </row>
    <row r="30076" spans="27:27">
      <c r="AA30076" s="271"/>
    </row>
    <row r="30077" spans="27:27">
      <c r="AA30077" s="271"/>
    </row>
    <row r="30078" spans="27:27">
      <c r="AA30078" s="271"/>
    </row>
    <row r="30079" spans="27:27">
      <c r="AA30079" s="271"/>
    </row>
    <row r="30080" spans="27:27">
      <c r="AA30080" s="271"/>
    </row>
    <row r="30081" spans="27:27">
      <c r="AA30081" s="271"/>
    </row>
    <row r="30082" spans="27:27">
      <c r="AA30082" s="271"/>
    </row>
    <row r="30083" spans="27:27">
      <c r="AA30083" s="271"/>
    </row>
    <row r="30084" spans="27:27">
      <c r="AA30084" s="271"/>
    </row>
    <row r="30085" spans="27:27">
      <c r="AA30085" s="271"/>
    </row>
    <row r="30086" spans="27:27">
      <c r="AA30086" s="271"/>
    </row>
    <row r="30087" spans="27:27">
      <c r="AA30087" s="271"/>
    </row>
    <row r="30088" spans="27:27">
      <c r="AA30088" s="271"/>
    </row>
    <row r="30089" spans="27:27">
      <c r="AA30089" s="271"/>
    </row>
    <row r="30090" spans="27:27">
      <c r="AA30090" s="271"/>
    </row>
    <row r="30091" spans="27:27">
      <c r="AA30091" s="271"/>
    </row>
    <row r="30092" spans="27:27">
      <c r="AA30092" s="271"/>
    </row>
    <row r="30093" spans="27:27">
      <c r="AA30093" s="271"/>
    </row>
    <row r="30094" spans="27:27">
      <c r="AA30094" s="271"/>
    </row>
    <row r="30095" spans="27:27">
      <c r="AA30095" s="271"/>
    </row>
    <row r="30096" spans="27:27">
      <c r="AA30096" s="271"/>
    </row>
    <row r="30097" spans="27:27">
      <c r="AA30097" s="271"/>
    </row>
    <row r="30098" spans="27:27">
      <c r="AA30098" s="271"/>
    </row>
    <row r="30099" spans="27:27">
      <c r="AA30099" s="271"/>
    </row>
    <row r="30100" spans="27:27">
      <c r="AA30100" s="271"/>
    </row>
    <row r="30101" spans="27:27">
      <c r="AA30101" s="271"/>
    </row>
    <row r="30102" spans="27:27">
      <c r="AA30102" s="271"/>
    </row>
    <row r="30103" spans="27:27">
      <c r="AA30103" s="271"/>
    </row>
    <row r="30104" spans="27:27">
      <c r="AA30104" s="271"/>
    </row>
    <row r="30105" spans="27:27">
      <c r="AA30105" s="271"/>
    </row>
    <row r="30106" spans="27:27">
      <c r="AA30106" s="271"/>
    </row>
    <row r="30107" spans="27:27">
      <c r="AA30107" s="271"/>
    </row>
    <row r="30108" spans="27:27">
      <c r="AA30108" s="271"/>
    </row>
    <row r="30109" spans="27:27">
      <c r="AA30109" s="271"/>
    </row>
    <row r="30110" spans="27:27">
      <c r="AA30110" s="271"/>
    </row>
    <row r="30111" spans="27:27">
      <c r="AA30111" s="271"/>
    </row>
    <row r="30112" spans="27:27">
      <c r="AA30112" s="271"/>
    </row>
    <row r="30113" spans="27:27">
      <c r="AA30113" s="271"/>
    </row>
    <row r="30114" spans="27:27">
      <c r="AA30114" s="271"/>
    </row>
    <row r="30115" spans="27:27">
      <c r="AA30115" s="271"/>
    </row>
    <row r="30116" spans="27:27">
      <c r="AA30116" s="271"/>
    </row>
    <row r="30117" spans="27:27">
      <c r="AA30117" s="271"/>
    </row>
    <row r="30118" spans="27:27">
      <c r="AA30118" s="271"/>
    </row>
    <row r="30119" spans="27:27">
      <c r="AA30119" s="271"/>
    </row>
    <row r="30120" spans="27:27">
      <c r="AA30120" s="271"/>
    </row>
    <row r="30121" spans="27:27">
      <c r="AA30121" s="271"/>
    </row>
    <row r="30122" spans="27:27">
      <c r="AA30122" s="271"/>
    </row>
    <row r="30123" spans="27:27">
      <c r="AA30123" s="271"/>
    </row>
    <row r="30124" spans="27:27">
      <c r="AA30124" s="271"/>
    </row>
    <row r="30125" spans="27:27">
      <c r="AA30125" s="271"/>
    </row>
    <row r="30126" spans="27:27">
      <c r="AA30126" s="271"/>
    </row>
    <row r="30127" spans="27:27">
      <c r="AA30127" s="271"/>
    </row>
    <row r="30128" spans="27:27">
      <c r="AA30128" s="271"/>
    </row>
    <row r="30129" spans="27:27">
      <c r="AA30129" s="271"/>
    </row>
    <row r="30130" spans="27:27">
      <c r="AA30130" s="271"/>
    </row>
    <row r="30131" spans="27:27">
      <c r="AA30131" s="271"/>
    </row>
    <row r="30132" spans="27:27">
      <c r="AA30132" s="271"/>
    </row>
    <row r="30133" spans="27:27">
      <c r="AA30133" s="271"/>
    </row>
    <row r="30134" spans="27:27">
      <c r="AA30134" s="271"/>
    </row>
    <row r="30135" spans="27:27">
      <c r="AA30135" s="271"/>
    </row>
    <row r="30136" spans="27:27">
      <c r="AA30136" s="271"/>
    </row>
    <row r="30137" spans="27:27">
      <c r="AA30137" s="271"/>
    </row>
    <row r="30138" spans="27:27">
      <c r="AA30138" s="271"/>
    </row>
    <row r="30139" spans="27:27">
      <c r="AA30139" s="271"/>
    </row>
    <row r="30140" spans="27:27">
      <c r="AA30140" s="271"/>
    </row>
    <row r="30141" spans="27:27">
      <c r="AA30141" s="271"/>
    </row>
    <row r="30142" spans="27:27">
      <c r="AA30142" s="271"/>
    </row>
    <row r="30143" spans="27:27">
      <c r="AA30143" s="271"/>
    </row>
    <row r="30144" spans="27:27">
      <c r="AA30144" s="271"/>
    </row>
    <row r="30145" spans="27:27">
      <c r="AA30145" s="271"/>
    </row>
    <row r="30146" spans="27:27">
      <c r="AA30146" s="271"/>
    </row>
    <row r="30147" spans="27:27">
      <c r="AA30147" s="271"/>
    </row>
    <row r="30148" spans="27:27">
      <c r="AA30148" s="271"/>
    </row>
    <row r="30149" spans="27:27">
      <c r="AA30149" s="271"/>
    </row>
    <row r="30150" spans="27:27">
      <c r="AA30150" s="271"/>
    </row>
    <row r="30151" spans="27:27">
      <c r="AA30151" s="271"/>
    </row>
    <row r="30152" spans="27:27">
      <c r="AA30152" s="271"/>
    </row>
    <row r="30153" spans="27:27">
      <c r="AA30153" s="271"/>
    </row>
    <row r="30154" spans="27:27">
      <c r="AA30154" s="271"/>
    </row>
    <row r="30155" spans="27:27">
      <c r="AA30155" s="271"/>
    </row>
    <row r="30156" spans="27:27">
      <c r="AA30156" s="271"/>
    </row>
    <row r="30157" spans="27:27">
      <c r="AA30157" s="271"/>
    </row>
    <row r="30158" spans="27:27">
      <c r="AA30158" s="271"/>
    </row>
    <row r="30159" spans="27:27">
      <c r="AA30159" s="271"/>
    </row>
    <row r="30160" spans="27:27">
      <c r="AA30160" s="271"/>
    </row>
    <row r="30161" spans="27:27">
      <c r="AA30161" s="271"/>
    </row>
    <row r="30162" spans="27:27">
      <c r="AA30162" s="271"/>
    </row>
    <row r="30163" spans="27:27">
      <c r="AA30163" s="271"/>
    </row>
    <row r="30164" spans="27:27">
      <c r="AA30164" s="271"/>
    </row>
    <row r="30165" spans="27:27">
      <c r="AA30165" s="271"/>
    </row>
    <row r="30166" spans="27:27">
      <c r="AA30166" s="271"/>
    </row>
    <row r="30167" spans="27:27">
      <c r="AA30167" s="271"/>
    </row>
    <row r="30168" spans="27:27">
      <c r="AA30168" s="271"/>
    </row>
    <row r="30169" spans="27:27">
      <c r="AA30169" s="271"/>
    </row>
    <row r="30170" spans="27:27">
      <c r="AA30170" s="271"/>
    </row>
    <row r="30171" spans="27:27">
      <c r="AA30171" s="271"/>
    </row>
    <row r="30172" spans="27:27">
      <c r="AA30172" s="271"/>
    </row>
    <row r="30173" spans="27:27">
      <c r="AA30173" s="271"/>
    </row>
    <row r="30174" spans="27:27">
      <c r="AA30174" s="271"/>
    </row>
    <row r="30175" spans="27:27">
      <c r="AA30175" s="271"/>
    </row>
    <row r="30176" spans="27:27">
      <c r="AA30176" s="271"/>
    </row>
    <row r="30177" spans="27:27">
      <c r="AA30177" s="271"/>
    </row>
    <row r="30178" spans="27:27">
      <c r="AA30178" s="271"/>
    </row>
    <row r="30179" spans="27:27">
      <c r="AA30179" s="271"/>
    </row>
    <row r="30180" spans="27:27">
      <c r="AA30180" s="271"/>
    </row>
    <row r="30181" spans="27:27">
      <c r="AA30181" s="271"/>
    </row>
    <row r="30182" spans="27:27">
      <c r="AA30182" s="271"/>
    </row>
    <row r="30183" spans="27:27">
      <c r="AA30183" s="271"/>
    </row>
    <row r="30184" spans="27:27">
      <c r="AA30184" s="271"/>
    </row>
    <row r="30185" spans="27:27">
      <c r="AA30185" s="271"/>
    </row>
    <row r="30186" spans="27:27">
      <c r="AA30186" s="271"/>
    </row>
    <row r="30187" spans="27:27">
      <c r="AA30187" s="271"/>
    </row>
    <row r="30188" spans="27:27">
      <c r="AA30188" s="271"/>
    </row>
    <row r="30189" spans="27:27">
      <c r="AA30189" s="271"/>
    </row>
    <row r="30190" spans="27:27">
      <c r="AA30190" s="271"/>
    </row>
    <row r="30191" spans="27:27">
      <c r="AA30191" s="271"/>
    </row>
    <row r="30192" spans="27:27">
      <c r="AA30192" s="271"/>
    </row>
    <row r="30193" spans="27:27">
      <c r="AA30193" s="271"/>
    </row>
    <row r="30194" spans="27:27">
      <c r="AA30194" s="271"/>
    </row>
    <row r="30195" spans="27:27">
      <c r="AA30195" s="271"/>
    </row>
    <row r="30196" spans="27:27">
      <c r="AA30196" s="271"/>
    </row>
    <row r="30197" spans="27:27">
      <c r="AA30197" s="271"/>
    </row>
    <row r="30198" spans="27:27">
      <c r="AA30198" s="271"/>
    </row>
    <row r="30199" spans="27:27">
      <c r="AA30199" s="271"/>
    </row>
    <row r="30200" spans="27:27">
      <c r="AA30200" s="271"/>
    </row>
    <row r="30201" spans="27:27">
      <c r="AA30201" s="271"/>
    </row>
    <row r="30202" spans="27:27">
      <c r="AA30202" s="271"/>
    </row>
    <row r="30203" spans="27:27">
      <c r="AA30203" s="271"/>
    </row>
    <row r="30204" spans="27:27">
      <c r="AA30204" s="271"/>
    </row>
    <row r="30205" spans="27:27">
      <c r="AA30205" s="271"/>
    </row>
    <row r="30206" spans="27:27">
      <c r="AA30206" s="271"/>
    </row>
    <row r="30207" spans="27:27">
      <c r="AA30207" s="271"/>
    </row>
    <row r="30208" spans="27:27">
      <c r="AA30208" s="271"/>
    </row>
    <row r="30209" spans="27:27">
      <c r="AA30209" s="271"/>
    </row>
    <row r="30210" spans="27:27">
      <c r="AA30210" s="271"/>
    </row>
    <row r="30211" spans="27:27">
      <c r="AA30211" s="271"/>
    </row>
    <row r="30212" spans="27:27">
      <c r="AA30212" s="271"/>
    </row>
    <row r="30213" spans="27:27">
      <c r="AA30213" s="271"/>
    </row>
    <row r="30214" spans="27:27">
      <c r="AA30214" s="271"/>
    </row>
    <row r="30215" spans="27:27">
      <c r="AA30215" s="271"/>
    </row>
    <row r="30216" spans="27:27">
      <c r="AA30216" s="271"/>
    </row>
    <row r="30217" spans="27:27">
      <c r="AA30217" s="271"/>
    </row>
    <row r="30218" spans="27:27">
      <c r="AA30218" s="271"/>
    </row>
    <row r="30219" spans="27:27">
      <c r="AA30219" s="271"/>
    </row>
    <row r="30220" spans="27:27">
      <c r="AA30220" s="271"/>
    </row>
    <row r="30221" spans="27:27">
      <c r="AA30221" s="271"/>
    </row>
    <row r="30222" spans="27:27">
      <c r="AA30222" s="271"/>
    </row>
    <row r="30223" spans="27:27">
      <c r="AA30223" s="271"/>
    </row>
    <row r="30224" spans="27:27">
      <c r="AA30224" s="271"/>
    </row>
    <row r="30225" spans="27:27">
      <c r="AA30225" s="271"/>
    </row>
    <row r="30226" spans="27:27">
      <c r="AA30226" s="271"/>
    </row>
    <row r="30227" spans="27:27">
      <c r="AA30227" s="271"/>
    </row>
    <row r="30228" spans="27:27">
      <c r="AA30228" s="271"/>
    </row>
    <row r="30229" spans="27:27">
      <c r="AA30229" s="271"/>
    </row>
    <row r="30230" spans="27:27">
      <c r="AA30230" s="271"/>
    </row>
    <row r="30231" spans="27:27">
      <c r="AA30231" s="271"/>
    </row>
    <row r="30232" spans="27:27">
      <c r="AA30232" s="271"/>
    </row>
    <row r="30233" spans="27:27">
      <c r="AA30233" s="271"/>
    </row>
    <row r="30234" spans="27:27">
      <c r="AA30234" s="271"/>
    </row>
    <row r="30235" spans="27:27">
      <c r="AA30235" s="271"/>
    </row>
    <row r="30236" spans="27:27">
      <c r="AA30236" s="271"/>
    </row>
    <row r="30237" spans="27:27">
      <c r="AA30237" s="271"/>
    </row>
    <row r="30238" spans="27:27">
      <c r="AA30238" s="271"/>
    </row>
    <row r="30239" spans="27:27">
      <c r="AA30239" s="271"/>
    </row>
    <row r="30240" spans="27:27">
      <c r="AA30240" s="271"/>
    </row>
    <row r="30241" spans="27:27">
      <c r="AA30241" s="271"/>
    </row>
    <row r="30242" spans="27:27">
      <c r="AA30242" s="271"/>
    </row>
    <row r="30243" spans="27:27">
      <c r="AA30243" s="271"/>
    </row>
    <row r="30244" spans="27:27">
      <c r="AA30244" s="271"/>
    </row>
    <row r="30245" spans="27:27">
      <c r="AA30245" s="271"/>
    </row>
    <row r="30246" spans="27:27">
      <c r="AA30246" s="271"/>
    </row>
    <row r="30247" spans="27:27">
      <c r="AA30247" s="271"/>
    </row>
    <row r="30248" spans="27:27">
      <c r="AA30248" s="271"/>
    </row>
    <row r="30249" spans="27:27">
      <c r="AA30249" s="271"/>
    </row>
    <row r="30250" spans="27:27">
      <c r="AA30250" s="271"/>
    </row>
    <row r="30251" spans="27:27">
      <c r="AA30251" s="271"/>
    </row>
    <row r="30252" spans="27:27">
      <c r="AA30252" s="271"/>
    </row>
    <row r="30253" spans="27:27">
      <c r="AA30253" s="271"/>
    </row>
    <row r="30254" spans="27:27">
      <c r="AA30254" s="271"/>
    </row>
    <row r="30255" spans="27:27">
      <c r="AA30255" s="271"/>
    </row>
    <row r="30256" spans="27:27">
      <c r="AA30256" s="271"/>
    </row>
    <row r="30257" spans="27:27">
      <c r="AA30257" s="271"/>
    </row>
    <row r="30258" spans="27:27">
      <c r="AA30258" s="271"/>
    </row>
    <row r="30259" spans="27:27">
      <c r="AA30259" s="271"/>
    </row>
    <row r="30260" spans="27:27">
      <c r="AA30260" s="271"/>
    </row>
    <row r="30261" spans="27:27">
      <c r="AA30261" s="271"/>
    </row>
    <row r="30262" spans="27:27">
      <c r="AA30262" s="271"/>
    </row>
    <row r="30263" spans="27:27">
      <c r="AA30263" s="271"/>
    </row>
    <row r="30264" spans="27:27">
      <c r="AA30264" s="271"/>
    </row>
    <row r="30265" spans="27:27">
      <c r="AA30265" s="271"/>
    </row>
    <row r="30266" spans="27:27">
      <c r="AA30266" s="271"/>
    </row>
    <row r="30267" spans="27:27">
      <c r="AA30267" s="271"/>
    </row>
    <row r="30268" spans="27:27">
      <c r="AA30268" s="271"/>
    </row>
    <row r="30269" spans="27:27">
      <c r="AA30269" s="271"/>
    </row>
    <row r="30270" spans="27:27">
      <c r="AA30270" s="271"/>
    </row>
    <row r="30271" spans="27:27">
      <c r="AA30271" s="271"/>
    </row>
    <row r="30272" spans="27:27">
      <c r="AA30272" s="271"/>
    </row>
    <row r="30273" spans="27:27">
      <c r="AA30273" s="271"/>
    </row>
    <row r="30274" spans="27:27">
      <c r="AA30274" s="271"/>
    </row>
    <row r="30275" spans="27:27">
      <c r="AA30275" s="271"/>
    </row>
    <row r="30276" spans="27:27">
      <c r="AA30276" s="271"/>
    </row>
    <row r="30277" spans="27:27">
      <c r="AA30277" s="271"/>
    </row>
    <row r="30278" spans="27:27">
      <c r="AA30278" s="271"/>
    </row>
    <row r="30279" spans="27:27">
      <c r="AA30279" s="271"/>
    </row>
    <row r="30280" spans="27:27">
      <c r="AA30280" s="271"/>
    </row>
    <row r="30281" spans="27:27">
      <c r="AA30281" s="271"/>
    </row>
    <row r="30282" spans="27:27">
      <c r="AA30282" s="271"/>
    </row>
    <row r="30283" spans="27:27">
      <c r="AA30283" s="271"/>
    </row>
    <row r="30284" spans="27:27">
      <c r="AA30284" s="271"/>
    </row>
    <row r="30285" spans="27:27">
      <c r="AA30285" s="271"/>
    </row>
    <row r="30286" spans="27:27">
      <c r="AA30286" s="271"/>
    </row>
    <row r="30287" spans="27:27">
      <c r="AA30287" s="271"/>
    </row>
    <row r="30288" spans="27:27">
      <c r="AA30288" s="271"/>
    </row>
    <row r="30289" spans="27:27">
      <c r="AA30289" s="271"/>
    </row>
    <row r="30290" spans="27:27">
      <c r="AA30290" s="271"/>
    </row>
    <row r="30291" spans="27:27">
      <c r="AA30291" s="271"/>
    </row>
    <row r="30292" spans="27:27">
      <c r="AA30292" s="271"/>
    </row>
    <row r="30293" spans="27:27">
      <c r="AA30293" s="271"/>
    </row>
    <row r="30294" spans="27:27">
      <c r="AA30294" s="271"/>
    </row>
    <row r="30295" spans="27:27">
      <c r="AA30295" s="271"/>
    </row>
    <row r="30296" spans="27:27">
      <c r="AA30296" s="271"/>
    </row>
    <row r="30297" spans="27:27">
      <c r="AA30297" s="271"/>
    </row>
    <row r="30298" spans="27:27">
      <c r="AA30298" s="271"/>
    </row>
    <row r="30299" spans="27:27">
      <c r="AA30299" s="271"/>
    </row>
    <row r="30300" spans="27:27">
      <c r="AA30300" s="271"/>
    </row>
    <row r="30301" spans="27:27">
      <c r="AA30301" s="271"/>
    </row>
    <row r="30302" spans="27:27">
      <c r="AA30302" s="271"/>
    </row>
    <row r="30303" spans="27:27">
      <c r="AA30303" s="271"/>
    </row>
    <row r="30304" spans="27:27">
      <c r="AA30304" s="271"/>
    </row>
    <row r="30305" spans="27:27">
      <c r="AA30305" s="271"/>
    </row>
    <row r="30306" spans="27:27">
      <c r="AA30306" s="271"/>
    </row>
    <row r="30307" spans="27:27">
      <c r="AA30307" s="271"/>
    </row>
    <row r="30308" spans="27:27">
      <c r="AA30308" s="271"/>
    </row>
    <row r="30309" spans="27:27">
      <c r="AA30309" s="271"/>
    </row>
    <row r="30310" spans="27:27">
      <c r="AA30310" s="271"/>
    </row>
    <row r="30311" spans="27:27">
      <c r="AA30311" s="271"/>
    </row>
    <row r="30312" spans="27:27">
      <c r="AA30312" s="271"/>
    </row>
    <row r="30313" spans="27:27">
      <c r="AA30313" s="271"/>
    </row>
    <row r="30314" spans="27:27">
      <c r="AA30314" s="271"/>
    </row>
    <row r="30315" spans="27:27">
      <c r="AA30315" s="271"/>
    </row>
    <row r="30316" spans="27:27">
      <c r="AA30316" s="271"/>
    </row>
    <row r="30317" spans="27:27">
      <c r="AA30317" s="271"/>
    </row>
    <row r="30318" spans="27:27">
      <c r="AA30318" s="271"/>
    </row>
    <row r="30319" spans="27:27">
      <c r="AA30319" s="271"/>
    </row>
    <row r="30320" spans="27:27">
      <c r="AA30320" s="271"/>
    </row>
    <row r="30321" spans="27:27">
      <c r="AA30321" s="271"/>
    </row>
    <row r="30322" spans="27:27">
      <c r="AA30322" s="271"/>
    </row>
    <row r="30323" spans="27:27">
      <c r="AA30323" s="271"/>
    </row>
    <row r="30324" spans="27:27">
      <c r="AA30324" s="271"/>
    </row>
    <row r="30325" spans="27:27">
      <c r="AA30325" s="271"/>
    </row>
    <row r="30326" spans="27:27">
      <c r="AA30326" s="271"/>
    </row>
    <row r="30327" spans="27:27">
      <c r="AA30327" s="271"/>
    </row>
    <row r="30328" spans="27:27">
      <c r="AA30328" s="271"/>
    </row>
    <row r="30329" spans="27:27">
      <c r="AA30329" s="271"/>
    </row>
    <row r="30330" spans="27:27">
      <c r="AA30330" s="271"/>
    </row>
    <row r="30331" spans="27:27">
      <c r="AA30331" s="271"/>
    </row>
    <row r="30332" spans="27:27">
      <c r="AA30332" s="271"/>
    </row>
    <row r="30333" spans="27:27">
      <c r="AA30333" s="271"/>
    </row>
    <row r="30334" spans="27:27">
      <c r="AA30334" s="271"/>
    </row>
    <row r="30335" spans="27:27">
      <c r="AA30335" s="271"/>
    </row>
    <row r="30336" spans="27:27">
      <c r="AA30336" s="271"/>
    </row>
    <row r="30337" spans="27:27">
      <c r="AA30337" s="271"/>
    </row>
    <row r="30338" spans="27:27">
      <c r="AA30338" s="271"/>
    </row>
    <row r="30339" spans="27:27">
      <c r="AA30339" s="271"/>
    </row>
    <row r="30340" spans="27:27">
      <c r="AA30340" s="271"/>
    </row>
    <row r="30341" spans="27:27">
      <c r="AA30341" s="271"/>
    </row>
    <row r="30342" spans="27:27">
      <c r="AA30342" s="271"/>
    </row>
    <row r="30343" spans="27:27">
      <c r="AA30343" s="271"/>
    </row>
    <row r="30344" spans="27:27">
      <c r="AA30344" s="271"/>
    </row>
    <row r="30345" spans="27:27">
      <c r="AA30345" s="271"/>
    </row>
    <row r="30346" spans="27:27">
      <c r="AA30346" s="271"/>
    </row>
    <row r="30347" spans="27:27">
      <c r="AA30347" s="271"/>
    </row>
    <row r="30348" spans="27:27">
      <c r="AA30348" s="271"/>
    </row>
    <row r="30349" spans="27:27">
      <c r="AA30349" s="271"/>
    </row>
    <row r="30350" spans="27:27">
      <c r="AA30350" s="271"/>
    </row>
    <row r="30351" spans="27:27">
      <c r="AA30351" s="271"/>
    </row>
    <row r="30352" spans="27:27">
      <c r="AA30352" s="271"/>
    </row>
    <row r="30353" spans="27:27">
      <c r="AA30353" s="271"/>
    </row>
    <row r="30354" spans="27:27">
      <c r="AA30354" s="271"/>
    </row>
    <row r="30355" spans="27:27">
      <c r="AA30355" s="271"/>
    </row>
    <row r="30356" spans="27:27">
      <c r="AA30356" s="271"/>
    </row>
    <row r="30357" spans="27:27">
      <c r="AA30357" s="271"/>
    </row>
    <row r="30358" spans="27:27">
      <c r="AA30358" s="271"/>
    </row>
    <row r="30359" spans="27:27">
      <c r="AA30359" s="271"/>
    </row>
    <row r="30360" spans="27:27">
      <c r="AA30360" s="271"/>
    </row>
    <row r="30361" spans="27:27">
      <c r="AA30361" s="271"/>
    </row>
    <row r="30362" spans="27:27">
      <c r="AA30362" s="271"/>
    </row>
    <row r="30363" spans="27:27">
      <c r="AA30363" s="271"/>
    </row>
    <row r="30364" spans="27:27">
      <c r="AA30364" s="271"/>
    </row>
    <row r="30365" spans="27:27">
      <c r="AA30365" s="271"/>
    </row>
    <row r="30366" spans="27:27">
      <c r="AA30366" s="271"/>
    </row>
    <row r="30367" spans="27:27">
      <c r="AA30367" s="271"/>
    </row>
    <row r="30368" spans="27:27">
      <c r="AA30368" s="271"/>
    </row>
    <row r="30369" spans="27:27">
      <c r="AA30369" s="271"/>
    </row>
    <row r="30370" spans="27:27">
      <c r="AA30370" s="271"/>
    </row>
    <row r="30371" spans="27:27">
      <c r="AA30371" s="271"/>
    </row>
    <row r="30372" spans="27:27">
      <c r="AA30372" s="271"/>
    </row>
    <row r="30373" spans="27:27">
      <c r="AA30373" s="271"/>
    </row>
    <row r="30374" spans="27:27">
      <c r="AA30374" s="271"/>
    </row>
    <row r="30375" spans="27:27">
      <c r="AA30375" s="271"/>
    </row>
    <row r="30376" spans="27:27">
      <c r="AA30376" s="271"/>
    </row>
    <row r="30377" spans="27:27">
      <c r="AA30377" s="271"/>
    </row>
    <row r="30378" spans="27:27">
      <c r="AA30378" s="271"/>
    </row>
    <row r="30379" spans="27:27">
      <c r="AA30379" s="271"/>
    </row>
    <row r="30380" spans="27:27">
      <c r="AA30380" s="271"/>
    </row>
    <row r="30381" spans="27:27">
      <c r="AA30381" s="271"/>
    </row>
    <row r="30382" spans="27:27">
      <c r="AA30382" s="271"/>
    </row>
    <row r="30383" spans="27:27">
      <c r="AA30383" s="271"/>
    </row>
    <row r="30384" spans="27:27">
      <c r="AA30384" s="271"/>
    </row>
    <row r="30385" spans="27:27">
      <c r="AA30385" s="271"/>
    </row>
    <row r="30386" spans="27:27">
      <c r="AA30386" s="271"/>
    </row>
    <row r="30387" spans="27:27">
      <c r="AA30387" s="271"/>
    </row>
    <row r="30388" spans="27:27">
      <c r="AA30388" s="271"/>
    </row>
    <row r="30389" spans="27:27">
      <c r="AA30389" s="271"/>
    </row>
    <row r="30390" spans="27:27">
      <c r="AA30390" s="271"/>
    </row>
    <row r="30391" spans="27:27">
      <c r="AA30391" s="271"/>
    </row>
    <row r="30392" spans="27:27">
      <c r="AA30392" s="271"/>
    </row>
    <row r="30393" spans="27:27">
      <c r="AA30393" s="271"/>
    </row>
    <row r="30394" spans="27:27">
      <c r="AA30394" s="271"/>
    </row>
    <row r="30395" spans="27:27">
      <c r="AA30395" s="271"/>
    </row>
    <row r="30396" spans="27:27">
      <c r="AA30396" s="271"/>
    </row>
    <row r="30397" spans="27:27">
      <c r="AA30397" s="271"/>
    </row>
    <row r="30398" spans="27:27">
      <c r="AA30398" s="271"/>
    </row>
    <row r="30399" spans="27:27">
      <c r="AA30399" s="271"/>
    </row>
    <row r="30400" spans="27:27">
      <c r="AA30400" s="271"/>
    </row>
    <row r="30401" spans="27:27">
      <c r="AA30401" s="271"/>
    </row>
    <row r="30402" spans="27:27">
      <c r="AA30402" s="271"/>
    </row>
    <row r="30403" spans="27:27">
      <c r="AA30403" s="271"/>
    </row>
    <row r="30404" spans="27:27">
      <c r="AA30404" s="271"/>
    </row>
    <row r="30405" spans="27:27">
      <c r="AA30405" s="271"/>
    </row>
    <row r="30406" spans="27:27">
      <c r="AA30406" s="271"/>
    </row>
    <row r="30407" spans="27:27">
      <c r="AA30407" s="271"/>
    </row>
    <row r="30408" spans="27:27">
      <c r="AA30408" s="271"/>
    </row>
    <row r="30409" spans="27:27">
      <c r="AA30409" s="271"/>
    </row>
    <row r="30410" spans="27:27">
      <c r="AA30410" s="271"/>
    </row>
    <row r="30411" spans="27:27">
      <c r="AA30411" s="271"/>
    </row>
    <row r="30412" spans="27:27">
      <c r="AA30412" s="271"/>
    </row>
    <row r="30413" spans="27:27">
      <c r="AA30413" s="271"/>
    </row>
    <row r="30414" spans="27:27">
      <c r="AA30414" s="271"/>
    </row>
    <row r="30415" spans="27:27">
      <c r="AA30415" s="271"/>
    </row>
    <row r="30416" spans="27:27">
      <c r="AA30416" s="271"/>
    </row>
    <row r="30417" spans="27:27">
      <c r="AA30417" s="271"/>
    </row>
    <row r="30418" spans="27:27">
      <c r="AA30418" s="271"/>
    </row>
    <row r="30419" spans="27:27">
      <c r="AA30419" s="271"/>
    </row>
    <row r="30420" spans="27:27">
      <c r="AA30420" s="271"/>
    </row>
    <row r="30421" spans="27:27">
      <c r="AA30421" s="271"/>
    </row>
    <row r="30422" spans="27:27">
      <c r="AA30422" s="271"/>
    </row>
    <row r="30423" spans="27:27">
      <c r="AA30423" s="271"/>
    </row>
    <row r="30424" spans="27:27">
      <c r="AA30424" s="271"/>
    </row>
    <row r="30425" spans="27:27">
      <c r="AA30425" s="271"/>
    </row>
    <row r="30426" spans="27:27">
      <c r="AA30426" s="271"/>
    </row>
    <row r="30427" spans="27:27">
      <c r="AA30427" s="271"/>
    </row>
    <row r="30428" spans="27:27">
      <c r="AA30428" s="271"/>
    </row>
    <row r="30429" spans="27:27">
      <c r="AA30429" s="271"/>
    </row>
    <row r="30430" spans="27:27">
      <c r="AA30430" s="271"/>
    </row>
    <row r="30431" spans="27:27">
      <c r="AA30431" s="271"/>
    </row>
    <row r="30432" spans="27:27">
      <c r="AA30432" s="271"/>
    </row>
    <row r="30433" spans="27:27">
      <c r="AA30433" s="271"/>
    </row>
    <row r="30434" spans="27:27">
      <c r="AA30434" s="271"/>
    </row>
    <row r="30435" spans="27:27">
      <c r="AA30435" s="271"/>
    </row>
    <row r="30436" spans="27:27">
      <c r="AA30436" s="271"/>
    </row>
    <row r="30437" spans="27:27">
      <c r="AA30437" s="271"/>
    </row>
    <row r="30438" spans="27:27">
      <c r="AA30438" s="271"/>
    </row>
    <row r="30439" spans="27:27">
      <c r="AA30439" s="271"/>
    </row>
    <row r="30440" spans="27:27">
      <c r="AA30440" s="271"/>
    </row>
    <row r="30441" spans="27:27">
      <c r="AA30441" s="271"/>
    </row>
    <row r="30442" spans="27:27">
      <c r="AA30442" s="271"/>
    </row>
    <row r="30443" spans="27:27">
      <c r="AA30443" s="271"/>
    </row>
    <row r="30444" spans="27:27">
      <c r="AA30444" s="271"/>
    </row>
    <row r="30445" spans="27:27">
      <c r="AA30445" s="271"/>
    </row>
    <row r="30446" spans="27:27">
      <c r="AA30446" s="271"/>
    </row>
    <row r="30447" spans="27:27">
      <c r="AA30447" s="271"/>
    </row>
    <row r="30448" spans="27:27">
      <c r="AA30448" s="271"/>
    </row>
    <row r="30449" spans="27:27">
      <c r="AA30449" s="271"/>
    </row>
    <row r="30450" spans="27:27">
      <c r="AA30450" s="271"/>
    </row>
    <row r="30451" spans="27:27">
      <c r="AA30451" s="271"/>
    </row>
    <row r="30452" spans="27:27">
      <c r="AA30452" s="271"/>
    </row>
    <row r="30453" spans="27:27">
      <c r="AA30453" s="271"/>
    </row>
    <row r="30454" spans="27:27">
      <c r="AA30454" s="271"/>
    </row>
    <row r="30455" spans="27:27">
      <c r="AA30455" s="271"/>
    </row>
    <row r="30456" spans="27:27">
      <c r="AA30456" s="271"/>
    </row>
    <row r="30457" spans="27:27">
      <c r="AA30457" s="271"/>
    </row>
    <row r="30458" spans="27:27">
      <c r="AA30458" s="271"/>
    </row>
    <row r="30459" spans="27:27">
      <c r="AA30459" s="271"/>
    </row>
    <row r="30460" spans="27:27">
      <c r="AA30460" s="271"/>
    </row>
    <row r="30461" spans="27:27">
      <c r="AA30461" s="271"/>
    </row>
    <row r="30462" spans="27:27">
      <c r="AA30462" s="271"/>
    </row>
    <row r="30463" spans="27:27">
      <c r="AA30463" s="271"/>
    </row>
    <row r="30464" spans="27:27">
      <c r="AA30464" s="271"/>
    </row>
    <row r="30465" spans="27:27">
      <c r="AA30465" s="271"/>
    </row>
    <row r="30466" spans="27:27">
      <c r="AA30466" s="271"/>
    </row>
    <row r="30467" spans="27:27">
      <c r="AA30467" s="271"/>
    </row>
    <row r="30468" spans="27:27">
      <c r="AA30468" s="271"/>
    </row>
    <row r="30469" spans="27:27">
      <c r="AA30469" s="271"/>
    </row>
    <row r="30470" spans="27:27">
      <c r="AA30470" s="271"/>
    </row>
    <row r="30471" spans="27:27">
      <c r="AA30471" s="271"/>
    </row>
    <row r="30472" spans="27:27">
      <c r="AA30472" s="271"/>
    </row>
    <row r="30473" spans="27:27">
      <c r="AA30473" s="271"/>
    </row>
    <row r="30474" spans="27:27">
      <c r="AA30474" s="271"/>
    </row>
    <row r="30475" spans="27:27">
      <c r="AA30475" s="271"/>
    </row>
    <row r="30476" spans="27:27">
      <c r="AA30476" s="271"/>
    </row>
    <row r="30477" spans="27:27">
      <c r="AA30477" s="271"/>
    </row>
    <row r="30478" spans="27:27">
      <c r="AA30478" s="271"/>
    </row>
    <row r="30479" spans="27:27">
      <c r="AA30479" s="271"/>
    </row>
    <row r="30480" spans="27:27">
      <c r="AA30480" s="271"/>
    </row>
    <row r="30481" spans="27:27">
      <c r="AA30481" s="271"/>
    </row>
    <row r="30482" spans="27:27">
      <c r="AA30482" s="271"/>
    </row>
    <row r="30483" spans="27:27">
      <c r="AA30483" s="271"/>
    </row>
    <row r="30484" spans="27:27">
      <c r="AA30484" s="271"/>
    </row>
    <row r="30485" spans="27:27">
      <c r="AA30485" s="271"/>
    </row>
    <row r="30486" spans="27:27">
      <c r="AA30486" s="271"/>
    </row>
    <row r="30487" spans="27:27">
      <c r="AA30487" s="271"/>
    </row>
    <row r="30488" spans="27:27">
      <c r="AA30488" s="271"/>
    </row>
    <row r="30489" spans="27:27">
      <c r="AA30489" s="271"/>
    </row>
    <row r="30490" spans="27:27">
      <c r="AA30490" s="271"/>
    </row>
    <row r="30491" spans="27:27">
      <c r="AA30491" s="271"/>
    </row>
    <row r="30492" spans="27:27">
      <c r="AA30492" s="271"/>
    </row>
    <row r="30493" spans="27:27">
      <c r="AA30493" s="271"/>
    </row>
    <row r="30494" spans="27:27">
      <c r="AA30494" s="271"/>
    </row>
    <row r="30495" spans="27:27">
      <c r="AA30495" s="271"/>
    </row>
    <row r="30496" spans="27:27">
      <c r="AA30496" s="271"/>
    </row>
    <row r="30497" spans="27:27">
      <c r="AA30497" s="271"/>
    </row>
    <row r="30498" spans="27:27">
      <c r="AA30498" s="271"/>
    </row>
    <row r="30499" spans="27:27">
      <c r="AA30499" s="271"/>
    </row>
    <row r="30500" spans="27:27">
      <c r="AA30500" s="271"/>
    </row>
    <row r="30501" spans="27:27">
      <c r="AA30501" s="271"/>
    </row>
    <row r="30502" spans="27:27">
      <c r="AA30502" s="271"/>
    </row>
    <row r="30503" spans="27:27">
      <c r="AA30503" s="271"/>
    </row>
    <row r="30504" spans="27:27">
      <c r="AA30504" s="271"/>
    </row>
    <row r="30505" spans="27:27">
      <c r="AA30505" s="271"/>
    </row>
    <row r="30506" spans="27:27">
      <c r="AA30506" s="271"/>
    </row>
    <row r="30507" spans="27:27">
      <c r="AA30507" s="271"/>
    </row>
    <row r="30508" spans="27:27">
      <c r="AA30508" s="271"/>
    </row>
    <row r="30509" spans="27:27">
      <c r="AA30509" s="271"/>
    </row>
    <row r="30510" spans="27:27">
      <c r="AA30510" s="271"/>
    </row>
    <row r="30511" spans="27:27">
      <c r="AA30511" s="271"/>
    </row>
    <row r="30512" spans="27:27">
      <c r="AA30512" s="271"/>
    </row>
    <row r="30513" spans="27:27">
      <c r="AA30513" s="271"/>
    </row>
    <row r="30514" spans="27:27">
      <c r="AA30514" s="271"/>
    </row>
    <row r="30515" spans="27:27">
      <c r="AA30515" s="271"/>
    </row>
    <row r="30516" spans="27:27">
      <c r="AA30516" s="271"/>
    </row>
    <row r="30517" spans="27:27">
      <c r="AA30517" s="271"/>
    </row>
    <row r="30518" spans="27:27">
      <c r="AA30518" s="271"/>
    </row>
    <row r="30519" spans="27:27">
      <c r="AA30519" s="271"/>
    </row>
    <row r="30520" spans="27:27">
      <c r="AA30520" s="271"/>
    </row>
    <row r="30521" spans="27:27">
      <c r="AA30521" s="271"/>
    </row>
    <row r="30522" spans="27:27">
      <c r="AA30522" s="271"/>
    </row>
    <row r="30523" spans="27:27">
      <c r="AA30523" s="271"/>
    </row>
    <row r="30524" spans="27:27">
      <c r="AA30524" s="271"/>
    </row>
    <row r="30525" spans="27:27">
      <c r="AA30525" s="271"/>
    </row>
    <row r="30526" spans="27:27">
      <c r="AA30526" s="271"/>
    </row>
    <row r="30527" spans="27:27">
      <c r="AA30527" s="271"/>
    </row>
    <row r="30528" spans="27:27">
      <c r="AA30528" s="271"/>
    </row>
    <row r="30529" spans="27:27">
      <c r="AA30529" s="271"/>
    </row>
    <row r="30530" spans="27:27">
      <c r="AA30530" s="271"/>
    </row>
    <row r="30531" spans="27:27">
      <c r="AA30531" s="271"/>
    </row>
    <row r="30532" spans="27:27">
      <c r="AA30532" s="271"/>
    </row>
    <row r="30533" spans="27:27">
      <c r="AA30533" s="271"/>
    </row>
    <row r="30534" spans="27:27">
      <c r="AA30534" s="271"/>
    </row>
    <row r="30535" spans="27:27">
      <c r="AA30535" s="271"/>
    </row>
    <row r="30536" spans="27:27">
      <c r="AA30536" s="271"/>
    </row>
    <row r="30537" spans="27:27">
      <c r="AA30537" s="271"/>
    </row>
    <row r="30538" spans="27:27">
      <c r="AA30538" s="271"/>
    </row>
    <row r="30539" spans="27:27">
      <c r="AA30539" s="271"/>
    </row>
    <row r="30540" spans="27:27">
      <c r="AA30540" s="271"/>
    </row>
    <row r="30541" spans="27:27">
      <c r="AA30541" s="271"/>
    </row>
    <row r="30542" spans="27:27">
      <c r="AA30542" s="271"/>
    </row>
    <row r="30543" spans="27:27">
      <c r="AA30543" s="271"/>
    </row>
    <row r="30544" spans="27:27">
      <c r="AA30544" s="271"/>
    </row>
    <row r="30545" spans="27:27">
      <c r="AA30545" s="271"/>
    </row>
    <row r="30546" spans="27:27">
      <c r="AA30546" s="271"/>
    </row>
    <row r="30547" spans="27:27">
      <c r="AA30547" s="271"/>
    </row>
    <row r="30548" spans="27:27">
      <c r="AA30548" s="271"/>
    </row>
    <row r="30549" spans="27:27">
      <c r="AA30549" s="271"/>
    </row>
    <row r="30550" spans="27:27">
      <c r="AA30550" s="271"/>
    </row>
    <row r="30551" spans="27:27">
      <c r="AA30551" s="271"/>
    </row>
    <row r="30552" spans="27:27">
      <c r="AA30552" s="271"/>
    </row>
    <row r="30553" spans="27:27">
      <c r="AA30553" s="271"/>
    </row>
    <row r="30554" spans="27:27">
      <c r="AA30554" s="271"/>
    </row>
    <row r="30555" spans="27:27">
      <c r="AA30555" s="271"/>
    </row>
    <row r="30556" spans="27:27">
      <c r="AA30556" s="271"/>
    </row>
    <row r="30557" spans="27:27">
      <c r="AA30557" s="271"/>
    </row>
    <row r="30558" spans="27:27">
      <c r="AA30558" s="271"/>
    </row>
    <row r="30559" spans="27:27">
      <c r="AA30559" s="271"/>
    </row>
    <row r="30560" spans="27:27">
      <c r="AA30560" s="271"/>
    </row>
    <row r="30561" spans="27:27">
      <c r="AA30561" s="271"/>
    </row>
    <row r="30562" spans="27:27">
      <c r="AA30562" s="271"/>
    </row>
    <row r="30563" spans="27:27">
      <c r="AA30563" s="271"/>
    </row>
    <row r="30564" spans="27:27">
      <c r="AA30564" s="271"/>
    </row>
    <row r="30565" spans="27:27">
      <c r="AA30565" s="271"/>
    </row>
    <row r="30566" spans="27:27">
      <c r="AA30566" s="271"/>
    </row>
    <row r="30567" spans="27:27">
      <c r="AA30567" s="271"/>
    </row>
    <row r="30568" spans="27:27">
      <c r="AA30568" s="271"/>
    </row>
    <row r="30569" spans="27:27">
      <c r="AA30569" s="271"/>
    </row>
    <row r="30570" spans="27:27">
      <c r="AA30570" s="271"/>
    </row>
    <row r="30571" spans="27:27">
      <c r="AA30571" s="271"/>
    </row>
    <row r="30572" spans="27:27">
      <c r="AA30572" s="271"/>
    </row>
    <row r="30573" spans="27:27">
      <c r="AA30573" s="271"/>
    </row>
    <row r="30574" spans="27:27">
      <c r="AA30574" s="271"/>
    </row>
    <row r="30575" spans="27:27">
      <c r="AA30575" s="271"/>
    </row>
    <row r="30576" spans="27:27">
      <c r="AA30576" s="271"/>
    </row>
    <row r="30577" spans="27:27">
      <c r="AA30577" s="271"/>
    </row>
    <row r="30578" spans="27:27">
      <c r="AA30578" s="271"/>
    </row>
    <row r="30579" spans="27:27">
      <c r="AA30579" s="271"/>
    </row>
    <row r="30580" spans="27:27">
      <c r="AA30580" s="271"/>
    </row>
    <row r="30581" spans="27:27">
      <c r="AA30581" s="271"/>
    </row>
    <row r="30582" spans="27:27">
      <c r="AA30582" s="271"/>
    </row>
    <row r="30583" spans="27:27">
      <c r="AA30583" s="271"/>
    </row>
    <row r="30584" spans="27:27">
      <c r="AA30584" s="271"/>
    </row>
    <row r="30585" spans="27:27">
      <c r="AA30585" s="271"/>
    </row>
    <row r="30586" spans="27:27">
      <c r="AA30586" s="271"/>
    </row>
    <row r="30587" spans="27:27">
      <c r="AA30587" s="271"/>
    </row>
    <row r="30588" spans="27:27">
      <c r="AA30588" s="271"/>
    </row>
    <row r="30589" spans="27:27">
      <c r="AA30589" s="271"/>
    </row>
    <row r="30590" spans="27:27">
      <c r="AA30590" s="271"/>
    </row>
    <row r="30591" spans="27:27">
      <c r="AA30591" s="271"/>
    </row>
    <row r="30592" spans="27:27">
      <c r="AA30592" s="271"/>
    </row>
    <row r="30593" spans="27:27">
      <c r="AA30593" s="271"/>
    </row>
    <row r="30594" spans="27:27">
      <c r="AA30594" s="271"/>
    </row>
    <row r="30595" spans="27:27">
      <c r="AA30595" s="271"/>
    </row>
    <row r="30596" spans="27:27">
      <c r="AA30596" s="271"/>
    </row>
    <row r="30597" spans="27:27">
      <c r="AA30597" s="271"/>
    </row>
    <row r="30598" spans="27:27">
      <c r="AA30598" s="271"/>
    </row>
    <row r="30599" spans="27:27">
      <c r="AA30599" s="271"/>
    </row>
    <row r="30600" spans="27:27">
      <c r="AA30600" s="271"/>
    </row>
    <row r="30601" spans="27:27">
      <c r="AA30601" s="271"/>
    </row>
    <row r="30602" spans="27:27">
      <c r="AA30602" s="271"/>
    </row>
    <row r="30603" spans="27:27">
      <c r="AA30603" s="271"/>
    </row>
    <row r="30604" spans="27:27">
      <c r="AA30604" s="271"/>
    </row>
    <row r="30605" spans="27:27">
      <c r="AA30605" s="271"/>
    </row>
    <row r="30606" spans="27:27">
      <c r="AA30606" s="271"/>
    </row>
    <row r="30607" spans="27:27">
      <c r="AA30607" s="271"/>
    </row>
    <row r="30608" spans="27:27">
      <c r="AA30608" s="271"/>
    </row>
    <row r="30609" spans="27:27">
      <c r="AA30609" s="271"/>
    </row>
    <row r="30610" spans="27:27">
      <c r="AA30610" s="271"/>
    </row>
    <row r="30611" spans="27:27">
      <c r="AA30611" s="271"/>
    </row>
    <row r="30612" spans="27:27">
      <c r="AA30612" s="271"/>
    </row>
    <row r="30613" spans="27:27">
      <c r="AA30613" s="271"/>
    </row>
    <row r="30614" spans="27:27">
      <c r="AA30614" s="271"/>
    </row>
    <row r="30615" spans="27:27">
      <c r="AA30615" s="271"/>
    </row>
    <row r="30616" spans="27:27">
      <c r="AA30616" s="271"/>
    </row>
    <row r="30617" spans="27:27">
      <c r="AA30617" s="271"/>
    </row>
    <row r="30618" spans="27:27">
      <c r="AA30618" s="271"/>
    </row>
    <row r="30619" spans="27:27">
      <c r="AA30619" s="271"/>
    </row>
    <row r="30620" spans="27:27">
      <c r="AA30620" s="271"/>
    </row>
    <row r="30621" spans="27:27">
      <c r="AA30621" s="271"/>
    </row>
    <row r="30622" spans="27:27">
      <c r="AA30622" s="271"/>
    </row>
    <row r="30623" spans="27:27">
      <c r="AA30623" s="271"/>
    </row>
    <row r="30624" spans="27:27">
      <c r="AA30624" s="271"/>
    </row>
    <row r="30625" spans="27:27">
      <c r="AA30625" s="271"/>
    </row>
    <row r="30626" spans="27:27">
      <c r="AA30626" s="271"/>
    </row>
    <row r="30627" spans="27:27">
      <c r="AA30627" s="271"/>
    </row>
    <row r="30628" spans="27:27">
      <c r="AA30628" s="271"/>
    </row>
    <row r="30629" spans="27:27">
      <c r="AA30629" s="271"/>
    </row>
    <row r="30630" spans="27:27">
      <c r="AA30630" s="271"/>
    </row>
    <row r="30631" spans="27:27">
      <c r="AA30631" s="271"/>
    </row>
    <row r="30632" spans="27:27">
      <c r="AA30632" s="271"/>
    </row>
    <row r="30633" spans="27:27">
      <c r="AA30633" s="271"/>
    </row>
    <row r="30634" spans="27:27">
      <c r="AA30634" s="271"/>
    </row>
    <row r="30635" spans="27:27">
      <c r="AA30635" s="271"/>
    </row>
    <row r="30636" spans="27:27">
      <c r="AA30636" s="271"/>
    </row>
    <row r="30637" spans="27:27">
      <c r="AA30637" s="271"/>
    </row>
    <row r="30638" spans="27:27">
      <c r="AA30638" s="271"/>
    </row>
    <row r="30639" spans="27:27">
      <c r="AA30639" s="271"/>
    </row>
    <row r="30640" spans="27:27">
      <c r="AA30640" s="271"/>
    </row>
    <row r="30641" spans="27:27">
      <c r="AA30641" s="271"/>
    </row>
    <row r="30642" spans="27:27">
      <c r="AA30642" s="271"/>
    </row>
    <row r="30643" spans="27:27">
      <c r="AA30643" s="271"/>
    </row>
    <row r="30644" spans="27:27">
      <c r="AA30644" s="271"/>
    </row>
    <row r="30645" spans="27:27">
      <c r="AA30645" s="271"/>
    </row>
    <row r="30646" spans="27:27">
      <c r="AA30646" s="271"/>
    </row>
    <row r="30647" spans="27:27">
      <c r="AA30647" s="271"/>
    </row>
    <row r="30648" spans="27:27">
      <c r="AA30648" s="271"/>
    </row>
    <row r="30649" spans="27:27">
      <c r="AA30649" s="271"/>
    </row>
    <row r="30650" spans="27:27">
      <c r="AA30650" s="271"/>
    </row>
    <row r="30651" spans="27:27">
      <c r="AA30651" s="271"/>
    </row>
    <row r="30652" spans="27:27">
      <c r="AA30652" s="271"/>
    </row>
    <row r="30653" spans="27:27">
      <c r="AA30653" s="271"/>
    </row>
    <row r="30654" spans="27:27">
      <c r="AA30654" s="271"/>
    </row>
    <row r="30655" spans="27:27">
      <c r="AA30655" s="271"/>
    </row>
    <row r="30656" spans="27:27">
      <c r="AA30656" s="271"/>
    </row>
    <row r="30657" spans="27:27">
      <c r="AA30657" s="271"/>
    </row>
    <row r="30658" spans="27:27">
      <c r="AA30658" s="271"/>
    </row>
    <row r="30659" spans="27:27">
      <c r="AA30659" s="271"/>
    </row>
    <row r="30660" spans="27:27">
      <c r="AA30660" s="271"/>
    </row>
    <row r="30661" spans="27:27">
      <c r="AA30661" s="271"/>
    </row>
    <row r="30662" spans="27:27">
      <c r="AA30662" s="271"/>
    </row>
    <row r="30663" spans="27:27">
      <c r="AA30663" s="271"/>
    </row>
    <row r="30664" spans="27:27">
      <c r="AA30664" s="271"/>
    </row>
    <row r="30665" spans="27:27">
      <c r="AA30665" s="271"/>
    </row>
    <row r="30666" spans="27:27">
      <c r="AA30666" s="271"/>
    </row>
    <row r="30667" spans="27:27">
      <c r="AA30667" s="271"/>
    </row>
    <row r="30668" spans="27:27">
      <c r="AA30668" s="271"/>
    </row>
    <row r="30669" spans="27:27">
      <c r="AA30669" s="271"/>
    </row>
    <row r="30670" spans="27:27">
      <c r="AA30670" s="271"/>
    </row>
    <row r="30671" spans="27:27">
      <c r="AA30671" s="271"/>
    </row>
    <row r="30672" spans="27:27">
      <c r="AA30672" s="271"/>
    </row>
    <row r="30673" spans="27:27">
      <c r="AA30673" s="271"/>
    </row>
    <row r="30674" spans="27:27">
      <c r="AA30674" s="271"/>
    </row>
    <row r="30675" spans="27:27">
      <c r="AA30675" s="271"/>
    </row>
    <row r="30676" spans="27:27">
      <c r="AA30676" s="271"/>
    </row>
    <row r="30677" spans="27:27">
      <c r="AA30677" s="271"/>
    </row>
    <row r="30678" spans="27:27">
      <c r="AA30678" s="271"/>
    </row>
    <row r="30679" spans="27:27">
      <c r="AA30679" s="271"/>
    </row>
    <row r="30680" spans="27:27">
      <c r="AA30680" s="271"/>
    </row>
    <row r="30681" spans="27:27">
      <c r="AA30681" s="271"/>
    </row>
    <row r="30682" spans="27:27">
      <c r="AA30682" s="271"/>
    </row>
    <row r="30683" spans="27:27">
      <c r="AA30683" s="271"/>
    </row>
    <row r="30684" spans="27:27">
      <c r="AA30684" s="271"/>
    </row>
    <row r="30685" spans="27:27">
      <c r="AA30685" s="271"/>
    </row>
    <row r="30686" spans="27:27">
      <c r="AA30686" s="271"/>
    </row>
    <row r="30687" spans="27:27">
      <c r="AA30687" s="271"/>
    </row>
    <row r="30688" spans="27:27">
      <c r="AA30688" s="271"/>
    </row>
    <row r="30689" spans="27:27">
      <c r="AA30689" s="271"/>
    </row>
    <row r="30690" spans="27:27">
      <c r="AA30690" s="271"/>
    </row>
    <row r="30691" spans="27:27">
      <c r="AA30691" s="271"/>
    </row>
    <row r="30692" spans="27:27">
      <c r="AA30692" s="271"/>
    </row>
    <row r="30693" spans="27:27">
      <c r="AA30693" s="271"/>
    </row>
    <row r="30694" spans="27:27">
      <c r="AA30694" s="271"/>
    </row>
    <row r="30695" spans="27:27">
      <c r="AA30695" s="271"/>
    </row>
    <row r="30696" spans="27:27">
      <c r="AA30696" s="271"/>
    </row>
    <row r="30697" spans="27:27">
      <c r="AA30697" s="271"/>
    </row>
    <row r="30698" spans="27:27">
      <c r="AA30698" s="271"/>
    </row>
    <row r="30699" spans="27:27">
      <c r="AA30699" s="271"/>
    </row>
    <row r="30700" spans="27:27">
      <c r="AA30700" s="271"/>
    </row>
    <row r="30701" spans="27:27">
      <c r="AA30701" s="271"/>
    </row>
    <row r="30702" spans="27:27">
      <c r="AA30702" s="271"/>
    </row>
    <row r="30703" spans="27:27">
      <c r="AA30703" s="271"/>
    </row>
    <row r="30704" spans="27:27">
      <c r="AA30704" s="271"/>
    </row>
    <row r="30705" spans="27:27">
      <c r="AA30705" s="271"/>
    </row>
    <row r="30706" spans="27:27">
      <c r="AA30706" s="271"/>
    </row>
    <row r="30707" spans="27:27">
      <c r="AA30707" s="271"/>
    </row>
    <row r="30708" spans="27:27">
      <c r="AA30708" s="271"/>
    </row>
    <row r="30709" spans="27:27">
      <c r="AA30709" s="271"/>
    </row>
    <row r="30710" spans="27:27">
      <c r="AA30710" s="271"/>
    </row>
    <row r="30711" spans="27:27">
      <c r="AA30711" s="271"/>
    </row>
    <row r="30712" spans="27:27">
      <c r="AA30712" s="271"/>
    </row>
    <row r="30713" spans="27:27">
      <c r="AA30713" s="271"/>
    </row>
    <row r="30714" spans="27:27">
      <c r="AA30714" s="271"/>
    </row>
    <row r="30715" spans="27:27">
      <c r="AA30715" s="271"/>
    </row>
    <row r="30716" spans="27:27">
      <c r="AA30716" s="271"/>
    </row>
    <row r="30717" spans="27:27">
      <c r="AA30717" s="271"/>
    </row>
    <row r="30718" spans="27:27">
      <c r="AA30718" s="271"/>
    </row>
    <row r="30719" spans="27:27">
      <c r="AA30719" s="271"/>
    </row>
    <row r="30720" spans="27:27">
      <c r="AA30720" s="271"/>
    </row>
    <row r="30721" spans="27:27">
      <c r="AA30721" s="271"/>
    </row>
    <row r="30722" spans="27:27">
      <c r="AA30722" s="271"/>
    </row>
    <row r="30723" spans="27:27">
      <c r="AA30723" s="271"/>
    </row>
    <row r="30724" spans="27:27">
      <c r="AA30724" s="271"/>
    </row>
    <row r="30725" spans="27:27">
      <c r="AA30725" s="271"/>
    </row>
    <row r="30726" spans="27:27">
      <c r="AA30726" s="271"/>
    </row>
    <row r="30727" spans="27:27">
      <c r="AA30727" s="271"/>
    </row>
    <row r="30728" spans="27:27">
      <c r="AA30728" s="271"/>
    </row>
    <row r="30729" spans="27:27">
      <c r="AA30729" s="271"/>
    </row>
    <row r="30730" spans="27:27">
      <c r="AA30730" s="271"/>
    </row>
    <row r="30731" spans="27:27">
      <c r="AA30731" s="271"/>
    </row>
    <row r="30732" spans="27:27">
      <c r="AA30732" s="271"/>
    </row>
    <row r="30733" spans="27:27">
      <c r="AA30733" s="271"/>
    </row>
    <row r="30734" spans="27:27">
      <c r="AA30734" s="271"/>
    </row>
    <row r="30735" spans="27:27">
      <c r="AA30735" s="271"/>
    </row>
    <row r="30736" spans="27:27">
      <c r="AA30736" s="271"/>
    </row>
    <row r="30737" spans="27:27">
      <c r="AA30737" s="271"/>
    </row>
    <row r="30738" spans="27:27">
      <c r="AA30738" s="271"/>
    </row>
    <row r="30739" spans="27:27">
      <c r="AA30739" s="271"/>
    </row>
    <row r="30740" spans="27:27">
      <c r="AA30740" s="271"/>
    </row>
    <row r="30741" spans="27:27">
      <c r="AA30741" s="271"/>
    </row>
    <row r="30742" spans="27:27">
      <c r="AA30742" s="271"/>
    </row>
    <row r="30743" spans="27:27">
      <c r="AA30743" s="271"/>
    </row>
    <row r="30744" spans="27:27">
      <c r="AA30744" s="271"/>
    </row>
    <row r="30745" spans="27:27">
      <c r="AA30745" s="271"/>
    </row>
    <row r="30746" spans="27:27">
      <c r="AA30746" s="271"/>
    </row>
    <row r="30747" spans="27:27">
      <c r="AA30747" s="271"/>
    </row>
    <row r="30748" spans="27:27">
      <c r="AA30748" s="271"/>
    </row>
    <row r="30749" spans="27:27">
      <c r="AA30749" s="271"/>
    </row>
    <row r="30750" spans="27:27">
      <c r="AA30750" s="271"/>
    </row>
    <row r="30751" spans="27:27">
      <c r="AA30751" s="271"/>
    </row>
    <row r="30752" spans="27:27">
      <c r="AA30752" s="271"/>
    </row>
    <row r="30753" spans="27:27">
      <c r="AA30753" s="271"/>
    </row>
    <row r="30754" spans="27:27">
      <c r="AA30754" s="271"/>
    </row>
    <row r="30755" spans="27:27">
      <c r="AA30755" s="271"/>
    </row>
    <row r="30756" spans="27:27">
      <c r="AA30756" s="271"/>
    </row>
    <row r="30757" spans="27:27">
      <c r="AA30757" s="271"/>
    </row>
    <row r="30758" spans="27:27">
      <c r="AA30758" s="271"/>
    </row>
    <row r="30759" spans="27:27">
      <c r="AA30759" s="271"/>
    </row>
    <row r="30760" spans="27:27">
      <c r="AA30760" s="271"/>
    </row>
    <row r="30761" spans="27:27">
      <c r="AA30761" s="271"/>
    </row>
    <row r="30762" spans="27:27">
      <c r="AA30762" s="271"/>
    </row>
    <row r="30763" spans="27:27">
      <c r="AA30763" s="271"/>
    </row>
    <row r="30764" spans="27:27">
      <c r="AA30764" s="271"/>
    </row>
    <row r="30765" spans="27:27">
      <c r="AA30765" s="271"/>
    </row>
    <row r="30766" spans="27:27">
      <c r="AA30766" s="271"/>
    </row>
    <row r="30767" spans="27:27">
      <c r="AA30767" s="271"/>
    </row>
    <row r="30768" spans="27:27">
      <c r="AA30768" s="271"/>
    </row>
    <row r="30769" spans="27:27">
      <c r="AA30769" s="271"/>
    </row>
    <row r="30770" spans="27:27">
      <c r="AA30770" s="271"/>
    </row>
    <row r="30771" spans="27:27">
      <c r="AA30771" s="271"/>
    </row>
    <row r="30772" spans="27:27">
      <c r="AA30772" s="271"/>
    </row>
    <row r="30773" spans="27:27">
      <c r="AA30773" s="271"/>
    </row>
    <row r="30774" spans="27:27">
      <c r="AA30774" s="271"/>
    </row>
    <row r="30775" spans="27:27">
      <c r="AA30775" s="271"/>
    </row>
    <row r="30776" spans="27:27">
      <c r="AA30776" s="271"/>
    </row>
    <row r="30777" spans="27:27">
      <c r="AA30777" s="271"/>
    </row>
    <row r="30778" spans="27:27">
      <c r="AA30778" s="271"/>
    </row>
    <row r="30779" spans="27:27">
      <c r="AA30779" s="271"/>
    </row>
    <row r="30780" spans="27:27">
      <c r="AA30780" s="271"/>
    </row>
    <row r="30781" spans="27:27">
      <c r="AA30781" s="271"/>
    </row>
    <row r="30782" spans="27:27">
      <c r="AA30782" s="271"/>
    </row>
    <row r="30783" spans="27:27">
      <c r="AA30783" s="271"/>
    </row>
    <row r="30784" spans="27:27">
      <c r="AA30784" s="271"/>
    </row>
    <row r="30785" spans="27:27">
      <c r="AA30785" s="271"/>
    </row>
    <row r="30786" spans="27:27">
      <c r="AA30786" s="271"/>
    </row>
    <row r="30787" spans="27:27">
      <c r="AA30787" s="271"/>
    </row>
    <row r="30788" spans="27:27">
      <c r="AA30788" s="271"/>
    </row>
    <row r="30789" spans="27:27">
      <c r="AA30789" s="271"/>
    </row>
    <row r="30790" spans="27:27">
      <c r="AA30790" s="271"/>
    </row>
    <row r="30791" spans="27:27">
      <c r="AA30791" s="271"/>
    </row>
    <row r="30792" spans="27:27">
      <c r="AA30792" s="271"/>
    </row>
    <row r="30793" spans="27:27">
      <c r="AA30793" s="271"/>
    </row>
    <row r="30794" spans="27:27">
      <c r="AA30794" s="271"/>
    </row>
    <row r="30795" spans="27:27">
      <c r="AA30795" s="271"/>
    </row>
    <row r="30796" spans="27:27">
      <c r="AA30796" s="271"/>
    </row>
    <row r="30797" spans="27:27">
      <c r="AA30797" s="271"/>
    </row>
    <row r="30798" spans="27:27">
      <c r="AA30798" s="271"/>
    </row>
    <row r="30799" spans="27:27">
      <c r="AA30799" s="271"/>
    </row>
    <row r="30800" spans="27:27">
      <c r="AA30800" s="271"/>
    </row>
    <row r="30801" spans="27:27">
      <c r="AA30801" s="271"/>
    </row>
    <row r="30802" spans="27:27">
      <c r="AA30802" s="271"/>
    </row>
    <row r="30803" spans="27:27">
      <c r="AA30803" s="271"/>
    </row>
    <row r="30804" spans="27:27">
      <c r="AA30804" s="271"/>
    </row>
    <row r="30805" spans="27:27">
      <c r="AA30805" s="271"/>
    </row>
    <row r="30806" spans="27:27">
      <c r="AA30806" s="271"/>
    </row>
    <row r="30807" spans="27:27">
      <c r="AA30807" s="271"/>
    </row>
    <row r="30808" spans="27:27">
      <c r="AA30808" s="271"/>
    </row>
    <row r="30809" spans="27:27">
      <c r="AA30809" s="271"/>
    </row>
    <row r="30810" spans="27:27">
      <c r="AA30810" s="271"/>
    </row>
    <row r="30811" spans="27:27">
      <c r="AA30811" s="271"/>
    </row>
    <row r="30812" spans="27:27">
      <c r="AA30812" s="271"/>
    </row>
    <row r="30813" spans="27:27">
      <c r="AA30813" s="271"/>
    </row>
    <row r="30814" spans="27:27">
      <c r="AA30814" s="271"/>
    </row>
    <row r="30815" spans="27:27">
      <c r="AA30815" s="271"/>
    </row>
    <row r="30816" spans="27:27">
      <c r="AA30816" s="271"/>
    </row>
    <row r="30817" spans="27:27">
      <c r="AA30817" s="271"/>
    </row>
    <row r="30818" spans="27:27">
      <c r="AA30818" s="271"/>
    </row>
    <row r="30819" spans="27:27">
      <c r="AA30819" s="271"/>
    </row>
    <row r="30820" spans="27:27">
      <c r="AA30820" s="271"/>
    </row>
    <row r="30821" spans="27:27">
      <c r="AA30821" s="271"/>
    </row>
    <row r="30822" spans="27:27">
      <c r="AA30822" s="271"/>
    </row>
    <row r="30823" spans="27:27">
      <c r="AA30823" s="271"/>
    </row>
    <row r="30824" spans="27:27">
      <c r="AA30824" s="271"/>
    </row>
    <row r="30825" spans="27:27">
      <c r="AA30825" s="271"/>
    </row>
    <row r="30826" spans="27:27">
      <c r="AA30826" s="271"/>
    </row>
    <row r="30827" spans="27:27">
      <c r="AA30827" s="271"/>
    </row>
    <row r="30828" spans="27:27">
      <c r="AA30828" s="271"/>
    </row>
    <row r="30829" spans="27:27">
      <c r="AA30829" s="271"/>
    </row>
    <row r="30830" spans="27:27">
      <c r="AA30830" s="271"/>
    </row>
    <row r="30831" spans="27:27">
      <c r="AA30831" s="271"/>
    </row>
    <row r="30832" spans="27:27">
      <c r="AA30832" s="271"/>
    </row>
    <row r="30833" spans="27:27">
      <c r="AA30833" s="271"/>
    </row>
    <row r="30834" spans="27:27">
      <c r="AA30834" s="271"/>
    </row>
    <row r="30835" spans="27:27">
      <c r="AA30835" s="271"/>
    </row>
    <row r="30836" spans="27:27">
      <c r="AA30836" s="271"/>
    </row>
    <row r="30837" spans="27:27">
      <c r="AA30837" s="271"/>
    </row>
    <row r="30838" spans="27:27">
      <c r="AA30838" s="271"/>
    </row>
    <row r="30839" spans="27:27">
      <c r="AA30839" s="271"/>
    </row>
    <row r="30840" spans="27:27">
      <c r="AA30840" s="271"/>
    </row>
    <row r="30841" spans="27:27">
      <c r="AA30841" s="271"/>
    </row>
    <row r="30842" spans="27:27">
      <c r="AA30842" s="271"/>
    </row>
    <row r="30843" spans="27:27">
      <c r="AA30843" s="271"/>
    </row>
    <row r="30844" spans="27:27">
      <c r="AA30844" s="271"/>
    </row>
    <row r="30845" spans="27:27">
      <c r="AA30845" s="271"/>
    </row>
    <row r="30846" spans="27:27">
      <c r="AA30846" s="271"/>
    </row>
    <row r="30847" spans="27:27">
      <c r="AA30847" s="271"/>
    </row>
    <row r="30848" spans="27:27">
      <c r="AA30848" s="271"/>
    </row>
    <row r="30849" spans="27:27">
      <c r="AA30849" s="271"/>
    </row>
    <row r="30850" spans="27:27">
      <c r="AA30850" s="271"/>
    </row>
    <row r="30851" spans="27:27">
      <c r="AA30851" s="271"/>
    </row>
    <row r="30852" spans="27:27">
      <c r="AA30852" s="271"/>
    </row>
    <row r="30853" spans="27:27">
      <c r="AA30853" s="271"/>
    </row>
    <row r="30854" spans="27:27">
      <c r="AA30854" s="271"/>
    </row>
    <row r="30855" spans="27:27">
      <c r="AA30855" s="271"/>
    </row>
    <row r="30856" spans="27:27">
      <c r="AA30856" s="271"/>
    </row>
    <row r="30857" spans="27:27">
      <c r="AA30857" s="271"/>
    </row>
    <row r="30858" spans="27:27">
      <c r="AA30858" s="271"/>
    </row>
    <row r="30859" spans="27:27">
      <c r="AA30859" s="271"/>
    </row>
    <row r="30860" spans="27:27">
      <c r="AA30860" s="271"/>
    </row>
    <row r="30861" spans="27:27">
      <c r="AA30861" s="271"/>
    </row>
    <row r="30862" spans="27:27">
      <c r="AA30862" s="271"/>
    </row>
    <row r="30863" spans="27:27">
      <c r="AA30863" s="271"/>
    </row>
    <row r="30864" spans="27:27">
      <c r="AA30864" s="271"/>
    </row>
    <row r="30865" spans="27:27">
      <c r="AA30865" s="271"/>
    </row>
    <row r="30866" spans="27:27">
      <c r="AA30866" s="271"/>
    </row>
    <row r="30867" spans="27:27">
      <c r="AA30867" s="271"/>
    </row>
    <row r="30868" spans="27:27">
      <c r="AA30868" s="271"/>
    </row>
    <row r="30869" spans="27:27">
      <c r="AA30869" s="271"/>
    </row>
    <row r="30870" spans="27:27">
      <c r="AA30870" s="271"/>
    </row>
    <row r="30871" spans="27:27">
      <c r="AA30871" s="271"/>
    </row>
    <row r="30872" spans="27:27">
      <c r="AA30872" s="271"/>
    </row>
    <row r="30873" spans="27:27">
      <c r="AA30873" s="271"/>
    </row>
    <row r="30874" spans="27:27">
      <c r="AA30874" s="271"/>
    </row>
    <row r="30875" spans="27:27">
      <c r="AA30875" s="271"/>
    </row>
    <row r="30876" spans="27:27">
      <c r="AA30876" s="271"/>
    </row>
    <row r="30877" spans="27:27">
      <c r="AA30877" s="271"/>
    </row>
    <row r="30878" spans="27:27">
      <c r="AA30878" s="271"/>
    </row>
    <row r="30879" spans="27:27">
      <c r="AA30879" s="271"/>
    </row>
    <row r="30880" spans="27:27">
      <c r="AA30880" s="271"/>
    </row>
    <row r="30881" spans="27:27">
      <c r="AA30881" s="271"/>
    </row>
    <row r="30882" spans="27:27">
      <c r="AA30882" s="271"/>
    </row>
    <row r="30883" spans="27:27">
      <c r="AA30883" s="271"/>
    </row>
    <row r="30884" spans="27:27">
      <c r="AA30884" s="271"/>
    </row>
    <row r="30885" spans="27:27">
      <c r="AA30885" s="271"/>
    </row>
    <row r="30886" spans="27:27">
      <c r="AA30886" s="271"/>
    </row>
    <row r="30887" spans="27:27">
      <c r="AA30887" s="271"/>
    </row>
    <row r="30888" spans="27:27">
      <c r="AA30888" s="271"/>
    </row>
    <row r="30889" spans="27:27">
      <c r="AA30889" s="271"/>
    </row>
    <row r="30890" spans="27:27">
      <c r="AA30890" s="271"/>
    </row>
    <row r="30891" spans="27:27">
      <c r="AA30891" s="271"/>
    </row>
    <row r="30892" spans="27:27">
      <c r="AA30892" s="271"/>
    </row>
    <row r="30893" spans="27:27">
      <c r="AA30893" s="271"/>
    </row>
    <row r="30894" spans="27:27">
      <c r="AA30894" s="271"/>
    </row>
    <row r="30895" spans="27:27">
      <c r="AA30895" s="271"/>
    </row>
    <row r="30896" spans="27:27">
      <c r="AA30896" s="271"/>
    </row>
    <row r="30897" spans="27:27">
      <c r="AA30897" s="271"/>
    </row>
    <row r="30898" spans="27:27">
      <c r="AA30898" s="271"/>
    </row>
    <row r="30899" spans="27:27">
      <c r="AA30899" s="271"/>
    </row>
    <row r="30900" spans="27:27">
      <c r="AA30900" s="271"/>
    </row>
    <row r="30901" spans="27:27">
      <c r="AA30901" s="271"/>
    </row>
    <row r="30902" spans="27:27">
      <c r="AA30902" s="271"/>
    </row>
    <row r="30903" spans="27:27">
      <c r="AA30903" s="271"/>
    </row>
    <row r="30904" spans="27:27">
      <c r="AA30904" s="271"/>
    </row>
    <row r="30905" spans="27:27">
      <c r="AA30905" s="271"/>
    </row>
    <row r="30906" spans="27:27">
      <c r="AA30906" s="271"/>
    </row>
    <row r="30907" spans="27:27">
      <c r="AA30907" s="271"/>
    </row>
    <row r="30908" spans="27:27">
      <c r="AA30908" s="271"/>
    </row>
    <row r="30909" spans="27:27">
      <c r="AA30909" s="271"/>
    </row>
    <row r="30910" spans="27:27">
      <c r="AA30910" s="271"/>
    </row>
    <row r="30911" spans="27:27">
      <c r="AA30911" s="271"/>
    </row>
    <row r="30912" spans="27:27">
      <c r="AA30912" s="271"/>
    </row>
    <row r="30913" spans="27:27">
      <c r="AA30913" s="271"/>
    </row>
    <row r="30914" spans="27:27">
      <c r="AA30914" s="271"/>
    </row>
    <row r="30915" spans="27:27">
      <c r="AA30915" s="271"/>
    </row>
    <row r="30916" spans="27:27">
      <c r="AA30916" s="271"/>
    </row>
    <row r="30917" spans="27:27">
      <c r="AA30917" s="271"/>
    </row>
    <row r="30918" spans="27:27">
      <c r="AA30918" s="271"/>
    </row>
    <row r="30919" spans="27:27">
      <c r="AA30919" s="271"/>
    </row>
    <row r="30920" spans="27:27">
      <c r="AA30920" s="271"/>
    </row>
    <row r="30921" spans="27:27">
      <c r="AA30921" s="271"/>
    </row>
    <row r="30922" spans="27:27">
      <c r="AA30922" s="271"/>
    </row>
    <row r="30923" spans="27:27">
      <c r="AA30923" s="271"/>
    </row>
    <row r="30924" spans="27:27">
      <c r="AA30924" s="271"/>
    </row>
    <row r="30925" spans="27:27">
      <c r="AA30925" s="271"/>
    </row>
    <row r="30926" spans="27:27">
      <c r="AA30926" s="271"/>
    </row>
    <row r="30927" spans="27:27">
      <c r="AA30927" s="271"/>
    </row>
    <row r="30928" spans="27:27">
      <c r="AA30928" s="271"/>
    </row>
    <row r="30929" spans="27:27">
      <c r="AA30929" s="271"/>
    </row>
    <row r="30930" spans="27:27">
      <c r="AA30930" s="271"/>
    </row>
    <row r="30931" spans="27:27">
      <c r="AA30931" s="271"/>
    </row>
    <row r="30932" spans="27:27">
      <c r="AA30932" s="271"/>
    </row>
    <row r="30933" spans="27:27">
      <c r="AA30933" s="271"/>
    </row>
    <row r="30934" spans="27:27">
      <c r="AA30934" s="271"/>
    </row>
    <row r="30935" spans="27:27">
      <c r="AA30935" s="271"/>
    </row>
    <row r="30936" spans="27:27">
      <c r="AA30936" s="271"/>
    </row>
    <row r="30937" spans="27:27">
      <c r="AA30937" s="271"/>
    </row>
    <row r="30938" spans="27:27">
      <c r="AA30938" s="271"/>
    </row>
    <row r="30939" spans="27:27">
      <c r="AA30939" s="271"/>
    </row>
    <row r="30940" spans="27:27">
      <c r="AA30940" s="271"/>
    </row>
    <row r="30941" spans="27:27">
      <c r="AA30941" s="271"/>
    </row>
    <row r="30942" spans="27:27">
      <c r="AA30942" s="271"/>
    </row>
    <row r="30943" spans="27:27">
      <c r="AA30943" s="271"/>
    </row>
    <row r="30944" spans="27:27">
      <c r="AA30944" s="271"/>
    </row>
    <row r="30945" spans="27:27">
      <c r="AA30945" s="271"/>
    </row>
    <row r="30946" spans="27:27">
      <c r="AA30946" s="271"/>
    </row>
    <row r="30947" spans="27:27">
      <c r="AA30947" s="271"/>
    </row>
    <row r="30948" spans="27:27">
      <c r="AA30948" s="271"/>
    </row>
    <row r="30949" spans="27:27">
      <c r="AA30949" s="271"/>
    </row>
    <row r="30950" spans="27:27">
      <c r="AA30950" s="271"/>
    </row>
    <row r="30951" spans="27:27">
      <c r="AA30951" s="271"/>
    </row>
    <row r="30952" spans="27:27">
      <c r="AA30952" s="271"/>
    </row>
    <row r="30953" spans="27:27">
      <c r="AA30953" s="271"/>
    </row>
    <row r="30954" spans="27:27">
      <c r="AA30954" s="271"/>
    </row>
    <row r="30955" spans="27:27">
      <c r="AA30955" s="271"/>
    </row>
    <row r="30956" spans="27:27">
      <c r="AA30956" s="271"/>
    </row>
    <row r="30957" spans="27:27">
      <c r="AA30957" s="271"/>
    </row>
    <row r="30958" spans="27:27">
      <c r="AA30958" s="271"/>
    </row>
    <row r="30959" spans="27:27">
      <c r="AA30959" s="271"/>
    </row>
    <row r="30960" spans="27:27">
      <c r="AA30960" s="271"/>
    </row>
    <row r="30961" spans="27:27">
      <c r="AA30961" s="271"/>
    </row>
    <row r="30962" spans="27:27">
      <c r="AA30962" s="271"/>
    </row>
    <row r="30963" spans="27:27">
      <c r="AA30963" s="271"/>
    </row>
    <row r="30964" spans="27:27">
      <c r="AA30964" s="271"/>
    </row>
    <row r="30965" spans="27:27">
      <c r="AA30965" s="271"/>
    </row>
    <row r="30966" spans="27:27">
      <c r="AA30966" s="271"/>
    </row>
    <row r="30967" spans="27:27">
      <c r="AA30967" s="271"/>
    </row>
    <row r="30968" spans="27:27">
      <c r="AA30968" s="271"/>
    </row>
    <row r="30969" spans="27:27">
      <c r="AA30969" s="271"/>
    </row>
    <row r="30970" spans="27:27">
      <c r="AA30970" s="271"/>
    </row>
    <row r="30971" spans="27:27">
      <c r="AA30971" s="271"/>
    </row>
    <row r="30972" spans="27:27">
      <c r="AA30972" s="271"/>
    </row>
    <row r="30973" spans="27:27">
      <c r="AA30973" s="271"/>
    </row>
    <row r="30974" spans="27:27">
      <c r="AA30974" s="271"/>
    </row>
    <row r="30975" spans="27:27">
      <c r="AA30975" s="271"/>
    </row>
    <row r="30976" spans="27:27">
      <c r="AA30976" s="271"/>
    </row>
    <row r="30977" spans="27:27">
      <c r="AA30977" s="271"/>
    </row>
    <row r="30978" spans="27:27">
      <c r="AA30978" s="271"/>
    </row>
    <row r="30979" spans="27:27">
      <c r="AA30979" s="271"/>
    </row>
    <row r="30980" spans="27:27">
      <c r="AA30980" s="271"/>
    </row>
    <row r="30981" spans="27:27">
      <c r="AA30981" s="271"/>
    </row>
    <row r="30982" spans="27:27">
      <c r="AA30982" s="271"/>
    </row>
    <row r="30983" spans="27:27">
      <c r="AA30983" s="271"/>
    </row>
    <row r="30984" spans="27:27">
      <c r="AA30984" s="271"/>
    </row>
    <row r="30985" spans="27:27">
      <c r="AA30985" s="271"/>
    </row>
    <row r="30986" spans="27:27">
      <c r="AA30986" s="271"/>
    </row>
    <row r="30987" spans="27:27">
      <c r="AA30987" s="271"/>
    </row>
    <row r="30988" spans="27:27">
      <c r="AA30988" s="271"/>
    </row>
    <row r="30989" spans="27:27">
      <c r="AA30989" s="271"/>
    </row>
    <row r="30990" spans="27:27">
      <c r="AA30990" s="271"/>
    </row>
    <row r="30991" spans="27:27">
      <c r="AA30991" s="271"/>
    </row>
    <row r="30992" spans="27:27">
      <c r="AA30992" s="271"/>
    </row>
    <row r="30993" spans="27:27">
      <c r="AA30993" s="271"/>
    </row>
    <row r="30994" spans="27:27">
      <c r="AA30994" s="271"/>
    </row>
    <row r="30995" spans="27:27">
      <c r="AA30995" s="271"/>
    </row>
    <row r="30996" spans="27:27">
      <c r="AA30996" s="271"/>
    </row>
    <row r="30997" spans="27:27">
      <c r="AA30997" s="271"/>
    </row>
    <row r="30998" spans="27:27">
      <c r="AA30998" s="271"/>
    </row>
    <row r="30999" spans="27:27">
      <c r="AA30999" s="271"/>
    </row>
    <row r="31000" spans="27:27">
      <c r="AA31000" s="271"/>
    </row>
    <row r="31001" spans="27:27">
      <c r="AA31001" s="271"/>
    </row>
    <row r="31002" spans="27:27">
      <c r="AA31002" s="271"/>
    </row>
    <row r="31003" spans="27:27">
      <c r="AA31003" s="271"/>
    </row>
    <row r="31004" spans="27:27">
      <c r="AA31004" s="271"/>
    </row>
    <row r="31005" spans="27:27">
      <c r="AA31005" s="271"/>
    </row>
    <row r="31006" spans="27:27">
      <c r="AA31006" s="271"/>
    </row>
    <row r="31007" spans="27:27">
      <c r="AA31007" s="271"/>
    </row>
    <row r="31008" spans="27:27">
      <c r="AA31008" s="271"/>
    </row>
    <row r="31009" spans="27:27">
      <c r="AA31009" s="271"/>
    </row>
    <row r="31010" spans="27:27">
      <c r="AA31010" s="271"/>
    </row>
    <row r="31011" spans="27:27">
      <c r="AA31011" s="271"/>
    </row>
    <row r="31012" spans="27:27">
      <c r="AA31012" s="271"/>
    </row>
    <row r="31013" spans="27:27">
      <c r="AA31013" s="271"/>
    </row>
    <row r="31014" spans="27:27">
      <c r="AA31014" s="271"/>
    </row>
    <row r="31015" spans="27:27">
      <c r="AA31015" s="271"/>
    </row>
    <row r="31016" spans="27:27">
      <c r="AA31016" s="271"/>
    </row>
    <row r="31017" spans="27:27">
      <c r="AA31017" s="271"/>
    </row>
    <row r="31018" spans="27:27">
      <c r="AA31018" s="271"/>
    </row>
    <row r="31019" spans="27:27">
      <c r="AA31019" s="271"/>
    </row>
    <row r="31020" spans="27:27">
      <c r="AA31020" s="271"/>
    </row>
    <row r="31021" spans="27:27">
      <c r="AA31021" s="271"/>
    </row>
    <row r="31022" spans="27:27">
      <c r="AA31022" s="271"/>
    </row>
    <row r="31023" spans="27:27">
      <c r="AA31023" s="271"/>
    </row>
    <row r="31024" spans="27:27">
      <c r="AA31024" s="271"/>
    </row>
    <row r="31025" spans="27:27">
      <c r="AA31025" s="271"/>
    </row>
    <row r="31026" spans="27:27">
      <c r="AA31026" s="271"/>
    </row>
    <row r="31027" spans="27:27">
      <c r="AA31027" s="271"/>
    </row>
    <row r="31028" spans="27:27">
      <c r="AA31028" s="271"/>
    </row>
    <row r="31029" spans="27:27">
      <c r="AA31029" s="271"/>
    </row>
    <row r="31030" spans="27:27">
      <c r="AA31030" s="271"/>
    </row>
    <row r="31031" spans="27:27">
      <c r="AA31031" s="271"/>
    </row>
    <row r="31032" spans="27:27">
      <c r="AA31032" s="271"/>
    </row>
    <row r="31033" spans="27:27">
      <c r="AA31033" s="271"/>
    </row>
    <row r="31034" spans="27:27">
      <c r="AA31034" s="271"/>
    </row>
    <row r="31035" spans="27:27">
      <c r="AA31035" s="271"/>
    </row>
    <row r="31036" spans="27:27">
      <c r="AA31036" s="271"/>
    </row>
    <row r="31037" spans="27:27">
      <c r="AA31037" s="271"/>
    </row>
    <row r="31038" spans="27:27">
      <c r="AA31038" s="271"/>
    </row>
    <row r="31039" spans="27:27">
      <c r="AA31039" s="271"/>
    </row>
    <row r="31040" spans="27:27">
      <c r="AA31040" s="271"/>
    </row>
    <row r="31041" spans="27:27">
      <c r="AA31041" s="271"/>
    </row>
    <row r="31042" spans="27:27">
      <c r="AA31042" s="271"/>
    </row>
    <row r="31043" spans="27:27">
      <c r="AA31043" s="271"/>
    </row>
    <row r="31044" spans="27:27">
      <c r="AA31044" s="271"/>
    </row>
    <row r="31045" spans="27:27">
      <c r="AA31045" s="271"/>
    </row>
    <row r="31046" spans="27:27">
      <c r="AA31046" s="271"/>
    </row>
    <row r="31047" spans="27:27">
      <c r="AA31047" s="271"/>
    </row>
    <row r="31048" spans="27:27">
      <c r="AA31048" s="271"/>
    </row>
    <row r="31049" spans="27:27">
      <c r="AA31049" s="271"/>
    </row>
    <row r="31050" spans="27:27">
      <c r="AA31050" s="271"/>
    </row>
    <row r="31051" spans="27:27">
      <c r="AA31051" s="271"/>
    </row>
    <row r="31052" spans="27:27">
      <c r="AA31052" s="271"/>
    </row>
    <row r="31053" spans="27:27">
      <c r="AA31053" s="271"/>
    </row>
    <row r="31054" spans="27:27">
      <c r="AA31054" s="271"/>
    </row>
    <row r="31055" spans="27:27">
      <c r="AA31055" s="271"/>
    </row>
    <row r="31056" spans="27:27">
      <c r="AA31056" s="271"/>
    </row>
    <row r="31057" spans="27:27">
      <c r="AA31057" s="271"/>
    </row>
    <row r="31058" spans="27:27">
      <c r="AA31058" s="271"/>
    </row>
    <row r="31059" spans="27:27">
      <c r="AA31059" s="271"/>
    </row>
    <row r="31060" spans="27:27">
      <c r="AA31060" s="271"/>
    </row>
    <row r="31061" spans="27:27">
      <c r="AA31061" s="271"/>
    </row>
    <row r="31062" spans="27:27">
      <c r="AA31062" s="271"/>
    </row>
    <row r="31063" spans="27:27">
      <c r="AA31063" s="271"/>
    </row>
    <row r="31064" spans="27:27">
      <c r="AA31064" s="271"/>
    </row>
    <row r="31065" spans="27:27">
      <c r="AA31065" s="271"/>
    </row>
    <row r="31066" spans="27:27">
      <c r="AA31066" s="271"/>
    </row>
    <row r="31067" spans="27:27">
      <c r="AA31067" s="271"/>
    </row>
    <row r="31068" spans="27:27">
      <c r="AA31068" s="271"/>
    </row>
    <row r="31069" spans="27:27">
      <c r="AA31069" s="271"/>
    </row>
    <row r="31070" spans="27:27">
      <c r="AA31070" s="271"/>
    </row>
    <row r="31071" spans="27:27">
      <c r="AA31071" s="271"/>
    </row>
    <row r="31072" spans="27:27">
      <c r="AA31072" s="271"/>
    </row>
    <row r="31073" spans="27:27">
      <c r="AA31073" s="271"/>
    </row>
    <row r="31074" spans="27:27">
      <c r="AA31074" s="271"/>
    </row>
    <row r="31075" spans="27:27">
      <c r="AA31075" s="271"/>
    </row>
    <row r="31076" spans="27:27">
      <c r="AA31076" s="271"/>
    </row>
    <row r="31077" spans="27:27">
      <c r="AA31077" s="271"/>
    </row>
    <row r="31078" spans="27:27">
      <c r="AA31078" s="271"/>
    </row>
    <row r="31079" spans="27:27">
      <c r="AA31079" s="271"/>
    </row>
    <row r="31080" spans="27:27">
      <c r="AA31080" s="271"/>
    </row>
    <row r="31081" spans="27:27">
      <c r="AA31081" s="271"/>
    </row>
    <row r="31082" spans="27:27">
      <c r="AA31082" s="271"/>
    </row>
    <row r="31083" spans="27:27">
      <c r="AA31083" s="271"/>
    </row>
    <row r="31084" spans="27:27">
      <c r="AA31084" s="271"/>
    </row>
    <row r="31085" spans="27:27">
      <c r="AA31085" s="271"/>
    </row>
    <row r="31086" spans="27:27">
      <c r="AA31086" s="271"/>
    </row>
    <row r="31087" spans="27:27">
      <c r="AA31087" s="271"/>
    </row>
    <row r="31088" spans="27:27">
      <c r="AA31088" s="271"/>
    </row>
    <row r="31089" spans="27:27">
      <c r="AA31089" s="271"/>
    </row>
    <row r="31090" spans="27:27">
      <c r="AA31090" s="271"/>
    </row>
    <row r="31091" spans="27:27">
      <c r="AA31091" s="271"/>
    </row>
    <row r="31092" spans="27:27">
      <c r="AA31092" s="271"/>
    </row>
    <row r="31093" spans="27:27">
      <c r="AA31093" s="271"/>
    </row>
    <row r="31094" spans="27:27">
      <c r="AA31094" s="271"/>
    </row>
    <row r="31095" spans="27:27">
      <c r="AA31095" s="271"/>
    </row>
    <row r="31096" spans="27:27">
      <c r="AA31096" s="271"/>
    </row>
    <row r="31097" spans="27:27">
      <c r="AA31097" s="271"/>
    </row>
    <row r="31098" spans="27:27">
      <c r="AA31098" s="271"/>
    </row>
    <row r="31099" spans="27:27">
      <c r="AA31099" s="271"/>
    </row>
    <row r="31100" spans="27:27">
      <c r="AA31100" s="271"/>
    </row>
    <row r="31101" spans="27:27">
      <c r="AA31101" s="271"/>
    </row>
    <row r="31102" spans="27:27">
      <c r="AA31102" s="271"/>
    </row>
    <row r="31103" spans="27:27">
      <c r="AA31103" s="271"/>
    </row>
    <row r="31104" spans="27:27">
      <c r="AA31104" s="271"/>
    </row>
    <row r="31105" spans="27:27">
      <c r="AA31105" s="271"/>
    </row>
    <row r="31106" spans="27:27">
      <c r="AA31106" s="271"/>
    </row>
    <row r="31107" spans="27:27">
      <c r="AA31107" s="271"/>
    </row>
    <row r="31108" spans="27:27">
      <c r="AA31108" s="271"/>
    </row>
    <row r="31109" spans="27:27">
      <c r="AA31109" s="271"/>
    </row>
    <row r="31110" spans="27:27">
      <c r="AA31110" s="271"/>
    </row>
    <row r="31111" spans="27:27">
      <c r="AA31111" s="271"/>
    </row>
    <row r="31112" spans="27:27">
      <c r="AA31112" s="271"/>
    </row>
    <row r="31113" spans="27:27">
      <c r="AA31113" s="271"/>
    </row>
    <row r="31114" spans="27:27">
      <c r="AA31114" s="271"/>
    </row>
    <row r="31115" spans="27:27">
      <c r="AA31115" s="271"/>
    </row>
    <row r="31116" spans="27:27">
      <c r="AA31116" s="271"/>
    </row>
    <row r="31117" spans="27:27">
      <c r="AA31117" s="271"/>
    </row>
    <row r="31118" spans="27:27">
      <c r="AA31118" s="271"/>
    </row>
    <row r="31119" spans="27:27">
      <c r="AA31119" s="271"/>
    </row>
    <row r="31120" spans="27:27">
      <c r="AA31120" s="271"/>
    </row>
    <row r="31121" spans="27:27">
      <c r="AA31121" s="271"/>
    </row>
    <row r="31122" spans="27:27">
      <c r="AA31122" s="271"/>
    </row>
    <row r="31123" spans="27:27">
      <c r="AA31123" s="271"/>
    </row>
    <row r="31124" spans="27:27">
      <c r="AA31124" s="271"/>
    </row>
    <row r="31125" spans="27:27">
      <c r="AA31125" s="271"/>
    </row>
    <row r="31126" spans="27:27">
      <c r="AA31126" s="271"/>
    </row>
    <row r="31127" spans="27:27">
      <c r="AA31127" s="271"/>
    </row>
    <row r="31128" spans="27:27">
      <c r="AA31128" s="271"/>
    </row>
    <row r="31129" spans="27:27">
      <c r="AA31129" s="271"/>
    </row>
    <row r="31130" spans="27:27">
      <c r="AA31130" s="271"/>
    </row>
    <row r="31131" spans="27:27">
      <c r="AA31131" s="271"/>
    </row>
    <row r="31132" spans="27:27">
      <c r="AA31132" s="271"/>
    </row>
    <row r="31133" spans="27:27">
      <c r="AA31133" s="271"/>
    </row>
    <row r="31134" spans="27:27">
      <c r="AA31134" s="271"/>
    </row>
    <row r="31135" spans="27:27">
      <c r="AA31135" s="271"/>
    </row>
    <row r="31136" spans="27:27">
      <c r="AA31136" s="271"/>
    </row>
    <row r="31137" spans="27:27">
      <c r="AA31137" s="271"/>
    </row>
    <row r="31138" spans="27:27">
      <c r="AA31138" s="271"/>
    </row>
    <row r="31139" spans="27:27">
      <c r="AA31139" s="271"/>
    </row>
    <row r="31140" spans="27:27">
      <c r="AA31140" s="271"/>
    </row>
    <row r="31141" spans="27:27">
      <c r="AA31141" s="271"/>
    </row>
    <row r="31142" spans="27:27">
      <c r="AA31142" s="271"/>
    </row>
    <row r="31143" spans="27:27">
      <c r="AA31143" s="271"/>
    </row>
    <row r="31144" spans="27:27">
      <c r="AA31144" s="271"/>
    </row>
    <row r="31145" spans="27:27">
      <c r="AA31145" s="271"/>
    </row>
    <row r="31146" spans="27:27">
      <c r="AA31146" s="271"/>
    </row>
    <row r="31147" spans="27:27">
      <c r="AA31147" s="271"/>
    </row>
    <row r="31148" spans="27:27">
      <c r="AA31148" s="271"/>
    </row>
    <row r="31149" spans="27:27">
      <c r="AA31149" s="271"/>
    </row>
    <row r="31150" spans="27:27">
      <c r="AA31150" s="271"/>
    </row>
    <row r="31151" spans="27:27">
      <c r="AA31151" s="271"/>
    </row>
    <row r="31152" spans="27:27">
      <c r="AA31152" s="271"/>
    </row>
    <row r="31153" spans="27:27">
      <c r="AA31153" s="271"/>
    </row>
    <row r="31154" spans="27:27">
      <c r="AA31154" s="271"/>
    </row>
    <row r="31155" spans="27:27">
      <c r="AA31155" s="271"/>
    </row>
    <row r="31156" spans="27:27">
      <c r="AA31156" s="271"/>
    </row>
    <row r="31157" spans="27:27">
      <c r="AA31157" s="271"/>
    </row>
    <row r="31158" spans="27:27">
      <c r="AA31158" s="271"/>
    </row>
    <row r="31159" spans="27:27">
      <c r="AA31159" s="271"/>
    </row>
    <row r="31160" spans="27:27">
      <c r="AA31160" s="271"/>
    </row>
    <row r="31161" spans="27:27">
      <c r="AA31161" s="271"/>
    </row>
    <row r="31162" spans="27:27">
      <c r="AA31162" s="271"/>
    </row>
    <row r="31163" spans="27:27">
      <c r="AA31163" s="271"/>
    </row>
    <row r="31164" spans="27:27">
      <c r="AA31164" s="271"/>
    </row>
    <row r="31165" spans="27:27">
      <c r="AA31165" s="271"/>
    </row>
    <row r="31166" spans="27:27">
      <c r="AA31166" s="271"/>
    </row>
    <row r="31167" spans="27:27">
      <c r="AA31167" s="271"/>
    </row>
    <row r="31168" spans="27:27">
      <c r="AA31168" s="271"/>
    </row>
    <row r="31169" spans="27:27">
      <c r="AA31169" s="271"/>
    </row>
    <row r="31170" spans="27:27">
      <c r="AA31170" s="271"/>
    </row>
    <row r="31171" spans="27:27">
      <c r="AA31171" s="271"/>
    </row>
    <row r="31172" spans="27:27">
      <c r="AA31172" s="271"/>
    </row>
    <row r="31173" spans="27:27">
      <c r="AA31173" s="271"/>
    </row>
    <row r="31174" spans="27:27">
      <c r="AA31174" s="271"/>
    </row>
    <row r="31175" spans="27:27">
      <c r="AA31175" s="271"/>
    </row>
    <row r="31176" spans="27:27">
      <c r="AA31176" s="271"/>
    </row>
    <row r="31177" spans="27:27">
      <c r="AA31177" s="271"/>
    </row>
    <row r="31178" spans="27:27">
      <c r="AA31178" s="271"/>
    </row>
    <row r="31179" spans="27:27">
      <c r="AA31179" s="271"/>
    </row>
    <row r="31180" spans="27:27">
      <c r="AA31180" s="271"/>
    </row>
    <row r="31181" spans="27:27">
      <c r="AA31181" s="271"/>
    </row>
    <row r="31182" spans="27:27">
      <c r="AA31182" s="271"/>
    </row>
    <row r="31183" spans="27:27">
      <c r="AA31183" s="271"/>
    </row>
    <row r="31184" spans="27:27">
      <c r="AA31184" s="271"/>
    </row>
    <row r="31185" spans="27:27">
      <c r="AA31185" s="271"/>
    </row>
    <row r="31186" spans="27:27">
      <c r="AA31186" s="271"/>
    </row>
    <row r="31187" spans="27:27">
      <c r="AA31187" s="271"/>
    </row>
    <row r="31188" spans="27:27">
      <c r="AA31188" s="271"/>
    </row>
    <row r="31189" spans="27:27">
      <c r="AA31189" s="271"/>
    </row>
    <row r="31190" spans="27:27">
      <c r="AA31190" s="271"/>
    </row>
    <row r="31191" spans="27:27">
      <c r="AA31191" s="271"/>
    </row>
    <row r="31192" spans="27:27">
      <c r="AA31192" s="271"/>
    </row>
    <row r="31193" spans="27:27">
      <c r="AA31193" s="271"/>
    </row>
    <row r="31194" spans="27:27">
      <c r="AA31194" s="271"/>
    </row>
    <row r="31195" spans="27:27">
      <c r="AA31195" s="271"/>
    </row>
    <row r="31196" spans="27:27">
      <c r="AA31196" s="271"/>
    </row>
    <row r="31197" spans="27:27">
      <c r="AA31197" s="271"/>
    </row>
    <row r="31198" spans="27:27">
      <c r="AA31198" s="271"/>
    </row>
    <row r="31199" spans="27:27">
      <c r="AA31199" s="271"/>
    </row>
    <row r="31200" spans="27:27">
      <c r="AA31200" s="271"/>
    </row>
    <row r="31201" spans="27:27">
      <c r="AA31201" s="271"/>
    </row>
    <row r="31202" spans="27:27">
      <c r="AA31202" s="271"/>
    </row>
    <row r="31203" spans="27:27">
      <c r="AA31203" s="271"/>
    </row>
    <row r="31204" spans="27:27">
      <c r="AA31204" s="271"/>
    </row>
    <row r="31205" spans="27:27">
      <c r="AA31205" s="271"/>
    </row>
    <row r="31206" spans="27:27">
      <c r="AA31206" s="271"/>
    </row>
    <row r="31207" spans="27:27">
      <c r="AA31207" s="271"/>
    </row>
    <row r="31208" spans="27:27">
      <c r="AA31208" s="271"/>
    </row>
    <row r="31209" spans="27:27">
      <c r="AA31209" s="271"/>
    </row>
    <row r="31210" spans="27:27">
      <c r="AA31210" s="271"/>
    </row>
    <row r="31211" spans="27:27">
      <c r="AA31211" s="271"/>
    </row>
    <row r="31212" spans="27:27">
      <c r="AA31212" s="271"/>
    </row>
    <row r="31213" spans="27:27">
      <c r="AA31213" s="271"/>
    </row>
    <row r="31214" spans="27:27">
      <c r="AA31214" s="271"/>
    </row>
    <row r="31215" spans="27:27">
      <c r="AA31215" s="271"/>
    </row>
    <row r="31216" spans="27:27">
      <c r="AA31216" s="271"/>
    </row>
    <row r="31217" spans="27:27">
      <c r="AA31217" s="271"/>
    </row>
    <row r="31218" spans="27:27">
      <c r="AA31218" s="271"/>
    </row>
    <row r="31219" spans="27:27">
      <c r="AA31219" s="271"/>
    </row>
    <row r="31220" spans="27:27">
      <c r="AA31220" s="271"/>
    </row>
    <row r="31221" spans="27:27">
      <c r="AA31221" s="271"/>
    </row>
    <row r="31222" spans="27:27">
      <c r="AA31222" s="271"/>
    </row>
    <row r="31223" spans="27:27">
      <c r="AA31223" s="271"/>
    </row>
    <row r="31224" spans="27:27">
      <c r="AA31224" s="271"/>
    </row>
    <row r="31225" spans="27:27">
      <c r="AA31225" s="271"/>
    </row>
    <row r="31226" spans="27:27">
      <c r="AA31226" s="271"/>
    </row>
    <row r="31227" spans="27:27">
      <c r="AA31227" s="271"/>
    </row>
    <row r="31228" spans="27:27">
      <c r="AA31228" s="271"/>
    </row>
    <row r="31229" spans="27:27">
      <c r="AA31229" s="271"/>
    </row>
    <row r="31230" spans="27:27">
      <c r="AA31230" s="271"/>
    </row>
    <row r="31231" spans="27:27">
      <c r="AA31231" s="271"/>
    </row>
    <row r="31232" spans="27:27">
      <c r="AA31232" s="271"/>
    </row>
    <row r="31233" spans="27:27">
      <c r="AA31233" s="271"/>
    </row>
    <row r="31234" spans="27:27">
      <c r="AA31234" s="271"/>
    </row>
    <row r="31235" spans="27:27">
      <c r="AA31235" s="271"/>
    </row>
    <row r="31236" spans="27:27">
      <c r="AA31236" s="271"/>
    </row>
    <row r="31237" spans="27:27">
      <c r="AA31237" s="271"/>
    </row>
    <row r="31238" spans="27:27">
      <c r="AA31238" s="271"/>
    </row>
    <row r="31239" spans="27:27">
      <c r="AA31239" s="271"/>
    </row>
    <row r="31240" spans="27:27">
      <c r="AA31240" s="271"/>
    </row>
    <row r="31241" spans="27:27">
      <c r="AA31241" s="271"/>
    </row>
    <row r="31242" spans="27:27">
      <c r="AA31242" s="271"/>
    </row>
    <row r="31243" spans="27:27">
      <c r="AA31243" s="271"/>
    </row>
    <row r="31244" spans="27:27">
      <c r="AA31244" s="271"/>
    </row>
    <row r="31245" spans="27:27">
      <c r="AA31245" s="271"/>
    </row>
    <row r="31246" spans="27:27">
      <c r="AA31246" s="271"/>
    </row>
    <row r="31247" spans="27:27">
      <c r="AA31247" s="271"/>
    </row>
    <row r="31248" spans="27:27">
      <c r="AA31248" s="271"/>
    </row>
    <row r="31249" spans="27:27">
      <c r="AA31249" s="271"/>
    </row>
    <row r="31250" spans="27:27">
      <c r="AA31250" s="271"/>
    </row>
    <row r="31251" spans="27:27">
      <c r="AA31251" s="271"/>
    </row>
    <row r="31252" spans="27:27">
      <c r="AA31252" s="271"/>
    </row>
    <row r="31253" spans="27:27">
      <c r="AA31253" s="271"/>
    </row>
    <row r="31254" spans="27:27">
      <c r="AA31254" s="271"/>
    </row>
    <row r="31255" spans="27:27">
      <c r="AA31255" s="271"/>
    </row>
    <row r="31256" spans="27:27">
      <c r="AA31256" s="271"/>
    </row>
    <row r="31257" spans="27:27">
      <c r="AA31257" s="271"/>
    </row>
    <row r="31258" spans="27:27">
      <c r="AA31258" s="271"/>
    </row>
    <row r="31259" spans="27:27">
      <c r="AA31259" s="271"/>
    </row>
    <row r="31260" spans="27:27">
      <c r="AA31260" s="271"/>
    </row>
    <row r="31261" spans="27:27">
      <c r="AA31261" s="271"/>
    </row>
    <row r="31262" spans="27:27">
      <c r="AA31262" s="271"/>
    </row>
    <row r="31263" spans="27:27">
      <c r="AA31263" s="271"/>
    </row>
    <row r="31264" spans="27:27">
      <c r="AA31264" s="271"/>
    </row>
    <row r="31265" spans="27:27">
      <c r="AA31265" s="271"/>
    </row>
    <row r="31266" spans="27:27">
      <c r="AA31266" s="271"/>
    </row>
    <row r="31267" spans="27:27">
      <c r="AA31267" s="271"/>
    </row>
    <row r="31268" spans="27:27">
      <c r="AA31268" s="271"/>
    </row>
    <row r="31269" spans="27:27">
      <c r="AA31269" s="271"/>
    </row>
    <row r="31270" spans="27:27">
      <c r="AA31270" s="271"/>
    </row>
    <row r="31271" spans="27:27">
      <c r="AA31271" s="271"/>
    </row>
    <row r="31272" spans="27:27">
      <c r="AA31272" s="271"/>
    </row>
    <row r="31273" spans="27:27">
      <c r="AA31273" s="271"/>
    </row>
    <row r="31274" spans="27:27">
      <c r="AA31274" s="271"/>
    </row>
    <row r="31275" spans="27:27">
      <c r="AA31275" s="271"/>
    </row>
    <row r="31276" spans="27:27">
      <c r="AA31276" s="271"/>
    </row>
    <row r="31277" spans="27:27">
      <c r="AA31277" s="271"/>
    </row>
    <row r="31278" spans="27:27">
      <c r="AA31278" s="271"/>
    </row>
    <row r="31279" spans="27:27">
      <c r="AA31279" s="271"/>
    </row>
    <row r="31280" spans="27:27">
      <c r="AA31280" s="271"/>
    </row>
    <row r="31281" spans="27:27">
      <c r="AA31281" s="271"/>
    </row>
    <row r="31282" spans="27:27">
      <c r="AA31282" s="271"/>
    </row>
    <row r="31283" spans="27:27">
      <c r="AA31283" s="271"/>
    </row>
    <row r="31284" spans="27:27">
      <c r="AA31284" s="271"/>
    </row>
    <row r="31285" spans="27:27">
      <c r="AA31285" s="271"/>
    </row>
    <row r="31286" spans="27:27">
      <c r="AA31286" s="271"/>
    </row>
    <row r="31287" spans="27:27">
      <c r="AA31287" s="271"/>
    </row>
    <row r="31288" spans="27:27">
      <c r="AA31288" s="271"/>
    </row>
    <row r="31289" spans="27:27">
      <c r="AA31289" s="271"/>
    </row>
    <row r="31290" spans="27:27">
      <c r="AA31290" s="271"/>
    </row>
    <row r="31291" spans="27:27">
      <c r="AA31291" s="271"/>
    </row>
    <row r="31292" spans="27:27">
      <c r="AA31292" s="271"/>
    </row>
    <row r="31293" spans="27:27">
      <c r="AA31293" s="271"/>
    </row>
    <row r="31294" spans="27:27">
      <c r="AA31294" s="271"/>
    </row>
    <row r="31295" spans="27:27">
      <c r="AA31295" s="271"/>
    </row>
    <row r="31296" spans="27:27">
      <c r="AA31296" s="271"/>
    </row>
    <row r="31297" spans="27:27">
      <c r="AA31297" s="271"/>
    </row>
    <row r="31298" spans="27:27">
      <c r="AA31298" s="271"/>
    </row>
    <row r="31299" spans="27:27">
      <c r="AA31299" s="271"/>
    </row>
    <row r="31300" spans="27:27">
      <c r="AA31300" s="271"/>
    </row>
    <row r="31301" spans="27:27">
      <c r="AA31301" s="271"/>
    </row>
    <row r="31302" spans="27:27">
      <c r="AA31302" s="271"/>
    </row>
    <row r="31303" spans="27:27">
      <c r="AA31303" s="271"/>
    </row>
    <row r="31304" spans="27:27">
      <c r="AA31304" s="271"/>
    </row>
    <row r="31305" spans="27:27">
      <c r="AA31305" s="271"/>
    </row>
    <row r="31306" spans="27:27">
      <c r="AA31306" s="271"/>
    </row>
    <row r="31307" spans="27:27">
      <c r="AA31307" s="271"/>
    </row>
    <row r="31308" spans="27:27">
      <c r="AA31308" s="271"/>
    </row>
    <row r="31309" spans="27:27">
      <c r="AA31309" s="271"/>
    </row>
    <row r="31310" spans="27:27">
      <c r="AA31310" s="271"/>
    </row>
    <row r="31311" spans="27:27">
      <c r="AA31311" s="271"/>
    </row>
    <row r="31312" spans="27:27">
      <c r="AA31312" s="271"/>
    </row>
    <row r="31313" spans="27:27">
      <c r="AA31313" s="271"/>
    </row>
    <row r="31314" spans="27:27">
      <c r="AA31314" s="271"/>
    </row>
    <row r="31315" spans="27:27">
      <c r="AA31315" s="271"/>
    </row>
    <row r="31316" spans="27:27">
      <c r="AA31316" s="271"/>
    </row>
    <row r="31317" spans="27:27">
      <c r="AA31317" s="271"/>
    </row>
    <row r="31318" spans="27:27">
      <c r="AA31318" s="271"/>
    </row>
    <row r="31319" spans="27:27">
      <c r="AA31319" s="271"/>
    </row>
    <row r="31320" spans="27:27">
      <c r="AA31320" s="271"/>
    </row>
    <row r="31321" spans="27:27">
      <c r="AA31321" s="271"/>
    </row>
    <row r="31322" spans="27:27">
      <c r="AA31322" s="271"/>
    </row>
    <row r="31323" spans="27:27">
      <c r="AA31323" s="271"/>
    </row>
    <row r="31324" spans="27:27">
      <c r="AA31324" s="271"/>
    </row>
    <row r="31325" spans="27:27">
      <c r="AA31325" s="271"/>
    </row>
    <row r="31326" spans="27:27">
      <c r="AA31326" s="271"/>
    </row>
    <row r="31327" spans="27:27">
      <c r="AA31327" s="271"/>
    </row>
    <row r="31328" spans="27:27">
      <c r="AA31328" s="271"/>
    </row>
    <row r="31329" spans="27:27">
      <c r="AA31329" s="271"/>
    </row>
    <row r="31330" spans="27:27">
      <c r="AA31330" s="271"/>
    </row>
    <row r="31331" spans="27:27">
      <c r="AA31331" s="271"/>
    </row>
    <row r="31332" spans="27:27">
      <c r="AA31332" s="271"/>
    </row>
    <row r="31333" spans="27:27">
      <c r="AA31333" s="271"/>
    </row>
    <row r="31334" spans="27:27">
      <c r="AA31334" s="271"/>
    </row>
    <row r="31335" spans="27:27">
      <c r="AA31335" s="271"/>
    </row>
    <row r="31336" spans="27:27">
      <c r="AA31336" s="271"/>
    </row>
    <row r="31337" spans="27:27">
      <c r="AA31337" s="271"/>
    </row>
    <row r="31338" spans="27:27">
      <c r="AA31338" s="271"/>
    </row>
    <row r="31339" spans="27:27">
      <c r="AA31339" s="271"/>
    </row>
    <row r="31340" spans="27:27">
      <c r="AA31340" s="271"/>
    </row>
    <row r="31341" spans="27:27">
      <c r="AA31341" s="271"/>
    </row>
    <row r="31342" spans="27:27">
      <c r="AA31342" s="271"/>
    </row>
    <row r="31343" spans="27:27">
      <c r="AA31343" s="271"/>
    </row>
    <row r="31344" spans="27:27">
      <c r="AA31344" s="271"/>
    </row>
    <row r="31345" spans="27:27">
      <c r="AA31345" s="271"/>
    </row>
    <row r="31346" spans="27:27">
      <c r="AA31346" s="271"/>
    </row>
    <row r="31347" spans="27:27">
      <c r="AA31347" s="271"/>
    </row>
    <row r="31348" spans="27:27">
      <c r="AA31348" s="271"/>
    </row>
    <row r="31349" spans="27:27">
      <c r="AA31349" s="271"/>
    </row>
    <row r="31350" spans="27:27">
      <c r="AA31350" s="271"/>
    </row>
    <row r="31351" spans="27:27">
      <c r="AA31351" s="271"/>
    </row>
    <row r="31352" spans="27:27">
      <c r="AA31352" s="271"/>
    </row>
    <row r="31353" spans="27:27">
      <c r="AA31353" s="271"/>
    </row>
    <row r="31354" spans="27:27">
      <c r="AA31354" s="271"/>
    </row>
    <row r="31355" spans="27:27">
      <c r="AA31355" s="271"/>
    </row>
    <row r="31356" spans="27:27">
      <c r="AA31356" s="271"/>
    </row>
    <row r="31357" spans="27:27">
      <c r="AA31357" s="271"/>
    </row>
    <row r="31358" spans="27:27">
      <c r="AA31358" s="271"/>
    </row>
    <row r="31359" spans="27:27">
      <c r="AA31359" s="271"/>
    </row>
    <row r="31360" spans="27:27">
      <c r="AA31360" s="271"/>
    </row>
    <row r="31361" spans="27:27">
      <c r="AA31361" s="271"/>
    </row>
    <row r="31362" spans="27:27">
      <c r="AA31362" s="271"/>
    </row>
    <row r="31363" spans="27:27">
      <c r="AA31363" s="271"/>
    </row>
    <row r="31364" spans="27:27">
      <c r="AA31364" s="271"/>
    </row>
    <row r="31365" spans="27:27">
      <c r="AA31365" s="271"/>
    </row>
    <row r="31366" spans="27:27">
      <c r="AA31366" s="271"/>
    </row>
    <row r="31367" spans="27:27">
      <c r="AA31367" s="271"/>
    </row>
    <row r="31368" spans="27:27">
      <c r="AA31368" s="271"/>
    </row>
    <row r="31369" spans="27:27">
      <c r="AA31369" s="271"/>
    </row>
    <row r="31370" spans="27:27">
      <c r="AA31370" s="271"/>
    </row>
    <row r="31371" spans="27:27">
      <c r="AA31371" s="271"/>
    </row>
    <row r="31372" spans="27:27">
      <c r="AA31372" s="271"/>
    </row>
    <row r="31373" spans="27:27">
      <c r="AA31373" s="271"/>
    </row>
    <row r="31374" spans="27:27">
      <c r="AA31374" s="271"/>
    </row>
    <row r="31375" spans="27:27">
      <c r="AA31375" s="271"/>
    </row>
    <row r="31376" spans="27:27">
      <c r="AA31376" s="271"/>
    </row>
    <row r="31377" spans="27:27">
      <c r="AA31377" s="271"/>
    </row>
    <row r="31378" spans="27:27">
      <c r="AA31378" s="271"/>
    </row>
    <row r="31379" spans="27:27">
      <c r="AA31379" s="271"/>
    </row>
    <row r="31380" spans="27:27">
      <c r="AA31380" s="271"/>
    </row>
    <row r="31381" spans="27:27">
      <c r="AA31381" s="271"/>
    </row>
    <row r="31382" spans="27:27">
      <c r="AA31382" s="271"/>
    </row>
    <row r="31383" spans="27:27">
      <c r="AA31383" s="271"/>
    </row>
    <row r="31384" spans="27:27">
      <c r="AA31384" s="271"/>
    </row>
    <row r="31385" spans="27:27">
      <c r="AA31385" s="271"/>
    </row>
    <row r="31386" spans="27:27">
      <c r="AA31386" s="271"/>
    </row>
    <row r="31387" spans="27:27">
      <c r="AA31387" s="271"/>
    </row>
    <row r="31388" spans="27:27">
      <c r="AA31388" s="271"/>
    </row>
    <row r="31389" spans="27:27">
      <c r="AA31389" s="271"/>
    </row>
    <row r="31390" spans="27:27">
      <c r="AA31390" s="271"/>
    </row>
    <row r="31391" spans="27:27">
      <c r="AA31391" s="271"/>
    </row>
    <row r="31392" spans="27:27">
      <c r="AA31392" s="271"/>
    </row>
    <row r="31393" spans="27:27">
      <c r="AA31393" s="271"/>
    </row>
    <row r="31394" spans="27:27">
      <c r="AA31394" s="271"/>
    </row>
    <row r="31395" spans="27:27">
      <c r="AA31395" s="271"/>
    </row>
    <row r="31396" spans="27:27">
      <c r="AA31396" s="271"/>
    </row>
    <row r="31397" spans="27:27">
      <c r="AA31397" s="271"/>
    </row>
    <row r="31398" spans="27:27">
      <c r="AA31398" s="271"/>
    </row>
    <row r="31399" spans="27:27">
      <c r="AA31399" s="271"/>
    </row>
    <row r="31400" spans="27:27">
      <c r="AA31400" s="271"/>
    </row>
    <row r="31401" spans="27:27">
      <c r="AA31401" s="271"/>
    </row>
    <row r="31402" spans="27:27">
      <c r="AA31402" s="271"/>
    </row>
    <row r="31403" spans="27:27">
      <c r="AA31403" s="271"/>
    </row>
    <row r="31404" spans="27:27">
      <c r="AA31404" s="271"/>
    </row>
    <row r="31405" spans="27:27">
      <c r="AA31405" s="271"/>
    </row>
    <row r="31406" spans="27:27">
      <c r="AA31406" s="271"/>
    </row>
    <row r="31407" spans="27:27">
      <c r="AA31407" s="271"/>
    </row>
    <row r="31408" spans="27:27">
      <c r="AA31408" s="271"/>
    </row>
    <row r="31409" spans="27:27">
      <c r="AA31409" s="271"/>
    </row>
    <row r="31410" spans="27:27">
      <c r="AA31410" s="271"/>
    </row>
    <row r="31411" spans="27:27">
      <c r="AA31411" s="271"/>
    </row>
    <row r="31412" spans="27:27">
      <c r="AA31412" s="271"/>
    </row>
    <row r="31413" spans="27:27">
      <c r="AA31413" s="271"/>
    </row>
    <row r="31414" spans="27:27">
      <c r="AA31414" s="271"/>
    </row>
    <row r="31415" spans="27:27">
      <c r="AA31415" s="271"/>
    </row>
    <row r="31416" spans="27:27">
      <c r="AA31416" s="271"/>
    </row>
    <row r="31417" spans="27:27">
      <c r="AA31417" s="271"/>
    </row>
    <row r="31418" spans="27:27">
      <c r="AA31418" s="271"/>
    </row>
    <row r="31419" spans="27:27">
      <c r="AA31419" s="271"/>
    </row>
    <row r="31420" spans="27:27">
      <c r="AA31420" s="271"/>
    </row>
    <row r="31421" spans="27:27">
      <c r="AA31421" s="271"/>
    </row>
    <row r="31422" spans="27:27">
      <c r="AA31422" s="271"/>
    </row>
    <row r="31423" spans="27:27">
      <c r="AA31423" s="271"/>
    </row>
    <row r="31424" spans="27:27">
      <c r="AA31424" s="271"/>
    </row>
    <row r="31425" spans="27:27">
      <c r="AA31425" s="271"/>
    </row>
    <row r="31426" spans="27:27">
      <c r="AA31426" s="271"/>
    </row>
    <row r="31427" spans="27:27">
      <c r="AA31427" s="271"/>
    </row>
    <row r="31428" spans="27:27">
      <c r="AA31428" s="271"/>
    </row>
    <row r="31429" spans="27:27">
      <c r="AA31429" s="271"/>
    </row>
    <row r="31430" spans="27:27">
      <c r="AA31430" s="271"/>
    </row>
    <row r="31431" spans="27:27">
      <c r="AA31431" s="271"/>
    </row>
    <row r="31432" spans="27:27">
      <c r="AA31432" s="271"/>
    </row>
    <row r="31433" spans="27:27">
      <c r="AA31433" s="271"/>
    </row>
    <row r="31434" spans="27:27">
      <c r="AA31434" s="271"/>
    </row>
    <row r="31435" spans="27:27">
      <c r="AA31435" s="271"/>
    </row>
    <row r="31436" spans="27:27">
      <c r="AA31436" s="271"/>
    </row>
    <row r="31437" spans="27:27">
      <c r="AA31437" s="271"/>
    </row>
    <row r="31438" spans="27:27">
      <c r="AA31438" s="271"/>
    </row>
    <row r="31439" spans="27:27">
      <c r="AA31439" s="271"/>
    </row>
    <row r="31440" spans="27:27">
      <c r="AA31440" s="271"/>
    </row>
    <row r="31441" spans="27:27">
      <c r="AA31441" s="271"/>
    </row>
    <row r="31442" spans="27:27">
      <c r="AA31442" s="271"/>
    </row>
    <row r="31443" spans="27:27">
      <c r="AA31443" s="271"/>
    </row>
    <row r="31444" spans="27:27">
      <c r="AA31444" s="271"/>
    </row>
    <row r="31445" spans="27:27">
      <c r="AA31445" s="271"/>
    </row>
    <row r="31446" spans="27:27">
      <c r="AA31446" s="271"/>
    </row>
    <row r="31447" spans="27:27">
      <c r="AA31447" s="271"/>
    </row>
    <row r="31448" spans="27:27">
      <c r="AA31448" s="271"/>
    </row>
    <row r="31449" spans="27:27">
      <c r="AA31449" s="271"/>
    </row>
    <row r="31450" spans="27:27">
      <c r="AA31450" s="271"/>
    </row>
    <row r="31451" spans="27:27">
      <c r="AA31451" s="271"/>
    </row>
    <row r="31452" spans="27:27">
      <c r="AA31452" s="271"/>
    </row>
    <row r="31453" spans="27:27">
      <c r="AA31453" s="271"/>
    </row>
    <row r="31454" spans="27:27">
      <c r="AA31454" s="271"/>
    </row>
    <row r="31455" spans="27:27">
      <c r="AA31455" s="271"/>
    </row>
    <row r="31456" spans="27:27">
      <c r="AA31456" s="271"/>
    </row>
    <row r="31457" spans="27:27">
      <c r="AA31457" s="271"/>
    </row>
    <row r="31458" spans="27:27">
      <c r="AA31458" s="271"/>
    </row>
    <row r="31459" spans="27:27">
      <c r="AA31459" s="271"/>
    </row>
    <row r="31460" spans="27:27">
      <c r="AA31460" s="271"/>
    </row>
    <row r="31461" spans="27:27">
      <c r="AA31461" s="271"/>
    </row>
    <row r="31462" spans="27:27">
      <c r="AA31462" s="271"/>
    </row>
    <row r="31463" spans="27:27">
      <c r="AA31463" s="271"/>
    </row>
    <row r="31464" spans="27:27">
      <c r="AA31464" s="271"/>
    </row>
    <row r="31465" spans="27:27">
      <c r="AA31465" s="271"/>
    </row>
    <row r="31466" spans="27:27">
      <c r="AA31466" s="271"/>
    </row>
    <row r="31467" spans="27:27">
      <c r="AA31467" s="271"/>
    </row>
    <row r="31468" spans="27:27">
      <c r="AA31468" s="271"/>
    </row>
    <row r="31469" spans="27:27">
      <c r="AA31469" s="271"/>
    </row>
    <row r="31470" spans="27:27">
      <c r="AA31470" s="271"/>
    </row>
    <row r="31471" spans="27:27">
      <c r="AA31471" s="271"/>
    </row>
    <row r="31472" spans="27:27">
      <c r="AA31472" s="271"/>
    </row>
    <row r="31473" spans="27:27">
      <c r="AA31473" s="271"/>
    </row>
    <row r="31474" spans="27:27">
      <c r="AA31474" s="271"/>
    </row>
    <row r="31475" spans="27:27">
      <c r="AA31475" s="271"/>
    </row>
    <row r="31476" spans="27:27">
      <c r="AA31476" s="271"/>
    </row>
    <row r="31477" spans="27:27">
      <c r="AA31477" s="271"/>
    </row>
    <row r="31478" spans="27:27">
      <c r="AA31478" s="271"/>
    </row>
    <row r="31479" spans="27:27">
      <c r="AA31479" s="271"/>
    </row>
    <row r="31480" spans="27:27">
      <c r="AA31480" s="271"/>
    </row>
    <row r="31481" spans="27:27">
      <c r="AA31481" s="271"/>
    </row>
    <row r="31482" spans="27:27">
      <c r="AA31482" s="271"/>
    </row>
    <row r="31483" spans="27:27">
      <c r="AA31483" s="271"/>
    </row>
    <row r="31484" spans="27:27">
      <c r="AA31484" s="271"/>
    </row>
    <row r="31485" spans="27:27">
      <c r="AA31485" s="271"/>
    </row>
    <row r="31486" spans="27:27">
      <c r="AA31486" s="271"/>
    </row>
    <row r="31487" spans="27:27">
      <c r="AA31487" s="271"/>
    </row>
    <row r="31488" spans="27:27">
      <c r="AA31488" s="271"/>
    </row>
    <row r="31489" spans="27:27">
      <c r="AA31489" s="271"/>
    </row>
    <row r="31490" spans="27:27">
      <c r="AA31490" s="271"/>
    </row>
    <row r="31491" spans="27:27">
      <c r="AA31491" s="271"/>
    </row>
    <row r="31492" spans="27:27">
      <c r="AA31492" s="271"/>
    </row>
    <row r="31493" spans="27:27">
      <c r="AA31493" s="271"/>
    </row>
    <row r="31494" spans="27:27">
      <c r="AA31494" s="271"/>
    </row>
    <row r="31495" spans="27:27">
      <c r="AA31495" s="271"/>
    </row>
    <row r="31496" spans="27:27">
      <c r="AA31496" s="271"/>
    </row>
    <row r="31497" spans="27:27">
      <c r="AA31497" s="271"/>
    </row>
    <row r="31498" spans="27:27">
      <c r="AA31498" s="271"/>
    </row>
    <row r="31499" spans="27:27">
      <c r="AA31499" s="271"/>
    </row>
    <row r="31500" spans="27:27">
      <c r="AA31500" s="271"/>
    </row>
    <row r="31501" spans="27:27">
      <c r="AA31501" s="271"/>
    </row>
    <row r="31502" spans="27:27">
      <c r="AA31502" s="271"/>
    </row>
    <row r="31503" spans="27:27">
      <c r="AA31503" s="271"/>
    </row>
    <row r="31504" spans="27:27">
      <c r="AA31504" s="271"/>
    </row>
    <row r="31505" spans="27:27">
      <c r="AA31505" s="271"/>
    </row>
    <row r="31506" spans="27:27">
      <c r="AA31506" s="271"/>
    </row>
    <row r="31507" spans="27:27">
      <c r="AA31507" s="271"/>
    </row>
    <row r="31508" spans="27:27">
      <c r="AA31508" s="271"/>
    </row>
    <row r="31509" spans="27:27">
      <c r="AA31509" s="271"/>
    </row>
    <row r="31510" spans="27:27">
      <c r="AA31510" s="271"/>
    </row>
    <row r="31511" spans="27:27">
      <c r="AA31511" s="271"/>
    </row>
    <row r="31512" spans="27:27">
      <c r="AA31512" s="271"/>
    </row>
    <row r="31513" spans="27:27">
      <c r="AA31513" s="271"/>
    </row>
    <row r="31514" spans="27:27">
      <c r="AA31514" s="271"/>
    </row>
    <row r="31515" spans="27:27">
      <c r="AA31515" s="271"/>
    </row>
    <row r="31516" spans="27:27">
      <c r="AA31516" s="271"/>
    </row>
    <row r="31517" spans="27:27">
      <c r="AA31517" s="271"/>
    </row>
    <row r="31518" spans="27:27">
      <c r="AA31518" s="271"/>
    </row>
    <row r="31519" spans="27:27">
      <c r="AA31519" s="271"/>
    </row>
    <row r="31520" spans="27:27">
      <c r="AA31520" s="271"/>
    </row>
    <row r="31521" spans="27:27">
      <c r="AA31521" s="271"/>
    </row>
    <row r="31522" spans="27:27">
      <c r="AA31522" s="271"/>
    </row>
    <row r="31523" spans="27:27">
      <c r="AA31523" s="271"/>
    </row>
    <row r="31524" spans="27:27">
      <c r="AA31524" s="271"/>
    </row>
    <row r="31525" spans="27:27">
      <c r="AA31525" s="271"/>
    </row>
    <row r="31526" spans="27:27">
      <c r="AA31526" s="271"/>
    </row>
    <row r="31527" spans="27:27">
      <c r="AA31527" s="271"/>
    </row>
    <row r="31528" spans="27:27">
      <c r="AA31528" s="271"/>
    </row>
    <row r="31529" spans="27:27">
      <c r="AA31529" s="271"/>
    </row>
    <row r="31530" spans="27:27">
      <c r="AA31530" s="271"/>
    </row>
    <row r="31531" spans="27:27">
      <c r="AA31531" s="271"/>
    </row>
    <row r="31532" spans="27:27">
      <c r="AA31532" s="271"/>
    </row>
    <row r="31533" spans="27:27">
      <c r="AA31533" s="271"/>
    </row>
    <row r="31534" spans="27:27">
      <c r="AA31534" s="271"/>
    </row>
    <row r="31535" spans="27:27">
      <c r="AA31535" s="271"/>
    </row>
    <row r="31536" spans="27:27">
      <c r="AA31536" s="271"/>
    </row>
    <row r="31537" spans="27:27">
      <c r="AA31537" s="271"/>
    </row>
    <row r="31538" spans="27:27">
      <c r="AA31538" s="271"/>
    </row>
    <row r="31539" spans="27:27">
      <c r="AA31539" s="271"/>
    </row>
    <row r="31540" spans="27:27">
      <c r="AA31540" s="271"/>
    </row>
    <row r="31541" spans="27:27">
      <c r="AA31541" s="271"/>
    </row>
    <row r="31542" spans="27:27">
      <c r="AA31542" s="271"/>
    </row>
    <row r="31543" spans="27:27">
      <c r="AA31543" s="271"/>
    </row>
    <row r="31544" spans="27:27">
      <c r="AA31544" s="271"/>
    </row>
    <row r="31545" spans="27:27">
      <c r="AA31545" s="271"/>
    </row>
    <row r="31546" spans="27:27">
      <c r="AA31546" s="271"/>
    </row>
    <row r="31547" spans="27:27">
      <c r="AA31547" s="271"/>
    </row>
    <row r="31548" spans="27:27">
      <c r="AA31548" s="271"/>
    </row>
    <row r="31549" spans="27:27">
      <c r="AA31549" s="271"/>
    </row>
    <row r="31550" spans="27:27">
      <c r="AA31550" s="271"/>
    </row>
    <row r="31551" spans="27:27">
      <c r="AA31551" s="271"/>
    </row>
    <row r="31552" spans="27:27">
      <c r="AA31552" s="271"/>
    </row>
    <row r="31553" spans="27:27">
      <c r="AA31553" s="271"/>
    </row>
    <row r="31554" spans="27:27">
      <c r="AA31554" s="271"/>
    </row>
    <row r="31555" spans="27:27">
      <c r="AA31555" s="271"/>
    </row>
    <row r="31556" spans="27:27">
      <c r="AA31556" s="271"/>
    </row>
    <row r="31557" spans="27:27">
      <c r="AA31557" s="271"/>
    </row>
    <row r="31558" spans="27:27">
      <c r="AA31558" s="271"/>
    </row>
    <row r="31559" spans="27:27">
      <c r="AA31559" s="271"/>
    </row>
    <row r="31560" spans="27:27">
      <c r="AA31560" s="271"/>
    </row>
    <row r="31561" spans="27:27">
      <c r="AA31561" s="271"/>
    </row>
    <row r="31562" spans="27:27">
      <c r="AA31562" s="271"/>
    </row>
    <row r="31563" spans="27:27">
      <c r="AA31563" s="271"/>
    </row>
    <row r="31564" spans="27:27">
      <c r="AA31564" s="271"/>
    </row>
    <row r="31565" spans="27:27">
      <c r="AA31565" s="271"/>
    </row>
    <row r="31566" spans="27:27">
      <c r="AA31566" s="271"/>
    </row>
    <row r="31567" spans="27:27">
      <c r="AA31567" s="271"/>
    </row>
    <row r="31568" spans="27:27">
      <c r="AA31568" s="271"/>
    </row>
    <row r="31569" spans="27:27">
      <c r="AA31569" s="271"/>
    </row>
    <row r="31570" spans="27:27">
      <c r="AA31570" s="271"/>
    </row>
    <row r="31571" spans="27:27">
      <c r="AA31571" s="271"/>
    </row>
    <row r="31572" spans="27:27">
      <c r="AA31572" s="271"/>
    </row>
    <row r="31573" spans="27:27">
      <c r="AA31573" s="271"/>
    </row>
    <row r="31574" spans="27:27">
      <c r="AA31574" s="271"/>
    </row>
    <row r="31575" spans="27:27">
      <c r="AA31575" s="271"/>
    </row>
    <row r="31576" spans="27:27">
      <c r="AA31576" s="271"/>
    </row>
    <row r="31577" spans="27:27">
      <c r="AA31577" s="271"/>
    </row>
    <row r="31578" spans="27:27">
      <c r="AA31578" s="271"/>
    </row>
    <row r="31579" spans="27:27">
      <c r="AA31579" s="271"/>
    </row>
    <row r="31580" spans="27:27">
      <c r="AA31580" s="271"/>
    </row>
    <row r="31581" spans="27:27">
      <c r="AA31581" s="271"/>
    </row>
    <row r="31582" spans="27:27">
      <c r="AA31582" s="271"/>
    </row>
    <row r="31583" spans="27:27">
      <c r="AA31583" s="271"/>
    </row>
    <row r="31584" spans="27:27">
      <c r="AA31584" s="271"/>
    </row>
    <row r="31585" spans="27:27">
      <c r="AA31585" s="271"/>
    </row>
    <row r="31586" spans="27:27">
      <c r="AA31586" s="271"/>
    </row>
    <row r="31587" spans="27:27">
      <c r="AA31587" s="271"/>
    </row>
    <row r="31588" spans="27:27">
      <c r="AA31588" s="271"/>
    </row>
    <row r="31589" spans="27:27">
      <c r="AA31589" s="271"/>
    </row>
    <row r="31590" spans="27:27">
      <c r="AA31590" s="271"/>
    </row>
    <row r="31591" spans="27:27">
      <c r="AA31591" s="271"/>
    </row>
    <row r="31592" spans="27:27">
      <c r="AA31592" s="271"/>
    </row>
    <row r="31593" spans="27:27">
      <c r="AA31593" s="271"/>
    </row>
    <row r="31594" spans="27:27">
      <c r="AA31594" s="271"/>
    </row>
    <row r="31595" spans="27:27">
      <c r="AA31595" s="271"/>
    </row>
    <row r="31596" spans="27:27">
      <c r="AA31596" s="271"/>
    </row>
    <row r="31597" spans="27:27">
      <c r="AA31597" s="271"/>
    </row>
    <row r="31598" spans="27:27">
      <c r="AA31598" s="271"/>
    </row>
    <row r="31599" spans="27:27">
      <c r="AA31599" s="271"/>
    </row>
    <row r="31600" spans="27:27">
      <c r="AA31600" s="271"/>
    </row>
    <row r="31601" spans="27:27">
      <c r="AA31601" s="271"/>
    </row>
    <row r="31602" spans="27:27">
      <c r="AA31602" s="271"/>
    </row>
    <row r="31603" spans="27:27">
      <c r="AA31603" s="271"/>
    </row>
    <row r="31604" spans="27:27">
      <c r="AA31604" s="271"/>
    </row>
    <row r="31605" spans="27:27">
      <c r="AA31605" s="271"/>
    </row>
    <row r="31606" spans="27:27">
      <c r="AA31606" s="271"/>
    </row>
    <row r="31607" spans="27:27">
      <c r="AA31607" s="271"/>
    </row>
    <row r="31608" spans="27:27">
      <c r="AA31608" s="271"/>
    </row>
    <row r="31609" spans="27:27">
      <c r="AA31609" s="271"/>
    </row>
    <row r="31610" spans="27:27">
      <c r="AA31610" s="271"/>
    </row>
    <row r="31611" spans="27:27">
      <c r="AA31611" s="271"/>
    </row>
    <row r="31612" spans="27:27">
      <c r="AA31612" s="271"/>
    </row>
    <row r="31613" spans="27:27">
      <c r="AA31613" s="271"/>
    </row>
    <row r="31614" spans="27:27">
      <c r="AA31614" s="271"/>
    </row>
    <row r="31615" spans="27:27">
      <c r="AA31615" s="271"/>
    </row>
    <row r="31616" spans="27:27">
      <c r="AA31616" s="271"/>
    </row>
    <row r="31617" spans="27:27">
      <c r="AA31617" s="271"/>
    </row>
    <row r="31618" spans="27:27">
      <c r="AA31618" s="271"/>
    </row>
    <row r="31619" spans="27:27">
      <c r="AA31619" s="271"/>
    </row>
    <row r="31620" spans="27:27">
      <c r="AA31620" s="271"/>
    </row>
    <row r="31621" spans="27:27">
      <c r="AA31621" s="271"/>
    </row>
    <row r="31622" spans="27:27">
      <c r="AA31622" s="271"/>
    </row>
    <row r="31623" spans="27:27">
      <c r="AA31623" s="271"/>
    </row>
    <row r="31624" spans="27:27">
      <c r="AA31624" s="271"/>
    </row>
    <row r="31625" spans="27:27">
      <c r="AA31625" s="271"/>
    </row>
    <row r="31626" spans="27:27">
      <c r="AA31626" s="271"/>
    </row>
    <row r="31627" spans="27:27">
      <c r="AA31627" s="271"/>
    </row>
    <row r="31628" spans="27:27">
      <c r="AA31628" s="271"/>
    </row>
    <row r="31629" spans="27:27">
      <c r="AA31629" s="271"/>
    </row>
    <row r="31630" spans="27:27">
      <c r="AA31630" s="271"/>
    </row>
    <row r="31631" spans="27:27">
      <c r="AA31631" s="271"/>
    </row>
    <row r="31632" spans="27:27">
      <c r="AA31632" s="271"/>
    </row>
    <row r="31633" spans="27:27">
      <c r="AA31633" s="271"/>
    </row>
    <row r="31634" spans="27:27">
      <c r="AA31634" s="271"/>
    </row>
    <row r="31635" spans="27:27">
      <c r="AA31635" s="271"/>
    </row>
    <row r="31636" spans="27:27">
      <c r="AA31636" s="271"/>
    </row>
    <row r="31637" spans="27:27">
      <c r="AA31637" s="271"/>
    </row>
    <row r="31638" spans="27:27">
      <c r="AA31638" s="271"/>
    </row>
    <row r="31639" spans="27:27">
      <c r="AA31639" s="271"/>
    </row>
    <row r="31640" spans="27:27">
      <c r="AA31640" s="271"/>
    </row>
    <row r="31641" spans="27:27">
      <c r="AA31641" s="271"/>
    </row>
    <row r="31642" spans="27:27">
      <c r="AA31642" s="271"/>
    </row>
    <row r="31643" spans="27:27">
      <c r="AA31643" s="271"/>
    </row>
    <row r="31644" spans="27:27">
      <c r="AA31644" s="271"/>
    </row>
    <row r="31645" spans="27:27">
      <c r="AA31645" s="271"/>
    </row>
    <row r="31646" spans="27:27">
      <c r="AA31646" s="271"/>
    </row>
    <row r="31647" spans="27:27">
      <c r="AA31647" s="271"/>
    </row>
    <row r="31648" spans="27:27">
      <c r="AA31648" s="271"/>
    </row>
    <row r="31649" spans="27:27">
      <c r="AA31649" s="271"/>
    </row>
    <row r="31650" spans="27:27">
      <c r="AA31650" s="271"/>
    </row>
    <row r="31651" spans="27:27">
      <c r="AA31651" s="271"/>
    </row>
    <row r="31652" spans="27:27">
      <c r="AA31652" s="271"/>
    </row>
    <row r="31653" spans="27:27">
      <c r="AA31653" s="271"/>
    </row>
    <row r="31654" spans="27:27">
      <c r="AA31654" s="271"/>
    </row>
    <row r="31655" spans="27:27">
      <c r="AA31655" s="271"/>
    </row>
    <row r="31656" spans="27:27">
      <c r="AA31656" s="271"/>
    </row>
    <row r="31657" spans="27:27">
      <c r="AA31657" s="271"/>
    </row>
    <row r="31658" spans="27:27">
      <c r="AA31658" s="271"/>
    </row>
    <row r="31659" spans="27:27">
      <c r="AA31659" s="271"/>
    </row>
    <row r="31660" spans="27:27">
      <c r="AA31660" s="271"/>
    </row>
    <row r="31661" spans="27:27">
      <c r="AA31661" s="271"/>
    </row>
    <row r="31662" spans="27:27">
      <c r="AA31662" s="271"/>
    </row>
    <row r="31663" spans="27:27">
      <c r="AA31663" s="271"/>
    </row>
    <row r="31664" spans="27:27">
      <c r="AA31664" s="271"/>
    </row>
    <row r="31665" spans="27:27">
      <c r="AA31665" s="271"/>
    </row>
    <row r="31666" spans="27:27">
      <c r="AA31666" s="271"/>
    </row>
    <row r="31667" spans="27:27">
      <c r="AA31667" s="271"/>
    </row>
    <row r="31668" spans="27:27">
      <c r="AA31668" s="271"/>
    </row>
    <row r="31669" spans="27:27">
      <c r="AA31669" s="271"/>
    </row>
    <row r="31670" spans="27:27">
      <c r="AA31670" s="271"/>
    </row>
    <row r="31671" spans="27:27">
      <c r="AA31671" s="271"/>
    </row>
    <row r="31672" spans="27:27">
      <c r="AA31672" s="271"/>
    </row>
    <row r="31673" spans="27:27">
      <c r="AA31673" s="271"/>
    </row>
    <row r="31674" spans="27:27">
      <c r="AA31674" s="271"/>
    </row>
    <row r="31675" spans="27:27">
      <c r="AA31675" s="271"/>
    </row>
    <row r="31676" spans="27:27">
      <c r="AA31676" s="271"/>
    </row>
    <row r="31677" spans="27:27">
      <c r="AA31677" s="271"/>
    </row>
    <row r="31678" spans="27:27">
      <c r="AA31678" s="271"/>
    </row>
    <row r="31679" spans="27:27">
      <c r="AA31679" s="271"/>
    </row>
    <row r="31680" spans="27:27">
      <c r="AA31680" s="271"/>
    </row>
    <row r="31681" spans="27:27">
      <c r="AA31681" s="271"/>
    </row>
    <row r="31682" spans="27:27">
      <c r="AA31682" s="271"/>
    </row>
    <row r="31683" spans="27:27">
      <c r="AA31683" s="271"/>
    </row>
    <row r="31684" spans="27:27">
      <c r="AA31684" s="271"/>
    </row>
    <row r="31685" spans="27:27">
      <c r="AA31685" s="271"/>
    </row>
    <row r="31686" spans="27:27">
      <c r="AA31686" s="271"/>
    </row>
    <row r="31687" spans="27:27">
      <c r="AA31687" s="271"/>
    </row>
    <row r="31688" spans="27:27">
      <c r="AA31688" s="271"/>
    </row>
    <row r="31689" spans="27:27">
      <c r="AA31689" s="271"/>
    </row>
    <row r="31690" spans="27:27">
      <c r="AA31690" s="271"/>
    </row>
    <row r="31691" spans="27:27">
      <c r="AA31691" s="271"/>
    </row>
    <row r="31692" spans="27:27">
      <c r="AA31692" s="271"/>
    </row>
    <row r="31693" spans="27:27">
      <c r="AA31693" s="271"/>
    </row>
    <row r="31694" spans="27:27">
      <c r="AA31694" s="271"/>
    </row>
    <row r="31695" spans="27:27">
      <c r="AA31695" s="271"/>
    </row>
    <row r="31696" spans="27:27">
      <c r="AA31696" s="271"/>
    </row>
    <row r="31697" spans="27:27">
      <c r="AA31697" s="271"/>
    </row>
    <row r="31698" spans="27:27">
      <c r="AA31698" s="271"/>
    </row>
    <row r="31699" spans="27:27">
      <c r="AA31699" s="271"/>
    </row>
    <row r="31700" spans="27:27">
      <c r="AA31700" s="271"/>
    </row>
    <row r="31701" spans="27:27">
      <c r="AA31701" s="271"/>
    </row>
    <row r="31702" spans="27:27">
      <c r="AA31702" s="271"/>
    </row>
    <row r="31703" spans="27:27">
      <c r="AA31703" s="271"/>
    </row>
    <row r="31704" spans="27:27">
      <c r="AA31704" s="271"/>
    </row>
    <row r="31705" spans="27:27">
      <c r="AA31705" s="271"/>
    </row>
    <row r="31706" spans="27:27">
      <c r="AA31706" s="271"/>
    </row>
    <row r="31707" spans="27:27">
      <c r="AA31707" s="271"/>
    </row>
    <row r="31708" spans="27:27">
      <c r="AA31708" s="271"/>
    </row>
    <row r="31709" spans="27:27">
      <c r="AA31709" s="271"/>
    </row>
    <row r="31710" spans="27:27">
      <c r="AA31710" s="271"/>
    </row>
    <row r="31711" spans="27:27">
      <c r="AA31711" s="271"/>
    </row>
    <row r="31712" spans="27:27">
      <c r="AA31712" s="271"/>
    </row>
    <row r="31713" spans="27:27">
      <c r="AA31713" s="271"/>
    </row>
    <row r="31714" spans="27:27">
      <c r="AA31714" s="271"/>
    </row>
    <row r="31715" spans="27:27">
      <c r="AA31715" s="271"/>
    </row>
    <row r="31716" spans="27:27">
      <c r="AA31716" s="271"/>
    </row>
    <row r="31717" spans="27:27">
      <c r="AA31717" s="271"/>
    </row>
    <row r="31718" spans="27:27">
      <c r="AA31718" s="271"/>
    </row>
    <row r="31719" spans="27:27">
      <c r="AA31719" s="271"/>
    </row>
    <row r="31720" spans="27:27">
      <c r="AA31720" s="271"/>
    </row>
    <row r="31721" spans="27:27">
      <c r="AA31721" s="271"/>
    </row>
    <row r="31722" spans="27:27">
      <c r="AA31722" s="271"/>
    </row>
    <row r="31723" spans="27:27">
      <c r="AA31723" s="271"/>
    </row>
    <row r="31724" spans="27:27">
      <c r="AA31724" s="271"/>
    </row>
    <row r="31725" spans="27:27">
      <c r="AA31725" s="271"/>
    </row>
    <row r="31726" spans="27:27">
      <c r="AA31726" s="271"/>
    </row>
    <row r="31727" spans="27:27">
      <c r="AA31727" s="271"/>
    </row>
    <row r="31728" spans="27:27">
      <c r="AA31728" s="271"/>
    </row>
    <row r="31729" spans="27:27">
      <c r="AA31729" s="271"/>
    </row>
    <row r="31730" spans="27:27">
      <c r="AA31730" s="271"/>
    </row>
    <row r="31731" spans="27:27">
      <c r="AA31731" s="271"/>
    </row>
    <row r="31732" spans="27:27">
      <c r="AA31732" s="271"/>
    </row>
    <row r="31733" spans="27:27">
      <c r="AA31733" s="271"/>
    </row>
    <row r="31734" spans="27:27">
      <c r="AA31734" s="271"/>
    </row>
    <row r="31735" spans="27:27">
      <c r="AA31735" s="271"/>
    </row>
    <row r="31736" spans="27:27">
      <c r="AA31736" s="271"/>
    </row>
    <row r="31737" spans="27:27">
      <c r="AA31737" s="271"/>
    </row>
    <row r="31738" spans="27:27">
      <c r="AA31738" s="271"/>
    </row>
    <row r="31739" spans="27:27">
      <c r="AA31739" s="271"/>
    </row>
    <row r="31740" spans="27:27">
      <c r="AA31740" s="271"/>
    </row>
    <row r="31741" spans="27:27">
      <c r="AA31741" s="271"/>
    </row>
    <row r="31742" spans="27:27">
      <c r="AA31742" s="271"/>
    </row>
    <row r="31743" spans="27:27">
      <c r="AA31743" s="271"/>
    </row>
    <row r="31744" spans="27:27">
      <c r="AA31744" s="271"/>
    </row>
    <row r="31745" spans="27:27">
      <c r="AA31745" s="271"/>
    </row>
    <row r="31746" spans="27:27">
      <c r="AA31746" s="271"/>
    </row>
    <row r="31747" spans="27:27">
      <c r="AA31747" s="271"/>
    </row>
    <row r="31748" spans="27:27">
      <c r="AA31748" s="271"/>
    </row>
    <row r="31749" spans="27:27">
      <c r="AA31749" s="271"/>
    </row>
    <row r="31750" spans="27:27">
      <c r="AA31750" s="271"/>
    </row>
    <row r="31751" spans="27:27">
      <c r="AA31751" s="271"/>
    </row>
    <row r="31752" spans="27:27">
      <c r="AA31752" s="271"/>
    </row>
    <row r="31753" spans="27:27">
      <c r="AA31753" s="271"/>
    </row>
    <row r="31754" spans="27:27">
      <c r="AA31754" s="271"/>
    </row>
    <row r="31755" spans="27:27">
      <c r="AA31755" s="271"/>
    </row>
    <row r="31756" spans="27:27">
      <c r="AA31756" s="271"/>
    </row>
    <row r="31757" spans="27:27">
      <c r="AA31757" s="271"/>
    </row>
    <row r="31758" spans="27:27">
      <c r="AA31758" s="271"/>
    </row>
    <row r="31759" spans="27:27">
      <c r="AA31759" s="271"/>
    </row>
    <row r="31760" spans="27:27">
      <c r="AA31760" s="271"/>
    </row>
    <row r="31761" spans="27:27">
      <c r="AA31761" s="271"/>
    </row>
    <row r="31762" spans="27:27">
      <c r="AA31762" s="271"/>
    </row>
    <row r="31763" spans="27:27">
      <c r="AA31763" s="271"/>
    </row>
    <row r="31764" spans="27:27">
      <c r="AA31764" s="271"/>
    </row>
    <row r="31765" spans="27:27">
      <c r="AA31765" s="271"/>
    </row>
    <row r="31766" spans="27:27">
      <c r="AA31766" s="271"/>
    </row>
    <row r="31767" spans="27:27">
      <c r="AA31767" s="271"/>
    </row>
    <row r="31768" spans="27:27">
      <c r="AA31768" s="271"/>
    </row>
    <row r="31769" spans="27:27">
      <c r="AA31769" s="271"/>
    </row>
    <row r="31770" spans="27:27">
      <c r="AA31770" s="271"/>
    </row>
    <row r="31771" spans="27:27">
      <c r="AA31771" s="271"/>
    </row>
    <row r="31772" spans="27:27">
      <c r="AA31772" s="271"/>
    </row>
    <row r="31773" spans="27:27">
      <c r="AA31773" s="271"/>
    </row>
    <row r="31774" spans="27:27">
      <c r="AA31774" s="271"/>
    </row>
    <row r="31775" spans="27:27">
      <c r="AA31775" s="271"/>
    </row>
    <row r="31776" spans="27:27">
      <c r="AA31776" s="271"/>
    </row>
    <row r="31777" spans="27:27">
      <c r="AA31777" s="271"/>
    </row>
    <row r="31778" spans="27:27">
      <c r="AA31778" s="271"/>
    </row>
    <row r="31779" spans="27:27">
      <c r="AA31779" s="271"/>
    </row>
    <row r="31780" spans="27:27">
      <c r="AA31780" s="271"/>
    </row>
    <row r="31781" spans="27:27">
      <c r="AA31781" s="271"/>
    </row>
    <row r="31782" spans="27:27">
      <c r="AA31782" s="271"/>
    </row>
    <row r="31783" spans="27:27">
      <c r="AA31783" s="271"/>
    </row>
    <row r="31784" spans="27:27">
      <c r="AA31784" s="271"/>
    </row>
    <row r="31785" spans="27:27">
      <c r="AA31785" s="271"/>
    </row>
    <row r="31786" spans="27:27">
      <c r="AA31786" s="271"/>
    </row>
    <row r="31787" spans="27:27">
      <c r="AA31787" s="271"/>
    </row>
    <row r="31788" spans="27:27">
      <c r="AA31788" s="271"/>
    </row>
    <row r="31789" spans="27:27">
      <c r="AA31789" s="271"/>
    </row>
    <row r="31790" spans="27:27">
      <c r="AA31790" s="271"/>
    </row>
    <row r="31791" spans="27:27">
      <c r="AA31791" s="271"/>
    </row>
    <row r="31792" spans="27:27">
      <c r="AA31792" s="271"/>
    </row>
    <row r="31793" spans="27:27">
      <c r="AA31793" s="271"/>
    </row>
    <row r="31794" spans="27:27">
      <c r="AA31794" s="271"/>
    </row>
    <row r="31795" spans="27:27">
      <c r="AA31795" s="271"/>
    </row>
    <row r="31796" spans="27:27">
      <c r="AA31796" s="271"/>
    </row>
    <row r="31797" spans="27:27">
      <c r="AA31797" s="271"/>
    </row>
    <row r="31798" spans="27:27">
      <c r="AA31798" s="271"/>
    </row>
    <row r="31799" spans="27:27">
      <c r="AA31799" s="271"/>
    </row>
    <row r="31800" spans="27:27">
      <c r="AA31800" s="271"/>
    </row>
    <row r="31801" spans="27:27">
      <c r="AA31801" s="271"/>
    </row>
    <row r="31802" spans="27:27">
      <c r="AA31802" s="271"/>
    </row>
    <row r="31803" spans="27:27">
      <c r="AA31803" s="271"/>
    </row>
    <row r="31804" spans="27:27">
      <c r="AA31804" s="271"/>
    </row>
    <row r="31805" spans="27:27">
      <c r="AA31805" s="271"/>
    </row>
    <row r="31806" spans="27:27">
      <c r="AA31806" s="271"/>
    </row>
    <row r="31807" spans="27:27">
      <c r="AA31807" s="271"/>
    </row>
    <row r="31808" spans="27:27">
      <c r="AA31808" s="271"/>
    </row>
    <row r="31809" spans="27:27">
      <c r="AA31809" s="271"/>
    </row>
    <row r="31810" spans="27:27">
      <c r="AA31810" s="271"/>
    </row>
    <row r="31811" spans="27:27">
      <c r="AA31811" s="271"/>
    </row>
    <row r="31812" spans="27:27">
      <c r="AA31812" s="271"/>
    </row>
    <row r="31813" spans="27:27">
      <c r="AA31813" s="271"/>
    </row>
    <row r="31814" spans="27:27">
      <c r="AA31814" s="271"/>
    </row>
    <row r="31815" spans="27:27">
      <c r="AA31815" s="271"/>
    </row>
    <row r="31816" spans="27:27">
      <c r="AA31816" s="271"/>
    </row>
    <row r="31817" spans="27:27">
      <c r="AA31817" s="271"/>
    </row>
    <row r="31818" spans="27:27">
      <c r="AA31818" s="271"/>
    </row>
    <row r="31819" spans="27:27">
      <c r="AA31819" s="271"/>
    </row>
    <row r="31820" spans="27:27">
      <c r="AA31820" s="271"/>
    </row>
    <row r="31821" spans="27:27">
      <c r="AA31821" s="271"/>
    </row>
    <row r="31822" spans="27:27">
      <c r="AA31822" s="271"/>
    </row>
    <row r="31823" spans="27:27">
      <c r="AA31823" s="271"/>
    </row>
    <row r="31824" spans="27:27">
      <c r="AA31824" s="271"/>
    </row>
    <row r="31825" spans="27:27">
      <c r="AA31825" s="271"/>
    </row>
    <row r="31826" spans="27:27">
      <c r="AA31826" s="271"/>
    </row>
    <row r="31827" spans="27:27">
      <c r="AA31827" s="271"/>
    </row>
    <row r="31828" spans="27:27">
      <c r="AA31828" s="271"/>
    </row>
    <row r="31829" spans="27:27">
      <c r="AA31829" s="271"/>
    </row>
    <row r="31830" spans="27:27">
      <c r="AA31830" s="271"/>
    </row>
    <row r="31831" spans="27:27">
      <c r="AA31831" s="271"/>
    </row>
    <row r="31832" spans="27:27">
      <c r="AA31832" s="271"/>
    </row>
    <row r="31833" spans="27:27">
      <c r="AA31833" s="271"/>
    </row>
    <row r="31834" spans="27:27">
      <c r="AA31834" s="271"/>
    </row>
    <row r="31835" spans="27:27">
      <c r="AA31835" s="271"/>
    </row>
    <row r="31836" spans="27:27">
      <c r="AA31836" s="271"/>
    </row>
    <row r="31837" spans="27:27">
      <c r="AA31837" s="271"/>
    </row>
    <row r="31838" spans="27:27">
      <c r="AA31838" s="271"/>
    </row>
    <row r="31839" spans="27:27">
      <c r="AA31839" s="271"/>
    </row>
    <row r="31840" spans="27:27">
      <c r="AA31840" s="271"/>
    </row>
    <row r="31841" spans="27:27">
      <c r="AA31841" s="271"/>
    </row>
    <row r="31842" spans="27:27">
      <c r="AA31842" s="271"/>
    </row>
    <row r="31843" spans="27:27">
      <c r="AA31843" s="271"/>
    </row>
    <row r="31844" spans="27:27">
      <c r="AA31844" s="271"/>
    </row>
    <row r="31845" spans="27:27">
      <c r="AA31845" s="271"/>
    </row>
    <row r="31846" spans="27:27">
      <c r="AA31846" s="271"/>
    </row>
    <row r="31847" spans="27:27">
      <c r="AA31847" s="271"/>
    </row>
    <row r="31848" spans="27:27">
      <c r="AA31848" s="271"/>
    </row>
    <row r="31849" spans="27:27">
      <c r="AA31849" s="271"/>
    </row>
    <row r="31850" spans="27:27">
      <c r="AA31850" s="271"/>
    </row>
    <row r="31851" spans="27:27">
      <c r="AA31851" s="271"/>
    </row>
    <row r="31852" spans="27:27">
      <c r="AA31852" s="271"/>
    </row>
    <row r="31853" spans="27:27">
      <c r="AA31853" s="271"/>
    </row>
    <row r="31854" spans="27:27">
      <c r="AA31854" s="271"/>
    </row>
    <row r="31855" spans="27:27">
      <c r="AA31855" s="271"/>
    </row>
    <row r="31856" spans="27:27">
      <c r="AA31856" s="271"/>
    </row>
    <row r="31857" spans="27:27">
      <c r="AA31857" s="271"/>
    </row>
    <row r="31858" spans="27:27">
      <c r="AA31858" s="271"/>
    </row>
    <row r="31859" spans="27:27">
      <c r="AA31859" s="271"/>
    </row>
    <row r="31860" spans="27:27">
      <c r="AA31860" s="271"/>
    </row>
    <row r="31861" spans="27:27">
      <c r="AA31861" s="271"/>
    </row>
    <row r="31862" spans="27:27">
      <c r="AA31862" s="271"/>
    </row>
    <row r="31863" spans="27:27">
      <c r="AA31863" s="271"/>
    </row>
    <row r="31864" spans="27:27">
      <c r="AA31864" s="271"/>
    </row>
    <row r="31865" spans="27:27">
      <c r="AA31865" s="271"/>
    </row>
    <row r="31866" spans="27:27">
      <c r="AA31866" s="271"/>
    </row>
    <row r="31867" spans="27:27">
      <c r="AA31867" s="271"/>
    </row>
    <row r="31868" spans="27:27">
      <c r="AA31868" s="271"/>
    </row>
    <row r="31869" spans="27:27">
      <c r="AA31869" s="271"/>
    </row>
    <row r="31870" spans="27:27">
      <c r="AA31870" s="271"/>
    </row>
    <row r="31871" spans="27:27">
      <c r="AA31871" s="271"/>
    </row>
    <row r="31872" spans="27:27">
      <c r="AA31872" s="271"/>
    </row>
    <row r="31873" spans="27:27">
      <c r="AA31873" s="271"/>
    </row>
    <row r="31874" spans="27:27">
      <c r="AA31874" s="271"/>
    </row>
    <row r="31875" spans="27:27">
      <c r="AA31875" s="271"/>
    </row>
    <row r="31876" spans="27:27">
      <c r="AA31876" s="271"/>
    </row>
    <row r="31877" spans="27:27">
      <c r="AA31877" s="271"/>
    </row>
    <row r="31878" spans="27:27">
      <c r="AA31878" s="271"/>
    </row>
    <row r="31879" spans="27:27">
      <c r="AA31879" s="271"/>
    </row>
    <row r="31880" spans="27:27">
      <c r="AA31880" s="271"/>
    </row>
    <row r="31881" spans="27:27">
      <c r="AA31881" s="271"/>
    </row>
    <row r="31882" spans="27:27">
      <c r="AA31882" s="271"/>
    </row>
    <row r="31883" spans="27:27">
      <c r="AA31883" s="271"/>
    </row>
    <row r="31884" spans="27:27">
      <c r="AA31884" s="271"/>
    </row>
    <row r="31885" spans="27:27">
      <c r="AA31885" s="271"/>
    </row>
    <row r="31886" spans="27:27">
      <c r="AA31886" s="271"/>
    </row>
    <row r="31887" spans="27:27">
      <c r="AA31887" s="271"/>
    </row>
    <row r="31888" spans="27:27">
      <c r="AA31888" s="271"/>
    </row>
    <row r="31889" spans="27:27">
      <c r="AA31889" s="271"/>
    </row>
    <row r="31890" spans="27:27">
      <c r="AA31890" s="271"/>
    </row>
    <row r="31891" spans="27:27">
      <c r="AA31891" s="271"/>
    </row>
    <row r="31892" spans="27:27">
      <c r="AA31892" s="271"/>
    </row>
    <row r="31893" spans="27:27">
      <c r="AA31893" s="271"/>
    </row>
    <row r="31894" spans="27:27">
      <c r="AA31894" s="271"/>
    </row>
    <row r="31895" spans="27:27">
      <c r="AA31895" s="271"/>
    </row>
    <row r="31896" spans="27:27">
      <c r="AA31896" s="271"/>
    </row>
    <row r="31897" spans="27:27">
      <c r="AA31897" s="271"/>
    </row>
    <row r="31898" spans="27:27">
      <c r="AA31898" s="271"/>
    </row>
    <row r="31899" spans="27:27">
      <c r="AA31899" s="271"/>
    </row>
    <row r="31900" spans="27:27">
      <c r="AA31900" s="271"/>
    </row>
    <row r="31901" spans="27:27">
      <c r="AA31901" s="271"/>
    </row>
    <row r="31902" spans="27:27">
      <c r="AA31902" s="271"/>
    </row>
    <row r="31903" spans="27:27">
      <c r="AA31903" s="271"/>
    </row>
    <row r="31904" spans="27:27">
      <c r="AA31904" s="271"/>
    </row>
    <row r="31905" spans="27:27">
      <c r="AA31905" s="271"/>
    </row>
    <row r="31906" spans="27:27">
      <c r="AA31906" s="271"/>
    </row>
    <row r="31907" spans="27:27">
      <c r="AA31907" s="271"/>
    </row>
    <row r="31908" spans="27:27">
      <c r="AA31908" s="271"/>
    </row>
    <row r="31909" spans="27:27">
      <c r="AA31909" s="271"/>
    </row>
    <row r="31910" spans="27:27">
      <c r="AA31910" s="271"/>
    </row>
    <row r="31911" spans="27:27">
      <c r="AA31911" s="271"/>
    </row>
    <row r="31912" spans="27:27">
      <c r="AA31912" s="271"/>
    </row>
    <row r="31913" spans="27:27">
      <c r="AA31913" s="271"/>
    </row>
    <row r="31914" spans="27:27">
      <c r="AA31914" s="271"/>
    </row>
    <row r="31915" spans="27:27">
      <c r="AA31915" s="271"/>
    </row>
    <row r="31916" spans="27:27">
      <c r="AA31916" s="271"/>
    </row>
    <row r="31917" spans="27:27">
      <c r="AA31917" s="271"/>
    </row>
    <row r="31918" spans="27:27">
      <c r="AA31918" s="271"/>
    </row>
    <row r="31919" spans="27:27">
      <c r="AA31919" s="271"/>
    </row>
    <row r="31920" spans="27:27">
      <c r="AA31920" s="271"/>
    </row>
    <row r="31921" spans="27:27">
      <c r="AA31921" s="271"/>
    </row>
    <row r="31922" spans="27:27">
      <c r="AA31922" s="271"/>
    </row>
    <row r="31923" spans="27:27">
      <c r="AA31923" s="271"/>
    </row>
    <row r="31924" spans="27:27">
      <c r="AA31924" s="271"/>
    </row>
    <row r="31925" spans="27:27">
      <c r="AA31925" s="271"/>
    </row>
    <row r="31926" spans="27:27">
      <c r="AA31926" s="271"/>
    </row>
    <row r="31927" spans="27:27">
      <c r="AA31927" s="271"/>
    </row>
    <row r="31928" spans="27:27">
      <c r="AA31928" s="271"/>
    </row>
    <row r="31929" spans="27:27">
      <c r="AA31929" s="271"/>
    </row>
    <row r="31930" spans="27:27">
      <c r="AA31930" s="271"/>
    </row>
    <row r="31931" spans="27:27">
      <c r="AA31931" s="271"/>
    </row>
    <row r="31932" spans="27:27">
      <c r="AA31932" s="271"/>
    </row>
    <row r="31933" spans="27:27">
      <c r="AA31933" s="271"/>
    </row>
    <row r="31934" spans="27:27">
      <c r="AA31934" s="271"/>
    </row>
    <row r="31935" spans="27:27">
      <c r="AA31935" s="271"/>
    </row>
    <row r="31936" spans="27:27">
      <c r="AA31936" s="271"/>
    </row>
    <row r="31937" spans="27:27">
      <c r="AA31937" s="271"/>
    </row>
    <row r="31938" spans="27:27">
      <c r="AA31938" s="271"/>
    </row>
    <row r="31939" spans="27:27">
      <c r="AA31939" s="271"/>
    </row>
    <row r="31940" spans="27:27">
      <c r="AA31940" s="271"/>
    </row>
    <row r="31941" spans="27:27">
      <c r="AA31941" s="271"/>
    </row>
    <row r="31942" spans="27:27">
      <c r="AA31942" s="271"/>
    </row>
    <row r="31943" spans="27:27">
      <c r="AA31943" s="271"/>
    </row>
    <row r="31944" spans="27:27">
      <c r="AA31944" s="271"/>
    </row>
    <row r="31945" spans="27:27">
      <c r="AA31945" s="271"/>
    </row>
    <row r="31946" spans="27:27">
      <c r="AA31946" s="271"/>
    </row>
    <row r="31947" spans="27:27">
      <c r="AA31947" s="271"/>
    </row>
    <row r="31948" spans="27:27">
      <c r="AA31948" s="271"/>
    </row>
    <row r="31949" spans="27:27">
      <c r="AA31949" s="271"/>
    </row>
    <row r="31950" spans="27:27">
      <c r="AA31950" s="271"/>
    </row>
    <row r="31951" spans="27:27">
      <c r="AA31951" s="271"/>
    </row>
    <row r="31952" spans="27:27">
      <c r="AA31952" s="271"/>
    </row>
    <row r="31953" spans="27:27">
      <c r="AA31953" s="271"/>
    </row>
    <row r="31954" spans="27:27">
      <c r="AA31954" s="271"/>
    </row>
    <row r="31955" spans="27:27">
      <c r="AA31955" s="271"/>
    </row>
    <row r="31956" spans="27:27">
      <c r="AA31956" s="271"/>
    </row>
    <row r="31957" spans="27:27">
      <c r="AA31957" s="271"/>
    </row>
    <row r="31958" spans="27:27">
      <c r="AA31958" s="271"/>
    </row>
    <row r="31959" spans="27:27">
      <c r="AA31959" s="271"/>
    </row>
    <row r="31960" spans="27:27">
      <c r="AA31960" s="271"/>
    </row>
    <row r="31961" spans="27:27">
      <c r="AA31961" s="271"/>
    </row>
    <row r="31962" spans="27:27">
      <c r="AA31962" s="271"/>
    </row>
    <row r="31963" spans="27:27">
      <c r="AA31963" s="271"/>
    </row>
    <row r="31964" spans="27:27">
      <c r="AA31964" s="271"/>
    </row>
    <row r="31965" spans="27:27">
      <c r="AA31965" s="271"/>
    </row>
    <row r="31966" spans="27:27">
      <c r="AA31966" s="271"/>
    </row>
    <row r="31967" spans="27:27">
      <c r="AA31967" s="271"/>
    </row>
    <row r="31968" spans="27:27">
      <c r="AA31968" s="271"/>
    </row>
    <row r="31969" spans="27:27">
      <c r="AA31969" s="271"/>
    </row>
    <row r="31970" spans="27:27">
      <c r="AA31970" s="271"/>
    </row>
    <row r="31971" spans="27:27">
      <c r="AA31971" s="271"/>
    </row>
    <row r="31972" spans="27:27">
      <c r="AA31972" s="271"/>
    </row>
    <row r="31973" spans="27:27">
      <c r="AA31973" s="271"/>
    </row>
    <row r="31974" spans="27:27">
      <c r="AA31974" s="271"/>
    </row>
    <row r="31975" spans="27:27">
      <c r="AA31975" s="271"/>
    </row>
    <row r="31976" spans="27:27">
      <c r="AA31976" s="271"/>
    </row>
    <row r="31977" spans="27:27">
      <c r="AA31977" s="271"/>
    </row>
    <row r="31978" spans="27:27">
      <c r="AA31978" s="271"/>
    </row>
    <row r="31979" spans="27:27">
      <c r="AA31979" s="271"/>
    </row>
    <row r="31980" spans="27:27">
      <c r="AA31980" s="271"/>
    </row>
    <row r="31981" spans="27:27">
      <c r="AA31981" s="271"/>
    </row>
    <row r="31982" spans="27:27">
      <c r="AA31982" s="271"/>
    </row>
    <row r="31983" spans="27:27">
      <c r="AA31983" s="271"/>
    </row>
    <row r="31984" spans="27:27">
      <c r="AA31984" s="271"/>
    </row>
    <row r="31985" spans="27:27">
      <c r="AA31985" s="271"/>
    </row>
    <row r="31986" spans="27:27">
      <c r="AA31986" s="271"/>
    </row>
    <row r="31987" spans="27:27">
      <c r="AA31987" s="271"/>
    </row>
    <row r="31988" spans="27:27">
      <c r="AA31988" s="271"/>
    </row>
    <row r="31989" spans="27:27">
      <c r="AA31989" s="271"/>
    </row>
    <row r="31990" spans="27:27">
      <c r="AA31990" s="271"/>
    </row>
    <row r="31991" spans="27:27">
      <c r="AA31991" s="271"/>
    </row>
    <row r="31992" spans="27:27">
      <c r="AA31992" s="271"/>
    </row>
    <row r="31993" spans="27:27">
      <c r="AA31993" s="271"/>
    </row>
    <row r="31994" spans="27:27">
      <c r="AA31994" s="271"/>
    </row>
    <row r="31995" spans="27:27">
      <c r="AA31995" s="271"/>
    </row>
    <row r="31996" spans="27:27">
      <c r="AA31996" s="271"/>
    </row>
    <row r="31997" spans="27:27">
      <c r="AA31997" s="271"/>
    </row>
    <row r="31998" spans="27:27">
      <c r="AA31998" s="271"/>
    </row>
    <row r="31999" spans="27:27">
      <c r="AA31999" s="271"/>
    </row>
    <row r="32000" spans="27:27">
      <c r="AA32000" s="271"/>
    </row>
    <row r="32001" spans="27:27">
      <c r="AA32001" s="271"/>
    </row>
    <row r="32002" spans="27:27">
      <c r="AA32002" s="271"/>
    </row>
    <row r="32003" spans="27:27">
      <c r="AA32003" s="271"/>
    </row>
    <row r="32004" spans="27:27">
      <c r="AA32004" s="271"/>
    </row>
    <row r="32005" spans="27:27">
      <c r="AA32005" s="271"/>
    </row>
    <row r="32006" spans="27:27">
      <c r="AA32006" s="271"/>
    </row>
    <row r="32007" spans="27:27">
      <c r="AA32007" s="271"/>
    </row>
    <row r="32008" spans="27:27">
      <c r="AA32008" s="271"/>
    </row>
    <row r="32009" spans="27:27">
      <c r="AA32009" s="271"/>
    </row>
    <row r="32010" spans="27:27">
      <c r="AA32010" s="271"/>
    </row>
    <row r="32011" spans="27:27">
      <c r="AA32011" s="271"/>
    </row>
    <row r="32012" spans="27:27">
      <c r="AA32012" s="271"/>
    </row>
    <row r="32013" spans="27:27">
      <c r="AA32013" s="271"/>
    </row>
    <row r="32014" spans="27:27">
      <c r="AA32014" s="271"/>
    </row>
    <row r="32015" spans="27:27">
      <c r="AA32015" s="271"/>
    </row>
    <row r="32016" spans="27:27">
      <c r="AA32016" s="271"/>
    </row>
    <row r="32017" spans="27:27">
      <c r="AA32017" s="271"/>
    </row>
    <row r="32018" spans="27:27">
      <c r="AA32018" s="271"/>
    </row>
    <row r="32019" spans="27:27">
      <c r="AA32019" s="271"/>
    </row>
    <row r="32020" spans="27:27">
      <c r="AA32020" s="271"/>
    </row>
    <row r="32021" spans="27:27">
      <c r="AA32021" s="271"/>
    </row>
    <row r="32022" spans="27:27">
      <c r="AA32022" s="271"/>
    </row>
    <row r="32023" spans="27:27">
      <c r="AA32023" s="271"/>
    </row>
    <row r="32024" spans="27:27">
      <c r="AA32024" s="271"/>
    </row>
    <row r="32025" spans="27:27">
      <c r="AA32025" s="271"/>
    </row>
    <row r="32026" spans="27:27">
      <c r="AA32026" s="271"/>
    </row>
    <row r="32027" spans="27:27">
      <c r="AA32027" s="271"/>
    </row>
    <row r="32028" spans="27:27">
      <c r="AA32028" s="271"/>
    </row>
    <row r="32029" spans="27:27">
      <c r="AA32029" s="271"/>
    </row>
    <row r="32030" spans="27:27">
      <c r="AA32030" s="271"/>
    </row>
    <row r="32031" spans="27:27">
      <c r="AA32031" s="271"/>
    </row>
    <row r="32032" spans="27:27">
      <c r="AA32032" s="271"/>
    </row>
    <row r="32033" spans="27:27">
      <c r="AA32033" s="271"/>
    </row>
    <row r="32034" spans="27:27">
      <c r="AA32034" s="271"/>
    </row>
    <row r="32035" spans="27:27">
      <c r="AA32035" s="271"/>
    </row>
    <row r="32036" spans="27:27">
      <c r="AA32036" s="271"/>
    </row>
    <row r="32037" spans="27:27">
      <c r="AA32037" s="271"/>
    </row>
    <row r="32038" spans="27:27">
      <c r="AA32038" s="271"/>
    </row>
    <row r="32039" spans="27:27">
      <c r="AA32039" s="271"/>
    </row>
    <row r="32040" spans="27:27">
      <c r="AA32040" s="271"/>
    </row>
    <row r="32041" spans="27:27">
      <c r="AA32041" s="271"/>
    </row>
    <row r="32042" spans="27:27">
      <c r="AA32042" s="271"/>
    </row>
    <row r="32043" spans="27:27">
      <c r="AA32043" s="271"/>
    </row>
    <row r="32044" spans="27:27">
      <c r="AA32044" s="271"/>
    </row>
    <row r="32045" spans="27:27">
      <c r="AA32045" s="271"/>
    </row>
    <row r="32046" spans="27:27">
      <c r="AA32046" s="271"/>
    </row>
    <row r="32047" spans="27:27">
      <c r="AA32047" s="271"/>
    </row>
    <row r="32048" spans="27:27">
      <c r="AA32048" s="271"/>
    </row>
    <row r="32049" spans="27:27">
      <c r="AA32049" s="271"/>
    </row>
    <row r="32050" spans="27:27">
      <c r="AA32050" s="271"/>
    </row>
    <row r="32051" spans="27:27">
      <c r="AA32051" s="271"/>
    </row>
    <row r="32052" spans="27:27">
      <c r="AA32052" s="271"/>
    </row>
    <row r="32053" spans="27:27">
      <c r="AA32053" s="271"/>
    </row>
    <row r="32054" spans="27:27">
      <c r="AA32054" s="271"/>
    </row>
    <row r="32055" spans="27:27">
      <c r="AA32055" s="271"/>
    </row>
    <row r="32056" spans="27:27">
      <c r="AA32056" s="271"/>
    </row>
    <row r="32057" spans="27:27">
      <c r="AA32057" s="271"/>
    </row>
    <row r="32058" spans="27:27">
      <c r="AA32058" s="271"/>
    </row>
    <row r="32059" spans="27:27">
      <c r="AA32059" s="271"/>
    </row>
    <row r="32060" spans="27:27">
      <c r="AA32060" s="271"/>
    </row>
    <row r="32061" spans="27:27">
      <c r="AA32061" s="271"/>
    </row>
    <row r="32062" spans="27:27">
      <c r="AA32062" s="271"/>
    </row>
    <row r="32063" spans="27:27">
      <c r="AA32063" s="271"/>
    </row>
    <row r="32064" spans="27:27">
      <c r="AA32064" s="271"/>
    </row>
    <row r="32065" spans="27:27">
      <c r="AA32065" s="271"/>
    </row>
    <row r="32066" spans="27:27">
      <c r="AA32066" s="271"/>
    </row>
    <row r="32067" spans="27:27">
      <c r="AA32067" s="271"/>
    </row>
    <row r="32068" spans="27:27">
      <c r="AA32068" s="271"/>
    </row>
    <row r="32069" spans="27:27">
      <c r="AA32069" s="271"/>
    </row>
    <row r="32070" spans="27:27">
      <c r="AA32070" s="271"/>
    </row>
    <row r="32071" spans="27:27">
      <c r="AA32071" s="271"/>
    </row>
    <row r="32072" spans="27:27">
      <c r="AA32072" s="271"/>
    </row>
    <row r="32073" spans="27:27">
      <c r="AA32073" s="271"/>
    </row>
    <row r="32074" spans="27:27">
      <c r="AA32074" s="271"/>
    </row>
    <row r="32075" spans="27:27">
      <c r="AA32075" s="271"/>
    </row>
    <row r="32076" spans="27:27">
      <c r="AA32076" s="271"/>
    </row>
    <row r="32077" spans="27:27">
      <c r="AA32077" s="271"/>
    </row>
    <row r="32078" spans="27:27">
      <c r="AA32078" s="271"/>
    </row>
    <row r="32079" spans="27:27">
      <c r="AA32079" s="271"/>
    </row>
    <row r="32080" spans="27:27">
      <c r="AA32080" s="271"/>
    </row>
    <row r="32081" spans="27:27">
      <c r="AA32081" s="271"/>
    </row>
    <row r="32082" spans="27:27">
      <c r="AA32082" s="271"/>
    </row>
    <row r="32083" spans="27:27">
      <c r="AA32083" s="271"/>
    </row>
    <row r="32084" spans="27:27">
      <c r="AA32084" s="271"/>
    </row>
    <row r="32085" spans="27:27">
      <c r="AA32085" s="271"/>
    </row>
    <row r="32086" spans="27:27">
      <c r="AA32086" s="271"/>
    </row>
    <row r="32087" spans="27:27">
      <c r="AA32087" s="271"/>
    </row>
    <row r="32088" spans="27:27">
      <c r="AA32088" s="271"/>
    </row>
    <row r="32089" spans="27:27">
      <c r="AA32089" s="271"/>
    </row>
    <row r="32090" spans="27:27">
      <c r="AA32090" s="271"/>
    </row>
    <row r="32091" spans="27:27">
      <c r="AA32091" s="271"/>
    </row>
    <row r="32092" spans="27:27">
      <c r="AA32092" s="271"/>
    </row>
    <row r="32093" spans="27:27">
      <c r="AA32093" s="271"/>
    </row>
    <row r="32094" spans="27:27">
      <c r="AA32094" s="271"/>
    </row>
    <row r="32095" spans="27:27">
      <c r="AA32095" s="271"/>
    </row>
    <row r="32096" spans="27:27">
      <c r="AA32096" s="271"/>
    </row>
    <row r="32097" spans="27:27">
      <c r="AA32097" s="271"/>
    </row>
    <row r="32098" spans="27:27">
      <c r="AA32098" s="271"/>
    </row>
    <row r="32099" spans="27:27">
      <c r="AA32099" s="271"/>
    </row>
    <row r="32100" spans="27:27">
      <c r="AA32100" s="271"/>
    </row>
    <row r="32101" spans="27:27">
      <c r="AA32101" s="271"/>
    </row>
    <row r="32102" spans="27:27">
      <c r="AA32102" s="271"/>
    </row>
    <row r="32103" spans="27:27">
      <c r="AA32103" s="271"/>
    </row>
    <row r="32104" spans="27:27">
      <c r="AA32104" s="271"/>
    </row>
    <row r="32105" spans="27:27">
      <c r="AA32105" s="271"/>
    </row>
    <row r="32106" spans="27:27">
      <c r="AA32106" s="271"/>
    </row>
    <row r="32107" spans="27:27">
      <c r="AA32107" s="271"/>
    </row>
    <row r="32108" spans="27:27">
      <c r="AA32108" s="271"/>
    </row>
    <row r="32109" spans="27:27">
      <c r="AA32109" s="271"/>
    </row>
    <row r="32110" spans="27:27">
      <c r="AA32110" s="271"/>
    </row>
    <row r="32111" spans="27:27">
      <c r="AA32111" s="271"/>
    </row>
    <row r="32112" spans="27:27">
      <c r="AA32112" s="271"/>
    </row>
    <row r="32113" spans="27:27">
      <c r="AA32113" s="271"/>
    </row>
    <row r="32114" spans="27:27">
      <c r="AA32114" s="271"/>
    </row>
    <row r="32115" spans="27:27">
      <c r="AA32115" s="271"/>
    </row>
    <row r="32116" spans="27:27">
      <c r="AA32116" s="271"/>
    </row>
    <row r="32117" spans="27:27">
      <c r="AA32117" s="271"/>
    </row>
    <row r="32118" spans="27:27">
      <c r="AA32118" s="271"/>
    </row>
    <row r="32119" spans="27:27">
      <c r="AA32119" s="271"/>
    </row>
    <row r="32120" spans="27:27">
      <c r="AA32120" s="271"/>
    </row>
    <row r="32121" spans="27:27">
      <c r="AA32121" s="271"/>
    </row>
    <row r="32122" spans="27:27">
      <c r="AA32122" s="271"/>
    </row>
    <row r="32123" spans="27:27">
      <c r="AA32123" s="271"/>
    </row>
    <row r="32124" spans="27:27">
      <c r="AA32124" s="271"/>
    </row>
    <row r="32125" spans="27:27">
      <c r="AA32125" s="271"/>
    </row>
    <row r="32126" spans="27:27">
      <c r="AA32126" s="271"/>
    </row>
    <row r="32127" spans="27:27">
      <c r="AA32127" s="271"/>
    </row>
    <row r="32128" spans="27:27">
      <c r="AA32128" s="271"/>
    </row>
    <row r="32129" spans="27:27">
      <c r="AA32129" s="271"/>
    </row>
    <row r="32130" spans="27:27">
      <c r="AA32130" s="271"/>
    </row>
    <row r="32131" spans="27:27">
      <c r="AA32131" s="271"/>
    </row>
    <row r="32132" spans="27:27">
      <c r="AA32132" s="271"/>
    </row>
    <row r="32133" spans="27:27">
      <c r="AA32133" s="271"/>
    </row>
    <row r="32134" spans="27:27">
      <c r="AA32134" s="271"/>
    </row>
    <row r="32135" spans="27:27">
      <c r="AA32135" s="271"/>
    </row>
    <row r="32136" spans="27:27">
      <c r="AA32136" s="271"/>
    </row>
    <row r="32137" spans="27:27">
      <c r="AA32137" s="271"/>
    </row>
    <row r="32138" spans="27:27">
      <c r="AA32138" s="271"/>
    </row>
    <row r="32139" spans="27:27">
      <c r="AA32139" s="271"/>
    </row>
    <row r="32140" spans="27:27">
      <c r="AA32140" s="271"/>
    </row>
    <row r="32141" spans="27:27">
      <c r="AA32141" s="271"/>
    </row>
    <row r="32142" spans="27:27">
      <c r="AA32142" s="271"/>
    </row>
    <row r="32143" spans="27:27">
      <c r="AA32143" s="271"/>
    </row>
    <row r="32144" spans="27:27">
      <c r="AA32144" s="271"/>
    </row>
    <row r="32145" spans="27:27">
      <c r="AA32145" s="271"/>
    </row>
    <row r="32146" spans="27:27">
      <c r="AA32146" s="271"/>
    </row>
    <row r="32147" spans="27:27">
      <c r="AA32147" s="271"/>
    </row>
    <row r="32148" spans="27:27">
      <c r="AA32148" s="271"/>
    </row>
    <row r="32149" spans="27:27">
      <c r="AA32149" s="271"/>
    </row>
    <row r="32150" spans="27:27">
      <c r="AA32150" s="271"/>
    </row>
    <row r="32151" spans="27:27">
      <c r="AA32151" s="271"/>
    </row>
    <row r="32152" spans="27:27">
      <c r="AA32152" s="271"/>
    </row>
    <row r="32153" spans="27:27">
      <c r="AA32153" s="271"/>
    </row>
    <row r="32154" spans="27:27">
      <c r="AA32154" s="271"/>
    </row>
    <row r="32155" spans="27:27">
      <c r="AA32155" s="271"/>
    </row>
    <row r="32156" spans="27:27">
      <c r="AA32156" s="271"/>
    </row>
    <row r="32157" spans="27:27">
      <c r="AA32157" s="271"/>
    </row>
    <row r="32158" spans="27:27">
      <c r="AA32158" s="271"/>
    </row>
    <row r="32159" spans="27:27">
      <c r="AA32159" s="271"/>
    </row>
    <row r="32160" spans="27:27">
      <c r="AA32160" s="271"/>
    </row>
    <row r="32161" spans="27:27">
      <c r="AA32161" s="271"/>
    </row>
    <row r="32162" spans="27:27">
      <c r="AA32162" s="271"/>
    </row>
    <row r="32163" spans="27:27">
      <c r="AA32163" s="271"/>
    </row>
    <row r="32164" spans="27:27">
      <c r="AA32164" s="271"/>
    </row>
    <row r="32165" spans="27:27">
      <c r="AA32165" s="271"/>
    </row>
    <row r="32166" spans="27:27">
      <c r="AA32166" s="271"/>
    </row>
    <row r="32167" spans="27:27">
      <c r="AA32167" s="271"/>
    </row>
    <row r="32168" spans="27:27">
      <c r="AA32168" s="271"/>
    </row>
    <row r="32169" spans="27:27">
      <c r="AA32169" s="271"/>
    </row>
    <row r="32170" spans="27:27">
      <c r="AA32170" s="271"/>
    </row>
    <row r="32171" spans="27:27">
      <c r="AA32171" s="271"/>
    </row>
    <row r="32172" spans="27:27">
      <c r="AA32172" s="271"/>
    </row>
    <row r="32173" spans="27:27">
      <c r="AA32173" s="271"/>
    </row>
    <row r="32174" spans="27:27">
      <c r="AA32174" s="271"/>
    </row>
    <row r="32175" spans="27:27">
      <c r="AA32175" s="271"/>
    </row>
    <row r="32176" spans="27:27">
      <c r="AA32176" s="271"/>
    </row>
    <row r="32177" spans="27:27">
      <c r="AA32177" s="271"/>
    </row>
    <row r="32178" spans="27:27">
      <c r="AA32178" s="271"/>
    </row>
    <row r="32179" spans="27:27">
      <c r="AA32179" s="271"/>
    </row>
    <row r="32180" spans="27:27">
      <c r="AA32180" s="271"/>
    </row>
    <row r="32181" spans="27:27">
      <c r="AA32181" s="271"/>
    </row>
    <row r="32182" spans="27:27">
      <c r="AA32182" s="271"/>
    </row>
    <row r="32183" spans="27:27">
      <c r="AA32183" s="271"/>
    </row>
    <row r="32184" spans="27:27">
      <c r="AA32184" s="271"/>
    </row>
    <row r="32185" spans="27:27">
      <c r="AA32185" s="271"/>
    </row>
    <row r="32186" spans="27:27">
      <c r="AA32186" s="271"/>
    </row>
    <row r="32187" spans="27:27">
      <c r="AA32187" s="271"/>
    </row>
    <row r="32188" spans="27:27">
      <c r="AA32188" s="271"/>
    </row>
    <row r="32189" spans="27:27">
      <c r="AA32189" s="271"/>
    </row>
    <row r="32190" spans="27:27">
      <c r="AA32190" s="271"/>
    </row>
    <row r="32191" spans="27:27">
      <c r="AA32191" s="271"/>
    </row>
    <row r="32192" spans="27:27">
      <c r="AA32192" s="271"/>
    </row>
    <row r="32193" spans="27:27">
      <c r="AA32193" s="271"/>
    </row>
    <row r="32194" spans="27:27">
      <c r="AA32194" s="271"/>
    </row>
    <row r="32195" spans="27:27">
      <c r="AA32195" s="271"/>
    </row>
    <row r="32196" spans="27:27">
      <c r="AA32196" s="271"/>
    </row>
    <row r="32197" spans="27:27">
      <c r="AA32197" s="271"/>
    </row>
    <row r="32198" spans="27:27">
      <c r="AA32198" s="271"/>
    </row>
    <row r="32199" spans="27:27">
      <c r="AA32199" s="271"/>
    </row>
    <row r="32200" spans="27:27">
      <c r="AA32200" s="271"/>
    </row>
    <row r="32201" spans="27:27">
      <c r="AA32201" s="271"/>
    </row>
    <row r="32202" spans="27:27">
      <c r="AA32202" s="271"/>
    </row>
    <row r="32203" spans="27:27">
      <c r="AA32203" s="271"/>
    </row>
    <row r="32204" spans="27:27">
      <c r="AA32204" s="271"/>
    </row>
    <row r="32205" spans="27:27">
      <c r="AA32205" s="271"/>
    </row>
    <row r="32206" spans="27:27">
      <c r="AA32206" s="271"/>
    </row>
    <row r="32207" spans="27:27">
      <c r="AA32207" s="271"/>
    </row>
    <row r="32208" spans="27:27">
      <c r="AA32208" s="271"/>
    </row>
    <row r="32209" spans="27:27">
      <c r="AA32209" s="271"/>
    </row>
    <row r="32210" spans="27:27">
      <c r="AA32210" s="271"/>
    </row>
    <row r="32211" spans="27:27">
      <c r="AA32211" s="271"/>
    </row>
    <row r="32212" spans="27:27">
      <c r="AA32212" s="271"/>
    </row>
    <row r="32213" spans="27:27">
      <c r="AA32213" s="271"/>
    </row>
    <row r="32214" spans="27:27">
      <c r="AA32214" s="271"/>
    </row>
    <row r="32215" spans="27:27">
      <c r="AA32215" s="271"/>
    </row>
    <row r="32216" spans="27:27">
      <c r="AA32216" s="271"/>
    </row>
    <row r="32217" spans="27:27">
      <c r="AA32217" s="271"/>
    </row>
    <row r="32218" spans="27:27">
      <c r="AA32218" s="271"/>
    </row>
    <row r="32219" spans="27:27">
      <c r="AA32219" s="271"/>
    </row>
    <row r="32220" spans="27:27">
      <c r="AA32220" s="271"/>
    </row>
    <row r="32221" spans="27:27">
      <c r="AA32221" s="271"/>
    </row>
    <row r="32222" spans="27:27">
      <c r="AA32222" s="271"/>
    </row>
    <row r="32223" spans="27:27">
      <c r="AA32223" s="271"/>
    </row>
    <row r="32224" spans="27:27">
      <c r="AA32224" s="271"/>
    </row>
    <row r="32225" spans="27:27">
      <c r="AA32225" s="271"/>
    </row>
    <row r="32226" spans="27:27">
      <c r="AA32226" s="271"/>
    </row>
    <row r="32227" spans="27:27">
      <c r="AA32227" s="271"/>
    </row>
    <row r="32228" spans="27:27">
      <c r="AA32228" s="271"/>
    </row>
    <row r="32229" spans="27:27">
      <c r="AA32229" s="271"/>
    </row>
    <row r="32230" spans="27:27">
      <c r="AA32230" s="271"/>
    </row>
    <row r="32231" spans="27:27">
      <c r="AA32231" s="271"/>
    </row>
    <row r="32232" spans="27:27">
      <c r="AA32232" s="271"/>
    </row>
    <row r="32233" spans="27:27">
      <c r="AA32233" s="271"/>
    </row>
    <row r="32234" spans="27:27">
      <c r="AA32234" s="271"/>
    </row>
    <row r="32235" spans="27:27">
      <c r="AA32235" s="271"/>
    </row>
    <row r="32236" spans="27:27">
      <c r="AA32236" s="271"/>
    </row>
    <row r="32237" spans="27:27">
      <c r="AA32237" s="271"/>
    </row>
    <row r="32238" spans="27:27">
      <c r="AA32238" s="271"/>
    </row>
    <row r="32239" spans="27:27">
      <c r="AA32239" s="271"/>
    </row>
    <row r="32240" spans="27:27">
      <c r="AA32240" s="271"/>
    </row>
    <row r="32241" spans="27:27">
      <c r="AA32241" s="271"/>
    </row>
    <row r="32242" spans="27:27">
      <c r="AA32242" s="271"/>
    </row>
    <row r="32243" spans="27:27">
      <c r="AA32243" s="271"/>
    </row>
    <row r="32244" spans="27:27">
      <c r="AA32244" s="271"/>
    </row>
    <row r="32245" spans="27:27">
      <c r="AA32245" s="271"/>
    </row>
    <row r="32246" spans="27:27">
      <c r="AA32246" s="271"/>
    </row>
    <row r="32247" spans="27:27">
      <c r="AA32247" s="271"/>
    </row>
    <row r="32248" spans="27:27">
      <c r="AA32248" s="271"/>
    </row>
    <row r="32249" spans="27:27">
      <c r="AA32249" s="271"/>
    </row>
    <row r="32250" spans="27:27">
      <c r="AA32250" s="271"/>
    </row>
    <row r="32251" spans="27:27">
      <c r="AA32251" s="271"/>
    </row>
    <row r="32252" spans="27:27">
      <c r="AA32252" s="271"/>
    </row>
    <row r="32253" spans="27:27">
      <c r="AA32253" s="271"/>
    </row>
    <row r="32254" spans="27:27">
      <c r="AA32254" s="271"/>
    </row>
    <row r="32255" spans="27:27">
      <c r="AA32255" s="271"/>
    </row>
    <row r="32256" spans="27:27">
      <c r="AA32256" s="271"/>
    </row>
    <row r="32257" spans="27:27">
      <c r="AA32257" s="271"/>
    </row>
    <row r="32258" spans="27:27">
      <c r="AA32258" s="271"/>
    </row>
    <row r="32259" spans="27:27">
      <c r="AA32259" s="271"/>
    </row>
    <row r="32260" spans="27:27">
      <c r="AA32260" s="271"/>
    </row>
    <row r="32261" spans="27:27">
      <c r="AA32261" s="271"/>
    </row>
    <row r="32262" spans="27:27">
      <c r="AA32262" s="271"/>
    </row>
    <row r="32263" spans="27:27">
      <c r="AA32263" s="271"/>
    </row>
    <row r="32264" spans="27:27">
      <c r="AA32264" s="271"/>
    </row>
    <row r="32265" spans="27:27">
      <c r="AA32265" s="271"/>
    </row>
    <row r="32266" spans="27:27">
      <c r="AA32266" s="271"/>
    </row>
    <row r="32267" spans="27:27">
      <c r="AA32267" s="271"/>
    </row>
    <row r="32268" spans="27:27">
      <c r="AA32268" s="271"/>
    </row>
    <row r="32269" spans="27:27">
      <c r="AA32269" s="271"/>
    </row>
    <row r="32270" spans="27:27">
      <c r="AA32270" s="271"/>
    </row>
    <row r="32271" spans="27:27">
      <c r="AA32271" s="271"/>
    </row>
    <row r="32272" spans="27:27">
      <c r="AA32272" s="271"/>
    </row>
    <row r="32273" spans="27:27">
      <c r="AA32273" s="271"/>
    </row>
    <row r="32274" spans="27:27">
      <c r="AA32274" s="271"/>
    </row>
    <row r="32275" spans="27:27">
      <c r="AA32275" s="271"/>
    </row>
    <row r="32276" spans="27:27">
      <c r="AA32276" s="271"/>
    </row>
    <row r="32277" spans="27:27">
      <c r="AA32277" s="271"/>
    </row>
    <row r="32278" spans="27:27">
      <c r="AA32278" s="271"/>
    </row>
    <row r="32279" spans="27:27">
      <c r="AA32279" s="271"/>
    </row>
    <row r="32280" spans="27:27">
      <c r="AA32280" s="271"/>
    </row>
    <row r="32281" spans="27:27">
      <c r="AA32281" s="271"/>
    </row>
    <row r="32282" spans="27:27">
      <c r="AA32282" s="271"/>
    </row>
    <row r="32283" spans="27:27">
      <c r="AA32283" s="271"/>
    </row>
    <row r="32284" spans="27:27">
      <c r="AA32284" s="271"/>
    </row>
    <row r="32285" spans="27:27">
      <c r="AA32285" s="271"/>
    </row>
    <row r="32286" spans="27:27">
      <c r="AA32286" s="271"/>
    </row>
    <row r="32287" spans="27:27">
      <c r="AA32287" s="271"/>
    </row>
    <row r="32288" spans="27:27">
      <c r="AA32288" s="271"/>
    </row>
    <row r="32289" spans="27:27">
      <c r="AA32289" s="271"/>
    </row>
    <row r="32290" spans="27:27">
      <c r="AA32290" s="271"/>
    </row>
    <row r="32291" spans="27:27">
      <c r="AA32291" s="271"/>
    </row>
    <row r="32292" spans="27:27">
      <c r="AA32292" s="271"/>
    </row>
    <row r="32293" spans="27:27">
      <c r="AA32293" s="271"/>
    </row>
    <row r="32294" spans="27:27">
      <c r="AA32294" s="271"/>
    </row>
    <row r="32295" spans="27:27">
      <c r="AA32295" s="271"/>
    </row>
    <row r="32296" spans="27:27">
      <c r="AA32296" s="271"/>
    </row>
    <row r="32297" spans="27:27">
      <c r="AA32297" s="271"/>
    </row>
    <row r="32298" spans="27:27">
      <c r="AA32298" s="271"/>
    </row>
    <row r="32299" spans="27:27">
      <c r="AA32299" s="271"/>
    </row>
    <row r="32300" spans="27:27">
      <c r="AA32300" s="271"/>
    </row>
    <row r="32301" spans="27:27">
      <c r="AA32301" s="271"/>
    </row>
    <row r="32302" spans="27:27">
      <c r="AA32302" s="271"/>
    </row>
    <row r="32303" spans="27:27">
      <c r="AA32303" s="271"/>
    </row>
    <row r="32304" spans="27:27">
      <c r="AA32304" s="271"/>
    </row>
    <row r="32305" spans="27:27">
      <c r="AA32305" s="271"/>
    </row>
    <row r="32306" spans="27:27">
      <c r="AA32306" s="271"/>
    </row>
    <row r="32307" spans="27:27">
      <c r="AA32307" s="271"/>
    </row>
    <row r="32308" spans="27:27">
      <c r="AA32308" s="271"/>
    </row>
    <row r="32309" spans="27:27">
      <c r="AA32309" s="271"/>
    </row>
    <row r="32310" spans="27:27">
      <c r="AA32310" s="271"/>
    </row>
    <row r="32311" spans="27:27">
      <c r="AA32311" s="271"/>
    </row>
    <row r="32312" spans="27:27">
      <c r="AA32312" s="271"/>
    </row>
    <row r="32313" spans="27:27">
      <c r="AA32313" s="271"/>
    </row>
    <row r="32314" spans="27:27">
      <c r="AA32314" s="271"/>
    </row>
    <row r="32315" spans="27:27">
      <c r="AA32315" s="271"/>
    </row>
    <row r="32316" spans="27:27">
      <c r="AA32316" s="271"/>
    </row>
    <row r="32317" spans="27:27">
      <c r="AA32317" s="271"/>
    </row>
    <row r="32318" spans="27:27">
      <c r="AA32318" s="271"/>
    </row>
    <row r="32319" spans="27:27">
      <c r="AA32319" s="271"/>
    </row>
    <row r="32320" spans="27:27">
      <c r="AA32320" s="271"/>
    </row>
    <row r="32321" spans="27:27">
      <c r="AA32321" s="271"/>
    </row>
    <row r="32322" spans="27:27">
      <c r="AA32322" s="271"/>
    </row>
    <row r="32323" spans="27:27">
      <c r="AA32323" s="271"/>
    </row>
    <row r="32324" spans="27:27">
      <c r="AA32324" s="271"/>
    </row>
    <row r="32325" spans="27:27">
      <c r="AA32325" s="271"/>
    </row>
    <row r="32326" spans="27:27">
      <c r="AA32326" s="271"/>
    </row>
    <row r="32327" spans="27:27">
      <c r="AA32327" s="271"/>
    </row>
    <row r="32328" spans="27:27">
      <c r="AA32328" s="271"/>
    </row>
    <row r="32329" spans="27:27">
      <c r="AA32329" s="271"/>
    </row>
    <row r="32330" spans="27:27">
      <c r="AA32330" s="271"/>
    </row>
    <row r="32331" spans="27:27">
      <c r="AA32331" s="271"/>
    </row>
    <row r="32332" spans="27:27">
      <c r="AA32332" s="271"/>
    </row>
    <row r="32333" spans="27:27">
      <c r="AA32333" s="271"/>
    </row>
    <row r="32334" spans="27:27">
      <c r="AA32334" s="271"/>
    </row>
    <row r="32335" spans="27:27">
      <c r="AA32335" s="271"/>
    </row>
    <row r="32336" spans="27:27">
      <c r="AA32336" s="271"/>
    </row>
    <row r="32337" spans="27:27">
      <c r="AA32337" s="271"/>
    </row>
    <row r="32338" spans="27:27">
      <c r="AA32338" s="271"/>
    </row>
    <row r="32339" spans="27:27">
      <c r="AA32339" s="271"/>
    </row>
    <row r="32340" spans="27:27">
      <c r="AA32340" s="271"/>
    </row>
    <row r="32341" spans="27:27">
      <c r="AA32341" s="271"/>
    </row>
    <row r="32342" spans="27:27">
      <c r="AA32342" s="271"/>
    </row>
    <row r="32343" spans="27:27">
      <c r="AA32343" s="271"/>
    </row>
    <row r="32344" spans="27:27">
      <c r="AA32344" s="271"/>
    </row>
    <row r="32345" spans="27:27">
      <c r="AA32345" s="271"/>
    </row>
    <row r="32346" spans="27:27">
      <c r="AA32346" s="271"/>
    </row>
    <row r="32347" spans="27:27">
      <c r="AA32347" s="271"/>
    </row>
    <row r="32348" spans="27:27">
      <c r="AA32348" s="271"/>
    </row>
    <row r="32349" spans="27:27">
      <c r="AA32349" s="271"/>
    </row>
    <row r="32350" spans="27:27">
      <c r="AA32350" s="271"/>
    </row>
    <row r="32351" spans="27:27">
      <c r="AA32351" s="271"/>
    </row>
    <row r="32352" spans="27:27">
      <c r="AA32352" s="271"/>
    </row>
    <row r="32353" spans="27:27">
      <c r="AA32353" s="271"/>
    </row>
    <row r="32354" spans="27:27">
      <c r="AA32354" s="271"/>
    </row>
    <row r="32355" spans="27:27">
      <c r="AA32355" s="271"/>
    </row>
    <row r="32356" spans="27:27">
      <c r="AA32356" s="271"/>
    </row>
    <row r="32357" spans="27:27">
      <c r="AA32357" s="271"/>
    </row>
    <row r="32358" spans="27:27">
      <c r="AA32358" s="271"/>
    </row>
    <row r="32359" spans="27:27">
      <c r="AA32359" s="271"/>
    </row>
    <row r="32360" spans="27:27">
      <c r="AA32360" s="271"/>
    </row>
    <row r="32361" spans="27:27">
      <c r="AA32361" s="271"/>
    </row>
    <row r="32362" spans="27:27">
      <c r="AA32362" s="271"/>
    </row>
    <row r="32363" spans="27:27">
      <c r="AA32363" s="271"/>
    </row>
    <row r="32364" spans="27:27">
      <c r="AA32364" s="271"/>
    </row>
    <row r="32365" spans="27:27">
      <c r="AA32365" s="271"/>
    </row>
    <row r="32366" spans="27:27">
      <c r="AA32366" s="271"/>
    </row>
    <row r="32367" spans="27:27">
      <c r="AA32367" s="271"/>
    </row>
    <row r="32368" spans="27:27">
      <c r="AA32368" s="271"/>
    </row>
    <row r="32369" spans="27:27">
      <c r="AA32369" s="271"/>
    </row>
    <row r="32370" spans="27:27">
      <c r="AA32370" s="271"/>
    </row>
    <row r="32371" spans="27:27">
      <c r="AA32371" s="271"/>
    </row>
    <row r="32372" spans="27:27">
      <c r="AA32372" s="271"/>
    </row>
    <row r="32373" spans="27:27">
      <c r="AA32373" s="271"/>
    </row>
    <row r="32374" spans="27:27">
      <c r="AA32374" s="271"/>
    </row>
    <row r="32375" spans="27:27">
      <c r="AA32375" s="271"/>
    </row>
    <row r="32376" spans="27:27">
      <c r="AA32376" s="271"/>
    </row>
    <row r="32377" spans="27:27">
      <c r="AA32377" s="271"/>
    </row>
    <row r="32378" spans="27:27">
      <c r="AA32378" s="271"/>
    </row>
    <row r="32379" spans="27:27">
      <c r="AA32379" s="271"/>
    </row>
    <row r="32380" spans="27:27">
      <c r="AA32380" s="271"/>
    </row>
    <row r="32381" spans="27:27">
      <c r="AA32381" s="271"/>
    </row>
    <row r="32382" spans="27:27">
      <c r="AA32382" s="271"/>
    </row>
    <row r="32383" spans="27:27">
      <c r="AA32383" s="271"/>
    </row>
    <row r="32384" spans="27:27">
      <c r="AA32384" s="271"/>
    </row>
    <row r="32385" spans="27:27">
      <c r="AA32385" s="271"/>
    </row>
    <row r="32386" spans="27:27">
      <c r="AA32386" s="271"/>
    </row>
    <row r="32387" spans="27:27">
      <c r="AA32387" s="271"/>
    </row>
    <row r="32388" spans="27:27">
      <c r="AA32388" s="271"/>
    </row>
    <row r="32389" spans="27:27">
      <c r="AA32389" s="271"/>
    </row>
    <row r="32390" spans="27:27">
      <c r="AA32390" s="271"/>
    </row>
    <row r="32391" spans="27:27">
      <c r="AA32391" s="271"/>
    </row>
    <row r="32392" spans="27:27">
      <c r="AA32392" s="271"/>
    </row>
    <row r="32393" spans="27:27">
      <c r="AA32393" s="271"/>
    </row>
    <row r="32394" spans="27:27">
      <c r="AA32394" s="271"/>
    </row>
    <row r="32395" spans="27:27">
      <c r="AA32395" s="271"/>
    </row>
    <row r="32396" spans="27:27">
      <c r="AA32396" s="271"/>
    </row>
    <row r="32397" spans="27:27">
      <c r="AA32397" s="271"/>
    </row>
    <row r="32398" spans="27:27">
      <c r="AA32398" s="271"/>
    </row>
    <row r="32399" spans="27:27">
      <c r="AA32399" s="271"/>
    </row>
    <row r="32400" spans="27:27">
      <c r="AA32400" s="271"/>
    </row>
    <row r="32401" spans="27:27">
      <c r="AA32401" s="271"/>
    </row>
    <row r="32402" spans="27:27">
      <c r="AA32402" s="271"/>
    </row>
    <row r="32403" spans="27:27">
      <c r="AA32403" s="271"/>
    </row>
    <row r="32404" spans="27:27">
      <c r="AA32404" s="271"/>
    </row>
    <row r="32405" spans="27:27">
      <c r="AA32405" s="271"/>
    </row>
    <row r="32406" spans="27:27">
      <c r="AA32406" s="271"/>
    </row>
    <row r="32407" spans="27:27">
      <c r="AA32407" s="271"/>
    </row>
    <row r="32408" spans="27:27">
      <c r="AA32408" s="271"/>
    </row>
    <row r="32409" spans="27:27">
      <c r="AA32409" s="271"/>
    </row>
    <row r="32410" spans="27:27">
      <c r="AA32410" s="271"/>
    </row>
    <row r="32411" spans="27:27">
      <c r="AA32411" s="271"/>
    </row>
    <row r="32412" spans="27:27">
      <c r="AA32412" s="271"/>
    </row>
    <row r="32413" spans="27:27">
      <c r="AA32413" s="271"/>
    </row>
    <row r="32414" spans="27:27">
      <c r="AA32414" s="271"/>
    </row>
    <row r="32415" spans="27:27">
      <c r="AA32415" s="271"/>
    </row>
    <row r="32416" spans="27:27">
      <c r="AA32416" s="271"/>
    </row>
    <row r="32417" spans="27:27">
      <c r="AA32417" s="271"/>
    </row>
    <row r="32418" spans="27:27">
      <c r="AA32418" s="271"/>
    </row>
    <row r="32419" spans="27:27">
      <c r="AA32419" s="271"/>
    </row>
    <row r="32420" spans="27:27">
      <c r="AA32420" s="271"/>
    </row>
    <row r="32421" spans="27:27">
      <c r="AA32421" s="271"/>
    </row>
    <row r="32422" spans="27:27">
      <c r="AA32422" s="271"/>
    </row>
    <row r="32423" spans="27:27">
      <c r="AA32423" s="271"/>
    </row>
    <row r="32424" spans="27:27">
      <c r="AA32424" s="271"/>
    </row>
    <row r="32425" spans="27:27">
      <c r="AA32425" s="271"/>
    </row>
    <row r="32426" spans="27:27">
      <c r="AA32426" s="271"/>
    </row>
    <row r="32427" spans="27:27">
      <c r="AA32427" s="271"/>
    </row>
    <row r="32428" spans="27:27">
      <c r="AA32428" s="271"/>
    </row>
    <row r="32429" spans="27:27">
      <c r="AA32429" s="271"/>
    </row>
    <row r="32430" spans="27:27">
      <c r="AA32430" s="271"/>
    </row>
    <row r="32431" spans="27:27">
      <c r="AA32431" s="271"/>
    </row>
    <row r="32432" spans="27:27">
      <c r="AA32432" s="271"/>
    </row>
    <row r="32433" spans="27:27">
      <c r="AA32433" s="271"/>
    </row>
    <row r="32434" spans="27:27">
      <c r="AA32434" s="271"/>
    </row>
    <row r="32435" spans="27:27">
      <c r="AA32435" s="271"/>
    </row>
    <row r="32436" spans="27:27">
      <c r="AA32436" s="271"/>
    </row>
    <row r="32437" spans="27:27">
      <c r="AA32437" s="271"/>
    </row>
    <row r="32438" spans="27:27">
      <c r="AA32438" s="271"/>
    </row>
    <row r="32439" spans="27:27">
      <c r="AA32439" s="271"/>
    </row>
    <row r="32440" spans="27:27">
      <c r="AA32440" s="271"/>
    </row>
    <row r="32441" spans="27:27">
      <c r="AA32441" s="271"/>
    </row>
    <row r="32442" spans="27:27">
      <c r="AA32442" s="271"/>
    </row>
    <row r="32443" spans="27:27">
      <c r="AA32443" s="271"/>
    </row>
    <row r="32444" spans="27:27">
      <c r="AA32444" s="271"/>
    </row>
    <row r="32445" spans="27:27">
      <c r="AA32445" s="271"/>
    </row>
    <row r="32446" spans="27:27">
      <c r="AA32446" s="271"/>
    </row>
    <row r="32447" spans="27:27">
      <c r="AA32447" s="271"/>
    </row>
    <row r="32448" spans="27:27">
      <c r="AA32448" s="271"/>
    </row>
    <row r="32449" spans="27:27">
      <c r="AA32449" s="271"/>
    </row>
    <row r="32450" spans="27:27">
      <c r="AA32450" s="271"/>
    </row>
    <row r="32451" spans="27:27">
      <c r="AA32451" s="271"/>
    </row>
    <row r="32452" spans="27:27">
      <c r="AA32452" s="271"/>
    </row>
    <row r="32453" spans="27:27">
      <c r="AA32453" s="271"/>
    </row>
    <row r="32454" spans="27:27">
      <c r="AA32454" s="271"/>
    </row>
    <row r="32455" spans="27:27">
      <c r="AA32455" s="271"/>
    </row>
    <row r="32456" spans="27:27">
      <c r="AA32456" s="271"/>
    </row>
    <row r="32457" spans="27:27">
      <c r="AA32457" s="271"/>
    </row>
    <row r="32458" spans="27:27">
      <c r="AA32458" s="271"/>
    </row>
    <row r="32459" spans="27:27">
      <c r="AA32459" s="271"/>
    </row>
    <row r="32460" spans="27:27">
      <c r="AA32460" s="271"/>
    </row>
    <row r="32461" spans="27:27">
      <c r="AA32461" s="271"/>
    </row>
    <row r="32462" spans="27:27">
      <c r="AA32462" s="271"/>
    </row>
    <row r="32463" spans="27:27">
      <c r="AA32463" s="271"/>
    </row>
    <row r="32464" spans="27:27">
      <c r="AA32464" s="271"/>
    </row>
    <row r="32465" spans="27:27">
      <c r="AA32465" s="271"/>
    </row>
    <row r="32466" spans="27:27">
      <c r="AA32466" s="271"/>
    </row>
    <row r="32467" spans="27:27">
      <c r="AA32467" s="271"/>
    </row>
    <row r="32468" spans="27:27">
      <c r="AA32468" s="271"/>
    </row>
    <row r="32469" spans="27:27">
      <c r="AA32469" s="271"/>
    </row>
    <row r="32470" spans="27:27">
      <c r="AA32470" s="271"/>
    </row>
    <row r="32471" spans="27:27">
      <c r="AA32471" s="271"/>
    </row>
    <row r="32472" spans="27:27">
      <c r="AA32472" s="271"/>
    </row>
    <row r="32473" spans="27:27">
      <c r="AA32473" s="271"/>
    </row>
    <row r="32474" spans="27:27">
      <c r="AA32474" s="271"/>
    </row>
    <row r="32475" spans="27:27">
      <c r="AA32475" s="271"/>
    </row>
    <row r="32476" spans="27:27">
      <c r="AA32476" s="271"/>
    </row>
    <row r="32477" spans="27:27">
      <c r="AA32477" s="271"/>
    </row>
    <row r="32478" spans="27:27">
      <c r="AA32478" s="271"/>
    </row>
    <row r="32479" spans="27:27">
      <c r="AA32479" s="271"/>
    </row>
    <row r="32480" spans="27:27">
      <c r="AA32480" s="271"/>
    </row>
    <row r="32481" spans="27:27">
      <c r="AA32481" s="271"/>
    </row>
    <row r="32482" spans="27:27">
      <c r="AA32482" s="271"/>
    </row>
    <row r="32483" spans="27:27">
      <c r="AA32483" s="271"/>
    </row>
    <row r="32484" spans="27:27">
      <c r="AA32484" s="271"/>
    </row>
    <row r="32485" spans="27:27">
      <c r="AA32485" s="271"/>
    </row>
    <row r="32486" spans="27:27">
      <c r="AA32486" s="271"/>
    </row>
    <row r="32487" spans="27:27">
      <c r="AA32487" s="271"/>
    </row>
    <row r="32488" spans="27:27">
      <c r="AA32488" s="271"/>
    </row>
    <row r="32489" spans="27:27">
      <c r="AA32489" s="271"/>
    </row>
    <row r="32490" spans="27:27">
      <c r="AA32490" s="271"/>
    </row>
    <row r="32491" spans="27:27">
      <c r="AA32491" s="271"/>
    </row>
    <row r="32492" spans="27:27">
      <c r="AA32492" s="271"/>
    </row>
    <row r="32493" spans="27:27">
      <c r="AA32493" s="271"/>
    </row>
    <row r="32494" spans="27:27">
      <c r="AA32494" s="271"/>
    </row>
    <row r="32495" spans="27:27">
      <c r="AA32495" s="271"/>
    </row>
    <row r="32496" spans="27:27">
      <c r="AA32496" s="271"/>
    </row>
    <row r="32497" spans="27:27">
      <c r="AA32497" s="271"/>
    </row>
    <row r="32498" spans="27:27">
      <c r="AA32498" s="271"/>
    </row>
    <row r="32499" spans="27:27">
      <c r="AA32499" s="271"/>
    </row>
    <row r="32500" spans="27:27">
      <c r="AA32500" s="271"/>
    </row>
    <row r="32501" spans="27:27">
      <c r="AA32501" s="271"/>
    </row>
    <row r="32502" spans="27:27">
      <c r="AA32502" s="271"/>
    </row>
    <row r="32503" spans="27:27">
      <c r="AA32503" s="271"/>
    </row>
    <row r="32504" spans="27:27">
      <c r="AA32504" s="271"/>
    </row>
    <row r="32505" spans="27:27">
      <c r="AA32505" s="271"/>
    </row>
    <row r="32506" spans="27:27">
      <c r="AA32506" s="271"/>
    </row>
    <row r="32507" spans="27:27">
      <c r="AA32507" s="271"/>
    </row>
    <row r="32508" spans="27:27">
      <c r="AA32508" s="271"/>
    </row>
    <row r="32509" spans="27:27">
      <c r="AA32509" s="271"/>
    </row>
    <row r="32510" spans="27:27">
      <c r="AA32510" s="271"/>
    </row>
    <row r="32511" spans="27:27">
      <c r="AA32511" s="271"/>
    </row>
    <row r="32512" spans="27:27">
      <c r="AA32512" s="271"/>
    </row>
    <row r="32513" spans="27:27">
      <c r="AA32513" s="271"/>
    </row>
    <row r="32514" spans="27:27">
      <c r="AA32514" s="271"/>
    </row>
    <row r="32515" spans="27:27">
      <c r="AA32515" s="271"/>
    </row>
    <row r="32516" spans="27:27">
      <c r="AA32516" s="271"/>
    </row>
    <row r="32517" spans="27:27">
      <c r="AA32517" s="271"/>
    </row>
    <row r="32518" spans="27:27">
      <c r="AA32518" s="271"/>
    </row>
    <row r="32519" spans="27:27">
      <c r="AA32519" s="271"/>
    </row>
    <row r="32520" spans="27:27">
      <c r="AA32520" s="271"/>
    </row>
    <row r="32521" spans="27:27">
      <c r="AA32521" s="271"/>
    </row>
    <row r="32522" spans="27:27">
      <c r="AA32522" s="271"/>
    </row>
    <row r="32523" spans="27:27">
      <c r="AA32523" s="271"/>
    </row>
    <row r="32524" spans="27:27">
      <c r="AA32524" s="271"/>
    </row>
    <row r="32525" spans="27:27">
      <c r="AA32525" s="271"/>
    </row>
    <row r="32526" spans="27:27">
      <c r="AA32526" s="271"/>
    </row>
    <row r="32527" spans="27:27">
      <c r="AA32527" s="271"/>
    </row>
    <row r="32528" spans="27:27">
      <c r="AA32528" s="271"/>
    </row>
    <row r="32529" spans="27:27">
      <c r="AA32529" s="271"/>
    </row>
    <row r="32530" spans="27:27">
      <c r="AA32530" s="271"/>
    </row>
    <row r="32531" spans="27:27">
      <c r="AA32531" s="271"/>
    </row>
    <row r="32532" spans="27:27">
      <c r="AA32532" s="271"/>
    </row>
    <row r="32533" spans="27:27">
      <c r="AA32533" s="271"/>
    </row>
    <row r="32534" spans="27:27">
      <c r="AA32534" s="271"/>
    </row>
    <row r="32535" spans="27:27">
      <c r="AA32535" s="271"/>
    </row>
    <row r="32536" spans="27:27">
      <c r="AA32536" s="271"/>
    </row>
    <row r="32537" spans="27:27">
      <c r="AA32537" s="271"/>
    </row>
    <row r="32538" spans="27:27">
      <c r="AA32538" s="271"/>
    </row>
    <row r="32539" spans="27:27">
      <c r="AA32539" s="271"/>
    </row>
    <row r="32540" spans="27:27">
      <c r="AA32540" s="271"/>
    </row>
    <row r="32541" spans="27:27">
      <c r="AA32541" s="271"/>
    </row>
    <row r="32542" spans="27:27">
      <c r="AA32542" s="271"/>
    </row>
    <row r="32543" spans="27:27">
      <c r="AA32543" s="271"/>
    </row>
    <row r="32544" spans="27:27">
      <c r="AA32544" s="271"/>
    </row>
    <row r="32545" spans="27:27">
      <c r="AA32545" s="271"/>
    </row>
    <row r="32546" spans="27:27">
      <c r="AA32546" s="271"/>
    </row>
    <row r="32547" spans="27:27">
      <c r="AA32547" s="271"/>
    </row>
    <row r="32548" spans="27:27">
      <c r="AA32548" s="271"/>
    </row>
    <row r="32549" spans="27:27">
      <c r="AA32549" s="271"/>
    </row>
    <row r="32550" spans="27:27">
      <c r="AA32550" s="271"/>
    </row>
    <row r="32551" spans="27:27">
      <c r="AA32551" s="271"/>
    </row>
    <row r="32552" spans="27:27">
      <c r="AA32552" s="271"/>
    </row>
    <row r="32553" spans="27:27">
      <c r="AA32553" s="271"/>
    </row>
    <row r="32554" spans="27:27">
      <c r="AA32554" s="271"/>
    </row>
    <row r="32555" spans="27:27">
      <c r="AA32555" s="271"/>
    </row>
    <row r="32556" spans="27:27">
      <c r="AA32556" s="271"/>
    </row>
    <row r="32557" spans="27:27">
      <c r="AA32557" s="271"/>
    </row>
    <row r="32558" spans="27:27">
      <c r="AA32558" s="271"/>
    </row>
    <row r="32559" spans="27:27">
      <c r="AA32559" s="271"/>
    </row>
    <row r="32560" spans="27:27">
      <c r="AA32560" s="271"/>
    </row>
    <row r="32561" spans="27:27">
      <c r="AA32561" s="271"/>
    </row>
    <row r="32562" spans="27:27">
      <c r="AA32562" s="271"/>
    </row>
    <row r="32563" spans="27:27">
      <c r="AA32563" s="271"/>
    </row>
    <row r="32564" spans="27:27">
      <c r="AA32564" s="271"/>
    </row>
    <row r="32565" spans="27:27">
      <c r="AA32565" s="271"/>
    </row>
    <row r="32566" spans="27:27">
      <c r="AA32566" s="271"/>
    </row>
    <row r="32567" spans="27:27">
      <c r="AA32567" s="271"/>
    </row>
    <row r="32568" spans="27:27">
      <c r="AA32568" s="271"/>
    </row>
    <row r="32569" spans="27:27">
      <c r="AA32569" s="271"/>
    </row>
    <row r="32570" spans="27:27">
      <c r="AA32570" s="271"/>
    </row>
    <row r="32571" spans="27:27">
      <c r="AA32571" s="271"/>
    </row>
    <row r="32572" spans="27:27">
      <c r="AA32572" s="271"/>
    </row>
    <row r="32573" spans="27:27">
      <c r="AA32573" s="271"/>
    </row>
    <row r="32574" spans="27:27">
      <c r="AA32574" s="271"/>
    </row>
    <row r="32575" spans="27:27">
      <c r="AA32575" s="271"/>
    </row>
    <row r="32576" spans="27:27">
      <c r="AA32576" s="271"/>
    </row>
    <row r="32577" spans="27:27">
      <c r="AA32577" s="271"/>
    </row>
    <row r="32578" spans="27:27">
      <c r="AA32578" s="271"/>
    </row>
    <row r="32579" spans="27:27">
      <c r="AA32579" s="271"/>
    </row>
    <row r="32580" spans="27:27">
      <c r="AA32580" s="271"/>
    </row>
    <row r="32581" spans="27:27">
      <c r="AA32581" s="271"/>
    </row>
    <row r="32582" spans="27:27">
      <c r="AA32582" s="271"/>
    </row>
    <row r="32583" spans="27:27">
      <c r="AA32583" s="271"/>
    </row>
    <row r="32584" spans="27:27">
      <c r="AA32584" s="271"/>
    </row>
    <row r="32585" spans="27:27">
      <c r="AA32585" s="271"/>
    </row>
    <row r="32586" spans="27:27">
      <c r="AA32586" s="271"/>
    </row>
    <row r="32587" spans="27:27">
      <c r="AA32587" s="271"/>
    </row>
    <row r="32588" spans="27:27">
      <c r="AA32588" s="271"/>
    </row>
    <row r="32589" spans="27:27">
      <c r="AA32589" s="271"/>
    </row>
    <row r="32590" spans="27:27">
      <c r="AA32590" s="271"/>
    </row>
    <row r="32591" spans="27:27">
      <c r="AA32591" s="271"/>
    </row>
    <row r="32592" spans="27:27">
      <c r="AA32592" s="271"/>
    </row>
    <row r="32593" spans="27:27">
      <c r="AA32593" s="271"/>
    </row>
    <row r="32594" spans="27:27">
      <c r="AA32594" s="271"/>
    </row>
    <row r="32595" spans="27:27">
      <c r="AA32595" s="271"/>
    </row>
    <row r="32596" spans="27:27">
      <c r="AA32596" s="271"/>
    </row>
    <row r="32597" spans="27:27">
      <c r="AA32597" s="271"/>
    </row>
    <row r="32598" spans="27:27">
      <c r="AA32598" s="271"/>
    </row>
    <row r="32599" spans="27:27">
      <c r="AA32599" s="271"/>
    </row>
    <row r="32600" spans="27:27">
      <c r="AA32600" s="271"/>
    </row>
    <row r="32601" spans="27:27">
      <c r="AA32601" s="271"/>
    </row>
    <row r="32602" spans="27:27">
      <c r="AA32602" s="271"/>
    </row>
    <row r="32603" spans="27:27">
      <c r="AA32603" s="271"/>
    </row>
    <row r="32604" spans="27:27">
      <c r="AA32604" s="271"/>
    </row>
    <row r="32605" spans="27:27">
      <c r="AA32605" s="271"/>
    </row>
    <row r="32606" spans="27:27">
      <c r="AA32606" s="271"/>
    </row>
    <row r="32607" spans="27:27">
      <c r="AA32607" s="271"/>
    </row>
    <row r="32608" spans="27:27">
      <c r="AA32608" s="271"/>
    </row>
    <row r="32609" spans="27:27">
      <c r="AA32609" s="271"/>
    </row>
    <row r="32610" spans="27:27">
      <c r="AA32610" s="271"/>
    </row>
    <row r="32611" spans="27:27">
      <c r="AA32611" s="271"/>
    </row>
    <row r="32612" spans="27:27">
      <c r="AA32612" s="271"/>
    </row>
    <row r="32613" spans="27:27">
      <c r="AA32613" s="271"/>
    </row>
    <row r="32614" spans="27:27">
      <c r="AA32614" s="271"/>
    </row>
    <row r="32615" spans="27:27">
      <c r="AA32615" s="271"/>
    </row>
    <row r="32616" spans="27:27">
      <c r="AA32616" s="271"/>
    </row>
    <row r="32617" spans="27:27">
      <c r="AA32617" s="271"/>
    </row>
    <row r="32618" spans="27:27">
      <c r="AA32618" s="271"/>
    </row>
    <row r="32619" spans="27:27">
      <c r="AA32619" s="271"/>
    </row>
    <row r="32620" spans="27:27">
      <c r="AA32620" s="271"/>
    </row>
    <row r="32621" spans="27:27">
      <c r="AA32621" s="271"/>
    </row>
    <row r="32622" spans="27:27">
      <c r="AA32622" s="271"/>
    </row>
    <row r="32623" spans="27:27">
      <c r="AA32623" s="271"/>
    </row>
    <row r="32624" spans="27:27">
      <c r="AA32624" s="271"/>
    </row>
    <row r="32625" spans="27:27">
      <c r="AA32625" s="271"/>
    </row>
    <row r="32626" spans="27:27">
      <c r="AA32626" s="271"/>
    </row>
    <row r="32627" spans="27:27">
      <c r="AA32627" s="271"/>
    </row>
    <row r="32628" spans="27:27">
      <c r="AA32628" s="271"/>
    </row>
    <row r="32629" spans="27:27">
      <c r="AA32629" s="271"/>
    </row>
    <row r="32630" spans="27:27">
      <c r="AA32630" s="271"/>
    </row>
    <row r="32631" spans="27:27">
      <c r="AA32631" s="271"/>
    </row>
    <row r="32632" spans="27:27">
      <c r="AA32632" s="271"/>
    </row>
    <row r="32633" spans="27:27">
      <c r="AA32633" s="271"/>
    </row>
    <row r="32634" spans="27:27">
      <c r="AA32634" s="271"/>
    </row>
    <row r="32635" spans="27:27">
      <c r="AA32635" s="271"/>
    </row>
    <row r="32636" spans="27:27">
      <c r="AA32636" s="271"/>
    </row>
    <row r="32637" spans="27:27">
      <c r="AA32637" s="271"/>
    </row>
    <row r="32638" spans="27:27">
      <c r="AA32638" s="271"/>
    </row>
    <row r="32639" spans="27:27">
      <c r="AA32639" s="271"/>
    </row>
    <row r="32640" spans="27:27">
      <c r="AA32640" s="271"/>
    </row>
    <row r="32641" spans="27:27">
      <c r="AA32641" s="271"/>
    </row>
    <row r="32642" spans="27:27">
      <c r="AA32642" s="271"/>
    </row>
    <row r="32643" spans="27:27">
      <c r="AA32643" s="271"/>
    </row>
    <row r="32644" spans="27:27">
      <c r="AA32644" s="271"/>
    </row>
    <row r="32645" spans="27:27">
      <c r="AA32645" s="271"/>
    </row>
    <row r="32646" spans="27:27">
      <c r="AA32646" s="271"/>
    </row>
    <row r="32647" spans="27:27">
      <c r="AA32647" s="271"/>
    </row>
    <row r="32648" spans="27:27">
      <c r="AA32648" s="271"/>
    </row>
    <row r="32649" spans="27:27">
      <c r="AA32649" s="271"/>
    </row>
    <row r="32650" spans="27:27">
      <c r="AA32650" s="271"/>
    </row>
    <row r="32651" spans="27:27">
      <c r="AA32651" s="271"/>
    </row>
    <row r="32652" spans="27:27">
      <c r="AA32652" s="271"/>
    </row>
    <row r="32653" spans="27:27">
      <c r="AA32653" s="271"/>
    </row>
    <row r="32654" spans="27:27">
      <c r="AA32654" s="271"/>
    </row>
    <row r="32655" spans="27:27">
      <c r="AA32655" s="271"/>
    </row>
    <row r="32656" spans="27:27">
      <c r="AA32656" s="271"/>
    </row>
    <row r="32657" spans="27:27">
      <c r="AA32657" s="271"/>
    </row>
    <row r="32658" spans="27:27">
      <c r="AA32658" s="271"/>
    </row>
    <row r="32659" spans="27:27">
      <c r="AA32659" s="271"/>
    </row>
    <row r="32660" spans="27:27">
      <c r="AA32660" s="271"/>
    </row>
    <row r="32661" spans="27:27">
      <c r="AA32661" s="271"/>
    </row>
    <row r="32662" spans="27:27">
      <c r="AA32662" s="271"/>
    </row>
    <row r="32663" spans="27:27">
      <c r="AA32663" s="271"/>
    </row>
    <row r="32664" spans="27:27">
      <c r="AA32664" s="271"/>
    </row>
    <row r="32665" spans="27:27">
      <c r="AA32665" s="271"/>
    </row>
    <row r="32666" spans="27:27">
      <c r="AA32666" s="271"/>
    </row>
    <row r="32667" spans="27:27">
      <c r="AA32667" s="271"/>
    </row>
    <row r="32668" spans="27:27">
      <c r="AA32668" s="271"/>
    </row>
    <row r="32669" spans="27:27">
      <c r="AA32669" s="271"/>
    </row>
    <row r="32670" spans="27:27">
      <c r="AA32670" s="271"/>
    </row>
    <row r="32671" spans="27:27">
      <c r="AA32671" s="271"/>
    </row>
    <row r="32672" spans="27:27">
      <c r="AA32672" s="271"/>
    </row>
    <row r="32673" spans="27:27">
      <c r="AA32673" s="271"/>
    </row>
    <row r="32674" spans="27:27">
      <c r="AA32674" s="271"/>
    </row>
    <row r="32675" spans="27:27">
      <c r="AA32675" s="271"/>
    </row>
    <row r="32676" spans="27:27">
      <c r="AA32676" s="271"/>
    </row>
    <row r="32677" spans="27:27">
      <c r="AA32677" s="271"/>
    </row>
    <row r="32678" spans="27:27">
      <c r="AA32678" s="271"/>
    </row>
    <row r="32679" spans="27:27">
      <c r="AA32679" s="271"/>
    </row>
    <row r="32680" spans="27:27">
      <c r="AA32680" s="271"/>
    </row>
    <row r="32681" spans="27:27">
      <c r="AA32681" s="271"/>
    </row>
    <row r="32682" spans="27:27">
      <c r="AA32682" s="271"/>
    </row>
    <row r="32683" spans="27:27">
      <c r="AA32683" s="271"/>
    </row>
    <row r="32684" spans="27:27">
      <c r="AA32684" s="271"/>
    </row>
    <row r="32685" spans="27:27">
      <c r="AA32685" s="271"/>
    </row>
    <row r="32686" spans="27:27">
      <c r="AA32686" s="271"/>
    </row>
    <row r="32687" spans="27:27">
      <c r="AA32687" s="271"/>
    </row>
    <row r="32688" spans="27:27">
      <c r="AA32688" s="271"/>
    </row>
    <row r="32689" spans="27:27">
      <c r="AA32689" s="271"/>
    </row>
    <row r="32690" spans="27:27">
      <c r="AA32690" s="271"/>
    </row>
    <row r="32691" spans="27:27">
      <c r="AA32691" s="271"/>
    </row>
    <row r="32692" spans="27:27">
      <c r="AA32692" s="271"/>
    </row>
    <row r="32693" spans="27:27">
      <c r="AA32693" s="271"/>
    </row>
    <row r="32694" spans="27:27">
      <c r="AA32694" s="271"/>
    </row>
    <row r="32695" spans="27:27">
      <c r="AA32695" s="271"/>
    </row>
    <row r="32696" spans="27:27">
      <c r="AA32696" s="271"/>
    </row>
    <row r="32697" spans="27:27">
      <c r="AA32697" s="271"/>
    </row>
    <row r="32698" spans="27:27">
      <c r="AA32698" s="271"/>
    </row>
    <row r="32699" spans="27:27">
      <c r="AA32699" s="271"/>
    </row>
    <row r="32700" spans="27:27">
      <c r="AA32700" s="271"/>
    </row>
    <row r="32701" spans="27:27">
      <c r="AA32701" s="271"/>
    </row>
    <row r="32702" spans="27:27">
      <c r="AA32702" s="271"/>
    </row>
    <row r="32703" spans="27:27">
      <c r="AA32703" s="271"/>
    </row>
    <row r="32704" spans="27:27">
      <c r="AA32704" s="271"/>
    </row>
    <row r="32705" spans="27:27">
      <c r="AA32705" s="271"/>
    </row>
    <row r="32706" spans="27:27">
      <c r="AA32706" s="271"/>
    </row>
    <row r="32707" spans="27:27">
      <c r="AA32707" s="271"/>
    </row>
    <row r="32708" spans="27:27">
      <c r="AA32708" s="271"/>
    </row>
    <row r="32709" spans="27:27">
      <c r="AA32709" s="271"/>
    </row>
    <row r="32710" spans="27:27">
      <c r="AA32710" s="271"/>
    </row>
    <row r="32711" spans="27:27">
      <c r="AA32711" s="271"/>
    </row>
    <row r="32712" spans="27:27">
      <c r="AA32712" s="271"/>
    </row>
    <row r="32713" spans="27:27">
      <c r="AA32713" s="271"/>
    </row>
    <row r="32714" spans="27:27">
      <c r="AA32714" s="271"/>
    </row>
    <row r="32715" spans="27:27">
      <c r="AA32715" s="271"/>
    </row>
    <row r="32716" spans="27:27">
      <c r="AA32716" s="271"/>
    </row>
    <row r="32717" spans="27:27">
      <c r="AA32717" s="271"/>
    </row>
    <row r="32718" spans="27:27">
      <c r="AA32718" s="271"/>
    </row>
    <row r="32719" spans="27:27">
      <c r="AA32719" s="271"/>
    </row>
    <row r="32720" spans="27:27">
      <c r="AA32720" s="271"/>
    </row>
    <row r="32721" spans="27:27">
      <c r="AA32721" s="271"/>
    </row>
    <row r="32722" spans="27:27">
      <c r="AA32722" s="271"/>
    </row>
    <row r="32723" spans="27:27">
      <c r="AA32723" s="271"/>
    </row>
    <row r="32724" spans="27:27">
      <c r="AA32724" s="271"/>
    </row>
    <row r="32725" spans="27:27">
      <c r="AA32725" s="271"/>
    </row>
    <row r="32726" spans="27:27">
      <c r="AA32726" s="271"/>
    </row>
    <row r="32727" spans="27:27">
      <c r="AA32727" s="271"/>
    </row>
    <row r="32728" spans="27:27">
      <c r="AA32728" s="271"/>
    </row>
    <row r="32729" spans="27:27">
      <c r="AA32729" s="271"/>
    </row>
    <row r="32730" spans="27:27">
      <c r="AA32730" s="271"/>
    </row>
    <row r="32731" spans="27:27">
      <c r="AA32731" s="271"/>
    </row>
    <row r="32732" spans="27:27">
      <c r="AA32732" s="271"/>
    </row>
    <row r="32733" spans="27:27">
      <c r="AA32733" s="271"/>
    </row>
    <row r="32734" spans="27:27">
      <c r="AA32734" s="271"/>
    </row>
    <row r="32735" spans="27:27">
      <c r="AA32735" s="271"/>
    </row>
    <row r="32736" spans="27:27">
      <c r="AA32736" s="271"/>
    </row>
    <row r="32737" spans="27:27">
      <c r="AA32737" s="271"/>
    </row>
    <row r="32738" spans="27:27">
      <c r="AA32738" s="271"/>
    </row>
    <row r="32739" spans="27:27">
      <c r="AA32739" s="271"/>
    </row>
    <row r="32740" spans="27:27">
      <c r="AA32740" s="271"/>
    </row>
    <row r="32741" spans="27:27">
      <c r="AA32741" s="271"/>
    </row>
    <row r="32742" spans="27:27">
      <c r="AA32742" s="271"/>
    </row>
    <row r="32743" spans="27:27">
      <c r="AA32743" s="271"/>
    </row>
    <row r="32744" spans="27:27">
      <c r="AA32744" s="271"/>
    </row>
    <row r="32745" spans="27:27">
      <c r="AA32745" s="271"/>
    </row>
    <row r="32746" spans="27:27">
      <c r="AA32746" s="271"/>
    </row>
    <row r="32747" spans="27:27">
      <c r="AA32747" s="271"/>
    </row>
    <row r="32748" spans="27:27">
      <c r="AA32748" s="271"/>
    </row>
    <row r="32749" spans="27:27">
      <c r="AA32749" s="271"/>
    </row>
    <row r="32750" spans="27:27">
      <c r="AA32750" s="271"/>
    </row>
    <row r="32751" spans="27:27">
      <c r="AA32751" s="271"/>
    </row>
    <row r="32752" spans="27:27">
      <c r="AA32752" s="271"/>
    </row>
    <row r="32753" spans="27:27">
      <c r="AA32753" s="271"/>
    </row>
    <row r="32754" spans="27:27">
      <c r="AA32754" s="271"/>
    </row>
    <row r="32755" spans="27:27">
      <c r="AA32755" s="271"/>
    </row>
    <row r="32756" spans="27:27">
      <c r="AA32756" s="271"/>
    </row>
    <row r="32757" spans="27:27">
      <c r="AA32757" s="271"/>
    </row>
    <row r="32758" spans="27:27">
      <c r="AA32758" s="271"/>
    </row>
    <row r="32759" spans="27:27">
      <c r="AA32759" s="271"/>
    </row>
    <row r="32760" spans="27:27">
      <c r="AA32760" s="271"/>
    </row>
    <row r="32761" spans="27:27">
      <c r="AA32761" s="271"/>
    </row>
    <row r="32762" spans="27:27">
      <c r="AA32762" s="271"/>
    </row>
    <row r="32763" spans="27:27">
      <c r="AA32763" s="271"/>
    </row>
    <row r="32764" spans="27:27">
      <c r="AA32764" s="271"/>
    </row>
    <row r="32765" spans="27:27">
      <c r="AA32765" s="271"/>
    </row>
    <row r="32766" spans="27:27">
      <c r="AA32766" s="271"/>
    </row>
    <row r="32767" spans="27:27">
      <c r="AA32767" s="271"/>
    </row>
    <row r="32768" spans="27:27">
      <c r="AA32768" s="271"/>
    </row>
    <row r="32769" spans="27:27">
      <c r="AA32769" s="271"/>
    </row>
    <row r="32770" spans="27:27">
      <c r="AA32770" s="271"/>
    </row>
    <row r="32771" spans="27:27">
      <c r="AA32771" s="271"/>
    </row>
    <row r="32772" spans="27:27">
      <c r="AA32772" s="271"/>
    </row>
    <row r="32773" spans="27:27">
      <c r="AA32773" s="271"/>
    </row>
    <row r="32774" spans="27:27">
      <c r="AA32774" s="271"/>
    </row>
    <row r="32775" spans="27:27">
      <c r="AA32775" s="271"/>
    </row>
    <row r="32776" spans="27:27">
      <c r="AA32776" s="271"/>
    </row>
    <row r="32777" spans="27:27">
      <c r="AA32777" s="271"/>
    </row>
    <row r="32778" spans="27:27">
      <c r="AA32778" s="271"/>
    </row>
    <row r="32779" spans="27:27">
      <c r="AA32779" s="271"/>
    </row>
    <row r="32780" spans="27:27">
      <c r="AA32780" s="271"/>
    </row>
    <row r="32781" spans="27:27">
      <c r="AA32781" s="271"/>
    </row>
    <row r="32782" spans="27:27">
      <c r="AA32782" s="271"/>
    </row>
    <row r="32783" spans="27:27">
      <c r="AA32783" s="271"/>
    </row>
    <row r="32784" spans="27:27">
      <c r="AA32784" s="271"/>
    </row>
    <row r="32785" spans="27:27">
      <c r="AA32785" s="271"/>
    </row>
    <row r="32786" spans="27:27">
      <c r="AA32786" s="271"/>
    </row>
    <row r="32787" spans="27:27">
      <c r="AA32787" s="271"/>
    </row>
    <row r="32788" spans="27:27">
      <c r="AA32788" s="271"/>
    </row>
    <row r="32789" spans="27:27">
      <c r="AA32789" s="271"/>
    </row>
    <row r="32790" spans="27:27">
      <c r="AA32790" s="271"/>
    </row>
    <row r="32791" spans="27:27">
      <c r="AA32791" s="271"/>
    </row>
    <row r="32792" spans="27:27">
      <c r="AA32792" s="271"/>
    </row>
    <row r="32793" spans="27:27">
      <c r="AA32793" s="271"/>
    </row>
    <row r="32794" spans="27:27">
      <c r="AA32794" s="271"/>
    </row>
    <row r="32795" spans="27:27">
      <c r="AA32795" s="271"/>
    </row>
    <row r="32796" spans="27:27">
      <c r="AA32796" s="271"/>
    </row>
    <row r="32797" spans="27:27">
      <c r="AA32797" s="271"/>
    </row>
    <row r="32798" spans="27:27">
      <c r="AA32798" s="271"/>
    </row>
    <row r="32799" spans="27:27">
      <c r="AA32799" s="271"/>
    </row>
    <row r="32800" spans="27:27">
      <c r="AA32800" s="271"/>
    </row>
    <row r="32801" spans="27:27">
      <c r="AA32801" s="271"/>
    </row>
    <row r="32802" spans="27:27">
      <c r="AA32802" s="271"/>
    </row>
    <row r="32803" spans="27:27">
      <c r="AA32803" s="271"/>
    </row>
    <row r="32804" spans="27:27">
      <c r="AA32804" s="271"/>
    </row>
    <row r="32805" spans="27:27">
      <c r="AA32805" s="271"/>
    </row>
    <row r="32806" spans="27:27">
      <c r="AA32806" s="271"/>
    </row>
    <row r="32807" spans="27:27">
      <c r="AA32807" s="271"/>
    </row>
    <row r="32808" spans="27:27">
      <c r="AA32808" s="271"/>
    </row>
    <row r="32809" spans="27:27">
      <c r="AA32809" s="271"/>
    </row>
    <row r="32810" spans="27:27">
      <c r="AA32810" s="271"/>
    </row>
    <row r="32811" spans="27:27">
      <c r="AA32811" s="271"/>
    </row>
    <row r="32812" spans="27:27">
      <c r="AA32812" s="271"/>
    </row>
    <row r="32813" spans="27:27">
      <c r="AA32813" s="271"/>
    </row>
    <row r="32814" spans="27:27">
      <c r="AA32814" s="271"/>
    </row>
    <row r="32815" spans="27:27">
      <c r="AA32815" s="271"/>
    </row>
    <row r="32816" spans="27:27">
      <c r="AA32816" s="271"/>
    </row>
    <row r="32817" spans="27:27">
      <c r="AA32817" s="271"/>
    </row>
    <row r="32818" spans="27:27">
      <c r="AA32818" s="271"/>
    </row>
    <row r="32819" spans="27:27">
      <c r="AA32819" s="271"/>
    </row>
    <row r="32820" spans="27:27">
      <c r="AA32820" s="271"/>
    </row>
    <row r="32821" spans="27:27">
      <c r="AA32821" s="271"/>
    </row>
    <row r="32822" spans="27:27">
      <c r="AA32822" s="271"/>
    </row>
    <row r="32823" spans="27:27">
      <c r="AA32823" s="271"/>
    </row>
    <row r="32824" spans="27:27">
      <c r="AA32824" s="271"/>
    </row>
    <row r="32825" spans="27:27">
      <c r="AA32825" s="271"/>
    </row>
    <row r="32826" spans="27:27">
      <c r="AA32826" s="271"/>
    </row>
    <row r="32827" spans="27:27">
      <c r="AA32827" s="271"/>
    </row>
    <row r="32828" spans="27:27">
      <c r="AA32828" s="271"/>
    </row>
    <row r="32829" spans="27:27">
      <c r="AA32829" s="271"/>
    </row>
    <row r="32830" spans="27:27">
      <c r="AA32830" s="271"/>
    </row>
    <row r="32831" spans="27:27">
      <c r="AA32831" s="271"/>
    </row>
    <row r="32832" spans="27:27">
      <c r="AA32832" s="271"/>
    </row>
    <row r="32833" spans="27:27">
      <c r="AA32833" s="271"/>
    </row>
    <row r="32834" spans="27:27">
      <c r="AA32834" s="271"/>
    </row>
    <row r="32835" spans="27:27">
      <c r="AA32835" s="271"/>
    </row>
    <row r="32836" spans="27:27">
      <c r="AA32836" s="271"/>
    </row>
    <row r="32837" spans="27:27">
      <c r="AA32837" s="271"/>
    </row>
    <row r="32838" spans="27:27">
      <c r="AA32838" s="271"/>
    </row>
    <row r="32839" spans="27:27">
      <c r="AA32839" s="271"/>
    </row>
    <row r="32840" spans="27:27">
      <c r="AA32840" s="271"/>
    </row>
    <row r="32841" spans="27:27">
      <c r="AA32841" s="271"/>
    </row>
    <row r="32842" spans="27:27">
      <c r="AA32842" s="271"/>
    </row>
    <row r="32843" spans="27:27">
      <c r="AA32843" s="271"/>
    </row>
    <row r="32844" spans="27:27">
      <c r="AA32844" s="271"/>
    </row>
    <row r="32845" spans="27:27">
      <c r="AA32845" s="271"/>
    </row>
    <row r="32846" spans="27:27">
      <c r="AA32846" s="271"/>
    </row>
    <row r="32847" spans="27:27">
      <c r="AA32847" s="271"/>
    </row>
    <row r="32848" spans="27:27">
      <c r="AA32848" s="271"/>
    </row>
    <row r="32849" spans="27:27">
      <c r="AA32849" s="271"/>
    </row>
    <row r="32850" spans="27:27">
      <c r="AA32850" s="271"/>
    </row>
    <row r="32851" spans="27:27">
      <c r="AA32851" s="271"/>
    </row>
    <row r="32852" spans="27:27">
      <c r="AA32852" s="271"/>
    </row>
    <row r="32853" spans="27:27">
      <c r="AA32853" s="271"/>
    </row>
    <row r="32854" spans="27:27">
      <c r="AA32854" s="271"/>
    </row>
    <row r="32855" spans="27:27">
      <c r="AA32855" s="271"/>
    </row>
    <row r="32856" spans="27:27">
      <c r="AA32856" s="271"/>
    </row>
    <row r="32857" spans="27:27">
      <c r="AA32857" s="271"/>
    </row>
    <row r="32858" spans="27:27">
      <c r="AA32858" s="271"/>
    </row>
    <row r="32859" spans="27:27">
      <c r="AA32859" s="271"/>
    </row>
    <row r="32860" spans="27:27">
      <c r="AA32860" s="271"/>
    </row>
    <row r="32861" spans="27:27">
      <c r="AA32861" s="271"/>
    </row>
    <row r="32862" spans="27:27">
      <c r="AA32862" s="271"/>
    </row>
    <row r="32863" spans="27:27">
      <c r="AA32863" s="271"/>
    </row>
    <row r="32864" spans="27:27">
      <c r="AA32864" s="271"/>
    </row>
    <row r="32865" spans="27:27">
      <c r="AA32865" s="271"/>
    </row>
    <row r="32866" spans="27:27">
      <c r="AA32866" s="271"/>
    </row>
    <row r="32867" spans="27:27">
      <c r="AA32867" s="271"/>
    </row>
    <row r="32868" spans="27:27">
      <c r="AA32868" s="271"/>
    </row>
    <row r="32869" spans="27:27">
      <c r="AA32869" s="271"/>
    </row>
    <row r="32870" spans="27:27">
      <c r="AA32870" s="271"/>
    </row>
    <row r="32871" spans="27:27">
      <c r="AA32871" s="271"/>
    </row>
    <row r="32872" spans="27:27">
      <c r="AA32872" s="271"/>
    </row>
    <row r="32873" spans="27:27">
      <c r="AA32873" s="271"/>
    </row>
    <row r="32874" spans="27:27">
      <c r="AA32874" s="271"/>
    </row>
    <row r="32875" spans="27:27">
      <c r="AA32875" s="271"/>
    </row>
    <row r="32876" spans="27:27">
      <c r="AA32876" s="271"/>
    </row>
    <row r="32877" spans="27:27">
      <c r="AA32877" s="271"/>
    </row>
    <row r="32878" spans="27:27">
      <c r="AA32878" s="271"/>
    </row>
    <row r="32879" spans="27:27">
      <c r="AA32879" s="271"/>
    </row>
    <row r="32880" spans="27:27">
      <c r="AA32880" s="271"/>
    </row>
    <row r="32881" spans="27:27">
      <c r="AA32881" s="271"/>
    </row>
    <row r="32882" spans="27:27">
      <c r="AA32882" s="271"/>
    </row>
    <row r="32883" spans="27:27">
      <c r="AA32883" s="271"/>
    </row>
    <row r="32884" spans="27:27">
      <c r="AA32884" s="271"/>
    </row>
    <row r="32885" spans="27:27">
      <c r="AA32885" s="271"/>
    </row>
    <row r="32886" spans="27:27">
      <c r="AA32886" s="271"/>
    </row>
    <row r="32887" spans="27:27">
      <c r="AA32887" s="271"/>
    </row>
    <row r="32888" spans="27:27">
      <c r="AA32888" s="271"/>
    </row>
    <row r="32889" spans="27:27">
      <c r="AA32889" s="271"/>
    </row>
    <row r="32890" spans="27:27">
      <c r="AA32890" s="271"/>
    </row>
    <row r="32891" spans="27:27">
      <c r="AA32891" s="271"/>
    </row>
    <row r="32892" spans="27:27">
      <c r="AA32892" s="271"/>
    </row>
    <row r="32893" spans="27:27">
      <c r="AA32893" s="271"/>
    </row>
    <row r="32894" spans="27:27">
      <c r="AA32894" s="271"/>
    </row>
    <row r="32895" spans="27:27">
      <c r="AA32895" s="271"/>
    </row>
    <row r="32896" spans="27:27">
      <c r="AA32896" s="271"/>
    </row>
    <row r="32897" spans="27:27">
      <c r="AA32897" s="271"/>
    </row>
    <row r="32898" spans="27:27">
      <c r="AA32898" s="271"/>
    </row>
    <row r="32899" spans="27:27">
      <c r="AA32899" s="271"/>
    </row>
    <row r="32900" spans="27:27">
      <c r="AA32900" s="271"/>
    </row>
    <row r="32901" spans="27:27">
      <c r="AA32901" s="271"/>
    </row>
    <row r="32902" spans="27:27">
      <c r="AA32902" s="271"/>
    </row>
    <row r="32903" spans="27:27">
      <c r="AA32903" s="271"/>
    </row>
    <row r="32904" spans="27:27">
      <c r="AA32904" s="271"/>
    </row>
    <row r="32905" spans="27:27">
      <c r="AA32905" s="271"/>
    </row>
    <row r="32906" spans="27:27">
      <c r="AA32906" s="271"/>
    </row>
    <row r="32907" spans="27:27">
      <c r="AA32907" s="271"/>
    </row>
    <row r="32908" spans="27:27">
      <c r="AA32908" s="271"/>
    </row>
    <row r="32909" spans="27:27">
      <c r="AA32909" s="271"/>
    </row>
    <row r="32910" spans="27:27">
      <c r="AA32910" s="271"/>
    </row>
    <row r="32911" spans="27:27">
      <c r="AA32911" s="271"/>
    </row>
    <row r="32912" spans="27:27">
      <c r="AA32912" s="271"/>
    </row>
    <row r="32913" spans="27:27">
      <c r="AA32913" s="271"/>
    </row>
    <row r="32914" spans="27:27">
      <c r="AA32914" s="271"/>
    </row>
    <row r="32915" spans="27:27">
      <c r="AA32915" s="271"/>
    </row>
    <row r="32916" spans="27:27">
      <c r="AA32916" s="271"/>
    </row>
    <row r="32917" spans="27:27">
      <c r="AA32917" s="271"/>
    </row>
    <row r="32918" spans="27:27">
      <c r="AA32918" s="271"/>
    </row>
    <row r="32919" spans="27:27">
      <c r="AA32919" s="271"/>
    </row>
    <row r="32920" spans="27:27">
      <c r="AA32920" s="271"/>
    </row>
    <row r="32921" spans="27:27">
      <c r="AA32921" s="271"/>
    </row>
    <row r="32922" spans="27:27">
      <c r="AA32922" s="271"/>
    </row>
    <row r="32923" spans="27:27">
      <c r="AA32923" s="271"/>
    </row>
    <row r="32924" spans="27:27">
      <c r="AA32924" s="271"/>
    </row>
    <row r="32925" spans="27:27">
      <c r="AA32925" s="271"/>
    </row>
    <row r="32926" spans="27:27">
      <c r="AA32926" s="271"/>
    </row>
    <row r="32927" spans="27:27">
      <c r="AA32927" s="271"/>
    </row>
    <row r="32928" spans="27:27">
      <c r="AA32928" s="271"/>
    </row>
    <row r="32929" spans="27:27">
      <c r="AA32929" s="271"/>
    </row>
    <row r="32930" spans="27:27">
      <c r="AA32930" s="271"/>
    </row>
    <row r="32931" spans="27:27">
      <c r="AA32931" s="271"/>
    </row>
    <row r="32932" spans="27:27">
      <c r="AA32932" s="271"/>
    </row>
    <row r="32933" spans="27:27">
      <c r="AA32933" s="271"/>
    </row>
    <row r="32934" spans="27:27">
      <c r="AA32934" s="271"/>
    </row>
    <row r="32935" spans="27:27">
      <c r="AA32935" s="271"/>
    </row>
    <row r="32936" spans="27:27">
      <c r="AA32936" s="271"/>
    </row>
    <row r="32937" spans="27:27">
      <c r="AA32937" s="271"/>
    </row>
    <row r="32938" spans="27:27">
      <c r="AA32938" s="271"/>
    </row>
    <row r="32939" spans="27:27">
      <c r="AA32939" s="271"/>
    </row>
    <row r="32940" spans="27:27">
      <c r="AA32940" s="271"/>
    </row>
    <row r="32941" spans="27:27">
      <c r="AA32941" s="271"/>
    </row>
    <row r="32942" spans="27:27">
      <c r="AA32942" s="271"/>
    </row>
    <row r="32943" spans="27:27">
      <c r="AA32943" s="271"/>
    </row>
    <row r="32944" spans="27:27">
      <c r="AA32944" s="271"/>
    </row>
    <row r="32945" spans="27:27">
      <c r="AA32945" s="271"/>
    </row>
    <row r="32946" spans="27:27">
      <c r="AA32946" s="271"/>
    </row>
    <row r="32947" spans="27:27">
      <c r="AA32947" s="271"/>
    </row>
    <row r="32948" spans="27:27">
      <c r="AA32948" s="271"/>
    </row>
    <row r="32949" spans="27:27">
      <c r="AA32949" s="271"/>
    </row>
    <row r="32950" spans="27:27">
      <c r="AA32950" s="271"/>
    </row>
    <row r="32951" spans="27:27">
      <c r="AA32951" s="271"/>
    </row>
    <row r="32952" spans="27:27">
      <c r="AA32952" s="271"/>
    </row>
    <row r="32953" spans="27:27">
      <c r="AA32953" s="271"/>
    </row>
    <row r="32954" spans="27:27">
      <c r="AA32954" s="271"/>
    </row>
    <row r="32955" spans="27:27">
      <c r="AA32955" s="271"/>
    </row>
    <row r="32956" spans="27:27">
      <c r="AA32956" s="271"/>
    </row>
    <row r="32957" spans="27:27">
      <c r="AA32957" s="271"/>
    </row>
    <row r="32958" spans="27:27">
      <c r="AA32958" s="271"/>
    </row>
    <row r="32959" spans="27:27">
      <c r="AA32959" s="271"/>
    </row>
    <row r="32960" spans="27:27">
      <c r="AA32960" s="271"/>
    </row>
    <row r="32961" spans="27:27">
      <c r="AA32961" s="271"/>
    </row>
    <row r="32962" spans="27:27">
      <c r="AA32962" s="271"/>
    </row>
    <row r="32963" spans="27:27">
      <c r="AA32963" s="271"/>
    </row>
    <row r="32964" spans="27:27">
      <c r="AA32964" s="271"/>
    </row>
    <row r="32965" spans="27:27">
      <c r="AA32965" s="271"/>
    </row>
    <row r="32966" spans="27:27">
      <c r="AA32966" s="271"/>
    </row>
    <row r="32967" spans="27:27">
      <c r="AA32967" s="271"/>
    </row>
    <row r="32968" spans="27:27">
      <c r="AA32968" s="271"/>
    </row>
    <row r="32969" spans="27:27">
      <c r="AA32969" s="271"/>
    </row>
    <row r="32970" spans="27:27">
      <c r="AA32970" s="271"/>
    </row>
    <row r="32971" spans="27:27">
      <c r="AA32971" s="271"/>
    </row>
    <row r="32972" spans="27:27">
      <c r="AA32972" s="271"/>
    </row>
    <row r="32973" spans="27:27">
      <c r="AA32973" s="271"/>
    </row>
    <row r="32974" spans="27:27">
      <c r="AA32974" s="271"/>
    </row>
    <row r="32975" spans="27:27">
      <c r="AA32975" s="271"/>
    </row>
    <row r="32976" spans="27:27">
      <c r="AA32976" s="271"/>
    </row>
    <row r="32977" spans="27:27">
      <c r="AA32977" s="271"/>
    </row>
    <row r="32978" spans="27:27">
      <c r="AA32978" s="271"/>
    </row>
    <row r="32979" spans="27:27">
      <c r="AA32979" s="271"/>
    </row>
    <row r="32980" spans="27:27">
      <c r="AA32980" s="271"/>
    </row>
    <row r="32981" spans="27:27">
      <c r="AA32981" s="271"/>
    </row>
    <row r="32982" spans="27:27">
      <c r="AA32982" s="271"/>
    </row>
    <row r="32983" spans="27:27">
      <c r="AA32983" s="271"/>
    </row>
    <row r="32984" spans="27:27">
      <c r="AA32984" s="271"/>
    </row>
    <row r="32985" spans="27:27">
      <c r="AA32985" s="271"/>
    </row>
    <row r="32986" spans="27:27">
      <c r="AA32986" s="271"/>
    </row>
    <row r="32987" spans="27:27">
      <c r="AA32987" s="271"/>
    </row>
    <row r="32988" spans="27:27">
      <c r="AA32988" s="271"/>
    </row>
    <row r="32989" spans="27:27">
      <c r="AA32989" s="271"/>
    </row>
    <row r="32990" spans="27:27">
      <c r="AA32990" s="271"/>
    </row>
    <row r="32991" spans="27:27">
      <c r="AA32991" s="271"/>
    </row>
    <row r="32992" spans="27:27">
      <c r="AA32992" s="271"/>
    </row>
    <row r="32993" spans="27:27">
      <c r="AA32993" s="271"/>
    </row>
    <row r="32994" spans="27:27">
      <c r="AA32994" s="271"/>
    </row>
    <row r="32995" spans="27:27">
      <c r="AA32995" s="271"/>
    </row>
    <row r="32996" spans="27:27">
      <c r="AA32996" s="271"/>
    </row>
    <row r="32997" spans="27:27">
      <c r="AA32997" s="271"/>
    </row>
    <row r="32998" spans="27:27">
      <c r="AA32998" s="271"/>
    </row>
    <row r="32999" spans="27:27">
      <c r="AA32999" s="271"/>
    </row>
    <row r="33000" spans="27:27">
      <c r="AA33000" s="271"/>
    </row>
    <row r="33001" spans="27:27">
      <c r="AA33001" s="271"/>
    </row>
    <row r="33002" spans="27:27">
      <c r="AA33002" s="271"/>
    </row>
    <row r="33003" spans="27:27">
      <c r="AA33003" s="271"/>
    </row>
    <row r="33004" spans="27:27">
      <c r="AA33004" s="271"/>
    </row>
    <row r="33005" spans="27:27">
      <c r="AA33005" s="271"/>
    </row>
    <row r="33006" spans="27:27">
      <c r="AA33006" s="271"/>
    </row>
    <row r="33007" spans="27:27">
      <c r="AA33007" s="271"/>
    </row>
    <row r="33008" spans="27:27">
      <c r="AA33008" s="271"/>
    </row>
    <row r="33009" spans="27:27">
      <c r="AA33009" s="271"/>
    </row>
    <row r="33010" spans="27:27">
      <c r="AA33010" s="271"/>
    </row>
    <row r="33011" spans="27:27">
      <c r="AA33011" s="271"/>
    </row>
    <row r="33012" spans="27:27">
      <c r="AA33012" s="271"/>
    </row>
    <row r="33013" spans="27:27">
      <c r="AA33013" s="271"/>
    </row>
    <row r="33014" spans="27:27">
      <c r="AA33014" s="271"/>
    </row>
    <row r="33015" spans="27:27">
      <c r="AA33015" s="271"/>
    </row>
    <row r="33016" spans="27:27">
      <c r="AA33016" s="271"/>
    </row>
    <row r="33017" spans="27:27">
      <c r="AA33017" s="271"/>
    </row>
    <row r="33018" spans="27:27">
      <c r="AA33018" s="271"/>
    </row>
    <row r="33019" spans="27:27">
      <c r="AA33019" s="271"/>
    </row>
    <row r="33020" spans="27:27">
      <c r="AA33020" s="271"/>
    </row>
    <row r="33021" spans="27:27">
      <c r="AA33021" s="271"/>
    </row>
    <row r="33022" spans="27:27">
      <c r="AA33022" s="271"/>
    </row>
    <row r="33023" spans="27:27">
      <c r="AA33023" s="271"/>
    </row>
    <row r="33024" spans="27:27">
      <c r="AA33024" s="271"/>
    </row>
    <row r="33025" spans="27:27">
      <c r="AA33025" s="271"/>
    </row>
    <row r="33026" spans="27:27">
      <c r="AA33026" s="271"/>
    </row>
    <row r="33027" spans="27:27">
      <c r="AA33027" s="271"/>
    </row>
    <row r="33028" spans="27:27">
      <c r="AA33028" s="271"/>
    </row>
    <row r="33029" spans="27:27">
      <c r="AA33029" s="271"/>
    </row>
    <row r="33030" spans="27:27">
      <c r="AA33030" s="271"/>
    </row>
    <row r="33031" spans="27:27">
      <c r="AA33031" s="271"/>
    </row>
    <row r="33032" spans="27:27">
      <c r="AA33032" s="271"/>
    </row>
    <row r="33033" spans="27:27">
      <c r="AA33033" s="271"/>
    </row>
    <row r="33034" spans="27:27">
      <c r="AA33034" s="271"/>
    </row>
    <row r="33035" spans="27:27">
      <c r="AA33035" s="271"/>
    </row>
    <row r="33036" spans="27:27">
      <c r="AA33036" s="271"/>
    </row>
    <row r="33037" spans="27:27">
      <c r="AA33037" s="271"/>
    </row>
    <row r="33038" spans="27:27">
      <c r="AA33038" s="271"/>
    </row>
    <row r="33039" spans="27:27">
      <c r="AA33039" s="271"/>
    </row>
    <row r="33040" spans="27:27">
      <c r="AA33040" s="271"/>
    </row>
    <row r="33041" spans="27:27">
      <c r="AA33041" s="271"/>
    </row>
    <row r="33042" spans="27:27">
      <c r="AA33042" s="271"/>
    </row>
    <row r="33043" spans="27:27">
      <c r="AA33043" s="271"/>
    </row>
    <row r="33044" spans="27:27">
      <c r="AA33044" s="271"/>
    </row>
    <row r="33045" spans="27:27">
      <c r="AA33045" s="271"/>
    </row>
    <row r="33046" spans="27:27">
      <c r="AA33046" s="271"/>
    </row>
    <row r="33047" spans="27:27">
      <c r="AA33047" s="271"/>
    </row>
    <row r="33048" spans="27:27">
      <c r="AA33048" s="271"/>
    </row>
    <row r="33049" spans="27:27">
      <c r="AA33049" s="271"/>
    </row>
    <row r="33050" spans="27:27">
      <c r="AA33050" s="271"/>
    </row>
    <row r="33051" spans="27:27">
      <c r="AA33051" s="271"/>
    </row>
    <row r="33052" spans="27:27">
      <c r="AA33052" s="271"/>
    </row>
    <row r="33053" spans="27:27">
      <c r="AA33053" s="271"/>
    </row>
    <row r="33054" spans="27:27">
      <c r="AA33054" s="271"/>
    </row>
    <row r="33055" spans="27:27">
      <c r="AA33055" s="271"/>
    </row>
    <row r="33056" spans="27:27">
      <c r="AA33056" s="271"/>
    </row>
    <row r="33057" spans="27:27">
      <c r="AA33057" s="271"/>
    </row>
    <row r="33058" spans="27:27">
      <c r="AA33058" s="271"/>
    </row>
    <row r="33059" spans="27:27">
      <c r="AA33059" s="271"/>
    </row>
    <row r="33060" spans="27:27">
      <c r="AA33060" s="271"/>
    </row>
    <row r="33061" spans="27:27">
      <c r="AA33061" s="271"/>
    </row>
    <row r="33062" spans="27:27">
      <c r="AA33062" s="271"/>
    </row>
    <row r="33063" spans="27:27">
      <c r="AA33063" s="271"/>
    </row>
    <row r="33064" spans="27:27">
      <c r="AA33064" s="271"/>
    </row>
    <row r="33065" spans="27:27">
      <c r="AA33065" s="271"/>
    </row>
    <row r="33066" spans="27:27">
      <c r="AA33066" s="271"/>
    </row>
    <row r="33067" spans="27:27">
      <c r="AA33067" s="271"/>
    </row>
    <row r="33068" spans="27:27">
      <c r="AA33068" s="271"/>
    </row>
    <row r="33069" spans="27:27">
      <c r="AA33069" s="271"/>
    </row>
    <row r="33070" spans="27:27">
      <c r="AA33070" s="271"/>
    </row>
    <row r="33071" spans="27:27">
      <c r="AA33071" s="271"/>
    </row>
    <row r="33072" spans="27:27">
      <c r="AA33072" s="271"/>
    </row>
    <row r="33073" spans="27:27">
      <c r="AA33073" s="271"/>
    </row>
    <row r="33074" spans="27:27">
      <c r="AA33074" s="271"/>
    </row>
    <row r="33075" spans="27:27">
      <c r="AA33075" s="271"/>
    </row>
    <row r="33076" spans="27:27">
      <c r="AA33076" s="271"/>
    </row>
    <row r="33077" spans="27:27">
      <c r="AA33077" s="271"/>
    </row>
    <row r="33078" spans="27:27">
      <c r="AA33078" s="271"/>
    </row>
    <row r="33079" spans="27:27">
      <c r="AA33079" s="271"/>
    </row>
    <row r="33080" spans="27:27">
      <c r="AA33080" s="271"/>
    </row>
    <row r="33081" spans="27:27">
      <c r="AA33081" s="271"/>
    </row>
    <row r="33082" spans="27:27">
      <c r="AA33082" s="271"/>
    </row>
    <row r="33083" spans="27:27">
      <c r="AA33083" s="271"/>
    </row>
    <row r="33084" spans="27:27">
      <c r="AA33084" s="271"/>
    </row>
    <row r="33085" spans="27:27">
      <c r="AA33085" s="271"/>
    </row>
    <row r="33086" spans="27:27">
      <c r="AA33086" s="271"/>
    </row>
    <row r="33087" spans="27:27">
      <c r="AA33087" s="271"/>
    </row>
    <row r="33088" spans="27:27">
      <c r="AA33088" s="271"/>
    </row>
    <row r="33089" spans="27:27">
      <c r="AA33089" s="271"/>
    </row>
    <row r="33090" spans="27:27">
      <c r="AA33090" s="271"/>
    </row>
    <row r="33091" spans="27:27">
      <c r="AA33091" s="271"/>
    </row>
    <row r="33092" spans="27:27">
      <c r="AA33092" s="271"/>
    </row>
    <row r="33093" spans="27:27">
      <c r="AA33093" s="271"/>
    </row>
    <row r="33094" spans="27:27">
      <c r="AA33094" s="271"/>
    </row>
    <row r="33095" spans="27:27">
      <c r="AA33095" s="271"/>
    </row>
    <row r="33096" spans="27:27">
      <c r="AA33096" s="271"/>
    </row>
    <row r="33097" spans="27:27">
      <c r="AA33097" s="271"/>
    </row>
    <row r="33098" spans="27:27">
      <c r="AA33098" s="271"/>
    </row>
    <row r="33099" spans="27:27">
      <c r="AA33099" s="271"/>
    </row>
    <row r="33100" spans="27:27">
      <c r="AA33100" s="271"/>
    </row>
    <row r="33101" spans="27:27">
      <c r="AA33101" s="271"/>
    </row>
    <row r="33102" spans="27:27">
      <c r="AA33102" s="271"/>
    </row>
    <row r="33103" spans="27:27">
      <c r="AA33103" s="271"/>
    </row>
    <row r="33104" spans="27:27">
      <c r="AA33104" s="271"/>
    </row>
    <row r="33105" spans="27:27">
      <c r="AA33105" s="271"/>
    </row>
    <row r="33106" spans="27:27">
      <c r="AA33106" s="271"/>
    </row>
    <row r="33107" spans="27:27">
      <c r="AA33107" s="271"/>
    </row>
    <row r="33108" spans="27:27">
      <c r="AA33108" s="271"/>
    </row>
    <row r="33109" spans="27:27">
      <c r="AA33109" s="271"/>
    </row>
    <row r="33110" spans="27:27">
      <c r="AA33110" s="271"/>
    </row>
    <row r="33111" spans="27:27">
      <c r="AA33111" s="271"/>
    </row>
    <row r="33112" spans="27:27">
      <c r="AA33112" s="271"/>
    </row>
    <row r="33113" spans="27:27">
      <c r="AA33113" s="271"/>
    </row>
    <row r="33114" spans="27:27">
      <c r="AA33114" s="271"/>
    </row>
    <row r="33115" spans="27:27">
      <c r="AA33115" s="271"/>
    </row>
    <row r="33116" spans="27:27">
      <c r="AA33116" s="271"/>
    </row>
    <row r="33117" spans="27:27">
      <c r="AA33117" s="271"/>
    </row>
    <row r="33118" spans="27:27">
      <c r="AA33118" s="271"/>
    </row>
    <row r="33119" spans="27:27">
      <c r="AA33119" s="271"/>
    </row>
    <row r="33120" spans="27:27">
      <c r="AA33120" s="271"/>
    </row>
    <row r="33121" spans="27:27">
      <c r="AA33121" s="271"/>
    </row>
    <row r="33122" spans="27:27">
      <c r="AA33122" s="271"/>
    </row>
    <row r="33123" spans="27:27">
      <c r="AA33123" s="271"/>
    </row>
    <row r="33124" spans="27:27">
      <c r="AA33124" s="271"/>
    </row>
    <row r="33125" spans="27:27">
      <c r="AA33125" s="271"/>
    </row>
    <row r="33126" spans="27:27">
      <c r="AA33126" s="271"/>
    </row>
    <row r="33127" spans="27:27">
      <c r="AA33127" s="271"/>
    </row>
    <row r="33128" spans="27:27">
      <c r="AA33128" s="271"/>
    </row>
    <row r="33129" spans="27:27">
      <c r="AA33129" s="271"/>
    </row>
    <row r="33130" spans="27:27">
      <c r="AA33130" s="271"/>
    </row>
    <row r="33131" spans="27:27">
      <c r="AA33131" s="271"/>
    </row>
    <row r="33132" spans="27:27">
      <c r="AA33132" s="271"/>
    </row>
    <row r="33133" spans="27:27">
      <c r="AA33133" s="271"/>
    </row>
    <row r="33134" spans="27:27">
      <c r="AA33134" s="271"/>
    </row>
    <row r="33135" spans="27:27">
      <c r="AA33135" s="271"/>
    </row>
    <row r="33136" spans="27:27">
      <c r="AA33136" s="271"/>
    </row>
    <row r="33137" spans="27:27">
      <c r="AA33137" s="271"/>
    </row>
    <row r="33138" spans="27:27">
      <c r="AA33138" s="271"/>
    </row>
    <row r="33139" spans="27:27">
      <c r="AA33139" s="271"/>
    </row>
    <row r="33140" spans="27:27">
      <c r="AA33140" s="271"/>
    </row>
    <row r="33141" spans="27:27">
      <c r="AA33141" s="271"/>
    </row>
    <row r="33142" spans="27:27">
      <c r="AA33142" s="271"/>
    </row>
    <row r="33143" spans="27:27">
      <c r="AA33143" s="271"/>
    </row>
    <row r="33144" spans="27:27">
      <c r="AA33144" s="271"/>
    </row>
    <row r="33145" spans="27:27">
      <c r="AA33145" s="271"/>
    </row>
    <row r="33146" spans="27:27">
      <c r="AA33146" s="271"/>
    </row>
    <row r="33147" spans="27:27">
      <c r="AA33147" s="271"/>
    </row>
    <row r="33148" spans="27:27">
      <c r="AA33148" s="271"/>
    </row>
    <row r="33149" spans="27:27">
      <c r="AA33149" s="271"/>
    </row>
    <row r="33150" spans="27:27">
      <c r="AA33150" s="271"/>
    </row>
    <row r="33151" spans="27:27">
      <c r="AA33151" s="271"/>
    </row>
    <row r="33152" spans="27:27">
      <c r="AA33152" s="271"/>
    </row>
    <row r="33153" spans="27:27">
      <c r="AA33153" s="271"/>
    </row>
    <row r="33154" spans="27:27">
      <c r="AA33154" s="271"/>
    </row>
    <row r="33155" spans="27:27">
      <c r="AA33155" s="271"/>
    </row>
    <row r="33156" spans="27:27">
      <c r="AA33156" s="271"/>
    </row>
    <row r="33157" spans="27:27">
      <c r="AA33157" s="271"/>
    </row>
    <row r="33158" spans="27:27">
      <c r="AA33158" s="271"/>
    </row>
    <row r="33159" spans="27:27">
      <c r="AA33159" s="271"/>
    </row>
    <row r="33160" spans="27:27">
      <c r="AA33160" s="271"/>
    </row>
    <row r="33161" spans="27:27">
      <c r="AA33161" s="271"/>
    </row>
    <row r="33162" spans="27:27">
      <c r="AA33162" s="271"/>
    </row>
    <row r="33163" spans="27:27">
      <c r="AA33163" s="271"/>
    </row>
    <row r="33164" spans="27:27">
      <c r="AA33164" s="271"/>
    </row>
    <row r="33165" spans="27:27">
      <c r="AA33165" s="271"/>
    </row>
    <row r="33166" spans="27:27">
      <c r="AA33166" s="271"/>
    </row>
    <row r="33167" spans="27:27">
      <c r="AA33167" s="271"/>
    </row>
    <row r="33168" spans="27:27">
      <c r="AA33168" s="271"/>
    </row>
    <row r="33169" spans="27:27">
      <c r="AA33169" s="271"/>
    </row>
    <row r="33170" spans="27:27">
      <c r="AA33170" s="271"/>
    </row>
    <row r="33171" spans="27:27">
      <c r="AA33171" s="271"/>
    </row>
    <row r="33172" spans="27:27">
      <c r="AA33172" s="271"/>
    </row>
    <row r="33173" spans="27:27">
      <c r="AA33173" s="271"/>
    </row>
    <row r="33174" spans="27:27">
      <c r="AA33174" s="271"/>
    </row>
    <row r="33175" spans="27:27">
      <c r="AA33175" s="271"/>
    </row>
    <row r="33176" spans="27:27">
      <c r="AA33176" s="271"/>
    </row>
    <row r="33177" spans="27:27">
      <c r="AA33177" s="271"/>
    </row>
    <row r="33178" spans="27:27">
      <c r="AA33178" s="271"/>
    </row>
    <row r="33179" spans="27:27">
      <c r="AA33179" s="271"/>
    </row>
    <row r="33180" spans="27:27">
      <c r="AA33180" s="271"/>
    </row>
    <row r="33181" spans="27:27">
      <c r="AA33181" s="271"/>
    </row>
    <row r="33182" spans="27:27">
      <c r="AA33182" s="271"/>
    </row>
    <row r="33183" spans="27:27">
      <c r="AA33183" s="271"/>
    </row>
    <row r="33184" spans="27:27">
      <c r="AA33184" s="271"/>
    </row>
    <row r="33185" spans="27:27">
      <c r="AA33185" s="271"/>
    </row>
    <row r="33186" spans="27:27">
      <c r="AA33186" s="271"/>
    </row>
    <row r="33187" spans="27:27">
      <c r="AA33187" s="271"/>
    </row>
    <row r="33188" spans="27:27">
      <c r="AA33188" s="271"/>
    </row>
    <row r="33189" spans="27:27">
      <c r="AA33189" s="271"/>
    </row>
    <row r="33190" spans="27:27">
      <c r="AA33190" s="271"/>
    </row>
    <row r="33191" spans="27:27">
      <c r="AA33191" s="271"/>
    </row>
    <row r="33192" spans="27:27">
      <c r="AA33192" s="271"/>
    </row>
    <row r="33193" spans="27:27">
      <c r="AA33193" s="271"/>
    </row>
    <row r="33194" spans="27:27">
      <c r="AA33194" s="271"/>
    </row>
    <row r="33195" spans="27:27">
      <c r="AA33195" s="271"/>
    </row>
    <row r="33196" spans="27:27">
      <c r="AA33196" s="271"/>
    </row>
    <row r="33197" spans="27:27">
      <c r="AA33197" s="271"/>
    </row>
    <row r="33198" spans="27:27">
      <c r="AA33198" s="271"/>
    </row>
    <row r="33199" spans="27:27">
      <c r="AA33199" s="271"/>
    </row>
    <row r="33200" spans="27:27">
      <c r="AA33200" s="271"/>
    </row>
    <row r="33201" spans="27:27">
      <c r="AA33201" s="271"/>
    </row>
    <row r="33202" spans="27:27">
      <c r="AA33202" s="271"/>
    </row>
    <row r="33203" spans="27:27">
      <c r="AA33203" s="271"/>
    </row>
    <row r="33204" spans="27:27">
      <c r="AA33204" s="271"/>
    </row>
    <row r="33205" spans="27:27">
      <c r="AA33205" s="271"/>
    </row>
    <row r="33206" spans="27:27">
      <c r="AA33206" s="271"/>
    </row>
    <row r="33207" spans="27:27">
      <c r="AA33207" s="271"/>
    </row>
    <row r="33208" spans="27:27">
      <c r="AA33208" s="271"/>
    </row>
    <row r="33209" spans="27:27">
      <c r="AA33209" s="271"/>
    </row>
    <row r="33210" spans="27:27">
      <c r="AA33210" s="271"/>
    </row>
    <row r="33211" spans="27:27">
      <c r="AA33211" s="271"/>
    </row>
    <row r="33212" spans="27:27">
      <c r="AA33212" s="271"/>
    </row>
    <row r="33213" spans="27:27">
      <c r="AA33213" s="271"/>
    </row>
    <row r="33214" spans="27:27">
      <c r="AA33214" s="271"/>
    </row>
    <row r="33215" spans="27:27">
      <c r="AA33215" s="271"/>
    </row>
    <row r="33216" spans="27:27">
      <c r="AA33216" s="271"/>
    </row>
    <row r="33217" spans="27:27">
      <c r="AA33217" s="271"/>
    </row>
    <row r="33218" spans="27:27">
      <c r="AA33218" s="271"/>
    </row>
    <row r="33219" spans="27:27">
      <c r="AA33219" s="271"/>
    </row>
    <row r="33220" spans="27:27">
      <c r="AA33220" s="271"/>
    </row>
    <row r="33221" spans="27:27">
      <c r="AA33221" s="271"/>
    </row>
    <row r="33222" spans="27:27">
      <c r="AA33222" s="271"/>
    </row>
    <row r="33223" spans="27:27">
      <c r="AA33223" s="271"/>
    </row>
    <row r="33224" spans="27:27">
      <c r="AA33224" s="271"/>
    </row>
    <row r="33225" spans="27:27">
      <c r="AA33225" s="271"/>
    </row>
    <row r="33226" spans="27:27">
      <c r="AA33226" s="271"/>
    </row>
    <row r="33227" spans="27:27">
      <c r="AA33227" s="271"/>
    </row>
    <row r="33228" spans="27:27">
      <c r="AA33228" s="271"/>
    </row>
    <row r="33229" spans="27:27">
      <c r="AA33229" s="271"/>
    </row>
    <row r="33230" spans="27:27">
      <c r="AA33230" s="271"/>
    </row>
    <row r="33231" spans="27:27">
      <c r="AA33231" s="271"/>
    </row>
    <row r="33232" spans="27:27">
      <c r="AA33232" s="271"/>
    </row>
    <row r="33233" spans="27:27">
      <c r="AA33233" s="271"/>
    </row>
    <row r="33234" spans="27:27">
      <c r="AA33234" s="271"/>
    </row>
    <row r="33235" spans="27:27">
      <c r="AA33235" s="271"/>
    </row>
    <row r="33236" spans="27:27">
      <c r="AA33236" s="271"/>
    </row>
    <row r="33237" spans="27:27">
      <c r="AA33237" s="271"/>
    </row>
    <row r="33238" spans="27:27">
      <c r="AA33238" s="271"/>
    </row>
    <row r="33239" spans="27:27">
      <c r="AA33239" s="271"/>
    </row>
    <row r="33240" spans="27:27">
      <c r="AA33240" s="271"/>
    </row>
    <row r="33241" spans="27:27">
      <c r="AA33241" s="271"/>
    </row>
    <row r="33242" spans="27:27">
      <c r="AA33242" s="271"/>
    </row>
    <row r="33243" spans="27:27">
      <c r="AA33243" s="271"/>
    </row>
    <row r="33244" spans="27:27">
      <c r="AA33244" s="271"/>
    </row>
    <row r="33245" spans="27:27">
      <c r="AA33245" s="271"/>
    </row>
    <row r="33246" spans="27:27">
      <c r="AA33246" s="271"/>
    </row>
    <row r="33247" spans="27:27">
      <c r="AA33247" s="271"/>
    </row>
    <row r="33248" spans="27:27">
      <c r="AA33248" s="271"/>
    </row>
    <row r="33249" spans="27:27">
      <c r="AA33249" s="271"/>
    </row>
    <row r="33250" spans="27:27">
      <c r="AA33250" s="271"/>
    </row>
    <row r="33251" spans="27:27">
      <c r="AA33251" s="271"/>
    </row>
    <row r="33252" spans="27:27">
      <c r="AA33252" s="271"/>
    </row>
    <row r="33253" spans="27:27">
      <c r="AA33253" s="271"/>
    </row>
    <row r="33254" spans="27:27">
      <c r="AA33254" s="271"/>
    </row>
    <row r="33255" spans="27:27">
      <c r="AA33255" s="271"/>
    </row>
    <row r="33256" spans="27:27">
      <c r="AA33256" s="271"/>
    </row>
    <row r="33257" spans="27:27">
      <c r="AA33257" s="271"/>
    </row>
    <row r="33258" spans="27:27">
      <c r="AA33258" s="271"/>
    </row>
    <row r="33259" spans="27:27">
      <c r="AA33259" s="271"/>
    </row>
    <row r="33260" spans="27:27">
      <c r="AA33260" s="271"/>
    </row>
    <row r="33261" spans="27:27">
      <c r="AA33261" s="271"/>
    </row>
    <row r="33262" spans="27:27">
      <c r="AA33262" s="271"/>
    </row>
    <row r="33263" spans="27:27">
      <c r="AA33263" s="271"/>
    </row>
    <row r="33264" spans="27:27">
      <c r="AA33264" s="271"/>
    </row>
    <row r="33265" spans="27:27">
      <c r="AA33265" s="271"/>
    </row>
    <row r="33266" spans="27:27">
      <c r="AA33266" s="271"/>
    </row>
    <row r="33267" spans="27:27">
      <c r="AA33267" s="271"/>
    </row>
    <row r="33268" spans="27:27">
      <c r="AA33268" s="271"/>
    </row>
    <row r="33269" spans="27:27">
      <c r="AA33269" s="271"/>
    </row>
    <row r="33270" spans="27:27">
      <c r="AA33270" s="271"/>
    </row>
    <row r="33271" spans="27:27">
      <c r="AA33271" s="271"/>
    </row>
    <row r="33272" spans="27:27">
      <c r="AA33272" s="271"/>
    </row>
    <row r="33273" spans="27:27">
      <c r="AA33273" s="271"/>
    </row>
    <row r="33274" spans="27:27">
      <c r="AA33274" s="271"/>
    </row>
    <row r="33275" spans="27:27">
      <c r="AA33275" s="271"/>
    </row>
    <row r="33276" spans="27:27">
      <c r="AA33276" s="271"/>
    </row>
    <row r="33277" spans="27:27">
      <c r="AA33277" s="271"/>
    </row>
    <row r="33278" spans="27:27">
      <c r="AA33278" s="271"/>
    </row>
    <row r="33279" spans="27:27">
      <c r="AA33279" s="271"/>
    </row>
    <row r="33280" spans="27:27">
      <c r="AA33280" s="271"/>
    </row>
    <row r="33281" spans="27:27">
      <c r="AA33281" s="271"/>
    </row>
    <row r="33282" spans="27:27">
      <c r="AA33282" s="271"/>
    </row>
    <row r="33283" spans="27:27">
      <c r="AA33283" s="271"/>
    </row>
    <row r="33284" spans="27:27">
      <c r="AA33284" s="271"/>
    </row>
    <row r="33285" spans="27:27">
      <c r="AA33285" s="271"/>
    </row>
    <row r="33286" spans="27:27">
      <c r="AA33286" s="271"/>
    </row>
    <row r="33287" spans="27:27">
      <c r="AA33287" s="271"/>
    </row>
    <row r="33288" spans="27:27">
      <c r="AA33288" s="271"/>
    </row>
    <row r="33289" spans="27:27">
      <c r="AA33289" s="271"/>
    </row>
    <row r="33290" spans="27:27">
      <c r="AA33290" s="271"/>
    </row>
    <row r="33291" spans="27:27">
      <c r="AA33291" s="271"/>
    </row>
    <row r="33292" spans="27:27">
      <c r="AA33292" s="271"/>
    </row>
    <row r="33293" spans="27:27">
      <c r="AA33293" s="271"/>
    </row>
    <row r="33294" spans="27:27">
      <c r="AA33294" s="271"/>
    </row>
    <row r="33295" spans="27:27">
      <c r="AA33295" s="271"/>
    </row>
    <row r="33296" spans="27:27">
      <c r="AA33296" s="271"/>
    </row>
    <row r="33297" spans="27:27">
      <c r="AA33297" s="271"/>
    </row>
    <row r="33298" spans="27:27">
      <c r="AA33298" s="271"/>
    </row>
    <row r="33299" spans="27:27">
      <c r="AA33299" s="271"/>
    </row>
    <row r="33300" spans="27:27">
      <c r="AA33300" s="271"/>
    </row>
    <row r="33301" spans="27:27">
      <c r="AA33301" s="271"/>
    </row>
    <row r="33302" spans="27:27">
      <c r="AA33302" s="271"/>
    </row>
    <row r="33303" spans="27:27">
      <c r="AA33303" s="271"/>
    </row>
    <row r="33304" spans="27:27">
      <c r="AA33304" s="271"/>
    </row>
    <row r="33305" spans="27:27">
      <c r="AA33305" s="271"/>
    </row>
    <row r="33306" spans="27:27">
      <c r="AA33306" s="271"/>
    </row>
    <row r="33307" spans="27:27">
      <c r="AA33307" s="271"/>
    </row>
    <row r="33308" spans="27:27">
      <c r="AA33308" s="271"/>
    </row>
    <row r="33309" spans="27:27">
      <c r="AA33309" s="271"/>
    </row>
    <row r="33310" spans="27:27">
      <c r="AA33310" s="271"/>
    </row>
    <row r="33311" spans="27:27">
      <c r="AA33311" s="271"/>
    </row>
    <row r="33312" spans="27:27">
      <c r="AA33312" s="271"/>
    </row>
    <row r="33313" spans="27:27">
      <c r="AA33313" s="271"/>
    </row>
    <row r="33314" spans="27:27">
      <c r="AA33314" s="271"/>
    </row>
    <row r="33315" spans="27:27">
      <c r="AA33315" s="271"/>
    </row>
    <row r="33316" spans="27:27">
      <c r="AA33316" s="271"/>
    </row>
    <row r="33317" spans="27:27">
      <c r="AA33317" s="271"/>
    </row>
    <row r="33318" spans="27:27">
      <c r="AA33318" s="271"/>
    </row>
    <row r="33319" spans="27:27">
      <c r="AA33319" s="271"/>
    </row>
    <row r="33320" spans="27:27">
      <c r="AA33320" s="271"/>
    </row>
    <row r="33321" spans="27:27">
      <c r="AA33321" s="271"/>
    </row>
    <row r="33322" spans="27:27">
      <c r="AA33322" s="271"/>
    </row>
    <row r="33323" spans="27:27">
      <c r="AA33323" s="271"/>
    </row>
    <row r="33324" spans="27:27">
      <c r="AA33324" s="271"/>
    </row>
    <row r="33325" spans="27:27">
      <c r="AA33325" s="271"/>
    </row>
    <row r="33326" spans="27:27">
      <c r="AA33326" s="271"/>
    </row>
    <row r="33327" spans="27:27">
      <c r="AA33327" s="271"/>
    </row>
    <row r="33328" spans="27:27">
      <c r="AA33328" s="271"/>
    </row>
    <row r="33329" spans="27:27">
      <c r="AA33329" s="271"/>
    </row>
    <row r="33330" spans="27:27">
      <c r="AA33330" s="271"/>
    </row>
    <row r="33331" spans="27:27">
      <c r="AA33331" s="271"/>
    </row>
    <row r="33332" spans="27:27">
      <c r="AA33332" s="271"/>
    </row>
    <row r="33333" spans="27:27">
      <c r="AA33333" s="271"/>
    </row>
    <row r="33334" spans="27:27">
      <c r="AA33334" s="271"/>
    </row>
    <row r="33335" spans="27:27">
      <c r="AA33335" s="271"/>
    </row>
    <row r="33336" spans="27:27">
      <c r="AA33336" s="271"/>
    </row>
    <row r="33337" spans="27:27">
      <c r="AA33337" s="271"/>
    </row>
    <row r="33338" spans="27:27">
      <c r="AA33338" s="271"/>
    </row>
    <row r="33339" spans="27:27">
      <c r="AA33339" s="271"/>
    </row>
    <row r="33340" spans="27:27">
      <c r="AA33340" s="271"/>
    </row>
    <row r="33341" spans="27:27">
      <c r="AA33341" s="271"/>
    </row>
    <row r="33342" spans="27:27">
      <c r="AA33342" s="271"/>
    </row>
    <row r="33343" spans="27:27">
      <c r="AA33343" s="271"/>
    </row>
    <row r="33344" spans="27:27">
      <c r="AA33344" s="271"/>
    </row>
    <row r="33345" spans="27:27">
      <c r="AA33345" s="271"/>
    </row>
    <row r="33346" spans="27:27">
      <c r="AA33346" s="271"/>
    </row>
    <row r="33347" spans="27:27">
      <c r="AA33347" s="271"/>
    </row>
    <row r="33348" spans="27:27">
      <c r="AA33348" s="271"/>
    </row>
    <row r="33349" spans="27:27">
      <c r="AA33349" s="271"/>
    </row>
    <row r="33350" spans="27:27">
      <c r="AA33350" s="271"/>
    </row>
    <row r="33351" spans="27:27">
      <c r="AA33351" s="271"/>
    </row>
    <row r="33352" spans="27:27">
      <c r="AA33352" s="271"/>
    </row>
    <row r="33353" spans="27:27">
      <c r="AA33353" s="271"/>
    </row>
    <row r="33354" spans="27:27">
      <c r="AA33354" s="271"/>
    </row>
    <row r="33355" spans="27:27">
      <c r="AA33355" s="271"/>
    </row>
    <row r="33356" spans="27:27">
      <c r="AA33356" s="271"/>
    </row>
    <row r="33357" spans="27:27">
      <c r="AA33357" s="271"/>
    </row>
    <row r="33358" spans="27:27">
      <c r="AA33358" s="271"/>
    </row>
    <row r="33359" spans="27:27">
      <c r="AA33359" s="271"/>
    </row>
    <row r="33360" spans="27:27">
      <c r="AA33360" s="271"/>
    </row>
    <row r="33361" spans="27:27">
      <c r="AA33361" s="271"/>
    </row>
    <row r="33362" spans="27:27">
      <c r="AA33362" s="271"/>
    </row>
    <row r="33363" spans="27:27">
      <c r="AA33363" s="271"/>
    </row>
    <row r="33364" spans="27:27">
      <c r="AA33364" s="271"/>
    </row>
    <row r="33365" spans="27:27">
      <c r="AA33365" s="271"/>
    </row>
    <row r="33366" spans="27:27">
      <c r="AA33366" s="271"/>
    </row>
    <row r="33367" spans="27:27">
      <c r="AA33367" s="271"/>
    </row>
    <row r="33368" spans="27:27">
      <c r="AA33368" s="271"/>
    </row>
    <row r="33369" spans="27:27">
      <c r="AA33369" s="271"/>
    </row>
    <row r="33370" spans="27:27">
      <c r="AA33370" s="271"/>
    </row>
    <row r="33371" spans="27:27">
      <c r="AA33371" s="271"/>
    </row>
    <row r="33372" spans="27:27">
      <c r="AA33372" s="271"/>
    </row>
    <row r="33373" spans="27:27">
      <c r="AA33373" s="271"/>
    </row>
    <row r="33374" spans="27:27">
      <c r="AA33374" s="271"/>
    </row>
    <row r="33375" spans="27:27">
      <c r="AA33375" s="271"/>
    </row>
    <row r="33376" spans="27:27">
      <c r="AA33376" s="271"/>
    </row>
    <row r="33377" spans="27:27">
      <c r="AA33377" s="271"/>
    </row>
    <row r="33378" spans="27:27">
      <c r="AA33378" s="271"/>
    </row>
    <row r="33379" spans="27:27">
      <c r="AA33379" s="271"/>
    </row>
    <row r="33380" spans="27:27">
      <c r="AA33380" s="271"/>
    </row>
    <row r="33381" spans="27:27">
      <c r="AA33381" s="271"/>
    </row>
    <row r="33382" spans="27:27">
      <c r="AA33382" s="271"/>
    </row>
    <row r="33383" spans="27:27">
      <c r="AA33383" s="271"/>
    </row>
    <row r="33384" spans="27:27">
      <c r="AA33384" s="271"/>
    </row>
    <row r="33385" spans="27:27">
      <c r="AA33385" s="271"/>
    </row>
    <row r="33386" spans="27:27">
      <c r="AA33386" s="271"/>
    </row>
    <row r="33387" spans="27:27">
      <c r="AA33387" s="271"/>
    </row>
    <row r="33388" spans="27:27">
      <c r="AA33388" s="271"/>
    </row>
    <row r="33389" spans="27:27">
      <c r="AA33389" s="271"/>
    </row>
    <row r="33390" spans="27:27">
      <c r="AA33390" s="271"/>
    </row>
    <row r="33391" spans="27:27">
      <c r="AA33391" s="271"/>
    </row>
    <row r="33392" spans="27:27">
      <c r="AA33392" s="271"/>
    </row>
    <row r="33393" spans="27:27">
      <c r="AA33393" s="271"/>
    </row>
    <row r="33394" spans="27:27">
      <c r="AA33394" s="271"/>
    </row>
    <row r="33395" spans="27:27">
      <c r="AA33395" s="271"/>
    </row>
    <row r="33396" spans="27:27">
      <c r="AA33396" s="271"/>
    </row>
    <row r="33397" spans="27:27">
      <c r="AA33397" s="271"/>
    </row>
    <row r="33398" spans="27:27">
      <c r="AA33398" s="271"/>
    </row>
    <row r="33399" spans="27:27">
      <c r="AA33399" s="271"/>
    </row>
    <row r="33400" spans="27:27">
      <c r="AA33400" s="271"/>
    </row>
    <row r="33401" spans="27:27">
      <c r="AA33401" s="271"/>
    </row>
    <row r="33402" spans="27:27">
      <c r="AA33402" s="271"/>
    </row>
    <row r="33403" spans="27:27">
      <c r="AA33403" s="271"/>
    </row>
    <row r="33404" spans="27:27">
      <c r="AA33404" s="271"/>
    </row>
    <row r="33405" spans="27:27">
      <c r="AA33405" s="271"/>
    </row>
    <row r="33406" spans="27:27">
      <c r="AA33406" s="271"/>
    </row>
    <row r="33407" spans="27:27">
      <c r="AA33407" s="271"/>
    </row>
    <row r="33408" spans="27:27">
      <c r="AA33408" s="271"/>
    </row>
    <row r="33409" spans="27:27">
      <c r="AA33409" s="271"/>
    </row>
    <row r="33410" spans="27:27">
      <c r="AA33410" s="271"/>
    </row>
    <row r="33411" spans="27:27">
      <c r="AA33411" s="271"/>
    </row>
    <row r="33412" spans="27:27">
      <c r="AA33412" s="271"/>
    </row>
    <row r="33413" spans="27:27">
      <c r="AA33413" s="271"/>
    </row>
    <row r="33414" spans="27:27">
      <c r="AA33414" s="271"/>
    </row>
    <row r="33415" spans="27:27">
      <c r="AA33415" s="271"/>
    </row>
    <row r="33416" spans="27:27">
      <c r="AA33416" s="271"/>
    </row>
    <row r="33417" spans="27:27">
      <c r="AA33417" s="271"/>
    </row>
    <row r="33418" spans="27:27">
      <c r="AA33418" s="271"/>
    </row>
    <row r="33419" spans="27:27">
      <c r="AA33419" s="271"/>
    </row>
    <row r="33420" spans="27:27">
      <c r="AA33420" s="271"/>
    </row>
    <row r="33421" spans="27:27">
      <c r="AA33421" s="271"/>
    </row>
    <row r="33422" spans="27:27">
      <c r="AA33422" s="271"/>
    </row>
    <row r="33423" spans="27:27">
      <c r="AA33423" s="271"/>
    </row>
    <row r="33424" spans="27:27">
      <c r="AA33424" s="271"/>
    </row>
    <row r="33425" spans="27:27">
      <c r="AA33425" s="271"/>
    </row>
    <row r="33426" spans="27:27">
      <c r="AA33426" s="271"/>
    </row>
    <row r="33427" spans="27:27">
      <c r="AA33427" s="271"/>
    </row>
    <row r="33428" spans="27:27">
      <c r="AA33428" s="271"/>
    </row>
    <row r="33429" spans="27:27">
      <c r="AA33429" s="271"/>
    </row>
    <row r="33430" spans="27:27">
      <c r="AA33430" s="271"/>
    </row>
    <row r="33431" spans="27:27">
      <c r="AA33431" s="271"/>
    </row>
    <row r="33432" spans="27:27">
      <c r="AA33432" s="271"/>
    </row>
    <row r="33433" spans="27:27">
      <c r="AA33433" s="271"/>
    </row>
    <row r="33434" spans="27:27">
      <c r="AA33434" s="271"/>
    </row>
    <row r="33435" spans="27:27">
      <c r="AA33435" s="271"/>
    </row>
    <row r="33436" spans="27:27">
      <c r="AA33436" s="271"/>
    </row>
    <row r="33437" spans="27:27">
      <c r="AA33437" s="271"/>
    </row>
    <row r="33438" spans="27:27">
      <c r="AA33438" s="271"/>
    </row>
    <row r="33439" spans="27:27">
      <c r="AA33439" s="271"/>
    </row>
    <row r="33440" spans="27:27">
      <c r="AA33440" s="271"/>
    </row>
    <row r="33441" spans="27:27">
      <c r="AA33441" s="271"/>
    </row>
    <row r="33442" spans="27:27">
      <c r="AA33442" s="271"/>
    </row>
    <row r="33443" spans="27:27">
      <c r="AA33443" s="271"/>
    </row>
    <row r="33444" spans="27:27">
      <c r="AA33444" s="271"/>
    </row>
    <row r="33445" spans="27:27">
      <c r="AA33445" s="271"/>
    </row>
    <row r="33446" spans="27:27">
      <c r="AA33446" s="271"/>
    </row>
    <row r="33447" spans="27:27">
      <c r="AA33447" s="271"/>
    </row>
    <row r="33448" spans="27:27">
      <c r="AA33448" s="271"/>
    </row>
    <row r="33449" spans="27:27">
      <c r="AA33449" s="271"/>
    </row>
    <row r="33450" spans="27:27">
      <c r="AA33450" s="271"/>
    </row>
    <row r="33451" spans="27:27">
      <c r="AA33451" s="271"/>
    </row>
    <row r="33452" spans="27:27">
      <c r="AA33452" s="271"/>
    </row>
    <row r="33453" spans="27:27">
      <c r="AA33453" s="271"/>
    </row>
    <row r="33454" spans="27:27">
      <c r="AA33454" s="271"/>
    </row>
    <row r="33455" spans="27:27">
      <c r="AA33455" s="271"/>
    </row>
    <row r="33456" spans="27:27">
      <c r="AA33456" s="271"/>
    </row>
    <row r="33457" spans="27:27">
      <c r="AA33457" s="271"/>
    </row>
    <row r="33458" spans="27:27">
      <c r="AA33458" s="271"/>
    </row>
    <row r="33459" spans="27:27">
      <c r="AA33459" s="271"/>
    </row>
    <row r="33460" spans="27:27">
      <c r="AA33460" s="271"/>
    </row>
    <row r="33461" spans="27:27">
      <c r="AA33461" s="271"/>
    </row>
    <row r="33462" spans="27:27">
      <c r="AA33462" s="271"/>
    </row>
    <row r="33463" spans="27:27">
      <c r="AA33463" s="271"/>
    </row>
    <row r="33464" spans="27:27">
      <c r="AA33464" s="271"/>
    </row>
    <row r="33465" spans="27:27">
      <c r="AA33465" s="271"/>
    </row>
    <row r="33466" spans="27:27">
      <c r="AA33466" s="271"/>
    </row>
    <row r="33467" spans="27:27">
      <c r="AA33467" s="271"/>
    </row>
    <row r="33468" spans="27:27">
      <c r="AA33468" s="271"/>
    </row>
    <row r="33469" spans="27:27">
      <c r="AA33469" s="271"/>
    </row>
    <row r="33470" spans="27:27">
      <c r="AA33470" s="271"/>
    </row>
    <row r="33471" spans="27:27">
      <c r="AA33471" s="271"/>
    </row>
    <row r="33472" spans="27:27">
      <c r="AA33472" s="271"/>
    </row>
    <row r="33473" spans="27:27">
      <c r="AA33473" s="271"/>
    </row>
    <row r="33474" spans="27:27">
      <c r="AA33474" s="271"/>
    </row>
    <row r="33475" spans="27:27">
      <c r="AA33475" s="271"/>
    </row>
    <row r="33476" spans="27:27">
      <c r="AA33476" s="271"/>
    </row>
    <row r="33477" spans="27:27">
      <c r="AA33477" s="271"/>
    </row>
    <row r="33478" spans="27:27">
      <c r="AA33478" s="271"/>
    </row>
    <row r="33479" spans="27:27">
      <c r="AA33479" s="271"/>
    </row>
    <row r="33480" spans="27:27">
      <c r="AA33480" s="271"/>
    </row>
    <row r="33481" spans="27:27">
      <c r="AA33481" s="271"/>
    </row>
    <row r="33482" spans="27:27">
      <c r="AA33482" s="271"/>
    </row>
    <row r="33483" spans="27:27">
      <c r="AA33483" s="271"/>
    </row>
    <row r="33484" spans="27:27">
      <c r="AA33484" s="271"/>
    </row>
    <row r="33485" spans="27:27">
      <c r="AA33485" s="271"/>
    </row>
    <row r="33486" spans="27:27">
      <c r="AA33486" s="271"/>
    </row>
    <row r="33487" spans="27:27">
      <c r="AA33487" s="271"/>
    </row>
    <row r="33488" spans="27:27">
      <c r="AA33488" s="271"/>
    </row>
    <row r="33489" spans="27:27">
      <c r="AA33489" s="271"/>
    </row>
    <row r="33490" spans="27:27">
      <c r="AA33490" s="271"/>
    </row>
    <row r="33491" spans="27:27">
      <c r="AA33491" s="271"/>
    </row>
    <row r="33492" spans="27:27">
      <c r="AA33492" s="271"/>
    </row>
    <row r="33493" spans="27:27">
      <c r="AA33493" s="271"/>
    </row>
    <row r="33494" spans="27:27">
      <c r="AA33494" s="271"/>
    </row>
    <row r="33495" spans="27:27">
      <c r="AA33495" s="271"/>
    </row>
    <row r="33496" spans="27:27">
      <c r="AA33496" s="271"/>
    </row>
    <row r="33497" spans="27:27">
      <c r="AA33497" s="271"/>
    </row>
    <row r="33498" spans="27:27">
      <c r="AA33498" s="271"/>
    </row>
    <row r="33499" spans="27:27">
      <c r="AA33499" s="271"/>
    </row>
    <row r="33500" spans="27:27">
      <c r="AA33500" s="271"/>
    </row>
    <row r="33501" spans="27:27">
      <c r="AA33501" s="271"/>
    </row>
    <row r="33502" spans="27:27">
      <c r="AA33502" s="271"/>
    </row>
    <row r="33503" spans="27:27">
      <c r="AA33503" s="271"/>
    </row>
    <row r="33504" spans="27:27">
      <c r="AA33504" s="271"/>
    </row>
    <row r="33505" spans="27:27">
      <c r="AA33505" s="271"/>
    </row>
    <row r="33506" spans="27:27">
      <c r="AA33506" s="271"/>
    </row>
    <row r="33507" spans="27:27">
      <c r="AA33507" s="271"/>
    </row>
    <row r="33508" spans="27:27">
      <c r="AA33508" s="271"/>
    </row>
    <row r="33509" spans="27:27">
      <c r="AA33509" s="271"/>
    </row>
    <row r="33510" spans="27:27">
      <c r="AA33510" s="271"/>
    </row>
    <row r="33511" spans="27:27">
      <c r="AA33511" s="271"/>
    </row>
    <row r="33512" spans="27:27">
      <c r="AA33512" s="271"/>
    </row>
    <row r="33513" spans="27:27">
      <c r="AA33513" s="271"/>
    </row>
    <row r="33514" spans="27:27">
      <c r="AA33514" s="271"/>
    </row>
    <row r="33515" spans="27:27">
      <c r="AA33515" s="271"/>
    </row>
    <row r="33516" spans="27:27">
      <c r="AA33516" s="271"/>
    </row>
    <row r="33517" spans="27:27">
      <c r="AA33517" s="271"/>
    </row>
    <row r="33518" spans="27:27">
      <c r="AA33518" s="271"/>
    </row>
    <row r="33519" spans="27:27">
      <c r="AA33519" s="271"/>
    </row>
    <row r="33520" spans="27:27">
      <c r="AA33520" s="271"/>
    </row>
    <row r="33521" spans="27:27">
      <c r="AA33521" s="271"/>
    </row>
    <row r="33522" spans="27:27">
      <c r="AA33522" s="271"/>
    </row>
    <row r="33523" spans="27:27">
      <c r="AA33523" s="271"/>
    </row>
    <row r="33524" spans="27:27">
      <c r="AA33524" s="271"/>
    </row>
    <row r="33525" spans="27:27">
      <c r="AA33525" s="271"/>
    </row>
    <row r="33526" spans="27:27">
      <c r="AA33526" s="271"/>
    </row>
    <row r="33527" spans="27:27">
      <c r="AA33527" s="271"/>
    </row>
    <row r="33528" spans="27:27">
      <c r="AA33528" s="271"/>
    </row>
    <row r="33529" spans="27:27">
      <c r="AA33529" s="271"/>
    </row>
    <row r="33530" spans="27:27">
      <c r="AA33530" s="271"/>
    </row>
    <row r="33531" spans="27:27">
      <c r="AA33531" s="271"/>
    </row>
    <row r="33532" spans="27:27">
      <c r="AA33532" s="271"/>
    </row>
    <row r="33533" spans="27:27">
      <c r="AA33533" s="271"/>
    </row>
    <row r="33534" spans="27:27">
      <c r="AA33534" s="271"/>
    </row>
    <row r="33535" spans="27:27">
      <c r="AA33535" s="271"/>
    </row>
    <row r="33536" spans="27:27">
      <c r="AA33536" s="271"/>
    </row>
    <row r="33537" spans="27:27">
      <c r="AA33537" s="271"/>
    </row>
    <row r="33538" spans="27:27">
      <c r="AA33538" s="271"/>
    </row>
    <row r="33539" spans="27:27">
      <c r="AA33539" s="271"/>
    </row>
    <row r="33540" spans="27:27">
      <c r="AA33540" s="271"/>
    </row>
    <row r="33541" spans="27:27">
      <c r="AA33541" s="271"/>
    </row>
    <row r="33542" spans="27:27">
      <c r="AA33542" s="271"/>
    </row>
    <row r="33543" spans="27:27">
      <c r="AA33543" s="271"/>
    </row>
    <row r="33544" spans="27:27">
      <c r="AA33544" s="271"/>
    </row>
    <row r="33545" spans="27:27">
      <c r="AA33545" s="271"/>
    </row>
    <row r="33546" spans="27:27">
      <c r="AA33546" s="271"/>
    </row>
    <row r="33547" spans="27:27">
      <c r="AA33547" s="271"/>
    </row>
    <row r="33548" spans="27:27">
      <c r="AA33548" s="271"/>
    </row>
    <row r="33549" spans="27:27">
      <c r="AA33549" s="271"/>
    </row>
    <row r="33550" spans="27:27">
      <c r="AA33550" s="271"/>
    </row>
    <row r="33551" spans="27:27">
      <c r="AA33551" s="271"/>
    </row>
    <row r="33552" spans="27:27">
      <c r="AA33552" s="271"/>
    </row>
    <row r="33553" spans="27:27">
      <c r="AA33553" s="271"/>
    </row>
    <row r="33554" spans="27:27">
      <c r="AA33554" s="271"/>
    </row>
    <row r="33555" spans="27:27">
      <c r="AA33555" s="271"/>
    </row>
    <row r="33556" spans="27:27">
      <c r="AA33556" s="271"/>
    </row>
    <row r="33557" spans="27:27">
      <c r="AA33557" s="271"/>
    </row>
    <row r="33558" spans="27:27">
      <c r="AA33558" s="271"/>
    </row>
    <row r="33559" spans="27:27">
      <c r="AA33559" s="271"/>
    </row>
    <row r="33560" spans="27:27">
      <c r="AA33560" s="271"/>
    </row>
    <row r="33561" spans="27:27">
      <c r="AA33561" s="271"/>
    </row>
    <row r="33562" spans="27:27">
      <c r="AA33562" s="271"/>
    </row>
    <row r="33563" spans="27:27">
      <c r="AA33563" s="271"/>
    </row>
    <row r="33564" spans="27:27">
      <c r="AA33564" s="271"/>
    </row>
    <row r="33565" spans="27:27">
      <c r="AA33565" s="271"/>
    </row>
    <row r="33566" spans="27:27">
      <c r="AA33566" s="271"/>
    </row>
    <row r="33567" spans="27:27">
      <c r="AA33567" s="271"/>
    </row>
    <row r="33568" spans="27:27">
      <c r="AA33568" s="271"/>
    </row>
    <row r="33569" spans="27:27">
      <c r="AA33569" s="271"/>
    </row>
    <row r="33570" spans="27:27">
      <c r="AA33570" s="271"/>
    </row>
    <row r="33571" spans="27:27">
      <c r="AA33571" s="271"/>
    </row>
    <row r="33572" spans="27:27">
      <c r="AA33572" s="271"/>
    </row>
    <row r="33573" spans="27:27">
      <c r="AA33573" s="271"/>
    </row>
    <row r="33574" spans="27:27">
      <c r="AA33574" s="271"/>
    </row>
    <row r="33575" spans="27:27">
      <c r="AA33575" s="271"/>
    </row>
    <row r="33576" spans="27:27">
      <c r="AA33576" s="271"/>
    </row>
    <row r="33577" spans="27:27">
      <c r="AA33577" s="271"/>
    </row>
    <row r="33578" spans="27:27">
      <c r="AA33578" s="271"/>
    </row>
    <row r="33579" spans="27:27">
      <c r="AA33579" s="271"/>
    </row>
    <row r="33580" spans="27:27">
      <c r="AA33580" s="271"/>
    </row>
    <row r="33581" spans="27:27">
      <c r="AA33581" s="271"/>
    </row>
    <row r="33582" spans="27:27">
      <c r="AA33582" s="271"/>
    </row>
    <row r="33583" spans="27:27">
      <c r="AA33583" s="271"/>
    </row>
    <row r="33584" spans="27:27">
      <c r="AA33584" s="271"/>
    </row>
    <row r="33585" spans="27:27">
      <c r="AA33585" s="271"/>
    </row>
    <row r="33586" spans="27:27">
      <c r="AA33586" s="271"/>
    </row>
    <row r="33587" spans="27:27">
      <c r="AA33587" s="271"/>
    </row>
    <row r="33588" spans="27:27">
      <c r="AA33588" s="271"/>
    </row>
    <row r="33589" spans="27:27">
      <c r="AA33589" s="271"/>
    </row>
    <row r="33590" spans="27:27">
      <c r="AA33590" s="271"/>
    </row>
    <row r="33591" spans="27:27">
      <c r="AA33591" s="271"/>
    </row>
    <row r="33592" spans="27:27">
      <c r="AA33592" s="271"/>
    </row>
    <row r="33593" spans="27:27">
      <c r="AA33593" s="271"/>
    </row>
    <row r="33594" spans="27:27">
      <c r="AA33594" s="271"/>
    </row>
    <row r="33595" spans="27:27">
      <c r="AA33595" s="271"/>
    </row>
    <row r="33596" spans="27:27">
      <c r="AA33596" s="271"/>
    </row>
    <row r="33597" spans="27:27">
      <c r="AA33597" s="271"/>
    </row>
    <row r="33598" spans="27:27">
      <c r="AA33598" s="271"/>
    </row>
    <row r="33599" spans="27:27">
      <c r="AA33599" s="271"/>
    </row>
    <row r="33600" spans="27:27">
      <c r="AA33600" s="271"/>
    </row>
    <row r="33601" spans="27:27">
      <c r="AA33601" s="271"/>
    </row>
    <row r="33602" spans="27:27">
      <c r="AA33602" s="271"/>
    </row>
    <row r="33603" spans="27:27">
      <c r="AA33603" s="271"/>
    </row>
    <row r="33604" spans="27:27">
      <c r="AA33604" s="271"/>
    </row>
    <row r="33605" spans="27:27">
      <c r="AA33605" s="271"/>
    </row>
    <row r="33606" spans="27:27">
      <c r="AA33606" s="271"/>
    </row>
    <row r="33607" spans="27:27">
      <c r="AA33607" s="271"/>
    </row>
    <row r="33608" spans="27:27">
      <c r="AA33608" s="271"/>
    </row>
    <row r="33609" spans="27:27">
      <c r="AA33609" s="271"/>
    </row>
    <row r="33610" spans="27:27">
      <c r="AA33610" s="271"/>
    </row>
    <row r="33611" spans="27:27">
      <c r="AA33611" s="271"/>
    </row>
    <row r="33612" spans="27:27">
      <c r="AA33612" s="271"/>
    </row>
    <row r="33613" spans="27:27">
      <c r="AA33613" s="271"/>
    </row>
    <row r="33614" spans="27:27">
      <c r="AA33614" s="271"/>
    </row>
    <row r="33615" spans="27:27">
      <c r="AA33615" s="271"/>
    </row>
    <row r="33616" spans="27:27">
      <c r="AA33616" s="271"/>
    </row>
    <row r="33617" spans="27:27">
      <c r="AA33617" s="271"/>
    </row>
    <row r="33618" spans="27:27">
      <c r="AA33618" s="271"/>
    </row>
    <row r="33619" spans="27:27">
      <c r="AA33619" s="271"/>
    </row>
    <row r="33620" spans="27:27">
      <c r="AA33620" s="271"/>
    </row>
    <row r="33621" spans="27:27">
      <c r="AA33621" s="271"/>
    </row>
    <row r="33622" spans="27:27">
      <c r="AA33622" s="271"/>
    </row>
    <row r="33623" spans="27:27">
      <c r="AA33623" s="271"/>
    </row>
    <row r="33624" spans="27:27">
      <c r="AA33624" s="271"/>
    </row>
    <row r="33625" spans="27:27">
      <c r="AA33625" s="271"/>
    </row>
    <row r="33626" spans="27:27">
      <c r="AA33626" s="271"/>
    </row>
    <row r="33627" spans="27:27">
      <c r="AA33627" s="271"/>
    </row>
    <row r="33628" spans="27:27">
      <c r="AA33628" s="271"/>
    </row>
    <row r="33629" spans="27:27">
      <c r="AA33629" s="271"/>
    </row>
    <row r="33630" spans="27:27">
      <c r="AA33630" s="271"/>
    </row>
    <row r="33631" spans="27:27">
      <c r="AA33631" s="271"/>
    </row>
    <row r="33632" spans="27:27">
      <c r="AA33632" s="271"/>
    </row>
    <row r="33633" spans="27:27">
      <c r="AA33633" s="271"/>
    </row>
    <row r="33634" spans="27:27">
      <c r="AA33634" s="271"/>
    </row>
    <row r="33635" spans="27:27">
      <c r="AA33635" s="271"/>
    </row>
    <row r="33636" spans="27:27">
      <c r="AA33636" s="271"/>
    </row>
    <row r="33637" spans="27:27">
      <c r="AA33637" s="271"/>
    </row>
    <row r="33638" spans="27:27">
      <c r="AA33638" s="271"/>
    </row>
    <row r="33639" spans="27:27">
      <c r="AA33639" s="271"/>
    </row>
    <row r="33640" spans="27:27">
      <c r="AA33640" s="271"/>
    </row>
    <row r="33641" spans="27:27">
      <c r="AA33641" s="271"/>
    </row>
    <row r="33642" spans="27:27">
      <c r="AA33642" s="271"/>
    </row>
    <row r="33643" spans="27:27">
      <c r="AA33643" s="271"/>
    </row>
    <row r="33644" spans="27:27">
      <c r="AA33644" s="271"/>
    </row>
    <row r="33645" spans="27:27">
      <c r="AA33645" s="271"/>
    </row>
    <row r="33646" spans="27:27">
      <c r="AA33646" s="271"/>
    </row>
    <row r="33647" spans="27:27">
      <c r="AA33647" s="271"/>
    </row>
    <row r="33648" spans="27:27">
      <c r="AA33648" s="271"/>
    </row>
    <row r="33649" spans="27:27">
      <c r="AA33649" s="271"/>
    </row>
    <row r="33650" spans="27:27">
      <c r="AA33650" s="271"/>
    </row>
    <row r="33651" spans="27:27">
      <c r="AA33651" s="271"/>
    </row>
    <row r="33652" spans="27:27">
      <c r="AA33652" s="271"/>
    </row>
    <row r="33653" spans="27:27">
      <c r="AA33653" s="271"/>
    </row>
    <row r="33654" spans="27:27">
      <c r="AA33654" s="271"/>
    </row>
    <row r="33655" spans="27:27">
      <c r="AA33655" s="271"/>
    </row>
    <row r="33656" spans="27:27">
      <c r="AA33656" s="271"/>
    </row>
    <row r="33657" spans="27:27">
      <c r="AA33657" s="271"/>
    </row>
    <row r="33658" spans="27:27">
      <c r="AA33658" s="271"/>
    </row>
    <row r="33659" spans="27:27">
      <c r="AA33659" s="271"/>
    </row>
    <row r="33660" spans="27:27">
      <c r="AA33660" s="271"/>
    </row>
    <row r="33661" spans="27:27">
      <c r="AA33661" s="271"/>
    </row>
    <row r="33662" spans="27:27">
      <c r="AA33662" s="271"/>
    </row>
    <row r="33663" spans="27:27">
      <c r="AA33663" s="271"/>
    </row>
    <row r="33664" spans="27:27">
      <c r="AA33664" s="271"/>
    </row>
    <row r="33665" spans="27:27">
      <c r="AA33665" s="271"/>
    </row>
    <row r="33666" spans="27:27">
      <c r="AA33666" s="271"/>
    </row>
    <row r="33667" spans="27:27">
      <c r="AA33667" s="271"/>
    </row>
    <row r="33668" spans="27:27">
      <c r="AA33668" s="271"/>
    </row>
    <row r="33669" spans="27:27">
      <c r="AA33669" s="271"/>
    </row>
    <row r="33670" spans="27:27">
      <c r="AA33670" s="271"/>
    </row>
    <row r="33671" spans="27:27">
      <c r="AA33671" s="271"/>
    </row>
    <row r="33672" spans="27:27">
      <c r="AA33672" s="271"/>
    </row>
    <row r="33673" spans="27:27">
      <c r="AA33673" s="271"/>
    </row>
    <row r="33674" spans="27:27">
      <c r="AA33674" s="271"/>
    </row>
    <row r="33675" spans="27:27">
      <c r="AA33675" s="271"/>
    </row>
    <row r="33676" spans="27:27">
      <c r="AA33676" s="271"/>
    </row>
    <row r="33677" spans="27:27">
      <c r="AA33677" s="271"/>
    </row>
    <row r="33678" spans="27:27">
      <c r="AA33678" s="271"/>
    </row>
    <row r="33679" spans="27:27">
      <c r="AA33679" s="271"/>
    </row>
    <row r="33680" spans="27:27">
      <c r="AA33680" s="271"/>
    </row>
    <row r="33681" spans="27:27">
      <c r="AA33681" s="271"/>
    </row>
    <row r="33682" spans="27:27">
      <c r="AA33682" s="271"/>
    </row>
    <row r="33683" spans="27:27">
      <c r="AA33683" s="271"/>
    </row>
    <row r="33684" spans="27:27">
      <c r="AA33684" s="271"/>
    </row>
    <row r="33685" spans="27:27">
      <c r="AA33685" s="271"/>
    </row>
    <row r="33686" spans="27:27">
      <c r="AA33686" s="271"/>
    </row>
    <row r="33687" spans="27:27">
      <c r="AA33687" s="271"/>
    </row>
    <row r="33688" spans="27:27">
      <c r="AA33688" s="271"/>
    </row>
    <row r="33689" spans="27:27">
      <c r="AA33689" s="271"/>
    </row>
    <row r="33690" spans="27:27">
      <c r="AA33690" s="271"/>
    </row>
    <row r="33691" spans="27:27">
      <c r="AA33691" s="271"/>
    </row>
    <row r="33692" spans="27:27">
      <c r="AA33692" s="271"/>
    </row>
    <row r="33693" spans="27:27">
      <c r="AA33693" s="271"/>
    </row>
    <row r="33694" spans="27:27">
      <c r="AA33694" s="271"/>
    </row>
    <row r="33695" spans="27:27">
      <c r="AA33695" s="271"/>
    </row>
    <row r="33696" spans="27:27">
      <c r="AA33696" s="271"/>
    </row>
    <row r="33697" spans="27:27">
      <c r="AA33697" s="271"/>
    </row>
    <row r="33698" spans="27:27">
      <c r="AA33698" s="271"/>
    </row>
    <row r="33699" spans="27:27">
      <c r="AA33699" s="271"/>
    </row>
    <row r="33700" spans="27:27">
      <c r="AA33700" s="271"/>
    </row>
    <row r="33701" spans="27:27">
      <c r="AA33701" s="271"/>
    </row>
    <row r="33702" spans="27:27">
      <c r="AA33702" s="271"/>
    </row>
    <row r="33703" spans="27:27">
      <c r="AA33703" s="271"/>
    </row>
    <row r="33704" spans="27:27">
      <c r="AA33704" s="271"/>
    </row>
    <row r="33705" spans="27:27">
      <c r="AA33705" s="271"/>
    </row>
    <row r="33706" spans="27:27">
      <c r="AA33706" s="271"/>
    </row>
    <row r="33707" spans="27:27">
      <c r="AA33707" s="271"/>
    </row>
    <row r="33708" spans="27:27">
      <c r="AA33708" s="271"/>
    </row>
    <row r="33709" spans="27:27">
      <c r="AA33709" s="271"/>
    </row>
    <row r="33710" spans="27:27">
      <c r="AA33710" s="271"/>
    </row>
    <row r="33711" spans="27:27">
      <c r="AA33711" s="271"/>
    </row>
    <row r="33712" spans="27:27">
      <c r="AA33712" s="271"/>
    </row>
    <row r="33713" spans="27:27">
      <c r="AA33713" s="271"/>
    </row>
    <row r="33714" spans="27:27">
      <c r="AA33714" s="271"/>
    </row>
    <row r="33715" spans="27:27">
      <c r="AA33715" s="271"/>
    </row>
    <row r="33716" spans="27:27">
      <c r="AA33716" s="271"/>
    </row>
    <row r="33717" spans="27:27">
      <c r="AA33717" s="271"/>
    </row>
    <row r="33718" spans="27:27">
      <c r="AA33718" s="271"/>
    </row>
    <row r="33719" spans="27:27">
      <c r="AA33719" s="271"/>
    </row>
    <row r="33720" spans="27:27">
      <c r="AA33720" s="271"/>
    </row>
    <row r="33721" spans="27:27">
      <c r="AA33721" s="271"/>
    </row>
    <row r="33722" spans="27:27">
      <c r="AA33722" s="271"/>
    </row>
    <row r="33723" spans="27:27">
      <c r="AA33723" s="271"/>
    </row>
    <row r="33724" spans="27:27">
      <c r="AA33724" s="271"/>
    </row>
    <row r="33725" spans="27:27">
      <c r="AA33725" s="271"/>
    </row>
    <row r="33726" spans="27:27">
      <c r="AA33726" s="271"/>
    </row>
    <row r="33727" spans="27:27">
      <c r="AA33727" s="271"/>
    </row>
    <row r="33728" spans="27:27">
      <c r="AA33728" s="271"/>
    </row>
    <row r="33729" spans="27:27">
      <c r="AA33729" s="271"/>
    </row>
    <row r="33730" spans="27:27">
      <c r="AA33730" s="271"/>
    </row>
    <row r="33731" spans="27:27">
      <c r="AA33731" s="271"/>
    </row>
    <row r="33732" spans="27:27">
      <c r="AA33732" s="271"/>
    </row>
    <row r="33733" spans="27:27">
      <c r="AA33733" s="271"/>
    </row>
    <row r="33734" spans="27:27">
      <c r="AA33734" s="271"/>
    </row>
    <row r="33735" spans="27:27">
      <c r="AA33735" s="271"/>
    </row>
    <row r="33736" spans="27:27">
      <c r="AA33736" s="271"/>
    </row>
    <row r="33737" spans="27:27">
      <c r="AA33737" s="271"/>
    </row>
    <row r="33738" spans="27:27">
      <c r="AA33738" s="271"/>
    </row>
    <row r="33739" spans="27:27">
      <c r="AA33739" s="271"/>
    </row>
    <row r="33740" spans="27:27">
      <c r="AA33740" s="271"/>
    </row>
    <row r="33741" spans="27:27">
      <c r="AA33741" s="271"/>
    </row>
    <row r="33742" spans="27:27">
      <c r="AA33742" s="271"/>
    </row>
    <row r="33743" spans="27:27">
      <c r="AA33743" s="271"/>
    </row>
    <row r="33744" spans="27:27">
      <c r="AA33744" s="271"/>
    </row>
    <row r="33745" spans="27:27">
      <c r="AA33745" s="271"/>
    </row>
    <row r="33746" spans="27:27">
      <c r="AA33746" s="271"/>
    </row>
    <row r="33747" spans="27:27">
      <c r="AA33747" s="271"/>
    </row>
    <row r="33748" spans="27:27">
      <c r="AA33748" s="271"/>
    </row>
    <row r="33749" spans="27:27">
      <c r="AA33749" s="271"/>
    </row>
    <row r="33750" spans="27:27">
      <c r="AA33750" s="271"/>
    </row>
    <row r="33751" spans="27:27">
      <c r="AA33751" s="271"/>
    </row>
    <row r="33752" spans="27:27">
      <c r="AA33752" s="271"/>
    </row>
    <row r="33753" spans="27:27">
      <c r="AA33753" s="271"/>
    </row>
    <row r="33754" spans="27:27">
      <c r="AA33754" s="271"/>
    </row>
    <row r="33755" spans="27:27">
      <c r="AA33755" s="271"/>
    </row>
    <row r="33756" spans="27:27">
      <c r="AA33756" s="271"/>
    </row>
    <row r="33757" spans="27:27">
      <c r="AA33757" s="271"/>
    </row>
    <row r="33758" spans="27:27">
      <c r="AA33758" s="271"/>
    </row>
    <row r="33759" spans="27:27">
      <c r="AA33759" s="271"/>
    </row>
    <row r="33760" spans="27:27">
      <c r="AA33760" s="271"/>
    </row>
    <row r="33761" spans="27:27">
      <c r="AA33761" s="271"/>
    </row>
    <row r="33762" spans="27:27">
      <c r="AA33762" s="271"/>
    </row>
    <row r="33763" spans="27:27">
      <c r="AA33763" s="271"/>
    </row>
    <row r="33764" spans="27:27">
      <c r="AA33764" s="271"/>
    </row>
    <row r="33765" spans="27:27">
      <c r="AA33765" s="271"/>
    </row>
    <row r="33766" spans="27:27">
      <c r="AA33766" s="271"/>
    </row>
    <row r="33767" spans="27:27">
      <c r="AA33767" s="271"/>
    </row>
    <row r="33768" spans="27:27">
      <c r="AA33768" s="271"/>
    </row>
    <row r="33769" spans="27:27">
      <c r="AA33769" s="271"/>
    </row>
    <row r="33770" spans="27:27">
      <c r="AA33770" s="271"/>
    </row>
    <row r="33771" spans="27:27">
      <c r="AA33771" s="271"/>
    </row>
    <row r="33772" spans="27:27">
      <c r="AA33772" s="271"/>
    </row>
    <row r="33773" spans="27:27">
      <c r="AA33773" s="271"/>
    </row>
    <row r="33774" spans="27:27">
      <c r="AA33774" s="271"/>
    </row>
    <row r="33775" spans="27:27">
      <c r="AA33775" s="271"/>
    </row>
    <row r="33776" spans="27:27">
      <c r="AA33776" s="271"/>
    </row>
    <row r="33777" spans="27:27">
      <c r="AA33777" s="271"/>
    </row>
    <row r="33778" spans="27:27">
      <c r="AA33778" s="271"/>
    </row>
    <row r="33779" spans="27:27">
      <c r="AA33779" s="271"/>
    </row>
    <row r="33780" spans="27:27">
      <c r="AA33780" s="271"/>
    </row>
    <row r="33781" spans="27:27">
      <c r="AA33781" s="271"/>
    </row>
    <row r="33782" spans="27:27">
      <c r="AA33782" s="271"/>
    </row>
    <row r="33783" spans="27:27">
      <c r="AA33783" s="271"/>
    </row>
    <row r="33784" spans="27:27">
      <c r="AA33784" s="271"/>
    </row>
    <row r="33785" spans="27:27">
      <c r="AA33785" s="271"/>
    </row>
    <row r="33786" spans="27:27">
      <c r="AA33786" s="271"/>
    </row>
    <row r="33787" spans="27:27">
      <c r="AA33787" s="271"/>
    </row>
    <row r="33788" spans="27:27">
      <c r="AA33788" s="271"/>
    </row>
    <row r="33789" spans="27:27">
      <c r="AA33789" s="271"/>
    </row>
    <row r="33790" spans="27:27">
      <c r="AA33790" s="271"/>
    </row>
    <row r="33791" spans="27:27">
      <c r="AA33791" s="271"/>
    </row>
    <row r="33792" spans="27:27">
      <c r="AA33792" s="271"/>
    </row>
    <row r="33793" spans="27:27">
      <c r="AA33793" s="271"/>
    </row>
    <row r="33794" spans="27:27">
      <c r="AA33794" s="271"/>
    </row>
    <row r="33795" spans="27:27">
      <c r="AA33795" s="271"/>
    </row>
    <row r="33796" spans="27:27">
      <c r="AA33796" s="271"/>
    </row>
    <row r="33797" spans="27:27">
      <c r="AA33797" s="271"/>
    </row>
    <row r="33798" spans="27:27">
      <c r="AA33798" s="271"/>
    </row>
    <row r="33799" spans="27:27">
      <c r="AA33799" s="271"/>
    </row>
    <row r="33800" spans="27:27">
      <c r="AA33800" s="271"/>
    </row>
    <row r="33801" spans="27:27">
      <c r="AA33801" s="271"/>
    </row>
    <row r="33802" spans="27:27">
      <c r="AA33802" s="271"/>
    </row>
    <row r="33803" spans="27:27">
      <c r="AA33803" s="271"/>
    </row>
    <row r="33804" spans="27:27">
      <c r="AA33804" s="271"/>
    </row>
    <row r="33805" spans="27:27">
      <c r="AA33805" s="271"/>
    </row>
    <row r="33806" spans="27:27">
      <c r="AA33806" s="271"/>
    </row>
    <row r="33807" spans="27:27">
      <c r="AA33807" s="271"/>
    </row>
    <row r="33808" spans="27:27">
      <c r="AA33808" s="271"/>
    </row>
    <row r="33809" spans="27:27">
      <c r="AA33809" s="271"/>
    </row>
    <row r="33810" spans="27:27">
      <c r="AA33810" s="271"/>
    </row>
    <row r="33811" spans="27:27">
      <c r="AA33811" s="271"/>
    </row>
    <row r="33812" spans="27:27">
      <c r="AA33812" s="271"/>
    </row>
    <row r="33813" spans="27:27">
      <c r="AA33813" s="271"/>
    </row>
    <row r="33814" spans="27:27">
      <c r="AA33814" s="271"/>
    </row>
    <row r="33815" spans="27:27">
      <c r="AA33815" s="271"/>
    </row>
    <row r="33816" spans="27:27">
      <c r="AA33816" s="271"/>
    </row>
    <row r="33817" spans="27:27">
      <c r="AA33817" s="271"/>
    </row>
    <row r="33818" spans="27:27">
      <c r="AA33818" s="271"/>
    </row>
    <row r="33819" spans="27:27">
      <c r="AA33819" s="271"/>
    </row>
    <row r="33820" spans="27:27">
      <c r="AA33820" s="271"/>
    </row>
    <row r="33821" spans="27:27">
      <c r="AA33821" s="271"/>
    </row>
    <row r="33822" spans="27:27">
      <c r="AA33822" s="271"/>
    </row>
    <row r="33823" spans="27:27">
      <c r="AA33823" s="271"/>
    </row>
    <row r="33824" spans="27:27">
      <c r="AA33824" s="271"/>
    </row>
    <row r="33825" spans="27:27">
      <c r="AA33825" s="271"/>
    </row>
    <row r="33826" spans="27:27">
      <c r="AA33826" s="271"/>
    </row>
    <row r="33827" spans="27:27">
      <c r="AA33827" s="271"/>
    </row>
    <row r="33828" spans="27:27">
      <c r="AA33828" s="271"/>
    </row>
    <row r="33829" spans="27:27">
      <c r="AA33829" s="271"/>
    </row>
    <row r="33830" spans="27:27">
      <c r="AA33830" s="271"/>
    </row>
    <row r="33831" spans="27:27">
      <c r="AA33831" s="271"/>
    </row>
    <row r="33832" spans="27:27">
      <c r="AA33832" s="271"/>
    </row>
    <row r="33833" spans="27:27">
      <c r="AA33833" s="271"/>
    </row>
    <row r="33834" spans="27:27">
      <c r="AA33834" s="271"/>
    </row>
    <row r="33835" spans="27:27">
      <c r="AA33835" s="271"/>
    </row>
    <row r="33836" spans="27:27">
      <c r="AA33836" s="271"/>
    </row>
    <row r="33837" spans="27:27">
      <c r="AA33837" s="271"/>
    </row>
    <row r="33838" spans="27:27">
      <c r="AA33838" s="271"/>
    </row>
    <row r="33839" spans="27:27">
      <c r="AA33839" s="271"/>
    </row>
    <row r="33840" spans="27:27">
      <c r="AA33840" s="271"/>
    </row>
    <row r="33841" spans="27:27">
      <c r="AA33841" s="271"/>
    </row>
    <row r="33842" spans="27:27">
      <c r="AA33842" s="271"/>
    </row>
    <row r="33843" spans="27:27">
      <c r="AA33843" s="271"/>
    </row>
    <row r="33844" spans="27:27">
      <c r="AA33844" s="271"/>
    </row>
    <row r="33845" spans="27:27">
      <c r="AA33845" s="271"/>
    </row>
    <row r="33846" spans="27:27">
      <c r="AA33846" s="271"/>
    </row>
    <row r="33847" spans="27:27">
      <c r="AA33847" s="271"/>
    </row>
    <row r="33848" spans="27:27">
      <c r="AA33848" s="271"/>
    </row>
    <row r="33849" spans="27:27">
      <c r="AA33849" s="271"/>
    </row>
    <row r="33850" spans="27:27">
      <c r="AA33850" s="271"/>
    </row>
    <row r="33851" spans="27:27">
      <c r="AA33851" s="271"/>
    </row>
    <row r="33852" spans="27:27">
      <c r="AA33852" s="271"/>
    </row>
    <row r="33853" spans="27:27">
      <c r="AA33853" s="271"/>
    </row>
    <row r="33854" spans="27:27">
      <c r="AA33854" s="271"/>
    </row>
    <row r="33855" spans="27:27">
      <c r="AA33855" s="271"/>
    </row>
    <row r="33856" spans="27:27">
      <c r="AA33856" s="271"/>
    </row>
    <row r="33857" spans="27:27">
      <c r="AA33857" s="271"/>
    </row>
    <row r="33858" spans="27:27">
      <c r="AA33858" s="271"/>
    </row>
    <row r="33859" spans="27:27">
      <c r="AA33859" s="271"/>
    </row>
    <row r="33860" spans="27:27">
      <c r="AA33860" s="271"/>
    </row>
    <row r="33861" spans="27:27">
      <c r="AA33861" s="271"/>
    </row>
    <row r="33862" spans="27:27">
      <c r="AA33862" s="271"/>
    </row>
    <row r="33863" spans="27:27">
      <c r="AA33863" s="271"/>
    </row>
    <row r="33864" spans="27:27">
      <c r="AA33864" s="271"/>
    </row>
    <row r="33865" spans="27:27">
      <c r="AA33865" s="271"/>
    </row>
    <row r="33866" spans="27:27">
      <c r="AA33866" s="271"/>
    </row>
    <row r="33867" spans="27:27">
      <c r="AA33867" s="271"/>
    </row>
    <row r="33868" spans="27:27">
      <c r="AA33868" s="271"/>
    </row>
    <row r="33869" spans="27:27">
      <c r="AA33869" s="271"/>
    </row>
    <row r="33870" spans="27:27">
      <c r="AA33870" s="271"/>
    </row>
    <row r="33871" spans="27:27">
      <c r="AA33871" s="271"/>
    </row>
    <row r="33872" spans="27:27">
      <c r="AA33872" s="271"/>
    </row>
    <row r="33873" spans="27:27">
      <c r="AA33873" s="271"/>
    </row>
    <row r="33874" spans="27:27">
      <c r="AA33874" s="271"/>
    </row>
    <row r="33875" spans="27:27">
      <c r="AA33875" s="271"/>
    </row>
    <row r="33876" spans="27:27">
      <c r="AA33876" s="271"/>
    </row>
    <row r="33877" spans="27:27">
      <c r="AA33877" s="271"/>
    </row>
    <row r="33878" spans="27:27">
      <c r="AA33878" s="271"/>
    </row>
    <row r="33879" spans="27:27">
      <c r="AA33879" s="271"/>
    </row>
    <row r="33880" spans="27:27">
      <c r="AA33880" s="271"/>
    </row>
    <row r="33881" spans="27:27">
      <c r="AA33881" s="271"/>
    </row>
    <row r="33882" spans="27:27">
      <c r="AA33882" s="271"/>
    </row>
    <row r="33883" spans="27:27">
      <c r="AA33883" s="271"/>
    </row>
    <row r="33884" spans="27:27">
      <c r="AA33884" s="271"/>
    </row>
    <row r="33885" spans="27:27">
      <c r="AA33885" s="271"/>
    </row>
    <row r="33886" spans="27:27">
      <c r="AA33886" s="271"/>
    </row>
    <row r="33887" spans="27:27">
      <c r="AA33887" s="271"/>
    </row>
    <row r="33888" spans="27:27">
      <c r="AA33888" s="271"/>
    </row>
    <row r="33889" spans="27:27">
      <c r="AA33889" s="271"/>
    </row>
    <row r="33890" spans="27:27">
      <c r="AA33890" s="271"/>
    </row>
    <row r="33891" spans="27:27">
      <c r="AA33891" s="271"/>
    </row>
    <row r="33892" spans="27:27">
      <c r="AA33892" s="271"/>
    </row>
    <row r="33893" spans="27:27">
      <c r="AA33893" s="271"/>
    </row>
    <row r="33894" spans="27:27">
      <c r="AA33894" s="271"/>
    </row>
    <row r="33895" spans="27:27">
      <c r="AA33895" s="271"/>
    </row>
    <row r="33896" spans="27:27">
      <c r="AA33896" s="271"/>
    </row>
    <row r="33897" spans="27:27">
      <c r="AA33897" s="271"/>
    </row>
    <row r="33898" spans="27:27">
      <c r="AA33898" s="271"/>
    </row>
    <row r="33899" spans="27:27">
      <c r="AA33899" s="271"/>
    </row>
    <row r="33900" spans="27:27">
      <c r="AA33900" s="271"/>
    </row>
    <row r="33901" spans="27:27">
      <c r="AA33901" s="271"/>
    </row>
    <row r="33902" spans="27:27">
      <c r="AA33902" s="271"/>
    </row>
    <row r="33903" spans="27:27">
      <c r="AA33903" s="271"/>
    </row>
    <row r="33904" spans="27:27">
      <c r="AA33904" s="271"/>
    </row>
    <row r="33905" spans="27:27">
      <c r="AA33905" s="271"/>
    </row>
    <row r="33906" spans="27:27">
      <c r="AA33906" s="271"/>
    </row>
    <row r="33907" spans="27:27">
      <c r="AA33907" s="271"/>
    </row>
    <row r="33908" spans="27:27">
      <c r="AA33908" s="271"/>
    </row>
    <row r="33909" spans="27:27">
      <c r="AA33909" s="271"/>
    </row>
    <row r="33910" spans="27:27">
      <c r="AA33910" s="271"/>
    </row>
    <row r="33911" spans="27:27">
      <c r="AA33911" s="271"/>
    </row>
    <row r="33912" spans="27:27">
      <c r="AA33912" s="271"/>
    </row>
    <row r="33913" spans="27:27">
      <c r="AA33913" s="271"/>
    </row>
    <row r="33914" spans="27:27">
      <c r="AA33914" s="271"/>
    </row>
    <row r="33915" spans="27:27">
      <c r="AA33915" s="271"/>
    </row>
    <row r="33916" spans="27:27">
      <c r="AA33916" s="271"/>
    </row>
    <row r="33917" spans="27:27">
      <c r="AA33917" s="271"/>
    </row>
    <row r="33918" spans="27:27">
      <c r="AA33918" s="271"/>
    </row>
    <row r="33919" spans="27:27">
      <c r="AA33919" s="271"/>
    </row>
    <row r="33920" spans="27:27">
      <c r="AA33920" s="271"/>
    </row>
    <row r="33921" spans="27:27">
      <c r="AA33921" s="271"/>
    </row>
    <row r="33922" spans="27:27">
      <c r="AA33922" s="271"/>
    </row>
    <row r="33923" spans="27:27">
      <c r="AA33923" s="271"/>
    </row>
    <row r="33924" spans="27:27">
      <c r="AA33924" s="271"/>
    </row>
    <row r="33925" spans="27:27">
      <c r="AA33925" s="271"/>
    </row>
    <row r="33926" spans="27:27">
      <c r="AA33926" s="271"/>
    </row>
    <row r="33927" spans="27:27">
      <c r="AA33927" s="271"/>
    </row>
    <row r="33928" spans="27:27">
      <c r="AA33928" s="271"/>
    </row>
    <row r="33929" spans="27:27">
      <c r="AA33929" s="271"/>
    </row>
    <row r="33930" spans="27:27">
      <c r="AA33930" s="271"/>
    </row>
    <row r="33931" spans="27:27">
      <c r="AA33931" s="271"/>
    </row>
    <row r="33932" spans="27:27">
      <c r="AA33932" s="271"/>
    </row>
    <row r="33933" spans="27:27">
      <c r="AA33933" s="271"/>
    </row>
    <row r="33934" spans="27:27">
      <c r="AA33934" s="271"/>
    </row>
    <row r="33935" spans="27:27">
      <c r="AA33935" s="271"/>
    </row>
    <row r="33936" spans="27:27">
      <c r="AA33936" s="271"/>
    </row>
    <row r="33937" spans="27:27">
      <c r="AA33937" s="271"/>
    </row>
    <row r="33938" spans="27:27">
      <c r="AA33938" s="271"/>
    </row>
    <row r="33939" spans="27:27">
      <c r="AA33939" s="271"/>
    </row>
    <row r="33940" spans="27:27">
      <c r="AA33940" s="271"/>
    </row>
    <row r="33941" spans="27:27">
      <c r="AA33941" s="271"/>
    </row>
    <row r="33942" spans="27:27">
      <c r="AA33942" s="271"/>
    </row>
    <row r="33943" spans="27:27">
      <c r="AA33943" s="271"/>
    </row>
    <row r="33944" spans="27:27">
      <c r="AA33944" s="271"/>
    </row>
    <row r="33945" spans="27:27">
      <c r="AA33945" s="271"/>
    </row>
    <row r="33946" spans="27:27">
      <c r="AA33946" s="271"/>
    </row>
    <row r="33947" spans="27:27">
      <c r="AA33947" s="271"/>
    </row>
    <row r="33948" spans="27:27">
      <c r="AA33948" s="271"/>
    </row>
    <row r="33949" spans="27:27">
      <c r="AA33949" s="271"/>
    </row>
    <row r="33950" spans="27:27">
      <c r="AA33950" s="271"/>
    </row>
    <row r="33951" spans="27:27">
      <c r="AA33951" s="271"/>
    </row>
    <row r="33952" spans="27:27">
      <c r="AA33952" s="271"/>
    </row>
    <row r="33953" spans="27:27">
      <c r="AA33953" s="271"/>
    </row>
    <row r="33954" spans="27:27">
      <c r="AA33954" s="271"/>
    </row>
    <row r="33955" spans="27:27">
      <c r="AA33955" s="271"/>
    </row>
    <row r="33956" spans="27:27">
      <c r="AA33956" s="271"/>
    </row>
    <row r="33957" spans="27:27">
      <c r="AA33957" s="271"/>
    </row>
    <row r="33958" spans="27:27">
      <c r="AA33958" s="271"/>
    </row>
    <row r="33959" spans="27:27">
      <c r="AA33959" s="271"/>
    </row>
    <row r="33960" spans="27:27">
      <c r="AA33960" s="271"/>
    </row>
    <row r="33961" spans="27:27">
      <c r="AA33961" s="271"/>
    </row>
    <row r="33962" spans="27:27">
      <c r="AA33962" s="271"/>
    </row>
    <row r="33963" spans="27:27">
      <c r="AA33963" s="271"/>
    </row>
    <row r="33964" spans="27:27">
      <c r="AA33964" s="271"/>
    </row>
    <row r="33965" spans="27:27">
      <c r="AA33965" s="271"/>
    </row>
    <row r="33966" spans="27:27">
      <c r="AA33966" s="271"/>
    </row>
    <row r="33967" spans="27:27">
      <c r="AA33967" s="271"/>
    </row>
    <row r="33968" spans="27:27">
      <c r="AA33968" s="271"/>
    </row>
    <row r="33969" spans="27:27">
      <c r="AA33969" s="271"/>
    </row>
    <row r="33970" spans="27:27">
      <c r="AA33970" s="271"/>
    </row>
    <row r="33971" spans="27:27">
      <c r="AA33971" s="271"/>
    </row>
    <row r="33972" spans="27:27">
      <c r="AA33972" s="271"/>
    </row>
    <row r="33973" spans="27:27">
      <c r="AA33973" s="271"/>
    </row>
    <row r="33974" spans="27:27">
      <c r="AA33974" s="271"/>
    </row>
    <row r="33975" spans="27:27">
      <c r="AA33975" s="271"/>
    </row>
    <row r="33976" spans="27:27">
      <c r="AA33976" s="271"/>
    </row>
    <row r="33977" spans="27:27">
      <c r="AA33977" s="271"/>
    </row>
    <row r="33978" spans="27:27">
      <c r="AA33978" s="271"/>
    </row>
    <row r="33979" spans="27:27">
      <c r="AA33979" s="271"/>
    </row>
    <row r="33980" spans="27:27">
      <c r="AA33980" s="271"/>
    </row>
    <row r="33981" spans="27:27">
      <c r="AA33981" s="271"/>
    </row>
    <row r="33982" spans="27:27">
      <c r="AA33982" s="271"/>
    </row>
    <row r="33983" spans="27:27">
      <c r="AA33983" s="271"/>
    </row>
    <row r="33984" spans="27:27">
      <c r="AA33984" s="271"/>
    </row>
    <row r="33985" spans="27:27">
      <c r="AA33985" s="271"/>
    </row>
    <row r="33986" spans="27:27">
      <c r="AA33986" s="271"/>
    </row>
    <row r="33987" spans="27:27">
      <c r="AA33987" s="271"/>
    </row>
    <row r="33988" spans="27:27">
      <c r="AA33988" s="271"/>
    </row>
    <row r="33989" spans="27:27">
      <c r="AA33989" s="271"/>
    </row>
    <row r="33990" spans="27:27">
      <c r="AA33990" s="271"/>
    </row>
    <row r="33991" spans="27:27">
      <c r="AA33991" s="271"/>
    </row>
    <row r="33992" spans="27:27">
      <c r="AA33992" s="271"/>
    </row>
    <row r="33993" spans="27:27">
      <c r="AA33993" s="271"/>
    </row>
    <row r="33994" spans="27:27">
      <c r="AA33994" s="271"/>
    </row>
    <row r="33995" spans="27:27">
      <c r="AA33995" s="271"/>
    </row>
    <row r="33996" spans="27:27">
      <c r="AA33996" s="271"/>
    </row>
    <row r="33997" spans="27:27">
      <c r="AA33997" s="271"/>
    </row>
    <row r="33998" spans="27:27">
      <c r="AA33998" s="271"/>
    </row>
    <row r="33999" spans="27:27">
      <c r="AA33999" s="271"/>
    </row>
    <row r="34000" spans="27:27">
      <c r="AA34000" s="271"/>
    </row>
    <row r="34001" spans="27:27">
      <c r="AA34001" s="271"/>
    </row>
    <row r="34002" spans="27:27">
      <c r="AA34002" s="271"/>
    </row>
    <row r="34003" spans="27:27">
      <c r="AA34003" s="271"/>
    </row>
    <row r="34004" spans="27:27">
      <c r="AA34004" s="271"/>
    </row>
    <row r="34005" spans="27:27">
      <c r="AA34005" s="271"/>
    </row>
    <row r="34006" spans="27:27">
      <c r="AA34006" s="271"/>
    </row>
    <row r="34007" spans="27:27">
      <c r="AA34007" s="271"/>
    </row>
    <row r="34008" spans="27:27">
      <c r="AA34008" s="271"/>
    </row>
    <row r="34009" spans="27:27">
      <c r="AA34009" s="271"/>
    </row>
    <row r="34010" spans="27:27">
      <c r="AA34010" s="271"/>
    </row>
    <row r="34011" spans="27:27">
      <c r="AA34011" s="271"/>
    </row>
    <row r="34012" spans="27:27">
      <c r="AA34012" s="271"/>
    </row>
    <row r="34013" spans="27:27">
      <c r="AA34013" s="271"/>
    </row>
    <row r="34014" spans="27:27">
      <c r="AA34014" s="271"/>
    </row>
    <row r="34015" spans="27:27">
      <c r="AA34015" s="271"/>
    </row>
    <row r="34016" spans="27:27">
      <c r="AA34016" s="271"/>
    </row>
    <row r="34017" spans="27:27">
      <c r="AA34017" s="271"/>
    </row>
    <row r="34018" spans="27:27">
      <c r="AA34018" s="271"/>
    </row>
    <row r="34019" spans="27:27">
      <c r="AA34019" s="271"/>
    </row>
    <row r="34020" spans="27:27">
      <c r="AA34020" s="271"/>
    </row>
    <row r="34021" spans="27:27">
      <c r="AA34021" s="271"/>
    </row>
    <row r="34022" spans="27:27">
      <c r="AA34022" s="271"/>
    </row>
    <row r="34023" spans="27:27">
      <c r="AA34023" s="271"/>
    </row>
    <row r="34024" spans="27:27">
      <c r="AA34024" s="271"/>
    </row>
    <row r="34025" spans="27:27">
      <c r="AA34025" s="271"/>
    </row>
    <row r="34026" spans="27:27">
      <c r="AA34026" s="271"/>
    </row>
    <row r="34027" spans="27:27">
      <c r="AA34027" s="271"/>
    </row>
    <row r="34028" spans="27:27">
      <c r="AA34028" s="271"/>
    </row>
    <row r="34029" spans="27:27">
      <c r="AA34029" s="271"/>
    </row>
    <row r="34030" spans="27:27">
      <c r="AA34030" s="271"/>
    </row>
    <row r="34031" spans="27:27">
      <c r="AA34031" s="271"/>
    </row>
    <row r="34032" spans="27:27">
      <c r="AA34032" s="271"/>
    </row>
    <row r="34033" spans="27:27">
      <c r="AA34033" s="271"/>
    </row>
    <row r="34034" spans="27:27">
      <c r="AA34034" s="271"/>
    </row>
    <row r="34035" spans="27:27">
      <c r="AA34035" s="271"/>
    </row>
    <row r="34036" spans="27:27">
      <c r="AA34036" s="271"/>
    </row>
    <row r="34037" spans="27:27">
      <c r="AA34037" s="271"/>
    </row>
    <row r="34038" spans="27:27">
      <c r="AA34038" s="271"/>
    </row>
    <row r="34039" spans="27:27">
      <c r="AA34039" s="271"/>
    </row>
    <row r="34040" spans="27:27">
      <c r="AA34040" s="271"/>
    </row>
    <row r="34041" spans="27:27">
      <c r="AA34041" s="271"/>
    </row>
    <row r="34042" spans="27:27">
      <c r="AA34042" s="271"/>
    </row>
    <row r="34043" spans="27:27">
      <c r="AA34043" s="271"/>
    </row>
    <row r="34044" spans="27:27">
      <c r="AA34044" s="271"/>
    </row>
    <row r="34045" spans="27:27">
      <c r="AA34045" s="271"/>
    </row>
    <row r="34046" spans="27:27">
      <c r="AA34046" s="271"/>
    </row>
    <row r="34047" spans="27:27">
      <c r="AA34047" s="271"/>
    </row>
    <row r="34048" spans="27:27">
      <c r="AA34048" s="271"/>
    </row>
    <row r="34049" spans="27:27">
      <c r="AA34049" s="271"/>
    </row>
    <row r="34050" spans="27:27">
      <c r="AA34050" s="271"/>
    </row>
    <row r="34051" spans="27:27">
      <c r="AA34051" s="271"/>
    </row>
    <row r="34052" spans="27:27">
      <c r="AA34052" s="271"/>
    </row>
    <row r="34053" spans="27:27">
      <c r="AA34053" s="271"/>
    </row>
    <row r="34054" spans="27:27">
      <c r="AA34054" s="271"/>
    </row>
    <row r="34055" spans="27:27">
      <c r="AA34055" s="271"/>
    </row>
    <row r="34056" spans="27:27">
      <c r="AA34056" s="271"/>
    </row>
    <row r="34057" spans="27:27">
      <c r="AA34057" s="271"/>
    </row>
    <row r="34058" spans="27:27">
      <c r="AA34058" s="271"/>
    </row>
    <row r="34059" spans="27:27">
      <c r="AA34059" s="271"/>
    </row>
    <row r="34060" spans="27:27">
      <c r="AA34060" s="271"/>
    </row>
    <row r="34061" spans="27:27">
      <c r="AA34061" s="271"/>
    </row>
    <row r="34062" spans="27:27">
      <c r="AA34062" s="271"/>
    </row>
    <row r="34063" spans="27:27">
      <c r="AA34063" s="271"/>
    </row>
    <row r="34064" spans="27:27">
      <c r="AA34064" s="271"/>
    </row>
    <row r="34065" spans="27:27">
      <c r="AA34065" s="271"/>
    </row>
    <row r="34066" spans="27:27">
      <c r="AA34066" s="271"/>
    </row>
    <row r="34067" spans="27:27">
      <c r="AA34067" s="271"/>
    </row>
    <row r="34068" spans="27:27">
      <c r="AA34068" s="271"/>
    </row>
    <row r="34069" spans="27:27">
      <c r="AA34069" s="271"/>
    </row>
    <row r="34070" spans="27:27">
      <c r="AA34070" s="271"/>
    </row>
    <row r="34071" spans="27:27">
      <c r="AA34071" s="271"/>
    </row>
    <row r="34072" spans="27:27">
      <c r="AA34072" s="271"/>
    </row>
    <row r="34073" spans="27:27">
      <c r="AA34073" s="271"/>
    </row>
    <row r="34074" spans="27:27">
      <c r="AA34074" s="271"/>
    </row>
    <row r="34075" spans="27:27">
      <c r="AA34075" s="271"/>
    </row>
    <row r="34076" spans="27:27">
      <c r="AA34076" s="271"/>
    </row>
    <row r="34077" spans="27:27">
      <c r="AA34077" s="271"/>
    </row>
    <row r="34078" spans="27:27">
      <c r="AA34078" s="271"/>
    </row>
    <row r="34079" spans="27:27">
      <c r="AA34079" s="271"/>
    </row>
    <row r="34080" spans="27:27">
      <c r="AA34080" s="271"/>
    </row>
    <row r="34081" spans="27:27">
      <c r="AA34081" s="271"/>
    </row>
    <row r="34082" spans="27:27">
      <c r="AA34082" s="271"/>
    </row>
    <row r="34083" spans="27:27">
      <c r="AA34083" s="271"/>
    </row>
    <row r="34084" spans="27:27">
      <c r="AA34084" s="271"/>
    </row>
    <row r="34085" spans="27:27">
      <c r="AA34085" s="271"/>
    </row>
    <row r="34086" spans="27:27">
      <c r="AA34086" s="271"/>
    </row>
    <row r="34087" spans="27:27">
      <c r="AA34087" s="271"/>
    </row>
    <row r="34088" spans="27:27">
      <c r="AA34088" s="271"/>
    </row>
    <row r="34089" spans="27:27">
      <c r="AA34089" s="271"/>
    </row>
    <row r="34090" spans="27:27">
      <c r="AA34090" s="271"/>
    </row>
    <row r="34091" spans="27:27">
      <c r="AA34091" s="271"/>
    </row>
    <row r="34092" spans="27:27">
      <c r="AA34092" s="271"/>
    </row>
    <row r="34093" spans="27:27">
      <c r="AA34093" s="271"/>
    </row>
    <row r="34094" spans="27:27">
      <c r="AA34094" s="271"/>
    </row>
    <row r="34095" spans="27:27">
      <c r="AA34095" s="271"/>
    </row>
    <row r="34096" spans="27:27">
      <c r="AA34096" s="271"/>
    </row>
    <row r="34097" spans="27:27">
      <c r="AA34097" s="271"/>
    </row>
    <row r="34098" spans="27:27">
      <c r="AA34098" s="271"/>
    </row>
    <row r="34099" spans="27:27">
      <c r="AA34099" s="271"/>
    </row>
    <row r="34100" spans="27:27">
      <c r="AA34100" s="271"/>
    </row>
    <row r="34101" spans="27:27">
      <c r="AA34101" s="271"/>
    </row>
    <row r="34102" spans="27:27">
      <c r="AA34102" s="271"/>
    </row>
    <row r="34103" spans="27:27">
      <c r="AA34103" s="271"/>
    </row>
    <row r="34104" spans="27:27">
      <c r="AA34104" s="271"/>
    </row>
    <row r="34105" spans="27:27">
      <c r="AA34105" s="271"/>
    </row>
    <row r="34106" spans="27:27">
      <c r="AA34106" s="271"/>
    </row>
    <row r="34107" spans="27:27">
      <c r="AA34107" s="271"/>
    </row>
    <row r="34108" spans="27:27">
      <c r="AA34108" s="271"/>
    </row>
    <row r="34109" spans="27:27">
      <c r="AA34109" s="271"/>
    </row>
    <row r="34110" spans="27:27">
      <c r="AA34110" s="271"/>
    </row>
    <row r="34111" spans="27:27">
      <c r="AA34111" s="271"/>
    </row>
    <row r="34112" spans="27:27">
      <c r="AA34112" s="271"/>
    </row>
    <row r="34113" spans="27:27">
      <c r="AA34113" s="271"/>
    </row>
    <row r="34114" spans="27:27">
      <c r="AA34114" s="271"/>
    </row>
    <row r="34115" spans="27:27">
      <c r="AA34115" s="271"/>
    </row>
    <row r="34116" spans="27:27">
      <c r="AA34116" s="271"/>
    </row>
    <row r="34117" spans="27:27">
      <c r="AA34117" s="271"/>
    </row>
    <row r="34118" spans="27:27">
      <c r="AA34118" s="271"/>
    </row>
    <row r="34119" spans="27:27">
      <c r="AA34119" s="271"/>
    </row>
    <row r="34120" spans="27:27">
      <c r="AA34120" s="271"/>
    </row>
    <row r="34121" spans="27:27">
      <c r="AA34121" s="271"/>
    </row>
    <row r="34122" spans="27:27">
      <c r="AA34122" s="271"/>
    </row>
    <row r="34123" spans="27:27">
      <c r="AA34123" s="271"/>
    </row>
    <row r="34124" spans="27:27">
      <c r="AA34124" s="271"/>
    </row>
    <row r="34125" spans="27:27">
      <c r="AA34125" s="271"/>
    </row>
    <row r="34126" spans="27:27">
      <c r="AA34126" s="271"/>
    </row>
    <row r="34127" spans="27:27">
      <c r="AA34127" s="271"/>
    </row>
    <row r="34128" spans="27:27">
      <c r="AA34128" s="271"/>
    </row>
    <row r="34129" spans="27:27">
      <c r="AA34129" s="271"/>
    </row>
    <row r="34130" spans="27:27">
      <c r="AA34130" s="271"/>
    </row>
    <row r="34131" spans="27:27">
      <c r="AA34131" s="271"/>
    </row>
    <row r="34132" spans="27:27">
      <c r="AA34132" s="271"/>
    </row>
    <row r="34133" spans="27:27">
      <c r="AA34133" s="271"/>
    </row>
    <row r="34134" spans="27:27">
      <c r="AA34134" s="271"/>
    </row>
    <row r="34135" spans="27:27">
      <c r="AA34135" s="271"/>
    </row>
    <row r="34136" spans="27:27">
      <c r="AA34136" s="271"/>
    </row>
    <row r="34137" spans="27:27">
      <c r="AA34137" s="271"/>
    </row>
    <row r="34138" spans="27:27">
      <c r="AA34138" s="271"/>
    </row>
    <row r="34139" spans="27:27">
      <c r="AA34139" s="271"/>
    </row>
    <row r="34140" spans="27:27">
      <c r="AA34140" s="271"/>
    </row>
    <row r="34141" spans="27:27">
      <c r="AA34141" s="271"/>
    </row>
    <row r="34142" spans="27:27">
      <c r="AA34142" s="271"/>
    </row>
    <row r="34143" spans="27:27">
      <c r="AA34143" s="271"/>
    </row>
    <row r="34144" spans="27:27">
      <c r="AA34144" s="271"/>
    </row>
    <row r="34145" spans="27:27">
      <c r="AA34145" s="271"/>
    </row>
    <row r="34146" spans="27:27">
      <c r="AA34146" s="271"/>
    </row>
    <row r="34147" spans="27:27">
      <c r="AA34147" s="271"/>
    </row>
    <row r="34148" spans="27:27">
      <c r="AA34148" s="271"/>
    </row>
    <row r="34149" spans="27:27">
      <c r="AA34149" s="271"/>
    </row>
    <row r="34150" spans="27:27">
      <c r="AA34150" s="271"/>
    </row>
    <row r="34151" spans="27:27">
      <c r="AA34151" s="271"/>
    </row>
    <row r="34152" spans="27:27">
      <c r="AA34152" s="271"/>
    </row>
    <row r="34153" spans="27:27">
      <c r="AA34153" s="271"/>
    </row>
    <row r="34154" spans="27:27">
      <c r="AA34154" s="271"/>
    </row>
    <row r="34155" spans="27:27">
      <c r="AA34155" s="271"/>
    </row>
    <row r="34156" spans="27:27">
      <c r="AA34156" s="271"/>
    </row>
    <row r="34157" spans="27:27">
      <c r="AA34157" s="271"/>
    </row>
    <row r="34158" spans="27:27">
      <c r="AA34158" s="271"/>
    </row>
    <row r="34159" spans="27:27">
      <c r="AA34159" s="271"/>
    </row>
    <row r="34160" spans="27:27">
      <c r="AA34160" s="271"/>
    </row>
    <row r="34161" spans="27:27">
      <c r="AA34161" s="271"/>
    </row>
    <row r="34162" spans="27:27">
      <c r="AA34162" s="271"/>
    </row>
    <row r="34163" spans="27:27">
      <c r="AA34163" s="271"/>
    </row>
    <row r="34164" spans="27:27">
      <c r="AA34164" s="271"/>
    </row>
    <row r="34165" spans="27:27">
      <c r="AA34165" s="271"/>
    </row>
    <row r="34166" spans="27:27">
      <c r="AA34166" s="271"/>
    </row>
    <row r="34167" spans="27:27">
      <c r="AA34167" s="271"/>
    </row>
    <row r="34168" spans="27:27">
      <c r="AA34168" s="271"/>
    </row>
    <row r="34169" spans="27:27">
      <c r="AA34169" s="271"/>
    </row>
    <row r="34170" spans="27:27">
      <c r="AA34170" s="271"/>
    </row>
    <row r="34171" spans="27:27">
      <c r="AA34171" s="271"/>
    </row>
    <row r="34172" spans="27:27">
      <c r="AA34172" s="271"/>
    </row>
    <row r="34173" spans="27:27">
      <c r="AA34173" s="271"/>
    </row>
    <row r="34174" spans="27:27">
      <c r="AA34174" s="271"/>
    </row>
    <row r="34175" spans="27:27">
      <c r="AA34175" s="271"/>
    </row>
    <row r="34176" spans="27:27">
      <c r="AA34176" s="271"/>
    </row>
    <row r="34177" spans="27:27">
      <c r="AA34177" s="271"/>
    </row>
    <row r="34178" spans="27:27">
      <c r="AA34178" s="271"/>
    </row>
    <row r="34179" spans="27:27">
      <c r="AA34179" s="271"/>
    </row>
    <row r="34180" spans="27:27">
      <c r="AA34180" s="271"/>
    </row>
    <row r="34181" spans="27:27">
      <c r="AA34181" s="271"/>
    </row>
    <row r="34182" spans="27:27">
      <c r="AA34182" s="271"/>
    </row>
    <row r="34183" spans="27:27">
      <c r="AA34183" s="271"/>
    </row>
    <row r="34184" spans="27:27">
      <c r="AA34184" s="271"/>
    </row>
    <row r="34185" spans="27:27">
      <c r="AA34185" s="271"/>
    </row>
    <row r="34186" spans="27:27">
      <c r="AA34186" s="271"/>
    </row>
    <row r="34187" spans="27:27">
      <c r="AA34187" s="271"/>
    </row>
    <row r="34188" spans="27:27">
      <c r="AA34188" s="271"/>
    </row>
    <row r="34189" spans="27:27">
      <c r="AA34189" s="271"/>
    </row>
    <row r="34190" spans="27:27">
      <c r="AA34190" s="271"/>
    </row>
    <row r="34191" spans="27:27">
      <c r="AA34191" s="271"/>
    </row>
    <row r="34192" spans="27:27">
      <c r="AA34192" s="271"/>
    </row>
    <row r="34193" spans="27:27">
      <c r="AA34193" s="271"/>
    </row>
    <row r="34194" spans="27:27">
      <c r="AA34194" s="271"/>
    </row>
    <row r="34195" spans="27:27">
      <c r="AA34195" s="271"/>
    </row>
    <row r="34196" spans="27:27">
      <c r="AA34196" s="271"/>
    </row>
    <row r="34197" spans="27:27">
      <c r="AA34197" s="271"/>
    </row>
    <row r="34198" spans="27:27">
      <c r="AA34198" s="271"/>
    </row>
    <row r="34199" spans="27:27">
      <c r="AA34199" s="271"/>
    </row>
    <row r="34200" spans="27:27">
      <c r="AA34200" s="271"/>
    </row>
    <row r="34201" spans="27:27">
      <c r="AA34201" s="271"/>
    </row>
    <row r="34202" spans="27:27">
      <c r="AA34202" s="271"/>
    </row>
    <row r="34203" spans="27:27">
      <c r="AA34203" s="271"/>
    </row>
    <row r="34204" spans="27:27">
      <c r="AA34204" s="271"/>
    </row>
    <row r="34205" spans="27:27">
      <c r="AA34205" s="271"/>
    </row>
    <row r="34206" spans="27:27">
      <c r="AA34206" s="271"/>
    </row>
    <row r="34207" spans="27:27">
      <c r="AA34207" s="271"/>
    </row>
    <row r="34208" spans="27:27">
      <c r="AA34208" s="271"/>
    </row>
    <row r="34209" spans="27:27">
      <c r="AA34209" s="271"/>
    </row>
    <row r="34210" spans="27:27">
      <c r="AA34210" s="271"/>
    </row>
    <row r="34211" spans="27:27">
      <c r="AA34211" s="271"/>
    </row>
    <row r="34212" spans="27:27">
      <c r="AA34212" s="271"/>
    </row>
    <row r="34213" spans="27:27">
      <c r="AA34213" s="271"/>
    </row>
    <row r="34214" spans="27:27">
      <c r="AA34214" s="271"/>
    </row>
    <row r="34215" spans="27:27">
      <c r="AA34215" s="271"/>
    </row>
    <row r="34216" spans="27:27">
      <c r="AA34216" s="271"/>
    </row>
    <row r="34217" spans="27:27">
      <c r="AA34217" s="271"/>
    </row>
    <row r="34218" spans="27:27">
      <c r="AA34218" s="271"/>
    </row>
    <row r="34219" spans="27:27">
      <c r="AA34219" s="271"/>
    </row>
    <row r="34220" spans="27:27">
      <c r="AA34220" s="271"/>
    </row>
    <row r="34221" spans="27:27">
      <c r="AA34221" s="271"/>
    </row>
    <row r="34222" spans="27:27">
      <c r="AA34222" s="271"/>
    </row>
    <row r="34223" spans="27:27">
      <c r="AA34223" s="271"/>
    </row>
    <row r="34224" spans="27:27">
      <c r="AA34224" s="271"/>
    </row>
    <row r="34225" spans="27:27">
      <c r="AA34225" s="271"/>
    </row>
    <row r="34226" spans="27:27">
      <c r="AA34226" s="271"/>
    </row>
    <row r="34227" spans="27:27">
      <c r="AA34227" s="271"/>
    </row>
    <row r="34228" spans="27:27">
      <c r="AA34228" s="271"/>
    </row>
    <row r="34229" spans="27:27">
      <c r="AA34229" s="271"/>
    </row>
    <row r="34230" spans="27:27">
      <c r="AA34230" s="271"/>
    </row>
    <row r="34231" spans="27:27">
      <c r="AA34231" s="271"/>
    </row>
    <row r="34232" spans="27:27">
      <c r="AA34232" s="271"/>
    </row>
    <row r="34233" spans="27:27">
      <c r="AA34233" s="271"/>
    </row>
    <row r="34234" spans="27:27">
      <c r="AA34234" s="271"/>
    </row>
    <row r="34235" spans="27:27">
      <c r="AA34235" s="271"/>
    </row>
    <row r="34236" spans="27:27">
      <c r="AA34236" s="271"/>
    </row>
    <row r="34237" spans="27:27">
      <c r="AA34237" s="271"/>
    </row>
    <row r="34238" spans="27:27">
      <c r="AA34238" s="271"/>
    </row>
    <row r="34239" spans="27:27">
      <c r="AA34239" s="271"/>
    </row>
    <row r="34240" spans="27:27">
      <c r="AA34240" s="271"/>
    </row>
    <row r="34241" spans="27:27">
      <c r="AA34241" s="271"/>
    </row>
    <row r="34242" spans="27:27">
      <c r="AA34242" s="271"/>
    </row>
    <row r="34243" spans="27:27">
      <c r="AA34243" s="271"/>
    </row>
    <row r="34244" spans="27:27">
      <c r="AA34244" s="271"/>
    </row>
    <row r="34245" spans="27:27">
      <c r="AA34245" s="271"/>
    </row>
    <row r="34246" spans="27:27">
      <c r="AA34246" s="271"/>
    </row>
    <row r="34247" spans="27:27">
      <c r="AA34247" s="271"/>
    </row>
    <row r="34248" spans="27:27">
      <c r="AA34248" s="271"/>
    </row>
    <row r="34249" spans="27:27">
      <c r="AA34249" s="271"/>
    </row>
    <row r="34250" spans="27:27">
      <c r="AA34250" s="271"/>
    </row>
    <row r="34251" spans="27:27">
      <c r="AA34251" s="271"/>
    </row>
    <row r="34252" spans="27:27">
      <c r="AA34252" s="271"/>
    </row>
    <row r="34253" spans="27:27">
      <c r="AA34253" s="271"/>
    </row>
    <row r="34254" spans="27:27">
      <c r="AA34254" s="271"/>
    </row>
    <row r="34255" spans="27:27">
      <c r="AA34255" s="271"/>
    </row>
    <row r="34256" spans="27:27">
      <c r="AA34256" s="271"/>
    </row>
    <row r="34257" spans="27:27">
      <c r="AA34257" s="271"/>
    </row>
    <row r="34258" spans="27:27">
      <c r="AA34258" s="271"/>
    </row>
    <row r="34259" spans="27:27">
      <c r="AA34259" s="271"/>
    </row>
    <row r="34260" spans="27:27">
      <c r="AA34260" s="271"/>
    </row>
    <row r="34261" spans="27:27">
      <c r="AA34261" s="271"/>
    </row>
    <row r="34262" spans="27:27">
      <c r="AA34262" s="271"/>
    </row>
    <row r="34263" spans="27:27">
      <c r="AA34263" s="271"/>
    </row>
    <row r="34264" spans="27:27">
      <c r="AA34264" s="271"/>
    </row>
    <row r="34265" spans="27:27">
      <c r="AA34265" s="271"/>
    </row>
    <row r="34266" spans="27:27">
      <c r="AA34266" s="271"/>
    </row>
    <row r="34267" spans="27:27">
      <c r="AA34267" s="271"/>
    </row>
    <row r="34268" spans="27:27">
      <c r="AA34268" s="271"/>
    </row>
    <row r="34269" spans="27:27">
      <c r="AA34269" s="271"/>
    </row>
    <row r="34270" spans="27:27">
      <c r="AA34270" s="271"/>
    </row>
    <row r="34271" spans="27:27">
      <c r="AA34271" s="271"/>
    </row>
    <row r="34272" spans="27:27">
      <c r="AA34272" s="271"/>
    </row>
    <row r="34273" spans="27:27">
      <c r="AA34273" s="271"/>
    </row>
    <row r="34274" spans="27:27">
      <c r="AA34274" s="271"/>
    </row>
    <row r="34275" spans="27:27">
      <c r="AA34275" s="271"/>
    </row>
    <row r="34276" spans="27:27">
      <c r="AA34276" s="271"/>
    </row>
    <row r="34277" spans="27:27">
      <c r="AA34277" s="271"/>
    </row>
    <row r="34278" spans="27:27">
      <c r="AA34278" s="271"/>
    </row>
    <row r="34279" spans="27:27">
      <c r="AA34279" s="271"/>
    </row>
    <row r="34280" spans="27:27">
      <c r="AA34280" s="271"/>
    </row>
    <row r="34281" spans="27:27">
      <c r="AA34281" s="271"/>
    </row>
    <row r="34282" spans="27:27">
      <c r="AA34282" s="271"/>
    </row>
    <row r="34283" spans="27:27">
      <c r="AA34283" s="271"/>
    </row>
    <row r="34284" spans="27:27">
      <c r="AA34284" s="271"/>
    </row>
    <row r="34285" spans="27:27">
      <c r="AA34285" s="271"/>
    </row>
    <row r="34286" spans="27:27">
      <c r="AA34286" s="271"/>
    </row>
    <row r="34287" spans="27:27">
      <c r="AA34287" s="271"/>
    </row>
    <row r="34288" spans="27:27">
      <c r="AA34288" s="271"/>
    </row>
    <row r="34289" spans="27:27">
      <c r="AA34289" s="271"/>
    </row>
    <row r="34290" spans="27:27">
      <c r="AA34290" s="271"/>
    </row>
    <row r="34291" spans="27:27">
      <c r="AA34291" s="271"/>
    </row>
    <row r="34292" spans="27:27">
      <c r="AA34292" s="271"/>
    </row>
    <row r="34293" spans="27:27">
      <c r="AA34293" s="271"/>
    </row>
    <row r="34294" spans="27:27">
      <c r="AA34294" s="271"/>
    </row>
    <row r="34295" spans="27:27">
      <c r="AA34295" s="271"/>
    </row>
    <row r="34296" spans="27:27">
      <c r="AA34296" s="271"/>
    </row>
    <row r="34297" spans="27:27">
      <c r="AA34297" s="271"/>
    </row>
    <row r="34298" spans="27:27">
      <c r="AA34298" s="271"/>
    </row>
    <row r="34299" spans="27:27">
      <c r="AA34299" s="271"/>
    </row>
    <row r="34300" spans="27:27">
      <c r="AA34300" s="271"/>
    </row>
    <row r="34301" spans="27:27">
      <c r="AA34301" s="271"/>
    </row>
    <row r="34302" spans="27:27">
      <c r="AA34302" s="271"/>
    </row>
    <row r="34303" spans="27:27">
      <c r="AA34303" s="271"/>
    </row>
    <row r="34304" spans="27:27">
      <c r="AA34304" s="271"/>
    </row>
    <row r="34305" spans="27:27">
      <c r="AA34305" s="271"/>
    </row>
    <row r="34306" spans="27:27">
      <c r="AA34306" s="271"/>
    </row>
    <row r="34307" spans="27:27">
      <c r="AA34307" s="271"/>
    </row>
    <row r="34308" spans="27:27">
      <c r="AA34308" s="271"/>
    </row>
    <row r="34309" spans="27:27">
      <c r="AA34309" s="271"/>
    </row>
    <row r="34310" spans="27:27">
      <c r="AA34310" s="271"/>
    </row>
    <row r="34311" spans="27:27">
      <c r="AA34311" s="271"/>
    </row>
    <row r="34312" spans="27:27">
      <c r="AA34312" s="271"/>
    </row>
    <row r="34313" spans="27:27">
      <c r="AA34313" s="271"/>
    </row>
    <row r="34314" spans="27:27">
      <c r="AA34314" s="271"/>
    </row>
    <row r="34315" spans="27:27">
      <c r="AA34315" s="271"/>
    </row>
    <row r="34316" spans="27:27">
      <c r="AA34316" s="271"/>
    </row>
    <row r="34317" spans="27:27">
      <c r="AA34317" s="271"/>
    </row>
    <row r="34318" spans="27:27">
      <c r="AA34318" s="271"/>
    </row>
    <row r="34319" spans="27:27">
      <c r="AA34319" s="271"/>
    </row>
    <row r="34320" spans="27:27">
      <c r="AA34320" s="271"/>
    </row>
    <row r="34321" spans="27:27">
      <c r="AA34321" s="271"/>
    </row>
    <row r="34322" spans="27:27">
      <c r="AA34322" s="271"/>
    </row>
    <row r="34323" spans="27:27">
      <c r="AA34323" s="271"/>
    </row>
    <row r="34324" spans="27:27">
      <c r="AA34324" s="271"/>
    </row>
    <row r="34325" spans="27:27">
      <c r="AA34325" s="271"/>
    </row>
    <row r="34326" spans="27:27">
      <c r="AA34326" s="271"/>
    </row>
    <row r="34327" spans="27:27">
      <c r="AA34327" s="271"/>
    </row>
    <row r="34328" spans="27:27">
      <c r="AA34328" s="271"/>
    </row>
    <row r="34329" spans="27:27">
      <c r="AA34329" s="271"/>
    </row>
    <row r="34330" spans="27:27">
      <c r="AA34330" s="271"/>
    </row>
    <row r="34331" spans="27:27">
      <c r="AA34331" s="271"/>
    </row>
    <row r="34332" spans="27:27">
      <c r="AA34332" s="271"/>
    </row>
    <row r="34333" spans="27:27">
      <c r="AA34333" s="271"/>
    </row>
    <row r="34334" spans="27:27">
      <c r="AA34334" s="271"/>
    </row>
    <row r="34335" spans="27:27">
      <c r="AA34335" s="271"/>
    </row>
    <row r="34336" spans="27:27">
      <c r="AA34336" s="271"/>
    </row>
    <row r="34337" spans="27:27">
      <c r="AA34337" s="271"/>
    </row>
    <row r="34338" spans="27:27">
      <c r="AA34338" s="271"/>
    </row>
    <row r="34339" spans="27:27">
      <c r="AA34339" s="271"/>
    </row>
    <row r="34340" spans="27:27">
      <c r="AA34340" s="271"/>
    </row>
    <row r="34341" spans="27:27">
      <c r="AA34341" s="271"/>
    </row>
    <row r="34342" spans="27:27">
      <c r="AA34342" s="271"/>
    </row>
    <row r="34343" spans="27:27">
      <c r="AA34343" s="271"/>
    </row>
    <row r="34344" spans="27:27">
      <c r="AA34344" s="271"/>
    </row>
    <row r="34345" spans="27:27">
      <c r="AA34345" s="271"/>
    </row>
    <row r="34346" spans="27:27">
      <c r="AA34346" s="271"/>
    </row>
    <row r="34347" spans="27:27">
      <c r="AA34347" s="271"/>
    </row>
    <row r="34348" spans="27:27">
      <c r="AA34348" s="271"/>
    </row>
    <row r="34349" spans="27:27">
      <c r="AA34349" s="271"/>
    </row>
    <row r="34350" spans="27:27">
      <c r="AA34350" s="271"/>
    </row>
    <row r="34351" spans="27:27">
      <c r="AA34351" s="271"/>
    </row>
    <row r="34352" spans="27:27">
      <c r="AA34352" s="271"/>
    </row>
    <row r="34353" spans="27:27">
      <c r="AA34353" s="271"/>
    </row>
    <row r="34354" spans="27:27">
      <c r="AA34354" s="271"/>
    </row>
    <row r="34355" spans="27:27">
      <c r="AA34355" s="271"/>
    </row>
    <row r="34356" spans="27:27">
      <c r="AA34356" s="271"/>
    </row>
    <row r="34357" spans="27:27">
      <c r="AA34357" s="271"/>
    </row>
    <row r="34358" spans="27:27">
      <c r="AA34358" s="271"/>
    </row>
    <row r="34359" spans="27:27">
      <c r="AA34359" s="271"/>
    </row>
    <row r="34360" spans="27:27">
      <c r="AA34360" s="271"/>
    </row>
    <row r="34361" spans="27:27">
      <c r="AA34361" s="271"/>
    </row>
    <row r="34362" spans="27:27">
      <c r="AA34362" s="271"/>
    </row>
    <row r="34363" spans="27:27">
      <c r="AA34363" s="271"/>
    </row>
    <row r="34364" spans="27:27">
      <c r="AA34364" s="271"/>
    </row>
    <row r="34365" spans="27:27">
      <c r="AA34365" s="271"/>
    </row>
    <row r="34366" spans="27:27">
      <c r="AA34366" s="271"/>
    </row>
    <row r="34367" spans="27:27">
      <c r="AA34367" s="271"/>
    </row>
    <row r="34368" spans="27:27">
      <c r="AA34368" s="271"/>
    </row>
    <row r="34369" spans="27:27">
      <c r="AA34369" s="271"/>
    </row>
    <row r="34370" spans="27:27">
      <c r="AA34370" s="271"/>
    </row>
    <row r="34371" spans="27:27">
      <c r="AA34371" s="271"/>
    </row>
    <row r="34372" spans="27:27">
      <c r="AA34372" s="271"/>
    </row>
    <row r="34373" spans="27:27">
      <c r="AA34373" s="271"/>
    </row>
    <row r="34374" spans="27:27">
      <c r="AA34374" s="271"/>
    </row>
    <row r="34375" spans="27:27">
      <c r="AA34375" s="271"/>
    </row>
    <row r="34376" spans="27:27">
      <c r="AA34376" s="271"/>
    </row>
    <row r="34377" spans="27:27">
      <c r="AA34377" s="271"/>
    </row>
    <row r="34378" spans="27:27">
      <c r="AA34378" s="271"/>
    </row>
    <row r="34379" spans="27:27">
      <c r="AA34379" s="271"/>
    </row>
    <row r="34380" spans="27:27">
      <c r="AA34380" s="271"/>
    </row>
    <row r="34381" spans="27:27">
      <c r="AA34381" s="271"/>
    </row>
    <row r="34382" spans="27:27">
      <c r="AA34382" s="271"/>
    </row>
    <row r="34383" spans="27:27">
      <c r="AA34383" s="271"/>
    </row>
    <row r="34384" spans="27:27">
      <c r="AA34384" s="271"/>
    </row>
    <row r="34385" spans="27:27">
      <c r="AA34385" s="271"/>
    </row>
    <row r="34386" spans="27:27">
      <c r="AA34386" s="271"/>
    </row>
    <row r="34387" spans="27:27">
      <c r="AA34387" s="271"/>
    </row>
    <row r="34388" spans="27:27">
      <c r="AA34388" s="271"/>
    </row>
    <row r="34389" spans="27:27">
      <c r="AA34389" s="271"/>
    </row>
    <row r="34390" spans="27:27">
      <c r="AA34390" s="271"/>
    </row>
    <row r="34391" spans="27:27">
      <c r="AA34391" s="271"/>
    </row>
    <row r="34392" spans="27:27">
      <c r="AA34392" s="271"/>
    </row>
    <row r="34393" spans="27:27">
      <c r="AA34393" s="271"/>
    </row>
    <row r="34394" spans="27:27">
      <c r="AA34394" s="271"/>
    </row>
    <row r="34395" spans="27:27">
      <c r="AA34395" s="271"/>
    </row>
    <row r="34396" spans="27:27">
      <c r="AA34396" s="271"/>
    </row>
    <row r="34397" spans="27:27">
      <c r="AA34397" s="271"/>
    </row>
    <row r="34398" spans="27:27">
      <c r="AA34398" s="271"/>
    </row>
    <row r="34399" spans="27:27">
      <c r="AA34399" s="271"/>
    </row>
    <row r="34400" spans="27:27">
      <c r="AA34400" s="271"/>
    </row>
    <row r="34401" spans="27:27">
      <c r="AA34401" s="271"/>
    </row>
    <row r="34402" spans="27:27">
      <c r="AA34402" s="271"/>
    </row>
    <row r="34403" spans="27:27">
      <c r="AA34403" s="271"/>
    </row>
    <row r="34404" spans="27:27">
      <c r="AA34404" s="271"/>
    </row>
    <row r="34405" spans="27:27">
      <c r="AA34405" s="271"/>
    </row>
    <row r="34406" spans="27:27">
      <c r="AA34406" s="271"/>
    </row>
    <row r="34407" spans="27:27">
      <c r="AA34407" s="271"/>
    </row>
    <row r="34408" spans="27:27">
      <c r="AA34408" s="271"/>
    </row>
    <row r="34409" spans="27:27">
      <c r="AA34409" s="271"/>
    </row>
    <row r="34410" spans="27:27">
      <c r="AA34410" s="271"/>
    </row>
    <row r="34411" spans="27:27">
      <c r="AA34411" s="271"/>
    </row>
    <row r="34412" spans="27:27">
      <c r="AA34412" s="271"/>
    </row>
    <row r="34413" spans="27:27">
      <c r="AA34413" s="271"/>
    </row>
    <row r="34414" spans="27:27">
      <c r="AA34414" s="271"/>
    </row>
    <row r="34415" spans="27:27">
      <c r="AA34415" s="271"/>
    </row>
    <row r="34416" spans="27:27">
      <c r="AA34416" s="271"/>
    </row>
    <row r="34417" spans="27:27">
      <c r="AA34417" s="271"/>
    </row>
    <row r="34418" spans="27:27">
      <c r="AA34418" s="271"/>
    </row>
    <row r="34419" spans="27:27">
      <c r="AA34419" s="271"/>
    </row>
    <row r="34420" spans="27:27">
      <c r="AA34420" s="271"/>
    </row>
    <row r="34421" spans="27:27">
      <c r="AA34421" s="271"/>
    </row>
    <row r="34422" spans="27:27">
      <c r="AA34422" s="271"/>
    </row>
    <row r="34423" spans="27:27">
      <c r="AA34423" s="271"/>
    </row>
    <row r="34424" spans="27:27">
      <c r="AA34424" s="271"/>
    </row>
    <row r="34425" spans="27:27">
      <c r="AA34425" s="271"/>
    </row>
    <row r="34426" spans="27:27">
      <c r="AA34426" s="271"/>
    </row>
    <row r="34427" spans="27:27">
      <c r="AA34427" s="271"/>
    </row>
    <row r="34428" spans="27:27">
      <c r="AA34428" s="271"/>
    </row>
    <row r="34429" spans="27:27">
      <c r="AA34429" s="271"/>
    </row>
    <row r="34430" spans="27:27">
      <c r="AA34430" s="271"/>
    </row>
    <row r="34431" spans="27:27">
      <c r="AA34431" s="271"/>
    </row>
    <row r="34432" spans="27:27">
      <c r="AA34432" s="271"/>
    </row>
    <row r="34433" spans="27:27">
      <c r="AA34433" s="271"/>
    </row>
    <row r="34434" spans="27:27">
      <c r="AA34434" s="271"/>
    </row>
    <row r="34435" spans="27:27">
      <c r="AA34435" s="271"/>
    </row>
    <row r="34436" spans="27:27">
      <c r="AA34436" s="271"/>
    </row>
    <row r="34437" spans="27:27">
      <c r="AA34437" s="271"/>
    </row>
    <row r="34438" spans="27:27">
      <c r="AA34438" s="271"/>
    </row>
    <row r="34439" spans="27:27">
      <c r="AA34439" s="271"/>
    </row>
    <row r="34440" spans="27:27">
      <c r="AA34440" s="271"/>
    </row>
    <row r="34441" spans="27:27">
      <c r="AA34441" s="271"/>
    </row>
    <row r="34442" spans="27:27">
      <c r="AA34442" s="271"/>
    </row>
    <row r="34443" spans="27:27">
      <c r="AA34443" s="271"/>
    </row>
    <row r="34444" spans="27:27">
      <c r="AA34444" s="271"/>
    </row>
    <row r="34445" spans="27:27">
      <c r="AA34445" s="271"/>
    </row>
    <row r="34446" spans="27:27">
      <c r="AA34446" s="271"/>
    </row>
    <row r="34447" spans="27:27">
      <c r="AA34447" s="271"/>
    </row>
    <row r="34448" spans="27:27">
      <c r="AA34448" s="271"/>
    </row>
    <row r="34449" spans="27:27">
      <c r="AA34449" s="271"/>
    </row>
    <row r="34450" spans="27:27">
      <c r="AA34450" s="271"/>
    </row>
    <row r="34451" spans="27:27">
      <c r="AA34451" s="271"/>
    </row>
    <row r="34452" spans="27:27">
      <c r="AA34452" s="271"/>
    </row>
    <row r="34453" spans="27:27">
      <c r="AA34453" s="271"/>
    </row>
    <row r="34454" spans="27:27">
      <c r="AA34454" s="271"/>
    </row>
    <row r="34455" spans="27:27">
      <c r="AA34455" s="271"/>
    </row>
    <row r="34456" spans="27:27">
      <c r="AA34456" s="271"/>
    </row>
    <row r="34457" spans="27:27">
      <c r="AA34457" s="271"/>
    </row>
    <row r="34458" spans="27:27">
      <c r="AA34458" s="271"/>
    </row>
    <row r="34459" spans="27:27">
      <c r="AA34459" s="271"/>
    </row>
    <row r="34460" spans="27:27">
      <c r="AA34460" s="271"/>
    </row>
    <row r="34461" spans="27:27">
      <c r="AA34461" s="271"/>
    </row>
    <row r="34462" spans="27:27">
      <c r="AA34462" s="271"/>
    </row>
    <row r="34463" spans="27:27">
      <c r="AA34463" s="271"/>
    </row>
    <row r="34464" spans="27:27">
      <c r="AA34464" s="271"/>
    </row>
    <row r="34465" spans="27:27">
      <c r="AA34465" s="271"/>
    </row>
    <row r="34466" spans="27:27">
      <c r="AA34466" s="271"/>
    </row>
    <row r="34467" spans="27:27">
      <c r="AA34467" s="271"/>
    </row>
    <row r="34468" spans="27:27">
      <c r="AA34468" s="271"/>
    </row>
    <row r="34469" spans="27:27">
      <c r="AA34469" s="271"/>
    </row>
    <row r="34470" spans="27:27">
      <c r="AA34470" s="271"/>
    </row>
    <row r="34471" spans="27:27">
      <c r="AA34471" s="271"/>
    </row>
    <row r="34472" spans="27:27">
      <c r="AA34472" s="271"/>
    </row>
    <row r="34473" spans="27:27">
      <c r="AA34473" s="271"/>
    </row>
    <row r="34474" spans="27:27">
      <c r="AA34474" s="271"/>
    </row>
    <row r="34475" spans="27:27">
      <c r="AA34475" s="271"/>
    </row>
    <row r="34476" spans="27:27">
      <c r="AA34476" s="271"/>
    </row>
    <row r="34477" spans="27:27">
      <c r="AA34477" s="271"/>
    </row>
    <row r="34478" spans="27:27">
      <c r="AA34478" s="271"/>
    </row>
    <row r="34479" spans="27:27">
      <c r="AA34479" s="271"/>
    </row>
    <row r="34480" spans="27:27">
      <c r="AA34480" s="271"/>
    </row>
    <row r="34481" spans="27:27">
      <c r="AA34481" s="271"/>
    </row>
    <row r="34482" spans="27:27">
      <c r="AA34482" s="271"/>
    </row>
    <row r="34483" spans="27:27">
      <c r="AA34483" s="271"/>
    </row>
    <row r="34484" spans="27:27">
      <c r="AA34484" s="271"/>
    </row>
    <row r="34485" spans="27:27">
      <c r="AA34485" s="271"/>
    </row>
    <row r="34486" spans="27:27">
      <c r="AA34486" s="271"/>
    </row>
    <row r="34487" spans="27:27">
      <c r="AA34487" s="271"/>
    </row>
    <row r="34488" spans="27:27">
      <c r="AA34488" s="271"/>
    </row>
    <row r="34489" spans="27:27">
      <c r="AA34489" s="271"/>
    </row>
    <row r="34490" spans="27:27">
      <c r="AA34490" s="271"/>
    </row>
    <row r="34491" spans="27:27">
      <c r="AA34491" s="271"/>
    </row>
    <row r="34492" spans="27:27">
      <c r="AA34492" s="271"/>
    </row>
    <row r="34493" spans="27:27">
      <c r="AA34493" s="271"/>
    </row>
    <row r="34494" spans="27:27">
      <c r="AA34494" s="271"/>
    </row>
    <row r="34495" spans="27:27">
      <c r="AA34495" s="271"/>
    </row>
    <row r="34496" spans="27:27">
      <c r="AA34496" s="271"/>
    </row>
    <row r="34497" spans="27:27">
      <c r="AA34497" s="271"/>
    </row>
    <row r="34498" spans="27:27">
      <c r="AA34498" s="271"/>
    </row>
    <row r="34499" spans="27:27">
      <c r="AA34499" s="271"/>
    </row>
    <row r="34500" spans="27:27">
      <c r="AA34500" s="271"/>
    </row>
    <row r="34501" spans="27:27">
      <c r="AA34501" s="271"/>
    </row>
    <row r="34502" spans="27:27">
      <c r="AA34502" s="271"/>
    </row>
    <row r="34503" spans="27:27">
      <c r="AA34503" s="271"/>
    </row>
    <row r="34504" spans="27:27">
      <c r="AA34504" s="271"/>
    </row>
    <row r="34505" spans="27:27">
      <c r="AA34505" s="271"/>
    </row>
    <row r="34506" spans="27:27">
      <c r="AA34506" s="271"/>
    </row>
    <row r="34507" spans="27:27">
      <c r="AA34507" s="271"/>
    </row>
    <row r="34508" spans="27:27">
      <c r="AA34508" s="271"/>
    </row>
    <row r="34509" spans="27:27">
      <c r="AA34509" s="271"/>
    </row>
    <row r="34510" spans="27:27">
      <c r="AA34510" s="271"/>
    </row>
    <row r="34511" spans="27:27">
      <c r="AA34511" s="271"/>
    </row>
    <row r="34512" spans="27:27">
      <c r="AA34512" s="271"/>
    </row>
    <row r="34513" spans="27:27">
      <c r="AA34513" s="271"/>
    </row>
    <row r="34514" spans="27:27">
      <c r="AA34514" s="271"/>
    </row>
    <row r="34515" spans="27:27">
      <c r="AA34515" s="271"/>
    </row>
    <row r="34516" spans="27:27">
      <c r="AA34516" s="271"/>
    </row>
    <row r="34517" spans="27:27">
      <c r="AA34517" s="271"/>
    </row>
    <row r="34518" spans="27:27">
      <c r="AA34518" s="271"/>
    </row>
    <row r="34519" spans="27:27">
      <c r="AA34519" s="271"/>
    </row>
    <row r="34520" spans="27:27">
      <c r="AA34520" s="271"/>
    </row>
    <row r="34521" spans="27:27">
      <c r="AA34521" s="271"/>
    </row>
    <row r="34522" spans="27:27">
      <c r="AA34522" s="271"/>
    </row>
    <row r="34523" spans="27:27">
      <c r="AA34523" s="271"/>
    </row>
    <row r="34524" spans="27:27">
      <c r="AA34524" s="271"/>
    </row>
    <row r="34525" spans="27:27">
      <c r="AA34525" s="271"/>
    </row>
    <row r="34526" spans="27:27">
      <c r="AA34526" s="271"/>
    </row>
    <row r="34527" spans="27:27">
      <c r="AA34527" s="271"/>
    </row>
    <row r="34528" spans="27:27">
      <c r="AA34528" s="271"/>
    </row>
    <row r="34529" spans="27:27">
      <c r="AA34529" s="271"/>
    </row>
    <row r="34530" spans="27:27">
      <c r="AA34530" s="271"/>
    </row>
    <row r="34531" spans="27:27">
      <c r="AA34531" s="271"/>
    </row>
    <row r="34532" spans="27:27">
      <c r="AA34532" s="271"/>
    </row>
    <row r="34533" spans="27:27">
      <c r="AA34533" s="271"/>
    </row>
    <row r="34534" spans="27:27">
      <c r="AA34534" s="271"/>
    </row>
    <row r="34535" spans="27:27">
      <c r="AA34535" s="271"/>
    </row>
    <row r="34536" spans="27:27">
      <c r="AA34536" s="271"/>
    </row>
    <row r="34537" spans="27:27">
      <c r="AA34537" s="271"/>
    </row>
    <row r="34538" spans="27:27">
      <c r="AA34538" s="271"/>
    </row>
    <row r="34539" spans="27:27">
      <c r="AA34539" s="271"/>
    </row>
    <row r="34540" spans="27:27">
      <c r="AA34540" s="271"/>
    </row>
    <row r="34541" spans="27:27">
      <c r="AA34541" s="271"/>
    </row>
    <row r="34542" spans="27:27">
      <c r="AA34542" s="271"/>
    </row>
    <row r="34543" spans="27:27">
      <c r="AA34543" s="271"/>
    </row>
    <row r="34544" spans="27:27">
      <c r="AA34544" s="271"/>
    </row>
    <row r="34545" spans="27:27">
      <c r="AA34545" s="271"/>
    </row>
    <row r="34546" spans="27:27">
      <c r="AA34546" s="271"/>
    </row>
    <row r="34547" spans="27:27">
      <c r="AA34547" s="271"/>
    </row>
    <row r="34548" spans="27:27">
      <c r="AA34548" s="271"/>
    </row>
    <row r="34549" spans="27:27">
      <c r="AA34549" s="271"/>
    </row>
    <row r="34550" spans="27:27">
      <c r="AA34550" s="271"/>
    </row>
    <row r="34551" spans="27:27">
      <c r="AA34551" s="271"/>
    </row>
    <row r="34552" spans="27:27">
      <c r="AA34552" s="271"/>
    </row>
    <row r="34553" spans="27:27">
      <c r="AA34553" s="271"/>
    </row>
    <row r="34554" spans="27:27">
      <c r="AA34554" s="271"/>
    </row>
    <row r="34555" spans="27:27">
      <c r="AA34555" s="271"/>
    </row>
    <row r="34556" spans="27:27">
      <c r="AA34556" s="271"/>
    </row>
    <row r="34557" spans="27:27">
      <c r="AA34557" s="271"/>
    </row>
    <row r="34558" spans="27:27">
      <c r="AA34558" s="271"/>
    </row>
    <row r="34559" spans="27:27">
      <c r="AA34559" s="271"/>
    </row>
    <row r="34560" spans="27:27">
      <c r="AA34560" s="271"/>
    </row>
    <row r="34561" spans="27:27">
      <c r="AA34561" s="271"/>
    </row>
    <row r="34562" spans="27:27">
      <c r="AA34562" s="271"/>
    </row>
    <row r="34563" spans="27:27">
      <c r="AA34563" s="271"/>
    </row>
    <row r="34564" spans="27:27">
      <c r="AA34564" s="271"/>
    </row>
    <row r="34565" spans="27:27">
      <c r="AA34565" s="271"/>
    </row>
    <row r="34566" spans="27:27">
      <c r="AA34566" s="271"/>
    </row>
    <row r="34567" spans="27:27">
      <c r="AA34567" s="271"/>
    </row>
    <row r="34568" spans="27:27">
      <c r="AA34568" s="271"/>
    </row>
    <row r="34569" spans="27:27">
      <c r="AA34569" s="271"/>
    </row>
    <row r="34570" spans="27:27">
      <c r="AA34570" s="271"/>
    </row>
    <row r="34571" spans="27:27">
      <c r="AA34571" s="271"/>
    </row>
    <row r="34572" spans="27:27">
      <c r="AA34572" s="271"/>
    </row>
    <row r="34573" spans="27:27">
      <c r="AA34573" s="271"/>
    </row>
    <row r="34574" spans="27:27">
      <c r="AA34574" s="271"/>
    </row>
    <row r="34575" spans="27:27">
      <c r="AA34575" s="271"/>
    </row>
    <row r="34576" spans="27:27">
      <c r="AA34576" s="271"/>
    </row>
    <row r="34577" spans="27:27">
      <c r="AA34577" s="271"/>
    </row>
    <row r="34578" spans="27:27">
      <c r="AA34578" s="271"/>
    </row>
    <row r="34579" spans="27:27">
      <c r="AA34579" s="271"/>
    </row>
    <row r="34580" spans="27:27">
      <c r="AA34580" s="271"/>
    </row>
    <row r="34581" spans="27:27">
      <c r="AA34581" s="271"/>
    </row>
    <row r="34582" spans="27:27">
      <c r="AA34582" s="271"/>
    </row>
    <row r="34583" spans="27:27">
      <c r="AA34583" s="271"/>
    </row>
    <row r="34584" spans="27:27">
      <c r="AA34584" s="271"/>
    </row>
    <row r="34585" spans="27:27">
      <c r="AA34585" s="271"/>
    </row>
    <row r="34586" spans="27:27">
      <c r="AA34586" s="271"/>
    </row>
    <row r="34587" spans="27:27">
      <c r="AA34587" s="271"/>
    </row>
    <row r="34588" spans="27:27">
      <c r="AA34588" s="271"/>
    </row>
    <row r="34589" spans="27:27">
      <c r="AA34589" s="271"/>
    </row>
    <row r="34590" spans="27:27">
      <c r="AA34590" s="271"/>
    </row>
    <row r="34591" spans="27:27">
      <c r="AA34591" s="271"/>
    </row>
    <row r="34592" spans="27:27">
      <c r="AA34592" s="271"/>
    </row>
    <row r="34593" spans="27:27">
      <c r="AA34593" s="271"/>
    </row>
    <row r="34594" spans="27:27">
      <c r="AA34594" s="271"/>
    </row>
    <row r="34595" spans="27:27">
      <c r="AA34595" s="271"/>
    </row>
    <row r="34596" spans="27:27">
      <c r="AA34596" s="271"/>
    </row>
    <row r="34597" spans="27:27">
      <c r="AA34597" s="271"/>
    </row>
    <row r="34598" spans="27:27">
      <c r="AA34598" s="271"/>
    </row>
    <row r="34599" spans="27:27">
      <c r="AA34599" s="271"/>
    </row>
    <row r="34600" spans="27:27">
      <c r="AA34600" s="271"/>
    </row>
    <row r="34601" spans="27:27">
      <c r="AA34601" s="271"/>
    </row>
    <row r="34602" spans="27:27">
      <c r="AA34602" s="271"/>
    </row>
    <row r="34603" spans="27:27">
      <c r="AA34603" s="271"/>
    </row>
    <row r="34604" spans="27:27">
      <c r="AA34604" s="271"/>
    </row>
    <row r="34605" spans="27:27">
      <c r="AA34605" s="271"/>
    </row>
    <row r="34606" spans="27:27">
      <c r="AA34606" s="271"/>
    </row>
    <row r="34607" spans="27:27">
      <c r="AA34607" s="271"/>
    </row>
    <row r="34608" spans="27:27">
      <c r="AA34608" s="271"/>
    </row>
    <row r="34609" spans="27:27">
      <c r="AA34609" s="271"/>
    </row>
    <row r="34610" spans="27:27">
      <c r="AA34610" s="271"/>
    </row>
    <row r="34611" spans="27:27">
      <c r="AA34611" s="271"/>
    </row>
    <row r="34612" spans="27:27">
      <c r="AA34612" s="271"/>
    </row>
    <row r="34613" spans="27:27">
      <c r="AA34613" s="271"/>
    </row>
    <row r="34614" spans="27:27">
      <c r="AA34614" s="271"/>
    </row>
    <row r="34615" spans="27:27">
      <c r="AA34615" s="271"/>
    </row>
    <row r="34616" spans="27:27">
      <c r="AA34616" s="271"/>
    </row>
    <row r="34617" spans="27:27">
      <c r="AA34617" s="271"/>
    </row>
    <row r="34618" spans="27:27">
      <c r="AA34618" s="271"/>
    </row>
    <row r="34619" spans="27:27">
      <c r="AA34619" s="271"/>
    </row>
    <row r="34620" spans="27:27">
      <c r="AA34620" s="271"/>
    </row>
    <row r="34621" spans="27:27">
      <c r="AA34621" s="271"/>
    </row>
    <row r="34622" spans="27:27">
      <c r="AA34622" s="271"/>
    </row>
    <row r="34623" spans="27:27">
      <c r="AA34623" s="271"/>
    </row>
    <row r="34624" spans="27:27">
      <c r="AA34624" s="271"/>
    </row>
    <row r="34625" spans="27:27">
      <c r="AA34625" s="271"/>
    </row>
    <row r="34626" spans="27:27">
      <c r="AA34626" s="271"/>
    </row>
    <row r="34627" spans="27:27">
      <c r="AA34627" s="271"/>
    </row>
    <row r="34628" spans="27:27">
      <c r="AA34628" s="271"/>
    </row>
    <row r="34629" spans="27:27">
      <c r="AA34629" s="271"/>
    </row>
    <row r="34630" spans="27:27">
      <c r="AA34630" s="271"/>
    </row>
    <row r="34631" spans="27:27">
      <c r="AA34631" s="271"/>
    </row>
    <row r="34632" spans="27:27">
      <c r="AA34632" s="271"/>
    </row>
    <row r="34633" spans="27:27">
      <c r="AA34633" s="271"/>
    </row>
    <row r="34634" spans="27:27">
      <c r="AA34634" s="271"/>
    </row>
    <row r="34635" spans="27:27">
      <c r="AA34635" s="271"/>
    </row>
    <row r="34636" spans="27:27">
      <c r="AA34636" s="271"/>
    </row>
    <row r="34637" spans="27:27">
      <c r="AA34637" s="271"/>
    </row>
    <row r="34638" spans="27:27">
      <c r="AA34638" s="271"/>
    </row>
    <row r="34639" spans="27:27">
      <c r="AA34639" s="271"/>
    </row>
    <row r="34640" spans="27:27">
      <c r="AA34640" s="271"/>
    </row>
    <row r="34641" spans="27:27">
      <c r="AA34641" s="271"/>
    </row>
    <row r="34642" spans="27:27">
      <c r="AA34642" s="271"/>
    </row>
    <row r="34643" spans="27:27">
      <c r="AA34643" s="271"/>
    </row>
    <row r="34644" spans="27:27">
      <c r="AA34644" s="271"/>
    </row>
    <row r="34645" spans="27:27">
      <c r="AA34645" s="271"/>
    </row>
    <row r="34646" spans="27:27">
      <c r="AA34646" s="271"/>
    </row>
    <row r="34647" spans="27:27">
      <c r="AA34647" s="271"/>
    </row>
    <row r="34648" spans="27:27">
      <c r="AA34648" s="271"/>
    </row>
    <row r="34649" spans="27:27">
      <c r="AA34649" s="271"/>
    </row>
    <row r="34650" spans="27:27">
      <c r="AA34650" s="271"/>
    </row>
    <row r="34651" spans="27:27">
      <c r="AA34651" s="271"/>
    </row>
    <row r="34652" spans="27:27">
      <c r="AA34652" s="271"/>
    </row>
    <row r="34653" spans="27:27">
      <c r="AA34653" s="271"/>
    </row>
    <row r="34654" spans="27:27">
      <c r="AA34654" s="271"/>
    </row>
    <row r="34655" spans="27:27">
      <c r="AA34655" s="271"/>
    </row>
    <row r="34656" spans="27:27">
      <c r="AA34656" s="271"/>
    </row>
    <row r="34657" spans="27:27">
      <c r="AA34657" s="271"/>
    </row>
    <row r="34658" spans="27:27">
      <c r="AA34658" s="271"/>
    </row>
    <row r="34659" spans="27:27">
      <c r="AA34659" s="271"/>
    </row>
    <row r="34660" spans="27:27">
      <c r="AA34660" s="271"/>
    </row>
    <row r="34661" spans="27:27">
      <c r="AA34661" s="271"/>
    </row>
    <row r="34662" spans="27:27">
      <c r="AA34662" s="271"/>
    </row>
    <row r="34663" spans="27:27">
      <c r="AA34663" s="271"/>
    </row>
    <row r="34664" spans="27:27">
      <c r="AA34664" s="271"/>
    </row>
    <row r="34665" spans="27:27">
      <c r="AA34665" s="271"/>
    </row>
    <row r="34666" spans="27:27">
      <c r="AA34666" s="271"/>
    </row>
    <row r="34667" spans="27:27">
      <c r="AA34667" s="271"/>
    </row>
    <row r="34668" spans="27:27">
      <c r="AA34668" s="271"/>
    </row>
    <row r="34669" spans="27:27">
      <c r="AA34669" s="271"/>
    </row>
    <row r="34670" spans="27:27">
      <c r="AA34670" s="271"/>
    </row>
    <row r="34671" spans="27:27">
      <c r="AA34671" s="271"/>
    </row>
    <row r="34672" spans="27:27">
      <c r="AA34672" s="271"/>
    </row>
    <row r="34673" spans="27:27">
      <c r="AA34673" s="271"/>
    </row>
    <row r="34674" spans="27:27">
      <c r="AA34674" s="271"/>
    </row>
    <row r="34675" spans="27:27">
      <c r="AA34675" s="271"/>
    </row>
    <row r="34676" spans="27:27">
      <c r="AA34676" s="271"/>
    </row>
    <row r="34677" spans="27:27">
      <c r="AA34677" s="271"/>
    </row>
    <row r="34678" spans="27:27">
      <c r="AA34678" s="271"/>
    </row>
    <row r="34679" spans="27:27">
      <c r="AA34679" s="271"/>
    </row>
    <row r="34680" spans="27:27">
      <c r="AA34680" s="271"/>
    </row>
    <row r="34681" spans="27:27">
      <c r="AA34681" s="271"/>
    </row>
    <row r="34682" spans="27:27">
      <c r="AA34682" s="271"/>
    </row>
    <row r="34683" spans="27:27">
      <c r="AA34683" s="271"/>
    </row>
    <row r="34684" spans="27:27">
      <c r="AA34684" s="271"/>
    </row>
    <row r="34685" spans="27:27">
      <c r="AA34685" s="271"/>
    </row>
    <row r="34686" spans="27:27">
      <c r="AA34686" s="271"/>
    </row>
    <row r="34687" spans="27:27">
      <c r="AA34687" s="271"/>
    </row>
    <row r="34688" spans="27:27">
      <c r="AA34688" s="271"/>
    </row>
    <row r="34689" spans="27:27">
      <c r="AA34689" s="271"/>
    </row>
    <row r="34690" spans="27:27">
      <c r="AA34690" s="271"/>
    </row>
    <row r="34691" spans="27:27">
      <c r="AA34691" s="271"/>
    </row>
    <row r="34692" spans="27:27">
      <c r="AA34692" s="271"/>
    </row>
    <row r="34693" spans="27:27">
      <c r="AA34693" s="271"/>
    </row>
    <row r="34694" spans="27:27">
      <c r="AA34694" s="271"/>
    </row>
    <row r="34695" spans="27:27">
      <c r="AA34695" s="271"/>
    </row>
    <row r="34696" spans="27:27">
      <c r="AA34696" s="271"/>
    </row>
    <row r="34697" spans="27:27">
      <c r="AA34697" s="271"/>
    </row>
    <row r="34698" spans="27:27">
      <c r="AA34698" s="271"/>
    </row>
    <row r="34699" spans="27:27">
      <c r="AA34699" s="271"/>
    </row>
    <row r="34700" spans="27:27">
      <c r="AA34700" s="271"/>
    </row>
    <row r="34701" spans="27:27">
      <c r="AA34701" s="271"/>
    </row>
    <row r="34702" spans="27:27">
      <c r="AA34702" s="271"/>
    </row>
    <row r="34703" spans="27:27">
      <c r="AA34703" s="271"/>
    </row>
    <row r="34704" spans="27:27">
      <c r="AA34704" s="271"/>
    </row>
    <row r="34705" spans="27:27">
      <c r="AA34705" s="271"/>
    </row>
    <row r="34706" spans="27:27">
      <c r="AA34706" s="271"/>
    </row>
    <row r="34707" spans="27:27">
      <c r="AA34707" s="271"/>
    </row>
    <row r="34708" spans="27:27">
      <c r="AA34708" s="271"/>
    </row>
    <row r="34709" spans="27:27">
      <c r="AA34709" s="271"/>
    </row>
    <row r="34710" spans="27:27">
      <c r="AA34710" s="271"/>
    </row>
    <row r="34711" spans="27:27">
      <c r="AA34711" s="271"/>
    </row>
    <row r="34712" spans="27:27">
      <c r="AA34712" s="271"/>
    </row>
    <row r="34713" spans="27:27">
      <c r="AA34713" s="271"/>
    </row>
    <row r="34714" spans="27:27">
      <c r="AA34714" s="271"/>
    </row>
    <row r="34715" spans="27:27">
      <c r="AA34715" s="271"/>
    </row>
    <row r="34716" spans="27:27">
      <c r="AA34716" s="271"/>
    </row>
    <row r="34717" spans="27:27">
      <c r="AA34717" s="271"/>
    </row>
    <row r="34718" spans="27:27">
      <c r="AA34718" s="271"/>
    </row>
    <row r="34719" spans="27:27">
      <c r="AA34719" s="271"/>
    </row>
    <row r="34720" spans="27:27">
      <c r="AA34720" s="271"/>
    </row>
    <row r="34721" spans="27:27">
      <c r="AA34721" s="271"/>
    </row>
    <row r="34722" spans="27:27">
      <c r="AA34722" s="271"/>
    </row>
    <row r="34723" spans="27:27">
      <c r="AA34723" s="271"/>
    </row>
    <row r="34724" spans="27:27">
      <c r="AA34724" s="271"/>
    </row>
    <row r="34725" spans="27:27">
      <c r="AA34725" s="271"/>
    </row>
    <row r="34726" spans="27:27">
      <c r="AA34726" s="271"/>
    </row>
    <row r="34727" spans="27:27">
      <c r="AA34727" s="271"/>
    </row>
    <row r="34728" spans="27:27">
      <c r="AA34728" s="271"/>
    </row>
    <row r="34729" spans="27:27">
      <c r="AA34729" s="271"/>
    </row>
    <row r="34730" spans="27:27">
      <c r="AA34730" s="271"/>
    </row>
    <row r="34731" spans="27:27">
      <c r="AA34731" s="271"/>
    </row>
    <row r="34732" spans="27:27">
      <c r="AA34732" s="271"/>
    </row>
    <row r="34733" spans="27:27">
      <c r="AA34733" s="271"/>
    </row>
    <row r="34734" spans="27:27">
      <c r="AA34734" s="271"/>
    </row>
    <row r="34735" spans="27:27">
      <c r="AA34735" s="271"/>
    </row>
    <row r="34736" spans="27:27">
      <c r="AA34736" s="271"/>
    </row>
    <row r="34737" spans="27:27">
      <c r="AA34737" s="271"/>
    </row>
    <row r="34738" spans="27:27">
      <c r="AA34738" s="271"/>
    </row>
    <row r="34739" spans="27:27">
      <c r="AA34739" s="271"/>
    </row>
    <row r="34740" spans="27:27">
      <c r="AA34740" s="271"/>
    </row>
    <row r="34741" spans="27:27">
      <c r="AA34741" s="271"/>
    </row>
    <row r="34742" spans="27:27">
      <c r="AA34742" s="271"/>
    </row>
    <row r="34743" spans="27:27">
      <c r="AA34743" s="271"/>
    </row>
    <row r="34744" spans="27:27">
      <c r="AA34744" s="271"/>
    </row>
    <row r="34745" spans="27:27">
      <c r="AA34745" s="271"/>
    </row>
    <row r="34746" spans="27:27">
      <c r="AA34746" s="271"/>
    </row>
    <row r="34747" spans="27:27">
      <c r="AA34747" s="271"/>
    </row>
    <row r="34748" spans="27:27">
      <c r="AA34748" s="271"/>
    </row>
    <row r="34749" spans="27:27">
      <c r="AA34749" s="271"/>
    </row>
    <row r="34750" spans="27:27">
      <c r="AA34750" s="271"/>
    </row>
    <row r="34751" spans="27:27">
      <c r="AA34751" s="271"/>
    </row>
    <row r="34752" spans="27:27">
      <c r="AA34752" s="271"/>
    </row>
    <row r="34753" spans="27:27">
      <c r="AA34753" s="271"/>
    </row>
    <row r="34754" spans="27:27">
      <c r="AA34754" s="271"/>
    </row>
    <row r="34755" spans="27:27">
      <c r="AA34755" s="271"/>
    </row>
    <row r="34756" spans="27:27">
      <c r="AA34756" s="271"/>
    </row>
    <row r="34757" spans="27:27">
      <c r="AA34757" s="271"/>
    </row>
    <row r="34758" spans="27:27">
      <c r="AA34758" s="271"/>
    </row>
    <row r="34759" spans="27:27">
      <c r="AA34759" s="271"/>
    </row>
    <row r="34760" spans="27:27">
      <c r="AA34760" s="271"/>
    </row>
    <row r="34761" spans="27:27">
      <c r="AA34761" s="271"/>
    </row>
    <row r="34762" spans="27:27">
      <c r="AA34762" s="271"/>
    </row>
    <row r="34763" spans="27:27">
      <c r="AA34763" s="271"/>
    </row>
    <row r="34764" spans="27:27">
      <c r="AA34764" s="271"/>
    </row>
    <row r="34765" spans="27:27">
      <c r="AA34765" s="271"/>
    </row>
    <row r="34766" spans="27:27">
      <c r="AA34766" s="271"/>
    </row>
    <row r="34767" spans="27:27">
      <c r="AA34767" s="271"/>
    </row>
    <row r="34768" spans="27:27">
      <c r="AA34768" s="271"/>
    </row>
    <row r="34769" spans="27:27">
      <c r="AA34769" s="271"/>
    </row>
    <row r="34770" spans="27:27">
      <c r="AA34770" s="271"/>
    </row>
    <row r="34771" spans="27:27">
      <c r="AA34771" s="271"/>
    </row>
    <row r="34772" spans="27:27">
      <c r="AA34772" s="271"/>
    </row>
    <row r="34773" spans="27:27">
      <c r="AA34773" s="271"/>
    </row>
    <row r="34774" spans="27:27">
      <c r="AA34774" s="271"/>
    </row>
    <row r="34775" spans="27:27">
      <c r="AA34775" s="271"/>
    </row>
    <row r="34776" spans="27:27">
      <c r="AA34776" s="271"/>
    </row>
    <row r="34777" spans="27:27">
      <c r="AA34777" s="271"/>
    </row>
    <row r="34778" spans="27:27">
      <c r="AA34778" s="271"/>
    </row>
    <row r="34779" spans="27:27">
      <c r="AA34779" s="271"/>
    </row>
    <row r="34780" spans="27:27">
      <c r="AA34780" s="271"/>
    </row>
    <row r="34781" spans="27:27">
      <c r="AA34781" s="271"/>
    </row>
    <row r="34782" spans="27:27">
      <c r="AA34782" s="271"/>
    </row>
    <row r="34783" spans="27:27">
      <c r="AA34783" s="271"/>
    </row>
    <row r="34784" spans="27:27">
      <c r="AA34784" s="271"/>
    </row>
    <row r="34785" spans="27:27">
      <c r="AA34785" s="271"/>
    </row>
    <row r="34786" spans="27:27">
      <c r="AA34786" s="271"/>
    </row>
    <row r="34787" spans="27:27">
      <c r="AA34787" s="271"/>
    </row>
    <row r="34788" spans="27:27">
      <c r="AA34788" s="271"/>
    </row>
    <row r="34789" spans="27:27">
      <c r="AA34789" s="271"/>
    </row>
    <row r="34790" spans="27:27">
      <c r="AA34790" s="271"/>
    </row>
    <row r="34791" spans="27:27">
      <c r="AA34791" s="271"/>
    </row>
    <row r="34792" spans="27:27">
      <c r="AA34792" s="271"/>
    </row>
    <row r="34793" spans="27:27">
      <c r="AA34793" s="271"/>
    </row>
    <row r="34794" spans="27:27">
      <c r="AA34794" s="271"/>
    </row>
    <row r="34795" spans="27:27">
      <c r="AA34795" s="271"/>
    </row>
    <row r="34796" spans="27:27">
      <c r="AA34796" s="271"/>
    </row>
    <row r="34797" spans="27:27">
      <c r="AA34797" s="271"/>
    </row>
    <row r="34798" spans="27:27">
      <c r="AA34798" s="271"/>
    </row>
    <row r="34799" spans="27:27">
      <c r="AA34799" s="271"/>
    </row>
    <row r="34800" spans="27:27">
      <c r="AA34800" s="271"/>
    </row>
    <row r="34801" spans="27:27">
      <c r="AA34801" s="271"/>
    </row>
    <row r="34802" spans="27:27">
      <c r="AA34802" s="271"/>
    </row>
    <row r="34803" spans="27:27">
      <c r="AA34803" s="271"/>
    </row>
    <row r="34804" spans="27:27">
      <c r="AA34804" s="271"/>
    </row>
    <row r="34805" spans="27:27">
      <c r="AA34805" s="271"/>
    </row>
    <row r="34806" spans="27:27">
      <c r="AA34806" s="271"/>
    </row>
    <row r="34807" spans="27:27">
      <c r="AA34807" s="271"/>
    </row>
    <row r="34808" spans="27:27">
      <c r="AA34808" s="271"/>
    </row>
    <row r="34809" spans="27:27">
      <c r="AA34809" s="271"/>
    </row>
    <row r="34810" spans="27:27">
      <c r="AA34810" s="271"/>
    </row>
    <row r="34811" spans="27:27">
      <c r="AA34811" s="271"/>
    </row>
    <row r="34812" spans="27:27">
      <c r="AA34812" s="271"/>
    </row>
    <row r="34813" spans="27:27">
      <c r="AA34813" s="271"/>
    </row>
    <row r="34814" spans="27:27">
      <c r="AA34814" s="271"/>
    </row>
    <row r="34815" spans="27:27">
      <c r="AA34815" s="271"/>
    </row>
    <row r="34816" spans="27:27">
      <c r="AA34816" s="271"/>
    </row>
    <row r="34817" spans="27:27">
      <c r="AA34817" s="271"/>
    </row>
    <row r="34818" spans="27:27">
      <c r="AA34818" s="271"/>
    </row>
    <row r="34819" spans="27:27">
      <c r="AA34819" s="271"/>
    </row>
    <row r="34820" spans="27:27">
      <c r="AA34820" s="271"/>
    </row>
    <row r="34821" spans="27:27">
      <c r="AA34821" s="271"/>
    </row>
    <row r="34822" spans="27:27">
      <c r="AA34822" s="271"/>
    </row>
    <row r="34823" spans="27:27">
      <c r="AA34823" s="271"/>
    </row>
    <row r="34824" spans="27:27">
      <c r="AA34824" s="271"/>
    </row>
    <row r="34825" spans="27:27">
      <c r="AA34825" s="271"/>
    </row>
    <row r="34826" spans="27:27">
      <c r="AA34826" s="271"/>
    </row>
    <row r="34827" spans="27:27">
      <c r="AA34827" s="271"/>
    </row>
    <row r="34828" spans="27:27">
      <c r="AA34828" s="271"/>
    </row>
    <row r="34829" spans="27:27">
      <c r="AA34829" s="271"/>
    </row>
    <row r="34830" spans="27:27">
      <c r="AA34830" s="271"/>
    </row>
    <row r="34831" spans="27:27">
      <c r="AA34831" s="271"/>
    </row>
    <row r="34832" spans="27:27">
      <c r="AA34832" s="271"/>
    </row>
    <row r="34833" spans="27:27">
      <c r="AA34833" s="271"/>
    </row>
    <row r="34834" spans="27:27">
      <c r="AA34834" s="271"/>
    </row>
    <row r="34835" spans="27:27">
      <c r="AA34835" s="271"/>
    </row>
    <row r="34836" spans="27:27">
      <c r="AA34836" s="271"/>
    </row>
    <row r="34837" spans="27:27">
      <c r="AA34837" s="271"/>
    </row>
    <row r="34838" spans="27:27">
      <c r="AA34838" s="271"/>
    </row>
    <row r="34839" spans="27:27">
      <c r="AA34839" s="271"/>
    </row>
    <row r="34840" spans="27:27">
      <c r="AA34840" s="271"/>
    </row>
    <row r="34841" spans="27:27">
      <c r="AA34841" s="271"/>
    </row>
    <row r="34842" spans="27:27">
      <c r="AA34842" s="271"/>
    </row>
    <row r="34843" spans="27:27">
      <c r="AA34843" s="271"/>
    </row>
    <row r="34844" spans="27:27">
      <c r="AA34844" s="271"/>
    </row>
    <row r="34845" spans="27:27">
      <c r="AA34845" s="271"/>
    </row>
    <row r="34846" spans="27:27">
      <c r="AA34846" s="271"/>
    </row>
    <row r="34847" spans="27:27">
      <c r="AA34847" s="271"/>
    </row>
    <row r="34848" spans="27:27">
      <c r="AA34848" s="271"/>
    </row>
    <row r="34849" spans="27:27">
      <c r="AA34849" s="271"/>
    </row>
    <row r="34850" spans="27:27">
      <c r="AA34850" s="271"/>
    </row>
    <row r="34851" spans="27:27">
      <c r="AA34851" s="271"/>
    </row>
    <row r="34852" spans="27:27">
      <c r="AA34852" s="271"/>
    </row>
    <row r="34853" spans="27:27">
      <c r="AA34853" s="271"/>
    </row>
    <row r="34854" spans="27:27">
      <c r="AA34854" s="271"/>
    </row>
    <row r="34855" spans="27:27">
      <c r="AA34855" s="271"/>
    </row>
    <row r="34856" spans="27:27">
      <c r="AA34856" s="271"/>
    </row>
    <row r="34857" spans="27:27">
      <c r="AA34857" s="271"/>
    </row>
    <row r="34858" spans="27:27">
      <c r="AA34858" s="271"/>
    </row>
    <row r="34859" spans="27:27">
      <c r="AA34859" s="271"/>
    </row>
    <row r="34860" spans="27:27">
      <c r="AA34860" s="271"/>
    </row>
    <row r="34861" spans="27:27">
      <c r="AA34861" s="271"/>
    </row>
    <row r="34862" spans="27:27">
      <c r="AA34862" s="271"/>
    </row>
    <row r="34863" spans="27:27">
      <c r="AA34863" s="271"/>
    </row>
    <row r="34864" spans="27:27">
      <c r="AA34864" s="271"/>
    </row>
    <row r="34865" spans="27:27">
      <c r="AA34865" s="271"/>
    </row>
    <row r="34866" spans="27:27">
      <c r="AA34866" s="271"/>
    </row>
    <row r="34867" spans="27:27">
      <c r="AA34867" s="271"/>
    </row>
    <row r="34868" spans="27:27">
      <c r="AA34868" s="271"/>
    </row>
    <row r="34869" spans="27:27">
      <c r="AA34869" s="271"/>
    </row>
    <row r="34870" spans="27:27">
      <c r="AA34870" s="271"/>
    </row>
    <row r="34871" spans="27:27">
      <c r="AA34871" s="271"/>
    </row>
    <row r="34872" spans="27:27">
      <c r="AA34872" s="271"/>
    </row>
    <row r="34873" spans="27:27">
      <c r="AA34873" s="271"/>
    </row>
    <row r="34874" spans="27:27">
      <c r="AA34874" s="271"/>
    </row>
    <row r="34875" spans="27:27">
      <c r="AA34875" s="271"/>
    </row>
    <row r="34876" spans="27:27">
      <c r="AA34876" s="271"/>
    </row>
    <row r="34877" spans="27:27">
      <c r="AA34877" s="271"/>
    </row>
    <row r="34878" spans="27:27">
      <c r="AA34878" s="271"/>
    </row>
    <row r="34879" spans="27:27">
      <c r="AA34879" s="271"/>
    </row>
    <row r="34880" spans="27:27">
      <c r="AA34880" s="271"/>
    </row>
    <row r="34881" spans="27:27">
      <c r="AA34881" s="271"/>
    </row>
    <row r="34882" spans="27:27">
      <c r="AA34882" s="271"/>
    </row>
    <row r="34883" spans="27:27">
      <c r="AA34883" s="271"/>
    </row>
    <row r="34884" spans="27:27">
      <c r="AA34884" s="271"/>
    </row>
    <row r="34885" spans="27:27">
      <c r="AA34885" s="271"/>
    </row>
    <row r="34886" spans="27:27">
      <c r="AA34886" s="271"/>
    </row>
    <row r="34887" spans="27:27">
      <c r="AA34887" s="271"/>
    </row>
    <row r="34888" spans="27:27">
      <c r="AA34888" s="271"/>
    </row>
    <row r="34889" spans="27:27">
      <c r="AA34889" s="271"/>
    </row>
    <row r="34890" spans="27:27">
      <c r="AA34890" s="271"/>
    </row>
    <row r="34891" spans="27:27">
      <c r="AA34891" s="271"/>
    </row>
    <row r="34892" spans="27:27">
      <c r="AA34892" s="271"/>
    </row>
    <row r="34893" spans="27:27">
      <c r="AA34893" s="271"/>
    </row>
    <row r="34894" spans="27:27">
      <c r="AA34894" s="271"/>
    </row>
    <row r="34895" spans="27:27">
      <c r="AA34895" s="271"/>
    </row>
    <row r="34896" spans="27:27">
      <c r="AA34896" s="271"/>
    </row>
    <row r="34897" spans="27:27">
      <c r="AA34897" s="271"/>
    </row>
    <row r="34898" spans="27:27">
      <c r="AA34898" s="271"/>
    </row>
    <row r="34899" spans="27:27">
      <c r="AA34899" s="271"/>
    </row>
    <row r="34900" spans="27:27">
      <c r="AA34900" s="271"/>
    </row>
    <row r="34901" spans="27:27">
      <c r="AA34901" s="271"/>
    </row>
    <row r="34902" spans="27:27">
      <c r="AA34902" s="271"/>
    </row>
    <row r="34903" spans="27:27">
      <c r="AA34903" s="271"/>
    </row>
    <row r="34904" spans="27:27">
      <c r="AA34904" s="271"/>
    </row>
    <row r="34905" spans="27:27">
      <c r="AA34905" s="271"/>
    </row>
    <row r="34906" spans="27:27">
      <c r="AA34906" s="271"/>
    </row>
    <row r="34907" spans="27:27">
      <c r="AA34907" s="271"/>
    </row>
    <row r="34908" spans="27:27">
      <c r="AA34908" s="271"/>
    </row>
    <row r="34909" spans="27:27">
      <c r="AA34909" s="271"/>
    </row>
    <row r="34910" spans="27:27">
      <c r="AA34910" s="271"/>
    </row>
    <row r="34911" spans="27:27">
      <c r="AA34911" s="271"/>
    </row>
    <row r="34912" spans="27:27">
      <c r="AA34912" s="271"/>
    </row>
    <row r="34913" spans="27:27">
      <c r="AA34913" s="271"/>
    </row>
    <row r="34914" spans="27:27">
      <c r="AA34914" s="271"/>
    </row>
    <row r="34915" spans="27:27">
      <c r="AA34915" s="271"/>
    </row>
    <row r="34916" spans="27:27">
      <c r="AA34916" s="271"/>
    </row>
    <row r="34917" spans="27:27">
      <c r="AA34917" s="271"/>
    </row>
    <row r="34918" spans="27:27">
      <c r="AA34918" s="271"/>
    </row>
    <row r="34919" spans="27:27">
      <c r="AA34919" s="271"/>
    </row>
    <row r="34920" spans="27:27">
      <c r="AA34920" s="271"/>
    </row>
    <row r="34921" spans="27:27">
      <c r="AA34921" s="271"/>
    </row>
    <row r="34922" spans="27:27">
      <c r="AA34922" s="271"/>
    </row>
    <row r="34923" spans="27:27">
      <c r="AA34923" s="271"/>
    </row>
    <row r="34924" spans="27:27">
      <c r="AA34924" s="271"/>
    </row>
    <row r="34925" spans="27:27">
      <c r="AA34925" s="271"/>
    </row>
    <row r="34926" spans="27:27">
      <c r="AA34926" s="271"/>
    </row>
    <row r="34927" spans="27:27">
      <c r="AA34927" s="271"/>
    </row>
    <row r="34928" spans="27:27">
      <c r="AA34928" s="271"/>
    </row>
    <row r="34929" spans="27:27">
      <c r="AA34929" s="271"/>
    </row>
    <row r="34930" spans="27:27">
      <c r="AA34930" s="271"/>
    </row>
    <row r="34931" spans="27:27">
      <c r="AA34931" s="271"/>
    </row>
    <row r="34932" spans="27:27">
      <c r="AA34932" s="271"/>
    </row>
    <row r="34933" spans="27:27">
      <c r="AA34933" s="271"/>
    </row>
    <row r="34934" spans="27:27">
      <c r="AA34934" s="271"/>
    </row>
    <row r="34935" spans="27:27">
      <c r="AA34935" s="271"/>
    </row>
    <row r="34936" spans="27:27">
      <c r="AA34936" s="271"/>
    </row>
    <row r="34937" spans="27:27">
      <c r="AA34937" s="271"/>
    </row>
    <row r="34938" spans="27:27">
      <c r="AA34938" s="271"/>
    </row>
    <row r="34939" spans="27:27">
      <c r="AA34939" s="271"/>
    </row>
    <row r="34940" spans="27:27">
      <c r="AA34940" s="271"/>
    </row>
    <row r="34941" spans="27:27">
      <c r="AA34941" s="271"/>
    </row>
    <row r="34942" spans="27:27">
      <c r="AA34942" s="271"/>
    </row>
    <row r="34943" spans="27:27">
      <c r="AA34943" s="271"/>
    </row>
    <row r="34944" spans="27:27">
      <c r="AA34944" s="271"/>
    </row>
    <row r="34945" spans="27:27">
      <c r="AA34945" s="271"/>
    </row>
    <row r="34946" spans="27:27">
      <c r="AA34946" s="271"/>
    </row>
    <row r="34947" spans="27:27">
      <c r="AA34947" s="271"/>
    </row>
    <row r="34948" spans="27:27">
      <c r="AA34948" s="271"/>
    </row>
    <row r="34949" spans="27:27">
      <c r="AA34949" s="271"/>
    </row>
    <row r="34950" spans="27:27">
      <c r="AA34950" s="271"/>
    </row>
    <row r="34951" spans="27:27">
      <c r="AA34951" s="271"/>
    </row>
    <row r="34952" spans="27:27">
      <c r="AA34952" s="271"/>
    </row>
    <row r="34953" spans="27:27">
      <c r="AA34953" s="271"/>
    </row>
    <row r="34954" spans="27:27">
      <c r="AA34954" s="271"/>
    </row>
    <row r="34955" spans="27:27">
      <c r="AA34955" s="271"/>
    </row>
    <row r="34956" spans="27:27">
      <c r="AA34956" s="271"/>
    </row>
    <row r="34957" spans="27:27">
      <c r="AA34957" s="271"/>
    </row>
    <row r="34958" spans="27:27">
      <c r="AA34958" s="271"/>
    </row>
    <row r="34959" spans="27:27">
      <c r="AA34959" s="271"/>
    </row>
    <row r="34960" spans="27:27">
      <c r="AA34960" s="271"/>
    </row>
    <row r="34961" spans="27:27">
      <c r="AA34961" s="271"/>
    </row>
    <row r="34962" spans="27:27">
      <c r="AA34962" s="271"/>
    </row>
    <row r="34963" spans="27:27">
      <c r="AA34963" s="271"/>
    </row>
    <row r="34964" spans="27:27">
      <c r="AA34964" s="271"/>
    </row>
    <row r="34965" spans="27:27">
      <c r="AA34965" s="271"/>
    </row>
    <row r="34966" spans="27:27">
      <c r="AA34966" s="271"/>
    </row>
    <row r="34967" spans="27:27">
      <c r="AA34967" s="271"/>
    </row>
    <row r="34968" spans="27:27">
      <c r="AA34968" s="271"/>
    </row>
    <row r="34969" spans="27:27">
      <c r="AA34969" s="271"/>
    </row>
    <row r="34970" spans="27:27">
      <c r="AA34970" s="271"/>
    </row>
    <row r="34971" spans="27:27">
      <c r="AA34971" s="271"/>
    </row>
    <row r="34972" spans="27:27">
      <c r="AA34972" s="271"/>
    </row>
    <row r="34973" spans="27:27">
      <c r="AA34973" s="271"/>
    </row>
    <row r="34974" spans="27:27">
      <c r="AA34974" s="271"/>
    </row>
    <row r="34975" spans="27:27">
      <c r="AA34975" s="271"/>
    </row>
    <row r="34976" spans="27:27">
      <c r="AA34976" s="271"/>
    </row>
    <row r="34977" spans="27:27">
      <c r="AA34977" s="271"/>
    </row>
    <row r="34978" spans="27:27">
      <c r="AA34978" s="271"/>
    </row>
    <row r="34979" spans="27:27">
      <c r="AA34979" s="271"/>
    </row>
    <row r="34980" spans="27:27">
      <c r="AA34980" s="271"/>
    </row>
    <row r="34981" spans="27:27">
      <c r="AA34981" s="271"/>
    </row>
    <row r="34982" spans="27:27">
      <c r="AA34982" s="271"/>
    </row>
    <row r="34983" spans="27:27">
      <c r="AA34983" s="271"/>
    </row>
    <row r="34984" spans="27:27">
      <c r="AA34984" s="271"/>
    </row>
    <row r="34985" spans="27:27">
      <c r="AA34985" s="271"/>
    </row>
    <row r="34986" spans="27:27">
      <c r="AA34986" s="271"/>
    </row>
    <row r="34987" spans="27:27">
      <c r="AA34987" s="271"/>
    </row>
    <row r="34988" spans="27:27">
      <c r="AA34988" s="271"/>
    </row>
    <row r="34989" spans="27:27">
      <c r="AA34989" s="271"/>
    </row>
    <row r="34990" spans="27:27">
      <c r="AA34990" s="271"/>
    </row>
    <row r="34991" spans="27:27">
      <c r="AA34991" s="271"/>
    </row>
    <row r="34992" spans="27:27">
      <c r="AA34992" s="271"/>
    </row>
    <row r="34993" spans="27:27">
      <c r="AA34993" s="271"/>
    </row>
    <row r="34994" spans="27:27">
      <c r="AA34994" s="271"/>
    </row>
    <row r="34995" spans="27:27">
      <c r="AA34995" s="271"/>
    </row>
    <row r="34996" spans="27:27">
      <c r="AA34996" s="271"/>
    </row>
    <row r="34997" spans="27:27">
      <c r="AA34997" s="271"/>
    </row>
    <row r="34998" spans="27:27">
      <c r="AA34998" s="271"/>
    </row>
    <row r="34999" spans="27:27">
      <c r="AA34999" s="271"/>
    </row>
    <row r="35000" spans="27:27">
      <c r="AA35000" s="271"/>
    </row>
    <row r="35001" spans="27:27">
      <c r="AA35001" s="271"/>
    </row>
    <row r="35002" spans="27:27">
      <c r="AA35002" s="271"/>
    </row>
    <row r="35003" spans="27:27">
      <c r="AA35003" s="271"/>
    </row>
    <row r="35004" spans="27:27">
      <c r="AA35004" s="271"/>
    </row>
    <row r="35005" spans="27:27">
      <c r="AA35005" s="271"/>
    </row>
    <row r="35006" spans="27:27">
      <c r="AA35006" s="271"/>
    </row>
    <row r="35007" spans="27:27">
      <c r="AA35007" s="271"/>
    </row>
    <row r="35008" spans="27:27">
      <c r="AA35008" s="271"/>
    </row>
    <row r="35009" spans="27:27">
      <c r="AA35009" s="271"/>
    </row>
    <row r="35010" spans="27:27">
      <c r="AA35010" s="271"/>
    </row>
    <row r="35011" spans="27:27">
      <c r="AA35011" s="271"/>
    </row>
    <row r="35012" spans="27:27">
      <c r="AA35012" s="271"/>
    </row>
    <row r="35013" spans="27:27">
      <c r="AA35013" s="271"/>
    </row>
    <row r="35014" spans="27:27">
      <c r="AA35014" s="271"/>
    </row>
    <row r="35015" spans="27:27">
      <c r="AA35015" s="271"/>
    </row>
    <row r="35016" spans="27:27">
      <c r="AA35016" s="271"/>
    </row>
    <row r="35017" spans="27:27">
      <c r="AA35017" s="271"/>
    </row>
    <row r="35018" spans="27:27">
      <c r="AA35018" s="271"/>
    </row>
    <row r="35019" spans="27:27">
      <c r="AA35019" s="271"/>
    </row>
    <row r="35020" spans="27:27">
      <c r="AA35020" s="271"/>
    </row>
    <row r="35021" spans="27:27">
      <c r="AA35021" s="271"/>
    </row>
    <row r="35022" spans="27:27">
      <c r="AA35022" s="271"/>
    </row>
    <row r="35023" spans="27:27">
      <c r="AA35023" s="271"/>
    </row>
    <row r="35024" spans="27:27">
      <c r="AA35024" s="271"/>
    </row>
    <row r="35025" spans="27:27">
      <c r="AA35025" s="271"/>
    </row>
    <row r="35026" spans="27:27">
      <c r="AA35026" s="271"/>
    </row>
    <row r="35027" spans="27:27">
      <c r="AA35027" s="271"/>
    </row>
    <row r="35028" spans="27:27">
      <c r="AA35028" s="271"/>
    </row>
    <row r="35029" spans="27:27">
      <c r="AA35029" s="271"/>
    </row>
    <row r="35030" spans="27:27">
      <c r="AA35030" s="271"/>
    </row>
    <row r="35031" spans="27:27">
      <c r="AA35031" s="271"/>
    </row>
    <row r="35032" spans="27:27">
      <c r="AA35032" s="271"/>
    </row>
    <row r="35033" spans="27:27">
      <c r="AA35033" s="271"/>
    </row>
    <row r="35034" spans="27:27">
      <c r="AA35034" s="271"/>
    </row>
    <row r="35035" spans="27:27">
      <c r="AA35035" s="271"/>
    </row>
    <row r="35036" spans="27:27">
      <c r="AA35036" s="271"/>
    </row>
    <row r="35037" spans="27:27">
      <c r="AA35037" s="271"/>
    </row>
    <row r="35038" spans="27:27">
      <c r="AA35038" s="271"/>
    </row>
    <row r="35039" spans="27:27">
      <c r="AA35039" s="271"/>
    </row>
    <row r="35040" spans="27:27">
      <c r="AA35040" s="271"/>
    </row>
    <row r="35041" spans="27:27">
      <c r="AA35041" s="271"/>
    </row>
    <row r="35042" spans="27:27">
      <c r="AA35042" s="271"/>
    </row>
    <row r="35043" spans="27:27">
      <c r="AA35043" s="271"/>
    </row>
    <row r="35044" spans="27:27">
      <c r="AA35044" s="271"/>
    </row>
    <row r="35045" spans="27:27">
      <c r="AA35045" s="271"/>
    </row>
    <row r="35046" spans="27:27">
      <c r="AA35046" s="271"/>
    </row>
    <row r="35047" spans="27:27">
      <c r="AA35047" s="271"/>
    </row>
    <row r="35048" spans="27:27">
      <c r="AA35048" s="271"/>
    </row>
    <row r="35049" spans="27:27">
      <c r="AA35049" s="271"/>
    </row>
    <row r="35050" spans="27:27">
      <c r="AA35050" s="271"/>
    </row>
    <row r="35051" spans="27:27">
      <c r="AA35051" s="271"/>
    </row>
    <row r="35052" spans="27:27">
      <c r="AA35052" s="271"/>
    </row>
    <row r="35053" spans="27:27">
      <c r="AA35053" s="271"/>
    </row>
    <row r="35054" spans="27:27">
      <c r="AA35054" s="271"/>
    </row>
    <row r="35055" spans="27:27">
      <c r="AA35055" s="271"/>
    </row>
    <row r="35056" spans="27:27">
      <c r="AA35056" s="271"/>
    </row>
    <row r="35057" spans="27:27">
      <c r="AA35057" s="271"/>
    </row>
    <row r="35058" spans="27:27">
      <c r="AA35058" s="271"/>
    </row>
    <row r="35059" spans="27:27">
      <c r="AA35059" s="271"/>
    </row>
    <row r="35060" spans="27:27">
      <c r="AA35060" s="271"/>
    </row>
    <row r="35061" spans="27:27">
      <c r="AA35061" s="271"/>
    </row>
    <row r="35062" spans="27:27">
      <c r="AA35062" s="271"/>
    </row>
    <row r="35063" spans="27:27">
      <c r="AA35063" s="271"/>
    </row>
    <row r="35064" spans="27:27">
      <c r="AA35064" s="271"/>
    </row>
    <row r="35065" spans="27:27">
      <c r="AA35065" s="271"/>
    </row>
    <row r="35066" spans="27:27">
      <c r="AA35066" s="271"/>
    </row>
    <row r="35067" spans="27:27">
      <c r="AA35067" s="271"/>
    </row>
    <row r="35068" spans="27:27">
      <c r="AA35068" s="271"/>
    </row>
    <row r="35069" spans="27:27">
      <c r="AA35069" s="271"/>
    </row>
    <row r="35070" spans="27:27">
      <c r="AA35070" s="271"/>
    </row>
    <row r="35071" spans="27:27">
      <c r="AA35071" s="271"/>
    </row>
    <row r="35072" spans="27:27">
      <c r="AA35072" s="271"/>
    </row>
    <row r="35073" spans="27:27">
      <c r="AA35073" s="271"/>
    </row>
    <row r="35074" spans="27:27">
      <c r="AA35074" s="271"/>
    </row>
    <row r="35075" spans="27:27">
      <c r="AA35075" s="271"/>
    </row>
    <row r="35076" spans="27:27">
      <c r="AA35076" s="271"/>
    </row>
    <row r="35077" spans="27:27">
      <c r="AA35077" s="271"/>
    </row>
    <row r="35078" spans="27:27">
      <c r="AA35078" s="271"/>
    </row>
    <row r="35079" spans="27:27">
      <c r="AA35079" s="271"/>
    </row>
    <row r="35080" spans="27:27">
      <c r="AA35080" s="271"/>
    </row>
    <row r="35081" spans="27:27">
      <c r="AA35081" s="271"/>
    </row>
    <row r="35082" spans="27:27">
      <c r="AA35082" s="271"/>
    </row>
    <row r="35083" spans="27:27">
      <c r="AA35083" s="271"/>
    </row>
    <row r="35084" spans="27:27">
      <c r="AA35084" s="271"/>
    </row>
    <row r="35085" spans="27:27">
      <c r="AA35085" s="271"/>
    </row>
    <row r="35086" spans="27:27">
      <c r="AA35086" s="271"/>
    </row>
    <row r="35087" spans="27:27">
      <c r="AA35087" s="271"/>
    </row>
    <row r="35088" spans="27:27">
      <c r="AA35088" s="271"/>
    </row>
    <row r="35089" spans="27:27">
      <c r="AA35089" s="271"/>
    </row>
    <row r="35090" spans="27:27">
      <c r="AA35090" s="271"/>
    </row>
    <row r="35091" spans="27:27">
      <c r="AA35091" s="271"/>
    </row>
    <row r="35092" spans="27:27">
      <c r="AA35092" s="271"/>
    </row>
    <row r="35093" spans="27:27">
      <c r="AA35093" s="271"/>
    </row>
    <row r="35094" spans="27:27">
      <c r="AA35094" s="271"/>
    </row>
    <row r="35095" spans="27:27">
      <c r="AA35095" s="271"/>
    </row>
    <row r="35096" spans="27:27">
      <c r="AA35096" s="271"/>
    </row>
    <row r="35097" spans="27:27">
      <c r="AA35097" s="271"/>
    </row>
    <row r="35098" spans="27:27">
      <c r="AA35098" s="271"/>
    </row>
    <row r="35099" spans="27:27">
      <c r="AA35099" s="271"/>
    </row>
    <row r="35100" spans="27:27">
      <c r="AA35100" s="271"/>
    </row>
    <row r="35101" spans="27:27">
      <c r="AA35101" s="271"/>
    </row>
    <row r="35102" spans="27:27">
      <c r="AA35102" s="271"/>
    </row>
    <row r="35103" spans="27:27">
      <c r="AA35103" s="271"/>
    </row>
    <row r="35104" spans="27:27">
      <c r="AA35104" s="271"/>
    </row>
    <row r="35105" spans="27:27">
      <c r="AA35105" s="271"/>
    </row>
    <row r="35106" spans="27:27">
      <c r="AA35106" s="271"/>
    </row>
    <row r="35107" spans="27:27">
      <c r="AA35107" s="271"/>
    </row>
    <row r="35108" spans="27:27">
      <c r="AA35108" s="271"/>
    </row>
    <row r="35109" spans="27:27">
      <c r="AA35109" s="271"/>
    </row>
    <row r="35110" spans="27:27">
      <c r="AA35110" s="271"/>
    </row>
    <row r="35111" spans="27:27">
      <c r="AA35111" s="271"/>
    </row>
    <row r="35112" spans="27:27">
      <c r="AA35112" s="271"/>
    </row>
    <row r="35113" spans="27:27">
      <c r="AA35113" s="271"/>
    </row>
    <row r="35114" spans="27:27">
      <c r="AA35114" s="271"/>
    </row>
    <row r="35115" spans="27:27">
      <c r="AA35115" s="271"/>
    </row>
    <row r="35116" spans="27:27">
      <c r="AA35116" s="271"/>
    </row>
    <row r="35117" spans="27:27">
      <c r="AA35117" s="271"/>
    </row>
    <row r="35118" spans="27:27">
      <c r="AA35118" s="271"/>
    </row>
    <row r="35119" spans="27:27">
      <c r="AA35119" s="271"/>
    </row>
    <row r="35120" spans="27:27">
      <c r="AA35120" s="271"/>
    </row>
    <row r="35121" spans="27:27">
      <c r="AA35121" s="271"/>
    </row>
    <row r="35122" spans="27:27">
      <c r="AA35122" s="271"/>
    </row>
    <row r="35123" spans="27:27">
      <c r="AA35123" s="271"/>
    </row>
    <row r="35124" spans="27:27">
      <c r="AA35124" s="271"/>
    </row>
    <row r="35125" spans="27:27">
      <c r="AA35125" s="271"/>
    </row>
    <row r="35126" spans="27:27">
      <c r="AA35126" s="271"/>
    </row>
    <row r="35127" spans="27:27">
      <c r="AA35127" s="271"/>
    </row>
    <row r="35128" spans="27:27">
      <c r="AA35128" s="271"/>
    </row>
    <row r="35129" spans="27:27">
      <c r="AA35129" s="271"/>
    </row>
    <row r="35130" spans="27:27">
      <c r="AA35130" s="271"/>
    </row>
    <row r="35131" spans="27:27">
      <c r="AA35131" s="271"/>
    </row>
    <row r="35132" spans="27:27">
      <c r="AA35132" s="271"/>
    </row>
    <row r="35133" spans="27:27">
      <c r="AA35133" s="271"/>
    </row>
    <row r="35134" spans="27:27">
      <c r="AA35134" s="271"/>
    </row>
    <row r="35135" spans="27:27">
      <c r="AA35135" s="271"/>
    </row>
    <row r="35136" spans="27:27">
      <c r="AA35136" s="271"/>
    </row>
    <row r="35137" spans="27:27">
      <c r="AA35137" s="271"/>
    </row>
    <row r="35138" spans="27:27">
      <c r="AA35138" s="271"/>
    </row>
    <row r="35139" spans="27:27">
      <c r="AA35139" s="271"/>
    </row>
    <row r="35140" spans="27:27">
      <c r="AA35140" s="271"/>
    </row>
    <row r="35141" spans="27:27">
      <c r="AA35141" s="271"/>
    </row>
    <row r="35142" spans="27:27">
      <c r="AA35142" s="271"/>
    </row>
    <row r="35143" spans="27:27">
      <c r="AA35143" s="271"/>
    </row>
    <row r="35144" spans="27:27">
      <c r="AA35144" s="271"/>
    </row>
    <row r="35145" spans="27:27">
      <c r="AA35145" s="271"/>
    </row>
    <row r="35146" spans="27:27">
      <c r="AA35146" s="271"/>
    </row>
    <row r="35147" spans="27:27">
      <c r="AA35147" s="271"/>
    </row>
    <row r="35148" spans="27:27">
      <c r="AA35148" s="271"/>
    </row>
    <row r="35149" spans="27:27">
      <c r="AA35149" s="271"/>
    </row>
    <row r="35150" spans="27:27">
      <c r="AA35150" s="271"/>
    </row>
    <row r="35151" spans="27:27">
      <c r="AA35151" s="271"/>
    </row>
    <row r="35152" spans="27:27">
      <c r="AA35152" s="271"/>
    </row>
    <row r="35153" spans="27:27">
      <c r="AA35153" s="271"/>
    </row>
    <row r="35154" spans="27:27">
      <c r="AA35154" s="271"/>
    </row>
    <row r="35155" spans="27:27">
      <c r="AA35155" s="271"/>
    </row>
    <row r="35156" spans="27:27">
      <c r="AA35156" s="271"/>
    </row>
    <row r="35157" spans="27:27">
      <c r="AA35157" s="271"/>
    </row>
    <row r="35158" spans="27:27">
      <c r="AA35158" s="271"/>
    </row>
    <row r="35159" spans="27:27">
      <c r="AA35159" s="271"/>
    </row>
    <row r="35160" spans="27:27">
      <c r="AA35160" s="271"/>
    </row>
    <row r="35161" spans="27:27">
      <c r="AA35161" s="271"/>
    </row>
    <row r="35162" spans="27:27">
      <c r="AA35162" s="271"/>
    </row>
    <row r="35163" spans="27:27">
      <c r="AA35163" s="271"/>
    </row>
    <row r="35164" spans="27:27">
      <c r="AA35164" s="271"/>
    </row>
    <row r="35165" spans="27:27">
      <c r="AA35165" s="271"/>
    </row>
    <row r="35166" spans="27:27">
      <c r="AA35166" s="271"/>
    </row>
    <row r="35167" spans="27:27">
      <c r="AA35167" s="271"/>
    </row>
    <row r="35168" spans="27:27">
      <c r="AA35168" s="271"/>
    </row>
    <row r="35169" spans="27:27">
      <c r="AA35169" s="271"/>
    </row>
    <row r="35170" spans="27:27">
      <c r="AA35170" s="271"/>
    </row>
    <row r="35171" spans="27:27">
      <c r="AA35171" s="271"/>
    </row>
    <row r="35172" spans="27:27">
      <c r="AA35172" s="271"/>
    </row>
    <row r="35173" spans="27:27">
      <c r="AA35173" s="271"/>
    </row>
    <row r="35174" spans="27:27">
      <c r="AA35174" s="271"/>
    </row>
    <row r="35175" spans="27:27">
      <c r="AA35175" s="271"/>
    </row>
    <row r="35176" spans="27:27">
      <c r="AA35176" s="271"/>
    </row>
    <row r="35177" spans="27:27">
      <c r="AA35177" s="271"/>
    </row>
    <row r="35178" spans="27:27">
      <c r="AA35178" s="271"/>
    </row>
    <row r="35179" spans="27:27">
      <c r="AA35179" s="271"/>
    </row>
    <row r="35180" spans="27:27">
      <c r="AA35180" s="271"/>
    </row>
    <row r="35181" spans="27:27">
      <c r="AA35181" s="271"/>
    </row>
    <row r="35182" spans="27:27">
      <c r="AA35182" s="271"/>
    </row>
    <row r="35183" spans="27:27">
      <c r="AA35183" s="271"/>
    </row>
    <row r="35184" spans="27:27">
      <c r="AA35184" s="271"/>
    </row>
    <row r="35185" spans="27:27">
      <c r="AA35185" s="271"/>
    </row>
    <row r="35186" spans="27:27">
      <c r="AA35186" s="271"/>
    </row>
    <row r="35187" spans="27:27">
      <c r="AA35187" s="271"/>
    </row>
    <row r="35188" spans="27:27">
      <c r="AA35188" s="271"/>
    </row>
    <row r="35189" spans="27:27">
      <c r="AA35189" s="271"/>
    </row>
    <row r="35190" spans="27:27">
      <c r="AA35190" s="271"/>
    </row>
    <row r="35191" spans="27:27">
      <c r="AA35191" s="271"/>
    </row>
    <row r="35192" spans="27:27">
      <c r="AA35192" s="271"/>
    </row>
    <row r="35193" spans="27:27">
      <c r="AA35193" s="271"/>
    </row>
    <row r="35194" spans="27:27">
      <c r="AA35194" s="271"/>
    </row>
    <row r="35195" spans="27:27">
      <c r="AA35195" s="271"/>
    </row>
    <row r="35196" spans="27:27">
      <c r="AA35196" s="271"/>
    </row>
    <row r="35197" spans="27:27">
      <c r="AA35197" s="271"/>
    </row>
    <row r="35198" spans="27:27">
      <c r="AA35198" s="271"/>
    </row>
    <row r="35199" spans="27:27">
      <c r="AA35199" s="271"/>
    </row>
    <row r="35200" spans="27:27">
      <c r="AA35200" s="271"/>
    </row>
    <row r="35201" spans="27:27">
      <c r="AA35201" s="271"/>
    </row>
    <row r="35202" spans="27:27">
      <c r="AA35202" s="271"/>
    </row>
    <row r="35203" spans="27:27">
      <c r="AA35203" s="271"/>
    </row>
    <row r="35204" spans="27:27">
      <c r="AA35204" s="271"/>
    </row>
    <row r="35205" spans="27:27">
      <c r="AA35205" s="271"/>
    </row>
    <row r="35206" spans="27:27">
      <c r="AA35206" s="271"/>
    </row>
    <row r="35207" spans="27:27">
      <c r="AA35207" s="271"/>
    </row>
    <row r="35208" spans="27:27">
      <c r="AA35208" s="271"/>
    </row>
    <row r="35209" spans="27:27">
      <c r="AA35209" s="271"/>
    </row>
    <row r="35210" spans="27:27">
      <c r="AA35210" s="271"/>
    </row>
    <row r="35211" spans="27:27">
      <c r="AA35211" s="271"/>
    </row>
    <row r="35212" spans="27:27">
      <c r="AA35212" s="271"/>
    </row>
    <row r="35213" spans="27:27">
      <c r="AA35213" s="271"/>
    </row>
    <row r="35214" spans="27:27">
      <c r="AA35214" s="271"/>
    </row>
    <row r="35215" spans="27:27">
      <c r="AA35215" s="271"/>
    </row>
    <row r="35216" spans="27:27">
      <c r="AA35216" s="271"/>
    </row>
    <row r="35217" spans="27:27">
      <c r="AA35217" s="271"/>
    </row>
    <row r="35218" spans="27:27">
      <c r="AA35218" s="271"/>
    </row>
    <row r="35219" spans="27:27">
      <c r="AA35219" s="271"/>
    </row>
    <row r="35220" spans="27:27">
      <c r="AA35220" s="271"/>
    </row>
    <row r="35221" spans="27:27">
      <c r="AA35221" s="271"/>
    </row>
    <row r="35222" spans="27:27">
      <c r="AA35222" s="271"/>
    </row>
    <row r="35223" spans="27:27">
      <c r="AA35223" s="271"/>
    </row>
    <row r="35224" spans="27:27">
      <c r="AA35224" s="271"/>
    </row>
    <row r="35225" spans="27:27">
      <c r="AA35225" s="271"/>
    </row>
    <row r="35226" spans="27:27">
      <c r="AA35226" s="271"/>
    </row>
    <row r="35227" spans="27:27">
      <c r="AA35227" s="271"/>
    </row>
    <row r="35228" spans="27:27">
      <c r="AA35228" s="271"/>
    </row>
    <row r="35229" spans="27:27">
      <c r="AA35229" s="271"/>
    </row>
    <row r="35230" spans="27:27">
      <c r="AA35230" s="271"/>
    </row>
    <row r="35231" spans="27:27">
      <c r="AA35231" s="271"/>
    </row>
    <row r="35232" spans="27:27">
      <c r="AA35232" s="271"/>
    </row>
    <row r="35233" spans="27:27">
      <c r="AA35233" s="271"/>
    </row>
    <row r="35234" spans="27:27">
      <c r="AA35234" s="271"/>
    </row>
    <row r="35235" spans="27:27">
      <c r="AA35235" s="271"/>
    </row>
    <row r="35236" spans="27:27">
      <c r="AA35236" s="271"/>
    </row>
    <row r="35237" spans="27:27">
      <c r="AA35237" s="271"/>
    </row>
    <row r="35238" spans="27:27">
      <c r="AA35238" s="271"/>
    </row>
    <row r="35239" spans="27:27">
      <c r="AA35239" s="271"/>
    </row>
    <row r="35240" spans="27:27">
      <c r="AA35240" s="271"/>
    </row>
    <row r="35241" spans="27:27">
      <c r="AA35241" s="271"/>
    </row>
    <row r="35242" spans="27:27">
      <c r="AA35242" s="271"/>
    </row>
    <row r="35243" spans="27:27">
      <c r="AA35243" s="271"/>
    </row>
    <row r="35244" spans="27:27">
      <c r="AA35244" s="271"/>
    </row>
    <row r="35245" spans="27:27">
      <c r="AA35245" s="271"/>
    </row>
    <row r="35246" spans="27:27">
      <c r="AA35246" s="271"/>
    </row>
    <row r="35247" spans="27:27">
      <c r="AA35247" s="271"/>
    </row>
    <row r="35248" spans="27:27">
      <c r="AA35248" s="271"/>
    </row>
    <row r="35249" spans="27:27">
      <c r="AA35249" s="271"/>
    </row>
    <row r="35250" spans="27:27">
      <c r="AA35250" s="271"/>
    </row>
    <row r="35251" spans="27:27">
      <c r="AA35251" s="271"/>
    </row>
    <row r="35252" spans="27:27">
      <c r="AA35252" s="271"/>
    </row>
    <row r="35253" spans="27:27">
      <c r="AA35253" s="271"/>
    </row>
    <row r="35254" spans="27:27">
      <c r="AA35254" s="271"/>
    </row>
    <row r="35255" spans="27:27">
      <c r="AA35255" s="271"/>
    </row>
    <row r="35256" spans="27:27">
      <c r="AA35256" s="271"/>
    </row>
    <row r="35257" spans="27:27">
      <c r="AA35257" s="271"/>
    </row>
    <row r="35258" spans="27:27">
      <c r="AA35258" s="271"/>
    </row>
    <row r="35259" spans="27:27">
      <c r="AA35259" s="271"/>
    </row>
    <row r="35260" spans="27:27">
      <c r="AA35260" s="271"/>
    </row>
    <row r="35261" spans="27:27">
      <c r="AA35261" s="271"/>
    </row>
    <row r="35262" spans="27:27">
      <c r="AA35262" s="271"/>
    </row>
    <row r="35263" spans="27:27">
      <c r="AA35263" s="271"/>
    </row>
    <row r="35264" spans="27:27">
      <c r="AA35264" s="271"/>
    </row>
    <row r="35265" spans="27:27">
      <c r="AA35265" s="271"/>
    </row>
    <row r="35266" spans="27:27">
      <c r="AA35266" s="271"/>
    </row>
    <row r="35267" spans="27:27">
      <c r="AA35267" s="271"/>
    </row>
    <row r="35268" spans="27:27">
      <c r="AA35268" s="271"/>
    </row>
    <row r="35269" spans="27:27">
      <c r="AA35269" s="271"/>
    </row>
    <row r="35270" spans="27:27">
      <c r="AA35270" s="271"/>
    </row>
    <row r="35271" spans="27:27">
      <c r="AA35271" s="271"/>
    </row>
    <row r="35272" spans="27:27">
      <c r="AA35272" s="271"/>
    </row>
    <row r="35273" spans="27:27">
      <c r="AA35273" s="271"/>
    </row>
    <row r="35274" spans="27:27">
      <c r="AA35274" s="271"/>
    </row>
    <row r="35275" spans="27:27">
      <c r="AA35275" s="271"/>
    </row>
    <row r="35276" spans="27:27">
      <c r="AA35276" s="271"/>
    </row>
    <row r="35277" spans="27:27">
      <c r="AA35277" s="271"/>
    </row>
    <row r="35278" spans="27:27">
      <c r="AA35278" s="271"/>
    </row>
    <row r="35279" spans="27:27">
      <c r="AA35279" s="271"/>
    </row>
    <row r="35280" spans="27:27">
      <c r="AA35280" s="271"/>
    </row>
    <row r="35281" spans="27:27">
      <c r="AA35281" s="271"/>
    </row>
    <row r="35282" spans="27:27">
      <c r="AA35282" s="271"/>
    </row>
    <row r="35283" spans="27:27">
      <c r="AA35283" s="271"/>
    </row>
    <row r="35284" spans="27:27">
      <c r="AA35284" s="271"/>
    </row>
    <row r="35285" spans="27:27">
      <c r="AA35285" s="271"/>
    </row>
    <row r="35286" spans="27:27">
      <c r="AA35286" s="271"/>
    </row>
    <row r="35287" spans="27:27">
      <c r="AA35287" s="271"/>
    </row>
    <row r="35288" spans="27:27">
      <c r="AA35288" s="271"/>
    </row>
    <row r="35289" spans="27:27">
      <c r="AA35289" s="271"/>
    </row>
    <row r="35290" spans="27:27">
      <c r="AA35290" s="271"/>
    </row>
    <row r="35291" spans="27:27">
      <c r="AA35291" s="271"/>
    </row>
    <row r="35292" spans="27:27">
      <c r="AA35292" s="271"/>
    </row>
    <row r="35293" spans="27:27">
      <c r="AA35293" s="271"/>
    </row>
    <row r="35294" spans="27:27">
      <c r="AA35294" s="271"/>
    </row>
    <row r="35295" spans="27:27">
      <c r="AA35295" s="271"/>
    </row>
    <row r="35296" spans="27:27">
      <c r="AA35296" s="271"/>
    </row>
    <row r="35297" spans="27:27">
      <c r="AA35297" s="271"/>
    </row>
    <row r="35298" spans="27:27">
      <c r="AA35298" s="271"/>
    </row>
    <row r="35299" spans="27:27">
      <c r="AA35299" s="271"/>
    </row>
    <row r="35300" spans="27:27">
      <c r="AA35300" s="271"/>
    </row>
    <row r="35301" spans="27:27">
      <c r="AA35301" s="271"/>
    </row>
    <row r="35302" spans="27:27">
      <c r="AA35302" s="271"/>
    </row>
    <row r="35303" spans="27:27">
      <c r="AA35303" s="271"/>
    </row>
    <row r="35304" spans="27:27">
      <c r="AA35304" s="271"/>
    </row>
    <row r="35305" spans="27:27">
      <c r="AA35305" s="271"/>
    </row>
    <row r="35306" spans="27:27">
      <c r="AA35306" s="271"/>
    </row>
    <row r="35307" spans="27:27">
      <c r="AA35307" s="271"/>
    </row>
    <row r="35308" spans="27:27">
      <c r="AA35308" s="271"/>
    </row>
    <row r="35309" spans="27:27">
      <c r="AA35309" s="271"/>
    </row>
    <row r="35310" spans="27:27">
      <c r="AA35310" s="271"/>
    </row>
    <row r="35311" spans="27:27">
      <c r="AA35311" s="271"/>
    </row>
    <row r="35312" spans="27:27">
      <c r="AA35312" s="271"/>
    </row>
    <row r="35313" spans="27:27">
      <c r="AA35313" s="271"/>
    </row>
    <row r="35314" spans="27:27">
      <c r="AA35314" s="271"/>
    </row>
    <row r="35315" spans="27:27">
      <c r="AA35315" s="271"/>
    </row>
    <row r="35316" spans="27:27">
      <c r="AA35316" s="271"/>
    </row>
    <row r="35317" spans="27:27">
      <c r="AA35317" s="271"/>
    </row>
    <row r="35318" spans="27:27">
      <c r="AA35318" s="271"/>
    </row>
    <row r="35319" spans="27:27">
      <c r="AA35319" s="271"/>
    </row>
    <row r="35320" spans="27:27">
      <c r="AA35320" s="271"/>
    </row>
    <row r="35321" spans="27:27">
      <c r="AA35321" s="271"/>
    </row>
    <row r="35322" spans="27:27">
      <c r="AA35322" s="271"/>
    </row>
    <row r="35323" spans="27:27">
      <c r="AA35323" s="271"/>
    </row>
    <row r="35324" spans="27:27">
      <c r="AA35324" s="271"/>
    </row>
    <row r="35325" spans="27:27">
      <c r="AA35325" s="271"/>
    </row>
    <row r="35326" spans="27:27">
      <c r="AA35326" s="271"/>
    </row>
    <row r="35327" spans="27:27">
      <c r="AA35327" s="271"/>
    </row>
    <row r="35328" spans="27:27">
      <c r="AA35328" s="271"/>
    </row>
    <row r="35329" spans="27:27">
      <c r="AA35329" s="271"/>
    </row>
    <row r="35330" spans="27:27">
      <c r="AA35330" s="271"/>
    </row>
    <row r="35331" spans="27:27">
      <c r="AA35331" s="271"/>
    </row>
    <row r="35332" spans="27:27">
      <c r="AA35332" s="271"/>
    </row>
    <row r="35333" spans="27:27">
      <c r="AA35333" s="271"/>
    </row>
    <row r="35334" spans="27:27">
      <c r="AA35334" s="271"/>
    </row>
    <row r="35335" spans="27:27">
      <c r="AA35335" s="271"/>
    </row>
    <row r="35336" spans="27:27">
      <c r="AA35336" s="271"/>
    </row>
    <row r="35337" spans="27:27">
      <c r="AA35337" s="271"/>
    </row>
    <row r="35338" spans="27:27">
      <c r="AA35338" s="271"/>
    </row>
    <row r="35339" spans="27:27">
      <c r="AA35339" s="271"/>
    </row>
    <row r="35340" spans="27:27">
      <c r="AA35340" s="271"/>
    </row>
    <row r="35341" spans="27:27">
      <c r="AA35341" s="271"/>
    </row>
    <row r="35342" spans="27:27">
      <c r="AA35342" s="271"/>
    </row>
    <row r="35343" spans="27:27">
      <c r="AA35343" s="271"/>
    </row>
    <row r="35344" spans="27:27">
      <c r="AA35344" s="271"/>
    </row>
    <row r="35345" spans="27:27">
      <c r="AA35345" s="271"/>
    </row>
    <row r="35346" spans="27:27">
      <c r="AA35346" s="271"/>
    </row>
    <row r="35347" spans="27:27">
      <c r="AA35347" s="271"/>
    </row>
    <row r="35348" spans="27:27">
      <c r="AA35348" s="271"/>
    </row>
    <row r="35349" spans="27:27">
      <c r="AA35349" s="271"/>
    </row>
    <row r="35350" spans="27:27">
      <c r="AA35350" s="271"/>
    </row>
    <row r="35351" spans="27:27">
      <c r="AA35351" s="271"/>
    </row>
    <row r="35352" spans="27:27">
      <c r="AA35352" s="271"/>
    </row>
    <row r="35353" spans="27:27">
      <c r="AA35353" s="271"/>
    </row>
    <row r="35354" spans="27:27">
      <c r="AA35354" s="271"/>
    </row>
    <row r="35355" spans="27:27">
      <c r="AA35355" s="271"/>
    </row>
    <row r="35356" spans="27:27">
      <c r="AA35356" s="271"/>
    </row>
    <row r="35357" spans="27:27">
      <c r="AA35357" s="271"/>
    </row>
    <row r="35358" spans="27:27">
      <c r="AA35358" s="271"/>
    </row>
    <row r="35359" spans="27:27">
      <c r="AA35359" s="271"/>
    </row>
    <row r="35360" spans="27:27">
      <c r="AA35360" s="271"/>
    </row>
    <row r="35361" spans="27:27">
      <c r="AA35361" s="271"/>
    </row>
    <row r="35362" spans="27:27">
      <c r="AA35362" s="271"/>
    </row>
    <row r="35363" spans="27:27">
      <c r="AA35363" s="271"/>
    </row>
    <row r="35364" spans="27:27">
      <c r="AA35364" s="271"/>
    </row>
    <row r="35365" spans="27:27">
      <c r="AA35365" s="271"/>
    </row>
    <row r="35366" spans="27:27">
      <c r="AA35366" s="271"/>
    </row>
    <row r="35367" spans="27:27">
      <c r="AA35367" s="271"/>
    </row>
    <row r="35368" spans="27:27">
      <c r="AA35368" s="271"/>
    </row>
    <row r="35369" spans="27:27">
      <c r="AA35369" s="271"/>
    </row>
    <row r="35370" spans="27:27">
      <c r="AA35370" s="271"/>
    </row>
    <row r="35371" spans="27:27">
      <c r="AA35371" s="271"/>
    </row>
    <row r="35372" spans="27:27">
      <c r="AA35372" s="271"/>
    </row>
    <row r="35373" spans="27:27">
      <c r="AA35373" s="271"/>
    </row>
    <row r="35374" spans="27:27">
      <c r="AA35374" s="271"/>
    </row>
    <row r="35375" spans="27:27">
      <c r="AA35375" s="271"/>
    </row>
    <row r="35376" spans="27:27">
      <c r="AA35376" s="271"/>
    </row>
    <row r="35377" spans="27:27">
      <c r="AA35377" s="271"/>
    </row>
    <row r="35378" spans="27:27">
      <c r="AA35378" s="271"/>
    </row>
    <row r="35379" spans="27:27">
      <c r="AA35379" s="271"/>
    </row>
    <row r="35380" spans="27:27">
      <c r="AA35380" s="271"/>
    </row>
    <row r="35381" spans="27:27">
      <c r="AA35381" s="271"/>
    </row>
    <row r="35382" spans="27:27">
      <c r="AA35382" s="271"/>
    </row>
    <row r="35383" spans="27:27">
      <c r="AA35383" s="271"/>
    </row>
    <row r="35384" spans="27:27">
      <c r="AA35384" s="271"/>
    </row>
    <row r="35385" spans="27:27">
      <c r="AA35385" s="271"/>
    </row>
    <row r="35386" spans="27:27">
      <c r="AA35386" s="271"/>
    </row>
    <row r="35387" spans="27:27">
      <c r="AA35387" s="271"/>
    </row>
    <row r="35388" spans="27:27">
      <c r="AA35388" s="271"/>
    </row>
    <row r="35389" spans="27:27">
      <c r="AA35389" s="271"/>
    </row>
    <row r="35390" spans="27:27">
      <c r="AA35390" s="271"/>
    </row>
    <row r="35391" spans="27:27">
      <c r="AA35391" s="271"/>
    </row>
    <row r="35392" spans="27:27">
      <c r="AA35392" s="271"/>
    </row>
    <row r="35393" spans="27:27">
      <c r="AA35393" s="271"/>
    </row>
    <row r="35394" spans="27:27">
      <c r="AA35394" s="271"/>
    </row>
    <row r="35395" spans="27:27">
      <c r="AA35395" s="271"/>
    </row>
    <row r="35396" spans="27:27">
      <c r="AA35396" s="271"/>
    </row>
    <row r="35397" spans="27:27">
      <c r="AA35397" s="271"/>
    </row>
    <row r="35398" spans="27:27">
      <c r="AA35398" s="271"/>
    </row>
    <row r="35399" spans="27:27">
      <c r="AA35399" s="271"/>
    </row>
    <row r="35400" spans="27:27">
      <c r="AA35400" s="271"/>
    </row>
    <row r="35401" spans="27:27">
      <c r="AA35401" s="271"/>
    </row>
    <row r="35402" spans="27:27">
      <c r="AA35402" s="271"/>
    </row>
    <row r="35403" spans="27:27">
      <c r="AA35403" s="271"/>
    </row>
    <row r="35404" spans="27:27">
      <c r="AA35404" s="271"/>
    </row>
    <row r="35405" spans="27:27">
      <c r="AA35405" s="271"/>
    </row>
    <row r="35406" spans="27:27">
      <c r="AA35406" s="271"/>
    </row>
    <row r="35407" spans="27:27">
      <c r="AA35407" s="271"/>
    </row>
    <row r="35408" spans="27:27">
      <c r="AA35408" s="271"/>
    </row>
    <row r="35409" spans="27:27">
      <c r="AA35409" s="271"/>
    </row>
    <row r="35410" spans="27:27">
      <c r="AA35410" s="271"/>
    </row>
    <row r="35411" spans="27:27">
      <c r="AA35411" s="271"/>
    </row>
    <row r="35412" spans="27:27">
      <c r="AA35412" s="271"/>
    </row>
    <row r="35413" spans="27:27">
      <c r="AA35413" s="271"/>
    </row>
    <row r="35414" spans="27:27">
      <c r="AA35414" s="271"/>
    </row>
    <row r="35415" spans="27:27">
      <c r="AA35415" s="271"/>
    </row>
    <row r="35416" spans="27:27">
      <c r="AA35416" s="271"/>
    </row>
    <row r="35417" spans="27:27">
      <c r="AA35417" s="271"/>
    </row>
    <row r="35418" spans="27:27">
      <c r="AA35418" s="271"/>
    </row>
    <row r="35419" spans="27:27">
      <c r="AA35419" s="271"/>
    </row>
    <row r="35420" spans="27:27">
      <c r="AA35420" s="271"/>
    </row>
    <row r="35421" spans="27:27">
      <c r="AA35421" s="271"/>
    </row>
    <row r="35422" spans="27:27">
      <c r="AA35422" s="271"/>
    </row>
    <row r="35423" spans="27:27">
      <c r="AA35423" s="271"/>
    </row>
    <row r="35424" spans="27:27">
      <c r="AA35424" s="271"/>
    </row>
    <row r="35425" spans="27:27">
      <c r="AA35425" s="271"/>
    </row>
    <row r="35426" spans="27:27">
      <c r="AA35426" s="271"/>
    </row>
    <row r="35427" spans="27:27">
      <c r="AA35427" s="271"/>
    </row>
    <row r="35428" spans="27:27">
      <c r="AA35428" s="271"/>
    </row>
    <row r="35429" spans="27:27">
      <c r="AA35429" s="271"/>
    </row>
    <row r="35430" spans="27:27">
      <c r="AA35430" s="271"/>
    </row>
    <row r="35431" spans="27:27">
      <c r="AA35431" s="271"/>
    </row>
    <row r="35432" spans="27:27">
      <c r="AA35432" s="271"/>
    </row>
    <row r="35433" spans="27:27">
      <c r="AA35433" s="271"/>
    </row>
    <row r="35434" spans="27:27">
      <c r="AA35434" s="271"/>
    </row>
    <row r="35435" spans="27:27">
      <c r="AA35435" s="271"/>
    </row>
    <row r="35436" spans="27:27">
      <c r="AA35436" s="271"/>
    </row>
    <row r="35437" spans="27:27">
      <c r="AA35437" s="271"/>
    </row>
    <row r="35438" spans="27:27">
      <c r="AA35438" s="271"/>
    </row>
    <row r="35439" spans="27:27">
      <c r="AA35439" s="271"/>
    </row>
    <row r="35440" spans="27:27">
      <c r="AA35440" s="271"/>
    </row>
    <row r="35441" spans="27:27">
      <c r="AA35441" s="271"/>
    </row>
    <row r="35442" spans="27:27">
      <c r="AA35442" s="271"/>
    </row>
    <row r="35443" spans="27:27">
      <c r="AA35443" s="271"/>
    </row>
    <row r="35444" spans="27:27">
      <c r="AA35444" s="271"/>
    </row>
    <row r="35445" spans="27:27">
      <c r="AA35445" s="271"/>
    </row>
    <row r="35446" spans="27:27">
      <c r="AA35446" s="271"/>
    </row>
    <row r="35447" spans="27:27">
      <c r="AA35447" s="271"/>
    </row>
    <row r="35448" spans="27:27">
      <c r="AA35448" s="271"/>
    </row>
    <row r="35449" spans="27:27">
      <c r="AA35449" s="271"/>
    </row>
    <row r="35450" spans="27:27">
      <c r="AA35450" s="271"/>
    </row>
    <row r="35451" spans="27:27">
      <c r="AA35451" s="271"/>
    </row>
    <row r="35452" spans="27:27">
      <c r="AA35452" s="271"/>
    </row>
    <row r="35453" spans="27:27">
      <c r="AA35453" s="271"/>
    </row>
    <row r="35454" spans="27:27">
      <c r="AA35454" s="271"/>
    </row>
    <row r="35455" spans="27:27">
      <c r="AA35455" s="271"/>
    </row>
    <row r="35456" spans="27:27">
      <c r="AA35456" s="271"/>
    </row>
    <row r="35457" spans="27:27">
      <c r="AA35457" s="271"/>
    </row>
    <row r="35458" spans="27:27">
      <c r="AA35458" s="271"/>
    </row>
    <row r="35459" spans="27:27">
      <c r="AA35459" s="271"/>
    </row>
    <row r="35460" spans="27:27">
      <c r="AA35460" s="271"/>
    </row>
    <row r="35461" spans="27:27">
      <c r="AA35461" s="271"/>
    </row>
    <row r="35462" spans="27:27">
      <c r="AA35462" s="271"/>
    </row>
    <row r="35463" spans="27:27">
      <c r="AA35463" s="271"/>
    </row>
    <row r="35464" spans="27:27">
      <c r="AA35464" s="271"/>
    </row>
    <row r="35465" spans="27:27">
      <c r="AA35465" s="271"/>
    </row>
    <row r="35466" spans="27:27">
      <c r="AA35466" s="271"/>
    </row>
    <row r="35467" spans="27:27">
      <c r="AA35467" s="271"/>
    </row>
    <row r="35468" spans="27:27">
      <c r="AA35468" s="271"/>
    </row>
    <row r="35469" spans="27:27">
      <c r="AA35469" s="271"/>
    </row>
    <row r="35470" spans="27:27">
      <c r="AA35470" s="271"/>
    </row>
    <row r="35471" spans="27:27">
      <c r="AA35471" s="271"/>
    </row>
    <row r="35472" spans="27:27">
      <c r="AA35472" s="271"/>
    </row>
    <row r="35473" spans="27:27">
      <c r="AA35473" s="271"/>
    </row>
    <row r="35474" spans="27:27">
      <c r="AA35474" s="271"/>
    </row>
    <row r="35475" spans="27:27">
      <c r="AA35475" s="271"/>
    </row>
    <row r="35476" spans="27:27">
      <c r="AA35476" s="271"/>
    </row>
    <row r="35477" spans="27:27">
      <c r="AA35477" s="271"/>
    </row>
    <row r="35478" spans="27:27">
      <c r="AA35478" s="271"/>
    </row>
    <row r="35479" spans="27:27">
      <c r="AA35479" s="271"/>
    </row>
    <row r="35480" spans="27:27">
      <c r="AA35480" s="271"/>
    </row>
    <row r="35481" spans="27:27">
      <c r="AA35481" s="271"/>
    </row>
    <row r="35482" spans="27:27">
      <c r="AA35482" s="271"/>
    </row>
    <row r="35483" spans="27:27">
      <c r="AA35483" s="271"/>
    </row>
    <row r="35484" spans="27:27">
      <c r="AA35484" s="271"/>
    </row>
    <row r="35485" spans="27:27">
      <c r="AA35485" s="271"/>
    </row>
    <row r="35486" spans="27:27">
      <c r="AA35486" s="271"/>
    </row>
    <row r="35487" spans="27:27">
      <c r="AA35487" s="271"/>
    </row>
    <row r="35488" spans="27:27">
      <c r="AA35488" s="271"/>
    </row>
    <row r="35489" spans="27:27">
      <c r="AA35489" s="271"/>
    </row>
    <row r="35490" spans="27:27">
      <c r="AA35490" s="271"/>
    </row>
    <row r="35491" spans="27:27">
      <c r="AA35491" s="271"/>
    </row>
    <row r="35492" spans="27:27">
      <c r="AA35492" s="271"/>
    </row>
    <row r="35493" spans="27:27">
      <c r="AA35493" s="271"/>
    </row>
    <row r="35494" spans="27:27">
      <c r="AA35494" s="271"/>
    </row>
    <row r="35495" spans="27:27">
      <c r="AA35495" s="271"/>
    </row>
    <row r="35496" spans="27:27">
      <c r="AA35496" s="271"/>
    </row>
    <row r="35497" spans="27:27">
      <c r="AA35497" s="271"/>
    </row>
    <row r="35498" spans="27:27">
      <c r="AA35498" s="271"/>
    </row>
    <row r="35499" spans="27:27">
      <c r="AA35499" s="271"/>
    </row>
    <row r="35500" spans="27:27">
      <c r="AA35500" s="271"/>
    </row>
    <row r="35501" spans="27:27">
      <c r="AA35501" s="271"/>
    </row>
    <row r="35502" spans="27:27">
      <c r="AA35502" s="271"/>
    </row>
    <row r="35503" spans="27:27">
      <c r="AA35503" s="271"/>
    </row>
    <row r="35504" spans="27:27">
      <c r="AA35504" s="271"/>
    </row>
    <row r="35505" spans="27:27">
      <c r="AA35505" s="271"/>
    </row>
    <row r="35506" spans="27:27">
      <c r="AA35506" s="271"/>
    </row>
    <row r="35507" spans="27:27">
      <c r="AA35507" s="271"/>
    </row>
    <row r="35508" spans="27:27">
      <c r="AA35508" s="271"/>
    </row>
    <row r="35509" spans="27:27">
      <c r="AA35509" s="271"/>
    </row>
    <row r="35510" spans="27:27">
      <c r="AA35510" s="271"/>
    </row>
    <row r="35511" spans="27:27">
      <c r="AA35511" s="271"/>
    </row>
    <row r="35512" spans="27:27">
      <c r="AA35512" s="271"/>
    </row>
    <row r="35513" spans="27:27">
      <c r="AA35513" s="271"/>
    </row>
    <row r="35514" spans="27:27">
      <c r="AA35514" s="271"/>
    </row>
    <row r="35515" spans="27:27">
      <c r="AA35515" s="271"/>
    </row>
    <row r="35516" spans="27:27">
      <c r="AA35516" s="271"/>
    </row>
    <row r="35517" spans="27:27">
      <c r="AA35517" s="271"/>
    </row>
    <row r="35518" spans="27:27">
      <c r="AA35518" s="271"/>
    </row>
    <row r="35519" spans="27:27">
      <c r="AA35519" s="271"/>
    </row>
    <row r="35520" spans="27:27">
      <c r="AA35520" s="271"/>
    </row>
    <row r="35521" spans="27:27">
      <c r="AA35521" s="271"/>
    </row>
    <row r="35522" spans="27:27">
      <c r="AA35522" s="271"/>
    </row>
    <row r="35523" spans="27:27">
      <c r="AA35523" s="271"/>
    </row>
    <row r="35524" spans="27:27">
      <c r="AA35524" s="271"/>
    </row>
    <row r="35525" spans="27:27">
      <c r="AA35525" s="271"/>
    </row>
    <row r="35526" spans="27:27">
      <c r="AA35526" s="271"/>
    </row>
    <row r="35527" spans="27:27">
      <c r="AA35527" s="271"/>
    </row>
    <row r="35528" spans="27:27">
      <c r="AA35528" s="271"/>
    </row>
    <row r="35529" spans="27:27">
      <c r="AA35529" s="271"/>
    </row>
    <row r="35530" spans="27:27">
      <c r="AA35530" s="271"/>
    </row>
    <row r="35531" spans="27:27">
      <c r="AA35531" s="271"/>
    </row>
    <row r="35532" spans="27:27">
      <c r="AA35532" s="271"/>
    </row>
    <row r="35533" spans="27:27">
      <c r="AA35533" s="271"/>
    </row>
    <row r="35534" spans="27:27">
      <c r="AA35534" s="271"/>
    </row>
    <row r="35535" spans="27:27">
      <c r="AA35535" s="271"/>
    </row>
    <row r="35536" spans="27:27">
      <c r="AA35536" s="271"/>
    </row>
    <row r="35537" spans="27:27">
      <c r="AA35537" s="271"/>
    </row>
    <row r="35538" spans="27:27">
      <c r="AA35538" s="271"/>
    </row>
    <row r="35539" spans="27:27">
      <c r="AA35539" s="271"/>
    </row>
    <row r="35540" spans="27:27">
      <c r="AA35540" s="271"/>
    </row>
    <row r="35541" spans="27:27">
      <c r="AA35541" s="271"/>
    </row>
    <row r="35542" spans="27:27">
      <c r="AA35542" s="271"/>
    </row>
    <row r="35543" spans="27:27">
      <c r="AA35543" s="271"/>
    </row>
    <row r="35544" spans="27:27">
      <c r="AA35544" s="271"/>
    </row>
    <row r="35545" spans="27:27">
      <c r="AA35545" s="271"/>
    </row>
    <row r="35546" spans="27:27">
      <c r="AA35546" s="271"/>
    </row>
    <row r="35547" spans="27:27">
      <c r="AA35547" s="271"/>
    </row>
    <row r="35548" spans="27:27">
      <c r="AA35548" s="271"/>
    </row>
    <row r="35549" spans="27:27">
      <c r="AA35549" s="271"/>
    </row>
    <row r="35550" spans="27:27">
      <c r="AA35550" s="271"/>
    </row>
    <row r="35551" spans="27:27">
      <c r="AA35551" s="271"/>
    </row>
    <row r="35552" spans="27:27">
      <c r="AA35552" s="271"/>
    </row>
    <row r="35553" spans="27:27">
      <c r="AA35553" s="271"/>
    </row>
    <row r="35554" spans="27:27">
      <c r="AA35554" s="271"/>
    </row>
    <row r="35555" spans="27:27">
      <c r="AA35555" s="271"/>
    </row>
    <row r="35556" spans="27:27">
      <c r="AA35556" s="271"/>
    </row>
    <row r="35557" spans="27:27">
      <c r="AA35557" s="271"/>
    </row>
    <row r="35558" spans="27:27">
      <c r="AA35558" s="271"/>
    </row>
    <row r="35559" spans="27:27">
      <c r="AA35559" s="271"/>
    </row>
    <row r="35560" spans="27:27">
      <c r="AA35560" s="271"/>
    </row>
    <row r="35561" spans="27:27">
      <c r="AA35561" s="271"/>
    </row>
    <row r="35562" spans="27:27">
      <c r="AA35562" s="271"/>
    </row>
    <row r="35563" spans="27:27">
      <c r="AA35563" s="271"/>
    </row>
    <row r="35564" spans="27:27">
      <c r="AA35564" s="271"/>
    </row>
    <row r="35565" spans="27:27">
      <c r="AA35565" s="271"/>
    </row>
    <row r="35566" spans="27:27">
      <c r="AA35566" s="271"/>
    </row>
    <row r="35567" spans="27:27">
      <c r="AA35567" s="271"/>
    </row>
    <row r="35568" spans="27:27">
      <c r="AA35568" s="271"/>
    </row>
    <row r="35569" spans="27:27">
      <c r="AA35569" s="271"/>
    </row>
    <row r="35570" spans="27:27">
      <c r="AA35570" s="271"/>
    </row>
    <row r="35571" spans="27:27">
      <c r="AA35571" s="271"/>
    </row>
    <row r="35572" spans="27:27">
      <c r="AA35572" s="271"/>
    </row>
    <row r="35573" spans="27:27">
      <c r="AA35573" s="271"/>
    </row>
    <row r="35574" spans="27:27">
      <c r="AA35574" s="271"/>
    </row>
    <row r="35575" spans="27:27">
      <c r="AA35575" s="271"/>
    </row>
    <row r="35576" spans="27:27">
      <c r="AA35576" s="271"/>
    </row>
    <row r="35577" spans="27:27">
      <c r="AA35577" s="271"/>
    </row>
    <row r="35578" spans="27:27">
      <c r="AA35578" s="271"/>
    </row>
    <row r="35579" spans="27:27">
      <c r="AA35579" s="271"/>
    </row>
    <row r="35580" spans="27:27">
      <c r="AA35580" s="271"/>
    </row>
    <row r="35581" spans="27:27">
      <c r="AA35581" s="271"/>
    </row>
    <row r="35582" spans="27:27">
      <c r="AA35582" s="271"/>
    </row>
    <row r="35583" spans="27:27">
      <c r="AA35583" s="271"/>
    </row>
    <row r="35584" spans="27:27">
      <c r="AA35584" s="271"/>
    </row>
    <row r="35585" spans="27:27">
      <c r="AA35585" s="271"/>
    </row>
    <row r="35586" spans="27:27">
      <c r="AA35586" s="271"/>
    </row>
    <row r="35587" spans="27:27">
      <c r="AA35587" s="271"/>
    </row>
    <row r="35588" spans="27:27">
      <c r="AA35588" s="271"/>
    </row>
    <row r="35589" spans="27:27">
      <c r="AA35589" s="271"/>
    </row>
    <row r="35590" spans="27:27">
      <c r="AA35590" s="271"/>
    </row>
    <row r="35591" spans="27:27">
      <c r="AA35591" s="271"/>
    </row>
    <row r="35592" spans="27:27">
      <c r="AA35592" s="271"/>
    </row>
    <row r="35593" spans="27:27">
      <c r="AA35593" s="271"/>
    </row>
    <row r="35594" spans="27:27">
      <c r="AA35594" s="271"/>
    </row>
    <row r="35595" spans="27:27">
      <c r="AA35595" s="271"/>
    </row>
    <row r="35596" spans="27:27">
      <c r="AA35596" s="271"/>
    </row>
    <row r="35597" spans="27:27">
      <c r="AA35597" s="271"/>
    </row>
    <row r="35598" spans="27:27">
      <c r="AA35598" s="271"/>
    </row>
    <row r="35599" spans="27:27">
      <c r="AA35599" s="271"/>
    </row>
    <row r="35600" spans="27:27">
      <c r="AA35600" s="271"/>
    </row>
    <row r="35601" spans="27:27">
      <c r="AA35601" s="271"/>
    </row>
    <row r="35602" spans="27:27">
      <c r="AA35602" s="271"/>
    </row>
    <row r="35603" spans="27:27">
      <c r="AA35603" s="271"/>
    </row>
    <row r="35604" spans="27:27">
      <c r="AA35604" s="271"/>
    </row>
    <row r="35605" spans="27:27">
      <c r="AA35605" s="271"/>
    </row>
    <row r="35606" spans="27:27">
      <c r="AA35606" s="271"/>
    </row>
    <row r="35607" spans="27:27">
      <c r="AA35607" s="271"/>
    </row>
    <row r="35608" spans="27:27">
      <c r="AA35608" s="271"/>
    </row>
    <row r="35609" spans="27:27">
      <c r="AA35609" s="271"/>
    </row>
    <row r="35610" spans="27:27">
      <c r="AA35610" s="271"/>
    </row>
    <row r="35611" spans="27:27">
      <c r="AA35611" s="271"/>
    </row>
    <row r="35612" spans="27:27">
      <c r="AA35612" s="271"/>
    </row>
    <row r="35613" spans="27:27">
      <c r="AA35613" s="271"/>
    </row>
    <row r="35614" spans="27:27">
      <c r="AA35614" s="271"/>
    </row>
    <row r="35615" spans="27:27">
      <c r="AA35615" s="271"/>
    </row>
    <row r="35616" spans="27:27">
      <c r="AA35616" s="271"/>
    </row>
    <row r="35617" spans="27:27">
      <c r="AA35617" s="271"/>
    </row>
    <row r="35618" spans="27:27">
      <c r="AA35618" s="271"/>
    </row>
    <row r="35619" spans="27:27">
      <c r="AA35619" s="271"/>
    </row>
    <row r="35620" spans="27:27">
      <c r="AA35620" s="271"/>
    </row>
    <row r="35621" spans="27:27">
      <c r="AA35621" s="271"/>
    </row>
    <row r="35622" spans="27:27">
      <c r="AA35622" s="271"/>
    </row>
    <row r="35623" spans="27:27">
      <c r="AA35623" s="271"/>
    </row>
    <row r="35624" spans="27:27">
      <c r="AA35624" s="271"/>
    </row>
    <row r="35625" spans="27:27">
      <c r="AA35625" s="271"/>
    </row>
    <row r="35626" spans="27:27">
      <c r="AA35626" s="271"/>
    </row>
    <row r="35627" spans="27:27">
      <c r="AA35627" s="271"/>
    </row>
    <row r="35628" spans="27:27">
      <c r="AA35628" s="271"/>
    </row>
    <row r="35629" spans="27:27">
      <c r="AA35629" s="271"/>
    </row>
    <row r="35630" spans="27:27">
      <c r="AA35630" s="271"/>
    </row>
    <row r="35631" spans="27:27">
      <c r="AA35631" s="271"/>
    </row>
    <row r="35632" spans="27:27">
      <c r="AA35632" s="271"/>
    </row>
    <row r="35633" spans="27:27">
      <c r="AA35633" s="271"/>
    </row>
    <row r="35634" spans="27:27">
      <c r="AA35634" s="271"/>
    </row>
    <row r="35635" spans="27:27">
      <c r="AA35635" s="271"/>
    </row>
    <row r="35636" spans="27:27">
      <c r="AA35636" s="271"/>
    </row>
    <row r="35637" spans="27:27">
      <c r="AA35637" s="271"/>
    </row>
    <row r="35638" spans="27:27">
      <c r="AA35638" s="271"/>
    </row>
    <row r="35639" spans="27:27">
      <c r="AA35639" s="271"/>
    </row>
    <row r="35640" spans="27:27">
      <c r="AA35640" s="271"/>
    </row>
    <row r="35641" spans="27:27">
      <c r="AA35641" s="271"/>
    </row>
    <row r="35642" spans="27:27">
      <c r="AA35642" s="271"/>
    </row>
    <row r="35643" spans="27:27">
      <c r="AA35643" s="271"/>
    </row>
    <row r="35644" spans="27:27">
      <c r="AA35644" s="271"/>
    </row>
    <row r="35645" spans="27:27">
      <c r="AA35645" s="271"/>
    </row>
    <row r="35646" spans="27:27">
      <c r="AA35646" s="271"/>
    </row>
    <row r="35647" spans="27:27">
      <c r="AA35647" s="271"/>
    </row>
    <row r="35648" spans="27:27">
      <c r="AA35648" s="271"/>
    </row>
    <row r="35649" spans="27:27">
      <c r="AA35649" s="271"/>
    </row>
    <row r="35650" spans="27:27">
      <c r="AA35650" s="271"/>
    </row>
    <row r="35651" spans="27:27">
      <c r="AA35651" s="271"/>
    </row>
    <row r="35652" spans="27:27">
      <c r="AA35652" s="271"/>
    </row>
    <row r="35653" spans="27:27">
      <c r="AA35653" s="271"/>
    </row>
    <row r="35654" spans="27:27">
      <c r="AA35654" s="271"/>
    </row>
    <row r="35655" spans="27:27">
      <c r="AA35655" s="271"/>
    </row>
    <row r="35656" spans="27:27">
      <c r="AA35656" s="271"/>
    </row>
    <row r="35657" spans="27:27">
      <c r="AA35657" s="271"/>
    </row>
    <row r="35658" spans="27:27">
      <c r="AA35658" s="271"/>
    </row>
    <row r="35659" spans="27:27">
      <c r="AA35659" s="271"/>
    </row>
    <row r="35660" spans="27:27">
      <c r="AA35660" s="271"/>
    </row>
    <row r="35661" spans="27:27">
      <c r="AA35661" s="271"/>
    </row>
    <row r="35662" spans="27:27">
      <c r="AA35662" s="271"/>
    </row>
    <row r="35663" spans="27:27">
      <c r="AA35663" s="271"/>
    </row>
    <row r="35664" spans="27:27">
      <c r="AA35664" s="271"/>
    </row>
    <row r="35665" spans="27:27">
      <c r="AA35665" s="271"/>
    </row>
    <row r="35666" spans="27:27">
      <c r="AA35666" s="271"/>
    </row>
    <row r="35667" spans="27:27">
      <c r="AA35667" s="271"/>
    </row>
    <row r="35668" spans="27:27">
      <c r="AA35668" s="271"/>
    </row>
    <row r="35669" spans="27:27">
      <c r="AA35669" s="271"/>
    </row>
    <row r="35670" spans="27:27">
      <c r="AA35670" s="271"/>
    </row>
    <row r="35671" spans="27:27">
      <c r="AA35671" s="271"/>
    </row>
    <row r="35672" spans="27:27">
      <c r="AA35672" s="271"/>
    </row>
    <row r="35673" spans="27:27">
      <c r="AA35673" s="271"/>
    </row>
    <row r="35674" spans="27:27">
      <c r="AA35674" s="271"/>
    </row>
    <row r="35675" spans="27:27">
      <c r="AA35675" s="271"/>
    </row>
    <row r="35676" spans="27:27">
      <c r="AA35676" s="271"/>
    </row>
    <row r="35677" spans="27:27">
      <c r="AA35677" s="271"/>
    </row>
    <row r="35678" spans="27:27">
      <c r="AA35678" s="271"/>
    </row>
    <row r="35679" spans="27:27">
      <c r="AA35679" s="271"/>
    </row>
    <row r="35680" spans="27:27">
      <c r="AA35680" s="271"/>
    </row>
    <row r="35681" spans="27:27">
      <c r="AA35681" s="271"/>
    </row>
    <row r="35682" spans="27:27">
      <c r="AA35682" s="271"/>
    </row>
    <row r="35683" spans="27:27">
      <c r="AA35683" s="271"/>
    </row>
    <row r="35684" spans="27:27">
      <c r="AA35684" s="271"/>
    </row>
    <row r="35685" spans="27:27">
      <c r="AA35685" s="271"/>
    </row>
    <row r="35686" spans="27:27">
      <c r="AA35686" s="271"/>
    </row>
    <row r="35687" spans="27:27">
      <c r="AA35687" s="271"/>
    </row>
    <row r="35688" spans="27:27">
      <c r="AA35688" s="271"/>
    </row>
    <row r="35689" spans="27:27">
      <c r="AA35689" s="271"/>
    </row>
    <row r="35690" spans="27:27">
      <c r="AA35690" s="271"/>
    </row>
    <row r="35691" spans="27:27">
      <c r="AA35691" s="271"/>
    </row>
    <row r="35692" spans="27:27">
      <c r="AA35692" s="271"/>
    </row>
    <row r="35693" spans="27:27">
      <c r="AA35693" s="271"/>
    </row>
    <row r="35694" spans="27:27">
      <c r="AA35694" s="271"/>
    </row>
    <row r="35695" spans="27:27">
      <c r="AA35695" s="271"/>
    </row>
    <row r="35696" spans="27:27">
      <c r="AA35696" s="271"/>
    </row>
    <row r="35697" spans="27:27">
      <c r="AA35697" s="271"/>
    </row>
    <row r="35698" spans="27:27">
      <c r="AA35698" s="271"/>
    </row>
    <row r="35699" spans="27:27">
      <c r="AA35699" s="271"/>
    </row>
    <row r="35700" spans="27:27">
      <c r="AA35700" s="271"/>
    </row>
    <row r="35701" spans="27:27">
      <c r="AA35701" s="271"/>
    </row>
    <row r="35702" spans="27:27">
      <c r="AA35702" s="271"/>
    </row>
    <row r="35703" spans="27:27">
      <c r="AA35703" s="271"/>
    </row>
    <row r="35704" spans="27:27">
      <c r="AA35704" s="271"/>
    </row>
    <row r="35705" spans="27:27">
      <c r="AA35705" s="271"/>
    </row>
    <row r="35706" spans="27:27">
      <c r="AA35706" s="271"/>
    </row>
    <row r="35707" spans="27:27">
      <c r="AA35707" s="271"/>
    </row>
    <row r="35708" spans="27:27">
      <c r="AA35708" s="271"/>
    </row>
    <row r="35709" spans="27:27">
      <c r="AA35709" s="271"/>
    </row>
    <row r="35710" spans="27:27">
      <c r="AA35710" s="271"/>
    </row>
    <row r="35711" spans="27:27">
      <c r="AA35711" s="271"/>
    </row>
    <row r="35712" spans="27:27">
      <c r="AA35712" s="271"/>
    </row>
    <row r="35713" spans="27:27">
      <c r="AA35713" s="271"/>
    </row>
    <row r="35714" spans="27:27">
      <c r="AA35714" s="271"/>
    </row>
    <row r="35715" spans="27:27">
      <c r="AA35715" s="271"/>
    </row>
    <row r="35716" spans="27:27">
      <c r="AA35716" s="271"/>
    </row>
    <row r="35717" spans="27:27">
      <c r="AA35717" s="271"/>
    </row>
    <row r="35718" spans="27:27">
      <c r="AA35718" s="271"/>
    </row>
    <row r="35719" spans="27:27">
      <c r="AA35719" s="271"/>
    </row>
    <row r="35720" spans="27:27">
      <c r="AA35720" s="271"/>
    </row>
    <row r="35721" spans="27:27">
      <c r="AA35721" s="271"/>
    </row>
    <row r="35722" spans="27:27">
      <c r="AA35722" s="271"/>
    </row>
    <row r="35723" spans="27:27">
      <c r="AA35723" s="271"/>
    </row>
    <row r="35724" spans="27:27">
      <c r="AA35724" s="271"/>
    </row>
    <row r="35725" spans="27:27">
      <c r="AA35725" s="271"/>
    </row>
    <row r="35726" spans="27:27">
      <c r="AA35726" s="271"/>
    </row>
    <row r="35727" spans="27:27">
      <c r="AA35727" s="271"/>
    </row>
    <row r="35728" spans="27:27">
      <c r="AA35728" s="271"/>
    </row>
    <row r="35729" spans="27:27">
      <c r="AA35729" s="271"/>
    </row>
    <row r="35730" spans="27:27">
      <c r="AA35730" s="271"/>
    </row>
    <row r="35731" spans="27:27">
      <c r="AA35731" s="271"/>
    </row>
    <row r="35732" spans="27:27">
      <c r="AA35732" s="271"/>
    </row>
    <row r="35733" spans="27:27">
      <c r="AA35733" s="271"/>
    </row>
    <row r="35734" spans="27:27">
      <c r="AA35734" s="271"/>
    </row>
    <row r="35735" spans="27:27">
      <c r="AA35735" s="271"/>
    </row>
    <row r="35736" spans="27:27">
      <c r="AA35736" s="271"/>
    </row>
    <row r="35737" spans="27:27">
      <c r="AA35737" s="271"/>
    </row>
    <row r="35738" spans="27:27">
      <c r="AA35738" s="271"/>
    </row>
    <row r="35739" spans="27:27">
      <c r="AA35739" s="271"/>
    </row>
    <row r="35740" spans="27:27">
      <c r="AA35740" s="271"/>
    </row>
    <row r="35741" spans="27:27">
      <c r="AA35741" s="271"/>
    </row>
    <row r="35742" spans="27:27">
      <c r="AA35742" s="271"/>
    </row>
    <row r="35743" spans="27:27">
      <c r="AA35743" s="271"/>
    </row>
    <row r="35744" spans="27:27">
      <c r="AA35744" s="271"/>
    </row>
    <row r="35745" spans="27:27">
      <c r="AA35745" s="271"/>
    </row>
    <row r="35746" spans="27:27">
      <c r="AA35746" s="271"/>
    </row>
    <row r="35747" spans="27:27">
      <c r="AA35747" s="271"/>
    </row>
    <row r="35748" spans="27:27">
      <c r="AA35748" s="271"/>
    </row>
    <row r="35749" spans="27:27">
      <c r="AA35749" s="271"/>
    </row>
    <row r="35750" spans="27:27">
      <c r="AA35750" s="271"/>
    </row>
    <row r="35751" spans="27:27">
      <c r="AA35751" s="271"/>
    </row>
    <row r="35752" spans="27:27">
      <c r="AA35752" s="271"/>
    </row>
    <row r="35753" spans="27:27">
      <c r="AA35753" s="271"/>
    </row>
    <row r="35754" spans="27:27">
      <c r="AA35754" s="271"/>
    </row>
    <row r="35755" spans="27:27">
      <c r="AA35755" s="271"/>
    </row>
    <row r="35756" spans="27:27">
      <c r="AA35756" s="271"/>
    </row>
    <row r="35757" spans="27:27">
      <c r="AA35757" s="271"/>
    </row>
    <row r="35758" spans="27:27">
      <c r="AA35758" s="271"/>
    </row>
    <row r="35759" spans="27:27">
      <c r="AA35759" s="271"/>
    </row>
    <row r="35760" spans="27:27">
      <c r="AA35760" s="271"/>
    </row>
    <row r="35761" spans="27:27">
      <c r="AA35761" s="271"/>
    </row>
    <row r="35762" spans="27:27">
      <c r="AA35762" s="271"/>
    </row>
    <row r="35763" spans="27:27">
      <c r="AA35763" s="271"/>
    </row>
    <row r="35764" spans="27:27">
      <c r="AA35764" s="271"/>
    </row>
    <row r="35765" spans="27:27">
      <c r="AA35765" s="271"/>
    </row>
    <row r="35766" spans="27:27">
      <c r="AA35766" s="271"/>
    </row>
    <row r="35767" spans="27:27">
      <c r="AA35767" s="271"/>
    </row>
    <row r="35768" spans="27:27">
      <c r="AA35768" s="271"/>
    </row>
    <row r="35769" spans="27:27">
      <c r="AA35769" s="271"/>
    </row>
    <row r="35770" spans="27:27">
      <c r="AA35770" s="271"/>
    </row>
    <row r="35771" spans="27:27">
      <c r="AA35771" s="271"/>
    </row>
    <row r="35772" spans="27:27">
      <c r="AA35772" s="271"/>
    </row>
    <row r="35773" spans="27:27">
      <c r="AA35773" s="271"/>
    </row>
    <row r="35774" spans="27:27">
      <c r="AA35774" s="271"/>
    </row>
    <row r="35775" spans="27:27">
      <c r="AA35775" s="271"/>
    </row>
    <row r="35776" spans="27:27">
      <c r="AA35776" s="271"/>
    </row>
    <row r="35777" spans="27:27">
      <c r="AA35777" s="271"/>
    </row>
    <row r="35778" spans="27:27">
      <c r="AA35778" s="271"/>
    </row>
    <row r="35779" spans="27:27">
      <c r="AA35779" s="271"/>
    </row>
    <row r="35780" spans="27:27">
      <c r="AA35780" s="271"/>
    </row>
    <row r="35781" spans="27:27">
      <c r="AA35781" s="271"/>
    </row>
    <row r="35782" spans="27:27">
      <c r="AA35782" s="271"/>
    </row>
    <row r="35783" spans="27:27">
      <c r="AA35783" s="271"/>
    </row>
    <row r="35784" spans="27:27">
      <c r="AA35784" s="271"/>
    </row>
    <row r="35785" spans="27:27">
      <c r="AA35785" s="271"/>
    </row>
    <row r="35786" spans="27:27">
      <c r="AA35786" s="271"/>
    </row>
    <row r="35787" spans="27:27">
      <c r="AA35787" s="271"/>
    </row>
    <row r="35788" spans="27:27">
      <c r="AA35788" s="271"/>
    </row>
    <row r="35789" spans="27:27">
      <c r="AA35789" s="271"/>
    </row>
    <row r="35790" spans="27:27">
      <c r="AA35790" s="271"/>
    </row>
    <row r="35791" spans="27:27">
      <c r="AA35791" s="271"/>
    </row>
    <row r="35792" spans="27:27">
      <c r="AA35792" s="271"/>
    </row>
    <row r="35793" spans="27:27">
      <c r="AA35793" s="271"/>
    </row>
    <row r="35794" spans="27:27">
      <c r="AA35794" s="271"/>
    </row>
    <row r="35795" spans="27:27">
      <c r="AA35795" s="271"/>
    </row>
    <row r="35796" spans="27:27">
      <c r="AA35796" s="271"/>
    </row>
    <row r="35797" spans="27:27">
      <c r="AA35797" s="271"/>
    </row>
    <row r="35798" spans="27:27">
      <c r="AA35798" s="271"/>
    </row>
    <row r="35799" spans="27:27">
      <c r="AA35799" s="271"/>
    </row>
    <row r="35800" spans="27:27">
      <c r="AA35800" s="271"/>
    </row>
    <row r="35801" spans="27:27">
      <c r="AA35801" s="271"/>
    </row>
    <row r="35802" spans="27:27">
      <c r="AA35802" s="271"/>
    </row>
    <row r="35803" spans="27:27">
      <c r="AA35803" s="271"/>
    </row>
    <row r="35804" spans="27:27">
      <c r="AA35804" s="271"/>
    </row>
    <row r="35805" spans="27:27">
      <c r="AA35805" s="271"/>
    </row>
    <row r="35806" spans="27:27">
      <c r="AA35806" s="271"/>
    </row>
    <row r="35807" spans="27:27">
      <c r="AA35807" s="271"/>
    </row>
    <row r="35808" spans="27:27">
      <c r="AA35808" s="271"/>
    </row>
    <row r="35809" spans="27:27">
      <c r="AA35809" s="271"/>
    </row>
    <row r="35810" spans="27:27">
      <c r="AA35810" s="271"/>
    </row>
    <row r="35811" spans="27:27">
      <c r="AA35811" s="271"/>
    </row>
    <row r="35812" spans="27:27">
      <c r="AA35812" s="271"/>
    </row>
    <row r="35813" spans="27:27">
      <c r="AA35813" s="271"/>
    </row>
    <row r="35814" spans="27:27">
      <c r="AA35814" s="271"/>
    </row>
    <row r="35815" spans="27:27">
      <c r="AA35815" s="271"/>
    </row>
    <row r="35816" spans="27:27">
      <c r="AA35816" s="271"/>
    </row>
    <row r="35817" spans="27:27">
      <c r="AA35817" s="271"/>
    </row>
    <row r="35818" spans="27:27">
      <c r="AA35818" s="271"/>
    </row>
    <row r="35819" spans="27:27">
      <c r="AA35819" s="271"/>
    </row>
    <row r="35820" spans="27:27">
      <c r="AA35820" s="271"/>
    </row>
    <row r="35821" spans="27:27">
      <c r="AA35821" s="271"/>
    </row>
    <row r="35822" spans="27:27">
      <c r="AA35822" s="271"/>
    </row>
    <row r="35823" spans="27:27">
      <c r="AA35823" s="271"/>
    </row>
    <row r="35824" spans="27:27">
      <c r="AA35824" s="271"/>
    </row>
    <row r="35825" spans="27:27">
      <c r="AA35825" s="271"/>
    </row>
    <row r="35826" spans="27:27">
      <c r="AA35826" s="271"/>
    </row>
    <row r="35827" spans="27:27">
      <c r="AA35827" s="271"/>
    </row>
    <row r="35828" spans="27:27">
      <c r="AA35828" s="271"/>
    </row>
    <row r="35829" spans="27:27">
      <c r="AA35829" s="271"/>
    </row>
    <row r="35830" spans="27:27">
      <c r="AA35830" s="271"/>
    </row>
    <row r="35831" spans="27:27">
      <c r="AA35831" s="271"/>
    </row>
    <row r="35832" spans="27:27">
      <c r="AA35832" s="271"/>
    </row>
    <row r="35833" spans="27:27">
      <c r="AA35833" s="271"/>
    </row>
    <row r="35834" spans="27:27">
      <c r="AA35834" s="271"/>
    </row>
    <row r="35835" spans="27:27">
      <c r="AA35835" s="271"/>
    </row>
    <row r="35836" spans="27:27">
      <c r="AA35836" s="271"/>
    </row>
    <row r="35837" spans="27:27">
      <c r="AA35837" s="271"/>
    </row>
    <row r="35838" spans="27:27">
      <c r="AA35838" s="271"/>
    </row>
    <row r="35839" spans="27:27">
      <c r="AA35839" s="271"/>
    </row>
    <row r="35840" spans="27:27">
      <c r="AA35840" s="271"/>
    </row>
    <row r="35841" spans="27:27">
      <c r="AA35841" s="271"/>
    </row>
    <row r="35842" spans="27:27">
      <c r="AA35842" s="271"/>
    </row>
    <row r="35843" spans="27:27">
      <c r="AA35843" s="271"/>
    </row>
    <row r="35844" spans="27:27">
      <c r="AA35844" s="271"/>
    </row>
    <row r="35845" spans="27:27">
      <c r="AA35845" s="271"/>
    </row>
    <row r="35846" spans="27:27">
      <c r="AA35846" s="271"/>
    </row>
    <row r="35847" spans="27:27">
      <c r="AA35847" s="271"/>
    </row>
    <row r="35848" spans="27:27">
      <c r="AA35848" s="271"/>
    </row>
    <row r="35849" spans="27:27">
      <c r="AA35849" s="271"/>
    </row>
    <row r="35850" spans="27:27">
      <c r="AA35850" s="271"/>
    </row>
    <row r="35851" spans="27:27">
      <c r="AA35851" s="271"/>
    </row>
    <row r="35852" spans="27:27">
      <c r="AA35852" s="271"/>
    </row>
    <row r="35853" spans="27:27">
      <c r="AA35853" s="271"/>
    </row>
    <row r="35854" spans="27:27">
      <c r="AA35854" s="271"/>
    </row>
    <row r="35855" spans="27:27">
      <c r="AA35855" s="271"/>
    </row>
    <row r="35856" spans="27:27">
      <c r="AA35856" s="271"/>
    </row>
    <row r="35857" spans="27:27">
      <c r="AA35857" s="271"/>
    </row>
    <row r="35858" spans="27:27">
      <c r="AA35858" s="271"/>
    </row>
    <row r="35859" spans="27:27">
      <c r="AA35859" s="271"/>
    </row>
    <row r="35860" spans="27:27">
      <c r="AA35860" s="271"/>
    </row>
    <row r="35861" spans="27:27">
      <c r="AA35861" s="271"/>
    </row>
    <row r="35862" spans="27:27">
      <c r="AA35862" s="271"/>
    </row>
    <row r="35863" spans="27:27">
      <c r="AA35863" s="271"/>
    </row>
    <row r="35864" spans="27:27">
      <c r="AA35864" s="271"/>
    </row>
    <row r="35865" spans="27:27">
      <c r="AA35865" s="271"/>
    </row>
    <row r="35866" spans="27:27">
      <c r="AA35866" s="271"/>
    </row>
    <row r="35867" spans="27:27">
      <c r="AA35867" s="271"/>
    </row>
    <row r="35868" spans="27:27">
      <c r="AA35868" s="271"/>
    </row>
    <row r="35869" spans="27:27">
      <c r="AA35869" s="271"/>
    </row>
    <row r="35870" spans="27:27">
      <c r="AA35870" s="271"/>
    </row>
    <row r="35871" spans="27:27">
      <c r="AA35871" s="271"/>
    </row>
    <row r="35872" spans="27:27">
      <c r="AA35872" s="271"/>
    </row>
    <row r="35873" spans="27:27">
      <c r="AA35873" s="271"/>
    </row>
    <row r="35874" spans="27:27">
      <c r="AA35874" s="271"/>
    </row>
    <row r="35875" spans="27:27">
      <c r="AA35875" s="271"/>
    </row>
    <row r="35876" spans="27:27">
      <c r="AA35876" s="271"/>
    </row>
    <row r="35877" spans="27:27">
      <c r="AA35877" s="271"/>
    </row>
    <row r="35878" spans="27:27">
      <c r="AA35878" s="271"/>
    </row>
    <row r="35879" spans="27:27">
      <c r="AA35879" s="271"/>
    </row>
    <row r="35880" spans="27:27">
      <c r="AA35880" s="271"/>
    </row>
    <row r="35881" spans="27:27">
      <c r="AA35881" s="271"/>
    </row>
    <row r="35882" spans="27:27">
      <c r="AA35882" s="271"/>
    </row>
    <row r="35883" spans="27:27">
      <c r="AA35883" s="271"/>
    </row>
    <row r="35884" spans="27:27">
      <c r="AA35884" s="271"/>
    </row>
    <row r="35885" spans="27:27">
      <c r="AA35885" s="271"/>
    </row>
    <row r="35886" spans="27:27">
      <c r="AA35886" s="271"/>
    </row>
    <row r="35887" spans="27:27">
      <c r="AA35887" s="271"/>
    </row>
    <row r="35888" spans="27:27">
      <c r="AA35888" s="271"/>
    </row>
    <row r="35889" spans="27:27">
      <c r="AA35889" s="271"/>
    </row>
    <row r="35890" spans="27:27">
      <c r="AA35890" s="271"/>
    </row>
    <row r="35891" spans="27:27">
      <c r="AA35891" s="271"/>
    </row>
    <row r="35892" spans="27:27">
      <c r="AA35892" s="271"/>
    </row>
    <row r="35893" spans="27:27">
      <c r="AA35893" s="271"/>
    </row>
    <row r="35894" spans="27:27">
      <c r="AA35894" s="271"/>
    </row>
    <row r="35895" spans="27:27">
      <c r="AA35895" s="271"/>
    </row>
    <row r="35896" spans="27:27">
      <c r="AA35896" s="271"/>
    </row>
    <row r="35897" spans="27:27">
      <c r="AA35897" s="271"/>
    </row>
    <row r="35898" spans="27:27">
      <c r="AA35898" s="271"/>
    </row>
    <row r="35899" spans="27:27">
      <c r="AA35899" s="271"/>
    </row>
    <row r="35900" spans="27:27">
      <c r="AA35900" s="271"/>
    </row>
    <row r="35901" spans="27:27">
      <c r="AA35901" s="271"/>
    </row>
    <row r="35902" spans="27:27">
      <c r="AA35902" s="271"/>
    </row>
    <row r="35903" spans="27:27">
      <c r="AA35903" s="271"/>
    </row>
    <row r="35904" spans="27:27">
      <c r="AA35904" s="271"/>
    </row>
    <row r="35905" spans="27:27">
      <c r="AA35905" s="271"/>
    </row>
    <row r="35906" spans="27:27">
      <c r="AA35906" s="271"/>
    </row>
    <row r="35907" spans="27:27">
      <c r="AA35907" s="271"/>
    </row>
    <row r="35908" spans="27:27">
      <c r="AA35908" s="271"/>
    </row>
    <row r="35909" spans="27:27">
      <c r="AA35909" s="271"/>
    </row>
    <row r="35910" spans="27:27">
      <c r="AA35910" s="271"/>
    </row>
    <row r="35911" spans="27:27">
      <c r="AA35911" s="271"/>
    </row>
    <row r="35912" spans="27:27">
      <c r="AA35912" s="271"/>
    </row>
    <row r="35913" spans="27:27">
      <c r="AA35913" s="271"/>
    </row>
    <row r="35914" spans="27:27">
      <c r="AA35914" s="271"/>
    </row>
    <row r="35915" spans="27:27">
      <c r="AA35915" s="271"/>
    </row>
    <row r="35916" spans="27:27">
      <c r="AA35916" s="271"/>
    </row>
    <row r="35917" spans="27:27">
      <c r="AA35917" s="271"/>
    </row>
    <row r="35918" spans="27:27">
      <c r="AA35918" s="271"/>
    </row>
    <row r="35919" spans="27:27">
      <c r="AA35919" s="271"/>
    </row>
    <row r="35920" spans="27:27">
      <c r="AA35920" s="271"/>
    </row>
    <row r="35921" spans="27:27">
      <c r="AA35921" s="271"/>
    </row>
    <row r="35922" spans="27:27">
      <c r="AA35922" s="271"/>
    </row>
    <row r="35923" spans="27:27">
      <c r="AA35923" s="271"/>
    </row>
    <row r="35924" spans="27:27">
      <c r="AA35924" s="271"/>
    </row>
    <row r="35925" spans="27:27">
      <c r="AA35925" s="271"/>
    </row>
    <row r="35926" spans="27:27">
      <c r="AA35926" s="271"/>
    </row>
    <row r="35927" spans="27:27">
      <c r="AA35927" s="271"/>
    </row>
    <row r="35928" spans="27:27">
      <c r="AA35928" s="271"/>
    </row>
    <row r="35929" spans="27:27">
      <c r="AA35929" s="271"/>
    </row>
    <row r="35930" spans="27:27">
      <c r="AA35930" s="271"/>
    </row>
    <row r="35931" spans="27:27">
      <c r="AA35931" s="271"/>
    </row>
    <row r="35932" spans="27:27">
      <c r="AA35932" s="271"/>
    </row>
    <row r="35933" spans="27:27">
      <c r="AA35933" s="271"/>
    </row>
    <row r="35934" spans="27:27">
      <c r="AA35934" s="271"/>
    </row>
    <row r="35935" spans="27:27">
      <c r="AA35935" s="271"/>
    </row>
    <row r="35936" spans="27:27">
      <c r="AA35936" s="271"/>
    </row>
    <row r="35937" spans="27:27">
      <c r="AA35937" s="271"/>
    </row>
    <row r="35938" spans="27:27">
      <c r="AA35938" s="271"/>
    </row>
    <row r="35939" spans="27:27">
      <c r="AA35939" s="271"/>
    </row>
    <row r="35940" spans="27:27">
      <c r="AA35940" s="271"/>
    </row>
    <row r="35941" spans="27:27">
      <c r="AA35941" s="271"/>
    </row>
    <row r="35942" spans="27:27">
      <c r="AA35942" s="271"/>
    </row>
    <row r="35943" spans="27:27">
      <c r="AA35943" s="271"/>
    </row>
    <row r="35944" spans="27:27">
      <c r="AA35944" s="271"/>
    </row>
    <row r="35945" spans="27:27">
      <c r="AA35945" s="271"/>
    </row>
    <row r="35946" spans="27:27">
      <c r="AA35946" s="271"/>
    </row>
    <row r="35947" spans="27:27">
      <c r="AA35947" s="271"/>
    </row>
    <row r="35948" spans="27:27">
      <c r="AA35948" s="271"/>
    </row>
    <row r="35949" spans="27:27">
      <c r="AA35949" s="271"/>
    </row>
    <row r="35950" spans="27:27">
      <c r="AA35950" s="271"/>
    </row>
    <row r="35951" spans="27:27">
      <c r="AA35951" s="271"/>
    </row>
    <row r="35952" spans="27:27">
      <c r="AA35952" s="271"/>
    </row>
    <row r="35953" spans="27:27">
      <c r="AA35953" s="271"/>
    </row>
    <row r="35954" spans="27:27">
      <c r="AA35954" s="271"/>
    </row>
    <row r="35955" spans="27:27">
      <c r="AA35955" s="271"/>
    </row>
    <row r="35956" spans="27:27">
      <c r="AA35956" s="271"/>
    </row>
    <row r="35957" spans="27:27">
      <c r="AA35957" s="271"/>
    </row>
    <row r="35958" spans="27:27">
      <c r="AA35958" s="271"/>
    </row>
    <row r="35959" spans="27:27">
      <c r="AA35959" s="271"/>
    </row>
    <row r="35960" spans="27:27">
      <c r="AA35960" s="271"/>
    </row>
    <row r="35961" spans="27:27">
      <c r="AA35961" s="271"/>
    </row>
    <row r="35962" spans="27:27">
      <c r="AA35962" s="271"/>
    </row>
    <row r="35963" spans="27:27">
      <c r="AA35963" s="271"/>
    </row>
    <row r="35964" spans="27:27">
      <c r="AA35964" s="271"/>
    </row>
    <row r="35965" spans="27:27">
      <c r="AA35965" s="271"/>
    </row>
    <row r="35966" spans="27:27">
      <c r="AA35966" s="271"/>
    </row>
    <row r="35967" spans="27:27">
      <c r="AA35967" s="271"/>
    </row>
    <row r="35968" spans="27:27">
      <c r="AA35968" s="271"/>
    </row>
    <row r="35969" spans="27:27">
      <c r="AA35969" s="271"/>
    </row>
    <row r="35970" spans="27:27">
      <c r="AA35970" s="271"/>
    </row>
    <row r="35971" spans="27:27">
      <c r="AA35971" s="271"/>
    </row>
    <row r="35972" spans="27:27">
      <c r="AA35972" s="271"/>
    </row>
    <row r="35973" spans="27:27">
      <c r="AA35973" s="271"/>
    </row>
    <row r="35974" spans="27:27">
      <c r="AA35974" s="271"/>
    </row>
    <row r="35975" spans="27:27">
      <c r="AA35975" s="271"/>
    </row>
    <row r="35976" spans="27:27">
      <c r="AA35976" s="271"/>
    </row>
    <row r="35977" spans="27:27">
      <c r="AA35977" s="271"/>
    </row>
    <row r="35978" spans="27:27">
      <c r="AA35978" s="271"/>
    </row>
    <row r="35979" spans="27:27">
      <c r="AA35979" s="271"/>
    </row>
    <row r="35980" spans="27:27">
      <c r="AA35980" s="271"/>
    </row>
    <row r="35981" spans="27:27">
      <c r="AA35981" s="271"/>
    </row>
    <row r="35982" spans="27:27">
      <c r="AA35982" s="271"/>
    </row>
    <row r="35983" spans="27:27">
      <c r="AA35983" s="271"/>
    </row>
    <row r="35984" spans="27:27">
      <c r="AA35984" s="271"/>
    </row>
    <row r="35985" spans="27:27">
      <c r="AA35985" s="271"/>
    </row>
    <row r="35986" spans="27:27">
      <c r="AA35986" s="271"/>
    </row>
    <row r="35987" spans="27:27">
      <c r="AA35987" s="271"/>
    </row>
    <row r="35988" spans="27:27">
      <c r="AA35988" s="271"/>
    </row>
    <row r="35989" spans="27:27">
      <c r="AA35989" s="271"/>
    </row>
    <row r="35990" spans="27:27">
      <c r="AA35990" s="271"/>
    </row>
    <row r="35991" spans="27:27">
      <c r="AA35991" s="271"/>
    </row>
    <row r="35992" spans="27:27">
      <c r="AA35992" s="271"/>
    </row>
    <row r="35993" spans="27:27">
      <c r="AA35993" s="271"/>
    </row>
    <row r="35994" spans="27:27">
      <c r="AA35994" s="271"/>
    </row>
    <row r="35995" spans="27:27">
      <c r="AA35995" s="271"/>
    </row>
    <row r="35996" spans="27:27">
      <c r="AA35996" s="271"/>
    </row>
    <row r="35997" spans="27:27">
      <c r="AA35997" s="271"/>
    </row>
    <row r="35998" spans="27:27">
      <c r="AA35998" s="271"/>
    </row>
    <row r="35999" spans="27:27">
      <c r="AA35999" s="271"/>
    </row>
    <row r="36000" spans="27:27">
      <c r="AA36000" s="271"/>
    </row>
    <row r="36001" spans="27:27">
      <c r="AA36001" s="271"/>
    </row>
    <row r="36002" spans="27:27">
      <c r="AA36002" s="271"/>
    </row>
    <row r="36003" spans="27:27">
      <c r="AA36003" s="271"/>
    </row>
    <row r="36004" spans="27:27">
      <c r="AA36004" s="271"/>
    </row>
    <row r="36005" spans="27:27">
      <c r="AA36005" s="271"/>
    </row>
    <row r="36006" spans="27:27">
      <c r="AA36006" s="271"/>
    </row>
    <row r="36007" spans="27:27">
      <c r="AA36007" s="271"/>
    </row>
    <row r="36008" spans="27:27">
      <c r="AA36008" s="271"/>
    </row>
    <row r="36009" spans="27:27">
      <c r="AA36009" s="271"/>
    </row>
    <row r="36010" spans="27:27">
      <c r="AA36010" s="271"/>
    </row>
    <row r="36011" spans="27:27">
      <c r="AA36011" s="271"/>
    </row>
    <row r="36012" spans="27:27">
      <c r="AA36012" s="271"/>
    </row>
    <row r="36013" spans="27:27">
      <c r="AA36013" s="271"/>
    </row>
    <row r="36014" spans="27:27">
      <c r="AA36014" s="271"/>
    </row>
    <row r="36015" spans="27:27">
      <c r="AA36015" s="271"/>
    </row>
    <row r="36016" spans="27:27">
      <c r="AA36016" s="271"/>
    </row>
    <row r="36017" spans="27:27">
      <c r="AA36017" s="271"/>
    </row>
    <row r="36018" spans="27:27">
      <c r="AA36018" s="271"/>
    </row>
    <row r="36019" spans="27:27">
      <c r="AA36019" s="271"/>
    </row>
    <row r="36020" spans="27:27">
      <c r="AA36020" s="271"/>
    </row>
    <row r="36021" spans="27:27">
      <c r="AA36021" s="271"/>
    </row>
    <row r="36022" spans="27:27">
      <c r="AA36022" s="271"/>
    </row>
    <row r="36023" spans="27:27">
      <c r="AA36023" s="271"/>
    </row>
    <row r="36024" spans="27:27">
      <c r="AA36024" s="271"/>
    </row>
    <row r="36025" spans="27:27">
      <c r="AA36025" s="271"/>
    </row>
    <row r="36026" spans="27:27">
      <c r="AA36026" s="271"/>
    </row>
    <row r="36027" spans="27:27">
      <c r="AA36027" s="271"/>
    </row>
    <row r="36028" spans="27:27">
      <c r="AA36028" s="271"/>
    </row>
    <row r="36029" spans="27:27">
      <c r="AA36029" s="271"/>
    </row>
    <row r="36030" spans="27:27">
      <c r="AA36030" s="271"/>
    </row>
    <row r="36031" spans="27:27">
      <c r="AA36031" s="271"/>
    </row>
    <row r="36032" spans="27:27">
      <c r="AA36032" s="271"/>
    </row>
    <row r="36033" spans="27:27">
      <c r="AA36033" s="271"/>
    </row>
    <row r="36034" spans="27:27">
      <c r="AA36034" s="271"/>
    </row>
    <row r="36035" spans="27:27">
      <c r="AA36035" s="271"/>
    </row>
    <row r="36036" spans="27:27">
      <c r="AA36036" s="271"/>
    </row>
    <row r="36037" spans="27:27">
      <c r="AA36037" s="271"/>
    </row>
    <row r="36038" spans="27:27">
      <c r="AA36038" s="271"/>
    </row>
    <row r="36039" spans="27:27">
      <c r="AA36039" s="271"/>
    </row>
    <row r="36040" spans="27:27">
      <c r="AA36040" s="271"/>
    </row>
    <row r="36041" spans="27:27">
      <c r="AA36041" s="271"/>
    </row>
    <row r="36042" spans="27:27">
      <c r="AA36042" s="271"/>
    </row>
    <row r="36043" spans="27:27">
      <c r="AA36043" s="271"/>
    </row>
    <row r="36044" spans="27:27">
      <c r="AA36044" s="271"/>
    </row>
    <row r="36045" spans="27:27">
      <c r="AA36045" s="271"/>
    </row>
    <row r="36046" spans="27:27">
      <c r="AA36046" s="271"/>
    </row>
    <row r="36047" spans="27:27">
      <c r="AA36047" s="271"/>
    </row>
    <row r="36048" spans="27:27">
      <c r="AA36048" s="271"/>
    </row>
    <row r="36049" spans="27:27">
      <c r="AA36049" s="271"/>
    </row>
    <row r="36050" spans="27:27">
      <c r="AA36050" s="271"/>
    </row>
    <row r="36051" spans="27:27">
      <c r="AA36051" s="271"/>
    </row>
    <row r="36052" spans="27:27">
      <c r="AA36052" s="271"/>
    </row>
    <row r="36053" spans="27:27">
      <c r="AA36053" s="271"/>
    </row>
    <row r="36054" spans="27:27">
      <c r="AA36054" s="271"/>
    </row>
    <row r="36055" spans="27:27">
      <c r="AA36055" s="271"/>
    </row>
    <row r="36056" spans="27:27">
      <c r="AA36056" s="271"/>
    </row>
    <row r="36057" spans="27:27">
      <c r="AA36057" s="271"/>
    </row>
    <row r="36058" spans="27:27">
      <c r="AA36058" s="271"/>
    </row>
    <row r="36059" spans="27:27">
      <c r="AA36059" s="271"/>
    </row>
    <row r="36060" spans="27:27">
      <c r="AA36060" s="271"/>
    </row>
    <row r="36061" spans="27:27">
      <c r="AA36061" s="271"/>
    </row>
    <row r="36062" spans="27:27">
      <c r="AA36062" s="271"/>
    </row>
    <row r="36063" spans="27:27">
      <c r="AA36063" s="271"/>
    </row>
    <row r="36064" spans="27:27">
      <c r="AA36064" s="271"/>
    </row>
    <row r="36065" spans="27:27">
      <c r="AA36065" s="271"/>
    </row>
    <row r="36066" spans="27:27">
      <c r="AA36066" s="271"/>
    </row>
    <row r="36067" spans="27:27">
      <c r="AA36067" s="271"/>
    </row>
    <row r="36068" spans="27:27">
      <c r="AA36068" s="271"/>
    </row>
    <row r="36069" spans="27:27">
      <c r="AA36069" s="271"/>
    </row>
    <row r="36070" spans="27:27">
      <c r="AA36070" s="271"/>
    </row>
    <row r="36071" spans="27:27">
      <c r="AA36071" s="271"/>
    </row>
    <row r="36072" spans="27:27">
      <c r="AA36072" s="271"/>
    </row>
    <row r="36073" spans="27:27">
      <c r="AA36073" s="271"/>
    </row>
    <row r="36074" spans="27:27">
      <c r="AA36074" s="271"/>
    </row>
    <row r="36075" spans="27:27">
      <c r="AA36075" s="271"/>
    </row>
    <row r="36076" spans="27:27">
      <c r="AA36076" s="271"/>
    </row>
    <row r="36077" spans="27:27">
      <c r="AA36077" s="271"/>
    </row>
    <row r="36078" spans="27:27">
      <c r="AA36078" s="271"/>
    </row>
    <row r="36079" spans="27:27">
      <c r="AA36079" s="271"/>
    </row>
    <row r="36080" spans="27:27">
      <c r="AA36080" s="271"/>
    </row>
    <row r="36081" spans="27:27">
      <c r="AA36081" s="271"/>
    </row>
    <row r="36082" spans="27:27">
      <c r="AA36082" s="271"/>
    </row>
    <row r="36083" spans="27:27">
      <c r="AA36083" s="271"/>
    </row>
    <row r="36084" spans="27:27">
      <c r="AA36084" s="271"/>
    </row>
    <row r="36085" spans="27:27">
      <c r="AA36085" s="271"/>
    </row>
    <row r="36086" spans="27:27">
      <c r="AA36086" s="271"/>
    </row>
    <row r="36087" spans="27:27">
      <c r="AA36087" s="271"/>
    </row>
    <row r="36088" spans="27:27">
      <c r="AA36088" s="271"/>
    </row>
    <row r="36089" spans="27:27">
      <c r="AA36089" s="271"/>
    </row>
    <row r="36090" spans="27:27">
      <c r="AA36090" s="271"/>
    </row>
    <row r="36091" spans="27:27">
      <c r="AA36091" s="271"/>
    </row>
    <row r="36092" spans="27:27">
      <c r="AA36092" s="271"/>
    </row>
    <row r="36093" spans="27:27">
      <c r="AA36093" s="271"/>
    </row>
    <row r="36094" spans="27:27">
      <c r="AA36094" s="271"/>
    </row>
    <row r="36095" spans="27:27">
      <c r="AA36095" s="271"/>
    </row>
    <row r="36096" spans="27:27">
      <c r="AA36096" s="271"/>
    </row>
    <row r="36097" spans="27:27">
      <c r="AA36097" s="271"/>
    </row>
    <row r="36098" spans="27:27">
      <c r="AA36098" s="271"/>
    </row>
    <row r="36099" spans="27:27">
      <c r="AA36099" s="271"/>
    </row>
    <row r="36100" spans="27:27">
      <c r="AA36100" s="271"/>
    </row>
    <row r="36101" spans="27:27">
      <c r="AA36101" s="271"/>
    </row>
    <row r="36102" spans="27:27">
      <c r="AA36102" s="271"/>
    </row>
    <row r="36103" spans="27:27">
      <c r="AA36103" s="271"/>
    </row>
    <row r="36104" spans="27:27">
      <c r="AA36104" s="271"/>
    </row>
    <row r="36105" spans="27:27">
      <c r="AA36105" s="271"/>
    </row>
    <row r="36106" spans="27:27">
      <c r="AA36106" s="271"/>
    </row>
    <row r="36107" spans="27:27">
      <c r="AA36107" s="271"/>
    </row>
    <row r="36108" spans="27:27">
      <c r="AA36108" s="271"/>
    </row>
    <row r="36109" spans="27:27">
      <c r="AA36109" s="271"/>
    </row>
    <row r="36110" spans="27:27">
      <c r="AA36110" s="271"/>
    </row>
    <row r="36111" spans="27:27">
      <c r="AA36111" s="271"/>
    </row>
    <row r="36112" spans="27:27">
      <c r="AA36112" s="271"/>
    </row>
    <row r="36113" spans="27:27">
      <c r="AA36113" s="271"/>
    </row>
    <row r="36114" spans="27:27">
      <c r="AA36114" s="271"/>
    </row>
    <row r="36115" spans="27:27">
      <c r="AA36115" s="271"/>
    </row>
    <row r="36116" spans="27:27">
      <c r="AA36116" s="271"/>
    </row>
    <row r="36117" spans="27:27">
      <c r="AA36117" s="271"/>
    </row>
    <row r="36118" spans="27:27">
      <c r="AA36118" s="271"/>
    </row>
    <row r="36119" spans="27:27">
      <c r="AA36119" s="271"/>
    </row>
    <row r="36120" spans="27:27">
      <c r="AA36120" s="271"/>
    </row>
    <row r="36121" spans="27:27">
      <c r="AA36121" s="271"/>
    </row>
    <row r="36122" spans="27:27">
      <c r="AA36122" s="271"/>
    </row>
    <row r="36123" spans="27:27">
      <c r="AA36123" s="271"/>
    </row>
    <row r="36124" spans="27:27">
      <c r="AA36124" s="271"/>
    </row>
    <row r="36125" spans="27:27">
      <c r="AA36125" s="271"/>
    </row>
    <row r="36126" spans="27:27">
      <c r="AA36126" s="271"/>
    </row>
    <row r="36127" spans="27:27">
      <c r="AA36127" s="271"/>
    </row>
    <row r="36128" spans="27:27">
      <c r="AA36128" s="271"/>
    </row>
    <row r="36129" spans="27:27">
      <c r="AA36129" s="271"/>
    </row>
    <row r="36130" spans="27:27">
      <c r="AA36130" s="271"/>
    </row>
    <row r="36131" spans="27:27">
      <c r="AA36131" s="271"/>
    </row>
    <row r="36132" spans="27:27">
      <c r="AA36132" s="271"/>
    </row>
    <row r="36133" spans="27:27">
      <c r="AA36133" s="271"/>
    </row>
    <row r="36134" spans="27:27">
      <c r="AA36134" s="271"/>
    </row>
    <row r="36135" spans="27:27">
      <c r="AA36135" s="271"/>
    </row>
    <row r="36136" spans="27:27">
      <c r="AA36136" s="271"/>
    </row>
    <row r="36137" spans="27:27">
      <c r="AA36137" s="271"/>
    </row>
    <row r="36138" spans="27:27">
      <c r="AA36138" s="271"/>
    </row>
    <row r="36139" spans="27:27">
      <c r="AA36139" s="271"/>
    </row>
    <row r="36140" spans="27:27">
      <c r="AA36140" s="271"/>
    </row>
    <row r="36141" spans="27:27">
      <c r="AA36141" s="271"/>
    </row>
    <row r="36142" spans="27:27">
      <c r="AA36142" s="271"/>
    </row>
    <row r="36143" spans="27:27">
      <c r="AA36143" s="271"/>
    </row>
    <row r="36144" spans="27:27">
      <c r="AA36144" s="271"/>
    </row>
    <row r="36145" spans="27:27">
      <c r="AA36145" s="271"/>
    </row>
    <row r="36146" spans="27:27">
      <c r="AA36146" s="271"/>
    </row>
    <row r="36147" spans="27:27">
      <c r="AA36147" s="271"/>
    </row>
    <row r="36148" spans="27:27">
      <c r="AA36148" s="271"/>
    </row>
    <row r="36149" spans="27:27">
      <c r="AA36149" s="271"/>
    </row>
    <row r="36150" spans="27:27">
      <c r="AA36150" s="271"/>
    </row>
    <row r="36151" spans="27:27">
      <c r="AA36151" s="271"/>
    </row>
    <row r="36152" spans="27:27">
      <c r="AA36152" s="271"/>
    </row>
    <row r="36153" spans="27:27">
      <c r="AA36153" s="271"/>
    </row>
    <row r="36154" spans="27:27">
      <c r="AA36154" s="271"/>
    </row>
    <row r="36155" spans="27:27">
      <c r="AA36155" s="271"/>
    </row>
    <row r="36156" spans="27:27">
      <c r="AA36156" s="271"/>
    </row>
    <row r="36157" spans="27:27">
      <c r="AA36157" s="271"/>
    </row>
    <row r="36158" spans="27:27">
      <c r="AA36158" s="271"/>
    </row>
    <row r="36159" spans="27:27">
      <c r="AA36159" s="271"/>
    </row>
    <row r="36160" spans="27:27">
      <c r="AA36160" s="271"/>
    </row>
    <row r="36161" spans="27:27">
      <c r="AA36161" s="271"/>
    </row>
    <row r="36162" spans="27:27">
      <c r="AA36162" s="271"/>
    </row>
    <row r="36163" spans="27:27">
      <c r="AA36163" s="271"/>
    </row>
    <row r="36164" spans="27:27">
      <c r="AA36164" s="271"/>
    </row>
    <row r="36165" spans="27:27">
      <c r="AA36165" s="271"/>
    </row>
    <row r="36166" spans="27:27">
      <c r="AA36166" s="271"/>
    </row>
    <row r="36167" spans="27:27">
      <c r="AA36167" s="271"/>
    </row>
    <row r="36168" spans="27:27">
      <c r="AA36168" s="271"/>
    </row>
    <row r="36169" spans="27:27">
      <c r="AA36169" s="271"/>
    </row>
    <row r="36170" spans="27:27">
      <c r="AA36170" s="271"/>
    </row>
    <row r="36171" spans="27:27">
      <c r="AA36171" s="271"/>
    </row>
    <row r="36172" spans="27:27">
      <c r="AA36172" s="271"/>
    </row>
    <row r="36173" spans="27:27">
      <c r="AA36173" s="271"/>
    </row>
    <row r="36174" spans="27:27">
      <c r="AA36174" s="271"/>
    </row>
    <row r="36175" spans="27:27">
      <c r="AA36175" s="271"/>
    </row>
    <row r="36176" spans="27:27">
      <c r="AA36176" s="271"/>
    </row>
    <row r="36177" spans="27:27">
      <c r="AA36177" s="271"/>
    </row>
    <row r="36178" spans="27:27">
      <c r="AA36178" s="271"/>
    </row>
    <row r="36179" spans="27:27">
      <c r="AA36179" s="271"/>
    </row>
    <row r="36180" spans="27:27">
      <c r="AA36180" s="271"/>
    </row>
    <row r="36181" spans="27:27">
      <c r="AA36181" s="271"/>
    </row>
    <row r="36182" spans="27:27">
      <c r="AA36182" s="271"/>
    </row>
    <row r="36183" spans="27:27">
      <c r="AA36183" s="271"/>
    </row>
    <row r="36184" spans="27:27">
      <c r="AA36184" s="271"/>
    </row>
    <row r="36185" spans="27:27">
      <c r="AA36185" s="271"/>
    </row>
    <row r="36186" spans="27:27">
      <c r="AA36186" s="271"/>
    </row>
    <row r="36187" spans="27:27">
      <c r="AA36187" s="271"/>
    </row>
    <row r="36188" spans="27:27">
      <c r="AA36188" s="271"/>
    </row>
    <row r="36189" spans="27:27">
      <c r="AA36189" s="271"/>
    </row>
    <row r="36190" spans="27:27">
      <c r="AA36190" s="271"/>
    </row>
    <row r="36191" spans="27:27">
      <c r="AA36191" s="271"/>
    </row>
    <row r="36192" spans="27:27">
      <c r="AA36192" s="271"/>
    </row>
    <row r="36193" spans="27:27">
      <c r="AA36193" s="271"/>
    </row>
    <row r="36194" spans="27:27">
      <c r="AA36194" s="271"/>
    </row>
    <row r="36195" spans="27:27">
      <c r="AA36195" s="271"/>
    </row>
    <row r="36196" spans="27:27">
      <c r="AA36196" s="271"/>
    </row>
    <row r="36197" spans="27:27">
      <c r="AA36197" s="271"/>
    </row>
    <row r="36198" spans="27:27">
      <c r="AA36198" s="271"/>
    </row>
    <row r="36199" spans="27:27">
      <c r="AA36199" s="271"/>
    </row>
    <row r="36200" spans="27:27">
      <c r="AA36200" s="271"/>
    </row>
    <row r="36201" spans="27:27">
      <c r="AA36201" s="271"/>
    </row>
    <row r="36202" spans="27:27">
      <c r="AA36202" s="271"/>
    </row>
    <row r="36203" spans="27:27">
      <c r="AA36203" s="271"/>
    </row>
    <row r="36204" spans="27:27">
      <c r="AA36204" s="271"/>
    </row>
    <row r="36205" spans="27:27">
      <c r="AA36205" s="271"/>
    </row>
    <row r="36206" spans="27:27">
      <c r="AA36206" s="271"/>
    </row>
    <row r="36207" spans="27:27">
      <c r="AA36207" s="271"/>
    </row>
    <row r="36208" spans="27:27">
      <c r="AA36208" s="271"/>
    </row>
    <row r="36209" spans="27:27">
      <c r="AA36209" s="271"/>
    </row>
    <row r="36210" spans="27:27">
      <c r="AA36210" s="271"/>
    </row>
    <row r="36211" spans="27:27">
      <c r="AA36211" s="271"/>
    </row>
    <row r="36212" spans="27:27">
      <c r="AA36212" s="271"/>
    </row>
    <row r="36213" spans="27:27">
      <c r="AA36213" s="271"/>
    </row>
    <row r="36214" spans="27:27">
      <c r="AA36214" s="271"/>
    </row>
    <row r="36215" spans="27:27">
      <c r="AA36215" s="271"/>
    </row>
    <row r="36216" spans="27:27">
      <c r="AA36216" s="271"/>
    </row>
    <row r="36217" spans="27:27">
      <c r="AA36217" s="271"/>
    </row>
    <row r="36218" spans="27:27">
      <c r="AA36218" s="271"/>
    </row>
    <row r="36219" spans="27:27">
      <c r="AA36219" s="271"/>
    </row>
    <row r="36220" spans="27:27">
      <c r="AA36220" s="271"/>
    </row>
    <row r="36221" spans="27:27">
      <c r="AA36221" s="271"/>
    </row>
    <row r="36222" spans="27:27">
      <c r="AA36222" s="271"/>
    </row>
    <row r="36223" spans="27:27">
      <c r="AA36223" s="271"/>
    </row>
    <row r="36224" spans="27:27">
      <c r="AA36224" s="271"/>
    </row>
    <row r="36225" spans="27:27">
      <c r="AA36225" s="271"/>
    </row>
    <row r="36226" spans="27:27">
      <c r="AA36226" s="271"/>
    </row>
    <row r="36227" spans="27:27">
      <c r="AA36227" s="271"/>
    </row>
    <row r="36228" spans="27:27">
      <c r="AA36228" s="271"/>
    </row>
    <row r="36229" spans="27:27">
      <c r="AA36229" s="271"/>
    </row>
    <row r="36230" spans="27:27">
      <c r="AA36230" s="271"/>
    </row>
    <row r="36231" spans="27:27">
      <c r="AA36231" s="271"/>
    </row>
    <row r="36232" spans="27:27">
      <c r="AA36232" s="271"/>
    </row>
    <row r="36233" spans="27:27">
      <c r="AA36233" s="271"/>
    </row>
    <row r="36234" spans="27:27">
      <c r="AA36234" s="271"/>
    </row>
    <row r="36235" spans="27:27">
      <c r="AA36235" s="271"/>
    </row>
    <row r="36236" spans="27:27">
      <c r="AA36236" s="271"/>
    </row>
    <row r="36237" spans="27:27">
      <c r="AA36237" s="271"/>
    </row>
    <row r="36238" spans="27:27">
      <c r="AA36238" s="271"/>
    </row>
    <row r="36239" spans="27:27">
      <c r="AA36239" s="271"/>
    </row>
    <row r="36240" spans="27:27">
      <c r="AA36240" s="271"/>
    </row>
    <row r="36241" spans="27:27">
      <c r="AA36241" s="271"/>
    </row>
    <row r="36242" spans="27:27">
      <c r="AA36242" s="271"/>
    </row>
    <row r="36243" spans="27:27">
      <c r="AA36243" s="271"/>
    </row>
    <row r="36244" spans="27:27">
      <c r="AA36244" s="271"/>
    </row>
    <row r="36245" spans="27:27">
      <c r="AA36245" s="271"/>
    </row>
    <row r="36246" spans="27:27">
      <c r="AA36246" s="271"/>
    </row>
    <row r="36247" spans="27:27">
      <c r="AA36247" s="271"/>
    </row>
    <row r="36248" spans="27:27">
      <c r="AA36248" s="271"/>
    </row>
    <row r="36249" spans="27:27">
      <c r="AA36249" s="271"/>
    </row>
    <row r="36250" spans="27:27">
      <c r="AA36250" s="271"/>
    </row>
    <row r="36251" spans="27:27">
      <c r="AA36251" s="271"/>
    </row>
    <row r="36252" spans="27:27">
      <c r="AA36252" s="271"/>
    </row>
    <row r="36253" spans="27:27">
      <c r="AA36253" s="271"/>
    </row>
    <row r="36254" spans="27:27">
      <c r="AA36254" s="271"/>
    </row>
    <row r="36255" spans="27:27">
      <c r="AA36255" s="271"/>
    </row>
    <row r="36256" spans="27:27">
      <c r="AA36256" s="271"/>
    </row>
    <row r="36257" spans="27:27">
      <c r="AA36257" s="271"/>
    </row>
    <row r="36258" spans="27:27">
      <c r="AA36258" s="271"/>
    </row>
    <row r="36259" spans="27:27">
      <c r="AA36259" s="271"/>
    </row>
    <row r="36260" spans="27:27">
      <c r="AA36260" s="271"/>
    </row>
    <row r="36261" spans="27:27">
      <c r="AA36261" s="271"/>
    </row>
    <row r="36262" spans="27:27">
      <c r="AA36262" s="271"/>
    </row>
    <row r="36263" spans="27:27">
      <c r="AA36263" s="271"/>
    </row>
    <row r="36264" spans="27:27">
      <c r="AA36264" s="271"/>
    </row>
    <row r="36265" spans="27:27">
      <c r="AA36265" s="271"/>
    </row>
    <row r="36266" spans="27:27">
      <c r="AA36266" s="271"/>
    </row>
    <row r="36267" spans="27:27">
      <c r="AA36267" s="271"/>
    </row>
    <row r="36268" spans="27:27">
      <c r="AA36268" s="271"/>
    </row>
    <row r="36269" spans="27:27">
      <c r="AA36269" s="271"/>
    </row>
    <row r="36270" spans="27:27">
      <c r="AA36270" s="271"/>
    </row>
    <row r="36271" spans="27:27">
      <c r="AA36271" s="271"/>
    </row>
    <row r="36272" spans="27:27">
      <c r="AA36272" s="271"/>
    </row>
    <row r="36273" spans="27:27">
      <c r="AA36273" s="271"/>
    </row>
    <row r="36274" spans="27:27">
      <c r="AA36274" s="271"/>
    </row>
    <row r="36275" spans="27:27">
      <c r="AA36275" s="271"/>
    </row>
    <row r="36276" spans="27:27">
      <c r="AA36276" s="271"/>
    </row>
    <row r="36277" spans="27:27">
      <c r="AA36277" s="271"/>
    </row>
    <row r="36278" spans="27:27">
      <c r="AA36278" s="271"/>
    </row>
    <row r="36279" spans="27:27">
      <c r="AA36279" s="271"/>
    </row>
    <row r="36280" spans="27:27">
      <c r="AA36280" s="271"/>
    </row>
    <row r="36281" spans="27:27">
      <c r="AA36281" s="271"/>
    </row>
    <row r="36282" spans="27:27">
      <c r="AA36282" s="271"/>
    </row>
    <row r="36283" spans="27:27">
      <c r="AA36283" s="271"/>
    </row>
    <row r="36284" spans="27:27">
      <c r="AA36284" s="271"/>
    </row>
    <row r="36285" spans="27:27">
      <c r="AA36285" s="271"/>
    </row>
    <row r="36286" spans="27:27">
      <c r="AA36286" s="271"/>
    </row>
    <row r="36287" spans="27:27">
      <c r="AA36287" s="271"/>
    </row>
    <row r="36288" spans="27:27">
      <c r="AA36288" s="271"/>
    </row>
    <row r="36289" spans="27:27">
      <c r="AA36289" s="271"/>
    </row>
    <row r="36290" spans="27:27">
      <c r="AA36290" s="271"/>
    </row>
    <row r="36291" spans="27:27">
      <c r="AA36291" s="271"/>
    </row>
    <row r="36292" spans="27:27">
      <c r="AA36292" s="271"/>
    </row>
    <row r="36293" spans="27:27">
      <c r="AA36293" s="271"/>
    </row>
    <row r="36294" spans="27:27">
      <c r="AA36294" s="271"/>
    </row>
    <row r="36295" spans="27:27">
      <c r="AA36295" s="271"/>
    </row>
    <row r="36296" spans="27:27">
      <c r="AA36296" s="271"/>
    </row>
    <row r="36297" spans="27:27">
      <c r="AA36297" s="271"/>
    </row>
    <row r="36298" spans="27:27">
      <c r="AA36298" s="271"/>
    </row>
    <row r="36299" spans="27:27">
      <c r="AA36299" s="271"/>
    </row>
    <row r="36300" spans="27:27">
      <c r="AA36300" s="271"/>
    </row>
    <row r="36301" spans="27:27">
      <c r="AA36301" s="271"/>
    </row>
    <row r="36302" spans="27:27">
      <c r="AA36302" s="271"/>
    </row>
    <row r="36303" spans="27:27">
      <c r="AA36303" s="271"/>
    </row>
    <row r="36304" spans="27:27">
      <c r="AA36304" s="271"/>
    </row>
    <row r="36305" spans="27:27">
      <c r="AA36305" s="271"/>
    </row>
    <row r="36306" spans="27:27">
      <c r="AA36306" s="271"/>
    </row>
    <row r="36307" spans="27:27">
      <c r="AA36307" s="271"/>
    </row>
    <row r="36308" spans="27:27">
      <c r="AA36308" s="271"/>
    </row>
    <row r="36309" spans="27:27">
      <c r="AA36309" s="271"/>
    </row>
    <row r="36310" spans="27:27">
      <c r="AA36310" s="271"/>
    </row>
    <row r="36311" spans="27:27">
      <c r="AA36311" s="271"/>
    </row>
    <row r="36312" spans="27:27">
      <c r="AA36312" s="271"/>
    </row>
    <row r="36313" spans="27:27">
      <c r="AA36313" s="271"/>
    </row>
    <row r="36314" spans="27:27">
      <c r="AA36314" s="271"/>
    </row>
    <row r="36315" spans="27:27">
      <c r="AA36315" s="271"/>
    </row>
    <row r="36316" spans="27:27">
      <c r="AA36316" s="271"/>
    </row>
    <row r="36317" spans="27:27">
      <c r="AA36317" s="271"/>
    </row>
    <row r="36318" spans="27:27">
      <c r="AA36318" s="271"/>
    </row>
    <row r="36319" spans="27:27">
      <c r="AA36319" s="271"/>
    </row>
    <row r="36320" spans="27:27">
      <c r="AA36320" s="271"/>
    </row>
    <row r="36321" spans="27:27">
      <c r="AA36321" s="271"/>
    </row>
    <row r="36322" spans="27:27">
      <c r="AA36322" s="271"/>
    </row>
    <row r="36323" spans="27:27">
      <c r="AA36323" s="271"/>
    </row>
    <row r="36324" spans="27:27">
      <c r="AA36324" s="271"/>
    </row>
    <row r="36325" spans="27:27">
      <c r="AA36325" s="271"/>
    </row>
    <row r="36326" spans="27:27">
      <c r="AA36326" s="271"/>
    </row>
    <row r="36327" spans="27:27">
      <c r="AA36327" s="271"/>
    </row>
    <row r="36328" spans="27:27">
      <c r="AA36328" s="271"/>
    </row>
    <row r="36329" spans="27:27">
      <c r="AA36329" s="271"/>
    </row>
    <row r="36330" spans="27:27">
      <c r="AA36330" s="271"/>
    </row>
    <row r="36331" spans="27:27">
      <c r="AA36331" s="271"/>
    </row>
    <row r="36332" spans="27:27">
      <c r="AA36332" s="271"/>
    </row>
    <row r="36333" spans="27:27">
      <c r="AA36333" s="271"/>
    </row>
    <row r="36334" spans="27:27">
      <c r="AA36334" s="271"/>
    </row>
    <row r="36335" spans="27:27">
      <c r="AA36335" s="271"/>
    </row>
    <row r="36336" spans="27:27">
      <c r="AA36336" s="271"/>
    </row>
    <row r="36337" spans="27:27">
      <c r="AA36337" s="271"/>
    </row>
    <row r="36338" spans="27:27">
      <c r="AA36338" s="271"/>
    </row>
    <row r="36339" spans="27:27">
      <c r="AA36339" s="271"/>
    </row>
    <row r="36340" spans="27:27">
      <c r="AA36340" s="271"/>
    </row>
    <row r="36341" spans="27:27">
      <c r="AA36341" s="271"/>
    </row>
    <row r="36342" spans="27:27">
      <c r="AA36342" s="271"/>
    </row>
    <row r="36343" spans="27:27">
      <c r="AA36343" s="271"/>
    </row>
    <row r="36344" spans="27:27">
      <c r="AA36344" s="271"/>
    </row>
    <row r="36345" spans="27:27">
      <c r="AA36345" s="271"/>
    </row>
    <row r="36346" spans="27:27">
      <c r="AA36346" s="271"/>
    </row>
    <row r="36347" spans="27:27">
      <c r="AA36347" s="271"/>
    </row>
    <row r="36348" spans="27:27">
      <c r="AA36348" s="271"/>
    </row>
    <row r="36349" spans="27:27">
      <c r="AA36349" s="271"/>
    </row>
    <row r="36350" spans="27:27">
      <c r="AA36350" s="271"/>
    </row>
    <row r="36351" spans="27:27">
      <c r="AA36351" s="271"/>
    </row>
    <row r="36352" spans="27:27">
      <c r="AA36352" s="271"/>
    </row>
    <row r="36353" spans="27:27">
      <c r="AA36353" s="271"/>
    </row>
    <row r="36354" spans="27:27">
      <c r="AA36354" s="271"/>
    </row>
    <row r="36355" spans="27:27">
      <c r="AA36355" s="271"/>
    </row>
    <row r="36356" spans="27:27">
      <c r="AA36356" s="271"/>
    </row>
    <row r="36357" spans="27:27">
      <c r="AA36357" s="271"/>
    </row>
    <row r="36358" spans="27:27">
      <c r="AA36358" s="271"/>
    </row>
    <row r="36359" spans="27:27">
      <c r="AA36359" s="271"/>
    </row>
    <row r="36360" spans="27:27">
      <c r="AA36360" s="271"/>
    </row>
    <row r="36361" spans="27:27">
      <c r="AA36361" s="271"/>
    </row>
    <row r="36362" spans="27:27">
      <c r="AA36362" s="271"/>
    </row>
    <row r="36363" spans="27:27">
      <c r="AA36363" s="271"/>
    </row>
    <row r="36364" spans="27:27">
      <c r="AA36364" s="271"/>
    </row>
    <row r="36365" spans="27:27">
      <c r="AA36365" s="271"/>
    </row>
    <row r="36366" spans="27:27">
      <c r="AA36366" s="271"/>
    </row>
    <row r="36367" spans="27:27">
      <c r="AA36367" s="271"/>
    </row>
    <row r="36368" spans="27:27">
      <c r="AA36368" s="271"/>
    </row>
    <row r="36369" spans="27:27">
      <c r="AA36369" s="271"/>
    </row>
    <row r="36370" spans="27:27">
      <c r="AA36370" s="271"/>
    </row>
    <row r="36371" spans="27:27">
      <c r="AA36371" s="271"/>
    </row>
    <row r="36372" spans="27:27">
      <c r="AA36372" s="271"/>
    </row>
    <row r="36373" spans="27:27">
      <c r="AA36373" s="271"/>
    </row>
    <row r="36374" spans="27:27">
      <c r="AA36374" s="271"/>
    </row>
    <row r="36375" spans="27:27">
      <c r="AA36375" s="271"/>
    </row>
    <row r="36376" spans="27:27">
      <c r="AA36376" s="271"/>
    </row>
    <row r="36377" spans="27:27">
      <c r="AA36377" s="271"/>
    </row>
    <row r="36378" spans="27:27">
      <c r="AA36378" s="271"/>
    </row>
    <row r="36379" spans="27:27">
      <c r="AA36379" s="271"/>
    </row>
    <row r="36380" spans="27:27">
      <c r="AA36380" s="271"/>
    </row>
    <row r="36381" spans="27:27">
      <c r="AA36381" s="271"/>
    </row>
    <row r="36382" spans="27:27">
      <c r="AA36382" s="271"/>
    </row>
    <row r="36383" spans="27:27">
      <c r="AA36383" s="271"/>
    </row>
    <row r="36384" spans="27:27">
      <c r="AA36384" s="271"/>
    </row>
    <row r="36385" spans="27:27">
      <c r="AA36385" s="271"/>
    </row>
    <row r="36386" spans="27:27">
      <c r="AA36386" s="271"/>
    </row>
    <row r="36387" spans="27:27">
      <c r="AA36387" s="271"/>
    </row>
    <row r="36388" spans="27:27">
      <c r="AA36388" s="271"/>
    </row>
    <row r="36389" spans="27:27">
      <c r="AA36389" s="271"/>
    </row>
    <row r="36390" spans="27:27">
      <c r="AA36390" s="271"/>
    </row>
    <row r="36391" spans="27:27">
      <c r="AA36391" s="271"/>
    </row>
    <row r="36392" spans="27:27">
      <c r="AA36392" s="271"/>
    </row>
    <row r="36393" spans="27:27">
      <c r="AA36393" s="271"/>
    </row>
    <row r="36394" spans="27:27">
      <c r="AA36394" s="271"/>
    </row>
    <row r="36395" spans="27:27">
      <c r="AA36395" s="271"/>
    </row>
    <row r="36396" spans="27:27">
      <c r="AA36396" s="271"/>
    </row>
    <row r="36397" spans="27:27">
      <c r="AA36397" s="271"/>
    </row>
    <row r="36398" spans="27:27">
      <c r="AA36398" s="271"/>
    </row>
    <row r="36399" spans="27:27">
      <c r="AA36399" s="271"/>
    </row>
    <row r="36400" spans="27:27">
      <c r="AA36400" s="271"/>
    </row>
    <row r="36401" spans="27:27">
      <c r="AA36401" s="271"/>
    </row>
    <row r="36402" spans="27:27">
      <c r="AA36402" s="271"/>
    </row>
    <row r="36403" spans="27:27">
      <c r="AA36403" s="271"/>
    </row>
    <row r="36404" spans="27:27">
      <c r="AA36404" s="271"/>
    </row>
    <row r="36405" spans="27:27">
      <c r="AA36405" s="271"/>
    </row>
    <row r="36406" spans="27:27">
      <c r="AA36406" s="271"/>
    </row>
    <row r="36407" spans="27:27">
      <c r="AA36407" s="271"/>
    </row>
    <row r="36408" spans="27:27">
      <c r="AA36408" s="271"/>
    </row>
    <row r="36409" spans="27:27">
      <c r="AA36409" s="271"/>
    </row>
    <row r="36410" spans="27:27">
      <c r="AA36410" s="271"/>
    </row>
    <row r="36411" spans="27:27">
      <c r="AA36411" s="271"/>
    </row>
    <row r="36412" spans="27:27">
      <c r="AA36412" s="271"/>
    </row>
    <row r="36413" spans="27:27">
      <c r="AA36413" s="271"/>
    </row>
    <row r="36414" spans="27:27">
      <c r="AA36414" s="271"/>
    </row>
    <row r="36415" spans="27:27">
      <c r="AA36415" s="271"/>
    </row>
    <row r="36416" spans="27:27">
      <c r="AA36416" s="271"/>
    </row>
    <row r="36417" spans="27:27">
      <c r="AA36417" s="271"/>
    </row>
    <row r="36418" spans="27:27">
      <c r="AA36418" s="271"/>
    </row>
    <row r="36419" spans="27:27">
      <c r="AA36419" s="271"/>
    </row>
    <row r="36420" spans="27:27">
      <c r="AA36420" s="271"/>
    </row>
    <row r="36421" spans="27:27">
      <c r="AA36421" s="271"/>
    </row>
    <row r="36422" spans="27:27">
      <c r="AA36422" s="271"/>
    </row>
    <row r="36423" spans="27:27">
      <c r="AA36423" s="271"/>
    </row>
    <row r="36424" spans="27:27">
      <c r="AA36424" s="271"/>
    </row>
    <row r="36425" spans="27:27">
      <c r="AA36425" s="271"/>
    </row>
    <row r="36426" spans="27:27">
      <c r="AA36426" s="271"/>
    </row>
    <row r="36427" spans="27:27">
      <c r="AA36427" s="271"/>
    </row>
    <row r="36428" spans="27:27">
      <c r="AA36428" s="271"/>
    </row>
    <row r="36429" spans="27:27">
      <c r="AA36429" s="271"/>
    </row>
    <row r="36430" spans="27:27">
      <c r="AA36430" s="271"/>
    </row>
    <row r="36431" spans="27:27">
      <c r="AA36431" s="271"/>
    </row>
    <row r="36432" spans="27:27">
      <c r="AA36432" s="271"/>
    </row>
    <row r="36433" spans="27:27">
      <c r="AA36433" s="271"/>
    </row>
    <row r="36434" spans="27:27">
      <c r="AA36434" s="271"/>
    </row>
    <row r="36435" spans="27:27">
      <c r="AA36435" s="271"/>
    </row>
    <row r="36436" spans="27:27">
      <c r="AA36436" s="271"/>
    </row>
    <row r="36437" spans="27:27">
      <c r="AA36437" s="271"/>
    </row>
    <row r="36438" spans="27:27">
      <c r="AA36438" s="271"/>
    </row>
    <row r="36439" spans="27:27">
      <c r="AA36439" s="271"/>
    </row>
    <row r="36440" spans="27:27">
      <c r="AA36440" s="271"/>
    </row>
    <row r="36441" spans="27:27">
      <c r="AA36441" s="271"/>
    </row>
    <row r="36442" spans="27:27">
      <c r="AA36442" s="271"/>
    </row>
    <row r="36443" spans="27:27">
      <c r="AA36443" s="271"/>
    </row>
    <row r="36444" spans="27:27">
      <c r="AA36444" s="271"/>
    </row>
    <row r="36445" spans="27:27">
      <c r="AA36445" s="271"/>
    </row>
    <row r="36446" spans="27:27">
      <c r="AA36446" s="271"/>
    </row>
    <row r="36447" spans="27:27">
      <c r="AA36447" s="271"/>
    </row>
    <row r="36448" spans="27:27">
      <c r="AA36448" s="271"/>
    </row>
    <row r="36449" spans="27:27">
      <c r="AA36449" s="271"/>
    </row>
    <row r="36450" spans="27:27">
      <c r="AA36450" s="271"/>
    </row>
    <row r="36451" spans="27:27">
      <c r="AA36451" s="271"/>
    </row>
    <row r="36452" spans="27:27">
      <c r="AA36452" s="271"/>
    </row>
    <row r="36453" spans="27:27">
      <c r="AA36453" s="271"/>
    </row>
    <row r="36454" spans="27:27">
      <c r="AA36454" s="271"/>
    </row>
    <row r="36455" spans="27:27">
      <c r="AA36455" s="271"/>
    </row>
    <row r="36456" spans="27:27">
      <c r="AA36456" s="271"/>
    </row>
    <row r="36457" spans="27:27">
      <c r="AA36457" s="271"/>
    </row>
    <row r="36458" spans="27:27">
      <c r="AA36458" s="271"/>
    </row>
    <row r="36459" spans="27:27">
      <c r="AA36459" s="271"/>
    </row>
    <row r="36460" spans="27:27">
      <c r="AA36460" s="271"/>
    </row>
    <row r="36461" spans="27:27">
      <c r="AA36461" s="271"/>
    </row>
    <row r="36462" spans="27:27">
      <c r="AA36462" s="271"/>
    </row>
    <row r="36463" spans="27:27">
      <c r="AA36463" s="271"/>
    </row>
    <row r="36464" spans="27:27">
      <c r="AA36464" s="271"/>
    </row>
    <row r="36465" spans="27:27">
      <c r="AA36465" s="271"/>
    </row>
    <row r="36466" spans="27:27">
      <c r="AA36466" s="271"/>
    </row>
    <row r="36467" spans="27:27">
      <c r="AA36467" s="271"/>
    </row>
    <row r="36468" spans="27:27">
      <c r="AA36468" s="271"/>
    </row>
    <row r="36469" spans="27:27">
      <c r="AA36469" s="271"/>
    </row>
    <row r="36470" spans="27:27">
      <c r="AA36470" s="271"/>
    </row>
    <row r="36471" spans="27:27">
      <c r="AA36471" s="271"/>
    </row>
    <row r="36472" spans="27:27">
      <c r="AA36472" s="271"/>
    </row>
    <row r="36473" spans="27:27">
      <c r="AA36473" s="271"/>
    </row>
    <row r="36474" spans="27:27">
      <c r="AA36474" s="271"/>
    </row>
    <row r="36475" spans="27:27">
      <c r="AA36475" s="271"/>
    </row>
    <row r="36476" spans="27:27">
      <c r="AA36476" s="271"/>
    </row>
    <row r="36477" spans="27:27">
      <c r="AA36477" s="271"/>
    </row>
    <row r="36478" spans="27:27">
      <c r="AA36478" s="271"/>
    </row>
    <row r="36479" spans="27:27">
      <c r="AA36479" s="271"/>
    </row>
    <row r="36480" spans="27:27">
      <c r="AA36480" s="271"/>
    </row>
    <row r="36481" spans="27:27">
      <c r="AA36481" s="271"/>
    </row>
    <row r="36482" spans="27:27">
      <c r="AA36482" s="271"/>
    </row>
    <row r="36483" spans="27:27">
      <c r="AA36483" s="271"/>
    </row>
    <row r="36484" spans="27:27">
      <c r="AA36484" s="271"/>
    </row>
    <row r="36485" spans="27:27">
      <c r="AA36485" s="271"/>
    </row>
    <row r="36486" spans="27:27">
      <c r="AA36486" s="271"/>
    </row>
    <row r="36487" spans="27:27">
      <c r="AA36487" s="271"/>
    </row>
    <row r="36488" spans="27:27">
      <c r="AA36488" s="271"/>
    </row>
    <row r="36489" spans="27:27">
      <c r="AA36489" s="271"/>
    </row>
    <row r="36490" spans="27:27">
      <c r="AA36490" s="271"/>
    </row>
    <row r="36491" spans="27:27">
      <c r="AA36491" s="271"/>
    </row>
    <row r="36492" spans="27:27">
      <c r="AA36492" s="271"/>
    </row>
    <row r="36493" spans="27:27">
      <c r="AA36493" s="271"/>
    </row>
    <row r="36494" spans="27:27">
      <c r="AA36494" s="271"/>
    </row>
    <row r="36495" spans="27:27">
      <c r="AA36495" s="271"/>
    </row>
    <row r="36496" spans="27:27">
      <c r="AA36496" s="271"/>
    </row>
    <row r="36497" spans="27:27">
      <c r="AA36497" s="271"/>
    </row>
    <row r="36498" spans="27:27">
      <c r="AA36498" s="271"/>
    </row>
    <row r="36499" spans="27:27">
      <c r="AA36499" s="271"/>
    </row>
    <row r="36500" spans="27:27">
      <c r="AA36500" s="271"/>
    </row>
    <row r="36501" spans="27:27">
      <c r="AA36501" s="271"/>
    </row>
    <row r="36502" spans="27:27">
      <c r="AA36502" s="271"/>
    </row>
    <row r="36503" spans="27:27">
      <c r="AA36503" s="271"/>
    </row>
    <row r="36504" spans="27:27">
      <c r="AA36504" s="271"/>
    </row>
    <row r="36505" spans="27:27">
      <c r="AA36505" s="271"/>
    </row>
    <row r="36506" spans="27:27">
      <c r="AA36506" s="271"/>
    </row>
    <row r="36507" spans="27:27">
      <c r="AA36507" s="271"/>
    </row>
    <row r="36508" spans="27:27">
      <c r="AA36508" s="271"/>
    </row>
    <row r="36509" spans="27:27">
      <c r="AA36509" s="271"/>
    </row>
    <row r="36510" spans="27:27">
      <c r="AA36510" s="271"/>
    </row>
    <row r="36511" spans="27:27">
      <c r="AA36511" s="271"/>
    </row>
    <row r="36512" spans="27:27">
      <c r="AA36512" s="271"/>
    </row>
    <row r="36513" spans="27:27">
      <c r="AA36513" s="271"/>
    </row>
    <row r="36514" spans="27:27">
      <c r="AA36514" s="271"/>
    </row>
    <row r="36515" spans="27:27">
      <c r="AA36515" s="271"/>
    </row>
    <row r="36516" spans="27:27">
      <c r="AA36516" s="271"/>
    </row>
    <row r="36517" spans="27:27">
      <c r="AA36517" s="271"/>
    </row>
    <row r="36518" spans="27:27">
      <c r="AA36518" s="271"/>
    </row>
    <row r="36519" spans="27:27">
      <c r="AA36519" s="271"/>
    </row>
    <row r="36520" spans="27:27">
      <c r="AA36520" s="271"/>
    </row>
    <row r="36521" spans="27:27">
      <c r="AA36521" s="271"/>
    </row>
    <row r="36522" spans="27:27">
      <c r="AA36522" s="271"/>
    </row>
    <row r="36523" spans="27:27">
      <c r="AA36523" s="271"/>
    </row>
    <row r="36524" spans="27:27">
      <c r="AA36524" s="271"/>
    </row>
    <row r="36525" spans="27:27">
      <c r="AA36525" s="271"/>
    </row>
    <row r="36526" spans="27:27">
      <c r="AA36526" s="271"/>
    </row>
    <row r="36527" spans="27:27">
      <c r="AA36527" s="271"/>
    </row>
    <row r="36528" spans="27:27">
      <c r="AA36528" s="271"/>
    </row>
    <row r="36529" spans="27:27">
      <c r="AA36529" s="271"/>
    </row>
    <row r="36530" spans="27:27">
      <c r="AA36530" s="271"/>
    </row>
    <row r="36531" spans="27:27">
      <c r="AA36531" s="271"/>
    </row>
    <row r="36532" spans="27:27">
      <c r="AA36532" s="271"/>
    </row>
    <row r="36533" spans="27:27">
      <c r="AA36533" s="271"/>
    </row>
    <row r="36534" spans="27:27">
      <c r="AA36534" s="271"/>
    </row>
    <row r="36535" spans="27:27">
      <c r="AA36535" s="271"/>
    </row>
    <row r="36536" spans="27:27">
      <c r="AA36536" s="271"/>
    </row>
    <row r="36537" spans="27:27">
      <c r="AA36537" s="271"/>
    </row>
    <row r="36538" spans="27:27">
      <c r="AA36538" s="271"/>
    </row>
    <row r="36539" spans="27:27">
      <c r="AA36539" s="271"/>
    </row>
    <row r="36540" spans="27:27">
      <c r="AA36540" s="271"/>
    </row>
    <row r="36541" spans="27:27">
      <c r="AA36541" s="271"/>
    </row>
    <row r="36542" spans="27:27">
      <c r="AA36542" s="271"/>
    </row>
    <row r="36543" spans="27:27">
      <c r="AA36543" s="271"/>
    </row>
    <row r="36544" spans="27:27">
      <c r="AA36544" s="271"/>
    </row>
    <row r="36545" spans="27:27">
      <c r="AA36545" s="271"/>
    </row>
    <row r="36546" spans="27:27">
      <c r="AA36546" s="271"/>
    </row>
    <row r="36547" spans="27:27">
      <c r="AA36547" s="271"/>
    </row>
    <row r="36548" spans="27:27">
      <c r="AA36548" s="271"/>
    </row>
    <row r="36549" spans="27:27">
      <c r="AA36549" s="271"/>
    </row>
    <row r="36550" spans="27:27">
      <c r="AA36550" s="271"/>
    </row>
    <row r="36551" spans="27:27">
      <c r="AA36551" s="271"/>
    </row>
    <row r="36552" spans="27:27">
      <c r="AA36552" s="271"/>
    </row>
    <row r="36553" spans="27:27">
      <c r="AA36553" s="271"/>
    </row>
    <row r="36554" spans="27:27">
      <c r="AA36554" s="271"/>
    </row>
    <row r="36555" spans="27:27">
      <c r="AA36555" s="271"/>
    </row>
    <row r="36556" spans="27:27">
      <c r="AA36556" s="271"/>
    </row>
    <row r="36557" spans="27:27">
      <c r="AA36557" s="271"/>
    </row>
    <row r="36558" spans="27:27">
      <c r="AA36558" s="271"/>
    </row>
    <row r="36559" spans="27:27">
      <c r="AA36559" s="271"/>
    </row>
    <row r="36560" spans="27:27">
      <c r="AA36560" s="271"/>
    </row>
    <row r="36561" spans="27:27">
      <c r="AA36561" s="271"/>
    </row>
    <row r="36562" spans="27:27">
      <c r="AA36562" s="271"/>
    </row>
    <row r="36563" spans="27:27">
      <c r="AA36563" s="271"/>
    </row>
    <row r="36564" spans="27:27">
      <c r="AA36564" s="271"/>
    </row>
    <row r="36565" spans="27:27">
      <c r="AA36565" s="271"/>
    </row>
    <row r="36566" spans="27:27">
      <c r="AA36566" s="271"/>
    </row>
    <row r="36567" spans="27:27">
      <c r="AA36567" s="271"/>
    </row>
    <row r="36568" spans="27:27">
      <c r="AA36568" s="271"/>
    </row>
    <row r="36569" spans="27:27">
      <c r="AA36569" s="271"/>
    </row>
    <row r="36570" spans="27:27">
      <c r="AA36570" s="271"/>
    </row>
    <row r="36571" spans="27:27">
      <c r="AA36571" s="271"/>
    </row>
    <row r="36572" spans="27:27">
      <c r="AA36572" s="271"/>
    </row>
    <row r="36573" spans="27:27">
      <c r="AA36573" s="271"/>
    </row>
    <row r="36574" spans="27:27">
      <c r="AA36574" s="271"/>
    </row>
    <row r="36575" spans="27:27">
      <c r="AA36575" s="271"/>
    </row>
    <row r="36576" spans="27:27">
      <c r="AA36576" s="271"/>
    </row>
    <row r="36577" spans="27:27">
      <c r="AA36577" s="271"/>
    </row>
    <row r="36578" spans="27:27">
      <c r="AA36578" s="271"/>
    </row>
    <row r="36579" spans="27:27">
      <c r="AA36579" s="271"/>
    </row>
    <row r="36580" spans="27:27">
      <c r="AA36580" s="271"/>
    </row>
    <row r="36581" spans="27:27">
      <c r="AA36581" s="271"/>
    </row>
    <row r="36582" spans="27:27">
      <c r="AA36582" s="271"/>
    </row>
    <row r="36583" spans="27:27">
      <c r="AA36583" s="271"/>
    </row>
    <row r="36584" spans="27:27">
      <c r="AA36584" s="271"/>
    </row>
    <row r="36585" spans="27:27">
      <c r="AA36585" s="271"/>
    </row>
    <row r="36586" spans="27:27">
      <c r="AA36586" s="271"/>
    </row>
    <row r="36587" spans="27:27">
      <c r="AA36587" s="271"/>
    </row>
    <row r="36588" spans="27:27">
      <c r="AA36588" s="271"/>
    </row>
    <row r="36589" spans="27:27">
      <c r="AA36589" s="271"/>
    </row>
    <row r="36590" spans="27:27">
      <c r="AA36590" s="271"/>
    </row>
    <row r="36591" spans="27:27">
      <c r="AA36591" s="271"/>
    </row>
    <row r="36592" spans="27:27">
      <c r="AA36592" s="271"/>
    </row>
    <row r="36593" spans="27:27">
      <c r="AA36593" s="271"/>
    </row>
    <row r="36594" spans="27:27">
      <c r="AA36594" s="271"/>
    </row>
    <row r="36595" spans="27:27">
      <c r="AA36595" s="271"/>
    </row>
    <row r="36596" spans="27:27">
      <c r="AA36596" s="271"/>
    </row>
    <row r="36597" spans="27:27">
      <c r="AA36597" s="271"/>
    </row>
    <row r="36598" spans="27:27">
      <c r="AA36598" s="271"/>
    </row>
    <row r="36599" spans="27:27">
      <c r="AA36599" s="271"/>
    </row>
    <row r="36600" spans="27:27">
      <c r="AA36600" s="271"/>
    </row>
    <row r="36601" spans="27:27">
      <c r="AA36601" s="271"/>
    </row>
    <row r="36602" spans="27:27">
      <c r="AA36602" s="271"/>
    </row>
    <row r="36603" spans="27:27">
      <c r="AA36603" s="271"/>
    </row>
    <row r="36604" spans="27:27">
      <c r="AA36604" s="271"/>
    </row>
    <row r="36605" spans="27:27">
      <c r="AA36605" s="271"/>
    </row>
    <row r="36606" spans="27:27">
      <c r="AA36606" s="271"/>
    </row>
    <row r="36607" spans="27:27">
      <c r="AA36607" s="271"/>
    </row>
    <row r="36608" spans="27:27">
      <c r="AA36608" s="271"/>
    </row>
    <row r="36609" spans="27:27">
      <c r="AA36609" s="271"/>
    </row>
    <row r="36610" spans="27:27">
      <c r="AA36610" s="271"/>
    </row>
    <row r="36611" spans="27:27">
      <c r="AA36611" s="271"/>
    </row>
    <row r="36612" spans="27:27">
      <c r="AA36612" s="271"/>
    </row>
    <row r="36613" spans="27:27">
      <c r="AA36613" s="271"/>
    </row>
    <row r="36614" spans="27:27">
      <c r="AA36614" s="271"/>
    </row>
    <row r="36615" spans="27:27">
      <c r="AA36615" s="271"/>
    </row>
    <row r="36616" spans="27:27">
      <c r="AA36616" s="271"/>
    </row>
    <row r="36617" spans="27:27">
      <c r="AA36617" s="271"/>
    </row>
    <row r="36618" spans="27:27">
      <c r="AA36618" s="271"/>
    </row>
    <row r="36619" spans="27:27">
      <c r="AA36619" s="271"/>
    </row>
    <row r="36620" spans="27:27">
      <c r="AA36620" s="271"/>
    </row>
    <row r="36621" spans="27:27">
      <c r="AA36621" s="271"/>
    </row>
    <row r="36622" spans="27:27">
      <c r="AA36622" s="271"/>
    </row>
    <row r="36623" spans="27:27">
      <c r="AA36623" s="271"/>
    </row>
    <row r="36624" spans="27:27">
      <c r="AA36624" s="271"/>
    </row>
    <row r="36625" spans="27:27">
      <c r="AA36625" s="271"/>
    </row>
    <row r="36626" spans="27:27">
      <c r="AA36626" s="271"/>
    </row>
    <row r="36627" spans="27:27">
      <c r="AA36627" s="271"/>
    </row>
    <row r="36628" spans="27:27">
      <c r="AA36628" s="271"/>
    </row>
    <row r="36629" spans="27:27">
      <c r="AA36629" s="271"/>
    </row>
    <row r="36630" spans="27:27">
      <c r="AA36630" s="271"/>
    </row>
    <row r="36631" spans="27:27">
      <c r="AA36631" s="271"/>
    </row>
    <row r="36632" spans="27:27">
      <c r="AA36632" s="271"/>
    </row>
    <row r="36633" spans="27:27">
      <c r="AA36633" s="271"/>
    </row>
    <row r="36634" spans="27:27">
      <c r="AA36634" s="271"/>
    </row>
    <row r="36635" spans="27:27">
      <c r="AA36635" s="271"/>
    </row>
    <row r="36636" spans="27:27">
      <c r="AA36636" s="271"/>
    </row>
    <row r="36637" spans="27:27">
      <c r="AA36637" s="271"/>
    </row>
    <row r="36638" spans="27:27">
      <c r="AA36638" s="271"/>
    </row>
    <row r="36639" spans="27:27">
      <c r="AA36639" s="271"/>
    </row>
    <row r="36640" spans="27:27">
      <c r="AA36640" s="271"/>
    </row>
    <row r="36641" spans="27:27">
      <c r="AA36641" s="271"/>
    </row>
    <row r="36642" spans="27:27">
      <c r="AA36642" s="271"/>
    </row>
    <row r="36643" spans="27:27">
      <c r="AA36643" s="271"/>
    </row>
    <row r="36644" spans="27:27">
      <c r="AA36644" s="271"/>
    </row>
    <row r="36645" spans="27:27">
      <c r="AA36645" s="271"/>
    </row>
    <row r="36646" spans="27:27">
      <c r="AA36646" s="271"/>
    </row>
    <row r="36647" spans="27:27">
      <c r="AA36647" s="271"/>
    </row>
    <row r="36648" spans="27:27">
      <c r="AA36648" s="271"/>
    </row>
    <row r="36649" spans="27:27">
      <c r="AA36649" s="271"/>
    </row>
    <row r="36650" spans="27:27">
      <c r="AA36650" s="271"/>
    </row>
    <row r="36651" spans="27:27">
      <c r="AA36651" s="271"/>
    </row>
    <row r="36652" spans="27:27">
      <c r="AA36652" s="271"/>
    </row>
    <row r="36653" spans="27:27">
      <c r="AA36653" s="271"/>
    </row>
    <row r="36654" spans="27:27">
      <c r="AA36654" s="271"/>
    </row>
    <row r="36655" spans="27:27">
      <c r="AA36655" s="271"/>
    </row>
    <row r="36656" spans="27:27">
      <c r="AA36656" s="271"/>
    </row>
    <row r="36657" spans="27:27">
      <c r="AA36657" s="271"/>
    </row>
    <row r="36658" spans="27:27">
      <c r="AA36658" s="271"/>
    </row>
    <row r="36659" spans="27:27">
      <c r="AA36659" s="271"/>
    </row>
    <row r="36660" spans="27:27">
      <c r="AA36660" s="271"/>
    </row>
    <row r="36661" spans="27:27">
      <c r="AA36661" s="271"/>
    </row>
    <row r="36662" spans="27:27">
      <c r="AA36662" s="271"/>
    </row>
    <row r="36663" spans="27:27">
      <c r="AA36663" s="271"/>
    </row>
    <row r="36664" spans="27:27">
      <c r="AA36664" s="271"/>
    </row>
    <row r="36665" spans="27:27">
      <c r="AA36665" s="271"/>
    </row>
    <row r="36666" spans="27:27">
      <c r="AA36666" s="271"/>
    </row>
    <row r="36667" spans="27:27">
      <c r="AA36667" s="271"/>
    </row>
    <row r="36668" spans="27:27">
      <c r="AA36668" s="271"/>
    </row>
    <row r="36669" spans="27:27">
      <c r="AA36669" s="271"/>
    </row>
    <row r="36670" spans="27:27">
      <c r="AA36670" s="271"/>
    </row>
    <row r="36671" spans="27:27">
      <c r="AA36671" s="271"/>
    </row>
    <row r="36672" spans="27:27">
      <c r="AA36672" s="271"/>
    </row>
    <row r="36673" spans="27:27">
      <c r="AA36673" s="271"/>
    </row>
    <row r="36674" spans="27:27">
      <c r="AA36674" s="271"/>
    </row>
    <row r="36675" spans="27:27">
      <c r="AA36675" s="271"/>
    </row>
    <row r="36676" spans="27:27">
      <c r="AA36676" s="271"/>
    </row>
    <row r="36677" spans="27:27">
      <c r="AA36677" s="271"/>
    </row>
    <row r="36678" spans="27:27">
      <c r="AA36678" s="271"/>
    </row>
    <row r="36679" spans="27:27">
      <c r="AA36679" s="271"/>
    </row>
    <row r="36680" spans="27:27">
      <c r="AA36680" s="271"/>
    </row>
    <row r="36681" spans="27:27">
      <c r="AA36681" s="271"/>
    </row>
    <row r="36682" spans="27:27">
      <c r="AA36682" s="271"/>
    </row>
    <row r="36683" spans="27:27">
      <c r="AA36683" s="271"/>
    </row>
    <row r="36684" spans="27:27">
      <c r="AA36684" s="271"/>
    </row>
    <row r="36685" spans="27:27">
      <c r="AA36685" s="271"/>
    </row>
    <row r="36686" spans="27:27">
      <c r="AA36686" s="271"/>
    </row>
    <row r="36687" spans="27:27">
      <c r="AA36687" s="271"/>
    </row>
    <row r="36688" spans="27:27">
      <c r="AA36688" s="271"/>
    </row>
    <row r="36689" spans="27:27">
      <c r="AA36689" s="271"/>
    </row>
    <row r="36690" spans="27:27">
      <c r="AA36690" s="271"/>
    </row>
    <row r="36691" spans="27:27">
      <c r="AA36691" s="271"/>
    </row>
    <row r="36692" spans="27:27">
      <c r="AA36692" s="271"/>
    </row>
    <row r="36693" spans="27:27">
      <c r="AA36693" s="271"/>
    </row>
    <row r="36694" spans="27:27">
      <c r="AA36694" s="271"/>
    </row>
    <row r="36695" spans="27:27">
      <c r="AA36695" s="271"/>
    </row>
    <row r="36696" spans="27:27">
      <c r="AA36696" s="271"/>
    </row>
    <row r="36697" spans="27:27">
      <c r="AA36697" s="271"/>
    </row>
    <row r="36698" spans="27:27">
      <c r="AA36698" s="271"/>
    </row>
    <row r="36699" spans="27:27">
      <c r="AA36699" s="271"/>
    </row>
    <row r="36700" spans="27:27">
      <c r="AA36700" s="271"/>
    </row>
    <row r="36701" spans="27:27">
      <c r="AA36701" s="271"/>
    </row>
    <row r="36702" spans="27:27">
      <c r="AA36702" s="271"/>
    </row>
    <row r="36703" spans="27:27">
      <c r="AA36703" s="271"/>
    </row>
    <row r="36704" spans="27:27">
      <c r="AA36704" s="271"/>
    </row>
    <row r="36705" spans="27:27">
      <c r="AA36705" s="271"/>
    </row>
    <row r="36706" spans="27:27">
      <c r="AA36706" s="271"/>
    </row>
    <row r="36707" spans="27:27">
      <c r="AA36707" s="271"/>
    </row>
    <row r="36708" spans="27:27">
      <c r="AA36708" s="271"/>
    </row>
    <row r="36709" spans="27:27">
      <c r="AA36709" s="271"/>
    </row>
    <row r="36710" spans="27:27">
      <c r="AA36710" s="271"/>
    </row>
    <row r="36711" spans="27:27">
      <c r="AA36711" s="271"/>
    </row>
    <row r="36712" spans="27:27">
      <c r="AA36712" s="271"/>
    </row>
    <row r="36713" spans="27:27">
      <c r="AA36713" s="271"/>
    </row>
    <row r="36714" spans="27:27">
      <c r="AA36714" s="271"/>
    </row>
    <row r="36715" spans="27:27">
      <c r="AA36715" s="271"/>
    </row>
    <row r="36716" spans="27:27">
      <c r="AA36716" s="271"/>
    </row>
    <row r="36717" spans="27:27">
      <c r="AA36717" s="271"/>
    </row>
    <row r="36718" spans="27:27">
      <c r="AA36718" s="271"/>
    </row>
    <row r="36719" spans="27:27">
      <c r="AA36719" s="271"/>
    </row>
    <row r="36720" spans="27:27">
      <c r="AA36720" s="271"/>
    </row>
    <row r="36721" spans="27:27">
      <c r="AA36721" s="271"/>
    </row>
    <row r="36722" spans="27:27">
      <c r="AA36722" s="271"/>
    </row>
    <row r="36723" spans="27:27">
      <c r="AA36723" s="271"/>
    </row>
    <row r="36724" spans="27:27">
      <c r="AA36724" s="271"/>
    </row>
    <row r="36725" spans="27:27">
      <c r="AA36725" s="271"/>
    </row>
    <row r="36726" spans="27:27">
      <c r="AA36726" s="271"/>
    </row>
    <row r="36727" spans="27:27">
      <c r="AA36727" s="271"/>
    </row>
    <row r="36728" spans="27:27">
      <c r="AA36728" s="271"/>
    </row>
    <row r="36729" spans="27:27">
      <c r="AA36729" s="271"/>
    </row>
    <row r="36730" spans="27:27">
      <c r="AA36730" s="271"/>
    </row>
    <row r="36731" spans="27:27">
      <c r="AA36731" s="271"/>
    </row>
    <row r="36732" spans="27:27">
      <c r="AA36732" s="271"/>
    </row>
    <row r="36733" spans="27:27">
      <c r="AA36733" s="271"/>
    </row>
    <row r="36734" spans="27:27">
      <c r="AA36734" s="271"/>
    </row>
    <row r="36735" spans="27:27">
      <c r="AA36735" s="271"/>
    </row>
    <row r="36736" spans="27:27">
      <c r="AA36736" s="271"/>
    </row>
    <row r="36737" spans="27:27">
      <c r="AA36737" s="271"/>
    </row>
    <row r="36738" spans="27:27">
      <c r="AA36738" s="271"/>
    </row>
    <row r="36739" spans="27:27">
      <c r="AA36739" s="271"/>
    </row>
    <row r="36740" spans="27:27">
      <c r="AA36740" s="271"/>
    </row>
    <row r="36741" spans="27:27">
      <c r="AA36741" s="271"/>
    </row>
    <row r="36742" spans="27:27">
      <c r="AA36742" s="271"/>
    </row>
    <row r="36743" spans="27:27">
      <c r="AA36743" s="271"/>
    </row>
    <row r="36744" spans="27:27">
      <c r="AA36744" s="271"/>
    </row>
    <row r="36745" spans="27:27">
      <c r="AA36745" s="271"/>
    </row>
    <row r="36746" spans="27:27">
      <c r="AA36746" s="271"/>
    </row>
    <row r="36747" spans="27:27">
      <c r="AA36747" s="271"/>
    </row>
    <row r="36748" spans="27:27">
      <c r="AA36748" s="271"/>
    </row>
    <row r="36749" spans="27:27">
      <c r="AA36749" s="271"/>
    </row>
    <row r="36750" spans="27:27">
      <c r="AA36750" s="271"/>
    </row>
    <row r="36751" spans="27:27">
      <c r="AA36751" s="271"/>
    </row>
    <row r="36752" spans="27:27">
      <c r="AA36752" s="271"/>
    </row>
    <row r="36753" spans="27:27">
      <c r="AA36753" s="271"/>
    </row>
    <row r="36754" spans="27:27">
      <c r="AA36754" s="271"/>
    </row>
    <row r="36755" spans="27:27">
      <c r="AA36755" s="271"/>
    </row>
    <row r="36756" spans="27:27">
      <c r="AA36756" s="271"/>
    </row>
    <row r="36757" spans="27:27">
      <c r="AA36757" s="271"/>
    </row>
    <row r="36758" spans="27:27">
      <c r="AA36758" s="271"/>
    </row>
    <row r="36759" spans="27:27">
      <c r="AA36759" s="271"/>
    </row>
    <row r="36760" spans="27:27">
      <c r="AA36760" s="271"/>
    </row>
    <row r="36761" spans="27:27">
      <c r="AA36761" s="271"/>
    </row>
    <row r="36762" spans="27:27">
      <c r="AA36762" s="271"/>
    </row>
    <row r="36763" spans="27:27">
      <c r="AA36763" s="271"/>
    </row>
    <row r="36764" spans="27:27">
      <c r="AA36764" s="271"/>
    </row>
    <row r="36765" spans="27:27">
      <c r="AA36765" s="271"/>
    </row>
    <row r="36766" spans="27:27">
      <c r="AA36766" s="271"/>
    </row>
    <row r="36767" spans="27:27">
      <c r="AA36767" s="271"/>
    </row>
    <row r="36768" spans="27:27">
      <c r="AA36768" s="271"/>
    </row>
    <row r="36769" spans="27:27">
      <c r="AA36769" s="271"/>
    </row>
    <row r="36770" spans="27:27">
      <c r="AA36770" s="271"/>
    </row>
    <row r="36771" spans="27:27">
      <c r="AA36771" s="271"/>
    </row>
    <row r="36772" spans="27:27">
      <c r="AA36772" s="271"/>
    </row>
    <row r="36773" spans="27:27">
      <c r="AA36773" s="271"/>
    </row>
    <row r="36774" spans="27:27">
      <c r="AA36774" s="271"/>
    </row>
    <row r="36775" spans="27:27">
      <c r="AA36775" s="271"/>
    </row>
    <row r="36776" spans="27:27">
      <c r="AA36776" s="271"/>
    </row>
    <row r="36777" spans="27:27">
      <c r="AA36777" s="271"/>
    </row>
    <row r="36778" spans="27:27">
      <c r="AA36778" s="271"/>
    </row>
    <row r="36779" spans="27:27">
      <c r="AA36779" s="271"/>
    </row>
    <row r="36780" spans="27:27">
      <c r="AA36780" s="271"/>
    </row>
    <row r="36781" spans="27:27">
      <c r="AA36781" s="271"/>
    </row>
    <row r="36782" spans="27:27">
      <c r="AA36782" s="271"/>
    </row>
    <row r="36783" spans="27:27">
      <c r="AA36783" s="271"/>
    </row>
    <row r="36784" spans="27:27">
      <c r="AA36784" s="271"/>
    </row>
    <row r="36785" spans="27:27">
      <c r="AA36785" s="271"/>
    </row>
    <row r="36786" spans="27:27">
      <c r="AA36786" s="271"/>
    </row>
    <row r="36787" spans="27:27">
      <c r="AA36787" s="271"/>
    </row>
    <row r="36788" spans="27:27">
      <c r="AA36788" s="271"/>
    </row>
    <row r="36789" spans="27:27">
      <c r="AA36789" s="271"/>
    </row>
    <row r="36790" spans="27:27">
      <c r="AA36790" s="271"/>
    </row>
    <row r="36791" spans="27:27">
      <c r="AA36791" s="271"/>
    </row>
    <row r="36792" spans="27:27">
      <c r="AA36792" s="271"/>
    </row>
    <row r="36793" spans="27:27">
      <c r="AA36793" s="271"/>
    </row>
    <row r="36794" spans="27:27">
      <c r="AA36794" s="271"/>
    </row>
    <row r="36795" spans="27:27">
      <c r="AA36795" s="271"/>
    </row>
    <row r="36796" spans="27:27">
      <c r="AA36796" s="271"/>
    </row>
    <row r="36797" spans="27:27">
      <c r="AA36797" s="271"/>
    </row>
    <row r="36798" spans="27:27">
      <c r="AA36798" s="271"/>
    </row>
    <row r="36799" spans="27:27">
      <c r="AA36799" s="271"/>
    </row>
    <row r="36800" spans="27:27">
      <c r="AA36800" s="271"/>
    </row>
    <row r="36801" spans="27:27">
      <c r="AA36801" s="271"/>
    </row>
    <row r="36802" spans="27:27">
      <c r="AA36802" s="271"/>
    </row>
    <row r="36803" spans="27:27">
      <c r="AA36803" s="271"/>
    </row>
    <row r="36804" spans="27:27">
      <c r="AA36804" s="271"/>
    </row>
    <row r="36805" spans="27:27">
      <c r="AA36805" s="271"/>
    </row>
    <row r="36806" spans="27:27">
      <c r="AA36806" s="271"/>
    </row>
    <row r="36807" spans="27:27">
      <c r="AA36807" s="271"/>
    </row>
    <row r="36808" spans="27:27">
      <c r="AA36808" s="271"/>
    </row>
    <row r="36809" spans="27:27">
      <c r="AA36809" s="271"/>
    </row>
    <row r="36810" spans="27:27">
      <c r="AA36810" s="271"/>
    </row>
    <row r="36811" spans="27:27">
      <c r="AA36811" s="271"/>
    </row>
    <row r="36812" spans="27:27">
      <c r="AA36812" s="271"/>
    </row>
    <row r="36813" spans="27:27">
      <c r="AA36813" s="271"/>
    </row>
    <row r="36814" spans="27:27">
      <c r="AA36814" s="271"/>
    </row>
    <row r="36815" spans="27:27">
      <c r="AA36815" s="271"/>
    </row>
    <row r="36816" spans="27:27">
      <c r="AA36816" s="271"/>
    </row>
    <row r="36817" spans="27:27">
      <c r="AA36817" s="271"/>
    </row>
    <row r="36818" spans="27:27">
      <c r="AA36818" s="271"/>
    </row>
    <row r="36819" spans="27:27">
      <c r="AA36819" s="271"/>
    </row>
    <row r="36820" spans="27:27">
      <c r="AA36820" s="271"/>
    </row>
    <row r="36821" spans="27:27">
      <c r="AA36821" s="271"/>
    </row>
    <row r="36822" spans="27:27">
      <c r="AA36822" s="271"/>
    </row>
    <row r="36823" spans="27:27">
      <c r="AA36823" s="271"/>
    </row>
    <row r="36824" spans="27:27">
      <c r="AA36824" s="271"/>
    </row>
    <row r="36825" spans="27:27">
      <c r="AA36825" s="271"/>
    </row>
    <row r="36826" spans="27:27">
      <c r="AA36826" s="271"/>
    </row>
    <row r="36827" spans="27:27">
      <c r="AA36827" s="271"/>
    </row>
    <row r="36828" spans="27:27">
      <c r="AA36828" s="271"/>
    </row>
    <row r="36829" spans="27:27">
      <c r="AA36829" s="271"/>
    </row>
    <row r="36830" spans="27:27">
      <c r="AA36830" s="271"/>
    </row>
    <row r="36831" spans="27:27">
      <c r="AA36831" s="271"/>
    </row>
    <row r="36832" spans="27:27">
      <c r="AA36832" s="271"/>
    </row>
    <row r="36833" spans="27:27">
      <c r="AA36833" s="271"/>
    </row>
    <row r="36834" spans="27:27">
      <c r="AA36834" s="271"/>
    </row>
    <row r="36835" spans="27:27">
      <c r="AA36835" s="271"/>
    </row>
    <row r="36836" spans="27:27">
      <c r="AA36836" s="271"/>
    </row>
    <row r="36837" spans="27:27">
      <c r="AA36837" s="271"/>
    </row>
    <row r="36838" spans="27:27">
      <c r="AA36838" s="271"/>
    </row>
    <row r="36839" spans="27:27">
      <c r="AA36839" s="271"/>
    </row>
    <row r="36840" spans="27:27">
      <c r="AA36840" s="271"/>
    </row>
    <row r="36841" spans="27:27">
      <c r="AA36841" s="271"/>
    </row>
    <row r="36842" spans="27:27">
      <c r="AA36842" s="271"/>
    </row>
    <row r="36843" spans="27:27">
      <c r="AA36843" s="271"/>
    </row>
    <row r="36844" spans="27:27">
      <c r="AA36844" s="271"/>
    </row>
    <row r="36845" spans="27:27">
      <c r="AA36845" s="271"/>
    </row>
    <row r="36846" spans="27:27">
      <c r="AA36846" s="271"/>
    </row>
    <row r="36847" spans="27:27">
      <c r="AA36847" s="271"/>
    </row>
    <row r="36848" spans="27:27">
      <c r="AA36848" s="271"/>
    </row>
    <row r="36849" spans="27:27">
      <c r="AA36849" s="271"/>
    </row>
    <row r="36850" spans="27:27">
      <c r="AA36850" s="271"/>
    </row>
    <row r="36851" spans="27:27">
      <c r="AA36851" s="271"/>
    </row>
    <row r="36852" spans="27:27">
      <c r="AA36852" s="271"/>
    </row>
    <row r="36853" spans="27:27">
      <c r="AA36853" s="271"/>
    </row>
    <row r="36854" spans="27:27">
      <c r="AA36854" s="271"/>
    </row>
    <row r="36855" spans="27:27">
      <c r="AA36855" s="271"/>
    </row>
    <row r="36856" spans="27:27">
      <c r="AA36856" s="271"/>
    </row>
    <row r="36857" spans="27:27">
      <c r="AA36857" s="271"/>
    </row>
    <row r="36858" spans="27:27">
      <c r="AA36858" s="271"/>
    </row>
    <row r="36859" spans="27:27">
      <c r="AA36859" s="271"/>
    </row>
    <row r="36860" spans="27:27">
      <c r="AA36860" s="271"/>
    </row>
    <row r="36861" spans="27:27">
      <c r="AA36861" s="271"/>
    </row>
    <row r="36862" spans="27:27">
      <c r="AA36862" s="271"/>
    </row>
    <row r="36863" spans="27:27">
      <c r="AA36863" s="271"/>
    </row>
    <row r="36864" spans="27:27">
      <c r="AA36864" s="271"/>
    </row>
    <row r="36865" spans="27:27">
      <c r="AA36865" s="271"/>
    </row>
    <row r="36866" spans="27:27">
      <c r="AA36866" s="271"/>
    </row>
    <row r="36867" spans="27:27">
      <c r="AA36867" s="271"/>
    </row>
    <row r="36868" spans="27:27">
      <c r="AA36868" s="271"/>
    </row>
    <row r="36869" spans="27:27">
      <c r="AA36869" s="271"/>
    </row>
    <row r="36870" spans="27:27">
      <c r="AA36870" s="271"/>
    </row>
    <row r="36871" spans="27:27">
      <c r="AA36871" s="271"/>
    </row>
    <row r="36872" spans="27:27">
      <c r="AA36872" s="271"/>
    </row>
    <row r="36873" spans="27:27">
      <c r="AA36873" s="271"/>
    </row>
    <row r="36874" spans="27:27">
      <c r="AA36874" s="271"/>
    </row>
    <row r="36875" spans="27:27">
      <c r="AA36875" s="271"/>
    </row>
    <row r="36876" spans="27:27">
      <c r="AA36876" s="271"/>
    </row>
    <row r="36877" spans="27:27">
      <c r="AA36877" s="271"/>
    </row>
    <row r="36878" spans="27:27">
      <c r="AA36878" s="271"/>
    </row>
    <row r="36879" spans="27:27">
      <c r="AA36879" s="271"/>
    </row>
    <row r="36880" spans="27:27">
      <c r="AA36880" s="271"/>
    </row>
    <row r="36881" spans="27:27">
      <c r="AA36881" s="271"/>
    </row>
    <row r="36882" spans="27:27">
      <c r="AA36882" s="271"/>
    </row>
    <row r="36883" spans="27:27">
      <c r="AA36883" s="271"/>
    </row>
    <row r="36884" spans="27:27">
      <c r="AA36884" s="271"/>
    </row>
    <row r="36885" spans="27:27">
      <c r="AA36885" s="271"/>
    </row>
    <row r="36886" spans="27:27">
      <c r="AA36886" s="271"/>
    </row>
    <row r="36887" spans="27:27">
      <c r="AA36887" s="271"/>
    </row>
    <row r="36888" spans="27:27">
      <c r="AA36888" s="271"/>
    </row>
    <row r="36889" spans="27:27">
      <c r="AA36889" s="271"/>
    </row>
    <row r="36890" spans="27:27">
      <c r="AA36890" s="271"/>
    </row>
    <row r="36891" spans="27:27">
      <c r="AA36891" s="271"/>
    </row>
    <row r="36892" spans="27:27">
      <c r="AA36892" s="271"/>
    </row>
    <row r="36893" spans="27:27">
      <c r="AA36893" s="271"/>
    </row>
    <row r="36894" spans="27:27">
      <c r="AA36894" s="271"/>
    </row>
    <row r="36895" spans="27:27">
      <c r="AA36895" s="271"/>
    </row>
    <row r="36896" spans="27:27">
      <c r="AA36896" s="271"/>
    </row>
    <row r="36897" spans="27:27">
      <c r="AA36897" s="271"/>
    </row>
    <row r="36898" spans="27:27">
      <c r="AA36898" s="271"/>
    </row>
    <row r="36899" spans="27:27">
      <c r="AA36899" s="271"/>
    </row>
    <row r="36900" spans="27:27">
      <c r="AA36900" s="271"/>
    </row>
    <row r="36901" spans="27:27">
      <c r="AA36901" s="271"/>
    </row>
    <row r="36902" spans="27:27">
      <c r="AA36902" s="271"/>
    </row>
    <row r="36903" spans="27:27">
      <c r="AA36903" s="271"/>
    </row>
    <row r="36904" spans="27:27">
      <c r="AA36904" s="271"/>
    </row>
    <row r="36905" spans="27:27">
      <c r="AA36905" s="271"/>
    </row>
    <row r="36906" spans="27:27">
      <c r="AA36906" s="271"/>
    </row>
    <row r="36907" spans="27:27">
      <c r="AA36907" s="271"/>
    </row>
    <row r="36908" spans="27:27">
      <c r="AA36908" s="271"/>
    </row>
    <row r="36909" spans="27:27">
      <c r="AA36909" s="271"/>
    </row>
    <row r="36910" spans="27:27">
      <c r="AA36910" s="271"/>
    </row>
    <row r="36911" spans="27:27">
      <c r="AA36911" s="271"/>
    </row>
    <row r="36912" spans="27:27">
      <c r="AA36912" s="271"/>
    </row>
    <row r="36913" spans="27:27">
      <c r="AA36913" s="271"/>
    </row>
    <row r="36914" spans="27:27">
      <c r="AA36914" s="271"/>
    </row>
    <row r="36915" spans="27:27">
      <c r="AA36915" s="271"/>
    </row>
    <row r="36916" spans="27:27">
      <c r="AA36916" s="271"/>
    </row>
    <row r="36917" spans="27:27">
      <c r="AA36917" s="271"/>
    </row>
    <row r="36918" spans="27:27">
      <c r="AA36918" s="271"/>
    </row>
    <row r="36919" spans="27:27">
      <c r="AA36919" s="271"/>
    </row>
    <row r="36920" spans="27:27">
      <c r="AA36920" s="271"/>
    </row>
    <row r="36921" spans="27:27">
      <c r="AA36921" s="271"/>
    </row>
    <row r="36922" spans="27:27">
      <c r="AA36922" s="271"/>
    </row>
    <row r="36923" spans="27:27">
      <c r="AA36923" s="271"/>
    </row>
    <row r="36924" spans="27:27">
      <c r="AA36924" s="271"/>
    </row>
    <row r="36925" spans="27:27">
      <c r="AA36925" s="271"/>
    </row>
    <row r="36926" spans="27:27">
      <c r="AA36926" s="271"/>
    </row>
    <row r="36927" spans="27:27">
      <c r="AA36927" s="271"/>
    </row>
    <row r="36928" spans="27:27">
      <c r="AA36928" s="271"/>
    </row>
    <row r="36929" spans="27:27">
      <c r="AA36929" s="271"/>
    </row>
    <row r="36930" spans="27:27">
      <c r="AA36930" s="271"/>
    </row>
    <row r="36931" spans="27:27">
      <c r="AA36931" s="271"/>
    </row>
    <row r="36932" spans="27:27">
      <c r="AA36932" s="271"/>
    </row>
    <row r="36933" spans="27:27">
      <c r="AA36933" s="271"/>
    </row>
    <row r="36934" spans="27:27">
      <c r="AA36934" s="271"/>
    </row>
    <row r="36935" spans="27:27">
      <c r="AA36935" s="271"/>
    </row>
    <row r="36936" spans="27:27">
      <c r="AA36936" s="271"/>
    </row>
    <row r="36937" spans="27:27">
      <c r="AA36937" s="271"/>
    </row>
    <row r="36938" spans="27:27">
      <c r="AA36938" s="271"/>
    </row>
    <row r="36939" spans="27:27">
      <c r="AA36939" s="271"/>
    </row>
    <row r="36940" spans="27:27">
      <c r="AA36940" s="271"/>
    </row>
    <row r="36941" spans="27:27">
      <c r="AA36941" s="271"/>
    </row>
    <row r="36942" spans="27:27">
      <c r="AA36942" s="271"/>
    </row>
    <row r="36943" spans="27:27">
      <c r="AA36943" s="271"/>
    </row>
    <row r="36944" spans="27:27">
      <c r="AA36944" s="271"/>
    </row>
    <row r="36945" spans="27:27">
      <c r="AA36945" s="271"/>
    </row>
    <row r="36946" spans="27:27">
      <c r="AA36946" s="271"/>
    </row>
    <row r="36947" spans="27:27">
      <c r="AA36947" s="271"/>
    </row>
    <row r="36948" spans="27:27">
      <c r="AA36948" s="271"/>
    </row>
    <row r="36949" spans="27:27">
      <c r="AA36949" s="271"/>
    </row>
    <row r="36950" spans="27:27">
      <c r="AA36950" s="271"/>
    </row>
    <row r="36951" spans="27:27">
      <c r="AA36951" s="271"/>
    </row>
    <row r="36952" spans="27:27">
      <c r="AA36952" s="271"/>
    </row>
    <row r="36953" spans="27:27">
      <c r="AA36953" s="271"/>
    </row>
    <row r="36954" spans="27:27">
      <c r="AA36954" s="271"/>
    </row>
    <row r="36955" spans="27:27">
      <c r="AA36955" s="271"/>
    </row>
    <row r="36956" spans="27:27">
      <c r="AA36956" s="271"/>
    </row>
    <row r="36957" spans="27:27">
      <c r="AA36957" s="271"/>
    </row>
    <row r="36958" spans="27:27">
      <c r="AA36958" s="271"/>
    </row>
    <row r="36959" spans="27:27">
      <c r="AA36959" s="271"/>
    </row>
    <row r="36960" spans="27:27">
      <c r="AA36960" s="271"/>
    </row>
    <row r="36961" spans="27:27">
      <c r="AA36961" s="271"/>
    </row>
    <row r="36962" spans="27:27">
      <c r="AA36962" s="271"/>
    </row>
    <row r="36963" spans="27:27">
      <c r="AA36963" s="271"/>
    </row>
    <row r="36964" spans="27:27">
      <c r="AA36964" s="271"/>
    </row>
    <row r="36965" spans="27:27">
      <c r="AA36965" s="271"/>
    </row>
    <row r="36966" spans="27:27">
      <c r="AA36966" s="271"/>
    </row>
    <row r="36967" spans="27:27">
      <c r="AA36967" s="271"/>
    </row>
    <row r="36968" spans="27:27">
      <c r="AA36968" s="271"/>
    </row>
    <row r="36969" spans="27:27">
      <c r="AA36969" s="271"/>
    </row>
    <row r="36970" spans="27:27">
      <c r="AA36970" s="271"/>
    </row>
    <row r="36971" spans="27:27">
      <c r="AA36971" s="271"/>
    </row>
    <row r="36972" spans="27:27">
      <c r="AA36972" s="271"/>
    </row>
    <row r="36973" spans="27:27">
      <c r="AA36973" s="271"/>
    </row>
    <row r="36974" spans="27:27">
      <c r="AA36974" s="271"/>
    </row>
    <row r="36975" spans="27:27">
      <c r="AA36975" s="271"/>
    </row>
    <row r="36976" spans="27:27">
      <c r="AA36976" s="271"/>
    </row>
    <row r="36977" spans="27:27">
      <c r="AA36977" s="271"/>
    </row>
    <row r="36978" spans="27:27">
      <c r="AA36978" s="271"/>
    </row>
    <row r="36979" spans="27:27">
      <c r="AA36979" s="271"/>
    </row>
    <row r="36980" spans="27:27">
      <c r="AA36980" s="271"/>
    </row>
    <row r="36981" spans="27:27">
      <c r="AA36981" s="271"/>
    </row>
    <row r="36982" spans="27:27">
      <c r="AA36982" s="271"/>
    </row>
    <row r="36983" spans="27:27">
      <c r="AA36983" s="271"/>
    </row>
    <row r="36984" spans="27:27">
      <c r="AA36984" s="271"/>
    </row>
    <row r="36985" spans="27:27">
      <c r="AA36985" s="271"/>
    </row>
    <row r="36986" spans="27:27">
      <c r="AA36986" s="271"/>
    </row>
    <row r="36987" spans="27:27">
      <c r="AA36987" s="271"/>
    </row>
    <row r="36988" spans="27:27">
      <c r="AA36988" s="271"/>
    </row>
    <row r="36989" spans="27:27">
      <c r="AA36989" s="271"/>
    </row>
    <row r="36990" spans="27:27">
      <c r="AA36990" s="271"/>
    </row>
    <row r="36991" spans="27:27">
      <c r="AA36991" s="271"/>
    </row>
    <row r="36992" spans="27:27">
      <c r="AA36992" s="271"/>
    </row>
    <row r="36993" spans="27:27">
      <c r="AA36993" s="271"/>
    </row>
    <row r="36994" spans="27:27">
      <c r="AA36994" s="271"/>
    </row>
    <row r="36995" spans="27:27">
      <c r="AA36995" s="271"/>
    </row>
    <row r="36996" spans="27:27">
      <c r="AA36996" s="271"/>
    </row>
    <row r="36997" spans="27:27">
      <c r="AA36997" s="271"/>
    </row>
    <row r="36998" spans="27:27">
      <c r="AA36998" s="271"/>
    </row>
    <row r="36999" spans="27:27">
      <c r="AA36999" s="271"/>
    </row>
    <row r="37000" spans="27:27">
      <c r="AA37000" s="271"/>
    </row>
    <row r="37001" spans="27:27">
      <c r="AA37001" s="271"/>
    </row>
    <row r="37002" spans="27:27">
      <c r="AA37002" s="271"/>
    </row>
    <row r="37003" spans="27:27">
      <c r="AA37003" s="271"/>
    </row>
    <row r="37004" spans="27:27">
      <c r="AA37004" s="271"/>
    </row>
    <row r="37005" spans="27:27">
      <c r="AA37005" s="271"/>
    </row>
    <row r="37006" spans="27:27">
      <c r="AA37006" s="271"/>
    </row>
    <row r="37007" spans="27:27">
      <c r="AA37007" s="271"/>
    </row>
    <row r="37008" spans="27:27">
      <c r="AA37008" s="271"/>
    </row>
    <row r="37009" spans="27:27">
      <c r="AA37009" s="271"/>
    </row>
    <row r="37010" spans="27:27">
      <c r="AA37010" s="271"/>
    </row>
    <row r="37011" spans="27:27">
      <c r="AA37011" s="271"/>
    </row>
    <row r="37012" spans="27:27">
      <c r="AA37012" s="271"/>
    </row>
    <row r="37013" spans="27:27">
      <c r="AA37013" s="271"/>
    </row>
    <row r="37014" spans="27:27">
      <c r="AA37014" s="271"/>
    </row>
    <row r="37015" spans="27:27">
      <c r="AA37015" s="271"/>
    </row>
    <row r="37016" spans="27:27">
      <c r="AA37016" s="271"/>
    </row>
    <row r="37017" spans="27:27">
      <c r="AA37017" s="271"/>
    </row>
    <row r="37018" spans="27:27">
      <c r="AA37018" s="271"/>
    </row>
    <row r="37019" spans="27:27">
      <c r="AA37019" s="271"/>
    </row>
    <row r="37020" spans="27:27">
      <c r="AA37020" s="271"/>
    </row>
    <row r="37021" spans="27:27">
      <c r="AA37021" s="271"/>
    </row>
    <row r="37022" spans="27:27">
      <c r="AA37022" s="271"/>
    </row>
    <row r="37023" spans="27:27">
      <c r="AA37023" s="271"/>
    </row>
    <row r="37024" spans="27:27">
      <c r="AA37024" s="271"/>
    </row>
    <row r="37025" spans="27:27">
      <c r="AA37025" s="271"/>
    </row>
    <row r="37026" spans="27:27">
      <c r="AA37026" s="271"/>
    </row>
    <row r="37027" spans="27:27">
      <c r="AA37027" s="271"/>
    </row>
    <row r="37028" spans="27:27">
      <c r="AA37028" s="271"/>
    </row>
    <row r="37029" spans="27:27">
      <c r="AA37029" s="271"/>
    </row>
    <row r="37030" spans="27:27">
      <c r="AA37030" s="271"/>
    </row>
    <row r="37031" spans="27:27">
      <c r="AA37031" s="271"/>
    </row>
    <row r="37032" spans="27:27">
      <c r="AA37032" s="271"/>
    </row>
    <row r="37033" spans="27:27">
      <c r="AA37033" s="271"/>
    </row>
    <row r="37034" spans="27:27">
      <c r="AA37034" s="271"/>
    </row>
    <row r="37035" spans="27:27">
      <c r="AA37035" s="271"/>
    </row>
    <row r="37036" spans="27:27">
      <c r="AA37036" s="271"/>
    </row>
    <row r="37037" spans="27:27">
      <c r="AA37037" s="271"/>
    </row>
    <row r="37038" spans="27:27">
      <c r="AA37038" s="271"/>
    </row>
    <row r="37039" spans="27:27">
      <c r="AA37039" s="271"/>
    </row>
    <row r="37040" spans="27:27">
      <c r="AA37040" s="271"/>
    </row>
    <row r="37041" spans="27:27">
      <c r="AA37041" s="271"/>
    </row>
    <row r="37042" spans="27:27">
      <c r="AA37042" s="271"/>
    </row>
    <row r="37043" spans="27:27">
      <c r="AA37043" s="271"/>
    </row>
    <row r="37044" spans="27:27">
      <c r="AA37044" s="271"/>
    </row>
    <row r="37045" spans="27:27">
      <c r="AA37045" s="271"/>
    </row>
    <row r="37046" spans="27:27">
      <c r="AA37046" s="271"/>
    </row>
    <row r="37047" spans="27:27">
      <c r="AA37047" s="271"/>
    </row>
    <row r="37048" spans="27:27">
      <c r="AA37048" s="271"/>
    </row>
    <row r="37049" spans="27:27">
      <c r="AA37049" s="271"/>
    </row>
    <row r="37050" spans="27:27">
      <c r="AA37050" s="271"/>
    </row>
    <row r="37051" spans="27:27">
      <c r="AA37051" s="271"/>
    </row>
    <row r="37052" spans="27:27">
      <c r="AA37052" s="271"/>
    </row>
    <row r="37053" spans="27:27">
      <c r="AA37053" s="271"/>
    </row>
    <row r="37054" spans="27:27">
      <c r="AA37054" s="271"/>
    </row>
    <row r="37055" spans="27:27">
      <c r="AA37055" s="271"/>
    </row>
    <row r="37056" spans="27:27">
      <c r="AA37056" s="271"/>
    </row>
    <row r="37057" spans="27:27">
      <c r="AA37057" s="271"/>
    </row>
    <row r="37058" spans="27:27">
      <c r="AA37058" s="271"/>
    </row>
    <row r="37059" spans="27:27">
      <c r="AA37059" s="271"/>
    </row>
    <row r="37060" spans="27:27">
      <c r="AA37060" s="271"/>
    </row>
    <row r="37061" spans="27:27">
      <c r="AA37061" s="271"/>
    </row>
    <row r="37062" spans="27:27">
      <c r="AA37062" s="271"/>
    </row>
    <row r="37063" spans="27:27">
      <c r="AA37063" s="271"/>
    </row>
    <row r="37064" spans="27:27">
      <c r="AA37064" s="271"/>
    </row>
    <row r="37065" spans="27:27">
      <c r="AA37065" s="271"/>
    </row>
    <row r="37066" spans="27:27">
      <c r="AA37066" s="271"/>
    </row>
    <row r="37067" spans="27:27">
      <c r="AA37067" s="271"/>
    </row>
    <row r="37068" spans="27:27">
      <c r="AA37068" s="271"/>
    </row>
    <row r="37069" spans="27:27">
      <c r="AA37069" s="271"/>
    </row>
    <row r="37070" spans="27:27">
      <c r="AA37070" s="271"/>
    </row>
    <row r="37071" spans="27:27">
      <c r="AA37071" s="271"/>
    </row>
    <row r="37072" spans="27:27">
      <c r="AA37072" s="271"/>
    </row>
    <row r="37073" spans="27:27">
      <c r="AA37073" s="271"/>
    </row>
    <row r="37074" spans="27:27">
      <c r="AA37074" s="271"/>
    </row>
    <row r="37075" spans="27:27">
      <c r="AA37075" s="271"/>
    </row>
    <row r="37076" spans="27:27">
      <c r="AA37076" s="271"/>
    </row>
    <row r="37077" spans="27:27">
      <c r="AA37077" s="271"/>
    </row>
    <row r="37078" spans="27:27">
      <c r="AA37078" s="271"/>
    </row>
    <row r="37079" spans="27:27">
      <c r="AA37079" s="271"/>
    </row>
    <row r="37080" spans="27:27">
      <c r="AA37080" s="271"/>
    </row>
    <row r="37081" spans="27:27">
      <c r="AA37081" s="271"/>
    </row>
    <row r="37082" spans="27:27">
      <c r="AA37082" s="271"/>
    </row>
    <row r="37083" spans="27:27">
      <c r="AA37083" s="271"/>
    </row>
    <row r="37084" spans="27:27">
      <c r="AA37084" s="271"/>
    </row>
    <row r="37085" spans="27:27">
      <c r="AA37085" s="271"/>
    </row>
    <row r="37086" spans="27:27">
      <c r="AA37086" s="271"/>
    </row>
    <row r="37087" spans="27:27">
      <c r="AA37087" s="271"/>
    </row>
    <row r="37088" spans="27:27">
      <c r="AA37088" s="271"/>
    </row>
    <row r="37089" spans="27:27">
      <c r="AA37089" s="271"/>
    </row>
    <row r="37090" spans="27:27">
      <c r="AA37090" s="271"/>
    </row>
    <row r="37091" spans="27:27">
      <c r="AA37091" s="271"/>
    </row>
    <row r="37092" spans="27:27">
      <c r="AA37092" s="271"/>
    </row>
    <row r="37093" spans="27:27">
      <c r="AA37093" s="271"/>
    </row>
    <row r="37094" spans="27:27">
      <c r="AA37094" s="271"/>
    </row>
    <row r="37095" spans="27:27">
      <c r="AA37095" s="271"/>
    </row>
    <row r="37096" spans="27:27">
      <c r="AA37096" s="271"/>
    </row>
    <row r="37097" spans="27:27">
      <c r="AA37097" s="271"/>
    </row>
    <row r="37098" spans="27:27">
      <c r="AA37098" s="271"/>
    </row>
    <row r="37099" spans="27:27">
      <c r="AA37099" s="271"/>
    </row>
    <row r="37100" spans="27:27">
      <c r="AA37100" s="271"/>
    </row>
    <row r="37101" spans="27:27">
      <c r="AA37101" s="271"/>
    </row>
    <row r="37102" spans="27:27">
      <c r="AA37102" s="271"/>
    </row>
    <row r="37103" spans="27:27">
      <c r="AA37103" s="271"/>
    </row>
    <row r="37104" spans="27:27">
      <c r="AA37104" s="271"/>
    </row>
    <row r="37105" spans="27:27">
      <c r="AA37105" s="271"/>
    </row>
    <row r="37106" spans="27:27">
      <c r="AA37106" s="271"/>
    </row>
    <row r="37107" spans="27:27">
      <c r="AA37107" s="271"/>
    </row>
    <row r="37108" spans="27:27">
      <c r="AA37108" s="271"/>
    </row>
    <row r="37109" spans="27:27">
      <c r="AA37109" s="271"/>
    </row>
    <row r="37110" spans="27:27">
      <c r="AA37110" s="271"/>
    </row>
    <row r="37111" spans="27:27">
      <c r="AA37111" s="271"/>
    </row>
    <row r="37112" spans="27:27">
      <c r="AA37112" s="271"/>
    </row>
    <row r="37113" spans="27:27">
      <c r="AA37113" s="271"/>
    </row>
    <row r="37114" spans="27:27">
      <c r="AA37114" s="271"/>
    </row>
    <row r="37115" spans="27:27">
      <c r="AA37115" s="271"/>
    </row>
    <row r="37116" spans="27:27">
      <c r="AA37116" s="271"/>
    </row>
    <row r="37117" spans="27:27">
      <c r="AA37117" s="271"/>
    </row>
    <row r="37118" spans="27:27">
      <c r="AA37118" s="271"/>
    </row>
    <row r="37119" spans="27:27">
      <c r="AA37119" s="271"/>
    </row>
    <row r="37120" spans="27:27">
      <c r="AA37120" s="271"/>
    </row>
    <row r="37121" spans="27:27">
      <c r="AA37121" s="271"/>
    </row>
    <row r="37122" spans="27:27">
      <c r="AA37122" s="271"/>
    </row>
    <row r="37123" spans="27:27">
      <c r="AA37123" s="271"/>
    </row>
    <row r="37124" spans="27:27">
      <c r="AA37124" s="271"/>
    </row>
    <row r="37125" spans="27:27">
      <c r="AA37125" s="271"/>
    </row>
    <row r="37126" spans="27:27">
      <c r="AA37126" s="271"/>
    </row>
    <row r="37127" spans="27:27">
      <c r="AA37127" s="271"/>
    </row>
    <row r="37128" spans="27:27">
      <c r="AA37128" s="271"/>
    </row>
    <row r="37129" spans="27:27">
      <c r="AA37129" s="271"/>
    </row>
    <row r="37130" spans="27:27">
      <c r="AA37130" s="271"/>
    </row>
    <row r="37131" spans="27:27">
      <c r="AA37131" s="271"/>
    </row>
    <row r="37132" spans="27:27">
      <c r="AA37132" s="271"/>
    </row>
    <row r="37133" spans="27:27">
      <c r="AA37133" s="271"/>
    </row>
    <row r="37134" spans="27:27">
      <c r="AA37134" s="271"/>
    </row>
    <row r="37135" spans="27:27">
      <c r="AA37135" s="271"/>
    </row>
    <row r="37136" spans="27:27">
      <c r="AA37136" s="271"/>
    </row>
    <row r="37137" spans="27:27">
      <c r="AA37137" s="271"/>
    </row>
    <row r="37138" spans="27:27">
      <c r="AA37138" s="271"/>
    </row>
    <row r="37139" spans="27:27">
      <c r="AA37139" s="271"/>
    </row>
    <row r="37140" spans="27:27">
      <c r="AA37140" s="271"/>
    </row>
    <row r="37141" spans="27:27">
      <c r="AA37141" s="271"/>
    </row>
    <row r="37142" spans="27:27">
      <c r="AA37142" s="271"/>
    </row>
    <row r="37143" spans="27:27">
      <c r="AA37143" s="271"/>
    </row>
    <row r="37144" spans="27:27">
      <c r="AA37144" s="271"/>
    </row>
    <row r="37145" spans="27:27">
      <c r="AA37145" s="271"/>
    </row>
    <row r="37146" spans="27:27">
      <c r="AA37146" s="271"/>
    </row>
    <row r="37147" spans="27:27">
      <c r="AA37147" s="271"/>
    </row>
    <row r="37148" spans="27:27">
      <c r="AA37148" s="271"/>
    </row>
    <row r="37149" spans="27:27">
      <c r="AA37149" s="271"/>
    </row>
    <row r="37150" spans="27:27">
      <c r="AA37150" s="271"/>
    </row>
    <row r="37151" spans="27:27">
      <c r="AA37151" s="271"/>
    </row>
    <row r="37152" spans="27:27">
      <c r="AA37152" s="271"/>
    </row>
    <row r="37153" spans="27:27">
      <c r="AA37153" s="271"/>
    </row>
    <row r="37154" spans="27:27">
      <c r="AA37154" s="271"/>
    </row>
    <row r="37155" spans="27:27">
      <c r="AA37155" s="271"/>
    </row>
    <row r="37156" spans="27:27">
      <c r="AA37156" s="271"/>
    </row>
    <row r="37157" spans="27:27">
      <c r="AA37157" s="271"/>
    </row>
    <row r="37158" spans="27:27">
      <c r="AA37158" s="271"/>
    </row>
    <row r="37159" spans="27:27">
      <c r="AA37159" s="271"/>
    </row>
    <row r="37160" spans="27:27">
      <c r="AA37160" s="271"/>
    </row>
    <row r="37161" spans="27:27">
      <c r="AA37161" s="271"/>
    </row>
    <row r="37162" spans="27:27">
      <c r="AA37162" s="271"/>
    </row>
    <row r="37163" spans="27:27">
      <c r="AA37163" s="271"/>
    </row>
    <row r="37164" spans="27:27">
      <c r="AA37164" s="271"/>
    </row>
    <row r="37165" spans="27:27">
      <c r="AA37165" s="271"/>
    </row>
    <row r="37166" spans="27:27">
      <c r="AA37166" s="271"/>
    </row>
    <row r="37167" spans="27:27">
      <c r="AA37167" s="271"/>
    </row>
    <row r="37168" spans="27:27">
      <c r="AA37168" s="271"/>
    </row>
    <row r="37169" spans="27:27">
      <c r="AA37169" s="271"/>
    </row>
    <row r="37170" spans="27:27">
      <c r="AA37170" s="271"/>
    </row>
    <row r="37171" spans="27:27">
      <c r="AA37171" s="271"/>
    </row>
    <row r="37172" spans="27:27">
      <c r="AA37172" s="271"/>
    </row>
    <row r="37173" spans="27:27">
      <c r="AA37173" s="271"/>
    </row>
    <row r="37174" spans="27:27">
      <c r="AA37174" s="271"/>
    </row>
    <row r="37175" spans="27:27">
      <c r="AA37175" s="271"/>
    </row>
    <row r="37176" spans="27:27">
      <c r="AA37176" s="271"/>
    </row>
    <row r="37177" spans="27:27">
      <c r="AA37177" s="271"/>
    </row>
    <row r="37178" spans="27:27">
      <c r="AA37178" s="271"/>
    </row>
    <row r="37179" spans="27:27">
      <c r="AA37179" s="271"/>
    </row>
    <row r="37180" spans="27:27">
      <c r="AA37180" s="271"/>
    </row>
    <row r="37181" spans="27:27">
      <c r="AA37181" s="271"/>
    </row>
    <row r="37182" spans="27:27">
      <c r="AA37182" s="271"/>
    </row>
    <row r="37183" spans="27:27">
      <c r="AA37183" s="271"/>
    </row>
    <row r="37184" spans="27:27">
      <c r="AA37184" s="271"/>
    </row>
    <row r="37185" spans="27:27">
      <c r="AA37185" s="271"/>
    </row>
    <row r="37186" spans="27:27">
      <c r="AA37186" s="271"/>
    </row>
    <row r="37187" spans="27:27">
      <c r="AA37187" s="271"/>
    </row>
    <row r="37188" spans="27:27">
      <c r="AA37188" s="271"/>
    </row>
    <row r="37189" spans="27:27">
      <c r="AA37189" s="271"/>
    </row>
    <row r="37190" spans="27:27">
      <c r="AA37190" s="271"/>
    </row>
    <row r="37191" spans="27:27">
      <c r="AA37191" s="271"/>
    </row>
    <row r="37192" spans="27:27">
      <c r="AA37192" s="271"/>
    </row>
    <row r="37193" spans="27:27">
      <c r="AA37193" s="271"/>
    </row>
    <row r="37194" spans="27:27">
      <c r="AA37194" s="271"/>
    </row>
    <row r="37195" spans="27:27">
      <c r="AA37195" s="271"/>
    </row>
    <row r="37196" spans="27:27">
      <c r="AA37196" s="271"/>
    </row>
    <row r="37197" spans="27:27">
      <c r="AA37197" s="271"/>
    </row>
    <row r="37198" spans="27:27">
      <c r="AA37198" s="271"/>
    </row>
    <row r="37199" spans="27:27">
      <c r="AA37199" s="271"/>
    </row>
    <row r="37200" spans="27:27">
      <c r="AA37200" s="271"/>
    </row>
    <row r="37201" spans="27:27">
      <c r="AA37201" s="271"/>
    </row>
    <row r="37202" spans="27:27">
      <c r="AA37202" s="271"/>
    </row>
    <row r="37203" spans="27:27">
      <c r="AA37203" s="271"/>
    </row>
    <row r="37204" spans="27:27">
      <c r="AA37204" s="271"/>
    </row>
    <row r="37205" spans="27:27">
      <c r="AA37205" s="271"/>
    </row>
    <row r="37206" spans="27:27">
      <c r="AA37206" s="271"/>
    </row>
    <row r="37207" spans="27:27">
      <c r="AA37207" s="271"/>
    </row>
    <row r="37208" spans="27:27">
      <c r="AA37208" s="271"/>
    </row>
    <row r="37209" spans="27:27">
      <c r="AA37209" s="271"/>
    </row>
    <row r="37210" spans="27:27">
      <c r="AA37210" s="271"/>
    </row>
    <row r="37211" spans="27:27">
      <c r="AA37211" s="271"/>
    </row>
    <row r="37212" spans="27:27">
      <c r="AA37212" s="271"/>
    </row>
    <row r="37213" spans="27:27">
      <c r="AA37213" s="271"/>
    </row>
    <row r="37214" spans="27:27">
      <c r="AA37214" s="271"/>
    </row>
    <row r="37215" spans="27:27">
      <c r="AA37215" s="271"/>
    </row>
    <row r="37216" spans="27:27">
      <c r="AA37216" s="271"/>
    </row>
    <row r="37217" spans="27:27">
      <c r="AA37217" s="271"/>
    </row>
    <row r="37218" spans="27:27">
      <c r="AA37218" s="271"/>
    </row>
    <row r="37219" spans="27:27">
      <c r="AA37219" s="271"/>
    </row>
    <row r="37220" spans="27:27">
      <c r="AA37220" s="271"/>
    </row>
    <row r="37221" spans="27:27">
      <c r="AA37221" s="271"/>
    </row>
    <row r="37222" spans="27:27">
      <c r="AA37222" s="271"/>
    </row>
    <row r="37223" spans="27:27">
      <c r="AA37223" s="271"/>
    </row>
    <row r="37224" spans="27:27">
      <c r="AA37224" s="271"/>
    </row>
    <row r="37225" spans="27:27">
      <c r="AA37225" s="271"/>
    </row>
    <row r="37226" spans="27:27">
      <c r="AA37226" s="271"/>
    </row>
    <row r="37227" spans="27:27">
      <c r="AA37227" s="271"/>
    </row>
    <row r="37228" spans="27:27">
      <c r="AA37228" s="271"/>
    </row>
    <row r="37229" spans="27:27">
      <c r="AA37229" s="271"/>
    </row>
    <row r="37230" spans="27:27">
      <c r="AA37230" s="271"/>
    </row>
    <row r="37231" spans="27:27">
      <c r="AA37231" s="271"/>
    </row>
    <row r="37232" spans="27:27">
      <c r="AA37232" s="271"/>
    </row>
    <row r="37233" spans="27:27">
      <c r="AA37233" s="271"/>
    </row>
    <row r="37234" spans="27:27">
      <c r="AA37234" s="271"/>
    </row>
    <row r="37235" spans="27:27">
      <c r="AA37235" s="271"/>
    </row>
    <row r="37236" spans="27:27">
      <c r="AA37236" s="271"/>
    </row>
    <row r="37237" spans="27:27">
      <c r="AA37237" s="271"/>
    </row>
    <row r="37238" spans="27:27">
      <c r="AA37238" s="271"/>
    </row>
    <row r="37239" spans="27:27">
      <c r="AA37239" s="271"/>
    </row>
    <row r="37240" spans="27:27">
      <c r="AA37240" s="271"/>
    </row>
    <row r="37241" spans="27:27">
      <c r="AA37241" s="271"/>
    </row>
    <row r="37242" spans="27:27">
      <c r="AA37242" s="271"/>
    </row>
    <row r="37243" spans="27:27">
      <c r="AA37243" s="271"/>
    </row>
    <row r="37244" spans="27:27">
      <c r="AA37244" s="271"/>
    </row>
    <row r="37245" spans="27:27">
      <c r="AA37245" s="271"/>
    </row>
    <row r="37246" spans="27:27">
      <c r="AA37246" s="271"/>
    </row>
    <row r="37247" spans="27:27">
      <c r="AA37247" s="271"/>
    </row>
    <row r="37248" spans="27:27">
      <c r="AA37248" s="271"/>
    </row>
    <row r="37249" spans="27:27">
      <c r="AA37249" s="271"/>
    </row>
    <row r="37250" spans="27:27">
      <c r="AA37250" s="271"/>
    </row>
    <row r="37251" spans="27:27">
      <c r="AA37251" s="271"/>
    </row>
    <row r="37252" spans="27:27">
      <c r="AA37252" s="271"/>
    </row>
    <row r="37253" spans="27:27">
      <c r="AA37253" s="271"/>
    </row>
    <row r="37254" spans="27:27">
      <c r="AA37254" s="271"/>
    </row>
    <row r="37255" spans="27:27">
      <c r="AA37255" s="271"/>
    </row>
    <row r="37256" spans="27:27">
      <c r="AA37256" s="271"/>
    </row>
    <row r="37257" spans="27:27">
      <c r="AA37257" s="271"/>
    </row>
    <row r="37258" spans="27:27">
      <c r="AA37258" s="271"/>
    </row>
    <row r="37259" spans="27:27">
      <c r="AA37259" s="271"/>
    </row>
    <row r="37260" spans="27:27">
      <c r="AA37260" s="271"/>
    </row>
    <row r="37261" spans="27:27">
      <c r="AA37261" s="271"/>
    </row>
    <row r="37262" spans="27:27">
      <c r="AA37262" s="271"/>
    </row>
    <row r="37263" spans="27:27">
      <c r="AA37263" s="271"/>
    </row>
    <row r="37264" spans="27:27">
      <c r="AA37264" s="271"/>
    </row>
    <row r="37265" spans="27:27">
      <c r="AA37265" s="271"/>
    </row>
    <row r="37266" spans="27:27">
      <c r="AA37266" s="271"/>
    </row>
    <row r="37267" spans="27:27">
      <c r="AA37267" s="271"/>
    </row>
    <row r="37268" spans="27:27">
      <c r="AA37268" s="271"/>
    </row>
    <row r="37269" spans="27:27">
      <c r="AA37269" s="271"/>
    </row>
    <row r="37270" spans="27:27">
      <c r="AA37270" s="271"/>
    </row>
    <row r="37271" spans="27:27">
      <c r="AA37271" s="271"/>
    </row>
    <row r="37272" spans="27:27">
      <c r="AA37272" s="271"/>
    </row>
    <row r="37273" spans="27:27">
      <c r="AA37273" s="271"/>
    </row>
    <row r="37274" spans="27:27">
      <c r="AA37274" s="271"/>
    </row>
    <row r="37275" spans="27:27">
      <c r="AA37275" s="271"/>
    </row>
    <row r="37276" spans="27:27">
      <c r="AA37276" s="271"/>
    </row>
    <row r="37277" spans="27:27">
      <c r="AA37277" s="271"/>
    </row>
    <row r="37278" spans="27:27">
      <c r="AA37278" s="271"/>
    </row>
    <row r="37279" spans="27:27">
      <c r="AA37279" s="271"/>
    </row>
    <row r="37280" spans="27:27">
      <c r="AA37280" s="271"/>
    </row>
    <row r="37281" spans="27:27">
      <c r="AA37281" s="271"/>
    </row>
    <row r="37282" spans="27:27">
      <c r="AA37282" s="271"/>
    </row>
    <row r="37283" spans="27:27">
      <c r="AA37283" s="271"/>
    </row>
    <row r="37284" spans="27:27">
      <c r="AA37284" s="271"/>
    </row>
    <row r="37285" spans="27:27">
      <c r="AA37285" s="271"/>
    </row>
    <row r="37286" spans="27:27">
      <c r="AA37286" s="271"/>
    </row>
    <row r="37287" spans="27:27">
      <c r="AA37287" s="271"/>
    </row>
    <row r="37288" spans="27:27">
      <c r="AA37288" s="271"/>
    </row>
    <row r="37289" spans="27:27">
      <c r="AA37289" s="271"/>
    </row>
    <row r="37290" spans="27:27">
      <c r="AA37290" s="271"/>
    </row>
    <row r="37291" spans="27:27">
      <c r="AA37291" s="271"/>
    </row>
    <row r="37292" spans="27:27">
      <c r="AA37292" s="271"/>
    </row>
    <row r="37293" spans="27:27">
      <c r="AA37293" s="271"/>
    </row>
    <row r="37294" spans="27:27">
      <c r="AA37294" s="271"/>
    </row>
    <row r="37295" spans="27:27">
      <c r="AA37295" s="271"/>
    </row>
    <row r="37296" spans="27:27">
      <c r="AA37296" s="271"/>
    </row>
    <row r="37297" spans="27:27">
      <c r="AA37297" s="271"/>
    </row>
    <row r="37298" spans="27:27">
      <c r="AA37298" s="271"/>
    </row>
    <row r="37299" spans="27:27">
      <c r="AA37299" s="271"/>
    </row>
    <row r="37300" spans="27:27">
      <c r="AA37300" s="271"/>
    </row>
    <row r="37301" spans="27:27">
      <c r="AA37301" s="271"/>
    </row>
    <row r="37302" spans="27:27">
      <c r="AA37302" s="271"/>
    </row>
    <row r="37303" spans="27:27">
      <c r="AA37303" s="271"/>
    </row>
    <row r="37304" spans="27:27">
      <c r="AA37304" s="271"/>
    </row>
    <row r="37305" spans="27:27">
      <c r="AA37305" s="271"/>
    </row>
    <row r="37306" spans="27:27">
      <c r="AA37306" s="271"/>
    </row>
    <row r="37307" spans="27:27">
      <c r="AA37307" s="271"/>
    </row>
    <row r="37308" spans="27:27">
      <c r="AA37308" s="271"/>
    </row>
    <row r="37309" spans="27:27">
      <c r="AA37309" s="271"/>
    </row>
    <row r="37310" spans="27:27">
      <c r="AA37310" s="271"/>
    </row>
    <row r="37311" spans="27:27">
      <c r="AA37311" s="271"/>
    </row>
    <row r="37312" spans="27:27">
      <c r="AA37312" s="271"/>
    </row>
    <row r="37313" spans="27:27">
      <c r="AA37313" s="271"/>
    </row>
    <row r="37314" spans="27:27">
      <c r="AA37314" s="271"/>
    </row>
    <row r="37315" spans="27:27">
      <c r="AA37315" s="271"/>
    </row>
    <row r="37316" spans="27:27">
      <c r="AA37316" s="271"/>
    </row>
    <row r="37317" spans="27:27">
      <c r="AA37317" s="271"/>
    </row>
    <row r="37318" spans="27:27">
      <c r="AA37318" s="271"/>
    </row>
    <row r="37319" spans="27:27">
      <c r="AA37319" s="271"/>
    </row>
    <row r="37320" spans="27:27">
      <c r="AA37320" s="271"/>
    </row>
    <row r="37321" spans="27:27">
      <c r="AA37321" s="271"/>
    </row>
    <row r="37322" spans="27:27">
      <c r="AA37322" s="271"/>
    </row>
    <row r="37323" spans="27:27">
      <c r="AA37323" s="271"/>
    </row>
    <row r="37324" spans="27:27">
      <c r="AA37324" s="271"/>
    </row>
    <row r="37325" spans="27:27">
      <c r="AA37325" s="271"/>
    </row>
    <row r="37326" spans="27:27">
      <c r="AA37326" s="271"/>
    </row>
    <row r="37327" spans="27:27">
      <c r="AA37327" s="271"/>
    </row>
    <row r="37328" spans="27:27">
      <c r="AA37328" s="271"/>
    </row>
    <row r="37329" spans="27:27">
      <c r="AA37329" s="271"/>
    </row>
    <row r="37330" spans="27:27">
      <c r="AA37330" s="271"/>
    </row>
    <row r="37331" spans="27:27">
      <c r="AA37331" s="271"/>
    </row>
    <row r="37332" spans="27:27">
      <c r="AA37332" s="271"/>
    </row>
    <row r="37333" spans="27:27">
      <c r="AA37333" s="271"/>
    </row>
    <row r="37334" spans="27:27">
      <c r="AA37334" s="271"/>
    </row>
    <row r="37335" spans="27:27">
      <c r="AA37335" s="271"/>
    </row>
    <row r="37336" spans="27:27">
      <c r="AA37336" s="271"/>
    </row>
    <row r="37337" spans="27:27">
      <c r="AA37337" s="271"/>
    </row>
    <row r="37338" spans="27:27">
      <c r="AA37338" s="271"/>
    </row>
    <row r="37339" spans="27:27">
      <c r="AA37339" s="271"/>
    </row>
    <row r="37340" spans="27:27">
      <c r="AA37340" s="271"/>
    </row>
    <row r="37341" spans="27:27">
      <c r="AA37341" s="271"/>
    </row>
    <row r="37342" spans="27:27">
      <c r="AA37342" s="271"/>
    </row>
    <row r="37343" spans="27:27">
      <c r="AA37343" s="271"/>
    </row>
    <row r="37344" spans="27:27">
      <c r="AA37344" s="271"/>
    </row>
    <row r="37345" spans="27:27">
      <c r="AA37345" s="271"/>
    </row>
    <row r="37346" spans="27:27">
      <c r="AA37346" s="271"/>
    </row>
    <row r="37347" spans="27:27">
      <c r="AA37347" s="271"/>
    </row>
    <row r="37348" spans="27:27">
      <c r="AA37348" s="271"/>
    </row>
    <row r="37349" spans="27:27">
      <c r="AA37349" s="271"/>
    </row>
    <row r="37350" spans="27:27">
      <c r="AA37350" s="271"/>
    </row>
    <row r="37351" spans="27:27">
      <c r="AA37351" s="271"/>
    </row>
    <row r="37352" spans="27:27">
      <c r="AA37352" s="271"/>
    </row>
    <row r="37353" spans="27:27">
      <c r="AA37353" s="271"/>
    </row>
    <row r="37354" spans="27:27">
      <c r="AA37354" s="271"/>
    </row>
    <row r="37355" spans="27:27">
      <c r="AA37355" s="271"/>
    </row>
    <row r="37356" spans="27:27">
      <c r="AA37356" s="271"/>
    </row>
    <row r="37357" spans="27:27">
      <c r="AA37357" s="271"/>
    </row>
    <row r="37358" spans="27:27">
      <c r="AA37358" s="271"/>
    </row>
    <row r="37359" spans="27:27">
      <c r="AA37359" s="271"/>
    </row>
    <row r="37360" spans="27:27">
      <c r="AA37360" s="271"/>
    </row>
    <row r="37361" spans="27:27">
      <c r="AA37361" s="271"/>
    </row>
    <row r="37362" spans="27:27">
      <c r="AA37362" s="271"/>
    </row>
    <row r="37363" spans="27:27">
      <c r="AA37363" s="271"/>
    </row>
    <row r="37364" spans="27:27">
      <c r="AA37364" s="271"/>
    </row>
    <row r="37365" spans="27:27">
      <c r="AA37365" s="271"/>
    </row>
    <row r="37366" spans="27:27">
      <c r="AA37366" s="271"/>
    </row>
    <row r="37367" spans="27:27">
      <c r="AA37367" s="271"/>
    </row>
    <row r="37368" spans="27:27">
      <c r="AA37368" s="271"/>
    </row>
    <row r="37369" spans="27:27">
      <c r="AA37369" s="271"/>
    </row>
    <row r="37370" spans="27:27">
      <c r="AA37370" s="271"/>
    </row>
    <row r="37371" spans="27:27">
      <c r="AA37371" s="271"/>
    </row>
    <row r="37372" spans="27:27">
      <c r="AA37372" s="271"/>
    </row>
    <row r="37373" spans="27:27">
      <c r="AA37373" s="271"/>
    </row>
    <row r="37374" spans="27:27">
      <c r="AA37374" s="271"/>
    </row>
    <row r="37375" spans="27:27">
      <c r="AA37375" s="271"/>
    </row>
    <row r="37376" spans="27:27">
      <c r="AA37376" s="271"/>
    </row>
    <row r="37377" spans="27:27">
      <c r="AA37377" s="271"/>
    </row>
    <row r="37378" spans="27:27">
      <c r="AA37378" s="271"/>
    </row>
    <row r="37379" spans="27:27">
      <c r="AA37379" s="271"/>
    </row>
    <row r="37380" spans="27:27">
      <c r="AA37380" s="271"/>
    </row>
    <row r="37381" spans="27:27">
      <c r="AA37381" s="271"/>
    </row>
    <row r="37382" spans="27:27">
      <c r="AA37382" s="271"/>
    </row>
    <row r="37383" spans="27:27">
      <c r="AA37383" s="271"/>
    </row>
    <row r="37384" spans="27:27">
      <c r="AA37384" s="271"/>
    </row>
    <row r="37385" spans="27:27">
      <c r="AA37385" s="271"/>
    </row>
    <row r="37386" spans="27:27">
      <c r="AA37386" s="271"/>
    </row>
    <row r="37387" spans="27:27">
      <c r="AA37387" s="271"/>
    </row>
    <row r="37388" spans="27:27">
      <c r="AA37388" s="271"/>
    </row>
    <row r="37389" spans="27:27">
      <c r="AA37389" s="271"/>
    </row>
    <row r="37390" spans="27:27">
      <c r="AA37390" s="271"/>
    </row>
    <row r="37391" spans="27:27">
      <c r="AA37391" s="271"/>
    </row>
    <row r="37392" spans="27:27">
      <c r="AA37392" s="271"/>
    </row>
    <row r="37393" spans="27:27">
      <c r="AA37393" s="271"/>
    </row>
    <row r="37394" spans="27:27">
      <c r="AA37394" s="271"/>
    </row>
    <row r="37395" spans="27:27">
      <c r="AA37395" s="271"/>
    </row>
    <row r="37396" spans="27:27">
      <c r="AA37396" s="271"/>
    </row>
    <row r="37397" spans="27:27">
      <c r="AA37397" s="271"/>
    </row>
    <row r="37398" spans="27:27">
      <c r="AA37398" s="271"/>
    </row>
    <row r="37399" spans="27:27">
      <c r="AA37399" s="271"/>
    </row>
    <row r="37400" spans="27:27">
      <c r="AA37400" s="271"/>
    </row>
    <row r="37401" spans="27:27">
      <c r="AA37401" s="271"/>
    </row>
    <row r="37402" spans="27:27">
      <c r="AA37402" s="271"/>
    </row>
    <row r="37403" spans="27:27">
      <c r="AA37403" s="271"/>
    </row>
    <row r="37404" spans="27:27">
      <c r="AA37404" s="271"/>
    </row>
    <row r="37405" spans="27:27">
      <c r="AA37405" s="271"/>
    </row>
    <row r="37406" spans="27:27">
      <c r="AA37406" s="271"/>
    </row>
    <row r="37407" spans="27:27">
      <c r="AA37407" s="271"/>
    </row>
    <row r="37408" spans="27:27">
      <c r="AA37408" s="271"/>
    </row>
    <row r="37409" spans="27:27">
      <c r="AA37409" s="271"/>
    </row>
    <row r="37410" spans="27:27">
      <c r="AA37410" s="271"/>
    </row>
    <row r="37411" spans="27:27">
      <c r="AA37411" s="271"/>
    </row>
    <row r="37412" spans="27:27">
      <c r="AA37412" s="271"/>
    </row>
    <row r="37413" spans="27:27">
      <c r="AA37413" s="271"/>
    </row>
    <row r="37414" spans="27:27">
      <c r="AA37414" s="271"/>
    </row>
    <row r="37415" spans="27:27">
      <c r="AA37415" s="271"/>
    </row>
    <row r="37416" spans="27:27">
      <c r="AA37416" s="271"/>
    </row>
    <row r="37417" spans="27:27">
      <c r="AA37417" s="271"/>
    </row>
    <row r="37418" spans="27:27">
      <c r="AA37418" s="271"/>
    </row>
    <row r="37419" spans="27:27">
      <c r="AA37419" s="271"/>
    </row>
    <row r="37420" spans="27:27">
      <c r="AA37420" s="271"/>
    </row>
    <row r="37421" spans="27:27">
      <c r="AA37421" s="271"/>
    </row>
    <row r="37422" spans="27:27">
      <c r="AA37422" s="271"/>
    </row>
    <row r="37423" spans="27:27">
      <c r="AA37423" s="271"/>
    </row>
    <row r="37424" spans="27:27">
      <c r="AA37424" s="271"/>
    </row>
    <row r="37425" spans="27:27">
      <c r="AA37425" s="271"/>
    </row>
    <row r="37426" spans="27:27">
      <c r="AA37426" s="271"/>
    </row>
    <row r="37427" spans="27:27">
      <c r="AA37427" s="271"/>
    </row>
    <row r="37428" spans="27:27">
      <c r="AA37428" s="271"/>
    </row>
    <row r="37429" spans="27:27">
      <c r="AA37429" s="271"/>
    </row>
    <row r="37430" spans="27:27">
      <c r="AA37430" s="271"/>
    </row>
    <row r="37431" spans="27:27">
      <c r="AA37431" s="271"/>
    </row>
    <row r="37432" spans="27:27">
      <c r="AA37432" s="271"/>
    </row>
    <row r="37433" spans="27:27">
      <c r="AA37433" s="271"/>
    </row>
    <row r="37434" spans="27:27">
      <c r="AA37434" s="271"/>
    </row>
    <row r="37435" spans="27:27">
      <c r="AA37435" s="271"/>
    </row>
    <row r="37436" spans="27:27">
      <c r="AA37436" s="271"/>
    </row>
    <row r="37437" spans="27:27">
      <c r="AA37437" s="271"/>
    </row>
    <row r="37438" spans="27:27">
      <c r="AA37438" s="271"/>
    </row>
    <row r="37439" spans="27:27">
      <c r="AA37439" s="271"/>
    </row>
    <row r="37440" spans="27:27">
      <c r="AA37440" s="271"/>
    </row>
    <row r="37441" spans="27:27">
      <c r="AA37441" s="271"/>
    </row>
    <row r="37442" spans="27:27">
      <c r="AA37442" s="271"/>
    </row>
    <row r="37443" spans="27:27">
      <c r="AA37443" s="271"/>
    </row>
    <row r="37444" spans="27:27">
      <c r="AA37444" s="271"/>
    </row>
    <row r="37445" spans="27:27">
      <c r="AA37445" s="271"/>
    </row>
    <row r="37446" spans="27:27">
      <c r="AA37446" s="271"/>
    </row>
    <row r="37447" spans="27:27">
      <c r="AA37447" s="271"/>
    </row>
    <row r="37448" spans="27:27">
      <c r="AA37448" s="271"/>
    </row>
    <row r="37449" spans="27:27">
      <c r="AA37449" s="271"/>
    </row>
    <row r="37450" spans="27:27">
      <c r="AA37450" s="271"/>
    </row>
    <row r="37451" spans="27:27">
      <c r="AA37451" s="271"/>
    </row>
    <row r="37452" spans="27:27">
      <c r="AA37452" s="271"/>
    </row>
    <row r="37453" spans="27:27">
      <c r="AA37453" s="271"/>
    </row>
    <row r="37454" spans="27:27">
      <c r="AA37454" s="271"/>
    </row>
    <row r="37455" spans="27:27">
      <c r="AA37455" s="271"/>
    </row>
    <row r="37456" spans="27:27">
      <c r="AA37456" s="271"/>
    </row>
    <row r="37457" spans="27:27">
      <c r="AA37457" s="271"/>
    </row>
    <row r="37458" spans="27:27">
      <c r="AA37458" s="271"/>
    </row>
    <row r="37459" spans="27:27">
      <c r="AA37459" s="271"/>
    </row>
    <row r="37460" spans="27:27">
      <c r="AA37460" s="271"/>
    </row>
    <row r="37461" spans="27:27">
      <c r="AA37461" s="271"/>
    </row>
    <row r="37462" spans="27:27">
      <c r="AA37462" s="271"/>
    </row>
    <row r="37463" spans="27:27">
      <c r="AA37463" s="271"/>
    </row>
    <row r="37464" spans="27:27">
      <c r="AA37464" s="271"/>
    </row>
    <row r="37465" spans="27:27">
      <c r="AA37465" s="271"/>
    </row>
    <row r="37466" spans="27:27">
      <c r="AA37466" s="271"/>
    </row>
    <row r="37467" spans="27:27">
      <c r="AA37467" s="271"/>
    </row>
    <row r="37468" spans="27:27">
      <c r="AA37468" s="271"/>
    </row>
    <row r="37469" spans="27:27">
      <c r="AA37469" s="271"/>
    </row>
    <row r="37470" spans="27:27">
      <c r="AA37470" s="271"/>
    </row>
    <row r="37471" spans="27:27">
      <c r="AA37471" s="271"/>
    </row>
    <row r="37472" spans="27:27">
      <c r="AA37472" s="271"/>
    </row>
    <row r="37473" spans="27:27">
      <c r="AA37473" s="271"/>
    </row>
    <row r="37474" spans="27:27">
      <c r="AA37474" s="271"/>
    </row>
    <row r="37475" spans="27:27">
      <c r="AA37475" s="271"/>
    </row>
    <row r="37476" spans="27:27">
      <c r="AA37476" s="271"/>
    </row>
    <row r="37477" spans="27:27">
      <c r="AA37477" s="271"/>
    </row>
    <row r="37478" spans="27:27">
      <c r="AA37478" s="271"/>
    </row>
    <row r="37479" spans="27:27">
      <c r="AA37479" s="271"/>
    </row>
    <row r="37480" spans="27:27">
      <c r="AA37480" s="271"/>
    </row>
    <row r="37481" spans="27:27">
      <c r="AA37481" s="271"/>
    </row>
    <row r="37482" spans="27:27">
      <c r="AA37482" s="271"/>
    </row>
    <row r="37483" spans="27:27">
      <c r="AA37483" s="271"/>
    </row>
    <row r="37484" spans="27:27">
      <c r="AA37484" s="271"/>
    </row>
    <row r="37485" spans="27:27">
      <c r="AA37485" s="271"/>
    </row>
    <row r="37486" spans="27:27">
      <c r="AA37486" s="271"/>
    </row>
    <row r="37487" spans="27:27">
      <c r="AA37487" s="271"/>
    </row>
    <row r="37488" spans="27:27">
      <c r="AA37488" s="271"/>
    </row>
    <row r="37489" spans="27:27">
      <c r="AA37489" s="271"/>
    </row>
    <row r="37490" spans="27:27">
      <c r="AA37490" s="271"/>
    </row>
    <row r="37491" spans="27:27">
      <c r="AA37491" s="271"/>
    </row>
    <row r="37492" spans="27:27">
      <c r="AA37492" s="271"/>
    </row>
    <row r="37493" spans="27:27">
      <c r="AA37493" s="271"/>
    </row>
    <row r="37494" spans="27:27">
      <c r="AA37494" s="271"/>
    </row>
    <row r="37495" spans="27:27">
      <c r="AA37495" s="271"/>
    </row>
    <row r="37496" spans="27:27">
      <c r="AA37496" s="271"/>
    </row>
    <row r="37497" spans="27:27">
      <c r="AA37497" s="271"/>
    </row>
    <row r="37498" spans="27:27">
      <c r="AA37498" s="271"/>
    </row>
    <row r="37499" spans="27:27">
      <c r="AA37499" s="271"/>
    </row>
    <row r="37500" spans="27:27">
      <c r="AA37500" s="271"/>
    </row>
    <row r="37501" spans="27:27">
      <c r="AA37501" s="271"/>
    </row>
    <row r="37502" spans="27:27">
      <c r="AA37502" s="271"/>
    </row>
    <row r="37503" spans="27:27">
      <c r="AA37503" s="271"/>
    </row>
    <row r="37504" spans="27:27">
      <c r="AA37504" s="271"/>
    </row>
    <row r="37505" spans="27:27">
      <c r="AA37505" s="271"/>
    </row>
    <row r="37506" spans="27:27">
      <c r="AA37506" s="271"/>
    </row>
    <row r="37507" spans="27:27">
      <c r="AA37507" s="271"/>
    </row>
    <row r="37508" spans="27:27">
      <c r="AA37508" s="271"/>
    </row>
    <row r="37509" spans="27:27">
      <c r="AA37509" s="271"/>
    </row>
    <row r="37510" spans="27:27">
      <c r="AA37510" s="271"/>
    </row>
    <row r="37511" spans="27:27">
      <c r="AA37511" s="271"/>
    </row>
    <row r="37512" spans="27:27">
      <c r="AA37512" s="271"/>
    </row>
    <row r="37513" spans="27:27">
      <c r="AA37513" s="271"/>
    </row>
    <row r="37514" spans="27:27">
      <c r="AA37514" s="271"/>
    </row>
    <row r="37515" spans="27:27">
      <c r="AA37515" s="271"/>
    </row>
    <row r="37516" spans="27:27">
      <c r="AA37516" s="271"/>
    </row>
    <row r="37517" spans="27:27">
      <c r="AA37517" s="271"/>
    </row>
    <row r="37518" spans="27:27">
      <c r="AA37518" s="271"/>
    </row>
    <row r="37519" spans="27:27">
      <c r="AA37519" s="271"/>
    </row>
    <row r="37520" spans="27:27">
      <c r="AA37520" s="271"/>
    </row>
    <row r="37521" spans="27:27">
      <c r="AA37521" s="271"/>
    </row>
    <row r="37522" spans="27:27">
      <c r="AA37522" s="271"/>
    </row>
    <row r="37523" spans="27:27">
      <c r="AA37523" s="271"/>
    </row>
    <row r="37524" spans="27:27">
      <c r="AA37524" s="271"/>
    </row>
    <row r="37525" spans="27:27">
      <c r="AA37525" s="271"/>
    </row>
    <row r="37526" spans="27:27">
      <c r="AA37526" s="271"/>
    </row>
    <row r="37527" spans="27:27">
      <c r="AA37527" s="271"/>
    </row>
    <row r="37528" spans="27:27">
      <c r="AA37528" s="271"/>
    </row>
    <row r="37529" spans="27:27">
      <c r="AA37529" s="271"/>
    </row>
    <row r="37530" spans="27:27">
      <c r="AA37530" s="271"/>
    </row>
    <row r="37531" spans="27:27">
      <c r="AA37531" s="271"/>
    </row>
    <row r="37532" spans="27:27">
      <c r="AA37532" s="271"/>
    </row>
    <row r="37533" spans="27:27">
      <c r="AA37533" s="271"/>
    </row>
    <row r="37534" spans="27:27">
      <c r="AA37534" s="271"/>
    </row>
    <row r="37535" spans="27:27">
      <c r="AA37535" s="271"/>
    </row>
    <row r="37536" spans="27:27">
      <c r="AA37536" s="271"/>
    </row>
    <row r="37537" spans="27:27">
      <c r="AA37537" s="271"/>
    </row>
    <row r="37538" spans="27:27">
      <c r="AA37538" s="271"/>
    </row>
    <row r="37539" spans="27:27">
      <c r="AA37539" s="271"/>
    </row>
    <row r="37540" spans="27:27">
      <c r="AA37540" s="271"/>
    </row>
    <row r="37541" spans="27:27">
      <c r="AA37541" s="271"/>
    </row>
    <row r="37542" spans="27:27">
      <c r="AA37542" s="271"/>
    </row>
    <row r="37543" spans="27:27">
      <c r="AA37543" s="271"/>
    </row>
    <row r="37544" spans="27:27">
      <c r="AA37544" s="271"/>
    </row>
    <row r="37545" spans="27:27">
      <c r="AA37545" s="271"/>
    </row>
    <row r="37546" spans="27:27">
      <c r="AA37546" s="271"/>
    </row>
    <row r="37547" spans="27:27">
      <c r="AA37547" s="271"/>
    </row>
    <row r="37548" spans="27:27">
      <c r="AA37548" s="271"/>
    </row>
    <row r="37549" spans="27:27">
      <c r="AA37549" s="271"/>
    </row>
    <row r="37550" spans="27:27">
      <c r="AA37550" s="271"/>
    </row>
    <row r="37551" spans="27:27">
      <c r="AA37551" s="271"/>
    </row>
    <row r="37552" spans="27:27">
      <c r="AA37552" s="271"/>
    </row>
    <row r="37553" spans="27:27">
      <c r="AA37553" s="271"/>
    </row>
    <row r="37554" spans="27:27">
      <c r="AA37554" s="271"/>
    </row>
    <row r="37555" spans="27:27">
      <c r="AA37555" s="271"/>
    </row>
    <row r="37556" spans="27:27">
      <c r="AA37556" s="271"/>
    </row>
    <row r="37557" spans="27:27">
      <c r="AA37557" s="271"/>
    </row>
    <row r="37558" spans="27:27">
      <c r="AA37558" s="271"/>
    </row>
    <row r="37559" spans="27:27">
      <c r="AA37559" s="271"/>
    </row>
    <row r="37560" spans="27:27">
      <c r="AA37560" s="271"/>
    </row>
    <row r="37561" spans="27:27">
      <c r="AA37561" s="271"/>
    </row>
    <row r="37562" spans="27:27">
      <c r="AA37562" s="271"/>
    </row>
    <row r="37563" spans="27:27">
      <c r="AA37563" s="271"/>
    </row>
    <row r="37564" spans="27:27">
      <c r="AA37564" s="271"/>
    </row>
    <row r="37565" spans="27:27">
      <c r="AA37565" s="271"/>
    </row>
    <row r="37566" spans="27:27">
      <c r="AA37566" s="271"/>
    </row>
    <row r="37567" spans="27:27">
      <c r="AA37567" s="271"/>
    </row>
    <row r="37568" spans="27:27">
      <c r="AA37568" s="271"/>
    </row>
    <row r="37569" spans="27:27">
      <c r="AA37569" s="271"/>
    </row>
    <row r="37570" spans="27:27">
      <c r="AA37570" s="271"/>
    </row>
    <row r="37571" spans="27:27">
      <c r="AA37571" s="271"/>
    </row>
    <row r="37572" spans="27:27">
      <c r="AA37572" s="271"/>
    </row>
    <row r="37573" spans="27:27">
      <c r="AA37573" s="271"/>
    </row>
    <row r="37574" spans="27:27">
      <c r="AA37574" s="271"/>
    </row>
    <row r="37575" spans="27:27">
      <c r="AA37575" s="271"/>
    </row>
    <row r="37576" spans="27:27">
      <c r="AA37576" s="271"/>
    </row>
    <row r="37577" spans="27:27">
      <c r="AA37577" s="271"/>
    </row>
    <row r="37578" spans="27:27">
      <c r="AA37578" s="271"/>
    </row>
    <row r="37579" spans="27:27">
      <c r="AA37579" s="271"/>
    </row>
    <row r="37580" spans="27:27">
      <c r="AA37580" s="271"/>
    </row>
    <row r="37581" spans="27:27">
      <c r="AA37581" s="271"/>
    </row>
    <row r="37582" spans="27:27">
      <c r="AA37582" s="271"/>
    </row>
    <row r="37583" spans="27:27">
      <c r="AA37583" s="271"/>
    </row>
    <row r="37584" spans="27:27">
      <c r="AA37584" s="271"/>
    </row>
    <row r="37585" spans="27:27">
      <c r="AA37585" s="271"/>
    </row>
    <row r="37586" spans="27:27">
      <c r="AA37586" s="271"/>
    </row>
    <row r="37587" spans="27:27">
      <c r="AA37587" s="271"/>
    </row>
    <row r="37588" spans="27:27">
      <c r="AA37588" s="271"/>
    </row>
    <row r="37589" spans="27:27">
      <c r="AA37589" s="271"/>
    </row>
    <row r="37590" spans="27:27">
      <c r="AA37590" s="271"/>
    </row>
    <row r="37591" spans="27:27">
      <c r="AA37591" s="271"/>
    </row>
    <row r="37592" spans="27:27">
      <c r="AA37592" s="271"/>
    </row>
    <row r="37593" spans="27:27">
      <c r="AA37593" s="271"/>
    </row>
    <row r="37594" spans="27:27">
      <c r="AA37594" s="271"/>
    </row>
    <row r="37595" spans="27:27">
      <c r="AA37595" s="271"/>
    </row>
    <row r="37596" spans="27:27">
      <c r="AA37596" s="271"/>
    </row>
    <row r="37597" spans="27:27">
      <c r="AA37597" s="271"/>
    </row>
    <row r="37598" spans="27:27">
      <c r="AA37598" s="271"/>
    </row>
    <row r="37599" spans="27:27">
      <c r="AA37599" s="271"/>
    </row>
    <row r="37600" spans="27:27">
      <c r="AA37600" s="271"/>
    </row>
    <row r="37601" spans="27:27">
      <c r="AA37601" s="271"/>
    </row>
    <row r="37602" spans="27:27">
      <c r="AA37602" s="271"/>
    </row>
    <row r="37603" spans="27:27">
      <c r="AA37603" s="271"/>
    </row>
    <row r="37604" spans="27:27">
      <c r="AA37604" s="271"/>
    </row>
    <row r="37605" spans="27:27">
      <c r="AA37605" s="271"/>
    </row>
    <row r="37606" spans="27:27">
      <c r="AA37606" s="271"/>
    </row>
    <row r="37607" spans="27:27">
      <c r="AA37607" s="271"/>
    </row>
    <row r="37608" spans="27:27">
      <c r="AA37608" s="271"/>
    </row>
    <row r="37609" spans="27:27">
      <c r="AA37609" s="271"/>
    </row>
    <row r="37610" spans="27:27">
      <c r="AA37610" s="271"/>
    </row>
    <row r="37611" spans="27:27">
      <c r="AA37611" s="271"/>
    </row>
    <row r="37612" spans="27:27">
      <c r="AA37612" s="271"/>
    </row>
    <row r="37613" spans="27:27">
      <c r="AA37613" s="271"/>
    </row>
    <row r="37614" spans="27:27">
      <c r="AA37614" s="271"/>
    </row>
    <row r="37615" spans="27:27">
      <c r="AA37615" s="271"/>
    </row>
    <row r="37616" spans="27:27">
      <c r="AA37616" s="271"/>
    </row>
    <row r="37617" spans="27:27">
      <c r="AA37617" s="271"/>
    </row>
    <row r="37618" spans="27:27">
      <c r="AA37618" s="271"/>
    </row>
    <row r="37619" spans="27:27">
      <c r="AA37619" s="271"/>
    </row>
    <row r="37620" spans="27:27">
      <c r="AA37620" s="271"/>
    </row>
    <row r="37621" spans="27:27">
      <c r="AA37621" s="271"/>
    </row>
    <row r="37622" spans="27:27">
      <c r="AA37622" s="271"/>
    </row>
    <row r="37623" spans="27:27">
      <c r="AA37623" s="271"/>
    </row>
    <row r="37624" spans="27:27">
      <c r="AA37624" s="271"/>
    </row>
    <row r="37625" spans="27:27">
      <c r="AA37625" s="271"/>
    </row>
    <row r="37626" spans="27:27">
      <c r="AA37626" s="271"/>
    </row>
    <row r="37627" spans="27:27">
      <c r="AA37627" s="271"/>
    </row>
    <row r="37628" spans="27:27">
      <c r="AA37628" s="271"/>
    </row>
    <row r="37629" spans="27:27">
      <c r="AA37629" s="271"/>
    </row>
    <row r="37630" spans="27:27">
      <c r="AA37630" s="271"/>
    </row>
    <row r="37631" spans="27:27">
      <c r="AA37631" s="271"/>
    </row>
    <row r="37632" spans="27:27">
      <c r="AA37632" s="271"/>
    </row>
    <row r="37633" spans="27:27">
      <c r="AA37633" s="271"/>
    </row>
    <row r="37634" spans="27:27">
      <c r="AA37634" s="271"/>
    </row>
    <row r="37635" spans="27:27">
      <c r="AA37635" s="271"/>
    </row>
    <row r="37636" spans="27:27">
      <c r="AA37636" s="271"/>
    </row>
    <row r="37637" spans="27:27">
      <c r="AA37637" s="271"/>
    </row>
    <row r="37638" spans="27:27">
      <c r="AA37638" s="271"/>
    </row>
    <row r="37639" spans="27:27">
      <c r="AA37639" s="271"/>
    </row>
    <row r="37640" spans="27:27">
      <c r="AA37640" s="271"/>
    </row>
    <row r="37641" spans="27:27">
      <c r="AA37641" s="271"/>
    </row>
    <row r="37642" spans="27:27">
      <c r="AA37642" s="271"/>
    </row>
    <row r="37643" spans="27:27">
      <c r="AA37643" s="271"/>
    </row>
    <row r="37644" spans="27:27">
      <c r="AA37644" s="271"/>
    </row>
    <row r="37645" spans="27:27">
      <c r="AA37645" s="271"/>
    </row>
    <row r="37646" spans="27:27">
      <c r="AA37646" s="271"/>
    </row>
    <row r="37647" spans="27:27">
      <c r="AA37647" s="271"/>
    </row>
    <row r="37648" spans="27:27">
      <c r="AA37648" s="271"/>
    </row>
    <row r="37649" spans="27:27">
      <c r="AA37649" s="271"/>
    </row>
    <row r="37650" spans="27:27">
      <c r="AA37650" s="271"/>
    </row>
    <row r="37651" spans="27:27">
      <c r="AA37651" s="271"/>
    </row>
    <row r="37652" spans="27:27">
      <c r="AA37652" s="271"/>
    </row>
    <row r="37653" spans="27:27">
      <c r="AA37653" s="271"/>
    </row>
    <row r="37654" spans="27:27">
      <c r="AA37654" s="271"/>
    </row>
    <row r="37655" spans="27:27">
      <c r="AA37655" s="271"/>
    </row>
    <row r="37656" spans="27:27">
      <c r="AA37656" s="271"/>
    </row>
    <row r="37657" spans="27:27">
      <c r="AA37657" s="271"/>
    </row>
    <row r="37658" spans="27:27">
      <c r="AA37658" s="271"/>
    </row>
    <row r="37659" spans="27:27">
      <c r="AA37659" s="271"/>
    </row>
    <row r="37660" spans="27:27">
      <c r="AA37660" s="271"/>
    </row>
    <row r="37661" spans="27:27">
      <c r="AA37661" s="271"/>
    </row>
    <row r="37662" spans="27:27">
      <c r="AA37662" s="271"/>
    </row>
    <row r="37663" spans="27:27">
      <c r="AA37663" s="271"/>
    </row>
    <row r="37664" spans="27:27">
      <c r="AA37664" s="271"/>
    </row>
    <row r="37665" spans="27:27">
      <c r="AA37665" s="271"/>
    </row>
    <row r="37666" spans="27:27">
      <c r="AA37666" s="271"/>
    </row>
    <row r="37667" spans="27:27">
      <c r="AA37667" s="271"/>
    </row>
    <row r="37668" spans="27:27">
      <c r="AA37668" s="271"/>
    </row>
    <row r="37669" spans="27:27">
      <c r="AA37669" s="271"/>
    </row>
    <row r="37670" spans="27:27">
      <c r="AA37670" s="271"/>
    </row>
    <row r="37671" spans="27:27">
      <c r="AA37671" s="271"/>
    </row>
    <row r="37672" spans="27:27">
      <c r="AA37672" s="271"/>
    </row>
    <row r="37673" spans="27:27">
      <c r="AA37673" s="271"/>
    </row>
    <row r="37674" spans="27:27">
      <c r="AA37674" s="271"/>
    </row>
    <row r="37675" spans="27:27">
      <c r="AA37675" s="271"/>
    </row>
    <row r="37676" spans="27:27">
      <c r="AA37676" s="271"/>
    </row>
    <row r="37677" spans="27:27">
      <c r="AA37677" s="271"/>
    </row>
    <row r="37678" spans="27:27">
      <c r="AA37678" s="271"/>
    </row>
    <row r="37679" spans="27:27">
      <c r="AA37679" s="271"/>
    </row>
    <row r="37680" spans="27:27">
      <c r="AA37680" s="271"/>
    </row>
    <row r="37681" spans="27:27">
      <c r="AA37681" s="271"/>
    </row>
    <row r="37682" spans="27:27">
      <c r="AA37682" s="271"/>
    </row>
    <row r="37683" spans="27:27">
      <c r="AA37683" s="271"/>
    </row>
    <row r="37684" spans="27:27">
      <c r="AA37684" s="271"/>
    </row>
    <row r="37685" spans="27:27">
      <c r="AA37685" s="271"/>
    </row>
    <row r="37686" spans="27:27">
      <c r="AA37686" s="271"/>
    </row>
    <row r="37687" spans="27:27">
      <c r="AA37687" s="271"/>
    </row>
    <row r="37688" spans="27:27">
      <c r="AA37688" s="271"/>
    </row>
    <row r="37689" spans="27:27">
      <c r="AA37689" s="271"/>
    </row>
    <row r="37690" spans="27:27">
      <c r="AA37690" s="271"/>
    </row>
    <row r="37691" spans="27:27">
      <c r="AA37691" s="271"/>
    </row>
    <row r="37692" spans="27:27">
      <c r="AA37692" s="271"/>
    </row>
    <row r="37693" spans="27:27">
      <c r="AA37693" s="271"/>
    </row>
    <row r="37694" spans="27:27">
      <c r="AA37694" s="271"/>
    </row>
    <row r="37695" spans="27:27">
      <c r="AA37695" s="271"/>
    </row>
    <row r="37696" spans="27:27">
      <c r="AA37696" s="271"/>
    </row>
    <row r="37697" spans="27:27">
      <c r="AA37697" s="271"/>
    </row>
    <row r="37698" spans="27:27">
      <c r="AA37698" s="271"/>
    </row>
    <row r="37699" spans="27:27">
      <c r="AA37699" s="271"/>
    </row>
    <row r="37700" spans="27:27">
      <c r="AA37700" s="271"/>
    </row>
    <row r="37701" spans="27:27">
      <c r="AA37701" s="271"/>
    </row>
    <row r="37702" spans="27:27">
      <c r="AA37702" s="271"/>
    </row>
    <row r="37703" spans="27:27">
      <c r="AA37703" s="271"/>
    </row>
    <row r="37704" spans="27:27">
      <c r="AA37704" s="271"/>
    </row>
    <row r="37705" spans="27:27">
      <c r="AA37705" s="271"/>
    </row>
    <row r="37706" spans="27:27">
      <c r="AA37706" s="271"/>
    </row>
    <row r="37707" spans="27:27">
      <c r="AA37707" s="271"/>
    </row>
    <row r="37708" spans="27:27">
      <c r="AA37708" s="271"/>
    </row>
    <row r="37709" spans="27:27">
      <c r="AA37709" s="271"/>
    </row>
    <row r="37710" spans="27:27">
      <c r="AA37710" s="271"/>
    </row>
    <row r="37711" spans="27:27">
      <c r="AA37711" s="271"/>
    </row>
    <row r="37712" spans="27:27">
      <c r="AA37712" s="271"/>
    </row>
    <row r="37713" spans="27:27">
      <c r="AA37713" s="271"/>
    </row>
    <row r="37714" spans="27:27">
      <c r="AA37714" s="271"/>
    </row>
    <row r="37715" spans="27:27">
      <c r="AA37715" s="271"/>
    </row>
    <row r="37716" spans="27:27">
      <c r="AA37716" s="271"/>
    </row>
    <row r="37717" spans="27:27">
      <c r="AA37717" s="271"/>
    </row>
    <row r="37718" spans="27:27">
      <c r="AA37718" s="271"/>
    </row>
    <row r="37719" spans="27:27">
      <c r="AA37719" s="271"/>
    </row>
    <row r="37720" spans="27:27">
      <c r="AA37720" s="271"/>
    </row>
    <row r="37721" spans="27:27">
      <c r="AA37721" s="271"/>
    </row>
    <row r="37722" spans="27:27">
      <c r="AA37722" s="271"/>
    </row>
    <row r="37723" spans="27:27">
      <c r="AA37723" s="271"/>
    </row>
    <row r="37724" spans="27:27">
      <c r="AA37724" s="271"/>
    </row>
    <row r="37725" spans="27:27">
      <c r="AA37725" s="271"/>
    </row>
    <row r="37726" spans="27:27">
      <c r="AA37726" s="271"/>
    </row>
    <row r="37727" spans="27:27">
      <c r="AA37727" s="271"/>
    </row>
    <row r="37728" spans="27:27">
      <c r="AA37728" s="271"/>
    </row>
    <row r="37729" spans="27:27">
      <c r="AA37729" s="271"/>
    </row>
    <row r="37730" spans="27:27">
      <c r="AA37730" s="271"/>
    </row>
    <row r="37731" spans="27:27">
      <c r="AA37731" s="271"/>
    </row>
    <row r="37732" spans="27:27">
      <c r="AA37732" s="271"/>
    </row>
    <row r="37733" spans="27:27">
      <c r="AA37733" s="271"/>
    </row>
    <row r="37734" spans="27:27">
      <c r="AA37734" s="271"/>
    </row>
    <row r="37735" spans="27:27">
      <c r="AA37735" s="271"/>
    </row>
    <row r="37736" spans="27:27">
      <c r="AA37736" s="271"/>
    </row>
    <row r="37737" spans="27:27">
      <c r="AA37737" s="271"/>
    </row>
    <row r="37738" spans="27:27">
      <c r="AA37738" s="271"/>
    </row>
    <row r="37739" spans="27:27">
      <c r="AA37739" s="271"/>
    </row>
    <row r="37740" spans="27:27">
      <c r="AA37740" s="271"/>
    </row>
    <row r="37741" spans="27:27">
      <c r="AA37741" s="271"/>
    </row>
    <row r="37742" spans="27:27">
      <c r="AA37742" s="271"/>
    </row>
    <row r="37743" spans="27:27">
      <c r="AA37743" s="271"/>
    </row>
    <row r="37744" spans="27:27">
      <c r="AA37744" s="271"/>
    </row>
    <row r="37745" spans="27:27">
      <c r="AA37745" s="271"/>
    </row>
    <row r="37746" spans="27:27">
      <c r="AA37746" s="271"/>
    </row>
    <row r="37747" spans="27:27">
      <c r="AA37747" s="271"/>
    </row>
    <row r="37748" spans="27:27">
      <c r="AA37748" s="271"/>
    </row>
    <row r="37749" spans="27:27">
      <c r="AA37749" s="271"/>
    </row>
    <row r="37750" spans="27:27">
      <c r="AA37750" s="271"/>
    </row>
    <row r="37751" spans="27:27">
      <c r="AA37751" s="271"/>
    </row>
    <row r="37752" spans="27:27">
      <c r="AA37752" s="271"/>
    </row>
    <row r="37753" spans="27:27">
      <c r="AA37753" s="271"/>
    </row>
    <row r="37754" spans="27:27">
      <c r="AA37754" s="271"/>
    </row>
    <row r="37755" spans="27:27">
      <c r="AA37755" s="271"/>
    </row>
    <row r="37756" spans="27:27">
      <c r="AA37756" s="271"/>
    </row>
    <row r="37757" spans="27:27">
      <c r="AA37757" s="271"/>
    </row>
    <row r="37758" spans="27:27">
      <c r="AA37758" s="271"/>
    </row>
    <row r="37759" spans="27:27">
      <c r="AA37759" s="271"/>
    </row>
    <row r="37760" spans="27:27">
      <c r="AA37760" s="271"/>
    </row>
    <row r="37761" spans="27:27">
      <c r="AA37761" s="271"/>
    </row>
    <row r="37762" spans="27:27">
      <c r="AA37762" s="271"/>
    </row>
    <row r="37763" spans="27:27">
      <c r="AA37763" s="271"/>
    </row>
    <row r="37764" spans="27:27">
      <c r="AA37764" s="271"/>
    </row>
    <row r="37765" spans="27:27">
      <c r="AA37765" s="271"/>
    </row>
    <row r="37766" spans="27:27">
      <c r="AA37766" s="271"/>
    </row>
    <row r="37767" spans="27:27">
      <c r="AA37767" s="271"/>
    </row>
    <row r="37768" spans="27:27">
      <c r="AA37768" s="271"/>
    </row>
    <row r="37769" spans="27:27">
      <c r="AA37769" s="271"/>
    </row>
    <row r="37770" spans="27:27">
      <c r="AA37770" s="271"/>
    </row>
    <row r="37771" spans="27:27">
      <c r="AA37771" s="271"/>
    </row>
    <row r="37772" spans="27:27">
      <c r="AA37772" s="271"/>
    </row>
    <row r="37773" spans="27:27">
      <c r="AA37773" s="271"/>
    </row>
    <row r="37774" spans="27:27">
      <c r="AA37774" s="271"/>
    </row>
    <row r="37775" spans="27:27">
      <c r="AA37775" s="271"/>
    </row>
    <row r="37776" spans="27:27">
      <c r="AA37776" s="271"/>
    </row>
    <row r="37777" spans="27:27">
      <c r="AA37777" s="271"/>
    </row>
    <row r="37778" spans="27:27">
      <c r="AA37778" s="271"/>
    </row>
    <row r="37779" spans="27:27">
      <c r="AA37779" s="271"/>
    </row>
    <row r="37780" spans="27:27">
      <c r="AA37780" s="271"/>
    </row>
    <row r="37781" spans="27:27">
      <c r="AA37781" s="271"/>
    </row>
    <row r="37782" spans="27:27">
      <c r="AA37782" s="271"/>
    </row>
    <row r="37783" spans="27:27">
      <c r="AA37783" s="271"/>
    </row>
    <row r="37784" spans="27:27">
      <c r="AA37784" s="271"/>
    </row>
    <row r="37785" spans="27:27">
      <c r="AA37785" s="271"/>
    </row>
    <row r="37786" spans="27:27">
      <c r="AA37786" s="271"/>
    </row>
    <row r="37787" spans="27:27">
      <c r="AA37787" s="271"/>
    </row>
    <row r="37788" spans="27:27">
      <c r="AA37788" s="271"/>
    </row>
    <row r="37789" spans="27:27">
      <c r="AA37789" s="271"/>
    </row>
    <row r="37790" spans="27:27">
      <c r="AA37790" s="271"/>
    </row>
    <row r="37791" spans="27:27">
      <c r="AA37791" s="271"/>
    </row>
    <row r="37792" spans="27:27">
      <c r="AA37792" s="271"/>
    </row>
    <row r="37793" spans="27:27">
      <c r="AA37793" s="271"/>
    </row>
    <row r="37794" spans="27:27">
      <c r="AA37794" s="271"/>
    </row>
    <row r="37795" spans="27:27">
      <c r="AA37795" s="271"/>
    </row>
    <row r="37796" spans="27:27">
      <c r="AA37796" s="271"/>
    </row>
    <row r="37797" spans="27:27">
      <c r="AA37797" s="271"/>
    </row>
    <row r="37798" spans="27:27">
      <c r="AA37798" s="271"/>
    </row>
    <row r="37799" spans="27:27">
      <c r="AA37799" s="271"/>
    </row>
    <row r="37800" spans="27:27">
      <c r="AA37800" s="271"/>
    </row>
    <row r="37801" spans="27:27">
      <c r="AA37801" s="271"/>
    </row>
    <row r="37802" spans="27:27">
      <c r="AA37802" s="271"/>
    </row>
    <row r="37803" spans="27:27">
      <c r="AA37803" s="271"/>
    </row>
    <row r="37804" spans="27:27">
      <c r="AA37804" s="271"/>
    </row>
    <row r="37805" spans="27:27">
      <c r="AA37805" s="271"/>
    </row>
    <row r="37806" spans="27:27">
      <c r="AA37806" s="271"/>
    </row>
    <row r="37807" spans="27:27">
      <c r="AA37807" s="271"/>
    </row>
    <row r="37808" spans="27:27">
      <c r="AA37808" s="271"/>
    </row>
    <row r="37809" spans="27:27">
      <c r="AA37809" s="271"/>
    </row>
    <row r="37810" spans="27:27">
      <c r="AA37810" s="271"/>
    </row>
    <row r="37811" spans="27:27">
      <c r="AA37811" s="271"/>
    </row>
    <row r="37812" spans="27:27">
      <c r="AA37812" s="271"/>
    </row>
    <row r="37813" spans="27:27">
      <c r="AA37813" s="271"/>
    </row>
    <row r="37814" spans="27:27">
      <c r="AA37814" s="271"/>
    </row>
    <row r="37815" spans="27:27">
      <c r="AA37815" s="271"/>
    </row>
    <row r="37816" spans="27:27">
      <c r="AA37816" s="271"/>
    </row>
    <row r="37817" spans="27:27">
      <c r="AA37817" s="271"/>
    </row>
    <row r="37818" spans="27:27">
      <c r="AA37818" s="271"/>
    </row>
    <row r="37819" spans="27:27">
      <c r="AA37819" s="271"/>
    </row>
    <row r="37820" spans="27:27">
      <c r="AA37820" s="271"/>
    </row>
    <row r="37821" spans="27:27">
      <c r="AA37821" s="271"/>
    </row>
    <row r="37822" spans="27:27">
      <c r="AA37822" s="271"/>
    </row>
    <row r="37823" spans="27:27">
      <c r="AA37823" s="271"/>
    </row>
    <row r="37824" spans="27:27">
      <c r="AA37824" s="271"/>
    </row>
    <row r="37825" spans="27:27">
      <c r="AA37825" s="271"/>
    </row>
    <row r="37826" spans="27:27">
      <c r="AA37826" s="271"/>
    </row>
    <row r="37827" spans="27:27">
      <c r="AA37827" s="271"/>
    </row>
    <row r="37828" spans="27:27">
      <c r="AA37828" s="271"/>
    </row>
    <row r="37829" spans="27:27">
      <c r="AA37829" s="271"/>
    </row>
    <row r="37830" spans="27:27">
      <c r="AA37830" s="271"/>
    </row>
    <row r="37831" spans="27:27">
      <c r="AA37831" s="271"/>
    </row>
    <row r="37832" spans="27:27">
      <c r="AA37832" s="271"/>
    </row>
    <row r="37833" spans="27:27">
      <c r="AA37833" s="271"/>
    </row>
    <row r="37834" spans="27:27">
      <c r="AA37834" s="271"/>
    </row>
    <row r="37835" spans="27:27">
      <c r="AA37835" s="271"/>
    </row>
    <row r="37836" spans="27:27">
      <c r="AA37836" s="271"/>
    </row>
    <row r="37837" spans="27:27">
      <c r="AA37837" s="271"/>
    </row>
    <row r="37838" spans="27:27">
      <c r="AA37838" s="271"/>
    </row>
    <row r="37839" spans="27:27">
      <c r="AA37839" s="271"/>
    </row>
    <row r="37840" spans="27:27">
      <c r="AA37840" s="271"/>
    </row>
    <row r="37841" spans="27:27">
      <c r="AA37841" s="271"/>
    </row>
    <row r="37842" spans="27:27">
      <c r="AA37842" s="271"/>
    </row>
    <row r="37843" spans="27:27">
      <c r="AA37843" s="271"/>
    </row>
    <row r="37844" spans="27:27">
      <c r="AA37844" s="271"/>
    </row>
    <row r="37845" spans="27:27">
      <c r="AA37845" s="271"/>
    </row>
    <row r="37846" spans="27:27">
      <c r="AA37846" s="271"/>
    </row>
    <row r="37847" spans="27:27">
      <c r="AA37847" s="271"/>
    </row>
    <row r="37848" spans="27:27">
      <c r="AA37848" s="271"/>
    </row>
    <row r="37849" spans="27:27">
      <c r="AA37849" s="271"/>
    </row>
    <row r="37850" spans="27:27">
      <c r="AA37850" s="271"/>
    </row>
    <row r="37851" spans="27:27">
      <c r="AA37851" s="271"/>
    </row>
    <row r="37852" spans="27:27">
      <c r="AA37852" s="271"/>
    </row>
    <row r="37853" spans="27:27">
      <c r="AA37853" s="271"/>
    </row>
    <row r="37854" spans="27:27">
      <c r="AA37854" s="271"/>
    </row>
    <row r="37855" spans="27:27">
      <c r="AA37855" s="271"/>
    </row>
    <row r="37856" spans="27:27">
      <c r="AA37856" s="271"/>
    </row>
    <row r="37857" spans="27:27">
      <c r="AA37857" s="271"/>
    </row>
    <row r="37858" spans="27:27">
      <c r="AA37858" s="271"/>
    </row>
    <row r="37859" spans="27:27">
      <c r="AA37859" s="271"/>
    </row>
    <row r="37860" spans="27:27">
      <c r="AA37860" s="271"/>
    </row>
    <row r="37861" spans="27:27">
      <c r="AA37861" s="271"/>
    </row>
    <row r="37862" spans="27:27">
      <c r="AA37862" s="271"/>
    </row>
    <row r="37863" spans="27:27">
      <c r="AA37863" s="271"/>
    </row>
    <row r="37864" spans="27:27">
      <c r="AA37864" s="271"/>
    </row>
    <row r="37865" spans="27:27">
      <c r="AA37865" s="271"/>
    </row>
    <row r="37866" spans="27:27">
      <c r="AA37866" s="271"/>
    </row>
    <row r="37867" spans="27:27">
      <c r="AA37867" s="271"/>
    </row>
    <row r="37868" spans="27:27">
      <c r="AA37868" s="271"/>
    </row>
    <row r="37869" spans="27:27">
      <c r="AA37869" s="271"/>
    </row>
    <row r="37870" spans="27:27">
      <c r="AA37870" s="271"/>
    </row>
    <row r="37871" spans="27:27">
      <c r="AA37871" s="271"/>
    </row>
    <row r="37872" spans="27:27">
      <c r="AA37872" s="271"/>
    </row>
    <row r="37873" spans="27:27">
      <c r="AA37873" s="271"/>
    </row>
    <row r="37874" spans="27:27">
      <c r="AA37874" s="271"/>
    </row>
    <row r="37875" spans="27:27">
      <c r="AA37875" s="271"/>
    </row>
    <row r="37876" spans="27:27">
      <c r="AA37876" s="271"/>
    </row>
    <row r="37877" spans="27:27">
      <c r="AA37877" s="271"/>
    </row>
    <row r="37878" spans="27:27">
      <c r="AA37878" s="271"/>
    </row>
    <row r="37879" spans="27:27">
      <c r="AA37879" s="271"/>
    </row>
    <row r="37880" spans="27:27">
      <c r="AA37880" s="271"/>
    </row>
    <row r="37881" spans="27:27">
      <c r="AA37881" s="271"/>
    </row>
    <row r="37882" spans="27:27">
      <c r="AA37882" s="271"/>
    </row>
    <row r="37883" spans="27:27">
      <c r="AA37883" s="271"/>
    </row>
    <row r="37884" spans="27:27">
      <c r="AA37884" s="271"/>
    </row>
    <row r="37885" spans="27:27">
      <c r="AA37885" s="271"/>
    </row>
    <row r="37886" spans="27:27">
      <c r="AA37886" s="271"/>
    </row>
    <row r="37887" spans="27:27">
      <c r="AA37887" s="271"/>
    </row>
    <row r="37888" spans="27:27">
      <c r="AA37888" s="271"/>
    </row>
    <row r="37889" spans="27:27">
      <c r="AA37889" s="271"/>
    </row>
    <row r="37890" spans="27:27">
      <c r="AA37890" s="271"/>
    </row>
    <row r="37891" spans="27:27">
      <c r="AA37891" s="271"/>
    </row>
    <row r="37892" spans="27:27">
      <c r="AA37892" s="271"/>
    </row>
    <row r="37893" spans="27:27">
      <c r="AA37893" s="271"/>
    </row>
    <row r="37894" spans="27:27">
      <c r="AA37894" s="271"/>
    </row>
    <row r="37895" spans="27:27">
      <c r="AA37895" s="271"/>
    </row>
    <row r="37896" spans="27:27">
      <c r="AA37896" s="271"/>
    </row>
    <row r="37897" spans="27:27">
      <c r="AA37897" s="271"/>
    </row>
    <row r="37898" spans="27:27">
      <c r="AA37898" s="271"/>
    </row>
    <row r="37899" spans="27:27">
      <c r="AA37899" s="271"/>
    </row>
    <row r="37900" spans="27:27">
      <c r="AA37900" s="271"/>
    </row>
    <row r="37901" spans="27:27">
      <c r="AA37901" s="271"/>
    </row>
    <row r="37902" spans="27:27">
      <c r="AA37902" s="271"/>
    </row>
    <row r="37903" spans="27:27">
      <c r="AA37903" s="271"/>
    </row>
    <row r="37904" spans="27:27">
      <c r="AA37904" s="271"/>
    </row>
    <row r="37905" spans="27:27">
      <c r="AA37905" s="271"/>
    </row>
    <row r="37906" spans="27:27">
      <c r="AA37906" s="271"/>
    </row>
    <row r="37907" spans="27:27">
      <c r="AA37907" s="271"/>
    </row>
    <row r="37908" spans="27:27">
      <c r="AA37908" s="271"/>
    </row>
    <row r="37909" spans="27:27">
      <c r="AA37909" s="271"/>
    </row>
    <row r="37910" spans="27:27">
      <c r="AA37910" s="271"/>
    </row>
    <row r="37911" spans="27:27">
      <c r="AA37911" s="271"/>
    </row>
    <row r="37912" spans="27:27">
      <c r="AA37912" s="271"/>
    </row>
    <row r="37913" spans="27:27">
      <c r="AA37913" s="271"/>
    </row>
    <row r="37914" spans="27:27">
      <c r="AA37914" s="271"/>
    </row>
    <row r="37915" spans="27:27">
      <c r="AA37915" s="271"/>
    </row>
    <row r="37916" spans="27:27">
      <c r="AA37916" s="271"/>
    </row>
    <row r="37917" spans="27:27">
      <c r="AA37917" s="271"/>
    </row>
    <row r="37918" spans="27:27">
      <c r="AA37918" s="271"/>
    </row>
    <row r="37919" spans="27:27">
      <c r="AA37919" s="271"/>
    </row>
    <row r="37920" spans="27:27">
      <c r="AA37920" s="271"/>
    </row>
    <row r="37921" spans="27:27">
      <c r="AA37921" s="271"/>
    </row>
    <row r="37922" spans="27:27">
      <c r="AA37922" s="271"/>
    </row>
    <row r="37923" spans="27:27">
      <c r="AA37923" s="271"/>
    </row>
    <row r="37924" spans="27:27">
      <c r="AA37924" s="271"/>
    </row>
    <row r="37925" spans="27:27">
      <c r="AA37925" s="271"/>
    </row>
    <row r="37926" spans="27:27">
      <c r="AA37926" s="271"/>
    </row>
    <row r="37927" spans="27:27">
      <c r="AA37927" s="271"/>
    </row>
    <row r="37928" spans="27:27">
      <c r="AA37928" s="271"/>
    </row>
    <row r="37929" spans="27:27">
      <c r="AA37929" s="271"/>
    </row>
    <row r="37930" spans="27:27">
      <c r="AA37930" s="271"/>
    </row>
    <row r="37931" spans="27:27">
      <c r="AA37931" s="271"/>
    </row>
    <row r="37932" spans="27:27">
      <c r="AA37932" s="271"/>
    </row>
    <row r="37933" spans="27:27">
      <c r="AA37933" s="271"/>
    </row>
    <row r="37934" spans="27:27">
      <c r="AA37934" s="271"/>
    </row>
    <row r="37935" spans="27:27">
      <c r="AA37935" s="271"/>
    </row>
    <row r="37936" spans="27:27">
      <c r="AA37936" s="271"/>
    </row>
    <row r="37937" spans="27:27">
      <c r="AA37937" s="271"/>
    </row>
    <row r="37938" spans="27:27">
      <c r="AA37938" s="271"/>
    </row>
    <row r="37939" spans="27:27">
      <c r="AA37939" s="271"/>
    </row>
    <row r="37940" spans="27:27">
      <c r="AA37940" s="271"/>
    </row>
    <row r="37941" spans="27:27">
      <c r="AA37941" s="271"/>
    </row>
    <row r="37942" spans="27:27">
      <c r="AA37942" s="271"/>
    </row>
    <row r="37943" spans="27:27">
      <c r="AA37943" s="271"/>
    </row>
    <row r="37944" spans="27:27">
      <c r="AA37944" s="271"/>
    </row>
    <row r="37945" spans="27:27">
      <c r="AA37945" s="271"/>
    </row>
    <row r="37946" spans="27:27">
      <c r="AA37946" s="271"/>
    </row>
    <row r="37947" spans="27:27">
      <c r="AA37947" s="271"/>
    </row>
    <row r="37948" spans="27:27">
      <c r="AA37948" s="271"/>
    </row>
    <row r="37949" spans="27:27">
      <c r="AA37949" s="271"/>
    </row>
    <row r="37950" spans="27:27">
      <c r="AA37950" s="271"/>
    </row>
    <row r="37951" spans="27:27">
      <c r="AA37951" s="271"/>
    </row>
    <row r="37952" spans="27:27">
      <c r="AA37952" s="271"/>
    </row>
    <row r="37953" spans="27:27">
      <c r="AA37953" s="271"/>
    </row>
    <row r="37954" spans="27:27">
      <c r="AA37954" s="271"/>
    </row>
    <row r="37955" spans="27:27">
      <c r="AA37955" s="271"/>
    </row>
    <row r="37956" spans="27:27">
      <c r="AA37956" s="271"/>
    </row>
    <row r="37957" spans="27:27">
      <c r="AA37957" s="271"/>
    </row>
    <row r="37958" spans="27:27">
      <c r="AA37958" s="271"/>
    </row>
    <row r="37959" spans="27:27">
      <c r="AA37959" s="271"/>
    </row>
    <row r="37960" spans="27:27">
      <c r="AA37960" s="271"/>
    </row>
    <row r="37961" spans="27:27">
      <c r="AA37961" s="271"/>
    </row>
    <row r="37962" spans="27:27">
      <c r="AA37962" s="271"/>
    </row>
    <row r="37963" spans="27:27">
      <c r="AA37963" s="271"/>
    </row>
    <row r="37964" spans="27:27">
      <c r="AA37964" s="271"/>
    </row>
    <row r="37965" spans="27:27">
      <c r="AA37965" s="271"/>
    </row>
    <row r="37966" spans="27:27">
      <c r="AA37966" s="271"/>
    </row>
    <row r="37967" spans="27:27">
      <c r="AA37967" s="271"/>
    </row>
    <row r="37968" spans="27:27">
      <c r="AA37968" s="271"/>
    </row>
    <row r="37969" spans="27:27">
      <c r="AA37969" s="271"/>
    </row>
    <row r="37970" spans="27:27">
      <c r="AA37970" s="271"/>
    </row>
    <row r="37971" spans="27:27">
      <c r="AA37971" s="271"/>
    </row>
    <row r="37972" spans="27:27">
      <c r="AA37972" s="271"/>
    </row>
    <row r="37973" spans="27:27">
      <c r="AA37973" s="271"/>
    </row>
    <row r="37974" spans="27:27">
      <c r="AA37974" s="271"/>
    </row>
    <row r="37975" spans="27:27">
      <c r="AA37975" s="271"/>
    </row>
    <row r="37976" spans="27:27">
      <c r="AA37976" s="271"/>
    </row>
    <row r="37977" spans="27:27">
      <c r="AA37977" s="271"/>
    </row>
    <row r="37978" spans="27:27">
      <c r="AA37978" s="271"/>
    </row>
    <row r="37979" spans="27:27">
      <c r="AA37979" s="271"/>
    </row>
    <row r="37980" spans="27:27">
      <c r="AA37980" s="271"/>
    </row>
    <row r="37981" spans="27:27">
      <c r="AA37981" s="271"/>
    </row>
    <row r="37982" spans="27:27">
      <c r="AA37982" s="271"/>
    </row>
    <row r="37983" spans="27:27">
      <c r="AA37983" s="271"/>
    </row>
    <row r="37984" spans="27:27">
      <c r="AA37984" s="271"/>
    </row>
    <row r="37985" spans="27:27">
      <c r="AA37985" s="271"/>
    </row>
    <row r="37986" spans="27:27">
      <c r="AA37986" s="271"/>
    </row>
    <row r="37987" spans="27:27">
      <c r="AA37987" s="271"/>
    </row>
    <row r="37988" spans="27:27">
      <c r="AA37988" s="271"/>
    </row>
    <row r="37989" spans="27:27">
      <c r="AA37989" s="271"/>
    </row>
    <row r="37990" spans="27:27">
      <c r="AA37990" s="271"/>
    </row>
    <row r="37991" spans="27:27">
      <c r="AA37991" s="271"/>
    </row>
    <row r="37992" spans="27:27">
      <c r="AA37992" s="271"/>
    </row>
    <row r="37993" spans="27:27">
      <c r="AA37993" s="271"/>
    </row>
    <row r="37994" spans="27:27">
      <c r="AA37994" s="271"/>
    </row>
    <row r="37995" spans="27:27">
      <c r="AA37995" s="271"/>
    </row>
    <row r="37996" spans="27:27">
      <c r="AA37996" s="271"/>
    </row>
    <row r="37997" spans="27:27">
      <c r="AA37997" s="271"/>
    </row>
    <row r="37998" spans="27:27">
      <c r="AA37998" s="271"/>
    </row>
    <row r="37999" spans="27:27">
      <c r="AA37999" s="271"/>
    </row>
    <row r="38000" spans="27:27">
      <c r="AA38000" s="271"/>
    </row>
    <row r="38001" spans="27:27">
      <c r="AA38001" s="271"/>
    </row>
    <row r="38002" spans="27:27">
      <c r="AA38002" s="271"/>
    </row>
    <row r="38003" spans="27:27">
      <c r="AA38003" s="271"/>
    </row>
    <row r="38004" spans="27:27">
      <c r="AA38004" s="271"/>
    </row>
    <row r="38005" spans="27:27">
      <c r="AA38005" s="271"/>
    </row>
    <row r="38006" spans="27:27">
      <c r="AA38006" s="271"/>
    </row>
    <row r="38007" spans="27:27">
      <c r="AA38007" s="271"/>
    </row>
    <row r="38008" spans="27:27">
      <c r="AA38008" s="271"/>
    </row>
    <row r="38009" spans="27:27">
      <c r="AA38009" s="271"/>
    </row>
    <row r="38010" spans="27:27">
      <c r="AA38010" s="271"/>
    </row>
    <row r="38011" spans="27:27">
      <c r="AA38011" s="271"/>
    </row>
    <row r="38012" spans="27:27">
      <c r="AA38012" s="271"/>
    </row>
    <row r="38013" spans="27:27">
      <c r="AA38013" s="271"/>
    </row>
    <row r="38014" spans="27:27">
      <c r="AA38014" s="271"/>
    </row>
    <row r="38015" spans="27:27">
      <c r="AA38015" s="271"/>
    </row>
    <row r="38016" spans="27:27">
      <c r="AA38016" s="271"/>
    </row>
    <row r="38017" spans="27:27">
      <c r="AA38017" s="271"/>
    </row>
    <row r="38018" spans="27:27">
      <c r="AA38018" s="271"/>
    </row>
    <row r="38019" spans="27:27">
      <c r="AA38019" s="271"/>
    </row>
    <row r="38020" spans="27:27">
      <c r="AA38020" s="271"/>
    </row>
    <row r="38021" spans="27:27">
      <c r="AA38021" s="271"/>
    </row>
    <row r="38022" spans="27:27">
      <c r="AA38022" s="271"/>
    </row>
    <row r="38023" spans="27:27">
      <c r="AA38023" s="271"/>
    </row>
    <row r="38024" spans="27:27">
      <c r="AA38024" s="271"/>
    </row>
    <row r="38025" spans="27:27">
      <c r="AA38025" s="271"/>
    </row>
    <row r="38026" spans="27:27">
      <c r="AA38026" s="271"/>
    </row>
    <row r="38027" spans="27:27">
      <c r="AA38027" s="271"/>
    </row>
    <row r="38028" spans="27:27">
      <c r="AA38028" s="271"/>
    </row>
    <row r="38029" spans="27:27">
      <c r="AA38029" s="271"/>
    </row>
    <row r="38030" spans="27:27">
      <c r="AA38030" s="271"/>
    </row>
    <row r="38031" spans="27:27">
      <c r="AA38031" s="271"/>
    </row>
    <row r="38032" spans="27:27">
      <c r="AA38032" s="271"/>
    </row>
    <row r="38033" spans="27:27">
      <c r="AA38033" s="271"/>
    </row>
    <row r="38034" spans="27:27">
      <c r="AA38034" s="271"/>
    </row>
    <row r="38035" spans="27:27">
      <c r="AA38035" s="271"/>
    </row>
    <row r="38036" spans="27:27">
      <c r="AA38036" s="271"/>
    </row>
    <row r="38037" spans="27:27">
      <c r="AA38037" s="271"/>
    </row>
    <row r="38038" spans="27:27">
      <c r="AA38038" s="271"/>
    </row>
    <row r="38039" spans="27:27">
      <c r="AA38039" s="271"/>
    </row>
    <row r="38040" spans="27:27">
      <c r="AA38040" s="271"/>
    </row>
    <row r="38041" spans="27:27">
      <c r="AA38041" s="271"/>
    </row>
    <row r="38042" spans="27:27">
      <c r="AA38042" s="271"/>
    </row>
    <row r="38043" spans="27:27">
      <c r="AA38043" s="271"/>
    </row>
    <row r="38044" spans="27:27">
      <c r="AA38044" s="271"/>
    </row>
    <row r="38045" spans="27:27">
      <c r="AA38045" s="271"/>
    </row>
    <row r="38046" spans="27:27">
      <c r="AA38046" s="271"/>
    </row>
    <row r="38047" spans="27:27">
      <c r="AA38047" s="271"/>
    </row>
    <row r="38048" spans="27:27">
      <c r="AA38048" s="271"/>
    </row>
    <row r="38049" spans="27:27">
      <c r="AA38049" s="271"/>
    </row>
    <row r="38050" spans="27:27">
      <c r="AA38050" s="271"/>
    </row>
    <row r="38051" spans="27:27">
      <c r="AA38051" s="271"/>
    </row>
    <row r="38052" spans="27:27">
      <c r="AA38052" s="271"/>
    </row>
    <row r="38053" spans="27:27">
      <c r="AA38053" s="271"/>
    </row>
    <row r="38054" spans="27:27">
      <c r="AA38054" s="271"/>
    </row>
    <row r="38055" spans="27:27">
      <c r="AA38055" s="271"/>
    </row>
    <row r="38056" spans="27:27">
      <c r="AA38056" s="271"/>
    </row>
    <row r="38057" spans="27:27">
      <c r="AA38057" s="271"/>
    </row>
    <row r="38058" spans="27:27">
      <c r="AA38058" s="271"/>
    </row>
    <row r="38059" spans="27:27">
      <c r="AA38059" s="271"/>
    </row>
    <row r="38060" spans="27:27">
      <c r="AA38060" s="271"/>
    </row>
    <row r="38061" spans="27:27">
      <c r="AA38061" s="271"/>
    </row>
    <row r="38062" spans="27:27">
      <c r="AA38062" s="271"/>
    </row>
    <row r="38063" spans="27:27">
      <c r="AA38063" s="271"/>
    </row>
    <row r="38064" spans="27:27">
      <c r="AA38064" s="271"/>
    </row>
    <row r="38065" spans="27:27">
      <c r="AA38065" s="271"/>
    </row>
    <row r="38066" spans="27:27">
      <c r="AA38066" s="271"/>
    </row>
    <row r="38067" spans="27:27">
      <c r="AA38067" s="271"/>
    </row>
    <row r="38068" spans="27:27">
      <c r="AA38068" s="271"/>
    </row>
    <row r="38069" spans="27:27">
      <c r="AA38069" s="271"/>
    </row>
    <row r="38070" spans="27:27">
      <c r="AA38070" s="271"/>
    </row>
    <row r="38071" spans="27:27">
      <c r="AA38071" s="271"/>
    </row>
    <row r="38072" spans="27:27">
      <c r="AA38072" s="271"/>
    </row>
    <row r="38073" spans="27:27">
      <c r="AA38073" s="271"/>
    </row>
    <row r="38074" spans="27:27">
      <c r="AA38074" s="271"/>
    </row>
    <row r="38075" spans="27:27">
      <c r="AA38075" s="271"/>
    </row>
    <row r="38076" spans="27:27">
      <c r="AA38076" s="271"/>
    </row>
    <row r="38077" spans="27:27">
      <c r="AA38077" s="271"/>
    </row>
    <row r="38078" spans="27:27">
      <c r="AA38078" s="271"/>
    </row>
    <row r="38079" spans="27:27">
      <c r="AA38079" s="271"/>
    </row>
    <row r="38080" spans="27:27">
      <c r="AA38080" s="271"/>
    </row>
    <row r="38081" spans="27:27">
      <c r="AA38081" s="271"/>
    </row>
    <row r="38082" spans="27:27">
      <c r="AA38082" s="271"/>
    </row>
    <row r="38083" spans="27:27">
      <c r="AA38083" s="271"/>
    </row>
    <row r="38084" spans="27:27">
      <c r="AA38084" s="271"/>
    </row>
    <row r="38085" spans="27:27">
      <c r="AA38085" s="271"/>
    </row>
    <row r="38086" spans="27:27">
      <c r="AA38086" s="271"/>
    </row>
    <row r="38087" spans="27:27">
      <c r="AA38087" s="271"/>
    </row>
    <row r="38088" spans="27:27">
      <c r="AA38088" s="271"/>
    </row>
    <row r="38089" spans="27:27">
      <c r="AA38089" s="271"/>
    </row>
    <row r="38090" spans="27:27">
      <c r="AA38090" s="271"/>
    </row>
    <row r="38091" spans="27:27">
      <c r="AA38091" s="271"/>
    </row>
    <row r="38092" spans="27:27">
      <c r="AA38092" s="271"/>
    </row>
    <row r="38093" spans="27:27">
      <c r="AA38093" s="271"/>
    </row>
    <row r="38094" spans="27:27">
      <c r="AA38094" s="271"/>
    </row>
    <row r="38095" spans="27:27">
      <c r="AA38095" s="271"/>
    </row>
    <row r="38096" spans="27:27">
      <c r="AA38096" s="271"/>
    </row>
    <row r="38097" spans="27:27">
      <c r="AA38097" s="271"/>
    </row>
    <row r="38098" spans="27:27">
      <c r="AA38098" s="271"/>
    </row>
    <row r="38099" spans="27:27">
      <c r="AA38099" s="271"/>
    </row>
    <row r="38100" spans="27:27">
      <c r="AA38100" s="271"/>
    </row>
    <row r="38101" spans="27:27">
      <c r="AA38101" s="271"/>
    </row>
    <row r="38102" spans="27:27">
      <c r="AA38102" s="271"/>
    </row>
    <row r="38103" spans="27:27">
      <c r="AA38103" s="271"/>
    </row>
    <row r="38104" spans="27:27">
      <c r="AA38104" s="271"/>
    </row>
    <row r="38105" spans="27:27">
      <c r="AA38105" s="271"/>
    </row>
    <row r="38106" spans="27:27">
      <c r="AA38106" s="271"/>
    </row>
    <row r="38107" spans="27:27">
      <c r="AA38107" s="271"/>
    </row>
    <row r="38108" spans="27:27">
      <c r="AA38108" s="271"/>
    </row>
    <row r="38109" spans="27:27">
      <c r="AA38109" s="271"/>
    </row>
    <row r="38110" spans="27:27">
      <c r="AA38110" s="271"/>
    </row>
    <row r="38111" spans="27:27">
      <c r="AA38111" s="271"/>
    </row>
    <row r="38112" spans="27:27">
      <c r="AA38112" s="271"/>
    </row>
    <row r="38113" spans="27:27">
      <c r="AA38113" s="271"/>
    </row>
    <row r="38114" spans="27:27">
      <c r="AA38114" s="271"/>
    </row>
    <row r="38115" spans="27:27">
      <c r="AA38115" s="271"/>
    </row>
    <row r="38116" spans="27:27">
      <c r="AA38116" s="271"/>
    </row>
    <row r="38117" spans="27:27">
      <c r="AA38117" s="271"/>
    </row>
    <row r="38118" spans="27:27">
      <c r="AA38118" s="271"/>
    </row>
    <row r="38119" spans="27:27">
      <c r="AA38119" s="271"/>
    </row>
    <row r="38120" spans="27:27">
      <c r="AA38120" s="271"/>
    </row>
    <row r="38121" spans="27:27">
      <c r="AA38121" s="271"/>
    </row>
    <row r="38122" spans="27:27">
      <c r="AA38122" s="271"/>
    </row>
    <row r="38123" spans="27:27">
      <c r="AA38123" s="271"/>
    </row>
    <row r="38124" spans="27:27">
      <c r="AA38124" s="271"/>
    </row>
    <row r="38125" spans="27:27">
      <c r="AA38125" s="271"/>
    </row>
    <row r="38126" spans="27:27">
      <c r="AA38126" s="271"/>
    </row>
    <row r="38127" spans="27:27">
      <c r="AA38127" s="271"/>
    </row>
    <row r="38128" spans="27:27">
      <c r="AA38128" s="271"/>
    </row>
    <row r="38129" spans="27:27">
      <c r="AA38129" s="271"/>
    </row>
    <row r="38130" spans="27:27">
      <c r="AA38130" s="271"/>
    </row>
    <row r="38131" spans="27:27">
      <c r="AA38131" s="271"/>
    </row>
    <row r="38132" spans="27:27">
      <c r="AA38132" s="271"/>
    </row>
    <row r="38133" spans="27:27">
      <c r="AA38133" s="271"/>
    </row>
    <row r="38134" spans="27:27">
      <c r="AA38134" s="271"/>
    </row>
    <row r="38135" spans="27:27">
      <c r="AA38135" s="271"/>
    </row>
    <row r="38136" spans="27:27">
      <c r="AA38136" s="271"/>
    </row>
    <row r="38137" spans="27:27">
      <c r="AA38137" s="271"/>
    </row>
    <row r="38138" spans="27:27">
      <c r="AA38138" s="271"/>
    </row>
    <row r="38139" spans="27:27">
      <c r="AA38139" s="271"/>
    </row>
    <row r="38140" spans="27:27">
      <c r="AA38140" s="271"/>
    </row>
    <row r="38141" spans="27:27">
      <c r="AA38141" s="271"/>
    </row>
    <row r="38142" spans="27:27">
      <c r="AA38142" s="271"/>
    </row>
    <row r="38143" spans="27:27">
      <c r="AA38143" s="271"/>
    </row>
    <row r="38144" spans="27:27">
      <c r="AA38144" s="271"/>
    </row>
    <row r="38145" spans="27:27">
      <c r="AA38145" s="271"/>
    </row>
    <row r="38146" spans="27:27">
      <c r="AA38146" s="271"/>
    </row>
    <row r="38147" spans="27:27">
      <c r="AA38147" s="271"/>
    </row>
    <row r="38148" spans="27:27">
      <c r="AA38148" s="271"/>
    </row>
    <row r="38149" spans="27:27">
      <c r="AA38149" s="271"/>
    </row>
    <row r="38150" spans="27:27">
      <c r="AA38150" s="271"/>
    </row>
    <row r="38151" spans="27:27">
      <c r="AA38151" s="271"/>
    </row>
    <row r="38152" spans="27:27">
      <c r="AA38152" s="271"/>
    </row>
    <row r="38153" spans="27:27">
      <c r="AA38153" s="271"/>
    </row>
    <row r="38154" spans="27:27">
      <c r="AA38154" s="271"/>
    </row>
    <row r="38155" spans="27:27">
      <c r="AA38155" s="271"/>
    </row>
    <row r="38156" spans="27:27">
      <c r="AA38156" s="271"/>
    </row>
    <row r="38157" spans="27:27">
      <c r="AA38157" s="271"/>
    </row>
    <row r="38158" spans="27:27">
      <c r="AA38158" s="271"/>
    </row>
    <row r="38159" spans="27:27">
      <c r="AA38159" s="271"/>
    </row>
    <row r="38160" spans="27:27">
      <c r="AA38160" s="271"/>
    </row>
    <row r="38161" spans="27:27">
      <c r="AA38161" s="271"/>
    </row>
    <row r="38162" spans="27:27">
      <c r="AA38162" s="271"/>
    </row>
    <row r="38163" spans="27:27">
      <c r="AA38163" s="271"/>
    </row>
    <row r="38164" spans="27:27">
      <c r="AA38164" s="271"/>
    </row>
    <row r="38165" spans="27:27">
      <c r="AA38165" s="271"/>
    </row>
    <row r="38166" spans="27:27">
      <c r="AA38166" s="271"/>
    </row>
    <row r="38167" spans="27:27">
      <c r="AA38167" s="271"/>
    </row>
    <row r="38168" spans="27:27">
      <c r="AA38168" s="271"/>
    </row>
    <row r="38169" spans="27:27">
      <c r="AA38169" s="271"/>
    </row>
    <row r="38170" spans="27:27">
      <c r="AA38170" s="271"/>
    </row>
    <row r="38171" spans="27:27">
      <c r="AA38171" s="271"/>
    </row>
    <row r="38172" spans="27:27">
      <c r="AA38172" s="271"/>
    </row>
    <row r="38173" spans="27:27">
      <c r="AA38173" s="271"/>
    </row>
    <row r="38174" spans="27:27">
      <c r="AA38174" s="271"/>
    </row>
    <row r="38175" spans="27:27">
      <c r="AA38175" s="271"/>
    </row>
    <row r="38176" spans="27:27">
      <c r="AA38176" s="271"/>
    </row>
    <row r="38177" spans="27:27">
      <c r="AA38177" s="271"/>
    </row>
    <row r="38178" spans="27:27">
      <c r="AA38178" s="271"/>
    </row>
    <row r="38179" spans="27:27">
      <c r="AA38179" s="271"/>
    </row>
    <row r="38180" spans="27:27">
      <c r="AA38180" s="271"/>
    </row>
    <row r="38181" spans="27:27">
      <c r="AA38181" s="271"/>
    </row>
    <row r="38182" spans="27:27">
      <c r="AA38182" s="271"/>
    </row>
    <row r="38183" spans="27:27">
      <c r="AA38183" s="271"/>
    </row>
    <row r="38184" spans="27:27">
      <c r="AA38184" s="271"/>
    </row>
    <row r="38185" spans="27:27">
      <c r="AA38185" s="271"/>
    </row>
    <row r="38186" spans="27:27">
      <c r="AA38186" s="271"/>
    </row>
    <row r="38187" spans="27:27">
      <c r="AA38187" s="271"/>
    </row>
    <row r="38188" spans="27:27">
      <c r="AA38188" s="271"/>
    </row>
    <row r="38189" spans="27:27">
      <c r="AA38189" s="271"/>
    </row>
    <row r="38190" spans="27:27">
      <c r="AA38190" s="271"/>
    </row>
    <row r="38191" spans="27:27">
      <c r="AA38191" s="271"/>
    </row>
    <row r="38192" spans="27:27">
      <c r="AA38192" s="271"/>
    </row>
    <row r="38193" spans="27:27">
      <c r="AA38193" s="271"/>
    </row>
    <row r="38194" spans="27:27">
      <c r="AA38194" s="271"/>
    </row>
    <row r="38195" spans="27:27">
      <c r="AA38195" s="271"/>
    </row>
    <row r="38196" spans="27:27">
      <c r="AA38196" s="271"/>
    </row>
    <row r="38197" spans="27:27">
      <c r="AA38197" s="271"/>
    </row>
    <row r="38198" spans="27:27">
      <c r="AA38198" s="271"/>
    </row>
    <row r="38199" spans="27:27">
      <c r="AA38199" s="271"/>
    </row>
    <row r="38200" spans="27:27">
      <c r="AA38200" s="271"/>
    </row>
    <row r="38201" spans="27:27">
      <c r="AA38201" s="271"/>
    </row>
    <row r="38202" spans="27:27">
      <c r="AA38202" s="271"/>
    </row>
    <row r="38203" spans="27:27">
      <c r="AA38203" s="271"/>
    </row>
    <row r="38204" spans="27:27">
      <c r="AA38204" s="271"/>
    </row>
    <row r="38205" spans="27:27">
      <c r="AA38205" s="271"/>
    </row>
    <row r="38206" spans="27:27">
      <c r="AA38206" s="271"/>
    </row>
    <row r="38207" spans="27:27">
      <c r="AA38207" s="271"/>
    </row>
    <row r="38208" spans="27:27">
      <c r="AA38208" s="271"/>
    </row>
    <row r="38209" spans="27:27">
      <c r="AA38209" s="271"/>
    </row>
    <row r="38210" spans="27:27">
      <c r="AA38210" s="271"/>
    </row>
    <row r="38211" spans="27:27">
      <c r="AA38211" s="271"/>
    </row>
    <row r="38212" spans="27:27">
      <c r="AA38212" s="271"/>
    </row>
    <row r="38213" spans="27:27">
      <c r="AA38213" s="271"/>
    </row>
    <row r="38214" spans="27:27">
      <c r="AA38214" s="271"/>
    </row>
    <row r="38215" spans="27:27">
      <c r="AA38215" s="271"/>
    </row>
    <row r="38216" spans="27:27">
      <c r="AA38216" s="271"/>
    </row>
    <row r="38217" spans="27:27">
      <c r="AA38217" s="271"/>
    </row>
    <row r="38218" spans="27:27">
      <c r="AA38218" s="271"/>
    </row>
    <row r="38219" spans="27:27">
      <c r="AA38219" s="271"/>
    </row>
    <row r="38220" spans="27:27">
      <c r="AA38220" s="271"/>
    </row>
    <row r="38221" spans="27:27">
      <c r="AA38221" s="271"/>
    </row>
    <row r="38222" spans="27:27">
      <c r="AA38222" s="271"/>
    </row>
    <row r="38223" spans="27:27">
      <c r="AA38223" s="271"/>
    </row>
    <row r="38224" spans="27:27">
      <c r="AA38224" s="271"/>
    </row>
    <row r="38225" spans="27:27">
      <c r="AA38225" s="271"/>
    </row>
    <row r="38226" spans="27:27">
      <c r="AA38226" s="271"/>
    </row>
    <row r="38227" spans="27:27">
      <c r="AA38227" s="271"/>
    </row>
    <row r="38228" spans="27:27">
      <c r="AA38228" s="271"/>
    </row>
    <row r="38229" spans="27:27">
      <c r="AA38229" s="271"/>
    </row>
    <row r="38230" spans="27:27">
      <c r="AA38230" s="271"/>
    </row>
    <row r="38231" spans="27:27">
      <c r="AA38231" s="271"/>
    </row>
    <row r="38232" spans="27:27">
      <c r="AA38232" s="271"/>
    </row>
    <row r="38233" spans="27:27">
      <c r="AA38233" s="271"/>
    </row>
    <row r="38234" spans="27:27">
      <c r="AA38234" s="271"/>
    </row>
    <row r="38235" spans="27:27">
      <c r="AA38235" s="271"/>
    </row>
    <row r="38236" spans="27:27">
      <c r="AA38236" s="271"/>
    </row>
    <row r="38237" spans="27:27">
      <c r="AA38237" s="271"/>
    </row>
    <row r="38238" spans="27:27">
      <c r="AA38238" s="271"/>
    </row>
    <row r="38239" spans="27:27">
      <c r="AA38239" s="271"/>
    </row>
    <row r="38240" spans="27:27">
      <c r="AA38240" s="271"/>
    </row>
    <row r="38241" spans="27:27">
      <c r="AA38241" s="271"/>
    </row>
    <row r="38242" spans="27:27">
      <c r="AA38242" s="271"/>
    </row>
    <row r="38243" spans="27:27">
      <c r="AA38243" s="271"/>
    </row>
    <row r="38244" spans="27:27">
      <c r="AA38244" s="271"/>
    </row>
    <row r="38245" spans="27:27">
      <c r="AA38245" s="271"/>
    </row>
    <row r="38246" spans="27:27">
      <c r="AA38246" s="271"/>
    </row>
    <row r="38247" spans="27:27">
      <c r="AA38247" s="271"/>
    </row>
    <row r="38248" spans="27:27">
      <c r="AA38248" s="271"/>
    </row>
    <row r="38249" spans="27:27">
      <c r="AA38249" s="271"/>
    </row>
    <row r="38250" spans="27:27">
      <c r="AA38250" s="271"/>
    </row>
    <row r="38251" spans="27:27">
      <c r="AA38251" s="271"/>
    </row>
    <row r="38252" spans="27:27">
      <c r="AA38252" s="271"/>
    </row>
    <row r="38253" spans="27:27">
      <c r="AA38253" s="271"/>
    </row>
    <row r="38254" spans="27:27">
      <c r="AA38254" s="271"/>
    </row>
    <row r="38255" spans="27:27">
      <c r="AA38255" s="271"/>
    </row>
    <row r="38256" spans="27:27">
      <c r="AA38256" s="271"/>
    </row>
    <row r="38257" spans="27:27">
      <c r="AA38257" s="271"/>
    </row>
    <row r="38258" spans="27:27">
      <c r="AA38258" s="271"/>
    </row>
    <row r="38259" spans="27:27">
      <c r="AA38259" s="271"/>
    </row>
    <row r="38260" spans="27:27">
      <c r="AA38260" s="271"/>
    </row>
    <row r="38261" spans="27:27">
      <c r="AA38261" s="271"/>
    </row>
    <row r="38262" spans="27:27">
      <c r="AA38262" s="271"/>
    </row>
    <row r="38263" spans="27:27">
      <c r="AA38263" s="271"/>
    </row>
    <row r="38264" spans="27:27">
      <c r="AA38264" s="271"/>
    </row>
    <row r="38265" spans="27:27">
      <c r="AA38265" s="271"/>
    </row>
    <row r="38266" spans="27:27">
      <c r="AA38266" s="271"/>
    </row>
    <row r="38267" spans="27:27">
      <c r="AA38267" s="271"/>
    </row>
    <row r="38268" spans="27:27">
      <c r="AA38268" s="271"/>
    </row>
    <row r="38269" spans="27:27">
      <c r="AA38269" s="271"/>
    </row>
    <row r="38270" spans="27:27">
      <c r="AA38270" s="271"/>
    </row>
    <row r="38271" spans="27:27">
      <c r="AA38271" s="271"/>
    </row>
    <row r="38272" spans="27:27">
      <c r="AA38272" s="271"/>
    </row>
    <row r="38273" spans="27:27">
      <c r="AA38273" s="271"/>
    </row>
    <row r="38274" spans="27:27">
      <c r="AA38274" s="271"/>
    </row>
    <row r="38275" spans="27:27">
      <c r="AA38275" s="271"/>
    </row>
    <row r="38276" spans="27:27">
      <c r="AA38276" s="271"/>
    </row>
    <row r="38277" spans="27:27">
      <c r="AA38277" s="271"/>
    </row>
    <row r="38278" spans="27:27">
      <c r="AA38278" s="271"/>
    </row>
    <row r="38279" spans="27:27">
      <c r="AA38279" s="271"/>
    </row>
    <row r="38280" spans="27:27">
      <c r="AA38280" s="271"/>
    </row>
    <row r="38281" spans="27:27">
      <c r="AA38281" s="271"/>
    </row>
    <row r="38282" spans="27:27">
      <c r="AA38282" s="271"/>
    </row>
    <row r="38283" spans="27:27">
      <c r="AA38283" s="271"/>
    </row>
    <row r="38284" spans="27:27">
      <c r="AA38284" s="271"/>
    </row>
    <row r="38285" spans="27:27">
      <c r="AA38285" s="271"/>
    </row>
    <row r="38286" spans="27:27">
      <c r="AA38286" s="271"/>
    </row>
    <row r="38287" spans="27:27">
      <c r="AA38287" s="271"/>
    </row>
    <row r="38288" spans="27:27">
      <c r="AA38288" s="271"/>
    </row>
    <row r="38289" spans="27:27">
      <c r="AA38289" s="271"/>
    </row>
    <row r="38290" spans="27:27">
      <c r="AA38290" s="271"/>
    </row>
    <row r="38291" spans="27:27">
      <c r="AA38291" s="271"/>
    </row>
    <row r="38292" spans="27:27">
      <c r="AA38292" s="271"/>
    </row>
    <row r="38293" spans="27:27">
      <c r="AA38293" s="271"/>
    </row>
    <row r="38294" spans="27:27">
      <c r="AA38294" s="271"/>
    </row>
    <row r="38295" spans="27:27">
      <c r="AA38295" s="271"/>
    </row>
    <row r="38296" spans="27:27">
      <c r="AA38296" s="271"/>
    </row>
    <row r="38297" spans="27:27">
      <c r="AA38297" s="271"/>
    </row>
    <row r="38298" spans="27:27">
      <c r="AA38298" s="271"/>
    </row>
    <row r="38299" spans="27:27">
      <c r="AA38299" s="271"/>
    </row>
    <row r="38300" spans="27:27">
      <c r="AA38300" s="271"/>
    </row>
    <row r="38301" spans="27:27">
      <c r="AA38301" s="271"/>
    </row>
    <row r="38302" spans="27:27">
      <c r="AA38302" s="271"/>
    </row>
    <row r="38303" spans="27:27">
      <c r="AA38303" s="271"/>
    </row>
    <row r="38304" spans="27:27">
      <c r="AA38304" s="271"/>
    </row>
    <row r="38305" spans="27:27">
      <c r="AA38305" s="271"/>
    </row>
    <row r="38306" spans="27:27">
      <c r="AA38306" s="271"/>
    </row>
    <row r="38307" spans="27:27">
      <c r="AA38307" s="271"/>
    </row>
    <row r="38308" spans="27:27">
      <c r="AA38308" s="271"/>
    </row>
    <row r="38309" spans="27:27">
      <c r="AA38309" s="271"/>
    </row>
    <row r="38310" spans="27:27">
      <c r="AA38310" s="271"/>
    </row>
    <row r="38311" spans="27:27">
      <c r="AA38311" s="271"/>
    </row>
    <row r="38312" spans="27:27">
      <c r="AA38312" s="271"/>
    </row>
    <row r="38313" spans="27:27">
      <c r="AA38313" s="271"/>
    </row>
    <row r="38314" spans="27:27">
      <c r="AA38314" s="271"/>
    </row>
    <row r="38315" spans="27:27">
      <c r="AA38315" s="271"/>
    </row>
    <row r="38316" spans="27:27">
      <c r="AA38316" s="271"/>
    </row>
    <row r="38317" spans="27:27">
      <c r="AA38317" s="271"/>
    </row>
    <row r="38318" spans="27:27">
      <c r="AA38318" s="271"/>
    </row>
    <row r="38319" spans="27:27">
      <c r="AA38319" s="271"/>
    </row>
    <row r="38320" spans="27:27">
      <c r="AA38320" s="271"/>
    </row>
    <row r="38321" spans="27:27">
      <c r="AA38321" s="271"/>
    </row>
    <row r="38322" spans="27:27">
      <c r="AA38322" s="271"/>
    </row>
    <row r="38323" spans="27:27">
      <c r="AA38323" s="271"/>
    </row>
    <row r="38324" spans="27:27">
      <c r="AA38324" s="271"/>
    </row>
    <row r="38325" spans="27:27">
      <c r="AA38325" s="271"/>
    </row>
    <row r="38326" spans="27:27">
      <c r="AA38326" s="271"/>
    </row>
    <row r="38327" spans="27:27">
      <c r="AA38327" s="271"/>
    </row>
    <row r="38328" spans="27:27">
      <c r="AA38328" s="271"/>
    </row>
    <row r="38329" spans="27:27">
      <c r="AA38329" s="271"/>
    </row>
    <row r="38330" spans="27:27">
      <c r="AA38330" s="271"/>
    </row>
    <row r="38331" spans="27:27">
      <c r="AA38331" s="271"/>
    </row>
    <row r="38332" spans="27:27">
      <c r="AA38332" s="271"/>
    </row>
    <row r="38333" spans="27:27">
      <c r="AA38333" s="271"/>
    </row>
    <row r="38334" spans="27:27">
      <c r="AA38334" s="271"/>
    </row>
    <row r="38335" spans="27:27">
      <c r="AA38335" s="271"/>
    </row>
    <row r="38336" spans="27:27">
      <c r="AA38336" s="271"/>
    </row>
    <row r="38337" spans="27:27">
      <c r="AA38337" s="271"/>
    </row>
    <row r="38338" spans="27:27">
      <c r="AA38338" s="271"/>
    </row>
    <row r="38339" spans="27:27">
      <c r="AA38339" s="271"/>
    </row>
    <row r="38340" spans="27:27">
      <c r="AA38340" s="271"/>
    </row>
    <row r="38341" spans="27:27">
      <c r="AA38341" s="271"/>
    </row>
    <row r="38342" spans="27:27">
      <c r="AA38342" s="271"/>
    </row>
    <row r="38343" spans="27:27">
      <c r="AA38343" s="271"/>
    </row>
    <row r="38344" spans="27:27">
      <c r="AA38344" s="271"/>
    </row>
    <row r="38345" spans="27:27">
      <c r="AA38345" s="271"/>
    </row>
    <row r="38346" spans="27:27">
      <c r="AA38346" s="271"/>
    </row>
    <row r="38347" spans="27:27">
      <c r="AA38347" s="271"/>
    </row>
    <row r="38348" spans="27:27">
      <c r="AA38348" s="271"/>
    </row>
    <row r="38349" spans="27:27">
      <c r="AA38349" s="271"/>
    </row>
    <row r="38350" spans="27:27">
      <c r="AA38350" s="271"/>
    </row>
    <row r="38351" spans="27:27">
      <c r="AA38351" s="271"/>
    </row>
    <row r="38352" spans="27:27">
      <c r="AA38352" s="271"/>
    </row>
    <row r="38353" spans="27:27">
      <c r="AA38353" s="271"/>
    </row>
    <row r="38354" spans="27:27">
      <c r="AA38354" s="271"/>
    </row>
    <row r="38355" spans="27:27">
      <c r="AA38355" s="271"/>
    </row>
    <row r="38356" spans="27:27">
      <c r="AA38356" s="271"/>
    </row>
    <row r="38357" spans="27:27">
      <c r="AA38357" s="271"/>
    </row>
    <row r="38358" spans="27:27">
      <c r="AA38358" s="271"/>
    </row>
    <row r="38359" spans="27:27">
      <c r="AA38359" s="271"/>
    </row>
    <row r="38360" spans="27:27">
      <c r="AA38360" s="271"/>
    </row>
    <row r="38361" spans="27:27">
      <c r="AA38361" s="271"/>
    </row>
    <row r="38362" spans="27:27">
      <c r="AA38362" s="271"/>
    </row>
    <row r="38363" spans="27:27">
      <c r="AA38363" s="271"/>
    </row>
    <row r="38364" spans="27:27">
      <c r="AA38364" s="271"/>
    </row>
    <row r="38365" spans="27:27">
      <c r="AA38365" s="271"/>
    </row>
    <row r="38366" spans="27:27">
      <c r="AA38366" s="271"/>
    </row>
    <row r="38367" spans="27:27">
      <c r="AA38367" s="271"/>
    </row>
    <row r="38368" spans="27:27">
      <c r="AA38368" s="271"/>
    </row>
    <row r="38369" spans="27:27">
      <c r="AA38369" s="271"/>
    </row>
    <row r="38370" spans="27:27">
      <c r="AA38370" s="271"/>
    </row>
    <row r="38371" spans="27:27">
      <c r="AA38371" s="271"/>
    </row>
    <row r="38372" spans="27:27">
      <c r="AA38372" s="271"/>
    </row>
    <row r="38373" spans="27:27">
      <c r="AA38373" s="271"/>
    </row>
    <row r="38374" spans="27:27">
      <c r="AA38374" s="271"/>
    </row>
    <row r="38375" spans="27:27">
      <c r="AA38375" s="271"/>
    </row>
    <row r="38376" spans="27:27">
      <c r="AA38376" s="271"/>
    </row>
    <row r="38377" spans="27:27">
      <c r="AA38377" s="271"/>
    </row>
    <row r="38378" spans="27:27">
      <c r="AA38378" s="271"/>
    </row>
    <row r="38379" spans="27:27">
      <c r="AA38379" s="271"/>
    </row>
    <row r="38380" spans="27:27">
      <c r="AA38380" s="271"/>
    </row>
    <row r="38381" spans="27:27">
      <c r="AA38381" s="271"/>
    </row>
    <row r="38382" spans="27:27">
      <c r="AA38382" s="271"/>
    </row>
    <row r="38383" spans="27:27">
      <c r="AA38383" s="271"/>
    </row>
    <row r="38384" spans="27:27">
      <c r="AA38384" s="271"/>
    </row>
    <row r="38385" spans="27:27">
      <c r="AA38385" s="271"/>
    </row>
    <row r="38386" spans="27:27">
      <c r="AA38386" s="271"/>
    </row>
    <row r="38387" spans="27:27">
      <c r="AA38387" s="271"/>
    </row>
    <row r="38388" spans="27:27">
      <c r="AA38388" s="271"/>
    </row>
    <row r="38389" spans="27:27">
      <c r="AA38389" s="271"/>
    </row>
    <row r="38390" spans="27:27">
      <c r="AA38390" s="271"/>
    </row>
    <row r="38391" spans="27:27">
      <c r="AA38391" s="271"/>
    </row>
    <row r="38392" spans="27:27">
      <c r="AA38392" s="271"/>
    </row>
    <row r="38393" spans="27:27">
      <c r="AA38393" s="271"/>
    </row>
    <row r="38394" spans="27:27">
      <c r="AA38394" s="271"/>
    </row>
    <row r="38395" spans="27:27">
      <c r="AA38395" s="271"/>
    </row>
    <row r="38396" spans="27:27">
      <c r="AA38396" s="271"/>
    </row>
    <row r="38397" spans="27:27">
      <c r="AA38397" s="271"/>
    </row>
    <row r="38398" spans="27:27">
      <c r="AA38398" s="271"/>
    </row>
    <row r="38399" spans="27:27">
      <c r="AA38399" s="271"/>
    </row>
    <row r="38400" spans="27:27">
      <c r="AA38400" s="271"/>
    </row>
    <row r="38401" spans="27:27">
      <c r="AA38401" s="271"/>
    </row>
    <row r="38402" spans="27:27">
      <c r="AA38402" s="271"/>
    </row>
    <row r="38403" spans="27:27">
      <c r="AA38403" s="271"/>
    </row>
    <row r="38404" spans="27:27">
      <c r="AA38404" s="271"/>
    </row>
    <row r="38405" spans="27:27">
      <c r="AA38405" s="271"/>
    </row>
    <row r="38406" spans="27:27">
      <c r="AA38406" s="271"/>
    </row>
    <row r="38407" spans="27:27">
      <c r="AA38407" s="271"/>
    </row>
    <row r="38408" spans="27:27">
      <c r="AA38408" s="271"/>
    </row>
    <row r="38409" spans="27:27">
      <c r="AA38409" s="271"/>
    </row>
    <row r="38410" spans="27:27">
      <c r="AA38410" s="271"/>
    </row>
    <row r="38411" spans="27:27">
      <c r="AA38411" s="271"/>
    </row>
    <row r="38412" spans="27:27">
      <c r="AA38412" s="271"/>
    </row>
    <row r="38413" spans="27:27">
      <c r="AA38413" s="271"/>
    </row>
    <row r="38414" spans="27:27">
      <c r="AA38414" s="271"/>
    </row>
    <row r="38415" spans="27:27">
      <c r="AA38415" s="271"/>
    </row>
    <row r="38416" spans="27:27">
      <c r="AA38416" s="271"/>
    </row>
    <row r="38417" spans="27:27">
      <c r="AA38417" s="271"/>
    </row>
    <row r="38418" spans="27:27">
      <c r="AA38418" s="271"/>
    </row>
    <row r="38419" spans="27:27">
      <c r="AA38419" s="271"/>
    </row>
    <row r="38420" spans="27:27">
      <c r="AA38420" s="271"/>
    </row>
    <row r="38421" spans="27:27">
      <c r="AA38421" s="271"/>
    </row>
    <row r="38422" spans="27:27">
      <c r="AA38422" s="271"/>
    </row>
    <row r="38423" spans="27:27">
      <c r="AA38423" s="271"/>
    </row>
    <row r="38424" spans="27:27">
      <c r="AA38424" s="271"/>
    </row>
    <row r="38425" spans="27:27">
      <c r="AA38425" s="271"/>
    </row>
    <row r="38426" spans="27:27">
      <c r="AA38426" s="271"/>
    </row>
    <row r="38427" spans="27:27">
      <c r="AA38427" s="271"/>
    </row>
    <row r="38428" spans="27:27">
      <c r="AA38428" s="271"/>
    </row>
    <row r="38429" spans="27:27">
      <c r="AA38429" s="271"/>
    </row>
    <row r="38430" spans="27:27">
      <c r="AA38430" s="271"/>
    </row>
    <row r="38431" spans="27:27">
      <c r="AA38431" s="271"/>
    </row>
    <row r="38432" spans="27:27">
      <c r="AA38432" s="271"/>
    </row>
    <row r="38433" spans="27:27">
      <c r="AA38433" s="271"/>
    </row>
    <row r="38434" spans="27:27">
      <c r="AA38434" s="271"/>
    </row>
    <row r="38435" spans="27:27">
      <c r="AA38435" s="271"/>
    </row>
    <row r="38436" spans="27:27">
      <c r="AA38436" s="271"/>
    </row>
    <row r="38437" spans="27:27">
      <c r="AA38437" s="271"/>
    </row>
    <row r="38438" spans="27:27">
      <c r="AA38438" s="271"/>
    </row>
    <row r="38439" spans="27:27">
      <c r="AA38439" s="271"/>
    </row>
    <row r="38440" spans="27:27">
      <c r="AA38440" s="271"/>
    </row>
    <row r="38441" spans="27:27">
      <c r="AA38441" s="271"/>
    </row>
    <row r="38442" spans="27:27">
      <c r="AA38442" s="271"/>
    </row>
    <row r="38443" spans="27:27">
      <c r="AA38443" s="271"/>
    </row>
    <row r="38444" spans="27:27">
      <c r="AA38444" s="271"/>
    </row>
    <row r="38445" spans="27:27">
      <c r="AA38445" s="271"/>
    </row>
    <row r="38446" spans="27:27">
      <c r="AA38446" s="271"/>
    </row>
    <row r="38447" spans="27:27">
      <c r="AA38447" s="271"/>
    </row>
    <row r="38448" spans="27:27">
      <c r="AA38448" s="271"/>
    </row>
    <row r="38449" spans="27:27">
      <c r="AA38449" s="271"/>
    </row>
    <row r="38450" spans="27:27">
      <c r="AA38450" s="271"/>
    </row>
    <row r="38451" spans="27:27">
      <c r="AA38451" s="271"/>
    </row>
    <row r="38452" spans="27:27">
      <c r="AA38452" s="271"/>
    </row>
    <row r="38453" spans="27:27">
      <c r="AA38453" s="271"/>
    </row>
    <row r="38454" spans="27:27">
      <c r="AA38454" s="271"/>
    </row>
    <row r="38455" spans="27:27">
      <c r="AA38455" s="271"/>
    </row>
    <row r="38456" spans="27:27">
      <c r="AA38456" s="271"/>
    </row>
    <row r="38457" spans="27:27">
      <c r="AA38457" s="271"/>
    </row>
    <row r="38458" spans="27:27">
      <c r="AA38458" s="271"/>
    </row>
    <row r="38459" spans="27:27">
      <c r="AA38459" s="271"/>
    </row>
    <row r="38460" spans="27:27">
      <c r="AA38460" s="271"/>
    </row>
    <row r="38461" spans="27:27">
      <c r="AA38461" s="271"/>
    </row>
    <row r="38462" spans="27:27">
      <c r="AA38462" s="271"/>
    </row>
    <row r="38463" spans="27:27">
      <c r="AA38463" s="271"/>
    </row>
    <row r="38464" spans="27:27">
      <c r="AA38464" s="271"/>
    </row>
    <row r="38465" spans="27:27">
      <c r="AA38465" s="271"/>
    </row>
    <row r="38466" spans="27:27">
      <c r="AA38466" s="271"/>
    </row>
    <row r="38467" spans="27:27">
      <c r="AA38467" s="271"/>
    </row>
    <row r="38468" spans="27:27">
      <c r="AA38468" s="271"/>
    </row>
    <row r="38469" spans="27:27">
      <c r="AA38469" s="271"/>
    </row>
    <row r="38470" spans="27:27">
      <c r="AA38470" s="271"/>
    </row>
    <row r="38471" spans="27:27">
      <c r="AA38471" s="271"/>
    </row>
    <row r="38472" spans="27:27">
      <c r="AA38472" s="271"/>
    </row>
    <row r="38473" spans="27:27">
      <c r="AA38473" s="271"/>
    </row>
    <row r="38474" spans="27:27">
      <c r="AA38474" s="271"/>
    </row>
    <row r="38475" spans="27:27">
      <c r="AA38475" s="271"/>
    </row>
    <row r="38476" spans="27:27">
      <c r="AA38476" s="271"/>
    </row>
    <row r="38477" spans="27:27">
      <c r="AA38477" s="271"/>
    </row>
    <row r="38478" spans="27:27">
      <c r="AA38478" s="271"/>
    </row>
    <row r="38479" spans="27:27">
      <c r="AA38479" s="271"/>
    </row>
    <row r="38480" spans="27:27">
      <c r="AA38480" s="271"/>
    </row>
    <row r="38481" spans="27:27">
      <c r="AA38481" s="271"/>
    </row>
    <row r="38482" spans="27:27">
      <c r="AA38482" s="271"/>
    </row>
    <row r="38483" spans="27:27">
      <c r="AA38483" s="271"/>
    </row>
    <row r="38484" spans="27:27">
      <c r="AA38484" s="271"/>
    </row>
    <row r="38485" spans="27:27">
      <c r="AA38485" s="271"/>
    </row>
    <row r="38486" spans="27:27">
      <c r="AA38486" s="271"/>
    </row>
    <row r="38487" spans="27:27">
      <c r="AA38487" s="271"/>
    </row>
    <row r="38488" spans="27:27">
      <c r="AA38488" s="271"/>
    </row>
    <row r="38489" spans="27:27">
      <c r="AA38489" s="271"/>
    </row>
    <row r="38490" spans="27:27">
      <c r="AA38490" s="271"/>
    </row>
    <row r="38491" spans="27:27">
      <c r="AA38491" s="271"/>
    </row>
    <row r="38492" spans="27:27">
      <c r="AA38492" s="271"/>
    </row>
    <row r="38493" spans="27:27">
      <c r="AA38493" s="271"/>
    </row>
    <row r="38494" spans="27:27">
      <c r="AA38494" s="271"/>
    </row>
    <row r="38495" spans="27:27">
      <c r="AA38495" s="271"/>
    </row>
    <row r="38496" spans="27:27">
      <c r="AA38496" s="271"/>
    </row>
    <row r="38497" spans="27:27">
      <c r="AA38497" s="271"/>
    </row>
    <row r="38498" spans="27:27">
      <c r="AA38498" s="271"/>
    </row>
    <row r="38499" spans="27:27">
      <c r="AA38499" s="271"/>
    </row>
    <row r="38500" spans="27:27">
      <c r="AA38500" s="271"/>
    </row>
    <row r="38501" spans="27:27">
      <c r="AA38501" s="271"/>
    </row>
    <row r="38502" spans="27:27">
      <c r="AA38502" s="271"/>
    </row>
    <row r="38503" spans="27:27">
      <c r="AA38503" s="271"/>
    </row>
    <row r="38504" spans="27:27">
      <c r="AA38504" s="271"/>
    </row>
    <row r="38505" spans="27:27">
      <c r="AA38505" s="271"/>
    </row>
    <row r="38506" spans="27:27">
      <c r="AA38506" s="271"/>
    </row>
    <row r="38507" spans="27:27">
      <c r="AA38507" s="271"/>
    </row>
    <row r="38508" spans="27:27">
      <c r="AA38508" s="271"/>
    </row>
    <row r="38509" spans="27:27">
      <c r="AA38509" s="271"/>
    </row>
    <row r="38510" spans="27:27">
      <c r="AA38510" s="271"/>
    </row>
    <row r="38511" spans="27:27">
      <c r="AA38511" s="271"/>
    </row>
    <row r="38512" spans="27:27">
      <c r="AA38512" s="271"/>
    </row>
    <row r="38513" spans="27:27">
      <c r="AA38513" s="271"/>
    </row>
    <row r="38514" spans="27:27">
      <c r="AA38514" s="271"/>
    </row>
    <row r="38515" spans="27:27">
      <c r="AA38515" s="271"/>
    </row>
    <row r="38516" spans="27:27">
      <c r="AA38516" s="271"/>
    </row>
    <row r="38517" spans="27:27">
      <c r="AA38517" s="271"/>
    </row>
    <row r="38518" spans="27:27">
      <c r="AA38518" s="271"/>
    </row>
    <row r="38519" spans="27:27">
      <c r="AA38519" s="271"/>
    </row>
    <row r="38520" spans="27:27">
      <c r="AA38520" s="271"/>
    </row>
    <row r="38521" spans="27:27">
      <c r="AA38521" s="271"/>
    </row>
    <row r="38522" spans="27:27">
      <c r="AA38522" s="271"/>
    </row>
    <row r="38523" spans="27:27">
      <c r="AA38523" s="271"/>
    </row>
    <row r="38524" spans="27:27">
      <c r="AA38524" s="271"/>
    </row>
    <row r="38525" spans="27:27">
      <c r="AA38525" s="271"/>
    </row>
    <row r="38526" spans="27:27">
      <c r="AA38526" s="271"/>
    </row>
    <row r="38527" spans="27:27">
      <c r="AA38527" s="271"/>
    </row>
    <row r="38528" spans="27:27">
      <c r="AA38528" s="271"/>
    </row>
    <row r="38529" spans="27:27">
      <c r="AA38529" s="271"/>
    </row>
    <row r="38530" spans="27:27">
      <c r="AA38530" s="271"/>
    </row>
    <row r="38531" spans="27:27">
      <c r="AA38531" s="271"/>
    </row>
    <row r="38532" spans="27:27">
      <c r="AA38532" s="271"/>
    </row>
    <row r="38533" spans="27:27">
      <c r="AA38533" s="271"/>
    </row>
    <row r="38534" spans="27:27">
      <c r="AA38534" s="271"/>
    </row>
    <row r="38535" spans="27:27">
      <c r="AA38535" s="271"/>
    </row>
    <row r="38536" spans="27:27">
      <c r="AA38536" s="271"/>
    </row>
    <row r="38537" spans="27:27">
      <c r="AA38537" s="271"/>
    </row>
    <row r="38538" spans="27:27">
      <c r="AA38538" s="271"/>
    </row>
    <row r="38539" spans="27:27">
      <c r="AA38539" s="271"/>
    </row>
    <row r="38540" spans="27:27">
      <c r="AA38540" s="271"/>
    </row>
    <row r="38541" spans="27:27">
      <c r="AA38541" s="271"/>
    </row>
    <row r="38542" spans="27:27">
      <c r="AA38542" s="271"/>
    </row>
    <row r="38543" spans="27:27">
      <c r="AA38543" s="271"/>
    </row>
    <row r="38544" spans="27:27">
      <c r="AA38544" s="271"/>
    </row>
    <row r="38545" spans="27:27">
      <c r="AA38545" s="271"/>
    </row>
    <row r="38546" spans="27:27">
      <c r="AA38546" s="271"/>
    </row>
    <row r="38547" spans="27:27">
      <c r="AA38547" s="271"/>
    </row>
    <row r="38548" spans="27:27">
      <c r="AA38548" s="271"/>
    </row>
    <row r="38549" spans="27:27">
      <c r="AA38549" s="271"/>
    </row>
    <row r="38550" spans="27:27">
      <c r="AA38550" s="271"/>
    </row>
    <row r="38551" spans="27:27">
      <c r="AA38551" s="271"/>
    </row>
    <row r="38552" spans="27:27">
      <c r="AA38552" s="271"/>
    </row>
    <row r="38553" spans="27:27">
      <c r="AA38553" s="271"/>
    </row>
    <row r="38554" spans="27:27">
      <c r="AA38554" s="271"/>
    </row>
    <row r="38555" spans="27:27">
      <c r="AA38555" s="271"/>
    </row>
    <row r="38556" spans="27:27">
      <c r="AA38556" s="271"/>
    </row>
    <row r="38557" spans="27:27">
      <c r="AA38557" s="271"/>
    </row>
    <row r="38558" spans="27:27">
      <c r="AA38558" s="271"/>
    </row>
    <row r="38559" spans="27:27">
      <c r="AA38559" s="271"/>
    </row>
    <row r="38560" spans="27:27">
      <c r="AA38560" s="271"/>
    </row>
    <row r="38561" spans="27:27">
      <c r="AA38561" s="271"/>
    </row>
    <row r="38562" spans="27:27">
      <c r="AA38562" s="271"/>
    </row>
    <row r="38563" spans="27:27">
      <c r="AA38563" s="271"/>
    </row>
    <row r="38564" spans="27:27">
      <c r="AA38564" s="271"/>
    </row>
    <row r="38565" spans="27:27">
      <c r="AA38565" s="271"/>
    </row>
    <row r="38566" spans="27:27">
      <c r="AA38566" s="271"/>
    </row>
    <row r="38567" spans="27:27">
      <c r="AA38567" s="271"/>
    </row>
    <row r="38568" spans="27:27">
      <c r="AA38568" s="271"/>
    </row>
    <row r="38569" spans="27:27">
      <c r="AA38569" s="271"/>
    </row>
    <row r="38570" spans="27:27">
      <c r="AA38570" s="271"/>
    </row>
    <row r="38571" spans="27:27">
      <c r="AA38571" s="271"/>
    </row>
    <row r="38572" spans="27:27">
      <c r="AA38572" s="271"/>
    </row>
    <row r="38573" spans="27:27">
      <c r="AA38573" s="271"/>
    </row>
    <row r="38574" spans="27:27">
      <c r="AA38574" s="271"/>
    </row>
    <row r="38575" spans="27:27">
      <c r="AA38575" s="271"/>
    </row>
    <row r="38576" spans="27:27">
      <c r="AA38576" s="271"/>
    </row>
    <row r="38577" spans="27:27">
      <c r="AA38577" s="271"/>
    </row>
    <row r="38578" spans="27:27">
      <c r="AA38578" s="271"/>
    </row>
    <row r="38579" spans="27:27">
      <c r="AA38579" s="271"/>
    </row>
    <row r="38580" spans="27:27">
      <c r="AA38580" s="271"/>
    </row>
    <row r="38581" spans="27:27">
      <c r="AA38581" s="271"/>
    </row>
    <row r="38582" spans="27:27">
      <c r="AA38582" s="271"/>
    </row>
    <row r="38583" spans="27:27">
      <c r="AA38583" s="271"/>
    </row>
    <row r="38584" spans="27:27">
      <c r="AA38584" s="271"/>
    </row>
    <row r="38585" spans="27:27">
      <c r="AA38585" s="271"/>
    </row>
    <row r="38586" spans="27:27">
      <c r="AA38586" s="271"/>
    </row>
    <row r="38587" spans="27:27">
      <c r="AA38587" s="271"/>
    </row>
    <row r="38588" spans="27:27">
      <c r="AA38588" s="271"/>
    </row>
    <row r="38589" spans="27:27">
      <c r="AA38589" s="271"/>
    </row>
    <row r="38590" spans="27:27">
      <c r="AA38590" s="271"/>
    </row>
    <row r="38591" spans="27:27">
      <c r="AA38591" s="271"/>
    </row>
    <row r="38592" spans="27:27">
      <c r="AA38592" s="271"/>
    </row>
    <row r="38593" spans="27:27">
      <c r="AA38593" s="271"/>
    </row>
    <row r="38594" spans="27:27">
      <c r="AA38594" s="271"/>
    </row>
    <row r="38595" spans="27:27">
      <c r="AA38595" s="271"/>
    </row>
    <row r="38596" spans="27:27">
      <c r="AA38596" s="271"/>
    </row>
    <row r="38597" spans="27:27">
      <c r="AA38597" s="271"/>
    </row>
    <row r="38598" spans="27:27">
      <c r="AA38598" s="271"/>
    </row>
    <row r="38599" spans="27:27">
      <c r="AA38599" s="271"/>
    </row>
    <row r="38600" spans="27:27">
      <c r="AA38600" s="271"/>
    </row>
    <row r="38601" spans="27:27">
      <c r="AA38601" s="271"/>
    </row>
    <row r="38602" spans="27:27">
      <c r="AA38602" s="271"/>
    </row>
    <row r="38603" spans="27:27">
      <c r="AA38603" s="271"/>
    </row>
    <row r="38604" spans="27:27">
      <c r="AA38604" s="271"/>
    </row>
    <row r="38605" spans="27:27">
      <c r="AA38605" s="271"/>
    </row>
    <row r="38606" spans="27:27">
      <c r="AA38606" s="271"/>
    </row>
    <row r="38607" spans="27:27">
      <c r="AA38607" s="271"/>
    </row>
    <row r="38608" spans="27:27">
      <c r="AA38608" s="271"/>
    </row>
    <row r="38609" spans="27:27">
      <c r="AA38609" s="271"/>
    </row>
    <row r="38610" spans="27:27">
      <c r="AA38610" s="271"/>
    </row>
    <row r="38611" spans="27:27">
      <c r="AA38611" s="271"/>
    </row>
    <row r="38612" spans="27:27">
      <c r="AA38612" s="271"/>
    </row>
    <row r="38613" spans="27:27">
      <c r="AA38613" s="271"/>
    </row>
    <row r="38614" spans="27:27">
      <c r="AA38614" s="271"/>
    </row>
    <row r="38615" spans="27:27">
      <c r="AA38615" s="271"/>
    </row>
    <row r="38616" spans="27:27">
      <c r="AA38616" s="271"/>
    </row>
    <row r="38617" spans="27:27">
      <c r="AA38617" s="271"/>
    </row>
    <row r="38618" spans="27:27">
      <c r="AA38618" s="271"/>
    </row>
    <row r="38619" spans="27:27">
      <c r="AA38619" s="271"/>
    </row>
    <row r="38620" spans="27:27">
      <c r="AA38620" s="271"/>
    </row>
    <row r="38621" spans="27:27">
      <c r="AA38621" s="271"/>
    </row>
    <row r="38622" spans="27:27">
      <c r="AA38622" s="271"/>
    </row>
    <row r="38623" spans="27:27">
      <c r="AA38623" s="271"/>
    </row>
    <row r="38624" spans="27:27">
      <c r="AA38624" s="271"/>
    </row>
    <row r="38625" spans="27:27">
      <c r="AA38625" s="271"/>
    </row>
    <row r="38626" spans="27:27">
      <c r="AA38626" s="271"/>
    </row>
    <row r="38627" spans="27:27">
      <c r="AA38627" s="271"/>
    </row>
    <row r="38628" spans="27:27">
      <c r="AA38628" s="271"/>
    </row>
    <row r="38629" spans="27:27">
      <c r="AA38629" s="271"/>
    </row>
    <row r="38630" spans="27:27">
      <c r="AA38630" s="271"/>
    </row>
    <row r="38631" spans="27:27">
      <c r="AA38631" s="271"/>
    </row>
    <row r="38632" spans="27:27">
      <c r="AA38632" s="271"/>
    </row>
    <row r="38633" spans="27:27">
      <c r="AA38633" s="271"/>
    </row>
    <row r="38634" spans="27:27">
      <c r="AA38634" s="271"/>
    </row>
    <row r="38635" spans="27:27">
      <c r="AA38635" s="271"/>
    </row>
    <row r="38636" spans="27:27">
      <c r="AA38636" s="271"/>
    </row>
    <row r="38637" spans="27:27">
      <c r="AA38637" s="271"/>
    </row>
    <row r="38638" spans="27:27">
      <c r="AA38638" s="271"/>
    </row>
    <row r="38639" spans="27:27">
      <c r="AA38639" s="271"/>
    </row>
    <row r="38640" spans="27:27">
      <c r="AA38640" s="271"/>
    </row>
    <row r="38641" spans="27:27">
      <c r="AA38641" s="271"/>
    </row>
    <row r="38642" spans="27:27">
      <c r="AA38642" s="271"/>
    </row>
    <row r="38643" spans="27:27">
      <c r="AA38643" s="271"/>
    </row>
    <row r="38644" spans="27:27">
      <c r="AA38644" s="271"/>
    </row>
    <row r="38645" spans="27:27">
      <c r="AA38645" s="271"/>
    </row>
    <row r="38646" spans="27:27">
      <c r="AA38646" s="271"/>
    </row>
    <row r="38647" spans="27:27">
      <c r="AA38647" s="271"/>
    </row>
    <row r="38648" spans="27:27">
      <c r="AA38648" s="271"/>
    </row>
    <row r="38649" spans="27:27">
      <c r="AA38649" s="271"/>
    </row>
    <row r="38650" spans="27:27">
      <c r="AA38650" s="271"/>
    </row>
    <row r="38651" spans="27:27">
      <c r="AA38651" s="271"/>
    </row>
    <row r="38652" spans="27:27">
      <c r="AA38652" s="271"/>
    </row>
    <row r="38653" spans="27:27">
      <c r="AA38653" s="271"/>
    </row>
    <row r="38654" spans="27:27">
      <c r="AA38654" s="271"/>
    </row>
    <row r="38655" spans="27:27">
      <c r="AA38655" s="271"/>
    </row>
    <row r="38656" spans="27:27">
      <c r="AA38656" s="271"/>
    </row>
    <row r="38657" spans="27:27">
      <c r="AA38657" s="271"/>
    </row>
    <row r="38658" spans="27:27">
      <c r="AA38658" s="271"/>
    </row>
    <row r="38659" spans="27:27">
      <c r="AA38659" s="271"/>
    </row>
    <row r="38660" spans="27:27">
      <c r="AA38660" s="271"/>
    </row>
    <row r="38661" spans="27:27">
      <c r="AA38661" s="271"/>
    </row>
    <row r="38662" spans="27:27">
      <c r="AA38662" s="271"/>
    </row>
    <row r="38663" spans="27:27">
      <c r="AA38663" s="271"/>
    </row>
    <row r="38664" spans="27:27">
      <c r="AA38664" s="271"/>
    </row>
    <row r="38665" spans="27:27">
      <c r="AA38665" s="271"/>
    </row>
    <row r="38666" spans="27:27">
      <c r="AA38666" s="271"/>
    </row>
    <row r="38667" spans="27:27">
      <c r="AA38667" s="271"/>
    </row>
    <row r="38668" spans="27:27">
      <c r="AA38668" s="271"/>
    </row>
    <row r="38669" spans="27:27">
      <c r="AA38669" s="271"/>
    </row>
    <row r="38670" spans="27:27">
      <c r="AA38670" s="271"/>
    </row>
    <row r="38671" spans="27:27">
      <c r="AA38671" s="271"/>
    </row>
    <row r="38672" spans="27:27">
      <c r="AA38672" s="271"/>
    </row>
    <row r="38673" spans="27:27">
      <c r="AA38673" s="271"/>
    </row>
    <row r="38674" spans="27:27">
      <c r="AA38674" s="271"/>
    </row>
    <row r="38675" spans="27:27">
      <c r="AA38675" s="271"/>
    </row>
    <row r="38676" spans="27:27">
      <c r="AA38676" s="271"/>
    </row>
    <row r="38677" spans="27:27">
      <c r="AA38677" s="271"/>
    </row>
    <row r="38678" spans="27:27">
      <c r="AA38678" s="271"/>
    </row>
    <row r="38679" spans="27:27">
      <c r="AA38679" s="271"/>
    </row>
    <row r="38680" spans="27:27">
      <c r="AA38680" s="271"/>
    </row>
    <row r="38681" spans="27:27">
      <c r="AA38681" s="271"/>
    </row>
    <row r="38682" spans="27:27">
      <c r="AA38682" s="271"/>
    </row>
    <row r="38683" spans="27:27">
      <c r="AA38683" s="271"/>
    </row>
    <row r="38684" spans="27:27">
      <c r="AA38684" s="271"/>
    </row>
    <row r="38685" spans="27:27">
      <c r="AA38685" s="271"/>
    </row>
    <row r="38686" spans="27:27">
      <c r="AA38686" s="271"/>
    </row>
    <row r="38687" spans="27:27">
      <c r="AA38687" s="271"/>
    </row>
    <row r="38688" spans="27:27">
      <c r="AA38688" s="271"/>
    </row>
    <row r="38689" spans="27:27">
      <c r="AA38689" s="271"/>
    </row>
    <row r="38690" spans="27:27">
      <c r="AA38690" s="271"/>
    </row>
    <row r="38691" spans="27:27">
      <c r="AA38691" s="271"/>
    </row>
    <row r="38692" spans="27:27">
      <c r="AA38692" s="271"/>
    </row>
    <row r="38693" spans="27:27">
      <c r="AA38693" s="271"/>
    </row>
    <row r="38694" spans="27:27">
      <c r="AA38694" s="271"/>
    </row>
    <row r="38695" spans="27:27">
      <c r="AA38695" s="271"/>
    </row>
    <row r="38696" spans="27:27">
      <c r="AA38696" s="271"/>
    </row>
    <row r="38697" spans="27:27">
      <c r="AA38697" s="271"/>
    </row>
    <row r="38698" spans="27:27">
      <c r="AA38698" s="271"/>
    </row>
    <row r="38699" spans="27:27">
      <c r="AA38699" s="271"/>
    </row>
    <row r="38700" spans="27:27">
      <c r="AA38700" s="271"/>
    </row>
    <row r="38701" spans="27:27">
      <c r="AA38701" s="271"/>
    </row>
    <row r="38702" spans="27:27">
      <c r="AA38702" s="271"/>
    </row>
    <row r="38703" spans="27:27">
      <c r="AA38703" s="271"/>
    </row>
    <row r="38704" spans="27:27">
      <c r="AA38704" s="271"/>
    </row>
    <row r="38705" spans="27:27">
      <c r="AA38705" s="271"/>
    </row>
    <row r="38706" spans="27:27">
      <c r="AA38706" s="271"/>
    </row>
    <row r="38707" spans="27:27">
      <c r="AA38707" s="271"/>
    </row>
    <row r="38708" spans="27:27">
      <c r="AA38708" s="271"/>
    </row>
    <row r="38709" spans="27:27">
      <c r="AA38709" s="271"/>
    </row>
    <row r="38710" spans="27:27">
      <c r="AA38710" s="271"/>
    </row>
    <row r="38711" spans="27:27">
      <c r="AA38711" s="271"/>
    </row>
    <row r="38712" spans="27:27">
      <c r="AA38712" s="271"/>
    </row>
    <row r="38713" spans="27:27">
      <c r="AA38713" s="271"/>
    </row>
    <row r="38714" spans="27:27">
      <c r="AA38714" s="271"/>
    </row>
    <row r="38715" spans="27:27">
      <c r="AA38715" s="271"/>
    </row>
    <row r="38716" spans="27:27">
      <c r="AA38716" s="271"/>
    </row>
    <row r="38717" spans="27:27">
      <c r="AA38717" s="271"/>
    </row>
    <row r="38718" spans="27:27">
      <c r="AA38718" s="271"/>
    </row>
    <row r="38719" spans="27:27">
      <c r="AA38719" s="271"/>
    </row>
    <row r="38720" spans="27:27">
      <c r="AA38720" s="271"/>
    </row>
    <row r="38721" spans="27:27">
      <c r="AA38721" s="271"/>
    </row>
    <row r="38722" spans="27:27">
      <c r="AA38722" s="271"/>
    </row>
    <row r="38723" spans="27:27">
      <c r="AA38723" s="271"/>
    </row>
    <row r="38724" spans="27:27">
      <c r="AA38724" s="271"/>
    </row>
    <row r="38725" spans="27:27">
      <c r="AA38725" s="271"/>
    </row>
    <row r="38726" spans="27:27">
      <c r="AA38726" s="271"/>
    </row>
    <row r="38727" spans="27:27">
      <c r="AA38727" s="271"/>
    </row>
    <row r="38728" spans="27:27">
      <c r="AA38728" s="271"/>
    </row>
    <row r="38729" spans="27:27">
      <c r="AA38729" s="271"/>
    </row>
    <row r="38730" spans="27:27">
      <c r="AA38730" s="271"/>
    </row>
    <row r="38731" spans="27:27">
      <c r="AA38731" s="271"/>
    </row>
    <row r="38732" spans="27:27">
      <c r="AA38732" s="271"/>
    </row>
    <row r="38733" spans="27:27">
      <c r="AA38733" s="271"/>
    </row>
    <row r="38734" spans="27:27">
      <c r="AA38734" s="271"/>
    </row>
    <row r="38735" spans="27:27">
      <c r="AA38735" s="271"/>
    </row>
    <row r="38736" spans="27:27">
      <c r="AA38736" s="271"/>
    </row>
    <row r="38737" spans="27:27">
      <c r="AA38737" s="271"/>
    </row>
    <row r="38738" spans="27:27">
      <c r="AA38738" s="271"/>
    </row>
    <row r="38739" spans="27:27">
      <c r="AA38739" s="271"/>
    </row>
    <row r="38740" spans="27:27">
      <c r="AA38740" s="271"/>
    </row>
    <row r="38741" spans="27:27">
      <c r="AA38741" s="271"/>
    </row>
    <row r="38742" spans="27:27">
      <c r="AA38742" s="271"/>
    </row>
    <row r="38743" spans="27:27">
      <c r="AA38743" s="271"/>
    </row>
    <row r="38744" spans="27:27">
      <c r="AA38744" s="271"/>
    </row>
    <row r="38745" spans="27:27">
      <c r="AA38745" s="271"/>
    </row>
    <row r="38746" spans="27:27">
      <c r="AA38746" s="271"/>
    </row>
    <row r="38747" spans="27:27">
      <c r="AA38747" s="271"/>
    </row>
    <row r="38748" spans="27:27">
      <c r="AA38748" s="271"/>
    </row>
    <row r="38749" spans="27:27">
      <c r="AA38749" s="271"/>
    </row>
    <row r="38750" spans="27:27">
      <c r="AA38750" s="271"/>
    </row>
    <row r="38751" spans="27:27">
      <c r="AA38751" s="271"/>
    </row>
    <row r="38752" spans="27:27">
      <c r="AA38752" s="271"/>
    </row>
    <row r="38753" spans="27:27">
      <c r="AA38753" s="271"/>
    </row>
    <row r="38754" spans="27:27">
      <c r="AA38754" s="271"/>
    </row>
    <row r="38755" spans="27:27">
      <c r="AA38755" s="271"/>
    </row>
    <row r="38756" spans="27:27">
      <c r="AA38756" s="271"/>
    </row>
    <row r="38757" spans="27:27">
      <c r="AA38757" s="271"/>
    </row>
    <row r="38758" spans="27:27">
      <c r="AA38758" s="271"/>
    </row>
    <row r="38759" spans="27:27">
      <c r="AA38759" s="271"/>
    </row>
    <row r="38760" spans="27:27">
      <c r="AA38760" s="271"/>
    </row>
    <row r="38761" spans="27:27">
      <c r="AA38761" s="271"/>
    </row>
    <row r="38762" spans="27:27">
      <c r="AA38762" s="271"/>
    </row>
    <row r="38763" spans="27:27">
      <c r="AA38763" s="271"/>
    </row>
    <row r="38764" spans="27:27">
      <c r="AA38764" s="271"/>
    </row>
    <row r="38765" spans="27:27">
      <c r="AA38765" s="271"/>
    </row>
    <row r="38766" spans="27:27">
      <c r="AA38766" s="271"/>
    </row>
    <row r="38767" spans="27:27">
      <c r="AA38767" s="271"/>
    </row>
    <row r="38768" spans="27:27">
      <c r="AA38768" s="271"/>
    </row>
    <row r="38769" spans="27:27">
      <c r="AA38769" s="271"/>
    </row>
    <row r="38770" spans="27:27">
      <c r="AA38770" s="271"/>
    </row>
    <row r="38771" spans="27:27">
      <c r="AA38771" s="271"/>
    </row>
    <row r="38772" spans="27:27">
      <c r="AA38772" s="271"/>
    </row>
    <row r="38773" spans="27:27">
      <c r="AA38773" s="271"/>
    </row>
    <row r="38774" spans="27:27">
      <c r="AA38774" s="271"/>
    </row>
    <row r="38775" spans="27:27">
      <c r="AA38775" s="271"/>
    </row>
    <row r="38776" spans="27:27">
      <c r="AA38776" s="271"/>
    </row>
    <row r="38777" spans="27:27">
      <c r="AA38777" s="271"/>
    </row>
    <row r="38778" spans="27:27">
      <c r="AA38778" s="271"/>
    </row>
    <row r="38779" spans="27:27">
      <c r="AA38779" s="271"/>
    </row>
    <row r="38780" spans="27:27">
      <c r="AA38780" s="271"/>
    </row>
    <row r="38781" spans="27:27">
      <c r="AA38781" s="271"/>
    </row>
    <row r="38782" spans="27:27">
      <c r="AA38782" s="271"/>
    </row>
    <row r="38783" spans="27:27">
      <c r="AA38783" s="271"/>
    </row>
    <row r="38784" spans="27:27">
      <c r="AA38784" s="271"/>
    </row>
    <row r="38785" spans="27:27">
      <c r="AA38785" s="271"/>
    </row>
    <row r="38786" spans="27:27">
      <c r="AA38786" s="271"/>
    </row>
    <row r="38787" spans="27:27">
      <c r="AA38787" s="271"/>
    </row>
    <row r="38788" spans="27:27">
      <c r="AA38788" s="271"/>
    </row>
    <row r="38789" spans="27:27">
      <c r="AA38789" s="271"/>
    </row>
    <row r="38790" spans="27:27">
      <c r="AA38790" s="271"/>
    </row>
    <row r="38791" spans="27:27">
      <c r="AA38791" s="271"/>
    </row>
    <row r="38792" spans="27:27">
      <c r="AA38792" s="271"/>
    </row>
    <row r="38793" spans="27:27">
      <c r="AA38793" s="271"/>
    </row>
    <row r="38794" spans="27:27">
      <c r="AA38794" s="271"/>
    </row>
    <row r="38795" spans="27:27">
      <c r="AA38795" s="271"/>
    </row>
    <row r="38796" spans="27:27">
      <c r="AA38796" s="271"/>
    </row>
    <row r="38797" spans="27:27">
      <c r="AA38797" s="271"/>
    </row>
    <row r="38798" spans="27:27">
      <c r="AA38798" s="271"/>
    </row>
    <row r="38799" spans="27:27">
      <c r="AA38799" s="271"/>
    </row>
    <row r="38800" spans="27:27">
      <c r="AA38800" s="271"/>
    </row>
    <row r="38801" spans="27:27">
      <c r="AA38801" s="271"/>
    </row>
    <row r="38802" spans="27:27">
      <c r="AA38802" s="271"/>
    </row>
    <row r="38803" spans="27:27">
      <c r="AA38803" s="271"/>
    </row>
    <row r="38804" spans="27:27">
      <c r="AA38804" s="271"/>
    </row>
    <row r="38805" spans="27:27">
      <c r="AA38805" s="271"/>
    </row>
    <row r="38806" spans="27:27">
      <c r="AA38806" s="271"/>
    </row>
    <row r="38807" spans="27:27">
      <c r="AA38807" s="271"/>
    </row>
    <row r="38808" spans="27:27">
      <c r="AA38808" s="271"/>
    </row>
    <row r="38809" spans="27:27">
      <c r="AA38809" s="271"/>
    </row>
    <row r="38810" spans="27:27">
      <c r="AA38810" s="271"/>
    </row>
    <row r="38811" spans="27:27">
      <c r="AA38811" s="271"/>
    </row>
    <row r="38812" spans="27:27">
      <c r="AA38812" s="271"/>
    </row>
    <row r="38813" spans="27:27">
      <c r="AA38813" s="271"/>
    </row>
    <row r="38814" spans="27:27">
      <c r="AA38814" s="271"/>
    </row>
    <row r="38815" spans="27:27">
      <c r="AA38815" s="271"/>
    </row>
    <row r="38816" spans="27:27">
      <c r="AA38816" s="271"/>
    </row>
    <row r="38817" spans="27:27">
      <c r="AA38817" s="271"/>
    </row>
    <row r="38818" spans="27:27">
      <c r="AA38818" s="271"/>
    </row>
    <row r="38819" spans="27:27">
      <c r="AA38819" s="271"/>
    </row>
    <row r="38820" spans="27:27">
      <c r="AA38820" s="271"/>
    </row>
    <row r="38821" spans="27:27">
      <c r="AA38821" s="271"/>
    </row>
    <row r="38822" spans="27:27">
      <c r="AA38822" s="271"/>
    </row>
    <row r="38823" spans="27:27">
      <c r="AA38823" s="271"/>
    </row>
    <row r="38824" spans="27:27">
      <c r="AA38824" s="271"/>
    </row>
    <row r="38825" spans="27:27">
      <c r="AA38825" s="271"/>
    </row>
    <row r="38826" spans="27:27">
      <c r="AA38826" s="271"/>
    </row>
    <row r="38827" spans="27:27">
      <c r="AA38827" s="271"/>
    </row>
    <row r="38828" spans="27:27">
      <c r="AA38828" s="271"/>
    </row>
    <row r="38829" spans="27:27">
      <c r="AA38829" s="271"/>
    </row>
    <row r="38830" spans="27:27">
      <c r="AA38830" s="271"/>
    </row>
    <row r="38831" spans="27:27">
      <c r="AA38831" s="271"/>
    </row>
    <row r="38832" spans="27:27">
      <c r="AA38832" s="271"/>
    </row>
    <row r="38833" spans="27:27">
      <c r="AA38833" s="271"/>
    </row>
    <row r="38834" spans="27:27">
      <c r="AA38834" s="271"/>
    </row>
    <row r="38835" spans="27:27">
      <c r="AA38835" s="271"/>
    </row>
    <row r="38836" spans="27:27">
      <c r="AA38836" s="271"/>
    </row>
    <row r="38837" spans="27:27">
      <c r="AA38837" s="271"/>
    </row>
    <row r="38838" spans="27:27">
      <c r="AA38838" s="271"/>
    </row>
    <row r="38839" spans="27:27">
      <c r="AA38839" s="271"/>
    </row>
    <row r="38840" spans="27:27">
      <c r="AA38840" s="271"/>
    </row>
    <row r="38841" spans="27:27">
      <c r="AA38841" s="271"/>
    </row>
    <row r="38842" spans="27:27">
      <c r="AA38842" s="271"/>
    </row>
    <row r="38843" spans="27:27">
      <c r="AA38843" s="271"/>
    </row>
    <row r="38844" spans="27:27">
      <c r="AA38844" s="271"/>
    </row>
    <row r="38845" spans="27:27">
      <c r="AA38845" s="271"/>
    </row>
    <row r="38846" spans="27:27">
      <c r="AA38846" s="271"/>
    </row>
    <row r="38847" spans="27:27">
      <c r="AA38847" s="271"/>
    </row>
    <row r="38848" spans="27:27">
      <c r="AA38848" s="271"/>
    </row>
    <row r="38849" spans="27:27">
      <c r="AA38849" s="271"/>
    </row>
    <row r="38850" spans="27:27">
      <c r="AA38850" s="271"/>
    </row>
    <row r="38851" spans="27:27">
      <c r="AA38851" s="271"/>
    </row>
    <row r="38852" spans="27:27">
      <c r="AA38852" s="271"/>
    </row>
    <row r="38853" spans="27:27">
      <c r="AA38853" s="271"/>
    </row>
    <row r="38854" spans="27:27">
      <c r="AA38854" s="271"/>
    </row>
    <row r="38855" spans="27:27">
      <c r="AA38855" s="271"/>
    </row>
    <row r="38856" spans="27:27">
      <c r="AA38856" s="271"/>
    </row>
    <row r="38857" spans="27:27">
      <c r="AA38857" s="271"/>
    </row>
    <row r="38858" spans="27:27">
      <c r="AA38858" s="271"/>
    </row>
    <row r="38859" spans="27:27">
      <c r="AA38859" s="271"/>
    </row>
    <row r="38860" spans="27:27">
      <c r="AA38860" s="271"/>
    </row>
    <row r="38861" spans="27:27">
      <c r="AA38861" s="271"/>
    </row>
    <row r="38862" spans="27:27">
      <c r="AA38862" s="271"/>
    </row>
    <row r="38863" spans="27:27">
      <c r="AA38863" s="271"/>
    </row>
    <row r="38864" spans="27:27">
      <c r="AA38864" s="271"/>
    </row>
    <row r="38865" spans="27:27">
      <c r="AA38865" s="271"/>
    </row>
    <row r="38866" spans="27:27">
      <c r="AA38866" s="271"/>
    </row>
    <row r="38867" spans="27:27">
      <c r="AA38867" s="271"/>
    </row>
    <row r="38868" spans="27:27">
      <c r="AA38868" s="271"/>
    </row>
    <row r="38869" spans="27:27">
      <c r="AA38869" s="271"/>
    </row>
    <row r="38870" spans="27:27">
      <c r="AA38870" s="271"/>
    </row>
    <row r="38871" spans="27:27">
      <c r="AA38871" s="271"/>
    </row>
    <row r="38872" spans="27:27">
      <c r="AA38872" s="271"/>
    </row>
    <row r="38873" spans="27:27">
      <c r="AA38873" s="271"/>
    </row>
    <row r="38874" spans="27:27">
      <c r="AA38874" s="271"/>
    </row>
    <row r="38875" spans="27:27">
      <c r="AA38875" s="271"/>
    </row>
    <row r="38876" spans="27:27">
      <c r="AA38876" s="271"/>
    </row>
    <row r="38877" spans="27:27">
      <c r="AA38877" s="271"/>
    </row>
    <row r="38878" spans="27:27">
      <c r="AA38878" s="271"/>
    </row>
    <row r="38879" spans="27:27">
      <c r="AA38879" s="271"/>
    </row>
    <row r="38880" spans="27:27">
      <c r="AA38880" s="271"/>
    </row>
    <row r="38881" spans="27:27">
      <c r="AA38881" s="271"/>
    </row>
    <row r="38882" spans="27:27">
      <c r="AA38882" s="271"/>
    </row>
    <row r="38883" spans="27:27">
      <c r="AA38883" s="271"/>
    </row>
    <row r="38884" spans="27:27">
      <c r="AA38884" s="271"/>
    </row>
    <row r="38885" spans="27:27">
      <c r="AA38885" s="271"/>
    </row>
    <row r="38886" spans="27:27">
      <c r="AA38886" s="271"/>
    </row>
    <row r="38887" spans="27:27">
      <c r="AA38887" s="271"/>
    </row>
    <row r="38888" spans="27:27">
      <c r="AA38888" s="271"/>
    </row>
    <row r="38889" spans="27:27">
      <c r="AA38889" s="271"/>
    </row>
    <row r="38890" spans="27:27">
      <c r="AA38890" s="271"/>
    </row>
    <row r="38891" spans="27:27">
      <c r="AA38891" s="271"/>
    </row>
    <row r="38892" spans="27:27">
      <c r="AA38892" s="271"/>
    </row>
    <row r="38893" spans="27:27">
      <c r="AA38893" s="271"/>
    </row>
    <row r="38894" spans="27:27">
      <c r="AA38894" s="271"/>
    </row>
    <row r="38895" spans="27:27">
      <c r="AA38895" s="271"/>
    </row>
    <row r="38896" spans="27:27">
      <c r="AA38896" s="271"/>
    </row>
    <row r="38897" spans="27:27">
      <c r="AA38897" s="271"/>
    </row>
    <row r="38898" spans="27:27">
      <c r="AA38898" s="271"/>
    </row>
    <row r="38899" spans="27:27">
      <c r="AA38899" s="271"/>
    </row>
    <row r="38900" spans="27:27">
      <c r="AA38900" s="271"/>
    </row>
    <row r="38901" spans="27:27">
      <c r="AA38901" s="271"/>
    </row>
    <row r="38902" spans="27:27">
      <c r="AA38902" s="271"/>
    </row>
    <row r="38903" spans="27:27">
      <c r="AA38903" s="271"/>
    </row>
    <row r="38904" spans="27:27">
      <c r="AA38904" s="271"/>
    </row>
    <row r="38905" spans="27:27">
      <c r="AA38905" s="271"/>
    </row>
    <row r="38906" spans="27:27">
      <c r="AA38906" s="271"/>
    </row>
    <row r="38907" spans="27:27">
      <c r="AA38907" s="271"/>
    </row>
    <row r="38908" spans="27:27">
      <c r="AA38908" s="271"/>
    </row>
    <row r="38909" spans="27:27">
      <c r="AA38909" s="271"/>
    </row>
    <row r="38910" spans="27:27">
      <c r="AA38910" s="271"/>
    </row>
    <row r="38911" spans="27:27">
      <c r="AA38911" s="271"/>
    </row>
    <row r="38912" spans="27:27">
      <c r="AA38912" s="271"/>
    </row>
    <row r="38913" spans="27:27">
      <c r="AA38913" s="271"/>
    </row>
    <row r="38914" spans="27:27">
      <c r="AA38914" s="271"/>
    </row>
    <row r="38915" spans="27:27">
      <c r="AA38915" s="271"/>
    </row>
    <row r="38916" spans="27:27">
      <c r="AA38916" s="271"/>
    </row>
    <row r="38917" spans="27:27">
      <c r="AA38917" s="271"/>
    </row>
    <row r="38918" spans="27:27">
      <c r="AA38918" s="271"/>
    </row>
    <row r="38919" spans="27:27">
      <c r="AA38919" s="271"/>
    </row>
    <row r="38920" spans="27:27">
      <c r="AA38920" s="271"/>
    </row>
    <row r="38921" spans="27:27">
      <c r="AA38921" s="271"/>
    </row>
    <row r="38922" spans="27:27">
      <c r="AA38922" s="271"/>
    </row>
    <row r="38923" spans="27:27">
      <c r="AA38923" s="271"/>
    </row>
    <row r="38924" spans="27:27">
      <c r="AA38924" s="271"/>
    </row>
    <row r="38925" spans="27:27">
      <c r="AA38925" s="271"/>
    </row>
    <row r="38926" spans="27:27">
      <c r="AA38926" s="271"/>
    </row>
    <row r="38927" spans="27:27">
      <c r="AA38927" s="271"/>
    </row>
    <row r="38928" spans="27:27">
      <c r="AA38928" s="271"/>
    </row>
    <row r="38929" spans="27:27">
      <c r="AA38929" s="271"/>
    </row>
    <row r="38930" spans="27:27">
      <c r="AA38930" s="271"/>
    </row>
    <row r="38931" spans="27:27">
      <c r="AA38931" s="271"/>
    </row>
    <row r="38932" spans="27:27">
      <c r="AA38932" s="271"/>
    </row>
    <row r="38933" spans="27:27">
      <c r="AA38933" s="271"/>
    </row>
    <row r="38934" spans="27:27">
      <c r="AA38934" s="271"/>
    </row>
    <row r="38935" spans="27:27">
      <c r="AA38935" s="271"/>
    </row>
    <row r="38936" spans="27:27">
      <c r="AA38936" s="271"/>
    </row>
    <row r="38937" spans="27:27">
      <c r="AA38937" s="271"/>
    </row>
    <row r="38938" spans="27:27">
      <c r="AA38938" s="271"/>
    </row>
    <row r="38939" spans="27:27">
      <c r="AA38939" s="271"/>
    </row>
    <row r="38940" spans="27:27">
      <c r="AA38940" s="271"/>
    </row>
    <row r="38941" spans="27:27">
      <c r="AA38941" s="271"/>
    </row>
    <row r="38942" spans="27:27">
      <c r="AA38942" s="271"/>
    </row>
    <row r="38943" spans="27:27">
      <c r="AA38943" s="271"/>
    </row>
    <row r="38944" spans="27:27">
      <c r="AA38944" s="271"/>
    </row>
    <row r="38945" spans="27:27">
      <c r="AA38945" s="271"/>
    </row>
    <row r="38946" spans="27:27">
      <c r="AA38946" s="271"/>
    </row>
    <row r="38947" spans="27:27">
      <c r="AA38947" s="271"/>
    </row>
    <row r="38948" spans="27:27">
      <c r="AA38948" s="271"/>
    </row>
    <row r="38949" spans="27:27">
      <c r="AA38949" s="271"/>
    </row>
    <row r="38950" spans="27:27">
      <c r="AA38950" s="271"/>
    </row>
    <row r="38951" spans="27:27">
      <c r="AA38951" s="271"/>
    </row>
    <row r="38952" spans="27:27">
      <c r="AA38952" s="271"/>
    </row>
    <row r="38953" spans="27:27">
      <c r="AA38953" s="271"/>
    </row>
    <row r="38954" spans="27:27">
      <c r="AA38954" s="271"/>
    </row>
    <row r="38955" spans="27:27">
      <c r="AA38955" s="271"/>
    </row>
    <row r="38956" spans="27:27">
      <c r="AA38956" s="271"/>
    </row>
    <row r="38957" spans="27:27">
      <c r="AA38957" s="271"/>
    </row>
    <row r="38958" spans="27:27">
      <c r="AA38958" s="271"/>
    </row>
    <row r="38959" spans="27:27">
      <c r="AA38959" s="271"/>
    </row>
    <row r="38960" spans="27:27">
      <c r="AA38960" s="271"/>
    </row>
    <row r="38961" spans="27:27">
      <c r="AA38961" s="271"/>
    </row>
    <row r="38962" spans="27:27">
      <c r="AA38962" s="271"/>
    </row>
    <row r="38963" spans="27:27">
      <c r="AA38963" s="271"/>
    </row>
    <row r="38964" spans="27:27">
      <c r="AA38964" s="271"/>
    </row>
    <row r="38965" spans="27:27">
      <c r="AA38965" s="271"/>
    </row>
    <row r="38966" spans="27:27">
      <c r="AA38966" s="271"/>
    </row>
    <row r="38967" spans="27:27">
      <c r="AA38967" s="271"/>
    </row>
    <row r="38968" spans="27:27">
      <c r="AA38968" s="271"/>
    </row>
    <row r="38969" spans="27:27">
      <c r="AA38969" s="271"/>
    </row>
    <row r="38970" spans="27:27">
      <c r="AA38970" s="271"/>
    </row>
    <row r="38971" spans="27:27">
      <c r="AA38971" s="271"/>
    </row>
    <row r="38972" spans="27:27">
      <c r="AA38972" s="271"/>
    </row>
    <row r="38973" spans="27:27">
      <c r="AA38973" s="271"/>
    </row>
    <row r="38974" spans="27:27">
      <c r="AA38974" s="271"/>
    </row>
    <row r="38975" spans="27:27">
      <c r="AA38975" s="271"/>
    </row>
    <row r="38976" spans="27:27">
      <c r="AA38976" s="271"/>
    </row>
    <row r="38977" spans="27:27">
      <c r="AA38977" s="271"/>
    </row>
    <row r="38978" spans="27:27">
      <c r="AA38978" s="271"/>
    </row>
    <row r="38979" spans="27:27">
      <c r="AA38979" s="271"/>
    </row>
    <row r="38980" spans="27:27">
      <c r="AA38980" s="271"/>
    </row>
    <row r="38981" spans="27:27">
      <c r="AA38981" s="271"/>
    </row>
    <row r="38982" spans="27:27">
      <c r="AA38982" s="271"/>
    </row>
    <row r="38983" spans="27:27">
      <c r="AA38983" s="271"/>
    </row>
    <row r="38984" spans="27:27">
      <c r="AA38984" s="271"/>
    </row>
    <row r="38985" spans="27:27">
      <c r="AA38985" s="271"/>
    </row>
    <row r="38986" spans="27:27">
      <c r="AA38986" s="271"/>
    </row>
    <row r="38987" spans="27:27">
      <c r="AA38987" s="271"/>
    </row>
    <row r="38988" spans="27:27">
      <c r="AA38988" s="271"/>
    </row>
    <row r="38989" spans="27:27">
      <c r="AA38989" s="271"/>
    </row>
    <row r="38990" spans="27:27">
      <c r="AA38990" s="271"/>
    </row>
    <row r="38991" spans="27:27">
      <c r="AA38991" s="271"/>
    </row>
    <row r="38992" spans="27:27">
      <c r="AA38992" s="271"/>
    </row>
    <row r="38993" spans="27:27">
      <c r="AA38993" s="271"/>
    </row>
    <row r="38994" spans="27:27">
      <c r="AA38994" s="271"/>
    </row>
    <row r="38995" spans="27:27">
      <c r="AA38995" s="271"/>
    </row>
    <row r="38996" spans="27:27">
      <c r="AA38996" s="271"/>
    </row>
    <row r="38997" spans="27:27">
      <c r="AA38997" s="271"/>
    </row>
    <row r="38998" spans="27:27">
      <c r="AA38998" s="271"/>
    </row>
    <row r="38999" spans="27:27">
      <c r="AA38999" s="271"/>
    </row>
    <row r="39000" spans="27:27">
      <c r="AA39000" s="271"/>
    </row>
    <row r="39001" spans="27:27">
      <c r="AA39001" s="271"/>
    </row>
    <row r="39002" spans="27:27">
      <c r="AA39002" s="271"/>
    </row>
    <row r="39003" spans="27:27">
      <c r="AA39003" s="271"/>
    </row>
    <row r="39004" spans="27:27">
      <c r="AA39004" s="271"/>
    </row>
    <row r="39005" spans="27:27">
      <c r="AA39005" s="271"/>
    </row>
    <row r="39006" spans="27:27">
      <c r="AA39006" s="271"/>
    </row>
    <row r="39007" spans="27:27">
      <c r="AA39007" s="271"/>
    </row>
    <row r="39008" spans="27:27">
      <c r="AA39008" s="271"/>
    </row>
    <row r="39009" spans="27:27">
      <c r="AA39009" s="271"/>
    </row>
    <row r="39010" spans="27:27">
      <c r="AA39010" s="271"/>
    </row>
    <row r="39011" spans="27:27">
      <c r="AA39011" s="271"/>
    </row>
    <row r="39012" spans="27:27">
      <c r="AA39012" s="271"/>
    </row>
    <row r="39013" spans="27:27">
      <c r="AA39013" s="271"/>
    </row>
    <row r="39014" spans="27:27">
      <c r="AA39014" s="271"/>
    </row>
    <row r="39015" spans="27:27">
      <c r="AA39015" s="271"/>
    </row>
    <row r="39016" spans="27:27">
      <c r="AA39016" s="271"/>
    </row>
    <row r="39017" spans="27:27">
      <c r="AA39017" s="271"/>
    </row>
    <row r="39018" spans="27:27">
      <c r="AA39018" s="271"/>
    </row>
    <row r="39019" spans="27:27">
      <c r="AA39019" s="271"/>
    </row>
    <row r="39020" spans="27:27">
      <c r="AA39020" s="271"/>
    </row>
    <row r="39021" spans="27:27">
      <c r="AA39021" s="271"/>
    </row>
    <row r="39022" spans="27:27">
      <c r="AA39022" s="271"/>
    </row>
    <row r="39023" spans="27:27">
      <c r="AA39023" s="271"/>
    </row>
    <row r="39024" spans="27:27">
      <c r="AA39024" s="271"/>
    </row>
    <row r="39025" spans="27:27">
      <c r="AA39025" s="271"/>
    </row>
    <row r="39026" spans="27:27">
      <c r="AA39026" s="271"/>
    </row>
    <row r="39027" spans="27:27">
      <c r="AA39027" s="271"/>
    </row>
    <row r="39028" spans="27:27">
      <c r="AA39028" s="271"/>
    </row>
    <row r="39029" spans="27:27">
      <c r="AA39029" s="271"/>
    </row>
    <row r="39030" spans="27:27">
      <c r="AA39030" s="271"/>
    </row>
    <row r="39031" spans="27:27">
      <c r="AA39031" s="271"/>
    </row>
    <row r="39032" spans="27:27">
      <c r="AA39032" s="271"/>
    </row>
    <row r="39033" spans="27:27">
      <c r="AA39033" s="271"/>
    </row>
    <row r="39034" spans="27:27">
      <c r="AA39034" s="271"/>
    </row>
    <row r="39035" spans="27:27">
      <c r="AA39035" s="271"/>
    </row>
    <row r="39036" spans="27:27">
      <c r="AA39036" s="271"/>
    </row>
    <row r="39037" spans="27:27">
      <c r="AA39037" s="271"/>
    </row>
    <row r="39038" spans="27:27">
      <c r="AA39038" s="271"/>
    </row>
    <row r="39039" spans="27:27">
      <c r="AA39039" s="271"/>
    </row>
    <row r="39040" spans="27:27">
      <c r="AA39040" s="271"/>
    </row>
    <row r="39041" spans="27:27">
      <c r="AA39041" s="271"/>
    </row>
    <row r="39042" spans="27:27">
      <c r="AA39042" s="271"/>
    </row>
    <row r="39043" spans="27:27">
      <c r="AA39043" s="271"/>
    </row>
    <row r="39044" spans="27:27">
      <c r="AA39044" s="271"/>
    </row>
    <row r="39045" spans="27:27">
      <c r="AA39045" s="271"/>
    </row>
    <row r="39046" spans="27:27">
      <c r="AA39046" s="271"/>
    </row>
    <row r="39047" spans="27:27">
      <c r="AA39047" s="271"/>
    </row>
    <row r="39048" spans="27:27">
      <c r="AA39048" s="271"/>
    </row>
    <row r="39049" spans="27:27">
      <c r="AA39049" s="271"/>
    </row>
    <row r="39050" spans="27:27">
      <c r="AA39050" s="271"/>
    </row>
    <row r="39051" spans="27:27">
      <c r="AA39051" s="271"/>
    </row>
    <row r="39052" spans="27:27">
      <c r="AA39052" s="271"/>
    </row>
    <row r="39053" spans="27:27">
      <c r="AA39053" s="271"/>
    </row>
    <row r="39054" spans="27:27">
      <c r="AA39054" s="271"/>
    </row>
    <row r="39055" spans="27:27">
      <c r="AA39055" s="271"/>
    </row>
    <row r="39056" spans="27:27">
      <c r="AA39056" s="271"/>
    </row>
    <row r="39057" spans="27:27">
      <c r="AA39057" s="271"/>
    </row>
    <row r="39058" spans="27:27">
      <c r="AA39058" s="271"/>
    </row>
    <row r="39059" spans="27:27">
      <c r="AA39059" s="271"/>
    </row>
    <row r="39060" spans="27:27">
      <c r="AA39060" s="271"/>
    </row>
    <row r="39061" spans="27:27">
      <c r="AA39061" s="271"/>
    </row>
    <row r="39062" spans="27:27">
      <c r="AA39062" s="271"/>
    </row>
    <row r="39063" spans="27:27">
      <c r="AA39063" s="271"/>
    </row>
    <row r="39064" spans="27:27">
      <c r="AA39064" s="271"/>
    </row>
    <row r="39065" spans="27:27">
      <c r="AA39065" s="271"/>
    </row>
    <row r="39066" spans="27:27">
      <c r="AA39066" s="271"/>
    </row>
    <row r="39067" spans="27:27">
      <c r="AA39067" s="271"/>
    </row>
    <row r="39068" spans="27:27">
      <c r="AA39068" s="271"/>
    </row>
    <row r="39069" spans="27:27">
      <c r="AA39069" s="271"/>
    </row>
    <row r="39070" spans="27:27">
      <c r="AA39070" s="271"/>
    </row>
    <row r="39071" spans="27:27">
      <c r="AA39071" s="271"/>
    </row>
    <row r="39072" spans="27:27">
      <c r="AA39072" s="271"/>
    </row>
    <row r="39073" spans="27:27">
      <c r="AA39073" s="271"/>
    </row>
    <row r="39074" spans="27:27">
      <c r="AA39074" s="271"/>
    </row>
    <row r="39075" spans="27:27">
      <c r="AA39075" s="271"/>
    </row>
    <row r="39076" spans="27:27">
      <c r="AA39076" s="271"/>
    </row>
    <row r="39077" spans="27:27">
      <c r="AA39077" s="271"/>
    </row>
    <row r="39078" spans="27:27">
      <c r="AA39078" s="271"/>
    </row>
    <row r="39079" spans="27:27">
      <c r="AA39079" s="271"/>
    </row>
    <row r="39080" spans="27:27">
      <c r="AA39080" s="271"/>
    </row>
    <row r="39081" spans="27:27">
      <c r="AA39081" s="271"/>
    </row>
    <row r="39082" spans="27:27">
      <c r="AA39082" s="271"/>
    </row>
    <row r="39083" spans="27:27">
      <c r="AA39083" s="271"/>
    </row>
    <row r="39084" spans="27:27">
      <c r="AA39084" s="271"/>
    </row>
    <row r="39085" spans="27:27">
      <c r="AA39085" s="271"/>
    </row>
    <row r="39086" spans="27:27">
      <c r="AA39086" s="271"/>
    </row>
    <row r="39087" spans="27:27">
      <c r="AA39087" s="271"/>
    </row>
    <row r="39088" spans="27:27">
      <c r="AA39088" s="271"/>
    </row>
    <row r="39089" spans="27:27">
      <c r="AA39089" s="271"/>
    </row>
    <row r="39090" spans="27:27">
      <c r="AA39090" s="271"/>
    </row>
    <row r="39091" spans="27:27">
      <c r="AA39091" s="271"/>
    </row>
    <row r="39092" spans="27:27">
      <c r="AA39092" s="271"/>
    </row>
    <row r="39093" spans="27:27">
      <c r="AA39093" s="271"/>
    </row>
    <row r="39094" spans="27:27">
      <c r="AA39094" s="271"/>
    </row>
    <row r="39095" spans="27:27">
      <c r="AA39095" s="271"/>
    </row>
    <row r="39096" spans="27:27">
      <c r="AA39096" s="271"/>
    </row>
    <row r="39097" spans="27:27">
      <c r="AA39097" s="271"/>
    </row>
    <row r="39098" spans="27:27">
      <c r="AA39098" s="271"/>
    </row>
    <row r="39099" spans="27:27">
      <c r="AA39099" s="271"/>
    </row>
    <row r="39100" spans="27:27">
      <c r="AA39100" s="271"/>
    </row>
    <row r="39101" spans="27:27">
      <c r="AA39101" s="271"/>
    </row>
    <row r="39102" spans="27:27">
      <c r="AA39102" s="271"/>
    </row>
    <row r="39103" spans="27:27">
      <c r="AA39103" s="271"/>
    </row>
    <row r="39104" spans="27:27">
      <c r="AA39104" s="271"/>
    </row>
    <row r="39105" spans="27:27">
      <c r="AA39105" s="271"/>
    </row>
    <row r="39106" spans="27:27">
      <c r="AA39106" s="271"/>
    </row>
    <row r="39107" spans="27:27">
      <c r="AA39107" s="271"/>
    </row>
    <row r="39108" spans="27:27">
      <c r="AA39108" s="271"/>
    </row>
    <row r="39109" spans="27:27">
      <c r="AA39109" s="271"/>
    </row>
    <row r="39110" spans="27:27">
      <c r="AA39110" s="271"/>
    </row>
    <row r="39111" spans="27:27">
      <c r="AA39111" s="271"/>
    </row>
    <row r="39112" spans="27:27">
      <c r="AA39112" s="271"/>
    </row>
    <row r="39113" spans="27:27">
      <c r="AA39113" s="271"/>
    </row>
    <row r="39114" spans="27:27">
      <c r="AA39114" s="271"/>
    </row>
    <row r="39115" spans="27:27">
      <c r="AA39115" s="271"/>
    </row>
    <row r="39116" spans="27:27">
      <c r="AA39116" s="271"/>
    </row>
    <row r="39117" spans="27:27">
      <c r="AA39117" s="271"/>
    </row>
    <row r="39118" spans="27:27">
      <c r="AA39118" s="271"/>
    </row>
    <row r="39119" spans="27:27">
      <c r="AA39119" s="271"/>
    </row>
    <row r="39120" spans="27:27">
      <c r="AA39120" s="271"/>
    </row>
    <row r="39121" spans="27:27">
      <c r="AA39121" s="271"/>
    </row>
    <row r="39122" spans="27:27">
      <c r="AA39122" s="271"/>
    </row>
    <row r="39123" spans="27:27">
      <c r="AA39123" s="271"/>
    </row>
    <row r="39124" spans="27:27">
      <c r="AA39124" s="271"/>
    </row>
    <row r="39125" spans="27:27">
      <c r="AA39125" s="271"/>
    </row>
    <row r="39126" spans="27:27">
      <c r="AA39126" s="271"/>
    </row>
    <row r="39127" spans="27:27">
      <c r="AA39127" s="271"/>
    </row>
    <row r="39128" spans="27:27">
      <c r="AA39128" s="271"/>
    </row>
    <row r="39129" spans="27:27">
      <c r="AA39129" s="271"/>
    </row>
    <row r="39130" spans="27:27">
      <c r="AA39130" s="271"/>
    </row>
    <row r="39131" spans="27:27">
      <c r="AA39131" s="271"/>
    </row>
    <row r="39132" spans="27:27">
      <c r="AA39132" s="271"/>
    </row>
    <row r="39133" spans="27:27">
      <c r="AA39133" s="271"/>
    </row>
    <row r="39134" spans="27:27">
      <c r="AA39134" s="271"/>
    </row>
    <row r="39135" spans="27:27">
      <c r="AA39135" s="271"/>
    </row>
    <row r="39136" spans="27:27">
      <c r="AA39136" s="271"/>
    </row>
    <row r="39137" spans="27:27">
      <c r="AA39137" s="271"/>
    </row>
    <row r="39138" spans="27:27">
      <c r="AA39138" s="271"/>
    </row>
    <row r="39139" spans="27:27">
      <c r="AA39139" s="271"/>
    </row>
    <row r="39140" spans="27:27">
      <c r="AA39140" s="271"/>
    </row>
    <row r="39141" spans="27:27">
      <c r="AA39141" s="271"/>
    </row>
    <row r="39142" spans="27:27">
      <c r="AA39142" s="271"/>
    </row>
    <row r="39143" spans="27:27">
      <c r="AA39143" s="271"/>
    </row>
    <row r="39144" spans="27:27">
      <c r="AA39144" s="271"/>
    </row>
    <row r="39145" spans="27:27">
      <c r="AA39145" s="271"/>
    </row>
    <row r="39146" spans="27:27">
      <c r="AA39146" s="271"/>
    </row>
    <row r="39147" spans="27:27">
      <c r="AA39147" s="271"/>
    </row>
    <row r="39148" spans="27:27">
      <c r="AA39148" s="271"/>
    </row>
    <row r="39149" spans="27:27">
      <c r="AA39149" s="271"/>
    </row>
    <row r="39150" spans="27:27">
      <c r="AA39150" s="271"/>
    </row>
    <row r="39151" spans="27:27">
      <c r="AA39151" s="271"/>
    </row>
    <row r="39152" spans="27:27">
      <c r="AA39152" s="271"/>
    </row>
    <row r="39153" spans="27:27">
      <c r="AA39153" s="271"/>
    </row>
    <row r="39154" spans="27:27">
      <c r="AA39154" s="271"/>
    </row>
    <row r="39155" spans="27:27">
      <c r="AA39155" s="271"/>
    </row>
    <row r="39156" spans="27:27">
      <c r="AA39156" s="271"/>
    </row>
    <row r="39157" spans="27:27">
      <c r="AA39157" s="271"/>
    </row>
    <row r="39158" spans="27:27">
      <c r="AA39158" s="271"/>
    </row>
    <row r="39159" spans="27:27">
      <c r="AA39159" s="271"/>
    </row>
    <row r="39160" spans="27:27">
      <c r="AA39160" s="271"/>
    </row>
    <row r="39161" spans="27:27">
      <c r="AA39161" s="271"/>
    </row>
    <row r="39162" spans="27:27">
      <c r="AA39162" s="271"/>
    </row>
    <row r="39163" spans="27:27">
      <c r="AA39163" s="271"/>
    </row>
    <row r="39164" spans="27:27">
      <c r="AA39164" s="271"/>
    </row>
    <row r="39165" spans="27:27">
      <c r="AA39165" s="271"/>
    </row>
    <row r="39166" spans="27:27">
      <c r="AA39166" s="271"/>
    </row>
    <row r="39167" spans="27:27">
      <c r="AA39167" s="271"/>
    </row>
    <row r="39168" spans="27:27">
      <c r="AA39168" s="271"/>
    </row>
    <row r="39169" spans="27:27">
      <c r="AA39169" s="271"/>
    </row>
    <row r="39170" spans="27:27">
      <c r="AA39170" s="271"/>
    </row>
    <row r="39171" spans="27:27">
      <c r="AA39171" s="271"/>
    </row>
    <row r="39172" spans="27:27">
      <c r="AA39172" s="271"/>
    </row>
    <row r="39173" spans="27:27">
      <c r="AA39173" s="271"/>
    </row>
    <row r="39174" spans="27:27">
      <c r="AA39174" s="271"/>
    </row>
    <row r="39175" spans="27:27">
      <c r="AA39175" s="271"/>
    </row>
    <row r="39176" spans="27:27">
      <c r="AA39176" s="271"/>
    </row>
    <row r="39177" spans="27:27">
      <c r="AA39177" s="271"/>
    </row>
    <row r="39178" spans="27:27">
      <c r="AA39178" s="271"/>
    </row>
    <row r="39179" spans="27:27">
      <c r="AA39179" s="271"/>
    </row>
    <row r="39180" spans="27:27">
      <c r="AA39180" s="271"/>
    </row>
    <row r="39181" spans="27:27">
      <c r="AA39181" s="271"/>
    </row>
    <row r="39182" spans="27:27">
      <c r="AA39182" s="271"/>
    </row>
    <row r="39183" spans="27:27">
      <c r="AA39183" s="271"/>
    </row>
    <row r="39184" spans="27:27">
      <c r="AA39184" s="271"/>
    </row>
    <row r="39185" spans="27:27">
      <c r="AA39185" s="271"/>
    </row>
    <row r="39186" spans="27:27">
      <c r="AA39186" s="271"/>
    </row>
    <row r="39187" spans="27:27">
      <c r="AA39187" s="271"/>
    </row>
    <row r="39188" spans="27:27">
      <c r="AA39188" s="271"/>
    </row>
    <row r="39189" spans="27:27">
      <c r="AA39189" s="271"/>
    </row>
    <row r="39190" spans="27:27">
      <c r="AA39190" s="271"/>
    </row>
    <row r="39191" spans="27:27">
      <c r="AA39191" s="271"/>
    </row>
    <row r="39192" spans="27:27">
      <c r="AA39192" s="271"/>
    </row>
    <row r="39193" spans="27:27">
      <c r="AA39193" s="271"/>
    </row>
    <row r="39194" spans="27:27">
      <c r="AA39194" s="271"/>
    </row>
    <row r="39195" spans="27:27">
      <c r="AA39195" s="271"/>
    </row>
    <row r="39196" spans="27:27">
      <c r="AA39196" s="271"/>
    </row>
    <row r="39197" spans="27:27">
      <c r="AA39197" s="271"/>
    </row>
    <row r="39198" spans="27:27">
      <c r="AA39198" s="271"/>
    </row>
    <row r="39199" spans="27:27">
      <c r="AA39199" s="271"/>
    </row>
    <row r="39200" spans="27:27">
      <c r="AA39200" s="271"/>
    </row>
    <row r="39201" spans="27:27">
      <c r="AA39201" s="271"/>
    </row>
    <row r="39202" spans="27:27">
      <c r="AA39202" s="271"/>
    </row>
    <row r="39203" spans="27:27">
      <c r="AA39203" s="271"/>
    </row>
    <row r="39204" spans="27:27">
      <c r="AA39204" s="271"/>
    </row>
    <row r="39205" spans="27:27">
      <c r="AA39205" s="271"/>
    </row>
    <row r="39206" spans="27:27">
      <c r="AA39206" s="271"/>
    </row>
    <row r="39207" spans="27:27">
      <c r="AA39207" s="271"/>
    </row>
    <row r="39208" spans="27:27">
      <c r="AA39208" s="271"/>
    </row>
    <row r="39209" spans="27:27">
      <c r="AA39209" s="271"/>
    </row>
    <row r="39210" spans="27:27">
      <c r="AA39210" s="271"/>
    </row>
    <row r="39211" spans="27:27">
      <c r="AA39211" s="271"/>
    </row>
    <row r="39212" spans="27:27">
      <c r="AA39212" s="271"/>
    </row>
    <row r="39213" spans="27:27">
      <c r="AA39213" s="271"/>
    </row>
    <row r="39214" spans="27:27">
      <c r="AA39214" s="271"/>
    </row>
    <row r="39215" spans="27:27">
      <c r="AA39215" s="271"/>
    </row>
    <row r="39216" spans="27:27">
      <c r="AA39216" s="271"/>
    </row>
    <row r="39217" spans="27:27">
      <c r="AA39217" s="271"/>
    </row>
    <row r="39218" spans="27:27">
      <c r="AA39218" s="271"/>
    </row>
    <row r="39219" spans="27:27">
      <c r="AA39219" s="271"/>
    </row>
    <row r="39220" spans="27:27">
      <c r="AA39220" s="271"/>
    </row>
    <row r="39221" spans="27:27">
      <c r="AA39221" s="271"/>
    </row>
    <row r="39222" spans="27:27">
      <c r="AA39222" s="271"/>
    </row>
    <row r="39223" spans="27:27">
      <c r="AA39223" s="271"/>
    </row>
    <row r="39224" spans="27:27">
      <c r="AA39224" s="271"/>
    </row>
    <row r="39225" spans="27:27">
      <c r="AA39225" s="271"/>
    </row>
    <row r="39226" spans="27:27">
      <c r="AA39226" s="271"/>
    </row>
    <row r="39227" spans="27:27">
      <c r="AA39227" s="271"/>
    </row>
    <row r="39228" spans="27:27">
      <c r="AA39228" s="271"/>
    </row>
    <row r="39229" spans="27:27">
      <c r="AA39229" s="271"/>
    </row>
    <row r="39230" spans="27:27">
      <c r="AA39230" s="271"/>
    </row>
    <row r="39231" spans="27:27">
      <c r="AA39231" s="271"/>
    </row>
    <row r="39232" spans="27:27">
      <c r="AA39232" s="271"/>
    </row>
    <row r="39233" spans="27:27">
      <c r="AA39233" s="271"/>
    </row>
    <row r="39234" spans="27:27">
      <c r="AA39234" s="271"/>
    </row>
    <row r="39235" spans="27:27">
      <c r="AA39235" s="271"/>
    </row>
    <row r="39236" spans="27:27">
      <c r="AA39236" s="271"/>
    </row>
    <row r="39237" spans="27:27">
      <c r="AA39237" s="271"/>
    </row>
    <row r="39238" spans="27:27">
      <c r="AA39238" s="271"/>
    </row>
    <row r="39239" spans="27:27">
      <c r="AA39239" s="271"/>
    </row>
    <row r="39240" spans="27:27">
      <c r="AA39240" s="271"/>
    </row>
    <row r="39241" spans="27:27">
      <c r="AA39241" s="271"/>
    </row>
    <row r="39242" spans="27:27">
      <c r="AA39242" s="271"/>
    </row>
    <row r="39243" spans="27:27">
      <c r="AA39243" s="271"/>
    </row>
    <row r="39244" spans="27:27">
      <c r="AA39244" s="271"/>
    </row>
    <row r="39245" spans="27:27">
      <c r="AA39245" s="271"/>
    </row>
    <row r="39246" spans="27:27">
      <c r="AA39246" s="271"/>
    </row>
    <row r="39247" spans="27:27">
      <c r="AA39247" s="271"/>
    </row>
    <row r="39248" spans="27:27">
      <c r="AA39248" s="271"/>
    </row>
    <row r="39249" spans="27:27">
      <c r="AA39249" s="271"/>
    </row>
    <row r="39250" spans="27:27">
      <c r="AA39250" s="271"/>
    </row>
    <row r="39251" spans="27:27">
      <c r="AA39251" s="271"/>
    </row>
    <row r="39252" spans="27:27">
      <c r="AA39252" s="271"/>
    </row>
    <row r="39253" spans="27:27">
      <c r="AA39253" s="271"/>
    </row>
    <row r="39254" spans="27:27">
      <c r="AA39254" s="271"/>
    </row>
    <row r="39255" spans="27:27">
      <c r="AA39255" s="271"/>
    </row>
    <row r="39256" spans="27:27">
      <c r="AA39256" s="271"/>
    </row>
    <row r="39257" spans="27:27">
      <c r="AA39257" s="271"/>
    </row>
    <row r="39258" spans="27:27">
      <c r="AA39258" s="271"/>
    </row>
    <row r="39259" spans="27:27">
      <c r="AA39259" s="271"/>
    </row>
    <row r="39260" spans="27:27">
      <c r="AA39260" s="271"/>
    </row>
    <row r="39261" spans="27:27">
      <c r="AA39261" s="271"/>
    </row>
    <row r="39262" spans="27:27">
      <c r="AA39262" s="271"/>
    </row>
    <row r="39263" spans="27:27">
      <c r="AA39263" s="271"/>
    </row>
    <row r="39264" spans="27:27">
      <c r="AA39264" s="271"/>
    </row>
    <row r="39265" spans="27:27">
      <c r="AA39265" s="271"/>
    </row>
    <row r="39266" spans="27:27">
      <c r="AA39266" s="271"/>
    </row>
    <row r="39267" spans="27:27">
      <c r="AA39267" s="271"/>
    </row>
    <row r="39268" spans="27:27">
      <c r="AA39268" s="271"/>
    </row>
    <row r="39269" spans="27:27">
      <c r="AA39269" s="271"/>
    </row>
    <row r="39270" spans="27:27">
      <c r="AA39270" s="271"/>
    </row>
    <row r="39271" spans="27:27">
      <c r="AA39271" s="271"/>
    </row>
    <row r="39272" spans="27:27">
      <c r="AA39272" s="271"/>
    </row>
    <row r="39273" spans="27:27">
      <c r="AA39273" s="271"/>
    </row>
    <row r="39274" spans="27:27">
      <c r="AA39274" s="271"/>
    </row>
    <row r="39275" spans="27:27">
      <c r="AA39275" s="271"/>
    </row>
    <row r="39276" spans="27:27">
      <c r="AA39276" s="271"/>
    </row>
    <row r="39277" spans="27:27">
      <c r="AA39277" s="271"/>
    </row>
    <row r="39278" spans="27:27">
      <c r="AA39278" s="271"/>
    </row>
    <row r="39279" spans="27:27">
      <c r="AA39279" s="271"/>
    </row>
    <row r="39280" spans="27:27">
      <c r="AA39280" s="271"/>
    </row>
    <row r="39281" spans="27:27">
      <c r="AA39281" s="271"/>
    </row>
    <row r="39282" spans="27:27">
      <c r="AA39282" s="271"/>
    </row>
    <row r="39283" spans="27:27">
      <c r="AA39283" s="271"/>
    </row>
    <row r="39284" spans="27:27">
      <c r="AA39284" s="271"/>
    </row>
    <row r="39285" spans="27:27">
      <c r="AA39285" s="271"/>
    </row>
    <row r="39286" spans="27:27">
      <c r="AA39286" s="271"/>
    </row>
    <row r="39287" spans="27:27">
      <c r="AA39287" s="271"/>
    </row>
    <row r="39288" spans="27:27">
      <c r="AA39288" s="271"/>
    </row>
    <row r="39289" spans="27:27">
      <c r="AA39289" s="271"/>
    </row>
    <row r="39290" spans="27:27">
      <c r="AA39290" s="271"/>
    </row>
    <row r="39291" spans="27:27">
      <c r="AA39291" s="271"/>
    </row>
    <row r="39292" spans="27:27">
      <c r="AA39292" s="271"/>
    </row>
    <row r="39293" spans="27:27">
      <c r="AA39293" s="271"/>
    </row>
    <row r="39294" spans="27:27">
      <c r="AA39294" s="271"/>
    </row>
    <row r="39295" spans="27:27">
      <c r="AA39295" s="271"/>
    </row>
    <row r="39296" spans="27:27">
      <c r="AA39296" s="271"/>
    </row>
    <row r="39297" spans="27:27">
      <c r="AA39297" s="271"/>
    </row>
    <row r="39298" spans="27:27">
      <c r="AA39298" s="271"/>
    </row>
    <row r="39299" spans="27:27">
      <c r="AA39299" s="271"/>
    </row>
    <row r="39300" spans="27:27">
      <c r="AA39300" s="271"/>
    </row>
    <row r="39301" spans="27:27">
      <c r="AA39301" s="271"/>
    </row>
    <row r="39302" spans="27:27">
      <c r="AA39302" s="271"/>
    </row>
    <row r="39303" spans="27:27">
      <c r="AA39303" s="271"/>
    </row>
    <row r="39304" spans="27:27">
      <c r="AA39304" s="271"/>
    </row>
    <row r="39305" spans="27:27">
      <c r="AA39305" s="271"/>
    </row>
    <row r="39306" spans="27:27">
      <c r="AA39306" s="271"/>
    </row>
    <row r="39307" spans="27:27">
      <c r="AA39307" s="271"/>
    </row>
    <row r="39308" spans="27:27">
      <c r="AA39308" s="271"/>
    </row>
    <row r="39309" spans="27:27">
      <c r="AA39309" s="271"/>
    </row>
    <row r="39310" spans="27:27">
      <c r="AA39310" s="271"/>
    </row>
    <row r="39311" spans="27:27">
      <c r="AA39311" s="271"/>
    </row>
    <row r="39312" spans="27:27">
      <c r="AA39312" s="271"/>
    </row>
    <row r="39313" spans="27:27">
      <c r="AA39313" s="271"/>
    </row>
    <row r="39314" spans="27:27">
      <c r="AA39314" s="271"/>
    </row>
    <row r="39315" spans="27:27">
      <c r="AA39315" s="271"/>
    </row>
    <row r="39316" spans="27:27">
      <c r="AA39316" s="271"/>
    </row>
    <row r="39317" spans="27:27">
      <c r="AA39317" s="271"/>
    </row>
    <row r="39318" spans="27:27">
      <c r="AA39318" s="271"/>
    </row>
    <row r="39319" spans="27:27">
      <c r="AA39319" s="271"/>
    </row>
    <row r="39320" spans="27:27">
      <c r="AA39320" s="271"/>
    </row>
    <row r="39321" spans="27:27">
      <c r="AA39321" s="271"/>
    </row>
    <row r="39322" spans="27:27">
      <c r="AA39322" s="271"/>
    </row>
    <row r="39323" spans="27:27">
      <c r="AA39323" s="271"/>
    </row>
    <row r="39324" spans="27:27">
      <c r="AA39324" s="271"/>
    </row>
    <row r="39325" spans="27:27">
      <c r="AA39325" s="271"/>
    </row>
    <row r="39326" spans="27:27">
      <c r="AA39326" s="271"/>
    </row>
    <row r="39327" spans="27:27">
      <c r="AA39327" s="271"/>
    </row>
    <row r="39328" spans="27:27">
      <c r="AA39328" s="271"/>
    </row>
    <row r="39329" spans="27:27">
      <c r="AA39329" s="271"/>
    </row>
    <row r="39330" spans="27:27">
      <c r="AA39330" s="271"/>
    </row>
    <row r="39331" spans="27:27">
      <c r="AA39331" s="271"/>
    </row>
    <row r="39332" spans="27:27">
      <c r="AA39332" s="271"/>
    </row>
    <row r="39333" spans="27:27">
      <c r="AA39333" s="271"/>
    </row>
    <row r="39334" spans="27:27">
      <c r="AA39334" s="271"/>
    </row>
    <row r="39335" spans="27:27">
      <c r="AA39335" s="271"/>
    </row>
    <row r="39336" spans="27:27">
      <c r="AA39336" s="271"/>
    </row>
    <row r="39337" spans="27:27">
      <c r="AA39337" s="271"/>
    </row>
    <row r="39338" spans="27:27">
      <c r="AA39338" s="271"/>
    </row>
    <row r="39339" spans="27:27">
      <c r="AA39339" s="271"/>
    </row>
    <row r="39340" spans="27:27">
      <c r="AA39340" s="271"/>
    </row>
    <row r="39341" spans="27:27">
      <c r="AA39341" s="271"/>
    </row>
    <row r="39342" spans="27:27">
      <c r="AA39342" s="271"/>
    </row>
    <row r="39343" spans="27:27">
      <c r="AA39343" s="271"/>
    </row>
    <row r="39344" spans="27:27">
      <c r="AA39344" s="271"/>
    </row>
    <row r="39345" spans="27:27">
      <c r="AA39345" s="271"/>
    </row>
    <row r="39346" spans="27:27">
      <c r="AA39346" s="271"/>
    </row>
    <row r="39347" spans="27:27">
      <c r="AA39347" s="271"/>
    </row>
    <row r="39348" spans="27:27">
      <c r="AA39348" s="271"/>
    </row>
    <row r="39349" spans="27:27">
      <c r="AA39349" s="271"/>
    </row>
    <row r="39350" spans="27:27">
      <c r="AA39350" s="271"/>
    </row>
    <row r="39351" spans="27:27">
      <c r="AA39351" s="271"/>
    </row>
    <row r="39352" spans="27:27">
      <c r="AA39352" s="271"/>
    </row>
    <row r="39353" spans="27:27">
      <c r="AA39353" s="271"/>
    </row>
    <row r="39354" spans="27:27">
      <c r="AA39354" s="271"/>
    </row>
    <row r="39355" spans="27:27">
      <c r="AA39355" s="271"/>
    </row>
    <row r="39356" spans="27:27">
      <c r="AA39356" s="271"/>
    </row>
    <row r="39357" spans="27:27">
      <c r="AA39357" s="271"/>
    </row>
    <row r="39358" spans="27:27">
      <c r="AA39358" s="271"/>
    </row>
    <row r="39359" spans="27:27">
      <c r="AA39359" s="271"/>
    </row>
    <row r="39360" spans="27:27">
      <c r="AA39360" s="271"/>
    </row>
    <row r="39361" spans="27:27">
      <c r="AA39361" s="271"/>
    </row>
    <row r="39362" spans="27:27">
      <c r="AA39362" s="271"/>
    </row>
    <row r="39363" spans="27:27">
      <c r="AA39363" s="271"/>
    </row>
    <row r="39364" spans="27:27">
      <c r="AA39364" s="271"/>
    </row>
    <row r="39365" spans="27:27">
      <c r="AA39365" s="271"/>
    </row>
    <row r="39366" spans="27:27">
      <c r="AA39366" s="271"/>
    </row>
    <row r="39367" spans="27:27">
      <c r="AA39367" s="271"/>
    </row>
    <row r="39368" spans="27:27">
      <c r="AA39368" s="271"/>
    </row>
    <row r="39369" spans="27:27">
      <c r="AA39369" s="271"/>
    </row>
    <row r="39370" spans="27:27">
      <c r="AA39370" s="271"/>
    </row>
    <row r="39371" spans="27:27">
      <c r="AA39371" s="271"/>
    </row>
    <row r="39372" spans="27:27">
      <c r="AA39372" s="271"/>
    </row>
    <row r="39373" spans="27:27">
      <c r="AA39373" s="271"/>
    </row>
    <row r="39374" spans="27:27">
      <c r="AA39374" s="271"/>
    </row>
    <row r="39375" spans="27:27">
      <c r="AA39375" s="271"/>
    </row>
    <row r="39376" spans="27:27">
      <c r="AA39376" s="271"/>
    </row>
    <row r="39377" spans="27:27">
      <c r="AA39377" s="271"/>
    </row>
    <row r="39378" spans="27:27">
      <c r="AA39378" s="271"/>
    </row>
    <row r="39379" spans="27:27">
      <c r="AA39379" s="271"/>
    </row>
    <row r="39380" spans="27:27">
      <c r="AA39380" s="271"/>
    </row>
    <row r="39381" spans="27:27">
      <c r="AA39381" s="271"/>
    </row>
    <row r="39382" spans="27:27">
      <c r="AA39382" s="271"/>
    </row>
    <row r="39383" spans="27:27">
      <c r="AA39383" s="271"/>
    </row>
    <row r="39384" spans="27:27">
      <c r="AA39384" s="271"/>
    </row>
    <row r="39385" spans="27:27">
      <c r="AA39385" s="271"/>
    </row>
    <row r="39386" spans="27:27">
      <c r="AA39386" s="271"/>
    </row>
    <row r="39387" spans="27:27">
      <c r="AA39387" s="271"/>
    </row>
    <row r="39388" spans="27:27">
      <c r="AA39388" s="271"/>
    </row>
    <row r="39389" spans="27:27">
      <c r="AA39389" s="271"/>
    </row>
    <row r="39390" spans="27:27">
      <c r="AA39390" s="271"/>
    </row>
    <row r="39391" spans="27:27">
      <c r="AA39391" s="271"/>
    </row>
    <row r="39392" spans="27:27">
      <c r="AA39392" s="271"/>
    </row>
    <row r="39393" spans="27:27">
      <c r="AA39393" s="271"/>
    </row>
    <row r="39394" spans="27:27">
      <c r="AA39394" s="271"/>
    </row>
    <row r="39395" spans="27:27">
      <c r="AA39395" s="271"/>
    </row>
    <row r="39396" spans="27:27">
      <c r="AA39396" s="271"/>
    </row>
    <row r="39397" spans="27:27">
      <c r="AA39397" s="271"/>
    </row>
    <row r="39398" spans="27:27">
      <c r="AA39398" s="271"/>
    </row>
    <row r="39399" spans="27:27">
      <c r="AA39399" s="271"/>
    </row>
    <row r="39400" spans="27:27">
      <c r="AA39400" s="271"/>
    </row>
    <row r="39401" spans="27:27">
      <c r="AA39401" s="271"/>
    </row>
    <row r="39402" spans="27:27">
      <c r="AA39402" s="271"/>
    </row>
    <row r="39403" spans="27:27">
      <c r="AA39403" s="271"/>
    </row>
    <row r="39404" spans="27:27">
      <c r="AA39404" s="271"/>
    </row>
    <row r="39405" spans="27:27">
      <c r="AA39405" s="271"/>
    </row>
    <row r="39406" spans="27:27">
      <c r="AA39406" s="271"/>
    </row>
    <row r="39407" spans="27:27">
      <c r="AA39407" s="271"/>
    </row>
    <row r="39408" spans="27:27">
      <c r="AA39408" s="271"/>
    </row>
    <row r="39409" spans="27:27">
      <c r="AA39409" s="271"/>
    </row>
    <row r="39410" spans="27:27">
      <c r="AA39410" s="271"/>
    </row>
    <row r="39411" spans="27:27">
      <c r="AA39411" s="271"/>
    </row>
    <row r="39412" spans="27:27">
      <c r="AA39412" s="271"/>
    </row>
    <row r="39413" spans="27:27">
      <c r="AA39413" s="271"/>
    </row>
    <row r="39414" spans="27:27">
      <c r="AA39414" s="271"/>
    </row>
    <row r="39415" spans="27:27">
      <c r="AA39415" s="271"/>
    </row>
    <row r="39416" spans="27:27">
      <c r="AA39416" s="271"/>
    </row>
    <row r="39417" spans="27:27">
      <c r="AA39417" s="271"/>
    </row>
    <row r="39418" spans="27:27">
      <c r="AA39418" s="271"/>
    </row>
    <row r="39419" spans="27:27">
      <c r="AA39419" s="271"/>
    </row>
    <row r="39420" spans="27:27">
      <c r="AA39420" s="271"/>
    </row>
    <row r="39421" spans="27:27">
      <c r="AA39421" s="271"/>
    </row>
    <row r="39422" spans="27:27">
      <c r="AA39422" s="271"/>
    </row>
    <row r="39423" spans="27:27">
      <c r="AA39423" s="271"/>
    </row>
    <row r="39424" spans="27:27">
      <c r="AA39424" s="271"/>
    </row>
    <row r="39425" spans="27:27">
      <c r="AA39425" s="271"/>
    </row>
    <row r="39426" spans="27:27">
      <c r="AA39426" s="271"/>
    </row>
    <row r="39427" spans="27:27">
      <c r="AA39427" s="271"/>
    </row>
    <row r="39428" spans="27:27">
      <c r="AA39428" s="271"/>
    </row>
    <row r="39429" spans="27:27">
      <c r="AA39429" s="271"/>
    </row>
    <row r="39430" spans="27:27">
      <c r="AA39430" s="271"/>
    </row>
    <row r="39431" spans="27:27">
      <c r="AA39431" s="271"/>
    </row>
    <row r="39432" spans="27:27">
      <c r="AA39432" s="271"/>
    </row>
    <row r="39433" spans="27:27">
      <c r="AA39433" s="271"/>
    </row>
    <row r="39434" spans="27:27">
      <c r="AA39434" s="271"/>
    </row>
    <row r="39435" spans="27:27">
      <c r="AA39435" s="271"/>
    </row>
    <row r="39436" spans="27:27">
      <c r="AA39436" s="271"/>
    </row>
    <row r="39437" spans="27:27">
      <c r="AA39437" s="271"/>
    </row>
    <row r="39438" spans="27:27">
      <c r="AA39438" s="271"/>
    </row>
    <row r="39439" spans="27:27">
      <c r="AA39439" s="271"/>
    </row>
    <row r="39440" spans="27:27">
      <c r="AA39440" s="271"/>
    </row>
    <row r="39441" spans="27:27">
      <c r="AA39441" s="271"/>
    </row>
    <row r="39442" spans="27:27">
      <c r="AA39442" s="271"/>
    </row>
    <row r="39443" spans="27:27">
      <c r="AA39443" s="271"/>
    </row>
    <row r="39444" spans="27:27">
      <c r="AA39444" s="271"/>
    </row>
    <row r="39445" spans="27:27">
      <c r="AA39445" s="271"/>
    </row>
    <row r="39446" spans="27:27">
      <c r="AA39446" s="271"/>
    </row>
    <row r="39447" spans="27:27">
      <c r="AA39447" s="271"/>
    </row>
    <row r="39448" spans="27:27">
      <c r="AA39448" s="271"/>
    </row>
    <row r="39449" spans="27:27">
      <c r="AA39449" s="271"/>
    </row>
    <row r="39450" spans="27:27">
      <c r="AA39450" s="271"/>
    </row>
    <row r="39451" spans="27:27">
      <c r="AA39451" s="271"/>
    </row>
    <row r="39452" spans="27:27">
      <c r="AA39452" s="271"/>
    </row>
    <row r="39453" spans="27:27">
      <c r="AA39453" s="271"/>
    </row>
    <row r="39454" spans="27:27">
      <c r="AA39454" s="271"/>
    </row>
    <row r="39455" spans="27:27">
      <c r="AA39455" s="271"/>
    </row>
    <row r="39456" spans="27:27">
      <c r="AA39456" s="271"/>
    </row>
    <row r="39457" spans="27:27">
      <c r="AA39457" s="271"/>
    </row>
    <row r="39458" spans="27:27">
      <c r="AA39458" s="271"/>
    </row>
    <row r="39459" spans="27:27">
      <c r="AA39459" s="271"/>
    </row>
    <row r="39460" spans="27:27">
      <c r="AA39460" s="271"/>
    </row>
    <row r="39461" spans="27:27">
      <c r="AA39461" s="271"/>
    </row>
    <row r="39462" spans="27:27">
      <c r="AA39462" s="271"/>
    </row>
    <row r="39463" spans="27:27">
      <c r="AA39463" s="271"/>
    </row>
    <row r="39464" spans="27:27">
      <c r="AA39464" s="271"/>
    </row>
    <row r="39465" spans="27:27">
      <c r="AA39465" s="271"/>
    </row>
    <row r="39466" spans="27:27">
      <c r="AA39466" s="271"/>
    </row>
    <row r="39467" spans="27:27">
      <c r="AA39467" s="271"/>
    </row>
    <row r="39468" spans="27:27">
      <c r="AA39468" s="271"/>
    </row>
    <row r="39469" spans="27:27">
      <c r="AA39469" s="271"/>
    </row>
    <row r="39470" spans="27:27">
      <c r="AA39470" s="271"/>
    </row>
    <row r="39471" spans="27:27">
      <c r="AA39471" s="271"/>
    </row>
    <row r="39472" spans="27:27">
      <c r="AA39472" s="271"/>
    </row>
    <row r="39473" spans="27:27">
      <c r="AA39473" s="271"/>
    </row>
    <row r="39474" spans="27:27">
      <c r="AA39474" s="271"/>
    </row>
    <row r="39475" spans="27:27">
      <c r="AA39475" s="271"/>
    </row>
    <row r="39476" spans="27:27">
      <c r="AA39476" s="271"/>
    </row>
    <row r="39477" spans="27:27">
      <c r="AA39477" s="271"/>
    </row>
    <row r="39478" spans="27:27">
      <c r="AA39478" s="271"/>
    </row>
    <row r="39479" spans="27:27">
      <c r="AA39479" s="271"/>
    </row>
    <row r="39480" spans="27:27">
      <c r="AA39480" s="271"/>
    </row>
    <row r="39481" spans="27:27">
      <c r="AA39481" s="271"/>
    </row>
    <row r="39482" spans="27:27">
      <c r="AA39482" s="271"/>
    </row>
    <row r="39483" spans="27:27">
      <c r="AA39483" s="271"/>
    </row>
    <row r="39484" spans="27:27">
      <c r="AA39484" s="271"/>
    </row>
    <row r="39485" spans="27:27">
      <c r="AA39485" s="271"/>
    </row>
    <row r="39486" spans="27:27">
      <c r="AA39486" s="271"/>
    </row>
    <row r="39487" spans="27:27">
      <c r="AA39487" s="271"/>
    </row>
    <row r="39488" spans="27:27">
      <c r="AA39488" s="271"/>
    </row>
    <row r="39489" spans="27:27">
      <c r="AA39489" s="271"/>
    </row>
    <row r="39490" spans="27:27">
      <c r="AA39490" s="271"/>
    </row>
    <row r="39491" spans="27:27">
      <c r="AA39491" s="271"/>
    </row>
    <row r="39492" spans="27:27">
      <c r="AA39492" s="271"/>
    </row>
    <row r="39493" spans="27:27">
      <c r="AA39493" s="271"/>
    </row>
    <row r="39494" spans="27:27">
      <c r="AA39494" s="271"/>
    </row>
    <row r="39495" spans="27:27">
      <c r="AA39495" s="271"/>
    </row>
    <row r="39496" spans="27:27">
      <c r="AA39496" s="271"/>
    </row>
    <row r="39497" spans="27:27">
      <c r="AA39497" s="271"/>
    </row>
    <row r="39498" spans="27:27">
      <c r="AA39498" s="271"/>
    </row>
    <row r="39499" spans="27:27">
      <c r="AA39499" s="271"/>
    </row>
    <row r="39500" spans="27:27">
      <c r="AA39500" s="271"/>
    </row>
    <row r="39501" spans="27:27">
      <c r="AA39501" s="271"/>
    </row>
    <row r="39502" spans="27:27">
      <c r="AA39502" s="271"/>
    </row>
    <row r="39503" spans="27:27">
      <c r="AA39503" s="271"/>
    </row>
    <row r="39504" spans="27:27">
      <c r="AA39504" s="271"/>
    </row>
    <row r="39505" spans="27:27">
      <c r="AA39505" s="271"/>
    </row>
    <row r="39506" spans="27:27">
      <c r="AA39506" s="271"/>
    </row>
    <row r="39507" spans="27:27">
      <c r="AA39507" s="271"/>
    </row>
    <row r="39508" spans="27:27">
      <c r="AA39508" s="271"/>
    </row>
    <row r="39509" spans="27:27">
      <c r="AA39509" s="271"/>
    </row>
    <row r="39510" spans="27:27">
      <c r="AA39510" s="271"/>
    </row>
    <row r="39511" spans="27:27">
      <c r="AA39511" s="271"/>
    </row>
    <row r="39512" spans="27:27">
      <c r="AA39512" s="271"/>
    </row>
    <row r="39513" spans="27:27">
      <c r="AA39513" s="271"/>
    </row>
    <row r="39514" spans="27:27">
      <c r="AA39514" s="271"/>
    </row>
    <row r="39515" spans="27:27">
      <c r="AA39515" s="271"/>
    </row>
    <row r="39516" spans="27:27">
      <c r="AA39516" s="271"/>
    </row>
    <row r="39517" spans="27:27">
      <c r="AA39517" s="271"/>
    </row>
    <row r="39518" spans="27:27">
      <c r="AA39518" s="271"/>
    </row>
    <row r="39519" spans="27:27">
      <c r="AA39519" s="271"/>
    </row>
    <row r="39520" spans="27:27">
      <c r="AA39520" s="271"/>
    </row>
    <row r="39521" spans="27:27">
      <c r="AA39521" s="271"/>
    </row>
    <row r="39522" spans="27:27">
      <c r="AA39522" s="271"/>
    </row>
    <row r="39523" spans="27:27">
      <c r="AA39523" s="271"/>
    </row>
    <row r="39524" spans="27:27">
      <c r="AA39524" s="271"/>
    </row>
    <row r="39525" spans="27:27">
      <c r="AA39525" s="271"/>
    </row>
    <row r="39526" spans="27:27">
      <c r="AA39526" s="271"/>
    </row>
    <row r="39527" spans="27:27">
      <c r="AA39527" s="271"/>
    </row>
    <row r="39528" spans="27:27">
      <c r="AA39528" s="271"/>
    </row>
    <row r="39529" spans="27:27">
      <c r="AA39529" s="271"/>
    </row>
    <row r="39530" spans="27:27">
      <c r="AA39530" s="271"/>
    </row>
    <row r="39531" spans="27:27">
      <c r="AA39531" s="271"/>
    </row>
    <row r="39532" spans="27:27">
      <c r="AA39532" s="271"/>
    </row>
    <row r="39533" spans="27:27">
      <c r="AA39533" s="271"/>
    </row>
    <row r="39534" spans="27:27">
      <c r="AA39534" s="271"/>
    </row>
    <row r="39535" spans="27:27">
      <c r="AA39535" s="271"/>
    </row>
    <row r="39536" spans="27:27">
      <c r="AA39536" s="271"/>
    </row>
    <row r="39537" spans="27:27">
      <c r="AA39537" s="271"/>
    </row>
    <row r="39538" spans="27:27">
      <c r="AA39538" s="271"/>
    </row>
    <row r="39539" spans="27:27">
      <c r="AA39539" s="271"/>
    </row>
    <row r="39540" spans="27:27">
      <c r="AA39540" s="271"/>
    </row>
    <row r="39541" spans="27:27">
      <c r="AA39541" s="271"/>
    </row>
    <row r="39542" spans="27:27">
      <c r="AA39542" s="271"/>
    </row>
    <row r="39543" spans="27:27">
      <c r="AA39543" s="271"/>
    </row>
    <row r="39544" spans="27:27">
      <c r="AA39544" s="271"/>
    </row>
    <row r="39545" spans="27:27">
      <c r="AA39545" s="271"/>
    </row>
    <row r="39546" spans="27:27">
      <c r="AA39546" s="271"/>
    </row>
    <row r="39547" spans="27:27">
      <c r="AA39547" s="271"/>
    </row>
    <row r="39548" spans="27:27">
      <c r="AA39548" s="271"/>
    </row>
    <row r="39549" spans="27:27">
      <c r="AA39549" s="271"/>
    </row>
    <row r="39550" spans="27:27">
      <c r="AA39550" s="271"/>
    </row>
    <row r="39551" spans="27:27">
      <c r="AA39551" s="271"/>
    </row>
    <row r="39552" spans="27:27">
      <c r="AA39552" s="271"/>
    </row>
    <row r="39553" spans="27:27">
      <c r="AA39553" s="271"/>
    </row>
    <row r="39554" spans="27:27">
      <c r="AA39554" s="271"/>
    </row>
    <row r="39555" spans="27:27">
      <c r="AA39555" s="271"/>
    </row>
    <row r="39556" spans="27:27">
      <c r="AA39556" s="271"/>
    </row>
    <row r="39557" spans="27:27">
      <c r="AA39557" s="271"/>
    </row>
    <row r="39558" spans="27:27">
      <c r="AA39558" s="271"/>
    </row>
    <row r="39559" spans="27:27">
      <c r="AA39559" s="271"/>
    </row>
    <row r="39560" spans="27:27">
      <c r="AA39560" s="271"/>
    </row>
    <row r="39561" spans="27:27">
      <c r="AA39561" s="271"/>
    </row>
    <row r="39562" spans="27:27">
      <c r="AA39562" s="271"/>
    </row>
    <row r="39563" spans="27:27">
      <c r="AA39563" s="271"/>
    </row>
    <row r="39564" spans="27:27">
      <c r="AA39564" s="271"/>
    </row>
    <row r="39565" spans="27:27">
      <c r="AA39565" s="271"/>
    </row>
    <row r="39566" spans="27:27">
      <c r="AA39566" s="271"/>
    </row>
    <row r="39567" spans="27:27">
      <c r="AA39567" s="271"/>
    </row>
    <row r="39568" spans="27:27">
      <c r="AA39568" s="271"/>
    </row>
    <row r="39569" spans="27:27">
      <c r="AA39569" s="271"/>
    </row>
    <row r="39570" spans="27:27">
      <c r="AA39570" s="271"/>
    </row>
    <row r="39571" spans="27:27">
      <c r="AA39571" s="271"/>
    </row>
    <row r="39572" spans="27:27">
      <c r="AA39572" s="271"/>
    </row>
    <row r="39573" spans="27:27">
      <c r="AA39573" s="271"/>
    </row>
    <row r="39574" spans="27:27">
      <c r="AA39574" s="271"/>
    </row>
    <row r="39575" spans="27:27">
      <c r="AA39575" s="271"/>
    </row>
    <row r="39576" spans="27:27">
      <c r="AA39576" s="271"/>
    </row>
    <row r="39577" spans="27:27">
      <c r="AA39577" s="271"/>
    </row>
    <row r="39578" spans="27:27">
      <c r="AA39578" s="271"/>
    </row>
    <row r="39579" spans="27:27">
      <c r="AA39579" s="271"/>
    </row>
    <row r="39580" spans="27:27">
      <c r="AA39580" s="271"/>
    </row>
    <row r="39581" spans="27:27">
      <c r="AA39581" s="271"/>
    </row>
    <row r="39582" spans="27:27">
      <c r="AA39582" s="271"/>
    </row>
    <row r="39583" spans="27:27">
      <c r="AA39583" s="271"/>
    </row>
    <row r="39584" spans="27:27">
      <c r="AA39584" s="271"/>
    </row>
    <row r="39585" spans="27:27">
      <c r="AA39585" s="271"/>
    </row>
    <row r="39586" spans="27:27">
      <c r="AA39586" s="271"/>
    </row>
    <row r="39587" spans="27:27">
      <c r="AA39587" s="271"/>
    </row>
    <row r="39588" spans="27:27">
      <c r="AA39588" s="271"/>
    </row>
    <row r="39589" spans="27:27">
      <c r="AA39589" s="271"/>
    </row>
    <row r="39590" spans="27:27">
      <c r="AA39590" s="271"/>
    </row>
    <row r="39591" spans="27:27">
      <c r="AA39591" s="271"/>
    </row>
    <row r="39592" spans="27:27">
      <c r="AA39592" s="271"/>
    </row>
    <row r="39593" spans="27:27">
      <c r="AA39593" s="271"/>
    </row>
    <row r="39594" spans="27:27">
      <c r="AA39594" s="271"/>
    </row>
    <row r="39595" spans="27:27">
      <c r="AA39595" s="271"/>
    </row>
    <row r="39596" spans="27:27">
      <c r="AA39596" s="271"/>
    </row>
    <row r="39597" spans="27:27">
      <c r="AA39597" s="271"/>
    </row>
    <row r="39598" spans="27:27">
      <c r="AA39598" s="271"/>
    </row>
    <row r="39599" spans="27:27">
      <c r="AA39599" s="271"/>
    </row>
    <row r="39600" spans="27:27">
      <c r="AA39600" s="271"/>
    </row>
    <row r="39601" spans="27:27">
      <c r="AA39601" s="271"/>
    </row>
    <row r="39602" spans="27:27">
      <c r="AA39602" s="271"/>
    </row>
    <row r="39603" spans="27:27">
      <c r="AA39603" s="271"/>
    </row>
    <row r="39604" spans="27:27">
      <c r="AA39604" s="271"/>
    </row>
    <row r="39605" spans="27:27">
      <c r="AA39605" s="271"/>
    </row>
    <row r="39606" spans="27:27">
      <c r="AA39606" s="271"/>
    </row>
    <row r="39607" spans="27:27">
      <c r="AA39607" s="271"/>
    </row>
    <row r="39608" spans="27:27">
      <c r="AA39608" s="271"/>
    </row>
    <row r="39609" spans="27:27">
      <c r="AA39609" s="271"/>
    </row>
    <row r="39610" spans="27:27">
      <c r="AA39610" s="271"/>
    </row>
    <row r="39611" spans="27:27">
      <c r="AA39611" s="271"/>
    </row>
    <row r="39612" spans="27:27">
      <c r="AA39612" s="271"/>
    </row>
    <row r="39613" spans="27:27">
      <c r="AA39613" s="271"/>
    </row>
    <row r="39614" spans="27:27">
      <c r="AA39614" s="271"/>
    </row>
    <row r="39615" spans="27:27">
      <c r="AA39615" s="271"/>
    </row>
    <row r="39616" spans="27:27">
      <c r="AA39616" s="271"/>
    </row>
    <row r="39617" spans="27:27">
      <c r="AA39617" s="271"/>
    </row>
    <row r="39618" spans="27:27">
      <c r="AA39618" s="271"/>
    </row>
    <row r="39619" spans="27:27">
      <c r="AA39619" s="271"/>
    </row>
    <row r="39620" spans="27:27">
      <c r="AA39620" s="271"/>
    </row>
    <row r="39621" spans="27:27">
      <c r="AA39621" s="271"/>
    </row>
    <row r="39622" spans="27:27">
      <c r="AA39622" s="271"/>
    </row>
    <row r="39623" spans="27:27">
      <c r="AA39623" s="271"/>
    </row>
    <row r="39624" spans="27:27">
      <c r="AA39624" s="271"/>
    </row>
    <row r="39625" spans="27:27">
      <c r="AA39625" s="271"/>
    </row>
    <row r="39626" spans="27:27">
      <c r="AA39626" s="271"/>
    </row>
    <row r="39627" spans="27:27">
      <c r="AA39627" s="271"/>
    </row>
    <row r="39628" spans="27:27">
      <c r="AA39628" s="271"/>
    </row>
    <row r="39629" spans="27:27">
      <c r="AA39629" s="271"/>
    </row>
    <row r="39630" spans="27:27">
      <c r="AA39630" s="271"/>
    </row>
    <row r="39631" spans="27:27">
      <c r="AA39631" s="271"/>
    </row>
    <row r="39632" spans="27:27">
      <c r="AA39632" s="271"/>
    </row>
    <row r="39633" spans="27:27">
      <c r="AA39633" s="271"/>
    </row>
    <row r="39634" spans="27:27">
      <c r="AA39634" s="271"/>
    </row>
    <row r="39635" spans="27:27">
      <c r="AA39635" s="271"/>
    </row>
    <row r="39636" spans="27:27">
      <c r="AA39636" s="271"/>
    </row>
    <row r="39637" spans="27:27">
      <c r="AA39637" s="271"/>
    </row>
    <row r="39638" spans="27:27">
      <c r="AA39638" s="271"/>
    </row>
    <row r="39639" spans="27:27">
      <c r="AA39639" s="271"/>
    </row>
    <row r="39640" spans="27:27">
      <c r="AA39640" s="271"/>
    </row>
    <row r="39641" spans="27:27">
      <c r="AA39641" s="271"/>
    </row>
    <row r="39642" spans="27:27">
      <c r="AA39642" s="271"/>
    </row>
    <row r="39643" spans="27:27">
      <c r="AA39643" s="271"/>
    </row>
    <row r="39644" spans="27:27">
      <c r="AA39644" s="271"/>
    </row>
    <row r="39645" spans="27:27">
      <c r="AA39645" s="271"/>
    </row>
    <row r="39646" spans="27:27">
      <c r="AA39646" s="271"/>
    </row>
    <row r="39647" spans="27:27">
      <c r="AA39647" s="271"/>
    </row>
    <row r="39648" spans="27:27">
      <c r="AA39648" s="271"/>
    </row>
    <row r="39649" spans="27:27">
      <c r="AA39649" s="271"/>
    </row>
    <row r="39650" spans="27:27">
      <c r="AA39650" s="271"/>
    </row>
    <row r="39651" spans="27:27">
      <c r="AA39651" s="271"/>
    </row>
    <row r="39652" spans="27:27">
      <c r="AA39652" s="271"/>
    </row>
    <row r="39653" spans="27:27">
      <c r="AA39653" s="271"/>
    </row>
    <row r="39654" spans="27:27">
      <c r="AA39654" s="271"/>
    </row>
    <row r="39655" spans="27:27">
      <c r="AA39655" s="271"/>
    </row>
    <row r="39656" spans="27:27">
      <c r="AA39656" s="271"/>
    </row>
    <row r="39657" spans="27:27">
      <c r="AA39657" s="271"/>
    </row>
    <row r="39658" spans="27:27">
      <c r="AA39658" s="271"/>
    </row>
    <row r="39659" spans="27:27">
      <c r="AA39659" s="271"/>
    </row>
    <row r="39660" spans="27:27">
      <c r="AA39660" s="271"/>
    </row>
    <row r="39661" spans="27:27">
      <c r="AA39661" s="271"/>
    </row>
    <row r="39662" spans="27:27">
      <c r="AA39662" s="271"/>
    </row>
    <row r="39663" spans="27:27">
      <c r="AA39663" s="271"/>
    </row>
    <row r="39664" spans="27:27">
      <c r="AA39664" s="271"/>
    </row>
    <row r="39665" spans="27:27">
      <c r="AA39665" s="271"/>
    </row>
    <row r="39666" spans="27:27">
      <c r="AA39666" s="271"/>
    </row>
    <row r="39667" spans="27:27">
      <c r="AA39667" s="271"/>
    </row>
    <row r="39668" spans="27:27">
      <c r="AA39668" s="271"/>
    </row>
    <row r="39669" spans="27:27">
      <c r="AA39669" s="271"/>
    </row>
    <row r="39670" spans="27:27">
      <c r="AA39670" s="271"/>
    </row>
    <row r="39671" spans="27:27">
      <c r="AA39671" s="271"/>
    </row>
    <row r="39672" spans="27:27">
      <c r="AA39672" s="271"/>
    </row>
    <row r="39673" spans="27:27">
      <c r="AA39673" s="271"/>
    </row>
    <row r="39674" spans="27:27">
      <c r="AA39674" s="271"/>
    </row>
    <row r="39675" spans="27:27">
      <c r="AA39675" s="271"/>
    </row>
    <row r="39676" spans="27:27">
      <c r="AA39676" s="271"/>
    </row>
    <row r="39677" spans="27:27">
      <c r="AA39677" s="271"/>
    </row>
    <row r="39678" spans="27:27">
      <c r="AA39678" s="271"/>
    </row>
    <row r="39679" spans="27:27">
      <c r="AA39679" s="271"/>
    </row>
    <row r="39680" spans="27:27">
      <c r="AA39680" s="271"/>
    </row>
    <row r="39681" spans="27:27">
      <c r="AA39681" s="271"/>
    </row>
    <row r="39682" spans="27:27">
      <c r="AA39682" s="271"/>
    </row>
    <row r="39683" spans="27:27">
      <c r="AA39683" s="271"/>
    </row>
    <row r="39684" spans="27:27">
      <c r="AA39684" s="271"/>
    </row>
    <row r="39685" spans="27:27">
      <c r="AA39685" s="271"/>
    </row>
    <row r="39686" spans="27:27">
      <c r="AA39686" s="271"/>
    </row>
    <row r="39687" spans="27:27">
      <c r="AA39687" s="271"/>
    </row>
    <row r="39688" spans="27:27">
      <c r="AA39688" s="271"/>
    </row>
    <row r="39689" spans="27:27">
      <c r="AA39689" s="271"/>
    </row>
    <row r="39690" spans="27:27">
      <c r="AA39690" s="271"/>
    </row>
    <row r="39691" spans="27:27">
      <c r="AA39691" s="271"/>
    </row>
    <row r="39692" spans="27:27">
      <c r="AA39692" s="271"/>
    </row>
    <row r="39693" spans="27:27">
      <c r="AA39693" s="271"/>
    </row>
    <row r="39694" spans="27:27">
      <c r="AA39694" s="271"/>
    </row>
    <row r="39695" spans="27:27">
      <c r="AA39695" s="271"/>
    </row>
    <row r="39696" spans="27:27">
      <c r="AA39696" s="271"/>
    </row>
    <row r="39697" spans="27:27">
      <c r="AA39697" s="271"/>
    </row>
    <row r="39698" spans="27:27">
      <c r="AA39698" s="271"/>
    </row>
    <row r="39699" spans="27:27">
      <c r="AA39699" s="271"/>
    </row>
    <row r="39700" spans="27:27">
      <c r="AA39700" s="271"/>
    </row>
    <row r="39701" spans="27:27">
      <c r="AA39701" s="271"/>
    </row>
    <row r="39702" spans="27:27">
      <c r="AA39702" s="271"/>
    </row>
    <row r="39703" spans="27:27">
      <c r="AA39703" s="271"/>
    </row>
    <row r="39704" spans="27:27">
      <c r="AA39704" s="271"/>
    </row>
    <row r="39705" spans="27:27">
      <c r="AA39705" s="271"/>
    </row>
    <row r="39706" spans="27:27">
      <c r="AA39706" s="271"/>
    </row>
    <row r="39707" spans="27:27">
      <c r="AA39707" s="271"/>
    </row>
    <row r="39708" spans="27:27">
      <c r="AA39708" s="271"/>
    </row>
    <row r="39709" spans="27:27">
      <c r="AA39709" s="271"/>
    </row>
    <row r="39710" spans="27:27">
      <c r="AA39710" s="271"/>
    </row>
    <row r="39711" spans="27:27">
      <c r="AA39711" s="271"/>
    </row>
    <row r="39712" spans="27:27">
      <c r="AA39712" s="271"/>
    </row>
    <row r="39713" spans="27:27">
      <c r="AA39713" s="271"/>
    </row>
    <row r="39714" spans="27:27">
      <c r="AA39714" s="271"/>
    </row>
    <row r="39715" spans="27:27">
      <c r="AA39715" s="271"/>
    </row>
    <row r="39716" spans="27:27">
      <c r="AA39716" s="271"/>
    </row>
    <row r="39717" spans="27:27">
      <c r="AA39717" s="271"/>
    </row>
    <row r="39718" spans="27:27">
      <c r="AA39718" s="271"/>
    </row>
    <row r="39719" spans="27:27">
      <c r="AA39719" s="271"/>
    </row>
    <row r="39720" spans="27:27">
      <c r="AA39720" s="271"/>
    </row>
    <row r="39721" spans="27:27">
      <c r="AA39721" s="271"/>
    </row>
    <row r="39722" spans="27:27">
      <c r="AA39722" s="271"/>
    </row>
    <row r="39723" spans="27:27">
      <c r="AA39723" s="271"/>
    </row>
    <row r="39724" spans="27:27">
      <c r="AA39724" s="271"/>
    </row>
    <row r="39725" spans="27:27">
      <c r="AA39725" s="271"/>
    </row>
    <row r="39726" spans="27:27">
      <c r="AA39726" s="271"/>
    </row>
    <row r="39727" spans="27:27">
      <c r="AA39727" s="271"/>
    </row>
    <row r="39728" spans="27:27">
      <c r="AA39728" s="271"/>
    </row>
    <row r="39729" spans="27:27">
      <c r="AA39729" s="271"/>
    </row>
    <row r="39730" spans="27:27">
      <c r="AA39730" s="271"/>
    </row>
    <row r="39731" spans="27:27">
      <c r="AA39731" s="271"/>
    </row>
    <row r="39732" spans="27:27">
      <c r="AA39732" s="271"/>
    </row>
    <row r="39733" spans="27:27">
      <c r="AA39733" s="271"/>
    </row>
    <row r="39734" spans="27:27">
      <c r="AA39734" s="271"/>
    </row>
    <row r="39735" spans="27:27">
      <c r="AA39735" s="271"/>
    </row>
    <row r="39736" spans="27:27">
      <c r="AA39736" s="271"/>
    </row>
    <row r="39737" spans="27:27">
      <c r="AA39737" s="271"/>
    </row>
    <row r="39738" spans="27:27">
      <c r="AA39738" s="271"/>
    </row>
    <row r="39739" spans="27:27">
      <c r="AA39739" s="271"/>
    </row>
    <row r="39740" spans="27:27">
      <c r="AA39740" s="271"/>
    </row>
    <row r="39741" spans="27:27">
      <c r="AA39741" s="271"/>
    </row>
    <row r="39742" spans="27:27">
      <c r="AA39742" s="271"/>
    </row>
    <row r="39743" spans="27:27">
      <c r="AA39743" s="271"/>
    </row>
    <row r="39744" spans="27:27">
      <c r="AA39744" s="271"/>
    </row>
    <row r="39745" spans="27:27">
      <c r="AA39745" s="271"/>
    </row>
    <row r="39746" spans="27:27">
      <c r="AA39746" s="271"/>
    </row>
    <row r="39747" spans="27:27">
      <c r="AA39747" s="271"/>
    </row>
    <row r="39748" spans="27:27">
      <c r="AA39748" s="271"/>
    </row>
    <row r="39749" spans="27:27">
      <c r="AA39749" s="271"/>
    </row>
    <row r="39750" spans="27:27">
      <c r="AA39750" s="271"/>
    </row>
    <row r="39751" spans="27:27">
      <c r="AA39751" s="271"/>
    </row>
    <row r="39752" spans="27:27">
      <c r="AA39752" s="271"/>
    </row>
    <row r="39753" spans="27:27">
      <c r="AA39753" s="271"/>
    </row>
    <row r="39754" spans="27:27">
      <c r="AA39754" s="271"/>
    </row>
    <row r="39755" spans="27:27">
      <c r="AA39755" s="271"/>
    </row>
    <row r="39756" spans="27:27">
      <c r="AA39756" s="271"/>
    </row>
    <row r="39757" spans="27:27">
      <c r="AA39757" s="271"/>
    </row>
    <row r="39758" spans="27:27">
      <c r="AA39758" s="271"/>
    </row>
    <row r="39759" spans="27:27">
      <c r="AA39759" s="271"/>
    </row>
    <row r="39760" spans="27:27">
      <c r="AA39760" s="271"/>
    </row>
    <row r="39761" spans="27:27">
      <c r="AA39761" s="271"/>
    </row>
    <row r="39762" spans="27:27">
      <c r="AA39762" s="271"/>
    </row>
    <row r="39763" spans="27:27">
      <c r="AA39763" s="271"/>
    </row>
    <row r="39764" spans="27:27">
      <c r="AA39764" s="271"/>
    </row>
    <row r="39765" spans="27:27">
      <c r="AA39765" s="271"/>
    </row>
    <row r="39766" spans="27:27">
      <c r="AA39766" s="271"/>
    </row>
    <row r="39767" spans="27:27">
      <c r="AA39767" s="271"/>
    </row>
    <row r="39768" spans="27:27">
      <c r="AA39768" s="271"/>
    </row>
    <row r="39769" spans="27:27">
      <c r="AA39769" s="271"/>
    </row>
    <row r="39770" spans="27:27">
      <c r="AA39770" s="271"/>
    </row>
    <row r="39771" spans="27:27">
      <c r="AA39771" s="271"/>
    </row>
    <row r="39772" spans="27:27">
      <c r="AA39772" s="271"/>
    </row>
    <row r="39773" spans="27:27">
      <c r="AA39773" s="271"/>
    </row>
    <row r="39774" spans="27:27">
      <c r="AA39774" s="271"/>
    </row>
    <row r="39775" spans="27:27">
      <c r="AA39775" s="271"/>
    </row>
    <row r="39776" spans="27:27">
      <c r="AA39776" s="271"/>
    </row>
    <row r="39777" spans="27:27">
      <c r="AA39777" s="271"/>
    </row>
    <row r="39778" spans="27:27">
      <c r="AA39778" s="271"/>
    </row>
    <row r="39779" spans="27:27">
      <c r="AA39779" s="271"/>
    </row>
    <row r="39780" spans="27:27">
      <c r="AA39780" s="271"/>
    </row>
    <row r="39781" spans="27:27">
      <c r="AA39781" s="271"/>
    </row>
    <row r="39782" spans="27:27">
      <c r="AA39782" s="271"/>
    </row>
    <row r="39783" spans="27:27">
      <c r="AA39783" s="271"/>
    </row>
    <row r="39784" spans="27:27">
      <c r="AA39784" s="271"/>
    </row>
    <row r="39785" spans="27:27">
      <c r="AA39785" s="271"/>
    </row>
    <row r="39786" spans="27:27">
      <c r="AA39786" s="271"/>
    </row>
    <row r="39787" spans="27:27">
      <c r="AA39787" s="271"/>
    </row>
    <row r="39788" spans="27:27">
      <c r="AA39788" s="271"/>
    </row>
    <row r="39789" spans="27:27">
      <c r="AA39789" s="271"/>
    </row>
    <row r="39790" spans="27:27">
      <c r="AA39790" s="271"/>
    </row>
    <row r="39791" spans="27:27">
      <c r="AA39791" s="271"/>
    </row>
    <row r="39792" spans="27:27">
      <c r="AA39792" s="271"/>
    </row>
    <row r="39793" spans="27:27">
      <c r="AA39793" s="271"/>
    </row>
    <row r="39794" spans="27:27">
      <c r="AA39794" s="271"/>
    </row>
    <row r="39795" spans="27:27">
      <c r="AA39795" s="271"/>
    </row>
    <row r="39796" spans="27:27">
      <c r="AA39796" s="271"/>
    </row>
    <row r="39797" spans="27:27">
      <c r="AA39797" s="271"/>
    </row>
    <row r="39798" spans="27:27">
      <c r="AA39798" s="271"/>
    </row>
    <row r="39799" spans="27:27">
      <c r="AA39799" s="271"/>
    </row>
    <row r="39800" spans="27:27">
      <c r="AA39800" s="271"/>
    </row>
    <row r="39801" spans="27:27">
      <c r="AA39801" s="271"/>
    </row>
    <row r="39802" spans="27:27">
      <c r="AA39802" s="271"/>
    </row>
    <row r="39803" spans="27:27">
      <c r="AA39803" s="271"/>
    </row>
    <row r="39804" spans="27:27">
      <c r="AA39804" s="271"/>
    </row>
    <row r="39805" spans="27:27">
      <c r="AA39805" s="271"/>
    </row>
    <row r="39806" spans="27:27">
      <c r="AA39806" s="271"/>
    </row>
    <row r="39807" spans="27:27">
      <c r="AA39807" s="271"/>
    </row>
    <row r="39808" spans="27:27">
      <c r="AA39808" s="271"/>
    </row>
    <row r="39809" spans="27:27">
      <c r="AA39809" s="271"/>
    </row>
    <row r="39810" spans="27:27">
      <c r="AA39810" s="271"/>
    </row>
    <row r="39811" spans="27:27">
      <c r="AA39811" s="271"/>
    </row>
    <row r="39812" spans="27:27">
      <c r="AA39812" s="271"/>
    </row>
    <row r="39813" spans="27:27">
      <c r="AA39813" s="271"/>
    </row>
    <row r="39814" spans="27:27">
      <c r="AA39814" s="271"/>
    </row>
    <row r="39815" spans="27:27">
      <c r="AA39815" s="271"/>
    </row>
    <row r="39816" spans="27:27">
      <c r="AA39816" s="271"/>
    </row>
    <row r="39817" spans="27:27">
      <c r="AA39817" s="271"/>
    </row>
    <row r="39818" spans="27:27">
      <c r="AA39818" s="271"/>
    </row>
    <row r="39819" spans="27:27">
      <c r="AA39819" s="271"/>
    </row>
    <row r="39820" spans="27:27">
      <c r="AA39820" s="271"/>
    </row>
    <row r="39821" spans="27:27">
      <c r="AA39821" s="271"/>
    </row>
    <row r="39822" spans="27:27">
      <c r="AA39822" s="271"/>
    </row>
    <row r="39823" spans="27:27">
      <c r="AA39823" s="271"/>
    </row>
    <row r="39824" spans="27:27">
      <c r="AA39824" s="271"/>
    </row>
    <row r="39825" spans="27:27">
      <c r="AA39825" s="271"/>
    </row>
    <row r="39826" spans="27:27">
      <c r="AA39826" s="271"/>
    </row>
    <row r="39827" spans="27:27">
      <c r="AA39827" s="271"/>
    </row>
    <row r="39828" spans="27:27">
      <c r="AA39828" s="271"/>
    </row>
    <row r="39829" spans="27:27">
      <c r="AA39829" s="271"/>
    </row>
    <row r="39830" spans="27:27">
      <c r="AA39830" s="271"/>
    </row>
    <row r="39831" spans="27:27">
      <c r="AA39831" s="271"/>
    </row>
    <row r="39832" spans="27:27">
      <c r="AA39832" s="271"/>
    </row>
    <row r="39833" spans="27:27">
      <c r="AA39833" s="271"/>
    </row>
    <row r="39834" spans="27:27">
      <c r="AA39834" s="271"/>
    </row>
    <row r="39835" spans="27:27">
      <c r="AA39835" s="271"/>
    </row>
    <row r="39836" spans="27:27">
      <c r="AA39836" s="271"/>
    </row>
    <row r="39837" spans="27:27">
      <c r="AA39837" s="271"/>
    </row>
    <row r="39838" spans="27:27">
      <c r="AA39838" s="271"/>
    </row>
    <row r="39839" spans="27:27">
      <c r="AA39839" s="271"/>
    </row>
    <row r="39840" spans="27:27">
      <c r="AA39840" s="271"/>
    </row>
    <row r="39841" spans="27:27">
      <c r="AA39841" s="271"/>
    </row>
    <row r="39842" spans="27:27">
      <c r="AA39842" s="271"/>
    </row>
    <row r="39843" spans="27:27">
      <c r="AA39843" s="271"/>
    </row>
    <row r="39844" spans="27:27">
      <c r="AA39844" s="271"/>
    </row>
    <row r="39845" spans="27:27">
      <c r="AA39845" s="271"/>
    </row>
    <row r="39846" spans="27:27">
      <c r="AA39846" s="271"/>
    </row>
    <row r="39847" spans="27:27">
      <c r="AA39847" s="271"/>
    </row>
    <row r="39848" spans="27:27">
      <c r="AA39848" s="271"/>
    </row>
    <row r="39849" spans="27:27">
      <c r="AA39849" s="271"/>
    </row>
    <row r="39850" spans="27:27">
      <c r="AA39850" s="271"/>
    </row>
    <row r="39851" spans="27:27">
      <c r="AA39851" s="271"/>
    </row>
    <row r="39852" spans="27:27">
      <c r="AA39852" s="271"/>
    </row>
    <row r="39853" spans="27:27">
      <c r="AA39853" s="271"/>
    </row>
    <row r="39854" spans="27:27">
      <c r="AA39854" s="271"/>
    </row>
    <row r="39855" spans="27:27">
      <c r="AA39855" s="271"/>
    </row>
    <row r="39856" spans="27:27">
      <c r="AA39856" s="271"/>
    </row>
    <row r="39857" spans="27:27">
      <c r="AA39857" s="271"/>
    </row>
    <row r="39858" spans="27:27">
      <c r="AA39858" s="271"/>
    </row>
    <row r="39859" spans="27:27">
      <c r="AA39859" s="271"/>
    </row>
    <row r="39860" spans="27:27">
      <c r="AA39860" s="271"/>
    </row>
    <row r="39861" spans="27:27">
      <c r="AA39861" s="271"/>
    </row>
    <row r="39862" spans="27:27">
      <c r="AA39862" s="271"/>
    </row>
    <row r="39863" spans="27:27">
      <c r="AA39863" s="271"/>
    </row>
    <row r="39864" spans="27:27">
      <c r="AA39864" s="271"/>
    </row>
    <row r="39865" spans="27:27">
      <c r="AA39865" s="271"/>
    </row>
    <row r="39866" spans="27:27">
      <c r="AA39866" s="271"/>
    </row>
    <row r="39867" spans="27:27">
      <c r="AA39867" s="271"/>
    </row>
    <row r="39868" spans="27:27">
      <c r="AA39868" s="271"/>
    </row>
    <row r="39869" spans="27:27">
      <c r="AA39869" s="271"/>
    </row>
    <row r="39870" spans="27:27">
      <c r="AA39870" s="271"/>
    </row>
    <row r="39871" spans="27:27">
      <c r="AA39871" s="271"/>
    </row>
    <row r="39872" spans="27:27">
      <c r="AA39872" s="271"/>
    </row>
    <row r="39873" spans="27:27">
      <c r="AA39873" s="271"/>
    </row>
    <row r="39874" spans="27:27">
      <c r="AA39874" s="271"/>
    </row>
    <row r="39875" spans="27:27">
      <c r="AA39875" s="271"/>
    </row>
    <row r="39876" spans="27:27">
      <c r="AA39876" s="271"/>
    </row>
    <row r="39877" spans="27:27">
      <c r="AA39877" s="271"/>
    </row>
    <row r="39878" spans="27:27">
      <c r="AA39878" s="271"/>
    </row>
    <row r="39879" spans="27:27">
      <c r="AA39879" s="271"/>
    </row>
    <row r="39880" spans="27:27">
      <c r="AA39880" s="271"/>
    </row>
    <row r="39881" spans="27:27">
      <c r="AA39881" s="271"/>
    </row>
    <row r="39882" spans="27:27">
      <c r="AA39882" s="271"/>
    </row>
    <row r="39883" spans="27:27">
      <c r="AA39883" s="271"/>
    </row>
    <row r="39884" spans="27:27">
      <c r="AA39884" s="271"/>
    </row>
    <row r="39885" spans="27:27">
      <c r="AA39885" s="271"/>
    </row>
    <row r="39886" spans="27:27">
      <c r="AA39886" s="271"/>
    </row>
    <row r="39887" spans="27:27">
      <c r="AA39887" s="271"/>
    </row>
    <row r="39888" spans="27:27">
      <c r="AA39888" s="271"/>
    </row>
    <row r="39889" spans="27:27">
      <c r="AA39889" s="271"/>
    </row>
    <row r="39890" spans="27:27">
      <c r="AA39890" s="271"/>
    </row>
    <row r="39891" spans="27:27">
      <c r="AA39891" s="271"/>
    </row>
    <row r="39892" spans="27:27">
      <c r="AA39892" s="271"/>
    </row>
    <row r="39893" spans="27:27">
      <c r="AA39893" s="271"/>
    </row>
    <row r="39894" spans="27:27">
      <c r="AA39894" s="271"/>
    </row>
    <row r="39895" spans="27:27">
      <c r="AA39895" s="271"/>
    </row>
    <row r="39896" spans="27:27">
      <c r="AA39896" s="271"/>
    </row>
    <row r="39897" spans="27:27">
      <c r="AA39897" s="271"/>
    </row>
    <row r="39898" spans="27:27">
      <c r="AA39898" s="271"/>
    </row>
    <row r="39899" spans="27:27">
      <c r="AA39899" s="271"/>
    </row>
    <row r="39900" spans="27:27">
      <c r="AA39900" s="271"/>
    </row>
    <row r="39901" spans="27:27">
      <c r="AA39901" s="271"/>
    </row>
    <row r="39902" spans="27:27">
      <c r="AA39902" s="271"/>
    </row>
    <row r="39903" spans="27:27">
      <c r="AA39903" s="271"/>
    </row>
    <row r="39904" spans="27:27">
      <c r="AA39904" s="271"/>
    </row>
    <row r="39905" spans="27:27">
      <c r="AA39905" s="271"/>
    </row>
    <row r="39906" spans="27:27">
      <c r="AA39906" s="271"/>
    </row>
    <row r="39907" spans="27:27">
      <c r="AA39907" s="271"/>
    </row>
    <row r="39908" spans="27:27">
      <c r="AA39908" s="271"/>
    </row>
    <row r="39909" spans="27:27">
      <c r="AA39909" s="271"/>
    </row>
    <row r="39910" spans="27:27">
      <c r="AA39910" s="271"/>
    </row>
    <row r="39911" spans="27:27">
      <c r="AA39911" s="271"/>
    </row>
    <row r="39912" spans="27:27">
      <c r="AA39912" s="271"/>
    </row>
    <row r="39913" spans="27:27">
      <c r="AA39913" s="271"/>
    </row>
    <row r="39914" spans="27:27">
      <c r="AA39914" s="271"/>
    </row>
    <row r="39915" spans="27:27">
      <c r="AA39915" s="271"/>
    </row>
    <row r="39916" spans="27:27">
      <c r="AA39916" s="271"/>
    </row>
    <row r="39917" spans="27:27">
      <c r="AA39917" s="271"/>
    </row>
    <row r="39918" spans="27:27">
      <c r="AA39918" s="271"/>
    </row>
    <row r="39919" spans="27:27">
      <c r="AA39919" s="271"/>
    </row>
    <row r="39920" spans="27:27">
      <c r="AA39920" s="271"/>
    </row>
    <row r="39921" spans="27:27">
      <c r="AA39921" s="271"/>
    </row>
    <row r="39922" spans="27:27">
      <c r="AA39922" s="271"/>
    </row>
    <row r="39923" spans="27:27">
      <c r="AA39923" s="271"/>
    </row>
    <row r="39924" spans="27:27">
      <c r="AA39924" s="271"/>
    </row>
    <row r="39925" spans="27:27">
      <c r="AA39925" s="271"/>
    </row>
    <row r="39926" spans="27:27">
      <c r="AA39926" s="271"/>
    </row>
    <row r="39927" spans="27:27">
      <c r="AA39927" s="271"/>
    </row>
    <row r="39928" spans="27:27">
      <c r="AA39928" s="271"/>
    </row>
    <row r="39929" spans="27:27">
      <c r="AA39929" s="271"/>
    </row>
    <row r="39930" spans="27:27">
      <c r="AA39930" s="271"/>
    </row>
    <row r="39931" spans="27:27">
      <c r="AA39931" s="271"/>
    </row>
    <row r="39932" spans="27:27">
      <c r="AA39932" s="271"/>
    </row>
    <row r="39933" spans="27:27">
      <c r="AA39933" s="271"/>
    </row>
    <row r="39934" spans="27:27">
      <c r="AA39934" s="271"/>
    </row>
    <row r="39935" spans="27:27">
      <c r="AA39935" s="271"/>
    </row>
    <row r="39936" spans="27:27">
      <c r="AA39936" s="271"/>
    </row>
    <row r="39937" spans="27:27">
      <c r="AA39937" s="271"/>
    </row>
    <row r="39938" spans="27:27">
      <c r="AA39938" s="271"/>
    </row>
    <row r="39939" spans="27:27">
      <c r="AA39939" s="271"/>
    </row>
    <row r="39940" spans="27:27">
      <c r="AA39940" s="271"/>
    </row>
    <row r="39941" spans="27:27">
      <c r="AA39941" s="271"/>
    </row>
    <row r="39942" spans="27:27">
      <c r="AA39942" s="271"/>
    </row>
    <row r="39943" spans="27:27">
      <c r="AA39943" s="271"/>
    </row>
    <row r="39944" spans="27:27">
      <c r="AA39944" s="271"/>
    </row>
    <row r="39945" spans="27:27">
      <c r="AA39945" s="271"/>
    </row>
    <row r="39946" spans="27:27">
      <c r="AA39946" s="271"/>
    </row>
    <row r="39947" spans="27:27">
      <c r="AA39947" s="271"/>
    </row>
    <row r="39948" spans="27:27">
      <c r="AA39948" s="271"/>
    </row>
    <row r="39949" spans="27:27">
      <c r="AA39949" s="271"/>
    </row>
    <row r="39950" spans="27:27">
      <c r="AA39950" s="271"/>
    </row>
    <row r="39951" spans="27:27">
      <c r="AA39951" s="271"/>
    </row>
    <row r="39952" spans="27:27">
      <c r="AA39952" s="271"/>
    </row>
    <row r="39953" spans="27:27">
      <c r="AA39953" s="271"/>
    </row>
    <row r="39954" spans="27:27">
      <c r="AA39954" s="271"/>
    </row>
    <row r="39955" spans="27:27">
      <c r="AA39955" s="271"/>
    </row>
    <row r="39956" spans="27:27">
      <c r="AA39956" s="271"/>
    </row>
    <row r="39957" spans="27:27">
      <c r="AA39957" s="271"/>
    </row>
    <row r="39958" spans="27:27">
      <c r="AA39958" s="271"/>
    </row>
    <row r="39959" spans="27:27">
      <c r="AA39959" s="271"/>
    </row>
    <row r="39960" spans="27:27">
      <c r="AA39960" s="271"/>
    </row>
    <row r="39961" spans="27:27">
      <c r="AA39961" s="271"/>
    </row>
    <row r="39962" spans="27:27">
      <c r="AA39962" s="271"/>
    </row>
    <row r="39963" spans="27:27">
      <c r="AA39963" s="271"/>
    </row>
    <row r="39964" spans="27:27">
      <c r="AA39964" s="271"/>
    </row>
    <row r="39965" spans="27:27">
      <c r="AA39965" s="271"/>
    </row>
    <row r="39966" spans="27:27">
      <c r="AA39966" s="271"/>
    </row>
    <row r="39967" spans="27:27">
      <c r="AA39967" s="271"/>
    </row>
    <row r="39968" spans="27:27">
      <c r="AA39968" s="271"/>
    </row>
    <row r="39969" spans="27:27">
      <c r="AA39969" s="271"/>
    </row>
    <row r="39970" spans="27:27">
      <c r="AA39970" s="271"/>
    </row>
    <row r="39971" spans="27:27">
      <c r="AA39971" s="271"/>
    </row>
    <row r="39972" spans="27:27">
      <c r="AA39972" s="271"/>
    </row>
    <row r="39973" spans="27:27">
      <c r="AA39973" s="271"/>
    </row>
    <row r="39974" spans="27:27">
      <c r="AA39974" s="271"/>
    </row>
    <row r="39975" spans="27:27">
      <c r="AA39975" s="271"/>
    </row>
    <row r="39976" spans="27:27">
      <c r="AA39976" s="271"/>
    </row>
    <row r="39977" spans="27:27">
      <c r="AA39977" s="271"/>
    </row>
    <row r="39978" spans="27:27">
      <c r="AA39978" s="271"/>
    </row>
    <row r="39979" spans="27:27">
      <c r="AA39979" s="271"/>
    </row>
    <row r="39980" spans="27:27">
      <c r="AA39980" s="271"/>
    </row>
    <row r="39981" spans="27:27">
      <c r="AA39981" s="271"/>
    </row>
    <row r="39982" spans="27:27">
      <c r="AA39982" s="271"/>
    </row>
    <row r="39983" spans="27:27">
      <c r="AA39983" s="271"/>
    </row>
    <row r="39984" spans="27:27">
      <c r="AA39984" s="271"/>
    </row>
    <row r="39985" spans="27:27">
      <c r="AA39985" s="271"/>
    </row>
    <row r="39986" spans="27:27">
      <c r="AA39986" s="271"/>
    </row>
    <row r="39987" spans="27:27">
      <c r="AA39987" s="271"/>
    </row>
    <row r="39988" spans="27:27">
      <c r="AA39988" s="271"/>
    </row>
    <row r="39989" spans="27:27">
      <c r="AA39989" s="271"/>
    </row>
    <row r="39990" spans="27:27">
      <c r="AA39990" s="271"/>
    </row>
    <row r="39991" spans="27:27">
      <c r="AA39991" s="271"/>
    </row>
    <row r="39992" spans="27:27">
      <c r="AA39992" s="271"/>
    </row>
    <row r="39993" spans="27:27">
      <c r="AA39993" s="271"/>
    </row>
    <row r="39994" spans="27:27">
      <c r="AA39994" s="271"/>
    </row>
    <row r="39995" spans="27:27">
      <c r="AA39995" s="271"/>
    </row>
    <row r="39996" spans="27:27">
      <c r="AA39996" s="271"/>
    </row>
    <row r="39997" spans="27:27">
      <c r="AA39997" s="271"/>
    </row>
    <row r="39998" spans="27:27">
      <c r="AA39998" s="271"/>
    </row>
    <row r="39999" spans="27:27">
      <c r="AA39999" s="271"/>
    </row>
    <row r="40000" spans="27:27">
      <c r="AA40000" s="271"/>
    </row>
    <row r="40001" spans="27:27">
      <c r="AA40001" s="271"/>
    </row>
    <row r="40002" spans="27:27">
      <c r="AA40002" s="271"/>
    </row>
    <row r="40003" spans="27:27">
      <c r="AA40003" s="271"/>
    </row>
    <row r="40004" spans="27:27">
      <c r="AA40004" s="271"/>
    </row>
    <row r="40005" spans="27:27">
      <c r="AA40005" s="271"/>
    </row>
    <row r="40006" spans="27:27">
      <c r="AA40006" s="271"/>
    </row>
    <row r="40007" spans="27:27">
      <c r="AA40007" s="271"/>
    </row>
    <row r="40008" spans="27:27">
      <c r="AA40008" s="271"/>
    </row>
    <row r="40009" spans="27:27">
      <c r="AA40009" s="271"/>
    </row>
    <row r="40010" spans="27:27">
      <c r="AA40010" s="271"/>
    </row>
    <row r="40011" spans="27:27">
      <c r="AA40011" s="271"/>
    </row>
    <row r="40012" spans="27:27">
      <c r="AA40012" s="271"/>
    </row>
    <row r="40013" spans="27:27">
      <c r="AA40013" s="271"/>
    </row>
    <row r="40014" spans="27:27">
      <c r="AA40014" s="271"/>
    </row>
    <row r="40015" spans="27:27">
      <c r="AA40015" s="271"/>
    </row>
    <row r="40016" spans="27:27">
      <c r="AA40016" s="271"/>
    </row>
    <row r="40017" spans="27:27">
      <c r="AA40017" s="271"/>
    </row>
    <row r="40018" spans="27:27">
      <c r="AA40018" s="271"/>
    </row>
    <row r="40019" spans="27:27">
      <c r="AA40019" s="271"/>
    </row>
    <row r="40020" spans="27:27">
      <c r="AA40020" s="271"/>
    </row>
    <row r="40021" spans="27:27">
      <c r="AA40021" s="271"/>
    </row>
    <row r="40022" spans="27:27">
      <c r="AA40022" s="271"/>
    </row>
    <row r="40023" spans="27:27">
      <c r="AA40023" s="271"/>
    </row>
    <row r="40024" spans="27:27">
      <c r="AA40024" s="271"/>
    </row>
    <row r="40025" spans="27:27">
      <c r="AA40025" s="271"/>
    </row>
    <row r="40026" spans="27:27">
      <c r="AA40026" s="271"/>
    </row>
    <row r="40027" spans="27:27">
      <c r="AA40027" s="271"/>
    </row>
    <row r="40028" spans="27:27">
      <c r="AA40028" s="271"/>
    </row>
    <row r="40029" spans="27:27">
      <c r="AA40029" s="271"/>
    </row>
    <row r="40030" spans="27:27">
      <c r="AA40030" s="271"/>
    </row>
    <row r="40031" spans="27:27">
      <c r="AA40031" s="271"/>
    </row>
    <row r="40032" spans="27:27">
      <c r="AA40032" s="271"/>
    </row>
    <row r="40033" spans="27:27">
      <c r="AA40033" s="271"/>
    </row>
    <row r="40034" spans="27:27">
      <c r="AA40034" s="271"/>
    </row>
    <row r="40035" spans="27:27">
      <c r="AA40035" s="271"/>
    </row>
    <row r="40036" spans="27:27">
      <c r="AA40036" s="271"/>
    </row>
    <row r="40037" spans="27:27">
      <c r="AA40037" s="271"/>
    </row>
    <row r="40038" spans="27:27">
      <c r="AA40038" s="271"/>
    </row>
    <row r="40039" spans="27:27">
      <c r="AA40039" s="271"/>
    </row>
    <row r="40040" spans="27:27">
      <c r="AA40040" s="271"/>
    </row>
    <row r="40041" spans="27:27">
      <c r="AA40041" s="271"/>
    </row>
    <row r="40042" spans="27:27">
      <c r="AA40042" s="271"/>
    </row>
    <row r="40043" spans="27:27">
      <c r="AA40043" s="271"/>
    </row>
    <row r="40044" spans="27:27">
      <c r="AA40044" s="271"/>
    </row>
    <row r="40045" spans="27:27">
      <c r="AA40045" s="271"/>
    </row>
    <row r="40046" spans="27:27">
      <c r="AA40046" s="271"/>
    </row>
    <row r="40047" spans="27:27">
      <c r="AA40047" s="271"/>
    </row>
    <row r="40048" spans="27:27">
      <c r="AA40048" s="271"/>
    </row>
    <row r="40049" spans="27:27">
      <c r="AA40049" s="271"/>
    </row>
    <row r="40050" spans="27:27">
      <c r="AA40050" s="271"/>
    </row>
    <row r="40051" spans="27:27">
      <c r="AA40051" s="271"/>
    </row>
    <row r="40052" spans="27:27">
      <c r="AA40052" s="271"/>
    </row>
    <row r="40053" spans="27:27">
      <c r="AA40053" s="271"/>
    </row>
    <row r="40054" spans="27:27">
      <c r="AA40054" s="271"/>
    </row>
    <row r="40055" spans="27:27">
      <c r="AA40055" s="271"/>
    </row>
    <row r="40056" spans="27:27">
      <c r="AA40056" s="271"/>
    </row>
    <row r="40057" spans="27:27">
      <c r="AA40057" s="271"/>
    </row>
    <row r="40058" spans="27:27">
      <c r="AA40058" s="271"/>
    </row>
    <row r="40059" spans="27:27">
      <c r="AA40059" s="271"/>
    </row>
    <row r="40060" spans="27:27">
      <c r="AA40060" s="271"/>
    </row>
    <row r="40061" spans="27:27">
      <c r="AA40061" s="271"/>
    </row>
    <row r="40062" spans="27:27">
      <c r="AA40062" s="271"/>
    </row>
    <row r="40063" spans="27:27">
      <c r="AA40063" s="271"/>
    </row>
    <row r="40064" spans="27:27">
      <c r="AA40064" s="271"/>
    </row>
    <row r="40065" spans="27:27">
      <c r="AA40065" s="271"/>
    </row>
    <row r="40066" spans="27:27">
      <c r="AA40066" s="271"/>
    </row>
    <row r="40067" spans="27:27">
      <c r="AA40067" s="271"/>
    </row>
    <row r="40068" spans="27:27">
      <c r="AA40068" s="271"/>
    </row>
    <row r="40069" spans="27:27">
      <c r="AA40069" s="271"/>
    </row>
    <row r="40070" spans="27:27">
      <c r="AA40070" s="271"/>
    </row>
    <row r="40071" spans="27:27">
      <c r="AA40071" s="271"/>
    </row>
    <row r="40072" spans="27:27">
      <c r="AA40072" s="271"/>
    </row>
    <row r="40073" spans="27:27">
      <c r="AA40073" s="271"/>
    </row>
    <row r="40074" spans="27:27">
      <c r="AA40074" s="271"/>
    </row>
    <row r="40075" spans="27:27">
      <c r="AA40075" s="271"/>
    </row>
    <row r="40076" spans="27:27">
      <c r="AA40076" s="271"/>
    </row>
    <row r="40077" spans="27:27">
      <c r="AA40077" s="271"/>
    </row>
    <row r="40078" spans="27:27">
      <c r="AA40078" s="271"/>
    </row>
    <row r="40079" spans="27:27">
      <c r="AA40079" s="271"/>
    </row>
    <row r="40080" spans="27:27">
      <c r="AA40080" s="271"/>
    </row>
    <row r="40081" spans="27:27">
      <c r="AA40081" s="271"/>
    </row>
    <row r="40082" spans="27:27">
      <c r="AA40082" s="271"/>
    </row>
    <row r="40083" spans="27:27">
      <c r="AA40083" s="271"/>
    </row>
    <row r="40084" spans="27:27">
      <c r="AA40084" s="271"/>
    </row>
    <row r="40085" spans="27:27">
      <c r="AA40085" s="271"/>
    </row>
    <row r="40086" spans="27:27">
      <c r="AA40086" s="271"/>
    </row>
    <row r="40087" spans="27:27">
      <c r="AA40087" s="271"/>
    </row>
    <row r="40088" spans="27:27">
      <c r="AA40088" s="271"/>
    </row>
    <row r="40089" spans="27:27">
      <c r="AA40089" s="271"/>
    </row>
    <row r="40090" spans="27:27">
      <c r="AA40090" s="271"/>
    </row>
    <row r="40091" spans="27:27">
      <c r="AA40091" s="271"/>
    </row>
    <row r="40092" spans="27:27">
      <c r="AA40092" s="271"/>
    </row>
    <row r="40093" spans="27:27">
      <c r="AA40093" s="271"/>
    </row>
    <row r="40094" spans="27:27">
      <c r="AA40094" s="271"/>
    </row>
    <row r="40095" spans="27:27">
      <c r="AA40095" s="271"/>
    </row>
    <row r="40096" spans="27:27">
      <c r="AA40096" s="271"/>
    </row>
    <row r="40097" spans="27:27">
      <c r="AA40097" s="271"/>
    </row>
    <row r="40098" spans="27:27">
      <c r="AA40098" s="271"/>
    </row>
    <row r="40099" spans="27:27">
      <c r="AA40099" s="271"/>
    </row>
    <row r="40100" spans="27:27">
      <c r="AA40100" s="271"/>
    </row>
    <row r="40101" spans="27:27">
      <c r="AA40101" s="271"/>
    </row>
    <row r="40102" spans="27:27">
      <c r="AA40102" s="271"/>
    </row>
    <row r="40103" spans="27:27">
      <c r="AA40103" s="271"/>
    </row>
    <row r="40104" spans="27:27">
      <c r="AA40104" s="271"/>
    </row>
    <row r="40105" spans="27:27">
      <c r="AA40105" s="271"/>
    </row>
    <row r="40106" spans="27:27">
      <c r="AA40106" s="271"/>
    </row>
    <row r="40107" spans="27:27">
      <c r="AA40107" s="271"/>
    </row>
    <row r="40108" spans="27:27">
      <c r="AA40108" s="271"/>
    </row>
    <row r="40109" spans="27:27">
      <c r="AA40109" s="271"/>
    </row>
    <row r="40110" spans="27:27">
      <c r="AA40110" s="271"/>
    </row>
    <row r="40111" spans="27:27">
      <c r="AA40111" s="271"/>
    </row>
    <row r="40112" spans="27:27">
      <c r="AA40112" s="271"/>
    </row>
    <row r="40113" spans="27:27">
      <c r="AA40113" s="271"/>
    </row>
    <row r="40114" spans="27:27">
      <c r="AA40114" s="271"/>
    </row>
    <row r="40115" spans="27:27">
      <c r="AA40115" s="271"/>
    </row>
    <row r="40116" spans="27:27">
      <c r="AA40116" s="271"/>
    </row>
    <row r="40117" spans="27:27">
      <c r="AA40117" s="271"/>
    </row>
    <row r="40118" spans="27:27">
      <c r="AA40118" s="271"/>
    </row>
    <row r="40119" spans="27:27">
      <c r="AA40119" s="271"/>
    </row>
    <row r="40120" spans="27:27">
      <c r="AA40120" s="271"/>
    </row>
    <row r="40121" spans="27:27">
      <c r="AA40121" s="271"/>
    </row>
    <row r="40122" spans="27:27">
      <c r="AA40122" s="271"/>
    </row>
    <row r="40123" spans="27:27">
      <c r="AA40123" s="271"/>
    </row>
    <row r="40124" spans="27:27">
      <c r="AA40124" s="271"/>
    </row>
    <row r="40125" spans="27:27">
      <c r="AA40125" s="271"/>
    </row>
    <row r="40126" spans="27:27">
      <c r="AA40126" s="271"/>
    </row>
    <row r="40127" spans="27:27">
      <c r="AA40127" s="271"/>
    </row>
    <row r="40128" spans="27:27">
      <c r="AA40128" s="271"/>
    </row>
    <row r="40129" spans="27:27">
      <c r="AA40129" s="271"/>
    </row>
    <row r="40130" spans="27:27">
      <c r="AA40130" s="271"/>
    </row>
    <row r="40131" spans="27:27">
      <c r="AA40131" s="271"/>
    </row>
    <row r="40132" spans="27:27">
      <c r="AA40132" s="271"/>
    </row>
    <row r="40133" spans="27:27">
      <c r="AA40133" s="271"/>
    </row>
    <row r="40134" spans="27:27">
      <c r="AA40134" s="271"/>
    </row>
    <row r="40135" spans="27:27">
      <c r="AA40135" s="271"/>
    </row>
    <row r="40136" spans="27:27">
      <c r="AA40136" s="271"/>
    </row>
    <row r="40137" spans="27:27">
      <c r="AA40137" s="271"/>
    </row>
    <row r="40138" spans="27:27">
      <c r="AA40138" s="271"/>
    </row>
    <row r="40139" spans="27:27">
      <c r="AA40139" s="271"/>
    </row>
    <row r="40140" spans="27:27">
      <c r="AA40140" s="271"/>
    </row>
    <row r="40141" spans="27:27">
      <c r="AA40141" s="271"/>
    </row>
    <row r="40142" spans="27:27">
      <c r="AA40142" s="271"/>
    </row>
    <row r="40143" spans="27:27">
      <c r="AA40143" s="271"/>
    </row>
    <row r="40144" spans="27:27">
      <c r="AA40144" s="271"/>
    </row>
    <row r="40145" spans="27:27">
      <c r="AA40145" s="271"/>
    </row>
    <row r="40146" spans="27:27">
      <c r="AA40146" s="271"/>
    </row>
    <row r="40147" spans="27:27">
      <c r="AA40147" s="271"/>
    </row>
    <row r="40148" spans="27:27">
      <c r="AA40148" s="271"/>
    </row>
    <row r="40149" spans="27:27">
      <c r="AA40149" s="271"/>
    </row>
    <row r="40150" spans="27:27">
      <c r="AA40150" s="271"/>
    </row>
    <row r="40151" spans="27:27">
      <c r="AA40151" s="271"/>
    </row>
    <row r="40152" spans="27:27">
      <c r="AA40152" s="271"/>
    </row>
    <row r="40153" spans="27:27">
      <c r="AA40153" s="271"/>
    </row>
    <row r="40154" spans="27:27">
      <c r="AA40154" s="271"/>
    </row>
    <row r="40155" spans="27:27">
      <c r="AA40155" s="271"/>
    </row>
    <row r="40156" spans="27:27">
      <c r="AA40156" s="271"/>
    </row>
    <row r="40157" spans="27:27">
      <c r="AA40157" s="271"/>
    </row>
    <row r="40158" spans="27:27">
      <c r="AA40158" s="271"/>
    </row>
    <row r="40159" spans="27:27">
      <c r="AA40159" s="271"/>
    </row>
    <row r="40160" spans="27:27">
      <c r="AA40160" s="271"/>
    </row>
    <row r="40161" spans="27:27">
      <c r="AA40161" s="271"/>
    </row>
    <row r="40162" spans="27:27">
      <c r="AA40162" s="271"/>
    </row>
    <row r="40163" spans="27:27">
      <c r="AA40163" s="271"/>
    </row>
    <row r="40164" spans="27:27">
      <c r="AA40164" s="271"/>
    </row>
    <row r="40165" spans="27:27">
      <c r="AA40165" s="271"/>
    </row>
    <row r="40166" spans="27:27">
      <c r="AA40166" s="271"/>
    </row>
    <row r="40167" spans="27:27">
      <c r="AA40167" s="271"/>
    </row>
    <row r="40168" spans="27:27">
      <c r="AA40168" s="271"/>
    </row>
    <row r="40169" spans="27:27">
      <c r="AA40169" s="271"/>
    </row>
    <row r="40170" spans="27:27">
      <c r="AA40170" s="271"/>
    </row>
    <row r="40171" spans="27:27">
      <c r="AA40171" s="271"/>
    </row>
    <row r="40172" spans="27:27">
      <c r="AA40172" s="271"/>
    </row>
    <row r="40173" spans="27:27">
      <c r="AA40173" s="271"/>
    </row>
    <row r="40174" spans="27:27">
      <c r="AA40174" s="271"/>
    </row>
    <row r="40175" spans="27:27">
      <c r="AA40175" s="271"/>
    </row>
    <row r="40176" spans="27:27">
      <c r="AA40176" s="271"/>
    </row>
    <row r="40177" spans="27:27">
      <c r="AA40177" s="271"/>
    </row>
    <row r="40178" spans="27:27">
      <c r="AA40178" s="271"/>
    </row>
    <row r="40179" spans="27:27">
      <c r="AA40179" s="271"/>
    </row>
    <row r="40180" spans="27:27">
      <c r="AA40180" s="271"/>
    </row>
    <row r="40181" spans="27:27">
      <c r="AA40181" s="271"/>
    </row>
    <row r="40182" spans="27:27">
      <c r="AA40182" s="271"/>
    </row>
    <row r="40183" spans="27:27">
      <c r="AA40183" s="271"/>
    </row>
    <row r="40184" spans="27:27">
      <c r="AA40184" s="271"/>
    </row>
    <row r="40185" spans="27:27">
      <c r="AA40185" s="271"/>
    </row>
    <row r="40186" spans="27:27">
      <c r="AA40186" s="271"/>
    </row>
    <row r="40187" spans="27:27">
      <c r="AA40187" s="271"/>
    </row>
    <row r="40188" spans="27:27">
      <c r="AA40188" s="271"/>
    </row>
    <row r="40189" spans="27:27">
      <c r="AA40189" s="271"/>
    </row>
    <row r="40190" spans="27:27">
      <c r="AA40190" s="271"/>
    </row>
    <row r="40191" spans="27:27">
      <c r="AA40191" s="271"/>
    </row>
    <row r="40192" spans="27:27">
      <c r="AA40192" s="271"/>
    </row>
    <row r="40193" spans="27:27">
      <c r="AA40193" s="271"/>
    </row>
    <row r="40194" spans="27:27">
      <c r="AA40194" s="271"/>
    </row>
    <row r="40195" spans="27:27">
      <c r="AA40195" s="271"/>
    </row>
    <row r="40196" spans="27:27">
      <c r="AA40196" s="271"/>
    </row>
    <row r="40197" spans="27:27">
      <c r="AA40197" s="271"/>
    </row>
    <row r="40198" spans="27:27">
      <c r="AA40198" s="271"/>
    </row>
    <row r="40199" spans="27:27">
      <c r="AA40199" s="271"/>
    </row>
    <row r="40200" spans="27:27">
      <c r="AA40200" s="271"/>
    </row>
    <row r="40201" spans="27:27">
      <c r="AA40201" s="271"/>
    </row>
    <row r="40202" spans="27:27">
      <c r="AA40202" s="271"/>
    </row>
    <row r="40203" spans="27:27">
      <c r="AA40203" s="271"/>
    </row>
    <row r="40204" spans="27:27">
      <c r="AA40204" s="271"/>
    </row>
    <row r="40205" spans="27:27">
      <c r="AA40205" s="271"/>
    </row>
    <row r="40206" spans="27:27">
      <c r="AA40206" s="271"/>
    </row>
    <row r="40207" spans="27:27">
      <c r="AA40207" s="271"/>
    </row>
    <row r="40208" spans="27:27">
      <c r="AA40208" s="271"/>
    </row>
    <row r="40209" spans="27:27">
      <c r="AA40209" s="271"/>
    </row>
    <row r="40210" spans="27:27">
      <c r="AA40210" s="271"/>
    </row>
    <row r="40211" spans="27:27">
      <c r="AA40211" s="271"/>
    </row>
    <row r="40212" spans="27:27">
      <c r="AA40212" s="271"/>
    </row>
    <row r="40213" spans="27:27">
      <c r="AA40213" s="271"/>
    </row>
    <row r="40214" spans="27:27">
      <c r="AA40214" s="271"/>
    </row>
    <row r="40215" spans="27:27">
      <c r="AA40215" s="271"/>
    </row>
    <row r="40216" spans="27:27">
      <c r="AA40216" s="271"/>
    </row>
    <row r="40217" spans="27:27">
      <c r="AA40217" s="271"/>
    </row>
    <row r="40218" spans="27:27">
      <c r="AA40218" s="271"/>
    </row>
    <row r="40219" spans="27:27">
      <c r="AA40219" s="271"/>
    </row>
    <row r="40220" spans="27:27">
      <c r="AA40220" s="271"/>
    </row>
    <row r="40221" spans="27:27">
      <c r="AA40221" s="271"/>
    </row>
    <row r="40222" spans="27:27">
      <c r="AA40222" s="271"/>
    </row>
    <row r="40223" spans="27:27">
      <c r="AA40223" s="271"/>
    </row>
    <row r="40224" spans="27:27">
      <c r="AA40224" s="271"/>
    </row>
    <row r="40225" spans="27:27">
      <c r="AA40225" s="271"/>
    </row>
    <row r="40226" spans="27:27">
      <c r="AA40226" s="271"/>
    </row>
    <row r="40227" spans="27:27">
      <c r="AA40227" s="271"/>
    </row>
    <row r="40228" spans="27:27">
      <c r="AA40228" s="271"/>
    </row>
    <row r="40229" spans="27:27">
      <c r="AA40229" s="271"/>
    </row>
    <row r="40230" spans="27:27">
      <c r="AA40230" s="271"/>
    </row>
    <row r="40231" spans="27:27">
      <c r="AA40231" s="271"/>
    </row>
    <row r="40232" spans="27:27">
      <c r="AA40232" s="271"/>
    </row>
    <row r="40233" spans="27:27">
      <c r="AA40233" s="271"/>
    </row>
    <row r="40234" spans="27:27">
      <c r="AA40234" s="271"/>
    </row>
    <row r="40235" spans="27:27">
      <c r="AA40235" s="271"/>
    </row>
    <row r="40236" spans="27:27">
      <c r="AA40236" s="271"/>
    </row>
    <row r="40237" spans="27:27">
      <c r="AA40237" s="271"/>
    </row>
    <row r="40238" spans="27:27">
      <c r="AA40238" s="271"/>
    </row>
    <row r="40239" spans="27:27">
      <c r="AA40239" s="271"/>
    </row>
    <row r="40240" spans="27:27">
      <c r="AA40240" s="271"/>
    </row>
    <row r="40241" spans="27:27">
      <c r="AA40241" s="271"/>
    </row>
    <row r="40242" spans="27:27">
      <c r="AA40242" s="271"/>
    </row>
    <row r="40243" spans="27:27">
      <c r="AA40243" s="271"/>
    </row>
    <row r="40244" spans="27:27">
      <c r="AA40244" s="271"/>
    </row>
    <row r="40245" spans="27:27">
      <c r="AA40245" s="271"/>
    </row>
    <row r="40246" spans="27:27">
      <c r="AA40246" s="271"/>
    </row>
    <row r="40247" spans="27:27">
      <c r="AA40247" s="271"/>
    </row>
    <row r="40248" spans="27:27">
      <c r="AA40248" s="271"/>
    </row>
    <row r="40249" spans="27:27">
      <c r="AA40249" s="271"/>
    </row>
    <row r="40250" spans="27:27">
      <c r="AA40250" s="271"/>
    </row>
    <row r="40251" spans="27:27">
      <c r="AA40251" s="271"/>
    </row>
    <row r="40252" spans="27:27">
      <c r="AA40252" s="271"/>
    </row>
    <row r="40253" spans="27:27">
      <c r="AA40253" s="271"/>
    </row>
    <row r="40254" spans="27:27">
      <c r="AA40254" s="271"/>
    </row>
    <row r="40255" spans="27:27">
      <c r="AA40255" s="271"/>
    </row>
    <row r="40256" spans="27:27">
      <c r="AA40256" s="271"/>
    </row>
    <row r="40257" spans="27:27">
      <c r="AA40257" s="271"/>
    </row>
    <row r="40258" spans="27:27">
      <c r="AA40258" s="271"/>
    </row>
    <row r="40259" spans="27:27">
      <c r="AA40259" s="271"/>
    </row>
    <row r="40260" spans="27:27">
      <c r="AA40260" s="271"/>
    </row>
    <row r="40261" spans="27:27">
      <c r="AA40261" s="271"/>
    </row>
    <row r="40262" spans="27:27">
      <c r="AA40262" s="271"/>
    </row>
    <row r="40263" spans="27:27">
      <c r="AA40263" s="271"/>
    </row>
    <row r="40264" spans="27:27">
      <c r="AA40264" s="271"/>
    </row>
    <row r="40265" spans="27:27">
      <c r="AA40265" s="271"/>
    </row>
    <row r="40266" spans="27:27">
      <c r="AA40266" s="271"/>
    </row>
    <row r="40267" spans="27:27">
      <c r="AA40267" s="271"/>
    </row>
    <row r="40268" spans="27:27">
      <c r="AA40268" s="271"/>
    </row>
    <row r="40269" spans="27:27">
      <c r="AA40269" s="271"/>
    </row>
    <row r="40270" spans="27:27">
      <c r="AA40270" s="271"/>
    </row>
    <row r="40271" spans="27:27">
      <c r="AA40271" s="271"/>
    </row>
    <row r="40272" spans="27:27">
      <c r="AA40272" s="271"/>
    </row>
    <row r="40273" spans="27:27">
      <c r="AA40273" s="271"/>
    </row>
    <row r="40274" spans="27:27">
      <c r="AA40274" s="271"/>
    </row>
    <row r="40275" spans="27:27">
      <c r="AA40275" s="271"/>
    </row>
    <row r="40276" spans="27:27">
      <c r="AA40276" s="271"/>
    </row>
    <row r="40277" spans="27:27">
      <c r="AA40277" s="271"/>
    </row>
    <row r="40278" spans="27:27">
      <c r="AA40278" s="271"/>
    </row>
    <row r="40279" spans="27:27">
      <c r="AA40279" s="271"/>
    </row>
    <row r="40280" spans="27:27">
      <c r="AA40280" s="271"/>
    </row>
    <row r="40281" spans="27:27">
      <c r="AA40281" s="271"/>
    </row>
    <row r="40282" spans="27:27">
      <c r="AA40282" s="271"/>
    </row>
    <row r="40283" spans="27:27">
      <c r="AA40283" s="271"/>
    </row>
    <row r="40284" spans="27:27">
      <c r="AA40284" s="271"/>
    </row>
    <row r="40285" spans="27:27">
      <c r="AA40285" s="271"/>
    </row>
    <row r="40286" spans="27:27">
      <c r="AA40286" s="271"/>
    </row>
    <row r="40287" spans="27:27">
      <c r="AA40287" s="271"/>
    </row>
    <row r="40288" spans="27:27">
      <c r="AA40288" s="271"/>
    </row>
    <row r="40289" spans="27:27">
      <c r="AA40289" s="271"/>
    </row>
    <row r="40290" spans="27:27">
      <c r="AA40290" s="271"/>
    </row>
    <row r="40291" spans="27:27">
      <c r="AA40291" s="271"/>
    </row>
    <row r="40292" spans="27:27">
      <c r="AA40292" s="271"/>
    </row>
    <row r="40293" spans="27:27">
      <c r="AA40293" s="271"/>
    </row>
    <row r="40294" spans="27:27">
      <c r="AA40294" s="271"/>
    </row>
    <row r="40295" spans="27:27">
      <c r="AA40295" s="271"/>
    </row>
    <row r="40296" spans="27:27">
      <c r="AA40296" s="271"/>
    </row>
    <row r="40297" spans="27:27">
      <c r="AA40297" s="271"/>
    </row>
    <row r="40298" spans="27:27">
      <c r="AA40298" s="271"/>
    </row>
    <row r="40299" spans="27:27">
      <c r="AA40299" s="271"/>
    </row>
    <row r="40300" spans="27:27">
      <c r="AA40300" s="271"/>
    </row>
    <row r="40301" spans="27:27">
      <c r="AA40301" s="271"/>
    </row>
    <row r="40302" spans="27:27">
      <c r="AA40302" s="271"/>
    </row>
    <row r="40303" spans="27:27">
      <c r="AA40303" s="271"/>
    </row>
    <row r="40304" spans="27:27">
      <c r="AA40304" s="271"/>
    </row>
    <row r="40305" spans="27:27">
      <c r="AA40305" s="271"/>
    </row>
    <row r="40306" spans="27:27">
      <c r="AA40306" s="271"/>
    </row>
    <row r="40307" spans="27:27">
      <c r="AA40307" s="271"/>
    </row>
    <row r="40308" spans="27:27">
      <c r="AA40308" s="271"/>
    </row>
    <row r="40309" spans="27:27">
      <c r="AA40309" s="271"/>
    </row>
    <row r="40310" spans="27:27">
      <c r="AA40310" s="271"/>
    </row>
    <row r="40311" spans="27:27">
      <c r="AA40311" s="271"/>
    </row>
    <row r="40312" spans="27:27">
      <c r="AA40312" s="271"/>
    </row>
    <row r="40313" spans="27:27">
      <c r="AA40313" s="271"/>
    </row>
    <row r="40314" spans="27:27">
      <c r="AA40314" s="271"/>
    </row>
    <row r="40315" spans="27:27">
      <c r="AA40315" s="271"/>
    </row>
    <row r="40316" spans="27:27">
      <c r="AA40316" s="271"/>
    </row>
    <row r="40317" spans="27:27">
      <c r="AA40317" s="271"/>
    </row>
    <row r="40318" spans="27:27">
      <c r="AA40318" s="271"/>
    </row>
    <row r="40319" spans="27:27">
      <c r="AA40319" s="271"/>
    </row>
    <row r="40320" spans="27:27">
      <c r="AA40320" s="271"/>
    </row>
    <row r="40321" spans="27:27">
      <c r="AA40321" s="271"/>
    </row>
    <row r="40322" spans="27:27">
      <c r="AA40322" s="271"/>
    </row>
    <row r="40323" spans="27:27">
      <c r="AA40323" s="271"/>
    </row>
    <row r="40324" spans="27:27">
      <c r="AA40324" s="271"/>
    </row>
    <row r="40325" spans="27:27">
      <c r="AA40325" s="271"/>
    </row>
    <row r="40326" spans="27:27">
      <c r="AA40326" s="271"/>
    </row>
    <row r="40327" spans="27:27">
      <c r="AA40327" s="271"/>
    </row>
    <row r="40328" spans="27:27">
      <c r="AA40328" s="271"/>
    </row>
    <row r="40329" spans="27:27">
      <c r="AA40329" s="271"/>
    </row>
    <row r="40330" spans="27:27">
      <c r="AA40330" s="271"/>
    </row>
    <row r="40331" spans="27:27">
      <c r="AA40331" s="271"/>
    </row>
    <row r="40332" spans="27:27">
      <c r="AA40332" s="271"/>
    </row>
    <row r="40333" spans="27:27">
      <c r="AA40333" s="271"/>
    </row>
    <row r="40334" spans="27:27">
      <c r="AA40334" s="271"/>
    </row>
    <row r="40335" spans="27:27">
      <c r="AA40335" s="271"/>
    </row>
    <row r="40336" spans="27:27">
      <c r="AA40336" s="271"/>
    </row>
    <row r="40337" spans="27:27">
      <c r="AA40337" s="271"/>
    </row>
    <row r="40338" spans="27:27">
      <c r="AA40338" s="271"/>
    </row>
    <row r="40339" spans="27:27">
      <c r="AA40339" s="271"/>
    </row>
    <row r="40340" spans="27:27">
      <c r="AA40340" s="271"/>
    </row>
    <row r="40341" spans="27:27">
      <c r="AA40341" s="271"/>
    </row>
    <row r="40342" spans="27:27">
      <c r="AA40342" s="271"/>
    </row>
    <row r="40343" spans="27:27">
      <c r="AA40343" s="271"/>
    </row>
    <row r="40344" spans="27:27">
      <c r="AA40344" s="271"/>
    </row>
    <row r="40345" spans="27:27">
      <c r="AA40345" s="271"/>
    </row>
    <row r="40346" spans="27:27">
      <c r="AA40346" s="271"/>
    </row>
    <row r="40347" spans="27:27">
      <c r="AA40347" s="271"/>
    </row>
    <row r="40348" spans="27:27">
      <c r="AA40348" s="271"/>
    </row>
    <row r="40349" spans="27:27">
      <c r="AA40349" s="271"/>
    </row>
    <row r="40350" spans="27:27">
      <c r="AA40350" s="271"/>
    </row>
    <row r="40351" spans="27:27">
      <c r="AA40351" s="271"/>
    </row>
    <row r="40352" spans="27:27">
      <c r="AA40352" s="271"/>
    </row>
    <row r="40353" spans="27:27">
      <c r="AA40353" s="271"/>
    </row>
    <row r="40354" spans="27:27">
      <c r="AA40354" s="271"/>
    </row>
    <row r="40355" spans="27:27">
      <c r="AA40355" s="271"/>
    </row>
    <row r="40356" spans="27:27">
      <c r="AA40356" s="271"/>
    </row>
    <row r="40357" spans="27:27">
      <c r="AA40357" s="271"/>
    </row>
    <row r="40358" spans="27:27">
      <c r="AA40358" s="271"/>
    </row>
    <row r="40359" spans="27:27">
      <c r="AA40359" s="271"/>
    </row>
    <row r="40360" spans="27:27">
      <c r="AA40360" s="271"/>
    </row>
    <row r="40361" spans="27:27">
      <c r="AA40361" s="271"/>
    </row>
    <row r="40362" spans="27:27">
      <c r="AA40362" s="271"/>
    </row>
    <row r="40363" spans="27:27">
      <c r="AA40363" s="271"/>
    </row>
    <row r="40364" spans="27:27">
      <c r="AA40364" s="271"/>
    </row>
    <row r="40365" spans="27:27">
      <c r="AA40365" s="271"/>
    </row>
    <row r="40366" spans="27:27">
      <c r="AA40366" s="271"/>
    </row>
    <row r="40367" spans="27:27">
      <c r="AA40367" s="271"/>
    </row>
    <row r="40368" spans="27:27">
      <c r="AA40368" s="271"/>
    </row>
    <row r="40369" spans="27:27">
      <c r="AA40369" s="271"/>
    </row>
    <row r="40370" spans="27:27">
      <c r="AA40370" s="271"/>
    </row>
    <row r="40371" spans="27:27">
      <c r="AA40371" s="271"/>
    </row>
    <row r="40372" spans="27:27">
      <c r="AA40372" s="271"/>
    </row>
    <row r="40373" spans="27:27">
      <c r="AA40373" s="271"/>
    </row>
    <row r="40374" spans="27:27">
      <c r="AA40374" s="271"/>
    </row>
    <row r="40375" spans="27:27">
      <c r="AA40375" s="271"/>
    </row>
    <row r="40376" spans="27:27">
      <c r="AA40376" s="271"/>
    </row>
    <row r="40377" spans="27:27">
      <c r="AA40377" s="271"/>
    </row>
    <row r="40378" spans="27:27">
      <c r="AA40378" s="271"/>
    </row>
    <row r="40379" spans="27:27">
      <c r="AA40379" s="271"/>
    </row>
    <row r="40380" spans="27:27">
      <c r="AA40380" s="271"/>
    </row>
    <row r="40381" spans="27:27">
      <c r="AA40381" s="271"/>
    </row>
    <row r="40382" spans="27:27">
      <c r="AA40382" s="271"/>
    </row>
    <row r="40383" spans="27:27">
      <c r="AA40383" s="271"/>
    </row>
    <row r="40384" spans="27:27">
      <c r="AA40384" s="271"/>
    </row>
    <row r="40385" spans="27:27">
      <c r="AA40385" s="271"/>
    </row>
    <row r="40386" spans="27:27">
      <c r="AA40386" s="271"/>
    </row>
    <row r="40387" spans="27:27">
      <c r="AA40387" s="271"/>
    </row>
    <row r="40388" spans="27:27">
      <c r="AA40388" s="271"/>
    </row>
    <row r="40389" spans="27:27">
      <c r="AA40389" s="271"/>
    </row>
    <row r="40390" spans="27:27">
      <c r="AA40390" s="271"/>
    </row>
    <row r="40391" spans="27:27">
      <c r="AA40391" s="271"/>
    </row>
    <row r="40392" spans="27:27">
      <c r="AA40392" s="271"/>
    </row>
    <row r="40393" spans="27:27">
      <c r="AA40393" s="271"/>
    </row>
    <row r="40394" spans="27:27">
      <c r="AA40394" s="271"/>
    </row>
    <row r="40395" spans="27:27">
      <c r="AA40395" s="271"/>
    </row>
    <row r="40396" spans="27:27">
      <c r="AA40396" s="271"/>
    </row>
    <row r="40397" spans="27:27">
      <c r="AA40397" s="271"/>
    </row>
    <row r="40398" spans="27:27">
      <c r="AA40398" s="271"/>
    </row>
    <row r="40399" spans="27:27">
      <c r="AA40399" s="271"/>
    </row>
    <row r="40400" spans="27:27">
      <c r="AA40400" s="271"/>
    </row>
    <row r="40401" spans="27:27">
      <c r="AA40401" s="271"/>
    </row>
    <row r="40402" spans="27:27">
      <c r="AA40402" s="271"/>
    </row>
    <row r="40403" spans="27:27">
      <c r="AA40403" s="271"/>
    </row>
    <row r="40404" spans="27:27">
      <c r="AA40404" s="271"/>
    </row>
    <row r="40405" spans="27:27">
      <c r="AA40405" s="271"/>
    </row>
    <row r="40406" spans="27:27">
      <c r="AA40406" s="271"/>
    </row>
    <row r="40407" spans="27:27">
      <c r="AA40407" s="271"/>
    </row>
    <row r="40408" spans="27:27">
      <c r="AA40408" s="271"/>
    </row>
    <row r="40409" spans="27:27">
      <c r="AA40409" s="271"/>
    </row>
    <row r="40410" spans="27:27">
      <c r="AA40410" s="271"/>
    </row>
    <row r="40411" spans="27:27">
      <c r="AA40411" s="271"/>
    </row>
    <row r="40412" spans="27:27">
      <c r="AA40412" s="271"/>
    </row>
    <row r="40413" spans="27:27">
      <c r="AA40413" s="271"/>
    </row>
    <row r="40414" spans="27:27">
      <c r="AA40414" s="271"/>
    </row>
    <row r="40415" spans="27:27">
      <c r="AA40415" s="271"/>
    </row>
    <row r="40416" spans="27:27">
      <c r="AA40416" s="271"/>
    </row>
    <row r="40417" spans="27:27">
      <c r="AA40417" s="271"/>
    </row>
    <row r="40418" spans="27:27">
      <c r="AA40418" s="271"/>
    </row>
    <row r="40419" spans="27:27">
      <c r="AA40419" s="271"/>
    </row>
    <row r="40420" spans="27:27">
      <c r="AA40420" s="271"/>
    </row>
    <row r="40421" spans="27:27">
      <c r="AA40421" s="271"/>
    </row>
    <row r="40422" spans="27:27">
      <c r="AA40422" s="271"/>
    </row>
    <row r="40423" spans="27:27">
      <c r="AA40423" s="271"/>
    </row>
    <row r="40424" spans="27:27">
      <c r="AA40424" s="271"/>
    </row>
    <row r="40425" spans="27:27">
      <c r="AA40425" s="271"/>
    </row>
    <row r="40426" spans="27:27">
      <c r="AA40426" s="271"/>
    </row>
    <row r="40427" spans="27:27">
      <c r="AA40427" s="271"/>
    </row>
    <row r="40428" spans="27:27">
      <c r="AA40428" s="271"/>
    </row>
    <row r="40429" spans="27:27">
      <c r="AA40429" s="271"/>
    </row>
    <row r="40430" spans="27:27">
      <c r="AA40430" s="271"/>
    </row>
    <row r="40431" spans="27:27">
      <c r="AA40431" s="271"/>
    </row>
    <row r="40432" spans="27:27">
      <c r="AA40432" s="271"/>
    </row>
    <row r="40433" spans="27:27">
      <c r="AA40433" s="271"/>
    </row>
    <row r="40434" spans="27:27">
      <c r="AA40434" s="271"/>
    </row>
    <row r="40435" spans="27:27">
      <c r="AA40435" s="271"/>
    </row>
    <row r="40436" spans="27:27">
      <c r="AA40436" s="271"/>
    </row>
    <row r="40437" spans="27:27">
      <c r="AA40437" s="271"/>
    </row>
    <row r="40438" spans="27:27">
      <c r="AA40438" s="271"/>
    </row>
    <row r="40439" spans="27:27">
      <c r="AA40439" s="271"/>
    </row>
    <row r="40440" spans="27:27">
      <c r="AA40440" s="271"/>
    </row>
    <row r="40441" spans="27:27">
      <c r="AA40441" s="271"/>
    </row>
    <row r="40442" spans="27:27">
      <c r="AA40442" s="271"/>
    </row>
    <row r="40443" spans="27:27">
      <c r="AA40443" s="271"/>
    </row>
    <row r="40444" spans="27:27">
      <c r="AA40444" s="271"/>
    </row>
    <row r="40445" spans="27:27">
      <c r="AA40445" s="271"/>
    </row>
    <row r="40446" spans="27:27">
      <c r="AA40446" s="271"/>
    </row>
    <row r="40447" spans="27:27">
      <c r="AA40447" s="271"/>
    </row>
    <row r="40448" spans="27:27">
      <c r="AA40448" s="271"/>
    </row>
    <row r="40449" spans="27:27">
      <c r="AA40449" s="271"/>
    </row>
    <row r="40450" spans="27:27">
      <c r="AA40450" s="271"/>
    </row>
    <row r="40451" spans="27:27">
      <c r="AA40451" s="271"/>
    </row>
    <row r="40452" spans="27:27">
      <c r="AA40452" s="271"/>
    </row>
    <row r="40453" spans="27:27">
      <c r="AA40453" s="271"/>
    </row>
    <row r="40454" spans="27:27">
      <c r="AA40454" s="271"/>
    </row>
    <row r="40455" spans="27:27">
      <c r="AA40455" s="271"/>
    </row>
    <row r="40456" spans="27:27">
      <c r="AA40456" s="271"/>
    </row>
    <row r="40457" spans="27:27">
      <c r="AA40457" s="271"/>
    </row>
    <row r="40458" spans="27:27">
      <c r="AA40458" s="271"/>
    </row>
    <row r="40459" spans="27:27">
      <c r="AA40459" s="271"/>
    </row>
    <row r="40460" spans="27:27">
      <c r="AA40460" s="271"/>
    </row>
    <row r="40461" spans="27:27">
      <c r="AA40461" s="271"/>
    </row>
    <row r="40462" spans="27:27">
      <c r="AA40462" s="271"/>
    </row>
    <row r="40463" spans="27:27">
      <c r="AA40463" s="271"/>
    </row>
    <row r="40464" spans="27:27">
      <c r="AA40464" s="271"/>
    </row>
    <row r="40465" spans="27:27">
      <c r="AA40465" s="271"/>
    </row>
    <row r="40466" spans="27:27">
      <c r="AA40466" s="271"/>
    </row>
    <row r="40467" spans="27:27">
      <c r="AA40467" s="271"/>
    </row>
    <row r="40468" spans="27:27">
      <c r="AA40468" s="271"/>
    </row>
    <row r="40469" spans="27:27">
      <c r="AA40469" s="271"/>
    </row>
    <row r="40470" spans="27:27">
      <c r="AA40470" s="271"/>
    </row>
    <row r="40471" spans="27:27">
      <c r="AA40471" s="271"/>
    </row>
    <row r="40472" spans="27:27">
      <c r="AA40472" s="271"/>
    </row>
    <row r="40473" spans="27:27">
      <c r="AA40473" s="271"/>
    </row>
    <row r="40474" spans="27:27">
      <c r="AA40474" s="271"/>
    </row>
    <row r="40475" spans="27:27">
      <c r="AA40475" s="271"/>
    </row>
    <row r="40476" spans="27:27">
      <c r="AA40476" s="271"/>
    </row>
    <row r="40477" spans="27:27">
      <c r="AA40477" s="271"/>
    </row>
    <row r="40478" spans="27:27">
      <c r="AA40478" s="271"/>
    </row>
    <row r="40479" spans="27:27">
      <c r="AA40479" s="271"/>
    </row>
    <row r="40480" spans="27:27">
      <c r="AA40480" s="271"/>
    </row>
    <row r="40481" spans="27:27">
      <c r="AA40481" s="271"/>
    </row>
    <row r="40482" spans="27:27">
      <c r="AA40482" s="271"/>
    </row>
    <row r="40483" spans="27:27">
      <c r="AA40483" s="271"/>
    </row>
    <row r="40484" spans="27:27">
      <c r="AA40484" s="271"/>
    </row>
    <row r="40485" spans="27:27">
      <c r="AA40485" s="271"/>
    </row>
    <row r="40486" spans="27:27">
      <c r="AA40486" s="271"/>
    </row>
    <row r="40487" spans="27:27">
      <c r="AA40487" s="271"/>
    </row>
    <row r="40488" spans="27:27">
      <c r="AA40488" s="271"/>
    </row>
    <row r="40489" spans="27:27">
      <c r="AA40489" s="271"/>
    </row>
    <row r="40490" spans="27:27">
      <c r="AA40490" s="271"/>
    </row>
    <row r="40491" spans="27:27">
      <c r="AA40491" s="271"/>
    </row>
    <row r="40492" spans="27:27">
      <c r="AA40492" s="271"/>
    </row>
    <row r="40493" spans="27:27">
      <c r="AA40493" s="271"/>
    </row>
    <row r="40494" spans="27:27">
      <c r="AA40494" s="271"/>
    </row>
    <row r="40495" spans="27:27">
      <c r="AA40495" s="271"/>
    </row>
    <row r="40496" spans="27:27">
      <c r="AA40496" s="271"/>
    </row>
    <row r="40497" spans="27:27">
      <c r="AA40497" s="271"/>
    </row>
    <row r="40498" spans="27:27">
      <c r="AA40498" s="271"/>
    </row>
    <row r="40499" spans="27:27">
      <c r="AA40499" s="271"/>
    </row>
    <row r="40500" spans="27:27">
      <c r="AA40500" s="271"/>
    </row>
    <row r="40501" spans="27:27">
      <c r="AA40501" s="271"/>
    </row>
    <row r="40502" spans="27:27">
      <c r="AA40502" s="271"/>
    </row>
    <row r="40503" spans="27:27">
      <c r="AA40503" s="271"/>
    </row>
    <row r="40504" spans="27:27">
      <c r="AA40504" s="271"/>
    </row>
    <row r="40505" spans="27:27">
      <c r="AA40505" s="271"/>
    </row>
    <row r="40506" spans="27:27">
      <c r="AA40506" s="271"/>
    </row>
    <row r="40507" spans="27:27">
      <c r="AA40507" s="271"/>
    </row>
    <row r="40508" spans="27:27">
      <c r="AA40508" s="271"/>
    </row>
    <row r="40509" spans="27:27">
      <c r="AA40509" s="271"/>
    </row>
    <row r="40510" spans="27:27">
      <c r="AA40510" s="271"/>
    </row>
    <row r="40511" spans="27:27">
      <c r="AA40511" s="271"/>
    </row>
    <row r="40512" spans="27:27">
      <c r="AA40512" s="271"/>
    </row>
    <row r="40513" spans="27:27">
      <c r="AA40513" s="271"/>
    </row>
    <row r="40514" spans="27:27">
      <c r="AA40514" s="271"/>
    </row>
    <row r="40515" spans="27:27">
      <c r="AA40515" s="271"/>
    </row>
    <row r="40516" spans="27:27">
      <c r="AA40516" s="271"/>
    </row>
    <row r="40517" spans="27:27">
      <c r="AA40517" s="271"/>
    </row>
    <row r="40518" spans="27:27">
      <c r="AA40518" s="271"/>
    </row>
    <row r="40519" spans="27:27">
      <c r="AA40519" s="271"/>
    </row>
    <row r="40520" spans="27:27">
      <c r="AA40520" s="271"/>
    </row>
    <row r="40521" spans="27:27">
      <c r="AA40521" s="271"/>
    </row>
    <row r="40522" spans="27:27">
      <c r="AA40522" s="271"/>
    </row>
    <row r="40523" spans="27:27">
      <c r="AA40523" s="271"/>
    </row>
    <row r="40524" spans="27:27">
      <c r="AA40524" s="271"/>
    </row>
    <row r="40525" spans="27:27">
      <c r="AA40525" s="271"/>
    </row>
    <row r="40526" spans="27:27">
      <c r="AA40526" s="271"/>
    </row>
    <row r="40527" spans="27:27">
      <c r="AA40527" s="271"/>
    </row>
    <row r="40528" spans="27:27">
      <c r="AA40528" s="271"/>
    </row>
    <row r="40529" spans="27:27">
      <c r="AA40529" s="271"/>
    </row>
    <row r="40530" spans="27:27">
      <c r="AA40530" s="271"/>
    </row>
    <row r="40531" spans="27:27">
      <c r="AA40531" s="271"/>
    </row>
    <row r="40532" spans="27:27">
      <c r="AA40532" s="271"/>
    </row>
    <row r="40533" spans="27:27">
      <c r="AA40533" s="271"/>
    </row>
    <row r="40534" spans="27:27">
      <c r="AA40534" s="271"/>
    </row>
    <row r="40535" spans="27:27">
      <c r="AA40535" s="271"/>
    </row>
    <row r="40536" spans="27:27">
      <c r="AA40536" s="271"/>
    </row>
    <row r="40537" spans="27:27">
      <c r="AA40537" s="271"/>
    </row>
    <row r="40538" spans="27:27">
      <c r="AA40538" s="271"/>
    </row>
    <row r="40539" spans="27:27">
      <c r="AA40539" s="271"/>
    </row>
    <row r="40540" spans="27:27">
      <c r="AA40540" s="271"/>
    </row>
    <row r="40541" spans="27:27">
      <c r="AA40541" s="271"/>
    </row>
    <row r="40542" spans="27:27">
      <c r="AA40542" s="271"/>
    </row>
    <row r="40543" spans="27:27">
      <c r="AA40543" s="271"/>
    </row>
    <row r="40544" spans="27:27">
      <c r="AA40544" s="271"/>
    </row>
    <row r="40545" spans="27:27">
      <c r="AA40545" s="271"/>
    </row>
    <row r="40546" spans="27:27">
      <c r="AA40546" s="271"/>
    </row>
    <row r="40547" spans="27:27">
      <c r="AA40547" s="271"/>
    </row>
    <row r="40548" spans="27:27">
      <c r="AA40548" s="271"/>
    </row>
    <row r="40549" spans="27:27">
      <c r="AA40549" s="271"/>
    </row>
    <row r="40550" spans="27:27">
      <c r="AA40550" s="271"/>
    </row>
    <row r="40551" spans="27:27">
      <c r="AA40551" s="271"/>
    </row>
    <row r="40552" spans="27:27">
      <c r="AA40552" s="271"/>
    </row>
    <row r="40553" spans="27:27">
      <c r="AA40553" s="271"/>
    </row>
    <row r="40554" spans="27:27">
      <c r="AA40554" s="271"/>
    </row>
    <row r="40555" spans="27:27">
      <c r="AA40555" s="271"/>
    </row>
    <row r="40556" spans="27:27">
      <c r="AA40556" s="271"/>
    </row>
    <row r="40557" spans="27:27">
      <c r="AA40557" s="271"/>
    </row>
    <row r="40558" spans="27:27">
      <c r="AA40558" s="271"/>
    </row>
    <row r="40559" spans="27:27">
      <c r="AA40559" s="271"/>
    </row>
    <row r="40560" spans="27:27">
      <c r="AA40560" s="271"/>
    </row>
    <row r="40561" spans="27:27">
      <c r="AA40561" s="271"/>
    </row>
    <row r="40562" spans="27:27">
      <c r="AA40562" s="271"/>
    </row>
    <row r="40563" spans="27:27">
      <c r="AA40563" s="271"/>
    </row>
    <row r="40564" spans="27:27">
      <c r="AA40564" s="271"/>
    </row>
    <row r="40565" spans="27:27">
      <c r="AA40565" s="271"/>
    </row>
    <row r="40566" spans="27:27">
      <c r="AA40566" s="271"/>
    </row>
    <row r="40567" spans="27:27">
      <c r="AA40567" s="271"/>
    </row>
    <row r="40568" spans="27:27">
      <c r="AA40568" s="271"/>
    </row>
    <row r="40569" spans="27:27">
      <c r="AA40569" s="271"/>
    </row>
    <row r="40570" spans="27:27">
      <c r="AA40570" s="271"/>
    </row>
    <row r="40571" spans="27:27">
      <c r="AA40571" s="271"/>
    </row>
    <row r="40572" spans="27:27">
      <c r="AA40572" s="271"/>
    </row>
    <row r="40573" spans="27:27">
      <c r="AA40573" s="271"/>
    </row>
    <row r="40574" spans="27:27">
      <c r="AA40574" s="271"/>
    </row>
    <row r="40575" spans="27:27">
      <c r="AA40575" s="271"/>
    </row>
    <row r="40576" spans="27:27">
      <c r="AA40576" s="271"/>
    </row>
    <row r="40577" spans="27:27">
      <c r="AA40577" s="271"/>
    </row>
    <row r="40578" spans="27:27">
      <c r="AA40578" s="271"/>
    </row>
    <row r="40579" spans="27:27">
      <c r="AA40579" s="271"/>
    </row>
    <row r="40580" spans="27:27">
      <c r="AA40580" s="271"/>
    </row>
    <row r="40581" spans="27:27">
      <c r="AA40581" s="271"/>
    </row>
    <row r="40582" spans="27:27">
      <c r="AA40582" s="271"/>
    </row>
    <row r="40583" spans="27:27">
      <c r="AA40583" s="271"/>
    </row>
    <row r="40584" spans="27:27">
      <c r="AA40584" s="271"/>
    </row>
    <row r="40585" spans="27:27">
      <c r="AA40585" s="271"/>
    </row>
    <row r="40586" spans="27:27">
      <c r="AA40586" s="271"/>
    </row>
    <row r="40587" spans="27:27">
      <c r="AA40587" s="271"/>
    </row>
    <row r="40588" spans="27:27">
      <c r="AA40588" s="271"/>
    </row>
    <row r="40589" spans="27:27">
      <c r="AA40589" s="271"/>
    </row>
    <row r="40590" spans="27:27">
      <c r="AA40590" s="271"/>
    </row>
    <row r="40591" spans="27:27">
      <c r="AA40591" s="271"/>
    </row>
    <row r="40592" spans="27:27">
      <c r="AA40592" s="271"/>
    </row>
    <row r="40593" spans="27:27">
      <c r="AA40593" s="271"/>
    </row>
    <row r="40594" spans="27:27">
      <c r="AA40594" s="271"/>
    </row>
    <row r="40595" spans="27:27">
      <c r="AA40595" s="271"/>
    </row>
    <row r="40596" spans="27:27">
      <c r="AA40596" s="271"/>
    </row>
    <row r="40597" spans="27:27">
      <c r="AA40597" s="271"/>
    </row>
    <row r="40598" spans="27:27">
      <c r="AA40598" s="271"/>
    </row>
    <row r="40599" spans="27:27">
      <c r="AA40599" s="271"/>
    </row>
    <row r="40600" spans="27:27">
      <c r="AA40600" s="271"/>
    </row>
    <row r="40601" spans="27:27">
      <c r="AA40601" s="271"/>
    </row>
    <row r="40602" spans="27:27">
      <c r="AA40602" s="271"/>
    </row>
    <row r="40603" spans="27:27">
      <c r="AA40603" s="271"/>
    </row>
    <row r="40604" spans="27:27">
      <c r="AA40604" s="271"/>
    </row>
    <row r="40605" spans="27:27">
      <c r="AA40605" s="271"/>
    </row>
    <row r="40606" spans="27:27">
      <c r="AA40606" s="271"/>
    </row>
    <row r="40607" spans="27:27">
      <c r="AA40607" s="271"/>
    </row>
    <row r="40608" spans="27:27">
      <c r="AA40608" s="271"/>
    </row>
    <row r="40609" spans="27:27">
      <c r="AA40609" s="271"/>
    </row>
    <row r="40610" spans="27:27">
      <c r="AA40610" s="271"/>
    </row>
    <row r="40611" spans="27:27">
      <c r="AA40611" s="271"/>
    </row>
    <row r="40612" spans="27:27">
      <c r="AA40612" s="271"/>
    </row>
    <row r="40613" spans="27:27">
      <c r="AA40613" s="271"/>
    </row>
    <row r="40614" spans="27:27">
      <c r="AA40614" s="271"/>
    </row>
    <row r="40615" spans="27:27">
      <c r="AA40615" s="271"/>
    </row>
    <row r="40616" spans="27:27">
      <c r="AA40616" s="271"/>
    </row>
    <row r="40617" spans="27:27">
      <c r="AA40617" s="271"/>
    </row>
    <row r="40618" spans="27:27">
      <c r="AA40618" s="271"/>
    </row>
    <row r="40619" spans="27:27">
      <c r="AA40619" s="271"/>
    </row>
    <row r="40620" spans="27:27">
      <c r="AA40620" s="271"/>
    </row>
    <row r="40621" spans="27:27">
      <c r="AA40621" s="271"/>
    </row>
    <row r="40622" spans="27:27">
      <c r="AA40622" s="271"/>
    </row>
    <row r="40623" spans="27:27">
      <c r="AA40623" s="271"/>
    </row>
    <row r="40624" spans="27:27">
      <c r="AA40624" s="271"/>
    </row>
    <row r="40625" spans="27:27">
      <c r="AA40625" s="271"/>
    </row>
    <row r="40626" spans="27:27">
      <c r="AA40626" s="271"/>
    </row>
    <row r="40627" spans="27:27">
      <c r="AA40627" s="271"/>
    </row>
    <row r="40628" spans="27:27">
      <c r="AA40628" s="271"/>
    </row>
    <row r="40629" spans="27:27">
      <c r="AA40629" s="271"/>
    </row>
    <row r="40630" spans="27:27">
      <c r="AA40630" s="271"/>
    </row>
    <row r="40631" spans="27:27">
      <c r="AA40631" s="271"/>
    </row>
    <row r="40632" spans="27:27">
      <c r="AA40632" s="271"/>
    </row>
    <row r="40633" spans="27:27">
      <c r="AA40633" s="271"/>
    </row>
    <row r="40634" spans="27:27">
      <c r="AA40634" s="271"/>
    </row>
    <row r="40635" spans="27:27">
      <c r="AA40635" s="271"/>
    </row>
    <row r="40636" spans="27:27">
      <c r="AA40636" s="271"/>
    </row>
    <row r="40637" spans="27:27">
      <c r="AA40637" s="271"/>
    </row>
    <row r="40638" spans="27:27">
      <c r="AA40638" s="271"/>
    </row>
    <row r="40639" spans="27:27">
      <c r="AA40639" s="271"/>
    </row>
    <row r="40640" spans="27:27">
      <c r="AA40640" s="271"/>
    </row>
    <row r="40641" spans="27:27">
      <c r="AA40641" s="271"/>
    </row>
    <row r="40642" spans="27:27">
      <c r="AA40642" s="271"/>
    </row>
    <row r="40643" spans="27:27">
      <c r="AA40643" s="271"/>
    </row>
    <row r="40644" spans="27:27">
      <c r="AA40644" s="271"/>
    </row>
    <row r="40645" spans="27:27">
      <c r="AA40645" s="271"/>
    </row>
    <row r="40646" spans="27:27">
      <c r="AA40646" s="271"/>
    </row>
    <row r="40647" spans="27:27">
      <c r="AA40647" s="271"/>
    </row>
    <row r="40648" spans="27:27">
      <c r="AA40648" s="271"/>
    </row>
    <row r="40649" spans="27:27">
      <c r="AA40649" s="271"/>
    </row>
    <row r="40650" spans="27:27">
      <c r="AA40650" s="271"/>
    </row>
    <row r="40651" spans="27:27">
      <c r="AA40651" s="271"/>
    </row>
    <row r="40652" spans="27:27">
      <c r="AA40652" s="271"/>
    </row>
    <row r="40653" spans="27:27">
      <c r="AA40653" s="271"/>
    </row>
    <row r="40654" spans="27:27">
      <c r="AA40654" s="271"/>
    </row>
    <row r="40655" spans="27:27">
      <c r="AA40655" s="271"/>
    </row>
    <row r="40656" spans="27:27">
      <c r="AA40656" s="271"/>
    </row>
    <row r="40657" spans="27:27">
      <c r="AA40657" s="271"/>
    </row>
    <row r="40658" spans="27:27">
      <c r="AA40658" s="271"/>
    </row>
    <row r="40659" spans="27:27">
      <c r="AA40659" s="271"/>
    </row>
    <row r="40660" spans="27:27">
      <c r="AA40660" s="271"/>
    </row>
    <row r="40661" spans="27:27">
      <c r="AA40661" s="271"/>
    </row>
    <row r="40662" spans="27:27">
      <c r="AA40662" s="271"/>
    </row>
    <row r="40663" spans="27:27">
      <c r="AA40663" s="271"/>
    </row>
    <row r="40664" spans="27:27">
      <c r="AA40664" s="271"/>
    </row>
    <row r="40665" spans="27:27">
      <c r="AA40665" s="271"/>
    </row>
    <row r="40666" spans="27:27">
      <c r="AA40666" s="271"/>
    </row>
    <row r="40667" spans="27:27">
      <c r="AA40667" s="271"/>
    </row>
    <row r="40668" spans="27:27">
      <c r="AA40668" s="271"/>
    </row>
    <row r="40669" spans="27:27">
      <c r="AA40669" s="271"/>
    </row>
    <row r="40670" spans="27:27">
      <c r="AA40670" s="271"/>
    </row>
    <row r="40671" spans="27:27">
      <c r="AA40671" s="271"/>
    </row>
    <row r="40672" spans="27:27">
      <c r="AA40672" s="271"/>
    </row>
    <row r="40673" spans="27:27">
      <c r="AA40673" s="271"/>
    </row>
    <row r="40674" spans="27:27">
      <c r="AA40674" s="271"/>
    </row>
    <row r="40675" spans="27:27">
      <c r="AA40675" s="271"/>
    </row>
    <row r="40676" spans="27:27">
      <c r="AA40676" s="271"/>
    </row>
    <row r="40677" spans="27:27">
      <c r="AA40677" s="271"/>
    </row>
    <row r="40678" spans="27:27">
      <c r="AA40678" s="271"/>
    </row>
    <row r="40679" spans="27:27">
      <c r="AA40679" s="271"/>
    </row>
    <row r="40680" spans="27:27">
      <c r="AA40680" s="271"/>
    </row>
    <row r="40681" spans="27:27">
      <c r="AA40681" s="271"/>
    </row>
    <row r="40682" spans="27:27">
      <c r="AA40682" s="271"/>
    </row>
    <row r="40683" spans="27:27">
      <c r="AA40683" s="271"/>
    </row>
    <row r="40684" spans="27:27">
      <c r="AA40684" s="271"/>
    </row>
    <row r="40685" spans="27:27">
      <c r="AA40685" s="271"/>
    </row>
    <row r="40686" spans="27:27">
      <c r="AA40686" s="271"/>
    </row>
    <row r="40687" spans="27:27">
      <c r="AA40687" s="271"/>
    </row>
    <row r="40688" spans="27:27">
      <c r="AA40688" s="271"/>
    </row>
    <row r="40689" spans="27:27">
      <c r="AA40689" s="271"/>
    </row>
    <row r="40690" spans="27:27">
      <c r="AA40690" s="271"/>
    </row>
    <row r="40691" spans="27:27">
      <c r="AA40691" s="271"/>
    </row>
    <row r="40692" spans="27:27">
      <c r="AA40692" s="271"/>
    </row>
    <row r="40693" spans="27:27">
      <c r="AA40693" s="271"/>
    </row>
    <row r="40694" spans="27:27">
      <c r="AA40694" s="271"/>
    </row>
    <row r="40695" spans="27:27">
      <c r="AA40695" s="271"/>
    </row>
    <row r="40696" spans="27:27">
      <c r="AA40696" s="271"/>
    </row>
    <row r="40697" spans="27:27">
      <c r="AA40697" s="271"/>
    </row>
    <row r="40698" spans="27:27">
      <c r="AA40698" s="271"/>
    </row>
    <row r="40699" spans="27:27">
      <c r="AA40699" s="271"/>
    </row>
    <row r="40700" spans="27:27">
      <c r="AA40700" s="271"/>
    </row>
    <row r="40701" spans="27:27">
      <c r="AA40701" s="271"/>
    </row>
    <row r="40702" spans="27:27">
      <c r="AA40702" s="271"/>
    </row>
    <row r="40703" spans="27:27">
      <c r="AA40703" s="271"/>
    </row>
    <row r="40704" spans="27:27">
      <c r="AA40704" s="271"/>
    </row>
    <row r="40705" spans="27:27">
      <c r="AA40705" s="271"/>
    </row>
    <row r="40706" spans="27:27">
      <c r="AA40706" s="271"/>
    </row>
    <row r="40707" spans="27:27">
      <c r="AA40707" s="271"/>
    </row>
    <row r="40708" spans="27:27">
      <c r="AA40708" s="271"/>
    </row>
    <row r="40709" spans="27:27">
      <c r="AA40709" s="271"/>
    </row>
    <row r="40710" spans="27:27">
      <c r="AA40710" s="271"/>
    </row>
    <row r="40711" spans="27:27">
      <c r="AA40711" s="271"/>
    </row>
    <row r="40712" spans="27:27">
      <c r="AA40712" s="271"/>
    </row>
    <row r="40713" spans="27:27">
      <c r="AA40713" s="271"/>
    </row>
    <row r="40714" spans="27:27">
      <c r="AA40714" s="271"/>
    </row>
    <row r="40715" spans="27:27">
      <c r="AA40715" s="271"/>
    </row>
    <row r="40716" spans="27:27">
      <c r="AA40716" s="271"/>
    </row>
    <row r="40717" spans="27:27">
      <c r="AA40717" s="271"/>
    </row>
    <row r="40718" spans="27:27">
      <c r="AA40718" s="271"/>
    </row>
    <row r="40719" spans="27:27">
      <c r="AA40719" s="271"/>
    </row>
    <row r="40720" spans="27:27">
      <c r="AA40720" s="271"/>
    </row>
    <row r="40721" spans="27:27">
      <c r="AA40721" s="271"/>
    </row>
    <row r="40722" spans="27:27">
      <c r="AA40722" s="271"/>
    </row>
    <row r="40723" spans="27:27">
      <c r="AA40723" s="271"/>
    </row>
    <row r="40724" spans="27:27">
      <c r="AA40724" s="271"/>
    </row>
    <row r="40725" spans="27:27">
      <c r="AA40725" s="271"/>
    </row>
    <row r="40726" spans="27:27">
      <c r="AA40726" s="271"/>
    </row>
    <row r="40727" spans="27:27">
      <c r="AA40727" s="271"/>
    </row>
    <row r="40728" spans="27:27">
      <c r="AA40728" s="271"/>
    </row>
    <row r="40729" spans="27:27">
      <c r="AA40729" s="271"/>
    </row>
    <row r="40730" spans="27:27">
      <c r="AA40730" s="271"/>
    </row>
    <row r="40731" spans="27:27">
      <c r="AA40731" s="271"/>
    </row>
    <row r="40732" spans="27:27">
      <c r="AA40732" s="271"/>
    </row>
    <row r="40733" spans="27:27">
      <c r="AA40733" s="271"/>
    </row>
    <row r="40734" spans="27:27">
      <c r="AA40734" s="271"/>
    </row>
    <row r="40735" spans="27:27">
      <c r="AA40735" s="271"/>
    </row>
    <row r="40736" spans="27:27">
      <c r="AA40736" s="271"/>
    </row>
    <row r="40737" spans="27:27">
      <c r="AA40737" s="271"/>
    </row>
    <row r="40738" spans="27:27">
      <c r="AA40738" s="271"/>
    </row>
    <row r="40739" spans="27:27">
      <c r="AA40739" s="271"/>
    </row>
    <row r="40740" spans="27:27">
      <c r="AA40740" s="271"/>
    </row>
    <row r="40741" spans="27:27">
      <c r="AA40741" s="271"/>
    </row>
    <row r="40742" spans="27:27">
      <c r="AA40742" s="271"/>
    </row>
    <row r="40743" spans="27:27">
      <c r="AA40743" s="271"/>
    </row>
    <row r="40744" spans="27:27">
      <c r="AA40744" s="271"/>
    </row>
    <row r="40745" spans="27:27">
      <c r="AA40745" s="271"/>
    </row>
    <row r="40746" spans="27:27">
      <c r="AA40746" s="271"/>
    </row>
    <row r="40747" spans="27:27">
      <c r="AA40747" s="271"/>
    </row>
    <row r="40748" spans="27:27">
      <c r="AA40748" s="271"/>
    </row>
    <row r="40749" spans="27:27">
      <c r="AA40749" s="271"/>
    </row>
    <row r="40750" spans="27:27">
      <c r="AA40750" s="271"/>
    </row>
    <row r="40751" spans="27:27">
      <c r="AA40751" s="271"/>
    </row>
    <row r="40752" spans="27:27">
      <c r="AA40752" s="271"/>
    </row>
    <row r="40753" spans="27:27">
      <c r="AA40753" s="271"/>
    </row>
    <row r="40754" spans="27:27">
      <c r="AA40754" s="271"/>
    </row>
    <row r="40755" spans="27:27">
      <c r="AA40755" s="271"/>
    </row>
    <row r="40756" spans="27:27">
      <c r="AA40756" s="271"/>
    </row>
    <row r="40757" spans="27:27">
      <c r="AA40757" s="271"/>
    </row>
    <row r="40758" spans="27:27">
      <c r="AA40758" s="271"/>
    </row>
    <row r="40759" spans="27:27">
      <c r="AA40759" s="271"/>
    </row>
    <row r="40760" spans="27:27">
      <c r="AA40760" s="271"/>
    </row>
    <row r="40761" spans="27:27">
      <c r="AA40761" s="271"/>
    </row>
    <row r="40762" spans="27:27">
      <c r="AA40762" s="271"/>
    </row>
    <row r="40763" spans="27:27">
      <c r="AA40763" s="271"/>
    </row>
    <row r="40764" spans="27:27">
      <c r="AA40764" s="271"/>
    </row>
    <row r="40765" spans="27:27">
      <c r="AA40765" s="271"/>
    </row>
    <row r="40766" spans="27:27">
      <c r="AA40766" s="271"/>
    </row>
    <row r="40767" spans="27:27">
      <c r="AA40767" s="271"/>
    </row>
    <row r="40768" spans="27:27">
      <c r="AA40768" s="271"/>
    </row>
    <row r="40769" spans="27:27">
      <c r="AA40769" s="271"/>
    </row>
    <row r="40770" spans="27:27">
      <c r="AA40770" s="271"/>
    </row>
    <row r="40771" spans="27:27">
      <c r="AA40771" s="271"/>
    </row>
    <row r="40772" spans="27:27">
      <c r="AA40772" s="271"/>
    </row>
    <row r="40773" spans="27:27">
      <c r="AA40773" s="271"/>
    </row>
    <row r="40774" spans="27:27">
      <c r="AA40774" s="271"/>
    </row>
    <row r="40775" spans="27:27">
      <c r="AA40775" s="271"/>
    </row>
    <row r="40776" spans="27:27">
      <c r="AA40776" s="271"/>
    </row>
    <row r="40777" spans="27:27">
      <c r="AA40777" s="271"/>
    </row>
    <row r="40778" spans="27:27">
      <c r="AA40778" s="271"/>
    </row>
    <row r="40779" spans="27:27">
      <c r="AA40779" s="271"/>
    </row>
    <row r="40780" spans="27:27">
      <c r="AA40780" s="271"/>
    </row>
    <row r="40781" spans="27:27">
      <c r="AA40781" s="271"/>
    </row>
    <row r="40782" spans="27:27">
      <c r="AA40782" s="271"/>
    </row>
    <row r="40783" spans="27:27">
      <c r="AA40783" s="271"/>
    </row>
    <row r="40784" spans="27:27">
      <c r="AA40784" s="271"/>
    </row>
    <row r="40785" spans="27:27">
      <c r="AA40785" s="271"/>
    </row>
    <row r="40786" spans="27:27">
      <c r="AA40786" s="271"/>
    </row>
    <row r="40787" spans="27:27">
      <c r="AA40787" s="271"/>
    </row>
    <row r="40788" spans="27:27">
      <c r="AA40788" s="271"/>
    </row>
    <row r="40789" spans="27:27">
      <c r="AA40789" s="271"/>
    </row>
    <row r="40790" spans="27:27">
      <c r="AA40790" s="271"/>
    </row>
    <row r="40791" spans="27:27">
      <c r="AA40791" s="271"/>
    </row>
    <row r="40792" spans="27:27">
      <c r="AA40792" s="271"/>
    </row>
    <row r="40793" spans="27:27">
      <c r="AA40793" s="271"/>
    </row>
    <row r="40794" spans="27:27">
      <c r="AA40794" s="271"/>
    </row>
    <row r="40795" spans="27:27">
      <c r="AA40795" s="271"/>
    </row>
    <row r="40796" spans="27:27">
      <c r="AA40796" s="271"/>
    </row>
    <row r="40797" spans="27:27">
      <c r="AA40797" s="271"/>
    </row>
    <row r="40798" spans="27:27">
      <c r="AA40798" s="271"/>
    </row>
    <row r="40799" spans="27:27">
      <c r="AA40799" s="271"/>
    </row>
    <row r="40800" spans="27:27">
      <c r="AA40800" s="271"/>
    </row>
    <row r="40801" spans="27:27">
      <c r="AA40801" s="271"/>
    </row>
    <row r="40802" spans="27:27">
      <c r="AA40802" s="271"/>
    </row>
    <row r="40803" spans="27:27">
      <c r="AA40803" s="271"/>
    </row>
    <row r="40804" spans="27:27">
      <c r="AA40804" s="271"/>
    </row>
    <row r="40805" spans="27:27">
      <c r="AA40805" s="271"/>
    </row>
    <row r="40806" spans="27:27">
      <c r="AA40806" s="271"/>
    </row>
    <row r="40807" spans="27:27">
      <c r="AA40807" s="271"/>
    </row>
    <row r="40808" spans="27:27">
      <c r="AA40808" s="271"/>
    </row>
    <row r="40809" spans="27:27">
      <c r="AA40809" s="271"/>
    </row>
    <row r="40810" spans="27:27">
      <c r="AA40810" s="271"/>
    </row>
    <row r="40811" spans="27:27">
      <c r="AA40811" s="271"/>
    </row>
    <row r="40812" spans="27:27">
      <c r="AA40812" s="271"/>
    </row>
    <row r="40813" spans="27:27">
      <c r="AA40813" s="271"/>
    </row>
    <row r="40814" spans="27:27">
      <c r="AA40814" s="271"/>
    </row>
    <row r="40815" spans="27:27">
      <c r="AA40815" s="271"/>
    </row>
    <row r="40816" spans="27:27">
      <c r="AA40816" s="271"/>
    </row>
    <row r="40817" spans="27:27">
      <c r="AA40817" s="271"/>
    </row>
    <row r="40818" spans="27:27">
      <c r="AA40818" s="271"/>
    </row>
    <row r="40819" spans="27:27">
      <c r="AA40819" s="271"/>
    </row>
    <row r="40820" spans="27:27">
      <c r="AA40820" s="271"/>
    </row>
    <row r="40821" spans="27:27">
      <c r="AA40821" s="271"/>
    </row>
    <row r="40822" spans="27:27">
      <c r="AA40822" s="271"/>
    </row>
    <row r="40823" spans="27:27">
      <c r="AA40823" s="271"/>
    </row>
    <row r="40824" spans="27:27">
      <c r="AA40824" s="271"/>
    </row>
    <row r="40825" spans="27:27">
      <c r="AA40825" s="271"/>
    </row>
    <row r="40826" spans="27:27">
      <c r="AA40826" s="271"/>
    </row>
    <row r="40827" spans="27:27">
      <c r="AA40827" s="271"/>
    </row>
    <row r="40828" spans="27:27">
      <c r="AA40828" s="271"/>
    </row>
    <row r="40829" spans="27:27">
      <c r="AA40829" s="271"/>
    </row>
    <row r="40830" spans="27:27">
      <c r="AA40830" s="271"/>
    </row>
    <row r="40831" spans="27:27">
      <c r="AA40831" s="271"/>
    </row>
    <row r="40832" spans="27:27">
      <c r="AA40832" s="271"/>
    </row>
    <row r="40833" spans="27:27">
      <c r="AA40833" s="271"/>
    </row>
    <row r="40834" spans="27:27">
      <c r="AA40834" s="271"/>
    </row>
    <row r="40835" spans="27:27">
      <c r="AA40835" s="271"/>
    </row>
    <row r="40836" spans="27:27">
      <c r="AA40836" s="271"/>
    </row>
    <row r="40837" spans="27:27">
      <c r="AA40837" s="271"/>
    </row>
    <row r="40838" spans="27:27">
      <c r="AA40838" s="271"/>
    </row>
    <row r="40839" spans="27:27">
      <c r="AA40839" s="271"/>
    </row>
    <row r="40840" spans="27:27">
      <c r="AA40840" s="271"/>
    </row>
    <row r="40841" spans="27:27">
      <c r="AA40841" s="271"/>
    </row>
    <row r="40842" spans="27:27">
      <c r="AA40842" s="271"/>
    </row>
    <row r="40843" spans="27:27">
      <c r="AA40843" s="271"/>
    </row>
    <row r="40844" spans="27:27">
      <c r="AA40844" s="271"/>
    </row>
    <row r="40845" spans="27:27">
      <c r="AA40845" s="271"/>
    </row>
    <row r="40846" spans="27:27">
      <c r="AA40846" s="271"/>
    </row>
    <row r="40847" spans="27:27">
      <c r="AA40847" s="271"/>
    </row>
    <row r="40848" spans="27:27">
      <c r="AA40848" s="271"/>
    </row>
    <row r="40849" spans="27:27">
      <c r="AA40849" s="271"/>
    </row>
    <row r="40850" spans="27:27">
      <c r="AA40850" s="271"/>
    </row>
    <row r="40851" spans="27:27">
      <c r="AA40851" s="271"/>
    </row>
    <row r="40852" spans="27:27">
      <c r="AA40852" s="271"/>
    </row>
    <row r="40853" spans="27:27">
      <c r="AA40853" s="271"/>
    </row>
    <row r="40854" spans="27:27">
      <c r="AA40854" s="271"/>
    </row>
    <row r="40855" spans="27:27">
      <c r="AA40855" s="271"/>
    </row>
    <row r="40856" spans="27:27">
      <c r="AA40856" s="271"/>
    </row>
    <row r="40857" spans="27:27">
      <c r="AA40857" s="271"/>
    </row>
    <row r="40858" spans="27:27">
      <c r="AA40858" s="271"/>
    </row>
    <row r="40859" spans="27:27">
      <c r="AA40859" s="271"/>
    </row>
    <row r="40860" spans="27:27">
      <c r="AA40860" s="271"/>
    </row>
    <row r="40861" spans="27:27">
      <c r="AA40861" s="271"/>
    </row>
    <row r="40862" spans="27:27">
      <c r="AA40862" s="271"/>
    </row>
    <row r="40863" spans="27:27">
      <c r="AA40863" s="271"/>
    </row>
    <row r="40864" spans="27:27">
      <c r="AA40864" s="271"/>
    </row>
    <row r="40865" spans="27:27">
      <c r="AA40865" s="271"/>
    </row>
    <row r="40866" spans="27:27">
      <c r="AA40866" s="271"/>
    </row>
    <row r="40867" spans="27:27">
      <c r="AA40867" s="271"/>
    </row>
    <row r="40868" spans="27:27">
      <c r="AA40868" s="271"/>
    </row>
    <row r="40869" spans="27:27">
      <c r="AA40869" s="271"/>
    </row>
    <row r="40870" spans="27:27">
      <c r="AA40870" s="271"/>
    </row>
    <row r="40871" spans="27:27">
      <c r="AA40871" s="271"/>
    </row>
    <row r="40872" spans="27:27">
      <c r="AA40872" s="271"/>
    </row>
    <row r="40873" spans="27:27">
      <c r="AA40873" s="271"/>
    </row>
    <row r="40874" spans="27:27">
      <c r="AA40874" s="271"/>
    </row>
    <row r="40875" spans="27:27">
      <c r="AA40875" s="271"/>
    </row>
    <row r="40876" spans="27:27">
      <c r="AA40876" s="271"/>
    </row>
    <row r="40877" spans="27:27">
      <c r="AA40877" s="271"/>
    </row>
    <row r="40878" spans="27:27">
      <c r="AA40878" s="271"/>
    </row>
    <row r="40879" spans="27:27">
      <c r="AA40879" s="271"/>
    </row>
    <row r="40880" spans="27:27">
      <c r="AA40880" s="271"/>
    </row>
    <row r="40881" spans="27:27">
      <c r="AA40881" s="271"/>
    </row>
    <row r="40882" spans="27:27">
      <c r="AA40882" s="271"/>
    </row>
    <row r="40883" spans="27:27">
      <c r="AA40883" s="271"/>
    </row>
    <row r="40884" spans="27:27">
      <c r="AA40884" s="271"/>
    </row>
    <row r="40885" spans="27:27">
      <c r="AA40885" s="271"/>
    </row>
    <row r="40886" spans="27:27">
      <c r="AA40886" s="271"/>
    </row>
    <row r="40887" spans="27:27">
      <c r="AA40887" s="271"/>
    </row>
    <row r="40888" spans="27:27">
      <c r="AA40888" s="271"/>
    </row>
    <row r="40889" spans="27:27">
      <c r="AA40889" s="271"/>
    </row>
    <row r="40890" spans="27:27">
      <c r="AA40890" s="271"/>
    </row>
    <row r="40891" spans="27:27">
      <c r="AA40891" s="271"/>
    </row>
    <row r="40892" spans="27:27">
      <c r="AA40892" s="271"/>
    </row>
    <row r="40893" spans="27:27">
      <c r="AA40893" s="271"/>
    </row>
    <row r="40894" spans="27:27">
      <c r="AA40894" s="271"/>
    </row>
    <row r="40895" spans="27:27">
      <c r="AA40895" s="271"/>
    </row>
    <row r="40896" spans="27:27">
      <c r="AA40896" s="271"/>
    </row>
    <row r="40897" spans="27:27">
      <c r="AA40897" s="271"/>
    </row>
    <row r="40898" spans="27:27">
      <c r="AA40898" s="271"/>
    </row>
    <row r="40899" spans="27:27">
      <c r="AA40899" s="271"/>
    </row>
    <row r="40900" spans="27:27">
      <c r="AA40900" s="271"/>
    </row>
    <row r="40901" spans="27:27">
      <c r="AA40901" s="271"/>
    </row>
    <row r="40902" spans="27:27">
      <c r="AA40902" s="271"/>
    </row>
    <row r="40903" spans="27:27">
      <c r="AA40903" s="271"/>
    </row>
    <row r="40904" spans="27:27">
      <c r="AA40904" s="271"/>
    </row>
    <row r="40905" spans="27:27">
      <c r="AA40905" s="271"/>
    </row>
    <row r="40906" spans="27:27">
      <c r="AA40906" s="271"/>
    </row>
    <row r="40907" spans="27:27">
      <c r="AA40907" s="271"/>
    </row>
    <row r="40908" spans="27:27">
      <c r="AA40908" s="271"/>
    </row>
    <row r="40909" spans="27:27">
      <c r="AA40909" s="271"/>
    </row>
    <row r="40910" spans="27:27">
      <c r="AA40910" s="271"/>
    </row>
    <row r="40911" spans="27:27">
      <c r="AA40911" s="271"/>
    </row>
    <row r="40912" spans="27:27">
      <c r="AA40912" s="271"/>
    </row>
    <row r="40913" spans="27:27">
      <c r="AA40913" s="271"/>
    </row>
    <row r="40914" spans="27:27">
      <c r="AA40914" s="271"/>
    </row>
    <row r="40915" spans="27:27">
      <c r="AA40915" s="271"/>
    </row>
    <row r="40916" spans="27:27">
      <c r="AA40916" s="271"/>
    </row>
    <row r="40917" spans="27:27">
      <c r="AA40917" s="271"/>
    </row>
    <row r="40918" spans="27:27">
      <c r="AA40918" s="271"/>
    </row>
    <row r="40919" spans="27:27">
      <c r="AA40919" s="271"/>
    </row>
    <row r="40920" spans="27:27">
      <c r="AA40920" s="271"/>
    </row>
    <row r="40921" spans="27:27">
      <c r="AA40921" s="271"/>
    </row>
    <row r="40922" spans="27:27">
      <c r="AA40922" s="271"/>
    </row>
    <row r="40923" spans="27:27">
      <c r="AA40923" s="271"/>
    </row>
    <row r="40924" spans="27:27">
      <c r="AA40924" s="271"/>
    </row>
    <row r="40925" spans="27:27">
      <c r="AA40925" s="271"/>
    </row>
    <row r="40926" spans="27:27">
      <c r="AA40926" s="271"/>
    </row>
    <row r="40927" spans="27:27">
      <c r="AA40927" s="271"/>
    </row>
    <row r="40928" spans="27:27">
      <c r="AA40928" s="271"/>
    </row>
    <row r="40929" spans="27:27">
      <c r="AA40929" s="271"/>
    </row>
    <row r="40930" spans="27:27">
      <c r="AA40930" s="271"/>
    </row>
    <row r="40931" spans="27:27">
      <c r="AA40931" s="271"/>
    </row>
    <row r="40932" spans="27:27">
      <c r="AA40932" s="271"/>
    </row>
    <row r="40933" spans="27:27">
      <c r="AA40933" s="271"/>
    </row>
    <row r="40934" spans="27:27">
      <c r="AA40934" s="271"/>
    </row>
    <row r="40935" spans="27:27">
      <c r="AA40935" s="271"/>
    </row>
    <row r="40936" spans="27:27">
      <c r="AA40936" s="271"/>
    </row>
    <row r="40937" spans="27:27">
      <c r="AA40937" s="271"/>
    </row>
    <row r="40938" spans="27:27">
      <c r="AA40938" s="271"/>
    </row>
    <row r="40939" spans="27:27">
      <c r="AA40939" s="271"/>
    </row>
    <row r="40940" spans="27:27">
      <c r="AA40940" s="271"/>
    </row>
    <row r="40941" spans="27:27">
      <c r="AA40941" s="271"/>
    </row>
    <row r="40942" spans="27:27">
      <c r="AA40942" s="271"/>
    </row>
    <row r="40943" spans="27:27">
      <c r="AA40943" s="271"/>
    </row>
    <row r="40944" spans="27:27">
      <c r="AA40944" s="271"/>
    </row>
    <row r="40945" spans="27:27">
      <c r="AA40945" s="271"/>
    </row>
    <row r="40946" spans="27:27">
      <c r="AA40946" s="271"/>
    </row>
    <row r="40947" spans="27:27">
      <c r="AA40947" s="271"/>
    </row>
    <row r="40948" spans="27:27">
      <c r="AA40948" s="271"/>
    </row>
    <row r="40949" spans="27:27">
      <c r="AA40949" s="271"/>
    </row>
    <row r="40950" spans="27:27">
      <c r="AA40950" s="271"/>
    </row>
    <row r="40951" spans="27:27">
      <c r="AA40951" s="271"/>
    </row>
    <row r="40952" spans="27:27">
      <c r="AA40952" s="271"/>
    </row>
    <row r="40953" spans="27:27">
      <c r="AA40953" s="271"/>
    </row>
    <row r="40954" spans="27:27">
      <c r="AA40954" s="271"/>
    </row>
    <row r="40955" spans="27:27">
      <c r="AA40955" s="271"/>
    </row>
    <row r="40956" spans="27:27">
      <c r="AA40956" s="271"/>
    </row>
    <row r="40957" spans="27:27">
      <c r="AA40957" s="271"/>
    </row>
    <row r="40958" spans="27:27">
      <c r="AA40958" s="271"/>
    </row>
    <row r="40959" spans="27:27">
      <c r="AA40959" s="271"/>
    </row>
    <row r="40960" spans="27:27">
      <c r="AA40960" s="271"/>
    </row>
    <row r="40961" spans="27:27">
      <c r="AA40961" s="271"/>
    </row>
    <row r="40962" spans="27:27">
      <c r="AA40962" s="271"/>
    </row>
    <row r="40963" spans="27:27">
      <c r="AA40963" s="271"/>
    </row>
    <row r="40964" spans="27:27">
      <c r="AA40964" s="271"/>
    </row>
    <row r="40965" spans="27:27">
      <c r="AA40965" s="271"/>
    </row>
    <row r="40966" spans="27:27">
      <c r="AA40966" s="271"/>
    </row>
    <row r="40967" spans="27:27">
      <c r="AA40967" s="271"/>
    </row>
    <row r="40968" spans="27:27">
      <c r="AA40968" s="271"/>
    </row>
    <row r="40969" spans="27:27">
      <c r="AA40969" s="271"/>
    </row>
    <row r="40970" spans="27:27">
      <c r="AA40970" s="271"/>
    </row>
    <row r="40971" spans="27:27">
      <c r="AA40971" s="271"/>
    </row>
    <row r="40972" spans="27:27">
      <c r="AA40972" s="271"/>
    </row>
    <row r="40973" spans="27:27">
      <c r="AA40973" s="271"/>
    </row>
    <row r="40974" spans="27:27">
      <c r="AA40974" s="271"/>
    </row>
    <row r="40975" spans="27:27">
      <c r="AA40975" s="271"/>
    </row>
    <row r="40976" spans="27:27">
      <c r="AA40976" s="271"/>
    </row>
    <row r="40977" spans="27:27">
      <c r="AA40977" s="271"/>
    </row>
    <row r="40978" spans="27:27">
      <c r="AA40978" s="271"/>
    </row>
    <row r="40979" spans="27:27">
      <c r="AA40979" s="271"/>
    </row>
    <row r="40980" spans="27:27">
      <c r="AA40980" s="271"/>
    </row>
    <row r="40981" spans="27:27">
      <c r="AA40981" s="271"/>
    </row>
    <row r="40982" spans="27:27">
      <c r="AA40982" s="271"/>
    </row>
    <row r="40983" spans="27:27">
      <c r="AA40983" s="271"/>
    </row>
    <row r="40984" spans="27:27">
      <c r="AA40984" s="271"/>
    </row>
    <row r="40985" spans="27:27">
      <c r="AA40985" s="271"/>
    </row>
    <row r="40986" spans="27:27">
      <c r="AA40986" s="271"/>
    </row>
    <row r="40987" spans="27:27">
      <c r="AA40987" s="271"/>
    </row>
    <row r="40988" spans="27:27">
      <c r="AA40988" s="271"/>
    </row>
    <row r="40989" spans="27:27">
      <c r="AA40989" s="271"/>
    </row>
    <row r="40990" spans="27:27">
      <c r="AA40990" s="271"/>
    </row>
    <row r="40991" spans="27:27">
      <c r="AA40991" s="271"/>
    </row>
    <row r="40992" spans="27:27">
      <c r="AA40992" s="271"/>
    </row>
    <row r="40993" spans="27:27">
      <c r="AA40993" s="271"/>
    </row>
    <row r="40994" spans="27:27">
      <c r="AA40994" s="271"/>
    </row>
    <row r="40995" spans="27:27">
      <c r="AA40995" s="271"/>
    </row>
    <row r="40996" spans="27:27">
      <c r="AA40996" s="271"/>
    </row>
    <row r="40997" spans="27:27">
      <c r="AA40997" s="271"/>
    </row>
    <row r="40998" spans="27:27">
      <c r="AA40998" s="271"/>
    </row>
    <row r="40999" spans="27:27">
      <c r="AA40999" s="271"/>
    </row>
    <row r="41000" spans="27:27">
      <c r="AA41000" s="271"/>
    </row>
    <row r="41001" spans="27:27">
      <c r="AA41001" s="271"/>
    </row>
    <row r="41002" spans="27:27">
      <c r="AA41002" s="271"/>
    </row>
    <row r="41003" spans="27:27">
      <c r="AA41003" s="271"/>
    </row>
    <row r="41004" spans="27:27">
      <c r="AA41004" s="271"/>
    </row>
    <row r="41005" spans="27:27">
      <c r="AA41005" s="271"/>
    </row>
    <row r="41006" spans="27:27">
      <c r="AA41006" s="271"/>
    </row>
    <row r="41007" spans="27:27">
      <c r="AA41007" s="271"/>
    </row>
    <row r="41008" spans="27:27">
      <c r="AA41008" s="271"/>
    </row>
    <row r="41009" spans="27:27">
      <c r="AA41009" s="271"/>
    </row>
    <row r="41010" spans="27:27">
      <c r="AA41010" s="271"/>
    </row>
    <row r="41011" spans="27:27">
      <c r="AA41011" s="271"/>
    </row>
    <row r="41012" spans="27:27">
      <c r="AA41012" s="271"/>
    </row>
    <row r="41013" spans="27:27">
      <c r="AA41013" s="271"/>
    </row>
    <row r="41014" spans="27:27">
      <c r="AA41014" s="271"/>
    </row>
    <row r="41015" spans="27:27">
      <c r="AA41015" s="271"/>
    </row>
    <row r="41016" spans="27:27">
      <c r="AA41016" s="271"/>
    </row>
    <row r="41017" spans="27:27">
      <c r="AA41017" s="271"/>
    </row>
    <row r="41018" spans="27:27">
      <c r="AA41018" s="271"/>
    </row>
    <row r="41019" spans="27:27">
      <c r="AA41019" s="271"/>
    </row>
    <row r="41020" spans="27:27">
      <c r="AA41020" s="271"/>
    </row>
    <row r="41021" spans="27:27">
      <c r="AA41021" s="271"/>
    </row>
    <row r="41022" spans="27:27">
      <c r="AA41022" s="271"/>
    </row>
    <row r="41023" spans="27:27">
      <c r="AA41023" s="271"/>
    </row>
    <row r="41024" spans="27:27">
      <c r="AA41024" s="271"/>
    </row>
    <row r="41025" spans="27:27">
      <c r="AA41025" s="271"/>
    </row>
    <row r="41026" spans="27:27">
      <c r="AA41026" s="271"/>
    </row>
    <row r="41027" spans="27:27">
      <c r="AA41027" s="271"/>
    </row>
    <row r="41028" spans="27:27">
      <c r="AA41028" s="271"/>
    </row>
    <row r="41029" spans="27:27">
      <c r="AA41029" s="271"/>
    </row>
    <row r="41030" spans="27:27">
      <c r="AA41030" s="271"/>
    </row>
    <row r="41031" spans="27:27">
      <c r="AA41031" s="271"/>
    </row>
    <row r="41032" spans="27:27">
      <c r="AA41032" s="271"/>
    </row>
    <row r="41033" spans="27:27">
      <c r="AA41033" s="271"/>
    </row>
    <row r="41034" spans="27:27">
      <c r="AA41034" s="271"/>
    </row>
    <row r="41035" spans="27:27">
      <c r="AA41035" s="271"/>
    </row>
    <row r="41036" spans="27:27">
      <c r="AA41036" s="271"/>
    </row>
    <row r="41037" spans="27:27">
      <c r="AA41037" s="271"/>
    </row>
    <row r="41038" spans="27:27">
      <c r="AA41038" s="271"/>
    </row>
    <row r="41039" spans="27:27">
      <c r="AA41039" s="271"/>
    </row>
    <row r="41040" spans="27:27">
      <c r="AA41040" s="271"/>
    </row>
    <row r="41041" spans="27:27">
      <c r="AA41041" s="271"/>
    </row>
    <row r="41042" spans="27:27">
      <c r="AA41042" s="271"/>
    </row>
    <row r="41043" spans="27:27">
      <c r="AA41043" s="271"/>
    </row>
    <row r="41044" spans="27:27">
      <c r="AA41044" s="271"/>
    </row>
    <row r="41045" spans="27:27">
      <c r="AA41045" s="271"/>
    </row>
    <row r="41046" spans="27:27">
      <c r="AA41046" s="271"/>
    </row>
    <row r="41047" spans="27:27">
      <c r="AA41047" s="271"/>
    </row>
    <row r="41048" spans="27:27">
      <c r="AA41048" s="271"/>
    </row>
    <row r="41049" spans="27:27">
      <c r="AA41049" s="271"/>
    </row>
    <row r="41050" spans="27:27">
      <c r="AA41050" s="271"/>
    </row>
    <row r="41051" spans="27:27">
      <c r="AA41051" s="271"/>
    </row>
    <row r="41052" spans="27:27">
      <c r="AA41052" s="271"/>
    </row>
    <row r="41053" spans="27:27">
      <c r="AA41053" s="271"/>
    </row>
    <row r="41054" spans="27:27">
      <c r="AA41054" s="271"/>
    </row>
    <row r="41055" spans="27:27">
      <c r="AA41055" s="271"/>
    </row>
    <row r="41056" spans="27:27">
      <c r="AA41056" s="271"/>
    </row>
    <row r="41057" spans="27:27">
      <c r="AA41057" s="271"/>
    </row>
    <row r="41058" spans="27:27">
      <c r="AA41058" s="271"/>
    </row>
    <row r="41059" spans="27:27">
      <c r="AA41059" s="271"/>
    </row>
    <row r="41060" spans="27:27">
      <c r="AA41060" s="271"/>
    </row>
    <row r="41061" spans="27:27">
      <c r="AA41061" s="271"/>
    </row>
    <row r="41062" spans="27:27">
      <c r="AA41062" s="271"/>
    </row>
    <row r="41063" spans="27:27">
      <c r="AA41063" s="271"/>
    </row>
    <row r="41064" spans="27:27">
      <c r="AA41064" s="271"/>
    </row>
    <row r="41065" spans="27:27">
      <c r="AA41065" s="271"/>
    </row>
    <row r="41066" spans="27:27">
      <c r="AA41066" s="271"/>
    </row>
    <row r="41067" spans="27:27">
      <c r="AA41067" s="271"/>
    </row>
    <row r="41068" spans="27:27">
      <c r="AA41068" s="271"/>
    </row>
    <row r="41069" spans="27:27">
      <c r="AA41069" s="271"/>
    </row>
    <row r="41070" spans="27:27">
      <c r="AA41070" s="271"/>
    </row>
    <row r="41071" spans="27:27">
      <c r="AA41071" s="271"/>
    </row>
    <row r="41072" spans="27:27">
      <c r="AA41072" s="271"/>
    </row>
    <row r="41073" spans="27:27">
      <c r="AA41073" s="271"/>
    </row>
    <row r="41074" spans="27:27">
      <c r="AA41074" s="271"/>
    </row>
    <row r="41075" spans="27:27">
      <c r="AA41075" s="271"/>
    </row>
    <row r="41076" spans="27:27">
      <c r="AA41076" s="271"/>
    </row>
    <row r="41077" spans="27:27">
      <c r="AA41077" s="271"/>
    </row>
    <row r="41078" spans="27:27">
      <c r="AA41078" s="271"/>
    </row>
    <row r="41079" spans="27:27">
      <c r="AA41079" s="271"/>
    </row>
    <row r="41080" spans="27:27">
      <c r="AA41080" s="271"/>
    </row>
    <row r="41081" spans="27:27">
      <c r="AA41081" s="271"/>
    </row>
    <row r="41082" spans="27:27">
      <c r="AA41082" s="271"/>
    </row>
    <row r="41083" spans="27:27">
      <c r="AA41083" s="271"/>
    </row>
    <row r="41084" spans="27:27">
      <c r="AA41084" s="271"/>
    </row>
    <row r="41085" spans="27:27">
      <c r="AA41085" s="271"/>
    </row>
    <row r="41086" spans="27:27">
      <c r="AA41086" s="271"/>
    </row>
    <row r="41087" spans="27:27">
      <c r="AA41087" s="271"/>
    </row>
    <row r="41088" spans="27:27">
      <c r="AA41088" s="271"/>
    </row>
    <row r="41089" spans="27:27">
      <c r="AA41089" s="271"/>
    </row>
    <row r="41090" spans="27:27">
      <c r="AA41090" s="271"/>
    </row>
    <row r="41091" spans="27:27">
      <c r="AA41091" s="271"/>
    </row>
    <row r="41092" spans="27:27">
      <c r="AA41092" s="271"/>
    </row>
    <row r="41093" spans="27:27">
      <c r="AA41093" s="271"/>
    </row>
    <row r="41094" spans="27:27">
      <c r="AA41094" s="271"/>
    </row>
    <row r="41095" spans="27:27">
      <c r="AA41095" s="271"/>
    </row>
    <row r="41096" spans="27:27">
      <c r="AA41096" s="271"/>
    </row>
    <row r="41097" spans="27:27">
      <c r="AA41097" s="271"/>
    </row>
    <row r="41098" spans="27:27">
      <c r="AA41098" s="271"/>
    </row>
    <row r="41099" spans="27:27">
      <c r="AA41099" s="271"/>
    </row>
    <row r="41100" spans="27:27">
      <c r="AA41100" s="271"/>
    </row>
    <row r="41101" spans="27:27">
      <c r="AA41101" s="271"/>
    </row>
    <row r="41102" spans="27:27">
      <c r="AA41102" s="271"/>
    </row>
    <row r="41103" spans="27:27">
      <c r="AA41103" s="271"/>
    </row>
    <row r="41104" spans="27:27">
      <c r="AA41104" s="271"/>
    </row>
    <row r="41105" spans="27:27">
      <c r="AA41105" s="271"/>
    </row>
    <row r="41106" spans="27:27">
      <c r="AA41106" s="271"/>
    </row>
    <row r="41107" spans="27:27">
      <c r="AA41107" s="271"/>
    </row>
    <row r="41108" spans="27:27">
      <c r="AA41108" s="271"/>
    </row>
    <row r="41109" spans="27:27">
      <c r="AA41109" s="271"/>
    </row>
    <row r="41110" spans="27:27">
      <c r="AA41110" s="271"/>
    </row>
    <row r="41111" spans="27:27">
      <c r="AA41111" s="271"/>
    </row>
    <row r="41112" spans="27:27">
      <c r="AA41112" s="271"/>
    </row>
    <row r="41113" spans="27:27">
      <c r="AA41113" s="271"/>
    </row>
    <row r="41114" spans="27:27">
      <c r="AA41114" s="271"/>
    </row>
    <row r="41115" spans="27:27">
      <c r="AA41115" s="271"/>
    </row>
    <row r="41116" spans="27:27">
      <c r="AA41116" s="271"/>
    </row>
    <row r="41117" spans="27:27">
      <c r="AA41117" s="271"/>
    </row>
    <row r="41118" spans="27:27">
      <c r="AA41118" s="271"/>
    </row>
    <row r="41119" spans="27:27">
      <c r="AA41119" s="271"/>
    </row>
    <row r="41120" spans="27:27">
      <c r="AA41120" s="271"/>
    </row>
    <row r="41121" spans="27:27">
      <c r="AA41121" s="271"/>
    </row>
    <row r="41122" spans="27:27">
      <c r="AA41122" s="271"/>
    </row>
    <row r="41123" spans="27:27">
      <c r="AA41123" s="271"/>
    </row>
    <row r="41124" spans="27:27">
      <c r="AA41124" s="271"/>
    </row>
    <row r="41125" spans="27:27">
      <c r="AA41125" s="271"/>
    </row>
    <row r="41126" spans="27:27">
      <c r="AA41126" s="271"/>
    </row>
    <row r="41127" spans="27:27">
      <c r="AA41127" s="271"/>
    </row>
    <row r="41128" spans="27:27">
      <c r="AA41128" s="271"/>
    </row>
    <row r="41129" spans="27:27">
      <c r="AA41129" s="271"/>
    </row>
    <row r="41130" spans="27:27">
      <c r="AA41130" s="271"/>
    </row>
    <row r="41131" spans="27:27">
      <c r="AA41131" s="271"/>
    </row>
    <row r="41132" spans="27:27">
      <c r="AA41132" s="271"/>
    </row>
    <row r="41133" spans="27:27">
      <c r="AA41133" s="271"/>
    </row>
    <row r="41134" spans="27:27">
      <c r="AA41134" s="271"/>
    </row>
    <row r="41135" spans="27:27">
      <c r="AA41135" s="271"/>
    </row>
    <row r="41136" spans="27:27">
      <c r="AA41136" s="271"/>
    </row>
    <row r="41137" spans="27:27">
      <c r="AA41137" s="271"/>
    </row>
    <row r="41138" spans="27:27">
      <c r="AA41138" s="271"/>
    </row>
    <row r="41139" spans="27:27">
      <c r="AA41139" s="271"/>
    </row>
    <row r="41140" spans="27:27">
      <c r="AA41140" s="271"/>
    </row>
    <row r="41141" spans="27:27">
      <c r="AA41141" s="271"/>
    </row>
    <row r="41142" spans="27:27">
      <c r="AA41142" s="271"/>
    </row>
    <row r="41143" spans="27:27">
      <c r="AA41143" s="271"/>
    </row>
    <row r="41144" spans="27:27">
      <c r="AA41144" s="271"/>
    </row>
    <row r="41145" spans="27:27">
      <c r="AA41145" s="271"/>
    </row>
    <row r="41146" spans="27:27">
      <c r="AA41146" s="271"/>
    </row>
    <row r="41147" spans="27:27">
      <c r="AA41147" s="271"/>
    </row>
    <row r="41148" spans="27:27">
      <c r="AA41148" s="271"/>
    </row>
    <row r="41149" spans="27:27">
      <c r="AA41149" s="271"/>
    </row>
    <row r="41150" spans="27:27">
      <c r="AA41150" s="271"/>
    </row>
    <row r="41151" spans="27:27">
      <c r="AA41151" s="271"/>
    </row>
    <row r="41152" spans="27:27">
      <c r="AA41152" s="271"/>
    </row>
    <row r="41153" spans="27:27">
      <c r="AA41153" s="271"/>
    </row>
    <row r="41154" spans="27:27">
      <c r="AA41154" s="271"/>
    </row>
    <row r="41155" spans="27:27">
      <c r="AA41155" s="271"/>
    </row>
    <row r="41156" spans="27:27">
      <c r="AA41156" s="271"/>
    </row>
    <row r="41157" spans="27:27">
      <c r="AA41157" s="271"/>
    </row>
    <row r="41158" spans="27:27">
      <c r="AA41158" s="271"/>
    </row>
    <row r="41159" spans="27:27">
      <c r="AA41159" s="271"/>
    </row>
    <row r="41160" spans="27:27">
      <c r="AA41160" s="271"/>
    </row>
    <row r="41161" spans="27:27">
      <c r="AA41161" s="271"/>
    </row>
    <row r="41162" spans="27:27">
      <c r="AA41162" s="271"/>
    </row>
    <row r="41163" spans="27:27">
      <c r="AA41163" s="271"/>
    </row>
    <row r="41164" spans="27:27">
      <c r="AA41164" s="271"/>
    </row>
    <row r="41165" spans="27:27">
      <c r="AA41165" s="271"/>
    </row>
    <row r="41166" spans="27:27">
      <c r="AA41166" s="271"/>
    </row>
    <row r="41167" spans="27:27">
      <c r="AA41167" s="271"/>
    </row>
    <row r="41168" spans="27:27">
      <c r="AA41168" s="271"/>
    </row>
    <row r="41169" spans="27:27">
      <c r="AA41169" s="271"/>
    </row>
    <row r="41170" spans="27:27">
      <c r="AA41170" s="271"/>
    </row>
    <row r="41171" spans="27:27">
      <c r="AA41171" s="271"/>
    </row>
    <row r="41172" spans="27:27">
      <c r="AA41172" s="271"/>
    </row>
    <row r="41173" spans="27:27">
      <c r="AA41173" s="271"/>
    </row>
    <row r="41174" spans="27:27">
      <c r="AA41174" s="271"/>
    </row>
    <row r="41175" spans="27:27">
      <c r="AA41175" s="271"/>
    </row>
    <row r="41176" spans="27:27">
      <c r="AA41176" s="271"/>
    </row>
    <row r="41177" spans="27:27">
      <c r="AA41177" s="271"/>
    </row>
    <row r="41178" spans="27:27">
      <c r="AA41178" s="271"/>
    </row>
    <row r="41179" spans="27:27">
      <c r="AA41179" s="271"/>
    </row>
    <row r="41180" spans="27:27">
      <c r="AA41180" s="271"/>
    </row>
    <row r="41181" spans="27:27">
      <c r="AA41181" s="271"/>
    </row>
    <row r="41182" spans="27:27">
      <c r="AA41182" s="271"/>
    </row>
    <row r="41183" spans="27:27">
      <c r="AA41183" s="271"/>
    </row>
    <row r="41184" spans="27:27">
      <c r="AA41184" s="271"/>
    </row>
    <row r="41185" spans="27:27">
      <c r="AA41185" s="271"/>
    </row>
    <row r="41186" spans="27:27">
      <c r="AA41186" s="271"/>
    </row>
    <row r="41187" spans="27:27">
      <c r="AA41187" s="271"/>
    </row>
    <row r="41188" spans="27:27">
      <c r="AA41188" s="271"/>
    </row>
    <row r="41189" spans="27:27">
      <c r="AA41189" s="271"/>
    </row>
    <row r="41190" spans="27:27">
      <c r="AA41190" s="271"/>
    </row>
    <row r="41191" spans="27:27">
      <c r="AA41191" s="271"/>
    </row>
    <row r="41192" spans="27:27">
      <c r="AA41192" s="271"/>
    </row>
    <row r="41193" spans="27:27">
      <c r="AA41193" s="271"/>
    </row>
    <row r="41194" spans="27:27">
      <c r="AA41194" s="271"/>
    </row>
    <row r="41195" spans="27:27">
      <c r="AA41195" s="271"/>
    </row>
    <row r="41196" spans="27:27">
      <c r="AA41196" s="271"/>
    </row>
    <row r="41197" spans="27:27">
      <c r="AA41197" s="271"/>
    </row>
    <row r="41198" spans="27:27">
      <c r="AA41198" s="271"/>
    </row>
    <row r="41199" spans="27:27">
      <c r="AA41199" s="271"/>
    </row>
    <row r="41200" spans="27:27">
      <c r="AA41200" s="271"/>
    </row>
    <row r="41201" spans="27:27">
      <c r="AA41201" s="271"/>
    </row>
    <row r="41202" spans="27:27">
      <c r="AA41202" s="271"/>
    </row>
    <row r="41203" spans="27:27">
      <c r="AA41203" s="271"/>
    </row>
    <row r="41204" spans="27:27">
      <c r="AA41204" s="271"/>
    </row>
    <row r="41205" spans="27:27">
      <c r="AA41205" s="271"/>
    </row>
    <row r="41206" spans="27:27">
      <c r="AA41206" s="271"/>
    </row>
    <row r="41207" spans="27:27">
      <c r="AA41207" s="271"/>
    </row>
    <row r="41208" spans="27:27">
      <c r="AA41208" s="271"/>
    </row>
    <row r="41209" spans="27:27">
      <c r="AA41209" s="271"/>
    </row>
    <row r="41210" spans="27:27">
      <c r="AA41210" s="271"/>
    </row>
    <row r="41211" spans="27:27">
      <c r="AA41211" s="271"/>
    </row>
    <row r="41212" spans="27:27">
      <c r="AA41212" s="271"/>
    </row>
    <row r="41213" spans="27:27">
      <c r="AA41213" s="271"/>
    </row>
    <row r="41214" spans="27:27">
      <c r="AA41214" s="271"/>
    </row>
    <row r="41215" spans="27:27">
      <c r="AA41215" s="271"/>
    </row>
    <row r="41216" spans="27:27">
      <c r="AA41216" s="271"/>
    </row>
    <row r="41217" spans="27:27">
      <c r="AA41217" s="271"/>
    </row>
    <row r="41218" spans="27:27">
      <c r="AA41218" s="271"/>
    </row>
    <row r="41219" spans="27:27">
      <c r="AA41219" s="271"/>
    </row>
    <row r="41220" spans="27:27">
      <c r="AA41220" s="271"/>
    </row>
    <row r="41221" spans="27:27">
      <c r="AA41221" s="271"/>
    </row>
    <row r="41222" spans="27:27">
      <c r="AA41222" s="271"/>
    </row>
    <row r="41223" spans="27:27">
      <c r="AA41223" s="271"/>
    </row>
    <row r="41224" spans="27:27">
      <c r="AA41224" s="271"/>
    </row>
    <row r="41225" spans="27:27">
      <c r="AA41225" s="271"/>
    </row>
    <row r="41226" spans="27:27">
      <c r="AA41226" s="271"/>
    </row>
    <row r="41227" spans="27:27">
      <c r="AA41227" s="271"/>
    </row>
    <row r="41228" spans="27:27">
      <c r="AA41228" s="271"/>
    </row>
    <row r="41229" spans="27:27">
      <c r="AA41229" s="271"/>
    </row>
    <row r="41230" spans="27:27">
      <c r="AA41230" s="271"/>
    </row>
    <row r="41231" spans="27:27">
      <c r="AA41231" s="271"/>
    </row>
    <row r="41232" spans="27:27">
      <c r="AA41232" s="271"/>
    </row>
    <row r="41233" spans="27:27">
      <c r="AA41233" s="271"/>
    </row>
    <row r="41234" spans="27:27">
      <c r="AA41234" s="271"/>
    </row>
    <row r="41235" spans="27:27">
      <c r="AA41235" s="271"/>
    </row>
    <row r="41236" spans="27:27">
      <c r="AA41236" s="271"/>
    </row>
    <row r="41237" spans="27:27">
      <c r="AA41237" s="271"/>
    </row>
    <row r="41238" spans="27:27">
      <c r="AA41238" s="271"/>
    </row>
    <row r="41239" spans="27:27">
      <c r="AA41239" s="271"/>
    </row>
    <row r="41240" spans="27:27">
      <c r="AA41240" s="271"/>
    </row>
    <row r="41241" spans="27:27">
      <c r="AA41241" s="271"/>
    </row>
    <row r="41242" spans="27:27">
      <c r="AA41242" s="271"/>
    </row>
    <row r="41243" spans="27:27">
      <c r="AA41243" s="271"/>
    </row>
    <row r="41244" spans="27:27">
      <c r="AA41244" s="271"/>
    </row>
    <row r="41245" spans="27:27">
      <c r="AA41245" s="271"/>
    </row>
    <row r="41246" spans="27:27">
      <c r="AA41246" s="271"/>
    </row>
    <row r="41247" spans="27:27">
      <c r="AA41247" s="271"/>
    </row>
    <row r="41248" spans="27:27">
      <c r="AA41248" s="271"/>
    </row>
    <row r="41249" spans="27:27">
      <c r="AA41249" s="271"/>
    </row>
    <row r="41250" spans="27:27">
      <c r="AA41250" s="271"/>
    </row>
    <row r="41251" spans="27:27">
      <c r="AA41251" s="271"/>
    </row>
    <row r="41252" spans="27:27">
      <c r="AA41252" s="271"/>
    </row>
    <row r="41253" spans="27:27">
      <c r="AA41253" s="271"/>
    </row>
    <row r="41254" spans="27:27">
      <c r="AA41254" s="271"/>
    </row>
    <row r="41255" spans="27:27">
      <c r="AA41255" s="271"/>
    </row>
    <row r="41256" spans="27:27">
      <c r="AA41256" s="271"/>
    </row>
    <row r="41257" spans="27:27">
      <c r="AA41257" s="271"/>
    </row>
    <row r="41258" spans="27:27">
      <c r="AA41258" s="271"/>
    </row>
    <row r="41259" spans="27:27">
      <c r="AA41259" s="271"/>
    </row>
    <row r="41260" spans="27:27">
      <c r="AA41260" s="271"/>
    </row>
    <row r="41261" spans="27:27">
      <c r="AA41261" s="271"/>
    </row>
    <row r="41262" spans="27:27">
      <c r="AA41262" s="271"/>
    </row>
    <row r="41263" spans="27:27">
      <c r="AA41263" s="271"/>
    </row>
    <row r="41264" spans="27:27">
      <c r="AA41264" s="271"/>
    </row>
    <row r="41265" spans="27:27">
      <c r="AA41265" s="271"/>
    </row>
    <row r="41266" spans="27:27">
      <c r="AA41266" s="271"/>
    </row>
    <row r="41267" spans="27:27">
      <c r="AA41267" s="271"/>
    </row>
    <row r="41268" spans="27:27">
      <c r="AA41268" s="271"/>
    </row>
    <row r="41269" spans="27:27">
      <c r="AA41269" s="271"/>
    </row>
    <row r="41270" spans="27:27">
      <c r="AA41270" s="271"/>
    </row>
    <row r="41271" spans="27:27">
      <c r="AA41271" s="271"/>
    </row>
    <row r="41272" spans="27:27">
      <c r="AA41272" s="271"/>
    </row>
    <row r="41273" spans="27:27">
      <c r="AA41273" s="271"/>
    </row>
    <row r="41274" spans="27:27">
      <c r="AA41274" s="271"/>
    </row>
    <row r="41275" spans="27:27">
      <c r="AA41275" s="271"/>
    </row>
    <row r="41276" spans="27:27">
      <c r="AA41276" s="271"/>
    </row>
    <row r="41277" spans="27:27">
      <c r="AA41277" s="271"/>
    </row>
    <row r="41278" spans="27:27">
      <c r="AA41278" s="271"/>
    </row>
    <row r="41279" spans="27:27">
      <c r="AA41279" s="271"/>
    </row>
    <row r="41280" spans="27:27">
      <c r="AA41280" s="271"/>
    </row>
    <row r="41281" spans="27:27">
      <c r="AA41281" s="271"/>
    </row>
    <row r="41282" spans="27:27">
      <c r="AA41282" s="271"/>
    </row>
    <row r="41283" spans="27:27">
      <c r="AA41283" s="271"/>
    </row>
    <row r="41284" spans="27:27">
      <c r="AA41284" s="271"/>
    </row>
    <row r="41285" spans="27:27">
      <c r="AA41285" s="271"/>
    </row>
    <row r="41286" spans="27:27">
      <c r="AA41286" s="271"/>
    </row>
    <row r="41287" spans="27:27">
      <c r="AA41287" s="271"/>
    </row>
    <row r="41288" spans="27:27">
      <c r="AA41288" s="271"/>
    </row>
    <row r="41289" spans="27:27">
      <c r="AA41289" s="271"/>
    </row>
    <row r="41290" spans="27:27">
      <c r="AA41290" s="271"/>
    </row>
    <row r="41291" spans="27:27">
      <c r="AA41291" s="271"/>
    </row>
    <row r="41292" spans="27:27">
      <c r="AA41292" s="271"/>
    </row>
    <row r="41293" spans="27:27">
      <c r="AA41293" s="271"/>
    </row>
    <row r="41294" spans="27:27">
      <c r="AA41294" s="271"/>
    </row>
    <row r="41295" spans="27:27">
      <c r="AA41295" s="271"/>
    </row>
    <row r="41296" spans="27:27">
      <c r="AA41296" s="271"/>
    </row>
    <row r="41297" spans="27:27">
      <c r="AA41297" s="271"/>
    </row>
    <row r="41298" spans="27:27">
      <c r="AA41298" s="271"/>
    </row>
    <row r="41299" spans="27:27">
      <c r="AA41299" s="271"/>
    </row>
    <row r="41300" spans="27:27">
      <c r="AA41300" s="271"/>
    </row>
    <row r="41301" spans="27:27">
      <c r="AA41301" s="271"/>
    </row>
    <row r="41302" spans="27:27">
      <c r="AA41302" s="271"/>
    </row>
    <row r="41303" spans="27:27">
      <c r="AA41303" s="271"/>
    </row>
    <row r="41304" spans="27:27">
      <c r="AA41304" s="271"/>
    </row>
    <row r="41305" spans="27:27">
      <c r="AA41305" s="271"/>
    </row>
    <row r="41306" spans="27:27">
      <c r="AA41306" s="271"/>
    </row>
    <row r="41307" spans="27:27">
      <c r="AA41307" s="271"/>
    </row>
    <row r="41308" spans="27:27">
      <c r="AA41308" s="271"/>
    </row>
    <row r="41309" spans="27:27">
      <c r="AA41309" s="271"/>
    </row>
    <row r="41310" spans="27:27">
      <c r="AA41310" s="271"/>
    </row>
    <row r="41311" spans="27:27">
      <c r="AA41311" s="271"/>
    </row>
    <row r="41312" spans="27:27">
      <c r="AA41312" s="271"/>
    </row>
    <row r="41313" spans="27:27">
      <c r="AA41313" s="271"/>
    </row>
    <row r="41314" spans="27:27">
      <c r="AA41314" s="271"/>
    </row>
    <row r="41315" spans="27:27">
      <c r="AA41315" s="271"/>
    </row>
    <row r="41316" spans="27:27">
      <c r="AA41316" s="271"/>
    </row>
    <row r="41317" spans="27:27">
      <c r="AA41317" s="271"/>
    </row>
    <row r="41318" spans="27:27">
      <c r="AA41318" s="271"/>
    </row>
    <row r="41319" spans="27:27">
      <c r="AA41319" s="271"/>
    </row>
    <row r="41320" spans="27:27">
      <c r="AA41320" s="271"/>
    </row>
    <row r="41321" spans="27:27">
      <c r="AA41321" s="271"/>
    </row>
    <row r="41322" spans="27:27">
      <c r="AA41322" s="271"/>
    </row>
    <row r="41323" spans="27:27">
      <c r="AA41323" s="271"/>
    </row>
    <row r="41324" spans="27:27">
      <c r="AA41324" s="271"/>
    </row>
    <row r="41325" spans="27:27">
      <c r="AA41325" s="271"/>
    </row>
    <row r="41326" spans="27:27">
      <c r="AA41326" s="271"/>
    </row>
    <row r="41327" spans="27:27">
      <c r="AA41327" s="271"/>
    </row>
    <row r="41328" spans="27:27">
      <c r="AA41328" s="271"/>
    </row>
    <row r="41329" spans="27:27">
      <c r="AA41329" s="271"/>
    </row>
    <row r="41330" spans="27:27">
      <c r="AA41330" s="271"/>
    </row>
    <row r="41331" spans="27:27">
      <c r="AA41331" s="271"/>
    </row>
    <row r="41332" spans="27:27">
      <c r="AA41332" s="271"/>
    </row>
    <row r="41333" spans="27:27">
      <c r="AA41333" s="271"/>
    </row>
    <row r="41334" spans="27:27">
      <c r="AA41334" s="271"/>
    </row>
    <row r="41335" spans="27:27">
      <c r="AA41335" s="271"/>
    </row>
    <row r="41336" spans="27:27">
      <c r="AA41336" s="271"/>
    </row>
    <row r="41337" spans="27:27">
      <c r="AA41337" s="271"/>
    </row>
    <row r="41338" spans="27:27">
      <c r="AA41338" s="271"/>
    </row>
    <row r="41339" spans="27:27">
      <c r="AA41339" s="271"/>
    </row>
    <row r="41340" spans="27:27">
      <c r="AA41340" s="271"/>
    </row>
    <row r="41341" spans="27:27">
      <c r="AA41341" s="271"/>
    </row>
    <row r="41342" spans="27:27">
      <c r="AA41342" s="271"/>
    </row>
    <row r="41343" spans="27:27">
      <c r="AA41343" s="271"/>
    </row>
    <row r="41344" spans="27:27">
      <c r="AA41344" s="271"/>
    </row>
    <row r="41345" spans="27:27">
      <c r="AA41345" s="271"/>
    </row>
    <row r="41346" spans="27:27">
      <c r="AA41346" s="271"/>
    </row>
    <row r="41347" spans="27:27">
      <c r="AA41347" s="271"/>
    </row>
    <row r="41348" spans="27:27">
      <c r="AA41348" s="271"/>
    </row>
    <row r="41349" spans="27:27">
      <c r="AA41349" s="271"/>
    </row>
    <row r="41350" spans="27:27">
      <c r="AA41350" s="271"/>
    </row>
    <row r="41351" spans="27:27">
      <c r="AA41351" s="271"/>
    </row>
    <row r="41352" spans="27:27">
      <c r="AA41352" s="271"/>
    </row>
    <row r="41353" spans="27:27">
      <c r="AA41353" s="271"/>
    </row>
    <row r="41354" spans="27:27">
      <c r="AA41354" s="271"/>
    </row>
    <row r="41355" spans="27:27">
      <c r="AA41355" s="271"/>
    </row>
    <row r="41356" spans="27:27">
      <c r="AA41356" s="271"/>
    </row>
    <row r="41357" spans="27:27">
      <c r="AA41357" s="271"/>
    </row>
    <row r="41358" spans="27:27">
      <c r="AA41358" s="271"/>
    </row>
    <row r="41359" spans="27:27">
      <c r="AA41359" s="271"/>
    </row>
    <row r="41360" spans="27:27">
      <c r="AA41360" s="271"/>
    </row>
    <row r="41361" spans="27:27">
      <c r="AA41361" s="271"/>
    </row>
    <row r="41362" spans="27:27">
      <c r="AA41362" s="271"/>
    </row>
    <row r="41363" spans="27:27">
      <c r="AA41363" s="271"/>
    </row>
    <row r="41364" spans="27:27">
      <c r="AA41364" s="271"/>
    </row>
    <row r="41365" spans="27:27">
      <c r="AA41365" s="271"/>
    </row>
    <row r="41366" spans="27:27">
      <c r="AA41366" s="271"/>
    </row>
    <row r="41367" spans="27:27">
      <c r="AA41367" s="271"/>
    </row>
    <row r="41368" spans="27:27">
      <c r="AA41368" s="271"/>
    </row>
    <row r="41369" spans="27:27">
      <c r="AA41369" s="271"/>
    </row>
    <row r="41370" spans="27:27">
      <c r="AA41370" s="271"/>
    </row>
    <row r="41371" spans="27:27">
      <c r="AA41371" s="271"/>
    </row>
    <row r="41372" spans="27:27">
      <c r="AA41372" s="271"/>
    </row>
    <row r="41373" spans="27:27">
      <c r="AA41373" s="271"/>
    </row>
    <row r="41374" spans="27:27">
      <c r="AA41374" s="271"/>
    </row>
    <row r="41375" spans="27:27">
      <c r="AA41375" s="271"/>
    </row>
    <row r="41376" spans="27:27">
      <c r="AA41376" s="271"/>
    </row>
    <row r="41377" spans="27:27">
      <c r="AA41377" s="271"/>
    </row>
    <row r="41378" spans="27:27">
      <c r="AA41378" s="271"/>
    </row>
    <row r="41379" spans="27:27">
      <c r="AA41379" s="271"/>
    </row>
    <row r="41380" spans="27:27">
      <c r="AA41380" s="271"/>
    </row>
    <row r="41381" spans="27:27">
      <c r="AA41381" s="271"/>
    </row>
    <row r="41382" spans="27:27">
      <c r="AA41382" s="271"/>
    </row>
    <row r="41383" spans="27:27">
      <c r="AA41383" s="271"/>
    </row>
    <row r="41384" spans="27:27">
      <c r="AA41384" s="271"/>
    </row>
    <row r="41385" spans="27:27">
      <c r="AA41385" s="271"/>
    </row>
    <row r="41386" spans="27:27">
      <c r="AA41386" s="271"/>
    </row>
    <row r="41387" spans="27:27">
      <c r="AA41387" s="271"/>
    </row>
    <row r="41388" spans="27:27">
      <c r="AA41388" s="271"/>
    </row>
    <row r="41389" spans="27:27">
      <c r="AA41389" s="271"/>
    </row>
    <row r="41390" spans="27:27">
      <c r="AA41390" s="271"/>
    </row>
    <row r="41391" spans="27:27">
      <c r="AA41391" s="271"/>
    </row>
    <row r="41392" spans="27:27">
      <c r="AA41392" s="271"/>
    </row>
    <row r="41393" spans="27:27">
      <c r="AA41393" s="271"/>
    </row>
    <row r="41394" spans="27:27">
      <c r="AA41394" s="271"/>
    </row>
    <row r="41395" spans="27:27">
      <c r="AA41395" s="271"/>
    </row>
    <row r="41396" spans="27:27">
      <c r="AA41396" s="271"/>
    </row>
    <row r="41397" spans="27:27">
      <c r="AA41397" s="271"/>
    </row>
    <row r="41398" spans="27:27">
      <c r="AA41398" s="271"/>
    </row>
    <row r="41399" spans="27:27">
      <c r="AA41399" s="271"/>
    </row>
    <row r="41400" spans="27:27">
      <c r="AA41400" s="271"/>
    </row>
    <row r="41401" spans="27:27">
      <c r="AA41401" s="271"/>
    </row>
    <row r="41402" spans="27:27">
      <c r="AA41402" s="271"/>
    </row>
    <row r="41403" spans="27:27">
      <c r="AA41403" s="271"/>
    </row>
    <row r="41404" spans="27:27">
      <c r="AA41404" s="271"/>
    </row>
    <row r="41405" spans="27:27">
      <c r="AA41405" s="271"/>
    </row>
    <row r="41406" spans="27:27">
      <c r="AA41406" s="271"/>
    </row>
    <row r="41407" spans="27:27">
      <c r="AA41407" s="271"/>
    </row>
    <row r="41408" spans="27:27">
      <c r="AA41408" s="271"/>
    </row>
    <row r="41409" spans="27:27">
      <c r="AA41409" s="271"/>
    </row>
    <row r="41410" spans="27:27">
      <c r="AA41410" s="271"/>
    </row>
    <row r="41411" spans="27:27">
      <c r="AA41411" s="271"/>
    </row>
    <row r="41412" spans="27:27">
      <c r="AA41412" s="271"/>
    </row>
    <row r="41413" spans="27:27">
      <c r="AA41413" s="271"/>
    </row>
    <row r="41414" spans="27:27">
      <c r="AA41414" s="271"/>
    </row>
    <row r="41415" spans="27:27">
      <c r="AA41415" s="271"/>
    </row>
    <row r="41416" spans="27:27">
      <c r="AA41416" s="271"/>
    </row>
    <row r="41417" spans="27:27">
      <c r="AA41417" s="271"/>
    </row>
    <row r="41418" spans="27:27">
      <c r="AA41418" s="271"/>
    </row>
    <row r="41419" spans="27:27">
      <c r="AA41419" s="271"/>
    </row>
    <row r="41420" spans="27:27">
      <c r="AA41420" s="271"/>
    </row>
    <row r="41421" spans="27:27">
      <c r="AA41421" s="271"/>
    </row>
    <row r="41422" spans="27:27">
      <c r="AA41422" s="271"/>
    </row>
    <row r="41423" spans="27:27">
      <c r="AA41423" s="271"/>
    </row>
    <row r="41424" spans="27:27">
      <c r="AA41424" s="271"/>
    </row>
    <row r="41425" spans="27:27">
      <c r="AA41425" s="271"/>
    </row>
    <row r="41426" spans="27:27">
      <c r="AA41426" s="271"/>
    </row>
    <row r="41427" spans="27:27">
      <c r="AA41427" s="271"/>
    </row>
    <row r="41428" spans="27:27">
      <c r="AA41428" s="271"/>
    </row>
    <row r="41429" spans="27:27">
      <c r="AA41429" s="271"/>
    </row>
    <row r="41430" spans="27:27">
      <c r="AA41430" s="271"/>
    </row>
    <row r="41431" spans="27:27">
      <c r="AA41431" s="271"/>
    </row>
    <row r="41432" spans="27:27">
      <c r="AA41432" s="271"/>
    </row>
    <row r="41433" spans="27:27">
      <c r="AA41433" s="271"/>
    </row>
    <row r="41434" spans="27:27">
      <c r="AA41434" s="271"/>
    </row>
    <row r="41435" spans="27:27">
      <c r="AA41435" s="271"/>
    </row>
    <row r="41436" spans="27:27">
      <c r="AA41436" s="271"/>
    </row>
    <row r="41437" spans="27:27">
      <c r="AA41437" s="271"/>
    </row>
    <row r="41438" spans="27:27">
      <c r="AA41438" s="271"/>
    </row>
    <row r="41439" spans="27:27">
      <c r="AA41439" s="271"/>
    </row>
    <row r="41440" spans="27:27">
      <c r="AA41440" s="271"/>
    </row>
    <row r="41441" spans="27:27">
      <c r="AA41441" s="271"/>
    </row>
    <row r="41442" spans="27:27">
      <c r="AA41442" s="271"/>
    </row>
    <row r="41443" spans="27:27">
      <c r="AA41443" s="271"/>
    </row>
    <row r="41444" spans="27:27">
      <c r="AA41444" s="271"/>
    </row>
    <row r="41445" spans="27:27">
      <c r="AA41445" s="271"/>
    </row>
    <row r="41446" spans="27:27">
      <c r="AA41446" s="271"/>
    </row>
    <row r="41447" spans="27:27">
      <c r="AA41447" s="271"/>
    </row>
    <row r="41448" spans="27:27">
      <c r="AA41448" s="271"/>
    </row>
    <row r="41449" spans="27:27">
      <c r="AA41449" s="271"/>
    </row>
    <row r="41450" spans="27:27">
      <c r="AA41450" s="271"/>
    </row>
    <row r="41451" spans="27:27">
      <c r="AA41451" s="271"/>
    </row>
    <row r="41452" spans="27:27">
      <c r="AA41452" s="271"/>
    </row>
    <row r="41453" spans="27:27">
      <c r="AA41453" s="271"/>
    </row>
    <row r="41454" spans="27:27">
      <c r="AA41454" s="271"/>
    </row>
    <row r="41455" spans="27:27">
      <c r="AA41455" s="271"/>
    </row>
    <row r="41456" spans="27:27">
      <c r="AA41456" s="271"/>
    </row>
    <row r="41457" spans="27:27">
      <c r="AA41457" s="271"/>
    </row>
    <row r="41458" spans="27:27">
      <c r="AA41458" s="271"/>
    </row>
    <row r="41459" spans="27:27">
      <c r="AA41459" s="271"/>
    </row>
    <row r="41460" spans="27:27">
      <c r="AA41460" s="271"/>
    </row>
    <row r="41461" spans="27:27">
      <c r="AA41461" s="271"/>
    </row>
    <row r="41462" spans="27:27">
      <c r="AA41462" s="271"/>
    </row>
    <row r="41463" spans="27:27">
      <c r="AA41463" s="271"/>
    </row>
    <row r="41464" spans="27:27">
      <c r="AA41464" s="271"/>
    </row>
    <row r="41465" spans="27:27">
      <c r="AA41465" s="271"/>
    </row>
    <row r="41466" spans="27:27">
      <c r="AA41466" s="271"/>
    </row>
    <row r="41467" spans="27:27">
      <c r="AA41467" s="271"/>
    </row>
    <row r="41468" spans="27:27">
      <c r="AA41468" s="271"/>
    </row>
    <row r="41469" spans="27:27">
      <c r="AA41469" s="271"/>
    </row>
    <row r="41470" spans="27:27">
      <c r="AA41470" s="271"/>
    </row>
    <row r="41471" spans="27:27">
      <c r="AA41471" s="271"/>
    </row>
    <row r="41472" spans="27:27">
      <c r="AA41472" s="271"/>
    </row>
    <row r="41473" spans="27:27">
      <c r="AA41473" s="271"/>
    </row>
    <row r="41474" spans="27:27">
      <c r="AA41474" s="271"/>
    </row>
    <row r="41475" spans="27:27">
      <c r="AA41475" s="271"/>
    </row>
    <row r="41476" spans="27:27">
      <c r="AA41476" s="271"/>
    </row>
    <row r="41477" spans="27:27">
      <c r="AA41477" s="271"/>
    </row>
    <row r="41478" spans="27:27">
      <c r="AA41478" s="271"/>
    </row>
    <row r="41479" spans="27:27">
      <c r="AA41479" s="271"/>
    </row>
    <row r="41480" spans="27:27">
      <c r="AA41480" s="271"/>
    </row>
    <row r="41481" spans="27:27">
      <c r="AA41481" s="271"/>
    </row>
    <row r="41482" spans="27:27">
      <c r="AA41482" s="271"/>
    </row>
    <row r="41483" spans="27:27">
      <c r="AA41483" s="271"/>
    </row>
    <row r="41484" spans="27:27">
      <c r="AA41484" s="271"/>
    </row>
    <row r="41485" spans="27:27">
      <c r="AA41485" s="271"/>
    </row>
    <row r="41486" spans="27:27">
      <c r="AA41486" s="271"/>
    </row>
    <row r="41487" spans="27:27">
      <c r="AA41487" s="271"/>
    </row>
    <row r="41488" spans="27:27">
      <c r="AA41488" s="271"/>
    </row>
    <row r="41489" spans="27:27">
      <c r="AA41489" s="271"/>
    </row>
    <row r="41490" spans="27:27">
      <c r="AA41490" s="271"/>
    </row>
    <row r="41491" spans="27:27">
      <c r="AA41491" s="271"/>
    </row>
    <row r="41492" spans="27:27">
      <c r="AA41492" s="271"/>
    </row>
    <row r="41493" spans="27:27">
      <c r="AA41493" s="271"/>
    </row>
    <row r="41494" spans="27:27">
      <c r="AA41494" s="271"/>
    </row>
    <row r="41495" spans="27:27">
      <c r="AA41495" s="271"/>
    </row>
    <row r="41496" spans="27:27">
      <c r="AA41496" s="271"/>
    </row>
    <row r="41497" spans="27:27">
      <c r="AA41497" s="271"/>
    </row>
    <row r="41498" spans="27:27">
      <c r="AA41498" s="271"/>
    </row>
    <row r="41499" spans="27:27">
      <c r="AA41499" s="271"/>
    </row>
    <row r="41500" spans="27:27">
      <c r="AA41500" s="271"/>
    </row>
    <row r="41501" spans="27:27">
      <c r="AA41501" s="271"/>
    </row>
    <row r="41502" spans="27:27">
      <c r="AA41502" s="271"/>
    </row>
    <row r="41503" spans="27:27">
      <c r="AA41503" s="271"/>
    </row>
    <row r="41504" spans="27:27">
      <c r="AA41504" s="271"/>
    </row>
    <row r="41505" spans="27:27">
      <c r="AA41505" s="271"/>
    </row>
    <row r="41506" spans="27:27">
      <c r="AA41506" s="271"/>
    </row>
    <row r="41507" spans="27:27">
      <c r="AA41507" s="271"/>
    </row>
    <row r="41508" spans="27:27">
      <c r="AA41508" s="271"/>
    </row>
    <row r="41509" spans="27:27">
      <c r="AA41509" s="271"/>
    </row>
    <row r="41510" spans="27:27">
      <c r="AA41510" s="271"/>
    </row>
    <row r="41511" spans="27:27">
      <c r="AA41511" s="271"/>
    </row>
    <row r="41512" spans="27:27">
      <c r="AA41512" s="271"/>
    </row>
    <row r="41513" spans="27:27">
      <c r="AA41513" s="271"/>
    </row>
    <row r="41514" spans="27:27">
      <c r="AA41514" s="271"/>
    </row>
    <row r="41515" spans="27:27">
      <c r="AA41515" s="271"/>
    </row>
    <row r="41516" spans="27:27">
      <c r="AA41516" s="271"/>
    </row>
    <row r="41517" spans="27:27">
      <c r="AA41517" s="271"/>
    </row>
    <row r="41518" spans="27:27">
      <c r="AA41518" s="271"/>
    </row>
    <row r="41519" spans="27:27">
      <c r="AA41519" s="271"/>
    </row>
    <row r="41520" spans="27:27">
      <c r="AA41520" s="271"/>
    </row>
    <row r="41521" spans="27:27">
      <c r="AA41521" s="271"/>
    </row>
    <row r="41522" spans="27:27">
      <c r="AA41522" s="271"/>
    </row>
    <row r="41523" spans="27:27">
      <c r="AA41523" s="271"/>
    </row>
    <row r="41524" spans="27:27">
      <c r="AA41524" s="271"/>
    </row>
    <row r="41525" spans="27:27">
      <c r="AA41525" s="271"/>
    </row>
    <row r="41526" spans="27:27">
      <c r="AA41526" s="271"/>
    </row>
    <row r="41527" spans="27:27">
      <c r="AA41527" s="271"/>
    </row>
    <row r="41528" spans="27:27">
      <c r="AA41528" s="271"/>
    </row>
    <row r="41529" spans="27:27">
      <c r="AA41529" s="271"/>
    </row>
    <row r="41530" spans="27:27">
      <c r="AA41530" s="271"/>
    </row>
    <row r="41531" spans="27:27">
      <c r="AA41531" s="271"/>
    </row>
    <row r="41532" spans="27:27">
      <c r="AA41532" s="271"/>
    </row>
    <row r="41533" spans="27:27">
      <c r="AA41533" s="271"/>
    </row>
    <row r="41534" spans="27:27">
      <c r="AA41534" s="271"/>
    </row>
    <row r="41535" spans="27:27">
      <c r="AA41535" s="271"/>
    </row>
    <row r="41536" spans="27:27">
      <c r="AA41536" s="271"/>
    </row>
    <row r="41537" spans="27:27">
      <c r="AA41537" s="271"/>
    </row>
    <row r="41538" spans="27:27">
      <c r="AA41538" s="271"/>
    </row>
    <row r="41539" spans="27:27">
      <c r="AA41539" s="271"/>
    </row>
    <row r="41540" spans="27:27">
      <c r="AA41540" s="271"/>
    </row>
    <row r="41541" spans="27:27">
      <c r="AA41541" s="271"/>
    </row>
    <row r="41542" spans="27:27">
      <c r="AA41542" s="271"/>
    </row>
    <row r="41543" spans="27:27">
      <c r="AA41543" s="271"/>
    </row>
    <row r="41544" spans="27:27">
      <c r="AA41544" s="271"/>
    </row>
    <row r="41545" spans="27:27">
      <c r="AA41545" s="271"/>
    </row>
    <row r="41546" spans="27:27">
      <c r="AA41546" s="271"/>
    </row>
    <row r="41547" spans="27:27">
      <c r="AA41547" s="271"/>
    </row>
    <row r="41548" spans="27:27">
      <c r="AA41548" s="271"/>
    </row>
    <row r="41549" spans="27:27">
      <c r="AA41549" s="271"/>
    </row>
    <row r="41550" spans="27:27">
      <c r="AA41550" s="271"/>
    </row>
    <row r="41551" spans="27:27">
      <c r="AA41551" s="271"/>
    </row>
    <row r="41552" spans="27:27">
      <c r="AA41552" s="271"/>
    </row>
    <row r="41553" spans="27:27">
      <c r="AA41553" s="271"/>
    </row>
    <row r="41554" spans="27:27">
      <c r="AA41554" s="271"/>
    </row>
    <row r="41555" spans="27:27">
      <c r="AA41555" s="271"/>
    </row>
    <row r="41556" spans="27:27">
      <c r="AA41556" s="271"/>
    </row>
    <row r="41557" spans="27:27">
      <c r="AA41557" s="271"/>
    </row>
    <row r="41558" spans="27:27">
      <c r="AA41558" s="271"/>
    </row>
    <row r="41559" spans="27:27">
      <c r="AA41559" s="271"/>
    </row>
    <row r="41560" spans="27:27">
      <c r="AA41560" s="271"/>
    </row>
    <row r="41561" spans="27:27">
      <c r="AA41561" s="271"/>
    </row>
    <row r="41562" spans="27:27">
      <c r="AA41562" s="271"/>
    </row>
    <row r="41563" spans="27:27">
      <c r="AA41563" s="271"/>
    </row>
    <row r="41564" spans="27:27">
      <c r="AA41564" s="271"/>
    </row>
    <row r="41565" spans="27:27">
      <c r="AA41565" s="271"/>
    </row>
    <row r="41566" spans="27:27">
      <c r="AA41566" s="271"/>
    </row>
    <row r="41567" spans="27:27">
      <c r="AA41567" s="271"/>
    </row>
    <row r="41568" spans="27:27">
      <c r="AA41568" s="271"/>
    </row>
    <row r="41569" spans="27:27">
      <c r="AA41569" s="271"/>
    </row>
    <row r="41570" spans="27:27">
      <c r="AA41570" s="271"/>
    </row>
    <row r="41571" spans="27:27">
      <c r="AA41571" s="271"/>
    </row>
    <row r="41572" spans="27:27">
      <c r="AA41572" s="271"/>
    </row>
    <row r="41573" spans="27:27">
      <c r="AA41573" s="271"/>
    </row>
    <row r="41574" spans="27:27">
      <c r="AA41574" s="271"/>
    </row>
    <row r="41575" spans="27:27">
      <c r="AA41575" s="271"/>
    </row>
    <row r="41576" spans="27:27">
      <c r="AA41576" s="271"/>
    </row>
    <row r="41577" spans="27:27">
      <c r="AA41577" s="271"/>
    </row>
    <row r="41578" spans="27:27">
      <c r="AA41578" s="271"/>
    </row>
    <row r="41579" spans="27:27">
      <c r="AA41579" s="271"/>
    </row>
    <row r="41580" spans="27:27">
      <c r="AA41580" s="271"/>
    </row>
    <row r="41581" spans="27:27">
      <c r="AA41581" s="271"/>
    </row>
    <row r="41582" spans="27:27">
      <c r="AA41582" s="271"/>
    </row>
    <row r="41583" spans="27:27">
      <c r="AA41583" s="271"/>
    </row>
    <row r="41584" spans="27:27">
      <c r="AA41584" s="271"/>
    </row>
    <row r="41585" spans="27:27">
      <c r="AA41585" s="271"/>
    </row>
    <row r="41586" spans="27:27">
      <c r="AA41586" s="271"/>
    </row>
    <row r="41587" spans="27:27">
      <c r="AA41587" s="271"/>
    </row>
    <row r="41588" spans="27:27">
      <c r="AA41588" s="271"/>
    </row>
    <row r="41589" spans="27:27">
      <c r="AA41589" s="271"/>
    </row>
    <row r="41590" spans="27:27">
      <c r="AA41590" s="271"/>
    </row>
    <row r="41591" spans="27:27">
      <c r="AA41591" s="271"/>
    </row>
    <row r="41592" spans="27:27">
      <c r="AA41592" s="271"/>
    </row>
    <row r="41593" spans="27:27">
      <c r="AA41593" s="271"/>
    </row>
    <row r="41594" spans="27:27">
      <c r="AA41594" s="271"/>
    </row>
    <row r="41595" spans="27:27">
      <c r="AA41595" s="271"/>
    </row>
    <row r="41596" spans="27:27">
      <c r="AA41596" s="271"/>
    </row>
    <row r="41597" spans="27:27">
      <c r="AA41597" s="271"/>
    </row>
    <row r="41598" spans="27:27">
      <c r="AA41598" s="271"/>
    </row>
    <row r="41599" spans="27:27">
      <c r="AA41599" s="271"/>
    </row>
    <row r="41600" spans="27:27">
      <c r="AA41600" s="271"/>
    </row>
    <row r="41601" spans="27:27">
      <c r="AA41601" s="271"/>
    </row>
    <row r="41602" spans="27:27">
      <c r="AA41602" s="271"/>
    </row>
    <row r="41603" spans="27:27">
      <c r="AA41603" s="271"/>
    </row>
    <row r="41604" spans="27:27">
      <c r="AA41604" s="271"/>
    </row>
    <row r="41605" spans="27:27">
      <c r="AA41605" s="271"/>
    </row>
    <row r="41606" spans="27:27">
      <c r="AA41606" s="271"/>
    </row>
    <row r="41607" spans="27:27">
      <c r="AA41607" s="271"/>
    </row>
    <row r="41608" spans="27:27">
      <c r="AA41608" s="271"/>
    </row>
    <row r="41609" spans="27:27">
      <c r="AA41609" s="271"/>
    </row>
    <row r="41610" spans="27:27">
      <c r="AA41610" s="271"/>
    </row>
    <row r="41611" spans="27:27">
      <c r="AA41611" s="271"/>
    </row>
    <row r="41612" spans="27:27">
      <c r="AA41612" s="271"/>
    </row>
    <row r="41613" spans="27:27">
      <c r="AA41613" s="271"/>
    </row>
    <row r="41614" spans="27:27">
      <c r="AA41614" s="271"/>
    </row>
    <row r="41615" spans="27:27">
      <c r="AA41615" s="271"/>
    </row>
    <row r="41616" spans="27:27">
      <c r="AA41616" s="271"/>
    </row>
    <row r="41617" spans="27:27">
      <c r="AA41617" s="271"/>
    </row>
    <row r="41618" spans="27:27">
      <c r="AA41618" s="271"/>
    </row>
    <row r="41619" spans="27:27">
      <c r="AA41619" s="271"/>
    </row>
    <row r="41620" spans="27:27">
      <c r="AA41620" s="271"/>
    </row>
    <row r="41621" spans="27:27">
      <c r="AA41621" s="271"/>
    </row>
    <row r="41622" spans="27:27">
      <c r="AA41622" s="271"/>
    </row>
    <row r="41623" spans="27:27">
      <c r="AA41623" s="271"/>
    </row>
    <row r="41624" spans="27:27">
      <c r="AA41624" s="271"/>
    </row>
    <row r="41625" spans="27:27">
      <c r="AA41625" s="271"/>
    </row>
    <row r="41626" spans="27:27">
      <c r="AA41626" s="271"/>
    </row>
    <row r="41627" spans="27:27">
      <c r="AA41627" s="271"/>
    </row>
    <row r="41628" spans="27:27">
      <c r="AA41628" s="271"/>
    </row>
    <row r="41629" spans="27:27">
      <c r="AA41629" s="271"/>
    </row>
    <row r="41630" spans="27:27">
      <c r="AA41630" s="271"/>
    </row>
    <row r="41631" spans="27:27">
      <c r="AA41631" s="271"/>
    </row>
    <row r="41632" spans="27:27">
      <c r="AA41632" s="271"/>
    </row>
    <row r="41633" spans="27:27">
      <c r="AA41633" s="271"/>
    </row>
    <row r="41634" spans="27:27">
      <c r="AA41634" s="271"/>
    </row>
    <row r="41635" spans="27:27">
      <c r="AA41635" s="271"/>
    </row>
    <row r="41636" spans="27:27">
      <c r="AA41636" s="271"/>
    </row>
    <row r="41637" spans="27:27">
      <c r="AA41637" s="271"/>
    </row>
    <row r="41638" spans="27:27">
      <c r="AA41638" s="271"/>
    </row>
    <row r="41639" spans="27:27">
      <c r="AA41639" s="271"/>
    </row>
    <row r="41640" spans="27:27">
      <c r="AA41640" s="271"/>
    </row>
    <row r="41641" spans="27:27">
      <c r="AA41641" s="271"/>
    </row>
    <row r="41642" spans="27:27">
      <c r="AA41642" s="271"/>
    </row>
    <row r="41643" spans="27:27">
      <c r="AA41643" s="271"/>
    </row>
    <row r="41644" spans="27:27">
      <c r="AA41644" s="271"/>
    </row>
    <row r="41645" spans="27:27">
      <c r="AA41645" s="271"/>
    </row>
    <row r="41646" spans="27:27">
      <c r="AA41646" s="271"/>
    </row>
    <row r="41647" spans="27:27">
      <c r="AA41647" s="271"/>
    </row>
    <row r="41648" spans="27:27">
      <c r="AA41648" s="271"/>
    </row>
    <row r="41649" spans="27:27">
      <c r="AA41649" s="271"/>
    </row>
    <row r="41650" spans="27:27">
      <c r="AA41650" s="271"/>
    </row>
    <row r="41651" spans="27:27">
      <c r="AA41651" s="271"/>
    </row>
    <row r="41652" spans="27:27">
      <c r="AA41652" s="271"/>
    </row>
    <row r="41653" spans="27:27">
      <c r="AA41653" s="271"/>
    </row>
    <row r="41654" spans="27:27">
      <c r="AA41654" s="271"/>
    </row>
    <row r="41655" spans="27:27">
      <c r="AA41655" s="271"/>
    </row>
    <row r="41656" spans="27:27">
      <c r="AA41656" s="271"/>
    </row>
    <row r="41657" spans="27:27">
      <c r="AA41657" s="271"/>
    </row>
    <row r="41658" spans="27:27">
      <c r="AA41658" s="271"/>
    </row>
    <row r="41659" spans="27:27">
      <c r="AA41659" s="271"/>
    </row>
    <row r="41660" spans="27:27">
      <c r="AA41660" s="271"/>
    </row>
    <row r="41661" spans="27:27">
      <c r="AA41661" s="271"/>
    </row>
    <row r="41662" spans="27:27">
      <c r="AA41662" s="271"/>
    </row>
    <row r="41663" spans="27:27">
      <c r="AA41663" s="271"/>
    </row>
    <row r="41664" spans="27:27">
      <c r="AA41664" s="271"/>
    </row>
    <row r="41665" spans="27:27">
      <c r="AA41665" s="271"/>
    </row>
    <row r="41666" spans="27:27">
      <c r="AA41666" s="271"/>
    </row>
    <row r="41667" spans="27:27">
      <c r="AA41667" s="271"/>
    </row>
    <row r="41668" spans="27:27">
      <c r="AA41668" s="271"/>
    </row>
    <row r="41669" spans="27:27">
      <c r="AA41669" s="271"/>
    </row>
    <row r="41670" spans="27:27">
      <c r="AA41670" s="271"/>
    </row>
    <row r="41671" spans="27:27">
      <c r="AA41671" s="271"/>
    </row>
    <row r="41672" spans="27:27">
      <c r="AA41672" s="271"/>
    </row>
    <row r="41673" spans="27:27">
      <c r="AA41673" s="271"/>
    </row>
    <row r="41674" spans="27:27">
      <c r="AA41674" s="271"/>
    </row>
    <row r="41675" spans="27:27">
      <c r="AA41675" s="271"/>
    </row>
    <row r="41676" spans="27:27">
      <c r="AA41676" s="271"/>
    </row>
    <row r="41677" spans="27:27">
      <c r="AA41677" s="271"/>
    </row>
    <row r="41678" spans="27:27">
      <c r="AA41678" s="271"/>
    </row>
    <row r="41679" spans="27:27">
      <c r="AA41679" s="271"/>
    </row>
    <row r="41680" spans="27:27">
      <c r="AA41680" s="271"/>
    </row>
    <row r="41681" spans="27:27">
      <c r="AA41681" s="271"/>
    </row>
    <row r="41682" spans="27:27">
      <c r="AA41682" s="271"/>
    </row>
    <row r="41683" spans="27:27">
      <c r="AA41683" s="271"/>
    </row>
    <row r="41684" spans="27:27">
      <c r="AA41684" s="271"/>
    </row>
    <row r="41685" spans="27:27">
      <c r="AA41685" s="271"/>
    </row>
    <row r="41686" spans="27:27">
      <c r="AA41686" s="271"/>
    </row>
    <row r="41687" spans="27:27">
      <c r="AA41687" s="271"/>
    </row>
    <row r="41688" spans="27:27">
      <c r="AA41688" s="271"/>
    </row>
    <row r="41689" spans="27:27">
      <c r="AA41689" s="271"/>
    </row>
    <row r="41690" spans="27:27">
      <c r="AA41690" s="271"/>
    </row>
    <row r="41691" spans="27:27">
      <c r="AA41691" s="271"/>
    </row>
    <row r="41692" spans="27:27">
      <c r="AA41692" s="271"/>
    </row>
    <row r="41693" spans="27:27">
      <c r="AA41693" s="271"/>
    </row>
    <row r="41694" spans="27:27">
      <c r="AA41694" s="271"/>
    </row>
    <row r="41695" spans="27:27">
      <c r="AA41695" s="271"/>
    </row>
    <row r="41696" spans="27:27">
      <c r="AA41696" s="271"/>
    </row>
    <row r="41697" spans="27:27">
      <c r="AA41697" s="271"/>
    </row>
    <row r="41698" spans="27:27">
      <c r="AA41698" s="271"/>
    </row>
    <row r="41699" spans="27:27">
      <c r="AA41699" s="271"/>
    </row>
    <row r="41700" spans="27:27">
      <c r="AA41700" s="271"/>
    </row>
    <row r="41701" spans="27:27">
      <c r="AA41701" s="271"/>
    </row>
    <row r="41702" spans="27:27">
      <c r="AA41702" s="271"/>
    </row>
    <row r="41703" spans="27:27">
      <c r="AA41703" s="271"/>
    </row>
    <row r="41704" spans="27:27">
      <c r="AA41704" s="271"/>
    </row>
    <row r="41705" spans="27:27">
      <c r="AA41705" s="271"/>
    </row>
    <row r="41706" spans="27:27">
      <c r="AA41706" s="271"/>
    </row>
    <row r="41707" spans="27:27">
      <c r="AA41707" s="271"/>
    </row>
    <row r="41708" spans="27:27">
      <c r="AA41708" s="271"/>
    </row>
    <row r="41709" spans="27:27">
      <c r="AA41709" s="271"/>
    </row>
    <row r="41710" spans="27:27">
      <c r="AA41710" s="271"/>
    </row>
    <row r="41711" spans="27:27">
      <c r="AA41711" s="271"/>
    </row>
    <row r="41712" spans="27:27">
      <c r="AA41712" s="271"/>
    </row>
    <row r="41713" spans="27:27">
      <c r="AA41713" s="271"/>
    </row>
    <row r="41714" spans="27:27">
      <c r="AA41714" s="271"/>
    </row>
    <row r="41715" spans="27:27">
      <c r="AA41715" s="271"/>
    </row>
    <row r="41716" spans="27:27">
      <c r="AA41716" s="271"/>
    </row>
    <row r="41717" spans="27:27">
      <c r="AA41717" s="271"/>
    </row>
    <row r="41718" spans="27:27">
      <c r="AA41718" s="271"/>
    </row>
    <row r="41719" spans="27:27">
      <c r="AA41719" s="271"/>
    </row>
    <row r="41720" spans="27:27">
      <c r="AA41720" s="271"/>
    </row>
    <row r="41721" spans="27:27">
      <c r="AA41721" s="271"/>
    </row>
    <row r="41722" spans="27:27">
      <c r="AA41722" s="271"/>
    </row>
    <row r="41723" spans="27:27">
      <c r="AA41723" s="271"/>
    </row>
    <row r="41724" spans="27:27">
      <c r="AA41724" s="271"/>
    </row>
    <row r="41725" spans="27:27">
      <c r="AA41725" s="271"/>
    </row>
    <row r="41726" spans="27:27">
      <c r="AA41726" s="271"/>
    </row>
    <row r="41727" spans="27:27">
      <c r="AA41727" s="271"/>
    </row>
    <row r="41728" spans="27:27">
      <c r="AA41728" s="271"/>
    </row>
    <row r="41729" spans="27:27">
      <c r="AA41729" s="271"/>
    </row>
    <row r="41730" spans="27:27">
      <c r="AA41730" s="271"/>
    </row>
    <row r="41731" spans="27:27">
      <c r="AA41731" s="271"/>
    </row>
    <row r="41732" spans="27:27">
      <c r="AA41732" s="271"/>
    </row>
    <row r="41733" spans="27:27">
      <c r="AA41733" s="271"/>
    </row>
    <row r="41734" spans="27:27">
      <c r="AA41734" s="271"/>
    </row>
    <row r="41735" spans="27:27">
      <c r="AA41735" s="271"/>
    </row>
    <row r="41736" spans="27:27">
      <c r="AA41736" s="271"/>
    </row>
    <row r="41737" spans="27:27">
      <c r="AA41737" s="271"/>
    </row>
    <row r="41738" spans="27:27">
      <c r="AA41738" s="271"/>
    </row>
    <row r="41739" spans="27:27">
      <c r="AA41739" s="271"/>
    </row>
    <row r="41740" spans="27:27">
      <c r="AA41740" s="271"/>
    </row>
    <row r="41741" spans="27:27">
      <c r="AA41741" s="271"/>
    </row>
    <row r="41742" spans="27:27">
      <c r="AA41742" s="271"/>
    </row>
    <row r="41743" spans="27:27">
      <c r="AA41743" s="271"/>
    </row>
    <row r="41744" spans="27:27">
      <c r="AA41744" s="271"/>
    </row>
    <row r="41745" spans="27:27">
      <c r="AA41745" s="271"/>
    </row>
    <row r="41746" spans="27:27">
      <c r="AA41746" s="271"/>
    </row>
    <row r="41747" spans="27:27">
      <c r="AA41747" s="271"/>
    </row>
    <row r="41748" spans="27:27">
      <c r="AA41748" s="271"/>
    </row>
    <row r="41749" spans="27:27">
      <c r="AA41749" s="271"/>
    </row>
    <row r="41750" spans="27:27">
      <c r="AA41750" s="271"/>
    </row>
    <row r="41751" spans="27:27">
      <c r="AA41751" s="271"/>
    </row>
    <row r="41752" spans="27:27">
      <c r="AA41752" s="271"/>
    </row>
    <row r="41753" spans="27:27">
      <c r="AA41753" s="271"/>
    </row>
    <row r="41754" spans="27:27">
      <c r="AA41754" s="271"/>
    </row>
    <row r="41755" spans="27:27">
      <c r="AA41755" s="271"/>
    </row>
    <row r="41756" spans="27:27">
      <c r="AA41756" s="271"/>
    </row>
    <row r="41757" spans="27:27">
      <c r="AA41757" s="271"/>
    </row>
    <row r="41758" spans="27:27">
      <c r="AA41758" s="271"/>
    </row>
    <row r="41759" spans="27:27">
      <c r="AA41759" s="271"/>
    </row>
    <row r="41760" spans="27:27">
      <c r="AA41760" s="271"/>
    </row>
    <row r="41761" spans="27:27">
      <c r="AA41761" s="271"/>
    </row>
    <row r="41762" spans="27:27">
      <c r="AA41762" s="271"/>
    </row>
    <row r="41763" spans="27:27">
      <c r="AA41763" s="271"/>
    </row>
    <row r="41764" spans="27:27">
      <c r="AA41764" s="271"/>
    </row>
    <row r="41765" spans="27:27">
      <c r="AA41765" s="271"/>
    </row>
    <row r="41766" spans="27:27">
      <c r="AA41766" s="271"/>
    </row>
    <row r="41767" spans="27:27">
      <c r="AA41767" s="271"/>
    </row>
    <row r="41768" spans="27:27">
      <c r="AA41768" s="271"/>
    </row>
    <row r="41769" spans="27:27">
      <c r="AA41769" s="271"/>
    </row>
    <row r="41770" spans="27:27">
      <c r="AA41770" s="271"/>
    </row>
    <row r="41771" spans="27:27">
      <c r="AA41771" s="271"/>
    </row>
    <row r="41772" spans="27:27">
      <c r="AA41772" s="271"/>
    </row>
    <row r="41773" spans="27:27">
      <c r="AA41773" s="271"/>
    </row>
    <row r="41774" spans="27:27">
      <c r="AA41774" s="271"/>
    </row>
    <row r="41775" spans="27:27">
      <c r="AA41775" s="271"/>
    </row>
    <row r="41776" spans="27:27">
      <c r="AA41776" s="271"/>
    </row>
    <row r="41777" spans="27:27">
      <c r="AA41777" s="271"/>
    </row>
    <row r="41778" spans="27:27">
      <c r="AA41778" s="271"/>
    </row>
    <row r="41779" spans="27:27">
      <c r="AA41779" s="271"/>
    </row>
    <row r="41780" spans="27:27">
      <c r="AA41780" s="271"/>
    </row>
    <row r="41781" spans="27:27">
      <c r="AA41781" s="271"/>
    </row>
    <row r="41782" spans="27:27">
      <c r="AA41782" s="271"/>
    </row>
    <row r="41783" spans="27:27">
      <c r="AA41783" s="271"/>
    </row>
    <row r="41784" spans="27:27">
      <c r="AA41784" s="271"/>
    </row>
    <row r="41785" spans="27:27">
      <c r="AA41785" s="271"/>
    </row>
    <row r="41786" spans="27:27">
      <c r="AA41786" s="271"/>
    </row>
    <row r="41787" spans="27:27">
      <c r="AA41787" s="271"/>
    </row>
    <row r="41788" spans="27:27">
      <c r="AA41788" s="271"/>
    </row>
    <row r="41789" spans="27:27">
      <c r="AA41789" s="271"/>
    </row>
    <row r="41790" spans="27:27">
      <c r="AA41790" s="271"/>
    </row>
    <row r="41791" spans="27:27">
      <c r="AA41791" s="271"/>
    </row>
    <row r="41792" spans="27:27">
      <c r="AA41792" s="271"/>
    </row>
    <row r="41793" spans="27:27">
      <c r="AA41793" s="271"/>
    </row>
    <row r="41794" spans="27:27">
      <c r="AA41794" s="271"/>
    </row>
    <row r="41795" spans="27:27">
      <c r="AA41795" s="271"/>
    </row>
    <row r="41796" spans="27:27">
      <c r="AA41796" s="271"/>
    </row>
    <row r="41797" spans="27:27">
      <c r="AA41797" s="271"/>
    </row>
    <row r="41798" spans="27:27">
      <c r="AA41798" s="271"/>
    </row>
    <row r="41799" spans="27:27">
      <c r="AA41799" s="271"/>
    </row>
    <row r="41800" spans="27:27">
      <c r="AA41800" s="271"/>
    </row>
    <row r="41801" spans="27:27">
      <c r="AA41801" s="271"/>
    </row>
    <row r="41802" spans="27:27">
      <c r="AA41802" s="271"/>
    </row>
    <row r="41803" spans="27:27">
      <c r="AA41803" s="271"/>
    </row>
    <row r="41804" spans="27:27">
      <c r="AA41804" s="271"/>
    </row>
    <row r="41805" spans="27:27">
      <c r="AA41805" s="271"/>
    </row>
    <row r="41806" spans="27:27">
      <c r="AA41806" s="271"/>
    </row>
    <row r="41807" spans="27:27">
      <c r="AA41807" s="271"/>
    </row>
    <row r="41808" spans="27:27">
      <c r="AA41808" s="271"/>
    </row>
    <row r="41809" spans="27:27">
      <c r="AA41809" s="271"/>
    </row>
    <row r="41810" spans="27:27">
      <c r="AA41810" s="271"/>
    </row>
    <row r="41811" spans="27:27">
      <c r="AA41811" s="271"/>
    </row>
    <row r="41812" spans="27:27">
      <c r="AA41812" s="271"/>
    </row>
    <row r="41813" spans="27:27">
      <c r="AA41813" s="271"/>
    </row>
    <row r="41814" spans="27:27">
      <c r="AA41814" s="271"/>
    </row>
    <row r="41815" spans="27:27">
      <c r="AA41815" s="271"/>
    </row>
    <row r="41816" spans="27:27">
      <c r="AA41816" s="271"/>
    </row>
    <row r="41817" spans="27:27">
      <c r="AA41817" s="271"/>
    </row>
    <row r="41818" spans="27:27">
      <c r="AA41818" s="271"/>
    </row>
    <row r="41819" spans="27:27">
      <c r="AA41819" s="271"/>
    </row>
    <row r="41820" spans="27:27">
      <c r="AA41820" s="271"/>
    </row>
    <row r="41821" spans="27:27">
      <c r="AA41821" s="271"/>
    </row>
    <row r="41822" spans="27:27">
      <c r="AA41822" s="271"/>
    </row>
    <row r="41823" spans="27:27">
      <c r="AA41823" s="271"/>
    </row>
    <row r="41824" spans="27:27">
      <c r="AA41824" s="271"/>
    </row>
    <row r="41825" spans="27:27">
      <c r="AA41825" s="271"/>
    </row>
    <row r="41826" spans="27:27">
      <c r="AA41826" s="271"/>
    </row>
    <row r="41827" spans="27:27">
      <c r="AA41827" s="271"/>
    </row>
    <row r="41828" spans="27:27">
      <c r="AA41828" s="271"/>
    </row>
    <row r="41829" spans="27:27">
      <c r="AA41829" s="271"/>
    </row>
    <row r="41830" spans="27:27">
      <c r="AA41830" s="271"/>
    </row>
    <row r="41831" spans="27:27">
      <c r="AA41831" s="271"/>
    </row>
    <row r="41832" spans="27:27">
      <c r="AA41832" s="271"/>
    </row>
    <row r="41833" spans="27:27">
      <c r="AA41833" s="271"/>
    </row>
    <row r="41834" spans="27:27">
      <c r="AA41834" s="271"/>
    </row>
    <row r="41835" spans="27:27">
      <c r="AA41835" s="271"/>
    </row>
    <row r="41836" spans="27:27">
      <c r="AA41836" s="271"/>
    </row>
    <row r="41837" spans="27:27">
      <c r="AA41837" s="271"/>
    </row>
    <row r="41838" spans="27:27">
      <c r="AA41838" s="271"/>
    </row>
    <row r="41839" spans="27:27">
      <c r="AA41839" s="271"/>
    </row>
    <row r="41840" spans="27:27">
      <c r="AA41840" s="271"/>
    </row>
    <row r="41841" spans="27:27">
      <c r="AA41841" s="271"/>
    </row>
    <row r="41842" spans="27:27">
      <c r="AA41842" s="271"/>
    </row>
    <row r="41843" spans="27:27">
      <c r="AA41843" s="271"/>
    </row>
    <row r="41844" spans="27:27">
      <c r="AA41844" s="271"/>
    </row>
    <row r="41845" spans="27:27">
      <c r="AA41845" s="271"/>
    </row>
    <row r="41846" spans="27:27">
      <c r="AA41846" s="271"/>
    </row>
    <row r="41847" spans="27:27">
      <c r="AA41847" s="271"/>
    </row>
    <row r="41848" spans="27:27">
      <c r="AA41848" s="271"/>
    </row>
    <row r="41849" spans="27:27">
      <c r="AA41849" s="271"/>
    </row>
    <row r="41850" spans="27:27">
      <c r="AA41850" s="271"/>
    </row>
    <row r="41851" spans="27:27">
      <c r="AA41851" s="271"/>
    </row>
    <row r="41852" spans="27:27">
      <c r="AA41852" s="271"/>
    </row>
    <row r="41853" spans="27:27">
      <c r="AA41853" s="271"/>
    </row>
    <row r="41854" spans="27:27">
      <c r="AA41854" s="271"/>
    </row>
    <row r="41855" spans="27:27">
      <c r="AA41855" s="271"/>
    </row>
    <row r="41856" spans="27:27">
      <c r="AA41856" s="271"/>
    </row>
    <row r="41857" spans="27:27">
      <c r="AA41857" s="271"/>
    </row>
    <row r="41858" spans="27:27">
      <c r="AA41858" s="271"/>
    </row>
    <row r="41859" spans="27:27">
      <c r="AA41859" s="271"/>
    </row>
    <row r="41860" spans="27:27">
      <c r="AA41860" s="271"/>
    </row>
    <row r="41861" spans="27:27">
      <c r="AA41861" s="271"/>
    </row>
    <row r="41862" spans="27:27">
      <c r="AA41862" s="271"/>
    </row>
    <row r="41863" spans="27:27">
      <c r="AA41863" s="271"/>
    </row>
    <row r="41864" spans="27:27">
      <c r="AA41864" s="271"/>
    </row>
    <row r="41865" spans="27:27">
      <c r="AA41865" s="271"/>
    </row>
    <row r="41866" spans="27:27">
      <c r="AA41866" s="271"/>
    </row>
    <row r="41867" spans="27:27">
      <c r="AA41867" s="271"/>
    </row>
    <row r="41868" spans="27:27">
      <c r="AA41868" s="271"/>
    </row>
    <row r="41869" spans="27:27">
      <c r="AA41869" s="271"/>
    </row>
    <row r="41870" spans="27:27">
      <c r="AA41870" s="271"/>
    </row>
    <row r="41871" spans="27:27">
      <c r="AA41871" s="271"/>
    </row>
    <row r="41872" spans="27:27">
      <c r="AA41872" s="271"/>
    </row>
    <row r="41873" spans="27:27">
      <c r="AA41873" s="271"/>
    </row>
    <row r="41874" spans="27:27">
      <c r="AA41874" s="271"/>
    </row>
    <row r="41875" spans="27:27">
      <c r="AA41875" s="271"/>
    </row>
    <row r="41876" spans="27:27">
      <c r="AA41876" s="271"/>
    </row>
    <row r="41877" spans="27:27">
      <c r="AA41877" s="271"/>
    </row>
    <row r="41878" spans="27:27">
      <c r="AA41878" s="271"/>
    </row>
    <row r="41879" spans="27:27">
      <c r="AA41879" s="271"/>
    </row>
    <row r="41880" spans="27:27">
      <c r="AA41880" s="271"/>
    </row>
    <row r="41881" spans="27:27">
      <c r="AA41881" s="271"/>
    </row>
    <row r="41882" spans="27:27">
      <c r="AA41882" s="271"/>
    </row>
    <row r="41883" spans="27:27">
      <c r="AA41883" s="271"/>
    </row>
    <row r="41884" spans="27:27">
      <c r="AA41884" s="271"/>
    </row>
    <row r="41885" spans="27:27">
      <c r="AA41885" s="271"/>
    </row>
    <row r="41886" spans="27:27">
      <c r="AA41886" s="271"/>
    </row>
    <row r="41887" spans="27:27">
      <c r="AA41887" s="271"/>
    </row>
    <row r="41888" spans="27:27">
      <c r="AA41888" s="271"/>
    </row>
    <row r="41889" spans="27:27">
      <c r="AA41889" s="271"/>
    </row>
    <row r="41890" spans="27:27">
      <c r="AA41890" s="271"/>
    </row>
    <row r="41891" spans="27:27">
      <c r="AA41891" s="271"/>
    </row>
    <row r="41892" spans="27:27">
      <c r="AA41892" s="271"/>
    </row>
    <row r="41893" spans="27:27">
      <c r="AA41893" s="271"/>
    </row>
    <row r="41894" spans="27:27">
      <c r="AA41894" s="271"/>
    </row>
    <row r="41895" spans="27:27">
      <c r="AA41895" s="271"/>
    </row>
    <row r="41896" spans="27:27">
      <c r="AA41896" s="271"/>
    </row>
    <row r="41897" spans="27:27">
      <c r="AA41897" s="271"/>
    </row>
    <row r="41898" spans="27:27">
      <c r="AA41898" s="271"/>
    </row>
    <row r="41899" spans="27:27">
      <c r="AA41899" s="271"/>
    </row>
    <row r="41900" spans="27:27">
      <c r="AA41900" s="271"/>
    </row>
    <row r="41901" spans="27:27">
      <c r="AA41901" s="271"/>
    </row>
    <row r="41902" spans="27:27">
      <c r="AA41902" s="271"/>
    </row>
    <row r="41903" spans="27:27">
      <c r="AA41903" s="271"/>
    </row>
    <row r="41904" spans="27:27">
      <c r="AA41904" s="271"/>
    </row>
    <row r="41905" spans="27:27">
      <c r="AA41905" s="271"/>
    </row>
    <row r="41906" spans="27:27">
      <c r="AA41906" s="271"/>
    </row>
    <row r="41907" spans="27:27">
      <c r="AA41907" s="271"/>
    </row>
    <row r="41908" spans="27:27">
      <c r="AA41908" s="271"/>
    </row>
    <row r="41909" spans="27:27">
      <c r="AA41909" s="271"/>
    </row>
    <row r="41910" spans="27:27">
      <c r="AA41910" s="271"/>
    </row>
    <row r="41911" spans="27:27">
      <c r="AA41911" s="271"/>
    </row>
    <row r="41912" spans="27:27">
      <c r="AA41912" s="271"/>
    </row>
    <row r="41913" spans="27:27">
      <c r="AA41913" s="271"/>
    </row>
    <row r="41914" spans="27:27">
      <c r="AA41914" s="271"/>
    </row>
    <row r="41915" spans="27:27">
      <c r="AA41915" s="271"/>
    </row>
    <row r="41916" spans="27:27">
      <c r="AA41916" s="271"/>
    </row>
    <row r="41917" spans="27:27">
      <c r="AA41917" s="271"/>
    </row>
    <row r="41918" spans="27:27">
      <c r="AA41918" s="271"/>
    </row>
    <row r="41919" spans="27:27">
      <c r="AA41919" s="271"/>
    </row>
    <row r="41920" spans="27:27">
      <c r="AA41920" s="271"/>
    </row>
    <row r="41921" spans="27:27">
      <c r="AA41921" s="271"/>
    </row>
    <row r="41922" spans="27:27">
      <c r="AA41922" s="271"/>
    </row>
    <row r="41923" spans="27:27">
      <c r="AA41923" s="271"/>
    </row>
    <row r="41924" spans="27:27">
      <c r="AA41924" s="271"/>
    </row>
    <row r="41925" spans="27:27">
      <c r="AA41925" s="271"/>
    </row>
    <row r="41926" spans="27:27">
      <c r="AA41926" s="271"/>
    </row>
    <row r="41927" spans="27:27">
      <c r="AA41927" s="271"/>
    </row>
    <row r="41928" spans="27:27">
      <c r="AA41928" s="271"/>
    </row>
    <row r="41929" spans="27:27">
      <c r="AA41929" s="271"/>
    </row>
    <row r="41930" spans="27:27">
      <c r="AA41930" s="271"/>
    </row>
    <row r="41931" spans="27:27">
      <c r="AA41931" s="271"/>
    </row>
    <row r="41932" spans="27:27">
      <c r="AA41932" s="271"/>
    </row>
    <row r="41933" spans="27:27">
      <c r="AA41933" s="271"/>
    </row>
    <row r="41934" spans="27:27">
      <c r="AA41934" s="271"/>
    </row>
    <row r="41935" spans="27:27">
      <c r="AA41935" s="271"/>
    </row>
    <row r="41936" spans="27:27">
      <c r="AA41936" s="271"/>
    </row>
    <row r="41937" spans="27:27">
      <c r="AA41937" s="271"/>
    </row>
    <row r="41938" spans="27:27">
      <c r="AA41938" s="271"/>
    </row>
    <row r="41939" spans="27:27">
      <c r="AA41939" s="271"/>
    </row>
    <row r="41940" spans="27:27">
      <c r="AA41940" s="271"/>
    </row>
    <row r="41941" spans="27:27">
      <c r="AA41941" s="271"/>
    </row>
    <row r="41942" spans="27:27">
      <c r="AA41942" s="271"/>
    </row>
    <row r="41943" spans="27:27">
      <c r="AA41943" s="271"/>
    </row>
    <row r="41944" spans="27:27">
      <c r="AA41944" s="271"/>
    </row>
    <row r="41945" spans="27:27">
      <c r="AA41945" s="271"/>
    </row>
    <row r="41946" spans="27:27">
      <c r="AA41946" s="271"/>
    </row>
    <row r="41947" spans="27:27">
      <c r="AA41947" s="271"/>
    </row>
    <row r="41948" spans="27:27">
      <c r="AA41948" s="271"/>
    </row>
    <row r="41949" spans="27:27">
      <c r="AA41949" s="271"/>
    </row>
    <row r="41950" spans="27:27">
      <c r="AA41950" s="271"/>
    </row>
    <row r="41951" spans="27:27">
      <c r="AA41951" s="271"/>
    </row>
    <row r="41952" spans="27:27">
      <c r="AA41952" s="271"/>
    </row>
    <row r="41953" spans="27:27">
      <c r="AA41953" s="271"/>
    </row>
    <row r="41954" spans="27:27">
      <c r="AA41954" s="271"/>
    </row>
    <row r="41955" spans="27:27">
      <c r="AA41955" s="271"/>
    </row>
    <row r="41956" spans="27:27">
      <c r="AA41956" s="271"/>
    </row>
    <row r="41957" spans="27:27">
      <c r="AA41957" s="271"/>
    </row>
    <row r="41958" spans="27:27">
      <c r="AA41958" s="271"/>
    </row>
    <row r="41959" spans="27:27">
      <c r="AA41959" s="271"/>
    </row>
    <row r="41960" spans="27:27">
      <c r="AA41960" s="271"/>
    </row>
    <row r="41961" spans="27:27">
      <c r="AA41961" s="271"/>
    </row>
    <row r="41962" spans="27:27">
      <c r="AA41962" s="271"/>
    </row>
    <row r="41963" spans="27:27">
      <c r="AA41963" s="271"/>
    </row>
    <row r="41964" spans="27:27">
      <c r="AA41964" s="271"/>
    </row>
    <row r="41965" spans="27:27">
      <c r="AA41965" s="271"/>
    </row>
    <row r="41966" spans="27:27">
      <c r="AA41966" s="271"/>
    </row>
    <row r="41967" spans="27:27">
      <c r="AA41967" s="271"/>
    </row>
    <row r="41968" spans="27:27">
      <c r="AA41968" s="271"/>
    </row>
    <row r="41969" spans="27:27">
      <c r="AA41969" s="271"/>
    </row>
    <row r="41970" spans="27:27">
      <c r="AA41970" s="271"/>
    </row>
    <row r="41971" spans="27:27">
      <c r="AA41971" s="271"/>
    </row>
    <row r="41972" spans="27:27">
      <c r="AA41972" s="271"/>
    </row>
    <row r="41973" spans="27:27">
      <c r="AA41973" s="271"/>
    </row>
    <row r="41974" spans="27:27">
      <c r="AA41974" s="271"/>
    </row>
    <row r="41975" spans="27:27">
      <c r="AA41975" s="271"/>
    </row>
    <row r="41976" spans="27:27">
      <c r="AA41976" s="271"/>
    </row>
    <row r="41977" spans="27:27">
      <c r="AA41977" s="271"/>
    </row>
    <row r="41978" spans="27:27">
      <c r="AA41978" s="271"/>
    </row>
    <row r="41979" spans="27:27">
      <c r="AA41979" s="271"/>
    </row>
    <row r="41980" spans="27:27">
      <c r="AA41980" s="271"/>
    </row>
    <row r="41981" spans="27:27">
      <c r="AA41981" s="271"/>
    </row>
    <row r="41982" spans="27:27">
      <c r="AA41982" s="271"/>
    </row>
    <row r="41983" spans="27:27">
      <c r="AA41983" s="271"/>
    </row>
    <row r="41984" spans="27:27">
      <c r="AA41984" s="271"/>
    </row>
    <row r="41985" spans="27:27">
      <c r="AA41985" s="271"/>
    </row>
    <row r="41986" spans="27:27">
      <c r="AA41986" s="271"/>
    </row>
    <row r="41987" spans="27:27">
      <c r="AA41987" s="271"/>
    </row>
    <row r="41988" spans="27:27">
      <c r="AA41988" s="271"/>
    </row>
    <row r="41989" spans="27:27">
      <c r="AA41989" s="271"/>
    </row>
    <row r="41990" spans="27:27">
      <c r="AA41990" s="271"/>
    </row>
    <row r="41991" spans="27:27">
      <c r="AA41991" s="271"/>
    </row>
    <row r="41992" spans="27:27">
      <c r="AA41992" s="271"/>
    </row>
    <row r="41993" spans="27:27">
      <c r="AA41993" s="271"/>
    </row>
    <row r="41994" spans="27:27">
      <c r="AA41994" s="271"/>
    </row>
    <row r="41995" spans="27:27">
      <c r="AA41995" s="271"/>
    </row>
    <row r="41996" spans="27:27">
      <c r="AA41996" s="271"/>
    </row>
    <row r="41997" spans="27:27">
      <c r="AA41997" s="271"/>
    </row>
    <row r="41998" spans="27:27">
      <c r="AA41998" s="271"/>
    </row>
    <row r="41999" spans="27:27">
      <c r="AA41999" s="271"/>
    </row>
    <row r="42000" spans="27:27">
      <c r="AA42000" s="271"/>
    </row>
    <row r="42001" spans="27:27">
      <c r="AA42001" s="271"/>
    </row>
    <row r="42002" spans="27:27">
      <c r="AA42002" s="271"/>
    </row>
    <row r="42003" spans="27:27">
      <c r="AA42003" s="271"/>
    </row>
    <row r="42004" spans="27:27">
      <c r="AA42004" s="271"/>
    </row>
    <row r="42005" spans="27:27">
      <c r="AA42005" s="271"/>
    </row>
    <row r="42006" spans="27:27">
      <c r="AA42006" s="271"/>
    </row>
    <row r="42007" spans="27:27">
      <c r="AA42007" s="271"/>
    </row>
    <row r="42008" spans="27:27">
      <c r="AA42008" s="271"/>
    </row>
    <row r="42009" spans="27:27">
      <c r="AA42009" s="271"/>
    </row>
    <row r="42010" spans="27:27">
      <c r="AA42010" s="271"/>
    </row>
    <row r="42011" spans="27:27">
      <c r="AA42011" s="271"/>
    </row>
    <row r="42012" spans="27:27">
      <c r="AA42012" s="271"/>
    </row>
    <row r="42013" spans="27:27">
      <c r="AA42013" s="271"/>
    </row>
    <row r="42014" spans="27:27">
      <c r="AA42014" s="271"/>
    </row>
    <row r="42015" spans="27:27">
      <c r="AA42015" s="271"/>
    </row>
    <row r="42016" spans="27:27">
      <c r="AA42016" s="271"/>
    </row>
    <row r="42017" spans="27:27">
      <c r="AA42017" s="271"/>
    </row>
    <row r="42018" spans="27:27">
      <c r="AA42018" s="271"/>
    </row>
    <row r="42019" spans="27:27">
      <c r="AA42019" s="271"/>
    </row>
    <row r="42020" spans="27:27">
      <c r="AA42020" s="271"/>
    </row>
    <row r="42021" spans="27:27">
      <c r="AA42021" s="271"/>
    </row>
    <row r="42022" spans="27:27">
      <c r="AA42022" s="271"/>
    </row>
    <row r="42023" spans="27:27">
      <c r="AA42023" s="271"/>
    </row>
    <row r="42024" spans="27:27">
      <c r="AA42024" s="271"/>
    </row>
    <row r="42025" spans="27:27">
      <c r="AA42025" s="271"/>
    </row>
    <row r="42026" spans="27:27">
      <c r="AA42026" s="271"/>
    </row>
    <row r="42027" spans="27:27">
      <c r="AA42027" s="271"/>
    </row>
    <row r="42028" spans="27:27">
      <c r="AA42028" s="271"/>
    </row>
    <row r="42029" spans="27:27">
      <c r="AA42029" s="271"/>
    </row>
    <row r="42030" spans="27:27">
      <c r="AA42030" s="271"/>
    </row>
    <row r="42031" spans="27:27">
      <c r="AA42031" s="271"/>
    </row>
    <row r="42032" spans="27:27">
      <c r="AA42032" s="271"/>
    </row>
    <row r="42033" spans="27:27">
      <c r="AA42033" s="271"/>
    </row>
    <row r="42034" spans="27:27">
      <c r="AA42034" s="271"/>
    </row>
    <row r="42035" spans="27:27">
      <c r="AA42035" s="271"/>
    </row>
    <row r="42036" spans="27:27">
      <c r="AA42036" s="271"/>
    </row>
    <row r="42037" spans="27:27">
      <c r="AA42037" s="271"/>
    </row>
    <row r="42038" spans="27:27">
      <c r="AA42038" s="271"/>
    </row>
    <row r="42039" spans="27:27">
      <c r="AA42039" s="271"/>
    </row>
    <row r="42040" spans="27:27">
      <c r="AA42040" s="271"/>
    </row>
    <row r="42041" spans="27:27">
      <c r="AA42041" s="271"/>
    </row>
    <row r="42042" spans="27:27">
      <c r="AA42042" s="271"/>
    </row>
    <row r="42043" spans="27:27">
      <c r="AA42043" s="271"/>
    </row>
    <row r="42044" spans="27:27">
      <c r="AA42044" s="271"/>
    </row>
    <row r="42045" spans="27:27">
      <c r="AA42045" s="271"/>
    </row>
    <row r="42046" spans="27:27">
      <c r="AA42046" s="271"/>
    </row>
    <row r="42047" spans="27:27">
      <c r="AA42047" s="271"/>
    </row>
    <row r="42048" spans="27:27">
      <c r="AA42048" s="271"/>
    </row>
    <row r="42049" spans="27:27">
      <c r="AA42049" s="271"/>
    </row>
    <row r="42050" spans="27:27">
      <c r="AA42050" s="271"/>
    </row>
    <row r="42051" spans="27:27">
      <c r="AA42051" s="271"/>
    </row>
    <row r="42052" spans="27:27">
      <c r="AA42052" s="271"/>
    </row>
    <row r="42053" spans="27:27">
      <c r="AA42053" s="271"/>
    </row>
    <row r="42054" spans="27:27">
      <c r="AA42054" s="271"/>
    </row>
    <row r="42055" spans="27:27">
      <c r="AA42055" s="271"/>
    </row>
    <row r="42056" spans="27:27">
      <c r="AA42056" s="271"/>
    </row>
    <row r="42057" spans="27:27">
      <c r="AA42057" s="271"/>
    </row>
    <row r="42058" spans="27:27">
      <c r="AA42058" s="271"/>
    </row>
    <row r="42059" spans="27:27">
      <c r="AA42059" s="271"/>
    </row>
    <row r="42060" spans="27:27">
      <c r="AA42060" s="271"/>
    </row>
    <row r="42061" spans="27:27">
      <c r="AA42061" s="271"/>
    </row>
    <row r="42062" spans="27:27">
      <c r="AA42062" s="271"/>
    </row>
    <row r="42063" spans="27:27">
      <c r="AA42063" s="271"/>
    </row>
    <row r="42064" spans="27:27">
      <c r="AA42064" s="271"/>
    </row>
    <row r="42065" spans="27:27">
      <c r="AA42065" s="271"/>
    </row>
    <row r="42066" spans="27:27">
      <c r="AA42066" s="271"/>
    </row>
    <row r="42067" spans="27:27">
      <c r="AA42067" s="271"/>
    </row>
    <row r="42068" spans="27:27">
      <c r="AA42068" s="271"/>
    </row>
    <row r="42069" spans="27:27">
      <c r="AA42069" s="271"/>
    </row>
    <row r="42070" spans="27:27">
      <c r="AA42070" s="271"/>
    </row>
    <row r="42071" spans="27:27">
      <c r="AA42071" s="271"/>
    </row>
    <row r="42072" spans="27:27">
      <c r="AA42072" s="271"/>
    </row>
    <row r="42073" spans="27:27">
      <c r="AA42073" s="271"/>
    </row>
    <row r="42074" spans="27:27">
      <c r="AA42074" s="271"/>
    </row>
    <row r="42075" spans="27:27">
      <c r="AA42075" s="271"/>
    </row>
    <row r="42076" spans="27:27">
      <c r="AA42076" s="271"/>
    </row>
    <row r="42077" spans="27:27">
      <c r="AA42077" s="271"/>
    </row>
    <row r="42078" spans="27:27">
      <c r="AA42078" s="271"/>
    </row>
    <row r="42079" spans="27:27">
      <c r="AA42079" s="271"/>
    </row>
    <row r="42080" spans="27:27">
      <c r="AA42080" s="271"/>
    </row>
    <row r="42081" spans="27:27">
      <c r="AA42081" s="271"/>
    </row>
    <row r="42082" spans="27:27">
      <c r="AA42082" s="271"/>
    </row>
    <row r="42083" spans="27:27">
      <c r="AA42083" s="271"/>
    </row>
    <row r="42084" spans="27:27">
      <c r="AA42084" s="271"/>
    </row>
    <row r="42085" spans="27:27">
      <c r="AA42085" s="271"/>
    </row>
    <row r="42086" spans="27:27">
      <c r="AA42086" s="271"/>
    </row>
    <row r="42087" spans="27:27">
      <c r="AA42087" s="271"/>
    </row>
    <row r="42088" spans="27:27">
      <c r="AA42088" s="271"/>
    </row>
    <row r="42089" spans="27:27">
      <c r="AA42089" s="271"/>
    </row>
    <row r="42090" spans="27:27">
      <c r="AA42090" s="271"/>
    </row>
    <row r="42091" spans="27:27">
      <c r="AA42091" s="271"/>
    </row>
    <row r="42092" spans="27:27">
      <c r="AA42092" s="271"/>
    </row>
    <row r="42093" spans="27:27">
      <c r="AA42093" s="271"/>
    </row>
    <row r="42094" spans="27:27">
      <c r="AA42094" s="271"/>
    </row>
    <row r="42095" spans="27:27">
      <c r="AA42095" s="271"/>
    </row>
    <row r="42096" spans="27:27">
      <c r="AA42096" s="271"/>
    </row>
    <row r="42097" spans="27:27">
      <c r="AA42097" s="271"/>
    </row>
    <row r="42098" spans="27:27">
      <c r="AA42098" s="271"/>
    </row>
    <row r="42099" spans="27:27">
      <c r="AA42099" s="271"/>
    </row>
    <row r="42100" spans="27:27">
      <c r="AA42100" s="271"/>
    </row>
    <row r="42101" spans="27:27">
      <c r="AA42101" s="271"/>
    </row>
    <row r="42102" spans="27:27">
      <c r="AA42102" s="271"/>
    </row>
    <row r="42103" spans="27:27">
      <c r="AA42103" s="271"/>
    </row>
    <row r="42104" spans="27:27">
      <c r="AA42104" s="271"/>
    </row>
    <row r="42105" spans="27:27">
      <c r="AA42105" s="271"/>
    </row>
    <row r="42106" spans="27:27">
      <c r="AA42106" s="271"/>
    </row>
    <row r="42107" spans="27:27">
      <c r="AA42107" s="271"/>
    </row>
    <row r="42108" spans="27:27">
      <c r="AA42108" s="271"/>
    </row>
    <row r="42109" spans="27:27">
      <c r="AA42109" s="271"/>
    </row>
    <row r="42110" spans="27:27">
      <c r="AA42110" s="271"/>
    </row>
    <row r="42111" spans="27:27">
      <c r="AA42111" s="271"/>
    </row>
    <row r="42112" spans="27:27">
      <c r="AA42112" s="271"/>
    </row>
    <row r="42113" spans="27:27">
      <c r="AA42113" s="271"/>
    </row>
    <row r="42114" spans="27:27">
      <c r="AA42114" s="271"/>
    </row>
    <row r="42115" spans="27:27">
      <c r="AA42115" s="271"/>
    </row>
    <row r="42116" spans="27:27">
      <c r="AA42116" s="271"/>
    </row>
    <row r="42117" spans="27:27">
      <c r="AA42117" s="271"/>
    </row>
    <row r="42118" spans="27:27">
      <c r="AA42118" s="271"/>
    </row>
    <row r="42119" spans="27:27">
      <c r="AA42119" s="271"/>
    </row>
    <row r="42120" spans="27:27">
      <c r="AA42120" s="271"/>
    </row>
    <row r="42121" spans="27:27">
      <c r="AA42121" s="271"/>
    </row>
    <row r="42122" spans="27:27">
      <c r="AA42122" s="271"/>
    </row>
    <row r="42123" spans="27:27">
      <c r="AA42123" s="271"/>
    </row>
    <row r="42124" spans="27:27">
      <c r="AA42124" s="271"/>
    </row>
    <row r="42125" spans="27:27">
      <c r="AA42125" s="271"/>
    </row>
    <row r="42126" spans="27:27">
      <c r="AA42126" s="271"/>
    </row>
    <row r="42127" spans="27:27">
      <c r="AA42127" s="271"/>
    </row>
    <row r="42128" spans="27:27">
      <c r="AA42128" s="271"/>
    </row>
    <row r="42129" spans="27:27">
      <c r="AA42129" s="271"/>
    </row>
    <row r="42130" spans="27:27">
      <c r="AA42130" s="271"/>
    </row>
    <row r="42131" spans="27:27">
      <c r="AA42131" s="271"/>
    </row>
    <row r="42132" spans="27:27">
      <c r="AA42132" s="271"/>
    </row>
    <row r="42133" spans="27:27">
      <c r="AA42133" s="271"/>
    </row>
    <row r="42134" spans="27:27">
      <c r="AA42134" s="271"/>
    </row>
    <row r="42135" spans="27:27">
      <c r="AA42135" s="271"/>
    </row>
    <row r="42136" spans="27:27">
      <c r="AA42136" s="271"/>
    </row>
    <row r="42137" spans="27:27">
      <c r="AA42137" s="271"/>
    </row>
    <row r="42138" spans="27:27">
      <c r="AA42138" s="271"/>
    </row>
    <row r="42139" spans="27:27">
      <c r="AA42139" s="271"/>
    </row>
    <row r="42140" spans="27:27">
      <c r="AA42140" s="271"/>
    </row>
    <row r="42141" spans="27:27">
      <c r="AA42141" s="271"/>
    </row>
    <row r="42142" spans="27:27">
      <c r="AA42142" s="271"/>
    </row>
    <row r="42143" spans="27:27">
      <c r="AA42143" s="271"/>
    </row>
    <row r="42144" spans="27:27">
      <c r="AA42144" s="271"/>
    </row>
    <row r="42145" spans="27:27">
      <c r="AA42145" s="271"/>
    </row>
    <row r="42146" spans="27:27">
      <c r="AA42146" s="271"/>
    </row>
    <row r="42147" spans="27:27">
      <c r="AA42147" s="271"/>
    </row>
    <row r="42148" spans="27:27">
      <c r="AA42148" s="271"/>
    </row>
    <row r="42149" spans="27:27">
      <c r="AA42149" s="271"/>
    </row>
    <row r="42150" spans="27:27">
      <c r="AA42150" s="271"/>
    </row>
    <row r="42151" spans="27:27">
      <c r="AA42151" s="271"/>
    </row>
    <row r="42152" spans="27:27">
      <c r="AA42152" s="271"/>
    </row>
    <row r="42153" spans="27:27">
      <c r="AA42153" s="271"/>
    </row>
    <row r="42154" spans="27:27">
      <c r="AA42154" s="271"/>
    </row>
    <row r="42155" spans="27:27">
      <c r="AA42155" s="271"/>
    </row>
    <row r="42156" spans="27:27">
      <c r="AA42156" s="271"/>
    </row>
    <row r="42157" spans="27:27">
      <c r="AA42157" s="271"/>
    </row>
    <row r="42158" spans="27:27">
      <c r="AA42158" s="271"/>
    </row>
    <row r="42159" spans="27:27">
      <c r="AA42159" s="271"/>
    </row>
    <row r="42160" spans="27:27">
      <c r="AA42160" s="271"/>
    </row>
    <row r="42161" spans="27:27">
      <c r="AA42161" s="271"/>
    </row>
    <row r="42162" spans="27:27">
      <c r="AA42162" s="271"/>
    </row>
    <row r="42163" spans="27:27">
      <c r="AA42163" s="271"/>
    </row>
    <row r="42164" spans="27:27">
      <c r="AA42164" s="271"/>
    </row>
    <row r="42165" spans="27:27">
      <c r="AA42165" s="271"/>
    </row>
    <row r="42166" spans="27:27">
      <c r="AA42166" s="271"/>
    </row>
    <row r="42167" spans="27:27">
      <c r="AA42167" s="271"/>
    </row>
    <row r="42168" spans="27:27">
      <c r="AA42168" s="271"/>
    </row>
    <row r="42169" spans="27:27">
      <c r="AA42169" s="271"/>
    </row>
    <row r="42170" spans="27:27">
      <c r="AA42170" s="271"/>
    </row>
    <row r="42171" spans="27:27">
      <c r="AA42171" s="271"/>
    </row>
    <row r="42172" spans="27:27">
      <c r="AA42172" s="271"/>
    </row>
    <row r="42173" spans="27:27">
      <c r="AA42173" s="271"/>
    </row>
    <row r="42174" spans="27:27">
      <c r="AA42174" s="271"/>
    </row>
    <row r="42175" spans="27:27">
      <c r="AA42175" s="271"/>
    </row>
    <row r="42176" spans="27:27">
      <c r="AA42176" s="271"/>
    </row>
    <row r="42177" spans="27:27">
      <c r="AA42177" s="271"/>
    </row>
    <row r="42178" spans="27:27">
      <c r="AA42178" s="271"/>
    </row>
    <row r="42179" spans="27:27">
      <c r="AA42179" s="271"/>
    </row>
    <row r="42180" spans="27:27">
      <c r="AA42180" s="271"/>
    </row>
    <row r="42181" spans="27:27">
      <c r="AA42181" s="271"/>
    </row>
    <row r="42182" spans="27:27">
      <c r="AA42182" s="271"/>
    </row>
    <row r="42183" spans="27:27">
      <c r="AA42183" s="271"/>
    </row>
    <row r="42184" spans="27:27">
      <c r="AA42184" s="271"/>
    </row>
    <row r="42185" spans="27:27">
      <c r="AA42185" s="271"/>
    </row>
    <row r="42186" spans="27:27">
      <c r="AA42186" s="271"/>
    </row>
    <row r="42187" spans="27:27">
      <c r="AA42187" s="271"/>
    </row>
    <row r="42188" spans="27:27">
      <c r="AA42188" s="271"/>
    </row>
    <row r="42189" spans="27:27">
      <c r="AA42189" s="271"/>
    </row>
    <row r="42190" spans="27:27">
      <c r="AA42190" s="271"/>
    </row>
    <row r="42191" spans="27:27">
      <c r="AA42191" s="271"/>
    </row>
    <row r="42192" spans="27:27">
      <c r="AA42192" s="271"/>
    </row>
    <row r="42193" spans="27:27">
      <c r="AA42193" s="271"/>
    </row>
    <row r="42194" spans="27:27">
      <c r="AA42194" s="271"/>
    </row>
    <row r="42195" spans="27:27">
      <c r="AA42195" s="271"/>
    </row>
    <row r="42196" spans="27:27">
      <c r="AA42196" s="271"/>
    </row>
    <row r="42197" spans="27:27">
      <c r="AA42197" s="271"/>
    </row>
    <row r="42198" spans="27:27">
      <c r="AA42198" s="271"/>
    </row>
    <row r="42199" spans="27:27">
      <c r="AA42199" s="271"/>
    </row>
    <row r="42200" spans="27:27">
      <c r="AA42200" s="271"/>
    </row>
    <row r="42201" spans="27:27">
      <c r="AA42201" s="271"/>
    </row>
    <row r="42202" spans="27:27">
      <c r="AA42202" s="271"/>
    </row>
    <row r="42203" spans="27:27">
      <c r="AA42203" s="271"/>
    </row>
    <row r="42204" spans="27:27">
      <c r="AA42204" s="271"/>
    </row>
    <row r="42205" spans="27:27">
      <c r="AA42205" s="271"/>
    </row>
    <row r="42206" spans="27:27">
      <c r="AA42206" s="271"/>
    </row>
    <row r="42207" spans="27:27">
      <c r="AA42207" s="271"/>
    </row>
    <row r="42208" spans="27:27">
      <c r="AA42208" s="271"/>
    </row>
    <row r="42209" spans="27:27">
      <c r="AA42209" s="271"/>
    </row>
    <row r="42210" spans="27:27">
      <c r="AA42210" s="271"/>
    </row>
    <row r="42211" spans="27:27">
      <c r="AA42211" s="271"/>
    </row>
    <row r="42212" spans="27:27">
      <c r="AA42212" s="271"/>
    </row>
    <row r="42213" spans="27:27">
      <c r="AA42213" s="271"/>
    </row>
    <row r="42214" spans="27:27">
      <c r="AA42214" s="271"/>
    </row>
    <row r="42215" spans="27:27">
      <c r="AA42215" s="271"/>
    </row>
    <row r="42216" spans="27:27">
      <c r="AA42216" s="271"/>
    </row>
    <row r="42217" spans="27:27">
      <c r="AA42217" s="271"/>
    </row>
    <row r="42218" spans="27:27">
      <c r="AA42218" s="271"/>
    </row>
    <row r="42219" spans="27:27">
      <c r="AA42219" s="271"/>
    </row>
    <row r="42220" spans="27:27">
      <c r="AA42220" s="271"/>
    </row>
    <row r="42221" spans="27:27">
      <c r="AA42221" s="271"/>
    </row>
    <row r="42222" spans="27:27">
      <c r="AA42222" s="271"/>
    </row>
    <row r="42223" spans="27:27">
      <c r="AA42223" s="271"/>
    </row>
    <row r="42224" spans="27:27">
      <c r="AA42224" s="271"/>
    </row>
    <row r="42225" spans="27:27">
      <c r="AA42225" s="271"/>
    </row>
    <row r="42226" spans="27:27">
      <c r="AA42226" s="271"/>
    </row>
    <row r="42227" spans="27:27">
      <c r="AA42227" s="271"/>
    </row>
    <row r="42228" spans="27:27">
      <c r="AA42228" s="271"/>
    </row>
    <row r="42229" spans="27:27">
      <c r="AA42229" s="271"/>
    </row>
    <row r="42230" spans="27:27">
      <c r="AA42230" s="271"/>
    </row>
    <row r="42231" spans="27:27">
      <c r="AA42231" s="271"/>
    </row>
    <row r="42232" spans="27:27">
      <c r="AA42232" s="271"/>
    </row>
    <row r="42233" spans="27:27">
      <c r="AA42233" s="271"/>
    </row>
    <row r="42234" spans="27:27">
      <c r="AA42234" s="271"/>
    </row>
    <row r="42235" spans="27:27">
      <c r="AA42235" s="271"/>
    </row>
    <row r="42236" spans="27:27">
      <c r="AA42236" s="271"/>
    </row>
    <row r="42237" spans="27:27">
      <c r="AA42237" s="271"/>
    </row>
    <row r="42238" spans="27:27">
      <c r="AA42238" s="271"/>
    </row>
    <row r="42239" spans="27:27">
      <c r="AA42239" s="271"/>
    </row>
    <row r="42240" spans="27:27">
      <c r="AA42240" s="271"/>
    </row>
    <row r="42241" spans="27:27">
      <c r="AA42241" s="271"/>
    </row>
    <row r="42242" spans="27:27">
      <c r="AA42242" s="271"/>
    </row>
    <row r="42243" spans="27:27">
      <c r="AA42243" s="271"/>
    </row>
    <row r="42244" spans="27:27">
      <c r="AA42244" s="271"/>
    </row>
    <row r="42245" spans="27:27">
      <c r="AA42245" s="271"/>
    </row>
    <row r="42246" spans="27:27">
      <c r="AA42246" s="271"/>
    </row>
    <row r="42247" spans="27:27">
      <c r="AA42247" s="271"/>
    </row>
    <row r="42248" spans="27:27">
      <c r="AA42248" s="271"/>
    </row>
    <row r="42249" spans="27:27">
      <c r="AA42249" s="271"/>
    </row>
    <row r="42250" spans="27:27">
      <c r="AA42250" s="271"/>
    </row>
    <row r="42251" spans="27:27">
      <c r="AA42251" s="271"/>
    </row>
    <row r="42252" spans="27:27">
      <c r="AA42252" s="271"/>
    </row>
    <row r="42253" spans="27:27">
      <c r="AA42253" s="271"/>
    </row>
    <row r="42254" spans="27:27">
      <c r="AA42254" s="271"/>
    </row>
    <row r="42255" spans="27:27">
      <c r="AA42255" s="271"/>
    </row>
    <row r="42256" spans="27:27">
      <c r="AA42256" s="271"/>
    </row>
    <row r="42257" spans="27:27">
      <c r="AA42257" s="271"/>
    </row>
    <row r="42258" spans="27:27">
      <c r="AA42258" s="271"/>
    </row>
    <row r="42259" spans="27:27">
      <c r="AA42259" s="271"/>
    </row>
    <row r="42260" spans="27:27">
      <c r="AA42260" s="271"/>
    </row>
    <row r="42261" spans="27:27">
      <c r="AA42261" s="271"/>
    </row>
    <row r="42262" spans="27:27">
      <c r="AA42262" s="271"/>
    </row>
    <row r="42263" spans="27:27">
      <c r="AA42263" s="271"/>
    </row>
    <row r="42264" spans="27:27">
      <c r="AA42264" s="271"/>
    </row>
    <row r="42265" spans="27:27">
      <c r="AA42265" s="271"/>
    </row>
    <row r="42266" spans="27:27">
      <c r="AA42266" s="271"/>
    </row>
    <row r="42267" spans="27:27">
      <c r="AA42267" s="271"/>
    </row>
    <row r="42268" spans="27:27">
      <c r="AA42268" s="271"/>
    </row>
    <row r="42269" spans="27:27">
      <c r="AA42269" s="271"/>
    </row>
    <row r="42270" spans="27:27">
      <c r="AA42270" s="271"/>
    </row>
    <row r="42271" spans="27:27">
      <c r="AA42271" s="271"/>
    </row>
    <row r="42272" spans="27:27">
      <c r="AA42272" s="271"/>
    </row>
    <row r="42273" spans="27:27">
      <c r="AA42273" s="271"/>
    </row>
    <row r="42274" spans="27:27">
      <c r="AA42274" s="271"/>
    </row>
    <row r="42275" spans="27:27">
      <c r="AA42275" s="271"/>
    </row>
    <row r="42276" spans="27:27">
      <c r="AA42276" s="271"/>
    </row>
    <row r="42277" spans="27:27">
      <c r="AA42277" s="271"/>
    </row>
    <row r="42278" spans="27:27">
      <c r="AA42278" s="271"/>
    </row>
    <row r="42279" spans="27:27">
      <c r="AA42279" s="271"/>
    </row>
    <row r="42280" spans="27:27">
      <c r="AA42280" s="271"/>
    </row>
    <row r="42281" spans="27:27">
      <c r="AA42281" s="271"/>
    </row>
    <row r="42282" spans="27:27">
      <c r="AA42282" s="271"/>
    </row>
    <row r="42283" spans="27:27">
      <c r="AA42283" s="271"/>
    </row>
    <row r="42284" spans="27:27">
      <c r="AA42284" s="271"/>
    </row>
    <row r="42285" spans="27:27">
      <c r="AA42285" s="271"/>
    </row>
    <row r="42286" spans="27:27">
      <c r="AA42286" s="271"/>
    </row>
    <row r="42287" spans="27:27">
      <c r="AA42287" s="271"/>
    </row>
    <row r="42288" spans="27:27">
      <c r="AA42288" s="271"/>
    </row>
    <row r="42289" spans="27:27">
      <c r="AA42289" s="271"/>
    </row>
    <row r="42290" spans="27:27">
      <c r="AA42290" s="271"/>
    </row>
    <row r="42291" spans="27:27">
      <c r="AA42291" s="271"/>
    </row>
    <row r="42292" spans="27:27">
      <c r="AA42292" s="271"/>
    </row>
    <row r="42293" spans="27:27">
      <c r="AA42293" s="271"/>
    </row>
    <row r="42294" spans="27:27">
      <c r="AA42294" s="271"/>
    </row>
    <row r="42295" spans="27:27">
      <c r="AA42295" s="271"/>
    </row>
    <row r="42296" spans="27:27">
      <c r="AA42296" s="271"/>
    </row>
    <row r="42297" spans="27:27">
      <c r="AA42297" s="271"/>
    </row>
    <row r="42298" spans="27:27">
      <c r="AA42298" s="271"/>
    </row>
    <row r="42299" spans="27:27">
      <c r="AA42299" s="271"/>
    </row>
    <row r="42300" spans="27:27">
      <c r="AA42300" s="271"/>
    </row>
    <row r="42301" spans="27:27">
      <c r="AA42301" s="271"/>
    </row>
    <row r="42302" spans="27:27">
      <c r="AA42302" s="271"/>
    </row>
    <row r="42303" spans="27:27">
      <c r="AA42303" s="271"/>
    </row>
    <row r="42304" spans="27:27">
      <c r="AA42304" s="271"/>
    </row>
    <row r="42305" spans="27:27">
      <c r="AA42305" s="271"/>
    </row>
    <row r="42306" spans="27:27">
      <c r="AA42306" s="271"/>
    </row>
    <row r="42307" spans="27:27">
      <c r="AA42307" s="271"/>
    </row>
    <row r="42308" spans="27:27">
      <c r="AA42308" s="271"/>
    </row>
    <row r="42309" spans="27:27">
      <c r="AA42309" s="271"/>
    </row>
    <row r="42310" spans="27:27">
      <c r="AA42310" s="271"/>
    </row>
    <row r="42311" spans="27:27">
      <c r="AA42311" s="271"/>
    </row>
    <row r="42312" spans="27:27">
      <c r="AA42312" s="271"/>
    </row>
    <row r="42313" spans="27:27">
      <c r="AA42313" s="271"/>
    </row>
    <row r="42314" spans="27:27">
      <c r="AA42314" s="271"/>
    </row>
    <row r="42315" spans="27:27">
      <c r="AA42315" s="271"/>
    </row>
    <row r="42316" spans="27:27">
      <c r="AA42316" s="271"/>
    </row>
    <row r="42317" spans="27:27">
      <c r="AA42317" s="271"/>
    </row>
    <row r="42318" spans="27:27">
      <c r="AA42318" s="271"/>
    </row>
    <row r="42319" spans="27:27">
      <c r="AA42319" s="271"/>
    </row>
    <row r="42320" spans="27:27">
      <c r="AA42320" s="271"/>
    </row>
    <row r="42321" spans="27:27">
      <c r="AA42321" s="271"/>
    </row>
    <row r="42322" spans="27:27">
      <c r="AA42322" s="271"/>
    </row>
    <row r="42323" spans="27:27">
      <c r="AA42323" s="271"/>
    </row>
    <row r="42324" spans="27:27">
      <c r="AA42324" s="271"/>
    </row>
    <row r="42325" spans="27:27">
      <c r="AA42325" s="271"/>
    </row>
    <row r="42326" spans="27:27">
      <c r="AA42326" s="271"/>
    </row>
    <row r="42327" spans="27:27">
      <c r="AA42327" s="271"/>
    </row>
    <row r="42328" spans="27:27">
      <c r="AA42328" s="271"/>
    </row>
    <row r="42329" spans="27:27">
      <c r="AA42329" s="271"/>
    </row>
    <row r="42330" spans="27:27">
      <c r="AA42330" s="271"/>
    </row>
    <row r="42331" spans="27:27">
      <c r="AA42331" s="271"/>
    </row>
    <row r="42332" spans="27:27">
      <c r="AA42332" s="271"/>
    </row>
    <row r="42333" spans="27:27">
      <c r="AA42333" s="271"/>
    </row>
    <row r="42334" spans="27:27">
      <c r="AA42334" s="271"/>
    </row>
    <row r="42335" spans="27:27">
      <c r="AA42335" s="271"/>
    </row>
    <row r="42336" spans="27:27">
      <c r="AA42336" s="271"/>
    </row>
    <row r="42337" spans="27:27">
      <c r="AA42337" s="271"/>
    </row>
    <row r="42338" spans="27:27">
      <c r="AA42338" s="271"/>
    </row>
    <row r="42339" spans="27:27">
      <c r="AA42339" s="271"/>
    </row>
    <row r="42340" spans="27:27">
      <c r="AA42340" s="271"/>
    </row>
    <row r="42341" spans="27:27">
      <c r="AA42341" s="271"/>
    </row>
    <row r="42342" spans="27:27">
      <c r="AA42342" s="271"/>
    </row>
    <row r="42343" spans="27:27">
      <c r="AA42343" s="271"/>
    </row>
    <row r="42344" spans="27:27">
      <c r="AA42344" s="271"/>
    </row>
    <row r="42345" spans="27:27">
      <c r="AA42345" s="271"/>
    </row>
    <row r="42346" spans="27:27">
      <c r="AA42346" s="271"/>
    </row>
    <row r="42347" spans="27:27">
      <c r="AA42347" s="271"/>
    </row>
    <row r="42348" spans="27:27">
      <c r="AA42348" s="271"/>
    </row>
    <row r="42349" spans="27:27">
      <c r="AA42349" s="271"/>
    </row>
    <row r="42350" spans="27:27">
      <c r="AA42350" s="271"/>
    </row>
    <row r="42351" spans="27:27">
      <c r="AA42351" s="271"/>
    </row>
    <row r="42352" spans="27:27">
      <c r="AA42352" s="271"/>
    </row>
    <row r="42353" spans="27:27">
      <c r="AA42353" s="271"/>
    </row>
    <row r="42354" spans="27:27">
      <c r="AA42354" s="271"/>
    </row>
    <row r="42355" spans="27:27">
      <c r="AA42355" s="271"/>
    </row>
    <row r="42356" spans="27:27">
      <c r="AA42356" s="271"/>
    </row>
    <row r="42357" spans="27:27">
      <c r="AA42357" s="271"/>
    </row>
    <row r="42358" spans="27:27">
      <c r="AA42358" s="271"/>
    </row>
    <row r="42359" spans="27:27">
      <c r="AA42359" s="271"/>
    </row>
    <row r="42360" spans="27:27">
      <c r="AA42360" s="271"/>
    </row>
    <row r="42361" spans="27:27">
      <c r="AA42361" s="271"/>
    </row>
    <row r="42362" spans="27:27">
      <c r="AA42362" s="271"/>
    </row>
    <row r="42363" spans="27:27">
      <c r="AA42363" s="271"/>
    </row>
    <row r="42364" spans="27:27">
      <c r="AA42364" s="271"/>
    </row>
    <row r="42365" spans="27:27">
      <c r="AA42365" s="271"/>
    </row>
    <row r="42366" spans="27:27">
      <c r="AA42366" s="271"/>
    </row>
    <row r="42367" spans="27:27">
      <c r="AA42367" s="271"/>
    </row>
    <row r="42368" spans="27:27">
      <c r="AA42368" s="271"/>
    </row>
    <row r="42369" spans="27:27">
      <c r="AA42369" s="271"/>
    </row>
    <row r="42370" spans="27:27">
      <c r="AA42370" s="271"/>
    </row>
    <row r="42371" spans="27:27">
      <c r="AA42371" s="271"/>
    </row>
    <row r="42372" spans="27:27">
      <c r="AA42372" s="271"/>
    </row>
    <row r="42373" spans="27:27">
      <c r="AA42373" s="271"/>
    </row>
    <row r="42374" spans="27:27">
      <c r="AA42374" s="271"/>
    </row>
    <row r="42375" spans="27:27">
      <c r="AA42375" s="271"/>
    </row>
    <row r="42376" spans="27:27">
      <c r="AA42376" s="271"/>
    </row>
    <row r="42377" spans="27:27">
      <c r="AA42377" s="271"/>
    </row>
    <row r="42378" spans="27:27">
      <c r="AA42378" s="271"/>
    </row>
    <row r="42379" spans="27:27">
      <c r="AA42379" s="271"/>
    </row>
    <row r="42380" spans="27:27">
      <c r="AA42380" s="271"/>
    </row>
    <row r="42381" spans="27:27">
      <c r="AA42381" s="271"/>
    </row>
    <row r="42382" spans="27:27">
      <c r="AA42382" s="271"/>
    </row>
    <row r="42383" spans="27:27">
      <c r="AA42383" s="271"/>
    </row>
    <row r="42384" spans="27:27">
      <c r="AA42384" s="271"/>
    </row>
    <row r="42385" spans="27:27">
      <c r="AA42385" s="271"/>
    </row>
    <row r="42386" spans="27:27">
      <c r="AA42386" s="271"/>
    </row>
    <row r="42387" spans="27:27">
      <c r="AA42387" s="271"/>
    </row>
    <row r="42388" spans="27:27">
      <c r="AA42388" s="271"/>
    </row>
    <row r="42389" spans="27:27">
      <c r="AA42389" s="271"/>
    </row>
    <row r="42390" spans="27:27">
      <c r="AA42390" s="271"/>
    </row>
    <row r="42391" spans="27:27">
      <c r="AA42391" s="271"/>
    </row>
    <row r="42392" spans="27:27">
      <c r="AA42392" s="271"/>
    </row>
    <row r="42393" spans="27:27">
      <c r="AA42393" s="271"/>
    </row>
    <row r="42394" spans="27:27">
      <c r="AA42394" s="271"/>
    </row>
    <row r="42395" spans="27:27">
      <c r="AA42395" s="271"/>
    </row>
    <row r="42396" spans="27:27">
      <c r="AA42396" s="271"/>
    </row>
    <row r="42397" spans="27:27">
      <c r="AA42397" s="271"/>
    </row>
    <row r="42398" spans="27:27">
      <c r="AA42398" s="271"/>
    </row>
    <row r="42399" spans="27:27">
      <c r="AA42399" s="271"/>
    </row>
    <row r="42400" spans="27:27">
      <c r="AA42400" s="271"/>
    </row>
    <row r="42401" spans="27:27">
      <c r="AA42401" s="271"/>
    </row>
    <row r="42402" spans="27:27">
      <c r="AA42402" s="271"/>
    </row>
    <row r="42403" spans="27:27">
      <c r="AA42403" s="271"/>
    </row>
    <row r="42404" spans="27:27">
      <c r="AA42404" s="271"/>
    </row>
    <row r="42405" spans="27:27">
      <c r="AA42405" s="271"/>
    </row>
    <row r="42406" spans="27:27">
      <c r="AA42406" s="271"/>
    </row>
    <row r="42407" spans="27:27">
      <c r="AA42407" s="271"/>
    </row>
    <row r="42408" spans="27:27">
      <c r="AA42408" s="271"/>
    </row>
    <row r="42409" spans="27:27">
      <c r="AA42409" s="271"/>
    </row>
    <row r="42410" spans="27:27">
      <c r="AA42410" s="271"/>
    </row>
    <row r="42411" spans="27:27">
      <c r="AA42411" s="271"/>
    </row>
    <row r="42412" spans="27:27">
      <c r="AA42412" s="271"/>
    </row>
    <row r="42413" spans="27:27">
      <c r="AA42413" s="271"/>
    </row>
    <row r="42414" spans="27:27">
      <c r="AA42414" s="271"/>
    </row>
    <row r="42415" spans="27:27">
      <c r="AA42415" s="271"/>
    </row>
    <row r="42416" spans="27:27">
      <c r="AA42416" s="271"/>
    </row>
    <row r="42417" spans="27:27">
      <c r="AA42417" s="271"/>
    </row>
    <row r="42418" spans="27:27">
      <c r="AA42418" s="271"/>
    </row>
    <row r="42419" spans="27:27">
      <c r="AA42419" s="271"/>
    </row>
    <row r="42420" spans="27:27">
      <c r="AA42420" s="271"/>
    </row>
    <row r="42421" spans="27:27">
      <c r="AA42421" s="271"/>
    </row>
    <row r="42422" spans="27:27">
      <c r="AA42422" s="271"/>
    </row>
    <row r="42423" spans="27:27">
      <c r="AA42423" s="271"/>
    </row>
    <row r="42424" spans="27:27">
      <c r="AA42424" s="271"/>
    </row>
    <row r="42425" spans="27:27">
      <c r="AA42425" s="271"/>
    </row>
    <row r="42426" spans="27:27">
      <c r="AA42426" s="271"/>
    </row>
    <row r="42427" spans="27:27">
      <c r="AA42427" s="271"/>
    </row>
    <row r="42428" spans="27:27">
      <c r="AA42428" s="271"/>
    </row>
    <row r="42429" spans="27:27">
      <c r="AA42429" s="271"/>
    </row>
    <row r="42430" spans="27:27">
      <c r="AA42430" s="271"/>
    </row>
    <row r="42431" spans="27:27">
      <c r="AA42431" s="271"/>
    </row>
    <row r="42432" spans="27:27">
      <c r="AA42432" s="271"/>
    </row>
    <row r="42433" spans="27:27">
      <c r="AA42433" s="271"/>
    </row>
    <row r="42434" spans="27:27">
      <c r="AA42434" s="271"/>
    </row>
    <row r="42435" spans="27:27">
      <c r="AA42435" s="271"/>
    </row>
    <row r="42436" spans="27:27">
      <c r="AA42436" s="271"/>
    </row>
    <row r="42437" spans="27:27">
      <c r="AA42437" s="271"/>
    </row>
    <row r="42438" spans="27:27">
      <c r="AA42438" s="271"/>
    </row>
    <row r="42439" spans="27:27">
      <c r="AA42439" s="271"/>
    </row>
    <row r="42440" spans="27:27">
      <c r="AA42440" s="271"/>
    </row>
    <row r="42441" spans="27:27">
      <c r="AA42441" s="271"/>
    </row>
    <row r="42442" spans="27:27">
      <c r="AA42442" s="271"/>
    </row>
    <row r="42443" spans="27:27">
      <c r="AA42443" s="271"/>
    </row>
    <row r="42444" spans="27:27">
      <c r="AA42444" s="271"/>
    </row>
    <row r="42445" spans="27:27">
      <c r="AA42445" s="271"/>
    </row>
    <row r="42446" spans="27:27">
      <c r="AA42446" s="271"/>
    </row>
    <row r="42447" spans="27:27">
      <c r="AA42447" s="271"/>
    </row>
    <row r="42448" spans="27:27">
      <c r="AA42448" s="271"/>
    </row>
    <row r="42449" spans="27:27">
      <c r="AA42449" s="271"/>
    </row>
    <row r="42450" spans="27:27">
      <c r="AA42450" s="271"/>
    </row>
    <row r="42451" spans="27:27">
      <c r="AA42451" s="271"/>
    </row>
    <row r="42452" spans="27:27">
      <c r="AA42452" s="271"/>
    </row>
    <row r="42453" spans="27:27">
      <c r="AA42453" s="271"/>
    </row>
    <row r="42454" spans="27:27">
      <c r="AA42454" s="271"/>
    </row>
    <row r="42455" spans="27:27">
      <c r="AA42455" s="271"/>
    </row>
    <row r="42456" spans="27:27">
      <c r="AA42456" s="271"/>
    </row>
    <row r="42457" spans="27:27">
      <c r="AA42457" s="271"/>
    </row>
    <row r="42458" spans="27:27">
      <c r="AA42458" s="271"/>
    </row>
    <row r="42459" spans="27:27">
      <c r="AA42459" s="271"/>
    </row>
    <row r="42460" spans="27:27">
      <c r="AA42460" s="271"/>
    </row>
    <row r="42461" spans="27:27">
      <c r="AA42461" s="271"/>
    </row>
    <row r="42462" spans="27:27">
      <c r="AA42462" s="271"/>
    </row>
    <row r="42463" spans="27:27">
      <c r="AA42463" s="271"/>
    </row>
    <row r="42464" spans="27:27">
      <c r="AA42464" s="271"/>
    </row>
    <row r="42465" spans="27:27">
      <c r="AA42465" s="271"/>
    </row>
    <row r="42466" spans="27:27">
      <c r="AA42466" s="271"/>
    </row>
    <row r="42467" spans="27:27">
      <c r="AA42467" s="271"/>
    </row>
    <row r="42468" spans="27:27">
      <c r="AA42468" s="271"/>
    </row>
    <row r="42469" spans="27:27">
      <c r="AA42469" s="271"/>
    </row>
    <row r="42470" spans="27:27">
      <c r="AA42470" s="271"/>
    </row>
    <row r="42471" spans="27:27">
      <c r="AA42471" s="271"/>
    </row>
    <row r="42472" spans="27:27">
      <c r="AA42472" s="271"/>
    </row>
    <row r="42473" spans="27:27">
      <c r="AA42473" s="271"/>
    </row>
    <row r="42474" spans="27:27">
      <c r="AA42474" s="271"/>
    </row>
    <row r="42475" spans="27:27">
      <c r="AA42475" s="271"/>
    </row>
    <row r="42476" spans="27:27">
      <c r="AA42476" s="271"/>
    </row>
    <row r="42477" spans="27:27">
      <c r="AA42477" s="271"/>
    </row>
    <row r="42478" spans="27:27">
      <c r="AA42478" s="271"/>
    </row>
    <row r="42479" spans="27:27">
      <c r="AA42479" s="271"/>
    </row>
    <row r="42480" spans="27:27">
      <c r="AA42480" s="271"/>
    </row>
    <row r="42481" spans="27:27">
      <c r="AA42481" s="271"/>
    </row>
    <row r="42482" spans="27:27">
      <c r="AA42482" s="271"/>
    </row>
    <row r="42483" spans="27:27">
      <c r="AA42483" s="271"/>
    </row>
    <row r="42484" spans="27:27">
      <c r="AA42484" s="271"/>
    </row>
    <row r="42485" spans="27:27">
      <c r="AA42485" s="271"/>
    </row>
    <row r="42486" spans="27:27">
      <c r="AA42486" s="271"/>
    </row>
    <row r="42487" spans="27:27">
      <c r="AA42487" s="271"/>
    </row>
    <row r="42488" spans="27:27">
      <c r="AA42488" s="271"/>
    </row>
    <row r="42489" spans="27:27">
      <c r="AA42489" s="271"/>
    </row>
    <row r="42490" spans="27:27">
      <c r="AA42490" s="271"/>
    </row>
    <row r="42491" spans="27:27">
      <c r="AA42491" s="271"/>
    </row>
    <row r="42492" spans="27:27">
      <c r="AA42492" s="271"/>
    </row>
    <row r="42493" spans="27:27">
      <c r="AA42493" s="271"/>
    </row>
    <row r="42494" spans="27:27">
      <c r="AA42494" s="271"/>
    </row>
    <row r="42495" spans="27:27">
      <c r="AA42495" s="271"/>
    </row>
    <row r="42496" spans="27:27">
      <c r="AA42496" s="271"/>
    </row>
    <row r="42497" spans="27:27">
      <c r="AA42497" s="271"/>
    </row>
    <row r="42498" spans="27:27">
      <c r="AA42498" s="271"/>
    </row>
    <row r="42499" spans="27:27">
      <c r="AA42499" s="271"/>
    </row>
    <row r="42500" spans="27:27">
      <c r="AA42500" s="271"/>
    </row>
    <row r="42501" spans="27:27">
      <c r="AA42501" s="271"/>
    </row>
    <row r="42502" spans="27:27">
      <c r="AA42502" s="271"/>
    </row>
    <row r="42503" spans="27:27">
      <c r="AA42503" s="271"/>
    </row>
    <row r="42504" spans="27:27">
      <c r="AA42504" s="271"/>
    </row>
    <row r="42505" spans="27:27">
      <c r="AA42505" s="271"/>
    </row>
    <row r="42506" spans="27:27">
      <c r="AA42506" s="271"/>
    </row>
    <row r="42507" spans="27:27">
      <c r="AA42507" s="271"/>
    </row>
    <row r="42508" spans="27:27">
      <c r="AA42508" s="271"/>
    </row>
    <row r="42509" spans="27:27">
      <c r="AA42509" s="271"/>
    </row>
    <row r="42510" spans="27:27">
      <c r="AA42510" s="271"/>
    </row>
    <row r="42511" spans="27:27">
      <c r="AA42511" s="271"/>
    </row>
    <row r="42512" spans="27:27">
      <c r="AA42512" s="271"/>
    </row>
    <row r="42513" spans="27:27">
      <c r="AA42513" s="271"/>
    </row>
    <row r="42514" spans="27:27">
      <c r="AA42514" s="271"/>
    </row>
    <row r="42515" spans="27:27">
      <c r="AA42515" s="271"/>
    </row>
    <row r="42516" spans="27:27">
      <c r="AA42516" s="271"/>
    </row>
    <row r="42517" spans="27:27">
      <c r="AA42517" s="271"/>
    </row>
    <row r="42518" spans="27:27">
      <c r="AA42518" s="271"/>
    </row>
    <row r="42519" spans="27:27">
      <c r="AA42519" s="271"/>
    </row>
    <row r="42520" spans="27:27">
      <c r="AA42520" s="271"/>
    </row>
    <row r="42521" spans="27:27">
      <c r="AA42521" s="271"/>
    </row>
    <row r="42522" spans="27:27">
      <c r="AA42522" s="271"/>
    </row>
    <row r="42523" spans="27:27">
      <c r="AA42523" s="271"/>
    </row>
    <row r="42524" spans="27:27">
      <c r="AA42524" s="271"/>
    </row>
    <row r="42525" spans="27:27">
      <c r="AA42525" s="271"/>
    </row>
    <row r="42526" spans="27:27">
      <c r="AA42526" s="271"/>
    </row>
    <row r="42527" spans="27:27">
      <c r="AA42527" s="271"/>
    </row>
    <row r="42528" spans="27:27">
      <c r="AA42528" s="271"/>
    </row>
    <row r="42529" spans="27:27">
      <c r="AA42529" s="271"/>
    </row>
    <row r="42530" spans="27:27">
      <c r="AA42530" s="271"/>
    </row>
    <row r="42531" spans="27:27">
      <c r="AA42531" s="271"/>
    </row>
    <row r="42532" spans="27:27">
      <c r="AA42532" s="271"/>
    </row>
    <row r="42533" spans="27:27">
      <c r="AA42533" s="271"/>
    </row>
    <row r="42534" spans="27:27">
      <c r="AA42534" s="271"/>
    </row>
    <row r="42535" spans="27:27">
      <c r="AA42535" s="271"/>
    </row>
    <row r="42536" spans="27:27">
      <c r="AA42536" s="271"/>
    </row>
    <row r="42537" spans="27:27">
      <c r="AA42537" s="271"/>
    </row>
    <row r="42538" spans="27:27">
      <c r="AA42538" s="271"/>
    </row>
    <row r="42539" spans="27:27">
      <c r="AA42539" s="271"/>
    </row>
    <row r="42540" spans="27:27">
      <c r="AA42540" s="271"/>
    </row>
    <row r="42541" spans="27:27">
      <c r="AA42541" s="271"/>
    </row>
    <row r="42542" spans="27:27">
      <c r="AA42542" s="271"/>
    </row>
    <row r="42543" spans="27:27">
      <c r="AA42543" s="271"/>
    </row>
    <row r="42544" spans="27:27">
      <c r="AA42544" s="271"/>
    </row>
    <row r="42545" spans="27:27">
      <c r="AA42545" s="271"/>
    </row>
    <row r="42546" spans="27:27">
      <c r="AA42546" s="271"/>
    </row>
    <row r="42547" spans="27:27">
      <c r="AA42547" s="271"/>
    </row>
    <row r="42548" spans="27:27">
      <c r="AA42548" s="271"/>
    </row>
    <row r="42549" spans="27:27">
      <c r="AA42549" s="271"/>
    </row>
    <row r="42550" spans="27:27">
      <c r="AA42550" s="271"/>
    </row>
    <row r="42551" spans="27:27">
      <c r="AA42551" s="271"/>
    </row>
    <row r="42552" spans="27:27">
      <c r="AA42552" s="271"/>
    </row>
    <row r="42553" spans="27:27">
      <c r="AA42553" s="271"/>
    </row>
    <row r="42554" spans="27:27">
      <c r="AA42554" s="271"/>
    </row>
    <row r="42555" spans="27:27">
      <c r="AA42555" s="271"/>
    </row>
    <row r="42556" spans="27:27">
      <c r="AA42556" s="271"/>
    </row>
    <row r="42557" spans="27:27">
      <c r="AA42557" s="271"/>
    </row>
    <row r="42558" spans="27:27">
      <c r="AA42558" s="271"/>
    </row>
    <row r="42559" spans="27:27">
      <c r="AA42559" s="271"/>
    </row>
    <row r="42560" spans="27:27">
      <c r="AA42560" s="271"/>
    </row>
    <row r="42561" spans="27:27">
      <c r="AA42561" s="271"/>
    </row>
    <row r="42562" spans="27:27">
      <c r="AA42562" s="271"/>
    </row>
    <row r="42563" spans="27:27">
      <c r="AA42563" s="271"/>
    </row>
    <row r="42564" spans="27:27">
      <c r="AA42564" s="271"/>
    </row>
    <row r="42565" spans="27:27">
      <c r="AA42565" s="271"/>
    </row>
    <row r="42566" spans="27:27">
      <c r="AA42566" s="271"/>
    </row>
    <row r="42567" spans="27:27">
      <c r="AA42567" s="271"/>
    </row>
    <row r="42568" spans="27:27">
      <c r="AA42568" s="271"/>
    </row>
    <row r="42569" spans="27:27">
      <c r="AA42569" s="271"/>
    </row>
    <row r="42570" spans="27:27">
      <c r="AA42570" s="271"/>
    </row>
    <row r="42571" spans="27:27">
      <c r="AA42571" s="271"/>
    </row>
    <row r="42572" spans="27:27">
      <c r="AA42572" s="271"/>
    </row>
    <row r="42573" spans="27:27">
      <c r="AA42573" s="271"/>
    </row>
    <row r="42574" spans="27:27">
      <c r="AA42574" s="271"/>
    </row>
    <row r="42575" spans="27:27">
      <c r="AA42575" s="271"/>
    </row>
    <row r="42576" spans="27:27">
      <c r="AA42576" s="271"/>
    </row>
    <row r="42577" spans="27:27">
      <c r="AA42577" s="271"/>
    </row>
    <row r="42578" spans="27:27">
      <c r="AA42578" s="271"/>
    </row>
    <row r="42579" spans="27:27">
      <c r="AA42579" s="271"/>
    </row>
    <row r="42580" spans="27:27">
      <c r="AA42580" s="271"/>
    </row>
    <row r="42581" spans="27:27">
      <c r="AA42581" s="271"/>
    </row>
    <row r="42582" spans="27:27">
      <c r="AA42582" s="271"/>
    </row>
    <row r="42583" spans="27:27">
      <c r="AA42583" s="271"/>
    </row>
    <row r="42584" spans="27:27">
      <c r="AA42584" s="271"/>
    </row>
    <row r="42585" spans="27:27">
      <c r="AA42585" s="271"/>
    </row>
    <row r="42586" spans="27:27">
      <c r="AA42586" s="271"/>
    </row>
    <row r="42587" spans="27:27">
      <c r="AA42587" s="271"/>
    </row>
    <row r="42588" spans="27:27">
      <c r="AA42588" s="271"/>
    </row>
    <row r="42589" spans="27:27">
      <c r="AA42589" s="271"/>
    </row>
    <row r="42590" spans="27:27">
      <c r="AA42590" s="271"/>
    </row>
    <row r="42591" spans="27:27">
      <c r="AA42591" s="271"/>
    </row>
    <row r="42592" spans="27:27">
      <c r="AA42592" s="271"/>
    </row>
    <row r="42593" spans="27:27">
      <c r="AA42593" s="271"/>
    </row>
    <row r="42594" spans="27:27">
      <c r="AA42594" s="271"/>
    </row>
    <row r="42595" spans="27:27">
      <c r="AA42595" s="271"/>
    </row>
    <row r="42596" spans="27:27">
      <c r="AA42596" s="271"/>
    </row>
    <row r="42597" spans="27:27">
      <c r="AA42597" s="271"/>
    </row>
    <row r="42598" spans="27:27">
      <c r="AA42598" s="271"/>
    </row>
    <row r="42599" spans="27:27">
      <c r="AA42599" s="271"/>
    </row>
    <row r="42600" spans="27:27">
      <c r="AA42600" s="271"/>
    </row>
    <row r="42601" spans="27:27">
      <c r="AA42601" s="271"/>
    </row>
    <row r="42602" spans="27:27">
      <c r="AA42602" s="271"/>
    </row>
    <row r="42603" spans="27:27">
      <c r="AA42603" s="271"/>
    </row>
    <row r="42604" spans="27:27">
      <c r="AA42604" s="271"/>
    </row>
    <row r="42605" spans="27:27">
      <c r="AA42605" s="271"/>
    </row>
    <row r="42606" spans="27:27">
      <c r="AA42606" s="271"/>
    </row>
    <row r="42607" spans="27:27">
      <c r="AA42607" s="271"/>
    </row>
    <row r="42608" spans="27:27">
      <c r="AA42608" s="271"/>
    </row>
    <row r="42609" spans="27:27">
      <c r="AA42609" s="271"/>
    </row>
    <row r="42610" spans="27:27">
      <c r="AA42610" s="271"/>
    </row>
    <row r="42611" spans="27:27">
      <c r="AA42611" s="271"/>
    </row>
    <row r="42612" spans="27:27">
      <c r="AA42612" s="271"/>
    </row>
    <row r="42613" spans="27:27">
      <c r="AA42613" s="271"/>
    </row>
    <row r="42614" spans="27:27">
      <c r="AA42614" s="271"/>
    </row>
    <row r="42615" spans="27:27">
      <c r="AA42615" s="271"/>
    </row>
    <row r="42616" spans="27:27">
      <c r="AA42616" s="271"/>
    </row>
    <row r="42617" spans="27:27">
      <c r="AA42617" s="271"/>
    </row>
    <row r="42618" spans="27:27">
      <c r="AA42618" s="271"/>
    </row>
    <row r="42619" spans="27:27">
      <c r="AA42619" s="271"/>
    </row>
    <row r="42620" spans="27:27">
      <c r="AA42620" s="271"/>
    </row>
    <row r="42621" spans="27:27">
      <c r="AA42621" s="271"/>
    </row>
    <row r="42622" spans="27:27">
      <c r="AA42622" s="271"/>
    </row>
    <row r="42623" spans="27:27">
      <c r="AA42623" s="271"/>
    </row>
    <row r="42624" spans="27:27">
      <c r="AA42624" s="271"/>
    </row>
    <row r="42625" spans="27:27">
      <c r="AA42625" s="271"/>
    </row>
    <row r="42626" spans="27:27">
      <c r="AA42626" s="271"/>
    </row>
    <row r="42627" spans="27:27">
      <c r="AA42627" s="271"/>
    </row>
    <row r="42628" spans="27:27">
      <c r="AA42628" s="271"/>
    </row>
    <row r="42629" spans="27:27">
      <c r="AA42629" s="271"/>
    </row>
    <row r="42630" spans="27:27">
      <c r="AA42630" s="271"/>
    </row>
    <row r="42631" spans="27:27">
      <c r="AA42631" s="271"/>
    </row>
    <row r="42632" spans="27:27">
      <c r="AA42632" s="271"/>
    </row>
    <row r="42633" spans="27:27">
      <c r="AA42633" s="271"/>
    </row>
    <row r="42634" spans="27:27">
      <c r="AA42634" s="271"/>
    </row>
    <row r="42635" spans="27:27">
      <c r="AA42635" s="271"/>
    </row>
    <row r="42636" spans="27:27">
      <c r="AA42636" s="271"/>
    </row>
    <row r="42637" spans="27:27">
      <c r="AA42637" s="271"/>
    </row>
    <row r="42638" spans="27:27">
      <c r="AA42638" s="271"/>
    </row>
    <row r="42639" spans="27:27">
      <c r="AA42639" s="271"/>
    </row>
    <row r="42640" spans="27:27">
      <c r="AA42640" s="271"/>
    </row>
    <row r="42641" spans="27:27">
      <c r="AA42641" s="271"/>
    </row>
    <row r="42642" spans="27:27">
      <c r="AA42642" s="271"/>
    </row>
    <row r="42643" spans="27:27">
      <c r="AA42643" s="271"/>
    </row>
    <row r="42644" spans="27:27">
      <c r="AA42644" s="271"/>
    </row>
    <row r="42645" spans="27:27">
      <c r="AA42645" s="271"/>
    </row>
    <row r="42646" spans="27:27">
      <c r="AA42646" s="271"/>
    </row>
    <row r="42647" spans="27:27">
      <c r="AA42647" s="271"/>
    </row>
    <row r="42648" spans="27:27">
      <c r="AA42648" s="271"/>
    </row>
    <row r="42649" spans="27:27">
      <c r="AA42649" s="271"/>
    </row>
    <row r="42650" spans="27:27">
      <c r="AA42650" s="271"/>
    </row>
    <row r="42651" spans="27:27">
      <c r="AA42651" s="271"/>
    </row>
    <row r="42652" spans="27:27">
      <c r="AA42652" s="271"/>
    </row>
    <row r="42653" spans="27:27">
      <c r="AA42653" s="271"/>
    </row>
    <row r="42654" spans="27:27">
      <c r="AA42654" s="271"/>
    </row>
    <row r="42655" spans="27:27">
      <c r="AA42655" s="271"/>
    </row>
    <row r="42656" spans="27:27">
      <c r="AA42656" s="271"/>
    </row>
    <row r="42657" spans="27:27">
      <c r="AA42657" s="271"/>
    </row>
    <row r="42658" spans="27:27">
      <c r="AA42658" s="271"/>
    </row>
    <row r="42659" spans="27:27">
      <c r="AA42659" s="271"/>
    </row>
    <row r="42660" spans="27:27">
      <c r="AA42660" s="271"/>
    </row>
    <row r="42661" spans="27:27">
      <c r="AA42661" s="271"/>
    </row>
    <row r="42662" spans="27:27">
      <c r="AA42662" s="271"/>
    </row>
    <row r="42663" spans="27:27">
      <c r="AA42663" s="271"/>
    </row>
    <row r="42664" spans="27:27">
      <c r="AA42664" s="271"/>
    </row>
    <row r="42665" spans="27:27">
      <c r="AA42665" s="271"/>
    </row>
    <row r="42666" spans="27:27">
      <c r="AA42666" s="271"/>
    </row>
    <row r="42667" spans="27:27">
      <c r="AA42667" s="271"/>
    </row>
    <row r="42668" spans="27:27">
      <c r="AA42668" s="271"/>
    </row>
    <row r="42669" spans="27:27">
      <c r="AA42669" s="271"/>
    </row>
    <row r="42670" spans="27:27">
      <c r="AA42670" s="271"/>
    </row>
    <row r="42671" spans="27:27">
      <c r="AA42671" s="271"/>
    </row>
    <row r="42672" spans="27:27">
      <c r="AA42672" s="271"/>
    </row>
    <row r="42673" spans="27:27">
      <c r="AA42673" s="271"/>
    </row>
    <row r="42674" spans="27:27">
      <c r="AA42674" s="271"/>
    </row>
    <row r="42675" spans="27:27">
      <c r="AA42675" s="271"/>
    </row>
    <row r="42676" spans="27:27">
      <c r="AA42676" s="271"/>
    </row>
    <row r="42677" spans="27:27">
      <c r="AA42677" s="271"/>
    </row>
    <row r="42678" spans="27:27">
      <c r="AA42678" s="271"/>
    </row>
    <row r="42679" spans="27:27">
      <c r="AA42679" s="271"/>
    </row>
    <row r="42680" spans="27:27">
      <c r="AA42680" s="271"/>
    </row>
    <row r="42681" spans="27:27">
      <c r="AA42681" s="271"/>
    </row>
    <row r="42682" spans="27:27">
      <c r="AA42682" s="271"/>
    </row>
    <row r="42683" spans="27:27">
      <c r="AA42683" s="271"/>
    </row>
    <row r="42684" spans="27:27">
      <c r="AA42684" s="271"/>
    </row>
    <row r="42685" spans="27:27">
      <c r="AA42685" s="271"/>
    </row>
    <row r="42686" spans="27:27">
      <c r="AA42686" s="271"/>
    </row>
    <row r="42687" spans="27:27">
      <c r="AA42687" s="271"/>
    </row>
    <row r="42688" spans="27:27">
      <c r="AA42688" s="271"/>
    </row>
    <row r="42689" spans="27:27">
      <c r="AA42689" s="271"/>
    </row>
    <row r="42690" spans="27:27">
      <c r="AA42690" s="271"/>
    </row>
    <row r="42691" spans="27:27">
      <c r="AA42691" s="271"/>
    </row>
    <row r="42692" spans="27:27">
      <c r="AA42692" s="271"/>
    </row>
    <row r="42693" spans="27:27">
      <c r="AA42693" s="271"/>
    </row>
    <row r="42694" spans="27:27">
      <c r="AA42694" s="271"/>
    </row>
    <row r="42695" spans="27:27">
      <c r="AA42695" s="271"/>
    </row>
    <row r="42696" spans="27:27">
      <c r="AA42696" s="271"/>
    </row>
    <row r="42697" spans="27:27">
      <c r="AA42697" s="271"/>
    </row>
    <row r="42698" spans="27:27">
      <c r="AA42698" s="271"/>
    </row>
    <row r="42699" spans="27:27">
      <c r="AA42699" s="271"/>
    </row>
    <row r="42700" spans="27:27">
      <c r="AA42700" s="271"/>
    </row>
    <row r="42701" spans="27:27">
      <c r="AA42701" s="271"/>
    </row>
    <row r="42702" spans="27:27">
      <c r="AA42702" s="271"/>
    </row>
    <row r="42703" spans="27:27">
      <c r="AA42703" s="271"/>
    </row>
    <row r="42704" spans="27:27">
      <c r="AA42704" s="271"/>
    </row>
    <row r="42705" spans="27:27">
      <c r="AA42705" s="271"/>
    </row>
    <row r="42706" spans="27:27">
      <c r="AA42706" s="271"/>
    </row>
    <row r="42707" spans="27:27">
      <c r="AA42707" s="271"/>
    </row>
    <row r="42708" spans="27:27">
      <c r="AA42708" s="271"/>
    </row>
    <row r="42709" spans="27:27">
      <c r="AA42709" s="271"/>
    </row>
    <row r="42710" spans="27:27">
      <c r="AA42710" s="271"/>
    </row>
    <row r="42711" spans="27:27">
      <c r="AA42711" s="271"/>
    </row>
    <row r="42712" spans="27:27">
      <c r="AA42712" s="271"/>
    </row>
    <row r="42713" spans="27:27">
      <c r="AA42713" s="271"/>
    </row>
    <row r="42714" spans="27:27">
      <c r="AA42714" s="271"/>
    </row>
    <row r="42715" spans="27:27">
      <c r="AA42715" s="271"/>
    </row>
    <row r="42716" spans="27:27">
      <c r="AA42716" s="271"/>
    </row>
    <row r="42717" spans="27:27">
      <c r="AA42717" s="271"/>
    </row>
    <row r="42718" spans="27:27">
      <c r="AA42718" s="271"/>
    </row>
    <row r="42719" spans="27:27">
      <c r="AA42719" s="271"/>
    </row>
    <row r="42720" spans="27:27">
      <c r="AA42720" s="271"/>
    </row>
    <row r="42721" spans="27:27">
      <c r="AA42721" s="271"/>
    </row>
    <row r="42722" spans="27:27">
      <c r="AA42722" s="271"/>
    </row>
    <row r="42723" spans="27:27">
      <c r="AA42723" s="271"/>
    </row>
    <row r="42724" spans="27:27">
      <c r="AA42724" s="271"/>
    </row>
    <row r="42725" spans="27:27">
      <c r="AA42725" s="271"/>
    </row>
    <row r="42726" spans="27:27">
      <c r="AA42726" s="271"/>
    </row>
    <row r="42727" spans="27:27">
      <c r="AA42727" s="271"/>
    </row>
    <row r="42728" spans="27:27">
      <c r="AA42728" s="271"/>
    </row>
    <row r="42729" spans="27:27">
      <c r="AA42729" s="271"/>
    </row>
    <row r="42730" spans="27:27">
      <c r="AA42730" s="271"/>
    </row>
    <row r="42731" spans="27:27">
      <c r="AA42731" s="271"/>
    </row>
    <row r="42732" spans="27:27">
      <c r="AA42732" s="271"/>
    </row>
    <row r="42733" spans="27:27">
      <c r="AA42733" s="271"/>
    </row>
    <row r="42734" spans="27:27">
      <c r="AA42734" s="271"/>
    </row>
    <row r="42735" spans="27:27">
      <c r="AA42735" s="271"/>
    </row>
    <row r="42736" spans="27:27">
      <c r="AA42736" s="271"/>
    </row>
    <row r="42737" spans="27:27">
      <c r="AA42737" s="271"/>
    </row>
    <row r="42738" spans="27:27">
      <c r="AA42738" s="271"/>
    </row>
    <row r="42739" spans="27:27">
      <c r="AA42739" s="271"/>
    </row>
    <row r="42740" spans="27:27">
      <c r="AA42740" s="271"/>
    </row>
    <row r="42741" spans="27:27">
      <c r="AA42741" s="271"/>
    </row>
    <row r="42742" spans="27:27">
      <c r="AA42742" s="271"/>
    </row>
    <row r="42743" spans="27:27">
      <c r="AA42743" s="271"/>
    </row>
    <row r="42744" spans="27:27">
      <c r="AA42744" s="271"/>
    </row>
    <row r="42745" spans="27:27">
      <c r="AA42745" s="271"/>
    </row>
    <row r="42746" spans="27:27">
      <c r="AA42746" s="271"/>
    </row>
    <row r="42747" spans="27:27">
      <c r="AA42747" s="271"/>
    </row>
    <row r="42748" spans="27:27">
      <c r="AA42748" s="271"/>
    </row>
    <row r="42749" spans="27:27">
      <c r="AA42749" s="271"/>
    </row>
    <row r="42750" spans="27:27">
      <c r="AA42750" s="271"/>
    </row>
    <row r="42751" spans="27:27">
      <c r="AA42751" s="271"/>
    </row>
    <row r="42752" spans="27:27">
      <c r="AA42752" s="271"/>
    </row>
    <row r="42753" spans="27:27">
      <c r="AA42753" s="271"/>
    </row>
    <row r="42754" spans="27:27">
      <c r="AA42754" s="271"/>
    </row>
    <row r="42755" spans="27:27">
      <c r="AA42755" s="271"/>
    </row>
    <row r="42756" spans="27:27">
      <c r="AA42756" s="271"/>
    </row>
    <row r="42757" spans="27:27">
      <c r="AA42757" s="271"/>
    </row>
    <row r="42758" spans="27:27">
      <c r="AA42758" s="271"/>
    </row>
    <row r="42759" spans="27:27">
      <c r="AA42759" s="271"/>
    </row>
    <row r="42760" spans="27:27">
      <c r="AA42760" s="271"/>
    </row>
    <row r="42761" spans="27:27">
      <c r="AA42761" s="271"/>
    </row>
    <row r="42762" spans="27:27">
      <c r="AA42762" s="271"/>
    </row>
    <row r="42763" spans="27:27">
      <c r="AA42763" s="271"/>
    </row>
    <row r="42764" spans="27:27">
      <c r="AA42764" s="271"/>
    </row>
    <row r="42765" spans="27:27">
      <c r="AA42765" s="271"/>
    </row>
    <row r="42766" spans="27:27">
      <c r="AA42766" s="271"/>
    </row>
    <row r="42767" spans="27:27">
      <c r="AA42767" s="271"/>
    </row>
    <row r="42768" spans="27:27">
      <c r="AA42768" s="271"/>
    </row>
    <row r="42769" spans="27:27">
      <c r="AA42769" s="271"/>
    </row>
    <row r="42770" spans="27:27">
      <c r="AA42770" s="271"/>
    </row>
    <row r="42771" spans="27:27">
      <c r="AA42771" s="271"/>
    </row>
    <row r="42772" spans="27:27">
      <c r="AA42772" s="271"/>
    </row>
    <row r="42773" spans="27:27">
      <c r="AA42773" s="271"/>
    </row>
    <row r="42774" spans="27:27">
      <c r="AA42774" s="271"/>
    </row>
    <row r="42775" spans="27:27">
      <c r="AA42775" s="271"/>
    </row>
    <row r="42776" spans="27:27">
      <c r="AA42776" s="271"/>
    </row>
    <row r="42777" spans="27:27">
      <c r="AA42777" s="271"/>
    </row>
    <row r="42778" spans="27:27">
      <c r="AA42778" s="271"/>
    </row>
    <row r="42779" spans="27:27">
      <c r="AA42779" s="271"/>
    </row>
    <row r="42780" spans="27:27">
      <c r="AA42780" s="271"/>
    </row>
    <row r="42781" spans="27:27">
      <c r="AA42781" s="271"/>
    </row>
    <row r="42782" spans="27:27">
      <c r="AA42782" s="271"/>
    </row>
    <row r="42783" spans="27:27">
      <c r="AA42783" s="271"/>
    </row>
    <row r="42784" spans="27:27">
      <c r="AA42784" s="271"/>
    </row>
    <row r="42785" spans="27:27">
      <c r="AA42785" s="271"/>
    </row>
    <row r="42786" spans="27:27">
      <c r="AA42786" s="271"/>
    </row>
    <row r="42787" spans="27:27">
      <c r="AA42787" s="271"/>
    </row>
    <row r="42788" spans="27:27">
      <c r="AA42788" s="271"/>
    </row>
    <row r="42789" spans="27:27">
      <c r="AA42789" s="271"/>
    </row>
    <row r="42790" spans="27:27">
      <c r="AA42790" s="271"/>
    </row>
    <row r="42791" spans="27:27">
      <c r="AA42791" s="271"/>
    </row>
    <row r="42792" spans="27:27">
      <c r="AA42792" s="271"/>
    </row>
    <row r="42793" spans="27:27">
      <c r="AA42793" s="271"/>
    </row>
    <row r="42794" spans="27:27">
      <c r="AA42794" s="271"/>
    </row>
    <row r="42795" spans="27:27">
      <c r="AA42795" s="271"/>
    </row>
    <row r="42796" spans="27:27">
      <c r="AA42796" s="271"/>
    </row>
    <row r="42797" spans="27:27">
      <c r="AA42797" s="271"/>
    </row>
    <row r="42798" spans="27:27">
      <c r="AA42798" s="271"/>
    </row>
    <row r="42799" spans="27:27">
      <c r="AA42799" s="271"/>
    </row>
    <row r="42800" spans="27:27">
      <c r="AA42800" s="271"/>
    </row>
    <row r="42801" spans="27:27">
      <c r="AA42801" s="271"/>
    </row>
    <row r="42802" spans="27:27">
      <c r="AA42802" s="271"/>
    </row>
    <row r="42803" spans="27:27">
      <c r="AA42803" s="271"/>
    </row>
    <row r="42804" spans="27:27">
      <c r="AA42804" s="271"/>
    </row>
    <row r="42805" spans="27:27">
      <c r="AA42805" s="271"/>
    </row>
    <row r="42806" spans="27:27">
      <c r="AA42806" s="271"/>
    </row>
    <row r="42807" spans="27:27">
      <c r="AA42807" s="271"/>
    </row>
    <row r="42808" spans="27:27">
      <c r="AA42808" s="271"/>
    </row>
    <row r="42809" spans="27:27">
      <c r="AA42809" s="271"/>
    </row>
    <row r="42810" spans="27:27">
      <c r="AA42810" s="271"/>
    </row>
    <row r="42811" spans="27:27">
      <c r="AA42811" s="271"/>
    </row>
    <row r="42812" spans="27:27">
      <c r="AA42812" s="271"/>
    </row>
    <row r="42813" spans="27:27">
      <c r="AA42813" s="271"/>
    </row>
    <row r="42814" spans="27:27">
      <c r="AA42814" s="271"/>
    </row>
    <row r="42815" spans="27:27">
      <c r="AA42815" s="271"/>
    </row>
    <row r="42816" spans="27:27">
      <c r="AA42816" s="271"/>
    </row>
    <row r="42817" spans="27:27">
      <c r="AA42817" s="271"/>
    </row>
    <row r="42818" spans="27:27">
      <c r="AA42818" s="271"/>
    </row>
    <row r="42819" spans="27:27">
      <c r="AA42819" s="271"/>
    </row>
    <row r="42820" spans="27:27">
      <c r="AA42820" s="271"/>
    </row>
    <row r="42821" spans="27:27">
      <c r="AA42821" s="271"/>
    </row>
    <row r="42822" spans="27:27">
      <c r="AA42822" s="271"/>
    </row>
    <row r="42823" spans="27:27">
      <c r="AA42823" s="271"/>
    </row>
    <row r="42824" spans="27:27">
      <c r="AA42824" s="271"/>
    </row>
    <row r="42825" spans="27:27">
      <c r="AA42825" s="271"/>
    </row>
    <row r="42826" spans="27:27">
      <c r="AA42826" s="271"/>
    </row>
    <row r="42827" spans="27:27">
      <c r="AA42827" s="271"/>
    </row>
    <row r="42828" spans="27:27">
      <c r="AA42828" s="271"/>
    </row>
    <row r="42829" spans="27:27">
      <c r="AA42829" s="271"/>
    </row>
    <row r="42830" spans="27:27">
      <c r="AA42830" s="271"/>
    </row>
    <row r="42831" spans="27:27">
      <c r="AA42831" s="271"/>
    </row>
    <row r="42832" spans="27:27">
      <c r="AA42832" s="271"/>
    </row>
    <row r="42833" spans="27:27">
      <c r="AA42833" s="271"/>
    </row>
    <row r="42834" spans="27:27">
      <c r="AA42834" s="271"/>
    </row>
    <row r="42835" spans="27:27">
      <c r="AA42835" s="271"/>
    </row>
    <row r="42836" spans="27:27">
      <c r="AA42836" s="271"/>
    </row>
    <row r="42837" spans="27:27">
      <c r="AA42837" s="271"/>
    </row>
    <row r="42838" spans="27:27">
      <c r="AA42838" s="271"/>
    </row>
    <row r="42839" spans="27:27">
      <c r="AA42839" s="271"/>
    </row>
    <row r="42840" spans="27:27">
      <c r="AA42840" s="271"/>
    </row>
    <row r="42841" spans="27:27">
      <c r="AA42841" s="271"/>
    </row>
    <row r="42842" spans="27:27">
      <c r="AA42842" s="271"/>
    </row>
    <row r="42843" spans="27:27">
      <c r="AA42843" s="271"/>
    </row>
    <row r="42844" spans="27:27">
      <c r="AA42844" s="271"/>
    </row>
    <row r="42845" spans="27:27">
      <c r="AA42845" s="271"/>
    </row>
    <row r="42846" spans="27:27">
      <c r="AA42846" s="271"/>
    </row>
    <row r="42847" spans="27:27">
      <c r="AA42847" s="271"/>
    </row>
    <row r="42848" spans="27:27">
      <c r="AA42848" s="271"/>
    </row>
    <row r="42849" spans="27:27">
      <c r="AA42849" s="271"/>
    </row>
    <row r="42850" spans="27:27">
      <c r="AA42850" s="271"/>
    </row>
    <row r="42851" spans="27:27">
      <c r="AA42851" s="271"/>
    </row>
    <row r="42852" spans="27:27">
      <c r="AA42852" s="271"/>
    </row>
    <row r="42853" spans="27:27">
      <c r="AA42853" s="271"/>
    </row>
    <row r="42854" spans="27:27">
      <c r="AA42854" s="271"/>
    </row>
    <row r="42855" spans="27:27">
      <c r="AA42855" s="271"/>
    </row>
    <row r="42856" spans="27:27">
      <c r="AA42856" s="271"/>
    </row>
    <row r="42857" spans="27:27">
      <c r="AA42857" s="271"/>
    </row>
    <row r="42858" spans="27:27">
      <c r="AA42858" s="271"/>
    </row>
    <row r="42859" spans="27:27">
      <c r="AA42859" s="271"/>
    </row>
    <row r="42860" spans="27:27">
      <c r="AA42860" s="271"/>
    </row>
    <row r="42861" spans="27:27">
      <c r="AA42861" s="271"/>
    </row>
    <row r="42862" spans="27:27">
      <c r="AA42862" s="271"/>
    </row>
    <row r="42863" spans="27:27">
      <c r="AA42863" s="271"/>
    </row>
    <row r="42864" spans="27:27">
      <c r="AA42864" s="271"/>
    </row>
    <row r="42865" spans="27:27">
      <c r="AA42865" s="271"/>
    </row>
    <row r="42866" spans="27:27">
      <c r="AA42866" s="271"/>
    </row>
    <row r="42867" spans="27:27">
      <c r="AA42867" s="271"/>
    </row>
    <row r="42868" spans="27:27">
      <c r="AA42868" s="271"/>
    </row>
    <row r="42869" spans="27:27">
      <c r="AA42869" s="271"/>
    </row>
    <row r="42870" spans="27:27">
      <c r="AA42870" s="271"/>
    </row>
    <row r="42871" spans="27:27">
      <c r="AA42871" s="271"/>
    </row>
    <row r="42872" spans="27:27">
      <c r="AA42872" s="271"/>
    </row>
    <row r="42873" spans="27:27">
      <c r="AA42873" s="271"/>
    </row>
    <row r="42874" spans="27:27">
      <c r="AA42874" s="271"/>
    </row>
    <row r="42875" spans="27:27">
      <c r="AA42875" s="271"/>
    </row>
    <row r="42876" spans="27:27">
      <c r="AA42876" s="271"/>
    </row>
    <row r="42877" spans="27:27">
      <c r="AA42877" s="271"/>
    </row>
    <row r="42878" spans="27:27">
      <c r="AA42878" s="271"/>
    </row>
    <row r="42879" spans="27:27">
      <c r="AA42879" s="271"/>
    </row>
    <row r="42880" spans="27:27">
      <c r="AA42880" s="271"/>
    </row>
    <row r="42881" spans="27:27">
      <c r="AA42881" s="271"/>
    </row>
    <row r="42882" spans="27:27">
      <c r="AA42882" s="271"/>
    </row>
    <row r="42883" spans="27:27">
      <c r="AA42883" s="271"/>
    </row>
    <row r="42884" spans="27:27">
      <c r="AA42884" s="271"/>
    </row>
    <row r="42885" spans="27:27">
      <c r="AA42885" s="271"/>
    </row>
    <row r="42886" spans="27:27">
      <c r="AA42886" s="271"/>
    </row>
    <row r="42887" spans="27:27">
      <c r="AA42887" s="271"/>
    </row>
    <row r="42888" spans="27:27">
      <c r="AA42888" s="271"/>
    </row>
    <row r="42889" spans="27:27">
      <c r="AA42889" s="271"/>
    </row>
    <row r="42890" spans="27:27">
      <c r="AA42890" s="271"/>
    </row>
    <row r="42891" spans="27:27">
      <c r="AA42891" s="271"/>
    </row>
    <row r="42892" spans="27:27">
      <c r="AA42892" s="271"/>
    </row>
    <row r="42893" spans="27:27">
      <c r="AA42893" s="271"/>
    </row>
    <row r="42894" spans="27:27">
      <c r="AA42894" s="271"/>
    </row>
    <row r="42895" spans="27:27">
      <c r="AA42895" s="271"/>
    </row>
    <row r="42896" spans="27:27">
      <c r="AA42896" s="271"/>
    </row>
    <row r="42897" spans="27:27">
      <c r="AA42897" s="271"/>
    </row>
    <row r="42898" spans="27:27">
      <c r="AA42898" s="271"/>
    </row>
    <row r="42899" spans="27:27">
      <c r="AA42899" s="271"/>
    </row>
    <row r="42900" spans="27:27">
      <c r="AA42900" s="271"/>
    </row>
    <row r="42901" spans="27:27">
      <c r="AA42901" s="271"/>
    </row>
    <row r="42902" spans="27:27">
      <c r="AA42902" s="271"/>
    </row>
    <row r="42903" spans="27:27">
      <c r="AA42903" s="271"/>
    </row>
    <row r="42904" spans="27:27">
      <c r="AA42904" s="271"/>
    </row>
    <row r="42905" spans="27:27">
      <c r="AA42905" s="271"/>
    </row>
    <row r="42906" spans="27:27">
      <c r="AA42906" s="271"/>
    </row>
    <row r="42907" spans="27:27">
      <c r="AA42907" s="271"/>
    </row>
    <row r="42908" spans="27:27">
      <c r="AA42908" s="271"/>
    </row>
    <row r="42909" spans="27:27">
      <c r="AA42909" s="271"/>
    </row>
    <row r="42910" spans="27:27">
      <c r="AA42910" s="271"/>
    </row>
    <row r="42911" spans="27:27">
      <c r="AA42911" s="271"/>
    </row>
    <row r="42912" spans="27:27">
      <c r="AA42912" s="271"/>
    </row>
    <row r="42913" spans="27:27">
      <c r="AA42913" s="271"/>
    </row>
    <row r="42914" spans="27:27">
      <c r="AA42914" s="271"/>
    </row>
    <row r="42915" spans="27:27">
      <c r="AA42915" s="271"/>
    </row>
    <row r="42916" spans="27:27">
      <c r="AA42916" s="271"/>
    </row>
    <row r="42917" spans="27:27">
      <c r="AA42917" s="271"/>
    </row>
    <row r="42918" spans="27:27">
      <c r="AA42918" s="271"/>
    </row>
    <row r="42919" spans="27:27">
      <c r="AA42919" s="271"/>
    </row>
    <row r="42920" spans="27:27">
      <c r="AA42920" s="271"/>
    </row>
    <row r="42921" spans="27:27">
      <c r="AA42921" s="271"/>
    </row>
    <row r="42922" spans="27:27">
      <c r="AA42922" s="271"/>
    </row>
    <row r="42923" spans="27:27">
      <c r="AA42923" s="271"/>
    </row>
    <row r="42924" spans="27:27">
      <c r="AA42924" s="271"/>
    </row>
    <row r="42925" spans="27:27">
      <c r="AA42925" s="271"/>
    </row>
    <row r="42926" spans="27:27">
      <c r="AA42926" s="271"/>
    </row>
    <row r="42927" spans="27:27">
      <c r="AA42927" s="271"/>
    </row>
    <row r="42928" spans="27:27">
      <c r="AA42928" s="271"/>
    </row>
    <row r="42929" spans="27:27">
      <c r="AA42929" s="271"/>
    </row>
    <row r="42930" spans="27:27">
      <c r="AA42930" s="271"/>
    </row>
    <row r="42931" spans="27:27">
      <c r="AA42931" s="271"/>
    </row>
    <row r="42932" spans="27:27">
      <c r="AA42932" s="271"/>
    </row>
    <row r="42933" spans="27:27">
      <c r="AA42933" s="271"/>
    </row>
    <row r="42934" spans="27:27">
      <c r="AA42934" s="271"/>
    </row>
    <row r="42935" spans="27:27">
      <c r="AA42935" s="271"/>
    </row>
    <row r="42936" spans="27:27">
      <c r="AA42936" s="271"/>
    </row>
    <row r="42937" spans="27:27">
      <c r="AA42937" s="271"/>
    </row>
    <row r="42938" spans="27:27">
      <c r="AA42938" s="271"/>
    </row>
    <row r="42939" spans="27:27">
      <c r="AA42939" s="271"/>
    </row>
    <row r="42940" spans="27:27">
      <c r="AA42940" s="271"/>
    </row>
    <row r="42941" spans="27:27">
      <c r="AA42941" s="271"/>
    </row>
    <row r="42942" spans="27:27">
      <c r="AA42942" s="271"/>
    </row>
    <row r="42943" spans="27:27">
      <c r="AA42943" s="271"/>
    </row>
    <row r="42944" spans="27:27">
      <c r="AA42944" s="271"/>
    </row>
    <row r="42945" spans="27:27">
      <c r="AA42945" s="271"/>
    </row>
    <row r="42946" spans="27:27">
      <c r="AA42946" s="271"/>
    </row>
    <row r="42947" spans="27:27">
      <c r="AA42947" s="271"/>
    </row>
    <row r="42948" spans="27:27">
      <c r="AA42948" s="271"/>
    </row>
    <row r="42949" spans="27:27">
      <c r="AA42949" s="271"/>
    </row>
    <row r="42950" spans="27:27">
      <c r="AA42950" s="271"/>
    </row>
    <row r="42951" spans="27:27">
      <c r="AA42951" s="271"/>
    </row>
    <row r="42952" spans="27:27">
      <c r="AA42952" s="271"/>
    </row>
    <row r="42953" spans="27:27">
      <c r="AA42953" s="271"/>
    </row>
    <row r="42954" spans="27:27">
      <c r="AA42954" s="271"/>
    </row>
    <row r="42955" spans="27:27">
      <c r="AA42955" s="271"/>
    </row>
    <row r="42956" spans="27:27">
      <c r="AA42956" s="271"/>
    </row>
    <row r="42957" spans="27:27">
      <c r="AA42957" s="271"/>
    </row>
    <row r="42958" spans="27:27">
      <c r="AA42958" s="271"/>
    </row>
    <row r="42959" spans="27:27">
      <c r="AA42959" s="271"/>
    </row>
    <row r="42960" spans="27:27">
      <c r="AA42960" s="271"/>
    </row>
    <row r="42961" spans="27:27">
      <c r="AA42961" s="271"/>
    </row>
    <row r="42962" spans="27:27">
      <c r="AA42962" s="271"/>
    </row>
    <row r="42963" spans="27:27">
      <c r="AA42963" s="271"/>
    </row>
    <row r="42964" spans="27:27">
      <c r="AA42964" s="271"/>
    </row>
    <row r="42965" spans="27:27">
      <c r="AA42965" s="271"/>
    </row>
    <row r="42966" spans="27:27">
      <c r="AA42966" s="271"/>
    </row>
    <row r="42967" spans="27:27">
      <c r="AA42967" s="271"/>
    </row>
    <row r="42968" spans="27:27">
      <c r="AA42968" s="271"/>
    </row>
    <row r="42969" spans="27:27">
      <c r="AA42969" s="271"/>
    </row>
    <row r="42970" spans="27:27">
      <c r="AA42970" s="271"/>
    </row>
    <row r="42971" spans="27:27">
      <c r="AA42971" s="271"/>
    </row>
    <row r="42972" spans="27:27">
      <c r="AA42972" s="271"/>
    </row>
    <row r="42973" spans="27:27">
      <c r="AA42973" s="271"/>
    </row>
    <row r="42974" spans="27:27">
      <c r="AA42974" s="271"/>
    </row>
    <row r="42975" spans="27:27">
      <c r="AA42975" s="271"/>
    </row>
    <row r="42976" spans="27:27">
      <c r="AA42976" s="271"/>
    </row>
    <row r="42977" spans="27:27">
      <c r="AA42977" s="271"/>
    </row>
    <row r="42978" spans="27:27">
      <c r="AA42978" s="271"/>
    </row>
    <row r="42979" spans="27:27">
      <c r="AA42979" s="271"/>
    </row>
    <row r="42980" spans="27:27">
      <c r="AA42980" s="271"/>
    </row>
    <row r="42981" spans="27:27">
      <c r="AA42981" s="271"/>
    </row>
    <row r="42982" spans="27:27">
      <c r="AA42982" s="271"/>
    </row>
    <row r="42983" spans="27:27">
      <c r="AA42983" s="271"/>
    </row>
    <row r="42984" spans="27:27">
      <c r="AA42984" s="271"/>
    </row>
    <row r="42985" spans="27:27">
      <c r="AA42985" s="271"/>
    </row>
    <row r="42986" spans="27:27">
      <c r="AA42986" s="271"/>
    </row>
    <row r="42987" spans="27:27">
      <c r="AA42987" s="271"/>
    </row>
    <row r="42988" spans="27:27">
      <c r="AA42988" s="271"/>
    </row>
    <row r="42989" spans="27:27">
      <c r="AA42989" s="271"/>
    </row>
    <row r="42990" spans="27:27">
      <c r="AA42990" s="271"/>
    </row>
    <row r="42991" spans="27:27">
      <c r="AA42991" s="271"/>
    </row>
    <row r="42992" spans="27:27">
      <c r="AA42992" s="271"/>
    </row>
    <row r="42993" spans="27:27">
      <c r="AA42993" s="271"/>
    </row>
    <row r="42994" spans="27:27">
      <c r="AA42994" s="271"/>
    </row>
    <row r="42995" spans="27:27">
      <c r="AA42995" s="271"/>
    </row>
    <row r="42996" spans="27:27">
      <c r="AA42996" s="271"/>
    </row>
    <row r="42997" spans="27:27">
      <c r="AA42997" s="271"/>
    </row>
    <row r="42998" spans="27:27">
      <c r="AA42998" s="271"/>
    </row>
    <row r="42999" spans="27:27">
      <c r="AA42999" s="271"/>
    </row>
    <row r="43000" spans="27:27">
      <c r="AA43000" s="271"/>
    </row>
    <row r="43001" spans="27:27">
      <c r="AA43001" s="271"/>
    </row>
    <row r="43002" spans="27:27">
      <c r="AA43002" s="271"/>
    </row>
    <row r="43003" spans="27:27">
      <c r="AA43003" s="271"/>
    </row>
    <row r="43004" spans="27:27">
      <c r="AA43004" s="271"/>
    </row>
    <row r="43005" spans="27:27">
      <c r="AA43005" s="271"/>
    </row>
    <row r="43006" spans="27:27">
      <c r="AA43006" s="271"/>
    </row>
    <row r="43007" spans="27:27">
      <c r="AA43007" s="271"/>
    </row>
    <row r="43008" spans="27:27">
      <c r="AA43008" s="271"/>
    </row>
    <row r="43009" spans="27:27">
      <c r="AA43009" s="271"/>
    </row>
    <row r="43010" spans="27:27">
      <c r="AA43010" s="271"/>
    </row>
    <row r="43011" spans="27:27">
      <c r="AA43011" s="271"/>
    </row>
    <row r="43012" spans="27:27">
      <c r="AA43012" s="271"/>
    </row>
    <row r="43013" spans="27:27">
      <c r="AA43013" s="271"/>
    </row>
    <row r="43014" spans="27:27">
      <c r="AA43014" s="271"/>
    </row>
    <row r="43015" spans="27:27">
      <c r="AA43015" s="271"/>
    </row>
    <row r="43016" spans="27:27">
      <c r="AA43016" s="271"/>
    </row>
    <row r="43017" spans="27:27">
      <c r="AA43017" s="271"/>
    </row>
    <row r="43018" spans="27:27">
      <c r="AA43018" s="271"/>
    </row>
    <row r="43019" spans="27:27">
      <c r="AA43019" s="271"/>
    </row>
    <row r="43020" spans="27:27">
      <c r="AA43020" s="271"/>
    </row>
    <row r="43021" spans="27:27">
      <c r="AA43021" s="271"/>
    </row>
    <row r="43022" spans="27:27">
      <c r="AA43022" s="271"/>
    </row>
    <row r="43023" spans="27:27">
      <c r="AA43023" s="271"/>
    </row>
    <row r="43024" spans="27:27">
      <c r="AA43024" s="271"/>
    </row>
    <row r="43025" spans="27:27">
      <c r="AA43025" s="271"/>
    </row>
    <row r="43026" spans="27:27">
      <c r="AA43026" s="271"/>
    </row>
    <row r="43027" spans="27:27">
      <c r="AA43027" s="271"/>
    </row>
    <row r="43028" spans="27:27">
      <c r="AA43028" s="271"/>
    </row>
    <row r="43029" spans="27:27">
      <c r="AA43029" s="271"/>
    </row>
    <row r="43030" spans="27:27">
      <c r="AA43030" s="271"/>
    </row>
    <row r="43031" spans="27:27">
      <c r="AA43031" s="271"/>
    </row>
    <row r="43032" spans="27:27">
      <c r="AA43032" s="271"/>
    </row>
    <row r="43033" spans="27:27">
      <c r="AA43033" s="271"/>
    </row>
    <row r="43034" spans="27:27">
      <c r="AA43034" s="271"/>
    </row>
    <row r="43035" spans="27:27">
      <c r="AA43035" s="271"/>
    </row>
    <row r="43036" spans="27:27">
      <c r="AA43036" s="271"/>
    </row>
    <row r="43037" spans="27:27">
      <c r="AA43037" s="271"/>
    </row>
    <row r="43038" spans="27:27">
      <c r="AA43038" s="271"/>
    </row>
    <row r="43039" spans="27:27">
      <c r="AA43039" s="271"/>
    </row>
    <row r="43040" spans="27:27">
      <c r="AA43040" s="271"/>
    </row>
    <row r="43041" spans="27:27">
      <c r="AA43041" s="271"/>
    </row>
    <row r="43042" spans="27:27">
      <c r="AA43042" s="271"/>
    </row>
    <row r="43043" spans="27:27">
      <c r="AA43043" s="271"/>
    </row>
    <row r="43044" spans="27:27">
      <c r="AA43044" s="271"/>
    </row>
    <row r="43045" spans="27:27">
      <c r="AA43045" s="271"/>
    </row>
    <row r="43046" spans="27:27">
      <c r="AA43046" s="271"/>
    </row>
    <row r="43047" spans="27:27">
      <c r="AA43047" s="271"/>
    </row>
    <row r="43048" spans="27:27">
      <c r="AA43048" s="271"/>
    </row>
    <row r="43049" spans="27:27">
      <c r="AA43049" s="271"/>
    </row>
    <row r="43050" spans="27:27">
      <c r="AA43050" s="271"/>
    </row>
    <row r="43051" spans="27:27">
      <c r="AA43051" s="271"/>
    </row>
    <row r="43052" spans="27:27">
      <c r="AA43052" s="271"/>
    </row>
    <row r="43053" spans="27:27">
      <c r="AA43053" s="271"/>
    </row>
    <row r="43054" spans="27:27">
      <c r="AA43054" s="271"/>
    </row>
    <row r="43055" spans="27:27">
      <c r="AA43055" s="271"/>
    </row>
    <row r="43056" spans="27:27">
      <c r="AA43056" s="271"/>
    </row>
    <row r="43057" spans="27:27">
      <c r="AA43057" s="271"/>
    </row>
    <row r="43058" spans="27:27">
      <c r="AA43058" s="271"/>
    </row>
    <row r="43059" spans="27:27">
      <c r="AA43059" s="271"/>
    </row>
    <row r="43060" spans="27:27">
      <c r="AA43060" s="271"/>
    </row>
    <row r="43061" spans="27:27">
      <c r="AA43061" s="271"/>
    </row>
    <row r="43062" spans="27:27">
      <c r="AA43062" s="271"/>
    </row>
    <row r="43063" spans="27:27">
      <c r="AA43063" s="271"/>
    </row>
    <row r="43064" spans="27:27">
      <c r="AA43064" s="271"/>
    </row>
    <row r="43065" spans="27:27">
      <c r="AA43065" s="271"/>
    </row>
    <row r="43066" spans="27:27">
      <c r="AA43066" s="271"/>
    </row>
    <row r="43067" spans="27:27">
      <c r="AA43067" s="271"/>
    </row>
    <row r="43068" spans="27:27">
      <c r="AA43068" s="271"/>
    </row>
    <row r="43069" spans="27:27">
      <c r="AA43069" s="271"/>
    </row>
    <row r="43070" spans="27:27">
      <c r="AA43070" s="271"/>
    </row>
    <row r="43071" spans="27:27">
      <c r="AA43071" s="271"/>
    </row>
    <row r="43072" spans="27:27">
      <c r="AA43072" s="271"/>
    </row>
    <row r="43073" spans="27:27">
      <c r="AA43073" s="271"/>
    </row>
    <row r="43074" spans="27:27">
      <c r="AA43074" s="271"/>
    </row>
    <row r="43075" spans="27:27">
      <c r="AA43075" s="271"/>
    </row>
    <row r="43076" spans="27:27">
      <c r="AA43076" s="271"/>
    </row>
    <row r="43077" spans="27:27">
      <c r="AA43077" s="271"/>
    </row>
    <row r="43078" spans="27:27">
      <c r="AA43078" s="271"/>
    </row>
    <row r="43079" spans="27:27">
      <c r="AA43079" s="271"/>
    </row>
    <row r="43080" spans="27:27">
      <c r="AA43080" s="271"/>
    </row>
    <row r="43081" spans="27:27">
      <c r="AA43081" s="271"/>
    </row>
    <row r="43082" spans="27:27">
      <c r="AA43082" s="271"/>
    </row>
    <row r="43083" spans="27:27">
      <c r="AA43083" s="271"/>
    </row>
    <row r="43084" spans="27:27">
      <c r="AA43084" s="271"/>
    </row>
    <row r="43085" spans="27:27">
      <c r="AA43085" s="271"/>
    </row>
    <row r="43086" spans="27:27">
      <c r="AA43086" s="271"/>
    </row>
    <row r="43087" spans="27:27">
      <c r="AA43087" s="271"/>
    </row>
    <row r="43088" spans="27:27">
      <c r="AA43088" s="271"/>
    </row>
    <row r="43089" spans="27:27">
      <c r="AA43089" s="271"/>
    </row>
    <row r="43090" spans="27:27">
      <c r="AA43090" s="271"/>
    </row>
    <row r="43091" spans="27:27">
      <c r="AA43091" s="271"/>
    </row>
    <row r="43092" spans="27:27">
      <c r="AA43092" s="271"/>
    </row>
    <row r="43093" spans="27:27">
      <c r="AA43093" s="271"/>
    </row>
    <row r="43094" spans="27:27">
      <c r="AA43094" s="271"/>
    </row>
    <row r="43095" spans="27:27">
      <c r="AA43095" s="271"/>
    </row>
    <row r="43096" spans="27:27">
      <c r="AA43096" s="271"/>
    </row>
    <row r="43097" spans="27:27">
      <c r="AA43097" s="271"/>
    </row>
    <row r="43098" spans="27:27">
      <c r="AA43098" s="271"/>
    </row>
    <row r="43099" spans="27:27">
      <c r="AA43099" s="271"/>
    </row>
    <row r="43100" spans="27:27">
      <c r="AA43100" s="271"/>
    </row>
    <row r="43101" spans="27:27">
      <c r="AA43101" s="271"/>
    </row>
    <row r="43102" spans="27:27">
      <c r="AA43102" s="271"/>
    </row>
    <row r="43103" spans="27:27">
      <c r="AA43103" s="271"/>
    </row>
    <row r="43104" spans="27:27">
      <c r="AA43104" s="271"/>
    </row>
    <row r="43105" spans="27:27">
      <c r="AA43105" s="271"/>
    </row>
    <row r="43106" spans="27:27">
      <c r="AA43106" s="271"/>
    </row>
    <row r="43107" spans="27:27">
      <c r="AA43107" s="271"/>
    </row>
    <row r="43108" spans="27:27">
      <c r="AA43108" s="271"/>
    </row>
    <row r="43109" spans="27:27">
      <c r="AA43109" s="271"/>
    </row>
    <row r="43110" spans="27:27">
      <c r="AA43110" s="271"/>
    </row>
    <row r="43111" spans="27:27">
      <c r="AA43111" s="271"/>
    </row>
    <row r="43112" spans="27:27">
      <c r="AA43112" s="271"/>
    </row>
    <row r="43113" spans="27:27">
      <c r="AA43113" s="271"/>
    </row>
    <row r="43114" spans="27:27">
      <c r="AA43114" s="271"/>
    </row>
    <row r="43115" spans="27:27">
      <c r="AA43115" s="271"/>
    </row>
    <row r="43116" spans="27:27">
      <c r="AA43116" s="271"/>
    </row>
    <row r="43117" spans="27:27">
      <c r="AA43117" s="271"/>
    </row>
    <row r="43118" spans="27:27">
      <c r="AA43118" s="271"/>
    </row>
    <row r="43119" spans="27:27">
      <c r="AA43119" s="271"/>
    </row>
    <row r="43120" spans="27:27">
      <c r="AA43120" s="271"/>
    </row>
    <row r="43121" spans="27:27">
      <c r="AA43121" s="271"/>
    </row>
    <row r="43122" spans="27:27">
      <c r="AA43122" s="271"/>
    </row>
    <row r="43123" spans="27:27">
      <c r="AA43123" s="271"/>
    </row>
    <row r="43124" spans="27:27">
      <c r="AA43124" s="271"/>
    </row>
    <row r="43125" spans="27:27">
      <c r="AA43125" s="271"/>
    </row>
    <row r="43126" spans="27:27">
      <c r="AA43126" s="271"/>
    </row>
    <row r="43127" spans="27:27">
      <c r="AA43127" s="271"/>
    </row>
    <row r="43128" spans="27:27">
      <c r="AA43128" s="271"/>
    </row>
    <row r="43129" spans="27:27">
      <c r="AA43129" s="271"/>
    </row>
    <row r="43130" spans="27:27">
      <c r="AA43130" s="271"/>
    </row>
    <row r="43131" spans="27:27">
      <c r="AA43131" s="271"/>
    </row>
    <row r="43132" spans="27:27">
      <c r="AA43132" s="271"/>
    </row>
    <row r="43133" spans="27:27">
      <c r="AA43133" s="271"/>
    </row>
    <row r="43134" spans="27:27">
      <c r="AA43134" s="271"/>
    </row>
    <row r="43135" spans="27:27">
      <c r="AA43135" s="271"/>
    </row>
    <row r="43136" spans="27:27">
      <c r="AA43136" s="271"/>
    </row>
    <row r="43137" spans="27:27">
      <c r="AA43137" s="271"/>
    </row>
    <row r="43138" spans="27:27">
      <c r="AA43138" s="271"/>
    </row>
    <row r="43139" spans="27:27">
      <c r="AA43139" s="271"/>
    </row>
    <row r="43140" spans="27:27">
      <c r="AA43140" s="271"/>
    </row>
    <row r="43141" spans="27:27">
      <c r="AA43141" s="271"/>
    </row>
    <row r="43142" spans="27:27">
      <c r="AA43142" s="271"/>
    </row>
    <row r="43143" spans="27:27">
      <c r="AA43143" s="271"/>
    </row>
    <row r="43144" spans="27:27">
      <c r="AA43144" s="271"/>
    </row>
    <row r="43145" spans="27:27">
      <c r="AA43145" s="271"/>
    </row>
    <row r="43146" spans="27:27">
      <c r="AA43146" s="271"/>
    </row>
    <row r="43147" spans="27:27">
      <c r="AA43147" s="271"/>
    </row>
    <row r="43148" spans="27:27">
      <c r="AA43148" s="271"/>
    </row>
    <row r="43149" spans="27:27">
      <c r="AA43149" s="271"/>
    </row>
    <row r="43150" spans="27:27">
      <c r="AA43150" s="271"/>
    </row>
    <row r="43151" spans="27:27">
      <c r="AA43151" s="271"/>
    </row>
    <row r="43152" spans="27:27">
      <c r="AA43152" s="271"/>
    </row>
    <row r="43153" spans="27:27">
      <c r="AA43153" s="271"/>
    </row>
    <row r="43154" spans="27:27">
      <c r="AA43154" s="271"/>
    </row>
    <row r="43155" spans="27:27">
      <c r="AA43155" s="271"/>
    </row>
    <row r="43156" spans="27:27">
      <c r="AA43156" s="271"/>
    </row>
    <row r="43157" spans="27:27">
      <c r="AA43157" s="271"/>
    </row>
    <row r="43158" spans="27:27">
      <c r="AA43158" s="271"/>
    </row>
    <row r="43159" spans="27:27">
      <c r="AA43159" s="271"/>
    </row>
    <row r="43160" spans="27:27">
      <c r="AA43160" s="271"/>
    </row>
    <row r="43161" spans="27:27">
      <c r="AA43161" s="271"/>
    </row>
    <row r="43162" spans="27:27">
      <c r="AA43162" s="271"/>
    </row>
    <row r="43163" spans="27:27">
      <c r="AA43163" s="271"/>
    </row>
    <row r="43164" spans="27:27">
      <c r="AA43164" s="271"/>
    </row>
    <row r="43165" spans="27:27">
      <c r="AA43165" s="271"/>
    </row>
    <row r="43166" spans="27:27">
      <c r="AA43166" s="271"/>
    </row>
    <row r="43167" spans="27:27">
      <c r="AA43167" s="271"/>
    </row>
    <row r="43168" spans="27:27">
      <c r="AA43168" s="271"/>
    </row>
    <row r="43169" spans="27:27">
      <c r="AA43169" s="271"/>
    </row>
    <row r="43170" spans="27:27">
      <c r="AA43170" s="271"/>
    </row>
    <row r="43171" spans="27:27">
      <c r="AA43171" s="271"/>
    </row>
    <row r="43172" spans="27:27">
      <c r="AA43172" s="271"/>
    </row>
    <row r="43173" spans="27:27">
      <c r="AA43173" s="271"/>
    </row>
    <row r="43174" spans="27:27">
      <c r="AA43174" s="271"/>
    </row>
    <row r="43175" spans="27:27">
      <c r="AA43175" s="271"/>
    </row>
    <row r="43176" spans="27:27">
      <c r="AA43176" s="271"/>
    </row>
    <row r="43177" spans="27:27">
      <c r="AA43177" s="271"/>
    </row>
    <row r="43178" spans="27:27">
      <c r="AA43178" s="271"/>
    </row>
    <row r="43179" spans="27:27">
      <c r="AA43179" s="271"/>
    </row>
    <row r="43180" spans="27:27">
      <c r="AA43180" s="271"/>
    </row>
    <row r="43181" spans="27:27">
      <c r="AA43181" s="271"/>
    </row>
    <row r="43182" spans="27:27">
      <c r="AA43182" s="271"/>
    </row>
    <row r="43183" spans="27:27">
      <c r="AA43183" s="271"/>
    </row>
    <row r="43184" spans="27:27">
      <c r="AA43184" s="271"/>
    </row>
    <row r="43185" spans="27:27">
      <c r="AA43185" s="271"/>
    </row>
    <row r="43186" spans="27:27">
      <c r="AA43186" s="271"/>
    </row>
    <row r="43187" spans="27:27">
      <c r="AA43187" s="271"/>
    </row>
    <row r="43188" spans="27:27">
      <c r="AA43188" s="271"/>
    </row>
    <row r="43189" spans="27:27">
      <c r="AA43189" s="271"/>
    </row>
    <row r="43190" spans="27:27">
      <c r="AA43190" s="271"/>
    </row>
    <row r="43191" spans="27:27">
      <c r="AA43191" s="271"/>
    </row>
    <row r="43192" spans="27:27">
      <c r="AA43192" s="271"/>
    </row>
    <row r="43193" spans="27:27">
      <c r="AA43193" s="271"/>
    </row>
    <row r="43194" spans="27:27">
      <c r="AA43194" s="271"/>
    </row>
    <row r="43195" spans="27:27">
      <c r="AA43195" s="271"/>
    </row>
    <row r="43196" spans="27:27">
      <c r="AA43196" s="271"/>
    </row>
    <row r="43197" spans="27:27">
      <c r="AA43197" s="271"/>
    </row>
    <row r="43198" spans="27:27">
      <c r="AA43198" s="271"/>
    </row>
    <row r="43199" spans="27:27">
      <c r="AA43199" s="271"/>
    </row>
    <row r="43200" spans="27:27">
      <c r="AA43200" s="271"/>
    </row>
    <row r="43201" spans="27:27">
      <c r="AA43201" s="271"/>
    </row>
    <row r="43202" spans="27:27">
      <c r="AA43202" s="271"/>
    </row>
    <row r="43203" spans="27:27">
      <c r="AA43203" s="271"/>
    </row>
    <row r="43204" spans="27:27">
      <c r="AA43204" s="271"/>
    </row>
    <row r="43205" spans="27:27">
      <c r="AA43205" s="271"/>
    </row>
    <row r="43206" spans="27:27">
      <c r="AA43206" s="271"/>
    </row>
    <row r="43207" spans="27:27">
      <c r="AA43207" s="271"/>
    </row>
    <row r="43208" spans="27:27">
      <c r="AA43208" s="271"/>
    </row>
    <row r="43209" spans="27:27">
      <c r="AA43209" s="271"/>
    </row>
    <row r="43210" spans="27:27">
      <c r="AA43210" s="271"/>
    </row>
    <row r="43211" spans="27:27">
      <c r="AA43211" s="271"/>
    </row>
    <row r="43212" spans="27:27">
      <c r="AA43212" s="271"/>
    </row>
    <row r="43213" spans="27:27">
      <c r="AA43213" s="271"/>
    </row>
    <row r="43214" spans="27:27">
      <c r="AA43214" s="271"/>
    </row>
    <row r="43215" spans="27:27">
      <c r="AA43215" s="271"/>
    </row>
    <row r="43216" spans="27:27">
      <c r="AA43216" s="271"/>
    </row>
    <row r="43217" spans="27:27">
      <c r="AA43217" s="271"/>
    </row>
    <row r="43218" spans="27:27">
      <c r="AA43218" s="271"/>
    </row>
    <row r="43219" spans="27:27">
      <c r="AA43219" s="271"/>
    </row>
    <row r="43220" spans="27:27">
      <c r="AA43220" s="271"/>
    </row>
    <row r="43221" spans="27:27">
      <c r="AA43221" s="271"/>
    </row>
    <row r="43222" spans="27:27">
      <c r="AA43222" s="271"/>
    </row>
    <row r="43223" spans="27:27">
      <c r="AA43223" s="271"/>
    </row>
    <row r="43224" spans="27:27">
      <c r="AA43224" s="271"/>
    </row>
    <row r="43225" spans="27:27">
      <c r="AA43225" s="271"/>
    </row>
    <row r="43226" spans="27:27">
      <c r="AA43226" s="271"/>
    </row>
    <row r="43227" spans="27:27">
      <c r="AA43227" s="271"/>
    </row>
    <row r="43228" spans="27:27">
      <c r="AA43228" s="271"/>
    </row>
    <row r="43229" spans="27:27">
      <c r="AA43229" s="271"/>
    </row>
    <row r="43230" spans="27:27">
      <c r="AA43230" s="271"/>
    </row>
    <row r="43231" spans="27:27">
      <c r="AA43231" s="271"/>
    </row>
    <row r="43232" spans="27:27">
      <c r="AA43232" s="271"/>
    </row>
    <row r="43233" spans="27:27">
      <c r="AA43233" s="271"/>
    </row>
    <row r="43234" spans="27:27">
      <c r="AA43234" s="271"/>
    </row>
    <row r="43235" spans="27:27">
      <c r="AA43235" s="271"/>
    </row>
    <row r="43236" spans="27:27">
      <c r="AA43236" s="271"/>
    </row>
    <row r="43237" spans="27:27">
      <c r="AA43237" s="271"/>
    </row>
    <row r="43238" spans="27:27">
      <c r="AA43238" s="271"/>
    </row>
    <row r="43239" spans="27:27">
      <c r="AA43239" s="271"/>
    </row>
    <row r="43240" spans="27:27">
      <c r="AA43240" s="271"/>
    </row>
    <row r="43241" spans="27:27">
      <c r="AA43241" s="271"/>
    </row>
    <row r="43242" spans="27:27">
      <c r="AA43242" s="271"/>
    </row>
    <row r="43243" spans="27:27">
      <c r="AA43243" s="271"/>
    </row>
    <row r="43244" spans="27:27">
      <c r="AA43244" s="271"/>
    </row>
    <row r="43245" spans="27:27">
      <c r="AA43245" s="271"/>
    </row>
    <row r="43246" spans="27:27">
      <c r="AA43246" s="271"/>
    </row>
    <row r="43247" spans="27:27">
      <c r="AA43247" s="271"/>
    </row>
    <row r="43248" spans="27:27">
      <c r="AA43248" s="271"/>
    </row>
    <row r="43249" spans="27:27">
      <c r="AA43249" s="271"/>
    </row>
    <row r="43250" spans="27:27">
      <c r="AA43250" s="271"/>
    </row>
    <row r="43251" spans="27:27">
      <c r="AA43251" s="271"/>
    </row>
    <row r="43252" spans="27:27">
      <c r="AA43252" s="271"/>
    </row>
    <row r="43253" spans="27:27">
      <c r="AA43253" s="271"/>
    </row>
    <row r="43254" spans="27:27">
      <c r="AA43254" s="271"/>
    </row>
    <row r="43255" spans="27:27">
      <c r="AA43255" s="271"/>
    </row>
    <row r="43256" spans="27:27">
      <c r="AA43256" s="271"/>
    </row>
    <row r="43257" spans="27:27">
      <c r="AA43257" s="271"/>
    </row>
    <row r="43258" spans="27:27">
      <c r="AA43258" s="271"/>
    </row>
    <row r="43259" spans="27:27">
      <c r="AA43259" s="271"/>
    </row>
    <row r="43260" spans="27:27">
      <c r="AA43260" s="271"/>
    </row>
    <row r="43261" spans="27:27">
      <c r="AA43261" s="271"/>
    </row>
    <row r="43262" spans="27:27">
      <c r="AA43262" s="271"/>
    </row>
    <row r="43263" spans="27:27">
      <c r="AA43263" s="271"/>
    </row>
    <row r="43264" spans="27:27">
      <c r="AA43264" s="271"/>
    </row>
    <row r="43265" spans="27:27">
      <c r="AA43265" s="271"/>
    </row>
    <row r="43266" spans="27:27">
      <c r="AA43266" s="271"/>
    </row>
    <row r="43267" spans="27:27">
      <c r="AA43267" s="271"/>
    </row>
    <row r="43268" spans="27:27">
      <c r="AA43268" s="271"/>
    </row>
    <row r="43269" spans="27:27">
      <c r="AA43269" s="271"/>
    </row>
    <row r="43270" spans="27:27">
      <c r="AA43270" s="271"/>
    </row>
    <row r="43271" spans="27:27">
      <c r="AA43271" s="271"/>
    </row>
    <row r="43272" spans="27:27">
      <c r="AA43272" s="271"/>
    </row>
    <row r="43273" spans="27:27">
      <c r="AA43273" s="271"/>
    </row>
    <row r="43274" spans="27:27">
      <c r="AA43274" s="271"/>
    </row>
    <row r="43275" spans="27:27">
      <c r="AA43275" s="271"/>
    </row>
    <row r="43276" spans="27:27">
      <c r="AA43276" s="271"/>
    </row>
    <row r="43277" spans="27:27">
      <c r="AA43277" s="271"/>
    </row>
    <row r="43278" spans="27:27">
      <c r="AA43278" s="271"/>
    </row>
    <row r="43279" spans="27:27">
      <c r="AA43279" s="271"/>
    </row>
    <row r="43280" spans="27:27">
      <c r="AA43280" s="271"/>
    </row>
    <row r="43281" spans="27:27">
      <c r="AA43281" s="271"/>
    </row>
    <row r="43282" spans="27:27">
      <c r="AA43282" s="271"/>
    </row>
    <row r="43283" spans="27:27">
      <c r="AA43283" s="271"/>
    </row>
    <row r="43284" spans="27:27">
      <c r="AA43284" s="271"/>
    </row>
    <row r="43285" spans="27:27">
      <c r="AA43285" s="271"/>
    </row>
    <row r="43286" spans="27:27">
      <c r="AA43286" s="271"/>
    </row>
    <row r="43287" spans="27:27">
      <c r="AA43287" s="271"/>
    </row>
    <row r="43288" spans="27:27">
      <c r="AA43288" s="271"/>
    </row>
    <row r="43289" spans="27:27">
      <c r="AA43289" s="271"/>
    </row>
    <row r="43290" spans="27:27">
      <c r="AA43290" s="271"/>
    </row>
    <row r="43291" spans="27:27">
      <c r="AA43291" s="271"/>
    </row>
    <row r="43292" spans="27:27">
      <c r="AA43292" s="271"/>
    </row>
    <row r="43293" spans="27:27">
      <c r="AA43293" s="271"/>
    </row>
    <row r="43294" spans="27:27">
      <c r="AA43294" s="271"/>
    </row>
    <row r="43295" spans="27:27">
      <c r="AA43295" s="271"/>
    </row>
    <row r="43296" spans="27:27">
      <c r="AA43296" s="271"/>
    </row>
    <row r="43297" spans="27:27">
      <c r="AA43297" s="271"/>
    </row>
    <row r="43298" spans="27:27">
      <c r="AA43298" s="271"/>
    </row>
    <row r="43299" spans="27:27">
      <c r="AA43299" s="271"/>
    </row>
    <row r="43300" spans="27:27">
      <c r="AA43300" s="271"/>
    </row>
    <row r="43301" spans="27:27">
      <c r="AA43301" s="271"/>
    </row>
    <row r="43302" spans="27:27">
      <c r="AA43302" s="271"/>
    </row>
    <row r="43303" spans="27:27">
      <c r="AA43303" s="271"/>
    </row>
    <row r="43304" spans="27:27">
      <c r="AA43304" s="271"/>
    </row>
    <row r="43305" spans="27:27">
      <c r="AA43305" s="271"/>
    </row>
    <row r="43306" spans="27:27">
      <c r="AA43306" s="271"/>
    </row>
    <row r="43307" spans="27:27">
      <c r="AA43307" s="271"/>
    </row>
    <row r="43308" spans="27:27">
      <c r="AA43308" s="271"/>
    </row>
    <row r="43309" spans="27:27">
      <c r="AA43309" s="271"/>
    </row>
    <row r="43310" spans="27:27">
      <c r="AA43310" s="271"/>
    </row>
    <row r="43311" spans="27:27">
      <c r="AA43311" s="271"/>
    </row>
    <row r="43312" spans="27:27">
      <c r="AA43312" s="271"/>
    </row>
    <row r="43313" spans="27:27">
      <c r="AA43313" s="271"/>
    </row>
    <row r="43314" spans="27:27">
      <c r="AA43314" s="271"/>
    </row>
    <row r="43315" spans="27:27">
      <c r="AA43315" s="271"/>
    </row>
    <row r="43316" spans="27:27">
      <c r="AA43316" s="271"/>
    </row>
    <row r="43317" spans="27:27">
      <c r="AA43317" s="271"/>
    </row>
    <row r="43318" spans="27:27">
      <c r="AA43318" s="271"/>
    </row>
    <row r="43319" spans="27:27">
      <c r="AA43319" s="271"/>
    </row>
    <row r="43320" spans="27:27">
      <c r="AA43320" s="271"/>
    </row>
    <row r="43321" spans="27:27">
      <c r="AA43321" s="271"/>
    </row>
    <row r="43322" spans="27:27">
      <c r="AA43322" s="271"/>
    </row>
    <row r="43323" spans="27:27">
      <c r="AA43323" s="271"/>
    </row>
    <row r="43324" spans="27:27">
      <c r="AA43324" s="271"/>
    </row>
    <row r="43325" spans="27:27">
      <c r="AA43325" s="271"/>
    </row>
    <row r="43326" spans="27:27">
      <c r="AA43326" s="271"/>
    </row>
    <row r="43327" spans="27:27">
      <c r="AA43327" s="271"/>
    </row>
    <row r="43328" spans="27:27">
      <c r="AA43328" s="271"/>
    </row>
    <row r="43329" spans="27:27">
      <c r="AA43329" s="271"/>
    </row>
    <row r="43330" spans="27:27">
      <c r="AA43330" s="271"/>
    </row>
    <row r="43331" spans="27:27">
      <c r="AA43331" s="271"/>
    </row>
    <row r="43332" spans="27:27">
      <c r="AA43332" s="271"/>
    </row>
    <row r="43333" spans="27:27">
      <c r="AA43333" s="271"/>
    </row>
    <row r="43334" spans="27:27">
      <c r="AA43334" s="271"/>
    </row>
    <row r="43335" spans="27:27">
      <c r="AA43335" s="271"/>
    </row>
    <row r="43336" spans="27:27">
      <c r="AA43336" s="271"/>
    </row>
    <row r="43337" spans="27:27">
      <c r="AA43337" s="271"/>
    </row>
    <row r="43338" spans="27:27">
      <c r="AA43338" s="271"/>
    </row>
    <row r="43339" spans="27:27">
      <c r="AA43339" s="271"/>
    </row>
    <row r="43340" spans="27:27">
      <c r="AA43340" s="271"/>
    </row>
    <row r="43341" spans="27:27">
      <c r="AA43341" s="271"/>
    </row>
    <row r="43342" spans="27:27">
      <c r="AA43342" s="271"/>
    </row>
    <row r="43343" spans="27:27">
      <c r="AA43343" s="271"/>
    </row>
    <row r="43344" spans="27:27">
      <c r="AA43344" s="271"/>
    </row>
    <row r="43345" spans="27:27">
      <c r="AA43345" s="271"/>
    </row>
    <row r="43346" spans="27:27">
      <c r="AA43346" s="271"/>
    </row>
    <row r="43347" spans="27:27">
      <c r="AA43347" s="271"/>
    </row>
    <row r="43348" spans="27:27">
      <c r="AA43348" s="271"/>
    </row>
    <row r="43349" spans="27:27">
      <c r="AA43349" s="271"/>
    </row>
    <row r="43350" spans="27:27">
      <c r="AA43350" s="271"/>
    </row>
    <row r="43351" spans="27:27">
      <c r="AA43351" s="271"/>
    </row>
    <row r="43352" spans="27:27">
      <c r="AA43352" s="271"/>
    </row>
    <row r="43353" spans="27:27">
      <c r="AA43353" s="271"/>
    </row>
    <row r="43354" spans="27:27">
      <c r="AA43354" s="271"/>
    </row>
    <row r="43355" spans="27:27">
      <c r="AA43355" s="271"/>
    </row>
    <row r="43356" spans="27:27">
      <c r="AA43356" s="271"/>
    </row>
    <row r="43357" spans="27:27">
      <c r="AA43357" s="271"/>
    </row>
    <row r="43358" spans="27:27">
      <c r="AA43358" s="271"/>
    </row>
    <row r="43359" spans="27:27">
      <c r="AA43359" s="271"/>
    </row>
    <row r="43360" spans="27:27">
      <c r="AA43360" s="271"/>
    </row>
    <row r="43361" spans="27:27">
      <c r="AA43361" s="271"/>
    </row>
    <row r="43362" spans="27:27">
      <c r="AA43362" s="271"/>
    </row>
    <row r="43363" spans="27:27">
      <c r="AA43363" s="271"/>
    </row>
    <row r="43364" spans="27:27">
      <c r="AA43364" s="271"/>
    </row>
    <row r="43365" spans="27:27">
      <c r="AA43365" s="271"/>
    </row>
    <row r="43366" spans="27:27">
      <c r="AA43366" s="271"/>
    </row>
    <row r="43367" spans="27:27">
      <c r="AA43367" s="271"/>
    </row>
    <row r="43368" spans="27:27">
      <c r="AA43368" s="271"/>
    </row>
    <row r="43369" spans="27:27">
      <c r="AA43369" s="271"/>
    </row>
    <row r="43370" spans="27:27">
      <c r="AA43370" s="271"/>
    </row>
    <row r="43371" spans="27:27">
      <c r="AA43371" s="271"/>
    </row>
    <row r="43372" spans="27:27">
      <c r="AA43372" s="271"/>
    </row>
    <row r="43373" spans="27:27">
      <c r="AA43373" s="271"/>
    </row>
    <row r="43374" spans="27:27">
      <c r="AA43374" s="271"/>
    </row>
    <row r="43375" spans="27:27">
      <c r="AA43375" s="271"/>
    </row>
    <row r="43376" spans="27:27">
      <c r="AA43376" s="271"/>
    </row>
    <row r="43377" spans="27:27">
      <c r="AA43377" s="271"/>
    </row>
    <row r="43378" spans="27:27">
      <c r="AA43378" s="271"/>
    </row>
    <row r="43379" spans="27:27">
      <c r="AA43379" s="271"/>
    </row>
    <row r="43380" spans="27:27">
      <c r="AA43380" s="271"/>
    </row>
    <row r="43381" spans="27:27">
      <c r="AA43381" s="271"/>
    </row>
    <row r="43382" spans="27:27">
      <c r="AA43382" s="271"/>
    </row>
    <row r="43383" spans="27:27">
      <c r="AA43383" s="271"/>
    </row>
    <row r="43384" spans="27:27">
      <c r="AA43384" s="271"/>
    </row>
    <row r="43385" spans="27:27">
      <c r="AA43385" s="271"/>
    </row>
    <row r="43386" spans="27:27">
      <c r="AA43386" s="271"/>
    </row>
    <row r="43387" spans="27:27">
      <c r="AA43387" s="271"/>
    </row>
    <row r="43388" spans="27:27">
      <c r="AA43388" s="271"/>
    </row>
    <row r="43389" spans="27:27">
      <c r="AA43389" s="271"/>
    </row>
    <row r="43390" spans="27:27">
      <c r="AA43390" s="271"/>
    </row>
    <row r="43391" spans="27:27">
      <c r="AA43391" s="271"/>
    </row>
    <row r="43392" spans="27:27">
      <c r="AA43392" s="271"/>
    </row>
    <row r="43393" spans="27:27">
      <c r="AA43393" s="271"/>
    </row>
    <row r="43394" spans="27:27">
      <c r="AA43394" s="271"/>
    </row>
    <row r="43395" spans="27:27">
      <c r="AA43395" s="271"/>
    </row>
    <row r="43396" spans="27:27">
      <c r="AA43396" s="271"/>
    </row>
    <row r="43397" spans="27:27">
      <c r="AA43397" s="271"/>
    </row>
    <row r="43398" spans="27:27">
      <c r="AA43398" s="271"/>
    </row>
    <row r="43399" spans="27:27">
      <c r="AA43399" s="271"/>
    </row>
    <row r="43400" spans="27:27">
      <c r="AA43400" s="271"/>
    </row>
    <row r="43401" spans="27:27">
      <c r="AA43401" s="271"/>
    </row>
    <row r="43402" spans="27:27">
      <c r="AA43402" s="271"/>
    </row>
    <row r="43403" spans="27:27">
      <c r="AA43403" s="271"/>
    </row>
    <row r="43404" spans="27:27">
      <c r="AA43404" s="271"/>
    </row>
    <row r="43405" spans="27:27">
      <c r="AA43405" s="271"/>
    </row>
    <row r="43406" spans="27:27">
      <c r="AA43406" s="271"/>
    </row>
    <row r="43407" spans="27:27">
      <c r="AA43407" s="271"/>
    </row>
    <row r="43408" spans="27:27">
      <c r="AA43408" s="271"/>
    </row>
    <row r="43409" spans="27:27">
      <c r="AA43409" s="271"/>
    </row>
    <row r="43410" spans="27:27">
      <c r="AA43410" s="271"/>
    </row>
    <row r="43411" spans="27:27">
      <c r="AA43411" s="271"/>
    </row>
    <row r="43412" spans="27:27">
      <c r="AA43412" s="271"/>
    </row>
    <row r="43413" spans="27:27">
      <c r="AA43413" s="271"/>
    </row>
    <row r="43414" spans="27:27">
      <c r="AA43414" s="271"/>
    </row>
    <row r="43415" spans="27:27">
      <c r="AA43415" s="271"/>
    </row>
    <row r="43416" spans="27:27">
      <c r="AA43416" s="271"/>
    </row>
    <row r="43417" spans="27:27">
      <c r="AA43417" s="271"/>
    </row>
    <row r="43418" spans="27:27">
      <c r="AA43418" s="271"/>
    </row>
    <row r="43419" spans="27:27">
      <c r="AA43419" s="271"/>
    </row>
    <row r="43420" spans="27:27">
      <c r="AA43420" s="271"/>
    </row>
    <row r="43421" spans="27:27">
      <c r="AA43421" s="271"/>
    </row>
    <row r="43422" spans="27:27">
      <c r="AA43422" s="271"/>
    </row>
    <row r="43423" spans="27:27">
      <c r="AA43423" s="271"/>
    </row>
    <row r="43424" spans="27:27">
      <c r="AA43424" s="271"/>
    </row>
    <row r="43425" spans="27:27">
      <c r="AA43425" s="271"/>
    </row>
    <row r="43426" spans="27:27">
      <c r="AA43426" s="271"/>
    </row>
    <row r="43427" spans="27:27">
      <c r="AA43427" s="271"/>
    </row>
    <row r="43428" spans="27:27">
      <c r="AA43428" s="271"/>
    </row>
    <row r="43429" spans="27:27">
      <c r="AA43429" s="271"/>
    </row>
    <row r="43430" spans="27:27">
      <c r="AA43430" s="271"/>
    </row>
    <row r="43431" spans="27:27">
      <c r="AA43431" s="271"/>
    </row>
    <row r="43432" spans="27:27">
      <c r="AA43432" s="271"/>
    </row>
    <row r="43433" spans="27:27">
      <c r="AA43433" s="271"/>
    </row>
    <row r="43434" spans="27:27">
      <c r="AA43434" s="271"/>
    </row>
    <row r="43435" spans="27:27">
      <c r="AA43435" s="271"/>
    </row>
    <row r="43436" spans="27:27">
      <c r="AA43436" s="271"/>
    </row>
    <row r="43437" spans="27:27">
      <c r="AA43437" s="271"/>
    </row>
    <row r="43438" spans="27:27">
      <c r="AA43438" s="271"/>
    </row>
    <row r="43439" spans="27:27">
      <c r="AA43439" s="271"/>
    </row>
    <row r="43440" spans="27:27">
      <c r="AA43440" s="271"/>
    </row>
    <row r="43441" spans="27:27">
      <c r="AA43441" s="271"/>
    </row>
    <row r="43442" spans="27:27">
      <c r="AA43442" s="271"/>
    </row>
    <row r="43443" spans="27:27">
      <c r="AA43443" s="271"/>
    </row>
    <row r="43444" spans="27:27">
      <c r="AA43444" s="271"/>
    </row>
    <row r="43445" spans="27:27">
      <c r="AA43445" s="271"/>
    </row>
    <row r="43446" spans="27:27">
      <c r="AA43446" s="271"/>
    </row>
    <row r="43447" spans="27:27">
      <c r="AA43447" s="271"/>
    </row>
    <row r="43448" spans="27:27">
      <c r="AA43448" s="271"/>
    </row>
    <row r="43449" spans="27:27">
      <c r="AA43449" s="271"/>
    </row>
    <row r="43450" spans="27:27">
      <c r="AA43450" s="271"/>
    </row>
    <row r="43451" spans="27:27">
      <c r="AA43451" s="271"/>
    </row>
    <row r="43452" spans="27:27">
      <c r="AA43452" s="271"/>
    </row>
    <row r="43453" spans="27:27">
      <c r="AA43453" s="271"/>
    </row>
    <row r="43454" spans="27:27">
      <c r="AA43454" s="271"/>
    </row>
    <row r="43455" spans="27:27">
      <c r="AA43455" s="271"/>
    </row>
    <row r="43456" spans="27:27">
      <c r="AA43456" s="271"/>
    </row>
    <row r="43457" spans="27:27">
      <c r="AA43457" s="271"/>
    </row>
    <row r="43458" spans="27:27">
      <c r="AA43458" s="271"/>
    </row>
    <row r="43459" spans="27:27">
      <c r="AA43459" s="271"/>
    </row>
    <row r="43460" spans="27:27">
      <c r="AA43460" s="271"/>
    </row>
    <row r="43461" spans="27:27">
      <c r="AA43461" s="271"/>
    </row>
    <row r="43462" spans="27:27">
      <c r="AA43462" s="271"/>
    </row>
    <row r="43463" spans="27:27">
      <c r="AA43463" s="271"/>
    </row>
    <row r="43464" spans="27:27">
      <c r="AA43464" s="271"/>
    </row>
    <row r="43465" spans="27:27">
      <c r="AA43465" s="271"/>
    </row>
    <row r="43466" spans="27:27">
      <c r="AA43466" s="271"/>
    </row>
    <row r="43467" spans="27:27">
      <c r="AA43467" s="271"/>
    </row>
    <row r="43468" spans="27:27">
      <c r="AA43468" s="271"/>
    </row>
    <row r="43469" spans="27:27">
      <c r="AA43469" s="271"/>
    </row>
    <row r="43470" spans="27:27">
      <c r="AA43470" s="271"/>
    </row>
    <row r="43471" spans="27:27">
      <c r="AA43471" s="271"/>
    </row>
    <row r="43472" spans="27:27">
      <c r="AA43472" s="271"/>
    </row>
    <row r="43473" spans="27:27">
      <c r="AA43473" s="271"/>
    </row>
    <row r="43474" spans="27:27">
      <c r="AA43474" s="271"/>
    </row>
    <row r="43475" spans="27:27">
      <c r="AA43475" s="271"/>
    </row>
    <row r="43476" spans="27:27">
      <c r="AA43476" s="271"/>
    </row>
    <row r="43477" spans="27:27">
      <c r="AA43477" s="271"/>
    </row>
    <row r="43478" spans="27:27">
      <c r="AA43478" s="271"/>
    </row>
    <row r="43479" spans="27:27">
      <c r="AA43479" s="271"/>
    </row>
    <row r="43480" spans="27:27">
      <c r="AA43480" s="271"/>
    </row>
    <row r="43481" spans="27:27">
      <c r="AA43481" s="271"/>
    </row>
    <row r="43482" spans="27:27">
      <c r="AA43482" s="271"/>
    </row>
    <row r="43483" spans="27:27">
      <c r="AA43483" s="271"/>
    </row>
    <row r="43484" spans="27:27">
      <c r="AA43484" s="271"/>
    </row>
    <row r="43485" spans="27:27">
      <c r="AA43485" s="271"/>
    </row>
    <row r="43486" spans="27:27">
      <c r="AA43486" s="271"/>
    </row>
    <row r="43487" spans="27:27">
      <c r="AA43487" s="271"/>
    </row>
    <row r="43488" spans="27:27">
      <c r="AA43488" s="271"/>
    </row>
    <row r="43489" spans="27:27">
      <c r="AA43489" s="271"/>
    </row>
    <row r="43490" spans="27:27">
      <c r="AA43490" s="271"/>
    </row>
    <row r="43491" spans="27:27">
      <c r="AA43491" s="271"/>
    </row>
    <row r="43492" spans="27:27">
      <c r="AA43492" s="271"/>
    </row>
    <row r="43493" spans="27:27">
      <c r="AA43493" s="271"/>
    </row>
    <row r="43494" spans="27:27">
      <c r="AA43494" s="271"/>
    </row>
    <row r="43495" spans="27:27">
      <c r="AA43495" s="271"/>
    </row>
    <row r="43496" spans="27:27">
      <c r="AA43496" s="271"/>
    </row>
    <row r="43497" spans="27:27">
      <c r="AA43497" s="271"/>
    </row>
    <row r="43498" spans="27:27">
      <c r="AA43498" s="271"/>
    </row>
    <row r="43499" spans="27:27">
      <c r="AA43499" s="271"/>
    </row>
    <row r="43500" spans="27:27">
      <c r="AA43500" s="271"/>
    </row>
    <row r="43501" spans="27:27">
      <c r="AA43501" s="271"/>
    </row>
    <row r="43502" spans="27:27">
      <c r="AA43502" s="271"/>
    </row>
    <row r="43503" spans="27:27">
      <c r="AA43503" s="271"/>
    </row>
    <row r="43504" spans="27:27">
      <c r="AA43504" s="271"/>
    </row>
    <row r="43505" spans="27:27">
      <c r="AA43505" s="271"/>
    </row>
    <row r="43506" spans="27:27">
      <c r="AA43506" s="271"/>
    </row>
    <row r="43507" spans="27:27">
      <c r="AA43507" s="271"/>
    </row>
    <row r="43508" spans="27:27">
      <c r="AA43508" s="271"/>
    </row>
    <row r="43509" spans="27:27">
      <c r="AA43509" s="271"/>
    </row>
    <row r="43510" spans="27:27">
      <c r="AA43510" s="271"/>
    </row>
    <row r="43511" spans="27:27">
      <c r="AA43511" s="271"/>
    </row>
    <row r="43512" spans="27:27">
      <c r="AA43512" s="271"/>
    </row>
    <row r="43513" spans="27:27">
      <c r="AA43513" s="271"/>
    </row>
    <row r="43514" spans="27:27">
      <c r="AA43514" s="271"/>
    </row>
    <row r="43515" spans="27:27">
      <c r="AA43515" s="271"/>
    </row>
    <row r="43516" spans="27:27">
      <c r="AA43516" s="271"/>
    </row>
    <row r="43517" spans="27:27">
      <c r="AA43517" s="271"/>
    </row>
    <row r="43518" spans="27:27">
      <c r="AA43518" s="271"/>
    </row>
    <row r="43519" spans="27:27">
      <c r="AA43519" s="271"/>
    </row>
    <row r="43520" spans="27:27">
      <c r="AA43520" s="271"/>
    </row>
    <row r="43521" spans="27:27">
      <c r="AA43521" s="271"/>
    </row>
    <row r="43522" spans="27:27">
      <c r="AA43522" s="271"/>
    </row>
    <row r="43523" spans="27:27">
      <c r="AA43523" s="271"/>
    </row>
    <row r="43524" spans="27:27">
      <c r="AA43524" s="271"/>
    </row>
    <row r="43525" spans="27:27">
      <c r="AA43525" s="271"/>
    </row>
    <row r="43526" spans="27:27">
      <c r="AA43526" s="271"/>
    </row>
    <row r="43527" spans="27:27">
      <c r="AA43527" s="271"/>
    </row>
    <row r="43528" spans="27:27">
      <c r="AA43528" s="271"/>
    </row>
    <row r="43529" spans="27:27">
      <c r="AA43529" s="271"/>
    </row>
    <row r="43530" spans="27:27">
      <c r="AA43530" s="271"/>
    </row>
    <row r="43531" spans="27:27">
      <c r="AA43531" s="271"/>
    </row>
    <row r="43532" spans="27:27">
      <c r="AA43532" s="271"/>
    </row>
    <row r="43533" spans="27:27">
      <c r="AA43533" s="271"/>
    </row>
    <row r="43534" spans="27:27">
      <c r="AA43534" s="271"/>
    </row>
    <row r="43535" spans="27:27">
      <c r="AA43535" s="271"/>
    </row>
    <row r="43536" spans="27:27">
      <c r="AA43536" s="271"/>
    </row>
    <row r="43537" spans="27:27">
      <c r="AA43537" s="271"/>
    </row>
    <row r="43538" spans="27:27">
      <c r="AA43538" s="271"/>
    </row>
    <row r="43539" spans="27:27">
      <c r="AA43539" s="271"/>
    </row>
    <row r="43540" spans="27:27">
      <c r="AA43540" s="271"/>
    </row>
    <row r="43541" spans="27:27">
      <c r="AA43541" s="271"/>
    </row>
    <row r="43542" spans="27:27">
      <c r="AA43542" s="271"/>
    </row>
    <row r="43543" spans="27:27">
      <c r="AA43543" s="271"/>
    </row>
    <row r="43544" spans="27:27">
      <c r="AA43544" s="271"/>
    </row>
    <row r="43545" spans="27:27">
      <c r="AA43545" s="271"/>
    </row>
    <row r="43546" spans="27:27">
      <c r="AA43546" s="271"/>
    </row>
    <row r="43547" spans="27:27">
      <c r="AA43547" s="271"/>
    </row>
    <row r="43548" spans="27:27">
      <c r="AA43548" s="271"/>
    </row>
    <row r="43549" spans="27:27">
      <c r="AA43549" s="271"/>
    </row>
    <row r="43550" spans="27:27">
      <c r="AA43550" s="271"/>
    </row>
    <row r="43551" spans="27:27">
      <c r="AA43551" s="271"/>
    </row>
    <row r="43552" spans="27:27">
      <c r="AA43552" s="271"/>
    </row>
    <row r="43553" spans="27:27">
      <c r="AA43553" s="271"/>
    </row>
    <row r="43554" spans="27:27">
      <c r="AA43554" s="271"/>
    </row>
    <row r="43555" spans="27:27">
      <c r="AA43555" s="271"/>
    </row>
    <row r="43556" spans="27:27">
      <c r="AA43556" s="271"/>
    </row>
    <row r="43557" spans="27:27">
      <c r="AA43557" s="271"/>
    </row>
    <row r="43558" spans="27:27">
      <c r="AA43558" s="271"/>
    </row>
    <row r="43559" spans="27:27">
      <c r="AA43559" s="271"/>
    </row>
    <row r="43560" spans="27:27">
      <c r="AA43560" s="271"/>
    </row>
    <row r="43561" spans="27:27">
      <c r="AA43561" s="271"/>
    </row>
    <row r="43562" spans="27:27">
      <c r="AA43562" s="271"/>
    </row>
    <row r="43563" spans="27:27">
      <c r="AA43563" s="271"/>
    </row>
    <row r="43564" spans="27:27">
      <c r="AA43564" s="271"/>
    </row>
    <row r="43565" spans="27:27">
      <c r="AA43565" s="271"/>
    </row>
    <row r="43566" spans="27:27">
      <c r="AA43566" s="271"/>
    </row>
    <row r="43567" spans="27:27">
      <c r="AA43567" s="271"/>
    </row>
    <row r="43568" spans="27:27">
      <c r="AA43568" s="271"/>
    </row>
    <row r="43569" spans="27:27">
      <c r="AA43569" s="271"/>
    </row>
    <row r="43570" spans="27:27">
      <c r="AA43570" s="271"/>
    </row>
    <row r="43571" spans="27:27">
      <c r="AA43571" s="271"/>
    </row>
    <row r="43572" spans="27:27">
      <c r="AA43572" s="271"/>
    </row>
    <row r="43573" spans="27:27">
      <c r="AA43573" s="271"/>
    </row>
    <row r="43574" spans="27:27">
      <c r="AA43574" s="271"/>
    </row>
    <row r="43575" spans="27:27">
      <c r="AA43575" s="271"/>
    </row>
    <row r="43576" spans="27:27">
      <c r="AA43576" s="271"/>
    </row>
    <row r="43577" spans="27:27">
      <c r="AA43577" s="271"/>
    </row>
    <row r="43578" spans="27:27">
      <c r="AA43578" s="271"/>
    </row>
    <row r="43579" spans="27:27">
      <c r="AA43579" s="271"/>
    </row>
    <row r="43580" spans="27:27">
      <c r="AA43580" s="271"/>
    </row>
    <row r="43581" spans="27:27">
      <c r="AA43581" s="271"/>
    </row>
    <row r="43582" spans="27:27">
      <c r="AA43582" s="271"/>
    </row>
    <row r="43583" spans="27:27">
      <c r="AA43583" s="271"/>
    </row>
    <row r="43584" spans="27:27">
      <c r="AA43584" s="271"/>
    </row>
    <row r="43585" spans="27:27">
      <c r="AA43585" s="271"/>
    </row>
    <row r="43586" spans="27:27">
      <c r="AA43586" s="271"/>
    </row>
    <row r="43587" spans="27:27">
      <c r="AA43587" s="271"/>
    </row>
    <row r="43588" spans="27:27">
      <c r="AA43588" s="271"/>
    </row>
    <row r="43589" spans="27:27">
      <c r="AA43589" s="271"/>
    </row>
    <row r="43590" spans="27:27">
      <c r="AA43590" s="271"/>
    </row>
    <row r="43591" spans="27:27">
      <c r="AA43591" s="271"/>
    </row>
    <row r="43592" spans="27:27">
      <c r="AA43592" s="271"/>
    </row>
    <row r="43593" spans="27:27">
      <c r="AA43593" s="271"/>
    </row>
    <row r="43594" spans="27:27">
      <c r="AA43594" s="271"/>
    </row>
    <row r="43595" spans="27:27">
      <c r="AA43595" s="271"/>
    </row>
    <row r="43596" spans="27:27">
      <c r="AA43596" s="271"/>
    </row>
    <row r="43597" spans="27:27">
      <c r="AA43597" s="271"/>
    </row>
    <row r="43598" spans="27:27">
      <c r="AA43598" s="271"/>
    </row>
    <row r="43599" spans="27:27">
      <c r="AA43599" s="271"/>
    </row>
    <row r="43600" spans="27:27">
      <c r="AA43600" s="271"/>
    </row>
    <row r="43601" spans="27:27">
      <c r="AA43601" s="271"/>
    </row>
    <row r="43602" spans="27:27">
      <c r="AA43602" s="271"/>
    </row>
    <row r="43603" spans="27:27">
      <c r="AA43603" s="271"/>
    </row>
    <row r="43604" spans="27:27">
      <c r="AA43604" s="271"/>
    </row>
    <row r="43605" spans="27:27">
      <c r="AA43605" s="271"/>
    </row>
    <row r="43606" spans="27:27">
      <c r="AA43606" s="271"/>
    </row>
    <row r="43607" spans="27:27">
      <c r="AA43607" s="271"/>
    </row>
    <row r="43608" spans="27:27">
      <c r="AA43608" s="271"/>
    </row>
    <row r="43609" spans="27:27">
      <c r="AA43609" s="271"/>
    </row>
    <row r="43610" spans="27:27">
      <c r="AA43610" s="271"/>
    </row>
    <row r="43611" spans="27:27">
      <c r="AA43611" s="271"/>
    </row>
    <row r="43612" spans="27:27">
      <c r="AA43612" s="271"/>
    </row>
    <row r="43613" spans="27:27">
      <c r="AA43613" s="271"/>
    </row>
    <row r="43614" spans="27:27">
      <c r="AA43614" s="271"/>
    </row>
    <row r="43615" spans="27:27">
      <c r="AA43615" s="271"/>
    </row>
    <row r="43616" spans="27:27">
      <c r="AA43616" s="271"/>
    </row>
    <row r="43617" spans="27:27">
      <c r="AA43617" s="271"/>
    </row>
    <row r="43618" spans="27:27">
      <c r="AA43618" s="271"/>
    </row>
    <row r="43619" spans="27:27">
      <c r="AA43619" s="271"/>
    </row>
    <row r="43620" spans="27:27">
      <c r="AA43620" s="271"/>
    </row>
    <row r="43621" spans="27:27">
      <c r="AA43621" s="271"/>
    </row>
    <row r="43622" spans="27:27">
      <c r="AA43622" s="271"/>
    </row>
    <row r="43623" spans="27:27">
      <c r="AA43623" s="271"/>
    </row>
    <row r="43624" spans="27:27">
      <c r="AA43624" s="271"/>
    </row>
    <row r="43625" spans="27:27">
      <c r="AA43625" s="271"/>
    </row>
    <row r="43626" spans="27:27">
      <c r="AA43626" s="271"/>
    </row>
    <row r="43627" spans="27:27">
      <c r="AA43627" s="271"/>
    </row>
    <row r="43628" spans="27:27">
      <c r="AA43628" s="271"/>
    </row>
    <row r="43629" spans="27:27">
      <c r="AA43629" s="271"/>
    </row>
    <row r="43630" spans="27:27">
      <c r="AA43630" s="271"/>
    </row>
    <row r="43631" spans="27:27">
      <c r="AA43631" s="271"/>
    </row>
    <row r="43632" spans="27:27">
      <c r="AA43632" s="271"/>
    </row>
    <row r="43633" spans="27:27">
      <c r="AA43633" s="271"/>
    </row>
    <row r="43634" spans="27:27">
      <c r="AA43634" s="271"/>
    </row>
    <row r="43635" spans="27:27">
      <c r="AA43635" s="271"/>
    </row>
    <row r="43636" spans="27:27">
      <c r="AA43636" s="271"/>
    </row>
    <row r="43637" spans="27:27">
      <c r="AA43637" s="271"/>
    </row>
    <row r="43638" spans="27:27">
      <c r="AA43638" s="271"/>
    </row>
    <row r="43639" spans="27:27">
      <c r="AA43639" s="271"/>
    </row>
    <row r="43640" spans="27:27">
      <c r="AA43640" s="271"/>
    </row>
    <row r="43641" spans="27:27">
      <c r="AA43641" s="271"/>
    </row>
    <row r="43642" spans="27:27">
      <c r="AA43642" s="271"/>
    </row>
    <row r="43643" spans="27:27">
      <c r="AA43643" s="271"/>
    </row>
    <row r="43644" spans="27:27">
      <c r="AA43644" s="271"/>
    </row>
    <row r="43645" spans="27:27">
      <c r="AA43645" s="271"/>
    </row>
    <row r="43646" spans="27:27">
      <c r="AA43646" s="271"/>
    </row>
    <row r="43647" spans="27:27">
      <c r="AA43647" s="271"/>
    </row>
    <row r="43648" spans="27:27">
      <c r="AA43648" s="271"/>
    </row>
    <row r="43649" spans="27:27">
      <c r="AA43649" s="271"/>
    </row>
    <row r="43650" spans="27:27">
      <c r="AA43650" s="271"/>
    </row>
    <row r="43651" spans="27:27">
      <c r="AA43651" s="271"/>
    </row>
    <row r="43652" spans="27:27">
      <c r="AA43652" s="271"/>
    </row>
    <row r="43653" spans="27:27">
      <c r="AA43653" s="271"/>
    </row>
    <row r="43654" spans="27:27">
      <c r="AA43654" s="271"/>
    </row>
    <row r="43655" spans="27:27">
      <c r="AA43655" s="271"/>
    </row>
    <row r="43656" spans="27:27">
      <c r="AA43656" s="271"/>
    </row>
    <row r="43657" spans="27:27">
      <c r="AA43657" s="271"/>
    </row>
    <row r="43658" spans="27:27">
      <c r="AA43658" s="271"/>
    </row>
    <row r="43659" spans="27:27">
      <c r="AA43659" s="271"/>
    </row>
    <row r="43660" spans="27:27">
      <c r="AA43660" s="271"/>
    </row>
    <row r="43661" spans="27:27">
      <c r="AA43661" s="271"/>
    </row>
    <row r="43662" spans="27:27">
      <c r="AA43662" s="271"/>
    </row>
    <row r="43663" spans="27:27">
      <c r="AA43663" s="271"/>
    </row>
    <row r="43664" spans="27:27">
      <c r="AA43664" s="271"/>
    </row>
    <row r="43665" spans="27:27">
      <c r="AA43665" s="271"/>
    </row>
    <row r="43666" spans="27:27">
      <c r="AA43666" s="271"/>
    </row>
    <row r="43667" spans="27:27">
      <c r="AA43667" s="271"/>
    </row>
    <row r="43668" spans="27:27">
      <c r="AA43668" s="271"/>
    </row>
    <row r="43669" spans="27:27">
      <c r="AA43669" s="271"/>
    </row>
    <row r="43670" spans="27:27">
      <c r="AA43670" s="271"/>
    </row>
    <row r="43671" spans="27:27">
      <c r="AA43671" s="271"/>
    </row>
    <row r="43672" spans="27:27">
      <c r="AA43672" s="271"/>
    </row>
    <row r="43673" spans="27:27">
      <c r="AA43673" s="271"/>
    </row>
    <row r="43674" spans="27:27">
      <c r="AA43674" s="271"/>
    </row>
    <row r="43675" spans="27:27">
      <c r="AA43675" s="271"/>
    </row>
    <row r="43676" spans="27:27">
      <c r="AA43676" s="271"/>
    </row>
    <row r="43677" spans="27:27">
      <c r="AA43677" s="271"/>
    </row>
    <row r="43678" spans="27:27">
      <c r="AA43678" s="271"/>
    </row>
    <row r="43679" spans="27:27">
      <c r="AA43679" s="271"/>
    </row>
    <row r="43680" spans="27:27">
      <c r="AA43680" s="271"/>
    </row>
    <row r="43681" spans="27:27">
      <c r="AA43681" s="271"/>
    </row>
    <row r="43682" spans="27:27">
      <c r="AA43682" s="271"/>
    </row>
    <row r="43683" spans="27:27">
      <c r="AA43683" s="271"/>
    </row>
    <row r="43684" spans="27:27">
      <c r="AA43684" s="271"/>
    </row>
    <row r="43685" spans="27:27">
      <c r="AA43685" s="271"/>
    </row>
    <row r="43686" spans="27:27">
      <c r="AA43686" s="271"/>
    </row>
    <row r="43687" spans="27:27">
      <c r="AA43687" s="271"/>
    </row>
    <row r="43688" spans="27:27">
      <c r="AA43688" s="271"/>
    </row>
    <row r="43689" spans="27:27">
      <c r="AA43689" s="271"/>
    </row>
    <row r="43690" spans="27:27">
      <c r="AA43690" s="271"/>
    </row>
    <row r="43691" spans="27:27">
      <c r="AA43691" s="271"/>
    </row>
    <row r="43692" spans="27:27">
      <c r="AA43692" s="271"/>
    </row>
    <row r="43693" spans="27:27">
      <c r="AA43693" s="271"/>
    </row>
    <row r="43694" spans="27:27">
      <c r="AA43694" s="271"/>
    </row>
    <row r="43695" spans="27:27">
      <c r="AA43695" s="271"/>
    </row>
    <row r="43696" spans="27:27">
      <c r="AA43696" s="271"/>
    </row>
    <row r="43697" spans="27:27">
      <c r="AA43697" s="271"/>
    </row>
    <row r="43698" spans="27:27">
      <c r="AA43698" s="271"/>
    </row>
    <row r="43699" spans="27:27">
      <c r="AA43699" s="271"/>
    </row>
    <row r="43700" spans="27:27">
      <c r="AA43700" s="271"/>
    </row>
    <row r="43701" spans="27:27">
      <c r="AA43701" s="271"/>
    </row>
    <row r="43702" spans="27:27">
      <c r="AA43702" s="271"/>
    </row>
    <row r="43703" spans="27:27">
      <c r="AA43703" s="271"/>
    </row>
    <row r="43704" spans="27:27">
      <c r="AA43704" s="271"/>
    </row>
    <row r="43705" spans="27:27">
      <c r="AA43705" s="271"/>
    </row>
    <row r="43706" spans="27:27">
      <c r="AA43706" s="271"/>
    </row>
    <row r="43707" spans="27:27">
      <c r="AA43707" s="271"/>
    </row>
    <row r="43708" spans="27:27">
      <c r="AA43708" s="271"/>
    </row>
    <row r="43709" spans="27:27">
      <c r="AA43709" s="271"/>
    </row>
    <row r="43710" spans="27:27">
      <c r="AA43710" s="271"/>
    </row>
    <row r="43711" spans="27:27">
      <c r="AA43711" s="271"/>
    </row>
    <row r="43712" spans="27:27">
      <c r="AA43712" s="271"/>
    </row>
    <row r="43713" spans="27:27">
      <c r="AA43713" s="271"/>
    </row>
    <row r="43714" spans="27:27">
      <c r="AA43714" s="271"/>
    </row>
    <row r="43715" spans="27:27">
      <c r="AA43715" s="271"/>
    </row>
    <row r="43716" spans="27:27">
      <c r="AA43716" s="271"/>
    </row>
    <row r="43717" spans="27:27">
      <c r="AA43717" s="271"/>
    </row>
    <row r="43718" spans="27:27">
      <c r="AA43718" s="271"/>
    </row>
    <row r="43719" spans="27:27">
      <c r="AA43719" s="271"/>
    </row>
    <row r="43720" spans="27:27">
      <c r="AA43720" s="271"/>
    </row>
    <row r="43721" spans="27:27">
      <c r="AA43721" s="271"/>
    </row>
    <row r="43722" spans="27:27">
      <c r="AA43722" s="271"/>
    </row>
    <row r="43723" spans="27:27">
      <c r="AA43723" s="271"/>
    </row>
    <row r="43724" spans="27:27">
      <c r="AA43724" s="271"/>
    </row>
    <row r="43725" spans="27:27">
      <c r="AA43725" s="271"/>
    </row>
    <row r="43726" spans="27:27">
      <c r="AA43726" s="271"/>
    </row>
    <row r="43727" spans="27:27">
      <c r="AA43727" s="271"/>
    </row>
    <row r="43728" spans="27:27">
      <c r="AA43728" s="271"/>
    </row>
    <row r="43729" spans="27:27">
      <c r="AA43729" s="271"/>
    </row>
    <row r="43730" spans="27:27">
      <c r="AA43730" s="271"/>
    </row>
    <row r="43731" spans="27:27">
      <c r="AA43731" s="271"/>
    </row>
    <row r="43732" spans="27:27">
      <c r="AA43732" s="271"/>
    </row>
    <row r="43733" spans="27:27">
      <c r="AA43733" s="271"/>
    </row>
    <row r="43734" spans="27:27">
      <c r="AA43734" s="271"/>
    </row>
    <row r="43735" spans="27:27">
      <c r="AA43735" s="271"/>
    </row>
    <row r="43736" spans="27:27">
      <c r="AA43736" s="271"/>
    </row>
    <row r="43737" spans="27:27">
      <c r="AA43737" s="271"/>
    </row>
    <row r="43738" spans="27:27">
      <c r="AA43738" s="271"/>
    </row>
    <row r="43739" spans="27:27">
      <c r="AA43739" s="271"/>
    </row>
    <row r="43740" spans="27:27">
      <c r="AA43740" s="271"/>
    </row>
    <row r="43741" spans="27:27">
      <c r="AA43741" s="271"/>
    </row>
    <row r="43742" spans="27:27">
      <c r="AA43742" s="271"/>
    </row>
    <row r="43743" spans="27:27">
      <c r="AA43743" s="271"/>
    </row>
    <row r="43744" spans="27:27">
      <c r="AA43744" s="271"/>
    </row>
    <row r="43745" spans="27:27">
      <c r="AA43745" s="271"/>
    </row>
    <row r="43746" spans="27:27">
      <c r="AA43746" s="271"/>
    </row>
    <row r="43747" spans="27:27">
      <c r="AA43747" s="271"/>
    </row>
    <row r="43748" spans="27:27">
      <c r="AA43748" s="271"/>
    </row>
    <row r="43749" spans="27:27">
      <c r="AA43749" s="271"/>
    </row>
    <row r="43750" spans="27:27">
      <c r="AA43750" s="271"/>
    </row>
    <row r="43751" spans="27:27">
      <c r="AA43751" s="271"/>
    </row>
    <row r="43752" spans="27:27">
      <c r="AA43752" s="271"/>
    </row>
    <row r="43753" spans="27:27">
      <c r="AA43753" s="271"/>
    </row>
    <row r="43754" spans="27:27">
      <c r="AA43754" s="271"/>
    </row>
    <row r="43755" spans="27:27">
      <c r="AA43755" s="271"/>
    </row>
    <row r="43756" spans="27:27">
      <c r="AA43756" s="271"/>
    </row>
    <row r="43757" spans="27:27">
      <c r="AA43757" s="271"/>
    </row>
    <row r="43758" spans="27:27">
      <c r="AA43758" s="271"/>
    </row>
    <row r="43759" spans="27:27">
      <c r="AA43759" s="271"/>
    </row>
    <row r="43760" spans="27:27">
      <c r="AA43760" s="271"/>
    </row>
    <row r="43761" spans="27:27">
      <c r="AA43761" s="271"/>
    </row>
    <row r="43762" spans="27:27">
      <c r="AA43762" s="271"/>
    </row>
    <row r="43763" spans="27:27">
      <c r="AA43763" s="271"/>
    </row>
    <row r="43764" spans="27:27">
      <c r="AA43764" s="271"/>
    </row>
    <row r="43765" spans="27:27">
      <c r="AA43765" s="271"/>
    </row>
    <row r="43766" spans="27:27">
      <c r="AA43766" s="271"/>
    </row>
    <row r="43767" spans="27:27">
      <c r="AA43767" s="271"/>
    </row>
    <row r="43768" spans="27:27">
      <c r="AA43768" s="271"/>
    </row>
    <row r="43769" spans="27:27">
      <c r="AA43769" s="271"/>
    </row>
    <row r="43770" spans="27:27">
      <c r="AA43770" s="271"/>
    </row>
    <row r="43771" spans="27:27">
      <c r="AA43771" s="271"/>
    </row>
    <row r="43772" spans="27:27">
      <c r="AA43772" s="271"/>
    </row>
    <row r="43773" spans="27:27">
      <c r="AA43773" s="271"/>
    </row>
    <row r="43774" spans="27:27">
      <c r="AA43774" s="271"/>
    </row>
    <row r="43775" spans="27:27">
      <c r="AA43775" s="271"/>
    </row>
    <row r="43776" spans="27:27">
      <c r="AA43776" s="271"/>
    </row>
    <row r="43777" spans="27:27">
      <c r="AA43777" s="271"/>
    </row>
    <row r="43778" spans="27:27">
      <c r="AA43778" s="271"/>
    </row>
    <row r="43779" spans="27:27">
      <c r="AA43779" s="271"/>
    </row>
    <row r="43780" spans="27:27">
      <c r="AA43780" s="271"/>
    </row>
    <row r="43781" spans="27:27">
      <c r="AA43781" s="271"/>
    </row>
    <row r="43782" spans="27:27">
      <c r="AA43782" s="271"/>
    </row>
    <row r="43783" spans="27:27">
      <c r="AA43783" s="271"/>
    </row>
    <row r="43784" spans="27:27">
      <c r="AA43784" s="271"/>
    </row>
    <row r="43785" spans="27:27">
      <c r="AA43785" s="271"/>
    </row>
    <row r="43786" spans="27:27">
      <c r="AA43786" s="271"/>
    </row>
    <row r="43787" spans="27:27">
      <c r="AA43787" s="271"/>
    </row>
    <row r="43788" spans="27:27">
      <c r="AA43788" s="271"/>
    </row>
    <row r="43789" spans="27:27">
      <c r="AA43789" s="271"/>
    </row>
    <row r="43790" spans="27:27">
      <c r="AA43790" s="271"/>
    </row>
    <row r="43791" spans="27:27">
      <c r="AA43791" s="271"/>
    </row>
    <row r="43792" spans="27:27">
      <c r="AA43792" s="271"/>
    </row>
    <row r="43793" spans="27:27">
      <c r="AA43793" s="271"/>
    </row>
    <row r="43794" spans="27:27">
      <c r="AA43794" s="271"/>
    </row>
    <row r="43795" spans="27:27">
      <c r="AA43795" s="271"/>
    </row>
    <row r="43796" spans="27:27">
      <c r="AA43796" s="271"/>
    </row>
    <row r="43797" spans="27:27">
      <c r="AA43797" s="271"/>
    </row>
    <row r="43798" spans="27:27">
      <c r="AA43798" s="271"/>
    </row>
    <row r="43799" spans="27:27">
      <c r="AA43799" s="271"/>
    </row>
    <row r="43800" spans="27:27">
      <c r="AA43800" s="271"/>
    </row>
    <row r="43801" spans="27:27">
      <c r="AA43801" s="271"/>
    </row>
    <row r="43802" spans="27:27">
      <c r="AA43802" s="271"/>
    </row>
    <row r="43803" spans="27:27">
      <c r="AA43803" s="271"/>
    </row>
    <row r="43804" spans="27:27">
      <c r="AA43804" s="271"/>
    </row>
    <row r="43805" spans="27:27">
      <c r="AA43805" s="271"/>
    </row>
    <row r="43806" spans="27:27">
      <c r="AA43806" s="271"/>
    </row>
    <row r="43807" spans="27:27">
      <c r="AA43807" s="271"/>
    </row>
    <row r="43808" spans="27:27">
      <c r="AA43808" s="271"/>
    </row>
    <row r="43809" spans="27:27">
      <c r="AA43809" s="271"/>
    </row>
    <row r="43810" spans="27:27">
      <c r="AA43810" s="271"/>
    </row>
    <row r="43811" spans="27:27">
      <c r="AA43811" s="271"/>
    </row>
    <row r="43812" spans="27:27">
      <c r="AA43812" s="271"/>
    </row>
    <row r="43813" spans="27:27">
      <c r="AA43813" s="271"/>
    </row>
    <row r="43814" spans="27:27">
      <c r="AA43814" s="271"/>
    </row>
    <row r="43815" spans="27:27">
      <c r="AA43815" s="271"/>
    </row>
    <row r="43816" spans="27:27">
      <c r="AA43816" s="271"/>
    </row>
    <row r="43817" spans="27:27">
      <c r="AA43817" s="271"/>
    </row>
    <row r="43818" spans="27:27">
      <c r="AA43818" s="271"/>
    </row>
    <row r="43819" spans="27:27">
      <c r="AA43819" s="271"/>
    </row>
    <row r="43820" spans="27:27">
      <c r="AA43820" s="271"/>
    </row>
    <row r="43821" spans="27:27">
      <c r="AA43821" s="271"/>
    </row>
    <row r="43822" spans="27:27">
      <c r="AA43822" s="271"/>
    </row>
    <row r="43823" spans="27:27">
      <c r="AA43823" s="271"/>
    </row>
    <row r="43824" spans="27:27">
      <c r="AA43824" s="271"/>
    </row>
    <row r="43825" spans="27:27">
      <c r="AA43825" s="271"/>
    </row>
    <row r="43826" spans="27:27">
      <c r="AA43826" s="271"/>
    </row>
    <row r="43827" spans="27:27">
      <c r="AA43827" s="271"/>
    </row>
    <row r="43828" spans="27:27">
      <c r="AA43828" s="271"/>
    </row>
    <row r="43829" spans="27:27">
      <c r="AA43829" s="271"/>
    </row>
    <row r="43830" spans="27:27">
      <c r="AA43830" s="271"/>
    </row>
    <row r="43831" spans="27:27">
      <c r="AA43831" s="271"/>
    </row>
    <row r="43832" spans="27:27">
      <c r="AA43832" s="271"/>
    </row>
    <row r="43833" spans="27:27">
      <c r="AA43833" s="271"/>
    </row>
    <row r="43834" spans="27:27">
      <c r="AA43834" s="271"/>
    </row>
    <row r="43835" spans="27:27">
      <c r="AA43835" s="271"/>
    </row>
    <row r="43836" spans="27:27">
      <c r="AA43836" s="271"/>
    </row>
    <row r="43837" spans="27:27">
      <c r="AA43837" s="271"/>
    </row>
    <row r="43838" spans="27:27">
      <c r="AA43838" s="271"/>
    </row>
    <row r="43839" spans="27:27">
      <c r="AA43839" s="271"/>
    </row>
    <row r="43840" spans="27:27">
      <c r="AA43840" s="271"/>
    </row>
    <row r="43841" spans="27:27">
      <c r="AA43841" s="271"/>
    </row>
    <row r="43842" spans="27:27">
      <c r="AA43842" s="271"/>
    </row>
    <row r="43843" spans="27:27">
      <c r="AA43843" s="271"/>
    </row>
    <row r="43844" spans="27:27">
      <c r="AA43844" s="271"/>
    </row>
    <row r="43845" spans="27:27">
      <c r="AA43845" s="271"/>
    </row>
    <row r="43846" spans="27:27">
      <c r="AA43846" s="271"/>
    </row>
    <row r="43847" spans="27:27">
      <c r="AA43847" s="271"/>
    </row>
    <row r="43848" spans="27:27">
      <c r="AA43848" s="271"/>
    </row>
    <row r="43849" spans="27:27">
      <c r="AA43849" s="271"/>
    </row>
    <row r="43850" spans="27:27">
      <c r="AA43850" s="271"/>
    </row>
    <row r="43851" spans="27:27">
      <c r="AA43851" s="271"/>
    </row>
    <row r="43852" spans="27:27">
      <c r="AA43852" s="271"/>
    </row>
    <row r="43853" spans="27:27">
      <c r="AA43853" s="271"/>
    </row>
    <row r="43854" spans="27:27">
      <c r="AA43854" s="271"/>
    </row>
    <row r="43855" spans="27:27">
      <c r="AA43855" s="271"/>
    </row>
    <row r="43856" spans="27:27">
      <c r="AA43856" s="271"/>
    </row>
    <row r="43857" spans="27:27">
      <c r="AA43857" s="271"/>
    </row>
    <row r="43858" spans="27:27">
      <c r="AA43858" s="271"/>
    </row>
    <row r="43859" spans="27:27">
      <c r="AA43859" s="271"/>
    </row>
    <row r="43860" spans="27:27">
      <c r="AA43860" s="271"/>
    </row>
    <row r="43861" spans="27:27">
      <c r="AA43861" s="271"/>
    </row>
    <row r="43862" spans="27:27">
      <c r="AA43862" s="271"/>
    </row>
    <row r="43863" spans="27:27">
      <c r="AA43863" s="271"/>
    </row>
    <row r="43864" spans="27:27">
      <c r="AA43864" s="271"/>
    </row>
    <row r="43865" spans="27:27">
      <c r="AA43865" s="271"/>
    </row>
    <row r="43866" spans="27:27">
      <c r="AA43866" s="271"/>
    </row>
    <row r="43867" spans="27:27">
      <c r="AA43867" s="271"/>
    </row>
    <row r="43868" spans="27:27">
      <c r="AA43868" s="271"/>
    </row>
    <row r="43869" spans="27:27">
      <c r="AA43869" s="271"/>
    </row>
    <row r="43870" spans="27:27">
      <c r="AA43870" s="271"/>
    </row>
    <row r="43871" spans="27:27">
      <c r="AA43871" s="271"/>
    </row>
    <row r="43872" spans="27:27">
      <c r="AA43872" s="271"/>
    </row>
    <row r="43873" spans="27:27">
      <c r="AA43873" s="271"/>
    </row>
    <row r="43874" spans="27:27">
      <c r="AA43874" s="271"/>
    </row>
    <row r="43875" spans="27:27">
      <c r="AA43875" s="271"/>
    </row>
    <row r="43876" spans="27:27">
      <c r="AA43876" s="271"/>
    </row>
    <row r="43877" spans="27:27">
      <c r="AA43877" s="271"/>
    </row>
    <row r="43878" spans="27:27">
      <c r="AA43878" s="271"/>
    </row>
    <row r="43879" spans="27:27">
      <c r="AA43879" s="271"/>
    </row>
    <row r="43880" spans="27:27">
      <c r="AA43880" s="271"/>
    </row>
    <row r="43881" spans="27:27">
      <c r="AA43881" s="271"/>
    </row>
    <row r="43882" spans="27:27">
      <c r="AA43882" s="271"/>
    </row>
    <row r="43883" spans="27:27">
      <c r="AA43883" s="271"/>
    </row>
    <row r="43884" spans="27:27">
      <c r="AA43884" s="271"/>
    </row>
    <row r="43885" spans="27:27">
      <c r="AA43885" s="271"/>
    </row>
    <row r="43886" spans="27:27">
      <c r="AA43886" s="271"/>
    </row>
    <row r="43887" spans="27:27">
      <c r="AA43887" s="271"/>
    </row>
    <row r="43888" spans="27:27">
      <c r="AA43888" s="271"/>
    </row>
    <row r="43889" spans="27:27">
      <c r="AA43889" s="271"/>
    </row>
    <row r="43890" spans="27:27">
      <c r="AA43890" s="271"/>
    </row>
    <row r="43891" spans="27:27">
      <c r="AA43891" s="271"/>
    </row>
    <row r="43892" spans="27:27">
      <c r="AA43892" s="271"/>
    </row>
    <row r="43893" spans="27:27">
      <c r="AA43893" s="271"/>
    </row>
    <row r="43894" spans="27:27">
      <c r="AA43894" s="271"/>
    </row>
    <row r="43895" spans="27:27">
      <c r="AA43895" s="271"/>
    </row>
    <row r="43896" spans="27:27">
      <c r="AA43896" s="271"/>
    </row>
    <row r="43897" spans="27:27">
      <c r="AA43897" s="271"/>
    </row>
    <row r="43898" spans="27:27">
      <c r="AA43898" s="271"/>
    </row>
    <row r="43899" spans="27:27">
      <c r="AA43899" s="271"/>
    </row>
    <row r="43900" spans="27:27">
      <c r="AA43900" s="271"/>
    </row>
    <row r="43901" spans="27:27">
      <c r="AA43901" s="271"/>
    </row>
    <row r="43902" spans="27:27">
      <c r="AA43902" s="271"/>
    </row>
    <row r="43903" spans="27:27">
      <c r="AA43903" s="271"/>
    </row>
    <row r="43904" spans="27:27">
      <c r="AA43904" s="271"/>
    </row>
    <row r="43905" spans="27:27">
      <c r="AA43905" s="271"/>
    </row>
    <row r="43906" spans="27:27">
      <c r="AA43906" s="271"/>
    </row>
    <row r="43907" spans="27:27">
      <c r="AA43907" s="271"/>
    </row>
    <row r="43908" spans="27:27">
      <c r="AA43908" s="271"/>
    </row>
    <row r="43909" spans="27:27">
      <c r="AA43909" s="271"/>
    </row>
    <row r="43910" spans="27:27">
      <c r="AA43910" s="271"/>
    </row>
    <row r="43911" spans="27:27">
      <c r="AA43911" s="271"/>
    </row>
    <row r="43912" spans="27:27">
      <c r="AA43912" s="271"/>
    </row>
    <row r="43913" spans="27:27">
      <c r="AA43913" s="271"/>
    </row>
    <row r="43914" spans="27:27">
      <c r="AA43914" s="271"/>
    </row>
    <row r="43915" spans="27:27">
      <c r="AA43915" s="271"/>
    </row>
    <row r="43916" spans="27:27">
      <c r="AA43916" s="271"/>
    </row>
    <row r="43917" spans="27:27">
      <c r="AA43917" s="271"/>
    </row>
    <row r="43918" spans="27:27">
      <c r="AA43918" s="271"/>
    </row>
    <row r="43919" spans="27:27">
      <c r="AA43919" s="271"/>
    </row>
    <row r="43920" spans="27:27">
      <c r="AA43920" s="271"/>
    </row>
    <row r="43921" spans="27:27">
      <c r="AA43921" s="271"/>
    </row>
    <row r="43922" spans="27:27">
      <c r="AA43922" s="271"/>
    </row>
    <row r="43923" spans="27:27">
      <c r="AA43923" s="271"/>
    </row>
    <row r="43924" spans="27:27">
      <c r="AA43924" s="271"/>
    </row>
    <row r="43925" spans="27:27">
      <c r="AA43925" s="271"/>
    </row>
    <row r="43926" spans="27:27">
      <c r="AA43926" s="271"/>
    </row>
    <row r="43927" spans="27:27">
      <c r="AA43927" s="271"/>
    </row>
    <row r="43928" spans="27:27">
      <c r="AA43928" s="271"/>
    </row>
    <row r="43929" spans="27:27">
      <c r="AA43929" s="271"/>
    </row>
    <row r="43930" spans="27:27">
      <c r="AA43930" s="271"/>
    </row>
    <row r="43931" spans="27:27">
      <c r="AA43931" s="271"/>
    </row>
    <row r="43932" spans="27:27">
      <c r="AA43932" s="271"/>
    </row>
    <row r="43933" spans="27:27">
      <c r="AA43933" s="271"/>
    </row>
    <row r="43934" spans="27:27">
      <c r="AA43934" s="271"/>
    </row>
    <row r="43935" spans="27:27">
      <c r="AA43935" s="271"/>
    </row>
    <row r="43936" spans="27:27">
      <c r="AA43936" s="271"/>
    </row>
    <row r="43937" spans="27:27">
      <c r="AA43937" s="271"/>
    </row>
    <row r="43938" spans="27:27">
      <c r="AA43938" s="271"/>
    </row>
    <row r="43939" spans="27:27">
      <c r="AA43939" s="271"/>
    </row>
    <row r="43940" spans="27:27">
      <c r="AA43940" s="271"/>
    </row>
    <row r="43941" spans="27:27">
      <c r="AA43941" s="271"/>
    </row>
    <row r="43942" spans="27:27">
      <c r="AA43942" s="271"/>
    </row>
    <row r="43943" spans="27:27">
      <c r="AA43943" s="271"/>
    </row>
    <row r="43944" spans="27:27">
      <c r="AA43944" s="271"/>
    </row>
    <row r="43945" spans="27:27">
      <c r="AA43945" s="271"/>
    </row>
    <row r="43946" spans="27:27">
      <c r="AA43946" s="271"/>
    </row>
    <row r="43947" spans="27:27">
      <c r="AA43947" s="271"/>
    </row>
    <row r="43948" spans="27:27">
      <c r="AA43948" s="271"/>
    </row>
    <row r="43949" spans="27:27">
      <c r="AA43949" s="271"/>
    </row>
    <row r="43950" spans="27:27">
      <c r="AA43950" s="271"/>
    </row>
    <row r="43951" spans="27:27">
      <c r="AA43951" s="271"/>
    </row>
    <row r="43952" spans="27:27">
      <c r="AA43952" s="271"/>
    </row>
    <row r="43953" spans="27:27">
      <c r="AA43953" s="271"/>
    </row>
    <row r="43954" spans="27:27">
      <c r="AA43954" s="271"/>
    </row>
    <row r="43955" spans="27:27">
      <c r="AA43955" s="271"/>
    </row>
    <row r="43956" spans="27:27">
      <c r="AA43956" s="271"/>
    </row>
    <row r="43957" spans="27:27">
      <c r="AA43957" s="271"/>
    </row>
    <row r="43958" spans="27:27">
      <c r="AA43958" s="271"/>
    </row>
    <row r="43959" spans="27:27">
      <c r="AA43959" s="271"/>
    </row>
    <row r="43960" spans="27:27">
      <c r="AA43960" s="271"/>
    </row>
    <row r="43961" spans="27:27">
      <c r="AA43961" s="271"/>
    </row>
    <row r="43962" spans="27:27">
      <c r="AA43962" s="271"/>
    </row>
    <row r="43963" spans="27:27">
      <c r="AA43963" s="271"/>
    </row>
    <row r="43964" spans="27:27">
      <c r="AA43964" s="271"/>
    </row>
    <row r="43965" spans="27:27">
      <c r="AA43965" s="271"/>
    </row>
    <row r="43966" spans="27:27">
      <c r="AA43966" s="271"/>
    </row>
    <row r="43967" spans="27:27">
      <c r="AA43967" s="271"/>
    </row>
    <row r="43968" spans="27:27">
      <c r="AA43968" s="271"/>
    </row>
    <row r="43969" spans="27:27">
      <c r="AA43969" s="271"/>
    </row>
    <row r="43970" spans="27:27">
      <c r="AA43970" s="271"/>
    </row>
    <row r="43971" spans="27:27">
      <c r="AA43971" s="271"/>
    </row>
    <row r="43972" spans="27:27">
      <c r="AA43972" s="271"/>
    </row>
    <row r="43973" spans="27:27">
      <c r="AA43973" s="271"/>
    </row>
    <row r="43974" spans="27:27">
      <c r="AA43974" s="271"/>
    </row>
    <row r="43975" spans="27:27">
      <c r="AA43975" s="271"/>
    </row>
    <row r="43976" spans="27:27">
      <c r="AA43976" s="271"/>
    </row>
    <row r="43977" spans="27:27">
      <c r="AA43977" s="271"/>
    </row>
    <row r="43978" spans="27:27">
      <c r="AA43978" s="271"/>
    </row>
    <row r="43979" spans="27:27">
      <c r="AA43979" s="271"/>
    </row>
    <row r="43980" spans="27:27">
      <c r="AA43980" s="271"/>
    </row>
    <row r="43981" spans="27:27">
      <c r="AA43981" s="271"/>
    </row>
    <row r="43982" spans="27:27">
      <c r="AA43982" s="271"/>
    </row>
    <row r="43983" spans="27:27">
      <c r="AA43983" s="271"/>
    </row>
    <row r="43984" spans="27:27">
      <c r="AA43984" s="271"/>
    </row>
    <row r="43985" spans="27:27">
      <c r="AA43985" s="271"/>
    </row>
    <row r="43986" spans="27:27">
      <c r="AA43986" s="271"/>
    </row>
    <row r="43987" spans="27:27">
      <c r="AA43987" s="271"/>
    </row>
    <row r="43988" spans="27:27">
      <c r="AA43988" s="271"/>
    </row>
    <row r="43989" spans="27:27">
      <c r="AA43989" s="271"/>
    </row>
    <row r="43990" spans="27:27">
      <c r="AA43990" s="271"/>
    </row>
    <row r="43991" spans="27:27">
      <c r="AA43991" s="271"/>
    </row>
    <row r="43992" spans="27:27">
      <c r="AA43992" s="271"/>
    </row>
    <row r="43993" spans="27:27">
      <c r="AA43993" s="271"/>
    </row>
    <row r="43994" spans="27:27">
      <c r="AA43994" s="271"/>
    </row>
    <row r="43995" spans="27:27">
      <c r="AA43995" s="271"/>
    </row>
    <row r="43996" spans="27:27">
      <c r="AA43996" s="271"/>
    </row>
    <row r="43997" spans="27:27">
      <c r="AA43997" s="271"/>
    </row>
    <row r="43998" spans="27:27">
      <c r="AA43998" s="271"/>
    </row>
    <row r="43999" spans="27:27">
      <c r="AA43999" s="271"/>
    </row>
    <row r="44000" spans="27:27">
      <c r="AA44000" s="271"/>
    </row>
    <row r="44001" spans="27:27">
      <c r="AA44001" s="271"/>
    </row>
    <row r="44002" spans="27:27">
      <c r="AA44002" s="271"/>
    </row>
    <row r="44003" spans="27:27">
      <c r="AA44003" s="271"/>
    </row>
    <row r="44004" spans="27:27">
      <c r="AA44004" s="271"/>
    </row>
    <row r="44005" spans="27:27">
      <c r="AA44005" s="271"/>
    </row>
    <row r="44006" spans="27:27">
      <c r="AA44006" s="271"/>
    </row>
    <row r="44007" spans="27:27">
      <c r="AA44007" s="271"/>
    </row>
    <row r="44008" spans="27:27">
      <c r="AA44008" s="271"/>
    </row>
    <row r="44009" spans="27:27">
      <c r="AA44009" s="271"/>
    </row>
    <row r="44010" spans="27:27">
      <c r="AA44010" s="271"/>
    </row>
    <row r="44011" spans="27:27">
      <c r="AA44011" s="271"/>
    </row>
    <row r="44012" spans="27:27">
      <c r="AA44012" s="271"/>
    </row>
    <row r="44013" spans="27:27">
      <c r="AA44013" s="271"/>
    </row>
    <row r="44014" spans="27:27">
      <c r="AA44014" s="271"/>
    </row>
    <row r="44015" spans="27:27">
      <c r="AA44015" s="271"/>
    </row>
    <row r="44016" spans="27:27">
      <c r="AA44016" s="271"/>
    </row>
    <row r="44017" spans="27:27">
      <c r="AA44017" s="271"/>
    </row>
    <row r="44018" spans="27:27">
      <c r="AA44018" s="271"/>
    </row>
    <row r="44019" spans="27:27">
      <c r="AA44019" s="271"/>
    </row>
    <row r="44020" spans="27:27">
      <c r="AA44020" s="271"/>
    </row>
    <row r="44021" spans="27:27">
      <c r="AA44021" s="271"/>
    </row>
    <row r="44022" spans="27:27">
      <c r="AA44022" s="271"/>
    </row>
    <row r="44023" spans="27:27">
      <c r="AA44023" s="271"/>
    </row>
    <row r="44024" spans="27:27">
      <c r="AA44024" s="271"/>
    </row>
    <row r="44025" spans="27:27">
      <c r="AA44025" s="271"/>
    </row>
    <row r="44026" spans="27:27">
      <c r="AA44026" s="271"/>
    </row>
    <row r="44027" spans="27:27">
      <c r="AA44027" s="271"/>
    </row>
    <row r="44028" spans="27:27">
      <c r="AA44028" s="271"/>
    </row>
    <row r="44029" spans="27:27">
      <c r="AA44029" s="271"/>
    </row>
    <row r="44030" spans="27:27">
      <c r="AA44030" s="271"/>
    </row>
    <row r="44031" spans="27:27">
      <c r="AA44031" s="271"/>
    </row>
    <row r="44032" spans="27:27">
      <c r="AA44032" s="271"/>
    </row>
    <row r="44033" spans="27:27">
      <c r="AA44033" s="271"/>
    </row>
    <row r="44034" spans="27:27">
      <c r="AA44034" s="271"/>
    </row>
    <row r="44035" spans="27:27">
      <c r="AA44035" s="271"/>
    </row>
    <row r="44036" spans="27:27">
      <c r="AA44036" s="271"/>
    </row>
    <row r="44037" spans="27:27">
      <c r="AA44037" s="271"/>
    </row>
    <row r="44038" spans="27:27">
      <c r="AA44038" s="271"/>
    </row>
    <row r="44039" spans="27:27">
      <c r="AA44039" s="271"/>
    </row>
    <row r="44040" spans="27:27">
      <c r="AA44040" s="271"/>
    </row>
    <row r="44041" spans="27:27">
      <c r="AA44041" s="271"/>
    </row>
    <row r="44042" spans="27:27">
      <c r="AA44042" s="271"/>
    </row>
    <row r="44043" spans="27:27">
      <c r="AA44043" s="271"/>
    </row>
    <row r="44044" spans="27:27">
      <c r="AA44044" s="271"/>
    </row>
    <row r="44045" spans="27:27">
      <c r="AA44045" s="271"/>
    </row>
    <row r="44046" spans="27:27">
      <c r="AA44046" s="271"/>
    </row>
    <row r="44047" spans="27:27">
      <c r="AA44047" s="271"/>
    </row>
    <row r="44048" spans="27:27">
      <c r="AA44048" s="271"/>
    </row>
    <row r="44049" spans="27:27">
      <c r="AA44049" s="271"/>
    </row>
    <row r="44050" spans="27:27">
      <c r="AA44050" s="271"/>
    </row>
    <row r="44051" spans="27:27">
      <c r="AA44051" s="271"/>
    </row>
    <row r="44052" spans="27:27">
      <c r="AA44052" s="271"/>
    </row>
    <row r="44053" spans="27:27">
      <c r="AA44053" s="271"/>
    </row>
    <row r="44054" spans="27:27">
      <c r="AA44054" s="271"/>
    </row>
    <row r="44055" spans="27:27">
      <c r="AA44055" s="271"/>
    </row>
    <row r="44056" spans="27:27">
      <c r="AA44056" s="271"/>
    </row>
    <row r="44057" spans="27:27">
      <c r="AA44057" s="271"/>
    </row>
    <row r="44058" spans="27:27">
      <c r="AA44058" s="271"/>
    </row>
    <row r="44059" spans="27:27">
      <c r="AA44059" s="271"/>
    </row>
    <row r="44060" spans="27:27">
      <c r="AA44060" s="271"/>
    </row>
    <row r="44061" spans="27:27">
      <c r="AA44061" s="271"/>
    </row>
    <row r="44062" spans="27:27">
      <c r="AA44062" s="271"/>
    </row>
    <row r="44063" spans="27:27">
      <c r="AA44063" s="271"/>
    </row>
    <row r="44064" spans="27:27">
      <c r="AA44064" s="271"/>
    </row>
    <row r="44065" spans="27:27">
      <c r="AA44065" s="271"/>
    </row>
    <row r="44066" spans="27:27">
      <c r="AA44066" s="271"/>
    </row>
    <row r="44067" spans="27:27">
      <c r="AA44067" s="271"/>
    </row>
    <row r="44068" spans="27:27">
      <c r="AA44068" s="271"/>
    </row>
    <row r="44069" spans="27:27">
      <c r="AA44069" s="271"/>
    </row>
    <row r="44070" spans="27:27">
      <c r="AA44070" s="271"/>
    </row>
    <row r="44071" spans="27:27">
      <c r="AA44071" s="271"/>
    </row>
    <row r="44072" spans="27:27">
      <c r="AA44072" s="271"/>
    </row>
    <row r="44073" spans="27:27">
      <c r="AA44073" s="271"/>
    </row>
    <row r="44074" spans="27:27">
      <c r="AA44074" s="271"/>
    </row>
    <row r="44075" spans="27:27">
      <c r="AA44075" s="271"/>
    </row>
    <row r="44076" spans="27:27">
      <c r="AA44076" s="271"/>
    </row>
    <row r="44077" spans="27:27">
      <c r="AA44077" s="271"/>
    </row>
    <row r="44078" spans="27:27">
      <c r="AA44078" s="271"/>
    </row>
    <row r="44079" spans="27:27">
      <c r="AA44079" s="271"/>
    </row>
    <row r="44080" spans="27:27">
      <c r="AA44080" s="271"/>
    </row>
    <row r="44081" spans="27:27">
      <c r="AA44081" s="271"/>
    </row>
    <row r="44082" spans="27:27">
      <c r="AA44082" s="271"/>
    </row>
    <row r="44083" spans="27:27">
      <c r="AA44083" s="271"/>
    </row>
    <row r="44084" spans="27:27">
      <c r="AA44084" s="271"/>
    </row>
    <row r="44085" spans="27:27">
      <c r="AA44085" s="271"/>
    </row>
    <row r="44086" spans="27:27">
      <c r="AA44086" s="271"/>
    </row>
    <row r="44087" spans="27:27">
      <c r="AA44087" s="271"/>
    </row>
    <row r="44088" spans="27:27">
      <c r="AA44088" s="271"/>
    </row>
    <row r="44089" spans="27:27">
      <c r="AA44089" s="271"/>
    </row>
    <row r="44090" spans="27:27">
      <c r="AA44090" s="271"/>
    </row>
    <row r="44091" spans="27:27">
      <c r="AA44091" s="271"/>
    </row>
    <row r="44092" spans="27:27">
      <c r="AA44092" s="271"/>
    </row>
    <row r="44093" spans="27:27">
      <c r="AA44093" s="271"/>
    </row>
    <row r="44094" spans="27:27">
      <c r="AA44094" s="271"/>
    </row>
    <row r="44095" spans="27:27">
      <c r="AA44095" s="271"/>
    </row>
    <row r="44096" spans="27:27">
      <c r="AA44096" s="271"/>
    </row>
    <row r="44097" spans="27:27">
      <c r="AA44097" s="271"/>
    </row>
    <row r="44098" spans="27:27">
      <c r="AA44098" s="271"/>
    </row>
    <row r="44099" spans="27:27">
      <c r="AA44099" s="271"/>
    </row>
    <row r="44100" spans="27:27">
      <c r="AA44100" s="271"/>
    </row>
    <row r="44101" spans="27:27">
      <c r="AA44101" s="271"/>
    </row>
    <row r="44102" spans="27:27">
      <c r="AA44102" s="271"/>
    </row>
    <row r="44103" spans="27:27">
      <c r="AA44103" s="271"/>
    </row>
    <row r="44104" spans="27:27">
      <c r="AA44104" s="271"/>
    </row>
    <row r="44105" spans="27:27">
      <c r="AA44105" s="271"/>
    </row>
    <row r="44106" spans="27:27">
      <c r="AA44106" s="271"/>
    </row>
    <row r="44107" spans="27:27">
      <c r="AA44107" s="271"/>
    </row>
    <row r="44108" spans="27:27">
      <c r="AA44108" s="271"/>
    </row>
    <row r="44109" spans="27:27">
      <c r="AA44109" s="271"/>
    </row>
    <row r="44110" spans="27:27">
      <c r="AA44110" s="271"/>
    </row>
    <row r="44111" spans="27:27">
      <c r="AA44111" s="271"/>
    </row>
    <row r="44112" spans="27:27">
      <c r="AA44112" s="271"/>
    </row>
    <row r="44113" spans="27:27">
      <c r="AA44113" s="271"/>
    </row>
    <row r="44114" spans="27:27">
      <c r="AA44114" s="271"/>
    </row>
    <row r="44115" spans="27:27">
      <c r="AA44115" s="271"/>
    </row>
    <row r="44116" spans="27:27">
      <c r="AA44116" s="271"/>
    </row>
    <row r="44117" spans="27:27">
      <c r="AA44117" s="271"/>
    </row>
    <row r="44118" spans="27:27">
      <c r="AA44118" s="271"/>
    </row>
    <row r="44119" spans="27:27">
      <c r="AA44119" s="271"/>
    </row>
    <row r="44120" spans="27:27">
      <c r="AA44120" s="271"/>
    </row>
    <row r="44121" spans="27:27">
      <c r="AA44121" s="271"/>
    </row>
    <row r="44122" spans="27:27">
      <c r="AA44122" s="271"/>
    </row>
    <row r="44123" spans="27:27">
      <c r="AA44123" s="271"/>
    </row>
    <row r="44124" spans="27:27">
      <c r="AA44124" s="271"/>
    </row>
    <row r="44125" spans="27:27">
      <c r="AA44125" s="271"/>
    </row>
    <row r="44126" spans="27:27">
      <c r="AA44126" s="271"/>
    </row>
    <row r="44127" spans="27:27">
      <c r="AA44127" s="271"/>
    </row>
    <row r="44128" spans="27:27">
      <c r="AA44128" s="271"/>
    </row>
    <row r="44129" spans="27:27">
      <c r="AA44129" s="271"/>
    </row>
    <row r="44130" spans="27:27">
      <c r="AA44130" s="271"/>
    </row>
    <row r="44131" spans="27:27">
      <c r="AA44131" s="271"/>
    </row>
    <row r="44132" spans="27:27">
      <c r="AA44132" s="271"/>
    </row>
    <row r="44133" spans="27:27">
      <c r="AA44133" s="271"/>
    </row>
    <row r="44134" spans="27:27">
      <c r="AA44134" s="271"/>
    </row>
    <row r="44135" spans="27:27">
      <c r="AA44135" s="271"/>
    </row>
    <row r="44136" spans="27:27">
      <c r="AA44136" s="271"/>
    </row>
    <row r="44137" spans="27:27">
      <c r="AA44137" s="271"/>
    </row>
    <row r="44138" spans="27:27">
      <c r="AA44138" s="271"/>
    </row>
    <row r="44139" spans="27:27">
      <c r="AA44139" s="271"/>
    </row>
    <row r="44140" spans="27:27">
      <c r="AA44140" s="271"/>
    </row>
    <row r="44141" spans="27:27">
      <c r="AA44141" s="271"/>
    </row>
    <row r="44142" spans="27:27">
      <c r="AA44142" s="271"/>
    </row>
    <row r="44143" spans="27:27">
      <c r="AA44143" s="271"/>
    </row>
    <row r="44144" spans="27:27">
      <c r="AA44144" s="271"/>
    </row>
    <row r="44145" spans="27:27">
      <c r="AA44145" s="271"/>
    </row>
    <row r="44146" spans="27:27">
      <c r="AA44146" s="271"/>
    </row>
    <row r="44147" spans="27:27">
      <c r="AA44147" s="271"/>
    </row>
    <row r="44148" spans="27:27">
      <c r="AA44148" s="271"/>
    </row>
    <row r="44149" spans="27:27">
      <c r="AA44149" s="271"/>
    </row>
    <row r="44150" spans="27:27">
      <c r="AA44150" s="271"/>
    </row>
    <row r="44151" spans="27:27">
      <c r="AA44151" s="271"/>
    </row>
    <row r="44152" spans="27:27">
      <c r="AA44152" s="271"/>
    </row>
    <row r="44153" spans="27:27">
      <c r="AA44153" s="271"/>
    </row>
    <row r="44154" spans="27:27">
      <c r="AA44154" s="271"/>
    </row>
    <row r="44155" spans="27:27">
      <c r="AA44155" s="271"/>
    </row>
    <row r="44156" spans="27:27">
      <c r="AA44156" s="271"/>
    </row>
    <row r="44157" spans="27:27">
      <c r="AA44157" s="271"/>
    </row>
    <row r="44158" spans="27:27">
      <c r="AA44158" s="271"/>
    </row>
    <row r="44159" spans="27:27">
      <c r="AA44159" s="271"/>
    </row>
    <row r="44160" spans="27:27">
      <c r="AA44160" s="271"/>
    </row>
    <row r="44161" spans="27:27">
      <c r="AA44161" s="271"/>
    </row>
    <row r="44162" spans="27:27">
      <c r="AA44162" s="271"/>
    </row>
    <row r="44163" spans="27:27">
      <c r="AA44163" s="271"/>
    </row>
    <row r="44164" spans="27:27">
      <c r="AA44164" s="271"/>
    </row>
    <row r="44165" spans="27:27">
      <c r="AA44165" s="271"/>
    </row>
    <row r="44166" spans="27:27">
      <c r="AA44166" s="271"/>
    </row>
    <row r="44167" spans="27:27">
      <c r="AA44167" s="271"/>
    </row>
    <row r="44168" spans="27:27">
      <c r="AA44168" s="271"/>
    </row>
    <row r="44169" spans="27:27">
      <c r="AA44169" s="271"/>
    </row>
    <row r="44170" spans="27:27">
      <c r="AA44170" s="271"/>
    </row>
    <row r="44171" spans="27:27">
      <c r="AA44171" s="271"/>
    </row>
    <row r="44172" spans="27:27">
      <c r="AA44172" s="271"/>
    </row>
    <row r="44173" spans="27:27">
      <c r="AA44173" s="271"/>
    </row>
    <row r="44174" spans="27:27">
      <c r="AA44174" s="271"/>
    </row>
    <row r="44175" spans="27:27">
      <c r="AA44175" s="271"/>
    </row>
    <row r="44176" spans="27:27">
      <c r="AA44176" s="271"/>
    </row>
    <row r="44177" spans="27:27">
      <c r="AA44177" s="271"/>
    </row>
    <row r="44178" spans="27:27">
      <c r="AA44178" s="271"/>
    </row>
    <row r="44179" spans="27:27">
      <c r="AA44179" s="271"/>
    </row>
    <row r="44180" spans="27:27">
      <c r="AA44180" s="271"/>
    </row>
    <row r="44181" spans="27:27">
      <c r="AA44181" s="271"/>
    </row>
    <row r="44182" spans="27:27">
      <c r="AA44182" s="271"/>
    </row>
    <row r="44183" spans="27:27">
      <c r="AA44183" s="271"/>
    </row>
    <row r="44184" spans="27:27">
      <c r="AA44184" s="271"/>
    </row>
    <row r="44185" spans="27:27">
      <c r="AA44185" s="271"/>
    </row>
    <row r="44186" spans="27:27">
      <c r="AA44186" s="271"/>
    </row>
    <row r="44187" spans="27:27">
      <c r="AA44187" s="271"/>
    </row>
    <row r="44188" spans="27:27">
      <c r="AA44188" s="271"/>
    </row>
    <row r="44189" spans="27:27">
      <c r="AA44189" s="271"/>
    </row>
    <row r="44190" spans="27:27">
      <c r="AA44190" s="271"/>
    </row>
    <row r="44191" spans="27:27">
      <c r="AA44191" s="271"/>
    </row>
    <row r="44192" spans="27:27">
      <c r="AA44192" s="271"/>
    </row>
    <row r="44193" spans="27:27">
      <c r="AA44193" s="271"/>
    </row>
    <row r="44194" spans="27:27">
      <c r="AA44194" s="271"/>
    </row>
    <row r="44195" spans="27:27">
      <c r="AA44195" s="271"/>
    </row>
    <row r="44196" spans="27:27">
      <c r="AA44196" s="271"/>
    </row>
    <row r="44197" spans="27:27">
      <c r="AA44197" s="271"/>
    </row>
    <row r="44198" spans="27:27">
      <c r="AA44198" s="271"/>
    </row>
    <row r="44199" spans="27:27">
      <c r="AA44199" s="271"/>
    </row>
    <row r="44200" spans="27:27">
      <c r="AA44200" s="271"/>
    </row>
    <row r="44201" spans="27:27">
      <c r="AA44201" s="271"/>
    </row>
    <row r="44202" spans="27:27">
      <c r="AA44202" s="271"/>
    </row>
    <row r="44203" spans="27:27">
      <c r="AA44203" s="271"/>
    </row>
    <row r="44204" spans="27:27">
      <c r="AA44204" s="271"/>
    </row>
    <row r="44205" spans="27:27">
      <c r="AA44205" s="271"/>
    </row>
    <row r="44206" spans="27:27">
      <c r="AA44206" s="271"/>
    </row>
    <row r="44207" spans="27:27">
      <c r="AA44207" s="271"/>
    </row>
    <row r="44208" spans="27:27">
      <c r="AA44208" s="271"/>
    </row>
    <row r="44209" spans="27:27">
      <c r="AA44209" s="271"/>
    </row>
    <row r="44210" spans="27:27">
      <c r="AA44210" s="271"/>
    </row>
    <row r="44211" spans="27:27">
      <c r="AA44211" s="271"/>
    </row>
    <row r="44212" spans="27:27">
      <c r="AA44212" s="271"/>
    </row>
    <row r="44213" spans="27:27">
      <c r="AA44213" s="271"/>
    </row>
    <row r="44214" spans="27:27">
      <c r="AA44214" s="271"/>
    </row>
    <row r="44215" spans="27:27">
      <c r="AA44215" s="271"/>
    </row>
    <row r="44216" spans="27:27">
      <c r="AA44216" s="271"/>
    </row>
    <row r="44217" spans="27:27">
      <c r="AA44217" s="271"/>
    </row>
    <row r="44218" spans="27:27">
      <c r="AA44218" s="271"/>
    </row>
    <row r="44219" spans="27:27">
      <c r="AA44219" s="271"/>
    </row>
    <row r="44220" spans="27:27">
      <c r="AA44220" s="271"/>
    </row>
    <row r="44221" spans="27:27">
      <c r="AA44221" s="271"/>
    </row>
    <row r="44222" spans="27:27">
      <c r="AA44222" s="271"/>
    </row>
    <row r="44223" spans="27:27">
      <c r="AA44223" s="271"/>
    </row>
    <row r="44224" spans="27:27">
      <c r="AA44224" s="271"/>
    </row>
    <row r="44225" spans="27:27">
      <c r="AA44225" s="271"/>
    </row>
    <row r="44226" spans="27:27">
      <c r="AA44226" s="271"/>
    </row>
    <row r="44227" spans="27:27">
      <c r="AA44227" s="271"/>
    </row>
    <row r="44228" spans="27:27">
      <c r="AA44228" s="271"/>
    </row>
    <row r="44229" spans="27:27">
      <c r="AA44229" s="271"/>
    </row>
    <row r="44230" spans="27:27">
      <c r="AA44230" s="271"/>
    </row>
    <row r="44231" spans="27:27">
      <c r="AA44231" s="271"/>
    </row>
    <row r="44232" spans="27:27">
      <c r="AA44232" s="271"/>
    </row>
    <row r="44233" spans="27:27">
      <c r="AA44233" s="271"/>
    </row>
    <row r="44234" spans="27:27">
      <c r="AA44234" s="271"/>
    </row>
    <row r="44235" spans="27:27">
      <c r="AA44235" s="271"/>
    </row>
    <row r="44236" spans="27:27">
      <c r="AA44236" s="271"/>
    </row>
    <row r="44237" spans="27:27">
      <c r="AA44237" s="271"/>
    </row>
    <row r="44238" spans="27:27">
      <c r="AA44238" s="271"/>
    </row>
    <row r="44239" spans="27:27">
      <c r="AA44239" s="271"/>
    </row>
    <row r="44240" spans="27:27">
      <c r="AA44240" s="271"/>
    </row>
    <row r="44241" spans="27:27">
      <c r="AA44241" s="271"/>
    </row>
    <row r="44242" spans="27:27">
      <c r="AA44242" s="271"/>
    </row>
    <row r="44243" spans="27:27">
      <c r="AA44243" s="271"/>
    </row>
    <row r="44244" spans="27:27">
      <c r="AA44244" s="271"/>
    </row>
    <row r="44245" spans="27:27">
      <c r="AA44245" s="271"/>
    </row>
    <row r="44246" spans="27:27">
      <c r="AA44246" s="271"/>
    </row>
    <row r="44247" spans="27:27">
      <c r="AA44247" s="271"/>
    </row>
    <row r="44248" spans="27:27">
      <c r="AA44248" s="271"/>
    </row>
    <row r="44249" spans="27:27">
      <c r="AA44249" s="271"/>
    </row>
    <row r="44250" spans="27:27">
      <c r="AA44250" s="271"/>
    </row>
    <row r="44251" spans="27:27">
      <c r="AA44251" s="271"/>
    </row>
    <row r="44252" spans="27:27">
      <c r="AA44252" s="271"/>
    </row>
    <row r="44253" spans="27:27">
      <c r="AA44253" s="271"/>
    </row>
    <row r="44254" spans="27:27">
      <c r="AA44254" s="271"/>
    </row>
    <row r="44255" spans="27:27">
      <c r="AA44255" s="271"/>
    </row>
    <row r="44256" spans="27:27">
      <c r="AA44256" s="271"/>
    </row>
    <row r="44257" spans="27:27">
      <c r="AA44257" s="271"/>
    </row>
    <row r="44258" spans="27:27">
      <c r="AA44258" s="271"/>
    </row>
    <row r="44259" spans="27:27">
      <c r="AA44259" s="271"/>
    </row>
    <row r="44260" spans="27:27">
      <c r="AA44260" s="271"/>
    </row>
    <row r="44261" spans="27:27">
      <c r="AA44261" s="271"/>
    </row>
    <row r="44262" spans="27:27">
      <c r="AA44262" s="271"/>
    </row>
    <row r="44263" spans="27:27">
      <c r="AA44263" s="271"/>
    </row>
    <row r="44264" spans="27:27">
      <c r="AA44264" s="271"/>
    </row>
    <row r="44265" spans="27:27">
      <c r="AA44265" s="271"/>
    </row>
    <row r="44266" spans="27:27">
      <c r="AA44266" s="271"/>
    </row>
    <row r="44267" spans="27:27">
      <c r="AA44267" s="271"/>
    </row>
    <row r="44268" spans="27:27">
      <c r="AA44268" s="271"/>
    </row>
    <row r="44269" spans="27:27">
      <c r="AA44269" s="271"/>
    </row>
    <row r="44270" spans="27:27">
      <c r="AA44270" s="271"/>
    </row>
    <row r="44271" spans="27:27">
      <c r="AA44271" s="271"/>
    </row>
    <row r="44272" spans="27:27">
      <c r="AA44272" s="271"/>
    </row>
    <row r="44273" spans="27:27">
      <c r="AA44273" s="271"/>
    </row>
    <row r="44274" spans="27:27">
      <c r="AA44274" s="271"/>
    </row>
    <row r="44275" spans="27:27">
      <c r="AA44275" s="271"/>
    </row>
    <row r="44276" spans="27:27">
      <c r="AA44276" s="271"/>
    </row>
    <row r="44277" spans="27:27">
      <c r="AA44277" s="271"/>
    </row>
    <row r="44278" spans="27:27">
      <c r="AA44278" s="271"/>
    </row>
    <row r="44279" spans="27:27">
      <c r="AA44279" s="271"/>
    </row>
    <row r="44280" spans="27:27">
      <c r="AA44280" s="271"/>
    </row>
    <row r="44281" spans="27:27">
      <c r="AA44281" s="271"/>
    </row>
    <row r="44282" spans="27:27">
      <c r="AA44282" s="271"/>
    </row>
    <row r="44283" spans="27:27">
      <c r="AA44283" s="271"/>
    </row>
    <row r="44284" spans="27:27">
      <c r="AA44284" s="271"/>
    </row>
    <row r="44285" spans="27:27">
      <c r="AA44285" s="271"/>
    </row>
    <row r="44286" spans="27:27">
      <c r="AA44286" s="271"/>
    </row>
    <row r="44287" spans="27:27">
      <c r="AA44287" s="271"/>
    </row>
    <row r="44288" spans="27:27">
      <c r="AA44288" s="271"/>
    </row>
    <row r="44289" spans="27:27">
      <c r="AA44289" s="271"/>
    </row>
    <row r="44290" spans="27:27">
      <c r="AA44290" s="271"/>
    </row>
    <row r="44291" spans="27:27">
      <c r="AA44291" s="271"/>
    </row>
    <row r="44292" spans="27:27">
      <c r="AA44292" s="271"/>
    </row>
    <row r="44293" spans="27:27">
      <c r="AA44293" s="271"/>
    </row>
    <row r="44294" spans="27:27">
      <c r="AA44294" s="271"/>
    </row>
    <row r="44295" spans="27:27">
      <c r="AA44295" s="271"/>
    </row>
    <row r="44296" spans="27:27">
      <c r="AA44296" s="271"/>
    </row>
    <row r="44297" spans="27:27">
      <c r="AA44297" s="271"/>
    </row>
    <row r="44298" spans="27:27">
      <c r="AA44298" s="271"/>
    </row>
    <row r="44299" spans="27:27">
      <c r="AA44299" s="271"/>
    </row>
    <row r="44300" spans="27:27">
      <c r="AA44300" s="271"/>
    </row>
    <row r="44301" spans="27:27">
      <c r="AA44301" s="271"/>
    </row>
    <row r="44302" spans="27:27">
      <c r="AA44302" s="271"/>
    </row>
    <row r="44303" spans="27:27">
      <c r="AA44303" s="271"/>
    </row>
    <row r="44304" spans="27:27">
      <c r="AA44304" s="271"/>
    </row>
    <row r="44305" spans="27:27">
      <c r="AA44305" s="271"/>
    </row>
    <row r="44306" spans="27:27">
      <c r="AA44306" s="271"/>
    </row>
    <row r="44307" spans="27:27">
      <c r="AA44307" s="271"/>
    </row>
    <row r="44308" spans="27:27">
      <c r="AA44308" s="271"/>
    </row>
    <row r="44309" spans="27:27">
      <c r="AA44309" s="271"/>
    </row>
    <row r="44310" spans="27:27">
      <c r="AA44310" s="271"/>
    </row>
    <row r="44311" spans="27:27">
      <c r="AA44311" s="271"/>
    </row>
    <row r="44312" spans="27:27">
      <c r="AA44312" s="271"/>
    </row>
    <row r="44313" spans="27:27">
      <c r="AA44313" s="271"/>
    </row>
    <row r="44314" spans="27:27">
      <c r="AA44314" s="271"/>
    </row>
    <row r="44315" spans="27:27">
      <c r="AA44315" s="271"/>
    </row>
    <row r="44316" spans="27:27">
      <c r="AA44316" s="271"/>
    </row>
    <row r="44317" spans="27:27">
      <c r="AA44317" s="271"/>
    </row>
    <row r="44318" spans="27:27">
      <c r="AA44318" s="271"/>
    </row>
    <row r="44319" spans="27:27">
      <c r="AA44319" s="271"/>
    </row>
    <row r="44320" spans="27:27">
      <c r="AA44320" s="271"/>
    </row>
    <row r="44321" spans="27:27">
      <c r="AA44321" s="271"/>
    </row>
    <row r="44322" spans="27:27">
      <c r="AA44322" s="271"/>
    </row>
    <row r="44323" spans="27:27">
      <c r="AA44323" s="271"/>
    </row>
    <row r="44324" spans="27:27">
      <c r="AA44324" s="271"/>
    </row>
    <row r="44325" spans="27:27">
      <c r="AA44325" s="271"/>
    </row>
    <row r="44326" spans="27:27">
      <c r="AA44326" s="271"/>
    </row>
    <row r="44327" spans="27:27">
      <c r="AA44327" s="271"/>
    </row>
    <row r="44328" spans="27:27">
      <c r="AA44328" s="271"/>
    </row>
    <row r="44329" spans="27:27">
      <c r="AA44329" s="271"/>
    </row>
    <row r="44330" spans="27:27">
      <c r="AA44330" s="271"/>
    </row>
    <row r="44331" spans="27:27">
      <c r="AA44331" s="271"/>
    </row>
    <row r="44332" spans="27:27">
      <c r="AA44332" s="271"/>
    </row>
    <row r="44333" spans="27:27">
      <c r="AA44333" s="271"/>
    </row>
    <row r="44334" spans="27:27">
      <c r="AA44334" s="271"/>
    </row>
    <row r="44335" spans="27:27">
      <c r="AA44335" s="271"/>
    </row>
    <row r="44336" spans="27:27">
      <c r="AA44336" s="271"/>
    </row>
    <row r="44337" spans="27:27">
      <c r="AA44337" s="271"/>
    </row>
    <row r="44338" spans="27:27">
      <c r="AA44338" s="271"/>
    </row>
    <row r="44339" spans="27:27">
      <c r="AA44339" s="271"/>
    </row>
    <row r="44340" spans="27:27">
      <c r="AA44340" s="271"/>
    </row>
    <row r="44341" spans="27:27">
      <c r="AA44341" s="271"/>
    </row>
    <row r="44342" spans="27:27">
      <c r="AA44342" s="271"/>
    </row>
    <row r="44343" spans="27:27">
      <c r="AA44343" s="271"/>
    </row>
    <row r="44344" spans="27:27">
      <c r="AA44344" s="271"/>
    </row>
    <row r="44345" spans="27:27">
      <c r="AA44345" s="271"/>
    </row>
    <row r="44346" spans="27:27">
      <c r="AA44346" s="271"/>
    </row>
    <row r="44347" spans="27:27">
      <c r="AA44347" s="271"/>
    </row>
    <row r="44348" spans="27:27">
      <c r="AA44348" s="271"/>
    </row>
    <row r="44349" spans="27:27">
      <c r="AA44349" s="271"/>
    </row>
    <row r="44350" spans="27:27">
      <c r="AA44350" s="271"/>
    </row>
    <row r="44351" spans="27:27">
      <c r="AA44351" s="271"/>
    </row>
    <row r="44352" spans="27:27">
      <c r="AA44352" s="271"/>
    </row>
    <row r="44353" spans="27:27">
      <c r="AA44353" s="271"/>
    </row>
    <row r="44354" spans="27:27">
      <c r="AA44354" s="271"/>
    </row>
    <row r="44355" spans="27:27">
      <c r="AA44355" s="271"/>
    </row>
    <row r="44356" spans="27:27">
      <c r="AA44356" s="271"/>
    </row>
    <row r="44357" spans="27:27">
      <c r="AA44357" s="271"/>
    </row>
    <row r="44358" spans="27:27">
      <c r="AA44358" s="271"/>
    </row>
    <row r="44359" spans="27:27">
      <c r="AA44359" s="271"/>
    </row>
    <row r="44360" spans="27:27">
      <c r="AA44360" s="271"/>
    </row>
    <row r="44361" spans="27:27">
      <c r="AA44361" s="271"/>
    </row>
    <row r="44362" spans="27:27">
      <c r="AA44362" s="271"/>
    </row>
    <row r="44363" spans="27:27">
      <c r="AA44363" s="271"/>
    </row>
    <row r="44364" spans="27:27">
      <c r="AA44364" s="271"/>
    </row>
    <row r="44365" spans="27:27">
      <c r="AA44365" s="271"/>
    </row>
    <row r="44366" spans="27:27">
      <c r="AA44366" s="271"/>
    </row>
    <row r="44367" spans="27:27">
      <c r="AA44367" s="271"/>
    </row>
    <row r="44368" spans="27:27">
      <c r="AA44368" s="271"/>
    </row>
    <row r="44369" spans="27:27">
      <c r="AA44369" s="271"/>
    </row>
    <row r="44370" spans="27:27">
      <c r="AA44370" s="271"/>
    </row>
    <row r="44371" spans="27:27">
      <c r="AA44371" s="271"/>
    </row>
    <row r="44372" spans="27:27">
      <c r="AA44372" s="271"/>
    </row>
    <row r="44373" spans="27:27">
      <c r="AA44373" s="271"/>
    </row>
    <row r="44374" spans="27:27">
      <c r="AA44374" s="271"/>
    </row>
    <row r="44375" spans="27:27">
      <c r="AA44375" s="271"/>
    </row>
    <row r="44376" spans="27:27">
      <c r="AA44376" s="271"/>
    </row>
    <row r="44377" spans="27:27">
      <c r="AA44377" s="271"/>
    </row>
    <row r="44378" spans="27:27">
      <c r="AA44378" s="271"/>
    </row>
    <row r="44379" spans="27:27">
      <c r="AA44379" s="271"/>
    </row>
    <row r="44380" spans="27:27">
      <c r="AA44380" s="271"/>
    </row>
    <row r="44381" spans="27:27">
      <c r="AA44381" s="271"/>
    </row>
    <row r="44382" spans="27:27">
      <c r="AA44382" s="271"/>
    </row>
    <row r="44383" spans="27:27">
      <c r="AA44383" s="271"/>
    </row>
    <row r="44384" spans="27:27">
      <c r="AA44384" s="271"/>
    </row>
    <row r="44385" spans="27:27">
      <c r="AA44385" s="271"/>
    </row>
    <row r="44386" spans="27:27">
      <c r="AA44386" s="271"/>
    </row>
    <row r="44387" spans="27:27">
      <c r="AA44387" s="271"/>
    </row>
    <row r="44388" spans="27:27">
      <c r="AA44388" s="271"/>
    </row>
    <row r="44389" spans="27:27">
      <c r="AA44389" s="271"/>
    </row>
    <row r="44390" spans="27:27">
      <c r="AA44390" s="271"/>
    </row>
    <row r="44391" spans="27:27">
      <c r="AA44391" s="271"/>
    </row>
    <row r="44392" spans="27:27">
      <c r="AA44392" s="271"/>
    </row>
    <row r="44393" spans="27:27">
      <c r="AA44393" s="271"/>
    </row>
    <row r="44394" spans="27:27">
      <c r="AA44394" s="271"/>
    </row>
    <row r="44395" spans="27:27">
      <c r="AA44395" s="271"/>
    </row>
    <row r="44396" spans="27:27">
      <c r="AA44396" s="271"/>
    </row>
    <row r="44397" spans="27:27">
      <c r="AA44397" s="271"/>
    </row>
    <row r="44398" spans="27:27">
      <c r="AA44398" s="271"/>
    </row>
    <row r="44399" spans="27:27">
      <c r="AA44399" s="271"/>
    </row>
    <row r="44400" spans="27:27">
      <c r="AA44400" s="271"/>
    </row>
    <row r="44401" spans="27:27">
      <c r="AA44401" s="271"/>
    </row>
    <row r="44402" spans="27:27">
      <c r="AA44402" s="271"/>
    </row>
    <row r="44403" spans="27:27">
      <c r="AA44403" s="271"/>
    </row>
    <row r="44404" spans="27:27">
      <c r="AA44404" s="271"/>
    </row>
    <row r="44405" spans="27:27">
      <c r="AA44405" s="271"/>
    </row>
    <row r="44406" spans="27:27">
      <c r="AA44406" s="271"/>
    </row>
    <row r="44407" spans="27:27">
      <c r="AA44407" s="271"/>
    </row>
    <row r="44408" spans="27:27">
      <c r="AA44408" s="271"/>
    </row>
    <row r="44409" spans="27:27">
      <c r="AA44409" s="271"/>
    </row>
    <row r="44410" spans="27:27">
      <c r="AA44410" s="271"/>
    </row>
    <row r="44411" spans="27:27">
      <c r="AA44411" s="271"/>
    </row>
    <row r="44412" spans="27:27">
      <c r="AA44412" s="271"/>
    </row>
    <row r="44413" spans="27:27">
      <c r="AA44413" s="271"/>
    </row>
    <row r="44414" spans="27:27">
      <c r="AA44414" s="271"/>
    </row>
    <row r="44415" spans="27:27">
      <c r="AA44415" s="271"/>
    </row>
    <row r="44416" spans="27:27">
      <c r="AA44416" s="271"/>
    </row>
    <row r="44417" spans="27:27">
      <c r="AA44417" s="271"/>
    </row>
    <row r="44418" spans="27:27">
      <c r="AA44418" s="271"/>
    </row>
    <row r="44419" spans="27:27">
      <c r="AA44419" s="271"/>
    </row>
    <row r="44420" spans="27:27">
      <c r="AA44420" s="271"/>
    </row>
    <row r="44421" spans="27:27">
      <c r="AA44421" s="271"/>
    </row>
    <row r="44422" spans="27:27">
      <c r="AA44422" s="271"/>
    </row>
    <row r="44423" spans="27:27">
      <c r="AA44423" s="271"/>
    </row>
    <row r="44424" spans="27:27">
      <c r="AA44424" s="271"/>
    </row>
    <row r="44425" spans="27:27">
      <c r="AA44425" s="271"/>
    </row>
    <row r="44426" spans="27:27">
      <c r="AA44426" s="271"/>
    </row>
    <row r="44427" spans="27:27">
      <c r="AA44427" s="271"/>
    </row>
    <row r="44428" spans="27:27">
      <c r="AA44428" s="271"/>
    </row>
    <row r="44429" spans="27:27">
      <c r="AA44429" s="271"/>
    </row>
    <row r="44430" spans="27:27">
      <c r="AA44430" s="271"/>
    </row>
    <row r="44431" spans="27:27">
      <c r="AA44431" s="271"/>
    </row>
    <row r="44432" spans="27:27">
      <c r="AA44432" s="271"/>
    </row>
    <row r="44433" spans="27:27">
      <c r="AA44433" s="271"/>
    </row>
    <row r="44434" spans="27:27">
      <c r="AA44434" s="271"/>
    </row>
    <row r="44435" spans="27:27">
      <c r="AA44435" s="271"/>
    </row>
    <row r="44436" spans="27:27">
      <c r="AA44436" s="271"/>
    </row>
    <row r="44437" spans="27:27">
      <c r="AA44437" s="271"/>
    </row>
    <row r="44438" spans="27:27">
      <c r="AA44438" s="271"/>
    </row>
    <row r="44439" spans="27:27">
      <c r="AA44439" s="271"/>
    </row>
    <row r="44440" spans="27:27">
      <c r="AA44440" s="271"/>
    </row>
    <row r="44441" spans="27:27">
      <c r="AA44441" s="271"/>
    </row>
    <row r="44442" spans="27:27">
      <c r="AA44442" s="271"/>
    </row>
    <row r="44443" spans="27:27">
      <c r="AA44443" s="271"/>
    </row>
    <row r="44444" spans="27:27">
      <c r="AA44444" s="271"/>
    </row>
    <row r="44445" spans="27:27">
      <c r="AA44445" s="271"/>
    </row>
    <row r="44446" spans="27:27">
      <c r="AA44446" s="271"/>
    </row>
    <row r="44447" spans="27:27">
      <c r="AA44447" s="271"/>
    </row>
    <row r="44448" spans="27:27">
      <c r="AA44448" s="271"/>
    </row>
    <row r="44449" spans="27:27">
      <c r="AA44449" s="271"/>
    </row>
    <row r="44450" spans="27:27">
      <c r="AA44450" s="271"/>
    </row>
    <row r="44451" spans="27:27">
      <c r="AA44451" s="271"/>
    </row>
    <row r="44452" spans="27:27">
      <c r="AA44452" s="271"/>
    </row>
    <row r="44453" spans="27:27">
      <c r="AA44453" s="271"/>
    </row>
    <row r="44454" spans="27:27">
      <c r="AA44454" s="271"/>
    </row>
    <row r="44455" spans="27:27">
      <c r="AA44455" s="271"/>
    </row>
    <row r="44456" spans="27:27">
      <c r="AA44456" s="271"/>
    </row>
    <row r="44457" spans="27:27">
      <c r="AA44457" s="271"/>
    </row>
    <row r="44458" spans="27:27">
      <c r="AA44458" s="271"/>
    </row>
    <row r="44459" spans="27:27">
      <c r="AA44459" s="271"/>
    </row>
    <row r="44460" spans="27:27">
      <c r="AA44460" s="271"/>
    </row>
    <row r="44461" spans="27:27">
      <c r="AA44461" s="271"/>
    </row>
    <row r="44462" spans="27:27">
      <c r="AA44462" s="271"/>
    </row>
    <row r="44463" spans="27:27">
      <c r="AA44463" s="271"/>
    </row>
    <row r="44464" spans="27:27">
      <c r="AA44464" s="271"/>
    </row>
    <row r="44465" spans="27:27">
      <c r="AA44465" s="271"/>
    </row>
    <row r="44466" spans="27:27">
      <c r="AA44466" s="271"/>
    </row>
    <row r="44467" spans="27:27">
      <c r="AA44467" s="271"/>
    </row>
    <row r="44468" spans="27:27">
      <c r="AA44468" s="271"/>
    </row>
    <row r="44469" spans="27:27">
      <c r="AA44469" s="271"/>
    </row>
    <row r="44470" spans="27:27">
      <c r="AA44470" s="271"/>
    </row>
    <row r="44471" spans="27:27">
      <c r="AA44471" s="271"/>
    </row>
    <row r="44472" spans="27:27">
      <c r="AA44472" s="271"/>
    </row>
    <row r="44473" spans="27:27">
      <c r="AA44473" s="271"/>
    </row>
    <row r="44474" spans="27:27">
      <c r="AA44474" s="271"/>
    </row>
    <row r="44475" spans="27:27">
      <c r="AA44475" s="271"/>
    </row>
    <row r="44476" spans="27:27">
      <c r="AA44476" s="271"/>
    </row>
    <row r="44477" spans="27:27">
      <c r="AA44477" s="271"/>
    </row>
    <row r="44478" spans="27:27">
      <c r="AA44478" s="271"/>
    </row>
    <row r="44479" spans="27:27">
      <c r="AA44479" s="271"/>
    </row>
    <row r="44480" spans="27:27">
      <c r="AA44480" s="271"/>
    </row>
    <row r="44481" spans="27:27">
      <c r="AA44481" s="271"/>
    </row>
    <row r="44482" spans="27:27">
      <c r="AA44482" s="271"/>
    </row>
    <row r="44483" spans="27:27">
      <c r="AA44483" s="271"/>
    </row>
    <row r="44484" spans="27:27">
      <c r="AA44484" s="271"/>
    </row>
    <row r="44485" spans="27:27">
      <c r="AA44485" s="271"/>
    </row>
    <row r="44486" spans="27:27">
      <c r="AA44486" s="271"/>
    </row>
    <row r="44487" spans="27:27">
      <c r="AA44487" s="271"/>
    </row>
    <row r="44488" spans="27:27">
      <c r="AA44488" s="271"/>
    </row>
    <row r="44489" spans="27:27">
      <c r="AA44489" s="271"/>
    </row>
    <row r="44490" spans="27:27">
      <c r="AA44490" s="271"/>
    </row>
    <row r="44491" spans="27:27">
      <c r="AA44491" s="271"/>
    </row>
    <row r="44492" spans="27:27">
      <c r="AA44492" s="271"/>
    </row>
    <row r="44493" spans="27:27">
      <c r="AA44493" s="271"/>
    </row>
    <row r="44494" spans="27:27">
      <c r="AA44494" s="271"/>
    </row>
    <row r="44495" spans="27:27">
      <c r="AA44495" s="271"/>
    </row>
    <row r="44496" spans="27:27">
      <c r="AA44496" s="271"/>
    </row>
    <row r="44497" spans="27:27">
      <c r="AA44497" s="271"/>
    </row>
    <row r="44498" spans="27:27">
      <c r="AA44498" s="271"/>
    </row>
    <row r="44499" spans="27:27">
      <c r="AA44499" s="271"/>
    </row>
    <row r="44500" spans="27:27">
      <c r="AA44500" s="271"/>
    </row>
    <row r="44501" spans="27:27">
      <c r="AA44501" s="271"/>
    </row>
    <row r="44502" spans="27:27">
      <c r="AA44502" s="271"/>
    </row>
    <row r="44503" spans="27:27">
      <c r="AA44503" s="271"/>
    </row>
    <row r="44504" spans="27:27">
      <c r="AA44504" s="271"/>
    </row>
    <row r="44505" spans="27:27">
      <c r="AA44505" s="271"/>
    </row>
    <row r="44506" spans="27:27">
      <c r="AA44506" s="271"/>
    </row>
    <row r="44507" spans="27:27">
      <c r="AA44507" s="271"/>
    </row>
    <row r="44508" spans="27:27">
      <c r="AA44508" s="271"/>
    </row>
    <row r="44509" spans="27:27">
      <c r="AA44509" s="271"/>
    </row>
    <row r="44510" spans="27:27">
      <c r="AA44510" s="271"/>
    </row>
    <row r="44511" spans="27:27">
      <c r="AA44511" s="271"/>
    </row>
    <row r="44512" spans="27:27">
      <c r="AA44512" s="271"/>
    </row>
    <row r="44513" spans="27:27">
      <c r="AA44513" s="271"/>
    </row>
    <row r="44514" spans="27:27">
      <c r="AA44514" s="271"/>
    </row>
    <row r="44515" spans="27:27">
      <c r="AA44515" s="271"/>
    </row>
    <row r="44516" spans="27:27">
      <c r="AA44516" s="271"/>
    </row>
    <row r="44517" spans="27:27">
      <c r="AA44517" s="271"/>
    </row>
    <row r="44518" spans="27:27">
      <c r="AA44518" s="271"/>
    </row>
    <row r="44519" spans="27:27">
      <c r="AA44519" s="271"/>
    </row>
    <row r="44520" spans="27:27">
      <c r="AA44520" s="271"/>
    </row>
    <row r="44521" spans="27:27">
      <c r="AA44521" s="271"/>
    </row>
    <row r="44522" spans="27:27">
      <c r="AA44522" s="271"/>
    </row>
    <row r="44523" spans="27:27">
      <c r="AA44523" s="271"/>
    </row>
    <row r="44524" spans="27:27">
      <c r="AA44524" s="271"/>
    </row>
    <row r="44525" spans="27:27">
      <c r="AA44525" s="271"/>
    </row>
    <row r="44526" spans="27:27">
      <c r="AA44526" s="271"/>
    </row>
    <row r="44527" spans="27:27">
      <c r="AA44527" s="271"/>
    </row>
    <row r="44528" spans="27:27">
      <c r="AA44528" s="271"/>
    </row>
    <row r="44529" spans="27:27">
      <c r="AA44529" s="271"/>
    </row>
    <row r="44530" spans="27:27">
      <c r="AA44530" s="271"/>
    </row>
    <row r="44531" spans="27:27">
      <c r="AA44531" s="271"/>
    </row>
    <row r="44532" spans="27:27">
      <c r="AA44532" s="271"/>
    </row>
    <row r="44533" spans="27:27">
      <c r="AA44533" s="271"/>
    </row>
    <row r="44534" spans="27:27">
      <c r="AA44534" s="271"/>
    </row>
    <row r="44535" spans="27:27">
      <c r="AA44535" s="271"/>
    </row>
    <row r="44536" spans="27:27">
      <c r="AA44536" s="271"/>
    </row>
    <row r="44537" spans="27:27">
      <c r="AA44537" s="271"/>
    </row>
    <row r="44538" spans="27:27">
      <c r="AA44538" s="271"/>
    </row>
    <row r="44539" spans="27:27">
      <c r="AA44539" s="271"/>
    </row>
    <row r="44540" spans="27:27">
      <c r="AA44540" s="271"/>
    </row>
    <row r="44541" spans="27:27">
      <c r="AA44541" s="271"/>
    </row>
    <row r="44542" spans="27:27">
      <c r="AA44542" s="271"/>
    </row>
    <row r="44543" spans="27:27">
      <c r="AA44543" s="271"/>
    </row>
    <row r="44544" spans="27:27">
      <c r="AA44544" s="271"/>
    </row>
    <row r="44545" spans="27:27">
      <c r="AA44545" s="271"/>
    </row>
    <row r="44546" spans="27:27">
      <c r="AA44546" s="271"/>
    </row>
    <row r="44547" spans="27:27">
      <c r="AA44547" s="271"/>
    </row>
    <row r="44548" spans="27:27">
      <c r="AA44548" s="271"/>
    </row>
    <row r="44549" spans="27:27">
      <c r="AA44549" s="271"/>
    </row>
    <row r="44550" spans="27:27">
      <c r="AA44550" s="271"/>
    </row>
    <row r="44551" spans="27:27">
      <c r="AA44551" s="271"/>
    </row>
    <row r="44552" spans="27:27">
      <c r="AA44552" s="271"/>
    </row>
    <row r="44553" spans="27:27">
      <c r="AA44553" s="271"/>
    </row>
    <row r="44554" spans="27:27">
      <c r="AA44554" s="271"/>
    </row>
    <row r="44555" spans="27:27">
      <c r="AA44555" s="271"/>
    </row>
    <row r="44556" spans="27:27">
      <c r="AA44556" s="271"/>
    </row>
    <row r="44557" spans="27:27">
      <c r="AA44557" s="271"/>
    </row>
    <row r="44558" spans="27:27">
      <c r="AA44558" s="271"/>
    </row>
    <row r="44559" spans="27:27">
      <c r="AA44559" s="271"/>
    </row>
    <row r="44560" spans="27:27">
      <c r="AA44560" s="271"/>
    </row>
    <row r="44561" spans="27:27">
      <c r="AA44561" s="271"/>
    </row>
    <row r="44562" spans="27:27">
      <c r="AA44562" s="271"/>
    </row>
    <row r="44563" spans="27:27">
      <c r="AA44563" s="271"/>
    </row>
    <row r="44564" spans="27:27">
      <c r="AA44564" s="271"/>
    </row>
    <row r="44565" spans="27:27">
      <c r="AA44565" s="271"/>
    </row>
    <row r="44566" spans="27:27">
      <c r="AA44566" s="271"/>
    </row>
    <row r="44567" spans="27:27">
      <c r="AA44567" s="271"/>
    </row>
    <row r="44568" spans="27:27">
      <c r="AA44568" s="271"/>
    </row>
    <row r="44569" spans="27:27">
      <c r="AA44569" s="271"/>
    </row>
    <row r="44570" spans="27:27">
      <c r="AA44570" s="271"/>
    </row>
    <row r="44571" spans="27:27">
      <c r="AA44571" s="271"/>
    </row>
    <row r="44572" spans="27:27">
      <c r="AA44572" s="271"/>
    </row>
    <row r="44573" spans="27:27">
      <c r="AA44573" s="271"/>
    </row>
    <row r="44574" spans="27:27">
      <c r="AA44574" s="271"/>
    </row>
    <row r="44575" spans="27:27">
      <c r="AA44575" s="271"/>
    </row>
    <row r="44576" spans="27:27">
      <c r="AA44576" s="271"/>
    </row>
    <row r="44577" spans="27:27">
      <c r="AA44577" s="271"/>
    </row>
    <row r="44578" spans="27:27">
      <c r="AA44578" s="271"/>
    </row>
    <row r="44579" spans="27:27">
      <c r="AA44579" s="271"/>
    </row>
    <row r="44580" spans="27:27">
      <c r="AA44580" s="271"/>
    </row>
    <row r="44581" spans="27:27">
      <c r="AA44581" s="271"/>
    </row>
    <row r="44582" spans="27:27">
      <c r="AA44582" s="271"/>
    </row>
    <row r="44583" spans="27:27">
      <c r="AA44583" s="271"/>
    </row>
    <row r="44584" spans="27:27">
      <c r="AA44584" s="271"/>
    </row>
    <row r="44585" spans="27:27">
      <c r="AA44585" s="271"/>
    </row>
    <row r="44586" spans="27:27">
      <c r="AA44586" s="271"/>
    </row>
    <row r="44587" spans="27:27">
      <c r="AA44587" s="271"/>
    </row>
    <row r="44588" spans="27:27">
      <c r="AA44588" s="271"/>
    </row>
    <row r="44589" spans="27:27">
      <c r="AA44589" s="271"/>
    </row>
    <row r="44590" spans="27:27">
      <c r="AA44590" s="271"/>
    </row>
    <row r="44591" spans="27:27">
      <c r="AA44591" s="271"/>
    </row>
    <row r="44592" spans="27:27">
      <c r="AA44592" s="271"/>
    </row>
    <row r="44593" spans="27:27">
      <c r="AA44593" s="271"/>
    </row>
    <row r="44594" spans="27:27">
      <c r="AA44594" s="271"/>
    </row>
    <row r="44595" spans="27:27">
      <c r="AA44595" s="271"/>
    </row>
    <row r="44596" spans="27:27">
      <c r="AA44596" s="271"/>
    </row>
    <row r="44597" spans="27:27">
      <c r="AA44597" s="271"/>
    </row>
    <row r="44598" spans="27:27">
      <c r="AA44598" s="271"/>
    </row>
    <row r="44599" spans="27:27">
      <c r="AA44599" s="271"/>
    </row>
    <row r="44600" spans="27:27">
      <c r="AA44600" s="271"/>
    </row>
    <row r="44601" spans="27:27">
      <c r="AA44601" s="271"/>
    </row>
    <row r="44602" spans="27:27">
      <c r="AA44602" s="271"/>
    </row>
    <row r="44603" spans="27:27">
      <c r="AA44603" s="271"/>
    </row>
    <row r="44604" spans="27:27">
      <c r="AA44604" s="271"/>
    </row>
    <row r="44605" spans="27:27">
      <c r="AA44605" s="271"/>
    </row>
    <row r="44606" spans="27:27">
      <c r="AA44606" s="271"/>
    </row>
    <row r="44607" spans="27:27">
      <c r="AA44607" s="271"/>
    </row>
    <row r="44608" spans="27:27">
      <c r="AA44608" s="271"/>
    </row>
    <row r="44609" spans="27:27">
      <c r="AA44609" s="271"/>
    </row>
    <row r="44610" spans="27:27">
      <c r="AA44610" s="271"/>
    </row>
    <row r="44611" spans="27:27">
      <c r="AA44611" s="271"/>
    </row>
    <row r="44612" spans="27:27">
      <c r="AA44612" s="271"/>
    </row>
    <row r="44613" spans="27:27">
      <c r="AA44613" s="271"/>
    </row>
    <row r="44614" spans="27:27">
      <c r="AA44614" s="271"/>
    </row>
    <row r="44615" spans="27:27">
      <c r="AA44615" s="271"/>
    </row>
    <row r="44616" spans="27:27">
      <c r="AA44616" s="271"/>
    </row>
    <row r="44617" spans="27:27">
      <c r="AA44617" s="271"/>
    </row>
    <row r="44618" spans="27:27">
      <c r="AA44618" s="271"/>
    </row>
    <row r="44619" spans="27:27">
      <c r="AA44619" s="271"/>
    </row>
    <row r="44620" spans="27:27">
      <c r="AA44620" s="271"/>
    </row>
    <row r="44621" spans="27:27">
      <c r="AA44621" s="271"/>
    </row>
    <row r="44622" spans="27:27">
      <c r="AA44622" s="271"/>
    </row>
    <row r="44623" spans="27:27">
      <c r="AA44623" s="271"/>
    </row>
    <row r="44624" spans="27:27">
      <c r="AA44624" s="271"/>
    </row>
    <row r="44625" spans="27:27">
      <c r="AA44625" s="271"/>
    </row>
    <row r="44626" spans="27:27">
      <c r="AA44626" s="271"/>
    </row>
    <row r="44627" spans="27:27">
      <c r="AA44627" s="271"/>
    </row>
    <row r="44628" spans="27:27">
      <c r="AA44628" s="271"/>
    </row>
    <row r="44629" spans="27:27">
      <c r="AA44629" s="271"/>
    </row>
    <row r="44630" spans="27:27">
      <c r="AA44630" s="271"/>
    </row>
    <row r="44631" spans="27:27">
      <c r="AA44631" s="271"/>
    </row>
    <row r="44632" spans="27:27">
      <c r="AA44632" s="271"/>
    </row>
    <row r="44633" spans="27:27">
      <c r="AA44633" s="271"/>
    </row>
    <row r="44634" spans="27:27">
      <c r="AA44634" s="271"/>
    </row>
    <row r="44635" spans="27:27">
      <c r="AA44635" s="271"/>
    </row>
    <row r="44636" spans="27:27">
      <c r="AA44636" s="271"/>
    </row>
    <row r="44637" spans="27:27">
      <c r="AA44637" s="271"/>
    </row>
    <row r="44638" spans="27:27">
      <c r="AA44638" s="271"/>
    </row>
    <row r="44639" spans="27:27">
      <c r="AA44639" s="271"/>
    </row>
    <row r="44640" spans="27:27">
      <c r="AA44640" s="271"/>
    </row>
    <row r="44641" spans="27:27">
      <c r="AA44641" s="271"/>
    </row>
    <row r="44642" spans="27:27">
      <c r="AA44642" s="271"/>
    </row>
    <row r="44643" spans="27:27">
      <c r="AA44643" s="271"/>
    </row>
    <row r="44644" spans="27:27">
      <c r="AA44644" s="271"/>
    </row>
    <row r="44645" spans="27:27">
      <c r="AA44645" s="271"/>
    </row>
    <row r="44646" spans="27:27">
      <c r="AA44646" s="271"/>
    </row>
    <row r="44647" spans="27:27">
      <c r="AA44647" s="271"/>
    </row>
    <row r="44648" spans="27:27">
      <c r="AA44648" s="271"/>
    </row>
    <row r="44649" spans="27:27">
      <c r="AA44649" s="271"/>
    </row>
    <row r="44650" spans="27:27">
      <c r="AA44650" s="271"/>
    </row>
    <row r="44651" spans="27:27">
      <c r="AA44651" s="271"/>
    </row>
    <row r="44652" spans="27:27">
      <c r="AA44652" s="271"/>
    </row>
    <row r="44653" spans="27:27">
      <c r="AA44653" s="271"/>
    </row>
    <row r="44654" spans="27:27">
      <c r="AA44654" s="271"/>
    </row>
    <row r="44655" spans="27:27">
      <c r="AA44655" s="271"/>
    </row>
    <row r="44656" spans="27:27">
      <c r="AA44656" s="271"/>
    </row>
    <row r="44657" spans="27:27">
      <c r="AA44657" s="271"/>
    </row>
    <row r="44658" spans="27:27">
      <c r="AA44658" s="271"/>
    </row>
    <row r="44659" spans="27:27">
      <c r="AA44659" s="271"/>
    </row>
    <row r="44660" spans="27:27">
      <c r="AA44660" s="271"/>
    </row>
    <row r="44661" spans="27:27">
      <c r="AA44661" s="271"/>
    </row>
    <row r="44662" spans="27:27">
      <c r="AA44662" s="271"/>
    </row>
    <row r="44663" spans="27:27">
      <c r="AA44663" s="271"/>
    </row>
    <row r="44664" spans="27:27">
      <c r="AA44664" s="271"/>
    </row>
    <row r="44665" spans="27:27">
      <c r="AA44665" s="271"/>
    </row>
    <row r="44666" spans="27:27">
      <c r="AA44666" s="271"/>
    </row>
    <row r="44667" spans="27:27">
      <c r="AA44667" s="271"/>
    </row>
    <row r="44668" spans="27:27">
      <c r="AA44668" s="271"/>
    </row>
    <row r="44669" spans="27:27">
      <c r="AA44669" s="271"/>
    </row>
    <row r="44670" spans="27:27">
      <c r="AA44670" s="271"/>
    </row>
    <row r="44671" spans="27:27">
      <c r="AA44671" s="271"/>
    </row>
    <row r="44672" spans="27:27">
      <c r="AA44672" s="271"/>
    </row>
    <row r="44673" spans="27:27">
      <c r="AA44673" s="271"/>
    </row>
    <row r="44674" spans="27:27">
      <c r="AA44674" s="271"/>
    </row>
    <row r="44675" spans="27:27">
      <c r="AA44675" s="271"/>
    </row>
    <row r="44676" spans="27:27">
      <c r="AA44676" s="271"/>
    </row>
    <row r="44677" spans="27:27">
      <c r="AA44677" s="271"/>
    </row>
    <row r="44678" spans="27:27">
      <c r="AA44678" s="271"/>
    </row>
    <row r="44679" spans="27:27">
      <c r="AA44679" s="271"/>
    </row>
    <row r="44680" spans="27:27">
      <c r="AA44680" s="271"/>
    </row>
    <row r="44681" spans="27:27">
      <c r="AA44681" s="271"/>
    </row>
    <row r="44682" spans="27:27">
      <c r="AA44682" s="271"/>
    </row>
    <row r="44683" spans="27:27">
      <c r="AA44683" s="271"/>
    </row>
    <row r="44684" spans="27:27">
      <c r="AA44684" s="271"/>
    </row>
    <row r="44685" spans="27:27">
      <c r="AA44685" s="271"/>
    </row>
    <row r="44686" spans="27:27">
      <c r="AA44686" s="271"/>
    </row>
    <row r="44687" spans="27:27">
      <c r="AA44687" s="271"/>
    </row>
    <row r="44688" spans="27:27">
      <c r="AA44688" s="271"/>
    </row>
    <row r="44689" spans="27:27">
      <c r="AA44689" s="271"/>
    </row>
    <row r="44690" spans="27:27">
      <c r="AA44690" s="271"/>
    </row>
    <row r="44691" spans="27:27">
      <c r="AA44691" s="271"/>
    </row>
    <row r="44692" spans="27:27">
      <c r="AA44692" s="271"/>
    </row>
    <row r="44693" spans="27:27">
      <c r="AA44693" s="271"/>
    </row>
    <row r="44694" spans="27:27">
      <c r="AA44694" s="271"/>
    </row>
    <row r="44695" spans="27:27">
      <c r="AA44695" s="271"/>
    </row>
    <row r="44696" spans="27:27">
      <c r="AA44696" s="271"/>
    </row>
    <row r="44697" spans="27:27">
      <c r="AA44697" s="271"/>
    </row>
    <row r="44698" spans="27:27">
      <c r="AA44698" s="271"/>
    </row>
    <row r="44699" spans="27:27">
      <c r="AA44699" s="271"/>
    </row>
    <row r="44700" spans="27:27">
      <c r="AA44700" s="271"/>
    </row>
    <row r="44701" spans="27:27">
      <c r="AA44701" s="271"/>
    </row>
    <row r="44702" spans="27:27">
      <c r="AA44702" s="271"/>
    </row>
    <row r="44703" spans="27:27">
      <c r="AA44703" s="271"/>
    </row>
    <row r="44704" spans="27:27">
      <c r="AA44704" s="271"/>
    </row>
    <row r="44705" spans="27:27">
      <c r="AA44705" s="271"/>
    </row>
    <row r="44706" spans="27:27">
      <c r="AA44706" s="271"/>
    </row>
    <row r="44707" spans="27:27">
      <c r="AA44707" s="271"/>
    </row>
    <row r="44708" spans="27:27">
      <c r="AA44708" s="271"/>
    </row>
    <row r="44709" spans="27:27">
      <c r="AA44709" s="271"/>
    </row>
    <row r="44710" spans="27:27">
      <c r="AA44710" s="271"/>
    </row>
    <row r="44711" spans="27:27">
      <c r="AA44711" s="271"/>
    </row>
    <row r="44712" spans="27:27">
      <c r="AA44712" s="271"/>
    </row>
    <row r="44713" spans="27:27">
      <c r="AA44713" s="271"/>
    </row>
    <row r="44714" spans="27:27">
      <c r="AA44714" s="271"/>
    </row>
    <row r="44715" spans="27:27">
      <c r="AA44715" s="271"/>
    </row>
    <row r="44716" spans="27:27">
      <c r="AA44716" s="271"/>
    </row>
    <row r="44717" spans="27:27">
      <c r="AA44717" s="271"/>
    </row>
    <row r="44718" spans="27:27">
      <c r="AA44718" s="271"/>
    </row>
    <row r="44719" spans="27:27">
      <c r="AA44719" s="271"/>
    </row>
    <row r="44720" spans="27:27">
      <c r="AA44720" s="271"/>
    </row>
    <row r="44721" spans="27:27">
      <c r="AA44721" s="271"/>
    </row>
    <row r="44722" spans="27:27">
      <c r="AA44722" s="271"/>
    </row>
    <row r="44723" spans="27:27">
      <c r="AA44723" s="271"/>
    </row>
    <row r="44724" spans="27:27">
      <c r="AA44724" s="271"/>
    </row>
    <row r="44725" spans="27:27">
      <c r="AA44725" s="271"/>
    </row>
    <row r="44726" spans="27:27">
      <c r="AA44726" s="271"/>
    </row>
    <row r="44727" spans="27:27">
      <c r="AA44727" s="271"/>
    </row>
    <row r="44728" spans="27:27">
      <c r="AA44728" s="271"/>
    </row>
    <row r="44729" spans="27:27">
      <c r="AA44729" s="271"/>
    </row>
    <row r="44730" spans="27:27">
      <c r="AA44730" s="271"/>
    </row>
    <row r="44731" spans="27:27">
      <c r="AA44731" s="271"/>
    </row>
    <row r="44732" spans="27:27">
      <c r="AA44732" s="271"/>
    </row>
    <row r="44733" spans="27:27">
      <c r="AA44733" s="271"/>
    </row>
    <row r="44734" spans="27:27">
      <c r="AA44734" s="271"/>
    </row>
    <row r="44735" spans="27:27">
      <c r="AA44735" s="271"/>
    </row>
    <row r="44736" spans="27:27">
      <c r="AA44736" s="271"/>
    </row>
    <row r="44737" spans="27:27">
      <c r="AA44737" s="271"/>
    </row>
    <row r="44738" spans="27:27">
      <c r="AA44738" s="271"/>
    </row>
    <row r="44739" spans="27:27">
      <c r="AA44739" s="271"/>
    </row>
    <row r="44740" spans="27:27">
      <c r="AA44740" s="271"/>
    </row>
    <row r="44741" spans="27:27">
      <c r="AA44741" s="271"/>
    </row>
    <row r="44742" spans="27:27">
      <c r="AA44742" s="271"/>
    </row>
    <row r="44743" spans="27:27">
      <c r="AA44743" s="271"/>
    </row>
    <row r="44744" spans="27:27">
      <c r="AA44744" s="271"/>
    </row>
    <row r="44745" spans="27:27">
      <c r="AA44745" s="271"/>
    </row>
    <row r="44746" spans="27:27">
      <c r="AA44746" s="271"/>
    </row>
    <row r="44747" spans="27:27">
      <c r="AA44747" s="271"/>
    </row>
    <row r="44748" spans="27:27">
      <c r="AA44748" s="271"/>
    </row>
    <row r="44749" spans="27:27">
      <c r="AA44749" s="271"/>
    </row>
    <row r="44750" spans="27:27">
      <c r="AA44750" s="271"/>
    </row>
    <row r="44751" spans="27:27">
      <c r="AA44751" s="271"/>
    </row>
    <row r="44752" spans="27:27">
      <c r="AA44752" s="271"/>
    </row>
    <row r="44753" spans="27:27">
      <c r="AA44753" s="271"/>
    </row>
    <row r="44754" spans="27:27">
      <c r="AA44754" s="271"/>
    </row>
    <row r="44755" spans="27:27">
      <c r="AA44755" s="271"/>
    </row>
    <row r="44756" spans="27:27">
      <c r="AA44756" s="271"/>
    </row>
    <row r="44757" spans="27:27">
      <c r="AA44757" s="271"/>
    </row>
    <row r="44758" spans="27:27">
      <c r="AA44758" s="271"/>
    </row>
    <row r="44759" spans="27:27">
      <c r="AA44759" s="271"/>
    </row>
    <row r="44760" spans="27:27">
      <c r="AA44760" s="271"/>
    </row>
    <row r="44761" spans="27:27">
      <c r="AA44761" s="271"/>
    </row>
    <row r="44762" spans="27:27">
      <c r="AA44762" s="271"/>
    </row>
    <row r="44763" spans="27:27">
      <c r="AA44763" s="271"/>
    </row>
    <row r="44764" spans="27:27">
      <c r="AA44764" s="271"/>
    </row>
    <row r="44765" spans="27:27">
      <c r="AA44765" s="271"/>
    </row>
    <row r="44766" spans="27:27">
      <c r="AA44766" s="271"/>
    </row>
    <row r="44767" spans="27:27">
      <c r="AA44767" s="271"/>
    </row>
    <row r="44768" spans="27:27">
      <c r="AA44768" s="271"/>
    </row>
    <row r="44769" spans="27:27">
      <c r="AA44769" s="271"/>
    </row>
    <row r="44770" spans="27:27">
      <c r="AA44770" s="271"/>
    </row>
    <row r="44771" spans="27:27">
      <c r="AA44771" s="271"/>
    </row>
    <row r="44772" spans="27:27">
      <c r="AA44772" s="271"/>
    </row>
    <row r="44773" spans="27:27">
      <c r="AA44773" s="271"/>
    </row>
    <row r="44774" spans="27:27">
      <c r="AA44774" s="271"/>
    </row>
    <row r="44775" spans="27:27">
      <c r="AA44775" s="271"/>
    </row>
    <row r="44776" spans="27:27">
      <c r="AA44776" s="271"/>
    </row>
    <row r="44777" spans="27:27">
      <c r="AA44777" s="271"/>
    </row>
    <row r="44778" spans="27:27">
      <c r="AA44778" s="271"/>
    </row>
    <row r="44779" spans="27:27">
      <c r="AA44779" s="271"/>
    </row>
    <row r="44780" spans="27:27">
      <c r="AA44780" s="271"/>
    </row>
    <row r="44781" spans="27:27">
      <c r="AA44781" s="271"/>
    </row>
    <row r="44782" spans="27:27">
      <c r="AA44782" s="271"/>
    </row>
    <row r="44783" spans="27:27">
      <c r="AA44783" s="271"/>
    </row>
    <row r="44784" spans="27:27">
      <c r="AA44784" s="271"/>
    </row>
    <row r="44785" spans="27:27">
      <c r="AA44785" s="271"/>
    </row>
    <row r="44786" spans="27:27">
      <c r="AA44786" s="271"/>
    </row>
    <row r="44787" spans="27:27">
      <c r="AA44787" s="271"/>
    </row>
    <row r="44788" spans="27:27">
      <c r="AA44788" s="271"/>
    </row>
    <row r="44789" spans="27:27">
      <c r="AA44789" s="271"/>
    </row>
    <row r="44790" spans="27:27">
      <c r="AA44790" s="271"/>
    </row>
    <row r="44791" spans="27:27">
      <c r="AA44791" s="271"/>
    </row>
    <row r="44792" spans="27:27">
      <c r="AA44792" s="271"/>
    </row>
    <row r="44793" spans="27:27">
      <c r="AA44793" s="271"/>
    </row>
    <row r="44794" spans="27:27">
      <c r="AA44794" s="271"/>
    </row>
    <row r="44795" spans="27:27">
      <c r="AA44795" s="271"/>
    </row>
    <row r="44796" spans="27:27">
      <c r="AA44796" s="271"/>
    </row>
    <row r="44797" spans="27:27">
      <c r="AA44797" s="271"/>
    </row>
    <row r="44798" spans="27:27">
      <c r="AA44798" s="271"/>
    </row>
    <row r="44799" spans="27:27">
      <c r="AA44799" s="271"/>
    </row>
    <row r="44800" spans="27:27">
      <c r="AA44800" s="271"/>
    </row>
    <row r="44801" spans="27:27">
      <c r="AA44801" s="271"/>
    </row>
    <row r="44802" spans="27:27">
      <c r="AA44802" s="271"/>
    </row>
    <row r="44803" spans="27:27">
      <c r="AA44803" s="271"/>
    </row>
    <row r="44804" spans="27:27">
      <c r="AA44804" s="271"/>
    </row>
    <row r="44805" spans="27:27">
      <c r="AA44805" s="271"/>
    </row>
    <row r="44806" spans="27:27">
      <c r="AA44806" s="271"/>
    </row>
    <row r="44807" spans="27:27">
      <c r="AA44807" s="271"/>
    </row>
    <row r="44808" spans="27:27">
      <c r="AA44808" s="271"/>
    </row>
    <row r="44809" spans="27:27">
      <c r="AA44809" s="271"/>
    </row>
    <row r="44810" spans="27:27">
      <c r="AA44810" s="271"/>
    </row>
    <row r="44811" spans="27:27">
      <c r="AA44811" s="271"/>
    </row>
    <row r="44812" spans="27:27">
      <c r="AA44812" s="271"/>
    </row>
    <row r="44813" spans="27:27">
      <c r="AA44813" s="271"/>
    </row>
    <row r="44814" spans="27:27">
      <c r="AA44814" s="271"/>
    </row>
    <row r="44815" spans="27:27">
      <c r="AA44815" s="271"/>
    </row>
    <row r="44816" spans="27:27">
      <c r="AA44816" s="271"/>
    </row>
    <row r="44817" spans="27:27">
      <c r="AA44817" s="271"/>
    </row>
    <row r="44818" spans="27:27">
      <c r="AA44818" s="271"/>
    </row>
    <row r="44819" spans="27:27">
      <c r="AA44819" s="271"/>
    </row>
    <row r="44820" spans="27:27">
      <c r="AA44820" s="271"/>
    </row>
    <row r="44821" spans="27:27">
      <c r="AA44821" s="271"/>
    </row>
    <row r="44822" spans="27:27">
      <c r="AA44822" s="271"/>
    </row>
    <row r="44823" spans="27:27">
      <c r="AA44823" s="271"/>
    </row>
    <row r="44824" spans="27:27">
      <c r="AA44824" s="271"/>
    </row>
    <row r="44825" spans="27:27">
      <c r="AA44825" s="271"/>
    </row>
    <row r="44826" spans="27:27">
      <c r="AA44826" s="271"/>
    </row>
    <row r="44827" spans="27:27">
      <c r="AA44827" s="271"/>
    </row>
    <row r="44828" spans="27:27">
      <c r="AA44828" s="271"/>
    </row>
    <row r="44829" spans="27:27">
      <c r="AA44829" s="271"/>
    </row>
    <row r="44830" spans="27:27">
      <c r="AA44830" s="271"/>
    </row>
    <row r="44831" spans="27:27">
      <c r="AA44831" s="271"/>
    </row>
    <row r="44832" spans="27:27">
      <c r="AA44832" s="271"/>
    </row>
    <row r="44833" spans="27:27">
      <c r="AA44833" s="271"/>
    </row>
    <row r="44834" spans="27:27">
      <c r="AA44834" s="271"/>
    </row>
    <row r="44835" spans="27:27">
      <c r="AA44835" s="271"/>
    </row>
    <row r="44836" spans="27:27">
      <c r="AA44836" s="271"/>
    </row>
    <row r="44837" spans="27:27">
      <c r="AA44837" s="271"/>
    </row>
    <row r="44838" spans="27:27">
      <c r="AA44838" s="271"/>
    </row>
    <row r="44839" spans="27:27">
      <c r="AA44839" s="271"/>
    </row>
    <row r="44840" spans="27:27">
      <c r="AA44840" s="271"/>
    </row>
    <row r="44841" spans="27:27">
      <c r="AA44841" s="271"/>
    </row>
    <row r="44842" spans="27:27">
      <c r="AA44842" s="271"/>
    </row>
    <row r="44843" spans="27:27">
      <c r="AA44843" s="271"/>
    </row>
    <row r="44844" spans="27:27">
      <c r="AA44844" s="271"/>
    </row>
    <row r="44845" spans="27:27">
      <c r="AA44845" s="271"/>
    </row>
    <row r="44846" spans="27:27">
      <c r="AA44846" s="271"/>
    </row>
    <row r="44847" spans="27:27">
      <c r="AA44847" s="271"/>
    </row>
    <row r="44848" spans="27:27">
      <c r="AA44848" s="271"/>
    </row>
    <row r="44849" spans="27:27">
      <c r="AA44849" s="271"/>
    </row>
    <row r="44850" spans="27:27">
      <c r="AA44850" s="271"/>
    </row>
    <row r="44851" spans="27:27">
      <c r="AA44851" s="271"/>
    </row>
    <row r="44852" spans="27:27">
      <c r="AA44852" s="271"/>
    </row>
    <row r="44853" spans="27:27">
      <c r="AA44853" s="271"/>
    </row>
    <row r="44854" spans="27:27">
      <c r="AA44854" s="271"/>
    </row>
    <row r="44855" spans="27:27">
      <c r="AA44855" s="271"/>
    </row>
    <row r="44856" spans="27:27">
      <c r="AA44856" s="271"/>
    </row>
    <row r="44857" spans="27:27">
      <c r="AA44857" s="271"/>
    </row>
    <row r="44858" spans="27:27">
      <c r="AA44858" s="271"/>
    </row>
    <row r="44859" spans="27:27">
      <c r="AA44859" s="271"/>
    </row>
    <row r="44860" spans="27:27">
      <c r="AA44860" s="271"/>
    </row>
    <row r="44861" spans="27:27">
      <c r="AA44861" s="271"/>
    </row>
    <row r="44862" spans="27:27">
      <c r="AA44862" s="271"/>
    </row>
    <row r="44863" spans="27:27">
      <c r="AA44863" s="271"/>
    </row>
    <row r="44864" spans="27:27">
      <c r="AA44864" s="271"/>
    </row>
    <row r="44865" spans="27:27">
      <c r="AA44865" s="271"/>
    </row>
    <row r="44866" spans="27:27">
      <c r="AA44866" s="271"/>
    </row>
    <row r="44867" spans="27:27">
      <c r="AA44867" s="271"/>
    </row>
    <row r="44868" spans="27:27">
      <c r="AA44868" s="271"/>
    </row>
    <row r="44869" spans="27:27">
      <c r="AA44869" s="271"/>
    </row>
    <row r="44870" spans="27:27">
      <c r="AA44870" s="271"/>
    </row>
    <row r="44871" spans="27:27">
      <c r="AA44871" s="271"/>
    </row>
    <row r="44872" spans="27:27">
      <c r="AA44872" s="271"/>
    </row>
    <row r="44873" spans="27:27">
      <c r="AA44873" s="271"/>
    </row>
    <row r="44874" spans="27:27">
      <c r="AA44874" s="271"/>
    </row>
    <row r="44875" spans="27:27">
      <c r="AA44875" s="271"/>
    </row>
    <row r="44876" spans="27:27">
      <c r="AA44876" s="271"/>
    </row>
    <row r="44877" spans="27:27">
      <c r="AA44877" s="271"/>
    </row>
    <row r="44878" spans="27:27">
      <c r="AA44878" s="271"/>
    </row>
    <row r="44879" spans="27:27">
      <c r="AA44879" s="271"/>
    </row>
    <row r="44880" spans="27:27">
      <c r="AA44880" s="271"/>
    </row>
    <row r="44881" spans="27:27">
      <c r="AA44881" s="271"/>
    </row>
    <row r="44882" spans="27:27">
      <c r="AA44882" s="271"/>
    </row>
    <row r="44883" spans="27:27">
      <c r="AA44883" s="271"/>
    </row>
    <row r="44884" spans="27:27">
      <c r="AA44884" s="271"/>
    </row>
    <row r="44885" spans="27:27">
      <c r="AA44885" s="271"/>
    </row>
    <row r="44886" spans="27:27">
      <c r="AA44886" s="271"/>
    </row>
    <row r="44887" spans="27:27">
      <c r="AA44887" s="271"/>
    </row>
    <row r="44888" spans="27:27">
      <c r="AA44888" s="271"/>
    </row>
    <row r="44889" spans="27:27">
      <c r="AA44889" s="271"/>
    </row>
    <row r="44890" spans="27:27">
      <c r="AA44890" s="271"/>
    </row>
    <row r="44891" spans="27:27">
      <c r="AA44891" s="271"/>
    </row>
    <row r="44892" spans="27:27">
      <c r="AA44892" s="271"/>
    </row>
    <row r="44893" spans="27:27">
      <c r="AA44893" s="271"/>
    </row>
    <row r="44894" spans="27:27">
      <c r="AA44894" s="271"/>
    </row>
    <row r="44895" spans="27:27">
      <c r="AA44895" s="271"/>
    </row>
    <row r="44896" spans="27:27">
      <c r="AA44896" s="271"/>
    </row>
    <row r="44897" spans="27:27">
      <c r="AA44897" s="271"/>
    </row>
    <row r="44898" spans="27:27">
      <c r="AA44898" s="271"/>
    </row>
    <row r="44899" spans="27:27">
      <c r="AA44899" s="271"/>
    </row>
    <row r="44900" spans="27:27">
      <c r="AA44900" s="271"/>
    </row>
    <row r="44901" spans="27:27">
      <c r="AA44901" s="271"/>
    </row>
    <row r="44902" spans="27:27">
      <c r="AA44902" s="271"/>
    </row>
    <row r="44903" spans="27:27">
      <c r="AA44903" s="271"/>
    </row>
    <row r="44904" spans="27:27">
      <c r="AA44904" s="271"/>
    </row>
    <row r="44905" spans="27:27">
      <c r="AA44905" s="271"/>
    </row>
    <row r="44906" spans="27:27">
      <c r="AA44906" s="271"/>
    </row>
    <row r="44907" spans="27:27">
      <c r="AA44907" s="271"/>
    </row>
    <row r="44908" spans="27:27">
      <c r="AA44908" s="271"/>
    </row>
    <row r="44909" spans="27:27">
      <c r="AA44909" s="271"/>
    </row>
    <row r="44910" spans="27:27">
      <c r="AA44910" s="271"/>
    </row>
    <row r="44911" spans="27:27">
      <c r="AA44911" s="271"/>
    </row>
    <row r="44912" spans="27:27">
      <c r="AA44912" s="271"/>
    </row>
    <row r="44913" spans="27:27">
      <c r="AA44913" s="271"/>
    </row>
    <row r="44914" spans="27:27">
      <c r="AA44914" s="271"/>
    </row>
    <row r="44915" spans="27:27">
      <c r="AA44915" s="271"/>
    </row>
    <row r="44916" spans="27:27">
      <c r="AA44916" s="271"/>
    </row>
    <row r="44917" spans="27:27">
      <c r="AA44917" s="271"/>
    </row>
    <row r="44918" spans="27:27">
      <c r="AA44918" s="271"/>
    </row>
    <row r="44919" spans="27:27">
      <c r="AA44919" s="271"/>
    </row>
    <row r="44920" spans="27:27">
      <c r="AA44920" s="271"/>
    </row>
    <row r="44921" spans="27:27">
      <c r="AA44921" s="271"/>
    </row>
    <row r="44922" spans="27:27">
      <c r="AA44922" s="271"/>
    </row>
    <row r="44923" spans="27:27">
      <c r="AA44923" s="271"/>
    </row>
    <row r="44924" spans="27:27">
      <c r="AA44924" s="271"/>
    </row>
    <row r="44925" spans="27:27">
      <c r="AA44925" s="271"/>
    </row>
    <row r="44926" spans="27:27">
      <c r="AA44926" s="271"/>
    </row>
    <row r="44927" spans="27:27">
      <c r="AA44927" s="271"/>
    </row>
    <row r="44928" spans="27:27">
      <c r="AA44928" s="271"/>
    </row>
    <row r="44929" spans="27:27">
      <c r="AA44929" s="271"/>
    </row>
    <row r="44930" spans="27:27">
      <c r="AA44930" s="271"/>
    </row>
    <row r="44931" spans="27:27">
      <c r="AA44931" s="271"/>
    </row>
    <row r="44932" spans="27:27">
      <c r="AA44932" s="271"/>
    </row>
    <row r="44933" spans="27:27">
      <c r="AA44933" s="271"/>
    </row>
    <row r="44934" spans="27:27">
      <c r="AA44934" s="271"/>
    </row>
    <row r="44935" spans="27:27">
      <c r="AA44935" s="271"/>
    </row>
    <row r="44936" spans="27:27">
      <c r="AA44936" s="271"/>
    </row>
    <row r="44937" spans="27:27">
      <c r="AA44937" s="271"/>
    </row>
    <row r="44938" spans="27:27">
      <c r="AA44938" s="271"/>
    </row>
    <row r="44939" spans="27:27">
      <c r="AA44939" s="271"/>
    </row>
    <row r="44940" spans="27:27">
      <c r="AA44940" s="271"/>
    </row>
    <row r="44941" spans="27:27">
      <c r="AA44941" s="271"/>
    </row>
    <row r="44942" spans="27:27">
      <c r="AA44942" s="271"/>
    </row>
    <row r="44943" spans="27:27">
      <c r="AA44943" s="271"/>
    </row>
    <row r="44944" spans="27:27">
      <c r="AA44944" s="271"/>
    </row>
    <row r="44945" spans="27:27">
      <c r="AA44945" s="271"/>
    </row>
    <row r="44946" spans="27:27">
      <c r="AA44946" s="271"/>
    </row>
    <row r="44947" spans="27:27">
      <c r="AA44947" s="271"/>
    </row>
    <row r="44948" spans="27:27">
      <c r="AA44948" s="271"/>
    </row>
    <row r="44949" spans="27:27">
      <c r="AA44949" s="271"/>
    </row>
    <row r="44950" spans="27:27">
      <c r="AA44950" s="271"/>
    </row>
    <row r="44951" spans="27:27">
      <c r="AA44951" s="271"/>
    </row>
    <row r="44952" spans="27:27">
      <c r="AA44952" s="271"/>
    </row>
    <row r="44953" spans="27:27">
      <c r="AA44953" s="271"/>
    </row>
    <row r="44954" spans="27:27">
      <c r="AA44954" s="271"/>
    </row>
    <row r="44955" spans="27:27">
      <c r="AA44955" s="271"/>
    </row>
    <row r="44956" spans="27:27">
      <c r="AA44956" s="271"/>
    </row>
    <row r="44957" spans="27:27">
      <c r="AA44957" s="271"/>
    </row>
    <row r="44958" spans="27:27">
      <c r="AA44958" s="271"/>
    </row>
    <row r="44959" spans="27:27">
      <c r="AA44959" s="271"/>
    </row>
    <row r="44960" spans="27:27">
      <c r="AA44960" s="271"/>
    </row>
    <row r="44961" spans="27:27">
      <c r="AA44961" s="271"/>
    </row>
    <row r="44962" spans="27:27">
      <c r="AA44962" s="271"/>
    </row>
    <row r="44963" spans="27:27">
      <c r="AA44963" s="271"/>
    </row>
    <row r="44964" spans="27:27">
      <c r="AA44964" s="271"/>
    </row>
    <row r="44965" spans="27:27">
      <c r="AA44965" s="271"/>
    </row>
    <row r="44966" spans="27:27">
      <c r="AA44966" s="271"/>
    </row>
    <row r="44967" spans="27:27">
      <c r="AA44967" s="271"/>
    </row>
    <row r="44968" spans="27:27">
      <c r="AA44968" s="271"/>
    </row>
    <row r="44969" spans="27:27">
      <c r="AA44969" s="271"/>
    </row>
    <row r="44970" spans="27:27">
      <c r="AA44970" s="271"/>
    </row>
    <row r="44971" spans="27:27">
      <c r="AA44971" s="271"/>
    </row>
    <row r="44972" spans="27:27">
      <c r="AA44972" s="271"/>
    </row>
    <row r="44973" spans="27:27">
      <c r="AA44973" s="271"/>
    </row>
    <row r="44974" spans="27:27">
      <c r="AA44974" s="271"/>
    </row>
    <row r="44975" spans="27:27">
      <c r="AA44975" s="271"/>
    </row>
    <row r="44976" spans="27:27">
      <c r="AA44976" s="271"/>
    </row>
    <row r="44977" spans="27:27">
      <c r="AA44977" s="271"/>
    </row>
    <row r="44978" spans="27:27">
      <c r="AA44978" s="271"/>
    </row>
    <row r="44979" spans="27:27">
      <c r="AA44979" s="271"/>
    </row>
    <row r="44980" spans="27:27">
      <c r="AA44980" s="271"/>
    </row>
    <row r="44981" spans="27:27">
      <c r="AA44981" s="271"/>
    </row>
    <row r="44982" spans="27:27">
      <c r="AA44982" s="271"/>
    </row>
    <row r="44983" spans="27:27">
      <c r="AA44983" s="271"/>
    </row>
    <row r="44984" spans="27:27">
      <c r="AA44984" s="271"/>
    </row>
    <row r="44985" spans="27:27">
      <c r="AA44985" s="271"/>
    </row>
    <row r="44986" spans="27:27">
      <c r="AA44986" s="271"/>
    </row>
    <row r="44987" spans="27:27">
      <c r="AA44987" s="271"/>
    </row>
    <row r="44988" spans="27:27">
      <c r="AA44988" s="271"/>
    </row>
    <row r="44989" spans="27:27">
      <c r="AA44989" s="271"/>
    </row>
    <row r="44990" spans="27:27">
      <c r="AA44990" s="271"/>
    </row>
    <row r="44991" spans="27:27">
      <c r="AA44991" s="271"/>
    </row>
    <row r="44992" spans="27:27">
      <c r="AA44992" s="271"/>
    </row>
    <row r="44993" spans="27:27">
      <c r="AA44993" s="271"/>
    </row>
    <row r="44994" spans="27:27">
      <c r="AA44994" s="271"/>
    </row>
    <row r="44995" spans="27:27">
      <c r="AA44995" s="271"/>
    </row>
    <row r="44996" spans="27:27">
      <c r="AA44996" s="271"/>
    </row>
    <row r="44997" spans="27:27">
      <c r="AA44997" s="271"/>
    </row>
    <row r="44998" spans="27:27">
      <c r="AA44998" s="271"/>
    </row>
    <row r="44999" spans="27:27">
      <c r="AA44999" s="271"/>
    </row>
    <row r="45000" spans="27:27">
      <c r="AA45000" s="271"/>
    </row>
    <row r="45001" spans="27:27">
      <c r="AA45001" s="271"/>
    </row>
    <row r="45002" spans="27:27">
      <c r="AA45002" s="271"/>
    </row>
    <row r="45003" spans="27:27">
      <c r="AA45003" s="271"/>
    </row>
    <row r="45004" spans="27:27">
      <c r="AA45004" s="271"/>
    </row>
    <row r="45005" spans="27:27">
      <c r="AA45005" s="271"/>
    </row>
    <row r="45006" spans="27:27">
      <c r="AA45006" s="271"/>
    </row>
    <row r="45007" spans="27:27">
      <c r="AA45007" s="271"/>
    </row>
    <row r="45008" spans="27:27">
      <c r="AA45008" s="271"/>
    </row>
    <row r="45009" spans="27:27">
      <c r="AA45009" s="271"/>
    </row>
    <row r="45010" spans="27:27">
      <c r="AA45010" s="271"/>
    </row>
    <row r="45011" spans="27:27">
      <c r="AA45011" s="271"/>
    </row>
    <row r="45012" spans="27:27">
      <c r="AA45012" s="271"/>
    </row>
    <row r="45013" spans="27:27">
      <c r="AA45013" s="271"/>
    </row>
    <row r="45014" spans="27:27">
      <c r="AA45014" s="271"/>
    </row>
    <row r="45015" spans="27:27">
      <c r="AA45015" s="271"/>
    </row>
    <row r="45016" spans="27:27">
      <c r="AA45016" s="271"/>
    </row>
    <row r="45017" spans="27:27">
      <c r="AA45017" s="271"/>
    </row>
    <row r="45018" spans="27:27">
      <c r="AA45018" s="271"/>
    </row>
    <row r="45019" spans="27:27">
      <c r="AA45019" s="271"/>
    </row>
    <row r="45020" spans="27:27">
      <c r="AA45020" s="271"/>
    </row>
    <row r="45021" spans="27:27">
      <c r="AA45021" s="271"/>
    </row>
    <row r="45022" spans="27:27">
      <c r="AA45022" s="271"/>
    </row>
    <row r="45023" spans="27:27">
      <c r="AA45023" s="271"/>
    </row>
    <row r="45024" spans="27:27">
      <c r="AA45024" s="271"/>
    </row>
    <row r="45025" spans="27:27">
      <c r="AA45025" s="271"/>
    </row>
    <row r="45026" spans="27:27">
      <c r="AA45026" s="271"/>
    </row>
    <row r="45027" spans="27:27">
      <c r="AA45027" s="271"/>
    </row>
    <row r="45028" spans="27:27">
      <c r="AA45028" s="271"/>
    </row>
    <row r="45029" spans="27:27">
      <c r="AA45029" s="271"/>
    </row>
    <row r="45030" spans="27:27">
      <c r="AA45030" s="271"/>
    </row>
    <row r="45031" spans="27:27">
      <c r="AA45031" s="271"/>
    </row>
    <row r="45032" spans="27:27">
      <c r="AA45032" s="271"/>
    </row>
    <row r="45033" spans="27:27">
      <c r="AA45033" s="271"/>
    </row>
    <row r="45034" spans="27:27">
      <c r="AA45034" s="271"/>
    </row>
    <row r="45035" spans="27:27">
      <c r="AA45035" s="271"/>
    </row>
    <row r="45036" spans="27:27">
      <c r="AA45036" s="271"/>
    </row>
    <row r="45037" spans="27:27">
      <c r="AA45037" s="271"/>
    </row>
    <row r="45038" spans="27:27">
      <c r="AA45038" s="271"/>
    </row>
    <row r="45039" spans="27:27">
      <c r="AA45039" s="271"/>
    </row>
    <row r="45040" spans="27:27">
      <c r="AA45040" s="271"/>
    </row>
    <row r="45041" spans="27:27">
      <c r="AA45041" s="271"/>
    </row>
    <row r="45042" spans="27:27">
      <c r="AA45042" s="271"/>
    </row>
    <row r="45043" spans="27:27">
      <c r="AA45043" s="271"/>
    </row>
    <row r="45044" spans="27:27">
      <c r="AA45044" s="271"/>
    </row>
    <row r="45045" spans="27:27">
      <c r="AA45045" s="271"/>
    </row>
    <row r="45046" spans="27:27">
      <c r="AA45046" s="271"/>
    </row>
    <row r="45047" spans="27:27">
      <c r="AA45047" s="271"/>
    </row>
    <row r="45048" spans="27:27">
      <c r="AA45048" s="271"/>
    </row>
    <row r="45049" spans="27:27">
      <c r="AA45049" s="271"/>
    </row>
    <row r="45050" spans="27:27">
      <c r="AA45050" s="271"/>
    </row>
    <row r="45051" spans="27:27">
      <c r="AA45051" s="271"/>
    </row>
    <row r="45052" spans="27:27">
      <c r="AA45052" s="271"/>
    </row>
    <row r="45053" spans="27:27">
      <c r="AA45053" s="271"/>
    </row>
    <row r="45054" spans="27:27">
      <c r="AA45054" s="271"/>
    </row>
    <row r="45055" spans="27:27">
      <c r="AA45055" s="271"/>
    </row>
    <row r="45056" spans="27:27">
      <c r="AA45056" s="271"/>
    </row>
    <row r="45057" spans="27:27">
      <c r="AA45057" s="271"/>
    </row>
    <row r="45058" spans="27:27">
      <c r="AA45058" s="271"/>
    </row>
    <row r="45059" spans="27:27">
      <c r="AA45059" s="271"/>
    </row>
    <row r="45060" spans="27:27">
      <c r="AA45060" s="271"/>
    </row>
    <row r="45061" spans="27:27">
      <c r="AA45061" s="271"/>
    </row>
    <row r="45062" spans="27:27">
      <c r="AA45062" s="271"/>
    </row>
    <row r="45063" spans="27:27">
      <c r="AA45063" s="271"/>
    </row>
    <row r="45064" spans="27:27">
      <c r="AA45064" s="271"/>
    </row>
    <row r="45065" spans="27:27">
      <c r="AA45065" s="271"/>
    </row>
    <row r="45066" spans="27:27">
      <c r="AA45066" s="271"/>
    </row>
    <row r="45067" spans="27:27">
      <c r="AA45067" s="271"/>
    </row>
    <row r="45068" spans="27:27">
      <c r="AA45068" s="271"/>
    </row>
    <row r="45069" spans="27:27">
      <c r="AA45069" s="271"/>
    </row>
    <row r="45070" spans="27:27">
      <c r="AA45070" s="271"/>
    </row>
    <row r="45071" spans="27:27">
      <c r="AA45071" s="271"/>
    </row>
    <row r="45072" spans="27:27">
      <c r="AA45072" s="271"/>
    </row>
    <row r="45073" spans="27:27">
      <c r="AA45073" s="271"/>
    </row>
    <row r="45074" spans="27:27">
      <c r="AA45074" s="271"/>
    </row>
    <row r="45075" spans="27:27">
      <c r="AA45075" s="271"/>
    </row>
    <row r="45076" spans="27:27">
      <c r="AA45076" s="271"/>
    </row>
    <row r="45077" spans="27:27">
      <c r="AA45077" s="271"/>
    </row>
    <row r="45078" spans="27:27">
      <c r="AA45078" s="271"/>
    </row>
    <row r="45079" spans="27:27">
      <c r="AA45079" s="271"/>
    </row>
    <row r="45080" spans="27:27">
      <c r="AA45080" s="271"/>
    </row>
    <row r="45081" spans="27:27">
      <c r="AA45081" s="271"/>
    </row>
    <row r="45082" spans="27:27">
      <c r="AA45082" s="271"/>
    </row>
    <row r="45083" spans="27:27">
      <c r="AA45083" s="271"/>
    </row>
    <row r="45084" spans="27:27">
      <c r="AA45084" s="271"/>
    </row>
    <row r="45085" spans="27:27">
      <c r="AA45085" s="271"/>
    </row>
    <row r="45086" spans="27:27">
      <c r="AA45086" s="271"/>
    </row>
    <row r="45087" spans="27:27">
      <c r="AA45087" s="271"/>
    </row>
    <row r="45088" spans="27:27">
      <c r="AA45088" s="271"/>
    </row>
    <row r="45089" spans="27:27">
      <c r="AA45089" s="271"/>
    </row>
    <row r="45090" spans="27:27">
      <c r="AA45090" s="271"/>
    </row>
    <row r="45091" spans="27:27">
      <c r="AA45091" s="271"/>
    </row>
    <row r="45092" spans="27:27">
      <c r="AA45092" s="271"/>
    </row>
    <row r="45093" spans="27:27">
      <c r="AA45093" s="271"/>
    </row>
    <row r="45094" spans="27:27">
      <c r="AA45094" s="271"/>
    </row>
    <row r="45095" spans="27:27">
      <c r="AA45095" s="271"/>
    </row>
    <row r="45096" spans="27:27">
      <c r="AA45096" s="271"/>
    </row>
    <row r="45097" spans="27:27">
      <c r="AA45097" s="271"/>
    </row>
    <row r="45098" spans="27:27">
      <c r="AA45098" s="271"/>
    </row>
    <row r="45099" spans="27:27">
      <c r="AA45099" s="271"/>
    </row>
    <row r="45100" spans="27:27">
      <c r="AA45100" s="271"/>
    </row>
    <row r="45101" spans="27:27">
      <c r="AA45101" s="271"/>
    </row>
    <row r="45102" spans="27:27">
      <c r="AA45102" s="271"/>
    </row>
    <row r="45103" spans="27:27">
      <c r="AA45103" s="271"/>
    </row>
    <row r="45104" spans="27:27">
      <c r="AA45104" s="271"/>
    </row>
    <row r="45105" spans="27:27">
      <c r="AA45105" s="271"/>
    </row>
    <row r="45106" spans="27:27">
      <c r="AA45106" s="271"/>
    </row>
    <row r="45107" spans="27:27">
      <c r="AA45107" s="271"/>
    </row>
    <row r="45108" spans="27:27">
      <c r="AA45108" s="271"/>
    </row>
    <row r="45109" spans="27:27">
      <c r="AA45109" s="271"/>
    </row>
    <row r="45110" spans="27:27">
      <c r="AA45110" s="271"/>
    </row>
    <row r="45111" spans="27:27">
      <c r="AA45111" s="271"/>
    </row>
    <row r="45112" spans="27:27">
      <c r="AA45112" s="271"/>
    </row>
    <row r="45113" spans="27:27">
      <c r="AA45113" s="271"/>
    </row>
    <row r="45114" spans="27:27">
      <c r="AA45114" s="271"/>
    </row>
    <row r="45115" spans="27:27">
      <c r="AA45115" s="271"/>
    </row>
    <row r="45116" spans="27:27">
      <c r="AA45116" s="271"/>
    </row>
    <row r="45117" spans="27:27">
      <c r="AA45117" s="271"/>
    </row>
    <row r="45118" spans="27:27">
      <c r="AA45118" s="271"/>
    </row>
    <row r="45119" spans="27:27">
      <c r="AA45119" s="271"/>
    </row>
    <row r="45120" spans="27:27">
      <c r="AA45120" s="271"/>
    </row>
    <row r="45121" spans="27:27">
      <c r="AA45121" s="271"/>
    </row>
    <row r="45122" spans="27:27">
      <c r="AA45122" s="271"/>
    </row>
    <row r="45123" spans="27:27">
      <c r="AA45123" s="271"/>
    </row>
    <row r="45124" spans="27:27">
      <c r="AA45124" s="271"/>
    </row>
    <row r="45125" spans="27:27">
      <c r="AA45125" s="271"/>
    </row>
    <row r="45126" spans="27:27">
      <c r="AA45126" s="271"/>
    </row>
    <row r="45127" spans="27:27">
      <c r="AA45127" s="271"/>
    </row>
    <row r="45128" spans="27:27">
      <c r="AA45128" s="271"/>
    </row>
    <row r="45129" spans="27:27">
      <c r="AA45129" s="271"/>
    </row>
    <row r="45130" spans="27:27">
      <c r="AA45130" s="271"/>
    </row>
    <row r="45131" spans="27:27">
      <c r="AA45131" s="271"/>
    </row>
    <row r="45132" spans="27:27">
      <c r="AA45132" s="271"/>
    </row>
    <row r="45133" spans="27:27">
      <c r="AA45133" s="271"/>
    </row>
    <row r="45134" spans="27:27">
      <c r="AA45134" s="271"/>
    </row>
    <row r="45135" spans="27:27">
      <c r="AA45135" s="271"/>
    </row>
    <row r="45136" spans="27:27">
      <c r="AA45136" s="271"/>
    </row>
    <row r="45137" spans="27:27">
      <c r="AA45137" s="271"/>
    </row>
    <row r="45138" spans="27:27">
      <c r="AA45138" s="271"/>
    </row>
    <row r="45139" spans="27:27">
      <c r="AA45139" s="271"/>
    </row>
    <row r="45140" spans="27:27">
      <c r="AA45140" s="271"/>
    </row>
    <row r="45141" spans="27:27">
      <c r="AA45141" s="271"/>
    </row>
    <row r="45142" spans="27:27">
      <c r="AA45142" s="271"/>
    </row>
    <row r="45143" spans="27:27">
      <c r="AA45143" s="271"/>
    </row>
    <row r="45144" spans="27:27">
      <c r="AA45144" s="271"/>
    </row>
    <row r="45145" spans="27:27">
      <c r="AA45145" s="271"/>
    </row>
    <row r="45146" spans="27:27">
      <c r="AA45146" s="271"/>
    </row>
    <row r="45147" spans="27:27">
      <c r="AA45147" s="271"/>
    </row>
    <row r="45148" spans="27:27">
      <c r="AA45148" s="271"/>
    </row>
    <row r="45149" spans="27:27">
      <c r="AA45149" s="271"/>
    </row>
    <row r="45150" spans="27:27">
      <c r="AA45150" s="271"/>
    </row>
    <row r="45151" spans="27:27">
      <c r="AA45151" s="271"/>
    </row>
    <row r="45152" spans="27:27">
      <c r="AA45152" s="271"/>
    </row>
    <row r="45153" spans="27:27">
      <c r="AA45153" s="271"/>
    </row>
    <row r="45154" spans="27:27">
      <c r="AA45154" s="271"/>
    </row>
    <row r="45155" spans="27:27">
      <c r="AA45155" s="271"/>
    </row>
    <row r="45156" spans="27:27">
      <c r="AA45156" s="271"/>
    </row>
    <row r="45157" spans="27:27">
      <c r="AA45157" s="271"/>
    </row>
    <row r="45158" spans="27:27">
      <c r="AA45158" s="271"/>
    </row>
    <row r="45159" spans="27:27">
      <c r="AA45159" s="271"/>
    </row>
    <row r="45160" spans="27:27">
      <c r="AA45160" s="271"/>
    </row>
    <row r="45161" spans="27:27">
      <c r="AA45161" s="271"/>
    </row>
    <row r="45162" spans="27:27">
      <c r="AA45162" s="271"/>
    </row>
    <row r="45163" spans="27:27">
      <c r="AA45163" s="271"/>
    </row>
    <row r="45164" spans="27:27">
      <c r="AA45164" s="271"/>
    </row>
    <row r="45165" spans="27:27">
      <c r="AA45165" s="271"/>
    </row>
    <row r="45166" spans="27:27">
      <c r="AA45166" s="271"/>
    </row>
    <row r="45167" spans="27:27">
      <c r="AA45167" s="271"/>
    </row>
    <row r="45168" spans="27:27">
      <c r="AA45168" s="271"/>
    </row>
    <row r="45169" spans="27:27">
      <c r="AA45169" s="271"/>
    </row>
    <row r="45170" spans="27:27">
      <c r="AA45170" s="271"/>
    </row>
    <row r="45171" spans="27:27">
      <c r="AA45171" s="271"/>
    </row>
    <row r="45172" spans="27:27">
      <c r="AA45172" s="271"/>
    </row>
    <row r="45173" spans="27:27">
      <c r="AA45173" s="271"/>
    </row>
    <row r="45174" spans="27:27">
      <c r="AA45174" s="271"/>
    </row>
    <row r="45175" spans="27:27">
      <c r="AA45175" s="271"/>
    </row>
    <row r="45176" spans="27:27">
      <c r="AA45176" s="271"/>
    </row>
    <row r="45177" spans="27:27">
      <c r="AA45177" s="271"/>
    </row>
    <row r="45178" spans="27:27">
      <c r="AA45178" s="271"/>
    </row>
    <row r="45179" spans="27:27">
      <c r="AA45179" s="271"/>
    </row>
    <row r="45180" spans="27:27">
      <c r="AA45180" s="271"/>
    </row>
    <row r="45181" spans="27:27">
      <c r="AA45181" s="271"/>
    </row>
    <row r="45182" spans="27:27">
      <c r="AA45182" s="271"/>
    </row>
    <row r="45183" spans="27:27">
      <c r="AA45183" s="271"/>
    </row>
    <row r="45184" spans="27:27">
      <c r="AA45184" s="271"/>
    </row>
    <row r="45185" spans="27:27">
      <c r="AA45185" s="271"/>
    </row>
    <row r="45186" spans="27:27">
      <c r="AA45186" s="271"/>
    </row>
    <row r="45187" spans="27:27">
      <c r="AA45187" s="271"/>
    </row>
    <row r="45188" spans="27:27">
      <c r="AA45188" s="271"/>
    </row>
    <row r="45189" spans="27:27">
      <c r="AA45189" s="271"/>
    </row>
    <row r="45190" spans="27:27">
      <c r="AA45190" s="271"/>
    </row>
    <row r="45191" spans="27:27">
      <c r="AA45191" s="271"/>
    </row>
    <row r="45192" spans="27:27">
      <c r="AA45192" s="271"/>
    </row>
    <row r="45193" spans="27:27">
      <c r="AA45193" s="271"/>
    </row>
    <row r="45194" spans="27:27">
      <c r="AA45194" s="271"/>
    </row>
    <row r="45195" spans="27:27">
      <c r="AA45195" s="271"/>
    </row>
    <row r="45196" spans="27:27">
      <c r="AA45196" s="271"/>
    </row>
    <row r="45197" spans="27:27">
      <c r="AA45197" s="271"/>
    </row>
    <row r="45198" spans="27:27">
      <c r="AA45198" s="271"/>
    </row>
    <row r="45199" spans="27:27">
      <c r="AA45199" s="271"/>
    </row>
    <row r="45200" spans="27:27">
      <c r="AA45200" s="271"/>
    </row>
    <row r="45201" spans="27:27">
      <c r="AA45201" s="271"/>
    </row>
    <row r="45202" spans="27:27">
      <c r="AA45202" s="271"/>
    </row>
    <row r="45203" spans="27:27">
      <c r="AA45203" s="271"/>
    </row>
    <row r="45204" spans="27:27">
      <c r="AA45204" s="271"/>
    </row>
    <row r="45205" spans="27:27">
      <c r="AA45205" s="271"/>
    </row>
    <row r="45206" spans="27:27">
      <c r="AA45206" s="271"/>
    </row>
    <row r="45207" spans="27:27">
      <c r="AA45207" s="271"/>
    </row>
    <row r="45208" spans="27:27">
      <c r="AA45208" s="271"/>
    </row>
    <row r="45209" spans="27:27">
      <c r="AA45209" s="271"/>
    </row>
    <row r="45210" spans="27:27">
      <c r="AA45210" s="271"/>
    </row>
    <row r="45211" spans="27:27">
      <c r="AA45211" s="271"/>
    </row>
    <row r="45212" spans="27:27">
      <c r="AA45212" s="271"/>
    </row>
    <row r="45213" spans="27:27">
      <c r="AA45213" s="271"/>
    </row>
    <row r="45214" spans="27:27">
      <c r="AA45214" s="271"/>
    </row>
    <row r="45215" spans="27:27">
      <c r="AA45215" s="271"/>
    </row>
    <row r="45216" spans="27:27">
      <c r="AA45216" s="271"/>
    </row>
    <row r="45217" spans="27:27">
      <c r="AA45217" s="271"/>
    </row>
    <row r="45218" spans="27:27">
      <c r="AA45218" s="271"/>
    </row>
    <row r="45219" spans="27:27">
      <c r="AA45219" s="271"/>
    </row>
    <row r="45220" spans="27:27">
      <c r="AA45220" s="271"/>
    </row>
    <row r="45221" spans="27:27">
      <c r="AA45221" s="271"/>
    </row>
    <row r="45222" spans="27:27">
      <c r="AA45222" s="271"/>
    </row>
    <row r="45223" spans="27:27">
      <c r="AA45223" s="271"/>
    </row>
    <row r="45224" spans="27:27">
      <c r="AA45224" s="271"/>
    </row>
    <row r="45225" spans="27:27">
      <c r="AA45225" s="271"/>
    </row>
    <row r="45226" spans="27:27">
      <c r="AA45226" s="271"/>
    </row>
    <row r="45227" spans="27:27">
      <c r="AA45227" s="271"/>
    </row>
    <row r="45228" spans="27:27">
      <c r="AA45228" s="271"/>
    </row>
    <row r="45229" spans="27:27">
      <c r="AA45229" s="271"/>
    </row>
    <row r="45230" spans="27:27">
      <c r="AA45230" s="271"/>
    </row>
    <row r="45231" spans="27:27">
      <c r="AA45231" s="271"/>
    </row>
    <row r="45232" spans="27:27">
      <c r="AA45232" s="271"/>
    </row>
    <row r="45233" spans="27:27">
      <c r="AA45233" s="271"/>
    </row>
    <row r="45234" spans="27:27">
      <c r="AA45234" s="271"/>
    </row>
    <row r="45235" spans="27:27">
      <c r="AA45235" s="271"/>
    </row>
    <row r="45236" spans="27:27">
      <c r="AA45236" s="271"/>
    </row>
    <row r="45237" spans="27:27">
      <c r="AA45237" s="271"/>
    </row>
    <row r="45238" spans="27:27">
      <c r="AA45238" s="271"/>
    </row>
    <row r="45239" spans="27:27">
      <c r="AA45239" s="271"/>
    </row>
    <row r="45240" spans="27:27">
      <c r="AA45240" s="271"/>
    </row>
    <row r="45241" spans="27:27">
      <c r="AA45241" s="271"/>
    </row>
    <row r="45242" spans="27:27">
      <c r="AA45242" s="271"/>
    </row>
    <row r="45243" spans="27:27">
      <c r="AA45243" s="271"/>
    </row>
    <row r="45244" spans="27:27">
      <c r="AA45244" s="271"/>
    </row>
    <row r="45245" spans="27:27">
      <c r="AA45245" s="271"/>
    </row>
    <row r="45246" spans="27:27">
      <c r="AA45246" s="271"/>
    </row>
    <row r="45247" spans="27:27">
      <c r="AA45247" s="271"/>
    </row>
    <row r="45248" spans="27:27">
      <c r="AA45248" s="271"/>
    </row>
    <row r="45249" spans="27:27">
      <c r="AA45249" s="271"/>
    </row>
    <row r="45250" spans="27:27">
      <c r="AA45250" s="271"/>
    </row>
    <row r="45251" spans="27:27">
      <c r="AA45251" s="271"/>
    </row>
    <row r="45252" spans="27:27">
      <c r="AA45252" s="271"/>
    </row>
    <row r="45253" spans="27:27">
      <c r="AA45253" s="271"/>
    </row>
    <row r="45254" spans="27:27">
      <c r="AA45254" s="271"/>
    </row>
    <row r="45255" spans="27:27">
      <c r="AA45255" s="271"/>
    </row>
    <row r="45256" spans="27:27">
      <c r="AA45256" s="271"/>
    </row>
    <row r="45257" spans="27:27">
      <c r="AA45257" s="271"/>
    </row>
    <row r="45258" spans="27:27">
      <c r="AA45258" s="271"/>
    </row>
    <row r="45259" spans="27:27">
      <c r="AA45259" s="271"/>
    </row>
    <row r="45260" spans="27:27">
      <c r="AA45260" s="271"/>
    </row>
    <row r="45261" spans="27:27">
      <c r="AA45261" s="271"/>
    </row>
    <row r="45262" spans="27:27">
      <c r="AA45262" s="271"/>
    </row>
    <row r="45263" spans="27:27">
      <c r="AA45263" s="271"/>
    </row>
    <row r="45264" spans="27:27">
      <c r="AA45264" s="271"/>
    </row>
    <row r="45265" spans="27:27">
      <c r="AA45265" s="271"/>
    </row>
    <row r="45266" spans="27:27">
      <c r="AA45266" s="271"/>
    </row>
    <row r="45267" spans="27:27">
      <c r="AA45267" s="271"/>
    </row>
    <row r="45268" spans="27:27">
      <c r="AA45268" s="271"/>
    </row>
    <row r="45269" spans="27:27">
      <c r="AA45269" s="271"/>
    </row>
    <row r="45270" spans="27:27">
      <c r="AA45270" s="271"/>
    </row>
    <row r="45271" spans="27:27">
      <c r="AA45271" s="271"/>
    </row>
    <row r="45272" spans="27:27">
      <c r="AA45272" s="271"/>
    </row>
    <row r="45273" spans="27:27">
      <c r="AA45273" s="271"/>
    </row>
    <row r="45274" spans="27:27">
      <c r="AA45274" s="271"/>
    </row>
    <row r="45275" spans="27:27">
      <c r="AA45275" s="271"/>
    </row>
    <row r="45276" spans="27:27">
      <c r="AA45276" s="271"/>
    </row>
    <row r="45277" spans="27:27">
      <c r="AA45277" s="271"/>
    </row>
    <row r="45278" spans="27:27">
      <c r="AA45278" s="271"/>
    </row>
    <row r="45279" spans="27:27">
      <c r="AA45279" s="271"/>
    </row>
    <row r="45280" spans="27:27">
      <c r="AA45280" s="271"/>
    </row>
    <row r="45281" spans="27:27">
      <c r="AA45281" s="271"/>
    </row>
    <row r="45282" spans="27:27">
      <c r="AA45282" s="271"/>
    </row>
    <row r="45283" spans="27:27">
      <c r="AA45283" s="271"/>
    </row>
    <row r="45284" spans="27:27">
      <c r="AA45284" s="271"/>
    </row>
    <row r="45285" spans="27:27">
      <c r="AA45285" s="271"/>
    </row>
    <row r="45286" spans="27:27">
      <c r="AA45286" s="271"/>
    </row>
    <row r="45287" spans="27:27">
      <c r="AA45287" s="271"/>
    </row>
    <row r="45288" spans="27:27">
      <c r="AA45288" s="271"/>
    </row>
    <row r="45289" spans="27:27">
      <c r="AA45289" s="271"/>
    </row>
    <row r="45290" spans="27:27">
      <c r="AA45290" s="271"/>
    </row>
    <row r="45291" spans="27:27">
      <c r="AA45291" s="271"/>
    </row>
    <row r="45292" spans="27:27">
      <c r="AA45292" s="271"/>
    </row>
    <row r="45293" spans="27:27">
      <c r="AA45293" s="271"/>
    </row>
    <row r="45294" spans="27:27">
      <c r="AA45294" s="271"/>
    </row>
    <row r="45295" spans="27:27">
      <c r="AA45295" s="271"/>
    </row>
    <row r="45296" spans="27:27">
      <c r="AA45296" s="271"/>
    </row>
    <row r="45297" spans="27:27">
      <c r="AA45297" s="271"/>
    </row>
    <row r="45298" spans="27:27">
      <c r="AA45298" s="271"/>
    </row>
    <row r="45299" spans="27:27">
      <c r="AA45299" s="271"/>
    </row>
    <row r="45300" spans="27:27">
      <c r="AA45300" s="271"/>
    </row>
    <row r="45301" spans="27:27">
      <c r="AA45301" s="271"/>
    </row>
    <row r="45302" spans="27:27">
      <c r="AA45302" s="271"/>
    </row>
    <row r="45303" spans="27:27">
      <c r="AA45303" s="271"/>
    </row>
    <row r="45304" spans="27:27">
      <c r="AA45304" s="271"/>
    </row>
    <row r="45305" spans="27:27">
      <c r="AA45305" s="271"/>
    </row>
    <row r="45306" spans="27:27">
      <c r="AA45306" s="271"/>
    </row>
    <row r="45307" spans="27:27">
      <c r="AA45307" s="271"/>
    </row>
    <row r="45308" spans="27:27">
      <c r="AA45308" s="271"/>
    </row>
    <row r="45309" spans="27:27">
      <c r="AA45309" s="271"/>
    </row>
    <row r="45310" spans="27:27">
      <c r="AA45310" s="271"/>
    </row>
    <row r="45311" spans="27:27">
      <c r="AA45311" s="271"/>
    </row>
    <row r="45312" spans="27:27">
      <c r="AA45312" s="271"/>
    </row>
    <row r="45313" spans="27:27">
      <c r="AA45313" s="271"/>
    </row>
    <row r="45314" spans="27:27">
      <c r="AA45314" s="271"/>
    </row>
    <row r="45315" spans="27:27">
      <c r="AA45315" s="271"/>
    </row>
    <row r="45316" spans="27:27">
      <c r="AA45316" s="271"/>
    </row>
    <row r="45317" spans="27:27">
      <c r="AA45317" s="271"/>
    </row>
    <row r="45318" spans="27:27">
      <c r="AA45318" s="271"/>
    </row>
    <row r="45319" spans="27:27">
      <c r="AA45319" s="271"/>
    </row>
    <row r="45320" spans="27:27">
      <c r="AA45320" s="271"/>
    </row>
    <row r="45321" spans="27:27">
      <c r="AA45321" s="271"/>
    </row>
    <row r="45322" spans="27:27">
      <c r="AA45322" s="271"/>
    </row>
    <row r="45323" spans="27:27">
      <c r="AA45323" s="271"/>
    </row>
    <row r="45324" spans="27:27">
      <c r="AA45324" s="271"/>
    </row>
    <row r="45325" spans="27:27">
      <c r="AA45325" s="271"/>
    </row>
    <row r="45326" spans="27:27">
      <c r="AA45326" s="271"/>
    </row>
    <row r="45327" spans="27:27">
      <c r="AA45327" s="271"/>
    </row>
    <row r="45328" spans="27:27">
      <c r="AA45328" s="271"/>
    </row>
    <row r="45329" spans="27:27">
      <c r="AA45329" s="271"/>
    </row>
    <row r="45330" spans="27:27">
      <c r="AA45330" s="271"/>
    </row>
    <row r="45331" spans="27:27">
      <c r="AA45331" s="271"/>
    </row>
    <row r="45332" spans="27:27">
      <c r="AA45332" s="271"/>
    </row>
    <row r="45333" spans="27:27">
      <c r="AA45333" s="271"/>
    </row>
    <row r="45334" spans="27:27">
      <c r="AA45334" s="271"/>
    </row>
    <row r="45335" spans="27:27">
      <c r="AA45335" s="271"/>
    </row>
    <row r="45336" spans="27:27">
      <c r="AA45336" s="271"/>
    </row>
    <row r="45337" spans="27:27">
      <c r="AA45337" s="271"/>
    </row>
    <row r="45338" spans="27:27">
      <c r="AA45338" s="271"/>
    </row>
    <row r="45339" spans="27:27">
      <c r="AA45339" s="271"/>
    </row>
    <row r="45340" spans="27:27">
      <c r="AA45340" s="271"/>
    </row>
    <row r="45341" spans="27:27">
      <c r="AA45341" s="271"/>
    </row>
    <row r="45342" spans="27:27">
      <c r="AA45342" s="271"/>
    </row>
    <row r="45343" spans="27:27">
      <c r="AA45343" s="271"/>
    </row>
    <row r="45344" spans="27:27">
      <c r="AA45344" s="271"/>
    </row>
    <row r="45345" spans="27:27">
      <c r="AA45345" s="271"/>
    </row>
    <row r="45346" spans="27:27">
      <c r="AA45346" s="271"/>
    </row>
    <row r="45347" spans="27:27">
      <c r="AA45347" s="271"/>
    </row>
    <row r="45348" spans="27:27">
      <c r="AA45348" s="271"/>
    </row>
    <row r="45349" spans="27:27">
      <c r="AA45349" s="271"/>
    </row>
    <row r="45350" spans="27:27">
      <c r="AA45350" s="271"/>
    </row>
    <row r="45351" spans="27:27">
      <c r="AA45351" s="271"/>
    </row>
    <row r="45352" spans="27:27">
      <c r="AA45352" s="271"/>
    </row>
    <row r="45353" spans="27:27">
      <c r="AA45353" s="271"/>
    </row>
    <row r="45354" spans="27:27">
      <c r="AA45354" s="271"/>
    </row>
    <row r="45355" spans="27:27">
      <c r="AA45355" s="271"/>
    </row>
    <row r="45356" spans="27:27">
      <c r="AA45356" s="271"/>
    </row>
    <row r="45357" spans="27:27">
      <c r="AA45357" s="271"/>
    </row>
    <row r="45358" spans="27:27">
      <c r="AA45358" s="271"/>
    </row>
    <row r="45359" spans="27:27">
      <c r="AA45359" s="271"/>
    </row>
    <row r="45360" spans="27:27">
      <c r="AA45360" s="271"/>
    </row>
    <row r="45361" spans="27:27">
      <c r="AA45361" s="271"/>
    </row>
    <row r="45362" spans="27:27">
      <c r="AA45362" s="271"/>
    </row>
    <row r="45363" spans="27:27">
      <c r="AA45363" s="271"/>
    </row>
    <row r="45364" spans="27:27">
      <c r="AA45364" s="271"/>
    </row>
    <row r="45365" spans="27:27">
      <c r="AA45365" s="271"/>
    </row>
    <row r="45366" spans="27:27">
      <c r="AA45366" s="271"/>
    </row>
    <row r="45367" spans="27:27">
      <c r="AA45367" s="271"/>
    </row>
    <row r="45368" spans="27:27">
      <c r="AA45368" s="271"/>
    </row>
    <row r="45369" spans="27:27">
      <c r="AA45369" s="271"/>
    </row>
    <row r="45370" spans="27:27">
      <c r="AA45370" s="271"/>
    </row>
    <row r="45371" spans="27:27">
      <c r="AA45371" s="271"/>
    </row>
    <row r="45372" spans="27:27">
      <c r="AA45372" s="271"/>
    </row>
    <row r="45373" spans="27:27">
      <c r="AA45373" s="271"/>
    </row>
    <row r="45374" spans="27:27">
      <c r="AA45374" s="271"/>
    </row>
    <row r="45375" spans="27:27">
      <c r="AA45375" s="271"/>
    </row>
    <row r="45376" spans="27:27">
      <c r="AA45376" s="271"/>
    </row>
    <row r="45377" spans="27:27">
      <c r="AA45377" s="271"/>
    </row>
    <row r="45378" spans="27:27">
      <c r="AA45378" s="271"/>
    </row>
    <row r="45379" spans="27:27">
      <c r="AA45379" s="271"/>
    </row>
    <row r="45380" spans="27:27">
      <c r="AA45380" s="271"/>
    </row>
    <row r="45381" spans="27:27">
      <c r="AA45381" s="271"/>
    </row>
    <row r="45382" spans="27:27">
      <c r="AA45382" s="271"/>
    </row>
    <row r="45383" spans="27:27">
      <c r="AA45383" s="271"/>
    </row>
    <row r="45384" spans="27:27">
      <c r="AA45384" s="271"/>
    </row>
    <row r="45385" spans="27:27">
      <c r="AA45385" s="271"/>
    </row>
    <row r="45386" spans="27:27">
      <c r="AA45386" s="271"/>
    </row>
    <row r="45387" spans="27:27">
      <c r="AA45387" s="271"/>
    </row>
    <row r="45388" spans="27:27">
      <c r="AA45388" s="271"/>
    </row>
    <row r="45389" spans="27:27">
      <c r="AA45389" s="271"/>
    </row>
    <row r="45390" spans="27:27">
      <c r="AA45390" s="271"/>
    </row>
    <row r="45391" spans="27:27">
      <c r="AA45391" s="271"/>
    </row>
    <row r="45392" spans="27:27">
      <c r="AA45392" s="271"/>
    </row>
    <row r="45393" spans="27:27">
      <c r="AA45393" s="271"/>
    </row>
    <row r="45394" spans="27:27">
      <c r="AA45394" s="271"/>
    </row>
    <row r="45395" spans="27:27">
      <c r="AA45395" s="271"/>
    </row>
    <row r="45396" spans="27:27">
      <c r="AA45396" s="271"/>
    </row>
    <row r="45397" spans="27:27">
      <c r="AA45397" s="271"/>
    </row>
    <row r="45398" spans="27:27">
      <c r="AA45398" s="271"/>
    </row>
    <row r="45399" spans="27:27">
      <c r="AA45399" s="271"/>
    </row>
    <row r="45400" spans="27:27">
      <c r="AA45400" s="271"/>
    </row>
    <row r="45401" spans="27:27">
      <c r="AA45401" s="271"/>
    </row>
    <row r="45402" spans="27:27">
      <c r="AA45402" s="271"/>
    </row>
    <row r="45403" spans="27:27">
      <c r="AA45403" s="271"/>
    </row>
    <row r="45404" spans="27:27">
      <c r="AA45404" s="271"/>
    </row>
    <row r="45405" spans="27:27">
      <c r="AA45405" s="271"/>
    </row>
    <row r="45406" spans="27:27">
      <c r="AA45406" s="271"/>
    </row>
    <row r="45407" spans="27:27">
      <c r="AA45407" s="271"/>
    </row>
    <row r="45408" spans="27:27">
      <c r="AA45408" s="271"/>
    </row>
    <row r="45409" spans="27:27">
      <c r="AA45409" s="271"/>
    </row>
    <row r="45410" spans="27:27">
      <c r="AA45410" s="271"/>
    </row>
    <row r="45411" spans="27:27">
      <c r="AA45411" s="271"/>
    </row>
    <row r="45412" spans="27:27">
      <c r="AA45412" s="271"/>
    </row>
    <row r="45413" spans="27:27">
      <c r="AA45413" s="271"/>
    </row>
    <row r="45414" spans="27:27">
      <c r="AA45414" s="271"/>
    </row>
    <row r="45415" spans="27:27">
      <c r="AA45415" s="271"/>
    </row>
    <row r="45416" spans="27:27">
      <c r="AA45416" s="271"/>
    </row>
    <row r="45417" spans="27:27">
      <c r="AA45417" s="271"/>
    </row>
    <row r="45418" spans="27:27">
      <c r="AA45418" s="271"/>
    </row>
    <row r="45419" spans="27:27">
      <c r="AA45419" s="271"/>
    </row>
    <row r="45420" spans="27:27">
      <c r="AA45420" s="271"/>
    </row>
    <row r="45421" spans="27:27">
      <c r="AA45421" s="271"/>
    </row>
    <row r="45422" spans="27:27">
      <c r="AA45422" s="271"/>
    </row>
    <row r="45423" spans="27:27">
      <c r="AA45423" s="271"/>
    </row>
    <row r="45424" spans="27:27">
      <c r="AA45424" s="271"/>
    </row>
    <row r="45425" spans="27:27">
      <c r="AA45425" s="271"/>
    </row>
    <row r="45426" spans="27:27">
      <c r="AA45426" s="271"/>
    </row>
    <row r="45427" spans="27:27">
      <c r="AA45427" s="271"/>
    </row>
    <row r="45428" spans="27:27">
      <c r="AA45428" s="271"/>
    </row>
    <row r="45429" spans="27:27">
      <c r="AA45429" s="271"/>
    </row>
    <row r="45430" spans="27:27">
      <c r="AA45430" s="271"/>
    </row>
    <row r="45431" spans="27:27">
      <c r="AA45431" s="271"/>
    </row>
    <row r="45432" spans="27:27">
      <c r="AA45432" s="271"/>
    </row>
    <row r="45433" spans="27:27">
      <c r="AA45433" s="271"/>
    </row>
    <row r="45434" spans="27:27">
      <c r="AA45434" s="271"/>
    </row>
    <row r="45435" spans="27:27">
      <c r="AA45435" s="271"/>
    </row>
    <row r="45436" spans="27:27">
      <c r="AA45436" s="271"/>
    </row>
    <row r="45437" spans="27:27">
      <c r="AA45437" s="271"/>
    </row>
    <row r="45438" spans="27:27">
      <c r="AA45438" s="271"/>
    </row>
    <row r="45439" spans="27:27">
      <c r="AA45439" s="271"/>
    </row>
    <row r="45440" spans="27:27">
      <c r="AA45440" s="271"/>
    </row>
    <row r="45441" spans="27:27">
      <c r="AA45441" s="271"/>
    </row>
    <row r="45442" spans="27:27">
      <c r="AA45442" s="271"/>
    </row>
    <row r="45443" spans="27:27">
      <c r="AA45443" s="271"/>
    </row>
    <row r="45444" spans="27:27">
      <c r="AA45444" s="271"/>
    </row>
    <row r="45445" spans="27:27">
      <c r="AA45445" s="271"/>
    </row>
    <row r="45446" spans="27:27">
      <c r="AA45446" s="271"/>
    </row>
    <row r="45447" spans="27:27">
      <c r="AA45447" s="271"/>
    </row>
    <row r="45448" spans="27:27">
      <c r="AA45448" s="271"/>
    </row>
    <row r="45449" spans="27:27">
      <c r="AA45449" s="271"/>
    </row>
    <row r="45450" spans="27:27">
      <c r="AA45450" s="271"/>
    </row>
    <row r="45451" spans="27:27">
      <c r="AA45451" s="271"/>
    </row>
    <row r="45452" spans="27:27">
      <c r="AA45452" s="271"/>
    </row>
    <row r="45453" spans="27:27">
      <c r="AA45453" s="271"/>
    </row>
    <row r="45454" spans="27:27">
      <c r="AA45454" s="271"/>
    </row>
    <row r="45455" spans="27:27">
      <c r="AA45455" s="271"/>
    </row>
    <row r="45456" spans="27:27">
      <c r="AA45456" s="271"/>
    </row>
    <row r="45457" spans="27:27">
      <c r="AA45457" s="271"/>
    </row>
    <row r="45458" spans="27:27">
      <c r="AA45458" s="271"/>
    </row>
    <row r="45459" spans="27:27">
      <c r="AA45459" s="271"/>
    </row>
    <row r="45460" spans="27:27">
      <c r="AA45460" s="271"/>
    </row>
    <row r="45461" spans="27:27">
      <c r="AA45461" s="271"/>
    </row>
    <row r="45462" spans="27:27">
      <c r="AA45462" s="271"/>
    </row>
    <row r="45463" spans="27:27">
      <c r="AA45463" s="271"/>
    </row>
    <row r="45464" spans="27:27">
      <c r="AA45464" s="271"/>
    </row>
    <row r="45465" spans="27:27">
      <c r="AA45465" s="271"/>
    </row>
    <row r="45466" spans="27:27">
      <c r="AA45466" s="271"/>
    </row>
    <row r="45467" spans="27:27">
      <c r="AA45467" s="271"/>
    </row>
    <row r="45468" spans="27:27">
      <c r="AA45468" s="271"/>
    </row>
    <row r="45469" spans="27:27">
      <c r="AA45469" s="271"/>
    </row>
    <row r="45470" spans="27:27">
      <c r="AA45470" s="271"/>
    </row>
    <row r="45471" spans="27:27">
      <c r="AA45471" s="271"/>
    </row>
    <row r="45472" spans="27:27">
      <c r="AA45472" s="271"/>
    </row>
    <row r="45473" spans="27:27">
      <c r="AA45473" s="271"/>
    </row>
    <row r="45474" spans="27:27">
      <c r="AA45474" s="271"/>
    </row>
    <row r="45475" spans="27:27">
      <c r="AA45475" s="271"/>
    </row>
    <row r="45476" spans="27:27">
      <c r="AA45476" s="271"/>
    </row>
    <row r="45477" spans="27:27">
      <c r="AA45477" s="271"/>
    </row>
    <row r="45478" spans="27:27">
      <c r="AA45478" s="271"/>
    </row>
    <row r="45479" spans="27:27">
      <c r="AA45479" s="271"/>
    </row>
    <row r="45480" spans="27:27">
      <c r="AA45480" s="271"/>
    </row>
    <row r="45481" spans="27:27">
      <c r="AA45481" s="271"/>
    </row>
    <row r="45482" spans="27:27">
      <c r="AA45482" s="271"/>
    </row>
    <row r="45483" spans="27:27">
      <c r="AA45483" s="271"/>
    </row>
    <row r="45484" spans="27:27">
      <c r="AA45484" s="271"/>
    </row>
    <row r="45485" spans="27:27">
      <c r="AA45485" s="271"/>
    </row>
    <row r="45486" spans="27:27">
      <c r="AA45486" s="271"/>
    </row>
    <row r="45487" spans="27:27">
      <c r="AA45487" s="271"/>
    </row>
    <row r="45488" spans="27:27">
      <c r="AA45488" s="271"/>
    </row>
    <row r="45489" spans="27:27">
      <c r="AA45489" s="271"/>
    </row>
    <row r="45490" spans="27:27">
      <c r="AA45490" s="271"/>
    </row>
    <row r="45491" spans="27:27">
      <c r="AA45491" s="271"/>
    </row>
    <row r="45492" spans="27:27">
      <c r="AA45492" s="271"/>
    </row>
    <row r="45493" spans="27:27">
      <c r="AA45493" s="271"/>
    </row>
    <row r="45494" spans="27:27">
      <c r="AA45494" s="271"/>
    </row>
    <row r="45495" spans="27:27">
      <c r="AA45495" s="271"/>
    </row>
    <row r="45496" spans="27:27">
      <c r="AA45496" s="271"/>
    </row>
    <row r="45497" spans="27:27">
      <c r="AA45497" s="271"/>
    </row>
    <row r="45498" spans="27:27">
      <c r="AA45498" s="271"/>
    </row>
    <row r="45499" spans="27:27">
      <c r="AA45499" s="271"/>
    </row>
    <row r="45500" spans="27:27">
      <c r="AA45500" s="271"/>
    </row>
    <row r="45501" spans="27:27">
      <c r="AA45501" s="271"/>
    </row>
    <row r="45502" spans="27:27">
      <c r="AA45502" s="271"/>
    </row>
    <row r="45503" spans="27:27">
      <c r="AA45503" s="271"/>
    </row>
    <row r="45504" spans="27:27">
      <c r="AA45504" s="271"/>
    </row>
    <row r="45505" spans="27:27">
      <c r="AA45505" s="271"/>
    </row>
    <row r="45506" spans="27:27">
      <c r="AA45506" s="271"/>
    </row>
    <row r="45507" spans="27:27">
      <c r="AA45507" s="271"/>
    </row>
    <row r="45508" spans="27:27">
      <c r="AA45508" s="271"/>
    </row>
    <row r="45509" spans="27:27">
      <c r="AA45509" s="271"/>
    </row>
    <row r="45510" spans="27:27">
      <c r="AA45510" s="271"/>
    </row>
    <row r="45511" spans="27:27">
      <c r="AA45511" s="271"/>
    </row>
    <row r="45512" spans="27:27">
      <c r="AA45512" s="271"/>
    </row>
    <row r="45513" spans="27:27">
      <c r="AA45513" s="271"/>
    </row>
    <row r="45514" spans="27:27">
      <c r="AA45514" s="271"/>
    </row>
    <row r="45515" spans="27:27">
      <c r="AA45515" s="271"/>
    </row>
    <row r="45516" spans="27:27">
      <c r="AA45516" s="271"/>
    </row>
    <row r="45517" spans="27:27">
      <c r="AA45517" s="271"/>
    </row>
    <row r="45518" spans="27:27">
      <c r="AA45518" s="271"/>
    </row>
    <row r="45519" spans="27:27">
      <c r="AA45519" s="271"/>
    </row>
    <row r="45520" spans="27:27">
      <c r="AA45520" s="271"/>
    </row>
    <row r="45521" spans="27:27">
      <c r="AA45521" s="271"/>
    </row>
    <row r="45522" spans="27:27">
      <c r="AA45522" s="271"/>
    </row>
    <row r="45523" spans="27:27">
      <c r="AA45523" s="271"/>
    </row>
    <row r="45524" spans="27:27">
      <c r="AA45524" s="271"/>
    </row>
    <row r="45525" spans="27:27">
      <c r="AA45525" s="271"/>
    </row>
    <row r="45526" spans="27:27">
      <c r="AA45526" s="271"/>
    </row>
    <row r="45527" spans="27:27">
      <c r="AA45527" s="271"/>
    </row>
    <row r="45528" spans="27:27">
      <c r="AA45528" s="271"/>
    </row>
    <row r="45529" spans="27:27">
      <c r="AA45529" s="271"/>
    </row>
    <row r="45530" spans="27:27">
      <c r="AA45530" s="271"/>
    </row>
    <row r="45531" spans="27:27">
      <c r="AA45531" s="271"/>
    </row>
    <row r="45532" spans="27:27">
      <c r="AA45532" s="271"/>
    </row>
    <row r="45533" spans="27:27">
      <c r="AA45533" s="271"/>
    </row>
    <row r="45534" spans="27:27">
      <c r="AA45534" s="271"/>
    </row>
    <row r="45535" spans="27:27">
      <c r="AA45535" s="271"/>
    </row>
    <row r="45536" spans="27:27">
      <c r="AA45536" s="271"/>
    </row>
    <row r="45537" spans="27:27">
      <c r="AA45537" s="271"/>
    </row>
    <row r="45538" spans="27:27">
      <c r="AA45538" s="271"/>
    </row>
    <row r="45539" spans="27:27">
      <c r="AA45539" s="271"/>
    </row>
    <row r="45540" spans="27:27">
      <c r="AA45540" s="271"/>
    </row>
    <row r="45541" spans="27:27">
      <c r="AA45541" s="271"/>
    </row>
    <row r="45542" spans="27:27">
      <c r="AA45542" s="271"/>
    </row>
    <row r="45543" spans="27:27">
      <c r="AA45543" s="271"/>
    </row>
    <row r="45544" spans="27:27">
      <c r="AA45544" s="271"/>
    </row>
    <row r="45545" spans="27:27">
      <c r="AA45545" s="271"/>
    </row>
    <row r="45546" spans="27:27">
      <c r="AA45546" s="271"/>
    </row>
    <row r="45547" spans="27:27">
      <c r="AA45547" s="271"/>
    </row>
    <row r="45548" spans="27:27">
      <c r="AA45548" s="271"/>
    </row>
    <row r="45549" spans="27:27">
      <c r="AA45549" s="271"/>
    </row>
    <row r="45550" spans="27:27">
      <c r="AA45550" s="271"/>
    </row>
    <row r="45551" spans="27:27">
      <c r="AA45551" s="271"/>
    </row>
    <row r="45552" spans="27:27">
      <c r="AA45552" s="271"/>
    </row>
    <row r="45553" spans="27:27">
      <c r="AA45553" s="271"/>
    </row>
    <row r="45554" spans="27:27">
      <c r="AA45554" s="271"/>
    </row>
    <row r="45555" spans="27:27">
      <c r="AA45555" s="271"/>
    </row>
    <row r="45556" spans="27:27">
      <c r="AA45556" s="271"/>
    </row>
    <row r="45557" spans="27:27">
      <c r="AA45557" s="271"/>
    </row>
    <row r="45558" spans="27:27">
      <c r="AA45558" s="271"/>
    </row>
    <row r="45559" spans="27:27">
      <c r="AA45559" s="271"/>
    </row>
    <row r="45560" spans="27:27">
      <c r="AA45560" s="271"/>
    </row>
    <row r="45561" spans="27:27">
      <c r="AA45561" s="271"/>
    </row>
    <row r="45562" spans="27:27">
      <c r="AA45562" s="271"/>
    </row>
    <row r="45563" spans="27:27">
      <c r="AA45563" s="271"/>
    </row>
    <row r="45564" spans="27:27">
      <c r="AA45564" s="271"/>
    </row>
    <row r="45565" spans="27:27">
      <c r="AA45565" s="271"/>
    </row>
    <row r="45566" spans="27:27">
      <c r="AA45566" s="271"/>
    </row>
    <row r="45567" spans="27:27">
      <c r="AA45567" s="271"/>
    </row>
    <row r="45568" spans="27:27">
      <c r="AA45568" s="271"/>
    </row>
    <row r="45569" spans="27:27">
      <c r="AA45569" s="271"/>
    </row>
    <row r="45570" spans="27:27">
      <c r="AA45570" s="271"/>
    </row>
    <row r="45571" spans="27:27">
      <c r="AA45571" s="271"/>
    </row>
    <row r="45572" spans="27:27">
      <c r="AA45572" s="271"/>
    </row>
    <row r="45573" spans="27:27">
      <c r="AA45573" s="271"/>
    </row>
    <row r="45574" spans="27:27">
      <c r="AA45574" s="271"/>
    </row>
    <row r="45575" spans="27:27">
      <c r="AA45575" s="271"/>
    </row>
    <row r="45576" spans="27:27">
      <c r="AA45576" s="271"/>
    </row>
    <row r="45577" spans="27:27">
      <c r="AA45577" s="271"/>
    </row>
    <row r="45578" spans="27:27">
      <c r="AA45578" s="271"/>
    </row>
    <row r="45579" spans="27:27">
      <c r="AA45579" s="271"/>
    </row>
    <row r="45580" spans="27:27">
      <c r="AA45580" s="271"/>
    </row>
    <row r="45581" spans="27:27">
      <c r="AA45581" s="271"/>
    </row>
    <row r="45582" spans="27:27">
      <c r="AA45582" s="271"/>
    </row>
    <row r="45583" spans="27:27">
      <c r="AA45583" s="271"/>
    </row>
    <row r="45584" spans="27:27">
      <c r="AA45584" s="271"/>
    </row>
    <row r="45585" spans="27:27">
      <c r="AA45585" s="271"/>
    </row>
    <row r="45586" spans="27:27">
      <c r="AA45586" s="271"/>
    </row>
    <row r="45587" spans="27:27">
      <c r="AA45587" s="271"/>
    </row>
    <row r="45588" spans="27:27">
      <c r="AA45588" s="271"/>
    </row>
    <row r="45589" spans="27:27">
      <c r="AA45589" s="271"/>
    </row>
    <row r="45590" spans="27:27">
      <c r="AA45590" s="271"/>
    </row>
    <row r="45591" spans="27:27">
      <c r="AA45591" s="271"/>
    </row>
    <row r="45592" spans="27:27">
      <c r="AA45592" s="271"/>
    </row>
    <row r="45593" spans="27:27">
      <c r="AA45593" s="271"/>
    </row>
    <row r="45594" spans="27:27">
      <c r="AA45594" s="271"/>
    </row>
    <row r="45595" spans="27:27">
      <c r="AA45595" s="271"/>
    </row>
    <row r="45596" spans="27:27">
      <c r="AA45596" s="271"/>
    </row>
    <row r="45597" spans="27:27">
      <c r="AA45597" s="271"/>
    </row>
    <row r="45598" spans="27:27">
      <c r="AA45598" s="271"/>
    </row>
    <row r="45599" spans="27:27">
      <c r="AA45599" s="271"/>
    </row>
    <row r="45600" spans="27:27">
      <c r="AA45600" s="271"/>
    </row>
    <row r="45601" spans="27:27">
      <c r="AA45601" s="271"/>
    </row>
    <row r="45602" spans="27:27">
      <c r="AA45602" s="271"/>
    </row>
    <row r="45603" spans="27:27">
      <c r="AA45603" s="271"/>
    </row>
    <row r="45604" spans="27:27">
      <c r="AA45604" s="271"/>
    </row>
    <row r="45605" spans="27:27">
      <c r="AA45605" s="271"/>
    </row>
    <row r="45606" spans="27:27">
      <c r="AA45606" s="271"/>
    </row>
    <row r="45607" spans="27:27">
      <c r="AA45607" s="271"/>
    </row>
    <row r="45608" spans="27:27">
      <c r="AA45608" s="271"/>
    </row>
    <row r="45609" spans="27:27">
      <c r="AA45609" s="271"/>
    </row>
    <row r="45610" spans="27:27">
      <c r="AA45610" s="271"/>
    </row>
    <row r="45611" spans="27:27">
      <c r="AA45611" s="271"/>
    </row>
    <row r="45612" spans="27:27">
      <c r="AA45612" s="271"/>
    </row>
    <row r="45613" spans="27:27">
      <c r="AA45613" s="271"/>
    </row>
    <row r="45614" spans="27:27">
      <c r="AA45614" s="271"/>
    </row>
    <row r="45615" spans="27:27">
      <c r="AA45615" s="271"/>
    </row>
    <row r="45616" spans="27:27">
      <c r="AA45616" s="271"/>
    </row>
    <row r="45617" spans="27:27">
      <c r="AA45617" s="271"/>
    </row>
    <row r="45618" spans="27:27">
      <c r="AA45618" s="271"/>
    </row>
    <row r="45619" spans="27:27">
      <c r="AA45619" s="271"/>
    </row>
    <row r="45620" spans="27:27">
      <c r="AA45620" s="271"/>
    </row>
    <row r="45621" spans="27:27">
      <c r="AA45621" s="271"/>
    </row>
    <row r="45622" spans="27:27">
      <c r="AA45622" s="271"/>
    </row>
    <row r="45623" spans="27:27">
      <c r="AA45623" s="271"/>
    </row>
    <row r="45624" spans="27:27">
      <c r="AA45624" s="271"/>
    </row>
    <row r="45625" spans="27:27">
      <c r="AA45625" s="271"/>
    </row>
    <row r="45626" spans="27:27">
      <c r="AA45626" s="271"/>
    </row>
    <row r="45627" spans="27:27">
      <c r="AA45627" s="271"/>
    </row>
    <row r="45628" spans="27:27">
      <c r="AA45628" s="271"/>
    </row>
    <row r="45629" spans="27:27">
      <c r="AA45629" s="271"/>
    </row>
    <row r="45630" spans="27:27">
      <c r="AA45630" s="271"/>
    </row>
    <row r="45631" spans="27:27">
      <c r="AA45631" s="271"/>
    </row>
    <row r="45632" spans="27:27">
      <c r="AA45632" s="271"/>
    </row>
    <row r="45633" spans="27:27">
      <c r="AA45633" s="271"/>
    </row>
    <row r="45634" spans="27:27">
      <c r="AA45634" s="271"/>
    </row>
    <row r="45635" spans="27:27">
      <c r="AA45635" s="271"/>
    </row>
    <row r="45636" spans="27:27">
      <c r="AA45636" s="271"/>
    </row>
    <row r="45637" spans="27:27">
      <c r="AA45637" s="271"/>
    </row>
    <row r="45638" spans="27:27">
      <c r="AA45638" s="271"/>
    </row>
    <row r="45639" spans="27:27">
      <c r="AA45639" s="271"/>
    </row>
    <row r="45640" spans="27:27">
      <c r="AA45640" s="271"/>
    </row>
    <row r="45641" spans="27:27">
      <c r="AA45641" s="271"/>
    </row>
    <row r="45642" spans="27:27">
      <c r="AA45642" s="271"/>
    </row>
    <row r="45643" spans="27:27">
      <c r="AA45643" s="271"/>
    </row>
    <row r="45644" spans="27:27">
      <c r="AA45644" s="271"/>
    </row>
    <row r="45645" spans="27:27">
      <c r="AA45645" s="271"/>
    </row>
    <row r="45646" spans="27:27">
      <c r="AA45646" s="271"/>
    </row>
    <row r="45647" spans="27:27">
      <c r="AA45647" s="271"/>
    </row>
    <row r="45648" spans="27:27">
      <c r="AA45648" s="271"/>
    </row>
    <row r="45649" spans="27:27">
      <c r="AA45649" s="271"/>
    </row>
    <row r="45650" spans="27:27">
      <c r="AA45650" s="271"/>
    </row>
    <row r="45651" spans="27:27">
      <c r="AA45651" s="271"/>
    </row>
    <row r="45652" spans="27:27">
      <c r="AA45652" s="271"/>
    </row>
    <row r="45653" spans="27:27">
      <c r="AA45653" s="271"/>
    </row>
    <row r="45654" spans="27:27">
      <c r="AA45654" s="271"/>
    </row>
    <row r="45655" spans="27:27">
      <c r="AA45655" s="271"/>
    </row>
    <row r="45656" spans="27:27">
      <c r="AA45656" s="271"/>
    </row>
    <row r="45657" spans="27:27">
      <c r="AA45657" s="271"/>
    </row>
    <row r="45658" spans="27:27">
      <c r="AA45658" s="271"/>
    </row>
    <row r="45659" spans="27:27">
      <c r="AA45659" s="271"/>
    </row>
    <row r="45660" spans="27:27">
      <c r="AA45660" s="271"/>
    </row>
    <row r="45661" spans="27:27">
      <c r="AA45661" s="271"/>
    </row>
    <row r="45662" spans="27:27">
      <c r="AA45662" s="271"/>
    </row>
    <row r="45663" spans="27:27">
      <c r="AA45663" s="271"/>
    </row>
    <row r="45664" spans="27:27">
      <c r="AA45664" s="271"/>
    </row>
    <row r="45665" spans="27:27">
      <c r="AA45665" s="271"/>
    </row>
    <row r="45666" spans="27:27">
      <c r="AA45666" s="271"/>
    </row>
    <row r="45667" spans="27:27">
      <c r="AA45667" s="271"/>
    </row>
    <row r="45668" spans="27:27">
      <c r="AA45668" s="271"/>
    </row>
    <row r="45669" spans="27:27">
      <c r="AA45669" s="271"/>
    </row>
    <row r="45670" spans="27:27">
      <c r="AA45670" s="271"/>
    </row>
    <row r="45671" spans="27:27">
      <c r="AA45671" s="271"/>
    </row>
    <row r="45672" spans="27:27">
      <c r="AA45672" s="271"/>
    </row>
    <row r="45673" spans="27:27">
      <c r="AA45673" s="271"/>
    </row>
    <row r="45674" spans="27:27">
      <c r="AA45674" s="271"/>
    </row>
    <row r="45675" spans="27:27">
      <c r="AA45675" s="271"/>
    </row>
    <row r="45676" spans="27:27">
      <c r="AA45676" s="271"/>
    </row>
    <row r="45677" spans="27:27">
      <c r="AA45677" s="271"/>
    </row>
    <row r="45678" spans="27:27">
      <c r="AA45678" s="271"/>
    </row>
    <row r="45679" spans="27:27">
      <c r="AA45679" s="271"/>
    </row>
    <row r="45680" spans="27:27">
      <c r="AA45680" s="271"/>
    </row>
    <row r="45681" spans="27:27">
      <c r="AA45681" s="271"/>
    </row>
    <row r="45682" spans="27:27">
      <c r="AA45682" s="271"/>
    </row>
    <row r="45683" spans="27:27">
      <c r="AA45683" s="271"/>
    </row>
    <row r="45684" spans="27:27">
      <c r="AA45684" s="271"/>
    </row>
    <row r="45685" spans="27:27">
      <c r="AA45685" s="271"/>
    </row>
    <row r="45686" spans="27:27">
      <c r="AA45686" s="271"/>
    </row>
    <row r="45687" spans="27:27">
      <c r="AA45687" s="271"/>
    </row>
    <row r="45688" spans="27:27">
      <c r="AA45688" s="271"/>
    </row>
    <row r="45689" spans="27:27">
      <c r="AA45689" s="271"/>
    </row>
    <row r="45690" spans="27:27">
      <c r="AA45690" s="271"/>
    </row>
    <row r="45691" spans="27:27">
      <c r="AA45691" s="271"/>
    </row>
    <row r="45692" spans="27:27">
      <c r="AA45692" s="271"/>
    </row>
    <row r="45693" spans="27:27">
      <c r="AA45693" s="271"/>
    </row>
    <row r="45694" spans="27:27">
      <c r="AA45694" s="271"/>
    </row>
    <row r="45695" spans="27:27">
      <c r="AA45695" s="271"/>
    </row>
    <row r="45696" spans="27:27">
      <c r="AA45696" s="271"/>
    </row>
    <row r="45697" spans="27:27">
      <c r="AA45697" s="271"/>
    </row>
    <row r="45698" spans="27:27">
      <c r="AA45698" s="271"/>
    </row>
    <row r="45699" spans="27:27">
      <c r="AA45699" s="271"/>
    </row>
    <row r="45700" spans="27:27">
      <c r="AA45700" s="271"/>
    </row>
    <row r="45701" spans="27:27">
      <c r="AA45701" s="271"/>
    </row>
    <row r="45702" spans="27:27">
      <c r="AA45702" s="271"/>
    </row>
    <row r="45703" spans="27:27">
      <c r="AA45703" s="271"/>
    </row>
    <row r="45704" spans="27:27">
      <c r="AA45704" s="271"/>
    </row>
    <row r="45705" spans="27:27">
      <c r="AA45705" s="271"/>
    </row>
    <row r="45706" spans="27:27">
      <c r="AA45706" s="271"/>
    </row>
    <row r="45707" spans="27:27">
      <c r="AA45707" s="271"/>
    </row>
    <row r="45708" spans="27:27">
      <c r="AA45708" s="271"/>
    </row>
    <row r="45709" spans="27:27">
      <c r="AA45709" s="271"/>
    </row>
    <row r="45710" spans="27:27">
      <c r="AA45710" s="271"/>
    </row>
    <row r="45711" spans="27:27">
      <c r="AA45711" s="271"/>
    </row>
    <row r="45712" spans="27:27">
      <c r="AA45712" s="271"/>
    </row>
    <row r="45713" spans="27:27">
      <c r="AA45713" s="271"/>
    </row>
    <row r="45714" spans="27:27">
      <c r="AA45714" s="271"/>
    </row>
    <row r="45715" spans="27:27">
      <c r="AA45715" s="271"/>
    </row>
    <row r="45716" spans="27:27">
      <c r="AA45716" s="271"/>
    </row>
    <row r="45717" spans="27:27">
      <c r="AA45717" s="271"/>
    </row>
    <row r="45718" spans="27:27">
      <c r="AA45718" s="271"/>
    </row>
    <row r="45719" spans="27:27">
      <c r="AA45719" s="271"/>
    </row>
    <row r="45720" spans="27:27">
      <c r="AA45720" s="271"/>
    </row>
    <row r="45721" spans="27:27">
      <c r="AA45721" s="271"/>
    </row>
    <row r="45722" spans="27:27">
      <c r="AA45722" s="271"/>
    </row>
    <row r="45723" spans="27:27">
      <c r="AA45723" s="271"/>
    </row>
    <row r="45724" spans="27:27">
      <c r="AA45724" s="271"/>
    </row>
    <row r="45725" spans="27:27">
      <c r="AA45725" s="271"/>
    </row>
    <row r="45726" spans="27:27">
      <c r="AA45726" s="271"/>
    </row>
    <row r="45727" spans="27:27">
      <c r="AA45727" s="271"/>
    </row>
    <row r="45728" spans="27:27">
      <c r="AA45728" s="271"/>
    </row>
    <row r="45729" spans="27:27">
      <c r="AA45729" s="271"/>
    </row>
    <row r="45730" spans="27:27">
      <c r="AA45730" s="271"/>
    </row>
    <row r="45731" spans="27:27">
      <c r="AA45731" s="271"/>
    </row>
    <row r="45732" spans="27:27">
      <c r="AA45732" s="271"/>
    </row>
    <row r="45733" spans="27:27">
      <c r="AA45733" s="271"/>
    </row>
    <row r="45734" spans="27:27">
      <c r="AA45734" s="271"/>
    </row>
    <row r="45735" spans="27:27">
      <c r="AA45735" s="271"/>
    </row>
    <row r="45736" spans="27:27">
      <c r="AA45736" s="271"/>
    </row>
    <row r="45737" spans="27:27">
      <c r="AA45737" s="271"/>
    </row>
    <row r="45738" spans="27:27">
      <c r="AA45738" s="271"/>
    </row>
    <row r="45739" spans="27:27">
      <c r="AA45739" s="271"/>
    </row>
    <row r="45740" spans="27:27">
      <c r="AA45740" s="271"/>
    </row>
    <row r="45741" spans="27:27">
      <c r="AA45741" s="271"/>
    </row>
    <row r="45742" spans="27:27">
      <c r="AA45742" s="271"/>
    </row>
    <row r="45743" spans="27:27">
      <c r="AA45743" s="271"/>
    </row>
    <row r="45744" spans="27:27">
      <c r="AA45744" s="271"/>
    </row>
    <row r="45745" spans="27:27">
      <c r="AA45745" s="271"/>
    </row>
    <row r="45746" spans="27:27">
      <c r="AA45746" s="271"/>
    </row>
    <row r="45747" spans="27:27">
      <c r="AA45747" s="271"/>
    </row>
    <row r="45748" spans="27:27">
      <c r="AA45748" s="271"/>
    </row>
    <row r="45749" spans="27:27">
      <c r="AA45749" s="271"/>
    </row>
    <row r="45750" spans="27:27">
      <c r="AA45750" s="271"/>
    </row>
    <row r="45751" spans="27:27">
      <c r="AA45751" s="271"/>
    </row>
    <row r="45752" spans="27:27">
      <c r="AA45752" s="271"/>
    </row>
    <row r="45753" spans="27:27">
      <c r="AA45753" s="271"/>
    </row>
    <row r="45754" spans="27:27">
      <c r="AA45754" s="271"/>
    </row>
    <row r="45755" spans="27:27">
      <c r="AA45755" s="271"/>
    </row>
    <row r="45756" spans="27:27">
      <c r="AA45756" s="271"/>
    </row>
    <row r="45757" spans="27:27">
      <c r="AA45757" s="271"/>
    </row>
    <row r="45758" spans="27:27">
      <c r="AA45758" s="271"/>
    </row>
    <row r="45759" spans="27:27">
      <c r="AA45759" s="271"/>
    </row>
    <row r="45760" spans="27:27">
      <c r="AA45760" s="271"/>
    </row>
    <row r="45761" spans="27:27">
      <c r="AA45761" s="271"/>
    </row>
    <row r="45762" spans="27:27">
      <c r="AA45762" s="271"/>
    </row>
    <row r="45763" spans="27:27">
      <c r="AA45763" s="271"/>
    </row>
    <row r="45764" spans="27:27">
      <c r="AA45764" s="271"/>
    </row>
    <row r="45765" spans="27:27">
      <c r="AA45765" s="271"/>
    </row>
    <row r="45766" spans="27:27">
      <c r="AA45766" s="271"/>
    </row>
    <row r="45767" spans="27:27">
      <c r="AA45767" s="271"/>
    </row>
    <row r="45768" spans="27:27">
      <c r="AA45768" s="271"/>
    </row>
    <row r="45769" spans="27:27">
      <c r="AA45769" s="271"/>
    </row>
    <row r="45770" spans="27:27">
      <c r="AA45770" s="271"/>
    </row>
    <row r="45771" spans="27:27">
      <c r="AA45771" s="271"/>
    </row>
    <row r="45772" spans="27:27">
      <c r="AA45772" s="271"/>
    </row>
    <row r="45773" spans="27:27">
      <c r="AA45773" s="271"/>
    </row>
    <row r="45774" spans="27:27">
      <c r="AA45774" s="271"/>
    </row>
    <row r="45775" spans="27:27">
      <c r="AA45775" s="271"/>
    </row>
    <row r="45776" spans="27:27">
      <c r="AA45776" s="271"/>
    </row>
    <row r="45777" spans="27:27">
      <c r="AA45777" s="271"/>
    </row>
    <row r="45778" spans="27:27">
      <c r="AA45778" s="271"/>
    </row>
    <row r="45779" spans="27:27">
      <c r="AA45779" s="271"/>
    </row>
    <row r="45780" spans="27:27">
      <c r="AA45780" s="271"/>
    </row>
    <row r="45781" spans="27:27">
      <c r="AA45781" s="271"/>
    </row>
    <row r="45782" spans="27:27">
      <c r="AA45782" s="271"/>
    </row>
    <row r="45783" spans="27:27">
      <c r="AA45783" s="271"/>
    </row>
    <row r="45784" spans="27:27">
      <c r="AA45784" s="271"/>
    </row>
    <row r="45785" spans="27:27">
      <c r="AA45785" s="271"/>
    </row>
    <row r="45786" spans="27:27">
      <c r="AA45786" s="271"/>
    </row>
    <row r="45787" spans="27:27">
      <c r="AA45787" s="271"/>
    </row>
    <row r="45788" spans="27:27">
      <c r="AA45788" s="271"/>
    </row>
    <row r="45789" spans="27:27">
      <c r="AA45789" s="271"/>
    </row>
    <row r="45790" spans="27:27">
      <c r="AA45790" s="271"/>
    </row>
    <row r="45791" spans="27:27">
      <c r="AA45791" s="271"/>
    </row>
    <row r="45792" spans="27:27">
      <c r="AA45792" s="271"/>
    </row>
    <row r="45793" spans="27:27">
      <c r="AA45793" s="271"/>
    </row>
    <row r="45794" spans="27:27">
      <c r="AA45794" s="271"/>
    </row>
    <row r="45795" spans="27:27">
      <c r="AA45795" s="271"/>
    </row>
    <row r="45796" spans="27:27">
      <c r="AA45796" s="271"/>
    </row>
    <row r="45797" spans="27:27">
      <c r="AA45797" s="271"/>
    </row>
    <row r="45798" spans="27:27">
      <c r="AA45798" s="271"/>
    </row>
    <row r="45799" spans="27:27">
      <c r="AA45799" s="271"/>
    </row>
    <row r="45800" spans="27:27">
      <c r="AA45800" s="271"/>
    </row>
    <row r="45801" spans="27:27">
      <c r="AA45801" s="271"/>
    </row>
    <row r="45802" spans="27:27">
      <c r="AA45802" s="271"/>
    </row>
    <row r="45803" spans="27:27">
      <c r="AA45803" s="271"/>
    </row>
    <row r="45804" spans="27:27">
      <c r="AA45804" s="271"/>
    </row>
    <row r="45805" spans="27:27">
      <c r="AA45805" s="271"/>
    </row>
    <row r="45806" spans="27:27">
      <c r="AA45806" s="271"/>
    </row>
    <row r="45807" spans="27:27">
      <c r="AA45807" s="271"/>
    </row>
    <row r="45808" spans="27:27">
      <c r="AA45808" s="271"/>
    </row>
    <row r="45809" spans="27:27">
      <c r="AA45809" s="271"/>
    </row>
    <row r="45810" spans="27:27">
      <c r="AA45810" s="271"/>
    </row>
    <row r="45811" spans="27:27">
      <c r="AA45811" s="271"/>
    </row>
    <row r="45812" spans="27:27">
      <c r="AA45812" s="271"/>
    </row>
    <row r="45813" spans="27:27">
      <c r="AA45813" s="271"/>
    </row>
    <row r="45814" spans="27:27">
      <c r="AA45814" s="271"/>
    </row>
    <row r="45815" spans="27:27">
      <c r="AA45815" s="271"/>
    </row>
    <row r="45816" spans="27:27">
      <c r="AA45816" s="271"/>
    </row>
    <row r="45817" spans="27:27">
      <c r="AA45817" s="271"/>
    </row>
    <row r="45818" spans="27:27">
      <c r="AA45818" s="271"/>
    </row>
    <row r="45819" spans="27:27">
      <c r="AA45819" s="271"/>
    </row>
    <row r="45820" spans="27:27">
      <c r="AA45820" s="271"/>
    </row>
    <row r="45821" spans="27:27">
      <c r="AA45821" s="271"/>
    </row>
    <row r="45822" spans="27:27">
      <c r="AA45822" s="271"/>
    </row>
    <row r="45823" spans="27:27">
      <c r="AA45823" s="271"/>
    </row>
    <row r="45824" spans="27:27">
      <c r="AA45824" s="271"/>
    </row>
    <row r="45825" spans="27:27">
      <c r="AA45825" s="271"/>
    </row>
    <row r="45826" spans="27:27">
      <c r="AA45826" s="271"/>
    </row>
    <row r="45827" spans="27:27">
      <c r="AA45827" s="271"/>
    </row>
    <row r="45828" spans="27:27">
      <c r="AA45828" s="271"/>
    </row>
    <row r="45829" spans="27:27">
      <c r="AA45829" s="271"/>
    </row>
    <row r="45830" spans="27:27">
      <c r="AA45830" s="271"/>
    </row>
    <row r="45831" spans="27:27">
      <c r="AA45831" s="271"/>
    </row>
    <row r="45832" spans="27:27">
      <c r="AA45832" s="271"/>
    </row>
    <row r="45833" spans="27:27">
      <c r="AA45833" s="271"/>
    </row>
    <row r="45834" spans="27:27">
      <c r="AA45834" s="271"/>
    </row>
    <row r="45835" spans="27:27">
      <c r="AA45835" s="271"/>
    </row>
    <row r="45836" spans="27:27">
      <c r="AA45836" s="271"/>
    </row>
    <row r="45837" spans="27:27">
      <c r="AA45837" s="271"/>
    </row>
    <row r="45838" spans="27:27">
      <c r="AA45838" s="271"/>
    </row>
    <row r="45839" spans="27:27">
      <c r="AA45839" s="271"/>
    </row>
    <row r="45840" spans="27:27">
      <c r="AA45840" s="271"/>
    </row>
    <row r="45841" spans="27:27">
      <c r="AA45841" s="271"/>
    </row>
    <row r="45842" spans="27:27">
      <c r="AA45842" s="271"/>
    </row>
    <row r="45843" spans="27:27">
      <c r="AA45843" s="271"/>
    </row>
    <row r="45844" spans="27:27">
      <c r="AA45844" s="271"/>
    </row>
    <row r="45845" spans="27:27">
      <c r="AA45845" s="271"/>
    </row>
    <row r="45846" spans="27:27">
      <c r="AA45846" s="271"/>
    </row>
    <row r="45847" spans="27:27">
      <c r="AA45847" s="271"/>
    </row>
    <row r="45848" spans="27:27">
      <c r="AA45848" s="271"/>
    </row>
    <row r="45849" spans="27:27">
      <c r="AA45849" s="271"/>
    </row>
    <row r="45850" spans="27:27">
      <c r="AA45850" s="271"/>
    </row>
    <row r="45851" spans="27:27">
      <c r="AA45851" s="271"/>
    </row>
    <row r="45852" spans="27:27">
      <c r="AA45852" s="271"/>
    </row>
    <row r="45853" spans="27:27">
      <c r="AA45853" s="271"/>
    </row>
    <row r="45854" spans="27:27">
      <c r="AA45854" s="271"/>
    </row>
    <row r="45855" spans="27:27">
      <c r="AA45855" s="271"/>
    </row>
    <row r="45856" spans="27:27">
      <c r="AA45856" s="271"/>
    </row>
    <row r="45857" spans="27:27">
      <c r="AA45857" s="271"/>
    </row>
    <row r="45858" spans="27:27">
      <c r="AA45858" s="271"/>
    </row>
    <row r="45859" spans="27:27">
      <c r="AA45859" s="271"/>
    </row>
    <row r="45860" spans="27:27">
      <c r="AA45860" s="271"/>
    </row>
    <row r="45861" spans="27:27">
      <c r="AA45861" s="271"/>
    </row>
    <row r="45862" spans="27:27">
      <c r="AA45862" s="271"/>
    </row>
    <row r="45863" spans="27:27">
      <c r="AA45863" s="271"/>
    </row>
    <row r="45864" spans="27:27">
      <c r="AA45864" s="271"/>
    </row>
    <row r="45865" spans="27:27">
      <c r="AA45865" s="271"/>
    </row>
    <row r="45866" spans="27:27">
      <c r="AA45866" s="271"/>
    </row>
    <row r="45867" spans="27:27">
      <c r="AA45867" s="271"/>
    </row>
    <row r="45868" spans="27:27">
      <c r="AA45868" s="271"/>
    </row>
    <row r="45869" spans="27:27">
      <c r="AA45869" s="271"/>
    </row>
    <row r="45870" spans="27:27">
      <c r="AA45870" s="271"/>
    </row>
    <row r="45871" spans="27:27">
      <c r="AA45871" s="271"/>
    </row>
    <row r="45872" spans="27:27">
      <c r="AA45872" s="271"/>
    </row>
    <row r="45873" spans="27:27">
      <c r="AA45873" s="271"/>
    </row>
    <row r="45874" spans="27:27">
      <c r="AA45874" s="271"/>
    </row>
    <row r="45875" spans="27:27">
      <c r="AA45875" s="271"/>
    </row>
    <row r="45876" spans="27:27">
      <c r="AA45876" s="271"/>
    </row>
    <row r="45877" spans="27:27">
      <c r="AA45877" s="271"/>
    </row>
    <row r="45878" spans="27:27">
      <c r="AA45878" s="271"/>
    </row>
    <row r="45879" spans="27:27">
      <c r="AA45879" s="271"/>
    </row>
    <row r="45880" spans="27:27">
      <c r="AA45880" s="271"/>
    </row>
    <row r="45881" spans="27:27">
      <c r="AA45881" s="271"/>
    </row>
    <row r="45882" spans="27:27">
      <c r="AA45882" s="271"/>
    </row>
    <row r="45883" spans="27:27">
      <c r="AA45883" s="271"/>
    </row>
    <row r="45884" spans="27:27">
      <c r="AA45884" s="271"/>
    </row>
    <row r="45885" spans="27:27">
      <c r="AA45885" s="271"/>
    </row>
    <row r="45886" spans="27:27">
      <c r="AA45886" s="271"/>
    </row>
    <row r="45887" spans="27:27">
      <c r="AA45887" s="271"/>
    </row>
    <row r="45888" spans="27:27">
      <c r="AA45888" s="271"/>
    </row>
    <row r="45889" spans="27:27">
      <c r="AA45889" s="271"/>
    </row>
    <row r="45890" spans="27:27">
      <c r="AA45890" s="271"/>
    </row>
    <row r="45891" spans="27:27">
      <c r="AA45891" s="271"/>
    </row>
    <row r="45892" spans="27:27">
      <c r="AA45892" s="271"/>
    </row>
    <row r="45893" spans="27:27">
      <c r="AA45893" s="271"/>
    </row>
    <row r="45894" spans="27:27">
      <c r="AA45894" s="271"/>
    </row>
    <row r="45895" spans="27:27">
      <c r="AA45895" s="271"/>
    </row>
    <row r="45896" spans="27:27">
      <c r="AA45896" s="271"/>
    </row>
    <row r="45897" spans="27:27">
      <c r="AA45897" s="271"/>
    </row>
    <row r="45898" spans="27:27">
      <c r="AA45898" s="271"/>
    </row>
    <row r="45899" spans="27:27">
      <c r="AA45899" s="271"/>
    </row>
    <row r="45900" spans="27:27">
      <c r="AA45900" s="271"/>
    </row>
    <row r="45901" spans="27:27">
      <c r="AA45901" s="271"/>
    </row>
    <row r="45902" spans="27:27">
      <c r="AA45902" s="271"/>
    </row>
    <row r="45903" spans="27:27">
      <c r="AA45903" s="271"/>
    </row>
    <row r="45904" spans="27:27">
      <c r="AA45904" s="271"/>
    </row>
    <row r="45905" spans="27:27">
      <c r="AA45905" s="271"/>
    </row>
    <row r="45906" spans="27:27">
      <c r="AA45906" s="271"/>
    </row>
    <row r="45907" spans="27:27">
      <c r="AA45907" s="271"/>
    </row>
    <row r="45908" spans="27:27">
      <c r="AA45908" s="271"/>
    </row>
    <row r="45909" spans="27:27">
      <c r="AA45909" s="271"/>
    </row>
    <row r="45910" spans="27:27">
      <c r="AA45910" s="271"/>
    </row>
    <row r="45911" spans="27:27">
      <c r="AA45911" s="271"/>
    </row>
    <row r="45912" spans="27:27">
      <c r="AA45912" s="271"/>
    </row>
    <row r="45913" spans="27:27">
      <c r="AA45913" s="271"/>
    </row>
    <row r="45914" spans="27:27">
      <c r="AA45914" s="271"/>
    </row>
    <row r="45915" spans="27:27">
      <c r="AA45915" s="271"/>
    </row>
    <row r="45916" spans="27:27">
      <c r="AA45916" s="271"/>
    </row>
    <row r="45917" spans="27:27">
      <c r="AA45917" s="271"/>
    </row>
    <row r="45918" spans="27:27">
      <c r="AA45918" s="271"/>
    </row>
    <row r="45919" spans="27:27">
      <c r="AA45919" s="271"/>
    </row>
    <row r="45920" spans="27:27">
      <c r="AA45920" s="271"/>
    </row>
    <row r="45921" spans="27:27">
      <c r="AA45921" s="271"/>
    </row>
    <row r="45922" spans="27:27">
      <c r="AA45922" s="271"/>
    </row>
    <row r="45923" spans="27:27">
      <c r="AA45923" s="271"/>
    </row>
    <row r="45924" spans="27:27">
      <c r="AA45924" s="271"/>
    </row>
    <row r="45925" spans="27:27">
      <c r="AA45925" s="271"/>
    </row>
    <row r="45926" spans="27:27">
      <c r="AA45926" s="271"/>
    </row>
    <row r="45927" spans="27:27">
      <c r="AA45927" s="271"/>
    </row>
    <row r="45928" spans="27:27">
      <c r="AA45928" s="271"/>
    </row>
    <row r="45929" spans="27:27">
      <c r="AA45929" s="271"/>
    </row>
    <row r="45930" spans="27:27">
      <c r="AA45930" s="271"/>
    </row>
    <row r="45931" spans="27:27">
      <c r="AA45931" s="271"/>
    </row>
    <row r="45932" spans="27:27">
      <c r="AA45932" s="271"/>
    </row>
    <row r="45933" spans="27:27">
      <c r="AA45933" s="271"/>
    </row>
    <row r="45934" spans="27:27">
      <c r="AA45934" s="271"/>
    </row>
    <row r="45935" spans="27:27">
      <c r="AA45935" s="271"/>
    </row>
    <row r="45936" spans="27:27">
      <c r="AA45936" s="271"/>
    </row>
    <row r="45937" spans="27:27">
      <c r="AA45937" s="271"/>
    </row>
    <row r="45938" spans="27:27">
      <c r="AA45938" s="271"/>
    </row>
    <row r="45939" spans="27:27">
      <c r="AA45939" s="271"/>
    </row>
    <row r="45940" spans="27:27">
      <c r="AA45940" s="271"/>
    </row>
    <row r="45941" spans="27:27">
      <c r="AA45941" s="271"/>
    </row>
    <row r="45942" spans="27:27">
      <c r="AA45942" s="271"/>
    </row>
    <row r="45943" spans="27:27">
      <c r="AA45943" s="271"/>
    </row>
    <row r="45944" spans="27:27">
      <c r="AA45944" s="271"/>
    </row>
    <row r="45945" spans="27:27">
      <c r="AA45945" s="271"/>
    </row>
    <row r="45946" spans="27:27">
      <c r="AA45946" s="271"/>
    </row>
    <row r="45947" spans="27:27">
      <c r="AA45947" s="271"/>
    </row>
    <row r="45948" spans="27:27">
      <c r="AA45948" s="271"/>
    </row>
    <row r="45949" spans="27:27">
      <c r="AA45949" s="271"/>
    </row>
    <row r="45950" spans="27:27">
      <c r="AA45950" s="271"/>
    </row>
    <row r="45951" spans="27:27">
      <c r="AA45951" s="271"/>
    </row>
    <row r="45952" spans="27:27">
      <c r="AA45952" s="271"/>
    </row>
    <row r="45953" spans="27:27">
      <c r="AA45953" s="271"/>
    </row>
    <row r="45954" spans="27:27">
      <c r="AA45954" s="271"/>
    </row>
    <row r="45955" spans="27:27">
      <c r="AA45955" s="271"/>
    </row>
    <row r="45956" spans="27:27">
      <c r="AA45956" s="271"/>
    </row>
    <row r="45957" spans="27:27">
      <c r="AA45957" s="271"/>
    </row>
    <row r="45958" spans="27:27">
      <c r="AA45958" s="271"/>
    </row>
    <row r="45959" spans="27:27">
      <c r="AA45959" s="271"/>
    </row>
    <row r="45960" spans="27:27">
      <c r="AA45960" s="271"/>
    </row>
    <row r="45961" spans="27:27">
      <c r="AA45961" s="271"/>
    </row>
    <row r="45962" spans="27:27">
      <c r="AA45962" s="271"/>
    </row>
    <row r="45963" spans="27:27">
      <c r="AA45963" s="271"/>
    </row>
    <row r="45964" spans="27:27">
      <c r="AA45964" s="271"/>
    </row>
    <row r="45965" spans="27:27">
      <c r="AA45965" s="271"/>
    </row>
    <row r="45966" spans="27:27">
      <c r="AA45966" s="271"/>
    </row>
    <row r="45967" spans="27:27">
      <c r="AA45967" s="271"/>
    </row>
    <row r="45968" spans="27:27">
      <c r="AA45968" s="271"/>
    </row>
    <row r="45969" spans="27:27">
      <c r="AA45969" s="271"/>
    </row>
    <row r="45970" spans="27:27">
      <c r="AA45970" s="271"/>
    </row>
    <row r="45971" spans="27:27">
      <c r="AA45971" s="271"/>
    </row>
    <row r="45972" spans="27:27">
      <c r="AA45972" s="271"/>
    </row>
    <row r="45973" spans="27:27">
      <c r="AA45973" s="271"/>
    </row>
    <row r="45974" spans="27:27">
      <c r="AA45974" s="271"/>
    </row>
    <row r="45975" spans="27:27">
      <c r="AA45975" s="271"/>
    </row>
    <row r="45976" spans="27:27">
      <c r="AA45976" s="271"/>
    </row>
    <row r="45977" spans="27:27">
      <c r="AA45977" s="271"/>
    </row>
    <row r="45978" spans="27:27">
      <c r="AA45978" s="271"/>
    </row>
    <row r="45979" spans="27:27">
      <c r="AA45979" s="271"/>
    </row>
    <row r="45980" spans="27:27">
      <c r="AA45980" s="271"/>
    </row>
    <row r="45981" spans="27:27">
      <c r="AA45981" s="271"/>
    </row>
    <row r="45982" spans="27:27">
      <c r="AA45982" s="271"/>
    </row>
    <row r="45983" spans="27:27">
      <c r="AA45983" s="271"/>
    </row>
    <row r="45984" spans="27:27">
      <c r="AA45984" s="271"/>
    </row>
    <row r="45985" spans="27:27">
      <c r="AA45985" s="271"/>
    </row>
    <row r="45986" spans="27:27">
      <c r="AA45986" s="271"/>
    </row>
    <row r="45987" spans="27:27">
      <c r="AA45987" s="271"/>
    </row>
    <row r="45988" spans="27:27">
      <c r="AA45988" s="271"/>
    </row>
    <row r="45989" spans="27:27">
      <c r="AA45989" s="271"/>
    </row>
    <row r="45990" spans="27:27">
      <c r="AA45990" s="271"/>
    </row>
    <row r="45991" spans="27:27">
      <c r="AA45991" s="271"/>
    </row>
    <row r="45992" spans="27:27">
      <c r="AA45992" s="271"/>
    </row>
    <row r="45993" spans="27:27">
      <c r="AA45993" s="271"/>
    </row>
    <row r="45994" spans="27:27">
      <c r="AA45994" s="271"/>
    </row>
    <row r="45995" spans="27:27">
      <c r="AA45995" s="271"/>
    </row>
    <row r="45996" spans="27:27">
      <c r="AA45996" s="271"/>
    </row>
    <row r="45997" spans="27:27">
      <c r="AA45997" s="271"/>
    </row>
    <row r="45998" spans="27:27">
      <c r="AA45998" s="271"/>
    </row>
    <row r="45999" spans="27:27">
      <c r="AA45999" s="271"/>
    </row>
    <row r="46000" spans="27:27">
      <c r="AA46000" s="271"/>
    </row>
    <row r="46001" spans="27:27">
      <c r="AA46001" s="271"/>
    </row>
    <row r="46002" spans="27:27">
      <c r="AA46002" s="271"/>
    </row>
    <row r="46003" spans="27:27">
      <c r="AA46003" s="271"/>
    </row>
    <row r="46004" spans="27:27">
      <c r="AA46004" s="271"/>
    </row>
    <row r="46005" spans="27:27">
      <c r="AA46005" s="271"/>
    </row>
    <row r="46006" spans="27:27">
      <c r="AA46006" s="271"/>
    </row>
    <row r="46007" spans="27:27">
      <c r="AA46007" s="271"/>
    </row>
    <row r="46008" spans="27:27">
      <c r="AA46008" s="271"/>
    </row>
    <row r="46009" spans="27:27">
      <c r="AA46009" s="271"/>
    </row>
    <row r="46010" spans="27:27">
      <c r="AA46010" s="271"/>
    </row>
    <row r="46011" spans="27:27">
      <c r="AA46011" s="271"/>
    </row>
    <row r="46012" spans="27:27">
      <c r="AA46012" s="271"/>
    </row>
    <row r="46013" spans="27:27">
      <c r="AA46013" s="271"/>
    </row>
    <row r="46014" spans="27:27">
      <c r="AA46014" s="271"/>
    </row>
    <row r="46015" spans="27:27">
      <c r="AA46015" s="271"/>
    </row>
    <row r="46016" spans="27:27">
      <c r="AA46016" s="271"/>
    </row>
    <row r="46017" spans="27:27">
      <c r="AA46017" s="271"/>
    </row>
    <row r="46018" spans="27:27">
      <c r="AA46018" s="271"/>
    </row>
    <row r="46019" spans="27:27">
      <c r="AA46019" s="271"/>
    </row>
    <row r="46020" spans="27:27">
      <c r="AA46020" s="271"/>
    </row>
    <row r="46021" spans="27:27">
      <c r="AA46021" s="271"/>
    </row>
    <row r="46022" spans="27:27">
      <c r="AA46022" s="271"/>
    </row>
    <row r="46023" spans="27:27">
      <c r="AA46023" s="271"/>
    </row>
    <row r="46024" spans="27:27">
      <c r="AA46024" s="271"/>
    </row>
    <row r="46025" spans="27:27">
      <c r="AA46025" s="271"/>
    </row>
    <row r="46026" spans="27:27">
      <c r="AA46026" s="271"/>
    </row>
    <row r="46027" spans="27:27">
      <c r="AA46027" s="271"/>
    </row>
    <row r="46028" spans="27:27">
      <c r="AA46028" s="271"/>
    </row>
    <row r="46029" spans="27:27">
      <c r="AA46029" s="271"/>
    </row>
    <row r="46030" spans="27:27">
      <c r="AA46030" s="271"/>
    </row>
    <row r="46031" spans="27:27">
      <c r="AA46031" s="271"/>
    </row>
    <row r="46032" spans="27:27">
      <c r="AA46032" s="271"/>
    </row>
    <row r="46033" spans="27:27">
      <c r="AA46033" s="271"/>
    </row>
    <row r="46034" spans="27:27">
      <c r="AA46034" s="271"/>
    </row>
    <row r="46035" spans="27:27">
      <c r="AA46035" s="271"/>
    </row>
    <row r="46036" spans="27:27">
      <c r="AA46036" s="271"/>
    </row>
    <row r="46037" spans="27:27">
      <c r="AA46037" s="271"/>
    </row>
    <row r="46038" spans="27:27">
      <c r="AA46038" s="271"/>
    </row>
    <row r="46039" spans="27:27">
      <c r="AA46039" s="271"/>
    </row>
    <row r="46040" spans="27:27">
      <c r="AA46040" s="271"/>
    </row>
    <row r="46041" spans="27:27">
      <c r="AA46041" s="271"/>
    </row>
    <row r="46042" spans="27:27">
      <c r="AA46042" s="271"/>
    </row>
    <row r="46043" spans="27:27">
      <c r="AA46043" s="271"/>
    </row>
    <row r="46044" spans="27:27">
      <c r="AA46044" s="271"/>
    </row>
    <row r="46045" spans="27:27">
      <c r="AA46045" s="271"/>
    </row>
    <row r="46046" spans="27:27">
      <c r="AA46046" s="271"/>
    </row>
    <row r="46047" spans="27:27">
      <c r="AA46047" s="271"/>
    </row>
    <row r="46048" spans="27:27">
      <c r="AA46048" s="271"/>
    </row>
    <row r="46049" spans="27:27">
      <c r="AA46049" s="271"/>
    </row>
    <row r="46050" spans="27:27">
      <c r="AA46050" s="271"/>
    </row>
    <row r="46051" spans="27:27">
      <c r="AA46051" s="271"/>
    </row>
    <row r="46052" spans="27:27">
      <c r="AA46052" s="271"/>
    </row>
    <row r="46053" spans="27:27">
      <c r="AA46053" s="271"/>
    </row>
    <row r="46054" spans="27:27">
      <c r="AA46054" s="271"/>
    </row>
    <row r="46055" spans="27:27">
      <c r="AA46055" s="271"/>
    </row>
    <row r="46056" spans="27:27">
      <c r="AA46056" s="271"/>
    </row>
    <row r="46057" spans="27:27">
      <c r="AA46057" s="271"/>
    </row>
    <row r="46058" spans="27:27">
      <c r="AA46058" s="271"/>
    </row>
    <row r="46059" spans="27:27">
      <c r="AA46059" s="271"/>
    </row>
    <row r="46060" spans="27:27">
      <c r="AA46060" s="271"/>
    </row>
    <row r="46061" spans="27:27">
      <c r="AA46061" s="271"/>
    </row>
    <row r="46062" spans="27:27">
      <c r="AA46062" s="271"/>
    </row>
    <row r="46063" spans="27:27">
      <c r="AA46063" s="271"/>
    </row>
    <row r="46064" spans="27:27">
      <c r="AA46064" s="271"/>
    </row>
    <row r="46065" spans="27:27">
      <c r="AA46065" s="271"/>
    </row>
    <row r="46066" spans="27:27">
      <c r="AA46066" s="271"/>
    </row>
    <row r="46067" spans="27:27">
      <c r="AA46067" s="271"/>
    </row>
    <row r="46068" spans="27:27">
      <c r="AA46068" s="271"/>
    </row>
    <row r="46069" spans="27:27">
      <c r="AA46069" s="271"/>
    </row>
    <row r="46070" spans="27:27">
      <c r="AA46070" s="271"/>
    </row>
    <row r="46071" spans="27:27">
      <c r="AA46071" s="271"/>
    </row>
    <row r="46072" spans="27:27">
      <c r="AA46072" s="271"/>
    </row>
    <row r="46073" spans="27:27">
      <c r="AA46073" s="271"/>
    </row>
    <row r="46074" spans="27:27">
      <c r="AA46074" s="271"/>
    </row>
    <row r="46075" spans="27:27">
      <c r="AA46075" s="271"/>
    </row>
    <row r="46076" spans="27:27">
      <c r="AA46076" s="271"/>
    </row>
    <row r="46077" spans="27:27">
      <c r="AA46077" s="271"/>
    </row>
    <row r="46078" spans="27:27">
      <c r="AA46078" s="271"/>
    </row>
    <row r="46079" spans="27:27">
      <c r="AA46079" s="271"/>
    </row>
    <row r="46080" spans="27:27">
      <c r="AA46080" s="271"/>
    </row>
    <row r="46081" spans="27:27">
      <c r="AA46081" s="271"/>
    </row>
    <row r="46082" spans="27:27">
      <c r="AA46082" s="271"/>
    </row>
    <row r="46083" spans="27:27">
      <c r="AA46083" s="271"/>
    </row>
    <row r="46084" spans="27:27">
      <c r="AA46084" s="271"/>
    </row>
    <row r="46085" spans="27:27">
      <c r="AA46085" s="271"/>
    </row>
    <row r="46086" spans="27:27">
      <c r="AA46086" s="271"/>
    </row>
    <row r="46087" spans="27:27">
      <c r="AA46087" s="271"/>
    </row>
    <row r="46088" spans="27:27">
      <c r="AA46088" s="271"/>
    </row>
    <row r="46089" spans="27:27">
      <c r="AA46089" s="271"/>
    </row>
    <row r="46090" spans="27:27">
      <c r="AA46090" s="271"/>
    </row>
    <row r="46091" spans="27:27">
      <c r="AA46091" s="271"/>
    </row>
    <row r="46092" spans="27:27">
      <c r="AA46092" s="271"/>
    </row>
    <row r="46093" spans="27:27">
      <c r="AA46093" s="271"/>
    </row>
    <row r="46094" spans="27:27">
      <c r="AA46094" s="271"/>
    </row>
    <row r="46095" spans="27:27">
      <c r="AA46095" s="271"/>
    </row>
    <row r="46096" spans="27:27">
      <c r="AA46096" s="271"/>
    </row>
    <row r="46097" spans="27:27">
      <c r="AA46097" s="271"/>
    </row>
    <row r="46098" spans="27:27">
      <c r="AA46098" s="271"/>
    </row>
    <row r="46099" spans="27:27">
      <c r="AA46099" s="271"/>
    </row>
    <row r="46100" spans="27:27">
      <c r="AA46100" s="271"/>
    </row>
    <row r="46101" spans="27:27">
      <c r="AA46101" s="271"/>
    </row>
    <row r="46102" spans="27:27">
      <c r="AA46102" s="271"/>
    </row>
    <row r="46103" spans="27:27">
      <c r="AA46103" s="271"/>
    </row>
    <row r="46104" spans="27:27">
      <c r="AA46104" s="271"/>
    </row>
    <row r="46105" spans="27:27">
      <c r="AA46105" s="271"/>
    </row>
    <row r="46106" spans="27:27">
      <c r="AA46106" s="271"/>
    </row>
    <row r="46107" spans="27:27">
      <c r="AA46107" s="271"/>
    </row>
    <row r="46108" spans="27:27">
      <c r="AA46108" s="271"/>
    </row>
    <row r="46109" spans="27:27">
      <c r="AA46109" s="271"/>
    </row>
    <row r="46110" spans="27:27">
      <c r="AA46110" s="271"/>
    </row>
    <row r="46111" spans="27:27">
      <c r="AA46111" s="271"/>
    </row>
    <row r="46112" spans="27:27">
      <c r="AA46112" s="271"/>
    </row>
    <row r="46113" spans="27:27">
      <c r="AA46113" s="271"/>
    </row>
    <row r="46114" spans="27:27">
      <c r="AA46114" s="271"/>
    </row>
    <row r="46115" spans="27:27">
      <c r="AA46115" s="271"/>
    </row>
    <row r="46116" spans="27:27">
      <c r="AA46116" s="271"/>
    </row>
    <row r="46117" spans="27:27">
      <c r="AA46117" s="271"/>
    </row>
    <row r="46118" spans="27:27">
      <c r="AA46118" s="271"/>
    </row>
    <row r="46119" spans="27:27">
      <c r="AA46119" s="271"/>
    </row>
    <row r="46120" spans="27:27">
      <c r="AA46120" s="271"/>
    </row>
    <row r="46121" spans="27:27">
      <c r="AA46121" s="271"/>
    </row>
    <row r="46122" spans="27:27">
      <c r="AA46122" s="271"/>
    </row>
    <row r="46123" spans="27:27">
      <c r="AA46123" s="271"/>
    </row>
    <row r="46124" spans="27:27">
      <c r="AA46124" s="271"/>
    </row>
    <row r="46125" spans="27:27">
      <c r="AA46125" s="271"/>
    </row>
    <row r="46126" spans="27:27">
      <c r="AA46126" s="271"/>
    </row>
    <row r="46127" spans="27:27">
      <c r="AA46127" s="271"/>
    </row>
    <row r="46128" spans="27:27">
      <c r="AA46128" s="271"/>
    </row>
    <row r="46129" spans="27:27">
      <c r="AA46129" s="271"/>
    </row>
    <row r="46130" spans="27:27">
      <c r="AA46130" s="271"/>
    </row>
    <row r="46131" spans="27:27">
      <c r="AA46131" s="271"/>
    </row>
    <row r="46132" spans="27:27">
      <c r="AA46132" s="271"/>
    </row>
    <row r="46133" spans="27:27">
      <c r="AA46133" s="271"/>
    </row>
    <row r="46134" spans="27:27">
      <c r="AA46134" s="271"/>
    </row>
    <row r="46135" spans="27:27">
      <c r="AA46135" s="271"/>
    </row>
    <row r="46136" spans="27:27">
      <c r="AA46136" s="271"/>
    </row>
    <row r="46137" spans="27:27">
      <c r="AA46137" s="271"/>
    </row>
    <row r="46138" spans="27:27">
      <c r="AA46138" s="271"/>
    </row>
    <row r="46139" spans="27:27">
      <c r="AA46139" s="271"/>
    </row>
    <row r="46140" spans="27:27">
      <c r="AA46140" s="271"/>
    </row>
    <row r="46141" spans="27:27">
      <c r="AA46141" s="271"/>
    </row>
    <row r="46142" spans="27:27">
      <c r="AA46142" s="271"/>
    </row>
    <row r="46143" spans="27:27">
      <c r="AA46143" s="271"/>
    </row>
    <row r="46144" spans="27:27">
      <c r="AA46144" s="271"/>
    </row>
    <row r="46145" spans="27:27">
      <c r="AA46145" s="271"/>
    </row>
    <row r="46146" spans="27:27">
      <c r="AA46146" s="271"/>
    </row>
    <row r="46147" spans="27:27">
      <c r="AA46147" s="271"/>
    </row>
    <row r="46148" spans="27:27">
      <c r="AA46148" s="271"/>
    </row>
    <row r="46149" spans="27:27">
      <c r="AA46149" s="271"/>
    </row>
    <row r="46150" spans="27:27">
      <c r="AA46150" s="271"/>
    </row>
    <row r="46151" spans="27:27">
      <c r="AA46151" s="271"/>
    </row>
    <row r="46152" spans="27:27">
      <c r="AA46152" s="271"/>
    </row>
    <row r="46153" spans="27:27">
      <c r="AA46153" s="271"/>
    </row>
    <row r="46154" spans="27:27">
      <c r="AA46154" s="271"/>
    </row>
    <row r="46155" spans="27:27">
      <c r="AA46155" s="271"/>
    </row>
    <row r="46156" spans="27:27">
      <c r="AA46156" s="271"/>
    </row>
    <row r="46157" spans="27:27">
      <c r="AA46157" s="271"/>
    </row>
    <row r="46158" spans="27:27">
      <c r="AA46158" s="271"/>
    </row>
    <row r="46159" spans="27:27">
      <c r="AA46159" s="271"/>
    </row>
    <row r="46160" spans="27:27">
      <c r="AA46160" s="271"/>
    </row>
    <row r="46161" spans="27:27">
      <c r="AA46161" s="271"/>
    </row>
    <row r="46162" spans="27:27">
      <c r="AA46162" s="271"/>
    </row>
    <row r="46163" spans="27:27">
      <c r="AA46163" s="271"/>
    </row>
    <row r="46164" spans="27:27">
      <c r="AA46164" s="271"/>
    </row>
    <row r="46165" spans="27:27">
      <c r="AA46165" s="271"/>
    </row>
    <row r="46166" spans="27:27">
      <c r="AA46166" s="271"/>
    </row>
    <row r="46167" spans="27:27">
      <c r="AA46167" s="271"/>
    </row>
    <row r="46168" spans="27:27">
      <c r="AA46168" s="271"/>
    </row>
    <row r="46169" spans="27:27">
      <c r="AA46169" s="271"/>
    </row>
    <row r="46170" spans="27:27">
      <c r="AA46170" s="271"/>
    </row>
    <row r="46171" spans="27:27">
      <c r="AA46171" s="271"/>
    </row>
    <row r="46172" spans="27:27">
      <c r="AA46172" s="271"/>
    </row>
    <row r="46173" spans="27:27">
      <c r="AA46173" s="271"/>
    </row>
    <row r="46174" spans="27:27">
      <c r="AA46174" s="271"/>
    </row>
    <row r="46175" spans="27:27">
      <c r="AA46175" s="271"/>
    </row>
    <row r="46176" spans="27:27">
      <c r="AA46176" s="271"/>
    </row>
    <row r="46177" spans="27:27">
      <c r="AA46177" s="271"/>
    </row>
    <row r="46178" spans="27:27">
      <c r="AA46178" s="271"/>
    </row>
    <row r="46179" spans="27:27">
      <c r="AA46179" s="271"/>
    </row>
    <row r="46180" spans="27:27">
      <c r="AA46180" s="271"/>
    </row>
    <row r="46181" spans="27:27">
      <c r="AA46181" s="271"/>
    </row>
    <row r="46182" spans="27:27">
      <c r="AA46182" s="271"/>
    </row>
    <row r="46183" spans="27:27">
      <c r="AA46183" s="271"/>
    </row>
    <row r="46184" spans="27:27">
      <c r="AA46184" s="271"/>
    </row>
    <row r="46185" spans="27:27">
      <c r="AA46185" s="271"/>
    </row>
    <row r="46186" spans="27:27">
      <c r="AA46186" s="271"/>
    </row>
    <row r="46187" spans="27:27">
      <c r="AA46187" s="271"/>
    </row>
    <row r="46188" spans="27:27">
      <c r="AA46188" s="271"/>
    </row>
    <row r="46189" spans="27:27">
      <c r="AA46189" s="271"/>
    </row>
    <row r="46190" spans="27:27">
      <c r="AA46190" s="271"/>
    </row>
    <row r="46191" spans="27:27">
      <c r="AA46191" s="271"/>
    </row>
    <row r="46192" spans="27:27">
      <c r="AA46192" s="271"/>
    </row>
    <row r="46193" spans="27:27">
      <c r="AA46193" s="271"/>
    </row>
    <row r="46194" spans="27:27">
      <c r="AA46194" s="271"/>
    </row>
    <row r="46195" spans="27:27">
      <c r="AA46195" s="271"/>
    </row>
    <row r="46196" spans="27:27">
      <c r="AA46196" s="271"/>
    </row>
    <row r="46197" spans="27:27">
      <c r="AA46197" s="271"/>
    </row>
    <row r="46198" spans="27:27">
      <c r="AA46198" s="271"/>
    </row>
    <row r="46199" spans="27:27">
      <c r="AA46199" s="271"/>
    </row>
    <row r="46200" spans="27:27">
      <c r="AA46200" s="271"/>
    </row>
    <row r="46201" spans="27:27">
      <c r="AA46201" s="271"/>
    </row>
    <row r="46202" spans="27:27">
      <c r="AA46202" s="271"/>
    </row>
    <row r="46203" spans="27:27">
      <c r="AA46203" s="271"/>
    </row>
    <row r="46204" spans="27:27">
      <c r="AA46204" s="271"/>
    </row>
    <row r="46205" spans="27:27">
      <c r="AA46205" s="271"/>
    </row>
    <row r="46206" spans="27:27">
      <c r="AA46206" s="271"/>
    </row>
    <row r="46207" spans="27:27">
      <c r="AA46207" s="271"/>
    </row>
    <row r="46208" spans="27:27">
      <c r="AA46208" s="271"/>
    </row>
    <row r="46209" spans="27:27">
      <c r="AA46209" s="271"/>
    </row>
    <row r="46210" spans="27:27">
      <c r="AA46210" s="271"/>
    </row>
    <row r="46211" spans="27:27">
      <c r="AA46211" s="271"/>
    </row>
    <row r="46212" spans="27:27">
      <c r="AA46212" s="271"/>
    </row>
    <row r="46213" spans="27:27">
      <c r="AA46213" s="271"/>
    </row>
    <row r="46214" spans="27:27">
      <c r="AA46214" s="271"/>
    </row>
    <row r="46215" spans="27:27">
      <c r="AA46215" s="271"/>
    </row>
    <row r="46216" spans="27:27">
      <c r="AA46216" s="271"/>
    </row>
    <row r="46217" spans="27:27">
      <c r="AA46217" s="271"/>
    </row>
    <row r="46218" spans="27:27">
      <c r="AA46218" s="271"/>
    </row>
    <row r="46219" spans="27:27">
      <c r="AA46219" s="271"/>
    </row>
    <row r="46220" spans="27:27">
      <c r="AA46220" s="271"/>
    </row>
    <row r="46221" spans="27:27">
      <c r="AA46221" s="271"/>
    </row>
    <row r="46222" spans="27:27">
      <c r="AA46222" s="271"/>
    </row>
    <row r="46223" spans="27:27">
      <c r="AA46223" s="271"/>
    </row>
    <row r="46224" spans="27:27">
      <c r="AA46224" s="271"/>
    </row>
    <row r="46225" spans="27:27">
      <c r="AA46225" s="271"/>
    </row>
    <row r="46226" spans="27:27">
      <c r="AA46226" s="271"/>
    </row>
    <row r="46227" spans="27:27">
      <c r="AA46227" s="271"/>
    </row>
    <row r="46228" spans="27:27">
      <c r="AA46228" s="271"/>
    </row>
    <row r="46229" spans="27:27">
      <c r="AA46229" s="271"/>
    </row>
    <row r="46230" spans="27:27">
      <c r="AA46230" s="271"/>
    </row>
    <row r="46231" spans="27:27">
      <c r="AA46231" s="271"/>
    </row>
    <row r="46232" spans="27:27">
      <c r="AA46232" s="271"/>
    </row>
    <row r="46233" spans="27:27">
      <c r="AA46233" s="271"/>
    </row>
    <row r="46234" spans="27:27">
      <c r="AA46234" s="271"/>
    </row>
    <row r="46235" spans="27:27">
      <c r="AA46235" s="271"/>
    </row>
    <row r="46236" spans="27:27">
      <c r="AA46236" s="271"/>
    </row>
    <row r="46237" spans="27:27">
      <c r="AA46237" s="271"/>
    </row>
    <row r="46238" spans="27:27">
      <c r="AA46238" s="271"/>
    </row>
    <row r="46239" spans="27:27">
      <c r="AA46239" s="271"/>
    </row>
    <row r="46240" spans="27:27">
      <c r="AA46240" s="271"/>
    </row>
    <row r="46241" spans="27:27">
      <c r="AA46241" s="271"/>
    </row>
    <row r="46242" spans="27:27">
      <c r="AA46242" s="271"/>
    </row>
    <row r="46243" spans="27:27">
      <c r="AA46243" s="271"/>
    </row>
    <row r="46244" spans="27:27">
      <c r="AA46244" s="271"/>
    </row>
    <row r="46245" spans="27:27">
      <c r="AA46245" s="271"/>
    </row>
    <row r="46246" spans="27:27">
      <c r="AA46246" s="271"/>
    </row>
    <row r="46247" spans="27:27">
      <c r="AA46247" s="271"/>
    </row>
    <row r="46248" spans="27:27">
      <c r="AA46248" s="271"/>
    </row>
    <row r="46249" spans="27:27">
      <c r="AA46249" s="271"/>
    </row>
    <row r="46250" spans="27:27">
      <c r="AA46250" s="271"/>
    </row>
    <row r="46251" spans="27:27">
      <c r="AA46251" s="271"/>
    </row>
    <row r="46252" spans="27:27">
      <c r="AA46252" s="271"/>
    </row>
    <row r="46253" spans="27:27">
      <c r="AA46253" s="271"/>
    </row>
    <row r="46254" spans="27:27">
      <c r="AA46254" s="271"/>
    </row>
    <row r="46255" spans="27:27">
      <c r="AA46255" s="271"/>
    </row>
    <row r="46256" spans="27:27">
      <c r="AA46256" s="271"/>
    </row>
    <row r="46257" spans="27:27">
      <c r="AA46257" s="271"/>
    </row>
    <row r="46258" spans="27:27">
      <c r="AA46258" s="271"/>
    </row>
    <row r="46259" spans="27:27">
      <c r="AA46259" s="271"/>
    </row>
    <row r="46260" spans="27:27">
      <c r="AA46260" s="271"/>
    </row>
    <row r="46261" spans="27:27">
      <c r="AA46261" s="271"/>
    </row>
    <row r="46262" spans="27:27">
      <c r="AA46262" s="271"/>
    </row>
    <row r="46263" spans="27:27">
      <c r="AA46263" s="271"/>
    </row>
    <row r="46264" spans="27:27">
      <c r="AA46264" s="271"/>
    </row>
    <row r="46265" spans="27:27">
      <c r="AA46265" s="271"/>
    </row>
    <row r="46266" spans="27:27">
      <c r="AA46266" s="271"/>
    </row>
    <row r="46267" spans="27:27">
      <c r="AA46267" s="271"/>
    </row>
    <row r="46268" spans="27:27">
      <c r="AA46268" s="271"/>
    </row>
    <row r="46269" spans="27:27">
      <c r="AA46269" s="271"/>
    </row>
    <row r="46270" spans="27:27">
      <c r="AA46270" s="271"/>
    </row>
    <row r="46271" spans="27:27">
      <c r="AA46271" s="271"/>
    </row>
    <row r="46272" spans="27:27">
      <c r="AA46272" s="271"/>
    </row>
    <row r="46273" spans="27:27">
      <c r="AA46273" s="271"/>
    </row>
    <row r="46274" spans="27:27">
      <c r="AA46274" s="271"/>
    </row>
    <row r="46275" spans="27:27">
      <c r="AA46275" s="271"/>
    </row>
    <row r="46276" spans="27:27">
      <c r="AA46276" s="271"/>
    </row>
    <row r="46277" spans="27:27">
      <c r="AA46277" s="271"/>
    </row>
    <row r="46278" spans="27:27">
      <c r="AA46278" s="271"/>
    </row>
    <row r="46279" spans="27:27">
      <c r="AA46279" s="271"/>
    </row>
    <row r="46280" spans="27:27">
      <c r="AA46280" s="271"/>
    </row>
    <row r="46281" spans="27:27">
      <c r="AA46281" s="271"/>
    </row>
    <row r="46282" spans="27:27">
      <c r="AA46282" s="271"/>
    </row>
    <row r="46283" spans="27:27">
      <c r="AA46283" s="271"/>
    </row>
    <row r="46284" spans="27:27">
      <c r="AA46284" s="271"/>
    </row>
    <row r="46285" spans="27:27">
      <c r="AA46285" s="271"/>
    </row>
    <row r="46286" spans="27:27">
      <c r="AA46286" s="271"/>
    </row>
    <row r="46287" spans="27:27">
      <c r="AA46287" s="271"/>
    </row>
    <row r="46288" spans="27:27">
      <c r="AA46288" s="271"/>
    </row>
    <row r="46289" spans="27:27">
      <c r="AA46289" s="271"/>
    </row>
    <row r="46290" spans="27:27">
      <c r="AA46290" s="271"/>
    </row>
    <row r="46291" spans="27:27">
      <c r="AA46291" s="271"/>
    </row>
    <row r="46292" spans="27:27">
      <c r="AA46292" s="271"/>
    </row>
    <row r="46293" spans="27:27">
      <c r="AA46293" s="271"/>
    </row>
    <row r="46294" spans="27:27">
      <c r="AA46294" s="271"/>
    </row>
    <row r="46295" spans="27:27">
      <c r="AA46295" s="271"/>
    </row>
    <row r="46296" spans="27:27">
      <c r="AA46296" s="271"/>
    </row>
    <row r="46297" spans="27:27">
      <c r="AA46297" s="271"/>
    </row>
    <row r="46298" spans="27:27">
      <c r="AA46298" s="271"/>
    </row>
    <row r="46299" spans="27:27">
      <c r="AA46299" s="271"/>
    </row>
    <row r="46300" spans="27:27">
      <c r="AA46300" s="271"/>
    </row>
    <row r="46301" spans="27:27">
      <c r="AA46301" s="271"/>
    </row>
    <row r="46302" spans="27:27">
      <c r="AA46302" s="271"/>
    </row>
    <row r="46303" spans="27:27">
      <c r="AA46303" s="271"/>
    </row>
    <row r="46304" spans="27:27">
      <c r="AA46304" s="271"/>
    </row>
    <row r="46305" spans="27:27">
      <c r="AA46305" s="271"/>
    </row>
    <row r="46306" spans="27:27">
      <c r="AA46306" s="271"/>
    </row>
    <row r="46307" spans="27:27">
      <c r="AA46307" s="271"/>
    </row>
    <row r="46308" spans="27:27">
      <c r="AA46308" s="271"/>
    </row>
    <row r="46309" spans="27:27">
      <c r="AA46309" s="271"/>
    </row>
    <row r="46310" spans="27:27">
      <c r="AA46310" s="271"/>
    </row>
    <row r="46311" spans="27:27">
      <c r="AA46311" s="271"/>
    </row>
    <row r="46312" spans="27:27">
      <c r="AA46312" s="271"/>
    </row>
    <row r="46313" spans="27:27">
      <c r="AA46313" s="271"/>
    </row>
    <row r="46314" spans="27:27">
      <c r="AA46314" s="271"/>
    </row>
    <row r="46315" spans="27:27">
      <c r="AA46315" s="271"/>
    </row>
    <row r="46316" spans="27:27">
      <c r="AA46316" s="271"/>
    </row>
    <row r="46317" spans="27:27">
      <c r="AA46317" s="271"/>
    </row>
    <row r="46318" spans="27:27">
      <c r="AA46318" s="271"/>
    </row>
    <row r="46319" spans="27:27">
      <c r="AA46319" s="271"/>
    </row>
    <row r="46320" spans="27:27">
      <c r="AA46320" s="271"/>
    </row>
    <row r="46321" spans="27:27">
      <c r="AA46321" s="271"/>
    </row>
    <row r="46322" spans="27:27">
      <c r="AA46322" s="271"/>
    </row>
    <row r="46323" spans="27:27">
      <c r="AA46323" s="271"/>
    </row>
    <row r="46324" spans="27:27">
      <c r="AA46324" s="271"/>
    </row>
    <row r="46325" spans="27:27">
      <c r="AA46325" s="271"/>
    </row>
    <row r="46326" spans="27:27">
      <c r="AA46326" s="271"/>
    </row>
    <row r="46327" spans="27:27">
      <c r="AA46327" s="271"/>
    </row>
    <row r="46328" spans="27:27">
      <c r="AA46328" s="271"/>
    </row>
    <row r="46329" spans="27:27">
      <c r="AA46329" s="271"/>
    </row>
    <row r="46330" spans="27:27">
      <c r="AA46330" s="271"/>
    </row>
    <row r="46331" spans="27:27">
      <c r="AA46331" s="271"/>
    </row>
    <row r="46332" spans="27:27">
      <c r="AA46332" s="271"/>
    </row>
    <row r="46333" spans="27:27">
      <c r="AA46333" s="271"/>
    </row>
    <row r="46334" spans="27:27">
      <c r="AA46334" s="271"/>
    </row>
    <row r="46335" spans="27:27">
      <c r="AA46335" s="271"/>
    </row>
    <row r="46336" spans="27:27">
      <c r="AA46336" s="271"/>
    </row>
    <row r="46337" spans="27:27">
      <c r="AA46337" s="271"/>
    </row>
    <row r="46338" spans="27:27">
      <c r="AA46338" s="271"/>
    </row>
    <row r="46339" spans="27:27">
      <c r="AA46339" s="271"/>
    </row>
    <row r="46340" spans="27:27">
      <c r="AA46340" s="271"/>
    </row>
    <row r="46341" spans="27:27">
      <c r="AA46341" s="271"/>
    </row>
    <row r="46342" spans="27:27">
      <c r="AA46342" s="271"/>
    </row>
    <row r="46343" spans="27:27">
      <c r="AA46343" s="271"/>
    </row>
    <row r="46344" spans="27:27">
      <c r="AA46344" s="271"/>
    </row>
    <row r="46345" spans="27:27">
      <c r="AA46345" s="271"/>
    </row>
    <row r="46346" spans="27:27">
      <c r="AA46346" s="271"/>
    </row>
    <row r="46347" spans="27:27">
      <c r="AA46347" s="271"/>
    </row>
    <row r="46348" spans="27:27">
      <c r="AA46348" s="271"/>
    </row>
    <row r="46349" spans="27:27">
      <c r="AA46349" s="271"/>
    </row>
    <row r="46350" spans="27:27">
      <c r="AA46350" s="271"/>
    </row>
    <row r="46351" spans="27:27">
      <c r="AA46351" s="271"/>
    </row>
    <row r="46352" spans="27:27">
      <c r="AA46352" s="271"/>
    </row>
    <row r="46353" spans="27:27">
      <c r="AA46353" s="271"/>
    </row>
    <row r="46354" spans="27:27">
      <c r="AA46354" s="271"/>
    </row>
    <row r="46355" spans="27:27">
      <c r="AA46355" s="271"/>
    </row>
    <row r="46356" spans="27:27">
      <c r="AA46356" s="271"/>
    </row>
    <row r="46357" spans="27:27">
      <c r="AA46357" s="271"/>
    </row>
    <row r="46358" spans="27:27">
      <c r="AA46358" s="271"/>
    </row>
    <row r="46359" spans="27:27">
      <c r="AA46359" s="271"/>
    </row>
    <row r="46360" spans="27:27">
      <c r="AA46360" s="271"/>
    </row>
    <row r="46361" spans="27:27">
      <c r="AA46361" s="271"/>
    </row>
    <row r="46362" spans="27:27">
      <c r="AA46362" s="271"/>
    </row>
    <row r="46363" spans="27:27">
      <c r="AA46363" s="271"/>
    </row>
    <row r="46364" spans="27:27">
      <c r="AA46364" s="271"/>
    </row>
    <row r="46365" spans="27:27">
      <c r="AA46365" s="271"/>
    </row>
    <row r="46366" spans="27:27">
      <c r="AA46366" s="271"/>
    </row>
    <row r="46367" spans="27:27">
      <c r="AA46367" s="271"/>
    </row>
    <row r="46368" spans="27:27">
      <c r="AA46368" s="271"/>
    </row>
    <row r="46369" spans="27:27">
      <c r="AA46369" s="271"/>
    </row>
    <row r="46370" spans="27:27">
      <c r="AA46370" s="271"/>
    </row>
    <row r="46371" spans="27:27">
      <c r="AA46371" s="271"/>
    </row>
    <row r="46372" spans="27:27">
      <c r="AA46372" s="271"/>
    </row>
    <row r="46373" spans="27:27">
      <c r="AA46373" s="271"/>
    </row>
    <row r="46374" spans="27:27">
      <c r="AA46374" s="271"/>
    </row>
    <row r="46375" spans="27:27">
      <c r="AA46375" s="271"/>
    </row>
    <row r="46376" spans="27:27">
      <c r="AA46376" s="271"/>
    </row>
    <row r="46377" spans="27:27">
      <c r="AA46377" s="271"/>
    </row>
    <row r="46378" spans="27:27">
      <c r="AA46378" s="271"/>
    </row>
    <row r="46379" spans="27:27">
      <c r="AA46379" s="271"/>
    </row>
    <row r="46380" spans="27:27">
      <c r="AA46380" s="271"/>
    </row>
    <row r="46381" spans="27:27">
      <c r="AA46381" s="271"/>
    </row>
    <row r="46382" spans="27:27">
      <c r="AA46382" s="271"/>
    </row>
    <row r="46383" spans="27:27">
      <c r="AA46383" s="271"/>
    </row>
    <row r="46384" spans="27:27">
      <c r="AA46384" s="271"/>
    </row>
    <row r="46385" spans="27:27">
      <c r="AA46385" s="271"/>
    </row>
    <row r="46386" spans="27:27">
      <c r="AA46386" s="271"/>
    </row>
    <row r="46387" spans="27:27">
      <c r="AA46387" s="271"/>
    </row>
    <row r="46388" spans="27:27">
      <c r="AA46388" s="271"/>
    </row>
    <row r="46389" spans="27:27">
      <c r="AA46389" s="271"/>
    </row>
    <row r="46390" spans="27:27">
      <c r="AA46390" s="271"/>
    </row>
    <row r="46391" spans="27:27">
      <c r="AA46391" s="271"/>
    </row>
    <row r="46392" spans="27:27">
      <c r="AA46392" s="271"/>
    </row>
    <row r="46393" spans="27:27">
      <c r="AA46393" s="271"/>
    </row>
    <row r="46394" spans="27:27">
      <c r="AA46394" s="271"/>
    </row>
    <row r="46395" spans="27:27">
      <c r="AA46395" s="271"/>
    </row>
    <row r="46396" spans="27:27">
      <c r="AA46396" s="271"/>
    </row>
    <row r="46397" spans="27:27">
      <c r="AA46397" s="271"/>
    </row>
    <row r="46398" spans="27:27">
      <c r="AA46398" s="271"/>
    </row>
    <row r="46399" spans="27:27">
      <c r="AA46399" s="271"/>
    </row>
    <row r="46400" spans="27:27">
      <c r="AA46400" s="271"/>
    </row>
    <row r="46401" spans="27:27">
      <c r="AA46401" s="271"/>
    </row>
    <row r="46402" spans="27:27">
      <c r="AA46402" s="271"/>
    </row>
    <row r="46403" spans="27:27">
      <c r="AA46403" s="271"/>
    </row>
    <row r="46404" spans="27:27">
      <c r="AA46404" s="271"/>
    </row>
    <row r="46405" spans="27:27">
      <c r="AA46405" s="271"/>
    </row>
    <row r="46406" spans="27:27">
      <c r="AA46406" s="271"/>
    </row>
    <row r="46407" spans="27:27">
      <c r="AA46407" s="271"/>
    </row>
    <row r="46408" spans="27:27">
      <c r="AA46408" s="271"/>
    </row>
    <row r="46409" spans="27:27">
      <c r="AA46409" s="271"/>
    </row>
    <row r="46410" spans="27:27">
      <c r="AA46410" s="271"/>
    </row>
    <row r="46411" spans="27:27">
      <c r="AA46411" s="271"/>
    </row>
    <row r="46412" spans="27:27">
      <c r="AA46412" s="271"/>
    </row>
    <row r="46413" spans="27:27">
      <c r="AA46413" s="271"/>
    </row>
    <row r="46414" spans="27:27">
      <c r="AA46414" s="271"/>
    </row>
    <row r="46415" spans="27:27">
      <c r="AA46415" s="271"/>
    </row>
    <row r="46416" spans="27:27">
      <c r="AA46416" s="271"/>
    </row>
    <row r="46417" spans="27:27">
      <c r="AA46417" s="271"/>
    </row>
    <row r="46418" spans="27:27">
      <c r="AA46418" s="271"/>
    </row>
    <row r="46419" spans="27:27">
      <c r="AA46419" s="271"/>
    </row>
    <row r="46420" spans="27:27">
      <c r="AA46420" s="271"/>
    </row>
    <row r="46421" spans="27:27">
      <c r="AA46421" s="271"/>
    </row>
    <row r="46422" spans="27:27">
      <c r="AA46422" s="271"/>
    </row>
    <row r="46423" spans="27:27">
      <c r="AA46423" s="271"/>
    </row>
    <row r="46424" spans="27:27">
      <c r="AA46424" s="271"/>
    </row>
    <row r="46425" spans="27:27">
      <c r="AA46425" s="271"/>
    </row>
    <row r="46426" spans="27:27">
      <c r="AA46426" s="271"/>
    </row>
    <row r="46427" spans="27:27">
      <c r="AA46427" s="271"/>
    </row>
    <row r="46428" spans="27:27">
      <c r="AA46428" s="271"/>
    </row>
    <row r="46429" spans="27:27">
      <c r="AA46429" s="271"/>
    </row>
    <row r="46430" spans="27:27">
      <c r="AA46430" s="271"/>
    </row>
    <row r="46431" spans="27:27">
      <c r="AA46431" s="271"/>
    </row>
    <row r="46432" spans="27:27">
      <c r="AA46432" s="271"/>
    </row>
    <row r="46433" spans="27:27">
      <c r="AA46433" s="271"/>
    </row>
    <row r="46434" spans="27:27">
      <c r="AA46434" s="271"/>
    </row>
    <row r="46435" spans="27:27">
      <c r="AA46435" s="271"/>
    </row>
    <row r="46436" spans="27:27">
      <c r="AA46436" s="271"/>
    </row>
    <row r="46437" spans="27:27">
      <c r="AA46437" s="271"/>
    </row>
    <row r="46438" spans="27:27">
      <c r="AA46438" s="271"/>
    </row>
    <row r="46439" spans="27:27">
      <c r="AA46439" s="271"/>
    </row>
    <row r="46440" spans="27:27">
      <c r="AA46440" s="271"/>
    </row>
    <row r="46441" spans="27:27">
      <c r="AA46441" s="271"/>
    </row>
    <row r="46442" spans="27:27">
      <c r="AA46442" s="271"/>
    </row>
    <row r="46443" spans="27:27">
      <c r="AA46443" s="271"/>
    </row>
    <row r="46444" spans="27:27">
      <c r="AA46444" s="271"/>
    </row>
    <row r="46445" spans="27:27">
      <c r="AA46445" s="271"/>
    </row>
    <row r="46446" spans="27:27">
      <c r="AA46446" s="271"/>
    </row>
    <row r="46447" spans="27:27">
      <c r="AA46447" s="271"/>
    </row>
    <row r="46448" spans="27:27">
      <c r="AA46448" s="271"/>
    </row>
    <row r="46449" spans="27:27">
      <c r="AA46449" s="271"/>
    </row>
    <row r="46450" spans="27:27">
      <c r="AA46450" s="271"/>
    </row>
    <row r="46451" spans="27:27">
      <c r="AA46451" s="271"/>
    </row>
    <row r="46452" spans="27:27">
      <c r="AA46452" s="271"/>
    </row>
    <row r="46453" spans="27:27">
      <c r="AA46453" s="271"/>
    </row>
    <row r="46454" spans="27:27">
      <c r="AA46454" s="271"/>
    </row>
    <row r="46455" spans="27:27">
      <c r="AA46455" s="271"/>
    </row>
    <row r="46456" spans="27:27">
      <c r="AA46456" s="271"/>
    </row>
    <row r="46457" spans="27:27">
      <c r="AA46457" s="271"/>
    </row>
    <row r="46458" spans="27:27">
      <c r="AA46458" s="271"/>
    </row>
    <row r="46459" spans="27:27">
      <c r="AA46459" s="271"/>
    </row>
    <row r="46460" spans="27:27">
      <c r="AA46460" s="271"/>
    </row>
    <row r="46461" spans="27:27">
      <c r="AA46461" s="271"/>
    </row>
    <row r="46462" spans="27:27">
      <c r="AA46462" s="271"/>
    </row>
    <row r="46463" spans="27:27">
      <c r="AA46463" s="271"/>
    </row>
    <row r="46464" spans="27:27">
      <c r="AA46464" s="271"/>
    </row>
    <row r="46465" spans="27:27">
      <c r="AA46465" s="271"/>
    </row>
    <row r="46466" spans="27:27">
      <c r="AA46466" s="271"/>
    </row>
    <row r="46467" spans="27:27">
      <c r="AA46467" s="271"/>
    </row>
    <row r="46468" spans="27:27">
      <c r="AA46468" s="271"/>
    </row>
    <row r="46469" spans="27:27">
      <c r="AA46469" s="271"/>
    </row>
    <row r="46470" spans="27:27">
      <c r="AA46470" s="271"/>
    </row>
    <row r="46471" spans="27:27">
      <c r="AA46471" s="271"/>
    </row>
    <row r="46472" spans="27:27">
      <c r="AA46472" s="271"/>
    </row>
    <row r="46473" spans="27:27">
      <c r="AA46473" s="271"/>
    </row>
    <row r="46474" spans="27:27">
      <c r="AA46474" s="271"/>
    </row>
    <row r="46475" spans="27:27">
      <c r="AA46475" s="271"/>
    </row>
    <row r="46476" spans="27:27">
      <c r="AA46476" s="271"/>
    </row>
    <row r="46477" spans="27:27">
      <c r="AA46477" s="271"/>
    </row>
    <row r="46478" spans="27:27">
      <c r="AA46478" s="271"/>
    </row>
    <row r="46479" spans="27:27">
      <c r="AA46479" s="271"/>
    </row>
    <row r="46480" spans="27:27">
      <c r="AA46480" s="271"/>
    </row>
    <row r="46481" spans="27:27">
      <c r="AA46481" s="271"/>
    </row>
    <row r="46482" spans="27:27">
      <c r="AA46482" s="271"/>
    </row>
    <row r="46483" spans="27:27">
      <c r="AA46483" s="271"/>
    </row>
    <row r="46484" spans="27:27">
      <c r="AA46484" s="271"/>
    </row>
    <row r="46485" spans="27:27">
      <c r="AA46485" s="271"/>
    </row>
    <row r="46486" spans="27:27">
      <c r="AA46486" s="271"/>
    </row>
    <row r="46487" spans="27:27">
      <c r="AA46487" s="271"/>
    </row>
    <row r="46488" spans="27:27">
      <c r="AA46488" s="271"/>
    </row>
    <row r="46489" spans="27:27">
      <c r="AA46489" s="271"/>
    </row>
    <row r="46490" spans="27:27">
      <c r="AA46490" s="271"/>
    </row>
    <row r="46491" spans="27:27">
      <c r="AA46491" s="271"/>
    </row>
    <row r="46492" spans="27:27">
      <c r="AA46492" s="271"/>
    </row>
    <row r="46493" spans="27:27">
      <c r="AA46493" s="271"/>
    </row>
    <row r="46494" spans="27:27">
      <c r="AA46494" s="271"/>
    </row>
    <row r="46495" spans="27:27">
      <c r="AA46495" s="271"/>
    </row>
    <row r="46496" spans="27:27">
      <c r="AA46496" s="271"/>
    </row>
    <row r="46497" spans="27:27">
      <c r="AA46497" s="271"/>
    </row>
    <row r="46498" spans="27:27">
      <c r="AA46498" s="271"/>
    </row>
    <row r="46499" spans="27:27">
      <c r="AA46499" s="271"/>
    </row>
    <row r="46500" spans="27:27">
      <c r="AA46500" s="271"/>
    </row>
    <row r="46501" spans="27:27">
      <c r="AA46501" s="271"/>
    </row>
    <row r="46502" spans="27:27">
      <c r="AA46502" s="271"/>
    </row>
    <row r="46503" spans="27:27">
      <c r="AA46503" s="271"/>
    </row>
    <row r="46504" spans="27:27">
      <c r="AA46504" s="271"/>
    </row>
    <row r="46505" spans="27:27">
      <c r="AA46505" s="271"/>
    </row>
    <row r="46506" spans="27:27">
      <c r="AA46506" s="271"/>
    </row>
    <row r="46507" spans="27:27">
      <c r="AA46507" s="271"/>
    </row>
    <row r="46508" spans="27:27">
      <c r="AA46508" s="271"/>
    </row>
    <row r="46509" spans="27:27">
      <c r="AA46509" s="271"/>
    </row>
    <row r="46510" spans="27:27">
      <c r="AA46510" s="271"/>
    </row>
    <row r="46511" spans="27:27">
      <c r="AA46511" s="271"/>
    </row>
    <row r="46512" spans="27:27">
      <c r="AA46512" s="271"/>
    </row>
    <row r="46513" spans="27:27">
      <c r="AA46513" s="271"/>
    </row>
    <row r="46514" spans="27:27">
      <c r="AA46514" s="271"/>
    </row>
    <row r="46515" spans="27:27">
      <c r="AA46515" s="271"/>
    </row>
    <row r="46516" spans="27:27">
      <c r="AA46516" s="271"/>
    </row>
    <row r="46517" spans="27:27">
      <c r="AA46517" s="271"/>
    </row>
    <row r="46518" spans="27:27">
      <c r="AA46518" s="271"/>
    </row>
    <row r="46519" spans="27:27">
      <c r="AA46519" s="271"/>
    </row>
    <row r="46520" spans="27:27">
      <c r="AA46520" s="271"/>
    </row>
    <row r="46521" spans="27:27">
      <c r="AA46521" s="271"/>
    </row>
    <row r="46522" spans="27:27">
      <c r="AA46522" s="271"/>
    </row>
    <row r="46523" spans="27:27">
      <c r="AA46523" s="271"/>
    </row>
    <row r="46524" spans="27:27">
      <c r="AA46524" s="271"/>
    </row>
    <row r="46525" spans="27:27">
      <c r="AA46525" s="271"/>
    </row>
    <row r="46526" spans="27:27">
      <c r="AA46526" s="271"/>
    </row>
    <row r="46527" spans="27:27">
      <c r="AA46527" s="271"/>
    </row>
    <row r="46528" spans="27:27">
      <c r="AA46528" s="271"/>
    </row>
    <row r="46529" spans="27:27">
      <c r="AA46529" s="271"/>
    </row>
    <row r="46530" spans="27:27">
      <c r="AA46530" s="271"/>
    </row>
    <row r="46531" spans="27:27">
      <c r="AA46531" s="271"/>
    </row>
    <row r="46532" spans="27:27">
      <c r="AA46532" s="271"/>
    </row>
    <row r="46533" spans="27:27">
      <c r="AA46533" s="271"/>
    </row>
    <row r="46534" spans="27:27">
      <c r="AA46534" s="271"/>
    </row>
    <row r="46535" spans="27:27">
      <c r="AA46535" s="271"/>
    </row>
    <row r="46536" spans="27:27">
      <c r="AA46536" s="271"/>
    </row>
    <row r="46537" spans="27:27">
      <c r="AA46537" s="271"/>
    </row>
    <row r="46538" spans="27:27">
      <c r="AA46538" s="271"/>
    </row>
    <row r="46539" spans="27:27">
      <c r="AA46539" s="271"/>
    </row>
    <row r="46540" spans="27:27">
      <c r="AA46540" s="271"/>
    </row>
    <row r="46541" spans="27:27">
      <c r="AA46541" s="271"/>
    </row>
    <row r="46542" spans="27:27">
      <c r="AA46542" s="271"/>
    </row>
    <row r="46543" spans="27:27">
      <c r="AA46543" s="271"/>
    </row>
    <row r="46544" spans="27:27">
      <c r="AA46544" s="271"/>
    </row>
    <row r="46545" spans="27:27">
      <c r="AA46545" s="271"/>
    </row>
    <row r="46546" spans="27:27">
      <c r="AA46546" s="271"/>
    </row>
    <row r="46547" spans="27:27">
      <c r="AA46547" s="271"/>
    </row>
    <row r="46548" spans="27:27">
      <c r="AA46548" s="271"/>
    </row>
    <row r="46549" spans="27:27">
      <c r="AA46549" s="271"/>
    </row>
    <row r="46550" spans="27:27">
      <c r="AA46550" s="271"/>
    </row>
    <row r="46551" spans="27:27">
      <c r="AA46551" s="271"/>
    </row>
    <row r="46552" spans="27:27">
      <c r="AA46552" s="271"/>
    </row>
    <row r="46553" spans="27:27">
      <c r="AA46553" s="271"/>
    </row>
    <row r="46554" spans="27:27">
      <c r="AA46554" s="271"/>
    </row>
    <row r="46555" spans="27:27">
      <c r="AA46555" s="271"/>
    </row>
    <row r="46556" spans="27:27">
      <c r="AA46556" s="271"/>
    </row>
    <row r="46557" spans="27:27">
      <c r="AA46557" s="271"/>
    </row>
    <row r="46558" spans="27:27">
      <c r="AA46558" s="271"/>
    </row>
    <row r="46559" spans="27:27">
      <c r="AA46559" s="271"/>
    </row>
    <row r="46560" spans="27:27">
      <c r="AA46560" s="271"/>
    </row>
    <row r="46561" spans="27:27">
      <c r="AA46561" s="271"/>
    </row>
    <row r="46562" spans="27:27">
      <c r="AA46562" s="271"/>
    </row>
    <row r="46563" spans="27:27">
      <c r="AA46563" s="271"/>
    </row>
    <row r="46564" spans="27:27">
      <c r="AA46564" s="271"/>
    </row>
    <row r="46565" spans="27:27">
      <c r="AA46565" s="271"/>
    </row>
    <row r="46566" spans="27:27">
      <c r="AA46566" s="271"/>
    </row>
    <row r="46567" spans="27:27">
      <c r="AA46567" s="271"/>
    </row>
    <row r="46568" spans="27:27">
      <c r="AA46568" s="271"/>
    </row>
    <row r="46569" spans="27:27">
      <c r="AA46569" s="271"/>
    </row>
    <row r="46570" spans="27:27">
      <c r="AA46570" s="271"/>
    </row>
    <row r="46571" spans="27:27">
      <c r="AA46571" s="271"/>
    </row>
    <row r="46572" spans="27:27">
      <c r="AA46572" s="271"/>
    </row>
    <row r="46573" spans="27:27">
      <c r="AA46573" s="271"/>
    </row>
    <row r="46574" spans="27:27">
      <c r="AA46574" s="271"/>
    </row>
    <row r="46575" spans="27:27">
      <c r="AA46575" s="271"/>
    </row>
    <row r="46576" spans="27:27">
      <c r="AA46576" s="271"/>
    </row>
    <row r="46577" spans="27:27">
      <c r="AA46577" s="271"/>
    </row>
    <row r="46578" spans="27:27">
      <c r="AA46578" s="271"/>
    </row>
    <row r="46579" spans="27:27">
      <c r="AA46579" s="271"/>
    </row>
    <row r="46580" spans="27:27">
      <c r="AA46580" s="271"/>
    </row>
    <row r="46581" spans="27:27">
      <c r="AA46581" s="271"/>
    </row>
    <row r="46582" spans="27:27">
      <c r="AA46582" s="271"/>
    </row>
    <row r="46583" spans="27:27">
      <c r="AA46583" s="271"/>
    </row>
    <row r="46584" spans="27:27">
      <c r="AA46584" s="271"/>
    </row>
    <row r="46585" spans="27:27">
      <c r="AA46585" s="271"/>
    </row>
    <row r="46586" spans="27:27">
      <c r="AA46586" s="271"/>
    </row>
    <row r="46587" spans="27:27">
      <c r="AA46587" s="271"/>
    </row>
    <row r="46588" spans="27:27">
      <c r="AA46588" s="271"/>
    </row>
    <row r="46589" spans="27:27">
      <c r="AA46589" s="271"/>
    </row>
    <row r="46590" spans="27:27">
      <c r="AA46590" s="271"/>
    </row>
    <row r="46591" spans="27:27">
      <c r="AA46591" s="271"/>
    </row>
    <row r="46592" spans="27:27">
      <c r="AA46592" s="271"/>
    </row>
    <row r="46593" spans="27:27">
      <c r="AA46593" s="271"/>
    </row>
    <row r="46594" spans="27:27">
      <c r="AA46594" s="271"/>
    </row>
    <row r="46595" spans="27:27">
      <c r="AA46595" s="271"/>
    </row>
    <row r="46596" spans="27:27">
      <c r="AA46596" s="271"/>
    </row>
    <row r="46597" spans="27:27">
      <c r="AA46597" s="271"/>
    </row>
    <row r="46598" spans="27:27">
      <c r="AA46598" s="271"/>
    </row>
    <row r="46599" spans="27:27">
      <c r="AA46599" s="271"/>
    </row>
    <row r="46600" spans="27:27">
      <c r="AA46600" s="271"/>
    </row>
    <row r="46601" spans="27:27">
      <c r="AA46601" s="271"/>
    </row>
    <row r="46602" spans="27:27">
      <c r="AA46602" s="271"/>
    </row>
    <row r="46603" spans="27:27">
      <c r="AA46603" s="271"/>
    </row>
    <row r="46604" spans="27:27">
      <c r="AA46604" s="271"/>
    </row>
    <row r="46605" spans="27:27">
      <c r="AA46605" s="271"/>
    </row>
    <row r="46606" spans="27:27">
      <c r="AA46606" s="271"/>
    </row>
    <row r="46607" spans="27:27">
      <c r="AA46607" s="271"/>
    </row>
    <row r="46608" spans="27:27">
      <c r="AA46608" s="271"/>
    </row>
    <row r="46609" spans="27:27">
      <c r="AA46609" s="271"/>
    </row>
    <row r="46610" spans="27:27">
      <c r="AA46610" s="271"/>
    </row>
    <row r="46611" spans="27:27">
      <c r="AA46611" s="271"/>
    </row>
    <row r="46612" spans="27:27">
      <c r="AA46612" s="271"/>
    </row>
    <row r="46613" spans="27:27">
      <c r="AA46613" s="271"/>
    </row>
    <row r="46614" spans="27:27">
      <c r="AA46614" s="271"/>
    </row>
    <row r="46615" spans="27:27">
      <c r="AA46615" s="271"/>
    </row>
    <row r="46616" spans="27:27">
      <c r="AA46616" s="271"/>
    </row>
    <row r="46617" spans="27:27">
      <c r="AA46617" s="271"/>
    </row>
    <row r="46618" spans="27:27">
      <c r="AA46618" s="271"/>
    </row>
    <row r="46619" spans="27:27">
      <c r="AA46619" s="271"/>
    </row>
    <row r="46620" spans="27:27">
      <c r="AA46620" s="271"/>
    </row>
    <row r="46621" spans="27:27">
      <c r="AA46621" s="271"/>
    </row>
    <row r="46622" spans="27:27">
      <c r="AA46622" s="271"/>
    </row>
    <row r="46623" spans="27:27">
      <c r="AA46623" s="271"/>
    </row>
    <row r="46624" spans="27:27">
      <c r="AA46624" s="271"/>
    </row>
    <row r="46625" spans="27:27">
      <c r="AA46625" s="271"/>
    </row>
    <row r="46626" spans="27:27">
      <c r="AA46626" s="271"/>
    </row>
    <row r="46627" spans="27:27">
      <c r="AA46627" s="271"/>
    </row>
    <row r="46628" spans="27:27">
      <c r="AA46628" s="271"/>
    </row>
    <row r="46629" spans="27:27">
      <c r="AA46629" s="271"/>
    </row>
    <row r="46630" spans="27:27">
      <c r="AA46630" s="271"/>
    </row>
    <row r="46631" spans="27:27">
      <c r="AA46631" s="271"/>
    </row>
    <row r="46632" spans="27:27">
      <c r="AA46632" s="271"/>
    </row>
    <row r="46633" spans="27:27">
      <c r="AA46633" s="271"/>
    </row>
    <row r="46634" spans="27:27">
      <c r="AA46634" s="271"/>
    </row>
    <row r="46635" spans="27:27">
      <c r="AA46635" s="271"/>
    </row>
    <row r="46636" spans="27:27">
      <c r="AA46636" s="271"/>
    </row>
    <row r="46637" spans="27:27">
      <c r="AA46637" s="271"/>
    </row>
    <row r="46638" spans="27:27">
      <c r="AA46638" s="271"/>
    </row>
    <row r="46639" spans="27:27">
      <c r="AA46639" s="271"/>
    </row>
    <row r="46640" spans="27:27">
      <c r="AA46640" s="271"/>
    </row>
    <row r="46641" spans="27:27">
      <c r="AA46641" s="271"/>
    </row>
    <row r="46642" spans="27:27">
      <c r="AA46642" s="271"/>
    </row>
    <row r="46643" spans="27:27">
      <c r="AA46643" s="271"/>
    </row>
    <row r="46644" spans="27:27">
      <c r="AA46644" s="271"/>
    </row>
    <row r="46645" spans="27:27">
      <c r="AA46645" s="271"/>
    </row>
    <row r="46646" spans="27:27">
      <c r="AA46646" s="271"/>
    </row>
    <row r="46647" spans="27:27">
      <c r="AA46647" s="271"/>
    </row>
    <row r="46648" spans="27:27">
      <c r="AA46648" s="271"/>
    </row>
    <row r="46649" spans="27:27">
      <c r="AA46649" s="271"/>
    </row>
    <row r="46650" spans="27:27">
      <c r="AA46650" s="271"/>
    </row>
    <row r="46651" spans="27:27">
      <c r="AA46651" s="271"/>
    </row>
    <row r="46652" spans="27:27">
      <c r="AA46652" s="271"/>
    </row>
    <row r="46653" spans="27:27">
      <c r="AA46653" s="271"/>
    </row>
    <row r="46654" spans="27:27">
      <c r="AA46654" s="271"/>
    </row>
    <row r="46655" spans="27:27">
      <c r="AA46655" s="271"/>
    </row>
    <row r="46656" spans="27:27">
      <c r="AA46656" s="271"/>
    </row>
    <row r="46657" spans="27:27">
      <c r="AA46657" s="271"/>
    </row>
    <row r="46658" spans="27:27">
      <c r="AA46658" s="271"/>
    </row>
    <row r="46659" spans="27:27">
      <c r="AA46659" s="271"/>
    </row>
    <row r="46660" spans="27:27">
      <c r="AA46660" s="271"/>
    </row>
    <row r="46661" spans="27:27">
      <c r="AA46661" s="271"/>
    </row>
    <row r="46662" spans="27:27">
      <c r="AA46662" s="271"/>
    </row>
    <row r="46663" spans="27:27">
      <c r="AA46663" s="271"/>
    </row>
    <row r="46664" spans="27:27">
      <c r="AA46664" s="271"/>
    </row>
    <row r="46665" spans="27:27">
      <c r="AA46665" s="271"/>
    </row>
    <row r="46666" spans="27:27">
      <c r="AA46666" s="271"/>
    </row>
    <row r="46667" spans="27:27">
      <c r="AA46667" s="271"/>
    </row>
    <row r="46668" spans="27:27">
      <c r="AA46668" s="271"/>
    </row>
    <row r="46669" spans="27:27">
      <c r="AA46669" s="271"/>
    </row>
    <row r="46670" spans="27:27">
      <c r="AA46670" s="271"/>
    </row>
    <row r="46671" spans="27:27">
      <c r="AA46671" s="271"/>
    </row>
    <row r="46672" spans="27:27">
      <c r="AA46672" s="271"/>
    </row>
    <row r="46673" spans="27:27">
      <c r="AA46673" s="271"/>
    </row>
    <row r="46674" spans="27:27">
      <c r="AA46674" s="271"/>
    </row>
    <row r="46675" spans="27:27">
      <c r="AA46675" s="271"/>
    </row>
    <row r="46676" spans="27:27">
      <c r="AA46676" s="271"/>
    </row>
    <row r="46677" spans="27:27">
      <c r="AA46677" s="271"/>
    </row>
    <row r="46678" spans="27:27">
      <c r="AA46678" s="271"/>
    </row>
    <row r="46679" spans="27:27">
      <c r="AA46679" s="271"/>
    </row>
    <row r="46680" spans="27:27">
      <c r="AA46680" s="271"/>
    </row>
    <row r="46681" spans="27:27">
      <c r="AA46681" s="271"/>
    </row>
    <row r="46682" spans="27:27">
      <c r="AA46682" s="271"/>
    </row>
    <row r="46683" spans="27:27">
      <c r="AA46683" s="271"/>
    </row>
    <row r="46684" spans="27:27">
      <c r="AA46684" s="271"/>
    </row>
    <row r="46685" spans="27:27">
      <c r="AA46685" s="271"/>
    </row>
    <row r="46686" spans="27:27">
      <c r="AA46686" s="271"/>
    </row>
    <row r="46687" spans="27:27">
      <c r="AA46687" s="271"/>
    </row>
    <row r="46688" spans="27:27">
      <c r="AA46688" s="271"/>
    </row>
    <row r="46689" spans="27:27">
      <c r="AA46689" s="271"/>
    </row>
    <row r="46690" spans="27:27">
      <c r="AA46690" s="271"/>
    </row>
    <row r="46691" spans="27:27">
      <c r="AA46691" s="271"/>
    </row>
    <row r="46692" spans="27:27">
      <c r="AA46692" s="271"/>
    </row>
    <row r="46693" spans="27:27">
      <c r="AA46693" s="271"/>
    </row>
    <row r="46694" spans="27:27">
      <c r="AA46694" s="271"/>
    </row>
    <row r="46695" spans="27:27">
      <c r="AA46695" s="271"/>
    </row>
    <row r="46696" spans="27:27">
      <c r="AA46696" s="271"/>
    </row>
    <row r="46697" spans="27:27">
      <c r="AA46697" s="271"/>
    </row>
    <row r="46698" spans="27:27">
      <c r="AA46698" s="271"/>
    </row>
    <row r="46699" spans="27:27">
      <c r="AA46699" s="271"/>
    </row>
    <row r="46700" spans="27:27">
      <c r="AA46700" s="271"/>
    </row>
    <row r="46701" spans="27:27">
      <c r="AA46701" s="271"/>
    </row>
    <row r="46702" spans="27:27">
      <c r="AA46702" s="271"/>
    </row>
    <row r="46703" spans="27:27">
      <c r="AA46703" s="271"/>
    </row>
    <row r="46704" spans="27:27">
      <c r="AA46704" s="271"/>
    </row>
    <row r="46705" spans="27:27">
      <c r="AA46705" s="271"/>
    </row>
    <row r="46706" spans="27:27">
      <c r="AA46706" s="271"/>
    </row>
    <row r="46707" spans="27:27">
      <c r="AA46707" s="271"/>
    </row>
    <row r="46708" spans="27:27">
      <c r="AA46708" s="271"/>
    </row>
    <row r="46709" spans="27:27">
      <c r="AA46709" s="271"/>
    </row>
    <row r="46710" spans="27:27">
      <c r="AA46710" s="271"/>
    </row>
    <row r="46711" spans="27:27">
      <c r="AA46711" s="271"/>
    </row>
    <row r="46712" spans="27:27">
      <c r="AA46712" s="271"/>
    </row>
    <row r="46713" spans="27:27">
      <c r="AA46713" s="271"/>
    </row>
    <row r="46714" spans="27:27">
      <c r="AA46714" s="271"/>
    </row>
    <row r="46715" spans="27:27">
      <c r="AA46715" s="271"/>
    </row>
    <row r="46716" spans="27:27">
      <c r="AA46716" s="271"/>
    </row>
    <row r="46717" spans="27:27">
      <c r="AA46717" s="271"/>
    </row>
    <row r="46718" spans="27:27">
      <c r="AA46718" s="271"/>
    </row>
    <row r="46719" spans="27:27">
      <c r="AA46719" s="271"/>
    </row>
    <row r="46720" spans="27:27">
      <c r="AA46720" s="271"/>
    </row>
    <row r="46721" spans="27:27">
      <c r="AA46721" s="271"/>
    </row>
    <row r="46722" spans="27:27">
      <c r="AA46722" s="271"/>
    </row>
    <row r="46723" spans="27:27">
      <c r="AA46723" s="271"/>
    </row>
    <row r="46724" spans="27:27">
      <c r="AA46724" s="271"/>
    </row>
    <row r="46725" spans="27:27">
      <c r="AA46725" s="271"/>
    </row>
    <row r="46726" spans="27:27">
      <c r="AA46726" s="271"/>
    </row>
    <row r="46727" spans="27:27">
      <c r="AA46727" s="271"/>
    </row>
    <row r="46728" spans="27:27">
      <c r="AA46728" s="271"/>
    </row>
    <row r="46729" spans="27:27">
      <c r="AA46729" s="271"/>
    </row>
    <row r="46730" spans="27:27">
      <c r="AA46730" s="271"/>
    </row>
    <row r="46731" spans="27:27">
      <c r="AA46731" s="271"/>
    </row>
    <row r="46732" spans="27:27">
      <c r="AA46732" s="271"/>
    </row>
    <row r="46733" spans="27:27">
      <c r="AA46733" s="271"/>
    </row>
    <row r="46734" spans="27:27">
      <c r="AA46734" s="271"/>
    </row>
    <row r="46735" spans="27:27">
      <c r="AA46735" s="271"/>
    </row>
    <row r="46736" spans="27:27">
      <c r="AA46736" s="271"/>
    </row>
    <row r="46737" spans="27:27">
      <c r="AA46737" s="271"/>
    </row>
    <row r="46738" spans="27:27">
      <c r="AA46738" s="271"/>
    </row>
    <row r="46739" spans="27:27">
      <c r="AA46739" s="271"/>
    </row>
    <row r="46740" spans="27:27">
      <c r="AA46740" s="271"/>
    </row>
    <row r="46741" spans="27:27">
      <c r="AA46741" s="271"/>
    </row>
    <row r="46742" spans="27:27">
      <c r="AA46742" s="271"/>
    </row>
    <row r="46743" spans="27:27">
      <c r="AA46743" s="271"/>
    </row>
    <row r="46744" spans="27:27">
      <c r="AA46744" s="271"/>
    </row>
    <row r="46745" spans="27:27">
      <c r="AA46745" s="271"/>
    </row>
    <row r="46746" spans="27:27">
      <c r="AA46746" s="271"/>
    </row>
    <row r="46747" spans="27:27">
      <c r="AA46747" s="271"/>
    </row>
    <row r="46748" spans="27:27">
      <c r="AA46748" s="271"/>
    </row>
    <row r="46749" spans="27:27">
      <c r="AA46749" s="271"/>
    </row>
    <row r="46750" spans="27:27">
      <c r="AA46750" s="271"/>
    </row>
    <row r="46751" spans="27:27">
      <c r="AA46751" s="271"/>
    </row>
    <row r="46752" spans="27:27">
      <c r="AA46752" s="271"/>
    </row>
    <row r="46753" spans="27:27">
      <c r="AA46753" s="271"/>
    </row>
    <row r="46754" spans="27:27">
      <c r="AA46754" s="271"/>
    </row>
    <row r="46755" spans="27:27">
      <c r="AA46755" s="271"/>
    </row>
    <row r="46756" spans="27:27">
      <c r="AA46756" s="271"/>
    </row>
    <row r="46757" spans="27:27">
      <c r="AA46757" s="271"/>
    </row>
    <row r="46758" spans="27:27">
      <c r="AA46758" s="271"/>
    </row>
    <row r="46759" spans="27:27">
      <c r="AA46759" s="271"/>
    </row>
    <row r="46760" spans="27:27">
      <c r="AA46760" s="271"/>
    </row>
    <row r="46761" spans="27:27">
      <c r="AA46761" s="271"/>
    </row>
    <row r="46762" spans="27:27">
      <c r="AA46762" s="271"/>
    </row>
    <row r="46763" spans="27:27">
      <c r="AA46763" s="271"/>
    </row>
    <row r="46764" spans="27:27">
      <c r="AA46764" s="271"/>
    </row>
    <row r="46765" spans="27:27">
      <c r="AA46765" s="271"/>
    </row>
    <row r="46766" spans="27:27">
      <c r="AA46766" s="271"/>
    </row>
    <row r="46767" spans="27:27">
      <c r="AA46767" s="271"/>
    </row>
    <row r="46768" spans="27:27">
      <c r="AA46768" s="271"/>
    </row>
    <row r="46769" spans="27:27">
      <c r="AA46769" s="271"/>
    </row>
    <row r="46770" spans="27:27">
      <c r="AA46770" s="271"/>
    </row>
    <row r="46771" spans="27:27">
      <c r="AA46771" s="271"/>
    </row>
    <row r="46772" spans="27:27">
      <c r="AA46772" s="271"/>
    </row>
    <row r="46773" spans="27:27">
      <c r="AA46773" s="271"/>
    </row>
    <row r="46774" spans="27:27">
      <c r="AA46774" s="271"/>
    </row>
    <row r="46775" spans="27:27">
      <c r="AA46775" s="271"/>
    </row>
    <row r="46776" spans="27:27">
      <c r="AA46776" s="271"/>
    </row>
    <row r="46777" spans="27:27">
      <c r="AA46777" s="271"/>
    </row>
    <row r="46778" spans="27:27">
      <c r="AA46778" s="271"/>
    </row>
    <row r="46779" spans="27:27">
      <c r="AA46779" s="271"/>
    </row>
    <row r="46780" spans="27:27">
      <c r="AA46780" s="271"/>
    </row>
    <row r="46781" spans="27:27">
      <c r="AA46781" s="271"/>
    </row>
    <row r="46782" spans="27:27">
      <c r="AA46782" s="271"/>
    </row>
    <row r="46783" spans="27:27">
      <c r="AA46783" s="271"/>
    </row>
    <row r="46784" spans="27:27">
      <c r="AA46784" s="271"/>
    </row>
    <row r="46785" spans="27:27">
      <c r="AA46785" s="271"/>
    </row>
    <row r="46786" spans="27:27">
      <c r="AA46786" s="271"/>
    </row>
    <row r="46787" spans="27:27">
      <c r="AA46787" s="271"/>
    </row>
    <row r="46788" spans="27:27">
      <c r="AA46788" s="271"/>
    </row>
    <row r="46789" spans="27:27">
      <c r="AA46789" s="271"/>
    </row>
    <row r="46790" spans="27:27">
      <c r="AA46790" s="271"/>
    </row>
    <row r="46791" spans="27:27">
      <c r="AA46791" s="271"/>
    </row>
    <row r="46792" spans="27:27">
      <c r="AA46792" s="271"/>
    </row>
    <row r="46793" spans="27:27">
      <c r="AA46793" s="271"/>
    </row>
    <row r="46794" spans="27:27">
      <c r="AA46794" s="271"/>
    </row>
    <row r="46795" spans="27:27">
      <c r="AA46795" s="271"/>
    </row>
    <row r="46796" spans="27:27">
      <c r="AA46796" s="271"/>
    </row>
    <row r="46797" spans="27:27">
      <c r="AA46797" s="271"/>
    </row>
    <row r="46798" spans="27:27">
      <c r="AA46798" s="271"/>
    </row>
    <row r="46799" spans="27:27">
      <c r="AA46799" s="271"/>
    </row>
    <row r="46800" spans="27:27">
      <c r="AA46800" s="271"/>
    </row>
    <row r="46801" spans="27:27">
      <c r="AA46801" s="271"/>
    </row>
    <row r="46802" spans="27:27">
      <c r="AA46802" s="271"/>
    </row>
    <row r="46803" spans="27:27">
      <c r="AA46803" s="271"/>
    </row>
    <row r="46804" spans="27:27">
      <c r="AA46804" s="271"/>
    </row>
    <row r="46805" spans="27:27">
      <c r="AA46805" s="271"/>
    </row>
    <row r="46806" spans="27:27">
      <c r="AA46806" s="271"/>
    </row>
    <row r="46807" spans="27:27">
      <c r="AA46807" s="271"/>
    </row>
    <row r="46808" spans="27:27">
      <c r="AA46808" s="271"/>
    </row>
    <row r="46809" spans="27:27">
      <c r="AA46809" s="271"/>
    </row>
    <row r="46810" spans="27:27">
      <c r="AA46810" s="271"/>
    </row>
    <row r="46811" spans="27:27">
      <c r="AA46811" s="271"/>
    </row>
    <row r="46812" spans="27:27">
      <c r="AA46812" s="271"/>
    </row>
    <row r="46813" spans="27:27">
      <c r="AA46813" s="271"/>
    </row>
    <row r="46814" spans="27:27">
      <c r="AA46814" s="271"/>
    </row>
    <row r="46815" spans="27:27">
      <c r="AA46815" s="271"/>
    </row>
    <row r="46816" spans="27:27">
      <c r="AA46816" s="271"/>
    </row>
    <row r="46817" spans="27:27">
      <c r="AA46817" s="271"/>
    </row>
    <row r="46818" spans="27:27">
      <c r="AA46818" s="271"/>
    </row>
    <row r="46819" spans="27:27">
      <c r="AA46819" s="271"/>
    </row>
    <row r="46820" spans="27:27">
      <c r="AA46820" s="271"/>
    </row>
    <row r="46821" spans="27:27">
      <c r="AA46821" s="271"/>
    </row>
    <row r="46822" spans="27:27">
      <c r="AA46822" s="271"/>
    </row>
    <row r="46823" spans="27:27">
      <c r="AA46823" s="271"/>
    </row>
    <row r="46824" spans="27:27">
      <c r="AA46824" s="271"/>
    </row>
    <row r="46825" spans="27:27">
      <c r="AA46825" s="271"/>
    </row>
    <row r="46826" spans="27:27">
      <c r="AA46826" s="271"/>
    </row>
    <row r="46827" spans="27:27">
      <c r="AA46827" s="271"/>
    </row>
    <row r="46828" spans="27:27">
      <c r="AA46828" s="271"/>
    </row>
    <row r="46829" spans="27:27">
      <c r="AA46829" s="271"/>
    </row>
    <row r="46830" spans="27:27">
      <c r="AA46830" s="271"/>
    </row>
    <row r="46831" spans="27:27">
      <c r="AA46831" s="271"/>
    </row>
    <row r="46832" spans="27:27">
      <c r="AA46832" s="271"/>
    </row>
    <row r="46833" spans="27:27">
      <c r="AA46833" s="271"/>
    </row>
    <row r="46834" spans="27:27">
      <c r="AA46834" s="271"/>
    </row>
    <row r="46835" spans="27:27">
      <c r="AA46835" s="271"/>
    </row>
    <row r="46836" spans="27:27">
      <c r="AA46836" s="271"/>
    </row>
    <row r="46837" spans="27:27">
      <c r="AA46837" s="271"/>
    </row>
    <row r="46838" spans="27:27">
      <c r="AA46838" s="271"/>
    </row>
    <row r="46839" spans="27:27">
      <c r="AA46839" s="271"/>
    </row>
    <row r="46840" spans="27:27">
      <c r="AA46840" s="271"/>
    </row>
    <row r="46841" spans="27:27">
      <c r="AA46841" s="271"/>
    </row>
    <row r="46842" spans="27:27">
      <c r="AA46842" s="271"/>
    </row>
    <row r="46843" spans="27:27">
      <c r="AA46843" s="271"/>
    </row>
    <row r="46844" spans="27:27">
      <c r="AA46844" s="271"/>
    </row>
    <row r="46845" spans="27:27">
      <c r="AA46845" s="271"/>
    </row>
    <row r="46846" spans="27:27">
      <c r="AA46846" s="271"/>
    </row>
    <row r="46847" spans="27:27">
      <c r="AA46847" s="271"/>
    </row>
    <row r="46848" spans="27:27">
      <c r="AA46848" s="271"/>
    </row>
    <row r="46849" spans="27:27">
      <c r="AA46849" s="271"/>
    </row>
    <row r="46850" spans="27:27">
      <c r="AA46850" s="271"/>
    </row>
    <row r="46851" spans="27:27">
      <c r="AA46851" s="271"/>
    </row>
    <row r="46852" spans="27:27">
      <c r="AA46852" s="271"/>
    </row>
    <row r="46853" spans="27:27">
      <c r="AA46853" s="271"/>
    </row>
    <row r="46854" spans="27:27">
      <c r="AA46854" s="271"/>
    </row>
    <row r="46855" spans="27:27">
      <c r="AA46855" s="271"/>
    </row>
    <row r="46856" spans="27:27">
      <c r="AA46856" s="271"/>
    </row>
    <row r="46857" spans="27:27">
      <c r="AA46857" s="271"/>
    </row>
    <row r="46858" spans="27:27">
      <c r="AA46858" s="271"/>
    </row>
    <row r="46859" spans="27:27">
      <c r="AA46859" s="271"/>
    </row>
    <row r="46860" spans="27:27">
      <c r="AA46860" s="271"/>
    </row>
    <row r="46861" spans="27:27">
      <c r="AA46861" s="271"/>
    </row>
    <row r="46862" spans="27:27">
      <c r="AA46862" s="271"/>
    </row>
    <row r="46863" spans="27:27">
      <c r="AA46863" s="271"/>
    </row>
    <row r="46864" spans="27:27">
      <c r="AA46864" s="271"/>
    </row>
    <row r="46865" spans="27:27">
      <c r="AA46865" s="271"/>
    </row>
    <row r="46866" spans="27:27">
      <c r="AA46866" s="271"/>
    </row>
    <row r="46867" spans="27:27">
      <c r="AA46867" s="271"/>
    </row>
    <row r="46868" spans="27:27">
      <c r="AA46868" s="271"/>
    </row>
    <row r="46869" spans="27:27">
      <c r="AA46869" s="271"/>
    </row>
    <row r="46870" spans="27:27">
      <c r="AA46870" s="271"/>
    </row>
    <row r="46871" spans="27:27">
      <c r="AA46871" s="271"/>
    </row>
    <row r="46872" spans="27:27">
      <c r="AA46872" s="271"/>
    </row>
    <row r="46873" spans="27:27">
      <c r="AA46873" s="271"/>
    </row>
    <row r="46874" spans="27:27">
      <c r="AA46874" s="271"/>
    </row>
    <row r="46875" spans="27:27">
      <c r="AA46875" s="271"/>
    </row>
    <row r="46876" spans="27:27">
      <c r="AA46876" s="271"/>
    </row>
    <row r="46877" spans="27:27">
      <c r="AA46877" s="271"/>
    </row>
    <row r="46878" spans="27:27">
      <c r="AA46878" s="271"/>
    </row>
    <row r="46879" spans="27:27">
      <c r="AA46879" s="271"/>
    </row>
    <row r="46880" spans="27:27">
      <c r="AA46880" s="271"/>
    </row>
    <row r="46881" spans="27:27">
      <c r="AA46881" s="271"/>
    </row>
    <row r="46882" spans="27:27">
      <c r="AA46882" s="271"/>
    </row>
    <row r="46883" spans="27:27">
      <c r="AA46883" s="271"/>
    </row>
    <row r="46884" spans="27:27">
      <c r="AA46884" s="271"/>
    </row>
    <row r="46885" spans="27:27">
      <c r="AA46885" s="271"/>
    </row>
    <row r="46886" spans="27:27">
      <c r="AA46886" s="271"/>
    </row>
    <row r="46887" spans="27:27">
      <c r="AA46887" s="271"/>
    </row>
    <row r="46888" spans="27:27">
      <c r="AA46888" s="271"/>
    </row>
    <row r="46889" spans="27:27">
      <c r="AA46889" s="271"/>
    </row>
    <row r="46890" spans="27:27">
      <c r="AA46890" s="271"/>
    </row>
    <row r="46891" spans="27:27">
      <c r="AA46891" s="271"/>
    </row>
    <row r="46892" spans="27:27">
      <c r="AA46892" s="271"/>
    </row>
    <row r="46893" spans="27:27">
      <c r="AA46893" s="271"/>
    </row>
    <row r="46894" spans="27:27">
      <c r="AA46894" s="271"/>
    </row>
    <row r="46895" spans="27:27">
      <c r="AA46895" s="271"/>
    </row>
    <row r="46896" spans="27:27">
      <c r="AA46896" s="271"/>
    </row>
    <row r="46897" spans="27:27">
      <c r="AA46897" s="271"/>
    </row>
    <row r="46898" spans="27:27">
      <c r="AA46898" s="271"/>
    </row>
    <row r="46899" spans="27:27">
      <c r="AA46899" s="271"/>
    </row>
    <row r="46900" spans="27:27">
      <c r="AA46900" s="271"/>
    </row>
    <row r="46901" spans="27:27">
      <c r="AA46901" s="271"/>
    </row>
    <row r="46902" spans="27:27">
      <c r="AA46902" s="271"/>
    </row>
    <row r="46903" spans="27:27">
      <c r="AA46903" s="271"/>
    </row>
    <row r="46904" spans="27:27">
      <c r="AA46904" s="271"/>
    </row>
    <row r="46905" spans="27:27">
      <c r="AA46905" s="271"/>
    </row>
    <row r="46906" spans="27:27">
      <c r="AA46906" s="271"/>
    </row>
    <row r="46907" spans="27:27">
      <c r="AA46907" s="271"/>
    </row>
    <row r="46908" spans="27:27">
      <c r="AA46908" s="271"/>
    </row>
    <row r="46909" spans="27:27">
      <c r="AA46909" s="271"/>
    </row>
    <row r="46910" spans="27:27">
      <c r="AA46910" s="271"/>
    </row>
    <row r="46911" spans="27:27">
      <c r="AA46911" s="271"/>
    </row>
    <row r="46912" spans="27:27">
      <c r="AA46912" s="271"/>
    </row>
    <row r="46913" spans="27:27">
      <c r="AA46913" s="271"/>
    </row>
    <row r="46914" spans="27:27">
      <c r="AA46914" s="271"/>
    </row>
    <row r="46915" spans="27:27">
      <c r="AA46915" s="271"/>
    </row>
    <row r="46916" spans="27:27">
      <c r="AA46916" s="271"/>
    </row>
    <row r="46917" spans="27:27">
      <c r="AA46917" s="271"/>
    </row>
    <row r="46918" spans="27:27">
      <c r="AA46918" s="271"/>
    </row>
    <row r="46919" spans="27:27">
      <c r="AA46919" s="271"/>
    </row>
    <row r="46920" spans="27:27">
      <c r="AA46920" s="271"/>
    </row>
    <row r="46921" spans="27:27">
      <c r="AA46921" s="271"/>
    </row>
    <row r="46922" spans="27:27">
      <c r="AA46922" s="271"/>
    </row>
    <row r="46923" spans="27:27">
      <c r="AA46923" s="271"/>
    </row>
    <row r="46924" spans="27:27">
      <c r="AA46924" s="271"/>
    </row>
    <row r="46925" spans="27:27">
      <c r="AA46925" s="271"/>
    </row>
    <row r="46926" spans="27:27">
      <c r="AA46926" s="271"/>
    </row>
    <row r="46927" spans="27:27">
      <c r="AA46927" s="271"/>
    </row>
    <row r="46928" spans="27:27">
      <c r="AA46928" s="271"/>
    </row>
    <row r="46929" spans="27:27">
      <c r="AA46929" s="271"/>
    </row>
    <row r="46930" spans="27:27">
      <c r="AA46930" s="271"/>
    </row>
    <row r="46931" spans="27:27">
      <c r="AA46931" s="271"/>
    </row>
    <row r="46932" spans="27:27">
      <c r="AA46932" s="271"/>
    </row>
    <row r="46933" spans="27:27">
      <c r="AA46933" s="271"/>
    </row>
    <row r="46934" spans="27:27">
      <c r="AA46934" s="271"/>
    </row>
    <row r="46935" spans="27:27">
      <c r="AA46935" s="271"/>
    </row>
    <row r="46936" spans="27:27">
      <c r="AA46936" s="271"/>
    </row>
    <row r="46937" spans="27:27">
      <c r="AA46937" s="271"/>
    </row>
    <row r="46938" spans="27:27">
      <c r="AA46938" s="271"/>
    </row>
    <row r="46939" spans="27:27">
      <c r="AA46939" s="271"/>
    </row>
    <row r="46940" spans="27:27">
      <c r="AA46940" s="271"/>
    </row>
    <row r="46941" spans="27:27">
      <c r="AA46941" s="271"/>
    </row>
    <row r="46942" spans="27:27">
      <c r="AA46942" s="271"/>
    </row>
    <row r="46943" spans="27:27">
      <c r="AA46943" s="271"/>
    </row>
    <row r="46944" spans="27:27">
      <c r="AA46944" s="271"/>
    </row>
    <row r="46945" spans="27:27">
      <c r="AA46945" s="271"/>
    </row>
    <row r="46946" spans="27:27">
      <c r="AA46946" s="271"/>
    </row>
    <row r="46947" spans="27:27">
      <c r="AA46947" s="271"/>
    </row>
    <row r="46948" spans="27:27">
      <c r="AA46948" s="271"/>
    </row>
    <row r="46949" spans="27:27">
      <c r="AA46949" s="271"/>
    </row>
    <row r="46950" spans="27:27">
      <c r="AA46950" s="271"/>
    </row>
    <row r="46951" spans="27:27">
      <c r="AA46951" s="271"/>
    </row>
    <row r="46952" spans="27:27">
      <c r="AA46952" s="271"/>
    </row>
    <row r="46953" spans="27:27">
      <c r="AA46953" s="271"/>
    </row>
    <row r="46954" spans="27:27">
      <c r="AA46954" s="271"/>
    </row>
    <row r="46955" spans="27:27">
      <c r="AA46955" s="271"/>
    </row>
    <row r="46956" spans="27:27">
      <c r="AA46956" s="271"/>
    </row>
    <row r="46957" spans="27:27">
      <c r="AA46957" s="271"/>
    </row>
    <row r="46958" spans="27:27">
      <c r="AA46958" s="271"/>
    </row>
    <row r="46959" spans="27:27">
      <c r="AA46959" s="271"/>
    </row>
    <row r="46960" spans="27:27">
      <c r="AA46960" s="271"/>
    </row>
    <row r="46961" spans="27:27">
      <c r="AA46961" s="271"/>
    </row>
    <row r="46962" spans="27:27">
      <c r="AA46962" s="271"/>
    </row>
    <row r="46963" spans="27:27">
      <c r="AA46963" s="271"/>
    </row>
    <row r="46964" spans="27:27">
      <c r="AA46964" s="271"/>
    </row>
    <row r="46965" spans="27:27">
      <c r="AA46965" s="271"/>
    </row>
    <row r="46966" spans="27:27">
      <c r="AA46966" s="271"/>
    </row>
    <row r="46967" spans="27:27">
      <c r="AA46967" s="271"/>
    </row>
    <row r="46968" spans="27:27">
      <c r="AA46968" s="271"/>
    </row>
    <row r="46969" spans="27:27">
      <c r="AA46969" s="271"/>
    </row>
    <row r="46970" spans="27:27">
      <c r="AA46970" s="271"/>
    </row>
    <row r="46971" spans="27:27">
      <c r="AA46971" s="271"/>
    </row>
    <row r="46972" spans="27:27">
      <c r="AA46972" s="271"/>
    </row>
    <row r="46973" spans="27:27">
      <c r="AA46973" s="271"/>
    </row>
    <row r="46974" spans="27:27">
      <c r="AA46974" s="271"/>
    </row>
    <row r="46975" spans="27:27">
      <c r="AA46975" s="271"/>
    </row>
    <row r="46976" spans="27:27">
      <c r="AA46976" s="271"/>
    </row>
    <row r="46977" spans="27:27">
      <c r="AA46977" s="271"/>
    </row>
    <row r="46978" spans="27:27">
      <c r="AA46978" s="271"/>
    </row>
    <row r="46979" spans="27:27">
      <c r="AA46979" s="271"/>
    </row>
    <row r="46980" spans="27:27">
      <c r="AA46980" s="271"/>
    </row>
    <row r="46981" spans="27:27">
      <c r="AA46981" s="271"/>
    </row>
    <row r="46982" spans="27:27">
      <c r="AA46982" s="271"/>
    </row>
    <row r="46983" spans="27:27">
      <c r="AA46983" s="271"/>
    </row>
    <row r="46984" spans="27:27">
      <c r="AA46984" s="271"/>
    </row>
    <row r="46985" spans="27:27">
      <c r="AA46985" s="271"/>
    </row>
    <row r="46986" spans="27:27">
      <c r="AA46986" s="271"/>
    </row>
    <row r="46987" spans="27:27">
      <c r="AA46987" s="271"/>
    </row>
    <row r="46988" spans="27:27">
      <c r="AA46988" s="271"/>
    </row>
    <row r="46989" spans="27:27">
      <c r="AA46989" s="271"/>
    </row>
    <row r="46990" spans="27:27">
      <c r="AA46990" s="271"/>
    </row>
    <row r="46991" spans="27:27">
      <c r="AA46991" s="271"/>
    </row>
    <row r="46992" spans="27:27">
      <c r="AA46992" s="271"/>
    </row>
    <row r="46993" spans="27:27">
      <c r="AA46993" s="271"/>
    </row>
    <row r="46994" spans="27:27">
      <c r="AA46994" s="271"/>
    </row>
    <row r="46995" spans="27:27">
      <c r="AA46995" s="271"/>
    </row>
    <row r="46996" spans="27:27">
      <c r="AA46996" s="271"/>
    </row>
    <row r="46997" spans="27:27">
      <c r="AA46997" s="271"/>
    </row>
    <row r="46998" spans="27:27">
      <c r="AA46998" s="271"/>
    </row>
    <row r="46999" spans="27:27">
      <c r="AA46999" s="271"/>
    </row>
    <row r="47000" spans="27:27">
      <c r="AA47000" s="271"/>
    </row>
    <row r="47001" spans="27:27">
      <c r="AA47001" s="271"/>
    </row>
    <row r="47002" spans="27:27">
      <c r="AA47002" s="271"/>
    </row>
    <row r="47003" spans="27:27">
      <c r="AA47003" s="271"/>
    </row>
    <row r="47004" spans="27:27">
      <c r="AA47004" s="271"/>
    </row>
    <row r="47005" spans="27:27">
      <c r="AA47005" s="271"/>
    </row>
    <row r="47006" spans="27:27">
      <c r="AA47006" s="271"/>
    </row>
    <row r="47007" spans="27:27">
      <c r="AA47007" s="271"/>
    </row>
    <row r="47008" spans="27:27">
      <c r="AA47008" s="271"/>
    </row>
    <row r="47009" spans="27:27">
      <c r="AA47009" s="271"/>
    </row>
    <row r="47010" spans="27:27">
      <c r="AA47010" s="271"/>
    </row>
    <row r="47011" spans="27:27">
      <c r="AA47011" s="271"/>
    </row>
    <row r="47012" spans="27:27">
      <c r="AA47012" s="271"/>
    </row>
    <row r="47013" spans="27:27">
      <c r="AA47013" s="271"/>
    </row>
    <row r="47014" spans="27:27">
      <c r="AA47014" s="271"/>
    </row>
    <row r="47015" spans="27:27">
      <c r="AA47015" s="271"/>
    </row>
    <row r="47016" spans="27:27">
      <c r="AA47016" s="271"/>
    </row>
    <row r="47017" spans="27:27">
      <c r="AA47017" s="271"/>
    </row>
    <row r="47018" spans="27:27">
      <c r="AA47018" s="271"/>
    </row>
    <row r="47019" spans="27:27">
      <c r="AA47019" s="271"/>
    </row>
    <row r="47020" spans="27:27">
      <c r="AA47020" s="271"/>
    </row>
    <row r="47021" spans="27:27">
      <c r="AA47021" s="271"/>
    </row>
    <row r="47022" spans="27:27">
      <c r="AA47022" s="271"/>
    </row>
    <row r="47023" spans="27:27">
      <c r="AA47023" s="271"/>
    </row>
    <row r="47024" spans="27:27">
      <c r="AA47024" s="271"/>
    </row>
    <row r="47025" spans="27:27">
      <c r="AA47025" s="271"/>
    </row>
    <row r="47026" spans="27:27">
      <c r="AA47026" s="271"/>
    </row>
    <row r="47027" spans="27:27">
      <c r="AA47027" s="271"/>
    </row>
    <row r="47028" spans="27:27">
      <c r="AA47028" s="271"/>
    </row>
    <row r="47029" spans="27:27">
      <c r="AA47029" s="271"/>
    </row>
    <row r="47030" spans="27:27">
      <c r="AA47030" s="271"/>
    </row>
    <row r="47031" spans="27:27">
      <c r="AA47031" s="271"/>
    </row>
    <row r="47032" spans="27:27">
      <c r="AA47032" s="271"/>
    </row>
    <row r="47033" spans="27:27">
      <c r="AA47033" s="271"/>
    </row>
    <row r="47034" spans="27:27">
      <c r="AA47034" s="271"/>
    </row>
    <row r="47035" spans="27:27">
      <c r="AA47035" s="271"/>
    </row>
    <row r="47036" spans="27:27">
      <c r="AA47036" s="271"/>
    </row>
    <row r="47037" spans="27:27">
      <c r="AA47037" s="271"/>
    </row>
    <row r="47038" spans="27:27">
      <c r="AA47038" s="271"/>
    </row>
    <row r="47039" spans="27:27">
      <c r="AA47039" s="271"/>
    </row>
    <row r="47040" spans="27:27">
      <c r="AA47040" s="271"/>
    </row>
    <row r="47041" spans="27:27">
      <c r="AA47041" s="271"/>
    </row>
    <row r="47042" spans="27:27">
      <c r="AA47042" s="271"/>
    </row>
    <row r="47043" spans="27:27">
      <c r="AA47043" s="271"/>
    </row>
    <row r="47044" spans="27:27">
      <c r="AA47044" s="271"/>
    </row>
    <row r="47045" spans="27:27">
      <c r="AA47045" s="271"/>
    </row>
    <row r="47046" spans="27:27">
      <c r="AA47046" s="271"/>
    </row>
    <row r="47047" spans="27:27">
      <c r="AA47047" s="271"/>
    </row>
    <row r="47048" spans="27:27">
      <c r="AA47048" s="271"/>
    </row>
    <row r="47049" spans="27:27">
      <c r="AA47049" s="271"/>
    </row>
    <row r="47050" spans="27:27">
      <c r="AA47050" s="271"/>
    </row>
    <row r="47051" spans="27:27">
      <c r="AA47051" s="271"/>
    </row>
    <row r="47052" spans="27:27">
      <c r="AA47052" s="271"/>
    </row>
    <row r="47053" spans="27:27">
      <c r="AA47053" s="271"/>
    </row>
    <row r="47054" spans="27:27">
      <c r="AA47054" s="271"/>
    </row>
    <row r="47055" spans="27:27">
      <c r="AA47055" s="271"/>
    </row>
    <row r="47056" spans="27:27">
      <c r="AA47056" s="271"/>
    </row>
    <row r="47057" spans="27:27">
      <c r="AA47057" s="271"/>
    </row>
    <row r="47058" spans="27:27">
      <c r="AA47058" s="271"/>
    </row>
    <row r="47059" spans="27:27">
      <c r="AA47059" s="271"/>
    </row>
    <row r="47060" spans="27:27">
      <c r="AA47060" s="271"/>
    </row>
    <row r="47061" spans="27:27">
      <c r="AA47061" s="271"/>
    </row>
    <row r="47062" spans="27:27">
      <c r="AA47062" s="271"/>
    </row>
    <row r="47063" spans="27:27">
      <c r="AA47063" s="271"/>
    </row>
    <row r="47064" spans="27:27">
      <c r="AA47064" s="271"/>
    </row>
    <row r="47065" spans="27:27">
      <c r="AA47065" s="271"/>
    </row>
    <row r="47066" spans="27:27">
      <c r="AA47066" s="271"/>
    </row>
    <row r="47067" spans="27:27">
      <c r="AA47067" s="271"/>
    </row>
    <row r="47068" spans="27:27">
      <c r="AA47068" s="271"/>
    </row>
    <row r="47069" spans="27:27">
      <c r="AA47069" s="271"/>
    </row>
    <row r="47070" spans="27:27">
      <c r="AA47070" s="271"/>
    </row>
    <row r="47071" spans="27:27">
      <c r="AA47071" s="271"/>
    </row>
    <row r="47072" spans="27:27">
      <c r="AA47072" s="271"/>
    </row>
    <row r="47073" spans="27:27">
      <c r="AA47073" s="271"/>
    </row>
    <row r="47074" spans="27:27">
      <c r="AA47074" s="271"/>
    </row>
    <row r="47075" spans="27:27">
      <c r="AA47075" s="271"/>
    </row>
    <row r="47076" spans="27:27">
      <c r="AA47076" s="271"/>
    </row>
    <row r="47077" spans="27:27">
      <c r="AA47077" s="271"/>
    </row>
    <row r="47078" spans="27:27">
      <c r="AA47078" s="271"/>
    </row>
    <row r="47079" spans="27:27">
      <c r="AA47079" s="271"/>
    </row>
    <row r="47080" spans="27:27">
      <c r="AA47080" s="271"/>
    </row>
    <row r="47081" spans="27:27">
      <c r="AA47081" s="271"/>
    </row>
    <row r="47082" spans="27:27">
      <c r="AA47082" s="271"/>
    </row>
    <row r="47083" spans="27:27">
      <c r="AA47083" s="271"/>
    </row>
    <row r="47084" spans="27:27">
      <c r="AA47084" s="271"/>
    </row>
    <row r="47085" spans="27:27">
      <c r="AA47085" s="271"/>
    </row>
    <row r="47086" spans="27:27">
      <c r="AA47086" s="271"/>
    </row>
    <row r="47087" spans="27:27">
      <c r="AA47087" s="271"/>
    </row>
    <row r="47088" spans="27:27">
      <c r="AA47088" s="271"/>
    </row>
    <row r="47089" spans="27:27">
      <c r="AA47089" s="271"/>
    </row>
    <row r="47090" spans="27:27">
      <c r="AA47090" s="271"/>
    </row>
    <row r="47091" spans="27:27">
      <c r="AA47091" s="271"/>
    </row>
    <row r="47092" spans="27:27">
      <c r="AA47092" s="271"/>
    </row>
    <row r="47093" spans="27:27">
      <c r="AA47093" s="271"/>
    </row>
    <row r="47094" spans="27:27">
      <c r="AA47094" s="271"/>
    </row>
    <row r="47095" spans="27:27">
      <c r="AA47095" s="271"/>
    </row>
    <row r="47096" spans="27:27">
      <c r="AA47096" s="271"/>
    </row>
    <row r="47097" spans="27:27">
      <c r="AA47097" s="271"/>
    </row>
    <row r="47098" spans="27:27">
      <c r="AA47098" s="271"/>
    </row>
    <row r="47099" spans="27:27">
      <c r="AA47099" s="271"/>
    </row>
    <row r="47100" spans="27:27">
      <c r="AA47100" s="271"/>
    </row>
    <row r="47101" spans="27:27">
      <c r="AA47101" s="271"/>
    </row>
    <row r="47102" spans="27:27">
      <c r="AA47102" s="271"/>
    </row>
    <row r="47103" spans="27:27">
      <c r="AA47103" s="271"/>
    </row>
    <row r="47104" spans="27:27">
      <c r="AA47104" s="271"/>
    </row>
    <row r="47105" spans="27:27">
      <c r="AA47105" s="271"/>
    </row>
    <row r="47106" spans="27:27">
      <c r="AA47106" s="271"/>
    </row>
    <row r="47107" spans="27:27">
      <c r="AA47107" s="271"/>
    </row>
    <row r="47108" spans="27:27">
      <c r="AA47108" s="271"/>
    </row>
    <row r="47109" spans="27:27">
      <c r="AA47109" s="271"/>
    </row>
    <row r="47110" spans="27:27">
      <c r="AA47110" s="271"/>
    </row>
    <row r="47111" spans="27:27">
      <c r="AA47111" s="271"/>
    </row>
    <row r="47112" spans="27:27">
      <c r="AA47112" s="271"/>
    </row>
    <row r="47113" spans="27:27">
      <c r="AA47113" s="271"/>
    </row>
    <row r="47114" spans="27:27">
      <c r="AA47114" s="271"/>
    </row>
    <row r="47115" spans="27:27">
      <c r="AA47115" s="271"/>
    </row>
    <row r="47116" spans="27:27">
      <c r="AA47116" s="271"/>
    </row>
    <row r="47117" spans="27:27">
      <c r="AA47117" s="271"/>
    </row>
    <row r="47118" spans="27:27">
      <c r="AA47118" s="271"/>
    </row>
    <row r="47119" spans="27:27">
      <c r="AA47119" s="271"/>
    </row>
    <row r="47120" spans="27:27">
      <c r="AA47120" s="271"/>
    </row>
    <row r="47121" spans="27:27">
      <c r="AA47121" s="271"/>
    </row>
    <row r="47122" spans="27:27">
      <c r="AA47122" s="271"/>
    </row>
    <row r="47123" spans="27:27">
      <c r="AA47123" s="271"/>
    </row>
    <row r="47124" spans="27:27">
      <c r="AA47124" s="271"/>
    </row>
    <row r="47125" spans="27:27">
      <c r="AA47125" s="271"/>
    </row>
    <row r="47126" spans="27:27">
      <c r="AA47126" s="271"/>
    </row>
    <row r="47127" spans="27:27">
      <c r="AA47127" s="271"/>
    </row>
    <row r="47128" spans="27:27">
      <c r="AA47128" s="271"/>
    </row>
    <row r="47129" spans="27:27">
      <c r="AA47129" s="271"/>
    </row>
    <row r="47130" spans="27:27">
      <c r="AA47130" s="271"/>
    </row>
    <row r="47131" spans="27:27">
      <c r="AA47131" s="271"/>
    </row>
    <row r="47132" spans="27:27">
      <c r="AA47132" s="271"/>
    </row>
    <row r="47133" spans="27:27">
      <c r="AA47133" s="271"/>
    </row>
    <row r="47134" spans="27:27">
      <c r="AA47134" s="271"/>
    </row>
    <row r="47135" spans="27:27">
      <c r="AA47135" s="271"/>
    </row>
    <row r="47136" spans="27:27">
      <c r="AA47136" s="271"/>
    </row>
    <row r="47137" spans="27:27">
      <c r="AA47137" s="271"/>
    </row>
    <row r="47138" spans="27:27">
      <c r="AA47138" s="271"/>
    </row>
    <row r="47139" spans="27:27">
      <c r="AA47139" s="271"/>
    </row>
    <row r="47140" spans="27:27">
      <c r="AA47140" s="271"/>
    </row>
    <row r="47141" spans="27:27">
      <c r="AA47141" s="271"/>
    </row>
    <row r="47142" spans="27:27">
      <c r="AA47142" s="271"/>
    </row>
    <row r="47143" spans="27:27">
      <c r="AA47143" s="271"/>
    </row>
    <row r="47144" spans="27:27">
      <c r="AA47144" s="271"/>
    </row>
    <row r="47145" spans="27:27">
      <c r="AA47145" s="271"/>
    </row>
    <row r="47146" spans="27:27">
      <c r="AA47146" s="271"/>
    </row>
    <row r="47147" spans="27:27">
      <c r="AA47147" s="271"/>
    </row>
    <row r="47148" spans="27:27">
      <c r="AA47148" s="271"/>
    </row>
    <row r="47149" spans="27:27">
      <c r="AA47149" s="271"/>
    </row>
    <row r="47150" spans="27:27">
      <c r="AA47150" s="271"/>
    </row>
    <row r="47151" spans="27:27">
      <c r="AA47151" s="271"/>
    </row>
    <row r="47152" spans="27:27">
      <c r="AA47152" s="271"/>
    </row>
    <row r="47153" spans="27:27">
      <c r="AA47153" s="271"/>
    </row>
    <row r="47154" spans="27:27">
      <c r="AA47154" s="271"/>
    </row>
    <row r="47155" spans="27:27">
      <c r="AA47155" s="271"/>
    </row>
    <row r="47156" spans="27:27">
      <c r="AA47156" s="271"/>
    </row>
    <row r="47157" spans="27:27">
      <c r="AA47157" s="271"/>
    </row>
    <row r="47158" spans="27:27">
      <c r="AA47158" s="271"/>
    </row>
    <row r="47159" spans="27:27">
      <c r="AA47159" s="271"/>
    </row>
    <row r="47160" spans="27:27">
      <c r="AA47160" s="271"/>
    </row>
    <row r="47161" spans="27:27">
      <c r="AA47161" s="271"/>
    </row>
    <row r="47162" spans="27:27">
      <c r="AA47162" s="271"/>
    </row>
    <row r="47163" spans="27:27">
      <c r="AA47163" s="271"/>
    </row>
    <row r="47164" spans="27:27">
      <c r="AA47164" s="271"/>
    </row>
    <row r="47165" spans="27:27">
      <c r="AA47165" s="271"/>
    </row>
    <row r="47166" spans="27:27">
      <c r="AA47166" s="271"/>
    </row>
    <row r="47167" spans="27:27">
      <c r="AA47167" s="271"/>
    </row>
    <row r="47168" spans="27:27">
      <c r="AA47168" s="271"/>
    </row>
    <row r="47169" spans="27:27">
      <c r="AA47169" s="271"/>
    </row>
    <row r="47170" spans="27:27">
      <c r="AA47170" s="271"/>
    </row>
    <row r="47171" spans="27:27">
      <c r="AA47171" s="271"/>
    </row>
    <row r="47172" spans="27:27">
      <c r="AA47172" s="271"/>
    </row>
    <row r="47173" spans="27:27">
      <c r="AA47173" s="271"/>
    </row>
    <row r="47174" spans="27:27">
      <c r="AA47174" s="271"/>
    </row>
    <row r="47175" spans="27:27">
      <c r="AA47175" s="271"/>
    </row>
    <row r="47176" spans="27:27">
      <c r="AA47176" s="271"/>
    </row>
    <row r="47177" spans="27:27">
      <c r="AA47177" s="271"/>
    </row>
    <row r="47178" spans="27:27">
      <c r="AA47178" s="271"/>
    </row>
    <row r="47179" spans="27:27">
      <c r="AA47179" s="271"/>
    </row>
    <row r="47180" spans="27:27">
      <c r="AA47180" s="271"/>
    </row>
    <row r="47181" spans="27:27">
      <c r="AA47181" s="271"/>
    </row>
    <row r="47182" spans="27:27">
      <c r="AA47182" s="271"/>
    </row>
    <row r="47183" spans="27:27">
      <c r="AA47183" s="271"/>
    </row>
    <row r="47184" spans="27:27">
      <c r="AA47184" s="271"/>
    </row>
    <row r="47185" spans="27:27">
      <c r="AA47185" s="271"/>
    </row>
    <row r="47186" spans="27:27">
      <c r="AA47186" s="271"/>
    </row>
    <row r="47187" spans="27:27">
      <c r="AA47187" s="271"/>
    </row>
    <row r="47188" spans="27:27">
      <c r="AA47188" s="271"/>
    </row>
    <row r="47189" spans="27:27">
      <c r="AA47189" s="271"/>
    </row>
    <row r="47190" spans="27:27">
      <c r="AA47190" s="271"/>
    </row>
    <row r="47191" spans="27:27">
      <c r="AA47191" s="271"/>
    </row>
    <row r="47192" spans="27:27">
      <c r="AA47192" s="271"/>
    </row>
    <row r="47193" spans="27:27">
      <c r="AA47193" s="271"/>
    </row>
    <row r="47194" spans="27:27">
      <c r="AA47194" s="271"/>
    </row>
    <row r="47195" spans="27:27">
      <c r="AA47195" s="271"/>
    </row>
    <row r="47196" spans="27:27">
      <c r="AA47196" s="271"/>
    </row>
    <row r="47197" spans="27:27">
      <c r="AA47197" s="271"/>
    </row>
    <row r="47198" spans="27:27">
      <c r="AA47198" s="271"/>
    </row>
    <row r="47199" spans="27:27">
      <c r="AA47199" s="271"/>
    </row>
    <row r="47200" spans="27:27">
      <c r="AA47200" s="271"/>
    </row>
    <row r="47201" spans="27:27">
      <c r="AA47201" s="271"/>
    </row>
    <row r="47202" spans="27:27">
      <c r="AA47202" s="271"/>
    </row>
    <row r="47203" spans="27:27">
      <c r="AA47203" s="271"/>
    </row>
    <row r="47204" spans="27:27">
      <c r="AA47204" s="271"/>
    </row>
    <row r="47205" spans="27:27">
      <c r="AA47205" s="271"/>
    </row>
    <row r="47206" spans="27:27">
      <c r="AA47206" s="271"/>
    </row>
    <row r="47207" spans="27:27">
      <c r="AA47207" s="271"/>
    </row>
    <row r="47208" spans="27:27">
      <c r="AA47208" s="271"/>
    </row>
    <row r="47209" spans="27:27">
      <c r="AA47209" s="271"/>
    </row>
    <row r="47210" spans="27:27">
      <c r="AA47210" s="271"/>
    </row>
    <row r="47211" spans="27:27">
      <c r="AA47211" s="271"/>
    </row>
    <row r="47212" spans="27:27">
      <c r="AA47212" s="271"/>
    </row>
    <row r="47213" spans="27:27">
      <c r="AA47213" s="271"/>
    </row>
    <row r="47214" spans="27:27">
      <c r="AA47214" s="271"/>
    </row>
    <row r="47215" spans="27:27">
      <c r="AA47215" s="271"/>
    </row>
    <row r="47216" spans="27:27">
      <c r="AA47216" s="271"/>
    </row>
    <row r="47217" spans="27:27">
      <c r="AA47217" s="271"/>
    </row>
    <row r="47218" spans="27:27">
      <c r="AA47218" s="271"/>
    </row>
    <row r="47219" spans="27:27">
      <c r="AA47219" s="271"/>
    </row>
    <row r="47220" spans="27:27">
      <c r="AA47220" s="271"/>
    </row>
    <row r="47221" spans="27:27">
      <c r="AA47221" s="271"/>
    </row>
    <row r="47222" spans="27:27">
      <c r="AA47222" s="271"/>
    </row>
    <row r="47223" spans="27:27">
      <c r="AA47223" s="271"/>
    </row>
    <row r="47224" spans="27:27">
      <c r="AA47224" s="271"/>
    </row>
    <row r="47225" spans="27:27">
      <c r="AA47225" s="271"/>
    </row>
    <row r="47226" spans="27:27">
      <c r="AA47226" s="271"/>
    </row>
    <row r="47227" spans="27:27">
      <c r="AA47227" s="271"/>
    </row>
    <row r="47228" spans="27:27">
      <c r="AA47228" s="271"/>
    </row>
    <row r="47229" spans="27:27">
      <c r="AA47229" s="271"/>
    </row>
    <row r="47230" spans="27:27">
      <c r="AA47230" s="271"/>
    </row>
    <row r="47231" spans="27:27">
      <c r="AA47231" s="271"/>
    </row>
    <row r="47232" spans="27:27">
      <c r="AA47232" s="271"/>
    </row>
    <row r="47233" spans="27:27">
      <c r="AA47233" s="271"/>
    </row>
    <row r="47234" spans="27:27">
      <c r="AA47234" s="271"/>
    </row>
    <row r="47235" spans="27:27">
      <c r="AA47235" s="271"/>
    </row>
    <row r="47236" spans="27:27">
      <c r="AA47236" s="271"/>
    </row>
    <row r="47237" spans="27:27">
      <c r="AA47237" s="271"/>
    </row>
    <row r="47238" spans="27:27">
      <c r="AA47238" s="271"/>
    </row>
    <row r="47239" spans="27:27">
      <c r="AA47239" s="271"/>
    </row>
    <row r="47240" spans="27:27">
      <c r="AA47240" s="271"/>
    </row>
    <row r="47241" spans="27:27">
      <c r="AA47241" s="271"/>
    </row>
    <row r="47242" spans="27:27">
      <c r="AA47242" s="271"/>
    </row>
    <row r="47243" spans="27:27">
      <c r="AA47243" s="271"/>
    </row>
    <row r="47244" spans="27:27">
      <c r="AA47244" s="271"/>
    </row>
    <row r="47245" spans="27:27">
      <c r="AA47245" s="271"/>
    </row>
    <row r="47246" spans="27:27">
      <c r="AA47246" s="271"/>
    </row>
    <row r="47247" spans="27:27">
      <c r="AA47247" s="271"/>
    </row>
    <row r="47248" spans="27:27">
      <c r="AA47248" s="271"/>
    </row>
    <row r="47249" spans="27:27">
      <c r="AA47249" s="271"/>
    </row>
    <row r="47250" spans="27:27">
      <c r="AA47250" s="271"/>
    </row>
    <row r="47251" spans="27:27">
      <c r="AA47251" s="271"/>
    </row>
    <row r="47252" spans="27:27">
      <c r="AA47252" s="271"/>
    </row>
    <row r="47253" spans="27:27">
      <c r="AA47253" s="271"/>
    </row>
    <row r="47254" spans="27:27">
      <c r="AA47254" s="271"/>
    </row>
    <row r="47255" spans="27:27">
      <c r="AA47255" s="271"/>
    </row>
    <row r="47256" spans="27:27">
      <c r="AA47256" s="271"/>
    </row>
    <row r="47257" spans="27:27">
      <c r="AA47257" s="271"/>
    </row>
    <row r="47258" spans="27:27">
      <c r="AA47258" s="271"/>
    </row>
    <row r="47259" spans="27:27">
      <c r="AA47259" s="271"/>
    </row>
    <row r="47260" spans="27:27">
      <c r="AA47260" s="271"/>
    </row>
    <row r="47261" spans="27:27">
      <c r="AA47261" s="271"/>
    </row>
    <row r="47262" spans="27:27">
      <c r="AA47262" s="271"/>
    </row>
    <row r="47263" spans="27:27">
      <c r="AA47263" s="271"/>
    </row>
    <row r="47264" spans="27:27">
      <c r="AA47264" s="271"/>
    </row>
    <row r="47265" spans="27:27">
      <c r="AA47265" s="271"/>
    </row>
    <row r="47266" spans="27:27">
      <c r="AA47266" s="271"/>
    </row>
    <row r="47267" spans="27:27">
      <c r="AA47267" s="271"/>
    </row>
    <row r="47268" spans="27:27">
      <c r="AA47268" s="271"/>
    </row>
    <row r="47269" spans="27:27">
      <c r="AA47269" s="271"/>
    </row>
    <row r="47270" spans="27:27">
      <c r="AA47270" s="271"/>
    </row>
    <row r="47271" spans="27:27">
      <c r="AA47271" s="271"/>
    </row>
    <row r="47272" spans="27:27">
      <c r="AA47272" s="271"/>
    </row>
    <row r="47273" spans="27:27">
      <c r="AA47273" s="271"/>
    </row>
    <row r="47274" spans="27:27">
      <c r="AA47274" s="271"/>
    </row>
    <row r="47275" spans="27:27">
      <c r="AA47275" s="271"/>
    </row>
    <row r="47276" spans="27:27">
      <c r="AA47276" s="271"/>
    </row>
    <row r="47277" spans="27:27">
      <c r="AA47277" s="271"/>
    </row>
    <row r="47278" spans="27:27">
      <c r="AA47278" s="271"/>
    </row>
    <row r="47279" spans="27:27">
      <c r="AA47279" s="271"/>
    </row>
    <row r="47280" spans="27:27">
      <c r="AA47280" s="271"/>
    </row>
    <row r="47281" spans="27:27">
      <c r="AA47281" s="271"/>
    </row>
    <row r="47282" spans="27:27">
      <c r="AA47282" s="271"/>
    </row>
    <row r="47283" spans="27:27">
      <c r="AA47283" s="271"/>
    </row>
    <row r="47284" spans="27:27">
      <c r="AA47284" s="271"/>
    </row>
    <row r="47285" spans="27:27">
      <c r="AA47285" s="271"/>
    </row>
    <row r="47286" spans="27:27">
      <c r="AA47286" s="271"/>
    </row>
    <row r="47287" spans="27:27">
      <c r="AA47287" s="271"/>
    </row>
    <row r="47288" spans="27:27">
      <c r="AA47288" s="271"/>
    </row>
    <row r="47289" spans="27:27">
      <c r="AA47289" s="271"/>
    </row>
    <row r="47290" spans="27:27">
      <c r="AA47290" s="271"/>
    </row>
    <row r="47291" spans="27:27">
      <c r="AA47291" s="271"/>
    </row>
    <row r="47292" spans="27:27">
      <c r="AA47292" s="271"/>
    </row>
    <row r="47293" spans="27:27">
      <c r="AA47293" s="271"/>
    </row>
    <row r="47294" spans="27:27">
      <c r="AA47294" s="271"/>
    </row>
    <row r="47295" spans="27:27">
      <c r="AA47295" s="271"/>
    </row>
    <row r="47296" spans="27:27">
      <c r="AA47296" s="271"/>
    </row>
    <row r="47297" spans="27:27">
      <c r="AA47297" s="271"/>
    </row>
    <row r="47298" spans="27:27">
      <c r="AA47298" s="271"/>
    </row>
    <row r="47299" spans="27:27">
      <c r="AA47299" s="271"/>
    </row>
    <row r="47300" spans="27:27">
      <c r="AA47300" s="271"/>
    </row>
    <row r="47301" spans="27:27">
      <c r="AA47301" s="271"/>
    </row>
    <row r="47302" spans="27:27">
      <c r="AA47302" s="271"/>
    </row>
    <row r="47303" spans="27:27">
      <c r="AA47303" s="271"/>
    </row>
    <row r="47304" spans="27:27">
      <c r="AA47304" s="271"/>
    </row>
    <row r="47305" spans="27:27">
      <c r="AA47305" s="271"/>
    </row>
    <row r="47306" spans="27:27">
      <c r="AA47306" s="271"/>
    </row>
    <row r="47307" spans="27:27">
      <c r="AA47307" s="271"/>
    </row>
    <row r="47308" spans="27:27">
      <c r="AA47308" s="271"/>
    </row>
    <row r="47309" spans="27:27">
      <c r="AA47309" s="271"/>
    </row>
    <row r="47310" spans="27:27">
      <c r="AA47310" s="271"/>
    </row>
    <row r="47311" spans="27:27">
      <c r="AA47311" s="271"/>
    </row>
    <row r="47312" spans="27:27">
      <c r="AA47312" s="271"/>
    </row>
    <row r="47313" spans="27:27">
      <c r="AA47313" s="271"/>
    </row>
    <row r="47314" spans="27:27">
      <c r="AA47314" s="271"/>
    </row>
    <row r="47315" spans="27:27">
      <c r="AA47315" s="271"/>
    </row>
    <row r="47316" spans="27:27">
      <c r="AA47316" s="271"/>
    </row>
    <row r="47317" spans="27:27">
      <c r="AA47317" s="271"/>
    </row>
    <row r="47318" spans="27:27">
      <c r="AA47318" s="271"/>
    </row>
    <row r="47319" spans="27:27">
      <c r="AA47319" s="271"/>
    </row>
    <row r="47320" spans="27:27">
      <c r="AA47320" s="271"/>
    </row>
    <row r="47321" spans="27:27">
      <c r="AA47321" s="271"/>
    </row>
    <row r="47322" spans="27:27">
      <c r="AA47322" s="271"/>
    </row>
    <row r="47323" spans="27:27">
      <c r="AA47323" s="271"/>
    </row>
    <row r="47324" spans="27:27">
      <c r="AA47324" s="271"/>
    </row>
    <row r="47325" spans="27:27">
      <c r="AA47325" s="271"/>
    </row>
    <row r="47326" spans="27:27">
      <c r="AA47326" s="271"/>
    </row>
    <row r="47327" spans="27:27">
      <c r="AA47327" s="271"/>
    </row>
    <row r="47328" spans="27:27">
      <c r="AA47328" s="271"/>
    </row>
    <row r="47329" spans="27:27">
      <c r="AA47329" s="271"/>
    </row>
    <row r="47330" spans="27:27">
      <c r="AA47330" s="271"/>
    </row>
    <row r="47331" spans="27:27">
      <c r="AA47331" s="271"/>
    </row>
    <row r="47332" spans="27:27">
      <c r="AA47332" s="271"/>
    </row>
    <row r="47333" spans="27:27">
      <c r="AA47333" s="271"/>
    </row>
    <row r="47334" spans="27:27">
      <c r="AA47334" s="271"/>
    </row>
    <row r="47335" spans="27:27">
      <c r="AA47335" s="271"/>
    </row>
    <row r="47336" spans="27:27">
      <c r="AA47336" s="271"/>
    </row>
    <row r="47337" spans="27:27">
      <c r="AA47337" s="271"/>
    </row>
    <row r="47338" spans="27:27">
      <c r="AA47338" s="271"/>
    </row>
    <row r="47339" spans="27:27">
      <c r="AA47339" s="271"/>
    </row>
    <row r="47340" spans="27:27">
      <c r="AA47340" s="271"/>
    </row>
    <row r="47341" spans="27:27">
      <c r="AA47341" s="271"/>
    </row>
    <row r="47342" spans="27:27">
      <c r="AA47342" s="271"/>
    </row>
    <row r="47343" spans="27:27">
      <c r="AA47343" s="271"/>
    </row>
    <row r="47344" spans="27:27">
      <c r="AA47344" s="271"/>
    </row>
    <row r="47345" spans="27:27">
      <c r="AA47345" s="271"/>
    </row>
    <row r="47346" spans="27:27">
      <c r="AA47346" s="271"/>
    </row>
    <row r="47347" spans="27:27">
      <c r="AA47347" s="271"/>
    </row>
    <row r="47348" spans="27:27">
      <c r="AA47348" s="271"/>
    </row>
    <row r="47349" spans="27:27">
      <c r="AA47349" s="271"/>
    </row>
    <row r="47350" spans="27:27">
      <c r="AA47350" s="271"/>
    </row>
    <row r="47351" spans="27:27">
      <c r="AA47351" s="271"/>
    </row>
    <row r="47352" spans="27:27">
      <c r="AA47352" s="271"/>
    </row>
    <row r="47353" spans="27:27">
      <c r="AA47353" s="271"/>
    </row>
    <row r="47354" spans="27:27">
      <c r="AA47354" s="271"/>
    </row>
    <row r="47355" spans="27:27">
      <c r="AA47355" s="271"/>
    </row>
    <row r="47356" spans="27:27">
      <c r="AA47356" s="271"/>
    </row>
    <row r="47357" spans="27:27">
      <c r="AA47357" s="271"/>
    </row>
    <row r="47358" spans="27:27">
      <c r="AA47358" s="271"/>
    </row>
    <row r="47359" spans="27:27">
      <c r="AA47359" s="271"/>
    </row>
    <row r="47360" spans="27:27">
      <c r="AA47360" s="271"/>
    </row>
    <row r="47361" spans="27:27">
      <c r="AA47361" s="271"/>
    </row>
    <row r="47362" spans="27:27">
      <c r="AA47362" s="271"/>
    </row>
    <row r="47363" spans="27:27">
      <c r="AA47363" s="271"/>
    </row>
    <row r="47364" spans="27:27">
      <c r="AA47364" s="271"/>
    </row>
    <row r="47365" spans="27:27">
      <c r="AA47365" s="271"/>
    </row>
    <row r="47366" spans="27:27">
      <c r="AA47366" s="271"/>
    </row>
    <row r="47367" spans="27:27">
      <c r="AA47367" s="271"/>
    </row>
    <row r="47368" spans="27:27">
      <c r="AA47368" s="271"/>
    </row>
    <row r="47369" spans="27:27">
      <c r="AA47369" s="271"/>
    </row>
    <row r="47370" spans="27:27">
      <c r="AA47370" s="271"/>
    </row>
    <row r="47371" spans="27:27">
      <c r="AA47371" s="271"/>
    </row>
    <row r="47372" spans="27:27">
      <c r="AA47372" s="271"/>
    </row>
    <row r="47373" spans="27:27">
      <c r="AA47373" s="271"/>
    </row>
    <row r="47374" spans="27:27">
      <c r="AA47374" s="271"/>
    </row>
    <row r="47375" spans="27:27">
      <c r="AA47375" s="271"/>
    </row>
    <row r="47376" spans="27:27">
      <c r="AA47376" s="271"/>
    </row>
    <row r="47377" spans="27:27">
      <c r="AA47377" s="271"/>
    </row>
    <row r="47378" spans="27:27">
      <c r="AA47378" s="271"/>
    </row>
    <row r="47379" spans="27:27">
      <c r="AA47379" s="271"/>
    </row>
    <row r="47380" spans="27:27">
      <c r="AA47380" s="271"/>
    </row>
    <row r="47381" spans="27:27">
      <c r="AA47381" s="271"/>
    </row>
    <row r="47382" spans="27:27">
      <c r="AA47382" s="271"/>
    </row>
    <row r="47383" spans="27:27">
      <c r="AA47383" s="271"/>
    </row>
    <row r="47384" spans="27:27">
      <c r="AA47384" s="271"/>
    </row>
    <row r="47385" spans="27:27">
      <c r="AA47385" s="271"/>
    </row>
    <row r="47386" spans="27:27">
      <c r="AA47386" s="271"/>
    </row>
    <row r="47387" spans="27:27">
      <c r="AA47387" s="271"/>
    </row>
    <row r="47388" spans="27:27">
      <c r="AA47388" s="271"/>
    </row>
    <row r="47389" spans="27:27">
      <c r="AA47389" s="271"/>
    </row>
    <row r="47390" spans="27:27">
      <c r="AA47390" s="271"/>
    </row>
    <row r="47391" spans="27:27">
      <c r="AA47391" s="271"/>
    </row>
    <row r="47392" spans="27:27">
      <c r="AA47392" s="271"/>
    </row>
    <row r="47393" spans="27:27">
      <c r="AA47393" s="271"/>
    </row>
    <row r="47394" spans="27:27">
      <c r="AA47394" s="271"/>
    </row>
    <row r="47395" spans="27:27">
      <c r="AA47395" s="271"/>
    </row>
    <row r="47396" spans="27:27">
      <c r="AA47396" s="271"/>
    </row>
    <row r="47397" spans="27:27">
      <c r="AA47397" s="271"/>
    </row>
    <row r="47398" spans="27:27">
      <c r="AA47398" s="271"/>
    </row>
    <row r="47399" spans="27:27">
      <c r="AA47399" s="271"/>
    </row>
    <row r="47400" spans="27:27">
      <c r="AA47400" s="271"/>
    </row>
    <row r="47401" spans="27:27">
      <c r="AA47401" s="271"/>
    </row>
    <row r="47402" spans="27:27">
      <c r="AA47402" s="271"/>
    </row>
    <row r="47403" spans="27:27">
      <c r="AA47403" s="271"/>
    </row>
    <row r="47404" spans="27:27">
      <c r="AA47404" s="271"/>
    </row>
    <row r="47405" spans="27:27">
      <c r="AA47405" s="271"/>
    </row>
    <row r="47406" spans="27:27">
      <c r="AA47406" s="271"/>
    </row>
    <row r="47407" spans="27:27">
      <c r="AA47407" s="271"/>
    </row>
    <row r="47408" spans="27:27">
      <c r="AA47408" s="271"/>
    </row>
    <row r="47409" spans="27:27">
      <c r="AA47409" s="271"/>
    </row>
    <row r="47410" spans="27:27">
      <c r="AA47410" s="271"/>
    </row>
    <row r="47411" spans="27:27">
      <c r="AA47411" s="271"/>
    </row>
    <row r="47412" spans="27:27">
      <c r="AA47412" s="271"/>
    </row>
    <row r="47413" spans="27:27">
      <c r="AA47413" s="271"/>
    </row>
    <row r="47414" spans="27:27">
      <c r="AA47414" s="271"/>
    </row>
    <row r="47415" spans="27:27">
      <c r="AA47415" s="271"/>
    </row>
    <row r="47416" spans="27:27">
      <c r="AA47416" s="271"/>
    </row>
    <row r="47417" spans="27:27">
      <c r="AA47417" s="271"/>
    </row>
    <row r="47418" spans="27:27">
      <c r="AA47418" s="271"/>
    </row>
    <row r="47419" spans="27:27">
      <c r="AA47419" s="271"/>
    </row>
    <row r="47420" spans="27:27">
      <c r="AA47420" s="271"/>
    </row>
    <row r="47421" spans="27:27">
      <c r="AA47421" s="271"/>
    </row>
    <row r="47422" spans="27:27">
      <c r="AA47422" s="271"/>
    </row>
    <row r="47423" spans="27:27">
      <c r="AA47423" s="271"/>
    </row>
    <row r="47424" spans="27:27">
      <c r="AA47424" s="271"/>
    </row>
    <row r="47425" spans="27:27">
      <c r="AA47425" s="271"/>
    </row>
    <row r="47426" spans="27:27">
      <c r="AA47426" s="271"/>
    </row>
    <row r="47427" spans="27:27">
      <c r="AA47427" s="271"/>
    </row>
    <row r="47428" spans="27:27">
      <c r="AA47428" s="271"/>
    </row>
    <row r="47429" spans="27:27">
      <c r="AA47429" s="271"/>
    </row>
    <row r="47430" spans="27:27">
      <c r="AA47430" s="271"/>
    </row>
    <row r="47431" spans="27:27">
      <c r="AA47431" s="271"/>
    </row>
    <row r="47432" spans="27:27">
      <c r="AA47432" s="271"/>
    </row>
    <row r="47433" spans="27:27">
      <c r="AA47433" s="271"/>
    </row>
    <row r="47434" spans="27:27">
      <c r="AA47434" s="271"/>
    </row>
    <row r="47435" spans="27:27">
      <c r="AA47435" s="271"/>
    </row>
    <row r="47436" spans="27:27">
      <c r="AA47436" s="271"/>
    </row>
    <row r="47437" spans="27:27">
      <c r="AA47437" s="271"/>
    </row>
    <row r="47438" spans="27:27">
      <c r="AA47438" s="271"/>
    </row>
    <row r="47439" spans="27:27">
      <c r="AA47439" s="271"/>
    </row>
    <row r="47440" spans="27:27">
      <c r="AA47440" s="271"/>
    </row>
    <row r="47441" spans="27:27">
      <c r="AA47441" s="271"/>
    </row>
    <row r="47442" spans="27:27">
      <c r="AA47442" s="271"/>
    </row>
    <row r="47443" spans="27:27">
      <c r="AA47443" s="271"/>
    </row>
    <row r="47444" spans="27:27">
      <c r="AA47444" s="271"/>
    </row>
    <row r="47445" spans="27:27">
      <c r="AA47445" s="271"/>
    </row>
    <row r="47446" spans="27:27">
      <c r="AA47446" s="271"/>
    </row>
    <row r="47447" spans="27:27">
      <c r="AA47447" s="271"/>
    </row>
    <row r="47448" spans="27:27">
      <c r="AA47448" s="271"/>
    </row>
    <row r="47449" spans="27:27">
      <c r="AA47449" s="271"/>
    </row>
    <row r="47450" spans="27:27">
      <c r="AA47450" s="271"/>
    </row>
    <row r="47451" spans="27:27">
      <c r="AA47451" s="271"/>
    </row>
    <row r="47452" spans="27:27">
      <c r="AA47452" s="271"/>
    </row>
    <row r="47453" spans="27:27">
      <c r="AA47453" s="271"/>
    </row>
    <row r="47454" spans="27:27">
      <c r="AA47454" s="271"/>
    </row>
    <row r="47455" spans="27:27">
      <c r="AA47455" s="271"/>
    </row>
    <row r="47456" spans="27:27">
      <c r="AA47456" s="271"/>
    </row>
    <row r="47457" spans="27:27">
      <c r="AA47457" s="271"/>
    </row>
    <row r="47458" spans="27:27">
      <c r="AA47458" s="271"/>
    </row>
    <row r="47459" spans="27:27">
      <c r="AA47459" s="271"/>
    </row>
    <row r="47460" spans="27:27">
      <c r="AA47460" s="271"/>
    </row>
    <row r="47461" spans="27:27">
      <c r="AA47461" s="271"/>
    </row>
    <row r="47462" spans="27:27">
      <c r="AA47462" s="271"/>
    </row>
    <row r="47463" spans="27:27">
      <c r="AA47463" s="271"/>
    </row>
    <row r="47464" spans="27:27">
      <c r="AA47464" s="271"/>
    </row>
    <row r="47465" spans="27:27">
      <c r="AA47465" s="271"/>
    </row>
    <row r="47466" spans="27:27">
      <c r="AA47466" s="271"/>
    </row>
    <row r="47467" spans="27:27">
      <c r="AA47467" s="271"/>
    </row>
    <row r="47468" spans="27:27">
      <c r="AA47468" s="271"/>
    </row>
    <row r="47469" spans="27:27">
      <c r="AA47469" s="271"/>
    </row>
    <row r="47470" spans="27:27">
      <c r="AA47470" s="271"/>
    </row>
    <row r="47471" spans="27:27">
      <c r="AA47471" s="271"/>
    </row>
    <row r="47472" spans="27:27">
      <c r="AA47472" s="271"/>
    </row>
    <row r="47473" spans="27:27">
      <c r="AA47473" s="271"/>
    </row>
    <row r="47474" spans="27:27">
      <c r="AA47474" s="271"/>
    </row>
    <row r="47475" spans="27:27">
      <c r="AA47475" s="271"/>
    </row>
    <row r="47476" spans="27:27">
      <c r="AA47476" s="271"/>
    </row>
    <row r="47477" spans="27:27">
      <c r="AA47477" s="271"/>
    </row>
    <row r="47478" spans="27:27">
      <c r="AA47478" s="271"/>
    </row>
    <row r="47479" spans="27:27">
      <c r="AA47479" s="271"/>
    </row>
    <row r="47480" spans="27:27">
      <c r="AA47480" s="271"/>
    </row>
    <row r="47481" spans="27:27">
      <c r="AA47481" s="271"/>
    </row>
    <row r="47482" spans="27:27">
      <c r="AA47482" s="271"/>
    </row>
    <row r="47483" spans="27:27">
      <c r="AA47483" s="271"/>
    </row>
    <row r="47484" spans="27:27">
      <c r="AA47484" s="271"/>
    </row>
    <row r="47485" spans="27:27">
      <c r="AA47485" s="271"/>
    </row>
    <row r="47486" spans="27:27">
      <c r="AA47486" s="271"/>
    </row>
    <row r="47487" spans="27:27">
      <c r="AA47487" s="271"/>
    </row>
    <row r="47488" spans="27:27">
      <c r="AA47488" s="271"/>
    </row>
    <row r="47489" spans="27:27">
      <c r="AA47489" s="271"/>
    </row>
    <row r="47490" spans="27:27">
      <c r="AA47490" s="271"/>
    </row>
    <row r="47491" spans="27:27">
      <c r="AA47491" s="271"/>
    </row>
    <row r="47492" spans="27:27">
      <c r="AA47492" s="271"/>
    </row>
    <row r="47493" spans="27:27">
      <c r="AA47493" s="271"/>
    </row>
    <row r="47494" spans="27:27">
      <c r="AA47494" s="271"/>
    </row>
    <row r="47495" spans="27:27">
      <c r="AA47495" s="271"/>
    </row>
    <row r="47496" spans="27:27">
      <c r="AA47496" s="271"/>
    </row>
    <row r="47497" spans="27:27">
      <c r="AA47497" s="271"/>
    </row>
    <row r="47498" spans="27:27">
      <c r="AA47498" s="271"/>
    </row>
    <row r="47499" spans="27:27">
      <c r="AA47499" s="271"/>
    </row>
    <row r="47500" spans="27:27">
      <c r="AA47500" s="271"/>
    </row>
    <row r="47501" spans="27:27">
      <c r="AA47501" s="271"/>
    </row>
    <row r="47502" spans="27:27">
      <c r="AA47502" s="271"/>
    </row>
    <row r="47503" spans="27:27">
      <c r="AA47503" s="271"/>
    </row>
    <row r="47504" spans="27:27">
      <c r="AA47504" s="271"/>
    </row>
    <row r="47505" spans="27:27">
      <c r="AA47505" s="271"/>
    </row>
    <row r="47506" spans="27:27">
      <c r="AA47506" s="271"/>
    </row>
    <row r="47507" spans="27:27">
      <c r="AA47507" s="271"/>
    </row>
    <row r="47508" spans="27:27">
      <c r="AA47508" s="271"/>
    </row>
    <row r="47509" spans="27:27">
      <c r="AA47509" s="271"/>
    </row>
    <row r="47510" spans="27:27">
      <c r="AA47510" s="271"/>
    </row>
    <row r="47511" spans="27:27">
      <c r="AA47511" s="271"/>
    </row>
    <row r="47512" spans="27:27">
      <c r="AA47512" s="271"/>
    </row>
    <row r="47513" spans="27:27">
      <c r="AA47513" s="271"/>
    </row>
    <row r="47514" spans="27:27">
      <c r="AA47514" s="271"/>
    </row>
    <row r="47515" spans="27:27">
      <c r="AA47515" s="271"/>
    </row>
    <row r="47516" spans="27:27">
      <c r="AA47516" s="271"/>
    </row>
    <row r="47517" spans="27:27">
      <c r="AA47517" s="271"/>
    </row>
    <row r="47518" spans="27:27">
      <c r="AA47518" s="271"/>
    </row>
    <row r="47519" spans="27:27">
      <c r="AA47519" s="271"/>
    </row>
    <row r="47520" spans="27:27">
      <c r="AA47520" s="271"/>
    </row>
    <row r="47521" spans="27:27">
      <c r="AA47521" s="271"/>
    </row>
    <row r="47522" spans="27:27">
      <c r="AA47522" s="271"/>
    </row>
    <row r="47523" spans="27:27">
      <c r="AA47523" s="271"/>
    </row>
    <row r="47524" spans="27:27">
      <c r="AA47524" s="271"/>
    </row>
    <row r="47525" spans="27:27">
      <c r="AA47525" s="271"/>
    </row>
    <row r="47526" spans="27:27">
      <c r="AA47526" s="271"/>
    </row>
    <row r="47527" spans="27:27">
      <c r="AA47527" s="271"/>
    </row>
    <row r="47528" spans="27:27">
      <c r="AA47528" s="271"/>
    </row>
    <row r="47529" spans="27:27">
      <c r="AA47529" s="271"/>
    </row>
    <row r="47530" spans="27:27">
      <c r="AA47530" s="271"/>
    </row>
    <row r="47531" spans="27:27">
      <c r="AA47531" s="271"/>
    </row>
    <row r="47532" spans="27:27">
      <c r="AA47532" s="271"/>
    </row>
    <row r="47533" spans="27:27">
      <c r="AA47533" s="271"/>
    </row>
    <row r="47534" spans="27:27">
      <c r="AA47534" s="271"/>
    </row>
    <row r="47535" spans="27:27">
      <c r="AA47535" s="271"/>
    </row>
    <row r="47536" spans="27:27">
      <c r="AA47536" s="271"/>
    </row>
    <row r="47537" spans="27:27">
      <c r="AA47537" s="271"/>
    </row>
    <row r="47538" spans="27:27">
      <c r="AA47538" s="271"/>
    </row>
    <row r="47539" spans="27:27">
      <c r="AA47539" s="271"/>
    </row>
    <row r="47540" spans="27:27">
      <c r="AA47540" s="271"/>
    </row>
    <row r="47541" spans="27:27">
      <c r="AA47541" s="271"/>
    </row>
    <row r="47542" spans="27:27">
      <c r="AA47542" s="271"/>
    </row>
    <row r="47543" spans="27:27">
      <c r="AA47543" s="271"/>
    </row>
    <row r="47544" spans="27:27">
      <c r="AA47544" s="271"/>
    </row>
    <row r="47545" spans="27:27">
      <c r="AA47545" s="271"/>
    </row>
    <row r="47546" spans="27:27">
      <c r="AA47546" s="271"/>
    </row>
    <row r="47547" spans="27:27">
      <c r="AA47547" s="271"/>
    </row>
    <row r="47548" spans="27:27">
      <c r="AA47548" s="271"/>
    </row>
    <row r="47549" spans="27:27">
      <c r="AA47549" s="271"/>
    </row>
    <row r="47550" spans="27:27">
      <c r="AA47550" s="271"/>
    </row>
    <row r="47551" spans="27:27">
      <c r="AA47551" s="271"/>
    </row>
    <row r="47552" spans="27:27">
      <c r="AA47552" s="271"/>
    </row>
    <row r="47553" spans="27:27">
      <c r="AA47553" s="271"/>
    </row>
    <row r="47554" spans="27:27">
      <c r="AA47554" s="271"/>
    </row>
    <row r="47555" spans="27:27">
      <c r="AA47555" s="271"/>
    </row>
    <row r="47556" spans="27:27">
      <c r="AA47556" s="271"/>
    </row>
    <row r="47557" spans="27:27">
      <c r="AA47557" s="271"/>
    </row>
    <row r="47558" spans="27:27">
      <c r="AA47558" s="271"/>
    </row>
    <row r="47559" spans="27:27">
      <c r="AA47559" s="271"/>
    </row>
    <row r="47560" spans="27:27">
      <c r="AA47560" s="271"/>
    </row>
    <row r="47561" spans="27:27">
      <c r="AA47561" s="271"/>
    </row>
    <row r="47562" spans="27:27">
      <c r="AA47562" s="271"/>
    </row>
    <row r="47563" spans="27:27">
      <c r="AA47563" s="271"/>
    </row>
    <row r="47564" spans="27:27">
      <c r="AA47564" s="271"/>
    </row>
    <row r="47565" spans="27:27">
      <c r="AA47565" s="271"/>
    </row>
    <row r="47566" spans="27:27">
      <c r="AA47566" s="271"/>
    </row>
    <row r="47567" spans="27:27">
      <c r="AA47567" s="271"/>
    </row>
    <row r="47568" spans="27:27">
      <c r="AA47568" s="271"/>
    </row>
    <row r="47569" spans="27:27">
      <c r="AA47569" s="271"/>
    </row>
    <row r="47570" spans="27:27">
      <c r="AA47570" s="271"/>
    </row>
    <row r="47571" spans="27:27">
      <c r="AA47571" s="271"/>
    </row>
    <row r="47572" spans="27:27">
      <c r="AA47572" s="271"/>
    </row>
    <row r="47573" spans="27:27">
      <c r="AA47573" s="271"/>
    </row>
    <row r="47574" spans="27:27">
      <c r="AA47574" s="271"/>
    </row>
    <row r="47575" spans="27:27">
      <c r="AA47575" s="271"/>
    </row>
    <row r="47576" spans="27:27">
      <c r="AA47576" s="271"/>
    </row>
    <row r="47577" spans="27:27">
      <c r="AA47577" s="271"/>
    </row>
    <row r="47578" spans="27:27">
      <c r="AA47578" s="271"/>
    </row>
    <row r="47579" spans="27:27">
      <c r="AA47579" s="271"/>
    </row>
    <row r="47580" spans="27:27">
      <c r="AA47580" s="271"/>
    </row>
    <row r="47581" spans="27:27">
      <c r="AA47581" s="271"/>
    </row>
    <row r="47582" spans="27:27">
      <c r="AA47582" s="271"/>
    </row>
    <row r="47583" spans="27:27">
      <c r="AA47583" s="271"/>
    </row>
    <row r="47584" spans="27:27">
      <c r="AA47584" s="271"/>
    </row>
    <row r="47585" spans="27:27">
      <c r="AA47585" s="271"/>
    </row>
    <row r="47586" spans="27:27">
      <c r="AA47586" s="271"/>
    </row>
    <row r="47587" spans="27:27">
      <c r="AA47587" s="271"/>
    </row>
    <row r="47588" spans="27:27">
      <c r="AA47588" s="271"/>
    </row>
    <row r="47589" spans="27:27">
      <c r="AA47589" s="271"/>
    </row>
    <row r="47590" spans="27:27">
      <c r="AA47590" s="271"/>
    </row>
    <row r="47591" spans="27:27">
      <c r="AA47591" s="271"/>
    </row>
    <row r="47592" spans="27:27">
      <c r="AA47592" s="271"/>
    </row>
    <row r="47593" spans="27:27">
      <c r="AA47593" s="271"/>
    </row>
    <row r="47594" spans="27:27">
      <c r="AA47594" s="271"/>
    </row>
    <row r="47595" spans="27:27">
      <c r="AA47595" s="271"/>
    </row>
    <row r="47596" spans="27:27">
      <c r="AA47596" s="271"/>
    </row>
    <row r="47597" spans="27:27">
      <c r="AA47597" s="271"/>
    </row>
    <row r="47598" spans="27:27">
      <c r="AA47598" s="271"/>
    </row>
    <row r="47599" spans="27:27">
      <c r="AA47599" s="271"/>
    </row>
    <row r="47600" spans="27:27">
      <c r="AA47600" s="271"/>
    </row>
    <row r="47601" spans="27:27">
      <c r="AA47601" s="271"/>
    </row>
    <row r="47602" spans="27:27">
      <c r="AA47602" s="271"/>
    </row>
    <row r="47603" spans="27:27">
      <c r="AA47603" s="271"/>
    </row>
    <row r="47604" spans="27:27">
      <c r="AA47604" s="271"/>
    </row>
    <row r="47605" spans="27:27">
      <c r="AA47605" s="271"/>
    </row>
    <row r="47606" spans="27:27">
      <c r="AA47606" s="271"/>
    </row>
    <row r="47607" spans="27:27">
      <c r="AA47607" s="271"/>
    </row>
    <row r="47608" spans="27:27">
      <c r="AA47608" s="271"/>
    </row>
    <row r="47609" spans="27:27">
      <c r="AA47609" s="271"/>
    </row>
    <row r="47610" spans="27:27">
      <c r="AA47610" s="271"/>
    </row>
    <row r="47611" spans="27:27">
      <c r="AA47611" s="271"/>
    </row>
    <row r="47612" spans="27:27">
      <c r="AA47612" s="271"/>
    </row>
    <row r="47613" spans="27:27">
      <c r="AA47613" s="271"/>
    </row>
    <row r="47614" spans="27:27">
      <c r="AA47614" s="271"/>
    </row>
    <row r="47615" spans="27:27">
      <c r="AA47615" s="271"/>
    </row>
    <row r="47616" spans="27:27">
      <c r="AA47616" s="271"/>
    </row>
    <row r="47617" spans="27:27">
      <c r="AA47617" s="271"/>
    </row>
    <row r="47618" spans="27:27">
      <c r="AA47618" s="271"/>
    </row>
    <row r="47619" spans="27:27">
      <c r="AA47619" s="271"/>
    </row>
    <row r="47620" spans="27:27">
      <c r="AA47620" s="271"/>
    </row>
    <row r="47621" spans="27:27">
      <c r="AA47621" s="271"/>
    </row>
    <row r="47622" spans="27:27">
      <c r="AA47622" s="271"/>
    </row>
    <row r="47623" spans="27:27">
      <c r="AA47623" s="271"/>
    </row>
    <row r="47624" spans="27:27">
      <c r="AA47624" s="271"/>
    </row>
    <row r="47625" spans="27:27">
      <c r="AA47625" s="271"/>
    </row>
    <row r="47626" spans="27:27">
      <c r="AA47626" s="271"/>
    </row>
    <row r="47627" spans="27:27">
      <c r="AA47627" s="271"/>
    </row>
    <row r="47628" spans="27:27">
      <c r="AA47628" s="271"/>
    </row>
    <row r="47629" spans="27:27">
      <c r="AA47629" s="271"/>
    </row>
    <row r="47630" spans="27:27">
      <c r="AA47630" s="271"/>
    </row>
    <row r="47631" spans="27:27">
      <c r="AA47631" s="271"/>
    </row>
    <row r="47632" spans="27:27">
      <c r="AA47632" s="271"/>
    </row>
    <row r="47633" spans="27:27">
      <c r="AA47633" s="271"/>
    </row>
    <row r="47634" spans="27:27">
      <c r="AA47634" s="271"/>
    </row>
    <row r="47635" spans="27:27">
      <c r="AA47635" s="271"/>
    </row>
    <row r="47636" spans="27:27">
      <c r="AA47636" s="271"/>
    </row>
    <row r="47637" spans="27:27">
      <c r="AA47637" s="271"/>
    </row>
    <row r="47638" spans="27:27">
      <c r="AA47638" s="271"/>
    </row>
    <row r="47639" spans="27:27">
      <c r="AA47639" s="271"/>
    </row>
    <row r="47640" spans="27:27">
      <c r="AA47640" s="271"/>
    </row>
    <row r="47641" spans="27:27">
      <c r="AA47641" s="271"/>
    </row>
    <row r="47642" spans="27:27">
      <c r="AA47642" s="271"/>
    </row>
    <row r="47643" spans="27:27">
      <c r="AA47643" s="271"/>
    </row>
    <row r="47644" spans="27:27">
      <c r="AA47644" s="271"/>
    </row>
    <row r="47645" spans="27:27">
      <c r="AA47645" s="271"/>
    </row>
    <row r="47646" spans="27:27">
      <c r="AA47646" s="271"/>
    </row>
    <row r="47647" spans="27:27">
      <c r="AA47647" s="271"/>
    </row>
    <row r="47648" spans="27:27">
      <c r="AA47648" s="271"/>
    </row>
    <row r="47649" spans="27:27">
      <c r="AA47649" s="271"/>
    </row>
    <row r="47650" spans="27:27">
      <c r="AA47650" s="271"/>
    </row>
    <row r="47651" spans="27:27">
      <c r="AA47651" s="271"/>
    </row>
    <row r="47652" spans="27:27">
      <c r="AA47652" s="271"/>
    </row>
    <row r="47653" spans="27:27">
      <c r="AA47653" s="271"/>
    </row>
    <row r="47654" spans="27:27">
      <c r="AA47654" s="271"/>
    </row>
    <row r="47655" spans="27:27">
      <c r="AA47655" s="271"/>
    </row>
    <row r="47656" spans="27:27">
      <c r="AA47656" s="271"/>
    </row>
    <row r="47657" spans="27:27">
      <c r="AA47657" s="271"/>
    </row>
    <row r="47658" spans="27:27">
      <c r="AA47658" s="271"/>
    </row>
    <row r="47659" spans="27:27">
      <c r="AA47659" s="271"/>
    </row>
    <row r="47660" spans="27:27">
      <c r="AA47660" s="271"/>
    </row>
    <row r="47661" spans="27:27">
      <c r="AA47661" s="271"/>
    </row>
    <row r="47662" spans="27:27">
      <c r="AA47662" s="271"/>
    </row>
    <row r="47663" spans="27:27">
      <c r="AA47663" s="271"/>
    </row>
    <row r="47664" spans="27:27">
      <c r="AA47664" s="271"/>
    </row>
    <row r="47665" spans="27:27">
      <c r="AA47665" s="271"/>
    </row>
    <row r="47666" spans="27:27">
      <c r="AA47666" s="271"/>
    </row>
    <row r="47667" spans="27:27">
      <c r="AA47667" s="271"/>
    </row>
    <row r="47668" spans="27:27">
      <c r="AA47668" s="271"/>
    </row>
    <row r="47669" spans="27:27">
      <c r="AA47669" s="271"/>
    </row>
    <row r="47670" spans="27:27">
      <c r="AA47670" s="271"/>
    </row>
    <row r="47671" spans="27:27">
      <c r="AA47671" s="271"/>
    </row>
    <row r="47672" spans="27:27">
      <c r="AA47672" s="271"/>
    </row>
    <row r="47673" spans="27:27">
      <c r="AA47673" s="271"/>
    </row>
    <row r="47674" spans="27:27">
      <c r="AA47674" s="271"/>
    </row>
    <row r="47675" spans="27:27">
      <c r="AA47675" s="271"/>
    </row>
    <row r="47676" spans="27:27">
      <c r="AA47676" s="271"/>
    </row>
    <row r="47677" spans="27:27">
      <c r="AA47677" s="271"/>
    </row>
    <row r="47678" spans="27:27">
      <c r="AA47678" s="271"/>
    </row>
    <row r="47679" spans="27:27">
      <c r="AA47679" s="271"/>
    </row>
    <row r="47680" spans="27:27">
      <c r="AA47680" s="271"/>
    </row>
    <row r="47681" spans="27:27">
      <c r="AA47681" s="271"/>
    </row>
    <row r="47682" spans="27:27">
      <c r="AA47682" s="271"/>
    </row>
    <row r="47683" spans="27:27">
      <c r="AA47683" s="271"/>
    </row>
    <row r="47684" spans="27:27">
      <c r="AA47684" s="271"/>
    </row>
    <row r="47685" spans="27:27">
      <c r="AA47685" s="271"/>
    </row>
    <row r="47686" spans="27:27">
      <c r="AA47686" s="271"/>
    </row>
    <row r="47687" spans="27:27">
      <c r="AA47687" s="271"/>
    </row>
    <row r="47688" spans="27:27">
      <c r="AA47688" s="271"/>
    </row>
    <row r="47689" spans="27:27">
      <c r="AA47689" s="271"/>
    </row>
    <row r="47690" spans="27:27">
      <c r="AA47690" s="271"/>
    </row>
    <row r="47691" spans="27:27">
      <c r="AA47691" s="271"/>
    </row>
    <row r="47692" spans="27:27">
      <c r="AA47692" s="271"/>
    </row>
    <row r="47693" spans="27:27">
      <c r="AA47693" s="271"/>
    </row>
    <row r="47694" spans="27:27">
      <c r="AA47694" s="271"/>
    </row>
    <row r="47695" spans="27:27">
      <c r="AA47695" s="271"/>
    </row>
    <row r="47696" spans="27:27">
      <c r="AA47696" s="271"/>
    </row>
    <row r="47697" spans="27:27">
      <c r="AA47697" s="271"/>
    </row>
    <row r="47698" spans="27:27">
      <c r="AA47698" s="271"/>
    </row>
    <row r="47699" spans="27:27">
      <c r="AA47699" s="271"/>
    </row>
    <row r="47700" spans="27:27">
      <c r="AA47700" s="271"/>
    </row>
    <row r="47701" spans="27:27">
      <c r="AA47701" s="271"/>
    </row>
    <row r="47702" spans="27:27">
      <c r="AA47702" s="271"/>
    </row>
    <row r="47703" spans="27:27">
      <c r="AA47703" s="271"/>
    </row>
    <row r="47704" spans="27:27">
      <c r="AA47704" s="271"/>
    </row>
    <row r="47705" spans="27:27">
      <c r="AA47705" s="271"/>
    </row>
    <row r="47706" spans="27:27">
      <c r="AA47706" s="271"/>
    </row>
    <row r="47707" spans="27:27">
      <c r="AA47707" s="271"/>
    </row>
    <row r="47708" spans="27:27">
      <c r="AA47708" s="271"/>
    </row>
    <row r="47709" spans="27:27">
      <c r="AA47709" s="271"/>
    </row>
    <row r="47710" spans="27:27">
      <c r="AA47710" s="271"/>
    </row>
    <row r="47711" spans="27:27">
      <c r="AA47711" s="271"/>
    </row>
    <row r="47712" spans="27:27">
      <c r="AA47712" s="271"/>
    </row>
    <row r="47713" spans="27:27">
      <c r="AA47713" s="271"/>
    </row>
    <row r="47714" spans="27:27">
      <c r="AA47714" s="271"/>
    </row>
    <row r="47715" spans="27:27">
      <c r="AA47715" s="271"/>
    </row>
    <row r="47716" spans="27:27">
      <c r="AA47716" s="271"/>
    </row>
    <row r="47717" spans="27:27">
      <c r="AA47717" s="271"/>
    </row>
    <row r="47718" spans="27:27">
      <c r="AA47718" s="271"/>
    </row>
    <row r="47719" spans="27:27">
      <c r="AA47719" s="271"/>
    </row>
    <row r="47720" spans="27:27">
      <c r="AA47720" s="271"/>
    </row>
    <row r="47721" spans="27:27">
      <c r="AA47721" s="271"/>
    </row>
    <row r="47722" spans="27:27">
      <c r="AA47722" s="271"/>
    </row>
    <row r="47723" spans="27:27">
      <c r="AA47723" s="271"/>
    </row>
    <row r="47724" spans="27:27">
      <c r="AA47724" s="271"/>
    </row>
    <row r="47725" spans="27:27">
      <c r="AA47725" s="271"/>
    </row>
    <row r="47726" spans="27:27">
      <c r="AA47726" s="271"/>
    </row>
    <row r="47727" spans="27:27">
      <c r="AA47727" s="271"/>
    </row>
    <row r="47728" spans="27:27">
      <c r="AA47728" s="271"/>
    </row>
    <row r="47729" spans="27:27">
      <c r="AA47729" s="271"/>
    </row>
    <row r="47730" spans="27:27">
      <c r="AA47730" s="271"/>
    </row>
    <row r="47731" spans="27:27">
      <c r="AA47731" s="271"/>
    </row>
    <row r="47732" spans="27:27">
      <c r="AA47732" s="271"/>
    </row>
    <row r="47733" spans="27:27">
      <c r="AA47733" s="271"/>
    </row>
    <row r="47734" spans="27:27">
      <c r="AA47734" s="271"/>
    </row>
    <row r="47735" spans="27:27">
      <c r="AA47735" s="271"/>
    </row>
    <row r="47736" spans="27:27">
      <c r="AA47736" s="271"/>
    </row>
    <row r="47737" spans="27:27">
      <c r="AA47737" s="271"/>
    </row>
    <row r="47738" spans="27:27">
      <c r="AA47738" s="271"/>
    </row>
    <row r="47739" spans="27:27">
      <c r="AA47739" s="271"/>
    </row>
    <row r="47740" spans="27:27">
      <c r="AA47740" s="271"/>
    </row>
    <row r="47741" spans="27:27">
      <c r="AA47741" s="271"/>
    </row>
    <row r="47742" spans="27:27">
      <c r="AA47742" s="271"/>
    </row>
    <row r="47743" spans="27:27">
      <c r="AA47743" s="271"/>
    </row>
    <row r="47744" spans="27:27">
      <c r="AA47744" s="271"/>
    </row>
    <row r="47745" spans="27:27">
      <c r="AA47745" s="271"/>
    </row>
    <row r="47746" spans="27:27">
      <c r="AA47746" s="271"/>
    </row>
    <row r="47747" spans="27:27">
      <c r="AA47747" s="271"/>
    </row>
    <row r="47748" spans="27:27">
      <c r="AA47748" s="271"/>
    </row>
    <row r="47749" spans="27:27">
      <c r="AA47749" s="271"/>
    </row>
    <row r="47750" spans="27:27">
      <c r="AA47750" s="271"/>
    </row>
    <row r="47751" spans="27:27">
      <c r="AA47751" s="271"/>
    </row>
    <row r="47752" spans="27:27">
      <c r="AA47752" s="271"/>
    </row>
    <row r="47753" spans="27:27">
      <c r="AA47753" s="271"/>
    </row>
    <row r="47754" spans="27:27">
      <c r="AA47754" s="271"/>
    </row>
    <row r="47755" spans="27:27">
      <c r="AA47755" s="271"/>
    </row>
    <row r="47756" spans="27:27">
      <c r="AA47756" s="271"/>
    </row>
    <row r="47757" spans="27:27">
      <c r="AA47757" s="271"/>
    </row>
    <row r="47758" spans="27:27">
      <c r="AA47758" s="271"/>
    </row>
    <row r="47759" spans="27:27">
      <c r="AA47759" s="271"/>
    </row>
    <row r="47760" spans="27:27">
      <c r="AA47760" s="271"/>
    </row>
    <row r="47761" spans="27:27">
      <c r="AA47761" s="271"/>
    </row>
    <row r="47762" spans="27:27">
      <c r="AA47762" s="271"/>
    </row>
    <row r="47763" spans="27:27">
      <c r="AA47763" s="271"/>
    </row>
    <row r="47764" spans="27:27">
      <c r="AA47764" s="271"/>
    </row>
    <row r="47765" spans="27:27">
      <c r="AA47765" s="271"/>
    </row>
    <row r="47766" spans="27:27">
      <c r="AA47766" s="271"/>
    </row>
    <row r="47767" spans="27:27">
      <c r="AA47767" s="271"/>
    </row>
    <row r="47768" spans="27:27">
      <c r="AA47768" s="271"/>
    </row>
    <row r="47769" spans="27:27">
      <c r="AA47769" s="271"/>
    </row>
    <row r="47770" spans="27:27">
      <c r="AA47770" s="271"/>
    </row>
    <row r="47771" spans="27:27">
      <c r="AA47771" s="271"/>
    </row>
    <row r="47772" spans="27:27">
      <c r="AA47772" s="271"/>
    </row>
    <row r="47773" spans="27:27">
      <c r="AA47773" s="271"/>
    </row>
    <row r="47774" spans="27:27">
      <c r="AA47774" s="271"/>
    </row>
    <row r="47775" spans="27:27">
      <c r="AA47775" s="271"/>
    </row>
    <row r="47776" spans="27:27">
      <c r="AA47776" s="271"/>
    </row>
    <row r="47777" spans="27:27">
      <c r="AA47777" s="271"/>
    </row>
    <row r="47778" spans="27:27">
      <c r="AA47778" s="271"/>
    </row>
    <row r="47779" spans="27:27">
      <c r="AA47779" s="271"/>
    </row>
    <row r="47780" spans="27:27">
      <c r="AA47780" s="271"/>
    </row>
    <row r="47781" spans="27:27">
      <c r="AA47781" s="271"/>
    </row>
    <row r="47782" spans="27:27">
      <c r="AA47782" s="271"/>
    </row>
    <row r="47783" spans="27:27">
      <c r="AA47783" s="271"/>
    </row>
    <row r="47784" spans="27:27">
      <c r="AA47784" s="271"/>
    </row>
    <row r="47785" spans="27:27">
      <c r="AA47785" s="271"/>
    </row>
    <row r="47786" spans="27:27">
      <c r="AA47786" s="271"/>
    </row>
    <row r="47787" spans="27:27">
      <c r="AA47787" s="271"/>
    </row>
    <row r="47788" spans="27:27">
      <c r="AA47788" s="271"/>
    </row>
    <row r="47789" spans="27:27">
      <c r="AA47789" s="271"/>
    </row>
    <row r="47790" spans="27:27">
      <c r="AA47790" s="271"/>
    </row>
    <row r="47791" spans="27:27">
      <c r="AA47791" s="271"/>
    </row>
    <row r="47792" spans="27:27">
      <c r="AA47792" s="271"/>
    </row>
    <row r="47793" spans="27:27">
      <c r="AA47793" s="271"/>
    </row>
    <row r="47794" spans="27:27">
      <c r="AA47794" s="271"/>
    </row>
    <row r="47795" spans="27:27">
      <c r="AA47795" s="271"/>
    </row>
    <row r="47796" spans="27:27">
      <c r="AA47796" s="271"/>
    </row>
    <row r="47797" spans="27:27">
      <c r="AA47797" s="271"/>
    </row>
    <row r="47798" spans="27:27">
      <c r="AA47798" s="271"/>
    </row>
    <row r="47799" spans="27:27">
      <c r="AA47799" s="271"/>
    </row>
    <row r="47800" spans="27:27">
      <c r="AA47800" s="271"/>
    </row>
    <row r="47801" spans="27:27">
      <c r="AA47801" s="271"/>
    </row>
    <row r="47802" spans="27:27">
      <c r="AA47802" s="271"/>
    </row>
    <row r="47803" spans="27:27">
      <c r="AA47803" s="271"/>
    </row>
    <row r="47804" spans="27:27">
      <c r="AA47804" s="271"/>
    </row>
    <row r="47805" spans="27:27">
      <c r="AA47805" s="271"/>
    </row>
    <row r="47806" spans="27:27">
      <c r="AA47806" s="271"/>
    </row>
    <row r="47807" spans="27:27">
      <c r="AA47807" s="271"/>
    </row>
    <row r="47808" spans="27:27">
      <c r="AA47808" s="271"/>
    </row>
    <row r="47809" spans="27:27">
      <c r="AA47809" s="271"/>
    </row>
    <row r="47810" spans="27:27">
      <c r="AA47810" s="271"/>
    </row>
    <row r="47811" spans="27:27">
      <c r="AA47811" s="271"/>
    </row>
    <row r="47812" spans="27:27">
      <c r="AA47812" s="271"/>
    </row>
    <row r="47813" spans="27:27">
      <c r="AA47813" s="271"/>
    </row>
    <row r="47814" spans="27:27">
      <c r="AA47814" s="271"/>
    </row>
    <row r="47815" spans="27:27">
      <c r="AA47815" s="271"/>
    </row>
    <row r="47816" spans="27:27">
      <c r="AA47816" s="271"/>
    </row>
    <row r="47817" spans="27:27">
      <c r="AA47817" s="271"/>
    </row>
    <row r="47818" spans="27:27">
      <c r="AA47818" s="271"/>
    </row>
    <row r="47819" spans="27:27">
      <c r="AA47819" s="271"/>
    </row>
    <row r="47820" spans="27:27">
      <c r="AA47820" s="271"/>
    </row>
    <row r="47821" spans="27:27">
      <c r="AA47821" s="271"/>
    </row>
    <row r="47822" spans="27:27">
      <c r="AA47822" s="271"/>
    </row>
    <row r="47823" spans="27:27">
      <c r="AA47823" s="271"/>
    </row>
    <row r="47824" spans="27:27">
      <c r="AA47824" s="271"/>
    </row>
    <row r="47825" spans="27:27">
      <c r="AA47825" s="271"/>
    </row>
    <row r="47826" spans="27:27">
      <c r="AA47826" s="271"/>
    </row>
    <row r="47827" spans="27:27">
      <c r="AA47827" s="271"/>
    </row>
    <row r="47828" spans="27:27">
      <c r="AA47828" s="271"/>
    </row>
    <row r="47829" spans="27:27">
      <c r="AA47829" s="271"/>
    </row>
    <row r="47830" spans="27:27">
      <c r="AA47830" s="271"/>
    </row>
    <row r="47831" spans="27:27">
      <c r="AA47831" s="271"/>
    </row>
    <row r="47832" spans="27:27">
      <c r="AA47832" s="271"/>
    </row>
    <row r="47833" spans="27:27">
      <c r="AA47833" s="271"/>
    </row>
    <row r="47834" spans="27:27">
      <c r="AA47834" s="271"/>
    </row>
    <row r="47835" spans="27:27">
      <c r="AA47835" s="271"/>
    </row>
    <row r="47836" spans="27:27">
      <c r="AA47836" s="271"/>
    </row>
    <row r="47837" spans="27:27">
      <c r="AA47837" s="271"/>
    </row>
    <row r="47838" spans="27:27">
      <c r="AA47838" s="271"/>
    </row>
    <row r="47839" spans="27:27">
      <c r="AA47839" s="271"/>
    </row>
    <row r="47840" spans="27:27">
      <c r="AA47840" s="271"/>
    </row>
    <row r="47841" spans="27:27">
      <c r="AA47841" s="271"/>
    </row>
    <row r="47842" spans="27:27">
      <c r="AA47842" s="271"/>
    </row>
    <row r="47843" spans="27:27">
      <c r="AA47843" s="271"/>
    </row>
    <row r="47844" spans="27:27">
      <c r="AA47844" s="271"/>
    </row>
    <row r="47845" spans="27:27">
      <c r="AA47845" s="271"/>
    </row>
    <row r="47846" spans="27:27">
      <c r="AA47846" s="271"/>
    </row>
    <row r="47847" spans="27:27">
      <c r="AA47847" s="271"/>
    </row>
    <row r="47848" spans="27:27">
      <c r="AA47848" s="271"/>
    </row>
    <row r="47849" spans="27:27">
      <c r="AA47849" s="271"/>
    </row>
    <row r="47850" spans="27:27">
      <c r="AA47850" s="271"/>
    </row>
    <row r="47851" spans="27:27">
      <c r="AA47851" s="271"/>
    </row>
    <row r="47852" spans="27:27">
      <c r="AA47852" s="271"/>
    </row>
    <row r="47853" spans="27:27">
      <c r="AA47853" s="271"/>
    </row>
    <row r="47854" spans="27:27">
      <c r="AA47854" s="271"/>
    </row>
    <row r="47855" spans="27:27">
      <c r="AA47855" s="271"/>
    </row>
    <row r="47856" spans="27:27">
      <c r="AA47856" s="271"/>
    </row>
    <row r="47857" spans="27:27">
      <c r="AA47857" s="271"/>
    </row>
    <row r="47858" spans="27:27">
      <c r="AA47858" s="271"/>
    </row>
    <row r="47859" spans="27:27">
      <c r="AA47859" s="271"/>
    </row>
    <row r="47860" spans="27:27">
      <c r="AA47860" s="271"/>
    </row>
    <row r="47861" spans="27:27">
      <c r="AA47861" s="271"/>
    </row>
    <row r="47862" spans="27:27">
      <c r="AA47862" s="271"/>
    </row>
    <row r="47863" spans="27:27">
      <c r="AA47863" s="271"/>
    </row>
    <row r="47864" spans="27:27">
      <c r="AA47864" s="271"/>
    </row>
    <row r="47865" spans="27:27">
      <c r="AA47865" s="271"/>
    </row>
    <row r="47866" spans="27:27">
      <c r="AA47866" s="271"/>
    </row>
    <row r="47867" spans="27:27">
      <c r="AA47867" s="271"/>
    </row>
    <row r="47868" spans="27:27">
      <c r="AA47868" s="271"/>
    </row>
    <row r="47869" spans="27:27">
      <c r="AA47869" s="271"/>
    </row>
    <row r="47870" spans="27:27">
      <c r="AA47870" s="271"/>
    </row>
    <row r="47871" spans="27:27">
      <c r="AA47871" s="271"/>
    </row>
    <row r="47872" spans="27:27">
      <c r="AA47872" s="271"/>
    </row>
    <row r="47873" spans="27:27">
      <c r="AA47873" s="271"/>
    </row>
    <row r="47874" spans="27:27">
      <c r="AA47874" s="271"/>
    </row>
    <row r="47875" spans="27:27">
      <c r="AA47875" s="271"/>
    </row>
    <row r="47876" spans="27:27">
      <c r="AA47876" s="271"/>
    </row>
    <row r="47877" spans="27:27">
      <c r="AA47877" s="271"/>
    </row>
    <row r="47878" spans="27:27">
      <c r="AA47878" s="271"/>
    </row>
    <row r="47879" spans="27:27">
      <c r="AA47879" s="271"/>
    </row>
    <row r="47880" spans="27:27">
      <c r="AA47880" s="271"/>
    </row>
    <row r="47881" spans="27:27">
      <c r="AA47881" s="271"/>
    </row>
    <row r="47882" spans="27:27">
      <c r="AA47882" s="271"/>
    </row>
    <row r="47883" spans="27:27">
      <c r="AA47883" s="271"/>
    </row>
    <row r="47884" spans="27:27">
      <c r="AA47884" s="271"/>
    </row>
    <row r="47885" spans="27:27">
      <c r="AA47885" s="271"/>
    </row>
    <row r="47886" spans="27:27">
      <c r="AA47886" s="271"/>
    </row>
    <row r="47887" spans="27:27">
      <c r="AA47887" s="271"/>
    </row>
    <row r="47888" spans="27:27">
      <c r="AA47888" s="271"/>
    </row>
    <row r="47889" spans="27:27">
      <c r="AA47889" s="271"/>
    </row>
    <row r="47890" spans="27:27">
      <c r="AA47890" s="271"/>
    </row>
    <row r="47891" spans="27:27">
      <c r="AA47891" s="271"/>
    </row>
    <row r="47892" spans="27:27">
      <c r="AA47892" s="271"/>
    </row>
    <row r="47893" spans="27:27">
      <c r="AA47893" s="271"/>
    </row>
    <row r="47894" spans="27:27">
      <c r="AA47894" s="271"/>
    </row>
    <row r="47895" spans="27:27">
      <c r="AA47895" s="271"/>
    </row>
    <row r="47896" spans="27:27">
      <c r="AA47896" s="271"/>
    </row>
    <row r="47897" spans="27:27">
      <c r="AA47897" s="271"/>
    </row>
    <row r="47898" spans="27:27">
      <c r="AA47898" s="271"/>
    </row>
    <row r="47899" spans="27:27">
      <c r="AA47899" s="271"/>
    </row>
    <row r="47900" spans="27:27">
      <c r="AA47900" s="271"/>
    </row>
    <row r="47901" spans="27:27">
      <c r="AA47901" s="271"/>
    </row>
    <row r="47902" spans="27:27">
      <c r="AA47902" s="271"/>
    </row>
    <row r="47903" spans="27:27">
      <c r="AA47903" s="271"/>
    </row>
    <row r="47904" spans="27:27">
      <c r="AA47904" s="271"/>
    </row>
    <row r="47905" spans="27:27">
      <c r="AA47905" s="271"/>
    </row>
    <row r="47906" spans="27:27">
      <c r="AA47906" s="271"/>
    </row>
    <row r="47907" spans="27:27">
      <c r="AA47907" s="271"/>
    </row>
    <row r="47908" spans="27:27">
      <c r="AA47908" s="271"/>
    </row>
    <row r="47909" spans="27:27">
      <c r="AA47909" s="271"/>
    </row>
    <row r="47910" spans="27:27">
      <c r="AA47910" s="271"/>
    </row>
    <row r="47911" spans="27:27">
      <c r="AA47911" s="271"/>
    </row>
    <row r="47912" spans="27:27">
      <c r="AA47912" s="271"/>
    </row>
    <row r="47913" spans="27:27">
      <c r="AA47913" s="271"/>
    </row>
    <row r="47914" spans="27:27">
      <c r="AA47914" s="271"/>
    </row>
    <row r="47915" spans="27:27">
      <c r="AA47915" s="271"/>
    </row>
    <row r="47916" spans="27:27">
      <c r="AA47916" s="271"/>
    </row>
    <row r="47917" spans="27:27">
      <c r="AA47917" s="271"/>
    </row>
    <row r="47918" spans="27:27">
      <c r="AA47918" s="271"/>
    </row>
    <row r="47919" spans="27:27">
      <c r="AA47919" s="271"/>
    </row>
    <row r="47920" spans="27:27">
      <c r="AA47920" s="271"/>
    </row>
    <row r="47921" spans="27:27">
      <c r="AA47921" s="271"/>
    </row>
    <row r="47922" spans="27:27">
      <c r="AA47922" s="271"/>
    </row>
    <row r="47923" spans="27:27">
      <c r="AA47923" s="271"/>
    </row>
    <row r="47924" spans="27:27">
      <c r="AA47924" s="271"/>
    </row>
    <row r="47925" spans="27:27">
      <c r="AA47925" s="271"/>
    </row>
    <row r="47926" spans="27:27">
      <c r="AA47926" s="271"/>
    </row>
    <row r="47927" spans="27:27">
      <c r="AA47927" s="271"/>
    </row>
    <row r="47928" spans="27:27">
      <c r="AA47928" s="271"/>
    </row>
    <row r="47929" spans="27:27">
      <c r="AA47929" s="271"/>
    </row>
    <row r="47930" spans="27:27">
      <c r="AA47930" s="271"/>
    </row>
    <row r="47931" spans="27:27">
      <c r="AA47931" s="271"/>
    </row>
    <row r="47932" spans="27:27">
      <c r="AA47932" s="271"/>
    </row>
    <row r="47933" spans="27:27">
      <c r="AA47933" s="271"/>
    </row>
    <row r="47934" spans="27:27">
      <c r="AA47934" s="271"/>
    </row>
    <row r="47935" spans="27:27">
      <c r="AA47935" s="271"/>
    </row>
    <row r="47936" spans="27:27">
      <c r="AA47936" s="271"/>
    </row>
    <row r="47937" spans="27:27">
      <c r="AA47937" s="271"/>
    </row>
    <row r="47938" spans="27:27">
      <c r="AA47938" s="271"/>
    </row>
    <row r="47939" spans="27:27">
      <c r="AA47939" s="271"/>
    </row>
    <row r="47940" spans="27:27">
      <c r="AA47940" s="271"/>
    </row>
    <row r="47941" spans="27:27">
      <c r="AA47941" s="271"/>
    </row>
    <row r="47942" spans="27:27">
      <c r="AA47942" s="271"/>
    </row>
    <row r="47943" spans="27:27">
      <c r="AA47943" s="271"/>
    </row>
    <row r="47944" spans="27:27">
      <c r="AA47944" s="271"/>
    </row>
    <row r="47945" spans="27:27">
      <c r="AA47945" s="271"/>
    </row>
    <row r="47946" spans="27:27">
      <c r="AA47946" s="271"/>
    </row>
    <row r="47947" spans="27:27">
      <c r="AA47947" s="271"/>
    </row>
    <row r="47948" spans="27:27">
      <c r="AA47948" s="271"/>
    </row>
    <row r="47949" spans="27:27">
      <c r="AA47949" s="271"/>
    </row>
    <row r="47950" spans="27:27">
      <c r="AA47950" s="271"/>
    </row>
    <row r="47951" spans="27:27">
      <c r="AA47951" s="271"/>
    </row>
    <row r="47952" spans="27:27">
      <c r="AA47952" s="271"/>
    </row>
    <row r="47953" spans="27:27">
      <c r="AA47953" s="271"/>
    </row>
    <row r="47954" spans="27:27">
      <c r="AA47954" s="271"/>
    </row>
    <row r="47955" spans="27:27">
      <c r="AA47955" s="271"/>
    </row>
    <row r="47956" spans="27:27">
      <c r="AA47956" s="271"/>
    </row>
    <row r="47957" spans="27:27">
      <c r="AA47957" s="271"/>
    </row>
    <row r="47958" spans="27:27">
      <c r="AA47958" s="271"/>
    </row>
    <row r="47959" spans="27:27">
      <c r="AA47959" s="271"/>
    </row>
    <row r="47960" spans="27:27">
      <c r="AA47960" s="271"/>
    </row>
    <row r="47961" spans="27:27">
      <c r="AA47961" s="271"/>
    </row>
    <row r="47962" spans="27:27">
      <c r="AA47962" s="271"/>
    </row>
    <row r="47963" spans="27:27">
      <c r="AA47963" s="271"/>
    </row>
    <row r="47964" spans="27:27">
      <c r="AA47964" s="271"/>
    </row>
    <row r="47965" spans="27:27">
      <c r="AA47965" s="271"/>
    </row>
    <row r="47966" spans="27:27">
      <c r="AA47966" s="271"/>
    </row>
    <row r="47967" spans="27:27">
      <c r="AA47967" s="271"/>
    </row>
    <row r="47968" spans="27:27">
      <c r="AA47968" s="271"/>
    </row>
    <row r="47969" spans="27:27">
      <c r="AA47969" s="271"/>
    </row>
    <row r="47970" spans="27:27">
      <c r="AA47970" s="271"/>
    </row>
    <row r="47971" spans="27:27">
      <c r="AA47971" s="271"/>
    </row>
    <row r="47972" spans="27:27">
      <c r="AA47972" s="271"/>
    </row>
    <row r="47973" spans="27:27">
      <c r="AA47973" s="271"/>
    </row>
    <row r="47974" spans="27:27">
      <c r="AA47974" s="271"/>
    </row>
    <row r="47975" spans="27:27">
      <c r="AA47975" s="271"/>
    </row>
    <row r="47976" spans="27:27">
      <c r="AA47976" s="271"/>
    </row>
    <row r="47977" spans="27:27">
      <c r="AA47977" s="271"/>
    </row>
    <row r="47978" spans="27:27">
      <c r="AA47978" s="271"/>
    </row>
    <row r="47979" spans="27:27">
      <c r="AA47979" s="271"/>
    </row>
    <row r="47980" spans="27:27">
      <c r="AA47980" s="271"/>
    </row>
    <row r="47981" spans="27:27">
      <c r="AA47981" s="271"/>
    </row>
    <row r="47982" spans="27:27">
      <c r="AA47982" s="271"/>
    </row>
    <row r="47983" spans="27:27">
      <c r="AA47983" s="271"/>
    </row>
    <row r="47984" spans="27:27">
      <c r="AA47984" s="271"/>
    </row>
    <row r="47985" spans="27:27">
      <c r="AA47985" s="271"/>
    </row>
    <row r="47986" spans="27:27">
      <c r="AA47986" s="271"/>
    </row>
    <row r="47987" spans="27:27">
      <c r="AA47987" s="271"/>
    </row>
    <row r="47988" spans="27:27">
      <c r="AA47988" s="271"/>
    </row>
    <row r="47989" spans="27:27">
      <c r="AA47989" s="271"/>
    </row>
    <row r="47990" spans="27:27">
      <c r="AA47990" s="271"/>
    </row>
    <row r="47991" spans="27:27">
      <c r="AA47991" s="271"/>
    </row>
    <row r="47992" spans="27:27">
      <c r="AA47992" s="271"/>
    </row>
    <row r="47993" spans="27:27">
      <c r="AA47993" s="271"/>
    </row>
    <row r="47994" spans="27:27">
      <c r="AA47994" s="271"/>
    </row>
    <row r="47995" spans="27:27">
      <c r="AA47995" s="271"/>
    </row>
    <row r="47996" spans="27:27">
      <c r="AA47996" s="271"/>
    </row>
    <row r="47997" spans="27:27">
      <c r="AA47997" s="271"/>
    </row>
    <row r="47998" spans="27:27">
      <c r="AA47998" s="271"/>
    </row>
    <row r="47999" spans="27:27">
      <c r="AA47999" s="271"/>
    </row>
    <row r="48000" spans="27:27">
      <c r="AA48000" s="271"/>
    </row>
    <row r="48001" spans="27:27">
      <c r="AA48001" s="271"/>
    </row>
    <row r="48002" spans="27:27">
      <c r="AA48002" s="271"/>
    </row>
    <row r="48003" spans="27:27">
      <c r="AA48003" s="271"/>
    </row>
    <row r="48004" spans="27:27">
      <c r="AA48004" s="271"/>
    </row>
    <row r="48005" spans="27:27">
      <c r="AA48005" s="271"/>
    </row>
    <row r="48006" spans="27:27">
      <c r="AA48006" s="271"/>
    </row>
    <row r="48007" spans="27:27">
      <c r="AA48007" s="271"/>
    </row>
    <row r="48008" spans="27:27">
      <c r="AA48008" s="271"/>
    </row>
    <row r="48009" spans="27:27">
      <c r="AA48009" s="271"/>
    </row>
    <row r="48010" spans="27:27">
      <c r="AA48010" s="271"/>
    </row>
    <row r="48011" spans="27:27">
      <c r="AA48011" s="271"/>
    </row>
    <row r="48012" spans="27:27">
      <c r="AA48012" s="271"/>
    </row>
    <row r="48013" spans="27:27">
      <c r="AA48013" s="271"/>
    </row>
    <row r="48014" spans="27:27">
      <c r="AA48014" s="271"/>
    </row>
    <row r="48015" spans="27:27">
      <c r="AA48015" s="271"/>
    </row>
    <row r="48016" spans="27:27">
      <c r="AA48016" s="271"/>
    </row>
    <row r="48017" spans="27:27">
      <c r="AA48017" s="271"/>
    </row>
    <row r="48018" spans="27:27">
      <c r="AA48018" s="271"/>
    </row>
    <row r="48019" spans="27:27">
      <c r="AA48019" s="271"/>
    </row>
    <row r="48020" spans="27:27">
      <c r="AA48020" s="271"/>
    </row>
    <row r="48021" spans="27:27">
      <c r="AA48021" s="271"/>
    </row>
    <row r="48022" spans="27:27">
      <c r="AA48022" s="271"/>
    </row>
    <row r="48023" spans="27:27">
      <c r="AA48023" s="271"/>
    </row>
    <row r="48024" spans="27:27">
      <c r="AA48024" s="271"/>
    </row>
    <row r="48025" spans="27:27">
      <c r="AA48025" s="271"/>
    </row>
    <row r="48026" spans="27:27">
      <c r="AA48026" s="271"/>
    </row>
    <row r="48027" spans="27:27">
      <c r="AA48027" s="271"/>
    </row>
    <row r="48028" spans="27:27">
      <c r="AA48028" s="271"/>
    </row>
    <row r="48029" spans="27:27">
      <c r="AA48029" s="271"/>
    </row>
    <row r="48030" spans="27:27">
      <c r="AA48030" s="271"/>
    </row>
    <row r="48031" spans="27:27">
      <c r="AA48031" s="271"/>
    </row>
    <row r="48032" spans="27:27">
      <c r="AA48032" s="271"/>
    </row>
    <row r="48033" spans="27:27">
      <c r="AA48033" s="271"/>
    </row>
    <row r="48034" spans="27:27">
      <c r="AA48034" s="271"/>
    </row>
    <row r="48035" spans="27:27">
      <c r="AA48035" s="271"/>
    </row>
    <row r="48036" spans="27:27">
      <c r="AA48036" s="271"/>
    </row>
    <row r="48037" spans="27:27">
      <c r="AA48037" s="271"/>
    </row>
    <row r="48038" spans="27:27">
      <c r="AA48038" s="271"/>
    </row>
    <row r="48039" spans="27:27">
      <c r="AA48039" s="271"/>
    </row>
    <row r="48040" spans="27:27">
      <c r="AA48040" s="271"/>
    </row>
    <row r="48041" spans="27:27">
      <c r="AA48041" s="271"/>
    </row>
    <row r="48042" spans="27:27">
      <c r="AA48042" s="271"/>
    </row>
    <row r="48043" spans="27:27">
      <c r="AA48043" s="271"/>
    </row>
    <row r="48044" spans="27:27">
      <c r="AA48044" s="271"/>
    </row>
    <row r="48045" spans="27:27">
      <c r="AA48045" s="271"/>
    </row>
    <row r="48046" spans="27:27">
      <c r="AA48046" s="271"/>
    </row>
    <row r="48047" spans="27:27">
      <c r="AA48047" s="271"/>
    </row>
    <row r="48048" spans="27:27">
      <c r="AA48048" s="271"/>
    </row>
    <row r="48049" spans="27:27">
      <c r="AA48049" s="271"/>
    </row>
    <row r="48050" spans="27:27">
      <c r="AA48050" s="271"/>
    </row>
    <row r="48051" spans="27:27">
      <c r="AA48051" s="271"/>
    </row>
    <row r="48052" spans="27:27">
      <c r="AA48052" s="271"/>
    </row>
    <row r="48053" spans="27:27">
      <c r="AA48053" s="271"/>
    </row>
    <row r="48054" spans="27:27">
      <c r="AA48054" s="271"/>
    </row>
    <row r="48055" spans="27:27">
      <c r="AA48055" s="271"/>
    </row>
    <row r="48056" spans="27:27">
      <c r="AA48056" s="271"/>
    </row>
    <row r="48057" spans="27:27">
      <c r="AA48057" s="271"/>
    </row>
    <row r="48058" spans="27:27">
      <c r="AA48058" s="271"/>
    </row>
    <row r="48059" spans="27:27">
      <c r="AA48059" s="271"/>
    </row>
    <row r="48060" spans="27:27">
      <c r="AA48060" s="271"/>
    </row>
    <row r="48061" spans="27:27">
      <c r="AA48061" s="271"/>
    </row>
    <row r="48062" spans="27:27">
      <c r="AA48062" s="271"/>
    </row>
    <row r="48063" spans="27:27">
      <c r="AA48063" s="271"/>
    </row>
    <row r="48064" spans="27:27">
      <c r="AA48064" s="271"/>
    </row>
    <row r="48065" spans="27:27">
      <c r="AA48065" s="271"/>
    </row>
    <row r="48066" spans="27:27">
      <c r="AA48066" s="271"/>
    </row>
    <row r="48067" spans="27:27">
      <c r="AA48067" s="271"/>
    </row>
    <row r="48068" spans="27:27">
      <c r="AA48068" s="271"/>
    </row>
    <row r="48069" spans="27:27">
      <c r="AA48069" s="271"/>
    </row>
    <row r="48070" spans="27:27">
      <c r="AA48070" s="271"/>
    </row>
    <row r="48071" spans="27:27">
      <c r="AA48071" s="271"/>
    </row>
    <row r="48072" spans="27:27">
      <c r="AA48072" s="271"/>
    </row>
    <row r="48073" spans="27:27">
      <c r="AA48073" s="271"/>
    </row>
    <row r="48074" spans="27:27">
      <c r="AA48074" s="271"/>
    </row>
    <row r="48075" spans="27:27">
      <c r="AA48075" s="271"/>
    </row>
    <row r="48076" spans="27:27">
      <c r="AA48076" s="271"/>
    </row>
    <row r="48077" spans="27:27">
      <c r="AA48077" s="271"/>
    </row>
    <row r="48078" spans="27:27">
      <c r="AA48078" s="271"/>
    </row>
    <row r="48079" spans="27:27">
      <c r="AA48079" s="271"/>
    </row>
    <row r="48080" spans="27:27">
      <c r="AA48080" s="271"/>
    </row>
    <row r="48081" spans="27:27">
      <c r="AA48081" s="271"/>
    </row>
    <row r="48082" spans="27:27">
      <c r="AA48082" s="271"/>
    </row>
    <row r="48083" spans="27:27">
      <c r="AA48083" s="271"/>
    </row>
    <row r="48084" spans="27:27">
      <c r="AA48084" s="271"/>
    </row>
    <row r="48085" spans="27:27">
      <c r="AA48085" s="271"/>
    </row>
    <row r="48086" spans="27:27">
      <c r="AA48086" s="271"/>
    </row>
    <row r="48087" spans="27:27">
      <c r="AA48087" s="271"/>
    </row>
    <row r="48088" spans="27:27">
      <c r="AA48088" s="271"/>
    </row>
    <row r="48089" spans="27:27">
      <c r="AA48089" s="271"/>
    </row>
    <row r="48090" spans="27:27">
      <c r="AA48090" s="271"/>
    </row>
    <row r="48091" spans="27:27">
      <c r="AA48091" s="271"/>
    </row>
    <row r="48092" spans="27:27">
      <c r="AA48092" s="271"/>
    </row>
    <row r="48093" spans="27:27">
      <c r="AA48093" s="271"/>
    </row>
    <row r="48094" spans="27:27">
      <c r="AA48094" s="271"/>
    </row>
    <row r="48095" spans="27:27">
      <c r="AA48095" s="271"/>
    </row>
    <row r="48096" spans="27:27">
      <c r="AA48096" s="271"/>
    </row>
    <row r="48097" spans="27:27">
      <c r="AA48097" s="271"/>
    </row>
    <row r="48098" spans="27:27">
      <c r="AA48098" s="271"/>
    </row>
    <row r="48099" spans="27:27">
      <c r="AA48099" s="271"/>
    </row>
    <row r="48100" spans="27:27">
      <c r="AA48100" s="271"/>
    </row>
    <row r="48101" spans="27:27">
      <c r="AA48101" s="271"/>
    </row>
    <row r="48102" spans="27:27">
      <c r="AA48102" s="271"/>
    </row>
    <row r="48103" spans="27:27">
      <c r="AA48103" s="271"/>
    </row>
    <row r="48104" spans="27:27">
      <c r="AA48104" s="271"/>
    </row>
    <row r="48105" spans="27:27">
      <c r="AA48105" s="271"/>
    </row>
    <row r="48106" spans="27:27">
      <c r="AA48106" s="271"/>
    </row>
    <row r="48107" spans="27:27">
      <c r="AA48107" s="271"/>
    </row>
    <row r="48108" spans="27:27">
      <c r="AA48108" s="271"/>
    </row>
    <row r="48109" spans="27:27">
      <c r="AA48109" s="271"/>
    </row>
    <row r="48110" spans="27:27">
      <c r="AA48110" s="271"/>
    </row>
    <row r="48111" spans="27:27">
      <c r="AA48111" s="271"/>
    </row>
    <row r="48112" spans="27:27">
      <c r="AA48112" s="271"/>
    </row>
    <row r="48113" spans="27:27">
      <c r="AA48113" s="271"/>
    </row>
    <row r="48114" spans="27:27">
      <c r="AA48114" s="271"/>
    </row>
    <row r="48115" spans="27:27">
      <c r="AA48115" s="271"/>
    </row>
    <row r="48116" spans="27:27">
      <c r="AA48116" s="271"/>
    </row>
    <row r="48117" spans="27:27">
      <c r="AA48117" s="271"/>
    </row>
    <row r="48118" spans="27:27">
      <c r="AA48118" s="271"/>
    </row>
    <row r="48119" spans="27:27">
      <c r="AA48119" s="271"/>
    </row>
    <row r="48120" spans="27:27">
      <c r="AA48120" s="271"/>
    </row>
    <row r="48121" spans="27:27">
      <c r="AA48121" s="271"/>
    </row>
    <row r="48122" spans="27:27">
      <c r="AA48122" s="271"/>
    </row>
    <row r="48123" spans="27:27">
      <c r="AA48123" s="271"/>
    </row>
    <row r="48124" spans="27:27">
      <c r="AA48124" s="271"/>
    </row>
    <row r="48125" spans="27:27">
      <c r="AA48125" s="271"/>
    </row>
    <row r="48126" spans="27:27">
      <c r="AA48126" s="271"/>
    </row>
    <row r="48127" spans="27:27">
      <c r="AA48127" s="271"/>
    </row>
    <row r="48128" spans="27:27">
      <c r="AA48128" s="271"/>
    </row>
    <row r="48129" spans="27:27">
      <c r="AA48129" s="271"/>
    </row>
    <row r="48130" spans="27:27">
      <c r="AA48130" s="271"/>
    </row>
    <row r="48131" spans="27:27">
      <c r="AA48131" s="271"/>
    </row>
    <row r="48132" spans="27:27">
      <c r="AA48132" s="271"/>
    </row>
    <row r="48133" spans="27:27">
      <c r="AA48133" s="271"/>
    </row>
    <row r="48134" spans="27:27">
      <c r="AA48134" s="271"/>
    </row>
    <row r="48135" spans="27:27">
      <c r="AA48135" s="271"/>
    </row>
    <row r="48136" spans="27:27">
      <c r="AA48136" s="271"/>
    </row>
    <row r="48137" spans="27:27">
      <c r="AA48137" s="271"/>
    </row>
    <row r="48138" spans="27:27">
      <c r="AA48138" s="271"/>
    </row>
    <row r="48139" spans="27:27">
      <c r="AA48139" s="271"/>
    </row>
    <row r="48140" spans="27:27">
      <c r="AA48140" s="271"/>
    </row>
    <row r="48141" spans="27:27">
      <c r="AA48141" s="271"/>
    </row>
    <row r="48142" spans="27:27">
      <c r="AA48142" s="271"/>
    </row>
    <row r="48143" spans="27:27">
      <c r="AA48143" s="271"/>
    </row>
    <row r="48144" spans="27:27">
      <c r="AA48144" s="271"/>
    </row>
    <row r="48145" spans="27:27">
      <c r="AA48145" s="271"/>
    </row>
    <row r="48146" spans="27:27">
      <c r="AA48146" s="271"/>
    </row>
    <row r="48147" spans="27:27">
      <c r="AA48147" s="271"/>
    </row>
    <row r="48148" spans="27:27">
      <c r="AA48148" s="271"/>
    </row>
    <row r="48149" spans="27:27">
      <c r="AA48149" s="271"/>
    </row>
    <row r="48150" spans="27:27">
      <c r="AA48150" s="271"/>
    </row>
    <row r="48151" spans="27:27">
      <c r="AA48151" s="271"/>
    </row>
    <row r="48152" spans="27:27">
      <c r="AA48152" s="271"/>
    </row>
    <row r="48153" spans="27:27">
      <c r="AA48153" s="271"/>
    </row>
    <row r="48154" spans="27:27">
      <c r="AA48154" s="271"/>
    </row>
    <row r="48155" spans="27:27">
      <c r="AA48155" s="271"/>
    </row>
    <row r="48156" spans="27:27">
      <c r="AA48156" s="271"/>
    </row>
    <row r="48157" spans="27:27">
      <c r="AA48157" s="271"/>
    </row>
    <row r="48158" spans="27:27">
      <c r="AA48158" s="271"/>
    </row>
    <row r="48159" spans="27:27">
      <c r="AA48159" s="271"/>
    </row>
    <row r="48160" spans="27:27">
      <c r="AA48160" s="271"/>
    </row>
    <row r="48161" spans="27:27">
      <c r="AA48161" s="271"/>
    </row>
    <row r="48162" spans="27:27">
      <c r="AA48162" s="271"/>
    </row>
    <row r="48163" spans="27:27">
      <c r="AA48163" s="271"/>
    </row>
    <row r="48164" spans="27:27">
      <c r="AA48164" s="271"/>
    </row>
    <row r="48165" spans="27:27">
      <c r="AA48165" s="271"/>
    </row>
    <row r="48166" spans="27:27">
      <c r="AA48166" s="271"/>
    </row>
    <row r="48167" spans="27:27">
      <c r="AA48167" s="271"/>
    </row>
    <row r="48168" spans="27:27">
      <c r="AA48168" s="271"/>
    </row>
    <row r="48169" spans="27:27">
      <c r="AA48169" s="271"/>
    </row>
    <row r="48170" spans="27:27">
      <c r="AA48170" s="271"/>
    </row>
    <row r="48171" spans="27:27">
      <c r="AA48171" s="271"/>
    </row>
    <row r="48172" spans="27:27">
      <c r="AA48172" s="271"/>
    </row>
    <row r="48173" spans="27:27">
      <c r="AA48173" s="271"/>
    </row>
    <row r="48174" spans="27:27">
      <c r="AA48174" s="271"/>
    </row>
    <row r="48175" spans="27:27">
      <c r="AA48175" s="271"/>
    </row>
    <row r="48176" spans="27:27">
      <c r="AA48176" s="271"/>
    </row>
    <row r="48177" spans="27:27">
      <c r="AA48177" s="271"/>
    </row>
    <row r="48178" spans="27:27">
      <c r="AA48178" s="271"/>
    </row>
    <row r="48179" spans="27:27">
      <c r="AA48179" s="271"/>
    </row>
    <row r="48180" spans="27:27">
      <c r="AA48180" s="271"/>
    </row>
    <row r="48181" spans="27:27">
      <c r="AA48181" s="271"/>
    </row>
    <row r="48182" spans="27:27">
      <c r="AA48182" s="271"/>
    </row>
    <row r="48183" spans="27:27">
      <c r="AA48183" s="271"/>
    </row>
    <row r="48184" spans="27:27">
      <c r="AA48184" s="271"/>
    </row>
    <row r="48185" spans="27:27">
      <c r="AA48185" s="271"/>
    </row>
    <row r="48186" spans="27:27">
      <c r="AA48186" s="271"/>
    </row>
    <row r="48187" spans="27:27">
      <c r="AA48187" s="271"/>
    </row>
    <row r="48188" spans="27:27">
      <c r="AA48188" s="271"/>
    </row>
    <row r="48189" spans="27:27">
      <c r="AA48189" s="271"/>
    </row>
    <row r="48190" spans="27:27">
      <c r="AA48190" s="271"/>
    </row>
    <row r="48191" spans="27:27">
      <c r="AA48191" s="271"/>
    </row>
    <row r="48192" spans="27:27">
      <c r="AA48192" s="271"/>
    </row>
    <row r="48193" spans="27:27">
      <c r="AA48193" s="271"/>
    </row>
    <row r="48194" spans="27:27">
      <c r="AA48194" s="271"/>
    </row>
    <row r="48195" spans="27:27">
      <c r="AA48195" s="271"/>
    </row>
    <row r="48196" spans="27:27">
      <c r="AA48196" s="271"/>
    </row>
    <row r="48197" spans="27:27">
      <c r="AA48197" s="271"/>
    </row>
    <row r="48198" spans="27:27">
      <c r="AA48198" s="271"/>
    </row>
    <row r="48199" spans="27:27">
      <c r="AA48199" s="271"/>
    </row>
    <row r="48200" spans="27:27">
      <c r="AA48200" s="271"/>
    </row>
    <row r="48201" spans="27:27">
      <c r="AA48201" s="271"/>
    </row>
    <row r="48202" spans="27:27">
      <c r="AA48202" s="271"/>
    </row>
    <row r="48203" spans="27:27">
      <c r="AA48203" s="271"/>
    </row>
    <row r="48204" spans="27:27">
      <c r="AA48204" s="271"/>
    </row>
    <row r="48205" spans="27:27">
      <c r="AA48205" s="271"/>
    </row>
    <row r="48206" spans="27:27">
      <c r="AA48206" s="271"/>
    </row>
    <row r="48207" spans="27:27">
      <c r="AA48207" s="271"/>
    </row>
    <row r="48208" spans="27:27">
      <c r="AA48208" s="271"/>
    </row>
    <row r="48209" spans="27:27">
      <c r="AA48209" s="271"/>
    </row>
    <row r="48210" spans="27:27">
      <c r="AA48210" s="271"/>
    </row>
    <row r="48211" spans="27:27">
      <c r="AA48211" s="271"/>
    </row>
    <row r="48212" spans="27:27">
      <c r="AA48212" s="271"/>
    </row>
    <row r="48213" spans="27:27">
      <c r="AA48213" s="271"/>
    </row>
    <row r="48214" spans="27:27">
      <c r="AA48214" s="271"/>
    </row>
    <row r="48215" spans="27:27">
      <c r="AA48215" s="271"/>
    </row>
    <row r="48216" spans="27:27">
      <c r="AA48216" s="271"/>
    </row>
    <row r="48217" spans="27:27">
      <c r="AA48217" s="271"/>
    </row>
    <row r="48218" spans="27:27">
      <c r="AA48218" s="271"/>
    </row>
    <row r="48219" spans="27:27">
      <c r="AA48219" s="271"/>
    </row>
    <row r="48220" spans="27:27">
      <c r="AA48220" s="271"/>
    </row>
    <row r="48221" spans="27:27">
      <c r="AA48221" s="271"/>
    </row>
    <row r="48222" spans="27:27">
      <c r="AA48222" s="271"/>
    </row>
    <row r="48223" spans="27:27">
      <c r="AA48223" s="271"/>
    </row>
    <row r="48224" spans="27:27">
      <c r="AA48224" s="271"/>
    </row>
    <row r="48225" spans="27:27">
      <c r="AA48225" s="271"/>
    </row>
    <row r="48226" spans="27:27">
      <c r="AA48226" s="271"/>
    </row>
    <row r="48227" spans="27:27">
      <c r="AA48227" s="271"/>
    </row>
    <row r="48228" spans="27:27">
      <c r="AA48228" s="271"/>
    </row>
    <row r="48229" spans="27:27">
      <c r="AA48229" s="271"/>
    </row>
    <row r="48230" spans="27:27">
      <c r="AA48230" s="271"/>
    </row>
    <row r="48231" spans="27:27">
      <c r="AA48231" s="271"/>
    </row>
    <row r="48232" spans="27:27">
      <c r="AA48232" s="271"/>
    </row>
    <row r="48233" spans="27:27">
      <c r="AA48233" s="271"/>
    </row>
    <row r="48234" spans="27:27">
      <c r="AA48234" s="271"/>
    </row>
    <row r="48235" spans="27:27">
      <c r="AA48235" s="271"/>
    </row>
    <row r="48236" spans="27:27">
      <c r="AA48236" s="271"/>
    </row>
    <row r="48237" spans="27:27">
      <c r="AA48237" s="271"/>
    </row>
    <row r="48238" spans="27:27">
      <c r="AA48238" s="271"/>
    </row>
    <row r="48239" spans="27:27">
      <c r="AA48239" s="271"/>
    </row>
    <row r="48240" spans="27:27">
      <c r="AA48240" s="271"/>
    </row>
    <row r="48241" spans="27:27">
      <c r="AA48241" s="271"/>
    </row>
    <row r="48242" spans="27:27">
      <c r="AA48242" s="271"/>
    </row>
    <row r="48243" spans="27:27">
      <c r="AA48243" s="271"/>
    </row>
    <row r="48244" spans="27:27">
      <c r="AA48244" s="271"/>
    </row>
    <row r="48245" spans="27:27">
      <c r="AA48245" s="271"/>
    </row>
    <row r="48246" spans="27:27">
      <c r="AA48246" s="271"/>
    </row>
    <row r="48247" spans="27:27">
      <c r="AA48247" s="271"/>
    </row>
    <row r="48248" spans="27:27">
      <c r="AA48248" s="271"/>
    </row>
    <row r="48249" spans="27:27">
      <c r="AA48249" s="271"/>
    </row>
    <row r="48250" spans="27:27">
      <c r="AA48250" s="271"/>
    </row>
    <row r="48251" spans="27:27">
      <c r="AA48251" s="271"/>
    </row>
    <row r="48252" spans="27:27">
      <c r="AA48252" s="271"/>
    </row>
    <row r="48253" spans="27:27">
      <c r="AA48253" s="271"/>
    </row>
    <row r="48254" spans="27:27">
      <c r="AA48254" s="271"/>
    </row>
    <row r="48255" spans="27:27">
      <c r="AA48255" s="271"/>
    </row>
    <row r="48256" spans="27:27">
      <c r="AA48256" s="271"/>
    </row>
    <row r="48257" spans="27:27">
      <c r="AA48257" s="271"/>
    </row>
    <row r="48258" spans="27:27">
      <c r="AA48258" s="271"/>
    </row>
    <row r="48259" spans="27:27">
      <c r="AA48259" s="271"/>
    </row>
    <row r="48260" spans="27:27">
      <c r="AA48260" s="271"/>
    </row>
    <row r="48261" spans="27:27">
      <c r="AA48261" s="271"/>
    </row>
    <row r="48262" spans="27:27">
      <c r="AA48262" s="271"/>
    </row>
    <row r="48263" spans="27:27">
      <c r="AA48263" s="271"/>
    </row>
    <row r="48264" spans="27:27">
      <c r="AA48264" s="271"/>
    </row>
    <row r="48265" spans="27:27">
      <c r="AA48265" s="271"/>
    </row>
    <row r="48266" spans="27:27">
      <c r="AA48266" s="271"/>
    </row>
    <row r="48267" spans="27:27">
      <c r="AA48267" s="271"/>
    </row>
    <row r="48268" spans="27:27">
      <c r="AA48268" s="271"/>
    </row>
    <row r="48269" spans="27:27">
      <c r="AA48269" s="271"/>
    </row>
    <row r="48270" spans="27:27">
      <c r="AA48270" s="271"/>
    </row>
    <row r="48271" spans="27:27">
      <c r="AA48271" s="271"/>
    </row>
    <row r="48272" spans="27:27">
      <c r="AA48272" s="271"/>
    </row>
    <row r="48273" spans="27:27">
      <c r="AA48273" s="271"/>
    </row>
    <row r="48274" spans="27:27">
      <c r="AA48274" s="271"/>
    </row>
    <row r="48275" spans="27:27">
      <c r="AA48275" s="271"/>
    </row>
    <row r="48276" spans="27:27">
      <c r="AA48276" s="271"/>
    </row>
    <row r="48277" spans="27:27">
      <c r="AA48277" s="271"/>
    </row>
    <row r="48278" spans="27:27">
      <c r="AA48278" s="271"/>
    </row>
    <row r="48279" spans="27:27">
      <c r="AA48279" s="271"/>
    </row>
    <row r="48280" spans="27:27">
      <c r="AA48280" s="271"/>
    </row>
    <row r="48281" spans="27:27">
      <c r="AA48281" s="271"/>
    </row>
    <row r="48282" spans="27:27">
      <c r="AA48282" s="271"/>
    </row>
    <row r="48283" spans="27:27">
      <c r="AA48283" s="271"/>
    </row>
    <row r="48284" spans="27:27">
      <c r="AA48284" s="271"/>
    </row>
    <row r="48285" spans="27:27">
      <c r="AA48285" s="271"/>
    </row>
    <row r="48286" spans="27:27">
      <c r="AA48286" s="271"/>
    </row>
    <row r="48287" spans="27:27">
      <c r="AA48287" s="271"/>
    </row>
    <row r="48288" spans="27:27">
      <c r="AA48288" s="271"/>
    </row>
    <row r="48289" spans="27:27">
      <c r="AA48289" s="271"/>
    </row>
    <row r="48290" spans="27:27">
      <c r="AA48290" s="271"/>
    </row>
    <row r="48291" spans="27:27">
      <c r="AA48291" s="271"/>
    </row>
    <row r="48292" spans="27:27">
      <c r="AA48292" s="271"/>
    </row>
    <row r="48293" spans="27:27">
      <c r="AA48293" s="271"/>
    </row>
    <row r="48294" spans="27:27">
      <c r="AA48294" s="271"/>
    </row>
    <row r="48295" spans="27:27">
      <c r="AA48295" s="271"/>
    </row>
    <row r="48296" spans="27:27">
      <c r="AA48296" s="271"/>
    </row>
    <row r="48297" spans="27:27">
      <c r="AA48297" s="271"/>
    </row>
    <row r="48298" spans="27:27">
      <c r="AA48298" s="271"/>
    </row>
    <row r="48299" spans="27:27">
      <c r="AA48299" s="271"/>
    </row>
    <row r="48300" spans="27:27">
      <c r="AA48300" s="271"/>
    </row>
    <row r="48301" spans="27:27">
      <c r="AA48301" s="271"/>
    </row>
    <row r="48302" spans="27:27">
      <c r="AA48302" s="271"/>
    </row>
    <row r="48303" spans="27:27">
      <c r="AA48303" s="271"/>
    </row>
    <row r="48304" spans="27:27">
      <c r="AA48304" s="271"/>
    </row>
    <row r="48305" spans="27:27">
      <c r="AA48305" s="271"/>
    </row>
    <row r="48306" spans="27:27">
      <c r="AA48306" s="271"/>
    </row>
    <row r="48307" spans="27:27">
      <c r="AA48307" s="271"/>
    </row>
    <row r="48308" spans="27:27">
      <c r="AA48308" s="271"/>
    </row>
    <row r="48309" spans="27:27">
      <c r="AA48309" s="271"/>
    </row>
    <row r="48310" spans="27:27">
      <c r="AA48310" s="271"/>
    </row>
    <row r="48311" spans="27:27">
      <c r="AA48311" s="271"/>
    </row>
    <row r="48312" spans="27:27">
      <c r="AA48312" s="271"/>
    </row>
    <row r="48313" spans="27:27">
      <c r="AA48313" s="271"/>
    </row>
    <row r="48314" spans="27:27">
      <c r="AA48314" s="271"/>
    </row>
    <row r="48315" spans="27:27">
      <c r="AA48315" s="271"/>
    </row>
    <row r="48316" spans="27:27">
      <c r="AA48316" s="271"/>
    </row>
    <row r="48317" spans="27:27">
      <c r="AA48317" s="271"/>
    </row>
    <row r="48318" spans="27:27">
      <c r="AA48318" s="271"/>
    </row>
    <row r="48319" spans="27:27">
      <c r="AA48319" s="271"/>
    </row>
    <row r="48320" spans="27:27">
      <c r="AA48320" s="271"/>
    </row>
    <row r="48321" spans="27:27">
      <c r="AA48321" s="271"/>
    </row>
    <row r="48322" spans="27:27">
      <c r="AA48322" s="271"/>
    </row>
    <row r="48323" spans="27:27">
      <c r="AA48323" s="271"/>
    </row>
    <row r="48324" spans="27:27">
      <c r="AA48324" s="271"/>
    </row>
    <row r="48325" spans="27:27">
      <c r="AA48325" s="271"/>
    </row>
    <row r="48326" spans="27:27">
      <c r="AA48326" s="271"/>
    </row>
    <row r="48327" spans="27:27">
      <c r="AA48327" s="271"/>
    </row>
    <row r="48328" spans="27:27">
      <c r="AA48328" s="271"/>
    </row>
    <row r="48329" spans="27:27">
      <c r="AA48329" s="271"/>
    </row>
    <row r="48330" spans="27:27">
      <c r="AA48330" s="271"/>
    </row>
    <row r="48331" spans="27:27">
      <c r="AA48331" s="271"/>
    </row>
    <row r="48332" spans="27:27">
      <c r="AA48332" s="271"/>
    </row>
    <row r="48333" spans="27:27">
      <c r="AA48333" s="271"/>
    </row>
    <row r="48334" spans="27:27">
      <c r="AA48334" s="271"/>
    </row>
    <row r="48335" spans="27:27">
      <c r="AA48335" s="271"/>
    </row>
    <row r="48336" spans="27:27">
      <c r="AA48336" s="271"/>
    </row>
    <row r="48337" spans="27:27">
      <c r="AA48337" s="271"/>
    </row>
    <row r="48338" spans="27:27">
      <c r="AA48338" s="271"/>
    </row>
    <row r="48339" spans="27:27">
      <c r="AA48339" s="271"/>
    </row>
    <row r="48340" spans="27:27">
      <c r="AA48340" s="271"/>
    </row>
    <row r="48341" spans="27:27">
      <c r="AA48341" s="271"/>
    </row>
    <row r="48342" spans="27:27">
      <c r="AA48342" s="271"/>
    </row>
    <row r="48343" spans="27:27">
      <c r="AA48343" s="271"/>
    </row>
    <row r="48344" spans="27:27">
      <c r="AA48344" s="271"/>
    </row>
    <row r="48345" spans="27:27">
      <c r="AA48345" s="271"/>
    </row>
    <row r="48346" spans="27:27">
      <c r="AA48346" s="271"/>
    </row>
    <row r="48347" spans="27:27">
      <c r="AA48347" s="271"/>
    </row>
    <row r="48348" spans="27:27">
      <c r="AA48348" s="271"/>
    </row>
    <row r="48349" spans="27:27">
      <c r="AA48349" s="271"/>
    </row>
    <row r="48350" spans="27:27">
      <c r="AA48350" s="271"/>
    </row>
    <row r="48351" spans="27:27">
      <c r="AA48351" s="271"/>
    </row>
    <row r="48352" spans="27:27">
      <c r="AA48352" s="271"/>
    </row>
    <row r="48353" spans="27:27">
      <c r="AA48353" s="271"/>
    </row>
    <row r="48354" spans="27:27">
      <c r="AA48354" s="271"/>
    </row>
    <row r="48355" spans="27:27">
      <c r="AA48355" s="271"/>
    </row>
    <row r="48356" spans="27:27">
      <c r="AA48356" s="271"/>
    </row>
    <row r="48357" spans="27:27">
      <c r="AA48357" s="271"/>
    </row>
    <row r="48358" spans="27:27">
      <c r="AA48358" s="271"/>
    </row>
    <row r="48359" spans="27:27">
      <c r="AA48359" s="271"/>
    </row>
    <row r="48360" spans="27:27">
      <c r="AA48360" s="271"/>
    </row>
    <row r="48361" spans="27:27">
      <c r="AA48361" s="271"/>
    </row>
    <row r="48362" spans="27:27">
      <c r="AA48362" s="271"/>
    </row>
    <row r="48363" spans="27:27">
      <c r="AA48363" s="271"/>
    </row>
    <row r="48364" spans="27:27">
      <c r="AA48364" s="271"/>
    </row>
    <row r="48365" spans="27:27">
      <c r="AA48365" s="271"/>
    </row>
    <row r="48366" spans="27:27">
      <c r="AA48366" s="271"/>
    </row>
    <row r="48367" spans="27:27">
      <c r="AA48367" s="271"/>
    </row>
    <row r="48368" spans="27:27">
      <c r="AA48368" s="271"/>
    </row>
    <row r="48369" spans="27:27">
      <c r="AA48369" s="271"/>
    </row>
    <row r="48370" spans="27:27">
      <c r="AA48370" s="271"/>
    </row>
    <row r="48371" spans="27:27">
      <c r="AA48371" s="271"/>
    </row>
    <row r="48372" spans="27:27">
      <c r="AA48372" s="271"/>
    </row>
    <row r="48373" spans="27:27">
      <c r="AA48373" s="271"/>
    </row>
    <row r="48374" spans="27:27">
      <c r="AA48374" s="271"/>
    </row>
    <row r="48375" spans="27:27">
      <c r="AA48375" s="271"/>
    </row>
    <row r="48376" spans="27:27">
      <c r="AA48376" s="271"/>
    </row>
    <row r="48377" spans="27:27">
      <c r="AA48377" s="271"/>
    </row>
    <row r="48378" spans="27:27">
      <c r="AA48378" s="271"/>
    </row>
    <row r="48379" spans="27:27">
      <c r="AA48379" s="271"/>
    </row>
    <row r="48380" spans="27:27">
      <c r="AA48380" s="271"/>
    </row>
    <row r="48381" spans="27:27">
      <c r="AA48381" s="271"/>
    </row>
    <row r="48382" spans="27:27">
      <c r="AA48382" s="271"/>
    </row>
    <row r="48383" spans="27:27">
      <c r="AA48383" s="271"/>
    </row>
    <row r="48384" spans="27:27">
      <c r="AA48384" s="271"/>
    </row>
    <row r="48385" spans="27:27">
      <c r="AA48385" s="271"/>
    </row>
    <row r="48386" spans="27:27">
      <c r="AA48386" s="271"/>
    </row>
    <row r="48387" spans="27:27">
      <c r="AA48387" s="271"/>
    </row>
    <row r="48388" spans="27:27">
      <c r="AA48388" s="271"/>
    </row>
    <row r="48389" spans="27:27">
      <c r="AA48389" s="271"/>
    </row>
    <row r="48390" spans="27:27">
      <c r="AA48390" s="271"/>
    </row>
    <row r="48391" spans="27:27">
      <c r="AA48391" s="271"/>
    </row>
    <row r="48392" spans="27:27">
      <c r="AA48392" s="271"/>
    </row>
    <row r="48393" spans="27:27">
      <c r="AA48393" s="271"/>
    </row>
    <row r="48394" spans="27:27">
      <c r="AA48394" s="271"/>
    </row>
    <row r="48395" spans="27:27">
      <c r="AA48395" s="271"/>
    </row>
    <row r="48396" spans="27:27">
      <c r="AA48396" s="271"/>
    </row>
    <row r="48397" spans="27:27">
      <c r="AA48397" s="271"/>
    </row>
    <row r="48398" spans="27:27">
      <c r="AA48398" s="271"/>
    </row>
    <row r="48399" spans="27:27">
      <c r="AA48399" s="271"/>
    </row>
    <row r="48400" spans="27:27">
      <c r="AA48400" s="271"/>
    </row>
    <row r="48401" spans="27:27">
      <c r="AA48401" s="271"/>
    </row>
    <row r="48402" spans="27:27">
      <c r="AA48402" s="271"/>
    </row>
    <row r="48403" spans="27:27">
      <c r="AA48403" s="271"/>
    </row>
    <row r="48404" spans="27:27">
      <c r="AA48404" s="271"/>
    </row>
    <row r="48405" spans="27:27">
      <c r="AA48405" s="271"/>
    </row>
    <row r="48406" spans="27:27">
      <c r="AA48406" s="271"/>
    </row>
    <row r="48407" spans="27:27">
      <c r="AA48407" s="271"/>
    </row>
    <row r="48408" spans="27:27">
      <c r="AA48408" s="271"/>
    </row>
    <row r="48409" spans="27:27">
      <c r="AA48409" s="271"/>
    </row>
    <row r="48410" spans="27:27">
      <c r="AA48410" s="271"/>
    </row>
    <row r="48411" spans="27:27">
      <c r="AA48411" s="271"/>
    </row>
    <row r="48412" spans="27:27">
      <c r="AA48412" s="271"/>
    </row>
    <row r="48413" spans="27:27">
      <c r="AA48413" s="271"/>
    </row>
    <row r="48414" spans="27:27">
      <c r="AA48414" s="271"/>
    </row>
    <row r="48415" spans="27:27">
      <c r="AA48415" s="271"/>
    </row>
    <row r="48416" spans="27:27">
      <c r="AA48416" s="271"/>
    </row>
    <row r="48417" spans="27:27">
      <c r="AA48417" s="271"/>
    </row>
    <row r="48418" spans="27:27">
      <c r="AA48418" s="271"/>
    </row>
    <row r="48419" spans="27:27">
      <c r="AA48419" s="271"/>
    </row>
    <row r="48420" spans="27:27">
      <c r="AA48420" s="271"/>
    </row>
    <row r="48421" spans="27:27">
      <c r="AA48421" s="271"/>
    </row>
    <row r="48422" spans="27:27">
      <c r="AA48422" s="271"/>
    </row>
    <row r="48423" spans="27:27">
      <c r="AA48423" s="271"/>
    </row>
    <row r="48424" spans="27:27">
      <c r="AA48424" s="271"/>
    </row>
    <row r="48425" spans="27:27">
      <c r="AA48425" s="271"/>
    </row>
    <row r="48426" spans="27:27">
      <c r="AA48426" s="271"/>
    </row>
    <row r="48427" spans="27:27">
      <c r="AA48427" s="271"/>
    </row>
    <row r="48428" spans="27:27">
      <c r="AA48428" s="271"/>
    </row>
    <row r="48429" spans="27:27">
      <c r="AA48429" s="271"/>
    </row>
    <row r="48430" spans="27:27">
      <c r="AA48430" s="271"/>
    </row>
    <row r="48431" spans="27:27">
      <c r="AA48431" s="271"/>
    </row>
    <row r="48432" spans="27:27">
      <c r="AA48432" s="271"/>
    </row>
    <row r="48433" spans="27:27">
      <c r="AA48433" s="271"/>
    </row>
    <row r="48434" spans="27:27">
      <c r="AA48434" s="271"/>
    </row>
    <row r="48435" spans="27:27">
      <c r="AA48435" s="271"/>
    </row>
    <row r="48436" spans="27:27">
      <c r="AA48436" s="271"/>
    </row>
    <row r="48437" spans="27:27">
      <c r="AA48437" s="271"/>
    </row>
    <row r="48438" spans="27:27">
      <c r="AA48438" s="271"/>
    </row>
    <row r="48439" spans="27:27">
      <c r="AA48439" s="271"/>
    </row>
    <row r="48440" spans="27:27">
      <c r="AA48440" s="271"/>
    </row>
    <row r="48441" spans="27:27">
      <c r="AA48441" s="271"/>
    </row>
    <row r="48442" spans="27:27">
      <c r="AA48442" s="271"/>
    </row>
    <row r="48443" spans="27:27">
      <c r="AA48443" s="271"/>
    </row>
    <row r="48444" spans="27:27">
      <c r="AA48444" s="271"/>
    </row>
    <row r="48445" spans="27:27">
      <c r="AA48445" s="271"/>
    </row>
    <row r="48446" spans="27:27">
      <c r="AA48446" s="271"/>
    </row>
    <row r="48447" spans="27:27">
      <c r="AA48447" s="271"/>
    </row>
    <row r="48448" spans="27:27">
      <c r="AA48448" s="271"/>
    </row>
    <row r="48449" spans="27:27">
      <c r="AA48449" s="271"/>
    </row>
    <row r="48450" spans="27:27">
      <c r="AA48450" s="271"/>
    </row>
    <row r="48451" spans="27:27">
      <c r="AA48451" s="271"/>
    </row>
    <row r="48452" spans="27:27">
      <c r="AA48452" s="271"/>
    </row>
    <row r="48453" spans="27:27">
      <c r="AA48453" s="271"/>
    </row>
    <row r="48454" spans="27:27">
      <c r="AA48454" s="271"/>
    </row>
    <row r="48455" spans="27:27">
      <c r="AA48455" s="271"/>
    </row>
    <row r="48456" spans="27:27">
      <c r="AA48456" s="271"/>
    </row>
    <row r="48457" spans="27:27">
      <c r="AA48457" s="271"/>
    </row>
    <row r="48458" spans="27:27">
      <c r="AA48458" s="271"/>
    </row>
    <row r="48459" spans="27:27">
      <c r="AA48459" s="271"/>
    </row>
    <row r="48460" spans="27:27">
      <c r="AA48460" s="271"/>
    </row>
    <row r="48461" spans="27:27">
      <c r="AA48461" s="271"/>
    </row>
    <row r="48462" spans="27:27">
      <c r="AA48462" s="271"/>
    </row>
    <row r="48463" spans="27:27">
      <c r="AA48463" s="271"/>
    </row>
    <row r="48464" spans="27:27">
      <c r="AA48464" s="271"/>
    </row>
    <row r="48465" spans="27:27">
      <c r="AA48465" s="271"/>
    </row>
    <row r="48466" spans="27:27">
      <c r="AA48466" s="271"/>
    </row>
    <row r="48467" spans="27:27">
      <c r="AA48467" s="271"/>
    </row>
    <row r="48468" spans="27:27">
      <c r="AA48468" s="271"/>
    </row>
    <row r="48469" spans="27:27">
      <c r="AA48469" s="271"/>
    </row>
    <row r="48470" spans="27:27">
      <c r="AA48470" s="271"/>
    </row>
    <row r="48471" spans="27:27">
      <c r="AA48471" s="271"/>
    </row>
    <row r="48472" spans="27:27">
      <c r="AA48472" s="271"/>
    </row>
    <row r="48473" spans="27:27">
      <c r="AA48473" s="271"/>
    </row>
    <row r="48474" spans="27:27">
      <c r="AA48474" s="271"/>
    </row>
    <row r="48475" spans="27:27">
      <c r="AA48475" s="271"/>
    </row>
    <row r="48476" spans="27:27">
      <c r="AA48476" s="271"/>
    </row>
    <row r="48477" spans="27:27">
      <c r="AA48477" s="271"/>
    </row>
    <row r="48478" spans="27:27">
      <c r="AA48478" s="271"/>
    </row>
    <row r="48479" spans="27:27">
      <c r="AA48479" s="271"/>
    </row>
    <row r="48480" spans="27:27">
      <c r="AA48480" s="271"/>
    </row>
    <row r="48481" spans="27:27">
      <c r="AA48481" s="271"/>
    </row>
    <row r="48482" spans="27:27">
      <c r="AA48482" s="271"/>
    </row>
    <row r="48483" spans="27:27">
      <c r="AA48483" s="271"/>
    </row>
    <row r="48484" spans="27:27">
      <c r="AA48484" s="271"/>
    </row>
    <row r="48485" spans="27:27">
      <c r="AA48485" s="271"/>
    </row>
    <row r="48486" spans="27:27">
      <c r="AA48486" s="271"/>
    </row>
    <row r="48487" spans="27:27">
      <c r="AA48487" s="271"/>
    </row>
    <row r="48488" spans="27:27">
      <c r="AA48488" s="271"/>
    </row>
    <row r="48489" spans="27:27">
      <c r="AA48489" s="271"/>
    </row>
    <row r="48490" spans="27:27">
      <c r="AA48490" s="271"/>
    </row>
    <row r="48491" spans="27:27">
      <c r="AA48491" s="271"/>
    </row>
    <row r="48492" spans="27:27">
      <c r="AA48492" s="271"/>
    </row>
    <row r="48493" spans="27:27">
      <c r="AA48493" s="271"/>
    </row>
    <row r="48494" spans="27:27">
      <c r="AA48494" s="271"/>
    </row>
    <row r="48495" spans="27:27">
      <c r="AA48495" s="271"/>
    </row>
    <row r="48496" spans="27:27">
      <c r="AA48496" s="271"/>
    </row>
    <row r="48497" spans="27:27">
      <c r="AA48497" s="271"/>
    </row>
    <row r="48498" spans="27:27">
      <c r="AA48498" s="271"/>
    </row>
    <row r="48499" spans="27:27">
      <c r="AA48499" s="271"/>
    </row>
    <row r="48500" spans="27:27">
      <c r="AA48500" s="271"/>
    </row>
    <row r="48501" spans="27:27">
      <c r="AA48501" s="271"/>
    </row>
    <row r="48502" spans="27:27">
      <c r="AA48502" s="271"/>
    </row>
    <row r="48503" spans="27:27">
      <c r="AA48503" s="271"/>
    </row>
    <row r="48504" spans="27:27">
      <c r="AA48504" s="271"/>
    </row>
    <row r="48505" spans="27:27">
      <c r="AA48505" s="271"/>
    </row>
    <row r="48506" spans="27:27">
      <c r="AA48506" s="271"/>
    </row>
    <row r="48507" spans="27:27">
      <c r="AA48507" s="271"/>
    </row>
    <row r="48508" spans="27:27">
      <c r="AA48508" s="271"/>
    </row>
    <row r="48509" spans="27:27">
      <c r="AA48509" s="271"/>
    </row>
    <row r="48510" spans="27:27">
      <c r="AA48510" s="271"/>
    </row>
    <row r="48511" spans="27:27">
      <c r="AA48511" s="271"/>
    </row>
    <row r="48512" spans="27:27">
      <c r="AA48512" s="271"/>
    </row>
    <row r="48513" spans="27:27">
      <c r="AA48513" s="271"/>
    </row>
    <row r="48514" spans="27:27">
      <c r="AA48514" s="271"/>
    </row>
    <row r="48515" spans="27:27">
      <c r="AA48515" s="271"/>
    </row>
    <row r="48516" spans="27:27">
      <c r="AA48516" s="271"/>
    </row>
    <row r="48517" spans="27:27">
      <c r="AA48517" s="271"/>
    </row>
    <row r="48518" spans="27:27">
      <c r="AA48518" s="271"/>
    </row>
    <row r="48519" spans="27:27">
      <c r="AA48519" s="271"/>
    </row>
    <row r="48520" spans="27:27">
      <c r="AA48520" s="271"/>
    </row>
    <row r="48521" spans="27:27">
      <c r="AA48521" s="271"/>
    </row>
    <row r="48522" spans="27:27">
      <c r="AA48522" s="271"/>
    </row>
    <row r="48523" spans="27:27">
      <c r="AA48523" s="271"/>
    </row>
    <row r="48524" spans="27:27">
      <c r="AA48524" s="271"/>
    </row>
    <row r="48525" spans="27:27">
      <c r="AA48525" s="271"/>
    </row>
    <row r="48526" spans="27:27">
      <c r="AA48526" s="271"/>
    </row>
    <row r="48527" spans="27:27">
      <c r="AA48527" s="271"/>
    </row>
    <row r="48528" spans="27:27">
      <c r="AA48528" s="271"/>
    </row>
    <row r="48529" spans="27:27">
      <c r="AA48529" s="271"/>
    </row>
    <row r="48530" spans="27:27">
      <c r="AA48530" s="271"/>
    </row>
    <row r="48531" spans="27:27">
      <c r="AA48531" s="271"/>
    </row>
    <row r="48532" spans="27:27">
      <c r="AA48532" s="271"/>
    </row>
    <row r="48533" spans="27:27">
      <c r="AA48533" s="271"/>
    </row>
    <row r="48534" spans="27:27">
      <c r="AA48534" s="271"/>
    </row>
    <row r="48535" spans="27:27">
      <c r="AA48535" s="271"/>
    </row>
    <row r="48536" spans="27:27">
      <c r="AA48536" s="271"/>
    </row>
    <row r="48537" spans="27:27">
      <c r="AA48537" s="271"/>
    </row>
    <row r="48538" spans="27:27">
      <c r="AA48538" s="271"/>
    </row>
    <row r="48539" spans="27:27">
      <c r="AA48539" s="271"/>
    </row>
    <row r="48540" spans="27:27">
      <c r="AA48540" s="271"/>
    </row>
    <row r="48541" spans="27:27">
      <c r="AA48541" s="271"/>
    </row>
    <row r="48542" spans="27:27">
      <c r="AA48542" s="271"/>
    </row>
    <row r="48543" spans="27:27">
      <c r="AA48543" s="271"/>
    </row>
    <row r="48544" spans="27:27">
      <c r="AA48544" s="271"/>
    </row>
    <row r="48545" spans="27:27">
      <c r="AA48545" s="271"/>
    </row>
    <row r="48546" spans="27:27">
      <c r="AA48546" s="271"/>
    </row>
    <row r="48547" spans="27:27">
      <c r="AA48547" s="271"/>
    </row>
    <row r="48548" spans="27:27">
      <c r="AA48548" s="271"/>
    </row>
    <row r="48549" spans="27:27">
      <c r="AA48549" s="271"/>
    </row>
    <row r="48550" spans="27:27">
      <c r="AA48550" s="271"/>
    </row>
    <row r="48551" spans="27:27">
      <c r="AA48551" s="271"/>
    </row>
    <row r="48552" spans="27:27">
      <c r="AA48552" s="271"/>
    </row>
    <row r="48553" spans="27:27">
      <c r="AA48553" s="271"/>
    </row>
    <row r="48554" spans="27:27">
      <c r="AA48554" s="271"/>
    </row>
    <row r="48555" spans="27:27">
      <c r="AA48555" s="271"/>
    </row>
    <row r="48556" spans="27:27">
      <c r="AA48556" s="271"/>
    </row>
    <row r="48557" spans="27:27">
      <c r="AA48557" s="271"/>
    </row>
    <row r="48558" spans="27:27">
      <c r="AA48558" s="271"/>
    </row>
    <row r="48559" spans="27:27">
      <c r="AA48559" s="271"/>
    </row>
    <row r="48560" spans="27:27">
      <c r="AA48560" s="271"/>
    </row>
    <row r="48561" spans="27:27">
      <c r="AA48561" s="271"/>
    </row>
    <row r="48562" spans="27:27">
      <c r="AA48562" s="271"/>
    </row>
    <row r="48563" spans="27:27">
      <c r="AA48563" s="271"/>
    </row>
    <row r="48564" spans="27:27">
      <c r="AA48564" s="271"/>
    </row>
    <row r="48565" spans="27:27">
      <c r="AA48565" s="271"/>
    </row>
    <row r="48566" spans="27:27">
      <c r="AA48566" s="271"/>
    </row>
    <row r="48567" spans="27:27">
      <c r="AA48567" s="271"/>
    </row>
    <row r="48568" spans="27:27">
      <c r="AA48568" s="271"/>
    </row>
    <row r="48569" spans="27:27">
      <c r="AA48569" s="271"/>
    </row>
    <row r="48570" spans="27:27">
      <c r="AA48570" s="271"/>
    </row>
    <row r="48571" spans="27:27">
      <c r="AA48571" s="271"/>
    </row>
    <row r="48572" spans="27:27">
      <c r="AA48572" s="271"/>
    </row>
    <row r="48573" spans="27:27">
      <c r="AA48573" s="271"/>
    </row>
    <row r="48574" spans="27:27">
      <c r="AA48574" s="271"/>
    </row>
    <row r="48575" spans="27:27">
      <c r="AA48575" s="271"/>
    </row>
    <row r="48576" spans="27:27">
      <c r="AA48576" s="271"/>
    </row>
    <row r="48577" spans="27:27">
      <c r="AA48577" s="271"/>
    </row>
    <row r="48578" spans="27:27">
      <c r="AA48578" s="271"/>
    </row>
    <row r="48579" spans="27:27">
      <c r="AA48579" s="271"/>
    </row>
    <row r="48580" spans="27:27">
      <c r="AA48580" s="271"/>
    </row>
    <row r="48581" spans="27:27">
      <c r="AA48581" s="271"/>
    </row>
    <row r="48582" spans="27:27">
      <c r="AA48582" s="271"/>
    </row>
    <row r="48583" spans="27:27">
      <c r="AA48583" s="271"/>
    </row>
    <row r="48584" spans="27:27">
      <c r="AA48584" s="271"/>
    </row>
    <row r="48585" spans="27:27">
      <c r="AA48585" s="271"/>
    </row>
    <row r="48586" spans="27:27">
      <c r="AA48586" s="271"/>
    </row>
    <row r="48587" spans="27:27">
      <c r="AA48587" s="271"/>
    </row>
    <row r="48588" spans="27:27">
      <c r="AA48588" s="271"/>
    </row>
    <row r="48589" spans="27:27">
      <c r="AA48589" s="271"/>
    </row>
    <row r="48590" spans="27:27">
      <c r="AA48590" s="271"/>
    </row>
    <row r="48591" spans="27:27">
      <c r="AA48591" s="271"/>
    </row>
    <row r="48592" spans="27:27">
      <c r="AA48592" s="271"/>
    </row>
    <row r="48593" spans="27:27">
      <c r="AA48593" s="271"/>
    </row>
    <row r="48594" spans="27:27">
      <c r="AA48594" s="271"/>
    </row>
    <row r="48595" spans="27:27">
      <c r="AA48595" s="271"/>
    </row>
    <row r="48596" spans="27:27">
      <c r="AA48596" s="271"/>
    </row>
    <row r="48597" spans="27:27">
      <c r="AA48597" s="271"/>
    </row>
    <row r="48598" spans="27:27">
      <c r="AA48598" s="271"/>
    </row>
    <row r="48599" spans="27:27">
      <c r="AA48599" s="271"/>
    </row>
    <row r="48600" spans="27:27">
      <c r="AA48600" s="271"/>
    </row>
    <row r="48601" spans="27:27">
      <c r="AA48601" s="271"/>
    </row>
    <row r="48602" spans="27:27">
      <c r="AA48602" s="271"/>
    </row>
    <row r="48603" spans="27:27">
      <c r="AA48603" s="271"/>
    </row>
    <row r="48604" spans="27:27">
      <c r="AA48604" s="271"/>
    </row>
    <row r="48605" spans="27:27">
      <c r="AA48605" s="271"/>
    </row>
    <row r="48606" spans="27:27">
      <c r="AA48606" s="271"/>
    </row>
    <row r="48607" spans="27:27">
      <c r="AA48607" s="271"/>
    </row>
    <row r="48608" spans="27:27">
      <c r="AA48608" s="271"/>
    </row>
    <row r="48609" spans="27:27">
      <c r="AA48609" s="271"/>
    </row>
    <row r="48610" spans="27:27">
      <c r="AA48610" s="271"/>
    </row>
    <row r="48611" spans="27:27">
      <c r="AA48611" s="271"/>
    </row>
    <row r="48612" spans="27:27">
      <c r="AA48612" s="271"/>
    </row>
    <row r="48613" spans="27:27">
      <c r="AA48613" s="271"/>
    </row>
    <row r="48614" spans="27:27">
      <c r="AA48614" s="271"/>
    </row>
    <row r="48615" spans="27:27">
      <c r="AA48615" s="271"/>
    </row>
    <row r="48616" spans="27:27">
      <c r="AA48616" s="271"/>
    </row>
    <row r="48617" spans="27:27">
      <c r="AA48617" s="271"/>
    </row>
    <row r="48618" spans="27:27">
      <c r="AA48618" s="271"/>
    </row>
    <row r="48619" spans="27:27">
      <c r="AA48619" s="271"/>
    </row>
    <row r="48620" spans="27:27">
      <c r="AA48620" s="271"/>
    </row>
    <row r="48621" spans="27:27">
      <c r="AA48621" s="271"/>
    </row>
    <row r="48622" spans="27:27">
      <c r="AA48622" s="271"/>
    </row>
    <row r="48623" spans="27:27">
      <c r="AA48623" s="271"/>
    </row>
    <row r="48624" spans="27:27">
      <c r="AA48624" s="271"/>
    </row>
    <row r="48625" spans="27:27">
      <c r="AA48625" s="271"/>
    </row>
    <row r="48626" spans="27:27">
      <c r="AA48626" s="271"/>
    </row>
    <row r="48627" spans="27:27">
      <c r="AA48627" s="271"/>
    </row>
    <row r="48628" spans="27:27">
      <c r="AA48628" s="271"/>
    </row>
    <row r="48629" spans="27:27">
      <c r="AA48629" s="271"/>
    </row>
    <row r="48630" spans="27:27">
      <c r="AA48630" s="271"/>
    </row>
    <row r="48631" spans="27:27">
      <c r="AA48631" s="271"/>
    </row>
    <row r="48632" spans="27:27">
      <c r="AA48632" s="271"/>
    </row>
    <row r="48633" spans="27:27">
      <c r="AA48633" s="271"/>
    </row>
    <row r="48634" spans="27:27">
      <c r="AA48634" s="271"/>
    </row>
    <row r="48635" spans="27:27">
      <c r="AA48635" s="271"/>
    </row>
    <row r="48636" spans="27:27">
      <c r="AA48636" s="271"/>
    </row>
    <row r="48637" spans="27:27">
      <c r="AA48637" s="271"/>
    </row>
    <row r="48638" spans="27:27">
      <c r="AA48638" s="271"/>
    </row>
    <row r="48639" spans="27:27">
      <c r="AA48639" s="271"/>
    </row>
    <row r="48640" spans="27:27">
      <c r="AA48640" s="271"/>
    </row>
    <row r="48641" spans="27:27">
      <c r="AA48641" s="271"/>
    </row>
    <row r="48642" spans="27:27">
      <c r="AA48642" s="271"/>
    </row>
    <row r="48643" spans="27:27">
      <c r="AA48643" s="271"/>
    </row>
    <row r="48644" spans="27:27">
      <c r="AA48644" s="271"/>
    </row>
    <row r="48645" spans="27:27">
      <c r="AA48645" s="271"/>
    </row>
    <row r="48646" spans="27:27">
      <c r="AA48646" s="271"/>
    </row>
    <row r="48647" spans="27:27">
      <c r="AA48647" s="271"/>
    </row>
    <row r="48648" spans="27:27">
      <c r="AA48648" s="271"/>
    </row>
    <row r="48649" spans="27:27">
      <c r="AA48649" s="271"/>
    </row>
    <row r="48650" spans="27:27">
      <c r="AA48650" s="271"/>
    </row>
    <row r="48651" spans="27:27">
      <c r="AA48651" s="271"/>
    </row>
    <row r="48652" spans="27:27">
      <c r="AA48652" s="271"/>
    </row>
    <row r="48653" spans="27:27">
      <c r="AA48653" s="271"/>
    </row>
    <row r="48654" spans="27:27">
      <c r="AA48654" s="271"/>
    </row>
    <row r="48655" spans="27:27">
      <c r="AA48655" s="271"/>
    </row>
    <row r="48656" spans="27:27">
      <c r="AA48656" s="271"/>
    </row>
    <row r="48657" spans="27:27">
      <c r="AA48657" s="271"/>
    </row>
    <row r="48658" spans="27:27">
      <c r="AA48658" s="271"/>
    </row>
    <row r="48659" spans="27:27">
      <c r="AA48659" s="271"/>
    </row>
    <row r="48660" spans="27:27">
      <c r="AA48660" s="271"/>
    </row>
    <row r="48661" spans="27:27">
      <c r="AA48661" s="271"/>
    </row>
    <row r="48662" spans="27:27">
      <c r="AA48662" s="271"/>
    </row>
    <row r="48663" spans="27:27">
      <c r="AA48663" s="271"/>
    </row>
    <row r="48664" spans="27:27">
      <c r="AA48664" s="271"/>
    </row>
    <row r="48665" spans="27:27">
      <c r="AA48665" s="271"/>
    </row>
    <row r="48666" spans="27:27">
      <c r="AA48666" s="271"/>
    </row>
    <row r="48667" spans="27:27">
      <c r="AA48667" s="271"/>
    </row>
    <row r="48668" spans="27:27">
      <c r="AA48668" s="271"/>
    </row>
    <row r="48669" spans="27:27">
      <c r="AA48669" s="271"/>
    </row>
    <row r="48670" spans="27:27">
      <c r="AA48670" s="271"/>
    </row>
    <row r="48671" spans="27:27">
      <c r="AA48671" s="271"/>
    </row>
    <row r="48672" spans="27:27">
      <c r="AA48672" s="271"/>
    </row>
    <row r="48673" spans="27:27">
      <c r="AA48673" s="271"/>
    </row>
    <row r="48674" spans="27:27">
      <c r="AA48674" s="271"/>
    </row>
    <row r="48675" spans="27:27">
      <c r="AA48675" s="271"/>
    </row>
    <row r="48676" spans="27:27">
      <c r="AA48676" s="271"/>
    </row>
    <row r="48677" spans="27:27">
      <c r="AA48677" s="271"/>
    </row>
    <row r="48678" spans="27:27">
      <c r="AA48678" s="271"/>
    </row>
    <row r="48679" spans="27:27">
      <c r="AA48679" s="271"/>
    </row>
    <row r="48680" spans="27:27">
      <c r="AA48680" s="271"/>
    </row>
    <row r="48681" spans="27:27">
      <c r="AA48681" s="271"/>
    </row>
    <row r="48682" spans="27:27">
      <c r="AA48682" s="271"/>
    </row>
    <row r="48683" spans="27:27">
      <c r="AA48683" s="271"/>
    </row>
    <row r="48684" spans="27:27">
      <c r="AA48684" s="271"/>
    </row>
    <row r="48685" spans="27:27">
      <c r="AA48685" s="271"/>
    </row>
    <row r="48686" spans="27:27">
      <c r="AA48686" s="271"/>
    </row>
    <row r="48687" spans="27:27">
      <c r="AA48687" s="271"/>
    </row>
    <row r="48688" spans="27:27">
      <c r="AA48688" s="271"/>
    </row>
    <row r="48689" spans="27:27">
      <c r="AA48689" s="271"/>
    </row>
    <row r="48690" spans="27:27">
      <c r="AA48690" s="271"/>
    </row>
    <row r="48691" spans="27:27">
      <c r="AA48691" s="271"/>
    </row>
    <row r="48692" spans="27:27">
      <c r="AA48692" s="271"/>
    </row>
    <row r="48693" spans="27:27">
      <c r="AA48693" s="271"/>
    </row>
    <row r="48694" spans="27:27">
      <c r="AA48694" s="271"/>
    </row>
    <row r="48695" spans="27:27">
      <c r="AA48695" s="271"/>
    </row>
    <row r="48696" spans="27:27">
      <c r="AA48696" s="271"/>
    </row>
    <row r="48697" spans="27:27">
      <c r="AA48697" s="271"/>
    </row>
    <row r="48698" spans="27:27">
      <c r="AA48698" s="271"/>
    </row>
    <row r="48699" spans="27:27">
      <c r="AA48699" s="271"/>
    </row>
    <row r="48700" spans="27:27">
      <c r="AA48700" s="271"/>
    </row>
    <row r="48701" spans="27:27">
      <c r="AA48701" s="271"/>
    </row>
    <row r="48702" spans="27:27">
      <c r="AA48702" s="271"/>
    </row>
    <row r="48703" spans="27:27">
      <c r="AA48703" s="271"/>
    </row>
    <row r="48704" spans="27:27">
      <c r="AA48704" s="271"/>
    </row>
    <row r="48705" spans="27:27">
      <c r="AA48705" s="271"/>
    </row>
    <row r="48706" spans="27:27">
      <c r="AA48706" s="271"/>
    </row>
    <row r="48707" spans="27:27">
      <c r="AA48707" s="271"/>
    </row>
    <row r="48708" spans="27:27">
      <c r="AA48708" s="271"/>
    </row>
    <row r="48709" spans="27:27">
      <c r="AA48709" s="271"/>
    </row>
    <row r="48710" spans="27:27">
      <c r="AA48710" s="271"/>
    </row>
    <row r="48711" spans="27:27">
      <c r="AA48711" s="271"/>
    </row>
    <row r="48712" spans="27:27">
      <c r="AA48712" s="271"/>
    </row>
    <row r="48713" spans="27:27">
      <c r="AA48713" s="271"/>
    </row>
    <row r="48714" spans="27:27">
      <c r="AA48714" s="271"/>
    </row>
    <row r="48715" spans="27:27">
      <c r="AA48715" s="271"/>
    </row>
    <row r="48716" spans="27:27">
      <c r="AA48716" s="271"/>
    </row>
    <row r="48717" spans="27:27">
      <c r="AA48717" s="271"/>
    </row>
    <row r="48718" spans="27:27">
      <c r="AA48718" s="271"/>
    </row>
    <row r="48719" spans="27:27">
      <c r="AA48719" s="271"/>
    </row>
    <row r="48720" spans="27:27">
      <c r="AA48720" s="271"/>
    </row>
    <row r="48721" spans="27:27">
      <c r="AA48721" s="271"/>
    </row>
    <row r="48722" spans="27:27">
      <c r="AA48722" s="271"/>
    </row>
    <row r="48723" spans="27:27">
      <c r="AA48723" s="271"/>
    </row>
    <row r="48724" spans="27:27">
      <c r="AA48724" s="271"/>
    </row>
    <row r="48725" spans="27:27">
      <c r="AA48725" s="271"/>
    </row>
    <row r="48726" spans="27:27">
      <c r="AA48726" s="271"/>
    </row>
    <row r="48727" spans="27:27">
      <c r="AA48727" s="271"/>
    </row>
    <row r="48728" spans="27:27">
      <c r="AA48728" s="271"/>
    </row>
    <row r="48729" spans="27:27">
      <c r="AA48729" s="271"/>
    </row>
    <row r="48730" spans="27:27">
      <c r="AA48730" s="271"/>
    </row>
    <row r="48731" spans="27:27">
      <c r="AA48731" s="271"/>
    </row>
    <row r="48732" spans="27:27">
      <c r="AA48732" s="271"/>
    </row>
    <row r="48733" spans="27:27">
      <c r="AA48733" s="271"/>
    </row>
    <row r="48734" spans="27:27">
      <c r="AA48734" s="271"/>
    </row>
    <row r="48735" spans="27:27">
      <c r="AA48735" s="271"/>
    </row>
    <row r="48736" spans="27:27">
      <c r="AA48736" s="271"/>
    </row>
    <row r="48737" spans="27:27">
      <c r="AA48737" s="271"/>
    </row>
    <row r="48738" spans="27:27">
      <c r="AA48738" s="271"/>
    </row>
    <row r="48739" spans="27:27">
      <c r="AA48739" s="271"/>
    </row>
    <row r="48740" spans="27:27">
      <c r="AA48740" s="271"/>
    </row>
    <row r="48741" spans="27:27">
      <c r="AA48741" s="271"/>
    </row>
    <row r="48742" spans="27:27">
      <c r="AA48742" s="271"/>
    </row>
    <row r="48743" spans="27:27">
      <c r="AA48743" s="271"/>
    </row>
    <row r="48744" spans="27:27">
      <c r="AA48744" s="271"/>
    </row>
    <row r="48745" spans="27:27">
      <c r="AA48745" s="271"/>
    </row>
    <row r="48746" spans="27:27">
      <c r="AA48746" s="271"/>
    </row>
    <row r="48747" spans="27:27">
      <c r="AA48747" s="271"/>
    </row>
    <row r="48748" spans="27:27">
      <c r="AA48748" s="271"/>
    </row>
    <row r="48749" spans="27:27">
      <c r="AA48749" s="271"/>
    </row>
    <row r="48750" spans="27:27">
      <c r="AA48750" s="271"/>
    </row>
    <row r="48751" spans="27:27">
      <c r="AA48751" s="271"/>
    </row>
    <row r="48752" spans="27:27">
      <c r="AA48752" s="271"/>
    </row>
    <row r="48753" spans="27:27">
      <c r="AA48753" s="271"/>
    </row>
    <row r="48754" spans="27:27">
      <c r="AA48754" s="271"/>
    </row>
    <row r="48755" spans="27:27">
      <c r="AA48755" s="271"/>
    </row>
    <row r="48756" spans="27:27">
      <c r="AA48756" s="271"/>
    </row>
    <row r="48757" spans="27:27">
      <c r="AA48757" s="271"/>
    </row>
    <row r="48758" spans="27:27">
      <c r="AA48758" s="271"/>
    </row>
    <row r="48759" spans="27:27">
      <c r="AA48759" s="271"/>
    </row>
    <row r="48760" spans="27:27">
      <c r="AA48760" s="271"/>
    </row>
    <row r="48761" spans="27:27">
      <c r="AA48761" s="271"/>
    </row>
    <row r="48762" spans="27:27">
      <c r="AA48762" s="271"/>
    </row>
    <row r="48763" spans="27:27">
      <c r="AA48763" s="271"/>
    </row>
    <row r="48764" spans="27:27">
      <c r="AA48764" s="271"/>
    </row>
    <row r="48765" spans="27:27">
      <c r="AA48765" s="271"/>
    </row>
    <row r="48766" spans="27:27">
      <c r="AA48766" s="271"/>
    </row>
    <row r="48767" spans="27:27">
      <c r="AA48767" s="271"/>
    </row>
    <row r="48768" spans="27:27">
      <c r="AA48768" s="271"/>
    </row>
    <row r="48769" spans="27:27">
      <c r="AA48769" s="271"/>
    </row>
    <row r="48770" spans="27:27">
      <c r="AA48770" s="271"/>
    </row>
    <row r="48771" spans="27:27">
      <c r="AA48771" s="271"/>
    </row>
    <row r="48772" spans="27:27">
      <c r="AA48772" s="271"/>
    </row>
    <row r="48773" spans="27:27">
      <c r="AA48773" s="271"/>
    </row>
    <row r="48774" spans="27:27">
      <c r="AA48774" s="271"/>
    </row>
    <row r="48775" spans="27:27">
      <c r="AA48775" s="271"/>
    </row>
    <row r="48776" spans="27:27">
      <c r="AA48776" s="271"/>
    </row>
    <row r="48777" spans="27:27">
      <c r="AA48777" s="271"/>
    </row>
    <row r="48778" spans="27:27">
      <c r="AA48778" s="271"/>
    </row>
    <row r="48779" spans="27:27">
      <c r="AA48779" s="271"/>
    </row>
    <row r="48780" spans="27:27">
      <c r="AA48780" s="271"/>
    </row>
    <row r="48781" spans="27:27">
      <c r="AA48781" s="271"/>
    </row>
    <row r="48782" spans="27:27">
      <c r="AA48782" s="271"/>
    </row>
    <row r="48783" spans="27:27">
      <c r="AA48783" s="271"/>
    </row>
    <row r="48784" spans="27:27">
      <c r="AA48784" s="271"/>
    </row>
    <row r="48785" spans="27:27">
      <c r="AA48785" s="271"/>
    </row>
    <row r="48786" spans="27:27">
      <c r="AA48786" s="271"/>
    </row>
    <row r="48787" spans="27:27">
      <c r="AA48787" s="271"/>
    </row>
    <row r="48788" spans="27:27">
      <c r="AA48788" s="271"/>
    </row>
    <row r="48789" spans="27:27">
      <c r="AA48789" s="271"/>
    </row>
    <row r="48790" spans="27:27">
      <c r="AA48790" s="271"/>
    </row>
    <row r="48791" spans="27:27">
      <c r="AA48791" s="271"/>
    </row>
    <row r="48792" spans="27:27">
      <c r="AA48792" s="271"/>
    </row>
    <row r="48793" spans="27:27">
      <c r="AA48793" s="271"/>
    </row>
    <row r="48794" spans="27:27">
      <c r="AA48794" s="271"/>
    </row>
    <row r="48795" spans="27:27">
      <c r="AA48795" s="271"/>
    </row>
    <row r="48796" spans="27:27">
      <c r="AA48796" s="271"/>
    </row>
    <row r="48797" spans="27:27">
      <c r="AA48797" s="271"/>
    </row>
    <row r="48798" spans="27:27">
      <c r="AA48798" s="271"/>
    </row>
    <row r="48799" spans="27:27">
      <c r="AA48799" s="271"/>
    </row>
    <row r="48800" spans="27:27">
      <c r="AA48800" s="271"/>
    </row>
    <row r="48801" spans="27:27">
      <c r="AA48801" s="271"/>
    </row>
    <row r="48802" spans="27:27">
      <c r="AA48802" s="271"/>
    </row>
    <row r="48803" spans="27:27">
      <c r="AA48803" s="271"/>
    </row>
    <row r="48804" spans="27:27">
      <c r="AA48804" s="271"/>
    </row>
    <row r="48805" spans="27:27">
      <c r="AA48805" s="271"/>
    </row>
    <row r="48806" spans="27:27">
      <c r="AA48806" s="271"/>
    </row>
    <row r="48807" spans="27:27">
      <c r="AA48807" s="271"/>
    </row>
    <row r="48808" spans="27:27">
      <c r="AA48808" s="271"/>
    </row>
    <row r="48809" spans="27:27">
      <c r="AA48809" s="271"/>
    </row>
    <row r="48810" spans="27:27">
      <c r="AA48810" s="271"/>
    </row>
    <row r="48811" spans="27:27">
      <c r="AA48811" s="271"/>
    </row>
    <row r="48812" spans="27:27">
      <c r="AA48812" s="271"/>
    </row>
    <row r="48813" spans="27:27">
      <c r="AA48813" s="271"/>
    </row>
    <row r="48814" spans="27:27">
      <c r="AA48814" s="271"/>
    </row>
    <row r="48815" spans="27:27">
      <c r="AA48815" s="271"/>
    </row>
    <row r="48816" spans="27:27">
      <c r="AA48816" s="271"/>
    </row>
    <row r="48817" spans="27:27">
      <c r="AA48817" s="271"/>
    </row>
    <row r="48818" spans="27:27">
      <c r="AA48818" s="271"/>
    </row>
    <row r="48819" spans="27:27">
      <c r="AA48819" s="271"/>
    </row>
    <row r="48820" spans="27:27">
      <c r="AA48820" s="271"/>
    </row>
    <row r="48821" spans="27:27">
      <c r="AA48821" s="271"/>
    </row>
    <row r="48822" spans="27:27">
      <c r="AA48822" s="271"/>
    </row>
    <row r="48823" spans="27:27">
      <c r="AA48823" s="271"/>
    </row>
    <row r="48824" spans="27:27">
      <c r="AA48824" s="271"/>
    </row>
    <row r="48825" spans="27:27">
      <c r="AA48825" s="271"/>
    </row>
    <row r="48826" spans="27:27">
      <c r="AA48826" s="271"/>
    </row>
    <row r="48827" spans="27:27">
      <c r="AA48827" s="271"/>
    </row>
    <row r="48828" spans="27:27">
      <c r="AA48828" s="271"/>
    </row>
    <row r="48829" spans="27:27">
      <c r="AA48829" s="271"/>
    </row>
    <row r="48830" spans="27:27">
      <c r="AA48830" s="271"/>
    </row>
    <row r="48831" spans="27:27">
      <c r="AA48831" s="271"/>
    </row>
    <row r="48832" spans="27:27">
      <c r="AA48832" s="271"/>
    </row>
    <row r="48833" spans="27:27">
      <c r="AA48833" s="271"/>
    </row>
    <row r="48834" spans="27:27">
      <c r="AA48834" s="271"/>
    </row>
    <row r="48835" spans="27:27">
      <c r="AA48835" s="271"/>
    </row>
    <row r="48836" spans="27:27">
      <c r="AA48836" s="271"/>
    </row>
    <row r="48837" spans="27:27">
      <c r="AA48837" s="271"/>
    </row>
    <row r="48838" spans="27:27">
      <c r="AA48838" s="271"/>
    </row>
    <row r="48839" spans="27:27">
      <c r="AA48839" s="271"/>
    </row>
    <row r="48840" spans="27:27">
      <c r="AA48840" s="271"/>
    </row>
    <row r="48841" spans="27:27">
      <c r="AA48841" s="271"/>
    </row>
    <row r="48842" spans="27:27">
      <c r="AA48842" s="271"/>
    </row>
    <row r="48843" spans="27:27">
      <c r="AA48843" s="271"/>
    </row>
    <row r="48844" spans="27:27">
      <c r="AA48844" s="271"/>
    </row>
    <row r="48845" spans="27:27">
      <c r="AA48845" s="271"/>
    </row>
    <row r="48846" spans="27:27">
      <c r="AA48846" s="271"/>
    </row>
    <row r="48847" spans="27:27">
      <c r="AA48847" s="271"/>
    </row>
    <row r="48848" spans="27:27">
      <c r="AA48848" s="271"/>
    </row>
    <row r="48849" spans="27:27">
      <c r="AA48849" s="271"/>
    </row>
    <row r="48850" spans="27:27">
      <c r="AA48850" s="271"/>
    </row>
    <row r="48851" spans="27:27">
      <c r="AA48851" s="271"/>
    </row>
    <row r="48852" spans="27:27">
      <c r="AA48852" s="271"/>
    </row>
    <row r="48853" spans="27:27">
      <c r="AA48853" s="271"/>
    </row>
    <row r="48854" spans="27:27">
      <c r="AA48854" s="271"/>
    </row>
    <row r="48855" spans="27:27">
      <c r="AA48855" s="271"/>
    </row>
    <row r="48856" spans="27:27">
      <c r="AA48856" s="271"/>
    </row>
    <row r="48857" spans="27:27">
      <c r="AA48857" s="271"/>
    </row>
    <row r="48858" spans="27:27">
      <c r="AA48858" s="271"/>
    </row>
    <row r="48859" spans="27:27">
      <c r="AA48859" s="271"/>
    </row>
    <row r="48860" spans="27:27">
      <c r="AA48860" s="271"/>
    </row>
    <row r="48861" spans="27:27">
      <c r="AA48861" s="271"/>
    </row>
    <row r="48862" spans="27:27">
      <c r="AA48862" s="271"/>
    </row>
    <row r="48863" spans="27:27">
      <c r="AA48863" s="271"/>
    </row>
    <row r="48864" spans="27:27">
      <c r="AA48864" s="271"/>
    </row>
    <row r="48865" spans="27:27">
      <c r="AA48865" s="271"/>
    </row>
    <row r="48866" spans="27:27">
      <c r="AA48866" s="271"/>
    </row>
    <row r="48867" spans="27:27">
      <c r="AA48867" s="271"/>
    </row>
    <row r="48868" spans="27:27">
      <c r="AA48868" s="271"/>
    </row>
    <row r="48869" spans="27:27">
      <c r="AA48869" s="271"/>
    </row>
    <row r="48870" spans="27:27">
      <c r="AA48870" s="271"/>
    </row>
    <row r="48871" spans="27:27">
      <c r="AA48871" s="271"/>
    </row>
    <row r="48872" spans="27:27">
      <c r="AA48872" s="271"/>
    </row>
    <row r="48873" spans="27:27">
      <c r="AA48873" s="271"/>
    </row>
    <row r="48874" spans="27:27">
      <c r="AA48874" s="271"/>
    </row>
    <row r="48875" spans="27:27">
      <c r="AA48875" s="271"/>
    </row>
    <row r="48876" spans="27:27">
      <c r="AA48876" s="271"/>
    </row>
    <row r="48877" spans="27:27">
      <c r="AA48877" s="271"/>
    </row>
    <row r="48878" spans="27:27">
      <c r="AA48878" s="271"/>
    </row>
    <row r="48879" spans="27:27">
      <c r="AA48879" s="271"/>
    </row>
    <row r="48880" spans="27:27">
      <c r="AA48880" s="271"/>
    </row>
    <row r="48881" spans="27:27">
      <c r="AA48881" s="271"/>
    </row>
    <row r="48882" spans="27:27">
      <c r="AA48882" s="271"/>
    </row>
    <row r="48883" spans="27:27">
      <c r="AA48883" s="271"/>
    </row>
    <row r="48884" spans="27:27">
      <c r="AA48884" s="271"/>
    </row>
    <row r="48885" spans="27:27">
      <c r="AA48885" s="271"/>
    </row>
    <row r="48886" spans="27:27">
      <c r="AA48886" s="271"/>
    </row>
    <row r="48887" spans="27:27">
      <c r="AA48887" s="271"/>
    </row>
    <row r="48888" spans="27:27">
      <c r="AA48888" s="271"/>
    </row>
    <row r="48889" spans="27:27">
      <c r="AA48889" s="271"/>
    </row>
    <row r="48890" spans="27:27">
      <c r="AA48890" s="271"/>
    </row>
    <row r="48891" spans="27:27">
      <c r="AA48891" s="271"/>
    </row>
    <row r="48892" spans="27:27">
      <c r="AA48892" s="271"/>
    </row>
    <row r="48893" spans="27:27">
      <c r="AA48893" s="271"/>
    </row>
    <row r="48894" spans="27:27">
      <c r="AA48894" s="271"/>
    </row>
    <row r="48895" spans="27:27">
      <c r="AA48895" s="271"/>
    </row>
    <row r="48896" spans="27:27">
      <c r="AA48896" s="271"/>
    </row>
    <row r="48897" spans="27:27">
      <c r="AA48897" s="271"/>
    </row>
    <row r="48898" spans="27:27">
      <c r="AA48898" s="271"/>
    </row>
    <row r="48899" spans="27:27">
      <c r="AA48899" s="271"/>
    </row>
    <row r="48900" spans="27:27">
      <c r="AA48900" s="271"/>
    </row>
    <row r="48901" spans="27:27">
      <c r="AA48901" s="271"/>
    </row>
    <row r="48902" spans="27:27">
      <c r="AA48902" s="271"/>
    </row>
    <row r="48903" spans="27:27">
      <c r="AA48903" s="271"/>
    </row>
    <row r="48904" spans="27:27">
      <c r="AA48904" s="271"/>
    </row>
    <row r="48905" spans="27:27">
      <c r="AA48905" s="271"/>
    </row>
    <row r="48906" spans="27:27">
      <c r="AA48906" s="271"/>
    </row>
    <row r="48907" spans="27:27">
      <c r="AA48907" s="271"/>
    </row>
    <row r="48908" spans="27:27">
      <c r="AA48908" s="271"/>
    </row>
    <row r="48909" spans="27:27">
      <c r="AA48909" s="271"/>
    </row>
    <row r="48910" spans="27:27">
      <c r="AA48910" s="271"/>
    </row>
    <row r="48911" spans="27:27">
      <c r="AA48911" s="271"/>
    </row>
    <row r="48912" spans="27:27">
      <c r="AA48912" s="271"/>
    </row>
    <row r="48913" spans="27:27">
      <c r="AA48913" s="271"/>
    </row>
    <row r="48914" spans="27:27">
      <c r="AA48914" s="271"/>
    </row>
    <row r="48915" spans="27:27">
      <c r="AA48915" s="271"/>
    </row>
    <row r="48916" spans="27:27">
      <c r="AA48916" s="271"/>
    </row>
    <row r="48917" spans="27:27">
      <c r="AA48917" s="271"/>
    </row>
    <row r="48918" spans="27:27">
      <c r="AA48918" s="271"/>
    </row>
    <row r="48919" spans="27:27">
      <c r="AA48919" s="271"/>
    </row>
    <row r="48920" spans="27:27">
      <c r="AA48920" s="271"/>
    </row>
    <row r="48921" spans="27:27">
      <c r="AA48921" s="271"/>
    </row>
    <row r="48922" spans="27:27">
      <c r="AA48922" s="271"/>
    </row>
    <row r="48923" spans="27:27">
      <c r="AA48923" s="271"/>
    </row>
    <row r="48924" spans="27:27">
      <c r="AA48924" s="271"/>
    </row>
    <row r="48925" spans="27:27">
      <c r="AA48925" s="271"/>
    </row>
    <row r="48926" spans="27:27">
      <c r="AA48926" s="271"/>
    </row>
    <row r="48927" spans="27:27">
      <c r="AA48927" s="271"/>
    </row>
    <row r="48928" spans="27:27">
      <c r="AA48928" s="271"/>
    </row>
    <row r="48929" spans="27:27">
      <c r="AA48929" s="271"/>
    </row>
    <row r="48930" spans="27:27">
      <c r="AA48930" s="271"/>
    </row>
    <row r="48931" spans="27:27">
      <c r="AA48931" s="271"/>
    </row>
    <row r="48932" spans="27:27">
      <c r="AA48932" s="271"/>
    </row>
    <row r="48933" spans="27:27">
      <c r="AA48933" s="271"/>
    </row>
    <row r="48934" spans="27:27">
      <c r="AA48934" s="271"/>
    </row>
    <row r="48935" spans="27:27">
      <c r="AA48935" s="271"/>
    </row>
    <row r="48936" spans="27:27">
      <c r="AA48936" s="271"/>
    </row>
    <row r="48937" spans="27:27">
      <c r="AA48937" s="271"/>
    </row>
    <row r="48938" spans="27:27">
      <c r="AA48938" s="271"/>
    </row>
    <row r="48939" spans="27:27">
      <c r="AA48939" s="271"/>
    </row>
    <row r="48940" spans="27:27">
      <c r="AA48940" s="271"/>
    </row>
    <row r="48941" spans="27:27">
      <c r="AA48941" s="271"/>
    </row>
    <row r="48942" spans="27:27">
      <c r="AA48942" s="271"/>
    </row>
    <row r="48943" spans="27:27">
      <c r="AA48943" s="271"/>
    </row>
    <row r="48944" spans="27:27">
      <c r="AA48944" s="271"/>
    </row>
    <row r="48945" spans="27:27">
      <c r="AA48945" s="271"/>
    </row>
    <row r="48946" spans="27:27">
      <c r="AA48946" s="271"/>
    </row>
    <row r="48947" spans="27:27">
      <c r="AA48947" s="271"/>
    </row>
    <row r="48948" spans="27:27">
      <c r="AA48948" s="271"/>
    </row>
    <row r="48949" spans="27:27">
      <c r="AA48949" s="271"/>
    </row>
    <row r="48950" spans="27:27">
      <c r="AA48950" s="271"/>
    </row>
    <row r="48951" spans="27:27">
      <c r="AA48951" s="271"/>
    </row>
    <row r="48952" spans="27:27">
      <c r="AA48952" s="271"/>
    </row>
    <row r="48953" spans="27:27">
      <c r="AA48953" s="271"/>
    </row>
    <row r="48954" spans="27:27">
      <c r="AA48954" s="271"/>
    </row>
    <row r="48955" spans="27:27">
      <c r="AA48955" s="271"/>
    </row>
    <row r="48956" spans="27:27">
      <c r="AA48956" s="271"/>
    </row>
    <row r="48957" spans="27:27">
      <c r="AA48957" s="271"/>
    </row>
    <row r="48958" spans="27:27">
      <c r="AA48958" s="271"/>
    </row>
    <row r="48959" spans="27:27">
      <c r="AA48959" s="271"/>
    </row>
    <row r="48960" spans="27:27">
      <c r="AA48960" s="271"/>
    </row>
    <row r="48961" spans="27:27">
      <c r="AA48961" s="271"/>
    </row>
    <row r="48962" spans="27:27">
      <c r="AA48962" s="271"/>
    </row>
    <row r="48963" spans="27:27">
      <c r="AA48963" s="271"/>
    </row>
    <row r="48964" spans="27:27">
      <c r="AA48964" s="271"/>
    </row>
    <row r="48965" spans="27:27">
      <c r="AA48965" s="271"/>
    </row>
    <row r="48966" spans="27:27">
      <c r="AA48966" s="271"/>
    </row>
    <row r="48967" spans="27:27">
      <c r="AA48967" s="271"/>
    </row>
    <row r="48968" spans="27:27">
      <c r="AA48968" s="271"/>
    </row>
    <row r="48969" spans="27:27">
      <c r="AA48969" s="271"/>
    </row>
    <row r="48970" spans="27:27">
      <c r="AA48970" s="271"/>
    </row>
    <row r="48971" spans="27:27">
      <c r="AA48971" s="271"/>
    </row>
    <row r="48972" spans="27:27">
      <c r="AA48972" s="271"/>
    </row>
    <row r="48973" spans="27:27">
      <c r="AA48973" s="271"/>
    </row>
    <row r="48974" spans="27:27">
      <c r="AA48974" s="271"/>
    </row>
    <row r="48975" spans="27:27">
      <c r="AA48975" s="271"/>
    </row>
    <row r="48976" spans="27:27">
      <c r="AA48976" s="271"/>
    </row>
    <row r="48977" spans="27:27">
      <c r="AA48977" s="271"/>
    </row>
    <row r="48978" spans="27:27">
      <c r="AA48978" s="271"/>
    </row>
    <row r="48979" spans="27:27">
      <c r="AA48979" s="271"/>
    </row>
    <row r="48980" spans="27:27">
      <c r="AA48980" s="271"/>
    </row>
    <row r="48981" spans="27:27">
      <c r="AA48981" s="271"/>
    </row>
    <row r="48982" spans="27:27">
      <c r="AA48982" s="271"/>
    </row>
    <row r="48983" spans="27:27">
      <c r="AA48983" s="271"/>
    </row>
    <row r="48984" spans="27:27">
      <c r="AA48984" s="271"/>
    </row>
    <row r="48985" spans="27:27">
      <c r="AA48985" s="271"/>
    </row>
    <row r="48986" spans="27:27">
      <c r="AA48986" s="271"/>
    </row>
    <row r="48987" spans="27:27">
      <c r="AA48987" s="271"/>
    </row>
    <row r="48988" spans="27:27">
      <c r="AA48988" s="271"/>
    </row>
    <row r="48989" spans="27:27">
      <c r="AA48989" s="271"/>
    </row>
    <row r="48990" spans="27:27">
      <c r="AA48990" s="271"/>
    </row>
    <row r="48991" spans="27:27">
      <c r="AA48991" s="271"/>
    </row>
    <row r="48992" spans="27:27">
      <c r="AA48992" s="271"/>
    </row>
    <row r="48993" spans="27:27">
      <c r="AA48993" s="271"/>
    </row>
    <row r="48994" spans="27:27">
      <c r="AA48994" s="271"/>
    </row>
    <row r="48995" spans="27:27">
      <c r="AA48995" s="271"/>
    </row>
    <row r="48996" spans="27:27">
      <c r="AA48996" s="271"/>
    </row>
    <row r="48997" spans="27:27">
      <c r="AA48997" s="271"/>
    </row>
    <row r="48998" spans="27:27">
      <c r="AA48998" s="271"/>
    </row>
    <row r="48999" spans="27:27">
      <c r="AA48999" s="271"/>
    </row>
    <row r="49000" spans="27:27">
      <c r="AA49000" s="271"/>
    </row>
    <row r="49001" spans="27:27">
      <c r="AA49001" s="271"/>
    </row>
    <row r="49002" spans="27:27">
      <c r="AA49002" s="271"/>
    </row>
    <row r="49003" spans="27:27">
      <c r="AA49003" s="271"/>
    </row>
    <row r="49004" spans="27:27">
      <c r="AA49004" s="271"/>
    </row>
    <row r="49005" spans="27:27">
      <c r="AA49005" s="271"/>
    </row>
    <row r="49006" spans="27:27">
      <c r="AA49006" s="271"/>
    </row>
    <row r="49007" spans="27:27">
      <c r="AA49007" s="271"/>
    </row>
    <row r="49008" spans="27:27">
      <c r="AA49008" s="271"/>
    </row>
    <row r="49009" spans="27:27">
      <c r="AA49009" s="271"/>
    </row>
    <row r="49010" spans="27:27">
      <c r="AA49010" s="271"/>
    </row>
    <row r="49011" spans="27:27">
      <c r="AA49011" s="271"/>
    </row>
    <row r="49012" spans="27:27">
      <c r="AA49012" s="271"/>
    </row>
    <row r="49013" spans="27:27">
      <c r="AA49013" s="271"/>
    </row>
    <row r="49014" spans="27:27">
      <c r="AA49014" s="271"/>
    </row>
    <row r="49015" spans="27:27">
      <c r="AA49015" s="271"/>
    </row>
    <row r="49016" spans="27:27">
      <c r="AA49016" s="271"/>
    </row>
    <row r="49017" spans="27:27">
      <c r="AA49017" s="271"/>
    </row>
    <row r="49018" spans="27:27">
      <c r="AA49018" s="271"/>
    </row>
    <row r="49019" spans="27:27">
      <c r="AA49019" s="271"/>
    </row>
    <row r="49020" spans="27:27">
      <c r="AA49020" s="271"/>
    </row>
    <row r="49021" spans="27:27">
      <c r="AA49021" s="271"/>
    </row>
    <row r="49022" spans="27:27">
      <c r="AA49022" s="271"/>
    </row>
    <row r="49023" spans="27:27">
      <c r="AA49023" s="271"/>
    </row>
    <row r="49024" spans="27:27">
      <c r="AA49024" s="271"/>
    </row>
    <row r="49025" spans="27:27">
      <c r="AA49025" s="271"/>
    </row>
    <row r="49026" spans="27:27">
      <c r="AA49026" s="271"/>
    </row>
    <row r="49027" spans="27:27">
      <c r="AA49027" s="271"/>
    </row>
    <row r="49028" spans="27:27">
      <c r="AA49028" s="271"/>
    </row>
    <row r="49029" spans="27:27">
      <c r="AA49029" s="271"/>
    </row>
    <row r="49030" spans="27:27">
      <c r="AA49030" s="271"/>
    </row>
    <row r="49031" spans="27:27">
      <c r="AA49031" s="271"/>
    </row>
    <row r="49032" spans="27:27">
      <c r="AA49032" s="271"/>
    </row>
    <row r="49033" spans="27:27">
      <c r="AA49033" s="271"/>
    </row>
    <row r="49034" spans="27:27">
      <c r="AA49034" s="271"/>
    </row>
    <row r="49035" spans="27:27">
      <c r="AA49035" s="271"/>
    </row>
    <row r="49036" spans="27:27">
      <c r="AA49036" s="271"/>
    </row>
    <row r="49037" spans="27:27">
      <c r="AA49037" s="271"/>
    </row>
    <row r="49038" spans="27:27">
      <c r="AA49038" s="271"/>
    </row>
    <row r="49039" spans="27:27">
      <c r="AA49039" s="271"/>
    </row>
    <row r="49040" spans="27:27">
      <c r="AA49040" s="271"/>
    </row>
    <row r="49041" spans="27:27">
      <c r="AA49041" s="271"/>
    </row>
    <row r="49042" spans="27:27">
      <c r="AA49042" s="271"/>
    </row>
    <row r="49043" spans="27:27">
      <c r="AA49043" s="271"/>
    </row>
    <row r="49044" spans="27:27">
      <c r="AA49044" s="271"/>
    </row>
    <row r="49045" spans="27:27">
      <c r="AA49045" s="271"/>
    </row>
    <row r="49046" spans="27:27">
      <c r="AA49046" s="271"/>
    </row>
    <row r="49047" spans="27:27">
      <c r="AA49047" s="271"/>
    </row>
    <row r="49048" spans="27:27">
      <c r="AA49048" s="271"/>
    </row>
    <row r="49049" spans="27:27">
      <c r="AA49049" s="271"/>
    </row>
    <row r="49050" spans="27:27">
      <c r="AA49050" s="271"/>
    </row>
    <row r="49051" spans="27:27">
      <c r="AA49051" s="271"/>
    </row>
    <row r="49052" spans="27:27">
      <c r="AA49052" s="271"/>
    </row>
    <row r="49053" spans="27:27">
      <c r="AA49053" s="271"/>
    </row>
    <row r="49054" spans="27:27">
      <c r="AA49054" s="271"/>
    </row>
    <row r="49055" spans="27:27">
      <c r="AA49055" s="271"/>
    </row>
    <row r="49056" spans="27:27">
      <c r="AA49056" s="271"/>
    </row>
    <row r="49057" spans="27:27">
      <c r="AA49057" s="271"/>
    </row>
    <row r="49058" spans="27:27">
      <c r="AA49058" s="271"/>
    </row>
    <row r="49059" spans="27:27">
      <c r="AA49059" s="271"/>
    </row>
    <row r="49060" spans="27:27">
      <c r="AA49060" s="271"/>
    </row>
    <row r="49061" spans="27:27">
      <c r="AA49061" s="271"/>
    </row>
    <row r="49062" spans="27:27">
      <c r="AA49062" s="271"/>
    </row>
    <row r="49063" spans="27:27">
      <c r="AA49063" s="271"/>
    </row>
    <row r="49064" spans="27:27">
      <c r="AA49064" s="271"/>
    </row>
    <row r="49065" spans="27:27">
      <c r="AA49065" s="271"/>
    </row>
    <row r="49066" spans="27:27">
      <c r="AA49066" s="271"/>
    </row>
    <row r="49067" spans="27:27">
      <c r="AA49067" s="271"/>
    </row>
    <row r="49068" spans="27:27">
      <c r="AA49068" s="271"/>
    </row>
    <row r="49069" spans="27:27">
      <c r="AA49069" s="271"/>
    </row>
    <row r="49070" spans="27:27">
      <c r="AA49070" s="271"/>
    </row>
    <row r="49071" spans="27:27">
      <c r="AA49071" s="271"/>
    </row>
    <row r="49072" spans="27:27">
      <c r="AA49072" s="271"/>
    </row>
    <row r="49073" spans="27:27">
      <c r="AA49073" s="271"/>
    </row>
    <row r="49074" spans="27:27">
      <c r="AA49074" s="271"/>
    </row>
    <row r="49075" spans="27:27">
      <c r="AA49075" s="271"/>
    </row>
    <row r="49076" spans="27:27">
      <c r="AA49076" s="271"/>
    </row>
    <row r="49077" spans="27:27">
      <c r="AA49077" s="271"/>
    </row>
    <row r="49078" spans="27:27">
      <c r="AA49078" s="271"/>
    </row>
    <row r="49079" spans="27:27">
      <c r="AA49079" s="271"/>
    </row>
    <row r="49080" spans="27:27">
      <c r="AA49080" s="271"/>
    </row>
    <row r="49081" spans="27:27">
      <c r="AA49081" s="271"/>
    </row>
    <row r="49082" spans="27:27">
      <c r="AA49082" s="271"/>
    </row>
    <row r="49083" spans="27:27">
      <c r="AA49083" s="271"/>
    </row>
    <row r="49084" spans="27:27">
      <c r="AA49084" s="271"/>
    </row>
    <row r="49085" spans="27:27">
      <c r="AA49085" s="271"/>
    </row>
    <row r="49086" spans="27:27">
      <c r="AA49086" s="271"/>
    </row>
    <row r="49087" spans="27:27">
      <c r="AA49087" s="271"/>
    </row>
    <row r="49088" spans="27:27">
      <c r="AA49088" s="271"/>
    </row>
    <row r="49089" spans="27:27">
      <c r="AA49089" s="271"/>
    </row>
    <row r="49090" spans="27:27">
      <c r="AA49090" s="271"/>
    </row>
    <row r="49091" spans="27:27">
      <c r="AA49091" s="271"/>
    </row>
    <row r="49092" spans="27:27">
      <c r="AA49092" s="271"/>
    </row>
    <row r="49093" spans="27:27">
      <c r="AA49093" s="271"/>
    </row>
    <row r="49094" spans="27:27">
      <c r="AA49094" s="271"/>
    </row>
    <row r="49095" spans="27:27">
      <c r="AA49095" s="271"/>
    </row>
    <row r="49096" spans="27:27">
      <c r="AA49096" s="271"/>
    </row>
    <row r="49097" spans="27:27">
      <c r="AA49097" s="271"/>
    </row>
    <row r="49098" spans="27:27">
      <c r="AA49098" s="271"/>
    </row>
    <row r="49099" spans="27:27">
      <c r="AA49099" s="271"/>
    </row>
    <row r="49100" spans="27:27">
      <c r="AA49100" s="271"/>
    </row>
    <row r="49101" spans="27:27">
      <c r="AA49101" s="271"/>
    </row>
    <row r="49102" spans="27:27">
      <c r="AA49102" s="271"/>
    </row>
    <row r="49103" spans="27:27">
      <c r="AA49103" s="271"/>
    </row>
    <row r="49104" spans="27:27">
      <c r="AA49104" s="271"/>
    </row>
    <row r="49105" spans="27:27">
      <c r="AA49105" s="271"/>
    </row>
    <row r="49106" spans="27:27">
      <c r="AA49106" s="271"/>
    </row>
    <row r="49107" spans="27:27">
      <c r="AA49107" s="271"/>
    </row>
    <row r="49108" spans="27:27">
      <c r="AA49108" s="271"/>
    </row>
    <row r="49109" spans="27:27">
      <c r="AA49109" s="271"/>
    </row>
    <row r="49110" spans="27:27">
      <c r="AA49110" s="271"/>
    </row>
    <row r="49111" spans="27:27">
      <c r="AA49111" s="271"/>
    </row>
    <row r="49112" spans="27:27">
      <c r="AA49112" s="271"/>
    </row>
    <row r="49113" spans="27:27">
      <c r="AA49113" s="271"/>
    </row>
    <row r="49114" spans="27:27">
      <c r="AA49114" s="271"/>
    </row>
    <row r="49115" spans="27:27">
      <c r="AA49115" s="271"/>
    </row>
    <row r="49116" spans="27:27">
      <c r="AA49116" s="271"/>
    </row>
    <row r="49117" spans="27:27">
      <c r="AA49117" s="271"/>
    </row>
    <row r="49118" spans="27:27">
      <c r="AA49118" s="271"/>
    </row>
    <row r="49119" spans="27:27">
      <c r="AA49119" s="271"/>
    </row>
    <row r="49120" spans="27:27">
      <c r="AA49120" s="271"/>
    </row>
    <row r="49121" spans="27:27">
      <c r="AA49121" s="271"/>
    </row>
    <row r="49122" spans="27:27">
      <c r="AA49122" s="271"/>
    </row>
    <row r="49123" spans="27:27">
      <c r="AA49123" s="271"/>
    </row>
    <row r="49124" spans="27:27">
      <c r="AA49124" s="271"/>
    </row>
    <row r="49125" spans="27:27">
      <c r="AA49125" s="271"/>
    </row>
    <row r="49126" spans="27:27">
      <c r="AA49126" s="271"/>
    </row>
    <row r="49127" spans="27:27">
      <c r="AA49127" s="271"/>
    </row>
    <row r="49128" spans="27:27">
      <c r="AA49128" s="271"/>
    </row>
    <row r="49129" spans="27:27">
      <c r="AA49129" s="271"/>
    </row>
    <row r="49130" spans="27:27">
      <c r="AA49130" s="271"/>
    </row>
    <row r="49131" spans="27:27">
      <c r="AA49131" s="271"/>
    </row>
    <row r="49132" spans="27:27">
      <c r="AA49132" s="271"/>
    </row>
    <row r="49133" spans="27:27">
      <c r="AA49133" s="271"/>
    </row>
    <row r="49134" spans="27:27">
      <c r="AA49134" s="271"/>
    </row>
    <row r="49135" spans="27:27">
      <c r="AA49135" s="271"/>
    </row>
    <row r="49136" spans="27:27">
      <c r="AA49136" s="271"/>
    </row>
    <row r="49137" spans="27:27">
      <c r="AA49137" s="271"/>
    </row>
    <row r="49138" spans="27:27">
      <c r="AA49138" s="271"/>
    </row>
    <row r="49139" spans="27:27">
      <c r="AA49139" s="271"/>
    </row>
    <row r="49140" spans="27:27">
      <c r="AA49140" s="271"/>
    </row>
    <row r="49141" spans="27:27">
      <c r="AA49141" s="271"/>
    </row>
    <row r="49142" spans="27:27">
      <c r="AA49142" s="271"/>
    </row>
    <row r="49143" spans="27:27">
      <c r="AA49143" s="271"/>
    </row>
    <row r="49144" spans="27:27">
      <c r="AA49144" s="271"/>
    </row>
    <row r="49145" spans="27:27">
      <c r="AA49145" s="271"/>
    </row>
    <row r="49146" spans="27:27">
      <c r="AA49146" s="271"/>
    </row>
    <row r="49147" spans="27:27">
      <c r="AA49147" s="271"/>
    </row>
    <row r="49148" spans="27:27">
      <c r="AA49148" s="271"/>
    </row>
    <row r="49149" spans="27:27">
      <c r="AA49149" s="271"/>
    </row>
    <row r="49150" spans="27:27">
      <c r="AA49150" s="271"/>
    </row>
    <row r="49151" spans="27:27">
      <c r="AA49151" s="271"/>
    </row>
    <row r="49152" spans="27:27">
      <c r="AA49152" s="271"/>
    </row>
    <row r="49153" spans="27:27">
      <c r="AA49153" s="271"/>
    </row>
    <row r="49154" spans="27:27">
      <c r="AA49154" s="271"/>
    </row>
    <row r="49155" spans="27:27">
      <c r="AA49155" s="271"/>
    </row>
    <row r="49156" spans="27:27">
      <c r="AA49156" s="271"/>
    </row>
    <row r="49157" spans="27:27">
      <c r="AA49157" s="271"/>
    </row>
    <row r="49158" spans="27:27">
      <c r="AA49158" s="271"/>
    </row>
    <row r="49159" spans="27:27">
      <c r="AA49159" s="271"/>
    </row>
    <row r="49160" spans="27:27">
      <c r="AA49160" s="271"/>
    </row>
    <row r="49161" spans="27:27">
      <c r="AA49161" s="271"/>
    </row>
    <row r="49162" spans="27:27">
      <c r="AA49162" s="271"/>
    </row>
    <row r="49163" spans="27:27">
      <c r="AA49163" s="271"/>
    </row>
    <row r="49164" spans="27:27">
      <c r="AA49164" s="271"/>
    </row>
    <row r="49165" spans="27:27">
      <c r="AA49165" s="271"/>
    </row>
    <row r="49166" spans="27:27">
      <c r="AA49166" s="271"/>
    </row>
    <row r="49167" spans="27:27">
      <c r="AA49167" s="271"/>
    </row>
    <row r="49168" spans="27:27">
      <c r="AA49168" s="271"/>
    </row>
    <row r="49169" spans="27:27">
      <c r="AA49169" s="271"/>
    </row>
    <row r="49170" spans="27:27">
      <c r="AA49170" s="271"/>
    </row>
    <row r="49171" spans="27:27">
      <c r="AA49171" s="271"/>
    </row>
    <row r="49172" spans="27:27">
      <c r="AA49172" s="271"/>
    </row>
    <row r="49173" spans="27:27">
      <c r="AA49173" s="271"/>
    </row>
    <row r="49174" spans="27:27">
      <c r="AA49174" s="271"/>
    </row>
    <row r="49175" spans="27:27">
      <c r="AA49175" s="271"/>
    </row>
    <row r="49176" spans="27:27">
      <c r="AA49176" s="271"/>
    </row>
    <row r="49177" spans="27:27">
      <c r="AA49177" s="271"/>
    </row>
    <row r="49178" spans="27:27">
      <c r="AA49178" s="271"/>
    </row>
    <row r="49179" spans="27:27">
      <c r="AA49179" s="271"/>
    </row>
    <row r="49180" spans="27:27">
      <c r="AA49180" s="271"/>
    </row>
    <row r="49181" spans="27:27">
      <c r="AA49181" s="271"/>
    </row>
    <row r="49182" spans="27:27">
      <c r="AA49182" s="271"/>
    </row>
    <row r="49183" spans="27:27">
      <c r="AA49183" s="271"/>
    </row>
    <row r="49184" spans="27:27">
      <c r="AA49184" s="271"/>
    </row>
    <row r="49185" spans="27:27">
      <c r="AA49185" s="271"/>
    </row>
    <row r="49186" spans="27:27">
      <c r="AA49186" s="271"/>
    </row>
    <row r="49187" spans="27:27">
      <c r="AA49187" s="271"/>
    </row>
    <row r="49188" spans="27:27">
      <c r="AA49188" s="271"/>
    </row>
    <row r="49189" spans="27:27">
      <c r="AA49189" s="271"/>
    </row>
    <row r="49190" spans="27:27">
      <c r="AA49190" s="271"/>
    </row>
    <row r="49191" spans="27:27">
      <c r="AA49191" s="271"/>
    </row>
    <row r="49192" spans="27:27">
      <c r="AA49192" s="271"/>
    </row>
    <row r="49193" spans="27:27">
      <c r="AA49193" s="271"/>
    </row>
    <row r="49194" spans="27:27">
      <c r="AA49194" s="271"/>
    </row>
    <row r="49195" spans="27:27">
      <c r="AA49195" s="271"/>
    </row>
    <row r="49196" spans="27:27">
      <c r="AA49196" s="271"/>
    </row>
    <row r="49197" spans="27:27">
      <c r="AA49197" s="271"/>
    </row>
    <row r="49198" spans="27:27">
      <c r="AA49198" s="271"/>
    </row>
    <row r="49199" spans="27:27">
      <c r="AA49199" s="271"/>
    </row>
    <row r="49200" spans="27:27">
      <c r="AA49200" s="271"/>
    </row>
    <row r="49201" spans="27:27">
      <c r="AA49201" s="271"/>
    </row>
    <row r="49202" spans="27:27">
      <c r="AA49202" s="271"/>
    </row>
    <row r="49203" spans="27:27">
      <c r="AA49203" s="271"/>
    </row>
    <row r="49204" spans="27:27">
      <c r="AA49204" s="271"/>
    </row>
    <row r="49205" spans="27:27">
      <c r="AA49205" s="271"/>
    </row>
    <row r="49206" spans="27:27">
      <c r="AA49206" s="271"/>
    </row>
    <row r="49207" spans="27:27">
      <c r="AA49207" s="271"/>
    </row>
    <row r="49208" spans="27:27">
      <c r="AA49208" s="271"/>
    </row>
    <row r="49209" spans="27:27">
      <c r="AA49209" s="271"/>
    </row>
    <row r="49210" spans="27:27">
      <c r="AA49210" s="271"/>
    </row>
    <row r="49211" spans="27:27">
      <c r="AA49211" s="271"/>
    </row>
    <row r="49212" spans="27:27">
      <c r="AA49212" s="271"/>
    </row>
    <row r="49213" spans="27:27">
      <c r="AA49213" s="271"/>
    </row>
    <row r="49214" spans="27:27">
      <c r="AA49214" s="271"/>
    </row>
    <row r="49215" spans="27:27">
      <c r="AA49215" s="271"/>
    </row>
    <row r="49216" spans="27:27">
      <c r="AA49216" s="271"/>
    </row>
    <row r="49217" spans="27:27">
      <c r="AA49217" s="271"/>
    </row>
    <row r="49218" spans="27:27">
      <c r="AA49218" s="271"/>
    </row>
    <row r="49219" spans="27:27">
      <c r="AA49219" s="271"/>
    </row>
    <row r="49220" spans="27:27">
      <c r="AA49220" s="271"/>
    </row>
    <row r="49221" spans="27:27">
      <c r="AA49221" s="271"/>
    </row>
    <row r="49222" spans="27:27">
      <c r="AA49222" s="271"/>
    </row>
    <row r="49223" spans="27:27">
      <c r="AA49223" s="271"/>
    </row>
    <row r="49224" spans="27:27">
      <c r="AA49224" s="271"/>
    </row>
    <row r="49225" spans="27:27">
      <c r="AA49225" s="271"/>
    </row>
    <row r="49226" spans="27:27">
      <c r="AA49226" s="271"/>
    </row>
    <row r="49227" spans="27:27">
      <c r="AA49227" s="271"/>
    </row>
    <row r="49228" spans="27:27">
      <c r="AA49228" s="271"/>
    </row>
    <row r="49229" spans="27:27">
      <c r="AA49229" s="271"/>
    </row>
    <row r="49230" spans="27:27">
      <c r="AA49230" s="271"/>
    </row>
    <row r="49231" spans="27:27">
      <c r="AA49231" s="271"/>
    </row>
    <row r="49232" spans="27:27">
      <c r="AA49232" s="271"/>
    </row>
    <row r="49233" spans="27:27">
      <c r="AA49233" s="271"/>
    </row>
    <row r="49234" spans="27:27">
      <c r="AA49234" s="271"/>
    </row>
    <row r="49235" spans="27:27">
      <c r="AA49235" s="271"/>
    </row>
    <row r="49236" spans="27:27">
      <c r="AA49236" s="271"/>
    </row>
    <row r="49237" spans="27:27">
      <c r="AA49237" s="271"/>
    </row>
    <row r="49238" spans="27:27">
      <c r="AA49238" s="271"/>
    </row>
    <row r="49239" spans="27:27">
      <c r="AA49239" s="271"/>
    </row>
    <row r="49240" spans="27:27">
      <c r="AA49240" s="271"/>
    </row>
    <row r="49241" spans="27:27">
      <c r="AA49241" s="271"/>
    </row>
    <row r="49242" spans="27:27">
      <c r="AA49242" s="271"/>
    </row>
    <row r="49243" spans="27:27">
      <c r="AA49243" s="271"/>
    </row>
    <row r="49244" spans="27:27">
      <c r="AA49244" s="271"/>
    </row>
    <row r="49245" spans="27:27">
      <c r="AA49245" s="271"/>
    </row>
    <row r="49246" spans="27:27">
      <c r="AA49246" s="271"/>
    </row>
    <row r="49247" spans="27:27">
      <c r="AA49247" s="271"/>
    </row>
    <row r="49248" spans="27:27">
      <c r="AA49248" s="271"/>
    </row>
    <row r="49249" spans="27:27">
      <c r="AA49249" s="271"/>
    </row>
    <row r="49250" spans="27:27">
      <c r="AA49250" s="271"/>
    </row>
    <row r="49251" spans="27:27">
      <c r="AA49251" s="271"/>
    </row>
    <row r="49252" spans="27:27">
      <c r="AA49252" s="271"/>
    </row>
    <row r="49253" spans="27:27">
      <c r="AA49253" s="271"/>
    </row>
    <row r="49254" spans="27:27">
      <c r="AA49254" s="271"/>
    </row>
    <row r="49255" spans="27:27">
      <c r="AA49255" s="271"/>
    </row>
    <row r="49256" spans="27:27">
      <c r="AA49256" s="271"/>
    </row>
    <row r="49257" spans="27:27">
      <c r="AA49257" s="271"/>
    </row>
    <row r="49258" spans="27:27">
      <c r="AA49258" s="271"/>
    </row>
    <row r="49259" spans="27:27">
      <c r="AA49259" s="271"/>
    </row>
    <row r="49260" spans="27:27">
      <c r="AA49260" s="271"/>
    </row>
    <row r="49261" spans="27:27">
      <c r="AA49261" s="271"/>
    </row>
    <row r="49262" spans="27:27">
      <c r="AA49262" s="271"/>
    </row>
    <row r="49263" spans="27:27">
      <c r="AA49263" s="271"/>
    </row>
    <row r="49264" spans="27:27">
      <c r="AA49264" s="271"/>
    </row>
    <row r="49265" spans="27:27">
      <c r="AA49265" s="271"/>
    </row>
    <row r="49266" spans="27:27">
      <c r="AA49266" s="271"/>
    </row>
    <row r="49267" spans="27:27">
      <c r="AA49267" s="271"/>
    </row>
    <row r="49268" spans="27:27">
      <c r="AA49268" s="271"/>
    </row>
    <row r="49269" spans="27:27">
      <c r="AA49269" s="271"/>
    </row>
    <row r="49270" spans="27:27">
      <c r="AA49270" s="271"/>
    </row>
    <row r="49271" spans="27:27">
      <c r="AA49271" s="271"/>
    </row>
    <row r="49272" spans="27:27">
      <c r="AA49272" s="271"/>
    </row>
    <row r="49273" spans="27:27">
      <c r="AA49273" s="271"/>
    </row>
    <row r="49274" spans="27:27">
      <c r="AA49274" s="271"/>
    </row>
    <row r="49275" spans="27:27">
      <c r="AA49275" s="271"/>
    </row>
    <row r="49276" spans="27:27">
      <c r="AA49276" s="271"/>
    </row>
    <row r="49277" spans="27:27">
      <c r="AA49277" s="271"/>
    </row>
    <row r="49278" spans="27:27">
      <c r="AA49278" s="271"/>
    </row>
    <row r="49279" spans="27:27">
      <c r="AA49279" s="271"/>
    </row>
    <row r="49280" spans="27:27">
      <c r="AA49280" s="271"/>
    </row>
    <row r="49281" spans="27:27">
      <c r="AA49281" s="271"/>
    </row>
    <row r="49282" spans="27:27">
      <c r="AA49282" s="271"/>
    </row>
    <row r="49283" spans="27:27">
      <c r="AA49283" s="271"/>
    </row>
    <row r="49284" spans="27:27">
      <c r="AA49284" s="271"/>
    </row>
    <row r="49285" spans="27:27">
      <c r="AA49285" s="271"/>
    </row>
    <row r="49286" spans="27:27">
      <c r="AA49286" s="271"/>
    </row>
    <row r="49287" spans="27:27">
      <c r="AA49287" s="271"/>
    </row>
    <row r="49288" spans="27:27">
      <c r="AA49288" s="271"/>
    </row>
    <row r="49289" spans="27:27">
      <c r="AA49289" s="271"/>
    </row>
    <row r="49290" spans="27:27">
      <c r="AA49290" s="271"/>
    </row>
    <row r="49291" spans="27:27">
      <c r="AA49291" s="271"/>
    </row>
    <row r="49292" spans="27:27">
      <c r="AA49292" s="271"/>
    </row>
    <row r="49293" spans="27:27">
      <c r="AA49293" s="271"/>
    </row>
    <row r="49294" spans="27:27">
      <c r="AA49294" s="271"/>
    </row>
    <row r="49295" spans="27:27">
      <c r="AA49295" s="271"/>
    </row>
    <row r="49296" spans="27:27">
      <c r="AA49296" s="271"/>
    </row>
    <row r="49297" spans="27:27">
      <c r="AA49297" s="271"/>
    </row>
    <row r="49298" spans="27:27">
      <c r="AA49298" s="271"/>
    </row>
    <row r="49299" spans="27:27">
      <c r="AA49299" s="271"/>
    </row>
    <row r="49300" spans="27:27">
      <c r="AA49300" s="271"/>
    </row>
    <row r="49301" spans="27:27">
      <c r="AA49301" s="271"/>
    </row>
    <row r="49302" spans="27:27">
      <c r="AA49302" s="271"/>
    </row>
    <row r="49303" spans="27:27">
      <c r="AA49303" s="271"/>
    </row>
    <row r="49304" spans="27:27">
      <c r="AA49304" s="271"/>
    </row>
    <row r="49305" spans="27:27">
      <c r="AA49305" s="271"/>
    </row>
    <row r="49306" spans="27:27">
      <c r="AA49306" s="271"/>
    </row>
    <row r="49307" spans="27:27">
      <c r="AA49307" s="271"/>
    </row>
    <row r="49308" spans="27:27">
      <c r="AA49308" s="271"/>
    </row>
    <row r="49309" spans="27:27">
      <c r="AA49309" s="271"/>
    </row>
    <row r="49310" spans="27:27">
      <c r="AA49310" s="271"/>
    </row>
    <row r="49311" spans="27:27">
      <c r="AA49311" s="271"/>
    </row>
    <row r="49312" spans="27:27">
      <c r="AA49312" s="271"/>
    </row>
    <row r="49313" spans="27:27">
      <c r="AA49313" s="271"/>
    </row>
    <row r="49314" spans="27:27">
      <c r="AA49314" s="271"/>
    </row>
    <row r="49315" spans="27:27">
      <c r="AA49315" s="271"/>
    </row>
    <row r="49316" spans="27:27">
      <c r="AA49316" s="271"/>
    </row>
    <row r="49317" spans="27:27">
      <c r="AA49317" s="271"/>
    </row>
    <row r="49318" spans="27:27">
      <c r="AA49318" s="271"/>
    </row>
    <row r="49319" spans="27:27">
      <c r="AA49319" s="271"/>
    </row>
    <row r="49320" spans="27:27">
      <c r="AA49320" s="271"/>
    </row>
    <row r="49321" spans="27:27">
      <c r="AA49321" s="271"/>
    </row>
    <row r="49322" spans="27:27">
      <c r="AA49322" s="271"/>
    </row>
    <row r="49323" spans="27:27">
      <c r="AA49323" s="271"/>
    </row>
    <row r="49324" spans="27:27">
      <c r="AA49324" s="271"/>
    </row>
    <row r="49325" spans="27:27">
      <c r="AA49325" s="271"/>
    </row>
    <row r="49326" spans="27:27">
      <c r="AA49326" s="271"/>
    </row>
    <row r="49327" spans="27:27">
      <c r="AA49327" s="271"/>
    </row>
    <row r="49328" spans="27:27">
      <c r="AA49328" s="271"/>
    </row>
    <row r="49329" spans="27:27">
      <c r="AA49329" s="271"/>
    </row>
    <row r="49330" spans="27:27">
      <c r="AA49330" s="271"/>
    </row>
    <row r="49331" spans="27:27">
      <c r="AA49331" s="271"/>
    </row>
    <row r="49332" spans="27:27">
      <c r="AA49332" s="271"/>
    </row>
    <row r="49333" spans="27:27">
      <c r="AA49333" s="271"/>
    </row>
    <row r="49334" spans="27:27">
      <c r="AA49334" s="271"/>
    </row>
    <row r="49335" spans="27:27">
      <c r="AA49335" s="271"/>
    </row>
    <row r="49336" spans="27:27">
      <c r="AA49336" s="271"/>
    </row>
    <row r="49337" spans="27:27">
      <c r="AA49337" s="271"/>
    </row>
    <row r="49338" spans="27:27">
      <c r="AA49338" s="271"/>
    </row>
    <row r="49339" spans="27:27">
      <c r="AA49339" s="271"/>
    </row>
    <row r="49340" spans="27:27">
      <c r="AA49340" s="271"/>
    </row>
    <row r="49341" spans="27:27">
      <c r="AA49341" s="271"/>
    </row>
    <row r="49342" spans="27:27">
      <c r="AA49342" s="271"/>
    </row>
    <row r="49343" spans="27:27">
      <c r="AA49343" s="271"/>
    </row>
    <row r="49344" spans="27:27">
      <c r="AA49344" s="271"/>
    </row>
    <row r="49345" spans="27:27">
      <c r="AA49345" s="271"/>
    </row>
    <row r="49346" spans="27:27">
      <c r="AA49346" s="271"/>
    </row>
    <row r="49347" spans="27:27">
      <c r="AA49347" s="271"/>
    </row>
    <row r="49348" spans="27:27">
      <c r="AA49348" s="271"/>
    </row>
    <row r="49349" spans="27:27">
      <c r="AA49349" s="271"/>
    </row>
    <row r="49350" spans="27:27">
      <c r="AA49350" s="271"/>
    </row>
    <row r="49351" spans="27:27">
      <c r="AA49351" s="271"/>
    </row>
    <row r="49352" spans="27:27">
      <c r="AA49352" s="271"/>
    </row>
    <row r="49353" spans="27:27">
      <c r="AA49353" s="271"/>
    </row>
    <row r="49354" spans="27:27">
      <c r="AA49354" s="271"/>
    </row>
    <row r="49355" spans="27:27">
      <c r="AA49355" s="271"/>
    </row>
    <row r="49356" spans="27:27">
      <c r="AA49356" s="271"/>
    </row>
    <row r="49357" spans="27:27">
      <c r="AA49357" s="271"/>
    </row>
    <row r="49358" spans="27:27">
      <c r="AA49358" s="271"/>
    </row>
    <row r="49359" spans="27:27">
      <c r="AA49359" s="271"/>
    </row>
    <row r="49360" spans="27:27">
      <c r="AA49360" s="271"/>
    </row>
    <row r="49361" spans="27:27">
      <c r="AA49361" s="271"/>
    </row>
    <row r="49362" spans="27:27">
      <c r="AA49362" s="271"/>
    </row>
    <row r="49363" spans="27:27">
      <c r="AA49363" s="271"/>
    </row>
    <row r="49364" spans="27:27">
      <c r="AA49364" s="271"/>
    </row>
    <row r="49365" spans="27:27">
      <c r="AA49365" s="271"/>
    </row>
    <row r="49366" spans="27:27">
      <c r="AA49366" s="271"/>
    </row>
    <row r="49367" spans="27:27">
      <c r="AA49367" s="271"/>
    </row>
    <row r="49368" spans="27:27">
      <c r="AA49368" s="271"/>
    </row>
    <row r="49369" spans="27:27">
      <c r="AA49369" s="271"/>
    </row>
    <row r="49370" spans="27:27">
      <c r="AA49370" s="271"/>
    </row>
    <row r="49371" spans="27:27">
      <c r="AA49371" s="271"/>
    </row>
    <row r="49372" spans="27:27">
      <c r="AA49372" s="271"/>
    </row>
    <row r="49373" spans="27:27">
      <c r="AA49373" s="271"/>
    </row>
    <row r="49374" spans="27:27">
      <c r="AA49374" s="271"/>
    </row>
    <row r="49375" spans="27:27">
      <c r="AA49375" s="271"/>
    </row>
    <row r="49376" spans="27:27">
      <c r="AA49376" s="271"/>
    </row>
    <row r="49377" spans="27:27">
      <c r="AA49377" s="271"/>
    </row>
    <row r="49378" spans="27:27">
      <c r="AA49378" s="271"/>
    </row>
    <row r="49379" spans="27:27">
      <c r="AA49379" s="271"/>
    </row>
    <row r="49380" spans="27:27">
      <c r="AA49380" s="271"/>
    </row>
    <row r="49381" spans="27:27">
      <c r="AA49381" s="271"/>
    </row>
    <row r="49382" spans="27:27">
      <c r="AA49382" s="271"/>
    </row>
    <row r="49383" spans="27:27">
      <c r="AA49383" s="271"/>
    </row>
    <row r="49384" spans="27:27">
      <c r="AA49384" s="271"/>
    </row>
    <row r="49385" spans="27:27">
      <c r="AA49385" s="271"/>
    </row>
    <row r="49386" spans="27:27">
      <c r="AA49386" s="271"/>
    </row>
    <row r="49387" spans="27:27">
      <c r="AA49387" s="271"/>
    </row>
    <row r="49388" spans="27:27">
      <c r="AA49388" s="271"/>
    </row>
    <row r="49389" spans="27:27">
      <c r="AA49389" s="271"/>
    </row>
    <row r="49390" spans="27:27">
      <c r="AA49390" s="271"/>
    </row>
    <row r="49391" spans="27:27">
      <c r="AA49391" s="271"/>
    </row>
    <row r="49392" spans="27:27">
      <c r="AA49392" s="271"/>
    </row>
    <row r="49393" spans="27:27">
      <c r="AA49393" s="271"/>
    </row>
    <row r="49394" spans="27:27">
      <c r="AA49394" s="271"/>
    </row>
    <row r="49395" spans="27:27">
      <c r="AA49395" s="271"/>
    </row>
    <row r="49396" spans="27:27">
      <c r="AA49396" s="271"/>
    </row>
    <row r="49397" spans="27:27">
      <c r="AA49397" s="271"/>
    </row>
    <row r="49398" spans="27:27">
      <c r="AA49398" s="271"/>
    </row>
    <row r="49399" spans="27:27">
      <c r="AA49399" s="271"/>
    </row>
    <row r="49400" spans="27:27">
      <c r="AA49400" s="271"/>
    </row>
    <row r="49401" spans="27:27">
      <c r="AA49401" s="271"/>
    </row>
    <row r="49402" spans="27:27">
      <c r="AA49402" s="271"/>
    </row>
    <row r="49403" spans="27:27">
      <c r="AA49403" s="271"/>
    </row>
    <row r="49404" spans="27:27">
      <c r="AA49404" s="271"/>
    </row>
    <row r="49405" spans="27:27">
      <c r="AA49405" s="271"/>
    </row>
    <row r="49406" spans="27:27">
      <c r="AA49406" s="271"/>
    </row>
    <row r="49407" spans="27:27">
      <c r="AA49407" s="271"/>
    </row>
    <row r="49408" spans="27:27">
      <c r="AA49408" s="271"/>
    </row>
    <row r="49409" spans="27:27">
      <c r="AA49409" s="271"/>
    </row>
    <row r="49410" spans="27:27">
      <c r="AA49410" s="271"/>
    </row>
    <row r="49411" spans="27:27">
      <c r="AA49411" s="271"/>
    </row>
    <row r="49412" spans="27:27">
      <c r="AA49412" s="271"/>
    </row>
    <row r="49413" spans="27:27">
      <c r="AA49413" s="271"/>
    </row>
    <row r="49414" spans="27:27">
      <c r="AA49414" s="271"/>
    </row>
    <row r="49415" spans="27:27">
      <c r="AA49415" s="271"/>
    </row>
    <row r="49416" spans="27:27">
      <c r="AA49416" s="271"/>
    </row>
    <row r="49417" spans="27:27">
      <c r="AA49417" s="271"/>
    </row>
    <row r="49418" spans="27:27">
      <c r="AA49418" s="271"/>
    </row>
    <row r="49419" spans="27:27">
      <c r="AA49419" s="271"/>
    </row>
    <row r="49420" spans="27:27">
      <c r="AA49420" s="271"/>
    </row>
    <row r="49421" spans="27:27">
      <c r="AA49421" s="271"/>
    </row>
    <row r="49422" spans="27:27">
      <c r="AA49422" s="271"/>
    </row>
    <row r="49423" spans="27:27">
      <c r="AA49423" s="271"/>
    </row>
    <row r="49424" spans="27:27">
      <c r="AA49424" s="271"/>
    </row>
    <row r="49425" spans="27:27">
      <c r="AA49425" s="271"/>
    </row>
    <row r="49426" spans="27:27">
      <c r="AA49426" s="271"/>
    </row>
    <row r="49427" spans="27:27">
      <c r="AA49427" s="271"/>
    </row>
    <row r="49428" spans="27:27">
      <c r="AA49428" s="271"/>
    </row>
    <row r="49429" spans="27:27">
      <c r="AA49429" s="271"/>
    </row>
    <row r="49430" spans="27:27">
      <c r="AA49430" s="271"/>
    </row>
    <row r="49431" spans="27:27">
      <c r="AA49431" s="271"/>
    </row>
    <row r="49432" spans="27:27">
      <c r="AA49432" s="271"/>
    </row>
    <row r="49433" spans="27:27">
      <c r="AA49433" s="271"/>
    </row>
    <row r="49434" spans="27:27">
      <c r="AA49434" s="271"/>
    </row>
    <row r="49435" spans="27:27">
      <c r="AA49435" s="271"/>
    </row>
    <row r="49436" spans="27:27">
      <c r="AA49436" s="271"/>
    </row>
    <row r="49437" spans="27:27">
      <c r="AA49437" s="271"/>
    </row>
    <row r="49438" spans="27:27">
      <c r="AA49438" s="271"/>
    </row>
    <row r="49439" spans="27:27">
      <c r="AA49439" s="271"/>
    </row>
    <row r="49440" spans="27:27">
      <c r="AA49440" s="271"/>
    </row>
    <row r="49441" spans="27:27">
      <c r="AA49441" s="271"/>
    </row>
    <row r="49442" spans="27:27">
      <c r="AA49442" s="271"/>
    </row>
    <row r="49443" spans="27:27">
      <c r="AA49443" s="271"/>
    </row>
    <row r="49444" spans="27:27">
      <c r="AA49444" s="271"/>
    </row>
    <row r="49445" spans="27:27">
      <c r="AA49445" s="271"/>
    </row>
    <row r="49446" spans="27:27">
      <c r="AA49446" s="271"/>
    </row>
    <row r="49447" spans="27:27">
      <c r="AA49447" s="271"/>
    </row>
    <row r="49448" spans="27:27">
      <c r="AA49448" s="271"/>
    </row>
    <row r="49449" spans="27:27">
      <c r="AA49449" s="271"/>
    </row>
    <row r="49450" spans="27:27">
      <c r="AA49450" s="271"/>
    </row>
    <row r="49451" spans="27:27">
      <c r="AA49451" s="271"/>
    </row>
    <row r="49452" spans="27:27">
      <c r="AA49452" s="271"/>
    </row>
    <row r="49453" spans="27:27">
      <c r="AA49453" s="271"/>
    </row>
    <row r="49454" spans="27:27">
      <c r="AA49454" s="271"/>
    </row>
    <row r="49455" spans="27:27">
      <c r="AA49455" s="271"/>
    </row>
    <row r="49456" spans="27:27">
      <c r="AA49456" s="271"/>
    </row>
    <row r="49457" spans="27:27">
      <c r="AA49457" s="271"/>
    </row>
    <row r="49458" spans="27:27">
      <c r="AA49458" s="271"/>
    </row>
    <row r="49459" spans="27:27">
      <c r="AA49459" s="271"/>
    </row>
    <row r="49460" spans="27:27">
      <c r="AA49460" s="271"/>
    </row>
    <row r="49461" spans="27:27">
      <c r="AA49461" s="271"/>
    </row>
    <row r="49462" spans="27:27">
      <c r="AA49462" s="271"/>
    </row>
    <row r="49463" spans="27:27">
      <c r="AA49463" s="271"/>
    </row>
    <row r="49464" spans="27:27">
      <c r="AA49464" s="271"/>
    </row>
    <row r="49465" spans="27:27">
      <c r="AA49465" s="271"/>
    </row>
    <row r="49466" spans="27:27">
      <c r="AA49466" s="271"/>
    </row>
    <row r="49467" spans="27:27">
      <c r="AA49467" s="271"/>
    </row>
    <row r="49468" spans="27:27">
      <c r="AA49468" s="271"/>
    </row>
    <row r="49469" spans="27:27">
      <c r="AA49469" s="271"/>
    </row>
    <row r="49470" spans="27:27">
      <c r="AA49470" s="271"/>
    </row>
    <row r="49471" spans="27:27">
      <c r="AA49471" s="271"/>
    </row>
    <row r="49472" spans="27:27">
      <c r="AA49472" s="271"/>
    </row>
    <row r="49473" spans="27:27">
      <c r="AA49473" s="271"/>
    </row>
    <row r="49474" spans="27:27">
      <c r="AA49474" s="271"/>
    </row>
    <row r="49475" spans="27:27">
      <c r="AA49475" s="271"/>
    </row>
    <row r="49476" spans="27:27">
      <c r="AA49476" s="271"/>
    </row>
    <row r="49477" spans="27:27">
      <c r="AA49477" s="271"/>
    </row>
    <row r="49478" spans="27:27">
      <c r="AA49478" s="271"/>
    </row>
    <row r="49479" spans="27:27">
      <c r="AA49479" s="271"/>
    </row>
    <row r="49480" spans="27:27">
      <c r="AA49480" s="271"/>
    </row>
    <row r="49481" spans="27:27">
      <c r="AA49481" s="271"/>
    </row>
    <row r="49482" spans="27:27">
      <c r="AA49482" s="271"/>
    </row>
    <row r="49483" spans="27:27">
      <c r="AA49483" s="271"/>
    </row>
    <row r="49484" spans="27:27">
      <c r="AA49484" s="271"/>
    </row>
    <row r="49485" spans="27:27">
      <c r="AA49485" s="271"/>
    </row>
    <row r="49486" spans="27:27">
      <c r="AA49486" s="271"/>
    </row>
    <row r="49487" spans="27:27">
      <c r="AA49487" s="271"/>
    </row>
    <row r="49488" spans="27:27">
      <c r="AA49488" s="271"/>
    </row>
    <row r="49489" spans="27:27">
      <c r="AA49489" s="271"/>
    </row>
    <row r="49490" spans="27:27">
      <c r="AA49490" s="271"/>
    </row>
    <row r="49491" spans="27:27">
      <c r="AA49491" s="271"/>
    </row>
    <row r="49492" spans="27:27">
      <c r="AA49492" s="271"/>
    </row>
    <row r="49493" spans="27:27">
      <c r="AA49493" s="271"/>
    </row>
    <row r="49494" spans="27:27">
      <c r="AA49494" s="271"/>
    </row>
    <row r="49495" spans="27:27">
      <c r="AA49495" s="271"/>
    </row>
    <row r="49496" spans="27:27">
      <c r="AA49496" s="271"/>
    </row>
    <row r="49497" spans="27:27">
      <c r="AA49497" s="271"/>
    </row>
    <row r="49498" spans="27:27">
      <c r="AA49498" s="271"/>
    </row>
    <row r="49499" spans="27:27">
      <c r="AA49499" s="271"/>
    </row>
    <row r="49500" spans="27:27">
      <c r="AA49500" s="271"/>
    </row>
    <row r="49501" spans="27:27">
      <c r="AA49501" s="271"/>
    </row>
    <row r="49502" spans="27:27">
      <c r="AA49502" s="271"/>
    </row>
    <row r="49503" spans="27:27">
      <c r="AA49503" s="271"/>
    </row>
    <row r="49504" spans="27:27">
      <c r="AA49504" s="271"/>
    </row>
    <row r="49505" spans="27:27">
      <c r="AA49505" s="271"/>
    </row>
    <row r="49506" spans="27:27">
      <c r="AA49506" s="271"/>
    </row>
    <row r="49507" spans="27:27">
      <c r="AA49507" s="271"/>
    </row>
    <row r="49508" spans="27:27">
      <c r="AA49508" s="271"/>
    </row>
    <row r="49509" spans="27:27">
      <c r="AA49509" s="271"/>
    </row>
    <row r="49510" spans="27:27">
      <c r="AA49510" s="271"/>
    </row>
    <row r="49511" spans="27:27">
      <c r="AA49511" s="271"/>
    </row>
    <row r="49512" spans="27:27">
      <c r="AA49512" s="271"/>
    </row>
    <row r="49513" spans="27:27">
      <c r="AA49513" s="271"/>
    </row>
    <row r="49514" spans="27:27">
      <c r="AA49514" s="271"/>
    </row>
    <row r="49515" spans="27:27">
      <c r="AA49515" s="271"/>
    </row>
    <row r="49516" spans="27:27">
      <c r="AA49516" s="271"/>
    </row>
    <row r="49517" spans="27:27">
      <c r="AA49517" s="271"/>
    </row>
    <row r="49518" spans="27:27">
      <c r="AA49518" s="271"/>
    </row>
    <row r="49519" spans="27:27">
      <c r="AA49519" s="271"/>
    </row>
    <row r="49520" spans="27:27">
      <c r="AA49520" s="271"/>
    </row>
    <row r="49521" spans="27:27">
      <c r="AA49521" s="271"/>
    </row>
    <row r="49522" spans="27:27">
      <c r="AA49522" s="271"/>
    </row>
    <row r="49523" spans="27:27">
      <c r="AA49523" s="271"/>
    </row>
    <row r="49524" spans="27:27">
      <c r="AA49524" s="271"/>
    </row>
    <row r="49525" spans="27:27">
      <c r="AA49525" s="271"/>
    </row>
    <row r="49526" spans="27:27">
      <c r="AA49526" s="271"/>
    </row>
    <row r="49527" spans="27:27">
      <c r="AA49527" s="271"/>
    </row>
    <row r="49528" spans="27:27">
      <c r="AA49528" s="271"/>
    </row>
    <row r="49529" spans="27:27">
      <c r="AA49529" s="271"/>
    </row>
    <row r="49530" spans="27:27">
      <c r="AA49530" s="271"/>
    </row>
    <row r="49531" spans="27:27">
      <c r="AA49531" s="271"/>
    </row>
    <row r="49532" spans="27:27">
      <c r="AA49532" s="271"/>
    </row>
    <row r="49533" spans="27:27">
      <c r="AA49533" s="271"/>
    </row>
    <row r="49534" spans="27:27">
      <c r="AA49534" s="271"/>
    </row>
    <row r="49535" spans="27:27">
      <c r="AA49535" s="271"/>
    </row>
    <row r="49536" spans="27:27">
      <c r="AA49536" s="271"/>
    </row>
    <row r="49537" spans="27:27">
      <c r="AA49537" s="271"/>
    </row>
    <row r="49538" spans="27:27">
      <c r="AA49538" s="271"/>
    </row>
    <row r="49539" spans="27:27">
      <c r="AA49539" s="271"/>
    </row>
    <row r="49540" spans="27:27">
      <c r="AA49540" s="271"/>
    </row>
    <row r="49541" spans="27:27">
      <c r="AA49541" s="271"/>
    </row>
    <row r="49542" spans="27:27">
      <c r="AA49542" s="271"/>
    </row>
    <row r="49543" spans="27:27">
      <c r="AA49543" s="271"/>
    </row>
    <row r="49544" spans="27:27">
      <c r="AA49544" s="271"/>
    </row>
    <row r="49545" spans="27:27">
      <c r="AA49545" s="271"/>
    </row>
    <row r="49546" spans="27:27">
      <c r="AA49546" s="271"/>
    </row>
    <row r="49547" spans="27:27">
      <c r="AA49547" s="271"/>
    </row>
    <row r="49548" spans="27:27">
      <c r="AA49548" s="271"/>
    </row>
    <row r="49549" spans="27:27">
      <c r="AA49549" s="271"/>
    </row>
    <row r="49550" spans="27:27">
      <c r="AA49550" s="271"/>
    </row>
    <row r="49551" spans="27:27">
      <c r="AA49551" s="271"/>
    </row>
    <row r="49552" spans="27:27">
      <c r="AA49552" s="271"/>
    </row>
    <row r="49553" spans="27:27">
      <c r="AA49553" s="271"/>
    </row>
    <row r="49554" spans="27:27">
      <c r="AA49554" s="271"/>
    </row>
    <row r="49555" spans="27:27">
      <c r="AA49555" s="271"/>
    </row>
    <row r="49556" spans="27:27">
      <c r="AA49556" s="271"/>
    </row>
    <row r="49557" spans="27:27">
      <c r="AA49557" s="271"/>
    </row>
    <row r="49558" spans="27:27">
      <c r="AA49558" s="271"/>
    </row>
    <row r="49559" spans="27:27">
      <c r="AA49559" s="271"/>
    </row>
    <row r="49560" spans="27:27">
      <c r="AA49560" s="271"/>
    </row>
    <row r="49561" spans="27:27">
      <c r="AA49561" s="271"/>
    </row>
    <row r="49562" spans="27:27">
      <c r="AA49562" s="271"/>
    </row>
    <row r="49563" spans="27:27">
      <c r="AA49563" s="271"/>
    </row>
    <row r="49564" spans="27:27">
      <c r="AA49564" s="271"/>
    </row>
    <row r="49565" spans="27:27">
      <c r="AA49565" s="271"/>
    </row>
    <row r="49566" spans="27:27">
      <c r="AA49566" s="271"/>
    </row>
    <row r="49567" spans="27:27">
      <c r="AA49567" s="271"/>
    </row>
    <row r="49568" spans="27:27">
      <c r="AA49568" s="271"/>
    </row>
    <row r="49569" spans="27:27">
      <c r="AA49569" s="271"/>
    </row>
    <row r="49570" spans="27:27">
      <c r="AA49570" s="271"/>
    </row>
    <row r="49571" spans="27:27">
      <c r="AA49571" s="271"/>
    </row>
    <row r="49572" spans="27:27">
      <c r="AA49572" s="271"/>
    </row>
    <row r="49573" spans="27:27">
      <c r="AA49573" s="271"/>
    </row>
    <row r="49574" spans="27:27">
      <c r="AA49574" s="271"/>
    </row>
    <row r="49575" spans="27:27">
      <c r="AA49575" s="271"/>
    </row>
    <row r="49576" spans="27:27">
      <c r="AA49576" s="271"/>
    </row>
    <row r="49577" spans="27:27">
      <c r="AA49577" s="271"/>
    </row>
    <row r="49578" spans="27:27">
      <c r="AA49578" s="271"/>
    </row>
    <row r="49579" spans="27:27">
      <c r="AA49579" s="271"/>
    </row>
    <row r="49580" spans="27:27">
      <c r="AA49580" s="271"/>
    </row>
    <row r="49581" spans="27:27">
      <c r="AA49581" s="271"/>
    </row>
    <row r="49582" spans="27:27">
      <c r="AA49582" s="271"/>
    </row>
    <row r="49583" spans="27:27">
      <c r="AA49583" s="271"/>
    </row>
    <row r="49584" spans="27:27">
      <c r="AA49584" s="271"/>
    </row>
    <row r="49585" spans="27:27">
      <c r="AA49585" s="271"/>
    </row>
    <row r="49586" spans="27:27">
      <c r="AA49586" s="271"/>
    </row>
    <row r="49587" spans="27:27">
      <c r="AA49587" s="271"/>
    </row>
    <row r="49588" spans="27:27">
      <c r="AA49588" s="271"/>
    </row>
    <row r="49589" spans="27:27">
      <c r="AA49589" s="271"/>
    </row>
    <row r="49590" spans="27:27">
      <c r="AA49590" s="271"/>
    </row>
    <row r="49591" spans="27:27">
      <c r="AA49591" s="271"/>
    </row>
    <row r="49592" spans="27:27">
      <c r="AA49592" s="271"/>
    </row>
    <row r="49593" spans="27:27">
      <c r="AA49593" s="271"/>
    </row>
    <row r="49594" spans="27:27">
      <c r="AA49594" s="271"/>
    </row>
    <row r="49595" spans="27:27">
      <c r="AA49595" s="271"/>
    </row>
    <row r="49596" spans="27:27">
      <c r="AA49596" s="271"/>
    </row>
    <row r="49597" spans="27:27">
      <c r="AA49597" s="271"/>
    </row>
    <row r="49598" spans="27:27">
      <c r="AA49598" s="271"/>
    </row>
    <row r="49599" spans="27:27">
      <c r="AA49599" s="271"/>
    </row>
    <row r="49600" spans="27:27">
      <c r="AA49600" s="271"/>
    </row>
    <row r="49601" spans="27:27">
      <c r="AA49601" s="271"/>
    </row>
    <row r="49602" spans="27:27">
      <c r="AA49602" s="271"/>
    </row>
    <row r="49603" spans="27:27">
      <c r="AA49603" s="271"/>
    </row>
    <row r="49604" spans="27:27">
      <c r="AA49604" s="271"/>
    </row>
    <row r="49605" spans="27:27">
      <c r="AA49605" s="271"/>
    </row>
    <row r="49606" spans="27:27">
      <c r="AA49606" s="271"/>
    </row>
    <row r="49607" spans="27:27">
      <c r="AA49607" s="271"/>
    </row>
    <row r="49608" spans="27:27">
      <c r="AA49608" s="271"/>
    </row>
    <row r="49609" spans="27:27">
      <c r="AA49609" s="271"/>
    </row>
    <row r="49610" spans="27:27">
      <c r="AA49610" s="271"/>
    </row>
    <row r="49611" spans="27:27">
      <c r="AA49611" s="271"/>
    </row>
    <row r="49612" spans="27:27">
      <c r="AA49612" s="271"/>
    </row>
    <row r="49613" spans="27:27">
      <c r="AA49613" s="271"/>
    </row>
    <row r="49614" spans="27:27">
      <c r="AA49614" s="271"/>
    </row>
    <row r="49615" spans="27:27">
      <c r="AA49615" s="271"/>
    </row>
    <row r="49616" spans="27:27">
      <c r="AA49616" s="271"/>
    </row>
    <row r="49617" spans="27:27">
      <c r="AA49617" s="271"/>
    </row>
    <row r="49618" spans="27:27">
      <c r="AA49618" s="271"/>
    </row>
    <row r="49619" spans="27:27">
      <c r="AA49619" s="271"/>
    </row>
    <row r="49620" spans="27:27">
      <c r="AA49620" s="271"/>
    </row>
    <row r="49621" spans="27:27">
      <c r="AA49621" s="271"/>
    </row>
    <row r="49622" spans="27:27">
      <c r="AA49622" s="271"/>
    </row>
    <row r="49623" spans="27:27">
      <c r="AA49623" s="271"/>
    </row>
    <row r="49624" spans="27:27">
      <c r="AA49624" s="271"/>
    </row>
    <row r="49625" spans="27:27">
      <c r="AA49625" s="271"/>
    </row>
    <row r="49626" spans="27:27">
      <c r="AA49626" s="271"/>
    </row>
    <row r="49627" spans="27:27">
      <c r="AA49627" s="271"/>
    </row>
    <row r="49628" spans="27:27">
      <c r="AA49628" s="271"/>
    </row>
    <row r="49629" spans="27:27">
      <c r="AA49629" s="271"/>
    </row>
    <row r="49630" spans="27:27">
      <c r="AA49630" s="271"/>
    </row>
    <row r="49631" spans="27:27">
      <c r="AA49631" s="271"/>
    </row>
    <row r="49632" spans="27:27">
      <c r="AA49632" s="271"/>
    </row>
    <row r="49633" spans="27:27">
      <c r="AA49633" s="271"/>
    </row>
    <row r="49634" spans="27:27">
      <c r="AA49634" s="271"/>
    </row>
    <row r="49635" spans="27:27">
      <c r="AA49635" s="271"/>
    </row>
    <row r="49636" spans="27:27">
      <c r="AA49636" s="271"/>
    </row>
    <row r="49637" spans="27:27">
      <c r="AA49637" s="271"/>
    </row>
    <row r="49638" spans="27:27">
      <c r="AA49638" s="271"/>
    </row>
    <row r="49639" spans="27:27">
      <c r="AA49639" s="271"/>
    </row>
    <row r="49640" spans="27:27">
      <c r="AA49640" s="271"/>
    </row>
    <row r="49641" spans="27:27">
      <c r="AA49641" s="271"/>
    </row>
    <row r="49642" spans="27:27">
      <c r="AA49642" s="271"/>
    </row>
    <row r="49643" spans="27:27">
      <c r="AA49643" s="271"/>
    </row>
    <row r="49644" spans="27:27">
      <c r="AA49644" s="271"/>
    </row>
    <row r="49645" spans="27:27">
      <c r="AA49645" s="271"/>
    </row>
    <row r="49646" spans="27:27">
      <c r="AA49646" s="271"/>
    </row>
    <row r="49647" spans="27:27">
      <c r="AA49647" s="271"/>
    </row>
    <row r="49648" spans="27:27">
      <c r="AA49648" s="271"/>
    </row>
    <row r="49649" spans="27:27">
      <c r="AA49649" s="271"/>
    </row>
    <row r="49650" spans="27:27">
      <c r="AA49650" s="271"/>
    </row>
    <row r="49651" spans="27:27">
      <c r="AA49651" s="271"/>
    </row>
    <row r="49652" spans="27:27">
      <c r="AA49652" s="271"/>
    </row>
    <row r="49653" spans="27:27">
      <c r="AA49653" s="271"/>
    </row>
    <row r="49654" spans="27:27">
      <c r="AA49654" s="271"/>
    </row>
    <row r="49655" spans="27:27">
      <c r="AA49655" s="271"/>
    </row>
    <row r="49656" spans="27:27">
      <c r="AA49656" s="271"/>
    </row>
    <row r="49657" spans="27:27">
      <c r="AA49657" s="271"/>
    </row>
    <row r="49658" spans="27:27">
      <c r="AA49658" s="271"/>
    </row>
    <row r="49659" spans="27:27">
      <c r="AA49659" s="271"/>
    </row>
    <row r="49660" spans="27:27">
      <c r="AA49660" s="271"/>
    </row>
    <row r="49661" spans="27:27">
      <c r="AA49661" s="271"/>
    </row>
    <row r="49662" spans="27:27">
      <c r="AA49662" s="271"/>
    </row>
    <row r="49663" spans="27:27">
      <c r="AA49663" s="271"/>
    </row>
    <row r="49664" spans="27:27">
      <c r="AA49664" s="271"/>
    </row>
    <row r="49665" spans="27:27">
      <c r="AA49665" s="271"/>
    </row>
    <row r="49666" spans="27:27">
      <c r="AA49666" s="271"/>
    </row>
    <row r="49667" spans="27:27">
      <c r="AA49667" s="271"/>
    </row>
    <row r="49668" spans="27:27">
      <c r="AA49668" s="271"/>
    </row>
    <row r="49669" spans="27:27">
      <c r="AA49669" s="271"/>
    </row>
    <row r="49670" spans="27:27">
      <c r="AA49670" s="271"/>
    </row>
    <row r="49671" spans="27:27">
      <c r="AA49671" s="271"/>
    </row>
    <row r="49672" spans="27:27">
      <c r="AA49672" s="271"/>
    </row>
    <row r="49673" spans="27:27">
      <c r="AA49673" s="271"/>
    </row>
    <row r="49674" spans="27:27">
      <c r="AA49674" s="271"/>
    </row>
    <row r="49675" spans="27:27">
      <c r="AA49675" s="271"/>
    </row>
    <row r="49676" spans="27:27">
      <c r="AA49676" s="271"/>
    </row>
    <row r="49677" spans="27:27">
      <c r="AA49677" s="271"/>
    </row>
    <row r="49678" spans="27:27">
      <c r="AA49678" s="271"/>
    </row>
    <row r="49679" spans="27:27">
      <c r="AA49679" s="271"/>
    </row>
    <row r="49680" spans="27:27">
      <c r="AA49680" s="271"/>
    </row>
    <row r="49681" spans="27:27">
      <c r="AA49681" s="271"/>
    </row>
    <row r="49682" spans="27:27">
      <c r="AA49682" s="271"/>
    </row>
    <row r="49683" spans="27:27">
      <c r="AA49683" s="271"/>
    </row>
    <row r="49684" spans="27:27">
      <c r="AA49684" s="271"/>
    </row>
    <row r="49685" spans="27:27">
      <c r="AA49685" s="271"/>
    </row>
    <row r="49686" spans="27:27">
      <c r="AA49686" s="271"/>
    </row>
    <row r="49687" spans="27:27">
      <c r="AA49687" s="271"/>
    </row>
    <row r="49688" spans="27:27">
      <c r="AA49688" s="271"/>
    </row>
    <row r="49689" spans="27:27">
      <c r="AA49689" s="271"/>
    </row>
    <row r="49690" spans="27:27">
      <c r="AA49690" s="271"/>
    </row>
    <row r="49691" spans="27:27">
      <c r="AA49691" s="271"/>
    </row>
    <row r="49692" spans="27:27">
      <c r="AA49692" s="271"/>
    </row>
    <row r="49693" spans="27:27">
      <c r="AA49693" s="271"/>
    </row>
    <row r="49694" spans="27:27">
      <c r="AA49694" s="271"/>
    </row>
    <row r="49695" spans="27:27">
      <c r="AA49695" s="271"/>
    </row>
    <row r="49696" spans="27:27">
      <c r="AA49696" s="271"/>
    </row>
    <row r="49697" spans="27:27">
      <c r="AA49697" s="271"/>
    </row>
    <row r="49698" spans="27:27">
      <c r="AA49698" s="271"/>
    </row>
    <row r="49699" spans="27:27">
      <c r="AA49699" s="271"/>
    </row>
    <row r="49700" spans="27:27">
      <c r="AA49700" s="271"/>
    </row>
    <row r="49701" spans="27:27">
      <c r="AA49701" s="271"/>
    </row>
    <row r="49702" spans="27:27">
      <c r="AA49702" s="271"/>
    </row>
    <row r="49703" spans="27:27">
      <c r="AA49703" s="271"/>
    </row>
    <row r="49704" spans="27:27">
      <c r="AA49704" s="271"/>
    </row>
    <row r="49705" spans="27:27">
      <c r="AA49705" s="271"/>
    </row>
    <row r="49706" spans="27:27">
      <c r="AA49706" s="271"/>
    </row>
    <row r="49707" spans="27:27">
      <c r="AA49707" s="271"/>
    </row>
    <row r="49708" spans="27:27">
      <c r="AA49708" s="271"/>
    </row>
    <row r="49709" spans="27:27">
      <c r="AA49709" s="271"/>
    </row>
    <row r="49710" spans="27:27">
      <c r="AA49710" s="271"/>
    </row>
    <row r="49711" spans="27:27">
      <c r="AA49711" s="271"/>
    </row>
    <row r="49712" spans="27:27">
      <c r="AA49712" s="271"/>
    </row>
    <row r="49713" spans="27:27">
      <c r="AA49713" s="271"/>
    </row>
    <row r="49714" spans="27:27">
      <c r="AA49714" s="271"/>
    </row>
    <row r="49715" spans="27:27">
      <c r="AA49715" s="271"/>
    </row>
    <row r="49716" spans="27:27">
      <c r="AA49716" s="271"/>
    </row>
    <row r="49717" spans="27:27">
      <c r="AA49717" s="271"/>
    </row>
    <row r="49718" spans="27:27">
      <c r="AA49718" s="271"/>
    </row>
    <row r="49719" spans="27:27">
      <c r="AA49719" s="271"/>
    </row>
    <row r="49720" spans="27:27">
      <c r="AA49720" s="271"/>
    </row>
    <row r="49721" spans="27:27">
      <c r="AA49721" s="271"/>
    </row>
    <row r="49722" spans="27:27">
      <c r="AA49722" s="271"/>
    </row>
    <row r="49723" spans="27:27">
      <c r="AA49723" s="271"/>
    </row>
    <row r="49724" spans="27:27">
      <c r="AA49724" s="271"/>
    </row>
    <row r="49725" spans="27:27">
      <c r="AA49725" s="271"/>
    </row>
    <row r="49726" spans="27:27">
      <c r="AA49726" s="271"/>
    </row>
    <row r="49727" spans="27:27">
      <c r="AA49727" s="271"/>
    </row>
    <row r="49728" spans="27:27">
      <c r="AA49728" s="271"/>
    </row>
    <row r="49729" spans="27:27">
      <c r="AA49729" s="271"/>
    </row>
    <row r="49730" spans="27:27">
      <c r="AA49730" s="271"/>
    </row>
    <row r="49731" spans="27:27">
      <c r="AA49731" s="271"/>
    </row>
    <row r="49732" spans="27:27">
      <c r="AA49732" s="271"/>
    </row>
    <row r="49733" spans="27:27">
      <c r="AA49733" s="271"/>
    </row>
    <row r="49734" spans="27:27">
      <c r="AA49734" s="271"/>
    </row>
    <row r="49735" spans="27:27">
      <c r="AA49735" s="271"/>
    </row>
    <row r="49736" spans="27:27">
      <c r="AA49736" s="271"/>
    </row>
    <row r="49737" spans="27:27">
      <c r="AA49737" s="271"/>
    </row>
    <row r="49738" spans="27:27">
      <c r="AA49738" s="271"/>
    </row>
    <row r="49739" spans="27:27">
      <c r="AA49739" s="271"/>
    </row>
    <row r="49740" spans="27:27">
      <c r="AA49740" s="271"/>
    </row>
    <row r="49741" spans="27:27">
      <c r="AA49741" s="271"/>
    </row>
    <row r="49742" spans="27:27">
      <c r="AA49742" s="271"/>
    </row>
    <row r="49743" spans="27:27">
      <c r="AA49743" s="271"/>
    </row>
    <row r="49744" spans="27:27">
      <c r="AA49744" s="271"/>
    </row>
    <row r="49745" spans="27:27">
      <c r="AA49745" s="271"/>
    </row>
    <row r="49746" spans="27:27">
      <c r="AA49746" s="271"/>
    </row>
    <row r="49747" spans="27:27">
      <c r="AA49747" s="271"/>
    </row>
    <row r="49748" spans="27:27">
      <c r="AA49748" s="271"/>
    </row>
    <row r="49749" spans="27:27">
      <c r="AA49749" s="271"/>
    </row>
    <row r="49750" spans="27:27">
      <c r="AA49750" s="271"/>
    </row>
    <row r="49751" spans="27:27">
      <c r="AA49751" s="271"/>
    </row>
    <row r="49752" spans="27:27">
      <c r="AA49752" s="271"/>
    </row>
    <row r="49753" spans="27:27">
      <c r="AA49753" s="271"/>
    </row>
    <row r="49754" spans="27:27">
      <c r="AA49754" s="271"/>
    </row>
    <row r="49755" spans="27:27">
      <c r="AA49755" s="271"/>
    </row>
    <row r="49756" spans="27:27">
      <c r="AA49756" s="271"/>
    </row>
    <row r="49757" spans="27:27">
      <c r="AA49757" s="271"/>
    </row>
    <row r="49758" spans="27:27">
      <c r="AA49758" s="271"/>
    </row>
    <row r="49759" spans="27:27">
      <c r="AA49759" s="271"/>
    </row>
    <row r="49760" spans="27:27">
      <c r="AA49760" s="271"/>
    </row>
    <row r="49761" spans="27:27">
      <c r="AA49761" s="271"/>
    </row>
    <row r="49762" spans="27:27">
      <c r="AA49762" s="271"/>
    </row>
    <row r="49763" spans="27:27">
      <c r="AA49763" s="271"/>
    </row>
    <row r="49764" spans="27:27">
      <c r="AA49764" s="271"/>
    </row>
    <row r="49765" spans="27:27">
      <c r="AA49765" s="271"/>
    </row>
    <row r="49766" spans="27:27">
      <c r="AA49766" s="271"/>
    </row>
    <row r="49767" spans="27:27">
      <c r="AA49767" s="271"/>
    </row>
    <row r="49768" spans="27:27">
      <c r="AA49768" s="271"/>
    </row>
    <row r="49769" spans="27:27">
      <c r="AA49769" s="271"/>
    </row>
    <row r="49770" spans="27:27">
      <c r="AA49770" s="271"/>
    </row>
    <row r="49771" spans="27:27">
      <c r="AA49771" s="271"/>
    </row>
    <row r="49772" spans="27:27">
      <c r="AA49772" s="271"/>
    </row>
    <row r="49773" spans="27:27">
      <c r="AA49773" s="271"/>
    </row>
    <row r="49774" spans="27:27">
      <c r="AA49774" s="271"/>
    </row>
    <row r="49775" spans="27:27">
      <c r="AA49775" s="271"/>
    </row>
    <row r="49776" spans="27:27">
      <c r="AA49776" s="271"/>
    </row>
    <row r="49777" spans="27:27">
      <c r="AA49777" s="271"/>
    </row>
    <row r="49778" spans="27:27">
      <c r="AA49778" s="271"/>
    </row>
    <row r="49779" spans="27:27">
      <c r="AA49779" s="271"/>
    </row>
    <row r="49780" spans="27:27">
      <c r="AA49780" s="271"/>
    </row>
    <row r="49781" spans="27:27">
      <c r="AA49781" s="271"/>
    </row>
    <row r="49782" spans="27:27">
      <c r="AA49782" s="271"/>
    </row>
    <row r="49783" spans="27:27">
      <c r="AA49783" s="271"/>
    </row>
    <row r="49784" spans="27:27">
      <c r="AA49784" s="271"/>
    </row>
    <row r="49785" spans="27:27">
      <c r="AA49785" s="271"/>
    </row>
    <row r="49786" spans="27:27">
      <c r="AA49786" s="271"/>
    </row>
    <row r="49787" spans="27:27">
      <c r="AA49787" s="271"/>
    </row>
    <row r="49788" spans="27:27">
      <c r="AA49788" s="271"/>
    </row>
    <row r="49789" spans="27:27">
      <c r="AA49789" s="271"/>
    </row>
    <row r="49790" spans="27:27">
      <c r="AA49790" s="271"/>
    </row>
    <row r="49791" spans="27:27">
      <c r="AA49791" s="271"/>
    </row>
    <row r="49792" spans="27:27">
      <c r="AA49792" s="271"/>
    </row>
    <row r="49793" spans="27:27">
      <c r="AA49793" s="271"/>
    </row>
    <row r="49794" spans="27:27">
      <c r="AA49794" s="271"/>
    </row>
    <row r="49795" spans="27:27">
      <c r="AA49795" s="271"/>
    </row>
    <row r="49796" spans="27:27">
      <c r="AA49796" s="271"/>
    </row>
    <row r="49797" spans="27:27">
      <c r="AA49797" s="271"/>
    </row>
    <row r="49798" spans="27:27">
      <c r="AA49798" s="271"/>
    </row>
    <row r="49799" spans="27:27">
      <c r="AA49799" s="271"/>
    </row>
    <row r="49800" spans="27:27">
      <c r="AA49800" s="271"/>
    </row>
    <row r="49801" spans="27:27">
      <c r="AA49801" s="271"/>
    </row>
    <row r="49802" spans="27:27">
      <c r="AA49802" s="271"/>
    </row>
    <row r="49803" spans="27:27">
      <c r="AA49803" s="271"/>
    </row>
    <row r="49804" spans="27:27">
      <c r="AA49804" s="271"/>
    </row>
    <row r="49805" spans="27:27">
      <c r="AA49805" s="271"/>
    </row>
    <row r="49806" spans="27:27">
      <c r="AA49806" s="271"/>
    </row>
    <row r="49807" spans="27:27">
      <c r="AA49807" s="271"/>
    </row>
    <row r="49808" spans="27:27">
      <c r="AA49808" s="271"/>
    </row>
    <row r="49809" spans="27:27">
      <c r="AA49809" s="271"/>
    </row>
    <row r="49810" spans="27:27">
      <c r="AA49810" s="271"/>
    </row>
    <row r="49811" spans="27:27">
      <c r="AA49811" s="271"/>
    </row>
    <row r="49812" spans="27:27">
      <c r="AA49812" s="271"/>
    </row>
    <row r="49813" spans="27:27">
      <c r="AA49813" s="271"/>
    </row>
    <row r="49814" spans="27:27">
      <c r="AA49814" s="271"/>
    </row>
    <row r="49815" spans="27:27">
      <c r="AA49815" s="271"/>
    </row>
    <row r="49816" spans="27:27">
      <c r="AA49816" s="271"/>
    </row>
    <row r="49817" spans="27:27">
      <c r="AA49817" s="271"/>
    </row>
    <row r="49818" spans="27:27">
      <c r="AA49818" s="271"/>
    </row>
    <row r="49819" spans="27:27">
      <c r="AA49819" s="271"/>
    </row>
    <row r="49820" spans="27:27">
      <c r="AA49820" s="271"/>
    </row>
    <row r="49821" spans="27:27">
      <c r="AA49821" s="271"/>
    </row>
    <row r="49822" spans="27:27">
      <c r="AA49822" s="271"/>
    </row>
    <row r="49823" spans="27:27">
      <c r="AA49823" s="271"/>
    </row>
    <row r="49824" spans="27:27">
      <c r="AA49824" s="271"/>
    </row>
    <row r="49825" spans="27:27">
      <c r="AA49825" s="271"/>
    </row>
    <row r="49826" spans="27:27">
      <c r="AA49826" s="271"/>
    </row>
    <row r="49827" spans="27:27">
      <c r="AA49827" s="271"/>
    </row>
    <row r="49828" spans="27:27">
      <c r="AA49828" s="271"/>
    </row>
    <row r="49829" spans="27:27">
      <c r="AA49829" s="271"/>
    </row>
    <row r="49830" spans="27:27">
      <c r="AA49830" s="271"/>
    </row>
    <row r="49831" spans="27:27">
      <c r="AA49831" s="271"/>
    </row>
    <row r="49832" spans="27:27">
      <c r="AA49832" s="271"/>
    </row>
    <row r="49833" spans="27:27">
      <c r="AA49833" s="271"/>
    </row>
    <row r="49834" spans="27:27">
      <c r="AA49834" s="271"/>
    </row>
    <row r="49835" spans="27:27">
      <c r="AA49835" s="271"/>
    </row>
    <row r="49836" spans="27:27">
      <c r="AA49836" s="271"/>
    </row>
    <row r="49837" spans="27:27">
      <c r="AA49837" s="271"/>
    </row>
    <row r="49838" spans="27:27">
      <c r="AA49838" s="271"/>
    </row>
    <row r="49839" spans="27:27">
      <c r="AA49839" s="271"/>
    </row>
    <row r="49840" spans="27:27">
      <c r="AA49840" s="271"/>
    </row>
    <row r="49841" spans="27:27">
      <c r="AA49841" s="271"/>
    </row>
    <row r="49842" spans="27:27">
      <c r="AA49842" s="271"/>
    </row>
    <row r="49843" spans="27:27">
      <c r="AA49843" s="271"/>
    </row>
    <row r="49844" spans="27:27">
      <c r="AA49844" s="271"/>
    </row>
    <row r="49845" spans="27:27">
      <c r="AA49845" s="271"/>
    </row>
    <row r="49846" spans="27:27">
      <c r="AA49846" s="271"/>
    </row>
    <row r="49847" spans="27:27">
      <c r="AA49847" s="271"/>
    </row>
    <row r="49848" spans="27:27">
      <c r="AA49848" s="271"/>
    </row>
    <row r="49849" spans="27:27">
      <c r="AA49849" s="271"/>
    </row>
    <row r="49850" spans="27:27">
      <c r="AA49850" s="271"/>
    </row>
    <row r="49851" spans="27:27">
      <c r="AA49851" s="271"/>
    </row>
    <row r="49852" spans="27:27">
      <c r="AA49852" s="271"/>
    </row>
    <row r="49853" spans="27:27">
      <c r="AA49853" s="271"/>
    </row>
    <row r="49854" spans="27:27">
      <c r="AA49854" s="271"/>
    </row>
    <row r="49855" spans="27:27">
      <c r="AA49855" s="271"/>
    </row>
    <row r="49856" spans="27:27">
      <c r="AA49856" s="271"/>
    </row>
    <row r="49857" spans="27:27">
      <c r="AA49857" s="271"/>
    </row>
    <row r="49858" spans="27:27">
      <c r="AA49858" s="271"/>
    </row>
    <row r="49859" spans="27:27">
      <c r="AA49859" s="271"/>
    </row>
    <row r="49860" spans="27:27">
      <c r="AA49860" s="271"/>
    </row>
    <row r="49861" spans="27:27">
      <c r="AA49861" s="271"/>
    </row>
    <row r="49862" spans="27:27">
      <c r="AA49862" s="271"/>
    </row>
    <row r="49863" spans="27:27">
      <c r="AA49863" s="271"/>
    </row>
    <row r="49864" spans="27:27">
      <c r="AA49864" s="271"/>
    </row>
    <row r="49865" spans="27:27">
      <c r="AA49865" s="271"/>
    </row>
    <row r="49866" spans="27:27">
      <c r="AA49866" s="271"/>
    </row>
    <row r="49867" spans="27:27">
      <c r="AA49867" s="271"/>
    </row>
    <row r="49868" spans="27:27">
      <c r="AA49868" s="271"/>
    </row>
    <row r="49869" spans="27:27">
      <c r="AA49869" s="271"/>
    </row>
    <row r="49870" spans="27:27">
      <c r="AA49870" s="271"/>
    </row>
    <row r="49871" spans="27:27">
      <c r="AA49871" s="271"/>
    </row>
    <row r="49872" spans="27:27">
      <c r="AA49872" s="271"/>
    </row>
    <row r="49873" spans="27:27">
      <c r="AA49873" s="271"/>
    </row>
    <row r="49874" spans="27:27">
      <c r="AA49874" s="271"/>
    </row>
    <row r="49875" spans="27:27">
      <c r="AA49875" s="271"/>
    </row>
    <row r="49876" spans="27:27">
      <c r="AA49876" s="271"/>
    </row>
    <row r="49877" spans="27:27">
      <c r="AA49877" s="271"/>
    </row>
    <row r="49878" spans="27:27">
      <c r="AA49878" s="271"/>
    </row>
    <row r="49879" spans="27:27">
      <c r="AA49879" s="271"/>
    </row>
    <row r="49880" spans="27:27">
      <c r="AA49880" s="271"/>
    </row>
    <row r="49881" spans="27:27">
      <c r="AA49881" s="271"/>
    </row>
    <row r="49882" spans="27:27">
      <c r="AA49882" s="271"/>
    </row>
    <row r="49883" spans="27:27">
      <c r="AA49883" s="271"/>
    </row>
    <row r="49884" spans="27:27">
      <c r="AA49884" s="271"/>
    </row>
    <row r="49885" spans="27:27">
      <c r="AA49885" s="271"/>
    </row>
    <row r="49886" spans="27:27">
      <c r="AA49886" s="271"/>
    </row>
    <row r="49887" spans="27:27">
      <c r="AA49887" s="271"/>
    </row>
    <row r="49888" spans="27:27">
      <c r="AA49888" s="271"/>
    </row>
    <row r="49889" spans="27:27">
      <c r="AA49889" s="271"/>
    </row>
    <row r="49890" spans="27:27">
      <c r="AA49890" s="271"/>
    </row>
    <row r="49891" spans="27:27">
      <c r="AA49891" s="271"/>
    </row>
    <row r="49892" spans="27:27">
      <c r="AA49892" s="271"/>
    </row>
    <row r="49893" spans="27:27">
      <c r="AA49893" s="271"/>
    </row>
    <row r="49894" spans="27:27">
      <c r="AA49894" s="271"/>
    </row>
    <row r="49895" spans="27:27">
      <c r="AA49895" s="271"/>
    </row>
    <row r="49896" spans="27:27">
      <c r="AA49896" s="271"/>
    </row>
    <row r="49897" spans="27:27">
      <c r="AA49897" s="271"/>
    </row>
    <row r="49898" spans="27:27">
      <c r="AA49898" s="271"/>
    </row>
    <row r="49899" spans="27:27">
      <c r="AA49899" s="271"/>
    </row>
    <row r="49900" spans="27:27">
      <c r="AA49900" s="271"/>
    </row>
    <row r="49901" spans="27:27">
      <c r="AA49901" s="271"/>
    </row>
    <row r="49902" spans="27:27">
      <c r="AA49902" s="271"/>
    </row>
    <row r="49903" spans="27:27">
      <c r="AA49903" s="271"/>
    </row>
    <row r="49904" spans="27:27">
      <c r="AA49904" s="271"/>
    </row>
    <row r="49905" spans="27:27">
      <c r="AA49905" s="271"/>
    </row>
    <row r="49906" spans="27:27">
      <c r="AA49906" s="271"/>
    </row>
    <row r="49907" spans="27:27">
      <c r="AA49907" s="271"/>
    </row>
    <row r="49908" spans="27:27">
      <c r="AA49908" s="271"/>
    </row>
    <row r="49909" spans="27:27">
      <c r="AA49909" s="271"/>
    </row>
    <row r="49910" spans="27:27">
      <c r="AA49910" s="271"/>
    </row>
    <row r="49911" spans="27:27">
      <c r="AA49911" s="271"/>
    </row>
    <row r="49912" spans="27:27">
      <c r="AA49912" s="271"/>
    </row>
    <row r="49913" spans="27:27">
      <c r="AA49913" s="271"/>
    </row>
    <row r="49914" spans="27:27">
      <c r="AA49914" s="271"/>
    </row>
    <row r="49915" spans="27:27">
      <c r="AA49915" s="271"/>
    </row>
    <row r="49916" spans="27:27">
      <c r="AA49916" s="271"/>
    </row>
    <row r="49917" spans="27:27">
      <c r="AA49917" s="271"/>
    </row>
    <row r="49918" spans="27:27">
      <c r="AA49918" s="271"/>
    </row>
    <row r="49919" spans="27:27">
      <c r="AA49919" s="271"/>
    </row>
    <row r="49920" spans="27:27">
      <c r="AA49920" s="271"/>
    </row>
    <row r="49921" spans="27:27">
      <c r="AA49921" s="271"/>
    </row>
    <row r="49922" spans="27:27">
      <c r="AA49922" s="271"/>
    </row>
    <row r="49923" spans="27:27">
      <c r="AA49923" s="271"/>
    </row>
    <row r="49924" spans="27:27">
      <c r="AA49924" s="271"/>
    </row>
    <row r="49925" spans="27:27">
      <c r="AA49925" s="271"/>
    </row>
    <row r="49926" spans="27:27">
      <c r="AA49926" s="271"/>
    </row>
    <row r="49927" spans="27:27">
      <c r="AA49927" s="271"/>
    </row>
    <row r="49928" spans="27:27">
      <c r="AA49928" s="271"/>
    </row>
    <row r="49929" spans="27:27">
      <c r="AA49929" s="271"/>
    </row>
    <row r="49930" spans="27:27">
      <c r="AA49930" s="271"/>
    </row>
    <row r="49931" spans="27:27">
      <c r="AA49931" s="271"/>
    </row>
    <row r="49932" spans="27:27">
      <c r="AA49932" s="271"/>
    </row>
    <row r="49933" spans="27:27">
      <c r="AA49933" s="271"/>
    </row>
    <row r="49934" spans="27:27">
      <c r="AA49934" s="271"/>
    </row>
    <row r="49935" spans="27:27">
      <c r="AA49935" s="271"/>
    </row>
    <row r="49936" spans="27:27">
      <c r="AA49936" s="271"/>
    </row>
    <row r="49937" spans="27:27">
      <c r="AA49937" s="271"/>
    </row>
    <row r="49938" spans="27:27">
      <c r="AA49938" s="271"/>
    </row>
    <row r="49939" spans="27:27">
      <c r="AA49939" s="271"/>
    </row>
    <row r="49940" spans="27:27">
      <c r="AA49940" s="271"/>
    </row>
    <row r="49941" spans="27:27">
      <c r="AA49941" s="271"/>
    </row>
    <row r="49942" spans="27:27">
      <c r="AA49942" s="271"/>
    </row>
    <row r="49943" spans="27:27">
      <c r="AA49943" s="271"/>
    </row>
    <row r="49944" spans="27:27">
      <c r="AA49944" s="271"/>
    </row>
    <row r="49945" spans="27:27">
      <c r="AA49945" s="271"/>
    </row>
    <row r="49946" spans="27:27">
      <c r="AA49946" s="271"/>
    </row>
    <row r="49947" spans="27:27">
      <c r="AA49947" s="271"/>
    </row>
    <row r="49948" spans="27:27">
      <c r="AA49948" s="271"/>
    </row>
    <row r="49949" spans="27:27">
      <c r="AA49949" s="271"/>
    </row>
    <row r="49950" spans="27:27">
      <c r="AA49950" s="271"/>
    </row>
    <row r="49951" spans="27:27">
      <c r="AA49951" s="271"/>
    </row>
    <row r="49952" spans="27:27">
      <c r="AA49952" s="271"/>
    </row>
    <row r="49953" spans="27:27">
      <c r="AA49953" s="271"/>
    </row>
    <row r="49954" spans="27:27">
      <c r="AA49954" s="271"/>
    </row>
    <row r="49955" spans="27:27">
      <c r="AA49955" s="271"/>
    </row>
    <row r="49956" spans="27:27">
      <c r="AA49956" s="271"/>
    </row>
    <row r="49957" spans="27:27">
      <c r="AA49957" s="271"/>
    </row>
    <row r="49958" spans="27:27">
      <c r="AA49958" s="271"/>
    </row>
    <row r="49959" spans="27:27">
      <c r="AA49959" s="271"/>
    </row>
    <row r="49960" spans="27:27">
      <c r="AA49960" s="271"/>
    </row>
    <row r="49961" spans="27:27">
      <c r="AA49961" s="271"/>
    </row>
    <row r="49962" spans="27:27">
      <c r="AA49962" s="271"/>
    </row>
    <row r="49963" spans="27:27">
      <c r="AA49963" s="271"/>
    </row>
    <row r="49964" spans="27:27">
      <c r="AA49964" s="271"/>
    </row>
    <row r="49965" spans="27:27">
      <c r="AA49965" s="271"/>
    </row>
    <row r="49966" spans="27:27">
      <c r="AA49966" s="271"/>
    </row>
    <row r="49967" spans="27:27">
      <c r="AA49967" s="271"/>
    </row>
    <row r="49968" spans="27:27">
      <c r="AA49968" s="271"/>
    </row>
    <row r="49969" spans="27:27">
      <c r="AA49969" s="271"/>
    </row>
    <row r="49970" spans="27:27">
      <c r="AA49970" s="271"/>
    </row>
    <row r="49971" spans="27:27">
      <c r="AA49971" s="271"/>
    </row>
    <row r="49972" spans="27:27">
      <c r="AA49972" s="271"/>
    </row>
    <row r="49973" spans="27:27">
      <c r="AA49973" s="271"/>
    </row>
    <row r="49974" spans="27:27">
      <c r="AA49974" s="271"/>
    </row>
    <row r="49975" spans="27:27">
      <c r="AA49975" s="271"/>
    </row>
    <row r="49976" spans="27:27">
      <c r="AA49976" s="271"/>
    </row>
    <row r="49977" spans="27:27">
      <c r="AA49977" s="271"/>
    </row>
    <row r="49978" spans="27:27">
      <c r="AA49978" s="271"/>
    </row>
    <row r="49979" spans="27:27">
      <c r="AA49979" s="271"/>
    </row>
    <row r="49980" spans="27:27">
      <c r="AA49980" s="271"/>
    </row>
    <row r="49981" spans="27:27">
      <c r="AA49981" s="271"/>
    </row>
    <row r="49982" spans="27:27">
      <c r="AA49982" s="271"/>
    </row>
    <row r="49983" spans="27:27">
      <c r="AA49983" s="271"/>
    </row>
    <row r="49984" spans="27:27">
      <c r="AA49984" s="271"/>
    </row>
    <row r="49985" spans="27:27">
      <c r="AA49985" s="271"/>
    </row>
    <row r="49986" spans="27:27">
      <c r="AA49986" s="271"/>
    </row>
    <row r="49987" spans="27:27">
      <c r="AA49987" s="271"/>
    </row>
    <row r="49988" spans="27:27">
      <c r="AA49988" s="271"/>
    </row>
    <row r="49989" spans="27:27">
      <c r="AA49989" s="271"/>
    </row>
    <row r="49990" spans="27:27">
      <c r="AA49990" s="271"/>
    </row>
    <row r="49991" spans="27:27">
      <c r="AA49991" s="271"/>
    </row>
    <row r="49992" spans="27:27">
      <c r="AA49992" s="271"/>
    </row>
    <row r="49993" spans="27:27">
      <c r="AA49993" s="271"/>
    </row>
    <row r="49994" spans="27:27">
      <c r="AA49994" s="271"/>
    </row>
    <row r="49995" spans="27:27">
      <c r="AA49995" s="271"/>
    </row>
    <row r="49996" spans="27:27">
      <c r="AA49996" s="271"/>
    </row>
    <row r="49997" spans="27:27">
      <c r="AA49997" s="271"/>
    </row>
    <row r="49998" spans="27:27">
      <c r="AA49998" s="271"/>
    </row>
    <row r="49999" spans="27:27">
      <c r="AA49999" s="271"/>
    </row>
    <row r="50000" spans="27:27">
      <c r="AA50000" s="271"/>
    </row>
    <row r="50001" spans="27:27">
      <c r="AA50001" s="271"/>
    </row>
    <row r="50002" spans="27:27">
      <c r="AA50002" s="271"/>
    </row>
    <row r="50003" spans="27:27">
      <c r="AA50003" s="271"/>
    </row>
    <row r="50004" spans="27:27">
      <c r="AA50004" s="271"/>
    </row>
    <row r="50005" spans="27:27">
      <c r="AA50005" s="271"/>
    </row>
    <row r="50006" spans="27:27">
      <c r="AA50006" s="271"/>
    </row>
    <row r="50007" spans="27:27">
      <c r="AA50007" s="271"/>
    </row>
    <row r="50008" spans="27:27">
      <c r="AA50008" s="271"/>
    </row>
    <row r="50009" spans="27:27">
      <c r="AA50009" s="271"/>
    </row>
    <row r="50010" spans="27:27">
      <c r="AA50010" s="271"/>
    </row>
    <row r="50011" spans="27:27">
      <c r="AA50011" s="271"/>
    </row>
    <row r="50012" spans="27:27">
      <c r="AA50012" s="271"/>
    </row>
    <row r="50013" spans="27:27">
      <c r="AA50013" s="271"/>
    </row>
    <row r="50014" spans="27:27">
      <c r="AA50014" s="271"/>
    </row>
    <row r="50015" spans="27:27">
      <c r="AA50015" s="271"/>
    </row>
    <row r="50016" spans="27:27">
      <c r="AA50016" s="271"/>
    </row>
    <row r="50017" spans="27:27">
      <c r="AA50017" s="271"/>
    </row>
    <row r="50018" spans="27:27">
      <c r="AA50018" s="271"/>
    </row>
    <row r="50019" spans="27:27">
      <c r="AA50019" s="271"/>
    </row>
    <row r="50020" spans="27:27">
      <c r="AA50020" s="271"/>
    </row>
    <row r="50021" spans="27:27">
      <c r="AA50021" s="271"/>
    </row>
    <row r="50022" spans="27:27">
      <c r="AA50022" s="271"/>
    </row>
    <row r="50023" spans="27:27">
      <c r="AA50023" s="271"/>
    </row>
    <row r="50024" spans="27:27">
      <c r="AA50024" s="271"/>
    </row>
    <row r="50025" spans="27:27">
      <c r="AA50025" s="271"/>
    </row>
    <row r="50026" spans="27:27">
      <c r="AA50026" s="271"/>
    </row>
    <row r="50027" spans="27:27">
      <c r="AA50027" s="271"/>
    </row>
    <row r="50028" spans="27:27">
      <c r="AA50028" s="271"/>
    </row>
    <row r="50029" spans="27:27">
      <c r="AA50029" s="271"/>
    </row>
    <row r="50030" spans="27:27">
      <c r="AA50030" s="271"/>
    </row>
    <row r="50031" spans="27:27">
      <c r="AA50031" s="271"/>
    </row>
    <row r="50032" spans="27:27">
      <c r="AA50032" s="271"/>
    </row>
    <row r="50033" spans="27:27">
      <c r="AA50033" s="271"/>
    </row>
    <row r="50034" spans="27:27">
      <c r="AA50034" s="271"/>
    </row>
    <row r="50035" spans="27:27">
      <c r="AA50035" s="271"/>
    </row>
    <row r="50036" spans="27:27">
      <c r="AA50036" s="271"/>
    </row>
    <row r="50037" spans="27:27">
      <c r="AA50037" s="271"/>
    </row>
    <row r="50038" spans="27:27">
      <c r="AA50038" s="271"/>
    </row>
    <row r="50039" spans="27:27">
      <c r="AA50039" s="271"/>
    </row>
    <row r="50040" spans="27:27">
      <c r="AA50040" s="271"/>
    </row>
    <row r="50041" spans="27:27">
      <c r="AA50041" s="271"/>
    </row>
    <row r="50042" spans="27:27">
      <c r="AA50042" s="271"/>
    </row>
    <row r="50043" spans="27:27">
      <c r="AA50043" s="271"/>
    </row>
    <row r="50044" spans="27:27">
      <c r="AA50044" s="271"/>
    </row>
    <row r="50045" spans="27:27">
      <c r="AA50045" s="271"/>
    </row>
    <row r="50046" spans="27:27">
      <c r="AA50046" s="271"/>
    </row>
    <row r="50047" spans="27:27">
      <c r="AA50047" s="271"/>
    </row>
    <row r="50048" spans="27:27">
      <c r="AA50048" s="271"/>
    </row>
    <row r="50049" spans="27:27">
      <c r="AA50049" s="271"/>
    </row>
    <row r="50050" spans="27:27">
      <c r="AA50050" s="271"/>
    </row>
    <row r="50051" spans="27:27">
      <c r="AA50051" s="271"/>
    </row>
    <row r="50052" spans="27:27">
      <c r="AA50052" s="271"/>
    </row>
    <row r="50053" spans="27:27">
      <c r="AA50053" s="271"/>
    </row>
    <row r="50054" spans="27:27">
      <c r="AA50054" s="271"/>
    </row>
    <row r="50055" spans="27:27">
      <c r="AA50055" s="271"/>
    </row>
    <row r="50056" spans="27:27">
      <c r="AA50056" s="271"/>
    </row>
    <row r="50057" spans="27:27">
      <c r="AA50057" s="271"/>
    </row>
    <row r="50058" spans="27:27">
      <c r="AA50058" s="271"/>
    </row>
    <row r="50059" spans="27:27">
      <c r="AA50059" s="271"/>
    </row>
    <row r="50060" spans="27:27">
      <c r="AA50060" s="271"/>
    </row>
    <row r="50061" spans="27:27">
      <c r="AA50061" s="271"/>
    </row>
    <row r="50062" spans="27:27">
      <c r="AA50062" s="271"/>
    </row>
    <row r="50063" spans="27:27">
      <c r="AA50063" s="271"/>
    </row>
    <row r="50064" spans="27:27">
      <c r="AA50064" s="271"/>
    </row>
    <row r="50065" spans="27:27">
      <c r="AA50065" s="271"/>
    </row>
    <row r="50066" spans="27:27">
      <c r="AA50066" s="271"/>
    </row>
    <row r="50067" spans="27:27">
      <c r="AA50067" s="271"/>
    </row>
    <row r="50068" spans="27:27">
      <c r="AA50068" s="271"/>
    </row>
    <row r="50069" spans="27:27">
      <c r="AA50069" s="271"/>
    </row>
    <row r="50070" spans="27:27">
      <c r="AA50070" s="271"/>
    </row>
    <row r="50071" spans="27:27">
      <c r="AA50071" s="271"/>
    </row>
    <row r="50072" spans="27:27">
      <c r="AA50072" s="271"/>
    </row>
    <row r="50073" spans="27:27">
      <c r="AA50073" s="271"/>
    </row>
    <row r="50074" spans="27:27">
      <c r="AA50074" s="271"/>
    </row>
    <row r="50075" spans="27:27">
      <c r="AA50075" s="271"/>
    </row>
    <row r="50076" spans="27:27">
      <c r="AA50076" s="271"/>
    </row>
    <row r="50077" spans="27:27">
      <c r="AA50077" s="271"/>
    </row>
    <row r="50078" spans="27:27">
      <c r="AA50078" s="271"/>
    </row>
    <row r="50079" spans="27:27">
      <c r="AA50079" s="271"/>
    </row>
    <row r="50080" spans="27:27">
      <c r="AA50080" s="271"/>
    </row>
    <row r="50081" spans="27:27">
      <c r="AA50081" s="271"/>
    </row>
    <row r="50082" spans="27:27">
      <c r="AA50082" s="271"/>
    </row>
    <row r="50083" spans="27:27">
      <c r="AA50083" s="271"/>
    </row>
    <row r="50084" spans="27:27">
      <c r="AA50084" s="271"/>
    </row>
    <row r="50085" spans="27:27">
      <c r="AA50085" s="271"/>
    </row>
    <row r="50086" spans="27:27">
      <c r="AA50086" s="271"/>
    </row>
    <row r="50087" spans="27:27">
      <c r="AA50087" s="271"/>
    </row>
    <row r="50088" spans="27:27">
      <c r="AA50088" s="271"/>
    </row>
    <row r="50089" spans="27:27">
      <c r="AA50089" s="271"/>
    </row>
    <row r="50090" spans="27:27">
      <c r="AA50090" s="271"/>
    </row>
    <row r="50091" spans="27:27">
      <c r="AA50091" s="271"/>
    </row>
    <row r="50092" spans="27:27">
      <c r="AA50092" s="271"/>
    </row>
    <row r="50093" spans="27:27">
      <c r="AA50093" s="271"/>
    </row>
    <row r="50094" spans="27:27">
      <c r="AA50094" s="271"/>
    </row>
    <row r="50095" spans="27:27">
      <c r="AA50095" s="271"/>
    </row>
    <row r="50096" spans="27:27">
      <c r="AA50096" s="271"/>
    </row>
    <row r="50097" spans="27:27">
      <c r="AA50097" s="271"/>
    </row>
    <row r="50098" spans="27:27">
      <c r="AA50098" s="271"/>
    </row>
    <row r="50099" spans="27:27">
      <c r="AA50099" s="271"/>
    </row>
    <row r="50100" spans="27:27">
      <c r="AA50100" s="271"/>
    </row>
    <row r="50101" spans="27:27">
      <c r="AA50101" s="271"/>
    </row>
    <row r="50102" spans="27:27">
      <c r="AA50102" s="271"/>
    </row>
    <row r="50103" spans="27:27">
      <c r="AA50103" s="271"/>
    </row>
    <row r="50104" spans="27:27">
      <c r="AA50104" s="271"/>
    </row>
    <row r="50105" spans="27:27">
      <c r="AA50105" s="271"/>
    </row>
    <row r="50106" spans="27:27">
      <c r="AA50106" s="271"/>
    </row>
    <row r="50107" spans="27:27">
      <c r="AA50107" s="271"/>
    </row>
    <row r="50108" spans="27:27">
      <c r="AA50108" s="271"/>
    </row>
    <row r="50109" spans="27:27">
      <c r="AA50109" s="271"/>
    </row>
    <row r="50110" spans="27:27">
      <c r="AA50110" s="271"/>
    </row>
    <row r="50111" spans="27:27">
      <c r="AA50111" s="271"/>
    </row>
    <row r="50112" spans="27:27">
      <c r="AA50112" s="271"/>
    </row>
    <row r="50113" spans="27:27">
      <c r="AA50113" s="271"/>
    </row>
    <row r="50114" spans="27:27">
      <c r="AA50114" s="271"/>
    </row>
    <row r="50115" spans="27:27">
      <c r="AA50115" s="271"/>
    </row>
    <row r="50116" spans="27:27">
      <c r="AA50116" s="271"/>
    </row>
    <row r="50117" spans="27:27">
      <c r="AA50117" s="271"/>
    </row>
    <row r="50118" spans="27:27">
      <c r="AA50118" s="271"/>
    </row>
    <row r="50119" spans="27:27">
      <c r="AA50119" s="271"/>
    </row>
    <row r="50120" spans="27:27">
      <c r="AA50120" s="271"/>
    </row>
    <row r="50121" spans="27:27">
      <c r="AA50121" s="271"/>
    </row>
    <row r="50122" spans="27:27">
      <c r="AA50122" s="271"/>
    </row>
    <row r="50123" spans="27:27">
      <c r="AA50123" s="271"/>
    </row>
    <row r="50124" spans="27:27">
      <c r="AA50124" s="271"/>
    </row>
    <row r="50125" spans="27:27">
      <c r="AA50125" s="271"/>
    </row>
    <row r="50126" spans="27:27">
      <c r="AA50126" s="271"/>
    </row>
    <row r="50127" spans="27:27">
      <c r="AA50127" s="271"/>
    </row>
    <row r="50128" spans="27:27">
      <c r="AA50128" s="271"/>
    </row>
    <row r="50129" spans="27:27">
      <c r="AA50129" s="271"/>
    </row>
    <row r="50130" spans="27:27">
      <c r="AA50130" s="271"/>
    </row>
    <row r="50131" spans="27:27">
      <c r="AA50131" s="271"/>
    </row>
    <row r="50132" spans="27:27">
      <c r="AA50132" s="271"/>
    </row>
    <row r="50133" spans="27:27">
      <c r="AA50133" s="271"/>
    </row>
    <row r="50134" spans="27:27">
      <c r="AA50134" s="271"/>
    </row>
    <row r="50135" spans="27:27">
      <c r="AA50135" s="271"/>
    </row>
    <row r="50136" spans="27:27">
      <c r="AA50136" s="271"/>
    </row>
    <row r="50137" spans="27:27">
      <c r="AA50137" s="271"/>
    </row>
    <row r="50138" spans="27:27">
      <c r="AA50138" s="271"/>
    </row>
    <row r="50139" spans="27:27">
      <c r="AA50139" s="271"/>
    </row>
    <row r="50140" spans="27:27">
      <c r="AA50140" s="271"/>
    </row>
    <row r="50141" spans="27:27">
      <c r="AA50141" s="271"/>
    </row>
    <row r="50142" spans="27:27">
      <c r="AA50142" s="271"/>
    </row>
    <row r="50143" spans="27:27">
      <c r="AA50143" s="271"/>
    </row>
    <row r="50144" spans="27:27">
      <c r="AA50144" s="271"/>
    </row>
    <row r="50145" spans="27:27">
      <c r="AA50145" s="271"/>
    </row>
    <row r="50146" spans="27:27">
      <c r="AA50146" s="271"/>
    </row>
    <row r="50147" spans="27:27">
      <c r="AA50147" s="271"/>
    </row>
    <row r="50148" spans="27:27">
      <c r="AA50148" s="271"/>
    </row>
    <row r="50149" spans="27:27">
      <c r="AA50149" s="271"/>
    </row>
    <row r="50150" spans="27:27">
      <c r="AA50150" s="271"/>
    </row>
    <row r="50151" spans="27:27">
      <c r="AA50151" s="271"/>
    </row>
    <row r="50152" spans="27:27">
      <c r="AA50152" s="271"/>
    </row>
    <row r="50153" spans="27:27">
      <c r="AA50153" s="271"/>
    </row>
    <row r="50154" spans="27:27">
      <c r="AA50154" s="271"/>
    </row>
    <row r="50155" spans="27:27">
      <c r="AA50155" s="271"/>
    </row>
    <row r="50156" spans="27:27">
      <c r="AA50156" s="271"/>
    </row>
    <row r="50157" spans="27:27">
      <c r="AA50157" s="271"/>
    </row>
    <row r="50158" spans="27:27">
      <c r="AA50158" s="271"/>
    </row>
    <row r="50159" spans="27:27">
      <c r="AA50159" s="271"/>
    </row>
    <row r="50160" spans="27:27">
      <c r="AA50160" s="271"/>
    </row>
    <row r="50161" spans="27:27">
      <c r="AA50161" s="271"/>
    </row>
    <row r="50162" spans="27:27">
      <c r="AA50162" s="271"/>
    </row>
    <row r="50163" spans="27:27">
      <c r="AA50163" s="271"/>
    </row>
    <row r="50164" spans="27:27">
      <c r="AA50164" s="271"/>
    </row>
    <row r="50165" spans="27:27">
      <c r="AA50165" s="271"/>
    </row>
    <row r="50166" spans="27:27">
      <c r="AA50166" s="271"/>
    </row>
    <row r="50167" spans="27:27">
      <c r="AA50167" s="271"/>
    </row>
    <row r="50168" spans="27:27">
      <c r="AA50168" s="271"/>
    </row>
    <row r="50169" spans="27:27">
      <c r="AA50169" s="271"/>
    </row>
    <row r="50170" spans="27:27">
      <c r="AA50170" s="271"/>
    </row>
    <row r="50171" spans="27:27">
      <c r="AA50171" s="271"/>
    </row>
    <row r="50172" spans="27:27">
      <c r="AA50172" s="271"/>
    </row>
    <row r="50173" spans="27:27">
      <c r="AA50173" s="271"/>
    </row>
    <row r="50174" spans="27:27">
      <c r="AA50174" s="271"/>
    </row>
    <row r="50175" spans="27:27">
      <c r="AA50175" s="271"/>
    </row>
    <row r="50176" spans="27:27">
      <c r="AA50176" s="271"/>
    </row>
    <row r="50177" spans="27:27">
      <c r="AA50177" s="271"/>
    </row>
    <row r="50178" spans="27:27">
      <c r="AA50178" s="271"/>
    </row>
    <row r="50179" spans="27:27">
      <c r="AA50179" s="271"/>
    </row>
    <row r="50180" spans="27:27">
      <c r="AA50180" s="271"/>
    </row>
    <row r="50181" spans="27:27">
      <c r="AA50181" s="271"/>
    </row>
    <row r="50182" spans="27:27">
      <c r="AA50182" s="271"/>
    </row>
    <row r="50183" spans="27:27">
      <c r="AA50183" s="271"/>
    </row>
    <row r="50184" spans="27:27">
      <c r="AA50184" s="271"/>
    </row>
    <row r="50185" spans="27:27">
      <c r="AA50185" s="271"/>
    </row>
    <row r="50186" spans="27:27">
      <c r="AA50186" s="271"/>
    </row>
    <row r="50187" spans="27:27">
      <c r="AA50187" s="271"/>
    </row>
    <row r="50188" spans="27:27">
      <c r="AA50188" s="271"/>
    </row>
    <row r="50189" spans="27:27">
      <c r="AA50189" s="271"/>
    </row>
    <row r="50190" spans="27:27">
      <c r="AA50190" s="271"/>
    </row>
    <row r="50191" spans="27:27">
      <c r="AA50191" s="271"/>
    </row>
    <row r="50192" spans="27:27">
      <c r="AA50192" s="271"/>
    </row>
    <row r="50193" spans="27:27">
      <c r="AA50193" s="271"/>
    </row>
    <row r="50194" spans="27:27">
      <c r="AA50194" s="271"/>
    </row>
    <row r="50195" spans="27:27">
      <c r="AA50195" s="271"/>
    </row>
    <row r="50196" spans="27:27">
      <c r="AA50196" s="271"/>
    </row>
    <row r="50197" spans="27:27">
      <c r="AA50197" s="271"/>
    </row>
    <row r="50198" spans="27:27">
      <c r="AA50198" s="271"/>
    </row>
    <row r="50199" spans="27:27">
      <c r="AA50199" s="271"/>
    </row>
    <row r="50200" spans="27:27">
      <c r="AA50200" s="271"/>
    </row>
    <row r="50201" spans="27:27">
      <c r="AA50201" s="271"/>
    </row>
    <row r="50202" spans="27:27">
      <c r="AA50202" s="271"/>
    </row>
    <row r="50203" spans="27:27">
      <c r="AA50203" s="271"/>
    </row>
    <row r="50204" spans="27:27">
      <c r="AA50204" s="271"/>
    </row>
    <row r="50205" spans="27:27">
      <c r="AA50205" s="271"/>
    </row>
    <row r="50206" spans="27:27">
      <c r="AA50206" s="271"/>
    </row>
    <row r="50207" spans="27:27">
      <c r="AA50207" s="271"/>
    </row>
    <row r="50208" spans="27:27">
      <c r="AA50208" s="271"/>
    </row>
    <row r="50209" spans="27:27">
      <c r="AA50209" s="271"/>
    </row>
    <row r="50210" spans="27:27">
      <c r="AA50210" s="271"/>
    </row>
    <row r="50211" spans="27:27">
      <c r="AA50211" s="271"/>
    </row>
    <row r="50212" spans="27:27">
      <c r="AA50212" s="271"/>
    </row>
    <row r="50213" spans="27:27">
      <c r="AA50213" s="271"/>
    </row>
    <row r="50214" spans="27:27">
      <c r="AA50214" s="271"/>
    </row>
    <row r="50215" spans="27:27">
      <c r="AA50215" s="271"/>
    </row>
    <row r="50216" spans="27:27">
      <c r="AA50216" s="271"/>
    </row>
    <row r="50217" spans="27:27">
      <c r="AA50217" s="271"/>
    </row>
    <row r="50218" spans="27:27">
      <c r="AA50218" s="271"/>
    </row>
    <row r="50219" spans="27:27">
      <c r="AA50219" s="271"/>
    </row>
    <row r="50220" spans="27:27">
      <c r="AA50220" s="271"/>
    </row>
    <row r="50221" spans="27:27">
      <c r="AA50221" s="271"/>
    </row>
    <row r="50222" spans="27:27">
      <c r="AA50222" s="271"/>
    </row>
    <row r="50223" spans="27:27">
      <c r="AA50223" s="271"/>
    </row>
    <row r="50224" spans="27:27">
      <c r="AA50224" s="271"/>
    </row>
    <row r="50225" spans="27:27">
      <c r="AA50225" s="271"/>
    </row>
    <row r="50226" spans="27:27">
      <c r="AA50226" s="271"/>
    </row>
    <row r="50227" spans="27:27">
      <c r="AA50227" s="271"/>
    </row>
    <row r="50228" spans="27:27">
      <c r="AA50228" s="271"/>
    </row>
    <row r="50229" spans="27:27">
      <c r="AA50229" s="271"/>
    </row>
    <row r="50230" spans="27:27">
      <c r="AA50230" s="271"/>
    </row>
    <row r="50231" spans="27:27">
      <c r="AA50231" s="271"/>
    </row>
    <row r="50232" spans="27:27">
      <c r="AA50232" s="271"/>
    </row>
    <row r="50233" spans="27:27">
      <c r="AA50233" s="271"/>
    </row>
    <row r="50234" spans="27:27">
      <c r="AA50234" s="271"/>
    </row>
    <row r="50235" spans="27:27">
      <c r="AA50235" s="271"/>
    </row>
    <row r="50236" spans="27:27">
      <c r="AA50236" s="271"/>
    </row>
    <row r="50237" spans="27:27">
      <c r="AA50237" s="271"/>
    </row>
    <row r="50238" spans="27:27">
      <c r="AA50238" s="271"/>
    </row>
    <row r="50239" spans="27:27">
      <c r="AA50239" s="271"/>
    </row>
    <row r="50240" spans="27:27">
      <c r="AA50240" s="271"/>
    </row>
    <row r="50241" spans="27:27">
      <c r="AA50241" s="271"/>
    </row>
    <row r="50242" spans="27:27">
      <c r="AA50242" s="271"/>
    </row>
    <row r="50243" spans="27:27">
      <c r="AA50243" s="271"/>
    </row>
    <row r="50244" spans="27:27">
      <c r="AA50244" s="271"/>
    </row>
    <row r="50245" spans="27:27">
      <c r="AA50245" s="271"/>
    </row>
    <row r="50246" spans="27:27">
      <c r="AA50246" s="271"/>
    </row>
    <row r="50247" spans="27:27">
      <c r="AA50247" s="271"/>
    </row>
    <row r="50248" spans="27:27">
      <c r="AA50248" s="271"/>
    </row>
    <row r="50249" spans="27:27">
      <c r="AA50249" s="271"/>
    </row>
    <row r="50250" spans="27:27">
      <c r="AA50250" s="271"/>
    </row>
    <row r="50251" spans="27:27">
      <c r="AA50251" s="271"/>
    </row>
    <row r="50252" spans="27:27">
      <c r="AA50252" s="271"/>
    </row>
    <row r="50253" spans="27:27">
      <c r="AA50253" s="271"/>
    </row>
    <row r="50254" spans="27:27">
      <c r="AA50254" s="271"/>
    </row>
    <row r="50255" spans="27:27">
      <c r="AA50255" s="271"/>
    </row>
    <row r="50256" spans="27:27">
      <c r="AA50256" s="271"/>
    </row>
    <row r="50257" spans="27:27">
      <c r="AA50257" s="271"/>
    </row>
    <row r="50258" spans="27:27">
      <c r="AA50258" s="271"/>
    </row>
    <row r="50259" spans="27:27">
      <c r="AA50259" s="271"/>
    </row>
    <row r="50260" spans="27:27">
      <c r="AA50260" s="271"/>
    </row>
    <row r="50261" spans="27:27">
      <c r="AA50261" s="271"/>
    </row>
    <row r="50262" spans="27:27">
      <c r="AA50262" s="271"/>
    </row>
    <row r="50263" spans="27:27">
      <c r="AA50263" s="271"/>
    </row>
    <row r="50264" spans="27:27">
      <c r="AA50264" s="271"/>
    </row>
    <row r="50265" spans="27:27">
      <c r="AA50265" s="271"/>
    </row>
    <row r="50266" spans="27:27">
      <c r="AA50266" s="271"/>
    </row>
    <row r="50267" spans="27:27">
      <c r="AA50267" s="271"/>
    </row>
    <row r="50268" spans="27:27">
      <c r="AA50268" s="271"/>
    </row>
    <row r="50269" spans="27:27">
      <c r="AA50269" s="271"/>
    </row>
    <row r="50270" spans="27:27">
      <c r="AA50270" s="271"/>
    </row>
    <row r="50271" spans="27:27">
      <c r="AA50271" s="271"/>
    </row>
    <row r="50272" spans="27:27">
      <c r="AA50272" s="271"/>
    </row>
    <row r="50273" spans="27:27">
      <c r="AA50273" s="271"/>
    </row>
    <row r="50274" spans="27:27">
      <c r="AA50274" s="271"/>
    </row>
    <row r="50275" spans="27:27">
      <c r="AA50275" s="271"/>
    </row>
    <row r="50276" spans="27:27">
      <c r="AA50276" s="271"/>
    </row>
    <row r="50277" spans="27:27">
      <c r="AA50277" s="271"/>
    </row>
    <row r="50278" spans="27:27">
      <c r="AA50278" s="271"/>
    </row>
    <row r="50279" spans="27:27">
      <c r="AA50279" s="271"/>
    </row>
    <row r="50280" spans="27:27">
      <c r="AA50280" s="271"/>
    </row>
    <row r="50281" spans="27:27">
      <c r="AA50281" s="271"/>
    </row>
    <row r="50282" spans="27:27">
      <c r="AA50282" s="271"/>
    </row>
    <row r="50283" spans="27:27">
      <c r="AA50283" s="271"/>
    </row>
    <row r="50284" spans="27:27">
      <c r="AA50284" s="271"/>
    </row>
    <row r="50285" spans="27:27">
      <c r="AA50285" s="271"/>
    </row>
    <row r="50286" spans="27:27">
      <c r="AA50286" s="271"/>
    </row>
    <row r="50287" spans="27:27">
      <c r="AA50287" s="271"/>
    </row>
    <row r="50288" spans="27:27">
      <c r="AA50288" s="271"/>
    </row>
    <row r="50289" spans="27:27">
      <c r="AA50289" s="271"/>
    </row>
    <row r="50290" spans="27:27">
      <c r="AA50290" s="271"/>
    </row>
    <row r="50291" spans="27:27">
      <c r="AA50291" s="271"/>
    </row>
    <row r="50292" spans="27:27">
      <c r="AA50292" s="271"/>
    </row>
    <row r="50293" spans="27:27">
      <c r="AA50293" s="271"/>
    </row>
    <row r="50294" spans="27:27">
      <c r="AA50294" s="271"/>
    </row>
    <row r="50295" spans="27:27">
      <c r="AA50295" s="271"/>
    </row>
    <row r="50296" spans="27:27">
      <c r="AA50296" s="271"/>
    </row>
    <row r="50297" spans="27:27">
      <c r="AA50297" s="271"/>
    </row>
    <row r="50298" spans="27:27">
      <c r="AA50298" s="271"/>
    </row>
    <row r="50299" spans="27:27">
      <c r="AA50299" s="271"/>
    </row>
    <row r="50300" spans="27:27">
      <c r="AA50300" s="271"/>
    </row>
    <row r="50301" spans="27:27">
      <c r="AA50301" s="271"/>
    </row>
    <row r="50302" spans="27:27">
      <c r="AA50302" s="271"/>
    </row>
    <row r="50303" spans="27:27">
      <c r="AA50303" s="271"/>
    </row>
    <row r="50304" spans="27:27">
      <c r="AA50304" s="271"/>
    </row>
    <row r="50305" spans="27:27">
      <c r="AA50305" s="271"/>
    </row>
    <row r="50306" spans="27:27">
      <c r="AA50306" s="271"/>
    </row>
    <row r="50307" spans="27:27">
      <c r="AA50307" s="271"/>
    </row>
    <row r="50308" spans="27:27">
      <c r="AA50308" s="271"/>
    </row>
    <row r="50309" spans="27:27">
      <c r="AA50309" s="271"/>
    </row>
    <row r="50310" spans="27:27">
      <c r="AA50310" s="271"/>
    </row>
    <row r="50311" spans="27:27">
      <c r="AA50311" s="271"/>
    </row>
    <row r="50312" spans="27:27">
      <c r="AA50312" s="271"/>
    </row>
    <row r="50313" spans="27:27">
      <c r="AA50313" s="271"/>
    </row>
    <row r="50314" spans="27:27">
      <c r="AA50314" s="271"/>
    </row>
    <row r="50315" spans="27:27">
      <c r="AA50315" s="271"/>
    </row>
    <row r="50316" spans="27:27">
      <c r="AA50316" s="271"/>
    </row>
    <row r="50317" spans="27:27">
      <c r="AA50317" s="271"/>
    </row>
    <row r="50318" spans="27:27">
      <c r="AA50318" s="271"/>
    </row>
    <row r="50319" spans="27:27">
      <c r="AA50319" s="271"/>
    </row>
    <row r="50320" spans="27:27">
      <c r="AA50320" s="271"/>
    </row>
    <row r="50321" spans="27:27">
      <c r="AA50321" s="271"/>
    </row>
    <row r="50322" spans="27:27">
      <c r="AA50322" s="271"/>
    </row>
    <row r="50323" spans="27:27">
      <c r="AA50323" s="271"/>
    </row>
    <row r="50324" spans="27:27">
      <c r="AA50324" s="271"/>
    </row>
    <row r="50325" spans="27:27">
      <c r="AA50325" s="271"/>
    </row>
    <row r="50326" spans="27:27">
      <c r="AA50326" s="271"/>
    </row>
    <row r="50327" spans="27:27">
      <c r="AA50327" s="271"/>
    </row>
    <row r="50328" spans="27:27">
      <c r="AA50328" s="271"/>
    </row>
    <row r="50329" spans="27:27">
      <c r="AA50329" s="271"/>
    </row>
    <row r="50330" spans="27:27">
      <c r="AA50330" s="271"/>
    </row>
    <row r="50331" spans="27:27">
      <c r="AA50331" s="271"/>
    </row>
    <row r="50332" spans="27:27">
      <c r="AA50332" s="271"/>
    </row>
    <row r="50333" spans="27:27">
      <c r="AA50333" s="271"/>
    </row>
    <row r="50334" spans="27:27">
      <c r="AA50334" s="271"/>
    </row>
    <row r="50335" spans="27:27">
      <c r="AA50335" s="271"/>
    </row>
    <row r="50336" spans="27:27">
      <c r="AA50336" s="271"/>
    </row>
    <row r="50337" spans="27:27">
      <c r="AA50337" s="271"/>
    </row>
    <row r="50338" spans="27:27">
      <c r="AA50338" s="271"/>
    </row>
    <row r="50339" spans="27:27">
      <c r="AA50339" s="271"/>
    </row>
    <row r="50340" spans="27:27">
      <c r="AA50340" s="271"/>
    </row>
    <row r="50341" spans="27:27">
      <c r="AA50341" s="271"/>
    </row>
    <row r="50342" spans="27:27">
      <c r="AA50342" s="271"/>
    </row>
    <row r="50343" spans="27:27">
      <c r="AA50343" s="271"/>
    </row>
    <row r="50344" spans="27:27">
      <c r="AA50344" s="271"/>
    </row>
    <row r="50345" spans="27:27">
      <c r="AA50345" s="271"/>
    </row>
    <row r="50346" spans="27:27">
      <c r="AA50346" s="271"/>
    </row>
    <row r="50347" spans="27:27">
      <c r="AA50347" s="271"/>
    </row>
    <row r="50348" spans="27:27">
      <c r="AA50348" s="271"/>
    </row>
    <row r="50349" spans="27:27">
      <c r="AA50349" s="271"/>
    </row>
    <row r="50350" spans="27:27">
      <c r="AA50350" s="271"/>
    </row>
    <row r="50351" spans="27:27">
      <c r="AA50351" s="271"/>
    </row>
    <row r="50352" spans="27:27">
      <c r="AA50352" s="271"/>
    </row>
    <row r="50353" spans="27:27">
      <c r="AA50353" s="271"/>
    </row>
    <row r="50354" spans="27:27">
      <c r="AA50354" s="271"/>
    </row>
    <row r="50355" spans="27:27">
      <c r="AA50355" s="271"/>
    </row>
    <row r="50356" spans="27:27">
      <c r="AA50356" s="271"/>
    </row>
    <row r="50357" spans="27:27">
      <c r="AA50357" s="271"/>
    </row>
    <row r="50358" spans="27:27">
      <c r="AA50358" s="271"/>
    </row>
    <row r="50359" spans="27:27">
      <c r="AA50359" s="271"/>
    </row>
    <row r="50360" spans="27:27">
      <c r="AA50360" s="271"/>
    </row>
    <row r="50361" spans="27:27">
      <c r="AA50361" s="271"/>
    </row>
    <row r="50362" spans="27:27">
      <c r="AA50362" s="271"/>
    </row>
    <row r="50363" spans="27:27">
      <c r="AA50363" s="271"/>
    </row>
    <row r="50364" spans="27:27">
      <c r="AA50364" s="271"/>
    </row>
    <row r="50365" spans="27:27">
      <c r="AA50365" s="271"/>
    </row>
    <row r="50366" spans="27:27">
      <c r="AA50366" s="271"/>
    </row>
    <row r="50367" spans="27:27">
      <c r="AA50367" s="271"/>
    </row>
    <row r="50368" spans="27:27">
      <c r="AA50368" s="271"/>
    </row>
    <row r="50369" spans="27:27">
      <c r="AA50369" s="271"/>
    </row>
    <row r="50370" spans="27:27">
      <c r="AA50370" s="271"/>
    </row>
    <row r="50371" spans="27:27">
      <c r="AA50371" s="271"/>
    </row>
    <row r="50372" spans="27:27">
      <c r="AA50372" s="271"/>
    </row>
    <row r="50373" spans="27:27">
      <c r="AA50373" s="271"/>
    </row>
    <row r="50374" spans="27:27">
      <c r="AA50374" s="271"/>
    </row>
    <row r="50375" spans="27:27">
      <c r="AA50375" s="271"/>
    </row>
    <row r="50376" spans="27:27">
      <c r="AA50376" s="271"/>
    </row>
    <row r="50377" spans="27:27">
      <c r="AA50377" s="271"/>
    </row>
    <row r="50378" spans="27:27">
      <c r="AA50378" s="271"/>
    </row>
    <row r="50379" spans="27:27">
      <c r="AA50379" s="271"/>
    </row>
    <row r="50380" spans="27:27">
      <c r="AA50380" s="271"/>
    </row>
    <row r="50381" spans="27:27">
      <c r="AA50381" s="271"/>
    </row>
    <row r="50382" spans="27:27">
      <c r="AA50382" s="271"/>
    </row>
    <row r="50383" spans="27:27">
      <c r="AA50383" s="271"/>
    </row>
    <row r="50384" spans="27:27">
      <c r="AA50384" s="271"/>
    </row>
    <row r="50385" spans="27:27">
      <c r="AA50385" s="271"/>
    </row>
    <row r="50386" spans="27:27">
      <c r="AA50386" s="271"/>
    </row>
    <row r="50387" spans="27:27">
      <c r="AA50387" s="271"/>
    </row>
    <row r="50388" spans="27:27">
      <c r="AA50388" s="271"/>
    </row>
    <row r="50389" spans="27:27">
      <c r="AA50389" s="271"/>
    </row>
    <row r="50390" spans="27:27">
      <c r="AA50390" s="271"/>
    </row>
    <row r="50391" spans="27:27">
      <c r="AA50391" s="271"/>
    </row>
    <row r="50392" spans="27:27">
      <c r="AA50392" s="271"/>
    </row>
    <row r="50393" spans="27:27">
      <c r="AA50393" s="271"/>
    </row>
    <row r="50394" spans="27:27">
      <c r="AA50394" s="271"/>
    </row>
    <row r="50395" spans="27:27">
      <c r="AA50395" s="271"/>
    </row>
    <row r="50396" spans="27:27">
      <c r="AA50396" s="271"/>
    </row>
    <row r="50397" spans="27:27">
      <c r="AA50397" s="271"/>
    </row>
    <row r="50398" spans="27:27">
      <c r="AA50398" s="271"/>
    </row>
    <row r="50399" spans="27:27">
      <c r="AA50399" s="271"/>
    </row>
    <row r="50400" spans="27:27">
      <c r="AA50400" s="271"/>
    </row>
    <row r="50401" spans="27:27">
      <c r="AA50401" s="271"/>
    </row>
    <row r="50402" spans="27:27">
      <c r="AA50402" s="271"/>
    </row>
    <row r="50403" spans="27:27">
      <c r="AA50403" s="271"/>
    </row>
    <row r="50404" spans="27:27">
      <c r="AA50404" s="271"/>
    </row>
    <row r="50405" spans="27:27">
      <c r="AA50405" s="271"/>
    </row>
    <row r="50406" spans="27:27">
      <c r="AA50406" s="271"/>
    </row>
    <row r="50407" spans="27:27">
      <c r="AA50407" s="271"/>
    </row>
    <row r="50408" spans="27:27">
      <c r="AA50408" s="271"/>
    </row>
    <row r="50409" spans="27:27">
      <c r="AA50409" s="271"/>
    </row>
    <row r="50410" spans="27:27">
      <c r="AA50410" s="271"/>
    </row>
    <row r="50411" spans="27:27">
      <c r="AA50411" s="271"/>
    </row>
    <row r="50412" spans="27:27">
      <c r="AA50412" s="271"/>
    </row>
    <row r="50413" spans="27:27">
      <c r="AA50413" s="271"/>
    </row>
    <row r="50414" spans="27:27">
      <c r="AA50414" s="271"/>
    </row>
    <row r="50415" spans="27:27">
      <c r="AA50415" s="271"/>
    </row>
    <row r="50416" spans="27:27">
      <c r="AA50416" s="271"/>
    </row>
    <row r="50417" spans="27:27">
      <c r="AA50417" s="271"/>
    </row>
    <row r="50418" spans="27:27">
      <c r="AA50418" s="271"/>
    </row>
    <row r="50419" spans="27:27">
      <c r="AA50419" s="271"/>
    </row>
    <row r="50420" spans="27:27">
      <c r="AA50420" s="271"/>
    </row>
    <row r="50421" spans="27:27">
      <c r="AA50421" s="271"/>
    </row>
    <row r="50422" spans="27:27">
      <c r="AA50422" s="271"/>
    </row>
    <row r="50423" spans="27:27">
      <c r="AA50423" s="271"/>
    </row>
    <row r="50424" spans="27:27">
      <c r="AA50424" s="271"/>
    </row>
    <row r="50425" spans="27:27">
      <c r="AA50425" s="271"/>
    </row>
    <row r="50426" spans="27:27">
      <c r="AA50426" s="271"/>
    </row>
    <row r="50427" spans="27:27">
      <c r="AA50427" s="271"/>
    </row>
    <row r="50428" spans="27:27">
      <c r="AA50428" s="271"/>
    </row>
    <row r="50429" spans="27:27">
      <c r="AA50429" s="271"/>
    </row>
    <row r="50430" spans="27:27">
      <c r="AA50430" s="271"/>
    </row>
    <row r="50431" spans="27:27">
      <c r="AA50431" s="271"/>
    </row>
    <row r="50432" spans="27:27">
      <c r="AA50432" s="271"/>
    </row>
    <row r="50433" spans="27:27">
      <c r="AA50433" s="271"/>
    </row>
    <row r="50434" spans="27:27">
      <c r="AA50434" s="271"/>
    </row>
    <row r="50435" spans="27:27">
      <c r="AA50435" s="271"/>
    </row>
    <row r="50436" spans="27:27">
      <c r="AA50436" s="271"/>
    </row>
    <row r="50437" spans="27:27">
      <c r="AA50437" s="271"/>
    </row>
    <row r="50438" spans="27:27">
      <c r="AA50438" s="271"/>
    </row>
    <row r="50439" spans="27:27">
      <c r="AA50439" s="271"/>
    </row>
    <row r="50440" spans="27:27">
      <c r="AA50440" s="271"/>
    </row>
    <row r="50441" spans="27:27">
      <c r="AA50441" s="271"/>
    </row>
    <row r="50442" spans="27:27">
      <c r="AA50442" s="271"/>
    </row>
    <row r="50443" spans="27:27">
      <c r="AA50443" s="271"/>
    </row>
    <row r="50444" spans="27:27">
      <c r="AA50444" s="271"/>
    </row>
    <row r="50445" spans="27:27">
      <c r="AA50445" s="271"/>
    </row>
    <row r="50446" spans="27:27">
      <c r="AA50446" s="271"/>
    </row>
    <row r="50447" spans="27:27">
      <c r="AA50447" s="271"/>
    </row>
    <row r="50448" spans="27:27">
      <c r="AA50448" s="271"/>
    </row>
    <row r="50449" spans="27:27">
      <c r="AA50449" s="271"/>
    </row>
    <row r="50450" spans="27:27">
      <c r="AA50450" s="271"/>
    </row>
    <row r="50451" spans="27:27">
      <c r="AA50451" s="271"/>
    </row>
    <row r="50452" spans="27:27">
      <c r="AA50452" s="271"/>
    </row>
    <row r="50453" spans="27:27">
      <c r="AA50453" s="271"/>
    </row>
    <row r="50454" spans="27:27">
      <c r="AA50454" s="271"/>
    </row>
    <row r="50455" spans="27:27">
      <c r="AA50455" s="271"/>
    </row>
    <row r="50456" spans="27:27">
      <c r="AA50456" s="271"/>
    </row>
    <row r="50457" spans="27:27">
      <c r="AA50457" s="271"/>
    </row>
    <row r="50458" spans="27:27">
      <c r="AA50458" s="271"/>
    </row>
    <row r="50459" spans="27:27">
      <c r="AA50459" s="271"/>
    </row>
    <row r="50460" spans="27:27">
      <c r="AA50460" s="271"/>
    </row>
    <row r="50461" spans="27:27">
      <c r="AA50461" s="271"/>
    </row>
    <row r="50462" spans="27:27">
      <c r="AA50462" s="271"/>
    </row>
    <row r="50463" spans="27:27">
      <c r="AA50463" s="271"/>
    </row>
    <row r="50464" spans="27:27">
      <c r="AA50464" s="271"/>
    </row>
    <row r="50465" spans="27:27">
      <c r="AA50465" s="271"/>
    </row>
    <row r="50466" spans="27:27">
      <c r="AA50466" s="271"/>
    </row>
    <row r="50467" spans="27:27">
      <c r="AA50467" s="271"/>
    </row>
    <row r="50468" spans="27:27">
      <c r="AA50468" s="271"/>
    </row>
    <row r="50469" spans="27:27">
      <c r="AA50469" s="271"/>
    </row>
    <row r="50470" spans="27:27">
      <c r="AA50470" s="271"/>
    </row>
    <row r="50471" spans="27:27">
      <c r="AA50471" s="271"/>
    </row>
    <row r="50472" spans="27:27">
      <c r="AA50472" s="271"/>
    </row>
    <row r="50473" spans="27:27">
      <c r="AA50473" s="271"/>
    </row>
    <row r="50474" spans="27:27">
      <c r="AA50474" s="271"/>
    </row>
    <row r="50475" spans="27:27">
      <c r="AA50475" s="271"/>
    </row>
    <row r="50476" spans="27:27">
      <c r="AA50476" s="271"/>
    </row>
    <row r="50477" spans="27:27">
      <c r="AA50477" s="271"/>
    </row>
    <row r="50478" spans="27:27">
      <c r="AA50478" s="271"/>
    </row>
    <row r="50479" spans="27:27">
      <c r="AA50479" s="271"/>
    </row>
    <row r="50480" spans="27:27">
      <c r="AA50480" s="271"/>
    </row>
    <row r="50481" spans="27:27">
      <c r="AA50481" s="271"/>
    </row>
    <row r="50482" spans="27:27">
      <c r="AA50482" s="271"/>
    </row>
    <row r="50483" spans="27:27">
      <c r="AA50483" s="271"/>
    </row>
    <row r="50484" spans="27:27">
      <c r="AA50484" s="271"/>
    </row>
    <row r="50485" spans="27:27">
      <c r="AA50485" s="271"/>
    </row>
    <row r="50486" spans="27:27">
      <c r="AA50486" s="271"/>
    </row>
    <row r="50487" spans="27:27">
      <c r="AA50487" s="271"/>
    </row>
    <row r="50488" spans="27:27">
      <c r="AA50488" s="271"/>
    </row>
    <row r="50489" spans="27:27">
      <c r="AA50489" s="271"/>
    </row>
    <row r="50490" spans="27:27">
      <c r="AA50490" s="271"/>
    </row>
    <row r="50491" spans="27:27">
      <c r="AA50491" s="271"/>
    </row>
    <row r="50492" spans="27:27">
      <c r="AA50492" s="271"/>
    </row>
    <row r="50493" spans="27:27">
      <c r="AA50493" s="271"/>
    </row>
    <row r="50494" spans="27:27">
      <c r="AA50494" s="271"/>
    </row>
    <row r="50495" spans="27:27">
      <c r="AA50495" s="271"/>
    </row>
    <row r="50496" spans="27:27">
      <c r="AA50496" s="271"/>
    </row>
    <row r="50497" spans="27:27">
      <c r="AA50497" s="271"/>
    </row>
    <row r="50498" spans="27:27">
      <c r="AA50498" s="271"/>
    </row>
    <row r="50499" spans="27:27">
      <c r="AA50499" s="271"/>
    </row>
    <row r="50500" spans="27:27">
      <c r="AA50500" s="271"/>
    </row>
    <row r="50501" spans="27:27">
      <c r="AA50501" s="271"/>
    </row>
    <row r="50502" spans="27:27">
      <c r="AA50502" s="271"/>
    </row>
    <row r="50503" spans="27:27">
      <c r="AA50503" s="271"/>
    </row>
    <row r="50504" spans="27:27">
      <c r="AA50504" s="271"/>
    </row>
    <row r="50505" spans="27:27">
      <c r="AA50505" s="271"/>
    </row>
    <row r="50506" spans="27:27">
      <c r="AA50506" s="271"/>
    </row>
    <row r="50507" spans="27:27">
      <c r="AA50507" s="271"/>
    </row>
    <row r="50508" spans="27:27">
      <c r="AA50508" s="271"/>
    </row>
    <row r="50509" spans="27:27">
      <c r="AA50509" s="271"/>
    </row>
    <row r="50510" spans="27:27">
      <c r="AA50510" s="271"/>
    </row>
    <row r="50511" spans="27:27">
      <c r="AA50511" s="271"/>
    </row>
    <row r="50512" spans="27:27">
      <c r="AA50512" s="271"/>
    </row>
    <row r="50513" spans="27:27">
      <c r="AA50513" s="271"/>
    </row>
    <row r="50514" spans="27:27">
      <c r="AA50514" s="271"/>
    </row>
    <row r="50515" spans="27:27">
      <c r="AA50515" s="271"/>
    </row>
    <row r="50516" spans="27:27">
      <c r="AA50516" s="271"/>
    </row>
    <row r="50517" spans="27:27">
      <c r="AA50517" s="271"/>
    </row>
    <row r="50518" spans="27:27">
      <c r="AA50518" s="271"/>
    </row>
    <row r="50519" spans="27:27">
      <c r="AA50519" s="271"/>
    </row>
    <row r="50520" spans="27:27">
      <c r="AA50520" s="271"/>
    </row>
    <row r="50521" spans="27:27">
      <c r="AA50521" s="271"/>
    </row>
    <row r="50522" spans="27:27">
      <c r="AA50522" s="271"/>
    </row>
    <row r="50523" spans="27:27">
      <c r="AA50523" s="271"/>
    </row>
    <row r="50524" spans="27:27">
      <c r="AA50524" s="271"/>
    </row>
    <row r="50525" spans="27:27">
      <c r="AA50525" s="271"/>
    </row>
    <row r="50526" spans="27:27">
      <c r="AA50526" s="271"/>
    </row>
    <row r="50527" spans="27:27">
      <c r="AA50527" s="271"/>
    </row>
    <row r="50528" spans="27:27">
      <c r="AA50528" s="271"/>
    </row>
    <row r="50529" spans="27:27">
      <c r="AA50529" s="271"/>
    </row>
    <row r="50530" spans="27:27">
      <c r="AA50530" s="271"/>
    </row>
    <row r="50531" spans="27:27">
      <c r="AA50531" s="271"/>
    </row>
    <row r="50532" spans="27:27">
      <c r="AA50532" s="271"/>
    </row>
    <row r="50533" spans="27:27">
      <c r="AA50533" s="271"/>
    </row>
    <row r="50534" spans="27:27">
      <c r="AA50534" s="271"/>
    </row>
    <row r="50535" spans="27:27">
      <c r="AA50535" s="271"/>
    </row>
    <row r="50536" spans="27:27">
      <c r="AA50536" s="271"/>
    </row>
    <row r="50537" spans="27:27">
      <c r="AA50537" s="271"/>
    </row>
    <row r="50538" spans="27:27">
      <c r="AA50538" s="271"/>
    </row>
    <row r="50539" spans="27:27">
      <c r="AA50539" s="271"/>
    </row>
    <row r="50540" spans="27:27">
      <c r="AA50540" s="271"/>
    </row>
    <row r="50541" spans="27:27">
      <c r="AA50541" s="271"/>
    </row>
    <row r="50542" spans="27:27">
      <c r="AA50542" s="271"/>
    </row>
    <row r="50543" spans="27:27">
      <c r="AA50543" s="271"/>
    </row>
    <row r="50544" spans="27:27">
      <c r="AA50544" s="271"/>
    </row>
    <row r="50545" spans="27:27">
      <c r="AA50545" s="271"/>
    </row>
    <row r="50546" spans="27:27">
      <c r="AA50546" s="271"/>
    </row>
    <row r="50547" spans="27:27">
      <c r="AA50547" s="271"/>
    </row>
    <row r="50548" spans="27:27">
      <c r="AA50548" s="271"/>
    </row>
    <row r="50549" spans="27:27">
      <c r="AA50549" s="271"/>
    </row>
    <row r="50550" spans="27:27">
      <c r="AA50550" s="271"/>
    </row>
    <row r="50551" spans="27:27">
      <c r="AA50551" s="271"/>
    </row>
    <row r="50552" spans="27:27">
      <c r="AA50552" s="271"/>
    </row>
    <row r="50553" spans="27:27">
      <c r="AA50553" s="271"/>
    </row>
    <row r="50554" spans="27:27">
      <c r="AA50554" s="271"/>
    </row>
    <row r="50555" spans="27:27">
      <c r="AA50555" s="271"/>
    </row>
    <row r="50556" spans="27:27">
      <c r="AA50556" s="271"/>
    </row>
    <row r="50557" spans="27:27">
      <c r="AA50557" s="271"/>
    </row>
    <row r="50558" spans="27:27">
      <c r="AA50558" s="271"/>
    </row>
    <row r="50559" spans="27:27">
      <c r="AA50559" s="271"/>
    </row>
    <row r="50560" spans="27:27">
      <c r="AA50560" s="271"/>
    </row>
    <row r="50561" spans="27:27">
      <c r="AA50561" s="271"/>
    </row>
    <row r="50562" spans="27:27">
      <c r="AA50562" s="271"/>
    </row>
    <row r="50563" spans="27:27">
      <c r="AA50563" s="271"/>
    </row>
    <row r="50564" spans="27:27">
      <c r="AA50564" s="271"/>
    </row>
    <row r="50565" spans="27:27">
      <c r="AA50565" s="271"/>
    </row>
    <row r="50566" spans="27:27">
      <c r="AA50566" s="271"/>
    </row>
    <row r="50567" spans="27:27">
      <c r="AA50567" s="271"/>
    </row>
    <row r="50568" spans="27:27">
      <c r="AA50568" s="271"/>
    </row>
    <row r="50569" spans="27:27">
      <c r="AA50569" s="271"/>
    </row>
    <row r="50570" spans="27:27">
      <c r="AA50570" s="271"/>
    </row>
    <row r="50571" spans="27:27">
      <c r="AA50571" s="271"/>
    </row>
    <row r="50572" spans="27:27">
      <c r="AA50572" s="271"/>
    </row>
    <row r="50573" spans="27:27">
      <c r="AA50573" s="271"/>
    </row>
    <row r="50574" spans="27:27">
      <c r="AA50574" s="271"/>
    </row>
    <row r="50575" spans="27:27">
      <c r="AA50575" s="271"/>
    </row>
    <row r="50576" spans="27:27">
      <c r="AA50576" s="271"/>
    </row>
    <row r="50577" spans="27:27">
      <c r="AA50577" s="271"/>
    </row>
    <row r="50578" spans="27:27">
      <c r="AA50578" s="271"/>
    </row>
    <row r="50579" spans="27:27">
      <c r="AA50579" s="271"/>
    </row>
    <row r="50580" spans="27:27">
      <c r="AA50580" s="271"/>
    </row>
    <row r="50581" spans="27:27">
      <c r="AA50581" s="271"/>
    </row>
    <row r="50582" spans="27:27">
      <c r="AA50582" s="271"/>
    </row>
    <row r="50583" spans="27:27">
      <c r="AA50583" s="271"/>
    </row>
    <row r="50584" spans="27:27">
      <c r="AA50584" s="271"/>
    </row>
    <row r="50585" spans="27:27">
      <c r="AA50585" s="271"/>
    </row>
    <row r="50586" spans="27:27">
      <c r="AA50586" s="271"/>
    </row>
    <row r="50587" spans="27:27">
      <c r="AA50587" s="271"/>
    </row>
    <row r="50588" spans="27:27">
      <c r="AA50588" s="271"/>
    </row>
    <row r="50589" spans="27:27">
      <c r="AA50589" s="271"/>
    </row>
    <row r="50590" spans="27:27">
      <c r="AA50590" s="271"/>
    </row>
    <row r="50591" spans="27:27">
      <c r="AA50591" s="271"/>
    </row>
    <row r="50592" spans="27:27">
      <c r="AA50592" s="271"/>
    </row>
    <row r="50593" spans="27:27">
      <c r="AA50593" s="271"/>
    </row>
    <row r="50594" spans="27:27">
      <c r="AA50594" s="271"/>
    </row>
    <row r="50595" spans="27:27">
      <c r="AA50595" s="271"/>
    </row>
    <row r="50596" spans="27:27">
      <c r="AA50596" s="271"/>
    </row>
    <row r="50597" spans="27:27">
      <c r="AA50597" s="271"/>
    </row>
    <row r="50598" spans="27:27">
      <c r="AA50598" s="271"/>
    </row>
    <row r="50599" spans="27:27">
      <c r="AA50599" s="271"/>
    </row>
    <row r="50600" spans="27:27">
      <c r="AA50600" s="271"/>
    </row>
    <row r="50601" spans="27:27">
      <c r="AA50601" s="271"/>
    </row>
    <row r="50602" spans="27:27">
      <c r="AA50602" s="271"/>
    </row>
    <row r="50603" spans="27:27">
      <c r="AA50603" s="271"/>
    </row>
    <row r="50604" spans="27:27">
      <c r="AA50604" s="271"/>
    </row>
    <row r="50605" spans="27:27">
      <c r="AA50605" s="271"/>
    </row>
    <row r="50606" spans="27:27">
      <c r="AA50606" s="271"/>
    </row>
    <row r="50607" spans="27:27">
      <c r="AA50607" s="271"/>
    </row>
    <row r="50608" spans="27:27">
      <c r="AA50608" s="271"/>
    </row>
    <row r="50609" spans="27:27">
      <c r="AA50609" s="271"/>
    </row>
    <row r="50610" spans="27:27">
      <c r="AA50610" s="271"/>
    </row>
    <row r="50611" spans="27:27">
      <c r="AA50611" s="271"/>
    </row>
    <row r="50612" spans="27:27">
      <c r="AA50612" s="271"/>
    </row>
    <row r="50613" spans="27:27">
      <c r="AA50613" s="271"/>
    </row>
    <row r="50614" spans="27:27">
      <c r="AA50614" s="271"/>
    </row>
    <row r="50615" spans="27:27">
      <c r="AA50615" s="271"/>
    </row>
    <row r="50616" spans="27:27">
      <c r="AA50616" s="271"/>
    </row>
    <row r="50617" spans="27:27">
      <c r="AA50617" s="271"/>
    </row>
    <row r="50618" spans="27:27">
      <c r="AA50618" s="271"/>
    </row>
    <row r="50619" spans="27:27">
      <c r="AA50619" s="271"/>
    </row>
    <row r="50620" spans="27:27">
      <c r="AA50620" s="271"/>
    </row>
    <row r="50621" spans="27:27">
      <c r="AA50621" s="271"/>
    </row>
    <row r="50622" spans="27:27">
      <c r="AA50622" s="271"/>
    </row>
    <row r="50623" spans="27:27">
      <c r="AA50623" s="271"/>
    </row>
    <row r="50624" spans="27:27">
      <c r="AA50624" s="271"/>
    </row>
    <row r="50625" spans="27:27">
      <c r="AA50625" s="271"/>
    </row>
    <row r="50626" spans="27:27">
      <c r="AA50626" s="271"/>
    </row>
    <row r="50627" spans="27:27">
      <c r="AA50627" s="271"/>
    </row>
    <row r="50628" spans="27:27">
      <c r="AA50628" s="271"/>
    </row>
    <row r="50629" spans="27:27">
      <c r="AA50629" s="271"/>
    </row>
    <row r="50630" spans="27:27">
      <c r="AA50630" s="271"/>
    </row>
    <row r="50631" spans="27:27">
      <c r="AA50631" s="271"/>
    </row>
    <row r="50632" spans="27:27">
      <c r="AA50632" s="271"/>
    </row>
    <row r="50633" spans="27:27">
      <c r="AA50633" s="271"/>
    </row>
    <row r="50634" spans="27:27">
      <c r="AA50634" s="271"/>
    </row>
    <row r="50635" spans="27:27">
      <c r="AA50635" s="271"/>
    </row>
    <row r="50636" spans="27:27">
      <c r="AA50636" s="271"/>
    </row>
    <row r="50637" spans="27:27">
      <c r="AA50637" s="271"/>
    </row>
    <row r="50638" spans="27:27">
      <c r="AA50638" s="271"/>
    </row>
    <row r="50639" spans="27:27">
      <c r="AA50639" s="271"/>
    </row>
    <row r="50640" spans="27:27">
      <c r="AA50640" s="271"/>
    </row>
    <row r="50641" spans="27:27">
      <c r="AA50641" s="271"/>
    </row>
    <row r="50642" spans="27:27">
      <c r="AA50642" s="271"/>
    </row>
    <row r="50643" spans="27:27">
      <c r="AA50643" s="271"/>
    </row>
    <row r="50644" spans="27:27">
      <c r="AA50644" s="271"/>
    </row>
    <row r="50645" spans="27:27">
      <c r="AA50645" s="271"/>
    </row>
    <row r="50646" spans="27:27">
      <c r="AA50646" s="271"/>
    </row>
    <row r="50647" spans="27:27">
      <c r="AA50647" s="271"/>
    </row>
    <row r="50648" spans="27:27">
      <c r="AA50648" s="271"/>
    </row>
    <row r="50649" spans="27:27">
      <c r="AA50649" s="271"/>
    </row>
    <row r="50650" spans="27:27">
      <c r="AA50650" s="271"/>
    </row>
    <row r="50651" spans="27:27">
      <c r="AA50651" s="271"/>
    </row>
    <row r="50652" spans="27:27">
      <c r="AA50652" s="271"/>
    </row>
    <row r="50653" spans="27:27">
      <c r="AA50653" s="271"/>
    </row>
    <row r="50654" spans="27:27">
      <c r="AA50654" s="271"/>
    </row>
    <row r="50655" spans="27:27">
      <c r="AA50655" s="271"/>
    </row>
    <row r="50656" spans="27:27">
      <c r="AA50656" s="271"/>
    </row>
    <row r="50657" spans="27:27">
      <c r="AA50657" s="271"/>
    </row>
    <row r="50658" spans="27:27">
      <c r="AA50658" s="271"/>
    </row>
    <row r="50659" spans="27:27">
      <c r="AA50659" s="271"/>
    </row>
    <row r="50660" spans="27:27">
      <c r="AA50660" s="271"/>
    </row>
    <row r="50661" spans="27:27">
      <c r="AA50661" s="271"/>
    </row>
    <row r="50662" spans="27:27">
      <c r="AA50662" s="271"/>
    </row>
    <row r="50663" spans="27:27">
      <c r="AA50663" s="271"/>
    </row>
    <row r="50664" spans="27:27">
      <c r="AA50664" s="271"/>
    </row>
    <row r="50665" spans="27:27">
      <c r="AA50665" s="271"/>
    </row>
    <row r="50666" spans="27:27">
      <c r="AA50666" s="271"/>
    </row>
    <row r="50667" spans="27:27">
      <c r="AA50667" s="271"/>
    </row>
    <row r="50668" spans="27:27">
      <c r="AA50668" s="271"/>
    </row>
    <row r="50669" spans="27:27">
      <c r="AA50669" s="271"/>
    </row>
    <row r="50670" spans="27:27">
      <c r="AA50670" s="271"/>
    </row>
    <row r="50671" spans="27:27">
      <c r="AA50671" s="271"/>
    </row>
    <row r="50672" spans="27:27">
      <c r="AA50672" s="271"/>
    </row>
    <row r="50673" spans="27:27">
      <c r="AA50673" s="271"/>
    </row>
    <row r="50674" spans="27:27">
      <c r="AA50674" s="271"/>
    </row>
    <row r="50675" spans="27:27">
      <c r="AA50675" s="271"/>
    </row>
    <row r="50676" spans="27:27">
      <c r="AA50676" s="271"/>
    </row>
    <row r="50677" spans="27:27">
      <c r="AA50677" s="271"/>
    </row>
    <row r="50678" spans="27:27">
      <c r="AA50678" s="271"/>
    </row>
    <row r="50679" spans="27:27">
      <c r="AA50679" s="271"/>
    </row>
    <row r="50680" spans="27:27">
      <c r="AA50680" s="271"/>
    </row>
    <row r="50681" spans="27:27">
      <c r="AA50681" s="271"/>
    </row>
    <row r="50682" spans="27:27">
      <c r="AA50682" s="271"/>
    </row>
    <row r="50683" spans="27:27">
      <c r="AA50683" s="271"/>
    </row>
    <row r="50684" spans="27:27">
      <c r="AA50684" s="271"/>
    </row>
    <row r="50685" spans="27:27">
      <c r="AA50685" s="271"/>
    </row>
    <row r="50686" spans="27:27">
      <c r="AA50686" s="271"/>
    </row>
    <row r="50687" spans="27:27">
      <c r="AA50687" s="271"/>
    </row>
    <row r="50688" spans="27:27">
      <c r="AA50688" s="271"/>
    </row>
    <row r="50689" spans="27:27">
      <c r="AA50689" s="271"/>
    </row>
    <row r="50690" spans="27:27">
      <c r="AA50690" s="271"/>
    </row>
    <row r="50691" spans="27:27">
      <c r="AA50691" s="271"/>
    </row>
    <row r="50692" spans="27:27">
      <c r="AA50692" s="271"/>
    </row>
    <row r="50693" spans="27:27">
      <c r="AA50693" s="271"/>
    </row>
    <row r="50694" spans="27:27">
      <c r="AA50694" s="271"/>
    </row>
    <row r="50695" spans="27:27">
      <c r="AA50695" s="271"/>
    </row>
    <row r="50696" spans="27:27">
      <c r="AA50696" s="271"/>
    </row>
    <row r="50697" spans="27:27">
      <c r="AA50697" s="271"/>
    </row>
    <row r="50698" spans="27:27">
      <c r="AA50698" s="271"/>
    </row>
    <row r="50699" spans="27:27">
      <c r="AA50699" s="271"/>
    </row>
    <row r="50700" spans="27:27">
      <c r="AA50700" s="271"/>
    </row>
    <row r="50701" spans="27:27">
      <c r="AA50701" s="271"/>
    </row>
    <row r="50702" spans="27:27">
      <c r="AA50702" s="271"/>
    </row>
    <row r="50703" spans="27:27">
      <c r="AA50703" s="271"/>
    </row>
    <row r="50704" spans="27:27">
      <c r="AA50704" s="271"/>
    </row>
    <row r="50705" spans="27:27">
      <c r="AA50705" s="271"/>
    </row>
    <row r="50706" spans="27:27">
      <c r="AA50706" s="271"/>
    </row>
    <row r="50707" spans="27:27">
      <c r="AA50707" s="271"/>
    </row>
    <row r="50708" spans="27:27">
      <c r="AA50708" s="271"/>
    </row>
    <row r="50709" spans="27:27">
      <c r="AA50709" s="271"/>
    </row>
    <row r="50710" spans="27:27">
      <c r="AA50710" s="271"/>
    </row>
    <row r="50711" spans="27:27">
      <c r="AA50711" s="271"/>
    </row>
    <row r="50712" spans="27:27">
      <c r="AA50712" s="271"/>
    </row>
    <row r="50713" spans="27:27">
      <c r="AA50713" s="271"/>
    </row>
    <row r="50714" spans="27:27">
      <c r="AA50714" s="271"/>
    </row>
    <row r="50715" spans="27:27">
      <c r="AA50715" s="271"/>
    </row>
    <row r="50716" spans="27:27">
      <c r="AA50716" s="271"/>
    </row>
    <row r="50717" spans="27:27">
      <c r="AA50717" s="271"/>
    </row>
    <row r="50718" spans="27:27">
      <c r="AA50718" s="271"/>
    </row>
    <row r="50719" spans="27:27">
      <c r="AA50719" s="271"/>
    </row>
    <row r="50720" spans="27:27">
      <c r="AA50720" s="271"/>
    </row>
    <row r="50721" spans="27:27">
      <c r="AA50721" s="271"/>
    </row>
    <row r="50722" spans="27:27">
      <c r="AA50722" s="271"/>
    </row>
    <row r="50723" spans="27:27">
      <c r="AA50723" s="271"/>
    </row>
    <row r="50724" spans="27:27">
      <c r="AA50724" s="271"/>
    </row>
    <row r="50725" spans="27:27">
      <c r="AA50725" s="271"/>
    </row>
    <row r="50726" spans="27:27">
      <c r="AA50726" s="271"/>
    </row>
    <row r="50727" spans="27:27">
      <c r="AA50727" s="271"/>
    </row>
    <row r="50728" spans="27:27">
      <c r="AA50728" s="271"/>
    </row>
    <row r="50729" spans="27:27">
      <c r="AA50729" s="271"/>
    </row>
    <row r="50730" spans="27:27">
      <c r="AA50730" s="271"/>
    </row>
    <row r="50731" spans="27:27">
      <c r="AA50731" s="271"/>
    </row>
    <row r="50732" spans="27:27">
      <c r="AA50732" s="271"/>
    </row>
    <row r="50733" spans="27:27">
      <c r="AA50733" s="271"/>
    </row>
    <row r="50734" spans="27:27">
      <c r="AA50734" s="271"/>
    </row>
    <row r="50735" spans="27:27">
      <c r="AA50735" s="271"/>
    </row>
    <row r="50736" spans="27:27">
      <c r="AA50736" s="271"/>
    </row>
    <row r="50737" spans="27:27">
      <c r="AA50737" s="271"/>
    </row>
    <row r="50738" spans="27:27">
      <c r="AA50738" s="271"/>
    </row>
    <row r="50739" spans="27:27">
      <c r="AA50739" s="271"/>
    </row>
    <row r="50740" spans="27:27">
      <c r="AA50740" s="271"/>
    </row>
    <row r="50741" spans="27:27">
      <c r="AA50741" s="271"/>
    </row>
    <row r="50742" spans="27:27">
      <c r="AA50742" s="271"/>
    </row>
    <row r="50743" spans="27:27">
      <c r="AA50743" s="271"/>
    </row>
    <row r="50744" spans="27:27">
      <c r="AA50744" s="271"/>
    </row>
    <row r="50745" spans="27:27">
      <c r="AA50745" s="271"/>
    </row>
    <row r="50746" spans="27:27">
      <c r="AA50746" s="271"/>
    </row>
    <row r="50747" spans="27:27">
      <c r="AA50747" s="271"/>
    </row>
    <row r="50748" spans="27:27">
      <c r="AA50748" s="271"/>
    </row>
    <row r="50749" spans="27:27">
      <c r="AA50749" s="271"/>
    </row>
    <row r="50750" spans="27:27">
      <c r="AA50750" s="271"/>
    </row>
    <row r="50751" spans="27:27">
      <c r="AA50751" s="271"/>
    </row>
    <row r="50752" spans="27:27">
      <c r="AA50752" s="271"/>
    </row>
    <row r="50753" spans="27:27">
      <c r="AA50753" s="271"/>
    </row>
    <row r="50754" spans="27:27">
      <c r="AA50754" s="271"/>
    </row>
    <row r="50755" spans="27:27">
      <c r="AA50755" s="271"/>
    </row>
    <row r="50756" spans="27:27">
      <c r="AA50756" s="271"/>
    </row>
    <row r="50757" spans="27:27">
      <c r="AA50757" s="271"/>
    </row>
    <row r="50758" spans="27:27">
      <c r="AA50758" s="271"/>
    </row>
    <row r="50759" spans="27:27">
      <c r="AA50759" s="271"/>
    </row>
    <row r="50760" spans="27:27">
      <c r="AA50760" s="271"/>
    </row>
    <row r="50761" spans="27:27">
      <c r="AA50761" s="271"/>
    </row>
    <row r="50762" spans="27:27">
      <c r="AA50762" s="271"/>
    </row>
    <row r="50763" spans="27:27">
      <c r="AA50763" s="271"/>
    </row>
    <row r="50764" spans="27:27">
      <c r="AA50764" s="271"/>
    </row>
    <row r="50765" spans="27:27">
      <c r="AA50765" s="271"/>
    </row>
    <row r="50766" spans="27:27">
      <c r="AA50766" s="271"/>
    </row>
    <row r="50767" spans="27:27">
      <c r="AA50767" s="271"/>
    </row>
    <row r="50768" spans="27:27">
      <c r="AA50768" s="271"/>
    </row>
    <row r="50769" spans="27:27">
      <c r="AA50769" s="271"/>
    </row>
    <row r="50770" spans="27:27">
      <c r="AA50770" s="271"/>
    </row>
    <row r="50771" spans="27:27">
      <c r="AA50771" s="271"/>
    </row>
    <row r="50772" spans="27:27">
      <c r="AA50772" s="271"/>
    </row>
    <row r="50773" spans="27:27">
      <c r="AA50773" s="271"/>
    </row>
    <row r="50774" spans="27:27">
      <c r="AA50774" s="271"/>
    </row>
    <row r="50775" spans="27:27">
      <c r="AA50775" s="271"/>
    </row>
    <row r="50776" spans="27:27">
      <c r="AA50776" s="271"/>
    </row>
    <row r="50777" spans="27:27">
      <c r="AA50777" s="271"/>
    </row>
    <row r="50778" spans="27:27">
      <c r="AA50778" s="271"/>
    </row>
    <row r="50779" spans="27:27">
      <c r="AA50779" s="271"/>
    </row>
    <row r="50780" spans="27:27">
      <c r="AA50780" s="271"/>
    </row>
    <row r="50781" spans="27:27">
      <c r="AA50781" s="271"/>
    </row>
    <row r="50782" spans="27:27">
      <c r="AA50782" s="271"/>
    </row>
    <row r="50783" spans="27:27">
      <c r="AA50783" s="271"/>
    </row>
    <row r="50784" spans="27:27">
      <c r="AA50784" s="271"/>
    </row>
    <row r="50785" spans="27:27">
      <c r="AA50785" s="271"/>
    </row>
    <row r="50786" spans="27:27">
      <c r="AA50786" s="271"/>
    </row>
    <row r="50787" spans="27:27">
      <c r="AA50787" s="271"/>
    </row>
    <row r="50788" spans="27:27">
      <c r="AA50788" s="271"/>
    </row>
    <row r="50789" spans="27:27">
      <c r="AA50789" s="271"/>
    </row>
    <row r="50790" spans="27:27">
      <c r="AA50790" s="271"/>
    </row>
    <row r="50791" spans="27:27">
      <c r="AA50791" s="271"/>
    </row>
    <row r="50792" spans="27:27">
      <c r="AA50792" s="271"/>
    </row>
    <row r="50793" spans="27:27">
      <c r="AA50793" s="271"/>
    </row>
    <row r="50794" spans="27:27">
      <c r="AA50794" s="271"/>
    </row>
    <row r="50795" spans="27:27">
      <c r="AA50795" s="271"/>
    </row>
    <row r="50796" spans="27:27">
      <c r="AA50796" s="271"/>
    </row>
    <row r="50797" spans="27:27">
      <c r="AA50797" s="271"/>
    </row>
    <row r="50798" spans="27:27">
      <c r="AA50798" s="271"/>
    </row>
    <row r="50799" spans="27:27">
      <c r="AA50799" s="271"/>
    </row>
    <row r="50800" spans="27:27">
      <c r="AA50800" s="271"/>
    </row>
    <row r="50801" spans="27:27">
      <c r="AA50801" s="271"/>
    </row>
    <row r="50802" spans="27:27">
      <c r="AA50802" s="271"/>
    </row>
    <row r="50803" spans="27:27">
      <c r="AA50803" s="271"/>
    </row>
    <row r="50804" spans="27:27">
      <c r="AA50804" s="271"/>
    </row>
    <row r="50805" spans="27:27">
      <c r="AA50805" s="271"/>
    </row>
    <row r="50806" spans="27:27">
      <c r="AA50806" s="271"/>
    </row>
    <row r="50807" spans="27:27">
      <c r="AA50807" s="271"/>
    </row>
    <row r="50808" spans="27:27">
      <c r="AA50808" s="271"/>
    </row>
    <row r="50809" spans="27:27">
      <c r="AA50809" s="271"/>
    </row>
    <row r="50810" spans="27:27">
      <c r="AA50810" s="271"/>
    </row>
    <row r="50811" spans="27:27">
      <c r="AA50811" s="271"/>
    </row>
    <row r="50812" spans="27:27">
      <c r="AA50812" s="271"/>
    </row>
    <row r="50813" spans="27:27">
      <c r="AA50813" s="271"/>
    </row>
    <row r="50814" spans="27:27">
      <c r="AA50814" s="271"/>
    </row>
    <row r="50815" spans="27:27">
      <c r="AA50815" s="271"/>
    </row>
    <row r="50816" spans="27:27">
      <c r="AA50816" s="271"/>
    </row>
    <row r="50817" spans="27:27">
      <c r="AA50817" s="271"/>
    </row>
    <row r="50818" spans="27:27">
      <c r="AA50818" s="271"/>
    </row>
    <row r="50819" spans="27:27">
      <c r="AA50819" s="271"/>
    </row>
    <row r="50820" spans="27:27">
      <c r="AA50820" s="271"/>
    </row>
    <row r="50821" spans="27:27">
      <c r="AA50821" s="271"/>
    </row>
    <row r="50822" spans="27:27">
      <c r="AA50822" s="271"/>
    </row>
    <row r="50823" spans="27:27">
      <c r="AA50823" s="271"/>
    </row>
    <row r="50824" spans="27:27">
      <c r="AA50824" s="271"/>
    </row>
    <row r="50825" spans="27:27">
      <c r="AA50825" s="271"/>
    </row>
    <row r="50826" spans="27:27">
      <c r="AA50826" s="271"/>
    </row>
    <row r="50827" spans="27:27">
      <c r="AA50827" s="271"/>
    </row>
    <row r="50828" spans="27:27">
      <c r="AA50828" s="271"/>
    </row>
    <row r="50829" spans="27:27">
      <c r="AA50829" s="271"/>
    </row>
    <row r="50830" spans="27:27">
      <c r="AA50830" s="271"/>
    </row>
    <row r="50831" spans="27:27">
      <c r="AA50831" s="271"/>
    </row>
    <row r="50832" spans="27:27">
      <c r="AA50832" s="271"/>
    </row>
    <row r="50833" spans="27:27">
      <c r="AA50833" s="271"/>
    </row>
    <row r="50834" spans="27:27">
      <c r="AA50834" s="271"/>
    </row>
    <row r="50835" spans="27:27">
      <c r="AA50835" s="271"/>
    </row>
    <row r="50836" spans="27:27">
      <c r="AA50836" s="271"/>
    </row>
    <row r="50837" spans="27:27">
      <c r="AA50837" s="271"/>
    </row>
    <row r="50838" spans="27:27">
      <c r="AA50838" s="271"/>
    </row>
    <row r="50839" spans="27:27">
      <c r="AA50839" s="271"/>
    </row>
    <row r="50840" spans="27:27">
      <c r="AA50840" s="271"/>
    </row>
    <row r="50841" spans="27:27">
      <c r="AA50841" s="271"/>
    </row>
    <row r="50842" spans="27:27">
      <c r="AA50842" s="271"/>
    </row>
    <row r="50843" spans="27:27">
      <c r="AA50843" s="271"/>
    </row>
    <row r="50844" spans="27:27">
      <c r="AA50844" s="271"/>
    </row>
    <row r="50845" spans="27:27">
      <c r="AA50845" s="271"/>
    </row>
    <row r="50846" spans="27:27">
      <c r="AA50846" s="271"/>
    </row>
    <row r="50847" spans="27:27">
      <c r="AA50847" s="271"/>
    </row>
    <row r="50848" spans="27:27">
      <c r="AA50848" s="271"/>
    </row>
    <row r="50849" spans="27:27">
      <c r="AA50849" s="271"/>
    </row>
    <row r="50850" spans="27:27">
      <c r="AA50850" s="271"/>
    </row>
    <row r="50851" spans="27:27">
      <c r="AA50851" s="271"/>
    </row>
    <row r="50852" spans="27:27">
      <c r="AA50852" s="271"/>
    </row>
    <row r="50853" spans="27:27">
      <c r="AA50853" s="271"/>
    </row>
    <row r="50854" spans="27:27">
      <c r="AA50854" s="271"/>
    </row>
    <row r="50855" spans="27:27">
      <c r="AA50855" s="271"/>
    </row>
    <row r="50856" spans="27:27">
      <c r="AA50856" s="271"/>
    </row>
    <row r="50857" spans="27:27">
      <c r="AA50857" s="271"/>
    </row>
    <row r="50858" spans="27:27">
      <c r="AA50858" s="271"/>
    </row>
    <row r="50859" spans="27:27">
      <c r="AA50859" s="271"/>
    </row>
    <row r="50860" spans="27:27">
      <c r="AA50860" s="271"/>
    </row>
    <row r="50861" spans="27:27">
      <c r="AA50861" s="271"/>
    </row>
    <row r="50862" spans="27:27">
      <c r="AA50862" s="271"/>
    </row>
    <row r="50863" spans="27:27">
      <c r="AA50863" s="271"/>
    </row>
    <row r="50864" spans="27:27">
      <c r="AA50864" s="271"/>
    </row>
    <row r="50865" spans="27:27">
      <c r="AA50865" s="271"/>
    </row>
    <row r="50866" spans="27:27">
      <c r="AA50866" s="271"/>
    </row>
    <row r="50867" spans="27:27">
      <c r="AA50867" s="271"/>
    </row>
    <row r="50868" spans="27:27">
      <c r="AA50868" s="271"/>
    </row>
    <row r="50869" spans="27:27">
      <c r="AA50869" s="271"/>
    </row>
    <row r="50870" spans="27:27">
      <c r="AA50870" s="271"/>
    </row>
    <row r="50871" spans="27:27">
      <c r="AA50871" s="271"/>
    </row>
    <row r="50872" spans="27:27">
      <c r="AA50872" s="271"/>
    </row>
    <row r="50873" spans="27:27">
      <c r="AA50873" s="271"/>
    </row>
    <row r="50874" spans="27:27">
      <c r="AA50874" s="271"/>
    </row>
    <row r="50875" spans="27:27">
      <c r="AA50875" s="271"/>
    </row>
    <row r="50876" spans="27:27">
      <c r="AA50876" s="271"/>
    </row>
    <row r="50877" spans="27:27">
      <c r="AA50877" s="271"/>
    </row>
    <row r="50878" spans="27:27">
      <c r="AA50878" s="271"/>
    </row>
    <row r="50879" spans="27:27">
      <c r="AA50879" s="271"/>
    </row>
    <row r="50880" spans="27:27">
      <c r="AA50880" s="271"/>
    </row>
    <row r="50881" spans="27:27">
      <c r="AA50881" s="271"/>
    </row>
    <row r="50882" spans="27:27">
      <c r="AA50882" s="271"/>
    </row>
    <row r="50883" spans="27:27">
      <c r="AA50883" s="271"/>
    </row>
    <row r="50884" spans="27:27">
      <c r="AA50884" s="271"/>
    </row>
    <row r="50885" spans="27:27">
      <c r="AA50885" s="271"/>
    </row>
    <row r="50886" spans="27:27">
      <c r="AA50886" s="271"/>
    </row>
    <row r="50887" spans="27:27">
      <c r="AA50887" s="271"/>
    </row>
    <row r="50888" spans="27:27">
      <c r="AA50888" s="271"/>
    </row>
    <row r="50889" spans="27:27">
      <c r="AA50889" s="271"/>
    </row>
    <row r="50890" spans="27:27">
      <c r="AA50890" s="271"/>
    </row>
    <row r="50891" spans="27:27">
      <c r="AA50891" s="271"/>
    </row>
    <row r="50892" spans="27:27">
      <c r="AA50892" s="271"/>
    </row>
    <row r="50893" spans="27:27">
      <c r="AA50893" s="271"/>
    </row>
    <row r="50894" spans="27:27">
      <c r="AA50894" s="271"/>
    </row>
    <row r="50895" spans="27:27">
      <c r="AA50895" s="271"/>
    </row>
    <row r="50896" spans="27:27">
      <c r="AA50896" s="271"/>
    </row>
    <row r="50897" spans="27:27">
      <c r="AA50897" s="271"/>
    </row>
    <row r="50898" spans="27:27">
      <c r="AA50898" s="271"/>
    </row>
    <row r="50899" spans="27:27">
      <c r="AA50899" s="271"/>
    </row>
    <row r="50900" spans="27:27">
      <c r="AA50900" s="271"/>
    </row>
    <row r="50901" spans="27:27">
      <c r="AA50901" s="271"/>
    </row>
    <row r="50902" spans="27:27">
      <c r="AA50902" s="271"/>
    </row>
    <row r="50903" spans="27:27">
      <c r="AA50903" s="271"/>
    </row>
    <row r="50904" spans="27:27">
      <c r="AA50904" s="271"/>
    </row>
    <row r="50905" spans="27:27">
      <c r="AA50905" s="271"/>
    </row>
    <row r="50906" spans="27:27">
      <c r="AA50906" s="271"/>
    </row>
    <row r="50907" spans="27:27">
      <c r="AA50907" s="271"/>
    </row>
    <row r="50908" spans="27:27">
      <c r="AA50908" s="271"/>
    </row>
    <row r="50909" spans="27:27">
      <c r="AA50909" s="271"/>
    </row>
    <row r="50910" spans="27:27">
      <c r="AA50910" s="271"/>
    </row>
    <row r="50911" spans="27:27">
      <c r="AA50911" s="271"/>
    </row>
    <row r="50912" spans="27:27">
      <c r="AA50912" s="271"/>
    </row>
    <row r="50913" spans="27:27">
      <c r="AA50913" s="271"/>
    </row>
    <row r="50914" spans="27:27">
      <c r="AA50914" s="271"/>
    </row>
    <row r="50915" spans="27:27">
      <c r="AA50915" s="271"/>
    </row>
    <row r="50916" spans="27:27">
      <c r="AA50916" s="271"/>
    </row>
    <row r="50917" spans="27:27">
      <c r="AA50917" s="271"/>
    </row>
    <row r="50918" spans="27:27">
      <c r="AA50918" s="271"/>
    </row>
    <row r="50919" spans="27:27">
      <c r="AA50919" s="271"/>
    </row>
    <row r="50920" spans="27:27">
      <c r="AA50920" s="271"/>
    </row>
    <row r="50921" spans="27:27">
      <c r="AA50921" s="271"/>
    </row>
    <row r="50922" spans="27:27">
      <c r="AA50922" s="271"/>
    </row>
    <row r="50923" spans="27:27">
      <c r="AA50923" s="271"/>
    </row>
    <row r="50924" spans="27:27">
      <c r="AA50924" s="271"/>
    </row>
    <row r="50925" spans="27:27">
      <c r="AA50925" s="271"/>
    </row>
    <row r="50926" spans="27:27">
      <c r="AA50926" s="271"/>
    </row>
    <row r="50927" spans="27:27">
      <c r="AA50927" s="271"/>
    </row>
    <row r="50928" spans="27:27">
      <c r="AA50928" s="271"/>
    </row>
    <row r="50929" spans="27:27">
      <c r="AA50929" s="271"/>
    </row>
    <row r="50930" spans="27:27">
      <c r="AA50930" s="271"/>
    </row>
    <row r="50931" spans="27:27">
      <c r="AA50931" s="271"/>
    </row>
    <row r="50932" spans="27:27">
      <c r="AA50932" s="271"/>
    </row>
    <row r="50933" spans="27:27">
      <c r="AA50933" s="271"/>
    </row>
    <row r="50934" spans="27:27">
      <c r="AA50934" s="271"/>
    </row>
    <row r="50935" spans="27:27">
      <c r="AA50935" s="271"/>
    </row>
    <row r="50936" spans="27:27">
      <c r="AA50936" s="271"/>
    </row>
    <row r="50937" spans="27:27">
      <c r="AA50937" s="271"/>
    </row>
    <row r="50938" spans="27:27">
      <c r="AA50938" s="271"/>
    </row>
    <row r="50939" spans="27:27">
      <c r="AA50939" s="271"/>
    </row>
    <row r="50940" spans="27:27">
      <c r="AA50940" s="271"/>
    </row>
    <row r="50941" spans="27:27">
      <c r="AA50941" s="271"/>
    </row>
    <row r="50942" spans="27:27">
      <c r="AA50942" s="271"/>
    </row>
    <row r="50943" spans="27:27">
      <c r="AA50943" s="271"/>
    </row>
    <row r="50944" spans="27:27">
      <c r="AA50944" s="271"/>
    </row>
    <row r="50945" spans="27:27">
      <c r="AA50945" s="271"/>
    </row>
    <row r="50946" spans="27:27">
      <c r="AA50946" s="271"/>
    </row>
    <row r="50947" spans="27:27">
      <c r="AA50947" s="271"/>
    </row>
    <row r="50948" spans="27:27">
      <c r="AA50948" s="271"/>
    </row>
    <row r="50949" spans="27:27">
      <c r="AA50949" s="271"/>
    </row>
    <row r="50950" spans="27:27">
      <c r="AA50950" s="271"/>
    </row>
    <row r="50951" spans="27:27">
      <c r="AA50951" s="271"/>
    </row>
    <row r="50952" spans="27:27">
      <c r="AA50952" s="271"/>
    </row>
    <row r="50953" spans="27:27">
      <c r="AA50953" s="271"/>
    </row>
    <row r="50954" spans="27:27">
      <c r="AA50954" s="271"/>
    </row>
    <row r="50955" spans="27:27">
      <c r="AA50955" s="271"/>
    </row>
    <row r="50956" spans="27:27">
      <c r="AA50956" s="271"/>
    </row>
    <row r="50957" spans="27:27">
      <c r="AA50957" s="271"/>
    </row>
    <row r="50958" spans="27:27">
      <c r="AA50958" s="271"/>
    </row>
    <row r="50959" spans="27:27">
      <c r="AA50959" s="271"/>
    </row>
    <row r="50960" spans="27:27">
      <c r="AA50960" s="271"/>
    </row>
    <row r="50961" spans="27:27">
      <c r="AA50961" s="271"/>
    </row>
    <row r="50962" spans="27:27">
      <c r="AA50962" s="271"/>
    </row>
    <row r="50963" spans="27:27">
      <c r="AA50963" s="271"/>
    </row>
    <row r="50964" spans="27:27">
      <c r="AA50964" s="271"/>
    </row>
    <row r="50965" spans="27:27">
      <c r="AA50965" s="271"/>
    </row>
    <row r="50966" spans="27:27">
      <c r="AA50966" s="271"/>
    </row>
    <row r="50967" spans="27:27">
      <c r="AA50967" s="271"/>
    </row>
    <row r="50968" spans="27:27">
      <c r="AA50968" s="271"/>
    </row>
    <row r="50969" spans="27:27">
      <c r="AA50969" s="271"/>
    </row>
    <row r="50970" spans="27:27">
      <c r="AA50970" s="271"/>
    </row>
    <row r="50971" spans="27:27">
      <c r="AA50971" s="271"/>
    </row>
    <row r="50972" spans="27:27">
      <c r="AA50972" s="271"/>
    </row>
    <row r="50973" spans="27:27">
      <c r="AA50973" s="271"/>
    </row>
    <row r="50974" spans="27:27">
      <c r="AA50974" s="271"/>
    </row>
    <row r="50975" spans="27:27">
      <c r="AA50975" s="271"/>
    </row>
    <row r="50976" spans="27:27">
      <c r="AA50976" s="271"/>
    </row>
    <row r="50977" spans="27:27">
      <c r="AA50977" s="271"/>
    </row>
    <row r="50978" spans="27:27">
      <c r="AA50978" s="271"/>
    </row>
    <row r="50979" spans="27:27">
      <c r="AA50979" s="271"/>
    </row>
    <row r="50980" spans="27:27">
      <c r="AA50980" s="271"/>
    </row>
    <row r="50981" spans="27:27">
      <c r="AA50981" s="271"/>
    </row>
    <row r="50982" spans="27:27">
      <c r="AA50982" s="271"/>
    </row>
    <row r="50983" spans="27:27">
      <c r="AA50983" s="271"/>
    </row>
    <row r="50984" spans="27:27">
      <c r="AA50984" s="271"/>
    </row>
    <row r="50985" spans="27:27">
      <c r="AA50985" s="271"/>
    </row>
    <row r="50986" spans="27:27">
      <c r="AA50986" s="271"/>
    </row>
    <row r="50987" spans="27:27">
      <c r="AA50987" s="271"/>
    </row>
    <row r="50988" spans="27:27">
      <c r="AA50988" s="271"/>
    </row>
    <row r="50989" spans="27:27">
      <c r="AA50989" s="271"/>
    </row>
    <row r="50990" spans="27:27">
      <c r="AA50990" s="271"/>
    </row>
    <row r="50991" spans="27:27">
      <c r="AA50991" s="271"/>
    </row>
    <row r="50992" spans="27:27">
      <c r="AA50992" s="271"/>
    </row>
    <row r="50993" spans="27:27">
      <c r="AA50993" s="271"/>
    </row>
    <row r="50994" spans="27:27">
      <c r="AA50994" s="271"/>
    </row>
    <row r="50995" spans="27:27">
      <c r="AA50995" s="271"/>
    </row>
    <row r="50996" spans="27:27">
      <c r="AA50996" s="271"/>
    </row>
    <row r="50997" spans="27:27">
      <c r="AA50997" s="271"/>
    </row>
    <row r="50998" spans="27:27">
      <c r="AA50998" s="271"/>
    </row>
    <row r="50999" spans="27:27">
      <c r="AA50999" s="271"/>
    </row>
    <row r="51000" spans="27:27">
      <c r="AA51000" s="271"/>
    </row>
    <row r="51001" spans="27:27">
      <c r="AA51001" s="271"/>
    </row>
    <row r="51002" spans="27:27">
      <c r="AA51002" s="271"/>
    </row>
    <row r="51003" spans="27:27">
      <c r="AA51003" s="271"/>
    </row>
    <row r="51004" spans="27:27">
      <c r="AA51004" s="271"/>
    </row>
    <row r="51005" spans="27:27">
      <c r="AA51005" s="271"/>
    </row>
    <row r="51006" spans="27:27">
      <c r="AA51006" s="271"/>
    </row>
    <row r="51007" spans="27:27">
      <c r="AA51007" s="271"/>
    </row>
    <row r="51008" spans="27:27">
      <c r="AA51008" s="271"/>
    </row>
    <row r="51009" spans="27:27">
      <c r="AA51009" s="271"/>
    </row>
    <row r="51010" spans="27:27">
      <c r="AA51010" s="271"/>
    </row>
    <row r="51011" spans="27:27">
      <c r="AA51011" s="271"/>
    </row>
    <row r="51012" spans="27:27">
      <c r="AA51012" s="271"/>
    </row>
    <row r="51013" spans="27:27">
      <c r="AA51013" s="271"/>
    </row>
    <row r="51014" spans="27:27">
      <c r="AA51014" s="271"/>
    </row>
    <row r="51015" spans="27:27">
      <c r="AA51015" s="271"/>
    </row>
    <row r="51016" spans="27:27">
      <c r="AA51016" s="271"/>
    </row>
    <row r="51017" spans="27:27">
      <c r="AA51017" s="271"/>
    </row>
    <row r="51018" spans="27:27">
      <c r="AA51018" s="271"/>
    </row>
    <row r="51019" spans="27:27">
      <c r="AA51019" s="271"/>
    </row>
    <row r="51020" spans="27:27">
      <c r="AA51020" s="271"/>
    </row>
    <row r="51021" spans="27:27">
      <c r="AA51021" s="271"/>
    </row>
    <row r="51022" spans="27:27">
      <c r="AA51022" s="271"/>
    </row>
    <row r="51023" spans="27:27">
      <c r="AA51023" s="271"/>
    </row>
    <row r="51024" spans="27:27">
      <c r="AA51024" s="271"/>
    </row>
    <row r="51025" spans="27:27">
      <c r="AA51025" s="271"/>
    </row>
    <row r="51026" spans="27:27">
      <c r="AA51026" s="271"/>
    </row>
    <row r="51027" spans="27:27">
      <c r="AA51027" s="271"/>
    </row>
    <row r="51028" spans="27:27">
      <c r="AA51028" s="271"/>
    </row>
    <row r="51029" spans="27:27">
      <c r="AA51029" s="271"/>
    </row>
    <row r="51030" spans="27:27">
      <c r="AA51030" s="271"/>
    </row>
    <row r="51031" spans="27:27">
      <c r="AA51031" s="271"/>
    </row>
    <row r="51032" spans="27:27">
      <c r="AA51032" s="271"/>
    </row>
    <row r="51033" spans="27:27">
      <c r="AA51033" s="271"/>
    </row>
    <row r="51034" spans="27:27">
      <c r="AA51034" s="271"/>
    </row>
    <row r="51035" spans="27:27">
      <c r="AA51035" s="271"/>
    </row>
    <row r="51036" spans="27:27">
      <c r="AA51036" s="271"/>
    </row>
    <row r="51037" spans="27:27">
      <c r="AA51037" s="271"/>
    </row>
    <row r="51038" spans="27:27">
      <c r="AA51038" s="271"/>
    </row>
    <row r="51039" spans="27:27">
      <c r="AA51039" s="271"/>
    </row>
    <row r="51040" spans="27:27">
      <c r="AA51040" s="271"/>
    </row>
    <row r="51041" spans="27:27">
      <c r="AA51041" s="271"/>
    </row>
    <row r="51042" spans="27:27">
      <c r="AA51042" s="271"/>
    </row>
    <row r="51043" spans="27:27">
      <c r="AA51043" s="271"/>
    </row>
    <row r="51044" spans="27:27">
      <c r="AA51044" s="271"/>
    </row>
    <row r="51045" spans="27:27">
      <c r="AA51045" s="271"/>
    </row>
    <row r="51046" spans="27:27">
      <c r="AA51046" s="271"/>
    </row>
    <row r="51047" spans="27:27">
      <c r="AA51047" s="271"/>
    </row>
    <row r="51048" spans="27:27">
      <c r="AA51048" s="271"/>
    </row>
    <row r="51049" spans="27:27">
      <c r="AA51049" s="271"/>
    </row>
    <row r="51050" spans="27:27">
      <c r="AA51050" s="271"/>
    </row>
    <row r="51051" spans="27:27">
      <c r="AA51051" s="271"/>
    </row>
    <row r="51052" spans="27:27">
      <c r="AA51052" s="271"/>
    </row>
    <row r="51053" spans="27:27">
      <c r="AA51053" s="271"/>
    </row>
    <row r="51054" spans="27:27">
      <c r="AA51054" s="271"/>
    </row>
    <row r="51055" spans="27:27">
      <c r="AA51055" s="271"/>
    </row>
    <row r="51056" spans="27:27">
      <c r="AA51056" s="271"/>
    </row>
    <row r="51057" spans="27:27">
      <c r="AA51057" s="271"/>
    </row>
    <row r="51058" spans="27:27">
      <c r="AA51058" s="271"/>
    </row>
    <row r="51059" spans="27:27">
      <c r="AA51059" s="271"/>
    </row>
    <row r="51060" spans="27:27">
      <c r="AA51060" s="271"/>
    </row>
    <row r="51061" spans="27:27">
      <c r="AA51061" s="271"/>
    </row>
    <row r="51062" spans="27:27">
      <c r="AA51062" s="271"/>
    </row>
    <row r="51063" spans="27:27">
      <c r="AA51063" s="271"/>
    </row>
    <row r="51064" spans="27:27">
      <c r="AA51064" s="271"/>
    </row>
    <row r="51065" spans="27:27">
      <c r="AA51065" s="271"/>
    </row>
    <row r="51066" spans="27:27">
      <c r="AA51066" s="271"/>
    </row>
    <row r="51067" spans="27:27">
      <c r="AA51067" s="271"/>
    </row>
    <row r="51068" spans="27:27">
      <c r="AA51068" s="271"/>
    </row>
    <row r="51069" spans="27:27">
      <c r="AA51069" s="271"/>
    </row>
    <row r="51070" spans="27:27">
      <c r="AA51070" s="271"/>
    </row>
    <row r="51071" spans="27:27">
      <c r="AA51071" s="271"/>
    </row>
    <row r="51072" spans="27:27">
      <c r="AA51072" s="271"/>
    </row>
    <row r="51073" spans="27:27">
      <c r="AA51073" s="271"/>
    </row>
    <row r="51074" spans="27:27">
      <c r="AA51074" s="271"/>
    </row>
    <row r="51075" spans="27:27">
      <c r="AA51075" s="271"/>
    </row>
    <row r="51076" spans="27:27">
      <c r="AA51076" s="271"/>
    </row>
    <row r="51077" spans="27:27">
      <c r="AA51077" s="271"/>
    </row>
    <row r="51078" spans="27:27">
      <c r="AA51078" s="271"/>
    </row>
    <row r="51079" spans="27:27">
      <c r="AA51079" s="271"/>
    </row>
    <row r="51080" spans="27:27">
      <c r="AA51080" s="271"/>
    </row>
    <row r="51081" spans="27:27">
      <c r="AA51081" s="271"/>
    </row>
    <row r="51082" spans="27:27">
      <c r="AA51082" s="271"/>
    </row>
    <row r="51083" spans="27:27">
      <c r="AA51083" s="271"/>
    </row>
    <row r="51084" spans="27:27">
      <c r="AA51084" s="271"/>
    </row>
    <row r="51085" spans="27:27">
      <c r="AA51085" s="271"/>
    </row>
    <row r="51086" spans="27:27">
      <c r="AA51086" s="271"/>
    </row>
    <row r="51087" spans="27:27">
      <c r="AA51087" s="271"/>
    </row>
    <row r="51088" spans="27:27">
      <c r="AA51088" s="271"/>
    </row>
    <row r="51089" spans="27:27">
      <c r="AA51089" s="271"/>
    </row>
    <row r="51090" spans="27:27">
      <c r="AA51090" s="271"/>
    </row>
    <row r="51091" spans="27:27">
      <c r="AA51091" s="271"/>
    </row>
    <row r="51092" spans="27:27">
      <c r="AA51092" s="271"/>
    </row>
    <row r="51093" spans="27:27">
      <c r="AA51093" s="271"/>
    </row>
    <row r="51094" spans="27:27">
      <c r="AA51094" s="271"/>
    </row>
    <row r="51095" spans="27:27">
      <c r="AA51095" s="271"/>
    </row>
    <row r="51096" spans="27:27">
      <c r="AA51096" s="271"/>
    </row>
    <row r="51097" spans="27:27">
      <c r="AA51097" s="271"/>
    </row>
    <row r="51098" spans="27:27">
      <c r="AA51098" s="271"/>
    </row>
    <row r="51099" spans="27:27">
      <c r="AA51099" s="271"/>
    </row>
    <row r="51100" spans="27:27">
      <c r="AA51100" s="271"/>
    </row>
    <row r="51101" spans="27:27">
      <c r="AA51101" s="271"/>
    </row>
    <row r="51102" spans="27:27">
      <c r="AA51102" s="271"/>
    </row>
    <row r="51103" spans="27:27">
      <c r="AA51103" s="271"/>
    </row>
    <row r="51104" spans="27:27">
      <c r="AA51104" s="271"/>
    </row>
    <row r="51105" spans="27:27">
      <c r="AA51105" s="271"/>
    </row>
    <row r="51106" spans="27:27">
      <c r="AA51106" s="271"/>
    </row>
    <row r="51107" spans="27:27">
      <c r="AA51107" s="271"/>
    </row>
    <row r="51108" spans="27:27">
      <c r="AA51108" s="271"/>
    </row>
    <row r="51109" spans="27:27">
      <c r="AA51109" s="271"/>
    </row>
    <row r="51110" spans="27:27">
      <c r="AA51110" s="271"/>
    </row>
    <row r="51111" spans="27:27">
      <c r="AA51111" s="271"/>
    </row>
    <row r="51112" spans="27:27">
      <c r="AA51112" s="271"/>
    </row>
    <row r="51113" spans="27:27">
      <c r="AA51113" s="271"/>
    </row>
    <row r="51114" spans="27:27">
      <c r="AA51114" s="271"/>
    </row>
    <row r="51115" spans="27:27">
      <c r="AA51115" s="271"/>
    </row>
    <row r="51116" spans="27:27">
      <c r="AA51116" s="271"/>
    </row>
    <row r="51117" spans="27:27">
      <c r="AA51117" s="271"/>
    </row>
    <row r="51118" spans="27:27">
      <c r="AA51118" s="271"/>
    </row>
    <row r="51119" spans="27:27">
      <c r="AA51119" s="271"/>
    </row>
    <row r="51120" spans="27:27">
      <c r="AA51120" s="271"/>
    </row>
    <row r="51121" spans="27:27">
      <c r="AA51121" s="271"/>
    </row>
    <row r="51122" spans="27:27">
      <c r="AA51122" s="271"/>
    </row>
    <row r="51123" spans="27:27">
      <c r="AA51123" s="271"/>
    </row>
    <row r="51124" spans="27:27">
      <c r="AA51124" s="271"/>
    </row>
    <row r="51125" spans="27:27">
      <c r="AA51125" s="271"/>
    </row>
    <row r="51126" spans="27:27">
      <c r="AA51126" s="271"/>
    </row>
    <row r="51127" spans="27:27">
      <c r="AA51127" s="271"/>
    </row>
    <row r="51128" spans="27:27">
      <c r="AA51128" s="271"/>
    </row>
    <row r="51129" spans="27:27">
      <c r="AA51129" s="271"/>
    </row>
    <row r="51130" spans="27:27">
      <c r="AA51130" s="271"/>
    </row>
    <row r="51131" spans="27:27">
      <c r="AA51131" s="271"/>
    </row>
    <row r="51132" spans="27:27">
      <c r="AA51132" s="271"/>
    </row>
    <row r="51133" spans="27:27">
      <c r="AA51133" s="271"/>
    </row>
    <row r="51134" spans="27:27">
      <c r="AA51134" s="271"/>
    </row>
    <row r="51135" spans="27:27">
      <c r="AA51135" s="271"/>
    </row>
    <row r="51136" spans="27:27">
      <c r="AA51136" s="271"/>
    </row>
    <row r="51137" spans="27:27">
      <c r="AA51137" s="271"/>
    </row>
    <row r="51138" spans="27:27">
      <c r="AA51138" s="271"/>
    </row>
    <row r="51139" spans="27:27">
      <c r="AA51139" s="271"/>
    </row>
    <row r="51140" spans="27:27">
      <c r="AA51140" s="271"/>
    </row>
    <row r="51141" spans="27:27">
      <c r="AA51141" s="271"/>
    </row>
    <row r="51142" spans="27:27">
      <c r="AA51142" s="271"/>
    </row>
    <row r="51143" spans="27:27">
      <c r="AA51143" s="271"/>
    </row>
    <row r="51144" spans="27:27">
      <c r="AA51144" s="271"/>
    </row>
    <row r="51145" spans="27:27">
      <c r="AA51145" s="271"/>
    </row>
    <row r="51146" spans="27:27">
      <c r="AA51146" s="271"/>
    </row>
    <row r="51147" spans="27:27">
      <c r="AA51147" s="271"/>
    </row>
    <row r="51148" spans="27:27">
      <c r="AA51148" s="271"/>
    </row>
    <row r="51149" spans="27:27">
      <c r="AA51149" s="271"/>
    </row>
    <row r="51150" spans="27:27">
      <c r="AA51150" s="271"/>
    </row>
    <row r="51151" spans="27:27">
      <c r="AA51151" s="271"/>
    </row>
    <row r="51152" spans="27:27">
      <c r="AA51152" s="271"/>
    </row>
    <row r="51153" spans="27:27">
      <c r="AA51153" s="271"/>
    </row>
    <row r="51154" spans="27:27">
      <c r="AA51154" s="271"/>
    </row>
    <row r="51155" spans="27:27">
      <c r="AA51155" s="271"/>
    </row>
    <row r="51156" spans="27:27">
      <c r="AA51156" s="271"/>
    </row>
    <row r="51157" spans="27:27">
      <c r="AA51157" s="271"/>
    </row>
    <row r="51158" spans="27:27">
      <c r="AA51158" s="271"/>
    </row>
    <row r="51159" spans="27:27">
      <c r="AA51159" s="271"/>
    </row>
    <row r="51160" spans="27:27">
      <c r="AA51160" s="271"/>
    </row>
    <row r="51161" spans="27:27">
      <c r="AA51161" s="271"/>
    </row>
    <row r="51162" spans="27:27">
      <c r="AA51162" s="271"/>
    </row>
    <row r="51163" spans="27:27">
      <c r="AA51163" s="271"/>
    </row>
    <row r="51164" spans="27:27">
      <c r="AA51164" s="271"/>
    </row>
    <row r="51165" spans="27:27">
      <c r="AA51165" s="271"/>
    </row>
    <row r="51166" spans="27:27">
      <c r="AA51166" s="271"/>
    </row>
    <row r="51167" spans="27:27">
      <c r="AA51167" s="271"/>
    </row>
    <row r="51168" spans="27:27">
      <c r="AA51168" s="271"/>
    </row>
    <row r="51169" spans="27:27">
      <c r="AA51169" s="271"/>
    </row>
    <row r="51170" spans="27:27">
      <c r="AA51170" s="271"/>
    </row>
    <row r="51171" spans="27:27">
      <c r="AA51171" s="271"/>
    </row>
    <row r="51172" spans="27:27">
      <c r="AA51172" s="271"/>
    </row>
    <row r="51173" spans="27:27">
      <c r="AA51173" s="271"/>
    </row>
    <row r="51174" spans="27:27">
      <c r="AA51174" s="271"/>
    </row>
    <row r="51175" spans="27:27">
      <c r="AA51175" s="271"/>
    </row>
    <row r="51176" spans="27:27">
      <c r="AA51176" s="271"/>
    </row>
    <row r="51177" spans="27:27">
      <c r="AA51177" s="271"/>
    </row>
    <row r="51178" spans="27:27">
      <c r="AA51178" s="271"/>
    </row>
    <row r="51179" spans="27:27">
      <c r="AA51179" s="271"/>
    </row>
    <row r="51180" spans="27:27">
      <c r="AA51180" s="271"/>
    </row>
    <row r="51181" spans="27:27">
      <c r="AA51181" s="271"/>
    </row>
    <row r="51182" spans="27:27">
      <c r="AA51182" s="271"/>
    </row>
    <row r="51183" spans="27:27">
      <c r="AA51183" s="271"/>
    </row>
    <row r="51184" spans="27:27">
      <c r="AA51184" s="271"/>
    </row>
    <row r="51185" spans="27:27">
      <c r="AA51185" s="271"/>
    </row>
    <row r="51186" spans="27:27">
      <c r="AA51186" s="271"/>
    </row>
    <row r="51187" spans="27:27">
      <c r="AA51187" s="271"/>
    </row>
    <row r="51188" spans="27:27">
      <c r="AA51188" s="271"/>
    </row>
    <row r="51189" spans="27:27">
      <c r="AA51189" s="271"/>
    </row>
    <row r="51190" spans="27:27">
      <c r="AA51190" s="271"/>
    </row>
    <row r="51191" spans="27:27">
      <c r="AA51191" s="271"/>
    </row>
    <row r="51192" spans="27:27">
      <c r="AA51192" s="271"/>
    </row>
    <row r="51193" spans="27:27">
      <c r="AA51193" s="271"/>
    </row>
    <row r="51194" spans="27:27">
      <c r="AA51194" s="271"/>
    </row>
    <row r="51195" spans="27:27">
      <c r="AA51195" s="271"/>
    </row>
    <row r="51196" spans="27:27">
      <c r="AA51196" s="271"/>
    </row>
    <row r="51197" spans="27:27">
      <c r="AA51197" s="271"/>
    </row>
    <row r="51198" spans="27:27">
      <c r="AA51198" s="271"/>
    </row>
    <row r="51199" spans="27:27">
      <c r="AA51199" s="271"/>
    </row>
    <row r="51200" spans="27:27">
      <c r="AA51200" s="271"/>
    </row>
    <row r="51201" spans="27:27">
      <c r="AA51201" s="271"/>
    </row>
    <row r="51202" spans="27:27">
      <c r="AA51202" s="271"/>
    </row>
    <row r="51203" spans="27:27">
      <c r="AA51203" s="271"/>
    </row>
    <row r="51204" spans="27:27">
      <c r="AA51204" s="271"/>
    </row>
    <row r="51205" spans="27:27">
      <c r="AA51205" s="271"/>
    </row>
    <row r="51206" spans="27:27">
      <c r="AA51206" s="271"/>
    </row>
    <row r="51207" spans="27:27">
      <c r="AA51207" s="271"/>
    </row>
    <row r="51208" spans="27:27">
      <c r="AA51208" s="271"/>
    </row>
    <row r="51209" spans="27:27">
      <c r="AA51209" s="271"/>
    </row>
    <row r="51210" spans="27:27">
      <c r="AA51210" s="271"/>
    </row>
    <row r="51211" spans="27:27">
      <c r="AA51211" s="271"/>
    </row>
    <row r="51212" spans="27:27">
      <c r="AA51212" s="271"/>
    </row>
    <row r="51213" spans="27:27">
      <c r="AA51213" s="271"/>
    </row>
    <row r="51214" spans="27:27">
      <c r="AA51214" s="271"/>
    </row>
    <row r="51215" spans="27:27">
      <c r="AA51215" s="271"/>
    </row>
    <row r="51216" spans="27:27">
      <c r="AA51216" s="271"/>
    </row>
    <row r="51217" spans="27:27">
      <c r="AA51217" s="271"/>
    </row>
    <row r="51218" spans="27:27">
      <c r="AA51218" s="271"/>
    </row>
    <row r="51219" spans="27:27">
      <c r="AA51219" s="271"/>
    </row>
    <row r="51220" spans="27:27">
      <c r="AA51220" s="271"/>
    </row>
    <row r="51221" spans="27:27">
      <c r="AA51221" s="271"/>
    </row>
    <row r="51222" spans="27:27">
      <c r="AA51222" s="271"/>
    </row>
    <row r="51223" spans="27:27">
      <c r="AA51223" s="271"/>
    </row>
    <row r="51224" spans="27:27">
      <c r="AA51224" s="271"/>
    </row>
    <row r="51225" spans="27:27">
      <c r="AA51225" s="271"/>
    </row>
    <row r="51226" spans="27:27">
      <c r="AA51226" s="271"/>
    </row>
    <row r="51227" spans="27:27">
      <c r="AA51227" s="271"/>
    </row>
    <row r="51228" spans="27:27">
      <c r="AA51228" s="271"/>
    </row>
    <row r="51229" spans="27:27">
      <c r="AA51229" s="271"/>
    </row>
    <row r="51230" spans="27:27">
      <c r="AA51230" s="271"/>
    </row>
    <row r="51231" spans="27:27">
      <c r="AA51231" s="271"/>
    </row>
    <row r="51232" spans="27:27">
      <c r="AA51232" s="271"/>
    </row>
    <row r="51233" spans="27:27">
      <c r="AA51233" s="271"/>
    </row>
    <row r="51234" spans="27:27">
      <c r="AA51234" s="271"/>
    </row>
    <row r="51235" spans="27:27">
      <c r="AA51235" s="271"/>
    </row>
    <row r="51236" spans="27:27">
      <c r="AA51236" s="271"/>
    </row>
    <row r="51237" spans="27:27">
      <c r="AA51237" s="271"/>
    </row>
    <row r="51238" spans="27:27">
      <c r="AA51238" s="271"/>
    </row>
    <row r="51239" spans="27:27">
      <c r="AA51239" s="271"/>
    </row>
    <row r="51240" spans="27:27">
      <c r="AA51240" s="271"/>
    </row>
    <row r="51241" spans="27:27">
      <c r="AA51241" s="271"/>
    </row>
    <row r="51242" spans="27:27">
      <c r="AA51242" s="271"/>
    </row>
    <row r="51243" spans="27:27">
      <c r="AA51243" s="271"/>
    </row>
    <row r="51244" spans="27:27">
      <c r="AA51244" s="271"/>
    </row>
    <row r="51245" spans="27:27">
      <c r="AA51245" s="271"/>
    </row>
    <row r="51246" spans="27:27">
      <c r="AA51246" s="271"/>
    </row>
    <row r="51247" spans="27:27">
      <c r="AA51247" s="271"/>
    </row>
    <row r="51248" spans="27:27">
      <c r="AA51248" s="271"/>
    </row>
    <row r="51249" spans="27:27">
      <c r="AA51249" s="271"/>
    </row>
    <row r="51250" spans="27:27">
      <c r="AA51250" s="271"/>
    </row>
    <row r="51251" spans="27:27">
      <c r="AA51251" s="271"/>
    </row>
    <row r="51252" spans="27:27">
      <c r="AA51252" s="271"/>
    </row>
    <row r="51253" spans="27:27">
      <c r="AA51253" s="271"/>
    </row>
    <row r="51254" spans="27:27">
      <c r="AA51254" s="271"/>
    </row>
    <row r="51255" spans="27:27">
      <c r="AA51255" s="271"/>
    </row>
    <row r="51256" spans="27:27">
      <c r="AA51256" s="271"/>
    </row>
    <row r="51257" spans="27:27">
      <c r="AA51257" s="271"/>
    </row>
    <row r="51258" spans="27:27">
      <c r="AA51258" s="271"/>
    </row>
    <row r="51259" spans="27:27">
      <c r="AA51259" s="271"/>
    </row>
    <row r="51260" spans="27:27">
      <c r="AA51260" s="271"/>
    </row>
    <row r="51261" spans="27:27">
      <c r="AA51261" s="271"/>
    </row>
    <row r="51262" spans="27:27">
      <c r="AA51262" s="271"/>
    </row>
    <row r="51263" spans="27:27">
      <c r="AA51263" s="271"/>
    </row>
    <row r="51264" spans="27:27">
      <c r="AA51264" s="271"/>
    </row>
    <row r="51265" spans="27:27">
      <c r="AA51265" s="271"/>
    </row>
    <row r="51266" spans="27:27">
      <c r="AA51266" s="271"/>
    </row>
    <row r="51267" spans="27:27">
      <c r="AA51267" s="271"/>
    </row>
    <row r="51268" spans="27:27">
      <c r="AA51268" s="271"/>
    </row>
    <row r="51269" spans="27:27">
      <c r="AA51269" s="271"/>
    </row>
    <row r="51270" spans="27:27">
      <c r="AA51270" s="271"/>
    </row>
    <row r="51271" spans="27:27">
      <c r="AA51271" s="271"/>
    </row>
    <row r="51272" spans="27:27">
      <c r="AA51272" s="271"/>
    </row>
    <row r="51273" spans="27:27">
      <c r="AA51273" s="271"/>
    </row>
    <row r="51274" spans="27:27">
      <c r="AA51274" s="271"/>
    </row>
    <row r="51275" spans="27:27">
      <c r="AA51275" s="271"/>
    </row>
    <row r="51276" spans="27:27">
      <c r="AA51276" s="271"/>
    </row>
    <row r="51277" spans="27:27">
      <c r="AA51277" s="271"/>
    </row>
    <row r="51278" spans="27:27">
      <c r="AA51278" s="271"/>
    </row>
    <row r="51279" spans="27:27">
      <c r="AA51279" s="271"/>
    </row>
    <row r="51280" spans="27:27">
      <c r="AA51280" s="271"/>
    </row>
    <row r="51281" spans="27:27">
      <c r="AA51281" s="271"/>
    </row>
    <row r="51282" spans="27:27">
      <c r="AA51282" s="271"/>
    </row>
    <row r="51283" spans="27:27">
      <c r="AA51283" s="271"/>
    </row>
    <row r="51284" spans="27:27">
      <c r="AA51284" s="271"/>
    </row>
    <row r="51285" spans="27:27">
      <c r="AA51285" s="271"/>
    </row>
    <row r="51286" spans="27:27">
      <c r="AA51286" s="271"/>
    </row>
    <row r="51287" spans="27:27">
      <c r="AA51287" s="271"/>
    </row>
    <row r="51288" spans="27:27">
      <c r="AA51288" s="271"/>
    </row>
    <row r="51289" spans="27:27">
      <c r="AA51289" s="271"/>
    </row>
    <row r="51290" spans="27:27">
      <c r="AA51290" s="271"/>
    </row>
    <row r="51291" spans="27:27">
      <c r="AA51291" s="271"/>
    </row>
    <row r="51292" spans="27:27">
      <c r="AA51292" s="271"/>
    </row>
    <row r="51293" spans="27:27">
      <c r="AA51293" s="271"/>
    </row>
    <row r="51294" spans="27:27">
      <c r="AA51294" s="271"/>
    </row>
    <row r="51295" spans="27:27">
      <c r="AA51295" s="271"/>
    </row>
    <row r="51296" spans="27:27">
      <c r="AA51296" s="271"/>
    </row>
    <row r="51297" spans="27:27">
      <c r="AA51297" s="271"/>
    </row>
    <row r="51298" spans="27:27">
      <c r="AA51298" s="271"/>
    </row>
    <row r="51299" spans="27:27">
      <c r="AA51299" s="271"/>
    </row>
    <row r="51300" spans="27:27">
      <c r="AA51300" s="271"/>
    </row>
    <row r="51301" spans="27:27">
      <c r="AA51301" s="271"/>
    </row>
    <row r="51302" spans="27:27">
      <c r="AA51302" s="271"/>
    </row>
    <row r="51303" spans="27:27">
      <c r="AA51303" s="271"/>
    </row>
    <row r="51304" spans="27:27">
      <c r="AA51304" s="271"/>
    </row>
    <row r="51305" spans="27:27">
      <c r="AA51305" s="271"/>
    </row>
    <row r="51306" spans="27:27">
      <c r="AA51306" s="271"/>
    </row>
    <row r="51307" spans="27:27">
      <c r="AA51307" s="271"/>
    </row>
    <row r="51308" spans="27:27">
      <c r="AA51308" s="271"/>
    </row>
    <row r="51309" spans="27:27">
      <c r="AA51309" s="271"/>
    </row>
    <row r="51310" spans="27:27">
      <c r="AA51310" s="271"/>
    </row>
    <row r="51311" spans="27:27">
      <c r="AA51311" s="271"/>
    </row>
    <row r="51312" spans="27:27">
      <c r="AA51312" s="271"/>
    </row>
    <row r="51313" spans="27:27">
      <c r="AA51313" s="271"/>
    </row>
    <row r="51314" spans="27:27">
      <c r="AA51314" s="271"/>
    </row>
    <row r="51315" spans="27:27">
      <c r="AA51315" s="271"/>
    </row>
    <row r="51316" spans="27:27">
      <c r="AA51316" s="271"/>
    </row>
    <row r="51317" spans="27:27">
      <c r="AA51317" s="271"/>
    </row>
    <row r="51318" spans="27:27">
      <c r="AA51318" s="271"/>
    </row>
    <row r="51319" spans="27:27">
      <c r="AA51319" s="271"/>
    </row>
    <row r="51320" spans="27:27">
      <c r="AA51320" s="271"/>
    </row>
    <row r="51321" spans="27:27">
      <c r="AA51321" s="271"/>
    </row>
    <row r="51322" spans="27:27">
      <c r="AA51322" s="271"/>
    </row>
    <row r="51323" spans="27:27">
      <c r="AA51323" s="271"/>
    </row>
    <row r="51324" spans="27:27">
      <c r="AA51324" s="271"/>
    </row>
    <row r="51325" spans="27:27">
      <c r="AA51325" s="271"/>
    </row>
    <row r="51326" spans="27:27">
      <c r="AA51326" s="271"/>
    </row>
    <row r="51327" spans="27:27">
      <c r="AA51327" s="271"/>
    </row>
    <row r="51328" spans="27:27">
      <c r="AA51328" s="271"/>
    </row>
    <row r="51329" spans="27:27">
      <c r="AA51329" s="271"/>
    </row>
    <row r="51330" spans="27:27">
      <c r="AA51330" s="271"/>
    </row>
    <row r="51331" spans="27:27">
      <c r="AA51331" s="271"/>
    </row>
    <row r="51332" spans="27:27">
      <c r="AA51332" s="271"/>
    </row>
    <row r="51333" spans="27:27">
      <c r="AA51333" s="271"/>
    </row>
    <row r="51334" spans="27:27">
      <c r="AA51334" s="271"/>
    </row>
    <row r="51335" spans="27:27">
      <c r="AA51335" s="271"/>
    </row>
    <row r="51336" spans="27:27">
      <c r="AA51336" s="271"/>
    </row>
    <row r="51337" spans="27:27">
      <c r="AA51337" s="271"/>
    </row>
    <row r="51338" spans="27:27">
      <c r="AA51338" s="271"/>
    </row>
    <row r="51339" spans="27:27">
      <c r="AA51339" s="271"/>
    </row>
    <row r="51340" spans="27:27">
      <c r="AA51340" s="271"/>
    </row>
    <row r="51341" spans="27:27">
      <c r="AA51341" s="271"/>
    </row>
    <row r="51342" spans="27:27">
      <c r="AA51342" s="271"/>
    </row>
    <row r="51343" spans="27:27">
      <c r="AA51343" s="271"/>
    </row>
    <row r="51344" spans="27:27">
      <c r="AA51344" s="271"/>
    </row>
    <row r="51345" spans="27:27">
      <c r="AA51345" s="271"/>
    </row>
    <row r="51346" spans="27:27">
      <c r="AA51346" s="271"/>
    </row>
    <row r="51347" spans="27:27">
      <c r="AA51347" s="271"/>
    </row>
    <row r="51348" spans="27:27">
      <c r="AA51348" s="271"/>
    </row>
    <row r="51349" spans="27:27">
      <c r="AA51349" s="271"/>
    </row>
    <row r="51350" spans="27:27">
      <c r="AA51350" s="271"/>
    </row>
    <row r="51351" spans="27:27">
      <c r="AA51351" s="271"/>
    </row>
    <row r="51352" spans="27:27">
      <c r="AA51352" s="271"/>
    </row>
    <row r="51353" spans="27:27">
      <c r="AA51353" s="271"/>
    </row>
    <row r="51354" spans="27:27">
      <c r="AA51354" s="271"/>
    </row>
    <row r="51355" spans="27:27">
      <c r="AA51355" s="271"/>
    </row>
    <row r="51356" spans="27:27">
      <c r="AA51356" s="271"/>
    </row>
    <row r="51357" spans="27:27">
      <c r="AA51357" s="271"/>
    </row>
    <row r="51358" spans="27:27">
      <c r="AA51358" s="271"/>
    </row>
    <row r="51359" spans="27:27">
      <c r="AA51359" s="271"/>
    </row>
    <row r="51360" spans="27:27">
      <c r="AA51360" s="271"/>
    </row>
    <row r="51361" spans="27:27">
      <c r="AA51361" s="271"/>
    </row>
    <row r="51362" spans="27:27">
      <c r="AA51362" s="271"/>
    </row>
    <row r="51363" spans="27:27">
      <c r="AA51363" s="271"/>
    </row>
    <row r="51364" spans="27:27">
      <c r="AA51364" s="271"/>
    </row>
    <row r="51365" spans="27:27">
      <c r="AA51365" s="271"/>
    </row>
    <row r="51366" spans="27:27">
      <c r="AA51366" s="271"/>
    </row>
    <row r="51367" spans="27:27">
      <c r="AA51367" s="271"/>
    </row>
    <row r="51368" spans="27:27">
      <c r="AA51368" s="271"/>
    </row>
    <row r="51369" spans="27:27">
      <c r="AA51369" s="271"/>
    </row>
    <row r="51370" spans="27:27">
      <c r="AA51370" s="271"/>
    </row>
    <row r="51371" spans="27:27">
      <c r="AA51371" s="271"/>
    </row>
    <row r="51372" spans="27:27">
      <c r="AA51372" s="271"/>
    </row>
    <row r="51373" spans="27:27">
      <c r="AA51373" s="271"/>
    </row>
    <row r="51374" spans="27:27">
      <c r="AA51374" s="271"/>
    </row>
    <row r="51375" spans="27:27">
      <c r="AA51375" s="271"/>
    </row>
    <row r="51376" spans="27:27">
      <c r="AA51376" s="271"/>
    </row>
    <row r="51377" spans="27:27">
      <c r="AA51377" s="271"/>
    </row>
    <row r="51378" spans="27:27">
      <c r="AA51378" s="271"/>
    </row>
    <row r="51379" spans="27:27">
      <c r="AA51379" s="271"/>
    </row>
    <row r="51380" spans="27:27">
      <c r="AA51380" s="271"/>
    </row>
    <row r="51381" spans="27:27">
      <c r="AA51381" s="271"/>
    </row>
    <row r="51382" spans="27:27">
      <c r="AA51382" s="271"/>
    </row>
    <row r="51383" spans="27:27">
      <c r="AA51383" s="271"/>
    </row>
    <row r="51384" spans="27:27">
      <c r="AA51384" s="271"/>
    </row>
    <row r="51385" spans="27:27">
      <c r="AA51385" s="271"/>
    </row>
    <row r="51386" spans="27:27">
      <c r="AA51386" s="271"/>
    </row>
    <row r="51387" spans="27:27">
      <c r="AA51387" s="271"/>
    </row>
    <row r="51388" spans="27:27">
      <c r="AA51388" s="271"/>
    </row>
    <row r="51389" spans="27:27">
      <c r="AA51389" s="271"/>
    </row>
    <row r="51390" spans="27:27">
      <c r="AA51390" s="271"/>
    </row>
    <row r="51391" spans="27:27">
      <c r="AA51391" s="271"/>
    </row>
    <row r="51392" spans="27:27">
      <c r="AA51392" s="271"/>
    </row>
    <row r="51393" spans="27:27">
      <c r="AA51393" s="271"/>
    </row>
    <row r="51394" spans="27:27">
      <c r="AA51394" s="271"/>
    </row>
    <row r="51395" spans="27:27">
      <c r="AA51395" s="271"/>
    </row>
    <row r="51396" spans="27:27">
      <c r="AA51396" s="271"/>
    </row>
    <row r="51397" spans="27:27">
      <c r="AA51397" s="271"/>
    </row>
    <row r="51398" spans="27:27">
      <c r="AA51398" s="271"/>
    </row>
    <row r="51399" spans="27:27">
      <c r="AA51399" s="271"/>
    </row>
    <row r="51400" spans="27:27">
      <c r="AA51400" s="271"/>
    </row>
    <row r="51401" spans="27:27">
      <c r="AA51401" s="271"/>
    </row>
    <row r="51402" spans="27:27">
      <c r="AA51402" s="271"/>
    </row>
    <row r="51403" spans="27:27">
      <c r="AA51403" s="271"/>
    </row>
    <row r="51404" spans="27:27">
      <c r="AA51404" s="271"/>
    </row>
    <row r="51405" spans="27:27">
      <c r="AA51405" s="271"/>
    </row>
    <row r="51406" spans="27:27">
      <c r="AA51406" s="271"/>
    </row>
    <row r="51407" spans="27:27">
      <c r="AA51407" s="271"/>
    </row>
    <row r="51408" spans="27:27">
      <c r="AA51408" s="271"/>
    </row>
    <row r="51409" spans="27:27">
      <c r="AA51409" s="271"/>
    </row>
    <row r="51410" spans="27:27">
      <c r="AA51410" s="271"/>
    </row>
    <row r="51411" spans="27:27">
      <c r="AA51411" s="271"/>
    </row>
    <row r="51412" spans="27:27">
      <c r="AA51412" s="271"/>
    </row>
    <row r="51413" spans="27:27">
      <c r="AA51413" s="271"/>
    </row>
    <row r="51414" spans="27:27">
      <c r="AA51414" s="271"/>
    </row>
    <row r="51415" spans="27:27">
      <c r="AA51415" s="271"/>
    </row>
    <row r="51416" spans="27:27">
      <c r="AA51416" s="271"/>
    </row>
    <row r="51417" spans="27:27">
      <c r="AA51417" s="271"/>
    </row>
    <row r="51418" spans="27:27">
      <c r="AA51418" s="271"/>
    </row>
    <row r="51419" spans="27:27">
      <c r="AA51419" s="271"/>
    </row>
    <row r="51420" spans="27:27">
      <c r="AA51420" s="271"/>
    </row>
    <row r="51421" spans="27:27">
      <c r="AA51421" s="271"/>
    </row>
    <row r="51422" spans="27:27">
      <c r="AA51422" s="271"/>
    </row>
    <row r="51423" spans="27:27">
      <c r="AA51423" s="271"/>
    </row>
    <row r="51424" spans="27:27">
      <c r="AA51424" s="271"/>
    </row>
    <row r="51425" spans="27:27">
      <c r="AA51425" s="271"/>
    </row>
    <row r="51426" spans="27:27">
      <c r="AA51426" s="271"/>
    </row>
    <row r="51427" spans="27:27">
      <c r="AA51427" s="271"/>
    </row>
    <row r="51428" spans="27:27">
      <c r="AA51428" s="271"/>
    </row>
    <row r="51429" spans="27:27">
      <c r="AA51429" s="271"/>
    </row>
    <row r="51430" spans="27:27">
      <c r="AA51430" s="271"/>
    </row>
    <row r="51431" spans="27:27">
      <c r="AA51431" s="271"/>
    </row>
    <row r="51432" spans="27:27">
      <c r="AA51432" s="271"/>
    </row>
    <row r="51433" spans="27:27">
      <c r="AA51433" s="271"/>
    </row>
    <row r="51434" spans="27:27">
      <c r="AA51434" s="271"/>
    </row>
    <row r="51435" spans="27:27">
      <c r="AA51435" s="271"/>
    </row>
    <row r="51436" spans="27:27">
      <c r="AA51436" s="271"/>
    </row>
    <row r="51437" spans="27:27">
      <c r="AA51437" s="271"/>
    </row>
    <row r="51438" spans="27:27">
      <c r="AA51438" s="271"/>
    </row>
    <row r="51439" spans="27:27">
      <c r="AA51439" s="271"/>
    </row>
    <row r="51440" spans="27:27">
      <c r="AA51440" s="271"/>
    </row>
    <row r="51441" spans="27:27">
      <c r="AA51441" s="271"/>
    </row>
    <row r="51442" spans="27:27">
      <c r="AA51442" s="271"/>
    </row>
    <row r="51443" spans="27:27">
      <c r="AA51443" s="271"/>
    </row>
    <row r="51444" spans="27:27">
      <c r="AA51444" s="271"/>
    </row>
    <row r="51445" spans="27:27">
      <c r="AA51445" s="271"/>
    </row>
    <row r="51446" spans="27:27">
      <c r="AA51446" s="271"/>
    </row>
    <row r="51447" spans="27:27">
      <c r="AA51447" s="271"/>
    </row>
    <row r="51448" spans="27:27">
      <c r="AA51448" s="271"/>
    </row>
    <row r="51449" spans="27:27">
      <c r="AA51449" s="271"/>
    </row>
    <row r="51450" spans="27:27">
      <c r="AA51450" s="271"/>
    </row>
    <row r="51451" spans="27:27">
      <c r="AA51451" s="271"/>
    </row>
    <row r="51452" spans="27:27">
      <c r="AA51452" s="271"/>
    </row>
    <row r="51453" spans="27:27">
      <c r="AA51453" s="271"/>
    </row>
    <row r="51454" spans="27:27">
      <c r="AA51454" s="271"/>
    </row>
    <row r="51455" spans="27:27">
      <c r="AA51455" s="271"/>
    </row>
    <row r="51456" spans="27:27">
      <c r="AA51456" s="271"/>
    </row>
    <row r="51457" spans="27:27">
      <c r="AA51457" s="271"/>
    </row>
    <row r="51458" spans="27:27">
      <c r="AA51458" s="271"/>
    </row>
    <row r="51459" spans="27:27">
      <c r="AA51459" s="271"/>
    </row>
    <row r="51460" spans="27:27">
      <c r="AA51460" s="271"/>
    </row>
    <row r="51461" spans="27:27">
      <c r="AA51461" s="271"/>
    </row>
    <row r="51462" spans="27:27">
      <c r="AA51462" s="271"/>
    </row>
    <row r="51463" spans="27:27">
      <c r="AA51463" s="271"/>
    </row>
    <row r="51464" spans="27:27">
      <c r="AA51464" s="271"/>
    </row>
    <row r="51465" spans="27:27">
      <c r="AA51465" s="271"/>
    </row>
    <row r="51466" spans="27:27">
      <c r="AA51466" s="271"/>
    </row>
    <row r="51467" spans="27:27">
      <c r="AA51467" s="271"/>
    </row>
    <row r="51468" spans="27:27">
      <c r="AA51468" s="271"/>
    </row>
    <row r="51469" spans="27:27">
      <c r="AA51469" s="271"/>
    </row>
    <row r="51470" spans="27:27">
      <c r="AA51470" s="271"/>
    </row>
    <row r="51471" spans="27:27">
      <c r="AA51471" s="271"/>
    </row>
    <row r="51472" spans="27:27">
      <c r="AA51472" s="271"/>
    </row>
    <row r="51473" spans="27:27">
      <c r="AA51473" s="271"/>
    </row>
    <row r="51474" spans="27:27">
      <c r="AA51474" s="271"/>
    </row>
    <row r="51475" spans="27:27">
      <c r="AA51475" s="271"/>
    </row>
    <row r="51476" spans="27:27">
      <c r="AA51476" s="271"/>
    </row>
    <row r="51477" spans="27:27">
      <c r="AA51477" s="271"/>
    </row>
    <row r="51478" spans="27:27">
      <c r="AA51478" s="271"/>
    </row>
    <row r="51479" spans="27:27">
      <c r="AA51479" s="271"/>
    </row>
    <row r="51480" spans="27:27">
      <c r="AA51480" s="271"/>
    </row>
    <row r="51481" spans="27:27">
      <c r="AA51481" s="271"/>
    </row>
    <row r="51482" spans="27:27">
      <c r="AA51482" s="271"/>
    </row>
    <row r="51483" spans="27:27">
      <c r="AA51483" s="271"/>
    </row>
    <row r="51484" spans="27:27">
      <c r="AA51484" s="271"/>
    </row>
    <row r="51485" spans="27:27">
      <c r="AA51485" s="271"/>
    </row>
    <row r="51486" spans="27:27">
      <c r="AA51486" s="271"/>
    </row>
    <row r="51487" spans="27:27">
      <c r="AA51487" s="271"/>
    </row>
    <row r="51488" spans="27:27">
      <c r="AA51488" s="271"/>
    </row>
    <row r="51489" spans="27:27">
      <c r="AA51489" s="271"/>
    </row>
    <row r="51490" spans="27:27">
      <c r="AA51490" s="271"/>
    </row>
    <row r="51491" spans="27:27">
      <c r="AA51491" s="271"/>
    </row>
    <row r="51492" spans="27:27">
      <c r="AA51492" s="271"/>
    </row>
    <row r="51493" spans="27:27">
      <c r="AA51493" s="271"/>
    </row>
    <row r="51494" spans="27:27">
      <c r="AA51494" s="271"/>
    </row>
    <row r="51495" spans="27:27">
      <c r="AA51495" s="271"/>
    </row>
    <row r="51496" spans="27:27">
      <c r="AA51496" s="271"/>
    </row>
    <row r="51497" spans="27:27">
      <c r="AA51497" s="271"/>
    </row>
    <row r="51498" spans="27:27">
      <c r="AA51498" s="271"/>
    </row>
    <row r="51499" spans="27:27">
      <c r="AA51499" s="271"/>
    </row>
    <row r="51500" spans="27:27">
      <c r="AA51500" s="271"/>
    </row>
    <row r="51501" spans="27:27">
      <c r="AA51501" s="271"/>
    </row>
    <row r="51502" spans="27:27">
      <c r="AA51502" s="271"/>
    </row>
    <row r="51503" spans="27:27">
      <c r="AA51503" s="271"/>
    </row>
    <row r="51504" spans="27:27">
      <c r="AA51504" s="271"/>
    </row>
    <row r="51505" spans="27:27">
      <c r="AA51505" s="271"/>
    </row>
    <row r="51506" spans="27:27">
      <c r="AA51506" s="271"/>
    </row>
    <row r="51507" spans="27:27">
      <c r="AA51507" s="271"/>
    </row>
    <row r="51508" spans="27:27">
      <c r="AA51508" s="271"/>
    </row>
    <row r="51509" spans="27:27">
      <c r="AA51509" s="271"/>
    </row>
    <row r="51510" spans="27:27">
      <c r="AA51510" s="271"/>
    </row>
    <row r="51511" spans="27:27">
      <c r="AA51511" s="271"/>
    </row>
    <row r="51512" spans="27:27">
      <c r="AA51512" s="271"/>
    </row>
    <row r="51513" spans="27:27">
      <c r="AA51513" s="271"/>
    </row>
    <row r="51514" spans="27:27">
      <c r="AA51514" s="271"/>
    </row>
    <row r="51515" spans="27:27">
      <c r="AA51515" s="271"/>
    </row>
    <row r="51516" spans="27:27">
      <c r="AA51516" s="271"/>
    </row>
    <row r="51517" spans="27:27">
      <c r="AA51517" s="271"/>
    </row>
    <row r="51518" spans="27:27">
      <c r="AA51518" s="271"/>
    </row>
    <row r="51519" spans="27:27">
      <c r="AA51519" s="271"/>
    </row>
    <row r="51520" spans="27:27">
      <c r="AA51520" s="271"/>
    </row>
    <row r="51521" spans="27:27">
      <c r="AA51521" s="271"/>
    </row>
    <row r="51522" spans="27:27">
      <c r="AA51522" s="271"/>
    </row>
    <row r="51523" spans="27:27">
      <c r="AA51523" s="271"/>
    </row>
    <row r="51524" spans="27:27">
      <c r="AA51524" s="271"/>
    </row>
    <row r="51525" spans="27:27">
      <c r="AA51525" s="271"/>
    </row>
    <row r="51526" spans="27:27">
      <c r="AA51526" s="271"/>
    </row>
    <row r="51527" spans="27:27">
      <c r="AA51527" s="271"/>
    </row>
    <row r="51528" spans="27:27">
      <c r="AA51528" s="271"/>
    </row>
    <row r="51529" spans="27:27">
      <c r="AA51529" s="271"/>
    </row>
    <row r="51530" spans="27:27">
      <c r="AA51530" s="271"/>
    </row>
    <row r="51531" spans="27:27">
      <c r="AA51531" s="271"/>
    </row>
    <row r="51532" spans="27:27">
      <c r="AA51532" s="271"/>
    </row>
    <row r="51533" spans="27:27">
      <c r="AA51533" s="271"/>
    </row>
    <row r="51534" spans="27:27">
      <c r="AA51534" s="271"/>
    </row>
    <row r="51535" spans="27:27">
      <c r="AA51535" s="271"/>
    </row>
    <row r="51536" spans="27:27">
      <c r="AA51536" s="271"/>
    </row>
    <row r="51537" spans="27:27">
      <c r="AA51537" s="271"/>
    </row>
    <row r="51538" spans="27:27">
      <c r="AA51538" s="271"/>
    </row>
    <row r="51539" spans="27:27">
      <c r="AA51539" s="271"/>
    </row>
    <row r="51540" spans="27:27">
      <c r="AA51540" s="271"/>
    </row>
    <row r="51541" spans="27:27">
      <c r="AA51541" s="271"/>
    </row>
    <row r="51542" spans="27:27">
      <c r="AA51542" s="271"/>
    </row>
    <row r="51543" spans="27:27">
      <c r="AA51543" s="271"/>
    </row>
    <row r="51544" spans="27:27">
      <c r="AA51544" s="271"/>
    </row>
    <row r="51545" spans="27:27">
      <c r="AA51545" s="271"/>
    </row>
    <row r="51546" spans="27:27">
      <c r="AA51546" s="271"/>
    </row>
    <row r="51547" spans="27:27">
      <c r="AA51547" s="271"/>
    </row>
    <row r="51548" spans="27:27">
      <c r="AA51548" s="271"/>
    </row>
    <row r="51549" spans="27:27">
      <c r="AA51549" s="271"/>
    </row>
    <row r="51550" spans="27:27">
      <c r="AA51550" s="271"/>
    </row>
    <row r="51551" spans="27:27">
      <c r="AA51551" s="271"/>
    </row>
    <row r="51552" spans="27:27">
      <c r="AA51552" s="271"/>
    </row>
    <row r="51553" spans="27:27">
      <c r="AA51553" s="271"/>
    </row>
    <row r="51554" spans="27:27">
      <c r="AA51554" s="271"/>
    </row>
    <row r="51555" spans="27:27">
      <c r="AA51555" s="271"/>
    </row>
    <row r="51556" spans="27:27">
      <c r="AA51556" s="271"/>
    </row>
    <row r="51557" spans="27:27">
      <c r="AA51557" s="271"/>
    </row>
    <row r="51558" spans="27:27">
      <c r="AA51558" s="271"/>
    </row>
    <row r="51559" spans="27:27">
      <c r="AA51559" s="271"/>
    </row>
    <row r="51560" spans="27:27">
      <c r="AA51560" s="271"/>
    </row>
    <row r="51561" spans="27:27">
      <c r="AA51561" s="271"/>
    </row>
    <row r="51562" spans="27:27">
      <c r="AA51562" s="271"/>
    </row>
    <row r="51563" spans="27:27">
      <c r="AA51563" s="271"/>
    </row>
    <row r="51564" spans="27:27">
      <c r="AA51564" s="271"/>
    </row>
    <row r="51565" spans="27:27">
      <c r="AA51565" s="271"/>
    </row>
    <row r="51566" spans="27:27">
      <c r="AA51566" s="271"/>
    </row>
    <row r="51567" spans="27:27">
      <c r="AA51567" s="271"/>
    </row>
    <row r="51568" spans="27:27">
      <c r="AA51568" s="271"/>
    </row>
    <row r="51569" spans="27:27">
      <c r="AA51569" s="271"/>
    </row>
    <row r="51570" spans="27:27">
      <c r="AA51570" s="271"/>
    </row>
    <row r="51571" spans="27:27">
      <c r="AA51571" s="271"/>
    </row>
    <row r="51572" spans="27:27">
      <c r="AA51572" s="271"/>
    </row>
    <row r="51573" spans="27:27">
      <c r="AA51573" s="271"/>
    </row>
    <row r="51574" spans="27:27">
      <c r="AA51574" s="271"/>
    </row>
    <row r="51575" spans="27:27">
      <c r="AA51575" s="271"/>
    </row>
    <row r="51576" spans="27:27">
      <c r="AA51576" s="271"/>
    </row>
    <row r="51577" spans="27:27">
      <c r="AA51577" s="271"/>
    </row>
    <row r="51578" spans="27:27">
      <c r="AA51578" s="271"/>
    </row>
    <row r="51579" spans="27:27">
      <c r="AA51579" s="271"/>
    </row>
    <row r="51580" spans="27:27">
      <c r="AA51580" s="271"/>
    </row>
    <row r="51581" spans="27:27">
      <c r="AA51581" s="271"/>
    </row>
    <row r="51582" spans="27:27">
      <c r="AA51582" s="271"/>
    </row>
    <row r="51583" spans="27:27">
      <c r="AA51583" s="271"/>
    </row>
    <row r="51584" spans="27:27">
      <c r="AA51584" s="271"/>
    </row>
    <row r="51585" spans="27:27">
      <c r="AA51585" s="271"/>
    </row>
    <row r="51586" spans="27:27">
      <c r="AA51586" s="271"/>
    </row>
    <row r="51587" spans="27:27">
      <c r="AA51587" s="271"/>
    </row>
    <row r="51588" spans="27:27">
      <c r="AA51588" s="271"/>
    </row>
    <row r="51589" spans="27:27">
      <c r="AA51589" s="271"/>
    </row>
    <row r="51590" spans="27:27">
      <c r="AA51590" s="271"/>
    </row>
    <row r="51591" spans="27:27">
      <c r="AA51591" s="271"/>
    </row>
    <row r="51592" spans="27:27">
      <c r="AA51592" s="271"/>
    </row>
    <row r="51593" spans="27:27">
      <c r="AA51593" s="271"/>
    </row>
    <row r="51594" spans="27:27">
      <c r="AA51594" s="271"/>
    </row>
    <row r="51595" spans="27:27">
      <c r="AA51595" s="271"/>
    </row>
    <row r="51596" spans="27:27">
      <c r="AA51596" s="271"/>
    </row>
    <row r="51597" spans="27:27">
      <c r="AA51597" s="271"/>
    </row>
    <row r="51598" spans="27:27">
      <c r="AA51598" s="271"/>
    </row>
    <row r="51599" spans="27:27">
      <c r="AA51599" s="271"/>
    </row>
    <row r="51600" spans="27:27">
      <c r="AA51600" s="271"/>
    </row>
    <row r="51601" spans="27:27">
      <c r="AA51601" s="271"/>
    </row>
    <row r="51602" spans="27:27">
      <c r="AA51602" s="271"/>
    </row>
    <row r="51603" spans="27:27">
      <c r="AA51603" s="271"/>
    </row>
    <row r="51604" spans="27:27">
      <c r="AA51604" s="271"/>
    </row>
    <row r="51605" spans="27:27">
      <c r="AA51605" s="271"/>
    </row>
    <row r="51606" spans="27:27">
      <c r="AA51606" s="271"/>
    </row>
    <row r="51607" spans="27:27">
      <c r="AA51607" s="271"/>
    </row>
    <row r="51608" spans="27:27">
      <c r="AA51608" s="271"/>
    </row>
    <row r="51609" spans="27:27">
      <c r="AA51609" s="271"/>
    </row>
    <row r="51610" spans="27:27">
      <c r="AA51610" s="271"/>
    </row>
    <row r="51611" spans="27:27">
      <c r="AA51611" s="271"/>
    </row>
    <row r="51612" spans="27:27">
      <c r="AA51612" s="271"/>
    </row>
    <row r="51613" spans="27:27">
      <c r="AA51613" s="271"/>
    </row>
    <row r="51614" spans="27:27">
      <c r="AA51614" s="271"/>
    </row>
    <row r="51615" spans="27:27">
      <c r="AA51615" s="271"/>
    </row>
    <row r="51616" spans="27:27">
      <c r="AA51616" s="271"/>
    </row>
    <row r="51617" spans="27:27">
      <c r="AA51617" s="271"/>
    </row>
    <row r="51618" spans="27:27">
      <c r="AA51618" s="271"/>
    </row>
    <row r="51619" spans="27:27">
      <c r="AA51619" s="271"/>
    </row>
    <row r="51620" spans="27:27">
      <c r="AA51620" s="271"/>
    </row>
    <row r="51621" spans="27:27">
      <c r="AA51621" s="271"/>
    </row>
    <row r="51622" spans="27:27">
      <c r="AA51622" s="271"/>
    </row>
    <row r="51623" spans="27:27">
      <c r="AA51623" s="271"/>
    </row>
    <row r="51624" spans="27:27">
      <c r="AA51624" s="271"/>
    </row>
    <row r="51625" spans="27:27">
      <c r="AA51625" s="271"/>
    </row>
    <row r="51626" spans="27:27">
      <c r="AA51626" s="271"/>
    </row>
    <row r="51627" spans="27:27">
      <c r="AA51627" s="271"/>
    </row>
    <row r="51628" spans="27:27">
      <c r="AA51628" s="271"/>
    </row>
    <row r="51629" spans="27:27">
      <c r="AA51629" s="271"/>
    </row>
    <row r="51630" spans="27:27">
      <c r="AA51630" s="271"/>
    </row>
    <row r="51631" spans="27:27">
      <c r="AA51631" s="271"/>
    </row>
    <row r="51632" spans="27:27">
      <c r="AA51632" s="271"/>
    </row>
    <row r="51633" spans="27:27">
      <c r="AA51633" s="271"/>
    </row>
    <row r="51634" spans="27:27">
      <c r="AA51634" s="271"/>
    </row>
    <row r="51635" spans="27:27">
      <c r="AA51635" s="271"/>
    </row>
    <row r="51636" spans="27:27">
      <c r="AA51636" s="271"/>
    </row>
    <row r="51637" spans="27:27">
      <c r="AA51637" s="271"/>
    </row>
    <row r="51638" spans="27:27">
      <c r="AA51638" s="271"/>
    </row>
    <row r="51639" spans="27:27">
      <c r="AA51639" s="271"/>
    </row>
    <row r="51640" spans="27:27">
      <c r="AA51640" s="271"/>
    </row>
    <row r="51641" spans="27:27">
      <c r="AA51641" s="271"/>
    </row>
    <row r="51642" spans="27:27">
      <c r="AA51642" s="271"/>
    </row>
    <row r="51643" spans="27:27">
      <c r="AA51643" s="271"/>
    </row>
    <row r="51644" spans="27:27">
      <c r="AA51644" s="271"/>
    </row>
    <row r="51645" spans="27:27">
      <c r="AA51645" s="271"/>
    </row>
    <row r="51646" spans="27:27">
      <c r="AA51646" s="271"/>
    </row>
    <row r="51647" spans="27:27">
      <c r="AA51647" s="271"/>
    </row>
    <row r="51648" spans="27:27">
      <c r="AA51648" s="271"/>
    </row>
    <row r="51649" spans="27:27">
      <c r="AA51649" s="271"/>
    </row>
    <row r="51650" spans="27:27">
      <c r="AA51650" s="271"/>
    </row>
    <row r="51651" spans="27:27">
      <c r="AA51651" s="271"/>
    </row>
    <row r="51652" spans="27:27">
      <c r="AA51652" s="271"/>
    </row>
    <row r="51653" spans="27:27">
      <c r="AA51653" s="271"/>
    </row>
    <row r="51654" spans="27:27">
      <c r="AA51654" s="271"/>
    </row>
    <row r="51655" spans="27:27">
      <c r="AA51655" s="271"/>
    </row>
    <row r="51656" spans="27:27">
      <c r="AA51656" s="271"/>
    </row>
    <row r="51657" spans="27:27">
      <c r="AA51657" s="271"/>
    </row>
    <row r="51658" spans="27:27">
      <c r="AA51658" s="271"/>
    </row>
    <row r="51659" spans="27:27">
      <c r="AA51659" s="271"/>
    </row>
    <row r="51660" spans="27:27">
      <c r="AA51660" s="271"/>
    </row>
    <row r="51661" spans="27:27">
      <c r="AA51661" s="271"/>
    </row>
    <row r="51662" spans="27:27">
      <c r="AA51662" s="271"/>
    </row>
    <row r="51663" spans="27:27">
      <c r="AA51663" s="271"/>
    </row>
    <row r="51664" spans="27:27">
      <c r="AA51664" s="271"/>
    </row>
    <row r="51665" spans="27:27">
      <c r="AA51665" s="271"/>
    </row>
    <row r="51666" spans="27:27">
      <c r="AA51666" s="271"/>
    </row>
    <row r="51667" spans="27:27">
      <c r="AA51667" s="271"/>
    </row>
    <row r="51668" spans="27:27">
      <c r="AA51668" s="271"/>
    </row>
    <row r="51669" spans="27:27">
      <c r="AA51669" s="271"/>
    </row>
    <row r="51670" spans="27:27">
      <c r="AA51670" s="271"/>
    </row>
    <row r="51671" spans="27:27">
      <c r="AA51671" s="271"/>
    </row>
    <row r="51672" spans="27:27">
      <c r="AA51672" s="271"/>
    </row>
    <row r="51673" spans="27:27">
      <c r="AA51673" s="271"/>
    </row>
    <row r="51674" spans="27:27">
      <c r="AA51674" s="271"/>
    </row>
    <row r="51675" spans="27:27">
      <c r="AA51675" s="271"/>
    </row>
    <row r="51676" spans="27:27">
      <c r="AA51676" s="271"/>
    </row>
    <row r="51677" spans="27:27">
      <c r="AA51677" s="271"/>
    </row>
    <row r="51678" spans="27:27">
      <c r="AA51678" s="271"/>
    </row>
    <row r="51679" spans="27:27">
      <c r="AA51679" s="271"/>
    </row>
    <row r="51680" spans="27:27">
      <c r="AA51680" s="271"/>
    </row>
    <row r="51681" spans="27:27">
      <c r="AA51681" s="271"/>
    </row>
    <row r="51682" spans="27:27">
      <c r="AA51682" s="271"/>
    </row>
    <row r="51683" spans="27:27">
      <c r="AA51683" s="271"/>
    </row>
    <row r="51684" spans="27:27">
      <c r="AA51684" s="271"/>
    </row>
    <row r="51685" spans="27:27">
      <c r="AA51685" s="271"/>
    </row>
    <row r="51686" spans="27:27">
      <c r="AA51686" s="271"/>
    </row>
    <row r="51687" spans="27:27">
      <c r="AA51687" s="271"/>
    </row>
    <row r="51688" spans="27:27">
      <c r="AA51688" s="271"/>
    </row>
    <row r="51689" spans="27:27">
      <c r="AA51689" s="271"/>
    </row>
    <row r="51690" spans="27:27">
      <c r="AA51690" s="271"/>
    </row>
    <row r="51691" spans="27:27">
      <c r="AA51691" s="271"/>
    </row>
    <row r="51692" spans="27:27">
      <c r="AA51692" s="271"/>
    </row>
    <row r="51693" spans="27:27">
      <c r="AA51693" s="271"/>
    </row>
    <row r="51694" spans="27:27">
      <c r="AA51694" s="271"/>
    </row>
    <row r="51695" spans="27:27">
      <c r="AA51695" s="271"/>
    </row>
    <row r="51696" spans="27:27">
      <c r="AA51696" s="271"/>
    </row>
    <row r="51697" spans="27:27">
      <c r="AA51697" s="271"/>
    </row>
    <row r="51698" spans="27:27">
      <c r="AA51698" s="271"/>
    </row>
    <row r="51699" spans="27:27">
      <c r="AA51699" s="271"/>
    </row>
    <row r="51700" spans="27:27">
      <c r="AA51700" s="271"/>
    </row>
    <row r="51701" spans="27:27">
      <c r="AA51701" s="271"/>
    </row>
    <row r="51702" spans="27:27">
      <c r="AA51702" s="271"/>
    </row>
    <row r="51703" spans="27:27">
      <c r="AA51703" s="271"/>
    </row>
    <row r="51704" spans="27:27">
      <c r="AA51704" s="271"/>
    </row>
    <row r="51705" spans="27:27">
      <c r="AA51705" s="271"/>
    </row>
    <row r="51706" spans="27:27">
      <c r="AA51706" s="271"/>
    </row>
    <row r="51707" spans="27:27">
      <c r="AA51707" s="271"/>
    </row>
    <row r="51708" spans="27:27">
      <c r="AA51708" s="271"/>
    </row>
    <row r="51709" spans="27:27">
      <c r="AA51709" s="271"/>
    </row>
    <row r="51710" spans="27:27">
      <c r="AA51710" s="271"/>
    </row>
    <row r="51711" spans="27:27">
      <c r="AA51711" s="271"/>
    </row>
    <row r="51712" spans="27:27">
      <c r="AA51712" s="271"/>
    </row>
    <row r="51713" spans="27:27">
      <c r="AA51713" s="271"/>
    </row>
    <row r="51714" spans="27:27">
      <c r="AA51714" s="271"/>
    </row>
    <row r="51715" spans="27:27">
      <c r="AA51715" s="271"/>
    </row>
    <row r="51716" spans="27:27">
      <c r="AA51716" s="271"/>
    </row>
    <row r="51717" spans="27:27">
      <c r="AA51717" s="271"/>
    </row>
    <row r="51718" spans="27:27">
      <c r="AA51718" s="271"/>
    </row>
    <row r="51719" spans="27:27">
      <c r="AA51719" s="271"/>
    </row>
    <row r="51720" spans="27:27">
      <c r="AA51720" s="271"/>
    </row>
    <row r="51721" spans="27:27">
      <c r="AA51721" s="271"/>
    </row>
    <row r="51722" spans="27:27">
      <c r="AA51722" s="271"/>
    </row>
    <row r="51723" spans="27:27">
      <c r="AA51723" s="271"/>
    </row>
    <row r="51724" spans="27:27">
      <c r="AA51724" s="271"/>
    </row>
    <row r="51725" spans="27:27">
      <c r="AA51725" s="271"/>
    </row>
    <row r="51726" spans="27:27">
      <c r="AA51726" s="271"/>
    </row>
    <row r="51727" spans="27:27">
      <c r="AA51727" s="271"/>
    </row>
    <row r="51728" spans="27:27">
      <c r="AA51728" s="271"/>
    </row>
    <row r="51729" spans="27:27">
      <c r="AA51729" s="271"/>
    </row>
    <row r="51730" spans="27:27">
      <c r="AA51730" s="271"/>
    </row>
    <row r="51731" spans="27:27">
      <c r="AA51731" s="271"/>
    </row>
    <row r="51732" spans="27:27">
      <c r="AA51732" s="271"/>
    </row>
    <row r="51733" spans="27:27">
      <c r="AA51733" s="271"/>
    </row>
    <row r="51734" spans="27:27">
      <c r="AA51734" s="271"/>
    </row>
    <row r="51735" spans="27:27">
      <c r="AA51735" s="271"/>
    </row>
    <row r="51736" spans="27:27">
      <c r="AA51736" s="271"/>
    </row>
    <row r="51737" spans="27:27">
      <c r="AA51737" s="271"/>
    </row>
    <row r="51738" spans="27:27">
      <c r="AA51738" s="271"/>
    </row>
    <row r="51739" spans="27:27">
      <c r="AA51739" s="271"/>
    </row>
    <row r="51740" spans="27:27">
      <c r="AA51740" s="271"/>
    </row>
    <row r="51741" spans="27:27">
      <c r="AA51741" s="271"/>
    </row>
    <row r="51742" spans="27:27">
      <c r="AA51742" s="271"/>
    </row>
    <row r="51743" spans="27:27">
      <c r="AA51743" s="271"/>
    </row>
    <row r="51744" spans="27:27">
      <c r="AA51744" s="271"/>
    </row>
    <row r="51745" spans="27:27">
      <c r="AA51745" s="271"/>
    </row>
    <row r="51746" spans="27:27">
      <c r="AA51746" s="271"/>
    </row>
    <row r="51747" spans="27:27">
      <c r="AA51747" s="271"/>
    </row>
    <row r="51748" spans="27:27">
      <c r="AA51748" s="271"/>
    </row>
    <row r="51749" spans="27:27">
      <c r="AA51749" s="271"/>
    </row>
    <row r="51750" spans="27:27">
      <c r="AA51750" s="271"/>
    </row>
    <row r="51751" spans="27:27">
      <c r="AA51751" s="271"/>
    </row>
    <row r="51752" spans="27:27">
      <c r="AA51752" s="271"/>
    </row>
    <row r="51753" spans="27:27">
      <c r="AA51753" s="271"/>
    </row>
    <row r="51754" spans="27:27">
      <c r="AA51754" s="271"/>
    </row>
    <row r="51755" spans="27:27">
      <c r="AA51755" s="271"/>
    </row>
    <row r="51756" spans="27:27">
      <c r="AA51756" s="271"/>
    </row>
    <row r="51757" spans="27:27">
      <c r="AA51757" s="271"/>
    </row>
    <row r="51758" spans="27:27">
      <c r="AA51758" s="271"/>
    </row>
    <row r="51759" spans="27:27">
      <c r="AA51759" s="271"/>
    </row>
    <row r="51760" spans="27:27">
      <c r="AA51760" s="271"/>
    </row>
    <row r="51761" spans="27:27">
      <c r="AA51761" s="271"/>
    </row>
    <row r="51762" spans="27:27">
      <c r="AA51762" s="271"/>
    </row>
    <row r="51763" spans="27:27">
      <c r="AA51763" s="271"/>
    </row>
    <row r="51764" spans="27:27">
      <c r="AA51764" s="271"/>
    </row>
    <row r="51765" spans="27:27">
      <c r="AA51765" s="271"/>
    </row>
    <row r="51766" spans="27:27">
      <c r="AA51766" s="271"/>
    </row>
    <row r="51767" spans="27:27">
      <c r="AA51767" s="271"/>
    </row>
    <row r="51768" spans="27:27">
      <c r="AA51768" s="271"/>
    </row>
    <row r="51769" spans="27:27">
      <c r="AA51769" s="271"/>
    </row>
    <row r="51770" spans="27:27">
      <c r="AA51770" s="271"/>
    </row>
    <row r="51771" spans="27:27">
      <c r="AA51771" s="271"/>
    </row>
    <row r="51772" spans="27:27">
      <c r="AA51772" s="271"/>
    </row>
    <row r="51773" spans="27:27">
      <c r="AA51773" s="271"/>
    </row>
    <row r="51774" spans="27:27">
      <c r="AA51774" s="271"/>
    </row>
    <row r="51775" spans="27:27">
      <c r="AA51775" s="271"/>
    </row>
    <row r="51776" spans="27:27">
      <c r="AA51776" s="271"/>
    </row>
    <row r="51777" spans="27:27">
      <c r="AA51777" s="271"/>
    </row>
    <row r="51778" spans="27:27">
      <c r="AA51778" s="271"/>
    </row>
    <row r="51779" spans="27:27">
      <c r="AA51779" s="271"/>
    </row>
    <row r="51780" spans="27:27">
      <c r="AA51780" s="271"/>
    </row>
    <row r="51781" spans="27:27">
      <c r="AA51781" s="271"/>
    </row>
    <row r="51782" spans="27:27">
      <c r="AA51782" s="271"/>
    </row>
    <row r="51783" spans="27:27">
      <c r="AA51783" s="271"/>
    </row>
    <row r="51784" spans="27:27">
      <c r="AA51784" s="271"/>
    </row>
    <row r="51785" spans="27:27">
      <c r="AA51785" s="271"/>
    </row>
    <row r="51786" spans="27:27">
      <c r="AA51786" s="271"/>
    </row>
    <row r="51787" spans="27:27">
      <c r="AA51787" s="271"/>
    </row>
    <row r="51788" spans="27:27">
      <c r="AA51788" s="271"/>
    </row>
    <row r="51789" spans="27:27">
      <c r="AA51789" s="271"/>
    </row>
    <row r="51790" spans="27:27">
      <c r="AA51790" s="271"/>
    </row>
    <row r="51791" spans="27:27">
      <c r="AA51791" s="271"/>
    </row>
    <row r="51792" spans="27:27">
      <c r="AA51792" s="271"/>
    </row>
    <row r="51793" spans="27:27">
      <c r="AA51793" s="271"/>
    </row>
    <row r="51794" spans="27:27">
      <c r="AA51794" s="271"/>
    </row>
    <row r="51795" spans="27:27">
      <c r="AA51795" s="271"/>
    </row>
    <row r="51796" spans="27:27">
      <c r="AA51796" s="271"/>
    </row>
    <row r="51797" spans="27:27">
      <c r="AA51797" s="271"/>
    </row>
    <row r="51798" spans="27:27">
      <c r="AA51798" s="271"/>
    </row>
    <row r="51799" spans="27:27">
      <c r="AA51799" s="271"/>
    </row>
    <row r="51800" spans="27:27">
      <c r="AA51800" s="271"/>
    </row>
    <row r="51801" spans="27:27">
      <c r="AA51801" s="271"/>
    </row>
    <row r="51802" spans="27:27">
      <c r="AA51802" s="271"/>
    </row>
    <row r="51803" spans="27:27">
      <c r="AA51803" s="271"/>
    </row>
    <row r="51804" spans="27:27">
      <c r="AA51804" s="271"/>
    </row>
    <row r="51805" spans="27:27">
      <c r="AA51805" s="271"/>
    </row>
    <row r="51806" spans="27:27">
      <c r="AA51806" s="271"/>
    </row>
    <row r="51807" spans="27:27">
      <c r="AA51807" s="271"/>
    </row>
    <row r="51808" spans="27:27">
      <c r="AA51808" s="271"/>
    </row>
    <row r="51809" spans="27:27">
      <c r="AA51809" s="271"/>
    </row>
    <row r="51810" spans="27:27">
      <c r="AA51810" s="271"/>
    </row>
    <row r="51811" spans="27:27">
      <c r="AA51811" s="271"/>
    </row>
    <row r="51812" spans="27:27">
      <c r="AA51812" s="271"/>
    </row>
    <row r="51813" spans="27:27">
      <c r="AA51813" s="271"/>
    </row>
    <row r="51814" spans="27:27">
      <c r="AA51814" s="271"/>
    </row>
    <row r="51815" spans="27:27">
      <c r="AA51815" s="271"/>
    </row>
    <row r="51816" spans="27:27">
      <c r="AA51816" s="271"/>
    </row>
    <row r="51817" spans="27:27">
      <c r="AA51817" s="271"/>
    </row>
    <row r="51818" spans="27:27">
      <c r="AA51818" s="271"/>
    </row>
    <row r="51819" spans="27:27">
      <c r="AA51819" s="271"/>
    </row>
    <row r="51820" spans="27:27">
      <c r="AA51820" s="271"/>
    </row>
    <row r="51821" spans="27:27">
      <c r="AA51821" s="271"/>
    </row>
    <row r="51822" spans="27:27">
      <c r="AA51822" s="271"/>
    </row>
    <row r="51823" spans="27:27">
      <c r="AA51823" s="271"/>
    </row>
    <row r="51824" spans="27:27">
      <c r="AA51824" s="271"/>
    </row>
    <row r="51825" spans="27:27">
      <c r="AA51825" s="271"/>
    </row>
    <row r="51826" spans="27:27">
      <c r="AA51826" s="271"/>
    </row>
    <row r="51827" spans="27:27">
      <c r="AA51827" s="271"/>
    </row>
    <row r="51828" spans="27:27">
      <c r="AA51828" s="271"/>
    </row>
    <row r="51829" spans="27:27">
      <c r="AA51829" s="271"/>
    </row>
    <row r="51830" spans="27:27">
      <c r="AA51830" s="271"/>
    </row>
    <row r="51831" spans="27:27">
      <c r="AA51831" s="271"/>
    </row>
    <row r="51832" spans="27:27">
      <c r="AA51832" s="271"/>
    </row>
    <row r="51833" spans="27:27">
      <c r="AA51833" s="271"/>
    </row>
    <row r="51834" spans="27:27">
      <c r="AA51834" s="271"/>
    </row>
    <row r="51835" spans="27:27">
      <c r="AA51835" s="271"/>
    </row>
    <row r="51836" spans="27:27">
      <c r="AA51836" s="271"/>
    </row>
    <row r="51837" spans="27:27">
      <c r="AA51837" s="271"/>
    </row>
    <row r="51838" spans="27:27">
      <c r="AA51838" s="271"/>
    </row>
    <row r="51839" spans="27:27">
      <c r="AA51839" s="271"/>
    </row>
    <row r="51840" spans="27:27">
      <c r="AA51840" s="271"/>
    </row>
    <row r="51841" spans="27:27">
      <c r="AA51841" s="271"/>
    </row>
    <row r="51842" spans="27:27">
      <c r="AA51842" s="271"/>
    </row>
    <row r="51843" spans="27:27">
      <c r="AA51843" s="271"/>
    </row>
    <row r="51844" spans="27:27">
      <c r="AA51844" s="271"/>
    </row>
    <row r="51845" spans="27:27">
      <c r="AA51845" s="271"/>
    </row>
    <row r="51846" spans="27:27">
      <c r="AA51846" s="271"/>
    </row>
    <row r="51847" spans="27:27">
      <c r="AA51847" s="271"/>
    </row>
    <row r="51848" spans="27:27">
      <c r="AA51848" s="271"/>
    </row>
    <row r="51849" spans="27:27">
      <c r="AA51849" s="271"/>
    </row>
    <row r="51850" spans="27:27">
      <c r="AA51850" s="271"/>
    </row>
    <row r="51851" spans="27:27">
      <c r="AA51851" s="271"/>
    </row>
    <row r="51852" spans="27:27">
      <c r="AA51852" s="271"/>
    </row>
    <row r="51853" spans="27:27">
      <c r="AA51853" s="271"/>
    </row>
    <row r="51854" spans="27:27">
      <c r="AA51854" s="271"/>
    </row>
    <row r="51855" spans="27:27">
      <c r="AA51855" s="271"/>
    </row>
    <row r="51856" spans="27:27">
      <c r="AA51856" s="271"/>
    </row>
    <row r="51857" spans="27:27">
      <c r="AA51857" s="271"/>
    </row>
    <row r="51858" spans="27:27">
      <c r="AA51858" s="271"/>
    </row>
    <row r="51859" spans="27:27">
      <c r="AA51859" s="271"/>
    </row>
    <row r="51860" spans="27:27">
      <c r="AA51860" s="271"/>
    </row>
    <row r="51861" spans="27:27">
      <c r="AA51861" s="271"/>
    </row>
    <row r="51862" spans="27:27">
      <c r="AA51862" s="271"/>
    </row>
    <row r="51863" spans="27:27">
      <c r="AA51863" s="271"/>
    </row>
    <row r="51864" spans="27:27">
      <c r="AA51864" s="271"/>
    </row>
    <row r="51865" spans="27:27">
      <c r="AA51865" s="271"/>
    </row>
    <row r="51866" spans="27:27">
      <c r="AA51866" s="271"/>
    </row>
    <row r="51867" spans="27:27">
      <c r="AA51867" s="271"/>
    </row>
    <row r="51868" spans="27:27">
      <c r="AA51868" s="271"/>
    </row>
    <row r="51869" spans="27:27">
      <c r="AA51869" s="271"/>
    </row>
    <row r="51870" spans="27:27">
      <c r="AA51870" s="271"/>
    </row>
    <row r="51871" spans="27:27">
      <c r="AA51871" s="271"/>
    </row>
    <row r="51872" spans="27:27">
      <c r="AA51872" s="271"/>
    </row>
    <row r="51873" spans="27:27">
      <c r="AA51873" s="271"/>
    </row>
    <row r="51874" spans="27:27">
      <c r="AA51874" s="271"/>
    </row>
    <row r="51875" spans="27:27">
      <c r="AA51875" s="271"/>
    </row>
    <row r="51876" spans="27:27">
      <c r="AA51876" s="271"/>
    </row>
    <row r="51877" spans="27:27">
      <c r="AA51877" s="271"/>
    </row>
    <row r="51878" spans="27:27">
      <c r="AA51878" s="271"/>
    </row>
    <row r="51879" spans="27:27">
      <c r="AA51879" s="271"/>
    </row>
    <row r="51880" spans="27:27">
      <c r="AA51880" s="271"/>
    </row>
    <row r="51881" spans="27:27">
      <c r="AA51881" s="271"/>
    </row>
    <row r="51882" spans="27:27">
      <c r="AA51882" s="271"/>
    </row>
    <row r="51883" spans="27:27">
      <c r="AA51883" s="271"/>
    </row>
    <row r="51884" spans="27:27">
      <c r="AA51884" s="271"/>
    </row>
    <row r="51885" spans="27:27">
      <c r="AA51885" s="271"/>
    </row>
    <row r="51886" spans="27:27">
      <c r="AA51886" s="271"/>
    </row>
    <row r="51887" spans="27:27">
      <c r="AA51887" s="271"/>
    </row>
    <row r="51888" spans="27:27">
      <c r="AA51888" s="271"/>
    </row>
    <row r="51889" spans="27:27">
      <c r="AA51889" s="271"/>
    </row>
    <row r="51890" spans="27:27">
      <c r="AA51890" s="271"/>
    </row>
    <row r="51891" spans="27:27">
      <c r="AA51891" s="271"/>
    </row>
    <row r="51892" spans="27:27">
      <c r="AA51892" s="271"/>
    </row>
    <row r="51893" spans="27:27">
      <c r="AA51893" s="271"/>
    </row>
    <row r="51894" spans="27:27">
      <c r="AA51894" s="271"/>
    </row>
    <row r="51895" spans="27:27">
      <c r="AA51895" s="271"/>
    </row>
    <row r="51896" spans="27:27">
      <c r="AA51896" s="271"/>
    </row>
    <row r="51897" spans="27:27">
      <c r="AA51897" s="271"/>
    </row>
    <row r="51898" spans="27:27">
      <c r="AA51898" s="271"/>
    </row>
    <row r="51899" spans="27:27">
      <c r="AA51899" s="271"/>
    </row>
    <row r="51900" spans="27:27">
      <c r="AA51900" s="271"/>
    </row>
    <row r="51901" spans="27:27">
      <c r="AA51901" s="271"/>
    </row>
    <row r="51902" spans="27:27">
      <c r="AA51902" s="271"/>
    </row>
    <row r="51903" spans="27:27">
      <c r="AA51903" s="271"/>
    </row>
    <row r="51904" spans="27:27">
      <c r="AA51904" s="271"/>
    </row>
    <row r="51905" spans="27:27">
      <c r="AA51905" s="271"/>
    </row>
    <row r="51906" spans="27:27">
      <c r="AA51906" s="271"/>
    </row>
    <row r="51907" spans="27:27">
      <c r="AA51907" s="271"/>
    </row>
    <row r="51908" spans="27:27">
      <c r="AA51908" s="271"/>
    </row>
    <row r="51909" spans="27:27">
      <c r="AA51909" s="271"/>
    </row>
    <row r="51910" spans="27:27">
      <c r="AA51910" s="271"/>
    </row>
    <row r="51911" spans="27:27">
      <c r="AA51911" s="271"/>
    </row>
    <row r="51912" spans="27:27">
      <c r="AA51912" s="271"/>
    </row>
    <row r="51913" spans="27:27">
      <c r="AA51913" s="271"/>
    </row>
    <row r="51914" spans="27:27">
      <c r="AA51914" s="271"/>
    </row>
    <row r="51915" spans="27:27">
      <c r="AA51915" s="271"/>
    </row>
    <row r="51916" spans="27:27">
      <c r="AA51916" s="271"/>
    </row>
    <row r="51917" spans="27:27">
      <c r="AA51917" s="271"/>
    </row>
    <row r="51918" spans="27:27">
      <c r="AA51918" s="271"/>
    </row>
    <row r="51919" spans="27:27">
      <c r="AA51919" s="271"/>
    </row>
    <row r="51920" spans="27:27">
      <c r="AA51920" s="271"/>
    </row>
    <row r="51921" spans="27:27">
      <c r="AA51921" s="271"/>
    </row>
    <row r="51922" spans="27:27">
      <c r="AA51922" s="271"/>
    </row>
    <row r="51923" spans="27:27">
      <c r="AA51923" s="271"/>
    </row>
    <row r="51924" spans="27:27">
      <c r="AA51924" s="271"/>
    </row>
    <row r="51925" spans="27:27">
      <c r="AA51925" s="271"/>
    </row>
    <row r="51926" spans="27:27">
      <c r="AA51926" s="271"/>
    </row>
    <row r="51927" spans="27:27">
      <c r="AA51927" s="271"/>
    </row>
    <row r="51928" spans="27:27">
      <c r="AA51928" s="271"/>
    </row>
    <row r="51929" spans="27:27">
      <c r="AA51929" s="271"/>
    </row>
    <row r="51930" spans="27:27">
      <c r="AA51930" s="271"/>
    </row>
    <row r="51931" spans="27:27">
      <c r="AA51931" s="271"/>
    </row>
    <row r="51932" spans="27:27">
      <c r="AA51932" s="271"/>
    </row>
    <row r="51933" spans="27:27">
      <c r="AA51933" s="271"/>
    </row>
    <row r="51934" spans="27:27">
      <c r="AA51934" s="271"/>
    </row>
    <row r="51935" spans="27:27">
      <c r="AA51935" s="271"/>
    </row>
    <row r="51936" spans="27:27">
      <c r="AA51936" s="271"/>
    </row>
    <row r="51937" spans="27:27">
      <c r="AA51937" s="271"/>
    </row>
    <row r="51938" spans="27:27">
      <c r="AA51938" s="271"/>
    </row>
    <row r="51939" spans="27:27">
      <c r="AA51939" s="271"/>
    </row>
    <row r="51940" spans="27:27">
      <c r="AA51940" s="271"/>
    </row>
    <row r="51941" spans="27:27">
      <c r="AA51941" s="271"/>
    </row>
    <row r="51942" spans="27:27">
      <c r="AA51942" s="271"/>
    </row>
    <row r="51943" spans="27:27">
      <c r="AA51943" s="271"/>
    </row>
    <row r="51944" spans="27:27">
      <c r="AA51944" s="271"/>
    </row>
    <row r="51945" spans="27:27">
      <c r="AA51945" s="271"/>
    </row>
    <row r="51946" spans="27:27">
      <c r="AA51946" s="271"/>
    </row>
    <row r="51947" spans="27:27">
      <c r="AA51947" s="271"/>
    </row>
    <row r="51948" spans="27:27">
      <c r="AA51948" s="271"/>
    </row>
    <row r="51949" spans="27:27">
      <c r="AA51949" s="271"/>
    </row>
    <row r="51950" spans="27:27">
      <c r="AA51950" s="271"/>
    </row>
    <row r="51951" spans="27:27">
      <c r="AA51951" s="271"/>
    </row>
    <row r="51952" spans="27:27">
      <c r="AA51952" s="271"/>
    </row>
    <row r="51953" spans="27:27">
      <c r="AA51953" s="271"/>
    </row>
    <row r="51954" spans="27:27">
      <c r="AA51954" s="271"/>
    </row>
    <row r="51955" spans="27:27">
      <c r="AA51955" s="271"/>
    </row>
    <row r="51956" spans="27:27">
      <c r="AA51956" s="271"/>
    </row>
    <row r="51957" spans="27:27">
      <c r="AA51957" s="271"/>
    </row>
    <row r="51958" spans="27:27">
      <c r="AA51958" s="271"/>
    </row>
    <row r="51959" spans="27:27">
      <c r="AA51959" s="271"/>
    </row>
    <row r="51960" spans="27:27">
      <c r="AA51960" s="271"/>
    </row>
    <row r="51961" spans="27:27">
      <c r="AA51961" s="271"/>
    </row>
    <row r="51962" spans="27:27">
      <c r="AA51962" s="271"/>
    </row>
    <row r="51963" spans="27:27">
      <c r="AA51963" s="271"/>
    </row>
    <row r="51964" spans="27:27">
      <c r="AA51964" s="271"/>
    </row>
    <row r="51965" spans="27:27">
      <c r="AA51965" s="271"/>
    </row>
    <row r="51966" spans="27:27">
      <c r="AA51966" s="271"/>
    </row>
    <row r="51967" spans="27:27">
      <c r="AA51967" s="271"/>
    </row>
    <row r="51968" spans="27:27">
      <c r="AA51968" s="271"/>
    </row>
    <row r="51969" spans="27:27">
      <c r="AA51969" s="271"/>
    </row>
    <row r="51970" spans="27:27">
      <c r="AA51970" s="271"/>
    </row>
    <row r="51971" spans="27:27">
      <c r="AA51971" s="271"/>
    </row>
    <row r="51972" spans="27:27">
      <c r="AA51972" s="271"/>
    </row>
    <row r="51973" spans="27:27">
      <c r="AA51973" s="271"/>
    </row>
    <row r="51974" spans="27:27">
      <c r="AA51974" s="271"/>
    </row>
    <row r="51975" spans="27:27">
      <c r="AA51975" s="271"/>
    </row>
    <row r="51976" spans="27:27">
      <c r="AA51976" s="271"/>
    </row>
    <row r="51977" spans="27:27">
      <c r="AA51977" s="271"/>
    </row>
    <row r="51978" spans="27:27">
      <c r="AA51978" s="271"/>
    </row>
    <row r="51979" spans="27:27">
      <c r="AA51979" s="271"/>
    </row>
    <row r="51980" spans="27:27">
      <c r="AA51980" s="271"/>
    </row>
    <row r="51981" spans="27:27">
      <c r="AA51981" s="271"/>
    </row>
    <row r="51982" spans="27:27">
      <c r="AA51982" s="271"/>
    </row>
    <row r="51983" spans="27:27">
      <c r="AA51983" s="271"/>
    </row>
    <row r="51984" spans="27:27">
      <c r="AA51984" s="271"/>
    </row>
    <row r="51985" spans="27:27">
      <c r="AA51985" s="271"/>
    </row>
    <row r="51986" spans="27:27">
      <c r="AA51986" s="271"/>
    </row>
    <row r="51987" spans="27:27">
      <c r="AA51987" s="271"/>
    </row>
    <row r="51988" spans="27:27">
      <c r="AA51988" s="271"/>
    </row>
    <row r="51989" spans="27:27">
      <c r="AA51989" s="271"/>
    </row>
    <row r="51990" spans="27:27">
      <c r="AA51990" s="271"/>
    </row>
    <row r="51991" spans="27:27">
      <c r="AA51991" s="271"/>
    </row>
    <row r="51992" spans="27:27">
      <c r="AA51992" s="271"/>
    </row>
    <row r="51993" spans="27:27">
      <c r="AA51993" s="271"/>
    </row>
    <row r="51994" spans="27:27">
      <c r="AA51994" s="271"/>
    </row>
    <row r="51995" spans="27:27">
      <c r="AA51995" s="271"/>
    </row>
    <row r="51996" spans="27:27">
      <c r="AA51996" s="271"/>
    </row>
    <row r="51997" spans="27:27">
      <c r="AA51997" s="271"/>
    </row>
    <row r="51998" spans="27:27">
      <c r="AA51998" s="271"/>
    </row>
    <row r="51999" spans="27:27">
      <c r="AA51999" s="271"/>
    </row>
    <row r="52000" spans="27:27">
      <c r="AA52000" s="271"/>
    </row>
    <row r="52001" spans="27:27">
      <c r="AA52001" s="271"/>
    </row>
    <row r="52002" spans="27:27">
      <c r="AA52002" s="271"/>
    </row>
    <row r="52003" spans="27:27">
      <c r="AA52003" s="271"/>
    </row>
    <row r="52004" spans="27:27">
      <c r="AA52004" s="271"/>
    </row>
    <row r="52005" spans="27:27">
      <c r="AA52005" s="271"/>
    </row>
    <row r="52006" spans="27:27">
      <c r="AA52006" s="271"/>
    </row>
    <row r="52007" spans="27:27">
      <c r="AA52007" s="271"/>
    </row>
    <row r="52008" spans="27:27">
      <c r="AA52008" s="271"/>
    </row>
    <row r="52009" spans="27:27">
      <c r="AA52009" s="271"/>
    </row>
    <row r="52010" spans="27:27">
      <c r="AA52010" s="271"/>
    </row>
    <row r="52011" spans="27:27">
      <c r="AA52011" s="271"/>
    </row>
    <row r="52012" spans="27:27">
      <c r="AA52012" s="271"/>
    </row>
    <row r="52013" spans="27:27">
      <c r="AA52013" s="271"/>
    </row>
    <row r="52014" spans="27:27">
      <c r="AA52014" s="271"/>
    </row>
    <row r="52015" spans="27:27">
      <c r="AA52015" s="271"/>
    </row>
    <row r="52016" spans="27:27">
      <c r="AA52016" s="271"/>
    </row>
    <row r="52017" spans="27:27">
      <c r="AA52017" s="271"/>
    </row>
    <row r="52018" spans="27:27">
      <c r="AA52018" s="271"/>
    </row>
    <row r="52019" spans="27:27">
      <c r="AA52019" s="271"/>
    </row>
    <row r="52020" spans="27:27">
      <c r="AA52020" s="271"/>
    </row>
    <row r="52021" spans="27:27">
      <c r="AA52021" s="271"/>
    </row>
    <row r="52022" spans="27:27">
      <c r="AA52022" s="271"/>
    </row>
    <row r="52023" spans="27:27">
      <c r="AA52023" s="271"/>
    </row>
    <row r="52024" spans="27:27">
      <c r="AA52024" s="271"/>
    </row>
    <row r="52025" spans="27:27">
      <c r="AA52025" s="271"/>
    </row>
    <row r="52026" spans="27:27">
      <c r="AA52026" s="271"/>
    </row>
    <row r="52027" spans="27:27">
      <c r="AA52027" s="271"/>
    </row>
    <row r="52028" spans="27:27">
      <c r="AA52028" s="271"/>
    </row>
    <row r="52029" spans="27:27">
      <c r="AA52029" s="271"/>
    </row>
    <row r="52030" spans="27:27">
      <c r="AA52030" s="271"/>
    </row>
    <row r="52031" spans="27:27">
      <c r="AA52031" s="271"/>
    </row>
    <row r="52032" spans="27:27">
      <c r="AA52032" s="271"/>
    </row>
    <row r="52033" spans="27:27">
      <c r="AA52033" s="271"/>
    </row>
    <row r="52034" spans="27:27">
      <c r="AA52034" s="271"/>
    </row>
    <row r="52035" spans="27:27">
      <c r="AA52035" s="271"/>
    </row>
    <row r="52036" spans="27:27">
      <c r="AA52036" s="271"/>
    </row>
    <row r="52037" spans="27:27">
      <c r="AA52037" s="271"/>
    </row>
    <row r="52038" spans="27:27">
      <c r="AA52038" s="271"/>
    </row>
    <row r="52039" spans="27:27">
      <c r="AA52039" s="271"/>
    </row>
    <row r="52040" spans="27:27">
      <c r="AA52040" s="271"/>
    </row>
    <row r="52041" spans="27:27">
      <c r="AA52041" s="271"/>
    </row>
    <row r="52042" spans="27:27">
      <c r="AA52042" s="271"/>
    </row>
    <row r="52043" spans="27:27">
      <c r="AA52043" s="271"/>
    </row>
    <row r="52044" spans="27:27">
      <c r="AA52044" s="271"/>
    </row>
    <row r="52045" spans="27:27">
      <c r="AA52045" s="271"/>
    </row>
    <row r="52046" spans="27:27">
      <c r="AA52046" s="271"/>
    </row>
    <row r="52047" spans="27:27">
      <c r="AA52047" s="271"/>
    </row>
    <row r="52048" spans="27:27">
      <c r="AA52048" s="271"/>
    </row>
    <row r="52049" spans="27:27">
      <c r="AA52049" s="271"/>
    </row>
    <row r="52050" spans="27:27">
      <c r="AA52050" s="271"/>
    </row>
    <row r="52051" spans="27:27">
      <c r="AA52051" s="271"/>
    </row>
    <row r="52052" spans="27:27">
      <c r="AA52052" s="271"/>
    </row>
    <row r="52053" spans="27:27">
      <c r="AA52053" s="271"/>
    </row>
    <row r="52054" spans="27:27">
      <c r="AA52054" s="271"/>
    </row>
    <row r="52055" spans="27:27">
      <c r="AA52055" s="271"/>
    </row>
    <row r="52056" spans="27:27">
      <c r="AA52056" s="271"/>
    </row>
    <row r="52057" spans="27:27">
      <c r="AA52057" s="271"/>
    </row>
    <row r="52058" spans="27:27">
      <c r="AA52058" s="271"/>
    </row>
    <row r="52059" spans="27:27">
      <c r="AA52059" s="271"/>
    </row>
    <row r="52060" spans="27:27">
      <c r="AA52060" s="271"/>
    </row>
    <row r="52061" spans="27:27">
      <c r="AA52061" s="271"/>
    </row>
    <row r="52062" spans="27:27">
      <c r="AA52062" s="271"/>
    </row>
    <row r="52063" spans="27:27">
      <c r="AA52063" s="271"/>
    </row>
    <row r="52064" spans="27:27">
      <c r="AA52064" s="271"/>
    </row>
    <row r="52065" spans="27:27">
      <c r="AA52065" s="271"/>
    </row>
    <row r="52066" spans="27:27">
      <c r="AA52066" s="271"/>
    </row>
    <row r="52067" spans="27:27">
      <c r="AA52067" s="271"/>
    </row>
    <row r="52068" spans="27:27">
      <c r="AA52068" s="271"/>
    </row>
    <row r="52069" spans="27:27">
      <c r="AA52069" s="271"/>
    </row>
    <row r="52070" spans="27:27">
      <c r="AA52070" s="271"/>
    </row>
    <row r="52071" spans="27:27">
      <c r="AA52071" s="271"/>
    </row>
    <row r="52072" spans="27:27">
      <c r="AA52072" s="271"/>
    </row>
    <row r="52073" spans="27:27">
      <c r="AA52073" s="271"/>
    </row>
    <row r="52074" spans="27:27">
      <c r="AA52074" s="271"/>
    </row>
    <row r="52075" spans="27:27">
      <c r="AA52075" s="271"/>
    </row>
    <row r="52076" spans="27:27">
      <c r="AA52076" s="271"/>
    </row>
    <row r="52077" spans="27:27">
      <c r="AA52077" s="271"/>
    </row>
    <row r="52078" spans="27:27">
      <c r="AA52078" s="271"/>
    </row>
    <row r="52079" spans="27:27">
      <c r="AA52079" s="271"/>
    </row>
    <row r="52080" spans="27:27">
      <c r="AA52080" s="271"/>
    </row>
    <row r="52081" spans="27:27">
      <c r="AA52081" s="271"/>
    </row>
    <row r="52082" spans="27:27">
      <c r="AA52082" s="271"/>
    </row>
    <row r="52083" spans="27:27">
      <c r="AA52083" s="271"/>
    </row>
    <row r="52084" spans="27:27">
      <c r="AA52084" s="271"/>
    </row>
    <row r="52085" spans="27:27">
      <c r="AA52085" s="271"/>
    </row>
    <row r="52086" spans="27:27">
      <c r="AA52086" s="271"/>
    </row>
    <row r="52087" spans="27:27">
      <c r="AA52087" s="271"/>
    </row>
    <row r="52088" spans="27:27">
      <c r="AA52088" s="271"/>
    </row>
    <row r="52089" spans="27:27">
      <c r="AA52089" s="271"/>
    </row>
    <row r="52090" spans="27:27">
      <c r="AA52090" s="271"/>
    </row>
    <row r="52091" spans="27:27">
      <c r="AA52091" s="271"/>
    </row>
    <row r="52092" spans="27:27">
      <c r="AA52092" s="271"/>
    </row>
    <row r="52093" spans="27:27">
      <c r="AA52093" s="271"/>
    </row>
    <row r="52094" spans="27:27">
      <c r="AA52094" s="271"/>
    </row>
    <row r="52095" spans="27:27">
      <c r="AA52095" s="271"/>
    </row>
    <row r="52096" spans="27:27">
      <c r="AA52096" s="271"/>
    </row>
    <row r="52097" spans="27:27">
      <c r="AA52097" s="271"/>
    </row>
    <row r="52098" spans="27:27">
      <c r="AA52098" s="271"/>
    </row>
    <row r="52099" spans="27:27">
      <c r="AA52099" s="271"/>
    </row>
    <row r="52100" spans="27:27">
      <c r="AA52100" s="271"/>
    </row>
    <row r="52101" spans="27:27">
      <c r="AA52101" s="271"/>
    </row>
    <row r="52102" spans="27:27">
      <c r="AA52102" s="271"/>
    </row>
    <row r="52103" spans="27:27">
      <c r="AA52103" s="271"/>
    </row>
    <row r="52104" spans="27:27">
      <c r="AA52104" s="271"/>
    </row>
    <row r="52105" spans="27:27">
      <c r="AA52105" s="271"/>
    </row>
    <row r="52106" spans="27:27">
      <c r="AA52106" s="271"/>
    </row>
    <row r="52107" spans="27:27">
      <c r="AA52107" s="271"/>
    </row>
    <row r="52108" spans="27:27">
      <c r="AA52108" s="271"/>
    </row>
    <row r="52109" spans="27:27">
      <c r="AA52109" s="271"/>
    </row>
    <row r="52110" spans="27:27">
      <c r="AA52110" s="271"/>
    </row>
    <row r="52111" spans="27:27">
      <c r="AA52111" s="271"/>
    </row>
    <row r="52112" spans="27:27">
      <c r="AA52112" s="271"/>
    </row>
    <row r="52113" spans="27:27">
      <c r="AA52113" s="271"/>
    </row>
    <row r="52114" spans="27:27">
      <c r="AA52114" s="271"/>
    </row>
    <row r="52115" spans="27:27">
      <c r="AA52115" s="271"/>
    </row>
    <row r="52116" spans="27:27">
      <c r="AA52116" s="271"/>
    </row>
    <row r="52117" spans="27:27">
      <c r="AA52117" s="271"/>
    </row>
    <row r="52118" spans="27:27">
      <c r="AA52118" s="271"/>
    </row>
    <row r="52119" spans="27:27">
      <c r="AA52119" s="271"/>
    </row>
    <row r="52120" spans="27:27">
      <c r="AA52120" s="271"/>
    </row>
    <row r="52121" spans="27:27">
      <c r="AA52121" s="271"/>
    </row>
    <row r="52122" spans="27:27">
      <c r="AA52122" s="271"/>
    </row>
    <row r="52123" spans="27:27">
      <c r="AA52123" s="271"/>
    </row>
    <row r="52124" spans="27:27">
      <c r="AA52124" s="271"/>
    </row>
    <row r="52125" spans="27:27">
      <c r="AA52125" s="271"/>
    </row>
    <row r="52126" spans="27:27">
      <c r="AA52126" s="271"/>
    </row>
    <row r="52127" spans="27:27">
      <c r="AA52127" s="271"/>
    </row>
    <row r="52128" spans="27:27">
      <c r="AA52128" s="271"/>
    </row>
    <row r="52129" spans="27:27">
      <c r="AA52129" s="271"/>
    </row>
    <row r="52130" spans="27:27">
      <c r="AA52130" s="271"/>
    </row>
    <row r="52131" spans="27:27">
      <c r="AA52131" s="271"/>
    </row>
    <row r="52132" spans="27:27">
      <c r="AA52132" s="271"/>
    </row>
    <row r="52133" spans="27:27">
      <c r="AA52133" s="271"/>
    </row>
    <row r="52134" spans="27:27">
      <c r="AA52134" s="271"/>
    </row>
    <row r="52135" spans="27:27">
      <c r="AA52135" s="271"/>
    </row>
    <row r="52136" spans="27:27">
      <c r="AA52136" s="271"/>
    </row>
    <row r="52137" spans="27:27">
      <c r="AA52137" s="271"/>
    </row>
    <row r="52138" spans="27:27">
      <c r="AA52138" s="271"/>
    </row>
    <row r="52139" spans="27:27">
      <c r="AA52139" s="271"/>
    </row>
    <row r="52140" spans="27:27">
      <c r="AA52140" s="271"/>
    </row>
    <row r="52141" spans="27:27">
      <c r="AA52141" s="271"/>
    </row>
    <row r="52142" spans="27:27">
      <c r="AA52142" s="271"/>
    </row>
    <row r="52143" spans="27:27">
      <c r="AA52143" s="271"/>
    </row>
    <row r="52144" spans="27:27">
      <c r="AA52144" s="271"/>
    </row>
    <row r="52145" spans="27:27">
      <c r="AA52145" s="271"/>
    </row>
    <row r="52146" spans="27:27">
      <c r="AA52146" s="271"/>
    </row>
    <row r="52147" spans="27:27">
      <c r="AA52147" s="271"/>
    </row>
    <row r="52148" spans="27:27">
      <c r="AA52148" s="271"/>
    </row>
    <row r="52149" spans="27:27">
      <c r="AA52149" s="271"/>
    </row>
    <row r="52150" spans="27:27">
      <c r="AA52150" s="271"/>
    </row>
    <row r="52151" spans="27:27">
      <c r="AA52151" s="271"/>
    </row>
    <row r="52152" spans="27:27">
      <c r="AA52152" s="271"/>
    </row>
    <row r="52153" spans="27:27">
      <c r="AA52153" s="271"/>
    </row>
    <row r="52154" spans="27:27">
      <c r="AA52154" s="271"/>
    </row>
    <row r="52155" spans="27:27">
      <c r="AA52155" s="271"/>
    </row>
    <row r="52156" spans="27:27">
      <c r="AA52156" s="271"/>
    </row>
    <row r="52157" spans="27:27">
      <c r="AA52157" s="271"/>
    </row>
    <row r="52158" spans="27:27">
      <c r="AA52158" s="271"/>
    </row>
    <row r="52159" spans="27:27">
      <c r="AA52159" s="271"/>
    </row>
    <row r="52160" spans="27:27">
      <c r="AA52160" s="271"/>
    </row>
    <row r="52161" spans="27:27">
      <c r="AA52161" s="271"/>
    </row>
    <row r="52162" spans="27:27">
      <c r="AA52162" s="271"/>
    </row>
    <row r="52163" spans="27:27">
      <c r="AA52163" s="271"/>
    </row>
    <row r="52164" spans="27:27">
      <c r="AA52164" s="271"/>
    </row>
    <row r="52165" spans="27:27">
      <c r="AA52165" s="271"/>
    </row>
    <row r="52166" spans="27:27">
      <c r="AA52166" s="271"/>
    </row>
    <row r="52167" spans="27:27">
      <c r="AA52167" s="271"/>
    </row>
    <row r="52168" spans="27:27">
      <c r="AA52168" s="271"/>
    </row>
    <row r="52169" spans="27:27">
      <c r="AA52169" s="271"/>
    </row>
    <row r="52170" spans="27:27">
      <c r="AA52170" s="271"/>
    </row>
    <row r="52171" spans="27:27">
      <c r="AA52171" s="271"/>
    </row>
    <row r="52172" spans="27:27">
      <c r="AA52172" s="271"/>
    </row>
    <row r="52173" spans="27:27">
      <c r="AA52173" s="271"/>
    </row>
    <row r="52174" spans="27:27">
      <c r="AA52174" s="271"/>
    </row>
    <row r="52175" spans="27:27">
      <c r="AA52175" s="271"/>
    </row>
    <row r="52176" spans="27:27">
      <c r="AA52176" s="271"/>
    </row>
    <row r="52177" spans="27:27">
      <c r="AA52177" s="271"/>
    </row>
    <row r="52178" spans="27:27">
      <c r="AA52178" s="271"/>
    </row>
    <row r="52179" spans="27:27">
      <c r="AA52179" s="271"/>
    </row>
    <row r="52180" spans="27:27">
      <c r="AA52180" s="271"/>
    </row>
    <row r="52181" spans="27:27">
      <c r="AA52181" s="271"/>
    </row>
    <row r="52182" spans="27:27">
      <c r="AA52182" s="271"/>
    </row>
    <row r="52183" spans="27:27">
      <c r="AA52183" s="271"/>
    </row>
    <row r="52184" spans="27:27">
      <c r="AA52184" s="271"/>
    </row>
    <row r="52185" spans="27:27">
      <c r="AA52185" s="271"/>
    </row>
    <row r="52186" spans="27:27">
      <c r="AA52186" s="271"/>
    </row>
    <row r="52187" spans="27:27">
      <c r="AA52187" s="271"/>
    </row>
    <row r="52188" spans="27:27">
      <c r="AA52188" s="271"/>
    </row>
    <row r="52189" spans="27:27">
      <c r="AA52189" s="271"/>
    </row>
    <row r="52190" spans="27:27">
      <c r="AA52190" s="271"/>
    </row>
    <row r="52191" spans="27:27">
      <c r="AA52191" s="271"/>
    </row>
    <row r="52192" spans="27:27">
      <c r="AA52192" s="271"/>
    </row>
    <row r="52193" spans="27:27">
      <c r="AA52193" s="271"/>
    </row>
    <row r="52194" spans="27:27">
      <c r="AA52194" s="271"/>
    </row>
    <row r="52195" spans="27:27">
      <c r="AA52195" s="271"/>
    </row>
    <row r="52196" spans="27:27">
      <c r="AA52196" s="271"/>
    </row>
    <row r="52197" spans="27:27">
      <c r="AA52197" s="271"/>
    </row>
    <row r="52198" spans="27:27">
      <c r="AA52198" s="271"/>
    </row>
    <row r="52199" spans="27:27">
      <c r="AA52199" s="271"/>
    </row>
    <row r="52200" spans="27:27">
      <c r="AA52200" s="271"/>
    </row>
    <row r="52201" spans="27:27">
      <c r="AA52201" s="271"/>
    </row>
    <row r="52202" spans="27:27">
      <c r="AA52202" s="271"/>
    </row>
    <row r="52203" spans="27:27">
      <c r="AA52203" s="271"/>
    </row>
    <row r="52204" spans="27:27">
      <c r="AA52204" s="271"/>
    </row>
    <row r="52205" spans="27:27">
      <c r="AA52205" s="271"/>
    </row>
    <row r="52206" spans="27:27">
      <c r="AA52206" s="271"/>
    </row>
    <row r="52207" spans="27:27">
      <c r="AA52207" s="271"/>
    </row>
    <row r="52208" spans="27:27">
      <c r="AA52208" s="271"/>
    </row>
    <row r="52209" spans="27:27">
      <c r="AA52209" s="271"/>
    </row>
    <row r="52210" spans="27:27">
      <c r="AA52210" s="271"/>
    </row>
    <row r="52211" spans="27:27">
      <c r="AA52211" s="271"/>
    </row>
    <row r="52212" spans="27:27">
      <c r="AA52212" s="271"/>
    </row>
    <row r="52213" spans="27:27">
      <c r="AA52213" s="271"/>
    </row>
    <row r="52214" spans="27:27">
      <c r="AA52214" s="271"/>
    </row>
    <row r="52215" spans="27:27">
      <c r="AA52215" s="271"/>
    </row>
    <row r="52216" spans="27:27">
      <c r="AA52216" s="271"/>
    </row>
    <row r="52217" spans="27:27">
      <c r="AA52217" s="271"/>
    </row>
    <row r="52218" spans="27:27">
      <c r="AA52218" s="271"/>
    </row>
    <row r="52219" spans="27:27">
      <c r="AA52219" s="271"/>
    </row>
    <row r="52220" spans="27:27">
      <c r="AA52220" s="271"/>
    </row>
    <row r="52221" spans="27:27">
      <c r="AA52221" s="271"/>
    </row>
    <row r="52222" spans="27:27">
      <c r="AA52222" s="271"/>
    </row>
    <row r="52223" spans="27:27">
      <c r="AA52223" s="271"/>
    </row>
    <row r="52224" spans="27:27">
      <c r="AA52224" s="271"/>
    </row>
    <row r="52225" spans="27:27">
      <c r="AA52225" s="271"/>
    </row>
    <row r="52226" spans="27:27">
      <c r="AA52226" s="271"/>
    </row>
    <row r="52227" spans="27:27">
      <c r="AA52227" s="271"/>
    </row>
    <row r="52228" spans="27:27">
      <c r="AA52228" s="271"/>
    </row>
    <row r="52229" spans="27:27">
      <c r="AA52229" s="271"/>
    </row>
    <row r="52230" spans="27:27">
      <c r="AA52230" s="271"/>
    </row>
    <row r="52231" spans="27:27">
      <c r="AA52231" s="271"/>
    </row>
    <row r="52232" spans="27:27">
      <c r="AA52232" s="271"/>
    </row>
    <row r="52233" spans="27:27">
      <c r="AA52233" s="271"/>
    </row>
    <row r="52234" spans="27:27">
      <c r="AA52234" s="271"/>
    </row>
    <row r="52235" spans="27:27">
      <c r="AA52235" s="271"/>
    </row>
    <row r="52236" spans="27:27">
      <c r="AA52236" s="271"/>
    </row>
    <row r="52237" spans="27:27">
      <c r="AA52237" s="271"/>
    </row>
    <row r="52238" spans="27:27">
      <c r="AA52238" s="271"/>
    </row>
    <row r="52239" spans="27:27">
      <c r="AA52239" s="271"/>
    </row>
    <row r="52240" spans="27:27">
      <c r="AA52240" s="271"/>
    </row>
    <row r="52241" spans="27:27">
      <c r="AA52241" s="271"/>
    </row>
    <row r="52242" spans="27:27">
      <c r="AA52242" s="271"/>
    </row>
    <row r="52243" spans="27:27">
      <c r="AA52243" s="271"/>
    </row>
    <row r="52244" spans="27:27">
      <c r="AA52244" s="271"/>
    </row>
    <row r="52245" spans="27:27">
      <c r="AA52245" s="271"/>
    </row>
    <row r="52246" spans="27:27">
      <c r="AA52246" s="271"/>
    </row>
    <row r="52247" spans="27:27">
      <c r="AA52247" s="271"/>
    </row>
    <row r="52248" spans="27:27">
      <c r="AA52248" s="271"/>
    </row>
    <row r="52249" spans="27:27">
      <c r="AA52249" s="271"/>
    </row>
    <row r="52250" spans="27:27">
      <c r="AA52250" s="271"/>
    </row>
    <row r="52251" spans="27:27">
      <c r="AA52251" s="271"/>
    </row>
    <row r="52252" spans="27:27">
      <c r="AA52252" s="271"/>
    </row>
    <row r="52253" spans="27:27">
      <c r="AA52253" s="271"/>
    </row>
    <row r="52254" spans="27:27">
      <c r="AA52254" s="271"/>
    </row>
    <row r="52255" spans="27:27">
      <c r="AA52255" s="271"/>
    </row>
    <row r="52256" spans="27:27">
      <c r="AA52256" s="271"/>
    </row>
    <row r="52257" spans="27:27">
      <c r="AA52257" s="271"/>
    </row>
    <row r="52258" spans="27:27">
      <c r="AA52258" s="271"/>
    </row>
    <row r="52259" spans="27:27">
      <c r="AA52259" s="271"/>
    </row>
    <row r="52260" spans="27:27">
      <c r="AA52260" s="271"/>
    </row>
    <row r="52261" spans="27:27">
      <c r="AA52261" s="271"/>
    </row>
    <row r="52262" spans="27:27">
      <c r="AA52262" s="271"/>
    </row>
    <row r="52263" spans="27:27">
      <c r="AA52263" s="271"/>
    </row>
    <row r="52264" spans="27:27">
      <c r="AA52264" s="271"/>
    </row>
    <row r="52265" spans="27:27">
      <c r="AA52265" s="271"/>
    </row>
    <row r="52266" spans="27:27">
      <c r="AA52266" s="271"/>
    </row>
    <row r="52267" spans="27:27">
      <c r="AA52267" s="271"/>
    </row>
    <row r="52268" spans="27:27">
      <c r="AA52268" s="271"/>
    </row>
    <row r="52269" spans="27:27">
      <c r="AA52269" s="271"/>
    </row>
    <row r="52270" spans="27:27">
      <c r="AA52270" s="271"/>
    </row>
    <row r="52271" spans="27:27">
      <c r="AA52271" s="271"/>
    </row>
    <row r="52272" spans="27:27">
      <c r="AA52272" s="271"/>
    </row>
    <row r="52273" spans="27:27">
      <c r="AA52273" s="271"/>
    </row>
    <row r="52274" spans="27:27">
      <c r="AA52274" s="271"/>
    </row>
    <row r="52275" spans="27:27">
      <c r="AA52275" s="271"/>
    </row>
    <row r="52276" spans="27:27">
      <c r="AA52276" s="271"/>
    </row>
    <row r="52277" spans="27:27">
      <c r="AA52277" s="271"/>
    </row>
    <row r="52278" spans="27:27">
      <c r="AA52278" s="271"/>
    </row>
    <row r="52279" spans="27:27">
      <c r="AA52279" s="271"/>
    </row>
    <row r="52280" spans="27:27">
      <c r="AA52280" s="271"/>
    </row>
    <row r="52281" spans="27:27">
      <c r="AA52281" s="271"/>
    </row>
    <row r="52282" spans="27:27">
      <c r="AA52282" s="271"/>
    </row>
    <row r="52283" spans="27:27">
      <c r="AA52283" s="271"/>
    </row>
    <row r="52284" spans="27:27">
      <c r="AA52284" s="271"/>
    </row>
    <row r="52285" spans="27:27">
      <c r="AA52285" s="271"/>
    </row>
    <row r="52286" spans="27:27">
      <c r="AA52286" s="271"/>
    </row>
    <row r="52287" spans="27:27">
      <c r="AA52287" s="271"/>
    </row>
    <row r="52288" spans="27:27">
      <c r="AA52288" s="271"/>
    </row>
    <row r="52289" spans="27:27">
      <c r="AA52289" s="271"/>
    </row>
    <row r="52290" spans="27:27">
      <c r="AA52290" s="271"/>
    </row>
    <row r="52291" spans="27:27">
      <c r="AA52291" s="271"/>
    </row>
    <row r="52292" spans="27:27">
      <c r="AA52292" s="271"/>
    </row>
    <row r="52293" spans="27:27">
      <c r="AA52293" s="271"/>
    </row>
    <row r="52294" spans="27:27">
      <c r="AA52294" s="271"/>
    </row>
    <row r="52295" spans="27:27">
      <c r="AA52295" s="271"/>
    </row>
    <row r="52296" spans="27:27">
      <c r="AA52296" s="271"/>
    </row>
    <row r="52297" spans="27:27">
      <c r="AA52297" s="271"/>
    </row>
    <row r="52298" spans="27:27">
      <c r="AA52298" s="271"/>
    </row>
    <row r="52299" spans="27:27">
      <c r="AA52299" s="271"/>
    </row>
    <row r="52300" spans="27:27">
      <c r="AA52300" s="271"/>
    </row>
    <row r="52301" spans="27:27">
      <c r="AA52301" s="271"/>
    </row>
    <row r="52302" spans="27:27">
      <c r="AA52302" s="271"/>
    </row>
    <row r="52303" spans="27:27">
      <c r="AA52303" s="271"/>
    </row>
    <row r="52304" spans="27:27">
      <c r="AA52304" s="271"/>
    </row>
    <row r="52305" spans="27:27">
      <c r="AA52305" s="271"/>
    </row>
    <row r="52306" spans="27:27">
      <c r="AA52306" s="271"/>
    </row>
    <row r="52307" spans="27:27">
      <c r="AA52307" s="271"/>
    </row>
    <row r="52308" spans="27:27">
      <c r="AA52308" s="271"/>
    </row>
    <row r="52309" spans="27:27">
      <c r="AA52309" s="271"/>
    </row>
    <row r="52310" spans="27:27">
      <c r="AA52310" s="271"/>
    </row>
    <row r="52311" spans="27:27">
      <c r="AA52311" s="271"/>
    </row>
    <row r="52312" spans="27:27">
      <c r="AA52312" s="271"/>
    </row>
    <row r="52313" spans="27:27">
      <c r="AA52313" s="271"/>
    </row>
    <row r="52314" spans="27:27">
      <c r="AA52314" s="271"/>
    </row>
    <row r="52315" spans="27:27">
      <c r="AA52315" s="271"/>
    </row>
    <row r="52316" spans="27:27">
      <c r="AA52316" s="271"/>
    </row>
    <row r="52317" spans="27:27">
      <c r="AA52317" s="271"/>
    </row>
    <row r="52318" spans="27:27">
      <c r="AA52318" s="271"/>
    </row>
    <row r="52319" spans="27:27">
      <c r="AA52319" s="271"/>
    </row>
    <row r="52320" spans="27:27">
      <c r="AA52320" s="271"/>
    </row>
    <row r="52321" spans="27:27">
      <c r="AA52321" s="271"/>
    </row>
    <row r="52322" spans="27:27">
      <c r="AA52322" s="271"/>
    </row>
    <row r="52323" spans="27:27">
      <c r="AA52323" s="271"/>
    </row>
    <row r="52324" spans="27:27">
      <c r="AA52324" s="271"/>
    </row>
    <row r="52325" spans="27:27">
      <c r="AA52325" s="271"/>
    </row>
    <row r="52326" spans="27:27">
      <c r="AA52326" s="271"/>
    </row>
    <row r="52327" spans="27:27">
      <c r="AA52327" s="271"/>
    </row>
    <row r="52328" spans="27:27">
      <c r="AA52328" s="271"/>
    </row>
    <row r="52329" spans="27:27">
      <c r="AA52329" s="271"/>
    </row>
    <row r="52330" spans="27:27">
      <c r="AA52330" s="271"/>
    </row>
    <row r="52331" spans="27:27">
      <c r="AA52331" s="271"/>
    </row>
    <row r="52332" spans="27:27">
      <c r="AA52332" s="271"/>
    </row>
    <row r="52333" spans="27:27">
      <c r="AA52333" s="271"/>
    </row>
    <row r="52334" spans="27:27">
      <c r="AA52334" s="271"/>
    </row>
    <row r="52335" spans="27:27">
      <c r="AA52335" s="271"/>
    </row>
    <row r="52336" spans="27:27">
      <c r="AA52336" s="271"/>
    </row>
    <row r="52337" spans="27:27">
      <c r="AA52337" s="271"/>
    </row>
    <row r="52338" spans="27:27">
      <c r="AA52338" s="271"/>
    </row>
    <row r="52339" spans="27:27">
      <c r="AA52339" s="271"/>
    </row>
    <row r="52340" spans="27:27">
      <c r="AA52340" s="271"/>
    </row>
    <row r="52341" spans="27:27">
      <c r="AA52341" s="271"/>
    </row>
    <row r="52342" spans="27:27">
      <c r="AA52342" s="271"/>
    </row>
    <row r="52343" spans="27:27">
      <c r="AA52343" s="271"/>
    </row>
    <row r="52344" spans="27:27">
      <c r="AA52344" s="271"/>
    </row>
    <row r="52345" spans="27:27">
      <c r="AA52345" s="271"/>
    </row>
    <row r="52346" spans="27:27">
      <c r="AA52346" s="271"/>
    </row>
    <row r="52347" spans="27:27">
      <c r="AA52347" s="271"/>
    </row>
    <row r="52348" spans="27:27">
      <c r="AA52348" s="271"/>
    </row>
    <row r="52349" spans="27:27">
      <c r="AA52349" s="271"/>
    </row>
    <row r="52350" spans="27:27">
      <c r="AA52350" s="271"/>
    </row>
    <row r="52351" spans="27:27">
      <c r="AA52351" s="271"/>
    </row>
    <row r="52352" spans="27:27">
      <c r="AA52352" s="271"/>
    </row>
    <row r="52353" spans="27:27">
      <c r="AA52353" s="271"/>
    </row>
    <row r="52354" spans="27:27">
      <c r="AA52354" s="271"/>
    </row>
    <row r="52355" spans="27:27">
      <c r="AA52355" s="271"/>
    </row>
    <row r="52356" spans="27:27">
      <c r="AA52356" s="271"/>
    </row>
    <row r="52357" spans="27:27">
      <c r="AA52357" s="271"/>
    </row>
    <row r="52358" spans="27:27">
      <c r="AA52358" s="271"/>
    </row>
    <row r="52359" spans="27:27">
      <c r="AA52359" s="271"/>
    </row>
    <row r="52360" spans="27:27">
      <c r="AA52360" s="271"/>
    </row>
    <row r="52361" spans="27:27">
      <c r="AA52361" s="271"/>
    </row>
    <row r="52362" spans="27:27">
      <c r="AA52362" s="271"/>
    </row>
    <row r="52363" spans="27:27">
      <c r="AA52363" s="271"/>
    </row>
    <row r="52364" spans="27:27">
      <c r="AA52364" s="271"/>
    </row>
    <row r="52365" spans="27:27">
      <c r="AA52365" s="271"/>
    </row>
    <row r="52366" spans="27:27">
      <c r="AA52366" s="271"/>
    </row>
    <row r="52367" spans="27:27">
      <c r="AA52367" s="271"/>
    </row>
    <row r="52368" spans="27:27">
      <c r="AA52368" s="271"/>
    </row>
    <row r="52369" spans="27:27">
      <c r="AA52369" s="271"/>
    </row>
    <row r="52370" spans="27:27">
      <c r="AA52370" s="271"/>
    </row>
    <row r="52371" spans="27:27">
      <c r="AA52371" s="271"/>
    </row>
    <row r="52372" spans="27:27">
      <c r="AA52372" s="271"/>
    </row>
    <row r="52373" spans="27:27">
      <c r="AA52373" s="271"/>
    </row>
    <row r="52374" spans="27:27">
      <c r="AA52374" s="271"/>
    </row>
    <row r="52375" spans="27:27">
      <c r="AA52375" s="271"/>
    </row>
    <row r="52376" spans="27:27">
      <c r="AA52376" s="271"/>
    </row>
    <row r="52377" spans="27:27">
      <c r="AA52377" s="271"/>
    </row>
    <row r="52378" spans="27:27">
      <c r="AA52378" s="271"/>
    </row>
    <row r="52379" spans="27:27">
      <c r="AA52379" s="271"/>
    </row>
    <row r="52380" spans="27:27">
      <c r="AA52380" s="271"/>
    </row>
    <row r="52381" spans="27:27">
      <c r="AA52381" s="271"/>
    </row>
    <row r="52382" spans="27:27">
      <c r="AA52382" s="271"/>
    </row>
    <row r="52383" spans="27:27">
      <c r="AA52383" s="271"/>
    </row>
    <row r="52384" spans="27:27">
      <c r="AA52384" s="271"/>
    </row>
    <row r="52385" spans="27:27">
      <c r="AA52385" s="271"/>
    </row>
    <row r="52386" spans="27:27">
      <c r="AA52386" s="271"/>
    </row>
    <row r="52387" spans="27:27">
      <c r="AA52387" s="271"/>
    </row>
    <row r="52388" spans="27:27">
      <c r="AA52388" s="271"/>
    </row>
    <row r="52389" spans="27:27">
      <c r="AA52389" s="271"/>
    </row>
    <row r="52390" spans="27:27">
      <c r="AA52390" s="271"/>
    </row>
    <row r="52391" spans="27:27">
      <c r="AA52391" s="271"/>
    </row>
    <row r="52392" spans="27:27">
      <c r="AA52392" s="271"/>
    </row>
    <row r="52393" spans="27:27">
      <c r="AA52393" s="271"/>
    </row>
    <row r="52394" spans="27:27">
      <c r="AA52394" s="271"/>
    </row>
    <row r="52395" spans="27:27">
      <c r="AA52395" s="271"/>
    </row>
    <row r="52396" spans="27:27">
      <c r="AA52396" s="271"/>
    </row>
    <row r="52397" spans="27:27">
      <c r="AA52397" s="271"/>
    </row>
    <row r="52398" spans="27:27">
      <c r="AA52398" s="271"/>
    </row>
    <row r="52399" spans="27:27">
      <c r="AA52399" s="271"/>
    </row>
    <row r="52400" spans="27:27">
      <c r="AA52400" s="271"/>
    </row>
    <row r="52401" spans="27:27">
      <c r="AA52401" s="271"/>
    </row>
    <row r="52402" spans="27:27">
      <c r="AA52402" s="271"/>
    </row>
    <row r="52403" spans="27:27">
      <c r="AA52403" s="271"/>
    </row>
    <row r="52404" spans="27:27">
      <c r="AA52404" s="271"/>
    </row>
    <row r="52405" spans="27:27">
      <c r="AA52405" s="271"/>
    </row>
    <row r="52406" spans="27:27">
      <c r="AA52406" s="271"/>
    </row>
    <row r="52407" spans="27:27">
      <c r="AA52407" s="271"/>
    </row>
    <row r="52408" spans="27:27">
      <c r="AA52408" s="271"/>
    </row>
    <row r="52409" spans="27:27">
      <c r="AA52409" s="271"/>
    </row>
    <row r="52410" spans="27:27">
      <c r="AA52410" s="271"/>
    </row>
    <row r="52411" spans="27:27">
      <c r="AA52411" s="271"/>
    </row>
    <row r="52412" spans="27:27">
      <c r="AA52412" s="271"/>
    </row>
    <row r="52413" spans="27:27">
      <c r="AA52413" s="271"/>
    </row>
    <row r="52414" spans="27:27">
      <c r="AA52414" s="271"/>
    </row>
    <row r="52415" spans="27:27">
      <c r="AA52415" s="271"/>
    </row>
    <row r="52416" spans="27:27">
      <c r="AA52416" s="271"/>
    </row>
    <row r="52417" spans="27:27">
      <c r="AA52417" s="271"/>
    </row>
    <row r="52418" spans="27:27">
      <c r="AA52418" s="271"/>
    </row>
    <row r="52419" spans="27:27">
      <c r="AA52419" s="271"/>
    </row>
    <row r="52420" spans="27:27">
      <c r="AA52420" s="271"/>
    </row>
    <row r="52421" spans="27:27">
      <c r="AA52421" s="271"/>
    </row>
    <row r="52422" spans="27:27">
      <c r="AA52422" s="271"/>
    </row>
    <row r="52423" spans="27:27">
      <c r="AA52423" s="271"/>
    </row>
    <row r="52424" spans="27:27">
      <c r="AA52424" s="271"/>
    </row>
    <row r="52425" spans="27:27">
      <c r="AA52425" s="271"/>
    </row>
    <row r="52426" spans="27:27">
      <c r="AA52426" s="271"/>
    </row>
    <row r="52427" spans="27:27">
      <c r="AA52427" s="271"/>
    </row>
    <row r="52428" spans="27:27">
      <c r="AA52428" s="271"/>
    </row>
    <row r="52429" spans="27:27">
      <c r="AA52429" s="271"/>
    </row>
    <row r="52430" spans="27:27">
      <c r="AA52430" s="271"/>
    </row>
    <row r="52431" spans="27:27">
      <c r="AA52431" s="271"/>
    </row>
    <row r="52432" spans="27:27">
      <c r="AA52432" s="271"/>
    </row>
    <row r="52433" spans="27:27">
      <c r="AA52433" s="271"/>
    </row>
    <row r="52434" spans="27:27">
      <c r="AA52434" s="271"/>
    </row>
    <row r="52435" spans="27:27">
      <c r="AA52435" s="271"/>
    </row>
    <row r="52436" spans="27:27">
      <c r="AA52436" s="271"/>
    </row>
    <row r="52437" spans="27:27">
      <c r="AA52437" s="271"/>
    </row>
    <row r="52438" spans="27:27">
      <c r="AA52438" s="271"/>
    </row>
    <row r="52439" spans="27:27">
      <c r="AA52439" s="271"/>
    </row>
    <row r="52440" spans="27:27">
      <c r="AA52440" s="271"/>
    </row>
    <row r="52441" spans="27:27">
      <c r="AA52441" s="271"/>
    </row>
    <row r="52442" spans="27:27">
      <c r="AA52442" s="271"/>
    </row>
    <row r="52443" spans="27:27">
      <c r="AA52443" s="271"/>
    </row>
    <row r="52444" spans="27:27">
      <c r="AA52444" s="271"/>
    </row>
    <row r="52445" spans="27:27">
      <c r="AA52445" s="271"/>
    </row>
    <row r="52446" spans="27:27">
      <c r="AA52446" s="271"/>
    </row>
    <row r="52447" spans="27:27">
      <c r="AA52447" s="271"/>
    </row>
    <row r="52448" spans="27:27">
      <c r="AA52448" s="271"/>
    </row>
    <row r="52449" spans="27:27">
      <c r="AA52449" s="271"/>
    </row>
    <row r="52450" spans="27:27">
      <c r="AA52450" s="271"/>
    </row>
    <row r="52451" spans="27:27">
      <c r="AA52451" s="271"/>
    </row>
    <row r="52452" spans="27:27">
      <c r="AA52452" s="271"/>
    </row>
    <row r="52453" spans="27:27">
      <c r="AA52453" s="271"/>
    </row>
    <row r="52454" spans="27:27">
      <c r="AA52454" s="271"/>
    </row>
    <row r="52455" spans="27:27">
      <c r="AA52455" s="271"/>
    </row>
    <row r="52456" spans="27:27">
      <c r="AA52456" s="271"/>
    </row>
    <row r="52457" spans="27:27">
      <c r="AA52457" s="271"/>
    </row>
    <row r="52458" spans="27:27">
      <c r="AA52458" s="271"/>
    </row>
    <row r="52459" spans="27:27">
      <c r="AA52459" s="271"/>
    </row>
    <row r="52460" spans="27:27">
      <c r="AA52460" s="271"/>
    </row>
    <row r="52461" spans="27:27">
      <c r="AA52461" s="271"/>
    </row>
    <row r="52462" spans="27:27">
      <c r="AA52462" s="271"/>
    </row>
    <row r="52463" spans="27:27">
      <c r="AA52463" s="271"/>
    </row>
    <row r="52464" spans="27:27">
      <c r="AA52464" s="271"/>
    </row>
    <row r="52465" spans="27:27">
      <c r="AA52465" s="271"/>
    </row>
    <row r="52466" spans="27:27">
      <c r="AA52466" s="271"/>
    </row>
    <row r="52467" spans="27:27">
      <c r="AA52467" s="271"/>
    </row>
    <row r="52468" spans="27:27">
      <c r="AA52468" s="271"/>
    </row>
    <row r="52469" spans="27:27">
      <c r="AA52469" s="271"/>
    </row>
    <row r="52470" spans="27:27">
      <c r="AA52470" s="271"/>
    </row>
    <row r="52471" spans="27:27">
      <c r="AA52471" s="271"/>
    </row>
    <row r="52472" spans="27:27">
      <c r="AA52472" s="271"/>
    </row>
    <row r="52473" spans="27:27">
      <c r="AA52473" s="271"/>
    </row>
    <row r="52474" spans="27:27">
      <c r="AA52474" s="271"/>
    </row>
    <row r="52475" spans="27:27">
      <c r="AA52475" s="271"/>
    </row>
    <row r="52476" spans="27:27">
      <c r="AA52476" s="271"/>
    </row>
    <row r="52477" spans="27:27">
      <c r="AA52477" s="271"/>
    </row>
    <row r="52478" spans="27:27">
      <c r="AA52478" s="271"/>
    </row>
    <row r="52479" spans="27:27">
      <c r="AA52479" s="271"/>
    </row>
    <row r="52480" spans="27:27">
      <c r="AA52480" s="271"/>
    </row>
    <row r="52481" spans="27:27">
      <c r="AA52481" s="271"/>
    </row>
    <row r="52482" spans="27:27">
      <c r="AA52482" s="271"/>
    </row>
    <row r="52483" spans="27:27">
      <c r="AA52483" s="271"/>
    </row>
    <row r="52484" spans="27:27">
      <c r="AA52484" s="271"/>
    </row>
    <row r="52485" spans="27:27">
      <c r="AA52485" s="271"/>
    </row>
    <row r="52486" spans="27:27">
      <c r="AA52486" s="271"/>
    </row>
    <row r="52487" spans="27:27">
      <c r="AA52487" s="271"/>
    </row>
    <row r="52488" spans="27:27">
      <c r="AA52488" s="271"/>
    </row>
    <row r="52489" spans="27:27">
      <c r="AA52489" s="271"/>
    </row>
    <row r="52490" spans="27:27">
      <c r="AA52490" s="271"/>
    </row>
    <row r="52491" spans="27:27">
      <c r="AA52491" s="271"/>
    </row>
    <row r="52492" spans="27:27">
      <c r="AA52492" s="271"/>
    </row>
    <row r="52493" spans="27:27">
      <c r="AA52493" s="271"/>
    </row>
    <row r="52494" spans="27:27">
      <c r="AA52494" s="271"/>
    </row>
    <row r="52495" spans="27:27">
      <c r="AA52495" s="271"/>
    </row>
    <row r="52496" spans="27:27">
      <c r="AA52496" s="271"/>
    </row>
    <row r="52497" spans="27:27">
      <c r="AA52497" s="271"/>
    </row>
    <row r="52498" spans="27:27">
      <c r="AA52498" s="271"/>
    </row>
    <row r="52499" spans="27:27">
      <c r="AA52499" s="271"/>
    </row>
    <row r="52500" spans="27:27">
      <c r="AA52500" s="271"/>
    </row>
    <row r="52501" spans="27:27">
      <c r="AA52501" s="271"/>
    </row>
    <row r="52502" spans="27:27">
      <c r="AA52502" s="271"/>
    </row>
    <row r="52503" spans="27:27">
      <c r="AA52503" s="271"/>
    </row>
    <row r="52504" spans="27:27">
      <c r="AA52504" s="271"/>
    </row>
    <row r="52505" spans="27:27">
      <c r="AA52505" s="271"/>
    </row>
    <row r="52506" spans="27:27">
      <c r="AA52506" s="271"/>
    </row>
    <row r="52507" spans="27:27">
      <c r="AA52507" s="271"/>
    </row>
    <row r="52508" spans="27:27">
      <c r="AA52508" s="271"/>
    </row>
    <row r="52509" spans="27:27">
      <c r="AA52509" s="271"/>
    </row>
    <row r="52510" spans="27:27">
      <c r="AA52510" s="271"/>
    </row>
    <row r="52511" spans="27:27">
      <c r="AA52511" s="271"/>
    </row>
    <row r="52512" spans="27:27">
      <c r="AA52512" s="271"/>
    </row>
    <row r="52513" spans="27:27">
      <c r="AA52513" s="271"/>
    </row>
    <row r="52514" spans="27:27">
      <c r="AA52514" s="271"/>
    </row>
    <row r="52515" spans="27:27">
      <c r="AA52515" s="271"/>
    </row>
    <row r="52516" spans="27:27">
      <c r="AA52516" s="271"/>
    </row>
    <row r="52517" spans="27:27">
      <c r="AA52517" s="271"/>
    </row>
    <row r="52518" spans="27:27">
      <c r="AA52518" s="271"/>
    </row>
    <row r="52519" spans="27:27">
      <c r="AA52519" s="271"/>
    </row>
    <row r="52520" spans="27:27">
      <c r="AA52520" s="271"/>
    </row>
    <row r="52521" spans="27:27">
      <c r="AA52521" s="271"/>
    </row>
    <row r="52522" spans="27:27">
      <c r="AA52522" s="271"/>
    </row>
    <row r="52523" spans="27:27">
      <c r="AA52523" s="271"/>
    </row>
    <row r="52524" spans="27:27">
      <c r="AA52524" s="271"/>
    </row>
    <row r="52525" spans="27:27">
      <c r="AA52525" s="271"/>
    </row>
    <row r="52526" spans="27:27">
      <c r="AA52526" s="271"/>
    </row>
    <row r="52527" spans="27:27">
      <c r="AA52527" s="271"/>
    </row>
    <row r="52528" spans="27:27">
      <c r="AA52528" s="271"/>
    </row>
    <row r="52529" spans="27:27">
      <c r="AA52529" s="271"/>
    </row>
    <row r="52530" spans="27:27">
      <c r="AA52530" s="271"/>
    </row>
    <row r="52531" spans="27:27">
      <c r="AA52531" s="271"/>
    </row>
    <row r="52532" spans="27:27">
      <c r="AA52532" s="271"/>
    </row>
    <row r="52533" spans="27:27">
      <c r="AA52533" s="271"/>
    </row>
    <row r="52534" spans="27:27">
      <c r="AA52534" s="271"/>
    </row>
    <row r="52535" spans="27:27">
      <c r="AA52535" s="271"/>
    </row>
    <row r="52536" spans="27:27">
      <c r="AA52536" s="271"/>
    </row>
    <row r="52537" spans="27:27">
      <c r="AA52537" s="271"/>
    </row>
    <row r="52538" spans="27:27">
      <c r="AA52538" s="271"/>
    </row>
    <row r="52539" spans="27:27">
      <c r="AA52539" s="271"/>
    </row>
    <row r="52540" spans="27:27">
      <c r="AA52540" s="271"/>
    </row>
    <row r="52541" spans="27:27">
      <c r="AA52541" s="271"/>
    </row>
    <row r="52542" spans="27:27">
      <c r="AA52542" s="271"/>
    </row>
    <row r="52543" spans="27:27">
      <c r="AA52543" s="271"/>
    </row>
    <row r="52544" spans="27:27">
      <c r="AA52544" s="271"/>
    </row>
    <row r="52545" spans="27:27">
      <c r="AA52545" s="271"/>
    </row>
    <row r="52546" spans="27:27">
      <c r="AA52546" s="271"/>
    </row>
    <row r="52547" spans="27:27">
      <c r="AA52547" s="271"/>
    </row>
    <row r="52548" spans="27:27">
      <c r="AA52548" s="271"/>
    </row>
    <row r="52549" spans="27:27">
      <c r="AA52549" s="271"/>
    </row>
    <row r="52550" spans="27:27">
      <c r="AA52550" s="271"/>
    </row>
    <row r="52551" spans="27:27">
      <c r="AA52551" s="271"/>
    </row>
    <row r="52552" spans="27:27">
      <c r="AA52552" s="271"/>
    </row>
    <row r="52553" spans="27:27">
      <c r="AA52553" s="271"/>
    </row>
    <row r="52554" spans="27:27">
      <c r="AA52554" s="271"/>
    </row>
    <row r="52555" spans="27:27">
      <c r="AA52555" s="271"/>
    </row>
    <row r="52556" spans="27:27">
      <c r="AA52556" s="271"/>
    </row>
    <row r="52557" spans="27:27">
      <c r="AA52557" s="271"/>
    </row>
    <row r="52558" spans="27:27">
      <c r="AA52558" s="271"/>
    </row>
    <row r="52559" spans="27:27">
      <c r="AA52559" s="271"/>
    </row>
    <row r="52560" spans="27:27">
      <c r="AA52560" s="271"/>
    </row>
    <row r="52561" spans="27:27">
      <c r="AA52561" s="271"/>
    </row>
    <row r="52562" spans="27:27">
      <c r="AA52562" s="271"/>
    </row>
    <row r="52563" spans="27:27">
      <c r="AA52563" s="271"/>
    </row>
    <row r="52564" spans="27:27">
      <c r="AA52564" s="271"/>
    </row>
    <row r="52565" spans="27:27">
      <c r="AA52565" s="271"/>
    </row>
    <row r="52566" spans="27:27">
      <c r="AA52566" s="271"/>
    </row>
    <row r="52567" spans="27:27">
      <c r="AA52567" s="271"/>
    </row>
    <row r="52568" spans="27:27">
      <c r="AA52568" s="271"/>
    </row>
    <row r="52569" spans="27:27">
      <c r="AA52569" s="271"/>
    </row>
    <row r="52570" spans="27:27">
      <c r="AA52570" s="271"/>
    </row>
    <row r="52571" spans="27:27">
      <c r="AA52571" s="271"/>
    </row>
    <row r="52572" spans="27:27">
      <c r="AA52572" s="271"/>
    </row>
    <row r="52573" spans="27:27">
      <c r="AA52573" s="271"/>
    </row>
    <row r="52574" spans="27:27">
      <c r="AA52574" s="271"/>
    </row>
    <row r="52575" spans="27:27">
      <c r="AA52575" s="271"/>
    </row>
    <row r="52576" spans="27:27">
      <c r="AA52576" s="271"/>
    </row>
    <row r="52577" spans="27:27">
      <c r="AA52577" s="271"/>
    </row>
    <row r="52578" spans="27:27">
      <c r="AA52578" s="271"/>
    </row>
    <row r="52579" spans="27:27">
      <c r="AA52579" s="271"/>
    </row>
    <row r="52580" spans="27:27">
      <c r="AA52580" s="271"/>
    </row>
    <row r="52581" spans="27:27">
      <c r="AA52581" s="271"/>
    </row>
    <row r="52582" spans="27:27">
      <c r="AA52582" s="271"/>
    </row>
    <row r="52583" spans="27:27">
      <c r="AA52583" s="271"/>
    </row>
    <row r="52584" spans="27:27">
      <c r="AA52584" s="271"/>
    </row>
    <row r="52585" spans="27:27">
      <c r="AA52585" s="271"/>
    </row>
    <row r="52586" spans="27:27">
      <c r="AA52586" s="271"/>
    </row>
    <row r="52587" spans="27:27">
      <c r="AA52587" s="271"/>
    </row>
    <row r="52588" spans="27:27">
      <c r="AA52588" s="271"/>
    </row>
    <row r="52589" spans="27:27">
      <c r="AA52589" s="271"/>
    </row>
    <row r="52590" spans="27:27">
      <c r="AA52590" s="271"/>
    </row>
    <row r="52591" spans="27:27">
      <c r="AA52591" s="271"/>
    </row>
    <row r="52592" spans="27:27">
      <c r="AA52592" s="271"/>
    </row>
    <row r="52593" spans="27:27">
      <c r="AA52593" s="271"/>
    </row>
    <row r="52594" spans="27:27">
      <c r="AA52594" s="271"/>
    </row>
    <row r="52595" spans="27:27">
      <c r="AA52595" s="271"/>
    </row>
    <row r="52596" spans="27:27">
      <c r="AA52596" s="271"/>
    </row>
    <row r="52597" spans="27:27">
      <c r="AA52597" s="271"/>
    </row>
    <row r="52598" spans="27:27">
      <c r="AA52598" s="271"/>
    </row>
    <row r="52599" spans="27:27">
      <c r="AA52599" s="271"/>
    </row>
    <row r="52600" spans="27:27">
      <c r="AA52600" s="271"/>
    </row>
    <row r="52601" spans="27:27">
      <c r="AA52601" s="271"/>
    </row>
    <row r="52602" spans="27:27">
      <c r="AA52602" s="271"/>
    </row>
    <row r="52603" spans="27:27">
      <c r="AA52603" s="271"/>
    </row>
    <row r="52604" spans="27:27">
      <c r="AA52604" s="271"/>
    </row>
    <row r="52605" spans="27:27">
      <c r="AA52605" s="271"/>
    </row>
    <row r="52606" spans="27:27">
      <c r="AA52606" s="271"/>
    </row>
    <row r="52607" spans="27:27">
      <c r="AA52607" s="271"/>
    </row>
    <row r="52608" spans="27:27">
      <c r="AA52608" s="271"/>
    </row>
    <row r="52609" spans="27:27">
      <c r="AA52609" s="271"/>
    </row>
    <row r="52610" spans="27:27">
      <c r="AA52610" s="271"/>
    </row>
    <row r="52611" spans="27:27">
      <c r="AA52611" s="271"/>
    </row>
    <row r="52612" spans="27:27">
      <c r="AA52612" s="271"/>
    </row>
    <row r="52613" spans="27:27">
      <c r="AA52613" s="271"/>
    </row>
    <row r="52614" spans="27:27">
      <c r="AA52614" s="271"/>
    </row>
    <row r="52615" spans="27:27">
      <c r="AA52615" s="271"/>
    </row>
    <row r="52616" spans="27:27">
      <c r="AA52616" s="271"/>
    </row>
    <row r="52617" spans="27:27">
      <c r="AA52617" s="271"/>
    </row>
    <row r="52618" spans="27:27">
      <c r="AA52618" s="271"/>
    </row>
    <row r="52619" spans="27:27">
      <c r="AA52619" s="271"/>
    </row>
    <row r="52620" spans="27:27">
      <c r="AA52620" s="271"/>
    </row>
    <row r="52621" spans="27:27">
      <c r="AA52621" s="271"/>
    </row>
    <row r="52622" spans="27:27">
      <c r="AA52622" s="271"/>
    </row>
    <row r="52623" spans="27:27">
      <c r="AA52623" s="271"/>
    </row>
    <row r="52624" spans="27:27">
      <c r="AA52624" s="271"/>
    </row>
    <row r="52625" spans="27:27">
      <c r="AA52625" s="271"/>
    </row>
    <row r="52626" spans="27:27">
      <c r="AA52626" s="271"/>
    </row>
    <row r="52627" spans="27:27">
      <c r="AA52627" s="271"/>
    </row>
    <row r="52628" spans="27:27">
      <c r="AA52628" s="271"/>
    </row>
    <row r="52629" spans="27:27">
      <c r="AA52629" s="271"/>
    </row>
    <row r="52630" spans="27:27">
      <c r="AA52630" s="271"/>
    </row>
    <row r="52631" spans="27:27">
      <c r="AA52631" s="271"/>
    </row>
    <row r="52632" spans="27:27">
      <c r="AA52632" s="271"/>
    </row>
    <row r="52633" spans="27:27">
      <c r="AA52633" s="271"/>
    </row>
    <row r="52634" spans="27:27">
      <c r="AA52634" s="271"/>
    </row>
    <row r="52635" spans="27:27">
      <c r="AA52635" s="271"/>
    </row>
    <row r="52636" spans="27:27">
      <c r="AA52636" s="271"/>
    </row>
    <row r="52637" spans="27:27">
      <c r="AA52637" s="271"/>
    </row>
    <row r="52638" spans="27:27">
      <c r="AA52638" s="271"/>
    </row>
    <row r="52639" spans="27:27">
      <c r="AA52639" s="271"/>
    </row>
    <row r="52640" spans="27:27">
      <c r="AA52640" s="271"/>
    </row>
    <row r="52641" spans="27:27">
      <c r="AA52641" s="271"/>
    </row>
    <row r="52642" spans="27:27">
      <c r="AA52642" s="271"/>
    </row>
    <row r="52643" spans="27:27">
      <c r="AA52643" s="271"/>
    </row>
    <row r="52644" spans="27:27">
      <c r="AA52644" s="271"/>
    </row>
    <row r="52645" spans="27:27">
      <c r="AA52645" s="271"/>
    </row>
    <row r="52646" spans="27:27">
      <c r="AA52646" s="271"/>
    </row>
    <row r="52647" spans="27:27">
      <c r="AA52647" s="271"/>
    </row>
    <row r="52648" spans="27:27">
      <c r="AA52648" s="271"/>
    </row>
    <row r="52649" spans="27:27">
      <c r="AA52649" s="271"/>
    </row>
    <row r="52650" spans="27:27">
      <c r="AA52650" s="271"/>
    </row>
    <row r="52651" spans="27:27">
      <c r="AA52651" s="271"/>
    </row>
    <row r="52652" spans="27:27">
      <c r="AA52652" s="271"/>
    </row>
    <row r="52653" spans="27:27">
      <c r="AA52653" s="271"/>
    </row>
    <row r="52654" spans="27:27">
      <c r="AA52654" s="271"/>
    </row>
    <row r="52655" spans="27:27">
      <c r="AA52655" s="271"/>
    </row>
    <row r="52656" spans="27:27">
      <c r="AA52656" s="271"/>
    </row>
    <row r="52657" spans="27:27">
      <c r="AA52657" s="271"/>
    </row>
    <row r="52658" spans="27:27">
      <c r="AA52658" s="271"/>
    </row>
    <row r="52659" spans="27:27">
      <c r="AA52659" s="271"/>
    </row>
    <row r="52660" spans="27:27">
      <c r="AA52660" s="271"/>
    </row>
    <row r="52661" spans="27:27">
      <c r="AA52661" s="271"/>
    </row>
    <row r="52662" spans="27:27">
      <c r="AA52662" s="271"/>
    </row>
    <row r="52663" spans="27:27">
      <c r="AA52663" s="271"/>
    </row>
    <row r="52664" spans="27:27">
      <c r="AA52664" s="271"/>
    </row>
    <row r="52665" spans="27:27">
      <c r="AA52665" s="271"/>
    </row>
    <row r="52666" spans="27:27">
      <c r="AA52666" s="271"/>
    </row>
    <row r="52667" spans="27:27">
      <c r="AA52667" s="271"/>
    </row>
    <row r="52668" spans="27:27">
      <c r="AA52668" s="271"/>
    </row>
    <row r="52669" spans="27:27">
      <c r="AA52669" s="271"/>
    </row>
    <row r="52670" spans="27:27">
      <c r="AA52670" s="271"/>
    </row>
    <row r="52671" spans="27:27">
      <c r="AA52671" s="271"/>
    </row>
    <row r="52672" spans="27:27">
      <c r="AA52672" s="271"/>
    </row>
    <row r="52673" spans="27:27">
      <c r="AA52673" s="271"/>
    </row>
    <row r="52674" spans="27:27">
      <c r="AA52674" s="271"/>
    </row>
    <row r="52675" spans="27:27">
      <c r="AA52675" s="271"/>
    </row>
    <row r="52676" spans="27:27">
      <c r="AA52676" s="271"/>
    </row>
    <row r="52677" spans="27:27">
      <c r="AA52677" s="271"/>
    </row>
    <row r="52678" spans="27:27">
      <c r="AA52678" s="271"/>
    </row>
    <row r="52679" spans="27:27">
      <c r="AA52679" s="271"/>
    </row>
    <row r="52680" spans="27:27">
      <c r="AA52680" s="271"/>
    </row>
    <row r="52681" spans="27:27">
      <c r="AA52681" s="271"/>
    </row>
    <row r="52682" spans="27:27">
      <c r="AA52682" s="271"/>
    </row>
    <row r="52683" spans="27:27">
      <c r="AA52683" s="271"/>
    </row>
    <row r="52684" spans="27:27">
      <c r="AA52684" s="271"/>
    </row>
    <row r="52685" spans="27:27">
      <c r="AA52685" s="271"/>
    </row>
    <row r="52686" spans="27:27">
      <c r="AA52686" s="271"/>
    </row>
    <row r="52687" spans="27:27">
      <c r="AA52687" s="271"/>
    </row>
    <row r="52688" spans="27:27">
      <c r="AA52688" s="271"/>
    </row>
    <row r="52689" spans="27:27">
      <c r="AA52689" s="271"/>
    </row>
    <row r="52690" spans="27:27">
      <c r="AA52690" s="271"/>
    </row>
    <row r="52691" spans="27:27">
      <c r="AA52691" s="271"/>
    </row>
    <row r="52692" spans="27:27">
      <c r="AA52692" s="271"/>
    </row>
    <row r="52693" spans="27:27">
      <c r="AA52693" s="271"/>
    </row>
    <row r="52694" spans="27:27">
      <c r="AA52694" s="271"/>
    </row>
    <row r="52695" spans="27:27">
      <c r="AA52695" s="271"/>
    </row>
    <row r="52696" spans="27:27">
      <c r="AA52696" s="271"/>
    </row>
    <row r="52697" spans="27:27">
      <c r="AA52697" s="271"/>
    </row>
    <row r="52698" spans="27:27">
      <c r="AA52698" s="271"/>
    </row>
    <row r="52699" spans="27:27">
      <c r="AA52699" s="271"/>
    </row>
    <row r="52700" spans="27:27">
      <c r="AA52700" s="271"/>
    </row>
    <row r="52701" spans="27:27">
      <c r="AA52701" s="271"/>
    </row>
    <row r="52702" spans="27:27">
      <c r="AA52702" s="271"/>
    </row>
    <row r="52703" spans="27:27">
      <c r="AA52703" s="271"/>
    </row>
    <row r="52704" spans="27:27">
      <c r="AA52704" s="271"/>
    </row>
    <row r="52705" spans="27:27">
      <c r="AA52705" s="271"/>
    </row>
    <row r="52706" spans="27:27">
      <c r="AA52706" s="271"/>
    </row>
    <row r="52707" spans="27:27">
      <c r="AA52707" s="271"/>
    </row>
    <row r="52708" spans="27:27">
      <c r="AA52708" s="271"/>
    </row>
    <row r="52709" spans="27:27">
      <c r="AA52709" s="271"/>
    </row>
    <row r="52710" spans="27:27">
      <c r="AA52710" s="271"/>
    </row>
    <row r="52711" spans="27:27">
      <c r="AA52711" s="271"/>
    </row>
    <row r="52712" spans="27:27">
      <c r="AA52712" s="271"/>
    </row>
    <row r="52713" spans="27:27">
      <c r="AA52713" s="271"/>
    </row>
    <row r="52714" spans="27:27">
      <c r="AA52714" s="271"/>
    </row>
    <row r="52715" spans="27:27">
      <c r="AA52715" s="271"/>
    </row>
    <row r="52716" spans="27:27">
      <c r="AA52716" s="271"/>
    </row>
    <row r="52717" spans="27:27">
      <c r="AA52717" s="271"/>
    </row>
    <row r="52718" spans="27:27">
      <c r="AA52718" s="271"/>
    </row>
    <row r="52719" spans="27:27">
      <c r="AA52719" s="271"/>
    </row>
    <row r="52720" spans="27:27">
      <c r="AA52720" s="271"/>
    </row>
    <row r="52721" spans="27:27">
      <c r="AA52721" s="271"/>
    </row>
    <row r="52722" spans="27:27">
      <c r="AA52722" s="271"/>
    </row>
    <row r="52723" spans="27:27">
      <c r="AA52723" s="271"/>
    </row>
    <row r="52724" spans="27:27">
      <c r="AA52724" s="271"/>
    </row>
    <row r="52725" spans="27:27">
      <c r="AA52725" s="271"/>
    </row>
    <row r="52726" spans="27:27">
      <c r="AA52726" s="271"/>
    </row>
    <row r="52727" spans="27:27">
      <c r="AA52727" s="271"/>
    </row>
    <row r="52728" spans="27:27">
      <c r="AA52728" s="271"/>
    </row>
    <row r="52729" spans="27:27">
      <c r="AA52729" s="271"/>
    </row>
    <row r="52730" spans="27:27">
      <c r="AA52730" s="271"/>
    </row>
    <row r="52731" spans="27:27">
      <c r="AA52731" s="271"/>
    </row>
    <row r="52732" spans="27:27">
      <c r="AA52732" s="271"/>
    </row>
    <row r="52733" spans="27:27">
      <c r="AA52733" s="271"/>
    </row>
    <row r="52734" spans="27:27">
      <c r="AA52734" s="271"/>
    </row>
    <row r="52735" spans="27:27">
      <c r="AA52735" s="271"/>
    </row>
    <row r="52736" spans="27:27">
      <c r="AA52736" s="271"/>
    </row>
    <row r="52737" spans="27:27">
      <c r="AA52737" s="271"/>
    </row>
    <row r="52738" spans="27:27">
      <c r="AA52738" s="271"/>
    </row>
    <row r="52739" spans="27:27">
      <c r="AA52739" s="271"/>
    </row>
    <row r="52740" spans="27:27">
      <c r="AA52740" s="271"/>
    </row>
    <row r="52741" spans="27:27">
      <c r="AA52741" s="271"/>
    </row>
    <row r="52742" spans="27:27">
      <c r="AA52742" s="271"/>
    </row>
    <row r="52743" spans="27:27">
      <c r="AA52743" s="271"/>
    </row>
    <row r="52744" spans="27:27">
      <c r="AA52744" s="271"/>
    </row>
    <row r="52745" spans="27:27">
      <c r="AA52745" s="271"/>
    </row>
    <row r="52746" spans="27:27">
      <c r="AA52746" s="271"/>
    </row>
    <row r="52747" spans="27:27">
      <c r="AA52747" s="271"/>
    </row>
    <row r="52748" spans="27:27">
      <c r="AA52748" s="271"/>
    </row>
    <row r="52749" spans="27:27">
      <c r="AA52749" s="271"/>
    </row>
    <row r="52750" spans="27:27">
      <c r="AA52750" s="271"/>
    </row>
    <row r="52751" spans="27:27">
      <c r="AA52751" s="271"/>
    </row>
    <row r="52752" spans="27:27">
      <c r="AA52752" s="271"/>
    </row>
    <row r="52753" spans="27:27">
      <c r="AA52753" s="271"/>
    </row>
    <row r="52754" spans="27:27">
      <c r="AA52754" s="271"/>
    </row>
    <row r="52755" spans="27:27">
      <c r="AA52755" s="271"/>
    </row>
    <row r="52756" spans="27:27">
      <c r="AA52756" s="271"/>
    </row>
    <row r="52757" spans="27:27">
      <c r="AA52757" s="271"/>
    </row>
    <row r="52758" spans="27:27">
      <c r="AA52758" s="271"/>
    </row>
    <row r="52759" spans="27:27">
      <c r="AA52759" s="271"/>
    </row>
    <row r="52760" spans="27:27">
      <c r="AA52760" s="271"/>
    </row>
    <row r="52761" spans="27:27">
      <c r="AA52761" s="271"/>
    </row>
    <row r="52762" spans="27:27">
      <c r="AA52762" s="271"/>
    </row>
    <row r="52763" spans="27:27">
      <c r="AA52763" s="271"/>
    </row>
    <row r="52764" spans="27:27">
      <c r="AA52764" s="271"/>
    </row>
    <row r="52765" spans="27:27">
      <c r="AA52765" s="271"/>
    </row>
    <row r="52766" spans="27:27">
      <c r="AA52766" s="271"/>
    </row>
    <row r="52767" spans="27:27">
      <c r="AA52767" s="271"/>
    </row>
    <row r="52768" spans="27:27">
      <c r="AA52768" s="271"/>
    </row>
    <row r="52769" spans="27:27">
      <c r="AA52769" s="271"/>
    </row>
    <row r="52770" spans="27:27">
      <c r="AA52770" s="271"/>
    </row>
    <row r="52771" spans="27:27">
      <c r="AA52771" s="271"/>
    </row>
    <row r="52772" spans="27:27">
      <c r="AA52772" s="271"/>
    </row>
    <row r="52773" spans="27:27">
      <c r="AA52773" s="271"/>
    </row>
    <row r="52774" spans="27:27">
      <c r="AA52774" s="271"/>
    </row>
    <row r="52775" spans="27:27">
      <c r="AA52775" s="271"/>
    </row>
    <row r="52776" spans="27:27">
      <c r="AA52776" s="271"/>
    </row>
    <row r="52777" spans="27:27">
      <c r="AA52777" s="271"/>
    </row>
    <row r="52778" spans="27:27">
      <c r="AA52778" s="271"/>
    </row>
    <row r="52779" spans="27:27">
      <c r="AA52779" s="271"/>
    </row>
    <row r="52780" spans="27:27">
      <c r="AA52780" s="271"/>
    </row>
    <row r="52781" spans="27:27">
      <c r="AA52781" s="271"/>
    </row>
    <row r="52782" spans="27:27">
      <c r="AA52782" s="271"/>
    </row>
    <row r="52783" spans="27:27">
      <c r="AA52783" s="271"/>
    </row>
    <row r="52784" spans="27:27">
      <c r="AA52784" s="271"/>
    </row>
    <row r="52785" spans="27:27">
      <c r="AA52785" s="271"/>
    </row>
    <row r="52786" spans="27:27">
      <c r="AA52786" s="271"/>
    </row>
    <row r="52787" spans="27:27">
      <c r="AA52787" s="271"/>
    </row>
    <row r="52788" spans="27:27">
      <c r="AA52788" s="271"/>
    </row>
    <row r="52789" spans="27:27">
      <c r="AA52789" s="271"/>
    </row>
    <row r="52790" spans="27:27">
      <c r="AA52790" s="271"/>
    </row>
    <row r="52791" spans="27:27">
      <c r="AA52791" s="271"/>
    </row>
    <row r="52792" spans="27:27">
      <c r="AA52792" s="271"/>
    </row>
    <row r="52793" spans="27:27">
      <c r="AA52793" s="271"/>
    </row>
    <row r="52794" spans="27:27">
      <c r="AA52794" s="271"/>
    </row>
    <row r="52795" spans="27:27">
      <c r="AA52795" s="271"/>
    </row>
    <row r="52796" spans="27:27">
      <c r="AA52796" s="271"/>
    </row>
    <row r="52797" spans="27:27">
      <c r="AA52797" s="271"/>
    </row>
    <row r="52798" spans="27:27">
      <c r="AA52798" s="271"/>
    </row>
    <row r="52799" spans="27:27">
      <c r="AA52799" s="271"/>
    </row>
    <row r="52800" spans="27:27">
      <c r="AA52800" s="271"/>
    </row>
    <row r="52801" spans="27:27">
      <c r="AA52801" s="271"/>
    </row>
    <row r="52802" spans="27:27">
      <c r="AA52802" s="271"/>
    </row>
    <row r="52803" spans="27:27">
      <c r="AA52803" s="271"/>
    </row>
    <row r="52804" spans="27:27">
      <c r="AA52804" s="271"/>
    </row>
    <row r="52805" spans="27:27">
      <c r="AA52805" s="271"/>
    </row>
    <row r="52806" spans="27:27">
      <c r="AA52806" s="271"/>
    </row>
    <row r="52807" spans="27:27">
      <c r="AA52807" s="271"/>
    </row>
    <row r="52808" spans="27:27">
      <c r="AA52808" s="271"/>
    </row>
    <row r="52809" spans="27:27">
      <c r="AA52809" s="271"/>
    </row>
    <row r="52810" spans="27:27">
      <c r="AA52810" s="271"/>
    </row>
    <row r="52811" spans="27:27">
      <c r="AA52811" s="271"/>
    </row>
    <row r="52812" spans="27:27">
      <c r="AA52812" s="271"/>
    </row>
    <row r="52813" spans="27:27">
      <c r="AA52813" s="271"/>
    </row>
    <row r="52814" spans="27:27">
      <c r="AA52814" s="271"/>
    </row>
    <row r="52815" spans="27:27">
      <c r="AA52815" s="271"/>
    </row>
    <row r="52816" spans="27:27">
      <c r="AA52816" s="271"/>
    </row>
    <row r="52817" spans="27:27">
      <c r="AA52817" s="271"/>
    </row>
    <row r="52818" spans="27:27">
      <c r="AA52818" s="271"/>
    </row>
    <row r="52819" spans="27:27">
      <c r="AA52819" s="271"/>
    </row>
    <row r="52820" spans="27:27">
      <c r="AA52820" s="271"/>
    </row>
    <row r="52821" spans="27:27">
      <c r="AA52821" s="271"/>
    </row>
    <row r="52822" spans="27:27">
      <c r="AA52822" s="271"/>
    </row>
    <row r="52823" spans="27:27">
      <c r="AA52823" s="271"/>
    </row>
    <row r="52824" spans="27:27">
      <c r="AA52824" s="271"/>
    </row>
    <row r="52825" spans="27:27">
      <c r="AA52825" s="271"/>
    </row>
    <row r="52826" spans="27:27">
      <c r="AA52826" s="271"/>
    </row>
    <row r="52827" spans="27:27">
      <c r="AA52827" s="271"/>
    </row>
    <row r="52828" spans="27:27">
      <c r="AA52828" s="271"/>
    </row>
    <row r="52829" spans="27:27">
      <c r="AA52829" s="271"/>
    </row>
    <row r="52830" spans="27:27">
      <c r="AA52830" s="271"/>
    </row>
    <row r="52831" spans="27:27">
      <c r="AA52831" s="271"/>
    </row>
    <row r="52832" spans="27:27">
      <c r="AA52832" s="271"/>
    </row>
    <row r="52833" spans="27:27">
      <c r="AA52833" s="271"/>
    </row>
    <row r="52834" spans="27:27">
      <c r="AA52834" s="271"/>
    </row>
    <row r="52835" spans="27:27">
      <c r="AA52835" s="271"/>
    </row>
    <row r="52836" spans="27:27">
      <c r="AA52836" s="271"/>
    </row>
    <row r="52837" spans="27:27">
      <c r="AA52837" s="271"/>
    </row>
    <row r="52838" spans="27:27">
      <c r="AA52838" s="271"/>
    </row>
    <row r="52839" spans="27:27">
      <c r="AA52839" s="271"/>
    </row>
    <row r="52840" spans="27:27">
      <c r="AA52840" s="271"/>
    </row>
    <row r="52841" spans="27:27">
      <c r="AA52841" s="271"/>
    </row>
    <row r="52842" spans="27:27">
      <c r="AA52842" s="271"/>
    </row>
    <row r="52843" spans="27:27">
      <c r="AA52843" s="271"/>
    </row>
    <row r="52844" spans="27:27">
      <c r="AA52844" s="271"/>
    </row>
    <row r="52845" spans="27:27">
      <c r="AA52845" s="271"/>
    </row>
    <row r="52846" spans="27:27">
      <c r="AA52846" s="271"/>
    </row>
    <row r="52847" spans="27:27">
      <c r="AA52847" s="271"/>
    </row>
    <row r="52848" spans="27:27">
      <c r="AA52848" s="271"/>
    </row>
    <row r="52849" spans="27:27">
      <c r="AA52849" s="271"/>
    </row>
    <row r="52850" spans="27:27">
      <c r="AA52850" s="271"/>
    </row>
    <row r="52851" spans="27:27">
      <c r="AA52851" s="271"/>
    </row>
    <row r="52852" spans="27:27">
      <c r="AA52852" s="271"/>
    </row>
    <row r="52853" spans="27:27">
      <c r="AA52853" s="271"/>
    </row>
    <row r="52854" spans="27:27">
      <c r="AA52854" s="271"/>
    </row>
    <row r="52855" spans="27:27">
      <c r="AA52855" s="271"/>
    </row>
    <row r="52856" spans="27:27">
      <c r="AA52856" s="271"/>
    </row>
    <row r="52857" spans="27:27">
      <c r="AA52857" s="271"/>
    </row>
    <row r="52858" spans="27:27">
      <c r="AA52858" s="271"/>
    </row>
    <row r="52859" spans="27:27">
      <c r="AA52859" s="271"/>
    </row>
    <row r="52860" spans="27:27">
      <c r="AA52860" s="271"/>
    </row>
    <row r="52861" spans="27:27">
      <c r="AA52861" s="271"/>
    </row>
    <row r="52862" spans="27:27">
      <c r="AA52862" s="271"/>
    </row>
    <row r="52863" spans="27:27">
      <c r="AA52863" s="271"/>
    </row>
    <row r="52864" spans="27:27">
      <c r="AA52864" s="271"/>
    </row>
    <row r="52865" spans="27:27">
      <c r="AA52865" s="271"/>
    </row>
    <row r="52866" spans="27:27">
      <c r="AA52866" s="271"/>
    </row>
    <row r="52867" spans="27:27">
      <c r="AA52867" s="271"/>
    </row>
    <row r="52868" spans="27:27">
      <c r="AA52868" s="271"/>
    </row>
    <row r="52869" spans="27:27">
      <c r="AA52869" s="271"/>
    </row>
    <row r="52870" spans="27:27">
      <c r="AA52870" s="271"/>
    </row>
    <row r="52871" spans="27:27">
      <c r="AA52871" s="271"/>
    </row>
    <row r="52872" spans="27:27">
      <c r="AA52872" s="271"/>
    </row>
    <row r="52873" spans="27:27">
      <c r="AA52873" s="271"/>
    </row>
    <row r="52874" spans="27:27">
      <c r="AA52874" s="271"/>
    </row>
    <row r="52875" spans="27:27">
      <c r="AA52875" s="271"/>
    </row>
    <row r="52876" spans="27:27">
      <c r="AA52876" s="271"/>
    </row>
    <row r="52877" spans="27:27">
      <c r="AA52877" s="271"/>
    </row>
    <row r="52878" spans="27:27">
      <c r="AA52878" s="271"/>
    </row>
    <row r="52879" spans="27:27">
      <c r="AA52879" s="271"/>
    </row>
    <row r="52880" spans="27:27">
      <c r="AA52880" s="271"/>
    </row>
    <row r="52881" spans="27:27">
      <c r="AA52881" s="271"/>
    </row>
    <row r="52882" spans="27:27">
      <c r="AA52882" s="271"/>
    </row>
    <row r="52883" spans="27:27">
      <c r="AA52883" s="271"/>
    </row>
    <row r="52884" spans="27:27">
      <c r="AA52884" s="271"/>
    </row>
    <row r="52885" spans="27:27">
      <c r="AA52885" s="271"/>
    </row>
    <row r="52886" spans="27:27">
      <c r="AA52886" s="271"/>
    </row>
    <row r="52887" spans="27:27">
      <c r="AA52887" s="271"/>
    </row>
    <row r="52888" spans="27:27">
      <c r="AA52888" s="271"/>
    </row>
    <row r="52889" spans="27:27">
      <c r="AA52889" s="271"/>
    </row>
    <row r="52890" spans="27:27">
      <c r="AA52890" s="271"/>
    </row>
    <row r="52891" spans="27:27">
      <c r="AA52891" s="271"/>
    </row>
    <row r="52892" spans="27:27">
      <c r="AA52892" s="271"/>
    </row>
    <row r="52893" spans="27:27">
      <c r="AA52893" s="271"/>
    </row>
    <row r="52894" spans="27:27">
      <c r="AA52894" s="271"/>
    </row>
    <row r="52895" spans="27:27">
      <c r="AA52895" s="271"/>
    </row>
    <row r="52896" spans="27:27">
      <c r="AA52896" s="271"/>
    </row>
    <row r="52897" spans="27:27">
      <c r="AA52897" s="271"/>
    </row>
    <row r="52898" spans="27:27">
      <c r="AA52898" s="271"/>
    </row>
    <row r="52899" spans="27:27">
      <c r="AA52899" s="271"/>
    </row>
    <row r="52900" spans="27:27">
      <c r="AA52900" s="271"/>
    </row>
    <row r="52901" spans="27:27">
      <c r="AA52901" s="271"/>
    </row>
    <row r="52902" spans="27:27">
      <c r="AA52902" s="271"/>
    </row>
    <row r="52903" spans="27:27">
      <c r="AA52903" s="271"/>
    </row>
    <row r="52904" spans="27:27">
      <c r="AA52904" s="271"/>
    </row>
    <row r="52905" spans="27:27">
      <c r="AA52905" s="271"/>
    </row>
    <row r="52906" spans="27:27">
      <c r="AA52906" s="271"/>
    </row>
    <row r="52907" spans="27:27">
      <c r="AA52907" s="271"/>
    </row>
    <row r="52908" spans="27:27">
      <c r="AA52908" s="271"/>
    </row>
    <row r="52909" spans="27:27">
      <c r="AA52909" s="271"/>
    </row>
    <row r="52910" spans="27:27">
      <c r="AA52910" s="271"/>
    </row>
    <row r="52911" spans="27:27">
      <c r="AA52911" s="271"/>
    </row>
    <row r="52912" spans="27:27">
      <c r="AA52912" s="271"/>
    </row>
    <row r="52913" spans="27:27">
      <c r="AA52913" s="271"/>
    </row>
    <row r="52914" spans="27:27">
      <c r="AA52914" s="271"/>
    </row>
    <row r="52915" spans="27:27">
      <c r="AA52915" s="271"/>
    </row>
    <row r="52916" spans="27:27">
      <c r="AA52916" s="271"/>
    </row>
    <row r="52917" spans="27:27">
      <c r="AA52917" s="271"/>
    </row>
    <row r="52918" spans="27:27">
      <c r="AA52918" s="271"/>
    </row>
    <row r="52919" spans="27:27">
      <c r="AA52919" s="271"/>
    </row>
    <row r="52920" spans="27:27">
      <c r="AA52920" s="271"/>
    </row>
    <row r="52921" spans="27:27">
      <c r="AA52921" s="271"/>
    </row>
    <row r="52922" spans="27:27">
      <c r="AA52922" s="271"/>
    </row>
    <row r="52923" spans="27:27">
      <c r="AA52923" s="271"/>
    </row>
    <row r="52924" spans="27:27">
      <c r="AA52924" s="271"/>
    </row>
    <row r="52925" spans="27:27">
      <c r="AA52925" s="271"/>
    </row>
    <row r="52926" spans="27:27">
      <c r="AA52926" s="271"/>
    </row>
    <row r="52927" spans="27:27">
      <c r="AA52927" s="271"/>
    </row>
    <row r="52928" spans="27:27">
      <c r="AA52928" s="271"/>
    </row>
    <row r="52929" spans="27:27">
      <c r="AA52929" s="271"/>
    </row>
    <row r="52930" spans="27:27">
      <c r="AA52930" s="271"/>
    </row>
    <row r="52931" spans="27:27">
      <c r="AA52931" s="271"/>
    </row>
    <row r="52932" spans="27:27">
      <c r="AA52932" s="271"/>
    </row>
    <row r="52933" spans="27:27">
      <c r="AA52933" s="271"/>
    </row>
    <row r="52934" spans="27:27">
      <c r="AA52934" s="271"/>
    </row>
    <row r="52935" spans="27:27">
      <c r="AA52935" s="271"/>
    </row>
    <row r="52936" spans="27:27">
      <c r="AA52936" s="271"/>
    </row>
    <row r="52937" spans="27:27">
      <c r="AA52937" s="271"/>
    </row>
    <row r="52938" spans="27:27">
      <c r="AA52938" s="271"/>
    </row>
    <row r="52939" spans="27:27">
      <c r="AA52939" s="271"/>
    </row>
    <row r="52940" spans="27:27">
      <c r="AA52940" s="271"/>
    </row>
    <row r="52941" spans="27:27">
      <c r="AA52941" s="271"/>
    </row>
    <row r="52942" spans="27:27">
      <c r="AA52942" s="271"/>
    </row>
    <row r="52943" spans="27:27">
      <c r="AA52943" s="271"/>
    </row>
    <row r="52944" spans="27:27">
      <c r="AA52944" s="271"/>
    </row>
    <row r="52945" spans="27:27">
      <c r="AA52945" s="271"/>
    </row>
    <row r="52946" spans="27:27">
      <c r="AA52946" s="271"/>
    </row>
    <row r="52947" spans="27:27">
      <c r="AA52947" s="271"/>
    </row>
    <row r="52948" spans="27:27">
      <c r="AA52948" s="271"/>
    </row>
    <row r="52949" spans="27:27">
      <c r="AA52949" s="271"/>
    </row>
    <row r="52950" spans="27:27">
      <c r="AA52950" s="271"/>
    </row>
    <row r="52951" spans="27:27">
      <c r="AA52951" s="271"/>
    </row>
    <row r="52952" spans="27:27">
      <c r="AA52952" s="271"/>
    </row>
    <row r="52953" spans="27:27">
      <c r="AA52953" s="271"/>
    </row>
    <row r="52954" spans="27:27">
      <c r="AA52954" s="271"/>
    </row>
    <row r="52955" spans="27:27">
      <c r="AA52955" s="271"/>
    </row>
    <row r="52956" spans="27:27">
      <c r="AA52956" s="271"/>
    </row>
    <row r="52957" spans="27:27">
      <c r="AA52957" s="271"/>
    </row>
    <row r="52958" spans="27:27">
      <c r="AA52958" s="271"/>
    </row>
    <row r="52959" spans="27:27">
      <c r="AA52959" s="271"/>
    </row>
    <row r="52960" spans="27:27">
      <c r="AA52960" s="271"/>
    </row>
    <row r="52961" spans="27:27">
      <c r="AA52961" s="271"/>
    </row>
    <row r="52962" spans="27:27">
      <c r="AA52962" s="271"/>
    </row>
    <row r="52963" spans="27:27">
      <c r="AA52963" s="271"/>
    </row>
    <row r="52964" spans="27:27">
      <c r="AA52964" s="271"/>
    </row>
    <row r="52965" spans="27:27">
      <c r="AA52965" s="271"/>
    </row>
    <row r="52966" spans="27:27">
      <c r="AA52966" s="271"/>
    </row>
    <row r="52967" spans="27:27">
      <c r="AA52967" s="271"/>
    </row>
    <row r="52968" spans="27:27">
      <c r="AA52968" s="271"/>
    </row>
    <row r="52969" spans="27:27">
      <c r="AA52969" s="271"/>
    </row>
    <row r="52970" spans="27:27">
      <c r="AA52970" s="271"/>
    </row>
    <row r="52971" spans="27:27">
      <c r="AA52971" s="271"/>
    </row>
    <row r="52972" spans="27:27">
      <c r="AA52972" s="271"/>
    </row>
    <row r="52973" spans="27:27">
      <c r="AA52973" s="271"/>
    </row>
    <row r="52974" spans="27:27">
      <c r="AA52974" s="271"/>
    </row>
    <row r="52975" spans="27:27">
      <c r="AA52975" s="271"/>
    </row>
    <row r="52976" spans="27:27">
      <c r="AA52976" s="271"/>
    </row>
    <row r="52977" spans="27:27">
      <c r="AA52977" s="271"/>
    </row>
    <row r="52978" spans="27:27">
      <c r="AA52978" s="271"/>
    </row>
    <row r="52979" spans="27:27">
      <c r="AA52979" s="271"/>
    </row>
    <row r="52980" spans="27:27">
      <c r="AA52980" s="271"/>
    </row>
    <row r="52981" spans="27:27">
      <c r="AA52981" s="271"/>
    </row>
    <row r="52982" spans="27:27">
      <c r="AA52982" s="271"/>
    </row>
    <row r="52983" spans="27:27">
      <c r="AA52983" s="271"/>
    </row>
    <row r="52984" spans="27:27">
      <c r="AA52984" s="271"/>
    </row>
    <row r="52985" spans="27:27">
      <c r="AA52985" s="271"/>
    </row>
    <row r="52986" spans="27:27">
      <c r="AA52986" s="271"/>
    </row>
    <row r="52987" spans="27:27">
      <c r="AA52987" s="271"/>
    </row>
    <row r="52988" spans="27:27">
      <c r="AA52988" s="271"/>
    </row>
    <row r="52989" spans="27:27">
      <c r="AA52989" s="271"/>
    </row>
    <row r="52990" spans="27:27">
      <c r="AA52990" s="271"/>
    </row>
    <row r="52991" spans="27:27">
      <c r="AA52991" s="271"/>
    </row>
    <row r="52992" spans="27:27">
      <c r="AA52992" s="271"/>
    </row>
    <row r="52993" spans="27:27">
      <c r="AA52993" s="271"/>
    </row>
    <row r="52994" spans="27:27">
      <c r="AA52994" s="271"/>
    </row>
    <row r="52995" spans="27:27">
      <c r="AA52995" s="271"/>
    </row>
    <row r="52996" spans="27:27">
      <c r="AA52996" s="271"/>
    </row>
    <row r="52997" spans="27:27">
      <c r="AA52997" s="271"/>
    </row>
    <row r="52998" spans="27:27">
      <c r="AA52998" s="271"/>
    </row>
    <row r="52999" spans="27:27">
      <c r="AA52999" s="271"/>
    </row>
    <row r="53000" spans="27:27">
      <c r="AA53000" s="271"/>
    </row>
    <row r="53001" spans="27:27">
      <c r="AA53001" s="271"/>
    </row>
    <row r="53002" spans="27:27">
      <c r="AA53002" s="271"/>
    </row>
    <row r="53003" spans="27:27">
      <c r="AA53003" s="271"/>
    </row>
    <row r="53004" spans="27:27">
      <c r="AA53004" s="271"/>
    </row>
    <row r="53005" spans="27:27">
      <c r="AA53005" s="271"/>
    </row>
    <row r="53006" spans="27:27">
      <c r="AA53006" s="271"/>
    </row>
    <row r="53007" spans="27:27">
      <c r="AA53007" s="271"/>
    </row>
    <row r="53008" spans="27:27">
      <c r="AA53008" s="271"/>
    </row>
    <row r="53009" spans="27:27">
      <c r="AA53009" s="271"/>
    </row>
    <row r="53010" spans="27:27">
      <c r="AA53010" s="271"/>
    </row>
    <row r="53011" spans="27:27">
      <c r="AA53011" s="271"/>
    </row>
    <row r="53012" spans="27:27">
      <c r="AA53012" s="271"/>
    </row>
    <row r="53013" spans="27:27">
      <c r="AA53013" s="271"/>
    </row>
    <row r="53014" spans="27:27">
      <c r="AA53014" s="271"/>
    </row>
    <row r="53015" spans="27:27">
      <c r="AA53015" s="271"/>
    </row>
    <row r="53016" spans="27:27">
      <c r="AA53016" s="271"/>
    </row>
    <row r="53017" spans="27:27">
      <c r="AA53017" s="271"/>
    </row>
    <row r="53018" spans="27:27">
      <c r="AA53018" s="271"/>
    </row>
    <row r="53019" spans="27:27">
      <c r="AA53019" s="271"/>
    </row>
    <row r="53020" spans="27:27">
      <c r="AA53020" s="271"/>
    </row>
    <row r="53021" spans="27:27">
      <c r="AA53021" s="271"/>
    </row>
    <row r="53022" spans="27:27">
      <c r="AA53022" s="271"/>
    </row>
    <row r="53023" spans="27:27">
      <c r="AA53023" s="271"/>
    </row>
    <row r="53024" spans="27:27">
      <c r="AA53024" s="271"/>
    </row>
    <row r="53025" spans="27:27">
      <c r="AA53025" s="271"/>
    </row>
    <row r="53026" spans="27:27">
      <c r="AA53026" s="271"/>
    </row>
    <row r="53027" spans="27:27">
      <c r="AA53027" s="271"/>
    </row>
    <row r="53028" spans="27:27">
      <c r="AA53028" s="271"/>
    </row>
    <row r="53029" spans="27:27">
      <c r="AA53029" s="271"/>
    </row>
    <row r="53030" spans="27:27">
      <c r="AA53030" s="271"/>
    </row>
    <row r="53031" spans="27:27">
      <c r="AA53031" s="271"/>
    </row>
    <row r="53032" spans="27:27">
      <c r="AA53032" s="271"/>
    </row>
    <row r="53033" spans="27:27">
      <c r="AA53033" s="271"/>
    </row>
    <row r="53034" spans="27:27">
      <c r="AA53034" s="271"/>
    </row>
    <row r="53035" spans="27:27">
      <c r="AA53035" s="271"/>
    </row>
    <row r="53036" spans="27:27">
      <c r="AA53036" s="271"/>
    </row>
    <row r="53037" spans="27:27">
      <c r="AA53037" s="271"/>
    </row>
    <row r="53038" spans="27:27">
      <c r="AA53038" s="271"/>
    </row>
    <row r="53039" spans="27:27">
      <c r="AA53039" s="271"/>
    </row>
    <row r="53040" spans="27:27">
      <c r="AA53040" s="271"/>
    </row>
    <row r="53041" spans="27:27">
      <c r="AA53041" s="271"/>
    </row>
    <row r="53042" spans="27:27">
      <c r="AA53042" s="271"/>
    </row>
    <row r="53043" spans="27:27">
      <c r="AA53043" s="271"/>
    </row>
    <row r="53044" spans="27:27">
      <c r="AA53044" s="271"/>
    </row>
    <row r="53045" spans="27:27">
      <c r="AA53045" s="271"/>
    </row>
    <row r="53046" spans="27:27">
      <c r="AA53046" s="271"/>
    </row>
    <row r="53047" spans="27:27">
      <c r="AA53047" s="271"/>
    </row>
    <row r="53048" spans="27:27">
      <c r="AA53048" s="271"/>
    </row>
    <row r="53049" spans="27:27">
      <c r="AA53049" s="271"/>
    </row>
    <row r="53050" spans="27:27">
      <c r="AA53050" s="271"/>
    </row>
    <row r="53051" spans="27:27">
      <c r="AA53051" s="271"/>
    </row>
    <row r="53052" spans="27:27">
      <c r="AA53052" s="271"/>
    </row>
    <row r="53053" spans="27:27">
      <c r="AA53053" s="271"/>
    </row>
    <row r="53054" spans="27:27">
      <c r="AA53054" s="271"/>
    </row>
    <row r="53055" spans="27:27">
      <c r="AA53055" s="271"/>
    </row>
    <row r="53056" spans="27:27">
      <c r="AA53056" s="271"/>
    </row>
    <row r="53057" spans="27:27">
      <c r="AA53057" s="271"/>
    </row>
    <row r="53058" spans="27:27">
      <c r="AA53058" s="271"/>
    </row>
    <row r="53059" spans="27:27">
      <c r="AA53059" s="271"/>
    </row>
    <row r="53060" spans="27:27">
      <c r="AA53060" s="271"/>
    </row>
    <row r="53061" spans="27:27">
      <c r="AA53061" s="271"/>
    </row>
    <row r="53062" spans="27:27">
      <c r="AA53062" s="271"/>
    </row>
    <row r="53063" spans="27:27">
      <c r="AA53063" s="271"/>
    </row>
    <row r="53064" spans="27:27">
      <c r="AA53064" s="271"/>
    </row>
    <row r="53065" spans="27:27">
      <c r="AA53065" s="271"/>
    </row>
    <row r="53066" spans="27:27">
      <c r="AA53066" s="271"/>
    </row>
    <row r="53067" spans="27:27">
      <c r="AA53067" s="271"/>
    </row>
    <row r="53068" spans="27:27">
      <c r="AA53068" s="271"/>
    </row>
    <row r="53069" spans="27:27">
      <c r="AA53069" s="271"/>
    </row>
    <row r="53070" spans="27:27">
      <c r="AA53070" s="271"/>
    </row>
    <row r="53071" spans="27:27">
      <c r="AA53071" s="271"/>
    </row>
    <row r="53072" spans="27:27">
      <c r="AA53072" s="271"/>
    </row>
    <row r="53073" spans="27:27">
      <c r="AA53073" s="271"/>
    </row>
    <row r="53074" spans="27:27">
      <c r="AA53074" s="271"/>
    </row>
    <row r="53075" spans="27:27">
      <c r="AA53075" s="271"/>
    </row>
    <row r="53076" spans="27:27">
      <c r="AA53076" s="271"/>
    </row>
    <row r="53077" spans="27:27">
      <c r="AA53077" s="271"/>
    </row>
    <row r="53078" spans="27:27">
      <c r="AA53078" s="271"/>
    </row>
    <row r="53079" spans="27:27">
      <c r="AA53079" s="271"/>
    </row>
    <row r="53080" spans="27:27">
      <c r="AA53080" s="271"/>
    </row>
    <row r="53081" spans="27:27">
      <c r="AA53081" s="271"/>
    </row>
    <row r="53082" spans="27:27">
      <c r="AA53082" s="271"/>
    </row>
    <row r="53083" spans="27:27">
      <c r="AA53083" s="271"/>
    </row>
    <row r="53084" spans="27:27">
      <c r="AA53084" s="271"/>
    </row>
    <row r="53085" spans="27:27">
      <c r="AA53085" s="271"/>
    </row>
    <row r="53086" spans="27:27">
      <c r="AA53086" s="271"/>
    </row>
    <row r="53087" spans="27:27">
      <c r="AA53087" s="271"/>
    </row>
    <row r="53088" spans="27:27">
      <c r="AA53088" s="271"/>
    </row>
    <row r="53089" spans="27:27">
      <c r="AA53089" s="271"/>
    </row>
    <row r="53090" spans="27:27">
      <c r="AA53090" s="271"/>
    </row>
    <row r="53091" spans="27:27">
      <c r="AA53091" s="271"/>
    </row>
    <row r="53092" spans="27:27">
      <c r="AA53092" s="271"/>
    </row>
    <row r="53093" spans="27:27">
      <c r="AA53093" s="271"/>
    </row>
    <row r="53094" spans="27:27">
      <c r="AA53094" s="271"/>
    </row>
    <row r="53095" spans="27:27">
      <c r="AA53095" s="271"/>
    </row>
    <row r="53096" spans="27:27">
      <c r="AA53096" s="271"/>
    </row>
    <row r="53097" spans="27:27">
      <c r="AA53097" s="271"/>
    </row>
    <row r="53098" spans="27:27">
      <c r="AA53098" s="271"/>
    </row>
    <row r="53099" spans="27:27">
      <c r="AA53099" s="271"/>
    </row>
    <row r="53100" spans="27:27">
      <c r="AA53100" s="271"/>
    </row>
    <row r="53101" spans="27:27">
      <c r="AA53101" s="271"/>
    </row>
    <row r="53102" spans="27:27">
      <c r="AA53102" s="271"/>
    </row>
    <row r="53103" spans="27:27">
      <c r="AA53103" s="271"/>
    </row>
    <row r="53104" spans="27:27">
      <c r="AA53104" s="271"/>
    </row>
    <row r="53105" spans="27:27">
      <c r="AA53105" s="271"/>
    </row>
    <row r="53106" spans="27:27">
      <c r="AA53106" s="271"/>
    </row>
    <row r="53107" spans="27:27">
      <c r="AA53107" s="271"/>
    </row>
    <row r="53108" spans="27:27">
      <c r="AA53108" s="271"/>
    </row>
    <row r="53109" spans="27:27">
      <c r="AA53109" s="271"/>
    </row>
    <row r="53110" spans="27:27">
      <c r="AA53110" s="271"/>
    </row>
    <row r="53111" spans="27:27">
      <c r="AA53111" s="271"/>
    </row>
    <row r="53112" spans="27:27">
      <c r="AA53112" s="271"/>
    </row>
    <row r="53113" spans="27:27">
      <c r="AA53113" s="271"/>
    </row>
    <row r="53114" spans="27:27">
      <c r="AA53114" s="271"/>
    </row>
    <row r="53115" spans="27:27">
      <c r="AA53115" s="271"/>
    </row>
    <row r="53116" spans="27:27">
      <c r="AA53116" s="271"/>
    </row>
    <row r="53117" spans="27:27">
      <c r="AA53117" s="271"/>
    </row>
    <row r="53118" spans="27:27">
      <c r="AA53118" s="271"/>
    </row>
    <row r="53119" spans="27:27">
      <c r="AA53119" s="271"/>
    </row>
    <row r="53120" spans="27:27">
      <c r="AA53120" s="271"/>
    </row>
    <row r="53121" spans="27:27">
      <c r="AA53121" s="271"/>
    </row>
    <row r="53122" spans="27:27">
      <c r="AA53122" s="271"/>
    </row>
    <row r="53123" spans="27:27">
      <c r="AA53123" s="271"/>
    </row>
    <row r="53124" spans="27:27">
      <c r="AA53124" s="271"/>
    </row>
    <row r="53125" spans="27:27">
      <c r="AA53125" s="271"/>
    </row>
    <row r="53126" spans="27:27">
      <c r="AA53126" s="271"/>
    </row>
    <row r="53127" spans="27:27">
      <c r="AA53127" s="271"/>
    </row>
    <row r="53128" spans="27:27">
      <c r="AA53128" s="271"/>
    </row>
    <row r="53129" spans="27:27">
      <c r="AA53129" s="271"/>
    </row>
    <row r="53130" spans="27:27">
      <c r="AA53130" s="271"/>
    </row>
    <row r="53131" spans="27:27">
      <c r="AA53131" s="271"/>
    </row>
    <row r="53132" spans="27:27">
      <c r="AA53132" s="271"/>
    </row>
    <row r="53133" spans="27:27">
      <c r="AA53133" s="271"/>
    </row>
    <row r="53134" spans="27:27">
      <c r="AA53134" s="271"/>
    </row>
    <row r="53135" spans="27:27">
      <c r="AA53135" s="271"/>
    </row>
    <row r="53136" spans="27:27">
      <c r="AA53136" s="271"/>
    </row>
    <row r="53137" spans="27:27">
      <c r="AA53137" s="271"/>
    </row>
    <row r="53138" spans="27:27">
      <c r="AA53138" s="271"/>
    </row>
    <row r="53139" spans="27:27">
      <c r="AA53139" s="271"/>
    </row>
    <row r="53140" spans="27:27">
      <c r="AA53140" s="271"/>
    </row>
    <row r="53141" spans="27:27">
      <c r="AA53141" s="271"/>
    </row>
    <row r="53142" spans="27:27">
      <c r="AA53142" s="271"/>
    </row>
    <row r="53143" spans="27:27">
      <c r="AA53143" s="271"/>
    </row>
    <row r="53144" spans="27:27">
      <c r="AA53144" s="271"/>
    </row>
    <row r="53145" spans="27:27">
      <c r="AA53145" s="271"/>
    </row>
    <row r="53146" spans="27:27">
      <c r="AA53146" s="271"/>
    </row>
    <row r="53147" spans="27:27">
      <c r="AA53147" s="271"/>
    </row>
    <row r="53148" spans="27:27">
      <c r="AA53148" s="271"/>
    </row>
    <row r="53149" spans="27:27">
      <c r="AA53149" s="271"/>
    </row>
    <row r="53150" spans="27:27">
      <c r="AA53150" s="271"/>
    </row>
    <row r="53151" spans="27:27">
      <c r="AA53151" s="271"/>
    </row>
    <row r="53152" spans="27:27">
      <c r="AA53152" s="271"/>
    </row>
    <row r="53153" spans="27:27">
      <c r="AA53153" s="271"/>
    </row>
    <row r="53154" spans="27:27">
      <c r="AA53154" s="271"/>
    </row>
    <row r="53155" spans="27:27">
      <c r="AA53155" s="271"/>
    </row>
    <row r="53156" spans="27:27">
      <c r="AA53156" s="271"/>
    </row>
    <row r="53157" spans="27:27">
      <c r="AA53157" s="271"/>
    </row>
    <row r="53158" spans="27:27">
      <c r="AA53158" s="271"/>
    </row>
    <row r="53159" spans="27:27">
      <c r="AA53159" s="271"/>
    </row>
    <row r="53160" spans="27:27">
      <c r="AA53160" s="271"/>
    </row>
    <row r="53161" spans="27:27">
      <c r="AA53161" s="271"/>
    </row>
    <row r="53162" spans="27:27">
      <c r="AA53162" s="271"/>
    </row>
    <row r="53163" spans="27:27">
      <c r="AA53163" s="271"/>
    </row>
    <row r="53164" spans="27:27">
      <c r="AA53164" s="271"/>
    </row>
    <row r="53165" spans="27:27">
      <c r="AA53165" s="271"/>
    </row>
    <row r="53166" spans="27:27">
      <c r="AA53166" s="271"/>
    </row>
    <row r="53167" spans="27:27">
      <c r="AA53167" s="271"/>
    </row>
    <row r="53168" spans="27:27">
      <c r="AA53168" s="271"/>
    </row>
    <row r="53169" spans="27:27">
      <c r="AA53169" s="271"/>
    </row>
    <row r="53170" spans="27:27">
      <c r="AA53170" s="271"/>
    </row>
    <row r="53171" spans="27:27">
      <c r="AA53171" s="271"/>
    </row>
    <row r="53172" spans="27:27">
      <c r="AA53172" s="271"/>
    </row>
    <row r="53173" spans="27:27">
      <c r="AA53173" s="271"/>
    </row>
    <row r="53174" spans="27:27">
      <c r="AA53174" s="271"/>
    </row>
    <row r="53175" spans="27:27">
      <c r="AA53175" s="271"/>
    </row>
    <row r="53176" spans="27:27">
      <c r="AA53176" s="271"/>
    </row>
    <row r="53177" spans="27:27">
      <c r="AA53177" s="271"/>
    </row>
    <row r="53178" spans="27:27">
      <c r="AA53178" s="271"/>
    </row>
    <row r="53179" spans="27:27">
      <c r="AA53179" s="271"/>
    </row>
    <row r="53180" spans="27:27">
      <c r="AA53180" s="271"/>
    </row>
    <row r="53181" spans="27:27">
      <c r="AA53181" s="271"/>
    </row>
    <row r="53182" spans="27:27">
      <c r="AA53182" s="271"/>
    </row>
    <row r="53183" spans="27:27">
      <c r="AA53183" s="271"/>
    </row>
    <row r="53184" spans="27:27">
      <c r="AA53184" s="271"/>
    </row>
    <row r="53185" spans="27:27">
      <c r="AA53185" s="271"/>
    </row>
    <row r="53186" spans="27:27">
      <c r="AA53186" s="271"/>
    </row>
    <row r="53187" spans="27:27">
      <c r="AA53187" s="271"/>
    </row>
    <row r="53188" spans="27:27">
      <c r="AA53188" s="271"/>
    </row>
    <row r="53189" spans="27:27">
      <c r="AA53189" s="271"/>
    </row>
    <row r="53190" spans="27:27">
      <c r="AA53190" s="271"/>
    </row>
    <row r="53191" spans="27:27">
      <c r="AA53191" s="271"/>
    </row>
    <row r="53192" spans="27:27">
      <c r="AA53192" s="271"/>
    </row>
    <row r="53193" spans="27:27">
      <c r="AA53193" s="271"/>
    </row>
    <row r="53194" spans="27:27">
      <c r="AA53194" s="271"/>
    </row>
    <row r="53195" spans="27:27">
      <c r="AA53195" s="271"/>
    </row>
    <row r="53196" spans="27:27">
      <c r="AA53196" s="271"/>
    </row>
    <row r="53197" spans="27:27">
      <c r="AA53197" s="271"/>
    </row>
    <row r="53198" spans="27:27">
      <c r="AA53198" s="271"/>
    </row>
    <row r="53199" spans="27:27">
      <c r="AA53199" s="271"/>
    </row>
    <row r="53200" spans="27:27">
      <c r="AA53200" s="271"/>
    </row>
    <row r="53201" spans="27:27">
      <c r="AA53201" s="271"/>
    </row>
    <row r="53202" spans="27:27">
      <c r="AA53202" s="271"/>
    </row>
    <row r="53203" spans="27:27">
      <c r="AA53203" s="271"/>
    </row>
    <row r="53204" spans="27:27">
      <c r="AA53204" s="271"/>
    </row>
    <row r="53205" spans="27:27">
      <c r="AA53205" s="271"/>
    </row>
    <row r="53206" spans="27:27">
      <c r="AA53206" s="271"/>
    </row>
    <row r="53207" spans="27:27">
      <c r="AA53207" s="271"/>
    </row>
    <row r="53208" spans="27:27">
      <c r="AA53208" s="271"/>
    </row>
    <row r="53209" spans="27:27">
      <c r="AA53209" s="271"/>
    </row>
    <row r="53210" spans="27:27">
      <c r="AA53210" s="271"/>
    </row>
    <row r="53211" spans="27:27">
      <c r="AA53211" s="271"/>
    </row>
    <row r="53212" spans="27:27">
      <c r="AA53212" s="271"/>
    </row>
    <row r="53213" spans="27:27">
      <c r="AA53213" s="271"/>
    </row>
    <row r="53214" spans="27:27">
      <c r="AA53214" s="271"/>
    </row>
    <row r="53215" spans="27:27">
      <c r="AA53215" s="271"/>
    </row>
    <row r="53216" spans="27:27">
      <c r="AA53216" s="271"/>
    </row>
    <row r="53217" spans="27:27">
      <c r="AA53217" s="271"/>
    </row>
    <row r="53218" spans="27:27">
      <c r="AA53218" s="271"/>
    </row>
    <row r="53219" spans="27:27">
      <c r="AA53219" s="271"/>
    </row>
    <row r="53220" spans="27:27">
      <c r="AA53220" s="271"/>
    </row>
    <row r="53221" spans="27:27">
      <c r="AA53221" s="271"/>
    </row>
    <row r="53222" spans="27:27">
      <c r="AA53222" s="271"/>
    </row>
    <row r="53223" spans="27:27">
      <c r="AA53223" s="271"/>
    </row>
    <row r="53224" spans="27:27">
      <c r="AA53224" s="271"/>
    </row>
    <row r="53225" spans="27:27">
      <c r="AA53225" s="271"/>
    </row>
    <row r="53226" spans="27:27">
      <c r="AA53226" s="271"/>
    </row>
    <row r="53227" spans="27:27">
      <c r="AA53227" s="271"/>
    </row>
    <row r="53228" spans="27:27">
      <c r="AA53228" s="271"/>
    </row>
    <row r="53229" spans="27:27">
      <c r="AA53229" s="271"/>
    </row>
    <row r="53230" spans="27:27">
      <c r="AA53230" s="271"/>
    </row>
    <row r="53231" spans="27:27">
      <c r="AA53231" s="271"/>
    </row>
    <row r="53232" spans="27:27">
      <c r="AA53232" s="271"/>
    </row>
    <row r="53233" spans="27:27">
      <c r="AA53233" s="271"/>
    </row>
    <row r="53234" spans="27:27">
      <c r="AA53234" s="271"/>
    </row>
    <row r="53235" spans="27:27">
      <c r="AA53235" s="271"/>
    </row>
    <row r="53236" spans="27:27">
      <c r="AA53236" s="271"/>
    </row>
    <row r="53237" spans="27:27">
      <c r="AA53237" s="271"/>
    </row>
    <row r="53238" spans="27:27">
      <c r="AA53238" s="271"/>
    </row>
    <row r="53239" spans="27:27">
      <c r="AA53239" s="271"/>
    </row>
    <row r="53240" spans="27:27">
      <c r="AA53240" s="271"/>
    </row>
    <row r="53241" spans="27:27">
      <c r="AA53241" s="271"/>
    </row>
    <row r="53242" spans="27:27">
      <c r="AA53242" s="271"/>
    </row>
    <row r="53243" spans="27:27">
      <c r="AA53243" s="271"/>
    </row>
    <row r="53244" spans="27:27">
      <c r="AA53244" s="271"/>
    </row>
    <row r="53245" spans="27:27">
      <c r="AA53245" s="271"/>
    </row>
    <row r="53246" spans="27:27">
      <c r="AA53246" s="271"/>
    </row>
    <row r="53247" spans="27:27">
      <c r="AA53247" s="271"/>
    </row>
    <row r="53248" spans="27:27">
      <c r="AA53248" s="271"/>
    </row>
    <row r="53249" spans="27:27">
      <c r="AA53249" s="271"/>
    </row>
    <row r="53250" spans="27:27">
      <c r="AA53250" s="271"/>
    </row>
    <row r="53251" spans="27:27">
      <c r="AA53251" s="271"/>
    </row>
    <row r="53252" spans="27:27">
      <c r="AA53252" s="271"/>
    </row>
    <row r="53253" spans="27:27">
      <c r="AA53253" s="271"/>
    </row>
    <row r="53254" spans="27:27">
      <c r="AA53254" s="271"/>
    </row>
    <row r="53255" spans="27:27">
      <c r="AA53255" s="271"/>
    </row>
    <row r="53256" spans="27:27">
      <c r="AA53256" s="271"/>
    </row>
    <row r="53257" spans="27:27">
      <c r="AA53257" s="271"/>
    </row>
    <row r="53258" spans="27:27">
      <c r="AA53258" s="271"/>
    </row>
    <row r="53259" spans="27:27">
      <c r="AA53259" s="271"/>
    </row>
    <row r="53260" spans="27:27">
      <c r="AA53260" s="271"/>
    </row>
    <row r="53261" spans="27:27">
      <c r="AA53261" s="271"/>
    </row>
    <row r="53262" spans="27:27">
      <c r="AA53262" s="271"/>
    </row>
    <row r="53263" spans="27:27">
      <c r="AA53263" s="271"/>
    </row>
    <row r="53264" spans="27:27">
      <c r="AA53264" s="271"/>
    </row>
    <row r="53265" spans="27:27">
      <c r="AA53265" s="271"/>
    </row>
    <row r="53266" spans="27:27">
      <c r="AA53266" s="271"/>
    </row>
    <row r="53267" spans="27:27">
      <c r="AA53267" s="271"/>
    </row>
    <row r="53268" spans="27:27">
      <c r="AA53268" s="271"/>
    </row>
    <row r="53269" spans="27:27">
      <c r="AA53269" s="271"/>
    </row>
    <row r="53270" spans="27:27">
      <c r="AA53270" s="271"/>
    </row>
    <row r="53271" spans="27:27">
      <c r="AA53271" s="271"/>
    </row>
    <row r="53272" spans="27:27">
      <c r="AA53272" s="271"/>
    </row>
    <row r="53273" spans="27:27">
      <c r="AA53273" s="271"/>
    </row>
    <row r="53274" spans="27:27">
      <c r="AA53274" s="271"/>
    </row>
    <row r="53275" spans="27:27">
      <c r="AA53275" s="271"/>
    </row>
    <row r="53276" spans="27:27">
      <c r="AA53276" s="271"/>
    </row>
    <row r="53277" spans="27:27">
      <c r="AA53277" s="271"/>
    </row>
    <row r="53278" spans="27:27">
      <c r="AA53278" s="271"/>
    </row>
    <row r="53279" spans="27:27">
      <c r="AA53279" s="271"/>
    </row>
    <row r="53280" spans="27:27">
      <c r="AA53280" s="271"/>
    </row>
    <row r="53281" spans="27:27">
      <c r="AA53281" s="271"/>
    </row>
    <row r="53282" spans="27:27">
      <c r="AA53282" s="271"/>
    </row>
    <row r="53283" spans="27:27">
      <c r="AA53283" s="271"/>
    </row>
    <row r="53284" spans="27:27">
      <c r="AA53284" s="271"/>
    </row>
    <row r="53285" spans="27:27">
      <c r="AA53285" s="271"/>
    </row>
    <row r="53286" spans="27:27">
      <c r="AA53286" s="271"/>
    </row>
    <row r="53287" spans="27:27">
      <c r="AA53287" s="271"/>
    </row>
    <row r="53288" spans="27:27">
      <c r="AA53288" s="271"/>
    </row>
    <row r="53289" spans="27:27">
      <c r="AA53289" s="271"/>
    </row>
    <row r="53290" spans="27:27">
      <c r="AA53290" s="271"/>
    </row>
    <row r="53291" spans="27:27">
      <c r="AA53291" s="271"/>
    </row>
    <row r="53292" spans="27:27">
      <c r="AA53292" s="271"/>
    </row>
    <row r="53293" spans="27:27">
      <c r="AA53293" s="271"/>
    </row>
    <row r="53294" spans="27:27">
      <c r="AA53294" s="271"/>
    </row>
    <row r="53295" spans="27:27">
      <c r="AA53295" s="271"/>
    </row>
    <row r="53296" spans="27:27">
      <c r="AA53296" s="271"/>
    </row>
    <row r="53297" spans="27:27">
      <c r="AA53297" s="271"/>
    </row>
    <row r="53298" spans="27:27">
      <c r="AA53298" s="271"/>
    </row>
    <row r="53299" spans="27:27">
      <c r="AA53299" s="271"/>
    </row>
    <row r="53300" spans="27:27">
      <c r="AA53300" s="271"/>
    </row>
    <row r="53301" spans="27:27">
      <c r="AA53301" s="271"/>
    </row>
    <row r="53302" spans="27:27">
      <c r="AA53302" s="271"/>
    </row>
    <row r="53303" spans="27:27">
      <c r="AA53303" s="271"/>
    </row>
    <row r="53304" spans="27:27">
      <c r="AA53304" s="271"/>
    </row>
    <row r="53305" spans="27:27">
      <c r="AA53305" s="271"/>
    </row>
    <row r="53306" spans="27:27">
      <c r="AA53306" s="271"/>
    </row>
    <row r="53307" spans="27:27">
      <c r="AA53307" s="271"/>
    </row>
    <row r="53308" spans="27:27">
      <c r="AA53308" s="271"/>
    </row>
    <row r="53309" spans="27:27">
      <c r="AA53309" s="271"/>
    </row>
    <row r="53310" spans="27:27">
      <c r="AA53310" s="271"/>
    </row>
    <row r="53311" spans="27:27">
      <c r="AA53311" s="271"/>
    </row>
    <row r="53312" spans="27:27">
      <c r="AA53312" s="271"/>
    </row>
    <row r="53313" spans="27:27">
      <c r="AA53313" s="271"/>
    </row>
    <row r="53314" spans="27:27">
      <c r="AA53314" s="271"/>
    </row>
    <row r="53315" spans="27:27">
      <c r="AA53315" s="271"/>
    </row>
    <row r="53316" spans="27:27">
      <c r="AA53316" s="271"/>
    </row>
    <row r="53317" spans="27:27">
      <c r="AA53317" s="271"/>
    </row>
    <row r="53318" spans="27:27">
      <c r="AA53318" s="271"/>
    </row>
    <row r="53319" spans="27:27">
      <c r="AA53319" s="271"/>
    </row>
    <row r="53320" spans="27:27">
      <c r="AA53320" s="271"/>
    </row>
    <row r="53321" spans="27:27">
      <c r="AA53321" s="271"/>
    </row>
    <row r="53322" spans="27:27">
      <c r="AA53322" s="271"/>
    </row>
    <row r="53323" spans="27:27">
      <c r="AA53323" s="271"/>
    </row>
    <row r="53324" spans="27:27">
      <c r="AA53324" s="271"/>
    </row>
    <row r="53325" spans="27:27">
      <c r="AA53325" s="271"/>
    </row>
    <row r="53326" spans="27:27">
      <c r="AA53326" s="271"/>
    </row>
    <row r="53327" spans="27:27">
      <c r="AA53327" s="271"/>
    </row>
    <row r="53328" spans="27:27">
      <c r="AA53328" s="271"/>
    </row>
    <row r="53329" spans="27:27">
      <c r="AA53329" s="271"/>
    </row>
    <row r="53330" spans="27:27">
      <c r="AA53330" s="271"/>
    </row>
    <row r="53331" spans="27:27">
      <c r="AA53331" s="271"/>
    </row>
    <row r="53332" spans="27:27">
      <c r="AA53332" s="271"/>
    </row>
    <row r="53333" spans="27:27">
      <c r="AA53333" s="271"/>
    </row>
    <row r="53334" spans="27:27">
      <c r="AA53334" s="271"/>
    </row>
    <row r="53335" spans="27:27">
      <c r="AA53335" s="271"/>
    </row>
    <row r="53336" spans="27:27">
      <c r="AA53336" s="271"/>
    </row>
    <row r="53337" spans="27:27">
      <c r="AA53337" s="271"/>
    </row>
    <row r="53338" spans="27:27">
      <c r="AA53338" s="271"/>
    </row>
    <row r="53339" spans="27:27">
      <c r="AA53339" s="271"/>
    </row>
    <row r="53340" spans="27:27">
      <c r="AA53340" s="271"/>
    </row>
    <row r="53341" spans="27:27">
      <c r="AA53341" s="271"/>
    </row>
    <row r="53342" spans="27:27">
      <c r="AA53342" s="271"/>
    </row>
    <row r="53343" spans="27:27">
      <c r="AA53343" s="271"/>
    </row>
    <row r="53344" spans="27:27">
      <c r="AA53344" s="271"/>
    </row>
    <row r="53345" spans="27:27">
      <c r="AA53345" s="271"/>
    </row>
    <row r="53346" spans="27:27">
      <c r="AA53346" s="271"/>
    </row>
    <row r="53347" spans="27:27">
      <c r="AA53347" s="271"/>
    </row>
    <row r="53348" spans="27:27">
      <c r="AA53348" s="271"/>
    </row>
    <row r="53349" spans="27:27">
      <c r="AA53349" s="271"/>
    </row>
    <row r="53350" spans="27:27">
      <c r="AA53350" s="271"/>
    </row>
    <row r="53351" spans="27:27">
      <c r="AA53351" s="271"/>
    </row>
    <row r="53352" spans="27:27">
      <c r="AA53352" s="271"/>
    </row>
    <row r="53353" spans="27:27">
      <c r="AA53353" s="271"/>
    </row>
    <row r="53354" spans="27:27">
      <c r="AA53354" s="271"/>
    </row>
    <row r="53355" spans="27:27">
      <c r="AA53355" s="271"/>
    </row>
    <row r="53356" spans="27:27">
      <c r="AA53356" s="271"/>
    </row>
    <row r="53357" spans="27:27">
      <c r="AA53357" s="271"/>
    </row>
    <row r="53358" spans="27:27">
      <c r="AA53358" s="271"/>
    </row>
    <row r="53359" spans="27:27">
      <c r="AA53359" s="271"/>
    </row>
    <row r="53360" spans="27:27">
      <c r="AA53360" s="271"/>
    </row>
    <row r="53361" spans="27:27">
      <c r="AA53361" s="271"/>
    </row>
    <row r="53362" spans="27:27">
      <c r="AA53362" s="271"/>
    </row>
    <row r="53363" spans="27:27">
      <c r="AA53363" s="271"/>
    </row>
    <row r="53364" spans="27:27">
      <c r="AA53364" s="271"/>
    </row>
    <row r="53365" spans="27:27">
      <c r="AA53365" s="271"/>
    </row>
    <row r="53366" spans="27:27">
      <c r="AA53366" s="271"/>
    </row>
    <row r="53367" spans="27:27">
      <c r="AA53367" s="271"/>
    </row>
    <row r="53368" spans="27:27">
      <c r="AA53368" s="271"/>
    </row>
    <row r="53369" spans="27:27">
      <c r="AA53369" s="271"/>
    </row>
    <row r="53370" spans="27:27">
      <c r="AA53370" s="271"/>
    </row>
    <row r="53371" spans="27:27">
      <c r="AA53371" s="271"/>
    </row>
    <row r="53372" spans="27:27">
      <c r="AA53372" s="271"/>
    </row>
    <row r="53373" spans="27:27">
      <c r="AA53373" s="271"/>
    </row>
    <row r="53374" spans="27:27">
      <c r="AA53374" s="271"/>
    </row>
    <row r="53375" spans="27:27">
      <c r="AA53375" s="271"/>
    </row>
    <row r="53376" spans="27:27">
      <c r="AA53376" s="271"/>
    </row>
    <row r="53377" spans="27:27">
      <c r="AA53377" s="271"/>
    </row>
    <row r="53378" spans="27:27">
      <c r="AA53378" s="271"/>
    </row>
    <row r="53379" spans="27:27">
      <c r="AA53379" s="271"/>
    </row>
    <row r="53380" spans="27:27">
      <c r="AA53380" s="271"/>
    </row>
    <row r="53381" spans="27:27">
      <c r="AA53381" s="271"/>
    </row>
    <row r="53382" spans="27:27">
      <c r="AA53382" s="271"/>
    </row>
    <row r="53383" spans="27:27">
      <c r="AA53383" s="271"/>
    </row>
    <row r="53384" spans="27:27">
      <c r="AA53384" s="271"/>
    </row>
    <row r="53385" spans="27:27">
      <c r="AA53385" s="271"/>
    </row>
    <row r="53386" spans="27:27">
      <c r="AA53386" s="271"/>
    </row>
    <row r="53387" spans="27:27">
      <c r="AA53387" s="271"/>
    </row>
    <row r="53388" spans="27:27">
      <c r="AA53388" s="271"/>
    </row>
    <row r="53389" spans="27:27">
      <c r="AA53389" s="271"/>
    </row>
    <row r="53390" spans="27:27">
      <c r="AA53390" s="271"/>
    </row>
    <row r="53391" spans="27:27">
      <c r="AA53391" s="271"/>
    </row>
    <row r="53392" spans="27:27">
      <c r="AA53392" s="271"/>
    </row>
    <row r="53393" spans="27:27">
      <c r="AA53393" s="271"/>
    </row>
    <row r="53394" spans="27:27">
      <c r="AA53394" s="271"/>
    </row>
    <row r="53395" spans="27:27">
      <c r="AA53395" s="271"/>
    </row>
    <row r="53396" spans="27:27">
      <c r="AA53396" s="271"/>
    </row>
    <row r="53397" spans="27:27">
      <c r="AA53397" s="271"/>
    </row>
    <row r="53398" spans="27:27">
      <c r="AA53398" s="271"/>
    </row>
    <row r="53399" spans="27:27">
      <c r="AA53399" s="271"/>
    </row>
    <row r="53400" spans="27:27">
      <c r="AA53400" s="271"/>
    </row>
    <row r="53401" spans="27:27">
      <c r="AA53401" s="271"/>
    </row>
    <row r="53402" spans="27:27">
      <c r="AA53402" s="271"/>
    </row>
    <row r="53403" spans="27:27">
      <c r="AA53403" s="271"/>
    </row>
    <row r="53404" spans="27:27">
      <c r="AA53404" s="271"/>
    </row>
    <row r="53405" spans="27:27">
      <c r="AA53405" s="271"/>
    </row>
    <row r="53406" spans="27:27">
      <c r="AA53406" s="271"/>
    </row>
    <row r="53407" spans="27:27">
      <c r="AA53407" s="271"/>
    </row>
    <row r="53408" spans="27:27">
      <c r="AA53408" s="271"/>
    </row>
    <row r="53409" spans="27:27">
      <c r="AA53409" s="271"/>
    </row>
    <row r="53410" spans="27:27">
      <c r="AA53410" s="271"/>
    </row>
    <row r="53411" spans="27:27">
      <c r="AA53411" s="271"/>
    </row>
    <row r="53412" spans="27:27">
      <c r="AA53412" s="271"/>
    </row>
    <row r="53413" spans="27:27">
      <c r="AA53413" s="271"/>
    </row>
    <row r="53414" spans="27:27">
      <c r="AA53414" s="271"/>
    </row>
    <row r="53415" spans="27:27">
      <c r="AA53415" s="271"/>
    </row>
    <row r="53416" spans="27:27">
      <c r="AA53416" s="271"/>
    </row>
    <row r="53417" spans="27:27">
      <c r="AA53417" s="271"/>
    </row>
    <row r="53418" spans="27:27">
      <c r="AA53418" s="271"/>
    </row>
    <row r="53419" spans="27:27">
      <c r="AA53419" s="271"/>
    </row>
    <row r="53420" spans="27:27">
      <c r="AA53420" s="271"/>
    </row>
    <row r="53421" spans="27:27">
      <c r="AA53421" s="271"/>
    </row>
    <row r="53422" spans="27:27">
      <c r="AA53422" s="271"/>
    </row>
    <row r="53423" spans="27:27">
      <c r="AA53423" s="271"/>
    </row>
    <row r="53424" spans="27:27">
      <c r="AA53424" s="271"/>
    </row>
    <row r="53425" spans="27:27">
      <c r="AA53425" s="271"/>
    </row>
    <row r="53426" spans="27:27">
      <c r="AA53426" s="271"/>
    </row>
    <row r="53427" spans="27:27">
      <c r="AA53427" s="271"/>
    </row>
    <row r="53428" spans="27:27">
      <c r="AA53428" s="271"/>
    </row>
    <row r="53429" spans="27:27">
      <c r="AA53429" s="271"/>
    </row>
    <row r="53430" spans="27:27">
      <c r="AA53430" s="271"/>
    </row>
    <row r="53431" spans="27:27">
      <c r="AA53431" s="271"/>
    </row>
    <row r="53432" spans="27:27">
      <c r="AA53432" s="271"/>
    </row>
    <row r="53433" spans="27:27">
      <c r="AA53433" s="271"/>
    </row>
    <row r="53434" spans="27:27">
      <c r="AA53434" s="271"/>
    </row>
    <row r="53435" spans="27:27">
      <c r="AA53435" s="271"/>
    </row>
    <row r="53436" spans="27:27">
      <c r="AA53436" s="271"/>
    </row>
    <row r="53437" spans="27:27">
      <c r="AA53437" s="271"/>
    </row>
    <row r="53438" spans="27:27">
      <c r="AA53438" s="271"/>
    </row>
    <row r="53439" spans="27:27">
      <c r="AA53439" s="271"/>
    </row>
    <row r="53440" spans="27:27">
      <c r="AA53440" s="271"/>
    </row>
    <row r="53441" spans="27:27">
      <c r="AA53441" s="271"/>
    </row>
    <row r="53442" spans="27:27">
      <c r="AA53442" s="271"/>
    </row>
    <row r="53443" spans="27:27">
      <c r="AA53443" s="271"/>
    </row>
    <row r="53444" spans="27:27">
      <c r="AA53444" s="271"/>
    </row>
    <row r="53445" spans="27:27">
      <c r="AA53445" s="271"/>
    </row>
    <row r="53446" spans="27:27">
      <c r="AA53446" s="271"/>
    </row>
    <row r="53447" spans="27:27">
      <c r="AA53447" s="271"/>
    </row>
    <row r="53448" spans="27:27">
      <c r="AA53448" s="271"/>
    </row>
    <row r="53449" spans="27:27">
      <c r="AA53449" s="271"/>
    </row>
    <row r="53450" spans="27:27">
      <c r="AA53450" s="271"/>
    </row>
    <row r="53451" spans="27:27">
      <c r="AA53451" s="271"/>
    </row>
    <row r="53452" spans="27:27">
      <c r="AA53452" s="271"/>
    </row>
    <row r="53453" spans="27:27">
      <c r="AA53453" s="271"/>
    </row>
    <row r="53454" spans="27:27">
      <c r="AA53454" s="271"/>
    </row>
    <row r="53455" spans="27:27">
      <c r="AA53455" s="271"/>
    </row>
    <row r="53456" spans="27:27">
      <c r="AA53456" s="271"/>
    </row>
    <row r="53457" spans="27:27">
      <c r="AA53457" s="271"/>
    </row>
    <row r="53458" spans="27:27">
      <c r="AA53458" s="271"/>
    </row>
    <row r="53459" spans="27:27">
      <c r="AA53459" s="271"/>
    </row>
    <row r="53460" spans="27:27">
      <c r="AA53460" s="271"/>
    </row>
    <row r="53461" spans="27:27">
      <c r="AA53461" s="271"/>
    </row>
    <row r="53462" spans="27:27">
      <c r="AA53462" s="271"/>
    </row>
    <row r="53463" spans="27:27">
      <c r="AA53463" s="271"/>
    </row>
    <row r="53464" spans="27:27">
      <c r="AA53464" s="271"/>
    </row>
    <row r="53465" spans="27:27">
      <c r="AA53465" s="271"/>
    </row>
    <row r="53466" spans="27:27">
      <c r="AA53466" s="271"/>
    </row>
    <row r="53467" spans="27:27">
      <c r="AA53467" s="271"/>
    </row>
    <row r="53468" spans="27:27">
      <c r="AA53468" s="271"/>
    </row>
    <row r="53469" spans="27:27">
      <c r="AA53469" s="271"/>
    </row>
    <row r="53470" spans="27:27">
      <c r="AA53470" s="271"/>
    </row>
    <row r="53471" spans="27:27">
      <c r="AA53471" s="271"/>
    </row>
    <row r="53472" spans="27:27">
      <c r="AA53472" s="271"/>
    </row>
    <row r="53473" spans="27:27">
      <c r="AA53473" s="271"/>
    </row>
    <row r="53474" spans="27:27">
      <c r="AA53474" s="271"/>
    </row>
    <row r="53475" spans="27:27">
      <c r="AA53475" s="271"/>
    </row>
    <row r="53476" spans="27:27">
      <c r="AA53476" s="271"/>
    </row>
    <row r="53477" spans="27:27">
      <c r="AA53477" s="271"/>
    </row>
    <row r="53478" spans="27:27">
      <c r="AA53478" s="271"/>
    </row>
    <row r="53479" spans="27:27">
      <c r="AA53479" s="271"/>
    </row>
    <row r="53480" spans="27:27">
      <c r="AA53480" s="271"/>
    </row>
    <row r="53481" spans="27:27">
      <c r="AA53481" s="271"/>
    </row>
    <row r="53482" spans="27:27">
      <c r="AA53482" s="271"/>
    </row>
    <row r="53483" spans="27:27">
      <c r="AA53483" s="271"/>
    </row>
    <row r="53484" spans="27:27">
      <c r="AA53484" s="271"/>
    </row>
    <row r="53485" spans="27:27">
      <c r="AA53485" s="271"/>
    </row>
    <row r="53486" spans="27:27">
      <c r="AA53486" s="271"/>
    </row>
    <row r="53487" spans="27:27">
      <c r="AA53487" s="271"/>
    </row>
    <row r="53488" spans="27:27">
      <c r="AA53488" s="271"/>
    </row>
    <row r="53489" spans="27:27">
      <c r="AA53489" s="271"/>
    </row>
    <row r="53490" spans="27:27">
      <c r="AA53490" s="271"/>
    </row>
    <row r="53491" spans="27:27">
      <c r="AA53491" s="271"/>
    </row>
    <row r="53492" spans="27:27">
      <c r="AA53492" s="271"/>
    </row>
    <row r="53493" spans="27:27">
      <c r="AA53493" s="271"/>
    </row>
    <row r="53494" spans="27:27">
      <c r="AA53494" s="271"/>
    </row>
    <row r="53495" spans="27:27">
      <c r="AA53495" s="271"/>
    </row>
    <row r="53496" spans="27:27">
      <c r="AA53496" s="271"/>
    </row>
    <row r="53497" spans="27:27">
      <c r="AA53497" s="271"/>
    </row>
    <row r="53498" spans="27:27">
      <c r="AA53498" s="271"/>
    </row>
    <row r="53499" spans="27:27">
      <c r="AA53499" s="271"/>
    </row>
    <row r="53500" spans="27:27">
      <c r="AA53500" s="271"/>
    </row>
    <row r="53501" spans="27:27">
      <c r="AA53501" s="271"/>
    </row>
    <row r="53502" spans="27:27">
      <c r="AA53502" s="271"/>
    </row>
    <row r="53503" spans="27:27">
      <c r="AA53503" s="271"/>
    </row>
    <row r="53504" spans="27:27">
      <c r="AA53504" s="271"/>
    </row>
    <row r="53505" spans="27:27">
      <c r="AA53505" s="271"/>
    </row>
    <row r="53506" spans="27:27">
      <c r="AA53506" s="271"/>
    </row>
    <row r="53507" spans="27:27">
      <c r="AA53507" s="271"/>
    </row>
    <row r="53508" spans="27:27">
      <c r="AA53508" s="271"/>
    </row>
    <row r="53509" spans="27:27">
      <c r="AA53509" s="271"/>
    </row>
    <row r="53510" spans="27:27">
      <c r="AA53510" s="271"/>
    </row>
    <row r="53511" spans="27:27">
      <c r="AA53511" s="271"/>
    </row>
    <row r="53512" spans="27:27">
      <c r="AA53512" s="271"/>
    </row>
    <row r="53513" spans="27:27">
      <c r="AA53513" s="271"/>
    </row>
    <row r="53514" spans="27:27">
      <c r="AA53514" s="271"/>
    </row>
    <row r="53515" spans="27:27">
      <c r="AA53515" s="271"/>
    </row>
    <row r="53516" spans="27:27">
      <c r="AA53516" s="271"/>
    </row>
    <row r="53517" spans="27:27">
      <c r="AA53517" s="271"/>
    </row>
    <row r="53518" spans="27:27">
      <c r="AA53518" s="271"/>
    </row>
    <row r="53519" spans="27:27">
      <c r="AA53519" s="271"/>
    </row>
    <row r="53520" spans="27:27">
      <c r="AA53520" s="271"/>
    </row>
    <row r="53521" spans="27:27">
      <c r="AA53521" s="271"/>
    </row>
    <row r="53522" spans="27:27">
      <c r="AA53522" s="271"/>
    </row>
    <row r="53523" spans="27:27">
      <c r="AA53523" s="271"/>
    </row>
    <row r="53524" spans="27:27">
      <c r="AA53524" s="271"/>
    </row>
    <row r="53525" spans="27:27">
      <c r="AA53525" s="271"/>
    </row>
    <row r="53526" spans="27:27">
      <c r="AA53526" s="271"/>
    </row>
    <row r="53527" spans="27:27">
      <c r="AA53527" s="271"/>
    </row>
    <row r="53528" spans="27:27">
      <c r="AA53528" s="271"/>
    </row>
    <row r="53529" spans="27:27">
      <c r="AA53529" s="271"/>
    </row>
    <row r="53530" spans="27:27">
      <c r="AA53530" s="271"/>
    </row>
    <row r="53531" spans="27:27">
      <c r="AA53531" s="271"/>
    </row>
    <row r="53532" spans="27:27">
      <c r="AA53532" s="271"/>
    </row>
    <row r="53533" spans="27:27">
      <c r="AA53533" s="271"/>
    </row>
    <row r="53534" spans="27:27">
      <c r="AA53534" s="271"/>
    </row>
    <row r="53535" spans="27:27">
      <c r="AA53535" s="271"/>
    </row>
    <row r="53536" spans="27:27">
      <c r="AA53536" s="271"/>
    </row>
    <row r="53537" spans="27:27">
      <c r="AA53537" s="271"/>
    </row>
    <row r="53538" spans="27:27">
      <c r="AA53538" s="271"/>
    </row>
    <row r="53539" spans="27:27">
      <c r="AA53539" s="271"/>
    </row>
    <row r="53540" spans="27:27">
      <c r="AA53540" s="271"/>
    </row>
    <row r="53541" spans="27:27">
      <c r="AA53541" s="271"/>
    </row>
    <row r="53542" spans="27:27">
      <c r="AA53542" s="271"/>
    </row>
    <row r="53543" spans="27:27">
      <c r="AA53543" s="271"/>
    </row>
    <row r="53544" spans="27:27">
      <c r="AA53544" s="271"/>
    </row>
    <row r="53545" spans="27:27">
      <c r="AA53545" s="271"/>
    </row>
    <row r="53546" spans="27:27">
      <c r="AA53546" s="271"/>
    </row>
    <row r="53547" spans="27:27">
      <c r="AA53547" s="271"/>
    </row>
    <row r="53548" spans="27:27">
      <c r="AA53548" s="271"/>
    </row>
    <row r="53549" spans="27:27">
      <c r="AA53549" s="271"/>
    </row>
    <row r="53550" spans="27:27">
      <c r="AA53550" s="271"/>
    </row>
    <row r="53551" spans="27:27">
      <c r="AA53551" s="271"/>
    </row>
    <row r="53552" spans="27:27">
      <c r="AA53552" s="271"/>
    </row>
    <row r="53553" spans="27:27">
      <c r="AA53553" s="271"/>
    </row>
    <row r="53554" spans="27:27">
      <c r="AA53554" s="271"/>
    </row>
    <row r="53555" spans="27:27">
      <c r="AA53555" s="271"/>
    </row>
    <row r="53556" spans="27:27">
      <c r="AA53556" s="271"/>
    </row>
    <row r="53557" spans="27:27">
      <c r="AA53557" s="271"/>
    </row>
    <row r="53558" spans="27:27">
      <c r="AA53558" s="271"/>
    </row>
    <row r="53559" spans="27:27">
      <c r="AA53559" s="271"/>
    </row>
    <row r="53560" spans="27:27">
      <c r="AA53560" s="271"/>
    </row>
    <row r="53561" spans="27:27">
      <c r="AA53561" s="271"/>
    </row>
    <row r="53562" spans="27:27">
      <c r="AA53562" s="271"/>
    </row>
    <row r="53563" spans="27:27">
      <c r="AA53563" s="271"/>
    </row>
    <row r="53564" spans="27:27">
      <c r="AA53564" s="271"/>
    </row>
    <row r="53565" spans="27:27">
      <c r="AA53565" s="271"/>
    </row>
    <row r="53566" spans="27:27">
      <c r="AA53566" s="271"/>
    </row>
    <row r="53567" spans="27:27">
      <c r="AA53567" s="271"/>
    </row>
    <row r="53568" spans="27:27">
      <c r="AA53568" s="271"/>
    </row>
    <row r="53569" spans="27:27">
      <c r="AA53569" s="271"/>
    </row>
    <row r="53570" spans="27:27">
      <c r="AA53570" s="271"/>
    </row>
    <row r="53571" spans="27:27">
      <c r="AA53571" s="271"/>
    </row>
    <row r="53572" spans="27:27">
      <c r="AA53572" s="271"/>
    </row>
    <row r="53573" spans="27:27">
      <c r="AA53573" s="271"/>
    </row>
    <row r="53574" spans="27:27">
      <c r="AA53574" s="271"/>
    </row>
    <row r="53575" spans="27:27">
      <c r="AA53575" s="271"/>
    </row>
    <row r="53576" spans="27:27">
      <c r="AA53576" s="271"/>
    </row>
    <row r="53577" spans="27:27">
      <c r="AA53577" s="271"/>
    </row>
    <row r="53578" spans="27:27">
      <c r="AA53578" s="271"/>
    </row>
    <row r="53579" spans="27:27">
      <c r="AA53579" s="271"/>
    </row>
    <row r="53580" spans="27:27">
      <c r="AA53580" s="271"/>
    </row>
    <row r="53581" spans="27:27">
      <c r="AA53581" s="271"/>
    </row>
    <row r="53582" spans="27:27">
      <c r="AA53582" s="271"/>
    </row>
    <row r="53583" spans="27:27">
      <c r="AA53583" s="271"/>
    </row>
    <row r="53584" spans="27:27">
      <c r="AA53584" s="271"/>
    </row>
    <row r="53585" spans="27:27">
      <c r="AA53585" s="271"/>
    </row>
    <row r="53586" spans="27:27">
      <c r="AA53586" s="271"/>
    </row>
    <row r="53587" spans="27:27">
      <c r="AA53587" s="271"/>
    </row>
    <row r="53588" spans="27:27">
      <c r="AA53588" s="271"/>
    </row>
    <row r="53589" spans="27:27">
      <c r="AA53589" s="271"/>
    </row>
    <row r="53590" spans="27:27">
      <c r="AA53590" s="271"/>
    </row>
    <row r="53591" spans="27:27">
      <c r="AA53591" s="271"/>
    </row>
    <row r="53592" spans="27:27">
      <c r="AA53592" s="271"/>
    </row>
    <row r="53593" spans="27:27">
      <c r="AA53593" s="271"/>
    </row>
    <row r="53594" spans="27:27">
      <c r="AA53594" s="271"/>
    </row>
    <row r="53595" spans="27:27">
      <c r="AA53595" s="271"/>
    </row>
    <row r="53596" spans="27:27">
      <c r="AA53596" s="271"/>
    </row>
    <row r="53597" spans="27:27">
      <c r="AA53597" s="271"/>
    </row>
    <row r="53598" spans="27:27">
      <c r="AA53598" s="271"/>
    </row>
    <row r="53599" spans="27:27">
      <c r="AA53599" s="271"/>
    </row>
    <row r="53600" spans="27:27">
      <c r="AA53600" s="271"/>
    </row>
    <row r="53601" spans="27:27">
      <c r="AA53601" s="271"/>
    </row>
    <row r="53602" spans="27:27">
      <c r="AA53602" s="271"/>
    </row>
    <row r="53603" spans="27:27">
      <c r="AA53603" s="271"/>
    </row>
    <row r="53604" spans="27:27">
      <c r="AA53604" s="271"/>
    </row>
    <row r="53605" spans="27:27">
      <c r="AA53605" s="271"/>
    </row>
    <row r="53606" spans="27:27">
      <c r="AA53606" s="271"/>
    </row>
    <row r="53607" spans="27:27">
      <c r="AA53607" s="271"/>
    </row>
    <row r="53608" spans="27:27">
      <c r="AA53608" s="271"/>
    </row>
    <row r="53609" spans="27:27">
      <c r="AA53609" s="271"/>
    </row>
    <row r="53610" spans="27:27">
      <c r="AA53610" s="271"/>
    </row>
    <row r="53611" spans="27:27">
      <c r="AA53611" s="271"/>
    </row>
    <row r="53612" spans="27:27">
      <c r="AA53612" s="271"/>
    </row>
    <row r="53613" spans="27:27">
      <c r="AA53613" s="271"/>
    </row>
    <row r="53614" spans="27:27">
      <c r="AA53614" s="271"/>
    </row>
    <row r="53615" spans="27:27">
      <c r="AA53615" s="271"/>
    </row>
    <row r="53616" spans="27:27">
      <c r="AA53616" s="271"/>
    </row>
    <row r="53617" spans="27:27">
      <c r="AA53617" s="271"/>
    </row>
    <row r="53618" spans="27:27">
      <c r="AA53618" s="271"/>
    </row>
    <row r="53619" spans="27:27">
      <c r="AA53619" s="271"/>
    </row>
    <row r="53620" spans="27:27">
      <c r="AA53620" s="271"/>
    </row>
    <row r="53621" spans="27:27">
      <c r="AA53621" s="271"/>
    </row>
    <row r="53622" spans="27:27">
      <c r="AA53622" s="271"/>
    </row>
    <row r="53623" spans="27:27">
      <c r="AA53623" s="271"/>
    </row>
    <row r="53624" spans="27:27">
      <c r="AA53624" s="271"/>
    </row>
    <row r="53625" spans="27:27">
      <c r="AA53625" s="271"/>
    </row>
    <row r="53626" spans="27:27">
      <c r="AA53626" s="271"/>
    </row>
    <row r="53627" spans="27:27">
      <c r="AA53627" s="271"/>
    </row>
    <row r="53628" spans="27:27">
      <c r="AA53628" s="271"/>
    </row>
    <row r="53629" spans="27:27">
      <c r="AA53629" s="271"/>
    </row>
    <row r="53630" spans="27:27">
      <c r="AA53630" s="271"/>
    </row>
    <row r="53631" spans="27:27">
      <c r="AA53631" s="271"/>
    </row>
    <row r="53632" spans="27:27">
      <c r="AA53632" s="271"/>
    </row>
    <row r="53633" spans="27:27">
      <c r="AA53633" s="271"/>
    </row>
    <row r="53634" spans="27:27">
      <c r="AA53634" s="271"/>
    </row>
    <row r="53635" spans="27:27">
      <c r="AA53635" s="271"/>
    </row>
    <row r="53636" spans="27:27">
      <c r="AA53636" s="271"/>
    </row>
    <row r="53637" spans="27:27">
      <c r="AA53637" s="271"/>
    </row>
    <row r="53638" spans="27:27">
      <c r="AA53638" s="271"/>
    </row>
    <row r="53639" spans="27:27">
      <c r="AA53639" s="271"/>
    </row>
    <row r="53640" spans="27:27">
      <c r="AA53640" s="271"/>
    </row>
    <row r="53641" spans="27:27">
      <c r="AA53641" s="271"/>
    </row>
    <row r="53642" spans="27:27">
      <c r="AA53642" s="271"/>
    </row>
    <row r="53643" spans="27:27">
      <c r="AA53643" s="271"/>
    </row>
    <row r="53644" spans="27:27">
      <c r="AA53644" s="271"/>
    </row>
    <row r="53645" spans="27:27">
      <c r="AA53645" s="271"/>
    </row>
    <row r="53646" spans="27:27">
      <c r="AA53646" s="271"/>
    </row>
    <row r="53647" spans="27:27">
      <c r="AA53647" s="271"/>
    </row>
    <row r="53648" spans="27:27">
      <c r="AA53648" s="271"/>
    </row>
    <row r="53649" spans="27:27">
      <c r="AA53649" s="271"/>
    </row>
    <row r="53650" spans="27:27">
      <c r="AA53650" s="271"/>
    </row>
    <row r="53651" spans="27:27">
      <c r="AA53651" s="271"/>
    </row>
    <row r="53652" spans="27:27">
      <c r="AA53652" s="271"/>
    </row>
    <row r="53653" spans="27:27">
      <c r="AA53653" s="271"/>
    </row>
    <row r="53654" spans="27:27">
      <c r="AA53654" s="271"/>
    </row>
    <row r="53655" spans="27:27">
      <c r="AA53655" s="271"/>
    </row>
    <row r="53656" spans="27:27">
      <c r="AA53656" s="271"/>
    </row>
    <row r="53657" spans="27:27">
      <c r="AA53657" s="271"/>
    </row>
    <row r="53658" spans="27:27">
      <c r="AA53658" s="271"/>
    </row>
    <row r="53659" spans="27:27">
      <c r="AA53659" s="271"/>
    </row>
    <row r="53660" spans="27:27">
      <c r="AA53660" s="271"/>
    </row>
    <row r="53661" spans="27:27">
      <c r="AA53661" s="271"/>
    </row>
    <row r="53662" spans="27:27">
      <c r="AA53662" s="271"/>
    </row>
    <row r="53663" spans="27:27">
      <c r="AA53663" s="271"/>
    </row>
    <row r="53664" spans="27:27">
      <c r="AA53664" s="271"/>
    </row>
    <row r="53665" spans="27:27">
      <c r="AA53665" s="271"/>
    </row>
    <row r="53666" spans="27:27">
      <c r="AA53666" s="271"/>
    </row>
    <row r="53667" spans="27:27">
      <c r="AA53667" s="271"/>
    </row>
    <row r="53668" spans="27:27">
      <c r="AA53668" s="271"/>
    </row>
    <row r="53669" spans="27:27">
      <c r="AA53669" s="271"/>
    </row>
    <row r="53670" spans="27:27">
      <c r="AA53670" s="271"/>
    </row>
    <row r="53671" spans="27:27">
      <c r="AA53671" s="271"/>
    </row>
    <row r="53672" spans="27:27">
      <c r="AA53672" s="271"/>
    </row>
    <row r="53673" spans="27:27">
      <c r="AA53673" s="271"/>
    </row>
    <row r="53674" spans="27:27">
      <c r="AA53674" s="271"/>
    </row>
    <row r="53675" spans="27:27">
      <c r="AA53675" s="271"/>
    </row>
    <row r="53676" spans="27:27">
      <c r="AA53676" s="271"/>
    </row>
    <row r="53677" spans="27:27">
      <c r="AA53677" s="271"/>
    </row>
    <row r="53678" spans="27:27">
      <c r="AA53678" s="271"/>
    </row>
    <row r="53679" spans="27:27">
      <c r="AA53679" s="271"/>
    </row>
    <row r="53680" spans="27:27">
      <c r="AA53680" s="271"/>
    </row>
    <row r="53681" spans="27:27">
      <c r="AA53681" s="271"/>
    </row>
    <row r="53682" spans="27:27">
      <c r="AA53682" s="271"/>
    </row>
    <row r="53683" spans="27:27">
      <c r="AA53683" s="271"/>
    </row>
    <row r="53684" spans="27:27">
      <c r="AA53684" s="271"/>
    </row>
    <row r="53685" spans="27:27">
      <c r="AA53685" s="271"/>
    </row>
    <row r="53686" spans="27:27">
      <c r="AA53686" s="271"/>
    </row>
    <row r="53687" spans="27:27">
      <c r="AA53687" s="271"/>
    </row>
    <row r="53688" spans="27:27">
      <c r="AA53688" s="271"/>
    </row>
    <row r="53689" spans="27:27">
      <c r="AA53689" s="271"/>
    </row>
    <row r="53690" spans="27:27">
      <c r="AA53690" s="271"/>
    </row>
    <row r="53691" spans="27:27">
      <c r="AA53691" s="271"/>
    </row>
    <row r="53692" spans="27:27">
      <c r="AA53692" s="271"/>
    </row>
    <row r="53693" spans="27:27">
      <c r="AA53693" s="271"/>
    </row>
    <row r="53694" spans="27:27">
      <c r="AA53694" s="271"/>
    </row>
    <row r="53695" spans="27:27">
      <c r="AA53695" s="271"/>
    </row>
    <row r="53696" spans="27:27">
      <c r="AA53696" s="271"/>
    </row>
    <row r="53697" spans="27:27">
      <c r="AA53697" s="271"/>
    </row>
    <row r="53698" spans="27:27">
      <c r="AA53698" s="271"/>
    </row>
    <row r="53699" spans="27:27">
      <c r="AA53699" s="271"/>
    </row>
    <row r="53700" spans="27:27">
      <c r="AA53700" s="271"/>
    </row>
    <row r="53701" spans="27:27">
      <c r="AA53701" s="271"/>
    </row>
    <row r="53702" spans="27:27">
      <c r="AA53702" s="271"/>
    </row>
    <row r="53703" spans="27:27">
      <c r="AA53703" s="271"/>
    </row>
    <row r="53704" spans="27:27">
      <c r="AA53704" s="271"/>
    </row>
    <row r="53705" spans="27:27">
      <c r="AA53705" s="271"/>
    </row>
    <row r="53706" spans="27:27">
      <c r="AA53706" s="271"/>
    </row>
    <row r="53707" spans="27:27">
      <c r="AA53707" s="271"/>
    </row>
    <row r="53708" spans="27:27">
      <c r="AA53708" s="271"/>
    </row>
    <row r="53709" spans="27:27">
      <c r="AA53709" s="271"/>
    </row>
    <row r="53710" spans="27:27">
      <c r="AA53710" s="271"/>
    </row>
    <row r="53711" spans="27:27">
      <c r="AA53711" s="271"/>
    </row>
    <row r="53712" spans="27:27">
      <c r="AA53712" s="271"/>
    </row>
    <row r="53713" spans="27:27">
      <c r="AA53713" s="271"/>
    </row>
    <row r="53714" spans="27:27">
      <c r="AA53714" s="271"/>
    </row>
    <row r="53715" spans="27:27">
      <c r="AA53715" s="271"/>
    </row>
    <row r="53716" spans="27:27">
      <c r="AA53716" s="271"/>
    </row>
    <row r="53717" spans="27:27">
      <c r="AA53717" s="271"/>
    </row>
    <row r="53718" spans="27:27">
      <c r="AA53718" s="271"/>
    </row>
    <row r="53719" spans="27:27">
      <c r="AA53719" s="271"/>
    </row>
    <row r="53720" spans="27:27">
      <c r="AA53720" s="271"/>
    </row>
    <row r="53721" spans="27:27">
      <c r="AA53721" s="271"/>
    </row>
    <row r="53722" spans="27:27">
      <c r="AA53722" s="271"/>
    </row>
    <row r="53723" spans="27:27">
      <c r="AA53723" s="271"/>
    </row>
    <row r="53724" spans="27:27">
      <c r="AA53724" s="271"/>
    </row>
    <row r="53725" spans="27:27">
      <c r="AA53725" s="271"/>
    </row>
    <row r="53726" spans="27:27">
      <c r="AA53726" s="271"/>
    </row>
    <row r="53727" spans="27:27">
      <c r="AA53727" s="271"/>
    </row>
    <row r="53728" spans="27:27">
      <c r="AA53728" s="271"/>
    </row>
    <row r="53729" spans="27:27">
      <c r="AA53729" s="271"/>
    </row>
    <row r="53730" spans="27:27">
      <c r="AA53730" s="271"/>
    </row>
    <row r="53731" spans="27:27">
      <c r="AA53731" s="271"/>
    </row>
    <row r="53732" spans="27:27">
      <c r="AA53732" s="271"/>
    </row>
    <row r="53733" spans="27:27">
      <c r="AA53733" s="271"/>
    </row>
    <row r="53734" spans="27:27">
      <c r="AA53734" s="271"/>
    </row>
    <row r="53735" spans="27:27">
      <c r="AA53735" s="271"/>
    </row>
    <row r="53736" spans="27:27">
      <c r="AA53736" s="271"/>
    </row>
    <row r="53737" spans="27:27">
      <c r="AA53737" s="271"/>
    </row>
    <row r="53738" spans="27:27">
      <c r="AA53738" s="271"/>
    </row>
    <row r="53739" spans="27:27">
      <c r="AA53739" s="271"/>
    </row>
    <row r="53740" spans="27:27">
      <c r="AA53740" s="271"/>
    </row>
    <row r="53741" spans="27:27">
      <c r="AA53741" s="271"/>
    </row>
    <row r="53742" spans="27:27">
      <c r="AA53742" s="271"/>
    </row>
    <row r="53743" spans="27:27">
      <c r="AA53743" s="271"/>
    </row>
    <row r="53744" spans="27:27">
      <c r="AA53744" s="271"/>
    </row>
    <row r="53745" spans="27:27">
      <c r="AA53745" s="271"/>
    </row>
    <row r="53746" spans="27:27">
      <c r="AA53746" s="271"/>
    </row>
    <row r="53747" spans="27:27">
      <c r="AA53747" s="271"/>
    </row>
    <row r="53748" spans="27:27">
      <c r="AA53748" s="271"/>
    </row>
    <row r="53749" spans="27:27">
      <c r="AA53749" s="271"/>
    </row>
    <row r="53750" spans="27:27">
      <c r="AA53750" s="271"/>
    </row>
    <row r="53751" spans="27:27">
      <c r="AA53751" s="271"/>
    </row>
    <row r="53752" spans="27:27">
      <c r="AA53752" s="271"/>
    </row>
    <row r="53753" spans="27:27">
      <c r="AA53753" s="271"/>
    </row>
    <row r="53754" spans="27:27">
      <c r="AA53754" s="271"/>
    </row>
    <row r="53755" spans="27:27">
      <c r="AA53755" s="271"/>
    </row>
    <row r="53756" spans="27:27">
      <c r="AA53756" s="271"/>
    </row>
    <row r="53757" spans="27:27">
      <c r="AA53757" s="271"/>
    </row>
    <row r="53758" spans="27:27">
      <c r="AA53758" s="271"/>
    </row>
    <row r="53759" spans="27:27">
      <c r="AA53759" s="271"/>
    </row>
    <row r="53760" spans="27:27">
      <c r="AA53760" s="271"/>
    </row>
    <row r="53761" spans="27:27">
      <c r="AA53761" s="271"/>
    </row>
    <row r="53762" spans="27:27">
      <c r="AA53762" s="271"/>
    </row>
    <row r="53763" spans="27:27">
      <c r="AA53763" s="271"/>
    </row>
    <row r="53764" spans="27:27">
      <c r="AA53764" s="271"/>
    </row>
    <row r="53765" spans="27:27">
      <c r="AA53765" s="271"/>
    </row>
    <row r="53766" spans="27:27">
      <c r="AA53766" s="271"/>
    </row>
    <row r="53767" spans="27:27">
      <c r="AA53767" s="271"/>
    </row>
    <row r="53768" spans="27:27">
      <c r="AA53768" s="271"/>
    </row>
    <row r="53769" spans="27:27">
      <c r="AA53769" s="271"/>
    </row>
    <row r="53770" spans="27:27">
      <c r="AA53770" s="271"/>
    </row>
    <row r="53771" spans="27:27">
      <c r="AA53771" s="271"/>
    </row>
    <row r="53772" spans="27:27">
      <c r="AA53772" s="271"/>
    </row>
    <row r="53773" spans="27:27">
      <c r="AA53773" s="271"/>
    </row>
    <row r="53774" spans="27:27">
      <c r="AA53774" s="271"/>
    </row>
    <row r="53775" spans="27:27">
      <c r="AA53775" s="271"/>
    </row>
    <row r="53776" spans="27:27">
      <c r="AA53776" s="271"/>
    </row>
    <row r="53777" spans="27:27">
      <c r="AA53777" s="271"/>
    </row>
    <row r="53778" spans="27:27">
      <c r="AA53778" s="271"/>
    </row>
    <row r="53779" spans="27:27">
      <c r="AA53779" s="271"/>
    </row>
    <row r="53780" spans="27:27">
      <c r="AA53780" s="271"/>
    </row>
    <row r="53781" spans="27:27">
      <c r="AA53781" s="271"/>
    </row>
    <row r="53782" spans="27:27">
      <c r="AA53782" s="271"/>
    </row>
    <row r="53783" spans="27:27">
      <c r="AA53783" s="271"/>
    </row>
    <row r="53784" spans="27:27">
      <c r="AA53784" s="271"/>
    </row>
    <row r="53785" spans="27:27">
      <c r="AA53785" s="271"/>
    </row>
    <row r="53786" spans="27:27">
      <c r="AA53786" s="271"/>
    </row>
    <row r="53787" spans="27:27">
      <c r="AA53787" s="271"/>
    </row>
    <row r="53788" spans="27:27">
      <c r="AA53788" s="271"/>
    </row>
    <row r="53789" spans="27:27">
      <c r="AA53789" s="271"/>
    </row>
    <row r="53790" spans="27:27">
      <c r="AA53790" s="271"/>
    </row>
    <row r="53791" spans="27:27">
      <c r="AA53791" s="271"/>
    </row>
    <row r="53792" spans="27:27">
      <c r="AA53792" s="271"/>
    </row>
    <row r="53793" spans="27:27">
      <c r="AA53793" s="271"/>
    </row>
    <row r="53794" spans="27:27">
      <c r="AA53794" s="271"/>
    </row>
    <row r="53795" spans="27:27">
      <c r="AA53795" s="271"/>
    </row>
    <row r="53796" spans="27:27">
      <c r="AA53796" s="271"/>
    </row>
    <row r="53797" spans="27:27">
      <c r="AA53797" s="271"/>
    </row>
    <row r="53798" spans="27:27">
      <c r="AA53798" s="271"/>
    </row>
    <row r="53799" spans="27:27">
      <c r="AA53799" s="271"/>
    </row>
    <row r="53800" spans="27:27">
      <c r="AA53800" s="271"/>
    </row>
    <row r="53801" spans="27:27">
      <c r="AA53801" s="271"/>
    </row>
    <row r="53802" spans="27:27">
      <c r="AA53802" s="271"/>
    </row>
    <row r="53803" spans="27:27">
      <c r="AA53803" s="271"/>
    </row>
    <row r="53804" spans="27:27">
      <c r="AA53804" s="271"/>
    </row>
    <row r="53805" spans="27:27">
      <c r="AA53805" s="271"/>
    </row>
    <row r="53806" spans="27:27">
      <c r="AA53806" s="271"/>
    </row>
    <row r="53807" spans="27:27">
      <c r="AA53807" s="271"/>
    </row>
    <row r="53808" spans="27:27">
      <c r="AA53808" s="271"/>
    </row>
    <row r="53809" spans="27:27">
      <c r="AA53809" s="271"/>
    </row>
    <row r="53810" spans="27:27">
      <c r="AA53810" s="271"/>
    </row>
    <row r="53811" spans="27:27">
      <c r="AA53811" s="271"/>
    </row>
    <row r="53812" spans="27:27">
      <c r="AA53812" s="271"/>
    </row>
    <row r="53813" spans="27:27">
      <c r="AA53813" s="271"/>
    </row>
    <row r="53814" spans="27:27">
      <c r="AA53814" s="271"/>
    </row>
    <row r="53815" spans="27:27">
      <c r="AA53815" s="271"/>
    </row>
    <row r="53816" spans="27:27">
      <c r="AA53816" s="271"/>
    </row>
    <row r="53817" spans="27:27">
      <c r="AA53817" s="271"/>
    </row>
    <row r="53818" spans="27:27">
      <c r="AA53818" s="271"/>
    </row>
    <row r="53819" spans="27:27">
      <c r="AA53819" s="271"/>
    </row>
    <row r="53820" spans="27:27">
      <c r="AA53820" s="271"/>
    </row>
    <row r="53821" spans="27:27">
      <c r="AA53821" s="271"/>
    </row>
    <row r="53822" spans="27:27">
      <c r="AA53822" s="271"/>
    </row>
    <row r="53823" spans="27:27">
      <c r="AA53823" s="271"/>
    </row>
    <row r="53824" spans="27:27">
      <c r="AA53824" s="271"/>
    </row>
    <row r="53825" spans="27:27">
      <c r="AA53825" s="271"/>
    </row>
    <row r="53826" spans="27:27">
      <c r="AA53826" s="271"/>
    </row>
    <row r="53827" spans="27:27">
      <c r="AA53827" s="271"/>
    </row>
    <row r="53828" spans="27:27">
      <c r="AA53828" s="271"/>
    </row>
    <row r="53829" spans="27:27">
      <c r="AA53829" s="271"/>
    </row>
    <row r="53830" spans="27:27">
      <c r="AA53830" s="271"/>
    </row>
    <row r="53831" spans="27:27">
      <c r="AA53831" s="271"/>
    </row>
    <row r="53832" spans="27:27">
      <c r="AA53832" s="271"/>
    </row>
    <row r="53833" spans="27:27">
      <c r="AA53833" s="271"/>
    </row>
    <row r="53834" spans="27:27">
      <c r="AA53834" s="271"/>
    </row>
    <row r="53835" spans="27:27">
      <c r="AA53835" s="271"/>
    </row>
    <row r="53836" spans="27:27">
      <c r="AA53836" s="271"/>
    </row>
    <row r="53837" spans="27:27">
      <c r="AA53837" s="271"/>
    </row>
    <row r="53838" spans="27:27">
      <c r="AA53838" s="271"/>
    </row>
    <row r="53839" spans="27:27">
      <c r="AA53839" s="271"/>
    </row>
    <row r="53840" spans="27:27">
      <c r="AA53840" s="271"/>
    </row>
    <row r="53841" spans="27:27">
      <c r="AA53841" s="271"/>
    </row>
    <row r="53842" spans="27:27">
      <c r="AA53842" s="271"/>
    </row>
    <row r="53843" spans="27:27">
      <c r="AA53843" s="271"/>
    </row>
    <row r="53844" spans="27:27">
      <c r="AA53844" s="271"/>
    </row>
    <row r="53845" spans="27:27">
      <c r="AA53845" s="271"/>
    </row>
    <row r="53846" spans="27:27">
      <c r="AA53846" s="271"/>
    </row>
    <row r="53847" spans="27:27">
      <c r="AA53847" s="271"/>
    </row>
    <row r="53848" spans="27:27">
      <c r="AA53848" s="271"/>
    </row>
    <row r="53849" spans="27:27">
      <c r="AA53849" s="271"/>
    </row>
    <row r="53850" spans="27:27">
      <c r="AA53850" s="271"/>
    </row>
    <row r="53851" spans="27:27">
      <c r="AA53851" s="271"/>
    </row>
    <row r="53852" spans="27:27">
      <c r="AA53852" s="271"/>
    </row>
    <row r="53853" spans="27:27">
      <c r="AA53853" s="271"/>
    </row>
    <row r="53854" spans="27:27">
      <c r="AA53854" s="271"/>
    </row>
    <row r="53855" spans="27:27">
      <c r="AA53855" s="271"/>
    </row>
    <row r="53856" spans="27:27">
      <c r="AA53856" s="271"/>
    </row>
    <row r="53857" spans="27:27">
      <c r="AA53857" s="271"/>
    </row>
    <row r="53858" spans="27:27">
      <c r="AA53858" s="271"/>
    </row>
    <row r="53859" spans="27:27">
      <c r="AA53859" s="271"/>
    </row>
    <row r="53860" spans="27:27">
      <c r="AA53860" s="271"/>
    </row>
    <row r="53861" spans="27:27">
      <c r="AA53861" s="271"/>
    </row>
    <row r="53862" spans="27:27">
      <c r="AA53862" s="271"/>
    </row>
    <row r="53863" spans="27:27">
      <c r="AA53863" s="271"/>
    </row>
    <row r="53864" spans="27:27">
      <c r="AA53864" s="271"/>
    </row>
    <row r="53865" spans="27:27">
      <c r="AA53865" s="271"/>
    </row>
    <row r="53866" spans="27:27">
      <c r="AA53866" s="271"/>
    </row>
    <row r="53867" spans="27:27">
      <c r="AA53867" s="271"/>
    </row>
    <row r="53868" spans="27:27">
      <c r="AA53868" s="271"/>
    </row>
    <row r="53869" spans="27:27">
      <c r="AA53869" s="271"/>
    </row>
    <row r="53870" spans="27:27">
      <c r="AA53870" s="271"/>
    </row>
    <row r="53871" spans="27:27">
      <c r="AA53871" s="271"/>
    </row>
    <row r="53872" spans="27:27">
      <c r="AA53872" s="271"/>
    </row>
    <row r="53873" spans="27:27">
      <c r="AA53873" s="271"/>
    </row>
    <row r="53874" spans="27:27">
      <c r="AA53874" s="271"/>
    </row>
    <row r="53875" spans="27:27">
      <c r="AA53875" s="271"/>
    </row>
    <row r="53876" spans="27:27">
      <c r="AA53876" s="271"/>
    </row>
    <row r="53877" spans="27:27">
      <c r="AA53877" s="271"/>
    </row>
    <row r="53878" spans="27:27">
      <c r="AA53878" s="271"/>
    </row>
    <row r="53879" spans="27:27">
      <c r="AA53879" s="271"/>
    </row>
    <row r="53880" spans="27:27">
      <c r="AA53880" s="271"/>
    </row>
    <row r="53881" spans="27:27">
      <c r="AA53881" s="271"/>
    </row>
    <row r="53882" spans="27:27">
      <c r="AA53882" s="271"/>
    </row>
    <row r="53883" spans="27:27">
      <c r="AA53883" s="271"/>
    </row>
    <row r="53884" spans="27:27">
      <c r="AA53884" s="271"/>
    </row>
    <row r="53885" spans="27:27">
      <c r="AA53885" s="271"/>
    </row>
    <row r="53886" spans="27:27">
      <c r="AA53886" s="271"/>
    </row>
    <row r="53887" spans="27:27">
      <c r="AA53887" s="271"/>
    </row>
    <row r="53888" spans="27:27">
      <c r="AA53888" s="271"/>
    </row>
    <row r="53889" spans="27:27">
      <c r="AA53889" s="271"/>
    </row>
    <row r="53890" spans="27:27">
      <c r="AA53890" s="271"/>
    </row>
    <row r="53891" spans="27:27">
      <c r="AA53891" s="271"/>
    </row>
    <row r="53892" spans="27:27">
      <c r="AA53892" s="271"/>
    </row>
    <row r="53893" spans="27:27">
      <c r="AA53893" s="271"/>
    </row>
    <row r="53894" spans="27:27">
      <c r="AA53894" s="271"/>
    </row>
    <row r="53895" spans="27:27">
      <c r="AA53895" s="271"/>
    </row>
    <row r="53896" spans="27:27">
      <c r="AA53896" s="271"/>
    </row>
    <row r="53897" spans="27:27">
      <c r="AA53897" s="271"/>
    </row>
    <row r="53898" spans="27:27">
      <c r="AA53898" s="271"/>
    </row>
    <row r="53899" spans="27:27">
      <c r="AA53899" s="271"/>
    </row>
    <row r="53900" spans="27:27">
      <c r="AA53900" s="271"/>
    </row>
    <row r="53901" spans="27:27">
      <c r="AA53901" s="271"/>
    </row>
    <row r="53902" spans="27:27">
      <c r="AA53902" s="271"/>
    </row>
    <row r="53903" spans="27:27">
      <c r="AA53903" s="271"/>
    </row>
    <row r="53904" spans="27:27">
      <c r="AA53904" s="271"/>
    </row>
    <row r="53905" spans="27:27">
      <c r="AA53905" s="271"/>
    </row>
    <row r="53906" spans="27:27">
      <c r="AA53906" s="271"/>
    </row>
    <row r="53907" spans="27:27">
      <c r="AA53907" s="271"/>
    </row>
    <row r="53908" spans="27:27">
      <c r="AA53908" s="271"/>
    </row>
    <row r="53909" spans="27:27">
      <c r="AA53909" s="271"/>
    </row>
    <row r="53910" spans="27:27">
      <c r="AA53910" s="271"/>
    </row>
    <row r="53911" spans="27:27">
      <c r="AA53911" s="271"/>
    </row>
    <row r="53912" spans="27:27">
      <c r="AA53912" s="271"/>
    </row>
    <row r="53913" spans="27:27">
      <c r="AA53913" s="271"/>
    </row>
    <row r="53914" spans="27:27">
      <c r="AA53914" s="271"/>
    </row>
    <row r="53915" spans="27:27">
      <c r="AA53915" s="271"/>
    </row>
    <row r="53916" spans="27:27">
      <c r="AA53916" s="271"/>
    </row>
    <row r="53917" spans="27:27">
      <c r="AA53917" s="271"/>
    </row>
    <row r="53918" spans="27:27">
      <c r="AA53918" s="271"/>
    </row>
    <row r="53919" spans="27:27">
      <c r="AA53919" s="271"/>
    </row>
    <row r="53920" spans="27:27">
      <c r="AA53920" s="271"/>
    </row>
    <row r="53921" spans="27:27">
      <c r="AA53921" s="271"/>
    </row>
    <row r="53922" spans="27:27">
      <c r="AA53922" s="271"/>
    </row>
    <row r="53923" spans="27:27">
      <c r="AA53923" s="271"/>
    </row>
    <row r="53924" spans="27:27">
      <c r="AA53924" s="271"/>
    </row>
    <row r="53925" spans="27:27">
      <c r="AA53925" s="271"/>
    </row>
    <row r="53926" spans="27:27">
      <c r="AA53926" s="271"/>
    </row>
    <row r="53927" spans="27:27">
      <c r="AA53927" s="271"/>
    </row>
    <row r="53928" spans="27:27">
      <c r="AA53928" s="271"/>
    </row>
    <row r="53929" spans="27:27">
      <c r="AA53929" s="271"/>
    </row>
    <row r="53930" spans="27:27">
      <c r="AA53930" s="271"/>
    </row>
    <row r="53931" spans="27:27">
      <c r="AA53931" s="271"/>
    </row>
    <row r="53932" spans="27:27">
      <c r="AA53932" s="271"/>
    </row>
    <row r="53933" spans="27:27">
      <c r="AA53933" s="271"/>
    </row>
    <row r="53934" spans="27:27">
      <c r="AA53934" s="271"/>
    </row>
    <row r="53935" spans="27:27">
      <c r="AA53935" s="271"/>
    </row>
    <row r="53936" spans="27:27">
      <c r="AA53936" s="271"/>
    </row>
    <row r="53937" spans="27:27">
      <c r="AA53937" s="271"/>
    </row>
    <row r="53938" spans="27:27">
      <c r="AA53938" s="271"/>
    </row>
    <row r="53939" spans="27:27">
      <c r="AA53939" s="271"/>
    </row>
    <row r="53940" spans="27:27">
      <c r="AA53940" s="271"/>
    </row>
    <row r="53941" spans="27:27">
      <c r="AA53941" s="271"/>
    </row>
    <row r="53942" spans="27:27">
      <c r="AA53942" s="271"/>
    </row>
    <row r="53943" spans="27:27">
      <c r="AA53943" s="271"/>
    </row>
    <row r="53944" spans="27:27">
      <c r="AA53944" s="271"/>
    </row>
    <row r="53945" spans="27:27">
      <c r="AA53945" s="271"/>
    </row>
    <row r="53946" spans="27:27">
      <c r="AA53946" s="271"/>
    </row>
    <row r="53947" spans="27:27">
      <c r="AA53947" s="271"/>
    </row>
    <row r="53948" spans="27:27">
      <c r="AA53948" s="271"/>
    </row>
    <row r="53949" spans="27:27">
      <c r="AA53949" s="271"/>
    </row>
    <row r="53950" spans="27:27">
      <c r="AA53950" s="271"/>
    </row>
    <row r="53951" spans="27:27">
      <c r="AA53951" s="271"/>
    </row>
    <row r="53952" spans="27:27">
      <c r="AA53952" s="271"/>
    </row>
    <row r="53953" spans="27:27">
      <c r="AA53953" s="271"/>
    </row>
    <row r="53954" spans="27:27">
      <c r="AA53954" s="271"/>
    </row>
    <row r="53955" spans="27:27">
      <c r="AA53955" s="271"/>
    </row>
    <row r="53956" spans="27:27">
      <c r="AA53956" s="271"/>
    </row>
    <row r="53957" spans="27:27">
      <c r="AA53957" s="271"/>
    </row>
    <row r="53958" spans="27:27">
      <c r="AA53958" s="271"/>
    </row>
    <row r="53959" spans="27:27">
      <c r="AA53959" s="271"/>
    </row>
    <row r="53960" spans="27:27">
      <c r="AA53960" s="271"/>
    </row>
    <row r="53961" spans="27:27">
      <c r="AA53961" s="271"/>
    </row>
    <row r="53962" spans="27:27">
      <c r="AA53962" s="271"/>
    </row>
    <row r="53963" spans="27:27">
      <c r="AA53963" s="271"/>
    </row>
    <row r="53964" spans="27:27">
      <c r="AA53964" s="271"/>
    </row>
    <row r="53965" spans="27:27">
      <c r="AA53965" s="271"/>
    </row>
    <row r="53966" spans="27:27">
      <c r="AA53966" s="271"/>
    </row>
    <row r="53967" spans="27:27">
      <c r="AA53967" s="271"/>
    </row>
    <row r="53968" spans="27:27">
      <c r="AA53968" s="271"/>
    </row>
    <row r="53969" spans="27:27">
      <c r="AA53969" s="271"/>
    </row>
    <row r="53970" spans="27:27">
      <c r="AA53970" s="271"/>
    </row>
    <row r="53971" spans="27:27">
      <c r="AA53971" s="271"/>
    </row>
    <row r="53972" spans="27:27">
      <c r="AA53972" s="271"/>
    </row>
    <row r="53973" spans="27:27">
      <c r="AA53973" s="271"/>
    </row>
    <row r="53974" spans="27:27">
      <c r="AA53974" s="271"/>
    </row>
    <row r="53975" spans="27:27">
      <c r="AA53975" s="271"/>
    </row>
    <row r="53976" spans="27:27">
      <c r="AA53976" s="271"/>
    </row>
    <row r="53977" spans="27:27">
      <c r="AA53977" s="271"/>
    </row>
    <row r="53978" spans="27:27">
      <c r="AA53978" s="271"/>
    </row>
    <row r="53979" spans="27:27">
      <c r="AA53979" s="271"/>
    </row>
    <row r="53980" spans="27:27">
      <c r="AA53980" s="271"/>
    </row>
    <row r="53981" spans="27:27">
      <c r="AA53981" s="271"/>
    </row>
    <row r="53982" spans="27:27">
      <c r="AA53982" s="271"/>
    </row>
    <row r="53983" spans="27:27">
      <c r="AA53983" s="271"/>
    </row>
    <row r="53984" spans="27:27">
      <c r="AA53984" s="271"/>
    </row>
    <row r="53985" spans="27:27">
      <c r="AA53985" s="271"/>
    </row>
    <row r="53986" spans="27:27">
      <c r="AA53986" s="271"/>
    </row>
    <row r="53987" spans="27:27">
      <c r="AA53987" s="271"/>
    </row>
    <row r="53988" spans="27:27">
      <c r="AA53988" s="271"/>
    </row>
    <row r="53989" spans="27:27">
      <c r="AA53989" s="271"/>
    </row>
    <row r="53990" spans="27:27">
      <c r="AA53990" s="271"/>
    </row>
    <row r="53991" spans="27:27">
      <c r="AA53991" s="271"/>
    </row>
    <row r="53992" spans="27:27">
      <c r="AA53992" s="271"/>
    </row>
    <row r="53993" spans="27:27">
      <c r="AA53993" s="271"/>
    </row>
    <row r="53994" spans="27:27">
      <c r="AA53994" s="271"/>
    </row>
    <row r="53995" spans="27:27">
      <c r="AA53995" s="271"/>
    </row>
    <row r="53996" spans="27:27">
      <c r="AA53996" s="271"/>
    </row>
    <row r="53997" spans="27:27">
      <c r="AA53997" s="271"/>
    </row>
    <row r="53998" spans="27:27">
      <c r="AA53998" s="271"/>
    </row>
    <row r="53999" spans="27:27">
      <c r="AA53999" s="271"/>
    </row>
    <row r="54000" spans="27:27">
      <c r="AA54000" s="271"/>
    </row>
    <row r="54001" spans="27:27">
      <c r="AA54001" s="271"/>
    </row>
    <row r="54002" spans="27:27">
      <c r="AA54002" s="271"/>
    </row>
    <row r="54003" spans="27:27">
      <c r="AA54003" s="271"/>
    </row>
    <row r="54004" spans="27:27">
      <c r="AA54004" s="271"/>
    </row>
    <row r="54005" spans="27:27">
      <c r="AA54005" s="271"/>
    </row>
    <row r="54006" spans="27:27">
      <c r="AA54006" s="271"/>
    </row>
    <row r="54007" spans="27:27">
      <c r="AA54007" s="271"/>
    </row>
    <row r="54008" spans="27:27">
      <c r="AA54008" s="271"/>
    </row>
    <row r="54009" spans="27:27">
      <c r="AA54009" s="271"/>
    </row>
    <row r="54010" spans="27:27">
      <c r="AA54010" s="271"/>
    </row>
    <row r="54011" spans="27:27">
      <c r="AA54011" s="271"/>
    </row>
    <row r="54012" spans="27:27">
      <c r="AA54012" s="271"/>
    </row>
    <row r="54013" spans="27:27">
      <c r="AA54013" s="271"/>
    </row>
    <row r="54014" spans="27:27">
      <c r="AA54014" s="271"/>
    </row>
    <row r="54015" spans="27:27">
      <c r="AA54015" s="271"/>
    </row>
    <row r="54016" spans="27:27">
      <c r="AA54016" s="271"/>
    </row>
    <row r="54017" spans="27:27">
      <c r="AA54017" s="271"/>
    </row>
    <row r="54018" spans="27:27">
      <c r="AA54018" s="271"/>
    </row>
    <row r="54019" spans="27:27">
      <c r="AA54019" s="271"/>
    </row>
    <row r="54020" spans="27:27">
      <c r="AA54020" s="271"/>
    </row>
    <row r="54021" spans="27:27">
      <c r="AA54021" s="271"/>
    </row>
    <row r="54022" spans="27:27">
      <c r="AA54022" s="271"/>
    </row>
    <row r="54023" spans="27:27">
      <c r="AA54023" s="271"/>
    </row>
    <row r="54024" spans="27:27">
      <c r="AA54024" s="271"/>
    </row>
    <row r="54025" spans="27:27">
      <c r="AA54025" s="271"/>
    </row>
    <row r="54026" spans="27:27">
      <c r="AA54026" s="271"/>
    </row>
    <row r="54027" spans="27:27">
      <c r="AA54027" s="271"/>
    </row>
    <row r="54028" spans="27:27">
      <c r="AA54028" s="271"/>
    </row>
    <row r="54029" spans="27:27">
      <c r="AA54029" s="271"/>
    </row>
    <row r="54030" spans="27:27">
      <c r="AA54030" s="271"/>
    </row>
    <row r="54031" spans="27:27">
      <c r="AA54031" s="271"/>
    </row>
    <row r="54032" spans="27:27">
      <c r="AA54032" s="271"/>
    </row>
    <row r="54033" spans="27:27">
      <c r="AA54033" s="271"/>
    </row>
    <row r="54034" spans="27:27">
      <c r="AA54034" s="271"/>
    </row>
    <row r="54035" spans="27:27">
      <c r="AA54035" s="271"/>
    </row>
    <row r="54036" spans="27:27">
      <c r="AA54036" s="271"/>
    </row>
    <row r="54037" spans="27:27">
      <c r="AA54037" s="271"/>
    </row>
    <row r="54038" spans="27:27">
      <c r="AA54038" s="271"/>
    </row>
    <row r="54039" spans="27:27">
      <c r="AA54039" s="271"/>
    </row>
    <row r="54040" spans="27:27">
      <c r="AA54040" s="271"/>
    </row>
    <row r="54041" spans="27:27">
      <c r="AA54041" s="271"/>
    </row>
    <row r="54042" spans="27:27">
      <c r="AA54042" s="271"/>
    </row>
    <row r="54043" spans="27:27">
      <c r="AA54043" s="271"/>
    </row>
    <row r="54044" spans="27:27">
      <c r="AA54044" s="271"/>
    </row>
    <row r="54045" spans="27:27">
      <c r="AA54045" s="271"/>
    </row>
    <row r="54046" spans="27:27">
      <c r="AA54046" s="271"/>
    </row>
    <row r="54047" spans="27:27">
      <c r="AA54047" s="271"/>
    </row>
    <row r="54048" spans="27:27">
      <c r="AA54048" s="271"/>
    </row>
    <row r="54049" spans="27:27">
      <c r="AA54049" s="271"/>
    </row>
    <row r="54050" spans="27:27">
      <c r="AA54050" s="271"/>
    </row>
    <row r="54051" spans="27:27">
      <c r="AA54051" s="271"/>
    </row>
    <row r="54052" spans="27:27">
      <c r="AA54052" s="271"/>
    </row>
    <row r="54053" spans="27:27">
      <c r="AA54053" s="271"/>
    </row>
    <row r="54054" spans="27:27">
      <c r="AA54054" s="271"/>
    </row>
    <row r="54055" spans="27:27">
      <c r="AA54055" s="271"/>
    </row>
    <row r="54056" spans="27:27">
      <c r="AA54056" s="271"/>
    </row>
    <row r="54057" spans="27:27">
      <c r="AA54057" s="271"/>
    </row>
    <row r="54058" spans="27:27">
      <c r="AA54058" s="271"/>
    </row>
    <row r="54059" spans="27:27">
      <c r="AA54059" s="271"/>
    </row>
    <row r="54060" spans="27:27">
      <c r="AA54060" s="271"/>
    </row>
    <row r="54061" spans="27:27">
      <c r="AA54061" s="271"/>
    </row>
    <row r="54062" spans="27:27">
      <c r="AA54062" s="271"/>
    </row>
    <row r="54063" spans="27:27">
      <c r="AA54063" s="271"/>
    </row>
    <row r="54064" spans="27:27">
      <c r="AA54064" s="271"/>
    </row>
    <row r="54065" spans="27:27">
      <c r="AA54065" s="271"/>
    </row>
    <row r="54066" spans="27:27">
      <c r="AA54066" s="271"/>
    </row>
    <row r="54067" spans="27:27">
      <c r="AA54067" s="271"/>
    </row>
    <row r="54068" spans="27:27">
      <c r="AA54068" s="271"/>
    </row>
    <row r="54069" spans="27:27">
      <c r="AA54069" s="271"/>
    </row>
    <row r="54070" spans="27:27">
      <c r="AA54070" s="271"/>
    </row>
    <row r="54071" spans="27:27">
      <c r="AA54071" s="271"/>
    </row>
    <row r="54072" spans="27:27">
      <c r="AA54072" s="271"/>
    </row>
    <row r="54073" spans="27:27">
      <c r="AA54073" s="271"/>
    </row>
    <row r="54074" spans="27:27">
      <c r="AA54074" s="271"/>
    </row>
    <row r="54075" spans="27:27">
      <c r="AA54075" s="271"/>
    </row>
    <row r="54076" spans="27:27">
      <c r="AA54076" s="271"/>
    </row>
    <row r="54077" spans="27:27">
      <c r="AA54077" s="271"/>
    </row>
    <row r="54078" spans="27:27">
      <c r="AA54078" s="271"/>
    </row>
    <row r="54079" spans="27:27">
      <c r="AA54079" s="271"/>
    </row>
    <row r="54080" spans="27:27">
      <c r="AA54080" s="271"/>
    </row>
    <row r="54081" spans="27:27">
      <c r="AA54081" s="271"/>
    </row>
    <row r="54082" spans="27:27">
      <c r="AA54082" s="271"/>
    </row>
    <row r="54083" spans="27:27">
      <c r="AA54083" s="271"/>
    </row>
    <row r="54084" spans="27:27">
      <c r="AA54084" s="271"/>
    </row>
    <row r="54085" spans="27:27">
      <c r="AA54085" s="271"/>
    </row>
    <row r="54086" spans="27:27">
      <c r="AA54086" s="271"/>
    </row>
    <row r="54087" spans="27:27">
      <c r="AA54087" s="271"/>
    </row>
    <row r="54088" spans="27:27">
      <c r="AA54088" s="271"/>
    </row>
    <row r="54089" spans="27:27">
      <c r="AA54089" s="271"/>
    </row>
    <row r="54090" spans="27:27">
      <c r="AA54090" s="271"/>
    </row>
    <row r="54091" spans="27:27">
      <c r="AA54091" s="271"/>
    </row>
    <row r="54092" spans="27:27">
      <c r="AA54092" s="271"/>
    </row>
    <row r="54093" spans="27:27">
      <c r="AA54093" s="271"/>
    </row>
    <row r="54094" spans="27:27">
      <c r="AA54094" s="271"/>
    </row>
    <row r="54095" spans="27:27">
      <c r="AA54095" s="271"/>
    </row>
    <row r="54096" spans="27:27">
      <c r="AA54096" s="271"/>
    </row>
    <row r="54097" spans="27:27">
      <c r="AA54097" s="271"/>
    </row>
    <row r="54098" spans="27:27">
      <c r="AA54098" s="271"/>
    </row>
    <row r="54099" spans="27:27">
      <c r="AA54099" s="271"/>
    </row>
    <row r="54100" spans="27:27">
      <c r="AA54100" s="271"/>
    </row>
    <row r="54101" spans="27:27">
      <c r="AA54101" s="271"/>
    </row>
    <row r="54102" spans="27:27">
      <c r="AA54102" s="271"/>
    </row>
    <row r="54103" spans="27:27">
      <c r="AA54103" s="271"/>
    </row>
    <row r="54104" spans="27:27">
      <c r="AA54104" s="271"/>
    </row>
    <row r="54105" spans="27:27">
      <c r="AA54105" s="271"/>
    </row>
    <row r="54106" spans="27:27">
      <c r="AA54106" s="271"/>
    </row>
    <row r="54107" spans="27:27">
      <c r="AA54107" s="271"/>
    </row>
    <row r="54108" spans="27:27">
      <c r="AA54108" s="271"/>
    </row>
    <row r="54109" spans="27:27">
      <c r="AA54109" s="271"/>
    </row>
    <row r="54110" spans="27:27">
      <c r="AA54110" s="271"/>
    </row>
    <row r="54111" spans="27:27">
      <c r="AA54111" s="271"/>
    </row>
    <row r="54112" spans="27:27">
      <c r="AA54112" s="271"/>
    </row>
    <row r="54113" spans="27:27">
      <c r="AA54113" s="271"/>
    </row>
    <row r="54114" spans="27:27">
      <c r="AA54114" s="271"/>
    </row>
    <row r="54115" spans="27:27">
      <c r="AA54115" s="271"/>
    </row>
    <row r="54116" spans="27:27">
      <c r="AA54116" s="271"/>
    </row>
    <row r="54117" spans="27:27">
      <c r="AA54117" s="271"/>
    </row>
    <row r="54118" spans="27:27">
      <c r="AA54118" s="271"/>
    </row>
    <row r="54119" spans="27:27">
      <c r="AA54119" s="271"/>
    </row>
    <row r="54120" spans="27:27">
      <c r="AA54120" s="271"/>
    </row>
    <row r="54121" spans="27:27">
      <c r="AA54121" s="271"/>
    </row>
    <row r="54122" spans="27:27">
      <c r="AA54122" s="271"/>
    </row>
    <row r="54123" spans="27:27">
      <c r="AA54123" s="271"/>
    </row>
    <row r="54124" spans="27:27">
      <c r="AA54124" s="271"/>
    </row>
    <row r="54125" spans="27:27">
      <c r="AA54125" s="271"/>
    </row>
    <row r="54126" spans="27:27">
      <c r="AA54126" s="271"/>
    </row>
    <row r="54127" spans="27:27">
      <c r="AA54127" s="271"/>
    </row>
    <row r="54128" spans="27:27">
      <c r="AA54128" s="271"/>
    </row>
    <row r="54129" spans="27:27">
      <c r="AA54129" s="271"/>
    </row>
    <row r="54130" spans="27:27">
      <c r="AA54130" s="271"/>
    </row>
    <row r="54131" spans="27:27">
      <c r="AA54131" s="271"/>
    </row>
    <row r="54132" spans="27:27">
      <c r="AA54132" s="271"/>
    </row>
    <row r="54133" spans="27:27">
      <c r="AA54133" s="271"/>
    </row>
    <row r="54134" spans="27:27">
      <c r="AA54134" s="271"/>
    </row>
    <row r="54135" spans="27:27">
      <c r="AA54135" s="271"/>
    </row>
    <row r="54136" spans="27:27">
      <c r="AA54136" s="271"/>
    </row>
    <row r="54137" spans="27:27">
      <c r="AA54137" s="271"/>
    </row>
    <row r="54138" spans="27:27">
      <c r="AA54138" s="271"/>
    </row>
    <row r="54139" spans="27:27">
      <c r="AA54139" s="271"/>
    </row>
    <row r="54140" spans="27:27">
      <c r="AA54140" s="271"/>
    </row>
    <row r="54141" spans="27:27">
      <c r="AA54141" s="271"/>
    </row>
    <row r="54142" spans="27:27">
      <c r="AA54142" s="271"/>
    </row>
    <row r="54143" spans="27:27">
      <c r="AA54143" s="271"/>
    </row>
    <row r="54144" spans="27:27">
      <c r="AA54144" s="271"/>
    </row>
    <row r="54145" spans="27:27">
      <c r="AA54145" s="271"/>
    </row>
    <row r="54146" spans="27:27">
      <c r="AA54146" s="271"/>
    </row>
    <row r="54147" spans="27:27">
      <c r="AA54147" s="271"/>
    </row>
    <row r="54148" spans="27:27">
      <c r="AA54148" s="271"/>
    </row>
    <row r="54149" spans="27:27">
      <c r="AA54149" s="271"/>
    </row>
    <row r="54150" spans="27:27">
      <c r="AA54150" s="271"/>
    </row>
    <row r="54151" spans="27:27">
      <c r="AA54151" s="271"/>
    </row>
    <row r="54152" spans="27:27">
      <c r="AA54152" s="271"/>
    </row>
    <row r="54153" spans="27:27">
      <c r="AA54153" s="271"/>
    </row>
    <row r="54154" spans="27:27">
      <c r="AA54154" s="271"/>
    </row>
    <row r="54155" spans="27:27">
      <c r="AA54155" s="271"/>
    </row>
    <row r="54156" spans="27:27">
      <c r="AA54156" s="271"/>
    </row>
    <row r="54157" spans="27:27">
      <c r="AA54157" s="271"/>
    </row>
    <row r="54158" spans="27:27">
      <c r="AA54158" s="271"/>
    </row>
    <row r="54159" spans="27:27">
      <c r="AA54159" s="271"/>
    </row>
    <row r="54160" spans="27:27">
      <c r="AA54160" s="271"/>
    </row>
    <row r="54161" spans="27:27">
      <c r="AA54161" s="271"/>
    </row>
    <row r="54162" spans="27:27">
      <c r="AA54162" s="271"/>
    </row>
    <row r="54163" spans="27:27">
      <c r="AA54163" s="271"/>
    </row>
    <row r="54164" spans="27:27">
      <c r="AA54164" s="271"/>
    </row>
    <row r="54165" spans="27:27">
      <c r="AA54165" s="271"/>
    </row>
    <row r="54166" spans="27:27">
      <c r="AA54166" s="271"/>
    </row>
    <row r="54167" spans="27:27">
      <c r="AA54167" s="271"/>
    </row>
    <row r="54168" spans="27:27">
      <c r="AA54168" s="271"/>
    </row>
    <row r="54169" spans="27:27">
      <c r="AA54169" s="271"/>
    </row>
    <row r="54170" spans="27:27">
      <c r="AA54170" s="271"/>
    </row>
    <row r="54171" spans="27:27">
      <c r="AA54171" s="271"/>
    </row>
    <row r="54172" spans="27:27">
      <c r="AA54172" s="271"/>
    </row>
    <row r="54173" spans="27:27">
      <c r="AA54173" s="271"/>
    </row>
    <row r="54174" spans="27:27">
      <c r="AA54174" s="271"/>
    </row>
    <row r="54175" spans="27:27">
      <c r="AA54175" s="271"/>
    </row>
    <row r="54176" spans="27:27">
      <c r="AA54176" s="271"/>
    </row>
    <row r="54177" spans="27:27">
      <c r="AA54177" s="271"/>
    </row>
    <row r="54178" spans="27:27">
      <c r="AA54178" s="271"/>
    </row>
    <row r="54179" spans="27:27">
      <c r="AA54179" s="271"/>
    </row>
    <row r="54180" spans="27:27">
      <c r="AA54180" s="271"/>
    </row>
    <row r="54181" spans="27:27">
      <c r="AA54181" s="271"/>
    </row>
    <row r="54182" spans="27:27">
      <c r="AA54182" s="271"/>
    </row>
    <row r="54183" spans="27:27">
      <c r="AA54183" s="271"/>
    </row>
    <row r="54184" spans="27:27">
      <c r="AA54184" s="271"/>
    </row>
    <row r="54185" spans="27:27">
      <c r="AA54185" s="271"/>
    </row>
    <row r="54186" spans="27:27">
      <c r="AA54186" s="271"/>
    </row>
    <row r="54187" spans="27:27">
      <c r="AA54187" s="271"/>
    </row>
    <row r="54188" spans="27:27">
      <c r="AA54188" s="271"/>
    </row>
    <row r="54189" spans="27:27">
      <c r="AA54189" s="271"/>
    </row>
    <row r="54190" spans="27:27">
      <c r="AA54190" s="271"/>
    </row>
    <row r="54191" spans="27:27">
      <c r="AA54191" s="271"/>
    </row>
    <row r="54192" spans="27:27">
      <c r="AA54192" s="271"/>
    </row>
    <row r="54193" spans="27:27">
      <c r="AA54193" s="271"/>
    </row>
    <row r="54194" spans="27:27">
      <c r="AA54194" s="271"/>
    </row>
    <row r="54195" spans="27:27">
      <c r="AA54195" s="271"/>
    </row>
    <row r="54196" spans="27:27">
      <c r="AA54196" s="271"/>
    </row>
    <row r="54197" spans="27:27">
      <c r="AA54197" s="271"/>
    </row>
    <row r="54198" spans="27:27">
      <c r="AA54198" s="271"/>
    </row>
    <row r="54199" spans="27:27">
      <c r="AA54199" s="271"/>
    </row>
    <row r="54200" spans="27:27">
      <c r="AA54200" s="271"/>
    </row>
    <row r="54201" spans="27:27">
      <c r="AA54201" s="271"/>
    </row>
    <row r="54202" spans="27:27">
      <c r="AA54202" s="271"/>
    </row>
    <row r="54203" spans="27:27">
      <c r="AA54203" s="271"/>
    </row>
    <row r="54204" spans="27:27">
      <c r="AA54204" s="271"/>
    </row>
    <row r="54205" spans="27:27">
      <c r="AA54205" s="271"/>
    </row>
    <row r="54206" spans="27:27">
      <c r="AA54206" s="271"/>
    </row>
    <row r="54207" spans="27:27">
      <c r="AA54207" s="271"/>
    </row>
    <row r="54208" spans="27:27">
      <c r="AA54208" s="271"/>
    </row>
    <row r="54209" spans="27:27">
      <c r="AA54209" s="271"/>
    </row>
    <row r="54210" spans="27:27">
      <c r="AA54210" s="271"/>
    </row>
    <row r="54211" spans="27:27">
      <c r="AA54211" s="271"/>
    </row>
    <row r="54212" spans="27:27">
      <c r="AA54212" s="271"/>
    </row>
    <row r="54213" spans="27:27">
      <c r="AA54213" s="271"/>
    </row>
    <row r="54214" spans="27:27">
      <c r="AA54214" s="271"/>
    </row>
    <row r="54215" spans="27:27">
      <c r="AA54215" s="271"/>
    </row>
    <row r="54216" spans="27:27">
      <c r="AA54216" s="271"/>
    </row>
    <row r="54217" spans="27:27">
      <c r="AA54217" s="271"/>
    </row>
    <row r="54218" spans="27:27">
      <c r="AA54218" s="271"/>
    </row>
    <row r="54219" spans="27:27">
      <c r="AA54219" s="271"/>
    </row>
    <row r="54220" spans="27:27">
      <c r="AA54220" s="271"/>
    </row>
    <row r="54221" spans="27:27">
      <c r="AA54221" s="271"/>
    </row>
    <row r="54222" spans="27:27">
      <c r="AA54222" s="271"/>
    </row>
    <row r="54223" spans="27:27">
      <c r="AA54223" s="271"/>
    </row>
    <row r="54224" spans="27:27">
      <c r="AA54224" s="271"/>
    </row>
    <row r="54225" spans="27:27">
      <c r="AA54225" s="271"/>
    </row>
    <row r="54226" spans="27:27">
      <c r="AA54226" s="271"/>
    </row>
    <row r="54227" spans="27:27">
      <c r="AA54227" s="271"/>
    </row>
    <row r="54228" spans="27:27">
      <c r="AA54228" s="271"/>
    </row>
    <row r="54229" spans="27:27">
      <c r="AA54229" s="271"/>
    </row>
    <row r="54230" spans="27:27">
      <c r="AA54230" s="271"/>
    </row>
    <row r="54231" spans="27:27">
      <c r="AA54231" s="271"/>
    </row>
    <row r="54232" spans="27:27">
      <c r="AA54232" s="271"/>
    </row>
    <row r="54233" spans="27:27">
      <c r="AA54233" s="271"/>
    </row>
    <row r="54234" spans="27:27">
      <c r="AA54234" s="271"/>
    </row>
    <row r="54235" spans="27:27">
      <c r="AA54235" s="271"/>
    </row>
    <row r="54236" spans="27:27">
      <c r="AA54236" s="271"/>
    </row>
    <row r="54237" spans="27:27">
      <c r="AA54237" s="271"/>
    </row>
    <row r="54238" spans="27:27">
      <c r="AA54238" s="271"/>
    </row>
    <row r="54239" spans="27:27">
      <c r="AA54239" s="271"/>
    </row>
    <row r="54240" spans="27:27">
      <c r="AA54240" s="271"/>
    </row>
    <row r="54241" spans="27:27">
      <c r="AA54241" s="271"/>
    </row>
    <row r="54242" spans="27:27">
      <c r="AA54242" s="271"/>
    </row>
    <row r="54243" spans="27:27">
      <c r="AA54243" s="271"/>
    </row>
    <row r="54244" spans="27:27">
      <c r="AA54244" s="271"/>
    </row>
    <row r="54245" spans="27:27">
      <c r="AA54245" s="271"/>
    </row>
    <row r="54246" spans="27:27">
      <c r="AA54246" s="271"/>
    </row>
    <row r="54247" spans="27:27">
      <c r="AA54247" s="271"/>
    </row>
    <row r="54248" spans="27:27">
      <c r="AA54248" s="271"/>
    </row>
    <row r="54249" spans="27:27">
      <c r="AA54249" s="271"/>
    </row>
    <row r="54250" spans="27:27">
      <c r="AA54250" s="271"/>
    </row>
    <row r="54251" spans="27:27">
      <c r="AA54251" s="271"/>
    </row>
    <row r="54252" spans="27:27">
      <c r="AA54252" s="271"/>
    </row>
    <row r="54253" spans="27:27">
      <c r="AA54253" s="271"/>
    </row>
    <row r="54254" spans="27:27">
      <c r="AA54254" s="271"/>
    </row>
    <row r="54255" spans="27:27">
      <c r="AA54255" s="271"/>
    </row>
    <row r="54256" spans="27:27">
      <c r="AA54256" s="271"/>
    </row>
    <row r="54257" spans="27:27">
      <c r="AA54257" s="271"/>
    </row>
    <row r="54258" spans="27:27">
      <c r="AA54258" s="271"/>
    </row>
    <row r="54259" spans="27:27">
      <c r="AA54259" s="271"/>
    </row>
    <row r="54260" spans="27:27">
      <c r="AA54260" s="271"/>
    </row>
    <row r="54261" spans="27:27">
      <c r="AA54261" s="271"/>
    </row>
    <row r="54262" spans="27:27">
      <c r="AA54262" s="271"/>
    </row>
    <row r="54263" spans="27:27">
      <c r="AA54263" s="271"/>
    </row>
    <row r="54264" spans="27:27">
      <c r="AA54264" s="271"/>
    </row>
    <row r="54265" spans="27:27">
      <c r="AA54265" s="271"/>
    </row>
    <row r="54266" spans="27:27">
      <c r="AA54266" s="271"/>
    </row>
    <row r="54267" spans="27:27">
      <c r="AA54267" s="271"/>
    </row>
    <row r="54268" spans="27:27">
      <c r="AA54268" s="271"/>
    </row>
    <row r="54269" spans="27:27">
      <c r="AA54269" s="271"/>
    </row>
    <row r="54270" spans="27:27">
      <c r="AA54270" s="271"/>
    </row>
    <row r="54271" spans="27:27">
      <c r="AA54271" s="271"/>
    </row>
    <row r="54272" spans="27:27">
      <c r="AA54272" s="271"/>
    </row>
    <row r="54273" spans="27:27">
      <c r="AA54273" s="271"/>
    </row>
    <row r="54274" spans="27:27">
      <c r="AA54274" s="271"/>
    </row>
    <row r="54275" spans="27:27">
      <c r="AA54275" s="271"/>
    </row>
    <row r="54276" spans="27:27">
      <c r="AA54276" s="271"/>
    </row>
    <row r="54277" spans="27:27">
      <c r="AA54277" s="271"/>
    </row>
    <row r="54278" spans="27:27">
      <c r="AA54278" s="271"/>
    </row>
    <row r="54279" spans="27:27">
      <c r="AA54279" s="271"/>
    </row>
    <row r="54280" spans="27:27">
      <c r="AA54280" s="271"/>
    </row>
    <row r="54281" spans="27:27">
      <c r="AA54281" s="271"/>
    </row>
    <row r="54282" spans="27:27">
      <c r="AA54282" s="271"/>
    </row>
    <row r="54283" spans="27:27">
      <c r="AA54283" s="271"/>
    </row>
    <row r="54284" spans="27:27">
      <c r="AA54284" s="271"/>
    </row>
    <row r="54285" spans="27:27">
      <c r="AA54285" s="271"/>
    </row>
    <row r="54286" spans="27:27">
      <c r="AA54286" s="271"/>
    </row>
    <row r="54287" spans="27:27">
      <c r="AA54287" s="271"/>
    </row>
    <row r="54288" spans="27:27">
      <c r="AA54288" s="271"/>
    </row>
    <row r="54289" spans="27:27">
      <c r="AA54289" s="271"/>
    </row>
    <row r="54290" spans="27:27">
      <c r="AA54290" s="271"/>
    </row>
    <row r="54291" spans="27:27">
      <c r="AA54291" s="271"/>
    </row>
    <row r="54292" spans="27:27">
      <c r="AA54292" s="271"/>
    </row>
    <row r="54293" spans="27:27">
      <c r="AA54293" s="271"/>
    </row>
    <row r="54294" spans="27:27">
      <c r="AA54294" s="271"/>
    </row>
    <row r="54295" spans="27:27">
      <c r="AA54295" s="271"/>
    </row>
    <row r="54296" spans="27:27">
      <c r="AA54296" s="271"/>
    </row>
    <row r="54297" spans="27:27">
      <c r="AA54297" s="271"/>
    </row>
    <row r="54298" spans="27:27">
      <c r="AA54298" s="271"/>
    </row>
    <row r="54299" spans="27:27">
      <c r="AA54299" s="271"/>
    </row>
    <row r="54300" spans="27:27">
      <c r="AA54300" s="271"/>
    </row>
    <row r="54301" spans="27:27">
      <c r="AA54301" s="271"/>
    </row>
    <row r="54302" spans="27:27">
      <c r="AA54302" s="271"/>
    </row>
    <row r="54303" spans="27:27">
      <c r="AA54303" s="271"/>
    </row>
    <row r="54304" spans="27:27">
      <c r="AA54304" s="271"/>
    </row>
    <row r="54305" spans="27:27">
      <c r="AA54305" s="271"/>
    </row>
    <row r="54306" spans="27:27">
      <c r="AA54306" s="271"/>
    </row>
    <row r="54307" spans="27:27">
      <c r="AA54307" s="271"/>
    </row>
    <row r="54308" spans="27:27">
      <c r="AA54308" s="271"/>
    </row>
    <row r="54309" spans="27:27">
      <c r="AA54309" s="271"/>
    </row>
    <row r="54310" spans="27:27">
      <c r="AA54310" s="271"/>
    </row>
    <row r="54311" spans="27:27">
      <c r="AA54311" s="271"/>
    </row>
    <row r="54312" spans="27:27">
      <c r="AA54312" s="271"/>
    </row>
    <row r="54313" spans="27:27">
      <c r="AA54313" s="271"/>
    </row>
    <row r="54314" spans="27:27">
      <c r="AA54314" s="271"/>
    </row>
    <row r="54315" spans="27:27">
      <c r="AA54315" s="271"/>
    </row>
    <row r="54316" spans="27:27">
      <c r="AA54316" s="271"/>
    </row>
    <row r="54317" spans="27:27">
      <c r="AA54317" s="271"/>
    </row>
    <row r="54318" spans="27:27">
      <c r="AA54318" s="271"/>
    </row>
    <row r="54319" spans="27:27">
      <c r="AA54319" s="271"/>
    </row>
    <row r="54320" spans="27:27">
      <c r="AA54320" s="271"/>
    </row>
    <row r="54321" spans="27:27">
      <c r="AA54321" s="271"/>
    </row>
    <row r="54322" spans="27:27">
      <c r="AA54322" s="271"/>
    </row>
    <row r="54323" spans="27:27">
      <c r="AA54323" s="271"/>
    </row>
    <row r="54324" spans="27:27">
      <c r="AA54324" s="271"/>
    </row>
    <row r="54325" spans="27:27">
      <c r="AA54325" s="271"/>
    </row>
    <row r="54326" spans="27:27">
      <c r="AA54326" s="271"/>
    </row>
    <row r="54327" spans="27:27">
      <c r="AA54327" s="271"/>
    </row>
    <row r="54328" spans="27:27">
      <c r="AA54328" s="271"/>
    </row>
    <row r="54329" spans="27:27">
      <c r="AA54329" s="271"/>
    </row>
    <row r="54330" spans="27:27">
      <c r="AA54330" s="271"/>
    </row>
    <row r="54331" spans="27:27">
      <c r="AA54331" s="271"/>
    </row>
    <row r="54332" spans="27:27">
      <c r="AA54332" s="271"/>
    </row>
    <row r="54333" spans="27:27">
      <c r="AA54333" s="271"/>
    </row>
    <row r="54334" spans="27:27">
      <c r="AA54334" s="271"/>
    </row>
    <row r="54335" spans="27:27">
      <c r="AA54335" s="271"/>
    </row>
    <row r="54336" spans="27:27">
      <c r="AA54336" s="271"/>
    </row>
    <row r="54337" spans="27:27">
      <c r="AA54337" s="271"/>
    </row>
    <row r="54338" spans="27:27">
      <c r="AA54338" s="271"/>
    </row>
    <row r="54339" spans="27:27">
      <c r="AA54339" s="271"/>
    </row>
    <row r="54340" spans="27:27">
      <c r="AA54340" s="271"/>
    </row>
    <row r="54341" spans="27:27">
      <c r="AA54341" s="271"/>
    </row>
    <row r="54342" spans="27:27">
      <c r="AA54342" s="271"/>
    </row>
    <row r="54343" spans="27:27">
      <c r="AA54343" s="271"/>
    </row>
    <row r="54344" spans="27:27">
      <c r="AA54344" s="271"/>
    </row>
    <row r="54345" spans="27:27">
      <c r="AA54345" s="271"/>
    </row>
    <row r="54346" spans="27:27">
      <c r="AA54346" s="271"/>
    </row>
    <row r="54347" spans="27:27">
      <c r="AA54347" s="271"/>
    </row>
    <row r="54348" spans="27:27">
      <c r="AA54348" s="271"/>
    </row>
    <row r="54349" spans="27:27">
      <c r="AA54349" s="271"/>
    </row>
    <row r="54350" spans="27:27">
      <c r="AA54350" s="271"/>
    </row>
    <row r="54351" spans="27:27">
      <c r="AA54351" s="271"/>
    </row>
    <row r="54352" spans="27:27">
      <c r="AA54352" s="271"/>
    </row>
    <row r="54353" spans="27:27">
      <c r="AA54353" s="271"/>
    </row>
    <row r="54354" spans="27:27">
      <c r="AA54354" s="271"/>
    </row>
    <row r="54355" spans="27:27">
      <c r="AA54355" s="271"/>
    </row>
    <row r="54356" spans="27:27">
      <c r="AA54356" s="271"/>
    </row>
    <row r="54357" spans="27:27">
      <c r="AA54357" s="271"/>
    </row>
    <row r="54358" spans="27:27">
      <c r="AA54358" s="271"/>
    </row>
    <row r="54359" spans="27:27">
      <c r="AA54359" s="271"/>
    </row>
    <row r="54360" spans="27:27">
      <c r="AA54360" s="271"/>
    </row>
    <row r="54361" spans="27:27">
      <c r="AA54361" s="271"/>
    </row>
    <row r="54362" spans="27:27">
      <c r="AA54362" s="271"/>
    </row>
    <row r="54363" spans="27:27">
      <c r="AA54363" s="271"/>
    </row>
    <row r="54364" spans="27:27">
      <c r="AA54364" s="271"/>
    </row>
    <row r="54365" spans="27:27">
      <c r="AA54365" s="271"/>
    </row>
    <row r="54366" spans="27:27">
      <c r="AA54366" s="271"/>
    </row>
    <row r="54367" spans="27:27">
      <c r="AA54367" s="271"/>
    </row>
    <row r="54368" spans="27:27">
      <c r="AA54368" s="271"/>
    </row>
    <row r="54369" spans="27:27">
      <c r="AA54369" s="271"/>
    </row>
    <row r="54370" spans="27:27">
      <c r="AA54370" s="271"/>
    </row>
    <row r="54371" spans="27:27">
      <c r="AA54371" s="271"/>
    </row>
    <row r="54372" spans="27:27">
      <c r="AA54372" s="271"/>
    </row>
    <row r="54373" spans="27:27">
      <c r="AA54373" s="271"/>
    </row>
    <row r="54374" spans="27:27">
      <c r="AA54374" s="271"/>
    </row>
    <row r="54375" spans="27:27">
      <c r="AA54375" s="271"/>
    </row>
    <row r="54376" spans="27:27">
      <c r="AA54376" s="271"/>
    </row>
    <row r="54377" spans="27:27">
      <c r="AA54377" s="271"/>
    </row>
    <row r="54378" spans="27:27">
      <c r="AA54378" s="271"/>
    </row>
    <row r="54379" spans="27:27">
      <c r="AA54379" s="271"/>
    </row>
    <row r="54380" spans="27:27">
      <c r="AA54380" s="271"/>
    </row>
    <row r="54381" spans="27:27">
      <c r="AA54381" s="271"/>
    </row>
    <row r="54382" spans="27:27">
      <c r="AA54382" s="271"/>
    </row>
    <row r="54383" spans="27:27">
      <c r="AA54383" s="271"/>
    </row>
    <row r="54384" spans="27:27">
      <c r="AA54384" s="271"/>
    </row>
    <row r="54385" spans="27:27">
      <c r="AA54385" s="271"/>
    </row>
    <row r="54386" spans="27:27">
      <c r="AA54386" s="271"/>
    </row>
    <row r="54387" spans="27:27">
      <c r="AA54387" s="271"/>
    </row>
    <row r="54388" spans="27:27">
      <c r="AA54388" s="271"/>
    </row>
    <row r="54389" spans="27:27">
      <c r="AA54389" s="271"/>
    </row>
    <row r="54390" spans="27:27">
      <c r="AA54390" s="271"/>
    </row>
    <row r="54391" spans="27:27">
      <c r="AA54391" s="271"/>
    </row>
    <row r="54392" spans="27:27">
      <c r="AA54392" s="271"/>
    </row>
    <row r="54393" spans="27:27">
      <c r="AA54393" s="271"/>
    </row>
    <row r="54394" spans="27:27">
      <c r="AA54394" s="271"/>
    </row>
    <row r="54395" spans="27:27">
      <c r="AA54395" s="271"/>
    </row>
    <row r="54396" spans="27:27">
      <c r="AA54396" s="271"/>
    </row>
    <row r="54397" spans="27:27">
      <c r="AA54397" s="271"/>
    </row>
    <row r="54398" spans="27:27">
      <c r="AA54398" s="271"/>
    </row>
    <row r="54399" spans="27:27">
      <c r="AA54399" s="271"/>
    </row>
    <row r="54400" spans="27:27">
      <c r="AA54400" s="271"/>
    </row>
    <row r="54401" spans="27:27">
      <c r="AA54401" s="271"/>
    </row>
    <row r="54402" spans="27:27">
      <c r="AA54402" s="271"/>
    </row>
    <row r="54403" spans="27:27">
      <c r="AA54403" s="271"/>
    </row>
    <row r="54404" spans="27:27">
      <c r="AA54404" s="271"/>
    </row>
    <row r="54405" spans="27:27">
      <c r="AA54405" s="271"/>
    </row>
    <row r="54406" spans="27:27">
      <c r="AA54406" s="271"/>
    </row>
    <row r="54407" spans="27:27">
      <c r="AA54407" s="271"/>
    </row>
    <row r="54408" spans="27:27">
      <c r="AA54408" s="271"/>
    </row>
    <row r="54409" spans="27:27">
      <c r="AA54409" s="271"/>
    </row>
    <row r="54410" spans="27:27">
      <c r="AA54410" s="271"/>
    </row>
    <row r="54411" spans="27:27">
      <c r="AA54411" s="271"/>
    </row>
    <row r="54412" spans="27:27">
      <c r="AA54412" s="271"/>
    </row>
    <row r="54413" spans="27:27">
      <c r="AA54413" s="271"/>
    </row>
    <row r="54414" spans="27:27">
      <c r="AA54414" s="271"/>
    </row>
    <row r="54415" spans="27:27">
      <c r="AA54415" s="271"/>
    </row>
    <row r="54416" spans="27:27">
      <c r="AA54416" s="271"/>
    </row>
    <row r="54417" spans="27:27">
      <c r="AA54417" s="271"/>
    </row>
    <row r="54418" spans="27:27">
      <c r="AA54418" s="271"/>
    </row>
    <row r="54419" spans="27:27">
      <c r="AA54419" s="271"/>
    </row>
    <row r="54420" spans="27:27">
      <c r="AA54420" s="271"/>
    </row>
    <row r="54421" spans="27:27">
      <c r="AA54421" s="271"/>
    </row>
    <row r="54422" spans="27:27">
      <c r="AA54422" s="271"/>
    </row>
    <row r="54423" spans="27:27">
      <c r="AA54423" s="271"/>
    </row>
    <row r="54424" spans="27:27">
      <c r="AA54424" s="271"/>
    </row>
    <row r="54425" spans="27:27">
      <c r="AA54425" s="271"/>
    </row>
    <row r="54426" spans="27:27">
      <c r="AA54426" s="271"/>
    </row>
    <row r="54427" spans="27:27">
      <c r="AA54427" s="271"/>
    </row>
    <row r="54428" spans="27:27">
      <c r="AA54428" s="271"/>
    </row>
    <row r="54429" spans="27:27">
      <c r="AA54429" s="271"/>
    </row>
    <row r="54430" spans="27:27">
      <c r="AA54430" s="271"/>
    </row>
    <row r="54431" spans="27:27">
      <c r="AA54431" s="271"/>
    </row>
    <row r="54432" spans="27:27">
      <c r="AA54432" s="271"/>
    </row>
    <row r="54433" spans="27:27">
      <c r="AA54433" s="271"/>
    </row>
    <row r="54434" spans="27:27">
      <c r="AA54434" s="271"/>
    </row>
    <row r="54435" spans="27:27">
      <c r="AA54435" s="271"/>
    </row>
    <row r="54436" spans="27:27">
      <c r="AA54436" s="271"/>
    </row>
    <row r="54437" spans="27:27">
      <c r="AA54437" s="271"/>
    </row>
    <row r="54438" spans="27:27">
      <c r="AA54438" s="271"/>
    </row>
    <row r="54439" spans="27:27">
      <c r="AA54439" s="271"/>
    </row>
    <row r="54440" spans="27:27">
      <c r="AA54440" s="271"/>
    </row>
    <row r="54441" spans="27:27">
      <c r="AA54441" s="271"/>
    </row>
    <row r="54442" spans="27:27">
      <c r="AA54442" s="271"/>
    </row>
    <row r="54443" spans="27:27">
      <c r="AA54443" s="271"/>
    </row>
    <row r="54444" spans="27:27">
      <c r="AA54444" s="271"/>
    </row>
    <row r="54445" spans="27:27">
      <c r="AA54445" s="271"/>
    </row>
    <row r="54446" spans="27:27">
      <c r="AA54446" s="271"/>
    </row>
    <row r="54447" spans="27:27">
      <c r="AA54447" s="271"/>
    </row>
    <row r="54448" spans="27:27">
      <c r="AA54448" s="271"/>
    </row>
    <row r="54449" spans="27:27">
      <c r="AA54449" s="271"/>
    </row>
    <row r="54450" spans="27:27">
      <c r="AA54450" s="271"/>
    </row>
    <row r="54451" spans="27:27">
      <c r="AA54451" s="271"/>
    </row>
    <row r="54452" spans="27:27">
      <c r="AA54452" s="271"/>
    </row>
    <row r="54453" spans="27:27">
      <c r="AA54453" s="271"/>
    </row>
    <row r="54454" spans="27:27">
      <c r="AA54454" s="271"/>
    </row>
    <row r="54455" spans="27:27">
      <c r="AA54455" s="271"/>
    </row>
    <row r="54456" spans="27:27">
      <c r="AA54456" s="271"/>
    </row>
    <row r="54457" spans="27:27">
      <c r="AA54457" s="271"/>
    </row>
    <row r="54458" spans="27:27">
      <c r="AA54458" s="271"/>
    </row>
    <row r="54459" spans="27:27">
      <c r="AA54459" s="271"/>
    </row>
    <row r="54460" spans="27:27">
      <c r="AA54460" s="271"/>
    </row>
    <row r="54461" spans="27:27">
      <c r="AA54461" s="271"/>
    </row>
    <row r="54462" spans="27:27">
      <c r="AA54462" s="271"/>
    </row>
    <row r="54463" spans="27:27">
      <c r="AA54463" s="271"/>
    </row>
    <row r="54464" spans="27:27">
      <c r="AA54464" s="271"/>
    </row>
    <row r="54465" spans="27:27">
      <c r="AA54465" s="271"/>
    </row>
    <row r="54466" spans="27:27">
      <c r="AA54466" s="271"/>
    </row>
    <row r="54467" spans="27:27">
      <c r="AA54467" s="271"/>
    </row>
    <row r="54468" spans="27:27">
      <c r="AA54468" s="271"/>
    </row>
    <row r="54469" spans="27:27">
      <c r="AA54469" s="271"/>
    </row>
    <row r="54470" spans="27:27">
      <c r="AA54470" s="271"/>
    </row>
    <row r="54471" spans="27:27">
      <c r="AA54471" s="271"/>
    </row>
    <row r="54472" spans="27:27">
      <c r="AA54472" s="271"/>
    </row>
    <row r="54473" spans="27:27">
      <c r="AA54473" s="271"/>
    </row>
    <row r="54474" spans="27:27">
      <c r="AA54474" s="271"/>
    </row>
    <row r="54475" spans="27:27">
      <c r="AA54475" s="271"/>
    </row>
    <row r="54476" spans="27:27">
      <c r="AA54476" s="271"/>
    </row>
    <row r="54477" spans="27:27">
      <c r="AA54477" s="271"/>
    </row>
    <row r="54478" spans="27:27">
      <c r="AA54478" s="271"/>
    </row>
    <row r="54479" spans="27:27">
      <c r="AA54479" s="271"/>
    </row>
    <row r="54480" spans="27:27">
      <c r="AA54480" s="271"/>
    </row>
    <row r="54481" spans="27:27">
      <c r="AA54481" s="271"/>
    </row>
    <row r="54482" spans="27:27">
      <c r="AA54482" s="271"/>
    </row>
    <row r="54483" spans="27:27">
      <c r="AA54483" s="271"/>
    </row>
    <row r="54484" spans="27:27">
      <c r="AA54484" s="271"/>
    </row>
    <row r="54485" spans="27:27">
      <c r="AA54485" s="271"/>
    </row>
    <row r="54486" spans="27:27">
      <c r="AA54486" s="271"/>
    </row>
    <row r="54487" spans="27:27">
      <c r="AA54487" s="271"/>
    </row>
    <row r="54488" spans="27:27">
      <c r="AA54488" s="271"/>
    </row>
    <row r="54489" spans="27:27">
      <c r="AA54489" s="271"/>
    </row>
    <row r="54490" spans="27:27">
      <c r="AA54490" s="271"/>
    </row>
    <row r="54491" spans="27:27">
      <c r="AA54491" s="271"/>
    </row>
    <row r="54492" spans="27:27">
      <c r="AA54492" s="271"/>
    </row>
    <row r="54493" spans="27:27">
      <c r="AA54493" s="271"/>
    </row>
    <row r="54494" spans="27:27">
      <c r="AA54494" s="271"/>
    </row>
    <row r="54495" spans="27:27">
      <c r="AA54495" s="271"/>
    </row>
    <row r="54496" spans="27:27">
      <c r="AA54496" s="271"/>
    </row>
    <row r="54497" spans="27:27">
      <c r="AA54497" s="271"/>
    </row>
    <row r="54498" spans="27:27">
      <c r="AA54498" s="271"/>
    </row>
    <row r="54499" spans="27:27">
      <c r="AA54499" s="271"/>
    </row>
    <row r="54500" spans="27:27">
      <c r="AA54500" s="271"/>
    </row>
    <row r="54501" spans="27:27">
      <c r="AA54501" s="271"/>
    </row>
    <row r="54502" spans="27:27">
      <c r="AA54502" s="271"/>
    </row>
    <row r="54503" spans="27:27">
      <c r="AA54503" s="271"/>
    </row>
    <row r="54504" spans="27:27">
      <c r="AA54504" s="271"/>
    </row>
    <row r="54505" spans="27:27">
      <c r="AA54505" s="271"/>
    </row>
    <row r="54506" spans="27:27">
      <c r="AA54506" s="271"/>
    </row>
    <row r="54507" spans="27:27">
      <c r="AA54507" s="271"/>
    </row>
    <row r="54508" spans="27:27">
      <c r="AA54508" s="271"/>
    </row>
    <row r="54509" spans="27:27">
      <c r="AA54509" s="271"/>
    </row>
    <row r="54510" spans="27:27">
      <c r="AA54510" s="271"/>
    </row>
    <row r="54511" spans="27:27">
      <c r="AA54511" s="271"/>
    </row>
    <row r="54512" spans="27:27">
      <c r="AA54512" s="271"/>
    </row>
    <row r="54513" spans="27:27">
      <c r="AA54513" s="271"/>
    </row>
    <row r="54514" spans="27:27">
      <c r="AA54514" s="271"/>
    </row>
    <row r="54515" spans="27:27">
      <c r="AA54515" s="271"/>
    </row>
    <row r="54516" spans="27:27">
      <c r="AA54516" s="271"/>
    </row>
    <row r="54517" spans="27:27">
      <c r="AA54517" s="271"/>
    </row>
    <row r="54518" spans="27:27">
      <c r="AA54518" s="271"/>
    </row>
    <row r="54519" spans="27:27">
      <c r="AA54519" s="271"/>
    </row>
    <row r="54520" spans="27:27">
      <c r="AA54520" s="271"/>
    </row>
    <row r="54521" spans="27:27">
      <c r="AA54521" s="271"/>
    </row>
    <row r="54522" spans="27:27">
      <c r="AA54522" s="271"/>
    </row>
    <row r="54523" spans="27:27">
      <c r="AA54523" s="271"/>
    </row>
    <row r="54524" spans="27:27">
      <c r="AA54524" s="271"/>
    </row>
    <row r="54525" spans="27:27">
      <c r="AA54525" s="271"/>
    </row>
    <row r="54526" spans="27:27">
      <c r="AA54526" s="271"/>
    </row>
    <row r="54527" spans="27:27">
      <c r="AA54527" s="271"/>
    </row>
    <row r="54528" spans="27:27">
      <c r="AA54528" s="271"/>
    </row>
    <row r="54529" spans="27:27">
      <c r="AA54529" s="271"/>
    </row>
    <row r="54530" spans="27:27">
      <c r="AA54530" s="271"/>
    </row>
    <row r="54531" spans="27:27">
      <c r="AA54531" s="271"/>
    </row>
    <row r="54532" spans="27:27">
      <c r="AA54532" s="271"/>
    </row>
    <row r="54533" spans="27:27">
      <c r="AA54533" s="271"/>
    </row>
    <row r="54534" spans="27:27">
      <c r="AA54534" s="271"/>
    </row>
    <row r="54535" spans="27:27">
      <c r="AA54535" s="271"/>
    </row>
    <row r="54536" spans="27:27">
      <c r="AA54536" s="271"/>
    </row>
    <row r="54537" spans="27:27">
      <c r="AA54537" s="271"/>
    </row>
    <row r="54538" spans="27:27">
      <c r="AA54538" s="271"/>
    </row>
    <row r="54539" spans="27:27">
      <c r="AA54539" s="271"/>
    </row>
    <row r="54540" spans="27:27">
      <c r="AA54540" s="271"/>
    </row>
    <row r="54541" spans="27:27">
      <c r="AA54541" s="271"/>
    </row>
    <row r="54542" spans="27:27">
      <c r="AA54542" s="271"/>
    </row>
    <row r="54543" spans="27:27">
      <c r="AA54543" s="271"/>
    </row>
    <row r="54544" spans="27:27">
      <c r="AA54544" s="271"/>
    </row>
    <row r="54545" spans="27:27">
      <c r="AA54545" s="271"/>
    </row>
    <row r="54546" spans="27:27">
      <c r="AA54546" s="271"/>
    </row>
    <row r="54547" spans="27:27">
      <c r="AA54547" s="271"/>
    </row>
    <row r="54548" spans="27:27">
      <c r="AA54548" s="271"/>
    </row>
    <row r="54549" spans="27:27">
      <c r="AA54549" s="271"/>
    </row>
    <row r="54550" spans="27:27">
      <c r="AA54550" s="271"/>
    </row>
    <row r="54551" spans="27:27">
      <c r="AA54551" s="271"/>
    </row>
    <row r="54552" spans="27:27">
      <c r="AA54552" s="271"/>
    </row>
    <row r="54553" spans="27:27">
      <c r="AA54553" s="271"/>
    </row>
    <row r="54554" spans="27:27">
      <c r="AA54554" s="271"/>
    </row>
    <row r="54555" spans="27:27">
      <c r="AA54555" s="271"/>
    </row>
    <row r="54556" spans="27:27">
      <c r="AA54556" s="271"/>
    </row>
    <row r="54557" spans="27:27">
      <c r="AA54557" s="271"/>
    </row>
    <row r="54558" spans="27:27">
      <c r="AA54558" s="271"/>
    </row>
    <row r="54559" spans="27:27">
      <c r="AA54559" s="271"/>
    </row>
    <row r="54560" spans="27:27">
      <c r="AA54560" s="271"/>
    </row>
    <row r="54561" spans="27:27">
      <c r="AA54561" s="271"/>
    </row>
    <row r="54562" spans="27:27">
      <c r="AA54562" s="271"/>
    </row>
    <row r="54563" spans="27:27">
      <c r="AA54563" s="271"/>
    </row>
    <row r="54564" spans="27:27">
      <c r="AA54564" s="271"/>
    </row>
    <row r="54565" spans="27:27">
      <c r="AA54565" s="271"/>
    </row>
    <row r="54566" spans="27:27">
      <c r="AA54566" s="271"/>
    </row>
    <row r="54567" spans="27:27">
      <c r="AA54567" s="271"/>
    </row>
    <row r="54568" spans="27:27">
      <c r="AA54568" s="271"/>
    </row>
    <row r="54569" spans="27:27">
      <c r="AA54569" s="271"/>
    </row>
    <row r="54570" spans="27:27">
      <c r="AA54570" s="271"/>
    </row>
    <row r="54571" spans="27:27">
      <c r="AA54571" s="271"/>
    </row>
    <row r="54572" spans="27:27">
      <c r="AA54572" s="271"/>
    </row>
    <row r="54573" spans="27:27">
      <c r="AA54573" s="271"/>
    </row>
    <row r="54574" spans="27:27">
      <c r="AA54574" s="271"/>
    </row>
    <row r="54575" spans="27:27">
      <c r="AA54575" s="271"/>
    </row>
    <row r="54576" spans="27:27">
      <c r="AA54576" s="271"/>
    </row>
    <row r="54577" spans="27:27">
      <c r="AA54577" s="271"/>
    </row>
    <row r="54578" spans="27:27">
      <c r="AA54578" s="271"/>
    </row>
    <row r="54579" spans="27:27">
      <c r="AA54579" s="271"/>
    </row>
    <row r="54580" spans="27:27">
      <c r="AA54580" s="271"/>
    </row>
    <row r="54581" spans="27:27">
      <c r="AA54581" s="271"/>
    </row>
    <row r="54582" spans="27:27">
      <c r="AA54582" s="271"/>
    </row>
    <row r="54583" spans="27:27">
      <c r="AA54583" s="271"/>
    </row>
    <row r="54584" spans="27:27">
      <c r="AA54584" s="271"/>
    </row>
    <row r="54585" spans="27:27">
      <c r="AA54585" s="271"/>
    </row>
    <row r="54586" spans="27:27">
      <c r="AA54586" s="271"/>
    </row>
    <row r="54587" spans="27:27">
      <c r="AA54587" s="271"/>
    </row>
    <row r="54588" spans="27:27">
      <c r="AA54588" s="271"/>
    </row>
    <row r="54589" spans="27:27">
      <c r="AA54589" s="271"/>
    </row>
    <row r="54590" spans="27:27">
      <c r="AA54590" s="271"/>
    </row>
    <row r="54591" spans="27:27">
      <c r="AA54591" s="271"/>
    </row>
    <row r="54592" spans="27:27">
      <c r="AA54592" s="271"/>
    </row>
    <row r="54593" spans="27:27">
      <c r="AA54593" s="271"/>
    </row>
    <row r="54594" spans="27:27">
      <c r="AA54594" s="271"/>
    </row>
    <row r="54595" spans="27:27">
      <c r="AA54595" s="271"/>
    </row>
    <row r="54596" spans="27:27">
      <c r="AA54596" s="271"/>
    </row>
    <row r="54597" spans="27:27">
      <c r="AA54597" s="271"/>
    </row>
    <row r="54598" spans="27:27">
      <c r="AA54598" s="271"/>
    </row>
    <row r="54599" spans="27:27">
      <c r="AA54599" s="271"/>
    </row>
    <row r="54600" spans="27:27">
      <c r="AA54600" s="271"/>
    </row>
    <row r="54601" spans="27:27">
      <c r="AA54601" s="271"/>
    </row>
    <row r="54602" spans="27:27">
      <c r="AA54602" s="271"/>
    </row>
    <row r="54603" spans="27:27">
      <c r="AA54603" s="271"/>
    </row>
    <row r="54604" spans="27:27">
      <c r="AA54604" s="271"/>
    </row>
    <row r="54605" spans="27:27">
      <c r="AA54605" s="271"/>
    </row>
    <row r="54606" spans="27:27">
      <c r="AA54606" s="271"/>
    </row>
    <row r="54607" spans="27:27">
      <c r="AA54607" s="271"/>
    </row>
    <row r="54608" spans="27:27">
      <c r="AA54608" s="271"/>
    </row>
    <row r="54609" spans="27:27">
      <c r="AA54609" s="271"/>
    </row>
    <row r="54610" spans="27:27">
      <c r="AA54610" s="271"/>
    </row>
    <row r="54611" spans="27:27">
      <c r="AA54611" s="271"/>
    </row>
    <row r="54612" spans="27:27">
      <c r="AA54612" s="271"/>
    </row>
    <row r="54613" spans="27:27">
      <c r="AA54613" s="271"/>
    </row>
    <row r="54614" spans="27:27">
      <c r="AA54614" s="271"/>
    </row>
    <row r="54615" spans="27:27">
      <c r="AA54615" s="271"/>
    </row>
    <row r="54616" spans="27:27">
      <c r="AA54616" s="271"/>
    </row>
    <row r="54617" spans="27:27">
      <c r="AA54617" s="271"/>
    </row>
    <row r="54618" spans="27:27">
      <c r="AA54618" s="271"/>
    </row>
    <row r="54619" spans="27:27">
      <c r="AA54619" s="271"/>
    </row>
    <row r="54620" spans="27:27">
      <c r="AA54620" s="271"/>
    </row>
    <row r="54621" spans="27:27">
      <c r="AA54621" s="271"/>
    </row>
    <row r="54622" spans="27:27">
      <c r="AA54622" s="271"/>
    </row>
    <row r="54623" spans="27:27">
      <c r="AA54623" s="271"/>
    </row>
    <row r="54624" spans="27:27">
      <c r="AA54624" s="271"/>
    </row>
    <row r="54625" spans="27:27">
      <c r="AA54625" s="271"/>
    </row>
    <row r="54626" spans="27:27">
      <c r="AA54626" s="271"/>
    </row>
    <row r="54627" spans="27:27">
      <c r="AA54627" s="271"/>
    </row>
    <row r="54628" spans="27:27">
      <c r="AA54628" s="271"/>
    </row>
    <row r="54629" spans="27:27">
      <c r="AA54629" s="271"/>
    </row>
    <row r="54630" spans="27:27">
      <c r="AA54630" s="271"/>
    </row>
    <row r="54631" spans="27:27">
      <c r="AA54631" s="271"/>
    </row>
    <row r="54632" spans="27:27">
      <c r="AA54632" s="271"/>
    </row>
    <row r="54633" spans="27:27">
      <c r="AA54633" s="271"/>
    </row>
    <row r="54634" spans="27:27">
      <c r="AA54634" s="271"/>
    </row>
    <row r="54635" spans="27:27">
      <c r="AA54635" s="271"/>
    </row>
    <row r="54636" spans="27:27">
      <c r="AA54636" s="271"/>
    </row>
    <row r="54637" spans="27:27">
      <c r="AA54637" s="271"/>
    </row>
    <row r="54638" spans="27:27">
      <c r="AA54638" s="271"/>
    </row>
    <row r="54639" spans="27:27">
      <c r="AA54639" s="271"/>
    </row>
    <row r="54640" spans="27:27">
      <c r="AA54640" s="271"/>
    </row>
    <row r="54641" spans="27:27">
      <c r="AA54641" s="271"/>
    </row>
    <row r="54642" spans="27:27">
      <c r="AA54642" s="271"/>
    </row>
    <row r="54643" spans="27:27">
      <c r="AA54643" s="271"/>
    </row>
    <row r="54644" spans="27:27">
      <c r="AA54644" s="271"/>
    </row>
    <row r="54645" spans="27:27">
      <c r="AA54645" s="271"/>
    </row>
    <row r="54646" spans="27:27">
      <c r="AA54646" s="271"/>
    </row>
    <row r="54647" spans="27:27">
      <c r="AA54647" s="271"/>
    </row>
    <row r="54648" spans="27:27">
      <c r="AA54648" s="271"/>
    </row>
    <row r="54649" spans="27:27">
      <c r="AA54649" s="271"/>
    </row>
    <row r="54650" spans="27:27">
      <c r="AA54650" s="271"/>
    </row>
    <row r="54651" spans="27:27">
      <c r="AA54651" s="271"/>
    </row>
    <row r="54652" spans="27:27">
      <c r="AA54652" s="271"/>
    </row>
    <row r="54653" spans="27:27">
      <c r="AA54653" s="271"/>
    </row>
    <row r="54654" spans="27:27">
      <c r="AA54654" s="271"/>
    </row>
    <row r="54655" spans="27:27">
      <c r="AA54655" s="271"/>
    </row>
    <row r="54656" spans="27:27">
      <c r="AA54656" s="271"/>
    </row>
    <row r="54657" spans="27:27">
      <c r="AA54657" s="271"/>
    </row>
    <row r="54658" spans="27:27">
      <c r="AA54658" s="271"/>
    </row>
    <row r="54659" spans="27:27">
      <c r="AA54659" s="271"/>
    </row>
    <row r="54660" spans="27:27">
      <c r="AA54660" s="271"/>
    </row>
    <row r="54661" spans="27:27">
      <c r="AA54661" s="271"/>
    </row>
    <row r="54662" spans="27:27">
      <c r="AA54662" s="271"/>
    </row>
    <row r="54663" spans="27:27">
      <c r="AA54663" s="271"/>
    </row>
    <row r="54664" spans="27:27">
      <c r="AA54664" s="271"/>
    </row>
    <row r="54665" spans="27:27">
      <c r="AA54665" s="271"/>
    </row>
    <row r="54666" spans="27:27">
      <c r="AA54666" s="271"/>
    </row>
    <row r="54667" spans="27:27">
      <c r="AA54667" s="271"/>
    </row>
    <row r="54668" spans="27:27">
      <c r="AA54668" s="271"/>
    </row>
    <row r="54669" spans="27:27">
      <c r="AA54669" s="271"/>
    </row>
    <row r="54670" spans="27:27">
      <c r="AA54670" s="271"/>
    </row>
    <row r="54671" spans="27:27">
      <c r="AA54671" s="271"/>
    </row>
    <row r="54672" spans="27:27">
      <c r="AA54672" s="271"/>
    </row>
    <row r="54673" spans="27:27">
      <c r="AA54673" s="271"/>
    </row>
    <row r="54674" spans="27:27">
      <c r="AA54674" s="271"/>
    </row>
    <row r="54675" spans="27:27">
      <c r="AA54675" s="271"/>
    </row>
    <row r="54676" spans="27:27">
      <c r="AA54676" s="271"/>
    </row>
    <row r="54677" spans="27:27">
      <c r="AA54677" s="271"/>
    </row>
    <row r="54678" spans="27:27">
      <c r="AA54678" s="271"/>
    </row>
    <row r="54679" spans="27:27">
      <c r="AA54679" s="271"/>
    </row>
    <row r="54680" spans="27:27">
      <c r="AA54680" s="271"/>
    </row>
    <row r="54681" spans="27:27">
      <c r="AA54681" s="271"/>
    </row>
    <row r="54682" spans="27:27">
      <c r="AA54682" s="271"/>
    </row>
    <row r="54683" spans="27:27">
      <c r="AA54683" s="271"/>
    </row>
    <row r="54684" spans="27:27">
      <c r="AA54684" s="271"/>
    </row>
    <row r="54685" spans="27:27">
      <c r="AA54685" s="271"/>
    </row>
    <row r="54686" spans="27:27">
      <c r="AA54686" s="271"/>
    </row>
    <row r="54687" spans="27:27">
      <c r="AA54687" s="271"/>
    </row>
    <row r="54688" spans="27:27">
      <c r="AA54688" s="271"/>
    </row>
    <row r="54689" spans="27:27">
      <c r="AA54689" s="271"/>
    </row>
    <row r="54690" spans="27:27">
      <c r="AA54690" s="271"/>
    </row>
    <row r="54691" spans="27:27">
      <c r="AA54691" s="271"/>
    </row>
    <row r="54692" spans="27:27">
      <c r="AA54692" s="271"/>
    </row>
    <row r="54693" spans="27:27">
      <c r="AA54693" s="271"/>
    </row>
    <row r="54694" spans="27:27">
      <c r="AA54694" s="271"/>
    </row>
    <row r="54695" spans="27:27">
      <c r="AA54695" s="271"/>
    </row>
    <row r="54696" spans="27:27">
      <c r="AA54696" s="271"/>
    </row>
    <row r="54697" spans="27:27">
      <c r="AA54697" s="271"/>
    </row>
    <row r="54698" spans="27:27">
      <c r="AA54698" s="271"/>
    </row>
    <row r="54699" spans="27:27">
      <c r="AA54699" s="271"/>
    </row>
    <row r="54700" spans="27:27">
      <c r="AA54700" s="271"/>
    </row>
    <row r="54701" spans="27:27">
      <c r="AA54701" s="271"/>
    </row>
    <row r="54702" spans="27:27">
      <c r="AA54702" s="271"/>
    </row>
    <row r="54703" spans="27:27">
      <c r="AA54703" s="271"/>
    </row>
    <row r="54704" spans="27:27">
      <c r="AA54704" s="271"/>
    </row>
    <row r="54705" spans="27:27">
      <c r="AA54705" s="271"/>
    </row>
    <row r="54706" spans="27:27">
      <c r="AA54706" s="271"/>
    </row>
    <row r="54707" spans="27:27">
      <c r="AA54707" s="271"/>
    </row>
    <row r="54708" spans="27:27">
      <c r="AA54708" s="271"/>
    </row>
    <row r="54709" spans="27:27">
      <c r="AA54709" s="271"/>
    </row>
    <row r="54710" spans="27:27">
      <c r="AA54710" s="271"/>
    </row>
    <row r="54711" spans="27:27">
      <c r="AA54711" s="271"/>
    </row>
    <row r="54712" spans="27:27">
      <c r="AA54712" s="271"/>
    </row>
    <row r="54713" spans="27:27">
      <c r="AA54713" s="271"/>
    </row>
    <row r="54714" spans="27:27">
      <c r="AA54714" s="271"/>
    </row>
    <row r="54715" spans="27:27">
      <c r="AA54715" s="271"/>
    </row>
    <row r="54716" spans="27:27">
      <c r="AA54716" s="271"/>
    </row>
    <row r="54717" spans="27:27">
      <c r="AA54717" s="271"/>
    </row>
    <row r="54718" spans="27:27">
      <c r="AA54718" s="271"/>
    </row>
    <row r="54719" spans="27:27">
      <c r="AA54719" s="271"/>
    </row>
    <row r="54720" spans="27:27">
      <c r="AA54720" s="271"/>
    </row>
    <row r="54721" spans="27:27">
      <c r="AA54721" s="271"/>
    </row>
    <row r="54722" spans="27:27">
      <c r="AA54722" s="271"/>
    </row>
    <row r="54723" spans="27:27">
      <c r="AA54723" s="271"/>
    </row>
    <row r="54724" spans="27:27">
      <c r="AA54724" s="271"/>
    </row>
    <row r="54725" spans="27:27">
      <c r="AA54725" s="271"/>
    </row>
    <row r="54726" spans="27:27">
      <c r="AA54726" s="271"/>
    </row>
    <row r="54727" spans="27:27">
      <c r="AA54727" s="271"/>
    </row>
    <row r="54728" spans="27:27">
      <c r="AA54728" s="271"/>
    </row>
    <row r="54729" spans="27:27">
      <c r="AA54729" s="271"/>
    </row>
    <row r="54730" spans="27:27">
      <c r="AA54730" s="271"/>
    </row>
    <row r="54731" spans="27:27">
      <c r="AA54731" s="271"/>
    </row>
    <row r="54732" spans="27:27">
      <c r="AA54732" s="271"/>
    </row>
    <row r="54733" spans="27:27">
      <c r="AA54733" s="271"/>
    </row>
    <row r="54734" spans="27:27">
      <c r="AA54734" s="271"/>
    </row>
    <row r="54735" spans="27:27">
      <c r="AA54735" s="271"/>
    </row>
    <row r="54736" spans="27:27">
      <c r="AA54736" s="271"/>
    </row>
    <row r="54737" spans="27:27">
      <c r="AA54737" s="271"/>
    </row>
    <row r="54738" spans="27:27">
      <c r="AA54738" s="271"/>
    </row>
    <row r="54739" spans="27:27">
      <c r="AA54739" s="271"/>
    </row>
    <row r="54740" spans="27:27">
      <c r="AA54740" s="271"/>
    </row>
    <row r="54741" spans="27:27">
      <c r="AA54741" s="271"/>
    </row>
    <row r="54742" spans="27:27">
      <c r="AA54742" s="271"/>
    </row>
    <row r="54743" spans="27:27">
      <c r="AA54743" s="271"/>
    </row>
    <row r="54744" spans="27:27">
      <c r="AA54744" s="271"/>
    </row>
    <row r="54745" spans="27:27">
      <c r="AA54745" s="271"/>
    </row>
    <row r="54746" spans="27:27">
      <c r="AA54746" s="271"/>
    </row>
    <row r="54747" spans="27:27">
      <c r="AA54747" s="271"/>
    </row>
    <row r="54748" spans="27:27">
      <c r="AA54748" s="271"/>
    </row>
    <row r="54749" spans="27:27">
      <c r="AA54749" s="271"/>
    </row>
    <row r="54750" spans="27:27">
      <c r="AA54750" s="271"/>
    </row>
    <row r="54751" spans="27:27">
      <c r="AA54751" s="271"/>
    </row>
    <row r="54752" spans="27:27">
      <c r="AA54752" s="271"/>
    </row>
    <row r="54753" spans="27:27">
      <c r="AA54753" s="271"/>
    </row>
    <row r="54754" spans="27:27">
      <c r="AA54754" s="271"/>
    </row>
    <row r="54755" spans="27:27">
      <c r="AA54755" s="271"/>
    </row>
    <row r="54756" spans="27:27">
      <c r="AA54756" s="271"/>
    </row>
    <row r="54757" spans="27:27">
      <c r="AA54757" s="271"/>
    </row>
    <row r="54758" spans="27:27">
      <c r="AA54758" s="271"/>
    </row>
    <row r="54759" spans="27:27">
      <c r="AA54759" s="271"/>
    </row>
    <row r="54760" spans="27:27">
      <c r="AA54760" s="271"/>
    </row>
    <row r="54761" spans="27:27">
      <c r="AA54761" s="271"/>
    </row>
    <row r="54762" spans="27:27">
      <c r="AA54762" s="271"/>
    </row>
    <row r="54763" spans="27:27">
      <c r="AA54763" s="271"/>
    </row>
    <row r="54764" spans="27:27">
      <c r="AA54764" s="271"/>
    </row>
    <row r="54765" spans="27:27">
      <c r="AA54765" s="271"/>
    </row>
    <row r="54766" spans="27:27">
      <c r="AA54766" s="271"/>
    </row>
    <row r="54767" spans="27:27">
      <c r="AA54767" s="271"/>
    </row>
    <row r="54768" spans="27:27">
      <c r="AA54768" s="271"/>
    </row>
    <row r="54769" spans="27:27">
      <c r="AA54769" s="271"/>
    </row>
    <row r="54770" spans="27:27">
      <c r="AA54770" s="271"/>
    </row>
    <row r="54771" spans="27:27">
      <c r="AA54771" s="271"/>
    </row>
    <row r="54772" spans="27:27">
      <c r="AA54772" s="271"/>
    </row>
    <row r="54773" spans="27:27">
      <c r="AA54773" s="271"/>
    </row>
    <row r="54774" spans="27:27">
      <c r="AA54774" s="271"/>
    </row>
    <row r="54775" spans="27:27">
      <c r="AA54775" s="271"/>
    </row>
    <row r="54776" spans="27:27">
      <c r="AA54776" s="271"/>
    </row>
    <row r="54777" spans="27:27">
      <c r="AA54777" s="271"/>
    </row>
    <row r="54778" spans="27:27">
      <c r="AA54778" s="271"/>
    </row>
    <row r="54779" spans="27:27">
      <c r="AA54779" s="271"/>
    </row>
    <row r="54780" spans="27:27">
      <c r="AA54780" s="271"/>
    </row>
    <row r="54781" spans="27:27">
      <c r="AA54781" s="271"/>
    </row>
    <row r="54782" spans="27:27">
      <c r="AA54782" s="271"/>
    </row>
    <row r="54783" spans="27:27">
      <c r="AA54783" s="271"/>
    </row>
    <row r="54784" spans="27:27">
      <c r="AA54784" s="271"/>
    </row>
    <row r="54785" spans="27:27">
      <c r="AA54785" s="271"/>
    </row>
    <row r="54786" spans="27:27">
      <c r="AA54786" s="271"/>
    </row>
    <row r="54787" spans="27:27">
      <c r="AA54787" s="271"/>
    </row>
    <row r="54788" spans="27:27">
      <c r="AA54788" s="271"/>
    </row>
    <row r="54789" spans="27:27">
      <c r="AA54789" s="271"/>
    </row>
    <row r="54790" spans="27:27">
      <c r="AA54790" s="271"/>
    </row>
    <row r="54791" spans="27:27">
      <c r="AA54791" s="271"/>
    </row>
    <row r="54792" spans="27:27">
      <c r="AA54792" s="271"/>
    </row>
    <row r="54793" spans="27:27">
      <c r="AA54793" s="271"/>
    </row>
    <row r="54794" spans="27:27">
      <c r="AA54794" s="271"/>
    </row>
    <row r="54795" spans="27:27">
      <c r="AA54795" s="271"/>
    </row>
    <row r="54796" spans="27:27">
      <c r="AA54796" s="271"/>
    </row>
    <row r="54797" spans="27:27">
      <c r="AA54797" s="271"/>
    </row>
    <row r="54798" spans="27:27">
      <c r="AA54798" s="271"/>
    </row>
    <row r="54799" spans="27:27">
      <c r="AA54799" s="271"/>
    </row>
    <row r="54800" spans="27:27">
      <c r="AA54800" s="271"/>
    </row>
    <row r="54801" spans="27:27">
      <c r="AA54801" s="271"/>
    </row>
    <row r="54802" spans="27:27">
      <c r="AA54802" s="271"/>
    </row>
    <row r="54803" spans="27:27">
      <c r="AA54803" s="271"/>
    </row>
    <row r="54804" spans="27:27">
      <c r="AA54804" s="271"/>
    </row>
    <row r="54805" spans="27:27">
      <c r="AA54805" s="271"/>
    </row>
    <row r="54806" spans="27:27">
      <c r="AA54806" s="271"/>
    </row>
    <row r="54807" spans="27:27">
      <c r="AA54807" s="271"/>
    </row>
    <row r="54808" spans="27:27">
      <c r="AA54808" s="271"/>
    </row>
    <row r="54809" spans="27:27">
      <c r="AA54809" s="271"/>
    </row>
    <row r="54810" spans="27:27">
      <c r="AA54810" s="271"/>
    </row>
    <row r="54811" spans="27:27">
      <c r="AA54811" s="271"/>
    </row>
    <row r="54812" spans="27:27">
      <c r="AA54812" s="271"/>
    </row>
    <row r="54813" spans="27:27">
      <c r="AA54813" s="271"/>
    </row>
    <row r="54814" spans="27:27">
      <c r="AA54814" s="271"/>
    </row>
    <row r="54815" spans="27:27">
      <c r="AA54815" s="271"/>
    </row>
    <row r="54816" spans="27:27">
      <c r="AA54816" s="271"/>
    </row>
    <row r="54817" spans="27:27">
      <c r="AA54817" s="271"/>
    </row>
    <row r="54818" spans="27:27">
      <c r="AA54818" s="271"/>
    </row>
    <row r="54819" spans="27:27">
      <c r="AA54819" s="271"/>
    </row>
    <row r="54820" spans="27:27">
      <c r="AA54820" s="271"/>
    </row>
    <row r="54821" spans="27:27">
      <c r="AA54821" s="271"/>
    </row>
    <row r="54822" spans="27:27">
      <c r="AA54822" s="271"/>
    </row>
    <row r="54823" spans="27:27">
      <c r="AA54823" s="271"/>
    </row>
    <row r="54824" spans="27:27">
      <c r="AA54824" s="271"/>
    </row>
    <row r="54825" spans="27:27">
      <c r="AA54825" s="271"/>
    </row>
    <row r="54826" spans="27:27">
      <c r="AA54826" s="271"/>
    </row>
    <row r="54827" spans="27:27">
      <c r="AA54827" s="271"/>
    </row>
    <row r="54828" spans="27:27">
      <c r="AA54828" s="271"/>
    </row>
    <row r="54829" spans="27:27">
      <c r="AA54829" s="271"/>
    </row>
    <row r="54830" spans="27:27">
      <c r="AA54830" s="271"/>
    </row>
    <row r="54831" spans="27:27">
      <c r="AA54831" s="271"/>
    </row>
    <row r="54832" spans="27:27">
      <c r="AA54832" s="271"/>
    </row>
    <row r="54833" spans="27:27">
      <c r="AA54833" s="271"/>
    </row>
    <row r="54834" spans="27:27">
      <c r="AA54834" s="271"/>
    </row>
    <row r="54835" spans="27:27">
      <c r="AA54835" s="271"/>
    </row>
    <row r="54836" spans="27:27">
      <c r="AA54836" s="271"/>
    </row>
    <row r="54837" spans="27:27">
      <c r="AA54837" s="271"/>
    </row>
    <row r="54838" spans="27:27">
      <c r="AA54838" s="271"/>
    </row>
    <row r="54839" spans="27:27">
      <c r="AA54839" s="271"/>
    </row>
    <row r="54840" spans="27:27">
      <c r="AA54840" s="271"/>
    </row>
    <row r="54841" spans="27:27">
      <c r="AA54841" s="271"/>
    </row>
    <row r="54842" spans="27:27">
      <c r="AA54842" s="271"/>
    </row>
    <row r="54843" spans="27:27">
      <c r="AA54843" s="271"/>
    </row>
    <row r="54844" spans="27:27">
      <c r="AA54844" s="271"/>
    </row>
    <row r="54845" spans="27:27">
      <c r="AA54845" s="271"/>
    </row>
    <row r="54846" spans="27:27">
      <c r="AA54846" s="271"/>
    </row>
    <row r="54847" spans="27:27">
      <c r="AA54847" s="271"/>
    </row>
    <row r="54848" spans="27:27">
      <c r="AA54848" s="271"/>
    </row>
    <row r="54849" spans="27:27">
      <c r="AA54849" s="271"/>
    </row>
    <row r="54850" spans="27:27">
      <c r="AA54850" s="271"/>
    </row>
    <row r="54851" spans="27:27">
      <c r="AA54851" s="271"/>
    </row>
    <row r="54852" spans="27:27">
      <c r="AA54852" s="271"/>
    </row>
    <row r="54853" spans="27:27">
      <c r="AA54853" s="271"/>
    </row>
    <row r="54854" spans="27:27">
      <c r="AA54854" s="271"/>
    </row>
    <row r="54855" spans="27:27">
      <c r="AA54855" s="271"/>
    </row>
    <row r="54856" spans="27:27">
      <c r="AA54856" s="271"/>
    </row>
    <row r="54857" spans="27:27">
      <c r="AA54857" s="271"/>
    </row>
    <row r="54858" spans="27:27">
      <c r="AA54858" s="271"/>
    </row>
    <row r="54859" spans="27:27">
      <c r="AA54859" s="271"/>
    </row>
    <row r="54860" spans="27:27">
      <c r="AA54860" s="271"/>
    </row>
    <row r="54861" spans="27:27">
      <c r="AA54861" s="271"/>
    </row>
    <row r="54862" spans="27:27">
      <c r="AA54862" s="271"/>
    </row>
    <row r="54863" spans="27:27">
      <c r="AA54863" s="271"/>
    </row>
    <row r="54864" spans="27:27">
      <c r="AA54864" s="271"/>
    </row>
    <row r="54865" spans="27:27">
      <c r="AA54865" s="271"/>
    </row>
    <row r="54866" spans="27:27">
      <c r="AA54866" s="271"/>
    </row>
    <row r="54867" spans="27:27">
      <c r="AA54867" s="271"/>
    </row>
    <row r="54868" spans="27:27">
      <c r="AA54868" s="271"/>
    </row>
    <row r="54869" spans="27:27">
      <c r="AA54869" s="271"/>
    </row>
    <row r="54870" spans="27:27">
      <c r="AA54870" s="271"/>
    </row>
    <row r="54871" spans="27:27">
      <c r="AA54871" s="271"/>
    </row>
    <row r="54872" spans="27:27">
      <c r="AA54872" s="271"/>
    </row>
    <row r="54873" spans="27:27">
      <c r="AA54873" s="271"/>
    </row>
    <row r="54874" spans="27:27">
      <c r="AA54874" s="271"/>
    </row>
    <row r="54875" spans="27:27">
      <c r="AA54875" s="271"/>
    </row>
    <row r="54876" spans="27:27">
      <c r="AA54876" s="271"/>
    </row>
    <row r="54877" spans="27:27">
      <c r="AA54877" s="271"/>
    </row>
    <row r="54878" spans="27:27">
      <c r="AA54878" s="271"/>
    </row>
    <row r="54879" spans="27:27">
      <c r="AA54879" s="271"/>
    </row>
    <row r="54880" spans="27:27">
      <c r="AA54880" s="271"/>
    </row>
    <row r="54881" spans="27:27">
      <c r="AA54881" s="271"/>
    </row>
    <row r="54882" spans="27:27">
      <c r="AA54882" s="271"/>
    </row>
    <row r="54883" spans="27:27">
      <c r="AA54883" s="271"/>
    </row>
    <row r="54884" spans="27:27">
      <c r="AA54884" s="271"/>
    </row>
    <row r="54885" spans="27:27">
      <c r="AA54885" s="271"/>
    </row>
    <row r="54886" spans="27:27">
      <c r="AA54886" s="271"/>
    </row>
    <row r="54887" spans="27:27">
      <c r="AA54887" s="271"/>
    </row>
    <row r="54888" spans="27:27">
      <c r="AA54888" s="271"/>
    </row>
    <row r="54889" spans="27:27">
      <c r="AA54889" s="271"/>
    </row>
    <row r="54890" spans="27:27">
      <c r="AA54890" s="271"/>
    </row>
    <row r="54891" spans="27:27">
      <c r="AA54891" s="271"/>
    </row>
    <row r="54892" spans="27:27">
      <c r="AA54892" s="271"/>
    </row>
    <row r="54893" spans="27:27">
      <c r="AA54893" s="271"/>
    </row>
    <row r="54894" spans="27:27">
      <c r="AA54894" s="271"/>
    </row>
    <row r="54895" spans="27:27">
      <c r="AA54895" s="271"/>
    </row>
    <row r="54896" spans="27:27">
      <c r="AA54896" s="271"/>
    </row>
    <row r="54897" spans="27:27">
      <c r="AA54897" s="271"/>
    </row>
    <row r="54898" spans="27:27">
      <c r="AA54898" s="271"/>
    </row>
    <row r="54899" spans="27:27">
      <c r="AA54899" s="271"/>
    </row>
    <row r="54900" spans="27:27">
      <c r="AA54900" s="271"/>
    </row>
    <row r="54901" spans="27:27">
      <c r="AA54901" s="271"/>
    </row>
    <row r="54902" spans="27:27">
      <c r="AA54902" s="271"/>
    </row>
    <row r="54903" spans="27:27">
      <c r="AA54903" s="271"/>
    </row>
    <row r="54904" spans="27:27">
      <c r="AA54904" s="271"/>
    </row>
    <row r="54905" spans="27:27">
      <c r="AA54905" s="271"/>
    </row>
    <row r="54906" spans="27:27">
      <c r="AA54906" s="271"/>
    </row>
    <row r="54907" spans="27:27">
      <c r="AA54907" s="271"/>
    </row>
    <row r="54908" spans="27:27">
      <c r="AA54908" s="271"/>
    </row>
    <row r="54909" spans="27:27">
      <c r="AA54909" s="271"/>
    </row>
    <row r="54910" spans="27:27">
      <c r="AA54910" s="271"/>
    </row>
    <row r="54911" spans="27:27">
      <c r="AA54911" s="271"/>
    </row>
    <row r="54912" spans="27:27">
      <c r="AA54912" s="271"/>
    </row>
    <row r="54913" spans="27:27">
      <c r="AA54913" s="271"/>
    </row>
    <row r="54914" spans="27:27">
      <c r="AA54914" s="271"/>
    </row>
    <row r="54915" spans="27:27">
      <c r="AA54915" s="271"/>
    </row>
    <row r="54916" spans="27:27">
      <c r="AA54916" s="271"/>
    </row>
    <row r="54917" spans="27:27">
      <c r="AA54917" s="271"/>
    </row>
    <row r="54918" spans="27:27">
      <c r="AA54918" s="271"/>
    </row>
    <row r="54919" spans="27:27">
      <c r="AA54919" s="271"/>
    </row>
    <row r="54920" spans="27:27">
      <c r="AA54920" s="271"/>
    </row>
    <row r="54921" spans="27:27">
      <c r="AA54921" s="271"/>
    </row>
    <row r="54922" spans="27:27">
      <c r="AA54922" s="271"/>
    </row>
    <row r="54923" spans="27:27">
      <c r="AA54923" s="271"/>
    </row>
    <row r="54924" spans="27:27">
      <c r="AA54924" s="271"/>
    </row>
    <row r="54925" spans="27:27">
      <c r="AA54925" s="271"/>
    </row>
    <row r="54926" spans="27:27">
      <c r="AA54926" s="271"/>
    </row>
    <row r="54927" spans="27:27">
      <c r="AA54927" s="271"/>
    </row>
    <row r="54928" spans="27:27">
      <c r="AA54928" s="271"/>
    </row>
    <row r="54929" spans="27:27">
      <c r="AA54929" s="271"/>
    </row>
    <row r="54930" spans="27:27">
      <c r="AA54930" s="271"/>
    </row>
    <row r="54931" spans="27:27">
      <c r="AA54931" s="271"/>
    </row>
    <row r="54932" spans="27:27">
      <c r="AA54932" s="271"/>
    </row>
    <row r="54933" spans="27:27">
      <c r="AA54933" s="271"/>
    </row>
    <row r="54934" spans="27:27">
      <c r="AA54934" s="271"/>
    </row>
    <row r="54935" spans="27:27">
      <c r="AA54935" s="271"/>
    </row>
    <row r="54936" spans="27:27">
      <c r="AA54936" s="271"/>
    </row>
    <row r="54937" spans="27:27">
      <c r="AA54937" s="271"/>
    </row>
    <row r="54938" spans="27:27">
      <c r="AA54938" s="271"/>
    </row>
    <row r="54939" spans="27:27">
      <c r="AA54939" s="271"/>
    </row>
    <row r="54940" spans="27:27">
      <c r="AA54940" s="271"/>
    </row>
    <row r="54941" spans="27:27">
      <c r="AA54941" s="271"/>
    </row>
    <row r="54942" spans="27:27">
      <c r="AA54942" s="271"/>
    </row>
    <row r="54943" spans="27:27">
      <c r="AA54943" s="271"/>
    </row>
    <row r="54944" spans="27:27">
      <c r="AA54944" s="271"/>
    </row>
    <row r="54945" spans="27:27">
      <c r="AA54945" s="271"/>
    </row>
    <row r="54946" spans="27:27">
      <c r="AA54946" s="271"/>
    </row>
    <row r="54947" spans="27:27">
      <c r="AA54947" s="271"/>
    </row>
    <row r="54948" spans="27:27">
      <c r="AA54948" s="271"/>
    </row>
    <row r="54949" spans="27:27">
      <c r="AA54949" s="271"/>
    </row>
    <row r="54950" spans="27:27">
      <c r="AA54950" s="271"/>
    </row>
    <row r="54951" spans="27:27">
      <c r="AA54951" s="271"/>
    </row>
    <row r="54952" spans="27:27">
      <c r="AA54952" s="271"/>
    </row>
    <row r="54953" spans="27:27">
      <c r="AA54953" s="271"/>
    </row>
    <row r="54954" spans="27:27">
      <c r="AA54954" s="271"/>
    </row>
    <row r="54955" spans="27:27">
      <c r="AA54955" s="271"/>
    </row>
    <row r="54956" spans="27:27">
      <c r="AA54956" s="271"/>
    </row>
    <row r="54957" spans="27:27">
      <c r="AA54957" s="271"/>
    </row>
    <row r="54958" spans="27:27">
      <c r="AA54958" s="271"/>
    </row>
    <row r="54959" spans="27:27">
      <c r="AA54959" s="271"/>
    </row>
    <row r="54960" spans="27:27">
      <c r="AA54960" s="271"/>
    </row>
    <row r="54961" spans="27:27">
      <c r="AA54961" s="271"/>
    </row>
    <row r="54962" spans="27:27">
      <c r="AA54962" s="271"/>
    </row>
    <row r="54963" spans="27:27">
      <c r="AA54963" s="271"/>
    </row>
    <row r="54964" spans="27:27">
      <c r="AA54964" s="271"/>
    </row>
    <row r="54965" spans="27:27">
      <c r="AA54965" s="271"/>
    </row>
    <row r="54966" spans="27:27">
      <c r="AA54966" s="271"/>
    </row>
    <row r="54967" spans="27:27">
      <c r="AA54967" s="271"/>
    </row>
    <row r="54968" spans="27:27">
      <c r="AA54968" s="271"/>
    </row>
    <row r="54969" spans="27:27">
      <c r="AA54969" s="271"/>
    </row>
    <row r="54970" spans="27:27">
      <c r="AA54970" s="271"/>
    </row>
    <row r="54971" spans="27:27">
      <c r="AA54971" s="271"/>
    </row>
    <row r="54972" spans="27:27">
      <c r="AA54972" s="271"/>
    </row>
    <row r="54973" spans="27:27">
      <c r="AA54973" s="271"/>
    </row>
    <row r="54974" spans="27:27">
      <c r="AA54974" s="271"/>
    </row>
    <row r="54975" spans="27:27">
      <c r="AA54975" s="271"/>
    </row>
    <row r="54976" spans="27:27">
      <c r="AA54976" s="271"/>
    </row>
    <row r="54977" spans="27:27">
      <c r="AA54977" s="271"/>
    </row>
    <row r="54978" spans="27:27">
      <c r="AA54978" s="271"/>
    </row>
    <row r="54979" spans="27:27">
      <c r="AA54979" s="271"/>
    </row>
    <row r="54980" spans="27:27">
      <c r="AA54980" s="271"/>
    </row>
    <row r="54981" spans="27:27">
      <c r="AA54981" s="271"/>
    </row>
    <row r="54982" spans="27:27">
      <c r="AA54982" s="271"/>
    </row>
    <row r="54983" spans="27:27">
      <c r="AA54983" s="271"/>
    </row>
    <row r="54984" spans="27:27">
      <c r="AA54984" s="271"/>
    </row>
    <row r="54985" spans="27:27">
      <c r="AA54985" s="271"/>
    </row>
    <row r="54986" spans="27:27">
      <c r="AA54986" s="271"/>
    </row>
    <row r="54987" spans="27:27">
      <c r="AA54987" s="271"/>
    </row>
    <row r="54988" spans="27:27">
      <c r="AA54988" s="271"/>
    </row>
    <row r="54989" spans="27:27">
      <c r="AA54989" s="271"/>
    </row>
    <row r="54990" spans="27:27">
      <c r="AA54990" s="271"/>
    </row>
    <row r="54991" spans="27:27">
      <c r="AA54991" s="271"/>
    </row>
    <row r="54992" spans="27:27">
      <c r="AA54992" s="271"/>
    </row>
    <row r="54993" spans="27:27">
      <c r="AA54993" s="271"/>
    </row>
    <row r="54994" spans="27:27">
      <c r="AA54994" s="271"/>
    </row>
    <row r="54995" spans="27:27">
      <c r="AA54995" s="271"/>
    </row>
    <row r="54996" spans="27:27">
      <c r="AA54996" s="271"/>
    </row>
    <row r="54997" spans="27:27">
      <c r="AA54997" s="271"/>
    </row>
    <row r="54998" spans="27:27">
      <c r="AA54998" s="271"/>
    </row>
    <row r="54999" spans="27:27">
      <c r="AA54999" s="271"/>
    </row>
    <row r="55000" spans="27:27">
      <c r="AA55000" s="271"/>
    </row>
    <row r="55001" spans="27:27">
      <c r="AA55001" s="271"/>
    </row>
    <row r="55002" spans="27:27">
      <c r="AA55002" s="271"/>
    </row>
    <row r="55003" spans="27:27">
      <c r="AA55003" s="271"/>
    </row>
    <row r="55004" spans="27:27">
      <c r="AA55004" s="271"/>
    </row>
    <row r="55005" spans="27:27">
      <c r="AA55005" s="271"/>
    </row>
    <row r="55006" spans="27:27">
      <c r="AA55006" s="271"/>
    </row>
    <row r="55007" spans="27:27">
      <c r="AA55007" s="271"/>
    </row>
    <row r="55008" spans="27:27">
      <c r="AA55008" s="271"/>
    </row>
    <row r="55009" spans="27:27">
      <c r="AA55009" s="271"/>
    </row>
    <row r="55010" spans="27:27">
      <c r="AA55010" s="271"/>
    </row>
    <row r="55011" spans="27:27">
      <c r="AA55011" s="271"/>
    </row>
    <row r="55012" spans="27:27">
      <c r="AA55012" s="271"/>
    </row>
    <row r="55013" spans="27:27">
      <c r="AA55013" s="271"/>
    </row>
    <row r="55014" spans="27:27">
      <c r="AA55014" s="271"/>
    </row>
    <row r="55015" spans="27:27">
      <c r="AA55015" s="271"/>
    </row>
    <row r="55016" spans="27:27">
      <c r="AA55016" s="271"/>
    </row>
    <row r="55017" spans="27:27">
      <c r="AA55017" s="271"/>
    </row>
    <row r="55018" spans="27:27">
      <c r="AA55018" s="271"/>
    </row>
    <row r="55019" spans="27:27">
      <c r="AA55019" s="271"/>
    </row>
    <row r="55020" spans="27:27">
      <c r="AA55020" s="271"/>
    </row>
    <row r="55021" spans="27:27">
      <c r="AA55021" s="271"/>
    </row>
    <row r="55022" spans="27:27">
      <c r="AA55022" s="271"/>
    </row>
    <row r="55023" spans="27:27">
      <c r="AA55023" s="271"/>
    </row>
    <row r="55024" spans="27:27">
      <c r="AA55024" s="271"/>
    </row>
    <row r="55025" spans="27:27">
      <c r="AA55025" s="271"/>
    </row>
    <row r="55026" spans="27:27">
      <c r="AA55026" s="271"/>
    </row>
    <row r="55027" spans="27:27">
      <c r="AA55027" s="271"/>
    </row>
    <row r="55028" spans="27:27">
      <c r="AA55028" s="271"/>
    </row>
    <row r="55029" spans="27:27">
      <c r="AA55029" s="271"/>
    </row>
    <row r="55030" spans="27:27">
      <c r="AA55030" s="271"/>
    </row>
    <row r="55031" spans="27:27">
      <c r="AA55031" s="271"/>
    </row>
    <row r="55032" spans="27:27">
      <c r="AA55032" s="271"/>
    </row>
    <row r="55033" spans="27:27">
      <c r="AA55033" s="271"/>
    </row>
    <row r="55034" spans="27:27">
      <c r="AA55034" s="271"/>
    </row>
    <row r="55035" spans="27:27">
      <c r="AA55035" s="271"/>
    </row>
    <row r="55036" spans="27:27">
      <c r="AA55036" s="271"/>
    </row>
    <row r="55037" spans="27:27">
      <c r="AA55037" s="271"/>
    </row>
    <row r="55038" spans="27:27">
      <c r="AA55038" s="271"/>
    </row>
    <row r="55039" spans="27:27">
      <c r="AA55039" s="271"/>
    </row>
    <row r="55040" spans="27:27">
      <c r="AA55040" s="271"/>
    </row>
    <row r="55041" spans="27:27">
      <c r="AA55041" s="271"/>
    </row>
    <row r="55042" spans="27:27">
      <c r="AA55042" s="271"/>
    </row>
    <row r="55043" spans="27:27">
      <c r="AA55043" s="271"/>
    </row>
    <row r="55044" spans="27:27">
      <c r="AA55044" s="271"/>
    </row>
    <row r="55045" spans="27:27">
      <c r="AA55045" s="271"/>
    </row>
    <row r="55046" spans="27:27">
      <c r="AA55046" s="271"/>
    </row>
    <row r="55047" spans="27:27">
      <c r="AA55047" s="271"/>
    </row>
    <row r="55048" spans="27:27">
      <c r="AA55048" s="271"/>
    </row>
    <row r="55049" spans="27:27">
      <c r="AA55049" s="271"/>
    </row>
    <row r="55050" spans="27:27">
      <c r="AA55050" s="271"/>
    </row>
    <row r="55051" spans="27:27">
      <c r="AA55051" s="271"/>
    </row>
    <row r="55052" spans="27:27">
      <c r="AA55052" s="271"/>
    </row>
    <row r="55053" spans="27:27">
      <c r="AA55053" s="271"/>
    </row>
    <row r="55054" spans="27:27">
      <c r="AA55054" s="271"/>
    </row>
    <row r="55055" spans="27:27">
      <c r="AA55055" s="271"/>
    </row>
    <row r="55056" spans="27:27">
      <c r="AA55056" s="271"/>
    </row>
    <row r="55057" spans="27:27">
      <c r="AA55057" s="271"/>
    </row>
    <row r="55058" spans="27:27">
      <c r="AA55058" s="271"/>
    </row>
    <row r="55059" spans="27:27">
      <c r="AA55059" s="271"/>
    </row>
    <row r="55060" spans="27:27">
      <c r="AA55060" s="271"/>
    </row>
    <row r="55061" spans="27:27">
      <c r="AA55061" s="271"/>
    </row>
    <row r="55062" spans="27:27">
      <c r="AA55062" s="271"/>
    </row>
    <row r="55063" spans="27:27">
      <c r="AA55063" s="271"/>
    </row>
    <row r="55064" spans="27:27">
      <c r="AA55064" s="271"/>
    </row>
    <row r="55065" spans="27:27">
      <c r="AA55065" s="271"/>
    </row>
    <row r="55066" spans="27:27">
      <c r="AA55066" s="271"/>
    </row>
    <row r="55067" spans="27:27">
      <c r="AA55067" s="271"/>
    </row>
    <row r="55068" spans="27:27">
      <c r="AA55068" s="271"/>
    </row>
    <row r="55069" spans="27:27">
      <c r="AA55069" s="271"/>
    </row>
    <row r="55070" spans="27:27">
      <c r="AA55070" s="271"/>
    </row>
    <row r="55071" spans="27:27">
      <c r="AA55071" s="271"/>
    </row>
    <row r="55072" spans="27:27">
      <c r="AA55072" s="271"/>
    </row>
    <row r="55073" spans="27:27">
      <c r="AA55073" s="271"/>
    </row>
    <row r="55074" spans="27:27">
      <c r="AA55074" s="271"/>
    </row>
    <row r="55075" spans="27:27">
      <c r="AA55075" s="271"/>
    </row>
    <row r="55076" spans="27:27">
      <c r="AA55076" s="271"/>
    </row>
    <row r="55077" spans="27:27">
      <c r="AA55077" s="271"/>
    </row>
    <row r="55078" spans="27:27">
      <c r="AA55078" s="271"/>
    </row>
    <row r="55079" spans="27:27">
      <c r="AA55079" s="271"/>
    </row>
    <row r="55080" spans="27:27">
      <c r="AA55080" s="271"/>
    </row>
    <row r="55081" spans="27:27">
      <c r="AA55081" s="271"/>
    </row>
    <row r="55082" spans="27:27">
      <c r="AA55082" s="271"/>
    </row>
    <row r="55083" spans="27:27">
      <c r="AA55083" s="271"/>
    </row>
    <row r="55084" spans="27:27">
      <c r="AA55084" s="271"/>
    </row>
    <row r="55085" spans="27:27">
      <c r="AA55085" s="271"/>
    </row>
    <row r="55086" spans="27:27">
      <c r="AA55086" s="271"/>
    </row>
    <row r="55087" spans="27:27">
      <c r="AA55087" s="271"/>
    </row>
    <row r="55088" spans="27:27">
      <c r="AA55088" s="271"/>
    </row>
    <row r="55089" spans="27:27">
      <c r="AA55089" s="271"/>
    </row>
    <row r="55090" spans="27:27">
      <c r="AA55090" s="271"/>
    </row>
    <row r="55091" spans="27:27">
      <c r="AA55091" s="271"/>
    </row>
    <row r="55092" spans="27:27">
      <c r="AA55092" s="271"/>
    </row>
    <row r="55093" spans="27:27">
      <c r="AA55093" s="271"/>
    </row>
    <row r="55094" spans="27:27">
      <c r="AA55094" s="271"/>
    </row>
    <row r="55095" spans="27:27">
      <c r="AA55095" s="271"/>
    </row>
    <row r="55096" spans="27:27">
      <c r="AA55096" s="271"/>
    </row>
    <row r="55097" spans="27:27">
      <c r="AA55097" s="271"/>
    </row>
    <row r="55098" spans="27:27">
      <c r="AA55098" s="271"/>
    </row>
    <row r="55099" spans="27:27">
      <c r="AA55099" s="271"/>
    </row>
    <row r="55100" spans="27:27">
      <c r="AA55100" s="271"/>
    </row>
    <row r="55101" spans="27:27">
      <c r="AA55101" s="271"/>
    </row>
    <row r="55102" spans="27:27">
      <c r="AA55102" s="271"/>
    </row>
    <row r="55103" spans="27:27">
      <c r="AA55103" s="271"/>
    </row>
    <row r="55104" spans="27:27">
      <c r="AA55104" s="271"/>
    </row>
    <row r="55105" spans="27:27">
      <c r="AA55105" s="271"/>
    </row>
    <row r="55106" spans="27:27">
      <c r="AA55106" s="271"/>
    </row>
    <row r="55107" spans="27:27">
      <c r="AA55107" s="271"/>
    </row>
    <row r="55108" spans="27:27">
      <c r="AA55108" s="271"/>
    </row>
    <row r="55109" spans="27:27">
      <c r="AA55109" s="271"/>
    </row>
    <row r="55110" spans="27:27">
      <c r="AA55110" s="271"/>
    </row>
    <row r="55111" spans="27:27">
      <c r="AA55111" s="271"/>
    </row>
    <row r="55112" spans="27:27">
      <c r="AA55112" s="271"/>
    </row>
    <row r="55113" spans="27:27">
      <c r="AA55113" s="271"/>
    </row>
    <row r="55114" spans="27:27">
      <c r="AA55114" s="271"/>
    </row>
    <row r="55115" spans="27:27">
      <c r="AA55115" s="271"/>
    </row>
    <row r="55116" spans="27:27">
      <c r="AA55116" s="271"/>
    </row>
    <row r="55117" spans="27:27">
      <c r="AA55117" s="271"/>
    </row>
    <row r="55118" spans="27:27">
      <c r="AA55118" s="271"/>
    </row>
    <row r="55119" spans="27:27">
      <c r="AA55119" s="271"/>
    </row>
    <row r="55120" spans="27:27">
      <c r="AA55120" s="271"/>
    </row>
    <row r="55121" spans="27:27">
      <c r="AA55121" s="271"/>
    </row>
    <row r="55122" spans="27:27">
      <c r="AA55122" s="271"/>
    </row>
    <row r="55123" spans="27:27">
      <c r="AA55123" s="271"/>
    </row>
    <row r="55124" spans="27:27">
      <c r="AA55124" s="271"/>
    </row>
    <row r="55125" spans="27:27">
      <c r="AA55125" s="271"/>
    </row>
    <row r="55126" spans="27:27">
      <c r="AA55126" s="271"/>
    </row>
    <row r="55127" spans="27:27">
      <c r="AA55127" s="271"/>
    </row>
    <row r="55128" spans="27:27">
      <c r="AA55128" s="271"/>
    </row>
    <row r="55129" spans="27:27">
      <c r="AA55129" s="271"/>
    </row>
    <row r="55130" spans="27:27">
      <c r="AA55130" s="271"/>
    </row>
    <row r="55131" spans="27:27">
      <c r="AA55131" s="271"/>
    </row>
    <row r="55132" spans="27:27">
      <c r="AA55132" s="271"/>
    </row>
    <row r="55133" spans="27:27">
      <c r="AA55133" s="271"/>
    </row>
    <row r="55134" spans="27:27">
      <c r="AA55134" s="271"/>
    </row>
    <row r="55135" spans="27:27">
      <c r="AA55135" s="271"/>
    </row>
    <row r="55136" spans="27:27">
      <c r="AA55136" s="271"/>
    </row>
    <row r="55137" spans="27:27">
      <c r="AA55137" s="271"/>
    </row>
    <row r="55138" spans="27:27">
      <c r="AA55138" s="271"/>
    </row>
    <row r="55139" spans="27:27">
      <c r="AA55139" s="271"/>
    </row>
    <row r="55140" spans="27:27">
      <c r="AA55140" s="271"/>
    </row>
    <row r="55141" spans="27:27">
      <c r="AA55141" s="271"/>
    </row>
    <row r="55142" spans="27:27">
      <c r="AA55142" s="271"/>
    </row>
    <row r="55143" spans="27:27">
      <c r="AA55143" s="271"/>
    </row>
    <row r="55144" spans="27:27">
      <c r="AA55144" s="271"/>
    </row>
    <row r="55145" spans="27:27">
      <c r="AA55145" s="271"/>
    </row>
    <row r="55146" spans="27:27">
      <c r="AA55146" s="271"/>
    </row>
    <row r="55147" spans="27:27">
      <c r="AA55147" s="271"/>
    </row>
    <row r="55148" spans="27:27">
      <c r="AA55148" s="271"/>
    </row>
    <row r="55149" spans="27:27">
      <c r="AA55149" s="271"/>
    </row>
    <row r="55150" spans="27:27">
      <c r="AA55150" s="271"/>
    </row>
    <row r="55151" spans="27:27">
      <c r="AA55151" s="271"/>
    </row>
    <row r="55152" spans="27:27">
      <c r="AA55152" s="271"/>
    </row>
    <row r="55153" spans="27:27">
      <c r="AA55153" s="271"/>
    </row>
    <row r="55154" spans="27:27">
      <c r="AA55154" s="271"/>
    </row>
    <row r="55155" spans="27:27">
      <c r="AA55155" s="271"/>
    </row>
    <row r="55156" spans="27:27">
      <c r="AA55156" s="271"/>
    </row>
    <row r="55157" spans="27:27">
      <c r="AA55157" s="271"/>
    </row>
    <row r="55158" spans="27:27">
      <c r="AA55158" s="271"/>
    </row>
    <row r="55159" spans="27:27">
      <c r="AA55159" s="271"/>
    </row>
    <row r="55160" spans="27:27">
      <c r="AA55160" s="271"/>
    </row>
    <row r="55161" spans="27:27">
      <c r="AA55161" s="271"/>
    </row>
    <row r="55162" spans="27:27">
      <c r="AA55162" s="271"/>
    </row>
    <row r="55163" spans="27:27">
      <c r="AA55163" s="271"/>
    </row>
    <row r="55164" spans="27:27">
      <c r="AA55164" s="271"/>
    </row>
    <row r="55165" spans="27:27">
      <c r="AA55165" s="271"/>
    </row>
    <row r="55166" spans="27:27">
      <c r="AA55166" s="271"/>
    </row>
    <row r="55167" spans="27:27">
      <c r="AA55167" s="271"/>
    </row>
    <row r="55168" spans="27:27">
      <c r="AA55168" s="271"/>
    </row>
    <row r="55169" spans="27:27">
      <c r="AA55169" s="271"/>
    </row>
    <row r="55170" spans="27:27">
      <c r="AA55170" s="271"/>
    </row>
    <row r="55171" spans="27:27">
      <c r="AA55171" s="271"/>
    </row>
    <row r="55172" spans="27:27">
      <c r="AA55172" s="271"/>
    </row>
    <row r="55173" spans="27:27">
      <c r="AA55173" s="271"/>
    </row>
    <row r="55174" spans="27:27">
      <c r="AA55174" s="271"/>
    </row>
    <row r="55175" spans="27:27">
      <c r="AA55175" s="271"/>
    </row>
    <row r="55176" spans="27:27">
      <c r="AA55176" s="271"/>
    </row>
    <row r="55177" spans="27:27">
      <c r="AA55177" s="271"/>
    </row>
    <row r="55178" spans="27:27">
      <c r="AA55178" s="271"/>
    </row>
    <row r="55179" spans="27:27">
      <c r="AA55179" s="271"/>
    </row>
    <row r="55180" spans="27:27">
      <c r="AA55180" s="271"/>
    </row>
    <row r="55181" spans="27:27">
      <c r="AA55181" s="271"/>
    </row>
    <row r="55182" spans="27:27">
      <c r="AA55182" s="271"/>
    </row>
    <row r="55183" spans="27:27">
      <c r="AA55183" s="271"/>
    </row>
    <row r="55184" spans="27:27">
      <c r="AA55184" s="271"/>
    </row>
    <row r="55185" spans="27:27">
      <c r="AA55185" s="271"/>
    </row>
    <row r="55186" spans="27:27">
      <c r="AA55186" s="271"/>
    </row>
    <row r="55187" spans="27:27">
      <c r="AA55187" s="271"/>
    </row>
    <row r="55188" spans="27:27">
      <c r="AA55188" s="271"/>
    </row>
    <row r="55189" spans="27:27">
      <c r="AA55189" s="271"/>
    </row>
    <row r="55190" spans="27:27">
      <c r="AA55190" s="271"/>
    </row>
    <row r="55191" spans="27:27">
      <c r="AA55191" s="271"/>
    </row>
    <row r="55192" spans="27:27">
      <c r="AA55192" s="271"/>
    </row>
    <row r="55193" spans="27:27">
      <c r="AA55193" s="271"/>
    </row>
    <row r="55194" spans="27:27">
      <c r="AA55194" s="271"/>
    </row>
    <row r="55195" spans="27:27">
      <c r="AA55195" s="271"/>
    </row>
    <row r="55196" spans="27:27">
      <c r="AA55196" s="271"/>
    </row>
    <row r="55197" spans="27:27">
      <c r="AA55197" s="271"/>
    </row>
    <row r="55198" spans="27:27">
      <c r="AA55198" s="271"/>
    </row>
    <row r="55199" spans="27:27">
      <c r="AA55199" s="271"/>
    </row>
    <row r="55200" spans="27:27">
      <c r="AA55200" s="271"/>
    </row>
    <row r="55201" spans="27:27">
      <c r="AA55201" s="271"/>
    </row>
    <row r="55202" spans="27:27">
      <c r="AA55202" s="271"/>
    </row>
    <row r="55203" spans="27:27">
      <c r="AA55203" s="271"/>
    </row>
    <row r="55204" spans="27:27">
      <c r="AA55204" s="271"/>
    </row>
    <row r="55205" spans="27:27">
      <c r="AA55205" s="271"/>
    </row>
    <row r="55206" spans="27:27">
      <c r="AA55206" s="271"/>
    </row>
    <row r="55207" spans="27:27">
      <c r="AA55207" s="271"/>
    </row>
    <row r="55208" spans="27:27">
      <c r="AA55208" s="271"/>
    </row>
    <row r="55209" spans="27:27">
      <c r="AA55209" s="271"/>
    </row>
    <row r="55210" spans="27:27">
      <c r="AA55210" s="271"/>
    </row>
    <row r="55211" spans="27:27">
      <c r="AA55211" s="271"/>
    </row>
    <row r="55212" spans="27:27">
      <c r="AA55212" s="271"/>
    </row>
    <row r="55213" spans="27:27">
      <c r="AA55213" s="271"/>
    </row>
    <row r="55214" spans="27:27">
      <c r="AA55214" s="271"/>
    </row>
    <row r="55215" spans="27:27">
      <c r="AA55215" s="271"/>
    </row>
    <row r="55216" spans="27:27">
      <c r="AA55216" s="271"/>
    </row>
    <row r="55217" spans="27:27">
      <c r="AA55217" s="271"/>
    </row>
    <row r="55218" spans="27:27">
      <c r="AA55218" s="271"/>
    </row>
    <row r="55219" spans="27:27">
      <c r="AA55219" s="271"/>
    </row>
    <row r="55220" spans="27:27">
      <c r="AA55220" s="271"/>
    </row>
    <row r="55221" spans="27:27">
      <c r="AA55221" s="271"/>
    </row>
    <row r="55222" spans="27:27">
      <c r="AA55222" s="271"/>
    </row>
    <row r="55223" spans="27:27">
      <c r="AA55223" s="271"/>
    </row>
    <row r="55224" spans="27:27">
      <c r="AA55224" s="271"/>
    </row>
    <row r="55225" spans="27:27">
      <c r="AA55225" s="271"/>
    </row>
    <row r="55226" spans="27:27">
      <c r="AA55226" s="271"/>
    </row>
    <row r="55227" spans="27:27">
      <c r="AA55227" s="271"/>
    </row>
    <row r="55228" spans="27:27">
      <c r="AA55228" s="271"/>
    </row>
    <row r="55229" spans="27:27">
      <c r="AA55229" s="271"/>
    </row>
    <row r="55230" spans="27:27">
      <c r="AA55230" s="271"/>
    </row>
    <row r="55231" spans="27:27">
      <c r="AA55231" s="271"/>
    </row>
    <row r="55232" spans="27:27">
      <c r="AA55232" s="271"/>
    </row>
    <row r="55233" spans="27:27">
      <c r="AA55233" s="271"/>
    </row>
    <row r="55234" spans="27:27">
      <c r="AA55234" s="271"/>
    </row>
    <row r="55235" spans="27:27">
      <c r="AA55235" s="271"/>
    </row>
    <row r="55236" spans="27:27">
      <c r="AA55236" s="271"/>
    </row>
    <row r="55237" spans="27:27">
      <c r="AA55237" s="271"/>
    </row>
    <row r="55238" spans="27:27">
      <c r="AA55238" s="271"/>
    </row>
    <row r="55239" spans="27:27">
      <c r="AA55239" s="271"/>
    </row>
    <row r="55240" spans="27:27">
      <c r="AA55240" s="271"/>
    </row>
    <row r="55241" spans="27:27">
      <c r="AA55241" s="271"/>
    </row>
    <row r="55242" spans="27:27">
      <c r="AA55242" s="271"/>
    </row>
    <row r="55243" spans="27:27">
      <c r="AA55243" s="271"/>
    </row>
    <row r="55244" spans="27:27">
      <c r="AA55244" s="271"/>
    </row>
    <row r="55245" spans="27:27">
      <c r="AA55245" s="271"/>
    </row>
    <row r="55246" spans="27:27">
      <c r="AA55246" s="271"/>
    </row>
    <row r="55247" spans="27:27">
      <c r="AA55247" s="271"/>
    </row>
    <row r="55248" spans="27:27">
      <c r="AA55248" s="271"/>
    </row>
    <row r="55249" spans="27:27">
      <c r="AA55249" s="271"/>
    </row>
    <row r="55250" spans="27:27">
      <c r="AA55250" s="271"/>
    </row>
    <row r="55251" spans="27:27">
      <c r="AA55251" s="271"/>
    </row>
    <row r="55252" spans="27:27">
      <c r="AA55252" s="271"/>
    </row>
    <row r="55253" spans="27:27">
      <c r="AA55253" s="271"/>
    </row>
    <row r="55254" spans="27:27">
      <c r="AA55254" s="271"/>
    </row>
    <row r="55255" spans="27:27">
      <c r="AA55255" s="271"/>
    </row>
    <row r="55256" spans="27:27">
      <c r="AA55256" s="271"/>
    </row>
    <row r="55257" spans="27:27">
      <c r="AA55257" s="271"/>
    </row>
    <row r="55258" spans="27:27">
      <c r="AA55258" s="271"/>
    </row>
    <row r="55259" spans="27:27">
      <c r="AA55259" s="271"/>
    </row>
    <row r="55260" spans="27:27">
      <c r="AA55260" s="271"/>
    </row>
    <row r="55261" spans="27:27">
      <c r="AA55261" s="271"/>
    </row>
    <row r="55262" spans="27:27">
      <c r="AA55262" s="271"/>
    </row>
    <row r="55263" spans="27:27">
      <c r="AA55263" s="271"/>
    </row>
    <row r="55264" spans="27:27">
      <c r="AA55264" s="271"/>
    </row>
    <row r="55265" spans="27:27">
      <c r="AA55265" s="271"/>
    </row>
    <row r="55266" spans="27:27">
      <c r="AA55266" s="271"/>
    </row>
    <row r="55267" spans="27:27">
      <c r="AA55267" s="271"/>
    </row>
    <row r="55268" spans="27:27">
      <c r="AA55268" s="271"/>
    </row>
    <row r="55269" spans="27:27">
      <c r="AA55269" s="271"/>
    </row>
    <row r="55270" spans="27:27">
      <c r="AA55270" s="271"/>
    </row>
    <row r="55271" spans="27:27">
      <c r="AA55271" s="271"/>
    </row>
    <row r="55272" spans="27:27">
      <c r="AA55272" s="271"/>
    </row>
    <row r="55273" spans="27:27">
      <c r="AA55273" s="271"/>
    </row>
    <row r="55274" spans="27:27">
      <c r="AA55274" s="271"/>
    </row>
    <row r="55275" spans="27:27">
      <c r="AA55275" s="271"/>
    </row>
    <row r="55276" spans="27:27">
      <c r="AA55276" s="271"/>
    </row>
    <row r="55277" spans="27:27">
      <c r="AA55277" s="271"/>
    </row>
    <row r="55278" spans="27:27">
      <c r="AA55278" s="271"/>
    </row>
    <row r="55279" spans="27:27">
      <c r="AA55279" s="271"/>
    </row>
    <row r="55280" spans="27:27">
      <c r="AA55280" s="271"/>
    </row>
    <row r="55281" spans="27:27">
      <c r="AA55281" s="271"/>
    </row>
    <row r="55282" spans="27:27">
      <c r="AA55282" s="271"/>
    </row>
    <row r="55283" spans="27:27">
      <c r="AA55283" s="271"/>
    </row>
    <row r="55284" spans="27:27">
      <c r="AA55284" s="271"/>
    </row>
    <row r="55285" spans="27:27">
      <c r="AA55285" s="271"/>
    </row>
    <row r="55286" spans="27:27">
      <c r="AA55286" s="271"/>
    </row>
    <row r="55287" spans="27:27">
      <c r="AA55287" s="271"/>
    </row>
    <row r="55288" spans="27:27">
      <c r="AA55288" s="271"/>
    </row>
    <row r="55289" spans="27:27">
      <c r="AA55289" s="271"/>
    </row>
    <row r="55290" spans="27:27">
      <c r="AA55290" s="271"/>
    </row>
    <row r="55291" spans="27:27">
      <c r="AA55291" s="271"/>
    </row>
    <row r="55292" spans="27:27">
      <c r="AA55292" s="271"/>
    </row>
    <row r="55293" spans="27:27">
      <c r="AA55293" s="271"/>
    </row>
    <row r="55294" spans="27:27">
      <c r="AA55294" s="271"/>
    </row>
    <row r="55295" spans="27:27">
      <c r="AA55295" s="271"/>
    </row>
    <row r="55296" spans="27:27">
      <c r="AA55296" s="271"/>
    </row>
    <row r="55297" spans="27:27">
      <c r="AA55297" s="271"/>
    </row>
    <row r="55298" spans="27:27">
      <c r="AA55298" s="271"/>
    </row>
    <row r="55299" spans="27:27">
      <c r="AA55299" s="271"/>
    </row>
    <row r="55300" spans="27:27">
      <c r="AA55300" s="271"/>
    </row>
    <row r="55301" spans="27:27">
      <c r="AA55301" s="271"/>
    </row>
    <row r="55302" spans="27:27">
      <c r="AA55302" s="271"/>
    </row>
    <row r="55303" spans="27:27">
      <c r="AA55303" s="271"/>
    </row>
    <row r="55304" spans="27:27">
      <c r="AA55304" s="271"/>
    </row>
    <row r="55305" spans="27:27">
      <c r="AA55305" s="271"/>
    </row>
    <row r="55306" spans="27:27">
      <c r="AA55306" s="271"/>
    </row>
    <row r="55307" spans="27:27">
      <c r="AA55307" s="271"/>
    </row>
    <row r="55308" spans="27:27">
      <c r="AA55308" s="271"/>
    </row>
    <row r="55309" spans="27:27">
      <c r="AA55309" s="271"/>
    </row>
    <row r="55310" spans="27:27">
      <c r="AA55310" s="271"/>
    </row>
    <row r="55311" spans="27:27">
      <c r="AA55311" s="271"/>
    </row>
    <row r="55312" spans="27:27">
      <c r="AA55312" s="271"/>
    </row>
    <row r="55313" spans="27:27">
      <c r="AA55313" s="271"/>
    </row>
    <row r="55314" spans="27:27">
      <c r="AA55314" s="271"/>
    </row>
    <row r="55315" spans="27:27">
      <c r="AA55315" s="271"/>
    </row>
    <row r="55316" spans="27:27">
      <c r="AA55316" s="271"/>
    </row>
    <row r="55317" spans="27:27">
      <c r="AA55317" s="271"/>
    </row>
    <row r="55318" spans="27:27">
      <c r="AA55318" s="271"/>
    </row>
    <row r="55319" spans="27:27">
      <c r="AA55319" s="271"/>
    </row>
    <row r="55320" spans="27:27">
      <c r="AA55320" s="271"/>
    </row>
    <row r="55321" spans="27:27">
      <c r="AA55321" s="271"/>
    </row>
    <row r="55322" spans="27:27">
      <c r="AA55322" s="271"/>
    </row>
    <row r="55323" spans="27:27">
      <c r="AA55323" s="271"/>
    </row>
    <row r="55324" spans="27:27">
      <c r="AA55324" s="271"/>
    </row>
    <row r="55325" spans="27:27">
      <c r="AA55325" s="271"/>
    </row>
    <row r="55326" spans="27:27">
      <c r="AA55326" s="271"/>
    </row>
    <row r="55327" spans="27:27">
      <c r="AA55327" s="271"/>
    </row>
    <row r="55328" spans="27:27">
      <c r="AA55328" s="271"/>
    </row>
    <row r="55329" spans="27:27">
      <c r="AA55329" s="271"/>
    </row>
    <row r="55330" spans="27:27">
      <c r="AA55330" s="271"/>
    </row>
    <row r="55331" spans="27:27">
      <c r="AA55331" s="271"/>
    </row>
    <row r="55332" spans="27:27">
      <c r="AA55332" s="271"/>
    </row>
    <row r="55333" spans="27:27">
      <c r="AA55333" s="271"/>
    </row>
    <row r="55334" spans="27:27">
      <c r="AA55334" s="271"/>
    </row>
    <row r="55335" spans="27:27">
      <c r="AA55335" s="271"/>
    </row>
    <row r="55336" spans="27:27">
      <c r="AA55336" s="271"/>
    </row>
    <row r="55337" spans="27:27">
      <c r="AA55337" s="271"/>
    </row>
    <row r="55338" spans="27:27">
      <c r="AA55338" s="271"/>
    </row>
    <row r="55339" spans="27:27">
      <c r="AA55339" s="271"/>
    </row>
    <row r="55340" spans="27:27">
      <c r="AA55340" s="271"/>
    </row>
    <row r="55341" spans="27:27">
      <c r="AA55341" s="271"/>
    </row>
    <row r="55342" spans="27:27">
      <c r="AA55342" s="271"/>
    </row>
    <row r="55343" spans="27:27">
      <c r="AA55343" s="271"/>
    </row>
    <row r="55344" spans="27:27">
      <c r="AA55344" s="271"/>
    </row>
    <row r="55345" spans="27:27">
      <c r="AA55345" s="271"/>
    </row>
    <row r="55346" spans="27:27">
      <c r="AA55346" s="271"/>
    </row>
    <row r="55347" spans="27:27">
      <c r="AA55347" s="271"/>
    </row>
    <row r="55348" spans="27:27">
      <c r="AA55348" s="271"/>
    </row>
    <row r="55349" spans="27:27">
      <c r="AA55349" s="271"/>
    </row>
    <row r="55350" spans="27:27">
      <c r="AA55350" s="271"/>
    </row>
    <row r="55351" spans="27:27">
      <c r="AA55351" s="271"/>
    </row>
    <row r="55352" spans="27:27">
      <c r="AA55352" s="271"/>
    </row>
    <row r="55353" spans="27:27">
      <c r="AA55353" s="271"/>
    </row>
    <row r="55354" spans="27:27">
      <c r="AA55354" s="271"/>
    </row>
    <row r="55355" spans="27:27">
      <c r="AA55355" s="271"/>
    </row>
    <row r="55356" spans="27:27">
      <c r="AA55356" s="271"/>
    </row>
    <row r="55357" spans="27:27">
      <c r="AA55357" s="271"/>
    </row>
    <row r="55358" spans="27:27">
      <c r="AA55358" s="271"/>
    </row>
    <row r="55359" spans="27:27">
      <c r="AA55359" s="271"/>
    </row>
    <row r="55360" spans="27:27">
      <c r="AA55360" s="271"/>
    </row>
    <row r="55361" spans="27:27">
      <c r="AA55361" s="271"/>
    </row>
    <row r="55362" spans="27:27">
      <c r="AA55362" s="271"/>
    </row>
    <row r="55363" spans="27:27">
      <c r="AA55363" s="271"/>
    </row>
    <row r="55364" spans="27:27">
      <c r="AA55364" s="271"/>
    </row>
    <row r="55365" spans="27:27">
      <c r="AA55365" s="271"/>
    </row>
    <row r="55366" spans="27:27">
      <c r="AA55366" s="271"/>
    </row>
    <row r="55367" spans="27:27">
      <c r="AA55367" s="271"/>
    </row>
    <row r="55368" spans="27:27">
      <c r="AA55368" s="271"/>
    </row>
    <row r="55369" spans="27:27">
      <c r="AA55369" s="271"/>
    </row>
    <row r="55370" spans="27:27">
      <c r="AA55370" s="271"/>
    </row>
    <row r="55371" spans="27:27">
      <c r="AA55371" s="271"/>
    </row>
    <row r="55372" spans="27:27">
      <c r="AA55372" s="271"/>
    </row>
    <row r="55373" spans="27:27">
      <c r="AA55373" s="271"/>
    </row>
    <row r="55374" spans="27:27">
      <c r="AA55374" s="271"/>
    </row>
    <row r="55375" spans="27:27">
      <c r="AA55375" s="271"/>
    </row>
    <row r="55376" spans="27:27">
      <c r="AA55376" s="271"/>
    </row>
    <row r="55377" spans="27:27">
      <c r="AA55377" s="271"/>
    </row>
    <row r="55378" spans="27:27">
      <c r="AA55378" s="271"/>
    </row>
    <row r="55379" spans="27:27">
      <c r="AA55379" s="271"/>
    </row>
    <row r="55380" spans="27:27">
      <c r="AA55380" s="271"/>
    </row>
    <row r="55381" spans="27:27">
      <c r="AA55381" s="271"/>
    </row>
    <row r="55382" spans="27:27">
      <c r="AA55382" s="271"/>
    </row>
    <row r="55383" spans="27:27">
      <c r="AA55383" s="271"/>
    </row>
    <row r="55384" spans="27:27">
      <c r="AA55384" s="271"/>
    </row>
    <row r="55385" spans="27:27">
      <c r="AA55385" s="271"/>
    </row>
    <row r="55386" spans="27:27">
      <c r="AA55386" s="271"/>
    </row>
    <row r="55387" spans="27:27">
      <c r="AA55387" s="271"/>
    </row>
    <row r="55388" spans="27:27">
      <c r="AA55388" s="271"/>
    </row>
    <row r="55389" spans="27:27">
      <c r="AA55389" s="271"/>
    </row>
    <row r="55390" spans="27:27">
      <c r="AA55390" s="271"/>
    </row>
    <row r="55391" spans="27:27">
      <c r="AA55391" s="271"/>
    </row>
    <row r="55392" spans="27:27">
      <c r="AA55392" s="271"/>
    </row>
    <row r="55393" spans="27:27">
      <c r="AA55393" s="271"/>
    </row>
    <row r="55394" spans="27:27">
      <c r="AA55394" s="271"/>
    </row>
    <row r="55395" spans="27:27">
      <c r="AA55395" s="271"/>
    </row>
    <row r="55396" spans="27:27">
      <c r="AA55396" s="271"/>
    </row>
    <row r="55397" spans="27:27">
      <c r="AA55397" s="271"/>
    </row>
    <row r="55398" spans="27:27">
      <c r="AA55398" s="271"/>
    </row>
    <row r="55399" spans="27:27">
      <c r="AA55399" s="271"/>
    </row>
    <row r="55400" spans="27:27">
      <c r="AA55400" s="271"/>
    </row>
    <row r="55401" spans="27:27">
      <c r="AA55401" s="271"/>
    </row>
    <row r="55402" spans="27:27">
      <c r="AA55402" s="271"/>
    </row>
    <row r="55403" spans="27:27">
      <c r="AA55403" s="271"/>
    </row>
    <row r="55404" spans="27:27">
      <c r="AA55404" s="271"/>
    </row>
    <row r="55405" spans="27:27">
      <c r="AA55405" s="271"/>
    </row>
    <row r="55406" spans="27:27">
      <c r="AA55406" s="271"/>
    </row>
    <row r="55407" spans="27:27">
      <c r="AA55407" s="271"/>
    </row>
    <row r="55408" spans="27:27">
      <c r="AA55408" s="271"/>
    </row>
    <row r="55409" spans="27:27">
      <c r="AA55409" s="271"/>
    </row>
    <row r="55410" spans="27:27">
      <c r="AA55410" s="271"/>
    </row>
    <row r="55411" spans="27:27">
      <c r="AA55411" s="271"/>
    </row>
    <row r="55412" spans="27:27">
      <c r="AA55412" s="271"/>
    </row>
    <row r="55413" spans="27:27">
      <c r="AA55413" s="271"/>
    </row>
    <row r="55414" spans="27:27">
      <c r="AA55414" s="271"/>
    </row>
    <row r="55415" spans="27:27">
      <c r="AA55415" s="271"/>
    </row>
    <row r="55416" spans="27:27">
      <c r="AA55416" s="271"/>
    </row>
    <row r="55417" spans="27:27">
      <c r="AA55417" s="271"/>
    </row>
    <row r="55418" spans="27:27">
      <c r="AA55418" s="271"/>
    </row>
    <row r="55419" spans="27:27">
      <c r="AA55419" s="271"/>
    </row>
    <row r="55420" spans="27:27">
      <c r="AA55420" s="271"/>
    </row>
    <row r="55421" spans="27:27">
      <c r="AA55421" s="271"/>
    </row>
    <row r="55422" spans="27:27">
      <c r="AA55422" s="271"/>
    </row>
    <row r="55423" spans="27:27">
      <c r="AA55423" s="271"/>
    </row>
    <row r="55424" spans="27:27">
      <c r="AA55424" s="271"/>
    </row>
    <row r="55425" spans="27:27">
      <c r="AA55425" s="271"/>
    </row>
    <row r="55426" spans="27:27">
      <c r="AA55426" s="271"/>
    </row>
    <row r="55427" spans="27:27">
      <c r="AA55427" s="271"/>
    </row>
    <row r="55428" spans="27:27">
      <c r="AA55428" s="271"/>
    </row>
    <row r="55429" spans="27:27">
      <c r="AA55429" s="271"/>
    </row>
    <row r="55430" spans="27:27">
      <c r="AA55430" s="271"/>
    </row>
    <row r="55431" spans="27:27">
      <c r="AA55431" s="271"/>
    </row>
    <row r="55432" spans="27:27">
      <c r="AA55432" s="271"/>
    </row>
    <row r="55433" spans="27:27">
      <c r="AA55433" s="271"/>
    </row>
    <row r="55434" spans="27:27">
      <c r="AA55434" s="271"/>
    </row>
    <row r="55435" spans="27:27">
      <c r="AA55435" s="271"/>
    </row>
    <row r="55436" spans="27:27">
      <c r="AA55436" s="271"/>
    </row>
    <row r="55437" spans="27:27">
      <c r="AA55437" s="271"/>
    </row>
    <row r="55438" spans="27:27">
      <c r="AA55438" s="271"/>
    </row>
    <row r="55439" spans="27:27">
      <c r="AA55439" s="271"/>
    </row>
    <row r="55440" spans="27:27">
      <c r="AA55440" s="271"/>
    </row>
    <row r="55441" spans="27:27">
      <c r="AA55441" s="271"/>
    </row>
    <row r="55442" spans="27:27">
      <c r="AA55442" s="271"/>
    </row>
    <row r="55443" spans="27:27">
      <c r="AA55443" s="271"/>
    </row>
    <row r="55444" spans="27:27">
      <c r="AA55444" s="271"/>
    </row>
    <row r="55445" spans="27:27">
      <c r="AA55445" s="271"/>
    </row>
    <row r="55446" spans="27:27">
      <c r="AA55446" s="271"/>
    </row>
    <row r="55447" spans="27:27">
      <c r="AA55447" s="271"/>
    </row>
    <row r="55448" spans="27:27">
      <c r="AA55448" s="271"/>
    </row>
    <row r="55449" spans="27:27">
      <c r="AA55449" s="271"/>
    </row>
    <row r="55450" spans="27:27">
      <c r="AA55450" s="271"/>
    </row>
    <row r="55451" spans="27:27">
      <c r="AA55451" s="271"/>
    </row>
    <row r="55452" spans="27:27">
      <c r="AA55452" s="271"/>
    </row>
    <row r="55453" spans="27:27">
      <c r="AA55453" s="271"/>
    </row>
    <row r="55454" spans="27:27">
      <c r="AA55454" s="271"/>
    </row>
    <row r="55455" spans="27:27">
      <c r="AA55455" s="271"/>
    </row>
    <row r="55456" spans="27:27">
      <c r="AA55456" s="271"/>
    </row>
    <row r="55457" spans="27:27">
      <c r="AA55457" s="271"/>
    </row>
    <row r="55458" spans="27:27">
      <c r="AA55458" s="271"/>
    </row>
    <row r="55459" spans="27:27">
      <c r="AA55459" s="271"/>
    </row>
    <row r="55460" spans="27:27">
      <c r="AA55460" s="271"/>
    </row>
    <row r="55461" spans="27:27">
      <c r="AA55461" s="271"/>
    </row>
    <row r="55462" spans="27:27">
      <c r="AA55462" s="271"/>
    </row>
    <row r="55463" spans="27:27">
      <c r="AA55463" s="271"/>
    </row>
    <row r="55464" spans="27:27">
      <c r="AA55464" s="271"/>
    </row>
    <row r="55465" spans="27:27">
      <c r="AA55465" s="271"/>
    </row>
    <row r="55466" spans="27:27">
      <c r="AA55466" s="271"/>
    </row>
    <row r="55467" spans="27:27">
      <c r="AA55467" s="271"/>
    </row>
    <row r="55468" spans="27:27">
      <c r="AA55468" s="271"/>
    </row>
    <row r="55469" spans="27:27">
      <c r="AA55469" s="271"/>
    </row>
    <row r="55470" spans="27:27">
      <c r="AA55470" s="271"/>
    </row>
    <row r="55471" spans="27:27">
      <c r="AA55471" s="271"/>
    </row>
    <row r="55472" spans="27:27">
      <c r="AA55472" s="271"/>
    </row>
    <row r="55473" spans="27:27">
      <c r="AA55473" s="271"/>
    </row>
    <row r="55474" spans="27:27">
      <c r="AA55474" s="271"/>
    </row>
    <row r="55475" spans="27:27">
      <c r="AA55475" s="271"/>
    </row>
    <row r="55476" spans="27:27">
      <c r="AA55476" s="271"/>
    </row>
    <row r="55477" spans="27:27">
      <c r="AA55477" s="271"/>
    </row>
    <row r="55478" spans="27:27">
      <c r="AA55478" s="271"/>
    </row>
    <row r="55479" spans="27:27">
      <c r="AA55479" s="271"/>
    </row>
    <row r="55480" spans="27:27">
      <c r="AA55480" s="271"/>
    </row>
    <row r="55481" spans="27:27">
      <c r="AA55481" s="271"/>
    </row>
    <row r="55482" spans="27:27">
      <c r="AA55482" s="271"/>
    </row>
    <row r="55483" spans="27:27">
      <c r="AA55483" s="271"/>
    </row>
    <row r="55484" spans="27:27">
      <c r="AA55484" s="271"/>
    </row>
    <row r="55485" spans="27:27">
      <c r="AA55485" s="271"/>
    </row>
    <row r="55486" spans="27:27">
      <c r="AA55486" s="271"/>
    </row>
    <row r="55487" spans="27:27">
      <c r="AA55487" s="271"/>
    </row>
    <row r="55488" spans="27:27">
      <c r="AA55488" s="271"/>
    </row>
    <row r="55489" spans="27:27">
      <c r="AA55489" s="271"/>
    </row>
    <row r="55490" spans="27:27">
      <c r="AA55490" s="271"/>
    </row>
    <row r="55491" spans="27:27">
      <c r="AA55491" s="271"/>
    </row>
    <row r="55492" spans="27:27">
      <c r="AA55492" s="271"/>
    </row>
    <row r="55493" spans="27:27">
      <c r="AA55493" s="271"/>
    </row>
    <row r="55494" spans="27:27">
      <c r="AA55494" s="271"/>
    </row>
    <row r="55495" spans="27:27">
      <c r="AA55495" s="271"/>
    </row>
    <row r="55496" spans="27:27">
      <c r="AA55496" s="271"/>
    </row>
    <row r="55497" spans="27:27">
      <c r="AA55497" s="271"/>
    </row>
    <row r="55498" spans="27:27">
      <c r="AA55498" s="271"/>
    </row>
    <row r="55499" spans="27:27">
      <c r="AA55499" s="271"/>
    </row>
    <row r="55500" spans="27:27">
      <c r="AA55500" s="271"/>
    </row>
    <row r="55501" spans="27:27">
      <c r="AA55501" s="271"/>
    </row>
    <row r="55502" spans="27:27">
      <c r="AA55502" s="271"/>
    </row>
    <row r="55503" spans="27:27">
      <c r="AA55503" s="271"/>
    </row>
    <row r="55504" spans="27:27">
      <c r="AA55504" s="271"/>
    </row>
    <row r="55505" spans="27:27">
      <c r="AA55505" s="271"/>
    </row>
    <row r="55506" spans="27:27">
      <c r="AA55506" s="271"/>
    </row>
    <row r="55507" spans="27:27">
      <c r="AA55507" s="271"/>
    </row>
    <row r="55508" spans="27:27">
      <c r="AA55508" s="271"/>
    </row>
    <row r="55509" spans="27:27">
      <c r="AA55509" s="271"/>
    </row>
    <row r="55510" spans="27:27">
      <c r="AA55510" s="271"/>
    </row>
    <row r="55511" spans="27:27">
      <c r="AA55511" s="271"/>
    </row>
    <row r="55512" spans="27:27">
      <c r="AA55512" s="271"/>
    </row>
    <row r="55513" spans="27:27">
      <c r="AA55513" s="271"/>
    </row>
    <row r="55514" spans="27:27">
      <c r="AA55514" s="271"/>
    </row>
    <row r="55515" spans="27:27">
      <c r="AA55515" s="271"/>
    </row>
    <row r="55516" spans="27:27">
      <c r="AA55516" s="271"/>
    </row>
    <row r="55517" spans="27:27">
      <c r="AA55517" s="271"/>
    </row>
    <row r="55518" spans="27:27">
      <c r="AA55518" s="271"/>
    </row>
    <row r="55519" spans="27:27">
      <c r="AA55519" s="271"/>
    </row>
    <row r="55520" spans="27:27">
      <c r="AA55520" s="271"/>
    </row>
    <row r="55521" spans="27:27">
      <c r="AA55521" s="271"/>
    </row>
    <row r="55522" spans="27:27">
      <c r="AA55522" s="271"/>
    </row>
    <row r="55523" spans="27:27">
      <c r="AA55523" s="271"/>
    </row>
    <row r="55524" spans="27:27">
      <c r="AA55524" s="271"/>
    </row>
    <row r="55525" spans="27:27">
      <c r="AA55525" s="271"/>
    </row>
    <row r="55526" spans="27:27">
      <c r="AA55526" s="271"/>
    </row>
    <row r="55527" spans="27:27">
      <c r="AA55527" s="271"/>
    </row>
    <row r="55528" spans="27:27">
      <c r="AA55528" s="271"/>
    </row>
    <row r="55529" spans="27:27">
      <c r="AA55529" s="271"/>
    </row>
    <row r="55530" spans="27:27">
      <c r="AA55530" s="271"/>
    </row>
    <row r="55531" spans="27:27">
      <c r="AA55531" s="271"/>
    </row>
    <row r="55532" spans="27:27">
      <c r="AA55532" s="271"/>
    </row>
    <row r="55533" spans="27:27">
      <c r="AA55533" s="271"/>
    </row>
    <row r="55534" spans="27:27">
      <c r="AA55534" s="271"/>
    </row>
    <row r="55535" spans="27:27">
      <c r="AA55535" s="271"/>
    </row>
    <row r="55536" spans="27:27">
      <c r="AA55536" s="271"/>
    </row>
    <row r="55537" spans="27:27">
      <c r="AA55537" s="271"/>
    </row>
    <row r="55538" spans="27:27">
      <c r="AA55538" s="271"/>
    </row>
    <row r="55539" spans="27:27">
      <c r="AA55539" s="271"/>
    </row>
    <row r="55540" spans="27:27">
      <c r="AA55540" s="271"/>
    </row>
    <row r="55541" spans="27:27">
      <c r="AA55541" s="271"/>
    </row>
    <row r="55542" spans="27:27">
      <c r="AA55542" s="271"/>
    </row>
    <row r="55543" spans="27:27">
      <c r="AA55543" s="271"/>
    </row>
    <row r="55544" spans="27:27">
      <c r="AA55544" s="271"/>
    </row>
    <row r="55545" spans="27:27">
      <c r="AA55545" s="271"/>
    </row>
    <row r="55546" spans="27:27">
      <c r="AA55546" s="271"/>
    </row>
    <row r="55547" spans="27:27">
      <c r="AA55547" s="271"/>
    </row>
    <row r="55548" spans="27:27">
      <c r="AA55548" s="271"/>
    </row>
    <row r="55549" spans="27:27">
      <c r="AA55549" s="271"/>
    </row>
    <row r="55550" spans="27:27">
      <c r="AA55550" s="271"/>
    </row>
    <row r="55551" spans="27:27">
      <c r="AA55551" s="271"/>
    </row>
    <row r="55552" spans="27:27">
      <c r="AA55552" s="271"/>
    </row>
    <row r="55553" spans="27:27">
      <c r="AA55553" s="271"/>
    </row>
    <row r="55554" spans="27:27">
      <c r="AA55554" s="271"/>
    </row>
    <row r="55555" spans="27:27">
      <c r="AA55555" s="271"/>
    </row>
    <row r="55556" spans="27:27">
      <c r="AA55556" s="271"/>
    </row>
    <row r="55557" spans="27:27">
      <c r="AA55557" s="271"/>
    </row>
    <row r="55558" spans="27:27">
      <c r="AA55558" s="271"/>
    </row>
    <row r="55559" spans="27:27">
      <c r="AA55559" s="271"/>
    </row>
    <row r="55560" spans="27:27">
      <c r="AA55560" s="271"/>
    </row>
    <row r="55561" spans="27:27">
      <c r="AA55561" s="271"/>
    </row>
    <row r="55562" spans="27:27">
      <c r="AA55562" s="271"/>
    </row>
    <row r="55563" spans="27:27">
      <c r="AA55563" s="271"/>
    </row>
    <row r="55564" spans="27:27">
      <c r="AA55564" s="271"/>
    </row>
    <row r="55565" spans="27:27">
      <c r="AA55565" s="271"/>
    </row>
    <row r="55566" spans="27:27">
      <c r="AA55566" s="271"/>
    </row>
    <row r="55567" spans="27:27">
      <c r="AA55567" s="271"/>
    </row>
    <row r="55568" spans="27:27">
      <c r="AA55568" s="271"/>
    </row>
    <row r="55569" spans="27:27">
      <c r="AA55569" s="271"/>
    </row>
    <row r="55570" spans="27:27">
      <c r="AA55570" s="271"/>
    </row>
    <row r="55571" spans="27:27">
      <c r="AA55571" s="271"/>
    </row>
    <row r="55572" spans="27:27">
      <c r="AA55572" s="271"/>
    </row>
    <row r="55573" spans="27:27">
      <c r="AA55573" s="271"/>
    </row>
    <row r="55574" spans="27:27">
      <c r="AA55574" s="271"/>
    </row>
    <row r="55575" spans="27:27">
      <c r="AA55575" s="271"/>
    </row>
    <row r="55576" spans="27:27">
      <c r="AA55576" s="271"/>
    </row>
    <row r="55577" spans="27:27">
      <c r="AA55577" s="271"/>
    </row>
    <row r="55578" spans="27:27">
      <c r="AA55578" s="271"/>
    </row>
    <row r="55579" spans="27:27">
      <c r="AA55579" s="271"/>
    </row>
    <row r="55580" spans="27:27">
      <c r="AA55580" s="271"/>
    </row>
    <row r="55581" spans="27:27">
      <c r="AA55581" s="271"/>
    </row>
    <row r="55582" spans="27:27">
      <c r="AA55582" s="271"/>
    </row>
    <row r="55583" spans="27:27">
      <c r="AA55583" s="271"/>
    </row>
    <row r="55584" spans="27:27">
      <c r="AA55584" s="271"/>
    </row>
    <row r="55585" spans="27:27">
      <c r="AA55585" s="271"/>
    </row>
    <row r="55586" spans="27:27">
      <c r="AA55586" s="271"/>
    </row>
    <row r="55587" spans="27:27">
      <c r="AA55587" s="271"/>
    </row>
    <row r="55588" spans="27:27">
      <c r="AA55588" s="271"/>
    </row>
    <row r="55589" spans="27:27">
      <c r="AA55589" s="271"/>
    </row>
    <row r="55590" spans="27:27">
      <c r="AA55590" s="271"/>
    </row>
    <row r="55591" spans="27:27">
      <c r="AA55591" s="271"/>
    </row>
    <row r="55592" spans="27:27">
      <c r="AA55592" s="271"/>
    </row>
    <row r="55593" spans="27:27">
      <c r="AA55593" s="271"/>
    </row>
    <row r="55594" spans="27:27">
      <c r="AA55594" s="271"/>
    </row>
    <row r="55595" spans="27:27">
      <c r="AA55595" s="271"/>
    </row>
    <row r="55596" spans="27:27">
      <c r="AA55596" s="271"/>
    </row>
    <row r="55597" spans="27:27">
      <c r="AA55597" s="271"/>
    </row>
    <row r="55598" spans="27:27">
      <c r="AA55598" s="271"/>
    </row>
    <row r="55599" spans="27:27">
      <c r="AA55599" s="271"/>
    </row>
    <row r="55600" spans="27:27">
      <c r="AA55600" s="271"/>
    </row>
    <row r="55601" spans="27:27">
      <c r="AA55601" s="271"/>
    </row>
    <row r="55602" spans="27:27">
      <c r="AA55602" s="271"/>
    </row>
    <row r="55603" spans="27:27">
      <c r="AA55603" s="271"/>
    </row>
    <row r="55604" spans="27:27">
      <c r="AA55604" s="271"/>
    </row>
    <row r="55605" spans="27:27">
      <c r="AA55605" s="271"/>
    </row>
    <row r="55606" spans="27:27">
      <c r="AA55606" s="271"/>
    </row>
    <row r="55607" spans="27:27">
      <c r="AA55607" s="271"/>
    </row>
    <row r="55608" spans="27:27">
      <c r="AA55608" s="271"/>
    </row>
    <row r="55609" spans="27:27">
      <c r="AA55609" s="271"/>
    </row>
    <row r="55610" spans="27:27">
      <c r="AA55610" s="271"/>
    </row>
    <row r="55611" spans="27:27">
      <c r="AA55611" s="271"/>
    </row>
    <row r="55612" spans="27:27">
      <c r="AA55612" s="271"/>
    </row>
    <row r="55613" spans="27:27">
      <c r="AA55613" s="271"/>
    </row>
    <row r="55614" spans="27:27">
      <c r="AA55614" s="271"/>
    </row>
    <row r="55615" spans="27:27">
      <c r="AA55615" s="271"/>
    </row>
    <row r="55616" spans="27:27">
      <c r="AA55616" s="271"/>
    </row>
    <row r="55617" spans="27:27">
      <c r="AA55617" s="271"/>
    </row>
    <row r="55618" spans="27:27">
      <c r="AA55618" s="271"/>
    </row>
    <row r="55619" spans="27:27">
      <c r="AA55619" s="271"/>
    </row>
    <row r="55620" spans="27:27">
      <c r="AA55620" s="271"/>
    </row>
    <row r="55621" spans="27:27">
      <c r="AA55621" s="271"/>
    </row>
    <row r="55622" spans="27:27">
      <c r="AA55622" s="271"/>
    </row>
    <row r="55623" spans="27:27">
      <c r="AA55623" s="271"/>
    </row>
    <row r="55624" spans="27:27">
      <c r="AA55624" s="271"/>
    </row>
    <row r="55625" spans="27:27">
      <c r="AA55625" s="271"/>
    </row>
    <row r="55626" spans="27:27">
      <c r="AA55626" s="271"/>
    </row>
    <row r="55627" spans="27:27">
      <c r="AA55627" s="271"/>
    </row>
    <row r="55628" spans="27:27">
      <c r="AA55628" s="271"/>
    </row>
    <row r="55629" spans="27:27">
      <c r="AA55629" s="271"/>
    </row>
    <row r="55630" spans="27:27">
      <c r="AA55630" s="271"/>
    </row>
    <row r="55631" spans="27:27">
      <c r="AA55631" s="271"/>
    </row>
    <row r="55632" spans="27:27">
      <c r="AA55632" s="271"/>
    </row>
    <row r="55633" spans="27:27">
      <c r="AA55633" s="271"/>
    </row>
    <row r="55634" spans="27:27">
      <c r="AA55634" s="271"/>
    </row>
    <row r="55635" spans="27:27">
      <c r="AA55635" s="271"/>
    </row>
    <row r="55636" spans="27:27">
      <c r="AA55636" s="271"/>
    </row>
    <row r="55637" spans="27:27">
      <c r="AA55637" s="271"/>
    </row>
    <row r="55638" spans="27:27">
      <c r="AA55638" s="271"/>
    </row>
    <row r="55639" spans="27:27">
      <c r="AA55639" s="271"/>
    </row>
    <row r="55640" spans="27:27">
      <c r="AA55640" s="271"/>
    </row>
    <row r="55641" spans="27:27">
      <c r="AA55641" s="271"/>
    </row>
    <row r="55642" spans="27:27">
      <c r="AA55642" s="271"/>
    </row>
    <row r="55643" spans="27:27">
      <c r="AA55643" s="271"/>
    </row>
    <row r="55644" spans="27:27">
      <c r="AA55644" s="271"/>
    </row>
    <row r="55645" spans="27:27">
      <c r="AA55645" s="271"/>
    </row>
    <row r="55646" spans="27:27">
      <c r="AA55646" s="271"/>
    </row>
    <row r="55647" spans="27:27">
      <c r="AA55647" s="271"/>
    </row>
    <row r="55648" spans="27:27">
      <c r="AA55648" s="271"/>
    </row>
    <row r="55649" spans="27:27">
      <c r="AA55649" s="271"/>
    </row>
    <row r="55650" spans="27:27">
      <c r="AA55650" s="271"/>
    </row>
    <row r="55651" spans="27:27">
      <c r="AA55651" s="271"/>
    </row>
    <row r="55652" spans="27:27">
      <c r="AA55652" s="271"/>
    </row>
    <row r="55653" spans="27:27">
      <c r="AA55653" s="271"/>
    </row>
    <row r="55654" spans="27:27">
      <c r="AA55654" s="271"/>
    </row>
    <row r="55655" spans="27:27">
      <c r="AA55655" s="271"/>
    </row>
    <row r="55656" spans="27:27">
      <c r="AA55656" s="271"/>
    </row>
    <row r="55657" spans="27:27">
      <c r="AA55657" s="271"/>
    </row>
    <row r="55658" spans="27:27">
      <c r="AA55658" s="271"/>
    </row>
    <row r="55659" spans="27:27">
      <c r="AA55659" s="271"/>
    </row>
    <row r="55660" spans="27:27">
      <c r="AA55660" s="271"/>
    </row>
    <row r="55661" spans="27:27">
      <c r="AA55661" s="271"/>
    </row>
    <row r="55662" spans="27:27">
      <c r="AA55662" s="271"/>
    </row>
    <row r="55663" spans="27:27">
      <c r="AA55663" s="271"/>
    </row>
    <row r="55664" spans="27:27">
      <c r="AA55664" s="271"/>
    </row>
    <row r="55665" spans="27:27">
      <c r="AA55665" s="271"/>
    </row>
    <row r="55666" spans="27:27">
      <c r="AA55666" s="271"/>
    </row>
    <row r="55667" spans="27:27">
      <c r="AA55667" s="271"/>
    </row>
    <row r="55668" spans="27:27">
      <c r="AA55668" s="271"/>
    </row>
    <row r="55669" spans="27:27">
      <c r="AA55669" s="271"/>
    </row>
    <row r="55670" spans="27:27">
      <c r="AA55670" s="271"/>
    </row>
    <row r="55671" spans="27:27">
      <c r="AA55671" s="271"/>
    </row>
    <row r="55672" spans="27:27">
      <c r="AA55672" s="271"/>
    </row>
    <row r="55673" spans="27:27">
      <c r="AA55673" s="271"/>
    </row>
    <row r="55674" spans="27:27">
      <c r="AA55674" s="271"/>
    </row>
    <row r="55675" spans="27:27">
      <c r="AA55675" s="271"/>
    </row>
    <row r="55676" spans="27:27">
      <c r="AA55676" s="271"/>
    </row>
    <row r="55677" spans="27:27">
      <c r="AA55677" s="271"/>
    </row>
    <row r="55678" spans="27:27">
      <c r="AA55678" s="271"/>
    </row>
    <row r="55679" spans="27:27">
      <c r="AA55679" s="271"/>
    </row>
    <row r="55680" spans="27:27">
      <c r="AA55680" s="271"/>
    </row>
    <row r="55681" spans="27:27">
      <c r="AA55681" s="271"/>
    </row>
    <row r="55682" spans="27:27">
      <c r="AA55682" s="271"/>
    </row>
    <row r="55683" spans="27:27">
      <c r="AA55683" s="271"/>
    </row>
    <row r="55684" spans="27:27">
      <c r="AA55684" s="271"/>
    </row>
    <row r="55685" spans="27:27">
      <c r="AA55685" s="271"/>
    </row>
    <row r="55686" spans="27:27">
      <c r="AA55686" s="271"/>
    </row>
    <row r="55687" spans="27:27">
      <c r="AA55687" s="271"/>
    </row>
    <row r="55688" spans="27:27">
      <c r="AA55688" s="271"/>
    </row>
    <row r="55689" spans="27:27">
      <c r="AA55689" s="271"/>
    </row>
    <row r="55690" spans="27:27">
      <c r="AA55690" s="271"/>
    </row>
    <row r="55691" spans="27:27">
      <c r="AA55691" s="271"/>
    </row>
    <row r="55692" spans="27:27">
      <c r="AA55692" s="271"/>
    </row>
    <row r="55693" spans="27:27">
      <c r="AA55693" s="271"/>
    </row>
    <row r="55694" spans="27:27">
      <c r="AA55694" s="271"/>
    </row>
    <row r="55695" spans="27:27">
      <c r="AA55695" s="271"/>
    </row>
    <row r="55696" spans="27:27">
      <c r="AA55696" s="271"/>
    </row>
    <row r="55697" spans="27:27">
      <c r="AA55697" s="271"/>
    </row>
    <row r="55698" spans="27:27">
      <c r="AA55698" s="271"/>
    </row>
    <row r="55699" spans="27:27">
      <c r="AA55699" s="271"/>
    </row>
    <row r="55700" spans="27:27">
      <c r="AA55700" s="271"/>
    </row>
    <row r="55701" spans="27:27">
      <c r="AA55701" s="271"/>
    </row>
    <row r="55702" spans="27:27">
      <c r="AA55702" s="271"/>
    </row>
    <row r="55703" spans="27:27">
      <c r="AA55703" s="271"/>
    </row>
    <row r="55704" spans="27:27">
      <c r="AA55704" s="271"/>
    </row>
    <row r="55705" spans="27:27">
      <c r="AA55705" s="271"/>
    </row>
    <row r="55706" spans="27:27">
      <c r="AA55706" s="271"/>
    </row>
    <row r="55707" spans="27:27">
      <c r="AA55707" s="271"/>
    </row>
    <row r="55708" spans="27:27">
      <c r="AA55708" s="271"/>
    </row>
    <row r="55709" spans="27:27">
      <c r="AA55709" s="271"/>
    </row>
    <row r="55710" spans="27:27">
      <c r="AA55710" s="271"/>
    </row>
    <row r="55711" spans="27:27">
      <c r="AA55711" s="271"/>
    </row>
    <row r="55712" spans="27:27">
      <c r="AA55712" s="271"/>
    </row>
    <row r="55713" spans="27:27">
      <c r="AA55713" s="271"/>
    </row>
    <row r="55714" spans="27:27">
      <c r="AA55714" s="271"/>
    </row>
    <row r="55715" spans="27:27">
      <c r="AA55715" s="271"/>
    </row>
    <row r="55716" spans="27:27">
      <c r="AA55716" s="271"/>
    </row>
    <row r="55717" spans="27:27">
      <c r="AA55717" s="271"/>
    </row>
    <row r="55718" spans="27:27">
      <c r="AA55718" s="271"/>
    </row>
    <row r="55719" spans="27:27">
      <c r="AA55719" s="271"/>
    </row>
    <row r="55720" spans="27:27">
      <c r="AA55720" s="271"/>
    </row>
    <row r="55721" spans="27:27">
      <c r="AA55721" s="271"/>
    </row>
    <row r="55722" spans="27:27">
      <c r="AA55722" s="271"/>
    </row>
    <row r="55723" spans="27:27">
      <c r="AA55723" s="271"/>
    </row>
    <row r="55724" spans="27:27">
      <c r="AA55724" s="271"/>
    </row>
    <row r="55725" spans="27:27">
      <c r="AA55725" s="271"/>
    </row>
    <row r="55726" spans="27:27">
      <c r="AA55726" s="271"/>
    </row>
    <row r="55727" spans="27:27">
      <c r="AA55727" s="271"/>
    </row>
    <row r="55728" spans="27:27">
      <c r="AA55728" s="271"/>
    </row>
    <row r="55729" spans="27:27">
      <c r="AA55729" s="271"/>
    </row>
    <row r="55730" spans="27:27">
      <c r="AA55730" s="271"/>
    </row>
    <row r="55731" spans="27:27">
      <c r="AA55731" s="271"/>
    </row>
    <row r="55732" spans="27:27">
      <c r="AA55732" s="271"/>
    </row>
    <row r="55733" spans="27:27">
      <c r="AA55733" s="271"/>
    </row>
    <row r="55734" spans="27:27">
      <c r="AA55734" s="271"/>
    </row>
    <row r="55735" spans="27:27">
      <c r="AA55735" s="271"/>
    </row>
    <row r="55736" spans="27:27">
      <c r="AA55736" s="271"/>
    </row>
    <row r="55737" spans="27:27">
      <c r="AA55737" s="271"/>
    </row>
    <row r="55738" spans="27:27">
      <c r="AA55738" s="271"/>
    </row>
    <row r="55739" spans="27:27">
      <c r="AA55739" s="271"/>
    </row>
    <row r="55740" spans="27:27">
      <c r="AA55740" s="271"/>
    </row>
    <row r="55741" spans="27:27">
      <c r="AA55741" s="271"/>
    </row>
    <row r="55742" spans="27:27">
      <c r="AA55742" s="271"/>
    </row>
    <row r="55743" spans="27:27">
      <c r="AA55743" s="271"/>
    </row>
    <row r="55744" spans="27:27">
      <c r="AA55744" s="271"/>
    </row>
    <row r="55745" spans="27:27">
      <c r="AA55745" s="271"/>
    </row>
    <row r="55746" spans="27:27">
      <c r="AA55746" s="271"/>
    </row>
    <row r="55747" spans="27:27">
      <c r="AA55747" s="271"/>
    </row>
    <row r="55748" spans="27:27">
      <c r="AA55748" s="271"/>
    </row>
    <row r="55749" spans="27:27">
      <c r="AA55749" s="271"/>
    </row>
    <row r="55750" spans="27:27">
      <c r="AA55750" s="271"/>
    </row>
    <row r="55751" spans="27:27">
      <c r="AA55751" s="271"/>
    </row>
    <row r="55752" spans="27:27">
      <c r="AA55752" s="271"/>
    </row>
    <row r="55753" spans="27:27">
      <c r="AA55753" s="271"/>
    </row>
    <row r="55754" spans="27:27">
      <c r="AA55754" s="271"/>
    </row>
    <row r="55755" spans="27:27">
      <c r="AA55755" s="271"/>
    </row>
    <row r="55756" spans="27:27">
      <c r="AA55756" s="271"/>
    </row>
    <row r="55757" spans="27:27">
      <c r="AA55757" s="271"/>
    </row>
    <row r="55758" spans="27:27">
      <c r="AA55758" s="271"/>
    </row>
    <row r="55759" spans="27:27">
      <c r="AA55759" s="271"/>
    </row>
    <row r="55760" spans="27:27">
      <c r="AA55760" s="271"/>
    </row>
    <row r="55761" spans="27:27">
      <c r="AA55761" s="271"/>
    </row>
    <row r="55762" spans="27:27">
      <c r="AA55762" s="271"/>
    </row>
    <row r="55763" spans="27:27">
      <c r="AA55763" s="271"/>
    </row>
    <row r="55764" spans="27:27">
      <c r="AA55764" s="271"/>
    </row>
    <row r="55765" spans="27:27">
      <c r="AA55765" s="271"/>
    </row>
    <row r="55766" spans="27:27">
      <c r="AA55766" s="271"/>
    </row>
    <row r="55767" spans="27:27">
      <c r="AA55767" s="271"/>
    </row>
    <row r="55768" spans="27:27">
      <c r="AA55768" s="271"/>
    </row>
    <row r="55769" spans="27:27">
      <c r="AA55769" s="271"/>
    </row>
    <row r="55770" spans="27:27">
      <c r="AA55770" s="271"/>
    </row>
    <row r="55771" spans="27:27">
      <c r="AA55771" s="271"/>
    </row>
    <row r="55772" spans="27:27">
      <c r="AA55772" s="271"/>
    </row>
    <row r="55773" spans="27:27">
      <c r="AA55773" s="271"/>
    </row>
    <row r="55774" spans="27:27">
      <c r="AA55774" s="271"/>
    </row>
    <row r="55775" spans="27:27">
      <c r="AA55775" s="271"/>
    </row>
    <row r="55776" spans="27:27">
      <c r="AA55776" s="271"/>
    </row>
    <row r="55777" spans="27:27">
      <c r="AA55777" s="271"/>
    </row>
    <row r="55778" spans="27:27">
      <c r="AA55778" s="271"/>
    </row>
    <row r="55779" spans="27:27">
      <c r="AA55779" s="271"/>
    </row>
    <row r="55780" spans="27:27">
      <c r="AA55780" s="271"/>
    </row>
    <row r="55781" spans="27:27">
      <c r="AA55781" s="271"/>
    </row>
    <row r="55782" spans="27:27">
      <c r="AA55782" s="271"/>
    </row>
    <row r="55783" spans="27:27">
      <c r="AA55783" s="271"/>
    </row>
    <row r="55784" spans="27:27">
      <c r="AA55784" s="271"/>
    </row>
    <row r="55785" spans="27:27">
      <c r="AA55785" s="271"/>
    </row>
    <row r="55786" spans="27:27">
      <c r="AA55786" s="271"/>
    </row>
    <row r="55787" spans="27:27">
      <c r="AA55787" s="271"/>
    </row>
    <row r="55788" spans="27:27">
      <c r="AA55788" s="271"/>
    </row>
    <row r="55789" spans="27:27">
      <c r="AA55789" s="271"/>
    </row>
    <row r="55790" spans="27:27">
      <c r="AA55790" s="271"/>
    </row>
    <row r="55791" spans="27:27">
      <c r="AA55791" s="271"/>
    </row>
    <row r="55792" spans="27:27">
      <c r="AA55792" s="271"/>
    </row>
    <row r="55793" spans="27:27">
      <c r="AA55793" s="271"/>
    </row>
    <row r="55794" spans="27:27">
      <c r="AA55794" s="271"/>
    </row>
    <row r="55795" spans="27:27">
      <c r="AA55795" s="271"/>
    </row>
    <row r="55796" spans="27:27">
      <c r="AA55796" s="271"/>
    </row>
    <row r="55797" spans="27:27">
      <c r="AA55797" s="271"/>
    </row>
    <row r="55798" spans="27:27">
      <c r="AA55798" s="271"/>
    </row>
    <row r="55799" spans="27:27">
      <c r="AA55799" s="271"/>
    </row>
    <row r="55800" spans="27:27">
      <c r="AA55800" s="271"/>
    </row>
    <row r="55801" spans="27:27">
      <c r="AA55801" s="271"/>
    </row>
    <row r="55802" spans="27:27">
      <c r="AA55802" s="271"/>
    </row>
    <row r="55803" spans="27:27">
      <c r="AA55803" s="271"/>
    </row>
    <row r="55804" spans="27:27">
      <c r="AA55804" s="271"/>
    </row>
    <row r="55805" spans="27:27">
      <c r="AA55805" s="271"/>
    </row>
    <row r="55806" spans="27:27">
      <c r="AA55806" s="271"/>
    </row>
    <row r="55807" spans="27:27">
      <c r="AA55807" s="271"/>
    </row>
    <row r="55808" spans="27:27">
      <c r="AA55808" s="271"/>
    </row>
    <row r="55809" spans="27:27">
      <c r="AA55809" s="271"/>
    </row>
    <row r="55810" spans="27:27">
      <c r="AA55810" s="271"/>
    </row>
    <row r="55811" spans="27:27">
      <c r="AA55811" s="271"/>
    </row>
    <row r="55812" spans="27:27">
      <c r="AA55812" s="271"/>
    </row>
    <row r="55813" spans="27:27">
      <c r="AA55813" s="271"/>
    </row>
    <row r="55814" spans="27:27">
      <c r="AA55814" s="271"/>
    </row>
    <row r="55815" spans="27:27">
      <c r="AA55815" s="271"/>
    </row>
    <row r="55816" spans="27:27">
      <c r="AA55816" s="271"/>
    </row>
    <row r="55817" spans="27:27">
      <c r="AA55817" s="271"/>
    </row>
    <row r="55818" spans="27:27">
      <c r="AA55818" s="271"/>
    </row>
    <row r="55819" spans="27:27">
      <c r="AA55819" s="271"/>
    </row>
    <row r="55820" spans="27:27">
      <c r="AA55820" s="271"/>
    </row>
    <row r="55821" spans="27:27">
      <c r="AA55821" s="271"/>
    </row>
    <row r="55822" spans="27:27">
      <c r="AA55822" s="271"/>
    </row>
    <row r="55823" spans="27:27">
      <c r="AA55823" s="271"/>
    </row>
    <row r="55824" spans="27:27">
      <c r="AA55824" s="271"/>
    </row>
    <row r="55825" spans="27:27">
      <c r="AA55825" s="271"/>
    </row>
    <row r="55826" spans="27:27">
      <c r="AA55826" s="271"/>
    </row>
    <row r="55827" spans="27:27">
      <c r="AA55827" s="271"/>
    </row>
    <row r="55828" spans="27:27">
      <c r="AA55828" s="271"/>
    </row>
    <row r="55829" spans="27:27">
      <c r="AA55829" s="271"/>
    </row>
    <row r="55830" spans="27:27">
      <c r="AA55830" s="271"/>
    </row>
    <row r="55831" spans="27:27">
      <c r="AA55831" s="271"/>
    </row>
    <row r="55832" spans="27:27">
      <c r="AA55832" s="271"/>
    </row>
    <row r="55833" spans="27:27">
      <c r="AA55833" s="271"/>
    </row>
    <row r="55834" spans="27:27">
      <c r="AA55834" s="271"/>
    </row>
    <row r="55835" spans="27:27">
      <c r="AA55835" s="271"/>
    </row>
    <row r="55836" spans="27:27">
      <c r="AA55836" s="271"/>
    </row>
    <row r="55837" spans="27:27">
      <c r="AA55837" s="271"/>
    </row>
    <row r="55838" spans="27:27">
      <c r="AA55838" s="271"/>
    </row>
    <row r="55839" spans="27:27">
      <c r="AA55839" s="271"/>
    </row>
    <row r="55840" spans="27:27">
      <c r="AA55840" s="271"/>
    </row>
    <row r="55841" spans="27:27">
      <c r="AA55841" s="271"/>
    </row>
    <row r="55842" spans="27:27">
      <c r="AA55842" s="271"/>
    </row>
    <row r="55843" spans="27:27">
      <c r="AA55843" s="271"/>
    </row>
    <row r="55844" spans="27:27">
      <c r="AA55844" s="271"/>
    </row>
    <row r="55845" spans="27:27">
      <c r="AA55845" s="271"/>
    </row>
    <row r="55846" spans="27:27">
      <c r="AA55846" s="271"/>
    </row>
    <row r="55847" spans="27:27">
      <c r="AA55847" s="271"/>
    </row>
    <row r="55848" spans="27:27">
      <c r="AA55848" s="271"/>
    </row>
    <row r="55849" spans="27:27">
      <c r="AA55849" s="271"/>
    </row>
    <row r="55850" spans="27:27">
      <c r="AA55850" s="271"/>
    </row>
    <row r="55851" spans="27:27">
      <c r="AA55851" s="271"/>
    </row>
    <row r="55852" spans="27:27">
      <c r="AA55852" s="271"/>
    </row>
    <row r="55853" spans="27:27">
      <c r="AA55853" s="271"/>
    </row>
    <row r="55854" spans="27:27">
      <c r="AA55854" s="271"/>
    </row>
    <row r="55855" spans="27:27">
      <c r="AA55855" s="271"/>
    </row>
    <row r="55856" spans="27:27">
      <c r="AA55856" s="271"/>
    </row>
    <row r="55857" spans="27:27">
      <c r="AA55857" s="271"/>
    </row>
    <row r="55858" spans="27:27">
      <c r="AA55858" s="271"/>
    </row>
    <row r="55859" spans="27:27">
      <c r="AA55859" s="271"/>
    </row>
    <row r="55860" spans="27:27">
      <c r="AA55860" s="271"/>
    </row>
    <row r="55861" spans="27:27">
      <c r="AA55861" s="271"/>
    </row>
    <row r="55862" spans="27:27">
      <c r="AA55862" s="271"/>
    </row>
    <row r="55863" spans="27:27">
      <c r="AA55863" s="271"/>
    </row>
    <row r="55864" spans="27:27">
      <c r="AA55864" s="271"/>
    </row>
    <row r="55865" spans="27:27">
      <c r="AA55865" s="271"/>
    </row>
    <row r="55866" spans="27:27">
      <c r="AA55866" s="271"/>
    </row>
    <row r="55867" spans="27:27">
      <c r="AA55867" s="271"/>
    </row>
    <row r="55868" spans="27:27">
      <c r="AA55868" s="271"/>
    </row>
    <row r="55869" spans="27:27">
      <c r="AA55869" s="271"/>
    </row>
    <row r="55870" spans="27:27">
      <c r="AA55870" s="271"/>
    </row>
    <row r="55871" spans="27:27">
      <c r="AA55871" s="271"/>
    </row>
    <row r="55872" spans="27:27">
      <c r="AA55872" s="271"/>
    </row>
    <row r="55873" spans="27:27">
      <c r="AA55873" s="271"/>
    </row>
    <row r="55874" spans="27:27">
      <c r="AA55874" s="271"/>
    </row>
    <row r="55875" spans="27:27">
      <c r="AA55875" s="271"/>
    </row>
    <row r="55876" spans="27:27">
      <c r="AA55876" s="271"/>
    </row>
    <row r="55877" spans="27:27">
      <c r="AA55877" s="271"/>
    </row>
    <row r="55878" spans="27:27">
      <c r="AA55878" s="271"/>
    </row>
    <row r="55879" spans="27:27">
      <c r="AA55879" s="271"/>
    </row>
    <row r="55880" spans="27:27">
      <c r="AA55880" s="271"/>
    </row>
    <row r="55881" spans="27:27">
      <c r="AA55881" s="271"/>
    </row>
    <row r="55882" spans="27:27">
      <c r="AA55882" s="271"/>
    </row>
    <row r="55883" spans="27:27">
      <c r="AA55883" s="271"/>
    </row>
    <row r="55884" spans="27:27">
      <c r="AA55884" s="271"/>
    </row>
    <row r="55885" spans="27:27">
      <c r="AA55885" s="271"/>
    </row>
    <row r="55886" spans="27:27">
      <c r="AA55886" s="271"/>
    </row>
    <row r="55887" spans="27:27">
      <c r="AA55887" s="271"/>
    </row>
    <row r="55888" spans="27:27">
      <c r="AA55888" s="271"/>
    </row>
    <row r="55889" spans="27:27">
      <c r="AA55889" s="271"/>
    </row>
    <row r="55890" spans="27:27">
      <c r="AA55890" s="271"/>
    </row>
    <row r="55891" spans="27:27">
      <c r="AA55891" s="271"/>
    </row>
    <row r="55892" spans="27:27">
      <c r="AA55892" s="271"/>
    </row>
    <row r="55893" spans="27:27">
      <c r="AA55893" s="271"/>
    </row>
    <row r="55894" spans="27:27">
      <c r="AA55894" s="271"/>
    </row>
    <row r="55895" spans="27:27">
      <c r="AA55895" s="271"/>
    </row>
    <row r="55896" spans="27:27">
      <c r="AA55896" s="271"/>
    </row>
    <row r="55897" spans="27:27">
      <c r="AA55897" s="271"/>
    </row>
    <row r="55898" spans="27:27">
      <c r="AA55898" s="271"/>
    </row>
    <row r="55899" spans="27:27">
      <c r="AA55899" s="271"/>
    </row>
    <row r="55900" spans="27:27">
      <c r="AA55900" s="271"/>
    </row>
    <row r="55901" spans="27:27">
      <c r="AA55901" s="271"/>
    </row>
    <row r="55902" spans="27:27">
      <c r="AA55902" s="271"/>
    </row>
    <row r="55903" spans="27:27">
      <c r="AA55903" s="271"/>
    </row>
    <row r="55904" spans="27:27">
      <c r="AA55904" s="271"/>
    </row>
    <row r="55905" spans="27:27">
      <c r="AA55905" s="271"/>
    </row>
    <row r="55906" spans="27:27">
      <c r="AA55906" s="271"/>
    </row>
    <row r="55907" spans="27:27">
      <c r="AA55907" s="271"/>
    </row>
    <row r="55908" spans="27:27">
      <c r="AA55908" s="271"/>
    </row>
    <row r="55909" spans="27:27">
      <c r="AA55909" s="271"/>
    </row>
    <row r="55910" spans="27:27">
      <c r="AA55910" s="271"/>
    </row>
    <row r="55911" spans="27:27">
      <c r="AA55911" s="271"/>
    </row>
    <row r="55912" spans="27:27">
      <c r="AA55912" s="271"/>
    </row>
    <row r="55913" spans="27:27">
      <c r="AA55913" s="271"/>
    </row>
    <row r="55914" spans="27:27">
      <c r="AA55914" s="271"/>
    </row>
    <row r="55915" spans="27:27">
      <c r="AA55915" s="271"/>
    </row>
    <row r="55916" spans="27:27">
      <c r="AA55916" s="271"/>
    </row>
    <row r="55917" spans="27:27">
      <c r="AA55917" s="271"/>
    </row>
    <row r="55918" spans="27:27">
      <c r="AA55918" s="271"/>
    </row>
    <row r="55919" spans="27:27">
      <c r="AA55919" s="271"/>
    </row>
    <row r="55920" spans="27:27">
      <c r="AA55920" s="271"/>
    </row>
    <row r="55921" spans="27:27">
      <c r="AA55921" s="271"/>
    </row>
    <row r="55922" spans="27:27">
      <c r="AA55922" s="271"/>
    </row>
    <row r="55923" spans="27:27">
      <c r="AA55923" s="271"/>
    </row>
    <row r="55924" spans="27:27">
      <c r="AA55924" s="271"/>
    </row>
    <row r="55925" spans="27:27">
      <c r="AA55925" s="271"/>
    </row>
    <row r="55926" spans="27:27">
      <c r="AA55926" s="271"/>
    </row>
    <row r="55927" spans="27:27">
      <c r="AA55927" s="271"/>
    </row>
    <row r="55928" spans="27:27">
      <c r="AA55928" s="271"/>
    </row>
    <row r="55929" spans="27:27">
      <c r="AA55929" s="271"/>
    </row>
    <row r="55930" spans="27:27">
      <c r="AA55930" s="271"/>
    </row>
    <row r="55931" spans="27:27">
      <c r="AA55931" s="271"/>
    </row>
    <row r="55932" spans="27:27">
      <c r="AA55932" s="271"/>
    </row>
    <row r="55933" spans="27:27">
      <c r="AA55933" s="271"/>
    </row>
    <row r="55934" spans="27:27">
      <c r="AA55934" s="271"/>
    </row>
    <row r="55935" spans="27:27">
      <c r="AA55935" s="271"/>
    </row>
    <row r="55936" spans="27:27">
      <c r="AA55936" s="271"/>
    </row>
    <row r="55937" spans="27:27">
      <c r="AA55937" s="271"/>
    </row>
    <row r="55938" spans="27:27">
      <c r="AA55938" s="271"/>
    </row>
    <row r="55939" spans="27:27">
      <c r="AA55939" s="271"/>
    </row>
    <row r="55940" spans="27:27">
      <c r="AA55940" s="271"/>
    </row>
    <row r="55941" spans="27:27">
      <c r="AA55941" s="271"/>
    </row>
    <row r="55942" spans="27:27">
      <c r="AA55942" s="271"/>
    </row>
    <row r="55943" spans="27:27">
      <c r="AA55943" s="271"/>
    </row>
    <row r="55944" spans="27:27">
      <c r="AA55944" s="271"/>
    </row>
    <row r="55945" spans="27:27">
      <c r="AA55945" s="271"/>
    </row>
    <row r="55946" spans="27:27">
      <c r="AA55946" s="271"/>
    </row>
    <row r="55947" spans="27:27">
      <c r="AA55947" s="271"/>
    </row>
    <row r="55948" spans="27:27">
      <c r="AA55948" s="271"/>
    </row>
    <row r="55949" spans="27:27">
      <c r="AA55949" s="271"/>
    </row>
    <row r="55950" spans="27:27">
      <c r="AA55950" s="271"/>
    </row>
    <row r="55951" spans="27:27">
      <c r="AA55951" s="271"/>
    </row>
    <row r="55952" spans="27:27">
      <c r="AA55952" s="271"/>
    </row>
    <row r="55953" spans="27:27">
      <c r="AA55953" s="271"/>
    </row>
    <row r="55954" spans="27:27">
      <c r="AA55954" s="271"/>
    </row>
    <row r="55955" spans="27:27">
      <c r="AA55955" s="271"/>
    </row>
    <row r="55956" spans="27:27">
      <c r="AA55956" s="271"/>
    </row>
    <row r="55957" spans="27:27">
      <c r="AA55957" s="271"/>
    </row>
    <row r="55958" spans="27:27">
      <c r="AA55958" s="271"/>
    </row>
    <row r="55959" spans="27:27">
      <c r="AA55959" s="271"/>
    </row>
    <row r="55960" spans="27:27">
      <c r="AA55960" s="271"/>
    </row>
    <row r="55961" spans="27:27">
      <c r="AA55961" s="271"/>
    </row>
    <row r="55962" spans="27:27">
      <c r="AA55962" s="271"/>
    </row>
    <row r="55963" spans="27:27">
      <c r="AA55963" s="271"/>
    </row>
    <row r="55964" spans="27:27">
      <c r="AA55964" s="271"/>
    </row>
    <row r="55965" spans="27:27">
      <c r="AA55965" s="271"/>
    </row>
    <row r="55966" spans="27:27">
      <c r="AA55966" s="271"/>
    </row>
    <row r="55967" spans="27:27">
      <c r="AA55967" s="271"/>
    </row>
    <row r="55968" spans="27:27">
      <c r="AA55968" s="271"/>
    </row>
    <row r="55969" spans="27:27">
      <c r="AA55969" s="271"/>
    </row>
    <row r="55970" spans="27:27">
      <c r="AA55970" s="271"/>
    </row>
    <row r="55971" spans="27:27">
      <c r="AA55971" s="271"/>
    </row>
    <row r="55972" spans="27:27">
      <c r="AA55972" s="271"/>
    </row>
    <row r="55973" spans="27:27">
      <c r="AA55973" s="271"/>
    </row>
    <row r="55974" spans="27:27">
      <c r="AA55974" s="271"/>
    </row>
    <row r="55975" spans="27:27">
      <c r="AA55975" s="271"/>
    </row>
    <row r="55976" spans="27:27">
      <c r="AA55976" s="271"/>
    </row>
    <row r="55977" spans="27:27">
      <c r="AA55977" s="271"/>
    </row>
    <row r="55978" spans="27:27">
      <c r="AA55978" s="271"/>
    </row>
    <row r="55979" spans="27:27">
      <c r="AA55979" s="271"/>
    </row>
    <row r="55980" spans="27:27">
      <c r="AA55980" s="271"/>
    </row>
    <row r="55981" spans="27:27">
      <c r="AA55981" s="271"/>
    </row>
    <row r="55982" spans="27:27">
      <c r="AA55982" s="271"/>
    </row>
    <row r="55983" spans="27:27">
      <c r="AA55983" s="271"/>
    </row>
    <row r="55984" spans="27:27">
      <c r="AA55984" s="271"/>
    </row>
    <row r="55985" spans="27:27">
      <c r="AA55985" s="271"/>
    </row>
    <row r="55986" spans="27:27">
      <c r="AA55986" s="271"/>
    </row>
    <row r="55987" spans="27:27">
      <c r="AA55987" s="271"/>
    </row>
    <row r="55988" spans="27:27">
      <c r="AA55988" s="271"/>
    </row>
    <row r="55989" spans="27:27">
      <c r="AA55989" s="271"/>
    </row>
    <row r="55990" spans="27:27">
      <c r="AA55990" s="271"/>
    </row>
    <row r="55991" spans="27:27">
      <c r="AA55991" s="271"/>
    </row>
    <row r="55992" spans="27:27">
      <c r="AA55992" s="271"/>
    </row>
    <row r="55993" spans="27:27">
      <c r="AA55993" s="271"/>
    </row>
    <row r="55994" spans="27:27">
      <c r="AA55994" s="271"/>
    </row>
    <row r="55995" spans="27:27">
      <c r="AA55995" s="271"/>
    </row>
    <row r="55996" spans="27:27">
      <c r="AA55996" s="271"/>
    </row>
    <row r="55997" spans="27:27">
      <c r="AA55997" s="271"/>
    </row>
    <row r="55998" spans="27:27">
      <c r="AA55998" s="271"/>
    </row>
    <row r="55999" spans="27:27">
      <c r="AA55999" s="271"/>
    </row>
    <row r="56000" spans="27:27">
      <c r="AA56000" s="271"/>
    </row>
    <row r="56001" spans="27:27">
      <c r="AA56001" s="271"/>
    </row>
    <row r="56002" spans="27:27">
      <c r="AA56002" s="271"/>
    </row>
    <row r="56003" spans="27:27">
      <c r="AA56003" s="271"/>
    </row>
    <row r="56004" spans="27:27">
      <c r="AA56004" s="271"/>
    </row>
    <row r="56005" spans="27:27">
      <c r="AA56005" s="271"/>
    </row>
    <row r="56006" spans="27:27">
      <c r="AA56006" s="271"/>
    </row>
    <row r="56007" spans="27:27">
      <c r="AA56007" s="271"/>
    </row>
    <row r="56008" spans="27:27">
      <c r="AA56008" s="271"/>
    </row>
    <row r="56009" spans="27:27">
      <c r="AA56009" s="271"/>
    </row>
    <row r="56010" spans="27:27">
      <c r="AA56010" s="271"/>
    </row>
    <row r="56011" spans="27:27">
      <c r="AA56011" s="271"/>
    </row>
    <row r="56012" spans="27:27">
      <c r="AA56012" s="271"/>
    </row>
    <row r="56013" spans="27:27">
      <c r="AA56013" s="271"/>
    </row>
    <row r="56014" spans="27:27">
      <c r="AA56014" s="271"/>
    </row>
    <row r="56015" spans="27:27">
      <c r="AA56015" s="271"/>
    </row>
    <row r="56016" spans="27:27">
      <c r="AA56016" s="271"/>
    </row>
    <row r="56017" spans="27:27">
      <c r="AA56017" s="271"/>
    </row>
    <row r="56018" spans="27:27">
      <c r="AA56018" s="271"/>
    </row>
    <row r="56019" spans="27:27">
      <c r="AA56019" s="271"/>
    </row>
    <row r="56020" spans="27:27">
      <c r="AA56020" s="271"/>
    </row>
    <row r="56021" spans="27:27">
      <c r="AA56021" s="271"/>
    </row>
    <row r="56022" spans="27:27">
      <c r="AA56022" s="271"/>
    </row>
    <row r="56023" spans="27:27">
      <c r="AA56023" s="271"/>
    </row>
    <row r="56024" spans="27:27">
      <c r="AA56024" s="271"/>
    </row>
    <row r="56025" spans="27:27">
      <c r="AA56025" s="271"/>
    </row>
    <row r="56026" spans="27:27">
      <c r="AA56026" s="271"/>
    </row>
    <row r="56027" spans="27:27">
      <c r="AA56027" s="271"/>
    </row>
    <row r="56028" spans="27:27">
      <c r="AA56028" s="271"/>
    </row>
    <row r="56029" spans="27:27">
      <c r="AA56029" s="271"/>
    </row>
    <row r="56030" spans="27:27">
      <c r="AA56030" s="271"/>
    </row>
    <row r="56031" spans="27:27">
      <c r="AA56031" s="271"/>
    </row>
    <row r="56032" spans="27:27">
      <c r="AA56032" s="271"/>
    </row>
    <row r="56033" spans="27:27">
      <c r="AA56033" s="271"/>
    </row>
    <row r="56034" spans="27:27">
      <c r="AA56034" s="271"/>
    </row>
    <row r="56035" spans="27:27">
      <c r="AA56035" s="271"/>
    </row>
    <row r="56036" spans="27:27">
      <c r="AA56036" s="271"/>
    </row>
    <row r="56037" spans="27:27">
      <c r="AA56037" s="271"/>
    </row>
    <row r="56038" spans="27:27">
      <c r="AA56038" s="271"/>
    </row>
    <row r="56039" spans="27:27">
      <c r="AA56039" s="271"/>
    </row>
    <row r="56040" spans="27:27">
      <c r="AA56040" s="271"/>
    </row>
    <row r="56041" spans="27:27">
      <c r="AA56041" s="271"/>
    </row>
    <row r="56042" spans="27:27">
      <c r="AA56042" s="271"/>
    </row>
    <row r="56043" spans="27:27">
      <c r="AA56043" s="271"/>
    </row>
    <row r="56044" spans="27:27">
      <c r="AA56044" s="271"/>
    </row>
    <row r="56045" spans="27:27">
      <c r="AA56045" s="271"/>
    </row>
    <row r="56046" spans="27:27">
      <c r="AA56046" s="271"/>
    </row>
    <row r="56047" spans="27:27">
      <c r="AA56047" s="271"/>
    </row>
    <row r="56048" spans="27:27">
      <c r="AA56048" s="271"/>
    </row>
    <row r="56049" spans="27:27">
      <c r="AA56049" s="271"/>
    </row>
    <row r="56050" spans="27:27">
      <c r="AA56050" s="271"/>
    </row>
    <row r="56051" spans="27:27">
      <c r="AA56051" s="271"/>
    </row>
    <row r="56052" spans="27:27">
      <c r="AA56052" s="271"/>
    </row>
    <row r="56053" spans="27:27">
      <c r="AA56053" s="271"/>
    </row>
    <row r="56054" spans="27:27">
      <c r="AA56054" s="271"/>
    </row>
    <row r="56055" spans="27:27">
      <c r="AA56055" s="271"/>
    </row>
    <row r="56056" spans="27:27">
      <c r="AA56056" s="271"/>
    </row>
    <row r="56057" spans="27:27">
      <c r="AA56057" s="271"/>
    </row>
    <row r="56058" spans="27:27">
      <c r="AA56058" s="271"/>
    </row>
    <row r="56059" spans="27:27">
      <c r="AA56059" s="271"/>
    </row>
    <row r="56060" spans="27:27">
      <c r="AA56060" s="271"/>
    </row>
    <row r="56061" spans="27:27">
      <c r="AA56061" s="271"/>
    </row>
    <row r="56062" spans="27:27">
      <c r="AA56062" s="271"/>
    </row>
    <row r="56063" spans="27:27">
      <c r="AA56063" s="271"/>
    </row>
    <row r="56064" spans="27:27">
      <c r="AA56064" s="271"/>
    </row>
    <row r="56065" spans="27:27">
      <c r="AA56065" s="271"/>
    </row>
    <row r="56066" spans="27:27">
      <c r="AA56066" s="271"/>
    </row>
    <row r="56067" spans="27:27">
      <c r="AA56067" s="271"/>
    </row>
    <row r="56068" spans="27:27">
      <c r="AA56068" s="271"/>
    </row>
    <row r="56069" spans="27:27">
      <c r="AA56069" s="271"/>
    </row>
    <row r="56070" spans="27:27">
      <c r="AA56070" s="271"/>
    </row>
    <row r="56071" spans="27:27">
      <c r="AA56071" s="271"/>
    </row>
    <row r="56072" spans="27:27">
      <c r="AA56072" s="271"/>
    </row>
    <row r="56073" spans="27:27">
      <c r="AA56073" s="271"/>
    </row>
    <row r="56074" spans="27:27">
      <c r="AA56074" s="271"/>
    </row>
    <row r="56075" spans="27:27">
      <c r="AA56075" s="271"/>
    </row>
    <row r="56076" spans="27:27">
      <c r="AA56076" s="271"/>
    </row>
    <row r="56077" spans="27:27">
      <c r="AA56077" s="271"/>
    </row>
    <row r="56078" spans="27:27">
      <c r="AA56078" s="271"/>
    </row>
    <row r="56079" spans="27:27">
      <c r="AA56079" s="271"/>
    </row>
    <row r="56080" spans="27:27">
      <c r="AA56080" s="271"/>
    </row>
    <row r="56081" spans="27:27">
      <c r="AA56081" s="271"/>
    </row>
    <row r="56082" spans="27:27">
      <c r="AA56082" s="271"/>
    </row>
    <row r="56083" spans="27:27">
      <c r="AA56083" s="271"/>
    </row>
    <row r="56084" spans="27:27">
      <c r="AA56084" s="271"/>
    </row>
    <row r="56085" spans="27:27">
      <c r="AA56085" s="271"/>
    </row>
    <row r="56086" spans="27:27">
      <c r="AA56086" s="271"/>
    </row>
    <row r="56087" spans="27:27">
      <c r="AA56087" s="271"/>
    </row>
    <row r="56088" spans="27:27">
      <c r="AA56088" s="271"/>
    </row>
    <row r="56089" spans="27:27">
      <c r="AA56089" s="271"/>
    </row>
    <row r="56090" spans="27:27">
      <c r="AA56090" s="271"/>
    </row>
    <row r="56091" spans="27:27">
      <c r="AA56091" s="271"/>
    </row>
    <row r="56092" spans="27:27">
      <c r="AA56092" s="271"/>
    </row>
    <row r="56093" spans="27:27">
      <c r="AA56093" s="271"/>
    </row>
    <row r="56094" spans="27:27">
      <c r="AA56094" s="271"/>
    </row>
    <row r="56095" spans="27:27">
      <c r="AA56095" s="271"/>
    </row>
    <row r="56096" spans="27:27">
      <c r="AA56096" s="271"/>
    </row>
    <row r="56097" spans="27:27">
      <c r="AA56097" s="271"/>
    </row>
    <row r="56098" spans="27:27">
      <c r="AA56098" s="271"/>
    </row>
    <row r="56099" spans="27:27">
      <c r="AA56099" s="271"/>
    </row>
    <row r="56100" spans="27:27">
      <c r="AA56100" s="271"/>
    </row>
    <row r="56101" spans="27:27">
      <c r="AA56101" s="271"/>
    </row>
    <row r="56102" spans="27:27">
      <c r="AA56102" s="271"/>
    </row>
    <row r="56103" spans="27:27">
      <c r="AA56103" s="271"/>
    </row>
    <row r="56104" spans="27:27">
      <c r="AA56104" s="271"/>
    </row>
    <row r="56105" spans="27:27">
      <c r="AA56105" s="271"/>
    </row>
    <row r="56106" spans="27:27">
      <c r="AA56106" s="271"/>
    </row>
    <row r="56107" spans="27:27">
      <c r="AA56107" s="271"/>
    </row>
    <row r="56108" spans="27:27">
      <c r="AA56108" s="271"/>
    </row>
    <row r="56109" spans="27:27">
      <c r="AA56109" s="271"/>
    </row>
    <row r="56110" spans="27:27">
      <c r="AA56110" s="271"/>
    </row>
    <row r="56111" spans="27:27">
      <c r="AA56111" s="271"/>
    </row>
    <row r="56112" spans="27:27">
      <c r="AA56112" s="271"/>
    </row>
    <row r="56113" spans="27:27">
      <c r="AA56113" s="271"/>
    </row>
    <row r="56114" spans="27:27">
      <c r="AA56114" s="271"/>
    </row>
    <row r="56115" spans="27:27">
      <c r="AA56115" s="271"/>
    </row>
    <row r="56116" spans="27:27">
      <c r="AA56116" s="271"/>
    </row>
    <row r="56117" spans="27:27">
      <c r="AA56117" s="271"/>
    </row>
    <row r="56118" spans="27:27">
      <c r="AA56118" s="271"/>
    </row>
    <row r="56119" spans="27:27">
      <c r="AA56119" s="271"/>
    </row>
    <row r="56120" spans="27:27">
      <c r="AA56120" s="271"/>
    </row>
    <row r="56121" spans="27:27">
      <c r="AA56121" s="271"/>
    </row>
    <row r="56122" spans="27:27">
      <c r="AA56122" s="271"/>
    </row>
    <row r="56123" spans="27:27">
      <c r="AA56123" s="271"/>
    </row>
    <row r="56124" spans="27:27">
      <c r="AA56124" s="271"/>
    </row>
    <row r="56125" spans="27:27">
      <c r="AA56125" s="271"/>
    </row>
    <row r="56126" spans="27:27">
      <c r="AA56126" s="271"/>
    </row>
    <row r="56127" spans="27:27">
      <c r="AA56127" s="271"/>
    </row>
    <row r="56128" spans="27:27">
      <c r="AA56128" s="271"/>
    </row>
    <row r="56129" spans="27:27">
      <c r="AA56129" s="271"/>
    </row>
    <row r="56130" spans="27:27">
      <c r="AA56130" s="271"/>
    </row>
    <row r="56131" spans="27:27">
      <c r="AA56131" s="271"/>
    </row>
    <row r="56132" spans="27:27">
      <c r="AA56132" s="271"/>
    </row>
    <row r="56133" spans="27:27">
      <c r="AA56133" s="271"/>
    </row>
    <row r="56134" spans="27:27">
      <c r="AA56134" s="271"/>
    </row>
    <row r="56135" spans="27:27">
      <c r="AA56135" s="271"/>
    </row>
    <row r="56136" spans="27:27">
      <c r="AA56136" s="271"/>
    </row>
    <row r="56137" spans="27:27">
      <c r="AA56137" s="271"/>
    </row>
    <row r="56138" spans="27:27">
      <c r="AA56138" s="271"/>
    </row>
    <row r="56139" spans="27:27">
      <c r="AA56139" s="271"/>
    </row>
    <row r="56140" spans="27:27">
      <c r="AA56140" s="271"/>
    </row>
    <row r="56141" spans="27:27">
      <c r="AA56141" s="271"/>
    </row>
    <row r="56142" spans="27:27">
      <c r="AA56142" s="271"/>
    </row>
    <row r="56143" spans="27:27">
      <c r="AA56143" s="271"/>
    </row>
    <row r="56144" spans="27:27">
      <c r="AA56144" s="271"/>
    </row>
    <row r="56145" spans="27:27">
      <c r="AA56145" s="271"/>
    </row>
    <row r="56146" spans="27:27">
      <c r="AA56146" s="271"/>
    </row>
    <row r="56147" spans="27:27">
      <c r="AA56147" s="271"/>
    </row>
    <row r="56148" spans="27:27">
      <c r="AA56148" s="271"/>
    </row>
    <row r="56149" spans="27:27">
      <c r="AA56149" s="271"/>
    </row>
    <row r="56150" spans="27:27">
      <c r="AA56150" s="271"/>
    </row>
    <row r="56151" spans="27:27">
      <c r="AA56151" s="271"/>
    </row>
    <row r="56152" spans="27:27">
      <c r="AA56152" s="271"/>
    </row>
    <row r="56153" spans="27:27">
      <c r="AA56153" s="271"/>
    </row>
    <row r="56154" spans="27:27">
      <c r="AA56154" s="271"/>
    </row>
    <row r="56155" spans="27:27">
      <c r="AA56155" s="271"/>
    </row>
    <row r="56156" spans="27:27">
      <c r="AA56156" s="271"/>
    </row>
    <row r="56157" spans="27:27">
      <c r="AA56157" s="271"/>
    </row>
    <row r="56158" spans="27:27">
      <c r="AA56158" s="271"/>
    </row>
    <row r="56159" spans="27:27">
      <c r="AA56159" s="271"/>
    </row>
    <row r="56160" spans="27:27">
      <c r="AA56160" s="271"/>
    </row>
    <row r="56161" spans="27:27">
      <c r="AA56161" s="271"/>
    </row>
    <row r="56162" spans="27:27">
      <c r="AA56162" s="271"/>
    </row>
    <row r="56163" spans="27:27">
      <c r="AA56163" s="271"/>
    </row>
    <row r="56164" spans="27:27">
      <c r="AA56164" s="271"/>
    </row>
    <row r="56165" spans="27:27">
      <c r="AA56165" s="271"/>
    </row>
    <row r="56166" spans="27:27">
      <c r="AA56166" s="271"/>
    </row>
    <row r="56167" spans="27:27">
      <c r="AA56167" s="271"/>
    </row>
    <row r="56168" spans="27:27">
      <c r="AA56168" s="271"/>
    </row>
    <row r="56169" spans="27:27">
      <c r="AA56169" s="271"/>
    </row>
    <row r="56170" spans="27:27">
      <c r="AA56170" s="271"/>
    </row>
    <row r="56171" spans="27:27">
      <c r="AA56171" s="271"/>
    </row>
    <row r="56172" spans="27:27">
      <c r="AA56172" s="271"/>
    </row>
    <row r="56173" spans="27:27">
      <c r="AA56173" s="271"/>
    </row>
    <row r="56174" spans="27:27">
      <c r="AA56174" s="271"/>
    </row>
    <row r="56175" spans="27:27">
      <c r="AA56175" s="271"/>
    </row>
    <row r="56176" spans="27:27">
      <c r="AA56176" s="271"/>
    </row>
    <row r="56177" spans="27:27">
      <c r="AA56177" s="271"/>
    </row>
    <row r="56178" spans="27:27">
      <c r="AA56178" s="271"/>
    </row>
    <row r="56179" spans="27:27">
      <c r="AA56179" s="271"/>
    </row>
    <row r="56180" spans="27:27">
      <c r="AA56180" s="271"/>
    </row>
    <row r="56181" spans="27:27">
      <c r="AA56181" s="271"/>
    </row>
    <row r="56182" spans="27:27">
      <c r="AA56182" s="271"/>
    </row>
    <row r="56183" spans="27:27">
      <c r="AA56183" s="271"/>
    </row>
    <row r="56184" spans="27:27">
      <c r="AA56184" s="271"/>
    </row>
    <row r="56185" spans="27:27">
      <c r="AA56185" s="271"/>
    </row>
    <row r="56186" spans="27:27">
      <c r="AA56186" s="271"/>
    </row>
    <row r="56187" spans="27:27">
      <c r="AA56187" s="271"/>
    </row>
    <row r="56188" spans="27:27">
      <c r="AA56188" s="271"/>
    </row>
    <row r="56189" spans="27:27">
      <c r="AA56189" s="271"/>
    </row>
    <row r="56190" spans="27:27">
      <c r="AA56190" s="271"/>
    </row>
    <row r="56191" spans="27:27">
      <c r="AA56191" s="271"/>
    </row>
    <row r="56192" spans="27:27">
      <c r="AA56192" s="271"/>
    </row>
    <row r="56193" spans="27:27">
      <c r="AA56193" s="271"/>
    </row>
    <row r="56194" spans="27:27">
      <c r="AA56194" s="271"/>
    </row>
    <row r="56195" spans="27:27">
      <c r="AA56195" s="271"/>
    </row>
    <row r="56196" spans="27:27">
      <c r="AA56196" s="271"/>
    </row>
    <row r="56197" spans="27:27">
      <c r="AA56197" s="271"/>
    </row>
    <row r="56198" spans="27:27">
      <c r="AA56198" s="271"/>
    </row>
    <row r="56199" spans="27:27">
      <c r="AA56199" s="271"/>
    </row>
    <row r="56200" spans="27:27">
      <c r="AA56200" s="271"/>
    </row>
    <row r="56201" spans="27:27">
      <c r="AA56201" s="271"/>
    </row>
    <row r="56202" spans="27:27">
      <c r="AA56202" s="271"/>
    </row>
    <row r="56203" spans="27:27">
      <c r="AA56203" s="271"/>
    </row>
    <row r="56204" spans="27:27">
      <c r="AA56204" s="271"/>
    </row>
    <row r="56205" spans="27:27">
      <c r="AA56205" s="271"/>
    </row>
    <row r="56206" spans="27:27">
      <c r="AA56206" s="271"/>
    </row>
    <row r="56207" spans="27:27">
      <c r="AA56207" s="271"/>
    </row>
    <row r="56208" spans="27:27">
      <c r="AA56208" s="271"/>
    </row>
    <row r="56209" spans="27:27">
      <c r="AA56209" s="271"/>
    </row>
    <row r="56210" spans="27:27">
      <c r="AA56210" s="271"/>
    </row>
    <row r="56211" spans="27:27">
      <c r="AA56211" s="271"/>
    </row>
    <row r="56212" spans="27:27">
      <c r="AA56212" s="271"/>
    </row>
    <row r="56213" spans="27:27">
      <c r="AA56213" s="271"/>
    </row>
    <row r="56214" spans="27:27">
      <c r="AA56214" s="271"/>
    </row>
    <row r="56215" spans="27:27">
      <c r="AA56215" s="271"/>
    </row>
    <row r="56216" spans="27:27">
      <c r="AA56216" s="271"/>
    </row>
    <row r="56217" spans="27:27">
      <c r="AA56217" s="271"/>
    </row>
    <row r="56218" spans="27:27">
      <c r="AA56218" s="271"/>
    </row>
    <row r="56219" spans="27:27">
      <c r="AA56219" s="271"/>
    </row>
    <row r="56220" spans="27:27">
      <c r="AA56220" s="271"/>
    </row>
    <row r="56221" spans="27:27">
      <c r="AA56221" s="271"/>
    </row>
    <row r="56222" spans="27:27">
      <c r="AA56222" s="271"/>
    </row>
    <row r="56223" spans="27:27">
      <c r="AA56223" s="271"/>
    </row>
    <row r="56224" spans="27:27">
      <c r="AA56224" s="271"/>
    </row>
    <row r="56225" spans="27:27">
      <c r="AA56225" s="271"/>
    </row>
    <row r="56226" spans="27:27">
      <c r="AA56226" s="271"/>
    </row>
    <row r="56227" spans="27:27">
      <c r="AA56227" s="271"/>
    </row>
    <row r="56228" spans="27:27">
      <c r="AA56228" s="271"/>
    </row>
    <row r="56229" spans="27:27">
      <c r="AA56229" s="271"/>
    </row>
    <row r="56230" spans="27:27">
      <c r="AA56230" s="271"/>
    </row>
    <row r="56231" spans="27:27">
      <c r="AA56231" s="271"/>
    </row>
    <row r="56232" spans="27:27">
      <c r="AA56232" s="271"/>
    </row>
    <row r="56233" spans="27:27">
      <c r="AA56233" s="271"/>
    </row>
    <row r="56234" spans="27:27">
      <c r="AA56234" s="271"/>
    </row>
    <row r="56235" spans="27:27">
      <c r="AA56235" s="271"/>
    </row>
    <row r="56236" spans="27:27">
      <c r="AA56236" s="271"/>
    </row>
    <row r="56237" spans="27:27">
      <c r="AA56237" s="271"/>
    </row>
    <row r="56238" spans="27:27">
      <c r="AA56238" s="271"/>
    </row>
    <row r="56239" spans="27:27">
      <c r="AA56239" s="271"/>
    </row>
    <row r="56240" spans="27:27">
      <c r="AA56240" s="271"/>
    </row>
    <row r="56241" spans="27:27">
      <c r="AA56241" s="271"/>
    </row>
    <row r="56242" spans="27:27">
      <c r="AA56242" s="271"/>
    </row>
    <row r="56243" spans="27:27">
      <c r="AA56243" s="271"/>
    </row>
    <row r="56244" spans="27:27">
      <c r="AA56244" s="271"/>
    </row>
    <row r="56245" spans="27:27">
      <c r="AA56245" s="271"/>
    </row>
    <row r="56246" spans="27:27">
      <c r="AA56246" s="271"/>
    </row>
    <row r="56247" spans="27:27">
      <c r="AA56247" s="271"/>
    </row>
    <row r="56248" spans="27:27">
      <c r="AA56248" s="271"/>
    </row>
    <row r="56249" spans="27:27">
      <c r="AA56249" s="271"/>
    </row>
    <row r="56250" spans="27:27">
      <c r="AA56250" s="271"/>
    </row>
    <row r="56251" spans="27:27">
      <c r="AA56251" s="271"/>
    </row>
    <row r="56252" spans="27:27">
      <c r="AA56252" s="271"/>
    </row>
    <row r="56253" spans="27:27">
      <c r="AA56253" s="271"/>
    </row>
    <row r="56254" spans="27:27">
      <c r="AA56254" s="271"/>
    </row>
    <row r="56255" spans="27:27">
      <c r="AA56255" s="271"/>
    </row>
    <row r="56256" spans="27:27">
      <c r="AA56256" s="271"/>
    </row>
    <row r="56257" spans="27:27">
      <c r="AA56257" s="271"/>
    </row>
    <row r="56258" spans="27:27">
      <c r="AA56258" s="271"/>
    </row>
    <row r="56259" spans="27:27">
      <c r="AA56259" s="271"/>
    </row>
    <row r="56260" spans="27:27">
      <c r="AA56260" s="271"/>
    </row>
    <row r="56261" spans="27:27">
      <c r="AA56261" s="271"/>
    </row>
    <row r="56262" spans="27:27">
      <c r="AA56262" s="271"/>
    </row>
    <row r="56263" spans="27:27">
      <c r="AA56263" s="271"/>
    </row>
    <row r="56264" spans="27:27">
      <c r="AA56264" s="271"/>
    </row>
    <row r="56265" spans="27:27">
      <c r="AA56265" s="271"/>
    </row>
    <row r="56266" spans="27:27">
      <c r="AA56266" s="271"/>
    </row>
    <row r="56267" spans="27:27">
      <c r="AA56267" s="271"/>
    </row>
    <row r="56268" spans="27:27">
      <c r="AA56268" s="271"/>
    </row>
    <row r="56269" spans="27:27">
      <c r="AA56269" s="271"/>
    </row>
    <row r="56270" spans="27:27">
      <c r="AA56270" s="271"/>
    </row>
    <row r="56271" spans="27:27">
      <c r="AA56271" s="271"/>
    </row>
    <row r="56272" spans="27:27">
      <c r="AA56272" s="271"/>
    </row>
    <row r="56273" spans="27:27">
      <c r="AA56273" s="271"/>
    </row>
    <row r="56274" spans="27:27">
      <c r="AA56274" s="271"/>
    </row>
    <row r="56275" spans="27:27">
      <c r="AA56275" s="271"/>
    </row>
    <row r="56276" spans="27:27">
      <c r="AA56276" s="271"/>
    </row>
    <row r="56277" spans="27:27">
      <c r="AA56277" s="271"/>
    </row>
    <row r="56278" spans="27:27">
      <c r="AA56278" s="271"/>
    </row>
    <row r="56279" spans="27:27">
      <c r="AA56279" s="271"/>
    </row>
    <row r="56280" spans="27:27">
      <c r="AA56280" s="271"/>
    </row>
    <row r="56281" spans="27:27">
      <c r="AA56281" s="271"/>
    </row>
    <row r="56282" spans="27:27">
      <c r="AA56282" s="271"/>
    </row>
    <row r="56283" spans="27:27">
      <c r="AA56283" s="271"/>
    </row>
    <row r="56284" spans="27:27">
      <c r="AA56284" s="271"/>
    </row>
    <row r="56285" spans="27:27">
      <c r="AA56285" s="271"/>
    </row>
    <row r="56286" spans="27:27">
      <c r="AA56286" s="271"/>
    </row>
    <row r="56287" spans="27:27">
      <c r="AA56287" s="271"/>
    </row>
    <row r="56288" spans="27:27">
      <c r="AA56288" s="271"/>
    </row>
    <row r="56289" spans="27:27">
      <c r="AA56289" s="271"/>
    </row>
    <row r="56290" spans="27:27">
      <c r="AA56290" s="271"/>
    </row>
    <row r="56291" spans="27:27">
      <c r="AA56291" s="271"/>
    </row>
    <row r="56292" spans="27:27">
      <c r="AA56292" s="271"/>
    </row>
    <row r="56293" spans="27:27">
      <c r="AA56293" s="271"/>
    </row>
    <row r="56294" spans="27:27">
      <c r="AA56294" s="271"/>
    </row>
    <row r="56295" spans="27:27">
      <c r="AA56295" s="271"/>
    </row>
    <row r="56296" spans="27:27">
      <c r="AA56296" s="271"/>
    </row>
    <row r="56297" spans="27:27">
      <c r="AA56297" s="271"/>
    </row>
    <row r="56298" spans="27:27">
      <c r="AA56298" s="271"/>
    </row>
    <row r="56299" spans="27:27">
      <c r="AA56299" s="271"/>
    </row>
    <row r="56300" spans="27:27">
      <c r="AA56300" s="271"/>
    </row>
    <row r="56301" spans="27:27">
      <c r="AA56301" s="271"/>
    </row>
    <row r="56302" spans="27:27">
      <c r="AA56302" s="271"/>
    </row>
    <row r="56303" spans="27:27">
      <c r="AA56303" s="271"/>
    </row>
    <row r="56304" spans="27:27">
      <c r="AA56304" s="271"/>
    </row>
    <row r="56305" spans="27:27">
      <c r="AA56305" s="271"/>
    </row>
    <row r="56306" spans="27:27">
      <c r="AA56306" s="271"/>
    </row>
    <row r="56307" spans="27:27">
      <c r="AA56307" s="271"/>
    </row>
    <row r="56308" spans="27:27">
      <c r="AA56308" s="271"/>
    </row>
    <row r="56309" spans="27:27">
      <c r="AA56309" s="271"/>
    </row>
    <row r="56310" spans="27:27">
      <c r="AA56310" s="271"/>
    </row>
    <row r="56311" spans="27:27">
      <c r="AA56311" s="271"/>
    </row>
    <row r="56312" spans="27:27">
      <c r="AA56312" s="271"/>
    </row>
    <row r="56313" spans="27:27">
      <c r="AA56313" s="271"/>
    </row>
    <row r="56314" spans="27:27">
      <c r="AA56314" s="271"/>
    </row>
    <row r="56315" spans="27:27">
      <c r="AA56315" s="271"/>
    </row>
    <row r="56316" spans="27:27">
      <c r="AA56316" s="271"/>
    </row>
    <row r="56317" spans="27:27">
      <c r="AA56317" s="271"/>
    </row>
    <row r="56318" spans="27:27">
      <c r="AA56318" s="271"/>
    </row>
    <row r="56319" spans="27:27">
      <c r="AA56319" s="271"/>
    </row>
    <row r="56320" spans="27:27">
      <c r="AA56320" s="271"/>
    </row>
    <row r="56321" spans="27:27">
      <c r="AA56321" s="271"/>
    </row>
    <row r="56322" spans="27:27">
      <c r="AA56322" s="271"/>
    </row>
    <row r="56323" spans="27:27">
      <c r="AA56323" s="271"/>
    </row>
    <row r="56324" spans="27:27">
      <c r="AA56324" s="271"/>
    </row>
    <row r="56325" spans="27:27">
      <c r="AA56325" s="271"/>
    </row>
    <row r="56326" spans="27:27">
      <c r="AA56326" s="271"/>
    </row>
    <row r="56327" spans="27:27">
      <c r="AA56327" s="271"/>
    </row>
    <row r="56328" spans="27:27">
      <c r="AA56328" s="271"/>
    </row>
    <row r="56329" spans="27:27">
      <c r="AA56329" s="271"/>
    </row>
    <row r="56330" spans="27:27">
      <c r="AA56330" s="271"/>
    </row>
    <row r="56331" spans="27:27">
      <c r="AA56331" s="271"/>
    </row>
    <row r="56332" spans="27:27">
      <c r="AA56332" s="271"/>
    </row>
    <row r="56333" spans="27:27">
      <c r="AA56333" s="271"/>
    </row>
    <row r="56334" spans="27:27">
      <c r="AA56334" s="271"/>
    </row>
    <row r="56335" spans="27:27">
      <c r="AA56335" s="271"/>
    </row>
    <row r="56336" spans="27:27">
      <c r="AA56336" s="271"/>
    </row>
    <row r="56337" spans="27:27">
      <c r="AA56337" s="271"/>
    </row>
    <row r="56338" spans="27:27">
      <c r="AA56338" s="271"/>
    </row>
    <row r="56339" spans="27:27">
      <c r="AA56339" s="271"/>
    </row>
    <row r="56340" spans="27:27">
      <c r="AA56340" s="271"/>
    </row>
    <row r="56341" spans="27:27">
      <c r="AA56341" s="271"/>
    </row>
    <row r="56342" spans="27:27">
      <c r="AA56342" s="271"/>
    </row>
    <row r="56343" spans="27:27">
      <c r="AA56343" s="271"/>
    </row>
    <row r="56344" spans="27:27">
      <c r="AA56344" s="271"/>
    </row>
    <row r="56345" spans="27:27">
      <c r="AA56345" s="271"/>
    </row>
    <row r="56346" spans="27:27">
      <c r="AA56346" s="271"/>
    </row>
    <row r="56347" spans="27:27">
      <c r="AA56347" s="271"/>
    </row>
    <row r="56348" spans="27:27">
      <c r="AA56348" s="271"/>
    </row>
    <row r="56349" spans="27:27">
      <c r="AA56349" s="271"/>
    </row>
    <row r="56350" spans="27:27">
      <c r="AA56350" s="271"/>
    </row>
    <row r="56351" spans="27:27">
      <c r="AA56351" s="271"/>
    </row>
    <row r="56352" spans="27:27">
      <c r="AA56352" s="271"/>
    </row>
    <row r="56353" spans="27:27">
      <c r="AA56353" s="271"/>
    </row>
    <row r="56354" spans="27:27">
      <c r="AA56354" s="271"/>
    </row>
    <row r="56355" spans="27:27">
      <c r="AA56355" s="271"/>
    </row>
    <row r="56356" spans="27:27">
      <c r="AA56356" s="271"/>
    </row>
    <row r="56357" spans="27:27">
      <c r="AA56357" s="271"/>
    </row>
    <row r="56358" spans="27:27">
      <c r="AA56358" s="271"/>
    </row>
    <row r="56359" spans="27:27">
      <c r="AA56359" s="271"/>
    </row>
    <row r="56360" spans="27:27">
      <c r="AA56360" s="271"/>
    </row>
    <row r="56361" spans="27:27">
      <c r="AA56361" s="271"/>
    </row>
    <row r="56362" spans="27:27">
      <c r="AA56362" s="271"/>
    </row>
    <row r="56363" spans="27:27">
      <c r="AA56363" s="271"/>
    </row>
    <row r="56364" spans="27:27">
      <c r="AA56364" s="271"/>
    </row>
    <row r="56365" spans="27:27">
      <c r="AA56365" s="271"/>
    </row>
    <row r="56366" spans="27:27">
      <c r="AA56366" s="271"/>
    </row>
    <row r="56367" spans="27:27">
      <c r="AA56367" s="271"/>
    </row>
    <row r="56368" spans="27:27">
      <c r="AA56368" s="271"/>
    </row>
    <row r="56369" spans="27:27">
      <c r="AA56369" s="271"/>
    </row>
    <row r="56370" spans="27:27">
      <c r="AA56370" s="271"/>
    </row>
    <row r="56371" spans="27:27">
      <c r="AA56371" s="271"/>
    </row>
    <row r="56372" spans="27:27">
      <c r="AA56372" s="271"/>
    </row>
    <row r="56373" spans="27:27">
      <c r="AA56373" s="271"/>
    </row>
    <row r="56374" spans="27:27">
      <c r="AA56374" s="271"/>
    </row>
    <row r="56375" spans="27:27">
      <c r="AA56375" s="271"/>
    </row>
    <row r="56376" spans="27:27">
      <c r="AA56376" s="271"/>
    </row>
    <row r="56377" spans="27:27">
      <c r="AA56377" s="271"/>
    </row>
    <row r="56378" spans="27:27">
      <c r="AA56378" s="271"/>
    </row>
    <row r="56379" spans="27:27">
      <c r="AA56379" s="271"/>
    </row>
    <row r="56380" spans="27:27">
      <c r="AA56380" s="271"/>
    </row>
    <row r="56381" spans="27:27">
      <c r="AA56381" s="271"/>
    </row>
    <row r="56382" spans="27:27">
      <c r="AA56382" s="271"/>
    </row>
    <row r="56383" spans="27:27">
      <c r="AA56383" s="271"/>
    </row>
    <row r="56384" spans="27:27">
      <c r="AA56384" s="271"/>
    </row>
    <row r="56385" spans="27:27">
      <c r="AA56385" s="271"/>
    </row>
    <row r="56386" spans="27:27">
      <c r="AA56386" s="271"/>
    </row>
    <row r="56387" spans="27:27">
      <c r="AA56387" s="271"/>
    </row>
    <row r="56388" spans="27:27">
      <c r="AA56388" s="271"/>
    </row>
    <row r="56389" spans="27:27">
      <c r="AA56389" s="271"/>
    </row>
    <row r="56390" spans="27:27">
      <c r="AA56390" s="271"/>
    </row>
    <row r="56391" spans="27:27">
      <c r="AA56391" s="271"/>
    </row>
    <row r="56392" spans="27:27">
      <c r="AA56392" s="271"/>
    </row>
    <row r="56393" spans="27:27">
      <c r="AA56393" s="271"/>
    </row>
    <row r="56394" spans="27:27">
      <c r="AA56394" s="271"/>
    </row>
    <row r="56395" spans="27:27">
      <c r="AA56395" s="271"/>
    </row>
    <row r="56396" spans="27:27">
      <c r="AA56396" s="271"/>
    </row>
    <row r="56397" spans="27:27">
      <c r="AA56397" s="271"/>
    </row>
    <row r="56398" spans="27:27">
      <c r="AA56398" s="271"/>
    </row>
    <row r="56399" spans="27:27">
      <c r="AA56399" s="271"/>
    </row>
    <row r="56400" spans="27:27">
      <c r="AA56400" s="271"/>
    </row>
    <row r="56401" spans="27:27">
      <c r="AA56401" s="271"/>
    </row>
    <row r="56402" spans="27:27">
      <c r="AA56402" s="271"/>
    </row>
    <row r="56403" spans="27:27">
      <c r="AA56403" s="271"/>
    </row>
    <row r="56404" spans="27:27">
      <c r="AA56404" s="271"/>
    </row>
    <row r="56405" spans="27:27">
      <c r="AA56405" s="271"/>
    </row>
    <row r="56406" spans="27:27">
      <c r="AA56406" s="271"/>
    </row>
    <row r="56407" spans="27:27">
      <c r="AA56407" s="271"/>
    </row>
    <row r="56408" spans="27:27">
      <c r="AA56408" s="271"/>
    </row>
    <row r="56409" spans="27:27">
      <c r="AA56409" s="271"/>
    </row>
    <row r="56410" spans="27:27">
      <c r="AA56410" s="271"/>
    </row>
    <row r="56411" spans="27:27">
      <c r="AA56411" s="271"/>
    </row>
    <row r="56412" spans="27:27">
      <c r="AA56412" s="271"/>
    </row>
    <row r="56413" spans="27:27">
      <c r="AA56413" s="271"/>
    </row>
    <row r="56414" spans="27:27">
      <c r="AA56414" s="271"/>
    </row>
    <row r="56415" spans="27:27">
      <c r="AA56415" s="271"/>
    </row>
    <row r="56416" spans="27:27">
      <c r="AA56416" s="271"/>
    </row>
    <row r="56417" spans="27:27">
      <c r="AA56417" s="271"/>
    </row>
    <row r="56418" spans="27:27">
      <c r="AA56418" s="271"/>
    </row>
    <row r="56419" spans="27:27">
      <c r="AA56419" s="271"/>
    </row>
    <row r="56420" spans="27:27">
      <c r="AA56420" s="271"/>
    </row>
    <row r="56421" spans="27:27">
      <c r="AA56421" s="271"/>
    </row>
    <row r="56422" spans="27:27">
      <c r="AA56422" s="271"/>
    </row>
    <row r="56423" spans="27:27">
      <c r="AA56423" s="271"/>
    </row>
    <row r="56424" spans="27:27">
      <c r="AA56424" s="271"/>
    </row>
    <row r="56425" spans="27:27">
      <c r="AA56425" s="271"/>
    </row>
    <row r="56426" spans="27:27">
      <c r="AA56426" s="271"/>
    </row>
    <row r="56427" spans="27:27">
      <c r="AA56427" s="271"/>
    </row>
    <row r="56428" spans="27:27">
      <c r="AA56428" s="271"/>
    </row>
    <row r="56429" spans="27:27">
      <c r="AA56429" s="271"/>
    </row>
    <row r="56430" spans="27:27">
      <c r="AA56430" s="271"/>
    </row>
    <row r="56431" spans="27:27">
      <c r="AA56431" s="271"/>
    </row>
    <row r="56432" spans="27:27">
      <c r="AA56432" s="271"/>
    </row>
    <row r="56433" spans="27:27">
      <c r="AA56433" s="271"/>
    </row>
    <row r="56434" spans="27:27">
      <c r="AA56434" s="271"/>
    </row>
    <row r="56435" spans="27:27">
      <c r="AA56435" s="271"/>
    </row>
    <row r="56436" spans="27:27">
      <c r="AA56436" s="271"/>
    </row>
    <row r="56437" spans="27:27">
      <c r="AA56437" s="271"/>
    </row>
    <row r="56438" spans="27:27">
      <c r="AA56438" s="271"/>
    </row>
    <row r="56439" spans="27:27">
      <c r="AA56439" s="271"/>
    </row>
    <row r="56440" spans="27:27">
      <c r="AA56440" s="271"/>
    </row>
    <row r="56441" spans="27:27">
      <c r="AA56441" s="271"/>
    </row>
    <row r="56442" spans="27:27">
      <c r="AA56442" s="271"/>
    </row>
    <row r="56443" spans="27:27">
      <c r="AA56443" s="271"/>
    </row>
    <row r="56444" spans="27:27">
      <c r="AA56444" s="271"/>
    </row>
    <row r="56445" spans="27:27">
      <c r="AA56445" s="271"/>
    </row>
    <row r="56446" spans="27:27">
      <c r="AA56446" s="271"/>
    </row>
    <row r="56447" spans="27:27">
      <c r="AA56447" s="271"/>
    </row>
    <row r="56448" spans="27:27">
      <c r="AA56448" s="271"/>
    </row>
    <row r="56449" spans="27:27">
      <c r="AA56449" s="271"/>
    </row>
    <row r="56450" spans="27:27">
      <c r="AA56450" s="271"/>
    </row>
    <row r="56451" spans="27:27">
      <c r="AA56451" s="271"/>
    </row>
    <row r="56452" spans="27:27">
      <c r="AA56452" s="271"/>
    </row>
    <row r="56453" spans="27:27">
      <c r="AA56453" s="271"/>
    </row>
    <row r="56454" spans="27:27">
      <c r="AA56454" s="271"/>
    </row>
    <row r="56455" spans="27:27">
      <c r="AA56455" s="271"/>
    </row>
    <row r="56456" spans="27:27">
      <c r="AA56456" s="271"/>
    </row>
    <row r="56457" spans="27:27">
      <c r="AA56457" s="271"/>
    </row>
    <row r="56458" spans="27:27">
      <c r="AA56458" s="271"/>
    </row>
    <row r="56459" spans="27:27">
      <c r="AA56459" s="271"/>
    </row>
    <row r="56460" spans="27:27">
      <c r="AA56460" s="271"/>
    </row>
    <row r="56461" spans="27:27">
      <c r="AA56461" s="271"/>
    </row>
    <row r="56462" spans="27:27">
      <c r="AA56462" s="271"/>
    </row>
    <row r="56463" spans="27:27">
      <c r="AA56463" s="271"/>
    </row>
    <row r="56464" spans="27:27">
      <c r="AA56464" s="271"/>
    </row>
    <row r="56465" spans="27:27">
      <c r="AA56465" s="271"/>
    </row>
    <row r="56466" spans="27:27">
      <c r="AA56466" s="271"/>
    </row>
    <row r="56467" spans="27:27">
      <c r="AA56467" s="271"/>
    </row>
    <row r="56468" spans="27:27">
      <c r="AA56468" s="271"/>
    </row>
    <row r="56469" spans="27:27">
      <c r="AA56469" s="271"/>
    </row>
    <row r="56470" spans="27:27">
      <c r="AA56470" s="271"/>
    </row>
    <row r="56471" spans="27:27">
      <c r="AA56471" s="271"/>
    </row>
    <row r="56472" spans="27:27">
      <c r="AA56472" s="271"/>
    </row>
    <row r="56473" spans="27:27">
      <c r="AA56473" s="271"/>
    </row>
    <row r="56474" spans="27:27">
      <c r="AA56474" s="271"/>
    </row>
    <row r="56475" spans="27:27">
      <c r="AA56475" s="271"/>
    </row>
    <row r="56476" spans="27:27">
      <c r="AA56476" s="271"/>
    </row>
    <row r="56477" spans="27:27">
      <c r="AA56477" s="271"/>
    </row>
    <row r="56478" spans="27:27">
      <c r="AA56478" s="271"/>
    </row>
    <row r="56479" spans="27:27">
      <c r="AA56479" s="271"/>
    </row>
    <row r="56480" spans="27:27">
      <c r="AA56480" s="271"/>
    </row>
    <row r="56481" spans="27:27">
      <c r="AA56481" s="271"/>
    </row>
    <row r="56482" spans="27:27">
      <c r="AA56482" s="271"/>
    </row>
    <row r="56483" spans="27:27">
      <c r="AA56483" s="271"/>
    </row>
    <row r="56484" spans="27:27">
      <c r="AA56484" s="271"/>
    </row>
    <row r="56485" spans="27:27">
      <c r="AA56485" s="271"/>
    </row>
    <row r="56486" spans="27:27">
      <c r="AA56486" s="271"/>
    </row>
    <row r="56487" spans="27:27">
      <c r="AA56487" s="271"/>
    </row>
    <row r="56488" spans="27:27">
      <c r="AA56488" s="271"/>
    </row>
    <row r="56489" spans="27:27">
      <c r="AA56489" s="271"/>
    </row>
    <row r="56490" spans="27:27">
      <c r="AA56490" s="271"/>
    </row>
    <row r="56491" spans="27:27">
      <c r="AA56491" s="271"/>
    </row>
    <row r="56492" spans="27:27">
      <c r="AA56492" s="271"/>
    </row>
    <row r="56493" spans="27:27">
      <c r="AA56493" s="271"/>
    </row>
    <row r="56494" spans="27:27">
      <c r="AA56494" s="271"/>
    </row>
    <row r="56495" spans="27:27">
      <c r="AA56495" s="271"/>
    </row>
    <row r="56496" spans="27:27">
      <c r="AA56496" s="271"/>
    </row>
    <row r="56497" spans="27:27">
      <c r="AA56497" s="271"/>
    </row>
    <row r="56498" spans="27:27">
      <c r="AA56498" s="271"/>
    </row>
    <row r="56499" spans="27:27">
      <c r="AA56499" s="271"/>
    </row>
    <row r="56500" spans="27:27">
      <c r="AA56500" s="271"/>
    </row>
    <row r="56501" spans="27:27">
      <c r="AA56501" s="271"/>
    </row>
    <row r="56502" spans="27:27">
      <c r="AA56502" s="271"/>
    </row>
    <row r="56503" spans="27:27">
      <c r="AA56503" s="271"/>
    </row>
    <row r="56504" spans="27:27">
      <c r="AA56504" s="271"/>
    </row>
    <row r="56505" spans="27:27">
      <c r="AA56505" s="271"/>
    </row>
    <row r="56506" spans="27:27">
      <c r="AA56506" s="271"/>
    </row>
    <row r="56507" spans="27:27">
      <c r="AA56507" s="271"/>
    </row>
    <row r="56508" spans="27:27">
      <c r="AA56508" s="271"/>
    </row>
    <row r="56509" spans="27:27">
      <c r="AA56509" s="271"/>
    </row>
    <row r="56510" spans="27:27">
      <c r="AA56510" s="271"/>
    </row>
    <row r="56511" spans="27:27">
      <c r="AA56511" s="271"/>
    </row>
    <row r="56512" spans="27:27">
      <c r="AA56512" s="271"/>
    </row>
    <row r="56513" spans="27:27">
      <c r="AA56513" s="271"/>
    </row>
    <row r="56514" spans="27:27">
      <c r="AA56514" s="271"/>
    </row>
    <row r="56515" spans="27:27">
      <c r="AA56515" s="271"/>
    </row>
    <row r="56516" spans="27:27">
      <c r="AA56516" s="271"/>
    </row>
    <row r="56517" spans="27:27">
      <c r="AA56517" s="271"/>
    </row>
    <row r="56518" spans="27:27">
      <c r="AA56518" s="271"/>
    </row>
    <row r="56519" spans="27:27">
      <c r="AA56519" s="271"/>
    </row>
    <row r="56520" spans="27:27">
      <c r="AA56520" s="271"/>
    </row>
    <row r="56521" spans="27:27">
      <c r="AA56521" s="271"/>
    </row>
    <row r="56522" spans="27:27">
      <c r="AA56522" s="271"/>
    </row>
    <row r="56523" spans="27:27">
      <c r="AA56523" s="271"/>
    </row>
    <row r="56524" spans="27:27">
      <c r="AA56524" s="271"/>
    </row>
    <row r="56525" spans="27:27">
      <c r="AA56525" s="271"/>
    </row>
    <row r="56526" spans="27:27">
      <c r="AA56526" s="271"/>
    </row>
    <row r="56527" spans="27:27">
      <c r="AA56527" s="271"/>
    </row>
    <row r="56528" spans="27:27">
      <c r="AA56528" s="271"/>
    </row>
    <row r="56529" spans="27:27">
      <c r="AA56529" s="271"/>
    </row>
    <row r="56530" spans="27:27">
      <c r="AA56530" s="271"/>
    </row>
    <row r="56531" spans="27:27">
      <c r="AA56531" s="271"/>
    </row>
    <row r="56532" spans="27:27">
      <c r="AA56532" s="271"/>
    </row>
    <row r="56533" spans="27:27">
      <c r="AA56533" s="271"/>
    </row>
    <row r="56534" spans="27:27">
      <c r="AA56534" s="271"/>
    </row>
    <row r="56535" spans="27:27">
      <c r="AA56535" s="271"/>
    </row>
    <row r="56536" spans="27:27">
      <c r="AA56536" s="271"/>
    </row>
    <row r="56537" spans="27:27">
      <c r="AA56537" s="271"/>
    </row>
    <row r="56538" spans="27:27">
      <c r="AA56538" s="271"/>
    </row>
    <row r="56539" spans="27:27">
      <c r="AA56539" s="271"/>
    </row>
    <row r="56540" spans="27:27">
      <c r="AA56540" s="271"/>
    </row>
    <row r="56541" spans="27:27">
      <c r="AA56541" s="271"/>
    </row>
    <row r="56542" spans="27:27">
      <c r="AA56542" s="271"/>
    </row>
    <row r="56543" spans="27:27">
      <c r="AA56543" s="271"/>
    </row>
    <row r="56544" spans="27:27">
      <c r="AA56544" s="271"/>
    </row>
    <row r="56545" spans="27:27">
      <c r="AA56545" s="271"/>
    </row>
    <row r="56546" spans="27:27">
      <c r="AA56546" s="271"/>
    </row>
    <row r="56547" spans="27:27">
      <c r="AA56547" s="271"/>
    </row>
    <row r="56548" spans="27:27">
      <c r="AA56548" s="271"/>
    </row>
    <row r="56549" spans="27:27">
      <c r="AA56549" s="271"/>
    </row>
    <row r="56550" spans="27:27">
      <c r="AA56550" s="271"/>
    </row>
    <row r="56551" spans="27:27">
      <c r="AA56551" s="271"/>
    </row>
    <row r="56552" spans="27:27">
      <c r="AA56552" s="271"/>
    </row>
    <row r="56553" spans="27:27">
      <c r="AA56553" s="271"/>
    </row>
    <row r="56554" spans="27:27">
      <c r="AA56554" s="271"/>
    </row>
    <row r="56555" spans="27:27">
      <c r="AA56555" s="271"/>
    </row>
    <row r="56556" spans="27:27">
      <c r="AA56556" s="271"/>
    </row>
    <row r="56557" spans="27:27">
      <c r="AA56557" s="271"/>
    </row>
    <row r="56558" spans="27:27">
      <c r="AA56558" s="271"/>
    </row>
    <row r="56559" spans="27:27">
      <c r="AA56559" s="271"/>
    </row>
    <row r="56560" spans="27:27">
      <c r="AA56560" s="271"/>
    </row>
    <row r="56561" spans="27:27">
      <c r="AA56561" s="271"/>
    </row>
    <row r="56562" spans="27:27">
      <c r="AA56562" s="271"/>
    </row>
    <row r="56563" spans="27:27">
      <c r="AA56563" s="271"/>
    </row>
    <row r="56564" spans="27:27">
      <c r="AA56564" s="271"/>
    </row>
    <row r="56565" spans="27:27">
      <c r="AA56565" s="271"/>
    </row>
    <row r="56566" spans="27:27">
      <c r="AA56566" s="271"/>
    </row>
    <row r="56567" spans="27:27">
      <c r="AA56567" s="271"/>
    </row>
    <row r="56568" spans="27:27">
      <c r="AA56568" s="271"/>
    </row>
    <row r="56569" spans="27:27">
      <c r="AA56569" s="271"/>
    </row>
    <row r="56570" spans="27:27">
      <c r="AA56570" s="271"/>
    </row>
    <row r="56571" spans="27:27">
      <c r="AA56571" s="271"/>
    </row>
    <row r="56572" spans="27:27">
      <c r="AA56572" s="271"/>
    </row>
    <row r="56573" spans="27:27">
      <c r="AA56573" s="271"/>
    </row>
    <row r="56574" spans="27:27">
      <c r="AA56574" s="271"/>
    </row>
    <row r="56575" spans="27:27">
      <c r="AA56575" s="271"/>
    </row>
    <row r="56576" spans="27:27">
      <c r="AA56576" s="271"/>
    </row>
    <row r="56577" spans="27:27">
      <c r="AA56577" s="271"/>
    </row>
    <row r="56578" spans="27:27">
      <c r="AA56578" s="271"/>
    </row>
    <row r="56579" spans="27:27">
      <c r="AA56579" s="271"/>
    </row>
    <row r="56580" spans="27:27">
      <c r="AA56580" s="271"/>
    </row>
    <row r="56581" spans="27:27">
      <c r="AA56581" s="271"/>
    </row>
    <row r="56582" spans="27:27">
      <c r="AA56582" s="271"/>
    </row>
    <row r="56583" spans="27:27">
      <c r="AA56583" s="271"/>
    </row>
    <row r="56584" spans="27:27">
      <c r="AA56584" s="271"/>
    </row>
    <row r="56585" spans="27:27">
      <c r="AA56585" s="271"/>
    </row>
    <row r="56586" spans="27:27">
      <c r="AA56586" s="271"/>
    </row>
    <row r="56587" spans="27:27">
      <c r="AA56587" s="271"/>
    </row>
    <row r="56588" spans="27:27">
      <c r="AA56588" s="271"/>
    </row>
    <row r="56589" spans="27:27">
      <c r="AA56589" s="271"/>
    </row>
    <row r="56590" spans="27:27">
      <c r="AA56590" s="271"/>
    </row>
    <row r="56591" spans="27:27">
      <c r="AA56591" s="271"/>
    </row>
    <row r="56592" spans="27:27">
      <c r="AA56592" s="271"/>
    </row>
    <row r="56593" spans="27:27">
      <c r="AA56593" s="271"/>
    </row>
    <row r="56594" spans="27:27">
      <c r="AA56594" s="271"/>
    </row>
    <row r="56595" spans="27:27">
      <c r="AA56595" s="271"/>
    </row>
    <row r="56596" spans="27:27">
      <c r="AA56596" s="271"/>
    </row>
    <row r="56597" spans="27:27">
      <c r="AA56597" s="271"/>
    </row>
    <row r="56598" spans="27:27">
      <c r="AA56598" s="271"/>
    </row>
    <row r="56599" spans="27:27">
      <c r="AA56599" s="271"/>
    </row>
    <row r="56600" spans="27:27">
      <c r="AA56600" s="271"/>
    </row>
    <row r="56601" spans="27:27">
      <c r="AA56601" s="271"/>
    </row>
    <row r="56602" spans="27:27">
      <c r="AA56602" s="271"/>
    </row>
    <row r="56603" spans="27:27">
      <c r="AA56603" s="271"/>
    </row>
    <row r="56604" spans="27:27">
      <c r="AA56604" s="271"/>
    </row>
    <row r="56605" spans="27:27">
      <c r="AA56605" s="271"/>
    </row>
    <row r="56606" spans="27:27">
      <c r="AA56606" s="271"/>
    </row>
    <row r="56607" spans="27:27">
      <c r="AA56607" s="271"/>
    </row>
    <row r="56608" spans="27:27">
      <c r="AA56608" s="271"/>
    </row>
    <row r="56609" spans="27:27">
      <c r="AA56609" s="271"/>
    </row>
    <row r="56610" spans="27:27">
      <c r="AA56610" s="271"/>
    </row>
    <row r="56611" spans="27:27">
      <c r="AA56611" s="271"/>
    </row>
    <row r="56612" spans="27:27">
      <c r="AA56612" s="271"/>
    </row>
    <row r="56613" spans="27:27">
      <c r="AA56613" s="271"/>
    </row>
    <row r="56614" spans="27:27">
      <c r="AA56614" s="271"/>
    </row>
    <row r="56615" spans="27:27">
      <c r="AA56615" s="271"/>
    </row>
    <row r="56616" spans="27:27">
      <c r="AA56616" s="271"/>
    </row>
    <row r="56617" spans="27:27">
      <c r="AA56617" s="271"/>
    </row>
    <row r="56618" spans="27:27">
      <c r="AA56618" s="271"/>
    </row>
    <row r="56619" spans="27:27">
      <c r="AA56619" s="271"/>
    </row>
    <row r="56620" spans="27:27">
      <c r="AA56620" s="271"/>
    </row>
    <row r="56621" spans="27:27">
      <c r="AA56621" s="271"/>
    </row>
    <row r="56622" spans="27:27">
      <c r="AA56622" s="271"/>
    </row>
    <row r="56623" spans="27:27">
      <c r="AA56623" s="271"/>
    </row>
    <row r="56624" spans="27:27">
      <c r="AA56624" s="271"/>
    </row>
    <row r="56625" spans="27:27">
      <c r="AA56625" s="271"/>
    </row>
    <row r="56626" spans="27:27">
      <c r="AA56626" s="271"/>
    </row>
    <row r="56627" spans="27:27">
      <c r="AA56627" s="271"/>
    </row>
    <row r="56628" spans="27:27">
      <c r="AA56628" s="271"/>
    </row>
    <row r="56629" spans="27:27">
      <c r="AA56629" s="271"/>
    </row>
    <row r="56630" spans="27:27">
      <c r="AA56630" s="271"/>
    </row>
    <row r="56631" spans="27:27">
      <c r="AA56631" s="271"/>
    </row>
    <row r="56632" spans="27:27">
      <c r="AA56632" s="271"/>
    </row>
    <row r="56633" spans="27:27">
      <c r="AA56633" s="271"/>
    </row>
    <row r="56634" spans="27:27">
      <c r="AA56634" s="271"/>
    </row>
    <row r="56635" spans="27:27">
      <c r="AA56635" s="271"/>
    </row>
    <row r="56636" spans="27:27">
      <c r="AA56636" s="271"/>
    </row>
    <row r="56637" spans="27:27">
      <c r="AA56637" s="271"/>
    </row>
    <row r="56638" spans="27:27">
      <c r="AA56638" s="271"/>
    </row>
    <row r="56639" spans="27:27">
      <c r="AA56639" s="271"/>
    </row>
    <row r="56640" spans="27:27">
      <c r="AA56640" s="271"/>
    </row>
    <row r="56641" spans="27:27">
      <c r="AA56641" s="271"/>
    </row>
    <row r="56642" spans="27:27">
      <c r="AA56642" s="271"/>
    </row>
    <row r="56643" spans="27:27">
      <c r="AA56643" s="271"/>
    </row>
    <row r="56644" spans="27:27">
      <c r="AA56644" s="271"/>
    </row>
    <row r="56645" spans="27:27">
      <c r="AA56645" s="271"/>
    </row>
    <row r="56646" spans="27:27">
      <c r="AA56646" s="271"/>
    </row>
    <row r="56647" spans="27:27">
      <c r="AA56647" s="271"/>
    </row>
    <row r="56648" spans="27:27">
      <c r="AA56648" s="271"/>
    </row>
    <row r="56649" spans="27:27">
      <c r="AA56649" s="271"/>
    </row>
    <row r="56650" spans="27:27">
      <c r="AA56650" s="271"/>
    </row>
    <row r="56651" spans="27:27">
      <c r="AA56651" s="271"/>
    </row>
    <row r="56652" spans="27:27">
      <c r="AA56652" s="271"/>
    </row>
    <row r="56653" spans="27:27">
      <c r="AA56653" s="271"/>
    </row>
    <row r="56654" spans="27:27">
      <c r="AA56654" s="271"/>
    </row>
    <row r="56655" spans="27:27">
      <c r="AA56655" s="271"/>
    </row>
    <row r="56656" spans="27:27">
      <c r="AA56656" s="271"/>
    </row>
    <row r="56657" spans="27:27">
      <c r="AA56657" s="271"/>
    </row>
    <row r="56658" spans="27:27">
      <c r="AA56658" s="271"/>
    </row>
    <row r="56659" spans="27:27">
      <c r="AA56659" s="271"/>
    </row>
    <row r="56660" spans="27:27">
      <c r="AA56660" s="271"/>
    </row>
    <row r="56661" spans="27:27">
      <c r="AA56661" s="271"/>
    </row>
    <row r="56662" spans="27:27">
      <c r="AA56662" s="271"/>
    </row>
    <row r="56663" spans="27:27">
      <c r="AA56663" s="271"/>
    </row>
    <row r="56664" spans="27:27">
      <c r="AA56664" s="271"/>
    </row>
    <row r="56665" spans="27:27">
      <c r="AA56665" s="271"/>
    </row>
    <row r="56666" spans="27:27">
      <c r="AA56666" s="271"/>
    </row>
    <row r="56667" spans="27:27">
      <c r="AA56667" s="271"/>
    </row>
    <row r="56668" spans="27:27">
      <c r="AA56668" s="271"/>
    </row>
    <row r="56669" spans="27:27">
      <c r="AA56669" s="271"/>
    </row>
    <row r="56670" spans="27:27">
      <c r="AA56670" s="271"/>
    </row>
    <row r="56671" spans="27:27">
      <c r="AA56671" s="271"/>
    </row>
    <row r="56672" spans="27:27">
      <c r="AA56672" s="271"/>
    </row>
    <row r="56673" spans="27:27">
      <c r="AA56673" s="271"/>
    </row>
    <row r="56674" spans="27:27">
      <c r="AA56674" s="271"/>
    </row>
    <row r="56675" spans="27:27">
      <c r="AA56675" s="271"/>
    </row>
    <row r="56676" spans="27:27">
      <c r="AA56676" s="271"/>
    </row>
    <row r="56677" spans="27:27">
      <c r="AA56677" s="271"/>
    </row>
    <row r="56678" spans="27:27">
      <c r="AA56678" s="271"/>
    </row>
    <row r="56679" spans="27:27">
      <c r="AA56679" s="271"/>
    </row>
    <row r="56680" spans="27:27">
      <c r="AA56680" s="271"/>
    </row>
    <row r="56681" spans="27:27">
      <c r="AA56681" s="271"/>
    </row>
    <row r="56682" spans="27:27">
      <c r="AA56682" s="271"/>
    </row>
    <row r="56683" spans="27:27">
      <c r="AA56683" s="271"/>
    </row>
    <row r="56684" spans="27:27">
      <c r="AA56684" s="271"/>
    </row>
    <row r="56685" spans="27:27">
      <c r="AA56685" s="271"/>
    </row>
    <row r="56686" spans="27:27">
      <c r="AA56686" s="271"/>
    </row>
    <row r="56687" spans="27:27">
      <c r="AA56687" s="271"/>
    </row>
    <row r="56688" spans="27:27">
      <c r="AA56688" s="271"/>
    </row>
    <row r="56689" spans="27:27">
      <c r="AA56689" s="271"/>
    </row>
    <row r="56690" spans="27:27">
      <c r="AA56690" s="271"/>
    </row>
    <row r="56691" spans="27:27">
      <c r="AA56691" s="271"/>
    </row>
    <row r="56692" spans="27:27">
      <c r="AA56692" s="271"/>
    </row>
    <row r="56693" spans="27:27">
      <c r="AA56693" s="271"/>
    </row>
    <row r="56694" spans="27:27">
      <c r="AA56694" s="271"/>
    </row>
    <row r="56695" spans="27:27">
      <c r="AA56695" s="271"/>
    </row>
    <row r="56696" spans="27:27">
      <c r="AA56696" s="271"/>
    </row>
    <row r="56697" spans="27:27">
      <c r="AA56697" s="271"/>
    </row>
    <row r="56698" spans="27:27">
      <c r="AA56698" s="271"/>
    </row>
    <row r="56699" spans="27:27">
      <c r="AA56699" s="271"/>
    </row>
    <row r="56700" spans="27:27">
      <c r="AA56700" s="271"/>
    </row>
    <row r="56701" spans="27:27">
      <c r="AA56701" s="271"/>
    </row>
    <row r="56702" spans="27:27">
      <c r="AA56702" s="271"/>
    </row>
    <row r="56703" spans="27:27">
      <c r="AA56703" s="271"/>
    </row>
    <row r="56704" spans="27:27">
      <c r="AA56704" s="271"/>
    </row>
    <row r="56705" spans="27:27">
      <c r="AA56705" s="271"/>
    </row>
    <row r="56706" spans="27:27">
      <c r="AA56706" s="271"/>
    </row>
    <row r="56707" spans="27:27">
      <c r="AA56707" s="271"/>
    </row>
    <row r="56708" spans="27:27">
      <c r="AA56708" s="271"/>
    </row>
    <row r="56709" spans="27:27">
      <c r="AA56709" s="271"/>
    </row>
    <row r="56710" spans="27:27">
      <c r="AA56710" s="271"/>
    </row>
    <row r="56711" spans="27:27">
      <c r="AA56711" s="271"/>
    </row>
    <row r="56712" spans="27:27">
      <c r="AA56712" s="271"/>
    </row>
    <row r="56713" spans="27:27">
      <c r="AA56713" s="271"/>
    </row>
    <row r="56714" spans="27:27">
      <c r="AA56714" s="271"/>
    </row>
    <row r="56715" spans="27:27">
      <c r="AA56715" s="271"/>
    </row>
    <row r="56716" spans="27:27">
      <c r="AA56716" s="271"/>
    </row>
    <row r="56717" spans="27:27">
      <c r="AA56717" s="271"/>
    </row>
    <row r="56718" spans="27:27">
      <c r="AA56718" s="271"/>
    </row>
    <row r="56719" spans="27:27">
      <c r="AA56719" s="271"/>
    </row>
    <row r="56720" spans="27:27">
      <c r="AA56720" s="271"/>
    </row>
    <row r="56721" spans="27:27">
      <c r="AA56721" s="271"/>
    </row>
    <row r="56722" spans="27:27">
      <c r="AA56722" s="271"/>
    </row>
    <row r="56723" spans="27:27">
      <c r="AA56723" s="271"/>
    </row>
    <row r="56724" spans="27:27">
      <c r="AA56724" s="271"/>
    </row>
    <row r="56725" spans="27:27">
      <c r="AA56725" s="271"/>
    </row>
    <row r="56726" spans="27:27">
      <c r="AA56726" s="271"/>
    </row>
    <row r="56727" spans="27:27">
      <c r="AA56727" s="271"/>
    </row>
    <row r="56728" spans="27:27">
      <c r="AA56728" s="271"/>
    </row>
    <row r="56729" spans="27:27">
      <c r="AA56729" s="271"/>
    </row>
    <row r="56730" spans="27:27">
      <c r="AA56730" s="271"/>
    </row>
    <row r="56731" spans="27:27">
      <c r="AA56731" s="271"/>
    </row>
    <row r="56732" spans="27:27">
      <c r="AA56732" s="271"/>
    </row>
    <row r="56733" spans="27:27">
      <c r="AA56733" s="271"/>
    </row>
    <row r="56734" spans="27:27">
      <c r="AA56734" s="271"/>
    </row>
    <row r="56735" spans="27:27">
      <c r="AA56735" s="271"/>
    </row>
    <row r="56736" spans="27:27">
      <c r="AA56736" s="271"/>
    </row>
    <row r="56737" spans="27:27">
      <c r="AA56737" s="271"/>
    </row>
    <row r="56738" spans="27:27">
      <c r="AA56738" s="271"/>
    </row>
    <row r="56739" spans="27:27">
      <c r="AA56739" s="271"/>
    </row>
    <row r="56740" spans="27:27">
      <c r="AA56740" s="271"/>
    </row>
    <row r="56741" spans="27:27">
      <c r="AA56741" s="271"/>
    </row>
    <row r="56742" spans="27:27">
      <c r="AA56742" s="271"/>
    </row>
    <row r="56743" spans="27:27">
      <c r="AA56743" s="271"/>
    </row>
    <row r="56744" spans="27:27">
      <c r="AA56744" s="271"/>
    </row>
    <row r="56745" spans="27:27">
      <c r="AA56745" s="271"/>
    </row>
    <row r="56746" spans="27:27">
      <c r="AA56746" s="271"/>
    </row>
    <row r="56747" spans="27:27">
      <c r="AA56747" s="271"/>
    </row>
    <row r="56748" spans="27:27">
      <c r="AA56748" s="271"/>
    </row>
    <row r="56749" spans="27:27">
      <c r="AA56749" s="271"/>
    </row>
    <row r="56750" spans="27:27">
      <c r="AA56750" s="271"/>
    </row>
    <row r="56751" spans="27:27">
      <c r="AA56751" s="271"/>
    </row>
    <row r="56752" spans="27:27">
      <c r="AA56752" s="271"/>
    </row>
    <row r="56753" spans="27:27">
      <c r="AA56753" s="271"/>
    </row>
    <row r="56754" spans="27:27">
      <c r="AA56754" s="271"/>
    </row>
    <row r="56755" spans="27:27">
      <c r="AA56755" s="271"/>
    </row>
    <row r="56756" spans="27:27">
      <c r="AA56756" s="271"/>
    </row>
    <row r="56757" spans="27:27">
      <c r="AA56757" s="271"/>
    </row>
    <row r="56758" spans="27:27">
      <c r="AA56758" s="271"/>
    </row>
    <row r="56759" spans="27:27">
      <c r="AA56759" s="271"/>
    </row>
    <row r="56760" spans="27:27">
      <c r="AA56760" s="271"/>
    </row>
    <row r="56761" spans="27:27">
      <c r="AA56761" s="271"/>
    </row>
    <row r="56762" spans="27:27">
      <c r="AA56762" s="271"/>
    </row>
    <row r="56763" spans="27:27">
      <c r="AA56763" s="271"/>
    </row>
    <row r="56764" spans="27:27">
      <c r="AA56764" s="271"/>
    </row>
    <row r="56765" spans="27:27">
      <c r="AA56765" s="271"/>
    </row>
    <row r="56766" spans="27:27">
      <c r="AA56766" s="271"/>
    </row>
    <row r="56767" spans="27:27">
      <c r="AA56767" s="271"/>
    </row>
    <row r="56768" spans="27:27">
      <c r="AA56768" s="271"/>
    </row>
    <row r="56769" spans="27:27">
      <c r="AA56769" s="271"/>
    </row>
    <row r="56770" spans="27:27">
      <c r="AA56770" s="271"/>
    </row>
    <row r="56771" spans="27:27">
      <c r="AA56771" s="271"/>
    </row>
    <row r="56772" spans="27:27">
      <c r="AA56772" s="271"/>
    </row>
    <row r="56773" spans="27:27">
      <c r="AA56773" s="271"/>
    </row>
    <row r="56774" spans="27:27">
      <c r="AA56774" s="271"/>
    </row>
    <row r="56775" spans="27:27">
      <c r="AA56775" s="271"/>
    </row>
    <row r="56776" spans="27:27">
      <c r="AA56776" s="271"/>
    </row>
    <row r="56777" spans="27:27">
      <c r="AA56777" s="271"/>
    </row>
    <row r="56778" spans="27:27">
      <c r="AA56778" s="271"/>
    </row>
    <row r="56779" spans="27:27">
      <c r="AA56779" s="271"/>
    </row>
    <row r="56780" spans="27:27">
      <c r="AA56780" s="271"/>
    </row>
    <row r="56781" spans="27:27">
      <c r="AA56781" s="271"/>
    </row>
    <row r="56782" spans="27:27">
      <c r="AA56782" s="271"/>
    </row>
    <row r="56783" spans="27:27">
      <c r="AA56783" s="271"/>
    </row>
    <row r="56784" spans="27:27">
      <c r="AA56784" s="271"/>
    </row>
    <row r="56785" spans="27:27">
      <c r="AA56785" s="271"/>
    </row>
    <row r="56786" spans="27:27">
      <c r="AA56786" s="271"/>
    </row>
    <row r="56787" spans="27:27">
      <c r="AA56787" s="271"/>
    </row>
    <row r="56788" spans="27:27">
      <c r="AA56788" s="271"/>
    </row>
    <row r="56789" spans="27:27">
      <c r="AA56789" s="271"/>
    </row>
    <row r="56790" spans="27:27">
      <c r="AA56790" s="271"/>
    </row>
    <row r="56791" spans="27:27">
      <c r="AA56791" s="271"/>
    </row>
    <row r="56792" spans="27:27">
      <c r="AA56792" s="271"/>
    </row>
    <row r="56793" spans="27:27">
      <c r="AA56793" s="271"/>
    </row>
    <row r="56794" spans="27:27">
      <c r="AA56794" s="271"/>
    </row>
    <row r="56795" spans="27:27">
      <c r="AA56795" s="271"/>
    </row>
    <row r="56796" spans="27:27">
      <c r="AA56796" s="271"/>
    </row>
    <row r="56797" spans="27:27">
      <c r="AA56797" s="271"/>
    </row>
    <row r="56798" spans="27:27">
      <c r="AA56798" s="271"/>
    </row>
    <row r="56799" spans="27:27">
      <c r="AA56799" s="271"/>
    </row>
    <row r="56800" spans="27:27">
      <c r="AA56800" s="271"/>
    </row>
    <row r="56801" spans="27:27">
      <c r="AA56801" s="271"/>
    </row>
    <row r="56802" spans="27:27">
      <c r="AA56802" s="271"/>
    </row>
    <row r="56803" spans="27:27">
      <c r="AA56803" s="271"/>
    </row>
    <row r="56804" spans="27:27">
      <c r="AA56804" s="271"/>
    </row>
    <row r="56805" spans="27:27">
      <c r="AA56805" s="271"/>
    </row>
    <row r="56806" spans="27:27">
      <c r="AA56806" s="271"/>
    </row>
    <row r="56807" spans="27:27">
      <c r="AA56807" s="271"/>
    </row>
    <row r="56808" spans="27:27">
      <c r="AA56808" s="271"/>
    </row>
    <row r="56809" spans="27:27">
      <c r="AA56809" s="271"/>
    </row>
    <row r="56810" spans="27:27">
      <c r="AA56810" s="271"/>
    </row>
    <row r="56811" spans="27:27">
      <c r="AA56811" s="271"/>
    </row>
    <row r="56812" spans="27:27">
      <c r="AA56812" s="271"/>
    </row>
    <row r="56813" spans="27:27">
      <c r="AA56813" s="271"/>
    </row>
    <row r="56814" spans="27:27">
      <c r="AA56814" s="271"/>
    </row>
    <row r="56815" spans="27:27">
      <c r="AA56815" s="271"/>
    </row>
    <row r="56816" spans="27:27">
      <c r="AA56816" s="271"/>
    </row>
    <row r="56817" spans="27:27">
      <c r="AA56817" s="271"/>
    </row>
    <row r="56818" spans="27:27">
      <c r="AA56818" s="271"/>
    </row>
    <row r="56819" spans="27:27">
      <c r="AA56819" s="271"/>
    </row>
    <row r="56820" spans="27:27">
      <c r="AA56820" s="271"/>
    </row>
    <row r="56821" spans="27:27">
      <c r="AA56821" s="271"/>
    </row>
    <row r="56822" spans="27:27">
      <c r="AA56822" s="271"/>
    </row>
    <row r="56823" spans="27:27">
      <c r="AA56823" s="271"/>
    </row>
    <row r="56824" spans="27:27">
      <c r="AA56824" s="271"/>
    </row>
    <row r="56825" spans="27:27">
      <c r="AA56825" s="271"/>
    </row>
    <row r="56826" spans="27:27">
      <c r="AA56826" s="271"/>
    </row>
    <row r="56827" spans="27:27">
      <c r="AA56827" s="271"/>
    </row>
    <row r="56828" spans="27:27">
      <c r="AA56828" s="271"/>
    </row>
    <row r="56829" spans="27:27">
      <c r="AA56829" s="271"/>
    </row>
    <row r="56830" spans="27:27">
      <c r="AA56830" s="271"/>
    </row>
    <row r="56831" spans="27:27">
      <c r="AA56831" s="271"/>
    </row>
    <row r="56832" spans="27:27">
      <c r="AA56832" s="271"/>
    </row>
    <row r="56833" spans="27:27">
      <c r="AA56833" s="271"/>
    </row>
    <row r="56834" spans="27:27">
      <c r="AA56834" s="271"/>
    </row>
    <row r="56835" spans="27:27">
      <c r="AA56835" s="271"/>
    </row>
    <row r="56836" spans="27:27">
      <c r="AA56836" s="271"/>
    </row>
    <row r="56837" spans="27:27">
      <c r="AA56837" s="271"/>
    </row>
    <row r="56838" spans="27:27">
      <c r="AA56838" s="271"/>
    </row>
    <row r="56839" spans="27:27">
      <c r="AA56839" s="271"/>
    </row>
    <row r="56840" spans="27:27">
      <c r="AA56840" s="271"/>
    </row>
    <row r="56841" spans="27:27">
      <c r="AA56841" s="271"/>
    </row>
    <row r="56842" spans="27:27">
      <c r="AA56842" s="271"/>
    </row>
    <row r="56843" spans="27:27">
      <c r="AA56843" s="271"/>
    </row>
    <row r="56844" spans="27:27">
      <c r="AA56844" s="271"/>
    </row>
    <row r="56845" spans="27:27">
      <c r="AA56845" s="271"/>
    </row>
    <row r="56846" spans="27:27">
      <c r="AA56846" s="271"/>
    </row>
    <row r="56847" spans="27:27">
      <c r="AA56847" s="271"/>
    </row>
    <row r="56848" spans="27:27">
      <c r="AA56848" s="271"/>
    </row>
    <row r="56849" spans="27:27">
      <c r="AA56849" s="271"/>
    </row>
    <row r="56850" spans="27:27">
      <c r="AA56850" s="271"/>
    </row>
    <row r="56851" spans="27:27">
      <c r="AA56851" s="271"/>
    </row>
    <row r="56852" spans="27:27">
      <c r="AA56852" s="271"/>
    </row>
    <row r="56853" spans="27:27">
      <c r="AA56853" s="271"/>
    </row>
    <row r="56854" spans="27:27">
      <c r="AA56854" s="271"/>
    </row>
    <row r="56855" spans="27:27">
      <c r="AA56855" s="271"/>
    </row>
    <row r="56856" spans="27:27">
      <c r="AA56856" s="271"/>
    </row>
    <row r="56857" spans="27:27">
      <c r="AA56857" s="271"/>
    </row>
    <row r="56858" spans="27:27">
      <c r="AA56858" s="271"/>
    </row>
    <row r="56859" spans="27:27">
      <c r="AA56859" s="271"/>
    </row>
    <row r="56860" spans="27:27">
      <c r="AA56860" s="271"/>
    </row>
    <row r="56861" spans="27:27">
      <c r="AA56861" s="271"/>
    </row>
    <row r="56862" spans="27:27">
      <c r="AA56862" s="271"/>
    </row>
    <row r="56863" spans="27:27">
      <c r="AA56863" s="271"/>
    </row>
    <row r="56864" spans="27:27">
      <c r="AA56864" s="271"/>
    </row>
    <row r="56865" spans="27:27">
      <c r="AA56865" s="271"/>
    </row>
    <row r="56866" spans="27:27">
      <c r="AA56866" s="271"/>
    </row>
    <row r="56867" spans="27:27">
      <c r="AA56867" s="271"/>
    </row>
    <row r="56868" spans="27:27">
      <c r="AA56868" s="271"/>
    </row>
    <row r="56869" spans="27:27">
      <c r="AA56869" s="271"/>
    </row>
    <row r="56870" spans="27:27">
      <c r="AA56870" s="271"/>
    </row>
    <row r="56871" spans="27:27">
      <c r="AA56871" s="271"/>
    </row>
    <row r="56872" spans="27:27">
      <c r="AA56872" s="271"/>
    </row>
    <row r="56873" spans="27:27">
      <c r="AA56873" s="271"/>
    </row>
    <row r="56874" spans="27:27">
      <c r="AA56874" s="271"/>
    </row>
    <row r="56875" spans="27:27">
      <c r="AA56875" s="271"/>
    </row>
    <row r="56876" spans="27:27">
      <c r="AA56876" s="271"/>
    </row>
    <row r="56877" spans="27:27">
      <c r="AA56877" s="271"/>
    </row>
    <row r="56878" spans="27:27">
      <c r="AA56878" s="271"/>
    </row>
    <row r="56879" spans="27:27">
      <c r="AA56879" s="271"/>
    </row>
    <row r="56880" spans="27:27">
      <c r="AA56880" s="271"/>
    </row>
    <row r="56881" spans="27:27">
      <c r="AA56881" s="271"/>
    </row>
    <row r="56882" spans="27:27">
      <c r="AA56882" s="271"/>
    </row>
    <row r="56883" spans="27:27">
      <c r="AA56883" s="271"/>
    </row>
    <row r="56884" spans="27:27">
      <c r="AA56884" s="271"/>
    </row>
    <row r="56885" spans="27:27">
      <c r="AA56885" s="271"/>
    </row>
    <row r="56886" spans="27:27">
      <c r="AA56886" s="271"/>
    </row>
    <row r="56887" spans="27:27">
      <c r="AA56887" s="271"/>
    </row>
    <row r="56888" spans="27:27">
      <c r="AA56888" s="271"/>
    </row>
    <row r="56889" spans="27:27">
      <c r="AA56889" s="271"/>
    </row>
    <row r="56890" spans="27:27">
      <c r="AA56890" s="271"/>
    </row>
    <row r="56891" spans="27:27">
      <c r="AA56891" s="271"/>
    </row>
    <row r="56892" spans="27:27">
      <c r="AA56892" s="271"/>
    </row>
    <row r="56893" spans="27:27">
      <c r="AA56893" s="271"/>
    </row>
    <row r="56894" spans="27:27">
      <c r="AA56894" s="271"/>
    </row>
    <row r="56895" spans="27:27">
      <c r="AA56895" s="271"/>
    </row>
    <row r="56896" spans="27:27">
      <c r="AA56896" s="271"/>
    </row>
    <row r="56897" spans="27:27">
      <c r="AA56897" s="271"/>
    </row>
    <row r="56898" spans="27:27">
      <c r="AA56898" s="271"/>
    </row>
    <row r="56899" spans="27:27">
      <c r="AA56899" s="271"/>
    </row>
    <row r="56900" spans="27:27">
      <c r="AA56900" s="271"/>
    </row>
    <row r="56901" spans="27:27">
      <c r="AA56901" s="271"/>
    </row>
    <row r="56902" spans="27:27">
      <c r="AA56902" s="271"/>
    </row>
    <row r="56903" spans="27:27">
      <c r="AA56903" s="271"/>
    </row>
    <row r="56904" spans="27:27">
      <c r="AA56904" s="271"/>
    </row>
    <row r="56905" spans="27:27">
      <c r="AA56905" s="271"/>
    </row>
    <row r="56906" spans="27:27">
      <c r="AA56906" s="271"/>
    </row>
    <row r="56907" spans="27:27">
      <c r="AA56907" s="271"/>
    </row>
    <row r="56908" spans="27:27">
      <c r="AA56908" s="271"/>
    </row>
    <row r="56909" spans="27:27">
      <c r="AA56909" s="271"/>
    </row>
    <row r="56910" spans="27:27">
      <c r="AA56910" s="271"/>
    </row>
    <row r="56911" spans="27:27">
      <c r="AA56911" s="271"/>
    </row>
    <row r="56912" spans="27:27">
      <c r="AA56912" s="271"/>
    </row>
    <row r="56913" spans="27:27">
      <c r="AA56913" s="271"/>
    </row>
    <row r="56914" spans="27:27">
      <c r="AA56914" s="271"/>
    </row>
    <row r="56915" spans="27:27">
      <c r="AA56915" s="271"/>
    </row>
    <row r="56916" spans="27:27">
      <c r="AA56916" s="271"/>
    </row>
    <row r="56917" spans="27:27">
      <c r="AA56917" s="271"/>
    </row>
    <row r="56918" spans="27:27">
      <c r="AA56918" s="271"/>
    </row>
    <row r="56919" spans="27:27">
      <c r="AA56919" s="271"/>
    </row>
    <row r="56920" spans="27:27">
      <c r="AA56920" s="271"/>
    </row>
    <row r="56921" spans="27:27">
      <c r="AA56921" s="271"/>
    </row>
    <row r="56922" spans="27:27">
      <c r="AA56922" s="271"/>
    </row>
    <row r="56923" spans="27:27">
      <c r="AA56923" s="271"/>
    </row>
    <row r="56924" spans="27:27">
      <c r="AA56924" s="271"/>
    </row>
    <row r="56925" spans="27:27">
      <c r="AA56925" s="271"/>
    </row>
    <row r="56926" spans="27:27">
      <c r="AA56926" s="271"/>
    </row>
    <row r="56927" spans="27:27">
      <c r="AA56927" s="271"/>
    </row>
    <row r="56928" spans="27:27">
      <c r="AA56928" s="271"/>
    </row>
    <row r="56929" spans="27:27">
      <c r="AA56929" s="271"/>
    </row>
    <row r="56930" spans="27:27">
      <c r="AA56930" s="271"/>
    </row>
    <row r="56931" spans="27:27">
      <c r="AA56931" s="271"/>
    </row>
    <row r="56932" spans="27:27">
      <c r="AA56932" s="271"/>
    </row>
    <row r="56933" spans="27:27">
      <c r="AA56933" s="271"/>
    </row>
    <row r="56934" spans="27:27">
      <c r="AA56934" s="271"/>
    </row>
    <row r="56935" spans="27:27">
      <c r="AA56935" s="271"/>
    </row>
    <row r="56936" spans="27:27">
      <c r="AA56936" s="271"/>
    </row>
    <row r="56937" spans="27:27">
      <c r="AA56937" s="271"/>
    </row>
    <row r="56938" spans="27:27">
      <c r="AA56938" s="271"/>
    </row>
    <row r="56939" spans="27:27">
      <c r="AA56939" s="271"/>
    </row>
    <row r="56940" spans="27:27">
      <c r="AA56940" s="271"/>
    </row>
    <row r="56941" spans="27:27">
      <c r="AA56941" s="271"/>
    </row>
    <row r="56942" spans="27:27">
      <c r="AA56942" s="271"/>
    </row>
    <row r="56943" spans="27:27">
      <c r="AA56943" s="271"/>
    </row>
    <row r="56944" spans="27:27">
      <c r="AA56944" s="271"/>
    </row>
    <row r="56945" spans="27:27">
      <c r="AA56945" s="271"/>
    </row>
    <row r="56946" spans="27:27">
      <c r="AA56946" s="271"/>
    </row>
    <row r="56947" spans="27:27">
      <c r="AA56947" s="271"/>
    </row>
    <row r="56948" spans="27:27">
      <c r="AA56948" s="271"/>
    </row>
    <row r="56949" spans="27:27">
      <c r="AA56949" s="271"/>
    </row>
    <row r="56950" spans="27:27">
      <c r="AA56950" s="271"/>
    </row>
    <row r="56951" spans="27:27">
      <c r="AA56951" s="271"/>
    </row>
    <row r="56952" spans="27:27">
      <c r="AA56952" s="271"/>
    </row>
    <row r="56953" spans="27:27">
      <c r="AA56953" s="271"/>
    </row>
    <row r="56954" spans="27:27">
      <c r="AA56954" s="271"/>
    </row>
    <row r="56955" spans="27:27">
      <c r="AA56955" s="271"/>
    </row>
    <row r="56956" spans="27:27">
      <c r="AA56956" s="271"/>
    </row>
    <row r="56957" spans="27:27">
      <c r="AA56957" s="271"/>
    </row>
    <row r="56958" spans="27:27">
      <c r="AA56958" s="271"/>
    </row>
    <row r="56959" spans="27:27">
      <c r="AA56959" s="271"/>
    </row>
    <row r="56960" spans="27:27">
      <c r="AA56960" s="271"/>
    </row>
    <row r="56961" spans="27:27">
      <c r="AA56961" s="271"/>
    </row>
    <row r="56962" spans="27:27">
      <c r="AA56962" s="271"/>
    </row>
    <row r="56963" spans="27:27">
      <c r="AA56963" s="271"/>
    </row>
    <row r="56964" spans="27:27">
      <c r="AA56964" s="271"/>
    </row>
    <row r="56965" spans="27:27">
      <c r="AA56965" s="271"/>
    </row>
    <row r="56966" spans="27:27">
      <c r="AA56966" s="271"/>
    </row>
    <row r="56967" spans="27:27">
      <c r="AA56967" s="271"/>
    </row>
    <row r="56968" spans="27:27">
      <c r="AA56968" s="271"/>
    </row>
    <row r="56969" spans="27:27">
      <c r="AA56969" s="271"/>
    </row>
    <row r="56970" spans="27:27">
      <c r="AA56970" s="271"/>
    </row>
    <row r="56971" spans="27:27">
      <c r="AA56971" s="271"/>
    </row>
    <row r="56972" spans="27:27">
      <c r="AA56972" s="271"/>
    </row>
    <row r="56973" spans="27:27">
      <c r="AA56973" s="271"/>
    </row>
    <row r="56974" spans="27:27">
      <c r="AA56974" s="271"/>
    </row>
    <row r="56975" spans="27:27">
      <c r="AA56975" s="271"/>
    </row>
    <row r="56976" spans="27:27">
      <c r="AA56976" s="271"/>
    </row>
    <row r="56977" spans="27:27">
      <c r="AA56977" s="271"/>
    </row>
    <row r="56978" spans="27:27">
      <c r="AA56978" s="271"/>
    </row>
    <row r="56979" spans="27:27">
      <c r="AA56979" s="271"/>
    </row>
    <row r="56980" spans="27:27">
      <c r="AA56980" s="271"/>
    </row>
    <row r="56981" spans="27:27">
      <c r="AA56981" s="271"/>
    </row>
    <row r="56982" spans="27:27">
      <c r="AA56982" s="271"/>
    </row>
    <row r="56983" spans="27:27">
      <c r="AA56983" s="271"/>
    </row>
    <row r="56984" spans="27:27">
      <c r="AA56984" s="271"/>
    </row>
    <row r="56985" spans="27:27">
      <c r="AA56985" s="271"/>
    </row>
    <row r="56986" spans="27:27">
      <c r="AA56986" s="271"/>
    </row>
    <row r="56987" spans="27:27">
      <c r="AA56987" s="271"/>
    </row>
    <row r="56988" spans="27:27">
      <c r="AA56988" s="271"/>
    </row>
    <row r="56989" spans="27:27">
      <c r="AA56989" s="271"/>
    </row>
    <row r="56990" spans="27:27">
      <c r="AA56990" s="271"/>
    </row>
    <row r="56991" spans="27:27">
      <c r="AA56991" s="271"/>
    </row>
    <row r="56992" spans="27:27">
      <c r="AA56992" s="271"/>
    </row>
    <row r="56993" spans="27:27">
      <c r="AA56993" s="271"/>
    </row>
    <row r="56994" spans="27:27">
      <c r="AA56994" s="271"/>
    </row>
    <row r="56995" spans="27:27">
      <c r="AA56995" s="271"/>
    </row>
    <row r="56996" spans="27:27">
      <c r="AA56996" s="271"/>
    </row>
    <row r="56997" spans="27:27">
      <c r="AA56997" s="271"/>
    </row>
    <row r="56998" spans="27:27">
      <c r="AA56998" s="271"/>
    </row>
    <row r="56999" spans="27:27">
      <c r="AA56999" s="271"/>
    </row>
    <row r="57000" spans="27:27">
      <c r="AA57000" s="271"/>
    </row>
    <row r="57001" spans="27:27">
      <c r="AA57001" s="271"/>
    </row>
    <row r="57002" spans="27:27">
      <c r="AA57002" s="271"/>
    </row>
    <row r="57003" spans="27:27">
      <c r="AA57003" s="271"/>
    </row>
    <row r="57004" spans="27:27">
      <c r="AA57004" s="271"/>
    </row>
    <row r="57005" spans="27:27">
      <c r="AA57005" s="271"/>
    </row>
    <row r="57006" spans="27:27">
      <c r="AA57006" s="271"/>
    </row>
    <row r="57007" spans="27:27">
      <c r="AA57007" s="271"/>
    </row>
    <row r="57008" spans="27:27">
      <c r="AA57008" s="271"/>
    </row>
    <row r="57009" spans="27:27">
      <c r="AA57009" s="271"/>
    </row>
    <row r="57010" spans="27:27">
      <c r="AA57010" s="271"/>
    </row>
    <row r="57011" spans="27:27">
      <c r="AA57011" s="271"/>
    </row>
    <row r="57012" spans="27:27">
      <c r="AA57012" s="271"/>
    </row>
    <row r="57013" spans="27:27">
      <c r="AA57013" s="271"/>
    </row>
    <row r="57014" spans="27:27">
      <c r="AA57014" s="271"/>
    </row>
    <row r="57015" spans="27:27">
      <c r="AA57015" s="271"/>
    </row>
    <row r="57016" spans="27:27">
      <c r="AA57016" s="271"/>
    </row>
    <row r="57017" spans="27:27">
      <c r="AA57017" s="271"/>
    </row>
    <row r="57018" spans="27:27">
      <c r="AA57018" s="271"/>
    </row>
    <row r="57019" spans="27:27">
      <c r="AA57019" s="271"/>
    </row>
    <row r="57020" spans="27:27">
      <c r="AA57020" s="271"/>
    </row>
    <row r="57021" spans="27:27">
      <c r="AA57021" s="271"/>
    </row>
    <row r="57022" spans="27:27">
      <c r="AA57022" s="271"/>
    </row>
    <row r="57023" spans="27:27">
      <c r="AA57023" s="271"/>
    </row>
    <row r="57024" spans="27:27">
      <c r="AA57024" s="271"/>
    </row>
    <row r="57025" spans="27:27">
      <c r="AA57025" s="271"/>
    </row>
    <row r="57026" spans="27:27">
      <c r="AA57026" s="271"/>
    </row>
    <row r="57027" spans="27:27">
      <c r="AA57027" s="271"/>
    </row>
    <row r="57028" spans="27:27">
      <c r="AA57028" s="271"/>
    </row>
    <row r="57029" spans="27:27">
      <c r="AA57029" s="271"/>
    </row>
    <row r="57030" spans="27:27">
      <c r="AA57030" s="271"/>
    </row>
    <row r="57031" spans="27:27">
      <c r="AA57031" s="271"/>
    </row>
    <row r="57032" spans="27:27">
      <c r="AA57032" s="271"/>
    </row>
    <row r="57033" spans="27:27">
      <c r="AA57033" s="271"/>
    </row>
    <row r="57034" spans="27:27">
      <c r="AA57034" s="271"/>
    </row>
    <row r="57035" spans="27:27">
      <c r="AA57035" s="271"/>
    </row>
    <row r="57036" spans="27:27">
      <c r="AA57036" s="271"/>
    </row>
    <row r="57037" spans="27:27">
      <c r="AA57037" s="271"/>
    </row>
    <row r="57038" spans="27:27">
      <c r="AA57038" s="271"/>
    </row>
    <row r="57039" spans="27:27">
      <c r="AA57039" s="271"/>
    </row>
    <row r="57040" spans="27:27">
      <c r="AA57040" s="271"/>
    </row>
    <row r="57041" spans="27:27">
      <c r="AA57041" s="271"/>
    </row>
    <row r="57042" spans="27:27">
      <c r="AA57042" s="271"/>
    </row>
    <row r="57043" spans="27:27">
      <c r="AA57043" s="271"/>
    </row>
    <row r="57044" spans="27:27">
      <c r="AA57044" s="271"/>
    </row>
    <row r="57045" spans="27:27">
      <c r="AA57045" s="271"/>
    </row>
    <row r="57046" spans="27:27">
      <c r="AA57046" s="271"/>
    </row>
    <row r="57047" spans="27:27">
      <c r="AA57047" s="271"/>
    </row>
    <row r="57048" spans="27:27">
      <c r="AA57048" s="271"/>
    </row>
    <row r="57049" spans="27:27">
      <c r="AA57049" s="271"/>
    </row>
    <row r="57050" spans="27:27">
      <c r="AA57050" s="271"/>
    </row>
    <row r="57051" spans="27:27">
      <c r="AA57051" s="271"/>
    </row>
    <row r="57052" spans="27:27">
      <c r="AA57052" s="271"/>
    </row>
    <row r="57053" spans="27:27">
      <c r="AA57053" s="271"/>
    </row>
    <row r="57054" spans="27:27">
      <c r="AA57054" s="271"/>
    </row>
    <row r="57055" spans="27:27">
      <c r="AA57055" s="271"/>
    </row>
    <row r="57056" spans="27:27">
      <c r="AA57056" s="271"/>
    </row>
    <row r="57057" spans="27:27">
      <c r="AA57057" s="271"/>
    </row>
    <row r="57058" spans="27:27">
      <c r="AA57058" s="271"/>
    </row>
    <row r="57059" spans="27:27">
      <c r="AA57059" s="271"/>
    </row>
    <row r="57060" spans="27:27">
      <c r="AA57060" s="271"/>
    </row>
    <row r="57061" spans="27:27">
      <c r="AA57061" s="271"/>
    </row>
    <row r="57062" spans="27:27">
      <c r="AA57062" s="271"/>
    </row>
    <row r="57063" spans="27:27">
      <c r="AA57063" s="271"/>
    </row>
    <row r="57064" spans="27:27">
      <c r="AA57064" s="271"/>
    </row>
    <row r="57065" spans="27:27">
      <c r="AA57065" s="271"/>
    </row>
    <row r="57066" spans="27:27">
      <c r="AA57066" s="271"/>
    </row>
    <row r="57067" spans="27:27">
      <c r="AA57067" s="271"/>
    </row>
    <row r="57068" spans="27:27">
      <c r="AA57068" s="271"/>
    </row>
    <row r="57069" spans="27:27">
      <c r="AA57069" s="271"/>
    </row>
    <row r="57070" spans="27:27">
      <c r="AA57070" s="271"/>
    </row>
    <row r="57071" spans="27:27">
      <c r="AA57071" s="271"/>
    </row>
    <row r="57072" spans="27:27">
      <c r="AA57072" s="271"/>
    </row>
    <row r="57073" spans="27:27">
      <c r="AA57073" s="271"/>
    </row>
    <row r="57074" spans="27:27">
      <c r="AA57074" s="271"/>
    </row>
    <row r="57075" spans="27:27">
      <c r="AA57075" s="271"/>
    </row>
    <row r="57076" spans="27:27">
      <c r="AA57076" s="271"/>
    </row>
    <row r="57077" spans="27:27">
      <c r="AA57077" s="271"/>
    </row>
    <row r="57078" spans="27:27">
      <c r="AA57078" s="271"/>
    </row>
    <row r="57079" spans="27:27">
      <c r="AA57079" s="271"/>
    </row>
    <row r="57080" spans="27:27">
      <c r="AA57080" s="271"/>
    </row>
    <row r="57081" spans="27:27">
      <c r="AA57081" s="271"/>
    </row>
    <row r="57082" spans="27:27">
      <c r="AA57082" s="271"/>
    </row>
    <row r="57083" spans="27:27">
      <c r="AA57083" s="271"/>
    </row>
    <row r="57084" spans="27:27">
      <c r="AA57084" s="271"/>
    </row>
    <row r="57085" spans="27:27">
      <c r="AA57085" s="271"/>
    </row>
    <row r="57086" spans="27:27">
      <c r="AA57086" s="271"/>
    </row>
    <row r="57087" spans="27:27">
      <c r="AA57087" s="271"/>
    </row>
    <row r="57088" spans="27:27">
      <c r="AA57088" s="271"/>
    </row>
    <row r="57089" spans="27:27">
      <c r="AA57089" s="271"/>
    </row>
    <row r="57090" spans="27:27">
      <c r="AA57090" s="271"/>
    </row>
    <row r="57091" spans="27:27">
      <c r="AA57091" s="271"/>
    </row>
    <row r="57092" spans="27:27">
      <c r="AA57092" s="271"/>
    </row>
    <row r="57093" spans="27:27">
      <c r="AA57093" s="271"/>
    </row>
    <row r="57094" spans="27:27">
      <c r="AA57094" s="271"/>
    </row>
    <row r="57095" spans="27:27">
      <c r="AA57095" s="271"/>
    </row>
    <row r="57096" spans="27:27">
      <c r="AA57096" s="271"/>
    </row>
    <row r="57097" spans="27:27">
      <c r="AA57097" s="271"/>
    </row>
    <row r="57098" spans="27:27">
      <c r="AA57098" s="271"/>
    </row>
    <row r="57099" spans="27:27">
      <c r="AA57099" s="271"/>
    </row>
    <row r="57100" spans="27:27">
      <c r="AA57100" s="271"/>
    </row>
    <row r="57101" spans="27:27">
      <c r="AA57101" s="271"/>
    </row>
    <row r="57102" spans="27:27">
      <c r="AA57102" s="271"/>
    </row>
    <row r="57103" spans="27:27">
      <c r="AA57103" s="271"/>
    </row>
    <row r="57104" spans="27:27">
      <c r="AA57104" s="271"/>
    </row>
    <row r="57105" spans="27:27">
      <c r="AA57105" s="271"/>
    </row>
    <row r="57106" spans="27:27">
      <c r="AA57106" s="271"/>
    </row>
    <row r="57107" spans="27:27">
      <c r="AA57107" s="271"/>
    </row>
    <row r="57108" spans="27:27">
      <c r="AA57108" s="271"/>
    </row>
    <row r="57109" spans="27:27">
      <c r="AA57109" s="271"/>
    </row>
    <row r="57110" spans="27:27">
      <c r="AA57110" s="271"/>
    </row>
    <row r="57111" spans="27:27">
      <c r="AA57111" s="271"/>
    </row>
    <row r="57112" spans="27:27">
      <c r="AA57112" s="271"/>
    </row>
    <row r="57113" spans="27:27">
      <c r="AA57113" s="271"/>
    </row>
    <row r="57114" spans="27:27">
      <c r="AA57114" s="271"/>
    </row>
    <row r="57115" spans="27:27">
      <c r="AA57115" s="271"/>
    </row>
    <row r="57116" spans="27:27">
      <c r="AA57116" s="271"/>
    </row>
    <row r="57117" spans="27:27">
      <c r="AA57117" s="271"/>
    </row>
    <row r="57118" spans="27:27">
      <c r="AA57118" s="271"/>
    </row>
    <row r="57119" spans="27:27">
      <c r="AA57119" s="271"/>
    </row>
    <row r="57120" spans="27:27">
      <c r="AA57120" s="271"/>
    </row>
    <row r="57121" spans="27:27">
      <c r="AA57121" s="271"/>
    </row>
    <row r="57122" spans="27:27">
      <c r="AA57122" s="271"/>
    </row>
    <row r="57123" spans="27:27">
      <c r="AA57123" s="271"/>
    </row>
    <row r="57124" spans="27:27">
      <c r="AA57124" s="271"/>
    </row>
    <row r="57125" spans="27:27">
      <c r="AA57125" s="271"/>
    </row>
    <row r="57126" spans="27:27">
      <c r="AA57126" s="271"/>
    </row>
    <row r="57127" spans="27:27">
      <c r="AA57127" s="271"/>
    </row>
    <row r="57128" spans="27:27">
      <c r="AA57128" s="271"/>
    </row>
    <row r="57129" spans="27:27">
      <c r="AA57129" s="271"/>
    </row>
    <row r="57130" spans="27:27">
      <c r="AA57130" s="271"/>
    </row>
    <row r="57131" spans="27:27">
      <c r="AA57131" s="271"/>
    </row>
    <row r="57132" spans="27:27">
      <c r="AA57132" s="271"/>
    </row>
    <row r="57133" spans="27:27">
      <c r="AA57133" s="271"/>
    </row>
    <row r="57134" spans="27:27">
      <c r="AA57134" s="271"/>
    </row>
    <row r="57135" spans="27:27">
      <c r="AA57135" s="271"/>
    </row>
    <row r="57136" spans="27:27">
      <c r="AA57136" s="271"/>
    </row>
    <row r="57137" spans="27:27">
      <c r="AA57137" s="271"/>
    </row>
    <row r="57138" spans="27:27">
      <c r="AA57138" s="271"/>
    </row>
    <row r="57139" spans="27:27">
      <c r="AA57139" s="271"/>
    </row>
    <row r="57140" spans="27:27">
      <c r="AA57140" s="271"/>
    </row>
    <row r="57141" spans="27:27">
      <c r="AA57141" s="271"/>
    </row>
    <row r="57142" spans="27:27">
      <c r="AA57142" s="271"/>
    </row>
    <row r="57143" spans="27:27">
      <c r="AA57143" s="271"/>
    </row>
    <row r="57144" spans="27:27">
      <c r="AA57144" s="271"/>
    </row>
    <row r="57145" spans="27:27">
      <c r="AA57145" s="271"/>
    </row>
    <row r="57146" spans="27:27">
      <c r="AA57146" s="271"/>
    </row>
    <row r="57147" spans="27:27">
      <c r="AA57147" s="271"/>
    </row>
    <row r="57148" spans="27:27">
      <c r="AA57148" s="271"/>
    </row>
    <row r="57149" spans="27:27">
      <c r="AA57149" s="271"/>
    </row>
    <row r="57150" spans="27:27">
      <c r="AA57150" s="271"/>
    </row>
    <row r="57151" spans="27:27">
      <c r="AA57151" s="271"/>
    </row>
    <row r="57152" spans="27:27">
      <c r="AA57152" s="271"/>
    </row>
    <row r="57153" spans="27:27">
      <c r="AA57153" s="271"/>
    </row>
    <row r="57154" spans="27:27">
      <c r="AA57154" s="271"/>
    </row>
    <row r="57155" spans="27:27">
      <c r="AA57155" s="271"/>
    </row>
    <row r="57156" spans="27:27">
      <c r="AA57156" s="271"/>
    </row>
    <row r="57157" spans="27:27">
      <c r="AA57157" s="271"/>
    </row>
    <row r="57158" spans="27:27">
      <c r="AA57158" s="271"/>
    </row>
    <row r="57159" spans="27:27">
      <c r="AA57159" s="271"/>
    </row>
    <row r="57160" spans="27:27">
      <c r="AA57160" s="271"/>
    </row>
    <row r="57161" spans="27:27">
      <c r="AA57161" s="271"/>
    </row>
    <row r="57162" spans="27:27">
      <c r="AA57162" s="271"/>
    </row>
    <row r="57163" spans="27:27">
      <c r="AA57163" s="271"/>
    </row>
    <row r="57164" spans="27:27">
      <c r="AA57164" s="271"/>
    </row>
    <row r="57165" spans="27:27">
      <c r="AA57165" s="271"/>
    </row>
    <row r="57166" spans="27:27">
      <c r="AA57166" s="271"/>
    </row>
    <row r="57167" spans="27:27">
      <c r="AA57167" s="271"/>
    </row>
    <row r="57168" spans="27:27">
      <c r="AA57168" s="271"/>
    </row>
    <row r="57169" spans="27:27">
      <c r="AA57169" s="271"/>
    </row>
    <row r="57170" spans="27:27">
      <c r="AA57170" s="271"/>
    </row>
    <row r="57171" spans="27:27">
      <c r="AA57171" s="271"/>
    </row>
    <row r="57172" spans="27:27">
      <c r="AA57172" s="271"/>
    </row>
    <row r="57173" spans="27:27">
      <c r="AA57173" s="271"/>
    </row>
    <row r="57174" spans="27:27">
      <c r="AA57174" s="271"/>
    </row>
    <row r="57175" spans="27:27">
      <c r="AA57175" s="271"/>
    </row>
    <row r="57176" spans="27:27">
      <c r="AA57176" s="271"/>
    </row>
    <row r="57177" spans="27:27">
      <c r="AA57177" s="271"/>
    </row>
    <row r="57178" spans="27:27">
      <c r="AA57178" s="271"/>
    </row>
    <row r="57179" spans="27:27">
      <c r="AA57179" s="271"/>
    </row>
    <row r="57180" spans="27:27">
      <c r="AA57180" s="271"/>
    </row>
    <row r="57181" spans="27:27">
      <c r="AA57181" s="271"/>
    </row>
    <row r="57182" spans="27:27">
      <c r="AA57182" s="271"/>
    </row>
    <row r="57183" spans="27:27">
      <c r="AA57183" s="271"/>
    </row>
    <row r="57184" spans="27:27">
      <c r="AA57184" s="271"/>
    </row>
    <row r="57185" spans="27:27">
      <c r="AA57185" s="271"/>
    </row>
    <row r="57186" spans="27:27">
      <c r="AA57186" s="271"/>
    </row>
    <row r="57187" spans="27:27">
      <c r="AA57187" s="271"/>
    </row>
    <row r="57188" spans="27:27">
      <c r="AA57188" s="271"/>
    </row>
    <row r="57189" spans="27:27">
      <c r="AA57189" s="271"/>
    </row>
    <row r="57190" spans="27:27">
      <c r="AA57190" s="271"/>
    </row>
    <row r="57191" spans="27:27">
      <c r="AA57191" s="271"/>
    </row>
    <row r="57192" spans="27:27">
      <c r="AA57192" s="271"/>
    </row>
    <row r="57193" spans="27:27">
      <c r="AA57193" s="271"/>
    </row>
    <row r="57194" spans="27:27">
      <c r="AA57194" s="271"/>
    </row>
    <row r="57195" spans="27:27">
      <c r="AA57195" s="271"/>
    </row>
    <row r="57196" spans="27:27">
      <c r="AA57196" s="271"/>
    </row>
    <row r="57197" spans="27:27">
      <c r="AA57197" s="271"/>
    </row>
    <row r="57198" spans="27:27">
      <c r="AA57198" s="271"/>
    </row>
    <row r="57199" spans="27:27">
      <c r="AA57199" s="271"/>
    </row>
    <row r="57200" spans="27:27">
      <c r="AA57200" s="271"/>
    </row>
    <row r="57201" spans="27:27">
      <c r="AA57201" s="271"/>
    </row>
    <row r="57202" spans="27:27">
      <c r="AA57202" s="271"/>
    </row>
    <row r="57203" spans="27:27">
      <c r="AA57203" s="271"/>
    </row>
    <row r="57204" spans="27:27">
      <c r="AA57204" s="271"/>
    </row>
    <row r="57205" spans="27:27">
      <c r="AA57205" s="271"/>
    </row>
    <row r="57206" spans="27:27">
      <c r="AA57206" s="271"/>
    </row>
    <row r="57207" spans="27:27">
      <c r="AA57207" s="271"/>
    </row>
    <row r="57208" spans="27:27">
      <c r="AA57208" s="271"/>
    </row>
    <row r="57209" spans="27:27">
      <c r="AA57209" s="271"/>
    </row>
    <row r="57210" spans="27:27">
      <c r="AA57210" s="271"/>
    </row>
    <row r="57211" spans="27:27">
      <c r="AA57211" s="271"/>
    </row>
    <row r="57212" spans="27:27">
      <c r="AA57212" s="271"/>
    </row>
    <row r="57213" spans="27:27">
      <c r="AA57213" s="271"/>
    </row>
    <row r="57214" spans="27:27">
      <c r="AA57214" s="271"/>
    </row>
    <row r="57215" spans="27:27">
      <c r="AA57215" s="271"/>
    </row>
    <row r="57216" spans="27:27">
      <c r="AA57216" s="271"/>
    </row>
    <row r="57217" spans="27:27">
      <c r="AA57217" s="271"/>
    </row>
    <row r="57218" spans="27:27">
      <c r="AA57218" s="271"/>
    </row>
    <row r="57219" spans="27:27">
      <c r="AA57219" s="271"/>
    </row>
    <row r="57220" spans="27:27">
      <c r="AA57220" s="271"/>
    </row>
    <row r="57221" spans="27:27">
      <c r="AA57221" s="271"/>
    </row>
    <row r="57222" spans="27:27">
      <c r="AA57222" s="271"/>
    </row>
    <row r="57223" spans="27:27">
      <c r="AA57223" s="271"/>
    </row>
    <row r="57224" spans="27:27">
      <c r="AA57224" s="271"/>
    </row>
    <row r="57225" spans="27:27">
      <c r="AA57225" s="271"/>
    </row>
    <row r="57226" spans="27:27">
      <c r="AA57226" s="271"/>
    </row>
    <row r="57227" spans="27:27">
      <c r="AA57227" s="271"/>
    </row>
    <row r="57228" spans="27:27">
      <c r="AA57228" s="271"/>
    </row>
    <row r="57229" spans="27:27">
      <c r="AA57229" s="271"/>
    </row>
    <row r="57230" spans="27:27">
      <c r="AA57230" s="271"/>
    </row>
    <row r="57231" spans="27:27">
      <c r="AA57231" s="271"/>
    </row>
    <row r="57232" spans="27:27">
      <c r="AA57232" s="271"/>
    </row>
    <row r="57233" spans="27:27">
      <c r="AA57233" s="271"/>
    </row>
    <row r="57234" spans="27:27">
      <c r="AA57234" s="271"/>
    </row>
    <row r="57235" spans="27:27">
      <c r="AA57235" s="271"/>
    </row>
    <row r="57236" spans="27:27">
      <c r="AA57236" s="271"/>
    </row>
    <row r="57237" spans="27:27">
      <c r="AA57237" s="271"/>
    </row>
    <row r="57238" spans="27:27">
      <c r="AA57238" s="271"/>
    </row>
    <row r="57239" spans="27:27">
      <c r="AA57239" s="271"/>
    </row>
    <row r="57240" spans="27:27">
      <c r="AA57240" s="271"/>
    </row>
    <row r="57241" spans="27:27">
      <c r="AA57241" s="271"/>
    </row>
    <row r="57242" spans="27:27">
      <c r="AA57242" s="271"/>
    </row>
    <row r="57243" spans="27:27">
      <c r="AA57243" s="271"/>
    </row>
    <row r="57244" spans="27:27">
      <c r="AA57244" s="271"/>
    </row>
    <row r="57245" spans="27:27">
      <c r="AA57245" s="271"/>
    </row>
    <row r="57246" spans="27:27">
      <c r="AA57246" s="271"/>
    </row>
    <row r="57247" spans="27:27">
      <c r="AA57247" s="271"/>
    </row>
    <row r="57248" spans="27:27">
      <c r="AA57248" s="271"/>
    </row>
    <row r="57249" spans="27:27">
      <c r="AA57249" s="271"/>
    </row>
    <row r="57250" spans="27:27">
      <c r="AA57250" s="271"/>
    </row>
    <row r="57251" spans="27:27">
      <c r="AA57251" s="271"/>
    </row>
    <row r="57252" spans="27:27">
      <c r="AA57252" s="271"/>
    </row>
    <row r="57253" spans="27:27">
      <c r="AA57253" s="271"/>
    </row>
    <row r="57254" spans="27:27">
      <c r="AA57254" s="271"/>
    </row>
    <row r="57255" spans="27:27">
      <c r="AA57255" s="271"/>
    </row>
    <row r="57256" spans="27:27">
      <c r="AA57256" s="271"/>
    </row>
    <row r="57257" spans="27:27">
      <c r="AA57257" s="271"/>
    </row>
    <row r="57258" spans="27:27">
      <c r="AA57258" s="271"/>
    </row>
    <row r="57259" spans="27:27">
      <c r="AA57259" s="271"/>
    </row>
    <row r="57260" spans="27:27">
      <c r="AA57260" s="271"/>
    </row>
    <row r="57261" spans="27:27">
      <c r="AA57261" s="271"/>
    </row>
    <row r="57262" spans="27:27">
      <c r="AA57262" s="271"/>
    </row>
    <row r="57263" spans="27:27">
      <c r="AA57263" s="271"/>
    </row>
    <row r="57264" spans="27:27">
      <c r="AA57264" s="271"/>
    </row>
    <row r="57265" spans="27:27">
      <c r="AA57265" s="271"/>
    </row>
    <row r="57266" spans="27:27">
      <c r="AA57266" s="271"/>
    </row>
    <row r="57267" spans="27:27">
      <c r="AA57267" s="271"/>
    </row>
    <row r="57268" spans="27:27">
      <c r="AA57268" s="271"/>
    </row>
    <row r="57269" spans="27:27">
      <c r="AA57269" s="271"/>
    </row>
    <row r="57270" spans="27:27">
      <c r="AA57270" s="271"/>
    </row>
    <row r="57271" spans="27:27">
      <c r="AA57271" s="271"/>
    </row>
    <row r="57272" spans="27:27">
      <c r="AA57272" s="271"/>
    </row>
    <row r="57273" spans="27:27">
      <c r="AA57273" s="271"/>
    </row>
    <row r="57274" spans="27:27">
      <c r="AA57274" s="271"/>
    </row>
    <row r="57275" spans="27:27">
      <c r="AA57275" s="271"/>
    </row>
    <row r="57276" spans="27:27">
      <c r="AA57276" s="271"/>
    </row>
    <row r="57277" spans="27:27">
      <c r="AA57277" s="271"/>
    </row>
    <row r="57278" spans="27:27">
      <c r="AA57278" s="271"/>
    </row>
    <row r="57279" spans="27:27">
      <c r="AA57279" s="271"/>
    </row>
    <row r="57280" spans="27:27">
      <c r="AA57280" s="271"/>
    </row>
    <row r="57281" spans="27:27">
      <c r="AA57281" s="271"/>
    </row>
    <row r="57282" spans="27:27">
      <c r="AA57282" s="271"/>
    </row>
    <row r="57283" spans="27:27">
      <c r="AA57283" s="271"/>
    </row>
    <row r="57284" spans="27:27">
      <c r="AA57284" s="271"/>
    </row>
    <row r="57285" spans="27:27">
      <c r="AA57285" s="271"/>
    </row>
    <row r="57286" spans="27:27">
      <c r="AA57286" s="271"/>
    </row>
    <row r="57287" spans="27:27">
      <c r="AA57287" s="271"/>
    </row>
    <row r="57288" spans="27:27">
      <c r="AA57288" s="271"/>
    </row>
    <row r="57289" spans="27:27">
      <c r="AA57289" s="271"/>
    </row>
    <row r="57290" spans="27:27">
      <c r="AA57290" s="271"/>
    </row>
    <row r="57291" spans="27:27">
      <c r="AA57291" s="271"/>
    </row>
    <row r="57292" spans="27:27">
      <c r="AA57292" s="271"/>
    </row>
    <row r="57293" spans="27:27">
      <c r="AA57293" s="271"/>
    </row>
    <row r="57294" spans="27:27">
      <c r="AA57294" s="271"/>
    </row>
    <row r="57295" spans="27:27">
      <c r="AA57295" s="271"/>
    </row>
    <row r="57296" spans="27:27">
      <c r="AA57296" s="271"/>
    </row>
    <row r="57297" spans="27:27">
      <c r="AA57297" s="271"/>
    </row>
    <row r="57298" spans="27:27">
      <c r="AA57298" s="271"/>
    </row>
    <row r="57299" spans="27:27">
      <c r="AA57299" s="271"/>
    </row>
    <row r="57300" spans="27:27">
      <c r="AA57300" s="271"/>
    </row>
    <row r="57301" spans="27:27">
      <c r="AA57301" s="271"/>
    </row>
    <row r="57302" spans="27:27">
      <c r="AA57302" s="271"/>
    </row>
    <row r="57303" spans="27:27">
      <c r="AA57303" s="271"/>
    </row>
    <row r="57304" spans="27:27">
      <c r="AA57304" s="271"/>
    </row>
    <row r="57305" spans="27:27">
      <c r="AA57305" s="271"/>
    </row>
    <row r="57306" spans="27:27">
      <c r="AA57306" s="271"/>
    </row>
    <row r="57307" spans="27:27">
      <c r="AA57307" s="271"/>
    </row>
    <row r="57308" spans="27:27">
      <c r="AA57308" s="271"/>
    </row>
    <row r="57309" spans="27:27">
      <c r="AA57309" s="271"/>
    </row>
    <row r="57310" spans="27:27">
      <c r="AA57310" s="271"/>
    </row>
    <row r="57311" spans="27:27">
      <c r="AA57311" s="271"/>
    </row>
    <row r="57312" spans="27:27">
      <c r="AA57312" s="271"/>
    </row>
    <row r="57313" spans="27:27">
      <c r="AA57313" s="271"/>
    </row>
    <row r="57314" spans="27:27">
      <c r="AA57314" s="271"/>
    </row>
    <row r="57315" spans="27:27">
      <c r="AA57315" s="271"/>
    </row>
    <row r="57316" spans="27:27">
      <c r="AA57316" s="271"/>
    </row>
    <row r="57317" spans="27:27">
      <c r="AA57317" s="271"/>
    </row>
    <row r="57318" spans="27:27">
      <c r="AA57318" s="271"/>
    </row>
    <row r="57319" spans="27:27">
      <c r="AA57319" s="271"/>
    </row>
    <row r="57320" spans="27:27">
      <c r="AA57320" s="271"/>
    </row>
    <row r="57321" spans="27:27">
      <c r="AA57321" s="271"/>
    </row>
    <row r="57322" spans="27:27">
      <c r="AA57322" s="271"/>
    </row>
    <row r="57323" spans="27:27">
      <c r="AA57323" s="271"/>
    </row>
    <row r="57324" spans="27:27">
      <c r="AA57324" s="271"/>
    </row>
    <row r="57325" spans="27:27">
      <c r="AA57325" s="271"/>
    </row>
    <row r="57326" spans="27:27">
      <c r="AA57326" s="271"/>
    </row>
    <row r="57327" spans="27:27">
      <c r="AA57327" s="271"/>
    </row>
    <row r="57328" spans="27:27">
      <c r="AA57328" s="271"/>
    </row>
    <row r="57329" spans="27:27">
      <c r="AA57329" s="271"/>
    </row>
    <row r="57330" spans="27:27">
      <c r="AA57330" s="271"/>
    </row>
    <row r="57331" spans="27:27">
      <c r="AA57331" s="271"/>
    </row>
    <row r="57332" spans="27:27">
      <c r="AA57332" s="271"/>
    </row>
    <row r="57333" spans="27:27">
      <c r="AA57333" s="271"/>
    </row>
    <row r="57334" spans="27:27">
      <c r="AA57334" s="271"/>
    </row>
    <row r="57335" spans="27:27">
      <c r="AA57335" s="271"/>
    </row>
    <row r="57336" spans="27:27">
      <c r="AA57336" s="271"/>
    </row>
    <row r="57337" spans="27:27">
      <c r="AA57337" s="271"/>
    </row>
    <row r="57338" spans="27:27">
      <c r="AA57338" s="271"/>
    </row>
    <row r="57339" spans="27:27">
      <c r="AA57339" s="271"/>
    </row>
    <row r="57340" spans="27:27">
      <c r="AA57340" s="271"/>
    </row>
    <row r="57341" spans="27:27">
      <c r="AA57341" s="271"/>
    </row>
    <row r="57342" spans="27:27">
      <c r="AA57342" s="271"/>
    </row>
    <row r="57343" spans="27:27">
      <c r="AA57343" s="271"/>
    </row>
    <row r="57344" spans="27:27">
      <c r="AA57344" s="271"/>
    </row>
    <row r="57345" spans="27:27">
      <c r="AA57345" s="271"/>
    </row>
    <row r="57346" spans="27:27">
      <c r="AA57346" s="271"/>
    </row>
    <row r="57347" spans="27:27">
      <c r="AA57347" s="271"/>
    </row>
    <row r="57348" spans="27:27">
      <c r="AA57348" s="271"/>
    </row>
    <row r="57349" spans="27:27">
      <c r="AA57349" s="271"/>
    </row>
    <row r="57350" spans="27:27">
      <c r="AA57350" s="271"/>
    </row>
    <row r="57351" spans="27:27">
      <c r="AA57351" s="271"/>
    </row>
    <row r="57352" spans="27:27">
      <c r="AA57352" s="271"/>
    </row>
    <row r="57353" spans="27:27">
      <c r="AA57353" s="271"/>
    </row>
    <row r="57354" spans="27:27">
      <c r="AA57354" s="271"/>
    </row>
    <row r="57355" spans="27:27">
      <c r="AA57355" s="271"/>
    </row>
    <row r="57356" spans="27:27">
      <c r="AA57356" s="271"/>
    </row>
    <row r="57357" spans="27:27">
      <c r="AA57357" s="271"/>
    </row>
    <row r="57358" spans="27:27">
      <c r="AA57358" s="271"/>
    </row>
    <row r="57359" spans="27:27">
      <c r="AA57359" s="271"/>
    </row>
    <row r="57360" spans="27:27">
      <c r="AA57360" s="271"/>
    </row>
    <row r="57361" spans="27:27">
      <c r="AA57361" s="271"/>
    </row>
    <row r="57362" spans="27:27">
      <c r="AA57362" s="271"/>
    </row>
    <row r="57363" spans="27:27">
      <c r="AA57363" s="271"/>
    </row>
    <row r="57364" spans="27:27">
      <c r="AA57364" s="271"/>
    </row>
    <row r="57365" spans="27:27">
      <c r="AA57365" s="271"/>
    </row>
    <row r="57366" spans="27:27">
      <c r="AA57366" s="271"/>
    </row>
    <row r="57367" spans="27:27">
      <c r="AA57367" s="271"/>
    </row>
    <row r="57368" spans="27:27">
      <c r="AA57368" s="271"/>
    </row>
    <row r="57369" spans="27:27">
      <c r="AA57369" s="271"/>
    </row>
    <row r="57370" spans="27:27">
      <c r="AA57370" s="271"/>
    </row>
    <row r="57371" spans="27:27">
      <c r="AA57371" s="271"/>
    </row>
    <row r="57372" spans="27:27">
      <c r="AA57372" s="271"/>
    </row>
    <row r="57373" spans="27:27">
      <c r="AA57373" s="271"/>
    </row>
    <row r="57374" spans="27:27">
      <c r="AA57374" s="271"/>
    </row>
    <row r="57375" spans="27:27">
      <c r="AA57375" s="271"/>
    </row>
    <row r="57376" spans="27:27">
      <c r="AA57376" s="271"/>
    </row>
    <row r="57377" spans="27:27">
      <c r="AA57377" s="271"/>
    </row>
    <row r="57378" spans="27:27">
      <c r="AA57378" s="271"/>
    </row>
    <row r="57379" spans="27:27">
      <c r="AA57379" s="271"/>
    </row>
    <row r="57380" spans="27:27">
      <c r="AA57380" s="271"/>
    </row>
    <row r="57381" spans="27:27">
      <c r="AA57381" s="271"/>
    </row>
    <row r="57382" spans="27:27">
      <c r="AA57382" s="271"/>
    </row>
    <row r="57383" spans="27:27">
      <c r="AA57383" s="271"/>
    </row>
    <row r="57384" spans="27:27">
      <c r="AA57384" s="271"/>
    </row>
    <row r="57385" spans="27:27">
      <c r="AA57385" s="271"/>
    </row>
    <row r="57386" spans="27:27">
      <c r="AA57386" s="271"/>
    </row>
    <row r="57387" spans="27:27">
      <c r="AA57387" s="271"/>
    </row>
    <row r="57388" spans="27:27">
      <c r="AA57388" s="271"/>
    </row>
    <row r="57389" spans="27:27">
      <c r="AA57389" s="271"/>
    </row>
    <row r="57390" spans="27:27">
      <c r="AA57390" s="271"/>
    </row>
    <row r="57391" spans="27:27">
      <c r="AA57391" s="271"/>
    </row>
    <row r="57392" spans="27:27">
      <c r="AA57392" s="271"/>
    </row>
    <row r="57393" spans="27:27">
      <c r="AA57393" s="271"/>
    </row>
    <row r="57394" spans="27:27">
      <c r="AA57394" s="271"/>
    </row>
    <row r="57395" spans="27:27">
      <c r="AA57395" s="271"/>
    </row>
    <row r="57396" spans="27:27">
      <c r="AA57396" s="271"/>
    </row>
    <row r="57397" spans="27:27">
      <c r="AA57397" s="271"/>
    </row>
    <row r="57398" spans="27:27">
      <c r="AA57398" s="271"/>
    </row>
    <row r="57399" spans="27:27">
      <c r="AA57399" s="271"/>
    </row>
    <row r="57400" spans="27:27">
      <c r="AA57400" s="271"/>
    </row>
    <row r="57401" spans="27:27">
      <c r="AA57401" s="271"/>
    </row>
    <row r="57402" spans="27:27">
      <c r="AA57402" s="271"/>
    </row>
    <row r="57403" spans="27:27">
      <c r="AA57403" s="271"/>
    </row>
    <row r="57404" spans="27:27">
      <c r="AA57404" s="271"/>
    </row>
    <row r="57405" spans="27:27">
      <c r="AA57405" s="271"/>
    </row>
    <row r="57406" spans="27:27">
      <c r="AA57406" s="271"/>
    </row>
    <row r="57407" spans="27:27">
      <c r="AA57407" s="271"/>
    </row>
    <row r="57408" spans="27:27">
      <c r="AA57408" s="271"/>
    </row>
    <row r="57409" spans="27:27">
      <c r="AA57409" s="271"/>
    </row>
    <row r="57410" spans="27:27">
      <c r="AA57410" s="271"/>
    </row>
    <row r="57411" spans="27:27">
      <c r="AA57411" s="271"/>
    </row>
    <row r="57412" spans="27:27">
      <c r="AA57412" s="271"/>
    </row>
    <row r="57413" spans="27:27">
      <c r="AA57413" s="271"/>
    </row>
    <row r="57414" spans="27:27">
      <c r="AA57414" s="271"/>
    </row>
    <row r="57415" spans="27:27">
      <c r="AA57415" s="271"/>
    </row>
    <row r="57416" spans="27:27">
      <c r="AA57416" s="271"/>
    </row>
    <row r="57417" spans="27:27">
      <c r="AA57417" s="271"/>
    </row>
    <row r="57418" spans="27:27">
      <c r="AA57418" s="271"/>
    </row>
    <row r="57419" spans="27:27">
      <c r="AA57419" s="271"/>
    </row>
    <row r="57420" spans="27:27">
      <c r="AA57420" s="271"/>
    </row>
    <row r="57421" spans="27:27">
      <c r="AA57421" s="271"/>
    </row>
    <row r="57422" spans="27:27">
      <c r="AA57422" s="271"/>
    </row>
    <row r="57423" spans="27:27">
      <c r="AA57423" s="271"/>
    </row>
    <row r="57424" spans="27:27">
      <c r="AA57424" s="271"/>
    </row>
    <row r="57425" spans="27:27">
      <c r="AA57425" s="271"/>
    </row>
    <row r="57426" spans="27:27">
      <c r="AA57426" s="271"/>
    </row>
    <row r="57427" spans="27:27">
      <c r="AA57427" s="271"/>
    </row>
    <row r="57428" spans="27:27">
      <c r="AA57428" s="271"/>
    </row>
    <row r="57429" spans="27:27">
      <c r="AA57429" s="271"/>
    </row>
    <row r="57430" spans="27:27">
      <c r="AA57430" s="271"/>
    </row>
    <row r="57431" spans="27:27">
      <c r="AA57431" s="271"/>
    </row>
    <row r="57432" spans="27:27">
      <c r="AA57432" s="271"/>
    </row>
    <row r="57433" spans="27:27">
      <c r="AA57433" s="271"/>
    </row>
    <row r="57434" spans="27:27">
      <c r="AA57434" s="271"/>
    </row>
    <row r="57435" spans="27:27">
      <c r="AA57435" s="271"/>
    </row>
    <row r="57436" spans="27:27">
      <c r="AA57436" s="271"/>
    </row>
    <row r="57437" spans="27:27">
      <c r="AA57437" s="271"/>
    </row>
    <row r="57438" spans="27:27">
      <c r="AA57438" s="271"/>
    </row>
    <row r="57439" spans="27:27">
      <c r="AA57439" s="271"/>
    </row>
    <row r="57440" spans="27:27">
      <c r="AA57440" s="271"/>
    </row>
    <row r="57441" spans="27:27">
      <c r="AA57441" s="271"/>
    </row>
    <row r="57442" spans="27:27">
      <c r="AA57442" s="271"/>
    </row>
    <row r="57443" spans="27:27">
      <c r="AA57443" s="271"/>
    </row>
    <row r="57444" spans="27:27">
      <c r="AA57444" s="271"/>
    </row>
    <row r="57445" spans="27:27">
      <c r="AA57445" s="271"/>
    </row>
    <row r="57446" spans="27:27">
      <c r="AA57446" s="271"/>
    </row>
    <row r="57447" spans="27:27">
      <c r="AA57447" s="271"/>
    </row>
    <row r="57448" spans="27:27">
      <c r="AA57448" s="271"/>
    </row>
    <row r="57449" spans="27:27">
      <c r="AA57449" s="271"/>
    </row>
    <row r="57450" spans="27:27">
      <c r="AA57450" s="271"/>
    </row>
    <row r="57451" spans="27:27">
      <c r="AA57451" s="271"/>
    </row>
    <row r="57452" spans="27:27">
      <c r="AA57452" s="271"/>
    </row>
    <row r="57453" spans="27:27">
      <c r="AA57453" s="271"/>
    </row>
    <row r="57454" spans="27:27">
      <c r="AA57454" s="271"/>
    </row>
    <row r="57455" spans="27:27">
      <c r="AA57455" s="271"/>
    </row>
    <row r="57456" spans="27:27">
      <c r="AA57456" s="271"/>
    </row>
    <row r="57457" spans="27:27">
      <c r="AA57457" s="271"/>
    </row>
    <row r="57458" spans="27:27">
      <c r="AA57458" s="271"/>
    </row>
    <row r="57459" spans="27:27">
      <c r="AA57459" s="271"/>
    </row>
    <row r="57460" spans="27:27">
      <c r="AA57460" s="271"/>
    </row>
    <row r="57461" spans="27:27">
      <c r="AA57461" s="271"/>
    </row>
    <row r="57462" spans="27:27">
      <c r="AA57462" s="271"/>
    </row>
    <row r="57463" spans="27:27">
      <c r="AA57463" s="271"/>
    </row>
    <row r="57464" spans="27:27">
      <c r="AA57464" s="271"/>
    </row>
    <row r="57465" spans="27:27">
      <c r="AA57465" s="271"/>
    </row>
    <row r="57466" spans="27:27">
      <c r="AA57466" s="271"/>
    </row>
    <row r="57467" spans="27:27">
      <c r="AA57467" s="271"/>
    </row>
    <row r="57468" spans="27:27">
      <c r="AA57468" s="271"/>
    </row>
    <row r="57469" spans="27:27">
      <c r="AA57469" s="271"/>
    </row>
    <row r="57470" spans="27:27">
      <c r="AA57470" s="271"/>
    </row>
    <row r="57471" spans="27:27">
      <c r="AA57471" s="271"/>
    </row>
    <row r="57472" spans="27:27">
      <c r="AA57472" s="271"/>
    </row>
    <row r="57473" spans="27:27">
      <c r="AA57473" s="271"/>
    </row>
    <row r="57474" spans="27:27">
      <c r="AA57474" s="271"/>
    </row>
    <row r="57475" spans="27:27">
      <c r="AA57475" s="271"/>
    </row>
    <row r="57476" spans="27:27">
      <c r="AA57476" s="271"/>
    </row>
    <row r="57477" spans="27:27">
      <c r="AA57477" s="271"/>
    </row>
    <row r="57478" spans="27:27">
      <c r="AA57478" s="271"/>
    </row>
    <row r="57479" spans="27:27">
      <c r="AA57479" s="271"/>
    </row>
    <row r="57480" spans="27:27">
      <c r="AA57480" s="271"/>
    </row>
    <row r="57481" spans="27:27">
      <c r="AA57481" s="271"/>
    </row>
    <row r="57482" spans="27:27">
      <c r="AA57482" s="271"/>
    </row>
    <row r="57483" spans="27:27">
      <c r="AA57483" s="271"/>
    </row>
    <row r="57484" spans="27:27">
      <c r="AA57484" s="271"/>
    </row>
    <row r="57485" spans="27:27">
      <c r="AA57485" s="271"/>
    </row>
    <row r="57486" spans="27:27">
      <c r="AA57486" s="271"/>
    </row>
    <row r="57487" spans="27:27">
      <c r="AA57487" s="271"/>
    </row>
    <row r="57488" spans="27:27">
      <c r="AA57488" s="271"/>
    </row>
    <row r="57489" spans="27:27">
      <c r="AA57489" s="271"/>
    </row>
    <row r="57490" spans="27:27">
      <c r="AA57490" s="271"/>
    </row>
    <row r="57491" spans="27:27">
      <c r="AA57491" s="271"/>
    </row>
    <row r="57492" spans="27:27">
      <c r="AA57492" s="271"/>
    </row>
    <row r="57493" spans="27:27">
      <c r="AA57493" s="271"/>
    </row>
    <row r="57494" spans="27:27">
      <c r="AA57494" s="271"/>
    </row>
    <row r="57495" spans="27:27">
      <c r="AA57495" s="271"/>
    </row>
    <row r="57496" spans="27:27">
      <c r="AA57496" s="271"/>
    </row>
    <row r="57497" spans="27:27">
      <c r="AA57497" s="271"/>
    </row>
    <row r="57498" spans="27:27">
      <c r="AA57498" s="271"/>
    </row>
    <row r="57499" spans="27:27">
      <c r="AA57499" s="271"/>
    </row>
    <row r="57500" spans="27:27">
      <c r="AA57500" s="271"/>
    </row>
    <row r="57501" spans="27:27">
      <c r="AA57501" s="271"/>
    </row>
    <row r="57502" spans="27:27">
      <c r="AA57502" s="271"/>
    </row>
    <row r="57503" spans="27:27">
      <c r="AA57503" s="271"/>
    </row>
    <row r="57504" spans="27:27">
      <c r="AA57504" s="271"/>
    </row>
    <row r="57505" spans="27:27">
      <c r="AA57505" s="271"/>
    </row>
    <row r="57506" spans="27:27">
      <c r="AA57506" s="271"/>
    </row>
    <row r="57507" spans="27:27">
      <c r="AA57507" s="271"/>
    </row>
    <row r="57508" spans="27:27">
      <c r="AA57508" s="271"/>
    </row>
    <row r="57509" spans="27:27">
      <c r="AA57509" s="271"/>
    </row>
    <row r="57510" spans="27:27">
      <c r="AA57510" s="271"/>
    </row>
    <row r="57511" spans="27:27">
      <c r="AA57511" s="271"/>
    </row>
    <row r="57512" spans="27:27">
      <c r="AA57512" s="271"/>
    </row>
    <row r="57513" spans="27:27">
      <c r="AA57513" s="271"/>
    </row>
    <row r="57514" spans="27:27">
      <c r="AA57514" s="271"/>
    </row>
    <row r="57515" spans="27:27">
      <c r="AA57515" s="271"/>
    </row>
    <row r="57516" spans="27:27">
      <c r="AA57516" s="271"/>
    </row>
    <row r="57517" spans="27:27">
      <c r="AA57517" s="271"/>
    </row>
    <row r="57518" spans="27:27">
      <c r="AA57518" s="271"/>
    </row>
    <row r="57519" spans="27:27">
      <c r="AA57519" s="271"/>
    </row>
    <row r="57520" spans="27:27">
      <c r="AA57520" s="271"/>
    </row>
    <row r="57521" spans="27:27">
      <c r="AA57521" s="271"/>
    </row>
    <row r="57522" spans="27:27">
      <c r="AA57522" s="271"/>
    </row>
    <row r="57523" spans="27:27">
      <c r="AA57523" s="271"/>
    </row>
    <row r="57524" spans="27:27">
      <c r="AA57524" s="271"/>
    </row>
    <row r="57525" spans="27:27">
      <c r="AA57525" s="271"/>
    </row>
    <row r="57526" spans="27:27">
      <c r="AA57526" s="271"/>
    </row>
    <row r="57527" spans="27:27">
      <c r="AA57527" s="271"/>
    </row>
    <row r="57528" spans="27:27">
      <c r="AA57528" s="271"/>
    </row>
    <row r="57529" spans="27:27">
      <c r="AA57529" s="271"/>
    </row>
    <row r="57530" spans="27:27">
      <c r="AA57530" s="271"/>
    </row>
    <row r="57531" spans="27:27">
      <c r="AA57531" s="271"/>
    </row>
    <row r="57532" spans="27:27">
      <c r="AA57532" s="271"/>
    </row>
    <row r="57533" spans="27:27">
      <c r="AA57533" s="271"/>
    </row>
    <row r="57534" spans="27:27">
      <c r="AA57534" s="271"/>
    </row>
    <row r="57535" spans="27:27">
      <c r="AA57535" s="271"/>
    </row>
    <row r="57536" spans="27:27">
      <c r="AA57536" s="271"/>
    </row>
    <row r="57537" spans="27:27">
      <c r="AA57537" s="271"/>
    </row>
    <row r="57538" spans="27:27">
      <c r="AA57538" s="271"/>
    </row>
    <row r="57539" spans="27:27">
      <c r="AA57539" s="271"/>
    </row>
    <row r="57540" spans="27:27">
      <c r="AA57540" s="271"/>
    </row>
    <row r="57541" spans="27:27">
      <c r="AA57541" s="271"/>
    </row>
    <row r="57542" spans="27:27">
      <c r="AA57542" s="271"/>
    </row>
    <row r="57543" spans="27:27">
      <c r="AA57543" s="271"/>
    </row>
    <row r="57544" spans="27:27">
      <c r="AA57544" s="271"/>
    </row>
    <row r="57545" spans="27:27">
      <c r="AA57545" s="271"/>
    </row>
    <row r="57546" spans="27:27">
      <c r="AA57546" s="271"/>
    </row>
    <row r="57547" spans="27:27">
      <c r="AA57547" s="271"/>
    </row>
    <row r="57548" spans="27:27">
      <c r="AA57548" s="271"/>
    </row>
    <row r="57549" spans="27:27">
      <c r="AA57549" s="271"/>
    </row>
    <row r="57550" spans="27:27">
      <c r="AA57550" s="271"/>
    </row>
    <row r="57551" spans="27:27">
      <c r="AA57551" s="271"/>
    </row>
    <row r="57552" spans="27:27">
      <c r="AA57552" s="271"/>
    </row>
    <row r="57553" spans="27:27">
      <c r="AA57553" s="271"/>
    </row>
    <row r="57554" spans="27:27">
      <c r="AA57554" s="271"/>
    </row>
    <row r="57555" spans="27:27">
      <c r="AA57555" s="271"/>
    </row>
    <row r="57556" spans="27:27">
      <c r="AA57556" s="271"/>
    </row>
    <row r="57557" spans="27:27">
      <c r="AA57557" s="271"/>
    </row>
    <row r="57558" spans="27:27">
      <c r="AA57558" s="271"/>
    </row>
    <row r="57559" spans="27:27">
      <c r="AA57559" s="271"/>
    </row>
    <row r="57560" spans="27:27">
      <c r="AA57560" s="271"/>
    </row>
    <row r="57561" spans="27:27">
      <c r="AA57561" s="271"/>
    </row>
    <row r="57562" spans="27:27">
      <c r="AA57562" s="271"/>
    </row>
    <row r="57563" spans="27:27">
      <c r="AA57563" s="271"/>
    </row>
    <row r="57564" spans="27:27">
      <c r="AA57564" s="271"/>
    </row>
    <row r="57565" spans="27:27">
      <c r="AA57565" s="271"/>
    </row>
    <row r="57566" spans="27:27">
      <c r="AA57566" s="271"/>
    </row>
    <row r="57567" spans="27:27">
      <c r="AA57567" s="271"/>
    </row>
    <row r="57568" spans="27:27">
      <c r="AA57568" s="271"/>
    </row>
    <row r="57569" spans="27:27">
      <c r="AA57569" s="271"/>
    </row>
    <row r="57570" spans="27:27">
      <c r="AA57570" s="271"/>
    </row>
    <row r="57571" spans="27:27">
      <c r="AA57571" s="271"/>
    </row>
    <row r="57572" spans="27:27">
      <c r="AA57572" s="271"/>
    </row>
    <row r="57573" spans="27:27">
      <c r="AA57573" s="271"/>
    </row>
    <row r="57574" spans="27:27">
      <c r="AA57574" s="271"/>
    </row>
    <row r="57575" spans="27:27">
      <c r="AA57575" s="271"/>
    </row>
    <row r="57576" spans="27:27">
      <c r="AA57576" s="271"/>
    </row>
    <row r="57577" spans="27:27">
      <c r="AA57577" s="271"/>
    </row>
    <row r="57578" spans="27:27">
      <c r="AA57578" s="271"/>
    </row>
    <row r="57579" spans="27:27">
      <c r="AA57579" s="271"/>
    </row>
    <row r="57580" spans="27:27">
      <c r="AA57580" s="271"/>
    </row>
    <row r="57581" spans="27:27">
      <c r="AA57581" s="271"/>
    </row>
    <row r="57582" spans="27:27">
      <c r="AA57582" s="271"/>
    </row>
    <row r="57583" spans="27:27">
      <c r="AA57583" s="271"/>
    </row>
    <row r="57584" spans="27:27">
      <c r="AA57584" s="271"/>
    </row>
    <row r="57585" spans="27:27">
      <c r="AA57585" s="271"/>
    </row>
    <row r="57586" spans="27:27">
      <c r="AA57586" s="271"/>
    </row>
    <row r="57587" spans="27:27">
      <c r="AA57587" s="271"/>
    </row>
    <row r="57588" spans="27:27">
      <c r="AA57588" s="271"/>
    </row>
    <row r="57589" spans="27:27">
      <c r="AA57589" s="271"/>
    </row>
    <row r="57590" spans="27:27">
      <c r="AA57590" s="271"/>
    </row>
    <row r="57591" spans="27:27">
      <c r="AA57591" s="271"/>
    </row>
    <row r="57592" spans="27:27">
      <c r="AA57592" s="271"/>
    </row>
    <row r="57593" spans="27:27">
      <c r="AA57593" s="271"/>
    </row>
    <row r="57594" spans="27:27">
      <c r="AA57594" s="271"/>
    </row>
    <row r="57595" spans="27:27">
      <c r="AA57595" s="271"/>
    </row>
    <row r="57596" spans="27:27">
      <c r="AA57596" s="271"/>
    </row>
    <row r="57597" spans="27:27">
      <c r="AA57597" s="271"/>
    </row>
    <row r="57598" spans="27:27">
      <c r="AA57598" s="271"/>
    </row>
    <row r="57599" spans="27:27">
      <c r="AA57599" s="271"/>
    </row>
    <row r="57600" spans="27:27">
      <c r="AA57600" s="271"/>
    </row>
    <row r="57601" spans="27:27">
      <c r="AA57601" s="271"/>
    </row>
    <row r="57602" spans="27:27">
      <c r="AA57602" s="271"/>
    </row>
    <row r="57603" spans="27:27">
      <c r="AA57603" s="271"/>
    </row>
    <row r="57604" spans="27:27">
      <c r="AA57604" s="271"/>
    </row>
    <row r="57605" spans="27:27">
      <c r="AA57605" s="271"/>
    </row>
    <row r="57606" spans="27:27">
      <c r="AA57606" s="271"/>
    </row>
    <row r="57607" spans="27:27">
      <c r="AA57607" s="271"/>
    </row>
    <row r="57608" spans="27:27">
      <c r="AA57608" s="271"/>
    </row>
    <row r="57609" spans="27:27">
      <c r="AA57609" s="271"/>
    </row>
    <row r="57610" spans="27:27">
      <c r="AA57610" s="271"/>
    </row>
    <row r="57611" spans="27:27">
      <c r="AA57611" s="271"/>
    </row>
    <row r="57612" spans="27:27">
      <c r="AA57612" s="271"/>
    </row>
    <row r="57613" spans="27:27">
      <c r="AA57613" s="271"/>
    </row>
    <row r="57614" spans="27:27">
      <c r="AA57614" s="271"/>
    </row>
    <row r="57615" spans="27:27">
      <c r="AA57615" s="271"/>
    </row>
    <row r="57616" spans="27:27">
      <c r="AA57616" s="271"/>
    </row>
    <row r="57617" spans="27:27">
      <c r="AA57617" s="271"/>
    </row>
    <row r="57618" spans="27:27">
      <c r="AA57618" s="271"/>
    </row>
    <row r="57619" spans="27:27">
      <c r="AA57619" s="271"/>
    </row>
    <row r="57620" spans="27:27">
      <c r="AA57620" s="271"/>
    </row>
    <row r="57621" spans="27:27">
      <c r="AA57621" s="271"/>
    </row>
    <row r="57622" spans="27:27">
      <c r="AA57622" s="271"/>
    </row>
    <row r="57623" spans="27:27">
      <c r="AA57623" s="271"/>
    </row>
    <row r="57624" spans="27:27">
      <c r="AA57624" s="271"/>
    </row>
    <row r="57625" spans="27:27">
      <c r="AA57625" s="271"/>
    </row>
    <row r="57626" spans="27:27">
      <c r="AA57626" s="271"/>
    </row>
    <row r="57627" spans="27:27">
      <c r="AA57627" s="271"/>
    </row>
    <row r="57628" spans="27:27">
      <c r="AA57628" s="271"/>
    </row>
    <row r="57629" spans="27:27">
      <c r="AA57629" s="271"/>
    </row>
    <row r="57630" spans="27:27">
      <c r="AA57630" s="271"/>
    </row>
    <row r="57631" spans="27:27">
      <c r="AA57631" s="271"/>
    </row>
    <row r="57632" spans="27:27">
      <c r="AA57632" s="271"/>
    </row>
    <row r="57633" spans="27:27">
      <c r="AA57633" s="271"/>
    </row>
    <row r="57634" spans="27:27">
      <c r="AA57634" s="271"/>
    </row>
    <row r="57635" spans="27:27">
      <c r="AA57635" s="271"/>
    </row>
    <row r="57636" spans="27:27">
      <c r="AA57636" s="271"/>
    </row>
    <row r="57637" spans="27:27">
      <c r="AA57637" s="271"/>
    </row>
    <row r="57638" spans="27:27">
      <c r="AA57638" s="271"/>
    </row>
    <row r="57639" spans="27:27">
      <c r="AA57639" s="271"/>
    </row>
    <row r="57640" spans="27:27">
      <c r="AA57640" s="271"/>
    </row>
    <row r="57641" spans="27:27">
      <c r="AA57641" s="271"/>
    </row>
    <row r="57642" spans="27:27">
      <c r="AA57642" s="271"/>
    </row>
    <row r="57643" spans="27:27">
      <c r="AA57643" s="271"/>
    </row>
    <row r="57644" spans="27:27">
      <c r="AA57644" s="271"/>
    </row>
    <row r="57645" spans="27:27">
      <c r="AA57645" s="271"/>
    </row>
    <row r="57646" spans="27:27">
      <c r="AA57646" s="271"/>
    </row>
    <row r="57647" spans="27:27">
      <c r="AA57647" s="271"/>
    </row>
    <row r="57648" spans="27:27">
      <c r="AA57648" s="271"/>
    </row>
    <row r="57649" spans="27:27">
      <c r="AA57649" s="271"/>
    </row>
    <row r="57650" spans="27:27">
      <c r="AA57650" s="271"/>
    </row>
    <row r="57651" spans="27:27">
      <c r="AA57651" s="271"/>
    </row>
    <row r="57652" spans="27:27">
      <c r="AA57652" s="271"/>
    </row>
    <row r="57653" spans="27:27">
      <c r="AA57653" s="271"/>
    </row>
    <row r="57654" spans="27:27">
      <c r="AA57654" s="271"/>
    </row>
    <row r="57655" spans="27:27">
      <c r="AA57655" s="271"/>
    </row>
    <row r="57656" spans="27:27">
      <c r="AA57656" s="271"/>
    </row>
    <row r="57657" spans="27:27">
      <c r="AA57657" s="271"/>
    </row>
    <row r="57658" spans="27:27">
      <c r="AA57658" s="271"/>
    </row>
    <row r="57659" spans="27:27">
      <c r="AA57659" s="271"/>
    </row>
    <row r="57660" spans="27:27">
      <c r="AA57660" s="271"/>
    </row>
    <row r="57661" spans="27:27">
      <c r="AA57661" s="271"/>
    </row>
    <row r="57662" spans="27:27">
      <c r="AA57662" s="271"/>
    </row>
    <row r="57663" spans="27:27">
      <c r="AA57663" s="271"/>
    </row>
    <row r="57664" spans="27:27">
      <c r="AA57664" s="271"/>
    </row>
    <row r="57665" spans="27:27">
      <c r="AA57665" s="271"/>
    </row>
    <row r="57666" spans="27:27">
      <c r="AA57666" s="271"/>
    </row>
    <row r="57667" spans="27:27">
      <c r="AA57667" s="271"/>
    </row>
    <row r="57668" spans="27:27">
      <c r="AA57668" s="271"/>
    </row>
    <row r="57669" spans="27:27">
      <c r="AA57669" s="271"/>
    </row>
    <row r="57670" spans="27:27">
      <c r="AA57670" s="271"/>
    </row>
    <row r="57671" spans="27:27">
      <c r="AA57671" s="271"/>
    </row>
    <row r="57672" spans="27:27">
      <c r="AA57672" s="271"/>
    </row>
    <row r="57673" spans="27:27">
      <c r="AA57673" s="271"/>
    </row>
    <row r="57674" spans="27:27">
      <c r="AA57674" s="271"/>
    </row>
    <row r="57675" spans="27:27">
      <c r="AA57675" s="271"/>
    </row>
    <row r="57676" spans="27:27">
      <c r="AA57676" s="271"/>
    </row>
    <row r="57677" spans="27:27">
      <c r="AA57677" s="271"/>
    </row>
    <row r="57678" spans="27:27">
      <c r="AA57678" s="271"/>
    </row>
    <row r="57679" spans="27:27">
      <c r="AA57679" s="271"/>
    </row>
    <row r="57680" spans="27:27">
      <c r="AA57680" s="271"/>
    </row>
    <row r="57681" spans="27:27">
      <c r="AA57681" s="271"/>
    </row>
    <row r="57682" spans="27:27">
      <c r="AA57682" s="271"/>
    </row>
    <row r="57683" spans="27:27">
      <c r="AA57683" s="271"/>
    </row>
    <row r="57684" spans="27:27">
      <c r="AA57684" s="271"/>
    </row>
    <row r="57685" spans="27:27">
      <c r="AA57685" s="271"/>
    </row>
    <row r="57686" spans="27:27">
      <c r="AA57686" s="271"/>
    </row>
    <row r="57687" spans="27:27">
      <c r="AA57687" s="271"/>
    </row>
    <row r="57688" spans="27:27">
      <c r="AA57688" s="271"/>
    </row>
    <row r="57689" spans="27:27">
      <c r="AA57689" s="271"/>
    </row>
    <row r="57690" spans="27:27">
      <c r="AA57690" s="271"/>
    </row>
    <row r="57691" spans="27:27">
      <c r="AA57691" s="271"/>
    </row>
    <row r="57692" spans="27:27">
      <c r="AA57692" s="271"/>
    </row>
    <row r="57693" spans="27:27">
      <c r="AA57693" s="271"/>
    </row>
    <row r="57694" spans="27:27">
      <c r="AA57694" s="271"/>
    </row>
    <row r="57695" spans="27:27">
      <c r="AA57695" s="271"/>
    </row>
    <row r="57696" spans="27:27">
      <c r="AA57696" s="271"/>
    </row>
    <row r="57697" spans="27:27">
      <c r="AA57697" s="271"/>
    </row>
    <row r="57698" spans="27:27">
      <c r="AA57698" s="271"/>
    </row>
    <row r="57699" spans="27:27">
      <c r="AA57699" s="271"/>
    </row>
    <row r="57700" spans="27:27">
      <c r="AA57700" s="271"/>
    </row>
    <row r="57701" spans="27:27">
      <c r="AA57701" s="271"/>
    </row>
    <row r="57702" spans="27:27">
      <c r="AA57702" s="271"/>
    </row>
    <row r="57703" spans="27:27">
      <c r="AA57703" s="271"/>
    </row>
    <row r="57704" spans="27:27">
      <c r="AA57704" s="271"/>
    </row>
    <row r="57705" spans="27:27">
      <c r="AA57705" s="271"/>
    </row>
    <row r="57706" spans="27:27">
      <c r="AA57706" s="271"/>
    </row>
    <row r="57707" spans="27:27">
      <c r="AA57707" s="271"/>
    </row>
    <row r="57708" spans="27:27">
      <c r="AA57708" s="271"/>
    </row>
    <row r="57709" spans="27:27">
      <c r="AA57709" s="271"/>
    </row>
    <row r="57710" spans="27:27">
      <c r="AA57710" s="271"/>
    </row>
    <row r="57711" spans="27:27">
      <c r="AA57711" s="271"/>
    </row>
    <row r="57712" spans="27:27">
      <c r="AA57712" s="271"/>
    </row>
    <row r="57713" spans="27:27">
      <c r="AA57713" s="271"/>
    </row>
    <row r="57714" spans="27:27">
      <c r="AA57714" s="271"/>
    </row>
    <row r="57715" spans="27:27">
      <c r="AA57715" s="271"/>
    </row>
    <row r="57716" spans="27:27">
      <c r="AA57716" s="271"/>
    </row>
    <row r="57717" spans="27:27">
      <c r="AA57717" s="271"/>
    </row>
    <row r="57718" spans="27:27">
      <c r="AA57718" s="271"/>
    </row>
    <row r="57719" spans="27:27">
      <c r="AA57719" s="271"/>
    </row>
    <row r="57720" spans="27:27">
      <c r="AA57720" s="271"/>
    </row>
    <row r="57721" spans="27:27">
      <c r="AA57721" s="271"/>
    </row>
    <row r="57722" spans="27:27">
      <c r="AA57722" s="271"/>
    </row>
    <row r="57723" spans="27:27">
      <c r="AA57723" s="271"/>
    </row>
    <row r="57724" spans="27:27">
      <c r="AA57724" s="271"/>
    </row>
    <row r="57725" spans="27:27">
      <c r="AA57725" s="271"/>
    </row>
    <row r="57726" spans="27:27">
      <c r="AA57726" s="271"/>
    </row>
    <row r="57727" spans="27:27">
      <c r="AA57727" s="271"/>
    </row>
    <row r="57728" spans="27:27">
      <c r="AA57728" s="271"/>
    </row>
    <row r="57729" spans="27:27">
      <c r="AA57729" s="271"/>
    </row>
    <row r="57730" spans="27:27">
      <c r="AA57730" s="271"/>
    </row>
    <row r="57731" spans="27:27">
      <c r="AA57731" s="271"/>
    </row>
    <row r="57732" spans="27:27">
      <c r="AA57732" s="271"/>
    </row>
    <row r="57733" spans="27:27">
      <c r="AA57733" s="271"/>
    </row>
    <row r="57734" spans="27:27">
      <c r="AA57734" s="271"/>
    </row>
    <row r="57735" spans="27:27">
      <c r="AA57735" s="271"/>
    </row>
    <row r="57736" spans="27:27">
      <c r="AA57736" s="271"/>
    </row>
    <row r="57737" spans="27:27">
      <c r="AA57737" s="271"/>
    </row>
    <row r="57738" spans="27:27">
      <c r="AA57738" s="271"/>
    </row>
    <row r="57739" spans="27:27">
      <c r="AA57739" s="271"/>
    </row>
    <row r="57740" spans="27:27">
      <c r="AA57740" s="271"/>
    </row>
    <row r="57741" spans="27:27">
      <c r="AA57741" s="271"/>
    </row>
    <row r="57742" spans="27:27">
      <c r="AA57742" s="271"/>
    </row>
    <row r="57743" spans="27:27">
      <c r="AA57743" s="271"/>
    </row>
    <row r="57744" spans="27:27">
      <c r="AA57744" s="271"/>
    </row>
    <row r="57745" spans="27:27">
      <c r="AA57745" s="271"/>
    </row>
    <row r="57746" spans="27:27">
      <c r="AA57746" s="271"/>
    </row>
    <row r="57747" spans="27:27">
      <c r="AA57747" s="271"/>
    </row>
    <row r="57748" spans="27:27">
      <c r="AA57748" s="271"/>
    </row>
    <row r="57749" spans="27:27">
      <c r="AA57749" s="271"/>
    </row>
    <row r="57750" spans="27:27">
      <c r="AA57750" s="271"/>
    </row>
    <row r="57751" spans="27:27">
      <c r="AA57751" s="271"/>
    </row>
    <row r="57752" spans="27:27">
      <c r="AA57752" s="271"/>
    </row>
    <row r="57753" spans="27:27">
      <c r="AA57753" s="271"/>
    </row>
    <row r="57754" spans="27:27">
      <c r="AA57754" s="271"/>
    </row>
    <row r="57755" spans="27:27">
      <c r="AA57755" s="271"/>
    </row>
    <row r="57756" spans="27:27">
      <c r="AA57756" s="271"/>
    </row>
    <row r="57757" spans="27:27">
      <c r="AA57757" s="271"/>
    </row>
    <row r="57758" spans="27:27">
      <c r="AA57758" s="271"/>
    </row>
    <row r="57759" spans="27:27">
      <c r="AA57759" s="271"/>
    </row>
    <row r="57760" spans="27:27">
      <c r="AA57760" s="271"/>
    </row>
    <row r="57761" spans="27:27">
      <c r="AA57761" s="271"/>
    </row>
    <row r="57762" spans="27:27">
      <c r="AA57762" s="271"/>
    </row>
    <row r="57763" spans="27:27">
      <c r="AA57763" s="271"/>
    </row>
    <row r="57764" spans="27:27">
      <c r="AA57764" s="271"/>
    </row>
    <row r="57765" spans="27:27">
      <c r="AA57765" s="271"/>
    </row>
    <row r="57766" spans="27:27">
      <c r="AA57766" s="271"/>
    </row>
    <row r="57767" spans="27:27">
      <c r="AA57767" s="271"/>
    </row>
    <row r="57768" spans="27:27">
      <c r="AA57768" s="271"/>
    </row>
    <row r="57769" spans="27:27">
      <c r="AA57769" s="271"/>
    </row>
    <row r="57770" spans="27:27">
      <c r="AA57770" s="271"/>
    </row>
    <row r="57771" spans="27:27">
      <c r="AA57771" s="271"/>
    </row>
    <row r="57772" spans="27:27">
      <c r="AA57772" s="271"/>
    </row>
    <row r="57773" spans="27:27">
      <c r="AA57773" s="271"/>
    </row>
    <row r="57774" spans="27:27">
      <c r="AA57774" s="271"/>
    </row>
    <row r="57775" spans="27:27">
      <c r="AA57775" s="271"/>
    </row>
    <row r="57776" spans="27:27">
      <c r="AA57776" s="271"/>
    </row>
    <row r="57777" spans="27:27">
      <c r="AA57777" s="271"/>
    </row>
    <row r="57778" spans="27:27">
      <c r="AA57778" s="271"/>
    </row>
    <row r="57779" spans="27:27">
      <c r="AA57779" s="271"/>
    </row>
    <row r="57780" spans="27:27">
      <c r="AA57780" s="271"/>
    </row>
    <row r="57781" spans="27:27">
      <c r="AA57781" s="271"/>
    </row>
    <row r="57782" spans="27:27">
      <c r="AA57782" s="271"/>
    </row>
    <row r="57783" spans="27:27">
      <c r="AA57783" s="271"/>
    </row>
    <row r="57784" spans="27:27">
      <c r="AA57784" s="271"/>
    </row>
    <row r="57785" spans="27:27">
      <c r="AA57785" s="271"/>
    </row>
    <row r="57786" spans="27:27">
      <c r="AA57786" s="271"/>
    </row>
    <row r="57787" spans="27:27">
      <c r="AA57787" s="271"/>
    </row>
    <row r="57788" spans="27:27">
      <c r="AA57788" s="271"/>
    </row>
    <row r="57789" spans="27:27">
      <c r="AA57789" s="271"/>
    </row>
    <row r="57790" spans="27:27">
      <c r="AA57790" s="271"/>
    </row>
    <row r="57791" spans="27:27">
      <c r="AA57791" s="271"/>
    </row>
    <row r="57792" spans="27:27">
      <c r="AA57792" s="271"/>
    </row>
    <row r="57793" spans="27:27">
      <c r="AA57793" s="271"/>
    </row>
    <row r="57794" spans="27:27">
      <c r="AA57794" s="271"/>
    </row>
    <row r="57795" spans="27:27">
      <c r="AA57795" s="271"/>
    </row>
    <row r="57796" spans="27:27">
      <c r="AA57796" s="271"/>
    </row>
    <row r="57797" spans="27:27">
      <c r="AA57797" s="271"/>
    </row>
    <row r="57798" spans="27:27">
      <c r="AA57798" s="271"/>
    </row>
    <row r="57799" spans="27:27">
      <c r="AA57799" s="271"/>
    </row>
    <row r="57800" spans="27:27">
      <c r="AA57800" s="271"/>
    </row>
    <row r="57801" spans="27:27">
      <c r="AA57801" s="271"/>
    </row>
    <row r="57802" spans="27:27">
      <c r="AA57802" s="271"/>
    </row>
    <row r="57803" spans="27:27">
      <c r="AA57803" s="271"/>
    </row>
    <row r="57804" spans="27:27">
      <c r="AA57804" s="271"/>
    </row>
    <row r="57805" spans="27:27">
      <c r="AA57805" s="271"/>
    </row>
    <row r="57806" spans="27:27">
      <c r="AA57806" s="271"/>
    </row>
    <row r="57807" spans="27:27">
      <c r="AA57807" s="271"/>
    </row>
    <row r="57808" spans="27:27">
      <c r="AA57808" s="271"/>
    </row>
    <row r="57809" spans="27:27">
      <c r="AA57809" s="271"/>
    </row>
    <row r="57810" spans="27:27">
      <c r="AA57810" s="271"/>
    </row>
    <row r="57811" spans="27:27">
      <c r="AA57811" s="271"/>
    </row>
    <row r="57812" spans="27:27">
      <c r="AA57812" s="271"/>
    </row>
    <row r="57813" spans="27:27">
      <c r="AA57813" s="271"/>
    </row>
    <row r="57814" spans="27:27">
      <c r="AA57814" s="271"/>
    </row>
    <row r="57815" spans="27:27">
      <c r="AA57815" s="271"/>
    </row>
    <row r="57816" spans="27:27">
      <c r="AA57816" s="271"/>
    </row>
    <row r="57817" spans="27:27">
      <c r="AA57817" s="271"/>
    </row>
    <row r="57818" spans="27:27">
      <c r="AA57818" s="271"/>
    </row>
    <row r="57819" spans="27:27">
      <c r="AA57819" s="271"/>
    </row>
    <row r="57820" spans="27:27">
      <c r="AA57820" s="271"/>
    </row>
    <row r="57821" spans="27:27">
      <c r="AA57821" s="271"/>
    </row>
    <row r="57822" spans="27:27">
      <c r="AA57822" s="271"/>
    </row>
    <row r="57823" spans="27:27">
      <c r="AA57823" s="271"/>
    </row>
    <row r="57824" spans="27:27">
      <c r="AA57824" s="271"/>
    </row>
    <row r="57825" spans="27:27">
      <c r="AA57825" s="271"/>
    </row>
    <row r="57826" spans="27:27">
      <c r="AA57826" s="271"/>
    </row>
    <row r="57827" spans="27:27">
      <c r="AA57827" s="271"/>
    </row>
    <row r="57828" spans="27:27">
      <c r="AA57828" s="271"/>
    </row>
    <row r="57829" spans="27:27">
      <c r="AA57829" s="271"/>
    </row>
    <row r="57830" spans="27:27">
      <c r="AA57830" s="271"/>
    </row>
    <row r="57831" spans="27:27">
      <c r="AA57831" s="271"/>
    </row>
    <row r="57832" spans="27:27">
      <c r="AA57832" s="271"/>
    </row>
    <row r="57833" spans="27:27">
      <c r="AA57833" s="271"/>
    </row>
    <row r="57834" spans="27:27">
      <c r="AA57834" s="271"/>
    </row>
    <row r="57835" spans="27:27">
      <c r="AA57835" s="271"/>
    </row>
    <row r="57836" spans="27:27">
      <c r="AA57836" s="271"/>
    </row>
    <row r="57837" spans="27:27">
      <c r="AA57837" s="271"/>
    </row>
    <row r="57838" spans="27:27">
      <c r="AA57838" s="271"/>
    </row>
    <row r="57839" spans="27:27">
      <c r="AA57839" s="271"/>
    </row>
    <row r="57840" spans="27:27">
      <c r="AA57840" s="271"/>
    </row>
    <row r="57841" spans="27:27">
      <c r="AA57841" s="271"/>
    </row>
    <row r="57842" spans="27:27">
      <c r="AA57842" s="271"/>
    </row>
    <row r="57843" spans="27:27">
      <c r="AA57843" s="271"/>
    </row>
    <row r="57844" spans="27:27">
      <c r="AA57844" s="271"/>
    </row>
    <row r="57845" spans="27:27">
      <c r="AA57845" s="271"/>
    </row>
    <row r="57846" spans="27:27">
      <c r="AA57846" s="271"/>
    </row>
    <row r="57847" spans="27:27">
      <c r="AA57847" s="271"/>
    </row>
    <row r="57848" spans="27:27">
      <c r="AA57848" s="271"/>
    </row>
    <row r="57849" spans="27:27">
      <c r="AA57849" s="271"/>
    </row>
    <row r="57850" spans="27:27">
      <c r="AA57850" s="271"/>
    </row>
    <row r="57851" spans="27:27">
      <c r="AA57851" s="271"/>
    </row>
    <row r="57852" spans="27:27">
      <c r="AA57852" s="271"/>
    </row>
    <row r="57853" spans="27:27">
      <c r="AA57853" s="271"/>
    </row>
    <row r="57854" spans="27:27">
      <c r="AA57854" s="271"/>
    </row>
    <row r="57855" spans="27:27">
      <c r="AA57855" s="271"/>
    </row>
    <row r="57856" spans="27:27">
      <c r="AA57856" s="271"/>
    </row>
    <row r="57857" spans="27:27">
      <c r="AA57857" s="271"/>
    </row>
    <row r="57858" spans="27:27">
      <c r="AA57858" s="271"/>
    </row>
    <row r="57859" spans="27:27">
      <c r="AA57859" s="271"/>
    </row>
    <row r="57860" spans="27:27">
      <c r="AA57860" s="271"/>
    </row>
    <row r="57861" spans="27:27">
      <c r="AA57861" s="271"/>
    </row>
    <row r="57862" spans="27:27">
      <c r="AA57862" s="271"/>
    </row>
    <row r="57863" spans="27:27">
      <c r="AA57863" s="271"/>
    </row>
    <row r="57864" spans="27:27">
      <c r="AA57864" s="271"/>
    </row>
    <row r="57865" spans="27:27">
      <c r="AA57865" s="271"/>
    </row>
    <row r="57866" spans="27:27">
      <c r="AA57866" s="271"/>
    </row>
    <row r="57867" spans="27:27">
      <c r="AA57867" s="271"/>
    </row>
    <row r="57868" spans="27:27">
      <c r="AA57868" s="271"/>
    </row>
    <row r="57869" spans="27:27">
      <c r="AA57869" s="271"/>
    </row>
    <row r="57870" spans="27:27">
      <c r="AA57870" s="271"/>
    </row>
    <row r="57871" spans="27:27">
      <c r="AA57871" s="271"/>
    </row>
    <row r="57872" spans="27:27">
      <c r="AA57872" s="271"/>
    </row>
    <row r="57873" spans="27:27">
      <c r="AA57873" s="271"/>
    </row>
    <row r="57874" spans="27:27">
      <c r="AA57874" s="271"/>
    </row>
    <row r="57875" spans="27:27">
      <c r="AA57875" s="271"/>
    </row>
    <row r="57876" spans="27:27">
      <c r="AA57876" s="271"/>
    </row>
    <row r="57877" spans="27:27">
      <c r="AA57877" s="271"/>
    </row>
    <row r="57878" spans="27:27">
      <c r="AA57878" s="271"/>
    </row>
    <row r="57879" spans="27:27">
      <c r="AA57879" s="271"/>
    </row>
    <row r="57880" spans="27:27">
      <c r="AA57880" s="271"/>
    </row>
    <row r="57881" spans="27:27">
      <c r="AA57881" s="271"/>
    </row>
    <row r="57882" spans="27:27">
      <c r="AA57882" s="271"/>
    </row>
    <row r="57883" spans="27:27">
      <c r="AA57883" s="271"/>
    </row>
    <row r="57884" spans="27:27">
      <c r="AA57884" s="271"/>
    </row>
    <row r="57885" spans="27:27">
      <c r="AA57885" s="271"/>
    </row>
    <row r="57886" spans="27:27">
      <c r="AA57886" s="271"/>
    </row>
    <row r="57887" spans="27:27">
      <c r="AA57887" s="271"/>
    </row>
    <row r="57888" spans="27:27">
      <c r="AA57888" s="271"/>
    </row>
    <row r="57889" spans="27:27">
      <c r="AA57889" s="271"/>
    </row>
    <row r="57890" spans="27:27">
      <c r="AA57890" s="271"/>
    </row>
    <row r="57891" spans="27:27">
      <c r="AA57891" s="271"/>
    </row>
    <row r="57892" spans="27:27">
      <c r="AA57892" s="271"/>
    </row>
    <row r="57893" spans="27:27">
      <c r="AA57893" s="271"/>
    </row>
    <row r="57894" spans="27:27">
      <c r="AA57894" s="271"/>
    </row>
    <row r="57895" spans="27:27">
      <c r="AA57895" s="271"/>
    </row>
    <row r="57896" spans="27:27">
      <c r="AA57896" s="271"/>
    </row>
    <row r="57897" spans="27:27">
      <c r="AA57897" s="271"/>
    </row>
    <row r="57898" spans="27:27">
      <c r="AA57898" s="271"/>
    </row>
    <row r="57899" spans="27:27">
      <c r="AA57899" s="271"/>
    </row>
    <row r="57900" spans="27:27">
      <c r="AA57900" s="271"/>
    </row>
    <row r="57901" spans="27:27">
      <c r="AA57901" s="271"/>
    </row>
    <row r="57902" spans="27:27">
      <c r="AA57902" s="271"/>
    </row>
    <row r="57903" spans="27:27">
      <c r="AA57903" s="271"/>
    </row>
    <row r="57904" spans="27:27">
      <c r="AA57904" s="271"/>
    </row>
    <row r="57905" spans="27:27">
      <c r="AA57905" s="271"/>
    </row>
    <row r="57906" spans="27:27">
      <c r="AA57906" s="271"/>
    </row>
    <row r="57907" spans="27:27">
      <c r="AA57907" s="271"/>
    </row>
    <row r="57908" spans="27:27">
      <c r="AA57908" s="271"/>
    </row>
    <row r="57909" spans="27:27">
      <c r="AA57909" s="271"/>
    </row>
    <row r="57910" spans="27:27">
      <c r="AA57910" s="271"/>
    </row>
    <row r="57911" spans="27:27">
      <c r="AA57911" s="271"/>
    </row>
    <row r="57912" spans="27:27">
      <c r="AA57912" s="271"/>
    </row>
    <row r="57913" spans="27:27">
      <c r="AA57913" s="271"/>
    </row>
    <row r="57914" spans="27:27">
      <c r="AA57914" s="271"/>
    </row>
    <row r="57915" spans="27:27">
      <c r="AA57915" s="271"/>
    </row>
    <row r="57916" spans="27:27">
      <c r="AA57916" s="271"/>
    </row>
    <row r="57917" spans="27:27">
      <c r="AA57917" s="271"/>
    </row>
    <row r="57918" spans="27:27">
      <c r="AA57918" s="271"/>
    </row>
    <row r="57919" spans="27:27">
      <c r="AA57919" s="271"/>
    </row>
    <row r="57920" spans="27:27">
      <c r="AA57920" s="271"/>
    </row>
    <row r="57921" spans="27:27">
      <c r="AA57921" s="271"/>
    </row>
    <row r="57922" spans="27:27">
      <c r="AA57922" s="271"/>
    </row>
    <row r="57923" spans="27:27">
      <c r="AA57923" s="271"/>
    </row>
    <row r="57924" spans="27:27">
      <c r="AA57924" s="271"/>
    </row>
    <row r="57925" spans="27:27">
      <c r="AA57925" s="271"/>
    </row>
    <row r="57926" spans="27:27">
      <c r="AA57926" s="271"/>
    </row>
    <row r="57927" spans="27:27">
      <c r="AA57927" s="271"/>
    </row>
    <row r="57928" spans="27:27">
      <c r="AA57928" s="271"/>
    </row>
    <row r="57929" spans="27:27">
      <c r="AA57929" s="271"/>
    </row>
    <row r="57930" spans="27:27">
      <c r="AA57930" s="271"/>
    </row>
    <row r="57931" spans="27:27">
      <c r="AA57931" s="271"/>
    </row>
    <row r="57932" spans="27:27">
      <c r="AA57932" s="271"/>
    </row>
    <row r="57933" spans="27:27">
      <c r="AA57933" s="271"/>
    </row>
    <row r="57934" spans="27:27">
      <c r="AA57934" s="271"/>
    </row>
    <row r="57935" spans="27:27">
      <c r="AA57935" s="271"/>
    </row>
    <row r="57936" spans="27:27">
      <c r="AA57936" s="271"/>
    </row>
    <row r="57937" spans="27:27">
      <c r="AA57937" s="271"/>
    </row>
    <row r="57938" spans="27:27">
      <c r="AA57938" s="271"/>
    </row>
    <row r="57939" spans="27:27">
      <c r="AA57939" s="271"/>
    </row>
    <row r="57940" spans="27:27">
      <c r="AA57940" s="271"/>
    </row>
    <row r="57941" spans="27:27">
      <c r="AA57941" s="271"/>
    </row>
    <row r="57942" spans="27:27">
      <c r="AA57942" s="271"/>
    </row>
    <row r="57943" spans="27:27">
      <c r="AA57943" s="271"/>
    </row>
    <row r="57944" spans="27:27">
      <c r="AA57944" s="271"/>
    </row>
    <row r="57945" spans="27:27">
      <c r="AA57945" s="271"/>
    </row>
    <row r="57946" spans="27:27">
      <c r="AA57946" s="271"/>
    </row>
    <row r="57947" spans="27:27">
      <c r="AA57947" s="271"/>
    </row>
    <row r="57948" spans="27:27">
      <c r="AA57948" s="271"/>
    </row>
    <row r="57949" spans="27:27">
      <c r="AA57949" s="271"/>
    </row>
    <row r="57950" spans="27:27">
      <c r="AA57950" s="271"/>
    </row>
    <row r="57951" spans="27:27">
      <c r="AA57951" s="271"/>
    </row>
    <row r="57952" spans="27:27">
      <c r="AA57952" s="271"/>
    </row>
    <row r="57953" spans="27:27">
      <c r="AA57953" s="271"/>
    </row>
    <row r="57954" spans="27:27">
      <c r="AA57954" s="271"/>
    </row>
    <row r="57955" spans="27:27">
      <c r="AA57955" s="271"/>
    </row>
    <row r="57956" spans="27:27">
      <c r="AA57956" s="271"/>
    </row>
    <row r="57957" spans="27:27">
      <c r="AA57957" s="271"/>
    </row>
    <row r="57958" spans="27:27">
      <c r="AA57958" s="271"/>
    </row>
    <row r="57959" spans="27:27">
      <c r="AA57959" s="271"/>
    </row>
    <row r="57960" spans="27:27">
      <c r="AA57960" s="271"/>
    </row>
    <row r="57961" spans="27:27">
      <c r="AA57961" s="271"/>
    </row>
    <row r="57962" spans="27:27">
      <c r="AA57962" s="271"/>
    </row>
    <row r="57963" spans="27:27">
      <c r="AA57963" s="271"/>
    </row>
    <row r="57964" spans="27:27">
      <c r="AA57964" s="271"/>
    </row>
    <row r="57965" spans="27:27">
      <c r="AA57965" s="271"/>
    </row>
    <row r="57966" spans="27:27">
      <c r="AA57966" s="271"/>
    </row>
    <row r="57967" spans="27:27">
      <c r="AA57967" s="271"/>
    </row>
    <row r="57968" spans="27:27">
      <c r="AA57968" s="271"/>
    </row>
    <row r="57969" spans="27:27">
      <c r="AA57969" s="271"/>
    </row>
    <row r="57970" spans="27:27">
      <c r="AA57970" s="271"/>
    </row>
    <row r="57971" spans="27:27">
      <c r="AA57971" s="271"/>
    </row>
    <row r="57972" spans="27:27">
      <c r="AA57972" s="271"/>
    </row>
    <row r="57973" spans="27:27">
      <c r="AA57973" s="271"/>
    </row>
    <row r="57974" spans="27:27">
      <c r="AA57974" s="271"/>
    </row>
    <row r="57975" spans="27:27">
      <c r="AA57975" s="271"/>
    </row>
    <row r="57976" spans="27:27">
      <c r="AA57976" s="271"/>
    </row>
    <row r="57977" spans="27:27">
      <c r="AA57977" s="271"/>
    </row>
    <row r="57978" spans="27:27">
      <c r="AA57978" s="271"/>
    </row>
    <row r="57979" spans="27:27">
      <c r="AA57979" s="271"/>
    </row>
    <row r="57980" spans="27:27">
      <c r="AA57980" s="271"/>
    </row>
    <row r="57981" spans="27:27">
      <c r="AA57981" s="271"/>
    </row>
    <row r="57982" spans="27:27">
      <c r="AA57982" s="271"/>
    </row>
    <row r="57983" spans="27:27">
      <c r="AA57983" s="271"/>
    </row>
    <row r="57984" spans="27:27">
      <c r="AA57984" s="271"/>
    </row>
    <row r="57985" spans="27:27">
      <c r="AA57985" s="271"/>
    </row>
    <row r="57986" spans="27:27">
      <c r="AA57986" s="271"/>
    </row>
    <row r="57987" spans="27:27">
      <c r="AA57987" s="271"/>
    </row>
    <row r="57988" spans="27:27">
      <c r="AA57988" s="271"/>
    </row>
    <row r="57989" spans="27:27">
      <c r="AA57989" s="271"/>
    </row>
    <row r="57990" spans="27:27">
      <c r="AA57990" s="271"/>
    </row>
    <row r="57991" spans="27:27">
      <c r="AA57991" s="271"/>
    </row>
    <row r="57992" spans="27:27">
      <c r="AA57992" s="271"/>
    </row>
    <row r="57993" spans="27:27">
      <c r="AA57993" s="271"/>
    </row>
    <row r="57994" spans="27:27">
      <c r="AA57994" s="271"/>
    </row>
    <row r="57995" spans="27:27">
      <c r="AA57995" s="271"/>
    </row>
    <row r="57996" spans="27:27">
      <c r="AA57996" s="271"/>
    </row>
    <row r="57997" spans="27:27">
      <c r="AA57997" s="271"/>
    </row>
    <row r="57998" spans="27:27">
      <c r="AA57998" s="271"/>
    </row>
    <row r="57999" spans="27:27">
      <c r="AA57999" s="271"/>
    </row>
    <row r="58000" spans="27:27">
      <c r="AA58000" s="271"/>
    </row>
    <row r="58001" spans="27:27">
      <c r="AA58001" s="271"/>
    </row>
    <row r="58002" spans="27:27">
      <c r="AA58002" s="271"/>
    </row>
    <row r="58003" spans="27:27">
      <c r="AA58003" s="271"/>
    </row>
    <row r="58004" spans="27:27">
      <c r="AA58004" s="271"/>
    </row>
    <row r="58005" spans="27:27">
      <c r="AA58005" s="271"/>
    </row>
    <row r="58006" spans="27:27">
      <c r="AA58006" s="271"/>
    </row>
    <row r="58007" spans="27:27">
      <c r="AA58007" s="271"/>
    </row>
    <row r="58008" spans="27:27">
      <c r="AA58008" s="271"/>
    </row>
    <row r="58009" spans="27:27">
      <c r="AA58009" s="271"/>
    </row>
    <row r="58010" spans="27:27">
      <c r="AA58010" s="271"/>
    </row>
    <row r="58011" spans="27:27">
      <c r="AA58011" s="271"/>
    </row>
    <row r="58012" spans="27:27">
      <c r="AA58012" s="271"/>
    </row>
    <row r="58013" spans="27:27">
      <c r="AA58013" s="271"/>
    </row>
    <row r="58014" spans="27:27">
      <c r="AA58014" s="271"/>
    </row>
    <row r="58015" spans="27:27">
      <c r="AA58015" s="271"/>
    </row>
    <row r="58016" spans="27:27">
      <c r="AA58016" s="271"/>
    </row>
    <row r="58017" spans="27:27">
      <c r="AA58017" s="271"/>
    </row>
    <row r="58018" spans="27:27">
      <c r="AA58018" s="271"/>
    </row>
    <row r="58019" spans="27:27">
      <c r="AA58019" s="271"/>
    </row>
    <row r="58020" spans="27:27">
      <c r="AA58020" s="271"/>
    </row>
    <row r="58021" spans="27:27">
      <c r="AA58021" s="271"/>
    </row>
    <row r="58022" spans="27:27">
      <c r="AA58022" s="271"/>
    </row>
    <row r="58023" spans="27:27">
      <c r="AA58023" s="271"/>
    </row>
    <row r="58024" spans="27:27">
      <c r="AA58024" s="271"/>
    </row>
    <row r="58025" spans="27:27">
      <c r="AA58025" s="271"/>
    </row>
    <row r="58026" spans="27:27">
      <c r="AA58026" s="271"/>
    </row>
    <row r="58027" spans="27:27">
      <c r="AA58027" s="271"/>
    </row>
    <row r="58028" spans="27:27">
      <c r="AA58028" s="271"/>
    </row>
    <row r="58029" spans="27:27">
      <c r="AA58029" s="271"/>
    </row>
    <row r="58030" spans="27:27">
      <c r="AA58030" s="271"/>
    </row>
    <row r="58031" spans="27:27">
      <c r="AA58031" s="271"/>
    </row>
    <row r="58032" spans="27:27">
      <c r="AA58032" s="271"/>
    </row>
    <row r="58033" spans="27:27">
      <c r="AA58033" s="271"/>
    </row>
    <row r="58034" spans="27:27">
      <c r="AA58034" s="271"/>
    </row>
    <row r="58035" spans="27:27">
      <c r="AA58035" s="271"/>
    </row>
    <row r="58036" spans="27:27">
      <c r="AA58036" s="271"/>
    </row>
    <row r="58037" spans="27:27">
      <c r="AA58037" s="271"/>
    </row>
    <row r="58038" spans="27:27">
      <c r="AA58038" s="271"/>
    </row>
    <row r="58039" spans="27:27">
      <c r="AA58039" s="271"/>
    </row>
    <row r="58040" spans="27:27">
      <c r="AA58040" s="271"/>
    </row>
    <row r="58041" spans="27:27">
      <c r="AA58041" s="271"/>
    </row>
    <row r="58042" spans="27:27">
      <c r="AA58042" s="271"/>
    </row>
    <row r="58043" spans="27:27">
      <c r="AA58043" s="271"/>
    </row>
    <row r="58044" spans="27:27">
      <c r="AA58044" s="271"/>
    </row>
    <row r="58045" spans="27:27">
      <c r="AA58045" s="271"/>
    </row>
    <row r="58046" spans="27:27">
      <c r="AA58046" s="271"/>
    </row>
    <row r="58047" spans="27:27">
      <c r="AA58047" s="271"/>
    </row>
    <row r="58048" spans="27:27">
      <c r="AA58048" s="271"/>
    </row>
    <row r="58049" spans="27:27">
      <c r="AA58049" s="271"/>
    </row>
    <row r="58050" spans="27:27">
      <c r="AA58050" s="271"/>
    </row>
    <row r="58051" spans="27:27">
      <c r="AA58051" s="271"/>
    </row>
    <row r="58052" spans="27:27">
      <c r="AA58052" s="271"/>
    </row>
    <row r="58053" spans="27:27">
      <c r="AA58053" s="271"/>
    </row>
    <row r="58054" spans="27:27">
      <c r="AA58054" s="271"/>
    </row>
    <row r="58055" spans="27:27">
      <c r="AA58055" s="271"/>
    </row>
    <row r="58056" spans="27:27">
      <c r="AA58056" s="271"/>
    </row>
    <row r="58057" spans="27:27">
      <c r="AA58057" s="271"/>
    </row>
    <row r="58058" spans="27:27">
      <c r="AA58058" s="271"/>
    </row>
    <row r="58059" spans="27:27">
      <c r="AA58059" s="271"/>
    </row>
    <row r="58060" spans="27:27">
      <c r="AA58060" s="271"/>
    </row>
    <row r="58061" spans="27:27">
      <c r="AA58061" s="271"/>
    </row>
    <row r="58062" spans="27:27">
      <c r="AA58062" s="271"/>
    </row>
    <row r="58063" spans="27:27">
      <c r="AA58063" s="271"/>
    </row>
    <row r="58064" spans="27:27">
      <c r="AA58064" s="271"/>
    </row>
    <row r="58065" spans="27:27">
      <c r="AA58065" s="271"/>
    </row>
    <row r="58066" spans="27:27">
      <c r="AA58066" s="271"/>
    </row>
    <row r="58067" spans="27:27">
      <c r="AA58067" s="271"/>
    </row>
    <row r="58068" spans="27:27">
      <c r="AA58068" s="271"/>
    </row>
    <row r="58069" spans="27:27">
      <c r="AA58069" s="271"/>
    </row>
    <row r="58070" spans="27:27">
      <c r="AA58070" s="271"/>
    </row>
    <row r="58071" spans="27:27">
      <c r="AA58071" s="271"/>
    </row>
    <row r="58072" spans="27:27">
      <c r="AA58072" s="271"/>
    </row>
    <row r="58073" spans="27:27">
      <c r="AA58073" s="271"/>
    </row>
    <row r="58074" spans="27:27">
      <c r="AA58074" s="271"/>
    </row>
    <row r="58075" spans="27:27">
      <c r="AA58075" s="271"/>
    </row>
    <row r="58076" spans="27:27">
      <c r="AA58076" s="271"/>
    </row>
    <row r="58077" spans="27:27">
      <c r="AA58077" s="271"/>
    </row>
    <row r="58078" spans="27:27">
      <c r="AA58078" s="271"/>
    </row>
    <row r="58079" spans="27:27">
      <c r="AA58079" s="271"/>
    </row>
    <row r="58080" spans="27:27">
      <c r="AA58080" s="271"/>
    </row>
    <row r="58081" spans="27:27">
      <c r="AA58081" s="271"/>
    </row>
    <row r="58082" spans="27:27">
      <c r="AA58082" s="271"/>
    </row>
    <row r="58083" spans="27:27">
      <c r="AA58083" s="271"/>
    </row>
    <row r="58084" spans="27:27">
      <c r="AA58084" s="271"/>
    </row>
    <row r="58085" spans="27:27">
      <c r="AA58085" s="271"/>
    </row>
    <row r="58086" spans="27:27">
      <c r="AA58086" s="271"/>
    </row>
    <row r="58087" spans="27:27">
      <c r="AA58087" s="271"/>
    </row>
    <row r="58088" spans="27:27">
      <c r="AA58088" s="271"/>
    </row>
    <row r="58089" spans="27:27">
      <c r="AA58089" s="271"/>
    </row>
    <row r="58090" spans="27:27">
      <c r="AA58090" s="271"/>
    </row>
    <row r="58091" spans="27:27">
      <c r="AA58091" s="271"/>
    </row>
    <row r="58092" spans="27:27">
      <c r="AA58092" s="271"/>
    </row>
    <row r="58093" spans="27:27">
      <c r="AA58093" s="271"/>
    </row>
    <row r="58094" spans="27:27">
      <c r="AA58094" s="271"/>
    </row>
    <row r="58095" spans="27:27">
      <c r="AA58095" s="271"/>
    </row>
    <row r="58096" spans="27:27">
      <c r="AA58096" s="271"/>
    </row>
    <row r="58097" spans="27:27">
      <c r="AA58097" s="271"/>
    </row>
    <row r="58098" spans="27:27">
      <c r="AA58098" s="271"/>
    </row>
    <row r="58099" spans="27:27">
      <c r="AA58099" s="271"/>
    </row>
    <row r="58100" spans="27:27">
      <c r="AA58100" s="271"/>
    </row>
    <row r="58101" spans="27:27">
      <c r="AA58101" s="271"/>
    </row>
    <row r="58102" spans="27:27">
      <c r="AA58102" s="271"/>
    </row>
    <row r="58103" spans="27:27">
      <c r="AA58103" s="271"/>
    </row>
    <row r="58104" spans="27:27">
      <c r="AA58104" s="271"/>
    </row>
    <row r="58105" spans="27:27">
      <c r="AA58105" s="271"/>
    </row>
    <row r="58106" spans="27:27">
      <c r="AA58106" s="271"/>
    </row>
    <row r="58107" spans="27:27">
      <c r="AA58107" s="271"/>
    </row>
    <row r="58108" spans="27:27">
      <c r="AA58108" s="271"/>
    </row>
    <row r="58109" spans="27:27">
      <c r="AA58109" s="271"/>
    </row>
    <row r="58110" spans="27:27">
      <c r="AA58110" s="271"/>
    </row>
    <row r="58111" spans="27:27">
      <c r="AA58111" s="271"/>
    </row>
    <row r="58112" spans="27:27">
      <c r="AA58112" s="271"/>
    </row>
    <row r="58113" spans="27:27">
      <c r="AA58113" s="271"/>
    </row>
    <row r="58114" spans="27:27">
      <c r="AA58114" s="271"/>
    </row>
    <row r="58115" spans="27:27">
      <c r="AA58115" s="271"/>
    </row>
    <row r="58116" spans="27:27">
      <c r="AA58116" s="271"/>
    </row>
    <row r="58117" spans="27:27">
      <c r="AA58117" s="271"/>
    </row>
    <row r="58118" spans="27:27">
      <c r="AA58118" s="271"/>
    </row>
    <row r="58119" spans="27:27">
      <c r="AA58119" s="271"/>
    </row>
    <row r="58120" spans="27:27">
      <c r="AA58120" s="271"/>
    </row>
    <row r="58121" spans="27:27">
      <c r="AA58121" s="271"/>
    </row>
    <row r="58122" spans="27:27">
      <c r="AA58122" s="271"/>
    </row>
    <row r="58123" spans="27:27">
      <c r="AA58123" s="271"/>
    </row>
    <row r="58124" spans="27:27">
      <c r="AA58124" s="271"/>
    </row>
    <row r="58125" spans="27:27">
      <c r="AA58125" s="271"/>
    </row>
    <row r="58126" spans="27:27">
      <c r="AA58126" s="271"/>
    </row>
    <row r="58127" spans="27:27">
      <c r="AA58127" s="271"/>
    </row>
    <row r="58128" spans="27:27">
      <c r="AA58128" s="271"/>
    </row>
    <row r="58129" spans="27:27">
      <c r="AA58129" s="271"/>
    </row>
    <row r="58130" spans="27:27">
      <c r="AA58130" s="271"/>
    </row>
    <row r="58131" spans="27:27">
      <c r="AA58131" s="271"/>
    </row>
    <row r="58132" spans="27:27">
      <c r="AA58132" s="271"/>
    </row>
    <row r="58133" spans="27:27">
      <c r="AA58133" s="271"/>
    </row>
    <row r="58134" spans="27:27">
      <c r="AA58134" s="271"/>
    </row>
    <row r="58135" spans="27:27">
      <c r="AA58135" s="271"/>
    </row>
    <row r="58136" spans="27:27">
      <c r="AA58136" s="271"/>
    </row>
    <row r="58137" spans="27:27">
      <c r="AA58137" s="271"/>
    </row>
    <row r="58138" spans="27:27">
      <c r="AA58138" s="271"/>
    </row>
    <row r="58139" spans="27:27">
      <c r="AA58139" s="271"/>
    </row>
    <row r="58140" spans="27:27">
      <c r="AA58140" s="271"/>
    </row>
    <row r="58141" spans="27:27">
      <c r="AA58141" s="271"/>
    </row>
    <row r="58142" spans="27:27">
      <c r="AA58142" s="271"/>
    </row>
    <row r="58143" spans="27:27">
      <c r="AA58143" s="271"/>
    </row>
    <row r="58144" spans="27:27">
      <c r="AA58144" s="271"/>
    </row>
    <row r="58145" spans="27:27">
      <c r="AA58145" s="271"/>
    </row>
    <row r="58146" spans="27:27">
      <c r="AA58146" s="271"/>
    </row>
    <row r="58147" spans="27:27">
      <c r="AA58147" s="271"/>
    </row>
    <row r="58148" spans="27:27">
      <c r="AA58148" s="271"/>
    </row>
    <row r="58149" spans="27:27">
      <c r="AA58149" s="271"/>
    </row>
    <row r="58150" spans="27:27">
      <c r="AA58150" s="271"/>
    </row>
    <row r="58151" spans="27:27">
      <c r="AA58151" s="271"/>
    </row>
    <row r="58152" spans="27:27">
      <c r="AA58152" s="271"/>
    </row>
    <row r="58153" spans="27:27">
      <c r="AA58153" s="271"/>
    </row>
    <row r="58154" spans="27:27">
      <c r="AA58154" s="271"/>
    </row>
    <row r="58155" spans="27:27">
      <c r="AA58155" s="271"/>
    </row>
    <row r="58156" spans="27:27">
      <c r="AA58156" s="271"/>
    </row>
    <row r="58157" spans="27:27">
      <c r="AA58157" s="271"/>
    </row>
    <row r="58158" spans="27:27">
      <c r="AA58158" s="271"/>
    </row>
    <row r="58159" spans="27:27">
      <c r="AA58159" s="271"/>
    </row>
    <row r="58160" spans="27:27">
      <c r="AA58160" s="271"/>
    </row>
    <row r="58161" spans="27:27">
      <c r="AA58161" s="271"/>
    </row>
    <row r="58162" spans="27:27">
      <c r="AA58162" s="271"/>
    </row>
    <row r="58163" spans="27:27">
      <c r="AA58163" s="271"/>
    </row>
    <row r="58164" spans="27:27">
      <c r="AA58164" s="271"/>
    </row>
    <row r="58165" spans="27:27">
      <c r="AA58165" s="271"/>
    </row>
    <row r="58166" spans="27:27">
      <c r="AA58166" s="271"/>
    </row>
    <row r="58167" spans="27:27">
      <c r="AA58167" s="271"/>
    </row>
    <row r="58168" spans="27:27">
      <c r="AA58168" s="271"/>
    </row>
    <row r="58169" spans="27:27">
      <c r="AA58169" s="271"/>
    </row>
    <row r="58170" spans="27:27">
      <c r="AA58170" s="271"/>
    </row>
    <row r="58171" spans="27:27">
      <c r="AA58171" s="271"/>
    </row>
    <row r="58172" spans="27:27">
      <c r="AA58172" s="271"/>
    </row>
    <row r="58173" spans="27:27">
      <c r="AA58173" s="271"/>
    </row>
    <row r="58174" spans="27:27">
      <c r="AA58174" s="271"/>
    </row>
    <row r="58175" spans="27:27">
      <c r="AA58175" s="271"/>
    </row>
    <row r="58176" spans="27:27">
      <c r="AA58176" s="271"/>
    </row>
    <row r="58177" spans="27:27">
      <c r="AA58177" s="271"/>
    </row>
    <row r="58178" spans="27:27">
      <c r="AA58178" s="271"/>
    </row>
    <row r="58179" spans="27:27">
      <c r="AA58179" s="271"/>
    </row>
    <row r="58180" spans="27:27">
      <c r="AA58180" s="271"/>
    </row>
    <row r="58181" spans="27:27">
      <c r="AA58181" s="271"/>
    </row>
    <row r="58182" spans="27:27">
      <c r="AA58182" s="271"/>
    </row>
    <row r="58183" spans="27:27">
      <c r="AA58183" s="271"/>
    </row>
    <row r="58184" spans="27:27">
      <c r="AA58184" s="271"/>
    </row>
    <row r="58185" spans="27:27">
      <c r="AA58185" s="271"/>
    </row>
    <row r="58186" spans="27:27">
      <c r="AA58186" s="271"/>
    </row>
    <row r="58187" spans="27:27">
      <c r="AA58187" s="271"/>
    </row>
    <row r="58188" spans="27:27">
      <c r="AA58188" s="271"/>
    </row>
    <row r="58189" spans="27:27">
      <c r="AA58189" s="271"/>
    </row>
    <row r="58190" spans="27:27">
      <c r="AA58190" s="271"/>
    </row>
    <row r="58191" spans="27:27">
      <c r="AA58191" s="271"/>
    </row>
    <row r="58192" spans="27:27">
      <c r="AA58192" s="271"/>
    </row>
    <row r="58193" spans="27:27">
      <c r="AA58193" s="271"/>
    </row>
    <row r="58194" spans="27:27">
      <c r="AA58194" s="271"/>
    </row>
    <row r="58195" spans="27:27">
      <c r="AA58195" s="271"/>
    </row>
    <row r="58196" spans="27:27">
      <c r="AA58196" s="271"/>
    </row>
    <row r="58197" spans="27:27">
      <c r="AA58197" s="271"/>
    </row>
    <row r="58198" spans="27:27">
      <c r="AA58198" s="271"/>
    </row>
    <row r="58199" spans="27:27">
      <c r="AA58199" s="271"/>
    </row>
    <row r="58200" spans="27:27">
      <c r="AA58200" s="271"/>
    </row>
    <row r="58201" spans="27:27">
      <c r="AA58201" s="271"/>
    </row>
    <row r="58202" spans="27:27">
      <c r="AA58202" s="271"/>
    </row>
    <row r="58203" spans="27:27">
      <c r="AA58203" s="271"/>
    </row>
    <row r="58204" spans="27:27">
      <c r="AA58204" s="271"/>
    </row>
    <row r="58205" spans="27:27">
      <c r="AA58205" s="271"/>
    </row>
    <row r="58206" spans="27:27">
      <c r="AA58206" s="271"/>
    </row>
    <row r="58207" spans="27:27">
      <c r="AA58207" s="271"/>
    </row>
    <row r="58208" spans="27:27">
      <c r="AA58208" s="271"/>
    </row>
    <row r="58209" spans="27:27">
      <c r="AA58209" s="271"/>
    </row>
    <row r="58210" spans="27:27">
      <c r="AA58210" s="271"/>
    </row>
    <row r="58211" spans="27:27">
      <c r="AA58211" s="271"/>
    </row>
    <row r="58212" spans="27:27">
      <c r="AA58212" s="271"/>
    </row>
    <row r="58213" spans="27:27">
      <c r="AA58213" s="271"/>
    </row>
    <row r="58214" spans="27:27">
      <c r="AA58214" s="271"/>
    </row>
    <row r="58215" spans="27:27">
      <c r="AA58215" s="271"/>
    </row>
    <row r="58216" spans="27:27">
      <c r="AA58216" s="271"/>
    </row>
    <row r="58217" spans="27:27">
      <c r="AA58217" s="271"/>
    </row>
    <row r="58218" spans="27:27">
      <c r="AA58218" s="271"/>
    </row>
    <row r="58219" spans="27:27">
      <c r="AA58219" s="271"/>
    </row>
    <row r="58220" spans="27:27">
      <c r="AA58220" s="271"/>
    </row>
    <row r="58221" spans="27:27">
      <c r="AA58221" s="271"/>
    </row>
    <row r="58222" spans="27:27">
      <c r="AA58222" s="271"/>
    </row>
    <row r="58223" spans="27:27">
      <c r="AA58223" s="271"/>
    </row>
    <row r="58224" spans="27:27">
      <c r="AA58224" s="271"/>
    </row>
    <row r="58225" spans="27:27">
      <c r="AA58225" s="271"/>
    </row>
    <row r="58226" spans="27:27">
      <c r="AA58226" s="271"/>
    </row>
    <row r="58227" spans="27:27">
      <c r="AA58227" s="271"/>
    </row>
    <row r="58228" spans="27:27">
      <c r="AA58228" s="271"/>
    </row>
    <row r="58229" spans="27:27">
      <c r="AA58229" s="271"/>
    </row>
    <row r="58230" spans="27:27">
      <c r="AA58230" s="271"/>
    </row>
    <row r="58231" spans="27:27">
      <c r="AA58231" s="271"/>
    </row>
    <row r="58232" spans="27:27">
      <c r="AA58232" s="271"/>
    </row>
    <row r="58233" spans="27:27">
      <c r="AA58233" s="271"/>
    </row>
    <row r="58234" spans="27:27">
      <c r="AA58234" s="271"/>
    </row>
    <row r="58235" spans="27:27">
      <c r="AA58235" s="271"/>
    </row>
    <row r="58236" spans="27:27">
      <c r="AA58236" s="271"/>
    </row>
    <row r="58237" spans="27:27">
      <c r="AA58237" s="271"/>
    </row>
    <row r="58238" spans="27:27">
      <c r="AA58238" s="271"/>
    </row>
    <row r="58239" spans="27:27">
      <c r="AA58239" s="271"/>
    </row>
    <row r="58240" spans="27:27">
      <c r="AA58240" s="271"/>
    </row>
    <row r="58241" spans="27:27">
      <c r="AA58241" s="271"/>
    </row>
    <row r="58242" spans="27:27">
      <c r="AA58242" s="271"/>
    </row>
    <row r="58243" spans="27:27">
      <c r="AA58243" s="271"/>
    </row>
    <row r="58244" spans="27:27">
      <c r="AA58244" s="271"/>
    </row>
    <row r="58245" spans="27:27">
      <c r="AA58245" s="271"/>
    </row>
    <row r="58246" spans="27:27">
      <c r="AA58246" s="271"/>
    </row>
    <row r="58247" spans="27:27">
      <c r="AA58247" s="271"/>
    </row>
    <row r="58248" spans="27:27">
      <c r="AA58248" s="271"/>
    </row>
    <row r="58249" spans="27:27">
      <c r="AA58249" s="271"/>
    </row>
    <row r="58250" spans="27:27">
      <c r="AA58250" s="271"/>
    </row>
    <row r="58251" spans="27:27">
      <c r="AA58251" s="271"/>
    </row>
    <row r="58252" spans="27:27">
      <c r="AA58252" s="271"/>
    </row>
    <row r="58253" spans="27:27">
      <c r="AA58253" s="271"/>
    </row>
    <row r="58254" spans="27:27">
      <c r="AA58254" s="271"/>
    </row>
    <row r="58255" spans="27:27">
      <c r="AA58255" s="271"/>
    </row>
    <row r="58256" spans="27:27">
      <c r="AA58256" s="271"/>
    </row>
    <row r="58257" spans="27:27">
      <c r="AA58257" s="271"/>
    </row>
    <row r="58258" spans="27:27">
      <c r="AA58258" s="271"/>
    </row>
    <row r="58259" spans="27:27">
      <c r="AA58259" s="271"/>
    </row>
    <row r="58260" spans="27:27">
      <c r="AA58260" s="271"/>
    </row>
    <row r="58261" spans="27:27">
      <c r="AA58261" s="271"/>
    </row>
    <row r="58262" spans="27:27">
      <c r="AA58262" s="271"/>
    </row>
    <row r="58263" spans="27:27">
      <c r="AA58263" s="271"/>
    </row>
    <row r="58264" spans="27:27">
      <c r="AA58264" s="271"/>
    </row>
    <row r="58265" spans="27:27">
      <c r="AA58265" s="271"/>
    </row>
    <row r="58266" spans="27:27">
      <c r="AA58266" s="271"/>
    </row>
    <row r="58267" spans="27:27">
      <c r="AA58267" s="271"/>
    </row>
    <row r="58268" spans="27:27">
      <c r="AA58268" s="271"/>
    </row>
    <row r="58269" spans="27:27">
      <c r="AA58269" s="271"/>
    </row>
    <row r="58270" spans="27:27">
      <c r="AA58270" s="271"/>
    </row>
    <row r="58271" spans="27:27">
      <c r="AA58271" s="271"/>
    </row>
    <row r="58272" spans="27:27">
      <c r="AA58272" s="271"/>
    </row>
    <row r="58273" spans="27:27">
      <c r="AA58273" s="271"/>
    </row>
    <row r="58274" spans="27:27">
      <c r="AA58274" s="271"/>
    </row>
    <row r="58275" spans="27:27">
      <c r="AA58275" s="271"/>
    </row>
    <row r="58276" spans="27:27">
      <c r="AA58276" s="271"/>
    </row>
    <row r="58277" spans="27:27">
      <c r="AA58277" s="271"/>
    </row>
    <row r="58278" spans="27:27">
      <c r="AA58278" s="271"/>
    </row>
    <row r="58279" spans="27:27">
      <c r="AA58279" s="271"/>
    </row>
    <row r="58280" spans="27:27">
      <c r="AA58280" s="271"/>
    </row>
    <row r="58281" spans="27:27">
      <c r="AA58281" s="271"/>
    </row>
    <row r="58282" spans="27:27">
      <c r="AA58282" s="271"/>
    </row>
    <row r="58283" spans="27:27">
      <c r="AA58283" s="271"/>
    </row>
    <row r="58284" spans="27:27">
      <c r="AA58284" s="271"/>
    </row>
    <row r="58285" spans="27:27">
      <c r="AA58285" s="271"/>
    </row>
    <row r="58286" spans="27:27">
      <c r="AA58286" s="271"/>
    </row>
    <row r="58287" spans="27:27">
      <c r="AA58287" s="271"/>
    </row>
    <row r="58288" spans="27:27">
      <c r="AA58288" s="271"/>
    </row>
    <row r="58289" spans="27:27">
      <c r="AA58289" s="271"/>
    </row>
    <row r="58290" spans="27:27">
      <c r="AA58290" s="271"/>
    </row>
    <row r="58291" spans="27:27">
      <c r="AA58291" s="271"/>
    </row>
    <row r="58292" spans="27:27">
      <c r="AA58292" s="271"/>
    </row>
    <row r="58293" spans="27:27">
      <c r="AA58293" s="271"/>
    </row>
    <row r="58294" spans="27:27">
      <c r="AA58294" s="271"/>
    </row>
    <row r="58295" spans="27:27">
      <c r="AA58295" s="271"/>
    </row>
    <row r="58296" spans="27:27">
      <c r="AA58296" s="271"/>
    </row>
    <row r="58297" spans="27:27">
      <c r="AA58297" s="271"/>
    </row>
    <row r="58298" spans="27:27">
      <c r="AA58298" s="271"/>
    </row>
    <row r="58299" spans="27:27">
      <c r="AA58299" s="271"/>
    </row>
    <row r="58300" spans="27:27">
      <c r="AA58300" s="271"/>
    </row>
    <row r="58301" spans="27:27">
      <c r="AA58301" s="271"/>
    </row>
    <row r="58302" spans="27:27">
      <c r="AA58302" s="271"/>
    </row>
    <row r="58303" spans="27:27">
      <c r="AA58303" s="271"/>
    </row>
    <row r="58304" spans="27:27">
      <c r="AA58304" s="271"/>
    </row>
    <row r="58305" spans="27:27">
      <c r="AA58305" s="271"/>
    </row>
    <row r="58306" spans="27:27">
      <c r="AA58306" s="271"/>
    </row>
    <row r="58307" spans="27:27">
      <c r="AA58307" s="271"/>
    </row>
    <row r="58308" spans="27:27">
      <c r="AA58308" s="271"/>
    </row>
    <row r="58309" spans="27:27">
      <c r="AA58309" s="271"/>
    </row>
    <row r="58310" spans="27:27">
      <c r="AA58310" s="271"/>
    </row>
    <row r="58311" spans="27:27">
      <c r="AA58311" s="271"/>
    </row>
    <row r="58312" spans="27:27">
      <c r="AA58312" s="271"/>
    </row>
    <row r="58313" spans="27:27">
      <c r="AA58313" s="271"/>
    </row>
    <row r="58314" spans="27:27">
      <c r="AA58314" s="271"/>
    </row>
    <row r="58315" spans="27:27">
      <c r="AA58315" s="271"/>
    </row>
    <row r="58316" spans="27:27">
      <c r="AA58316" s="271"/>
    </row>
    <row r="58317" spans="27:27">
      <c r="AA58317" s="271"/>
    </row>
    <row r="58318" spans="27:27">
      <c r="AA58318" s="271"/>
    </row>
    <row r="58319" spans="27:27">
      <c r="AA58319" s="271"/>
    </row>
    <row r="58320" spans="27:27">
      <c r="AA58320" s="271"/>
    </row>
    <row r="58321" spans="27:27">
      <c r="AA58321" s="271"/>
    </row>
    <row r="58322" spans="27:27">
      <c r="AA58322" s="271"/>
    </row>
    <row r="58323" spans="27:27">
      <c r="AA58323" s="271"/>
    </row>
    <row r="58324" spans="27:27">
      <c r="AA58324" s="271"/>
    </row>
    <row r="58325" spans="27:27">
      <c r="AA58325" s="271"/>
    </row>
    <row r="58326" spans="27:27">
      <c r="AA58326" s="271"/>
    </row>
    <row r="58327" spans="27:27">
      <c r="AA58327" s="271"/>
    </row>
    <row r="58328" spans="27:27">
      <c r="AA58328" s="271"/>
    </row>
    <row r="58329" spans="27:27">
      <c r="AA58329" s="271"/>
    </row>
    <row r="58330" spans="27:27">
      <c r="AA58330" s="271"/>
    </row>
    <row r="58331" spans="27:27">
      <c r="AA58331" s="271"/>
    </row>
    <row r="58332" spans="27:27">
      <c r="AA58332" s="271"/>
    </row>
    <row r="58333" spans="27:27">
      <c r="AA58333" s="271"/>
    </row>
    <row r="58334" spans="27:27">
      <c r="AA58334" s="271"/>
    </row>
    <row r="58335" spans="27:27">
      <c r="AA58335" s="271"/>
    </row>
    <row r="58336" spans="27:27">
      <c r="AA58336" s="271"/>
    </row>
    <row r="58337" spans="27:27">
      <c r="AA58337" s="271"/>
    </row>
    <row r="58338" spans="27:27">
      <c r="AA58338" s="271"/>
    </row>
    <row r="58339" spans="27:27">
      <c r="AA58339" s="271"/>
    </row>
    <row r="58340" spans="27:27">
      <c r="AA58340" s="271"/>
    </row>
    <row r="58341" spans="27:27">
      <c r="AA58341" s="271"/>
    </row>
    <row r="58342" spans="27:27">
      <c r="AA58342" s="271"/>
    </row>
    <row r="58343" spans="27:27">
      <c r="AA58343" s="271"/>
    </row>
    <row r="58344" spans="27:27">
      <c r="AA58344" s="271"/>
    </row>
    <row r="58345" spans="27:27">
      <c r="AA58345" s="271"/>
    </row>
    <row r="58346" spans="27:27">
      <c r="AA58346" s="271"/>
    </row>
    <row r="58347" spans="27:27">
      <c r="AA58347" s="271"/>
    </row>
    <row r="58348" spans="27:27">
      <c r="AA58348" s="271"/>
    </row>
    <row r="58349" spans="27:27">
      <c r="AA58349" s="271"/>
    </row>
    <row r="58350" spans="27:27">
      <c r="AA58350" s="271"/>
    </row>
    <row r="58351" spans="27:27">
      <c r="AA58351" s="271"/>
    </row>
    <row r="58352" spans="27:27">
      <c r="AA58352" s="271"/>
    </row>
    <row r="58353" spans="27:27">
      <c r="AA58353" s="271"/>
    </row>
    <row r="58354" spans="27:27">
      <c r="AA58354" s="271"/>
    </row>
    <row r="58355" spans="27:27">
      <c r="AA58355" s="271"/>
    </row>
    <row r="58356" spans="27:27">
      <c r="AA58356" s="271"/>
    </row>
    <row r="58357" spans="27:27">
      <c r="AA58357" s="271"/>
    </row>
    <row r="58358" spans="27:27">
      <c r="AA58358" s="271"/>
    </row>
    <row r="58359" spans="27:27">
      <c r="AA58359" s="271"/>
    </row>
    <row r="58360" spans="27:27">
      <c r="AA58360" s="271"/>
    </row>
    <row r="58361" spans="27:27">
      <c r="AA58361" s="271"/>
    </row>
    <row r="58362" spans="27:27">
      <c r="AA58362" s="271"/>
    </row>
    <row r="58363" spans="27:27">
      <c r="AA58363" s="271"/>
    </row>
    <row r="58364" spans="27:27">
      <c r="AA58364" s="271"/>
    </row>
    <row r="58365" spans="27:27">
      <c r="AA58365" s="271"/>
    </row>
    <row r="58366" spans="27:27">
      <c r="AA58366" s="271"/>
    </row>
    <row r="58367" spans="27:27">
      <c r="AA58367" s="271"/>
    </row>
    <row r="58368" spans="27:27">
      <c r="AA58368" s="271"/>
    </row>
    <row r="58369" spans="27:27">
      <c r="AA58369" s="271"/>
    </row>
    <row r="58370" spans="27:27">
      <c r="AA58370" s="271"/>
    </row>
    <row r="58371" spans="27:27">
      <c r="AA58371" s="271"/>
    </row>
    <row r="58372" spans="27:27">
      <c r="AA58372" s="271"/>
    </row>
    <row r="58373" spans="27:27">
      <c r="AA58373" s="271"/>
    </row>
    <row r="58374" spans="27:27">
      <c r="AA58374" s="271"/>
    </row>
    <row r="58375" spans="27:27">
      <c r="AA58375" s="271"/>
    </row>
    <row r="58376" spans="27:27">
      <c r="AA58376" s="271"/>
    </row>
    <row r="58377" spans="27:27">
      <c r="AA58377" s="271"/>
    </row>
    <row r="58378" spans="27:27">
      <c r="AA58378" s="271"/>
    </row>
    <row r="58379" spans="27:27">
      <c r="AA58379" s="271"/>
    </row>
    <row r="58380" spans="27:27">
      <c r="AA58380" s="271"/>
    </row>
    <row r="58381" spans="27:27">
      <c r="AA58381" s="271"/>
    </row>
    <row r="58382" spans="27:27">
      <c r="AA58382" s="271"/>
    </row>
    <row r="58383" spans="27:27">
      <c r="AA58383" s="271"/>
    </row>
    <row r="58384" spans="27:27">
      <c r="AA58384" s="271"/>
    </row>
    <row r="58385" spans="27:27">
      <c r="AA58385" s="271"/>
    </row>
    <row r="58386" spans="27:27">
      <c r="AA58386" s="271"/>
    </row>
    <row r="58387" spans="27:27">
      <c r="AA58387" s="271"/>
    </row>
    <row r="58388" spans="27:27">
      <c r="AA58388" s="271"/>
    </row>
    <row r="58389" spans="27:27">
      <c r="AA58389" s="271"/>
    </row>
    <row r="58390" spans="27:27">
      <c r="AA58390" s="271"/>
    </row>
    <row r="58391" spans="27:27">
      <c r="AA58391" s="271"/>
    </row>
    <row r="58392" spans="27:27">
      <c r="AA58392" s="271"/>
    </row>
    <row r="58393" spans="27:27">
      <c r="AA58393" s="271"/>
    </row>
    <row r="58394" spans="27:27">
      <c r="AA58394" s="271"/>
    </row>
    <row r="58395" spans="27:27">
      <c r="AA58395" s="271"/>
    </row>
    <row r="58396" spans="27:27">
      <c r="AA58396" s="271"/>
    </row>
    <row r="58397" spans="27:27">
      <c r="AA58397" s="271"/>
    </row>
    <row r="58398" spans="27:27">
      <c r="AA58398" s="271"/>
    </row>
    <row r="58399" spans="27:27">
      <c r="AA58399" s="271"/>
    </row>
    <row r="58400" spans="27:27">
      <c r="AA58400" s="271"/>
    </row>
    <row r="58401" spans="27:27">
      <c r="AA58401" s="271"/>
    </row>
    <row r="58402" spans="27:27">
      <c r="AA58402" s="271"/>
    </row>
    <row r="58403" spans="27:27">
      <c r="AA58403" s="271"/>
    </row>
    <row r="58404" spans="27:27">
      <c r="AA58404" s="271"/>
    </row>
    <row r="58405" spans="27:27">
      <c r="AA58405" s="271"/>
    </row>
    <row r="58406" spans="27:27">
      <c r="AA58406" s="271"/>
    </row>
    <row r="58407" spans="27:27">
      <c r="AA58407" s="271"/>
    </row>
    <row r="58408" spans="27:27">
      <c r="AA58408" s="271"/>
    </row>
    <row r="58409" spans="27:27">
      <c r="AA58409" s="271"/>
    </row>
    <row r="58410" spans="27:27">
      <c r="AA58410" s="271"/>
    </row>
    <row r="58411" spans="27:27">
      <c r="AA58411" s="271"/>
    </row>
    <row r="58412" spans="27:27">
      <c r="AA58412" s="271"/>
    </row>
    <row r="58413" spans="27:27">
      <c r="AA58413" s="271"/>
    </row>
    <row r="58414" spans="27:27">
      <c r="AA58414" s="271"/>
    </row>
    <row r="58415" spans="27:27">
      <c r="AA58415" s="271"/>
    </row>
    <row r="58416" spans="27:27">
      <c r="AA58416" s="271"/>
    </row>
    <row r="58417" spans="27:27">
      <c r="AA58417" s="271"/>
    </row>
    <row r="58418" spans="27:27">
      <c r="AA58418" s="271"/>
    </row>
    <row r="58419" spans="27:27">
      <c r="AA58419" s="271"/>
    </row>
    <row r="58420" spans="27:27">
      <c r="AA58420" s="271"/>
    </row>
    <row r="58421" spans="27:27">
      <c r="AA58421" s="271"/>
    </row>
    <row r="58422" spans="27:27">
      <c r="AA58422" s="271"/>
    </row>
    <row r="58423" spans="27:27">
      <c r="AA58423" s="271"/>
    </row>
    <row r="58424" spans="27:27">
      <c r="AA58424" s="271"/>
    </row>
    <row r="58425" spans="27:27">
      <c r="AA58425" s="271"/>
    </row>
    <row r="58426" spans="27:27">
      <c r="AA58426" s="271"/>
    </row>
    <row r="58427" spans="27:27">
      <c r="AA58427" s="271"/>
    </row>
    <row r="58428" spans="27:27">
      <c r="AA58428" s="271"/>
    </row>
    <row r="58429" spans="27:27">
      <c r="AA58429" s="271"/>
    </row>
    <row r="58430" spans="27:27">
      <c r="AA58430" s="271"/>
    </row>
    <row r="58431" spans="27:27">
      <c r="AA58431" s="271"/>
    </row>
    <row r="58432" spans="27:27">
      <c r="AA58432" s="271"/>
    </row>
    <row r="58433" spans="27:27">
      <c r="AA58433" s="271"/>
    </row>
    <row r="58434" spans="27:27">
      <c r="AA58434" s="271"/>
    </row>
    <row r="58435" spans="27:27">
      <c r="AA58435" s="271"/>
    </row>
    <row r="58436" spans="27:27">
      <c r="AA58436" s="271"/>
    </row>
    <row r="58437" spans="27:27">
      <c r="AA58437" s="271"/>
    </row>
    <row r="58438" spans="27:27">
      <c r="AA58438" s="271"/>
    </row>
    <row r="58439" spans="27:27">
      <c r="AA58439" s="271"/>
    </row>
    <row r="58440" spans="27:27">
      <c r="AA58440" s="271"/>
    </row>
    <row r="58441" spans="27:27">
      <c r="AA58441" s="271"/>
    </row>
    <row r="58442" spans="27:27">
      <c r="AA58442" s="271"/>
    </row>
    <row r="58443" spans="27:27">
      <c r="AA58443" s="271"/>
    </row>
    <row r="58444" spans="27:27">
      <c r="AA58444" s="271"/>
    </row>
    <row r="58445" spans="27:27">
      <c r="AA58445" s="271"/>
    </row>
    <row r="58446" spans="27:27">
      <c r="AA58446" s="271"/>
    </row>
    <row r="58447" spans="27:27">
      <c r="AA58447" s="271"/>
    </row>
    <row r="58448" spans="27:27">
      <c r="AA58448" s="271"/>
    </row>
    <row r="58449" spans="27:27">
      <c r="AA58449" s="271"/>
    </row>
    <row r="58450" spans="27:27">
      <c r="AA58450" s="271"/>
    </row>
    <row r="58451" spans="27:27">
      <c r="AA58451" s="271"/>
    </row>
    <row r="58452" spans="27:27">
      <c r="AA58452" s="271"/>
    </row>
    <row r="58453" spans="27:27">
      <c r="AA58453" s="271"/>
    </row>
    <row r="58454" spans="27:27">
      <c r="AA58454" s="271"/>
    </row>
    <row r="58455" spans="27:27">
      <c r="AA58455" s="271"/>
    </row>
    <row r="58456" spans="27:27">
      <c r="AA58456" s="271"/>
    </row>
    <row r="58457" spans="27:27">
      <c r="AA58457" s="271"/>
    </row>
    <row r="58458" spans="27:27">
      <c r="AA58458" s="271"/>
    </row>
    <row r="58459" spans="27:27">
      <c r="AA58459" s="271"/>
    </row>
    <row r="58460" spans="27:27">
      <c r="AA58460" s="271"/>
    </row>
    <row r="58461" spans="27:27">
      <c r="AA58461" s="271"/>
    </row>
    <row r="58462" spans="27:27">
      <c r="AA58462" s="271"/>
    </row>
    <row r="58463" spans="27:27">
      <c r="AA58463" s="271"/>
    </row>
    <row r="58464" spans="27:27">
      <c r="AA58464" s="271"/>
    </row>
    <row r="58465" spans="27:27">
      <c r="AA58465" s="271"/>
    </row>
    <row r="58466" spans="27:27">
      <c r="AA58466" s="271"/>
    </row>
    <row r="58467" spans="27:27">
      <c r="AA58467" s="271"/>
    </row>
    <row r="58468" spans="27:27">
      <c r="AA58468" s="271"/>
    </row>
    <row r="58469" spans="27:27">
      <c r="AA58469" s="271"/>
    </row>
    <row r="58470" spans="27:27">
      <c r="AA58470" s="271"/>
    </row>
    <row r="58471" spans="27:27">
      <c r="AA58471" s="271"/>
    </row>
    <row r="58472" spans="27:27">
      <c r="AA58472" s="271"/>
    </row>
    <row r="58473" spans="27:27">
      <c r="AA58473" s="271"/>
    </row>
    <row r="58474" spans="27:27">
      <c r="AA58474" s="271"/>
    </row>
    <row r="58475" spans="27:27">
      <c r="AA58475" s="271"/>
    </row>
    <row r="58476" spans="27:27">
      <c r="AA58476" s="271"/>
    </row>
    <row r="58477" spans="27:27">
      <c r="AA58477" s="271"/>
    </row>
    <row r="58478" spans="27:27">
      <c r="AA58478" s="271"/>
    </row>
    <row r="58479" spans="27:27">
      <c r="AA58479" s="271"/>
    </row>
    <row r="58480" spans="27:27">
      <c r="AA58480" s="271"/>
    </row>
    <row r="58481" spans="27:27">
      <c r="AA58481" s="271"/>
    </row>
    <row r="58482" spans="27:27">
      <c r="AA58482" s="271"/>
    </row>
    <row r="58483" spans="27:27">
      <c r="AA58483" s="271"/>
    </row>
    <row r="58484" spans="27:27">
      <c r="AA58484" s="271"/>
    </row>
    <row r="58485" spans="27:27">
      <c r="AA58485" s="271"/>
    </row>
    <row r="58486" spans="27:27">
      <c r="AA58486" s="271"/>
    </row>
    <row r="58487" spans="27:27">
      <c r="AA58487" s="271"/>
    </row>
    <row r="58488" spans="27:27">
      <c r="AA58488" s="271"/>
    </row>
    <row r="58489" spans="27:27">
      <c r="AA58489" s="271"/>
    </row>
    <row r="58490" spans="27:27">
      <c r="AA58490" s="271"/>
    </row>
    <row r="58491" spans="27:27">
      <c r="AA58491" s="271"/>
    </row>
    <row r="58492" spans="27:27">
      <c r="AA58492" s="271"/>
    </row>
    <row r="58493" spans="27:27">
      <c r="AA58493" s="271"/>
    </row>
    <row r="58494" spans="27:27">
      <c r="AA58494" s="271"/>
    </row>
    <row r="58495" spans="27:27">
      <c r="AA58495" s="271"/>
    </row>
    <row r="58496" spans="27:27">
      <c r="AA58496" s="271"/>
    </row>
    <row r="58497" spans="27:27">
      <c r="AA58497" s="271"/>
    </row>
    <row r="58498" spans="27:27">
      <c r="AA58498" s="271"/>
    </row>
    <row r="58499" spans="27:27">
      <c r="AA58499" s="271"/>
    </row>
    <row r="58500" spans="27:27">
      <c r="AA58500" s="271"/>
    </row>
    <row r="58501" spans="27:27">
      <c r="AA58501" s="271"/>
    </row>
    <row r="58502" spans="27:27">
      <c r="AA58502" s="271"/>
    </row>
    <row r="58503" spans="27:27">
      <c r="AA58503" s="271"/>
    </row>
    <row r="58504" spans="27:27">
      <c r="AA58504" s="271"/>
    </row>
    <row r="58505" spans="27:27">
      <c r="AA58505" s="271"/>
    </row>
    <row r="58506" spans="27:27">
      <c r="AA58506" s="271"/>
    </row>
    <row r="58507" spans="27:27">
      <c r="AA58507" s="271"/>
    </row>
    <row r="58508" spans="27:27">
      <c r="AA58508" s="271"/>
    </row>
    <row r="58509" spans="27:27">
      <c r="AA58509" s="271"/>
    </row>
    <row r="58510" spans="27:27">
      <c r="AA58510" s="271"/>
    </row>
    <row r="58511" spans="27:27">
      <c r="AA58511" s="271"/>
    </row>
    <row r="58512" spans="27:27">
      <c r="AA58512" s="271"/>
    </row>
    <row r="58513" spans="27:27">
      <c r="AA58513" s="271"/>
    </row>
    <row r="58514" spans="27:27">
      <c r="AA58514" s="271"/>
    </row>
    <row r="58515" spans="27:27">
      <c r="AA58515" s="271"/>
    </row>
    <row r="58516" spans="27:27">
      <c r="AA58516" s="271"/>
    </row>
    <row r="58517" spans="27:27">
      <c r="AA58517" s="271"/>
    </row>
    <row r="58518" spans="27:27">
      <c r="AA58518" s="271"/>
    </row>
    <row r="58519" spans="27:27">
      <c r="AA58519" s="271"/>
    </row>
    <row r="58520" spans="27:27">
      <c r="AA58520" s="271"/>
    </row>
    <row r="58521" spans="27:27">
      <c r="AA58521" s="271"/>
    </row>
    <row r="58522" spans="27:27">
      <c r="AA58522" s="271"/>
    </row>
    <row r="58523" spans="27:27">
      <c r="AA58523" s="271"/>
    </row>
    <row r="58524" spans="27:27">
      <c r="AA58524" s="271"/>
    </row>
    <row r="58525" spans="27:27">
      <c r="AA58525" s="271"/>
    </row>
    <row r="58526" spans="27:27">
      <c r="AA58526" s="271"/>
    </row>
    <row r="58527" spans="27:27">
      <c r="AA58527" s="271"/>
    </row>
    <row r="58528" spans="27:27">
      <c r="AA58528" s="271"/>
    </row>
    <row r="58529" spans="27:27">
      <c r="AA58529" s="271"/>
    </row>
    <row r="58530" spans="27:27">
      <c r="AA58530" s="271"/>
    </row>
    <row r="58531" spans="27:27">
      <c r="AA58531" s="271"/>
    </row>
    <row r="58532" spans="27:27">
      <c r="AA58532" s="271"/>
    </row>
    <row r="58533" spans="27:27">
      <c r="AA58533" s="271"/>
    </row>
    <row r="58534" spans="27:27">
      <c r="AA58534" s="271"/>
    </row>
    <row r="58535" spans="27:27">
      <c r="AA58535" s="271"/>
    </row>
    <row r="58536" spans="27:27">
      <c r="AA58536" s="271"/>
    </row>
    <row r="58537" spans="27:27">
      <c r="AA58537" s="271"/>
    </row>
    <row r="58538" spans="27:27">
      <c r="AA58538" s="271"/>
    </row>
    <row r="58539" spans="27:27">
      <c r="AA58539" s="271"/>
    </row>
    <row r="58540" spans="27:27">
      <c r="AA58540" s="271"/>
    </row>
    <row r="58541" spans="27:27">
      <c r="AA58541" s="271"/>
    </row>
    <row r="58542" spans="27:27">
      <c r="AA58542" s="271"/>
    </row>
    <row r="58543" spans="27:27">
      <c r="AA58543" s="271"/>
    </row>
    <row r="58544" spans="27:27">
      <c r="AA58544" s="271"/>
    </row>
    <row r="58545" spans="27:27">
      <c r="AA58545" s="271"/>
    </row>
    <row r="58546" spans="27:27">
      <c r="AA58546" s="271"/>
    </row>
    <row r="58547" spans="27:27">
      <c r="AA58547" s="271"/>
    </row>
    <row r="58548" spans="27:27">
      <c r="AA58548" s="271"/>
    </row>
    <row r="58549" spans="27:27">
      <c r="AA58549" s="271"/>
    </row>
    <row r="58550" spans="27:27">
      <c r="AA58550" s="271"/>
    </row>
    <row r="58551" spans="27:27">
      <c r="AA58551" s="271"/>
    </row>
    <row r="58552" spans="27:27">
      <c r="AA58552" s="271"/>
    </row>
    <row r="58553" spans="27:27">
      <c r="AA58553" s="271"/>
    </row>
    <row r="58554" spans="27:27">
      <c r="AA58554" s="271"/>
    </row>
    <row r="58555" spans="27:27">
      <c r="AA58555" s="271"/>
    </row>
    <row r="58556" spans="27:27">
      <c r="AA58556" s="271"/>
    </row>
    <row r="58557" spans="27:27">
      <c r="AA58557" s="271"/>
    </row>
    <row r="58558" spans="27:27">
      <c r="AA58558" s="271"/>
    </row>
    <row r="58559" spans="27:27">
      <c r="AA58559" s="271"/>
    </row>
    <row r="58560" spans="27:27">
      <c r="AA58560" s="271"/>
    </row>
    <row r="58561" spans="27:27">
      <c r="AA58561" s="271"/>
    </row>
    <row r="58562" spans="27:27">
      <c r="AA58562" s="271"/>
    </row>
    <row r="58563" spans="27:27">
      <c r="AA58563" s="271"/>
    </row>
    <row r="58564" spans="27:27">
      <c r="AA58564" s="271"/>
    </row>
    <row r="58565" spans="27:27">
      <c r="AA58565" s="271"/>
    </row>
    <row r="58566" spans="27:27">
      <c r="AA58566" s="271"/>
    </row>
    <row r="58567" spans="27:27">
      <c r="AA58567" s="271"/>
    </row>
    <row r="58568" spans="27:27">
      <c r="AA58568" s="271"/>
    </row>
    <row r="58569" spans="27:27">
      <c r="AA58569" s="271"/>
    </row>
    <row r="58570" spans="27:27">
      <c r="AA58570" s="271"/>
    </row>
    <row r="58571" spans="27:27">
      <c r="AA58571" s="271"/>
    </row>
    <row r="58572" spans="27:27">
      <c r="AA58572" s="271"/>
    </row>
    <row r="58573" spans="27:27">
      <c r="AA58573" s="271"/>
    </row>
    <row r="58574" spans="27:27">
      <c r="AA58574" s="271"/>
    </row>
    <row r="58575" spans="27:27">
      <c r="AA58575" s="271"/>
    </row>
    <row r="58576" spans="27:27">
      <c r="AA58576" s="271"/>
    </row>
    <row r="58577" spans="27:27">
      <c r="AA58577" s="271"/>
    </row>
    <row r="58578" spans="27:27">
      <c r="AA58578" s="271"/>
    </row>
    <row r="58579" spans="27:27">
      <c r="AA58579" s="271"/>
    </row>
    <row r="58580" spans="27:27">
      <c r="AA58580" s="271"/>
    </row>
    <row r="58581" spans="27:27">
      <c r="AA58581" s="271"/>
    </row>
    <row r="58582" spans="27:27">
      <c r="AA58582" s="271"/>
    </row>
    <row r="58583" spans="27:27">
      <c r="AA58583" s="271"/>
    </row>
    <row r="58584" spans="27:27">
      <c r="AA58584" s="271"/>
    </row>
    <row r="58585" spans="27:27">
      <c r="AA58585" s="271"/>
    </row>
    <row r="58586" spans="27:27">
      <c r="AA58586" s="271"/>
    </row>
    <row r="58587" spans="27:27">
      <c r="AA58587" s="271"/>
    </row>
    <row r="58588" spans="27:27">
      <c r="AA58588" s="271"/>
    </row>
    <row r="58589" spans="27:27">
      <c r="AA58589" s="271"/>
    </row>
    <row r="58590" spans="27:27">
      <c r="AA58590" s="271"/>
    </row>
    <row r="58591" spans="27:27">
      <c r="AA58591" s="271"/>
    </row>
    <row r="58592" spans="27:27">
      <c r="AA58592" s="271"/>
    </row>
    <row r="58593" spans="27:27">
      <c r="AA58593" s="271"/>
    </row>
    <row r="58594" spans="27:27">
      <c r="AA58594" s="271"/>
    </row>
    <row r="58595" spans="27:27">
      <c r="AA58595" s="271"/>
    </row>
    <row r="58596" spans="27:27">
      <c r="AA58596" s="271"/>
    </row>
    <row r="58597" spans="27:27">
      <c r="AA58597" s="271"/>
    </row>
    <row r="58598" spans="27:27">
      <c r="AA58598" s="271"/>
    </row>
    <row r="58599" spans="27:27">
      <c r="AA58599" s="271"/>
    </row>
    <row r="58600" spans="27:27">
      <c r="AA58600" s="271"/>
    </row>
    <row r="58601" spans="27:27">
      <c r="AA58601" s="271"/>
    </row>
    <row r="58602" spans="27:27">
      <c r="AA58602" s="271"/>
    </row>
    <row r="58603" spans="27:27">
      <c r="AA58603" s="271"/>
    </row>
    <row r="58604" spans="27:27">
      <c r="AA58604" s="271"/>
    </row>
    <row r="58605" spans="27:27">
      <c r="AA58605" s="271"/>
    </row>
    <row r="58606" spans="27:27">
      <c r="AA58606" s="271"/>
    </row>
    <row r="58607" spans="27:27">
      <c r="AA58607" s="271"/>
    </row>
    <row r="58608" spans="27:27">
      <c r="AA58608" s="271"/>
    </row>
    <row r="58609" spans="27:27">
      <c r="AA58609" s="271"/>
    </row>
    <row r="58610" spans="27:27">
      <c r="AA58610" s="271"/>
    </row>
    <row r="58611" spans="27:27">
      <c r="AA58611" s="271"/>
    </row>
    <row r="58612" spans="27:27">
      <c r="AA58612" s="271"/>
    </row>
    <row r="58613" spans="27:27">
      <c r="AA58613" s="271"/>
    </row>
    <row r="58614" spans="27:27">
      <c r="AA58614" s="271"/>
    </row>
    <row r="58615" spans="27:27">
      <c r="AA58615" s="271"/>
    </row>
    <row r="58616" spans="27:27">
      <c r="AA58616" s="271"/>
    </row>
    <row r="58617" spans="27:27">
      <c r="AA58617" s="271"/>
    </row>
    <row r="58618" spans="27:27">
      <c r="AA58618" s="271"/>
    </row>
    <row r="58619" spans="27:27">
      <c r="AA58619" s="271"/>
    </row>
    <row r="58620" spans="27:27">
      <c r="AA58620" s="271"/>
    </row>
    <row r="58621" spans="27:27">
      <c r="AA58621" s="271"/>
    </row>
    <row r="58622" spans="27:27">
      <c r="AA58622" s="271"/>
    </row>
    <row r="58623" spans="27:27">
      <c r="AA58623" s="271"/>
    </row>
    <row r="58624" spans="27:27">
      <c r="AA58624" s="271"/>
    </row>
    <row r="58625" spans="27:27">
      <c r="AA58625" s="271"/>
    </row>
    <row r="58626" spans="27:27">
      <c r="AA58626" s="271"/>
    </row>
    <row r="58627" spans="27:27">
      <c r="AA58627" s="271"/>
    </row>
    <row r="58628" spans="27:27">
      <c r="AA58628" s="271"/>
    </row>
    <row r="58629" spans="27:27">
      <c r="AA58629" s="271"/>
    </row>
    <row r="58630" spans="27:27">
      <c r="AA58630" s="271"/>
    </row>
    <row r="58631" spans="27:27">
      <c r="AA58631" s="271"/>
    </row>
    <row r="58632" spans="27:27">
      <c r="AA58632" s="271"/>
    </row>
    <row r="58633" spans="27:27">
      <c r="AA58633" s="271"/>
    </row>
    <row r="58634" spans="27:27">
      <c r="AA58634" s="271"/>
    </row>
    <row r="58635" spans="27:27">
      <c r="AA58635" s="271"/>
    </row>
    <row r="58636" spans="27:27">
      <c r="AA58636" s="271"/>
    </row>
    <row r="58637" spans="27:27">
      <c r="AA58637" s="271"/>
    </row>
    <row r="58638" spans="27:27">
      <c r="AA58638" s="271"/>
    </row>
    <row r="58639" spans="27:27">
      <c r="AA58639" s="271"/>
    </row>
    <row r="58640" spans="27:27">
      <c r="AA58640" s="271"/>
    </row>
    <row r="58641" spans="27:27">
      <c r="AA58641" s="271"/>
    </row>
    <row r="58642" spans="27:27">
      <c r="AA58642" s="271"/>
    </row>
    <row r="58643" spans="27:27">
      <c r="AA58643" s="271"/>
    </row>
    <row r="58644" spans="27:27">
      <c r="AA58644" s="271"/>
    </row>
    <row r="58645" spans="27:27">
      <c r="AA58645" s="271"/>
    </row>
    <row r="58646" spans="27:27">
      <c r="AA58646" s="271"/>
    </row>
    <row r="58647" spans="27:27">
      <c r="AA58647" s="271"/>
    </row>
    <row r="58648" spans="27:27">
      <c r="AA58648" s="271"/>
    </row>
    <row r="58649" spans="27:27">
      <c r="AA58649" s="271"/>
    </row>
    <row r="58650" spans="27:27">
      <c r="AA58650" s="271"/>
    </row>
    <row r="58651" spans="27:27">
      <c r="AA58651" s="271"/>
    </row>
    <row r="58652" spans="27:27">
      <c r="AA58652" s="271"/>
    </row>
    <row r="58653" spans="27:27">
      <c r="AA58653" s="271"/>
    </row>
    <row r="58654" spans="27:27">
      <c r="AA58654" s="271"/>
    </row>
    <row r="58655" spans="27:27">
      <c r="AA58655" s="271"/>
    </row>
    <row r="58656" spans="27:27">
      <c r="AA58656" s="271"/>
    </row>
    <row r="58657" spans="27:27">
      <c r="AA58657" s="271"/>
    </row>
    <row r="58658" spans="27:27">
      <c r="AA58658" s="271"/>
    </row>
    <row r="58659" spans="27:27">
      <c r="AA58659" s="271"/>
    </row>
    <row r="58660" spans="27:27">
      <c r="AA58660" s="271"/>
    </row>
    <row r="58661" spans="27:27">
      <c r="AA58661" s="271"/>
    </row>
    <row r="58662" spans="27:27">
      <c r="AA58662" s="271"/>
    </row>
    <row r="58663" spans="27:27">
      <c r="AA58663" s="271"/>
    </row>
    <row r="58664" spans="27:27">
      <c r="AA58664" s="271"/>
    </row>
    <row r="58665" spans="27:27">
      <c r="AA58665" s="271"/>
    </row>
    <row r="58666" spans="27:27">
      <c r="AA58666" s="271"/>
    </row>
    <row r="58667" spans="27:27">
      <c r="AA58667" s="271"/>
    </row>
    <row r="58668" spans="27:27">
      <c r="AA58668" s="271"/>
    </row>
    <row r="58669" spans="27:27">
      <c r="AA58669" s="271"/>
    </row>
    <row r="58670" spans="27:27">
      <c r="AA58670" s="271"/>
    </row>
    <row r="58671" spans="27:27">
      <c r="AA58671" s="271"/>
    </row>
    <row r="58672" spans="27:27">
      <c r="AA58672" s="271"/>
    </row>
    <row r="58673" spans="27:27">
      <c r="AA58673" s="271"/>
    </row>
    <row r="58674" spans="27:27">
      <c r="AA58674" s="271"/>
    </row>
    <row r="58675" spans="27:27">
      <c r="AA58675" s="271"/>
    </row>
    <row r="58676" spans="27:27">
      <c r="AA58676" s="271"/>
    </row>
    <row r="58677" spans="27:27">
      <c r="AA58677" s="271"/>
    </row>
    <row r="58678" spans="27:27">
      <c r="AA58678" s="271"/>
    </row>
    <row r="58679" spans="27:27">
      <c r="AA58679" s="271"/>
    </row>
    <row r="58680" spans="27:27">
      <c r="AA58680" s="271"/>
    </row>
    <row r="58681" spans="27:27">
      <c r="AA58681" s="271"/>
    </row>
    <row r="58682" spans="27:27">
      <c r="AA58682" s="271"/>
    </row>
    <row r="58683" spans="27:27">
      <c r="AA58683" s="271"/>
    </row>
    <row r="58684" spans="27:27">
      <c r="AA58684" s="271"/>
    </row>
    <row r="58685" spans="27:27">
      <c r="AA58685" s="271"/>
    </row>
    <row r="58686" spans="27:27">
      <c r="AA58686" s="271"/>
    </row>
    <row r="58687" spans="27:27">
      <c r="AA58687" s="271"/>
    </row>
    <row r="58688" spans="27:27">
      <c r="AA58688" s="271"/>
    </row>
    <row r="58689" spans="27:27">
      <c r="AA58689" s="271"/>
    </row>
    <row r="58690" spans="27:27">
      <c r="AA58690" s="271"/>
    </row>
    <row r="58691" spans="27:27">
      <c r="AA58691" s="271"/>
    </row>
    <row r="58692" spans="27:27">
      <c r="AA58692" s="271"/>
    </row>
    <row r="58693" spans="27:27">
      <c r="AA58693" s="271"/>
    </row>
    <row r="58694" spans="27:27">
      <c r="AA58694" s="271"/>
    </row>
    <row r="58695" spans="27:27">
      <c r="AA58695" s="271"/>
    </row>
    <row r="58696" spans="27:27">
      <c r="AA58696" s="271"/>
    </row>
    <row r="58697" spans="27:27">
      <c r="AA58697" s="271"/>
    </row>
    <row r="58698" spans="27:27">
      <c r="AA58698" s="271"/>
    </row>
    <row r="58699" spans="27:27">
      <c r="AA58699" s="271"/>
    </row>
    <row r="58700" spans="27:27">
      <c r="AA58700" s="271"/>
    </row>
    <row r="58701" spans="27:27">
      <c r="AA58701" s="271"/>
    </row>
    <row r="58702" spans="27:27">
      <c r="AA58702" s="271"/>
    </row>
    <row r="58703" spans="27:27">
      <c r="AA58703" s="271"/>
    </row>
    <row r="58704" spans="27:27">
      <c r="AA58704" s="271"/>
    </row>
    <row r="58705" spans="27:27">
      <c r="AA58705" s="271"/>
    </row>
    <row r="58706" spans="27:27">
      <c r="AA58706" s="271"/>
    </row>
    <row r="58707" spans="27:27">
      <c r="AA58707" s="271"/>
    </row>
    <row r="58708" spans="27:27">
      <c r="AA58708" s="271"/>
    </row>
    <row r="58709" spans="27:27">
      <c r="AA58709" s="271"/>
    </row>
    <row r="58710" spans="27:27">
      <c r="AA58710" s="271"/>
    </row>
    <row r="58711" spans="27:27">
      <c r="AA58711" s="271"/>
    </row>
    <row r="58712" spans="27:27">
      <c r="AA58712" s="271"/>
    </row>
    <row r="58713" spans="27:27">
      <c r="AA58713" s="271"/>
    </row>
    <row r="58714" spans="27:27">
      <c r="AA58714" s="271"/>
    </row>
    <row r="58715" spans="27:27">
      <c r="AA58715" s="271"/>
    </row>
    <row r="58716" spans="27:27">
      <c r="AA58716" s="271"/>
    </row>
    <row r="58717" spans="27:27">
      <c r="AA58717" s="271"/>
    </row>
    <row r="58718" spans="27:27">
      <c r="AA58718" s="271"/>
    </row>
    <row r="58719" spans="27:27">
      <c r="AA58719" s="271"/>
    </row>
    <row r="58720" spans="27:27">
      <c r="AA58720" s="271"/>
    </row>
    <row r="58721" spans="27:27">
      <c r="AA58721" s="271"/>
    </row>
    <row r="58722" spans="27:27">
      <c r="AA58722" s="271"/>
    </row>
    <row r="58723" spans="27:27">
      <c r="AA58723" s="271"/>
    </row>
    <row r="58724" spans="27:27">
      <c r="AA58724" s="271"/>
    </row>
    <row r="58725" spans="27:27">
      <c r="AA58725" s="271"/>
    </row>
    <row r="58726" spans="27:27">
      <c r="AA58726" s="271"/>
    </row>
    <row r="58727" spans="27:27">
      <c r="AA58727" s="271"/>
    </row>
    <row r="58728" spans="27:27">
      <c r="AA58728" s="271"/>
    </row>
    <row r="58729" spans="27:27">
      <c r="AA58729" s="271"/>
    </row>
    <row r="58730" spans="27:27">
      <c r="AA58730" s="271"/>
    </row>
    <row r="58731" spans="27:27">
      <c r="AA58731" s="271"/>
    </row>
    <row r="58732" spans="27:27">
      <c r="AA58732" s="271"/>
    </row>
    <row r="58733" spans="27:27">
      <c r="AA58733" s="271"/>
    </row>
    <row r="58734" spans="27:27">
      <c r="AA58734" s="271"/>
    </row>
    <row r="58735" spans="27:27">
      <c r="AA58735" s="271"/>
    </row>
    <row r="58736" spans="27:27">
      <c r="AA58736" s="271"/>
    </row>
    <row r="58737" spans="27:27">
      <c r="AA58737" s="271"/>
    </row>
    <row r="58738" spans="27:27">
      <c r="AA58738" s="271"/>
    </row>
    <row r="58739" spans="27:27">
      <c r="AA58739" s="271"/>
    </row>
    <row r="58740" spans="27:27">
      <c r="AA58740" s="271"/>
    </row>
    <row r="58741" spans="27:27">
      <c r="AA58741" s="271"/>
    </row>
    <row r="58742" spans="27:27">
      <c r="AA58742" s="271"/>
    </row>
    <row r="58743" spans="27:27">
      <c r="AA58743" s="271"/>
    </row>
    <row r="58744" spans="27:27">
      <c r="AA58744" s="271"/>
    </row>
    <row r="58745" spans="27:27">
      <c r="AA58745" s="271"/>
    </row>
    <row r="58746" spans="27:27">
      <c r="AA58746" s="271"/>
    </row>
    <row r="58747" spans="27:27">
      <c r="AA58747" s="271"/>
    </row>
    <row r="58748" spans="27:27">
      <c r="AA58748" s="271"/>
    </row>
    <row r="58749" spans="27:27">
      <c r="AA58749" s="271"/>
    </row>
    <row r="58750" spans="27:27">
      <c r="AA58750" s="271"/>
    </row>
    <row r="58751" spans="27:27">
      <c r="AA58751" s="271"/>
    </row>
    <row r="58752" spans="27:27">
      <c r="AA58752" s="271"/>
    </row>
    <row r="58753" spans="27:27">
      <c r="AA58753" s="271"/>
    </row>
    <row r="58754" spans="27:27">
      <c r="AA58754" s="271"/>
    </row>
    <row r="58755" spans="27:27">
      <c r="AA58755" s="271"/>
    </row>
    <row r="58756" spans="27:27">
      <c r="AA58756" s="271"/>
    </row>
    <row r="58757" spans="27:27">
      <c r="AA58757" s="271"/>
    </row>
    <row r="58758" spans="27:27">
      <c r="AA58758" s="271"/>
    </row>
    <row r="58759" spans="27:27">
      <c r="AA58759" s="271"/>
    </row>
    <row r="58760" spans="27:27">
      <c r="AA58760" s="271"/>
    </row>
    <row r="58761" spans="27:27">
      <c r="AA58761" s="271"/>
    </row>
    <row r="58762" spans="27:27">
      <c r="AA58762" s="271"/>
    </row>
    <row r="58763" spans="27:27">
      <c r="AA58763" s="271"/>
    </row>
    <row r="58764" spans="27:27">
      <c r="AA58764" s="271"/>
    </row>
    <row r="58765" spans="27:27">
      <c r="AA58765" s="271"/>
    </row>
    <row r="58766" spans="27:27">
      <c r="AA58766" s="271"/>
    </row>
    <row r="58767" spans="27:27">
      <c r="AA58767" s="271"/>
    </row>
    <row r="58768" spans="27:27">
      <c r="AA58768" s="271"/>
    </row>
    <row r="58769" spans="27:27">
      <c r="AA58769" s="271"/>
    </row>
    <row r="58770" spans="27:27">
      <c r="AA58770" s="271"/>
    </row>
    <row r="58771" spans="27:27">
      <c r="AA58771" s="271"/>
    </row>
    <row r="58772" spans="27:27">
      <c r="AA58772" s="271"/>
    </row>
    <row r="58773" spans="27:27">
      <c r="AA58773" s="271"/>
    </row>
    <row r="58774" spans="27:27">
      <c r="AA58774" s="271"/>
    </row>
    <row r="58775" spans="27:27">
      <c r="AA58775" s="271"/>
    </row>
    <row r="58776" spans="27:27">
      <c r="AA58776" s="271"/>
    </row>
    <row r="58777" spans="27:27">
      <c r="AA58777" s="271"/>
    </row>
    <row r="58778" spans="27:27">
      <c r="AA58778" s="271"/>
    </row>
    <row r="58779" spans="27:27">
      <c r="AA58779" s="271"/>
    </row>
    <row r="58780" spans="27:27">
      <c r="AA58780" s="271"/>
    </row>
    <row r="58781" spans="27:27">
      <c r="AA58781" s="271"/>
    </row>
    <row r="58782" spans="27:27">
      <c r="AA58782" s="271"/>
    </row>
    <row r="58783" spans="27:27">
      <c r="AA58783" s="271"/>
    </row>
    <row r="58784" spans="27:27">
      <c r="AA58784" s="271"/>
    </row>
    <row r="58785" spans="27:27">
      <c r="AA58785" s="271"/>
    </row>
    <row r="58786" spans="27:27">
      <c r="AA58786" s="271"/>
    </row>
    <row r="58787" spans="27:27">
      <c r="AA58787" s="271"/>
    </row>
    <row r="58788" spans="27:27">
      <c r="AA58788" s="271"/>
    </row>
    <row r="58789" spans="27:27">
      <c r="AA58789" s="271"/>
    </row>
    <row r="58790" spans="27:27">
      <c r="AA58790" s="271"/>
    </row>
    <row r="58791" spans="27:27">
      <c r="AA58791" s="271"/>
    </row>
    <row r="58792" spans="27:27">
      <c r="AA58792" s="271"/>
    </row>
    <row r="58793" spans="27:27">
      <c r="AA58793" s="271"/>
    </row>
    <row r="58794" spans="27:27">
      <c r="AA58794" s="271"/>
    </row>
    <row r="58795" spans="27:27">
      <c r="AA58795" s="271"/>
    </row>
    <row r="58796" spans="27:27">
      <c r="AA58796" s="271"/>
    </row>
    <row r="58797" spans="27:27">
      <c r="AA58797" s="271"/>
    </row>
    <row r="58798" spans="27:27">
      <c r="AA58798" s="271"/>
    </row>
    <row r="58799" spans="27:27">
      <c r="AA58799" s="271"/>
    </row>
    <row r="58800" spans="27:27">
      <c r="AA58800" s="271"/>
    </row>
    <row r="58801" spans="27:27">
      <c r="AA58801" s="271"/>
    </row>
    <row r="58802" spans="27:27">
      <c r="AA58802" s="271"/>
    </row>
    <row r="58803" spans="27:27">
      <c r="AA58803" s="271"/>
    </row>
    <row r="58804" spans="27:27">
      <c r="AA58804" s="271"/>
    </row>
    <row r="58805" spans="27:27">
      <c r="AA58805" s="271"/>
    </row>
    <row r="58806" spans="27:27">
      <c r="AA58806" s="271"/>
    </row>
    <row r="58807" spans="27:27">
      <c r="AA58807" s="271"/>
    </row>
    <row r="58808" spans="27:27">
      <c r="AA58808" s="271"/>
    </row>
    <row r="58809" spans="27:27">
      <c r="AA58809" s="271"/>
    </row>
    <row r="58810" spans="27:27">
      <c r="AA58810" s="271"/>
    </row>
    <row r="58811" spans="27:27">
      <c r="AA58811" s="271"/>
    </row>
    <row r="58812" spans="27:27">
      <c r="AA58812" s="271"/>
    </row>
    <row r="58813" spans="27:27">
      <c r="AA58813" s="271"/>
    </row>
    <row r="58814" spans="27:27">
      <c r="AA58814" s="271"/>
    </row>
    <row r="58815" spans="27:27">
      <c r="AA58815" s="271"/>
    </row>
    <row r="58816" spans="27:27">
      <c r="AA58816" s="271"/>
    </row>
    <row r="58817" spans="27:27">
      <c r="AA58817" s="271"/>
    </row>
    <row r="58818" spans="27:27">
      <c r="AA58818" s="271"/>
    </row>
    <row r="58819" spans="27:27">
      <c r="AA58819" s="271"/>
    </row>
    <row r="58820" spans="27:27">
      <c r="AA58820" s="271"/>
    </row>
    <row r="58821" spans="27:27">
      <c r="AA58821" s="271"/>
    </row>
    <row r="58822" spans="27:27">
      <c r="AA58822" s="271"/>
    </row>
    <row r="58823" spans="27:27">
      <c r="AA58823" s="271"/>
    </row>
    <row r="58824" spans="27:27">
      <c r="AA58824" s="271"/>
    </row>
    <row r="58825" spans="27:27">
      <c r="AA58825" s="271"/>
    </row>
    <row r="58826" spans="27:27">
      <c r="AA58826" s="271"/>
    </row>
    <row r="58827" spans="27:27">
      <c r="AA58827" s="271"/>
    </row>
    <row r="58828" spans="27:27">
      <c r="AA58828" s="271"/>
    </row>
    <row r="58829" spans="27:27">
      <c r="AA58829" s="271"/>
    </row>
    <row r="58830" spans="27:27">
      <c r="AA58830" s="271"/>
    </row>
    <row r="58831" spans="27:27">
      <c r="AA58831" s="271"/>
    </row>
    <row r="58832" spans="27:27">
      <c r="AA58832" s="271"/>
    </row>
    <row r="58833" spans="27:27">
      <c r="AA58833" s="271"/>
    </row>
    <row r="58834" spans="27:27">
      <c r="AA58834" s="271"/>
    </row>
    <row r="58835" spans="27:27">
      <c r="AA58835" s="271"/>
    </row>
    <row r="58836" spans="27:27">
      <c r="AA58836" s="271"/>
    </row>
    <row r="58837" spans="27:27">
      <c r="AA58837" s="271"/>
    </row>
    <row r="58838" spans="27:27">
      <c r="AA58838" s="271"/>
    </row>
    <row r="58839" spans="27:27">
      <c r="AA58839" s="271"/>
    </row>
    <row r="58840" spans="27:27">
      <c r="AA58840" s="271"/>
    </row>
    <row r="58841" spans="27:27">
      <c r="AA58841" s="271"/>
    </row>
    <row r="58842" spans="27:27">
      <c r="AA58842" s="271"/>
    </row>
    <row r="58843" spans="27:27">
      <c r="AA58843" s="271"/>
    </row>
    <row r="58844" spans="27:27">
      <c r="AA58844" s="271"/>
    </row>
    <row r="58845" spans="27:27">
      <c r="AA58845" s="271"/>
    </row>
    <row r="58846" spans="27:27">
      <c r="AA58846" s="271"/>
    </row>
    <row r="58847" spans="27:27">
      <c r="AA58847" s="271"/>
    </row>
    <row r="58848" spans="27:27">
      <c r="AA58848" s="271"/>
    </row>
    <row r="58849" spans="27:27">
      <c r="AA58849" s="271"/>
    </row>
    <row r="58850" spans="27:27">
      <c r="AA58850" s="271"/>
    </row>
    <row r="58851" spans="27:27">
      <c r="AA58851" s="271"/>
    </row>
    <row r="58852" spans="27:27">
      <c r="AA58852" s="271"/>
    </row>
    <row r="58853" spans="27:27">
      <c r="AA58853" s="271"/>
    </row>
    <row r="58854" spans="27:27">
      <c r="AA58854" s="271"/>
    </row>
    <row r="58855" spans="27:27">
      <c r="AA58855" s="271"/>
    </row>
    <row r="58856" spans="27:27">
      <c r="AA58856" s="271"/>
    </row>
    <row r="58857" spans="27:27">
      <c r="AA58857" s="271"/>
    </row>
    <row r="58858" spans="27:27">
      <c r="AA58858" s="271"/>
    </row>
    <row r="58859" spans="27:27">
      <c r="AA58859" s="271"/>
    </row>
    <row r="58860" spans="27:27">
      <c r="AA58860" s="271"/>
    </row>
    <row r="58861" spans="27:27">
      <c r="AA58861" s="271"/>
    </row>
    <row r="58862" spans="27:27">
      <c r="AA58862" s="271"/>
    </row>
    <row r="58863" spans="27:27">
      <c r="AA58863" s="271"/>
    </row>
    <row r="58864" spans="27:27">
      <c r="AA58864" s="271"/>
    </row>
    <row r="58865" spans="27:27">
      <c r="AA58865" s="271"/>
    </row>
    <row r="58866" spans="27:27">
      <c r="AA58866" s="271"/>
    </row>
    <row r="58867" spans="27:27">
      <c r="AA58867" s="271"/>
    </row>
    <row r="58868" spans="27:27">
      <c r="AA58868" s="271"/>
    </row>
    <row r="58869" spans="27:27">
      <c r="AA58869" s="271"/>
    </row>
    <row r="58870" spans="27:27">
      <c r="AA58870" s="271"/>
    </row>
    <row r="58871" spans="27:27">
      <c r="AA58871" s="271"/>
    </row>
    <row r="58872" spans="27:27">
      <c r="AA58872" s="271"/>
    </row>
    <row r="58873" spans="27:27">
      <c r="AA58873" s="271"/>
    </row>
    <row r="58874" spans="27:27">
      <c r="AA58874" s="271"/>
    </row>
    <row r="58875" spans="27:27">
      <c r="AA58875" s="271"/>
    </row>
    <row r="58876" spans="27:27">
      <c r="AA58876" s="271"/>
    </row>
    <row r="58877" spans="27:27">
      <c r="AA58877" s="271"/>
    </row>
    <row r="58878" spans="27:27">
      <c r="AA58878" s="271"/>
    </row>
    <row r="58879" spans="27:27">
      <c r="AA58879" s="271"/>
    </row>
    <row r="58880" spans="27:27">
      <c r="AA58880" s="271"/>
    </row>
    <row r="58881" spans="27:27">
      <c r="AA58881" s="271"/>
    </row>
    <row r="58882" spans="27:27">
      <c r="AA58882" s="271"/>
    </row>
    <row r="58883" spans="27:27">
      <c r="AA58883" s="271"/>
    </row>
    <row r="58884" spans="27:27">
      <c r="AA58884" s="271"/>
    </row>
    <row r="58885" spans="27:27">
      <c r="AA58885" s="271"/>
    </row>
    <row r="58886" spans="27:27">
      <c r="AA58886" s="271"/>
    </row>
    <row r="58887" spans="27:27">
      <c r="AA58887" s="271"/>
    </row>
    <row r="58888" spans="27:27">
      <c r="AA58888" s="271"/>
    </row>
    <row r="58889" spans="27:27">
      <c r="AA58889" s="271"/>
    </row>
    <row r="58890" spans="27:27">
      <c r="AA58890" s="271"/>
    </row>
    <row r="58891" spans="27:27">
      <c r="AA58891" s="271"/>
    </row>
    <row r="58892" spans="27:27">
      <c r="AA58892" s="271"/>
    </row>
    <row r="58893" spans="27:27">
      <c r="AA58893" s="271"/>
    </row>
    <row r="58894" spans="27:27">
      <c r="AA58894" s="271"/>
    </row>
    <row r="58895" spans="27:27">
      <c r="AA58895" s="271"/>
    </row>
    <row r="58896" spans="27:27">
      <c r="AA58896" s="271"/>
    </row>
    <row r="58897" spans="27:27">
      <c r="AA58897" s="271"/>
    </row>
    <row r="58898" spans="27:27">
      <c r="AA58898" s="271"/>
    </row>
    <row r="58899" spans="27:27">
      <c r="AA58899" s="271"/>
    </row>
    <row r="58900" spans="27:27">
      <c r="AA58900" s="271"/>
    </row>
    <row r="58901" spans="27:27">
      <c r="AA58901" s="271"/>
    </row>
    <row r="58902" spans="27:27">
      <c r="AA58902" s="271"/>
    </row>
    <row r="58903" spans="27:27">
      <c r="AA58903" s="271"/>
    </row>
    <row r="58904" spans="27:27">
      <c r="AA58904" s="271"/>
    </row>
    <row r="58905" spans="27:27">
      <c r="AA58905" s="271"/>
    </row>
    <row r="58906" spans="27:27">
      <c r="AA58906" s="271"/>
    </row>
    <row r="58907" spans="27:27">
      <c r="AA58907" s="271"/>
    </row>
    <row r="58908" spans="27:27">
      <c r="AA58908" s="271"/>
    </row>
    <row r="58909" spans="27:27">
      <c r="AA58909" s="271"/>
    </row>
    <row r="58910" spans="27:27">
      <c r="AA58910" s="271"/>
    </row>
    <row r="58911" spans="27:27">
      <c r="AA58911" s="271"/>
    </row>
    <row r="58912" spans="27:27">
      <c r="AA58912" s="271"/>
    </row>
    <row r="58913" spans="27:27">
      <c r="AA58913" s="271"/>
    </row>
    <row r="58914" spans="27:27">
      <c r="AA58914" s="271"/>
    </row>
    <row r="58915" spans="27:27">
      <c r="AA58915" s="271"/>
    </row>
    <row r="58916" spans="27:27">
      <c r="AA58916" s="271"/>
    </row>
    <row r="58917" spans="27:27">
      <c r="AA58917" s="271"/>
    </row>
    <row r="58918" spans="27:27">
      <c r="AA58918" s="271"/>
    </row>
    <row r="58919" spans="27:27">
      <c r="AA58919" s="271"/>
    </row>
    <row r="58920" spans="27:27">
      <c r="AA58920" s="271"/>
    </row>
    <row r="58921" spans="27:27">
      <c r="AA58921" s="271"/>
    </row>
    <row r="58922" spans="27:27">
      <c r="AA58922" s="271"/>
    </row>
    <row r="58923" spans="27:27">
      <c r="AA58923" s="271"/>
    </row>
    <row r="58924" spans="27:27">
      <c r="AA58924" s="271"/>
    </row>
    <row r="58925" spans="27:27">
      <c r="AA58925" s="271"/>
    </row>
    <row r="58926" spans="27:27">
      <c r="AA58926" s="271"/>
    </row>
    <row r="58927" spans="27:27">
      <c r="AA58927" s="271"/>
    </row>
    <row r="58928" spans="27:27">
      <c r="AA58928" s="271"/>
    </row>
    <row r="58929" spans="27:27">
      <c r="AA58929" s="271"/>
    </row>
    <row r="58930" spans="27:27">
      <c r="AA58930" s="271"/>
    </row>
    <row r="58931" spans="27:27">
      <c r="AA58931" s="271"/>
    </row>
    <row r="58932" spans="27:27">
      <c r="AA58932" s="271"/>
    </row>
    <row r="58933" spans="27:27">
      <c r="AA58933" s="271"/>
    </row>
    <row r="58934" spans="27:27">
      <c r="AA58934" s="271"/>
    </row>
    <row r="58935" spans="27:27">
      <c r="AA58935" s="271"/>
    </row>
    <row r="58936" spans="27:27">
      <c r="AA58936" s="271"/>
    </row>
    <row r="58937" spans="27:27">
      <c r="AA58937" s="271"/>
    </row>
    <row r="58938" spans="27:27">
      <c r="AA58938" s="271"/>
    </row>
    <row r="58939" spans="27:27">
      <c r="AA58939" s="271"/>
    </row>
    <row r="58940" spans="27:27">
      <c r="AA58940" s="271"/>
    </row>
    <row r="58941" spans="27:27">
      <c r="AA58941" s="271"/>
    </row>
    <row r="58942" spans="27:27">
      <c r="AA58942" s="271"/>
    </row>
    <row r="58943" spans="27:27">
      <c r="AA58943" s="271"/>
    </row>
    <row r="58944" spans="27:27">
      <c r="AA58944" s="271"/>
    </row>
    <row r="58945" spans="27:27">
      <c r="AA58945" s="271"/>
    </row>
    <row r="58946" spans="27:27">
      <c r="AA58946" s="271"/>
    </row>
    <row r="58947" spans="27:27">
      <c r="AA58947" s="271"/>
    </row>
    <row r="58948" spans="27:27">
      <c r="AA58948" s="271"/>
    </row>
    <row r="58949" spans="27:27">
      <c r="AA58949" s="271"/>
    </row>
    <row r="58950" spans="27:27">
      <c r="AA58950" s="271"/>
    </row>
    <row r="58951" spans="27:27">
      <c r="AA58951" s="271"/>
    </row>
    <row r="58952" spans="27:27">
      <c r="AA58952" s="271"/>
    </row>
    <row r="58953" spans="27:27">
      <c r="AA58953" s="271"/>
    </row>
    <row r="58954" spans="27:27">
      <c r="AA58954" s="271"/>
    </row>
    <row r="58955" spans="27:27">
      <c r="AA58955" s="271"/>
    </row>
    <row r="58956" spans="27:27">
      <c r="AA58956" s="271"/>
    </row>
    <row r="58957" spans="27:27">
      <c r="AA58957" s="271"/>
    </row>
    <row r="58958" spans="27:27">
      <c r="AA58958" s="271"/>
    </row>
    <row r="58959" spans="27:27">
      <c r="AA58959" s="271"/>
    </row>
    <row r="58960" spans="27:27">
      <c r="AA58960" s="271"/>
    </row>
    <row r="58961" spans="27:27">
      <c r="AA58961" s="271"/>
    </row>
    <row r="58962" spans="27:27">
      <c r="AA58962" s="271"/>
    </row>
    <row r="58963" spans="27:27">
      <c r="AA58963" s="271"/>
    </row>
    <row r="58964" spans="27:27">
      <c r="AA58964" s="271"/>
    </row>
    <row r="58965" spans="27:27">
      <c r="AA58965" s="271"/>
    </row>
    <row r="58966" spans="27:27">
      <c r="AA58966" s="271"/>
    </row>
    <row r="58967" spans="27:27">
      <c r="AA58967" s="271"/>
    </row>
    <row r="58968" spans="27:27">
      <c r="AA58968" s="271"/>
    </row>
    <row r="58969" spans="27:27">
      <c r="AA58969" s="271"/>
    </row>
    <row r="58970" spans="27:27">
      <c r="AA58970" s="271"/>
    </row>
    <row r="58971" spans="27:27">
      <c r="AA58971" s="271"/>
    </row>
    <row r="58972" spans="27:27">
      <c r="AA58972" s="271"/>
    </row>
    <row r="58973" spans="27:27">
      <c r="AA58973" s="271"/>
    </row>
    <row r="58974" spans="27:27">
      <c r="AA58974" s="271"/>
    </row>
    <row r="58975" spans="27:27">
      <c r="AA58975" s="271"/>
    </row>
    <row r="58976" spans="27:27">
      <c r="AA58976" s="271"/>
    </row>
    <row r="58977" spans="27:27">
      <c r="AA58977" s="271"/>
    </row>
    <row r="58978" spans="27:27">
      <c r="AA58978" s="271"/>
    </row>
    <row r="58979" spans="27:27">
      <c r="AA58979" s="271"/>
    </row>
    <row r="58980" spans="27:27">
      <c r="AA58980" s="271"/>
    </row>
    <row r="58981" spans="27:27">
      <c r="AA58981" s="271"/>
    </row>
    <row r="58982" spans="27:27">
      <c r="AA58982" s="271"/>
    </row>
    <row r="58983" spans="27:27">
      <c r="AA58983" s="271"/>
    </row>
    <row r="58984" spans="27:27">
      <c r="AA58984" s="271"/>
    </row>
    <row r="58985" spans="27:27">
      <c r="AA58985" s="271"/>
    </row>
    <row r="58986" spans="27:27">
      <c r="AA58986" s="271"/>
    </row>
    <row r="58987" spans="27:27">
      <c r="AA58987" s="271"/>
    </row>
    <row r="58988" spans="27:27">
      <c r="AA58988" s="271"/>
    </row>
    <row r="58989" spans="27:27">
      <c r="AA58989" s="271"/>
    </row>
    <row r="58990" spans="27:27">
      <c r="AA58990" s="271"/>
    </row>
    <row r="58991" spans="27:27">
      <c r="AA58991" s="271"/>
    </row>
    <row r="58992" spans="27:27">
      <c r="AA58992" s="271"/>
    </row>
    <row r="58993" spans="27:27">
      <c r="AA58993" s="271"/>
    </row>
    <row r="58994" spans="27:27">
      <c r="AA58994" s="271"/>
    </row>
    <row r="58995" spans="27:27">
      <c r="AA58995" s="271"/>
    </row>
    <row r="58996" spans="27:27">
      <c r="AA58996" s="271"/>
    </row>
    <row r="58997" spans="27:27">
      <c r="AA58997" s="271"/>
    </row>
    <row r="58998" spans="27:27">
      <c r="AA58998" s="271"/>
    </row>
    <row r="58999" spans="27:27">
      <c r="AA58999" s="271"/>
    </row>
    <row r="59000" spans="27:27">
      <c r="AA59000" s="271"/>
    </row>
    <row r="59001" spans="27:27">
      <c r="AA59001" s="271"/>
    </row>
    <row r="59002" spans="27:27">
      <c r="AA59002" s="271"/>
    </row>
    <row r="59003" spans="27:27">
      <c r="AA59003" s="271"/>
    </row>
    <row r="59004" spans="27:27">
      <c r="AA59004" s="271"/>
    </row>
    <row r="59005" spans="27:27">
      <c r="AA59005" s="271"/>
    </row>
    <row r="59006" spans="27:27">
      <c r="AA59006" s="271"/>
    </row>
    <row r="59007" spans="27:27">
      <c r="AA59007" s="271"/>
    </row>
    <row r="59008" spans="27:27">
      <c r="AA59008" s="271"/>
    </row>
    <row r="59009" spans="27:27">
      <c r="AA59009" s="271"/>
    </row>
    <row r="59010" spans="27:27">
      <c r="AA59010" s="271"/>
    </row>
    <row r="59011" spans="27:27">
      <c r="AA59011" s="271"/>
    </row>
    <row r="59012" spans="27:27">
      <c r="AA59012" s="271"/>
    </row>
    <row r="59013" spans="27:27">
      <c r="AA59013" s="271"/>
    </row>
    <row r="59014" spans="27:27">
      <c r="AA59014" s="271"/>
    </row>
    <row r="59015" spans="27:27">
      <c r="AA59015" s="271"/>
    </row>
    <row r="59016" spans="27:27">
      <c r="AA59016" s="271"/>
    </row>
    <row r="59017" spans="27:27">
      <c r="AA59017" s="271"/>
    </row>
    <row r="59018" spans="27:27">
      <c r="AA59018" s="271"/>
    </row>
    <row r="59019" spans="27:27">
      <c r="AA59019" s="271"/>
    </row>
    <row r="59020" spans="27:27">
      <c r="AA59020" s="271"/>
    </row>
    <row r="59021" spans="27:27">
      <c r="AA59021" s="271"/>
    </row>
    <row r="59022" spans="27:27">
      <c r="AA59022" s="271"/>
    </row>
    <row r="59023" spans="27:27">
      <c r="AA59023" s="271"/>
    </row>
    <row r="59024" spans="27:27">
      <c r="AA59024" s="271"/>
    </row>
    <row r="59025" spans="27:27">
      <c r="AA59025" s="271"/>
    </row>
    <row r="59026" spans="27:27">
      <c r="AA59026" s="271"/>
    </row>
    <row r="59027" spans="27:27">
      <c r="AA59027" s="271"/>
    </row>
    <row r="59028" spans="27:27">
      <c r="AA59028" s="271"/>
    </row>
    <row r="59029" spans="27:27">
      <c r="AA59029" s="271"/>
    </row>
    <row r="59030" spans="27:27">
      <c r="AA59030" s="271"/>
    </row>
    <row r="59031" spans="27:27">
      <c r="AA59031" s="271"/>
    </row>
    <row r="59032" spans="27:27">
      <c r="AA59032" s="271"/>
    </row>
    <row r="59033" spans="27:27">
      <c r="AA59033" s="271"/>
    </row>
    <row r="59034" spans="27:27">
      <c r="AA59034" s="271"/>
    </row>
    <row r="59035" spans="27:27">
      <c r="AA59035" s="271"/>
    </row>
    <row r="59036" spans="27:27">
      <c r="AA59036" s="271"/>
    </row>
    <row r="59037" spans="27:27">
      <c r="AA59037" s="271"/>
    </row>
    <row r="59038" spans="27:27">
      <c r="AA59038" s="271"/>
    </row>
    <row r="59039" spans="27:27">
      <c r="AA59039" s="271"/>
    </row>
    <row r="59040" spans="27:27">
      <c r="AA59040" s="271"/>
    </row>
    <row r="59041" spans="27:27">
      <c r="AA59041" s="271"/>
    </row>
    <row r="59042" spans="27:27">
      <c r="AA59042" s="271"/>
    </row>
    <row r="59043" spans="27:27">
      <c r="AA59043" s="271"/>
    </row>
    <row r="59044" spans="27:27">
      <c r="AA59044" s="271"/>
    </row>
    <row r="59045" spans="27:27">
      <c r="AA59045" s="271"/>
    </row>
    <row r="59046" spans="27:27">
      <c r="AA59046" s="271"/>
    </row>
    <row r="59047" spans="27:27">
      <c r="AA59047" s="271"/>
    </row>
    <row r="59048" spans="27:27">
      <c r="AA59048" s="271"/>
    </row>
    <row r="59049" spans="27:27">
      <c r="AA59049" s="271"/>
    </row>
    <row r="59050" spans="27:27">
      <c r="AA59050" s="271"/>
    </row>
    <row r="59051" spans="27:27">
      <c r="AA59051" s="271"/>
    </row>
    <row r="59052" spans="27:27">
      <c r="AA59052" s="271"/>
    </row>
    <row r="59053" spans="27:27">
      <c r="AA59053" s="271"/>
    </row>
    <row r="59054" spans="27:27">
      <c r="AA59054" s="271"/>
    </row>
    <row r="59055" spans="27:27">
      <c r="AA59055" s="271"/>
    </row>
    <row r="59056" spans="27:27">
      <c r="AA59056" s="271"/>
    </row>
    <row r="59057" spans="27:27">
      <c r="AA59057" s="271"/>
    </row>
    <row r="59058" spans="27:27">
      <c r="AA59058" s="271"/>
    </row>
    <row r="59059" spans="27:27">
      <c r="AA59059" s="271"/>
    </row>
    <row r="59060" spans="27:27">
      <c r="AA59060" s="271"/>
    </row>
    <row r="59061" spans="27:27">
      <c r="AA59061" s="271"/>
    </row>
    <row r="59062" spans="27:27">
      <c r="AA59062" s="271"/>
    </row>
    <row r="59063" spans="27:27">
      <c r="AA59063" s="271"/>
    </row>
    <row r="59064" spans="27:27">
      <c r="AA59064" s="271"/>
    </row>
    <row r="59065" spans="27:27">
      <c r="AA59065" s="271"/>
    </row>
    <row r="59066" spans="27:27">
      <c r="AA59066" s="271"/>
    </row>
    <row r="59067" spans="27:27">
      <c r="AA59067" s="271"/>
    </row>
    <row r="59068" spans="27:27">
      <c r="AA59068" s="271"/>
    </row>
    <row r="59069" spans="27:27">
      <c r="AA59069" s="271"/>
    </row>
    <row r="59070" spans="27:27">
      <c r="AA59070" s="271"/>
    </row>
    <row r="59071" spans="27:27">
      <c r="AA59071" s="271"/>
    </row>
    <row r="59072" spans="27:27">
      <c r="AA59072" s="271"/>
    </row>
    <row r="59073" spans="27:27">
      <c r="AA59073" s="271"/>
    </row>
    <row r="59074" spans="27:27">
      <c r="AA59074" s="271"/>
    </row>
    <row r="59075" spans="27:27">
      <c r="AA59075" s="271"/>
    </row>
    <row r="59076" spans="27:27">
      <c r="AA59076" s="271"/>
    </row>
    <row r="59077" spans="27:27">
      <c r="AA59077" s="271"/>
    </row>
    <row r="59078" spans="27:27">
      <c r="AA59078" s="271"/>
    </row>
    <row r="59079" spans="27:27">
      <c r="AA59079" s="271"/>
    </row>
    <row r="59080" spans="27:27">
      <c r="AA59080" s="271"/>
    </row>
    <row r="59081" spans="27:27">
      <c r="AA59081" s="271"/>
    </row>
    <row r="59082" spans="27:27">
      <c r="AA59082" s="271"/>
    </row>
    <row r="59083" spans="27:27">
      <c r="AA59083" s="271"/>
    </row>
    <row r="59084" spans="27:27">
      <c r="AA59084" s="271"/>
    </row>
    <row r="59085" spans="27:27">
      <c r="AA59085" s="271"/>
    </row>
    <row r="59086" spans="27:27">
      <c r="AA59086" s="271"/>
    </row>
    <row r="59087" spans="27:27">
      <c r="AA59087" s="271"/>
    </row>
    <row r="59088" spans="27:27">
      <c r="AA59088" s="271"/>
    </row>
    <row r="59089" spans="27:27">
      <c r="AA59089" s="271"/>
    </row>
    <row r="59090" spans="27:27">
      <c r="AA59090" s="271"/>
    </row>
    <row r="59091" spans="27:27">
      <c r="AA59091" s="271"/>
    </row>
    <row r="59092" spans="27:27">
      <c r="AA59092" s="271"/>
    </row>
    <row r="59093" spans="27:27">
      <c r="AA59093" s="271"/>
    </row>
    <row r="59094" spans="27:27">
      <c r="AA59094" s="271"/>
    </row>
    <row r="59095" spans="27:27">
      <c r="AA59095" s="271"/>
    </row>
    <row r="59096" spans="27:27">
      <c r="AA59096" s="271"/>
    </row>
    <row r="59097" spans="27:27">
      <c r="AA59097" s="271"/>
    </row>
    <row r="59098" spans="27:27">
      <c r="AA59098" s="271"/>
    </row>
    <row r="59099" spans="27:27">
      <c r="AA59099" s="271"/>
    </row>
    <row r="59100" spans="27:27">
      <c r="AA59100" s="271"/>
    </row>
    <row r="59101" spans="27:27">
      <c r="AA59101" s="271"/>
    </row>
    <row r="59102" spans="27:27">
      <c r="AA59102" s="271"/>
    </row>
    <row r="59103" spans="27:27">
      <c r="AA59103" s="271"/>
    </row>
    <row r="59104" spans="27:27">
      <c r="AA59104" s="271"/>
    </row>
    <row r="59105" spans="27:27">
      <c r="AA59105" s="271"/>
    </row>
    <row r="59106" spans="27:27">
      <c r="AA59106" s="271"/>
    </row>
    <row r="59107" spans="27:27">
      <c r="AA59107" s="271"/>
    </row>
    <row r="59108" spans="27:27">
      <c r="AA59108" s="271"/>
    </row>
    <row r="59109" spans="27:27">
      <c r="AA59109" s="271"/>
    </row>
    <row r="59110" spans="27:27">
      <c r="AA59110" s="271"/>
    </row>
    <row r="59111" spans="27:27">
      <c r="AA59111" s="271"/>
    </row>
    <row r="59112" spans="27:27">
      <c r="AA59112" s="271"/>
    </row>
    <row r="59113" spans="27:27">
      <c r="AA59113" s="271"/>
    </row>
    <row r="59114" spans="27:27">
      <c r="AA59114" s="271"/>
    </row>
    <row r="59115" spans="27:27">
      <c r="AA59115" s="271"/>
    </row>
    <row r="59116" spans="27:27">
      <c r="AA59116" s="271"/>
    </row>
    <row r="59117" spans="27:27">
      <c r="AA59117" s="271"/>
    </row>
    <row r="59118" spans="27:27">
      <c r="AA59118" s="271"/>
    </row>
    <row r="59119" spans="27:27">
      <c r="AA59119" s="271"/>
    </row>
    <row r="59120" spans="27:27">
      <c r="AA59120" s="271"/>
    </row>
    <row r="59121" spans="27:27">
      <c r="AA59121" s="271"/>
    </row>
    <row r="59122" spans="27:27">
      <c r="AA59122" s="271"/>
    </row>
    <row r="59123" spans="27:27">
      <c r="AA59123" s="271"/>
    </row>
    <row r="59124" spans="27:27">
      <c r="AA59124" s="271"/>
    </row>
    <row r="59125" spans="27:27">
      <c r="AA59125" s="271"/>
    </row>
    <row r="59126" spans="27:27">
      <c r="AA59126" s="271"/>
    </row>
    <row r="59127" spans="27:27">
      <c r="AA59127" s="271"/>
    </row>
    <row r="59128" spans="27:27">
      <c r="AA59128" s="271"/>
    </row>
    <row r="59129" spans="27:27">
      <c r="AA59129" s="271"/>
    </row>
    <row r="59130" spans="27:27">
      <c r="AA59130" s="271"/>
    </row>
    <row r="59131" spans="27:27">
      <c r="AA59131" s="271"/>
    </row>
    <row r="59132" spans="27:27">
      <c r="AA59132" s="271"/>
    </row>
    <row r="59133" spans="27:27">
      <c r="AA59133" s="271"/>
    </row>
    <row r="59134" spans="27:27">
      <c r="AA59134" s="271"/>
    </row>
    <row r="59135" spans="27:27">
      <c r="AA59135" s="271"/>
    </row>
    <row r="59136" spans="27:27">
      <c r="AA59136" s="271"/>
    </row>
    <row r="59137" spans="27:27">
      <c r="AA59137" s="271"/>
    </row>
    <row r="59138" spans="27:27">
      <c r="AA59138" s="271"/>
    </row>
    <row r="59139" spans="27:27">
      <c r="AA59139" s="271"/>
    </row>
    <row r="59140" spans="27:27">
      <c r="AA59140" s="271"/>
    </row>
    <row r="59141" spans="27:27">
      <c r="AA59141" s="271"/>
    </row>
    <row r="59142" spans="27:27">
      <c r="AA59142" s="271"/>
    </row>
    <row r="59143" spans="27:27">
      <c r="AA59143" s="271"/>
    </row>
    <row r="59144" spans="27:27">
      <c r="AA59144" s="271"/>
    </row>
    <row r="59145" spans="27:27">
      <c r="AA59145" s="271"/>
    </row>
    <row r="59146" spans="27:27">
      <c r="AA59146" s="271"/>
    </row>
    <row r="59147" spans="27:27">
      <c r="AA59147" s="271"/>
    </row>
    <row r="59148" spans="27:27">
      <c r="AA59148" s="271"/>
    </row>
    <row r="59149" spans="27:27">
      <c r="AA59149" s="271"/>
    </row>
    <row r="59150" spans="27:27">
      <c r="AA59150" s="271"/>
    </row>
    <row r="59151" spans="27:27">
      <c r="AA59151" s="271"/>
    </row>
    <row r="59152" spans="27:27">
      <c r="AA59152" s="271"/>
    </row>
    <row r="59153" spans="27:27">
      <c r="AA59153" s="271"/>
    </row>
    <row r="59154" spans="27:27">
      <c r="AA59154" s="271"/>
    </row>
    <row r="59155" spans="27:27">
      <c r="AA59155" s="271"/>
    </row>
    <row r="59156" spans="27:27">
      <c r="AA59156" s="271"/>
    </row>
    <row r="59157" spans="27:27">
      <c r="AA59157" s="271"/>
    </row>
    <row r="59158" spans="27:27">
      <c r="AA59158" s="271"/>
    </row>
    <row r="59159" spans="27:27">
      <c r="AA59159" s="271"/>
    </row>
    <row r="59160" spans="27:27">
      <c r="AA59160" s="271"/>
    </row>
    <row r="59161" spans="27:27">
      <c r="AA59161" s="271"/>
    </row>
    <row r="59162" spans="27:27">
      <c r="AA59162" s="271"/>
    </row>
    <row r="59163" spans="27:27">
      <c r="AA59163" s="271"/>
    </row>
    <row r="59164" spans="27:27">
      <c r="AA59164" s="271"/>
    </row>
    <row r="59165" spans="27:27">
      <c r="AA59165" s="271"/>
    </row>
    <row r="59166" spans="27:27">
      <c r="AA59166" s="271"/>
    </row>
    <row r="59167" spans="27:27">
      <c r="AA59167" s="271"/>
    </row>
    <row r="59168" spans="27:27">
      <c r="AA59168" s="271"/>
    </row>
    <row r="59169" spans="27:27">
      <c r="AA59169" s="271"/>
    </row>
    <row r="59170" spans="27:27">
      <c r="AA59170" s="271"/>
    </row>
    <row r="59171" spans="27:27">
      <c r="AA59171" s="271"/>
    </row>
    <row r="59172" spans="27:27">
      <c r="AA59172" s="271"/>
    </row>
    <row r="59173" spans="27:27">
      <c r="AA59173" s="271"/>
    </row>
    <row r="59174" spans="27:27">
      <c r="AA59174" s="271"/>
    </row>
    <row r="59175" spans="27:27">
      <c r="AA59175" s="271"/>
    </row>
    <row r="59176" spans="27:27">
      <c r="AA59176" s="271"/>
    </row>
    <row r="59177" spans="27:27">
      <c r="AA59177" s="271"/>
    </row>
    <row r="59178" spans="27:27">
      <c r="AA59178" s="271"/>
    </row>
    <row r="59179" spans="27:27">
      <c r="AA59179" s="271"/>
    </row>
    <row r="59180" spans="27:27">
      <c r="AA59180" s="271"/>
    </row>
    <row r="59181" spans="27:27">
      <c r="AA59181" s="271"/>
    </row>
    <row r="59182" spans="27:27">
      <c r="AA59182" s="271"/>
    </row>
    <row r="59183" spans="27:27">
      <c r="AA59183" s="271"/>
    </row>
    <row r="59184" spans="27:27">
      <c r="AA59184" s="271"/>
    </row>
    <row r="59185" spans="27:27">
      <c r="AA59185" s="271"/>
    </row>
    <row r="59186" spans="27:27">
      <c r="AA59186" s="271"/>
    </row>
    <row r="59187" spans="27:27">
      <c r="AA59187" s="271"/>
    </row>
    <row r="59188" spans="27:27">
      <c r="AA59188" s="271"/>
    </row>
    <row r="59189" spans="27:27">
      <c r="AA59189" s="271"/>
    </row>
    <row r="59190" spans="27:27">
      <c r="AA59190" s="271"/>
    </row>
    <row r="59191" spans="27:27">
      <c r="AA59191" s="271"/>
    </row>
    <row r="59192" spans="27:27">
      <c r="AA59192" s="271"/>
    </row>
    <row r="59193" spans="27:27">
      <c r="AA59193" s="271"/>
    </row>
    <row r="59194" spans="27:27">
      <c r="AA59194" s="271"/>
    </row>
    <row r="59195" spans="27:27">
      <c r="AA59195" s="271"/>
    </row>
    <row r="59196" spans="27:27">
      <c r="AA59196" s="271"/>
    </row>
    <row r="59197" spans="27:27">
      <c r="AA59197" s="271"/>
    </row>
    <row r="59198" spans="27:27">
      <c r="AA59198" s="271"/>
    </row>
    <row r="59199" spans="27:27">
      <c r="AA59199" s="271"/>
    </row>
    <row r="59200" spans="27:27">
      <c r="AA59200" s="271"/>
    </row>
    <row r="59201" spans="27:27">
      <c r="AA59201" s="271"/>
    </row>
    <row r="59202" spans="27:27">
      <c r="AA59202" s="271"/>
    </row>
    <row r="59203" spans="27:27">
      <c r="AA59203" s="271"/>
    </row>
    <row r="59204" spans="27:27">
      <c r="AA59204" s="271"/>
    </row>
    <row r="59205" spans="27:27">
      <c r="AA59205" s="271"/>
    </row>
    <row r="59206" spans="27:27">
      <c r="AA59206" s="271"/>
    </row>
    <row r="59207" spans="27:27">
      <c r="AA59207" s="271"/>
    </row>
    <row r="59208" spans="27:27">
      <c r="AA59208" s="271"/>
    </row>
    <row r="59209" spans="27:27">
      <c r="AA59209" s="271"/>
    </row>
    <row r="59210" spans="27:27">
      <c r="AA59210" s="271"/>
    </row>
    <row r="59211" spans="27:27">
      <c r="AA59211" s="271"/>
    </row>
    <row r="59212" spans="27:27">
      <c r="AA59212" s="271"/>
    </row>
    <row r="59213" spans="27:27">
      <c r="AA59213" s="271"/>
    </row>
    <row r="59214" spans="27:27">
      <c r="AA59214" s="271"/>
    </row>
    <row r="59215" spans="27:27">
      <c r="AA59215" s="271"/>
    </row>
    <row r="59216" spans="27:27">
      <c r="AA59216" s="271"/>
    </row>
    <row r="59217" spans="27:27">
      <c r="AA59217" s="271"/>
    </row>
    <row r="59218" spans="27:27">
      <c r="AA59218" s="271"/>
    </row>
    <row r="59219" spans="27:27">
      <c r="AA59219" s="271"/>
    </row>
    <row r="59220" spans="27:27">
      <c r="AA59220" s="271"/>
    </row>
    <row r="59221" spans="27:27">
      <c r="AA59221" s="271"/>
    </row>
    <row r="59222" spans="27:27">
      <c r="AA59222" s="271"/>
    </row>
    <row r="59223" spans="27:27">
      <c r="AA59223" s="271"/>
    </row>
    <row r="59224" spans="27:27">
      <c r="AA59224" s="271"/>
    </row>
    <row r="59225" spans="27:27">
      <c r="AA59225" s="271"/>
    </row>
    <row r="59226" spans="27:27">
      <c r="AA59226" s="271"/>
    </row>
    <row r="59227" spans="27:27">
      <c r="AA59227" s="271"/>
    </row>
    <row r="59228" spans="27:27">
      <c r="AA59228" s="271"/>
    </row>
    <row r="59229" spans="27:27">
      <c r="AA59229" s="271"/>
    </row>
    <row r="59230" spans="27:27">
      <c r="AA59230" s="271"/>
    </row>
    <row r="59231" spans="27:27">
      <c r="AA59231" s="271"/>
    </row>
    <row r="59232" spans="27:27">
      <c r="AA59232" s="271"/>
    </row>
    <row r="59233" spans="27:27">
      <c r="AA59233" s="271"/>
    </row>
    <row r="59234" spans="27:27">
      <c r="AA59234" s="271"/>
    </row>
    <row r="59235" spans="27:27">
      <c r="AA59235" s="271"/>
    </row>
    <row r="59236" spans="27:27">
      <c r="AA59236" s="271"/>
    </row>
    <row r="59237" spans="27:27">
      <c r="AA59237" s="271"/>
    </row>
    <row r="59238" spans="27:27">
      <c r="AA59238" s="271"/>
    </row>
    <row r="59239" spans="27:27">
      <c r="AA59239" s="271"/>
    </row>
    <row r="59240" spans="27:27">
      <c r="AA59240" s="271"/>
    </row>
    <row r="59241" spans="27:27">
      <c r="AA59241" s="271"/>
    </row>
    <row r="59242" spans="27:27">
      <c r="AA59242" s="271"/>
    </row>
    <row r="59243" spans="27:27">
      <c r="AA59243" s="271"/>
    </row>
    <row r="59244" spans="27:27">
      <c r="AA59244" s="271"/>
    </row>
    <row r="59245" spans="27:27">
      <c r="AA59245" s="271"/>
    </row>
    <row r="59246" spans="27:27">
      <c r="AA59246" s="271"/>
    </row>
    <row r="59247" spans="27:27">
      <c r="AA59247" s="271"/>
    </row>
    <row r="59248" spans="27:27">
      <c r="AA59248" s="271"/>
    </row>
    <row r="59249" spans="27:27">
      <c r="AA59249" s="271"/>
    </row>
    <row r="59250" spans="27:27">
      <c r="AA59250" s="271"/>
    </row>
    <row r="59251" spans="27:27">
      <c r="AA59251" s="271"/>
    </row>
    <row r="59252" spans="27:27">
      <c r="AA59252" s="271"/>
    </row>
    <row r="59253" spans="27:27">
      <c r="AA59253" s="271"/>
    </row>
    <row r="59254" spans="27:27">
      <c r="AA59254" s="271"/>
    </row>
    <row r="59255" spans="27:27">
      <c r="AA59255" s="271"/>
    </row>
    <row r="59256" spans="27:27">
      <c r="AA59256" s="271"/>
    </row>
    <row r="59257" spans="27:27">
      <c r="AA59257" s="271"/>
    </row>
    <row r="59258" spans="27:27">
      <c r="AA59258" s="271"/>
    </row>
    <row r="59259" spans="27:27">
      <c r="AA59259" s="271"/>
    </row>
    <row r="59260" spans="27:27">
      <c r="AA59260" s="271"/>
    </row>
    <row r="59261" spans="27:27">
      <c r="AA59261" s="271"/>
    </row>
    <row r="59262" spans="27:27">
      <c r="AA59262" s="271"/>
    </row>
    <row r="59263" spans="27:27">
      <c r="AA59263" s="271"/>
    </row>
    <row r="59264" spans="27:27">
      <c r="AA59264" s="271"/>
    </row>
    <row r="59265" spans="27:27">
      <c r="AA59265" s="271"/>
    </row>
    <row r="59266" spans="27:27">
      <c r="AA59266" s="271"/>
    </row>
    <row r="59267" spans="27:27">
      <c r="AA59267" s="271"/>
    </row>
    <row r="59268" spans="27:27">
      <c r="AA59268" s="271"/>
    </row>
    <row r="59269" spans="27:27">
      <c r="AA59269" s="271"/>
    </row>
    <row r="59270" spans="27:27">
      <c r="AA59270" s="271"/>
    </row>
    <row r="59271" spans="27:27">
      <c r="AA59271" s="271"/>
    </row>
    <row r="59272" spans="27:27">
      <c r="AA59272" s="271"/>
    </row>
    <row r="59273" spans="27:27">
      <c r="AA59273" s="271"/>
    </row>
    <row r="59274" spans="27:27">
      <c r="AA59274" s="271"/>
    </row>
    <row r="59275" spans="27:27">
      <c r="AA59275" s="271"/>
    </row>
    <row r="59276" spans="27:27">
      <c r="AA59276" s="271"/>
    </row>
    <row r="59277" spans="27:27">
      <c r="AA59277" s="271"/>
    </row>
    <row r="59278" spans="27:27">
      <c r="AA59278" s="271"/>
    </row>
    <row r="59279" spans="27:27">
      <c r="AA59279" s="271"/>
    </row>
    <row r="59280" spans="27:27">
      <c r="AA59280" s="271"/>
    </row>
    <row r="59281" spans="27:27">
      <c r="AA59281" s="271"/>
    </row>
    <row r="59282" spans="27:27">
      <c r="AA59282" s="271"/>
    </row>
    <row r="59283" spans="27:27">
      <c r="AA59283" s="271"/>
    </row>
    <row r="59284" spans="27:27">
      <c r="AA59284" s="271"/>
    </row>
    <row r="59285" spans="27:27">
      <c r="AA59285" s="271"/>
    </row>
    <row r="59286" spans="27:27">
      <c r="AA59286" s="271"/>
    </row>
    <row r="59287" spans="27:27">
      <c r="AA59287" s="271"/>
    </row>
    <row r="59288" spans="27:27">
      <c r="AA59288" s="271"/>
    </row>
    <row r="59289" spans="27:27">
      <c r="AA59289" s="271"/>
    </row>
    <row r="59290" spans="27:27">
      <c r="AA59290" s="271"/>
    </row>
    <row r="59291" spans="27:27">
      <c r="AA59291" s="271"/>
    </row>
    <row r="59292" spans="27:27">
      <c r="AA59292" s="271"/>
    </row>
    <row r="59293" spans="27:27">
      <c r="AA59293" s="271"/>
    </row>
    <row r="59294" spans="27:27">
      <c r="AA59294" s="271"/>
    </row>
    <row r="59295" spans="27:27">
      <c r="AA59295" s="271"/>
    </row>
    <row r="59296" spans="27:27">
      <c r="AA59296" s="271"/>
    </row>
    <row r="59297" spans="27:27">
      <c r="AA59297" s="271"/>
    </row>
    <row r="59298" spans="27:27">
      <c r="AA59298" s="271"/>
    </row>
    <row r="59299" spans="27:27">
      <c r="AA59299" s="271"/>
    </row>
    <row r="59300" spans="27:27">
      <c r="AA59300" s="271"/>
    </row>
    <row r="59301" spans="27:27">
      <c r="AA59301" s="271"/>
    </row>
    <row r="59302" spans="27:27">
      <c r="AA59302" s="271"/>
    </row>
    <row r="59303" spans="27:27">
      <c r="AA59303" s="271"/>
    </row>
    <row r="59304" spans="27:27">
      <c r="AA59304" s="271"/>
    </row>
    <row r="59305" spans="27:27">
      <c r="AA59305" s="271"/>
    </row>
    <row r="59306" spans="27:27">
      <c r="AA59306" s="271"/>
    </row>
    <row r="59307" spans="27:27">
      <c r="AA59307" s="271"/>
    </row>
    <row r="59308" spans="27:27">
      <c r="AA59308" s="271"/>
    </row>
    <row r="59309" spans="27:27">
      <c r="AA59309" s="271"/>
    </row>
    <row r="59310" spans="27:27">
      <c r="AA59310" s="271"/>
    </row>
    <row r="59311" spans="27:27">
      <c r="AA59311" s="271"/>
    </row>
    <row r="59312" spans="27:27">
      <c r="AA59312" s="271"/>
    </row>
    <row r="59313" spans="27:27">
      <c r="AA59313" s="271"/>
    </row>
    <row r="59314" spans="27:27">
      <c r="AA59314" s="271"/>
    </row>
    <row r="59315" spans="27:27">
      <c r="AA59315" s="271"/>
    </row>
    <row r="59316" spans="27:27">
      <c r="AA59316" s="271"/>
    </row>
    <row r="59317" spans="27:27">
      <c r="AA59317" s="271"/>
    </row>
    <row r="59318" spans="27:27">
      <c r="AA59318" s="271"/>
    </row>
    <row r="59319" spans="27:27">
      <c r="AA59319" s="271"/>
    </row>
    <row r="59320" spans="27:27">
      <c r="AA59320" s="271"/>
    </row>
    <row r="59321" spans="27:27">
      <c r="AA59321" s="271"/>
    </row>
    <row r="59322" spans="27:27">
      <c r="AA59322" s="271"/>
    </row>
    <row r="59323" spans="27:27">
      <c r="AA59323" s="271"/>
    </row>
    <row r="59324" spans="27:27">
      <c r="AA59324" s="271"/>
    </row>
    <row r="59325" spans="27:27">
      <c r="AA59325" s="271"/>
    </row>
    <row r="59326" spans="27:27">
      <c r="AA59326" s="271"/>
    </row>
    <row r="59327" spans="27:27">
      <c r="AA59327" s="271"/>
    </row>
    <row r="59328" spans="27:27">
      <c r="AA59328" s="271"/>
    </row>
    <row r="59329" spans="27:27">
      <c r="AA59329" s="271"/>
    </row>
    <row r="59330" spans="27:27">
      <c r="AA59330" s="271"/>
    </row>
    <row r="59331" spans="27:27">
      <c r="AA59331" s="271"/>
    </row>
    <row r="59332" spans="27:27">
      <c r="AA59332" s="271"/>
    </row>
    <row r="59333" spans="27:27">
      <c r="AA59333" s="271"/>
    </row>
    <row r="59334" spans="27:27">
      <c r="AA59334" s="271"/>
    </row>
    <row r="59335" spans="27:27">
      <c r="AA59335" s="271"/>
    </row>
    <row r="59336" spans="27:27">
      <c r="AA59336" s="271"/>
    </row>
    <row r="59337" spans="27:27">
      <c r="AA59337" s="271"/>
    </row>
    <row r="59338" spans="27:27">
      <c r="AA59338" s="271"/>
    </row>
    <row r="59339" spans="27:27">
      <c r="AA59339" s="271"/>
    </row>
    <row r="59340" spans="27:27">
      <c r="AA59340" s="271"/>
    </row>
    <row r="59341" spans="27:27">
      <c r="AA59341" s="271"/>
    </row>
    <row r="59342" spans="27:27">
      <c r="AA59342" s="271"/>
    </row>
    <row r="59343" spans="27:27">
      <c r="AA59343" s="271"/>
    </row>
    <row r="59344" spans="27:27">
      <c r="AA59344" s="271"/>
    </row>
    <row r="59345" spans="27:27">
      <c r="AA59345" s="271"/>
    </row>
    <row r="59346" spans="27:27">
      <c r="AA59346" s="271"/>
    </row>
    <row r="59347" spans="27:27">
      <c r="AA59347" s="271"/>
    </row>
    <row r="59348" spans="27:27">
      <c r="AA59348" s="271"/>
    </row>
    <row r="59349" spans="27:27">
      <c r="AA59349" s="271"/>
    </row>
    <row r="59350" spans="27:27">
      <c r="AA59350" s="271"/>
    </row>
    <row r="59351" spans="27:27">
      <c r="AA59351" s="271"/>
    </row>
    <row r="59352" spans="27:27">
      <c r="AA59352" s="271"/>
    </row>
    <row r="59353" spans="27:27">
      <c r="AA59353" s="271"/>
    </row>
    <row r="59354" spans="27:27">
      <c r="AA59354" s="271"/>
    </row>
    <row r="59355" spans="27:27">
      <c r="AA59355" s="271"/>
    </row>
    <row r="59356" spans="27:27">
      <c r="AA59356" s="271"/>
    </row>
    <row r="59357" spans="27:27">
      <c r="AA59357" s="271"/>
    </row>
    <row r="59358" spans="27:27">
      <c r="AA59358" s="271"/>
    </row>
    <row r="59359" spans="27:27">
      <c r="AA59359" s="271"/>
    </row>
    <row r="59360" spans="27:27">
      <c r="AA59360" s="271"/>
    </row>
    <row r="59361" spans="27:27">
      <c r="AA59361" s="271"/>
    </row>
    <row r="59362" spans="27:27">
      <c r="AA59362" s="271"/>
    </row>
    <row r="59363" spans="27:27">
      <c r="AA59363" s="271"/>
    </row>
    <row r="59364" spans="27:27">
      <c r="AA59364" s="271"/>
    </row>
    <row r="59365" spans="27:27">
      <c r="AA59365" s="271"/>
    </row>
    <row r="59366" spans="27:27">
      <c r="AA59366" s="271"/>
    </row>
    <row r="59367" spans="27:27">
      <c r="AA59367" s="271"/>
    </row>
    <row r="59368" spans="27:27">
      <c r="AA59368" s="271"/>
    </row>
    <row r="59369" spans="27:27">
      <c r="AA59369" s="271"/>
    </row>
    <row r="59370" spans="27:27">
      <c r="AA59370" s="271"/>
    </row>
    <row r="59371" spans="27:27">
      <c r="AA59371" s="271"/>
    </row>
    <row r="59372" spans="27:27">
      <c r="AA59372" s="271"/>
    </row>
    <row r="59373" spans="27:27">
      <c r="AA59373" s="271"/>
    </row>
    <row r="59374" spans="27:27">
      <c r="AA59374" s="271"/>
    </row>
    <row r="59375" spans="27:27">
      <c r="AA59375" s="271"/>
    </row>
    <row r="59376" spans="27:27">
      <c r="AA59376" s="271"/>
    </row>
    <row r="59377" spans="27:27">
      <c r="AA59377" s="271"/>
    </row>
    <row r="59378" spans="27:27">
      <c r="AA59378" s="271"/>
    </row>
    <row r="59379" spans="27:27">
      <c r="AA59379" s="271"/>
    </row>
    <row r="59380" spans="27:27">
      <c r="AA59380" s="271"/>
    </row>
    <row r="59381" spans="27:27">
      <c r="AA59381" s="271"/>
    </row>
    <row r="59382" spans="27:27">
      <c r="AA59382" s="271"/>
    </row>
    <row r="59383" spans="27:27">
      <c r="AA59383" s="271"/>
    </row>
    <row r="59384" spans="27:27">
      <c r="AA59384" s="271"/>
    </row>
    <row r="59385" spans="27:27">
      <c r="AA59385" s="271"/>
    </row>
    <row r="59386" spans="27:27">
      <c r="AA59386" s="271"/>
    </row>
    <row r="59387" spans="27:27">
      <c r="AA59387" s="271"/>
    </row>
    <row r="59388" spans="27:27">
      <c r="AA59388" s="271"/>
    </row>
    <row r="59389" spans="27:27">
      <c r="AA59389" s="271"/>
    </row>
    <row r="59390" spans="27:27">
      <c r="AA59390" s="271"/>
    </row>
    <row r="59391" spans="27:27">
      <c r="AA59391" s="271"/>
    </row>
    <row r="59392" spans="27:27">
      <c r="AA59392" s="271"/>
    </row>
    <row r="59393" spans="27:27">
      <c r="AA59393" s="271"/>
    </row>
    <row r="59394" spans="27:27">
      <c r="AA59394" s="271"/>
    </row>
    <row r="59395" spans="27:27">
      <c r="AA59395" s="271"/>
    </row>
    <row r="59396" spans="27:27">
      <c r="AA59396" s="271"/>
    </row>
    <row r="59397" spans="27:27">
      <c r="AA59397" s="271"/>
    </row>
    <row r="59398" spans="27:27">
      <c r="AA59398" s="271"/>
    </row>
    <row r="59399" spans="27:27">
      <c r="AA59399" s="271"/>
    </row>
    <row r="59400" spans="27:27">
      <c r="AA59400" s="271"/>
    </row>
    <row r="59401" spans="27:27">
      <c r="AA59401" s="271"/>
    </row>
    <row r="59402" spans="27:27">
      <c r="AA59402" s="271"/>
    </row>
    <row r="59403" spans="27:27">
      <c r="AA59403" s="271"/>
    </row>
    <row r="59404" spans="27:27">
      <c r="AA59404" s="271"/>
    </row>
    <row r="59405" spans="27:27">
      <c r="AA59405" s="271"/>
    </row>
    <row r="59406" spans="27:27">
      <c r="AA59406" s="271"/>
    </row>
    <row r="59407" spans="27:27">
      <c r="AA59407" s="271"/>
    </row>
    <row r="59408" spans="27:27">
      <c r="AA59408" s="271"/>
    </row>
    <row r="59409" spans="27:27">
      <c r="AA59409" s="271"/>
    </row>
    <row r="59410" spans="27:27">
      <c r="AA59410" s="271"/>
    </row>
    <row r="59411" spans="27:27">
      <c r="AA59411" s="271"/>
    </row>
    <row r="59412" spans="27:27">
      <c r="AA59412" s="271"/>
    </row>
    <row r="59413" spans="27:27">
      <c r="AA59413" s="271"/>
    </row>
    <row r="59414" spans="27:27">
      <c r="AA59414" s="271"/>
    </row>
    <row r="59415" spans="27:27">
      <c r="AA59415" s="271"/>
    </row>
    <row r="59416" spans="27:27">
      <c r="AA59416" s="271"/>
    </row>
    <row r="59417" spans="27:27">
      <c r="AA59417" s="271"/>
    </row>
    <row r="59418" spans="27:27">
      <c r="AA59418" s="271"/>
    </row>
    <row r="59419" spans="27:27">
      <c r="AA59419" s="271"/>
    </row>
    <row r="59420" spans="27:27">
      <c r="AA59420" s="271"/>
    </row>
    <row r="59421" spans="27:27">
      <c r="AA59421" s="271"/>
    </row>
    <row r="59422" spans="27:27">
      <c r="AA59422" s="271"/>
    </row>
    <row r="59423" spans="27:27">
      <c r="AA59423" s="271"/>
    </row>
    <row r="59424" spans="27:27">
      <c r="AA59424" s="271"/>
    </row>
    <row r="59425" spans="27:27">
      <c r="AA59425" s="271"/>
    </row>
    <row r="59426" spans="27:27">
      <c r="AA59426" s="271"/>
    </row>
    <row r="59427" spans="27:27">
      <c r="AA59427" s="271"/>
    </row>
    <row r="59428" spans="27:27">
      <c r="AA59428" s="271"/>
    </row>
    <row r="59429" spans="27:27">
      <c r="AA59429" s="271"/>
    </row>
    <row r="59430" spans="27:27">
      <c r="AA59430" s="271"/>
    </row>
    <row r="59431" spans="27:27">
      <c r="AA59431" s="271"/>
    </row>
    <row r="59432" spans="27:27">
      <c r="AA59432" s="271"/>
    </row>
    <row r="59433" spans="27:27">
      <c r="AA59433" s="271"/>
    </row>
    <row r="59434" spans="27:27">
      <c r="AA59434" s="271"/>
    </row>
    <row r="59435" spans="27:27">
      <c r="AA59435" s="271"/>
    </row>
    <row r="59436" spans="27:27">
      <c r="AA59436" s="271"/>
    </row>
    <row r="59437" spans="27:27">
      <c r="AA59437" s="271"/>
    </row>
    <row r="59438" spans="27:27">
      <c r="AA59438" s="271"/>
    </row>
    <row r="59439" spans="27:27">
      <c r="AA59439" s="271"/>
    </row>
    <row r="59440" spans="27:27">
      <c r="AA59440" s="271"/>
    </row>
    <row r="59441" spans="27:27">
      <c r="AA59441" s="271"/>
    </row>
    <row r="59442" spans="27:27">
      <c r="AA59442" s="271"/>
    </row>
    <row r="59443" spans="27:27">
      <c r="AA59443" s="271"/>
    </row>
    <row r="59444" spans="27:27">
      <c r="AA59444" s="271"/>
    </row>
    <row r="59445" spans="27:27">
      <c r="AA59445" s="271"/>
    </row>
    <row r="59446" spans="27:27">
      <c r="AA59446" s="271"/>
    </row>
    <row r="59447" spans="27:27">
      <c r="AA59447" s="271"/>
    </row>
    <row r="59448" spans="27:27">
      <c r="AA59448" s="271"/>
    </row>
    <row r="59449" spans="27:27">
      <c r="AA59449" s="271"/>
    </row>
    <row r="59450" spans="27:27">
      <c r="AA59450" s="271"/>
    </row>
    <row r="59451" spans="27:27">
      <c r="AA59451" s="271"/>
    </row>
    <row r="59452" spans="27:27">
      <c r="AA59452" s="271"/>
    </row>
    <row r="59453" spans="27:27">
      <c r="AA59453" s="271"/>
    </row>
    <row r="59454" spans="27:27">
      <c r="AA59454" s="271"/>
    </row>
    <row r="59455" spans="27:27">
      <c r="AA59455" s="271"/>
    </row>
    <row r="59456" spans="27:27">
      <c r="AA59456" s="271"/>
    </row>
    <row r="59457" spans="27:27">
      <c r="AA59457" s="271"/>
    </row>
    <row r="59458" spans="27:27">
      <c r="AA59458" s="271"/>
    </row>
    <row r="59459" spans="27:27">
      <c r="AA59459" s="271"/>
    </row>
    <row r="59460" spans="27:27">
      <c r="AA59460" s="271"/>
    </row>
    <row r="59461" spans="27:27">
      <c r="AA59461" s="271"/>
    </row>
    <row r="59462" spans="27:27">
      <c r="AA59462" s="271"/>
    </row>
    <row r="59463" spans="27:27">
      <c r="AA59463" s="271"/>
    </row>
    <row r="59464" spans="27:27">
      <c r="AA59464" s="271"/>
    </row>
    <row r="59465" spans="27:27">
      <c r="AA59465" s="271"/>
    </row>
    <row r="59466" spans="27:27">
      <c r="AA59466" s="271"/>
    </row>
    <row r="59467" spans="27:27">
      <c r="AA59467" s="271"/>
    </row>
    <row r="59468" spans="27:27">
      <c r="AA59468" s="271"/>
    </row>
    <row r="59469" spans="27:27">
      <c r="AA59469" s="271"/>
    </row>
    <row r="59470" spans="27:27">
      <c r="AA59470" s="271"/>
    </row>
    <row r="59471" spans="27:27">
      <c r="AA59471" s="271"/>
    </row>
    <row r="59472" spans="27:27">
      <c r="AA59472" s="271"/>
    </row>
    <row r="59473" spans="27:27">
      <c r="AA59473" s="271"/>
    </row>
    <row r="59474" spans="27:27">
      <c r="AA59474" s="271"/>
    </row>
    <row r="59475" spans="27:27">
      <c r="AA59475" s="271"/>
    </row>
    <row r="59476" spans="27:27">
      <c r="AA59476" s="271"/>
    </row>
    <row r="59477" spans="27:27">
      <c r="AA59477" s="271"/>
    </row>
    <row r="59478" spans="27:27">
      <c r="AA59478" s="271"/>
    </row>
    <row r="59479" spans="27:27">
      <c r="AA59479" s="271"/>
    </row>
    <row r="59480" spans="27:27">
      <c r="AA59480" s="271"/>
    </row>
    <row r="59481" spans="27:27">
      <c r="AA59481" s="271"/>
    </row>
    <row r="59482" spans="27:27">
      <c r="AA59482" s="271"/>
    </row>
    <row r="59483" spans="27:27">
      <c r="AA59483" s="271"/>
    </row>
    <row r="59484" spans="27:27">
      <c r="AA59484" s="271"/>
    </row>
    <row r="59485" spans="27:27">
      <c r="AA59485" s="271"/>
    </row>
    <row r="59486" spans="27:27">
      <c r="AA59486" s="271"/>
    </row>
    <row r="59487" spans="27:27">
      <c r="AA59487" s="271"/>
    </row>
    <row r="59488" spans="27:27">
      <c r="AA59488" s="271"/>
    </row>
    <row r="59489" spans="27:27">
      <c r="AA59489" s="271"/>
    </row>
    <row r="59490" spans="27:27">
      <c r="AA59490" s="271"/>
    </row>
    <row r="59491" spans="27:27">
      <c r="AA59491" s="271"/>
    </row>
    <row r="59492" spans="27:27">
      <c r="AA59492" s="271"/>
    </row>
    <row r="59493" spans="27:27">
      <c r="AA59493" s="271"/>
    </row>
    <row r="59494" spans="27:27">
      <c r="AA59494" s="271"/>
    </row>
    <row r="59495" spans="27:27">
      <c r="AA59495" s="271"/>
    </row>
    <row r="59496" spans="27:27">
      <c r="AA59496" s="271"/>
    </row>
    <row r="59497" spans="27:27">
      <c r="AA59497" s="271"/>
    </row>
    <row r="59498" spans="27:27">
      <c r="AA59498" s="271"/>
    </row>
    <row r="59499" spans="27:27">
      <c r="AA59499" s="271"/>
    </row>
    <row r="59500" spans="27:27">
      <c r="AA59500" s="271"/>
    </row>
    <row r="59501" spans="27:27">
      <c r="AA59501" s="271"/>
    </row>
    <row r="59502" spans="27:27">
      <c r="AA59502" s="271"/>
    </row>
    <row r="59503" spans="27:27">
      <c r="AA59503" s="271"/>
    </row>
    <row r="59504" spans="27:27">
      <c r="AA59504" s="271"/>
    </row>
    <row r="59505" spans="27:27">
      <c r="AA59505" s="271"/>
    </row>
    <row r="59506" spans="27:27">
      <c r="AA59506" s="271"/>
    </row>
    <row r="59507" spans="27:27">
      <c r="AA59507" s="271"/>
    </row>
    <row r="59508" spans="27:27">
      <c r="AA59508" s="271"/>
    </row>
    <row r="59509" spans="27:27">
      <c r="AA59509" s="271"/>
    </row>
    <row r="59510" spans="27:27">
      <c r="AA59510" s="271"/>
    </row>
    <row r="59511" spans="27:27">
      <c r="AA59511" s="271"/>
    </row>
    <row r="59512" spans="27:27">
      <c r="AA59512" s="271"/>
    </row>
    <row r="59513" spans="27:27">
      <c r="AA59513" s="271"/>
    </row>
    <row r="59514" spans="27:27">
      <c r="AA59514" s="271"/>
    </row>
    <row r="59515" spans="27:27">
      <c r="AA59515" s="271"/>
    </row>
    <row r="59516" spans="27:27">
      <c r="AA59516" s="271"/>
    </row>
    <row r="59517" spans="27:27">
      <c r="AA59517" s="271"/>
    </row>
    <row r="59518" spans="27:27">
      <c r="AA59518" s="271"/>
    </row>
    <row r="59519" spans="27:27">
      <c r="AA59519" s="271"/>
    </row>
    <row r="59520" spans="27:27">
      <c r="AA59520" s="271"/>
    </row>
    <row r="59521" spans="27:27">
      <c r="AA59521" s="271"/>
    </row>
    <row r="59522" spans="27:27">
      <c r="AA59522" s="271"/>
    </row>
    <row r="59523" spans="27:27">
      <c r="AA59523" s="271"/>
    </row>
    <row r="59524" spans="27:27">
      <c r="AA59524" s="271"/>
    </row>
    <row r="59525" spans="27:27">
      <c r="AA59525" s="271"/>
    </row>
    <row r="59526" spans="27:27">
      <c r="AA59526" s="271"/>
    </row>
    <row r="59527" spans="27:27">
      <c r="AA59527" s="271"/>
    </row>
    <row r="59528" spans="27:27">
      <c r="AA59528" s="271"/>
    </row>
    <row r="59529" spans="27:27">
      <c r="AA59529" s="271"/>
    </row>
    <row r="59530" spans="27:27">
      <c r="AA59530" s="271"/>
    </row>
    <row r="59531" spans="27:27">
      <c r="AA59531" s="271"/>
    </row>
    <row r="59532" spans="27:27">
      <c r="AA59532" s="271"/>
    </row>
    <row r="59533" spans="27:27">
      <c r="AA59533" s="271"/>
    </row>
    <row r="59534" spans="27:27">
      <c r="AA59534" s="271"/>
    </row>
    <row r="59535" spans="27:27">
      <c r="AA59535" s="271"/>
    </row>
    <row r="59536" spans="27:27">
      <c r="AA59536" s="271"/>
    </row>
    <row r="59537" spans="27:27">
      <c r="AA59537" s="271"/>
    </row>
    <row r="59538" spans="27:27">
      <c r="AA59538" s="271"/>
    </row>
    <row r="59539" spans="27:27">
      <c r="AA59539" s="271"/>
    </row>
    <row r="59540" spans="27:27">
      <c r="AA59540" s="271"/>
    </row>
    <row r="59541" spans="27:27">
      <c r="AA59541" s="271"/>
    </row>
    <row r="59542" spans="27:27">
      <c r="AA59542" s="271"/>
    </row>
    <row r="59543" spans="27:27">
      <c r="AA59543" s="271"/>
    </row>
    <row r="59544" spans="27:27">
      <c r="AA59544" s="271"/>
    </row>
    <row r="59545" spans="27:27">
      <c r="AA59545" s="271"/>
    </row>
    <row r="59546" spans="27:27">
      <c r="AA59546" s="271"/>
    </row>
    <row r="59547" spans="27:27">
      <c r="AA59547" s="271"/>
    </row>
    <row r="59548" spans="27:27">
      <c r="AA59548" s="271"/>
    </row>
    <row r="59549" spans="27:27">
      <c r="AA59549" s="271"/>
    </row>
    <row r="59550" spans="27:27">
      <c r="AA59550" s="271"/>
    </row>
    <row r="59551" spans="27:27">
      <c r="AA59551" s="271"/>
    </row>
    <row r="59552" spans="27:27">
      <c r="AA59552" s="271"/>
    </row>
    <row r="59553" spans="27:27">
      <c r="AA59553" s="271"/>
    </row>
    <row r="59554" spans="27:27">
      <c r="AA59554" s="271"/>
    </row>
    <row r="59555" spans="27:27">
      <c r="AA59555" s="271"/>
    </row>
    <row r="59556" spans="27:27">
      <c r="AA59556" s="271"/>
    </row>
    <row r="59557" spans="27:27">
      <c r="AA59557" s="271"/>
    </row>
    <row r="59558" spans="27:27">
      <c r="AA59558" s="271"/>
    </row>
    <row r="59559" spans="27:27">
      <c r="AA59559" s="271"/>
    </row>
    <row r="59560" spans="27:27">
      <c r="AA59560" s="271"/>
    </row>
    <row r="59561" spans="27:27">
      <c r="AA59561" s="271"/>
    </row>
    <row r="59562" spans="27:27">
      <c r="AA59562" s="271"/>
    </row>
    <row r="59563" spans="27:27">
      <c r="AA59563" s="271"/>
    </row>
    <row r="59564" spans="27:27">
      <c r="AA59564" s="271"/>
    </row>
    <row r="59565" spans="27:27">
      <c r="AA59565" s="271"/>
    </row>
    <row r="59566" spans="27:27">
      <c r="AA59566" s="271"/>
    </row>
    <row r="59567" spans="27:27">
      <c r="AA59567" s="271"/>
    </row>
    <row r="59568" spans="27:27">
      <c r="AA59568" s="271"/>
    </row>
    <row r="59569" spans="27:27">
      <c r="AA59569" s="271"/>
    </row>
    <row r="59570" spans="27:27">
      <c r="AA59570" s="271"/>
    </row>
    <row r="59571" spans="27:27">
      <c r="AA59571" s="271"/>
    </row>
    <row r="59572" spans="27:27">
      <c r="AA59572" s="271"/>
    </row>
    <row r="59573" spans="27:27">
      <c r="AA59573" s="271"/>
    </row>
    <row r="59574" spans="27:27">
      <c r="AA59574" s="271"/>
    </row>
    <row r="59575" spans="27:27">
      <c r="AA59575" s="271"/>
    </row>
    <row r="59576" spans="27:27">
      <c r="AA59576" s="271"/>
    </row>
    <row r="59577" spans="27:27">
      <c r="AA59577" s="271"/>
    </row>
    <row r="59578" spans="27:27">
      <c r="AA59578" s="271"/>
    </row>
    <row r="59579" spans="27:27">
      <c r="AA59579" s="271"/>
    </row>
    <row r="59580" spans="27:27">
      <c r="AA59580" s="271"/>
    </row>
    <row r="59581" spans="27:27">
      <c r="AA59581" s="271"/>
    </row>
    <row r="59582" spans="27:27">
      <c r="AA59582" s="271"/>
    </row>
    <row r="59583" spans="27:27">
      <c r="AA59583" s="271"/>
    </row>
    <row r="59584" spans="27:27">
      <c r="AA59584" s="271"/>
    </row>
    <row r="59585" spans="27:27">
      <c r="AA59585" s="271"/>
    </row>
    <row r="59586" spans="27:27">
      <c r="AA59586" s="271"/>
    </row>
    <row r="59587" spans="27:27">
      <c r="AA59587" s="271"/>
    </row>
    <row r="59588" spans="27:27">
      <c r="AA59588" s="271"/>
    </row>
    <row r="59589" spans="27:27">
      <c r="AA59589" s="271"/>
    </row>
    <row r="59590" spans="27:27">
      <c r="AA59590" s="271"/>
    </row>
    <row r="59591" spans="27:27">
      <c r="AA59591" s="271"/>
    </row>
    <row r="59592" spans="27:27">
      <c r="AA59592" s="271"/>
    </row>
    <row r="59593" spans="27:27">
      <c r="AA59593" s="271"/>
    </row>
    <row r="59594" spans="27:27">
      <c r="AA59594" s="271"/>
    </row>
    <row r="59595" spans="27:27">
      <c r="AA59595" s="271"/>
    </row>
    <row r="59596" spans="27:27">
      <c r="AA59596" s="271"/>
    </row>
    <row r="59597" spans="27:27">
      <c r="AA59597" s="271"/>
    </row>
    <row r="59598" spans="27:27">
      <c r="AA59598" s="271"/>
    </row>
    <row r="59599" spans="27:27">
      <c r="AA59599" s="271"/>
    </row>
    <row r="59600" spans="27:27">
      <c r="AA59600" s="271"/>
    </row>
    <row r="59601" spans="27:27">
      <c r="AA59601" s="271"/>
    </row>
    <row r="59602" spans="27:27">
      <c r="AA59602" s="271"/>
    </row>
    <row r="59603" spans="27:27">
      <c r="AA59603" s="271"/>
    </row>
    <row r="59604" spans="27:27">
      <c r="AA59604" s="271"/>
    </row>
    <row r="59605" spans="27:27">
      <c r="AA59605" s="271"/>
    </row>
    <row r="59606" spans="27:27">
      <c r="AA59606" s="271"/>
    </row>
    <row r="59607" spans="27:27">
      <c r="AA59607" s="271"/>
    </row>
    <row r="59608" spans="27:27">
      <c r="AA59608" s="271"/>
    </row>
    <row r="59609" spans="27:27">
      <c r="AA59609" s="271"/>
    </row>
    <row r="59610" spans="27:27">
      <c r="AA59610" s="271"/>
    </row>
    <row r="59611" spans="27:27">
      <c r="AA59611" s="271"/>
    </row>
    <row r="59612" spans="27:27">
      <c r="AA59612" s="271"/>
    </row>
    <row r="59613" spans="27:27">
      <c r="AA59613" s="271"/>
    </row>
    <row r="59614" spans="27:27">
      <c r="AA59614" s="271"/>
    </row>
    <row r="59615" spans="27:27">
      <c r="AA59615" s="271"/>
    </row>
    <row r="59616" spans="27:27">
      <c r="AA59616" s="271"/>
    </row>
    <row r="59617" spans="27:27">
      <c r="AA59617" s="271"/>
    </row>
    <row r="59618" spans="27:27">
      <c r="AA59618" s="271"/>
    </row>
    <row r="59619" spans="27:27">
      <c r="AA59619" s="271"/>
    </row>
    <row r="59620" spans="27:27">
      <c r="AA59620" s="271"/>
    </row>
    <row r="59621" spans="27:27">
      <c r="AA59621" s="271"/>
    </row>
    <row r="59622" spans="27:27">
      <c r="AA59622" s="271"/>
    </row>
    <row r="59623" spans="27:27">
      <c r="AA59623" s="271"/>
    </row>
    <row r="59624" spans="27:27">
      <c r="AA59624" s="271"/>
    </row>
    <row r="59625" spans="27:27">
      <c r="AA59625" s="271"/>
    </row>
    <row r="59626" spans="27:27">
      <c r="AA59626" s="271"/>
    </row>
    <row r="59627" spans="27:27">
      <c r="AA59627" s="271"/>
    </row>
    <row r="59628" spans="27:27">
      <c r="AA59628" s="271"/>
    </row>
    <row r="59629" spans="27:27">
      <c r="AA59629" s="271"/>
    </row>
    <row r="59630" spans="27:27">
      <c r="AA59630" s="271"/>
    </row>
    <row r="59631" spans="27:27">
      <c r="AA59631" s="271"/>
    </row>
    <row r="59632" spans="27:27">
      <c r="AA59632" s="271"/>
    </row>
    <row r="59633" spans="27:27">
      <c r="AA59633" s="271"/>
    </row>
    <row r="59634" spans="27:27">
      <c r="AA59634" s="271"/>
    </row>
    <row r="59635" spans="27:27">
      <c r="AA59635" s="271"/>
    </row>
    <row r="59636" spans="27:27">
      <c r="AA59636" s="271"/>
    </row>
    <row r="59637" spans="27:27">
      <c r="AA59637" s="271"/>
    </row>
    <row r="59638" spans="27:27">
      <c r="AA59638" s="271"/>
    </row>
    <row r="59639" spans="27:27">
      <c r="AA59639" s="271"/>
    </row>
    <row r="59640" spans="27:27">
      <c r="AA59640" s="271"/>
    </row>
    <row r="59641" spans="27:27">
      <c r="AA59641" s="271"/>
    </row>
    <row r="59642" spans="27:27">
      <c r="AA59642" s="271"/>
    </row>
    <row r="59643" spans="27:27">
      <c r="AA59643" s="271"/>
    </row>
    <row r="59644" spans="27:27">
      <c r="AA59644" s="271"/>
    </row>
    <row r="59645" spans="27:27">
      <c r="AA59645" s="271"/>
    </row>
    <row r="59646" spans="27:27">
      <c r="AA59646" s="271"/>
    </row>
    <row r="59647" spans="27:27">
      <c r="AA59647" s="271"/>
    </row>
    <row r="59648" spans="27:27">
      <c r="AA59648" s="271"/>
    </row>
    <row r="59649" spans="27:27">
      <c r="AA59649" s="271"/>
    </row>
    <row r="59650" spans="27:27">
      <c r="AA59650" s="271"/>
    </row>
    <row r="59651" spans="27:27">
      <c r="AA59651" s="271"/>
    </row>
    <row r="59652" spans="27:27">
      <c r="AA59652" s="271"/>
    </row>
    <row r="59653" spans="27:27">
      <c r="AA59653" s="271"/>
    </row>
    <row r="59654" spans="27:27">
      <c r="AA59654" s="271"/>
    </row>
    <row r="59655" spans="27:27">
      <c r="AA59655" s="271"/>
    </row>
    <row r="59656" spans="27:27">
      <c r="AA59656" s="271"/>
    </row>
    <row r="59657" spans="27:27">
      <c r="AA59657" s="271"/>
    </row>
    <row r="59658" spans="27:27">
      <c r="AA59658" s="271"/>
    </row>
    <row r="59659" spans="27:27">
      <c r="AA59659" s="271"/>
    </row>
    <row r="59660" spans="27:27">
      <c r="AA59660" s="271"/>
    </row>
    <row r="59661" spans="27:27">
      <c r="AA59661" s="271"/>
    </row>
    <row r="59662" spans="27:27">
      <c r="AA59662" s="271"/>
    </row>
    <row r="59663" spans="27:27">
      <c r="AA59663" s="271"/>
    </row>
    <row r="59664" spans="27:27">
      <c r="AA59664" s="271"/>
    </row>
    <row r="59665" spans="27:27">
      <c r="AA59665" s="271"/>
    </row>
    <row r="59666" spans="27:27">
      <c r="AA59666" s="271"/>
    </row>
    <row r="59667" spans="27:27">
      <c r="AA59667" s="271"/>
    </row>
    <row r="59668" spans="27:27">
      <c r="AA59668" s="271"/>
    </row>
    <row r="59669" spans="27:27">
      <c r="AA59669" s="271"/>
    </row>
    <row r="59670" spans="27:27">
      <c r="AA59670" s="271"/>
    </row>
    <row r="59671" spans="27:27">
      <c r="AA59671" s="271"/>
    </row>
    <row r="59672" spans="27:27">
      <c r="AA59672" s="271"/>
    </row>
    <row r="59673" spans="27:27">
      <c r="AA59673" s="271"/>
    </row>
    <row r="59674" spans="27:27">
      <c r="AA59674" s="271"/>
    </row>
    <row r="59675" spans="27:27">
      <c r="AA59675" s="271"/>
    </row>
    <row r="59676" spans="27:27">
      <c r="AA59676" s="271"/>
    </row>
    <row r="59677" spans="27:27">
      <c r="AA59677" s="271"/>
    </row>
    <row r="59678" spans="27:27">
      <c r="AA59678" s="271"/>
    </row>
    <row r="59679" spans="27:27">
      <c r="AA59679" s="271"/>
    </row>
    <row r="59680" spans="27:27">
      <c r="AA59680" s="271"/>
    </row>
    <row r="59681" spans="27:27">
      <c r="AA59681" s="271"/>
    </row>
    <row r="59682" spans="27:27">
      <c r="AA59682" s="271"/>
    </row>
    <row r="59683" spans="27:27">
      <c r="AA59683" s="271"/>
    </row>
    <row r="59684" spans="27:27">
      <c r="AA59684" s="271"/>
    </row>
    <row r="59685" spans="27:27">
      <c r="AA59685" s="271"/>
    </row>
    <row r="59686" spans="27:27">
      <c r="AA59686" s="271"/>
    </row>
    <row r="59687" spans="27:27">
      <c r="AA59687" s="271"/>
    </row>
    <row r="59688" spans="27:27">
      <c r="AA59688" s="271"/>
    </row>
    <row r="59689" spans="27:27">
      <c r="AA59689" s="271"/>
    </row>
    <row r="59690" spans="27:27">
      <c r="AA59690" s="271"/>
    </row>
    <row r="59691" spans="27:27">
      <c r="AA59691" s="271"/>
    </row>
    <row r="59692" spans="27:27">
      <c r="AA59692" s="271"/>
    </row>
    <row r="59693" spans="27:27">
      <c r="AA59693" s="271"/>
    </row>
    <row r="59694" spans="27:27">
      <c r="AA59694" s="271"/>
    </row>
    <row r="59695" spans="27:27">
      <c r="AA59695" s="271"/>
    </row>
    <row r="59696" spans="27:27">
      <c r="AA59696" s="271"/>
    </row>
    <row r="59697" spans="27:27">
      <c r="AA59697" s="271"/>
    </row>
    <row r="59698" spans="27:27">
      <c r="AA59698" s="271"/>
    </row>
    <row r="59699" spans="27:27">
      <c r="AA59699" s="271"/>
    </row>
    <row r="59700" spans="27:27">
      <c r="AA59700" s="271"/>
    </row>
    <row r="59701" spans="27:27">
      <c r="AA59701" s="271"/>
    </row>
    <row r="59702" spans="27:27">
      <c r="AA59702" s="271"/>
    </row>
    <row r="59703" spans="27:27">
      <c r="AA59703" s="271"/>
    </row>
    <row r="59704" spans="27:27">
      <c r="AA59704" s="271"/>
    </row>
    <row r="59705" spans="27:27">
      <c r="AA59705" s="271"/>
    </row>
    <row r="59706" spans="27:27">
      <c r="AA59706" s="271"/>
    </row>
    <row r="59707" spans="27:27">
      <c r="AA59707" s="271"/>
    </row>
    <row r="59708" spans="27:27">
      <c r="AA59708" s="271"/>
    </row>
    <row r="59709" spans="27:27">
      <c r="AA59709" s="271"/>
    </row>
    <row r="59710" spans="27:27">
      <c r="AA59710" s="271"/>
    </row>
    <row r="59711" spans="27:27">
      <c r="AA59711" s="271"/>
    </row>
    <row r="59712" spans="27:27">
      <c r="AA59712" s="271"/>
    </row>
    <row r="59713" spans="27:27">
      <c r="AA59713" s="271"/>
    </row>
    <row r="59714" spans="27:27">
      <c r="AA59714" s="271"/>
    </row>
    <row r="59715" spans="27:27">
      <c r="AA59715" s="271"/>
    </row>
    <row r="59716" spans="27:27">
      <c r="AA59716" s="271"/>
    </row>
    <row r="59717" spans="27:27">
      <c r="AA59717" s="271"/>
    </row>
    <row r="59718" spans="27:27">
      <c r="AA59718" s="271"/>
    </row>
    <row r="59719" spans="27:27">
      <c r="AA59719" s="271"/>
    </row>
    <row r="59720" spans="27:27">
      <c r="AA59720" s="271"/>
    </row>
    <row r="59721" spans="27:27">
      <c r="AA59721" s="271"/>
    </row>
    <row r="59722" spans="27:27">
      <c r="AA59722" s="271"/>
    </row>
    <row r="59723" spans="27:27">
      <c r="AA59723" s="271"/>
    </row>
    <row r="59724" spans="27:27">
      <c r="AA59724" s="271"/>
    </row>
    <row r="59725" spans="27:27">
      <c r="AA59725" s="271"/>
    </row>
    <row r="59726" spans="27:27">
      <c r="AA59726" s="271"/>
    </row>
    <row r="59727" spans="27:27">
      <c r="AA59727" s="271"/>
    </row>
    <row r="59728" spans="27:27">
      <c r="AA59728" s="271"/>
    </row>
    <row r="59729" spans="27:27">
      <c r="AA59729" s="271"/>
    </row>
    <row r="59730" spans="27:27">
      <c r="AA59730" s="271"/>
    </row>
    <row r="59731" spans="27:27">
      <c r="AA59731" s="271"/>
    </row>
    <row r="59732" spans="27:27">
      <c r="AA59732" s="271"/>
    </row>
    <row r="59733" spans="27:27">
      <c r="AA59733" s="271"/>
    </row>
    <row r="59734" spans="27:27">
      <c r="AA59734" s="271"/>
    </row>
    <row r="59735" spans="27:27">
      <c r="AA59735" s="271"/>
    </row>
    <row r="59736" spans="27:27">
      <c r="AA59736" s="271"/>
    </row>
    <row r="59737" spans="27:27">
      <c r="AA59737" s="271"/>
    </row>
    <row r="59738" spans="27:27">
      <c r="AA59738" s="271"/>
    </row>
    <row r="59739" spans="27:27">
      <c r="AA59739" s="271"/>
    </row>
    <row r="59740" spans="27:27">
      <c r="AA59740" s="271"/>
    </row>
    <row r="59741" spans="27:27">
      <c r="AA59741" s="271"/>
    </row>
    <row r="59742" spans="27:27">
      <c r="AA59742" s="271"/>
    </row>
    <row r="59743" spans="27:27">
      <c r="AA59743" s="271"/>
    </row>
    <row r="59744" spans="27:27">
      <c r="AA59744" s="271"/>
    </row>
    <row r="59745" spans="27:27">
      <c r="AA59745" s="271"/>
    </row>
    <row r="59746" spans="27:27">
      <c r="AA59746" s="271"/>
    </row>
    <row r="59747" spans="27:27">
      <c r="AA59747" s="271"/>
    </row>
    <row r="59748" spans="27:27">
      <c r="AA59748" s="271"/>
    </row>
    <row r="59749" spans="27:27">
      <c r="AA59749" s="271"/>
    </row>
    <row r="59750" spans="27:27">
      <c r="AA59750" s="271"/>
    </row>
    <row r="59751" spans="27:27">
      <c r="AA59751" s="271"/>
    </row>
    <row r="59752" spans="27:27">
      <c r="AA59752" s="271"/>
    </row>
    <row r="59753" spans="27:27">
      <c r="AA59753" s="271"/>
    </row>
    <row r="59754" spans="27:27">
      <c r="AA59754" s="271"/>
    </row>
    <row r="59755" spans="27:27">
      <c r="AA59755" s="271"/>
    </row>
    <row r="59756" spans="27:27">
      <c r="AA59756" s="271"/>
    </row>
    <row r="59757" spans="27:27">
      <c r="AA59757" s="271"/>
    </row>
    <row r="59758" spans="27:27">
      <c r="AA59758" s="271"/>
    </row>
    <row r="59759" spans="27:27">
      <c r="AA59759" s="271"/>
    </row>
    <row r="59760" spans="27:27">
      <c r="AA59760" s="271"/>
    </row>
    <row r="59761" spans="27:27">
      <c r="AA59761" s="271"/>
    </row>
    <row r="59762" spans="27:27">
      <c r="AA59762" s="271"/>
    </row>
    <row r="59763" spans="27:27">
      <c r="AA59763" s="271"/>
    </row>
    <row r="59764" spans="27:27">
      <c r="AA59764" s="271"/>
    </row>
    <row r="59765" spans="27:27">
      <c r="AA59765" s="271"/>
    </row>
    <row r="59766" spans="27:27">
      <c r="AA59766" s="271"/>
    </row>
    <row r="59767" spans="27:27">
      <c r="AA59767" s="271"/>
    </row>
    <row r="59768" spans="27:27">
      <c r="AA59768" s="271"/>
    </row>
    <row r="59769" spans="27:27">
      <c r="AA59769" s="271"/>
    </row>
    <row r="59770" spans="27:27">
      <c r="AA59770" s="271"/>
    </row>
    <row r="59771" spans="27:27">
      <c r="AA59771" s="271"/>
    </row>
    <row r="59772" spans="27:27">
      <c r="AA59772" s="271"/>
    </row>
    <row r="59773" spans="27:27">
      <c r="AA59773" s="271"/>
    </row>
    <row r="59774" spans="27:27">
      <c r="AA59774" s="271"/>
    </row>
    <row r="59775" spans="27:27">
      <c r="AA59775" s="271"/>
    </row>
    <row r="59776" spans="27:27">
      <c r="AA59776" s="271"/>
    </row>
    <row r="59777" spans="27:27">
      <c r="AA59777" s="271"/>
    </row>
    <row r="59778" spans="27:27">
      <c r="AA59778" s="271"/>
    </row>
    <row r="59779" spans="27:27">
      <c r="AA59779" s="271"/>
    </row>
    <row r="59780" spans="27:27">
      <c r="AA59780" s="271"/>
    </row>
    <row r="59781" spans="27:27">
      <c r="AA59781" s="271"/>
    </row>
    <row r="59782" spans="27:27">
      <c r="AA59782" s="271"/>
    </row>
    <row r="59783" spans="27:27">
      <c r="AA59783" s="271"/>
    </row>
    <row r="59784" spans="27:27">
      <c r="AA59784" s="271"/>
    </row>
    <row r="59785" spans="27:27">
      <c r="AA59785" s="271"/>
    </row>
    <row r="59786" spans="27:27">
      <c r="AA59786" s="271"/>
    </row>
    <row r="59787" spans="27:27">
      <c r="AA59787" s="271"/>
    </row>
    <row r="59788" spans="27:27">
      <c r="AA59788" s="271"/>
    </row>
    <row r="59789" spans="27:27">
      <c r="AA59789" s="271"/>
    </row>
    <row r="59790" spans="27:27">
      <c r="AA59790" s="271"/>
    </row>
    <row r="59791" spans="27:27">
      <c r="AA59791" s="271"/>
    </row>
    <row r="59792" spans="27:27">
      <c r="AA59792" s="271"/>
    </row>
    <row r="59793" spans="27:27">
      <c r="AA59793" s="271"/>
    </row>
    <row r="59794" spans="27:27">
      <c r="AA59794" s="271"/>
    </row>
    <row r="59795" spans="27:27">
      <c r="AA59795" s="271"/>
    </row>
    <row r="59796" spans="27:27">
      <c r="AA59796" s="271"/>
    </row>
    <row r="59797" spans="27:27">
      <c r="AA59797" s="271"/>
    </row>
    <row r="59798" spans="27:27">
      <c r="AA59798" s="271"/>
    </row>
    <row r="59799" spans="27:27">
      <c r="AA59799" s="271"/>
    </row>
    <row r="59800" spans="27:27">
      <c r="AA59800" s="271"/>
    </row>
    <row r="59801" spans="27:27">
      <c r="AA59801" s="271"/>
    </row>
    <row r="59802" spans="27:27">
      <c r="AA59802" s="271"/>
    </row>
    <row r="59803" spans="27:27">
      <c r="AA59803" s="271"/>
    </row>
    <row r="59804" spans="27:27">
      <c r="AA59804" s="271"/>
    </row>
    <row r="59805" spans="27:27">
      <c r="AA59805" s="271"/>
    </row>
    <row r="59806" spans="27:27">
      <c r="AA59806" s="271"/>
    </row>
    <row r="59807" spans="27:27">
      <c r="AA59807" s="271"/>
    </row>
    <row r="59808" spans="27:27">
      <c r="AA59808" s="271"/>
    </row>
    <row r="59809" spans="27:27">
      <c r="AA59809" s="271"/>
    </row>
    <row r="59810" spans="27:27">
      <c r="AA59810" s="271"/>
    </row>
    <row r="59811" spans="27:27">
      <c r="AA59811" s="271"/>
    </row>
    <row r="59812" spans="27:27">
      <c r="AA59812" s="271"/>
    </row>
    <row r="59813" spans="27:27">
      <c r="AA59813" s="271"/>
    </row>
    <row r="59814" spans="27:27">
      <c r="AA59814" s="271"/>
    </row>
    <row r="59815" spans="27:27">
      <c r="AA59815" s="271"/>
    </row>
    <row r="59816" spans="27:27">
      <c r="AA59816" s="271"/>
    </row>
    <row r="59817" spans="27:27">
      <c r="AA59817" s="271"/>
    </row>
    <row r="59818" spans="27:27">
      <c r="AA59818" s="271"/>
    </row>
    <row r="59819" spans="27:27">
      <c r="AA59819" s="271"/>
    </row>
    <row r="59820" spans="27:27">
      <c r="AA59820" s="271"/>
    </row>
    <row r="59821" spans="27:27">
      <c r="AA59821" s="271"/>
    </row>
    <row r="59822" spans="27:27">
      <c r="AA59822" s="271"/>
    </row>
    <row r="59823" spans="27:27">
      <c r="AA59823" s="271"/>
    </row>
    <row r="59824" spans="27:27">
      <c r="AA59824" s="271"/>
    </row>
    <row r="59825" spans="27:27">
      <c r="AA59825" s="271"/>
    </row>
    <row r="59826" spans="27:27">
      <c r="AA59826" s="271"/>
    </row>
    <row r="59827" spans="27:27">
      <c r="AA59827" s="271"/>
    </row>
    <row r="59828" spans="27:27">
      <c r="AA59828" s="271"/>
    </row>
    <row r="59829" spans="27:27">
      <c r="AA59829" s="271"/>
    </row>
    <row r="59830" spans="27:27">
      <c r="AA59830" s="271"/>
    </row>
    <row r="59831" spans="27:27">
      <c r="AA59831" s="271"/>
    </row>
    <row r="59832" spans="27:27">
      <c r="AA59832" s="271"/>
    </row>
    <row r="59833" spans="27:27">
      <c r="AA59833" s="271"/>
    </row>
    <row r="59834" spans="27:27">
      <c r="AA59834" s="271"/>
    </row>
    <row r="59835" spans="27:27">
      <c r="AA59835" s="271"/>
    </row>
    <row r="59836" spans="27:27">
      <c r="AA59836" s="271"/>
    </row>
    <row r="59837" spans="27:27">
      <c r="AA59837" s="271"/>
    </row>
    <row r="59838" spans="27:27">
      <c r="AA59838" s="271"/>
    </row>
    <row r="59839" spans="27:27">
      <c r="AA59839" s="271"/>
    </row>
    <row r="59840" spans="27:27">
      <c r="AA59840" s="271"/>
    </row>
    <row r="59841" spans="27:27">
      <c r="AA59841" s="271"/>
    </row>
    <row r="59842" spans="27:27">
      <c r="AA59842" s="271"/>
    </row>
    <row r="59843" spans="27:27">
      <c r="AA59843" s="271"/>
    </row>
    <row r="59844" spans="27:27">
      <c r="AA59844" s="271"/>
    </row>
    <row r="59845" spans="27:27">
      <c r="AA59845" s="271"/>
    </row>
    <row r="59846" spans="27:27">
      <c r="AA59846" s="271"/>
    </row>
    <row r="59847" spans="27:27">
      <c r="AA59847" s="271"/>
    </row>
    <row r="59848" spans="27:27">
      <c r="AA59848" s="271"/>
    </row>
    <row r="59849" spans="27:27">
      <c r="AA59849" s="271"/>
    </row>
    <row r="59850" spans="27:27">
      <c r="AA59850" s="271"/>
    </row>
    <row r="59851" spans="27:27">
      <c r="AA59851" s="271"/>
    </row>
    <row r="59852" spans="27:27">
      <c r="AA59852" s="271"/>
    </row>
    <row r="59853" spans="27:27">
      <c r="AA59853" s="271"/>
    </row>
    <row r="59854" spans="27:27">
      <c r="AA59854" s="271"/>
    </row>
    <row r="59855" spans="27:27">
      <c r="AA59855" s="271"/>
    </row>
    <row r="59856" spans="27:27">
      <c r="AA59856" s="271"/>
    </row>
    <row r="59857" spans="27:27">
      <c r="AA59857" s="271"/>
    </row>
    <row r="59858" spans="27:27">
      <c r="AA59858" s="271"/>
    </row>
    <row r="59859" spans="27:27">
      <c r="AA59859" s="271"/>
    </row>
    <row r="59860" spans="27:27">
      <c r="AA59860" s="271"/>
    </row>
    <row r="59861" spans="27:27">
      <c r="AA59861" s="271"/>
    </row>
    <row r="59862" spans="27:27">
      <c r="AA59862" s="271"/>
    </row>
    <row r="59863" spans="27:27">
      <c r="AA59863" s="271"/>
    </row>
    <row r="59864" spans="27:27">
      <c r="AA59864" s="271"/>
    </row>
    <row r="59865" spans="27:27">
      <c r="AA59865" s="271"/>
    </row>
    <row r="59866" spans="27:27">
      <c r="AA59866" s="271"/>
    </row>
    <row r="59867" spans="27:27">
      <c r="AA59867" s="271"/>
    </row>
    <row r="59868" spans="27:27">
      <c r="AA59868" s="271"/>
    </row>
    <row r="59869" spans="27:27">
      <c r="AA59869" s="271"/>
    </row>
    <row r="59870" spans="27:27">
      <c r="AA59870" s="271"/>
    </row>
    <row r="59871" spans="27:27">
      <c r="AA59871" s="271"/>
    </row>
    <row r="59872" spans="27:27">
      <c r="AA59872" s="271"/>
    </row>
    <row r="59873" spans="27:27">
      <c r="AA59873" s="271"/>
    </row>
    <row r="59874" spans="27:27">
      <c r="AA59874" s="271"/>
    </row>
    <row r="59875" spans="27:27">
      <c r="AA59875" s="271"/>
    </row>
    <row r="59876" spans="27:27">
      <c r="AA59876" s="271"/>
    </row>
    <row r="59877" spans="27:27">
      <c r="AA59877" s="271"/>
    </row>
    <row r="59878" spans="27:27">
      <c r="AA59878" s="271"/>
    </row>
    <row r="59879" spans="27:27">
      <c r="AA59879" s="271"/>
    </row>
    <row r="59880" spans="27:27">
      <c r="AA59880" s="271"/>
    </row>
    <row r="59881" spans="27:27">
      <c r="AA59881" s="271"/>
    </row>
    <row r="59882" spans="27:27">
      <c r="AA59882" s="271"/>
    </row>
    <row r="59883" spans="27:27">
      <c r="AA59883" s="271"/>
    </row>
    <row r="59884" spans="27:27">
      <c r="AA59884" s="271"/>
    </row>
    <row r="59885" spans="27:27">
      <c r="AA59885" s="271"/>
    </row>
    <row r="59886" spans="27:27">
      <c r="AA59886" s="271"/>
    </row>
    <row r="59887" spans="27:27">
      <c r="AA59887" s="271"/>
    </row>
    <row r="59888" spans="27:27">
      <c r="AA59888" s="271"/>
    </row>
    <row r="59889" spans="27:27">
      <c r="AA59889" s="271"/>
    </row>
    <row r="59890" spans="27:27">
      <c r="AA59890" s="271"/>
    </row>
    <row r="59891" spans="27:27">
      <c r="AA59891" s="271"/>
    </row>
    <row r="59892" spans="27:27">
      <c r="AA59892" s="271"/>
    </row>
    <row r="59893" spans="27:27">
      <c r="AA59893" s="271"/>
    </row>
    <row r="59894" spans="27:27">
      <c r="AA59894" s="271"/>
    </row>
    <row r="59895" spans="27:27">
      <c r="AA59895" s="271"/>
    </row>
    <row r="59896" spans="27:27">
      <c r="AA59896" s="271"/>
    </row>
    <row r="59897" spans="27:27">
      <c r="AA59897" s="271"/>
    </row>
    <row r="59898" spans="27:27">
      <c r="AA59898" s="271"/>
    </row>
    <row r="59899" spans="27:27">
      <c r="AA59899" s="271"/>
    </row>
    <row r="59900" spans="27:27">
      <c r="AA59900" s="271"/>
    </row>
    <row r="59901" spans="27:27">
      <c r="AA59901" s="271"/>
    </row>
    <row r="59902" spans="27:27">
      <c r="AA59902" s="271"/>
    </row>
    <row r="59903" spans="27:27">
      <c r="AA59903" s="271"/>
    </row>
    <row r="59904" spans="27:27">
      <c r="AA59904" s="271"/>
    </row>
    <row r="59905" spans="27:27">
      <c r="AA59905" s="271"/>
    </row>
    <row r="59906" spans="27:27">
      <c r="AA59906" s="271"/>
    </row>
    <row r="59907" spans="27:27">
      <c r="AA59907" s="271"/>
    </row>
    <row r="59908" spans="27:27">
      <c r="AA59908" s="271"/>
    </row>
    <row r="59909" spans="27:27">
      <c r="AA59909" s="271"/>
    </row>
    <row r="59910" spans="27:27">
      <c r="AA59910" s="271"/>
    </row>
    <row r="59911" spans="27:27">
      <c r="AA59911" s="271"/>
    </row>
    <row r="59912" spans="27:27">
      <c r="AA59912" s="271"/>
    </row>
    <row r="59913" spans="27:27">
      <c r="AA59913" s="271"/>
    </row>
    <row r="59914" spans="27:27">
      <c r="AA59914" s="271"/>
    </row>
    <row r="59915" spans="27:27">
      <c r="AA59915" s="271"/>
    </row>
    <row r="59916" spans="27:27">
      <c r="AA59916" s="271"/>
    </row>
    <row r="59917" spans="27:27">
      <c r="AA59917" s="271"/>
    </row>
    <row r="59918" spans="27:27">
      <c r="AA59918" s="271"/>
    </row>
    <row r="59919" spans="27:27">
      <c r="AA59919" s="271"/>
    </row>
    <row r="59920" spans="27:27">
      <c r="AA59920" s="271"/>
    </row>
    <row r="59921" spans="27:27">
      <c r="AA59921" s="271"/>
    </row>
    <row r="59922" spans="27:27">
      <c r="AA59922" s="271"/>
    </row>
    <row r="59923" spans="27:27">
      <c r="AA59923" s="271"/>
    </row>
    <row r="59924" spans="27:27">
      <c r="AA59924" s="271"/>
    </row>
    <row r="59925" spans="27:27">
      <c r="AA59925" s="271"/>
    </row>
    <row r="59926" spans="27:27">
      <c r="AA59926" s="271"/>
    </row>
    <row r="59927" spans="27:27">
      <c r="AA59927" s="271"/>
    </row>
    <row r="59928" spans="27:27">
      <c r="AA59928" s="271"/>
    </row>
    <row r="59929" spans="27:27">
      <c r="AA59929" s="271"/>
    </row>
    <row r="59930" spans="27:27">
      <c r="AA59930" s="271"/>
    </row>
    <row r="59931" spans="27:27">
      <c r="AA59931" s="271"/>
    </row>
    <row r="59932" spans="27:27">
      <c r="AA59932" s="271"/>
    </row>
    <row r="59933" spans="27:27">
      <c r="AA59933" s="271"/>
    </row>
    <row r="59934" spans="27:27">
      <c r="AA59934" s="271"/>
    </row>
    <row r="59935" spans="27:27">
      <c r="AA59935" s="271"/>
    </row>
    <row r="59936" spans="27:27">
      <c r="AA59936" s="271"/>
    </row>
    <row r="59937" spans="27:27">
      <c r="AA59937" s="271"/>
    </row>
    <row r="59938" spans="27:27">
      <c r="AA59938" s="271"/>
    </row>
    <row r="59939" spans="27:27">
      <c r="AA59939" s="271"/>
    </row>
    <row r="59940" spans="27:27">
      <c r="AA59940" s="271"/>
    </row>
    <row r="59941" spans="27:27">
      <c r="AA59941" s="271"/>
    </row>
    <row r="59942" spans="27:27">
      <c r="AA59942" s="271"/>
    </row>
    <row r="59943" spans="27:27">
      <c r="AA59943" s="271"/>
    </row>
    <row r="59944" spans="27:27">
      <c r="AA59944" s="271"/>
    </row>
    <row r="59945" spans="27:27">
      <c r="AA59945" s="271"/>
    </row>
    <row r="59946" spans="27:27">
      <c r="AA59946" s="271"/>
    </row>
    <row r="59947" spans="27:27">
      <c r="AA59947" s="271"/>
    </row>
    <row r="59948" spans="27:27">
      <c r="AA59948" s="271"/>
    </row>
    <row r="59949" spans="27:27">
      <c r="AA59949" s="271"/>
    </row>
    <row r="59950" spans="27:27">
      <c r="AA59950" s="271"/>
    </row>
    <row r="59951" spans="27:27">
      <c r="AA59951" s="271"/>
    </row>
    <row r="59952" spans="27:27">
      <c r="AA59952" s="271"/>
    </row>
    <row r="59953" spans="27:27">
      <c r="AA59953" s="271"/>
    </row>
    <row r="59954" spans="27:27">
      <c r="AA59954" s="271"/>
    </row>
    <row r="59955" spans="27:27">
      <c r="AA59955" s="271"/>
    </row>
    <row r="59956" spans="27:27">
      <c r="AA59956" s="271"/>
    </row>
    <row r="59957" spans="27:27">
      <c r="AA59957" s="271"/>
    </row>
    <row r="59958" spans="27:27">
      <c r="AA59958" s="271"/>
    </row>
    <row r="59959" spans="27:27">
      <c r="AA59959" s="271"/>
    </row>
    <row r="59960" spans="27:27">
      <c r="AA59960" s="271"/>
    </row>
    <row r="59961" spans="27:27">
      <c r="AA59961" s="271"/>
    </row>
    <row r="59962" spans="27:27">
      <c r="AA59962" s="271"/>
    </row>
    <row r="59963" spans="27:27">
      <c r="AA59963" s="271"/>
    </row>
    <row r="59964" spans="27:27">
      <c r="AA59964" s="271"/>
    </row>
    <row r="59965" spans="27:27">
      <c r="AA59965" s="271"/>
    </row>
    <row r="59966" spans="27:27">
      <c r="AA59966" s="271"/>
    </row>
    <row r="59967" spans="27:27">
      <c r="AA59967" s="271"/>
    </row>
    <row r="59968" spans="27:27">
      <c r="AA59968" s="271"/>
    </row>
    <row r="59969" spans="27:27">
      <c r="AA59969" s="271"/>
    </row>
    <row r="59970" spans="27:27">
      <c r="AA59970" s="271"/>
    </row>
    <row r="59971" spans="27:27">
      <c r="AA59971" s="271"/>
    </row>
    <row r="59972" spans="27:27">
      <c r="AA59972" s="271"/>
    </row>
    <row r="59973" spans="27:27">
      <c r="AA59973" s="271"/>
    </row>
    <row r="59974" spans="27:27">
      <c r="AA59974" s="271"/>
    </row>
    <row r="59975" spans="27:27">
      <c r="AA59975" s="271"/>
    </row>
    <row r="59976" spans="27:27">
      <c r="AA59976" s="271"/>
    </row>
    <row r="59977" spans="27:27">
      <c r="AA59977" s="271"/>
    </row>
    <row r="59978" spans="27:27">
      <c r="AA59978" s="271"/>
    </row>
    <row r="59979" spans="27:27">
      <c r="AA59979" s="271"/>
    </row>
    <row r="59980" spans="27:27">
      <c r="AA59980" s="271"/>
    </row>
    <row r="59981" spans="27:27">
      <c r="AA59981" s="271"/>
    </row>
    <row r="59982" spans="27:27">
      <c r="AA59982" s="271"/>
    </row>
    <row r="59983" spans="27:27">
      <c r="AA59983" s="271"/>
    </row>
    <row r="59984" spans="27:27">
      <c r="AA59984" s="271"/>
    </row>
    <row r="59985" spans="27:27">
      <c r="AA59985" s="271"/>
    </row>
    <row r="59986" spans="27:27">
      <c r="AA59986" s="271"/>
    </row>
    <row r="59987" spans="27:27">
      <c r="AA59987" s="271"/>
    </row>
    <row r="59988" spans="27:27">
      <c r="AA59988" s="271"/>
    </row>
    <row r="59989" spans="27:27">
      <c r="AA59989" s="271"/>
    </row>
    <row r="59990" spans="27:27">
      <c r="AA59990" s="271"/>
    </row>
    <row r="59991" spans="27:27">
      <c r="AA59991" s="271"/>
    </row>
    <row r="59992" spans="27:27">
      <c r="AA59992" s="271"/>
    </row>
    <row r="59993" spans="27:27">
      <c r="AA59993" s="271"/>
    </row>
    <row r="59994" spans="27:27">
      <c r="AA59994" s="271"/>
    </row>
    <row r="59995" spans="27:27">
      <c r="AA59995" s="271"/>
    </row>
    <row r="59996" spans="27:27">
      <c r="AA59996" s="271"/>
    </row>
    <row r="59997" spans="27:27">
      <c r="AA59997" s="271"/>
    </row>
    <row r="59998" spans="27:27">
      <c r="AA59998" s="271"/>
    </row>
    <row r="59999" spans="27:27">
      <c r="AA59999" s="271"/>
    </row>
    <row r="60000" spans="27:27">
      <c r="AA60000" s="271"/>
    </row>
    <row r="60001" spans="27:27">
      <c r="AA60001" s="271"/>
    </row>
    <row r="60002" spans="27:27">
      <c r="AA60002" s="271"/>
    </row>
    <row r="60003" spans="27:27">
      <c r="AA60003" s="271"/>
    </row>
    <row r="60004" spans="27:27">
      <c r="AA60004" s="271"/>
    </row>
    <row r="60005" spans="27:27">
      <c r="AA60005" s="271"/>
    </row>
    <row r="60006" spans="27:27">
      <c r="AA60006" s="271"/>
    </row>
    <row r="60007" spans="27:27">
      <c r="AA60007" s="271"/>
    </row>
    <row r="60008" spans="27:27">
      <c r="AA60008" s="271"/>
    </row>
    <row r="60009" spans="27:27">
      <c r="AA60009" s="271"/>
    </row>
    <row r="60010" spans="27:27">
      <c r="AA60010" s="271"/>
    </row>
    <row r="60011" spans="27:27">
      <c r="AA60011" s="271"/>
    </row>
    <row r="60012" spans="27:27">
      <c r="AA60012" s="271"/>
    </row>
    <row r="60013" spans="27:27">
      <c r="AA60013" s="271"/>
    </row>
    <row r="60014" spans="27:27">
      <c r="AA60014" s="271"/>
    </row>
    <row r="60015" spans="27:27">
      <c r="AA60015" s="271"/>
    </row>
    <row r="60016" spans="27:27">
      <c r="AA60016" s="271"/>
    </row>
    <row r="60017" spans="27:27">
      <c r="AA60017" s="271"/>
    </row>
    <row r="60018" spans="27:27">
      <c r="AA60018" s="271"/>
    </row>
    <row r="60019" spans="27:27">
      <c r="AA60019" s="271"/>
    </row>
    <row r="60020" spans="27:27">
      <c r="AA60020" s="271"/>
    </row>
    <row r="60021" spans="27:27">
      <c r="AA60021" s="271"/>
    </row>
    <row r="60022" spans="27:27">
      <c r="AA60022" s="271"/>
    </row>
    <row r="60023" spans="27:27">
      <c r="AA60023" s="271"/>
    </row>
    <row r="60024" spans="27:27">
      <c r="AA60024" s="271"/>
    </row>
    <row r="60025" spans="27:27">
      <c r="AA60025" s="271"/>
    </row>
    <row r="60026" spans="27:27">
      <c r="AA60026" s="271"/>
    </row>
    <row r="60027" spans="27:27">
      <c r="AA60027" s="271"/>
    </row>
    <row r="60028" spans="27:27">
      <c r="AA60028" s="271"/>
    </row>
    <row r="60029" spans="27:27">
      <c r="AA60029" s="271"/>
    </row>
    <row r="60030" spans="27:27">
      <c r="AA60030" s="271"/>
    </row>
    <row r="60031" spans="27:27">
      <c r="AA60031" s="271"/>
    </row>
    <row r="60032" spans="27:27">
      <c r="AA60032" s="271"/>
    </row>
    <row r="60033" spans="27:27">
      <c r="AA60033" s="271"/>
    </row>
    <row r="60034" spans="27:27">
      <c r="AA60034" s="271"/>
    </row>
    <row r="60035" spans="27:27">
      <c r="AA60035" s="271"/>
    </row>
    <row r="60036" spans="27:27">
      <c r="AA60036" s="271"/>
    </row>
    <row r="60037" spans="27:27">
      <c r="AA60037" s="271"/>
    </row>
    <row r="60038" spans="27:27">
      <c r="AA60038" s="271"/>
    </row>
    <row r="60039" spans="27:27">
      <c r="AA60039" s="271"/>
    </row>
    <row r="60040" spans="27:27">
      <c r="AA60040" s="271"/>
    </row>
    <row r="60041" spans="27:27">
      <c r="AA60041" s="271"/>
    </row>
    <row r="60042" spans="27:27">
      <c r="AA60042" s="271"/>
    </row>
    <row r="60043" spans="27:27">
      <c r="AA60043" s="271"/>
    </row>
    <row r="60044" spans="27:27">
      <c r="AA60044" s="271"/>
    </row>
    <row r="60045" spans="27:27">
      <c r="AA60045" s="271"/>
    </row>
    <row r="60046" spans="27:27">
      <c r="AA60046" s="271"/>
    </row>
    <row r="60047" spans="27:27">
      <c r="AA60047" s="271"/>
    </row>
    <row r="60048" spans="27:27">
      <c r="AA60048" s="271"/>
    </row>
    <row r="60049" spans="27:27">
      <c r="AA60049" s="271"/>
    </row>
    <row r="60050" spans="27:27">
      <c r="AA60050" s="271"/>
    </row>
    <row r="60051" spans="27:27">
      <c r="AA60051" s="271"/>
    </row>
    <row r="60052" spans="27:27">
      <c r="AA60052" s="271"/>
    </row>
    <row r="60053" spans="27:27">
      <c r="AA60053" s="271"/>
    </row>
    <row r="60054" spans="27:27">
      <c r="AA60054" s="271"/>
    </row>
    <row r="60055" spans="27:27">
      <c r="AA60055" s="271"/>
    </row>
    <row r="60056" spans="27:27">
      <c r="AA60056" s="271"/>
    </row>
    <row r="60057" spans="27:27">
      <c r="AA60057" s="271"/>
    </row>
    <row r="60058" spans="27:27">
      <c r="AA60058" s="271"/>
    </row>
    <row r="60059" spans="27:27">
      <c r="AA60059" s="271"/>
    </row>
    <row r="60060" spans="27:27">
      <c r="AA60060" s="271"/>
    </row>
    <row r="60061" spans="27:27">
      <c r="AA60061" s="271"/>
    </row>
    <row r="60062" spans="27:27">
      <c r="AA60062" s="271"/>
    </row>
    <row r="60063" spans="27:27">
      <c r="AA60063" s="271"/>
    </row>
    <row r="60064" spans="27:27">
      <c r="AA60064" s="271"/>
    </row>
    <row r="60065" spans="27:27">
      <c r="AA60065" s="271"/>
    </row>
    <row r="60066" spans="27:27">
      <c r="AA60066" s="271"/>
    </row>
    <row r="60067" spans="27:27">
      <c r="AA60067" s="271"/>
    </row>
    <row r="60068" spans="27:27">
      <c r="AA60068" s="271"/>
    </row>
    <row r="60069" spans="27:27">
      <c r="AA60069" s="271"/>
    </row>
    <row r="60070" spans="27:27">
      <c r="AA60070" s="271"/>
    </row>
    <row r="60071" spans="27:27">
      <c r="AA60071" s="271"/>
    </row>
    <row r="60072" spans="27:27">
      <c r="AA60072" s="271"/>
    </row>
    <row r="60073" spans="27:27">
      <c r="AA60073" s="271"/>
    </row>
    <row r="60074" spans="27:27">
      <c r="AA60074" s="271"/>
    </row>
    <row r="60075" spans="27:27">
      <c r="AA60075" s="271"/>
    </row>
    <row r="60076" spans="27:27">
      <c r="AA60076" s="271"/>
    </row>
    <row r="60077" spans="27:27">
      <c r="AA60077" s="271"/>
    </row>
    <row r="60078" spans="27:27">
      <c r="AA60078" s="271"/>
    </row>
    <row r="60079" spans="27:27">
      <c r="AA60079" s="271"/>
    </row>
    <row r="60080" spans="27:27">
      <c r="AA60080" s="271"/>
    </row>
    <row r="60081" spans="27:27">
      <c r="AA60081" s="271"/>
    </row>
    <row r="60082" spans="27:27">
      <c r="AA60082" s="271"/>
    </row>
    <row r="60083" spans="27:27">
      <c r="AA60083" s="271"/>
    </row>
    <row r="60084" spans="27:27">
      <c r="AA60084" s="271"/>
    </row>
    <row r="60085" spans="27:27">
      <c r="AA60085" s="271"/>
    </row>
    <row r="60086" spans="27:27">
      <c r="AA60086" s="271"/>
    </row>
    <row r="60087" spans="27:27">
      <c r="AA60087" s="271"/>
    </row>
    <row r="60088" spans="27:27">
      <c r="AA60088" s="271"/>
    </row>
    <row r="60089" spans="27:27">
      <c r="AA60089" s="271"/>
    </row>
    <row r="60090" spans="27:27">
      <c r="AA60090" s="271"/>
    </row>
    <row r="60091" spans="27:27">
      <c r="AA60091" s="271"/>
    </row>
    <row r="60092" spans="27:27">
      <c r="AA60092" s="271"/>
    </row>
    <row r="60093" spans="27:27">
      <c r="AA60093" s="271"/>
    </row>
    <row r="60094" spans="27:27">
      <c r="AA60094" s="271"/>
    </row>
    <row r="60095" spans="27:27">
      <c r="AA60095" s="271"/>
    </row>
    <row r="60096" spans="27:27">
      <c r="AA60096" s="271"/>
    </row>
    <row r="60097" spans="27:27">
      <c r="AA60097" s="271"/>
    </row>
    <row r="60098" spans="27:27">
      <c r="AA60098" s="271"/>
    </row>
    <row r="60099" spans="27:27">
      <c r="AA60099" s="271"/>
    </row>
    <row r="60100" spans="27:27">
      <c r="AA60100" s="271"/>
    </row>
    <row r="60101" spans="27:27">
      <c r="AA60101" s="271"/>
    </row>
    <row r="60102" spans="27:27">
      <c r="AA60102" s="271"/>
    </row>
    <row r="60103" spans="27:27">
      <c r="AA60103" s="271"/>
    </row>
    <row r="60104" spans="27:27">
      <c r="AA60104" s="271"/>
    </row>
    <row r="60105" spans="27:27">
      <c r="AA60105" s="271"/>
    </row>
    <row r="60106" spans="27:27">
      <c r="AA60106" s="271"/>
    </row>
    <row r="60107" spans="27:27">
      <c r="AA60107" s="271"/>
    </row>
    <row r="60108" spans="27:27">
      <c r="AA60108" s="271"/>
    </row>
    <row r="60109" spans="27:27">
      <c r="AA60109" s="271"/>
    </row>
    <row r="60110" spans="27:27">
      <c r="AA60110" s="271"/>
    </row>
    <row r="60111" spans="27:27">
      <c r="AA60111" s="271"/>
    </row>
    <row r="60112" spans="27:27">
      <c r="AA60112" s="271"/>
    </row>
    <row r="60113" spans="27:27">
      <c r="AA60113" s="271"/>
    </row>
    <row r="60114" spans="27:27">
      <c r="AA60114" s="271"/>
    </row>
    <row r="60115" spans="27:27">
      <c r="AA60115" s="271"/>
    </row>
    <row r="60116" spans="27:27">
      <c r="AA60116" s="271"/>
    </row>
    <row r="60117" spans="27:27">
      <c r="AA60117" s="271"/>
    </row>
    <row r="60118" spans="27:27">
      <c r="AA60118" s="271"/>
    </row>
    <row r="60119" spans="27:27">
      <c r="AA60119" s="271"/>
    </row>
    <row r="60120" spans="27:27">
      <c r="AA60120" s="271"/>
    </row>
    <row r="60121" spans="27:27">
      <c r="AA60121" s="271"/>
    </row>
    <row r="60122" spans="27:27">
      <c r="AA60122" s="271"/>
    </row>
    <row r="60123" spans="27:27">
      <c r="AA60123" s="271"/>
    </row>
    <row r="60124" spans="27:27">
      <c r="AA60124" s="271"/>
    </row>
    <row r="60125" spans="27:27">
      <c r="AA60125" s="271"/>
    </row>
    <row r="60126" spans="27:27">
      <c r="AA60126" s="271"/>
    </row>
    <row r="60127" spans="27:27">
      <c r="AA60127" s="271"/>
    </row>
    <row r="60128" spans="27:27">
      <c r="AA60128" s="271"/>
    </row>
    <row r="60129" spans="27:27">
      <c r="AA60129" s="271"/>
    </row>
    <row r="60130" spans="27:27">
      <c r="AA60130" s="271"/>
    </row>
    <row r="60131" spans="27:27">
      <c r="AA60131" s="271"/>
    </row>
    <row r="60132" spans="27:27">
      <c r="AA60132" s="271"/>
    </row>
    <row r="60133" spans="27:27">
      <c r="AA60133" s="271"/>
    </row>
    <row r="60134" spans="27:27">
      <c r="AA60134" s="271"/>
    </row>
    <row r="60135" spans="27:27">
      <c r="AA60135" s="271"/>
    </row>
    <row r="60136" spans="27:27">
      <c r="AA60136" s="271"/>
    </row>
    <row r="60137" spans="27:27">
      <c r="AA60137" s="271"/>
    </row>
    <row r="60138" spans="27:27">
      <c r="AA60138" s="271"/>
    </row>
    <row r="60139" spans="27:27">
      <c r="AA60139" s="271"/>
    </row>
    <row r="60140" spans="27:27">
      <c r="AA60140" s="271"/>
    </row>
    <row r="60141" spans="27:27">
      <c r="AA60141" s="271"/>
    </row>
    <row r="60142" spans="27:27">
      <c r="AA60142" s="271"/>
    </row>
    <row r="60143" spans="27:27">
      <c r="AA60143" s="271"/>
    </row>
    <row r="60144" spans="27:27">
      <c r="AA60144" s="271"/>
    </row>
    <row r="60145" spans="27:27">
      <c r="AA60145" s="271"/>
    </row>
    <row r="60146" spans="27:27">
      <c r="AA60146" s="271"/>
    </row>
    <row r="60147" spans="27:27">
      <c r="AA60147" s="271"/>
    </row>
    <row r="60148" spans="27:27">
      <c r="AA60148" s="271"/>
    </row>
    <row r="60149" spans="27:27">
      <c r="AA60149" s="271"/>
    </row>
    <row r="60150" spans="27:27">
      <c r="AA60150" s="271"/>
    </row>
    <row r="60151" spans="27:27">
      <c r="AA60151" s="271"/>
    </row>
    <row r="60152" spans="27:27">
      <c r="AA60152" s="271"/>
    </row>
    <row r="60153" spans="27:27">
      <c r="AA60153" s="271"/>
    </row>
    <row r="60154" spans="27:27">
      <c r="AA60154" s="271"/>
    </row>
    <row r="60155" spans="27:27">
      <c r="AA60155" s="271"/>
    </row>
    <row r="60156" spans="27:27">
      <c r="AA60156" s="271"/>
    </row>
    <row r="60157" spans="27:27">
      <c r="AA60157" s="271"/>
    </row>
    <row r="60158" spans="27:27">
      <c r="AA60158" s="271"/>
    </row>
    <row r="60159" spans="27:27">
      <c r="AA60159" s="271"/>
    </row>
    <row r="60160" spans="27:27">
      <c r="AA60160" s="271"/>
    </row>
    <row r="60161" spans="27:27">
      <c r="AA60161" s="271"/>
    </row>
    <row r="60162" spans="27:27">
      <c r="AA60162" s="271"/>
    </row>
    <row r="60163" spans="27:27">
      <c r="AA60163" s="271"/>
    </row>
    <row r="60164" spans="27:27">
      <c r="AA60164" s="271"/>
    </row>
    <row r="60165" spans="27:27">
      <c r="AA60165" s="271"/>
    </row>
    <row r="60166" spans="27:27">
      <c r="AA60166" s="271"/>
    </row>
    <row r="60167" spans="27:27">
      <c r="AA60167" s="271"/>
    </row>
    <row r="60168" spans="27:27">
      <c r="AA60168" s="271"/>
    </row>
    <row r="60169" spans="27:27">
      <c r="AA60169" s="271"/>
    </row>
    <row r="60170" spans="27:27">
      <c r="AA60170" s="271"/>
    </row>
    <row r="60171" spans="27:27">
      <c r="AA60171" s="271"/>
    </row>
    <row r="60172" spans="27:27">
      <c r="AA60172" s="271"/>
    </row>
    <row r="60173" spans="27:27">
      <c r="AA60173" s="271"/>
    </row>
    <row r="60174" spans="27:27">
      <c r="AA60174" s="271"/>
    </row>
    <row r="60175" spans="27:27">
      <c r="AA60175" s="271"/>
    </row>
    <row r="60176" spans="27:27">
      <c r="AA60176" s="271"/>
    </row>
    <row r="60177" spans="27:27">
      <c r="AA60177" s="271"/>
    </row>
    <row r="60178" spans="27:27">
      <c r="AA60178" s="271"/>
    </row>
    <row r="60179" spans="27:27">
      <c r="AA60179" s="271"/>
    </row>
    <row r="60180" spans="27:27">
      <c r="AA60180" s="271"/>
    </row>
    <row r="60181" spans="27:27">
      <c r="AA60181" s="271"/>
    </row>
    <row r="60182" spans="27:27">
      <c r="AA60182" s="271"/>
    </row>
    <row r="60183" spans="27:27">
      <c r="AA60183" s="271"/>
    </row>
    <row r="60184" spans="27:27">
      <c r="AA60184" s="271"/>
    </row>
    <row r="60185" spans="27:27">
      <c r="AA60185" s="271"/>
    </row>
    <row r="60186" spans="27:27">
      <c r="AA60186" s="271"/>
    </row>
    <row r="60187" spans="27:27">
      <c r="AA60187" s="271"/>
    </row>
    <row r="60188" spans="27:27">
      <c r="AA60188" s="271"/>
    </row>
    <row r="60189" spans="27:27">
      <c r="AA60189" s="271"/>
    </row>
    <row r="60190" spans="27:27">
      <c r="AA60190" s="271"/>
    </row>
    <row r="60191" spans="27:27">
      <c r="AA60191" s="271"/>
    </row>
    <row r="60192" spans="27:27">
      <c r="AA60192" s="271"/>
    </row>
    <row r="60193" spans="27:27">
      <c r="AA60193" s="271"/>
    </row>
    <row r="60194" spans="27:27">
      <c r="AA60194" s="271"/>
    </row>
    <row r="60195" spans="27:27">
      <c r="AA60195" s="271"/>
    </row>
    <row r="60196" spans="27:27">
      <c r="AA60196" s="271"/>
    </row>
    <row r="60197" spans="27:27">
      <c r="AA60197" s="271"/>
    </row>
    <row r="60198" spans="27:27">
      <c r="AA60198" s="271"/>
    </row>
    <row r="60199" spans="27:27">
      <c r="AA60199" s="271"/>
    </row>
    <row r="60200" spans="27:27">
      <c r="AA60200" s="271"/>
    </row>
    <row r="60201" spans="27:27">
      <c r="AA60201" s="271"/>
    </row>
    <row r="60202" spans="27:27">
      <c r="AA60202" s="271"/>
    </row>
    <row r="60203" spans="27:27">
      <c r="AA60203" s="271"/>
    </row>
    <row r="60204" spans="27:27">
      <c r="AA60204" s="271"/>
    </row>
    <row r="60205" spans="27:27">
      <c r="AA60205" s="271"/>
    </row>
    <row r="60206" spans="27:27">
      <c r="AA60206" s="271"/>
    </row>
    <row r="60207" spans="27:27">
      <c r="AA60207" s="271"/>
    </row>
    <row r="60208" spans="27:27">
      <c r="AA60208" s="271"/>
    </row>
    <row r="60209" spans="27:27">
      <c r="AA60209" s="271"/>
    </row>
    <row r="60210" spans="27:27">
      <c r="AA60210" s="271"/>
    </row>
    <row r="60211" spans="27:27">
      <c r="AA60211" s="271"/>
    </row>
    <row r="60212" spans="27:27">
      <c r="AA60212" s="271"/>
    </row>
    <row r="60213" spans="27:27">
      <c r="AA60213" s="271"/>
    </row>
    <row r="60214" spans="27:27">
      <c r="AA60214" s="271"/>
    </row>
    <row r="60215" spans="27:27">
      <c r="AA60215" s="271"/>
    </row>
    <row r="60216" spans="27:27">
      <c r="AA60216" s="271"/>
    </row>
    <row r="60217" spans="27:27">
      <c r="AA60217" s="271"/>
    </row>
    <row r="60218" spans="27:27">
      <c r="AA60218" s="271"/>
    </row>
    <row r="60219" spans="27:27">
      <c r="AA60219" s="271"/>
    </row>
    <row r="60220" spans="27:27">
      <c r="AA60220" s="271"/>
    </row>
    <row r="60221" spans="27:27">
      <c r="AA60221" s="271"/>
    </row>
    <row r="60222" spans="27:27">
      <c r="AA60222" s="271"/>
    </row>
    <row r="60223" spans="27:27">
      <c r="AA60223" s="271"/>
    </row>
    <row r="60224" spans="27:27">
      <c r="AA60224" s="271"/>
    </row>
    <row r="60225" spans="27:27">
      <c r="AA60225" s="271"/>
    </row>
    <row r="60226" spans="27:27">
      <c r="AA60226" s="271"/>
    </row>
    <row r="60227" spans="27:27">
      <c r="AA60227" s="271"/>
    </row>
    <row r="60228" spans="27:27">
      <c r="AA60228" s="271"/>
    </row>
    <row r="60229" spans="27:27">
      <c r="AA60229" s="271"/>
    </row>
    <row r="60230" spans="27:27">
      <c r="AA60230" s="271"/>
    </row>
    <row r="60231" spans="27:27">
      <c r="AA60231" s="271"/>
    </row>
    <row r="60232" spans="27:27">
      <c r="AA60232" s="271"/>
    </row>
    <row r="60233" spans="27:27">
      <c r="AA60233" s="271"/>
    </row>
    <row r="60234" spans="27:27">
      <c r="AA60234" s="271"/>
    </row>
    <row r="60235" spans="27:27">
      <c r="AA60235" s="271"/>
    </row>
    <row r="60236" spans="27:27">
      <c r="AA60236" s="271"/>
    </row>
    <row r="60237" spans="27:27">
      <c r="AA60237" s="271"/>
    </row>
    <row r="60238" spans="27:27">
      <c r="AA60238" s="271"/>
    </row>
    <row r="60239" spans="27:27">
      <c r="AA60239" s="271"/>
    </row>
    <row r="60240" spans="27:27">
      <c r="AA60240" s="271"/>
    </row>
    <row r="60241" spans="27:27">
      <c r="AA60241" s="271"/>
    </row>
    <row r="60242" spans="27:27">
      <c r="AA60242" s="271"/>
    </row>
    <row r="60243" spans="27:27">
      <c r="AA60243" s="271"/>
    </row>
    <row r="60244" spans="27:27">
      <c r="AA60244" s="271"/>
    </row>
    <row r="60245" spans="27:27">
      <c r="AA60245" s="271"/>
    </row>
    <row r="60246" spans="27:27">
      <c r="AA60246" s="271"/>
    </row>
    <row r="60247" spans="27:27">
      <c r="AA60247" s="271"/>
    </row>
    <row r="60248" spans="27:27">
      <c r="AA60248" s="271"/>
    </row>
    <row r="60249" spans="27:27">
      <c r="AA60249" s="271"/>
    </row>
    <row r="60250" spans="27:27">
      <c r="AA60250" s="271"/>
    </row>
    <row r="60251" spans="27:27">
      <c r="AA60251" s="271"/>
    </row>
    <row r="60252" spans="27:27">
      <c r="AA60252" s="271"/>
    </row>
    <row r="60253" spans="27:27">
      <c r="AA60253" s="271"/>
    </row>
    <row r="60254" spans="27:27">
      <c r="AA60254" s="271"/>
    </row>
    <row r="60255" spans="27:27">
      <c r="AA60255" s="271"/>
    </row>
    <row r="60256" spans="27:27">
      <c r="AA60256" s="271"/>
    </row>
    <row r="60257" spans="27:27">
      <c r="AA60257" s="271"/>
    </row>
    <row r="60258" spans="27:27">
      <c r="AA60258" s="271"/>
    </row>
    <row r="60259" spans="27:27">
      <c r="AA60259" s="271"/>
    </row>
    <row r="60260" spans="27:27">
      <c r="AA60260" s="271"/>
    </row>
    <row r="60261" spans="27:27">
      <c r="AA60261" s="271"/>
    </row>
    <row r="60262" spans="27:27">
      <c r="AA60262" s="271"/>
    </row>
    <row r="60263" spans="27:27">
      <c r="AA60263" s="271"/>
    </row>
    <row r="60264" spans="27:27">
      <c r="AA60264" s="271"/>
    </row>
    <row r="60265" spans="27:27">
      <c r="AA60265" s="271"/>
    </row>
    <row r="60266" spans="27:27">
      <c r="AA60266" s="271"/>
    </row>
    <row r="60267" spans="27:27">
      <c r="AA60267" s="271"/>
    </row>
    <row r="60268" spans="27:27">
      <c r="AA60268" s="271"/>
    </row>
    <row r="60269" spans="27:27">
      <c r="AA60269" s="271"/>
    </row>
    <row r="60270" spans="27:27">
      <c r="AA60270" s="271"/>
    </row>
    <row r="60271" spans="27:27">
      <c r="AA60271" s="271"/>
    </row>
    <row r="60272" spans="27:27">
      <c r="AA60272" s="271"/>
    </row>
    <row r="60273" spans="27:27">
      <c r="AA60273" s="271"/>
    </row>
    <row r="60274" spans="27:27">
      <c r="AA60274" s="271"/>
    </row>
    <row r="60275" spans="27:27">
      <c r="AA60275" s="271"/>
    </row>
    <row r="60276" spans="27:27">
      <c r="AA60276" s="271"/>
    </row>
    <row r="60277" spans="27:27">
      <c r="AA60277" s="271"/>
    </row>
    <row r="60278" spans="27:27">
      <c r="AA60278" s="271"/>
    </row>
    <row r="60279" spans="27:27">
      <c r="AA60279" s="271"/>
    </row>
    <row r="60280" spans="27:27">
      <c r="AA60280" s="271"/>
    </row>
    <row r="60281" spans="27:27">
      <c r="AA60281" s="271"/>
    </row>
    <row r="60282" spans="27:27">
      <c r="AA60282" s="271"/>
    </row>
    <row r="60283" spans="27:27">
      <c r="AA60283" s="271"/>
    </row>
    <row r="60284" spans="27:27">
      <c r="AA60284" s="271"/>
    </row>
    <row r="60285" spans="27:27">
      <c r="AA60285" s="271"/>
    </row>
    <row r="60286" spans="27:27">
      <c r="AA60286" s="271"/>
    </row>
    <row r="60287" spans="27:27">
      <c r="AA60287" s="271"/>
    </row>
    <row r="60288" spans="27:27">
      <c r="AA60288" s="271"/>
    </row>
    <row r="60289" spans="27:27">
      <c r="AA60289" s="271"/>
    </row>
    <row r="60290" spans="27:27">
      <c r="AA60290" s="271"/>
    </row>
    <row r="60291" spans="27:27">
      <c r="AA60291" s="271"/>
    </row>
    <row r="60292" spans="27:27">
      <c r="AA60292" s="271"/>
    </row>
    <row r="60293" spans="27:27">
      <c r="AA60293" s="271"/>
    </row>
    <row r="60294" spans="27:27">
      <c r="AA60294" s="271"/>
    </row>
    <row r="60295" spans="27:27">
      <c r="AA60295" s="271"/>
    </row>
    <row r="60296" spans="27:27">
      <c r="AA60296" s="271"/>
    </row>
    <row r="60297" spans="27:27">
      <c r="AA60297" s="271"/>
    </row>
    <row r="60298" spans="27:27">
      <c r="AA60298" s="271"/>
    </row>
    <row r="60299" spans="27:27">
      <c r="AA60299" s="271"/>
    </row>
    <row r="60300" spans="27:27">
      <c r="AA60300" s="271"/>
    </row>
    <row r="60301" spans="27:27">
      <c r="AA60301" s="271"/>
    </row>
    <row r="60302" spans="27:27">
      <c r="AA60302" s="271"/>
    </row>
    <row r="60303" spans="27:27">
      <c r="AA60303" s="271"/>
    </row>
    <row r="60304" spans="27:27">
      <c r="AA60304" s="271"/>
    </row>
    <row r="60305" spans="27:27">
      <c r="AA60305" s="271"/>
    </row>
    <row r="60306" spans="27:27">
      <c r="AA60306" s="271"/>
    </row>
    <row r="60307" spans="27:27">
      <c r="AA60307" s="271"/>
    </row>
    <row r="60308" spans="27:27">
      <c r="AA60308" s="271"/>
    </row>
    <row r="60309" spans="27:27">
      <c r="AA60309" s="271"/>
    </row>
    <row r="60310" spans="27:27">
      <c r="AA60310" s="271"/>
    </row>
    <row r="60311" spans="27:27">
      <c r="AA60311" s="271"/>
    </row>
    <row r="60312" spans="27:27">
      <c r="AA60312" s="271"/>
    </row>
    <row r="60313" spans="27:27">
      <c r="AA60313" s="271"/>
    </row>
    <row r="60314" spans="27:27">
      <c r="AA60314" s="271"/>
    </row>
    <row r="60315" spans="27:27">
      <c r="AA60315" s="271"/>
    </row>
    <row r="60316" spans="27:27">
      <c r="AA60316" s="271"/>
    </row>
    <row r="60317" spans="27:27">
      <c r="AA60317" s="271"/>
    </row>
    <row r="60318" spans="27:27">
      <c r="AA60318" s="271"/>
    </row>
    <row r="60319" spans="27:27">
      <c r="AA60319" s="271"/>
    </row>
    <row r="60320" spans="27:27">
      <c r="AA60320" s="271"/>
    </row>
    <row r="60321" spans="27:27">
      <c r="AA60321" s="271"/>
    </row>
    <row r="60322" spans="27:27">
      <c r="AA60322" s="271"/>
    </row>
    <row r="60323" spans="27:27">
      <c r="AA60323" s="271"/>
    </row>
    <row r="60324" spans="27:27">
      <c r="AA60324" s="271"/>
    </row>
    <row r="60325" spans="27:27">
      <c r="AA60325" s="271"/>
    </row>
    <row r="60326" spans="27:27">
      <c r="AA60326" s="271"/>
    </row>
    <row r="60327" spans="27:27">
      <c r="AA60327" s="271"/>
    </row>
    <row r="60328" spans="27:27">
      <c r="AA60328" s="271"/>
    </row>
    <row r="60329" spans="27:27">
      <c r="AA60329" s="271"/>
    </row>
    <row r="60330" spans="27:27">
      <c r="AA60330" s="271"/>
    </row>
    <row r="60331" spans="27:27">
      <c r="AA60331" s="271"/>
    </row>
    <row r="60332" spans="27:27">
      <c r="AA60332" s="271"/>
    </row>
    <row r="60333" spans="27:27">
      <c r="AA60333" s="271"/>
    </row>
    <row r="60334" spans="27:27">
      <c r="AA60334" s="271"/>
    </row>
    <row r="60335" spans="27:27">
      <c r="AA60335" s="271"/>
    </row>
    <row r="60336" spans="27:27">
      <c r="AA60336" s="271"/>
    </row>
    <row r="60337" spans="27:27">
      <c r="AA60337" s="271"/>
    </row>
    <row r="60338" spans="27:27">
      <c r="AA60338" s="271"/>
    </row>
    <row r="60339" spans="27:27">
      <c r="AA60339" s="271"/>
    </row>
    <row r="60340" spans="27:27">
      <c r="AA60340" s="271"/>
    </row>
    <row r="60341" spans="27:27">
      <c r="AA60341" s="271"/>
    </row>
    <row r="60342" spans="27:27">
      <c r="AA60342" s="271"/>
    </row>
    <row r="60343" spans="27:27">
      <c r="AA60343" s="271"/>
    </row>
    <row r="60344" spans="27:27">
      <c r="AA60344" s="271"/>
    </row>
    <row r="60345" spans="27:27">
      <c r="AA60345" s="271"/>
    </row>
    <row r="60346" spans="27:27">
      <c r="AA60346" s="271"/>
    </row>
    <row r="60347" spans="27:27">
      <c r="AA60347" s="271"/>
    </row>
    <row r="60348" spans="27:27">
      <c r="AA60348" s="271"/>
    </row>
    <row r="60349" spans="27:27">
      <c r="AA60349" s="271"/>
    </row>
    <row r="60350" spans="27:27">
      <c r="AA60350" s="271"/>
    </row>
    <row r="60351" spans="27:27">
      <c r="AA60351" s="271"/>
    </row>
    <row r="60352" spans="27:27">
      <c r="AA60352" s="271"/>
    </row>
    <row r="60353" spans="27:27">
      <c r="AA60353" s="271"/>
    </row>
    <row r="60354" spans="27:27">
      <c r="AA60354" s="271"/>
    </row>
    <row r="60355" spans="27:27">
      <c r="AA60355" s="271"/>
    </row>
    <row r="60356" spans="27:27">
      <c r="AA60356" s="271"/>
    </row>
    <row r="60357" spans="27:27">
      <c r="AA60357" s="271"/>
    </row>
    <row r="60358" spans="27:27">
      <c r="AA60358" s="271"/>
    </row>
    <row r="60359" spans="27:27">
      <c r="AA60359" s="271"/>
    </row>
    <row r="60360" spans="27:27">
      <c r="AA60360" s="271"/>
    </row>
    <row r="60361" spans="27:27">
      <c r="AA60361" s="271"/>
    </row>
    <row r="60362" spans="27:27">
      <c r="AA60362" s="271"/>
    </row>
    <row r="60363" spans="27:27">
      <c r="AA60363" s="271"/>
    </row>
    <row r="60364" spans="27:27">
      <c r="AA60364" s="271"/>
    </row>
    <row r="60365" spans="27:27">
      <c r="AA60365" s="271"/>
    </row>
    <row r="60366" spans="27:27">
      <c r="AA60366" s="271"/>
    </row>
    <row r="60367" spans="27:27">
      <c r="AA60367" s="271"/>
    </row>
    <row r="60368" spans="27:27">
      <c r="AA60368" s="271"/>
    </row>
    <row r="60369" spans="27:27">
      <c r="AA60369" s="271"/>
    </row>
    <row r="60370" spans="27:27">
      <c r="AA60370" s="271"/>
    </row>
    <row r="60371" spans="27:27">
      <c r="AA60371" s="271"/>
    </row>
    <row r="60372" spans="27:27">
      <c r="AA60372" s="271"/>
    </row>
    <row r="60373" spans="27:27">
      <c r="AA60373" s="271"/>
    </row>
    <row r="60374" spans="27:27">
      <c r="AA60374" s="271"/>
    </row>
    <row r="60375" spans="27:27">
      <c r="AA60375" s="271"/>
    </row>
    <row r="60376" spans="27:27">
      <c r="AA60376" s="271"/>
    </row>
    <row r="60377" spans="27:27">
      <c r="AA60377" s="271"/>
    </row>
    <row r="60378" spans="27:27">
      <c r="AA60378" s="271"/>
    </row>
    <row r="60379" spans="27:27">
      <c r="AA60379" s="271"/>
    </row>
    <row r="60380" spans="27:27">
      <c r="AA60380" s="271"/>
    </row>
    <row r="60381" spans="27:27">
      <c r="AA60381" s="271"/>
    </row>
    <row r="60382" spans="27:27">
      <c r="AA60382" s="271"/>
    </row>
    <row r="60383" spans="27:27">
      <c r="AA60383" s="271"/>
    </row>
    <row r="60384" spans="27:27">
      <c r="AA60384" s="271"/>
    </row>
    <row r="60385" spans="27:27">
      <c r="AA60385" s="271"/>
    </row>
    <row r="60386" spans="27:27">
      <c r="AA60386" s="271"/>
    </row>
    <row r="60387" spans="27:27">
      <c r="AA60387" s="271"/>
    </row>
    <row r="60388" spans="27:27">
      <c r="AA60388" s="271"/>
    </row>
    <row r="60389" spans="27:27">
      <c r="AA60389" s="271"/>
    </row>
    <row r="60390" spans="27:27">
      <c r="AA60390" s="271"/>
    </row>
    <row r="60391" spans="27:27">
      <c r="AA60391" s="271"/>
    </row>
    <row r="60392" spans="27:27">
      <c r="AA60392" s="271"/>
    </row>
    <row r="60393" spans="27:27">
      <c r="AA60393" s="271"/>
    </row>
    <row r="60394" spans="27:27">
      <c r="AA60394" s="271"/>
    </row>
    <row r="60395" spans="27:27">
      <c r="AA60395" s="271"/>
    </row>
    <row r="60396" spans="27:27">
      <c r="AA60396" s="271"/>
    </row>
    <row r="60397" spans="27:27">
      <c r="AA60397" s="271"/>
    </row>
    <row r="60398" spans="27:27">
      <c r="AA60398" s="271"/>
    </row>
    <row r="60399" spans="27:27">
      <c r="AA60399" s="271"/>
    </row>
    <row r="60400" spans="27:27">
      <c r="AA60400" s="271"/>
    </row>
    <row r="60401" spans="27:27">
      <c r="AA60401" s="271"/>
    </row>
    <row r="60402" spans="27:27">
      <c r="AA60402" s="271"/>
    </row>
    <row r="60403" spans="27:27">
      <c r="AA60403" s="271"/>
    </row>
    <row r="60404" spans="27:27">
      <c r="AA60404" s="271"/>
    </row>
    <row r="60405" spans="27:27">
      <c r="AA60405" s="271"/>
    </row>
    <row r="60406" spans="27:27">
      <c r="AA60406" s="271"/>
    </row>
    <row r="60407" spans="27:27">
      <c r="AA60407" s="271"/>
    </row>
    <row r="60408" spans="27:27">
      <c r="AA60408" s="271"/>
    </row>
    <row r="60409" spans="27:27">
      <c r="AA60409" s="271"/>
    </row>
    <row r="60410" spans="27:27">
      <c r="AA60410" s="271"/>
    </row>
    <row r="60411" spans="27:27">
      <c r="AA60411" s="271"/>
    </row>
    <row r="60412" spans="27:27">
      <c r="AA60412" s="271"/>
    </row>
    <row r="60413" spans="27:27">
      <c r="AA60413" s="271"/>
    </row>
    <row r="60414" spans="27:27">
      <c r="AA60414" s="271"/>
    </row>
    <row r="60415" spans="27:27">
      <c r="AA60415" s="271"/>
    </row>
    <row r="60416" spans="27:27">
      <c r="AA60416" s="271"/>
    </row>
    <row r="60417" spans="27:27">
      <c r="AA60417" s="271"/>
    </row>
    <row r="60418" spans="27:27">
      <c r="AA60418" s="271"/>
    </row>
    <row r="60419" spans="27:27">
      <c r="AA60419" s="271"/>
    </row>
    <row r="60420" spans="27:27">
      <c r="AA60420" s="271"/>
    </row>
    <row r="60421" spans="27:27">
      <c r="AA60421" s="271"/>
    </row>
    <row r="60422" spans="27:27">
      <c r="AA60422" s="271"/>
    </row>
    <row r="60423" spans="27:27">
      <c r="AA60423" s="271"/>
    </row>
    <row r="60424" spans="27:27">
      <c r="AA60424" s="271"/>
    </row>
    <row r="60425" spans="27:27">
      <c r="AA60425" s="271"/>
    </row>
    <row r="60426" spans="27:27">
      <c r="AA60426" s="271"/>
    </row>
    <row r="60427" spans="27:27">
      <c r="AA60427" s="271"/>
    </row>
    <row r="60428" spans="27:27">
      <c r="AA60428" s="271"/>
    </row>
    <row r="60429" spans="27:27">
      <c r="AA60429" s="271"/>
    </row>
    <row r="60430" spans="27:27">
      <c r="AA60430" s="271"/>
    </row>
    <row r="60431" spans="27:27">
      <c r="AA60431" s="271"/>
    </row>
    <row r="60432" spans="27:27">
      <c r="AA60432" s="271"/>
    </row>
    <row r="60433" spans="27:27">
      <c r="AA60433" s="271"/>
    </row>
    <row r="60434" spans="27:27">
      <c r="AA60434" s="271"/>
    </row>
    <row r="60435" spans="27:27">
      <c r="AA60435" s="271"/>
    </row>
    <row r="60436" spans="27:27">
      <c r="AA60436" s="271"/>
    </row>
    <row r="60437" spans="27:27">
      <c r="AA60437" s="271"/>
    </row>
    <row r="60438" spans="27:27">
      <c r="AA60438" s="271"/>
    </row>
    <row r="60439" spans="27:27">
      <c r="AA60439" s="271"/>
    </row>
    <row r="60440" spans="27:27">
      <c r="AA60440" s="271"/>
    </row>
    <row r="60441" spans="27:27">
      <c r="AA60441" s="271"/>
    </row>
    <row r="60442" spans="27:27">
      <c r="AA60442" s="271"/>
    </row>
    <row r="60443" spans="27:27">
      <c r="AA60443" s="271"/>
    </row>
    <row r="60444" spans="27:27">
      <c r="AA60444" s="271"/>
    </row>
    <row r="60445" spans="27:27">
      <c r="AA60445" s="271"/>
    </row>
    <row r="60446" spans="27:27">
      <c r="AA60446" s="271"/>
    </row>
    <row r="60447" spans="27:27">
      <c r="AA60447" s="271"/>
    </row>
    <row r="60448" spans="27:27">
      <c r="AA60448" s="271"/>
    </row>
    <row r="60449" spans="27:27">
      <c r="AA60449" s="271"/>
    </row>
    <row r="60450" spans="27:27">
      <c r="AA60450" s="271"/>
    </row>
    <row r="60451" spans="27:27">
      <c r="AA60451" s="271"/>
    </row>
    <row r="60452" spans="27:27">
      <c r="AA60452" s="271"/>
    </row>
    <row r="60453" spans="27:27">
      <c r="AA60453" s="271"/>
    </row>
    <row r="60454" spans="27:27">
      <c r="AA60454" s="271"/>
    </row>
    <row r="60455" spans="27:27">
      <c r="AA60455" s="271"/>
    </row>
    <row r="60456" spans="27:27">
      <c r="AA60456" s="271"/>
    </row>
    <row r="60457" spans="27:27">
      <c r="AA60457" s="271"/>
    </row>
    <row r="60458" spans="27:27">
      <c r="AA60458" s="271"/>
    </row>
    <row r="60459" spans="27:27">
      <c r="AA60459" s="271"/>
    </row>
    <row r="60460" spans="27:27">
      <c r="AA60460" s="271"/>
    </row>
    <row r="60461" spans="27:27">
      <c r="AA60461" s="271"/>
    </row>
    <row r="60462" spans="27:27">
      <c r="AA60462" s="271"/>
    </row>
    <row r="60463" spans="27:27">
      <c r="AA60463" s="271"/>
    </row>
    <row r="60464" spans="27:27">
      <c r="AA60464" s="271"/>
    </row>
    <row r="60465" spans="27:27">
      <c r="AA60465" s="271"/>
    </row>
    <row r="60466" spans="27:27">
      <c r="AA60466" s="271"/>
    </row>
    <row r="60467" spans="27:27">
      <c r="AA60467" s="271"/>
    </row>
    <row r="60468" spans="27:27">
      <c r="AA60468" s="271"/>
    </row>
    <row r="60469" spans="27:27">
      <c r="AA60469" s="271"/>
    </row>
    <row r="60470" spans="27:27">
      <c r="AA60470" s="271"/>
    </row>
    <row r="60471" spans="27:27">
      <c r="AA60471" s="271"/>
    </row>
    <row r="60472" spans="27:27">
      <c r="AA60472" s="271"/>
    </row>
    <row r="60473" spans="27:27">
      <c r="AA60473" s="271"/>
    </row>
    <row r="60474" spans="27:27">
      <c r="AA60474" s="271"/>
    </row>
    <row r="60475" spans="27:27">
      <c r="AA60475" s="271"/>
    </row>
    <row r="60476" spans="27:27">
      <c r="AA60476" s="271"/>
    </row>
    <row r="60477" spans="27:27">
      <c r="AA60477" s="271"/>
    </row>
    <row r="60478" spans="27:27">
      <c r="AA60478" s="271"/>
    </row>
    <row r="60479" spans="27:27">
      <c r="AA60479" s="271"/>
    </row>
    <row r="60480" spans="27:27">
      <c r="AA60480" s="271"/>
    </row>
    <row r="60481" spans="27:27">
      <c r="AA60481" s="271"/>
    </row>
    <row r="60482" spans="27:27">
      <c r="AA60482" s="271"/>
    </row>
    <row r="60483" spans="27:27">
      <c r="AA60483" s="271"/>
    </row>
    <row r="60484" spans="27:27">
      <c r="AA60484" s="271"/>
    </row>
    <row r="60485" spans="27:27">
      <c r="AA60485" s="271"/>
    </row>
    <row r="60486" spans="27:27">
      <c r="AA60486" s="271"/>
    </row>
    <row r="60487" spans="27:27">
      <c r="AA60487" s="271"/>
    </row>
    <row r="60488" spans="27:27">
      <c r="AA60488" s="271"/>
    </row>
    <row r="60489" spans="27:27">
      <c r="AA60489" s="271"/>
    </row>
    <row r="60490" spans="27:27">
      <c r="AA60490" s="271"/>
    </row>
    <row r="60491" spans="27:27">
      <c r="AA60491" s="271"/>
    </row>
    <row r="60492" spans="27:27">
      <c r="AA60492" s="271"/>
    </row>
    <row r="60493" spans="27:27">
      <c r="AA60493" s="271"/>
    </row>
    <row r="60494" spans="27:27">
      <c r="AA60494" s="271"/>
    </row>
    <row r="60495" spans="27:27">
      <c r="AA60495" s="271"/>
    </row>
    <row r="60496" spans="27:27">
      <c r="AA60496" s="271"/>
    </row>
    <row r="60497" spans="27:27">
      <c r="AA60497" s="271"/>
    </row>
    <row r="60498" spans="27:27">
      <c r="AA60498" s="271"/>
    </row>
    <row r="60499" spans="27:27">
      <c r="AA60499" s="271"/>
    </row>
    <row r="60500" spans="27:27">
      <c r="AA60500" s="271"/>
    </row>
    <row r="60501" spans="27:27">
      <c r="AA60501" s="271"/>
    </row>
    <row r="60502" spans="27:27">
      <c r="AA60502" s="271"/>
    </row>
    <row r="60503" spans="27:27">
      <c r="AA60503" s="271"/>
    </row>
    <row r="60504" spans="27:27">
      <c r="AA60504" s="271"/>
    </row>
    <row r="60505" spans="27:27">
      <c r="AA60505" s="271"/>
    </row>
    <row r="60506" spans="27:27">
      <c r="AA60506" s="271"/>
    </row>
    <row r="60507" spans="27:27">
      <c r="AA60507" s="271"/>
    </row>
    <row r="60508" spans="27:27">
      <c r="AA60508" s="271"/>
    </row>
    <row r="60509" spans="27:27">
      <c r="AA60509" s="271"/>
    </row>
    <row r="60510" spans="27:27">
      <c r="AA60510" s="271"/>
    </row>
    <row r="60511" spans="27:27">
      <c r="AA60511" s="271"/>
    </row>
    <row r="60512" spans="27:27">
      <c r="AA60512" s="271"/>
    </row>
    <row r="60513" spans="27:27">
      <c r="AA60513" s="271"/>
    </row>
    <row r="60514" spans="27:27">
      <c r="AA60514" s="271"/>
    </row>
    <row r="60515" spans="27:27">
      <c r="AA60515" s="271"/>
    </row>
    <row r="60516" spans="27:27">
      <c r="AA60516" s="271"/>
    </row>
    <row r="60517" spans="27:27">
      <c r="AA60517" s="271"/>
    </row>
    <row r="60518" spans="27:27">
      <c r="AA60518" s="271"/>
    </row>
    <row r="60519" spans="27:27">
      <c r="AA60519" s="271"/>
    </row>
    <row r="60520" spans="27:27">
      <c r="AA60520" s="271"/>
    </row>
    <row r="60521" spans="27:27">
      <c r="AA60521" s="271"/>
    </row>
    <row r="60522" spans="27:27">
      <c r="AA60522" s="271"/>
    </row>
    <row r="60523" spans="27:27">
      <c r="AA60523" s="271"/>
    </row>
    <row r="60524" spans="27:27">
      <c r="AA60524" s="271"/>
    </row>
    <row r="60525" spans="27:27">
      <c r="AA60525" s="271"/>
    </row>
    <row r="60526" spans="27:27">
      <c r="AA60526" s="271"/>
    </row>
    <row r="60527" spans="27:27">
      <c r="AA60527" s="271"/>
    </row>
    <row r="60528" spans="27:27">
      <c r="AA60528" s="271"/>
    </row>
    <row r="60529" spans="27:27">
      <c r="AA60529" s="271"/>
    </row>
    <row r="60530" spans="27:27">
      <c r="AA60530" s="271"/>
    </row>
    <row r="60531" spans="27:27">
      <c r="AA60531" s="271"/>
    </row>
    <row r="60532" spans="27:27">
      <c r="AA60532" s="271"/>
    </row>
    <row r="60533" spans="27:27">
      <c r="AA60533" s="271"/>
    </row>
    <row r="60534" spans="27:27">
      <c r="AA60534" s="271"/>
    </row>
    <row r="60535" spans="27:27">
      <c r="AA60535" s="271"/>
    </row>
    <row r="60536" spans="27:27">
      <c r="AA60536" s="271"/>
    </row>
    <row r="60537" spans="27:27">
      <c r="AA60537" s="271"/>
    </row>
    <row r="60538" spans="27:27">
      <c r="AA60538" s="271"/>
    </row>
    <row r="60539" spans="27:27">
      <c r="AA60539" s="271"/>
    </row>
    <row r="60540" spans="27:27">
      <c r="AA60540" s="271"/>
    </row>
    <row r="60541" spans="27:27">
      <c r="AA60541" s="271"/>
    </row>
    <row r="60542" spans="27:27">
      <c r="AA60542" s="271"/>
    </row>
    <row r="60543" spans="27:27">
      <c r="AA60543" s="271"/>
    </row>
    <row r="60544" spans="27:27">
      <c r="AA60544" s="271"/>
    </row>
    <row r="60545" spans="27:27">
      <c r="AA60545" s="271"/>
    </row>
    <row r="60546" spans="27:27">
      <c r="AA60546" s="271"/>
    </row>
    <row r="60547" spans="27:27">
      <c r="AA60547" s="271"/>
    </row>
    <row r="60548" spans="27:27">
      <c r="AA60548" s="271"/>
    </row>
    <row r="60549" spans="27:27">
      <c r="AA60549" s="271"/>
    </row>
    <row r="60550" spans="27:27">
      <c r="AA60550" s="271"/>
    </row>
    <row r="60551" spans="27:27">
      <c r="AA60551" s="271"/>
    </row>
    <row r="60552" spans="27:27">
      <c r="AA60552" s="271"/>
    </row>
    <row r="60553" spans="27:27">
      <c r="AA60553" s="271"/>
    </row>
    <row r="60554" spans="27:27">
      <c r="AA60554" s="271"/>
    </row>
    <row r="60555" spans="27:27">
      <c r="AA60555" s="271"/>
    </row>
    <row r="60556" spans="27:27">
      <c r="AA60556" s="271"/>
    </row>
    <row r="60557" spans="27:27">
      <c r="AA60557" s="271"/>
    </row>
    <row r="60558" spans="27:27">
      <c r="AA60558" s="271"/>
    </row>
    <row r="60559" spans="27:27">
      <c r="AA60559" s="271"/>
    </row>
    <row r="60560" spans="27:27">
      <c r="AA60560" s="271"/>
    </row>
    <row r="60561" spans="27:27">
      <c r="AA60561" s="271"/>
    </row>
    <row r="60562" spans="27:27">
      <c r="AA60562" s="271"/>
    </row>
    <row r="60563" spans="27:27">
      <c r="AA60563" s="271"/>
    </row>
    <row r="60564" spans="27:27">
      <c r="AA60564" s="271"/>
    </row>
    <row r="60565" spans="27:27">
      <c r="AA60565" s="271"/>
    </row>
    <row r="60566" spans="27:27">
      <c r="AA60566" s="271"/>
    </row>
    <row r="60567" spans="27:27">
      <c r="AA60567" s="271"/>
    </row>
    <row r="60568" spans="27:27">
      <c r="AA60568" s="271"/>
    </row>
    <row r="60569" spans="27:27">
      <c r="AA60569" s="271"/>
    </row>
    <row r="60570" spans="27:27">
      <c r="AA60570" s="271"/>
    </row>
    <row r="60571" spans="27:27">
      <c r="AA60571" s="271"/>
    </row>
    <row r="60572" spans="27:27">
      <c r="AA60572" s="271"/>
    </row>
    <row r="60573" spans="27:27">
      <c r="AA60573" s="271"/>
    </row>
    <row r="60574" spans="27:27">
      <c r="AA60574" s="271"/>
    </row>
    <row r="60575" spans="27:27">
      <c r="AA60575" s="271"/>
    </row>
    <row r="60576" spans="27:27">
      <c r="AA60576" s="271"/>
    </row>
    <row r="60577" spans="27:27">
      <c r="AA60577" s="271"/>
    </row>
    <row r="60578" spans="27:27">
      <c r="AA60578" s="271"/>
    </row>
    <row r="60579" spans="27:27">
      <c r="AA60579" s="271"/>
    </row>
    <row r="60580" spans="27:27">
      <c r="AA60580" s="271"/>
    </row>
    <row r="60581" spans="27:27">
      <c r="AA60581" s="271"/>
    </row>
    <row r="60582" spans="27:27">
      <c r="AA60582" s="271"/>
    </row>
    <row r="60583" spans="27:27">
      <c r="AA60583" s="271"/>
    </row>
    <row r="60584" spans="27:27">
      <c r="AA60584" s="271"/>
    </row>
    <row r="60585" spans="27:27">
      <c r="AA60585" s="271"/>
    </row>
    <row r="60586" spans="27:27">
      <c r="AA60586" s="271"/>
    </row>
    <row r="60587" spans="27:27">
      <c r="AA60587" s="271"/>
    </row>
    <row r="60588" spans="27:27">
      <c r="AA60588" s="271"/>
    </row>
    <row r="60589" spans="27:27">
      <c r="AA60589" s="271"/>
    </row>
    <row r="60590" spans="27:27">
      <c r="AA60590" s="271"/>
    </row>
    <row r="60591" spans="27:27">
      <c r="AA60591" s="271"/>
    </row>
    <row r="60592" spans="27:27">
      <c r="AA60592" s="271"/>
    </row>
    <row r="60593" spans="27:27">
      <c r="AA60593" s="271"/>
    </row>
    <row r="60594" spans="27:27">
      <c r="AA60594" s="271"/>
    </row>
    <row r="60595" spans="27:27">
      <c r="AA60595" s="271"/>
    </row>
    <row r="60596" spans="27:27">
      <c r="AA60596" s="271"/>
    </row>
    <row r="60597" spans="27:27">
      <c r="AA60597" s="271"/>
    </row>
    <row r="60598" spans="27:27">
      <c r="AA60598" s="271"/>
    </row>
    <row r="60599" spans="27:27">
      <c r="AA60599" s="271"/>
    </row>
    <row r="60600" spans="27:27">
      <c r="AA60600" s="271"/>
    </row>
    <row r="60601" spans="27:27">
      <c r="AA60601" s="271"/>
    </row>
    <row r="60602" spans="27:27">
      <c r="AA60602" s="271"/>
    </row>
    <row r="60603" spans="27:27">
      <c r="AA60603" s="271"/>
    </row>
    <row r="60604" spans="27:27">
      <c r="AA60604" s="271"/>
    </row>
    <row r="60605" spans="27:27">
      <c r="AA60605" s="271"/>
    </row>
    <row r="60606" spans="27:27">
      <c r="AA60606" s="271"/>
    </row>
    <row r="60607" spans="27:27">
      <c r="AA60607" s="271"/>
    </row>
    <row r="60608" spans="27:27">
      <c r="AA60608" s="271"/>
    </row>
    <row r="60609" spans="27:27">
      <c r="AA60609" s="271"/>
    </row>
    <row r="60610" spans="27:27">
      <c r="AA60610" s="271"/>
    </row>
    <row r="60611" spans="27:27">
      <c r="AA60611" s="271"/>
    </row>
    <row r="60612" spans="27:27">
      <c r="AA60612" s="271"/>
    </row>
    <row r="60613" spans="27:27">
      <c r="AA60613" s="271"/>
    </row>
    <row r="60614" spans="27:27">
      <c r="AA60614" s="271"/>
    </row>
    <row r="60615" spans="27:27">
      <c r="AA60615" s="271"/>
    </row>
    <row r="60616" spans="27:27">
      <c r="AA60616" s="271"/>
    </row>
    <row r="60617" spans="27:27">
      <c r="AA60617" s="271"/>
    </row>
    <row r="60618" spans="27:27">
      <c r="AA60618" s="271"/>
    </row>
    <row r="60619" spans="27:27">
      <c r="AA60619" s="271"/>
    </row>
    <row r="60620" spans="27:27">
      <c r="AA60620" s="271"/>
    </row>
    <row r="60621" spans="27:27">
      <c r="AA60621" s="271"/>
    </row>
    <row r="60622" spans="27:27">
      <c r="AA60622" s="271"/>
    </row>
    <row r="60623" spans="27:27">
      <c r="AA60623" s="271"/>
    </row>
    <row r="60624" spans="27:27">
      <c r="AA60624" s="271"/>
    </row>
    <row r="60625" spans="27:27">
      <c r="AA60625" s="271"/>
    </row>
    <row r="60626" spans="27:27">
      <c r="AA60626" s="271"/>
    </row>
    <row r="60627" spans="27:27">
      <c r="AA60627" s="271"/>
    </row>
    <row r="60628" spans="27:27">
      <c r="AA60628" s="271"/>
    </row>
    <row r="60629" spans="27:27">
      <c r="AA60629" s="271"/>
    </row>
    <row r="60630" spans="27:27">
      <c r="AA60630" s="271"/>
    </row>
    <row r="60631" spans="27:27">
      <c r="AA60631" s="271"/>
    </row>
    <row r="60632" spans="27:27">
      <c r="AA60632" s="271"/>
    </row>
    <row r="60633" spans="27:27">
      <c r="AA60633" s="271"/>
    </row>
    <row r="60634" spans="27:27">
      <c r="AA60634" s="271"/>
    </row>
    <row r="60635" spans="27:27">
      <c r="AA60635" s="271"/>
    </row>
    <row r="60636" spans="27:27">
      <c r="AA60636" s="271"/>
    </row>
    <row r="60637" spans="27:27">
      <c r="AA60637" s="271"/>
    </row>
    <row r="60638" spans="27:27">
      <c r="AA60638" s="271"/>
    </row>
    <row r="60639" spans="27:27">
      <c r="AA60639" s="271"/>
    </row>
    <row r="60640" spans="27:27">
      <c r="AA60640" s="271"/>
    </row>
    <row r="60641" spans="27:27">
      <c r="AA60641" s="271"/>
    </row>
    <row r="60642" spans="27:27">
      <c r="AA60642" s="271"/>
    </row>
    <row r="60643" spans="27:27">
      <c r="AA60643" s="271"/>
    </row>
    <row r="60644" spans="27:27">
      <c r="AA60644" s="271"/>
    </row>
    <row r="60645" spans="27:27">
      <c r="AA60645" s="271"/>
    </row>
    <row r="60646" spans="27:27">
      <c r="AA60646" s="271"/>
    </row>
    <row r="60647" spans="27:27">
      <c r="AA60647" s="271"/>
    </row>
    <row r="60648" spans="27:27">
      <c r="AA60648" s="271"/>
    </row>
    <row r="60649" spans="27:27">
      <c r="AA60649" s="271"/>
    </row>
    <row r="60650" spans="27:27">
      <c r="AA60650" s="271"/>
    </row>
    <row r="60651" spans="27:27">
      <c r="AA60651" s="271"/>
    </row>
    <row r="60652" spans="27:27">
      <c r="AA60652" s="271"/>
    </row>
    <row r="60653" spans="27:27">
      <c r="AA60653" s="271"/>
    </row>
    <row r="60654" spans="27:27">
      <c r="AA60654" s="271"/>
    </row>
    <row r="60655" spans="27:27">
      <c r="AA60655" s="271"/>
    </row>
    <row r="60656" spans="27:27">
      <c r="AA60656" s="271"/>
    </row>
    <row r="60657" spans="27:27">
      <c r="AA60657" s="271"/>
    </row>
    <row r="60658" spans="27:27">
      <c r="AA60658" s="271"/>
    </row>
    <row r="60659" spans="27:27">
      <c r="AA60659" s="271"/>
    </row>
    <row r="60660" spans="27:27">
      <c r="AA60660" s="271"/>
    </row>
    <row r="60661" spans="27:27">
      <c r="AA60661" s="271"/>
    </row>
    <row r="60662" spans="27:27">
      <c r="AA60662" s="271"/>
    </row>
    <row r="60663" spans="27:27">
      <c r="AA60663" s="271"/>
    </row>
    <row r="60664" spans="27:27">
      <c r="AA60664" s="271"/>
    </row>
    <row r="60665" spans="27:27">
      <c r="AA60665" s="271"/>
    </row>
    <row r="60666" spans="27:27">
      <c r="AA60666" s="271"/>
    </row>
    <row r="60667" spans="27:27">
      <c r="AA60667" s="271"/>
    </row>
    <row r="60668" spans="27:27">
      <c r="AA60668" s="271"/>
    </row>
    <row r="60669" spans="27:27">
      <c r="AA60669" s="271"/>
    </row>
    <row r="60670" spans="27:27">
      <c r="AA60670" s="271"/>
    </row>
    <row r="60671" spans="27:27">
      <c r="AA60671" s="271"/>
    </row>
    <row r="60672" spans="27:27">
      <c r="AA60672" s="271"/>
    </row>
    <row r="60673" spans="27:27">
      <c r="AA60673" s="271"/>
    </row>
    <row r="60674" spans="27:27">
      <c r="AA60674" s="271"/>
    </row>
    <row r="60675" spans="27:27">
      <c r="AA60675" s="271"/>
    </row>
    <row r="60676" spans="27:27">
      <c r="AA60676" s="271"/>
    </row>
    <row r="60677" spans="27:27">
      <c r="AA60677" s="271"/>
    </row>
    <row r="60678" spans="27:27">
      <c r="AA60678" s="271"/>
    </row>
    <row r="60679" spans="27:27">
      <c r="AA60679" s="271"/>
    </row>
    <row r="60680" spans="27:27">
      <c r="AA60680" s="271"/>
    </row>
    <row r="60681" spans="27:27">
      <c r="AA60681" s="271"/>
    </row>
    <row r="60682" spans="27:27">
      <c r="AA60682" s="271"/>
    </row>
    <row r="60683" spans="27:27">
      <c r="AA60683" s="271"/>
    </row>
    <row r="60684" spans="27:27">
      <c r="AA60684" s="271"/>
    </row>
    <row r="60685" spans="27:27">
      <c r="AA60685" s="271"/>
    </row>
    <row r="60686" spans="27:27">
      <c r="AA60686" s="271"/>
    </row>
    <row r="60687" spans="27:27">
      <c r="AA60687" s="271"/>
    </row>
    <row r="60688" spans="27:27">
      <c r="AA60688" s="271"/>
    </row>
    <row r="60689" spans="27:27">
      <c r="AA60689" s="271"/>
    </row>
    <row r="60690" spans="27:27">
      <c r="AA60690" s="271"/>
    </row>
    <row r="60691" spans="27:27">
      <c r="AA60691" s="271"/>
    </row>
    <row r="60692" spans="27:27">
      <c r="AA60692" s="271"/>
    </row>
    <row r="60693" spans="27:27">
      <c r="AA60693" s="271"/>
    </row>
    <row r="60694" spans="27:27">
      <c r="AA60694" s="271"/>
    </row>
    <row r="60695" spans="27:27">
      <c r="AA60695" s="271"/>
    </row>
    <row r="60696" spans="27:27">
      <c r="AA60696" s="271"/>
    </row>
    <row r="60697" spans="27:27">
      <c r="AA60697" s="271"/>
    </row>
    <row r="60698" spans="27:27">
      <c r="AA60698" s="271"/>
    </row>
    <row r="60699" spans="27:27">
      <c r="AA60699" s="271"/>
    </row>
    <row r="60700" spans="27:27">
      <c r="AA60700" s="271"/>
    </row>
    <row r="60701" spans="27:27">
      <c r="AA60701" s="271"/>
    </row>
    <row r="60702" spans="27:27">
      <c r="AA60702" s="271"/>
    </row>
    <row r="60703" spans="27:27">
      <c r="AA60703" s="271"/>
    </row>
    <row r="60704" spans="27:27">
      <c r="AA60704" s="271"/>
    </row>
    <row r="60705" spans="27:27">
      <c r="AA60705" s="271"/>
    </row>
    <row r="60706" spans="27:27">
      <c r="AA60706" s="271"/>
    </row>
    <row r="60707" spans="27:27">
      <c r="AA60707" s="271"/>
    </row>
    <row r="60708" spans="27:27">
      <c r="AA60708" s="271"/>
    </row>
    <row r="60709" spans="27:27">
      <c r="AA60709" s="271"/>
    </row>
    <row r="60710" spans="27:27">
      <c r="AA60710" s="271"/>
    </row>
    <row r="60711" spans="27:27">
      <c r="AA60711" s="271"/>
    </row>
    <row r="60712" spans="27:27">
      <c r="AA60712" s="271"/>
    </row>
    <row r="60713" spans="27:27">
      <c r="AA60713" s="271"/>
    </row>
    <row r="60714" spans="27:27">
      <c r="AA60714" s="271"/>
    </row>
    <row r="60715" spans="27:27">
      <c r="AA60715" s="271"/>
    </row>
    <row r="60716" spans="27:27">
      <c r="AA60716" s="271"/>
    </row>
    <row r="60717" spans="27:27">
      <c r="AA60717" s="271"/>
    </row>
    <row r="60718" spans="27:27">
      <c r="AA60718" s="271"/>
    </row>
    <row r="60719" spans="27:27">
      <c r="AA60719" s="271"/>
    </row>
    <row r="60720" spans="27:27">
      <c r="AA60720" s="271"/>
    </row>
    <row r="60721" spans="27:27">
      <c r="AA60721" s="271"/>
    </row>
    <row r="60722" spans="27:27">
      <c r="AA60722" s="271"/>
    </row>
    <row r="60723" spans="27:27">
      <c r="AA60723" s="271"/>
    </row>
    <row r="60724" spans="27:27">
      <c r="AA60724" s="271"/>
    </row>
    <row r="60725" spans="27:27">
      <c r="AA60725" s="271"/>
    </row>
    <row r="60726" spans="27:27">
      <c r="AA60726" s="271"/>
    </row>
    <row r="60727" spans="27:27">
      <c r="AA60727" s="271"/>
    </row>
    <row r="60728" spans="27:27">
      <c r="AA60728" s="271"/>
    </row>
    <row r="60729" spans="27:27">
      <c r="AA60729" s="271"/>
    </row>
    <row r="60730" spans="27:27">
      <c r="AA60730" s="271"/>
    </row>
    <row r="60731" spans="27:27">
      <c r="AA60731" s="271"/>
    </row>
    <row r="60732" spans="27:27">
      <c r="AA60732" s="271"/>
    </row>
    <row r="60733" spans="27:27">
      <c r="AA60733" s="271"/>
    </row>
    <row r="60734" spans="27:27">
      <c r="AA60734" s="271"/>
    </row>
    <row r="60735" spans="27:27">
      <c r="AA60735" s="271"/>
    </row>
    <row r="60736" spans="27:27">
      <c r="AA60736" s="271"/>
    </row>
    <row r="60737" spans="27:27">
      <c r="AA60737" s="271"/>
    </row>
    <row r="60738" spans="27:27">
      <c r="AA60738" s="271"/>
    </row>
    <row r="60739" spans="27:27">
      <c r="AA60739" s="271"/>
    </row>
    <row r="60740" spans="27:27">
      <c r="AA60740" s="271"/>
    </row>
    <row r="60741" spans="27:27">
      <c r="AA60741" s="271"/>
    </row>
    <row r="60742" spans="27:27">
      <c r="AA60742" s="271"/>
    </row>
    <row r="60743" spans="27:27">
      <c r="AA60743" s="271"/>
    </row>
    <row r="60744" spans="27:27">
      <c r="AA60744" s="271"/>
    </row>
    <row r="60745" spans="27:27">
      <c r="AA60745" s="271"/>
    </row>
    <row r="60746" spans="27:27">
      <c r="AA60746" s="271"/>
    </row>
    <row r="60747" spans="27:27">
      <c r="AA60747" s="271"/>
    </row>
    <row r="60748" spans="27:27">
      <c r="AA60748" s="271"/>
    </row>
    <row r="60749" spans="27:27">
      <c r="AA60749" s="271"/>
    </row>
    <row r="60750" spans="27:27">
      <c r="AA60750" s="271"/>
    </row>
    <row r="60751" spans="27:27">
      <c r="AA60751" s="271"/>
    </row>
    <row r="60752" spans="27:27">
      <c r="AA60752" s="271"/>
    </row>
    <row r="60753" spans="27:27">
      <c r="AA60753" s="271"/>
    </row>
    <row r="60754" spans="27:27">
      <c r="AA60754" s="271"/>
    </row>
    <row r="60755" spans="27:27">
      <c r="AA60755" s="271"/>
    </row>
    <row r="60756" spans="27:27">
      <c r="AA60756" s="271"/>
    </row>
    <row r="60757" spans="27:27">
      <c r="AA60757" s="271"/>
    </row>
    <row r="60758" spans="27:27">
      <c r="AA60758" s="271"/>
    </row>
    <row r="60759" spans="27:27">
      <c r="AA60759" s="271"/>
    </row>
    <row r="60760" spans="27:27">
      <c r="AA60760" s="271"/>
    </row>
    <row r="60761" spans="27:27">
      <c r="AA60761" s="271"/>
    </row>
    <row r="60762" spans="27:27">
      <c r="AA60762" s="271"/>
    </row>
    <row r="60763" spans="27:27">
      <c r="AA60763" s="271"/>
    </row>
    <row r="60764" spans="27:27">
      <c r="AA60764" s="271"/>
    </row>
    <row r="60765" spans="27:27">
      <c r="AA60765" s="271"/>
    </row>
    <row r="60766" spans="27:27">
      <c r="AA60766" s="271"/>
    </row>
    <row r="60767" spans="27:27">
      <c r="AA60767" s="271"/>
    </row>
    <row r="60768" spans="27:27">
      <c r="AA60768" s="271"/>
    </row>
    <row r="60769" spans="27:27">
      <c r="AA60769" s="271"/>
    </row>
    <row r="60770" spans="27:27">
      <c r="AA60770" s="271"/>
    </row>
    <row r="60771" spans="27:27">
      <c r="AA60771" s="271"/>
    </row>
    <row r="60772" spans="27:27">
      <c r="AA60772" s="271"/>
    </row>
    <row r="60773" spans="27:27">
      <c r="AA60773" s="271"/>
    </row>
    <row r="60774" spans="27:27">
      <c r="AA60774" s="271"/>
    </row>
    <row r="60775" spans="27:27">
      <c r="AA60775" s="271"/>
    </row>
    <row r="60776" spans="27:27">
      <c r="AA60776" s="271"/>
    </row>
    <row r="60777" spans="27:27">
      <c r="AA60777" s="271"/>
    </row>
    <row r="60778" spans="27:27">
      <c r="AA60778" s="271"/>
    </row>
    <row r="60779" spans="27:27">
      <c r="AA60779" s="271"/>
    </row>
    <row r="60780" spans="27:27">
      <c r="AA60780" s="271"/>
    </row>
    <row r="60781" spans="27:27">
      <c r="AA60781" s="271"/>
    </row>
    <row r="60782" spans="27:27">
      <c r="AA60782" s="271"/>
    </row>
    <row r="60783" spans="27:27">
      <c r="AA60783" s="271"/>
    </row>
    <row r="60784" spans="27:27">
      <c r="AA60784" s="271"/>
    </row>
    <row r="60785" spans="27:27">
      <c r="AA60785" s="271"/>
    </row>
    <row r="60786" spans="27:27">
      <c r="AA60786" s="271"/>
    </row>
    <row r="60787" spans="27:27">
      <c r="AA60787" s="271"/>
    </row>
    <row r="60788" spans="27:27">
      <c r="AA60788" s="271"/>
    </row>
    <row r="60789" spans="27:27">
      <c r="AA60789" s="271"/>
    </row>
    <row r="60790" spans="27:27">
      <c r="AA60790" s="271"/>
    </row>
    <row r="60791" spans="27:27">
      <c r="AA60791" s="271"/>
    </row>
    <row r="60792" spans="27:27">
      <c r="AA60792" s="271"/>
    </row>
    <row r="60793" spans="27:27">
      <c r="AA60793" s="271"/>
    </row>
    <row r="60794" spans="27:27">
      <c r="AA60794" s="271"/>
    </row>
    <row r="60795" spans="27:27">
      <c r="AA60795" s="271"/>
    </row>
    <row r="60796" spans="27:27">
      <c r="AA60796" s="271"/>
    </row>
    <row r="60797" spans="27:27">
      <c r="AA60797" s="271"/>
    </row>
    <row r="60798" spans="27:27">
      <c r="AA60798" s="271"/>
    </row>
    <row r="60799" spans="27:27">
      <c r="AA60799" s="271"/>
    </row>
    <row r="60800" spans="27:27">
      <c r="AA60800" s="271"/>
    </row>
    <row r="60801" spans="27:27">
      <c r="AA60801" s="271"/>
    </row>
    <row r="60802" spans="27:27">
      <c r="AA60802" s="271"/>
    </row>
    <row r="60803" spans="27:27">
      <c r="AA60803" s="271"/>
    </row>
    <row r="60804" spans="27:27">
      <c r="AA60804" s="271"/>
    </row>
    <row r="60805" spans="27:27">
      <c r="AA60805" s="271"/>
    </row>
    <row r="60806" spans="27:27">
      <c r="AA60806" s="271"/>
    </row>
    <row r="60807" spans="27:27">
      <c r="AA60807" s="271"/>
    </row>
    <row r="60808" spans="27:27">
      <c r="AA60808" s="271"/>
    </row>
    <row r="60809" spans="27:27">
      <c r="AA60809" s="271"/>
    </row>
    <row r="60810" spans="27:27">
      <c r="AA60810" s="271"/>
    </row>
    <row r="60811" spans="27:27">
      <c r="AA60811" s="271"/>
    </row>
    <row r="60812" spans="27:27">
      <c r="AA60812" s="271"/>
    </row>
    <row r="60813" spans="27:27">
      <c r="AA60813" s="271"/>
    </row>
    <row r="60814" spans="27:27">
      <c r="AA60814" s="271"/>
    </row>
    <row r="60815" spans="27:27">
      <c r="AA60815" s="271"/>
    </row>
    <row r="60816" spans="27:27">
      <c r="AA60816" s="271"/>
    </row>
    <row r="60817" spans="27:27">
      <c r="AA60817" s="271"/>
    </row>
    <row r="60818" spans="27:27">
      <c r="AA60818" s="271"/>
    </row>
    <row r="60819" spans="27:27">
      <c r="AA60819" s="271"/>
    </row>
    <row r="60820" spans="27:27">
      <c r="AA60820" s="271"/>
    </row>
    <row r="60821" spans="27:27">
      <c r="AA60821" s="271"/>
    </row>
    <row r="60822" spans="27:27">
      <c r="AA60822" s="271"/>
    </row>
    <row r="60823" spans="27:27">
      <c r="AA60823" s="271"/>
    </row>
    <row r="60824" spans="27:27">
      <c r="AA60824" s="271"/>
    </row>
    <row r="60825" spans="27:27">
      <c r="AA60825" s="271"/>
    </row>
    <row r="60826" spans="27:27">
      <c r="AA60826" s="271"/>
    </row>
    <row r="60827" spans="27:27">
      <c r="AA60827" s="271"/>
    </row>
    <row r="60828" spans="27:27">
      <c r="AA60828" s="271"/>
    </row>
    <row r="60829" spans="27:27">
      <c r="AA60829" s="271"/>
    </row>
    <row r="60830" spans="27:27">
      <c r="AA60830" s="271"/>
    </row>
    <row r="60831" spans="27:27">
      <c r="AA60831" s="271"/>
    </row>
    <row r="60832" spans="27:27">
      <c r="AA60832" s="271"/>
    </row>
    <row r="60833" spans="27:27">
      <c r="AA60833" s="271"/>
    </row>
    <row r="60834" spans="27:27">
      <c r="AA60834" s="271"/>
    </row>
    <row r="60835" spans="27:27">
      <c r="AA60835" s="271"/>
    </row>
    <row r="60836" spans="27:27">
      <c r="AA60836" s="271"/>
    </row>
    <row r="60837" spans="27:27">
      <c r="AA60837" s="271"/>
    </row>
    <row r="60838" spans="27:27">
      <c r="AA60838" s="271"/>
    </row>
    <row r="60839" spans="27:27">
      <c r="AA60839" s="271"/>
    </row>
    <row r="60840" spans="27:27">
      <c r="AA60840" s="271"/>
    </row>
    <row r="60841" spans="27:27">
      <c r="AA60841" s="271"/>
    </row>
    <row r="60842" spans="27:27">
      <c r="AA60842" s="271"/>
    </row>
    <row r="60843" spans="27:27">
      <c r="AA60843" s="271"/>
    </row>
    <row r="60844" spans="27:27">
      <c r="AA60844" s="271"/>
    </row>
    <row r="60845" spans="27:27">
      <c r="AA60845" s="271"/>
    </row>
    <row r="60846" spans="27:27">
      <c r="AA60846" s="271"/>
    </row>
    <row r="60847" spans="27:27">
      <c r="AA60847" s="271"/>
    </row>
    <row r="60848" spans="27:27">
      <c r="AA60848" s="271"/>
    </row>
    <row r="60849" spans="27:27">
      <c r="AA60849" s="271"/>
    </row>
    <row r="60850" spans="27:27">
      <c r="AA60850" s="271"/>
    </row>
    <row r="60851" spans="27:27">
      <c r="AA60851" s="271"/>
    </row>
    <row r="60852" spans="27:27">
      <c r="AA60852" s="271"/>
    </row>
    <row r="60853" spans="27:27">
      <c r="AA60853" s="271"/>
    </row>
    <row r="60854" spans="27:27">
      <c r="AA60854" s="271"/>
    </row>
    <row r="60855" spans="27:27">
      <c r="AA60855" s="271"/>
    </row>
    <row r="60856" spans="27:27">
      <c r="AA60856" s="271"/>
    </row>
    <row r="60857" spans="27:27">
      <c r="AA60857" s="271"/>
    </row>
    <row r="60858" spans="27:27">
      <c r="AA60858" s="271"/>
    </row>
    <row r="60859" spans="27:27">
      <c r="AA60859" s="271"/>
    </row>
    <row r="60860" spans="27:27">
      <c r="AA60860" s="271"/>
    </row>
    <row r="60861" spans="27:27">
      <c r="AA60861" s="271"/>
    </row>
    <row r="60862" spans="27:27">
      <c r="AA60862" s="271"/>
    </row>
    <row r="60863" spans="27:27">
      <c r="AA60863" s="271"/>
    </row>
    <row r="60864" spans="27:27">
      <c r="AA60864" s="271"/>
    </row>
    <row r="60865" spans="27:27">
      <c r="AA60865" s="271"/>
    </row>
    <row r="60866" spans="27:27">
      <c r="AA60866" s="271"/>
    </row>
    <row r="60867" spans="27:27">
      <c r="AA60867" s="271"/>
    </row>
    <row r="60868" spans="27:27">
      <c r="AA60868" s="271"/>
    </row>
    <row r="60869" spans="27:27">
      <c r="AA60869" s="271"/>
    </row>
    <row r="60870" spans="27:27">
      <c r="AA60870" s="271"/>
    </row>
    <row r="60871" spans="27:27">
      <c r="AA60871" s="271"/>
    </row>
    <row r="60872" spans="27:27">
      <c r="AA60872" s="271"/>
    </row>
    <row r="60873" spans="27:27">
      <c r="AA60873" s="271"/>
    </row>
    <row r="60874" spans="27:27">
      <c r="AA60874" s="271"/>
    </row>
    <row r="60875" spans="27:27">
      <c r="AA60875" s="271"/>
    </row>
    <row r="60876" spans="27:27">
      <c r="AA60876" s="271"/>
    </row>
    <row r="60877" spans="27:27">
      <c r="AA60877" s="271"/>
    </row>
    <row r="60878" spans="27:27">
      <c r="AA60878" s="271"/>
    </row>
    <row r="60879" spans="27:27">
      <c r="AA60879" s="271"/>
    </row>
    <row r="60880" spans="27:27">
      <c r="AA60880" s="271"/>
    </row>
    <row r="60881" spans="27:27">
      <c r="AA60881" s="271"/>
    </row>
    <row r="60882" spans="27:27">
      <c r="AA60882" s="271"/>
    </row>
    <row r="60883" spans="27:27">
      <c r="AA60883" s="271"/>
    </row>
    <row r="60884" spans="27:27">
      <c r="AA60884" s="271"/>
    </row>
    <row r="60885" spans="27:27">
      <c r="AA60885" s="271"/>
    </row>
    <row r="60886" spans="27:27">
      <c r="AA60886" s="271"/>
    </row>
    <row r="60887" spans="27:27">
      <c r="AA60887" s="271"/>
    </row>
    <row r="60888" spans="27:27">
      <c r="AA60888" s="271"/>
    </row>
    <row r="60889" spans="27:27">
      <c r="AA60889" s="271"/>
    </row>
    <row r="60890" spans="27:27">
      <c r="AA60890" s="271"/>
    </row>
    <row r="60891" spans="27:27">
      <c r="AA60891" s="271"/>
    </row>
    <row r="60892" spans="27:27">
      <c r="AA60892" s="271"/>
    </row>
    <row r="60893" spans="27:27">
      <c r="AA60893" s="271"/>
    </row>
    <row r="60894" spans="27:27">
      <c r="AA60894" s="271"/>
    </row>
    <row r="60895" spans="27:27">
      <c r="AA60895" s="271"/>
    </row>
    <row r="60896" spans="27:27">
      <c r="AA60896" s="271"/>
    </row>
    <row r="60897" spans="27:27">
      <c r="AA60897" s="271"/>
    </row>
    <row r="60898" spans="27:27">
      <c r="AA60898" s="271"/>
    </row>
    <row r="60899" spans="27:27">
      <c r="AA60899" s="271"/>
    </row>
    <row r="60900" spans="27:27">
      <c r="AA60900" s="271"/>
    </row>
    <row r="60901" spans="27:27">
      <c r="AA60901" s="271"/>
    </row>
    <row r="60902" spans="27:27">
      <c r="AA60902" s="271"/>
    </row>
    <row r="60903" spans="27:27">
      <c r="AA60903" s="271"/>
    </row>
    <row r="60904" spans="27:27">
      <c r="AA60904" s="271"/>
    </row>
    <row r="60905" spans="27:27">
      <c r="AA60905" s="271"/>
    </row>
    <row r="60906" spans="27:27">
      <c r="AA60906" s="271"/>
    </row>
    <row r="60907" spans="27:27">
      <c r="AA60907" s="271"/>
    </row>
    <row r="60908" spans="27:27">
      <c r="AA60908" s="271"/>
    </row>
    <row r="60909" spans="27:27">
      <c r="AA60909" s="271"/>
    </row>
    <row r="60910" spans="27:27">
      <c r="AA60910" s="271"/>
    </row>
    <row r="60911" spans="27:27">
      <c r="AA60911" s="271"/>
    </row>
    <row r="60912" spans="27:27">
      <c r="AA60912" s="271"/>
    </row>
    <row r="60913" spans="27:27">
      <c r="AA60913" s="271"/>
    </row>
    <row r="60914" spans="27:27">
      <c r="AA60914" s="271"/>
    </row>
    <row r="60915" spans="27:27">
      <c r="AA60915" s="271"/>
    </row>
    <row r="60916" spans="27:27">
      <c r="AA60916" s="271"/>
    </row>
    <row r="60917" spans="27:27">
      <c r="AA60917" s="271"/>
    </row>
    <row r="60918" spans="27:27">
      <c r="AA60918" s="271"/>
    </row>
    <row r="60919" spans="27:27">
      <c r="AA60919" s="271"/>
    </row>
    <row r="60920" spans="27:27">
      <c r="AA60920" s="271"/>
    </row>
    <row r="60921" spans="27:27">
      <c r="AA60921" s="271"/>
    </row>
    <row r="60922" spans="27:27">
      <c r="AA60922" s="271"/>
    </row>
    <row r="60923" spans="27:27">
      <c r="AA60923" s="271"/>
    </row>
    <row r="60924" spans="27:27">
      <c r="AA60924" s="271"/>
    </row>
    <row r="60925" spans="27:27">
      <c r="AA60925" s="271"/>
    </row>
    <row r="60926" spans="27:27">
      <c r="AA60926" s="271"/>
    </row>
    <row r="60927" spans="27:27">
      <c r="AA60927" s="271"/>
    </row>
    <row r="60928" spans="27:27">
      <c r="AA60928" s="271"/>
    </row>
    <row r="60929" spans="27:27">
      <c r="AA60929" s="271"/>
    </row>
    <row r="60930" spans="27:27">
      <c r="AA60930" s="271"/>
    </row>
    <row r="60931" spans="27:27">
      <c r="AA60931" s="271"/>
    </row>
    <row r="60932" spans="27:27">
      <c r="AA60932" s="271"/>
    </row>
    <row r="60933" spans="27:27">
      <c r="AA60933" s="271"/>
    </row>
    <row r="60934" spans="27:27">
      <c r="AA60934" s="271"/>
    </row>
    <row r="60935" spans="27:27">
      <c r="AA60935" s="271"/>
    </row>
    <row r="60936" spans="27:27">
      <c r="AA60936" s="271"/>
    </row>
    <row r="60937" spans="27:27">
      <c r="AA60937" s="271"/>
    </row>
    <row r="60938" spans="27:27">
      <c r="AA60938" s="271"/>
    </row>
    <row r="60939" spans="27:27">
      <c r="AA60939" s="271"/>
    </row>
    <row r="60940" spans="27:27">
      <c r="AA60940" s="271"/>
    </row>
    <row r="60941" spans="27:27">
      <c r="AA60941" s="271"/>
    </row>
    <row r="60942" spans="27:27">
      <c r="AA60942" s="271"/>
    </row>
    <row r="60943" spans="27:27">
      <c r="AA60943" s="271"/>
    </row>
    <row r="60944" spans="27:27">
      <c r="AA60944" s="271"/>
    </row>
    <row r="60945" spans="27:27">
      <c r="AA60945" s="271"/>
    </row>
    <row r="60946" spans="27:27">
      <c r="AA60946" s="271"/>
    </row>
    <row r="60947" spans="27:27">
      <c r="AA60947" s="271"/>
    </row>
    <row r="60948" spans="27:27">
      <c r="AA60948" s="271"/>
    </row>
    <row r="60949" spans="27:27">
      <c r="AA60949" s="271"/>
    </row>
    <row r="60950" spans="27:27">
      <c r="AA60950" s="271"/>
    </row>
    <row r="60951" spans="27:27">
      <c r="AA60951" s="271"/>
    </row>
    <row r="60952" spans="27:27">
      <c r="AA60952" s="271"/>
    </row>
    <row r="60953" spans="27:27">
      <c r="AA60953" s="271"/>
    </row>
    <row r="60954" spans="27:27">
      <c r="AA60954" s="271"/>
    </row>
    <row r="60955" spans="27:27">
      <c r="AA60955" s="271"/>
    </row>
    <row r="60956" spans="27:27">
      <c r="AA60956" s="271"/>
    </row>
    <row r="60957" spans="27:27">
      <c r="AA60957" s="271"/>
    </row>
    <row r="60958" spans="27:27">
      <c r="AA60958" s="271"/>
    </row>
    <row r="60959" spans="27:27">
      <c r="AA60959" s="271"/>
    </row>
    <row r="60960" spans="27:27">
      <c r="AA60960" s="271"/>
    </row>
    <row r="60961" spans="27:27">
      <c r="AA60961" s="271"/>
    </row>
    <row r="60962" spans="27:27">
      <c r="AA60962" s="271"/>
    </row>
    <row r="60963" spans="27:27">
      <c r="AA60963" s="271"/>
    </row>
    <row r="60964" spans="27:27">
      <c r="AA60964" s="271"/>
    </row>
    <row r="60965" spans="27:27">
      <c r="AA60965" s="271"/>
    </row>
    <row r="60966" spans="27:27">
      <c r="AA60966" s="271"/>
    </row>
    <row r="60967" spans="27:27">
      <c r="AA60967" s="271"/>
    </row>
    <row r="60968" spans="27:27">
      <c r="AA60968" s="271"/>
    </row>
    <row r="60969" spans="27:27">
      <c r="AA60969" s="271"/>
    </row>
    <row r="60970" spans="27:27">
      <c r="AA60970" s="271"/>
    </row>
    <row r="60971" spans="27:27">
      <c r="AA60971" s="271"/>
    </row>
    <row r="60972" spans="27:27">
      <c r="AA60972" s="271"/>
    </row>
    <row r="60973" spans="27:27">
      <c r="AA60973" s="271"/>
    </row>
    <row r="60974" spans="27:27">
      <c r="AA60974" s="271"/>
    </row>
    <row r="60975" spans="27:27">
      <c r="AA60975" s="271"/>
    </row>
    <row r="60976" spans="27:27">
      <c r="AA60976" s="271"/>
    </row>
    <row r="60977" spans="27:27">
      <c r="AA60977" s="271"/>
    </row>
    <row r="60978" spans="27:27">
      <c r="AA60978" s="271"/>
    </row>
    <row r="60979" spans="27:27">
      <c r="AA60979" s="271"/>
    </row>
    <row r="60980" spans="27:27">
      <c r="AA60980" s="271"/>
    </row>
    <row r="60981" spans="27:27">
      <c r="AA60981" s="271"/>
    </row>
    <row r="60982" spans="27:27">
      <c r="AA60982" s="271"/>
    </row>
    <row r="60983" spans="27:27">
      <c r="AA60983" s="271"/>
    </row>
    <row r="60984" spans="27:27">
      <c r="AA60984" s="271"/>
    </row>
    <row r="60985" spans="27:27">
      <c r="AA60985" s="271"/>
    </row>
    <row r="60986" spans="27:27">
      <c r="AA60986" s="271"/>
    </row>
    <row r="60987" spans="27:27">
      <c r="AA60987" s="271"/>
    </row>
    <row r="60988" spans="27:27">
      <c r="AA60988" s="271"/>
    </row>
    <row r="60989" spans="27:27">
      <c r="AA60989" s="271"/>
    </row>
    <row r="60990" spans="27:27">
      <c r="AA60990" s="271"/>
    </row>
    <row r="60991" spans="27:27">
      <c r="AA60991" s="271"/>
    </row>
    <row r="60992" spans="27:27">
      <c r="AA60992" s="271"/>
    </row>
    <row r="60993" spans="27:27">
      <c r="AA60993" s="271"/>
    </row>
    <row r="60994" spans="27:27">
      <c r="AA60994" s="271"/>
    </row>
    <row r="60995" spans="27:27">
      <c r="AA60995" s="271"/>
    </row>
    <row r="60996" spans="27:27">
      <c r="AA60996" s="271"/>
    </row>
    <row r="60997" spans="27:27">
      <c r="AA60997" s="271"/>
    </row>
    <row r="60998" spans="27:27">
      <c r="AA60998" s="271"/>
    </row>
    <row r="60999" spans="27:27">
      <c r="AA60999" s="271"/>
    </row>
    <row r="61000" spans="27:27">
      <c r="AA61000" s="271"/>
    </row>
    <row r="61001" spans="27:27">
      <c r="AA61001" s="271"/>
    </row>
    <row r="61002" spans="27:27">
      <c r="AA61002" s="271"/>
    </row>
    <row r="61003" spans="27:27">
      <c r="AA61003" s="271"/>
    </row>
    <row r="61004" spans="27:27">
      <c r="AA61004" s="271"/>
    </row>
    <row r="61005" spans="27:27">
      <c r="AA61005" s="271"/>
    </row>
    <row r="61006" spans="27:27">
      <c r="AA61006" s="271"/>
    </row>
    <row r="61007" spans="27:27">
      <c r="AA61007" s="271"/>
    </row>
    <row r="61008" spans="27:27">
      <c r="AA61008" s="271"/>
    </row>
    <row r="61009" spans="27:27">
      <c r="AA61009" s="271"/>
    </row>
    <row r="61010" spans="27:27">
      <c r="AA61010" s="271"/>
    </row>
    <row r="61011" spans="27:27">
      <c r="AA61011" s="271"/>
    </row>
    <row r="61012" spans="27:27">
      <c r="AA61012" s="271"/>
    </row>
    <row r="61013" spans="27:27">
      <c r="AA61013" s="271"/>
    </row>
    <row r="61014" spans="27:27">
      <c r="AA61014" s="271"/>
    </row>
    <row r="61015" spans="27:27">
      <c r="AA61015" s="271"/>
    </row>
    <row r="61016" spans="27:27">
      <c r="AA61016" s="271"/>
    </row>
    <row r="61017" spans="27:27">
      <c r="AA61017" s="271"/>
    </row>
    <row r="61018" spans="27:27">
      <c r="AA61018" s="271"/>
    </row>
    <row r="61019" spans="27:27">
      <c r="AA61019" s="271"/>
    </row>
    <row r="61020" spans="27:27">
      <c r="AA61020" s="271"/>
    </row>
    <row r="61021" spans="27:27">
      <c r="AA61021" s="271"/>
    </row>
    <row r="61022" spans="27:27">
      <c r="AA61022" s="271"/>
    </row>
    <row r="61023" spans="27:27">
      <c r="AA61023" s="271"/>
    </row>
    <row r="61024" spans="27:27">
      <c r="AA61024" s="271"/>
    </row>
    <row r="61025" spans="27:27">
      <c r="AA61025" s="271"/>
    </row>
    <row r="61026" spans="27:27">
      <c r="AA61026" s="271"/>
    </row>
    <row r="61027" spans="27:27">
      <c r="AA61027" s="271"/>
    </row>
    <row r="61028" spans="27:27">
      <c r="AA61028" s="271"/>
    </row>
    <row r="61029" spans="27:27">
      <c r="AA61029" s="271"/>
    </row>
    <row r="61030" spans="27:27">
      <c r="AA61030" s="271"/>
    </row>
    <row r="61031" spans="27:27">
      <c r="AA61031" s="271"/>
    </row>
    <row r="61032" spans="27:27">
      <c r="AA61032" s="271"/>
    </row>
    <row r="61033" spans="27:27">
      <c r="AA61033" s="271"/>
    </row>
    <row r="61034" spans="27:27">
      <c r="AA61034" s="271"/>
    </row>
    <row r="61035" spans="27:27">
      <c r="AA61035" s="271"/>
    </row>
    <row r="61036" spans="27:27">
      <c r="AA61036" s="271"/>
    </row>
    <row r="61037" spans="27:27">
      <c r="AA61037" s="271"/>
    </row>
    <row r="61038" spans="27:27">
      <c r="AA61038" s="271"/>
    </row>
    <row r="61039" spans="27:27">
      <c r="AA61039" s="271"/>
    </row>
    <row r="61040" spans="27:27">
      <c r="AA61040" s="271"/>
    </row>
    <row r="61041" spans="27:27">
      <c r="AA61041" s="271"/>
    </row>
    <row r="61042" spans="27:27">
      <c r="AA61042" s="271"/>
    </row>
    <row r="61043" spans="27:27">
      <c r="AA61043" s="271"/>
    </row>
    <row r="61044" spans="27:27">
      <c r="AA61044" s="271"/>
    </row>
    <row r="61045" spans="27:27">
      <c r="AA61045" s="271"/>
    </row>
    <row r="61046" spans="27:27">
      <c r="AA61046" s="271"/>
    </row>
    <row r="61047" spans="27:27">
      <c r="AA61047" s="271"/>
    </row>
    <row r="61048" spans="27:27">
      <c r="AA61048" s="271"/>
    </row>
    <row r="61049" spans="27:27">
      <c r="AA61049" s="271"/>
    </row>
    <row r="61050" spans="27:27">
      <c r="AA61050" s="271"/>
    </row>
    <row r="61051" spans="27:27">
      <c r="AA61051" s="271"/>
    </row>
    <row r="61052" spans="27:27">
      <c r="AA61052" s="271"/>
    </row>
    <row r="61053" spans="27:27">
      <c r="AA61053" s="271"/>
    </row>
    <row r="61054" spans="27:27">
      <c r="AA61054" s="271"/>
    </row>
    <row r="61055" spans="27:27">
      <c r="AA61055" s="271"/>
    </row>
    <row r="61056" spans="27:27">
      <c r="AA61056" s="271"/>
    </row>
    <row r="61057" spans="27:27">
      <c r="AA61057" s="271"/>
    </row>
    <row r="61058" spans="27:27">
      <c r="AA61058" s="271"/>
    </row>
    <row r="61059" spans="27:27">
      <c r="AA61059" s="271"/>
    </row>
    <row r="61060" spans="27:27">
      <c r="AA61060" s="271"/>
    </row>
    <row r="61061" spans="27:27">
      <c r="AA61061" s="271"/>
    </row>
    <row r="61062" spans="27:27">
      <c r="AA61062" s="271"/>
    </row>
    <row r="61063" spans="27:27">
      <c r="AA61063" s="271"/>
    </row>
    <row r="61064" spans="27:27">
      <c r="AA61064" s="271"/>
    </row>
    <row r="61065" spans="27:27">
      <c r="AA61065" s="271"/>
    </row>
    <row r="61066" spans="27:27">
      <c r="AA61066" s="271"/>
    </row>
    <row r="61067" spans="27:27">
      <c r="AA61067" s="271"/>
    </row>
    <row r="61068" spans="27:27">
      <c r="AA61068" s="271"/>
    </row>
    <row r="61069" spans="27:27">
      <c r="AA61069" s="271"/>
    </row>
    <row r="61070" spans="27:27">
      <c r="AA61070" s="271"/>
    </row>
    <row r="61071" spans="27:27">
      <c r="AA61071" s="271"/>
    </row>
    <row r="61072" spans="27:27">
      <c r="AA61072" s="271"/>
    </row>
    <row r="61073" spans="27:27">
      <c r="AA61073" s="271"/>
    </row>
    <row r="61074" spans="27:27">
      <c r="AA61074" s="271"/>
    </row>
    <row r="61075" spans="27:27">
      <c r="AA61075" s="271"/>
    </row>
    <row r="61076" spans="27:27">
      <c r="AA61076" s="271"/>
    </row>
    <row r="61077" spans="27:27">
      <c r="AA61077" s="271"/>
    </row>
    <row r="61078" spans="27:27">
      <c r="AA61078" s="271"/>
    </row>
    <row r="61079" spans="27:27">
      <c r="AA61079" s="271"/>
    </row>
    <row r="61080" spans="27:27">
      <c r="AA61080" s="271"/>
    </row>
    <row r="61081" spans="27:27">
      <c r="AA61081" s="271"/>
    </row>
    <row r="61082" spans="27:27">
      <c r="AA61082" s="271"/>
    </row>
    <row r="61083" spans="27:27">
      <c r="AA61083" s="271"/>
    </row>
    <row r="61084" spans="27:27">
      <c r="AA61084" s="271"/>
    </row>
    <row r="61085" spans="27:27">
      <c r="AA61085" s="271"/>
    </row>
    <row r="61086" spans="27:27">
      <c r="AA61086" s="271"/>
    </row>
    <row r="61087" spans="27:27">
      <c r="AA61087" s="271"/>
    </row>
    <row r="61088" spans="27:27">
      <c r="AA61088" s="271"/>
    </row>
    <row r="61089" spans="27:27">
      <c r="AA61089" s="271"/>
    </row>
    <row r="61090" spans="27:27">
      <c r="AA61090" s="271"/>
    </row>
    <row r="61091" spans="27:27">
      <c r="AA61091" s="271"/>
    </row>
    <row r="61092" spans="27:27">
      <c r="AA61092" s="271"/>
    </row>
    <row r="61093" spans="27:27">
      <c r="AA61093" s="271"/>
    </row>
    <row r="61094" spans="27:27">
      <c r="AA61094" s="271"/>
    </row>
    <row r="61095" spans="27:27">
      <c r="AA61095" s="271"/>
    </row>
    <row r="61096" spans="27:27">
      <c r="AA61096" s="271"/>
    </row>
    <row r="61097" spans="27:27">
      <c r="AA61097" s="271"/>
    </row>
    <row r="61098" spans="27:27">
      <c r="AA61098" s="271"/>
    </row>
    <row r="61099" spans="27:27">
      <c r="AA61099" s="271"/>
    </row>
    <row r="61100" spans="27:27">
      <c r="AA61100" s="271"/>
    </row>
    <row r="61101" spans="27:27">
      <c r="AA61101" s="271"/>
    </row>
    <row r="61102" spans="27:27">
      <c r="AA61102" s="271"/>
    </row>
    <row r="61103" spans="27:27">
      <c r="AA61103" s="271"/>
    </row>
    <row r="61104" spans="27:27">
      <c r="AA61104" s="271"/>
    </row>
    <row r="61105" spans="27:27">
      <c r="AA61105" s="271"/>
    </row>
    <row r="61106" spans="27:27">
      <c r="AA61106" s="271"/>
    </row>
    <row r="61107" spans="27:27">
      <c r="AA61107" s="271"/>
    </row>
    <row r="61108" spans="27:27">
      <c r="AA61108" s="271"/>
    </row>
    <row r="61109" spans="27:27">
      <c r="AA61109" s="271"/>
    </row>
    <row r="61110" spans="27:27">
      <c r="AA61110" s="271"/>
    </row>
    <row r="61111" spans="27:27">
      <c r="AA61111" s="271"/>
    </row>
    <row r="61112" spans="27:27">
      <c r="AA61112" s="271"/>
    </row>
    <row r="61113" spans="27:27">
      <c r="AA61113" s="271"/>
    </row>
    <row r="61114" spans="27:27">
      <c r="AA61114" s="271"/>
    </row>
    <row r="61115" spans="27:27">
      <c r="AA61115" s="271"/>
    </row>
    <row r="61116" spans="27:27">
      <c r="AA61116" s="271"/>
    </row>
    <row r="61117" spans="27:27">
      <c r="AA61117" s="271"/>
    </row>
    <row r="61118" spans="27:27">
      <c r="AA61118" s="271"/>
    </row>
    <row r="61119" spans="27:27">
      <c r="AA61119" s="271"/>
    </row>
    <row r="61120" spans="27:27">
      <c r="AA61120" s="271"/>
    </row>
    <row r="61121" spans="27:27">
      <c r="AA61121" s="271"/>
    </row>
    <row r="61122" spans="27:27">
      <c r="AA61122" s="271"/>
    </row>
    <row r="61123" spans="27:27">
      <c r="AA61123" s="271"/>
    </row>
    <row r="61124" spans="27:27">
      <c r="AA61124" s="271"/>
    </row>
    <row r="61125" spans="27:27">
      <c r="AA61125" s="271"/>
    </row>
    <row r="61126" spans="27:27">
      <c r="AA61126" s="271"/>
    </row>
    <row r="61127" spans="27:27">
      <c r="AA61127" s="271"/>
    </row>
    <row r="61128" spans="27:27">
      <c r="AA61128" s="271"/>
    </row>
    <row r="61129" spans="27:27">
      <c r="AA61129" s="271"/>
    </row>
    <row r="61130" spans="27:27">
      <c r="AA61130" s="271"/>
    </row>
    <row r="61131" spans="27:27">
      <c r="AA61131" s="271"/>
    </row>
    <row r="61132" spans="27:27">
      <c r="AA61132" s="271"/>
    </row>
    <row r="61133" spans="27:27">
      <c r="AA61133" s="271"/>
    </row>
    <row r="61134" spans="27:27">
      <c r="AA61134" s="271"/>
    </row>
    <row r="61135" spans="27:27">
      <c r="AA61135" s="271"/>
    </row>
    <row r="61136" spans="27:27">
      <c r="AA61136" s="271"/>
    </row>
    <row r="61137" spans="27:27">
      <c r="AA61137" s="271"/>
    </row>
    <row r="61138" spans="27:27">
      <c r="AA61138" s="271"/>
    </row>
    <row r="61139" spans="27:27">
      <c r="AA61139" s="271"/>
    </row>
    <row r="61140" spans="27:27">
      <c r="AA61140" s="271"/>
    </row>
    <row r="61141" spans="27:27">
      <c r="AA61141" s="271"/>
    </row>
    <row r="61142" spans="27:27">
      <c r="AA61142" s="271"/>
    </row>
    <row r="61143" spans="27:27">
      <c r="AA61143" s="271"/>
    </row>
    <row r="61144" spans="27:27">
      <c r="AA61144" s="271"/>
    </row>
    <row r="61145" spans="27:27">
      <c r="AA61145" s="271"/>
    </row>
    <row r="61146" spans="27:27">
      <c r="AA61146" s="271"/>
    </row>
    <row r="61147" spans="27:27">
      <c r="AA61147" s="271"/>
    </row>
    <row r="61148" spans="27:27">
      <c r="AA61148" s="271"/>
    </row>
    <row r="61149" spans="27:27">
      <c r="AA61149" s="271"/>
    </row>
    <row r="61150" spans="27:27">
      <c r="AA61150" s="271"/>
    </row>
    <row r="61151" spans="27:27">
      <c r="AA61151" s="271"/>
    </row>
    <row r="61152" spans="27:27">
      <c r="AA61152" s="271"/>
    </row>
    <row r="61153" spans="27:27">
      <c r="AA61153" s="271"/>
    </row>
    <row r="61154" spans="27:27">
      <c r="AA61154" s="271"/>
    </row>
    <row r="61155" spans="27:27">
      <c r="AA61155" s="271"/>
    </row>
    <row r="61156" spans="27:27">
      <c r="AA61156" s="271"/>
    </row>
    <row r="61157" spans="27:27">
      <c r="AA61157" s="271"/>
    </row>
    <row r="61158" spans="27:27">
      <c r="AA61158" s="271"/>
    </row>
    <row r="61159" spans="27:27">
      <c r="AA61159" s="271"/>
    </row>
    <row r="61160" spans="27:27">
      <c r="AA61160" s="271"/>
    </row>
    <row r="61161" spans="27:27">
      <c r="AA61161" s="271"/>
    </row>
    <row r="61162" spans="27:27">
      <c r="AA61162" s="271"/>
    </row>
    <row r="61163" spans="27:27">
      <c r="AA61163" s="271"/>
    </row>
    <row r="61164" spans="27:27">
      <c r="AA61164" s="271"/>
    </row>
    <row r="61165" spans="27:27">
      <c r="AA61165" s="271"/>
    </row>
    <row r="61166" spans="27:27">
      <c r="AA61166" s="271"/>
    </row>
    <row r="61167" spans="27:27">
      <c r="AA61167" s="271"/>
    </row>
    <row r="61168" spans="27:27">
      <c r="AA61168" s="271"/>
    </row>
    <row r="61169" spans="27:27">
      <c r="AA61169" s="271"/>
    </row>
    <row r="61170" spans="27:27">
      <c r="AA61170" s="271"/>
    </row>
    <row r="61171" spans="27:27">
      <c r="AA61171" s="271"/>
    </row>
    <row r="61172" spans="27:27">
      <c r="AA61172" s="271"/>
    </row>
    <row r="61173" spans="27:27">
      <c r="AA61173" s="271"/>
    </row>
    <row r="61174" spans="27:27">
      <c r="AA61174" s="271"/>
    </row>
    <row r="61175" spans="27:27">
      <c r="AA61175" s="271"/>
    </row>
    <row r="61176" spans="27:27">
      <c r="AA61176" s="271"/>
    </row>
    <row r="61177" spans="27:27">
      <c r="AA61177" s="271"/>
    </row>
    <row r="61178" spans="27:27">
      <c r="AA61178" s="271"/>
    </row>
    <row r="61179" spans="27:27">
      <c r="AA61179" s="271"/>
    </row>
    <row r="61180" spans="27:27">
      <c r="AA61180" s="271"/>
    </row>
    <row r="61181" spans="27:27">
      <c r="AA61181" s="271"/>
    </row>
    <row r="61182" spans="27:27">
      <c r="AA61182" s="271"/>
    </row>
    <row r="61183" spans="27:27">
      <c r="AA61183" s="271"/>
    </row>
    <row r="61184" spans="27:27">
      <c r="AA61184" s="271"/>
    </row>
    <row r="61185" spans="27:27">
      <c r="AA61185" s="271"/>
    </row>
    <row r="61186" spans="27:27">
      <c r="AA61186" s="271"/>
    </row>
    <row r="61187" spans="27:27">
      <c r="AA61187" s="271"/>
    </row>
    <row r="61188" spans="27:27">
      <c r="AA61188" s="271"/>
    </row>
    <row r="61189" spans="27:27">
      <c r="AA61189" s="271"/>
    </row>
    <row r="61190" spans="27:27">
      <c r="AA61190" s="271"/>
    </row>
    <row r="61191" spans="27:27">
      <c r="AA61191" s="271"/>
    </row>
    <row r="61192" spans="27:27">
      <c r="AA61192" s="271"/>
    </row>
    <row r="61193" spans="27:27">
      <c r="AA61193" s="271"/>
    </row>
    <row r="61194" spans="27:27">
      <c r="AA61194" s="271"/>
    </row>
    <row r="61195" spans="27:27">
      <c r="AA61195" s="271"/>
    </row>
    <row r="61196" spans="27:27">
      <c r="AA61196" s="271"/>
    </row>
    <row r="61197" spans="27:27">
      <c r="AA61197" s="271"/>
    </row>
    <row r="61198" spans="27:27">
      <c r="AA61198" s="271"/>
    </row>
    <row r="61199" spans="27:27">
      <c r="AA61199" s="271"/>
    </row>
    <row r="61200" spans="27:27">
      <c r="AA61200" s="271"/>
    </row>
    <row r="61201" spans="27:27">
      <c r="AA61201" s="271"/>
    </row>
    <row r="61202" spans="27:27">
      <c r="AA61202" s="271"/>
    </row>
    <row r="61203" spans="27:27">
      <c r="AA61203" s="271"/>
    </row>
    <row r="61204" spans="27:27">
      <c r="AA61204" s="271"/>
    </row>
    <row r="61205" spans="27:27">
      <c r="AA61205" s="271"/>
    </row>
    <row r="61206" spans="27:27">
      <c r="AA61206" s="271"/>
    </row>
    <row r="61207" spans="27:27">
      <c r="AA61207" s="271"/>
    </row>
    <row r="61208" spans="27:27">
      <c r="AA61208" s="271"/>
    </row>
    <row r="61209" spans="27:27">
      <c r="AA61209" s="271"/>
    </row>
    <row r="61210" spans="27:27">
      <c r="AA61210" s="271"/>
    </row>
    <row r="61211" spans="27:27">
      <c r="AA61211" s="271"/>
    </row>
    <row r="61212" spans="27:27">
      <c r="AA61212" s="271"/>
    </row>
    <row r="61213" spans="27:27">
      <c r="AA61213" s="271"/>
    </row>
    <row r="61214" spans="27:27">
      <c r="AA61214" s="271"/>
    </row>
    <row r="61215" spans="27:27">
      <c r="AA61215" s="271"/>
    </row>
    <row r="61216" spans="27:27">
      <c r="AA61216" s="271"/>
    </row>
    <row r="61217" spans="27:27">
      <c r="AA61217" s="271"/>
    </row>
    <row r="61218" spans="27:27">
      <c r="AA61218" s="271"/>
    </row>
    <row r="61219" spans="27:27">
      <c r="AA61219" s="271"/>
    </row>
    <row r="61220" spans="27:27">
      <c r="AA61220" s="271"/>
    </row>
    <row r="61221" spans="27:27">
      <c r="AA61221" s="271"/>
    </row>
    <row r="61222" spans="27:27">
      <c r="AA61222" s="271"/>
    </row>
    <row r="61223" spans="27:27">
      <c r="AA61223" s="271"/>
    </row>
    <row r="61224" spans="27:27">
      <c r="AA61224" s="271"/>
    </row>
    <row r="61225" spans="27:27">
      <c r="AA61225" s="271"/>
    </row>
    <row r="61226" spans="27:27">
      <c r="AA61226" s="271"/>
    </row>
    <row r="61227" spans="27:27">
      <c r="AA61227" s="271"/>
    </row>
    <row r="61228" spans="27:27">
      <c r="AA61228" s="271"/>
    </row>
    <row r="61229" spans="27:27">
      <c r="AA61229" s="271"/>
    </row>
    <row r="61230" spans="27:27">
      <c r="AA61230" s="271"/>
    </row>
    <row r="61231" spans="27:27">
      <c r="AA61231" s="271"/>
    </row>
    <row r="61232" spans="27:27">
      <c r="AA61232" s="271"/>
    </row>
    <row r="61233" spans="27:27">
      <c r="AA61233" s="271"/>
    </row>
    <row r="61234" spans="27:27">
      <c r="AA61234" s="271"/>
    </row>
    <row r="61235" spans="27:27">
      <c r="AA61235" s="271"/>
    </row>
    <row r="61236" spans="27:27">
      <c r="AA61236" s="271"/>
    </row>
    <row r="61237" spans="27:27">
      <c r="AA61237" s="271"/>
    </row>
    <row r="61238" spans="27:27">
      <c r="AA61238" s="271"/>
    </row>
    <row r="61239" spans="27:27">
      <c r="AA61239" s="271"/>
    </row>
    <row r="61240" spans="27:27">
      <c r="AA61240" s="271"/>
    </row>
    <row r="61241" spans="27:27">
      <c r="AA61241" s="271"/>
    </row>
    <row r="61242" spans="27:27">
      <c r="AA61242" s="271"/>
    </row>
    <row r="61243" spans="27:27">
      <c r="AA61243" s="271"/>
    </row>
    <row r="61244" spans="27:27">
      <c r="AA61244" s="271"/>
    </row>
    <row r="61245" spans="27:27">
      <c r="AA61245" s="271"/>
    </row>
    <row r="61246" spans="27:27">
      <c r="AA61246" s="271"/>
    </row>
    <row r="61247" spans="27:27">
      <c r="AA61247" s="271"/>
    </row>
    <row r="61248" spans="27:27">
      <c r="AA61248" s="271"/>
    </row>
    <row r="61249" spans="27:27">
      <c r="AA61249" s="271"/>
    </row>
    <row r="61250" spans="27:27">
      <c r="AA61250" s="271"/>
    </row>
    <row r="61251" spans="27:27">
      <c r="AA61251" s="271"/>
    </row>
    <row r="61252" spans="27:27">
      <c r="AA61252" s="271"/>
    </row>
    <row r="61253" spans="27:27">
      <c r="AA61253" s="271"/>
    </row>
    <row r="61254" spans="27:27">
      <c r="AA61254" s="271"/>
    </row>
    <row r="61255" spans="27:27">
      <c r="AA61255" s="271"/>
    </row>
    <row r="61256" spans="27:27">
      <c r="AA61256" s="271"/>
    </row>
    <row r="61257" spans="27:27">
      <c r="AA61257" s="271"/>
    </row>
    <row r="61258" spans="27:27">
      <c r="AA61258" s="271"/>
    </row>
    <row r="61259" spans="27:27">
      <c r="AA61259" s="271"/>
    </row>
    <row r="61260" spans="27:27">
      <c r="AA61260" s="271"/>
    </row>
    <row r="61261" spans="27:27">
      <c r="AA61261" s="271"/>
    </row>
    <row r="61262" spans="27:27">
      <c r="AA61262" s="271"/>
    </row>
    <row r="61263" spans="27:27">
      <c r="AA61263" s="271"/>
    </row>
    <row r="61264" spans="27:27">
      <c r="AA61264" s="271"/>
    </row>
    <row r="61265" spans="27:27">
      <c r="AA61265" s="271"/>
    </row>
    <row r="61266" spans="27:27">
      <c r="AA61266" s="271"/>
    </row>
    <row r="61267" spans="27:27">
      <c r="AA61267" s="271"/>
    </row>
    <row r="61268" spans="27:27">
      <c r="AA61268" s="271"/>
    </row>
    <row r="61269" spans="27:27">
      <c r="AA61269" s="271"/>
    </row>
    <row r="61270" spans="27:27">
      <c r="AA61270" s="271"/>
    </row>
    <row r="61271" spans="27:27">
      <c r="AA61271" s="271"/>
    </row>
    <row r="61272" spans="27:27">
      <c r="AA61272" s="271"/>
    </row>
    <row r="61273" spans="27:27">
      <c r="AA61273" s="271"/>
    </row>
    <row r="61274" spans="27:27">
      <c r="AA61274" s="271"/>
    </row>
    <row r="61275" spans="27:27">
      <c r="AA61275" s="271"/>
    </row>
    <row r="61276" spans="27:27">
      <c r="AA61276" s="271"/>
    </row>
    <row r="61277" spans="27:27">
      <c r="AA61277" s="271"/>
    </row>
    <row r="61278" spans="27:27">
      <c r="AA61278" s="271"/>
    </row>
    <row r="61279" spans="27:27">
      <c r="AA61279" s="271"/>
    </row>
    <row r="61280" spans="27:27">
      <c r="AA61280" s="271"/>
    </row>
    <row r="61281" spans="27:27">
      <c r="AA61281" s="271"/>
    </row>
    <row r="61282" spans="27:27">
      <c r="AA61282" s="271"/>
    </row>
    <row r="61283" spans="27:27">
      <c r="AA61283" s="271"/>
    </row>
    <row r="61284" spans="27:27">
      <c r="AA61284" s="271"/>
    </row>
    <row r="61285" spans="27:27">
      <c r="AA61285" s="271"/>
    </row>
    <row r="61286" spans="27:27">
      <c r="AA61286" s="271"/>
    </row>
    <row r="61287" spans="27:27">
      <c r="AA61287" s="271"/>
    </row>
    <row r="61288" spans="27:27">
      <c r="AA61288" s="271"/>
    </row>
    <row r="61289" spans="27:27">
      <c r="AA61289" s="271"/>
    </row>
    <row r="61290" spans="27:27">
      <c r="AA61290" s="271"/>
    </row>
    <row r="61291" spans="27:27">
      <c r="AA61291" s="271"/>
    </row>
    <row r="61292" spans="27:27">
      <c r="AA61292" s="271"/>
    </row>
    <row r="61293" spans="27:27">
      <c r="AA61293" s="271"/>
    </row>
    <row r="61294" spans="27:27">
      <c r="AA61294" s="271"/>
    </row>
    <row r="61295" spans="27:27">
      <c r="AA61295" s="271"/>
    </row>
    <row r="61296" spans="27:27">
      <c r="AA61296" s="271"/>
    </row>
    <row r="61297" spans="27:27">
      <c r="AA61297" s="271"/>
    </row>
    <row r="61298" spans="27:27">
      <c r="AA61298" s="271"/>
    </row>
    <row r="61299" spans="27:27">
      <c r="AA61299" s="271"/>
    </row>
    <row r="61300" spans="27:27">
      <c r="AA61300" s="271"/>
    </row>
    <row r="61301" spans="27:27">
      <c r="AA61301" s="271"/>
    </row>
    <row r="61302" spans="27:27">
      <c r="AA61302" s="271"/>
    </row>
    <row r="61303" spans="27:27">
      <c r="AA61303" s="271"/>
    </row>
    <row r="61304" spans="27:27">
      <c r="AA61304" s="271"/>
    </row>
    <row r="61305" spans="27:27">
      <c r="AA61305" s="271"/>
    </row>
    <row r="61306" spans="27:27">
      <c r="AA61306" s="271"/>
    </row>
    <row r="61307" spans="27:27">
      <c r="AA61307" s="271"/>
    </row>
    <row r="61308" spans="27:27">
      <c r="AA61308" s="271"/>
    </row>
    <row r="61309" spans="27:27">
      <c r="AA61309" s="271"/>
    </row>
    <row r="61310" spans="27:27">
      <c r="AA61310" s="271"/>
    </row>
    <row r="61311" spans="27:27">
      <c r="AA61311" s="271"/>
    </row>
    <row r="61312" spans="27:27">
      <c r="AA61312" s="271"/>
    </row>
    <row r="61313" spans="27:27">
      <c r="AA61313" s="271"/>
    </row>
    <row r="61314" spans="27:27">
      <c r="AA61314" s="271"/>
    </row>
    <row r="61315" spans="27:27">
      <c r="AA61315" s="271"/>
    </row>
    <row r="61316" spans="27:27">
      <c r="AA61316" s="271"/>
    </row>
    <row r="61317" spans="27:27">
      <c r="AA61317" s="271"/>
    </row>
    <row r="61318" spans="27:27">
      <c r="AA61318" s="271"/>
    </row>
    <row r="61319" spans="27:27">
      <c r="AA61319" s="271"/>
    </row>
    <row r="61320" spans="27:27">
      <c r="AA61320" s="271"/>
    </row>
    <row r="61321" spans="27:27">
      <c r="AA61321" s="271"/>
    </row>
    <row r="61322" spans="27:27">
      <c r="AA61322" s="271"/>
    </row>
    <row r="61323" spans="27:27">
      <c r="AA61323" s="271"/>
    </row>
    <row r="61324" spans="27:27">
      <c r="AA61324" s="271"/>
    </row>
    <row r="61325" spans="27:27">
      <c r="AA61325" s="271"/>
    </row>
    <row r="61326" spans="27:27">
      <c r="AA61326" s="271"/>
    </row>
    <row r="61327" spans="27:27">
      <c r="AA61327" s="271"/>
    </row>
    <row r="61328" spans="27:27">
      <c r="AA61328" s="271"/>
    </row>
    <row r="61329" spans="27:27">
      <c r="AA61329" s="271"/>
    </row>
    <row r="61330" spans="27:27">
      <c r="AA61330" s="271"/>
    </row>
    <row r="61331" spans="27:27">
      <c r="AA61331" s="271"/>
    </row>
    <row r="61332" spans="27:27">
      <c r="AA61332" s="271"/>
    </row>
    <row r="61333" spans="27:27">
      <c r="AA61333" s="271"/>
    </row>
    <row r="61334" spans="27:27">
      <c r="AA61334" s="271"/>
    </row>
    <row r="61335" spans="27:27">
      <c r="AA61335" s="271"/>
    </row>
    <row r="61336" spans="27:27">
      <c r="AA61336" s="271"/>
    </row>
    <row r="61337" spans="27:27">
      <c r="AA61337" s="271"/>
    </row>
    <row r="61338" spans="27:27">
      <c r="AA61338" s="271"/>
    </row>
    <row r="61339" spans="27:27">
      <c r="AA61339" s="271"/>
    </row>
    <row r="61340" spans="27:27">
      <c r="AA61340" s="271"/>
    </row>
    <row r="61341" spans="27:27">
      <c r="AA61341" s="271"/>
    </row>
    <row r="61342" spans="27:27">
      <c r="AA61342" s="271"/>
    </row>
    <row r="61343" spans="27:27">
      <c r="AA61343" s="271"/>
    </row>
    <row r="61344" spans="27:27">
      <c r="AA61344" s="271"/>
    </row>
    <row r="61345" spans="27:27">
      <c r="AA61345" s="271"/>
    </row>
    <row r="61346" spans="27:27">
      <c r="AA61346" s="271"/>
    </row>
    <row r="61347" spans="27:27">
      <c r="AA61347" s="271"/>
    </row>
    <row r="61348" spans="27:27">
      <c r="AA61348" s="271"/>
    </row>
    <row r="61349" spans="27:27">
      <c r="AA61349" s="271"/>
    </row>
    <row r="61350" spans="27:27">
      <c r="AA61350" s="271"/>
    </row>
    <row r="61351" spans="27:27">
      <c r="AA61351" s="271"/>
    </row>
    <row r="61352" spans="27:27">
      <c r="AA61352" s="271"/>
    </row>
    <row r="61353" spans="27:27">
      <c r="AA61353" s="271"/>
    </row>
    <row r="61354" spans="27:27">
      <c r="AA61354" s="271"/>
    </row>
    <row r="61355" spans="27:27">
      <c r="AA61355" s="271"/>
    </row>
    <row r="61356" spans="27:27">
      <c r="AA61356" s="271"/>
    </row>
    <row r="61357" spans="27:27">
      <c r="AA61357" s="271"/>
    </row>
    <row r="61358" spans="27:27">
      <c r="AA61358" s="271"/>
    </row>
    <row r="61359" spans="27:27">
      <c r="AA61359" s="271"/>
    </row>
    <row r="61360" spans="27:27">
      <c r="AA61360" s="271"/>
    </row>
    <row r="61361" spans="27:27">
      <c r="AA61361" s="271"/>
    </row>
    <row r="61362" spans="27:27">
      <c r="AA61362" s="271"/>
    </row>
    <row r="61363" spans="27:27">
      <c r="AA61363" s="271"/>
    </row>
    <row r="61364" spans="27:27">
      <c r="AA61364" s="271"/>
    </row>
    <row r="61365" spans="27:27">
      <c r="AA61365" s="271"/>
    </row>
    <row r="61366" spans="27:27">
      <c r="AA61366" s="271"/>
    </row>
    <row r="61367" spans="27:27">
      <c r="AA61367" s="271"/>
    </row>
    <row r="61368" spans="27:27">
      <c r="AA61368" s="271"/>
    </row>
    <row r="61369" spans="27:27">
      <c r="AA61369" s="271"/>
    </row>
    <row r="61370" spans="27:27">
      <c r="AA61370" s="271"/>
    </row>
    <row r="61371" spans="27:27">
      <c r="AA61371" s="271"/>
    </row>
    <row r="61372" spans="27:27">
      <c r="AA61372" s="271"/>
    </row>
    <row r="61373" spans="27:27">
      <c r="AA61373" s="271"/>
    </row>
    <row r="61374" spans="27:27">
      <c r="AA61374" s="271"/>
    </row>
    <row r="61375" spans="27:27">
      <c r="AA61375" s="271"/>
    </row>
    <row r="61376" spans="27:27">
      <c r="AA61376" s="271"/>
    </row>
    <row r="61377" spans="27:27">
      <c r="AA61377" s="271"/>
    </row>
    <row r="61378" spans="27:27">
      <c r="AA61378" s="271"/>
    </row>
    <row r="61379" spans="27:27">
      <c r="AA61379" s="271"/>
    </row>
    <row r="61380" spans="27:27">
      <c r="AA61380" s="271"/>
    </row>
    <row r="61381" spans="27:27">
      <c r="AA61381" s="271"/>
    </row>
    <row r="61382" spans="27:27">
      <c r="AA61382" s="271"/>
    </row>
    <row r="61383" spans="27:27">
      <c r="AA61383" s="271"/>
    </row>
    <row r="61384" spans="27:27">
      <c r="AA61384" s="271"/>
    </row>
    <row r="61385" spans="27:27">
      <c r="AA61385" s="271"/>
    </row>
    <row r="61386" spans="27:27">
      <c r="AA61386" s="271"/>
    </row>
    <row r="61387" spans="27:27">
      <c r="AA61387" s="271"/>
    </row>
    <row r="61388" spans="27:27">
      <c r="AA61388" s="271"/>
    </row>
    <row r="61389" spans="27:27">
      <c r="AA61389" s="271"/>
    </row>
    <row r="61390" spans="27:27">
      <c r="AA61390" s="271"/>
    </row>
    <row r="61391" spans="27:27">
      <c r="AA61391" s="271"/>
    </row>
    <row r="61392" spans="27:27">
      <c r="AA61392" s="271"/>
    </row>
    <row r="61393" spans="27:27">
      <c r="AA61393" s="271"/>
    </row>
    <row r="61394" spans="27:27">
      <c r="AA61394" s="271"/>
    </row>
    <row r="61395" spans="27:27">
      <c r="AA61395" s="271"/>
    </row>
    <row r="61396" spans="27:27">
      <c r="AA61396" s="271"/>
    </row>
    <row r="61397" spans="27:27">
      <c r="AA61397" s="271"/>
    </row>
    <row r="61398" spans="27:27">
      <c r="AA61398" s="271"/>
    </row>
    <row r="61399" spans="27:27">
      <c r="AA61399" s="271"/>
    </row>
    <row r="61400" spans="27:27">
      <c r="AA61400" s="271"/>
    </row>
    <row r="61401" spans="27:27">
      <c r="AA61401" s="271"/>
    </row>
    <row r="61402" spans="27:27">
      <c r="AA61402" s="271"/>
    </row>
    <row r="61403" spans="27:27">
      <c r="AA61403" s="271"/>
    </row>
    <row r="61404" spans="27:27">
      <c r="AA61404" s="271"/>
    </row>
    <row r="61405" spans="27:27">
      <c r="AA61405" s="271"/>
    </row>
    <row r="61406" spans="27:27">
      <c r="AA61406" s="271"/>
    </row>
    <row r="61407" spans="27:27">
      <c r="AA61407" s="271"/>
    </row>
    <row r="61408" spans="27:27">
      <c r="AA61408" s="271"/>
    </row>
    <row r="61409" spans="27:27">
      <c r="AA61409" s="271"/>
    </row>
    <row r="61410" spans="27:27">
      <c r="AA61410" s="271"/>
    </row>
    <row r="61411" spans="27:27">
      <c r="AA61411" s="271"/>
    </row>
    <row r="61412" spans="27:27">
      <c r="AA61412" s="271"/>
    </row>
    <row r="61413" spans="27:27">
      <c r="AA61413" s="271"/>
    </row>
    <row r="61414" spans="27:27">
      <c r="AA61414" s="271"/>
    </row>
    <row r="61415" spans="27:27">
      <c r="AA61415" s="271"/>
    </row>
    <row r="61416" spans="27:27">
      <c r="AA61416" s="271"/>
    </row>
    <row r="61417" spans="27:27">
      <c r="AA61417" s="271"/>
    </row>
    <row r="61418" spans="27:27">
      <c r="AA61418" s="271"/>
    </row>
    <row r="61419" spans="27:27">
      <c r="AA61419" s="271"/>
    </row>
    <row r="61420" spans="27:27">
      <c r="AA61420" s="271"/>
    </row>
    <row r="61421" spans="27:27">
      <c r="AA61421" s="271"/>
    </row>
    <row r="61422" spans="27:27">
      <c r="AA61422" s="271"/>
    </row>
    <row r="61423" spans="27:27">
      <c r="AA61423" s="271"/>
    </row>
    <row r="61424" spans="27:27">
      <c r="AA61424" s="271"/>
    </row>
    <row r="61425" spans="27:27">
      <c r="AA61425" s="271"/>
    </row>
    <row r="61426" spans="27:27">
      <c r="AA61426" s="271"/>
    </row>
    <row r="61427" spans="27:27">
      <c r="AA61427" s="271"/>
    </row>
    <row r="61428" spans="27:27">
      <c r="AA61428" s="271"/>
    </row>
    <row r="61429" spans="27:27">
      <c r="AA61429" s="271"/>
    </row>
    <row r="61430" spans="27:27">
      <c r="AA61430" s="271"/>
    </row>
    <row r="61431" spans="27:27">
      <c r="AA61431" s="271"/>
    </row>
    <row r="61432" spans="27:27">
      <c r="AA61432" s="271"/>
    </row>
    <row r="61433" spans="27:27">
      <c r="AA61433" s="271"/>
    </row>
    <row r="61434" spans="27:27">
      <c r="AA61434" s="271"/>
    </row>
    <row r="61435" spans="27:27">
      <c r="AA61435" s="271"/>
    </row>
    <row r="61436" spans="27:27">
      <c r="AA61436" s="271"/>
    </row>
    <row r="61437" spans="27:27">
      <c r="AA61437" s="271"/>
    </row>
    <row r="61438" spans="27:27">
      <c r="AA61438" s="271"/>
    </row>
    <row r="61439" spans="27:27">
      <c r="AA61439" s="271"/>
    </row>
    <row r="61440" spans="27:27">
      <c r="AA61440" s="271"/>
    </row>
    <row r="61441" spans="27:27">
      <c r="AA61441" s="271"/>
    </row>
    <row r="61442" spans="27:27">
      <c r="AA61442" s="271"/>
    </row>
    <row r="61443" spans="27:27">
      <c r="AA61443" s="271"/>
    </row>
    <row r="61444" spans="27:27">
      <c r="AA61444" s="271"/>
    </row>
    <row r="61445" spans="27:27">
      <c r="AA61445" s="271"/>
    </row>
    <row r="61446" spans="27:27">
      <c r="AA61446" s="271"/>
    </row>
    <row r="61447" spans="27:27">
      <c r="AA61447" s="271"/>
    </row>
    <row r="61448" spans="27:27">
      <c r="AA61448" s="271"/>
    </row>
    <row r="61449" spans="27:27">
      <c r="AA61449" s="271"/>
    </row>
    <row r="61450" spans="27:27">
      <c r="AA61450" s="271"/>
    </row>
    <row r="61451" spans="27:27">
      <c r="AA61451" s="271"/>
    </row>
    <row r="61452" spans="27:27">
      <c r="AA61452" s="271"/>
    </row>
    <row r="61453" spans="27:27">
      <c r="AA61453" s="271"/>
    </row>
    <row r="61454" spans="27:27">
      <c r="AA61454" s="271"/>
    </row>
    <row r="61455" spans="27:27">
      <c r="AA61455" s="271"/>
    </row>
    <row r="61456" spans="27:27">
      <c r="AA61456" s="271"/>
    </row>
    <row r="61457" spans="27:27">
      <c r="AA61457" s="271"/>
    </row>
    <row r="61458" spans="27:27">
      <c r="AA61458" s="271"/>
    </row>
    <row r="61459" spans="27:27">
      <c r="AA61459" s="271"/>
    </row>
    <row r="61460" spans="27:27">
      <c r="AA61460" s="271"/>
    </row>
    <row r="61461" spans="27:27">
      <c r="AA61461" s="271"/>
    </row>
    <row r="61462" spans="27:27">
      <c r="AA61462" s="271"/>
    </row>
    <row r="61463" spans="27:27">
      <c r="AA61463" s="271"/>
    </row>
    <row r="61464" spans="27:27">
      <c r="AA61464" s="271"/>
    </row>
    <row r="61465" spans="27:27">
      <c r="AA61465" s="271"/>
    </row>
    <row r="61466" spans="27:27">
      <c r="AA61466" s="271"/>
    </row>
    <row r="61467" spans="27:27">
      <c r="AA61467" s="271"/>
    </row>
    <row r="61468" spans="27:27">
      <c r="AA61468" s="271"/>
    </row>
    <row r="61469" spans="27:27">
      <c r="AA61469" s="271"/>
    </row>
    <row r="61470" spans="27:27">
      <c r="AA61470" s="271"/>
    </row>
    <row r="61471" spans="27:27">
      <c r="AA61471" s="271"/>
    </row>
    <row r="61472" spans="27:27">
      <c r="AA61472" s="271"/>
    </row>
    <row r="61473" spans="27:27">
      <c r="AA61473" s="271"/>
    </row>
    <row r="61474" spans="27:27">
      <c r="AA61474" s="271"/>
    </row>
    <row r="61475" spans="27:27">
      <c r="AA61475" s="271"/>
    </row>
    <row r="61476" spans="27:27">
      <c r="AA61476" s="271"/>
    </row>
    <row r="61477" spans="27:27">
      <c r="AA61477" s="271"/>
    </row>
    <row r="61478" spans="27:27">
      <c r="AA61478" s="271"/>
    </row>
    <row r="61479" spans="27:27">
      <c r="AA61479" s="271"/>
    </row>
    <row r="61480" spans="27:27">
      <c r="AA61480" s="271"/>
    </row>
    <row r="61481" spans="27:27">
      <c r="AA61481" s="271"/>
    </row>
    <row r="61482" spans="27:27">
      <c r="AA61482" s="271"/>
    </row>
    <row r="61483" spans="27:27">
      <c r="AA61483" s="271"/>
    </row>
    <row r="61484" spans="27:27">
      <c r="AA61484" s="271"/>
    </row>
    <row r="61485" spans="27:27">
      <c r="AA61485" s="271"/>
    </row>
    <row r="61486" spans="27:27">
      <c r="AA61486" s="271"/>
    </row>
    <row r="61487" spans="27:27">
      <c r="AA61487" s="271"/>
    </row>
    <row r="61488" spans="27:27">
      <c r="AA61488" s="271"/>
    </row>
    <row r="61489" spans="27:27">
      <c r="AA61489" s="271"/>
    </row>
    <row r="61490" spans="27:27">
      <c r="AA61490" s="271"/>
    </row>
    <row r="61491" spans="27:27">
      <c r="AA61491" s="271"/>
    </row>
    <row r="61492" spans="27:27">
      <c r="AA61492" s="271"/>
    </row>
    <row r="61493" spans="27:27">
      <c r="AA61493" s="271"/>
    </row>
    <row r="61494" spans="27:27">
      <c r="AA61494" s="271"/>
    </row>
    <row r="61495" spans="27:27">
      <c r="AA61495" s="271"/>
    </row>
    <row r="61496" spans="27:27">
      <c r="AA61496" s="271"/>
    </row>
    <row r="61497" spans="27:27">
      <c r="AA61497" s="271"/>
    </row>
    <row r="61498" spans="27:27">
      <c r="AA61498" s="271"/>
    </row>
    <row r="61499" spans="27:27">
      <c r="AA61499" s="271"/>
    </row>
    <row r="61500" spans="27:27">
      <c r="AA61500" s="271"/>
    </row>
    <row r="61501" spans="27:27">
      <c r="AA61501" s="271"/>
    </row>
    <row r="61502" spans="27:27">
      <c r="AA61502" s="271"/>
    </row>
    <row r="61503" spans="27:27">
      <c r="AA61503" s="271"/>
    </row>
    <row r="61504" spans="27:27">
      <c r="AA61504" s="271"/>
    </row>
    <row r="61505" spans="27:27">
      <c r="AA61505" s="271"/>
    </row>
    <row r="61506" spans="27:27">
      <c r="AA61506" s="271"/>
    </row>
    <row r="61507" spans="27:27">
      <c r="AA61507" s="271"/>
    </row>
    <row r="61508" spans="27:27">
      <c r="AA61508" s="271"/>
    </row>
    <row r="61509" spans="27:27">
      <c r="AA61509" s="271"/>
    </row>
    <row r="61510" spans="27:27">
      <c r="AA61510" s="271"/>
    </row>
    <row r="61511" spans="27:27">
      <c r="AA61511" s="271"/>
    </row>
    <row r="61512" spans="27:27">
      <c r="AA61512" s="271"/>
    </row>
    <row r="61513" spans="27:27">
      <c r="AA61513" s="271"/>
    </row>
    <row r="61514" spans="27:27">
      <c r="AA61514" s="271"/>
    </row>
    <row r="61515" spans="27:27">
      <c r="AA61515" s="271"/>
    </row>
    <row r="61516" spans="27:27">
      <c r="AA61516" s="271"/>
    </row>
    <row r="61517" spans="27:27">
      <c r="AA61517" s="271"/>
    </row>
    <row r="61518" spans="27:27">
      <c r="AA61518" s="271"/>
    </row>
    <row r="61519" spans="27:27">
      <c r="AA61519" s="271"/>
    </row>
    <row r="61520" spans="27:27">
      <c r="AA61520" s="271"/>
    </row>
    <row r="61521" spans="27:27">
      <c r="AA61521" s="271"/>
    </row>
    <row r="61522" spans="27:27">
      <c r="AA61522" s="271"/>
    </row>
    <row r="61523" spans="27:27">
      <c r="AA61523" s="271"/>
    </row>
    <row r="61524" spans="27:27">
      <c r="AA61524" s="271"/>
    </row>
    <row r="61525" spans="27:27">
      <c r="AA61525" s="271"/>
    </row>
    <row r="61526" spans="27:27">
      <c r="AA61526" s="271"/>
    </row>
    <row r="61527" spans="27:27">
      <c r="AA61527" s="271"/>
    </row>
    <row r="61528" spans="27:27">
      <c r="AA61528" s="271"/>
    </row>
    <row r="61529" spans="27:27">
      <c r="AA61529" s="271"/>
    </row>
    <row r="61530" spans="27:27">
      <c r="AA61530" s="271"/>
    </row>
    <row r="61531" spans="27:27">
      <c r="AA61531" s="271"/>
    </row>
    <row r="61532" spans="27:27">
      <c r="AA61532" s="271"/>
    </row>
    <row r="61533" spans="27:27">
      <c r="AA61533" s="271"/>
    </row>
    <row r="61534" spans="27:27">
      <c r="AA61534" s="271"/>
    </row>
    <row r="61535" spans="27:27">
      <c r="AA61535" s="271"/>
    </row>
    <row r="61536" spans="27:27">
      <c r="AA61536" s="271"/>
    </row>
    <row r="61537" spans="27:27">
      <c r="AA61537" s="271"/>
    </row>
    <row r="61538" spans="27:27">
      <c r="AA61538" s="271"/>
    </row>
    <row r="61539" spans="27:27">
      <c r="AA61539" s="271"/>
    </row>
    <row r="61540" spans="27:27">
      <c r="AA61540" s="271"/>
    </row>
    <row r="61541" spans="27:27">
      <c r="AA61541" s="271"/>
    </row>
    <row r="61542" spans="27:27">
      <c r="AA61542" s="271"/>
    </row>
    <row r="61543" spans="27:27">
      <c r="AA61543" s="271"/>
    </row>
    <row r="61544" spans="27:27">
      <c r="AA61544" s="271"/>
    </row>
    <row r="61545" spans="27:27">
      <c r="AA61545" s="271"/>
    </row>
    <row r="61546" spans="27:27">
      <c r="AA61546" s="271"/>
    </row>
    <row r="61547" spans="27:27">
      <c r="AA61547" s="271"/>
    </row>
    <row r="61548" spans="27:27">
      <c r="AA61548" s="271"/>
    </row>
    <row r="61549" spans="27:27">
      <c r="AA61549" s="271"/>
    </row>
    <row r="61550" spans="27:27">
      <c r="AA61550" s="271"/>
    </row>
    <row r="61551" spans="27:27">
      <c r="AA61551" s="271"/>
    </row>
    <row r="61552" spans="27:27">
      <c r="AA61552" s="271"/>
    </row>
    <row r="61553" spans="27:27">
      <c r="AA61553" s="271"/>
    </row>
    <row r="61554" spans="27:27">
      <c r="AA61554" s="271"/>
    </row>
    <row r="61555" spans="27:27">
      <c r="AA61555" s="271"/>
    </row>
    <row r="61556" spans="27:27">
      <c r="AA61556" s="271"/>
    </row>
    <row r="61557" spans="27:27">
      <c r="AA61557" s="271"/>
    </row>
    <row r="61558" spans="27:27">
      <c r="AA61558" s="271"/>
    </row>
    <row r="61559" spans="27:27">
      <c r="AA61559" s="271"/>
    </row>
    <row r="61560" spans="27:27">
      <c r="AA61560" s="271"/>
    </row>
    <row r="61561" spans="27:27">
      <c r="AA61561" s="271"/>
    </row>
    <row r="61562" spans="27:27">
      <c r="AA61562" s="271"/>
    </row>
    <row r="61563" spans="27:27">
      <c r="AA61563" s="271"/>
    </row>
    <row r="61564" spans="27:27">
      <c r="AA61564" s="271"/>
    </row>
    <row r="61565" spans="27:27">
      <c r="AA61565" s="271"/>
    </row>
    <row r="61566" spans="27:27">
      <c r="AA61566" s="271"/>
    </row>
    <row r="61567" spans="27:27">
      <c r="AA61567" s="271"/>
    </row>
    <row r="61568" spans="27:27">
      <c r="AA61568" s="271"/>
    </row>
    <row r="61569" spans="27:27">
      <c r="AA61569" s="271"/>
    </row>
    <row r="61570" spans="27:27">
      <c r="AA61570" s="271"/>
    </row>
    <row r="61571" spans="27:27">
      <c r="AA61571" s="271"/>
    </row>
    <row r="61572" spans="27:27">
      <c r="AA61572" s="271"/>
    </row>
    <row r="61573" spans="27:27">
      <c r="AA61573" s="271"/>
    </row>
    <row r="61574" spans="27:27">
      <c r="AA61574" s="271"/>
    </row>
    <row r="61575" spans="27:27">
      <c r="AA61575" s="271"/>
    </row>
    <row r="61576" spans="27:27">
      <c r="AA61576" s="271"/>
    </row>
    <row r="61577" spans="27:27">
      <c r="AA61577" s="271"/>
    </row>
    <row r="61578" spans="27:27">
      <c r="AA61578" s="271"/>
    </row>
    <row r="61579" spans="27:27">
      <c r="AA61579" s="271"/>
    </row>
    <row r="61580" spans="27:27">
      <c r="AA61580" s="271"/>
    </row>
    <row r="61581" spans="27:27">
      <c r="AA61581" s="271"/>
    </row>
    <row r="61582" spans="27:27">
      <c r="AA61582" s="271"/>
    </row>
    <row r="61583" spans="27:27">
      <c r="AA61583" s="271"/>
    </row>
    <row r="61584" spans="27:27">
      <c r="AA61584" s="271"/>
    </row>
    <row r="61585" spans="27:27">
      <c r="AA61585" s="271"/>
    </row>
    <row r="61586" spans="27:27">
      <c r="AA61586" s="271"/>
    </row>
    <row r="61587" spans="27:27">
      <c r="AA61587" s="271"/>
    </row>
    <row r="61588" spans="27:27">
      <c r="AA61588" s="271"/>
    </row>
    <row r="61589" spans="27:27">
      <c r="AA61589" s="271"/>
    </row>
    <row r="61590" spans="27:27">
      <c r="AA61590" s="271"/>
    </row>
    <row r="61591" spans="27:27">
      <c r="AA61591" s="271"/>
    </row>
    <row r="61592" spans="27:27">
      <c r="AA61592" s="271"/>
    </row>
    <row r="61593" spans="27:27">
      <c r="AA61593" s="271"/>
    </row>
    <row r="61594" spans="27:27">
      <c r="AA61594" s="271"/>
    </row>
    <row r="61595" spans="27:27">
      <c r="AA61595" s="271"/>
    </row>
    <row r="61596" spans="27:27">
      <c r="AA61596" s="271"/>
    </row>
    <row r="61597" spans="27:27">
      <c r="AA61597" s="271"/>
    </row>
    <row r="61598" spans="27:27">
      <c r="AA61598" s="271"/>
    </row>
    <row r="61599" spans="27:27">
      <c r="AA61599" s="271"/>
    </row>
    <row r="61600" spans="27:27">
      <c r="AA61600" s="271"/>
    </row>
    <row r="61601" spans="27:27">
      <c r="AA61601" s="271"/>
    </row>
    <row r="61602" spans="27:27">
      <c r="AA61602" s="271"/>
    </row>
    <row r="61603" spans="27:27">
      <c r="AA61603" s="271"/>
    </row>
    <row r="61604" spans="27:27">
      <c r="AA61604" s="271"/>
    </row>
    <row r="61605" spans="27:27">
      <c r="AA61605" s="271"/>
    </row>
    <row r="61606" spans="27:27">
      <c r="AA61606" s="271"/>
    </row>
    <row r="61607" spans="27:27">
      <c r="AA61607" s="271"/>
    </row>
    <row r="61608" spans="27:27">
      <c r="AA61608" s="271"/>
    </row>
    <row r="61609" spans="27:27">
      <c r="AA61609" s="271"/>
    </row>
    <row r="61610" spans="27:27">
      <c r="AA61610" s="271"/>
    </row>
    <row r="61611" spans="27:27">
      <c r="AA61611" s="271"/>
    </row>
    <row r="61612" spans="27:27">
      <c r="AA61612" s="271"/>
    </row>
    <row r="61613" spans="27:27">
      <c r="AA61613" s="271"/>
    </row>
    <row r="61614" spans="27:27">
      <c r="AA61614" s="271"/>
    </row>
    <row r="61615" spans="27:27">
      <c r="AA61615" s="271"/>
    </row>
    <row r="61616" spans="27:27">
      <c r="AA61616" s="271"/>
    </row>
    <row r="61617" spans="27:27">
      <c r="AA61617" s="271"/>
    </row>
    <row r="61618" spans="27:27">
      <c r="AA61618" s="271"/>
    </row>
    <row r="61619" spans="27:27">
      <c r="AA61619" s="271"/>
    </row>
    <row r="61620" spans="27:27">
      <c r="AA61620" s="271"/>
    </row>
    <row r="61621" spans="27:27">
      <c r="AA61621" s="271"/>
    </row>
    <row r="61622" spans="27:27">
      <c r="AA61622" s="271"/>
    </row>
    <row r="61623" spans="27:27">
      <c r="AA61623" s="271"/>
    </row>
    <row r="61624" spans="27:27">
      <c r="AA61624" s="271"/>
    </row>
    <row r="61625" spans="27:27">
      <c r="AA61625" s="271"/>
    </row>
    <row r="61626" spans="27:27">
      <c r="AA61626" s="271"/>
    </row>
    <row r="61627" spans="27:27">
      <c r="AA61627" s="271"/>
    </row>
    <row r="61628" spans="27:27">
      <c r="AA61628" s="271"/>
    </row>
    <row r="61629" spans="27:27">
      <c r="AA61629" s="271"/>
    </row>
    <row r="61630" spans="27:27">
      <c r="AA61630" s="271"/>
    </row>
    <row r="61631" spans="27:27">
      <c r="AA61631" s="271"/>
    </row>
    <row r="61632" spans="27:27">
      <c r="AA61632" s="271"/>
    </row>
    <row r="61633" spans="27:27">
      <c r="AA61633" s="271"/>
    </row>
    <row r="61634" spans="27:27">
      <c r="AA61634" s="271"/>
    </row>
    <row r="61635" spans="27:27">
      <c r="AA61635" s="271"/>
    </row>
    <row r="61636" spans="27:27">
      <c r="AA61636" s="271"/>
    </row>
    <row r="61637" spans="27:27">
      <c r="AA61637" s="271"/>
    </row>
    <row r="61638" spans="27:27">
      <c r="AA61638" s="271"/>
    </row>
    <row r="61639" spans="27:27">
      <c r="AA61639" s="271"/>
    </row>
    <row r="61640" spans="27:27">
      <c r="AA61640" s="271"/>
    </row>
    <row r="61641" spans="27:27">
      <c r="AA61641" s="271"/>
    </row>
    <row r="61642" spans="27:27">
      <c r="AA61642" s="271"/>
    </row>
    <row r="61643" spans="27:27">
      <c r="AA61643" s="271"/>
    </row>
    <row r="61644" spans="27:27">
      <c r="AA61644" s="271"/>
    </row>
    <row r="61645" spans="27:27">
      <c r="AA61645" s="271"/>
    </row>
    <row r="61646" spans="27:27">
      <c r="AA61646" s="271"/>
    </row>
    <row r="61647" spans="27:27">
      <c r="AA61647" s="271"/>
    </row>
    <row r="61648" spans="27:27">
      <c r="AA61648" s="271"/>
    </row>
    <row r="61649" spans="27:27">
      <c r="AA61649" s="271"/>
    </row>
    <row r="61650" spans="27:27">
      <c r="AA61650" s="271"/>
    </row>
    <row r="61651" spans="27:27">
      <c r="AA61651" s="271"/>
    </row>
    <row r="61652" spans="27:27">
      <c r="AA61652" s="271"/>
    </row>
    <row r="61653" spans="27:27">
      <c r="AA61653" s="271"/>
    </row>
    <row r="61654" spans="27:27">
      <c r="AA61654" s="271"/>
    </row>
    <row r="61655" spans="27:27">
      <c r="AA61655" s="271"/>
    </row>
    <row r="61656" spans="27:27">
      <c r="AA61656" s="271"/>
    </row>
    <row r="61657" spans="27:27">
      <c r="AA61657" s="271"/>
    </row>
    <row r="61658" spans="27:27">
      <c r="AA61658" s="271"/>
    </row>
    <row r="61659" spans="27:27">
      <c r="AA61659" s="271"/>
    </row>
    <row r="61660" spans="27:27">
      <c r="AA61660" s="271"/>
    </row>
    <row r="61661" spans="27:27">
      <c r="AA61661" s="271"/>
    </row>
    <row r="61662" spans="27:27">
      <c r="AA61662" s="271"/>
    </row>
    <row r="61663" spans="27:27">
      <c r="AA61663" s="271"/>
    </row>
    <row r="61664" spans="27:27">
      <c r="AA61664" s="271"/>
    </row>
    <row r="61665" spans="27:27">
      <c r="AA61665" s="271"/>
    </row>
    <row r="61666" spans="27:27">
      <c r="AA61666" s="271"/>
    </row>
    <row r="61667" spans="27:27">
      <c r="AA61667" s="271"/>
    </row>
    <row r="61668" spans="27:27">
      <c r="AA61668" s="271"/>
    </row>
    <row r="61669" spans="27:27">
      <c r="AA61669" s="271"/>
    </row>
    <row r="61670" spans="27:27">
      <c r="AA61670" s="271"/>
    </row>
    <row r="61671" spans="27:27">
      <c r="AA61671" s="271"/>
    </row>
    <row r="61672" spans="27:27">
      <c r="AA61672" s="271"/>
    </row>
    <row r="61673" spans="27:27">
      <c r="AA61673" s="271"/>
    </row>
    <row r="61674" spans="27:27">
      <c r="AA61674" s="271"/>
    </row>
    <row r="61675" spans="27:27">
      <c r="AA61675" s="271"/>
    </row>
    <row r="61676" spans="27:27">
      <c r="AA61676" s="271"/>
    </row>
    <row r="61677" spans="27:27">
      <c r="AA61677" s="271"/>
    </row>
    <row r="61678" spans="27:27">
      <c r="AA61678" s="271"/>
    </row>
    <row r="61679" spans="27:27">
      <c r="AA61679" s="271"/>
    </row>
    <row r="61680" spans="27:27">
      <c r="AA61680" s="271"/>
    </row>
    <row r="61681" spans="27:27">
      <c r="AA61681" s="271"/>
    </row>
    <row r="61682" spans="27:27">
      <c r="AA61682" s="271"/>
    </row>
    <row r="61683" spans="27:27">
      <c r="AA61683" s="271"/>
    </row>
    <row r="61684" spans="27:27">
      <c r="AA61684" s="271"/>
    </row>
    <row r="61685" spans="27:27">
      <c r="AA61685" s="271"/>
    </row>
    <row r="61686" spans="27:27">
      <c r="AA61686" s="271"/>
    </row>
    <row r="61687" spans="27:27">
      <c r="AA61687" s="271"/>
    </row>
    <row r="61688" spans="27:27">
      <c r="AA61688" s="271"/>
    </row>
    <row r="61689" spans="27:27">
      <c r="AA61689" s="271"/>
    </row>
    <row r="61690" spans="27:27">
      <c r="AA61690" s="271"/>
    </row>
    <row r="61691" spans="27:27">
      <c r="AA61691" s="271"/>
    </row>
    <row r="61692" spans="27:27">
      <c r="AA61692" s="271"/>
    </row>
    <row r="61693" spans="27:27">
      <c r="AA61693" s="271"/>
    </row>
    <row r="61694" spans="27:27">
      <c r="AA61694" s="271"/>
    </row>
    <row r="61695" spans="27:27">
      <c r="AA61695" s="271"/>
    </row>
    <row r="61696" spans="27:27">
      <c r="AA61696" s="271"/>
    </row>
    <row r="61697" spans="27:27">
      <c r="AA61697" s="271"/>
    </row>
    <row r="61698" spans="27:27">
      <c r="AA61698" s="271"/>
    </row>
    <row r="61699" spans="27:27">
      <c r="AA61699" s="271"/>
    </row>
    <row r="61700" spans="27:27">
      <c r="AA61700" s="271"/>
    </row>
    <row r="61701" spans="27:27">
      <c r="AA61701" s="271"/>
    </row>
    <row r="61702" spans="27:27">
      <c r="AA61702" s="271"/>
    </row>
    <row r="61703" spans="27:27">
      <c r="AA61703" s="271"/>
    </row>
    <row r="61704" spans="27:27">
      <c r="AA61704" s="271"/>
    </row>
    <row r="61705" spans="27:27">
      <c r="AA61705" s="271"/>
    </row>
    <row r="61706" spans="27:27">
      <c r="AA61706" s="271"/>
    </row>
    <row r="61707" spans="27:27">
      <c r="AA61707" s="271"/>
    </row>
    <row r="61708" spans="27:27">
      <c r="AA61708" s="271"/>
    </row>
    <row r="61709" spans="27:27">
      <c r="AA61709" s="271"/>
    </row>
    <row r="61710" spans="27:27">
      <c r="AA61710" s="271"/>
    </row>
    <row r="61711" spans="27:27">
      <c r="AA61711" s="271"/>
    </row>
    <row r="61712" spans="27:27">
      <c r="AA61712" s="271"/>
    </row>
    <row r="61713" spans="27:27">
      <c r="AA61713" s="271"/>
    </row>
    <row r="61714" spans="27:27">
      <c r="AA61714" s="271"/>
    </row>
    <row r="61715" spans="27:27">
      <c r="AA61715" s="271"/>
    </row>
    <row r="61716" spans="27:27">
      <c r="AA61716" s="271"/>
    </row>
    <row r="61717" spans="27:27">
      <c r="AA61717" s="271"/>
    </row>
    <row r="61718" spans="27:27">
      <c r="AA61718" s="271"/>
    </row>
    <row r="61719" spans="27:27">
      <c r="AA61719" s="271"/>
    </row>
    <row r="61720" spans="27:27">
      <c r="AA61720" s="271"/>
    </row>
    <row r="61721" spans="27:27">
      <c r="AA61721" s="271"/>
    </row>
    <row r="61722" spans="27:27">
      <c r="AA61722" s="271"/>
    </row>
    <row r="61723" spans="27:27">
      <c r="AA61723" s="271"/>
    </row>
    <row r="61724" spans="27:27">
      <c r="AA61724" s="271"/>
    </row>
    <row r="61725" spans="27:27">
      <c r="AA61725" s="271"/>
    </row>
    <row r="61726" spans="27:27">
      <c r="AA61726" s="271"/>
    </row>
    <row r="61727" spans="27:27">
      <c r="AA61727" s="271"/>
    </row>
    <row r="61728" spans="27:27">
      <c r="AA61728" s="271"/>
    </row>
    <row r="61729" spans="27:27">
      <c r="AA61729" s="271"/>
    </row>
    <row r="61730" spans="27:27">
      <c r="AA61730" s="271"/>
    </row>
    <row r="61731" spans="27:27">
      <c r="AA61731" s="271"/>
    </row>
    <row r="61732" spans="27:27">
      <c r="AA61732" s="271"/>
    </row>
    <row r="61733" spans="27:27">
      <c r="AA61733" s="271"/>
    </row>
    <row r="61734" spans="27:27">
      <c r="AA61734" s="271"/>
    </row>
    <row r="61735" spans="27:27">
      <c r="AA61735" s="271"/>
    </row>
    <row r="61736" spans="27:27">
      <c r="AA61736" s="271"/>
    </row>
    <row r="61737" spans="27:27">
      <c r="AA61737" s="271"/>
    </row>
    <row r="61738" spans="27:27">
      <c r="AA61738" s="271"/>
    </row>
    <row r="61739" spans="27:27">
      <c r="AA61739" s="271"/>
    </row>
    <row r="61740" spans="27:27">
      <c r="AA61740" s="271"/>
    </row>
    <row r="61741" spans="27:27">
      <c r="AA61741" s="271"/>
    </row>
    <row r="61742" spans="27:27">
      <c r="AA61742" s="271"/>
    </row>
    <row r="61743" spans="27:27">
      <c r="AA61743" s="271"/>
    </row>
    <row r="61744" spans="27:27">
      <c r="AA61744" s="271"/>
    </row>
    <row r="61745" spans="27:27">
      <c r="AA61745" s="271"/>
    </row>
    <row r="61746" spans="27:27">
      <c r="AA61746" s="271"/>
    </row>
    <row r="61747" spans="27:27">
      <c r="AA61747" s="271"/>
    </row>
    <row r="61748" spans="27:27">
      <c r="AA61748" s="271"/>
    </row>
    <row r="61749" spans="27:27">
      <c r="AA61749" s="271"/>
    </row>
    <row r="61750" spans="27:27">
      <c r="AA61750" s="271"/>
    </row>
    <row r="61751" spans="27:27">
      <c r="AA61751" s="271"/>
    </row>
    <row r="61752" spans="27:27">
      <c r="AA61752" s="271"/>
    </row>
    <row r="61753" spans="27:27">
      <c r="AA61753" s="271"/>
    </row>
    <row r="61754" spans="27:27">
      <c r="AA61754" s="271"/>
    </row>
    <row r="61755" spans="27:27">
      <c r="AA61755" s="271"/>
    </row>
    <row r="61756" spans="27:27">
      <c r="AA61756" s="271"/>
    </row>
    <row r="61757" spans="27:27">
      <c r="AA61757" s="271"/>
    </row>
    <row r="61758" spans="27:27">
      <c r="AA61758" s="271"/>
    </row>
    <row r="61759" spans="27:27">
      <c r="AA61759" s="271"/>
    </row>
    <row r="61760" spans="27:27">
      <c r="AA61760" s="271"/>
    </row>
    <row r="61761" spans="27:27">
      <c r="AA61761" s="271"/>
    </row>
    <row r="61762" spans="27:27">
      <c r="AA61762" s="271"/>
    </row>
    <row r="61763" spans="27:27">
      <c r="AA61763" s="271"/>
    </row>
    <row r="61764" spans="27:27">
      <c r="AA61764" s="271"/>
    </row>
    <row r="61765" spans="27:27">
      <c r="AA61765" s="271"/>
    </row>
    <row r="61766" spans="27:27">
      <c r="AA61766" s="271"/>
    </row>
    <row r="61767" spans="27:27">
      <c r="AA61767" s="271"/>
    </row>
    <row r="61768" spans="27:27">
      <c r="AA61768" s="271"/>
    </row>
    <row r="61769" spans="27:27">
      <c r="AA61769" s="271"/>
    </row>
    <row r="61770" spans="27:27">
      <c r="AA61770" s="271"/>
    </row>
    <row r="61771" spans="27:27">
      <c r="AA61771" s="271"/>
    </row>
    <row r="61772" spans="27:27">
      <c r="AA61772" s="271"/>
    </row>
    <row r="61773" spans="27:27">
      <c r="AA61773" s="271"/>
    </row>
    <row r="61774" spans="27:27">
      <c r="AA61774" s="271"/>
    </row>
    <row r="61775" spans="27:27">
      <c r="AA61775" s="271"/>
    </row>
    <row r="61776" spans="27:27">
      <c r="AA61776" s="271"/>
    </row>
    <row r="61777" spans="27:27">
      <c r="AA61777" s="271"/>
    </row>
    <row r="61778" spans="27:27">
      <c r="AA61778" s="271"/>
    </row>
    <row r="61779" spans="27:27">
      <c r="AA61779" s="271"/>
    </row>
    <row r="61780" spans="27:27">
      <c r="AA61780" s="271"/>
    </row>
    <row r="61781" spans="27:27">
      <c r="AA61781" s="271"/>
    </row>
    <row r="61782" spans="27:27">
      <c r="AA61782" s="271"/>
    </row>
    <row r="61783" spans="27:27">
      <c r="AA61783" s="271"/>
    </row>
    <row r="61784" spans="27:27">
      <c r="AA61784" s="271"/>
    </row>
    <row r="61785" spans="27:27">
      <c r="AA61785" s="271"/>
    </row>
    <row r="61786" spans="27:27">
      <c r="AA61786" s="271"/>
    </row>
    <row r="61787" spans="27:27">
      <c r="AA61787" s="271"/>
    </row>
    <row r="61788" spans="27:27">
      <c r="AA61788" s="271"/>
    </row>
    <row r="61789" spans="27:27">
      <c r="AA61789" s="271"/>
    </row>
    <row r="61790" spans="27:27">
      <c r="AA61790" s="271"/>
    </row>
    <row r="61791" spans="27:27">
      <c r="AA61791" s="271"/>
    </row>
    <row r="61792" spans="27:27">
      <c r="AA61792" s="271"/>
    </row>
    <row r="61793" spans="27:27">
      <c r="AA61793" s="271"/>
    </row>
    <row r="61794" spans="27:27">
      <c r="AA61794" s="271"/>
    </row>
    <row r="61795" spans="27:27">
      <c r="AA61795" s="271"/>
    </row>
    <row r="61796" spans="27:27">
      <c r="AA61796" s="271"/>
    </row>
    <row r="61797" spans="27:27">
      <c r="AA61797" s="271"/>
    </row>
    <row r="61798" spans="27:27">
      <c r="AA61798" s="271"/>
    </row>
    <row r="61799" spans="27:27">
      <c r="AA61799" s="271"/>
    </row>
    <row r="61800" spans="27:27">
      <c r="AA61800" s="271"/>
    </row>
    <row r="61801" spans="27:27">
      <c r="AA61801" s="271"/>
    </row>
    <row r="61802" spans="27:27">
      <c r="AA61802" s="271"/>
    </row>
    <row r="61803" spans="27:27">
      <c r="AA61803" s="271"/>
    </row>
    <row r="61804" spans="27:27">
      <c r="AA61804" s="271"/>
    </row>
    <row r="61805" spans="27:27">
      <c r="AA61805" s="271"/>
    </row>
    <row r="61806" spans="27:27">
      <c r="AA61806" s="271"/>
    </row>
    <row r="61807" spans="27:27">
      <c r="AA61807" s="271"/>
    </row>
    <row r="61808" spans="27:27">
      <c r="AA61808" s="271"/>
    </row>
    <row r="61809" spans="27:27">
      <c r="AA61809" s="271"/>
    </row>
    <row r="61810" spans="27:27">
      <c r="AA61810" s="271"/>
    </row>
    <row r="61811" spans="27:27">
      <c r="AA61811" s="271"/>
    </row>
    <row r="61812" spans="27:27">
      <c r="AA61812" s="271"/>
    </row>
    <row r="61813" spans="27:27">
      <c r="AA61813" s="271"/>
    </row>
    <row r="61814" spans="27:27">
      <c r="AA61814" s="271"/>
    </row>
    <row r="61815" spans="27:27">
      <c r="AA61815" s="271"/>
    </row>
    <row r="61816" spans="27:27">
      <c r="AA61816" s="271"/>
    </row>
    <row r="61817" spans="27:27">
      <c r="AA61817" s="271"/>
    </row>
    <row r="61818" spans="27:27">
      <c r="AA61818" s="271"/>
    </row>
    <row r="61819" spans="27:27">
      <c r="AA61819" s="271"/>
    </row>
    <row r="61820" spans="27:27">
      <c r="AA61820" s="271"/>
    </row>
    <row r="61821" spans="27:27">
      <c r="AA61821" s="271"/>
    </row>
    <row r="61822" spans="27:27">
      <c r="AA61822" s="271"/>
    </row>
    <row r="61823" spans="27:27">
      <c r="AA61823" s="271"/>
    </row>
    <row r="61824" spans="27:27">
      <c r="AA61824" s="271"/>
    </row>
    <row r="61825" spans="27:27">
      <c r="AA61825" s="271"/>
    </row>
    <row r="61826" spans="27:27">
      <c r="AA61826" s="271"/>
    </row>
    <row r="61827" spans="27:27">
      <c r="AA61827" s="271"/>
    </row>
    <row r="61828" spans="27:27">
      <c r="AA61828" s="271"/>
    </row>
    <row r="61829" spans="27:27">
      <c r="AA61829" s="271"/>
    </row>
    <row r="61830" spans="27:27">
      <c r="AA61830" s="271"/>
    </row>
    <row r="61831" spans="27:27">
      <c r="AA61831" s="271"/>
    </row>
    <row r="61832" spans="27:27">
      <c r="AA61832" s="271"/>
    </row>
    <row r="61833" spans="27:27">
      <c r="AA61833" s="271"/>
    </row>
    <row r="61834" spans="27:27">
      <c r="AA61834" s="271"/>
    </row>
    <row r="61835" spans="27:27">
      <c r="AA61835" s="271"/>
    </row>
    <row r="61836" spans="27:27">
      <c r="AA61836" s="271"/>
    </row>
    <row r="61837" spans="27:27">
      <c r="AA61837" s="271"/>
    </row>
    <row r="61838" spans="27:27">
      <c r="AA61838" s="271"/>
    </row>
    <row r="61839" spans="27:27">
      <c r="AA61839" s="271"/>
    </row>
    <row r="61840" spans="27:27">
      <c r="AA61840" s="271"/>
    </row>
    <row r="61841" spans="27:27">
      <c r="AA61841" s="271"/>
    </row>
    <row r="61842" spans="27:27">
      <c r="AA61842" s="271"/>
    </row>
    <row r="61843" spans="27:27">
      <c r="AA61843" s="271"/>
    </row>
    <row r="61844" spans="27:27">
      <c r="AA61844" s="271"/>
    </row>
    <row r="61845" spans="27:27">
      <c r="AA61845" s="271"/>
    </row>
    <row r="61846" spans="27:27">
      <c r="AA61846" s="271"/>
    </row>
    <row r="61847" spans="27:27">
      <c r="AA61847" s="271"/>
    </row>
    <row r="61848" spans="27:27">
      <c r="AA61848" s="271"/>
    </row>
    <row r="61849" spans="27:27">
      <c r="AA61849" s="271"/>
    </row>
    <row r="61850" spans="27:27">
      <c r="AA61850" s="271"/>
    </row>
    <row r="61851" spans="27:27">
      <c r="AA61851" s="271"/>
    </row>
    <row r="61852" spans="27:27">
      <c r="AA61852" s="271"/>
    </row>
    <row r="61853" spans="27:27">
      <c r="AA61853" s="271"/>
    </row>
    <row r="61854" spans="27:27">
      <c r="AA61854" s="271"/>
    </row>
    <row r="61855" spans="27:27">
      <c r="AA61855" s="271"/>
    </row>
    <row r="61856" spans="27:27">
      <c r="AA61856" s="271"/>
    </row>
    <row r="61857" spans="27:27">
      <c r="AA61857" s="271"/>
    </row>
    <row r="61858" spans="27:27">
      <c r="AA61858" s="271"/>
    </row>
    <row r="61859" spans="27:27">
      <c r="AA61859" s="271"/>
    </row>
    <row r="61860" spans="27:27">
      <c r="AA61860" s="271"/>
    </row>
    <row r="61861" spans="27:27">
      <c r="AA61861" s="271"/>
    </row>
    <row r="61862" spans="27:27">
      <c r="AA61862" s="271"/>
    </row>
    <row r="61863" spans="27:27">
      <c r="AA61863" s="271"/>
    </row>
    <row r="61864" spans="27:27">
      <c r="AA61864" s="271"/>
    </row>
    <row r="61865" spans="27:27">
      <c r="AA61865" s="271"/>
    </row>
    <row r="61866" spans="27:27">
      <c r="AA61866" s="271"/>
    </row>
    <row r="61867" spans="27:27">
      <c r="AA61867" s="271"/>
    </row>
    <row r="61868" spans="27:27">
      <c r="AA61868" s="271"/>
    </row>
    <row r="61869" spans="27:27">
      <c r="AA61869" s="271"/>
    </row>
    <row r="61870" spans="27:27">
      <c r="AA61870" s="271"/>
    </row>
    <row r="61871" spans="27:27">
      <c r="AA61871" s="271"/>
    </row>
    <row r="61872" spans="27:27">
      <c r="AA61872" s="271"/>
    </row>
    <row r="61873" spans="27:27">
      <c r="AA61873" s="271"/>
    </row>
    <row r="61874" spans="27:27">
      <c r="AA61874" s="271"/>
    </row>
    <row r="61875" spans="27:27">
      <c r="AA61875" s="271"/>
    </row>
    <row r="61876" spans="27:27">
      <c r="AA61876" s="271"/>
    </row>
    <row r="61877" spans="27:27">
      <c r="AA61877" s="271"/>
    </row>
    <row r="61878" spans="27:27">
      <c r="AA61878" s="271"/>
    </row>
    <row r="61879" spans="27:27">
      <c r="AA61879" s="271"/>
    </row>
    <row r="61880" spans="27:27">
      <c r="AA61880" s="271"/>
    </row>
    <row r="61881" spans="27:27">
      <c r="AA61881" s="271"/>
    </row>
    <row r="61882" spans="27:27">
      <c r="AA61882" s="271"/>
    </row>
    <row r="61883" spans="27:27">
      <c r="AA61883" s="271"/>
    </row>
    <row r="61884" spans="27:27">
      <c r="AA61884" s="271"/>
    </row>
    <row r="61885" spans="27:27">
      <c r="AA61885" s="271"/>
    </row>
    <row r="61886" spans="27:27">
      <c r="AA61886" s="271"/>
    </row>
    <row r="61887" spans="27:27">
      <c r="AA61887" s="271"/>
    </row>
    <row r="61888" spans="27:27">
      <c r="AA61888" s="271"/>
    </row>
    <row r="61889" spans="27:27">
      <c r="AA61889" s="271"/>
    </row>
    <row r="61890" spans="27:27">
      <c r="AA61890" s="271"/>
    </row>
    <row r="61891" spans="27:27">
      <c r="AA61891" s="271"/>
    </row>
    <row r="61892" spans="27:27">
      <c r="AA61892" s="271"/>
    </row>
    <row r="61893" spans="27:27">
      <c r="AA61893" s="271"/>
    </row>
    <row r="61894" spans="27:27">
      <c r="AA61894" s="271"/>
    </row>
    <row r="61895" spans="27:27">
      <c r="AA61895" s="271"/>
    </row>
    <row r="61896" spans="27:27">
      <c r="AA61896" s="271"/>
    </row>
    <row r="61897" spans="27:27">
      <c r="AA61897" s="271"/>
    </row>
    <row r="61898" spans="27:27">
      <c r="AA61898" s="271"/>
    </row>
    <row r="61899" spans="27:27">
      <c r="AA61899" s="271"/>
    </row>
    <row r="61900" spans="27:27">
      <c r="AA61900" s="271"/>
    </row>
    <row r="61901" spans="27:27">
      <c r="AA61901" s="271"/>
    </row>
    <row r="61902" spans="27:27">
      <c r="AA61902" s="271"/>
    </row>
    <row r="61903" spans="27:27">
      <c r="AA61903" s="271"/>
    </row>
    <row r="61904" spans="27:27">
      <c r="AA61904" s="271"/>
    </row>
    <row r="61905" spans="27:27">
      <c r="AA61905" s="271"/>
    </row>
    <row r="61906" spans="27:27">
      <c r="AA61906" s="271"/>
    </row>
    <row r="61907" spans="27:27">
      <c r="AA61907" s="271"/>
    </row>
    <row r="61908" spans="27:27">
      <c r="AA61908" s="271"/>
    </row>
    <row r="61909" spans="27:27">
      <c r="AA61909" s="271"/>
    </row>
    <row r="61910" spans="27:27">
      <c r="AA61910" s="271"/>
    </row>
    <row r="61911" spans="27:27">
      <c r="AA61911" s="271"/>
    </row>
    <row r="61912" spans="27:27">
      <c r="AA61912" s="271"/>
    </row>
    <row r="61913" spans="27:27">
      <c r="AA61913" s="271"/>
    </row>
    <row r="61914" spans="27:27">
      <c r="AA61914" s="271"/>
    </row>
    <row r="61915" spans="27:27">
      <c r="AA61915" s="271"/>
    </row>
    <row r="61916" spans="27:27">
      <c r="AA61916" s="271"/>
    </row>
    <row r="61917" spans="27:27">
      <c r="AA61917" s="271"/>
    </row>
    <row r="61918" spans="27:27">
      <c r="AA61918" s="271"/>
    </row>
    <row r="61919" spans="27:27">
      <c r="AA61919" s="271"/>
    </row>
    <row r="61920" spans="27:27">
      <c r="AA61920" s="271"/>
    </row>
    <row r="61921" spans="27:27">
      <c r="AA61921" s="271"/>
    </row>
    <row r="61922" spans="27:27">
      <c r="AA61922" s="271"/>
    </row>
    <row r="61923" spans="27:27">
      <c r="AA61923" s="271"/>
    </row>
    <row r="61924" spans="27:27">
      <c r="AA61924" s="271"/>
    </row>
    <row r="61925" spans="27:27">
      <c r="AA61925" s="271"/>
    </row>
    <row r="61926" spans="27:27">
      <c r="AA61926" s="271"/>
    </row>
    <row r="61927" spans="27:27">
      <c r="AA61927" s="271"/>
    </row>
    <row r="61928" spans="27:27">
      <c r="AA61928" s="271"/>
    </row>
    <row r="61929" spans="27:27">
      <c r="AA61929" s="271"/>
    </row>
    <row r="61930" spans="27:27">
      <c r="AA61930" s="271"/>
    </row>
    <row r="61931" spans="27:27">
      <c r="AA61931" s="271"/>
    </row>
    <row r="61932" spans="27:27">
      <c r="AA61932" s="271"/>
    </row>
    <row r="61933" spans="27:27">
      <c r="AA61933" s="271"/>
    </row>
    <row r="61934" spans="27:27">
      <c r="AA61934" s="271"/>
    </row>
    <row r="61935" spans="27:27">
      <c r="AA61935" s="271"/>
    </row>
    <row r="61936" spans="27:27">
      <c r="AA61936" s="271"/>
    </row>
    <row r="61937" spans="27:27">
      <c r="AA61937" s="271"/>
    </row>
    <row r="61938" spans="27:27">
      <c r="AA61938" s="271"/>
    </row>
    <row r="61939" spans="27:27">
      <c r="AA61939" s="271"/>
    </row>
    <row r="61940" spans="27:27">
      <c r="AA61940" s="271"/>
    </row>
    <row r="61941" spans="27:27">
      <c r="AA61941" s="271"/>
    </row>
    <row r="61942" spans="27:27">
      <c r="AA61942" s="271"/>
    </row>
    <row r="61943" spans="27:27">
      <c r="AA61943" s="271"/>
    </row>
    <row r="61944" spans="27:27">
      <c r="AA61944" s="271"/>
    </row>
    <row r="61945" spans="27:27">
      <c r="AA61945" s="271"/>
    </row>
    <row r="61946" spans="27:27">
      <c r="AA61946" s="271"/>
    </row>
    <row r="61947" spans="27:27">
      <c r="AA61947" s="271"/>
    </row>
    <row r="61948" spans="27:27">
      <c r="AA61948" s="271"/>
    </row>
    <row r="61949" spans="27:27">
      <c r="AA61949" s="271"/>
    </row>
    <row r="61950" spans="27:27">
      <c r="AA61950" s="271"/>
    </row>
    <row r="61951" spans="27:27">
      <c r="AA61951" s="271"/>
    </row>
    <row r="61952" spans="27:27">
      <c r="AA61952" s="271"/>
    </row>
    <row r="61953" spans="27:27">
      <c r="AA61953" s="271"/>
    </row>
    <row r="61954" spans="27:27">
      <c r="AA61954" s="271"/>
    </row>
    <row r="61955" spans="27:27">
      <c r="AA61955" s="271"/>
    </row>
    <row r="61956" spans="27:27">
      <c r="AA61956" s="271"/>
    </row>
    <row r="61957" spans="27:27">
      <c r="AA61957" s="271"/>
    </row>
    <row r="61958" spans="27:27">
      <c r="AA61958" s="271"/>
    </row>
    <row r="61959" spans="27:27">
      <c r="AA61959" s="271"/>
    </row>
    <row r="61960" spans="27:27">
      <c r="AA61960" s="271"/>
    </row>
    <row r="61961" spans="27:27">
      <c r="AA61961" s="271"/>
    </row>
    <row r="61962" spans="27:27">
      <c r="AA61962" s="271"/>
    </row>
    <row r="61963" spans="27:27">
      <c r="AA61963" s="271"/>
    </row>
    <row r="61964" spans="27:27">
      <c r="AA61964" s="271"/>
    </row>
    <row r="61965" spans="27:27">
      <c r="AA61965" s="271"/>
    </row>
    <row r="61966" spans="27:27">
      <c r="AA61966" s="271"/>
    </row>
    <row r="61967" spans="27:27">
      <c r="AA61967" s="271"/>
    </row>
    <row r="61968" spans="27:27">
      <c r="AA61968" s="271"/>
    </row>
    <row r="61969" spans="27:27">
      <c r="AA61969" s="271"/>
    </row>
    <row r="61970" spans="27:27">
      <c r="AA61970" s="271"/>
    </row>
    <row r="61971" spans="27:27">
      <c r="AA61971" s="271"/>
    </row>
    <row r="61972" spans="27:27">
      <c r="AA61972" s="271"/>
    </row>
    <row r="61973" spans="27:27">
      <c r="AA61973" s="271"/>
    </row>
    <row r="61974" spans="27:27">
      <c r="AA61974" s="271"/>
    </row>
    <row r="61975" spans="27:27">
      <c r="AA61975" s="271"/>
    </row>
    <row r="61976" spans="27:27">
      <c r="AA61976" s="271"/>
    </row>
    <row r="61977" spans="27:27">
      <c r="AA61977" s="271"/>
    </row>
    <row r="61978" spans="27:27">
      <c r="AA61978" s="271"/>
    </row>
    <row r="61979" spans="27:27">
      <c r="AA61979" s="271"/>
    </row>
    <row r="61980" spans="27:27">
      <c r="AA61980" s="271"/>
    </row>
    <row r="61981" spans="27:27">
      <c r="AA61981" s="271"/>
    </row>
    <row r="61982" spans="27:27">
      <c r="AA61982" s="271"/>
    </row>
    <row r="61983" spans="27:27">
      <c r="AA61983" s="271"/>
    </row>
    <row r="61984" spans="27:27">
      <c r="AA61984" s="271"/>
    </row>
    <row r="61985" spans="27:27">
      <c r="AA61985" s="271"/>
    </row>
    <row r="61986" spans="27:27">
      <c r="AA61986" s="271"/>
    </row>
    <row r="61987" spans="27:27">
      <c r="AA61987" s="271"/>
    </row>
    <row r="61988" spans="27:27">
      <c r="AA61988" s="271"/>
    </row>
    <row r="61989" spans="27:27">
      <c r="AA61989" s="271"/>
    </row>
    <row r="61990" spans="27:27">
      <c r="AA61990" s="271"/>
    </row>
    <row r="61991" spans="27:27">
      <c r="AA61991" s="271"/>
    </row>
    <row r="61992" spans="27:27">
      <c r="AA61992" s="271"/>
    </row>
    <row r="61993" spans="27:27">
      <c r="AA61993" s="271"/>
    </row>
    <row r="61994" spans="27:27">
      <c r="AA61994" s="271"/>
    </row>
    <row r="61995" spans="27:27">
      <c r="AA61995" s="271"/>
    </row>
    <row r="61996" spans="27:27">
      <c r="AA61996" s="271"/>
    </row>
    <row r="61997" spans="27:27">
      <c r="AA61997" s="271"/>
    </row>
    <row r="61998" spans="27:27">
      <c r="AA61998" s="271"/>
    </row>
    <row r="61999" spans="27:27">
      <c r="AA61999" s="271"/>
    </row>
    <row r="62000" spans="27:27">
      <c r="AA62000" s="271"/>
    </row>
    <row r="62001" spans="27:27">
      <c r="AA62001" s="271"/>
    </row>
    <row r="62002" spans="27:27">
      <c r="AA62002" s="271"/>
    </row>
    <row r="62003" spans="27:27">
      <c r="AA62003" s="271"/>
    </row>
    <row r="62004" spans="27:27">
      <c r="AA62004" s="271"/>
    </row>
    <row r="62005" spans="27:27">
      <c r="AA62005" s="271"/>
    </row>
    <row r="62006" spans="27:27">
      <c r="AA62006" s="271"/>
    </row>
    <row r="62007" spans="27:27">
      <c r="AA62007" s="271"/>
    </row>
    <row r="62008" spans="27:27">
      <c r="AA62008" s="271"/>
    </row>
    <row r="62009" spans="27:27">
      <c r="AA62009" s="271"/>
    </row>
    <row r="62010" spans="27:27">
      <c r="AA62010" s="271"/>
    </row>
    <row r="62011" spans="27:27">
      <c r="AA62011" s="271"/>
    </row>
    <row r="62012" spans="27:27">
      <c r="AA62012" s="271"/>
    </row>
    <row r="62013" spans="27:27">
      <c r="AA62013" s="271"/>
    </row>
    <row r="62014" spans="27:27">
      <c r="AA62014" s="271"/>
    </row>
    <row r="62015" spans="27:27">
      <c r="AA62015" s="271"/>
    </row>
    <row r="62016" spans="27:27">
      <c r="AA62016" s="271"/>
    </row>
    <row r="62017" spans="27:27">
      <c r="AA62017" s="271"/>
    </row>
    <row r="62018" spans="27:27">
      <c r="AA62018" s="271"/>
    </row>
    <row r="62019" spans="27:27">
      <c r="AA62019" s="271"/>
    </row>
    <row r="62020" spans="27:27">
      <c r="AA62020" s="271"/>
    </row>
    <row r="62021" spans="27:27">
      <c r="AA62021" s="271"/>
    </row>
    <row r="62022" spans="27:27">
      <c r="AA62022" s="271"/>
    </row>
    <row r="62023" spans="27:27">
      <c r="AA62023" s="271"/>
    </row>
    <row r="62024" spans="27:27">
      <c r="AA62024" s="271"/>
    </row>
    <row r="62025" spans="27:27">
      <c r="AA62025" s="271"/>
    </row>
    <row r="62026" spans="27:27">
      <c r="AA62026" s="271"/>
    </row>
    <row r="62027" spans="27:27">
      <c r="AA62027" s="271"/>
    </row>
    <row r="62028" spans="27:27">
      <c r="AA62028" s="271"/>
    </row>
    <row r="62029" spans="27:27">
      <c r="AA62029" s="271"/>
    </row>
    <row r="62030" spans="27:27">
      <c r="AA62030" s="271"/>
    </row>
    <row r="62031" spans="27:27">
      <c r="AA62031" s="271"/>
    </row>
    <row r="62032" spans="27:27">
      <c r="AA62032" s="271"/>
    </row>
    <row r="62033" spans="27:27">
      <c r="AA62033" s="271"/>
    </row>
    <row r="62034" spans="27:27">
      <c r="AA62034" s="271"/>
    </row>
    <row r="62035" spans="27:27">
      <c r="AA62035" s="271"/>
    </row>
    <row r="62036" spans="27:27">
      <c r="AA62036" s="271"/>
    </row>
    <row r="62037" spans="27:27">
      <c r="AA62037" s="271"/>
    </row>
    <row r="62038" spans="27:27">
      <c r="AA62038" s="271"/>
    </row>
    <row r="62039" spans="27:27">
      <c r="AA62039" s="271"/>
    </row>
    <row r="62040" spans="27:27">
      <c r="AA62040" s="271"/>
    </row>
    <row r="62041" spans="27:27">
      <c r="AA62041" s="271"/>
    </row>
    <row r="62042" spans="27:27">
      <c r="AA62042" s="271"/>
    </row>
    <row r="62043" spans="27:27">
      <c r="AA62043" s="271"/>
    </row>
    <row r="62044" spans="27:27">
      <c r="AA62044" s="271"/>
    </row>
    <row r="62045" spans="27:27">
      <c r="AA62045" s="271"/>
    </row>
    <row r="62046" spans="27:27">
      <c r="AA62046" s="271"/>
    </row>
    <row r="62047" spans="27:27">
      <c r="AA62047" s="271"/>
    </row>
    <row r="62048" spans="27:27">
      <c r="AA62048" s="271"/>
    </row>
    <row r="62049" spans="27:27">
      <c r="AA62049" s="271"/>
    </row>
    <row r="62050" spans="27:27">
      <c r="AA62050" s="271"/>
    </row>
    <row r="62051" spans="27:27">
      <c r="AA62051" s="271"/>
    </row>
    <row r="62052" spans="27:27">
      <c r="AA62052" s="271"/>
    </row>
    <row r="62053" spans="27:27">
      <c r="AA62053" s="271"/>
    </row>
    <row r="62054" spans="27:27">
      <c r="AA62054" s="271"/>
    </row>
    <row r="62055" spans="27:27">
      <c r="AA62055" s="271"/>
    </row>
    <row r="62056" spans="27:27">
      <c r="AA62056" s="271"/>
    </row>
    <row r="62057" spans="27:27">
      <c r="AA62057" s="271"/>
    </row>
    <row r="62058" spans="27:27">
      <c r="AA62058" s="271"/>
    </row>
    <row r="62059" spans="27:27">
      <c r="AA62059" s="271"/>
    </row>
    <row r="62060" spans="27:27">
      <c r="AA62060" s="271"/>
    </row>
    <row r="62061" spans="27:27">
      <c r="AA62061" s="271"/>
    </row>
    <row r="62062" spans="27:27">
      <c r="AA62062" s="271"/>
    </row>
    <row r="62063" spans="27:27">
      <c r="AA62063" s="271"/>
    </row>
    <row r="62064" spans="27:27">
      <c r="AA62064" s="271"/>
    </row>
    <row r="62065" spans="27:27">
      <c r="AA62065" s="271"/>
    </row>
    <row r="62066" spans="27:27">
      <c r="AA62066" s="271"/>
    </row>
    <row r="62067" spans="27:27">
      <c r="AA62067" s="271"/>
    </row>
    <row r="62068" spans="27:27">
      <c r="AA62068" s="271"/>
    </row>
    <row r="62069" spans="27:27">
      <c r="AA62069" s="271"/>
    </row>
    <row r="62070" spans="27:27">
      <c r="AA62070" s="271"/>
    </row>
    <row r="62071" spans="27:27">
      <c r="AA62071" s="271"/>
    </row>
    <row r="62072" spans="27:27">
      <c r="AA62072" s="271"/>
    </row>
    <row r="62073" spans="27:27">
      <c r="AA62073" s="271"/>
    </row>
    <row r="62074" spans="27:27">
      <c r="AA62074" s="271"/>
    </row>
    <row r="62075" spans="27:27">
      <c r="AA62075" s="271"/>
    </row>
    <row r="62076" spans="27:27">
      <c r="AA62076" s="271"/>
    </row>
    <row r="62077" spans="27:27">
      <c r="AA62077" s="271"/>
    </row>
    <row r="62078" spans="27:27">
      <c r="AA62078" s="271"/>
    </row>
    <row r="62079" spans="27:27">
      <c r="AA62079" s="271"/>
    </row>
    <row r="62080" spans="27:27">
      <c r="AA62080" s="271"/>
    </row>
    <row r="62081" spans="27:27">
      <c r="AA62081" s="271"/>
    </row>
    <row r="62082" spans="27:27">
      <c r="AA62082" s="271"/>
    </row>
    <row r="62083" spans="27:27">
      <c r="AA62083" s="271"/>
    </row>
    <row r="62084" spans="27:27">
      <c r="AA62084" s="271"/>
    </row>
    <row r="62085" spans="27:27">
      <c r="AA62085" s="271"/>
    </row>
    <row r="62086" spans="27:27">
      <c r="AA62086" s="271"/>
    </row>
    <row r="62087" spans="27:27">
      <c r="AA62087" s="271"/>
    </row>
    <row r="62088" spans="27:27">
      <c r="AA62088" s="271"/>
    </row>
    <row r="62089" spans="27:27">
      <c r="AA62089" s="271"/>
    </row>
    <row r="62090" spans="27:27">
      <c r="AA62090" s="271"/>
    </row>
    <row r="62091" spans="27:27">
      <c r="AA62091" s="271"/>
    </row>
    <row r="62092" spans="27:27">
      <c r="AA62092" s="271"/>
    </row>
    <row r="62093" spans="27:27">
      <c r="AA62093" s="271"/>
    </row>
    <row r="62094" spans="27:27">
      <c r="AA62094" s="271"/>
    </row>
    <row r="62095" spans="27:27">
      <c r="AA62095" s="271"/>
    </row>
    <row r="62096" spans="27:27">
      <c r="AA62096" s="271"/>
    </row>
    <row r="62097" spans="27:27">
      <c r="AA62097" s="271"/>
    </row>
    <row r="62098" spans="27:27">
      <c r="AA62098" s="271"/>
    </row>
    <row r="62099" spans="27:27">
      <c r="AA62099" s="271"/>
    </row>
    <row r="62100" spans="27:27">
      <c r="AA62100" s="271"/>
    </row>
    <row r="62101" spans="27:27">
      <c r="AA62101" s="271"/>
    </row>
    <row r="62102" spans="27:27">
      <c r="AA62102" s="271"/>
    </row>
    <row r="62103" spans="27:27">
      <c r="AA62103" s="271"/>
    </row>
    <row r="62104" spans="27:27">
      <c r="AA62104" s="271"/>
    </row>
    <row r="62105" spans="27:27">
      <c r="AA62105" s="271"/>
    </row>
    <row r="62106" spans="27:27">
      <c r="AA62106" s="271"/>
    </row>
    <row r="62107" spans="27:27">
      <c r="AA62107" s="271"/>
    </row>
    <row r="62108" spans="27:27">
      <c r="AA62108" s="271"/>
    </row>
    <row r="62109" spans="27:27">
      <c r="AA62109" s="271"/>
    </row>
    <row r="62110" spans="27:27">
      <c r="AA62110" s="271"/>
    </row>
    <row r="62111" spans="27:27">
      <c r="AA62111" s="271"/>
    </row>
    <row r="62112" spans="27:27">
      <c r="AA62112" s="271"/>
    </row>
    <row r="62113" spans="27:27">
      <c r="AA62113" s="271"/>
    </row>
    <row r="62114" spans="27:27">
      <c r="AA62114" s="271"/>
    </row>
    <row r="62115" spans="27:27">
      <c r="AA62115" s="271"/>
    </row>
    <row r="62116" spans="27:27">
      <c r="AA62116" s="271"/>
    </row>
    <row r="62117" spans="27:27">
      <c r="AA62117" s="271"/>
    </row>
    <row r="62118" spans="27:27">
      <c r="AA62118" s="271"/>
    </row>
    <row r="62119" spans="27:27">
      <c r="AA62119" s="271"/>
    </row>
    <row r="62120" spans="27:27">
      <c r="AA62120" s="271"/>
    </row>
    <row r="62121" spans="27:27">
      <c r="AA62121" s="271"/>
    </row>
    <row r="62122" spans="27:27">
      <c r="AA62122" s="271"/>
    </row>
    <row r="62123" spans="27:27">
      <c r="AA62123" s="271"/>
    </row>
    <row r="62124" spans="27:27">
      <c r="AA62124" s="271"/>
    </row>
    <row r="62125" spans="27:27">
      <c r="AA62125" s="271"/>
    </row>
    <row r="62126" spans="27:27">
      <c r="AA62126" s="271"/>
    </row>
    <row r="62127" spans="27:27">
      <c r="AA62127" s="271"/>
    </row>
    <row r="62128" spans="27:27">
      <c r="AA62128" s="271"/>
    </row>
    <row r="62129" spans="27:27">
      <c r="AA62129" s="271"/>
    </row>
    <row r="62130" spans="27:27">
      <c r="AA62130" s="271"/>
    </row>
    <row r="62131" spans="27:27">
      <c r="AA62131" s="271"/>
    </row>
    <row r="62132" spans="27:27">
      <c r="AA62132" s="271"/>
    </row>
    <row r="62133" spans="27:27">
      <c r="AA62133" s="271"/>
    </row>
    <row r="62134" spans="27:27">
      <c r="AA62134" s="271"/>
    </row>
    <row r="62135" spans="27:27">
      <c r="AA62135" s="271"/>
    </row>
    <row r="62136" spans="27:27">
      <c r="AA62136" s="271"/>
    </row>
    <row r="62137" spans="27:27">
      <c r="AA62137" s="271"/>
    </row>
    <row r="62138" spans="27:27">
      <c r="AA62138" s="271"/>
    </row>
    <row r="62139" spans="27:27">
      <c r="AA62139" s="271"/>
    </row>
    <row r="62140" spans="27:27">
      <c r="AA62140" s="271"/>
    </row>
    <row r="62141" spans="27:27">
      <c r="AA62141" s="271"/>
    </row>
    <row r="62142" spans="27:27">
      <c r="AA62142" s="271"/>
    </row>
    <row r="62143" spans="27:27">
      <c r="AA62143" s="271"/>
    </row>
    <row r="62144" spans="27:27">
      <c r="AA62144" s="271"/>
    </row>
    <row r="62145" spans="27:27">
      <c r="AA62145" s="271"/>
    </row>
    <row r="62146" spans="27:27">
      <c r="AA62146" s="271"/>
    </row>
    <row r="62147" spans="27:27">
      <c r="AA62147" s="271"/>
    </row>
    <row r="62148" spans="27:27">
      <c r="AA62148" s="271"/>
    </row>
    <row r="62149" spans="27:27">
      <c r="AA62149" s="271"/>
    </row>
    <row r="62150" spans="27:27">
      <c r="AA62150" s="271"/>
    </row>
    <row r="62151" spans="27:27">
      <c r="AA62151" s="271"/>
    </row>
    <row r="62152" spans="27:27">
      <c r="AA62152" s="271"/>
    </row>
    <row r="62153" spans="27:27">
      <c r="AA62153" s="271"/>
    </row>
    <row r="62154" spans="27:27">
      <c r="AA62154" s="271"/>
    </row>
    <row r="62155" spans="27:27">
      <c r="AA62155" s="271"/>
    </row>
    <row r="62156" spans="27:27">
      <c r="AA62156" s="271"/>
    </row>
    <row r="62157" spans="27:27">
      <c r="AA62157" s="271"/>
    </row>
    <row r="62158" spans="27:27">
      <c r="AA62158" s="271"/>
    </row>
    <row r="62159" spans="27:27">
      <c r="AA62159" s="271"/>
    </row>
    <row r="62160" spans="27:27">
      <c r="AA62160" s="271"/>
    </row>
    <row r="62161" spans="27:27">
      <c r="AA62161" s="271"/>
    </row>
    <row r="62162" spans="27:27">
      <c r="AA62162" s="271"/>
    </row>
    <row r="62163" spans="27:27">
      <c r="AA62163" s="271"/>
    </row>
    <row r="62164" spans="27:27">
      <c r="AA62164" s="271"/>
    </row>
    <row r="62165" spans="27:27">
      <c r="AA62165" s="271"/>
    </row>
    <row r="62166" spans="27:27">
      <c r="AA62166" s="271"/>
    </row>
    <row r="62167" spans="27:27">
      <c r="AA62167" s="271"/>
    </row>
    <row r="62168" spans="27:27">
      <c r="AA62168" s="271"/>
    </row>
    <row r="62169" spans="27:27">
      <c r="AA62169" s="271"/>
    </row>
    <row r="62170" spans="27:27">
      <c r="AA62170" s="271"/>
    </row>
    <row r="62171" spans="27:27">
      <c r="AA62171" s="271"/>
    </row>
    <row r="62172" spans="27:27">
      <c r="AA62172" s="271"/>
    </row>
    <row r="62173" spans="27:27">
      <c r="AA62173" s="271"/>
    </row>
    <row r="62174" spans="27:27">
      <c r="AA62174" s="271"/>
    </row>
    <row r="62175" spans="27:27">
      <c r="AA62175" s="271"/>
    </row>
    <row r="62176" spans="27:27">
      <c r="AA62176" s="271"/>
    </row>
    <row r="62177" spans="27:27">
      <c r="AA62177" s="271"/>
    </row>
    <row r="62178" spans="27:27">
      <c r="AA62178" s="271"/>
    </row>
    <row r="62179" spans="27:27">
      <c r="AA62179" s="271"/>
    </row>
    <row r="62180" spans="27:27">
      <c r="AA62180" s="271"/>
    </row>
    <row r="62181" spans="27:27">
      <c r="AA62181" s="271"/>
    </row>
    <row r="62182" spans="27:27">
      <c r="AA62182" s="271"/>
    </row>
    <row r="62183" spans="27:27">
      <c r="AA62183" s="271"/>
    </row>
    <row r="62184" spans="27:27">
      <c r="AA62184" s="271"/>
    </row>
    <row r="62185" spans="27:27">
      <c r="AA62185" s="271"/>
    </row>
    <row r="62186" spans="27:27">
      <c r="AA62186" s="271"/>
    </row>
    <row r="62187" spans="27:27">
      <c r="AA62187" s="271"/>
    </row>
    <row r="62188" spans="27:27">
      <c r="AA62188" s="271"/>
    </row>
    <row r="62189" spans="27:27">
      <c r="AA62189" s="271"/>
    </row>
    <row r="62190" spans="27:27">
      <c r="AA62190" s="271"/>
    </row>
    <row r="62191" spans="27:27">
      <c r="AA62191" s="271"/>
    </row>
    <row r="62192" spans="27:27">
      <c r="AA62192" s="271"/>
    </row>
    <row r="62193" spans="27:27">
      <c r="AA62193" s="271"/>
    </row>
    <row r="62194" spans="27:27">
      <c r="AA62194" s="271"/>
    </row>
    <row r="62195" spans="27:27">
      <c r="AA62195" s="271"/>
    </row>
    <row r="62196" spans="27:27">
      <c r="AA62196" s="271"/>
    </row>
    <row r="62197" spans="27:27">
      <c r="AA62197" s="271"/>
    </row>
    <row r="62198" spans="27:27">
      <c r="AA62198" s="271"/>
    </row>
    <row r="62199" spans="27:27">
      <c r="AA62199" s="271"/>
    </row>
    <row r="62200" spans="27:27">
      <c r="AA62200" s="271"/>
    </row>
    <row r="62201" spans="27:27">
      <c r="AA62201" s="271"/>
    </row>
    <row r="62202" spans="27:27">
      <c r="AA62202" s="271"/>
    </row>
    <row r="62203" spans="27:27">
      <c r="AA62203" s="271"/>
    </row>
    <row r="62204" spans="27:27">
      <c r="AA62204" s="271"/>
    </row>
    <row r="62205" spans="27:27">
      <c r="AA62205" s="271"/>
    </row>
    <row r="62206" spans="27:27">
      <c r="AA62206" s="271"/>
    </row>
    <row r="62207" spans="27:27">
      <c r="AA62207" s="271"/>
    </row>
    <row r="62208" spans="27:27">
      <c r="AA62208" s="271"/>
    </row>
    <row r="62209" spans="27:27">
      <c r="AA62209" s="271"/>
    </row>
    <row r="62210" spans="27:27">
      <c r="AA62210" s="271"/>
    </row>
    <row r="62211" spans="27:27">
      <c r="AA62211" s="271"/>
    </row>
    <row r="62212" spans="27:27">
      <c r="AA62212" s="271"/>
    </row>
    <row r="62213" spans="27:27">
      <c r="AA62213" s="271"/>
    </row>
    <row r="62214" spans="27:27">
      <c r="AA62214" s="271"/>
    </row>
    <row r="62215" spans="27:27">
      <c r="AA62215" s="271"/>
    </row>
    <row r="62216" spans="27:27">
      <c r="AA62216" s="271"/>
    </row>
    <row r="62217" spans="27:27">
      <c r="AA62217" s="271"/>
    </row>
    <row r="62218" spans="27:27">
      <c r="AA62218" s="271"/>
    </row>
    <row r="62219" spans="27:27">
      <c r="AA62219" s="271"/>
    </row>
    <row r="62220" spans="27:27">
      <c r="AA62220" s="271"/>
    </row>
    <row r="62221" spans="27:27">
      <c r="AA62221" s="271"/>
    </row>
    <row r="62222" spans="27:27">
      <c r="AA62222" s="271"/>
    </row>
    <row r="62223" spans="27:27">
      <c r="AA62223" s="271"/>
    </row>
    <row r="62224" spans="27:27">
      <c r="AA62224" s="271"/>
    </row>
    <row r="62225" spans="27:27">
      <c r="AA62225" s="271"/>
    </row>
    <row r="62226" spans="27:27">
      <c r="AA62226" s="271"/>
    </row>
    <row r="62227" spans="27:27">
      <c r="AA62227" s="271"/>
    </row>
    <row r="62228" spans="27:27">
      <c r="AA62228" s="271"/>
    </row>
    <row r="62229" spans="27:27">
      <c r="AA62229" s="271"/>
    </row>
    <row r="62230" spans="27:27">
      <c r="AA62230" s="271"/>
    </row>
    <row r="62231" spans="27:27">
      <c r="AA62231" s="271"/>
    </row>
    <row r="62232" spans="27:27">
      <c r="AA62232" s="271"/>
    </row>
    <row r="62233" spans="27:27">
      <c r="AA62233" s="271"/>
    </row>
    <row r="62234" spans="27:27">
      <c r="AA62234" s="271"/>
    </row>
    <row r="62235" spans="27:27">
      <c r="AA62235" s="271"/>
    </row>
    <row r="62236" spans="27:27">
      <c r="AA62236" s="271"/>
    </row>
    <row r="62237" spans="27:27">
      <c r="AA62237" s="271"/>
    </row>
    <row r="62238" spans="27:27">
      <c r="AA62238" s="271"/>
    </row>
    <row r="62239" spans="27:27">
      <c r="AA62239" s="271"/>
    </row>
    <row r="62240" spans="27:27">
      <c r="AA62240" s="271"/>
    </row>
    <row r="62241" spans="27:27">
      <c r="AA62241" s="271"/>
    </row>
    <row r="62242" spans="27:27">
      <c r="AA62242" s="271"/>
    </row>
    <row r="62243" spans="27:27">
      <c r="AA62243" s="271"/>
    </row>
    <row r="62244" spans="27:27">
      <c r="AA62244" s="271"/>
    </row>
    <row r="62245" spans="27:27">
      <c r="AA62245" s="271"/>
    </row>
    <row r="62246" spans="27:27">
      <c r="AA62246" s="271"/>
    </row>
    <row r="62247" spans="27:27">
      <c r="AA62247" s="271"/>
    </row>
    <row r="62248" spans="27:27">
      <c r="AA62248" s="271"/>
    </row>
    <row r="62249" spans="27:27">
      <c r="AA62249" s="271"/>
    </row>
    <row r="62250" spans="27:27">
      <c r="AA62250" s="271"/>
    </row>
    <row r="62251" spans="27:27">
      <c r="AA62251" s="271"/>
    </row>
    <row r="62252" spans="27:27">
      <c r="AA62252" s="271"/>
    </row>
    <row r="62253" spans="27:27">
      <c r="AA62253" s="271"/>
    </row>
    <row r="62254" spans="27:27">
      <c r="AA62254" s="271"/>
    </row>
    <row r="62255" spans="27:27">
      <c r="AA62255" s="271"/>
    </row>
    <row r="62256" spans="27:27">
      <c r="AA62256" s="271"/>
    </row>
    <row r="62257" spans="27:27">
      <c r="AA62257" s="271"/>
    </row>
    <row r="62258" spans="27:27">
      <c r="AA62258" s="271"/>
    </row>
    <row r="62259" spans="27:27">
      <c r="AA62259" s="271"/>
    </row>
    <row r="62260" spans="27:27">
      <c r="AA62260" s="271"/>
    </row>
    <row r="62261" spans="27:27">
      <c r="AA62261" s="271"/>
    </row>
    <row r="62262" spans="27:27">
      <c r="AA62262" s="271"/>
    </row>
    <row r="62263" spans="27:27">
      <c r="AA62263" s="271"/>
    </row>
    <row r="62264" spans="27:27">
      <c r="AA62264" s="271"/>
    </row>
    <row r="62265" spans="27:27">
      <c r="AA62265" s="271"/>
    </row>
    <row r="62266" spans="27:27">
      <c r="AA62266" s="271"/>
    </row>
    <row r="62267" spans="27:27">
      <c r="AA62267" s="271"/>
    </row>
    <row r="62268" spans="27:27">
      <c r="AA62268" s="271"/>
    </row>
    <row r="62269" spans="27:27">
      <c r="AA62269" s="271"/>
    </row>
    <row r="62270" spans="27:27">
      <c r="AA62270" s="271"/>
    </row>
    <row r="62271" spans="27:27">
      <c r="AA62271" s="271"/>
    </row>
    <row r="62272" spans="27:27">
      <c r="AA62272" s="271"/>
    </row>
    <row r="62273" spans="27:27">
      <c r="AA62273" s="271"/>
    </row>
    <row r="62274" spans="27:27">
      <c r="AA62274" s="271"/>
    </row>
    <row r="62275" spans="27:27">
      <c r="AA62275" s="271"/>
    </row>
    <row r="62276" spans="27:27">
      <c r="AA62276" s="271"/>
    </row>
    <row r="62277" spans="27:27">
      <c r="AA62277" s="271"/>
    </row>
    <row r="62278" spans="27:27">
      <c r="AA62278" s="271"/>
    </row>
    <row r="62279" spans="27:27">
      <c r="AA62279" s="271"/>
    </row>
    <row r="62280" spans="27:27">
      <c r="AA62280" s="271"/>
    </row>
    <row r="62281" spans="27:27">
      <c r="AA62281" s="271"/>
    </row>
    <row r="62282" spans="27:27">
      <c r="AA62282" s="271"/>
    </row>
    <row r="62283" spans="27:27">
      <c r="AA62283" s="271"/>
    </row>
    <row r="62284" spans="27:27">
      <c r="AA62284" s="271"/>
    </row>
    <row r="62285" spans="27:27">
      <c r="AA62285" s="271"/>
    </row>
    <row r="62286" spans="27:27">
      <c r="AA62286" s="271"/>
    </row>
    <row r="62287" spans="27:27">
      <c r="AA62287" s="271"/>
    </row>
    <row r="62288" spans="27:27">
      <c r="AA62288" s="271"/>
    </row>
    <row r="62289" spans="27:27">
      <c r="AA62289" s="271"/>
    </row>
    <row r="62290" spans="27:27">
      <c r="AA62290" s="271"/>
    </row>
    <row r="62291" spans="27:27">
      <c r="AA62291" s="271"/>
    </row>
    <row r="62292" spans="27:27">
      <c r="AA62292" s="271"/>
    </row>
    <row r="62293" spans="27:27">
      <c r="AA62293" s="271"/>
    </row>
    <row r="62294" spans="27:27">
      <c r="AA62294" s="271"/>
    </row>
    <row r="62295" spans="27:27">
      <c r="AA62295" s="271"/>
    </row>
    <row r="62296" spans="27:27">
      <c r="AA62296" s="271"/>
    </row>
    <row r="62297" spans="27:27">
      <c r="AA62297" s="271"/>
    </row>
    <row r="62298" spans="27:27">
      <c r="AA62298" s="271"/>
    </row>
    <row r="62299" spans="27:27">
      <c r="AA62299" s="271"/>
    </row>
    <row r="62300" spans="27:27">
      <c r="AA62300" s="271"/>
    </row>
    <row r="62301" spans="27:27">
      <c r="AA62301" s="271"/>
    </row>
    <row r="62302" spans="27:27">
      <c r="AA62302" s="271"/>
    </row>
    <row r="62303" spans="27:27">
      <c r="AA62303" s="271"/>
    </row>
    <row r="62304" spans="27:27">
      <c r="AA62304" s="271"/>
    </row>
    <row r="62305" spans="27:27">
      <c r="AA62305" s="271"/>
    </row>
    <row r="62306" spans="27:27">
      <c r="AA62306" s="271"/>
    </row>
    <row r="62307" spans="27:27">
      <c r="AA62307" s="271"/>
    </row>
    <row r="62308" spans="27:27">
      <c r="AA62308" s="271"/>
    </row>
    <row r="62309" spans="27:27">
      <c r="AA62309" s="271"/>
    </row>
    <row r="62310" spans="27:27">
      <c r="AA62310" s="271"/>
    </row>
    <row r="62311" spans="27:27">
      <c r="AA62311" s="271"/>
    </row>
    <row r="62312" spans="27:27">
      <c r="AA62312" s="271"/>
    </row>
    <row r="62313" spans="27:27">
      <c r="AA62313" s="271"/>
    </row>
    <row r="62314" spans="27:27">
      <c r="AA62314" s="271"/>
    </row>
    <row r="62315" spans="27:27">
      <c r="AA62315" s="271"/>
    </row>
    <row r="62316" spans="27:27">
      <c r="AA62316" s="271"/>
    </row>
    <row r="62317" spans="27:27">
      <c r="AA62317" s="271"/>
    </row>
    <row r="62318" spans="27:27">
      <c r="AA62318" s="271"/>
    </row>
    <row r="62319" spans="27:27">
      <c r="AA62319" s="271"/>
    </row>
    <row r="62320" spans="27:27">
      <c r="AA62320" s="271"/>
    </row>
    <row r="62321" spans="27:27">
      <c r="AA62321" s="271"/>
    </row>
    <row r="62322" spans="27:27">
      <c r="AA62322" s="271"/>
    </row>
    <row r="62323" spans="27:27">
      <c r="AA62323" s="271"/>
    </row>
    <row r="62324" spans="27:27">
      <c r="AA62324" s="271"/>
    </row>
    <row r="62325" spans="27:27">
      <c r="AA62325" s="271"/>
    </row>
    <row r="62326" spans="27:27">
      <c r="AA62326" s="271"/>
    </row>
    <row r="62327" spans="27:27">
      <c r="AA62327" s="271"/>
    </row>
    <row r="62328" spans="27:27">
      <c r="AA62328" s="271"/>
    </row>
    <row r="62329" spans="27:27">
      <c r="AA62329" s="271"/>
    </row>
    <row r="62330" spans="27:27">
      <c r="AA62330" s="271"/>
    </row>
    <row r="62331" spans="27:27">
      <c r="AA62331" s="271"/>
    </row>
    <row r="62332" spans="27:27">
      <c r="AA62332" s="271"/>
    </row>
    <row r="62333" spans="27:27">
      <c r="AA62333" s="271"/>
    </row>
    <row r="62334" spans="27:27">
      <c r="AA62334" s="271"/>
    </row>
    <row r="62335" spans="27:27">
      <c r="AA62335" s="271"/>
    </row>
    <row r="62336" spans="27:27">
      <c r="AA62336" s="271"/>
    </row>
    <row r="62337" spans="27:27">
      <c r="AA62337" s="271"/>
    </row>
    <row r="62338" spans="27:27">
      <c r="AA62338" s="271"/>
    </row>
    <row r="62339" spans="27:27">
      <c r="AA62339" s="271"/>
    </row>
    <row r="62340" spans="27:27">
      <c r="AA62340" s="271"/>
    </row>
    <row r="62341" spans="27:27">
      <c r="AA62341" s="271"/>
    </row>
    <row r="62342" spans="27:27">
      <c r="AA62342" s="271"/>
    </row>
    <row r="62343" spans="27:27">
      <c r="AA62343" s="271"/>
    </row>
    <row r="62344" spans="27:27">
      <c r="AA62344" s="271"/>
    </row>
    <row r="62345" spans="27:27">
      <c r="AA62345" s="271"/>
    </row>
    <row r="62346" spans="27:27">
      <c r="AA62346" s="271"/>
    </row>
    <row r="62347" spans="27:27">
      <c r="AA62347" s="271"/>
    </row>
    <row r="62348" spans="27:27">
      <c r="AA62348" s="271"/>
    </row>
    <row r="62349" spans="27:27">
      <c r="AA62349" s="271"/>
    </row>
    <row r="62350" spans="27:27">
      <c r="AA62350" s="271"/>
    </row>
    <row r="62351" spans="27:27">
      <c r="AA62351" s="271"/>
    </row>
    <row r="62352" spans="27:27">
      <c r="AA62352" s="271"/>
    </row>
    <row r="62353" spans="27:27">
      <c r="AA62353" s="271"/>
    </row>
    <row r="62354" spans="27:27">
      <c r="AA62354" s="271"/>
    </row>
    <row r="62355" spans="27:27">
      <c r="AA62355" s="271"/>
    </row>
    <row r="62356" spans="27:27">
      <c r="AA62356" s="271"/>
    </row>
    <row r="62357" spans="27:27">
      <c r="AA62357" s="271"/>
    </row>
    <row r="62358" spans="27:27">
      <c r="AA62358" s="271"/>
    </row>
    <row r="62359" spans="27:27">
      <c r="AA62359" s="271"/>
    </row>
    <row r="62360" spans="27:27">
      <c r="AA62360" s="271"/>
    </row>
    <row r="62361" spans="27:27">
      <c r="AA62361" s="271"/>
    </row>
    <row r="62362" spans="27:27">
      <c r="AA62362" s="271"/>
    </row>
    <row r="62363" spans="27:27">
      <c r="AA62363" s="271"/>
    </row>
    <row r="62364" spans="27:27">
      <c r="AA62364" s="271"/>
    </row>
    <row r="62365" spans="27:27">
      <c r="AA62365" s="271"/>
    </row>
    <row r="62366" spans="27:27">
      <c r="AA62366" s="271"/>
    </row>
    <row r="62367" spans="27:27">
      <c r="AA62367" s="271"/>
    </row>
    <row r="62368" spans="27:27">
      <c r="AA62368" s="271"/>
    </row>
    <row r="62369" spans="27:27">
      <c r="AA62369" s="271"/>
    </row>
    <row r="62370" spans="27:27">
      <c r="AA62370" s="271"/>
    </row>
    <row r="62371" spans="27:27">
      <c r="AA62371" s="271"/>
    </row>
    <row r="62372" spans="27:27">
      <c r="AA62372" s="271"/>
    </row>
    <row r="62373" spans="27:27">
      <c r="AA62373" s="271"/>
    </row>
    <row r="62374" spans="27:27">
      <c r="AA62374" s="271"/>
    </row>
    <row r="62375" spans="27:27">
      <c r="AA62375" s="271"/>
    </row>
    <row r="62376" spans="27:27">
      <c r="AA62376" s="271"/>
    </row>
    <row r="62377" spans="27:27">
      <c r="AA62377" s="271"/>
    </row>
    <row r="62378" spans="27:27">
      <c r="AA62378" s="271"/>
    </row>
    <row r="62379" spans="27:27">
      <c r="AA62379" s="271"/>
    </row>
    <row r="62380" spans="27:27">
      <c r="AA62380" s="271"/>
    </row>
    <row r="62381" spans="27:27">
      <c r="AA62381" s="271"/>
    </row>
    <row r="62382" spans="27:27">
      <c r="AA62382" s="271"/>
    </row>
    <row r="62383" spans="27:27">
      <c r="AA62383" s="271"/>
    </row>
    <row r="62384" spans="27:27">
      <c r="AA62384" s="271"/>
    </row>
    <row r="62385" spans="27:27">
      <c r="AA62385" s="271"/>
    </row>
    <row r="62386" spans="27:27">
      <c r="AA62386" s="271"/>
    </row>
    <row r="62387" spans="27:27">
      <c r="AA62387" s="271"/>
    </row>
    <row r="62388" spans="27:27">
      <c r="AA62388" s="271"/>
    </row>
    <row r="62389" spans="27:27">
      <c r="AA62389" s="271"/>
    </row>
    <row r="62390" spans="27:27">
      <c r="AA62390" s="271"/>
    </row>
    <row r="62391" spans="27:27">
      <c r="AA62391" s="271"/>
    </row>
    <row r="62392" spans="27:27">
      <c r="AA62392" s="271"/>
    </row>
    <row r="62393" spans="27:27">
      <c r="AA62393" s="271"/>
    </row>
    <row r="62394" spans="27:27">
      <c r="AA62394" s="271"/>
    </row>
    <row r="62395" spans="27:27">
      <c r="AA62395" s="271"/>
    </row>
    <row r="62396" spans="27:27">
      <c r="AA62396" s="271"/>
    </row>
    <row r="62397" spans="27:27">
      <c r="AA62397" s="271"/>
    </row>
    <row r="62398" spans="27:27">
      <c r="AA62398" s="271"/>
    </row>
    <row r="62399" spans="27:27">
      <c r="AA62399" s="271"/>
    </row>
    <row r="62400" spans="27:27">
      <c r="AA62400" s="271"/>
    </row>
    <row r="62401" spans="27:27">
      <c r="AA62401" s="271"/>
    </row>
    <row r="62402" spans="27:27">
      <c r="AA62402" s="271"/>
    </row>
    <row r="62403" spans="27:27">
      <c r="AA62403" s="271"/>
    </row>
    <row r="62404" spans="27:27">
      <c r="AA62404" s="271"/>
    </row>
    <row r="62405" spans="27:27">
      <c r="AA62405" s="271"/>
    </row>
    <row r="62406" spans="27:27">
      <c r="AA62406" s="271"/>
    </row>
    <row r="62407" spans="27:27">
      <c r="AA62407" s="271"/>
    </row>
    <row r="62408" spans="27:27">
      <c r="AA62408" s="271"/>
    </row>
    <row r="62409" spans="27:27">
      <c r="AA62409" s="271"/>
    </row>
    <row r="62410" spans="27:27">
      <c r="AA62410" s="271"/>
    </row>
    <row r="62411" spans="27:27">
      <c r="AA62411" s="271"/>
    </row>
    <row r="62412" spans="27:27">
      <c r="AA62412" s="271"/>
    </row>
    <row r="62413" spans="27:27">
      <c r="AA62413" s="271"/>
    </row>
    <row r="62414" spans="27:27">
      <c r="AA62414" s="271"/>
    </row>
    <row r="62415" spans="27:27">
      <c r="AA62415" s="271"/>
    </row>
    <row r="62416" spans="27:27">
      <c r="AA62416" s="271"/>
    </row>
    <row r="62417" spans="27:27">
      <c r="AA62417" s="271"/>
    </row>
    <row r="62418" spans="27:27">
      <c r="AA62418" s="271"/>
    </row>
    <row r="62419" spans="27:27">
      <c r="AA62419" s="271"/>
    </row>
    <row r="62420" spans="27:27">
      <c r="AA62420" s="271"/>
    </row>
    <row r="62421" spans="27:27">
      <c r="AA62421" s="271"/>
    </row>
    <row r="62422" spans="27:27">
      <c r="AA62422" s="271"/>
    </row>
    <row r="62423" spans="27:27">
      <c r="AA62423" s="271"/>
    </row>
    <row r="62424" spans="27:27">
      <c r="AA62424" s="271"/>
    </row>
    <row r="62425" spans="27:27">
      <c r="AA62425" s="271"/>
    </row>
    <row r="62426" spans="27:27">
      <c r="AA62426" s="271"/>
    </row>
    <row r="62427" spans="27:27">
      <c r="AA62427" s="271"/>
    </row>
    <row r="62428" spans="27:27">
      <c r="AA62428" s="271"/>
    </row>
    <row r="62429" spans="27:27">
      <c r="AA62429" s="271"/>
    </row>
    <row r="62430" spans="27:27">
      <c r="AA62430" s="271"/>
    </row>
    <row r="62431" spans="27:27">
      <c r="AA62431" s="271"/>
    </row>
    <row r="62432" spans="27:27">
      <c r="AA62432" s="271"/>
    </row>
    <row r="62433" spans="27:27">
      <c r="AA62433" s="271"/>
    </row>
    <row r="62434" spans="27:27">
      <c r="AA62434" s="271"/>
    </row>
    <row r="62435" spans="27:27">
      <c r="AA62435" s="271"/>
    </row>
    <row r="62436" spans="27:27">
      <c r="AA62436" s="271"/>
    </row>
    <row r="62437" spans="27:27">
      <c r="AA62437" s="271"/>
    </row>
    <row r="62438" spans="27:27">
      <c r="AA62438" s="271"/>
    </row>
    <row r="62439" spans="27:27">
      <c r="AA62439" s="271"/>
    </row>
    <row r="62440" spans="27:27">
      <c r="AA62440" s="271"/>
    </row>
    <row r="62441" spans="27:27">
      <c r="AA62441" s="271"/>
    </row>
    <row r="62442" spans="27:27">
      <c r="AA62442" s="271"/>
    </row>
    <row r="62443" spans="27:27">
      <c r="AA62443" s="271"/>
    </row>
    <row r="62444" spans="27:27">
      <c r="AA62444" s="271"/>
    </row>
    <row r="62445" spans="27:27">
      <c r="AA62445" s="271"/>
    </row>
    <row r="62446" spans="27:27">
      <c r="AA62446" s="271"/>
    </row>
    <row r="62447" spans="27:27">
      <c r="AA62447" s="271"/>
    </row>
    <row r="62448" spans="27:27">
      <c r="AA62448" s="271"/>
    </row>
    <row r="62449" spans="27:27">
      <c r="AA62449" s="271"/>
    </row>
    <row r="62450" spans="27:27">
      <c r="AA62450" s="271"/>
    </row>
    <row r="62451" spans="27:27">
      <c r="AA62451" s="271"/>
    </row>
    <row r="62452" spans="27:27">
      <c r="AA62452" s="271"/>
    </row>
    <row r="62453" spans="27:27">
      <c r="AA62453" s="271"/>
    </row>
    <row r="62454" spans="27:27">
      <c r="AA62454" s="271"/>
    </row>
    <row r="62455" spans="27:27">
      <c r="AA62455" s="271"/>
    </row>
    <row r="62456" spans="27:27">
      <c r="AA62456" s="271"/>
    </row>
    <row r="62457" spans="27:27">
      <c r="AA62457" s="271"/>
    </row>
    <row r="62458" spans="27:27">
      <c r="AA62458" s="271"/>
    </row>
    <row r="62459" spans="27:27">
      <c r="AA62459" s="271"/>
    </row>
    <row r="62460" spans="27:27">
      <c r="AA62460" s="271"/>
    </row>
    <row r="62461" spans="27:27">
      <c r="AA62461" s="271"/>
    </row>
    <row r="62462" spans="27:27">
      <c r="AA62462" s="271"/>
    </row>
    <row r="62463" spans="27:27">
      <c r="AA62463" s="271"/>
    </row>
    <row r="62464" spans="27:27">
      <c r="AA62464" s="271"/>
    </row>
    <row r="62465" spans="27:27">
      <c r="AA62465" s="271"/>
    </row>
    <row r="62466" spans="27:27">
      <c r="AA62466" s="271"/>
    </row>
    <row r="62467" spans="27:27">
      <c r="AA62467" s="271"/>
    </row>
    <row r="62468" spans="27:27">
      <c r="AA62468" s="271"/>
    </row>
    <row r="62469" spans="27:27">
      <c r="AA62469" s="271"/>
    </row>
    <row r="62470" spans="27:27">
      <c r="AA62470" s="271"/>
    </row>
    <row r="62471" spans="27:27">
      <c r="AA62471" s="271"/>
    </row>
    <row r="62472" spans="27:27">
      <c r="AA62472" s="271"/>
    </row>
    <row r="62473" spans="27:27">
      <c r="AA62473" s="271"/>
    </row>
    <row r="62474" spans="27:27">
      <c r="AA62474" s="271"/>
    </row>
    <row r="62475" spans="27:27">
      <c r="AA62475" s="271"/>
    </row>
    <row r="62476" spans="27:27">
      <c r="AA62476" s="271"/>
    </row>
    <row r="62477" spans="27:27">
      <c r="AA62477" s="271"/>
    </row>
    <row r="62478" spans="27:27">
      <c r="AA62478" s="271"/>
    </row>
    <row r="62479" spans="27:27">
      <c r="AA62479" s="271"/>
    </row>
    <row r="62480" spans="27:27">
      <c r="AA62480" s="271"/>
    </row>
    <row r="62481" spans="27:27">
      <c r="AA62481" s="271"/>
    </row>
    <row r="62482" spans="27:27">
      <c r="AA62482" s="271"/>
    </row>
    <row r="62483" spans="27:27">
      <c r="AA62483" s="271"/>
    </row>
    <row r="62484" spans="27:27">
      <c r="AA62484" s="271"/>
    </row>
    <row r="62485" spans="27:27">
      <c r="AA62485" s="271"/>
    </row>
    <row r="62486" spans="27:27">
      <c r="AA62486" s="271"/>
    </row>
    <row r="62487" spans="27:27">
      <c r="AA62487" s="271"/>
    </row>
    <row r="62488" spans="27:27">
      <c r="AA62488" s="271"/>
    </row>
    <row r="62489" spans="27:27">
      <c r="AA62489" s="271"/>
    </row>
    <row r="62490" spans="27:27">
      <c r="AA62490" s="271"/>
    </row>
    <row r="62491" spans="27:27">
      <c r="AA62491" s="271"/>
    </row>
    <row r="62492" spans="27:27">
      <c r="AA62492" s="271"/>
    </row>
    <row r="62493" spans="27:27">
      <c r="AA62493" s="271"/>
    </row>
    <row r="62494" spans="27:27">
      <c r="AA62494" s="271"/>
    </row>
    <row r="62495" spans="27:27">
      <c r="AA62495" s="271"/>
    </row>
    <row r="62496" spans="27:27">
      <c r="AA62496" s="271"/>
    </row>
    <row r="62497" spans="27:27">
      <c r="AA62497" s="271"/>
    </row>
    <row r="62498" spans="27:27">
      <c r="AA62498" s="271"/>
    </row>
    <row r="62499" spans="27:27">
      <c r="AA62499" s="271"/>
    </row>
    <row r="62500" spans="27:27">
      <c r="AA62500" s="271"/>
    </row>
    <row r="62501" spans="27:27">
      <c r="AA62501" s="271"/>
    </row>
    <row r="62502" spans="27:27">
      <c r="AA62502" s="271"/>
    </row>
    <row r="62503" spans="27:27">
      <c r="AA62503" s="271"/>
    </row>
    <row r="62504" spans="27:27">
      <c r="AA62504" s="271"/>
    </row>
    <row r="62505" spans="27:27">
      <c r="AA62505" s="271"/>
    </row>
    <row r="62506" spans="27:27">
      <c r="AA62506" s="271"/>
    </row>
    <row r="62507" spans="27:27">
      <c r="AA62507" s="271"/>
    </row>
    <row r="62508" spans="27:27">
      <c r="AA62508" s="271"/>
    </row>
    <row r="62509" spans="27:27">
      <c r="AA62509" s="271"/>
    </row>
    <row r="62510" spans="27:27">
      <c r="AA62510" s="271"/>
    </row>
    <row r="62511" spans="27:27">
      <c r="AA62511" s="271"/>
    </row>
    <row r="62512" spans="27:27">
      <c r="AA62512" s="271"/>
    </row>
    <row r="62513" spans="27:27">
      <c r="AA62513" s="271"/>
    </row>
    <row r="62514" spans="27:27">
      <c r="AA62514" s="271"/>
    </row>
    <row r="62515" spans="27:27">
      <c r="AA62515" s="271"/>
    </row>
    <row r="62516" spans="27:27">
      <c r="AA62516" s="271"/>
    </row>
    <row r="62517" spans="27:27">
      <c r="AA62517" s="271"/>
    </row>
    <row r="62518" spans="27:27">
      <c r="AA62518" s="271"/>
    </row>
    <row r="62519" spans="27:27">
      <c r="AA62519" s="271"/>
    </row>
    <row r="62520" spans="27:27">
      <c r="AA62520" s="271"/>
    </row>
    <row r="62521" spans="27:27">
      <c r="AA62521" s="271"/>
    </row>
    <row r="62522" spans="27:27">
      <c r="AA62522" s="271"/>
    </row>
    <row r="62523" spans="27:27">
      <c r="AA62523" s="271"/>
    </row>
    <row r="62524" spans="27:27">
      <c r="AA62524" s="271"/>
    </row>
    <row r="62525" spans="27:27">
      <c r="AA62525" s="271"/>
    </row>
    <row r="62526" spans="27:27">
      <c r="AA62526" s="271"/>
    </row>
    <row r="62527" spans="27:27">
      <c r="AA62527" s="271"/>
    </row>
    <row r="62528" spans="27:27">
      <c r="AA62528" s="271"/>
    </row>
    <row r="62529" spans="27:27">
      <c r="AA62529" s="271"/>
    </row>
    <row r="62530" spans="27:27">
      <c r="AA62530" s="271"/>
    </row>
    <row r="62531" spans="27:27">
      <c r="AA62531" s="271"/>
    </row>
    <row r="62532" spans="27:27">
      <c r="AA62532" s="271"/>
    </row>
    <row r="62533" spans="27:27">
      <c r="AA62533" s="271"/>
    </row>
    <row r="62534" spans="27:27">
      <c r="AA62534" s="271"/>
    </row>
    <row r="62535" spans="27:27">
      <c r="AA62535" s="271"/>
    </row>
    <row r="62536" spans="27:27">
      <c r="AA62536" s="271"/>
    </row>
    <row r="62537" spans="27:27">
      <c r="AA62537" s="271"/>
    </row>
    <row r="62538" spans="27:27">
      <c r="AA62538" s="271"/>
    </row>
    <row r="62539" spans="27:27">
      <c r="AA62539" s="271"/>
    </row>
    <row r="62540" spans="27:27">
      <c r="AA62540" s="271"/>
    </row>
    <row r="62541" spans="27:27">
      <c r="AA62541" s="271"/>
    </row>
    <row r="62542" spans="27:27">
      <c r="AA62542" s="271"/>
    </row>
    <row r="62543" spans="27:27">
      <c r="AA62543" s="271"/>
    </row>
    <row r="62544" spans="27:27">
      <c r="AA62544" s="271"/>
    </row>
    <row r="62545" spans="27:27">
      <c r="AA62545" s="271"/>
    </row>
    <row r="62546" spans="27:27">
      <c r="AA62546" s="271"/>
    </row>
    <row r="62547" spans="27:27">
      <c r="AA62547" s="271"/>
    </row>
    <row r="62548" spans="27:27">
      <c r="AA62548" s="271"/>
    </row>
    <row r="62549" spans="27:27">
      <c r="AA62549" s="271"/>
    </row>
    <row r="62550" spans="27:27">
      <c r="AA62550" s="271"/>
    </row>
    <row r="62551" spans="27:27">
      <c r="AA62551" s="271"/>
    </row>
    <row r="62552" spans="27:27">
      <c r="AA62552" s="271"/>
    </row>
    <row r="62553" spans="27:27">
      <c r="AA62553" s="271"/>
    </row>
    <row r="62554" spans="27:27">
      <c r="AA62554" s="271"/>
    </row>
    <row r="62555" spans="27:27">
      <c r="AA62555" s="271"/>
    </row>
    <row r="62556" spans="27:27">
      <c r="AA62556" s="271"/>
    </row>
    <row r="62557" spans="27:27">
      <c r="AA62557" s="271"/>
    </row>
    <row r="62558" spans="27:27">
      <c r="AA62558" s="271"/>
    </row>
    <row r="62559" spans="27:27">
      <c r="AA62559" s="271"/>
    </row>
    <row r="62560" spans="27:27">
      <c r="AA62560" s="271"/>
    </row>
    <row r="62561" spans="27:27">
      <c r="AA62561" s="271"/>
    </row>
    <row r="62562" spans="27:27">
      <c r="AA62562" s="271"/>
    </row>
    <row r="62563" spans="27:27">
      <c r="AA62563" s="271"/>
    </row>
    <row r="62564" spans="27:27">
      <c r="AA62564" s="271"/>
    </row>
    <row r="62565" spans="27:27">
      <c r="AA62565" s="271"/>
    </row>
    <row r="62566" spans="27:27">
      <c r="AA62566" s="271"/>
    </row>
    <row r="62567" spans="27:27">
      <c r="AA62567" s="271"/>
    </row>
    <row r="62568" spans="27:27">
      <c r="AA62568" s="271"/>
    </row>
    <row r="62569" spans="27:27">
      <c r="AA62569" s="271"/>
    </row>
    <row r="62570" spans="27:27">
      <c r="AA62570" s="271"/>
    </row>
    <row r="62571" spans="27:27">
      <c r="AA62571" s="271"/>
    </row>
    <row r="62572" spans="27:27">
      <c r="AA62572" s="271"/>
    </row>
    <row r="62573" spans="27:27">
      <c r="AA62573" s="271"/>
    </row>
    <row r="62574" spans="27:27">
      <c r="AA62574" s="271"/>
    </row>
    <row r="62575" spans="27:27">
      <c r="AA62575" s="271"/>
    </row>
    <row r="62576" spans="27:27">
      <c r="AA62576" s="271"/>
    </row>
    <row r="62577" spans="27:27">
      <c r="AA62577" s="271"/>
    </row>
    <row r="62578" spans="27:27">
      <c r="AA62578" s="271"/>
    </row>
    <row r="62579" spans="27:27">
      <c r="AA62579" s="271"/>
    </row>
    <row r="62580" spans="27:27">
      <c r="AA62580" s="271"/>
    </row>
    <row r="62581" spans="27:27">
      <c r="AA62581" s="271"/>
    </row>
    <row r="62582" spans="27:27">
      <c r="AA62582" s="271"/>
    </row>
    <row r="62583" spans="27:27">
      <c r="AA62583" s="271"/>
    </row>
    <row r="62584" spans="27:27">
      <c r="AA62584" s="271"/>
    </row>
    <row r="62585" spans="27:27">
      <c r="AA62585" s="271"/>
    </row>
    <row r="62586" spans="27:27">
      <c r="AA62586" s="271"/>
    </row>
    <row r="62587" spans="27:27">
      <c r="AA62587" s="271"/>
    </row>
    <row r="62588" spans="27:27">
      <c r="AA62588" s="271"/>
    </row>
    <row r="62589" spans="27:27">
      <c r="AA62589" s="271"/>
    </row>
    <row r="62590" spans="27:27">
      <c r="AA62590" s="271"/>
    </row>
    <row r="62591" spans="27:27">
      <c r="AA62591" s="271"/>
    </row>
    <row r="62592" spans="27:27">
      <c r="AA62592" s="271"/>
    </row>
    <row r="62593" spans="27:27">
      <c r="AA62593" s="271"/>
    </row>
    <row r="62594" spans="27:27">
      <c r="AA62594" s="271"/>
    </row>
    <row r="62595" spans="27:27">
      <c r="AA62595" s="271"/>
    </row>
    <row r="62596" spans="27:27">
      <c r="AA62596" s="271"/>
    </row>
    <row r="62597" spans="27:27">
      <c r="AA62597" s="271"/>
    </row>
    <row r="62598" spans="27:27">
      <c r="AA62598" s="271"/>
    </row>
    <row r="62599" spans="27:27">
      <c r="AA62599" s="271"/>
    </row>
    <row r="62600" spans="27:27">
      <c r="AA62600" s="271"/>
    </row>
    <row r="62601" spans="27:27">
      <c r="AA62601" s="271"/>
    </row>
    <row r="62602" spans="27:27">
      <c r="AA62602" s="271"/>
    </row>
    <row r="62603" spans="27:27">
      <c r="AA62603" s="271"/>
    </row>
    <row r="62604" spans="27:27">
      <c r="AA62604" s="271"/>
    </row>
    <row r="62605" spans="27:27">
      <c r="AA62605" s="271"/>
    </row>
    <row r="62606" spans="27:27">
      <c r="AA62606" s="271"/>
    </row>
    <row r="62607" spans="27:27">
      <c r="AA62607" s="271"/>
    </row>
    <row r="62608" spans="27:27">
      <c r="AA62608" s="271"/>
    </row>
    <row r="62609" spans="27:27">
      <c r="AA62609" s="271"/>
    </row>
    <row r="62610" spans="27:27">
      <c r="AA62610" s="271"/>
    </row>
    <row r="62611" spans="27:27">
      <c r="AA62611" s="271"/>
    </row>
    <row r="62612" spans="27:27">
      <c r="AA62612" s="271"/>
    </row>
    <row r="62613" spans="27:27">
      <c r="AA62613" s="271"/>
    </row>
    <row r="62614" spans="27:27">
      <c r="AA62614" s="271"/>
    </row>
    <row r="62615" spans="27:27">
      <c r="AA62615" s="271"/>
    </row>
    <row r="62616" spans="27:27">
      <c r="AA62616" s="271"/>
    </row>
    <row r="62617" spans="27:27">
      <c r="AA62617" s="271"/>
    </row>
    <row r="62618" spans="27:27">
      <c r="AA62618" s="271"/>
    </row>
    <row r="62619" spans="27:27">
      <c r="AA62619" s="271"/>
    </row>
    <row r="62620" spans="27:27">
      <c r="AA62620" s="271"/>
    </row>
    <row r="62621" spans="27:27">
      <c r="AA62621" s="271"/>
    </row>
    <row r="62622" spans="27:27">
      <c r="AA62622" s="271"/>
    </row>
    <row r="62623" spans="27:27">
      <c r="AA62623" s="271"/>
    </row>
    <row r="62624" spans="27:27">
      <c r="AA62624" s="271"/>
    </row>
    <row r="62625" spans="27:27">
      <c r="AA62625" s="271"/>
    </row>
    <row r="62626" spans="27:27">
      <c r="AA62626" s="271"/>
    </row>
    <row r="62627" spans="27:27">
      <c r="AA62627" s="271"/>
    </row>
    <row r="62628" spans="27:27">
      <c r="AA62628" s="271"/>
    </row>
    <row r="62629" spans="27:27">
      <c r="AA62629" s="271"/>
    </row>
    <row r="62630" spans="27:27">
      <c r="AA62630" s="271"/>
    </row>
    <row r="62631" spans="27:27">
      <c r="AA62631" s="271"/>
    </row>
    <row r="62632" spans="27:27">
      <c r="AA62632" s="271"/>
    </row>
    <row r="62633" spans="27:27">
      <c r="AA62633" s="271"/>
    </row>
    <row r="62634" spans="27:27">
      <c r="AA62634" s="271"/>
    </row>
    <row r="62635" spans="27:27">
      <c r="AA62635" s="271"/>
    </row>
    <row r="62636" spans="27:27">
      <c r="AA62636" s="271"/>
    </row>
    <row r="62637" spans="27:27">
      <c r="AA62637" s="271"/>
    </row>
    <row r="62638" spans="27:27">
      <c r="AA62638" s="271"/>
    </row>
    <row r="62639" spans="27:27">
      <c r="AA62639" s="271"/>
    </row>
    <row r="62640" spans="27:27">
      <c r="AA62640" s="271"/>
    </row>
    <row r="62641" spans="27:27">
      <c r="AA62641" s="271"/>
    </row>
    <row r="62642" spans="27:27">
      <c r="AA62642" s="271"/>
    </row>
    <row r="62643" spans="27:27">
      <c r="AA62643" s="271"/>
    </row>
    <row r="62644" spans="27:27">
      <c r="AA62644" s="271"/>
    </row>
    <row r="62645" spans="27:27">
      <c r="AA62645" s="271"/>
    </row>
    <row r="62646" spans="27:27">
      <c r="AA62646" s="271"/>
    </row>
    <row r="62647" spans="27:27">
      <c r="AA62647" s="271"/>
    </row>
    <row r="62648" spans="27:27">
      <c r="AA62648" s="271"/>
    </row>
    <row r="62649" spans="27:27">
      <c r="AA62649" s="271"/>
    </row>
    <row r="62650" spans="27:27">
      <c r="AA62650" s="271"/>
    </row>
    <row r="62651" spans="27:27">
      <c r="AA62651" s="271"/>
    </row>
    <row r="62652" spans="27:27">
      <c r="AA62652" s="271"/>
    </row>
    <row r="62653" spans="27:27">
      <c r="AA62653" s="271"/>
    </row>
    <row r="62654" spans="27:27">
      <c r="AA62654" s="271"/>
    </row>
    <row r="62655" spans="27:27">
      <c r="AA62655" s="271"/>
    </row>
    <row r="62656" spans="27:27">
      <c r="AA62656" s="271"/>
    </row>
    <row r="62657" spans="27:27">
      <c r="AA62657" s="271"/>
    </row>
    <row r="62658" spans="27:27">
      <c r="AA62658" s="271"/>
    </row>
    <row r="62659" spans="27:27">
      <c r="AA62659" s="271"/>
    </row>
    <row r="62660" spans="27:27">
      <c r="AA62660" s="271"/>
    </row>
    <row r="62661" spans="27:27">
      <c r="AA62661" s="271"/>
    </row>
    <row r="62662" spans="27:27">
      <c r="AA62662" s="271"/>
    </row>
    <row r="62663" spans="27:27">
      <c r="AA62663" s="271"/>
    </row>
    <row r="62664" spans="27:27">
      <c r="AA62664" s="271"/>
    </row>
    <row r="62665" spans="27:27">
      <c r="AA62665" s="271"/>
    </row>
    <row r="62666" spans="27:27">
      <c r="AA62666" s="271"/>
    </row>
    <row r="62667" spans="27:27">
      <c r="AA62667" s="271"/>
    </row>
    <row r="62668" spans="27:27">
      <c r="AA62668" s="271"/>
    </row>
    <row r="62669" spans="27:27">
      <c r="AA62669" s="271"/>
    </row>
    <row r="62670" spans="27:27">
      <c r="AA62670" s="271"/>
    </row>
    <row r="62671" spans="27:27">
      <c r="AA62671" s="271"/>
    </row>
    <row r="62672" spans="27:27">
      <c r="AA62672" s="271"/>
    </row>
    <row r="62673" spans="27:27">
      <c r="AA62673" s="271"/>
    </row>
    <row r="62674" spans="27:27">
      <c r="AA62674" s="271"/>
    </row>
    <row r="62675" spans="27:27">
      <c r="AA62675" s="271"/>
    </row>
    <row r="62676" spans="27:27">
      <c r="AA62676" s="271"/>
    </row>
    <row r="62677" spans="27:27">
      <c r="AA62677" s="271"/>
    </row>
    <row r="62678" spans="27:27">
      <c r="AA62678" s="271"/>
    </row>
    <row r="62679" spans="27:27">
      <c r="AA62679" s="271"/>
    </row>
    <row r="62680" spans="27:27">
      <c r="AA62680" s="271"/>
    </row>
    <row r="62681" spans="27:27">
      <c r="AA62681" s="271"/>
    </row>
    <row r="62682" spans="27:27">
      <c r="AA62682" s="271"/>
    </row>
    <row r="62683" spans="27:27">
      <c r="AA62683" s="271"/>
    </row>
    <row r="62684" spans="27:27">
      <c r="AA62684" s="271"/>
    </row>
    <row r="62685" spans="27:27">
      <c r="AA62685" s="271"/>
    </row>
    <row r="62686" spans="27:27">
      <c r="AA62686" s="271"/>
    </row>
    <row r="62687" spans="27:27">
      <c r="AA62687" s="271"/>
    </row>
    <row r="62688" spans="27:27">
      <c r="AA62688" s="271"/>
    </row>
    <row r="62689" spans="27:27">
      <c r="AA62689" s="271"/>
    </row>
    <row r="62690" spans="27:27">
      <c r="AA62690" s="271"/>
    </row>
    <row r="62691" spans="27:27">
      <c r="AA62691" s="271"/>
    </row>
    <row r="62692" spans="27:27">
      <c r="AA62692" s="271"/>
    </row>
    <row r="62693" spans="27:27">
      <c r="AA62693" s="271"/>
    </row>
    <row r="62694" spans="27:27">
      <c r="AA62694" s="271"/>
    </row>
    <row r="62695" spans="27:27">
      <c r="AA62695" s="271"/>
    </row>
    <row r="62696" spans="27:27">
      <c r="AA62696" s="271"/>
    </row>
    <row r="62697" spans="27:27">
      <c r="AA62697" s="271"/>
    </row>
    <row r="62698" spans="27:27">
      <c r="AA62698" s="271"/>
    </row>
    <row r="62699" spans="27:27">
      <c r="AA62699" s="271"/>
    </row>
    <row r="62700" spans="27:27">
      <c r="AA62700" s="271"/>
    </row>
    <row r="62701" spans="27:27">
      <c r="AA62701" s="271"/>
    </row>
    <row r="62702" spans="27:27">
      <c r="AA62702" s="271"/>
    </row>
    <row r="62703" spans="27:27">
      <c r="AA62703" s="271"/>
    </row>
    <row r="62704" spans="27:27">
      <c r="AA62704" s="271"/>
    </row>
    <row r="62705" spans="27:27">
      <c r="AA62705" s="271"/>
    </row>
    <row r="62706" spans="27:27">
      <c r="AA62706" s="271"/>
    </row>
    <row r="62707" spans="27:27">
      <c r="AA62707" s="271"/>
    </row>
    <row r="62708" spans="27:27">
      <c r="AA62708" s="271"/>
    </row>
    <row r="62709" spans="27:27">
      <c r="AA62709" s="271"/>
    </row>
    <row r="62710" spans="27:27">
      <c r="AA62710" s="271"/>
    </row>
    <row r="62711" spans="27:27">
      <c r="AA62711" s="271"/>
    </row>
    <row r="62712" spans="27:27">
      <c r="AA62712" s="271"/>
    </row>
    <row r="62713" spans="27:27">
      <c r="AA62713" s="271"/>
    </row>
    <row r="62714" spans="27:27">
      <c r="AA62714" s="271"/>
    </row>
    <row r="62715" spans="27:27">
      <c r="AA62715" s="271"/>
    </row>
    <row r="62716" spans="27:27">
      <c r="AA62716" s="271"/>
    </row>
    <row r="62717" spans="27:27">
      <c r="AA62717" s="271"/>
    </row>
    <row r="62718" spans="27:27">
      <c r="AA62718" s="271"/>
    </row>
    <row r="62719" spans="27:27">
      <c r="AA62719" s="271"/>
    </row>
    <row r="62720" spans="27:27">
      <c r="AA62720" s="271"/>
    </row>
    <row r="62721" spans="27:27">
      <c r="AA62721" s="271"/>
    </row>
    <row r="62722" spans="27:27">
      <c r="AA62722" s="271"/>
    </row>
    <row r="62723" spans="27:27">
      <c r="AA62723" s="271"/>
    </row>
    <row r="62724" spans="27:27">
      <c r="AA62724" s="271"/>
    </row>
    <row r="62725" spans="27:27">
      <c r="AA62725" s="271"/>
    </row>
    <row r="62726" spans="27:27">
      <c r="AA62726" s="271"/>
    </row>
    <row r="62727" spans="27:27">
      <c r="AA62727" s="271"/>
    </row>
    <row r="62728" spans="27:27">
      <c r="AA62728" s="271"/>
    </row>
    <row r="62729" spans="27:27">
      <c r="AA62729" s="271"/>
    </row>
    <row r="62730" spans="27:27">
      <c r="AA62730" s="271"/>
    </row>
    <row r="62731" spans="27:27">
      <c r="AA62731" s="271"/>
    </row>
    <row r="62732" spans="27:27">
      <c r="AA62732" s="271"/>
    </row>
    <row r="62733" spans="27:27">
      <c r="AA62733" s="271"/>
    </row>
    <row r="62734" spans="27:27">
      <c r="AA62734" s="271"/>
    </row>
    <row r="62735" spans="27:27">
      <c r="AA62735" s="271"/>
    </row>
    <row r="62736" spans="27:27">
      <c r="AA62736" s="271"/>
    </row>
    <row r="62737" spans="27:27">
      <c r="AA62737" s="271"/>
    </row>
    <row r="62738" spans="27:27">
      <c r="AA62738" s="271"/>
    </row>
    <row r="62739" spans="27:27">
      <c r="AA62739" s="271"/>
    </row>
    <row r="62740" spans="27:27">
      <c r="AA62740" s="271"/>
    </row>
    <row r="62741" spans="27:27">
      <c r="AA62741" s="271"/>
    </row>
    <row r="62742" spans="27:27">
      <c r="AA62742" s="271"/>
    </row>
    <row r="62743" spans="27:27">
      <c r="AA62743" s="271"/>
    </row>
    <row r="62744" spans="27:27">
      <c r="AA62744" s="271"/>
    </row>
    <row r="62745" spans="27:27">
      <c r="AA62745" s="271"/>
    </row>
    <row r="62746" spans="27:27">
      <c r="AA62746" s="271"/>
    </row>
    <row r="62747" spans="27:27">
      <c r="AA62747" s="271"/>
    </row>
    <row r="62748" spans="27:27">
      <c r="AA62748" s="271"/>
    </row>
    <row r="62749" spans="27:27">
      <c r="AA62749" s="271"/>
    </row>
    <row r="62750" spans="27:27">
      <c r="AA62750" s="271"/>
    </row>
    <row r="62751" spans="27:27">
      <c r="AA62751" s="271"/>
    </row>
    <row r="62752" spans="27:27">
      <c r="AA62752" s="271"/>
    </row>
    <row r="62753" spans="27:27">
      <c r="AA62753" s="271"/>
    </row>
    <row r="62754" spans="27:27">
      <c r="AA62754" s="271"/>
    </row>
    <row r="62755" spans="27:27">
      <c r="AA62755" s="271"/>
    </row>
    <row r="62756" spans="27:27">
      <c r="AA62756" s="271"/>
    </row>
    <row r="62757" spans="27:27">
      <c r="AA62757" s="271"/>
    </row>
    <row r="62758" spans="27:27">
      <c r="AA62758" s="271"/>
    </row>
    <row r="62759" spans="27:27">
      <c r="AA62759" s="271"/>
    </row>
    <row r="62760" spans="27:27">
      <c r="AA62760" s="271"/>
    </row>
    <row r="62761" spans="27:27">
      <c r="AA62761" s="271"/>
    </row>
    <row r="62762" spans="27:27">
      <c r="AA62762" s="271"/>
    </row>
    <row r="62763" spans="27:27">
      <c r="AA62763" s="271"/>
    </row>
    <row r="62764" spans="27:27">
      <c r="AA62764" s="271"/>
    </row>
    <row r="62765" spans="27:27">
      <c r="AA62765" s="271"/>
    </row>
    <row r="62766" spans="27:27">
      <c r="AA62766" s="271"/>
    </row>
    <row r="62767" spans="27:27">
      <c r="AA62767" s="271"/>
    </row>
    <row r="62768" spans="27:27">
      <c r="AA62768" s="271"/>
    </row>
    <row r="62769" spans="27:27">
      <c r="AA62769" s="271"/>
    </row>
    <row r="62770" spans="27:27">
      <c r="AA62770" s="271"/>
    </row>
    <row r="62771" spans="27:27">
      <c r="AA62771" s="271"/>
    </row>
    <row r="62772" spans="27:27">
      <c r="AA62772" s="271"/>
    </row>
    <row r="62773" spans="27:27">
      <c r="AA62773" s="271"/>
    </row>
    <row r="62774" spans="27:27">
      <c r="AA62774" s="271"/>
    </row>
    <row r="62775" spans="27:27">
      <c r="AA62775" s="271"/>
    </row>
    <row r="62776" spans="27:27">
      <c r="AA62776" s="271"/>
    </row>
    <row r="62777" spans="27:27">
      <c r="AA62777" s="271"/>
    </row>
    <row r="62778" spans="27:27">
      <c r="AA62778" s="271"/>
    </row>
    <row r="62779" spans="27:27">
      <c r="AA62779" s="271"/>
    </row>
    <row r="62780" spans="27:27">
      <c r="AA62780" s="271"/>
    </row>
    <row r="62781" spans="27:27">
      <c r="AA62781" s="271"/>
    </row>
    <row r="62782" spans="27:27">
      <c r="AA62782" s="271"/>
    </row>
    <row r="62783" spans="27:27">
      <c r="AA62783" s="271"/>
    </row>
    <row r="62784" spans="27:27">
      <c r="AA62784" s="271"/>
    </row>
    <row r="62785" spans="27:27">
      <c r="AA62785" s="271"/>
    </row>
    <row r="62786" spans="27:27">
      <c r="AA62786" s="271"/>
    </row>
    <row r="62787" spans="27:27">
      <c r="AA62787" s="271"/>
    </row>
    <row r="62788" spans="27:27">
      <c r="AA62788" s="271"/>
    </row>
    <row r="62789" spans="27:27">
      <c r="AA62789" s="271"/>
    </row>
    <row r="62790" spans="27:27">
      <c r="AA62790" s="271"/>
    </row>
    <row r="62791" spans="27:27">
      <c r="AA62791" s="271"/>
    </row>
    <row r="62792" spans="27:27">
      <c r="AA62792" s="271"/>
    </row>
    <row r="62793" spans="27:27">
      <c r="AA62793" s="271"/>
    </row>
    <row r="62794" spans="27:27">
      <c r="AA62794" s="271"/>
    </row>
    <row r="62795" spans="27:27">
      <c r="AA62795" s="271"/>
    </row>
    <row r="62796" spans="27:27">
      <c r="AA62796" s="271"/>
    </row>
    <row r="62797" spans="27:27">
      <c r="AA62797" s="271"/>
    </row>
    <row r="62798" spans="27:27">
      <c r="AA62798" s="271"/>
    </row>
    <row r="62799" spans="27:27">
      <c r="AA62799" s="271"/>
    </row>
    <row r="62800" spans="27:27">
      <c r="AA62800" s="271"/>
    </row>
    <row r="62801" spans="27:27">
      <c r="AA62801" s="271"/>
    </row>
    <row r="62802" spans="27:27">
      <c r="AA62802" s="271"/>
    </row>
    <row r="62803" spans="27:27">
      <c r="AA62803" s="271"/>
    </row>
    <row r="62804" spans="27:27">
      <c r="AA62804" s="271"/>
    </row>
    <row r="62805" spans="27:27">
      <c r="AA62805" s="271"/>
    </row>
    <row r="62806" spans="27:27">
      <c r="AA62806" s="271"/>
    </row>
    <row r="62807" spans="27:27">
      <c r="AA62807" s="271"/>
    </row>
    <row r="62808" spans="27:27">
      <c r="AA62808" s="271"/>
    </row>
    <row r="62809" spans="27:27">
      <c r="AA62809" s="271"/>
    </row>
    <row r="62810" spans="27:27">
      <c r="AA62810" s="271"/>
    </row>
    <row r="62811" spans="27:27">
      <c r="AA62811" s="271"/>
    </row>
    <row r="62812" spans="27:27">
      <c r="AA62812" s="271"/>
    </row>
    <row r="62813" spans="27:27">
      <c r="AA62813" s="271"/>
    </row>
    <row r="62814" spans="27:27">
      <c r="AA62814" s="271"/>
    </row>
    <row r="62815" spans="27:27">
      <c r="AA62815" s="271"/>
    </row>
    <row r="62816" spans="27:27">
      <c r="AA62816" s="271"/>
    </row>
    <row r="62817" spans="27:27">
      <c r="AA62817" s="271"/>
    </row>
    <row r="62818" spans="27:27">
      <c r="AA62818" s="271"/>
    </row>
    <row r="62819" spans="27:27">
      <c r="AA62819" s="271"/>
    </row>
    <row r="62820" spans="27:27">
      <c r="AA62820" s="271"/>
    </row>
    <row r="62821" spans="27:27">
      <c r="AA62821" s="271"/>
    </row>
    <row r="62822" spans="27:27">
      <c r="AA62822" s="271"/>
    </row>
    <row r="62823" spans="27:27">
      <c r="AA62823" s="271"/>
    </row>
    <row r="62824" spans="27:27">
      <c r="AA62824" s="271"/>
    </row>
    <row r="62825" spans="27:27">
      <c r="AA62825" s="271"/>
    </row>
    <row r="62826" spans="27:27">
      <c r="AA62826" s="271"/>
    </row>
    <row r="62827" spans="27:27">
      <c r="AA62827" s="271"/>
    </row>
    <row r="62828" spans="27:27">
      <c r="AA62828" s="271"/>
    </row>
    <row r="62829" spans="27:27">
      <c r="AA62829" s="271"/>
    </row>
    <row r="62830" spans="27:27">
      <c r="AA62830" s="271"/>
    </row>
    <row r="62831" spans="27:27">
      <c r="AA62831" s="271"/>
    </row>
    <row r="62832" spans="27:27">
      <c r="AA62832" s="271"/>
    </row>
    <row r="62833" spans="27:27">
      <c r="AA62833" s="271"/>
    </row>
    <row r="62834" spans="27:27">
      <c r="AA62834" s="271"/>
    </row>
    <row r="62835" spans="27:27">
      <c r="AA62835" s="271"/>
    </row>
    <row r="62836" spans="27:27">
      <c r="AA62836" s="271"/>
    </row>
    <row r="62837" spans="27:27">
      <c r="AA62837" s="271"/>
    </row>
    <row r="62838" spans="27:27">
      <c r="AA62838" s="271"/>
    </row>
    <row r="62839" spans="27:27">
      <c r="AA62839" s="271"/>
    </row>
    <row r="62840" spans="27:27">
      <c r="AA62840" s="271"/>
    </row>
    <row r="62841" spans="27:27">
      <c r="AA62841" s="271"/>
    </row>
    <row r="62842" spans="27:27">
      <c r="AA62842" s="271"/>
    </row>
    <row r="62843" spans="27:27">
      <c r="AA62843" s="271"/>
    </row>
    <row r="62844" spans="27:27">
      <c r="AA62844" s="271"/>
    </row>
    <row r="62845" spans="27:27">
      <c r="AA62845" s="271"/>
    </row>
    <row r="62846" spans="27:27">
      <c r="AA62846" s="271"/>
    </row>
    <row r="62847" spans="27:27">
      <c r="AA62847" s="271"/>
    </row>
    <row r="62848" spans="27:27">
      <c r="AA62848" s="271"/>
    </row>
    <row r="62849" spans="27:27">
      <c r="AA62849" s="271"/>
    </row>
    <row r="62850" spans="27:27">
      <c r="AA62850" s="271"/>
    </row>
    <row r="62851" spans="27:27">
      <c r="AA62851" s="271"/>
    </row>
    <row r="62852" spans="27:27">
      <c r="AA62852" s="271"/>
    </row>
    <row r="62853" spans="27:27">
      <c r="AA62853" s="271"/>
    </row>
    <row r="62854" spans="27:27">
      <c r="AA62854" s="271"/>
    </row>
    <row r="62855" spans="27:27">
      <c r="AA62855" s="271"/>
    </row>
    <row r="62856" spans="27:27">
      <c r="AA62856" s="271"/>
    </row>
    <row r="62857" spans="27:27">
      <c r="AA62857" s="271"/>
    </row>
    <row r="62858" spans="27:27">
      <c r="AA62858" s="271"/>
    </row>
    <row r="62859" spans="27:27">
      <c r="AA62859" s="271"/>
    </row>
    <row r="62860" spans="27:27">
      <c r="AA62860" s="271"/>
    </row>
    <row r="62861" spans="27:27">
      <c r="AA62861" s="271"/>
    </row>
    <row r="62862" spans="27:27">
      <c r="AA62862" s="271"/>
    </row>
    <row r="62863" spans="27:27">
      <c r="AA62863" s="271"/>
    </row>
    <row r="62864" spans="27:27">
      <c r="AA62864" s="271"/>
    </row>
    <row r="62865" spans="27:27">
      <c r="AA62865" s="271"/>
    </row>
    <row r="62866" spans="27:27">
      <c r="AA62866" s="271"/>
    </row>
    <row r="62867" spans="27:27">
      <c r="AA62867" s="271"/>
    </row>
    <row r="62868" spans="27:27">
      <c r="AA62868" s="271"/>
    </row>
    <row r="62869" spans="27:27">
      <c r="AA62869" s="271"/>
    </row>
    <row r="62870" spans="27:27">
      <c r="AA62870" s="271"/>
    </row>
    <row r="62871" spans="27:27">
      <c r="AA62871" s="271"/>
    </row>
    <row r="62872" spans="27:27">
      <c r="AA62872" s="271"/>
    </row>
    <row r="62873" spans="27:27">
      <c r="AA62873" s="271"/>
    </row>
    <row r="62874" spans="27:27">
      <c r="AA62874" s="271"/>
    </row>
    <row r="62875" spans="27:27">
      <c r="AA62875" s="271"/>
    </row>
    <row r="62876" spans="27:27">
      <c r="AA62876" s="271"/>
    </row>
    <row r="62877" spans="27:27">
      <c r="AA62877" s="271"/>
    </row>
    <row r="62878" spans="27:27">
      <c r="AA62878" s="271"/>
    </row>
    <row r="62879" spans="27:27">
      <c r="AA62879" s="271"/>
    </row>
    <row r="62880" spans="27:27">
      <c r="AA62880" s="271"/>
    </row>
    <row r="62881" spans="27:27">
      <c r="AA62881" s="271"/>
    </row>
    <row r="62882" spans="27:27">
      <c r="AA62882" s="271"/>
    </row>
    <row r="62883" spans="27:27">
      <c r="AA62883" s="271"/>
    </row>
    <row r="62884" spans="27:27">
      <c r="AA62884" s="271"/>
    </row>
    <row r="62885" spans="27:27">
      <c r="AA62885" s="271"/>
    </row>
    <row r="62886" spans="27:27">
      <c r="AA62886" s="271"/>
    </row>
    <row r="62887" spans="27:27">
      <c r="AA62887" s="271"/>
    </row>
    <row r="62888" spans="27:27">
      <c r="AA62888" s="271"/>
    </row>
    <row r="62889" spans="27:27">
      <c r="AA62889" s="271"/>
    </row>
    <row r="62890" spans="27:27">
      <c r="AA62890" s="271"/>
    </row>
    <row r="62891" spans="27:27">
      <c r="AA62891" s="271"/>
    </row>
    <row r="62892" spans="27:27">
      <c r="AA62892" s="271"/>
    </row>
    <row r="62893" spans="27:27">
      <c r="AA62893" s="271"/>
    </row>
    <row r="62894" spans="27:27">
      <c r="AA62894" s="271"/>
    </row>
    <row r="62895" spans="27:27">
      <c r="AA62895" s="271"/>
    </row>
    <row r="62896" spans="27:27">
      <c r="AA62896" s="271"/>
    </row>
    <row r="62897" spans="27:27">
      <c r="AA62897" s="271"/>
    </row>
    <row r="62898" spans="27:27">
      <c r="AA62898" s="271"/>
    </row>
    <row r="62899" spans="27:27">
      <c r="AA62899" s="271"/>
    </row>
    <row r="62900" spans="27:27">
      <c r="AA62900" s="271"/>
    </row>
    <row r="62901" spans="27:27">
      <c r="AA62901" s="271"/>
    </row>
    <row r="62902" spans="27:27">
      <c r="AA62902" s="271"/>
    </row>
    <row r="62903" spans="27:27">
      <c r="AA62903" s="271"/>
    </row>
    <row r="62904" spans="27:27">
      <c r="AA62904" s="271"/>
    </row>
    <row r="62905" spans="27:27">
      <c r="AA62905" s="271"/>
    </row>
    <row r="62906" spans="27:27">
      <c r="AA62906" s="271"/>
    </row>
    <row r="62907" spans="27:27">
      <c r="AA62907" s="271"/>
    </row>
    <row r="62908" spans="27:27">
      <c r="AA62908" s="271"/>
    </row>
    <row r="62909" spans="27:27">
      <c r="AA62909" s="271"/>
    </row>
    <row r="62910" spans="27:27">
      <c r="AA62910" s="271"/>
    </row>
    <row r="62911" spans="27:27">
      <c r="AA62911" s="271"/>
    </row>
    <row r="62912" spans="27:27">
      <c r="AA62912" s="271"/>
    </row>
    <row r="62913" spans="27:27">
      <c r="AA62913" s="271"/>
    </row>
    <row r="62914" spans="27:27">
      <c r="AA62914" s="271"/>
    </row>
    <row r="62915" spans="27:27">
      <c r="AA62915" s="271"/>
    </row>
    <row r="62916" spans="27:27">
      <c r="AA62916" s="271"/>
    </row>
    <row r="62917" spans="27:27">
      <c r="AA62917" s="271"/>
    </row>
    <row r="62918" spans="27:27">
      <c r="AA62918" s="271"/>
    </row>
    <row r="62919" spans="27:27">
      <c r="AA62919" s="271"/>
    </row>
    <row r="62920" spans="27:27">
      <c r="AA62920" s="271"/>
    </row>
    <row r="62921" spans="27:27">
      <c r="AA62921" s="271"/>
    </row>
    <row r="62922" spans="27:27">
      <c r="AA62922" s="271"/>
    </row>
    <row r="62923" spans="27:27">
      <c r="AA62923" s="271"/>
    </row>
    <row r="62924" spans="27:27">
      <c r="AA62924" s="271"/>
    </row>
    <row r="62925" spans="27:27">
      <c r="AA62925" s="271"/>
    </row>
    <row r="62926" spans="27:27">
      <c r="AA62926" s="271"/>
    </row>
    <row r="62927" spans="27:27">
      <c r="AA62927" s="271"/>
    </row>
    <row r="62928" spans="27:27">
      <c r="AA62928" s="271"/>
    </row>
    <row r="62929" spans="27:27">
      <c r="AA62929" s="271"/>
    </row>
    <row r="62930" spans="27:27">
      <c r="AA62930" s="271"/>
    </row>
    <row r="62931" spans="27:27">
      <c r="AA62931" s="271"/>
    </row>
    <row r="62932" spans="27:27">
      <c r="AA62932" s="271"/>
    </row>
    <row r="62933" spans="27:27">
      <c r="AA62933" s="271"/>
    </row>
    <row r="62934" spans="27:27">
      <c r="AA62934" s="271"/>
    </row>
    <row r="62935" spans="27:27">
      <c r="AA62935" s="271"/>
    </row>
    <row r="62936" spans="27:27">
      <c r="AA62936" s="271"/>
    </row>
    <row r="62937" spans="27:27">
      <c r="AA62937" s="271"/>
    </row>
    <row r="62938" spans="27:27">
      <c r="AA62938" s="271"/>
    </row>
    <row r="62939" spans="27:27">
      <c r="AA62939" s="271"/>
    </row>
    <row r="62940" spans="27:27">
      <c r="AA62940" s="271"/>
    </row>
    <row r="62941" spans="27:27">
      <c r="AA62941" s="271"/>
    </row>
    <row r="62942" spans="27:27">
      <c r="AA62942" s="271"/>
    </row>
    <row r="62943" spans="27:27">
      <c r="AA62943" s="271"/>
    </row>
    <row r="62944" spans="27:27">
      <c r="AA62944" s="271"/>
    </row>
    <row r="62945" spans="27:27">
      <c r="AA62945" s="271"/>
    </row>
    <row r="62946" spans="27:27">
      <c r="AA62946" s="271"/>
    </row>
    <row r="62947" spans="27:27">
      <c r="AA62947" s="271"/>
    </row>
    <row r="62948" spans="27:27">
      <c r="AA62948" s="271"/>
    </row>
    <row r="62949" spans="27:27">
      <c r="AA62949" s="271"/>
    </row>
    <row r="62950" spans="27:27">
      <c r="AA62950" s="271"/>
    </row>
    <row r="62951" spans="27:27">
      <c r="AA62951" s="271"/>
    </row>
    <row r="62952" spans="27:27">
      <c r="AA62952" s="271"/>
    </row>
    <row r="62953" spans="27:27">
      <c r="AA62953" s="271"/>
    </row>
    <row r="62954" spans="27:27">
      <c r="AA62954" s="271"/>
    </row>
    <row r="62955" spans="27:27">
      <c r="AA62955" s="271"/>
    </row>
    <row r="62956" spans="27:27">
      <c r="AA62956" s="271"/>
    </row>
    <row r="62957" spans="27:27">
      <c r="AA62957" s="271"/>
    </row>
    <row r="62958" spans="27:27">
      <c r="AA62958" s="271"/>
    </row>
    <row r="62959" spans="27:27">
      <c r="AA62959" s="271"/>
    </row>
    <row r="62960" spans="27:27">
      <c r="AA62960" s="271"/>
    </row>
    <row r="62961" spans="27:27">
      <c r="AA62961" s="271"/>
    </row>
    <row r="62962" spans="27:27">
      <c r="AA62962" s="271"/>
    </row>
    <row r="62963" spans="27:27">
      <c r="AA62963" s="271"/>
    </row>
    <row r="62964" spans="27:27">
      <c r="AA62964" s="271"/>
    </row>
    <row r="62965" spans="27:27">
      <c r="AA62965" s="271"/>
    </row>
    <row r="62966" spans="27:27">
      <c r="AA62966" s="271"/>
    </row>
    <row r="62967" spans="27:27">
      <c r="AA62967" s="271"/>
    </row>
    <row r="62968" spans="27:27">
      <c r="AA62968" s="271"/>
    </row>
    <row r="62969" spans="27:27">
      <c r="AA62969" s="271"/>
    </row>
    <row r="62970" spans="27:27">
      <c r="AA62970" s="271"/>
    </row>
    <row r="62971" spans="27:27">
      <c r="AA62971" s="271"/>
    </row>
    <row r="62972" spans="27:27">
      <c r="AA62972" s="271"/>
    </row>
    <row r="62973" spans="27:27">
      <c r="AA62973" s="271"/>
    </row>
    <row r="62974" spans="27:27">
      <c r="AA62974" s="271"/>
    </row>
    <row r="62975" spans="27:27">
      <c r="AA62975" s="271"/>
    </row>
    <row r="62976" spans="27:27">
      <c r="AA62976" s="271"/>
    </row>
    <row r="62977" spans="27:27">
      <c r="AA62977" s="271"/>
    </row>
    <row r="62978" spans="27:27">
      <c r="AA62978" s="271"/>
    </row>
    <row r="62979" spans="27:27">
      <c r="AA62979" s="271"/>
    </row>
    <row r="62980" spans="27:27">
      <c r="AA62980" s="271"/>
    </row>
    <row r="62981" spans="27:27">
      <c r="AA62981" s="271"/>
    </row>
    <row r="62982" spans="27:27">
      <c r="AA62982" s="271"/>
    </row>
    <row r="62983" spans="27:27">
      <c r="AA62983" s="271"/>
    </row>
    <row r="62984" spans="27:27">
      <c r="AA62984" s="271"/>
    </row>
    <row r="62985" spans="27:27">
      <c r="AA62985" s="271"/>
    </row>
    <row r="62986" spans="27:27">
      <c r="AA62986" s="271"/>
    </row>
    <row r="62987" spans="27:27">
      <c r="AA62987" s="271"/>
    </row>
    <row r="62988" spans="27:27">
      <c r="AA62988" s="271"/>
    </row>
    <row r="62989" spans="27:27">
      <c r="AA62989" s="271"/>
    </row>
    <row r="62990" spans="27:27">
      <c r="AA62990" s="271"/>
    </row>
    <row r="62991" spans="27:27">
      <c r="AA62991" s="271"/>
    </row>
    <row r="62992" spans="27:27">
      <c r="AA62992" s="271"/>
    </row>
    <row r="62993" spans="27:27">
      <c r="AA62993" s="271"/>
    </row>
    <row r="62994" spans="27:27">
      <c r="AA62994" s="271"/>
    </row>
    <row r="62995" spans="27:27">
      <c r="AA62995" s="271"/>
    </row>
    <row r="62996" spans="27:27">
      <c r="AA62996" s="271"/>
    </row>
    <row r="62997" spans="27:27">
      <c r="AA62997" s="271"/>
    </row>
    <row r="62998" spans="27:27">
      <c r="AA62998" s="271"/>
    </row>
    <row r="62999" spans="27:27">
      <c r="AA62999" s="271"/>
    </row>
    <row r="63000" spans="27:27">
      <c r="AA63000" s="271"/>
    </row>
    <row r="63001" spans="27:27">
      <c r="AA63001" s="271"/>
    </row>
    <row r="63002" spans="27:27">
      <c r="AA63002" s="271"/>
    </row>
    <row r="63003" spans="27:27">
      <c r="AA63003" s="271"/>
    </row>
    <row r="63004" spans="27:27">
      <c r="AA63004" s="271"/>
    </row>
    <row r="63005" spans="27:27">
      <c r="AA63005" s="271"/>
    </row>
    <row r="63006" spans="27:27">
      <c r="AA63006" s="271"/>
    </row>
    <row r="63007" spans="27:27">
      <c r="AA63007" s="271"/>
    </row>
    <row r="63008" spans="27:27">
      <c r="AA63008" s="271"/>
    </row>
    <row r="63009" spans="27:27">
      <c r="AA63009" s="271"/>
    </row>
    <row r="63010" spans="27:27">
      <c r="AA63010" s="271"/>
    </row>
    <row r="63011" spans="27:27">
      <c r="AA63011" s="271"/>
    </row>
    <row r="63012" spans="27:27">
      <c r="AA63012" s="271"/>
    </row>
    <row r="63013" spans="27:27">
      <c r="AA63013" s="271"/>
    </row>
    <row r="63014" spans="27:27">
      <c r="AA63014" s="271"/>
    </row>
    <row r="63015" spans="27:27">
      <c r="AA63015" s="271"/>
    </row>
    <row r="63016" spans="27:27">
      <c r="AA63016" s="271"/>
    </row>
    <row r="63017" spans="27:27">
      <c r="AA63017" s="271"/>
    </row>
    <row r="63018" spans="27:27">
      <c r="AA63018" s="271"/>
    </row>
    <row r="63019" spans="27:27">
      <c r="AA63019" s="271"/>
    </row>
    <row r="63020" spans="27:27">
      <c r="AA63020" s="271"/>
    </row>
    <row r="63021" spans="27:27">
      <c r="AA63021" s="271"/>
    </row>
    <row r="63022" spans="27:27">
      <c r="AA63022" s="271"/>
    </row>
    <row r="63023" spans="27:27">
      <c r="AA63023" s="271"/>
    </row>
    <row r="63024" spans="27:27">
      <c r="AA63024" s="271"/>
    </row>
    <row r="63025" spans="27:27">
      <c r="AA63025" s="271"/>
    </row>
    <row r="63026" spans="27:27">
      <c r="AA63026" s="271"/>
    </row>
    <row r="63027" spans="27:27">
      <c r="AA63027" s="271"/>
    </row>
    <row r="63028" spans="27:27">
      <c r="AA63028" s="271"/>
    </row>
    <row r="63029" spans="27:27">
      <c r="AA63029" s="271"/>
    </row>
    <row r="63030" spans="27:27">
      <c r="AA63030" s="271"/>
    </row>
    <row r="63031" spans="27:27">
      <c r="AA63031" s="271"/>
    </row>
    <row r="63032" spans="27:27">
      <c r="AA63032" s="271"/>
    </row>
    <row r="63033" spans="27:27">
      <c r="AA63033" s="271"/>
    </row>
    <row r="63034" spans="27:27">
      <c r="AA63034" s="271"/>
    </row>
    <row r="63035" spans="27:27">
      <c r="AA63035" s="271"/>
    </row>
    <row r="63036" spans="27:27">
      <c r="AA63036" s="271"/>
    </row>
    <row r="63037" spans="27:27">
      <c r="AA63037" s="271"/>
    </row>
    <row r="63038" spans="27:27">
      <c r="AA63038" s="271"/>
    </row>
    <row r="63039" spans="27:27">
      <c r="AA63039" s="271"/>
    </row>
    <row r="63040" spans="27:27">
      <c r="AA63040" s="271"/>
    </row>
    <row r="63041" spans="27:27">
      <c r="AA63041" s="271"/>
    </row>
    <row r="63042" spans="27:27">
      <c r="AA63042" s="271"/>
    </row>
    <row r="63043" spans="27:27">
      <c r="AA63043" s="271"/>
    </row>
    <row r="63044" spans="27:27">
      <c r="AA63044" s="271"/>
    </row>
    <row r="63045" spans="27:27">
      <c r="AA63045" s="271"/>
    </row>
    <row r="63046" spans="27:27">
      <c r="AA63046" s="271"/>
    </row>
    <row r="63047" spans="27:27">
      <c r="AA63047" s="271"/>
    </row>
    <row r="63048" spans="27:27">
      <c r="AA63048" s="271"/>
    </row>
    <row r="63049" spans="27:27">
      <c r="AA63049" s="271"/>
    </row>
    <row r="63050" spans="27:27">
      <c r="AA63050" s="271"/>
    </row>
    <row r="63051" spans="27:27">
      <c r="AA63051" s="271"/>
    </row>
    <row r="63052" spans="27:27">
      <c r="AA63052" s="271"/>
    </row>
    <row r="63053" spans="27:27">
      <c r="AA63053" s="271"/>
    </row>
    <row r="63054" spans="27:27">
      <c r="AA63054" s="271"/>
    </row>
    <row r="63055" spans="27:27">
      <c r="AA63055" s="271"/>
    </row>
    <row r="63056" spans="27:27">
      <c r="AA63056" s="271"/>
    </row>
    <row r="63057" spans="27:27">
      <c r="AA63057" s="271"/>
    </row>
    <row r="63058" spans="27:27">
      <c r="AA63058" s="271"/>
    </row>
    <row r="63059" spans="27:27">
      <c r="AA63059" s="271"/>
    </row>
    <row r="63060" spans="27:27">
      <c r="AA63060" s="271"/>
    </row>
    <row r="63061" spans="27:27">
      <c r="AA63061" s="271"/>
    </row>
    <row r="63062" spans="27:27">
      <c r="AA63062" s="271"/>
    </row>
    <row r="63063" spans="27:27">
      <c r="AA63063" s="271"/>
    </row>
    <row r="63064" spans="27:27">
      <c r="AA63064" s="271"/>
    </row>
    <row r="63065" spans="27:27">
      <c r="AA63065" s="271"/>
    </row>
    <row r="63066" spans="27:27">
      <c r="AA63066" s="271"/>
    </row>
    <row r="63067" spans="27:27">
      <c r="AA63067" s="271"/>
    </row>
    <row r="63068" spans="27:27">
      <c r="AA63068" s="271"/>
    </row>
    <row r="63069" spans="27:27">
      <c r="AA63069" s="271"/>
    </row>
    <row r="63070" spans="27:27">
      <c r="AA63070" s="271"/>
    </row>
    <row r="63071" spans="27:27">
      <c r="AA63071" s="271"/>
    </row>
    <row r="63072" spans="27:27">
      <c r="AA63072" s="271"/>
    </row>
    <row r="63073" spans="27:27">
      <c r="AA63073" s="271"/>
    </row>
    <row r="63074" spans="27:27">
      <c r="AA63074" s="271"/>
    </row>
    <row r="63075" spans="27:27">
      <c r="AA63075" s="271"/>
    </row>
    <row r="63076" spans="27:27">
      <c r="AA63076" s="271"/>
    </row>
    <row r="63077" spans="27:27">
      <c r="AA63077" s="271"/>
    </row>
    <row r="63078" spans="27:27">
      <c r="AA63078" s="271"/>
    </row>
    <row r="63079" spans="27:27">
      <c r="AA63079" s="271"/>
    </row>
    <row r="63080" spans="27:27">
      <c r="AA63080" s="271"/>
    </row>
    <row r="63081" spans="27:27">
      <c r="AA63081" s="271"/>
    </row>
    <row r="63082" spans="27:27">
      <c r="AA63082" s="271"/>
    </row>
    <row r="63083" spans="27:27">
      <c r="AA63083" s="271"/>
    </row>
    <row r="63084" spans="27:27">
      <c r="AA63084" s="271"/>
    </row>
    <row r="63085" spans="27:27">
      <c r="AA63085" s="271"/>
    </row>
    <row r="63086" spans="27:27">
      <c r="AA63086" s="271"/>
    </row>
    <row r="63087" spans="27:27">
      <c r="AA63087" s="271"/>
    </row>
    <row r="63088" spans="27:27">
      <c r="AA63088" s="271"/>
    </row>
    <row r="63089" spans="27:27">
      <c r="AA63089" s="271"/>
    </row>
    <row r="63090" spans="27:27">
      <c r="AA63090" s="271"/>
    </row>
    <row r="63091" spans="27:27">
      <c r="AA63091" s="271"/>
    </row>
    <row r="63092" spans="27:27">
      <c r="AA63092" s="271"/>
    </row>
    <row r="63093" spans="27:27">
      <c r="AA63093" s="271"/>
    </row>
    <row r="63094" spans="27:27">
      <c r="AA63094" s="271"/>
    </row>
    <row r="63095" spans="27:27">
      <c r="AA63095" s="271"/>
    </row>
    <row r="63096" spans="27:27">
      <c r="AA63096" s="271"/>
    </row>
    <row r="63097" spans="27:27">
      <c r="AA63097" s="271"/>
    </row>
    <row r="63098" spans="27:27">
      <c r="AA63098" s="271"/>
    </row>
    <row r="63099" spans="27:27">
      <c r="AA63099" s="271"/>
    </row>
    <row r="63100" spans="27:27">
      <c r="AA63100" s="271"/>
    </row>
    <row r="63101" spans="27:27">
      <c r="AA63101" s="271"/>
    </row>
    <row r="63102" spans="27:27">
      <c r="AA63102" s="271"/>
    </row>
    <row r="63103" spans="27:27">
      <c r="AA63103" s="271"/>
    </row>
    <row r="63104" spans="27:27">
      <c r="AA63104" s="271"/>
    </row>
    <row r="63105" spans="27:27">
      <c r="AA63105" s="271"/>
    </row>
    <row r="63106" spans="27:27">
      <c r="AA63106" s="271"/>
    </row>
    <row r="63107" spans="27:27">
      <c r="AA63107" s="271"/>
    </row>
    <row r="63108" spans="27:27">
      <c r="AA63108" s="271"/>
    </row>
    <row r="63109" spans="27:27">
      <c r="AA63109" s="271"/>
    </row>
    <row r="63110" spans="27:27">
      <c r="AA63110" s="271"/>
    </row>
    <row r="63111" spans="27:27">
      <c r="AA63111" s="271"/>
    </row>
    <row r="63112" spans="27:27">
      <c r="AA63112" s="271"/>
    </row>
    <row r="63113" spans="27:27">
      <c r="AA63113" s="271"/>
    </row>
    <row r="63114" spans="27:27">
      <c r="AA63114" s="271"/>
    </row>
    <row r="63115" spans="27:27">
      <c r="AA63115" s="271"/>
    </row>
    <row r="63116" spans="27:27">
      <c r="AA63116" s="271"/>
    </row>
    <row r="63117" spans="27:27">
      <c r="AA63117" s="271"/>
    </row>
    <row r="63118" spans="27:27">
      <c r="AA63118" s="271"/>
    </row>
    <row r="63119" spans="27:27">
      <c r="AA63119" s="271"/>
    </row>
    <row r="63120" spans="27:27">
      <c r="AA63120" s="271"/>
    </row>
    <row r="63121" spans="27:27">
      <c r="AA63121" s="271"/>
    </row>
    <row r="63122" spans="27:27">
      <c r="AA63122" s="271"/>
    </row>
    <row r="63123" spans="27:27">
      <c r="AA63123" s="271"/>
    </row>
    <row r="63124" spans="27:27">
      <c r="AA63124" s="271"/>
    </row>
    <row r="63125" spans="27:27">
      <c r="AA63125" s="271"/>
    </row>
    <row r="63126" spans="27:27">
      <c r="AA63126" s="271"/>
    </row>
    <row r="63127" spans="27:27">
      <c r="AA63127" s="271"/>
    </row>
    <row r="63128" spans="27:27">
      <c r="AA63128" s="271"/>
    </row>
    <row r="63129" spans="27:27">
      <c r="AA63129" s="271"/>
    </row>
    <row r="63130" spans="27:27">
      <c r="AA63130" s="271"/>
    </row>
    <row r="63131" spans="27:27">
      <c r="AA63131" s="271"/>
    </row>
    <row r="63132" spans="27:27">
      <c r="AA63132" s="271"/>
    </row>
    <row r="63133" spans="27:27">
      <c r="AA63133" s="271"/>
    </row>
    <row r="63134" spans="27:27">
      <c r="AA63134" s="271"/>
    </row>
    <row r="63135" spans="27:27">
      <c r="AA63135" s="271"/>
    </row>
    <row r="63136" spans="27:27">
      <c r="AA63136" s="271"/>
    </row>
    <row r="63137" spans="27:27">
      <c r="AA63137" s="271"/>
    </row>
    <row r="63138" spans="27:27">
      <c r="AA63138" s="271"/>
    </row>
    <row r="63139" spans="27:27">
      <c r="AA63139" s="271"/>
    </row>
    <row r="63140" spans="27:27">
      <c r="AA63140" s="271"/>
    </row>
    <row r="63141" spans="27:27">
      <c r="AA63141" s="271"/>
    </row>
    <row r="63142" spans="27:27">
      <c r="AA63142" s="271"/>
    </row>
    <row r="63143" spans="27:27">
      <c r="AA63143" s="271"/>
    </row>
    <row r="63144" spans="27:27">
      <c r="AA63144" s="271"/>
    </row>
    <row r="63145" spans="27:27">
      <c r="AA63145" s="271"/>
    </row>
    <row r="63146" spans="27:27">
      <c r="AA63146" s="271"/>
    </row>
    <row r="63147" spans="27:27">
      <c r="AA63147" s="271"/>
    </row>
    <row r="63148" spans="27:27">
      <c r="AA63148" s="271"/>
    </row>
    <row r="63149" spans="27:27">
      <c r="AA63149" s="271"/>
    </row>
    <row r="63150" spans="27:27">
      <c r="AA63150" s="271"/>
    </row>
    <row r="63151" spans="27:27">
      <c r="AA63151" s="271"/>
    </row>
    <row r="63152" spans="27:27">
      <c r="AA63152" s="271"/>
    </row>
    <row r="63153" spans="27:27">
      <c r="AA63153" s="271"/>
    </row>
    <row r="63154" spans="27:27">
      <c r="AA63154" s="271"/>
    </row>
    <row r="63155" spans="27:27">
      <c r="AA63155" s="271"/>
    </row>
    <row r="63156" spans="27:27">
      <c r="AA63156" s="271"/>
    </row>
    <row r="63157" spans="27:27">
      <c r="AA63157" s="271"/>
    </row>
    <row r="63158" spans="27:27">
      <c r="AA63158" s="271"/>
    </row>
    <row r="63159" spans="27:27">
      <c r="AA63159" s="271"/>
    </row>
    <row r="63160" spans="27:27">
      <c r="AA63160" s="271"/>
    </row>
    <row r="63161" spans="27:27">
      <c r="AA63161" s="271"/>
    </row>
    <row r="63162" spans="27:27">
      <c r="AA63162" s="271"/>
    </row>
    <row r="63163" spans="27:27">
      <c r="AA63163" s="271"/>
    </row>
    <row r="63164" spans="27:27">
      <c r="AA63164" s="271"/>
    </row>
    <row r="63165" spans="27:27">
      <c r="AA63165" s="271"/>
    </row>
    <row r="63166" spans="27:27">
      <c r="AA63166" s="271"/>
    </row>
    <row r="63167" spans="27:27">
      <c r="AA63167" s="271"/>
    </row>
    <row r="63168" spans="27:27">
      <c r="AA63168" s="271"/>
    </row>
    <row r="63169" spans="27:27">
      <c r="AA63169" s="271"/>
    </row>
    <row r="63170" spans="27:27">
      <c r="AA63170" s="271"/>
    </row>
    <row r="63171" spans="27:27">
      <c r="AA63171" s="271"/>
    </row>
    <row r="63172" spans="27:27">
      <c r="AA63172" s="271"/>
    </row>
    <row r="63173" spans="27:27">
      <c r="AA63173" s="271"/>
    </row>
    <row r="63174" spans="27:27">
      <c r="AA63174" s="271"/>
    </row>
    <row r="63175" spans="27:27">
      <c r="AA63175" s="271"/>
    </row>
    <row r="63176" spans="27:27">
      <c r="AA63176" s="271"/>
    </row>
    <row r="63177" spans="27:27">
      <c r="AA63177" s="271"/>
    </row>
    <row r="63178" spans="27:27">
      <c r="AA63178" s="271"/>
    </row>
    <row r="63179" spans="27:27">
      <c r="AA63179" s="271"/>
    </row>
    <row r="63180" spans="27:27">
      <c r="AA63180" s="271"/>
    </row>
    <row r="63181" spans="27:27">
      <c r="AA63181" s="271"/>
    </row>
    <row r="63182" spans="27:27">
      <c r="AA63182" s="271"/>
    </row>
    <row r="63183" spans="27:27">
      <c r="AA63183" s="271"/>
    </row>
    <row r="63184" spans="27:27">
      <c r="AA63184" s="271"/>
    </row>
    <row r="63185" spans="27:27">
      <c r="AA63185" s="271"/>
    </row>
    <row r="63186" spans="27:27">
      <c r="AA63186" s="271"/>
    </row>
    <row r="63187" spans="27:27">
      <c r="AA63187" s="271"/>
    </row>
    <row r="63188" spans="27:27">
      <c r="AA63188" s="271"/>
    </row>
    <row r="63189" spans="27:27">
      <c r="AA63189" s="271"/>
    </row>
    <row r="63190" spans="27:27">
      <c r="AA63190" s="271"/>
    </row>
    <row r="63191" spans="27:27">
      <c r="AA63191" s="271"/>
    </row>
    <row r="63192" spans="27:27">
      <c r="AA63192" s="271"/>
    </row>
    <row r="63193" spans="27:27">
      <c r="AA63193" s="271"/>
    </row>
    <row r="63194" spans="27:27">
      <c r="AA63194" s="271"/>
    </row>
    <row r="63195" spans="27:27">
      <c r="AA63195" s="271"/>
    </row>
    <row r="63196" spans="27:27">
      <c r="AA63196" s="271"/>
    </row>
    <row r="63197" spans="27:27">
      <c r="AA63197" s="271"/>
    </row>
    <row r="63198" spans="27:27">
      <c r="AA63198" s="271"/>
    </row>
    <row r="63199" spans="27:27">
      <c r="AA63199" s="271"/>
    </row>
    <row r="63200" spans="27:27">
      <c r="AA63200" s="271"/>
    </row>
    <row r="63201" spans="27:27">
      <c r="AA63201" s="271"/>
    </row>
    <row r="63202" spans="27:27">
      <c r="AA63202" s="271"/>
    </row>
    <row r="63203" spans="27:27">
      <c r="AA63203" s="271"/>
    </row>
    <row r="63204" spans="27:27">
      <c r="AA63204" s="271"/>
    </row>
    <row r="63205" spans="27:27">
      <c r="AA63205" s="271"/>
    </row>
    <row r="63206" spans="27:27">
      <c r="AA63206" s="271"/>
    </row>
    <row r="63207" spans="27:27">
      <c r="AA63207" s="271"/>
    </row>
    <row r="63208" spans="27:27">
      <c r="AA63208" s="271"/>
    </row>
    <row r="63209" spans="27:27">
      <c r="AA63209" s="271"/>
    </row>
    <row r="63210" spans="27:27">
      <c r="AA63210" s="271"/>
    </row>
    <row r="63211" spans="27:27">
      <c r="AA63211" s="271"/>
    </row>
    <row r="63212" spans="27:27">
      <c r="AA63212" s="271"/>
    </row>
    <row r="63213" spans="27:27">
      <c r="AA63213" s="271"/>
    </row>
    <row r="63214" spans="27:27">
      <c r="AA63214" s="271"/>
    </row>
    <row r="63215" spans="27:27">
      <c r="AA63215" s="271"/>
    </row>
    <row r="63216" spans="27:27">
      <c r="AA63216" s="271"/>
    </row>
    <row r="63217" spans="27:27">
      <c r="AA63217" s="271"/>
    </row>
    <row r="63218" spans="27:27">
      <c r="AA63218" s="271"/>
    </row>
    <row r="63219" spans="27:27">
      <c r="AA63219" s="271"/>
    </row>
    <row r="63220" spans="27:27">
      <c r="AA63220" s="271"/>
    </row>
    <row r="63221" spans="27:27">
      <c r="AA63221" s="271"/>
    </row>
    <row r="63222" spans="27:27">
      <c r="AA63222" s="271"/>
    </row>
    <row r="63223" spans="27:27">
      <c r="AA63223" s="271"/>
    </row>
    <row r="63224" spans="27:27">
      <c r="AA63224" s="271"/>
    </row>
    <row r="63225" spans="27:27">
      <c r="AA63225" s="271"/>
    </row>
    <row r="63226" spans="27:27">
      <c r="AA63226" s="271"/>
    </row>
    <row r="63227" spans="27:27">
      <c r="AA63227" s="271"/>
    </row>
    <row r="63228" spans="27:27">
      <c r="AA63228" s="271"/>
    </row>
    <row r="63229" spans="27:27">
      <c r="AA63229" s="271"/>
    </row>
    <row r="63230" spans="27:27">
      <c r="AA63230" s="271"/>
    </row>
    <row r="63231" spans="27:27">
      <c r="AA63231" s="271"/>
    </row>
    <row r="63232" spans="27:27">
      <c r="AA63232" s="271"/>
    </row>
    <row r="63233" spans="27:27">
      <c r="AA63233" s="271"/>
    </row>
    <row r="63234" spans="27:27">
      <c r="AA63234" s="271"/>
    </row>
    <row r="63235" spans="27:27">
      <c r="AA63235" s="271"/>
    </row>
    <row r="63236" spans="27:27">
      <c r="AA63236" s="271"/>
    </row>
    <row r="63237" spans="27:27">
      <c r="AA63237" s="271"/>
    </row>
    <row r="63238" spans="27:27">
      <c r="AA63238" s="271"/>
    </row>
    <row r="63239" spans="27:27">
      <c r="AA63239" s="271"/>
    </row>
    <row r="63240" spans="27:27">
      <c r="AA63240" s="271"/>
    </row>
    <row r="63241" spans="27:27">
      <c r="AA63241" s="271"/>
    </row>
    <row r="63242" spans="27:27">
      <c r="AA63242" s="271"/>
    </row>
    <row r="63243" spans="27:27">
      <c r="AA63243" s="271"/>
    </row>
    <row r="63244" spans="27:27">
      <c r="AA63244" s="271"/>
    </row>
    <row r="63245" spans="27:27">
      <c r="AA63245" s="271"/>
    </row>
    <row r="63246" spans="27:27">
      <c r="AA63246" s="271"/>
    </row>
    <row r="63247" spans="27:27">
      <c r="AA63247" s="271"/>
    </row>
    <row r="63248" spans="27:27">
      <c r="AA63248" s="271"/>
    </row>
    <row r="63249" spans="27:27">
      <c r="AA63249" s="271"/>
    </row>
    <row r="63250" spans="27:27">
      <c r="AA63250" s="271"/>
    </row>
    <row r="63251" spans="27:27">
      <c r="AA63251" s="271"/>
    </row>
    <row r="63252" spans="27:27">
      <c r="AA63252" s="271"/>
    </row>
    <row r="63253" spans="27:27">
      <c r="AA63253" s="271"/>
    </row>
    <row r="63254" spans="27:27">
      <c r="AA63254" s="271"/>
    </row>
    <row r="63255" spans="27:27">
      <c r="AA63255" s="271"/>
    </row>
    <row r="63256" spans="27:27">
      <c r="AA63256" s="271"/>
    </row>
    <row r="63257" spans="27:27">
      <c r="AA63257" s="271"/>
    </row>
    <row r="63258" spans="27:27">
      <c r="AA63258" s="271"/>
    </row>
    <row r="63259" spans="27:27">
      <c r="AA63259" s="271"/>
    </row>
    <row r="63260" spans="27:27">
      <c r="AA63260" s="271"/>
    </row>
    <row r="63261" spans="27:27">
      <c r="AA63261" s="271"/>
    </row>
    <row r="63262" spans="27:27">
      <c r="AA63262" s="271"/>
    </row>
    <row r="63263" spans="27:27">
      <c r="AA63263" s="271"/>
    </row>
    <row r="63264" spans="27:27">
      <c r="AA63264" s="271"/>
    </row>
    <row r="63265" spans="27:27">
      <c r="AA63265" s="271"/>
    </row>
    <row r="63266" spans="27:27">
      <c r="AA63266" s="271"/>
    </row>
    <row r="63267" spans="27:27">
      <c r="AA63267" s="271"/>
    </row>
    <row r="63268" spans="27:27">
      <c r="AA63268" s="271"/>
    </row>
    <row r="63269" spans="27:27">
      <c r="AA63269" s="271"/>
    </row>
    <row r="63270" spans="27:27">
      <c r="AA63270" s="271"/>
    </row>
    <row r="63271" spans="27:27">
      <c r="AA63271" s="271"/>
    </row>
    <row r="63272" spans="27:27">
      <c r="AA63272" s="271"/>
    </row>
    <row r="63273" spans="27:27">
      <c r="AA63273" s="271"/>
    </row>
    <row r="63274" spans="27:27">
      <c r="AA63274" s="271"/>
    </row>
    <row r="63275" spans="27:27">
      <c r="AA63275" s="271"/>
    </row>
    <row r="63276" spans="27:27">
      <c r="AA63276" s="271"/>
    </row>
    <row r="63277" spans="27:27">
      <c r="AA63277" s="271"/>
    </row>
    <row r="63278" spans="27:27">
      <c r="AA63278" s="271"/>
    </row>
    <row r="63279" spans="27:27">
      <c r="AA63279" s="271"/>
    </row>
    <row r="63280" spans="27:27">
      <c r="AA63280" s="271"/>
    </row>
    <row r="63281" spans="27:27">
      <c r="AA63281" s="271"/>
    </row>
    <row r="63282" spans="27:27">
      <c r="AA63282" s="271"/>
    </row>
    <row r="63283" spans="27:27">
      <c r="AA63283" s="271"/>
    </row>
    <row r="63284" spans="27:27">
      <c r="AA63284" s="271"/>
    </row>
    <row r="63285" spans="27:27">
      <c r="AA63285" s="271"/>
    </row>
    <row r="63286" spans="27:27">
      <c r="AA63286" s="271"/>
    </row>
    <row r="63287" spans="27:27">
      <c r="AA63287" s="271"/>
    </row>
    <row r="63288" spans="27:27">
      <c r="AA63288" s="271"/>
    </row>
    <row r="63289" spans="27:27">
      <c r="AA63289" s="271"/>
    </row>
    <row r="63290" spans="27:27">
      <c r="AA63290" s="271"/>
    </row>
    <row r="63291" spans="27:27">
      <c r="AA63291" s="271"/>
    </row>
    <row r="63292" spans="27:27">
      <c r="AA63292" s="271"/>
    </row>
    <row r="63293" spans="27:27">
      <c r="AA63293" s="271"/>
    </row>
    <row r="63294" spans="27:27">
      <c r="AA63294" s="271"/>
    </row>
    <row r="63295" spans="27:27">
      <c r="AA63295" s="271"/>
    </row>
    <row r="63296" spans="27:27">
      <c r="AA63296" s="271"/>
    </row>
    <row r="63297" spans="27:27">
      <c r="AA63297" s="271"/>
    </row>
    <row r="63298" spans="27:27">
      <c r="AA63298" s="271"/>
    </row>
    <row r="63299" spans="27:27">
      <c r="AA63299" s="271"/>
    </row>
    <row r="63300" spans="27:27">
      <c r="AA63300" s="271"/>
    </row>
    <row r="63301" spans="27:27">
      <c r="AA63301" s="271"/>
    </row>
    <row r="63302" spans="27:27">
      <c r="AA63302" s="271"/>
    </row>
    <row r="63303" spans="27:27">
      <c r="AA63303" s="271"/>
    </row>
    <row r="63304" spans="27:27">
      <c r="AA63304" s="271"/>
    </row>
    <row r="63305" spans="27:27">
      <c r="AA63305" s="271"/>
    </row>
    <row r="63306" spans="27:27">
      <c r="AA63306" s="271"/>
    </row>
    <row r="63307" spans="27:27">
      <c r="AA63307" s="271"/>
    </row>
    <row r="63308" spans="27:27">
      <c r="AA63308" s="271"/>
    </row>
    <row r="63309" spans="27:27">
      <c r="AA63309" s="271"/>
    </row>
    <row r="63310" spans="27:27">
      <c r="AA63310" s="271"/>
    </row>
    <row r="63311" spans="27:27">
      <c r="AA63311" s="271"/>
    </row>
    <row r="63312" spans="27:27">
      <c r="AA63312" s="271"/>
    </row>
    <row r="63313" spans="27:27">
      <c r="AA63313" s="271"/>
    </row>
    <row r="63314" spans="27:27">
      <c r="AA63314" s="271"/>
    </row>
    <row r="63315" spans="27:27">
      <c r="AA63315" s="271"/>
    </row>
    <row r="63316" spans="27:27">
      <c r="AA63316" s="271"/>
    </row>
    <row r="63317" spans="27:27">
      <c r="AA63317" s="271"/>
    </row>
    <row r="63318" spans="27:27">
      <c r="AA63318" s="271"/>
    </row>
    <row r="63319" spans="27:27">
      <c r="AA63319" s="271"/>
    </row>
    <row r="63320" spans="27:27">
      <c r="AA63320" s="271"/>
    </row>
    <row r="63321" spans="27:27">
      <c r="AA63321" s="271"/>
    </row>
    <row r="63322" spans="27:27">
      <c r="AA63322" s="271"/>
    </row>
    <row r="63323" spans="27:27">
      <c r="AA63323" s="271"/>
    </row>
    <row r="63324" spans="27:27">
      <c r="AA63324" s="271"/>
    </row>
    <row r="63325" spans="27:27">
      <c r="AA63325" s="271"/>
    </row>
    <row r="63326" spans="27:27">
      <c r="AA63326" s="271"/>
    </row>
    <row r="63327" spans="27:27">
      <c r="AA63327" s="271"/>
    </row>
    <row r="63328" spans="27:27">
      <c r="AA63328" s="271"/>
    </row>
    <row r="63329" spans="27:27">
      <c r="AA63329" s="271"/>
    </row>
    <row r="63330" spans="27:27">
      <c r="AA63330" s="271"/>
    </row>
    <row r="63331" spans="27:27">
      <c r="AA63331" s="271"/>
    </row>
    <row r="63332" spans="27:27">
      <c r="AA63332" s="271"/>
    </row>
    <row r="63333" spans="27:27">
      <c r="AA63333" s="271"/>
    </row>
    <row r="63334" spans="27:27">
      <c r="AA63334" s="271"/>
    </row>
    <row r="63335" spans="27:27">
      <c r="AA63335" s="271"/>
    </row>
    <row r="63336" spans="27:27">
      <c r="AA63336" s="271"/>
    </row>
    <row r="63337" spans="27:27">
      <c r="AA63337" s="271"/>
    </row>
    <row r="63338" spans="27:27">
      <c r="AA63338" s="271"/>
    </row>
    <row r="63339" spans="27:27">
      <c r="AA63339" s="271"/>
    </row>
    <row r="63340" spans="27:27">
      <c r="AA63340" s="271"/>
    </row>
    <row r="63341" spans="27:27">
      <c r="AA63341" s="271"/>
    </row>
    <row r="63342" spans="27:27">
      <c r="AA63342" s="271"/>
    </row>
    <row r="63343" spans="27:27">
      <c r="AA63343" s="271"/>
    </row>
    <row r="63344" spans="27:27">
      <c r="AA63344" s="271"/>
    </row>
    <row r="63345" spans="27:27">
      <c r="AA63345" s="271"/>
    </row>
    <row r="63346" spans="27:27">
      <c r="AA63346" s="271"/>
    </row>
    <row r="63347" spans="27:27">
      <c r="AA63347" s="271"/>
    </row>
    <row r="63348" spans="27:27">
      <c r="AA63348" s="271"/>
    </row>
    <row r="63349" spans="27:27">
      <c r="AA63349" s="271"/>
    </row>
    <row r="63350" spans="27:27">
      <c r="AA63350" s="271"/>
    </row>
    <row r="63351" spans="27:27">
      <c r="AA63351" s="271"/>
    </row>
    <row r="63352" spans="27:27">
      <c r="AA63352" s="271"/>
    </row>
    <row r="63353" spans="27:27">
      <c r="AA63353" s="271"/>
    </row>
    <row r="63354" spans="27:27">
      <c r="AA63354" s="271"/>
    </row>
    <row r="63355" spans="27:27">
      <c r="AA63355" s="271"/>
    </row>
    <row r="63356" spans="27:27">
      <c r="AA63356" s="271"/>
    </row>
    <row r="63357" spans="27:27">
      <c r="AA63357" s="271"/>
    </row>
    <row r="63358" spans="27:27">
      <c r="AA63358" s="271"/>
    </row>
    <row r="63359" spans="27:27">
      <c r="AA63359" s="271"/>
    </row>
    <row r="63360" spans="27:27">
      <c r="AA63360" s="271"/>
    </row>
    <row r="63361" spans="27:27">
      <c r="AA63361" s="271"/>
    </row>
    <row r="63362" spans="27:27">
      <c r="AA63362" s="271"/>
    </row>
    <row r="63363" spans="27:27">
      <c r="AA63363" s="271"/>
    </row>
    <row r="63364" spans="27:27">
      <c r="AA63364" s="271"/>
    </row>
    <row r="63365" spans="27:27">
      <c r="AA63365" s="271"/>
    </row>
    <row r="63366" spans="27:27">
      <c r="AA63366" s="271"/>
    </row>
    <row r="63367" spans="27:27">
      <c r="AA63367" s="271"/>
    </row>
    <row r="63368" spans="27:27">
      <c r="AA63368" s="271"/>
    </row>
    <row r="63369" spans="27:27">
      <c r="AA63369" s="271"/>
    </row>
    <row r="63370" spans="27:27">
      <c r="AA63370" s="271"/>
    </row>
    <row r="63371" spans="27:27">
      <c r="AA63371" s="271"/>
    </row>
    <row r="63372" spans="27:27">
      <c r="AA63372" s="271"/>
    </row>
    <row r="63373" spans="27:27">
      <c r="AA63373" s="271"/>
    </row>
    <row r="63374" spans="27:27">
      <c r="AA63374" s="271"/>
    </row>
    <row r="63375" spans="27:27">
      <c r="AA63375" s="271"/>
    </row>
    <row r="63376" spans="27:27">
      <c r="AA63376" s="271"/>
    </row>
    <row r="63377" spans="27:27">
      <c r="AA63377" s="271"/>
    </row>
    <row r="63378" spans="27:27">
      <c r="AA63378" s="271"/>
    </row>
    <row r="63379" spans="27:27">
      <c r="AA63379" s="271"/>
    </row>
    <row r="63380" spans="27:27">
      <c r="AA63380" s="271"/>
    </row>
    <row r="63381" spans="27:27">
      <c r="AA63381" s="271"/>
    </row>
    <row r="63382" spans="27:27">
      <c r="AA63382" s="271"/>
    </row>
    <row r="63383" spans="27:27">
      <c r="AA63383" s="271"/>
    </row>
    <row r="63384" spans="27:27">
      <c r="AA63384" s="271"/>
    </row>
    <row r="63385" spans="27:27">
      <c r="AA63385" s="271"/>
    </row>
    <row r="63386" spans="27:27">
      <c r="AA63386" s="271"/>
    </row>
    <row r="63387" spans="27:27">
      <c r="AA63387" s="271"/>
    </row>
    <row r="63388" spans="27:27">
      <c r="AA63388" s="271"/>
    </row>
    <row r="63389" spans="27:27">
      <c r="AA63389" s="271"/>
    </row>
    <row r="63390" spans="27:27">
      <c r="AA63390" s="271"/>
    </row>
    <row r="63391" spans="27:27">
      <c r="AA63391" s="271"/>
    </row>
    <row r="63392" spans="27:27">
      <c r="AA63392" s="271"/>
    </row>
    <row r="63393" spans="27:27">
      <c r="AA63393" s="271"/>
    </row>
    <row r="63394" spans="27:27">
      <c r="AA63394" s="271"/>
    </row>
    <row r="63395" spans="27:27">
      <c r="AA63395" s="271"/>
    </row>
    <row r="63396" spans="27:27">
      <c r="AA63396" s="271"/>
    </row>
    <row r="63397" spans="27:27">
      <c r="AA63397" s="271"/>
    </row>
    <row r="63398" spans="27:27">
      <c r="AA63398" s="271"/>
    </row>
    <row r="63399" spans="27:27">
      <c r="AA63399" s="271"/>
    </row>
    <row r="63400" spans="27:27">
      <c r="AA63400" s="271"/>
    </row>
    <row r="63401" spans="27:27">
      <c r="AA63401" s="271"/>
    </row>
    <row r="63402" spans="27:27">
      <c r="AA63402" s="271"/>
    </row>
    <row r="63403" spans="27:27">
      <c r="AA63403" s="271"/>
    </row>
    <row r="63404" spans="27:27">
      <c r="AA63404" s="271"/>
    </row>
    <row r="63405" spans="27:27">
      <c r="AA63405" s="271"/>
    </row>
    <row r="63406" spans="27:27">
      <c r="AA63406" s="271"/>
    </row>
    <row r="63407" spans="27:27">
      <c r="AA63407" s="271"/>
    </row>
    <row r="63408" spans="27:27">
      <c r="AA63408" s="271"/>
    </row>
    <row r="63409" spans="27:27">
      <c r="AA63409" s="271"/>
    </row>
    <row r="63410" spans="27:27">
      <c r="AA63410" s="271"/>
    </row>
    <row r="63411" spans="27:27">
      <c r="AA63411" s="271"/>
    </row>
    <row r="63412" spans="27:27">
      <c r="AA63412" s="271"/>
    </row>
    <row r="63413" spans="27:27">
      <c r="AA63413" s="271"/>
    </row>
    <row r="63414" spans="27:27">
      <c r="AA63414" s="271"/>
    </row>
    <row r="63415" spans="27:27">
      <c r="AA63415" s="271"/>
    </row>
    <row r="63416" spans="27:27">
      <c r="AA63416" s="271"/>
    </row>
    <row r="63417" spans="27:27">
      <c r="AA63417" s="271"/>
    </row>
    <row r="63418" spans="27:27">
      <c r="AA63418" s="271"/>
    </row>
    <row r="63419" spans="27:27">
      <c r="AA63419" s="271"/>
    </row>
    <row r="63420" spans="27:27">
      <c r="AA63420" s="271"/>
    </row>
    <row r="63421" spans="27:27">
      <c r="AA63421" s="271"/>
    </row>
    <row r="63422" spans="27:27">
      <c r="AA63422" s="271"/>
    </row>
    <row r="63423" spans="27:27">
      <c r="AA63423" s="271"/>
    </row>
    <row r="63424" spans="27:27">
      <c r="AA63424" s="271"/>
    </row>
    <row r="63425" spans="27:27">
      <c r="AA63425" s="271"/>
    </row>
    <row r="63426" spans="27:27">
      <c r="AA63426" s="271"/>
    </row>
    <row r="63427" spans="27:27">
      <c r="AA63427" s="271"/>
    </row>
    <row r="63428" spans="27:27">
      <c r="AA63428" s="271"/>
    </row>
    <row r="63429" spans="27:27">
      <c r="AA63429" s="271"/>
    </row>
    <row r="63430" spans="27:27">
      <c r="AA63430" s="271"/>
    </row>
    <row r="63431" spans="27:27">
      <c r="AA63431" s="271"/>
    </row>
    <row r="63432" spans="27:27">
      <c r="AA63432" s="271"/>
    </row>
    <row r="63433" spans="27:27">
      <c r="AA63433" s="271"/>
    </row>
    <row r="63434" spans="27:27">
      <c r="AA63434" s="271"/>
    </row>
    <row r="63435" spans="27:27">
      <c r="AA63435" s="271"/>
    </row>
    <row r="63436" spans="27:27">
      <c r="AA63436" s="271"/>
    </row>
    <row r="63437" spans="27:27">
      <c r="AA63437" s="271"/>
    </row>
    <row r="63438" spans="27:27">
      <c r="AA63438" s="271"/>
    </row>
    <row r="63439" spans="27:27">
      <c r="AA63439" s="271"/>
    </row>
    <row r="63440" spans="27:27">
      <c r="AA63440" s="271"/>
    </row>
    <row r="63441" spans="27:27">
      <c r="AA63441" s="271"/>
    </row>
    <row r="63442" spans="27:27">
      <c r="AA63442" s="271"/>
    </row>
    <row r="63443" spans="27:27">
      <c r="AA63443" s="271"/>
    </row>
    <row r="63444" spans="27:27">
      <c r="AA63444" s="271"/>
    </row>
    <row r="63445" spans="27:27">
      <c r="AA63445" s="271"/>
    </row>
    <row r="63446" spans="27:27">
      <c r="AA63446" s="271"/>
    </row>
    <row r="63447" spans="27:27">
      <c r="AA63447" s="271"/>
    </row>
    <row r="63448" spans="27:27">
      <c r="AA63448" s="271"/>
    </row>
    <row r="63449" spans="27:27">
      <c r="AA63449" s="271"/>
    </row>
    <row r="63450" spans="27:27">
      <c r="AA63450" s="271"/>
    </row>
    <row r="63451" spans="27:27">
      <c r="AA63451" s="271"/>
    </row>
    <row r="63452" spans="27:27">
      <c r="AA63452" s="271"/>
    </row>
    <row r="63453" spans="27:27">
      <c r="AA63453" s="271"/>
    </row>
    <row r="63454" spans="27:27">
      <c r="AA63454" s="271"/>
    </row>
    <row r="63455" spans="27:27">
      <c r="AA63455" s="271"/>
    </row>
    <row r="63456" spans="27:27">
      <c r="AA63456" s="271"/>
    </row>
    <row r="63457" spans="27:27">
      <c r="AA63457" s="271"/>
    </row>
    <row r="63458" spans="27:27">
      <c r="AA63458" s="271"/>
    </row>
    <row r="63459" spans="27:27">
      <c r="AA63459" s="271"/>
    </row>
    <row r="63460" spans="27:27">
      <c r="AA63460" s="271"/>
    </row>
    <row r="63461" spans="27:27">
      <c r="AA63461" s="271"/>
    </row>
    <row r="63462" spans="27:27">
      <c r="AA63462" s="271"/>
    </row>
    <row r="63463" spans="27:27">
      <c r="AA63463" s="271"/>
    </row>
    <row r="63464" spans="27:27">
      <c r="AA63464" s="271"/>
    </row>
    <row r="63465" spans="27:27">
      <c r="AA63465" s="271"/>
    </row>
    <row r="63466" spans="27:27">
      <c r="AA63466" s="271"/>
    </row>
    <row r="63467" spans="27:27">
      <c r="AA63467" s="271"/>
    </row>
    <row r="63468" spans="27:27">
      <c r="AA63468" s="271"/>
    </row>
    <row r="63469" spans="27:27">
      <c r="AA63469" s="271"/>
    </row>
    <row r="63470" spans="27:27">
      <c r="AA63470" s="271"/>
    </row>
    <row r="63471" spans="27:27">
      <c r="AA63471" s="271"/>
    </row>
    <row r="63472" spans="27:27">
      <c r="AA63472" s="271"/>
    </row>
    <row r="63473" spans="27:27">
      <c r="AA63473" s="271"/>
    </row>
    <row r="63474" spans="27:27">
      <c r="AA63474" s="271"/>
    </row>
    <row r="63475" spans="27:27">
      <c r="AA63475" s="271"/>
    </row>
    <row r="63476" spans="27:27">
      <c r="AA63476" s="271"/>
    </row>
    <row r="63477" spans="27:27">
      <c r="AA63477" s="271"/>
    </row>
    <row r="63478" spans="27:27">
      <c r="AA63478" s="271"/>
    </row>
    <row r="63479" spans="27:27">
      <c r="AA63479" s="271"/>
    </row>
    <row r="63480" spans="27:27">
      <c r="AA63480" s="271"/>
    </row>
    <row r="63481" spans="27:27">
      <c r="AA63481" s="271"/>
    </row>
    <row r="63482" spans="27:27">
      <c r="AA63482" s="271"/>
    </row>
    <row r="63483" spans="27:27">
      <c r="AA63483" s="271"/>
    </row>
    <row r="63484" spans="27:27">
      <c r="AA63484" s="271"/>
    </row>
    <row r="63485" spans="27:27">
      <c r="AA63485" s="271"/>
    </row>
    <row r="63486" spans="27:27">
      <c r="AA63486" s="271"/>
    </row>
    <row r="63487" spans="27:27">
      <c r="AA63487" s="271"/>
    </row>
    <row r="63488" spans="27:27">
      <c r="AA63488" s="271"/>
    </row>
    <row r="63489" spans="27:27">
      <c r="AA63489" s="271"/>
    </row>
    <row r="63490" spans="27:27">
      <c r="AA63490" s="271"/>
    </row>
    <row r="63491" spans="27:27">
      <c r="AA63491" s="271"/>
    </row>
    <row r="63492" spans="27:27">
      <c r="AA63492" s="271"/>
    </row>
    <row r="63493" spans="27:27">
      <c r="AA63493" s="271"/>
    </row>
    <row r="63494" spans="27:27">
      <c r="AA63494" s="271"/>
    </row>
    <row r="63495" spans="27:27">
      <c r="AA63495" s="271"/>
    </row>
    <row r="63496" spans="27:27">
      <c r="AA63496" s="271"/>
    </row>
    <row r="63497" spans="27:27">
      <c r="AA63497" s="271"/>
    </row>
    <row r="63498" spans="27:27">
      <c r="AA63498" s="271"/>
    </row>
    <row r="63499" spans="27:27">
      <c r="AA63499" s="271"/>
    </row>
    <row r="63500" spans="27:27">
      <c r="AA63500" s="271"/>
    </row>
    <row r="63501" spans="27:27">
      <c r="AA63501" s="271"/>
    </row>
    <row r="63502" spans="27:27">
      <c r="AA63502" s="271"/>
    </row>
    <row r="63503" spans="27:27">
      <c r="AA63503" s="271"/>
    </row>
    <row r="63504" spans="27:27">
      <c r="AA63504" s="271"/>
    </row>
    <row r="63505" spans="27:27">
      <c r="AA63505" s="271"/>
    </row>
    <row r="63506" spans="27:27">
      <c r="AA63506" s="271"/>
    </row>
    <row r="63507" spans="27:27">
      <c r="AA63507" s="271"/>
    </row>
    <row r="63508" spans="27:27">
      <c r="AA63508" s="271"/>
    </row>
    <row r="63509" spans="27:27">
      <c r="AA63509" s="271"/>
    </row>
    <row r="63510" spans="27:27">
      <c r="AA63510" s="271"/>
    </row>
    <row r="63511" spans="27:27">
      <c r="AA63511" s="271"/>
    </row>
    <row r="63512" spans="27:27">
      <c r="AA63512" s="271"/>
    </row>
    <row r="63513" spans="27:27">
      <c r="AA63513" s="271"/>
    </row>
    <row r="63514" spans="27:27">
      <c r="AA63514" s="271"/>
    </row>
    <row r="63515" spans="27:27">
      <c r="AA63515" s="271"/>
    </row>
    <row r="63516" spans="27:27">
      <c r="AA63516" s="271"/>
    </row>
    <row r="63517" spans="27:27">
      <c r="AA63517" s="271"/>
    </row>
    <row r="63518" spans="27:27">
      <c r="AA63518" s="271"/>
    </row>
    <row r="63519" spans="27:27">
      <c r="AA63519" s="271"/>
    </row>
    <row r="63520" spans="27:27">
      <c r="AA63520" s="271"/>
    </row>
    <row r="63521" spans="27:27">
      <c r="AA63521" s="271"/>
    </row>
    <row r="63522" spans="27:27">
      <c r="AA63522" s="271"/>
    </row>
    <row r="63523" spans="27:27">
      <c r="AA63523" s="271"/>
    </row>
    <row r="63524" spans="27:27">
      <c r="AA63524" s="271"/>
    </row>
    <row r="63525" spans="27:27">
      <c r="AA63525" s="271"/>
    </row>
    <row r="63526" spans="27:27">
      <c r="AA63526" s="271"/>
    </row>
    <row r="63527" spans="27:27">
      <c r="AA63527" s="271"/>
    </row>
    <row r="63528" spans="27:27">
      <c r="AA63528" s="271"/>
    </row>
    <row r="63529" spans="27:27">
      <c r="AA63529" s="271"/>
    </row>
    <row r="63530" spans="27:27">
      <c r="AA63530" s="271"/>
    </row>
    <row r="63531" spans="27:27">
      <c r="AA63531" s="271"/>
    </row>
    <row r="63532" spans="27:27">
      <c r="AA63532" s="271"/>
    </row>
    <row r="63533" spans="27:27">
      <c r="AA63533" s="271"/>
    </row>
    <row r="63534" spans="27:27">
      <c r="AA63534" s="271"/>
    </row>
    <row r="63535" spans="27:27">
      <c r="AA63535" s="271"/>
    </row>
    <row r="63536" spans="27:27">
      <c r="AA63536" s="271"/>
    </row>
    <row r="63537" spans="27:27">
      <c r="AA63537" s="271"/>
    </row>
    <row r="63538" spans="27:27">
      <c r="AA63538" s="271"/>
    </row>
    <row r="63539" spans="27:27">
      <c r="AA63539" s="271"/>
    </row>
    <row r="63540" spans="27:27">
      <c r="AA63540" s="271"/>
    </row>
    <row r="63541" spans="27:27">
      <c r="AA63541" s="271"/>
    </row>
    <row r="63542" spans="27:27">
      <c r="AA63542" s="271"/>
    </row>
    <row r="63543" spans="27:27">
      <c r="AA63543" s="271"/>
    </row>
    <row r="63544" spans="27:27">
      <c r="AA63544" s="271"/>
    </row>
    <row r="63545" spans="27:27">
      <c r="AA63545" s="271"/>
    </row>
    <row r="63546" spans="27:27">
      <c r="AA63546" s="271"/>
    </row>
    <row r="63547" spans="27:27">
      <c r="AA63547" s="271"/>
    </row>
    <row r="63548" spans="27:27">
      <c r="AA63548" s="271"/>
    </row>
    <row r="63549" spans="27:27">
      <c r="AA63549" s="271"/>
    </row>
    <row r="63550" spans="27:27">
      <c r="AA63550" s="271"/>
    </row>
    <row r="63551" spans="27:27">
      <c r="AA63551" s="271"/>
    </row>
    <row r="63552" spans="27:27">
      <c r="AA63552" s="271"/>
    </row>
    <row r="63553" spans="27:27">
      <c r="AA63553" s="271"/>
    </row>
    <row r="63554" spans="27:27">
      <c r="AA63554" s="271"/>
    </row>
    <row r="63555" spans="27:27">
      <c r="AA63555" s="271"/>
    </row>
    <row r="63556" spans="27:27">
      <c r="AA63556" s="271"/>
    </row>
    <row r="63557" spans="27:27">
      <c r="AA63557" s="271"/>
    </row>
    <row r="63558" spans="27:27">
      <c r="AA63558" s="271"/>
    </row>
    <row r="63559" spans="27:27">
      <c r="AA63559" s="271"/>
    </row>
    <row r="63560" spans="27:27">
      <c r="AA63560" s="271"/>
    </row>
    <row r="63561" spans="27:27">
      <c r="AA63561" s="271"/>
    </row>
    <row r="63562" spans="27:27">
      <c r="AA63562" s="271"/>
    </row>
    <row r="63563" spans="27:27">
      <c r="AA63563" s="271"/>
    </row>
    <row r="63564" spans="27:27">
      <c r="AA63564" s="271"/>
    </row>
    <row r="63565" spans="27:27">
      <c r="AA63565" s="271"/>
    </row>
    <row r="63566" spans="27:27">
      <c r="AA63566" s="271"/>
    </row>
    <row r="63567" spans="27:27">
      <c r="AA63567" s="271"/>
    </row>
    <row r="63568" spans="27:27">
      <c r="AA63568" s="271"/>
    </row>
    <row r="63569" spans="27:27">
      <c r="AA63569" s="271"/>
    </row>
    <row r="63570" spans="27:27">
      <c r="AA63570" s="271"/>
    </row>
    <row r="63571" spans="27:27">
      <c r="AA63571" s="271"/>
    </row>
    <row r="63572" spans="27:27">
      <c r="AA63572" s="271"/>
    </row>
    <row r="63573" spans="27:27">
      <c r="AA63573" s="271"/>
    </row>
    <row r="63574" spans="27:27">
      <c r="AA63574" s="271"/>
    </row>
    <row r="63575" spans="27:27">
      <c r="AA63575" s="271"/>
    </row>
    <row r="63576" spans="27:27">
      <c r="AA63576" s="271"/>
    </row>
    <row r="63577" spans="27:27">
      <c r="AA63577" s="271"/>
    </row>
    <row r="63578" spans="27:27">
      <c r="AA63578" s="271"/>
    </row>
    <row r="63579" spans="27:27">
      <c r="AA63579" s="271"/>
    </row>
    <row r="63580" spans="27:27">
      <c r="AA63580" s="271"/>
    </row>
    <row r="63581" spans="27:27">
      <c r="AA63581" s="271"/>
    </row>
    <row r="63582" spans="27:27">
      <c r="AA63582" s="271"/>
    </row>
    <row r="63583" spans="27:27">
      <c r="AA63583" s="271"/>
    </row>
    <row r="63584" spans="27:27">
      <c r="AA63584" s="271"/>
    </row>
    <row r="63585" spans="27:27">
      <c r="AA63585" s="271"/>
    </row>
    <row r="63586" spans="27:27">
      <c r="AA63586" s="271"/>
    </row>
    <row r="63587" spans="27:27">
      <c r="AA63587" s="271"/>
    </row>
    <row r="63588" spans="27:27">
      <c r="AA63588" s="271"/>
    </row>
    <row r="63589" spans="27:27">
      <c r="AA63589" s="271"/>
    </row>
    <row r="63590" spans="27:27">
      <c r="AA63590" s="271"/>
    </row>
    <row r="63591" spans="27:27">
      <c r="AA63591" s="271"/>
    </row>
    <row r="63592" spans="27:27">
      <c r="AA63592" s="271"/>
    </row>
    <row r="63593" spans="27:27">
      <c r="AA63593" s="271"/>
    </row>
    <row r="63594" spans="27:27">
      <c r="AA63594" s="271"/>
    </row>
    <row r="63595" spans="27:27">
      <c r="AA63595" s="271"/>
    </row>
    <row r="63596" spans="27:27">
      <c r="AA63596" s="271"/>
    </row>
    <row r="63597" spans="27:27">
      <c r="AA63597" s="271"/>
    </row>
    <row r="63598" spans="27:27">
      <c r="AA63598" s="271"/>
    </row>
    <row r="63599" spans="27:27">
      <c r="AA63599" s="271"/>
    </row>
    <row r="63600" spans="27:27">
      <c r="AA63600" s="271"/>
    </row>
    <row r="63601" spans="27:27">
      <c r="AA63601" s="271"/>
    </row>
    <row r="63602" spans="27:27">
      <c r="AA63602" s="271"/>
    </row>
    <row r="63603" spans="27:27">
      <c r="AA63603" s="271"/>
    </row>
    <row r="63604" spans="27:27">
      <c r="AA63604" s="271"/>
    </row>
    <row r="63605" spans="27:27">
      <c r="AA63605" s="271"/>
    </row>
    <row r="63606" spans="27:27">
      <c r="AA63606" s="271"/>
    </row>
    <row r="63607" spans="27:27">
      <c r="AA63607" s="271"/>
    </row>
    <row r="63608" spans="27:27">
      <c r="AA63608" s="271"/>
    </row>
    <row r="63609" spans="27:27">
      <c r="AA63609" s="271"/>
    </row>
    <row r="63610" spans="27:27">
      <c r="AA63610" s="271"/>
    </row>
    <row r="63611" spans="27:27">
      <c r="AA63611" s="271"/>
    </row>
    <row r="63612" spans="27:27">
      <c r="AA63612" s="271"/>
    </row>
    <row r="63613" spans="27:27">
      <c r="AA63613" s="271"/>
    </row>
    <row r="63614" spans="27:27">
      <c r="AA63614" s="271"/>
    </row>
    <row r="63615" spans="27:27">
      <c r="AA63615" s="271"/>
    </row>
    <row r="63616" spans="27:27">
      <c r="AA63616" s="271"/>
    </row>
    <row r="63617" spans="27:27">
      <c r="AA63617" s="271"/>
    </row>
    <row r="63618" spans="27:27">
      <c r="AA63618" s="271"/>
    </row>
    <row r="63619" spans="27:27">
      <c r="AA63619" s="271"/>
    </row>
    <row r="63620" spans="27:27">
      <c r="AA63620" s="271"/>
    </row>
    <row r="63621" spans="27:27">
      <c r="AA63621" s="271"/>
    </row>
    <row r="63622" spans="27:27">
      <c r="AA63622" s="271"/>
    </row>
    <row r="63623" spans="27:27">
      <c r="AA63623" s="271"/>
    </row>
    <row r="63624" spans="27:27">
      <c r="AA63624" s="271"/>
    </row>
    <row r="63625" spans="27:27">
      <c r="AA63625" s="271"/>
    </row>
    <row r="63626" spans="27:27">
      <c r="AA63626" s="271"/>
    </row>
    <row r="63627" spans="27:27">
      <c r="AA63627" s="271"/>
    </row>
    <row r="63628" spans="27:27">
      <c r="AA63628" s="271"/>
    </row>
    <row r="63629" spans="27:27">
      <c r="AA63629" s="271"/>
    </row>
    <row r="63630" spans="27:27">
      <c r="AA63630" s="271"/>
    </row>
    <row r="63631" spans="27:27">
      <c r="AA63631" s="271"/>
    </row>
    <row r="63632" spans="27:27">
      <c r="AA63632" s="271"/>
    </row>
    <row r="63633" spans="27:27">
      <c r="AA63633" s="271"/>
    </row>
    <row r="63634" spans="27:27">
      <c r="AA63634" s="271"/>
    </row>
    <row r="63635" spans="27:27">
      <c r="AA63635" s="271"/>
    </row>
    <row r="63636" spans="27:27">
      <c r="AA63636" s="271"/>
    </row>
    <row r="63637" spans="27:27">
      <c r="AA63637" s="271"/>
    </row>
    <row r="63638" spans="27:27">
      <c r="AA63638" s="271"/>
    </row>
    <row r="63639" spans="27:27">
      <c r="AA63639" s="271"/>
    </row>
    <row r="63640" spans="27:27">
      <c r="AA63640" s="271"/>
    </row>
    <row r="63641" spans="27:27">
      <c r="AA63641" s="271"/>
    </row>
    <row r="63642" spans="27:27">
      <c r="AA63642" s="271"/>
    </row>
    <row r="63643" spans="27:27">
      <c r="AA63643" s="271"/>
    </row>
    <row r="63644" spans="27:27">
      <c r="AA63644" s="271"/>
    </row>
    <row r="63645" spans="27:27">
      <c r="AA63645" s="271"/>
    </row>
    <row r="63646" spans="27:27">
      <c r="AA63646" s="271"/>
    </row>
    <row r="63647" spans="27:27">
      <c r="AA63647" s="271"/>
    </row>
    <row r="63648" spans="27:27">
      <c r="AA63648" s="271"/>
    </row>
    <row r="63649" spans="27:27">
      <c r="AA63649" s="271"/>
    </row>
    <row r="63650" spans="27:27">
      <c r="AA63650" s="271"/>
    </row>
    <row r="63651" spans="27:27">
      <c r="AA63651" s="271"/>
    </row>
    <row r="63652" spans="27:27">
      <c r="AA63652" s="271"/>
    </row>
    <row r="63653" spans="27:27">
      <c r="AA63653" s="271"/>
    </row>
    <row r="63654" spans="27:27">
      <c r="AA63654" s="271"/>
    </row>
    <row r="63655" spans="27:27">
      <c r="AA63655" s="271"/>
    </row>
    <row r="63656" spans="27:27">
      <c r="AA63656" s="271"/>
    </row>
    <row r="63657" spans="27:27">
      <c r="AA63657" s="271"/>
    </row>
    <row r="63658" spans="27:27">
      <c r="AA63658" s="271"/>
    </row>
    <row r="63659" spans="27:27">
      <c r="AA63659" s="271"/>
    </row>
    <row r="63660" spans="27:27">
      <c r="AA63660" s="271"/>
    </row>
    <row r="63661" spans="27:27">
      <c r="AA63661" s="271"/>
    </row>
    <row r="63662" spans="27:27">
      <c r="AA63662" s="271"/>
    </row>
    <row r="63663" spans="27:27">
      <c r="AA63663" s="271"/>
    </row>
    <row r="63664" spans="27:27">
      <c r="AA63664" s="271"/>
    </row>
    <row r="63665" spans="27:27">
      <c r="AA63665" s="271"/>
    </row>
    <row r="63666" spans="27:27">
      <c r="AA63666" s="271"/>
    </row>
    <row r="63667" spans="27:27">
      <c r="AA63667" s="271"/>
    </row>
    <row r="63668" spans="27:27">
      <c r="AA63668" s="271"/>
    </row>
    <row r="63669" spans="27:27">
      <c r="AA63669" s="271"/>
    </row>
    <row r="63670" spans="27:27">
      <c r="AA63670" s="271"/>
    </row>
    <row r="63671" spans="27:27">
      <c r="AA63671" s="271"/>
    </row>
    <row r="63672" spans="27:27">
      <c r="AA63672" s="271"/>
    </row>
    <row r="63673" spans="27:27">
      <c r="AA63673" s="271"/>
    </row>
    <row r="63674" spans="27:27">
      <c r="AA63674" s="271"/>
    </row>
    <row r="63675" spans="27:27">
      <c r="AA63675" s="271"/>
    </row>
    <row r="63676" spans="27:27">
      <c r="AA63676" s="271"/>
    </row>
    <row r="63677" spans="27:27">
      <c r="AA63677" s="271"/>
    </row>
    <row r="63678" spans="27:27">
      <c r="AA63678" s="271"/>
    </row>
    <row r="63679" spans="27:27">
      <c r="AA63679" s="271"/>
    </row>
    <row r="63680" spans="27:27">
      <c r="AA63680" s="271"/>
    </row>
    <row r="63681" spans="27:27">
      <c r="AA63681" s="271"/>
    </row>
    <row r="63682" spans="27:27">
      <c r="AA63682" s="271"/>
    </row>
    <row r="63683" spans="27:27">
      <c r="AA63683" s="271"/>
    </row>
    <row r="63684" spans="27:27">
      <c r="AA63684" s="271"/>
    </row>
    <row r="63685" spans="27:27">
      <c r="AA63685" s="271"/>
    </row>
    <row r="63686" spans="27:27">
      <c r="AA63686" s="271"/>
    </row>
    <row r="63687" spans="27:27">
      <c r="AA63687" s="271"/>
    </row>
    <row r="63688" spans="27:27">
      <c r="AA63688" s="271"/>
    </row>
    <row r="63689" spans="27:27">
      <c r="AA63689" s="271"/>
    </row>
    <row r="63690" spans="27:27">
      <c r="AA63690" s="271"/>
    </row>
    <row r="63691" spans="27:27">
      <c r="AA63691" s="271"/>
    </row>
    <row r="63692" spans="27:27">
      <c r="AA63692" s="271"/>
    </row>
    <row r="63693" spans="27:27">
      <c r="AA63693" s="271"/>
    </row>
    <row r="63694" spans="27:27">
      <c r="AA63694" s="271"/>
    </row>
    <row r="63695" spans="27:27">
      <c r="AA63695" s="271"/>
    </row>
    <row r="63696" spans="27:27">
      <c r="AA63696" s="271"/>
    </row>
    <row r="63697" spans="27:27">
      <c r="AA63697" s="271"/>
    </row>
    <row r="63698" spans="27:27">
      <c r="AA63698" s="271"/>
    </row>
    <row r="63699" spans="27:27">
      <c r="AA63699" s="271"/>
    </row>
    <row r="63700" spans="27:27">
      <c r="AA63700" s="271"/>
    </row>
    <row r="63701" spans="27:27">
      <c r="AA63701" s="271"/>
    </row>
    <row r="63702" spans="27:27">
      <c r="AA63702" s="271"/>
    </row>
    <row r="63703" spans="27:27">
      <c r="AA63703" s="271"/>
    </row>
    <row r="63704" spans="27:27">
      <c r="AA63704" s="271"/>
    </row>
    <row r="63705" spans="27:27">
      <c r="AA63705" s="271"/>
    </row>
    <row r="63706" spans="27:27">
      <c r="AA63706" s="271"/>
    </row>
    <row r="63707" spans="27:27">
      <c r="AA63707" s="271"/>
    </row>
    <row r="63708" spans="27:27">
      <c r="AA63708" s="271"/>
    </row>
    <row r="63709" spans="27:27">
      <c r="AA63709" s="271"/>
    </row>
    <row r="63710" spans="27:27">
      <c r="AA63710" s="271"/>
    </row>
    <row r="63711" spans="27:27">
      <c r="AA63711" s="271"/>
    </row>
    <row r="63712" spans="27:27">
      <c r="AA63712" s="271"/>
    </row>
    <row r="63713" spans="27:27">
      <c r="AA63713" s="271"/>
    </row>
    <row r="63714" spans="27:27">
      <c r="AA63714" s="271"/>
    </row>
    <row r="63715" spans="27:27">
      <c r="AA63715" s="271"/>
    </row>
    <row r="63716" spans="27:27">
      <c r="AA63716" s="271"/>
    </row>
    <row r="63717" spans="27:27">
      <c r="AA63717" s="271"/>
    </row>
    <row r="63718" spans="27:27">
      <c r="AA63718" s="271"/>
    </row>
    <row r="63719" spans="27:27">
      <c r="AA63719" s="271"/>
    </row>
    <row r="63720" spans="27:27">
      <c r="AA63720" s="271"/>
    </row>
    <row r="63721" spans="27:27">
      <c r="AA63721" s="271"/>
    </row>
    <row r="63722" spans="27:27">
      <c r="AA63722" s="271"/>
    </row>
    <row r="63723" spans="27:27">
      <c r="AA63723" s="271"/>
    </row>
    <row r="63724" spans="27:27">
      <c r="AA63724" s="271"/>
    </row>
    <row r="63725" spans="27:27">
      <c r="AA63725" s="271"/>
    </row>
    <row r="63726" spans="27:27">
      <c r="AA63726" s="271"/>
    </row>
    <row r="63727" spans="27:27">
      <c r="AA63727" s="271"/>
    </row>
    <row r="63728" spans="27:27">
      <c r="AA63728" s="271"/>
    </row>
    <row r="63729" spans="27:27">
      <c r="AA63729" s="271"/>
    </row>
    <row r="63730" spans="27:27">
      <c r="AA63730" s="271"/>
    </row>
    <row r="63731" spans="27:27">
      <c r="AA63731" s="271"/>
    </row>
    <row r="63732" spans="27:27">
      <c r="AA63732" s="271"/>
    </row>
    <row r="63733" spans="27:27">
      <c r="AA63733" s="271"/>
    </row>
    <row r="63734" spans="27:27">
      <c r="AA63734" s="271"/>
    </row>
    <row r="63735" spans="27:27">
      <c r="AA63735" s="271"/>
    </row>
    <row r="63736" spans="27:27">
      <c r="AA63736" s="271"/>
    </row>
    <row r="63737" spans="27:27">
      <c r="AA63737" s="271"/>
    </row>
    <row r="63738" spans="27:27">
      <c r="AA63738" s="271"/>
    </row>
    <row r="63739" spans="27:27">
      <c r="AA63739" s="271"/>
    </row>
    <row r="63740" spans="27:27">
      <c r="AA63740" s="271"/>
    </row>
    <row r="63741" spans="27:27">
      <c r="AA63741" s="271"/>
    </row>
    <row r="63742" spans="27:27">
      <c r="AA63742" s="271"/>
    </row>
    <row r="63743" spans="27:27">
      <c r="AA63743" s="271"/>
    </row>
    <row r="63744" spans="27:27">
      <c r="AA63744" s="271"/>
    </row>
    <row r="63745" spans="27:27">
      <c r="AA63745" s="271"/>
    </row>
    <row r="63746" spans="27:27">
      <c r="AA63746" s="271"/>
    </row>
    <row r="63747" spans="27:27">
      <c r="AA63747" s="271"/>
    </row>
    <row r="63748" spans="27:27">
      <c r="AA63748" s="271"/>
    </row>
    <row r="63749" spans="27:27">
      <c r="AA63749" s="271"/>
    </row>
    <row r="63750" spans="27:27">
      <c r="AA63750" s="271"/>
    </row>
    <row r="63751" spans="27:27">
      <c r="AA63751" s="271"/>
    </row>
    <row r="63752" spans="27:27">
      <c r="AA63752" s="271"/>
    </row>
    <row r="63753" spans="27:27">
      <c r="AA63753" s="271"/>
    </row>
    <row r="63754" spans="27:27">
      <c r="AA63754" s="271"/>
    </row>
    <row r="63755" spans="27:27">
      <c r="AA63755" s="271"/>
    </row>
    <row r="63756" spans="27:27">
      <c r="AA63756" s="271"/>
    </row>
    <row r="63757" spans="27:27">
      <c r="AA63757" s="271"/>
    </row>
    <row r="63758" spans="27:27">
      <c r="AA63758" s="271"/>
    </row>
    <row r="63759" spans="27:27">
      <c r="AA63759" s="271"/>
    </row>
    <row r="63760" spans="27:27">
      <c r="AA63760" s="271"/>
    </row>
    <row r="63761" spans="27:27">
      <c r="AA63761" s="271"/>
    </row>
    <row r="63762" spans="27:27">
      <c r="AA63762" s="271"/>
    </row>
    <row r="63763" spans="27:27">
      <c r="AA63763" s="271"/>
    </row>
    <row r="63764" spans="27:27">
      <c r="AA63764" s="271"/>
    </row>
    <row r="63765" spans="27:27">
      <c r="AA63765" s="271"/>
    </row>
    <row r="63766" spans="27:27">
      <c r="AA63766" s="271"/>
    </row>
    <row r="63767" spans="27:27">
      <c r="AA63767" s="271"/>
    </row>
    <row r="63768" spans="27:27">
      <c r="AA63768" s="271"/>
    </row>
    <row r="63769" spans="27:27">
      <c r="AA63769" s="271"/>
    </row>
    <row r="63770" spans="27:27">
      <c r="AA63770" s="271"/>
    </row>
    <row r="63771" spans="27:27">
      <c r="AA63771" s="271"/>
    </row>
    <row r="63772" spans="27:27">
      <c r="AA63772" s="271"/>
    </row>
    <row r="63773" spans="27:27">
      <c r="AA63773" s="271"/>
    </row>
    <row r="63774" spans="27:27">
      <c r="AA63774" s="271"/>
    </row>
    <row r="63775" spans="27:27">
      <c r="AA63775" s="271"/>
    </row>
    <row r="63776" spans="27:27">
      <c r="AA63776" s="271"/>
    </row>
    <row r="63777" spans="27:27">
      <c r="AA63777" s="271"/>
    </row>
    <row r="63778" spans="27:27">
      <c r="AA63778" s="271"/>
    </row>
    <row r="63779" spans="27:27">
      <c r="AA63779" s="271"/>
    </row>
    <row r="63780" spans="27:27">
      <c r="AA63780" s="271"/>
    </row>
    <row r="63781" spans="27:27">
      <c r="AA63781" s="271"/>
    </row>
    <row r="63782" spans="27:27">
      <c r="AA63782" s="271"/>
    </row>
    <row r="63783" spans="27:27">
      <c r="AA63783" s="271"/>
    </row>
    <row r="63784" spans="27:27">
      <c r="AA63784" s="271"/>
    </row>
    <row r="63785" spans="27:27">
      <c r="AA63785" s="271"/>
    </row>
    <row r="63786" spans="27:27">
      <c r="AA63786" s="271"/>
    </row>
    <row r="63787" spans="27:27">
      <c r="AA63787" s="271"/>
    </row>
    <row r="63788" spans="27:27">
      <c r="AA63788" s="271"/>
    </row>
    <row r="63789" spans="27:27">
      <c r="AA63789" s="271"/>
    </row>
    <row r="63790" spans="27:27">
      <c r="AA63790" s="271"/>
    </row>
    <row r="63791" spans="27:27">
      <c r="AA63791" s="271"/>
    </row>
    <row r="63792" spans="27:27">
      <c r="AA63792" s="271"/>
    </row>
    <row r="63793" spans="27:27">
      <c r="AA63793" s="271"/>
    </row>
    <row r="63794" spans="27:27">
      <c r="AA63794" s="271"/>
    </row>
    <row r="63795" spans="27:27">
      <c r="AA63795" s="271"/>
    </row>
    <row r="63796" spans="27:27">
      <c r="AA63796" s="271"/>
    </row>
    <row r="63797" spans="27:27">
      <c r="AA63797" s="271"/>
    </row>
    <row r="63798" spans="27:27">
      <c r="AA63798" s="271"/>
    </row>
    <row r="63799" spans="27:27">
      <c r="AA63799" s="271"/>
    </row>
    <row r="63800" spans="27:27">
      <c r="AA63800" s="271"/>
    </row>
    <row r="63801" spans="27:27">
      <c r="AA63801" s="271"/>
    </row>
    <row r="63802" spans="27:27">
      <c r="AA63802" s="271"/>
    </row>
    <row r="63803" spans="27:27">
      <c r="AA63803" s="271"/>
    </row>
    <row r="63804" spans="27:27">
      <c r="AA63804" s="271"/>
    </row>
    <row r="63805" spans="27:27">
      <c r="AA63805" s="271"/>
    </row>
    <row r="63806" spans="27:27">
      <c r="AA63806" s="271"/>
    </row>
    <row r="63807" spans="27:27">
      <c r="AA63807" s="271"/>
    </row>
    <row r="63808" spans="27:27">
      <c r="AA63808" s="271"/>
    </row>
    <row r="63809" spans="27:27">
      <c r="AA63809" s="271"/>
    </row>
    <row r="63810" spans="27:27">
      <c r="AA63810" s="271"/>
    </row>
    <row r="63811" spans="27:27">
      <c r="AA63811" s="271"/>
    </row>
    <row r="63812" spans="27:27">
      <c r="AA63812" s="271"/>
    </row>
    <row r="63813" spans="27:27">
      <c r="AA63813" s="271"/>
    </row>
    <row r="63814" spans="27:27">
      <c r="AA63814" s="271"/>
    </row>
    <row r="63815" spans="27:27">
      <c r="AA63815" s="271"/>
    </row>
    <row r="63816" spans="27:27">
      <c r="AA63816" s="271"/>
    </row>
    <row r="63817" spans="27:27">
      <c r="AA63817" s="271"/>
    </row>
    <row r="63818" spans="27:27">
      <c r="AA63818" s="271"/>
    </row>
    <row r="63819" spans="27:27">
      <c r="AA63819" s="271"/>
    </row>
    <row r="63820" spans="27:27">
      <c r="AA63820" s="271"/>
    </row>
    <row r="63821" spans="27:27">
      <c r="AA63821" s="271"/>
    </row>
    <row r="63822" spans="27:27">
      <c r="AA63822" s="271"/>
    </row>
    <row r="63823" spans="27:27">
      <c r="AA63823" s="271"/>
    </row>
    <row r="63824" spans="27:27">
      <c r="AA63824" s="271"/>
    </row>
    <row r="63825" spans="27:27">
      <c r="AA63825" s="271"/>
    </row>
    <row r="63826" spans="27:27">
      <c r="AA63826" s="271"/>
    </row>
    <row r="63827" spans="27:27">
      <c r="AA63827" s="271"/>
    </row>
    <row r="63828" spans="27:27">
      <c r="AA63828" s="271"/>
    </row>
    <row r="63829" spans="27:27">
      <c r="AA63829" s="271"/>
    </row>
    <row r="63830" spans="27:27">
      <c r="AA63830" s="271"/>
    </row>
    <row r="63831" spans="27:27">
      <c r="AA63831" s="271"/>
    </row>
    <row r="63832" spans="27:27">
      <c r="AA63832" s="271"/>
    </row>
    <row r="63833" spans="27:27">
      <c r="AA63833" s="271"/>
    </row>
    <row r="63834" spans="27:27">
      <c r="AA63834" s="271"/>
    </row>
    <row r="63835" spans="27:27">
      <c r="AA63835" s="271"/>
    </row>
    <row r="63836" spans="27:27">
      <c r="AA63836" s="271"/>
    </row>
    <row r="63837" spans="27:27">
      <c r="AA63837" s="271"/>
    </row>
    <row r="63838" spans="27:27">
      <c r="AA63838" s="271"/>
    </row>
    <row r="63839" spans="27:27">
      <c r="AA63839" s="271"/>
    </row>
    <row r="63840" spans="27:27">
      <c r="AA63840" s="271"/>
    </row>
    <row r="63841" spans="27:27">
      <c r="AA63841" s="271"/>
    </row>
    <row r="63842" spans="27:27">
      <c r="AA63842" s="271"/>
    </row>
    <row r="63843" spans="27:27">
      <c r="AA63843" s="271"/>
    </row>
    <row r="63844" spans="27:27">
      <c r="AA63844" s="271"/>
    </row>
    <row r="63845" spans="27:27">
      <c r="AA63845" s="271"/>
    </row>
    <row r="63846" spans="27:27">
      <c r="AA63846" s="271"/>
    </row>
    <row r="63847" spans="27:27">
      <c r="AA63847" s="271"/>
    </row>
    <row r="63848" spans="27:27">
      <c r="AA63848" s="271"/>
    </row>
    <row r="63849" spans="27:27">
      <c r="AA63849" s="271"/>
    </row>
    <row r="63850" spans="27:27">
      <c r="AA63850" s="271"/>
    </row>
    <row r="63851" spans="27:27">
      <c r="AA63851" s="271"/>
    </row>
    <row r="63852" spans="27:27">
      <c r="AA63852" s="271"/>
    </row>
    <row r="63853" spans="27:27">
      <c r="AA63853" s="271"/>
    </row>
    <row r="63854" spans="27:27">
      <c r="AA63854" s="271"/>
    </row>
    <row r="63855" spans="27:27">
      <c r="AA63855" s="271"/>
    </row>
    <row r="63856" spans="27:27">
      <c r="AA63856" s="271"/>
    </row>
    <row r="63857" spans="27:27">
      <c r="AA63857" s="271"/>
    </row>
    <row r="63858" spans="27:27">
      <c r="AA63858" s="271"/>
    </row>
    <row r="63859" spans="27:27">
      <c r="AA63859" s="271"/>
    </row>
    <row r="63860" spans="27:27">
      <c r="AA63860" s="271"/>
    </row>
    <row r="63861" spans="27:27">
      <c r="AA63861" s="271"/>
    </row>
    <row r="63862" spans="27:27">
      <c r="AA63862" s="271"/>
    </row>
    <row r="63863" spans="27:27">
      <c r="AA63863" s="271"/>
    </row>
    <row r="63864" spans="27:27">
      <c r="AA63864" s="271"/>
    </row>
    <row r="63865" spans="27:27">
      <c r="AA63865" s="271"/>
    </row>
    <row r="63866" spans="27:27">
      <c r="AA63866" s="271"/>
    </row>
    <row r="63867" spans="27:27">
      <c r="AA63867" s="271"/>
    </row>
    <row r="63868" spans="27:27">
      <c r="AA63868" s="271"/>
    </row>
    <row r="63869" spans="27:27">
      <c r="AA63869" s="271"/>
    </row>
    <row r="63870" spans="27:27">
      <c r="AA63870" s="271"/>
    </row>
    <row r="63871" spans="27:27">
      <c r="AA63871" s="271"/>
    </row>
    <row r="63872" spans="27:27">
      <c r="AA63872" s="271"/>
    </row>
    <row r="63873" spans="27:27">
      <c r="AA63873" s="271"/>
    </row>
    <row r="63874" spans="27:27">
      <c r="AA63874" s="271"/>
    </row>
    <row r="63875" spans="27:27">
      <c r="AA63875" s="271"/>
    </row>
    <row r="63876" spans="27:27">
      <c r="AA63876" s="271"/>
    </row>
    <row r="63877" spans="27:27">
      <c r="AA63877" s="271"/>
    </row>
    <row r="63878" spans="27:27">
      <c r="AA63878" s="271"/>
    </row>
    <row r="63879" spans="27:27">
      <c r="AA63879" s="271"/>
    </row>
    <row r="63880" spans="27:27">
      <c r="AA63880" s="271"/>
    </row>
    <row r="63881" spans="27:27">
      <c r="AA63881" s="271"/>
    </row>
    <row r="63882" spans="27:27">
      <c r="AA63882" s="271"/>
    </row>
    <row r="63883" spans="27:27">
      <c r="AA63883" s="271"/>
    </row>
    <row r="63884" spans="27:27">
      <c r="AA63884" s="271"/>
    </row>
    <row r="63885" spans="27:27">
      <c r="AA63885" s="271"/>
    </row>
    <row r="63886" spans="27:27">
      <c r="AA63886" s="271"/>
    </row>
    <row r="63887" spans="27:27">
      <c r="AA63887" s="271"/>
    </row>
    <row r="63888" spans="27:27">
      <c r="AA63888" s="271"/>
    </row>
    <row r="63889" spans="27:27">
      <c r="AA63889" s="271"/>
    </row>
    <row r="63890" spans="27:27">
      <c r="AA63890" s="271"/>
    </row>
    <row r="63891" spans="27:27">
      <c r="AA63891" s="271"/>
    </row>
    <row r="63892" spans="27:27">
      <c r="AA63892" s="271"/>
    </row>
    <row r="63893" spans="27:27">
      <c r="AA63893" s="271"/>
    </row>
    <row r="63894" spans="27:27">
      <c r="AA63894" s="271"/>
    </row>
    <row r="63895" spans="27:27">
      <c r="AA63895" s="271"/>
    </row>
    <row r="63896" spans="27:27">
      <c r="AA63896" s="271"/>
    </row>
    <row r="63897" spans="27:27">
      <c r="AA63897" s="271"/>
    </row>
    <row r="63898" spans="27:27">
      <c r="AA63898" s="271"/>
    </row>
    <row r="63899" spans="27:27">
      <c r="AA63899" s="271"/>
    </row>
    <row r="63900" spans="27:27">
      <c r="AA63900" s="271"/>
    </row>
    <row r="63901" spans="27:27">
      <c r="AA63901" s="271"/>
    </row>
    <row r="63902" spans="27:27">
      <c r="AA63902" s="271"/>
    </row>
    <row r="63903" spans="27:27">
      <c r="AA63903" s="271"/>
    </row>
    <row r="63904" spans="27:27">
      <c r="AA63904" s="271"/>
    </row>
    <row r="63905" spans="27:27">
      <c r="AA63905" s="271"/>
    </row>
    <row r="63906" spans="27:27">
      <c r="AA63906" s="271"/>
    </row>
    <row r="63907" spans="27:27">
      <c r="AA63907" s="271"/>
    </row>
    <row r="63908" spans="27:27">
      <c r="AA63908" s="271"/>
    </row>
    <row r="63909" spans="27:27">
      <c r="AA63909" s="271"/>
    </row>
    <row r="63910" spans="27:27">
      <c r="AA63910" s="271"/>
    </row>
    <row r="63911" spans="27:27">
      <c r="AA63911" s="271"/>
    </row>
    <row r="63912" spans="27:27">
      <c r="AA63912" s="271"/>
    </row>
    <row r="63913" spans="27:27">
      <c r="AA63913" s="271"/>
    </row>
    <row r="63914" spans="27:27">
      <c r="AA63914" s="271"/>
    </row>
    <row r="63915" spans="27:27">
      <c r="AA63915" s="271"/>
    </row>
    <row r="63916" spans="27:27">
      <c r="AA63916" s="271"/>
    </row>
    <row r="63917" spans="27:27">
      <c r="AA63917" s="271"/>
    </row>
    <row r="63918" spans="27:27">
      <c r="AA63918" s="271"/>
    </row>
    <row r="63919" spans="27:27">
      <c r="AA63919" s="271"/>
    </row>
    <row r="63920" spans="27:27">
      <c r="AA63920" s="271"/>
    </row>
    <row r="63921" spans="27:27">
      <c r="AA63921" s="271"/>
    </row>
    <row r="63922" spans="27:27">
      <c r="AA63922" s="271"/>
    </row>
    <row r="63923" spans="27:27">
      <c r="AA63923" s="271"/>
    </row>
    <row r="63924" spans="27:27">
      <c r="AA63924" s="271"/>
    </row>
    <row r="63925" spans="27:27">
      <c r="AA63925" s="271"/>
    </row>
    <row r="63926" spans="27:27">
      <c r="AA63926" s="271"/>
    </row>
    <row r="63927" spans="27:27">
      <c r="AA63927" s="271"/>
    </row>
    <row r="63928" spans="27:27">
      <c r="AA63928" s="271"/>
    </row>
    <row r="63929" spans="27:27">
      <c r="AA63929" s="271"/>
    </row>
    <row r="63930" spans="27:27">
      <c r="AA63930" s="271"/>
    </row>
    <row r="63931" spans="27:27">
      <c r="AA63931" s="271"/>
    </row>
    <row r="63932" spans="27:27">
      <c r="AA63932" s="271"/>
    </row>
    <row r="63933" spans="27:27">
      <c r="AA63933" s="271"/>
    </row>
    <row r="63934" spans="27:27">
      <c r="AA63934" s="271"/>
    </row>
    <row r="63935" spans="27:27">
      <c r="AA63935" s="271"/>
    </row>
    <row r="63936" spans="27:27">
      <c r="AA63936" s="271"/>
    </row>
    <row r="63937" spans="27:27">
      <c r="AA63937" s="271"/>
    </row>
    <row r="63938" spans="27:27">
      <c r="AA63938" s="271"/>
    </row>
    <row r="63939" spans="27:27">
      <c r="AA63939" s="271"/>
    </row>
    <row r="63940" spans="27:27">
      <c r="AA63940" s="271"/>
    </row>
    <row r="63941" spans="27:27">
      <c r="AA63941" s="271"/>
    </row>
    <row r="63942" spans="27:27">
      <c r="AA63942" s="271"/>
    </row>
    <row r="63943" spans="27:27">
      <c r="AA63943" s="271"/>
    </row>
    <row r="63944" spans="27:27">
      <c r="AA63944" s="271"/>
    </row>
    <row r="63945" spans="27:27">
      <c r="AA63945" s="271"/>
    </row>
    <row r="63946" spans="27:27">
      <c r="AA63946" s="271"/>
    </row>
    <row r="63947" spans="27:27">
      <c r="AA63947" s="271"/>
    </row>
    <row r="63948" spans="27:27">
      <c r="AA63948" s="271"/>
    </row>
    <row r="63949" spans="27:27">
      <c r="AA63949" s="271"/>
    </row>
    <row r="63950" spans="27:27">
      <c r="AA63950" s="271"/>
    </row>
    <row r="63951" spans="27:27">
      <c r="AA63951" s="271"/>
    </row>
    <row r="63952" spans="27:27">
      <c r="AA63952" s="271"/>
    </row>
    <row r="63953" spans="27:27">
      <c r="AA63953" s="271"/>
    </row>
    <row r="63954" spans="27:27">
      <c r="AA63954" s="271"/>
    </row>
    <row r="63955" spans="27:27">
      <c r="AA63955" s="271"/>
    </row>
    <row r="63956" spans="27:27">
      <c r="AA63956" s="271"/>
    </row>
    <row r="63957" spans="27:27">
      <c r="AA63957" s="271"/>
    </row>
    <row r="63958" spans="27:27">
      <c r="AA63958" s="271"/>
    </row>
    <row r="63959" spans="27:27">
      <c r="AA63959" s="271"/>
    </row>
    <row r="63960" spans="27:27">
      <c r="AA63960" s="271"/>
    </row>
    <row r="63961" spans="27:27">
      <c r="AA63961" s="271"/>
    </row>
    <row r="63962" spans="27:27">
      <c r="AA63962" s="271"/>
    </row>
    <row r="63963" spans="27:27">
      <c r="AA63963" s="271"/>
    </row>
    <row r="63964" spans="27:27">
      <c r="AA63964" s="271"/>
    </row>
    <row r="63965" spans="27:27">
      <c r="AA63965" s="271"/>
    </row>
    <row r="63966" spans="27:27">
      <c r="AA63966" s="271"/>
    </row>
    <row r="63967" spans="27:27">
      <c r="AA63967" s="271"/>
    </row>
    <row r="63968" spans="27:27">
      <c r="AA63968" s="271"/>
    </row>
    <row r="63969" spans="27:27">
      <c r="AA63969" s="271"/>
    </row>
    <row r="63970" spans="27:27">
      <c r="AA63970" s="271"/>
    </row>
    <row r="63971" spans="27:27">
      <c r="AA63971" s="271"/>
    </row>
    <row r="63972" spans="27:27">
      <c r="AA63972" s="271"/>
    </row>
    <row r="63973" spans="27:27">
      <c r="AA63973" s="271"/>
    </row>
    <row r="63974" spans="27:27">
      <c r="AA63974" s="271"/>
    </row>
    <row r="63975" spans="27:27">
      <c r="AA63975" s="271"/>
    </row>
    <row r="63976" spans="27:27">
      <c r="AA63976" s="271"/>
    </row>
    <row r="63977" spans="27:27">
      <c r="AA63977" s="271"/>
    </row>
    <row r="63978" spans="27:27">
      <c r="AA63978" s="271"/>
    </row>
    <row r="63979" spans="27:27">
      <c r="AA63979" s="271"/>
    </row>
    <row r="63980" spans="27:27">
      <c r="AA63980" s="271"/>
    </row>
    <row r="63981" spans="27:27">
      <c r="AA63981" s="271"/>
    </row>
    <row r="63982" spans="27:27">
      <c r="AA63982" s="271"/>
    </row>
    <row r="63983" spans="27:27">
      <c r="AA63983" s="271"/>
    </row>
    <row r="63984" spans="27:27">
      <c r="AA63984" s="271"/>
    </row>
    <row r="63985" spans="27:27">
      <c r="AA63985" s="271"/>
    </row>
    <row r="63986" spans="27:27">
      <c r="AA63986" s="271"/>
    </row>
    <row r="63987" spans="27:27">
      <c r="AA63987" s="271"/>
    </row>
    <row r="63988" spans="27:27">
      <c r="AA63988" s="271"/>
    </row>
    <row r="63989" spans="27:27">
      <c r="AA63989" s="271"/>
    </row>
    <row r="63990" spans="27:27">
      <c r="AA63990" s="271"/>
    </row>
    <row r="63991" spans="27:27">
      <c r="AA63991" s="271"/>
    </row>
    <row r="63992" spans="27:27">
      <c r="AA63992" s="271"/>
    </row>
    <row r="63993" spans="27:27">
      <c r="AA63993" s="271"/>
    </row>
    <row r="63994" spans="27:27">
      <c r="AA63994" s="271"/>
    </row>
    <row r="63995" spans="27:27">
      <c r="AA63995" s="271"/>
    </row>
    <row r="63996" spans="27:27">
      <c r="AA63996" s="271"/>
    </row>
    <row r="63997" spans="27:27">
      <c r="AA63997" s="271"/>
    </row>
    <row r="63998" spans="27:27">
      <c r="AA63998" s="271"/>
    </row>
    <row r="63999" spans="27:27">
      <c r="AA63999" s="271"/>
    </row>
    <row r="64000" spans="27:27">
      <c r="AA64000" s="271"/>
    </row>
    <row r="64001" spans="27:27">
      <c r="AA64001" s="271"/>
    </row>
    <row r="64002" spans="27:27">
      <c r="AA64002" s="271"/>
    </row>
    <row r="64003" spans="27:27">
      <c r="AA64003" s="271"/>
    </row>
    <row r="64004" spans="27:27">
      <c r="AA64004" s="271"/>
    </row>
    <row r="64005" spans="27:27">
      <c r="AA64005" s="271"/>
    </row>
    <row r="64006" spans="27:27">
      <c r="AA64006" s="271"/>
    </row>
    <row r="64007" spans="27:27">
      <c r="AA64007" s="271"/>
    </row>
    <row r="64008" spans="27:27">
      <c r="AA64008" s="271"/>
    </row>
    <row r="64009" spans="27:27">
      <c r="AA64009" s="271"/>
    </row>
    <row r="64010" spans="27:27">
      <c r="AA64010" s="271"/>
    </row>
    <row r="64011" spans="27:27">
      <c r="AA64011" s="271"/>
    </row>
    <row r="64012" spans="27:27">
      <c r="AA64012" s="271"/>
    </row>
    <row r="64013" spans="27:27">
      <c r="AA64013" s="271"/>
    </row>
    <row r="64014" spans="27:27">
      <c r="AA64014" s="271"/>
    </row>
    <row r="64015" spans="27:27">
      <c r="AA64015" s="271"/>
    </row>
    <row r="64016" spans="27:27">
      <c r="AA64016" s="271"/>
    </row>
    <row r="64017" spans="27:27">
      <c r="AA64017" s="271"/>
    </row>
    <row r="64018" spans="27:27">
      <c r="AA64018" s="271"/>
    </row>
    <row r="64019" spans="27:27">
      <c r="AA64019" s="271"/>
    </row>
    <row r="64020" spans="27:27">
      <c r="AA64020" s="271"/>
    </row>
    <row r="64021" spans="27:27">
      <c r="AA64021" s="271"/>
    </row>
    <row r="64022" spans="27:27">
      <c r="AA64022" s="271"/>
    </row>
    <row r="64023" spans="27:27">
      <c r="AA64023" s="271"/>
    </row>
    <row r="64024" spans="27:27">
      <c r="AA64024" s="271"/>
    </row>
    <row r="64025" spans="27:27">
      <c r="AA64025" s="271"/>
    </row>
    <row r="64026" spans="27:27">
      <c r="AA64026" s="271"/>
    </row>
    <row r="64027" spans="27:27">
      <c r="AA64027" s="271"/>
    </row>
    <row r="64028" spans="27:27">
      <c r="AA64028" s="271"/>
    </row>
    <row r="64029" spans="27:27">
      <c r="AA64029" s="271"/>
    </row>
    <row r="64030" spans="27:27">
      <c r="AA64030" s="271"/>
    </row>
    <row r="64031" spans="27:27">
      <c r="AA64031" s="271"/>
    </row>
    <row r="64032" spans="27:27">
      <c r="AA64032" s="271"/>
    </row>
    <row r="64033" spans="27:27">
      <c r="AA64033" s="271"/>
    </row>
    <row r="64034" spans="27:27">
      <c r="AA64034" s="271"/>
    </row>
    <row r="64035" spans="27:27">
      <c r="AA64035" s="271"/>
    </row>
    <row r="64036" spans="27:27">
      <c r="AA64036" s="271"/>
    </row>
    <row r="64037" spans="27:27">
      <c r="AA64037" s="271"/>
    </row>
    <row r="64038" spans="27:27">
      <c r="AA64038" s="271"/>
    </row>
    <row r="64039" spans="27:27">
      <c r="AA64039" s="271"/>
    </row>
    <row r="64040" spans="27:27">
      <c r="AA64040" s="271"/>
    </row>
    <row r="64041" spans="27:27">
      <c r="AA64041" s="271"/>
    </row>
    <row r="64042" spans="27:27">
      <c r="AA64042" s="271"/>
    </row>
    <row r="64043" spans="27:27">
      <c r="AA64043" s="271"/>
    </row>
    <row r="64044" spans="27:27">
      <c r="AA64044" s="271"/>
    </row>
    <row r="64045" spans="27:27">
      <c r="AA64045" s="271"/>
    </row>
    <row r="64046" spans="27:27">
      <c r="AA64046" s="271"/>
    </row>
    <row r="64047" spans="27:27">
      <c r="AA64047" s="271"/>
    </row>
    <row r="64048" spans="27:27">
      <c r="AA64048" s="271"/>
    </row>
    <row r="64049" spans="27:27">
      <c r="AA64049" s="271"/>
    </row>
    <row r="64050" spans="27:27">
      <c r="AA64050" s="271"/>
    </row>
    <row r="64051" spans="27:27">
      <c r="AA64051" s="271"/>
    </row>
    <row r="64052" spans="27:27">
      <c r="AA64052" s="271"/>
    </row>
    <row r="64053" spans="27:27">
      <c r="AA64053" s="271"/>
    </row>
    <row r="64054" spans="27:27">
      <c r="AA64054" s="271"/>
    </row>
    <row r="64055" spans="27:27">
      <c r="AA64055" s="271"/>
    </row>
    <row r="64056" spans="27:27">
      <c r="AA64056" s="271"/>
    </row>
    <row r="64057" spans="27:27">
      <c r="AA64057" s="271"/>
    </row>
    <row r="64058" spans="27:27">
      <c r="AA64058" s="271"/>
    </row>
    <row r="64059" spans="27:27">
      <c r="AA64059" s="271"/>
    </row>
    <row r="64060" spans="27:27">
      <c r="AA64060" s="271"/>
    </row>
    <row r="64061" spans="27:27">
      <c r="AA64061" s="271"/>
    </row>
    <row r="64062" spans="27:27">
      <c r="AA64062" s="271"/>
    </row>
    <row r="64063" spans="27:27">
      <c r="AA64063" s="271"/>
    </row>
    <row r="64064" spans="27:27">
      <c r="AA64064" s="271"/>
    </row>
    <row r="64065" spans="27:27">
      <c r="AA64065" s="271"/>
    </row>
    <row r="64066" spans="27:27">
      <c r="AA64066" s="271"/>
    </row>
    <row r="64067" spans="27:27">
      <c r="AA64067" s="271"/>
    </row>
    <row r="64068" spans="27:27">
      <c r="AA64068" s="271"/>
    </row>
    <row r="64069" spans="27:27">
      <c r="AA64069" s="271"/>
    </row>
    <row r="64070" spans="27:27">
      <c r="AA64070" s="271"/>
    </row>
    <row r="64071" spans="27:27">
      <c r="AA64071" s="271"/>
    </row>
    <row r="64072" spans="27:27">
      <c r="AA64072" s="271"/>
    </row>
    <row r="64073" spans="27:27">
      <c r="AA64073" s="271"/>
    </row>
    <row r="64074" spans="27:27">
      <c r="AA64074" s="271"/>
    </row>
    <row r="64075" spans="27:27">
      <c r="AA64075" s="271"/>
    </row>
    <row r="64076" spans="27:27">
      <c r="AA64076" s="271"/>
    </row>
    <row r="64077" spans="27:27">
      <c r="AA64077" s="271"/>
    </row>
    <row r="64078" spans="27:27">
      <c r="AA64078" s="271"/>
    </row>
    <row r="64079" spans="27:27">
      <c r="AA64079" s="271"/>
    </row>
    <row r="64080" spans="27:27">
      <c r="AA64080" s="271"/>
    </row>
    <row r="64081" spans="27:27">
      <c r="AA64081" s="271"/>
    </row>
    <row r="64082" spans="27:27">
      <c r="AA64082" s="271"/>
    </row>
    <row r="64083" spans="27:27">
      <c r="AA64083" s="271"/>
    </row>
    <row r="64084" spans="27:27">
      <c r="AA64084" s="271"/>
    </row>
    <row r="64085" spans="27:27">
      <c r="AA64085" s="271"/>
    </row>
    <row r="64086" spans="27:27">
      <c r="AA64086" s="271"/>
    </row>
    <row r="64087" spans="27:27">
      <c r="AA64087" s="271"/>
    </row>
    <row r="64088" spans="27:27">
      <c r="AA64088" s="271"/>
    </row>
    <row r="64089" spans="27:27">
      <c r="AA64089" s="271"/>
    </row>
    <row r="64090" spans="27:27">
      <c r="AA64090" s="271"/>
    </row>
    <row r="64091" spans="27:27">
      <c r="AA64091" s="271"/>
    </row>
    <row r="64092" spans="27:27">
      <c r="AA64092" s="271"/>
    </row>
    <row r="64093" spans="27:27">
      <c r="AA64093" s="271"/>
    </row>
    <row r="64094" spans="27:27">
      <c r="AA64094" s="271"/>
    </row>
    <row r="64095" spans="27:27">
      <c r="AA64095" s="271"/>
    </row>
    <row r="64096" spans="27:27">
      <c r="AA64096" s="271"/>
    </row>
    <row r="64097" spans="27:27">
      <c r="AA64097" s="271"/>
    </row>
    <row r="64098" spans="27:27">
      <c r="AA64098" s="271"/>
    </row>
    <row r="64099" spans="27:27">
      <c r="AA64099" s="271"/>
    </row>
    <row r="64100" spans="27:27">
      <c r="AA64100" s="271"/>
    </row>
    <row r="64101" spans="27:27">
      <c r="AA64101" s="271"/>
    </row>
    <row r="64102" spans="27:27">
      <c r="AA64102" s="271"/>
    </row>
    <row r="64103" spans="27:27">
      <c r="AA64103" s="271"/>
    </row>
    <row r="64104" spans="27:27">
      <c r="AA64104" s="271"/>
    </row>
    <row r="64105" spans="27:27">
      <c r="AA64105" s="271"/>
    </row>
    <row r="64106" spans="27:27">
      <c r="AA64106" s="271"/>
    </row>
    <row r="64107" spans="27:27">
      <c r="AA64107" s="271"/>
    </row>
    <row r="64108" spans="27:27">
      <c r="AA64108" s="271"/>
    </row>
    <row r="64109" spans="27:27">
      <c r="AA64109" s="271"/>
    </row>
    <row r="64110" spans="27:27">
      <c r="AA64110" s="271"/>
    </row>
    <row r="64111" spans="27:27">
      <c r="AA64111" s="271"/>
    </row>
    <row r="64112" spans="27:27">
      <c r="AA64112" s="271"/>
    </row>
    <row r="64113" spans="27:27">
      <c r="AA64113" s="271"/>
    </row>
    <row r="64114" spans="27:27">
      <c r="AA64114" s="271"/>
    </row>
    <row r="64115" spans="27:27">
      <c r="AA64115" s="271"/>
    </row>
    <row r="64116" spans="27:27">
      <c r="AA64116" s="271"/>
    </row>
    <row r="64117" spans="27:27">
      <c r="AA64117" s="271"/>
    </row>
    <row r="64118" spans="27:27">
      <c r="AA64118" s="271"/>
    </row>
    <row r="64119" spans="27:27">
      <c r="AA64119" s="271"/>
    </row>
    <row r="64120" spans="27:27">
      <c r="AA64120" s="271"/>
    </row>
    <row r="64121" spans="27:27">
      <c r="AA64121" s="271"/>
    </row>
    <row r="64122" spans="27:27">
      <c r="AA64122" s="271"/>
    </row>
    <row r="64123" spans="27:27">
      <c r="AA64123" s="271"/>
    </row>
    <row r="64124" spans="27:27">
      <c r="AA64124" s="271"/>
    </row>
    <row r="64125" spans="27:27">
      <c r="AA64125" s="271"/>
    </row>
    <row r="64126" spans="27:27">
      <c r="AA64126" s="271"/>
    </row>
    <row r="64127" spans="27:27">
      <c r="AA64127" s="271"/>
    </row>
    <row r="64128" spans="27:27">
      <c r="AA64128" s="271"/>
    </row>
    <row r="64129" spans="27:27">
      <c r="AA64129" s="271"/>
    </row>
    <row r="64130" spans="27:27">
      <c r="AA64130" s="271"/>
    </row>
    <row r="64131" spans="27:27">
      <c r="AA64131" s="271"/>
    </row>
    <row r="64132" spans="27:27">
      <c r="AA64132" s="271"/>
    </row>
    <row r="64133" spans="27:27">
      <c r="AA64133" s="271"/>
    </row>
    <row r="64134" spans="27:27">
      <c r="AA64134" s="271"/>
    </row>
    <row r="64135" spans="27:27">
      <c r="AA64135" s="271"/>
    </row>
    <row r="64136" spans="27:27">
      <c r="AA64136" s="271"/>
    </row>
    <row r="64137" spans="27:27">
      <c r="AA64137" s="271"/>
    </row>
    <row r="64138" spans="27:27">
      <c r="AA64138" s="271"/>
    </row>
    <row r="64139" spans="27:27">
      <c r="AA64139" s="271"/>
    </row>
    <row r="64140" spans="27:27">
      <c r="AA64140" s="271"/>
    </row>
    <row r="64141" spans="27:27">
      <c r="AA64141" s="271"/>
    </row>
    <row r="64142" spans="27:27">
      <c r="AA64142" s="271"/>
    </row>
    <row r="64143" spans="27:27">
      <c r="AA64143" s="271"/>
    </row>
    <row r="64144" spans="27:27">
      <c r="AA64144" s="271"/>
    </row>
    <row r="64145" spans="27:27">
      <c r="AA64145" s="271"/>
    </row>
    <row r="64146" spans="27:27">
      <c r="AA64146" s="271"/>
    </row>
    <row r="64147" spans="27:27">
      <c r="AA64147" s="271"/>
    </row>
    <row r="64148" spans="27:27">
      <c r="AA64148" s="271"/>
    </row>
    <row r="64149" spans="27:27">
      <c r="AA64149" s="271"/>
    </row>
    <row r="64150" spans="27:27">
      <c r="AA64150" s="271"/>
    </row>
    <row r="64151" spans="27:27">
      <c r="AA64151" s="271"/>
    </row>
    <row r="64152" spans="27:27">
      <c r="AA64152" s="271"/>
    </row>
    <row r="64153" spans="27:27">
      <c r="AA64153" s="271"/>
    </row>
    <row r="64154" spans="27:27">
      <c r="AA64154" s="271"/>
    </row>
    <row r="64155" spans="27:27">
      <c r="AA64155" s="271"/>
    </row>
    <row r="64156" spans="27:27">
      <c r="AA64156" s="271"/>
    </row>
    <row r="64157" spans="27:27">
      <c r="AA64157" s="271"/>
    </row>
    <row r="64158" spans="27:27">
      <c r="AA64158" s="271"/>
    </row>
    <row r="64159" spans="27:27">
      <c r="AA64159" s="271"/>
    </row>
    <row r="64160" spans="27:27">
      <c r="AA64160" s="271"/>
    </row>
    <row r="64161" spans="27:27">
      <c r="AA64161" s="271"/>
    </row>
    <row r="64162" spans="27:27">
      <c r="AA64162" s="271"/>
    </row>
    <row r="64163" spans="27:27">
      <c r="AA64163" s="271"/>
    </row>
    <row r="64164" spans="27:27">
      <c r="AA64164" s="271"/>
    </row>
    <row r="64165" spans="27:27">
      <c r="AA64165" s="271"/>
    </row>
    <row r="64166" spans="27:27">
      <c r="AA64166" s="271"/>
    </row>
    <row r="64167" spans="27:27">
      <c r="AA64167" s="271"/>
    </row>
    <row r="64168" spans="27:27">
      <c r="AA64168" s="271"/>
    </row>
    <row r="64169" spans="27:27">
      <c r="AA64169" s="271"/>
    </row>
    <row r="64170" spans="27:27">
      <c r="AA64170" s="271"/>
    </row>
    <row r="64171" spans="27:27">
      <c r="AA64171" s="271"/>
    </row>
    <row r="64172" spans="27:27">
      <c r="AA64172" s="271"/>
    </row>
    <row r="64173" spans="27:27">
      <c r="AA64173" s="271"/>
    </row>
    <row r="64174" spans="27:27">
      <c r="AA64174" s="271"/>
    </row>
    <row r="64175" spans="27:27">
      <c r="AA64175" s="271"/>
    </row>
    <row r="64176" spans="27:27">
      <c r="AA64176" s="271"/>
    </row>
    <row r="64177" spans="27:27">
      <c r="AA64177" s="271"/>
    </row>
    <row r="64178" spans="27:27">
      <c r="AA64178" s="271"/>
    </row>
    <row r="64179" spans="27:27">
      <c r="AA64179" s="271"/>
    </row>
    <row r="64180" spans="27:27">
      <c r="AA64180" s="271"/>
    </row>
    <row r="64181" spans="27:27">
      <c r="AA64181" s="271"/>
    </row>
    <row r="64182" spans="27:27">
      <c r="AA64182" s="271"/>
    </row>
    <row r="64183" spans="27:27">
      <c r="AA64183" s="271"/>
    </row>
    <row r="64184" spans="27:27">
      <c r="AA64184" s="271"/>
    </row>
    <row r="64185" spans="27:27">
      <c r="AA64185" s="271"/>
    </row>
    <row r="64186" spans="27:27">
      <c r="AA64186" s="271"/>
    </row>
    <row r="64187" spans="27:27">
      <c r="AA64187" s="271"/>
    </row>
    <row r="64188" spans="27:27">
      <c r="AA64188" s="271"/>
    </row>
    <row r="64189" spans="27:27">
      <c r="AA64189" s="271"/>
    </row>
    <row r="64190" spans="27:27">
      <c r="AA64190" s="271"/>
    </row>
    <row r="64191" spans="27:27">
      <c r="AA64191" s="271"/>
    </row>
    <row r="64192" spans="27:27">
      <c r="AA64192" s="271"/>
    </row>
    <row r="64193" spans="27:27">
      <c r="AA64193" s="271"/>
    </row>
    <row r="64194" spans="27:27">
      <c r="AA64194" s="271"/>
    </row>
    <row r="64195" spans="27:27">
      <c r="AA64195" s="271"/>
    </row>
    <row r="64196" spans="27:27">
      <c r="AA64196" s="271"/>
    </row>
    <row r="64197" spans="27:27">
      <c r="AA64197" s="271"/>
    </row>
    <row r="64198" spans="27:27">
      <c r="AA64198" s="271"/>
    </row>
    <row r="64199" spans="27:27">
      <c r="AA64199" s="271"/>
    </row>
    <row r="64200" spans="27:27">
      <c r="AA64200" s="271"/>
    </row>
    <row r="64201" spans="27:27">
      <c r="AA64201" s="271"/>
    </row>
    <row r="64202" spans="27:27">
      <c r="AA64202" s="271"/>
    </row>
    <row r="64203" spans="27:27">
      <c r="AA64203" s="271"/>
    </row>
    <row r="64204" spans="27:27">
      <c r="AA64204" s="271"/>
    </row>
    <row r="64205" spans="27:27">
      <c r="AA64205" s="271"/>
    </row>
    <row r="64206" spans="27:27">
      <c r="AA64206" s="271"/>
    </row>
    <row r="64207" spans="27:27">
      <c r="AA64207" s="271"/>
    </row>
    <row r="64208" spans="27:27">
      <c r="AA64208" s="271"/>
    </row>
    <row r="64209" spans="27:27">
      <c r="AA64209" s="271"/>
    </row>
    <row r="64210" spans="27:27">
      <c r="AA64210" s="271"/>
    </row>
    <row r="64211" spans="27:27">
      <c r="AA64211" s="271"/>
    </row>
    <row r="64212" spans="27:27">
      <c r="AA64212" s="271"/>
    </row>
    <row r="64213" spans="27:27">
      <c r="AA64213" s="271"/>
    </row>
    <row r="64214" spans="27:27">
      <c r="AA64214" s="271"/>
    </row>
    <row r="64215" spans="27:27">
      <c r="AA64215" s="271"/>
    </row>
    <row r="64216" spans="27:27">
      <c r="AA64216" s="271"/>
    </row>
    <row r="64217" spans="27:27">
      <c r="AA64217" s="271"/>
    </row>
    <row r="64218" spans="27:27">
      <c r="AA64218" s="271"/>
    </row>
    <row r="64219" spans="27:27">
      <c r="AA64219" s="271"/>
    </row>
    <row r="64220" spans="27:27">
      <c r="AA64220" s="271"/>
    </row>
    <row r="64221" spans="27:27">
      <c r="AA64221" s="271"/>
    </row>
    <row r="64222" spans="27:27">
      <c r="AA64222" s="271"/>
    </row>
    <row r="64223" spans="27:27">
      <c r="AA64223" s="271"/>
    </row>
    <row r="64224" spans="27:27">
      <c r="AA64224" s="271"/>
    </row>
    <row r="64225" spans="27:27">
      <c r="AA64225" s="271"/>
    </row>
    <row r="64226" spans="27:27">
      <c r="AA64226" s="271"/>
    </row>
    <row r="64227" spans="27:27">
      <c r="AA64227" s="271"/>
    </row>
    <row r="64228" spans="27:27">
      <c r="AA64228" s="271"/>
    </row>
    <row r="64229" spans="27:27">
      <c r="AA64229" s="271"/>
    </row>
    <row r="64230" spans="27:27">
      <c r="AA64230" s="271"/>
    </row>
    <row r="64231" spans="27:27">
      <c r="AA64231" s="271"/>
    </row>
    <row r="64232" spans="27:27">
      <c r="AA64232" s="271"/>
    </row>
    <row r="64233" spans="27:27">
      <c r="AA64233" s="271"/>
    </row>
    <row r="64234" spans="27:27">
      <c r="AA64234" s="271"/>
    </row>
    <row r="64235" spans="27:27">
      <c r="AA64235" s="271"/>
    </row>
    <row r="64236" spans="27:27">
      <c r="AA64236" s="271"/>
    </row>
    <row r="64237" spans="27:27">
      <c r="AA64237" s="271"/>
    </row>
    <row r="64238" spans="27:27">
      <c r="AA64238" s="271"/>
    </row>
    <row r="64239" spans="27:27">
      <c r="AA64239" s="271"/>
    </row>
    <row r="64240" spans="27:27">
      <c r="AA64240" s="271"/>
    </row>
    <row r="64241" spans="27:27">
      <c r="AA64241" s="271"/>
    </row>
    <row r="64242" spans="27:27">
      <c r="AA64242" s="271"/>
    </row>
    <row r="64243" spans="27:27">
      <c r="AA64243" s="271"/>
    </row>
    <row r="64244" spans="27:27">
      <c r="AA64244" s="271"/>
    </row>
    <row r="64245" spans="27:27">
      <c r="AA64245" s="271"/>
    </row>
    <row r="64246" spans="27:27">
      <c r="AA64246" s="271"/>
    </row>
    <row r="64247" spans="27:27">
      <c r="AA64247" s="271"/>
    </row>
    <row r="64248" spans="27:27">
      <c r="AA64248" s="271"/>
    </row>
    <row r="64249" spans="27:27">
      <c r="AA64249" s="271"/>
    </row>
    <row r="64250" spans="27:27">
      <c r="AA64250" s="271"/>
    </row>
    <row r="64251" spans="27:27">
      <c r="AA64251" s="271"/>
    </row>
    <row r="64252" spans="27:27">
      <c r="AA64252" s="271"/>
    </row>
    <row r="64253" spans="27:27">
      <c r="AA64253" s="271"/>
    </row>
    <row r="64254" spans="27:27">
      <c r="AA64254" s="271"/>
    </row>
    <row r="64255" spans="27:27">
      <c r="AA64255" s="271"/>
    </row>
    <row r="64256" spans="27:27">
      <c r="AA64256" s="271"/>
    </row>
    <row r="64257" spans="27:27">
      <c r="AA64257" s="271"/>
    </row>
    <row r="64258" spans="27:27">
      <c r="AA64258" s="271"/>
    </row>
    <row r="64259" spans="27:27">
      <c r="AA64259" s="271"/>
    </row>
    <row r="64260" spans="27:27">
      <c r="AA64260" s="271"/>
    </row>
    <row r="64261" spans="27:27">
      <c r="AA64261" s="271"/>
    </row>
    <row r="64262" spans="27:27">
      <c r="AA64262" s="271"/>
    </row>
    <row r="64263" spans="27:27">
      <c r="AA64263" s="271"/>
    </row>
    <row r="64264" spans="27:27">
      <c r="AA64264" s="271"/>
    </row>
    <row r="64265" spans="27:27">
      <c r="AA64265" s="271"/>
    </row>
    <row r="64266" spans="27:27">
      <c r="AA64266" s="271"/>
    </row>
    <row r="64267" spans="27:27">
      <c r="AA64267" s="271"/>
    </row>
    <row r="64268" spans="27:27">
      <c r="AA64268" s="271"/>
    </row>
    <row r="64269" spans="27:27">
      <c r="AA64269" s="271"/>
    </row>
    <row r="64270" spans="27:27">
      <c r="AA64270" s="271"/>
    </row>
    <row r="64271" spans="27:27">
      <c r="AA64271" s="271"/>
    </row>
    <row r="64272" spans="27:27">
      <c r="AA64272" s="271"/>
    </row>
    <row r="64273" spans="27:27">
      <c r="AA64273" s="271"/>
    </row>
    <row r="64274" spans="27:27">
      <c r="AA64274" s="271"/>
    </row>
    <row r="64275" spans="27:27">
      <c r="AA64275" s="271"/>
    </row>
    <row r="64276" spans="27:27">
      <c r="AA64276" s="271"/>
    </row>
    <row r="64277" spans="27:27">
      <c r="AA64277" s="271"/>
    </row>
    <row r="64278" spans="27:27">
      <c r="AA64278" s="271"/>
    </row>
    <row r="64279" spans="27:27">
      <c r="AA64279" s="271"/>
    </row>
    <row r="64280" spans="27:27">
      <c r="AA64280" s="271"/>
    </row>
    <row r="64281" spans="27:27">
      <c r="AA64281" s="271"/>
    </row>
    <row r="64282" spans="27:27">
      <c r="AA64282" s="271"/>
    </row>
    <row r="64283" spans="27:27">
      <c r="AA64283" s="271"/>
    </row>
    <row r="64284" spans="27:27">
      <c r="AA64284" s="271"/>
    </row>
    <row r="64285" spans="27:27">
      <c r="AA64285" s="271"/>
    </row>
    <row r="64286" spans="27:27">
      <c r="AA64286" s="271"/>
    </row>
    <row r="64287" spans="27:27">
      <c r="AA64287" s="271"/>
    </row>
    <row r="64288" spans="27:27">
      <c r="AA64288" s="271"/>
    </row>
    <row r="64289" spans="27:27">
      <c r="AA64289" s="271"/>
    </row>
    <row r="64290" spans="27:27">
      <c r="AA64290" s="271"/>
    </row>
    <row r="64291" spans="27:27">
      <c r="AA64291" s="271"/>
    </row>
    <row r="64292" spans="27:27">
      <c r="AA64292" s="271"/>
    </row>
    <row r="64293" spans="27:27">
      <c r="AA64293" s="271"/>
    </row>
    <row r="64294" spans="27:27">
      <c r="AA64294" s="271"/>
    </row>
    <row r="64295" spans="27:27">
      <c r="AA64295" s="271"/>
    </row>
    <row r="64296" spans="27:27">
      <c r="AA64296" s="271"/>
    </row>
    <row r="64297" spans="27:27">
      <c r="AA64297" s="271"/>
    </row>
    <row r="64298" spans="27:27">
      <c r="AA64298" s="271"/>
    </row>
    <row r="64299" spans="27:27">
      <c r="AA64299" s="271"/>
    </row>
    <row r="64300" spans="27:27">
      <c r="AA64300" s="271"/>
    </row>
    <row r="64301" spans="27:27">
      <c r="AA64301" s="271"/>
    </row>
    <row r="64302" spans="27:27">
      <c r="AA64302" s="271"/>
    </row>
    <row r="64303" spans="27:27">
      <c r="AA64303" s="271"/>
    </row>
    <row r="64304" spans="27:27">
      <c r="AA64304" s="271"/>
    </row>
    <row r="64305" spans="27:27">
      <c r="AA64305" s="271"/>
    </row>
    <row r="64306" spans="27:27">
      <c r="AA64306" s="271"/>
    </row>
    <row r="64307" spans="27:27">
      <c r="AA64307" s="271"/>
    </row>
    <row r="64308" spans="27:27">
      <c r="AA64308" s="271"/>
    </row>
    <row r="64309" spans="27:27">
      <c r="AA64309" s="271"/>
    </row>
    <row r="64310" spans="27:27">
      <c r="AA64310" s="271"/>
    </row>
    <row r="64311" spans="27:27">
      <c r="AA64311" s="271"/>
    </row>
    <row r="64312" spans="27:27">
      <c r="AA64312" s="271"/>
    </row>
    <row r="64313" spans="27:27">
      <c r="AA64313" s="271"/>
    </row>
    <row r="64314" spans="27:27">
      <c r="AA64314" s="271"/>
    </row>
    <row r="64315" spans="27:27">
      <c r="AA64315" s="271"/>
    </row>
    <row r="64316" spans="27:27">
      <c r="AA64316" s="271"/>
    </row>
    <row r="64317" spans="27:27">
      <c r="AA64317" s="271"/>
    </row>
    <row r="64318" spans="27:27">
      <c r="AA64318" s="271"/>
    </row>
    <row r="64319" spans="27:27">
      <c r="AA64319" s="271"/>
    </row>
    <row r="64320" spans="27:27">
      <c r="AA64320" s="271"/>
    </row>
    <row r="64321" spans="27:27">
      <c r="AA64321" s="271"/>
    </row>
    <row r="64322" spans="27:27">
      <c r="AA64322" s="271"/>
    </row>
    <row r="64323" spans="27:27">
      <c r="AA64323" s="271"/>
    </row>
    <row r="64324" spans="27:27">
      <c r="AA64324" s="271"/>
    </row>
    <row r="64325" spans="27:27">
      <c r="AA64325" s="271"/>
    </row>
    <row r="64326" spans="27:27">
      <c r="AA64326" s="271"/>
    </row>
    <row r="64327" spans="27:27">
      <c r="AA64327" s="271"/>
    </row>
    <row r="64328" spans="27:27">
      <c r="AA64328" s="271"/>
    </row>
    <row r="64329" spans="27:27">
      <c r="AA64329" s="271"/>
    </row>
    <row r="64330" spans="27:27">
      <c r="AA64330" s="271"/>
    </row>
    <row r="64331" spans="27:27">
      <c r="AA64331" s="271"/>
    </row>
    <row r="64332" spans="27:27">
      <c r="AA64332" s="271"/>
    </row>
    <row r="64333" spans="27:27">
      <c r="AA64333" s="271"/>
    </row>
    <row r="64334" spans="27:27">
      <c r="AA64334" s="271"/>
    </row>
    <row r="64335" spans="27:27">
      <c r="AA64335" s="271"/>
    </row>
    <row r="64336" spans="27:27">
      <c r="AA64336" s="271"/>
    </row>
    <row r="64337" spans="27:27">
      <c r="AA64337" s="271"/>
    </row>
    <row r="64338" spans="27:27">
      <c r="AA64338" s="271"/>
    </row>
    <row r="64339" spans="27:27">
      <c r="AA64339" s="271"/>
    </row>
    <row r="64340" spans="27:27">
      <c r="AA64340" s="271"/>
    </row>
    <row r="64341" spans="27:27">
      <c r="AA64341" s="271"/>
    </row>
    <row r="64342" spans="27:27">
      <c r="AA64342" s="271"/>
    </row>
    <row r="64343" spans="27:27">
      <c r="AA64343" s="271"/>
    </row>
    <row r="64344" spans="27:27">
      <c r="AA64344" s="271"/>
    </row>
    <row r="64345" spans="27:27">
      <c r="AA64345" s="271"/>
    </row>
    <row r="64346" spans="27:27">
      <c r="AA64346" s="271"/>
    </row>
    <row r="64347" spans="27:27">
      <c r="AA64347" s="271"/>
    </row>
    <row r="64348" spans="27:27">
      <c r="AA64348" s="271"/>
    </row>
    <row r="64349" spans="27:27">
      <c r="AA64349" s="271"/>
    </row>
    <row r="64350" spans="27:27">
      <c r="AA64350" s="271"/>
    </row>
    <row r="64351" spans="27:27">
      <c r="AA64351" s="271"/>
    </row>
    <row r="64352" spans="27:27">
      <c r="AA64352" s="271"/>
    </row>
    <row r="64353" spans="27:27">
      <c r="AA64353" s="271"/>
    </row>
    <row r="64354" spans="27:27">
      <c r="AA64354" s="271"/>
    </row>
    <row r="64355" spans="27:27">
      <c r="AA64355" s="271"/>
    </row>
    <row r="64356" spans="27:27">
      <c r="AA64356" s="271"/>
    </row>
    <row r="64357" spans="27:27">
      <c r="AA64357" s="271"/>
    </row>
    <row r="64358" spans="27:27">
      <c r="AA64358" s="271"/>
    </row>
    <row r="64359" spans="27:27">
      <c r="AA64359" s="271"/>
    </row>
    <row r="64360" spans="27:27">
      <c r="AA64360" s="271"/>
    </row>
    <row r="64361" spans="27:27">
      <c r="AA64361" s="271"/>
    </row>
    <row r="64362" spans="27:27">
      <c r="AA64362" s="271"/>
    </row>
    <row r="64363" spans="27:27">
      <c r="AA64363" s="271"/>
    </row>
    <row r="64364" spans="27:27">
      <c r="AA64364" s="271"/>
    </row>
    <row r="64365" spans="27:27">
      <c r="AA64365" s="271"/>
    </row>
    <row r="64366" spans="27:27">
      <c r="AA64366" s="271"/>
    </row>
    <row r="64367" spans="27:27">
      <c r="AA64367" s="271"/>
    </row>
    <row r="64368" spans="27:27">
      <c r="AA64368" s="271"/>
    </row>
    <row r="64369" spans="27:27">
      <c r="AA64369" s="271"/>
    </row>
    <row r="64370" spans="27:27">
      <c r="AA64370" s="271"/>
    </row>
    <row r="64371" spans="27:27">
      <c r="AA64371" s="271"/>
    </row>
    <row r="64372" spans="27:27">
      <c r="AA64372" s="271"/>
    </row>
    <row r="64373" spans="27:27">
      <c r="AA64373" s="271"/>
    </row>
    <row r="64374" spans="27:27">
      <c r="AA64374" s="271"/>
    </row>
    <row r="64375" spans="27:27">
      <c r="AA64375" s="271"/>
    </row>
    <row r="64376" spans="27:27">
      <c r="AA64376" s="271"/>
    </row>
    <row r="64377" spans="27:27">
      <c r="AA64377" s="271"/>
    </row>
    <row r="64378" spans="27:27">
      <c r="AA64378" s="271"/>
    </row>
    <row r="64379" spans="27:27">
      <c r="AA64379" s="271"/>
    </row>
    <row r="64380" spans="27:27">
      <c r="AA64380" s="271"/>
    </row>
    <row r="64381" spans="27:27">
      <c r="AA64381" s="271"/>
    </row>
    <row r="64382" spans="27:27">
      <c r="AA64382" s="271"/>
    </row>
    <row r="64383" spans="27:27">
      <c r="AA64383" s="271"/>
    </row>
    <row r="64384" spans="27:27">
      <c r="AA64384" s="271"/>
    </row>
    <row r="64385" spans="27:27">
      <c r="AA64385" s="271"/>
    </row>
    <row r="64386" spans="27:27">
      <c r="AA64386" s="271"/>
    </row>
    <row r="64387" spans="27:27">
      <c r="AA64387" s="271"/>
    </row>
    <row r="64388" spans="27:27">
      <c r="AA64388" s="271"/>
    </row>
    <row r="64389" spans="27:27">
      <c r="AA64389" s="271"/>
    </row>
    <row r="64390" spans="27:27">
      <c r="AA64390" s="271"/>
    </row>
    <row r="64391" spans="27:27">
      <c r="AA64391" s="271"/>
    </row>
    <row r="64392" spans="27:27">
      <c r="AA64392" s="271"/>
    </row>
    <row r="64393" spans="27:27">
      <c r="AA64393" s="271"/>
    </row>
    <row r="64394" spans="27:27">
      <c r="AA64394" s="271"/>
    </row>
    <row r="64395" spans="27:27">
      <c r="AA64395" s="271"/>
    </row>
    <row r="64396" spans="27:27">
      <c r="AA64396" s="271"/>
    </row>
    <row r="64397" spans="27:27">
      <c r="AA64397" s="271"/>
    </row>
    <row r="64398" spans="27:27">
      <c r="AA64398" s="271"/>
    </row>
    <row r="64399" spans="27:27">
      <c r="AA64399" s="271"/>
    </row>
    <row r="64400" spans="27:27">
      <c r="AA64400" s="271"/>
    </row>
    <row r="64401" spans="27:27">
      <c r="AA64401" s="271"/>
    </row>
    <row r="64402" spans="27:27">
      <c r="AA64402" s="271"/>
    </row>
    <row r="64403" spans="27:27">
      <c r="AA64403" s="271"/>
    </row>
    <row r="64404" spans="27:27">
      <c r="AA64404" s="271"/>
    </row>
    <row r="64405" spans="27:27">
      <c r="AA64405" s="271"/>
    </row>
    <row r="64406" spans="27:27">
      <c r="AA64406" s="271"/>
    </row>
    <row r="64407" spans="27:27">
      <c r="AA64407" s="271"/>
    </row>
    <row r="64408" spans="27:27">
      <c r="AA64408" s="271"/>
    </row>
    <row r="64409" spans="27:27">
      <c r="AA64409" s="271"/>
    </row>
    <row r="64410" spans="27:27">
      <c r="AA64410" s="271"/>
    </row>
    <row r="64411" spans="27:27">
      <c r="AA64411" s="271"/>
    </row>
    <row r="64412" spans="27:27">
      <c r="AA64412" s="271"/>
    </row>
    <row r="64413" spans="27:27">
      <c r="AA64413" s="271"/>
    </row>
    <row r="64414" spans="27:27">
      <c r="AA64414" s="271"/>
    </row>
    <row r="64415" spans="27:27">
      <c r="AA64415" s="271"/>
    </row>
    <row r="64416" spans="27:27">
      <c r="AA64416" s="271"/>
    </row>
    <row r="64417" spans="27:27">
      <c r="AA64417" s="271"/>
    </row>
    <row r="64418" spans="27:27">
      <c r="AA64418" s="271"/>
    </row>
    <row r="64419" spans="27:27">
      <c r="AA64419" s="271"/>
    </row>
    <row r="64420" spans="27:27">
      <c r="AA64420" s="271"/>
    </row>
    <row r="64421" spans="27:27">
      <c r="AA64421" s="271"/>
    </row>
    <row r="64422" spans="27:27">
      <c r="AA64422" s="271"/>
    </row>
    <row r="64423" spans="27:27">
      <c r="AA64423" s="271"/>
    </row>
    <row r="64424" spans="27:27">
      <c r="AA64424" s="271"/>
    </row>
    <row r="64425" spans="27:27">
      <c r="AA64425" s="271"/>
    </row>
    <row r="64426" spans="27:27">
      <c r="AA64426" s="271"/>
    </row>
    <row r="64427" spans="27:27">
      <c r="AA64427" s="271"/>
    </row>
    <row r="64428" spans="27:27">
      <c r="AA64428" s="271"/>
    </row>
    <row r="64429" spans="27:27">
      <c r="AA64429" s="271"/>
    </row>
    <row r="64430" spans="27:27">
      <c r="AA64430" s="271"/>
    </row>
    <row r="64431" spans="27:27">
      <c r="AA64431" s="271"/>
    </row>
    <row r="64432" spans="27:27">
      <c r="AA64432" s="271"/>
    </row>
    <row r="64433" spans="27:27">
      <c r="AA64433" s="271"/>
    </row>
    <row r="64434" spans="27:27">
      <c r="AA64434" s="271"/>
    </row>
    <row r="64435" spans="27:27">
      <c r="AA64435" s="271"/>
    </row>
    <row r="64436" spans="27:27">
      <c r="AA64436" s="271"/>
    </row>
    <row r="64437" spans="27:27">
      <c r="AA64437" s="271"/>
    </row>
    <row r="64438" spans="27:27">
      <c r="AA64438" s="271"/>
    </row>
    <row r="64439" spans="27:27">
      <c r="AA64439" s="271"/>
    </row>
    <row r="64440" spans="27:27">
      <c r="AA64440" s="271"/>
    </row>
    <row r="64441" spans="27:27">
      <c r="AA64441" s="271"/>
    </row>
    <row r="64442" spans="27:27">
      <c r="AA64442" s="271"/>
    </row>
    <row r="64443" spans="27:27">
      <c r="AA64443" s="271"/>
    </row>
    <row r="64444" spans="27:27">
      <c r="AA64444" s="271"/>
    </row>
    <row r="64445" spans="27:27">
      <c r="AA64445" s="271"/>
    </row>
    <row r="64446" spans="27:27">
      <c r="AA64446" s="271"/>
    </row>
    <row r="64447" spans="27:27">
      <c r="AA64447" s="271"/>
    </row>
    <row r="64448" spans="27:27">
      <c r="AA64448" s="271"/>
    </row>
    <row r="64449" spans="27:27">
      <c r="AA64449" s="271"/>
    </row>
    <row r="64450" spans="27:27">
      <c r="AA64450" s="271"/>
    </row>
    <row r="64451" spans="27:27">
      <c r="AA64451" s="271"/>
    </row>
    <row r="64452" spans="27:27">
      <c r="AA64452" s="271"/>
    </row>
    <row r="64453" spans="27:27">
      <c r="AA64453" s="271"/>
    </row>
    <row r="64454" spans="27:27">
      <c r="AA64454" s="271"/>
    </row>
    <row r="64455" spans="27:27">
      <c r="AA64455" s="271"/>
    </row>
    <row r="64456" spans="27:27">
      <c r="AA64456" s="271"/>
    </row>
    <row r="64457" spans="27:27">
      <c r="AA64457" s="271"/>
    </row>
    <row r="64458" spans="27:27">
      <c r="AA64458" s="271"/>
    </row>
    <row r="64459" spans="27:27">
      <c r="AA64459" s="271"/>
    </row>
    <row r="64460" spans="27:27">
      <c r="AA64460" s="271"/>
    </row>
    <row r="64461" spans="27:27">
      <c r="AA64461" s="271"/>
    </row>
    <row r="64462" spans="27:27">
      <c r="AA64462" s="271"/>
    </row>
    <row r="64463" spans="27:27">
      <c r="AA64463" s="271"/>
    </row>
    <row r="64464" spans="27:27">
      <c r="AA64464" s="271"/>
    </row>
    <row r="64465" spans="27:27">
      <c r="AA64465" s="271"/>
    </row>
    <row r="64466" spans="27:27">
      <c r="AA64466" s="271"/>
    </row>
    <row r="64467" spans="27:27">
      <c r="AA64467" s="271"/>
    </row>
    <row r="64468" spans="27:27">
      <c r="AA64468" s="271"/>
    </row>
    <row r="64469" spans="27:27">
      <c r="AA64469" s="271"/>
    </row>
    <row r="64470" spans="27:27">
      <c r="AA64470" s="271"/>
    </row>
    <row r="64471" spans="27:27">
      <c r="AA64471" s="271"/>
    </row>
    <row r="64472" spans="27:27">
      <c r="AA64472" s="271"/>
    </row>
    <row r="64473" spans="27:27">
      <c r="AA64473" s="271"/>
    </row>
    <row r="64474" spans="27:27">
      <c r="AA64474" s="271"/>
    </row>
    <row r="64475" spans="27:27">
      <c r="AA64475" s="271"/>
    </row>
    <row r="64476" spans="27:27">
      <c r="AA64476" s="271"/>
    </row>
    <row r="64477" spans="27:27">
      <c r="AA64477" s="271"/>
    </row>
    <row r="64478" spans="27:27">
      <c r="AA64478" s="271"/>
    </row>
    <row r="64479" spans="27:27">
      <c r="AA64479" s="271"/>
    </row>
    <row r="64480" spans="27:27">
      <c r="AA64480" s="271"/>
    </row>
    <row r="64481" spans="27:27">
      <c r="AA64481" s="271"/>
    </row>
    <row r="64482" spans="27:27">
      <c r="AA64482" s="271"/>
    </row>
    <row r="64483" spans="27:27">
      <c r="AA64483" s="271"/>
    </row>
    <row r="64484" spans="27:27">
      <c r="AA64484" s="271"/>
    </row>
    <row r="64485" spans="27:27">
      <c r="AA64485" s="271"/>
    </row>
    <row r="64486" spans="27:27">
      <c r="AA64486" s="271"/>
    </row>
    <row r="64487" spans="27:27">
      <c r="AA64487" s="271"/>
    </row>
    <row r="64488" spans="27:27">
      <c r="AA64488" s="271"/>
    </row>
    <row r="64489" spans="27:27">
      <c r="AA64489" s="271"/>
    </row>
    <row r="64490" spans="27:27">
      <c r="AA64490" s="271"/>
    </row>
    <row r="64491" spans="27:27">
      <c r="AA64491" s="271"/>
    </row>
    <row r="64492" spans="27:27">
      <c r="AA64492" s="271"/>
    </row>
    <row r="64493" spans="27:27">
      <c r="AA64493" s="271"/>
    </row>
    <row r="64494" spans="27:27">
      <c r="AA64494" s="271"/>
    </row>
    <row r="64495" spans="27:27">
      <c r="AA64495" s="271"/>
    </row>
    <row r="64496" spans="27:27">
      <c r="AA64496" s="271"/>
    </row>
    <row r="64497" spans="27:27">
      <c r="AA64497" s="271"/>
    </row>
    <row r="64498" spans="27:27">
      <c r="AA64498" s="271"/>
    </row>
    <row r="64499" spans="27:27">
      <c r="AA64499" s="271"/>
    </row>
    <row r="64500" spans="27:27">
      <c r="AA64500" s="271"/>
    </row>
    <row r="64501" spans="27:27">
      <c r="AA64501" s="271"/>
    </row>
    <row r="64502" spans="27:27">
      <c r="AA64502" s="271"/>
    </row>
    <row r="64503" spans="27:27">
      <c r="AA64503" s="271"/>
    </row>
    <row r="64504" spans="27:27">
      <c r="AA64504" s="271"/>
    </row>
    <row r="64505" spans="27:27">
      <c r="AA64505" s="271"/>
    </row>
    <row r="64506" spans="27:27">
      <c r="AA64506" s="271"/>
    </row>
    <row r="64507" spans="27:27">
      <c r="AA64507" s="271"/>
    </row>
    <row r="64508" spans="27:27">
      <c r="AA64508" s="271"/>
    </row>
    <row r="64509" spans="27:27">
      <c r="AA64509" s="271"/>
    </row>
    <row r="64510" spans="27:27">
      <c r="AA64510" s="271"/>
    </row>
    <row r="64511" spans="27:27">
      <c r="AA64511" s="271"/>
    </row>
    <row r="64512" spans="27:27">
      <c r="AA64512" s="271"/>
    </row>
    <row r="64513" spans="27:27">
      <c r="AA64513" s="271"/>
    </row>
    <row r="64514" spans="27:27">
      <c r="AA64514" s="271"/>
    </row>
    <row r="64515" spans="27:27">
      <c r="AA64515" s="271"/>
    </row>
    <row r="64516" spans="27:27">
      <c r="AA64516" s="271"/>
    </row>
    <row r="64517" spans="27:27">
      <c r="AA64517" s="271"/>
    </row>
    <row r="64518" spans="27:27">
      <c r="AA64518" s="271"/>
    </row>
    <row r="64519" spans="27:27">
      <c r="AA64519" s="271"/>
    </row>
    <row r="64520" spans="27:27">
      <c r="AA64520" s="271"/>
    </row>
    <row r="64521" spans="27:27">
      <c r="AA64521" s="271"/>
    </row>
    <row r="64522" spans="27:27">
      <c r="AA64522" s="271"/>
    </row>
    <row r="64523" spans="27:27">
      <c r="AA64523" s="271"/>
    </row>
    <row r="64524" spans="27:27">
      <c r="AA64524" s="271"/>
    </row>
    <row r="64525" spans="27:27">
      <c r="AA64525" s="271"/>
    </row>
    <row r="64526" spans="27:27">
      <c r="AA64526" s="271"/>
    </row>
    <row r="64527" spans="27:27">
      <c r="AA64527" s="271"/>
    </row>
    <row r="64528" spans="27:27">
      <c r="AA64528" s="271"/>
    </row>
    <row r="64529" spans="27:27">
      <c r="AA64529" s="271"/>
    </row>
    <row r="64530" spans="27:27">
      <c r="AA64530" s="271"/>
    </row>
    <row r="64531" spans="27:27">
      <c r="AA64531" s="271"/>
    </row>
    <row r="64532" spans="27:27">
      <c r="AA64532" s="271"/>
    </row>
    <row r="64533" spans="27:27">
      <c r="AA64533" s="271"/>
    </row>
    <row r="64534" spans="27:27">
      <c r="AA64534" s="271"/>
    </row>
    <row r="64535" spans="27:27">
      <c r="AA64535" s="271"/>
    </row>
    <row r="64536" spans="27:27">
      <c r="AA64536" s="271"/>
    </row>
    <row r="64537" spans="27:27">
      <c r="AA64537" s="271"/>
    </row>
    <row r="64538" spans="27:27">
      <c r="AA64538" s="271"/>
    </row>
    <row r="64539" spans="27:27">
      <c r="AA64539" s="271"/>
    </row>
    <row r="64540" spans="27:27">
      <c r="AA64540" s="271"/>
    </row>
    <row r="64541" spans="27:27">
      <c r="AA64541" s="271"/>
    </row>
    <row r="64542" spans="27:27">
      <c r="AA64542" s="271"/>
    </row>
    <row r="64543" spans="27:27">
      <c r="AA64543" s="271"/>
    </row>
    <row r="64544" spans="27:27">
      <c r="AA64544" s="271"/>
    </row>
    <row r="64545" spans="27:27">
      <c r="AA64545" s="271"/>
    </row>
    <row r="64546" spans="27:27">
      <c r="AA64546" s="271"/>
    </row>
    <row r="64547" spans="27:27">
      <c r="AA64547" s="271"/>
    </row>
    <row r="64548" spans="27:27">
      <c r="AA64548" s="271"/>
    </row>
    <row r="64549" spans="27:27">
      <c r="AA64549" s="271"/>
    </row>
    <row r="64550" spans="27:27">
      <c r="AA64550" s="271"/>
    </row>
    <row r="64551" spans="27:27">
      <c r="AA64551" s="271"/>
    </row>
    <row r="64552" spans="27:27">
      <c r="AA64552" s="271"/>
    </row>
    <row r="64553" spans="27:27">
      <c r="AA64553" s="271"/>
    </row>
    <row r="64554" spans="27:27">
      <c r="AA64554" s="271"/>
    </row>
    <row r="64555" spans="27:27">
      <c r="AA64555" s="271"/>
    </row>
    <row r="64556" spans="27:27">
      <c r="AA64556" s="271"/>
    </row>
    <row r="64557" spans="27:27">
      <c r="AA64557" s="271"/>
    </row>
    <row r="64558" spans="27:27">
      <c r="AA64558" s="271"/>
    </row>
    <row r="64559" spans="27:27">
      <c r="AA64559" s="271"/>
    </row>
    <row r="64560" spans="27:27">
      <c r="AA64560" s="271"/>
    </row>
    <row r="64561" spans="27:27">
      <c r="AA64561" s="271"/>
    </row>
    <row r="64562" spans="27:27">
      <c r="AA64562" s="271"/>
    </row>
    <row r="64563" spans="27:27">
      <c r="AA64563" s="271"/>
    </row>
    <row r="64564" spans="27:27">
      <c r="AA64564" s="271"/>
    </row>
    <row r="64565" spans="27:27">
      <c r="AA64565" s="271"/>
    </row>
    <row r="64566" spans="27:27">
      <c r="AA64566" s="271"/>
    </row>
    <row r="64567" spans="27:27">
      <c r="AA64567" s="271"/>
    </row>
    <row r="64568" spans="27:27">
      <c r="AA64568" s="271"/>
    </row>
    <row r="64569" spans="27:27">
      <c r="AA64569" s="271"/>
    </row>
    <row r="64570" spans="27:27">
      <c r="AA64570" s="271"/>
    </row>
    <row r="64571" spans="27:27">
      <c r="AA64571" s="271"/>
    </row>
    <row r="64572" spans="27:27">
      <c r="AA64572" s="271"/>
    </row>
    <row r="64573" spans="27:27">
      <c r="AA64573" s="271"/>
    </row>
    <row r="64574" spans="27:27">
      <c r="AA64574" s="271"/>
    </row>
    <row r="64575" spans="27:27">
      <c r="AA64575" s="271"/>
    </row>
    <row r="64576" spans="27:27">
      <c r="AA64576" s="271"/>
    </row>
    <row r="64577" spans="27:27">
      <c r="AA64577" s="271"/>
    </row>
    <row r="64578" spans="27:27">
      <c r="AA64578" s="271"/>
    </row>
    <row r="64579" spans="27:27">
      <c r="AA64579" s="271"/>
    </row>
    <row r="64580" spans="27:27">
      <c r="AA64580" s="271"/>
    </row>
    <row r="64581" spans="27:27">
      <c r="AA64581" s="271"/>
    </row>
    <row r="64582" spans="27:27">
      <c r="AA64582" s="271"/>
    </row>
    <row r="64583" spans="27:27">
      <c r="AA64583" s="271"/>
    </row>
    <row r="64584" spans="27:27">
      <c r="AA64584" s="271"/>
    </row>
    <row r="64585" spans="27:27">
      <c r="AA64585" s="271"/>
    </row>
    <row r="64586" spans="27:27">
      <c r="AA64586" s="271"/>
    </row>
    <row r="64587" spans="27:27">
      <c r="AA64587" s="271"/>
    </row>
    <row r="64588" spans="27:27">
      <c r="AA64588" s="271"/>
    </row>
    <row r="64589" spans="27:27">
      <c r="AA64589" s="271"/>
    </row>
    <row r="64590" spans="27:27">
      <c r="AA64590" s="271"/>
    </row>
    <row r="64591" spans="27:27">
      <c r="AA64591" s="271"/>
    </row>
    <row r="64592" spans="27:27">
      <c r="AA64592" s="271"/>
    </row>
    <row r="64593" spans="27:27">
      <c r="AA64593" s="271"/>
    </row>
    <row r="64594" spans="27:27">
      <c r="AA64594" s="271"/>
    </row>
    <row r="64595" spans="27:27">
      <c r="AA64595" s="271"/>
    </row>
    <row r="64596" spans="27:27">
      <c r="AA64596" s="271"/>
    </row>
    <row r="64597" spans="27:27">
      <c r="AA64597" s="271"/>
    </row>
    <row r="64598" spans="27:27">
      <c r="AA64598" s="271"/>
    </row>
    <row r="64599" spans="27:27">
      <c r="AA64599" s="271"/>
    </row>
    <row r="64600" spans="27:27">
      <c r="AA64600" s="271"/>
    </row>
    <row r="64601" spans="27:27">
      <c r="AA64601" s="271"/>
    </row>
    <row r="64602" spans="27:27">
      <c r="AA64602" s="271"/>
    </row>
    <row r="64603" spans="27:27">
      <c r="AA64603" s="271"/>
    </row>
    <row r="64604" spans="27:27">
      <c r="AA64604" s="271"/>
    </row>
    <row r="64605" spans="27:27">
      <c r="AA64605" s="271"/>
    </row>
    <row r="64606" spans="27:27">
      <c r="AA64606" s="271"/>
    </row>
    <row r="64607" spans="27:27">
      <c r="AA64607" s="271"/>
    </row>
    <row r="64608" spans="27:27">
      <c r="AA64608" s="271"/>
    </row>
    <row r="64609" spans="27:27">
      <c r="AA64609" s="271"/>
    </row>
    <row r="64610" spans="27:27">
      <c r="AA64610" s="271"/>
    </row>
    <row r="64611" spans="27:27">
      <c r="AA64611" s="271"/>
    </row>
    <row r="64612" spans="27:27">
      <c r="AA64612" s="271"/>
    </row>
    <row r="64613" spans="27:27">
      <c r="AA64613" s="271"/>
    </row>
    <row r="64614" spans="27:27">
      <c r="AA64614" s="271"/>
    </row>
    <row r="64615" spans="27:27">
      <c r="AA64615" s="271"/>
    </row>
    <row r="64616" spans="27:27">
      <c r="AA64616" s="271"/>
    </row>
    <row r="64617" spans="27:27">
      <c r="AA64617" s="271"/>
    </row>
    <row r="64618" spans="27:27">
      <c r="AA64618" s="271"/>
    </row>
    <row r="64619" spans="27:27">
      <c r="AA64619" s="271"/>
    </row>
    <row r="64620" spans="27:27">
      <c r="AA64620" s="271"/>
    </row>
    <row r="64621" spans="27:27">
      <c r="AA64621" s="271"/>
    </row>
    <row r="64622" spans="27:27">
      <c r="AA64622" s="271"/>
    </row>
    <row r="64623" spans="27:27">
      <c r="AA64623" s="271"/>
    </row>
    <row r="64624" spans="27:27">
      <c r="AA64624" s="271"/>
    </row>
    <row r="64625" spans="27:27">
      <c r="AA64625" s="271"/>
    </row>
    <row r="64626" spans="27:27">
      <c r="AA64626" s="271"/>
    </row>
    <row r="64627" spans="27:27">
      <c r="AA64627" s="271"/>
    </row>
    <row r="64628" spans="27:27">
      <c r="AA64628" s="271"/>
    </row>
    <row r="64629" spans="27:27">
      <c r="AA64629" s="271"/>
    </row>
    <row r="64630" spans="27:27">
      <c r="AA64630" s="271"/>
    </row>
    <row r="64631" spans="27:27">
      <c r="AA64631" s="271"/>
    </row>
    <row r="64632" spans="27:27">
      <c r="AA64632" s="271"/>
    </row>
    <row r="64633" spans="27:27">
      <c r="AA64633" s="271"/>
    </row>
    <row r="64634" spans="27:27">
      <c r="AA64634" s="271"/>
    </row>
    <row r="64635" spans="27:27">
      <c r="AA64635" s="271"/>
    </row>
    <row r="64636" spans="27:27">
      <c r="AA64636" s="271"/>
    </row>
    <row r="64637" spans="27:27">
      <c r="AA64637" s="271"/>
    </row>
    <row r="64638" spans="27:27">
      <c r="AA64638" s="271"/>
    </row>
    <row r="64639" spans="27:27">
      <c r="AA64639" s="271"/>
    </row>
    <row r="64640" spans="27:27">
      <c r="AA64640" s="271"/>
    </row>
    <row r="64641" spans="27:27">
      <c r="AA64641" s="271"/>
    </row>
    <row r="64642" spans="27:27">
      <c r="AA64642" s="271"/>
    </row>
    <row r="64643" spans="27:27">
      <c r="AA64643" s="271"/>
    </row>
    <row r="64644" spans="27:27">
      <c r="AA64644" s="271"/>
    </row>
    <row r="64645" spans="27:27">
      <c r="AA64645" s="271"/>
    </row>
    <row r="64646" spans="27:27">
      <c r="AA64646" s="271"/>
    </row>
    <row r="64647" spans="27:27">
      <c r="AA64647" s="271"/>
    </row>
    <row r="64648" spans="27:27">
      <c r="AA64648" s="271"/>
    </row>
    <row r="64649" spans="27:27">
      <c r="AA64649" s="271"/>
    </row>
    <row r="64650" spans="27:27">
      <c r="AA64650" s="271"/>
    </row>
    <row r="64651" spans="27:27">
      <c r="AA64651" s="271"/>
    </row>
    <row r="64652" spans="27:27">
      <c r="AA64652" s="271"/>
    </row>
    <row r="64653" spans="27:27">
      <c r="AA64653" s="271"/>
    </row>
    <row r="64654" spans="27:27">
      <c r="AA64654" s="271"/>
    </row>
    <row r="64655" spans="27:27">
      <c r="AA64655" s="271"/>
    </row>
    <row r="64656" spans="27:27">
      <c r="AA64656" s="271"/>
    </row>
    <row r="64657" spans="27:27">
      <c r="AA64657" s="271"/>
    </row>
    <row r="64658" spans="27:27">
      <c r="AA64658" s="271"/>
    </row>
    <row r="64659" spans="27:27">
      <c r="AA64659" s="271"/>
    </row>
    <row r="64660" spans="27:27">
      <c r="AA64660" s="271"/>
    </row>
    <row r="64661" spans="27:27">
      <c r="AA64661" s="271"/>
    </row>
    <row r="64662" spans="27:27">
      <c r="AA64662" s="271"/>
    </row>
    <row r="64663" spans="27:27">
      <c r="AA64663" s="271"/>
    </row>
    <row r="64664" spans="27:27">
      <c r="AA64664" s="271"/>
    </row>
    <row r="64665" spans="27:27">
      <c r="AA64665" s="271"/>
    </row>
    <row r="64666" spans="27:27">
      <c r="AA64666" s="271"/>
    </row>
    <row r="64667" spans="27:27">
      <c r="AA64667" s="271"/>
    </row>
    <row r="64668" spans="27:27">
      <c r="AA64668" s="271"/>
    </row>
    <row r="64669" spans="27:27">
      <c r="AA64669" s="271"/>
    </row>
    <row r="64670" spans="27:27">
      <c r="AA64670" s="271"/>
    </row>
    <row r="64671" spans="27:27">
      <c r="AA64671" s="271"/>
    </row>
    <row r="64672" spans="27:27">
      <c r="AA64672" s="271"/>
    </row>
    <row r="64673" spans="27:27">
      <c r="AA64673" s="271"/>
    </row>
    <row r="64674" spans="27:27">
      <c r="AA64674" s="271"/>
    </row>
    <row r="64675" spans="27:27">
      <c r="AA64675" s="271"/>
    </row>
    <row r="64676" spans="27:27">
      <c r="AA64676" s="271"/>
    </row>
    <row r="64677" spans="27:27">
      <c r="AA64677" s="271"/>
    </row>
    <row r="64678" spans="27:27">
      <c r="AA64678" s="271"/>
    </row>
    <row r="64679" spans="27:27">
      <c r="AA64679" s="271"/>
    </row>
    <row r="64680" spans="27:27">
      <c r="AA64680" s="271"/>
    </row>
    <row r="64681" spans="27:27">
      <c r="AA64681" s="271"/>
    </row>
    <row r="64682" spans="27:27">
      <c r="AA64682" s="271"/>
    </row>
    <row r="64683" spans="27:27">
      <c r="AA64683" s="271"/>
    </row>
    <row r="64684" spans="27:27">
      <c r="AA64684" s="271"/>
    </row>
    <row r="64685" spans="27:27">
      <c r="AA64685" s="271"/>
    </row>
    <row r="64686" spans="27:27">
      <c r="AA64686" s="271"/>
    </row>
    <row r="64687" spans="27:27">
      <c r="AA64687" s="271"/>
    </row>
    <row r="64688" spans="27:27">
      <c r="AA64688" s="271"/>
    </row>
    <row r="64689" spans="27:27">
      <c r="AA64689" s="271"/>
    </row>
    <row r="64690" spans="27:27">
      <c r="AA64690" s="271"/>
    </row>
    <row r="64691" spans="27:27">
      <c r="AA64691" s="271"/>
    </row>
    <row r="64692" spans="27:27">
      <c r="AA64692" s="271"/>
    </row>
    <row r="64693" spans="27:27">
      <c r="AA64693" s="271"/>
    </row>
    <row r="64694" spans="27:27">
      <c r="AA64694" s="271"/>
    </row>
    <row r="64695" spans="27:27">
      <c r="AA64695" s="271"/>
    </row>
    <row r="64696" spans="27:27">
      <c r="AA64696" s="271"/>
    </row>
    <row r="64697" spans="27:27">
      <c r="AA64697" s="271"/>
    </row>
    <row r="64698" spans="27:27">
      <c r="AA64698" s="271"/>
    </row>
    <row r="64699" spans="27:27">
      <c r="AA64699" s="271"/>
    </row>
    <row r="64700" spans="27:27">
      <c r="AA64700" s="271"/>
    </row>
    <row r="64701" spans="27:27">
      <c r="AA64701" s="271"/>
    </row>
    <row r="64702" spans="27:27">
      <c r="AA64702" s="271"/>
    </row>
    <row r="64703" spans="27:27">
      <c r="AA64703" s="271"/>
    </row>
    <row r="64704" spans="27:27">
      <c r="AA64704" s="271"/>
    </row>
    <row r="64705" spans="27:27">
      <c r="AA64705" s="271"/>
    </row>
    <row r="64706" spans="27:27">
      <c r="AA64706" s="271"/>
    </row>
    <row r="64707" spans="27:27">
      <c r="AA64707" s="271"/>
    </row>
    <row r="64708" spans="27:27">
      <c r="AA64708" s="271"/>
    </row>
    <row r="64709" spans="27:27">
      <c r="AA64709" s="271"/>
    </row>
    <row r="64710" spans="27:27">
      <c r="AA64710" s="271"/>
    </row>
    <row r="64711" spans="27:27">
      <c r="AA64711" s="271"/>
    </row>
    <row r="64712" spans="27:27">
      <c r="AA64712" s="271"/>
    </row>
    <row r="64713" spans="27:27">
      <c r="AA64713" s="271"/>
    </row>
    <row r="64714" spans="27:27">
      <c r="AA64714" s="271"/>
    </row>
    <row r="64715" spans="27:27">
      <c r="AA64715" s="271"/>
    </row>
    <row r="64716" spans="27:27">
      <c r="AA64716" s="271"/>
    </row>
    <row r="64717" spans="27:27">
      <c r="AA64717" s="271"/>
    </row>
    <row r="64718" spans="27:27">
      <c r="AA64718" s="271"/>
    </row>
    <row r="64719" spans="27:27">
      <c r="AA64719" s="271"/>
    </row>
    <row r="64720" spans="27:27">
      <c r="AA64720" s="271"/>
    </row>
    <row r="64721" spans="27:27">
      <c r="AA64721" s="271"/>
    </row>
    <row r="64722" spans="27:27">
      <c r="AA64722" s="271"/>
    </row>
    <row r="64723" spans="27:27">
      <c r="AA64723" s="271"/>
    </row>
    <row r="64724" spans="27:27">
      <c r="AA64724" s="271"/>
    </row>
    <row r="64725" spans="27:27">
      <c r="AA64725" s="271"/>
    </row>
    <row r="64726" spans="27:27">
      <c r="AA64726" s="271"/>
    </row>
    <row r="64727" spans="27:27">
      <c r="AA64727" s="271"/>
    </row>
    <row r="64728" spans="27:27">
      <c r="AA64728" s="271"/>
    </row>
    <row r="64729" spans="27:27">
      <c r="AA64729" s="271"/>
    </row>
    <row r="64730" spans="27:27">
      <c r="AA64730" s="271"/>
    </row>
    <row r="64731" spans="27:27">
      <c r="AA64731" s="271"/>
    </row>
    <row r="64732" spans="27:27">
      <c r="AA64732" s="271"/>
    </row>
    <row r="64733" spans="27:27">
      <c r="AA64733" s="271"/>
    </row>
    <row r="64734" spans="27:27">
      <c r="AA64734" s="271"/>
    </row>
    <row r="64735" spans="27:27">
      <c r="AA64735" s="271"/>
    </row>
    <row r="64736" spans="27:27">
      <c r="AA64736" s="271"/>
    </row>
    <row r="64737" spans="27:27">
      <c r="AA64737" s="271"/>
    </row>
    <row r="64738" spans="27:27">
      <c r="AA64738" s="271"/>
    </row>
    <row r="64739" spans="27:27">
      <c r="AA64739" s="271"/>
    </row>
    <row r="64740" spans="27:27">
      <c r="AA64740" s="271"/>
    </row>
    <row r="64741" spans="27:27">
      <c r="AA64741" s="271"/>
    </row>
    <row r="64742" spans="27:27">
      <c r="AA64742" s="271"/>
    </row>
    <row r="64743" spans="27:27">
      <c r="AA64743" s="271"/>
    </row>
    <row r="64744" spans="27:27">
      <c r="AA64744" s="271"/>
    </row>
    <row r="64745" spans="27:27">
      <c r="AA64745" s="271"/>
    </row>
    <row r="64746" spans="27:27">
      <c r="AA64746" s="271"/>
    </row>
    <row r="64747" spans="27:27">
      <c r="AA64747" s="271"/>
    </row>
    <row r="64748" spans="27:27">
      <c r="AA64748" s="271"/>
    </row>
    <row r="64749" spans="27:27">
      <c r="AA64749" s="271"/>
    </row>
    <row r="64750" spans="27:27">
      <c r="AA64750" s="271"/>
    </row>
    <row r="64751" spans="27:27">
      <c r="AA64751" s="271"/>
    </row>
    <row r="64752" spans="27:27">
      <c r="AA64752" s="271"/>
    </row>
    <row r="64753" spans="27:27">
      <c r="AA64753" s="271"/>
    </row>
    <row r="64754" spans="27:27">
      <c r="AA64754" s="271"/>
    </row>
    <row r="64755" spans="27:27">
      <c r="AA64755" s="271"/>
    </row>
    <row r="64756" spans="27:27">
      <c r="AA64756" s="271"/>
    </row>
    <row r="64757" spans="27:27">
      <c r="AA64757" s="271"/>
    </row>
    <row r="64758" spans="27:27">
      <c r="AA64758" s="271"/>
    </row>
    <row r="64759" spans="27:27">
      <c r="AA64759" s="271"/>
    </row>
    <row r="64760" spans="27:27">
      <c r="AA64760" s="271"/>
    </row>
    <row r="64761" spans="27:27">
      <c r="AA64761" s="271"/>
    </row>
    <row r="64762" spans="27:27">
      <c r="AA64762" s="271"/>
    </row>
    <row r="64763" spans="27:27">
      <c r="AA64763" s="271"/>
    </row>
    <row r="64764" spans="27:27">
      <c r="AA64764" s="271"/>
    </row>
    <row r="64765" spans="27:27">
      <c r="AA64765" s="271"/>
    </row>
    <row r="64766" spans="27:27">
      <c r="AA64766" s="271"/>
    </row>
    <row r="64767" spans="27:27">
      <c r="AA64767" s="271"/>
    </row>
    <row r="64768" spans="27:27">
      <c r="AA64768" s="271"/>
    </row>
    <row r="64769" spans="27:27">
      <c r="AA64769" s="271"/>
    </row>
    <row r="64770" spans="27:27">
      <c r="AA64770" s="271"/>
    </row>
    <row r="64771" spans="27:27">
      <c r="AA64771" s="271"/>
    </row>
    <row r="64772" spans="27:27">
      <c r="AA64772" s="271"/>
    </row>
    <row r="64773" spans="27:27">
      <c r="AA64773" s="271"/>
    </row>
    <row r="64774" spans="27:27">
      <c r="AA64774" s="271"/>
    </row>
    <row r="64775" spans="27:27">
      <c r="AA64775" s="271"/>
    </row>
    <row r="64776" spans="27:27">
      <c r="AA64776" s="271"/>
    </row>
    <row r="64777" spans="27:27">
      <c r="AA64777" s="271"/>
    </row>
    <row r="64778" spans="27:27">
      <c r="AA64778" s="271"/>
    </row>
    <row r="64779" spans="27:27">
      <c r="AA64779" s="271"/>
    </row>
    <row r="64780" spans="27:27">
      <c r="AA64780" s="271"/>
    </row>
    <row r="64781" spans="27:27">
      <c r="AA64781" s="271"/>
    </row>
    <row r="64782" spans="27:27">
      <c r="AA64782" s="271"/>
    </row>
    <row r="64783" spans="27:27">
      <c r="AA64783" s="271"/>
    </row>
    <row r="64784" spans="27:27">
      <c r="AA64784" s="271"/>
    </row>
    <row r="64785" spans="27:27">
      <c r="AA64785" s="271"/>
    </row>
    <row r="64786" spans="27:27">
      <c r="AA64786" s="271"/>
    </row>
    <row r="64787" spans="27:27">
      <c r="AA64787" s="271"/>
    </row>
    <row r="64788" spans="27:27">
      <c r="AA64788" s="271"/>
    </row>
    <row r="64789" spans="27:27">
      <c r="AA64789" s="271"/>
    </row>
    <row r="64790" spans="27:27">
      <c r="AA64790" s="271"/>
    </row>
    <row r="64791" spans="27:27">
      <c r="AA64791" s="271"/>
    </row>
    <row r="64792" spans="27:27">
      <c r="AA64792" s="271"/>
    </row>
    <row r="64793" spans="27:27">
      <c r="AA64793" s="271"/>
    </row>
    <row r="64794" spans="27:27">
      <c r="AA64794" s="271"/>
    </row>
    <row r="64795" spans="27:27">
      <c r="AA64795" s="271"/>
    </row>
    <row r="64796" spans="27:27">
      <c r="AA64796" s="271"/>
    </row>
    <row r="64797" spans="27:27">
      <c r="AA64797" s="271"/>
    </row>
    <row r="64798" spans="27:27">
      <c r="AA64798" s="271"/>
    </row>
    <row r="64799" spans="27:27">
      <c r="AA64799" s="271"/>
    </row>
    <row r="64800" spans="27:27">
      <c r="AA64800" s="271"/>
    </row>
    <row r="64801" spans="27:27">
      <c r="AA64801" s="271"/>
    </row>
    <row r="64802" spans="27:27">
      <c r="AA64802" s="271"/>
    </row>
    <row r="64803" spans="27:27">
      <c r="AA64803" s="271"/>
    </row>
    <row r="64804" spans="27:27">
      <c r="AA64804" s="271"/>
    </row>
    <row r="64805" spans="27:27">
      <c r="AA64805" s="271"/>
    </row>
    <row r="64806" spans="27:27">
      <c r="AA64806" s="271"/>
    </row>
    <row r="64807" spans="27:27">
      <c r="AA64807" s="271"/>
    </row>
    <row r="64808" spans="27:27">
      <c r="AA64808" s="271"/>
    </row>
    <row r="64809" spans="27:27">
      <c r="AA64809" s="271"/>
    </row>
    <row r="64810" spans="27:27">
      <c r="AA64810" s="271"/>
    </row>
    <row r="64811" spans="27:27">
      <c r="AA64811" s="271"/>
    </row>
    <row r="64812" spans="27:27">
      <c r="AA64812" s="271"/>
    </row>
    <row r="64813" spans="27:27">
      <c r="AA64813" s="271"/>
    </row>
    <row r="64814" spans="27:27">
      <c r="AA64814" s="271"/>
    </row>
    <row r="64815" spans="27:27">
      <c r="AA64815" s="271"/>
    </row>
    <row r="64816" spans="27:27">
      <c r="AA64816" s="271"/>
    </row>
    <row r="64817" spans="27:27">
      <c r="AA64817" s="271"/>
    </row>
    <row r="64818" spans="27:27">
      <c r="AA64818" s="271"/>
    </row>
    <row r="64819" spans="27:27">
      <c r="AA64819" s="271"/>
    </row>
    <row r="64820" spans="27:27">
      <c r="AA64820" s="271"/>
    </row>
    <row r="64821" spans="27:27">
      <c r="AA64821" s="271"/>
    </row>
    <row r="64822" spans="27:27">
      <c r="AA64822" s="271"/>
    </row>
    <row r="64823" spans="27:27">
      <c r="AA64823" s="271"/>
    </row>
    <row r="64824" spans="27:27">
      <c r="AA64824" s="271"/>
    </row>
    <row r="64825" spans="27:27">
      <c r="AA64825" s="271"/>
    </row>
    <row r="64826" spans="27:27">
      <c r="AA64826" s="271"/>
    </row>
    <row r="64827" spans="27:27">
      <c r="AA64827" s="271"/>
    </row>
    <row r="64828" spans="27:27">
      <c r="AA64828" s="271"/>
    </row>
    <row r="64829" spans="27:27">
      <c r="AA64829" s="271"/>
    </row>
    <row r="64830" spans="27:27">
      <c r="AA64830" s="271"/>
    </row>
    <row r="64831" spans="27:27">
      <c r="AA64831" s="271"/>
    </row>
    <row r="64832" spans="27:27">
      <c r="AA64832" s="271"/>
    </row>
    <row r="64833" spans="27:27">
      <c r="AA64833" s="271"/>
    </row>
    <row r="64834" spans="27:27">
      <c r="AA64834" s="271"/>
    </row>
    <row r="64835" spans="27:27">
      <c r="AA64835" s="271"/>
    </row>
    <row r="64836" spans="27:27">
      <c r="AA64836" s="271"/>
    </row>
    <row r="64837" spans="27:27">
      <c r="AA64837" s="271"/>
    </row>
    <row r="64838" spans="27:27">
      <c r="AA64838" s="271"/>
    </row>
    <row r="64839" spans="27:27">
      <c r="AA64839" s="271"/>
    </row>
    <row r="64840" spans="27:27">
      <c r="AA64840" s="271"/>
    </row>
    <row r="64841" spans="27:27">
      <c r="AA64841" s="271"/>
    </row>
    <row r="64842" spans="27:27">
      <c r="AA64842" s="271"/>
    </row>
    <row r="64843" spans="27:27">
      <c r="AA64843" s="271"/>
    </row>
    <row r="64844" spans="27:27">
      <c r="AA64844" s="271"/>
    </row>
    <row r="64845" spans="27:27">
      <c r="AA64845" s="271"/>
    </row>
    <row r="64846" spans="27:27">
      <c r="AA64846" s="271"/>
    </row>
    <row r="64847" spans="27:27">
      <c r="AA64847" s="271"/>
    </row>
    <row r="64848" spans="27:27">
      <c r="AA64848" s="271"/>
    </row>
    <row r="64849" spans="27:27">
      <c r="AA64849" s="271"/>
    </row>
    <row r="64850" spans="27:27">
      <c r="AA64850" s="271"/>
    </row>
    <row r="64851" spans="27:27">
      <c r="AA64851" s="271"/>
    </row>
    <row r="64852" spans="27:27">
      <c r="AA64852" s="271"/>
    </row>
    <row r="64853" spans="27:27">
      <c r="AA64853" s="271"/>
    </row>
    <row r="64854" spans="27:27">
      <c r="AA64854" s="271"/>
    </row>
    <row r="64855" spans="27:27">
      <c r="AA64855" s="271"/>
    </row>
    <row r="64856" spans="27:27">
      <c r="AA64856" s="271"/>
    </row>
    <row r="64857" spans="27:27">
      <c r="AA64857" s="271"/>
    </row>
    <row r="64858" spans="27:27">
      <c r="AA64858" s="271"/>
    </row>
    <row r="64859" spans="27:27">
      <c r="AA64859" s="271"/>
    </row>
    <row r="64860" spans="27:27">
      <c r="AA64860" s="271"/>
    </row>
    <row r="64861" spans="27:27">
      <c r="AA64861" s="271"/>
    </row>
    <row r="64862" spans="27:27">
      <c r="AA64862" s="271"/>
    </row>
    <row r="64863" spans="27:27">
      <c r="AA64863" s="271"/>
    </row>
    <row r="64864" spans="27:27">
      <c r="AA64864" s="271"/>
    </row>
    <row r="64865" spans="27:27">
      <c r="AA64865" s="271"/>
    </row>
    <row r="64866" spans="27:27">
      <c r="AA64866" s="271"/>
    </row>
    <row r="64867" spans="27:27">
      <c r="AA64867" s="271"/>
    </row>
    <row r="64868" spans="27:27">
      <c r="AA64868" s="271"/>
    </row>
    <row r="64869" spans="27:27">
      <c r="AA64869" s="271"/>
    </row>
    <row r="64870" spans="27:27">
      <c r="AA64870" s="271"/>
    </row>
    <row r="64871" spans="27:27">
      <c r="AA64871" s="271"/>
    </row>
    <row r="64872" spans="27:27">
      <c r="AA64872" s="271"/>
    </row>
    <row r="64873" spans="27:27">
      <c r="AA64873" s="271"/>
    </row>
    <row r="64874" spans="27:27">
      <c r="AA64874" s="271"/>
    </row>
    <row r="64875" spans="27:27">
      <c r="AA64875" s="271"/>
    </row>
    <row r="64876" spans="27:27">
      <c r="AA64876" s="271"/>
    </row>
    <row r="64877" spans="27:27">
      <c r="AA64877" s="271"/>
    </row>
    <row r="64878" spans="27:27">
      <c r="AA64878" s="271"/>
    </row>
    <row r="64879" spans="27:27">
      <c r="AA64879" s="271"/>
    </row>
    <row r="64880" spans="27:27">
      <c r="AA64880" s="271"/>
    </row>
    <row r="64881" spans="27:27">
      <c r="AA64881" s="271"/>
    </row>
    <row r="64882" spans="27:27">
      <c r="AA64882" s="271"/>
    </row>
    <row r="64883" spans="27:27">
      <c r="AA64883" s="271"/>
    </row>
    <row r="64884" spans="27:27">
      <c r="AA64884" s="271"/>
    </row>
    <row r="64885" spans="27:27">
      <c r="AA64885" s="271"/>
    </row>
    <row r="64886" spans="27:27">
      <c r="AA64886" s="271"/>
    </row>
    <row r="64887" spans="27:27">
      <c r="AA64887" s="271"/>
    </row>
    <row r="64888" spans="27:27">
      <c r="AA64888" s="271"/>
    </row>
    <row r="64889" spans="27:27">
      <c r="AA64889" s="271"/>
    </row>
    <row r="64890" spans="27:27">
      <c r="AA64890" s="271"/>
    </row>
    <row r="64891" spans="27:27">
      <c r="AA64891" s="271"/>
    </row>
    <row r="64892" spans="27:27">
      <c r="AA64892" s="271"/>
    </row>
    <row r="64893" spans="27:27">
      <c r="AA64893" s="271"/>
    </row>
    <row r="64894" spans="27:27">
      <c r="AA64894" s="271"/>
    </row>
    <row r="64895" spans="27:27">
      <c r="AA64895" s="271"/>
    </row>
    <row r="64896" spans="27:27">
      <c r="AA64896" s="271"/>
    </row>
    <row r="64897" spans="27:27">
      <c r="AA64897" s="271"/>
    </row>
    <row r="64898" spans="27:27">
      <c r="AA64898" s="271"/>
    </row>
    <row r="64899" spans="27:27">
      <c r="AA64899" s="271"/>
    </row>
    <row r="64900" spans="27:27">
      <c r="AA64900" s="271"/>
    </row>
    <row r="64901" spans="27:27">
      <c r="AA64901" s="271"/>
    </row>
    <row r="64902" spans="27:27">
      <c r="AA64902" s="271"/>
    </row>
    <row r="64903" spans="27:27">
      <c r="AA64903" s="271"/>
    </row>
    <row r="64904" spans="27:27">
      <c r="AA64904" s="271"/>
    </row>
    <row r="64905" spans="27:27">
      <c r="AA64905" s="271"/>
    </row>
    <row r="64906" spans="27:27">
      <c r="AA64906" s="271"/>
    </row>
    <row r="64907" spans="27:27">
      <c r="AA64907" s="271"/>
    </row>
    <row r="64908" spans="27:27">
      <c r="AA64908" s="271"/>
    </row>
    <row r="64909" spans="27:27">
      <c r="AA64909" s="271"/>
    </row>
    <row r="64910" spans="27:27">
      <c r="AA64910" s="271"/>
    </row>
    <row r="64911" spans="27:27">
      <c r="AA64911" s="271"/>
    </row>
    <row r="64912" spans="27:27">
      <c r="AA64912" s="271"/>
    </row>
    <row r="64913" spans="27:27">
      <c r="AA64913" s="271"/>
    </row>
    <row r="64914" spans="27:27">
      <c r="AA64914" s="271"/>
    </row>
    <row r="64915" spans="27:27">
      <c r="AA64915" s="271"/>
    </row>
    <row r="64916" spans="27:27">
      <c r="AA64916" s="271"/>
    </row>
    <row r="64917" spans="27:27">
      <c r="AA64917" s="271"/>
    </row>
    <row r="64918" spans="27:27">
      <c r="AA64918" s="271"/>
    </row>
    <row r="64919" spans="27:27">
      <c r="AA64919" s="271"/>
    </row>
    <row r="64920" spans="27:27">
      <c r="AA64920" s="271"/>
    </row>
    <row r="64921" spans="27:27">
      <c r="AA64921" s="271"/>
    </row>
    <row r="64922" spans="27:27">
      <c r="AA64922" s="271"/>
    </row>
    <row r="64923" spans="27:27">
      <c r="AA64923" s="271"/>
    </row>
    <row r="64924" spans="27:27">
      <c r="AA64924" s="271"/>
    </row>
    <row r="64925" spans="27:27">
      <c r="AA64925" s="271"/>
    </row>
    <row r="64926" spans="27:27">
      <c r="AA64926" s="271"/>
    </row>
    <row r="64927" spans="27:27">
      <c r="AA64927" s="271"/>
    </row>
    <row r="64928" spans="27:27">
      <c r="AA64928" s="271"/>
    </row>
    <row r="64929" spans="27:27">
      <c r="AA64929" s="271"/>
    </row>
    <row r="64930" spans="27:27">
      <c r="AA64930" s="271"/>
    </row>
    <row r="64931" spans="27:27">
      <c r="AA64931" s="271"/>
    </row>
    <row r="64932" spans="27:27">
      <c r="AA64932" s="271"/>
    </row>
    <row r="64933" spans="27:27">
      <c r="AA64933" s="271"/>
    </row>
    <row r="64934" spans="27:27">
      <c r="AA64934" s="271"/>
    </row>
    <row r="64935" spans="27:27">
      <c r="AA64935" s="271"/>
    </row>
    <row r="64936" spans="27:27">
      <c r="AA64936" s="271"/>
    </row>
    <row r="64937" spans="27:27">
      <c r="AA64937" s="271"/>
    </row>
    <row r="64938" spans="27:27">
      <c r="AA64938" s="271"/>
    </row>
    <row r="64939" spans="27:27">
      <c r="AA64939" s="271"/>
    </row>
    <row r="64940" spans="27:27">
      <c r="AA64940" s="271"/>
    </row>
    <row r="64941" spans="27:27">
      <c r="AA64941" s="271"/>
    </row>
    <row r="64942" spans="27:27">
      <c r="AA64942" s="271"/>
    </row>
    <row r="64943" spans="27:27">
      <c r="AA64943" s="271"/>
    </row>
    <row r="64944" spans="27:27">
      <c r="AA64944" s="271"/>
    </row>
    <row r="64945" spans="27:27">
      <c r="AA64945" s="271"/>
    </row>
    <row r="64946" spans="27:27">
      <c r="AA64946" s="271"/>
    </row>
    <row r="64947" spans="27:27">
      <c r="AA64947" s="271"/>
    </row>
    <row r="64948" spans="27:27">
      <c r="AA64948" s="271"/>
    </row>
    <row r="64949" spans="27:27">
      <c r="AA64949" s="271"/>
    </row>
    <row r="64950" spans="27:27">
      <c r="AA64950" s="271"/>
    </row>
    <row r="64951" spans="27:27">
      <c r="AA64951" s="271"/>
    </row>
    <row r="64952" spans="27:27">
      <c r="AA64952" s="271"/>
    </row>
    <row r="64953" spans="27:27">
      <c r="AA64953" s="271"/>
    </row>
    <row r="64954" spans="27:27">
      <c r="AA64954" s="271"/>
    </row>
    <row r="64955" spans="27:27">
      <c r="AA64955" s="271"/>
    </row>
    <row r="64956" spans="27:27">
      <c r="AA64956" s="271"/>
    </row>
    <row r="64957" spans="27:27">
      <c r="AA64957" s="271"/>
    </row>
    <row r="64958" spans="27:27">
      <c r="AA64958" s="271"/>
    </row>
    <row r="64959" spans="27:27">
      <c r="AA64959" s="271"/>
    </row>
    <row r="64960" spans="27:27">
      <c r="AA64960" s="271"/>
    </row>
    <row r="64961" spans="27:27">
      <c r="AA64961" s="271"/>
    </row>
    <row r="64962" spans="27:27">
      <c r="AA64962" s="271"/>
    </row>
    <row r="64963" spans="27:27">
      <c r="AA64963" s="271"/>
    </row>
    <row r="64964" spans="27:27">
      <c r="AA64964" s="271"/>
    </row>
    <row r="64965" spans="27:27">
      <c r="AA64965" s="271"/>
    </row>
    <row r="64966" spans="27:27">
      <c r="AA64966" s="271"/>
    </row>
    <row r="64967" spans="27:27">
      <c r="AA64967" s="271"/>
    </row>
    <row r="64968" spans="27:27">
      <c r="AA64968" s="271"/>
    </row>
    <row r="64969" spans="27:27">
      <c r="AA64969" s="271"/>
    </row>
    <row r="64970" spans="27:27">
      <c r="AA64970" s="271"/>
    </row>
    <row r="64971" spans="27:27">
      <c r="AA64971" s="271"/>
    </row>
    <row r="64972" spans="27:27">
      <c r="AA64972" s="271"/>
    </row>
    <row r="64973" spans="27:27">
      <c r="AA64973" s="271"/>
    </row>
    <row r="64974" spans="27:27">
      <c r="AA64974" s="271"/>
    </row>
    <row r="64975" spans="27:27">
      <c r="AA64975" s="271"/>
    </row>
    <row r="64976" spans="27:27">
      <c r="AA64976" s="271"/>
    </row>
    <row r="64977" spans="27:27">
      <c r="AA64977" s="271"/>
    </row>
    <row r="64978" spans="27:27">
      <c r="AA64978" s="271"/>
    </row>
    <row r="64979" spans="27:27">
      <c r="AA64979" s="271"/>
    </row>
    <row r="64980" spans="27:27">
      <c r="AA64980" s="271"/>
    </row>
    <row r="64981" spans="27:27">
      <c r="AA64981" s="271"/>
    </row>
    <row r="64982" spans="27:27">
      <c r="AA64982" s="271"/>
    </row>
    <row r="64983" spans="27:27">
      <c r="AA64983" s="271"/>
    </row>
    <row r="64984" spans="27:27">
      <c r="AA64984" s="271"/>
    </row>
    <row r="64985" spans="27:27">
      <c r="AA64985" s="271"/>
    </row>
    <row r="64986" spans="27:27">
      <c r="AA64986" s="271"/>
    </row>
    <row r="64987" spans="27:27">
      <c r="AA64987" s="271"/>
    </row>
    <row r="64988" spans="27:27">
      <c r="AA64988" s="271"/>
    </row>
    <row r="64989" spans="27:27">
      <c r="AA64989" s="271"/>
    </row>
    <row r="64990" spans="27:27">
      <c r="AA64990" s="271"/>
    </row>
    <row r="64991" spans="27:27">
      <c r="AA64991" s="271"/>
    </row>
    <row r="64992" spans="27:27">
      <c r="AA64992" s="271"/>
    </row>
    <row r="64993" spans="27:27">
      <c r="AA64993" s="271"/>
    </row>
    <row r="64994" spans="27:27">
      <c r="AA64994" s="271"/>
    </row>
    <row r="64995" spans="27:27">
      <c r="AA64995" s="271"/>
    </row>
    <row r="64996" spans="27:27">
      <c r="AA64996" s="271"/>
    </row>
    <row r="64997" spans="27:27">
      <c r="AA64997" s="271"/>
    </row>
    <row r="64998" spans="27:27">
      <c r="AA64998" s="271"/>
    </row>
    <row r="64999" spans="27:27">
      <c r="AA64999" s="271"/>
    </row>
    <row r="65000" spans="27:27">
      <c r="AA65000" s="271"/>
    </row>
    <row r="65001" spans="27:27">
      <c r="AA65001" s="271"/>
    </row>
    <row r="65002" spans="27:27">
      <c r="AA65002" s="271"/>
    </row>
    <row r="65003" spans="27:27">
      <c r="AA65003" s="271"/>
    </row>
    <row r="65004" spans="27:27">
      <c r="AA65004" s="271"/>
    </row>
    <row r="65005" spans="27:27">
      <c r="AA65005" s="271"/>
    </row>
    <row r="65006" spans="27:27">
      <c r="AA65006" s="271"/>
    </row>
    <row r="65007" spans="27:27">
      <c r="AA65007" s="271"/>
    </row>
    <row r="65008" spans="27:27">
      <c r="AA65008" s="271"/>
    </row>
    <row r="65009" spans="27:27">
      <c r="AA65009" s="271"/>
    </row>
    <row r="65010" spans="27:27">
      <c r="AA65010" s="271"/>
    </row>
    <row r="65011" spans="27:27">
      <c r="AA65011" s="271"/>
    </row>
    <row r="65012" spans="27:27">
      <c r="AA65012" s="271"/>
    </row>
    <row r="65013" spans="27:27">
      <c r="AA65013" s="271"/>
    </row>
    <row r="65014" spans="27:27">
      <c r="AA65014" s="271"/>
    </row>
    <row r="65015" spans="27:27">
      <c r="AA65015" s="271"/>
    </row>
    <row r="65016" spans="27:27">
      <c r="AA65016" s="271"/>
    </row>
    <row r="65017" spans="27:27">
      <c r="AA65017" s="271"/>
    </row>
    <row r="65018" spans="27:27">
      <c r="AA65018" s="271"/>
    </row>
    <row r="65019" spans="27:27">
      <c r="AA65019" s="271"/>
    </row>
    <row r="65020" spans="27:27">
      <c r="AA65020" s="271"/>
    </row>
    <row r="65021" spans="27:27">
      <c r="AA65021" s="271"/>
    </row>
    <row r="65022" spans="27:27">
      <c r="AA65022" s="271"/>
    </row>
    <row r="65023" spans="27:27">
      <c r="AA65023" s="271"/>
    </row>
    <row r="65024" spans="27:27">
      <c r="AA65024" s="271"/>
    </row>
    <row r="65025" spans="27:27">
      <c r="AA65025" s="271"/>
    </row>
    <row r="65026" spans="27:27">
      <c r="AA65026" s="271"/>
    </row>
    <row r="65027" spans="27:27">
      <c r="AA65027" s="271"/>
    </row>
    <row r="65028" spans="27:27">
      <c r="AA65028" s="271"/>
    </row>
    <row r="65029" spans="27:27">
      <c r="AA65029" s="271"/>
    </row>
    <row r="65030" spans="27:27">
      <c r="AA65030" s="271"/>
    </row>
    <row r="65031" spans="27:27">
      <c r="AA65031" s="271"/>
    </row>
    <row r="65032" spans="27:27">
      <c r="AA65032" s="271"/>
    </row>
    <row r="65033" spans="27:27">
      <c r="AA65033" s="271"/>
    </row>
    <row r="65034" spans="27:27">
      <c r="AA65034" s="271"/>
    </row>
    <row r="65035" spans="27:27">
      <c r="AA65035" s="271"/>
    </row>
    <row r="65036" spans="27:27">
      <c r="AA65036" s="271"/>
    </row>
    <row r="65037" spans="27:27">
      <c r="AA65037" s="271"/>
    </row>
    <row r="65038" spans="27:27">
      <c r="AA65038" s="271"/>
    </row>
    <row r="65039" spans="27:27">
      <c r="AA65039" s="271"/>
    </row>
    <row r="65040" spans="27:27">
      <c r="AA65040" s="271"/>
    </row>
    <row r="65041" spans="27:27">
      <c r="AA65041" s="271"/>
    </row>
    <row r="65042" spans="27:27">
      <c r="AA65042" s="271"/>
    </row>
    <row r="65043" spans="27:27">
      <c r="AA65043" s="271"/>
    </row>
    <row r="65044" spans="27:27">
      <c r="AA65044" s="271"/>
    </row>
    <row r="65045" spans="27:27">
      <c r="AA65045" s="271"/>
    </row>
    <row r="65046" spans="27:27">
      <c r="AA65046" s="271"/>
    </row>
    <row r="65047" spans="27:27">
      <c r="AA65047" s="271"/>
    </row>
    <row r="65048" spans="27:27">
      <c r="AA65048" s="271"/>
    </row>
    <row r="65049" spans="27:27">
      <c r="AA65049" s="271"/>
    </row>
    <row r="65050" spans="27:27">
      <c r="AA65050" s="271"/>
    </row>
    <row r="65051" spans="27:27">
      <c r="AA65051" s="271"/>
    </row>
    <row r="65052" spans="27:27">
      <c r="AA65052" s="271"/>
    </row>
    <row r="65053" spans="27:27">
      <c r="AA65053" s="271"/>
    </row>
    <row r="65054" spans="27:27">
      <c r="AA65054" s="271"/>
    </row>
    <row r="65055" spans="27:27">
      <c r="AA65055" s="271"/>
    </row>
    <row r="65056" spans="27:27">
      <c r="AA65056" s="271"/>
    </row>
    <row r="65057" spans="27:27">
      <c r="AA65057" s="271"/>
    </row>
    <row r="65058" spans="27:27">
      <c r="AA65058" s="271"/>
    </row>
    <row r="65059" spans="27:27">
      <c r="AA65059" s="271"/>
    </row>
    <row r="65060" spans="27:27">
      <c r="AA65060" s="271"/>
    </row>
    <row r="65061" spans="27:27">
      <c r="AA65061" s="271"/>
    </row>
    <row r="65062" spans="27:27">
      <c r="AA65062" s="271"/>
    </row>
    <row r="65063" spans="27:27">
      <c r="AA65063" s="271"/>
    </row>
    <row r="65064" spans="27:27">
      <c r="AA65064" s="271"/>
    </row>
    <row r="65065" spans="27:27">
      <c r="AA65065" s="271"/>
    </row>
    <row r="65066" spans="27:27">
      <c r="AA65066" s="271"/>
    </row>
    <row r="65067" spans="27:27">
      <c r="AA65067" s="271"/>
    </row>
    <row r="65068" spans="27:27">
      <c r="AA65068" s="271"/>
    </row>
    <row r="65069" spans="27:27">
      <c r="AA65069" s="271"/>
    </row>
    <row r="65070" spans="27:27">
      <c r="AA65070" s="271"/>
    </row>
    <row r="65071" spans="27:27">
      <c r="AA65071" s="271"/>
    </row>
    <row r="65072" spans="27:27">
      <c r="AA65072" s="271"/>
    </row>
    <row r="65073" spans="27:27">
      <c r="AA65073" s="271"/>
    </row>
    <row r="65074" spans="27:27">
      <c r="AA65074" s="271"/>
    </row>
    <row r="65075" spans="27:27">
      <c r="AA65075" s="271"/>
    </row>
    <row r="65076" spans="27:27">
      <c r="AA65076" s="271"/>
    </row>
    <row r="65077" spans="27:27">
      <c r="AA65077" s="271"/>
    </row>
    <row r="65078" spans="27:27">
      <c r="AA65078" s="271"/>
    </row>
    <row r="65079" spans="27:27">
      <c r="AA65079" s="271"/>
    </row>
    <row r="65080" spans="27:27">
      <c r="AA65080" s="271"/>
    </row>
    <row r="65081" spans="27:27">
      <c r="AA65081" s="271"/>
    </row>
    <row r="65082" spans="27:27">
      <c r="AA65082" s="271"/>
    </row>
    <row r="65083" spans="27:27">
      <c r="AA65083" s="271"/>
    </row>
    <row r="65084" spans="27:27">
      <c r="AA65084" s="271"/>
    </row>
    <row r="65085" spans="27:27">
      <c r="AA65085" s="271"/>
    </row>
    <row r="65086" spans="27:27">
      <c r="AA65086" s="271"/>
    </row>
    <row r="65087" spans="27:27">
      <c r="AA65087" s="271"/>
    </row>
    <row r="65088" spans="27:27">
      <c r="AA65088" s="271"/>
    </row>
    <row r="65089" spans="27:27">
      <c r="AA65089" s="271"/>
    </row>
    <row r="65090" spans="27:27">
      <c r="AA65090" s="271"/>
    </row>
    <row r="65091" spans="27:27">
      <c r="AA65091" s="271"/>
    </row>
    <row r="65092" spans="27:27">
      <c r="AA65092" s="271"/>
    </row>
    <row r="65093" spans="27:27">
      <c r="AA65093" s="271"/>
    </row>
    <row r="65094" spans="27:27">
      <c r="AA65094" s="271"/>
    </row>
    <row r="65095" spans="27:27">
      <c r="AA65095" s="271"/>
    </row>
    <row r="65096" spans="27:27">
      <c r="AA65096" s="271"/>
    </row>
    <row r="65097" spans="27:27">
      <c r="AA65097" s="271"/>
    </row>
    <row r="65098" spans="27:27">
      <c r="AA65098" s="271"/>
    </row>
    <row r="65099" spans="27:27">
      <c r="AA65099" s="271"/>
    </row>
    <row r="65100" spans="27:27">
      <c r="AA65100" s="271"/>
    </row>
    <row r="65101" spans="27:27">
      <c r="AA65101" s="271"/>
    </row>
    <row r="65102" spans="27:27">
      <c r="AA65102" s="271"/>
    </row>
    <row r="65103" spans="27:27">
      <c r="AA65103" s="271"/>
    </row>
    <row r="65104" spans="27:27">
      <c r="AA65104" s="271"/>
    </row>
    <row r="65105" spans="27:27">
      <c r="AA65105" s="271"/>
    </row>
    <row r="65106" spans="27:27">
      <c r="AA65106" s="271"/>
    </row>
    <row r="65107" spans="27:27">
      <c r="AA65107" s="271"/>
    </row>
    <row r="65108" spans="27:27">
      <c r="AA65108" s="271"/>
    </row>
    <row r="65109" spans="27:27">
      <c r="AA65109" s="271"/>
    </row>
    <row r="65110" spans="27:27">
      <c r="AA65110" s="271"/>
    </row>
    <row r="65111" spans="27:27">
      <c r="AA65111" s="271"/>
    </row>
    <row r="65112" spans="27:27">
      <c r="AA65112" s="271"/>
    </row>
    <row r="65113" spans="27:27">
      <c r="AA65113" s="271"/>
    </row>
    <row r="65114" spans="27:27">
      <c r="AA65114" s="271"/>
    </row>
    <row r="65115" spans="27:27">
      <c r="AA65115" s="271"/>
    </row>
    <row r="65116" spans="27:27">
      <c r="AA65116" s="271"/>
    </row>
    <row r="65117" spans="27:27">
      <c r="AA65117" s="271"/>
    </row>
    <row r="65118" spans="27:27">
      <c r="AA65118" s="271"/>
    </row>
    <row r="65119" spans="27:27">
      <c r="AA65119" s="271"/>
    </row>
    <row r="65120" spans="27:27">
      <c r="AA65120" s="271"/>
    </row>
    <row r="65121" spans="27:27">
      <c r="AA65121" s="271"/>
    </row>
    <row r="65122" spans="27:27">
      <c r="AA65122" s="271"/>
    </row>
    <row r="65123" spans="27:27">
      <c r="AA65123" s="271"/>
    </row>
    <row r="65124" spans="27:27">
      <c r="AA65124" s="271"/>
    </row>
    <row r="65125" spans="27:27">
      <c r="AA65125" s="271"/>
    </row>
    <row r="65126" spans="27:27">
      <c r="AA65126" s="271"/>
    </row>
    <row r="65127" spans="27:27">
      <c r="AA65127" s="271"/>
    </row>
    <row r="65128" spans="27:27">
      <c r="AA65128" s="271"/>
    </row>
    <row r="65129" spans="27:27">
      <c r="AA65129" s="271"/>
    </row>
    <row r="65130" spans="27:27">
      <c r="AA65130" s="271"/>
    </row>
    <row r="65131" spans="27:27">
      <c r="AA65131" s="271"/>
    </row>
    <row r="65132" spans="27:27">
      <c r="AA65132" s="271"/>
    </row>
    <row r="65133" spans="27:27">
      <c r="AA65133" s="271"/>
    </row>
    <row r="65134" spans="27:27">
      <c r="AA65134" s="271"/>
    </row>
    <row r="65135" spans="27:27">
      <c r="AA65135" s="271"/>
    </row>
    <row r="65136" spans="27:27">
      <c r="AA65136" s="271"/>
    </row>
    <row r="65137" spans="27:27">
      <c r="AA65137" s="271"/>
    </row>
    <row r="65138" spans="27:27">
      <c r="AA65138" s="271"/>
    </row>
    <row r="65139" spans="27:27">
      <c r="AA65139" s="271"/>
    </row>
    <row r="65140" spans="27:27">
      <c r="AA65140" s="271"/>
    </row>
    <row r="65141" spans="27:27">
      <c r="AA65141" s="271"/>
    </row>
    <row r="65142" spans="27:27">
      <c r="AA65142" s="271"/>
    </row>
    <row r="65143" spans="27:27">
      <c r="AA65143" s="271"/>
    </row>
    <row r="65144" spans="27:27">
      <c r="AA65144" s="271"/>
    </row>
    <row r="65145" spans="27:27">
      <c r="AA65145" s="271"/>
    </row>
    <row r="65146" spans="27:27">
      <c r="AA65146" s="271"/>
    </row>
    <row r="65147" spans="27:27">
      <c r="AA65147" s="271"/>
    </row>
    <row r="65148" spans="27:27">
      <c r="AA65148" s="271"/>
    </row>
    <row r="65149" spans="27:27">
      <c r="AA65149" s="271"/>
    </row>
    <row r="65150" spans="27:27">
      <c r="AA65150" s="271"/>
    </row>
    <row r="65151" spans="27:27">
      <c r="AA65151" s="271"/>
    </row>
    <row r="65152" spans="27:27">
      <c r="AA65152" s="271"/>
    </row>
    <row r="65153" spans="27:27">
      <c r="AA65153" s="271"/>
    </row>
    <row r="65154" spans="27:27">
      <c r="AA65154" s="271"/>
    </row>
    <row r="65155" spans="27:27">
      <c r="AA65155" s="271"/>
    </row>
    <row r="65156" spans="27:27">
      <c r="AA65156" s="271"/>
    </row>
    <row r="65157" spans="27:27">
      <c r="AA65157" s="271"/>
    </row>
    <row r="65158" spans="27:27">
      <c r="AA65158" s="271"/>
    </row>
    <row r="65159" spans="27:27">
      <c r="AA65159" s="271"/>
    </row>
    <row r="65160" spans="27:27">
      <c r="AA65160" s="271"/>
    </row>
    <row r="65161" spans="27:27">
      <c r="AA65161" s="271"/>
    </row>
    <row r="65162" spans="27:27">
      <c r="AA65162" s="271"/>
    </row>
    <row r="65163" spans="27:27">
      <c r="AA65163" s="271"/>
    </row>
    <row r="65164" spans="27:27">
      <c r="AA65164" s="271"/>
    </row>
    <row r="65165" spans="27:27">
      <c r="AA65165" s="271"/>
    </row>
    <row r="65166" spans="27:27">
      <c r="AA65166" s="271"/>
    </row>
    <row r="65167" spans="27:27">
      <c r="AA65167" s="271"/>
    </row>
    <row r="65168" spans="27:27">
      <c r="AA65168" s="271"/>
    </row>
    <row r="65169" spans="27:27">
      <c r="AA65169" s="271"/>
    </row>
    <row r="65170" spans="27:27">
      <c r="AA65170" s="271"/>
    </row>
    <row r="65171" spans="27:27">
      <c r="AA65171" s="271"/>
    </row>
    <row r="65172" spans="27:27">
      <c r="AA65172" s="271"/>
    </row>
    <row r="65173" spans="27:27">
      <c r="AA65173" s="271"/>
    </row>
    <row r="65174" spans="27:27">
      <c r="AA65174" s="271"/>
    </row>
    <row r="65175" spans="27:27">
      <c r="AA65175" s="271"/>
    </row>
    <row r="65176" spans="27:27">
      <c r="AA65176" s="271"/>
    </row>
    <row r="65177" spans="27:27">
      <c r="AA65177" s="271"/>
    </row>
    <row r="65178" spans="27:27">
      <c r="AA65178" s="271"/>
    </row>
    <row r="65179" spans="27:27">
      <c r="AA65179" s="271"/>
    </row>
    <row r="65180" spans="27:27">
      <c r="AA65180" s="271"/>
    </row>
    <row r="65181" spans="27:27">
      <c r="AA65181" s="271"/>
    </row>
    <row r="65182" spans="27:27">
      <c r="AA65182" s="271"/>
    </row>
    <row r="65183" spans="27:27">
      <c r="AA65183" s="271"/>
    </row>
    <row r="65184" spans="27:27">
      <c r="AA65184" s="271"/>
    </row>
    <row r="65185" spans="27:27">
      <c r="AA65185" s="271"/>
    </row>
    <row r="65186" spans="27:27">
      <c r="AA65186" s="271"/>
    </row>
    <row r="65187" spans="27:27">
      <c r="AA65187" s="271"/>
    </row>
    <row r="65188" spans="27:27">
      <c r="AA65188" s="271"/>
    </row>
    <row r="65189" spans="27:27">
      <c r="AA65189" s="271"/>
    </row>
    <row r="65190" spans="27:27">
      <c r="AA65190" s="271"/>
    </row>
    <row r="65191" spans="27:27">
      <c r="AA65191" s="271"/>
    </row>
    <row r="65192" spans="27:27">
      <c r="AA65192" s="271"/>
    </row>
    <row r="65193" spans="27:27">
      <c r="AA65193" s="271"/>
    </row>
    <row r="65194" spans="27:27">
      <c r="AA65194" s="271"/>
    </row>
    <row r="65195" spans="27:27">
      <c r="AA65195" s="271"/>
    </row>
    <row r="65196" spans="27:27">
      <c r="AA65196" s="271"/>
    </row>
    <row r="65197" spans="27:27">
      <c r="AA65197" s="271"/>
    </row>
    <row r="65198" spans="27:27">
      <c r="AA65198" s="271"/>
    </row>
    <row r="65199" spans="27:27">
      <c r="AA65199" s="271"/>
    </row>
    <row r="65200" spans="27:27">
      <c r="AA65200" s="271"/>
    </row>
    <row r="65201" spans="27:27">
      <c r="AA65201" s="271"/>
    </row>
    <row r="65202" spans="27:27">
      <c r="AA65202" s="271"/>
    </row>
    <row r="65203" spans="27:27">
      <c r="AA65203" s="271"/>
    </row>
    <row r="65204" spans="27:27">
      <c r="AA65204" s="271"/>
    </row>
    <row r="65205" spans="27:27">
      <c r="AA65205" s="271"/>
    </row>
    <row r="65206" spans="27:27">
      <c r="AA65206" s="271"/>
    </row>
    <row r="65207" spans="27:27">
      <c r="AA65207" s="271"/>
    </row>
    <row r="65208" spans="27:27">
      <c r="AA65208" s="271"/>
    </row>
    <row r="65209" spans="27:27">
      <c r="AA65209" s="271"/>
    </row>
    <row r="65210" spans="27:27">
      <c r="AA65210" s="271"/>
    </row>
    <row r="65211" spans="27:27">
      <c r="AA65211" s="271"/>
    </row>
    <row r="65212" spans="27:27">
      <c r="AA65212" s="271"/>
    </row>
    <row r="65213" spans="27:27">
      <c r="AA65213" s="271"/>
    </row>
    <row r="65214" spans="27:27">
      <c r="AA65214" s="271"/>
    </row>
    <row r="65215" spans="27:27">
      <c r="AA65215" s="271"/>
    </row>
    <row r="65216" spans="27:27">
      <c r="AA65216" s="271"/>
    </row>
    <row r="65217" spans="27:27">
      <c r="AA65217" s="271"/>
    </row>
    <row r="65218" spans="27:27">
      <c r="AA65218" s="271"/>
    </row>
    <row r="65219" spans="27:27">
      <c r="AA65219" s="271"/>
    </row>
    <row r="65220" spans="27:27">
      <c r="AA65220" s="271"/>
    </row>
    <row r="65221" spans="27:27">
      <c r="AA65221" s="271"/>
    </row>
    <row r="65222" spans="27:27">
      <c r="AA65222" s="271"/>
    </row>
    <row r="65223" spans="27:27">
      <c r="AA65223" s="271"/>
    </row>
    <row r="65224" spans="27:27">
      <c r="AA65224" s="271"/>
    </row>
    <row r="65225" spans="27:27">
      <c r="AA65225" s="271"/>
    </row>
    <row r="65226" spans="27:27">
      <c r="AA65226" s="271"/>
    </row>
    <row r="65227" spans="27:27">
      <c r="AA65227" s="271"/>
    </row>
    <row r="65228" spans="27:27">
      <c r="AA65228" s="271"/>
    </row>
    <row r="65229" spans="27:27">
      <c r="AA65229" s="271"/>
    </row>
    <row r="65230" spans="27:27">
      <c r="AA65230" s="271"/>
    </row>
    <row r="65231" spans="27:27">
      <c r="AA65231" s="271"/>
    </row>
    <row r="65232" spans="27:27">
      <c r="AA65232" s="271"/>
    </row>
    <row r="65233" spans="27:27">
      <c r="AA65233" s="271"/>
    </row>
    <row r="65234" spans="27:27">
      <c r="AA65234" s="271"/>
    </row>
    <row r="65235" spans="27:27">
      <c r="AA65235" s="271"/>
    </row>
    <row r="65236" spans="27:27">
      <c r="AA65236" s="271"/>
    </row>
    <row r="65237" spans="27:27">
      <c r="AA65237" s="271"/>
    </row>
    <row r="65238" spans="27:27">
      <c r="AA65238" s="271"/>
    </row>
    <row r="65239" spans="27:27">
      <c r="AA65239" s="271"/>
    </row>
    <row r="65240" spans="27:27">
      <c r="AA65240" s="271"/>
    </row>
    <row r="65241" spans="27:27">
      <c r="AA65241" s="271"/>
    </row>
    <row r="65242" spans="27:27">
      <c r="AA65242" s="271"/>
    </row>
    <row r="65243" spans="27:27">
      <c r="AA65243" s="271"/>
    </row>
    <row r="65244" spans="27:27">
      <c r="AA65244" s="271"/>
    </row>
    <row r="65245" spans="27:27">
      <c r="AA65245" s="271"/>
    </row>
    <row r="65246" spans="27:27">
      <c r="AA65246" s="271"/>
    </row>
    <row r="65247" spans="27:27">
      <c r="AA65247" s="271"/>
    </row>
    <row r="65248" spans="27:27">
      <c r="AA65248" s="271"/>
    </row>
    <row r="65249" spans="27:27">
      <c r="AA65249" s="271"/>
    </row>
    <row r="65250" spans="27:27">
      <c r="AA65250" s="271"/>
    </row>
    <row r="65251" spans="27:27">
      <c r="AA65251" s="271"/>
    </row>
    <row r="65252" spans="27:27">
      <c r="AA65252" s="271"/>
    </row>
    <row r="65253" spans="27:27">
      <c r="AA65253" s="271"/>
    </row>
    <row r="65254" spans="27:27">
      <c r="AA65254" s="271"/>
    </row>
    <row r="65255" spans="27:27">
      <c r="AA65255" s="271"/>
    </row>
    <row r="65256" spans="27:27">
      <c r="AA65256" s="271"/>
    </row>
    <row r="65257" spans="27:27">
      <c r="AA65257" s="271"/>
    </row>
    <row r="65258" spans="27:27">
      <c r="AA65258" s="271"/>
    </row>
    <row r="65259" spans="27:27">
      <c r="AA65259" s="271"/>
    </row>
    <row r="65260" spans="27:27">
      <c r="AA65260" s="271"/>
    </row>
    <row r="65261" spans="27:27">
      <c r="AA65261" s="271"/>
    </row>
    <row r="65262" spans="27:27">
      <c r="AA65262" s="271"/>
    </row>
    <row r="65263" spans="27:27">
      <c r="AA65263" s="271"/>
    </row>
    <row r="65264" spans="27:27">
      <c r="AA65264" s="271"/>
    </row>
    <row r="65265" spans="27:27">
      <c r="AA65265" s="271"/>
    </row>
    <row r="65266" spans="27:27">
      <c r="AA65266" s="271"/>
    </row>
    <row r="65267" spans="27:27">
      <c r="AA65267" s="271"/>
    </row>
    <row r="65268" spans="27:27">
      <c r="AA65268" s="271"/>
    </row>
    <row r="65269" spans="27:27">
      <c r="AA65269" s="271"/>
    </row>
    <row r="65270" spans="27:27">
      <c r="AA65270" s="271"/>
    </row>
    <row r="65271" spans="27:27">
      <c r="AA65271" s="271"/>
    </row>
    <row r="65272" spans="27:27">
      <c r="AA65272" s="271"/>
    </row>
    <row r="65273" spans="27:27">
      <c r="AA65273" s="271"/>
    </row>
    <row r="65274" spans="27:27">
      <c r="AA65274" s="271"/>
    </row>
    <row r="65275" spans="27:27">
      <c r="AA65275" s="271"/>
    </row>
    <row r="65276" spans="27:27">
      <c r="AA65276" s="271"/>
    </row>
    <row r="65277" spans="27:27">
      <c r="AA65277" s="271"/>
    </row>
    <row r="65278" spans="27:27">
      <c r="AA65278" s="271"/>
    </row>
    <row r="65279" spans="27:27">
      <c r="AA65279" s="271"/>
    </row>
    <row r="65280" spans="27:27">
      <c r="AA65280" s="271"/>
    </row>
    <row r="65281" spans="27:27">
      <c r="AA65281" s="271"/>
    </row>
    <row r="65282" spans="27:27">
      <c r="AA65282" s="271"/>
    </row>
    <row r="65283" spans="27:27">
      <c r="AA65283" s="271"/>
    </row>
    <row r="65284" spans="27:27">
      <c r="AA65284" s="271"/>
    </row>
    <row r="65285" spans="27:27">
      <c r="AA65285" s="271"/>
    </row>
    <row r="65286" spans="27:27">
      <c r="AA65286" s="271"/>
    </row>
    <row r="65287" spans="27:27">
      <c r="AA65287" s="271"/>
    </row>
    <row r="65288" spans="27:27">
      <c r="AA65288" s="271"/>
    </row>
    <row r="65289" spans="27:27">
      <c r="AA65289" s="271"/>
    </row>
    <row r="65290" spans="27:27">
      <c r="AA65290" s="271"/>
    </row>
    <row r="65291" spans="27:27">
      <c r="AA65291" s="271"/>
    </row>
    <row r="65292" spans="27:27">
      <c r="AA65292" s="271"/>
    </row>
    <row r="65293" spans="27:27">
      <c r="AA65293" s="271"/>
    </row>
    <row r="65294" spans="27:27">
      <c r="AA65294" s="271"/>
    </row>
    <row r="65295" spans="27:27">
      <c r="AA65295" s="271"/>
    </row>
    <row r="65296" spans="27:27">
      <c r="AA65296" s="271"/>
    </row>
    <row r="65297" spans="27:27">
      <c r="AA65297" s="271"/>
    </row>
    <row r="65298" spans="27:27">
      <c r="AA65298" s="271"/>
    </row>
    <row r="65299" spans="27:27">
      <c r="AA65299" s="271"/>
    </row>
    <row r="65300" spans="27:27">
      <c r="AA65300" s="271"/>
    </row>
    <row r="65301" spans="27:27">
      <c r="AA65301" s="271"/>
    </row>
    <row r="65302" spans="27:27">
      <c r="AA65302" s="271"/>
    </row>
    <row r="65303" spans="27:27">
      <c r="AA65303" s="271"/>
    </row>
    <row r="65304" spans="27:27">
      <c r="AA65304" s="271"/>
    </row>
    <row r="65305" spans="27:27">
      <c r="AA65305" s="271"/>
    </row>
    <row r="65306" spans="27:27">
      <c r="AA65306" s="271"/>
    </row>
    <row r="65307" spans="27:27">
      <c r="AA65307" s="271"/>
    </row>
    <row r="65308" spans="27:27">
      <c r="AA65308" s="271"/>
    </row>
    <row r="65309" spans="27:27">
      <c r="AA65309" s="271"/>
    </row>
    <row r="65310" spans="27:27">
      <c r="AA65310" s="271"/>
    </row>
    <row r="65311" spans="27:27">
      <c r="AA65311" s="271"/>
    </row>
    <row r="65312" spans="27:27">
      <c r="AA65312" s="271"/>
    </row>
    <row r="65313" spans="27:27">
      <c r="AA65313" s="271"/>
    </row>
    <row r="65314" spans="27:27">
      <c r="AA65314" s="271"/>
    </row>
    <row r="65315" spans="27:27">
      <c r="AA65315" s="271"/>
    </row>
    <row r="65316" spans="27:27">
      <c r="AA65316" s="271"/>
    </row>
    <row r="65317" spans="27:27">
      <c r="AA65317" s="271"/>
    </row>
    <row r="65318" spans="27:27">
      <c r="AA65318" s="271"/>
    </row>
    <row r="65319" spans="27:27">
      <c r="AA65319" s="271"/>
    </row>
    <row r="65320" spans="27:27">
      <c r="AA65320" s="271"/>
    </row>
    <row r="65321" spans="27:27">
      <c r="AA65321" s="271"/>
    </row>
    <row r="65322" spans="27:27">
      <c r="AA65322" s="271"/>
    </row>
    <row r="65323" spans="27:27">
      <c r="AA65323" s="271"/>
    </row>
    <row r="65324" spans="27:27">
      <c r="AA65324" s="271"/>
    </row>
    <row r="65325" spans="27:27">
      <c r="AA65325" s="271"/>
    </row>
    <row r="65326" spans="27:27">
      <c r="AA65326" s="271"/>
    </row>
    <row r="65327" spans="27:27">
      <c r="AA65327" s="271"/>
    </row>
    <row r="65328" spans="27:27">
      <c r="AA65328" s="271"/>
    </row>
    <row r="65329" spans="27:27">
      <c r="AA65329" s="271"/>
    </row>
    <row r="65330" spans="27:27">
      <c r="AA65330" s="271"/>
    </row>
    <row r="65331" spans="27:27">
      <c r="AA65331" s="271"/>
    </row>
    <row r="65332" spans="27:27">
      <c r="AA65332" s="271"/>
    </row>
    <row r="65333" spans="27:27">
      <c r="AA65333" s="271"/>
    </row>
    <row r="65334" spans="27:27">
      <c r="AA65334" s="271"/>
    </row>
    <row r="65335" spans="27:27">
      <c r="AA65335" s="271"/>
    </row>
    <row r="65336" spans="27:27">
      <c r="AA65336" s="271"/>
    </row>
    <row r="65337" spans="27:27">
      <c r="AA65337" s="271"/>
    </row>
    <row r="65338" spans="27:27">
      <c r="AA65338" s="271"/>
    </row>
    <row r="65339" spans="27:27">
      <c r="AA65339" s="271"/>
    </row>
    <row r="65340" spans="27:27">
      <c r="AA65340" s="271"/>
    </row>
    <row r="65341" spans="27:27">
      <c r="AA65341" s="271"/>
    </row>
    <row r="65342" spans="27:27">
      <c r="AA65342" s="271"/>
    </row>
    <row r="65343" spans="27:27">
      <c r="AA65343" s="271"/>
    </row>
    <row r="65344" spans="27:27">
      <c r="AA65344" s="271"/>
    </row>
    <row r="65345" spans="27:27">
      <c r="AA65345" s="271"/>
    </row>
    <row r="65346" spans="27:27">
      <c r="AA65346" s="271"/>
    </row>
    <row r="65347" spans="27:27">
      <c r="AA65347" s="271"/>
    </row>
    <row r="65348" spans="27:27">
      <c r="AA65348" s="271"/>
    </row>
    <row r="65349" spans="27:27">
      <c r="AA65349" s="271"/>
    </row>
    <row r="65350" spans="27:27">
      <c r="AA65350" s="271"/>
    </row>
    <row r="65351" spans="27:27">
      <c r="AA65351" s="271"/>
    </row>
    <row r="65352" spans="27:27">
      <c r="AA65352" s="271"/>
    </row>
    <row r="65353" spans="27:27">
      <c r="AA65353" s="271"/>
    </row>
    <row r="65354" spans="27:27">
      <c r="AA65354" s="271"/>
    </row>
    <row r="65355" spans="27:27">
      <c r="AA65355" s="271"/>
    </row>
    <row r="65356" spans="27:27">
      <c r="AA65356" s="271"/>
    </row>
    <row r="65357" spans="27:27">
      <c r="AA65357" s="271"/>
    </row>
    <row r="65358" spans="27:27">
      <c r="AA65358" s="271"/>
    </row>
    <row r="65359" spans="27:27">
      <c r="AA65359" s="271"/>
    </row>
    <row r="65360" spans="27:27">
      <c r="AA65360" s="271"/>
    </row>
    <row r="65361" spans="27:27">
      <c r="AA65361" s="271"/>
    </row>
    <row r="65362" spans="27:27">
      <c r="AA65362" s="271"/>
    </row>
    <row r="65363" spans="27:27">
      <c r="AA65363" s="271"/>
    </row>
    <row r="65364" spans="27:27">
      <c r="AA65364" s="271"/>
    </row>
    <row r="65365" spans="27:27">
      <c r="AA65365" s="271"/>
    </row>
    <row r="65366" spans="27:27">
      <c r="AA65366" s="271"/>
    </row>
    <row r="65367" spans="27:27">
      <c r="AA65367" s="271"/>
    </row>
    <row r="65368" spans="27:27">
      <c r="AA65368" s="271"/>
    </row>
    <row r="65369" spans="27:27">
      <c r="AA65369" s="271"/>
    </row>
    <row r="65370" spans="27:27">
      <c r="AA65370" s="271"/>
    </row>
    <row r="65371" spans="27:27">
      <c r="AA65371" s="271"/>
    </row>
    <row r="65372" spans="27:27">
      <c r="AA65372" s="271"/>
    </row>
    <row r="65373" spans="27:27">
      <c r="AA65373" s="271"/>
    </row>
    <row r="65374" spans="27:27">
      <c r="AA65374" s="271"/>
    </row>
    <row r="65375" spans="27:27">
      <c r="AA65375" s="271"/>
    </row>
    <row r="65376" spans="27:27">
      <c r="AA65376" s="271"/>
    </row>
    <row r="65377" spans="27:27">
      <c r="AA65377" s="271"/>
    </row>
    <row r="65378" spans="27:27">
      <c r="AA65378" s="271"/>
    </row>
    <row r="65379" spans="27:27">
      <c r="AA65379" s="271"/>
    </row>
    <row r="65380" spans="27:27">
      <c r="AA65380" s="271"/>
    </row>
    <row r="65381" spans="27:27">
      <c r="AA65381" s="271"/>
    </row>
    <row r="65382" spans="27:27">
      <c r="AA65382" s="271"/>
    </row>
    <row r="65383" spans="27:27">
      <c r="AA65383" s="271"/>
    </row>
    <row r="65384" spans="27:27">
      <c r="AA65384" s="271"/>
    </row>
    <row r="65385" spans="27:27">
      <c r="AA65385" s="271"/>
    </row>
    <row r="65386" spans="27:27">
      <c r="AA65386" s="271"/>
    </row>
    <row r="65387" spans="27:27">
      <c r="AA65387" s="271"/>
    </row>
    <row r="65388" spans="27:27">
      <c r="AA65388" s="271"/>
    </row>
    <row r="65389" spans="27:27">
      <c r="AA65389" s="271"/>
    </row>
    <row r="65390" spans="27:27">
      <c r="AA65390" s="271"/>
    </row>
    <row r="65391" spans="27:27">
      <c r="AA65391" s="271"/>
    </row>
    <row r="65392" spans="27:27">
      <c r="AA65392" s="271"/>
    </row>
    <row r="65393" spans="27:27">
      <c r="AA65393" s="271"/>
    </row>
    <row r="65394" spans="27:27">
      <c r="AA65394" s="271"/>
    </row>
    <row r="65395" spans="27:27">
      <c r="AA65395" s="271"/>
    </row>
    <row r="65396" spans="27:27">
      <c r="AA65396" s="271"/>
    </row>
    <row r="65397" spans="27:27">
      <c r="AA65397" s="271"/>
    </row>
    <row r="65398" spans="27:27">
      <c r="AA65398" s="271"/>
    </row>
    <row r="65399" spans="27:27">
      <c r="AA65399" s="271"/>
    </row>
    <row r="65400" spans="27:27">
      <c r="AA65400" s="271"/>
    </row>
    <row r="65401" spans="27:27">
      <c r="AA65401" s="271"/>
    </row>
    <row r="65402" spans="27:27">
      <c r="AA65402" s="271"/>
    </row>
    <row r="65403" spans="27:27">
      <c r="AA65403" s="271"/>
    </row>
    <row r="65404" spans="27:27">
      <c r="AA65404" s="271"/>
    </row>
    <row r="65405" spans="27:27">
      <c r="AA65405" s="271"/>
    </row>
    <row r="65406" spans="27:27">
      <c r="AA65406" s="271"/>
    </row>
    <row r="65407" spans="27:27">
      <c r="AA65407" s="271"/>
    </row>
    <row r="65408" spans="27:27">
      <c r="AA65408" s="271"/>
    </row>
    <row r="65409" spans="27:27">
      <c r="AA65409" s="271"/>
    </row>
    <row r="65410" spans="27:27">
      <c r="AA65410" s="271"/>
    </row>
    <row r="65411" spans="27:27">
      <c r="AA65411" s="271"/>
    </row>
    <row r="65412" spans="27:27">
      <c r="AA65412" s="271"/>
    </row>
    <row r="65413" spans="27:27">
      <c r="AA65413" s="271"/>
    </row>
    <row r="65414" spans="27:27">
      <c r="AA65414" s="271"/>
    </row>
    <row r="65415" spans="27:27">
      <c r="AA65415" s="271"/>
    </row>
    <row r="65416" spans="27:27">
      <c r="AA65416" s="271"/>
    </row>
    <row r="65417" spans="27:27">
      <c r="AA65417" s="271"/>
    </row>
    <row r="65418" spans="27:27">
      <c r="AA65418" s="271"/>
    </row>
    <row r="65419" spans="27:27">
      <c r="AA65419" s="271"/>
    </row>
    <row r="65420" spans="27:27">
      <c r="AA65420" s="271"/>
    </row>
    <row r="65421" spans="27:27">
      <c r="AA65421" s="271"/>
    </row>
    <row r="65422" spans="27:27">
      <c r="AA65422" s="271"/>
    </row>
    <row r="65423" spans="27:27">
      <c r="AA65423" s="271"/>
    </row>
    <row r="65424" spans="27:27">
      <c r="AA65424" s="271"/>
    </row>
    <row r="65425" spans="27:27">
      <c r="AA65425" s="271"/>
    </row>
    <row r="65426" spans="27:27">
      <c r="AA65426" s="271"/>
    </row>
    <row r="65427" spans="27:27">
      <c r="AA65427" s="271"/>
    </row>
    <row r="65428" spans="27:27">
      <c r="AA65428" s="271"/>
    </row>
    <row r="65429" spans="27:27">
      <c r="AA65429" s="271"/>
    </row>
    <row r="65430" spans="27:27">
      <c r="AA65430" s="271"/>
    </row>
    <row r="65431" spans="27:27">
      <c r="AA65431" s="271"/>
    </row>
    <row r="65432" spans="27:27">
      <c r="AA65432" s="271"/>
    </row>
    <row r="65433" spans="27:27">
      <c r="AA65433" s="271"/>
    </row>
    <row r="65434" spans="27:27">
      <c r="AA65434" s="271"/>
    </row>
    <row r="65435" spans="27:27">
      <c r="AA65435" s="271"/>
    </row>
    <row r="65436" spans="27:27">
      <c r="AA65436" s="271"/>
    </row>
    <row r="65437" spans="27:27">
      <c r="AA65437" s="271"/>
    </row>
    <row r="65438" spans="27:27">
      <c r="AA65438" s="271"/>
    </row>
    <row r="65439" spans="27:27">
      <c r="AA65439" s="271"/>
    </row>
    <row r="65440" spans="27:27">
      <c r="AA65440" s="271"/>
    </row>
    <row r="65441" spans="27:27">
      <c r="AA65441" s="271"/>
    </row>
    <row r="65442" spans="27:27">
      <c r="AA65442" s="271"/>
    </row>
    <row r="65443" spans="27:27">
      <c r="AA65443" s="271"/>
    </row>
    <row r="65444" spans="27:27">
      <c r="AA65444" s="271"/>
    </row>
    <row r="65445" spans="27:27">
      <c r="AA65445" s="271"/>
    </row>
    <row r="65446" spans="27:27">
      <c r="AA65446" s="271"/>
    </row>
    <row r="65447" spans="27:27">
      <c r="AA65447" s="271"/>
    </row>
    <row r="65448" spans="27:27">
      <c r="AA65448" s="271"/>
    </row>
    <row r="65449" spans="27:27">
      <c r="AA65449" s="271"/>
    </row>
    <row r="65450" spans="27:27">
      <c r="AA65450" s="271"/>
    </row>
    <row r="65451" spans="27:27">
      <c r="AA65451" s="271"/>
    </row>
    <row r="65452" spans="27:27">
      <c r="AA65452" s="271"/>
    </row>
    <row r="65453" spans="27:27">
      <c r="AA65453" s="271"/>
    </row>
    <row r="65454" spans="27:27">
      <c r="AA65454" s="271"/>
    </row>
    <row r="65455" spans="27:27">
      <c r="AA65455" s="271"/>
    </row>
    <row r="65456" spans="27:27">
      <c r="AA65456" s="271"/>
    </row>
    <row r="65457" spans="27:27">
      <c r="AA65457" s="271"/>
    </row>
    <row r="65458" spans="27:27">
      <c r="AA65458" s="271"/>
    </row>
    <row r="65459" spans="27:27">
      <c r="AA65459" s="271"/>
    </row>
    <row r="65460" spans="27:27">
      <c r="AA65460" s="271"/>
    </row>
    <row r="65461" spans="27:27">
      <c r="AA65461" s="271"/>
    </row>
    <row r="65462" spans="27:27">
      <c r="AA65462" s="271"/>
    </row>
    <row r="65463" spans="27:27">
      <c r="AA65463" s="271"/>
    </row>
    <row r="65464" spans="27:27">
      <c r="AA65464" s="271"/>
    </row>
    <row r="65465" spans="27:27">
      <c r="AA65465" s="271"/>
    </row>
    <row r="65466" spans="27:27">
      <c r="AA65466" s="271"/>
    </row>
    <row r="65467" spans="27:27">
      <c r="AA65467" s="271"/>
    </row>
    <row r="65468" spans="27:27">
      <c r="AA65468" s="271"/>
    </row>
    <row r="65469" spans="27:27">
      <c r="AA65469" s="271"/>
    </row>
    <row r="65470" spans="27:27">
      <c r="AA65470" s="271"/>
    </row>
    <row r="65471" spans="27:27">
      <c r="AA65471" s="271"/>
    </row>
    <row r="65472" spans="27:27">
      <c r="AA65472" s="271"/>
    </row>
    <row r="65473" spans="27:27">
      <c r="AA65473" s="271"/>
    </row>
    <row r="65474" spans="27:27">
      <c r="AA65474" s="271"/>
    </row>
    <row r="65475" spans="27:27">
      <c r="AA65475" s="271"/>
    </row>
    <row r="65476" spans="27:27">
      <c r="AA65476" s="271"/>
    </row>
    <row r="65477" spans="27:27">
      <c r="AA65477" s="271"/>
    </row>
    <row r="65478" spans="27:27">
      <c r="AA65478" s="271"/>
    </row>
    <row r="65479" spans="27:27">
      <c r="AA65479" s="271"/>
    </row>
    <row r="65480" spans="27:27">
      <c r="AA65480" s="271"/>
    </row>
    <row r="65481" spans="27:27">
      <c r="AA65481" s="271"/>
    </row>
    <row r="65482" spans="27:27">
      <c r="AA65482" s="271"/>
    </row>
    <row r="65483" spans="27:27">
      <c r="AA65483" s="271"/>
    </row>
    <row r="65484" spans="27:27">
      <c r="AA65484" s="271"/>
    </row>
    <row r="65485" spans="27:27">
      <c r="AA65485" s="271"/>
    </row>
    <row r="65486" spans="27:27">
      <c r="AA65486" s="271"/>
    </row>
    <row r="65487" spans="27:27">
      <c r="AA65487" s="271"/>
    </row>
    <row r="65488" spans="27:27">
      <c r="AA65488" s="271"/>
    </row>
    <row r="65489" spans="27:27">
      <c r="AA65489" s="271"/>
    </row>
    <row r="65490" spans="27:27">
      <c r="AA65490" s="271"/>
    </row>
    <row r="65491" spans="27:27">
      <c r="AA65491" s="271"/>
    </row>
    <row r="65492" spans="27:27">
      <c r="AA65492" s="271"/>
    </row>
    <row r="65493" spans="27:27">
      <c r="AA65493" s="271"/>
    </row>
    <row r="65494" spans="27:27">
      <c r="AA65494" s="271"/>
    </row>
    <row r="65495" spans="27:27">
      <c r="AA65495" s="271"/>
    </row>
    <row r="65496" spans="27:27">
      <c r="AA65496" s="271"/>
    </row>
    <row r="65497" spans="27:27">
      <c r="AA65497" s="271"/>
    </row>
    <row r="65498" spans="27:27">
      <c r="AA65498" s="271"/>
    </row>
    <row r="65499" spans="27:27">
      <c r="AA65499" s="271"/>
    </row>
    <row r="65500" spans="27:27">
      <c r="AA65500" s="271"/>
    </row>
    <row r="65501" spans="27:27">
      <c r="AA65501" s="271"/>
    </row>
    <row r="65502" spans="27:27">
      <c r="AA65502" s="271"/>
    </row>
    <row r="65503" spans="27:27">
      <c r="AA65503" s="271"/>
    </row>
    <row r="65504" spans="27:27">
      <c r="AA65504" s="271"/>
    </row>
    <row r="65505" spans="27:27">
      <c r="AA65505" s="271"/>
    </row>
    <row r="65506" spans="27:27">
      <c r="AA65506" s="271"/>
    </row>
    <row r="65507" spans="27:27">
      <c r="AA65507" s="271"/>
    </row>
    <row r="65508" spans="27:27">
      <c r="AA65508" s="271"/>
    </row>
    <row r="65509" spans="27:27">
      <c r="AA65509" s="271"/>
    </row>
    <row r="65510" spans="27:27">
      <c r="AA65510" s="271"/>
    </row>
    <row r="65511" spans="27:27">
      <c r="AA65511" s="271"/>
    </row>
    <row r="65512" spans="27:27">
      <c r="AA65512" s="271"/>
    </row>
    <row r="65513" spans="27:27">
      <c r="AA65513" s="271"/>
    </row>
    <row r="65514" spans="27:27">
      <c r="AA65514" s="271"/>
    </row>
    <row r="65515" spans="27:27">
      <c r="AA65515" s="271"/>
    </row>
    <row r="65516" spans="27:27">
      <c r="AA65516" s="271"/>
    </row>
    <row r="65517" spans="27:27">
      <c r="AA65517" s="271"/>
    </row>
    <row r="65518" spans="27:27">
      <c r="AA65518" s="271"/>
    </row>
    <row r="65519" spans="27:27">
      <c r="AA65519" s="271"/>
    </row>
    <row r="65520" spans="27:27">
      <c r="AA65520" s="271"/>
    </row>
    <row r="65521" spans="27:27">
      <c r="AA65521" s="271"/>
    </row>
    <row r="65522" spans="27:27">
      <c r="AA65522" s="271"/>
    </row>
    <row r="65523" spans="27:27">
      <c r="AA65523" s="271"/>
    </row>
    <row r="65524" spans="27:27">
      <c r="AA65524" s="271"/>
    </row>
    <row r="65525" spans="27:27">
      <c r="AA65525" s="271"/>
    </row>
    <row r="65526" spans="27:27">
      <c r="AA65526" s="271"/>
    </row>
    <row r="65527" spans="27:27">
      <c r="AA65527" s="271"/>
    </row>
    <row r="65528" spans="27:27">
      <c r="AA65528" s="271"/>
    </row>
    <row r="65529" spans="27:27">
      <c r="AA65529" s="271"/>
    </row>
    <row r="65530" spans="27:27">
      <c r="AA65530" s="271"/>
    </row>
    <row r="65531" spans="27:27">
      <c r="AA65531" s="271"/>
    </row>
    <row r="65532" spans="27:27">
      <c r="AA65532" s="271"/>
    </row>
    <row r="65533" spans="27:27">
      <c r="AA65533" s="271"/>
    </row>
    <row r="65534" spans="27:27">
      <c r="AA65534" s="271"/>
    </row>
    <row r="65535" spans="27:27">
      <c r="AA65535" s="271"/>
    </row>
    <row r="65536" spans="27:27">
      <c r="AA65536" s="271"/>
    </row>
    <row r="65537" spans="27:27">
      <c r="AA65537" s="271"/>
    </row>
    <row r="65538" spans="27:27">
      <c r="AA65538" s="271"/>
    </row>
    <row r="65539" spans="27:27">
      <c r="AA65539" s="271"/>
    </row>
    <row r="65540" spans="27:27">
      <c r="AA65540" s="271"/>
    </row>
    <row r="65541" spans="27:27">
      <c r="AA65541" s="271"/>
    </row>
    <row r="65542" spans="27:27">
      <c r="AA65542" s="271"/>
    </row>
    <row r="65543" spans="27:27">
      <c r="AA65543" s="271"/>
    </row>
    <row r="65544" spans="27:27">
      <c r="AA65544" s="271"/>
    </row>
    <row r="65545" spans="27:27">
      <c r="AA65545" s="271"/>
    </row>
    <row r="65546" spans="27:27">
      <c r="AA65546" s="271"/>
    </row>
    <row r="65547" spans="27:27">
      <c r="AA65547" s="271"/>
    </row>
    <row r="65548" spans="27:27">
      <c r="AA65548" s="271"/>
    </row>
    <row r="65549" spans="27:27">
      <c r="AA65549" s="271"/>
    </row>
    <row r="65550" spans="27:27">
      <c r="AA65550" s="271"/>
    </row>
    <row r="65551" spans="27:27">
      <c r="AA65551" s="271"/>
    </row>
    <row r="65552" spans="27:27">
      <c r="AA65552" s="271"/>
    </row>
    <row r="65553" spans="27:27">
      <c r="AA65553" s="271"/>
    </row>
    <row r="65554" spans="27:27">
      <c r="AA65554" s="271"/>
    </row>
    <row r="65555" spans="27:27">
      <c r="AA65555" s="271"/>
    </row>
    <row r="65556" spans="27:27">
      <c r="AA65556" s="271"/>
    </row>
    <row r="65557" spans="27:27">
      <c r="AA65557" s="271"/>
    </row>
    <row r="65558" spans="27:27">
      <c r="AA65558" s="271"/>
    </row>
    <row r="65559" spans="27:27">
      <c r="AA65559" s="271"/>
    </row>
    <row r="65560" spans="27:27">
      <c r="AA65560" s="271"/>
    </row>
    <row r="65561" spans="27:27">
      <c r="AA65561" s="271"/>
    </row>
    <row r="65562" spans="27:27">
      <c r="AA65562" s="271"/>
    </row>
    <row r="65563" spans="27:27">
      <c r="AA65563" s="271"/>
    </row>
    <row r="65564" spans="27:27">
      <c r="AA65564" s="271"/>
    </row>
    <row r="65565" spans="27:27">
      <c r="AA65565" s="271"/>
    </row>
    <row r="65566" spans="27:27">
      <c r="AA65566" s="271"/>
    </row>
    <row r="65567" spans="27:27">
      <c r="AA65567" s="271"/>
    </row>
    <row r="65568" spans="27:27">
      <c r="AA65568" s="271"/>
    </row>
    <row r="65569" spans="27:27">
      <c r="AA65569" s="271"/>
    </row>
    <row r="65570" spans="27:27">
      <c r="AA65570" s="271"/>
    </row>
    <row r="65571" spans="27:27">
      <c r="AA65571" s="271"/>
    </row>
    <row r="65572" spans="27:27">
      <c r="AA65572" s="271"/>
    </row>
    <row r="65573" spans="27:27">
      <c r="AA65573" s="271"/>
    </row>
    <row r="65574" spans="27:27">
      <c r="AA65574" s="271"/>
    </row>
    <row r="65575" spans="27:27">
      <c r="AA65575" s="271"/>
    </row>
    <row r="65576" spans="27:27">
      <c r="AA65576" s="271"/>
    </row>
    <row r="65577" spans="27:27">
      <c r="AA65577" s="271"/>
    </row>
    <row r="65578" spans="27:27">
      <c r="AA65578" s="271"/>
    </row>
    <row r="65579" spans="27:27">
      <c r="AA65579" s="271"/>
    </row>
    <row r="65580" spans="27:27">
      <c r="AA65580" s="271"/>
    </row>
    <row r="65581" spans="27:27">
      <c r="AA65581" s="271"/>
    </row>
    <row r="65582" spans="27:27">
      <c r="AA65582" s="271"/>
    </row>
    <row r="65583" spans="27:27">
      <c r="AA65583" s="271"/>
    </row>
    <row r="65584" spans="27:27">
      <c r="AA65584" s="271"/>
    </row>
    <row r="65585" spans="27:27">
      <c r="AA65585" s="271"/>
    </row>
    <row r="65586" spans="27:27">
      <c r="AA65586" s="271"/>
    </row>
    <row r="65587" spans="27:27">
      <c r="AA65587" s="271"/>
    </row>
    <row r="65588" spans="27:27">
      <c r="AA65588" s="271"/>
    </row>
    <row r="65589" spans="27:27">
      <c r="AA65589" s="271"/>
    </row>
    <row r="65590" spans="27:27">
      <c r="AA65590" s="271"/>
    </row>
    <row r="65591" spans="27:27">
      <c r="AA65591" s="271"/>
    </row>
    <row r="65592" spans="27:27">
      <c r="AA65592" s="271"/>
    </row>
    <row r="65593" spans="27:27">
      <c r="AA65593" s="271"/>
    </row>
    <row r="65594" spans="27:27">
      <c r="AA65594" s="271"/>
    </row>
    <row r="65595" spans="27:27">
      <c r="AA65595" s="271"/>
    </row>
    <row r="65596" spans="27:27">
      <c r="AA65596" s="271"/>
    </row>
    <row r="65597" spans="27:27">
      <c r="AA65597" s="271"/>
    </row>
    <row r="65598" spans="27:27">
      <c r="AA65598" s="271"/>
    </row>
    <row r="65599" spans="27:27">
      <c r="AA65599" s="271"/>
    </row>
    <row r="65600" spans="27:27">
      <c r="AA65600" s="271"/>
    </row>
    <row r="65601" spans="27:27">
      <c r="AA65601" s="271"/>
    </row>
    <row r="65602" spans="27:27">
      <c r="AA65602" s="271"/>
    </row>
    <row r="65603" spans="27:27">
      <c r="AA65603" s="271"/>
    </row>
    <row r="65604" spans="27:27">
      <c r="AA65604" s="271"/>
    </row>
    <row r="65605" spans="27:27">
      <c r="AA65605" s="271"/>
    </row>
    <row r="65606" spans="27:27">
      <c r="AA65606" s="271"/>
    </row>
    <row r="65607" spans="27:27">
      <c r="AA65607" s="271"/>
    </row>
    <row r="65608" spans="27:27">
      <c r="AA65608" s="271"/>
    </row>
    <row r="65609" spans="27:27">
      <c r="AA65609" s="271"/>
    </row>
    <row r="65610" spans="27:27">
      <c r="AA65610" s="271"/>
    </row>
    <row r="65611" spans="27:27">
      <c r="AA65611" s="271"/>
    </row>
    <row r="65612" spans="27:27">
      <c r="AA65612" s="271"/>
    </row>
    <row r="65613" spans="27:27">
      <c r="AA65613" s="271"/>
    </row>
    <row r="65614" spans="27:27">
      <c r="AA65614" s="271"/>
    </row>
    <row r="65615" spans="27:27">
      <c r="AA65615" s="271"/>
    </row>
    <row r="65616" spans="27:27">
      <c r="AA65616" s="271"/>
    </row>
    <row r="65617" spans="27:27">
      <c r="AA65617" s="271"/>
    </row>
    <row r="65618" spans="27:27">
      <c r="AA65618" s="271"/>
    </row>
    <row r="65619" spans="27:27">
      <c r="AA65619" s="271"/>
    </row>
    <row r="65620" spans="27:27">
      <c r="AA65620" s="271"/>
    </row>
    <row r="65621" spans="27:27">
      <c r="AA65621" s="271"/>
    </row>
    <row r="65622" spans="27:27">
      <c r="AA65622" s="271"/>
    </row>
    <row r="65623" spans="27:27">
      <c r="AA65623" s="271"/>
    </row>
    <row r="65624" spans="27:27">
      <c r="AA65624" s="271"/>
    </row>
    <row r="65625" spans="27:27">
      <c r="AA65625" s="271"/>
    </row>
    <row r="65626" spans="27:27">
      <c r="AA65626" s="271"/>
    </row>
    <row r="65627" spans="27:27">
      <c r="AA65627" s="271"/>
    </row>
    <row r="65628" spans="27:27">
      <c r="AA65628" s="271"/>
    </row>
    <row r="65629" spans="27:27">
      <c r="AA65629" s="271"/>
    </row>
    <row r="65630" spans="27:27">
      <c r="AA65630" s="271"/>
    </row>
    <row r="65631" spans="27:27">
      <c r="AA65631" s="271"/>
    </row>
    <row r="65632" spans="27:27">
      <c r="AA65632" s="271"/>
    </row>
    <row r="65633" spans="27:27">
      <c r="AA65633" s="271"/>
    </row>
    <row r="65634" spans="27:27">
      <c r="AA65634" s="271"/>
    </row>
    <row r="65635" spans="27:27">
      <c r="AA65635" s="271"/>
    </row>
    <row r="65636" spans="27:27">
      <c r="AA65636" s="271"/>
    </row>
    <row r="65637" spans="27:27">
      <c r="AA65637" s="271"/>
    </row>
    <row r="65638" spans="27:27">
      <c r="AA65638" s="271"/>
    </row>
    <row r="65639" spans="27:27">
      <c r="AA65639" s="271"/>
    </row>
    <row r="65640" spans="27:27">
      <c r="AA65640" s="271"/>
    </row>
    <row r="65641" spans="27:27">
      <c r="AA65641" s="271"/>
    </row>
    <row r="65642" spans="27:27">
      <c r="AA65642" s="271"/>
    </row>
    <row r="65643" spans="27:27">
      <c r="AA65643" s="271"/>
    </row>
    <row r="65644" spans="27:27">
      <c r="AA65644" s="271"/>
    </row>
    <row r="65645" spans="27:27">
      <c r="AA65645" s="271"/>
    </row>
    <row r="65646" spans="27:27">
      <c r="AA65646" s="271"/>
    </row>
    <row r="65647" spans="27:27">
      <c r="AA65647" s="271"/>
    </row>
    <row r="65648" spans="27:27">
      <c r="AA65648" s="271"/>
    </row>
    <row r="65649" spans="27:27">
      <c r="AA65649" s="271"/>
    </row>
    <row r="65650" spans="27:27">
      <c r="AA65650" s="271"/>
    </row>
    <row r="65651" spans="27:27">
      <c r="AA65651" s="271"/>
    </row>
    <row r="65652" spans="27:27">
      <c r="AA65652" s="271"/>
    </row>
    <row r="65653" spans="27:27">
      <c r="AA65653" s="271"/>
    </row>
    <row r="65654" spans="27:27">
      <c r="AA65654" s="271"/>
    </row>
    <row r="65655" spans="27:27">
      <c r="AA65655" s="271"/>
    </row>
    <row r="65656" spans="27:27">
      <c r="AA65656" s="271"/>
    </row>
    <row r="65657" spans="27:27">
      <c r="AA65657" s="271"/>
    </row>
    <row r="65658" spans="27:27">
      <c r="AA65658" s="271"/>
    </row>
    <row r="65659" spans="27:27">
      <c r="AA65659" s="271"/>
    </row>
    <row r="65660" spans="27:27">
      <c r="AA65660" s="271"/>
    </row>
    <row r="65661" spans="27:27">
      <c r="AA65661" s="271"/>
    </row>
    <row r="65662" spans="27:27">
      <c r="AA65662" s="271"/>
    </row>
    <row r="65663" spans="27:27">
      <c r="AA65663" s="271"/>
    </row>
    <row r="65664" spans="27:27">
      <c r="AA65664" s="271"/>
    </row>
    <row r="65665" spans="27:27">
      <c r="AA65665" s="271"/>
    </row>
    <row r="65666" spans="27:27">
      <c r="AA65666" s="271"/>
    </row>
    <row r="65667" spans="27:27">
      <c r="AA65667" s="271"/>
    </row>
    <row r="65668" spans="27:27">
      <c r="AA65668" s="271"/>
    </row>
    <row r="65669" spans="27:27">
      <c r="AA65669" s="271"/>
    </row>
    <row r="65670" spans="27:27">
      <c r="AA65670" s="271"/>
    </row>
    <row r="65671" spans="27:27">
      <c r="AA65671" s="271"/>
    </row>
    <row r="65672" spans="27:27">
      <c r="AA65672" s="271"/>
    </row>
    <row r="65673" spans="27:27">
      <c r="AA65673" s="271"/>
    </row>
    <row r="65674" spans="27:27">
      <c r="AA65674" s="271"/>
    </row>
    <row r="65675" spans="27:27">
      <c r="AA65675" s="271"/>
    </row>
    <row r="65676" spans="27:27">
      <c r="AA65676" s="271"/>
    </row>
    <row r="65677" spans="27:27">
      <c r="AA65677" s="271"/>
    </row>
    <row r="65678" spans="27:27">
      <c r="AA65678" s="271"/>
    </row>
    <row r="65679" spans="27:27">
      <c r="AA65679" s="271"/>
    </row>
    <row r="65680" spans="27:27">
      <c r="AA65680" s="271"/>
    </row>
    <row r="65681" spans="27:27">
      <c r="AA65681" s="271"/>
    </row>
    <row r="65682" spans="27:27">
      <c r="AA65682" s="271"/>
    </row>
    <row r="65683" spans="27:27">
      <c r="AA65683" s="271"/>
    </row>
    <row r="65684" spans="27:27">
      <c r="AA65684" s="271"/>
    </row>
    <row r="65685" spans="27:27">
      <c r="AA65685" s="271"/>
    </row>
    <row r="65686" spans="27:27">
      <c r="AA65686" s="271"/>
    </row>
    <row r="65687" spans="27:27">
      <c r="AA65687" s="271"/>
    </row>
    <row r="65688" spans="27:27">
      <c r="AA65688" s="271"/>
    </row>
    <row r="65689" spans="27:27">
      <c r="AA65689" s="271"/>
    </row>
    <row r="65690" spans="27:27">
      <c r="AA65690" s="271"/>
    </row>
    <row r="65691" spans="27:27">
      <c r="AA65691" s="271"/>
    </row>
    <row r="65692" spans="27:27">
      <c r="AA65692" s="271"/>
    </row>
    <row r="65693" spans="27:27">
      <c r="AA65693" s="271"/>
    </row>
    <row r="65694" spans="27:27">
      <c r="AA65694" s="271"/>
    </row>
    <row r="65695" spans="27:27">
      <c r="AA65695" s="271"/>
    </row>
    <row r="65696" spans="27:27">
      <c r="AA65696" s="271"/>
    </row>
    <row r="65697" spans="27:27">
      <c r="AA65697" s="271"/>
    </row>
    <row r="65698" spans="27:27">
      <c r="AA65698" s="271"/>
    </row>
    <row r="65699" spans="27:27">
      <c r="AA65699" s="271"/>
    </row>
    <row r="65700" spans="27:27">
      <c r="AA65700" s="271"/>
    </row>
    <row r="65701" spans="27:27">
      <c r="AA65701" s="271"/>
    </row>
    <row r="65702" spans="27:27">
      <c r="AA65702" s="271"/>
    </row>
    <row r="65703" spans="27:27">
      <c r="AA65703" s="271"/>
    </row>
    <row r="65704" spans="27:27">
      <c r="AA65704" s="271"/>
    </row>
    <row r="65705" spans="27:27">
      <c r="AA65705" s="271"/>
    </row>
    <row r="65706" spans="27:27">
      <c r="AA65706" s="271"/>
    </row>
    <row r="65707" spans="27:27">
      <c r="AA65707" s="271"/>
    </row>
    <row r="65708" spans="27:27">
      <c r="AA65708" s="271"/>
    </row>
    <row r="65709" spans="27:27">
      <c r="AA65709" s="271"/>
    </row>
    <row r="65710" spans="27:27">
      <c r="AA65710" s="271"/>
    </row>
    <row r="65711" spans="27:27">
      <c r="AA65711" s="271"/>
    </row>
    <row r="65712" spans="27:27">
      <c r="AA65712" s="271"/>
    </row>
    <row r="65713" spans="27:27">
      <c r="AA65713" s="271"/>
    </row>
    <row r="65714" spans="27:27">
      <c r="AA65714" s="271"/>
    </row>
    <row r="65715" spans="27:27">
      <c r="AA65715" s="271"/>
    </row>
    <row r="65716" spans="27:27">
      <c r="AA65716" s="271"/>
    </row>
    <row r="65717" spans="27:27">
      <c r="AA65717" s="271"/>
    </row>
    <row r="65718" spans="27:27">
      <c r="AA65718" s="271"/>
    </row>
    <row r="65719" spans="27:27">
      <c r="AA65719" s="271"/>
    </row>
    <row r="65720" spans="27:27">
      <c r="AA65720" s="271"/>
    </row>
    <row r="65721" spans="27:27">
      <c r="AA65721" s="271"/>
    </row>
    <row r="65722" spans="27:27">
      <c r="AA65722" s="271"/>
    </row>
    <row r="65723" spans="27:27">
      <c r="AA65723" s="271"/>
    </row>
    <row r="65724" spans="27:27">
      <c r="AA65724" s="271"/>
    </row>
    <row r="65725" spans="27:27">
      <c r="AA65725" s="271"/>
    </row>
    <row r="65726" spans="27:27">
      <c r="AA65726" s="271"/>
    </row>
    <row r="65727" spans="27:27">
      <c r="AA65727" s="271"/>
    </row>
    <row r="65728" spans="27:27">
      <c r="AA65728" s="271"/>
    </row>
    <row r="65729" spans="27:27">
      <c r="AA65729" s="271"/>
    </row>
    <row r="65730" spans="27:27">
      <c r="AA65730" s="271"/>
    </row>
    <row r="65731" spans="27:27">
      <c r="AA65731" s="271"/>
    </row>
    <row r="65732" spans="27:27">
      <c r="AA65732" s="271"/>
    </row>
    <row r="65733" spans="27:27">
      <c r="AA65733" s="271"/>
    </row>
    <row r="65734" spans="27:27">
      <c r="AA65734" s="271"/>
    </row>
    <row r="65735" spans="27:27">
      <c r="AA65735" s="271"/>
    </row>
    <row r="65736" spans="27:27">
      <c r="AA65736" s="271"/>
    </row>
    <row r="65737" spans="27:27">
      <c r="AA65737" s="271"/>
    </row>
    <row r="65738" spans="27:27">
      <c r="AA65738" s="271"/>
    </row>
    <row r="65739" spans="27:27">
      <c r="AA65739" s="271"/>
    </row>
    <row r="65740" spans="27:27">
      <c r="AA65740" s="271"/>
    </row>
    <row r="65741" spans="27:27">
      <c r="AA65741" s="271"/>
    </row>
    <row r="65742" spans="27:27">
      <c r="AA65742" s="271"/>
    </row>
    <row r="65743" spans="27:27">
      <c r="AA65743" s="271"/>
    </row>
    <row r="65744" spans="27:27">
      <c r="AA65744" s="271"/>
    </row>
    <row r="65745" spans="27:27">
      <c r="AA65745" s="271"/>
    </row>
    <row r="65746" spans="27:27">
      <c r="AA65746" s="271"/>
    </row>
    <row r="65747" spans="27:27">
      <c r="AA65747" s="271"/>
    </row>
    <row r="65748" spans="27:27">
      <c r="AA65748" s="271"/>
    </row>
    <row r="65749" spans="27:27">
      <c r="AA65749" s="271"/>
    </row>
    <row r="65750" spans="27:27">
      <c r="AA65750" s="271"/>
    </row>
    <row r="65751" spans="27:27">
      <c r="AA65751" s="271"/>
    </row>
    <row r="65752" spans="27:27">
      <c r="AA65752" s="271"/>
    </row>
    <row r="65753" spans="27:27">
      <c r="AA65753" s="271"/>
    </row>
    <row r="65754" spans="27:27">
      <c r="AA65754" s="271"/>
    </row>
    <row r="65755" spans="27:27">
      <c r="AA65755" s="271"/>
    </row>
    <row r="65756" spans="27:27">
      <c r="AA65756" s="271"/>
    </row>
    <row r="65757" spans="27:27">
      <c r="AA65757" s="271"/>
    </row>
    <row r="65758" spans="27:27">
      <c r="AA65758" s="271"/>
    </row>
    <row r="65759" spans="27:27">
      <c r="AA65759" s="271"/>
    </row>
    <row r="65760" spans="27:27">
      <c r="AA65760" s="271"/>
    </row>
    <row r="65761" spans="27:27">
      <c r="AA65761" s="271"/>
    </row>
    <row r="65762" spans="27:27">
      <c r="AA65762" s="271"/>
    </row>
    <row r="65763" spans="27:27">
      <c r="AA65763" s="271"/>
    </row>
    <row r="65764" spans="27:27">
      <c r="AA65764" s="271"/>
    </row>
    <row r="65765" spans="27:27">
      <c r="AA65765" s="271"/>
    </row>
    <row r="65766" spans="27:27">
      <c r="AA65766" s="271"/>
    </row>
    <row r="65767" spans="27:27">
      <c r="AA65767" s="271"/>
    </row>
    <row r="65768" spans="27:27">
      <c r="AA65768" s="271"/>
    </row>
    <row r="65769" spans="27:27">
      <c r="AA65769" s="271"/>
    </row>
    <row r="65770" spans="27:27">
      <c r="AA65770" s="271"/>
    </row>
    <row r="65771" spans="27:27">
      <c r="AA65771" s="271"/>
    </row>
    <row r="65772" spans="27:27">
      <c r="AA65772" s="271"/>
    </row>
    <row r="65773" spans="27:27">
      <c r="AA65773" s="271"/>
    </row>
    <row r="65774" spans="27:27">
      <c r="AA65774" s="271"/>
    </row>
    <row r="65775" spans="27:27">
      <c r="AA65775" s="271"/>
    </row>
    <row r="65776" spans="27:27">
      <c r="AA65776" s="271"/>
    </row>
    <row r="65777" spans="27:27">
      <c r="AA65777" s="271"/>
    </row>
    <row r="65778" spans="27:27">
      <c r="AA65778" s="271"/>
    </row>
    <row r="65779" spans="27:27">
      <c r="AA65779" s="271"/>
    </row>
    <row r="65780" spans="27:27">
      <c r="AA65780" s="271"/>
    </row>
    <row r="65781" spans="27:27">
      <c r="AA65781" s="271"/>
    </row>
    <row r="65782" spans="27:27">
      <c r="AA65782" s="271"/>
    </row>
    <row r="65783" spans="27:27">
      <c r="AA65783" s="271"/>
    </row>
    <row r="65784" spans="27:27">
      <c r="AA65784" s="271"/>
    </row>
    <row r="65785" spans="27:27">
      <c r="AA65785" s="271"/>
    </row>
    <row r="65786" spans="27:27">
      <c r="AA65786" s="271"/>
    </row>
    <row r="65787" spans="27:27">
      <c r="AA65787" s="271"/>
    </row>
    <row r="65788" spans="27:27">
      <c r="AA65788" s="271"/>
    </row>
    <row r="65789" spans="27:27">
      <c r="AA65789" s="271"/>
    </row>
    <row r="65790" spans="27:27">
      <c r="AA65790" s="271"/>
    </row>
    <row r="65791" spans="27:27">
      <c r="AA65791" s="271"/>
    </row>
    <row r="65792" spans="27:27">
      <c r="AA65792" s="271"/>
    </row>
    <row r="65793" spans="27:27">
      <c r="AA65793" s="271"/>
    </row>
    <row r="65794" spans="27:27">
      <c r="AA65794" s="271"/>
    </row>
    <row r="65795" spans="27:27">
      <c r="AA65795" s="271"/>
    </row>
    <row r="65796" spans="27:27">
      <c r="AA65796" s="271"/>
    </row>
    <row r="65797" spans="27:27">
      <c r="AA65797" s="271"/>
    </row>
    <row r="65798" spans="27:27">
      <c r="AA65798" s="271"/>
    </row>
    <row r="65799" spans="27:27">
      <c r="AA65799" s="271"/>
    </row>
    <row r="65800" spans="27:27">
      <c r="AA65800" s="271"/>
    </row>
    <row r="65801" spans="27:27">
      <c r="AA65801" s="271"/>
    </row>
    <row r="65802" spans="27:27">
      <c r="AA65802" s="271"/>
    </row>
    <row r="65803" spans="27:27">
      <c r="AA65803" s="271"/>
    </row>
    <row r="65804" spans="27:27">
      <c r="AA65804" s="271"/>
    </row>
    <row r="65805" spans="27:27">
      <c r="AA65805" s="271"/>
    </row>
    <row r="65806" spans="27:27">
      <c r="AA65806" s="271"/>
    </row>
    <row r="65807" spans="27:27">
      <c r="AA65807" s="271"/>
    </row>
    <row r="65808" spans="27:27">
      <c r="AA65808" s="271"/>
    </row>
    <row r="65809" spans="27:27">
      <c r="AA65809" s="271"/>
    </row>
    <row r="65810" spans="27:27">
      <c r="AA65810" s="271"/>
    </row>
    <row r="65811" spans="27:27">
      <c r="AA65811" s="271"/>
    </row>
    <row r="65812" spans="27:27">
      <c r="AA65812" s="271"/>
    </row>
    <row r="65813" spans="27:27">
      <c r="AA65813" s="271"/>
    </row>
    <row r="65814" spans="27:27">
      <c r="AA65814" s="271"/>
    </row>
    <row r="65815" spans="27:27">
      <c r="AA65815" s="271"/>
    </row>
    <row r="65816" spans="27:27">
      <c r="AA65816" s="271"/>
    </row>
    <row r="65817" spans="27:27">
      <c r="AA65817" s="271"/>
    </row>
    <row r="65818" spans="27:27">
      <c r="AA65818" s="271"/>
    </row>
    <row r="65819" spans="27:27">
      <c r="AA65819" s="271"/>
    </row>
    <row r="65820" spans="27:27">
      <c r="AA65820" s="271"/>
    </row>
    <row r="65821" spans="27:27">
      <c r="AA65821" s="271"/>
    </row>
    <row r="65822" spans="27:27">
      <c r="AA65822" s="271"/>
    </row>
    <row r="65823" spans="27:27">
      <c r="AA65823" s="271"/>
    </row>
    <row r="65824" spans="27:27">
      <c r="AA65824" s="271"/>
    </row>
    <row r="65825" spans="27:27">
      <c r="AA65825" s="271"/>
    </row>
    <row r="65826" spans="27:27">
      <c r="AA65826" s="271"/>
    </row>
    <row r="65827" spans="27:27">
      <c r="AA65827" s="271"/>
    </row>
    <row r="65828" spans="27:27">
      <c r="AA65828" s="271"/>
    </row>
    <row r="65829" spans="27:27">
      <c r="AA65829" s="271"/>
    </row>
    <row r="65830" spans="27:27">
      <c r="AA65830" s="271"/>
    </row>
    <row r="65831" spans="27:27">
      <c r="AA65831" s="271"/>
    </row>
    <row r="65832" spans="27:27">
      <c r="AA65832" s="271"/>
    </row>
    <row r="65833" spans="27:27">
      <c r="AA65833" s="271"/>
    </row>
    <row r="65834" spans="27:27">
      <c r="AA65834" s="271"/>
    </row>
    <row r="65835" spans="27:27">
      <c r="AA65835" s="271"/>
    </row>
    <row r="65836" spans="27:27">
      <c r="AA65836" s="271"/>
    </row>
    <row r="65837" spans="27:27">
      <c r="AA65837" s="271"/>
    </row>
    <row r="65838" spans="27:27">
      <c r="AA65838" s="271"/>
    </row>
    <row r="65839" spans="27:27">
      <c r="AA65839" s="271"/>
    </row>
    <row r="65840" spans="27:27">
      <c r="AA65840" s="271"/>
    </row>
    <row r="65841" spans="27:27">
      <c r="AA65841" s="271"/>
    </row>
    <row r="65842" spans="27:27">
      <c r="AA65842" s="271"/>
    </row>
    <row r="65843" spans="27:27">
      <c r="AA65843" s="271"/>
    </row>
    <row r="65844" spans="27:27">
      <c r="AA65844" s="271"/>
    </row>
    <row r="65845" spans="27:27">
      <c r="AA65845" s="271"/>
    </row>
    <row r="65846" spans="27:27">
      <c r="AA65846" s="271"/>
    </row>
    <row r="65847" spans="27:27">
      <c r="AA65847" s="271"/>
    </row>
    <row r="65848" spans="27:27">
      <c r="AA65848" s="271"/>
    </row>
    <row r="65849" spans="27:27">
      <c r="AA65849" s="271"/>
    </row>
    <row r="65850" spans="27:27">
      <c r="AA65850" s="271"/>
    </row>
    <row r="65851" spans="27:27">
      <c r="AA65851" s="271"/>
    </row>
    <row r="65852" spans="27:27">
      <c r="AA65852" s="271"/>
    </row>
    <row r="65853" spans="27:27">
      <c r="AA65853" s="271"/>
    </row>
    <row r="65854" spans="27:27">
      <c r="AA65854" s="271"/>
    </row>
    <row r="65855" spans="27:27">
      <c r="AA65855" s="271"/>
    </row>
    <row r="65856" spans="27:27">
      <c r="AA65856" s="271"/>
    </row>
    <row r="65857" spans="27:27">
      <c r="AA65857" s="271"/>
    </row>
    <row r="65858" spans="27:27">
      <c r="AA65858" s="271"/>
    </row>
    <row r="65859" spans="27:27">
      <c r="AA65859" s="271"/>
    </row>
    <row r="65860" spans="27:27">
      <c r="AA65860" s="271"/>
    </row>
    <row r="65861" spans="27:27">
      <c r="AA65861" s="271"/>
    </row>
    <row r="65862" spans="27:27">
      <c r="AA65862" s="271"/>
    </row>
    <row r="65863" spans="27:27">
      <c r="AA65863" s="271"/>
    </row>
    <row r="65864" spans="27:27">
      <c r="AA65864" s="271"/>
    </row>
    <row r="65865" spans="27:27">
      <c r="AA65865" s="271"/>
    </row>
    <row r="65866" spans="27:27">
      <c r="AA65866" s="271"/>
    </row>
    <row r="65867" spans="27:27">
      <c r="AA65867" s="271"/>
    </row>
    <row r="65868" spans="27:27">
      <c r="AA65868" s="271"/>
    </row>
    <row r="65869" spans="27:27">
      <c r="AA65869" s="271"/>
    </row>
    <row r="65870" spans="27:27">
      <c r="AA65870" s="271"/>
    </row>
    <row r="65871" spans="27:27">
      <c r="AA65871" s="271"/>
    </row>
    <row r="65872" spans="27:27">
      <c r="AA65872" s="271"/>
    </row>
    <row r="65873" spans="27:27">
      <c r="AA65873" s="271"/>
    </row>
    <row r="65874" spans="27:27">
      <c r="AA65874" s="271"/>
    </row>
    <row r="65875" spans="27:27">
      <c r="AA65875" s="271"/>
    </row>
    <row r="65876" spans="27:27">
      <c r="AA65876" s="271"/>
    </row>
    <row r="65877" spans="27:27">
      <c r="AA65877" s="271"/>
    </row>
    <row r="65878" spans="27:27">
      <c r="AA65878" s="271"/>
    </row>
    <row r="65879" spans="27:27">
      <c r="AA65879" s="271"/>
    </row>
    <row r="65880" spans="27:27">
      <c r="AA65880" s="271"/>
    </row>
    <row r="65881" spans="27:27">
      <c r="AA65881" s="271"/>
    </row>
    <row r="65882" spans="27:27">
      <c r="AA65882" s="271"/>
    </row>
    <row r="65883" spans="27:27">
      <c r="AA65883" s="271"/>
    </row>
    <row r="65884" spans="27:27">
      <c r="AA65884" s="271"/>
    </row>
    <row r="65885" spans="27:27">
      <c r="AA65885" s="271"/>
    </row>
    <row r="65886" spans="27:27">
      <c r="AA65886" s="271"/>
    </row>
    <row r="65887" spans="27:27">
      <c r="AA65887" s="271"/>
    </row>
    <row r="65888" spans="27:27">
      <c r="AA65888" s="271"/>
    </row>
    <row r="65889" spans="27:27">
      <c r="AA65889" s="271"/>
    </row>
    <row r="65890" spans="27:27">
      <c r="AA65890" s="271"/>
    </row>
    <row r="65891" spans="27:27">
      <c r="AA65891" s="271"/>
    </row>
    <row r="65892" spans="27:27">
      <c r="AA65892" s="271"/>
    </row>
    <row r="65893" spans="27:27">
      <c r="AA65893" s="271"/>
    </row>
    <row r="65894" spans="27:27">
      <c r="AA65894" s="271"/>
    </row>
    <row r="65895" spans="27:27">
      <c r="AA65895" s="271"/>
    </row>
    <row r="65896" spans="27:27">
      <c r="AA65896" s="271"/>
    </row>
    <row r="65897" spans="27:27">
      <c r="AA65897" s="271"/>
    </row>
    <row r="65898" spans="27:27">
      <c r="AA65898" s="271"/>
    </row>
    <row r="65899" spans="27:27">
      <c r="AA65899" s="271"/>
    </row>
    <row r="65900" spans="27:27">
      <c r="AA65900" s="271"/>
    </row>
    <row r="65901" spans="27:27">
      <c r="AA65901" s="271"/>
    </row>
    <row r="65902" spans="27:27">
      <c r="AA65902" s="271"/>
    </row>
    <row r="65903" spans="27:27">
      <c r="AA65903" s="271"/>
    </row>
    <row r="65904" spans="27:27">
      <c r="AA65904" s="271"/>
    </row>
    <row r="65905" spans="27:27">
      <c r="AA65905" s="271"/>
    </row>
    <row r="65906" spans="27:27">
      <c r="AA65906" s="271"/>
    </row>
    <row r="65907" spans="27:27">
      <c r="AA65907" s="271"/>
    </row>
    <row r="65908" spans="27:27">
      <c r="AA65908" s="271"/>
    </row>
    <row r="65909" spans="27:27">
      <c r="AA65909" s="271"/>
    </row>
    <row r="65910" spans="27:27">
      <c r="AA65910" s="271"/>
    </row>
    <row r="65911" spans="27:27">
      <c r="AA65911" s="271"/>
    </row>
    <row r="65912" spans="27:27">
      <c r="AA65912" s="271"/>
    </row>
    <row r="65913" spans="27:27">
      <c r="AA65913" s="271"/>
    </row>
    <row r="65914" spans="27:27">
      <c r="AA65914" s="271"/>
    </row>
    <row r="65915" spans="27:27">
      <c r="AA65915" s="271"/>
    </row>
    <row r="65916" spans="27:27">
      <c r="AA65916" s="271"/>
    </row>
    <row r="65917" spans="27:27">
      <c r="AA65917" s="271"/>
    </row>
    <row r="65918" spans="27:27">
      <c r="AA65918" s="271"/>
    </row>
    <row r="65919" spans="27:27">
      <c r="AA65919" s="271"/>
    </row>
    <row r="65920" spans="27:27">
      <c r="AA65920" s="271"/>
    </row>
    <row r="65921" spans="27:27">
      <c r="AA65921" s="271"/>
    </row>
    <row r="65922" spans="27:27">
      <c r="AA65922" s="271"/>
    </row>
    <row r="65923" spans="27:27">
      <c r="AA65923" s="271"/>
    </row>
    <row r="65924" spans="27:27">
      <c r="AA65924" s="271"/>
    </row>
    <row r="65925" spans="27:27">
      <c r="AA65925" s="271"/>
    </row>
    <row r="65926" spans="27:27">
      <c r="AA65926" s="271"/>
    </row>
    <row r="65927" spans="27:27">
      <c r="AA65927" s="271"/>
    </row>
    <row r="65928" spans="27:27">
      <c r="AA65928" s="271"/>
    </row>
    <row r="65929" spans="27:27">
      <c r="AA65929" s="271"/>
    </row>
    <row r="65930" spans="27:27">
      <c r="AA65930" s="271"/>
    </row>
    <row r="65931" spans="27:27">
      <c r="AA65931" s="271"/>
    </row>
    <row r="65932" spans="27:27">
      <c r="AA65932" s="271"/>
    </row>
    <row r="65933" spans="27:27">
      <c r="AA65933" s="271"/>
    </row>
    <row r="65934" spans="27:27">
      <c r="AA65934" s="271"/>
    </row>
    <row r="65935" spans="27:27">
      <c r="AA65935" s="271"/>
    </row>
    <row r="65936" spans="27:27">
      <c r="AA65936" s="271"/>
    </row>
    <row r="65937" spans="27:27">
      <c r="AA65937" s="271"/>
    </row>
    <row r="65938" spans="27:27">
      <c r="AA65938" s="271"/>
    </row>
    <row r="65939" spans="27:27">
      <c r="AA65939" s="271"/>
    </row>
    <row r="65940" spans="27:27">
      <c r="AA65940" s="271"/>
    </row>
    <row r="65941" spans="27:27">
      <c r="AA65941" s="271"/>
    </row>
    <row r="65942" spans="27:27">
      <c r="AA65942" s="271"/>
    </row>
    <row r="65943" spans="27:27">
      <c r="AA65943" s="271"/>
    </row>
    <row r="65944" spans="27:27">
      <c r="AA65944" s="271"/>
    </row>
    <row r="65945" spans="27:27">
      <c r="AA65945" s="271"/>
    </row>
    <row r="65946" spans="27:27">
      <c r="AA65946" s="271"/>
    </row>
    <row r="65947" spans="27:27">
      <c r="AA65947" s="271"/>
    </row>
    <row r="65948" spans="27:27">
      <c r="AA65948" s="271"/>
    </row>
    <row r="65949" spans="27:27">
      <c r="AA65949" s="271"/>
    </row>
    <row r="65950" spans="27:27">
      <c r="AA65950" s="271"/>
    </row>
    <row r="65951" spans="27:27">
      <c r="AA65951" s="271"/>
    </row>
    <row r="65952" spans="27:27">
      <c r="AA65952" s="271"/>
    </row>
    <row r="65953" spans="27:27">
      <c r="AA65953" s="271"/>
    </row>
    <row r="65954" spans="27:27">
      <c r="AA65954" s="271"/>
    </row>
    <row r="65955" spans="27:27">
      <c r="AA65955" s="271"/>
    </row>
    <row r="65956" spans="27:27">
      <c r="AA65956" s="271"/>
    </row>
    <row r="65957" spans="27:27">
      <c r="AA65957" s="271"/>
    </row>
    <row r="65958" spans="27:27">
      <c r="AA65958" s="271"/>
    </row>
    <row r="65959" spans="27:27">
      <c r="AA65959" s="271"/>
    </row>
    <row r="65960" spans="27:27">
      <c r="AA65960" s="271"/>
    </row>
    <row r="65961" spans="27:27">
      <c r="AA65961" s="271"/>
    </row>
    <row r="65962" spans="27:27">
      <c r="AA65962" s="271"/>
    </row>
    <row r="65963" spans="27:27">
      <c r="AA65963" s="271"/>
    </row>
    <row r="65964" spans="27:27">
      <c r="AA65964" s="271"/>
    </row>
    <row r="65965" spans="27:27">
      <c r="AA65965" s="271"/>
    </row>
    <row r="65966" spans="27:27">
      <c r="AA65966" s="271"/>
    </row>
    <row r="65967" spans="27:27">
      <c r="AA65967" s="271"/>
    </row>
    <row r="65968" spans="27:27">
      <c r="AA65968" s="271"/>
    </row>
    <row r="65969" spans="27:27">
      <c r="AA65969" s="271"/>
    </row>
    <row r="65970" spans="27:27">
      <c r="AA65970" s="271"/>
    </row>
    <row r="65971" spans="27:27">
      <c r="AA65971" s="271"/>
    </row>
    <row r="65972" spans="27:27">
      <c r="AA65972" s="271"/>
    </row>
    <row r="65973" spans="27:27">
      <c r="AA65973" s="271"/>
    </row>
    <row r="65974" spans="27:27">
      <c r="AA65974" s="271"/>
    </row>
    <row r="65975" spans="27:27">
      <c r="AA65975" s="271"/>
    </row>
    <row r="65976" spans="27:27">
      <c r="AA65976" s="271"/>
    </row>
    <row r="65977" spans="27:27">
      <c r="AA65977" s="271"/>
    </row>
    <row r="65978" spans="27:27">
      <c r="AA65978" s="271"/>
    </row>
    <row r="65979" spans="27:27">
      <c r="AA65979" s="271"/>
    </row>
    <row r="65980" spans="27:27">
      <c r="AA65980" s="271"/>
    </row>
    <row r="65981" spans="27:27">
      <c r="AA65981" s="271"/>
    </row>
    <row r="65982" spans="27:27">
      <c r="AA65982" s="271"/>
    </row>
    <row r="65983" spans="27:27">
      <c r="AA65983" s="271"/>
    </row>
    <row r="65984" spans="27:27">
      <c r="AA65984" s="271"/>
    </row>
    <row r="65985" spans="27:27">
      <c r="AA65985" s="271"/>
    </row>
    <row r="65986" spans="27:27">
      <c r="AA65986" s="271"/>
    </row>
    <row r="65987" spans="27:27">
      <c r="AA65987" s="271"/>
    </row>
    <row r="65988" spans="27:27">
      <c r="AA65988" s="271"/>
    </row>
    <row r="65989" spans="27:27">
      <c r="AA65989" s="271"/>
    </row>
    <row r="65990" spans="27:27">
      <c r="AA65990" s="271"/>
    </row>
    <row r="65991" spans="27:27">
      <c r="AA65991" s="271"/>
    </row>
    <row r="65992" spans="27:27">
      <c r="AA65992" s="271"/>
    </row>
    <row r="65993" spans="27:27">
      <c r="AA65993" s="271"/>
    </row>
    <row r="65994" spans="27:27">
      <c r="AA65994" s="271"/>
    </row>
    <row r="65995" spans="27:27">
      <c r="AA65995" s="271"/>
    </row>
    <row r="65996" spans="27:27">
      <c r="AA65996" s="271"/>
    </row>
    <row r="65997" spans="27:27">
      <c r="AA65997" s="271"/>
    </row>
    <row r="65998" spans="27:27">
      <c r="AA65998" s="271"/>
    </row>
    <row r="65999" spans="27:27">
      <c r="AA65999" s="271"/>
    </row>
    <row r="66000" spans="27:27">
      <c r="AA66000" s="271"/>
    </row>
    <row r="66001" spans="27:27">
      <c r="AA66001" s="271"/>
    </row>
    <row r="66002" spans="27:27">
      <c r="AA66002" s="271"/>
    </row>
    <row r="66003" spans="27:27">
      <c r="AA66003" s="271"/>
    </row>
    <row r="66004" spans="27:27">
      <c r="AA66004" s="271"/>
    </row>
    <row r="66005" spans="27:27">
      <c r="AA66005" s="271"/>
    </row>
    <row r="66006" spans="27:27">
      <c r="AA66006" s="271"/>
    </row>
    <row r="66007" spans="27:27">
      <c r="AA66007" s="271"/>
    </row>
    <row r="66008" spans="27:27">
      <c r="AA66008" s="271"/>
    </row>
    <row r="66009" spans="27:27">
      <c r="AA66009" s="271"/>
    </row>
    <row r="66010" spans="27:27">
      <c r="AA66010" s="271"/>
    </row>
    <row r="66011" spans="27:27">
      <c r="AA66011" s="271"/>
    </row>
    <row r="66012" spans="27:27">
      <c r="AA66012" s="271"/>
    </row>
    <row r="66013" spans="27:27">
      <c r="AA66013" s="271"/>
    </row>
    <row r="66014" spans="27:27">
      <c r="AA66014" s="271"/>
    </row>
    <row r="66015" spans="27:27">
      <c r="AA66015" s="271"/>
    </row>
    <row r="66016" spans="27:27">
      <c r="AA66016" s="271"/>
    </row>
    <row r="66017" spans="27:27">
      <c r="AA66017" s="271"/>
    </row>
    <row r="66018" spans="27:27">
      <c r="AA66018" s="271"/>
    </row>
    <row r="66019" spans="27:27">
      <c r="AA66019" s="271"/>
    </row>
    <row r="66020" spans="27:27">
      <c r="AA66020" s="271"/>
    </row>
    <row r="66021" spans="27:27">
      <c r="AA66021" s="271"/>
    </row>
    <row r="66022" spans="27:27">
      <c r="AA66022" s="271"/>
    </row>
    <row r="66023" spans="27:27">
      <c r="AA66023" s="271"/>
    </row>
    <row r="66024" spans="27:27">
      <c r="AA66024" s="271"/>
    </row>
    <row r="66025" spans="27:27">
      <c r="AA66025" s="271"/>
    </row>
    <row r="66026" spans="27:27">
      <c r="AA66026" s="271"/>
    </row>
    <row r="66027" spans="27:27">
      <c r="AA66027" s="271"/>
    </row>
    <row r="66028" spans="27:27">
      <c r="AA66028" s="271"/>
    </row>
    <row r="66029" spans="27:27">
      <c r="AA66029" s="271"/>
    </row>
    <row r="66030" spans="27:27">
      <c r="AA66030" s="271"/>
    </row>
    <row r="66031" spans="27:27">
      <c r="AA66031" s="271"/>
    </row>
    <row r="66032" spans="27:27">
      <c r="AA66032" s="271"/>
    </row>
    <row r="66033" spans="27:27">
      <c r="AA66033" s="271"/>
    </row>
    <row r="66034" spans="27:27">
      <c r="AA66034" s="271"/>
    </row>
    <row r="66035" spans="27:27">
      <c r="AA66035" s="271"/>
    </row>
    <row r="66036" spans="27:27">
      <c r="AA66036" s="271"/>
    </row>
    <row r="66037" spans="27:27">
      <c r="AA66037" s="271"/>
    </row>
    <row r="66038" spans="27:27">
      <c r="AA66038" s="271"/>
    </row>
    <row r="66039" spans="27:27">
      <c r="AA66039" s="271"/>
    </row>
    <row r="66040" spans="27:27">
      <c r="AA66040" s="271"/>
    </row>
    <row r="66041" spans="27:27">
      <c r="AA66041" s="271"/>
    </row>
    <row r="66042" spans="27:27">
      <c r="AA66042" s="271"/>
    </row>
    <row r="66043" spans="27:27">
      <c r="AA66043" s="271"/>
    </row>
    <row r="66044" spans="27:27">
      <c r="AA66044" s="271"/>
    </row>
    <row r="66045" spans="27:27">
      <c r="AA66045" s="271"/>
    </row>
    <row r="66046" spans="27:27">
      <c r="AA66046" s="271"/>
    </row>
    <row r="66047" spans="27:27">
      <c r="AA66047" s="271"/>
    </row>
    <row r="66048" spans="27:27">
      <c r="AA66048" s="271"/>
    </row>
    <row r="66049" spans="27:27">
      <c r="AA66049" s="271"/>
    </row>
    <row r="66050" spans="27:27">
      <c r="AA66050" s="271"/>
    </row>
    <row r="66051" spans="27:27">
      <c r="AA66051" s="271"/>
    </row>
    <row r="66052" spans="27:27">
      <c r="AA66052" s="271"/>
    </row>
    <row r="66053" spans="27:27">
      <c r="AA66053" s="271"/>
    </row>
    <row r="66054" spans="27:27">
      <c r="AA66054" s="271"/>
    </row>
    <row r="66055" spans="27:27">
      <c r="AA66055" s="271"/>
    </row>
    <row r="66056" spans="27:27">
      <c r="AA66056" s="271"/>
    </row>
    <row r="66057" spans="27:27">
      <c r="AA66057" s="271"/>
    </row>
    <row r="66058" spans="27:27">
      <c r="AA66058" s="271"/>
    </row>
    <row r="66059" spans="27:27">
      <c r="AA66059" s="271"/>
    </row>
    <row r="66060" spans="27:27">
      <c r="AA66060" s="271"/>
    </row>
    <row r="66061" spans="27:27">
      <c r="AA66061" s="271"/>
    </row>
    <row r="66062" spans="27:27">
      <c r="AA66062" s="271"/>
    </row>
    <row r="66063" spans="27:27">
      <c r="AA66063" s="271"/>
    </row>
    <row r="66064" spans="27:27">
      <c r="AA66064" s="271"/>
    </row>
    <row r="66065" spans="27:27">
      <c r="AA66065" s="271"/>
    </row>
    <row r="66066" spans="27:27">
      <c r="AA66066" s="271"/>
    </row>
    <row r="66067" spans="27:27">
      <c r="AA66067" s="271"/>
    </row>
    <row r="66068" spans="27:27">
      <c r="AA66068" s="271"/>
    </row>
    <row r="66069" spans="27:27">
      <c r="AA66069" s="271"/>
    </row>
    <row r="66070" spans="27:27">
      <c r="AA66070" s="271"/>
    </row>
    <row r="66071" spans="27:27">
      <c r="AA66071" s="271"/>
    </row>
    <row r="66072" spans="27:27">
      <c r="AA66072" s="271"/>
    </row>
    <row r="66073" spans="27:27">
      <c r="AA66073" s="271"/>
    </row>
    <row r="66074" spans="27:27">
      <c r="AA66074" s="271"/>
    </row>
    <row r="66075" spans="27:27">
      <c r="AA66075" s="271"/>
    </row>
    <row r="66076" spans="27:27">
      <c r="AA66076" s="271"/>
    </row>
    <row r="66077" spans="27:27">
      <c r="AA66077" s="271"/>
    </row>
    <row r="66078" spans="27:27">
      <c r="AA66078" s="271"/>
    </row>
    <row r="66079" spans="27:27">
      <c r="AA66079" s="271"/>
    </row>
    <row r="66080" spans="27:27">
      <c r="AA66080" s="271"/>
    </row>
    <row r="66081" spans="27:27">
      <c r="AA66081" s="271"/>
    </row>
    <row r="66082" spans="27:27">
      <c r="AA66082" s="271"/>
    </row>
    <row r="66083" spans="27:27">
      <c r="AA66083" s="271"/>
    </row>
    <row r="66084" spans="27:27">
      <c r="AA66084" s="271"/>
    </row>
    <row r="66085" spans="27:27">
      <c r="AA66085" s="271"/>
    </row>
    <row r="66086" spans="27:27">
      <c r="AA66086" s="271"/>
    </row>
    <row r="66087" spans="27:27">
      <c r="AA66087" s="271"/>
    </row>
    <row r="66088" spans="27:27">
      <c r="AA66088" s="271"/>
    </row>
    <row r="66089" spans="27:27">
      <c r="AA66089" s="271"/>
    </row>
    <row r="66090" spans="27:27">
      <c r="AA66090" s="271"/>
    </row>
    <row r="66091" spans="27:27">
      <c r="AA66091" s="271"/>
    </row>
    <row r="66092" spans="27:27">
      <c r="AA66092" s="271"/>
    </row>
    <row r="66093" spans="27:27">
      <c r="AA66093" s="271"/>
    </row>
    <row r="66094" spans="27:27">
      <c r="AA66094" s="271"/>
    </row>
    <row r="66095" spans="27:27">
      <c r="AA66095" s="271"/>
    </row>
    <row r="66096" spans="27:27">
      <c r="AA66096" s="271"/>
    </row>
    <row r="66097" spans="27:27">
      <c r="AA66097" s="271"/>
    </row>
    <row r="66098" spans="27:27">
      <c r="AA66098" s="271"/>
    </row>
    <row r="66099" spans="27:27">
      <c r="AA66099" s="271"/>
    </row>
    <row r="66100" spans="27:27">
      <c r="AA66100" s="271"/>
    </row>
    <row r="66101" spans="27:27">
      <c r="AA66101" s="271"/>
    </row>
    <row r="66102" spans="27:27">
      <c r="AA66102" s="271"/>
    </row>
    <row r="66103" spans="27:27">
      <c r="AA66103" s="271"/>
    </row>
    <row r="66104" spans="27:27">
      <c r="AA66104" s="271"/>
    </row>
    <row r="66105" spans="27:27">
      <c r="AA66105" s="271"/>
    </row>
    <row r="66106" spans="27:27">
      <c r="AA66106" s="271"/>
    </row>
    <row r="66107" spans="27:27">
      <c r="AA66107" s="271"/>
    </row>
    <row r="66108" spans="27:27">
      <c r="AA66108" s="271"/>
    </row>
    <row r="66109" spans="27:27">
      <c r="AA66109" s="271"/>
    </row>
    <row r="66110" spans="27:27">
      <c r="AA66110" s="271"/>
    </row>
    <row r="66111" spans="27:27">
      <c r="AA66111" s="271"/>
    </row>
    <row r="66112" spans="27:27">
      <c r="AA66112" s="271"/>
    </row>
    <row r="66113" spans="27:27">
      <c r="AA66113" s="271"/>
    </row>
    <row r="66114" spans="27:27">
      <c r="AA66114" s="271"/>
    </row>
    <row r="66115" spans="27:27">
      <c r="AA66115" s="271"/>
    </row>
    <row r="66116" spans="27:27">
      <c r="AA66116" s="271"/>
    </row>
    <row r="66117" spans="27:27">
      <c r="AA66117" s="271"/>
    </row>
    <row r="66118" spans="27:27">
      <c r="AA66118" s="271"/>
    </row>
    <row r="66119" spans="27:27">
      <c r="AA66119" s="271"/>
    </row>
    <row r="66120" spans="27:27">
      <c r="AA66120" s="271"/>
    </row>
    <row r="66121" spans="27:27">
      <c r="AA66121" s="271"/>
    </row>
    <row r="66122" spans="27:27">
      <c r="AA66122" s="271"/>
    </row>
    <row r="66123" spans="27:27">
      <c r="AA66123" s="271"/>
    </row>
    <row r="66124" spans="27:27">
      <c r="AA66124" s="271"/>
    </row>
    <row r="66125" spans="27:27">
      <c r="AA66125" s="271"/>
    </row>
    <row r="66126" spans="27:27">
      <c r="AA66126" s="271"/>
    </row>
    <row r="66127" spans="27:27">
      <c r="AA66127" s="271"/>
    </row>
    <row r="66128" spans="27:27">
      <c r="AA66128" s="271"/>
    </row>
    <row r="66129" spans="27:27">
      <c r="AA66129" s="271"/>
    </row>
    <row r="66130" spans="27:27">
      <c r="AA66130" s="271"/>
    </row>
    <row r="66131" spans="27:27">
      <c r="AA66131" s="271"/>
    </row>
    <row r="66132" spans="27:27">
      <c r="AA66132" s="271"/>
    </row>
    <row r="66133" spans="27:27">
      <c r="AA66133" s="271"/>
    </row>
    <row r="66134" spans="27:27">
      <c r="AA66134" s="271"/>
    </row>
    <row r="66135" spans="27:27">
      <c r="AA66135" s="271"/>
    </row>
    <row r="66136" spans="27:27">
      <c r="AA66136" s="271"/>
    </row>
    <row r="66137" spans="27:27">
      <c r="AA66137" s="271"/>
    </row>
    <row r="66138" spans="27:27">
      <c r="AA66138" s="271"/>
    </row>
    <row r="66139" spans="27:27">
      <c r="AA66139" s="271"/>
    </row>
    <row r="66140" spans="27:27">
      <c r="AA66140" s="271"/>
    </row>
    <row r="66141" spans="27:27">
      <c r="AA66141" s="271"/>
    </row>
    <row r="66142" spans="27:27">
      <c r="AA66142" s="271"/>
    </row>
    <row r="66143" spans="27:27">
      <c r="AA66143" s="271"/>
    </row>
    <row r="66144" spans="27:27">
      <c r="AA66144" s="271"/>
    </row>
    <row r="66145" spans="27:27">
      <c r="AA66145" s="271"/>
    </row>
    <row r="66146" spans="27:27">
      <c r="AA66146" s="271"/>
    </row>
    <row r="66147" spans="27:27">
      <c r="AA66147" s="271"/>
    </row>
    <row r="66148" spans="27:27">
      <c r="AA66148" s="271"/>
    </row>
    <row r="66149" spans="27:27">
      <c r="AA66149" s="271"/>
    </row>
    <row r="66150" spans="27:27">
      <c r="AA66150" s="271"/>
    </row>
    <row r="66151" spans="27:27">
      <c r="AA66151" s="271"/>
    </row>
    <row r="66152" spans="27:27">
      <c r="AA66152" s="271"/>
    </row>
    <row r="66153" spans="27:27">
      <c r="AA66153" s="271"/>
    </row>
    <row r="66154" spans="27:27">
      <c r="AA66154" s="271"/>
    </row>
    <row r="66155" spans="27:27">
      <c r="AA66155" s="271"/>
    </row>
    <row r="66156" spans="27:27">
      <c r="AA66156" s="271"/>
    </row>
    <row r="66157" spans="27:27">
      <c r="AA66157" s="271"/>
    </row>
    <row r="66158" spans="27:27">
      <c r="AA66158" s="271"/>
    </row>
    <row r="66159" spans="27:27">
      <c r="AA66159" s="271"/>
    </row>
    <row r="66160" spans="27:27">
      <c r="AA66160" s="271"/>
    </row>
    <row r="66161" spans="27:27">
      <c r="AA66161" s="271"/>
    </row>
    <row r="66162" spans="27:27">
      <c r="AA66162" s="271"/>
    </row>
    <row r="66163" spans="27:27">
      <c r="AA66163" s="271"/>
    </row>
    <row r="66164" spans="27:27">
      <c r="AA66164" s="271"/>
    </row>
    <row r="66165" spans="27:27">
      <c r="AA66165" s="271"/>
    </row>
    <row r="66166" spans="27:27">
      <c r="AA66166" s="271"/>
    </row>
    <row r="66167" spans="27:27">
      <c r="AA66167" s="271"/>
    </row>
    <row r="66168" spans="27:27">
      <c r="AA66168" s="271"/>
    </row>
    <row r="66169" spans="27:27">
      <c r="AA66169" s="271"/>
    </row>
    <row r="66170" spans="27:27">
      <c r="AA66170" s="271"/>
    </row>
    <row r="66171" spans="27:27">
      <c r="AA66171" s="271"/>
    </row>
    <row r="66172" spans="27:27">
      <c r="AA66172" s="271"/>
    </row>
    <row r="66173" spans="27:27">
      <c r="AA66173" s="271"/>
    </row>
    <row r="66174" spans="27:27">
      <c r="AA66174" s="271"/>
    </row>
    <row r="66175" spans="27:27">
      <c r="AA66175" s="271"/>
    </row>
    <row r="66176" spans="27:27">
      <c r="AA66176" s="271"/>
    </row>
    <row r="66177" spans="27:27">
      <c r="AA66177" s="271"/>
    </row>
    <row r="66178" spans="27:27">
      <c r="AA66178" s="271"/>
    </row>
    <row r="66179" spans="27:27">
      <c r="AA66179" s="271"/>
    </row>
    <row r="66180" spans="27:27">
      <c r="AA66180" s="271"/>
    </row>
    <row r="66181" spans="27:27">
      <c r="AA66181" s="271"/>
    </row>
    <row r="66182" spans="27:27">
      <c r="AA66182" s="271"/>
    </row>
    <row r="66183" spans="27:27">
      <c r="AA66183" s="271"/>
    </row>
    <row r="66184" spans="27:27">
      <c r="AA66184" s="271"/>
    </row>
    <row r="66185" spans="27:27">
      <c r="AA66185" s="271"/>
    </row>
    <row r="66186" spans="27:27">
      <c r="AA66186" s="271"/>
    </row>
    <row r="66187" spans="27:27">
      <c r="AA66187" s="271"/>
    </row>
    <row r="66188" spans="27:27">
      <c r="AA66188" s="271"/>
    </row>
    <row r="66189" spans="27:27">
      <c r="AA66189" s="271"/>
    </row>
    <row r="66190" spans="27:27">
      <c r="AA66190" s="271"/>
    </row>
    <row r="66191" spans="27:27">
      <c r="AA66191" s="271"/>
    </row>
    <row r="66192" spans="27:27">
      <c r="AA66192" s="271"/>
    </row>
    <row r="66193" spans="27:27">
      <c r="AA66193" s="271"/>
    </row>
    <row r="66194" spans="27:27">
      <c r="AA66194" s="271"/>
    </row>
    <row r="66195" spans="27:27">
      <c r="AA66195" s="271"/>
    </row>
    <row r="66196" spans="27:27">
      <c r="AA66196" s="271"/>
    </row>
    <row r="66197" spans="27:27">
      <c r="AA66197" s="271"/>
    </row>
    <row r="66198" spans="27:27">
      <c r="AA66198" s="271"/>
    </row>
    <row r="66199" spans="27:27">
      <c r="AA66199" s="271"/>
    </row>
    <row r="66200" spans="27:27">
      <c r="AA66200" s="271"/>
    </row>
    <row r="66201" spans="27:27">
      <c r="AA66201" s="271"/>
    </row>
    <row r="66202" spans="27:27">
      <c r="AA66202" s="271"/>
    </row>
    <row r="66203" spans="27:27">
      <c r="AA66203" s="271"/>
    </row>
    <row r="66204" spans="27:27">
      <c r="AA66204" s="271"/>
    </row>
    <row r="66205" spans="27:27">
      <c r="AA66205" s="271"/>
    </row>
    <row r="66206" spans="27:27">
      <c r="AA66206" s="271"/>
    </row>
    <row r="66207" spans="27:27">
      <c r="AA66207" s="271"/>
    </row>
    <row r="66208" spans="27:27">
      <c r="AA66208" s="271"/>
    </row>
    <row r="66209" spans="27:27">
      <c r="AA66209" s="271"/>
    </row>
    <row r="66210" spans="27:27">
      <c r="AA66210" s="271"/>
    </row>
    <row r="66211" spans="27:27">
      <c r="AA66211" s="271"/>
    </row>
    <row r="66212" spans="27:27">
      <c r="AA66212" s="271"/>
    </row>
    <row r="66213" spans="27:27">
      <c r="AA66213" s="271"/>
    </row>
    <row r="66214" spans="27:27">
      <c r="AA66214" s="271"/>
    </row>
    <row r="66215" spans="27:27">
      <c r="AA66215" s="271"/>
    </row>
    <row r="66216" spans="27:27">
      <c r="AA66216" s="271"/>
    </row>
    <row r="66217" spans="27:27">
      <c r="AA66217" s="271"/>
    </row>
    <row r="66218" spans="27:27">
      <c r="AA66218" s="271"/>
    </row>
    <row r="66219" spans="27:27">
      <c r="AA66219" s="271"/>
    </row>
    <row r="66220" spans="27:27">
      <c r="AA66220" s="271"/>
    </row>
    <row r="66221" spans="27:27">
      <c r="AA66221" s="271"/>
    </row>
    <row r="66222" spans="27:27">
      <c r="AA66222" s="271"/>
    </row>
    <row r="66223" spans="27:27">
      <c r="AA66223" s="271"/>
    </row>
    <row r="66224" spans="27:27">
      <c r="AA66224" s="271"/>
    </row>
    <row r="66225" spans="27:27">
      <c r="AA66225" s="271"/>
    </row>
    <row r="66226" spans="27:27">
      <c r="AA66226" s="271"/>
    </row>
    <row r="66227" spans="27:27">
      <c r="AA66227" s="271"/>
    </row>
    <row r="66228" spans="27:27">
      <c r="AA66228" s="271"/>
    </row>
    <row r="66229" spans="27:27">
      <c r="AA66229" s="271"/>
    </row>
    <row r="66230" spans="27:27">
      <c r="AA66230" s="271"/>
    </row>
    <row r="66231" spans="27:27">
      <c r="AA66231" s="271"/>
    </row>
    <row r="66232" spans="27:27">
      <c r="AA66232" s="271"/>
    </row>
    <row r="66233" spans="27:27">
      <c r="AA66233" s="271"/>
    </row>
    <row r="66234" spans="27:27">
      <c r="AA66234" s="271"/>
    </row>
    <row r="66235" spans="27:27">
      <c r="AA66235" s="271"/>
    </row>
    <row r="66236" spans="27:27">
      <c r="AA66236" s="271"/>
    </row>
    <row r="66237" spans="27:27">
      <c r="AA66237" s="271"/>
    </row>
    <row r="66238" spans="27:27">
      <c r="AA66238" s="271"/>
    </row>
    <row r="66239" spans="27:27">
      <c r="AA66239" s="271"/>
    </row>
    <row r="66240" spans="27:27">
      <c r="AA66240" s="271"/>
    </row>
    <row r="66241" spans="27:27">
      <c r="AA66241" s="271"/>
    </row>
    <row r="66242" spans="27:27">
      <c r="AA66242" s="271"/>
    </row>
    <row r="66243" spans="27:27">
      <c r="AA66243" s="271"/>
    </row>
    <row r="66244" spans="27:27">
      <c r="AA66244" s="271"/>
    </row>
    <row r="66245" spans="27:27">
      <c r="AA66245" s="271"/>
    </row>
    <row r="66246" spans="27:27">
      <c r="AA66246" s="271"/>
    </row>
    <row r="66247" spans="27:27">
      <c r="AA66247" s="271"/>
    </row>
    <row r="66248" spans="27:27">
      <c r="AA66248" s="271"/>
    </row>
    <row r="66249" spans="27:27">
      <c r="AA66249" s="271"/>
    </row>
    <row r="66250" spans="27:27">
      <c r="AA66250" s="271"/>
    </row>
    <row r="66251" spans="27:27">
      <c r="AA66251" s="271"/>
    </row>
    <row r="66252" spans="27:27">
      <c r="AA66252" s="271"/>
    </row>
    <row r="66253" spans="27:27">
      <c r="AA66253" s="271"/>
    </row>
    <row r="66254" spans="27:27">
      <c r="AA66254" s="271"/>
    </row>
    <row r="66255" spans="27:27">
      <c r="AA66255" s="271"/>
    </row>
    <row r="66256" spans="27:27">
      <c r="AA66256" s="271"/>
    </row>
    <row r="66257" spans="27:27">
      <c r="AA66257" s="271"/>
    </row>
    <row r="66258" spans="27:27">
      <c r="AA66258" s="271"/>
    </row>
    <row r="66259" spans="27:27">
      <c r="AA66259" s="271"/>
    </row>
    <row r="66260" spans="27:27">
      <c r="AA66260" s="271"/>
    </row>
    <row r="66261" spans="27:27">
      <c r="AA66261" s="271"/>
    </row>
    <row r="66262" spans="27:27">
      <c r="AA66262" s="271"/>
    </row>
    <row r="66263" spans="27:27">
      <c r="AA66263" s="271"/>
    </row>
    <row r="66264" spans="27:27">
      <c r="AA66264" s="271"/>
    </row>
    <row r="66265" spans="27:27">
      <c r="AA66265" s="271"/>
    </row>
    <row r="66266" spans="27:27">
      <c r="AA66266" s="271"/>
    </row>
    <row r="66267" spans="27:27">
      <c r="AA66267" s="271"/>
    </row>
    <row r="66268" spans="27:27">
      <c r="AA66268" s="271"/>
    </row>
    <row r="66269" spans="27:27">
      <c r="AA66269" s="271"/>
    </row>
    <row r="66270" spans="27:27">
      <c r="AA66270" s="271"/>
    </row>
    <row r="66271" spans="27:27">
      <c r="AA66271" s="271"/>
    </row>
    <row r="66272" spans="27:27">
      <c r="AA66272" s="271"/>
    </row>
    <row r="66273" spans="27:27">
      <c r="AA66273" s="271"/>
    </row>
    <row r="66274" spans="27:27">
      <c r="AA66274" s="271"/>
    </row>
    <row r="66275" spans="27:27">
      <c r="AA66275" s="271"/>
    </row>
    <row r="66276" spans="27:27">
      <c r="AA66276" s="271"/>
    </row>
    <row r="66277" spans="27:27">
      <c r="AA66277" s="271"/>
    </row>
    <row r="66278" spans="27:27">
      <c r="AA66278" s="271"/>
    </row>
    <row r="66279" spans="27:27">
      <c r="AA66279" s="271"/>
    </row>
    <row r="66280" spans="27:27">
      <c r="AA66280" s="271"/>
    </row>
    <row r="66281" spans="27:27">
      <c r="AA66281" s="271"/>
    </row>
    <row r="66282" spans="27:27">
      <c r="AA66282" s="271"/>
    </row>
    <row r="66283" spans="27:27">
      <c r="AA66283" s="271"/>
    </row>
    <row r="66284" spans="27:27">
      <c r="AA66284" s="271"/>
    </row>
    <row r="66285" spans="27:27">
      <c r="AA66285" s="271"/>
    </row>
    <row r="66286" spans="27:27">
      <c r="AA66286" s="271"/>
    </row>
    <row r="66287" spans="27:27">
      <c r="AA66287" s="271"/>
    </row>
    <row r="66288" spans="27:27">
      <c r="AA66288" s="271"/>
    </row>
    <row r="66289" spans="27:27">
      <c r="AA66289" s="271"/>
    </row>
    <row r="66290" spans="27:27">
      <c r="AA66290" s="271"/>
    </row>
    <row r="66291" spans="27:27">
      <c r="AA66291" s="271"/>
    </row>
    <row r="66292" spans="27:27">
      <c r="AA66292" s="271"/>
    </row>
    <row r="66293" spans="27:27">
      <c r="AA66293" s="271"/>
    </row>
    <row r="66294" spans="27:27">
      <c r="AA66294" s="271"/>
    </row>
    <row r="66295" spans="27:27">
      <c r="AA66295" s="271"/>
    </row>
    <row r="66296" spans="27:27">
      <c r="AA66296" s="271"/>
    </row>
    <row r="66297" spans="27:27">
      <c r="AA66297" s="271"/>
    </row>
    <row r="66298" spans="27:27">
      <c r="AA66298" s="271"/>
    </row>
    <row r="66299" spans="27:27">
      <c r="AA66299" s="271"/>
    </row>
    <row r="66300" spans="27:27">
      <c r="AA66300" s="271"/>
    </row>
    <row r="66301" spans="27:27">
      <c r="AA66301" s="271"/>
    </row>
    <row r="66302" spans="27:27">
      <c r="AA66302" s="271"/>
    </row>
    <row r="66303" spans="27:27">
      <c r="AA66303" s="271"/>
    </row>
    <row r="66304" spans="27:27">
      <c r="AA66304" s="271"/>
    </row>
    <row r="66305" spans="27:27">
      <c r="AA66305" s="271"/>
    </row>
    <row r="66306" spans="27:27">
      <c r="AA66306" s="271"/>
    </row>
    <row r="66307" spans="27:27">
      <c r="AA66307" s="271"/>
    </row>
    <row r="66308" spans="27:27">
      <c r="AA66308" s="271"/>
    </row>
    <row r="66309" spans="27:27">
      <c r="AA66309" s="271"/>
    </row>
    <row r="66310" spans="27:27">
      <c r="AA66310" s="271"/>
    </row>
    <row r="66311" spans="27:27">
      <c r="AA66311" s="271"/>
    </row>
    <row r="66312" spans="27:27">
      <c r="AA66312" s="271"/>
    </row>
    <row r="66313" spans="27:27">
      <c r="AA66313" s="271"/>
    </row>
    <row r="66314" spans="27:27">
      <c r="AA66314" s="271"/>
    </row>
    <row r="66315" spans="27:27">
      <c r="AA66315" s="271"/>
    </row>
    <row r="66316" spans="27:27">
      <c r="AA66316" s="271"/>
    </row>
    <row r="66317" spans="27:27">
      <c r="AA66317" s="271"/>
    </row>
    <row r="66318" spans="27:27">
      <c r="AA66318" s="271"/>
    </row>
    <row r="66319" spans="27:27">
      <c r="AA66319" s="271"/>
    </row>
    <row r="66320" spans="27:27">
      <c r="AA66320" s="271"/>
    </row>
    <row r="66321" spans="27:27">
      <c r="AA66321" s="271"/>
    </row>
    <row r="66322" spans="27:27">
      <c r="AA66322" s="271"/>
    </row>
    <row r="66323" spans="27:27">
      <c r="AA66323" s="271"/>
    </row>
    <row r="66324" spans="27:27">
      <c r="AA66324" s="271"/>
    </row>
    <row r="66325" spans="27:27">
      <c r="AA66325" s="271"/>
    </row>
    <row r="66326" spans="27:27">
      <c r="AA66326" s="271"/>
    </row>
    <row r="66327" spans="27:27">
      <c r="AA66327" s="271"/>
    </row>
    <row r="66328" spans="27:27">
      <c r="AA66328" s="271"/>
    </row>
    <row r="66329" spans="27:27">
      <c r="AA66329" s="271"/>
    </row>
    <row r="66330" spans="27:27">
      <c r="AA66330" s="271"/>
    </row>
    <row r="66331" spans="27:27">
      <c r="AA66331" s="271"/>
    </row>
    <row r="66332" spans="27:27">
      <c r="AA66332" s="271"/>
    </row>
    <row r="66333" spans="27:27">
      <c r="AA66333" s="271"/>
    </row>
    <row r="66334" spans="27:27">
      <c r="AA66334" s="271"/>
    </row>
    <row r="66335" spans="27:27">
      <c r="AA66335" s="271"/>
    </row>
    <row r="66336" spans="27:27">
      <c r="AA66336" s="271"/>
    </row>
    <row r="66337" spans="27:27">
      <c r="AA66337" s="271"/>
    </row>
    <row r="66338" spans="27:27">
      <c r="AA66338" s="271"/>
    </row>
    <row r="66339" spans="27:27">
      <c r="AA66339" s="271"/>
    </row>
    <row r="66340" spans="27:27">
      <c r="AA66340" s="271"/>
    </row>
    <row r="66341" spans="27:27">
      <c r="AA66341" s="271"/>
    </row>
    <row r="66342" spans="27:27">
      <c r="AA66342" s="271"/>
    </row>
    <row r="66343" spans="27:27">
      <c r="AA66343" s="271"/>
    </row>
    <row r="66344" spans="27:27">
      <c r="AA66344" s="271"/>
    </row>
    <row r="66345" spans="27:27">
      <c r="AA66345" s="271"/>
    </row>
    <row r="66346" spans="27:27">
      <c r="AA66346" s="271"/>
    </row>
    <row r="66347" spans="27:27">
      <c r="AA66347" s="271"/>
    </row>
    <row r="66348" spans="27:27">
      <c r="AA66348" s="271"/>
    </row>
    <row r="66349" spans="27:27">
      <c r="AA66349" s="271"/>
    </row>
    <row r="66350" spans="27:27">
      <c r="AA66350" s="271"/>
    </row>
    <row r="66351" spans="27:27">
      <c r="AA66351" s="271"/>
    </row>
    <row r="66352" spans="27:27">
      <c r="AA66352" s="271"/>
    </row>
    <row r="66353" spans="27:27">
      <c r="AA66353" s="271"/>
    </row>
    <row r="66354" spans="27:27">
      <c r="AA66354" s="271"/>
    </row>
    <row r="66355" spans="27:27">
      <c r="AA66355" s="271"/>
    </row>
    <row r="66356" spans="27:27">
      <c r="AA66356" s="271"/>
    </row>
    <row r="66357" spans="27:27">
      <c r="AA66357" s="271"/>
    </row>
    <row r="66358" spans="27:27">
      <c r="AA66358" s="271"/>
    </row>
    <row r="66359" spans="27:27">
      <c r="AA66359" s="271"/>
    </row>
    <row r="66360" spans="27:27">
      <c r="AA66360" s="271"/>
    </row>
    <row r="66361" spans="27:27">
      <c r="AA66361" s="271"/>
    </row>
    <row r="66362" spans="27:27">
      <c r="AA66362" s="271"/>
    </row>
    <row r="66363" spans="27:27">
      <c r="AA66363" s="271"/>
    </row>
    <row r="66364" spans="27:27">
      <c r="AA66364" s="271"/>
    </row>
    <row r="66365" spans="27:27">
      <c r="AA66365" s="271"/>
    </row>
    <row r="66366" spans="27:27">
      <c r="AA66366" s="271"/>
    </row>
    <row r="66367" spans="27:27">
      <c r="AA66367" s="271"/>
    </row>
    <row r="66368" spans="27:27">
      <c r="AA66368" s="271"/>
    </row>
    <row r="66369" spans="27:27">
      <c r="AA66369" s="271"/>
    </row>
    <row r="66370" spans="27:27">
      <c r="AA66370" s="271"/>
    </row>
    <row r="66371" spans="27:27">
      <c r="AA66371" s="271"/>
    </row>
    <row r="66372" spans="27:27">
      <c r="AA66372" s="271"/>
    </row>
    <row r="66373" spans="27:27">
      <c r="AA66373" s="271"/>
    </row>
    <row r="66374" spans="27:27">
      <c r="AA66374" s="271"/>
    </row>
    <row r="66375" spans="27:27">
      <c r="AA66375" s="271"/>
    </row>
    <row r="66376" spans="27:27">
      <c r="AA66376" s="271"/>
    </row>
    <row r="66377" spans="27:27">
      <c r="AA66377" s="271"/>
    </row>
    <row r="66378" spans="27:27">
      <c r="AA66378" s="271"/>
    </row>
    <row r="66379" spans="27:27">
      <c r="AA66379" s="271"/>
    </row>
    <row r="66380" spans="27:27">
      <c r="AA66380" s="271"/>
    </row>
    <row r="66381" spans="27:27">
      <c r="AA66381" s="271"/>
    </row>
    <row r="66382" spans="27:27">
      <c r="AA66382" s="271"/>
    </row>
    <row r="66383" spans="27:27">
      <c r="AA66383" s="271"/>
    </row>
    <row r="66384" spans="27:27">
      <c r="AA66384" s="271"/>
    </row>
    <row r="66385" spans="27:27">
      <c r="AA66385" s="271"/>
    </row>
    <row r="66386" spans="27:27">
      <c r="AA66386" s="271"/>
    </row>
    <row r="66387" spans="27:27">
      <c r="AA66387" s="271"/>
    </row>
    <row r="66388" spans="27:27">
      <c r="AA66388" s="271"/>
    </row>
    <row r="66389" spans="27:27">
      <c r="AA66389" s="271"/>
    </row>
    <row r="66390" spans="27:27">
      <c r="AA66390" s="271"/>
    </row>
    <row r="66391" spans="27:27">
      <c r="AA66391" s="271"/>
    </row>
    <row r="66392" spans="27:27">
      <c r="AA66392" s="271"/>
    </row>
    <row r="66393" spans="27:27">
      <c r="AA66393" s="271"/>
    </row>
    <row r="66394" spans="27:27">
      <c r="AA66394" s="271"/>
    </row>
    <row r="66395" spans="27:27">
      <c r="AA66395" s="271"/>
    </row>
    <row r="66396" spans="27:27">
      <c r="AA66396" s="271"/>
    </row>
    <row r="66397" spans="27:27">
      <c r="AA66397" s="271"/>
    </row>
    <row r="66398" spans="27:27">
      <c r="AA66398" s="271"/>
    </row>
    <row r="66399" spans="27:27">
      <c r="AA66399" s="271"/>
    </row>
    <row r="66400" spans="27:27">
      <c r="AA66400" s="271"/>
    </row>
    <row r="66401" spans="27:27">
      <c r="AA66401" s="271"/>
    </row>
    <row r="66402" spans="27:27">
      <c r="AA66402" s="271"/>
    </row>
    <row r="66403" spans="27:27">
      <c r="AA66403" s="271"/>
    </row>
    <row r="66404" spans="27:27">
      <c r="AA66404" s="271"/>
    </row>
    <row r="66405" spans="27:27">
      <c r="AA66405" s="271"/>
    </row>
    <row r="66406" spans="27:27">
      <c r="AA66406" s="271"/>
    </row>
    <row r="66407" spans="27:27">
      <c r="AA66407" s="271"/>
    </row>
    <row r="66408" spans="27:27">
      <c r="AA66408" s="271"/>
    </row>
    <row r="66409" spans="27:27">
      <c r="AA66409" s="271"/>
    </row>
    <row r="66410" spans="27:27">
      <c r="AA66410" s="271"/>
    </row>
    <row r="66411" spans="27:27">
      <c r="AA66411" s="271"/>
    </row>
    <row r="66412" spans="27:27">
      <c r="AA66412" s="271"/>
    </row>
    <row r="66413" spans="27:27">
      <c r="AA66413" s="271"/>
    </row>
    <row r="66414" spans="27:27">
      <c r="AA66414" s="271"/>
    </row>
    <row r="66415" spans="27:27">
      <c r="AA66415" s="271"/>
    </row>
    <row r="66416" spans="27:27">
      <c r="AA66416" s="271"/>
    </row>
    <row r="66417" spans="27:27">
      <c r="AA66417" s="271"/>
    </row>
    <row r="66418" spans="27:27">
      <c r="AA66418" s="271"/>
    </row>
    <row r="66419" spans="27:27">
      <c r="AA66419" s="271"/>
    </row>
    <row r="66420" spans="27:27">
      <c r="AA66420" s="271"/>
    </row>
    <row r="66421" spans="27:27">
      <c r="AA66421" s="271"/>
    </row>
    <row r="66422" spans="27:27">
      <c r="AA66422" s="271"/>
    </row>
    <row r="66423" spans="27:27">
      <c r="AA66423" s="271"/>
    </row>
    <row r="66424" spans="27:27">
      <c r="AA66424" s="271"/>
    </row>
    <row r="66425" spans="27:27">
      <c r="AA66425" s="271"/>
    </row>
    <row r="66426" spans="27:27">
      <c r="AA66426" s="271"/>
    </row>
    <row r="66427" spans="27:27">
      <c r="AA66427" s="271"/>
    </row>
    <row r="66428" spans="27:27">
      <c r="AA66428" s="271"/>
    </row>
    <row r="66429" spans="27:27">
      <c r="AA66429" s="271"/>
    </row>
    <row r="66430" spans="27:27">
      <c r="AA66430" s="271"/>
    </row>
    <row r="66431" spans="27:27">
      <c r="AA66431" s="271"/>
    </row>
    <row r="66432" spans="27:27">
      <c r="AA66432" s="271"/>
    </row>
    <row r="66433" spans="27:27">
      <c r="AA66433" s="271"/>
    </row>
    <row r="66434" spans="27:27">
      <c r="AA66434" s="271"/>
    </row>
    <row r="66435" spans="27:27">
      <c r="AA66435" s="271"/>
    </row>
    <row r="66436" spans="27:27">
      <c r="AA66436" s="271"/>
    </row>
    <row r="66437" spans="27:27">
      <c r="AA66437" s="271"/>
    </row>
    <row r="66438" spans="27:27">
      <c r="AA66438" s="271"/>
    </row>
    <row r="66439" spans="27:27">
      <c r="AA66439" s="271"/>
    </row>
    <row r="66440" spans="27:27">
      <c r="AA66440" s="271"/>
    </row>
    <row r="66441" spans="27:27">
      <c r="AA66441" s="271"/>
    </row>
    <row r="66442" spans="27:27">
      <c r="AA66442" s="271"/>
    </row>
    <row r="66443" spans="27:27">
      <c r="AA66443" s="271"/>
    </row>
    <row r="66444" spans="27:27">
      <c r="AA66444" s="271"/>
    </row>
    <row r="66445" spans="27:27">
      <c r="AA66445" s="271"/>
    </row>
    <row r="66446" spans="27:27">
      <c r="AA66446" s="271"/>
    </row>
    <row r="66447" spans="27:27">
      <c r="AA66447" s="271"/>
    </row>
    <row r="66448" spans="27:27">
      <c r="AA66448" s="271"/>
    </row>
    <row r="66449" spans="27:27">
      <c r="AA66449" s="271"/>
    </row>
    <row r="66450" spans="27:27">
      <c r="AA66450" s="271"/>
    </row>
    <row r="66451" spans="27:27">
      <c r="AA66451" s="271"/>
    </row>
    <row r="66452" spans="27:27">
      <c r="AA66452" s="271"/>
    </row>
    <row r="66453" spans="27:27">
      <c r="AA66453" s="271"/>
    </row>
    <row r="66454" spans="27:27">
      <c r="AA66454" s="271"/>
    </row>
    <row r="66455" spans="27:27">
      <c r="AA66455" s="271"/>
    </row>
    <row r="66456" spans="27:27">
      <c r="AA66456" s="271"/>
    </row>
    <row r="66457" spans="27:27">
      <c r="AA66457" s="271"/>
    </row>
    <row r="66458" spans="27:27">
      <c r="AA66458" s="271"/>
    </row>
    <row r="66459" spans="27:27">
      <c r="AA66459" s="271"/>
    </row>
    <row r="66460" spans="27:27">
      <c r="AA66460" s="271"/>
    </row>
    <row r="66461" spans="27:27">
      <c r="AA66461" s="271"/>
    </row>
    <row r="66462" spans="27:27">
      <c r="AA66462" s="271"/>
    </row>
    <row r="66463" spans="27:27">
      <c r="AA66463" s="271"/>
    </row>
    <row r="66464" spans="27:27">
      <c r="AA66464" s="271"/>
    </row>
    <row r="66465" spans="27:27">
      <c r="AA66465" s="271"/>
    </row>
    <row r="66466" spans="27:27">
      <c r="AA66466" s="271"/>
    </row>
    <row r="66467" spans="27:27">
      <c r="AA66467" s="271"/>
    </row>
    <row r="66468" spans="27:27">
      <c r="AA66468" s="271"/>
    </row>
    <row r="66469" spans="27:27">
      <c r="AA66469" s="271"/>
    </row>
    <row r="66470" spans="27:27">
      <c r="AA66470" s="271"/>
    </row>
    <row r="66471" spans="27:27">
      <c r="AA66471" s="271"/>
    </row>
    <row r="66472" spans="27:27">
      <c r="AA66472" s="271"/>
    </row>
    <row r="66473" spans="27:27">
      <c r="AA66473" s="271"/>
    </row>
    <row r="66474" spans="27:27">
      <c r="AA66474" s="271"/>
    </row>
    <row r="66475" spans="27:27">
      <c r="AA66475" s="271"/>
    </row>
    <row r="66476" spans="27:27">
      <c r="AA66476" s="271"/>
    </row>
    <row r="66477" spans="27:27">
      <c r="AA66477" s="271"/>
    </row>
    <row r="66478" spans="27:27">
      <c r="AA66478" s="271"/>
    </row>
    <row r="66479" spans="27:27">
      <c r="AA66479" s="271"/>
    </row>
    <row r="66480" spans="27:27">
      <c r="AA66480" s="271"/>
    </row>
    <row r="66481" spans="27:27">
      <c r="AA66481" s="271"/>
    </row>
    <row r="66482" spans="27:27">
      <c r="AA66482" s="271"/>
    </row>
    <row r="66483" spans="27:27">
      <c r="AA66483" s="271"/>
    </row>
    <row r="66484" spans="27:27">
      <c r="AA66484" s="271"/>
    </row>
    <row r="66485" spans="27:27">
      <c r="AA66485" s="271"/>
    </row>
    <row r="66486" spans="27:27">
      <c r="AA66486" s="271"/>
    </row>
    <row r="66487" spans="27:27">
      <c r="AA66487" s="271"/>
    </row>
    <row r="66488" spans="27:27">
      <c r="AA66488" s="271"/>
    </row>
    <row r="66489" spans="27:27">
      <c r="AA66489" s="271"/>
    </row>
    <row r="66490" spans="27:27">
      <c r="AA66490" s="271"/>
    </row>
    <row r="66491" spans="27:27">
      <c r="AA66491" s="271"/>
    </row>
    <row r="66492" spans="27:27">
      <c r="AA66492" s="271"/>
    </row>
    <row r="66493" spans="27:27">
      <c r="AA66493" s="271"/>
    </row>
    <row r="66494" spans="27:27">
      <c r="AA66494" s="271"/>
    </row>
    <row r="66495" spans="27:27">
      <c r="AA66495" s="271"/>
    </row>
    <row r="66496" spans="27:27">
      <c r="AA66496" s="271"/>
    </row>
    <row r="66497" spans="27:27">
      <c r="AA66497" s="271"/>
    </row>
    <row r="66498" spans="27:27">
      <c r="AA66498" s="271"/>
    </row>
    <row r="66499" spans="27:27">
      <c r="AA66499" s="271"/>
    </row>
    <row r="66500" spans="27:27">
      <c r="AA66500" s="271"/>
    </row>
    <row r="66501" spans="27:27">
      <c r="AA66501" s="271"/>
    </row>
    <row r="66502" spans="27:27">
      <c r="AA66502" s="271"/>
    </row>
    <row r="66503" spans="27:27">
      <c r="AA66503" s="271"/>
    </row>
    <row r="66504" spans="27:27">
      <c r="AA66504" s="271"/>
    </row>
    <row r="66505" spans="27:27">
      <c r="AA66505" s="271"/>
    </row>
    <row r="66506" spans="27:27">
      <c r="AA66506" s="271"/>
    </row>
    <row r="66507" spans="27:27">
      <c r="AA66507" s="271"/>
    </row>
    <row r="66508" spans="27:27">
      <c r="AA66508" s="271"/>
    </row>
    <row r="66509" spans="27:27">
      <c r="AA66509" s="271"/>
    </row>
    <row r="66510" spans="27:27">
      <c r="AA66510" s="271"/>
    </row>
    <row r="66511" spans="27:27">
      <c r="AA66511" s="271"/>
    </row>
    <row r="66512" spans="27:27">
      <c r="AA66512" s="271"/>
    </row>
    <row r="66513" spans="27:27">
      <c r="AA66513" s="271"/>
    </row>
    <row r="66514" spans="27:27">
      <c r="AA66514" s="271"/>
    </row>
    <row r="66515" spans="27:27">
      <c r="AA66515" s="271"/>
    </row>
    <row r="66516" spans="27:27">
      <c r="AA66516" s="271"/>
    </row>
    <row r="66517" spans="27:27">
      <c r="AA66517" s="271"/>
    </row>
    <row r="66518" spans="27:27">
      <c r="AA66518" s="271"/>
    </row>
    <row r="66519" spans="27:27">
      <c r="AA66519" s="271"/>
    </row>
    <row r="66520" spans="27:27">
      <c r="AA66520" s="271"/>
    </row>
    <row r="66521" spans="27:27">
      <c r="AA66521" s="271"/>
    </row>
    <row r="66522" spans="27:27">
      <c r="AA66522" s="271"/>
    </row>
    <row r="66523" spans="27:27">
      <c r="AA66523" s="271"/>
    </row>
    <row r="66524" spans="27:27">
      <c r="AA66524" s="271"/>
    </row>
    <row r="66525" spans="27:27">
      <c r="AA66525" s="271"/>
    </row>
    <row r="66526" spans="27:27">
      <c r="AA66526" s="271"/>
    </row>
    <row r="66527" spans="27:27">
      <c r="AA66527" s="271"/>
    </row>
    <row r="66528" spans="27:27">
      <c r="AA66528" s="271"/>
    </row>
    <row r="66529" spans="27:27">
      <c r="AA66529" s="271"/>
    </row>
    <row r="66530" spans="27:27">
      <c r="AA66530" s="271"/>
    </row>
    <row r="66531" spans="27:27">
      <c r="AA66531" s="271"/>
    </row>
    <row r="66532" spans="27:27">
      <c r="AA66532" s="271"/>
    </row>
    <row r="66533" spans="27:27">
      <c r="AA66533" s="271"/>
    </row>
    <row r="66534" spans="27:27">
      <c r="AA66534" s="271"/>
    </row>
    <row r="66535" spans="27:27">
      <c r="AA66535" s="271"/>
    </row>
    <row r="66536" spans="27:27">
      <c r="AA66536" s="271"/>
    </row>
    <row r="66537" spans="27:27">
      <c r="AA66537" s="271"/>
    </row>
    <row r="66538" spans="27:27">
      <c r="AA66538" s="271"/>
    </row>
    <row r="66539" spans="27:27">
      <c r="AA66539" s="271"/>
    </row>
    <row r="66540" spans="27:27">
      <c r="AA66540" s="271"/>
    </row>
    <row r="66541" spans="27:27">
      <c r="AA66541" s="271"/>
    </row>
    <row r="66542" spans="27:27">
      <c r="AA66542" s="271"/>
    </row>
    <row r="66543" spans="27:27">
      <c r="AA66543" s="271"/>
    </row>
    <row r="66544" spans="27:27">
      <c r="AA66544" s="271"/>
    </row>
    <row r="66545" spans="27:27">
      <c r="AA66545" s="271"/>
    </row>
    <row r="66546" spans="27:27">
      <c r="AA66546" s="271"/>
    </row>
    <row r="66547" spans="27:27">
      <c r="AA66547" s="271"/>
    </row>
    <row r="66548" spans="27:27">
      <c r="AA66548" s="271"/>
    </row>
    <row r="66549" spans="27:27">
      <c r="AA66549" s="271"/>
    </row>
    <row r="66550" spans="27:27">
      <c r="AA66550" s="271"/>
    </row>
    <row r="66551" spans="27:27">
      <c r="AA66551" s="271"/>
    </row>
    <row r="66552" spans="27:27">
      <c r="AA66552" s="271"/>
    </row>
    <row r="66553" spans="27:27">
      <c r="AA66553" s="271"/>
    </row>
    <row r="66554" spans="27:27">
      <c r="AA66554" s="271"/>
    </row>
    <row r="66555" spans="27:27">
      <c r="AA66555" s="271"/>
    </row>
    <row r="66556" spans="27:27">
      <c r="AA66556" s="271"/>
    </row>
    <row r="66557" spans="27:27">
      <c r="AA66557" s="271"/>
    </row>
    <row r="66558" spans="27:27">
      <c r="AA66558" s="271"/>
    </row>
    <row r="66559" spans="27:27">
      <c r="AA66559" s="271"/>
    </row>
    <row r="66560" spans="27:27">
      <c r="AA66560" s="271"/>
    </row>
    <row r="66561" spans="27:27">
      <c r="AA66561" s="271"/>
    </row>
    <row r="66562" spans="27:27">
      <c r="AA66562" s="271"/>
    </row>
    <row r="66563" spans="27:27">
      <c r="AA66563" s="271"/>
    </row>
    <row r="66564" spans="27:27">
      <c r="AA66564" s="271"/>
    </row>
    <row r="66565" spans="27:27">
      <c r="AA66565" s="271"/>
    </row>
    <row r="66566" spans="27:27">
      <c r="AA66566" s="271"/>
    </row>
    <row r="66567" spans="27:27">
      <c r="AA66567" s="271"/>
    </row>
    <row r="66568" spans="27:27">
      <c r="AA66568" s="271"/>
    </row>
    <row r="66569" spans="27:27">
      <c r="AA66569" s="271"/>
    </row>
    <row r="66570" spans="27:27">
      <c r="AA66570" s="271"/>
    </row>
    <row r="66571" spans="27:27">
      <c r="AA66571" s="271"/>
    </row>
    <row r="66572" spans="27:27">
      <c r="AA66572" s="271"/>
    </row>
    <row r="66573" spans="27:27">
      <c r="AA66573" s="271"/>
    </row>
    <row r="66574" spans="27:27">
      <c r="AA66574" s="271"/>
    </row>
    <row r="66575" spans="27:27">
      <c r="AA66575" s="271"/>
    </row>
    <row r="66576" spans="27:27">
      <c r="AA66576" s="271"/>
    </row>
    <row r="66577" spans="27:27">
      <c r="AA66577" s="271"/>
    </row>
    <row r="66578" spans="27:27">
      <c r="AA66578" s="271"/>
    </row>
    <row r="66579" spans="27:27">
      <c r="AA66579" s="271"/>
    </row>
    <row r="66580" spans="27:27">
      <c r="AA66580" s="271"/>
    </row>
    <row r="66581" spans="27:27">
      <c r="AA66581" s="271"/>
    </row>
    <row r="66582" spans="27:27">
      <c r="AA66582" s="271"/>
    </row>
    <row r="66583" spans="27:27">
      <c r="AA66583" s="271"/>
    </row>
    <row r="66584" spans="27:27">
      <c r="AA66584" s="271"/>
    </row>
    <row r="66585" spans="27:27">
      <c r="AA66585" s="271"/>
    </row>
    <row r="66586" spans="27:27">
      <c r="AA66586" s="271"/>
    </row>
    <row r="66587" spans="27:27">
      <c r="AA66587" s="271"/>
    </row>
    <row r="66588" spans="27:27">
      <c r="AA66588" s="271"/>
    </row>
    <row r="66589" spans="27:27">
      <c r="AA66589" s="271"/>
    </row>
    <row r="66590" spans="27:27">
      <c r="AA66590" s="271"/>
    </row>
    <row r="66591" spans="27:27">
      <c r="AA66591" s="271"/>
    </row>
    <row r="66592" spans="27:27">
      <c r="AA66592" s="271"/>
    </row>
    <row r="66593" spans="27:27">
      <c r="AA66593" s="271"/>
    </row>
    <row r="66594" spans="27:27">
      <c r="AA66594" s="271"/>
    </row>
    <row r="66595" spans="27:27">
      <c r="AA66595" s="271"/>
    </row>
    <row r="66596" spans="27:27">
      <c r="AA66596" s="271"/>
    </row>
    <row r="66597" spans="27:27">
      <c r="AA66597" s="271"/>
    </row>
    <row r="66598" spans="27:27">
      <c r="AA66598" s="271"/>
    </row>
    <row r="66599" spans="27:27">
      <c r="AA66599" s="271"/>
    </row>
    <row r="66600" spans="27:27">
      <c r="AA66600" s="271"/>
    </row>
    <row r="66601" spans="27:27">
      <c r="AA66601" s="271"/>
    </row>
    <row r="66602" spans="27:27">
      <c r="AA66602" s="271"/>
    </row>
    <row r="66603" spans="27:27">
      <c r="AA66603" s="271"/>
    </row>
    <row r="66604" spans="27:27">
      <c r="AA66604" s="271"/>
    </row>
    <row r="66605" spans="27:27">
      <c r="AA66605" s="271"/>
    </row>
    <row r="66606" spans="27:27">
      <c r="AA66606" s="271"/>
    </row>
    <row r="66607" spans="27:27">
      <c r="AA66607" s="271"/>
    </row>
    <row r="66608" spans="27:27">
      <c r="AA66608" s="271"/>
    </row>
    <row r="66609" spans="27:27">
      <c r="AA66609" s="271"/>
    </row>
    <row r="66610" spans="27:27">
      <c r="AA66610" s="271"/>
    </row>
    <row r="66611" spans="27:27">
      <c r="AA66611" s="271"/>
    </row>
    <row r="66612" spans="27:27">
      <c r="AA66612" s="271"/>
    </row>
    <row r="66613" spans="27:27">
      <c r="AA66613" s="271"/>
    </row>
    <row r="66614" spans="27:27">
      <c r="AA66614" s="271"/>
    </row>
    <row r="66615" spans="27:27">
      <c r="AA66615" s="271"/>
    </row>
    <row r="66616" spans="27:27">
      <c r="AA66616" s="271"/>
    </row>
    <row r="66617" spans="27:27">
      <c r="AA66617" s="271"/>
    </row>
    <row r="66618" spans="27:27">
      <c r="AA66618" s="271"/>
    </row>
    <row r="66619" spans="27:27">
      <c r="AA66619" s="271"/>
    </row>
    <row r="66620" spans="27:27">
      <c r="AA66620" s="271"/>
    </row>
    <row r="66621" spans="27:27">
      <c r="AA66621" s="271"/>
    </row>
    <row r="66622" spans="27:27">
      <c r="AA66622" s="271"/>
    </row>
    <row r="66623" spans="27:27">
      <c r="AA66623" s="271"/>
    </row>
    <row r="66624" spans="27:27">
      <c r="AA66624" s="271"/>
    </row>
    <row r="66625" spans="27:27">
      <c r="AA66625" s="271"/>
    </row>
    <row r="66626" spans="27:27">
      <c r="AA66626" s="271"/>
    </row>
    <row r="66627" spans="27:27">
      <c r="AA66627" s="271"/>
    </row>
    <row r="66628" spans="27:27">
      <c r="AA66628" s="271"/>
    </row>
    <row r="66629" spans="27:27">
      <c r="AA66629" s="271"/>
    </row>
    <row r="66630" spans="27:27">
      <c r="AA66630" s="271"/>
    </row>
    <row r="66631" spans="27:27">
      <c r="AA66631" s="271"/>
    </row>
    <row r="66632" spans="27:27">
      <c r="AA66632" s="271"/>
    </row>
    <row r="66633" spans="27:27">
      <c r="AA66633" s="271"/>
    </row>
    <row r="66634" spans="27:27">
      <c r="AA66634" s="271"/>
    </row>
    <row r="66635" spans="27:27">
      <c r="AA66635" s="271"/>
    </row>
    <row r="66636" spans="27:27">
      <c r="AA66636" s="271"/>
    </row>
    <row r="66637" spans="27:27">
      <c r="AA66637" s="271"/>
    </row>
    <row r="66638" spans="27:27">
      <c r="AA66638" s="271"/>
    </row>
    <row r="66639" spans="27:27">
      <c r="AA66639" s="271"/>
    </row>
    <row r="66640" spans="27:27">
      <c r="AA66640" s="271"/>
    </row>
    <row r="66641" spans="27:27">
      <c r="AA66641" s="271"/>
    </row>
    <row r="66642" spans="27:27">
      <c r="AA66642" s="271"/>
    </row>
    <row r="66643" spans="27:27">
      <c r="AA66643" s="271"/>
    </row>
    <row r="66644" spans="27:27">
      <c r="AA66644" s="271"/>
    </row>
    <row r="66645" spans="27:27">
      <c r="AA66645" s="271"/>
    </row>
    <row r="66646" spans="27:27">
      <c r="AA66646" s="271"/>
    </row>
    <row r="66647" spans="27:27">
      <c r="AA66647" s="271"/>
    </row>
    <row r="66648" spans="27:27">
      <c r="AA66648" s="271"/>
    </row>
    <row r="66649" spans="27:27">
      <c r="AA66649" s="271"/>
    </row>
    <row r="66650" spans="27:27">
      <c r="AA66650" s="271"/>
    </row>
    <row r="66651" spans="27:27">
      <c r="AA66651" s="271"/>
    </row>
    <row r="66652" spans="27:27">
      <c r="AA66652" s="271"/>
    </row>
    <row r="66653" spans="27:27">
      <c r="AA66653" s="271"/>
    </row>
    <row r="66654" spans="27:27">
      <c r="AA66654" s="271"/>
    </row>
    <row r="66655" spans="27:27">
      <c r="AA66655" s="271"/>
    </row>
    <row r="66656" spans="27:27">
      <c r="AA66656" s="271"/>
    </row>
    <row r="66657" spans="27:27">
      <c r="AA66657" s="271"/>
    </row>
    <row r="66658" spans="27:27">
      <c r="AA66658" s="271"/>
    </row>
    <row r="66659" spans="27:27">
      <c r="AA66659" s="271"/>
    </row>
    <row r="66660" spans="27:27">
      <c r="AA66660" s="271"/>
    </row>
    <row r="66661" spans="27:27">
      <c r="AA66661" s="271"/>
    </row>
    <row r="66662" spans="27:27">
      <c r="AA66662" s="271"/>
    </row>
    <row r="66663" spans="27:27">
      <c r="AA66663" s="271"/>
    </row>
    <row r="66664" spans="27:27">
      <c r="AA66664" s="271"/>
    </row>
    <row r="66665" spans="27:27">
      <c r="AA66665" s="271"/>
    </row>
    <row r="66666" spans="27:27">
      <c r="AA66666" s="271"/>
    </row>
    <row r="66667" spans="27:27">
      <c r="AA66667" s="271"/>
    </row>
    <row r="66668" spans="27:27">
      <c r="AA66668" s="271"/>
    </row>
    <row r="66669" spans="27:27">
      <c r="AA66669" s="271"/>
    </row>
    <row r="66670" spans="27:27">
      <c r="AA66670" s="271"/>
    </row>
    <row r="66671" spans="27:27">
      <c r="AA66671" s="271"/>
    </row>
    <row r="66672" spans="27:27">
      <c r="AA66672" s="271"/>
    </row>
    <row r="66673" spans="27:27">
      <c r="AA66673" s="271"/>
    </row>
    <row r="66674" spans="27:27">
      <c r="AA66674" s="271"/>
    </row>
    <row r="66675" spans="27:27">
      <c r="AA66675" s="271"/>
    </row>
    <row r="66676" spans="27:27">
      <c r="AA66676" s="271"/>
    </row>
    <row r="66677" spans="27:27">
      <c r="AA66677" s="271"/>
    </row>
    <row r="66678" spans="27:27">
      <c r="AA66678" s="271"/>
    </row>
    <row r="66679" spans="27:27">
      <c r="AA66679" s="271"/>
    </row>
    <row r="66680" spans="27:27">
      <c r="AA66680" s="271"/>
    </row>
    <row r="66681" spans="27:27">
      <c r="AA66681" s="271"/>
    </row>
    <row r="66682" spans="27:27">
      <c r="AA66682" s="271"/>
    </row>
    <row r="66683" spans="27:27">
      <c r="AA66683" s="271"/>
    </row>
    <row r="66684" spans="27:27">
      <c r="AA66684" s="271"/>
    </row>
    <row r="66685" spans="27:27">
      <c r="AA66685" s="271"/>
    </row>
    <row r="66686" spans="27:27">
      <c r="AA66686" s="271"/>
    </row>
    <row r="66687" spans="27:27">
      <c r="AA66687" s="271"/>
    </row>
    <row r="66688" spans="27:27">
      <c r="AA66688" s="271"/>
    </row>
    <row r="66689" spans="27:27">
      <c r="AA66689" s="271"/>
    </row>
    <row r="66690" spans="27:27">
      <c r="AA66690" s="271"/>
    </row>
    <row r="66691" spans="27:27">
      <c r="AA66691" s="271"/>
    </row>
    <row r="66692" spans="27:27">
      <c r="AA66692" s="271"/>
    </row>
    <row r="66693" spans="27:27">
      <c r="AA66693" s="271"/>
    </row>
    <row r="66694" spans="27:27">
      <c r="AA66694" s="271"/>
    </row>
    <row r="66695" spans="27:27">
      <c r="AA66695" s="271"/>
    </row>
    <row r="66696" spans="27:27">
      <c r="AA66696" s="271"/>
    </row>
    <row r="66697" spans="27:27">
      <c r="AA66697" s="271"/>
    </row>
    <row r="66698" spans="27:27">
      <c r="AA66698" s="271"/>
    </row>
    <row r="66699" spans="27:27">
      <c r="AA66699" s="271"/>
    </row>
    <row r="66700" spans="27:27">
      <c r="AA66700" s="271"/>
    </row>
    <row r="66701" spans="27:27">
      <c r="AA66701" s="271"/>
    </row>
    <row r="66702" spans="27:27">
      <c r="AA66702" s="271"/>
    </row>
    <row r="66703" spans="27:27">
      <c r="AA66703" s="271"/>
    </row>
    <row r="66704" spans="27:27">
      <c r="AA66704" s="271"/>
    </row>
    <row r="66705" spans="27:27">
      <c r="AA66705" s="271"/>
    </row>
    <row r="66706" spans="27:27">
      <c r="AA66706" s="271"/>
    </row>
    <row r="66707" spans="27:27">
      <c r="AA66707" s="271"/>
    </row>
    <row r="66708" spans="27:27">
      <c r="AA66708" s="271"/>
    </row>
    <row r="66709" spans="27:27">
      <c r="AA66709" s="271"/>
    </row>
    <row r="66710" spans="27:27">
      <c r="AA66710" s="271"/>
    </row>
    <row r="66711" spans="27:27">
      <c r="AA66711" s="271"/>
    </row>
    <row r="66712" spans="27:27">
      <c r="AA66712" s="271"/>
    </row>
    <row r="66713" spans="27:27">
      <c r="AA66713" s="271"/>
    </row>
    <row r="66714" spans="27:27">
      <c r="AA66714" s="271"/>
    </row>
    <row r="66715" spans="27:27">
      <c r="AA66715" s="271"/>
    </row>
    <row r="66716" spans="27:27">
      <c r="AA66716" s="271"/>
    </row>
    <row r="66717" spans="27:27">
      <c r="AA66717" s="271"/>
    </row>
    <row r="66718" spans="27:27">
      <c r="AA66718" s="271"/>
    </row>
    <row r="66719" spans="27:27">
      <c r="AA66719" s="271"/>
    </row>
    <row r="66720" spans="27:27">
      <c r="AA66720" s="271"/>
    </row>
    <row r="66721" spans="27:27">
      <c r="AA66721" s="271"/>
    </row>
    <row r="66722" spans="27:27">
      <c r="AA66722" s="271"/>
    </row>
    <row r="66723" spans="27:27">
      <c r="AA66723" s="271"/>
    </row>
    <row r="66724" spans="27:27">
      <c r="AA66724" s="271"/>
    </row>
    <row r="66725" spans="27:27">
      <c r="AA66725" s="271"/>
    </row>
    <row r="66726" spans="27:27">
      <c r="AA66726" s="271"/>
    </row>
    <row r="66727" spans="27:27">
      <c r="AA66727" s="271"/>
    </row>
    <row r="66728" spans="27:27">
      <c r="AA66728" s="271"/>
    </row>
    <row r="66729" spans="27:27">
      <c r="AA66729" s="271"/>
    </row>
    <row r="66730" spans="27:27">
      <c r="AA66730" s="271"/>
    </row>
    <row r="66731" spans="27:27">
      <c r="AA66731" s="271"/>
    </row>
    <row r="66732" spans="27:27">
      <c r="AA66732" s="271"/>
    </row>
    <row r="66733" spans="27:27">
      <c r="AA66733" s="271"/>
    </row>
    <row r="66734" spans="27:27">
      <c r="AA66734" s="271"/>
    </row>
    <row r="66735" spans="27:27">
      <c r="AA66735" s="271"/>
    </row>
    <row r="66736" spans="27:27">
      <c r="AA66736" s="271"/>
    </row>
    <row r="66737" spans="27:27">
      <c r="AA66737" s="271"/>
    </row>
    <row r="66738" spans="27:27">
      <c r="AA66738" s="271"/>
    </row>
    <row r="66739" spans="27:27">
      <c r="AA66739" s="271"/>
    </row>
    <row r="66740" spans="27:27">
      <c r="AA66740" s="271"/>
    </row>
    <row r="66741" spans="27:27">
      <c r="AA66741" s="271"/>
    </row>
    <row r="66742" spans="27:27">
      <c r="AA66742" s="271"/>
    </row>
    <row r="66743" spans="27:27">
      <c r="AA66743" s="271"/>
    </row>
    <row r="66744" spans="27:27">
      <c r="AA66744" s="271"/>
    </row>
    <row r="66745" spans="27:27">
      <c r="AA66745" s="271"/>
    </row>
    <row r="66746" spans="27:27">
      <c r="AA66746" s="271"/>
    </row>
    <row r="66747" spans="27:27">
      <c r="AA66747" s="271"/>
    </row>
    <row r="66748" spans="27:27">
      <c r="AA66748" s="271"/>
    </row>
    <row r="66749" spans="27:27">
      <c r="AA66749" s="271"/>
    </row>
    <row r="66750" spans="27:27">
      <c r="AA66750" s="271"/>
    </row>
    <row r="66751" spans="27:27">
      <c r="AA66751" s="271"/>
    </row>
    <row r="66752" spans="27:27">
      <c r="AA66752" s="271"/>
    </row>
    <row r="66753" spans="27:27">
      <c r="AA66753" s="271"/>
    </row>
    <row r="66754" spans="27:27">
      <c r="AA66754" s="271"/>
    </row>
    <row r="66755" spans="27:27">
      <c r="AA66755" s="271"/>
    </row>
    <row r="66756" spans="27:27">
      <c r="AA66756" s="271"/>
    </row>
    <row r="66757" spans="27:27">
      <c r="AA66757" s="271"/>
    </row>
    <row r="66758" spans="27:27">
      <c r="AA66758" s="271"/>
    </row>
    <row r="66759" spans="27:27">
      <c r="AA66759" s="271"/>
    </row>
    <row r="66760" spans="27:27">
      <c r="AA66760" s="271"/>
    </row>
    <row r="66761" spans="27:27">
      <c r="AA66761" s="271"/>
    </row>
    <row r="66762" spans="27:27">
      <c r="AA66762" s="271"/>
    </row>
    <row r="66763" spans="27:27">
      <c r="AA66763" s="271"/>
    </row>
    <row r="66764" spans="27:27">
      <c r="AA66764" s="271"/>
    </row>
    <row r="66765" spans="27:27">
      <c r="AA66765" s="271"/>
    </row>
    <row r="66766" spans="27:27">
      <c r="AA66766" s="271"/>
    </row>
    <row r="66767" spans="27:27">
      <c r="AA66767" s="271"/>
    </row>
    <row r="66768" spans="27:27">
      <c r="AA66768" s="271"/>
    </row>
    <row r="66769" spans="27:27">
      <c r="AA66769" s="271"/>
    </row>
    <row r="66770" spans="27:27">
      <c r="AA66770" s="271"/>
    </row>
    <row r="66771" spans="27:27">
      <c r="AA66771" s="271"/>
    </row>
    <row r="66772" spans="27:27">
      <c r="AA66772" s="271"/>
    </row>
    <row r="66773" spans="27:27">
      <c r="AA66773" s="271"/>
    </row>
    <row r="66774" spans="27:27">
      <c r="AA66774" s="271"/>
    </row>
    <row r="66775" spans="27:27">
      <c r="AA66775" s="271"/>
    </row>
    <row r="66776" spans="27:27">
      <c r="AA66776" s="271"/>
    </row>
    <row r="66777" spans="27:27">
      <c r="AA66777" s="271"/>
    </row>
    <row r="66778" spans="27:27">
      <c r="AA66778" s="271"/>
    </row>
    <row r="66779" spans="27:27">
      <c r="AA66779" s="271"/>
    </row>
    <row r="66780" spans="27:27">
      <c r="AA66780" s="271"/>
    </row>
    <row r="66781" spans="27:27">
      <c r="AA66781" s="271"/>
    </row>
    <row r="66782" spans="27:27">
      <c r="AA66782" s="271"/>
    </row>
    <row r="66783" spans="27:27">
      <c r="AA66783" s="271"/>
    </row>
    <row r="66784" spans="27:27">
      <c r="AA66784" s="271"/>
    </row>
    <row r="66785" spans="27:27">
      <c r="AA66785" s="271"/>
    </row>
    <row r="66786" spans="27:27">
      <c r="AA66786" s="271"/>
    </row>
    <row r="66787" spans="27:27">
      <c r="AA66787" s="271"/>
    </row>
    <row r="66788" spans="27:27">
      <c r="AA66788" s="271"/>
    </row>
    <row r="66789" spans="27:27">
      <c r="AA66789" s="271"/>
    </row>
    <row r="66790" spans="27:27">
      <c r="AA66790" s="271"/>
    </row>
    <row r="66791" spans="27:27">
      <c r="AA66791" s="271"/>
    </row>
    <row r="66792" spans="27:27">
      <c r="AA66792" s="271"/>
    </row>
    <row r="66793" spans="27:27">
      <c r="AA66793" s="271"/>
    </row>
    <row r="66794" spans="27:27">
      <c r="AA66794" s="271"/>
    </row>
    <row r="66795" spans="27:27">
      <c r="AA66795" s="271"/>
    </row>
    <row r="66796" spans="27:27">
      <c r="AA66796" s="271"/>
    </row>
    <row r="66797" spans="27:27">
      <c r="AA66797" s="271"/>
    </row>
    <row r="66798" spans="27:27">
      <c r="AA66798" s="271"/>
    </row>
    <row r="66799" spans="27:27">
      <c r="AA66799" s="271"/>
    </row>
    <row r="66800" spans="27:27">
      <c r="AA66800" s="271"/>
    </row>
    <row r="66801" spans="27:27">
      <c r="AA66801" s="271"/>
    </row>
    <row r="66802" spans="27:27">
      <c r="AA66802" s="271"/>
    </row>
    <row r="66803" spans="27:27">
      <c r="AA66803" s="271"/>
    </row>
    <row r="66804" spans="27:27">
      <c r="AA66804" s="271"/>
    </row>
    <row r="66805" spans="27:27">
      <c r="AA66805" s="271"/>
    </row>
    <row r="66806" spans="27:27">
      <c r="AA66806" s="271"/>
    </row>
    <row r="66807" spans="27:27">
      <c r="AA66807" s="271"/>
    </row>
    <row r="66808" spans="27:27">
      <c r="AA66808" s="271"/>
    </row>
    <row r="66809" spans="27:27">
      <c r="AA66809" s="271"/>
    </row>
    <row r="66810" spans="27:27">
      <c r="AA66810" s="271"/>
    </row>
    <row r="66811" spans="27:27">
      <c r="AA66811" s="271"/>
    </row>
    <row r="66812" spans="27:27">
      <c r="AA66812" s="271"/>
    </row>
    <row r="66813" spans="27:27">
      <c r="AA66813" s="271"/>
    </row>
    <row r="66814" spans="27:27">
      <c r="AA66814" s="271"/>
    </row>
    <row r="66815" spans="27:27">
      <c r="AA66815" s="271"/>
    </row>
    <row r="66816" spans="27:27">
      <c r="AA66816" s="271"/>
    </row>
    <row r="66817" spans="27:27">
      <c r="AA66817" s="271"/>
    </row>
    <row r="66818" spans="27:27">
      <c r="AA66818" s="271"/>
    </row>
    <row r="66819" spans="27:27">
      <c r="AA66819" s="271"/>
    </row>
    <row r="66820" spans="27:27">
      <c r="AA66820" s="271"/>
    </row>
    <row r="66821" spans="27:27">
      <c r="AA66821" s="271"/>
    </row>
    <row r="66822" spans="27:27">
      <c r="AA66822" s="271"/>
    </row>
    <row r="66823" spans="27:27">
      <c r="AA66823" s="271"/>
    </row>
    <row r="66824" spans="27:27">
      <c r="AA66824" s="271"/>
    </row>
    <row r="66825" spans="27:27">
      <c r="AA66825" s="271"/>
    </row>
    <row r="66826" spans="27:27">
      <c r="AA66826" s="271"/>
    </row>
    <row r="66827" spans="27:27">
      <c r="AA66827" s="271"/>
    </row>
    <row r="66828" spans="27:27">
      <c r="AA66828" s="271"/>
    </row>
    <row r="66829" spans="27:27">
      <c r="AA66829" s="271"/>
    </row>
    <row r="66830" spans="27:27">
      <c r="AA66830" s="271"/>
    </row>
    <row r="66831" spans="27:27">
      <c r="AA66831" s="271"/>
    </row>
    <row r="66832" spans="27:27">
      <c r="AA66832" s="271"/>
    </row>
    <row r="66833" spans="27:27">
      <c r="AA66833" s="271"/>
    </row>
    <row r="66834" spans="27:27">
      <c r="AA66834" s="271"/>
    </row>
    <row r="66835" spans="27:27">
      <c r="AA66835" s="271"/>
    </row>
    <row r="66836" spans="27:27">
      <c r="AA66836" s="271"/>
    </row>
    <row r="66837" spans="27:27">
      <c r="AA66837" s="271"/>
    </row>
    <row r="66838" spans="27:27">
      <c r="AA66838" s="271"/>
    </row>
    <row r="66839" spans="27:27">
      <c r="AA66839" s="271"/>
    </row>
    <row r="66840" spans="27:27">
      <c r="AA66840" s="271"/>
    </row>
    <row r="66841" spans="27:27">
      <c r="AA66841" s="271"/>
    </row>
    <row r="66842" spans="27:27">
      <c r="AA66842" s="271"/>
    </row>
    <row r="66843" spans="27:27">
      <c r="AA66843" s="271"/>
    </row>
    <row r="66844" spans="27:27">
      <c r="AA66844" s="271"/>
    </row>
    <row r="66845" spans="27:27">
      <c r="AA66845" s="271"/>
    </row>
    <row r="66846" spans="27:27">
      <c r="AA66846" s="271"/>
    </row>
    <row r="66847" spans="27:27">
      <c r="AA66847" s="271"/>
    </row>
    <row r="66848" spans="27:27">
      <c r="AA66848" s="271"/>
    </row>
    <row r="66849" spans="27:27">
      <c r="AA66849" s="271"/>
    </row>
    <row r="66850" spans="27:27">
      <c r="AA66850" s="271"/>
    </row>
    <row r="66851" spans="27:27">
      <c r="AA66851" s="271"/>
    </row>
    <row r="66852" spans="27:27">
      <c r="AA66852" s="271"/>
    </row>
    <row r="66853" spans="27:27">
      <c r="AA66853" s="271"/>
    </row>
    <row r="66854" spans="27:27">
      <c r="AA66854" s="271"/>
    </row>
    <row r="66855" spans="27:27">
      <c r="AA66855" s="271"/>
    </row>
    <row r="66856" spans="27:27">
      <c r="AA66856" s="271"/>
    </row>
    <row r="66857" spans="27:27">
      <c r="AA66857" s="271"/>
    </row>
    <row r="66858" spans="27:27">
      <c r="AA66858" s="271"/>
    </row>
    <row r="66859" spans="27:27">
      <c r="AA66859" s="271"/>
    </row>
    <row r="66860" spans="27:27">
      <c r="AA66860" s="271"/>
    </row>
    <row r="66861" spans="27:27">
      <c r="AA66861" s="271"/>
    </row>
    <row r="66862" spans="27:27">
      <c r="AA66862" s="271"/>
    </row>
    <row r="66863" spans="27:27">
      <c r="AA66863" s="271"/>
    </row>
    <row r="66864" spans="27:27">
      <c r="AA66864" s="271"/>
    </row>
    <row r="66865" spans="27:27">
      <c r="AA66865" s="271"/>
    </row>
    <row r="66866" spans="27:27">
      <c r="AA66866" s="271"/>
    </row>
    <row r="66867" spans="27:27">
      <c r="AA66867" s="271"/>
    </row>
    <row r="66868" spans="27:27">
      <c r="AA66868" s="271"/>
    </row>
    <row r="66869" spans="27:27">
      <c r="AA66869" s="271"/>
    </row>
    <row r="66870" spans="27:27">
      <c r="AA66870" s="271"/>
    </row>
    <row r="66871" spans="27:27">
      <c r="AA66871" s="271"/>
    </row>
    <row r="66872" spans="27:27">
      <c r="AA66872" s="271"/>
    </row>
    <row r="66873" spans="27:27">
      <c r="AA66873" s="271"/>
    </row>
    <row r="66874" spans="27:27">
      <c r="AA66874" s="271"/>
    </row>
    <row r="66875" spans="27:27">
      <c r="AA66875" s="271"/>
    </row>
    <row r="66876" spans="27:27">
      <c r="AA66876" s="271"/>
    </row>
    <row r="66877" spans="27:27">
      <c r="AA66877" s="271"/>
    </row>
    <row r="66878" spans="27:27">
      <c r="AA66878" s="271"/>
    </row>
    <row r="66879" spans="27:27">
      <c r="AA66879" s="271"/>
    </row>
    <row r="66880" spans="27:27">
      <c r="AA66880" s="271"/>
    </row>
    <row r="66881" spans="27:27">
      <c r="AA66881" s="271"/>
    </row>
    <row r="66882" spans="27:27">
      <c r="AA66882" s="271"/>
    </row>
    <row r="66883" spans="27:27">
      <c r="AA66883" s="271"/>
    </row>
    <row r="66884" spans="27:27">
      <c r="AA66884" s="271"/>
    </row>
    <row r="66885" spans="27:27">
      <c r="AA66885" s="271"/>
    </row>
    <row r="66886" spans="27:27">
      <c r="AA66886" s="271"/>
    </row>
    <row r="66887" spans="27:27">
      <c r="AA66887" s="271"/>
    </row>
    <row r="66888" spans="27:27">
      <c r="AA66888" s="271"/>
    </row>
    <row r="66889" spans="27:27">
      <c r="AA66889" s="271"/>
    </row>
    <row r="66890" spans="27:27">
      <c r="AA66890" s="271"/>
    </row>
    <row r="66891" spans="27:27">
      <c r="AA66891" s="271"/>
    </row>
    <row r="66892" spans="27:27">
      <c r="AA66892" s="271"/>
    </row>
    <row r="66893" spans="27:27">
      <c r="AA66893" s="271"/>
    </row>
    <row r="66894" spans="27:27">
      <c r="AA66894" s="271"/>
    </row>
    <row r="66895" spans="27:27">
      <c r="AA66895" s="271"/>
    </row>
    <row r="66896" spans="27:27">
      <c r="AA66896" s="271"/>
    </row>
    <row r="66897" spans="27:27">
      <c r="AA66897" s="271"/>
    </row>
    <row r="66898" spans="27:27">
      <c r="AA66898" s="271"/>
    </row>
    <row r="66899" spans="27:27">
      <c r="AA66899" s="271"/>
    </row>
    <row r="66900" spans="27:27">
      <c r="AA66900" s="271"/>
    </row>
    <row r="66901" spans="27:27">
      <c r="AA66901" s="271"/>
    </row>
    <row r="66902" spans="27:27">
      <c r="AA66902" s="271"/>
    </row>
    <row r="66903" spans="27:27">
      <c r="AA66903" s="271"/>
    </row>
    <row r="66904" spans="27:27">
      <c r="AA66904" s="271"/>
    </row>
    <row r="66905" spans="27:27">
      <c r="AA66905" s="271"/>
    </row>
    <row r="66906" spans="27:27">
      <c r="AA66906" s="271"/>
    </row>
    <row r="66907" spans="27:27">
      <c r="AA66907" s="271"/>
    </row>
    <row r="66908" spans="27:27">
      <c r="AA66908" s="271"/>
    </row>
    <row r="66909" spans="27:27">
      <c r="AA66909" s="271"/>
    </row>
    <row r="66910" spans="27:27">
      <c r="AA66910" s="271"/>
    </row>
    <row r="66911" spans="27:27">
      <c r="AA66911" s="271"/>
    </row>
    <row r="66912" spans="27:27">
      <c r="AA66912" s="271"/>
    </row>
    <row r="66913" spans="27:27">
      <c r="AA66913" s="271"/>
    </row>
    <row r="66914" spans="27:27">
      <c r="AA66914" s="271"/>
    </row>
    <row r="66915" spans="27:27">
      <c r="AA66915" s="271"/>
    </row>
    <row r="66916" spans="27:27">
      <c r="AA66916" s="271"/>
    </row>
    <row r="66917" spans="27:27">
      <c r="AA66917" s="271"/>
    </row>
    <row r="66918" spans="27:27">
      <c r="AA66918" s="271"/>
    </row>
    <row r="66919" spans="27:27">
      <c r="AA66919" s="271"/>
    </row>
    <row r="66920" spans="27:27">
      <c r="AA66920" s="271"/>
    </row>
    <row r="66921" spans="27:27">
      <c r="AA66921" s="271"/>
    </row>
    <row r="66922" spans="27:27">
      <c r="AA66922" s="271"/>
    </row>
    <row r="66923" spans="27:27">
      <c r="AA66923" s="271"/>
    </row>
    <row r="66924" spans="27:27">
      <c r="AA66924" s="271"/>
    </row>
    <row r="66925" spans="27:27">
      <c r="AA66925" s="271"/>
    </row>
    <row r="66926" spans="27:27">
      <c r="AA66926" s="271"/>
    </row>
    <row r="66927" spans="27:27">
      <c r="AA66927" s="271"/>
    </row>
    <row r="66928" spans="27:27">
      <c r="AA66928" s="271"/>
    </row>
    <row r="66929" spans="27:27">
      <c r="AA66929" s="271"/>
    </row>
    <row r="66930" spans="27:27">
      <c r="AA66930" s="271"/>
    </row>
    <row r="66931" spans="27:27">
      <c r="AA66931" s="271"/>
    </row>
    <row r="66932" spans="27:27">
      <c r="AA66932" s="271"/>
    </row>
    <row r="66933" spans="27:27">
      <c r="AA66933" s="271"/>
    </row>
    <row r="66934" spans="27:27">
      <c r="AA66934" s="271"/>
    </row>
    <row r="66935" spans="27:27">
      <c r="AA66935" s="271"/>
    </row>
    <row r="66936" spans="27:27">
      <c r="AA66936" s="271"/>
    </row>
    <row r="66937" spans="27:27">
      <c r="AA66937" s="271"/>
    </row>
    <row r="66938" spans="27:27">
      <c r="AA66938" s="271"/>
    </row>
    <row r="66939" spans="27:27">
      <c r="AA66939" s="271"/>
    </row>
    <row r="66940" spans="27:27">
      <c r="AA66940" s="271"/>
    </row>
    <row r="66941" spans="27:27">
      <c r="AA66941" s="271"/>
    </row>
    <row r="66942" spans="27:27">
      <c r="AA66942" s="271"/>
    </row>
    <row r="66943" spans="27:27">
      <c r="AA66943" s="271"/>
    </row>
    <row r="66944" spans="27:27">
      <c r="AA66944" s="271"/>
    </row>
    <row r="66945" spans="27:27">
      <c r="AA66945" s="271"/>
    </row>
    <row r="66946" spans="27:27">
      <c r="AA66946" s="271"/>
    </row>
    <row r="66947" spans="27:27">
      <c r="AA66947" s="271"/>
    </row>
    <row r="66948" spans="27:27">
      <c r="AA66948" s="271"/>
    </row>
    <row r="66949" spans="27:27">
      <c r="AA66949" s="271"/>
    </row>
    <row r="66950" spans="27:27">
      <c r="AA66950" s="271"/>
    </row>
    <row r="66951" spans="27:27">
      <c r="AA66951" s="271"/>
    </row>
    <row r="66952" spans="27:27">
      <c r="AA66952" s="271"/>
    </row>
    <row r="66953" spans="27:27">
      <c r="AA66953" s="271"/>
    </row>
    <row r="66954" spans="27:27">
      <c r="AA66954" s="271"/>
    </row>
    <row r="66955" spans="27:27">
      <c r="AA66955" s="271"/>
    </row>
    <row r="66956" spans="27:27">
      <c r="AA66956" s="271"/>
    </row>
    <row r="66957" spans="27:27">
      <c r="AA66957" s="271"/>
    </row>
    <row r="66958" spans="27:27">
      <c r="AA66958" s="271"/>
    </row>
    <row r="66959" spans="27:27">
      <c r="AA66959" s="271"/>
    </row>
    <row r="66960" spans="27:27">
      <c r="AA66960" s="271"/>
    </row>
    <row r="66961" spans="27:27">
      <c r="AA66961" s="271"/>
    </row>
    <row r="66962" spans="27:27">
      <c r="AA66962" s="271"/>
    </row>
    <row r="66963" spans="27:27">
      <c r="AA66963" s="271"/>
    </row>
    <row r="66964" spans="27:27">
      <c r="AA66964" s="271"/>
    </row>
    <row r="66965" spans="27:27">
      <c r="AA66965" s="271"/>
    </row>
    <row r="66966" spans="27:27">
      <c r="AA66966" s="271"/>
    </row>
    <row r="66967" spans="27:27">
      <c r="AA66967" s="271"/>
    </row>
    <row r="66968" spans="27:27">
      <c r="AA66968" s="271"/>
    </row>
    <row r="66969" spans="27:27">
      <c r="AA66969" s="271"/>
    </row>
    <row r="66970" spans="27:27">
      <c r="AA66970" s="271"/>
    </row>
    <row r="66971" spans="27:27">
      <c r="AA66971" s="271"/>
    </row>
    <row r="66972" spans="27:27">
      <c r="AA66972" s="271"/>
    </row>
    <row r="66973" spans="27:27">
      <c r="AA66973" s="271"/>
    </row>
    <row r="66974" spans="27:27">
      <c r="AA66974" s="271"/>
    </row>
    <row r="66975" spans="27:27">
      <c r="AA66975" s="271"/>
    </row>
    <row r="66976" spans="27:27">
      <c r="AA66976" s="271"/>
    </row>
    <row r="66977" spans="27:27">
      <c r="AA66977" s="271"/>
    </row>
    <row r="66978" spans="27:27">
      <c r="AA66978" s="271"/>
    </row>
    <row r="66979" spans="27:27">
      <c r="AA66979" s="271"/>
    </row>
    <row r="66980" spans="27:27">
      <c r="AA66980" s="271"/>
    </row>
    <row r="66981" spans="27:27">
      <c r="AA66981" s="271"/>
    </row>
    <row r="66982" spans="27:27">
      <c r="AA66982" s="271"/>
    </row>
    <row r="66983" spans="27:27">
      <c r="AA66983" s="271"/>
    </row>
    <row r="66984" spans="27:27">
      <c r="AA66984" s="271"/>
    </row>
    <row r="66985" spans="27:27">
      <c r="AA66985" s="271"/>
    </row>
    <row r="66986" spans="27:27">
      <c r="AA66986" s="271"/>
    </row>
    <row r="66987" spans="27:27">
      <c r="AA66987" s="271"/>
    </row>
    <row r="66988" spans="27:27">
      <c r="AA66988" s="271"/>
    </row>
    <row r="66989" spans="27:27">
      <c r="AA66989" s="271"/>
    </row>
    <row r="66990" spans="27:27">
      <c r="AA66990" s="271"/>
    </row>
    <row r="66991" spans="27:27">
      <c r="AA66991" s="271"/>
    </row>
    <row r="66992" spans="27:27">
      <c r="AA66992" s="271"/>
    </row>
    <row r="66993" spans="27:27">
      <c r="AA66993" s="271"/>
    </row>
    <row r="66994" spans="27:27">
      <c r="AA66994" s="271"/>
    </row>
    <row r="66995" spans="27:27">
      <c r="AA66995" s="271"/>
    </row>
    <row r="66996" spans="27:27">
      <c r="AA66996" s="271"/>
    </row>
    <row r="66997" spans="27:27">
      <c r="AA66997" s="271"/>
    </row>
    <row r="66998" spans="27:27">
      <c r="AA66998" s="271"/>
    </row>
    <row r="66999" spans="27:27">
      <c r="AA66999" s="271"/>
    </row>
    <row r="67000" spans="27:27">
      <c r="AA67000" s="271"/>
    </row>
    <row r="67001" spans="27:27">
      <c r="AA67001" s="271"/>
    </row>
    <row r="67002" spans="27:27">
      <c r="AA67002" s="271"/>
    </row>
    <row r="67003" spans="27:27">
      <c r="AA67003" s="271"/>
    </row>
    <row r="67004" spans="27:27">
      <c r="AA67004" s="271"/>
    </row>
    <row r="67005" spans="27:27">
      <c r="AA67005" s="271"/>
    </row>
    <row r="67006" spans="27:27">
      <c r="AA67006" s="271"/>
    </row>
    <row r="67007" spans="27:27">
      <c r="AA67007" s="271"/>
    </row>
    <row r="67008" spans="27:27">
      <c r="AA67008" s="271"/>
    </row>
    <row r="67009" spans="27:27">
      <c r="AA67009" s="271"/>
    </row>
    <row r="67010" spans="27:27">
      <c r="AA67010" s="271"/>
    </row>
    <row r="67011" spans="27:27">
      <c r="AA67011" s="271"/>
    </row>
    <row r="67012" spans="27:27">
      <c r="AA67012" s="271"/>
    </row>
    <row r="67013" spans="27:27">
      <c r="AA67013" s="271"/>
    </row>
    <row r="67014" spans="27:27">
      <c r="AA67014" s="271"/>
    </row>
    <row r="67015" spans="27:27">
      <c r="AA67015" s="271"/>
    </row>
    <row r="67016" spans="27:27">
      <c r="AA67016" s="271"/>
    </row>
    <row r="67017" spans="27:27">
      <c r="AA67017" s="271"/>
    </row>
    <row r="67018" spans="27:27">
      <c r="AA67018" s="271"/>
    </row>
    <row r="67019" spans="27:27">
      <c r="AA67019" s="271"/>
    </row>
    <row r="67020" spans="27:27">
      <c r="AA67020" s="271"/>
    </row>
    <row r="67021" spans="27:27">
      <c r="AA67021" s="271"/>
    </row>
    <row r="67022" spans="27:27">
      <c r="AA67022" s="271"/>
    </row>
    <row r="67023" spans="27:27">
      <c r="AA67023" s="271"/>
    </row>
    <row r="67024" spans="27:27">
      <c r="AA67024" s="271"/>
    </row>
    <row r="67025" spans="27:27">
      <c r="AA67025" s="271"/>
    </row>
    <row r="67026" spans="27:27">
      <c r="AA67026" s="271"/>
    </row>
    <row r="67027" spans="27:27">
      <c r="AA67027" s="271"/>
    </row>
    <row r="67028" spans="27:27">
      <c r="AA67028" s="271"/>
    </row>
    <row r="67029" spans="27:27">
      <c r="AA67029" s="271"/>
    </row>
    <row r="67030" spans="27:27">
      <c r="AA67030" s="271"/>
    </row>
    <row r="67031" spans="27:27">
      <c r="AA67031" s="271"/>
    </row>
    <row r="67032" spans="27:27">
      <c r="AA67032" s="271"/>
    </row>
    <row r="67033" spans="27:27">
      <c r="AA67033" s="271"/>
    </row>
    <row r="67034" spans="27:27">
      <c r="AA67034" s="271"/>
    </row>
    <row r="67035" spans="27:27">
      <c r="AA67035" s="271"/>
    </row>
    <row r="67036" spans="27:27">
      <c r="AA67036" s="271"/>
    </row>
    <row r="67037" spans="27:27">
      <c r="AA67037" s="271"/>
    </row>
    <row r="67038" spans="27:27">
      <c r="AA67038" s="271"/>
    </row>
    <row r="67039" spans="27:27">
      <c r="AA67039" s="271"/>
    </row>
    <row r="67040" spans="27:27">
      <c r="AA67040" s="271"/>
    </row>
    <row r="67041" spans="27:27">
      <c r="AA67041" s="271"/>
    </row>
    <row r="67042" spans="27:27">
      <c r="AA67042" s="271"/>
    </row>
    <row r="67043" spans="27:27">
      <c r="AA67043" s="271"/>
    </row>
    <row r="67044" spans="27:27">
      <c r="AA67044" s="271"/>
    </row>
    <row r="67045" spans="27:27">
      <c r="AA67045" s="271"/>
    </row>
    <row r="67046" spans="27:27">
      <c r="AA67046" s="271"/>
    </row>
    <row r="67047" spans="27:27">
      <c r="AA67047" s="271"/>
    </row>
    <row r="67048" spans="27:27">
      <c r="AA67048" s="271"/>
    </row>
    <row r="67049" spans="27:27">
      <c r="AA67049" s="271"/>
    </row>
    <row r="67050" spans="27:27">
      <c r="AA67050" s="271"/>
    </row>
    <row r="67051" spans="27:27">
      <c r="AA67051" s="271"/>
    </row>
    <row r="67052" spans="27:27">
      <c r="AA67052" s="271"/>
    </row>
    <row r="67053" spans="27:27">
      <c r="AA67053" s="271"/>
    </row>
    <row r="67054" spans="27:27">
      <c r="AA67054" s="271"/>
    </row>
    <row r="67055" spans="27:27">
      <c r="AA67055" s="271"/>
    </row>
    <row r="67056" spans="27:27">
      <c r="AA67056" s="271"/>
    </row>
    <row r="67057" spans="27:27">
      <c r="AA67057" s="271"/>
    </row>
    <row r="67058" spans="27:27">
      <c r="AA67058" s="271"/>
    </row>
    <row r="67059" spans="27:27">
      <c r="AA67059" s="271"/>
    </row>
    <row r="67060" spans="27:27">
      <c r="AA67060" s="271"/>
    </row>
    <row r="67061" spans="27:27">
      <c r="AA67061" s="271"/>
    </row>
    <row r="67062" spans="27:27">
      <c r="AA67062" s="271"/>
    </row>
    <row r="67063" spans="27:27">
      <c r="AA67063" s="271"/>
    </row>
    <row r="67064" spans="27:27">
      <c r="AA67064" s="271"/>
    </row>
    <row r="67065" spans="27:27">
      <c r="AA67065" s="271"/>
    </row>
    <row r="67066" spans="27:27">
      <c r="AA67066" s="271"/>
    </row>
    <row r="67067" spans="27:27">
      <c r="AA67067" s="271"/>
    </row>
    <row r="67068" spans="27:27">
      <c r="AA67068" s="271"/>
    </row>
    <row r="67069" spans="27:27">
      <c r="AA67069" s="271"/>
    </row>
    <row r="67070" spans="27:27">
      <c r="AA67070" s="271"/>
    </row>
    <row r="67071" spans="27:27">
      <c r="AA67071" s="271"/>
    </row>
    <row r="67072" spans="27:27">
      <c r="AA67072" s="271"/>
    </row>
    <row r="67073" spans="27:27">
      <c r="AA67073" s="271"/>
    </row>
    <row r="67074" spans="27:27">
      <c r="AA67074" s="271"/>
    </row>
    <row r="67075" spans="27:27">
      <c r="AA67075" s="271"/>
    </row>
    <row r="67076" spans="27:27">
      <c r="AA67076" s="271"/>
    </row>
    <row r="67077" spans="27:27">
      <c r="AA67077" s="271"/>
    </row>
    <row r="67078" spans="27:27">
      <c r="AA67078" s="271"/>
    </row>
    <row r="67079" spans="27:27">
      <c r="AA67079" s="271"/>
    </row>
    <row r="67080" spans="27:27">
      <c r="AA67080" s="271"/>
    </row>
    <row r="67081" spans="27:27">
      <c r="AA67081" s="271"/>
    </row>
    <row r="67082" spans="27:27">
      <c r="AA67082" s="271"/>
    </row>
    <row r="67083" spans="27:27">
      <c r="AA67083" s="271"/>
    </row>
    <row r="67084" spans="27:27">
      <c r="AA67084" s="271"/>
    </row>
    <row r="67085" spans="27:27">
      <c r="AA67085" s="271"/>
    </row>
    <row r="67086" spans="27:27">
      <c r="AA67086" s="271"/>
    </row>
    <row r="67087" spans="27:27">
      <c r="AA67087" s="271"/>
    </row>
    <row r="67088" spans="27:27">
      <c r="AA67088" s="271"/>
    </row>
    <row r="67089" spans="27:27">
      <c r="AA67089" s="271"/>
    </row>
    <row r="67090" spans="27:27">
      <c r="AA67090" s="271"/>
    </row>
    <row r="67091" spans="27:27">
      <c r="AA67091" s="271"/>
    </row>
    <row r="67092" spans="27:27">
      <c r="AA67092" s="271"/>
    </row>
    <row r="67093" spans="27:27">
      <c r="AA67093" s="271"/>
    </row>
    <row r="67094" spans="27:27">
      <c r="AA67094" s="271"/>
    </row>
    <row r="67095" spans="27:27">
      <c r="AA67095" s="271"/>
    </row>
    <row r="67096" spans="27:27">
      <c r="AA67096" s="271"/>
    </row>
    <row r="67097" spans="27:27">
      <c r="AA67097" s="271"/>
    </row>
    <row r="67098" spans="27:27">
      <c r="AA67098" s="271"/>
    </row>
    <row r="67099" spans="27:27">
      <c r="AA67099" s="271"/>
    </row>
    <row r="67100" spans="27:27">
      <c r="AA67100" s="271"/>
    </row>
    <row r="67101" spans="27:27">
      <c r="AA67101" s="271"/>
    </row>
    <row r="67102" spans="27:27">
      <c r="AA67102" s="271"/>
    </row>
    <row r="67103" spans="27:27">
      <c r="AA67103" s="271"/>
    </row>
    <row r="67104" spans="27:27">
      <c r="AA67104" s="271"/>
    </row>
    <row r="67105" spans="27:27">
      <c r="AA67105" s="271"/>
    </row>
    <row r="67106" spans="27:27">
      <c r="AA67106" s="271"/>
    </row>
    <row r="67107" spans="27:27">
      <c r="AA67107" s="271"/>
    </row>
    <row r="67108" spans="27:27">
      <c r="AA67108" s="271"/>
    </row>
    <row r="67109" spans="27:27">
      <c r="AA67109" s="271"/>
    </row>
    <row r="67110" spans="27:27">
      <c r="AA67110" s="271"/>
    </row>
    <row r="67111" spans="27:27">
      <c r="AA67111" s="271"/>
    </row>
    <row r="67112" spans="27:27">
      <c r="AA67112" s="271"/>
    </row>
    <row r="67113" spans="27:27">
      <c r="AA67113" s="271"/>
    </row>
    <row r="67114" spans="27:27">
      <c r="AA67114" s="271"/>
    </row>
    <row r="67115" spans="27:27">
      <c r="AA67115" s="271"/>
    </row>
    <row r="67116" spans="27:27">
      <c r="AA67116" s="271"/>
    </row>
    <row r="67117" spans="27:27">
      <c r="AA67117" s="271"/>
    </row>
    <row r="67118" spans="27:27">
      <c r="AA67118" s="271"/>
    </row>
    <row r="67119" spans="27:27">
      <c r="AA67119" s="271"/>
    </row>
    <row r="67120" spans="27:27">
      <c r="AA67120" s="271"/>
    </row>
    <row r="67121" spans="27:27">
      <c r="AA67121" s="271"/>
    </row>
    <row r="67122" spans="27:27">
      <c r="AA67122" s="271"/>
    </row>
    <row r="67123" spans="27:27">
      <c r="AA67123" s="271"/>
    </row>
    <row r="67124" spans="27:27">
      <c r="AA67124" s="271"/>
    </row>
    <row r="67125" spans="27:27">
      <c r="AA67125" s="271"/>
    </row>
    <row r="67126" spans="27:27">
      <c r="AA67126" s="271"/>
    </row>
    <row r="67127" spans="27:27">
      <c r="AA67127" s="271"/>
    </row>
    <row r="67128" spans="27:27">
      <c r="AA67128" s="271"/>
    </row>
    <row r="67129" spans="27:27">
      <c r="AA67129" s="271"/>
    </row>
    <row r="67130" spans="27:27">
      <c r="AA67130" s="271"/>
    </row>
    <row r="67131" spans="27:27">
      <c r="AA67131" s="271"/>
    </row>
    <row r="67132" spans="27:27">
      <c r="AA67132" s="271"/>
    </row>
    <row r="67133" spans="27:27">
      <c r="AA67133" s="271"/>
    </row>
    <row r="67134" spans="27:27">
      <c r="AA67134" s="271"/>
    </row>
    <row r="67135" spans="27:27">
      <c r="AA67135" s="271"/>
    </row>
    <row r="67136" spans="27:27">
      <c r="AA67136" s="271"/>
    </row>
    <row r="67137" spans="27:27">
      <c r="AA67137" s="271"/>
    </row>
    <row r="67138" spans="27:27">
      <c r="AA67138" s="271"/>
    </row>
    <row r="67139" spans="27:27">
      <c r="AA67139" s="271"/>
    </row>
    <row r="67140" spans="27:27">
      <c r="AA67140" s="271"/>
    </row>
    <row r="67141" spans="27:27">
      <c r="AA67141" s="271"/>
    </row>
    <row r="67142" spans="27:27">
      <c r="AA67142" s="271"/>
    </row>
    <row r="67143" spans="27:27">
      <c r="AA67143" s="271"/>
    </row>
    <row r="67144" spans="27:27">
      <c r="AA67144" s="271"/>
    </row>
    <row r="67145" spans="27:27">
      <c r="AA67145" s="271"/>
    </row>
    <row r="67146" spans="27:27">
      <c r="AA67146" s="271"/>
    </row>
    <row r="67147" spans="27:27">
      <c r="AA67147" s="271"/>
    </row>
    <row r="67148" spans="27:27">
      <c r="AA67148" s="271"/>
    </row>
    <row r="67149" spans="27:27">
      <c r="AA67149" s="271"/>
    </row>
    <row r="67150" spans="27:27">
      <c r="AA67150" s="271"/>
    </row>
    <row r="67151" spans="27:27">
      <c r="AA67151" s="271"/>
    </row>
    <row r="67152" spans="27:27">
      <c r="AA67152" s="271"/>
    </row>
    <row r="67153" spans="27:27">
      <c r="AA67153" s="271"/>
    </row>
    <row r="67154" spans="27:27">
      <c r="AA67154" s="271"/>
    </row>
    <row r="67155" spans="27:27">
      <c r="AA67155" s="271"/>
    </row>
    <row r="67156" spans="27:27">
      <c r="AA67156" s="271"/>
    </row>
    <row r="67157" spans="27:27">
      <c r="AA67157" s="271"/>
    </row>
    <row r="67158" spans="27:27">
      <c r="AA67158" s="271"/>
    </row>
    <row r="67159" spans="27:27">
      <c r="AA67159" s="271"/>
    </row>
    <row r="67160" spans="27:27">
      <c r="AA67160" s="271"/>
    </row>
    <row r="67161" spans="27:27">
      <c r="AA67161" s="271"/>
    </row>
    <row r="67162" spans="27:27">
      <c r="AA67162" s="271"/>
    </row>
    <row r="67163" spans="27:27">
      <c r="AA67163" s="271"/>
    </row>
    <row r="67164" spans="27:27">
      <c r="AA67164" s="271"/>
    </row>
    <row r="67165" spans="27:27">
      <c r="AA67165" s="271"/>
    </row>
    <row r="67166" spans="27:27">
      <c r="AA67166" s="271"/>
    </row>
    <row r="67167" spans="27:27">
      <c r="AA67167" s="271"/>
    </row>
    <row r="67168" spans="27:27">
      <c r="AA67168" s="271"/>
    </row>
    <row r="67169" spans="27:27">
      <c r="AA67169" s="271"/>
    </row>
    <row r="67170" spans="27:27">
      <c r="AA67170" s="271"/>
    </row>
    <row r="67171" spans="27:27">
      <c r="AA67171" s="271"/>
    </row>
    <row r="67172" spans="27:27">
      <c r="AA67172" s="271"/>
    </row>
    <row r="67173" spans="27:27">
      <c r="AA67173" s="271"/>
    </row>
    <row r="67174" spans="27:27">
      <c r="AA67174" s="271"/>
    </row>
    <row r="67175" spans="27:27">
      <c r="AA67175" s="271"/>
    </row>
    <row r="67176" spans="27:27">
      <c r="AA67176" s="271"/>
    </row>
    <row r="67177" spans="27:27">
      <c r="AA67177" s="271"/>
    </row>
    <row r="67178" spans="27:27">
      <c r="AA67178" s="271"/>
    </row>
    <row r="67179" spans="27:27">
      <c r="AA67179" s="271"/>
    </row>
    <row r="67180" spans="27:27">
      <c r="AA67180" s="271"/>
    </row>
    <row r="67181" spans="27:27">
      <c r="AA67181" s="271"/>
    </row>
    <row r="67182" spans="27:27">
      <c r="AA67182" s="271"/>
    </row>
    <row r="67183" spans="27:27">
      <c r="AA67183" s="271"/>
    </row>
    <row r="67184" spans="27:27">
      <c r="AA67184" s="271"/>
    </row>
    <row r="67185" spans="27:27">
      <c r="AA67185" s="271"/>
    </row>
    <row r="67186" spans="27:27">
      <c r="AA67186" s="271"/>
    </row>
    <row r="67187" spans="27:27">
      <c r="AA67187" s="271"/>
    </row>
    <row r="67188" spans="27:27">
      <c r="AA67188" s="271"/>
    </row>
    <row r="67189" spans="27:27">
      <c r="AA67189" s="271"/>
    </row>
    <row r="67190" spans="27:27">
      <c r="AA67190" s="271"/>
    </row>
    <row r="67191" spans="27:27">
      <c r="AA67191" s="271"/>
    </row>
    <row r="67192" spans="27:27">
      <c r="AA67192" s="271"/>
    </row>
    <row r="67193" spans="27:27">
      <c r="AA67193" s="271"/>
    </row>
    <row r="67194" spans="27:27">
      <c r="AA67194" s="271"/>
    </row>
    <row r="67195" spans="27:27">
      <c r="AA67195" s="271"/>
    </row>
    <row r="67196" spans="27:27">
      <c r="AA67196" s="271"/>
    </row>
    <row r="67197" spans="27:27">
      <c r="AA67197" s="271"/>
    </row>
    <row r="67198" spans="27:27">
      <c r="AA67198" s="271"/>
    </row>
    <row r="67199" spans="27:27">
      <c r="AA67199" s="271"/>
    </row>
    <row r="67200" spans="27:27">
      <c r="AA67200" s="271"/>
    </row>
    <row r="67201" spans="27:27">
      <c r="AA67201" s="271"/>
    </row>
    <row r="67202" spans="27:27">
      <c r="AA67202" s="271"/>
    </row>
    <row r="67203" spans="27:27">
      <c r="AA67203" s="271"/>
    </row>
    <row r="67204" spans="27:27">
      <c r="AA67204" s="271"/>
    </row>
    <row r="67205" spans="27:27">
      <c r="AA67205" s="271"/>
    </row>
    <row r="67206" spans="27:27">
      <c r="AA67206" s="271"/>
    </row>
    <row r="67207" spans="27:27">
      <c r="AA67207" s="271"/>
    </row>
    <row r="67208" spans="27:27">
      <c r="AA67208" s="271"/>
    </row>
    <row r="67209" spans="27:27">
      <c r="AA67209" s="271"/>
    </row>
    <row r="67210" spans="27:27">
      <c r="AA67210" s="271"/>
    </row>
    <row r="67211" spans="27:27">
      <c r="AA67211" s="271"/>
    </row>
    <row r="67212" spans="27:27">
      <c r="AA67212" s="271"/>
    </row>
    <row r="67213" spans="27:27">
      <c r="AA67213" s="271"/>
    </row>
    <row r="67214" spans="27:27">
      <c r="AA67214" s="271"/>
    </row>
    <row r="67215" spans="27:27">
      <c r="AA67215" s="271"/>
    </row>
    <row r="67216" spans="27:27">
      <c r="AA67216" s="271"/>
    </row>
    <row r="67217" spans="27:27">
      <c r="AA67217" s="271"/>
    </row>
    <row r="67218" spans="27:27">
      <c r="AA67218" s="271"/>
    </row>
    <row r="67219" spans="27:27">
      <c r="AA67219" s="271"/>
    </row>
    <row r="67220" spans="27:27">
      <c r="AA67220" s="271"/>
    </row>
    <row r="67221" spans="27:27">
      <c r="AA67221" s="271"/>
    </row>
    <row r="67222" spans="27:27">
      <c r="AA67222" s="271"/>
    </row>
    <row r="67223" spans="27:27">
      <c r="AA67223" s="271"/>
    </row>
    <row r="67224" spans="27:27">
      <c r="AA67224" s="271"/>
    </row>
    <row r="67225" spans="27:27">
      <c r="AA67225" s="271"/>
    </row>
    <row r="67226" spans="27:27">
      <c r="AA67226" s="271"/>
    </row>
    <row r="67227" spans="27:27">
      <c r="AA67227" s="271"/>
    </row>
    <row r="67228" spans="27:27">
      <c r="AA67228" s="271"/>
    </row>
    <row r="67229" spans="27:27">
      <c r="AA67229" s="271"/>
    </row>
    <row r="67230" spans="27:27">
      <c r="AA67230" s="271"/>
    </row>
    <row r="67231" spans="27:27">
      <c r="AA67231" s="271"/>
    </row>
    <row r="67232" spans="27:27">
      <c r="AA67232" s="271"/>
    </row>
    <row r="67233" spans="27:27">
      <c r="AA67233" s="271"/>
    </row>
    <row r="67234" spans="27:27">
      <c r="AA67234" s="271"/>
    </row>
    <row r="67235" spans="27:27">
      <c r="AA67235" s="271"/>
    </row>
    <row r="67236" spans="27:27">
      <c r="AA67236" s="271"/>
    </row>
    <row r="67237" spans="27:27">
      <c r="AA67237" s="271"/>
    </row>
    <row r="67238" spans="27:27">
      <c r="AA67238" s="271"/>
    </row>
    <row r="67239" spans="27:27">
      <c r="AA67239" s="271"/>
    </row>
    <row r="67240" spans="27:27">
      <c r="AA67240" s="271"/>
    </row>
    <row r="67241" spans="27:27">
      <c r="AA67241" s="271"/>
    </row>
    <row r="67242" spans="27:27">
      <c r="AA67242" s="271"/>
    </row>
    <row r="67243" spans="27:27">
      <c r="AA67243" s="271"/>
    </row>
    <row r="67244" spans="27:27">
      <c r="AA67244" s="271"/>
    </row>
    <row r="67245" spans="27:27">
      <c r="AA67245" s="271"/>
    </row>
    <row r="67246" spans="27:27">
      <c r="AA67246" s="271"/>
    </row>
    <row r="67247" spans="27:27">
      <c r="AA67247" s="271"/>
    </row>
    <row r="67248" spans="27:27">
      <c r="AA67248" s="271"/>
    </row>
    <row r="67249" spans="27:27">
      <c r="AA67249" s="271"/>
    </row>
    <row r="67250" spans="27:27">
      <c r="AA67250" s="271"/>
    </row>
    <row r="67251" spans="27:27">
      <c r="AA67251" s="271"/>
    </row>
    <row r="67252" spans="27:27">
      <c r="AA67252" s="271"/>
    </row>
    <row r="67253" spans="27:27">
      <c r="AA67253" s="271"/>
    </row>
    <row r="67254" spans="27:27">
      <c r="AA67254" s="271"/>
    </row>
    <row r="67255" spans="27:27">
      <c r="AA67255" s="271"/>
    </row>
    <row r="67256" spans="27:27">
      <c r="AA67256" s="271"/>
    </row>
    <row r="67257" spans="27:27">
      <c r="AA67257" s="271"/>
    </row>
    <row r="67258" spans="27:27">
      <c r="AA67258" s="271"/>
    </row>
    <row r="67259" spans="27:27">
      <c r="AA67259" s="271"/>
    </row>
    <row r="67260" spans="27:27">
      <c r="AA67260" s="271"/>
    </row>
    <row r="67261" spans="27:27">
      <c r="AA67261" s="271"/>
    </row>
    <row r="67262" spans="27:27">
      <c r="AA67262" s="271"/>
    </row>
    <row r="67263" spans="27:27">
      <c r="AA67263" s="271"/>
    </row>
    <row r="67264" spans="27:27">
      <c r="AA67264" s="271"/>
    </row>
    <row r="67265" spans="27:27">
      <c r="AA67265" s="271"/>
    </row>
    <row r="67266" spans="27:27">
      <c r="AA67266" s="271"/>
    </row>
    <row r="67267" spans="27:27">
      <c r="AA67267" s="271"/>
    </row>
    <row r="67268" spans="27:27">
      <c r="AA67268" s="271"/>
    </row>
    <row r="67269" spans="27:27">
      <c r="AA67269" s="271"/>
    </row>
    <row r="67270" spans="27:27">
      <c r="AA67270" s="271"/>
    </row>
    <row r="67271" spans="27:27">
      <c r="AA67271" s="271"/>
    </row>
    <row r="67272" spans="27:27">
      <c r="AA67272" s="271"/>
    </row>
    <row r="67273" spans="27:27">
      <c r="AA67273" s="271"/>
    </row>
    <row r="67274" spans="27:27">
      <c r="AA67274" s="271"/>
    </row>
    <row r="67275" spans="27:27">
      <c r="AA67275" s="271"/>
    </row>
    <row r="67276" spans="27:27">
      <c r="AA67276" s="271"/>
    </row>
    <row r="67277" spans="27:27">
      <c r="AA67277" s="271"/>
    </row>
    <row r="67278" spans="27:27">
      <c r="AA67278" s="271"/>
    </row>
    <row r="67279" spans="27:27">
      <c r="AA67279" s="271"/>
    </row>
    <row r="67280" spans="27:27">
      <c r="AA67280" s="271"/>
    </row>
    <row r="67281" spans="27:27">
      <c r="AA67281" s="271"/>
    </row>
    <row r="67282" spans="27:27">
      <c r="AA67282" s="271"/>
    </row>
    <row r="67283" spans="27:27">
      <c r="AA67283" s="271"/>
    </row>
    <row r="67284" spans="27:27">
      <c r="AA67284" s="271"/>
    </row>
    <row r="67285" spans="27:27">
      <c r="AA67285" s="271"/>
    </row>
    <row r="67286" spans="27:27">
      <c r="AA67286" s="271"/>
    </row>
    <row r="67287" spans="27:27">
      <c r="AA67287" s="271"/>
    </row>
    <row r="67288" spans="27:27">
      <c r="AA67288" s="271"/>
    </row>
    <row r="67289" spans="27:27">
      <c r="AA67289" s="271"/>
    </row>
    <row r="67290" spans="27:27">
      <c r="AA67290" s="271"/>
    </row>
    <row r="67291" spans="27:27">
      <c r="AA67291" s="271"/>
    </row>
    <row r="67292" spans="27:27">
      <c r="AA67292" s="271"/>
    </row>
    <row r="67293" spans="27:27">
      <c r="AA67293" s="271"/>
    </row>
    <row r="67294" spans="27:27">
      <c r="AA67294" s="271"/>
    </row>
    <row r="67295" spans="27:27">
      <c r="AA67295" s="271"/>
    </row>
    <row r="67296" spans="27:27">
      <c r="AA67296" s="271"/>
    </row>
    <row r="67297" spans="27:27">
      <c r="AA67297" s="271"/>
    </row>
    <row r="67298" spans="27:27">
      <c r="AA67298" s="271"/>
    </row>
    <row r="67299" spans="27:27">
      <c r="AA67299" s="271"/>
    </row>
    <row r="67300" spans="27:27">
      <c r="AA67300" s="271"/>
    </row>
    <row r="67301" spans="27:27">
      <c r="AA67301" s="271"/>
    </row>
    <row r="67302" spans="27:27">
      <c r="AA67302" s="271"/>
    </row>
    <row r="67303" spans="27:27">
      <c r="AA67303" s="271"/>
    </row>
    <row r="67304" spans="27:27">
      <c r="AA67304" s="271"/>
    </row>
    <row r="67305" spans="27:27">
      <c r="AA67305" s="271"/>
    </row>
    <row r="67306" spans="27:27">
      <c r="AA67306" s="271"/>
    </row>
    <row r="67307" spans="27:27">
      <c r="AA67307" s="271"/>
    </row>
    <row r="67308" spans="27:27">
      <c r="AA67308" s="271"/>
    </row>
    <row r="67309" spans="27:27">
      <c r="AA67309" s="271"/>
    </row>
    <row r="67310" spans="27:27">
      <c r="AA67310" s="271"/>
    </row>
    <row r="67311" spans="27:27">
      <c r="AA67311" s="271"/>
    </row>
    <row r="67312" spans="27:27">
      <c r="AA67312" s="271"/>
    </row>
    <row r="67313" spans="27:27">
      <c r="AA67313" s="271"/>
    </row>
    <row r="67314" spans="27:27">
      <c r="AA67314" s="271"/>
    </row>
    <row r="67315" spans="27:27">
      <c r="AA67315" s="271"/>
    </row>
    <row r="67316" spans="27:27">
      <c r="AA67316" s="271"/>
    </row>
    <row r="67317" spans="27:27">
      <c r="AA67317" s="271"/>
    </row>
    <row r="67318" spans="27:27">
      <c r="AA67318" s="271"/>
    </row>
    <row r="67319" spans="27:27">
      <c r="AA67319" s="271"/>
    </row>
    <row r="67320" spans="27:27">
      <c r="AA67320" s="271"/>
    </row>
    <row r="67321" spans="27:27">
      <c r="AA67321" s="271"/>
    </row>
    <row r="67322" spans="27:27">
      <c r="AA67322" s="271"/>
    </row>
    <row r="67323" spans="27:27">
      <c r="AA67323" s="271"/>
    </row>
    <row r="67324" spans="27:27">
      <c r="AA67324" s="271"/>
    </row>
    <row r="67325" spans="27:27">
      <c r="AA67325" s="271"/>
    </row>
    <row r="67326" spans="27:27">
      <c r="AA67326" s="271"/>
    </row>
    <row r="67327" spans="27:27">
      <c r="AA67327" s="271"/>
    </row>
    <row r="67328" spans="27:27">
      <c r="AA67328" s="271"/>
    </row>
    <row r="67329" spans="27:27">
      <c r="AA67329" s="271"/>
    </row>
    <row r="67330" spans="27:27">
      <c r="AA67330" s="271"/>
    </row>
    <row r="67331" spans="27:27">
      <c r="AA67331" s="271"/>
    </row>
    <row r="67332" spans="27:27">
      <c r="AA67332" s="271"/>
    </row>
    <row r="67333" spans="27:27">
      <c r="AA67333" s="271"/>
    </row>
    <row r="67334" spans="27:27">
      <c r="AA67334" s="271"/>
    </row>
    <row r="67335" spans="27:27">
      <c r="AA67335" s="271"/>
    </row>
    <row r="67336" spans="27:27">
      <c r="AA67336" s="271"/>
    </row>
    <row r="67337" spans="27:27">
      <c r="AA67337" s="271"/>
    </row>
    <row r="67338" spans="27:27">
      <c r="AA67338" s="271"/>
    </row>
    <row r="67339" spans="27:27">
      <c r="AA67339" s="271"/>
    </row>
    <row r="67340" spans="27:27">
      <c r="AA67340" s="271"/>
    </row>
    <row r="67341" spans="27:27">
      <c r="AA67341" s="271"/>
    </row>
    <row r="67342" spans="27:27">
      <c r="AA67342" s="271"/>
    </row>
    <row r="67343" spans="27:27">
      <c r="AA67343" s="271"/>
    </row>
    <row r="67344" spans="27:27">
      <c r="AA67344" s="271"/>
    </row>
    <row r="67345" spans="27:27">
      <c r="AA67345" s="271"/>
    </row>
    <row r="67346" spans="27:27">
      <c r="AA67346" s="271"/>
    </row>
    <row r="67347" spans="27:27">
      <c r="AA67347" s="271"/>
    </row>
    <row r="67348" spans="27:27">
      <c r="AA67348" s="271"/>
    </row>
    <row r="67349" spans="27:27">
      <c r="AA67349" s="271"/>
    </row>
    <row r="67350" spans="27:27">
      <c r="AA67350" s="271"/>
    </row>
    <row r="67351" spans="27:27">
      <c r="AA67351" s="271"/>
    </row>
    <row r="67352" spans="27:27">
      <c r="AA67352" s="271"/>
    </row>
    <row r="67353" spans="27:27">
      <c r="AA67353" s="271"/>
    </row>
    <row r="67354" spans="27:27">
      <c r="AA67354" s="271"/>
    </row>
    <row r="67355" spans="27:27">
      <c r="AA67355" s="271"/>
    </row>
    <row r="67356" spans="27:27">
      <c r="AA67356" s="271"/>
    </row>
    <row r="67357" spans="27:27">
      <c r="AA67357" s="271"/>
    </row>
    <row r="67358" spans="27:27">
      <c r="AA67358" s="271"/>
    </row>
    <row r="67359" spans="27:27">
      <c r="AA67359" s="271"/>
    </row>
    <row r="67360" spans="27:27">
      <c r="AA67360" s="271"/>
    </row>
    <row r="67361" spans="27:27">
      <c r="AA67361" s="271"/>
    </row>
    <row r="67362" spans="27:27">
      <c r="AA67362" s="271"/>
    </row>
    <row r="67363" spans="27:27">
      <c r="AA67363" s="271"/>
    </row>
    <row r="67364" spans="27:27">
      <c r="AA67364" s="271"/>
    </row>
    <row r="67365" spans="27:27">
      <c r="AA67365" s="271"/>
    </row>
    <row r="67366" spans="27:27">
      <c r="AA67366" s="271"/>
    </row>
    <row r="67367" spans="27:27">
      <c r="AA67367" s="271"/>
    </row>
    <row r="67368" spans="27:27">
      <c r="AA67368" s="271"/>
    </row>
    <row r="67369" spans="27:27">
      <c r="AA67369" s="271"/>
    </row>
    <row r="67370" spans="27:27">
      <c r="AA67370" s="271"/>
    </row>
    <row r="67371" spans="27:27">
      <c r="AA67371" s="271"/>
    </row>
    <row r="67372" spans="27:27">
      <c r="AA67372" s="271"/>
    </row>
    <row r="67373" spans="27:27">
      <c r="AA67373" s="271"/>
    </row>
    <row r="67374" spans="27:27">
      <c r="AA67374" s="271"/>
    </row>
    <row r="67375" spans="27:27">
      <c r="AA67375" s="271"/>
    </row>
    <row r="67376" spans="27:27">
      <c r="AA67376" s="271"/>
    </row>
    <row r="67377" spans="27:27">
      <c r="AA67377" s="271"/>
    </row>
    <row r="67378" spans="27:27">
      <c r="AA67378" s="271"/>
    </row>
    <row r="67379" spans="27:27">
      <c r="AA67379" s="271"/>
    </row>
    <row r="67380" spans="27:27">
      <c r="AA67380" s="271"/>
    </row>
    <row r="67381" spans="27:27">
      <c r="AA67381" s="271"/>
    </row>
    <row r="67382" spans="27:27">
      <c r="AA67382" s="271"/>
    </row>
    <row r="67383" spans="27:27">
      <c r="AA67383" s="271"/>
    </row>
    <row r="67384" spans="27:27">
      <c r="AA67384" s="271"/>
    </row>
    <row r="67385" spans="27:27">
      <c r="AA67385" s="271"/>
    </row>
    <row r="67386" spans="27:27">
      <c r="AA67386" s="271"/>
    </row>
    <row r="67387" spans="27:27">
      <c r="AA67387" s="271"/>
    </row>
    <row r="67388" spans="27:27">
      <c r="AA67388" s="271"/>
    </row>
    <row r="67389" spans="27:27">
      <c r="AA67389" s="271"/>
    </row>
    <row r="67390" spans="27:27">
      <c r="AA67390" s="271"/>
    </row>
    <row r="67391" spans="27:27">
      <c r="AA67391" s="271"/>
    </row>
    <row r="67392" spans="27:27">
      <c r="AA67392" s="271"/>
    </row>
    <row r="67393" spans="27:27">
      <c r="AA67393" s="271"/>
    </row>
    <row r="67394" spans="27:27">
      <c r="AA67394" s="271"/>
    </row>
    <row r="67395" spans="27:27">
      <c r="AA67395" s="271"/>
    </row>
    <row r="67396" spans="27:27">
      <c r="AA67396" s="271"/>
    </row>
    <row r="67397" spans="27:27">
      <c r="AA67397" s="271"/>
    </row>
    <row r="67398" spans="27:27">
      <c r="AA67398" s="271"/>
    </row>
    <row r="67399" spans="27:27">
      <c r="AA67399" s="271"/>
    </row>
    <row r="67400" spans="27:27">
      <c r="AA67400" s="271"/>
    </row>
    <row r="67401" spans="27:27">
      <c r="AA67401" s="271"/>
    </row>
    <row r="67402" spans="27:27">
      <c r="AA67402" s="271"/>
    </row>
    <row r="67403" spans="27:27">
      <c r="AA67403" s="271"/>
    </row>
    <row r="67404" spans="27:27">
      <c r="AA67404" s="271"/>
    </row>
    <row r="67405" spans="27:27">
      <c r="AA67405" s="271"/>
    </row>
    <row r="67406" spans="27:27">
      <c r="AA67406" s="271"/>
    </row>
    <row r="67407" spans="27:27">
      <c r="AA67407" s="271"/>
    </row>
    <row r="67408" spans="27:27">
      <c r="AA67408" s="271"/>
    </row>
    <row r="67409" spans="27:27">
      <c r="AA67409" s="271"/>
    </row>
    <row r="67410" spans="27:27">
      <c r="AA67410" s="271"/>
    </row>
    <row r="67411" spans="27:27">
      <c r="AA67411" s="271"/>
    </row>
    <row r="67412" spans="27:27">
      <c r="AA67412" s="271"/>
    </row>
    <row r="67413" spans="27:27">
      <c r="AA67413" s="271"/>
    </row>
    <row r="67414" spans="27:27">
      <c r="AA67414" s="271"/>
    </row>
    <row r="67415" spans="27:27">
      <c r="AA67415" s="271"/>
    </row>
    <row r="67416" spans="27:27">
      <c r="AA67416" s="271"/>
    </row>
    <row r="67417" spans="27:27">
      <c r="AA67417" s="271"/>
    </row>
    <row r="67418" spans="27:27">
      <c r="AA67418" s="271"/>
    </row>
    <row r="67419" spans="27:27">
      <c r="AA67419" s="271"/>
    </row>
    <row r="67420" spans="27:27">
      <c r="AA67420" s="271"/>
    </row>
    <row r="67421" spans="27:27">
      <c r="AA67421" s="271"/>
    </row>
    <row r="67422" spans="27:27">
      <c r="AA67422" s="271"/>
    </row>
    <row r="67423" spans="27:27">
      <c r="AA67423" s="271"/>
    </row>
    <row r="67424" spans="27:27">
      <c r="AA67424" s="271"/>
    </row>
    <row r="67425" spans="27:27">
      <c r="AA67425" s="271"/>
    </row>
    <row r="67426" spans="27:27">
      <c r="AA67426" s="271"/>
    </row>
    <row r="67427" spans="27:27">
      <c r="AA67427" s="271"/>
    </row>
    <row r="67428" spans="27:27">
      <c r="AA67428" s="271"/>
    </row>
    <row r="67429" spans="27:27">
      <c r="AA67429" s="271"/>
    </row>
    <row r="67430" spans="27:27">
      <c r="AA67430" s="271"/>
    </row>
    <row r="67431" spans="27:27">
      <c r="AA67431" s="271"/>
    </row>
    <row r="67432" spans="27:27">
      <c r="AA67432" s="271"/>
    </row>
    <row r="67433" spans="27:27">
      <c r="AA67433" s="271"/>
    </row>
    <row r="67434" spans="27:27">
      <c r="AA67434" s="271"/>
    </row>
    <row r="67435" spans="27:27">
      <c r="AA67435" s="271"/>
    </row>
    <row r="67436" spans="27:27">
      <c r="AA67436" s="271"/>
    </row>
    <row r="67437" spans="27:27">
      <c r="AA67437" s="271"/>
    </row>
    <row r="67438" spans="27:27">
      <c r="AA67438" s="271"/>
    </row>
    <row r="67439" spans="27:27">
      <c r="AA67439" s="271"/>
    </row>
    <row r="67440" spans="27:27">
      <c r="AA67440" s="271"/>
    </row>
    <row r="67441" spans="27:27">
      <c r="AA67441" s="271"/>
    </row>
    <row r="67442" spans="27:27">
      <c r="AA67442" s="271"/>
    </row>
    <row r="67443" spans="27:27">
      <c r="AA67443" s="271"/>
    </row>
    <row r="67444" spans="27:27">
      <c r="AA67444" s="271"/>
    </row>
    <row r="67445" spans="27:27">
      <c r="AA67445" s="271"/>
    </row>
    <row r="67446" spans="27:27">
      <c r="AA67446" s="271"/>
    </row>
    <row r="67447" spans="27:27">
      <c r="AA67447" s="271"/>
    </row>
    <row r="67448" spans="27:27">
      <c r="AA67448" s="271"/>
    </row>
    <row r="67449" spans="27:27">
      <c r="AA67449" s="271"/>
    </row>
    <row r="67450" spans="27:27">
      <c r="AA67450" s="271"/>
    </row>
    <row r="67451" spans="27:27">
      <c r="AA67451" s="271"/>
    </row>
    <row r="67452" spans="27:27">
      <c r="AA67452" s="271"/>
    </row>
    <row r="67453" spans="27:27">
      <c r="AA67453" s="271"/>
    </row>
    <row r="67454" spans="27:27">
      <c r="AA67454" s="271"/>
    </row>
    <row r="67455" spans="27:27">
      <c r="AA67455" s="271"/>
    </row>
    <row r="67456" spans="27:27">
      <c r="AA67456" s="271"/>
    </row>
    <row r="67457" spans="27:27">
      <c r="AA67457" s="271"/>
    </row>
    <row r="67458" spans="27:27">
      <c r="AA67458" s="271"/>
    </row>
    <row r="67459" spans="27:27">
      <c r="AA67459" s="271"/>
    </row>
    <row r="67460" spans="27:27">
      <c r="AA67460" s="271"/>
    </row>
    <row r="67461" spans="27:27">
      <c r="AA67461" s="271"/>
    </row>
    <row r="67462" spans="27:27">
      <c r="AA67462" s="271"/>
    </row>
    <row r="67463" spans="27:27">
      <c r="AA67463" s="271"/>
    </row>
    <row r="67464" spans="27:27">
      <c r="AA67464" s="271"/>
    </row>
    <row r="67465" spans="27:27">
      <c r="AA67465" s="271"/>
    </row>
    <row r="67466" spans="27:27">
      <c r="AA67466" s="271"/>
    </row>
    <row r="67467" spans="27:27">
      <c r="AA67467" s="271"/>
    </row>
    <row r="67468" spans="27:27">
      <c r="AA67468" s="271"/>
    </row>
    <row r="67469" spans="27:27">
      <c r="AA67469" s="271"/>
    </row>
    <row r="67470" spans="27:27">
      <c r="AA67470" s="271"/>
    </row>
    <row r="67471" spans="27:27">
      <c r="AA67471" s="271"/>
    </row>
    <row r="67472" spans="27:27">
      <c r="AA67472" s="271"/>
    </row>
    <row r="67473" spans="27:27">
      <c r="AA67473" s="271"/>
    </row>
    <row r="67474" spans="27:27">
      <c r="AA67474" s="271"/>
    </row>
    <row r="67475" spans="27:27">
      <c r="AA67475" s="271"/>
    </row>
    <row r="67476" spans="27:27">
      <c r="AA67476" s="271"/>
    </row>
    <row r="67477" spans="27:27">
      <c r="AA67477" s="271"/>
    </row>
    <row r="67478" spans="27:27">
      <c r="AA67478" s="271"/>
    </row>
    <row r="67479" spans="27:27">
      <c r="AA67479" s="271"/>
    </row>
    <row r="67480" spans="27:27">
      <c r="AA67480" s="271"/>
    </row>
    <row r="67481" spans="27:27">
      <c r="AA67481" s="271"/>
    </row>
    <row r="67482" spans="27:27">
      <c r="AA67482" s="271"/>
    </row>
    <row r="67483" spans="27:27">
      <c r="AA67483" s="271"/>
    </row>
    <row r="67484" spans="27:27">
      <c r="AA67484" s="271"/>
    </row>
    <row r="67485" spans="27:27">
      <c r="AA67485" s="271"/>
    </row>
    <row r="67486" spans="27:27">
      <c r="AA67486" s="271"/>
    </row>
    <row r="67487" spans="27:27">
      <c r="AA67487" s="271"/>
    </row>
    <row r="67488" spans="27:27">
      <c r="AA67488" s="271"/>
    </row>
    <row r="67489" spans="27:27">
      <c r="AA67489" s="271"/>
    </row>
    <row r="67490" spans="27:27">
      <c r="AA67490" s="271"/>
    </row>
    <row r="67491" spans="27:27">
      <c r="AA67491" s="271"/>
    </row>
    <row r="67492" spans="27:27">
      <c r="AA67492" s="271"/>
    </row>
    <row r="67493" spans="27:27">
      <c r="AA67493" s="271"/>
    </row>
    <row r="67494" spans="27:27">
      <c r="AA67494" s="271"/>
    </row>
    <row r="67495" spans="27:27">
      <c r="AA67495" s="271"/>
    </row>
    <row r="67496" spans="27:27">
      <c r="AA67496" s="271"/>
    </row>
    <row r="67497" spans="27:27">
      <c r="AA67497" s="271"/>
    </row>
    <row r="67498" spans="27:27">
      <c r="AA67498" s="271"/>
    </row>
    <row r="67499" spans="27:27">
      <c r="AA67499" s="271"/>
    </row>
    <row r="67500" spans="27:27">
      <c r="AA67500" s="271"/>
    </row>
    <row r="67501" spans="27:27">
      <c r="AA67501" s="271"/>
    </row>
    <row r="67502" spans="27:27">
      <c r="AA67502" s="271"/>
    </row>
    <row r="67503" spans="27:27">
      <c r="AA67503" s="271"/>
    </row>
    <row r="67504" spans="27:27">
      <c r="AA67504" s="271"/>
    </row>
    <row r="67505" spans="27:27">
      <c r="AA67505" s="271"/>
    </row>
    <row r="67506" spans="27:27">
      <c r="AA67506" s="271"/>
    </row>
    <row r="67507" spans="27:27">
      <c r="AA67507" s="271"/>
    </row>
    <row r="67508" spans="27:27">
      <c r="AA67508" s="271"/>
    </row>
    <row r="67509" spans="27:27">
      <c r="AA67509" s="271"/>
    </row>
    <row r="67510" spans="27:27">
      <c r="AA67510" s="271"/>
    </row>
    <row r="67511" spans="27:27">
      <c r="AA67511" s="271"/>
    </row>
    <row r="67512" spans="27:27">
      <c r="AA67512" s="271"/>
    </row>
    <row r="67513" spans="27:27">
      <c r="AA67513" s="271"/>
    </row>
    <row r="67514" spans="27:27">
      <c r="AA67514" s="271"/>
    </row>
    <row r="67515" spans="27:27">
      <c r="AA67515" s="271"/>
    </row>
    <row r="67516" spans="27:27">
      <c r="AA67516" s="271"/>
    </row>
    <row r="67517" spans="27:27">
      <c r="AA67517" s="271"/>
    </row>
    <row r="67518" spans="27:27">
      <c r="AA67518" s="271"/>
    </row>
    <row r="67519" spans="27:27">
      <c r="AA67519" s="271"/>
    </row>
    <row r="67520" spans="27:27">
      <c r="AA67520" s="271"/>
    </row>
    <row r="67521" spans="27:27">
      <c r="AA67521" s="271"/>
    </row>
    <row r="67522" spans="27:27">
      <c r="AA67522" s="271"/>
    </row>
    <row r="67523" spans="27:27">
      <c r="AA67523" s="271"/>
    </row>
    <row r="67524" spans="27:27">
      <c r="AA67524" s="271"/>
    </row>
    <row r="67525" spans="27:27">
      <c r="AA67525" s="271"/>
    </row>
    <row r="67526" spans="27:27">
      <c r="AA67526" s="271"/>
    </row>
    <row r="67527" spans="27:27">
      <c r="AA67527" s="271"/>
    </row>
    <row r="67528" spans="27:27">
      <c r="AA67528" s="271"/>
    </row>
    <row r="67529" spans="27:27">
      <c r="AA67529" s="271"/>
    </row>
    <row r="67530" spans="27:27">
      <c r="AA67530" s="271"/>
    </row>
    <row r="67531" spans="27:27">
      <c r="AA67531" s="271"/>
    </row>
    <row r="67532" spans="27:27">
      <c r="AA67532" s="271"/>
    </row>
    <row r="67533" spans="27:27">
      <c r="AA67533" s="271"/>
    </row>
    <row r="67534" spans="27:27">
      <c r="AA67534" s="271"/>
    </row>
    <row r="67535" spans="27:27">
      <c r="AA67535" s="271"/>
    </row>
    <row r="67536" spans="27:27">
      <c r="AA67536" s="271"/>
    </row>
    <row r="67537" spans="27:27">
      <c r="AA67537" s="271"/>
    </row>
    <row r="67538" spans="27:27">
      <c r="AA67538" s="271"/>
    </row>
    <row r="67539" spans="27:27">
      <c r="AA67539" s="271"/>
    </row>
    <row r="67540" spans="27:27">
      <c r="AA67540" s="271"/>
    </row>
    <row r="67541" spans="27:27">
      <c r="AA67541" s="271"/>
    </row>
    <row r="67542" spans="27:27">
      <c r="AA67542" s="271"/>
    </row>
    <row r="67543" spans="27:27">
      <c r="AA67543" s="271"/>
    </row>
    <row r="67544" spans="27:27">
      <c r="AA67544" s="271"/>
    </row>
    <row r="67545" spans="27:27">
      <c r="AA67545" s="271"/>
    </row>
    <row r="67546" spans="27:27">
      <c r="AA67546" s="271"/>
    </row>
    <row r="67547" spans="27:27">
      <c r="AA67547" s="271"/>
    </row>
    <row r="67548" spans="27:27">
      <c r="AA67548" s="271"/>
    </row>
    <row r="67549" spans="27:27">
      <c r="AA67549" s="271"/>
    </row>
    <row r="67550" spans="27:27">
      <c r="AA67550" s="271"/>
    </row>
    <row r="67551" spans="27:27">
      <c r="AA67551" s="271"/>
    </row>
    <row r="67552" spans="27:27">
      <c r="AA67552" s="271"/>
    </row>
    <row r="67553" spans="27:27">
      <c r="AA67553" s="271"/>
    </row>
    <row r="67554" spans="27:27">
      <c r="AA67554" s="271"/>
    </row>
    <row r="67555" spans="27:27">
      <c r="AA67555" s="271"/>
    </row>
    <row r="67556" spans="27:27">
      <c r="AA67556" s="271"/>
    </row>
    <row r="67557" spans="27:27">
      <c r="AA67557" s="271"/>
    </row>
    <row r="67558" spans="27:27">
      <c r="AA67558" s="271"/>
    </row>
    <row r="67559" spans="27:27">
      <c r="AA67559" s="271"/>
    </row>
    <row r="67560" spans="27:27">
      <c r="AA67560" s="271"/>
    </row>
    <row r="67561" spans="27:27">
      <c r="AA67561" s="271"/>
    </row>
    <row r="67562" spans="27:27">
      <c r="AA67562" s="271"/>
    </row>
    <row r="67563" spans="27:27">
      <c r="AA67563" s="271"/>
    </row>
    <row r="67564" spans="27:27">
      <c r="AA67564" s="271"/>
    </row>
    <row r="67565" spans="27:27">
      <c r="AA67565" s="271"/>
    </row>
    <row r="67566" spans="27:27">
      <c r="AA67566" s="271"/>
    </row>
    <row r="67567" spans="27:27">
      <c r="AA67567" s="271"/>
    </row>
    <row r="67568" spans="27:27">
      <c r="AA67568" s="271"/>
    </row>
    <row r="67569" spans="27:27">
      <c r="AA67569" s="271"/>
    </row>
    <row r="67570" spans="27:27">
      <c r="AA67570" s="271"/>
    </row>
    <row r="67571" spans="27:27">
      <c r="AA67571" s="271"/>
    </row>
    <row r="67572" spans="27:27">
      <c r="AA67572" s="271"/>
    </row>
    <row r="67573" spans="27:27">
      <c r="AA67573" s="271"/>
    </row>
    <row r="67574" spans="27:27">
      <c r="AA67574" s="271"/>
    </row>
    <row r="67575" spans="27:27">
      <c r="AA67575" s="271"/>
    </row>
    <row r="67576" spans="27:27">
      <c r="AA67576" s="271"/>
    </row>
    <row r="67577" spans="27:27">
      <c r="AA67577" s="271"/>
    </row>
    <row r="67578" spans="27:27">
      <c r="AA67578" s="271"/>
    </row>
    <row r="67579" spans="27:27">
      <c r="AA67579" s="271"/>
    </row>
    <row r="67580" spans="27:27">
      <c r="AA67580" s="271"/>
    </row>
    <row r="67581" spans="27:27">
      <c r="AA67581" s="271"/>
    </row>
    <row r="67582" spans="27:27">
      <c r="AA67582" s="271"/>
    </row>
    <row r="67583" spans="27:27">
      <c r="AA67583" s="271"/>
    </row>
    <row r="67584" spans="27:27">
      <c r="AA67584" s="271"/>
    </row>
    <row r="67585" spans="27:27">
      <c r="AA67585" s="271"/>
    </row>
    <row r="67586" spans="27:27">
      <c r="AA67586" s="271"/>
    </row>
    <row r="67587" spans="27:27">
      <c r="AA67587" s="271"/>
    </row>
    <row r="67588" spans="27:27">
      <c r="AA67588" s="271"/>
    </row>
    <row r="67589" spans="27:27">
      <c r="AA67589" s="271"/>
    </row>
    <row r="67590" spans="27:27">
      <c r="AA67590" s="271"/>
    </row>
    <row r="67591" spans="27:27">
      <c r="AA67591" s="271"/>
    </row>
    <row r="67592" spans="27:27">
      <c r="AA67592" s="271"/>
    </row>
    <row r="67593" spans="27:27">
      <c r="AA67593" s="271"/>
    </row>
    <row r="67594" spans="27:27">
      <c r="AA67594" s="271"/>
    </row>
    <row r="67595" spans="27:27">
      <c r="AA67595" s="271"/>
    </row>
    <row r="67596" spans="27:27">
      <c r="AA67596" s="271"/>
    </row>
    <row r="67597" spans="27:27">
      <c r="AA67597" s="271"/>
    </row>
    <row r="67598" spans="27:27">
      <c r="AA67598" s="271"/>
    </row>
    <row r="67599" spans="27:27">
      <c r="AA67599" s="271"/>
    </row>
    <row r="67600" spans="27:27">
      <c r="AA67600" s="271"/>
    </row>
    <row r="67601" spans="27:27">
      <c r="AA67601" s="271"/>
    </row>
    <row r="67602" spans="27:27">
      <c r="AA67602" s="271"/>
    </row>
    <row r="67603" spans="27:27">
      <c r="AA67603" s="271"/>
    </row>
    <row r="67604" spans="27:27">
      <c r="AA67604" s="271"/>
    </row>
    <row r="67605" spans="27:27">
      <c r="AA67605" s="271"/>
    </row>
    <row r="67606" spans="27:27">
      <c r="AA67606" s="271"/>
    </row>
    <row r="67607" spans="27:27">
      <c r="AA67607" s="271"/>
    </row>
    <row r="67608" spans="27:27">
      <c r="AA67608" s="271"/>
    </row>
    <row r="67609" spans="27:27">
      <c r="AA67609" s="271"/>
    </row>
    <row r="67610" spans="27:27">
      <c r="AA67610" s="271"/>
    </row>
    <row r="67611" spans="27:27">
      <c r="AA67611" s="271"/>
    </row>
    <row r="67612" spans="27:27">
      <c r="AA67612" s="271"/>
    </row>
    <row r="67613" spans="27:27">
      <c r="AA67613" s="271"/>
    </row>
    <row r="67614" spans="27:27">
      <c r="AA67614" s="271"/>
    </row>
    <row r="67615" spans="27:27">
      <c r="AA67615" s="271"/>
    </row>
    <row r="67616" spans="27:27">
      <c r="AA67616" s="271"/>
    </row>
    <row r="67617" spans="27:27">
      <c r="AA67617" s="271"/>
    </row>
    <row r="67618" spans="27:27">
      <c r="AA67618" s="271"/>
    </row>
    <row r="67619" spans="27:27">
      <c r="AA67619" s="271"/>
    </row>
    <row r="67620" spans="27:27">
      <c r="AA67620" s="271"/>
    </row>
    <row r="67621" spans="27:27">
      <c r="AA67621" s="271"/>
    </row>
    <row r="67622" spans="27:27">
      <c r="AA67622" s="271"/>
    </row>
    <row r="67623" spans="27:27">
      <c r="AA67623" s="271"/>
    </row>
    <row r="67624" spans="27:27">
      <c r="AA67624" s="271"/>
    </row>
    <row r="67625" spans="27:27">
      <c r="AA67625" s="271"/>
    </row>
    <row r="67626" spans="27:27">
      <c r="AA67626" s="271"/>
    </row>
    <row r="67627" spans="27:27">
      <c r="AA67627" s="271"/>
    </row>
    <row r="67628" spans="27:27">
      <c r="AA67628" s="271"/>
    </row>
    <row r="67629" spans="27:27">
      <c r="AA67629" s="271"/>
    </row>
    <row r="67630" spans="27:27">
      <c r="AA67630" s="271"/>
    </row>
    <row r="67631" spans="27:27">
      <c r="AA67631" s="271"/>
    </row>
    <row r="67632" spans="27:27">
      <c r="AA67632" s="271"/>
    </row>
    <row r="67633" spans="27:27">
      <c r="AA67633" s="271"/>
    </row>
    <row r="67634" spans="27:27">
      <c r="AA67634" s="271"/>
    </row>
    <row r="67635" spans="27:27">
      <c r="AA67635" s="271"/>
    </row>
    <row r="67636" spans="27:27">
      <c r="AA67636" s="271"/>
    </row>
    <row r="67637" spans="27:27">
      <c r="AA67637" s="271"/>
    </row>
    <row r="67638" spans="27:27">
      <c r="AA67638" s="271"/>
    </row>
    <row r="67639" spans="27:27">
      <c r="AA67639" s="271"/>
    </row>
    <row r="67640" spans="27:27">
      <c r="AA67640" s="271"/>
    </row>
    <row r="67641" spans="27:27">
      <c r="AA67641" s="271"/>
    </row>
    <row r="67642" spans="27:27">
      <c r="AA67642" s="271"/>
    </row>
    <row r="67643" spans="27:27">
      <c r="AA67643" s="271"/>
    </row>
    <row r="67644" spans="27:27">
      <c r="AA67644" s="271"/>
    </row>
    <row r="67645" spans="27:27">
      <c r="AA67645" s="271"/>
    </row>
    <row r="67646" spans="27:27">
      <c r="AA67646" s="271"/>
    </row>
    <row r="67647" spans="27:27">
      <c r="AA67647" s="271"/>
    </row>
    <row r="67648" spans="27:27">
      <c r="AA67648" s="271"/>
    </row>
    <row r="67649" spans="27:27">
      <c r="AA67649" s="271"/>
    </row>
    <row r="67650" spans="27:27">
      <c r="AA67650" s="271"/>
    </row>
    <row r="67651" spans="27:27">
      <c r="AA67651" s="271"/>
    </row>
    <row r="67652" spans="27:27">
      <c r="AA67652" s="271"/>
    </row>
    <row r="67653" spans="27:27">
      <c r="AA67653" s="271"/>
    </row>
    <row r="67654" spans="27:27">
      <c r="AA67654" s="271"/>
    </row>
    <row r="67655" spans="27:27">
      <c r="AA67655" s="271"/>
    </row>
    <row r="67656" spans="27:27">
      <c r="AA67656" s="271"/>
    </row>
    <row r="67657" spans="27:27">
      <c r="AA67657" s="271"/>
    </row>
    <row r="67658" spans="27:27">
      <c r="AA67658" s="271"/>
    </row>
    <row r="67659" spans="27:27">
      <c r="AA67659" s="271"/>
    </row>
    <row r="67660" spans="27:27">
      <c r="AA67660" s="271"/>
    </row>
    <row r="67661" spans="27:27">
      <c r="AA67661" s="271"/>
    </row>
    <row r="67662" spans="27:27">
      <c r="AA67662" s="271"/>
    </row>
    <row r="67663" spans="27:27">
      <c r="AA67663" s="271"/>
    </row>
    <row r="67664" spans="27:27">
      <c r="AA67664" s="271"/>
    </row>
    <row r="67665" spans="27:27">
      <c r="AA67665" s="271"/>
    </row>
    <row r="67666" spans="27:27">
      <c r="AA67666" s="271"/>
    </row>
    <row r="67667" spans="27:27">
      <c r="AA67667" s="271"/>
    </row>
    <row r="67668" spans="27:27">
      <c r="AA67668" s="271"/>
    </row>
    <row r="67669" spans="27:27">
      <c r="AA67669" s="271"/>
    </row>
    <row r="67670" spans="27:27">
      <c r="AA67670" s="271"/>
    </row>
    <row r="67671" spans="27:27">
      <c r="AA67671" s="271"/>
    </row>
    <row r="67672" spans="27:27">
      <c r="AA67672" s="271"/>
    </row>
    <row r="67673" spans="27:27">
      <c r="AA67673" s="271"/>
    </row>
    <row r="67674" spans="27:27">
      <c r="AA67674" s="271"/>
    </row>
    <row r="67675" spans="27:27">
      <c r="AA67675" s="271"/>
    </row>
    <row r="67676" spans="27:27">
      <c r="AA67676" s="271"/>
    </row>
    <row r="67677" spans="27:27">
      <c r="AA67677" s="271"/>
    </row>
    <row r="67678" spans="27:27">
      <c r="AA67678" s="271"/>
    </row>
    <row r="67679" spans="27:27">
      <c r="AA67679" s="271"/>
    </row>
    <row r="67680" spans="27:27">
      <c r="AA67680" s="271"/>
    </row>
    <row r="67681" spans="27:27">
      <c r="AA67681" s="271"/>
    </row>
    <row r="67682" spans="27:27">
      <c r="AA67682" s="271"/>
    </row>
    <row r="67683" spans="27:27">
      <c r="AA67683" s="271"/>
    </row>
    <row r="67684" spans="27:27">
      <c r="AA67684" s="271"/>
    </row>
    <row r="67685" spans="27:27">
      <c r="AA67685" s="271"/>
    </row>
    <row r="67686" spans="27:27">
      <c r="AA67686" s="271"/>
    </row>
    <row r="67687" spans="27:27">
      <c r="AA67687" s="271"/>
    </row>
    <row r="67688" spans="27:27">
      <c r="AA67688" s="271"/>
    </row>
    <row r="67689" spans="27:27">
      <c r="AA67689" s="271"/>
    </row>
    <row r="67690" spans="27:27">
      <c r="AA67690" s="271"/>
    </row>
    <row r="67691" spans="27:27">
      <c r="AA67691" s="271"/>
    </row>
    <row r="67692" spans="27:27">
      <c r="AA67692" s="271"/>
    </row>
    <row r="67693" spans="27:27">
      <c r="AA67693" s="271"/>
    </row>
    <row r="67694" spans="27:27">
      <c r="AA67694" s="271"/>
    </row>
    <row r="67695" spans="27:27">
      <c r="AA67695" s="271"/>
    </row>
    <row r="67696" spans="27:27">
      <c r="AA67696" s="271"/>
    </row>
    <row r="67697" spans="27:27">
      <c r="AA67697" s="271"/>
    </row>
    <row r="67698" spans="27:27">
      <c r="AA67698" s="271"/>
    </row>
    <row r="67699" spans="27:27">
      <c r="AA67699" s="271"/>
    </row>
    <row r="67700" spans="27:27">
      <c r="AA67700" s="271"/>
    </row>
    <row r="67701" spans="27:27">
      <c r="AA67701" s="271"/>
    </row>
    <row r="67702" spans="27:27">
      <c r="AA67702" s="271"/>
    </row>
    <row r="67703" spans="27:27">
      <c r="AA67703" s="271"/>
    </row>
    <row r="67704" spans="27:27">
      <c r="AA67704" s="271"/>
    </row>
    <row r="67705" spans="27:27">
      <c r="AA67705" s="271"/>
    </row>
    <row r="67706" spans="27:27">
      <c r="AA67706" s="271"/>
    </row>
    <row r="67707" spans="27:27">
      <c r="AA67707" s="271"/>
    </row>
    <row r="67708" spans="27:27">
      <c r="AA67708" s="271"/>
    </row>
    <row r="67709" spans="27:27">
      <c r="AA67709" s="271"/>
    </row>
    <row r="67710" spans="27:27">
      <c r="AA67710" s="271"/>
    </row>
    <row r="67711" spans="27:27">
      <c r="AA67711" s="271"/>
    </row>
    <row r="67712" spans="27:27">
      <c r="AA67712" s="271"/>
    </row>
    <row r="67713" spans="27:27">
      <c r="AA67713" s="271"/>
    </row>
    <row r="67714" spans="27:27">
      <c r="AA67714" s="271"/>
    </row>
    <row r="67715" spans="27:27">
      <c r="AA67715" s="271"/>
    </row>
    <row r="67716" spans="27:27">
      <c r="AA67716" s="271"/>
    </row>
    <row r="67717" spans="27:27">
      <c r="AA67717" s="271"/>
    </row>
    <row r="67718" spans="27:27">
      <c r="AA67718" s="271"/>
    </row>
    <row r="67719" spans="27:27">
      <c r="AA67719" s="271"/>
    </row>
    <row r="67720" spans="27:27">
      <c r="AA67720" s="271"/>
    </row>
    <row r="67721" spans="27:27">
      <c r="AA67721" s="271"/>
    </row>
    <row r="67722" spans="27:27">
      <c r="AA67722" s="271"/>
    </row>
    <row r="67723" spans="27:27">
      <c r="AA67723" s="271"/>
    </row>
    <row r="67724" spans="27:27">
      <c r="AA67724" s="271"/>
    </row>
    <row r="67725" spans="27:27">
      <c r="AA67725" s="271"/>
    </row>
    <row r="67726" spans="27:27">
      <c r="AA67726" s="271"/>
    </row>
    <row r="67727" spans="27:27">
      <c r="AA67727" s="271"/>
    </row>
    <row r="67728" spans="27:27">
      <c r="AA67728" s="271"/>
    </row>
    <row r="67729" spans="27:27">
      <c r="AA67729" s="271"/>
    </row>
    <row r="67730" spans="27:27">
      <c r="AA67730" s="271"/>
    </row>
    <row r="67731" spans="27:27">
      <c r="AA67731" s="271"/>
    </row>
    <row r="67732" spans="27:27">
      <c r="AA67732" s="271"/>
    </row>
    <row r="67733" spans="27:27">
      <c r="AA67733" s="271"/>
    </row>
    <row r="67734" spans="27:27">
      <c r="AA67734" s="271"/>
    </row>
    <row r="67735" spans="27:27">
      <c r="AA67735" s="271"/>
    </row>
    <row r="67736" spans="27:27">
      <c r="AA67736" s="271"/>
    </row>
    <row r="67737" spans="27:27">
      <c r="AA67737" s="271"/>
    </row>
    <row r="67738" spans="27:27">
      <c r="AA67738" s="271"/>
    </row>
    <row r="67739" spans="27:27">
      <c r="AA67739" s="271"/>
    </row>
    <row r="67740" spans="27:27">
      <c r="AA67740" s="271"/>
    </row>
    <row r="67741" spans="27:27">
      <c r="AA67741" s="271"/>
    </row>
    <row r="67742" spans="27:27">
      <c r="AA67742" s="271"/>
    </row>
    <row r="67743" spans="27:27">
      <c r="AA67743" s="271"/>
    </row>
    <row r="67744" spans="27:27">
      <c r="AA67744" s="271"/>
    </row>
    <row r="67745" spans="27:27">
      <c r="AA67745" s="271"/>
    </row>
    <row r="67746" spans="27:27">
      <c r="AA67746" s="271"/>
    </row>
    <row r="67747" spans="27:27">
      <c r="AA67747" s="271"/>
    </row>
    <row r="67748" spans="27:27">
      <c r="AA67748" s="271"/>
    </row>
    <row r="67749" spans="27:27">
      <c r="AA67749" s="271"/>
    </row>
    <row r="67750" spans="27:27">
      <c r="AA67750" s="271"/>
    </row>
    <row r="67751" spans="27:27">
      <c r="AA67751" s="271"/>
    </row>
    <row r="67752" spans="27:27">
      <c r="AA67752" s="271"/>
    </row>
    <row r="67753" spans="27:27">
      <c r="AA67753" s="271"/>
    </row>
    <row r="67754" spans="27:27">
      <c r="AA67754" s="271"/>
    </row>
    <row r="67755" spans="27:27">
      <c r="AA67755" s="271"/>
    </row>
    <row r="67756" spans="27:27">
      <c r="AA67756" s="271"/>
    </row>
    <row r="67757" spans="27:27">
      <c r="AA67757" s="271"/>
    </row>
    <row r="67758" spans="27:27">
      <c r="AA67758" s="271"/>
    </row>
    <row r="67759" spans="27:27">
      <c r="AA67759" s="271"/>
    </row>
    <row r="67760" spans="27:27">
      <c r="AA67760" s="271"/>
    </row>
    <row r="67761" spans="27:27">
      <c r="AA67761" s="271"/>
    </row>
    <row r="67762" spans="27:27">
      <c r="AA67762" s="271"/>
    </row>
    <row r="67763" spans="27:27">
      <c r="AA67763" s="271"/>
    </row>
    <row r="67764" spans="27:27">
      <c r="AA67764" s="271"/>
    </row>
    <row r="67765" spans="27:27">
      <c r="AA67765" s="271"/>
    </row>
    <row r="67766" spans="27:27">
      <c r="AA67766" s="271"/>
    </row>
    <row r="67767" spans="27:27">
      <c r="AA67767" s="271"/>
    </row>
    <row r="67768" spans="27:27">
      <c r="AA67768" s="271"/>
    </row>
    <row r="67769" spans="27:27">
      <c r="AA67769" s="271"/>
    </row>
    <row r="67770" spans="27:27">
      <c r="AA67770" s="271"/>
    </row>
    <row r="67771" spans="27:27">
      <c r="AA67771" s="271"/>
    </row>
    <row r="67772" spans="27:27">
      <c r="AA67772" s="271"/>
    </row>
    <row r="67773" spans="27:27">
      <c r="AA67773" s="271"/>
    </row>
    <row r="67774" spans="27:27">
      <c r="AA67774" s="271"/>
    </row>
    <row r="67775" spans="27:27">
      <c r="AA67775" s="271"/>
    </row>
    <row r="67776" spans="27:27">
      <c r="AA67776" s="271"/>
    </row>
    <row r="67777" spans="27:27">
      <c r="AA67777" s="271"/>
    </row>
    <row r="67778" spans="27:27">
      <c r="AA67778" s="271"/>
    </row>
    <row r="67779" spans="27:27">
      <c r="AA67779" s="271"/>
    </row>
    <row r="67780" spans="27:27">
      <c r="AA67780" s="271"/>
    </row>
    <row r="67781" spans="27:27">
      <c r="AA67781" s="271"/>
    </row>
    <row r="67782" spans="27:27">
      <c r="AA67782" s="271"/>
    </row>
    <row r="67783" spans="27:27">
      <c r="AA67783" s="271"/>
    </row>
    <row r="67784" spans="27:27">
      <c r="AA67784" s="271"/>
    </row>
    <row r="67785" spans="27:27">
      <c r="AA67785" s="271"/>
    </row>
    <row r="67786" spans="27:27">
      <c r="AA67786" s="271"/>
    </row>
    <row r="67787" spans="27:27">
      <c r="AA67787" s="271"/>
    </row>
    <row r="67788" spans="27:27">
      <c r="AA67788" s="271"/>
    </row>
    <row r="67789" spans="27:27">
      <c r="AA67789" s="271"/>
    </row>
    <row r="67790" spans="27:27">
      <c r="AA67790" s="271"/>
    </row>
    <row r="67791" spans="27:27">
      <c r="AA67791" s="271"/>
    </row>
    <row r="67792" spans="27:27">
      <c r="AA67792" s="271"/>
    </row>
    <row r="67793" spans="27:27">
      <c r="AA67793" s="271"/>
    </row>
    <row r="67794" spans="27:27">
      <c r="AA67794" s="271"/>
    </row>
    <row r="67795" spans="27:27">
      <c r="AA67795" s="271"/>
    </row>
    <row r="67796" spans="27:27">
      <c r="AA67796" s="271"/>
    </row>
    <row r="67797" spans="27:27">
      <c r="AA67797" s="271"/>
    </row>
    <row r="67798" spans="27:27">
      <c r="AA67798" s="271"/>
    </row>
    <row r="67799" spans="27:27">
      <c r="AA67799" s="271"/>
    </row>
    <row r="67800" spans="27:27">
      <c r="AA67800" s="271"/>
    </row>
    <row r="67801" spans="27:27">
      <c r="AA67801" s="271"/>
    </row>
    <row r="67802" spans="27:27">
      <c r="AA67802" s="271"/>
    </row>
    <row r="67803" spans="27:27">
      <c r="AA67803" s="271"/>
    </row>
    <row r="67804" spans="27:27">
      <c r="AA67804" s="271"/>
    </row>
    <row r="67805" spans="27:27">
      <c r="AA67805" s="271"/>
    </row>
    <row r="67806" spans="27:27">
      <c r="AA67806" s="271"/>
    </row>
    <row r="67807" spans="27:27">
      <c r="AA67807" s="271"/>
    </row>
    <row r="67808" spans="27:27">
      <c r="AA67808" s="271"/>
    </row>
    <row r="67809" spans="27:27">
      <c r="AA67809" s="271"/>
    </row>
    <row r="67810" spans="27:27">
      <c r="AA67810" s="271"/>
    </row>
    <row r="67811" spans="27:27">
      <c r="AA67811" s="271"/>
    </row>
    <row r="67812" spans="27:27">
      <c r="AA67812" s="271"/>
    </row>
    <row r="67813" spans="27:27">
      <c r="AA67813" s="271"/>
    </row>
    <row r="67814" spans="27:27">
      <c r="AA67814" s="271"/>
    </row>
    <row r="67815" spans="27:27">
      <c r="AA67815" s="271"/>
    </row>
    <row r="67816" spans="27:27">
      <c r="AA67816" s="271"/>
    </row>
    <row r="67817" spans="27:27">
      <c r="AA67817" s="271"/>
    </row>
    <row r="67818" spans="27:27">
      <c r="AA67818" s="271"/>
    </row>
    <row r="67819" spans="27:27">
      <c r="AA67819" s="271"/>
    </row>
    <row r="67820" spans="27:27">
      <c r="AA67820" s="271"/>
    </row>
    <row r="67821" spans="27:27">
      <c r="AA67821" s="271"/>
    </row>
    <row r="67822" spans="27:27">
      <c r="AA67822" s="271"/>
    </row>
    <row r="67823" spans="27:27">
      <c r="AA67823" s="271"/>
    </row>
    <row r="67824" spans="27:27">
      <c r="AA67824" s="271"/>
    </row>
    <row r="67825" spans="27:27">
      <c r="AA67825" s="271"/>
    </row>
    <row r="67826" spans="27:27">
      <c r="AA67826" s="271"/>
    </row>
    <row r="67827" spans="27:27">
      <c r="AA67827" s="271"/>
    </row>
    <row r="67828" spans="27:27">
      <c r="AA67828" s="271"/>
    </row>
    <row r="67829" spans="27:27">
      <c r="AA67829" s="271"/>
    </row>
    <row r="67830" spans="27:27">
      <c r="AA67830" s="271"/>
    </row>
    <row r="67831" spans="27:27">
      <c r="AA67831" s="271"/>
    </row>
    <row r="67832" spans="27:27">
      <c r="AA67832" s="271"/>
    </row>
    <row r="67833" spans="27:27">
      <c r="AA67833" s="271"/>
    </row>
    <row r="67834" spans="27:27">
      <c r="AA67834" s="271"/>
    </row>
    <row r="67835" spans="27:27">
      <c r="AA67835" s="271"/>
    </row>
    <row r="67836" spans="27:27">
      <c r="AA67836" s="271"/>
    </row>
    <row r="67837" spans="27:27">
      <c r="AA67837" s="271"/>
    </row>
    <row r="67838" spans="27:27">
      <c r="AA67838" s="271"/>
    </row>
    <row r="67839" spans="27:27">
      <c r="AA67839" s="271"/>
    </row>
    <row r="67840" spans="27:27">
      <c r="AA67840" s="271"/>
    </row>
    <row r="67841" spans="27:27">
      <c r="AA67841" s="271"/>
    </row>
    <row r="67842" spans="27:27">
      <c r="AA67842" s="271"/>
    </row>
    <row r="67843" spans="27:27">
      <c r="AA67843" s="271"/>
    </row>
    <row r="67844" spans="27:27">
      <c r="AA67844" s="271"/>
    </row>
    <row r="67845" spans="27:27">
      <c r="AA67845" s="271"/>
    </row>
    <row r="67846" spans="27:27">
      <c r="AA67846" s="271"/>
    </row>
    <row r="67847" spans="27:27">
      <c r="AA67847" s="271"/>
    </row>
    <row r="67848" spans="27:27">
      <c r="AA67848" s="271"/>
    </row>
    <row r="67849" spans="27:27">
      <c r="AA67849" s="271"/>
    </row>
    <row r="67850" spans="27:27">
      <c r="AA67850" s="271"/>
    </row>
    <row r="67851" spans="27:27">
      <c r="AA67851" s="271"/>
    </row>
    <row r="67852" spans="27:27">
      <c r="AA67852" s="271"/>
    </row>
    <row r="67853" spans="27:27">
      <c r="AA67853" s="271"/>
    </row>
    <row r="67854" spans="27:27">
      <c r="AA67854" s="271"/>
    </row>
    <row r="67855" spans="27:27">
      <c r="AA67855" s="271"/>
    </row>
    <row r="67856" spans="27:27">
      <c r="AA67856" s="271"/>
    </row>
    <row r="67857" spans="27:27">
      <c r="AA67857" s="271"/>
    </row>
    <row r="67858" spans="27:27">
      <c r="AA67858" s="271"/>
    </row>
    <row r="67859" spans="27:27">
      <c r="AA67859" s="271"/>
    </row>
    <row r="67860" spans="27:27">
      <c r="AA67860" s="271"/>
    </row>
    <row r="67861" spans="27:27">
      <c r="AA67861" s="271"/>
    </row>
    <row r="67862" spans="27:27">
      <c r="AA67862" s="271"/>
    </row>
    <row r="67863" spans="27:27">
      <c r="AA67863" s="271"/>
    </row>
    <row r="67864" spans="27:27">
      <c r="AA67864" s="271"/>
    </row>
    <row r="67865" spans="27:27">
      <c r="AA67865" s="271"/>
    </row>
    <row r="67866" spans="27:27">
      <c r="AA67866" s="271"/>
    </row>
    <row r="67867" spans="27:27">
      <c r="AA67867" s="271"/>
    </row>
    <row r="67868" spans="27:27">
      <c r="AA67868" s="271"/>
    </row>
    <row r="67869" spans="27:27">
      <c r="AA67869" s="271"/>
    </row>
    <row r="67870" spans="27:27">
      <c r="AA67870" s="271"/>
    </row>
    <row r="67871" spans="27:27">
      <c r="AA67871" s="271"/>
    </row>
    <row r="67872" spans="27:27">
      <c r="AA67872" s="271"/>
    </row>
    <row r="67873" spans="27:27">
      <c r="AA67873" s="271"/>
    </row>
    <row r="67874" spans="27:27">
      <c r="AA67874" s="271"/>
    </row>
    <row r="67875" spans="27:27">
      <c r="AA67875" s="271"/>
    </row>
    <row r="67876" spans="27:27">
      <c r="AA67876" s="271"/>
    </row>
    <row r="67877" spans="27:27">
      <c r="AA67877" s="271"/>
    </row>
    <row r="67878" spans="27:27">
      <c r="AA67878" s="271"/>
    </row>
    <row r="67879" spans="27:27">
      <c r="AA67879" s="271"/>
    </row>
    <row r="67880" spans="27:27">
      <c r="AA67880" s="271"/>
    </row>
    <row r="67881" spans="27:27">
      <c r="AA67881" s="271"/>
    </row>
    <row r="67882" spans="27:27">
      <c r="AA67882" s="271"/>
    </row>
    <row r="67883" spans="27:27">
      <c r="AA67883" s="271"/>
    </row>
    <row r="67884" spans="27:27">
      <c r="AA67884" s="271"/>
    </row>
    <row r="67885" spans="27:27">
      <c r="AA67885" s="271"/>
    </row>
    <row r="67886" spans="27:27">
      <c r="AA67886" s="271"/>
    </row>
    <row r="67887" spans="27:27">
      <c r="AA67887" s="271"/>
    </row>
    <row r="67888" spans="27:27">
      <c r="AA67888" s="271"/>
    </row>
    <row r="67889" spans="27:27">
      <c r="AA67889" s="271"/>
    </row>
    <row r="67890" spans="27:27">
      <c r="AA67890" s="271"/>
    </row>
    <row r="67891" spans="27:27">
      <c r="AA67891" s="271"/>
    </row>
    <row r="67892" spans="27:27">
      <c r="AA67892" s="271"/>
    </row>
    <row r="67893" spans="27:27">
      <c r="AA67893" s="271"/>
    </row>
    <row r="67894" spans="27:27">
      <c r="AA67894" s="271"/>
    </row>
    <row r="67895" spans="27:27">
      <c r="AA67895" s="271"/>
    </row>
    <row r="67896" spans="27:27">
      <c r="AA67896" s="271"/>
    </row>
    <row r="67897" spans="27:27">
      <c r="AA67897" s="271"/>
    </row>
    <row r="67898" spans="27:27">
      <c r="AA67898" s="271"/>
    </row>
    <row r="67899" spans="27:27">
      <c r="AA67899" s="271"/>
    </row>
    <row r="67900" spans="27:27">
      <c r="AA67900" s="271"/>
    </row>
    <row r="67901" spans="27:27">
      <c r="AA67901" s="271"/>
    </row>
    <row r="67902" spans="27:27">
      <c r="AA67902" s="271"/>
    </row>
    <row r="67903" spans="27:27">
      <c r="AA67903" s="271"/>
    </row>
    <row r="67904" spans="27:27">
      <c r="AA67904" s="271"/>
    </row>
    <row r="67905" spans="27:27">
      <c r="AA67905" s="271"/>
    </row>
    <row r="67906" spans="27:27">
      <c r="AA67906" s="271"/>
    </row>
    <row r="67907" spans="27:27">
      <c r="AA67907" s="271"/>
    </row>
    <row r="67908" spans="27:27">
      <c r="AA67908" s="271"/>
    </row>
    <row r="67909" spans="27:27">
      <c r="AA67909" s="271"/>
    </row>
    <row r="67910" spans="27:27">
      <c r="AA67910" s="271"/>
    </row>
    <row r="67911" spans="27:27">
      <c r="AA67911" s="271"/>
    </row>
    <row r="67912" spans="27:27">
      <c r="AA67912" s="271"/>
    </row>
    <row r="67913" spans="27:27">
      <c r="AA67913" s="271"/>
    </row>
    <row r="67914" spans="27:27">
      <c r="AA67914" s="271"/>
    </row>
    <row r="67915" spans="27:27">
      <c r="AA67915" s="271"/>
    </row>
    <row r="67916" spans="27:27">
      <c r="AA67916" s="271"/>
    </row>
    <row r="67917" spans="27:27">
      <c r="AA67917" s="271"/>
    </row>
    <row r="67918" spans="27:27">
      <c r="AA67918" s="271"/>
    </row>
    <row r="67919" spans="27:27">
      <c r="AA67919" s="271"/>
    </row>
    <row r="67920" spans="27:27">
      <c r="AA67920" s="271"/>
    </row>
    <row r="67921" spans="27:27">
      <c r="AA67921" s="271"/>
    </row>
    <row r="67922" spans="27:27">
      <c r="AA67922" s="271"/>
    </row>
    <row r="67923" spans="27:27">
      <c r="AA67923" s="271"/>
    </row>
    <row r="67924" spans="27:27">
      <c r="AA67924" s="271"/>
    </row>
    <row r="67925" spans="27:27">
      <c r="AA67925" s="271"/>
    </row>
    <row r="67926" spans="27:27">
      <c r="AA67926" s="271"/>
    </row>
    <row r="67927" spans="27:27">
      <c r="AA67927" s="271"/>
    </row>
    <row r="67928" spans="27:27">
      <c r="AA67928" s="271"/>
    </row>
    <row r="67929" spans="27:27">
      <c r="AA67929" s="271"/>
    </row>
    <row r="67930" spans="27:27">
      <c r="AA67930" s="271"/>
    </row>
    <row r="67931" spans="27:27">
      <c r="AA67931" s="271"/>
    </row>
    <row r="67932" spans="27:27">
      <c r="AA67932" s="271"/>
    </row>
    <row r="67933" spans="27:27">
      <c r="AA67933" s="271"/>
    </row>
    <row r="67934" spans="27:27">
      <c r="AA67934" s="271"/>
    </row>
    <row r="67935" spans="27:27">
      <c r="AA67935" s="271"/>
    </row>
    <row r="67936" spans="27:27">
      <c r="AA67936" s="271"/>
    </row>
    <row r="67937" spans="27:27">
      <c r="AA67937" s="271"/>
    </row>
    <row r="67938" spans="27:27">
      <c r="AA67938" s="271"/>
    </row>
    <row r="67939" spans="27:27">
      <c r="AA67939" s="271"/>
    </row>
    <row r="67940" spans="27:27">
      <c r="AA67940" s="271"/>
    </row>
    <row r="67941" spans="27:27">
      <c r="AA67941" s="271"/>
    </row>
    <row r="67942" spans="27:27">
      <c r="AA67942" s="271"/>
    </row>
    <row r="67943" spans="27:27">
      <c r="AA67943" s="271"/>
    </row>
    <row r="67944" spans="27:27">
      <c r="AA67944" s="271"/>
    </row>
    <row r="67945" spans="27:27">
      <c r="AA67945" s="271"/>
    </row>
    <row r="67946" spans="27:27">
      <c r="AA67946" s="271"/>
    </row>
    <row r="67947" spans="27:27">
      <c r="AA67947" s="271"/>
    </row>
    <row r="67948" spans="27:27">
      <c r="AA67948" s="271"/>
    </row>
    <row r="67949" spans="27:27">
      <c r="AA67949" s="271"/>
    </row>
    <row r="67950" spans="27:27">
      <c r="AA67950" s="271"/>
    </row>
    <row r="67951" spans="27:27">
      <c r="AA67951" s="271"/>
    </row>
    <row r="67952" spans="27:27">
      <c r="AA67952" s="271"/>
    </row>
    <row r="67953" spans="27:27">
      <c r="AA67953" s="271"/>
    </row>
    <row r="67954" spans="27:27">
      <c r="AA67954" s="271"/>
    </row>
    <row r="67955" spans="27:27">
      <c r="AA67955" s="271"/>
    </row>
    <row r="67956" spans="27:27">
      <c r="AA67956" s="271"/>
    </row>
    <row r="67957" spans="27:27">
      <c r="AA67957" s="271"/>
    </row>
    <row r="67958" spans="27:27">
      <c r="AA67958" s="271"/>
    </row>
    <row r="67959" spans="27:27">
      <c r="AA67959" s="271"/>
    </row>
    <row r="67960" spans="27:27">
      <c r="AA67960" s="271"/>
    </row>
    <row r="67961" spans="27:27">
      <c r="AA67961" s="271"/>
    </row>
    <row r="67962" spans="27:27">
      <c r="AA67962" s="271"/>
    </row>
    <row r="67963" spans="27:27">
      <c r="AA67963" s="271"/>
    </row>
    <row r="67964" spans="27:27">
      <c r="AA67964" s="271"/>
    </row>
    <row r="67965" spans="27:27">
      <c r="AA67965" s="271"/>
    </row>
    <row r="67966" spans="27:27">
      <c r="AA67966" s="271"/>
    </row>
    <row r="67967" spans="27:27">
      <c r="AA67967" s="271"/>
    </row>
    <row r="67968" spans="27:27">
      <c r="AA67968" s="271"/>
    </row>
    <row r="67969" spans="27:27">
      <c r="AA67969" s="271"/>
    </row>
    <row r="67970" spans="27:27">
      <c r="AA67970" s="271"/>
    </row>
    <row r="67971" spans="27:27">
      <c r="AA67971" s="271"/>
    </row>
    <row r="67972" spans="27:27">
      <c r="AA67972" s="271"/>
    </row>
    <row r="67973" spans="27:27">
      <c r="AA67973" s="271"/>
    </row>
    <row r="67974" spans="27:27">
      <c r="AA67974" s="271"/>
    </row>
    <row r="67975" spans="27:27">
      <c r="AA67975" s="271"/>
    </row>
    <row r="67976" spans="27:27">
      <c r="AA67976" s="271"/>
    </row>
    <row r="67977" spans="27:27">
      <c r="AA67977" s="271"/>
    </row>
    <row r="67978" spans="27:27">
      <c r="AA67978" s="271"/>
    </row>
    <row r="67979" spans="27:27">
      <c r="AA67979" s="271"/>
    </row>
    <row r="67980" spans="27:27">
      <c r="AA67980" s="271"/>
    </row>
    <row r="67981" spans="27:27">
      <c r="AA67981" s="271"/>
    </row>
    <row r="67982" spans="27:27">
      <c r="AA67982" s="271"/>
    </row>
    <row r="67983" spans="27:27">
      <c r="AA67983" s="271"/>
    </row>
    <row r="67984" spans="27:27">
      <c r="AA67984" s="271"/>
    </row>
    <row r="67985" spans="27:27">
      <c r="AA67985" s="271"/>
    </row>
    <row r="67986" spans="27:27">
      <c r="AA67986" s="271"/>
    </row>
    <row r="67987" spans="27:27">
      <c r="AA67987" s="271"/>
    </row>
    <row r="67988" spans="27:27">
      <c r="AA67988" s="271"/>
    </row>
    <row r="67989" spans="27:27">
      <c r="AA67989" s="271"/>
    </row>
    <row r="67990" spans="27:27">
      <c r="AA67990" s="271"/>
    </row>
    <row r="67991" spans="27:27">
      <c r="AA67991" s="271"/>
    </row>
    <row r="67992" spans="27:27">
      <c r="AA67992" s="271"/>
    </row>
    <row r="67993" spans="27:27">
      <c r="AA67993" s="271"/>
    </row>
    <row r="67994" spans="27:27">
      <c r="AA67994" s="271"/>
    </row>
    <row r="67995" spans="27:27">
      <c r="AA67995" s="271"/>
    </row>
    <row r="67996" spans="27:27">
      <c r="AA67996" s="271"/>
    </row>
    <row r="67997" spans="27:27">
      <c r="AA67997" s="271"/>
    </row>
    <row r="67998" spans="27:27">
      <c r="AA67998" s="271"/>
    </row>
    <row r="67999" spans="27:27">
      <c r="AA67999" s="271"/>
    </row>
    <row r="68000" spans="27:27">
      <c r="AA68000" s="271"/>
    </row>
    <row r="68001" spans="27:27">
      <c r="AA68001" s="271"/>
    </row>
    <row r="68002" spans="27:27">
      <c r="AA68002" s="271"/>
    </row>
    <row r="68003" spans="27:27">
      <c r="AA68003" s="271"/>
    </row>
    <row r="68004" spans="27:27">
      <c r="AA68004" s="271"/>
    </row>
    <row r="68005" spans="27:27">
      <c r="AA68005" s="271"/>
    </row>
    <row r="68006" spans="27:27">
      <c r="AA68006" s="271"/>
    </row>
    <row r="68007" spans="27:27">
      <c r="AA68007" s="271"/>
    </row>
    <row r="68008" spans="27:27">
      <c r="AA68008" s="271"/>
    </row>
    <row r="68009" spans="27:27">
      <c r="AA68009" s="271"/>
    </row>
    <row r="68010" spans="27:27">
      <c r="AA68010" s="271"/>
    </row>
    <row r="68011" spans="27:27">
      <c r="AA68011" s="271"/>
    </row>
    <row r="68012" spans="27:27">
      <c r="AA68012" s="271"/>
    </row>
    <row r="68013" spans="27:27">
      <c r="AA68013" s="271"/>
    </row>
    <row r="68014" spans="27:27">
      <c r="AA68014" s="271"/>
    </row>
    <row r="68015" spans="27:27">
      <c r="AA68015" s="271"/>
    </row>
    <row r="68016" spans="27:27">
      <c r="AA68016" s="271"/>
    </row>
    <row r="68017" spans="27:27">
      <c r="AA68017" s="271"/>
    </row>
    <row r="68018" spans="27:27">
      <c r="AA68018" s="271"/>
    </row>
    <row r="68019" spans="27:27">
      <c r="AA68019" s="271"/>
    </row>
    <row r="68020" spans="27:27">
      <c r="AA68020" s="271"/>
    </row>
    <row r="68021" spans="27:27">
      <c r="AA68021" s="271"/>
    </row>
    <row r="68022" spans="27:27">
      <c r="AA68022" s="271"/>
    </row>
    <row r="68023" spans="27:27">
      <c r="AA68023" s="271"/>
    </row>
    <row r="68024" spans="27:27">
      <c r="AA68024" s="271"/>
    </row>
    <row r="68025" spans="27:27">
      <c r="AA68025" s="271"/>
    </row>
    <row r="68026" spans="27:27">
      <c r="AA68026" s="271"/>
    </row>
    <row r="68027" spans="27:27">
      <c r="AA68027" s="271"/>
    </row>
    <row r="68028" spans="27:27">
      <c r="AA68028" s="271"/>
    </row>
    <row r="68029" spans="27:27">
      <c r="AA68029" s="271"/>
    </row>
    <row r="68030" spans="27:27">
      <c r="AA68030" s="271"/>
    </row>
    <row r="68031" spans="27:27">
      <c r="AA68031" s="271"/>
    </row>
    <row r="68032" spans="27:27">
      <c r="AA68032" s="271"/>
    </row>
    <row r="68033" spans="27:27">
      <c r="AA68033" s="271"/>
    </row>
    <row r="68034" spans="27:27">
      <c r="AA68034" s="271"/>
    </row>
    <row r="68035" spans="27:27">
      <c r="AA68035" s="271"/>
    </row>
    <row r="68036" spans="27:27">
      <c r="AA68036" s="271"/>
    </row>
    <row r="68037" spans="27:27">
      <c r="AA68037" s="271"/>
    </row>
    <row r="68038" spans="27:27">
      <c r="AA68038" s="271"/>
    </row>
    <row r="68039" spans="27:27">
      <c r="AA68039" s="271"/>
    </row>
    <row r="68040" spans="27:27">
      <c r="AA68040" s="271"/>
    </row>
    <row r="68041" spans="27:27">
      <c r="AA68041" s="271"/>
    </row>
    <row r="68042" spans="27:27">
      <c r="AA68042" s="271"/>
    </row>
    <row r="68043" spans="27:27">
      <c r="AA68043" s="271"/>
    </row>
    <row r="68044" spans="27:27">
      <c r="AA68044" s="271"/>
    </row>
    <row r="68045" spans="27:27">
      <c r="AA68045" s="271"/>
    </row>
    <row r="68046" spans="27:27">
      <c r="AA68046" s="271"/>
    </row>
    <row r="68047" spans="27:27">
      <c r="AA68047" s="271"/>
    </row>
    <row r="68048" spans="27:27">
      <c r="AA68048" s="271"/>
    </row>
    <row r="68049" spans="27:27">
      <c r="AA68049" s="271"/>
    </row>
    <row r="68050" spans="27:27">
      <c r="AA68050" s="271"/>
    </row>
    <row r="68051" spans="27:27">
      <c r="AA68051" s="271"/>
    </row>
    <row r="68052" spans="27:27">
      <c r="AA68052" s="271"/>
    </row>
    <row r="68053" spans="27:27">
      <c r="AA68053" s="271"/>
    </row>
    <row r="68054" spans="27:27">
      <c r="AA68054" s="271"/>
    </row>
    <row r="68055" spans="27:27">
      <c r="AA68055" s="271"/>
    </row>
    <row r="68056" spans="27:27">
      <c r="AA68056" s="271"/>
    </row>
    <row r="68057" spans="27:27">
      <c r="AA68057" s="271"/>
    </row>
    <row r="68058" spans="27:27">
      <c r="AA68058" s="271"/>
    </row>
    <row r="68059" spans="27:27">
      <c r="AA68059" s="271"/>
    </row>
    <row r="68060" spans="27:27">
      <c r="AA68060" s="271"/>
    </row>
    <row r="68061" spans="27:27">
      <c r="AA68061" s="271"/>
    </row>
    <row r="68062" spans="27:27">
      <c r="AA68062" s="271"/>
    </row>
    <row r="68063" spans="27:27">
      <c r="AA68063" s="271"/>
    </row>
    <row r="68064" spans="27:27">
      <c r="AA68064" s="271"/>
    </row>
    <row r="68065" spans="27:27">
      <c r="AA68065" s="271"/>
    </row>
    <row r="68066" spans="27:27">
      <c r="AA68066" s="271"/>
    </row>
    <row r="68067" spans="27:27">
      <c r="AA68067" s="271"/>
    </row>
    <row r="68068" spans="27:27">
      <c r="AA68068" s="271"/>
    </row>
    <row r="68069" spans="27:27">
      <c r="AA68069" s="271"/>
    </row>
    <row r="68070" spans="27:27">
      <c r="AA68070" s="271"/>
    </row>
    <row r="68071" spans="27:27">
      <c r="AA68071" s="271"/>
    </row>
    <row r="68072" spans="27:27">
      <c r="AA68072" s="271"/>
    </row>
    <row r="68073" spans="27:27">
      <c r="AA68073" s="271"/>
    </row>
    <row r="68074" spans="27:27">
      <c r="AA68074" s="271"/>
    </row>
    <row r="68075" spans="27:27">
      <c r="AA68075" s="271"/>
    </row>
    <row r="68076" spans="27:27">
      <c r="AA68076" s="271"/>
    </row>
    <row r="68077" spans="27:27">
      <c r="AA68077" s="271"/>
    </row>
    <row r="68078" spans="27:27">
      <c r="AA68078" s="271"/>
    </row>
    <row r="68079" spans="27:27">
      <c r="AA68079" s="271"/>
    </row>
    <row r="68080" spans="27:27">
      <c r="AA68080" s="271"/>
    </row>
    <row r="68081" spans="27:27">
      <c r="AA68081" s="271"/>
    </row>
    <row r="68082" spans="27:27">
      <c r="AA68082" s="271"/>
    </row>
    <row r="68083" spans="27:27">
      <c r="AA68083" s="271"/>
    </row>
    <row r="68084" spans="27:27">
      <c r="AA68084" s="271"/>
    </row>
    <row r="68085" spans="27:27">
      <c r="AA68085" s="271"/>
    </row>
    <row r="68086" spans="27:27">
      <c r="AA68086" s="271"/>
    </row>
    <row r="68087" spans="27:27">
      <c r="AA68087" s="271"/>
    </row>
    <row r="68088" spans="27:27">
      <c r="AA68088" s="271"/>
    </row>
    <row r="68089" spans="27:27">
      <c r="AA68089" s="271"/>
    </row>
    <row r="68090" spans="27:27">
      <c r="AA68090" s="271"/>
    </row>
    <row r="68091" spans="27:27">
      <c r="AA68091" s="271"/>
    </row>
    <row r="68092" spans="27:27">
      <c r="AA68092" s="271"/>
    </row>
    <row r="68093" spans="27:27">
      <c r="AA68093" s="271"/>
    </row>
    <row r="68094" spans="27:27">
      <c r="AA68094" s="271"/>
    </row>
    <row r="68095" spans="27:27">
      <c r="AA68095" s="271"/>
    </row>
    <row r="68096" spans="27:27">
      <c r="AA68096" s="271"/>
    </row>
    <row r="68097" spans="27:27">
      <c r="AA68097" s="271"/>
    </row>
    <row r="68098" spans="27:27">
      <c r="AA68098" s="271"/>
    </row>
    <row r="68099" spans="27:27">
      <c r="AA68099" s="271"/>
    </row>
    <row r="68100" spans="27:27">
      <c r="AA68100" s="271"/>
    </row>
    <row r="68101" spans="27:27">
      <c r="AA68101" s="271"/>
    </row>
    <row r="68102" spans="27:27">
      <c r="AA68102" s="271"/>
    </row>
    <row r="68103" spans="27:27">
      <c r="AA68103" s="271"/>
    </row>
    <row r="68104" spans="27:27">
      <c r="AA68104" s="271"/>
    </row>
    <row r="68105" spans="27:27">
      <c r="AA68105" s="271"/>
    </row>
    <row r="68106" spans="27:27">
      <c r="AA68106" s="271"/>
    </row>
    <row r="68107" spans="27:27">
      <c r="AA68107" s="271"/>
    </row>
    <row r="68108" spans="27:27">
      <c r="AA68108" s="271"/>
    </row>
    <row r="68109" spans="27:27">
      <c r="AA68109" s="271"/>
    </row>
    <row r="68110" spans="27:27">
      <c r="AA68110" s="271"/>
    </row>
    <row r="68111" spans="27:27">
      <c r="AA68111" s="271"/>
    </row>
    <row r="68112" spans="27:27">
      <c r="AA68112" s="271"/>
    </row>
    <row r="68113" spans="27:27">
      <c r="AA68113" s="271"/>
    </row>
    <row r="68114" spans="27:27">
      <c r="AA68114" s="271"/>
    </row>
    <row r="68115" spans="27:27">
      <c r="AA68115" s="271"/>
    </row>
    <row r="68116" spans="27:27">
      <c r="AA68116" s="271"/>
    </row>
    <row r="68117" spans="27:27">
      <c r="AA68117" s="271"/>
    </row>
    <row r="68118" spans="27:27">
      <c r="AA68118" s="271"/>
    </row>
    <row r="68119" spans="27:27">
      <c r="AA68119" s="271"/>
    </row>
    <row r="68120" spans="27:27">
      <c r="AA68120" s="271"/>
    </row>
    <row r="68121" spans="27:27">
      <c r="AA68121" s="271"/>
    </row>
    <row r="68122" spans="27:27">
      <c r="AA68122" s="271"/>
    </row>
    <row r="68123" spans="27:27">
      <c r="AA68123" s="271"/>
    </row>
    <row r="68124" spans="27:27">
      <c r="AA68124" s="271"/>
    </row>
    <row r="68125" spans="27:27">
      <c r="AA68125" s="271"/>
    </row>
    <row r="68126" spans="27:27">
      <c r="AA68126" s="271"/>
    </row>
    <row r="68127" spans="27:27">
      <c r="AA68127" s="271"/>
    </row>
    <row r="68128" spans="27:27">
      <c r="AA68128" s="271"/>
    </row>
    <row r="68129" spans="27:27">
      <c r="AA68129" s="271"/>
    </row>
    <row r="68130" spans="27:27">
      <c r="AA68130" s="271"/>
    </row>
    <row r="68131" spans="27:27">
      <c r="AA68131" s="271"/>
    </row>
    <row r="68132" spans="27:27">
      <c r="AA68132" s="271"/>
    </row>
    <row r="68133" spans="27:27">
      <c r="AA68133" s="271"/>
    </row>
    <row r="68134" spans="27:27">
      <c r="AA68134" s="271"/>
    </row>
    <row r="68135" spans="27:27">
      <c r="AA68135" s="271"/>
    </row>
    <row r="68136" spans="27:27">
      <c r="AA68136" s="271"/>
    </row>
    <row r="68137" spans="27:27">
      <c r="AA68137" s="271"/>
    </row>
    <row r="68138" spans="27:27">
      <c r="AA68138" s="271"/>
    </row>
    <row r="68139" spans="27:27">
      <c r="AA68139" s="271"/>
    </row>
    <row r="68140" spans="27:27">
      <c r="AA68140" s="271"/>
    </row>
    <row r="68141" spans="27:27">
      <c r="AA68141" s="271"/>
    </row>
    <row r="68142" spans="27:27">
      <c r="AA68142" s="271"/>
    </row>
    <row r="68143" spans="27:27">
      <c r="AA68143" s="271"/>
    </row>
    <row r="68144" spans="27:27">
      <c r="AA68144" s="271"/>
    </row>
    <row r="68145" spans="27:27">
      <c r="AA68145" s="271"/>
    </row>
    <row r="68146" spans="27:27">
      <c r="AA68146" s="271"/>
    </row>
    <row r="68147" spans="27:27">
      <c r="AA68147" s="271"/>
    </row>
    <row r="68148" spans="27:27">
      <c r="AA68148" s="271"/>
    </row>
    <row r="68149" spans="27:27">
      <c r="AA68149" s="271"/>
    </row>
    <row r="68150" spans="27:27">
      <c r="AA68150" s="271"/>
    </row>
    <row r="68151" spans="27:27">
      <c r="AA68151" s="271"/>
    </row>
    <row r="68152" spans="27:27">
      <c r="AA68152" s="271"/>
    </row>
    <row r="68153" spans="27:27">
      <c r="AA68153" s="271"/>
    </row>
    <row r="68154" spans="27:27">
      <c r="AA68154" s="271"/>
    </row>
    <row r="68155" spans="27:27">
      <c r="AA68155" s="271"/>
    </row>
    <row r="68156" spans="27:27">
      <c r="AA68156" s="271"/>
    </row>
    <row r="68157" spans="27:27">
      <c r="AA68157" s="271"/>
    </row>
    <row r="68158" spans="27:27">
      <c r="AA68158" s="271"/>
    </row>
    <row r="68159" spans="27:27">
      <c r="AA68159" s="271"/>
    </row>
    <row r="68160" spans="27:27">
      <c r="AA68160" s="271"/>
    </row>
    <row r="68161" spans="27:27">
      <c r="AA68161" s="271"/>
    </row>
    <row r="68162" spans="27:27">
      <c r="AA68162" s="271"/>
    </row>
    <row r="68163" spans="27:27">
      <c r="AA68163" s="271"/>
    </row>
    <row r="68164" spans="27:27">
      <c r="AA68164" s="271"/>
    </row>
    <row r="68165" spans="27:27">
      <c r="AA68165" s="271"/>
    </row>
    <row r="68166" spans="27:27">
      <c r="AA68166" s="271"/>
    </row>
    <row r="68167" spans="27:27">
      <c r="AA68167" s="271"/>
    </row>
    <row r="68168" spans="27:27">
      <c r="AA68168" s="271"/>
    </row>
    <row r="68169" spans="27:27">
      <c r="AA68169" s="271"/>
    </row>
    <row r="68170" spans="27:27">
      <c r="AA68170" s="271"/>
    </row>
    <row r="68171" spans="27:27">
      <c r="AA68171" s="271"/>
    </row>
    <row r="68172" spans="27:27">
      <c r="AA68172" s="271"/>
    </row>
    <row r="68173" spans="27:27">
      <c r="AA68173" s="271"/>
    </row>
    <row r="68174" spans="27:27">
      <c r="AA68174" s="271"/>
    </row>
    <row r="68175" spans="27:27">
      <c r="AA68175" s="271"/>
    </row>
    <row r="68176" spans="27:27">
      <c r="AA68176" s="271"/>
    </row>
    <row r="68177" spans="27:27">
      <c r="AA68177" s="271"/>
    </row>
    <row r="68178" spans="27:27">
      <c r="AA68178" s="271"/>
    </row>
    <row r="68179" spans="27:27">
      <c r="AA68179" s="271"/>
    </row>
    <row r="68180" spans="27:27">
      <c r="AA68180" s="271"/>
    </row>
    <row r="68181" spans="27:27">
      <c r="AA68181" s="271"/>
    </row>
    <row r="68182" spans="27:27">
      <c r="AA68182" s="271"/>
    </row>
    <row r="68183" spans="27:27">
      <c r="AA68183" s="271"/>
    </row>
    <row r="68184" spans="27:27">
      <c r="AA68184" s="271"/>
    </row>
    <row r="68185" spans="27:27">
      <c r="AA68185" s="271"/>
    </row>
    <row r="68186" spans="27:27">
      <c r="AA68186" s="271"/>
    </row>
    <row r="68187" spans="27:27">
      <c r="AA68187" s="271"/>
    </row>
    <row r="68188" spans="27:27">
      <c r="AA68188" s="271"/>
    </row>
    <row r="68189" spans="27:27">
      <c r="AA68189" s="271"/>
    </row>
    <row r="68190" spans="27:27">
      <c r="AA68190" s="271"/>
    </row>
    <row r="68191" spans="27:27">
      <c r="AA68191" s="271"/>
    </row>
    <row r="68192" spans="27:27">
      <c r="AA68192" s="271"/>
    </row>
    <row r="68193" spans="27:27">
      <c r="AA68193" s="271"/>
    </row>
    <row r="68194" spans="27:27">
      <c r="AA68194" s="271"/>
    </row>
    <row r="68195" spans="27:27">
      <c r="AA68195" s="271"/>
    </row>
    <row r="68196" spans="27:27">
      <c r="AA68196" s="271"/>
    </row>
    <row r="68197" spans="27:27">
      <c r="AA68197" s="271"/>
    </row>
    <row r="68198" spans="27:27">
      <c r="AA68198" s="271"/>
    </row>
    <row r="68199" spans="27:27">
      <c r="AA68199" s="271"/>
    </row>
    <row r="68200" spans="27:27">
      <c r="AA68200" s="271"/>
    </row>
    <row r="68201" spans="27:27">
      <c r="AA68201" s="271"/>
    </row>
    <row r="68202" spans="27:27">
      <c r="AA68202" s="271"/>
    </row>
    <row r="68203" spans="27:27">
      <c r="AA68203" s="271"/>
    </row>
    <row r="68204" spans="27:27">
      <c r="AA68204" s="271"/>
    </row>
    <row r="68205" spans="27:27">
      <c r="AA68205" s="271"/>
    </row>
    <row r="68206" spans="27:27">
      <c r="AA68206" s="271"/>
    </row>
    <row r="68207" spans="27:27">
      <c r="AA68207" s="271"/>
    </row>
    <row r="68208" spans="27:27">
      <c r="AA68208" s="271"/>
    </row>
    <row r="68209" spans="27:27">
      <c r="AA68209" s="271"/>
    </row>
    <row r="68210" spans="27:27">
      <c r="AA68210" s="271"/>
    </row>
    <row r="68211" spans="27:27">
      <c r="AA68211" s="271"/>
    </row>
    <row r="68212" spans="27:27">
      <c r="AA68212" s="271"/>
    </row>
    <row r="68213" spans="27:27">
      <c r="AA68213" s="271"/>
    </row>
    <row r="68214" spans="27:27">
      <c r="AA68214" s="271"/>
    </row>
    <row r="68215" spans="27:27">
      <c r="AA68215" s="271"/>
    </row>
    <row r="68216" spans="27:27">
      <c r="AA68216" s="271"/>
    </row>
    <row r="68217" spans="27:27">
      <c r="AA68217" s="271"/>
    </row>
    <row r="68218" spans="27:27">
      <c r="AA68218" s="271"/>
    </row>
    <row r="68219" spans="27:27">
      <c r="AA68219" s="271"/>
    </row>
    <row r="68220" spans="27:27">
      <c r="AA68220" s="271"/>
    </row>
    <row r="68221" spans="27:27">
      <c r="AA68221" s="271"/>
    </row>
    <row r="68222" spans="27:27">
      <c r="AA68222" s="271"/>
    </row>
    <row r="68223" spans="27:27">
      <c r="AA68223" s="271"/>
    </row>
    <row r="68224" spans="27:27">
      <c r="AA68224" s="271"/>
    </row>
    <row r="68225" spans="27:27">
      <c r="AA68225" s="271"/>
    </row>
    <row r="68226" spans="27:27">
      <c r="AA68226" s="271"/>
    </row>
    <row r="68227" spans="27:27">
      <c r="AA68227" s="271"/>
    </row>
    <row r="68228" spans="27:27">
      <c r="AA68228" s="271"/>
    </row>
    <row r="68229" spans="27:27">
      <c r="AA68229" s="271"/>
    </row>
    <row r="68230" spans="27:27">
      <c r="AA68230" s="271"/>
    </row>
    <row r="68231" spans="27:27">
      <c r="AA68231" s="271"/>
    </row>
    <row r="68232" spans="27:27">
      <c r="AA68232" s="271"/>
    </row>
    <row r="68233" spans="27:27">
      <c r="AA68233" s="271"/>
    </row>
    <row r="68234" spans="27:27">
      <c r="AA68234" s="271"/>
    </row>
    <row r="68235" spans="27:27">
      <c r="AA68235" s="271"/>
    </row>
    <row r="68236" spans="27:27">
      <c r="AA68236" s="271"/>
    </row>
    <row r="68237" spans="27:27">
      <c r="AA68237" s="271"/>
    </row>
    <row r="68238" spans="27:27">
      <c r="AA68238" s="271"/>
    </row>
    <row r="68239" spans="27:27">
      <c r="AA68239" s="271"/>
    </row>
    <row r="68240" spans="27:27">
      <c r="AA68240" s="271"/>
    </row>
    <row r="68241" spans="27:27">
      <c r="AA68241" s="271"/>
    </row>
    <row r="68242" spans="27:27">
      <c r="AA68242" s="271"/>
    </row>
    <row r="68243" spans="27:27">
      <c r="AA68243" s="271"/>
    </row>
    <row r="68244" spans="27:27">
      <c r="AA68244" s="271"/>
    </row>
    <row r="68245" spans="27:27">
      <c r="AA68245" s="271"/>
    </row>
    <row r="68246" spans="27:27">
      <c r="AA68246" s="271"/>
    </row>
    <row r="68247" spans="27:27">
      <c r="AA68247" s="271"/>
    </row>
    <row r="68248" spans="27:27">
      <c r="AA68248" s="271"/>
    </row>
    <row r="68249" spans="27:27">
      <c r="AA68249" s="271"/>
    </row>
    <row r="68250" spans="27:27">
      <c r="AA68250" s="271"/>
    </row>
    <row r="68251" spans="27:27">
      <c r="AA68251" s="271"/>
    </row>
    <row r="68252" spans="27:27">
      <c r="AA68252" s="271"/>
    </row>
    <row r="68253" spans="27:27">
      <c r="AA68253" s="271"/>
    </row>
    <row r="68254" spans="27:27">
      <c r="AA68254" s="271"/>
    </row>
    <row r="68255" spans="27:27">
      <c r="AA68255" s="271"/>
    </row>
    <row r="68256" spans="27:27">
      <c r="AA68256" s="271"/>
    </row>
    <row r="68257" spans="27:27">
      <c r="AA68257" s="271"/>
    </row>
    <row r="68258" spans="27:27">
      <c r="AA68258" s="271"/>
    </row>
    <row r="68259" spans="27:27">
      <c r="AA68259" s="271"/>
    </row>
    <row r="68260" spans="27:27">
      <c r="AA68260" s="271"/>
    </row>
    <row r="68261" spans="27:27">
      <c r="AA68261" s="271"/>
    </row>
    <row r="68262" spans="27:27">
      <c r="AA68262" s="271"/>
    </row>
    <row r="68263" spans="27:27">
      <c r="AA68263" s="271"/>
    </row>
    <row r="68264" spans="27:27">
      <c r="AA68264" s="271"/>
    </row>
    <row r="68265" spans="27:27">
      <c r="AA68265" s="271"/>
    </row>
    <row r="68266" spans="27:27">
      <c r="AA68266" s="271"/>
    </row>
    <row r="68267" spans="27:27">
      <c r="AA68267" s="271"/>
    </row>
    <row r="68268" spans="27:27">
      <c r="AA68268" s="271"/>
    </row>
    <row r="68269" spans="27:27">
      <c r="AA68269" s="271"/>
    </row>
    <row r="68270" spans="27:27">
      <c r="AA68270" s="271"/>
    </row>
    <row r="68271" spans="27:27">
      <c r="AA68271" s="271"/>
    </row>
    <row r="68272" spans="27:27">
      <c r="AA68272" s="271"/>
    </row>
    <row r="68273" spans="27:27">
      <c r="AA68273" s="271"/>
    </row>
    <row r="68274" spans="27:27">
      <c r="AA68274" s="271"/>
    </row>
    <row r="68275" spans="27:27">
      <c r="AA68275" s="271"/>
    </row>
    <row r="68276" spans="27:27">
      <c r="AA68276" s="271"/>
    </row>
    <row r="68277" spans="27:27">
      <c r="AA68277" s="271"/>
    </row>
    <row r="68278" spans="27:27">
      <c r="AA68278" s="271"/>
    </row>
    <row r="68279" spans="27:27">
      <c r="AA68279" s="271"/>
    </row>
    <row r="68280" spans="27:27">
      <c r="AA68280" s="271"/>
    </row>
    <row r="68281" spans="27:27">
      <c r="AA68281" s="271"/>
    </row>
    <row r="68282" spans="27:27">
      <c r="AA68282" s="271"/>
    </row>
    <row r="68283" spans="27:27">
      <c r="AA68283" s="271"/>
    </row>
    <row r="68284" spans="27:27">
      <c r="AA68284" s="271"/>
    </row>
    <row r="68285" spans="27:27">
      <c r="AA68285" s="271"/>
    </row>
    <row r="68286" spans="27:27">
      <c r="AA68286" s="271"/>
    </row>
    <row r="68287" spans="27:27">
      <c r="AA68287" s="271"/>
    </row>
    <row r="68288" spans="27:27">
      <c r="AA68288" s="271"/>
    </row>
    <row r="68289" spans="27:27">
      <c r="AA68289" s="271"/>
    </row>
    <row r="68290" spans="27:27">
      <c r="AA68290" s="271"/>
    </row>
    <row r="68291" spans="27:27">
      <c r="AA68291" s="271"/>
    </row>
    <row r="68292" spans="27:27">
      <c r="AA68292" s="271"/>
    </row>
    <row r="68293" spans="27:27">
      <c r="AA68293" s="271"/>
    </row>
    <row r="68294" spans="27:27">
      <c r="AA68294" s="271"/>
    </row>
    <row r="68295" spans="27:27">
      <c r="AA68295" s="271"/>
    </row>
    <row r="68296" spans="27:27">
      <c r="AA68296" s="271"/>
    </row>
    <row r="68297" spans="27:27">
      <c r="AA68297" s="271"/>
    </row>
    <row r="68298" spans="27:27">
      <c r="AA68298" s="271"/>
    </row>
    <row r="68299" spans="27:27">
      <c r="AA68299" s="271"/>
    </row>
    <row r="68300" spans="27:27">
      <c r="AA68300" s="271"/>
    </row>
    <row r="68301" spans="27:27">
      <c r="AA68301" s="271"/>
    </row>
    <row r="68302" spans="27:27">
      <c r="AA68302" s="271"/>
    </row>
    <row r="68303" spans="27:27">
      <c r="AA68303" s="271"/>
    </row>
    <row r="68304" spans="27:27">
      <c r="AA68304" s="271"/>
    </row>
    <row r="68305" spans="27:27">
      <c r="AA68305" s="271"/>
    </row>
    <row r="68306" spans="27:27">
      <c r="AA68306" s="271"/>
    </row>
    <row r="68307" spans="27:27">
      <c r="AA68307" s="271"/>
    </row>
    <row r="68308" spans="27:27">
      <c r="AA68308" s="271"/>
    </row>
    <row r="68309" spans="27:27">
      <c r="AA68309" s="271"/>
    </row>
    <row r="68310" spans="27:27">
      <c r="AA68310" s="271"/>
    </row>
    <row r="68311" spans="27:27">
      <c r="AA68311" s="271"/>
    </row>
    <row r="68312" spans="27:27">
      <c r="AA68312" s="271"/>
    </row>
    <row r="68313" spans="27:27">
      <c r="AA68313" s="271"/>
    </row>
    <row r="68314" spans="27:27">
      <c r="AA68314" s="271"/>
    </row>
    <row r="68315" spans="27:27">
      <c r="AA68315" s="271"/>
    </row>
    <row r="68316" spans="27:27">
      <c r="AA68316" s="271"/>
    </row>
    <row r="68317" spans="27:27">
      <c r="AA68317" s="271"/>
    </row>
    <row r="68318" spans="27:27">
      <c r="AA68318" s="271"/>
    </row>
    <row r="68319" spans="27:27">
      <c r="AA68319" s="271"/>
    </row>
    <row r="68320" spans="27:27">
      <c r="AA68320" s="271"/>
    </row>
    <row r="68321" spans="27:27">
      <c r="AA68321" s="271"/>
    </row>
    <row r="68322" spans="27:27">
      <c r="AA68322" s="271"/>
    </row>
    <row r="68323" spans="27:27">
      <c r="AA68323" s="271"/>
    </row>
    <row r="68324" spans="27:27">
      <c r="AA68324" s="271"/>
    </row>
    <row r="68325" spans="27:27">
      <c r="AA68325" s="271"/>
    </row>
    <row r="68326" spans="27:27">
      <c r="AA68326" s="271"/>
    </row>
    <row r="68327" spans="27:27">
      <c r="AA68327" s="271"/>
    </row>
    <row r="68328" spans="27:27">
      <c r="AA68328" s="271"/>
    </row>
    <row r="68329" spans="27:27">
      <c r="AA68329" s="271"/>
    </row>
    <row r="68330" spans="27:27">
      <c r="AA68330" s="271"/>
    </row>
    <row r="68331" spans="27:27">
      <c r="AA68331" s="271"/>
    </row>
    <row r="68332" spans="27:27">
      <c r="AA68332" s="271"/>
    </row>
    <row r="68333" spans="27:27">
      <c r="AA68333" s="271"/>
    </row>
    <row r="68334" spans="27:27">
      <c r="AA68334" s="271"/>
    </row>
    <row r="68335" spans="27:27">
      <c r="AA68335" s="271"/>
    </row>
    <row r="68336" spans="27:27">
      <c r="AA68336" s="271"/>
    </row>
    <row r="68337" spans="27:27">
      <c r="AA68337" s="271"/>
    </row>
    <row r="68338" spans="27:27">
      <c r="AA68338" s="271"/>
    </row>
    <row r="68339" spans="27:27">
      <c r="AA68339" s="271"/>
    </row>
    <row r="68340" spans="27:27">
      <c r="AA68340" s="271"/>
    </row>
    <row r="68341" spans="27:27">
      <c r="AA68341" s="271"/>
    </row>
    <row r="68342" spans="27:27">
      <c r="AA68342" s="271"/>
    </row>
    <row r="68343" spans="27:27">
      <c r="AA68343" s="271"/>
    </row>
    <row r="68344" spans="27:27">
      <c r="AA68344" s="271"/>
    </row>
    <row r="68345" spans="27:27">
      <c r="AA68345" s="271"/>
    </row>
    <row r="68346" spans="27:27">
      <c r="AA68346" s="271"/>
    </row>
    <row r="68347" spans="27:27">
      <c r="AA68347" s="271"/>
    </row>
    <row r="68348" spans="27:27">
      <c r="AA68348" s="271"/>
    </row>
    <row r="68349" spans="27:27">
      <c r="AA68349" s="271"/>
    </row>
    <row r="68350" spans="27:27">
      <c r="AA68350" s="271"/>
    </row>
    <row r="68351" spans="27:27">
      <c r="AA68351" s="271"/>
    </row>
    <row r="68352" spans="27:27">
      <c r="AA68352" s="271"/>
    </row>
    <row r="68353" spans="27:27">
      <c r="AA68353" s="271"/>
    </row>
    <row r="68354" spans="27:27">
      <c r="AA68354" s="271"/>
    </row>
    <row r="68355" spans="27:27">
      <c r="AA68355" s="271"/>
    </row>
    <row r="68356" spans="27:27">
      <c r="AA68356" s="271"/>
    </row>
    <row r="68357" spans="27:27">
      <c r="AA68357" s="271"/>
    </row>
    <row r="68358" spans="27:27">
      <c r="AA68358" s="271"/>
    </row>
    <row r="68359" spans="27:27">
      <c r="AA68359" s="271"/>
    </row>
    <row r="68360" spans="27:27">
      <c r="AA68360" s="271"/>
    </row>
    <row r="68361" spans="27:27">
      <c r="AA68361" s="271"/>
    </row>
    <row r="68362" spans="27:27">
      <c r="AA68362" s="271"/>
    </row>
    <row r="68363" spans="27:27">
      <c r="AA68363" s="271"/>
    </row>
    <row r="68364" spans="27:27">
      <c r="AA68364" s="271"/>
    </row>
    <row r="68365" spans="27:27">
      <c r="AA68365" s="271"/>
    </row>
    <row r="68366" spans="27:27">
      <c r="AA68366" s="271"/>
    </row>
    <row r="68367" spans="27:27">
      <c r="AA68367" s="271"/>
    </row>
    <row r="68368" spans="27:27">
      <c r="AA68368" s="271"/>
    </row>
    <row r="68369" spans="27:27">
      <c r="AA68369" s="271"/>
    </row>
    <row r="68370" spans="27:27">
      <c r="AA68370" s="271"/>
    </row>
    <row r="68371" spans="27:27">
      <c r="AA68371" s="271"/>
    </row>
    <row r="68372" spans="27:27">
      <c r="AA68372" s="271"/>
    </row>
    <row r="68373" spans="27:27">
      <c r="AA68373" s="271"/>
    </row>
    <row r="68374" spans="27:27">
      <c r="AA68374" s="271"/>
    </row>
    <row r="68375" spans="27:27">
      <c r="AA68375" s="271"/>
    </row>
    <row r="68376" spans="27:27">
      <c r="AA68376" s="271"/>
    </row>
    <row r="68377" spans="27:27">
      <c r="AA68377" s="271"/>
    </row>
    <row r="68378" spans="27:27">
      <c r="AA68378" s="271"/>
    </row>
    <row r="68379" spans="27:27">
      <c r="AA68379" s="271"/>
    </row>
    <row r="68380" spans="27:27">
      <c r="AA68380" s="271"/>
    </row>
    <row r="68381" spans="27:27">
      <c r="AA68381" s="271"/>
    </row>
    <row r="68382" spans="27:27">
      <c r="AA68382" s="271"/>
    </row>
    <row r="68383" spans="27:27">
      <c r="AA68383" s="271"/>
    </row>
    <row r="68384" spans="27:27">
      <c r="AA68384" s="271"/>
    </row>
    <row r="68385" spans="27:27">
      <c r="AA68385" s="271"/>
    </row>
    <row r="68386" spans="27:27">
      <c r="AA68386" s="271"/>
    </row>
    <row r="68387" spans="27:27">
      <c r="AA68387" s="271"/>
    </row>
    <row r="68388" spans="27:27">
      <c r="AA68388" s="271"/>
    </row>
    <row r="68389" spans="27:27">
      <c r="AA68389" s="271"/>
    </row>
    <row r="68390" spans="27:27">
      <c r="AA68390" s="271"/>
    </row>
    <row r="68391" spans="27:27">
      <c r="AA68391" s="271"/>
    </row>
    <row r="68392" spans="27:27">
      <c r="AA68392" s="271"/>
    </row>
    <row r="68393" spans="27:27">
      <c r="AA68393" s="271"/>
    </row>
    <row r="68394" spans="27:27">
      <c r="AA68394" s="271"/>
    </row>
    <row r="68395" spans="27:27">
      <c r="AA68395" s="271"/>
    </row>
    <row r="68396" spans="27:27">
      <c r="AA68396" s="271"/>
    </row>
    <row r="68397" spans="27:27">
      <c r="AA68397" s="271"/>
    </row>
    <row r="68398" spans="27:27">
      <c r="AA68398" s="271"/>
    </row>
    <row r="68399" spans="27:27">
      <c r="AA68399" s="271"/>
    </row>
    <row r="68400" spans="27:27">
      <c r="AA68400" s="271"/>
    </row>
    <row r="68401" spans="27:27">
      <c r="AA68401" s="271"/>
    </row>
    <row r="68402" spans="27:27">
      <c r="AA68402" s="271"/>
    </row>
    <row r="68403" spans="27:27">
      <c r="AA68403" s="271"/>
    </row>
    <row r="68404" spans="27:27">
      <c r="AA68404" s="271"/>
    </row>
    <row r="68405" spans="27:27">
      <c r="AA68405" s="271"/>
    </row>
    <row r="68406" spans="27:27">
      <c r="AA68406" s="271"/>
    </row>
    <row r="68407" spans="27:27">
      <c r="AA68407" s="271"/>
    </row>
    <row r="68408" spans="27:27">
      <c r="AA68408" s="271"/>
    </row>
    <row r="68409" spans="27:27">
      <c r="AA68409" s="271"/>
    </row>
    <row r="68410" spans="27:27">
      <c r="AA68410" s="271"/>
    </row>
    <row r="68411" spans="27:27">
      <c r="AA68411" s="271"/>
    </row>
    <row r="68412" spans="27:27">
      <c r="AA68412" s="271"/>
    </row>
    <row r="68413" spans="27:27">
      <c r="AA68413" s="271"/>
    </row>
    <row r="68414" spans="27:27">
      <c r="AA68414" s="271"/>
    </row>
    <row r="68415" spans="27:27">
      <c r="AA68415" s="271"/>
    </row>
    <row r="68416" spans="27:27">
      <c r="AA68416" s="271"/>
    </row>
    <row r="68417" spans="27:27">
      <c r="AA68417" s="271"/>
    </row>
    <row r="68418" spans="27:27">
      <c r="AA68418" s="271"/>
    </row>
    <row r="68419" spans="27:27">
      <c r="AA68419" s="271"/>
    </row>
    <row r="68420" spans="27:27">
      <c r="AA68420" s="271"/>
    </row>
    <row r="68421" spans="27:27">
      <c r="AA68421" s="271"/>
    </row>
    <row r="68422" spans="27:27">
      <c r="AA68422" s="271"/>
    </row>
    <row r="68423" spans="27:27">
      <c r="AA68423" s="271"/>
    </row>
    <row r="68424" spans="27:27">
      <c r="AA68424" s="271"/>
    </row>
    <row r="68425" spans="27:27">
      <c r="AA68425" s="271"/>
    </row>
    <row r="68426" spans="27:27">
      <c r="AA68426" s="271"/>
    </row>
    <row r="68427" spans="27:27">
      <c r="AA68427" s="271"/>
    </row>
    <row r="68428" spans="27:27">
      <c r="AA68428" s="271"/>
    </row>
    <row r="68429" spans="27:27">
      <c r="AA68429" s="271"/>
    </row>
    <row r="68430" spans="27:27">
      <c r="AA68430" s="271"/>
    </row>
    <row r="68431" spans="27:27">
      <c r="AA68431" s="271"/>
    </row>
    <row r="68432" spans="27:27">
      <c r="AA68432" s="271"/>
    </row>
    <row r="68433" spans="27:27">
      <c r="AA68433" s="271"/>
    </row>
    <row r="68434" spans="27:27">
      <c r="AA68434" s="271"/>
    </row>
    <row r="68435" spans="27:27">
      <c r="AA68435" s="271"/>
    </row>
    <row r="68436" spans="27:27">
      <c r="AA68436" s="271"/>
    </row>
    <row r="68437" spans="27:27">
      <c r="AA68437" s="271"/>
    </row>
    <row r="68438" spans="27:27">
      <c r="AA68438" s="271"/>
    </row>
    <row r="68439" spans="27:27">
      <c r="AA68439" s="271"/>
    </row>
    <row r="68440" spans="27:27">
      <c r="AA68440" s="271"/>
    </row>
    <row r="68441" spans="27:27">
      <c r="AA68441" s="271"/>
    </row>
    <row r="68442" spans="27:27">
      <c r="AA68442" s="271"/>
    </row>
    <row r="68443" spans="27:27">
      <c r="AA68443" s="271"/>
    </row>
    <row r="68444" spans="27:27">
      <c r="AA68444" s="271"/>
    </row>
    <row r="68445" spans="27:27">
      <c r="AA68445" s="271"/>
    </row>
    <row r="68446" spans="27:27">
      <c r="AA68446" s="271"/>
    </row>
    <row r="68447" spans="27:27">
      <c r="AA68447" s="271"/>
    </row>
    <row r="68448" spans="27:27">
      <c r="AA68448" s="271"/>
    </row>
    <row r="68449" spans="27:27">
      <c r="AA68449" s="271"/>
    </row>
    <row r="68450" spans="27:27">
      <c r="AA68450" s="271"/>
    </row>
    <row r="68451" spans="27:27">
      <c r="AA68451" s="271"/>
    </row>
    <row r="68452" spans="27:27">
      <c r="AA68452" s="271"/>
    </row>
    <row r="68453" spans="27:27">
      <c r="AA68453" s="271"/>
    </row>
    <row r="68454" spans="27:27">
      <c r="AA68454" s="271"/>
    </row>
    <row r="68455" spans="27:27">
      <c r="AA68455" s="271"/>
    </row>
    <row r="68456" spans="27:27">
      <c r="AA68456" s="271"/>
    </row>
    <row r="68457" spans="27:27">
      <c r="AA68457" s="271"/>
    </row>
    <row r="68458" spans="27:27">
      <c r="AA68458" s="271"/>
    </row>
    <row r="68459" spans="27:27">
      <c r="AA68459" s="271"/>
    </row>
    <row r="68460" spans="27:27">
      <c r="AA68460" s="271"/>
    </row>
    <row r="68461" spans="27:27">
      <c r="AA68461" s="271"/>
    </row>
    <row r="68462" spans="27:27">
      <c r="AA68462" s="271"/>
    </row>
    <row r="68463" spans="27:27">
      <c r="AA68463" s="271"/>
    </row>
    <row r="68464" spans="27:27">
      <c r="AA68464" s="271"/>
    </row>
    <row r="68465" spans="27:27">
      <c r="AA68465" s="271"/>
    </row>
    <row r="68466" spans="27:27">
      <c r="AA68466" s="271"/>
    </row>
    <row r="68467" spans="27:27">
      <c r="AA68467" s="271"/>
    </row>
    <row r="68468" spans="27:27">
      <c r="AA68468" s="271"/>
    </row>
    <row r="68469" spans="27:27">
      <c r="AA68469" s="271"/>
    </row>
    <row r="68470" spans="27:27">
      <c r="AA68470" s="271"/>
    </row>
    <row r="68471" spans="27:27">
      <c r="AA68471" s="271"/>
    </row>
    <row r="68472" spans="27:27">
      <c r="AA68472" s="271"/>
    </row>
    <row r="68473" spans="27:27">
      <c r="AA68473" s="271"/>
    </row>
    <row r="68474" spans="27:27">
      <c r="AA68474" s="271"/>
    </row>
    <row r="68475" spans="27:27">
      <c r="AA68475" s="271"/>
    </row>
    <row r="68476" spans="27:27">
      <c r="AA68476" s="271"/>
    </row>
    <row r="68477" spans="27:27">
      <c r="AA68477" s="271"/>
    </row>
    <row r="68478" spans="27:27">
      <c r="AA68478" s="271"/>
    </row>
    <row r="68479" spans="27:27">
      <c r="AA68479" s="271"/>
    </row>
    <row r="68480" spans="27:27">
      <c r="AA68480" s="271"/>
    </row>
    <row r="68481" spans="27:27">
      <c r="AA68481" s="271"/>
    </row>
    <row r="68482" spans="27:27">
      <c r="AA68482" s="271"/>
    </row>
    <row r="68483" spans="27:27">
      <c r="AA68483" s="271"/>
    </row>
    <row r="68484" spans="27:27">
      <c r="AA68484" s="271"/>
    </row>
    <row r="68485" spans="27:27">
      <c r="AA68485" s="271"/>
    </row>
    <row r="68486" spans="27:27">
      <c r="AA68486" s="271"/>
    </row>
    <row r="68487" spans="27:27">
      <c r="AA68487" s="271"/>
    </row>
    <row r="68488" spans="27:27">
      <c r="AA68488" s="271"/>
    </row>
    <row r="68489" spans="27:27">
      <c r="AA68489" s="271"/>
    </row>
    <row r="68490" spans="27:27">
      <c r="AA68490" s="271"/>
    </row>
    <row r="68491" spans="27:27">
      <c r="AA68491" s="271"/>
    </row>
    <row r="68492" spans="27:27">
      <c r="AA68492" s="271"/>
    </row>
    <row r="68493" spans="27:27">
      <c r="AA68493" s="271"/>
    </row>
    <row r="68494" spans="27:27">
      <c r="AA68494" s="271"/>
    </row>
    <row r="68495" spans="27:27">
      <c r="AA68495" s="271"/>
    </row>
    <row r="68496" spans="27:27">
      <c r="AA68496" s="271"/>
    </row>
    <row r="68497" spans="27:27">
      <c r="AA68497" s="271"/>
    </row>
    <row r="68498" spans="27:27">
      <c r="AA68498" s="271"/>
    </row>
    <row r="68499" spans="27:27">
      <c r="AA68499" s="271"/>
    </row>
    <row r="68500" spans="27:27">
      <c r="AA68500" s="271"/>
    </row>
    <row r="68501" spans="27:27">
      <c r="AA68501" s="271"/>
    </row>
    <row r="68502" spans="27:27">
      <c r="AA68502" s="271"/>
    </row>
    <row r="68503" spans="27:27">
      <c r="AA68503" s="271"/>
    </row>
    <row r="68504" spans="27:27">
      <c r="AA68504" s="271"/>
    </row>
    <row r="68505" spans="27:27">
      <c r="AA68505" s="271"/>
    </row>
    <row r="68506" spans="27:27">
      <c r="AA68506" s="271"/>
    </row>
    <row r="68507" spans="27:27">
      <c r="AA68507" s="271"/>
    </row>
    <row r="68508" spans="27:27">
      <c r="AA68508" s="271"/>
    </row>
    <row r="68509" spans="27:27">
      <c r="AA68509" s="271"/>
    </row>
    <row r="68510" spans="27:27">
      <c r="AA68510" s="271"/>
    </row>
    <row r="68511" spans="27:27">
      <c r="AA68511" s="271"/>
    </row>
    <row r="68512" spans="27:27">
      <c r="AA68512" s="271"/>
    </row>
    <row r="68513" spans="27:27">
      <c r="AA68513" s="271"/>
    </row>
    <row r="68514" spans="27:27">
      <c r="AA68514" s="271"/>
    </row>
    <row r="68515" spans="27:27">
      <c r="AA68515" s="271"/>
    </row>
    <row r="68516" spans="27:27">
      <c r="AA68516" s="271"/>
    </row>
    <row r="68517" spans="27:27">
      <c r="AA68517" s="271"/>
    </row>
    <row r="68518" spans="27:27">
      <c r="AA68518" s="271"/>
    </row>
    <row r="68519" spans="27:27">
      <c r="AA68519" s="271"/>
    </row>
    <row r="68520" spans="27:27">
      <c r="AA68520" s="271"/>
    </row>
    <row r="68521" spans="27:27">
      <c r="AA68521" s="271"/>
    </row>
    <row r="68522" spans="27:27">
      <c r="AA68522" s="271"/>
    </row>
    <row r="68523" spans="27:27">
      <c r="AA68523" s="271"/>
    </row>
    <row r="68524" spans="27:27">
      <c r="AA68524" s="271"/>
    </row>
    <row r="68525" spans="27:27">
      <c r="AA68525" s="271"/>
    </row>
    <row r="68526" spans="27:27">
      <c r="AA68526" s="271"/>
    </row>
    <row r="68527" spans="27:27">
      <c r="AA68527" s="271"/>
    </row>
    <row r="68528" spans="27:27">
      <c r="AA68528" s="271"/>
    </row>
    <row r="68529" spans="27:27">
      <c r="AA68529" s="271"/>
    </row>
    <row r="68530" spans="27:27">
      <c r="AA68530" s="271"/>
    </row>
    <row r="68531" spans="27:27">
      <c r="AA68531" s="271"/>
    </row>
    <row r="68532" spans="27:27">
      <c r="AA68532" s="271"/>
    </row>
    <row r="68533" spans="27:27">
      <c r="AA68533" s="271"/>
    </row>
    <row r="68534" spans="27:27">
      <c r="AA68534" s="271"/>
    </row>
    <row r="68535" spans="27:27">
      <c r="AA68535" s="271"/>
    </row>
    <row r="68536" spans="27:27">
      <c r="AA68536" s="271"/>
    </row>
    <row r="68537" spans="27:27">
      <c r="AA68537" s="271"/>
    </row>
    <row r="68538" spans="27:27">
      <c r="AA68538" s="271"/>
    </row>
    <row r="68539" spans="27:27">
      <c r="AA68539" s="271"/>
    </row>
    <row r="68540" spans="27:27">
      <c r="AA68540" s="271"/>
    </row>
    <row r="68541" spans="27:27">
      <c r="AA68541" s="271"/>
    </row>
    <row r="68542" spans="27:27">
      <c r="AA68542" s="271"/>
    </row>
    <row r="68543" spans="27:27">
      <c r="AA68543" s="271"/>
    </row>
    <row r="68544" spans="27:27">
      <c r="AA68544" s="271"/>
    </row>
    <row r="68545" spans="27:27">
      <c r="AA68545" s="271"/>
    </row>
    <row r="68546" spans="27:27">
      <c r="AA68546" s="271"/>
    </row>
    <row r="68547" spans="27:27">
      <c r="AA68547" s="271"/>
    </row>
    <row r="68548" spans="27:27">
      <c r="AA68548" s="271"/>
    </row>
    <row r="68549" spans="27:27">
      <c r="AA68549" s="271"/>
    </row>
    <row r="68550" spans="27:27">
      <c r="AA68550" s="271"/>
    </row>
    <row r="68551" spans="27:27">
      <c r="AA68551" s="271"/>
    </row>
    <row r="68552" spans="27:27">
      <c r="AA68552" s="271"/>
    </row>
    <row r="68553" spans="27:27">
      <c r="AA68553" s="271"/>
    </row>
    <row r="68554" spans="27:27">
      <c r="AA68554" s="271"/>
    </row>
    <row r="68555" spans="27:27">
      <c r="AA68555" s="271"/>
    </row>
    <row r="68556" spans="27:27">
      <c r="AA68556" s="271"/>
    </row>
    <row r="68557" spans="27:27">
      <c r="AA68557" s="271"/>
    </row>
    <row r="68558" spans="27:27">
      <c r="AA68558" s="271"/>
    </row>
    <row r="68559" spans="27:27">
      <c r="AA68559" s="271"/>
    </row>
    <row r="68560" spans="27:27">
      <c r="AA68560" s="271"/>
    </row>
    <row r="68561" spans="27:27">
      <c r="AA68561" s="271"/>
    </row>
    <row r="68562" spans="27:27">
      <c r="AA68562" s="271"/>
    </row>
    <row r="68563" spans="27:27">
      <c r="AA68563" s="271"/>
    </row>
    <row r="68564" spans="27:27">
      <c r="AA68564" s="271"/>
    </row>
    <row r="68565" spans="27:27">
      <c r="AA68565" s="271"/>
    </row>
    <row r="68566" spans="27:27">
      <c r="AA68566" s="271"/>
    </row>
    <row r="68567" spans="27:27">
      <c r="AA68567" s="271"/>
    </row>
    <row r="68568" spans="27:27">
      <c r="AA68568" s="271"/>
    </row>
    <row r="68569" spans="27:27">
      <c r="AA68569" s="271"/>
    </row>
    <row r="68570" spans="27:27">
      <c r="AA68570" s="271"/>
    </row>
    <row r="68571" spans="27:27">
      <c r="AA68571" s="271"/>
    </row>
    <row r="68572" spans="27:27">
      <c r="AA68572" s="271"/>
    </row>
    <row r="68573" spans="27:27">
      <c r="AA68573" s="271"/>
    </row>
    <row r="68574" spans="27:27">
      <c r="AA68574" s="271"/>
    </row>
    <row r="68575" spans="27:27">
      <c r="AA68575" s="271"/>
    </row>
    <row r="68576" spans="27:27">
      <c r="AA68576" s="271"/>
    </row>
    <row r="68577" spans="27:27">
      <c r="AA68577" s="271"/>
    </row>
    <row r="68578" spans="27:27">
      <c r="AA68578" s="271"/>
    </row>
    <row r="68579" spans="27:27">
      <c r="AA68579" s="271"/>
    </row>
    <row r="68580" spans="27:27">
      <c r="AA68580" s="271"/>
    </row>
    <row r="68581" spans="27:27">
      <c r="AA68581" s="271"/>
    </row>
    <row r="68582" spans="27:27">
      <c r="AA68582" s="271"/>
    </row>
    <row r="68583" spans="27:27">
      <c r="AA68583" s="271"/>
    </row>
    <row r="68584" spans="27:27">
      <c r="AA68584" s="271"/>
    </row>
    <row r="68585" spans="27:27">
      <c r="AA68585" s="271"/>
    </row>
    <row r="68586" spans="27:27">
      <c r="AA68586" s="271"/>
    </row>
    <row r="68587" spans="27:27">
      <c r="AA68587" s="271"/>
    </row>
    <row r="68588" spans="27:27">
      <c r="AA68588" s="271"/>
    </row>
    <row r="68589" spans="27:27">
      <c r="AA68589" s="271"/>
    </row>
    <row r="68590" spans="27:27">
      <c r="AA68590" s="271"/>
    </row>
    <row r="68591" spans="27:27">
      <c r="AA68591" s="271"/>
    </row>
    <row r="68592" spans="27:27">
      <c r="AA68592" s="271"/>
    </row>
    <row r="68593" spans="27:27">
      <c r="AA68593" s="271"/>
    </row>
    <row r="68594" spans="27:27">
      <c r="AA68594" s="271"/>
    </row>
    <row r="68595" spans="27:27">
      <c r="AA68595" s="271"/>
    </row>
    <row r="68596" spans="27:27">
      <c r="AA68596" s="271"/>
    </row>
    <row r="68597" spans="27:27">
      <c r="AA68597" s="271"/>
    </row>
    <row r="68598" spans="27:27">
      <c r="AA68598" s="271"/>
    </row>
    <row r="68599" spans="27:27">
      <c r="AA68599" s="271"/>
    </row>
    <row r="68600" spans="27:27">
      <c r="AA68600" s="271"/>
    </row>
    <row r="68601" spans="27:27">
      <c r="AA68601" s="271"/>
    </row>
    <row r="68602" spans="27:27">
      <c r="AA68602" s="271"/>
    </row>
    <row r="68603" spans="27:27">
      <c r="AA68603" s="271"/>
    </row>
    <row r="68604" spans="27:27">
      <c r="AA68604" s="271"/>
    </row>
    <row r="68605" spans="27:27">
      <c r="AA68605" s="271"/>
    </row>
    <row r="68606" spans="27:27">
      <c r="AA68606" s="271"/>
    </row>
    <row r="68607" spans="27:27">
      <c r="AA68607" s="271"/>
    </row>
    <row r="68608" spans="27:27">
      <c r="AA68608" s="271"/>
    </row>
    <row r="68609" spans="27:27">
      <c r="AA68609" s="271"/>
    </row>
    <row r="68610" spans="27:27">
      <c r="AA68610" s="271"/>
    </row>
    <row r="68611" spans="27:27">
      <c r="AA68611" s="271"/>
    </row>
    <row r="68612" spans="27:27">
      <c r="AA68612" s="271"/>
    </row>
    <row r="68613" spans="27:27">
      <c r="AA68613" s="271"/>
    </row>
    <row r="68614" spans="27:27">
      <c r="AA68614" s="271"/>
    </row>
    <row r="68615" spans="27:27">
      <c r="AA68615" s="271"/>
    </row>
    <row r="68616" spans="27:27">
      <c r="AA68616" s="271"/>
    </row>
    <row r="68617" spans="27:27">
      <c r="AA68617" s="271"/>
    </row>
    <row r="68618" spans="27:27">
      <c r="AA68618" s="271"/>
    </row>
    <row r="68619" spans="27:27">
      <c r="AA68619" s="271"/>
    </row>
    <row r="68620" spans="27:27">
      <c r="AA68620" s="271"/>
    </row>
    <row r="68621" spans="27:27">
      <c r="AA68621" s="271"/>
    </row>
    <row r="68622" spans="27:27">
      <c r="AA68622" s="271"/>
    </row>
    <row r="68623" spans="27:27">
      <c r="AA68623" s="271"/>
    </row>
    <row r="68624" spans="27:27">
      <c r="AA68624" s="271"/>
    </row>
    <row r="68625" spans="27:27">
      <c r="AA68625" s="271"/>
    </row>
    <row r="68626" spans="27:27">
      <c r="AA68626" s="271"/>
    </row>
    <row r="68627" spans="27:27">
      <c r="AA68627" s="271"/>
    </row>
    <row r="68628" spans="27:27">
      <c r="AA68628" s="271"/>
    </row>
    <row r="68629" spans="27:27">
      <c r="AA68629" s="271"/>
    </row>
    <row r="68630" spans="27:27">
      <c r="AA68630" s="271"/>
    </row>
    <row r="68631" spans="27:27">
      <c r="AA68631" s="271"/>
    </row>
    <row r="68632" spans="27:27">
      <c r="AA68632" s="271"/>
    </row>
    <row r="68633" spans="27:27">
      <c r="AA68633" s="271"/>
    </row>
    <row r="68634" spans="27:27">
      <c r="AA68634" s="271"/>
    </row>
    <row r="68635" spans="27:27">
      <c r="AA68635" s="271"/>
    </row>
    <row r="68636" spans="27:27">
      <c r="AA68636" s="271"/>
    </row>
    <row r="68637" spans="27:27">
      <c r="AA68637" s="271"/>
    </row>
    <row r="68638" spans="27:27">
      <c r="AA68638" s="271"/>
    </row>
    <row r="68639" spans="27:27">
      <c r="AA68639" s="271"/>
    </row>
    <row r="68640" spans="27:27">
      <c r="AA68640" s="271"/>
    </row>
    <row r="68641" spans="27:27">
      <c r="AA68641" s="271"/>
    </row>
    <row r="68642" spans="27:27">
      <c r="AA68642" s="271"/>
    </row>
    <row r="68643" spans="27:27">
      <c r="AA68643" s="271"/>
    </row>
    <row r="68644" spans="27:27">
      <c r="AA68644" s="271"/>
    </row>
    <row r="68645" spans="27:27">
      <c r="AA68645" s="271"/>
    </row>
    <row r="68646" spans="27:27">
      <c r="AA68646" s="271"/>
    </row>
    <row r="68647" spans="27:27">
      <c r="AA68647" s="271"/>
    </row>
    <row r="68648" spans="27:27">
      <c r="AA68648" s="271"/>
    </row>
    <row r="68649" spans="27:27">
      <c r="AA68649" s="271"/>
    </row>
    <row r="68650" spans="27:27">
      <c r="AA68650" s="271"/>
    </row>
    <row r="68651" spans="27:27">
      <c r="AA68651" s="271"/>
    </row>
    <row r="68652" spans="27:27">
      <c r="AA68652" s="271"/>
    </row>
    <row r="68653" spans="27:27">
      <c r="AA68653" s="271"/>
    </row>
    <row r="68654" spans="27:27">
      <c r="AA68654" s="271"/>
    </row>
    <row r="68655" spans="27:27">
      <c r="AA68655" s="271"/>
    </row>
    <row r="68656" spans="27:27">
      <c r="AA68656" s="271"/>
    </row>
    <row r="68657" spans="27:27">
      <c r="AA68657" s="271"/>
    </row>
    <row r="68658" spans="27:27">
      <c r="AA68658" s="271"/>
    </row>
    <row r="68659" spans="27:27">
      <c r="AA68659" s="271"/>
    </row>
    <row r="68660" spans="27:27">
      <c r="AA68660" s="271"/>
    </row>
    <row r="68661" spans="27:27">
      <c r="AA68661" s="271"/>
    </row>
    <row r="68662" spans="27:27">
      <c r="AA68662" s="271"/>
    </row>
    <row r="68663" spans="27:27">
      <c r="AA68663" s="271"/>
    </row>
    <row r="68664" spans="27:27">
      <c r="AA68664" s="271"/>
    </row>
    <row r="68665" spans="27:27">
      <c r="AA68665" s="271"/>
    </row>
    <row r="68666" spans="27:27">
      <c r="AA68666" s="271"/>
    </row>
    <row r="68667" spans="27:27">
      <c r="AA68667" s="271"/>
    </row>
    <row r="68668" spans="27:27">
      <c r="AA68668" s="271"/>
    </row>
    <row r="68669" spans="27:27">
      <c r="AA68669" s="271"/>
    </row>
    <row r="68670" spans="27:27">
      <c r="AA68670" s="271"/>
    </row>
    <row r="68671" spans="27:27">
      <c r="AA68671" s="271"/>
    </row>
    <row r="68672" spans="27:27">
      <c r="AA68672" s="271"/>
    </row>
    <row r="68673" spans="27:27">
      <c r="AA68673" s="271"/>
    </row>
    <row r="68674" spans="27:27">
      <c r="AA68674" s="271"/>
    </row>
    <row r="68675" spans="27:27">
      <c r="AA68675" s="271"/>
    </row>
    <row r="68676" spans="27:27">
      <c r="AA68676" s="271"/>
    </row>
    <row r="68677" spans="27:27">
      <c r="AA68677" s="271"/>
    </row>
    <row r="68678" spans="27:27">
      <c r="AA68678" s="271"/>
    </row>
    <row r="68679" spans="27:27">
      <c r="AA68679" s="271"/>
    </row>
    <row r="68680" spans="27:27">
      <c r="AA68680" s="271"/>
    </row>
    <row r="68681" spans="27:27">
      <c r="AA68681" s="271"/>
    </row>
    <row r="68682" spans="27:27">
      <c r="AA68682" s="271"/>
    </row>
    <row r="68683" spans="27:27">
      <c r="AA68683" s="271"/>
    </row>
    <row r="68684" spans="27:27">
      <c r="AA68684" s="271"/>
    </row>
    <row r="68685" spans="27:27">
      <c r="AA68685" s="271"/>
    </row>
    <row r="68686" spans="27:27">
      <c r="AA68686" s="271"/>
    </row>
    <row r="68687" spans="27:27">
      <c r="AA68687" s="271"/>
    </row>
    <row r="68688" spans="27:27">
      <c r="AA68688" s="271"/>
    </row>
    <row r="68689" spans="27:27">
      <c r="AA68689" s="271"/>
    </row>
    <row r="68690" spans="27:27">
      <c r="AA68690" s="271"/>
    </row>
    <row r="68691" spans="27:27">
      <c r="AA68691" s="271"/>
    </row>
    <row r="68692" spans="27:27">
      <c r="AA68692" s="271"/>
    </row>
    <row r="68693" spans="27:27">
      <c r="AA68693" s="271"/>
    </row>
    <row r="68694" spans="27:27">
      <c r="AA68694" s="271"/>
    </row>
    <row r="68695" spans="27:27">
      <c r="AA68695" s="271"/>
    </row>
    <row r="68696" spans="27:27">
      <c r="AA68696" s="271"/>
    </row>
    <row r="68697" spans="27:27">
      <c r="AA68697" s="271"/>
    </row>
    <row r="68698" spans="27:27">
      <c r="AA68698" s="271"/>
    </row>
    <row r="68699" spans="27:27">
      <c r="AA68699" s="271"/>
    </row>
    <row r="68700" spans="27:27">
      <c r="AA68700" s="271"/>
    </row>
    <row r="68701" spans="27:27">
      <c r="AA68701" s="271"/>
    </row>
    <row r="68702" spans="27:27">
      <c r="AA68702" s="271"/>
    </row>
    <row r="68703" spans="27:27">
      <c r="AA68703" s="271"/>
    </row>
    <row r="68704" spans="27:27">
      <c r="AA68704" s="271"/>
    </row>
    <row r="68705" spans="27:27">
      <c r="AA68705" s="271"/>
    </row>
    <row r="68706" spans="27:27">
      <c r="AA68706" s="271"/>
    </row>
    <row r="68707" spans="27:27">
      <c r="AA68707" s="271"/>
    </row>
    <row r="68708" spans="27:27">
      <c r="AA68708" s="271"/>
    </row>
    <row r="68709" spans="27:27">
      <c r="AA68709" s="271"/>
    </row>
    <row r="68710" spans="27:27">
      <c r="AA68710" s="271"/>
    </row>
    <row r="68711" spans="27:27">
      <c r="AA68711" s="271"/>
    </row>
    <row r="68712" spans="27:27">
      <c r="AA68712" s="271"/>
    </row>
    <row r="68713" spans="27:27">
      <c r="AA68713" s="271"/>
    </row>
    <row r="68714" spans="27:27">
      <c r="AA68714" s="271"/>
    </row>
    <row r="68715" spans="27:27">
      <c r="AA68715" s="271"/>
    </row>
    <row r="68716" spans="27:27">
      <c r="AA68716" s="271"/>
    </row>
    <row r="68717" spans="27:27">
      <c r="AA68717" s="271"/>
    </row>
    <row r="68718" spans="27:27">
      <c r="AA68718" s="271"/>
    </row>
    <row r="68719" spans="27:27">
      <c r="AA68719" s="271"/>
    </row>
    <row r="68720" spans="27:27">
      <c r="AA68720" s="271"/>
    </row>
    <row r="68721" spans="27:27">
      <c r="AA68721" s="271"/>
    </row>
    <row r="68722" spans="27:27">
      <c r="AA68722" s="271"/>
    </row>
    <row r="68723" spans="27:27">
      <c r="AA68723" s="271"/>
    </row>
    <row r="68724" spans="27:27">
      <c r="AA68724" s="271"/>
    </row>
    <row r="68725" spans="27:27">
      <c r="AA68725" s="271"/>
    </row>
    <row r="68726" spans="27:27">
      <c r="AA68726" s="271"/>
    </row>
    <row r="68727" spans="27:27">
      <c r="AA68727" s="271"/>
    </row>
    <row r="68728" spans="27:27">
      <c r="AA68728" s="271"/>
    </row>
    <row r="68729" spans="27:27">
      <c r="AA68729" s="271"/>
    </row>
    <row r="68730" spans="27:27">
      <c r="AA68730" s="271"/>
    </row>
    <row r="68731" spans="27:27">
      <c r="AA68731" s="271"/>
    </row>
    <row r="68732" spans="27:27">
      <c r="AA68732" s="271"/>
    </row>
    <row r="68733" spans="27:27">
      <c r="AA68733" s="271"/>
    </row>
    <row r="68734" spans="27:27">
      <c r="AA68734" s="271"/>
    </row>
    <row r="68735" spans="27:27">
      <c r="AA68735" s="271"/>
    </row>
    <row r="68736" spans="27:27">
      <c r="AA68736" s="271"/>
    </row>
    <row r="68737" spans="27:27">
      <c r="AA68737" s="271"/>
    </row>
    <row r="68738" spans="27:27">
      <c r="AA68738" s="271"/>
    </row>
    <row r="68739" spans="27:27">
      <c r="AA68739" s="271"/>
    </row>
    <row r="68740" spans="27:27">
      <c r="AA68740" s="271"/>
    </row>
    <row r="68741" spans="27:27">
      <c r="AA68741" s="271"/>
    </row>
    <row r="68742" spans="27:27">
      <c r="AA68742" s="271"/>
    </row>
    <row r="68743" spans="27:27">
      <c r="AA68743" s="271"/>
    </row>
    <row r="68744" spans="27:27">
      <c r="AA68744" s="271"/>
    </row>
    <row r="68745" spans="27:27">
      <c r="AA68745" s="271"/>
    </row>
    <row r="68746" spans="27:27">
      <c r="AA68746" s="271"/>
    </row>
    <row r="68747" spans="27:27">
      <c r="AA68747" s="271"/>
    </row>
    <row r="68748" spans="27:27">
      <c r="AA68748" s="271"/>
    </row>
    <row r="68749" spans="27:27">
      <c r="AA68749" s="271"/>
    </row>
    <row r="68750" spans="27:27">
      <c r="AA68750" s="271"/>
    </row>
    <row r="68751" spans="27:27">
      <c r="AA68751" s="271"/>
    </row>
    <row r="68752" spans="27:27">
      <c r="AA68752" s="271"/>
    </row>
    <row r="68753" spans="27:27">
      <c r="AA68753" s="271"/>
    </row>
    <row r="68754" spans="27:27">
      <c r="AA68754" s="271"/>
    </row>
    <row r="68755" spans="27:27">
      <c r="AA68755" s="271"/>
    </row>
    <row r="68756" spans="27:27">
      <c r="AA68756" s="271"/>
    </row>
    <row r="68757" spans="27:27">
      <c r="AA68757" s="271"/>
    </row>
    <row r="68758" spans="27:27">
      <c r="AA68758" s="271"/>
    </row>
    <row r="68759" spans="27:27">
      <c r="AA68759" s="271"/>
    </row>
    <row r="68760" spans="27:27">
      <c r="AA68760" s="271"/>
    </row>
    <row r="68761" spans="27:27">
      <c r="AA68761" s="271"/>
    </row>
    <row r="68762" spans="27:27">
      <c r="AA68762" s="271"/>
    </row>
    <row r="68763" spans="27:27">
      <c r="AA68763" s="271"/>
    </row>
    <row r="68764" spans="27:27">
      <c r="AA68764" s="271"/>
    </row>
    <row r="68765" spans="27:27">
      <c r="AA68765" s="271"/>
    </row>
    <row r="68766" spans="27:27">
      <c r="AA68766" s="271"/>
    </row>
    <row r="68767" spans="27:27">
      <c r="AA68767" s="271"/>
    </row>
    <row r="68768" spans="27:27">
      <c r="AA68768" s="271"/>
    </row>
    <row r="68769" spans="27:27">
      <c r="AA68769" s="271"/>
    </row>
    <row r="68770" spans="27:27">
      <c r="AA68770" s="271"/>
    </row>
    <row r="68771" spans="27:27">
      <c r="AA68771" s="271"/>
    </row>
    <row r="68772" spans="27:27">
      <c r="AA68772" s="271"/>
    </row>
    <row r="68773" spans="27:27">
      <c r="AA68773" s="271"/>
    </row>
    <row r="68774" spans="27:27">
      <c r="AA68774" s="271"/>
    </row>
    <row r="68775" spans="27:27">
      <c r="AA68775" s="271"/>
    </row>
    <row r="68776" spans="27:27">
      <c r="AA68776" s="271"/>
    </row>
    <row r="68777" spans="27:27">
      <c r="AA68777" s="271"/>
    </row>
    <row r="68778" spans="27:27">
      <c r="AA68778" s="271"/>
    </row>
    <row r="68779" spans="27:27">
      <c r="AA68779" s="271"/>
    </row>
    <row r="68780" spans="27:27">
      <c r="AA68780" s="271"/>
    </row>
    <row r="68781" spans="27:27">
      <c r="AA68781" s="271"/>
    </row>
    <row r="68782" spans="27:27">
      <c r="AA68782" s="271"/>
    </row>
    <row r="68783" spans="27:27">
      <c r="AA68783" s="271"/>
    </row>
    <row r="68784" spans="27:27">
      <c r="AA68784" s="271"/>
    </row>
    <row r="68785" spans="27:27">
      <c r="AA68785" s="271"/>
    </row>
    <row r="68786" spans="27:27">
      <c r="AA68786" s="271"/>
    </row>
    <row r="68787" spans="27:27">
      <c r="AA68787" s="271"/>
    </row>
    <row r="68788" spans="27:27">
      <c r="AA68788" s="271"/>
    </row>
    <row r="68789" spans="27:27">
      <c r="AA68789" s="271"/>
    </row>
    <row r="68790" spans="27:27">
      <c r="AA68790" s="271"/>
    </row>
    <row r="68791" spans="27:27">
      <c r="AA68791" s="271"/>
    </row>
    <row r="68792" spans="27:27">
      <c r="AA68792" s="271"/>
    </row>
    <row r="68793" spans="27:27">
      <c r="AA68793" s="271"/>
    </row>
    <row r="68794" spans="27:27">
      <c r="AA68794" s="271"/>
    </row>
    <row r="68795" spans="27:27">
      <c r="AA68795" s="271"/>
    </row>
    <row r="68796" spans="27:27">
      <c r="AA68796" s="271"/>
    </row>
    <row r="68797" spans="27:27">
      <c r="AA68797" s="271"/>
    </row>
    <row r="68798" spans="27:27">
      <c r="AA68798" s="271"/>
    </row>
    <row r="68799" spans="27:27">
      <c r="AA68799" s="271"/>
    </row>
    <row r="68800" spans="27:27">
      <c r="AA68800" s="271"/>
    </row>
    <row r="68801" spans="27:27">
      <c r="AA68801" s="271"/>
    </row>
    <row r="68802" spans="27:27">
      <c r="AA68802" s="271"/>
    </row>
    <row r="68803" spans="27:27">
      <c r="AA68803" s="271"/>
    </row>
    <row r="68804" spans="27:27">
      <c r="AA68804" s="271"/>
    </row>
    <row r="68805" spans="27:27">
      <c r="AA68805" s="271"/>
    </row>
    <row r="68806" spans="27:27">
      <c r="AA68806" s="271"/>
    </row>
    <row r="68807" spans="27:27">
      <c r="AA68807" s="271"/>
    </row>
    <row r="68808" spans="27:27">
      <c r="AA68808" s="271"/>
    </row>
    <row r="68809" spans="27:27">
      <c r="AA68809" s="271"/>
    </row>
    <row r="68810" spans="27:27">
      <c r="AA68810" s="271"/>
    </row>
    <row r="68811" spans="27:27">
      <c r="AA68811" s="271"/>
    </row>
    <row r="68812" spans="27:27">
      <c r="AA68812" s="271"/>
    </row>
    <row r="68813" spans="27:27">
      <c r="AA68813" s="271"/>
    </row>
    <row r="68814" spans="27:27">
      <c r="AA68814" s="271"/>
    </row>
    <row r="68815" spans="27:27">
      <c r="AA68815" s="271"/>
    </row>
    <row r="68816" spans="27:27">
      <c r="AA68816" s="271"/>
    </row>
    <row r="68817" spans="27:27">
      <c r="AA68817" s="271"/>
    </row>
    <row r="68818" spans="27:27">
      <c r="AA68818" s="271"/>
    </row>
    <row r="68819" spans="27:27">
      <c r="AA68819" s="271"/>
    </row>
    <row r="68820" spans="27:27">
      <c r="AA68820" s="271"/>
    </row>
    <row r="68821" spans="27:27">
      <c r="AA68821" s="271"/>
    </row>
    <row r="68822" spans="27:27">
      <c r="AA68822" s="271"/>
    </row>
    <row r="68823" spans="27:27">
      <c r="AA68823" s="271"/>
    </row>
    <row r="68824" spans="27:27">
      <c r="AA68824" s="271"/>
    </row>
    <row r="68825" spans="27:27">
      <c r="AA68825" s="271"/>
    </row>
    <row r="68826" spans="27:27">
      <c r="AA68826" s="271"/>
    </row>
    <row r="68827" spans="27:27">
      <c r="AA68827" s="271"/>
    </row>
    <row r="68828" spans="27:27">
      <c r="AA68828" s="271"/>
    </row>
    <row r="68829" spans="27:27">
      <c r="AA68829" s="271"/>
    </row>
    <row r="68830" spans="27:27">
      <c r="AA68830" s="271"/>
    </row>
    <row r="68831" spans="27:27">
      <c r="AA68831" s="271"/>
    </row>
    <row r="68832" spans="27:27">
      <c r="AA68832" s="271"/>
    </row>
    <row r="68833" spans="27:27">
      <c r="AA68833" s="271"/>
    </row>
    <row r="68834" spans="27:27">
      <c r="AA68834" s="271"/>
    </row>
    <row r="68835" spans="27:27">
      <c r="AA68835" s="271"/>
    </row>
    <row r="68836" spans="27:27">
      <c r="AA68836" s="271"/>
    </row>
    <row r="68837" spans="27:27">
      <c r="AA68837" s="271"/>
    </row>
    <row r="68838" spans="27:27">
      <c r="AA68838" s="271"/>
    </row>
    <row r="68839" spans="27:27">
      <c r="AA68839" s="271"/>
    </row>
    <row r="68840" spans="27:27">
      <c r="AA68840" s="271"/>
    </row>
    <row r="68841" spans="27:27">
      <c r="AA68841" s="271"/>
    </row>
    <row r="68842" spans="27:27">
      <c r="AA68842" s="271"/>
    </row>
    <row r="68843" spans="27:27">
      <c r="AA68843" s="271"/>
    </row>
    <row r="68844" spans="27:27">
      <c r="AA68844" s="271"/>
    </row>
    <row r="68845" spans="27:27">
      <c r="AA68845" s="271"/>
    </row>
    <row r="68846" spans="27:27">
      <c r="AA68846" s="271"/>
    </row>
    <row r="68847" spans="27:27">
      <c r="AA68847" s="271"/>
    </row>
    <row r="68848" spans="27:27">
      <c r="AA68848" s="271"/>
    </row>
    <row r="68849" spans="27:27">
      <c r="AA68849" s="271"/>
    </row>
    <row r="68850" spans="27:27">
      <c r="AA68850" s="271"/>
    </row>
    <row r="68851" spans="27:27">
      <c r="AA68851" s="271"/>
    </row>
    <row r="68852" spans="27:27">
      <c r="AA68852" s="271"/>
    </row>
    <row r="68853" spans="27:27">
      <c r="AA68853" s="271"/>
    </row>
    <row r="68854" spans="27:27">
      <c r="AA68854" s="271"/>
    </row>
    <row r="68855" spans="27:27">
      <c r="AA68855" s="271"/>
    </row>
    <row r="68856" spans="27:27">
      <c r="AA68856" s="271"/>
    </row>
    <row r="68857" spans="27:27">
      <c r="AA68857" s="271"/>
    </row>
    <row r="68858" spans="27:27">
      <c r="AA68858" s="271"/>
    </row>
    <row r="68859" spans="27:27">
      <c r="AA68859" s="271"/>
    </row>
    <row r="68860" spans="27:27">
      <c r="AA68860" s="271"/>
    </row>
    <row r="68861" spans="27:27">
      <c r="AA68861" s="271"/>
    </row>
    <row r="68862" spans="27:27">
      <c r="AA68862" s="271"/>
    </row>
    <row r="68863" spans="27:27">
      <c r="AA68863" s="271"/>
    </row>
    <row r="68864" spans="27:27">
      <c r="AA68864" s="271"/>
    </row>
    <row r="68865" spans="27:27">
      <c r="AA68865" s="271"/>
    </row>
    <row r="68866" spans="27:27">
      <c r="AA68866" s="271"/>
    </row>
    <row r="68867" spans="27:27">
      <c r="AA68867" s="271"/>
    </row>
    <row r="68868" spans="27:27">
      <c r="AA68868" s="271"/>
    </row>
    <row r="68869" spans="27:27">
      <c r="AA68869" s="271"/>
    </row>
    <row r="68870" spans="27:27">
      <c r="AA68870" s="271"/>
    </row>
    <row r="68871" spans="27:27">
      <c r="AA68871" s="271"/>
    </row>
    <row r="68872" spans="27:27">
      <c r="AA68872" s="271"/>
    </row>
    <row r="68873" spans="27:27">
      <c r="AA68873" s="271"/>
    </row>
    <row r="68874" spans="27:27">
      <c r="AA68874" s="271"/>
    </row>
    <row r="68875" spans="27:27">
      <c r="AA68875" s="271"/>
    </row>
    <row r="68876" spans="27:27">
      <c r="AA68876" s="271"/>
    </row>
    <row r="68877" spans="27:27">
      <c r="AA68877" s="271"/>
    </row>
    <row r="68878" spans="27:27">
      <c r="AA68878" s="271"/>
    </row>
    <row r="68879" spans="27:27">
      <c r="AA68879" s="271"/>
    </row>
    <row r="68880" spans="27:27">
      <c r="AA68880" s="271"/>
    </row>
    <row r="68881" spans="27:27">
      <c r="AA68881" s="271"/>
    </row>
    <row r="68882" spans="27:27">
      <c r="AA68882" s="271"/>
    </row>
    <row r="68883" spans="27:27">
      <c r="AA68883" s="271"/>
    </row>
    <row r="68884" spans="27:27">
      <c r="AA68884" s="271"/>
    </row>
    <row r="68885" spans="27:27">
      <c r="AA68885" s="271"/>
    </row>
    <row r="68886" spans="27:27">
      <c r="AA68886" s="271"/>
    </row>
    <row r="68887" spans="27:27">
      <c r="AA68887" s="271"/>
    </row>
    <row r="68888" spans="27:27">
      <c r="AA68888" s="271"/>
    </row>
    <row r="68889" spans="27:27">
      <c r="AA68889" s="271"/>
    </row>
    <row r="68890" spans="27:27">
      <c r="AA68890" s="271"/>
    </row>
    <row r="68891" spans="27:27">
      <c r="AA68891" s="271"/>
    </row>
    <row r="68892" spans="27:27">
      <c r="AA68892" s="271"/>
    </row>
    <row r="68893" spans="27:27">
      <c r="AA68893" s="271"/>
    </row>
    <row r="68894" spans="27:27">
      <c r="AA68894" s="271"/>
    </row>
    <row r="68895" spans="27:27">
      <c r="AA68895" s="271"/>
    </row>
    <row r="68896" spans="27:27">
      <c r="AA68896" s="271"/>
    </row>
    <row r="68897" spans="27:27">
      <c r="AA68897" s="271"/>
    </row>
    <row r="68898" spans="27:27">
      <c r="AA68898" s="271"/>
    </row>
    <row r="68899" spans="27:27">
      <c r="AA68899" s="271"/>
    </row>
    <row r="68900" spans="27:27">
      <c r="AA68900" s="271"/>
    </row>
    <row r="68901" spans="27:27">
      <c r="AA68901" s="271"/>
    </row>
    <row r="68902" spans="27:27">
      <c r="AA68902" s="271"/>
    </row>
    <row r="68903" spans="27:27">
      <c r="AA68903" s="271"/>
    </row>
    <row r="68904" spans="27:27">
      <c r="AA68904" s="271"/>
    </row>
    <row r="68905" spans="27:27">
      <c r="AA68905" s="271"/>
    </row>
    <row r="68906" spans="27:27">
      <c r="AA68906" s="271"/>
    </row>
    <row r="68907" spans="27:27">
      <c r="AA68907" s="271"/>
    </row>
    <row r="68908" spans="27:27">
      <c r="AA68908" s="271"/>
    </row>
    <row r="68909" spans="27:27">
      <c r="AA68909" s="271"/>
    </row>
    <row r="68910" spans="27:27">
      <c r="AA68910" s="271"/>
    </row>
    <row r="68911" spans="27:27">
      <c r="AA68911" s="271"/>
    </row>
    <row r="68912" spans="27:27">
      <c r="AA68912" s="271"/>
    </row>
    <row r="68913" spans="27:27">
      <c r="AA68913" s="271"/>
    </row>
    <row r="68914" spans="27:27">
      <c r="AA68914" s="271"/>
    </row>
    <row r="68915" spans="27:27">
      <c r="AA68915" s="271"/>
    </row>
    <row r="68916" spans="27:27">
      <c r="AA68916" s="271"/>
    </row>
    <row r="68917" spans="27:27">
      <c r="AA68917" s="271"/>
    </row>
    <row r="68918" spans="27:27">
      <c r="AA68918" s="271"/>
    </row>
    <row r="68919" spans="27:27">
      <c r="AA68919" s="271"/>
    </row>
    <row r="68920" spans="27:27">
      <c r="AA68920" s="271"/>
    </row>
    <row r="68921" spans="27:27">
      <c r="AA68921" s="271"/>
    </row>
    <row r="68922" spans="27:27">
      <c r="AA68922" s="271"/>
    </row>
    <row r="68923" spans="27:27">
      <c r="AA68923" s="271"/>
    </row>
    <row r="68924" spans="27:27">
      <c r="AA68924" s="271"/>
    </row>
    <row r="68925" spans="27:27">
      <c r="AA68925" s="271"/>
    </row>
    <row r="68926" spans="27:27">
      <c r="AA68926" s="271"/>
    </row>
    <row r="68927" spans="27:27">
      <c r="AA68927" s="271"/>
    </row>
    <row r="68928" spans="27:27">
      <c r="AA68928" s="271"/>
    </row>
    <row r="68929" spans="27:27">
      <c r="AA68929" s="271"/>
    </row>
    <row r="68930" spans="27:27">
      <c r="AA68930" s="271"/>
    </row>
    <row r="68931" spans="27:27">
      <c r="AA68931" s="271"/>
    </row>
    <row r="68932" spans="27:27">
      <c r="AA68932" s="271"/>
    </row>
    <row r="68933" spans="27:27">
      <c r="AA68933" s="271"/>
    </row>
    <row r="68934" spans="27:27">
      <c r="AA68934" s="271"/>
    </row>
    <row r="68935" spans="27:27">
      <c r="AA68935" s="271"/>
    </row>
    <row r="68936" spans="27:27">
      <c r="AA68936" s="271"/>
    </row>
    <row r="68937" spans="27:27">
      <c r="AA68937" s="271"/>
    </row>
    <row r="68938" spans="27:27">
      <c r="AA68938" s="271"/>
    </row>
    <row r="68939" spans="27:27">
      <c r="AA68939" s="271"/>
    </row>
    <row r="68940" spans="27:27">
      <c r="AA68940" s="271"/>
    </row>
    <row r="68941" spans="27:27">
      <c r="AA68941" s="271"/>
    </row>
    <row r="68942" spans="27:27">
      <c r="AA68942" s="271"/>
    </row>
    <row r="68943" spans="27:27">
      <c r="AA68943" s="271"/>
    </row>
    <row r="68944" spans="27:27">
      <c r="AA68944" s="271"/>
    </row>
    <row r="68945" spans="27:27">
      <c r="AA68945" s="271"/>
    </row>
    <row r="68946" spans="27:27">
      <c r="AA68946" s="271"/>
    </row>
    <row r="68947" spans="27:27">
      <c r="AA68947" s="271"/>
    </row>
    <row r="68948" spans="27:27">
      <c r="AA68948" s="271"/>
    </row>
    <row r="68949" spans="27:27">
      <c r="AA68949" s="271"/>
    </row>
    <row r="68950" spans="27:27">
      <c r="AA68950" s="271"/>
    </row>
    <row r="68951" spans="27:27">
      <c r="AA68951" s="271"/>
    </row>
    <row r="68952" spans="27:27">
      <c r="AA68952" s="271"/>
    </row>
    <row r="68953" spans="27:27">
      <c r="AA68953" s="271"/>
    </row>
    <row r="68954" spans="27:27">
      <c r="AA68954" s="271"/>
    </row>
    <row r="68955" spans="27:27">
      <c r="AA68955" s="271"/>
    </row>
    <row r="68956" spans="27:27">
      <c r="AA68956" s="271"/>
    </row>
    <row r="68957" spans="27:27">
      <c r="AA68957" s="271"/>
    </row>
    <row r="68958" spans="27:27">
      <c r="AA68958" s="271"/>
    </row>
    <row r="68959" spans="27:27">
      <c r="AA68959" s="271"/>
    </row>
    <row r="68960" spans="27:27">
      <c r="AA68960" s="271"/>
    </row>
    <row r="68961" spans="27:27">
      <c r="AA68961" s="271"/>
    </row>
    <row r="68962" spans="27:27">
      <c r="AA68962" s="271"/>
    </row>
    <row r="68963" spans="27:27">
      <c r="AA68963" s="271"/>
    </row>
    <row r="68964" spans="27:27">
      <c r="AA68964" s="271"/>
    </row>
    <row r="68965" spans="27:27">
      <c r="AA68965" s="271"/>
    </row>
    <row r="68966" spans="27:27">
      <c r="AA68966" s="271"/>
    </row>
    <row r="68967" spans="27:27">
      <c r="AA68967" s="271"/>
    </row>
    <row r="68968" spans="27:27">
      <c r="AA68968" s="271"/>
    </row>
    <row r="68969" spans="27:27">
      <c r="AA68969" s="271"/>
    </row>
    <row r="68970" spans="27:27">
      <c r="AA68970" s="271"/>
    </row>
    <row r="68971" spans="27:27">
      <c r="AA68971" s="271"/>
    </row>
    <row r="68972" spans="27:27">
      <c r="AA68972" s="271"/>
    </row>
    <row r="68973" spans="27:27">
      <c r="AA68973" s="271"/>
    </row>
    <row r="68974" spans="27:27">
      <c r="AA68974" s="271"/>
    </row>
    <row r="68975" spans="27:27">
      <c r="AA68975" s="271"/>
    </row>
    <row r="68976" spans="27:27">
      <c r="AA68976" s="271"/>
    </row>
    <row r="68977" spans="27:27">
      <c r="AA68977" s="271"/>
    </row>
    <row r="68978" spans="27:27">
      <c r="AA68978" s="271"/>
    </row>
    <row r="68979" spans="27:27">
      <c r="AA68979" s="271"/>
    </row>
    <row r="68980" spans="27:27">
      <c r="AA68980" s="271"/>
    </row>
    <row r="68981" spans="27:27">
      <c r="AA68981" s="271"/>
    </row>
    <row r="68982" spans="27:27">
      <c r="AA68982" s="271"/>
    </row>
    <row r="68983" spans="27:27">
      <c r="AA68983" s="271"/>
    </row>
    <row r="68984" spans="27:27">
      <c r="AA68984" s="271"/>
    </row>
    <row r="68985" spans="27:27">
      <c r="AA68985" s="271"/>
    </row>
    <row r="68986" spans="27:27">
      <c r="AA68986" s="271"/>
    </row>
    <row r="68987" spans="27:27">
      <c r="AA68987" s="271"/>
    </row>
    <row r="68988" spans="27:27">
      <c r="AA68988" s="271"/>
    </row>
    <row r="68989" spans="27:27">
      <c r="AA68989" s="271"/>
    </row>
    <row r="68990" spans="27:27">
      <c r="AA68990" s="271"/>
    </row>
    <row r="68991" spans="27:27">
      <c r="AA68991" s="271"/>
    </row>
    <row r="68992" spans="27:27">
      <c r="AA68992" s="271"/>
    </row>
    <row r="68993" spans="27:27">
      <c r="AA68993" s="271"/>
    </row>
    <row r="68994" spans="27:27">
      <c r="AA68994" s="271"/>
    </row>
    <row r="68995" spans="27:27">
      <c r="AA68995" s="271"/>
    </row>
    <row r="68996" spans="27:27">
      <c r="AA68996" s="271"/>
    </row>
    <row r="68997" spans="27:27">
      <c r="AA68997" s="271"/>
    </row>
    <row r="68998" spans="27:27">
      <c r="AA68998" s="271"/>
    </row>
    <row r="68999" spans="27:27">
      <c r="AA68999" s="271"/>
    </row>
    <row r="69000" spans="27:27">
      <c r="AA69000" s="271"/>
    </row>
    <row r="69001" spans="27:27">
      <c r="AA69001" s="271"/>
    </row>
    <row r="69002" spans="27:27">
      <c r="AA69002" s="271"/>
    </row>
    <row r="69003" spans="27:27">
      <c r="AA69003" s="271"/>
    </row>
    <row r="69004" spans="27:27">
      <c r="AA69004" s="271"/>
    </row>
    <row r="69005" spans="27:27">
      <c r="AA69005" s="271"/>
    </row>
    <row r="69006" spans="27:27">
      <c r="AA69006" s="271"/>
    </row>
    <row r="69007" spans="27:27">
      <c r="AA69007" s="271"/>
    </row>
    <row r="69008" spans="27:27">
      <c r="AA69008" s="271"/>
    </row>
    <row r="69009" spans="27:27">
      <c r="AA69009" s="271"/>
    </row>
    <row r="69010" spans="27:27">
      <c r="AA69010" s="271"/>
    </row>
    <row r="69011" spans="27:27">
      <c r="AA69011" s="271"/>
    </row>
    <row r="69012" spans="27:27">
      <c r="AA69012" s="271"/>
    </row>
    <row r="69013" spans="27:27">
      <c r="AA69013" s="271"/>
    </row>
    <row r="69014" spans="27:27">
      <c r="AA69014" s="271"/>
    </row>
    <row r="69015" spans="27:27">
      <c r="AA69015" s="271"/>
    </row>
    <row r="69016" spans="27:27">
      <c r="AA69016" s="271"/>
    </row>
    <row r="69017" spans="27:27">
      <c r="AA69017" s="271"/>
    </row>
    <row r="69018" spans="27:27">
      <c r="AA69018" s="271"/>
    </row>
    <row r="69019" spans="27:27">
      <c r="AA69019" s="271"/>
    </row>
    <row r="69020" spans="27:27">
      <c r="AA69020" s="271"/>
    </row>
    <row r="69021" spans="27:27">
      <c r="AA69021" s="271"/>
    </row>
    <row r="69022" spans="27:27">
      <c r="AA69022" s="271"/>
    </row>
    <row r="69023" spans="27:27">
      <c r="AA69023" s="271"/>
    </row>
    <row r="69024" spans="27:27">
      <c r="AA69024" s="271"/>
    </row>
    <row r="69025" spans="27:27">
      <c r="AA69025" s="271"/>
    </row>
    <row r="69026" spans="27:27">
      <c r="AA69026" s="271"/>
    </row>
    <row r="69027" spans="27:27">
      <c r="AA69027" s="271"/>
    </row>
    <row r="69028" spans="27:27">
      <c r="AA69028" s="271"/>
    </row>
    <row r="69029" spans="27:27">
      <c r="AA69029" s="271"/>
    </row>
    <row r="69030" spans="27:27">
      <c r="AA69030" s="271"/>
    </row>
    <row r="69031" spans="27:27">
      <c r="AA69031" s="271"/>
    </row>
    <row r="69032" spans="27:27">
      <c r="AA69032" s="271"/>
    </row>
    <row r="69033" spans="27:27">
      <c r="AA69033" s="271"/>
    </row>
    <row r="69034" spans="27:27">
      <c r="AA69034" s="271"/>
    </row>
    <row r="69035" spans="27:27">
      <c r="AA69035" s="271"/>
    </row>
    <row r="69036" spans="27:27">
      <c r="AA69036" s="271"/>
    </row>
    <row r="69037" spans="27:27">
      <c r="AA69037" s="271"/>
    </row>
    <row r="69038" spans="27:27">
      <c r="AA69038" s="271"/>
    </row>
    <row r="69039" spans="27:27">
      <c r="AA69039" s="271"/>
    </row>
    <row r="69040" spans="27:27">
      <c r="AA69040" s="271"/>
    </row>
    <row r="69041" spans="27:27">
      <c r="AA69041" s="271"/>
    </row>
    <row r="69042" spans="27:27">
      <c r="AA69042" s="271"/>
    </row>
    <row r="69043" spans="27:27">
      <c r="AA69043" s="271"/>
    </row>
    <row r="69044" spans="27:27">
      <c r="AA69044" s="271"/>
    </row>
    <row r="69045" spans="27:27">
      <c r="AA69045" s="271"/>
    </row>
    <row r="69046" spans="27:27">
      <c r="AA69046" s="271"/>
    </row>
    <row r="69047" spans="27:27">
      <c r="AA69047" s="271"/>
    </row>
    <row r="69048" spans="27:27">
      <c r="AA69048" s="271"/>
    </row>
    <row r="69049" spans="27:27">
      <c r="AA69049" s="271"/>
    </row>
    <row r="69050" spans="27:27">
      <c r="AA69050" s="271"/>
    </row>
    <row r="69051" spans="27:27">
      <c r="AA69051" s="271"/>
    </row>
    <row r="69052" spans="27:27">
      <c r="AA69052" s="271"/>
    </row>
    <row r="69053" spans="27:27">
      <c r="AA69053" s="271"/>
    </row>
    <row r="69054" spans="27:27">
      <c r="AA69054" s="271"/>
    </row>
    <row r="69055" spans="27:27">
      <c r="AA69055" s="271"/>
    </row>
    <row r="69056" spans="27:27">
      <c r="AA69056" s="271"/>
    </row>
    <row r="69057" spans="27:27">
      <c r="AA69057" s="271"/>
    </row>
    <row r="69058" spans="27:27">
      <c r="AA69058" s="271"/>
    </row>
    <row r="69059" spans="27:27">
      <c r="AA69059" s="271"/>
    </row>
    <row r="69060" spans="27:27">
      <c r="AA69060" s="271"/>
    </row>
    <row r="69061" spans="27:27">
      <c r="AA69061" s="271"/>
    </row>
    <row r="69062" spans="27:27">
      <c r="AA69062" s="271"/>
    </row>
    <row r="69063" spans="27:27">
      <c r="AA69063" s="271"/>
    </row>
    <row r="69064" spans="27:27">
      <c r="AA69064" s="271"/>
    </row>
    <row r="69065" spans="27:27">
      <c r="AA69065" s="271"/>
    </row>
    <row r="69066" spans="27:27">
      <c r="AA69066" s="271"/>
    </row>
    <row r="69067" spans="27:27">
      <c r="AA69067" s="271"/>
    </row>
    <row r="69068" spans="27:27">
      <c r="AA69068" s="271"/>
    </row>
    <row r="69069" spans="27:27">
      <c r="AA69069" s="271"/>
    </row>
    <row r="69070" spans="27:27">
      <c r="AA69070" s="271"/>
    </row>
    <row r="69071" spans="27:27">
      <c r="AA69071" s="271"/>
    </row>
    <row r="69072" spans="27:27">
      <c r="AA69072" s="271"/>
    </row>
    <row r="69073" spans="27:27">
      <c r="AA69073" s="271"/>
    </row>
    <row r="69074" spans="27:27">
      <c r="AA69074" s="271"/>
    </row>
    <row r="69075" spans="27:27">
      <c r="AA69075" s="271"/>
    </row>
    <row r="69076" spans="27:27">
      <c r="AA69076" s="271"/>
    </row>
    <row r="69077" spans="27:27">
      <c r="AA69077" s="271"/>
    </row>
    <row r="69078" spans="27:27">
      <c r="AA69078" s="271"/>
    </row>
    <row r="69079" spans="27:27">
      <c r="AA69079" s="271"/>
    </row>
    <row r="69080" spans="27:27">
      <c r="AA69080" s="271"/>
    </row>
    <row r="69081" spans="27:27">
      <c r="AA69081" s="271"/>
    </row>
    <row r="69082" spans="27:27">
      <c r="AA69082" s="271"/>
    </row>
    <row r="69083" spans="27:27">
      <c r="AA69083" s="271"/>
    </row>
    <row r="69084" spans="27:27">
      <c r="AA69084" s="271"/>
    </row>
    <row r="69085" spans="27:27">
      <c r="AA69085" s="271"/>
    </row>
    <row r="69086" spans="27:27">
      <c r="AA69086" s="271"/>
    </row>
    <row r="69087" spans="27:27">
      <c r="AA69087" s="271"/>
    </row>
    <row r="69088" spans="27:27">
      <c r="AA69088" s="271"/>
    </row>
    <row r="69089" spans="27:27">
      <c r="AA69089" s="271"/>
    </row>
    <row r="69090" spans="27:27">
      <c r="AA69090" s="271"/>
    </row>
    <row r="69091" spans="27:27">
      <c r="AA69091" s="271"/>
    </row>
    <row r="69092" spans="27:27">
      <c r="AA69092" s="271"/>
    </row>
    <row r="69093" spans="27:27">
      <c r="AA69093" s="271"/>
    </row>
    <row r="69094" spans="27:27">
      <c r="AA69094" s="271"/>
    </row>
    <row r="69095" spans="27:27">
      <c r="AA69095" s="271"/>
    </row>
    <row r="69096" spans="27:27">
      <c r="AA69096" s="271"/>
    </row>
    <row r="69097" spans="27:27">
      <c r="AA69097" s="271"/>
    </row>
    <row r="69098" spans="27:27">
      <c r="AA69098" s="271"/>
    </row>
    <row r="69099" spans="27:27">
      <c r="AA69099" s="271"/>
    </row>
    <row r="69100" spans="27:27">
      <c r="AA69100" s="271"/>
    </row>
    <row r="69101" spans="27:27">
      <c r="AA69101" s="271"/>
    </row>
    <row r="69102" spans="27:27">
      <c r="AA69102" s="271"/>
    </row>
    <row r="69103" spans="27:27">
      <c r="AA69103" s="271"/>
    </row>
    <row r="69104" spans="27:27">
      <c r="AA69104" s="271"/>
    </row>
    <row r="69105" spans="27:27">
      <c r="AA69105" s="271"/>
    </row>
    <row r="69106" spans="27:27">
      <c r="AA69106" s="271"/>
    </row>
    <row r="69107" spans="27:27">
      <c r="AA69107" s="271"/>
    </row>
    <row r="69108" spans="27:27">
      <c r="AA69108" s="271"/>
    </row>
    <row r="69109" spans="27:27">
      <c r="AA69109" s="271"/>
    </row>
    <row r="69110" spans="27:27">
      <c r="AA69110" s="271"/>
    </row>
    <row r="69111" spans="27:27">
      <c r="AA69111" s="271"/>
    </row>
    <row r="69112" spans="27:27">
      <c r="AA69112" s="271"/>
    </row>
    <row r="69113" spans="27:27">
      <c r="AA69113" s="271"/>
    </row>
    <row r="69114" spans="27:27">
      <c r="AA69114" s="271"/>
    </row>
    <row r="69115" spans="27:27">
      <c r="AA69115" s="271"/>
    </row>
    <row r="69116" spans="27:27">
      <c r="AA69116" s="271"/>
    </row>
    <row r="69117" spans="27:27">
      <c r="AA69117" s="271"/>
    </row>
    <row r="69118" spans="27:27">
      <c r="AA69118" s="271"/>
    </row>
    <row r="69119" spans="27:27">
      <c r="AA69119" s="271"/>
    </row>
    <row r="69120" spans="27:27">
      <c r="AA69120" s="271"/>
    </row>
    <row r="69121" spans="27:27">
      <c r="AA69121" s="271"/>
    </row>
    <row r="69122" spans="27:27">
      <c r="AA69122" s="271"/>
    </row>
    <row r="69123" spans="27:27">
      <c r="AA69123" s="271"/>
    </row>
    <row r="69124" spans="27:27">
      <c r="AA69124" s="271"/>
    </row>
    <row r="69125" spans="27:27">
      <c r="AA69125" s="271"/>
    </row>
    <row r="69126" spans="27:27">
      <c r="AA69126" s="271"/>
    </row>
    <row r="69127" spans="27:27">
      <c r="AA69127" s="271"/>
    </row>
    <row r="69128" spans="27:27">
      <c r="AA69128" s="271"/>
    </row>
    <row r="69129" spans="27:27">
      <c r="AA69129" s="271"/>
    </row>
    <row r="69130" spans="27:27">
      <c r="AA69130" s="271"/>
    </row>
    <row r="69131" spans="27:27">
      <c r="AA69131" s="271"/>
    </row>
    <row r="69132" spans="27:27">
      <c r="AA69132" s="271"/>
    </row>
    <row r="69133" spans="27:27">
      <c r="AA69133" s="271"/>
    </row>
    <row r="69134" spans="27:27">
      <c r="AA69134" s="271"/>
    </row>
    <row r="69135" spans="27:27">
      <c r="AA69135" s="271"/>
    </row>
    <row r="69136" spans="27:27">
      <c r="AA69136" s="271"/>
    </row>
    <row r="69137" spans="27:27">
      <c r="AA69137" s="271"/>
    </row>
    <row r="69138" spans="27:27">
      <c r="AA69138" s="271"/>
    </row>
    <row r="69139" spans="27:27">
      <c r="AA69139" s="271"/>
    </row>
    <row r="69140" spans="27:27">
      <c r="AA69140" s="271"/>
    </row>
    <row r="69141" spans="27:27">
      <c r="AA69141" s="271"/>
    </row>
    <row r="69142" spans="27:27">
      <c r="AA69142" s="271"/>
    </row>
    <row r="69143" spans="27:27">
      <c r="AA69143" s="271"/>
    </row>
    <row r="69144" spans="27:27">
      <c r="AA69144" s="271"/>
    </row>
    <row r="69145" spans="27:27">
      <c r="AA69145" s="271"/>
    </row>
    <row r="69146" spans="27:27">
      <c r="AA69146" s="271"/>
    </row>
    <row r="69147" spans="27:27">
      <c r="AA69147" s="271"/>
    </row>
    <row r="69148" spans="27:27">
      <c r="AA69148" s="271"/>
    </row>
    <row r="69149" spans="27:27">
      <c r="AA69149" s="271"/>
    </row>
    <row r="69150" spans="27:27">
      <c r="AA69150" s="271"/>
    </row>
    <row r="69151" spans="27:27">
      <c r="AA69151" s="271"/>
    </row>
    <row r="69152" spans="27:27">
      <c r="AA69152" s="271"/>
    </row>
    <row r="69153" spans="27:27">
      <c r="AA69153" s="271"/>
    </row>
    <row r="69154" spans="27:27">
      <c r="AA69154" s="271"/>
    </row>
    <row r="69155" spans="27:27">
      <c r="AA69155" s="271"/>
    </row>
    <row r="69156" spans="27:27">
      <c r="AA69156" s="271"/>
    </row>
    <row r="69157" spans="27:27">
      <c r="AA69157" s="271"/>
    </row>
    <row r="69158" spans="27:27">
      <c r="AA69158" s="271"/>
    </row>
    <row r="69159" spans="27:27">
      <c r="AA69159" s="271"/>
    </row>
    <row r="69160" spans="27:27">
      <c r="AA69160" s="271"/>
    </row>
    <row r="69161" spans="27:27">
      <c r="AA69161" s="271"/>
    </row>
    <row r="69162" spans="27:27">
      <c r="AA69162" s="271"/>
    </row>
    <row r="69163" spans="27:27">
      <c r="AA69163" s="271"/>
    </row>
    <row r="69164" spans="27:27">
      <c r="AA69164" s="271"/>
    </row>
    <row r="69165" spans="27:27">
      <c r="AA69165" s="271"/>
    </row>
    <row r="69166" spans="27:27">
      <c r="AA69166" s="271"/>
    </row>
    <row r="69167" spans="27:27">
      <c r="AA69167" s="271"/>
    </row>
    <row r="69168" spans="27:27">
      <c r="AA69168" s="271"/>
    </row>
    <row r="69169" spans="27:27">
      <c r="AA69169" s="271"/>
    </row>
    <row r="69170" spans="27:27">
      <c r="AA69170" s="271"/>
    </row>
    <row r="69171" spans="27:27">
      <c r="AA69171" s="271"/>
    </row>
    <row r="69172" spans="27:27">
      <c r="AA69172" s="271"/>
    </row>
    <row r="69173" spans="27:27">
      <c r="AA69173" s="271"/>
    </row>
    <row r="69174" spans="27:27">
      <c r="AA69174" s="271"/>
    </row>
    <row r="69175" spans="27:27">
      <c r="AA69175" s="271"/>
    </row>
    <row r="69176" spans="27:27">
      <c r="AA69176" s="271"/>
    </row>
    <row r="69177" spans="27:27">
      <c r="AA69177" s="271"/>
    </row>
    <row r="69178" spans="27:27">
      <c r="AA69178" s="271"/>
    </row>
    <row r="69179" spans="27:27">
      <c r="AA69179" s="271"/>
    </row>
    <row r="69180" spans="27:27">
      <c r="AA69180" s="271"/>
    </row>
    <row r="69181" spans="27:27">
      <c r="AA69181" s="271"/>
    </row>
    <row r="69182" spans="27:27">
      <c r="AA69182" s="271"/>
    </row>
    <row r="69183" spans="27:27">
      <c r="AA69183" s="271"/>
    </row>
    <row r="69184" spans="27:27">
      <c r="AA69184" s="271"/>
    </row>
    <row r="69185" spans="27:27">
      <c r="AA69185" s="271"/>
    </row>
    <row r="69186" spans="27:27">
      <c r="AA69186" s="271"/>
    </row>
    <row r="69187" spans="27:27">
      <c r="AA69187" s="271"/>
    </row>
    <row r="69188" spans="27:27">
      <c r="AA69188" s="271"/>
    </row>
    <row r="69189" spans="27:27">
      <c r="AA69189" s="271"/>
    </row>
    <row r="69190" spans="27:27">
      <c r="AA69190" s="271"/>
    </row>
    <row r="69191" spans="27:27">
      <c r="AA69191" s="271"/>
    </row>
    <row r="69192" spans="27:27">
      <c r="AA69192" s="271"/>
    </row>
    <row r="69193" spans="27:27">
      <c r="AA69193" s="271"/>
    </row>
    <row r="69194" spans="27:27">
      <c r="AA69194" s="271"/>
    </row>
    <row r="69195" spans="27:27">
      <c r="AA69195" s="271"/>
    </row>
    <row r="69196" spans="27:27">
      <c r="AA69196" s="271"/>
    </row>
    <row r="69197" spans="27:27">
      <c r="AA69197" s="271"/>
    </row>
    <row r="69198" spans="27:27">
      <c r="AA69198" s="271"/>
    </row>
    <row r="69199" spans="27:27">
      <c r="AA69199" s="271"/>
    </row>
    <row r="69200" spans="27:27">
      <c r="AA69200" s="271"/>
    </row>
    <row r="69201" spans="27:27">
      <c r="AA69201" s="271"/>
    </row>
    <row r="69202" spans="27:27">
      <c r="AA69202" s="271"/>
    </row>
    <row r="69203" spans="27:27">
      <c r="AA69203" s="271"/>
    </row>
    <row r="69204" spans="27:27">
      <c r="AA69204" s="271"/>
    </row>
    <row r="69205" spans="27:27">
      <c r="AA69205" s="271"/>
    </row>
    <row r="69206" spans="27:27">
      <c r="AA69206" s="271"/>
    </row>
    <row r="69207" spans="27:27">
      <c r="AA69207" s="271"/>
    </row>
    <row r="69208" spans="27:27">
      <c r="AA69208" s="271"/>
    </row>
    <row r="69209" spans="27:27">
      <c r="AA69209" s="271"/>
    </row>
    <row r="69210" spans="27:27">
      <c r="AA69210" s="271"/>
    </row>
    <row r="69211" spans="27:27">
      <c r="AA69211" s="271"/>
    </row>
    <row r="69212" spans="27:27">
      <c r="AA69212" s="271"/>
    </row>
    <row r="69213" spans="27:27">
      <c r="AA69213" s="271"/>
    </row>
    <row r="69214" spans="27:27">
      <c r="AA69214" s="271"/>
    </row>
    <row r="69215" spans="27:27">
      <c r="AA69215" s="271"/>
    </row>
    <row r="69216" spans="27:27">
      <c r="AA69216" s="271"/>
    </row>
    <row r="69217" spans="27:27">
      <c r="AA69217" s="271"/>
    </row>
    <row r="69218" spans="27:27">
      <c r="AA69218" s="271"/>
    </row>
    <row r="69219" spans="27:27">
      <c r="AA69219" s="271"/>
    </row>
    <row r="69220" spans="27:27">
      <c r="AA69220" s="271"/>
    </row>
    <row r="69221" spans="27:27">
      <c r="AA69221" s="271"/>
    </row>
    <row r="69222" spans="27:27">
      <c r="AA69222" s="271"/>
    </row>
    <row r="69223" spans="27:27">
      <c r="AA69223" s="271"/>
    </row>
    <row r="69224" spans="27:27">
      <c r="AA69224" s="271"/>
    </row>
    <row r="69225" spans="27:27">
      <c r="AA69225" s="271"/>
    </row>
    <row r="69226" spans="27:27">
      <c r="AA69226" s="271"/>
    </row>
    <row r="69227" spans="27:27">
      <c r="AA69227" s="271"/>
    </row>
    <row r="69228" spans="27:27">
      <c r="AA69228" s="271"/>
    </row>
    <row r="69229" spans="27:27">
      <c r="AA69229" s="271"/>
    </row>
    <row r="69230" spans="27:27">
      <c r="AA69230" s="271"/>
    </row>
    <row r="69231" spans="27:27">
      <c r="AA69231" s="271"/>
    </row>
    <row r="69232" spans="27:27">
      <c r="AA69232" s="271"/>
    </row>
    <row r="69233" spans="27:27">
      <c r="AA69233" s="271"/>
    </row>
    <row r="69234" spans="27:27">
      <c r="AA69234" s="271"/>
    </row>
    <row r="69235" spans="27:27">
      <c r="AA69235" s="271"/>
    </row>
    <row r="69236" spans="27:27">
      <c r="AA69236" s="271"/>
    </row>
    <row r="69237" spans="27:27">
      <c r="AA69237" s="271"/>
    </row>
    <row r="69238" spans="27:27">
      <c r="AA69238" s="271"/>
    </row>
    <row r="69239" spans="27:27">
      <c r="AA69239" s="271"/>
    </row>
    <row r="69240" spans="27:27">
      <c r="AA69240" s="271"/>
    </row>
    <row r="69241" spans="27:27">
      <c r="AA69241" s="271"/>
    </row>
    <row r="69242" spans="27:27">
      <c r="AA69242" s="271"/>
    </row>
    <row r="69243" spans="27:27">
      <c r="AA69243" s="271"/>
    </row>
    <row r="69244" spans="27:27">
      <c r="AA69244" s="271"/>
    </row>
    <row r="69245" spans="27:27">
      <c r="AA69245" s="271"/>
    </row>
    <row r="69246" spans="27:27">
      <c r="AA69246" s="271"/>
    </row>
    <row r="69247" spans="27:27">
      <c r="AA69247" s="271"/>
    </row>
    <row r="69248" spans="27:27">
      <c r="AA69248" s="271"/>
    </row>
    <row r="69249" spans="27:27">
      <c r="AA69249" s="271"/>
    </row>
    <row r="69250" spans="27:27">
      <c r="AA69250" s="271"/>
    </row>
    <row r="69251" spans="27:27">
      <c r="AA69251" s="271"/>
    </row>
    <row r="69252" spans="27:27">
      <c r="AA69252" s="271"/>
    </row>
    <row r="69253" spans="27:27">
      <c r="AA69253" s="271"/>
    </row>
    <row r="69254" spans="27:27">
      <c r="AA69254" s="271"/>
    </row>
    <row r="69255" spans="27:27">
      <c r="AA69255" s="271"/>
    </row>
    <row r="69256" spans="27:27">
      <c r="AA69256" s="271"/>
    </row>
    <row r="69257" spans="27:27">
      <c r="AA69257" s="271"/>
    </row>
    <row r="69258" spans="27:27">
      <c r="AA69258" s="271"/>
    </row>
    <row r="69259" spans="27:27">
      <c r="AA69259" s="271"/>
    </row>
    <row r="69260" spans="27:27">
      <c r="AA69260" s="271"/>
    </row>
    <row r="69261" spans="27:27">
      <c r="AA69261" s="271"/>
    </row>
    <row r="69262" spans="27:27">
      <c r="AA69262" s="271"/>
    </row>
    <row r="69263" spans="27:27">
      <c r="AA69263" s="271"/>
    </row>
    <row r="69264" spans="27:27">
      <c r="AA69264" s="271"/>
    </row>
    <row r="69265" spans="27:27">
      <c r="AA69265" s="271"/>
    </row>
    <row r="69266" spans="27:27">
      <c r="AA69266" s="271"/>
    </row>
    <row r="69267" spans="27:27">
      <c r="AA69267" s="271"/>
    </row>
    <row r="69268" spans="27:27">
      <c r="AA69268" s="271"/>
    </row>
    <row r="69269" spans="27:27">
      <c r="AA69269" s="271"/>
    </row>
    <row r="69270" spans="27:27">
      <c r="AA69270" s="271"/>
    </row>
    <row r="69271" spans="27:27">
      <c r="AA69271" s="271"/>
    </row>
    <row r="69272" spans="27:27">
      <c r="AA69272" s="271"/>
    </row>
    <row r="69273" spans="27:27">
      <c r="AA69273" s="271"/>
    </row>
    <row r="69274" spans="27:27">
      <c r="AA69274" s="271"/>
    </row>
    <row r="69275" spans="27:27">
      <c r="AA69275" s="271"/>
    </row>
    <row r="69276" spans="27:27">
      <c r="AA69276" s="271"/>
    </row>
    <row r="69277" spans="27:27">
      <c r="AA69277" s="271"/>
    </row>
    <row r="69278" spans="27:27">
      <c r="AA69278" s="271"/>
    </row>
    <row r="69279" spans="27:27">
      <c r="AA69279" s="271"/>
    </row>
    <row r="69280" spans="27:27">
      <c r="AA69280" s="271"/>
    </row>
    <row r="69281" spans="27:27">
      <c r="AA69281" s="271"/>
    </row>
    <row r="69282" spans="27:27">
      <c r="AA69282" s="271"/>
    </row>
    <row r="69283" spans="27:27">
      <c r="AA69283" s="271"/>
    </row>
    <row r="69284" spans="27:27">
      <c r="AA69284" s="271"/>
    </row>
    <row r="69285" spans="27:27">
      <c r="AA69285" s="271"/>
    </row>
    <row r="69286" spans="27:27">
      <c r="AA69286" s="271"/>
    </row>
    <row r="69287" spans="27:27">
      <c r="AA69287" s="271"/>
    </row>
    <row r="69288" spans="27:27">
      <c r="AA69288" s="271"/>
    </row>
    <row r="69289" spans="27:27">
      <c r="AA69289" s="271"/>
    </row>
    <row r="69290" spans="27:27">
      <c r="AA69290" s="271"/>
    </row>
    <row r="69291" spans="27:27">
      <c r="AA69291" s="271"/>
    </row>
    <row r="69292" spans="27:27">
      <c r="AA69292" s="271"/>
    </row>
    <row r="69293" spans="27:27">
      <c r="AA69293" s="271"/>
    </row>
    <row r="69294" spans="27:27">
      <c r="AA69294" s="271"/>
    </row>
    <row r="69295" spans="27:27">
      <c r="AA69295" s="271"/>
    </row>
    <row r="69296" spans="27:27">
      <c r="AA69296" s="271"/>
    </row>
    <row r="69297" spans="27:27">
      <c r="AA69297" s="271"/>
    </row>
    <row r="69298" spans="27:27">
      <c r="AA69298" s="271"/>
    </row>
    <row r="69299" spans="27:27">
      <c r="AA69299" s="271"/>
    </row>
    <row r="69300" spans="27:27">
      <c r="AA69300" s="271"/>
    </row>
    <row r="69301" spans="27:27">
      <c r="AA69301" s="271"/>
    </row>
    <row r="69302" spans="27:27">
      <c r="AA69302" s="271"/>
    </row>
    <row r="69303" spans="27:27">
      <c r="AA69303" s="271"/>
    </row>
    <row r="69304" spans="27:27">
      <c r="AA69304" s="271"/>
    </row>
    <row r="69305" spans="27:27">
      <c r="AA69305" s="271"/>
    </row>
    <row r="69306" spans="27:27">
      <c r="AA69306" s="271"/>
    </row>
    <row r="69307" spans="27:27">
      <c r="AA69307" s="271"/>
    </row>
    <row r="69308" spans="27:27">
      <c r="AA69308" s="271"/>
    </row>
    <row r="69309" spans="27:27">
      <c r="AA69309" s="271"/>
    </row>
    <row r="69310" spans="27:27">
      <c r="AA69310" s="271"/>
    </row>
    <row r="69311" spans="27:27">
      <c r="AA69311" s="271"/>
    </row>
    <row r="69312" spans="27:27">
      <c r="AA69312" s="271"/>
    </row>
    <row r="69313" spans="27:27">
      <c r="AA69313" s="271"/>
    </row>
    <row r="69314" spans="27:27">
      <c r="AA69314" s="271"/>
    </row>
    <row r="69315" spans="27:27">
      <c r="AA69315" s="271"/>
    </row>
    <row r="69316" spans="27:27">
      <c r="AA69316" s="271"/>
    </row>
    <row r="69317" spans="27:27">
      <c r="AA69317" s="271"/>
    </row>
    <row r="69318" spans="27:27">
      <c r="AA69318" s="271"/>
    </row>
    <row r="69319" spans="27:27">
      <c r="AA69319" s="271"/>
    </row>
    <row r="69320" spans="27:27">
      <c r="AA69320" s="271"/>
    </row>
    <row r="69321" spans="27:27">
      <c r="AA69321" s="271"/>
    </row>
    <row r="69322" spans="27:27">
      <c r="AA69322" s="271"/>
    </row>
    <row r="69323" spans="27:27">
      <c r="AA69323" s="271"/>
    </row>
    <row r="69324" spans="27:27">
      <c r="AA69324" s="271"/>
    </row>
    <row r="69325" spans="27:27">
      <c r="AA69325" s="271"/>
    </row>
    <row r="69326" spans="27:27">
      <c r="AA69326" s="271"/>
    </row>
    <row r="69327" spans="27:27">
      <c r="AA69327" s="271"/>
    </row>
    <row r="69328" spans="27:27">
      <c r="AA69328" s="271"/>
    </row>
    <row r="69329" spans="27:27">
      <c r="AA69329" s="271"/>
    </row>
    <row r="69330" spans="27:27">
      <c r="AA69330" s="271"/>
    </row>
    <row r="69331" spans="27:27">
      <c r="AA69331" s="271"/>
    </row>
    <row r="69332" spans="27:27">
      <c r="AA69332" s="271"/>
    </row>
    <row r="69333" spans="27:27">
      <c r="AA69333" s="271"/>
    </row>
    <row r="69334" spans="27:27">
      <c r="AA69334" s="271"/>
    </row>
    <row r="69335" spans="27:27">
      <c r="AA69335" s="271"/>
    </row>
    <row r="69336" spans="27:27">
      <c r="AA69336" s="271"/>
    </row>
    <row r="69337" spans="27:27">
      <c r="AA69337" s="271"/>
    </row>
    <row r="69338" spans="27:27">
      <c r="AA69338" s="271"/>
    </row>
    <row r="69339" spans="27:27">
      <c r="AA69339" s="271"/>
    </row>
    <row r="69340" spans="27:27">
      <c r="AA69340" s="271"/>
    </row>
    <row r="69341" spans="27:27">
      <c r="AA69341" s="271"/>
    </row>
    <row r="69342" spans="27:27">
      <c r="AA69342" s="271"/>
    </row>
    <row r="69343" spans="27:27">
      <c r="AA69343" s="271"/>
    </row>
    <row r="69344" spans="27:27">
      <c r="AA69344" s="271"/>
    </row>
    <row r="69345" spans="27:27">
      <c r="AA69345" s="271"/>
    </row>
    <row r="69346" spans="27:27">
      <c r="AA69346" s="271"/>
    </row>
    <row r="69347" spans="27:27">
      <c r="AA69347" s="271"/>
    </row>
    <row r="69348" spans="27:27">
      <c r="AA69348" s="271"/>
    </row>
    <row r="69349" spans="27:27">
      <c r="AA69349" s="271"/>
    </row>
    <row r="69350" spans="27:27">
      <c r="AA69350" s="271"/>
    </row>
    <row r="69351" spans="27:27">
      <c r="AA69351" s="271"/>
    </row>
    <row r="69352" spans="27:27">
      <c r="AA69352" s="271"/>
    </row>
    <row r="69353" spans="27:27">
      <c r="AA69353" s="271"/>
    </row>
    <row r="69354" spans="27:27">
      <c r="AA69354" s="271"/>
    </row>
    <row r="69355" spans="27:27">
      <c r="AA69355" s="271"/>
    </row>
    <row r="69356" spans="27:27">
      <c r="AA69356" s="271"/>
    </row>
    <row r="69357" spans="27:27">
      <c r="AA69357" s="271"/>
    </row>
    <row r="69358" spans="27:27">
      <c r="AA69358" s="271"/>
    </row>
    <row r="69359" spans="27:27">
      <c r="AA69359" s="271"/>
    </row>
    <row r="69360" spans="27:27">
      <c r="AA69360" s="271"/>
    </row>
    <row r="69361" spans="27:27">
      <c r="AA69361" s="271"/>
    </row>
    <row r="69362" spans="27:27">
      <c r="AA69362" s="271"/>
    </row>
    <row r="69363" spans="27:27">
      <c r="AA69363" s="271"/>
    </row>
    <row r="69364" spans="27:27">
      <c r="AA69364" s="271"/>
    </row>
    <row r="69365" spans="27:27">
      <c r="AA69365" s="271"/>
    </row>
    <row r="69366" spans="27:27">
      <c r="AA69366" s="271"/>
    </row>
    <row r="69367" spans="27:27">
      <c r="AA69367" s="271"/>
    </row>
    <row r="69368" spans="27:27">
      <c r="AA69368" s="271"/>
    </row>
    <row r="69369" spans="27:27">
      <c r="AA69369" s="271"/>
    </row>
    <row r="69370" spans="27:27">
      <c r="AA69370" s="271"/>
    </row>
    <row r="69371" spans="27:27">
      <c r="AA69371" s="271"/>
    </row>
    <row r="69372" spans="27:27">
      <c r="AA69372" s="271"/>
    </row>
    <row r="69373" spans="27:27">
      <c r="AA69373" s="271"/>
    </row>
    <row r="69374" spans="27:27">
      <c r="AA69374" s="271"/>
    </row>
    <row r="69375" spans="27:27">
      <c r="AA69375" s="271"/>
    </row>
    <row r="69376" spans="27:27">
      <c r="AA69376" s="271"/>
    </row>
    <row r="69377" spans="27:27">
      <c r="AA69377" s="271"/>
    </row>
    <row r="69378" spans="27:27">
      <c r="AA69378" s="271"/>
    </row>
    <row r="69379" spans="27:27">
      <c r="AA69379" s="271"/>
    </row>
    <row r="69380" spans="27:27">
      <c r="AA69380" s="271"/>
    </row>
    <row r="69381" spans="27:27">
      <c r="AA69381" s="271"/>
    </row>
    <row r="69382" spans="27:27">
      <c r="AA69382" s="271"/>
    </row>
    <row r="69383" spans="27:27">
      <c r="AA69383" s="271"/>
    </row>
    <row r="69384" spans="27:27">
      <c r="AA69384" s="271"/>
    </row>
    <row r="69385" spans="27:27">
      <c r="AA69385" s="271"/>
    </row>
    <row r="69386" spans="27:27">
      <c r="AA69386" s="271"/>
    </row>
    <row r="69387" spans="27:27">
      <c r="AA69387" s="271"/>
    </row>
    <row r="69388" spans="27:27">
      <c r="AA69388" s="271"/>
    </row>
    <row r="69389" spans="27:27">
      <c r="AA69389" s="271"/>
    </row>
    <row r="69390" spans="27:27">
      <c r="AA69390" s="271"/>
    </row>
    <row r="69391" spans="27:27">
      <c r="AA69391" s="271"/>
    </row>
    <row r="69392" spans="27:27">
      <c r="AA69392" s="271"/>
    </row>
    <row r="69393" spans="27:27">
      <c r="AA69393" s="271"/>
    </row>
    <row r="69394" spans="27:27">
      <c r="AA69394" s="271"/>
    </row>
    <row r="69395" spans="27:27">
      <c r="AA69395" s="271"/>
    </row>
    <row r="69396" spans="27:27">
      <c r="AA69396" s="271"/>
    </row>
    <row r="69397" spans="27:27">
      <c r="AA69397" s="271"/>
    </row>
    <row r="69398" spans="27:27">
      <c r="AA69398" s="271"/>
    </row>
    <row r="69399" spans="27:27">
      <c r="AA69399" s="271"/>
    </row>
    <row r="69400" spans="27:27">
      <c r="AA69400" s="271"/>
    </row>
    <row r="69401" spans="27:27">
      <c r="AA69401" s="271"/>
    </row>
    <row r="69402" spans="27:27">
      <c r="AA69402" s="271"/>
    </row>
    <row r="69403" spans="27:27">
      <c r="AA69403" s="271"/>
    </row>
    <row r="69404" spans="27:27">
      <c r="AA69404" s="271"/>
    </row>
    <row r="69405" spans="27:27">
      <c r="AA69405" s="271"/>
    </row>
    <row r="69406" spans="27:27">
      <c r="AA69406" s="271"/>
    </row>
    <row r="69407" spans="27:27">
      <c r="AA69407" s="271"/>
    </row>
    <row r="69408" spans="27:27">
      <c r="AA69408" s="271"/>
    </row>
    <row r="69409" spans="27:27">
      <c r="AA69409" s="271"/>
    </row>
    <row r="69410" spans="27:27">
      <c r="AA69410" s="271"/>
    </row>
    <row r="69411" spans="27:27">
      <c r="AA69411" s="271"/>
    </row>
    <row r="69412" spans="27:27">
      <c r="AA69412" s="271"/>
    </row>
    <row r="69413" spans="27:27">
      <c r="AA69413" s="271"/>
    </row>
    <row r="69414" spans="27:27">
      <c r="AA69414" s="271"/>
    </row>
    <row r="69415" spans="27:27">
      <c r="AA69415" s="271"/>
    </row>
    <row r="69416" spans="27:27">
      <c r="AA69416" s="271"/>
    </row>
    <row r="69417" spans="27:27">
      <c r="AA69417" s="271"/>
    </row>
    <row r="69418" spans="27:27">
      <c r="AA69418" s="271"/>
    </row>
    <row r="69419" spans="27:27">
      <c r="AA69419" s="271"/>
    </row>
    <row r="69420" spans="27:27">
      <c r="AA69420" s="271"/>
    </row>
    <row r="69421" spans="27:27">
      <c r="AA69421" s="271"/>
    </row>
    <row r="69422" spans="27:27">
      <c r="AA69422" s="271"/>
    </row>
    <row r="69423" spans="27:27">
      <c r="AA69423" s="271"/>
    </row>
    <row r="69424" spans="27:27">
      <c r="AA69424" s="271"/>
    </row>
    <row r="69425" spans="27:27">
      <c r="AA69425" s="271"/>
    </row>
    <row r="69426" spans="27:27">
      <c r="AA69426" s="271"/>
    </row>
    <row r="69427" spans="27:27">
      <c r="AA69427" s="271"/>
    </row>
    <row r="69428" spans="27:27">
      <c r="AA69428" s="271"/>
    </row>
    <row r="69429" spans="27:27">
      <c r="AA69429" s="271"/>
    </row>
    <row r="69430" spans="27:27">
      <c r="AA69430" s="271"/>
    </row>
    <row r="69431" spans="27:27">
      <c r="AA69431" s="271"/>
    </row>
    <row r="69432" spans="27:27">
      <c r="AA69432" s="271"/>
    </row>
    <row r="69433" spans="27:27">
      <c r="AA69433" s="271"/>
    </row>
    <row r="69434" spans="27:27">
      <c r="AA69434" s="271"/>
    </row>
    <row r="69435" spans="27:27">
      <c r="AA69435" s="271"/>
    </row>
    <row r="69436" spans="27:27">
      <c r="AA69436" s="271"/>
    </row>
    <row r="69437" spans="27:27">
      <c r="AA69437" s="271"/>
    </row>
    <row r="69438" spans="27:27">
      <c r="AA69438" s="271"/>
    </row>
    <row r="69439" spans="27:27">
      <c r="AA69439" s="271"/>
    </row>
    <row r="69440" spans="27:27">
      <c r="AA69440" s="271"/>
    </row>
    <row r="69441" spans="27:27">
      <c r="AA69441" s="271"/>
    </row>
    <row r="69442" spans="27:27">
      <c r="AA69442" s="271"/>
    </row>
    <row r="69443" spans="27:27">
      <c r="AA69443" s="271"/>
    </row>
    <row r="69444" spans="27:27">
      <c r="AA69444" s="271"/>
    </row>
    <row r="69445" spans="27:27">
      <c r="AA69445" s="271"/>
    </row>
    <row r="69446" spans="27:27">
      <c r="AA69446" s="271"/>
    </row>
    <row r="69447" spans="27:27">
      <c r="AA69447" s="271"/>
    </row>
    <row r="69448" spans="27:27">
      <c r="AA69448" s="271"/>
    </row>
    <row r="69449" spans="27:27">
      <c r="AA69449" s="271"/>
    </row>
    <row r="69450" spans="27:27">
      <c r="AA69450" s="271"/>
    </row>
    <row r="69451" spans="27:27">
      <c r="AA69451" s="271"/>
    </row>
    <row r="69452" spans="27:27">
      <c r="AA69452" s="271"/>
    </row>
    <row r="69453" spans="27:27">
      <c r="AA69453" s="271"/>
    </row>
    <row r="69454" spans="27:27">
      <c r="AA69454" s="271"/>
    </row>
    <row r="69455" spans="27:27">
      <c r="AA69455" s="271"/>
    </row>
    <row r="69456" spans="27:27">
      <c r="AA69456" s="271"/>
    </row>
    <row r="69457" spans="27:27">
      <c r="AA69457" s="271"/>
    </row>
    <row r="69458" spans="27:27">
      <c r="AA69458" s="271"/>
    </row>
    <row r="69459" spans="27:27">
      <c r="AA69459" s="271"/>
    </row>
    <row r="69460" spans="27:27">
      <c r="AA69460" s="271"/>
    </row>
    <row r="69461" spans="27:27">
      <c r="AA69461" s="271"/>
    </row>
    <row r="69462" spans="27:27">
      <c r="AA69462" s="271"/>
    </row>
    <row r="69463" spans="27:27">
      <c r="AA69463" s="271"/>
    </row>
    <row r="69464" spans="27:27">
      <c r="AA69464" s="271"/>
    </row>
    <row r="69465" spans="27:27">
      <c r="AA69465" s="271"/>
    </row>
    <row r="69466" spans="27:27">
      <c r="AA69466" s="271"/>
    </row>
    <row r="69467" spans="27:27">
      <c r="AA69467" s="271"/>
    </row>
    <row r="69468" spans="27:27">
      <c r="AA69468" s="271"/>
    </row>
    <row r="69469" spans="27:27">
      <c r="AA69469" s="271"/>
    </row>
    <row r="69470" spans="27:27">
      <c r="AA69470" s="271"/>
    </row>
    <row r="69471" spans="27:27">
      <c r="AA69471" s="271"/>
    </row>
    <row r="69472" spans="27:27">
      <c r="AA69472" s="271"/>
    </row>
    <row r="69473" spans="27:27">
      <c r="AA69473" s="271"/>
    </row>
    <row r="69474" spans="27:27">
      <c r="AA69474" s="271"/>
    </row>
    <row r="69475" spans="27:27">
      <c r="AA69475" s="271"/>
    </row>
    <row r="69476" spans="27:27">
      <c r="AA69476" s="271"/>
    </row>
    <row r="69477" spans="27:27">
      <c r="AA69477" s="271"/>
    </row>
    <row r="69478" spans="27:27">
      <c r="AA69478" s="271"/>
    </row>
    <row r="69479" spans="27:27">
      <c r="AA69479" s="271"/>
    </row>
    <row r="69480" spans="27:27">
      <c r="AA69480" s="271"/>
    </row>
    <row r="69481" spans="27:27">
      <c r="AA69481" s="271"/>
    </row>
    <row r="69482" spans="27:27">
      <c r="AA69482" s="271"/>
    </row>
    <row r="69483" spans="27:27">
      <c r="AA69483" s="271"/>
    </row>
    <row r="69484" spans="27:27">
      <c r="AA69484" s="271"/>
    </row>
    <row r="69485" spans="27:27">
      <c r="AA69485" s="271"/>
    </row>
    <row r="69486" spans="27:27">
      <c r="AA69486" s="271"/>
    </row>
    <row r="69487" spans="27:27">
      <c r="AA69487" s="271"/>
    </row>
    <row r="69488" spans="27:27">
      <c r="AA69488" s="271"/>
    </row>
    <row r="69489" spans="27:27">
      <c r="AA69489" s="271"/>
    </row>
    <row r="69490" spans="27:27">
      <c r="AA69490" s="271"/>
    </row>
    <row r="69491" spans="27:27">
      <c r="AA69491" s="271"/>
    </row>
    <row r="69492" spans="27:27">
      <c r="AA69492" s="271"/>
    </row>
    <row r="69493" spans="27:27">
      <c r="AA69493" s="271"/>
    </row>
    <row r="69494" spans="27:27">
      <c r="AA69494" s="271"/>
    </row>
    <row r="69495" spans="27:27">
      <c r="AA69495" s="271"/>
    </row>
    <row r="69496" spans="27:27">
      <c r="AA69496" s="271"/>
    </row>
    <row r="69497" spans="27:27">
      <c r="AA69497" s="271"/>
    </row>
    <row r="69498" spans="27:27">
      <c r="AA69498" s="271"/>
    </row>
    <row r="69499" spans="27:27">
      <c r="AA69499" s="271"/>
    </row>
    <row r="69500" spans="27:27">
      <c r="AA69500" s="271"/>
    </row>
    <row r="69501" spans="27:27">
      <c r="AA69501" s="271"/>
    </row>
    <row r="69502" spans="27:27">
      <c r="AA69502" s="271"/>
    </row>
    <row r="69503" spans="27:27">
      <c r="AA69503" s="271"/>
    </row>
    <row r="69504" spans="27:27">
      <c r="AA69504" s="271"/>
    </row>
    <row r="69505" spans="27:27">
      <c r="AA69505" s="271"/>
    </row>
    <row r="69506" spans="27:27">
      <c r="AA69506" s="271"/>
    </row>
    <row r="69507" spans="27:27">
      <c r="AA69507" s="271"/>
    </row>
    <row r="69508" spans="27:27">
      <c r="AA69508" s="271"/>
    </row>
    <row r="69509" spans="27:27">
      <c r="AA69509" s="271"/>
    </row>
    <row r="69510" spans="27:27">
      <c r="AA69510" s="271"/>
    </row>
    <row r="69511" spans="27:27">
      <c r="AA69511" s="271"/>
    </row>
    <row r="69512" spans="27:27">
      <c r="AA69512" s="271"/>
    </row>
    <row r="69513" spans="27:27">
      <c r="AA69513" s="271"/>
    </row>
    <row r="69514" spans="27:27">
      <c r="AA69514" s="271"/>
    </row>
    <row r="69515" spans="27:27">
      <c r="AA69515" s="271"/>
    </row>
    <row r="69516" spans="27:27">
      <c r="AA69516" s="271"/>
    </row>
    <row r="69517" spans="27:27">
      <c r="AA69517" s="271"/>
    </row>
    <row r="69518" spans="27:27">
      <c r="AA69518" s="271"/>
    </row>
    <row r="69519" spans="27:27">
      <c r="AA69519" s="271"/>
    </row>
    <row r="69520" spans="27:27">
      <c r="AA69520" s="271"/>
    </row>
    <row r="69521" spans="27:27">
      <c r="AA69521" s="271"/>
    </row>
    <row r="69522" spans="27:27">
      <c r="AA69522" s="271"/>
    </row>
    <row r="69523" spans="27:27">
      <c r="AA69523" s="271"/>
    </row>
    <row r="69524" spans="27:27">
      <c r="AA69524" s="271"/>
    </row>
    <row r="69525" spans="27:27">
      <c r="AA69525" s="271"/>
    </row>
    <row r="69526" spans="27:27">
      <c r="AA69526" s="271"/>
    </row>
    <row r="69527" spans="27:27">
      <c r="AA69527" s="271"/>
    </row>
    <row r="69528" spans="27:27">
      <c r="AA69528" s="271"/>
    </row>
    <row r="69529" spans="27:27">
      <c r="AA69529" s="271"/>
    </row>
    <row r="69530" spans="27:27">
      <c r="AA69530" s="271"/>
    </row>
    <row r="69531" spans="27:27">
      <c r="AA69531" s="271"/>
    </row>
    <row r="69532" spans="27:27">
      <c r="AA69532" s="271"/>
    </row>
    <row r="69533" spans="27:27">
      <c r="AA69533" s="271"/>
    </row>
    <row r="69534" spans="27:27">
      <c r="AA69534" s="271"/>
    </row>
    <row r="69535" spans="27:27">
      <c r="AA69535" s="271"/>
    </row>
    <row r="69536" spans="27:27">
      <c r="AA69536" s="271"/>
    </row>
    <row r="69537" spans="27:27">
      <c r="AA69537" s="271"/>
    </row>
    <row r="69538" spans="27:27">
      <c r="AA69538" s="271"/>
    </row>
    <row r="69539" spans="27:27">
      <c r="AA69539" s="271"/>
    </row>
    <row r="69540" spans="27:27">
      <c r="AA69540" s="271"/>
    </row>
    <row r="69541" spans="27:27">
      <c r="AA69541" s="271"/>
    </row>
    <row r="69542" spans="27:27">
      <c r="AA69542" s="271"/>
    </row>
    <row r="69543" spans="27:27">
      <c r="AA69543" s="271"/>
    </row>
    <row r="69544" spans="27:27">
      <c r="AA69544" s="271"/>
    </row>
    <row r="69545" spans="27:27">
      <c r="AA69545" s="271"/>
    </row>
    <row r="69546" spans="27:27">
      <c r="AA69546" s="271"/>
    </row>
    <row r="69547" spans="27:27">
      <c r="AA69547" s="271"/>
    </row>
    <row r="69548" spans="27:27">
      <c r="AA69548" s="271"/>
    </row>
    <row r="69549" spans="27:27">
      <c r="AA69549" s="271"/>
    </row>
    <row r="69550" spans="27:27">
      <c r="AA69550" s="271"/>
    </row>
    <row r="69551" spans="27:27">
      <c r="AA69551" s="271"/>
    </row>
    <row r="69552" spans="27:27">
      <c r="AA69552" s="271"/>
    </row>
    <row r="69553" spans="27:27">
      <c r="AA69553" s="271"/>
    </row>
    <row r="69554" spans="27:27">
      <c r="AA69554" s="271"/>
    </row>
    <row r="69555" spans="27:27">
      <c r="AA69555" s="271"/>
    </row>
    <row r="69556" spans="27:27">
      <c r="AA69556" s="271"/>
    </row>
    <row r="69557" spans="27:27">
      <c r="AA69557" s="271"/>
    </row>
    <row r="69558" spans="27:27">
      <c r="AA69558" s="271"/>
    </row>
    <row r="69559" spans="27:27">
      <c r="AA69559" s="271"/>
    </row>
    <row r="69560" spans="27:27">
      <c r="AA69560" s="271"/>
    </row>
    <row r="69561" spans="27:27">
      <c r="AA69561" s="271"/>
    </row>
    <row r="69562" spans="27:27">
      <c r="AA69562" s="271"/>
    </row>
    <row r="69563" spans="27:27">
      <c r="AA69563" s="271"/>
    </row>
    <row r="69564" spans="27:27">
      <c r="AA69564" s="271"/>
    </row>
    <row r="69565" spans="27:27">
      <c r="AA69565" s="271"/>
    </row>
    <row r="69566" spans="27:27">
      <c r="AA69566" s="271"/>
    </row>
    <row r="69567" spans="27:27">
      <c r="AA69567" s="271"/>
    </row>
    <row r="69568" spans="27:27">
      <c r="AA69568" s="271"/>
    </row>
    <row r="69569" spans="27:27">
      <c r="AA69569" s="271"/>
    </row>
    <row r="69570" spans="27:27">
      <c r="AA69570" s="271"/>
    </row>
    <row r="69571" spans="27:27">
      <c r="AA69571" s="271"/>
    </row>
    <row r="69572" spans="27:27">
      <c r="AA69572" s="271"/>
    </row>
    <row r="69573" spans="27:27">
      <c r="AA69573" s="271"/>
    </row>
    <row r="69574" spans="27:27">
      <c r="AA69574" s="271"/>
    </row>
    <row r="69575" spans="27:27">
      <c r="AA69575" s="271"/>
    </row>
    <row r="69576" spans="27:27">
      <c r="AA69576" s="271"/>
    </row>
    <row r="69577" spans="27:27">
      <c r="AA69577" s="271"/>
    </row>
    <row r="69578" spans="27:27">
      <c r="AA69578" s="271"/>
    </row>
    <row r="69579" spans="27:27">
      <c r="AA69579" s="271"/>
    </row>
    <row r="69580" spans="27:27">
      <c r="AA69580" s="271"/>
    </row>
    <row r="69581" spans="27:27">
      <c r="AA69581" s="271"/>
    </row>
    <row r="69582" spans="27:27">
      <c r="AA69582" s="271"/>
    </row>
    <row r="69583" spans="27:27">
      <c r="AA69583" s="271"/>
    </row>
    <row r="69584" spans="27:27">
      <c r="AA69584" s="271"/>
    </row>
    <row r="69585" spans="27:27">
      <c r="AA69585" s="271"/>
    </row>
    <row r="69586" spans="27:27">
      <c r="AA69586" s="271"/>
    </row>
    <row r="69587" spans="27:27">
      <c r="AA69587" s="271"/>
    </row>
    <row r="69588" spans="27:27">
      <c r="AA69588" s="271"/>
    </row>
    <row r="69589" spans="27:27">
      <c r="AA69589" s="271"/>
    </row>
    <row r="69590" spans="27:27">
      <c r="AA69590" s="271"/>
    </row>
    <row r="69591" spans="27:27">
      <c r="AA69591" s="271"/>
    </row>
    <row r="69592" spans="27:27">
      <c r="AA69592" s="271"/>
    </row>
    <row r="69593" spans="27:27">
      <c r="AA69593" s="271"/>
    </row>
    <row r="69594" spans="27:27">
      <c r="AA69594" s="271"/>
    </row>
    <row r="69595" spans="27:27">
      <c r="AA69595" s="271"/>
    </row>
    <row r="69596" spans="27:27">
      <c r="AA69596" s="271"/>
    </row>
    <row r="69597" spans="27:27">
      <c r="AA69597" s="271"/>
    </row>
    <row r="69598" spans="27:27">
      <c r="AA69598" s="271"/>
    </row>
    <row r="69599" spans="27:27">
      <c r="AA69599" s="271"/>
    </row>
    <row r="69600" spans="27:27">
      <c r="AA69600" s="271"/>
    </row>
    <row r="69601" spans="27:27">
      <c r="AA69601" s="271"/>
    </row>
    <row r="69602" spans="27:27">
      <c r="AA69602" s="271"/>
    </row>
    <row r="69603" spans="27:27">
      <c r="AA69603" s="271"/>
    </row>
    <row r="69604" spans="27:27">
      <c r="AA69604" s="271"/>
    </row>
    <row r="69605" spans="27:27">
      <c r="AA69605" s="271"/>
    </row>
    <row r="69606" spans="27:27">
      <c r="AA69606" s="271"/>
    </row>
    <row r="69607" spans="27:27">
      <c r="AA69607" s="271"/>
    </row>
    <row r="69608" spans="27:27">
      <c r="AA69608" s="271"/>
    </row>
    <row r="69609" spans="27:27">
      <c r="AA69609" s="271"/>
    </row>
    <row r="69610" spans="27:27">
      <c r="AA69610" s="271"/>
    </row>
    <row r="69611" spans="27:27">
      <c r="AA69611" s="271"/>
    </row>
    <row r="69612" spans="27:27">
      <c r="AA69612" s="271"/>
    </row>
    <row r="69613" spans="27:27">
      <c r="AA69613" s="271"/>
    </row>
    <row r="69614" spans="27:27">
      <c r="AA69614" s="271"/>
    </row>
    <row r="69615" spans="27:27">
      <c r="AA69615" s="271"/>
    </row>
    <row r="69616" spans="27:27">
      <c r="AA69616" s="271"/>
    </row>
    <row r="69617" spans="27:27">
      <c r="AA69617" s="271"/>
    </row>
    <row r="69618" spans="27:27">
      <c r="AA69618" s="271"/>
    </row>
    <row r="69619" spans="27:27">
      <c r="AA69619" s="271"/>
    </row>
    <row r="69620" spans="27:27">
      <c r="AA69620" s="271"/>
    </row>
    <row r="69621" spans="27:27">
      <c r="AA69621" s="271"/>
    </row>
    <row r="69622" spans="27:27">
      <c r="AA69622" s="271"/>
    </row>
    <row r="69623" spans="27:27">
      <c r="AA69623" s="271"/>
    </row>
    <row r="69624" spans="27:27">
      <c r="AA69624" s="271"/>
    </row>
    <row r="69625" spans="27:27">
      <c r="AA69625" s="271"/>
    </row>
    <row r="69626" spans="27:27">
      <c r="AA69626" s="271"/>
    </row>
    <row r="69627" spans="27:27">
      <c r="AA69627" s="271"/>
    </row>
    <row r="69628" spans="27:27">
      <c r="AA69628" s="271"/>
    </row>
    <row r="69629" spans="27:27">
      <c r="AA69629" s="271"/>
    </row>
    <row r="69630" spans="27:27">
      <c r="AA69630" s="271"/>
    </row>
    <row r="69631" spans="27:27">
      <c r="AA69631" s="271"/>
    </row>
    <row r="69632" spans="27:27">
      <c r="AA69632" s="271"/>
    </row>
    <row r="69633" spans="27:27">
      <c r="AA69633" s="271"/>
    </row>
    <row r="69634" spans="27:27">
      <c r="AA69634" s="271"/>
    </row>
    <row r="69635" spans="27:27">
      <c r="AA69635" s="271"/>
    </row>
    <row r="69636" spans="27:27">
      <c r="AA69636" s="271"/>
    </row>
    <row r="69637" spans="27:27">
      <c r="AA69637" s="271"/>
    </row>
    <row r="69638" spans="27:27">
      <c r="AA69638" s="271"/>
    </row>
    <row r="69639" spans="27:27">
      <c r="AA69639" s="271"/>
    </row>
    <row r="69640" spans="27:27">
      <c r="AA69640" s="271"/>
    </row>
    <row r="69641" spans="27:27">
      <c r="AA69641" s="271"/>
    </row>
    <row r="69642" spans="27:27">
      <c r="AA69642" s="271"/>
    </row>
    <row r="69643" spans="27:27">
      <c r="AA69643" s="271"/>
    </row>
    <row r="69644" spans="27:27">
      <c r="AA69644" s="271"/>
    </row>
    <row r="69645" spans="27:27">
      <c r="AA69645" s="271"/>
    </row>
    <row r="69646" spans="27:27">
      <c r="AA69646" s="271"/>
    </row>
    <row r="69647" spans="27:27">
      <c r="AA69647" s="271"/>
    </row>
    <row r="69648" spans="27:27">
      <c r="AA69648" s="271"/>
    </row>
    <row r="69649" spans="27:27">
      <c r="AA69649" s="271"/>
    </row>
    <row r="69650" spans="27:27">
      <c r="AA69650" s="271"/>
    </row>
    <row r="69651" spans="27:27">
      <c r="AA69651" s="271"/>
    </row>
    <row r="69652" spans="27:27">
      <c r="AA69652" s="271"/>
    </row>
    <row r="69653" spans="27:27">
      <c r="AA69653" s="271"/>
    </row>
    <row r="69654" spans="27:27">
      <c r="AA69654" s="271"/>
    </row>
    <row r="69655" spans="27:27">
      <c r="AA69655" s="271"/>
    </row>
    <row r="69656" spans="27:27">
      <c r="AA69656" s="271"/>
    </row>
    <row r="69657" spans="27:27">
      <c r="AA69657" s="271"/>
    </row>
    <row r="69658" spans="27:27">
      <c r="AA69658" s="271"/>
    </row>
    <row r="69659" spans="27:27">
      <c r="AA69659" s="271"/>
    </row>
    <row r="69660" spans="27:27">
      <c r="AA69660" s="271"/>
    </row>
    <row r="69661" spans="27:27">
      <c r="AA69661" s="271"/>
    </row>
    <row r="69662" spans="27:27">
      <c r="AA69662" s="271"/>
    </row>
    <row r="69663" spans="27:27">
      <c r="AA69663" s="271"/>
    </row>
    <row r="69664" spans="27:27">
      <c r="AA69664" s="271"/>
    </row>
    <row r="69665" spans="27:27">
      <c r="AA69665" s="271"/>
    </row>
    <row r="69666" spans="27:27">
      <c r="AA69666" s="271"/>
    </row>
    <row r="69667" spans="27:27">
      <c r="AA69667" s="271"/>
    </row>
    <row r="69668" spans="27:27">
      <c r="AA69668" s="271"/>
    </row>
    <row r="69669" spans="27:27">
      <c r="AA69669" s="271"/>
    </row>
    <row r="69670" spans="27:27">
      <c r="AA69670" s="271"/>
    </row>
    <row r="69671" spans="27:27">
      <c r="AA69671" s="271"/>
    </row>
    <row r="69672" spans="27:27">
      <c r="AA69672" s="271"/>
    </row>
    <row r="69673" spans="27:27">
      <c r="AA69673" s="271"/>
    </row>
    <row r="69674" spans="27:27">
      <c r="AA69674" s="271"/>
    </row>
    <row r="69675" spans="27:27">
      <c r="AA69675" s="271"/>
    </row>
    <row r="69676" spans="27:27">
      <c r="AA69676" s="271"/>
    </row>
    <row r="69677" spans="27:27">
      <c r="AA69677" s="271"/>
    </row>
    <row r="69678" spans="27:27">
      <c r="AA69678" s="271"/>
    </row>
    <row r="69679" spans="27:27">
      <c r="AA69679" s="271"/>
    </row>
    <row r="69680" spans="27:27">
      <c r="AA69680" s="271"/>
    </row>
    <row r="69681" spans="27:27">
      <c r="AA69681" s="271"/>
    </row>
    <row r="69682" spans="27:27">
      <c r="AA69682" s="271"/>
    </row>
    <row r="69683" spans="27:27">
      <c r="AA69683" s="271"/>
    </row>
    <row r="69684" spans="27:27">
      <c r="AA69684" s="271"/>
    </row>
    <row r="69685" spans="27:27">
      <c r="AA69685" s="271"/>
    </row>
    <row r="69686" spans="27:27">
      <c r="AA69686" s="271"/>
    </row>
    <row r="69687" spans="27:27">
      <c r="AA69687" s="271"/>
    </row>
    <row r="69688" spans="27:27">
      <c r="AA69688" s="271"/>
    </row>
    <row r="69689" spans="27:27">
      <c r="AA69689" s="271"/>
    </row>
    <row r="69690" spans="27:27">
      <c r="AA69690" s="271"/>
    </row>
    <row r="69691" spans="27:27">
      <c r="AA69691" s="271"/>
    </row>
    <row r="69692" spans="27:27">
      <c r="AA69692" s="271"/>
    </row>
    <row r="69693" spans="27:27">
      <c r="AA69693" s="271"/>
    </row>
    <row r="69694" spans="27:27">
      <c r="AA69694" s="271"/>
    </row>
    <row r="69695" spans="27:27">
      <c r="AA69695" s="271"/>
    </row>
    <row r="69696" spans="27:27">
      <c r="AA69696" s="271"/>
    </row>
    <row r="69697" spans="27:27">
      <c r="AA69697" s="271"/>
    </row>
    <row r="69698" spans="27:27">
      <c r="AA69698" s="271"/>
    </row>
    <row r="69699" spans="27:27">
      <c r="AA69699" s="271"/>
    </row>
    <row r="69700" spans="27:27">
      <c r="AA69700" s="271"/>
    </row>
    <row r="69701" spans="27:27">
      <c r="AA69701" s="271"/>
    </row>
    <row r="69702" spans="27:27">
      <c r="AA69702" s="271"/>
    </row>
    <row r="69703" spans="27:27">
      <c r="AA69703" s="271"/>
    </row>
    <row r="69704" spans="27:27">
      <c r="AA69704" s="271"/>
    </row>
    <row r="69705" spans="27:27">
      <c r="AA69705" s="271"/>
    </row>
    <row r="69706" spans="27:27">
      <c r="AA69706" s="271"/>
    </row>
    <row r="69707" spans="27:27">
      <c r="AA69707" s="271"/>
    </row>
    <row r="69708" spans="27:27">
      <c r="AA69708" s="271"/>
    </row>
    <row r="69709" spans="27:27">
      <c r="AA69709" s="271"/>
    </row>
    <row r="69710" spans="27:27">
      <c r="AA69710" s="271"/>
    </row>
    <row r="69711" spans="27:27">
      <c r="AA69711" s="271"/>
    </row>
    <row r="69712" spans="27:27">
      <c r="AA69712" s="271"/>
    </row>
    <row r="69713" spans="27:27">
      <c r="AA69713" s="271"/>
    </row>
    <row r="69714" spans="27:27">
      <c r="AA69714" s="271"/>
    </row>
    <row r="69715" spans="27:27">
      <c r="AA69715" s="271"/>
    </row>
    <row r="69716" spans="27:27">
      <c r="AA69716" s="271"/>
    </row>
    <row r="69717" spans="27:27">
      <c r="AA69717" s="271"/>
    </row>
    <row r="69718" spans="27:27">
      <c r="AA69718" s="271"/>
    </row>
    <row r="69719" spans="27:27">
      <c r="AA69719" s="271"/>
    </row>
    <row r="69720" spans="27:27">
      <c r="AA69720" s="271"/>
    </row>
    <row r="69721" spans="27:27">
      <c r="AA69721" s="271"/>
    </row>
    <row r="69722" spans="27:27">
      <c r="AA69722" s="271"/>
    </row>
    <row r="69723" spans="27:27">
      <c r="AA69723" s="271"/>
    </row>
    <row r="69724" spans="27:27">
      <c r="AA69724" s="271"/>
    </row>
    <row r="69725" spans="27:27">
      <c r="AA69725" s="271"/>
    </row>
    <row r="69726" spans="27:27">
      <c r="AA69726" s="271"/>
    </row>
    <row r="69727" spans="27:27">
      <c r="AA69727" s="271"/>
    </row>
    <row r="69728" spans="27:27">
      <c r="AA69728" s="271"/>
    </row>
    <row r="69729" spans="27:27">
      <c r="AA69729" s="271"/>
    </row>
    <row r="69730" spans="27:27">
      <c r="AA69730" s="271"/>
    </row>
    <row r="69731" spans="27:27">
      <c r="AA69731" s="271"/>
    </row>
    <row r="69732" spans="27:27">
      <c r="AA69732" s="271"/>
    </row>
    <row r="69733" spans="27:27">
      <c r="AA69733" s="271"/>
    </row>
    <row r="69734" spans="27:27">
      <c r="AA69734" s="271"/>
    </row>
    <row r="69735" spans="27:27">
      <c r="AA69735" s="271"/>
    </row>
    <row r="69736" spans="27:27">
      <c r="AA69736" s="271"/>
    </row>
    <row r="69737" spans="27:27">
      <c r="AA69737" s="271"/>
    </row>
    <row r="69738" spans="27:27">
      <c r="AA69738" s="271"/>
    </row>
    <row r="69739" spans="27:27">
      <c r="AA69739" s="271"/>
    </row>
    <row r="69740" spans="27:27">
      <c r="AA69740" s="271"/>
    </row>
    <row r="69741" spans="27:27">
      <c r="AA69741" s="271"/>
    </row>
    <row r="69742" spans="27:27">
      <c r="AA69742" s="271"/>
    </row>
    <row r="69743" spans="27:27">
      <c r="AA69743" s="271"/>
    </row>
    <row r="69744" spans="27:27">
      <c r="AA69744" s="271"/>
    </row>
    <row r="69745" spans="27:27">
      <c r="AA69745" s="271"/>
    </row>
    <row r="69746" spans="27:27">
      <c r="AA69746" s="271"/>
    </row>
    <row r="69747" spans="27:27">
      <c r="AA69747" s="271"/>
    </row>
    <row r="69748" spans="27:27">
      <c r="AA69748" s="271"/>
    </row>
    <row r="69749" spans="27:27">
      <c r="AA69749" s="271"/>
    </row>
    <row r="69750" spans="27:27">
      <c r="AA69750" s="271"/>
    </row>
    <row r="69751" spans="27:27">
      <c r="AA69751" s="271"/>
    </row>
    <row r="69752" spans="27:27">
      <c r="AA69752" s="271"/>
    </row>
    <row r="69753" spans="27:27">
      <c r="AA69753" s="271"/>
    </row>
    <row r="69754" spans="27:27">
      <c r="AA69754" s="271"/>
    </row>
    <row r="69755" spans="27:27">
      <c r="AA69755" s="271"/>
    </row>
    <row r="69756" spans="27:27">
      <c r="AA69756" s="271"/>
    </row>
    <row r="69757" spans="27:27">
      <c r="AA69757" s="271"/>
    </row>
    <row r="69758" spans="27:27">
      <c r="AA69758" s="271"/>
    </row>
    <row r="69759" spans="27:27">
      <c r="AA69759" s="271"/>
    </row>
    <row r="69760" spans="27:27">
      <c r="AA69760" s="271"/>
    </row>
    <row r="69761" spans="27:27">
      <c r="AA69761" s="271"/>
    </row>
    <row r="69762" spans="27:27">
      <c r="AA69762" s="271"/>
    </row>
    <row r="69763" spans="27:27">
      <c r="AA69763" s="271"/>
    </row>
    <row r="69764" spans="27:27">
      <c r="AA69764" s="271"/>
    </row>
    <row r="69765" spans="27:27">
      <c r="AA69765" s="271"/>
    </row>
    <row r="69766" spans="27:27">
      <c r="AA69766" s="271"/>
    </row>
    <row r="69767" spans="27:27">
      <c r="AA69767" s="271"/>
    </row>
    <row r="69768" spans="27:27">
      <c r="AA69768" s="271"/>
    </row>
    <row r="69769" spans="27:27">
      <c r="AA69769" s="271"/>
    </row>
    <row r="69770" spans="27:27">
      <c r="AA69770" s="271"/>
    </row>
    <row r="69771" spans="27:27">
      <c r="AA69771" s="271"/>
    </row>
    <row r="69772" spans="27:27">
      <c r="AA69772" s="271"/>
    </row>
    <row r="69773" spans="27:27">
      <c r="AA69773" s="271"/>
    </row>
    <row r="69774" spans="27:27">
      <c r="AA69774" s="271"/>
    </row>
    <row r="69775" spans="27:27">
      <c r="AA69775" s="271"/>
    </row>
    <row r="69776" spans="27:27">
      <c r="AA69776" s="271"/>
    </row>
    <row r="69777" spans="27:27">
      <c r="AA69777" s="271"/>
    </row>
    <row r="69778" spans="27:27">
      <c r="AA69778" s="271"/>
    </row>
    <row r="69779" spans="27:27">
      <c r="AA69779" s="271"/>
    </row>
    <row r="69780" spans="27:27">
      <c r="AA69780" s="271"/>
    </row>
    <row r="69781" spans="27:27">
      <c r="AA69781" s="271"/>
    </row>
    <row r="69782" spans="27:27">
      <c r="AA69782" s="271"/>
    </row>
    <row r="69783" spans="27:27">
      <c r="AA69783" s="271"/>
    </row>
    <row r="69784" spans="27:27">
      <c r="AA69784" s="271"/>
    </row>
    <row r="69785" spans="27:27">
      <c r="AA69785" s="271"/>
    </row>
    <row r="69786" spans="27:27">
      <c r="AA69786" s="271"/>
    </row>
    <row r="69787" spans="27:27">
      <c r="AA69787" s="271"/>
    </row>
    <row r="69788" spans="27:27">
      <c r="AA69788" s="271"/>
    </row>
    <row r="69789" spans="27:27">
      <c r="AA69789" s="271"/>
    </row>
    <row r="69790" spans="27:27">
      <c r="AA69790" s="271"/>
    </row>
    <row r="69791" spans="27:27">
      <c r="AA69791" s="271"/>
    </row>
    <row r="69792" spans="27:27">
      <c r="AA69792" s="271"/>
    </row>
    <row r="69793" spans="27:27">
      <c r="AA69793" s="271"/>
    </row>
    <row r="69794" spans="27:27">
      <c r="AA69794" s="271"/>
    </row>
    <row r="69795" spans="27:27">
      <c r="AA69795" s="271"/>
    </row>
    <row r="69796" spans="27:27">
      <c r="AA69796" s="271"/>
    </row>
    <row r="69797" spans="27:27">
      <c r="AA69797" s="271"/>
    </row>
    <row r="69798" spans="27:27">
      <c r="AA69798" s="271"/>
    </row>
    <row r="69799" spans="27:27">
      <c r="AA69799" s="271"/>
    </row>
    <row r="69800" spans="27:27">
      <c r="AA69800" s="271"/>
    </row>
    <row r="69801" spans="27:27">
      <c r="AA69801" s="271"/>
    </row>
    <row r="69802" spans="27:27">
      <c r="AA69802" s="271"/>
    </row>
    <row r="69803" spans="27:27">
      <c r="AA69803" s="271"/>
    </row>
    <row r="69804" spans="27:27">
      <c r="AA69804" s="271"/>
    </row>
    <row r="69805" spans="27:27">
      <c r="AA69805" s="271"/>
    </row>
    <row r="69806" spans="27:27">
      <c r="AA69806" s="271"/>
    </row>
    <row r="69807" spans="27:27">
      <c r="AA69807" s="271"/>
    </row>
    <row r="69808" spans="27:27">
      <c r="AA69808" s="271"/>
    </row>
    <row r="69809" spans="27:27">
      <c r="AA69809" s="271"/>
    </row>
    <row r="69810" spans="27:27">
      <c r="AA69810" s="271"/>
    </row>
    <row r="69811" spans="27:27">
      <c r="AA69811" s="271"/>
    </row>
    <row r="69812" spans="27:27">
      <c r="AA69812" s="271"/>
    </row>
    <row r="69813" spans="27:27">
      <c r="AA69813" s="271"/>
    </row>
    <row r="69814" spans="27:27">
      <c r="AA69814" s="271"/>
    </row>
    <row r="69815" spans="27:27">
      <c r="AA69815" s="271"/>
    </row>
    <row r="69816" spans="27:27">
      <c r="AA69816" s="271"/>
    </row>
    <row r="69817" spans="27:27">
      <c r="AA69817" s="271"/>
    </row>
    <row r="69818" spans="27:27">
      <c r="AA69818" s="271"/>
    </row>
    <row r="69819" spans="27:27">
      <c r="AA69819" s="271"/>
    </row>
    <row r="69820" spans="27:27">
      <c r="AA69820" s="271"/>
    </row>
    <row r="69821" spans="27:27">
      <c r="AA69821" s="271"/>
    </row>
    <row r="69822" spans="27:27">
      <c r="AA69822" s="271"/>
    </row>
    <row r="69823" spans="27:27">
      <c r="AA69823" s="271"/>
    </row>
    <row r="69824" spans="27:27">
      <c r="AA69824" s="271"/>
    </row>
    <row r="69825" spans="27:27">
      <c r="AA69825" s="271"/>
    </row>
    <row r="69826" spans="27:27">
      <c r="AA69826" s="271"/>
    </row>
    <row r="69827" spans="27:27">
      <c r="AA69827" s="271"/>
    </row>
    <row r="69828" spans="27:27">
      <c r="AA69828" s="271"/>
    </row>
    <row r="69829" spans="27:27">
      <c r="AA69829" s="271"/>
    </row>
    <row r="69830" spans="27:27">
      <c r="AA69830" s="271"/>
    </row>
    <row r="69831" spans="27:27">
      <c r="AA69831" s="271"/>
    </row>
    <row r="69832" spans="27:27">
      <c r="AA69832" s="271"/>
    </row>
    <row r="69833" spans="27:27">
      <c r="AA69833" s="271"/>
    </row>
    <row r="69834" spans="27:27">
      <c r="AA69834" s="271"/>
    </row>
    <row r="69835" spans="27:27">
      <c r="AA69835" s="271"/>
    </row>
    <row r="69836" spans="27:27">
      <c r="AA69836" s="271"/>
    </row>
    <row r="69837" spans="27:27">
      <c r="AA69837" s="271"/>
    </row>
    <row r="69838" spans="27:27">
      <c r="AA69838" s="271"/>
    </row>
    <row r="69839" spans="27:27">
      <c r="AA69839" s="271"/>
    </row>
    <row r="69840" spans="27:27">
      <c r="AA69840" s="271"/>
    </row>
    <row r="69841" spans="27:27">
      <c r="AA69841" s="271"/>
    </row>
    <row r="69842" spans="27:27">
      <c r="AA69842" s="271"/>
    </row>
    <row r="69843" spans="27:27">
      <c r="AA69843" s="271"/>
    </row>
    <row r="69844" spans="27:27">
      <c r="AA69844" s="271"/>
    </row>
    <row r="69845" spans="27:27">
      <c r="AA69845" s="271"/>
    </row>
    <row r="69846" spans="27:27">
      <c r="AA69846" s="271"/>
    </row>
    <row r="69847" spans="27:27">
      <c r="AA69847" s="271"/>
    </row>
    <row r="69848" spans="27:27">
      <c r="AA69848" s="271"/>
    </row>
    <row r="69849" spans="27:27">
      <c r="AA69849" s="271"/>
    </row>
    <row r="69850" spans="27:27">
      <c r="AA69850" s="271"/>
    </row>
    <row r="69851" spans="27:27">
      <c r="AA69851" s="271"/>
    </row>
    <row r="69852" spans="27:27">
      <c r="AA69852" s="271"/>
    </row>
    <row r="69853" spans="27:27">
      <c r="AA69853" s="271"/>
    </row>
    <row r="69854" spans="27:27">
      <c r="AA69854" s="271"/>
    </row>
    <row r="69855" spans="27:27">
      <c r="AA69855" s="271"/>
    </row>
    <row r="69856" spans="27:27">
      <c r="AA69856" s="271"/>
    </row>
    <row r="69857" spans="27:27">
      <c r="AA69857" s="271"/>
    </row>
    <row r="69858" spans="27:27">
      <c r="AA69858" s="271"/>
    </row>
    <row r="69859" spans="27:27">
      <c r="AA69859" s="271"/>
    </row>
    <row r="69860" spans="27:27">
      <c r="AA69860" s="271"/>
    </row>
    <row r="69861" spans="27:27">
      <c r="AA69861" s="271"/>
    </row>
    <row r="69862" spans="27:27">
      <c r="AA69862" s="271"/>
    </row>
    <row r="69863" spans="27:27">
      <c r="AA69863" s="271"/>
    </row>
    <row r="69864" spans="27:27">
      <c r="AA69864" s="271"/>
    </row>
    <row r="69865" spans="27:27">
      <c r="AA69865" s="271"/>
    </row>
    <row r="69866" spans="27:27">
      <c r="AA69866" s="271"/>
    </row>
    <row r="69867" spans="27:27">
      <c r="AA69867" s="271"/>
    </row>
    <row r="69868" spans="27:27">
      <c r="AA69868" s="271"/>
    </row>
    <row r="69869" spans="27:27">
      <c r="AA69869" s="271"/>
    </row>
    <row r="69870" spans="27:27">
      <c r="AA69870" s="271"/>
    </row>
    <row r="69871" spans="27:27">
      <c r="AA69871" s="271"/>
    </row>
    <row r="69872" spans="27:27">
      <c r="AA69872" s="271"/>
    </row>
    <row r="69873" spans="27:27">
      <c r="AA69873" s="271"/>
    </row>
    <row r="69874" spans="27:27">
      <c r="AA69874" s="271"/>
    </row>
    <row r="69875" spans="27:27">
      <c r="AA69875" s="271"/>
    </row>
    <row r="69876" spans="27:27">
      <c r="AA69876" s="271"/>
    </row>
    <row r="69877" spans="27:27">
      <c r="AA69877" s="271"/>
    </row>
    <row r="69878" spans="27:27">
      <c r="AA69878" s="271"/>
    </row>
    <row r="69879" spans="27:27">
      <c r="AA69879" s="271"/>
    </row>
    <row r="69880" spans="27:27">
      <c r="AA69880" s="271"/>
    </row>
    <row r="69881" spans="27:27">
      <c r="AA69881" s="271"/>
    </row>
    <row r="69882" spans="27:27">
      <c r="AA69882" s="271"/>
    </row>
    <row r="69883" spans="27:27">
      <c r="AA69883" s="271"/>
    </row>
    <row r="69884" spans="27:27">
      <c r="AA69884" s="271"/>
    </row>
    <row r="69885" spans="27:27">
      <c r="AA69885" s="271"/>
    </row>
    <row r="69886" spans="27:27">
      <c r="AA69886" s="271"/>
    </row>
    <row r="69887" spans="27:27">
      <c r="AA69887" s="271"/>
    </row>
    <row r="69888" spans="27:27">
      <c r="AA69888" s="271"/>
    </row>
    <row r="69889" spans="27:27">
      <c r="AA69889" s="271"/>
    </row>
    <row r="69890" spans="27:27">
      <c r="AA69890" s="271"/>
    </row>
    <row r="69891" spans="27:27">
      <c r="AA69891" s="271"/>
    </row>
    <row r="69892" spans="27:27">
      <c r="AA69892" s="271"/>
    </row>
    <row r="69893" spans="27:27">
      <c r="AA69893" s="271"/>
    </row>
    <row r="69894" spans="27:27">
      <c r="AA69894" s="271"/>
    </row>
    <row r="69895" spans="27:27">
      <c r="AA69895" s="271"/>
    </row>
    <row r="69896" spans="27:27">
      <c r="AA69896" s="271"/>
    </row>
    <row r="69897" spans="27:27">
      <c r="AA69897" s="271"/>
    </row>
    <row r="69898" spans="27:27">
      <c r="AA69898" s="271"/>
    </row>
    <row r="69899" spans="27:27">
      <c r="AA69899" s="271"/>
    </row>
    <row r="69900" spans="27:27">
      <c r="AA69900" s="271"/>
    </row>
    <row r="69901" spans="27:27">
      <c r="AA69901" s="271"/>
    </row>
    <row r="69902" spans="27:27">
      <c r="AA69902" s="271"/>
    </row>
    <row r="69903" spans="27:27">
      <c r="AA69903" s="271"/>
    </row>
    <row r="69904" spans="27:27">
      <c r="AA69904" s="271"/>
    </row>
    <row r="69905" spans="27:27">
      <c r="AA69905" s="271"/>
    </row>
    <row r="69906" spans="27:27">
      <c r="AA69906" s="271"/>
    </row>
    <row r="69907" spans="27:27">
      <c r="AA69907" s="271"/>
    </row>
    <row r="69908" spans="27:27">
      <c r="AA69908" s="271"/>
    </row>
    <row r="69909" spans="27:27">
      <c r="AA69909" s="271"/>
    </row>
    <row r="69910" spans="27:27">
      <c r="AA69910" s="271"/>
    </row>
    <row r="69911" spans="27:27">
      <c r="AA69911" s="271"/>
    </row>
    <row r="69912" spans="27:27">
      <c r="AA69912" s="271"/>
    </row>
    <row r="69913" spans="27:27">
      <c r="AA69913" s="271"/>
    </row>
    <row r="69914" spans="27:27">
      <c r="AA69914" s="271"/>
    </row>
    <row r="69915" spans="27:27">
      <c r="AA69915" s="271"/>
    </row>
    <row r="69916" spans="27:27">
      <c r="AA69916" s="271"/>
    </row>
    <row r="69917" spans="27:27">
      <c r="AA69917" s="271"/>
    </row>
    <row r="69918" spans="27:27">
      <c r="AA69918" s="271"/>
    </row>
    <row r="69919" spans="27:27">
      <c r="AA69919" s="271"/>
    </row>
    <row r="69920" spans="27:27">
      <c r="AA69920" s="271"/>
    </row>
    <row r="69921" spans="27:27">
      <c r="AA69921" s="271"/>
    </row>
    <row r="69922" spans="27:27">
      <c r="AA69922" s="271"/>
    </row>
    <row r="69923" spans="27:27">
      <c r="AA69923" s="271"/>
    </row>
    <row r="69924" spans="27:27">
      <c r="AA69924" s="271"/>
    </row>
    <row r="69925" spans="27:27">
      <c r="AA69925" s="271"/>
    </row>
    <row r="69926" spans="27:27">
      <c r="AA69926" s="271"/>
    </row>
    <row r="69927" spans="27:27">
      <c r="AA69927" s="271"/>
    </row>
    <row r="69928" spans="27:27">
      <c r="AA69928" s="271"/>
    </row>
    <row r="69929" spans="27:27">
      <c r="AA69929" s="271"/>
    </row>
    <row r="69930" spans="27:27">
      <c r="AA69930" s="271"/>
    </row>
    <row r="69931" spans="27:27">
      <c r="AA69931" s="271"/>
    </row>
    <row r="69932" spans="27:27">
      <c r="AA69932" s="271"/>
    </row>
    <row r="69933" spans="27:27">
      <c r="AA69933" s="271"/>
    </row>
    <row r="69934" spans="27:27">
      <c r="AA69934" s="271"/>
    </row>
    <row r="69935" spans="27:27">
      <c r="AA69935" s="271"/>
    </row>
    <row r="69936" spans="27:27">
      <c r="AA69936" s="271"/>
    </row>
    <row r="69937" spans="27:27">
      <c r="AA69937" s="271"/>
    </row>
    <row r="69938" spans="27:27">
      <c r="AA69938" s="271"/>
    </row>
    <row r="69939" spans="27:27">
      <c r="AA69939" s="271"/>
    </row>
    <row r="69940" spans="27:27">
      <c r="AA69940" s="271"/>
    </row>
    <row r="69941" spans="27:27">
      <c r="AA69941" s="271"/>
    </row>
    <row r="69942" spans="27:27">
      <c r="AA69942" s="271"/>
    </row>
    <row r="69943" spans="27:27">
      <c r="AA69943" s="271"/>
    </row>
    <row r="69944" spans="27:27">
      <c r="AA69944" s="271"/>
    </row>
    <row r="69945" spans="27:27">
      <c r="AA69945" s="271"/>
    </row>
    <row r="69946" spans="27:27">
      <c r="AA69946" s="271"/>
    </row>
    <row r="69947" spans="27:27">
      <c r="AA69947" s="271"/>
    </row>
    <row r="69948" spans="27:27">
      <c r="AA69948" s="271"/>
    </row>
    <row r="69949" spans="27:27">
      <c r="AA69949" s="271"/>
    </row>
    <row r="69950" spans="27:27">
      <c r="AA69950" s="271"/>
    </row>
    <row r="69951" spans="27:27">
      <c r="AA69951" s="271"/>
    </row>
    <row r="69952" spans="27:27">
      <c r="AA69952" s="271"/>
    </row>
    <row r="69953" spans="27:27">
      <c r="AA69953" s="271"/>
    </row>
    <row r="69954" spans="27:27">
      <c r="AA69954" s="271"/>
    </row>
    <row r="69955" spans="27:27">
      <c r="AA69955" s="271"/>
    </row>
    <row r="69956" spans="27:27">
      <c r="AA69956" s="271"/>
    </row>
    <row r="69957" spans="27:27">
      <c r="AA69957" s="271"/>
    </row>
    <row r="69958" spans="27:27">
      <c r="AA69958" s="271"/>
    </row>
    <row r="69959" spans="27:27">
      <c r="AA69959" s="271"/>
    </row>
    <row r="69960" spans="27:27">
      <c r="AA69960" s="271"/>
    </row>
    <row r="69961" spans="27:27">
      <c r="AA69961" s="271"/>
    </row>
    <row r="69962" spans="27:27">
      <c r="AA69962" s="271"/>
    </row>
    <row r="69963" spans="27:27">
      <c r="AA69963" s="271"/>
    </row>
    <row r="69964" spans="27:27">
      <c r="AA69964" s="271"/>
    </row>
    <row r="69965" spans="27:27">
      <c r="AA69965" s="271"/>
    </row>
    <row r="69966" spans="27:27">
      <c r="AA69966" s="271"/>
    </row>
    <row r="69967" spans="27:27">
      <c r="AA69967" s="271"/>
    </row>
    <row r="69968" spans="27:27">
      <c r="AA69968" s="271"/>
    </row>
    <row r="69969" spans="27:27">
      <c r="AA69969" s="271"/>
    </row>
    <row r="69970" spans="27:27">
      <c r="AA69970" s="271"/>
    </row>
    <row r="69971" spans="27:27">
      <c r="AA69971" s="271"/>
    </row>
    <row r="69972" spans="27:27">
      <c r="AA69972" s="271"/>
    </row>
    <row r="69973" spans="27:27">
      <c r="AA69973" s="271"/>
    </row>
    <row r="69974" spans="27:27">
      <c r="AA69974" s="271"/>
    </row>
    <row r="69975" spans="27:27">
      <c r="AA69975" s="271"/>
    </row>
    <row r="69976" spans="27:27">
      <c r="AA69976" s="271"/>
    </row>
    <row r="69977" spans="27:27">
      <c r="AA69977" s="271"/>
    </row>
    <row r="69978" spans="27:27">
      <c r="AA69978" s="271"/>
    </row>
    <row r="69979" spans="27:27">
      <c r="AA69979" s="271"/>
    </row>
    <row r="69980" spans="27:27">
      <c r="AA69980" s="271"/>
    </row>
    <row r="69981" spans="27:27">
      <c r="AA69981" s="271"/>
    </row>
    <row r="69982" spans="27:27">
      <c r="AA69982" s="271"/>
    </row>
    <row r="69983" spans="27:27">
      <c r="AA69983" s="271"/>
    </row>
    <row r="69984" spans="27:27">
      <c r="AA69984" s="271"/>
    </row>
    <row r="69985" spans="27:27">
      <c r="AA69985" s="271"/>
    </row>
    <row r="69986" spans="27:27">
      <c r="AA69986" s="271"/>
    </row>
    <row r="69987" spans="27:27">
      <c r="AA69987" s="271"/>
    </row>
    <row r="69988" spans="27:27">
      <c r="AA69988" s="271"/>
    </row>
    <row r="69989" spans="27:27">
      <c r="AA69989" s="271"/>
    </row>
    <row r="69990" spans="27:27">
      <c r="AA69990" s="271"/>
    </row>
    <row r="69991" spans="27:27">
      <c r="AA69991" s="271"/>
    </row>
    <row r="69992" spans="27:27">
      <c r="AA69992" s="271"/>
    </row>
    <row r="69993" spans="27:27">
      <c r="AA69993" s="271"/>
    </row>
    <row r="69994" spans="27:27">
      <c r="AA69994" s="271"/>
    </row>
    <row r="69995" spans="27:27">
      <c r="AA69995" s="271"/>
    </row>
    <row r="69996" spans="27:27">
      <c r="AA69996" s="271"/>
    </row>
    <row r="69997" spans="27:27">
      <c r="AA69997" s="271"/>
    </row>
    <row r="69998" spans="27:27">
      <c r="AA69998" s="271"/>
    </row>
    <row r="69999" spans="27:27">
      <c r="AA69999" s="271"/>
    </row>
    <row r="70000" spans="27:27">
      <c r="AA70000" s="271"/>
    </row>
    <row r="70001" spans="27:27">
      <c r="AA70001" s="271"/>
    </row>
    <row r="70002" spans="27:27">
      <c r="AA70002" s="271"/>
    </row>
    <row r="70003" spans="27:27">
      <c r="AA70003" s="271"/>
    </row>
    <row r="70004" spans="27:27">
      <c r="AA70004" s="271"/>
    </row>
    <row r="70005" spans="27:27">
      <c r="AA70005" s="271"/>
    </row>
    <row r="70006" spans="27:27">
      <c r="AA70006" s="271"/>
    </row>
    <row r="70007" spans="27:27">
      <c r="AA70007" s="271"/>
    </row>
    <row r="70008" spans="27:27">
      <c r="AA70008" s="271"/>
    </row>
    <row r="70009" spans="27:27">
      <c r="AA70009" s="271"/>
    </row>
    <row r="70010" spans="27:27">
      <c r="AA70010" s="271"/>
    </row>
    <row r="70011" spans="27:27">
      <c r="AA70011" s="271"/>
    </row>
    <row r="70012" spans="27:27">
      <c r="AA70012" s="271"/>
    </row>
    <row r="70013" spans="27:27">
      <c r="AA70013" s="271"/>
    </row>
    <row r="70014" spans="27:27">
      <c r="AA70014" s="271"/>
    </row>
    <row r="70015" spans="27:27">
      <c r="AA70015" s="271"/>
    </row>
    <row r="70016" spans="27:27">
      <c r="AA70016" s="271"/>
    </row>
    <row r="70017" spans="27:27">
      <c r="AA70017" s="271"/>
    </row>
    <row r="70018" spans="27:27">
      <c r="AA70018" s="271"/>
    </row>
    <row r="70019" spans="27:27">
      <c r="AA70019" s="271"/>
    </row>
    <row r="70020" spans="27:27">
      <c r="AA70020" s="271"/>
    </row>
    <row r="70021" spans="27:27">
      <c r="AA70021" s="271"/>
    </row>
    <row r="70022" spans="27:27">
      <c r="AA70022" s="271"/>
    </row>
    <row r="70023" spans="27:27">
      <c r="AA70023" s="271"/>
    </row>
    <row r="70024" spans="27:27">
      <c r="AA70024" s="271"/>
    </row>
    <row r="70025" spans="27:27">
      <c r="AA70025" s="271"/>
    </row>
    <row r="70026" spans="27:27">
      <c r="AA70026" s="271"/>
    </row>
    <row r="70027" spans="27:27">
      <c r="AA70027" s="271"/>
    </row>
    <row r="70028" spans="27:27">
      <c r="AA70028" s="271"/>
    </row>
    <row r="70029" spans="27:27">
      <c r="AA70029" s="271"/>
    </row>
    <row r="70030" spans="27:27">
      <c r="AA70030" s="271"/>
    </row>
    <row r="70031" spans="27:27">
      <c r="AA70031" s="271"/>
    </row>
    <row r="70032" spans="27:27">
      <c r="AA70032" s="271"/>
    </row>
    <row r="70033" spans="27:27">
      <c r="AA70033" s="271"/>
    </row>
    <row r="70034" spans="27:27">
      <c r="AA70034" s="271"/>
    </row>
    <row r="70035" spans="27:27">
      <c r="AA70035" s="271"/>
    </row>
    <row r="70036" spans="27:27">
      <c r="AA70036" s="271"/>
    </row>
    <row r="70037" spans="27:27">
      <c r="AA70037" s="271"/>
    </row>
    <row r="70038" spans="27:27">
      <c r="AA70038" s="271"/>
    </row>
    <row r="70039" spans="27:27">
      <c r="AA70039" s="271"/>
    </row>
    <row r="70040" spans="27:27">
      <c r="AA70040" s="271"/>
    </row>
    <row r="70041" spans="27:27">
      <c r="AA70041" s="271"/>
    </row>
    <row r="70042" spans="27:27">
      <c r="AA70042" s="271"/>
    </row>
    <row r="70043" spans="27:27">
      <c r="AA70043" s="271"/>
    </row>
    <row r="70044" spans="27:27">
      <c r="AA70044" s="271"/>
    </row>
    <row r="70045" spans="27:27">
      <c r="AA70045" s="271"/>
    </row>
    <row r="70046" spans="27:27">
      <c r="AA70046" s="271"/>
    </row>
    <row r="70047" spans="27:27">
      <c r="AA70047" s="271"/>
    </row>
    <row r="70048" spans="27:27">
      <c r="AA70048" s="271"/>
    </row>
    <row r="70049" spans="27:27">
      <c r="AA70049" s="271"/>
    </row>
    <row r="70050" spans="27:27">
      <c r="AA70050" s="271"/>
    </row>
    <row r="70051" spans="27:27">
      <c r="AA70051" s="271"/>
    </row>
    <row r="70052" spans="27:27">
      <c r="AA70052" s="271"/>
    </row>
    <row r="70053" spans="27:27">
      <c r="AA70053" s="271"/>
    </row>
    <row r="70054" spans="27:27">
      <c r="AA70054" s="271"/>
    </row>
    <row r="70055" spans="27:27">
      <c r="AA70055" s="271"/>
    </row>
    <row r="70056" spans="27:27">
      <c r="AA70056" s="271"/>
    </row>
    <row r="70057" spans="27:27">
      <c r="AA70057" s="271"/>
    </row>
    <row r="70058" spans="27:27">
      <c r="AA70058" s="271"/>
    </row>
    <row r="70059" spans="27:27">
      <c r="AA70059" s="271"/>
    </row>
    <row r="70060" spans="27:27">
      <c r="AA70060" s="271"/>
    </row>
    <row r="70061" spans="27:27">
      <c r="AA70061" s="271"/>
    </row>
    <row r="70062" spans="27:27">
      <c r="AA70062" s="271"/>
    </row>
    <row r="70063" spans="27:27">
      <c r="AA70063" s="271"/>
    </row>
    <row r="70064" spans="27:27">
      <c r="AA70064" s="271"/>
    </row>
    <row r="70065" spans="27:27">
      <c r="AA70065" s="271"/>
    </row>
    <row r="70066" spans="27:27">
      <c r="AA70066" s="271"/>
    </row>
    <row r="70067" spans="27:27">
      <c r="AA70067" s="271"/>
    </row>
    <row r="70068" spans="27:27">
      <c r="AA70068" s="271"/>
    </row>
    <row r="70069" spans="27:27">
      <c r="AA70069" s="271"/>
    </row>
    <row r="70070" spans="27:27">
      <c r="AA70070" s="271"/>
    </row>
    <row r="70071" spans="27:27">
      <c r="AA70071" s="271"/>
    </row>
    <row r="70072" spans="27:27">
      <c r="AA70072" s="271"/>
    </row>
    <row r="70073" spans="27:27">
      <c r="AA70073" s="271"/>
    </row>
    <row r="70074" spans="27:27">
      <c r="AA70074" s="271"/>
    </row>
    <row r="70075" spans="27:27">
      <c r="AA70075" s="271"/>
    </row>
    <row r="70076" spans="27:27">
      <c r="AA70076" s="271"/>
    </row>
    <row r="70077" spans="27:27">
      <c r="AA70077" s="271"/>
    </row>
    <row r="70078" spans="27:27">
      <c r="AA70078" s="271"/>
    </row>
    <row r="70079" spans="27:27">
      <c r="AA70079" s="271"/>
    </row>
    <row r="70080" spans="27:27">
      <c r="AA70080" s="271"/>
    </row>
    <row r="70081" spans="27:27">
      <c r="AA70081" s="271"/>
    </row>
    <row r="70082" spans="27:27">
      <c r="AA70082" s="271"/>
    </row>
    <row r="70083" spans="27:27">
      <c r="AA70083" s="271"/>
    </row>
    <row r="70084" spans="27:27">
      <c r="AA70084" s="271"/>
    </row>
    <row r="70085" spans="27:27">
      <c r="AA70085" s="271"/>
    </row>
    <row r="70086" spans="27:27">
      <c r="AA70086" s="271"/>
    </row>
    <row r="70087" spans="27:27">
      <c r="AA70087" s="271"/>
    </row>
    <row r="70088" spans="27:27">
      <c r="AA70088" s="271"/>
    </row>
    <row r="70089" spans="27:27">
      <c r="AA70089" s="271"/>
    </row>
    <row r="70090" spans="27:27">
      <c r="AA70090" s="271"/>
    </row>
    <row r="70091" spans="27:27">
      <c r="AA70091" s="271"/>
    </row>
    <row r="70092" spans="27:27">
      <c r="AA70092" s="271"/>
    </row>
    <row r="70093" spans="27:27">
      <c r="AA70093" s="271"/>
    </row>
    <row r="70094" spans="27:27">
      <c r="AA70094" s="271"/>
    </row>
    <row r="70095" spans="27:27">
      <c r="AA70095" s="271"/>
    </row>
    <row r="70096" spans="27:27">
      <c r="AA70096" s="271"/>
    </row>
    <row r="70097" spans="27:27">
      <c r="AA70097" s="271"/>
    </row>
    <row r="70098" spans="27:27">
      <c r="AA70098" s="271"/>
    </row>
    <row r="70099" spans="27:27">
      <c r="AA70099" s="271"/>
    </row>
    <row r="70100" spans="27:27">
      <c r="AA70100" s="271"/>
    </row>
    <row r="70101" spans="27:27">
      <c r="AA70101" s="271"/>
    </row>
    <row r="70102" spans="27:27">
      <c r="AA70102" s="271"/>
    </row>
    <row r="70103" spans="27:27">
      <c r="AA70103" s="271"/>
    </row>
    <row r="70104" spans="27:27">
      <c r="AA70104" s="271"/>
    </row>
    <row r="70105" spans="27:27">
      <c r="AA70105" s="271"/>
    </row>
    <row r="70106" spans="27:27">
      <c r="AA70106" s="271"/>
    </row>
    <row r="70107" spans="27:27">
      <c r="AA70107" s="271"/>
    </row>
    <row r="70108" spans="27:27">
      <c r="AA70108" s="271"/>
    </row>
    <row r="70109" spans="27:27">
      <c r="AA70109" s="271"/>
    </row>
    <row r="70110" spans="27:27">
      <c r="AA70110" s="271"/>
    </row>
    <row r="70111" spans="27:27">
      <c r="AA70111" s="271"/>
    </row>
    <row r="70112" spans="27:27">
      <c r="AA70112" s="271"/>
    </row>
    <row r="70113" spans="27:27">
      <c r="AA70113" s="271"/>
    </row>
    <row r="70114" spans="27:27">
      <c r="AA70114" s="271"/>
    </row>
    <row r="70115" spans="27:27">
      <c r="AA70115" s="271"/>
    </row>
    <row r="70116" spans="27:27">
      <c r="AA70116" s="271"/>
    </row>
    <row r="70117" spans="27:27">
      <c r="AA70117" s="271"/>
    </row>
    <row r="70118" spans="27:27">
      <c r="AA70118" s="271"/>
    </row>
    <row r="70119" spans="27:27">
      <c r="AA70119" s="271"/>
    </row>
    <row r="70120" spans="27:27">
      <c r="AA70120" s="271"/>
    </row>
    <row r="70121" spans="27:27">
      <c r="AA70121" s="271"/>
    </row>
    <row r="70122" spans="27:27">
      <c r="AA70122" s="271"/>
    </row>
    <row r="70123" spans="27:27">
      <c r="AA70123" s="271"/>
    </row>
    <row r="70124" spans="27:27">
      <c r="AA70124" s="271"/>
    </row>
    <row r="70125" spans="27:27">
      <c r="AA70125" s="271"/>
    </row>
    <row r="70126" spans="27:27">
      <c r="AA70126" s="271"/>
    </row>
    <row r="70127" spans="27:27">
      <c r="AA70127" s="271"/>
    </row>
    <row r="70128" spans="27:27">
      <c r="AA70128" s="271"/>
    </row>
    <row r="70129" spans="27:27">
      <c r="AA70129" s="271"/>
    </row>
    <row r="70130" spans="27:27">
      <c r="AA70130" s="271"/>
    </row>
    <row r="70131" spans="27:27">
      <c r="AA70131" s="271"/>
    </row>
    <row r="70132" spans="27:27">
      <c r="AA70132" s="271"/>
    </row>
    <row r="70133" spans="27:27">
      <c r="AA70133" s="271"/>
    </row>
    <row r="70134" spans="27:27">
      <c r="AA70134" s="271"/>
    </row>
    <row r="70135" spans="27:27">
      <c r="AA70135" s="271"/>
    </row>
    <row r="70136" spans="27:27">
      <c r="AA70136" s="271"/>
    </row>
    <row r="70137" spans="27:27">
      <c r="AA70137" s="271"/>
    </row>
    <row r="70138" spans="27:27">
      <c r="AA70138" s="271"/>
    </row>
    <row r="70139" spans="27:27">
      <c r="AA70139" s="271"/>
    </row>
    <row r="70140" spans="27:27">
      <c r="AA70140" s="271"/>
    </row>
    <row r="70141" spans="27:27">
      <c r="AA70141" s="271"/>
    </row>
    <row r="70142" spans="27:27">
      <c r="AA70142" s="271"/>
    </row>
    <row r="70143" spans="27:27">
      <c r="AA70143" s="271"/>
    </row>
    <row r="70144" spans="27:27">
      <c r="AA70144" s="271"/>
    </row>
    <row r="70145" spans="27:27">
      <c r="AA70145" s="271"/>
    </row>
    <row r="70146" spans="27:27">
      <c r="AA70146" s="271"/>
    </row>
    <row r="70147" spans="27:27">
      <c r="AA70147" s="271"/>
    </row>
    <row r="70148" spans="27:27">
      <c r="AA70148" s="271"/>
    </row>
    <row r="70149" spans="27:27">
      <c r="AA70149" s="271"/>
    </row>
    <row r="70150" spans="27:27">
      <c r="AA70150" s="271"/>
    </row>
    <row r="70151" spans="27:27">
      <c r="AA70151" s="271"/>
    </row>
    <row r="70152" spans="27:27">
      <c r="AA70152" s="271"/>
    </row>
    <row r="70153" spans="27:27">
      <c r="AA70153" s="271"/>
    </row>
    <row r="70154" spans="27:27">
      <c r="AA70154" s="271"/>
    </row>
    <row r="70155" spans="27:27">
      <c r="AA70155" s="271"/>
    </row>
    <row r="70156" spans="27:27">
      <c r="AA70156" s="271"/>
    </row>
    <row r="70157" spans="27:27">
      <c r="AA70157" s="271"/>
    </row>
    <row r="70158" spans="27:27">
      <c r="AA70158" s="271"/>
    </row>
    <row r="70159" spans="27:27">
      <c r="AA70159" s="271"/>
    </row>
    <row r="70160" spans="27:27">
      <c r="AA70160" s="271"/>
    </row>
    <row r="70161" spans="27:27">
      <c r="AA70161" s="271"/>
    </row>
    <row r="70162" spans="27:27">
      <c r="AA70162" s="271"/>
    </row>
    <row r="70163" spans="27:27">
      <c r="AA70163" s="271"/>
    </row>
    <row r="70164" spans="27:27">
      <c r="AA70164" s="271"/>
    </row>
    <row r="70165" spans="27:27">
      <c r="AA70165" s="271"/>
    </row>
    <row r="70166" spans="27:27">
      <c r="AA70166" s="271"/>
    </row>
    <row r="70167" spans="27:27">
      <c r="AA70167" s="271"/>
    </row>
    <row r="70168" spans="27:27">
      <c r="AA70168" s="271"/>
    </row>
    <row r="70169" spans="27:27">
      <c r="AA70169" s="271"/>
    </row>
    <row r="70170" spans="27:27">
      <c r="AA70170" s="271"/>
    </row>
    <row r="70171" spans="27:27">
      <c r="AA70171" s="271"/>
    </row>
    <row r="70172" spans="27:27">
      <c r="AA70172" s="271"/>
    </row>
    <row r="70173" spans="27:27">
      <c r="AA70173" s="271"/>
    </row>
    <row r="70174" spans="27:27">
      <c r="AA70174" s="271"/>
    </row>
    <row r="70175" spans="27:27">
      <c r="AA70175" s="271"/>
    </row>
    <row r="70176" spans="27:27">
      <c r="AA70176" s="271"/>
    </row>
    <row r="70177" spans="27:27">
      <c r="AA70177" s="271"/>
    </row>
    <row r="70178" spans="27:27">
      <c r="AA70178" s="271"/>
    </row>
    <row r="70179" spans="27:27">
      <c r="AA70179" s="271"/>
    </row>
    <row r="70180" spans="27:27">
      <c r="AA70180" s="271"/>
    </row>
    <row r="70181" spans="27:27">
      <c r="AA70181" s="271"/>
    </row>
    <row r="70182" spans="27:27">
      <c r="AA70182" s="271"/>
    </row>
    <row r="70183" spans="27:27">
      <c r="AA70183" s="271"/>
    </row>
    <row r="70184" spans="27:27">
      <c r="AA70184" s="271"/>
    </row>
    <row r="70185" spans="27:27">
      <c r="AA70185" s="271"/>
    </row>
    <row r="70186" spans="27:27">
      <c r="AA70186" s="271"/>
    </row>
    <row r="70187" spans="27:27">
      <c r="AA70187" s="271"/>
    </row>
    <row r="70188" spans="27:27">
      <c r="AA70188" s="271"/>
    </row>
    <row r="70189" spans="27:27">
      <c r="AA70189" s="271"/>
    </row>
    <row r="70190" spans="27:27">
      <c r="AA70190" s="271"/>
    </row>
    <row r="70191" spans="27:27">
      <c r="AA70191" s="271"/>
    </row>
    <row r="70192" spans="27:27">
      <c r="AA70192" s="271"/>
    </row>
    <row r="70193" spans="27:27">
      <c r="AA70193" s="271"/>
    </row>
    <row r="70194" spans="27:27">
      <c r="AA70194" s="271"/>
    </row>
    <row r="70195" spans="27:27">
      <c r="AA70195" s="271"/>
    </row>
    <row r="70196" spans="27:27">
      <c r="AA70196" s="271"/>
    </row>
    <row r="70197" spans="27:27">
      <c r="AA70197" s="271"/>
    </row>
    <row r="70198" spans="27:27">
      <c r="AA70198" s="271"/>
    </row>
    <row r="70199" spans="27:27">
      <c r="AA70199" s="271"/>
    </row>
    <row r="70200" spans="27:27">
      <c r="AA70200" s="271"/>
    </row>
    <row r="70201" spans="27:27">
      <c r="AA70201" s="271"/>
    </row>
    <row r="70202" spans="27:27">
      <c r="AA70202" s="271"/>
    </row>
    <row r="70203" spans="27:27">
      <c r="AA70203" s="271"/>
    </row>
    <row r="70204" spans="27:27">
      <c r="AA70204" s="271"/>
    </row>
    <row r="70205" spans="27:27">
      <c r="AA70205" s="271"/>
    </row>
    <row r="70206" spans="27:27">
      <c r="AA70206" s="271"/>
    </row>
    <row r="70207" spans="27:27">
      <c r="AA70207" s="271"/>
    </row>
    <row r="70208" spans="27:27">
      <c r="AA70208" s="271"/>
    </row>
    <row r="70209" spans="27:27">
      <c r="AA70209" s="271"/>
    </row>
    <row r="70210" spans="27:27">
      <c r="AA70210" s="271"/>
    </row>
    <row r="70211" spans="27:27">
      <c r="AA70211" s="271"/>
    </row>
    <row r="70212" spans="27:27">
      <c r="AA70212" s="271"/>
    </row>
    <row r="70213" spans="27:27">
      <c r="AA70213" s="271"/>
    </row>
    <row r="70214" spans="27:27">
      <c r="AA70214" s="271"/>
    </row>
    <row r="70215" spans="27:27">
      <c r="AA70215" s="271"/>
    </row>
    <row r="70216" spans="27:27">
      <c r="AA70216" s="271"/>
    </row>
    <row r="70217" spans="27:27">
      <c r="AA70217" s="271"/>
    </row>
    <row r="70218" spans="27:27">
      <c r="AA70218" s="271"/>
    </row>
    <row r="70219" spans="27:27">
      <c r="AA70219" s="271"/>
    </row>
    <row r="70220" spans="27:27">
      <c r="AA70220" s="271"/>
    </row>
    <row r="70221" spans="27:27">
      <c r="AA70221" s="271"/>
    </row>
    <row r="70222" spans="27:27">
      <c r="AA70222" s="271"/>
    </row>
    <row r="70223" spans="27:27">
      <c r="AA70223" s="271"/>
    </row>
    <row r="70224" spans="27:27">
      <c r="AA70224" s="271"/>
    </row>
    <row r="70225" spans="27:27">
      <c r="AA70225" s="271"/>
    </row>
    <row r="70226" spans="27:27">
      <c r="AA70226" s="271"/>
    </row>
    <row r="70227" spans="27:27">
      <c r="AA70227" s="271"/>
    </row>
    <row r="70228" spans="27:27">
      <c r="AA70228" s="271"/>
    </row>
    <row r="70229" spans="27:27">
      <c r="AA70229" s="271"/>
    </row>
    <row r="70230" spans="27:27">
      <c r="AA70230" s="271"/>
    </row>
    <row r="70231" spans="27:27">
      <c r="AA70231" s="271"/>
    </row>
    <row r="70232" spans="27:27">
      <c r="AA70232" s="271"/>
    </row>
    <row r="70233" spans="27:27">
      <c r="AA70233" s="271"/>
    </row>
    <row r="70234" spans="27:27">
      <c r="AA70234" s="271"/>
    </row>
    <row r="70235" spans="27:27">
      <c r="AA70235" s="271"/>
    </row>
    <row r="70236" spans="27:27">
      <c r="AA70236" s="271"/>
    </row>
    <row r="70237" spans="27:27">
      <c r="AA70237" s="271"/>
    </row>
    <row r="70238" spans="27:27">
      <c r="AA70238" s="271"/>
    </row>
    <row r="70239" spans="27:27">
      <c r="AA70239" s="271"/>
    </row>
    <row r="70240" spans="27:27">
      <c r="AA70240" s="271"/>
    </row>
    <row r="70241" spans="27:27">
      <c r="AA70241" s="271"/>
    </row>
    <row r="70242" spans="27:27">
      <c r="AA70242" s="271"/>
    </row>
    <row r="70243" spans="27:27">
      <c r="AA70243" s="271"/>
    </row>
    <row r="70244" spans="27:27">
      <c r="AA70244" s="271"/>
    </row>
    <row r="70245" spans="27:27">
      <c r="AA70245" s="271"/>
    </row>
    <row r="70246" spans="27:27">
      <c r="AA70246" s="271"/>
    </row>
    <row r="70247" spans="27:27">
      <c r="AA70247" s="271"/>
    </row>
    <row r="70248" spans="27:27">
      <c r="AA70248" s="271"/>
    </row>
    <row r="70249" spans="27:27">
      <c r="AA70249" s="271"/>
    </row>
    <row r="70250" spans="27:27">
      <c r="AA70250" s="271"/>
    </row>
    <row r="70251" spans="27:27">
      <c r="AA70251" s="271"/>
    </row>
    <row r="70252" spans="27:27">
      <c r="AA70252" s="271"/>
    </row>
    <row r="70253" spans="27:27">
      <c r="AA70253" s="271"/>
    </row>
    <row r="70254" spans="27:27">
      <c r="AA70254" s="271"/>
    </row>
    <row r="70255" spans="27:27">
      <c r="AA70255" s="271"/>
    </row>
    <row r="70256" spans="27:27">
      <c r="AA70256" s="271"/>
    </row>
    <row r="70257" spans="27:27">
      <c r="AA70257" s="271"/>
    </row>
    <row r="70258" spans="27:27">
      <c r="AA70258" s="271"/>
    </row>
    <row r="70259" spans="27:27">
      <c r="AA70259" s="271"/>
    </row>
    <row r="70260" spans="27:27">
      <c r="AA70260" s="271"/>
    </row>
    <row r="70261" spans="27:27">
      <c r="AA70261" s="271"/>
    </row>
    <row r="70262" spans="27:27">
      <c r="AA70262" s="271"/>
    </row>
    <row r="70263" spans="27:27">
      <c r="AA70263" s="271"/>
    </row>
    <row r="70264" spans="27:27">
      <c r="AA70264" s="271"/>
    </row>
    <row r="70265" spans="27:27">
      <c r="AA70265" s="271"/>
    </row>
    <row r="70266" spans="27:27">
      <c r="AA70266" s="271"/>
    </row>
    <row r="70267" spans="27:27">
      <c r="AA70267" s="271"/>
    </row>
    <row r="70268" spans="27:27">
      <c r="AA70268" s="271"/>
    </row>
    <row r="70269" spans="27:27">
      <c r="AA70269" s="271"/>
    </row>
    <row r="70270" spans="27:27">
      <c r="AA70270" s="271"/>
    </row>
    <row r="70271" spans="27:27">
      <c r="AA70271" s="271"/>
    </row>
    <row r="70272" spans="27:27">
      <c r="AA70272" s="271"/>
    </row>
    <row r="70273" spans="27:27">
      <c r="AA70273" s="271"/>
    </row>
    <row r="70274" spans="27:27">
      <c r="AA70274" s="271"/>
    </row>
    <row r="70275" spans="27:27">
      <c r="AA70275" s="271"/>
    </row>
    <row r="70276" spans="27:27">
      <c r="AA70276" s="271"/>
    </row>
    <row r="70277" spans="27:27">
      <c r="AA70277" s="271"/>
    </row>
    <row r="70278" spans="27:27">
      <c r="AA70278" s="271"/>
    </row>
    <row r="70279" spans="27:27">
      <c r="AA70279" s="271"/>
    </row>
    <row r="70280" spans="27:27">
      <c r="AA70280" s="271"/>
    </row>
    <row r="70281" spans="27:27">
      <c r="AA70281" s="271"/>
    </row>
    <row r="70282" spans="27:27">
      <c r="AA70282" s="271"/>
    </row>
    <row r="70283" spans="27:27">
      <c r="AA70283" s="271"/>
    </row>
    <row r="70284" spans="27:27">
      <c r="AA70284" s="271"/>
    </row>
    <row r="70285" spans="27:27">
      <c r="AA70285" s="271"/>
    </row>
    <row r="70286" spans="27:27">
      <c r="AA70286" s="271"/>
    </row>
    <row r="70287" spans="27:27">
      <c r="AA70287" s="271"/>
    </row>
    <row r="70288" spans="27:27">
      <c r="AA70288" s="271"/>
    </row>
    <row r="70289" spans="27:27">
      <c r="AA70289" s="271"/>
    </row>
    <row r="70290" spans="27:27">
      <c r="AA70290" s="271"/>
    </row>
    <row r="70291" spans="27:27">
      <c r="AA70291" s="271"/>
    </row>
    <row r="70292" spans="27:27">
      <c r="AA70292" s="271"/>
    </row>
    <row r="70293" spans="27:27">
      <c r="AA70293" s="271"/>
    </row>
    <row r="70294" spans="27:27">
      <c r="AA70294" s="271"/>
    </row>
    <row r="70295" spans="27:27">
      <c r="AA70295" s="271"/>
    </row>
    <row r="70296" spans="27:27">
      <c r="AA70296" s="271"/>
    </row>
    <row r="70297" spans="27:27">
      <c r="AA70297" s="271"/>
    </row>
    <row r="70298" spans="27:27">
      <c r="AA70298" s="271"/>
    </row>
    <row r="70299" spans="27:27">
      <c r="AA70299" s="271"/>
    </row>
    <row r="70300" spans="27:27">
      <c r="AA70300" s="271"/>
    </row>
    <row r="70301" spans="27:27">
      <c r="AA70301" s="271"/>
    </row>
    <row r="70302" spans="27:27">
      <c r="AA70302" s="271"/>
    </row>
    <row r="70303" spans="27:27">
      <c r="AA70303" s="271"/>
    </row>
    <row r="70304" spans="27:27">
      <c r="AA70304" s="271"/>
    </row>
    <row r="70305" spans="27:27">
      <c r="AA70305" s="271"/>
    </row>
    <row r="70306" spans="27:27">
      <c r="AA70306" s="271"/>
    </row>
    <row r="70307" spans="27:27">
      <c r="AA70307" s="271"/>
    </row>
    <row r="70308" spans="27:27">
      <c r="AA70308" s="271"/>
    </row>
    <row r="70309" spans="27:27">
      <c r="AA70309" s="271"/>
    </row>
    <row r="70310" spans="27:27">
      <c r="AA70310" s="271"/>
    </row>
    <row r="70311" spans="27:27">
      <c r="AA70311" s="271"/>
    </row>
    <row r="70312" spans="27:27">
      <c r="AA70312" s="271"/>
    </row>
    <row r="70313" spans="27:27">
      <c r="AA70313" s="271"/>
    </row>
    <row r="70314" spans="27:27">
      <c r="AA70314" s="271"/>
    </row>
    <row r="70315" spans="27:27">
      <c r="AA70315" s="271"/>
    </row>
    <row r="70316" spans="27:27">
      <c r="AA70316" s="271"/>
    </row>
    <row r="70317" spans="27:27">
      <c r="AA70317" s="271"/>
    </row>
    <row r="70318" spans="27:27">
      <c r="AA70318" s="271"/>
    </row>
    <row r="70319" spans="27:27">
      <c r="AA70319" s="271"/>
    </row>
    <row r="70320" spans="27:27">
      <c r="AA70320" s="271"/>
    </row>
    <row r="70321" spans="27:27">
      <c r="AA70321" s="271"/>
    </row>
    <row r="70322" spans="27:27">
      <c r="AA70322" s="271"/>
    </row>
    <row r="70323" spans="27:27">
      <c r="AA70323" s="271"/>
    </row>
    <row r="70324" spans="27:27">
      <c r="AA70324" s="271"/>
    </row>
    <row r="70325" spans="27:27">
      <c r="AA70325" s="271"/>
    </row>
    <row r="70326" spans="27:27">
      <c r="AA70326" s="271"/>
    </row>
    <row r="70327" spans="27:27">
      <c r="AA70327" s="271"/>
    </row>
    <row r="70328" spans="27:27">
      <c r="AA70328" s="271"/>
    </row>
    <row r="70329" spans="27:27">
      <c r="AA70329" s="271"/>
    </row>
    <row r="70330" spans="27:27">
      <c r="AA70330" s="271"/>
    </row>
    <row r="70331" spans="27:27">
      <c r="AA70331" s="271"/>
    </row>
    <row r="70332" spans="27:27">
      <c r="AA70332" s="271"/>
    </row>
    <row r="70333" spans="27:27">
      <c r="AA70333" s="271"/>
    </row>
    <row r="70334" spans="27:27">
      <c r="AA70334" s="271"/>
    </row>
    <row r="70335" spans="27:27">
      <c r="AA70335" s="271"/>
    </row>
    <row r="70336" spans="27:27">
      <c r="AA70336" s="271"/>
    </row>
    <row r="70337" spans="27:27">
      <c r="AA70337" s="271"/>
    </row>
    <row r="70338" spans="27:27">
      <c r="AA70338" s="271"/>
    </row>
    <row r="70339" spans="27:27">
      <c r="AA70339" s="271"/>
    </row>
    <row r="70340" spans="27:27">
      <c r="AA70340" s="271"/>
    </row>
    <row r="70341" spans="27:27">
      <c r="AA70341" s="271"/>
    </row>
    <row r="70342" spans="27:27">
      <c r="AA70342" s="271"/>
    </row>
    <row r="70343" spans="27:27">
      <c r="AA70343" s="271"/>
    </row>
    <row r="70344" spans="27:27">
      <c r="AA70344" s="271"/>
    </row>
    <row r="70345" spans="27:27">
      <c r="AA70345" s="271"/>
    </row>
    <row r="70346" spans="27:27">
      <c r="AA70346" s="271"/>
    </row>
    <row r="70347" spans="27:27">
      <c r="AA70347" s="271"/>
    </row>
    <row r="70348" spans="27:27">
      <c r="AA70348" s="271"/>
    </row>
    <row r="70349" spans="27:27">
      <c r="AA70349" s="271"/>
    </row>
    <row r="70350" spans="27:27">
      <c r="AA70350" s="271"/>
    </row>
    <row r="70351" spans="27:27">
      <c r="AA70351" s="271"/>
    </row>
    <row r="70352" spans="27:27">
      <c r="AA70352" s="271"/>
    </row>
    <row r="70353" spans="27:27">
      <c r="AA70353" s="271"/>
    </row>
    <row r="70354" spans="27:27">
      <c r="AA70354" s="271"/>
    </row>
    <row r="70355" spans="27:27">
      <c r="AA70355" s="271"/>
    </row>
    <row r="70356" spans="27:27">
      <c r="AA70356" s="271"/>
    </row>
    <row r="70357" spans="27:27">
      <c r="AA70357" s="271"/>
    </row>
    <row r="70358" spans="27:27">
      <c r="AA70358" s="271"/>
    </row>
    <row r="70359" spans="27:27">
      <c r="AA70359" s="271"/>
    </row>
    <row r="70360" spans="27:27">
      <c r="AA70360" s="271"/>
    </row>
    <row r="70361" spans="27:27">
      <c r="AA70361" s="271"/>
    </row>
    <row r="70362" spans="27:27">
      <c r="AA70362" s="271"/>
    </row>
    <row r="70363" spans="27:27">
      <c r="AA70363" s="271"/>
    </row>
    <row r="70364" spans="27:27">
      <c r="AA70364" s="271"/>
    </row>
    <row r="70365" spans="27:27">
      <c r="AA70365" s="271"/>
    </row>
    <row r="70366" spans="27:27">
      <c r="AA70366" s="271"/>
    </row>
    <row r="70367" spans="27:27">
      <c r="AA70367" s="271"/>
    </row>
    <row r="70368" spans="27:27">
      <c r="AA70368" s="271"/>
    </row>
    <row r="70369" spans="27:27">
      <c r="AA70369" s="271"/>
    </row>
    <row r="70370" spans="27:27">
      <c r="AA70370" s="271"/>
    </row>
    <row r="70371" spans="27:27">
      <c r="AA70371" s="271"/>
    </row>
    <row r="70372" spans="27:27">
      <c r="AA70372" s="271"/>
    </row>
    <row r="70373" spans="27:27">
      <c r="AA70373" s="271"/>
    </row>
    <row r="70374" spans="27:27">
      <c r="AA70374" s="271"/>
    </row>
    <row r="70375" spans="27:27">
      <c r="AA70375" s="271"/>
    </row>
    <row r="70376" spans="27:27">
      <c r="AA70376" s="271"/>
    </row>
    <row r="70377" spans="27:27">
      <c r="AA70377" s="271"/>
    </row>
    <row r="70378" spans="27:27">
      <c r="AA70378" s="271"/>
    </row>
    <row r="70379" spans="27:27">
      <c r="AA70379" s="271"/>
    </row>
    <row r="70380" spans="27:27">
      <c r="AA70380" s="271"/>
    </row>
    <row r="70381" spans="27:27">
      <c r="AA70381" s="271"/>
    </row>
    <row r="70382" spans="27:27">
      <c r="AA70382" s="271"/>
    </row>
    <row r="70383" spans="27:27">
      <c r="AA70383" s="271"/>
    </row>
    <row r="70384" spans="27:27">
      <c r="AA70384" s="271"/>
    </row>
    <row r="70385" spans="27:27">
      <c r="AA70385" s="271"/>
    </row>
    <row r="70386" spans="27:27">
      <c r="AA70386" s="271"/>
    </row>
    <row r="70387" spans="27:27">
      <c r="AA70387" s="271"/>
    </row>
    <row r="70388" spans="27:27">
      <c r="AA70388" s="271"/>
    </row>
    <row r="70389" spans="27:27">
      <c r="AA70389" s="271"/>
    </row>
    <row r="70390" spans="27:27">
      <c r="AA70390" s="271"/>
    </row>
    <row r="70391" spans="27:27">
      <c r="AA70391" s="271"/>
    </row>
    <row r="70392" spans="27:27">
      <c r="AA70392" s="271"/>
    </row>
    <row r="70393" spans="27:27">
      <c r="AA70393" s="271"/>
    </row>
    <row r="70394" spans="27:27">
      <c r="AA70394" s="271"/>
    </row>
    <row r="70395" spans="27:27">
      <c r="AA70395" s="271"/>
    </row>
    <row r="70396" spans="27:27">
      <c r="AA70396" s="271"/>
    </row>
    <row r="70397" spans="27:27">
      <c r="AA70397" s="271"/>
    </row>
    <row r="70398" spans="27:27">
      <c r="AA70398" s="271"/>
    </row>
    <row r="70399" spans="27:27">
      <c r="AA70399" s="271"/>
    </row>
    <row r="70400" spans="27:27">
      <c r="AA70400" s="271"/>
    </row>
    <row r="70401" spans="27:27">
      <c r="AA70401" s="271"/>
    </row>
    <row r="70402" spans="27:27">
      <c r="AA70402" s="271"/>
    </row>
    <row r="70403" spans="27:27">
      <c r="AA70403" s="271"/>
    </row>
    <row r="70404" spans="27:27">
      <c r="AA70404" s="271"/>
    </row>
    <row r="70405" spans="27:27">
      <c r="AA70405" s="271"/>
    </row>
    <row r="70406" spans="27:27">
      <c r="AA70406" s="271"/>
    </row>
    <row r="70407" spans="27:27">
      <c r="AA70407" s="271"/>
    </row>
    <row r="70408" spans="27:27">
      <c r="AA70408" s="271"/>
    </row>
    <row r="70409" spans="27:27">
      <c r="AA70409" s="271"/>
    </row>
    <row r="70410" spans="27:27">
      <c r="AA70410" s="271"/>
    </row>
    <row r="70411" spans="27:27">
      <c r="AA70411" s="271"/>
    </row>
    <row r="70412" spans="27:27">
      <c r="AA70412" s="271"/>
    </row>
    <row r="70413" spans="27:27">
      <c r="AA70413" s="271"/>
    </row>
    <row r="70414" spans="27:27">
      <c r="AA70414" s="271"/>
    </row>
    <row r="70415" spans="27:27">
      <c r="AA70415" s="271"/>
    </row>
    <row r="70416" spans="27:27">
      <c r="AA70416" s="271"/>
    </row>
    <row r="70417" spans="27:27">
      <c r="AA70417" s="271"/>
    </row>
    <row r="70418" spans="27:27">
      <c r="AA70418" s="271"/>
    </row>
    <row r="70419" spans="27:27">
      <c r="AA70419" s="271"/>
    </row>
    <row r="70420" spans="27:27">
      <c r="AA70420" s="271"/>
    </row>
    <row r="70421" spans="27:27">
      <c r="AA70421" s="271"/>
    </row>
    <row r="70422" spans="27:27">
      <c r="AA70422" s="271"/>
    </row>
    <row r="70423" spans="27:27">
      <c r="AA70423" s="271"/>
    </row>
    <row r="70424" spans="27:27">
      <c r="AA70424" s="271"/>
    </row>
    <row r="70425" spans="27:27">
      <c r="AA70425" s="271"/>
    </row>
    <row r="70426" spans="27:27">
      <c r="AA70426" s="271"/>
    </row>
    <row r="70427" spans="27:27">
      <c r="AA70427" s="271"/>
    </row>
    <row r="70428" spans="27:27">
      <c r="AA70428" s="271"/>
    </row>
    <row r="70429" spans="27:27">
      <c r="AA70429" s="271"/>
    </row>
    <row r="70430" spans="27:27">
      <c r="AA70430" s="271"/>
    </row>
    <row r="70431" spans="27:27">
      <c r="AA70431" s="271"/>
    </row>
    <row r="70432" spans="27:27">
      <c r="AA70432" s="271"/>
    </row>
    <row r="70433" spans="27:27">
      <c r="AA70433" s="271"/>
    </row>
    <row r="70434" spans="27:27">
      <c r="AA70434" s="271"/>
    </row>
    <row r="70435" spans="27:27">
      <c r="AA70435" s="271"/>
    </row>
    <row r="70436" spans="27:27">
      <c r="AA70436" s="271"/>
    </row>
    <row r="70437" spans="27:27">
      <c r="AA70437" s="271"/>
    </row>
    <row r="70438" spans="27:27">
      <c r="AA70438" s="271"/>
    </row>
    <row r="70439" spans="27:27">
      <c r="AA70439" s="271"/>
    </row>
    <row r="70440" spans="27:27">
      <c r="AA70440" s="271"/>
    </row>
    <row r="70441" spans="27:27">
      <c r="AA70441" s="271"/>
    </row>
    <row r="70442" spans="27:27">
      <c r="AA70442" s="271"/>
    </row>
    <row r="70443" spans="27:27">
      <c r="AA70443" s="271"/>
    </row>
    <row r="70444" spans="27:27">
      <c r="AA70444" s="271"/>
    </row>
    <row r="70445" spans="27:27">
      <c r="AA70445" s="271"/>
    </row>
    <row r="70446" spans="27:27">
      <c r="AA70446" s="271"/>
    </row>
    <row r="70447" spans="27:27">
      <c r="AA70447" s="271"/>
    </row>
    <row r="70448" spans="27:27">
      <c r="AA70448" s="271"/>
    </row>
    <row r="70449" spans="27:27">
      <c r="AA70449" s="271"/>
    </row>
    <row r="70450" spans="27:27">
      <c r="AA70450" s="271"/>
    </row>
    <row r="70451" spans="27:27">
      <c r="AA70451" s="271"/>
    </row>
    <row r="70452" spans="27:27">
      <c r="AA70452" s="271"/>
    </row>
    <row r="70453" spans="27:27">
      <c r="AA70453" s="271"/>
    </row>
    <row r="70454" spans="27:27">
      <c r="AA70454" s="271"/>
    </row>
    <row r="70455" spans="27:27">
      <c r="AA70455" s="271"/>
    </row>
    <row r="70456" spans="27:27">
      <c r="AA70456" s="271"/>
    </row>
    <row r="70457" spans="27:27">
      <c r="AA70457" s="271"/>
    </row>
    <row r="70458" spans="27:27">
      <c r="AA70458" s="271"/>
    </row>
    <row r="70459" spans="27:27">
      <c r="AA70459" s="271"/>
    </row>
    <row r="70460" spans="27:27">
      <c r="AA70460" s="271"/>
    </row>
    <row r="70461" spans="27:27">
      <c r="AA70461" s="271"/>
    </row>
    <row r="70462" spans="27:27">
      <c r="AA70462" s="271"/>
    </row>
    <row r="70463" spans="27:27">
      <c r="AA70463" s="271"/>
    </row>
    <row r="70464" spans="27:27">
      <c r="AA70464" s="271"/>
    </row>
    <row r="70465" spans="27:27">
      <c r="AA70465" s="271"/>
    </row>
    <row r="70466" spans="27:27">
      <c r="AA70466" s="271"/>
    </row>
    <row r="70467" spans="27:27">
      <c r="AA70467" s="271"/>
    </row>
    <row r="70468" spans="27:27">
      <c r="AA70468" s="271"/>
    </row>
    <row r="70469" spans="27:27">
      <c r="AA70469" s="271"/>
    </row>
    <row r="70470" spans="27:27">
      <c r="AA70470" s="271"/>
    </row>
    <row r="70471" spans="27:27">
      <c r="AA70471" s="271"/>
    </row>
    <row r="70472" spans="27:27">
      <c r="AA70472" s="271"/>
    </row>
    <row r="70473" spans="27:27">
      <c r="AA70473" s="271"/>
    </row>
    <row r="70474" spans="27:27">
      <c r="AA70474" s="271"/>
    </row>
    <row r="70475" spans="27:27">
      <c r="AA70475" s="271"/>
    </row>
    <row r="70476" spans="27:27">
      <c r="AA70476" s="271"/>
    </row>
    <row r="70477" spans="27:27">
      <c r="AA70477" s="271"/>
    </row>
    <row r="70478" spans="27:27">
      <c r="AA70478" s="271"/>
    </row>
    <row r="70479" spans="27:27">
      <c r="AA70479" s="271"/>
    </row>
    <row r="70480" spans="27:27">
      <c r="AA70480" s="271"/>
    </row>
    <row r="70481" spans="27:27">
      <c r="AA70481" s="271"/>
    </row>
    <row r="70482" spans="27:27">
      <c r="AA70482" s="271"/>
    </row>
    <row r="70483" spans="27:27">
      <c r="AA70483" s="271"/>
    </row>
    <row r="70484" spans="27:27">
      <c r="AA70484" s="271"/>
    </row>
    <row r="70485" spans="27:27">
      <c r="AA70485" s="271"/>
    </row>
    <row r="70486" spans="27:27">
      <c r="AA70486" s="271"/>
    </row>
    <row r="70487" spans="27:27">
      <c r="AA70487" s="271"/>
    </row>
    <row r="70488" spans="27:27">
      <c r="AA70488" s="271"/>
    </row>
    <row r="70489" spans="27:27">
      <c r="AA70489" s="271"/>
    </row>
    <row r="70490" spans="27:27">
      <c r="AA70490" s="271"/>
    </row>
    <row r="70491" spans="27:27">
      <c r="AA70491" s="271"/>
    </row>
    <row r="70492" spans="27:27">
      <c r="AA70492" s="271"/>
    </row>
    <row r="70493" spans="27:27">
      <c r="AA70493" s="271"/>
    </row>
    <row r="70494" spans="27:27">
      <c r="AA70494" s="271"/>
    </row>
    <row r="70495" spans="27:27">
      <c r="AA70495" s="271"/>
    </row>
    <row r="70496" spans="27:27">
      <c r="AA70496" s="271"/>
    </row>
    <row r="70497" spans="27:27">
      <c r="AA70497" s="271"/>
    </row>
    <row r="70498" spans="27:27">
      <c r="AA70498" s="271"/>
    </row>
    <row r="70499" spans="27:27">
      <c r="AA70499" s="271"/>
    </row>
    <row r="70500" spans="27:27">
      <c r="AA70500" s="271"/>
    </row>
    <row r="70501" spans="27:27">
      <c r="AA70501" s="271"/>
    </row>
    <row r="70502" spans="27:27">
      <c r="AA70502" s="271"/>
    </row>
    <row r="70503" spans="27:27">
      <c r="AA70503" s="271"/>
    </row>
    <row r="70504" spans="27:27">
      <c r="AA70504" s="271"/>
    </row>
    <row r="70505" spans="27:27">
      <c r="AA70505" s="271"/>
    </row>
    <row r="70506" spans="27:27">
      <c r="AA70506" s="271"/>
    </row>
    <row r="70507" spans="27:27">
      <c r="AA70507" s="271"/>
    </row>
    <row r="70508" spans="27:27">
      <c r="AA70508" s="271"/>
    </row>
    <row r="70509" spans="27:27">
      <c r="AA70509" s="271"/>
    </row>
    <row r="70510" spans="27:27">
      <c r="AA70510" s="271"/>
    </row>
    <row r="70511" spans="27:27">
      <c r="AA70511" s="271"/>
    </row>
    <row r="70512" spans="27:27">
      <c r="AA70512" s="271"/>
    </row>
    <row r="70513" spans="27:27">
      <c r="AA70513" s="271"/>
    </row>
    <row r="70514" spans="27:27">
      <c r="AA70514" s="271"/>
    </row>
    <row r="70515" spans="27:27">
      <c r="AA70515" s="271"/>
    </row>
    <row r="70516" spans="27:27">
      <c r="AA70516" s="271"/>
    </row>
    <row r="70517" spans="27:27">
      <c r="AA70517" s="271"/>
    </row>
    <row r="70518" spans="27:27">
      <c r="AA70518" s="271"/>
    </row>
    <row r="70519" spans="27:27">
      <c r="AA70519" s="271"/>
    </row>
    <row r="70520" spans="27:27">
      <c r="AA70520" s="271"/>
    </row>
    <row r="70521" spans="27:27">
      <c r="AA70521" s="271"/>
    </row>
    <row r="70522" spans="27:27">
      <c r="AA70522" s="271"/>
    </row>
    <row r="70523" spans="27:27">
      <c r="AA70523" s="271"/>
    </row>
    <row r="70524" spans="27:27">
      <c r="AA70524" s="271"/>
    </row>
    <row r="70525" spans="27:27">
      <c r="AA70525" s="271"/>
    </row>
    <row r="70526" spans="27:27">
      <c r="AA70526" s="271"/>
    </row>
    <row r="70527" spans="27:27">
      <c r="AA70527" s="271"/>
    </row>
    <row r="70528" spans="27:27">
      <c r="AA70528" s="271"/>
    </row>
    <row r="70529" spans="27:27">
      <c r="AA70529" s="271"/>
    </row>
    <row r="70530" spans="27:27">
      <c r="AA70530" s="271"/>
    </row>
    <row r="70531" spans="27:27">
      <c r="AA70531" s="271"/>
    </row>
    <row r="70532" spans="27:27">
      <c r="AA70532" s="271"/>
    </row>
    <row r="70533" spans="27:27">
      <c r="AA70533" s="271"/>
    </row>
    <row r="70534" spans="27:27">
      <c r="AA70534" s="271"/>
    </row>
    <row r="70535" spans="27:27">
      <c r="AA70535" s="271"/>
    </row>
    <row r="70536" spans="27:27">
      <c r="AA70536" s="271"/>
    </row>
    <row r="70537" spans="27:27">
      <c r="AA70537" s="271"/>
    </row>
    <row r="70538" spans="27:27">
      <c r="AA70538" s="271"/>
    </row>
    <row r="70539" spans="27:27">
      <c r="AA70539" s="271"/>
    </row>
    <row r="70540" spans="27:27">
      <c r="AA70540" s="271"/>
    </row>
    <row r="70541" spans="27:27">
      <c r="AA70541" s="271"/>
    </row>
    <row r="70542" spans="27:27">
      <c r="AA70542" s="271"/>
    </row>
    <row r="70543" spans="27:27">
      <c r="AA70543" s="271"/>
    </row>
    <row r="70544" spans="27:27">
      <c r="AA70544" s="271"/>
    </row>
    <row r="70545" spans="27:27">
      <c r="AA70545" s="271"/>
    </row>
    <row r="70546" spans="27:27">
      <c r="AA70546" s="271"/>
    </row>
    <row r="70547" spans="27:27">
      <c r="AA70547" s="271"/>
    </row>
    <row r="70548" spans="27:27">
      <c r="AA70548" s="271"/>
    </row>
    <row r="70549" spans="27:27">
      <c r="AA70549" s="271"/>
    </row>
    <row r="70550" spans="27:27">
      <c r="AA70550" s="271"/>
    </row>
    <row r="70551" spans="27:27">
      <c r="AA70551" s="271"/>
    </row>
    <row r="70552" spans="27:27">
      <c r="AA70552" s="271"/>
    </row>
    <row r="70553" spans="27:27">
      <c r="AA70553" s="271"/>
    </row>
    <row r="70554" spans="27:27">
      <c r="AA70554" s="271"/>
    </row>
    <row r="70555" spans="27:27">
      <c r="AA70555" s="271"/>
    </row>
    <row r="70556" spans="27:27">
      <c r="AA70556" s="271"/>
    </row>
    <row r="70557" spans="27:27">
      <c r="AA70557" s="271"/>
    </row>
    <row r="70558" spans="27:27">
      <c r="AA70558" s="271"/>
    </row>
    <row r="70559" spans="27:27">
      <c r="AA70559" s="271"/>
    </row>
    <row r="70560" spans="27:27">
      <c r="AA70560" s="271"/>
    </row>
    <row r="70561" spans="27:27">
      <c r="AA70561" s="271"/>
    </row>
    <row r="70562" spans="27:27">
      <c r="AA70562" s="271"/>
    </row>
    <row r="70563" spans="27:27">
      <c r="AA70563" s="271"/>
    </row>
    <row r="70564" spans="27:27">
      <c r="AA70564" s="271"/>
    </row>
    <row r="70565" spans="27:27">
      <c r="AA70565" s="271"/>
    </row>
    <row r="70566" spans="27:27">
      <c r="AA70566" s="271"/>
    </row>
    <row r="70567" spans="27:27">
      <c r="AA70567" s="271"/>
    </row>
    <row r="70568" spans="27:27">
      <c r="AA70568" s="271"/>
    </row>
    <row r="70569" spans="27:27">
      <c r="AA70569" s="271"/>
    </row>
    <row r="70570" spans="27:27">
      <c r="AA70570" s="271"/>
    </row>
    <row r="70571" spans="27:27">
      <c r="AA70571" s="271"/>
    </row>
    <row r="70572" spans="27:27">
      <c r="AA70572" s="271"/>
    </row>
    <row r="70573" spans="27:27">
      <c r="AA70573" s="271"/>
    </row>
    <row r="70574" spans="27:27">
      <c r="AA70574" s="271"/>
    </row>
    <row r="70575" spans="27:27">
      <c r="AA70575" s="271"/>
    </row>
    <row r="70576" spans="27:27">
      <c r="AA70576" s="271"/>
    </row>
    <row r="70577" spans="27:27">
      <c r="AA70577" s="271"/>
    </row>
    <row r="70578" spans="27:27">
      <c r="AA70578" s="271"/>
    </row>
    <row r="70579" spans="27:27">
      <c r="AA70579" s="271"/>
    </row>
    <row r="70580" spans="27:27">
      <c r="AA70580" s="271"/>
    </row>
    <row r="70581" spans="27:27">
      <c r="AA70581" s="271"/>
    </row>
    <row r="70582" spans="27:27">
      <c r="AA70582" s="271"/>
    </row>
    <row r="70583" spans="27:27">
      <c r="AA70583" s="271"/>
    </row>
    <row r="70584" spans="27:27">
      <c r="AA70584" s="271"/>
    </row>
    <row r="70585" spans="27:27">
      <c r="AA70585" s="271"/>
    </row>
    <row r="70586" spans="27:27">
      <c r="AA70586" s="271"/>
    </row>
    <row r="70587" spans="27:27">
      <c r="AA70587" s="271"/>
    </row>
    <row r="70588" spans="27:27">
      <c r="AA70588" s="271"/>
    </row>
    <row r="70589" spans="27:27">
      <c r="AA70589" s="271"/>
    </row>
    <row r="70590" spans="27:27">
      <c r="AA70590" s="271"/>
    </row>
    <row r="70591" spans="27:27">
      <c r="AA70591" s="271"/>
    </row>
    <row r="70592" spans="27:27">
      <c r="AA70592" s="271"/>
    </row>
    <row r="70593" spans="27:27">
      <c r="AA70593" s="271"/>
    </row>
    <row r="70594" spans="27:27">
      <c r="AA70594" s="271"/>
    </row>
    <row r="70595" spans="27:27">
      <c r="AA70595" s="271"/>
    </row>
    <row r="70596" spans="27:27">
      <c r="AA70596" s="271"/>
    </row>
    <row r="70597" spans="27:27">
      <c r="AA70597" s="271"/>
    </row>
    <row r="70598" spans="27:27">
      <c r="AA70598" s="271"/>
    </row>
    <row r="70599" spans="27:27">
      <c r="AA70599" s="271"/>
    </row>
    <row r="70600" spans="27:27">
      <c r="AA70600" s="271"/>
    </row>
    <row r="70601" spans="27:27">
      <c r="AA70601" s="271"/>
    </row>
    <row r="70602" spans="27:27">
      <c r="AA70602" s="271"/>
    </row>
    <row r="70603" spans="27:27">
      <c r="AA70603" s="271"/>
    </row>
    <row r="70604" spans="27:27">
      <c r="AA70604" s="271"/>
    </row>
    <row r="70605" spans="27:27">
      <c r="AA70605" s="271"/>
    </row>
    <row r="70606" spans="27:27">
      <c r="AA70606" s="271"/>
    </row>
    <row r="70607" spans="27:27">
      <c r="AA70607" s="271"/>
    </row>
    <row r="70608" spans="27:27">
      <c r="AA70608" s="271"/>
    </row>
    <row r="70609" spans="27:27">
      <c r="AA70609" s="271"/>
    </row>
    <row r="70610" spans="27:27">
      <c r="AA70610" s="271"/>
    </row>
    <row r="70611" spans="27:27">
      <c r="AA70611" s="271"/>
    </row>
    <row r="70612" spans="27:27">
      <c r="AA70612" s="271"/>
    </row>
    <row r="70613" spans="27:27">
      <c r="AA70613" s="271"/>
    </row>
    <row r="70614" spans="27:27">
      <c r="AA70614" s="271"/>
    </row>
    <row r="70615" spans="27:27">
      <c r="AA70615" s="271"/>
    </row>
    <row r="70616" spans="27:27">
      <c r="AA70616" s="271"/>
    </row>
    <row r="70617" spans="27:27">
      <c r="AA70617" s="271"/>
    </row>
    <row r="70618" spans="27:27">
      <c r="AA70618" s="271"/>
    </row>
    <row r="70619" spans="27:27">
      <c r="AA70619" s="271"/>
    </row>
    <row r="70620" spans="27:27">
      <c r="AA70620" s="271"/>
    </row>
    <row r="70621" spans="27:27">
      <c r="AA70621" s="271"/>
    </row>
    <row r="70622" spans="27:27">
      <c r="AA70622" s="271"/>
    </row>
    <row r="70623" spans="27:27">
      <c r="AA70623" s="271"/>
    </row>
    <row r="70624" spans="27:27">
      <c r="AA70624" s="271"/>
    </row>
    <row r="70625" spans="27:27">
      <c r="AA70625" s="271"/>
    </row>
    <row r="70626" spans="27:27">
      <c r="AA70626" s="271"/>
    </row>
    <row r="70627" spans="27:27">
      <c r="AA70627" s="271"/>
    </row>
    <row r="70628" spans="27:27">
      <c r="AA70628" s="271"/>
    </row>
    <row r="70629" spans="27:27">
      <c r="AA70629" s="271"/>
    </row>
    <row r="70630" spans="27:27">
      <c r="AA70630" s="271"/>
    </row>
    <row r="70631" spans="27:27">
      <c r="AA70631" s="271"/>
    </row>
    <row r="70632" spans="27:27">
      <c r="AA70632" s="271"/>
    </row>
    <row r="70633" spans="27:27">
      <c r="AA70633" s="271"/>
    </row>
    <row r="70634" spans="27:27">
      <c r="AA70634" s="271"/>
    </row>
    <row r="70635" spans="27:27">
      <c r="AA70635" s="271"/>
    </row>
    <row r="70636" spans="27:27">
      <c r="AA70636" s="271"/>
    </row>
    <row r="70637" spans="27:27">
      <c r="AA70637" s="271"/>
    </row>
    <row r="70638" spans="27:27">
      <c r="AA70638" s="271"/>
    </row>
    <row r="70639" spans="27:27">
      <c r="AA70639" s="271"/>
    </row>
    <row r="70640" spans="27:27">
      <c r="AA70640" s="271"/>
    </row>
    <row r="70641" spans="27:27">
      <c r="AA70641" s="271"/>
    </row>
    <row r="70642" spans="27:27">
      <c r="AA70642" s="271"/>
    </row>
    <row r="70643" spans="27:27">
      <c r="AA70643" s="271"/>
    </row>
    <row r="70644" spans="27:27">
      <c r="AA70644" s="271"/>
    </row>
    <row r="70645" spans="27:27">
      <c r="AA70645" s="271"/>
    </row>
    <row r="70646" spans="27:27">
      <c r="AA70646" s="271"/>
    </row>
    <row r="70647" spans="27:27">
      <c r="AA70647" s="271"/>
    </row>
    <row r="70648" spans="27:27">
      <c r="AA70648" s="271"/>
    </row>
    <row r="70649" spans="27:27">
      <c r="AA70649" s="271"/>
    </row>
    <row r="70650" spans="27:27">
      <c r="AA70650" s="271"/>
    </row>
    <row r="70651" spans="27:27">
      <c r="AA70651" s="271"/>
    </row>
    <row r="70652" spans="27:27">
      <c r="AA70652" s="271"/>
    </row>
    <row r="70653" spans="27:27">
      <c r="AA70653" s="271"/>
    </row>
    <row r="70654" spans="27:27">
      <c r="AA70654" s="271"/>
    </row>
    <row r="70655" spans="27:27">
      <c r="AA70655" s="271"/>
    </row>
    <row r="70656" spans="27:27">
      <c r="AA70656" s="271"/>
    </row>
    <row r="70657" spans="27:27">
      <c r="AA70657" s="271"/>
    </row>
    <row r="70658" spans="27:27">
      <c r="AA70658" s="271"/>
    </row>
    <row r="70659" spans="27:27">
      <c r="AA70659" s="271"/>
    </row>
    <row r="70660" spans="27:27">
      <c r="AA70660" s="271"/>
    </row>
    <row r="70661" spans="27:27">
      <c r="AA70661" s="271"/>
    </row>
    <row r="70662" spans="27:27">
      <c r="AA70662" s="271"/>
    </row>
    <row r="70663" spans="27:27">
      <c r="AA70663" s="271"/>
    </row>
    <row r="70664" spans="27:27">
      <c r="AA70664" s="271"/>
    </row>
    <row r="70665" spans="27:27">
      <c r="AA70665" s="271"/>
    </row>
    <row r="70666" spans="27:27">
      <c r="AA70666" s="271"/>
    </row>
    <row r="70667" spans="27:27">
      <c r="AA70667" s="271"/>
    </row>
    <row r="70668" spans="27:27">
      <c r="AA70668" s="271"/>
    </row>
    <row r="70669" spans="27:27">
      <c r="AA70669" s="271"/>
    </row>
    <row r="70670" spans="27:27">
      <c r="AA70670" s="271"/>
    </row>
    <row r="70671" spans="27:27">
      <c r="AA70671" s="271"/>
    </row>
    <row r="70672" spans="27:27">
      <c r="AA70672" s="271"/>
    </row>
    <row r="70673" spans="27:27">
      <c r="AA70673" s="271"/>
    </row>
    <row r="70674" spans="27:27">
      <c r="AA70674" s="271"/>
    </row>
    <row r="70675" spans="27:27">
      <c r="AA70675" s="271"/>
    </row>
    <row r="70676" spans="27:27">
      <c r="AA70676" s="271"/>
    </row>
    <row r="70677" spans="27:27">
      <c r="AA70677" s="271"/>
    </row>
    <row r="70678" spans="27:27">
      <c r="AA70678" s="271"/>
    </row>
    <row r="70679" spans="27:27">
      <c r="AA70679" s="271"/>
    </row>
    <row r="70680" spans="27:27">
      <c r="AA70680" s="271"/>
    </row>
    <row r="70681" spans="27:27">
      <c r="AA70681" s="271"/>
    </row>
    <row r="70682" spans="27:27">
      <c r="AA70682" s="271"/>
    </row>
    <row r="70683" spans="27:27">
      <c r="AA70683" s="271"/>
    </row>
    <row r="70684" spans="27:27">
      <c r="AA70684" s="271"/>
    </row>
    <row r="70685" spans="27:27">
      <c r="AA70685" s="271"/>
    </row>
    <row r="70686" spans="27:27">
      <c r="AA70686" s="271"/>
    </row>
    <row r="70687" spans="27:27">
      <c r="AA70687" s="271"/>
    </row>
    <row r="70688" spans="27:27">
      <c r="AA70688" s="271"/>
    </row>
    <row r="70689" spans="27:27">
      <c r="AA70689" s="271"/>
    </row>
    <row r="70690" spans="27:27">
      <c r="AA70690" s="271"/>
    </row>
    <row r="70691" spans="27:27">
      <c r="AA70691" s="271"/>
    </row>
    <row r="70692" spans="27:27">
      <c r="AA70692" s="271"/>
    </row>
    <row r="70693" spans="27:27">
      <c r="AA70693" s="271"/>
    </row>
    <row r="70694" spans="27:27">
      <c r="AA70694" s="271"/>
    </row>
    <row r="70695" spans="27:27">
      <c r="AA70695" s="271"/>
    </row>
    <row r="70696" spans="27:27">
      <c r="AA70696" s="271"/>
    </row>
    <row r="70697" spans="27:27">
      <c r="AA70697" s="271"/>
    </row>
    <row r="70698" spans="27:27">
      <c r="AA70698" s="271"/>
    </row>
    <row r="70699" spans="27:27">
      <c r="AA70699" s="271"/>
    </row>
    <row r="70700" spans="27:27">
      <c r="AA70700" s="271"/>
    </row>
    <row r="70701" spans="27:27">
      <c r="AA70701" s="271"/>
    </row>
    <row r="70702" spans="27:27">
      <c r="AA70702" s="271"/>
    </row>
    <row r="70703" spans="27:27">
      <c r="AA70703" s="271"/>
    </row>
    <row r="70704" spans="27:27">
      <c r="AA70704" s="271"/>
    </row>
    <row r="70705" spans="27:27">
      <c r="AA70705" s="271"/>
    </row>
    <row r="70706" spans="27:27">
      <c r="AA70706" s="271"/>
    </row>
    <row r="70707" spans="27:27">
      <c r="AA70707" s="271"/>
    </row>
    <row r="70708" spans="27:27">
      <c r="AA70708" s="271"/>
    </row>
    <row r="70709" spans="27:27">
      <c r="AA70709" s="271"/>
    </row>
    <row r="70710" spans="27:27">
      <c r="AA70710" s="271"/>
    </row>
    <row r="70711" spans="27:27">
      <c r="AA70711" s="271"/>
    </row>
    <row r="70712" spans="27:27">
      <c r="AA70712" s="271"/>
    </row>
    <row r="70713" spans="27:27">
      <c r="AA70713" s="271"/>
    </row>
    <row r="70714" spans="27:27">
      <c r="AA70714" s="271"/>
    </row>
    <row r="70715" spans="27:27">
      <c r="AA70715" s="271"/>
    </row>
    <row r="70716" spans="27:27">
      <c r="AA70716" s="271"/>
    </row>
    <row r="70717" spans="27:27">
      <c r="AA70717" s="271"/>
    </row>
    <row r="70718" spans="27:27">
      <c r="AA70718" s="271"/>
    </row>
    <row r="70719" spans="27:27">
      <c r="AA70719" s="271"/>
    </row>
    <row r="70720" spans="27:27">
      <c r="AA70720" s="271"/>
    </row>
    <row r="70721" spans="27:27">
      <c r="AA70721" s="271"/>
    </row>
    <row r="70722" spans="27:27">
      <c r="AA70722" s="271"/>
    </row>
    <row r="70723" spans="27:27">
      <c r="AA70723" s="271"/>
    </row>
    <row r="70724" spans="27:27">
      <c r="AA70724" s="271"/>
    </row>
    <row r="70725" spans="27:27">
      <c r="AA70725" s="271"/>
    </row>
    <row r="70726" spans="27:27">
      <c r="AA70726" s="271"/>
    </row>
    <row r="70727" spans="27:27">
      <c r="AA70727" s="271"/>
    </row>
    <row r="70728" spans="27:27">
      <c r="AA70728" s="271"/>
    </row>
    <row r="70729" spans="27:27">
      <c r="AA70729" s="271"/>
    </row>
    <row r="70730" spans="27:27">
      <c r="AA70730" s="271"/>
    </row>
    <row r="70731" spans="27:27">
      <c r="AA70731" s="271"/>
    </row>
    <row r="70732" spans="27:27">
      <c r="AA70732" s="271"/>
    </row>
    <row r="70733" spans="27:27">
      <c r="AA70733" s="271"/>
    </row>
    <row r="70734" spans="27:27">
      <c r="AA70734" s="271"/>
    </row>
    <row r="70735" spans="27:27">
      <c r="AA70735" s="271"/>
    </row>
    <row r="70736" spans="27:27">
      <c r="AA70736" s="271"/>
    </row>
    <row r="70737" spans="27:27">
      <c r="AA70737" s="271"/>
    </row>
    <row r="70738" spans="27:27">
      <c r="AA70738" s="271"/>
    </row>
    <row r="70739" spans="27:27">
      <c r="AA70739" s="271"/>
    </row>
    <row r="70740" spans="27:27">
      <c r="AA70740" s="271"/>
    </row>
    <row r="70741" spans="27:27">
      <c r="AA70741" s="271"/>
    </row>
    <row r="70742" spans="27:27">
      <c r="AA70742" s="271"/>
    </row>
    <row r="70743" spans="27:27">
      <c r="AA70743" s="271"/>
    </row>
    <row r="70744" spans="27:27">
      <c r="AA70744" s="271"/>
    </row>
    <row r="70745" spans="27:27">
      <c r="AA70745" s="271"/>
    </row>
    <row r="70746" spans="27:27">
      <c r="AA70746" s="271"/>
    </row>
    <row r="70747" spans="27:27">
      <c r="AA70747" s="271"/>
    </row>
    <row r="70748" spans="27:27">
      <c r="AA70748" s="271"/>
    </row>
    <row r="70749" spans="27:27">
      <c r="AA70749" s="271"/>
    </row>
    <row r="70750" spans="27:27">
      <c r="AA70750" s="271"/>
    </row>
    <row r="70751" spans="27:27">
      <c r="AA70751" s="271"/>
    </row>
    <row r="70752" spans="27:27">
      <c r="AA70752" s="271"/>
    </row>
    <row r="70753" spans="27:27">
      <c r="AA70753" s="271"/>
    </row>
    <row r="70754" spans="27:27">
      <c r="AA70754" s="271"/>
    </row>
    <row r="70755" spans="27:27">
      <c r="AA70755" s="271"/>
    </row>
    <row r="70756" spans="27:27">
      <c r="AA70756" s="271"/>
    </row>
    <row r="70757" spans="27:27">
      <c r="AA70757" s="271"/>
    </row>
    <row r="70758" spans="27:27">
      <c r="AA70758" s="271"/>
    </row>
    <row r="70759" spans="27:27">
      <c r="AA70759" s="271"/>
    </row>
    <row r="70760" spans="27:27">
      <c r="AA70760" s="271"/>
    </row>
    <row r="70761" spans="27:27">
      <c r="AA70761" s="271"/>
    </row>
    <row r="70762" spans="27:27">
      <c r="AA70762" s="271"/>
    </row>
    <row r="70763" spans="27:27">
      <c r="AA70763" s="271"/>
    </row>
    <row r="70764" spans="27:27">
      <c r="AA70764" s="271"/>
    </row>
    <row r="70765" spans="27:27">
      <c r="AA70765" s="271"/>
    </row>
    <row r="70766" spans="27:27">
      <c r="AA70766" s="271"/>
    </row>
    <row r="70767" spans="27:27">
      <c r="AA70767" s="271"/>
    </row>
    <row r="70768" spans="27:27">
      <c r="AA70768" s="271"/>
    </row>
    <row r="70769" spans="27:27">
      <c r="AA70769" s="271"/>
    </row>
    <row r="70770" spans="27:27">
      <c r="AA70770" s="271"/>
    </row>
    <row r="70771" spans="27:27">
      <c r="AA70771" s="271"/>
    </row>
    <row r="70772" spans="27:27">
      <c r="AA70772" s="271"/>
    </row>
    <row r="70773" spans="27:27">
      <c r="AA70773" s="271"/>
    </row>
    <row r="70774" spans="27:27">
      <c r="AA70774" s="271"/>
    </row>
    <row r="70775" spans="27:27">
      <c r="AA70775" s="271"/>
    </row>
    <row r="70776" spans="27:27">
      <c r="AA70776" s="271"/>
    </row>
    <row r="70777" spans="27:27">
      <c r="AA70777" s="271"/>
    </row>
    <row r="70778" spans="27:27">
      <c r="AA70778" s="271"/>
    </row>
    <row r="70779" spans="27:27">
      <c r="AA70779" s="271"/>
    </row>
    <row r="70780" spans="27:27">
      <c r="AA70780" s="271"/>
    </row>
    <row r="70781" spans="27:27">
      <c r="AA70781" s="271"/>
    </row>
    <row r="70782" spans="27:27">
      <c r="AA70782" s="271"/>
    </row>
    <row r="70783" spans="27:27">
      <c r="AA70783" s="271"/>
    </row>
    <row r="70784" spans="27:27">
      <c r="AA70784" s="271"/>
    </row>
    <row r="70785" spans="27:27">
      <c r="AA70785" s="271"/>
    </row>
    <row r="70786" spans="27:27">
      <c r="AA70786" s="271"/>
    </row>
    <row r="70787" spans="27:27">
      <c r="AA70787" s="271"/>
    </row>
    <row r="70788" spans="27:27">
      <c r="AA70788" s="271"/>
    </row>
    <row r="70789" spans="27:27">
      <c r="AA70789" s="271"/>
    </row>
    <row r="70790" spans="27:27">
      <c r="AA70790" s="271"/>
    </row>
    <row r="70791" spans="27:27">
      <c r="AA70791" s="271"/>
    </row>
    <row r="70792" spans="27:27">
      <c r="AA70792" s="271"/>
    </row>
    <row r="70793" spans="27:27">
      <c r="AA70793" s="271"/>
    </row>
    <row r="70794" spans="27:27">
      <c r="AA70794" s="271"/>
    </row>
    <row r="70795" spans="27:27">
      <c r="AA70795" s="271"/>
    </row>
    <row r="70796" spans="27:27">
      <c r="AA70796" s="271"/>
    </row>
    <row r="70797" spans="27:27">
      <c r="AA70797" s="271"/>
    </row>
    <row r="70798" spans="27:27">
      <c r="AA70798" s="271"/>
    </row>
    <row r="70799" spans="27:27">
      <c r="AA70799" s="271"/>
    </row>
    <row r="70800" spans="27:27">
      <c r="AA70800" s="271"/>
    </row>
    <row r="70801" spans="27:27">
      <c r="AA70801" s="271"/>
    </row>
    <row r="70802" spans="27:27">
      <c r="AA70802" s="271"/>
    </row>
    <row r="70803" spans="27:27">
      <c r="AA70803" s="271"/>
    </row>
    <row r="70804" spans="27:27">
      <c r="AA70804" s="271"/>
    </row>
    <row r="70805" spans="27:27">
      <c r="AA70805" s="271"/>
    </row>
    <row r="70806" spans="27:27">
      <c r="AA70806" s="271"/>
    </row>
    <row r="70807" spans="27:27">
      <c r="AA70807" s="271"/>
    </row>
    <row r="70808" spans="27:27">
      <c r="AA70808" s="271"/>
    </row>
    <row r="70809" spans="27:27">
      <c r="AA70809" s="271"/>
    </row>
    <row r="70810" spans="27:27">
      <c r="AA70810" s="271"/>
    </row>
    <row r="70811" spans="27:27">
      <c r="AA70811" s="271"/>
    </row>
    <row r="70812" spans="27:27">
      <c r="AA70812" s="271"/>
    </row>
    <row r="70813" spans="27:27">
      <c r="AA70813" s="271"/>
    </row>
    <row r="70814" spans="27:27">
      <c r="AA70814" s="271"/>
    </row>
    <row r="70815" spans="27:27">
      <c r="AA70815" s="271"/>
    </row>
    <row r="70816" spans="27:27">
      <c r="AA70816" s="271"/>
    </row>
    <row r="70817" spans="27:27">
      <c r="AA70817" s="271"/>
    </row>
    <row r="70818" spans="27:27">
      <c r="AA70818" s="271"/>
    </row>
    <row r="70819" spans="27:27">
      <c r="AA70819" s="271"/>
    </row>
    <row r="70820" spans="27:27">
      <c r="AA70820" s="271"/>
    </row>
    <row r="70821" spans="27:27">
      <c r="AA70821" s="271"/>
    </row>
    <row r="70822" spans="27:27">
      <c r="AA70822" s="271"/>
    </row>
    <row r="70823" spans="27:27">
      <c r="AA70823" s="271"/>
    </row>
    <row r="70824" spans="27:27">
      <c r="AA70824" s="271"/>
    </row>
    <row r="70825" spans="27:27">
      <c r="AA70825" s="271"/>
    </row>
    <row r="70826" spans="27:27">
      <c r="AA70826" s="271"/>
    </row>
    <row r="70827" spans="27:27">
      <c r="AA70827" s="271"/>
    </row>
    <row r="70828" spans="27:27">
      <c r="AA70828" s="271"/>
    </row>
    <row r="70829" spans="27:27">
      <c r="AA70829" s="271"/>
    </row>
    <row r="70830" spans="27:27">
      <c r="AA70830" s="271"/>
    </row>
    <row r="70831" spans="27:27">
      <c r="AA70831" s="271"/>
    </row>
    <row r="70832" spans="27:27">
      <c r="AA70832" s="271"/>
    </row>
    <row r="70833" spans="27:27">
      <c r="AA70833" s="271"/>
    </row>
    <row r="70834" spans="27:27">
      <c r="AA70834" s="271"/>
    </row>
    <row r="70835" spans="27:27">
      <c r="AA70835" s="271"/>
    </row>
    <row r="70836" spans="27:27">
      <c r="AA70836" s="271"/>
    </row>
    <row r="70837" spans="27:27">
      <c r="AA70837" s="271"/>
    </row>
    <row r="70838" spans="27:27">
      <c r="AA70838" s="271"/>
    </row>
    <row r="70839" spans="27:27">
      <c r="AA70839" s="271"/>
    </row>
    <row r="70840" spans="27:27">
      <c r="AA70840" s="271"/>
    </row>
    <row r="70841" spans="27:27">
      <c r="AA70841" s="271"/>
    </row>
    <row r="70842" spans="27:27">
      <c r="AA70842" s="271"/>
    </row>
    <row r="70843" spans="27:27">
      <c r="AA70843" s="271"/>
    </row>
    <row r="70844" spans="27:27">
      <c r="AA70844" s="271"/>
    </row>
    <row r="70845" spans="27:27">
      <c r="AA70845" s="271"/>
    </row>
    <row r="70846" spans="27:27">
      <c r="AA70846" s="271"/>
    </row>
    <row r="70847" spans="27:27">
      <c r="AA70847" s="271"/>
    </row>
    <row r="70848" spans="27:27">
      <c r="AA70848" s="271"/>
    </row>
    <row r="70849" spans="27:27">
      <c r="AA70849" s="271"/>
    </row>
    <row r="70850" spans="27:27">
      <c r="AA70850" s="271"/>
    </row>
    <row r="70851" spans="27:27">
      <c r="AA70851" s="271"/>
    </row>
    <row r="70852" spans="27:27">
      <c r="AA70852" s="271"/>
    </row>
    <row r="70853" spans="27:27">
      <c r="AA70853" s="271"/>
    </row>
    <row r="70854" spans="27:27">
      <c r="AA70854" s="271"/>
    </row>
    <row r="70855" spans="27:27">
      <c r="AA70855" s="271"/>
    </row>
    <row r="70856" spans="27:27">
      <c r="AA70856" s="271"/>
    </row>
    <row r="70857" spans="27:27">
      <c r="AA70857" s="271"/>
    </row>
    <row r="70858" spans="27:27">
      <c r="AA70858" s="271"/>
    </row>
    <row r="70859" spans="27:27">
      <c r="AA70859" s="271"/>
    </row>
    <row r="70860" spans="27:27">
      <c r="AA70860" s="271"/>
    </row>
    <row r="70861" spans="27:27">
      <c r="AA70861" s="271"/>
    </row>
    <row r="70862" spans="27:27">
      <c r="AA70862" s="271"/>
    </row>
    <row r="70863" spans="27:27">
      <c r="AA70863" s="271"/>
    </row>
    <row r="70864" spans="27:27">
      <c r="AA70864" s="271"/>
    </row>
    <row r="70865" spans="27:27">
      <c r="AA70865" s="271"/>
    </row>
    <row r="70866" spans="27:27">
      <c r="AA70866" s="271"/>
    </row>
    <row r="70867" spans="27:27">
      <c r="AA70867" s="271"/>
    </row>
    <row r="70868" spans="27:27">
      <c r="AA70868" s="271"/>
    </row>
    <row r="70869" spans="27:27">
      <c r="AA70869" s="271"/>
    </row>
    <row r="70870" spans="27:27">
      <c r="AA70870" s="271"/>
    </row>
    <row r="70871" spans="27:27">
      <c r="AA70871" s="271"/>
    </row>
    <row r="70872" spans="27:27">
      <c r="AA70872" s="271"/>
    </row>
    <row r="70873" spans="27:27">
      <c r="AA70873" s="271"/>
    </row>
    <row r="70874" spans="27:27">
      <c r="AA70874" s="271"/>
    </row>
    <row r="70875" spans="27:27">
      <c r="AA70875" s="271"/>
    </row>
    <row r="70876" spans="27:27">
      <c r="AA70876" s="271"/>
    </row>
    <row r="70877" spans="27:27">
      <c r="AA70877" s="271"/>
    </row>
    <row r="70878" spans="27:27">
      <c r="AA70878" s="271"/>
    </row>
    <row r="70879" spans="27:27">
      <c r="AA70879" s="271"/>
    </row>
    <row r="70880" spans="27:27">
      <c r="AA70880" s="271"/>
    </row>
    <row r="70881" spans="27:27">
      <c r="AA70881" s="271"/>
    </row>
    <row r="70882" spans="27:27">
      <c r="AA70882" s="271"/>
    </row>
    <row r="70883" spans="27:27">
      <c r="AA70883" s="271"/>
    </row>
    <row r="70884" spans="27:27">
      <c r="AA70884" s="271"/>
    </row>
    <row r="70885" spans="27:27">
      <c r="AA70885" s="271"/>
    </row>
    <row r="70886" spans="27:27">
      <c r="AA70886" s="271"/>
    </row>
    <row r="70887" spans="27:27">
      <c r="AA70887" s="271"/>
    </row>
    <row r="70888" spans="27:27">
      <c r="AA70888" s="271"/>
    </row>
    <row r="70889" spans="27:27">
      <c r="AA70889" s="271"/>
    </row>
    <row r="70890" spans="27:27">
      <c r="AA70890" s="271"/>
    </row>
    <row r="70891" spans="27:27">
      <c r="AA70891" s="271"/>
    </row>
    <row r="70892" spans="27:27">
      <c r="AA70892" s="271"/>
    </row>
    <row r="70893" spans="27:27">
      <c r="AA70893" s="271"/>
    </row>
    <row r="70894" spans="27:27">
      <c r="AA70894" s="271"/>
    </row>
    <row r="70895" spans="27:27">
      <c r="AA70895" s="271"/>
    </row>
    <row r="70896" spans="27:27">
      <c r="AA70896" s="271"/>
    </row>
    <row r="70897" spans="27:27">
      <c r="AA70897" s="271"/>
    </row>
    <row r="70898" spans="27:27">
      <c r="AA70898" s="271"/>
    </row>
    <row r="70899" spans="27:27">
      <c r="AA70899" s="271"/>
    </row>
    <row r="70900" spans="27:27">
      <c r="AA70900" s="271"/>
    </row>
    <row r="70901" spans="27:27">
      <c r="AA70901" s="271"/>
    </row>
    <row r="70902" spans="27:27">
      <c r="AA70902" s="271"/>
    </row>
    <row r="70903" spans="27:27">
      <c r="AA70903" s="271"/>
    </row>
    <row r="70904" spans="27:27">
      <c r="AA70904" s="271"/>
    </row>
    <row r="70905" spans="27:27">
      <c r="AA70905" s="271"/>
    </row>
    <row r="70906" spans="27:27">
      <c r="AA70906" s="271"/>
    </row>
    <row r="70907" spans="27:27">
      <c r="AA70907" s="271"/>
    </row>
    <row r="70908" spans="27:27">
      <c r="AA70908" s="271"/>
    </row>
    <row r="70909" spans="27:27">
      <c r="AA70909" s="271"/>
    </row>
    <row r="70910" spans="27:27">
      <c r="AA70910" s="271"/>
    </row>
    <row r="70911" spans="27:27">
      <c r="AA70911" s="271"/>
    </row>
    <row r="70912" spans="27:27">
      <c r="AA70912" s="271"/>
    </row>
    <row r="70913" spans="27:27">
      <c r="AA70913" s="271"/>
    </row>
    <row r="70914" spans="27:27">
      <c r="AA70914" s="271"/>
    </row>
    <row r="70915" spans="27:27">
      <c r="AA70915" s="271"/>
    </row>
    <row r="70916" spans="27:27">
      <c r="AA70916" s="271"/>
    </row>
    <row r="70917" spans="27:27">
      <c r="AA70917" s="271"/>
    </row>
    <row r="70918" spans="27:27">
      <c r="AA70918" s="271"/>
    </row>
    <row r="70919" spans="27:27">
      <c r="AA70919" s="271"/>
    </row>
    <row r="70920" spans="27:27">
      <c r="AA70920" s="271"/>
    </row>
    <row r="70921" spans="27:27">
      <c r="AA70921" s="271"/>
    </row>
    <row r="70922" spans="27:27">
      <c r="AA70922" s="271"/>
    </row>
    <row r="70923" spans="27:27">
      <c r="AA70923" s="271"/>
    </row>
    <row r="70924" spans="27:27">
      <c r="AA70924" s="271"/>
    </row>
    <row r="70925" spans="27:27">
      <c r="AA70925" s="271"/>
    </row>
    <row r="70926" spans="27:27">
      <c r="AA70926" s="271"/>
    </row>
    <row r="70927" spans="27:27">
      <c r="AA70927" s="271"/>
    </row>
    <row r="70928" spans="27:27">
      <c r="AA70928" s="271"/>
    </row>
    <row r="70929" spans="27:27">
      <c r="AA70929" s="271"/>
    </row>
    <row r="70930" spans="27:27">
      <c r="AA70930" s="271"/>
    </row>
    <row r="70931" spans="27:27">
      <c r="AA70931" s="271"/>
    </row>
    <row r="70932" spans="27:27">
      <c r="AA70932" s="271"/>
    </row>
    <row r="70933" spans="27:27">
      <c r="AA70933" s="271"/>
    </row>
    <row r="70934" spans="27:27">
      <c r="AA70934" s="271"/>
    </row>
    <row r="70935" spans="27:27">
      <c r="AA70935" s="271"/>
    </row>
    <row r="70936" spans="27:27">
      <c r="AA70936" s="271"/>
    </row>
    <row r="70937" spans="27:27">
      <c r="AA70937" s="271"/>
    </row>
    <row r="70938" spans="27:27">
      <c r="AA70938" s="271"/>
    </row>
    <row r="70939" spans="27:27">
      <c r="AA70939" s="271"/>
    </row>
    <row r="70940" spans="27:27">
      <c r="AA70940" s="271"/>
    </row>
    <row r="70941" spans="27:27">
      <c r="AA70941" s="271"/>
    </row>
    <row r="70942" spans="27:27">
      <c r="AA70942" s="271"/>
    </row>
    <row r="70943" spans="27:27">
      <c r="AA70943" s="271"/>
    </row>
    <row r="70944" spans="27:27">
      <c r="AA70944" s="271"/>
    </row>
    <row r="70945" spans="27:27">
      <c r="AA70945" s="271"/>
    </row>
    <row r="70946" spans="27:27">
      <c r="AA70946" s="271"/>
    </row>
    <row r="70947" spans="27:27">
      <c r="AA70947" s="271"/>
    </row>
    <row r="70948" spans="27:27">
      <c r="AA70948" s="271"/>
    </row>
    <row r="70949" spans="27:27">
      <c r="AA70949" s="271"/>
    </row>
    <row r="70950" spans="27:27">
      <c r="AA70950" s="271"/>
    </row>
    <row r="70951" spans="27:27">
      <c r="AA70951" s="271"/>
    </row>
    <row r="70952" spans="27:27">
      <c r="AA70952" s="271"/>
    </row>
    <row r="70953" spans="27:27">
      <c r="AA70953" s="271"/>
    </row>
    <row r="70954" spans="27:27">
      <c r="AA70954" s="271"/>
    </row>
    <row r="70955" spans="27:27">
      <c r="AA70955" s="271"/>
    </row>
    <row r="70956" spans="27:27">
      <c r="AA70956" s="271"/>
    </row>
    <row r="70957" spans="27:27">
      <c r="AA70957" s="271"/>
    </row>
    <row r="70958" spans="27:27">
      <c r="AA70958" s="271"/>
    </row>
    <row r="70959" spans="27:27">
      <c r="AA70959" s="271"/>
    </row>
    <row r="70960" spans="27:27">
      <c r="AA70960" s="271"/>
    </row>
    <row r="70961" spans="27:27">
      <c r="AA70961" s="271"/>
    </row>
    <row r="70962" spans="27:27">
      <c r="AA70962" s="271"/>
    </row>
    <row r="70963" spans="27:27">
      <c r="AA70963" s="271"/>
    </row>
    <row r="70964" spans="27:27">
      <c r="AA70964" s="271"/>
    </row>
    <row r="70965" spans="27:27">
      <c r="AA70965" s="271"/>
    </row>
    <row r="70966" spans="27:27">
      <c r="AA70966" s="271"/>
    </row>
    <row r="70967" spans="27:27">
      <c r="AA70967" s="271"/>
    </row>
    <row r="70968" spans="27:27">
      <c r="AA70968" s="271"/>
    </row>
    <row r="70969" spans="27:27">
      <c r="AA70969" s="271"/>
    </row>
    <row r="70970" spans="27:27">
      <c r="AA70970" s="271"/>
    </row>
    <row r="70971" spans="27:27">
      <c r="AA70971" s="271"/>
    </row>
    <row r="70972" spans="27:27">
      <c r="AA70972" s="271"/>
    </row>
    <row r="70973" spans="27:27">
      <c r="AA70973" s="271"/>
    </row>
    <row r="70974" spans="27:27">
      <c r="AA70974" s="271"/>
    </row>
    <row r="70975" spans="27:27">
      <c r="AA70975" s="271"/>
    </row>
    <row r="70976" spans="27:27">
      <c r="AA70976" s="271"/>
    </row>
    <row r="70977" spans="27:27">
      <c r="AA70977" s="271"/>
    </row>
    <row r="70978" spans="27:27">
      <c r="AA70978" s="271"/>
    </row>
    <row r="70979" spans="27:27">
      <c r="AA70979" s="271"/>
    </row>
    <row r="70980" spans="27:27">
      <c r="AA70980" s="271"/>
    </row>
    <row r="70981" spans="27:27">
      <c r="AA70981" s="271"/>
    </row>
    <row r="70982" spans="27:27">
      <c r="AA70982" s="271"/>
    </row>
    <row r="70983" spans="27:27">
      <c r="AA70983" s="271"/>
    </row>
    <row r="70984" spans="27:27">
      <c r="AA70984" s="271"/>
    </row>
    <row r="70985" spans="27:27">
      <c r="AA70985" s="271"/>
    </row>
    <row r="70986" spans="27:27">
      <c r="AA70986" s="271"/>
    </row>
    <row r="70987" spans="27:27">
      <c r="AA70987" s="271"/>
    </row>
    <row r="70988" spans="27:27">
      <c r="AA70988" s="271"/>
    </row>
    <row r="70989" spans="27:27">
      <c r="AA70989" s="271"/>
    </row>
    <row r="70990" spans="27:27">
      <c r="AA70990" s="271"/>
    </row>
    <row r="70991" spans="27:27">
      <c r="AA70991" s="271"/>
    </row>
    <row r="70992" spans="27:27">
      <c r="AA70992" s="271"/>
    </row>
    <row r="70993" spans="27:27">
      <c r="AA70993" s="271"/>
    </row>
    <row r="70994" spans="27:27">
      <c r="AA70994" s="271"/>
    </row>
    <row r="70995" spans="27:27">
      <c r="AA70995" s="271"/>
    </row>
    <row r="70996" spans="27:27">
      <c r="AA70996" s="271"/>
    </row>
    <row r="70997" spans="27:27">
      <c r="AA70997" s="271"/>
    </row>
    <row r="70998" spans="27:27">
      <c r="AA70998" s="271"/>
    </row>
    <row r="70999" spans="27:27">
      <c r="AA70999" s="271"/>
    </row>
    <row r="71000" spans="27:27">
      <c r="AA71000" s="271"/>
    </row>
    <row r="71001" spans="27:27">
      <c r="AA71001" s="271"/>
    </row>
    <row r="71002" spans="27:27">
      <c r="AA71002" s="271"/>
    </row>
    <row r="71003" spans="27:27">
      <c r="AA71003" s="271"/>
    </row>
    <row r="71004" spans="27:27">
      <c r="AA71004" s="271"/>
    </row>
    <row r="71005" spans="27:27">
      <c r="AA71005" s="271"/>
    </row>
    <row r="71006" spans="27:27">
      <c r="AA71006" s="271"/>
    </row>
    <row r="71007" spans="27:27">
      <c r="AA71007" s="271"/>
    </row>
    <row r="71008" spans="27:27">
      <c r="AA71008" s="271"/>
    </row>
    <row r="71009" spans="27:27">
      <c r="AA71009" s="271"/>
    </row>
    <row r="71010" spans="27:27">
      <c r="AA71010" s="271"/>
    </row>
    <row r="71011" spans="27:27">
      <c r="AA71011" s="271"/>
    </row>
    <row r="71012" spans="27:27">
      <c r="AA71012" s="271"/>
    </row>
    <row r="71013" spans="27:27">
      <c r="AA71013" s="271"/>
    </row>
    <row r="71014" spans="27:27">
      <c r="AA71014" s="271"/>
    </row>
    <row r="71015" spans="27:27">
      <c r="AA71015" s="271"/>
    </row>
    <row r="71016" spans="27:27">
      <c r="AA71016" s="271"/>
    </row>
    <row r="71017" spans="27:27">
      <c r="AA71017" s="271"/>
    </row>
    <row r="71018" spans="27:27">
      <c r="AA71018" s="271"/>
    </row>
    <row r="71019" spans="27:27">
      <c r="AA71019" s="271"/>
    </row>
    <row r="71020" spans="27:27">
      <c r="AA71020" s="271"/>
    </row>
    <row r="71021" spans="27:27">
      <c r="AA71021" s="271"/>
    </row>
    <row r="71022" spans="27:27">
      <c r="AA71022" s="271"/>
    </row>
    <row r="71023" spans="27:27">
      <c r="AA71023" s="271"/>
    </row>
    <row r="71024" spans="27:27">
      <c r="AA71024" s="271"/>
    </row>
    <row r="71025" spans="27:27">
      <c r="AA71025" s="271"/>
    </row>
    <row r="71026" spans="27:27">
      <c r="AA71026" s="271"/>
    </row>
    <row r="71027" spans="27:27">
      <c r="AA71027" s="271"/>
    </row>
    <row r="71028" spans="27:27">
      <c r="AA71028" s="271"/>
    </row>
    <row r="71029" spans="27:27">
      <c r="AA71029" s="271"/>
    </row>
    <row r="71030" spans="27:27">
      <c r="AA71030" s="271"/>
    </row>
    <row r="71031" spans="27:27">
      <c r="AA71031" s="271"/>
    </row>
    <row r="71032" spans="27:27">
      <c r="AA71032" s="271"/>
    </row>
    <row r="71033" spans="27:27">
      <c r="AA71033" s="271"/>
    </row>
    <row r="71034" spans="27:27">
      <c r="AA71034" s="271"/>
    </row>
    <row r="71035" spans="27:27">
      <c r="AA71035" s="271"/>
    </row>
    <row r="71036" spans="27:27">
      <c r="AA71036" s="271"/>
    </row>
    <row r="71037" spans="27:27">
      <c r="AA71037" s="271"/>
    </row>
    <row r="71038" spans="27:27">
      <c r="AA71038" s="271"/>
    </row>
    <row r="71039" spans="27:27">
      <c r="AA71039" s="271"/>
    </row>
    <row r="71040" spans="27:27">
      <c r="AA71040" s="271"/>
    </row>
    <row r="71041" spans="27:27">
      <c r="AA71041" s="271"/>
    </row>
    <row r="71042" spans="27:27">
      <c r="AA71042" s="271"/>
    </row>
    <row r="71043" spans="27:27">
      <c r="AA71043" s="271"/>
    </row>
    <row r="71044" spans="27:27">
      <c r="AA71044" s="271"/>
    </row>
    <row r="71045" spans="27:27">
      <c r="AA71045" s="271"/>
    </row>
    <row r="71046" spans="27:27">
      <c r="AA71046" s="271"/>
    </row>
    <row r="71047" spans="27:27">
      <c r="AA71047" s="271"/>
    </row>
    <row r="71048" spans="27:27">
      <c r="AA71048" s="271"/>
    </row>
    <row r="71049" spans="27:27">
      <c r="AA71049" s="271"/>
    </row>
    <row r="71050" spans="27:27">
      <c r="AA71050" s="271"/>
    </row>
    <row r="71051" spans="27:27">
      <c r="AA71051" s="271"/>
    </row>
    <row r="71052" spans="27:27">
      <c r="AA71052" s="271"/>
    </row>
    <row r="71053" spans="27:27">
      <c r="AA71053" s="271"/>
    </row>
    <row r="71054" spans="27:27">
      <c r="AA71054" s="271"/>
    </row>
    <row r="71055" spans="27:27">
      <c r="AA71055" s="271"/>
    </row>
    <row r="71056" spans="27:27">
      <c r="AA71056" s="271"/>
    </row>
    <row r="71057" spans="27:27">
      <c r="AA71057" s="271"/>
    </row>
    <row r="71058" spans="27:27">
      <c r="AA71058" s="271"/>
    </row>
    <row r="71059" spans="27:27">
      <c r="AA71059" s="271"/>
    </row>
    <row r="71060" spans="27:27">
      <c r="AA71060" s="271"/>
    </row>
    <row r="71061" spans="27:27">
      <c r="AA71061" s="271"/>
    </row>
    <row r="71062" spans="27:27">
      <c r="AA71062" s="271"/>
    </row>
    <row r="71063" spans="27:27">
      <c r="AA71063" s="271"/>
    </row>
    <row r="71064" spans="27:27">
      <c r="AA71064" s="271"/>
    </row>
    <row r="71065" spans="27:27">
      <c r="AA71065" s="271"/>
    </row>
    <row r="71066" spans="27:27">
      <c r="AA71066" s="271"/>
    </row>
    <row r="71067" spans="27:27">
      <c r="AA71067" s="271"/>
    </row>
    <row r="71068" spans="27:27">
      <c r="AA71068" s="271"/>
    </row>
    <row r="71069" spans="27:27">
      <c r="AA71069" s="271"/>
    </row>
    <row r="71070" spans="27:27">
      <c r="AA71070" s="271"/>
    </row>
    <row r="71071" spans="27:27">
      <c r="AA71071" s="271"/>
    </row>
    <row r="71072" spans="27:27">
      <c r="AA71072" s="271"/>
    </row>
    <row r="71073" spans="27:27">
      <c r="AA71073" s="271"/>
    </row>
    <row r="71074" spans="27:27">
      <c r="AA71074" s="271"/>
    </row>
    <row r="71075" spans="27:27">
      <c r="AA71075" s="271"/>
    </row>
    <row r="71076" spans="27:27">
      <c r="AA71076" s="271"/>
    </row>
    <row r="71077" spans="27:27">
      <c r="AA71077" s="271"/>
    </row>
    <row r="71078" spans="27:27">
      <c r="AA71078" s="271"/>
    </row>
    <row r="71079" spans="27:27">
      <c r="AA71079" s="271"/>
    </row>
    <row r="71080" spans="27:27">
      <c r="AA71080" s="271"/>
    </row>
    <row r="71081" spans="27:27">
      <c r="AA71081" s="271"/>
    </row>
    <row r="71082" spans="27:27">
      <c r="AA71082" s="271"/>
    </row>
    <row r="71083" spans="27:27">
      <c r="AA71083" s="271"/>
    </row>
    <row r="71084" spans="27:27">
      <c r="AA71084" s="271"/>
    </row>
    <row r="71085" spans="27:27">
      <c r="AA71085" s="271"/>
    </row>
    <row r="71086" spans="27:27">
      <c r="AA71086" s="271"/>
    </row>
    <row r="71087" spans="27:27">
      <c r="AA71087" s="271"/>
    </row>
    <row r="71088" spans="27:27">
      <c r="AA71088" s="271"/>
    </row>
    <row r="71089" spans="27:27">
      <c r="AA71089" s="271"/>
    </row>
    <row r="71090" spans="27:27">
      <c r="AA71090" s="271"/>
    </row>
    <row r="71091" spans="27:27">
      <c r="AA71091" s="271"/>
    </row>
    <row r="71092" spans="27:27">
      <c r="AA71092" s="271"/>
    </row>
    <row r="71093" spans="27:27">
      <c r="AA71093" s="271"/>
    </row>
    <row r="71094" spans="27:27">
      <c r="AA71094" s="271"/>
    </row>
    <row r="71095" spans="27:27">
      <c r="AA71095" s="271"/>
    </row>
    <row r="71096" spans="27:27">
      <c r="AA71096" s="271"/>
    </row>
    <row r="71097" spans="27:27">
      <c r="AA71097" s="271"/>
    </row>
    <row r="71098" spans="27:27">
      <c r="AA71098" s="271"/>
    </row>
    <row r="71099" spans="27:27">
      <c r="AA71099" s="271"/>
    </row>
    <row r="71100" spans="27:27">
      <c r="AA71100" s="271"/>
    </row>
    <row r="71101" spans="27:27">
      <c r="AA71101" s="271"/>
    </row>
    <row r="71102" spans="27:27">
      <c r="AA71102" s="271"/>
    </row>
    <row r="71103" spans="27:27">
      <c r="AA71103" s="271"/>
    </row>
    <row r="71104" spans="27:27">
      <c r="AA71104" s="271"/>
    </row>
    <row r="71105" spans="27:27">
      <c r="AA71105" s="271"/>
    </row>
    <row r="71106" spans="27:27">
      <c r="AA71106" s="271"/>
    </row>
    <row r="71107" spans="27:27">
      <c r="AA71107" s="271"/>
    </row>
    <row r="71108" spans="27:27">
      <c r="AA71108" s="271"/>
    </row>
    <row r="71109" spans="27:27">
      <c r="AA71109" s="271"/>
    </row>
    <row r="71110" spans="27:27">
      <c r="AA71110" s="271"/>
    </row>
    <row r="71111" spans="27:27">
      <c r="AA71111" s="271"/>
    </row>
    <row r="71112" spans="27:27">
      <c r="AA71112" s="271"/>
    </row>
    <row r="71113" spans="27:27">
      <c r="AA71113" s="271"/>
    </row>
    <row r="71114" spans="27:27">
      <c r="AA71114" s="271"/>
    </row>
    <row r="71115" spans="27:27">
      <c r="AA71115" s="271"/>
    </row>
    <row r="71116" spans="27:27">
      <c r="AA71116" s="271"/>
    </row>
    <row r="71117" spans="27:27">
      <c r="AA71117" s="271"/>
    </row>
    <row r="71118" spans="27:27">
      <c r="AA71118" s="271"/>
    </row>
    <row r="71119" spans="27:27">
      <c r="AA71119" s="271"/>
    </row>
    <row r="71120" spans="27:27">
      <c r="AA71120" s="271"/>
    </row>
    <row r="71121" spans="27:27">
      <c r="AA71121" s="271"/>
    </row>
    <row r="71122" spans="27:27">
      <c r="AA71122" s="271"/>
    </row>
    <row r="71123" spans="27:27">
      <c r="AA71123" s="271"/>
    </row>
    <row r="71124" spans="27:27">
      <c r="AA71124" s="271"/>
    </row>
    <row r="71125" spans="27:27">
      <c r="AA71125" s="271"/>
    </row>
    <row r="71126" spans="27:27">
      <c r="AA71126" s="271"/>
    </row>
    <row r="71127" spans="27:27">
      <c r="AA71127" s="271"/>
    </row>
    <row r="71128" spans="27:27">
      <c r="AA71128" s="271"/>
    </row>
    <row r="71129" spans="27:27">
      <c r="AA71129" s="271"/>
    </row>
    <row r="71130" spans="27:27">
      <c r="AA71130" s="271"/>
    </row>
    <row r="71131" spans="27:27">
      <c r="AA71131" s="271"/>
    </row>
    <row r="71132" spans="27:27">
      <c r="AA71132" s="271"/>
    </row>
    <row r="71133" spans="27:27">
      <c r="AA71133" s="271"/>
    </row>
    <row r="71134" spans="27:27">
      <c r="AA71134" s="271"/>
    </row>
    <row r="71135" spans="27:27">
      <c r="AA71135" s="271"/>
    </row>
    <row r="71136" spans="27:27">
      <c r="AA71136" s="271"/>
    </row>
    <row r="71137" spans="27:27">
      <c r="AA71137" s="271"/>
    </row>
    <row r="71138" spans="27:27">
      <c r="AA71138" s="271"/>
    </row>
    <row r="71139" spans="27:27">
      <c r="AA71139" s="271"/>
    </row>
    <row r="71140" spans="27:27">
      <c r="AA71140" s="271"/>
    </row>
    <row r="71141" spans="27:27">
      <c r="AA71141" s="271"/>
    </row>
    <row r="71142" spans="27:27">
      <c r="AA71142" s="271"/>
    </row>
    <row r="71143" spans="27:27">
      <c r="AA71143" s="271"/>
    </row>
    <row r="71144" spans="27:27">
      <c r="AA71144" s="271"/>
    </row>
    <row r="71145" spans="27:27">
      <c r="AA71145" s="271"/>
    </row>
    <row r="71146" spans="27:27">
      <c r="AA71146" s="271"/>
    </row>
    <row r="71147" spans="27:27">
      <c r="AA71147" s="271"/>
    </row>
    <row r="71148" spans="27:27">
      <c r="AA71148" s="271"/>
    </row>
    <row r="71149" spans="27:27">
      <c r="AA71149" s="271"/>
    </row>
    <row r="71150" spans="27:27">
      <c r="AA71150" s="271"/>
    </row>
    <row r="71151" spans="27:27">
      <c r="AA71151" s="271"/>
    </row>
    <row r="71152" spans="27:27">
      <c r="AA71152" s="271"/>
    </row>
    <row r="71153" spans="27:27">
      <c r="AA71153" s="271"/>
    </row>
    <row r="71154" spans="27:27">
      <c r="AA71154" s="271"/>
    </row>
    <row r="71155" spans="27:27">
      <c r="AA71155" s="271"/>
    </row>
    <row r="71156" spans="27:27">
      <c r="AA71156" s="271"/>
    </row>
    <row r="71157" spans="27:27">
      <c r="AA71157" s="271"/>
    </row>
    <row r="71158" spans="27:27">
      <c r="AA71158" s="271"/>
    </row>
    <row r="71159" spans="27:27">
      <c r="AA71159" s="271"/>
    </row>
    <row r="71160" spans="27:27">
      <c r="AA71160" s="271"/>
    </row>
    <row r="71161" spans="27:27">
      <c r="AA71161" s="271"/>
    </row>
    <row r="71162" spans="27:27">
      <c r="AA71162" s="271"/>
    </row>
    <row r="71163" spans="27:27">
      <c r="AA71163" s="271"/>
    </row>
    <row r="71164" spans="27:27">
      <c r="AA71164" s="271"/>
    </row>
    <row r="71165" spans="27:27">
      <c r="AA71165" s="271"/>
    </row>
    <row r="71166" spans="27:27">
      <c r="AA71166" s="271"/>
    </row>
    <row r="71167" spans="27:27">
      <c r="AA71167" s="271"/>
    </row>
    <row r="71168" spans="27:27">
      <c r="AA71168" s="271"/>
    </row>
    <row r="71169" spans="27:27">
      <c r="AA71169" s="271"/>
    </row>
    <row r="71170" spans="27:27">
      <c r="AA71170" s="271"/>
    </row>
    <row r="71171" spans="27:27">
      <c r="AA71171" s="271"/>
    </row>
    <row r="71172" spans="27:27">
      <c r="AA71172" s="271"/>
    </row>
    <row r="71173" spans="27:27">
      <c r="AA71173" s="271"/>
    </row>
    <row r="71174" spans="27:27">
      <c r="AA71174" s="271"/>
    </row>
    <row r="71175" spans="27:27">
      <c r="AA71175" s="271"/>
    </row>
    <row r="71176" spans="27:27">
      <c r="AA71176" s="271"/>
    </row>
    <row r="71177" spans="27:27">
      <c r="AA71177" s="271"/>
    </row>
    <row r="71178" spans="27:27">
      <c r="AA71178" s="271"/>
    </row>
    <row r="71179" spans="27:27">
      <c r="AA71179" s="271"/>
    </row>
    <row r="71180" spans="27:27">
      <c r="AA71180" s="271"/>
    </row>
    <row r="71181" spans="27:27">
      <c r="AA71181" s="271"/>
    </row>
    <row r="71182" spans="27:27">
      <c r="AA71182" s="271"/>
    </row>
    <row r="71183" spans="27:27">
      <c r="AA71183" s="271"/>
    </row>
    <row r="71184" spans="27:27">
      <c r="AA71184" s="271"/>
    </row>
    <row r="71185" spans="27:27">
      <c r="AA71185" s="271"/>
    </row>
    <row r="71186" spans="27:27">
      <c r="AA71186" s="271"/>
    </row>
    <row r="71187" spans="27:27">
      <c r="AA71187" s="271"/>
    </row>
    <row r="71188" spans="27:27">
      <c r="AA71188" s="271"/>
    </row>
    <row r="71189" spans="27:27">
      <c r="AA71189" s="271"/>
    </row>
    <row r="71190" spans="27:27">
      <c r="AA71190" s="271"/>
    </row>
    <row r="71191" spans="27:27">
      <c r="AA71191" s="271"/>
    </row>
    <row r="71192" spans="27:27">
      <c r="AA71192" s="271"/>
    </row>
    <row r="71193" spans="27:27">
      <c r="AA71193" s="271"/>
    </row>
    <row r="71194" spans="27:27">
      <c r="AA71194" s="271"/>
    </row>
    <row r="71195" spans="27:27">
      <c r="AA71195" s="271"/>
    </row>
    <row r="71196" spans="27:27">
      <c r="AA71196" s="271"/>
    </row>
    <row r="71197" spans="27:27">
      <c r="AA71197" s="271"/>
    </row>
    <row r="71198" spans="27:27">
      <c r="AA71198" s="271"/>
    </row>
    <row r="71199" spans="27:27">
      <c r="AA71199" s="271"/>
    </row>
    <row r="71200" spans="27:27">
      <c r="AA71200" s="271"/>
    </row>
    <row r="71201" spans="27:27">
      <c r="AA71201" s="271"/>
    </row>
    <row r="71202" spans="27:27">
      <c r="AA71202" s="271"/>
    </row>
    <row r="71203" spans="27:27">
      <c r="AA71203" s="271"/>
    </row>
    <row r="71204" spans="27:27">
      <c r="AA71204" s="271"/>
    </row>
    <row r="71205" spans="27:27">
      <c r="AA71205" s="271"/>
    </row>
    <row r="71206" spans="27:27">
      <c r="AA71206" s="271"/>
    </row>
    <row r="71207" spans="27:27">
      <c r="AA71207" s="271"/>
    </row>
    <row r="71208" spans="27:27">
      <c r="AA71208" s="271"/>
    </row>
    <row r="71209" spans="27:27">
      <c r="AA71209" s="271"/>
    </row>
    <row r="71210" spans="27:27">
      <c r="AA71210" s="271"/>
    </row>
    <row r="71211" spans="27:27">
      <c r="AA71211" s="271"/>
    </row>
    <row r="71212" spans="27:27">
      <c r="AA71212" s="271"/>
    </row>
    <row r="71213" spans="27:27">
      <c r="AA71213" s="271"/>
    </row>
    <row r="71214" spans="27:27">
      <c r="AA71214" s="271"/>
    </row>
    <row r="71215" spans="27:27">
      <c r="AA71215" s="271"/>
    </row>
    <row r="71216" spans="27:27">
      <c r="AA71216" s="271"/>
    </row>
    <row r="71217" spans="27:27">
      <c r="AA71217" s="271"/>
    </row>
    <row r="71218" spans="27:27">
      <c r="AA71218" s="271"/>
    </row>
    <row r="71219" spans="27:27">
      <c r="AA71219" s="271"/>
    </row>
    <row r="71220" spans="27:27">
      <c r="AA71220" s="271"/>
    </row>
    <row r="71221" spans="27:27">
      <c r="AA71221" s="271"/>
    </row>
    <row r="71222" spans="27:27">
      <c r="AA71222" s="271"/>
    </row>
    <row r="71223" spans="27:27">
      <c r="AA71223" s="271"/>
    </row>
    <row r="71224" spans="27:27">
      <c r="AA71224" s="271"/>
    </row>
    <row r="71225" spans="27:27">
      <c r="AA71225" s="271"/>
    </row>
    <row r="71226" spans="27:27">
      <c r="AA71226" s="271"/>
    </row>
    <row r="71227" spans="27:27">
      <c r="AA71227" s="271"/>
    </row>
    <row r="71228" spans="27:27">
      <c r="AA71228" s="271"/>
    </row>
    <row r="71229" spans="27:27">
      <c r="AA71229" s="271"/>
    </row>
    <row r="71230" spans="27:27">
      <c r="AA71230" s="271"/>
    </row>
    <row r="71231" spans="27:27">
      <c r="AA71231" s="271"/>
    </row>
    <row r="71232" spans="27:27">
      <c r="AA71232" s="271"/>
    </row>
    <row r="71233" spans="27:27">
      <c r="AA71233" s="271"/>
    </row>
    <row r="71234" spans="27:27">
      <c r="AA71234" s="271"/>
    </row>
    <row r="71235" spans="27:27">
      <c r="AA71235" s="271"/>
    </row>
    <row r="71236" spans="27:27">
      <c r="AA71236" s="271"/>
    </row>
    <row r="71237" spans="27:27">
      <c r="AA71237" s="271"/>
    </row>
    <row r="71238" spans="27:27">
      <c r="AA71238" s="271"/>
    </row>
    <row r="71239" spans="27:27">
      <c r="AA71239" s="271"/>
    </row>
    <row r="71240" spans="27:27">
      <c r="AA71240" s="271"/>
    </row>
    <row r="71241" spans="27:27">
      <c r="AA71241" s="271"/>
    </row>
    <row r="71242" spans="27:27">
      <c r="AA71242" s="271"/>
    </row>
    <row r="71243" spans="27:27">
      <c r="AA71243" s="271"/>
    </row>
    <row r="71244" spans="27:27">
      <c r="AA71244" s="271"/>
    </row>
    <row r="71245" spans="27:27">
      <c r="AA71245" s="271"/>
    </row>
    <row r="71246" spans="27:27">
      <c r="AA71246" s="271"/>
    </row>
    <row r="71247" spans="27:27">
      <c r="AA71247" s="271"/>
    </row>
    <row r="71248" spans="27:27">
      <c r="AA71248" s="271"/>
    </row>
    <row r="71249" spans="27:27">
      <c r="AA71249" s="271"/>
    </row>
    <row r="71250" spans="27:27">
      <c r="AA71250" s="271"/>
    </row>
    <row r="71251" spans="27:27">
      <c r="AA71251" s="271"/>
    </row>
    <row r="71252" spans="27:27">
      <c r="AA71252" s="271"/>
    </row>
    <row r="71253" spans="27:27">
      <c r="AA71253" s="271"/>
    </row>
    <row r="71254" spans="27:27">
      <c r="AA71254" s="271"/>
    </row>
    <row r="71255" spans="27:27">
      <c r="AA71255" s="271"/>
    </row>
    <row r="71256" spans="27:27">
      <c r="AA71256" s="271"/>
    </row>
    <row r="71257" spans="27:27">
      <c r="AA71257" s="271"/>
    </row>
    <row r="71258" spans="27:27">
      <c r="AA71258" s="271"/>
    </row>
    <row r="71259" spans="27:27">
      <c r="AA71259" s="271"/>
    </row>
    <row r="71260" spans="27:27">
      <c r="AA71260" s="271"/>
    </row>
    <row r="71261" spans="27:27">
      <c r="AA71261" s="271"/>
    </row>
    <row r="71262" spans="27:27">
      <c r="AA71262" s="271"/>
    </row>
    <row r="71263" spans="27:27">
      <c r="AA71263" s="271"/>
    </row>
    <row r="71264" spans="27:27">
      <c r="AA71264" s="271"/>
    </row>
    <row r="71265" spans="27:27">
      <c r="AA71265" s="271"/>
    </row>
    <row r="71266" spans="27:27">
      <c r="AA71266" s="271"/>
    </row>
    <row r="71267" spans="27:27">
      <c r="AA71267" s="271"/>
    </row>
    <row r="71268" spans="27:27">
      <c r="AA71268" s="271"/>
    </row>
    <row r="71269" spans="27:27">
      <c r="AA71269" s="271"/>
    </row>
    <row r="71270" spans="27:27">
      <c r="AA71270" s="271"/>
    </row>
    <row r="71271" spans="27:27">
      <c r="AA71271" s="271"/>
    </row>
    <row r="71272" spans="27:27">
      <c r="AA71272" s="271"/>
    </row>
    <row r="71273" spans="27:27">
      <c r="AA71273" s="271"/>
    </row>
    <row r="71274" spans="27:27">
      <c r="AA71274" s="271"/>
    </row>
    <row r="71275" spans="27:27">
      <c r="AA71275" s="271"/>
    </row>
    <row r="71276" spans="27:27">
      <c r="AA71276" s="271"/>
    </row>
    <row r="71277" spans="27:27">
      <c r="AA71277" s="271"/>
    </row>
    <row r="71278" spans="27:27">
      <c r="AA71278" s="271"/>
    </row>
    <row r="71279" spans="27:27">
      <c r="AA71279" s="271"/>
    </row>
    <row r="71280" spans="27:27">
      <c r="AA71280" s="271"/>
    </row>
    <row r="71281" spans="27:27">
      <c r="AA71281" s="271"/>
    </row>
    <row r="71282" spans="27:27">
      <c r="AA71282" s="271"/>
    </row>
    <row r="71283" spans="27:27">
      <c r="AA71283" s="271"/>
    </row>
    <row r="71284" spans="27:27">
      <c r="AA71284" s="271"/>
    </row>
    <row r="71285" spans="27:27">
      <c r="AA71285" s="271"/>
    </row>
    <row r="71286" spans="27:27">
      <c r="AA71286" s="271"/>
    </row>
    <row r="71287" spans="27:27">
      <c r="AA71287" s="271"/>
    </row>
    <row r="71288" spans="27:27">
      <c r="AA71288" s="271"/>
    </row>
    <row r="71289" spans="27:27">
      <c r="AA71289" s="271"/>
    </row>
    <row r="71290" spans="27:27">
      <c r="AA71290" s="271"/>
    </row>
    <row r="71291" spans="27:27">
      <c r="AA71291" s="271"/>
    </row>
    <row r="71292" spans="27:27">
      <c r="AA71292" s="271"/>
    </row>
    <row r="71293" spans="27:27">
      <c r="AA71293" s="271"/>
    </row>
    <row r="71294" spans="27:27">
      <c r="AA71294" s="271"/>
    </row>
    <row r="71295" spans="27:27">
      <c r="AA71295" s="271"/>
    </row>
    <row r="71296" spans="27:27">
      <c r="AA71296" s="271"/>
    </row>
    <row r="71297" spans="27:27">
      <c r="AA71297" s="271"/>
    </row>
    <row r="71298" spans="27:27">
      <c r="AA71298" s="271"/>
    </row>
    <row r="71299" spans="27:27">
      <c r="AA71299" s="271"/>
    </row>
    <row r="71300" spans="27:27">
      <c r="AA71300" s="271"/>
    </row>
    <row r="71301" spans="27:27">
      <c r="AA71301" s="271"/>
    </row>
    <row r="71302" spans="27:27">
      <c r="AA71302" s="271"/>
    </row>
    <row r="71303" spans="27:27">
      <c r="AA71303" s="271"/>
    </row>
    <row r="71304" spans="27:27">
      <c r="AA71304" s="271"/>
    </row>
    <row r="71305" spans="27:27">
      <c r="AA71305" s="271"/>
    </row>
    <row r="71306" spans="27:27">
      <c r="AA71306" s="271"/>
    </row>
    <row r="71307" spans="27:27">
      <c r="AA71307" s="271"/>
    </row>
    <row r="71308" spans="27:27">
      <c r="AA71308" s="271"/>
    </row>
    <row r="71309" spans="27:27">
      <c r="AA71309" s="271"/>
    </row>
    <row r="71310" spans="27:27">
      <c r="AA71310" s="271"/>
    </row>
    <row r="71311" spans="27:27">
      <c r="AA71311" s="271"/>
    </row>
    <row r="71312" spans="27:27">
      <c r="AA71312" s="271"/>
    </row>
    <row r="71313" spans="27:27">
      <c r="AA71313" s="271"/>
    </row>
    <row r="71314" spans="27:27">
      <c r="AA71314" s="271"/>
    </row>
    <row r="71315" spans="27:27">
      <c r="AA71315" s="271"/>
    </row>
    <row r="71316" spans="27:27">
      <c r="AA71316" s="271"/>
    </row>
    <row r="71317" spans="27:27">
      <c r="AA71317" s="271"/>
    </row>
    <row r="71318" spans="27:27">
      <c r="AA71318" s="271"/>
    </row>
    <row r="71319" spans="27:27">
      <c r="AA71319" s="271"/>
    </row>
    <row r="71320" spans="27:27">
      <c r="AA71320" s="271"/>
    </row>
    <row r="71321" spans="27:27">
      <c r="AA71321" s="271"/>
    </row>
    <row r="71322" spans="27:27">
      <c r="AA71322" s="271"/>
    </row>
    <row r="71323" spans="27:27">
      <c r="AA71323" s="271"/>
    </row>
    <row r="71324" spans="27:27">
      <c r="AA71324" s="271"/>
    </row>
    <row r="71325" spans="27:27">
      <c r="AA71325" s="271"/>
    </row>
    <row r="71326" spans="27:27">
      <c r="AA71326" s="271"/>
    </row>
    <row r="71327" spans="27:27">
      <c r="AA71327" s="271"/>
    </row>
    <row r="71328" spans="27:27">
      <c r="AA71328" s="271"/>
    </row>
    <row r="71329" spans="27:27">
      <c r="AA71329" s="271"/>
    </row>
    <row r="71330" spans="27:27">
      <c r="AA71330" s="271"/>
    </row>
    <row r="71331" spans="27:27">
      <c r="AA71331" s="271"/>
    </row>
    <row r="71332" spans="27:27">
      <c r="AA71332" s="271"/>
    </row>
    <row r="71333" spans="27:27">
      <c r="AA71333" s="271"/>
    </row>
    <row r="71334" spans="27:27">
      <c r="AA71334" s="271"/>
    </row>
    <row r="71335" spans="27:27">
      <c r="AA71335" s="271"/>
    </row>
    <row r="71336" spans="27:27">
      <c r="AA71336" s="271"/>
    </row>
    <row r="71337" spans="27:27">
      <c r="AA71337" s="271"/>
    </row>
    <row r="71338" spans="27:27">
      <c r="AA71338" s="271"/>
    </row>
    <row r="71339" spans="27:27">
      <c r="AA71339" s="271"/>
    </row>
    <row r="71340" spans="27:27">
      <c r="AA71340" s="271"/>
    </row>
    <row r="71341" spans="27:27">
      <c r="AA71341" s="271"/>
    </row>
    <row r="71342" spans="27:27">
      <c r="AA71342" s="271"/>
    </row>
    <row r="71343" spans="27:27">
      <c r="AA71343" s="271"/>
    </row>
    <row r="71344" spans="27:27">
      <c r="AA71344" s="271"/>
    </row>
    <row r="71345" spans="27:27">
      <c r="AA71345" s="271"/>
    </row>
    <row r="71346" spans="27:27">
      <c r="AA71346" s="271"/>
    </row>
    <row r="71347" spans="27:27">
      <c r="AA71347" s="271"/>
    </row>
    <row r="71348" spans="27:27">
      <c r="AA71348" s="271"/>
    </row>
    <row r="71349" spans="27:27">
      <c r="AA71349" s="271"/>
    </row>
    <row r="71350" spans="27:27">
      <c r="AA71350" s="271"/>
    </row>
    <row r="71351" spans="27:27">
      <c r="AA71351" s="271"/>
    </row>
    <row r="71352" spans="27:27">
      <c r="AA71352" s="271"/>
    </row>
    <row r="71353" spans="27:27">
      <c r="AA71353" s="271"/>
    </row>
    <row r="71354" spans="27:27">
      <c r="AA71354" s="271"/>
    </row>
    <row r="71355" spans="27:27">
      <c r="AA71355" s="271"/>
    </row>
    <row r="71356" spans="27:27">
      <c r="AA71356" s="271"/>
    </row>
    <row r="71357" spans="27:27">
      <c r="AA71357" s="271"/>
    </row>
    <row r="71358" spans="27:27">
      <c r="AA71358" s="271"/>
    </row>
    <row r="71359" spans="27:27">
      <c r="AA71359" s="271"/>
    </row>
    <row r="71360" spans="27:27">
      <c r="AA71360" s="271"/>
    </row>
    <row r="71361" spans="27:27">
      <c r="AA71361" s="271"/>
    </row>
    <row r="71362" spans="27:27">
      <c r="AA71362" s="271"/>
    </row>
    <row r="71363" spans="27:27">
      <c r="AA71363" s="271"/>
    </row>
    <row r="71364" spans="27:27">
      <c r="AA71364" s="271"/>
    </row>
    <row r="71365" spans="27:27">
      <c r="AA71365" s="271"/>
    </row>
    <row r="71366" spans="27:27">
      <c r="AA71366" s="271"/>
    </row>
    <row r="71367" spans="27:27">
      <c r="AA71367" s="271"/>
    </row>
    <row r="71368" spans="27:27">
      <c r="AA71368" s="271"/>
    </row>
    <row r="71369" spans="27:27">
      <c r="AA71369" s="271"/>
    </row>
    <row r="71370" spans="27:27">
      <c r="AA71370" s="271"/>
    </row>
    <row r="71371" spans="27:27">
      <c r="AA71371" s="271"/>
    </row>
    <row r="71372" spans="27:27">
      <c r="AA71372" s="271"/>
    </row>
    <row r="71373" spans="27:27">
      <c r="AA71373" s="271"/>
    </row>
    <row r="71374" spans="27:27">
      <c r="AA71374" s="271"/>
    </row>
    <row r="71375" spans="27:27">
      <c r="AA71375" s="271"/>
    </row>
    <row r="71376" spans="27:27">
      <c r="AA71376" s="271"/>
    </row>
    <row r="71377" spans="27:27">
      <c r="AA71377" s="271"/>
    </row>
    <row r="71378" spans="27:27">
      <c r="AA71378" s="271"/>
    </row>
    <row r="71379" spans="27:27">
      <c r="AA71379" s="271"/>
    </row>
    <row r="71380" spans="27:27">
      <c r="AA71380" s="271"/>
    </row>
    <row r="71381" spans="27:27">
      <c r="AA71381" s="271"/>
    </row>
    <row r="71382" spans="27:27">
      <c r="AA71382" s="271"/>
    </row>
    <row r="71383" spans="27:27">
      <c r="AA71383" s="271"/>
    </row>
    <row r="71384" spans="27:27">
      <c r="AA71384" s="271"/>
    </row>
    <row r="71385" spans="27:27">
      <c r="AA71385" s="271"/>
    </row>
    <row r="71386" spans="27:27">
      <c r="AA71386" s="271"/>
    </row>
    <row r="71387" spans="27:27">
      <c r="AA71387" s="271"/>
    </row>
    <row r="71388" spans="27:27">
      <c r="AA71388" s="271"/>
    </row>
    <row r="71389" spans="27:27">
      <c r="AA71389" s="271"/>
    </row>
    <row r="71390" spans="27:27">
      <c r="AA71390" s="271"/>
    </row>
    <row r="71391" spans="27:27">
      <c r="AA71391" s="271"/>
    </row>
    <row r="71392" spans="27:27">
      <c r="AA71392" s="271"/>
    </row>
    <row r="71393" spans="27:27">
      <c r="AA71393" s="271"/>
    </row>
    <row r="71394" spans="27:27">
      <c r="AA71394" s="271"/>
    </row>
    <row r="71395" spans="27:27">
      <c r="AA71395" s="271"/>
    </row>
    <row r="71396" spans="27:27">
      <c r="AA71396" s="271"/>
    </row>
    <row r="71397" spans="27:27">
      <c r="AA71397" s="271"/>
    </row>
    <row r="71398" spans="27:27">
      <c r="AA71398" s="271"/>
    </row>
    <row r="71399" spans="27:27">
      <c r="AA71399" s="271"/>
    </row>
    <row r="71400" spans="27:27">
      <c r="AA71400" s="271"/>
    </row>
    <row r="71401" spans="27:27">
      <c r="AA71401" s="271"/>
    </row>
    <row r="71402" spans="27:27">
      <c r="AA71402" s="271"/>
    </row>
    <row r="71403" spans="27:27">
      <c r="AA71403" s="271"/>
    </row>
    <row r="71404" spans="27:27">
      <c r="AA71404" s="271"/>
    </row>
    <row r="71405" spans="27:27">
      <c r="AA71405" s="271"/>
    </row>
    <row r="71406" spans="27:27">
      <c r="AA71406" s="271"/>
    </row>
    <row r="71407" spans="27:27">
      <c r="AA71407" s="271"/>
    </row>
    <row r="71408" spans="27:27">
      <c r="AA71408" s="271"/>
    </row>
    <row r="71409" spans="27:27">
      <c r="AA71409" s="271"/>
    </row>
    <row r="71410" spans="27:27">
      <c r="AA71410" s="271"/>
    </row>
    <row r="71411" spans="27:27">
      <c r="AA71411" s="271"/>
    </row>
    <row r="71412" spans="27:27">
      <c r="AA71412" s="271"/>
    </row>
    <row r="71413" spans="27:27">
      <c r="AA71413" s="271"/>
    </row>
    <row r="71414" spans="27:27">
      <c r="AA71414" s="271"/>
    </row>
    <row r="71415" spans="27:27">
      <c r="AA71415" s="271"/>
    </row>
    <row r="71416" spans="27:27">
      <c r="AA71416" s="271"/>
    </row>
    <row r="71417" spans="27:27">
      <c r="AA71417" s="271"/>
    </row>
    <row r="71418" spans="27:27">
      <c r="AA71418" s="271"/>
    </row>
    <row r="71419" spans="27:27">
      <c r="AA71419" s="271"/>
    </row>
    <row r="71420" spans="27:27">
      <c r="AA71420" s="271"/>
    </row>
    <row r="71421" spans="27:27">
      <c r="AA71421" s="271"/>
    </row>
    <row r="71422" spans="27:27">
      <c r="AA71422" s="271"/>
    </row>
    <row r="71423" spans="27:27">
      <c r="AA71423" s="271"/>
    </row>
    <row r="71424" spans="27:27">
      <c r="AA71424" s="271"/>
    </row>
    <row r="71425" spans="27:27">
      <c r="AA71425" s="271"/>
    </row>
    <row r="71426" spans="27:27">
      <c r="AA71426" s="271"/>
    </row>
    <row r="71427" spans="27:27">
      <c r="AA71427" s="271"/>
    </row>
    <row r="71428" spans="27:27">
      <c r="AA71428" s="271"/>
    </row>
    <row r="71429" spans="27:27">
      <c r="AA71429" s="271"/>
    </row>
    <row r="71430" spans="27:27">
      <c r="AA71430" s="271"/>
    </row>
    <row r="71431" spans="27:27">
      <c r="AA71431" s="271"/>
    </row>
    <row r="71432" spans="27:27">
      <c r="AA71432" s="271"/>
    </row>
    <row r="71433" spans="27:27">
      <c r="AA71433" s="271"/>
    </row>
    <row r="71434" spans="27:27">
      <c r="AA71434" s="271"/>
    </row>
    <row r="71435" spans="27:27">
      <c r="AA71435" s="271"/>
    </row>
    <row r="71436" spans="27:27">
      <c r="AA71436" s="271"/>
    </row>
    <row r="71437" spans="27:27">
      <c r="AA71437" s="271"/>
    </row>
    <row r="71438" spans="27:27">
      <c r="AA71438" s="271"/>
    </row>
    <row r="71439" spans="27:27">
      <c r="AA71439" s="271"/>
    </row>
    <row r="71440" spans="27:27">
      <c r="AA71440" s="271"/>
    </row>
    <row r="71441" spans="27:27">
      <c r="AA71441" s="271"/>
    </row>
    <row r="71442" spans="27:27">
      <c r="AA71442" s="271"/>
    </row>
    <row r="71443" spans="27:27">
      <c r="AA71443" s="271"/>
    </row>
    <row r="71444" spans="27:27">
      <c r="AA71444" s="271"/>
    </row>
    <row r="71445" spans="27:27">
      <c r="AA71445" s="271"/>
    </row>
    <row r="71446" spans="27:27">
      <c r="AA71446" s="271"/>
    </row>
    <row r="71447" spans="27:27">
      <c r="AA71447" s="271"/>
    </row>
    <row r="71448" spans="27:27">
      <c r="AA71448" s="271"/>
    </row>
    <row r="71449" spans="27:27">
      <c r="AA71449" s="271"/>
    </row>
    <row r="71450" spans="27:27">
      <c r="AA71450" s="271"/>
    </row>
    <row r="71451" spans="27:27">
      <c r="AA71451" s="271"/>
    </row>
    <row r="71452" spans="27:27">
      <c r="AA71452" s="271"/>
    </row>
    <row r="71453" spans="27:27">
      <c r="AA71453" s="271"/>
    </row>
    <row r="71454" spans="27:27">
      <c r="AA71454" s="271"/>
    </row>
    <row r="71455" spans="27:27">
      <c r="AA71455" s="271"/>
    </row>
    <row r="71456" spans="27:27">
      <c r="AA71456" s="271"/>
    </row>
    <row r="71457" spans="27:27">
      <c r="AA71457" s="271"/>
    </row>
    <row r="71458" spans="27:27">
      <c r="AA71458" s="271"/>
    </row>
    <row r="71459" spans="27:27">
      <c r="AA71459" s="271"/>
    </row>
    <row r="71460" spans="27:27">
      <c r="AA71460" s="271"/>
    </row>
    <row r="71461" spans="27:27">
      <c r="AA71461" s="271"/>
    </row>
    <row r="71462" spans="27:27">
      <c r="AA71462" s="271"/>
    </row>
    <row r="71463" spans="27:27">
      <c r="AA71463" s="271"/>
    </row>
    <row r="71464" spans="27:27">
      <c r="AA71464" s="271"/>
    </row>
    <row r="71465" spans="27:27">
      <c r="AA71465" s="271"/>
    </row>
    <row r="71466" spans="27:27">
      <c r="AA71466" s="271"/>
    </row>
    <row r="71467" spans="27:27">
      <c r="AA71467" s="271"/>
    </row>
    <row r="71468" spans="27:27">
      <c r="AA71468" s="271"/>
    </row>
    <row r="71469" spans="27:27">
      <c r="AA71469" s="271"/>
    </row>
    <row r="71470" spans="27:27">
      <c r="AA71470" s="271"/>
    </row>
    <row r="71471" spans="27:27">
      <c r="AA71471" s="271"/>
    </row>
    <row r="71472" spans="27:27">
      <c r="AA71472" s="271"/>
    </row>
    <row r="71473" spans="27:27">
      <c r="AA71473" s="271"/>
    </row>
    <row r="71474" spans="27:27">
      <c r="AA71474" s="271"/>
    </row>
    <row r="71475" spans="27:27">
      <c r="AA71475" s="271"/>
    </row>
    <row r="71476" spans="27:27">
      <c r="AA71476" s="271"/>
    </row>
    <row r="71477" spans="27:27">
      <c r="AA71477" s="271"/>
    </row>
    <row r="71478" spans="27:27">
      <c r="AA71478" s="271"/>
    </row>
    <row r="71479" spans="27:27">
      <c r="AA71479" s="271"/>
    </row>
    <row r="71480" spans="27:27">
      <c r="AA71480" s="271"/>
    </row>
    <row r="71481" spans="27:27">
      <c r="AA71481" s="271"/>
    </row>
    <row r="71482" spans="27:27">
      <c r="AA71482" s="271"/>
    </row>
    <row r="71483" spans="27:27">
      <c r="AA71483" s="271"/>
    </row>
    <row r="71484" spans="27:27">
      <c r="AA71484" s="271"/>
    </row>
    <row r="71485" spans="27:27">
      <c r="AA71485" s="271"/>
    </row>
    <row r="71486" spans="27:27">
      <c r="AA71486" s="271"/>
    </row>
    <row r="71487" spans="27:27">
      <c r="AA71487" s="271"/>
    </row>
    <row r="71488" spans="27:27">
      <c r="AA71488" s="271"/>
    </row>
    <row r="71489" spans="27:27">
      <c r="AA71489" s="271"/>
    </row>
    <row r="71490" spans="27:27">
      <c r="AA71490" s="271"/>
    </row>
    <row r="71491" spans="27:27">
      <c r="AA71491" s="271"/>
    </row>
    <row r="71492" spans="27:27">
      <c r="AA71492" s="271"/>
    </row>
    <row r="71493" spans="27:27">
      <c r="AA71493" s="271"/>
    </row>
    <row r="71494" spans="27:27">
      <c r="AA71494" s="271"/>
    </row>
    <row r="71495" spans="27:27">
      <c r="AA71495" s="271"/>
    </row>
    <row r="71496" spans="27:27">
      <c r="AA71496" s="271"/>
    </row>
    <row r="71497" spans="27:27">
      <c r="AA71497" s="271"/>
    </row>
    <row r="71498" spans="27:27">
      <c r="AA71498" s="271"/>
    </row>
    <row r="71499" spans="27:27">
      <c r="AA71499" s="271"/>
    </row>
    <row r="71500" spans="27:27">
      <c r="AA71500" s="271"/>
    </row>
    <row r="71501" spans="27:27">
      <c r="AA71501" s="271"/>
    </row>
    <row r="71502" spans="27:27">
      <c r="AA71502" s="271"/>
    </row>
    <row r="71503" spans="27:27">
      <c r="AA71503" s="271"/>
    </row>
    <row r="71504" spans="27:27">
      <c r="AA71504" s="271"/>
    </row>
    <row r="71505" spans="27:27">
      <c r="AA71505" s="271"/>
    </row>
    <row r="71506" spans="27:27">
      <c r="AA71506" s="271"/>
    </row>
    <row r="71507" spans="27:27">
      <c r="AA71507" s="271"/>
    </row>
    <row r="71508" spans="27:27">
      <c r="AA71508" s="271"/>
    </row>
    <row r="71509" spans="27:27">
      <c r="AA71509" s="271"/>
    </row>
    <row r="71510" spans="27:27">
      <c r="AA71510" s="271"/>
    </row>
    <row r="71511" spans="27:27">
      <c r="AA71511" s="271"/>
    </row>
    <row r="71512" spans="27:27">
      <c r="AA71512" s="271"/>
    </row>
    <row r="71513" spans="27:27">
      <c r="AA71513" s="271"/>
    </row>
    <row r="71514" spans="27:27">
      <c r="AA71514" s="271"/>
    </row>
    <row r="71515" spans="27:27">
      <c r="AA71515" s="271"/>
    </row>
    <row r="71516" spans="27:27">
      <c r="AA71516" s="271"/>
    </row>
    <row r="71517" spans="27:27">
      <c r="AA71517" s="271"/>
    </row>
    <row r="71518" spans="27:27">
      <c r="AA71518" s="271"/>
    </row>
    <row r="71519" spans="27:27">
      <c r="AA71519" s="271"/>
    </row>
    <row r="71520" spans="27:27">
      <c r="AA71520" s="271"/>
    </row>
    <row r="71521" spans="27:27">
      <c r="AA71521" s="271"/>
    </row>
    <row r="71522" spans="27:27">
      <c r="AA71522" s="271"/>
    </row>
    <row r="71523" spans="27:27">
      <c r="AA71523" s="271"/>
    </row>
    <row r="71524" spans="27:27">
      <c r="AA71524" s="271"/>
    </row>
    <row r="71525" spans="27:27">
      <c r="AA71525" s="271"/>
    </row>
    <row r="71526" spans="27:27">
      <c r="AA71526" s="271"/>
    </row>
    <row r="71527" spans="27:27">
      <c r="AA71527" s="271"/>
    </row>
    <row r="71528" spans="27:27">
      <c r="AA71528" s="271"/>
    </row>
    <row r="71529" spans="27:27">
      <c r="AA71529" s="271"/>
    </row>
    <row r="71530" spans="27:27">
      <c r="AA71530" s="271"/>
    </row>
    <row r="71531" spans="27:27">
      <c r="AA71531" s="271"/>
    </row>
    <row r="71532" spans="27:27">
      <c r="AA71532" s="271"/>
    </row>
    <row r="71533" spans="27:27">
      <c r="AA71533" s="271"/>
    </row>
    <row r="71534" spans="27:27">
      <c r="AA71534" s="271"/>
    </row>
    <row r="71535" spans="27:27">
      <c r="AA71535" s="271"/>
    </row>
    <row r="71536" spans="27:27">
      <c r="AA71536" s="271"/>
    </row>
    <row r="71537" spans="27:27">
      <c r="AA71537" s="271"/>
    </row>
    <row r="71538" spans="27:27">
      <c r="AA71538" s="271"/>
    </row>
    <row r="71539" spans="27:27">
      <c r="AA71539" s="271"/>
    </row>
    <row r="71540" spans="27:27">
      <c r="AA71540" s="271"/>
    </row>
    <row r="71541" spans="27:27">
      <c r="AA71541" s="271"/>
    </row>
    <row r="71542" spans="27:27">
      <c r="AA71542" s="271"/>
    </row>
    <row r="71543" spans="27:27">
      <c r="AA71543" s="271"/>
    </row>
    <row r="71544" spans="27:27">
      <c r="AA71544" s="271"/>
    </row>
    <row r="71545" spans="27:27">
      <c r="AA71545" s="271"/>
    </row>
    <row r="71546" spans="27:27">
      <c r="AA71546" s="271"/>
    </row>
    <row r="71547" spans="27:27">
      <c r="AA71547" s="271"/>
    </row>
    <row r="71548" spans="27:27">
      <c r="AA71548" s="271"/>
    </row>
    <row r="71549" spans="27:27">
      <c r="AA71549" s="271"/>
    </row>
    <row r="71550" spans="27:27">
      <c r="AA71550" s="271"/>
    </row>
    <row r="71551" spans="27:27">
      <c r="AA71551" s="271"/>
    </row>
    <row r="71552" spans="27:27">
      <c r="AA71552" s="271"/>
    </row>
    <row r="71553" spans="27:27">
      <c r="AA71553" s="271"/>
    </row>
    <row r="71554" spans="27:27">
      <c r="AA71554" s="271"/>
    </row>
    <row r="71555" spans="27:27">
      <c r="AA71555" s="271"/>
    </row>
    <row r="71556" spans="27:27">
      <c r="AA71556" s="271"/>
    </row>
    <row r="71557" spans="27:27">
      <c r="AA71557" s="271"/>
    </row>
    <row r="71558" spans="27:27">
      <c r="AA71558" s="271"/>
    </row>
    <row r="71559" spans="27:27">
      <c r="AA71559" s="271"/>
    </row>
    <row r="71560" spans="27:27">
      <c r="AA71560" s="271"/>
    </row>
    <row r="71561" spans="27:27">
      <c r="AA71561" s="271"/>
    </row>
    <row r="71562" spans="27:27">
      <c r="AA71562" s="271"/>
    </row>
    <row r="71563" spans="27:27">
      <c r="AA71563" s="271"/>
    </row>
    <row r="71564" spans="27:27">
      <c r="AA71564" s="271"/>
    </row>
    <row r="71565" spans="27:27">
      <c r="AA71565" s="271"/>
    </row>
    <row r="71566" spans="27:27">
      <c r="AA71566" s="271"/>
    </row>
    <row r="71567" spans="27:27">
      <c r="AA71567" s="271"/>
    </row>
    <row r="71568" spans="27:27">
      <c r="AA71568" s="271"/>
    </row>
    <row r="71569" spans="27:27">
      <c r="AA71569" s="271"/>
    </row>
    <row r="71570" spans="27:27">
      <c r="AA71570" s="271"/>
    </row>
    <row r="71571" spans="27:27">
      <c r="AA71571" s="271"/>
    </row>
    <row r="71572" spans="27:27">
      <c r="AA71572" s="271"/>
    </row>
    <row r="71573" spans="27:27">
      <c r="AA71573" s="271"/>
    </row>
    <row r="71574" spans="27:27">
      <c r="AA71574" s="271"/>
    </row>
    <row r="71575" spans="27:27">
      <c r="AA71575" s="271"/>
    </row>
    <row r="71576" spans="27:27">
      <c r="AA71576" s="271"/>
    </row>
    <row r="71577" spans="27:27">
      <c r="AA71577" s="271"/>
    </row>
    <row r="71578" spans="27:27">
      <c r="AA71578" s="271"/>
    </row>
    <row r="71579" spans="27:27">
      <c r="AA71579" s="271"/>
    </row>
    <row r="71580" spans="27:27">
      <c r="AA71580" s="271"/>
    </row>
    <row r="71581" spans="27:27">
      <c r="AA71581" s="271"/>
    </row>
    <row r="71582" spans="27:27">
      <c r="AA71582" s="271"/>
    </row>
    <row r="71583" spans="27:27">
      <c r="AA71583" s="271"/>
    </row>
    <row r="71584" spans="27:27">
      <c r="AA71584" s="271"/>
    </row>
    <row r="71585" spans="27:27">
      <c r="AA71585" s="271"/>
    </row>
    <row r="71586" spans="27:27">
      <c r="AA71586" s="271"/>
    </row>
    <row r="71587" spans="27:27">
      <c r="AA71587" s="271"/>
    </row>
    <row r="71588" spans="27:27">
      <c r="AA71588" s="271"/>
    </row>
    <row r="71589" spans="27:27">
      <c r="AA71589" s="271"/>
    </row>
    <row r="71590" spans="27:27">
      <c r="AA71590" s="271"/>
    </row>
    <row r="71591" spans="27:27">
      <c r="AA71591" s="271"/>
    </row>
    <row r="71592" spans="27:27">
      <c r="AA71592" s="271"/>
    </row>
    <row r="71593" spans="27:27">
      <c r="AA71593" s="271"/>
    </row>
    <row r="71594" spans="27:27">
      <c r="AA71594" s="271"/>
    </row>
    <row r="71595" spans="27:27">
      <c r="AA71595" s="271"/>
    </row>
    <row r="71596" spans="27:27">
      <c r="AA71596" s="271"/>
    </row>
    <row r="71597" spans="27:27">
      <c r="AA71597" s="271"/>
    </row>
    <row r="71598" spans="27:27">
      <c r="AA71598" s="271"/>
    </row>
    <row r="71599" spans="27:27">
      <c r="AA71599" s="271"/>
    </row>
    <row r="71600" spans="27:27">
      <c r="AA71600" s="271"/>
    </row>
    <row r="71601" spans="27:27">
      <c r="AA71601" s="271"/>
    </row>
    <row r="71602" spans="27:27">
      <c r="AA71602" s="271"/>
    </row>
    <row r="71603" spans="27:27">
      <c r="AA71603" s="271"/>
    </row>
    <row r="71604" spans="27:27">
      <c r="AA71604" s="271"/>
    </row>
    <row r="71605" spans="27:27">
      <c r="AA71605" s="271"/>
    </row>
    <row r="71606" spans="27:27">
      <c r="AA71606" s="271"/>
    </row>
    <row r="71607" spans="27:27">
      <c r="AA71607" s="271"/>
    </row>
    <row r="71608" spans="27:27">
      <c r="AA71608" s="271"/>
    </row>
    <row r="71609" spans="27:27">
      <c r="AA71609" s="271"/>
    </row>
    <row r="71610" spans="27:27">
      <c r="AA71610" s="271"/>
    </row>
    <row r="71611" spans="27:27">
      <c r="AA71611" s="271"/>
    </row>
    <row r="71612" spans="27:27">
      <c r="AA71612" s="271"/>
    </row>
    <row r="71613" spans="27:27">
      <c r="AA71613" s="271"/>
    </row>
    <row r="71614" spans="27:27">
      <c r="AA71614" s="271"/>
    </row>
    <row r="71615" spans="27:27">
      <c r="AA71615" s="271"/>
    </row>
    <row r="71616" spans="27:27">
      <c r="AA71616" s="271"/>
    </row>
    <row r="71617" spans="27:27">
      <c r="AA71617" s="271"/>
    </row>
    <row r="71618" spans="27:27">
      <c r="AA71618" s="271"/>
    </row>
    <row r="71619" spans="27:27">
      <c r="AA71619" s="271"/>
    </row>
    <row r="71620" spans="27:27">
      <c r="AA71620" s="271"/>
    </row>
    <row r="71621" spans="27:27">
      <c r="AA71621" s="271"/>
    </row>
    <row r="71622" spans="27:27">
      <c r="AA71622" s="271"/>
    </row>
    <row r="71623" spans="27:27">
      <c r="AA71623" s="271"/>
    </row>
    <row r="71624" spans="27:27">
      <c r="AA71624" s="271"/>
    </row>
    <row r="71625" spans="27:27">
      <c r="AA71625" s="271"/>
    </row>
    <row r="71626" spans="27:27">
      <c r="AA71626" s="271"/>
    </row>
    <row r="71627" spans="27:27">
      <c r="AA71627" s="271"/>
    </row>
    <row r="71628" spans="27:27">
      <c r="AA71628" s="271"/>
    </row>
    <row r="71629" spans="27:27">
      <c r="AA71629" s="271"/>
    </row>
    <row r="71630" spans="27:27">
      <c r="AA71630" s="271"/>
    </row>
    <row r="71631" spans="27:27">
      <c r="AA71631" s="271"/>
    </row>
    <row r="71632" spans="27:27">
      <c r="AA71632" s="271"/>
    </row>
    <row r="71633" spans="27:27">
      <c r="AA71633" s="271"/>
    </row>
    <row r="71634" spans="27:27">
      <c r="AA71634" s="271"/>
    </row>
    <row r="71635" spans="27:27">
      <c r="AA71635" s="271"/>
    </row>
    <row r="71636" spans="27:27">
      <c r="AA71636" s="271"/>
    </row>
    <row r="71637" spans="27:27">
      <c r="AA71637" s="271"/>
    </row>
    <row r="71638" spans="27:27">
      <c r="AA71638" s="271"/>
    </row>
    <row r="71639" spans="27:27">
      <c r="AA71639" s="271"/>
    </row>
    <row r="71640" spans="27:27">
      <c r="AA71640" s="271"/>
    </row>
    <row r="71641" spans="27:27">
      <c r="AA71641" s="271"/>
    </row>
    <row r="71642" spans="27:27">
      <c r="AA71642" s="271"/>
    </row>
    <row r="71643" spans="27:27">
      <c r="AA71643" s="271"/>
    </row>
    <row r="71644" spans="27:27">
      <c r="AA71644" s="271"/>
    </row>
    <row r="71645" spans="27:27">
      <c r="AA71645" s="271"/>
    </row>
    <row r="71646" spans="27:27">
      <c r="AA71646" s="271"/>
    </row>
    <row r="71647" spans="27:27">
      <c r="AA71647" s="271"/>
    </row>
    <row r="71648" spans="27:27">
      <c r="AA71648" s="271"/>
    </row>
    <row r="71649" spans="27:27">
      <c r="AA71649" s="271"/>
    </row>
    <row r="71650" spans="27:27">
      <c r="AA71650" s="271"/>
    </row>
    <row r="71651" spans="27:27">
      <c r="AA71651" s="271"/>
    </row>
    <row r="71652" spans="27:27">
      <c r="AA71652" s="271"/>
    </row>
    <row r="71653" spans="27:27">
      <c r="AA71653" s="271"/>
    </row>
    <row r="71654" spans="27:27">
      <c r="AA71654" s="271"/>
    </row>
    <row r="71655" spans="27:27">
      <c r="AA71655" s="271"/>
    </row>
    <row r="71656" spans="27:27">
      <c r="AA71656" s="271"/>
    </row>
    <row r="71657" spans="27:27">
      <c r="AA71657" s="271"/>
    </row>
    <row r="71658" spans="27:27">
      <c r="AA71658" s="271"/>
    </row>
    <row r="71659" spans="27:27">
      <c r="AA71659" s="271"/>
    </row>
    <row r="71660" spans="27:27">
      <c r="AA71660" s="271"/>
    </row>
    <row r="71661" spans="27:27">
      <c r="AA71661" s="271"/>
    </row>
    <row r="71662" spans="27:27">
      <c r="AA71662" s="271"/>
    </row>
    <row r="71663" spans="27:27">
      <c r="AA71663" s="271"/>
    </row>
    <row r="71664" spans="27:27">
      <c r="AA71664" s="271"/>
    </row>
    <row r="71665" spans="27:27">
      <c r="AA71665" s="271"/>
    </row>
    <row r="71666" spans="27:27">
      <c r="AA71666" s="271"/>
    </row>
    <row r="71667" spans="27:27">
      <c r="AA71667" s="271"/>
    </row>
    <row r="71668" spans="27:27">
      <c r="AA71668" s="271"/>
    </row>
    <row r="71669" spans="27:27">
      <c r="AA71669" s="271"/>
    </row>
    <row r="71670" spans="27:27">
      <c r="AA71670" s="271"/>
    </row>
    <row r="71671" spans="27:27">
      <c r="AA71671" s="271"/>
    </row>
    <row r="71672" spans="27:27">
      <c r="AA71672" s="271"/>
    </row>
    <row r="71673" spans="27:27">
      <c r="AA71673" s="271"/>
    </row>
    <row r="71674" spans="27:27">
      <c r="AA71674" s="271"/>
    </row>
    <row r="71675" spans="27:27">
      <c r="AA71675" s="271"/>
    </row>
    <row r="71676" spans="27:27">
      <c r="AA71676" s="271"/>
    </row>
    <row r="71677" spans="27:27">
      <c r="AA71677" s="271"/>
    </row>
    <row r="71678" spans="27:27">
      <c r="AA71678" s="271"/>
    </row>
    <row r="71679" spans="27:27">
      <c r="AA71679" s="271"/>
    </row>
    <row r="71680" spans="27:27">
      <c r="AA71680" s="271"/>
    </row>
    <row r="71681" spans="27:27">
      <c r="AA71681" s="271"/>
    </row>
    <row r="71682" spans="27:27">
      <c r="AA71682" s="271"/>
    </row>
    <row r="71683" spans="27:27">
      <c r="AA71683" s="271"/>
    </row>
    <row r="71684" spans="27:27">
      <c r="AA71684" s="271"/>
    </row>
    <row r="71685" spans="27:27">
      <c r="AA71685" s="271"/>
    </row>
    <row r="71686" spans="27:27">
      <c r="AA71686" s="271"/>
    </row>
    <row r="71687" spans="27:27">
      <c r="AA71687" s="271"/>
    </row>
    <row r="71688" spans="27:27">
      <c r="AA71688" s="271"/>
    </row>
    <row r="71689" spans="27:27">
      <c r="AA71689" s="271"/>
    </row>
    <row r="71690" spans="27:27">
      <c r="AA71690" s="271"/>
    </row>
    <row r="71691" spans="27:27">
      <c r="AA71691" s="271"/>
    </row>
    <row r="71692" spans="27:27">
      <c r="AA71692" s="271"/>
    </row>
    <row r="71693" spans="27:27">
      <c r="AA71693" s="271"/>
    </row>
    <row r="71694" spans="27:27">
      <c r="AA71694" s="271"/>
    </row>
    <row r="71695" spans="27:27">
      <c r="AA71695" s="271"/>
    </row>
    <row r="71696" spans="27:27">
      <c r="AA71696" s="271"/>
    </row>
    <row r="71697" spans="27:27">
      <c r="AA71697" s="271"/>
    </row>
    <row r="71698" spans="27:27">
      <c r="AA71698" s="271"/>
    </row>
    <row r="71699" spans="27:27">
      <c r="AA71699" s="271"/>
    </row>
    <row r="71700" spans="27:27">
      <c r="AA71700" s="271"/>
    </row>
    <row r="71701" spans="27:27">
      <c r="AA71701" s="271"/>
    </row>
    <row r="71702" spans="27:27">
      <c r="AA71702" s="271"/>
    </row>
    <row r="71703" spans="27:27">
      <c r="AA71703" s="271"/>
    </row>
    <row r="71704" spans="27:27">
      <c r="AA71704" s="271"/>
    </row>
    <row r="71705" spans="27:27">
      <c r="AA71705" s="271"/>
    </row>
    <row r="71706" spans="27:27">
      <c r="AA71706" s="271"/>
    </row>
    <row r="71707" spans="27:27">
      <c r="AA71707" s="271"/>
    </row>
    <row r="71708" spans="27:27">
      <c r="AA71708" s="271"/>
    </row>
    <row r="71709" spans="27:27">
      <c r="AA71709" s="271"/>
    </row>
    <row r="71710" spans="27:27">
      <c r="AA71710" s="271"/>
    </row>
    <row r="71711" spans="27:27">
      <c r="AA71711" s="271"/>
    </row>
    <row r="71712" spans="27:27">
      <c r="AA71712" s="271"/>
    </row>
    <row r="71713" spans="27:27">
      <c r="AA71713" s="271"/>
    </row>
    <row r="71714" spans="27:27">
      <c r="AA71714" s="271"/>
    </row>
    <row r="71715" spans="27:27">
      <c r="AA71715" s="271"/>
    </row>
    <row r="71716" spans="27:27">
      <c r="AA71716" s="271"/>
    </row>
    <row r="71717" spans="27:27">
      <c r="AA71717" s="271"/>
    </row>
    <row r="71718" spans="27:27">
      <c r="AA71718" s="271"/>
    </row>
    <row r="71719" spans="27:27">
      <c r="AA71719" s="271"/>
    </row>
    <row r="71720" spans="27:27">
      <c r="AA71720" s="271"/>
    </row>
    <row r="71721" spans="27:27">
      <c r="AA71721" s="271"/>
    </row>
    <row r="71722" spans="27:27">
      <c r="AA71722" s="271"/>
    </row>
    <row r="71723" spans="27:27">
      <c r="AA71723" s="271"/>
    </row>
    <row r="71724" spans="27:27">
      <c r="AA71724" s="271"/>
    </row>
    <row r="71725" spans="27:27">
      <c r="AA71725" s="271"/>
    </row>
    <row r="71726" spans="27:27">
      <c r="AA71726" s="271"/>
    </row>
    <row r="71727" spans="27:27">
      <c r="AA71727" s="271"/>
    </row>
    <row r="71728" spans="27:27">
      <c r="AA71728" s="271"/>
    </row>
    <row r="71729" spans="27:27">
      <c r="AA71729" s="271"/>
    </row>
    <row r="71730" spans="27:27">
      <c r="AA71730" s="271"/>
    </row>
    <row r="71731" spans="27:27">
      <c r="AA71731" s="271"/>
    </row>
    <row r="71732" spans="27:27">
      <c r="AA71732" s="271"/>
    </row>
    <row r="71733" spans="27:27">
      <c r="AA71733" s="271"/>
    </row>
    <row r="71734" spans="27:27">
      <c r="AA71734" s="271"/>
    </row>
    <row r="71735" spans="27:27">
      <c r="AA71735" s="271"/>
    </row>
    <row r="71736" spans="27:27">
      <c r="AA71736" s="271"/>
    </row>
    <row r="71737" spans="27:27">
      <c r="AA71737" s="271"/>
    </row>
    <row r="71738" spans="27:27">
      <c r="AA71738" s="271"/>
    </row>
    <row r="71739" spans="27:27">
      <c r="AA71739" s="271"/>
    </row>
    <row r="71740" spans="27:27">
      <c r="AA71740" s="271"/>
    </row>
    <row r="71741" spans="27:27">
      <c r="AA71741" s="271"/>
    </row>
    <row r="71742" spans="27:27">
      <c r="AA71742" s="271"/>
    </row>
    <row r="71743" spans="27:27">
      <c r="AA71743" s="271"/>
    </row>
    <row r="71744" spans="27:27">
      <c r="AA71744" s="271"/>
    </row>
    <row r="71745" spans="27:27">
      <c r="AA71745" s="271"/>
    </row>
    <row r="71746" spans="27:27">
      <c r="AA71746" s="271"/>
    </row>
    <row r="71747" spans="27:27">
      <c r="AA71747" s="271"/>
    </row>
    <row r="71748" spans="27:27">
      <c r="AA71748" s="271"/>
    </row>
    <row r="71749" spans="27:27">
      <c r="AA71749" s="271"/>
    </row>
    <row r="71750" spans="27:27">
      <c r="AA71750" s="271"/>
    </row>
    <row r="71751" spans="27:27">
      <c r="AA71751" s="271"/>
    </row>
    <row r="71752" spans="27:27">
      <c r="AA71752" s="271"/>
    </row>
    <row r="71753" spans="27:27">
      <c r="AA71753" s="271"/>
    </row>
    <row r="71754" spans="27:27">
      <c r="AA71754" s="271"/>
    </row>
    <row r="71755" spans="27:27">
      <c r="AA71755" s="271"/>
    </row>
    <row r="71756" spans="27:27">
      <c r="AA71756" s="271"/>
    </row>
    <row r="71757" spans="27:27">
      <c r="AA71757" s="271"/>
    </row>
    <row r="71758" spans="27:27">
      <c r="AA71758" s="271"/>
    </row>
    <row r="71759" spans="27:27">
      <c r="AA71759" s="271"/>
    </row>
    <row r="71760" spans="27:27">
      <c r="AA71760" s="271"/>
    </row>
    <row r="71761" spans="27:27">
      <c r="AA71761" s="271"/>
    </row>
    <row r="71762" spans="27:27">
      <c r="AA71762" s="271"/>
    </row>
    <row r="71763" spans="27:27">
      <c r="AA71763" s="271"/>
    </row>
    <row r="71764" spans="27:27">
      <c r="AA71764" s="271"/>
    </row>
    <row r="71765" spans="27:27">
      <c r="AA71765" s="271"/>
    </row>
    <row r="71766" spans="27:27">
      <c r="AA71766" s="271"/>
    </row>
    <row r="71767" spans="27:27">
      <c r="AA71767" s="271"/>
    </row>
    <row r="71768" spans="27:27">
      <c r="AA71768" s="271"/>
    </row>
    <row r="71769" spans="27:27">
      <c r="AA71769" s="271"/>
    </row>
    <row r="71770" spans="27:27">
      <c r="AA71770" s="271"/>
    </row>
    <row r="71771" spans="27:27">
      <c r="AA71771" s="271"/>
    </row>
    <row r="71772" spans="27:27">
      <c r="AA71772" s="271"/>
    </row>
    <row r="71773" spans="27:27">
      <c r="AA71773" s="271"/>
    </row>
    <row r="71774" spans="27:27">
      <c r="AA71774" s="271"/>
    </row>
    <row r="71775" spans="27:27">
      <c r="AA71775" s="271"/>
    </row>
    <row r="71776" spans="27:27">
      <c r="AA71776" s="271"/>
    </row>
    <row r="71777" spans="27:27">
      <c r="AA71777" s="271"/>
    </row>
    <row r="71778" spans="27:27">
      <c r="AA71778" s="271"/>
    </row>
    <row r="71779" spans="27:27">
      <c r="AA71779" s="271"/>
    </row>
    <row r="71780" spans="27:27">
      <c r="AA71780" s="271"/>
    </row>
    <row r="71781" spans="27:27">
      <c r="AA71781" s="271"/>
    </row>
    <row r="71782" spans="27:27">
      <c r="AA71782" s="271"/>
    </row>
    <row r="71783" spans="27:27">
      <c r="AA71783" s="271"/>
    </row>
    <row r="71784" spans="27:27">
      <c r="AA71784" s="271"/>
    </row>
    <row r="71785" spans="27:27">
      <c r="AA71785" s="271"/>
    </row>
    <row r="71786" spans="27:27">
      <c r="AA71786" s="271"/>
    </row>
    <row r="71787" spans="27:27">
      <c r="AA71787" s="271"/>
    </row>
    <row r="71788" spans="27:27">
      <c r="AA71788" s="271"/>
    </row>
    <row r="71789" spans="27:27">
      <c r="AA71789" s="271"/>
    </row>
    <row r="71790" spans="27:27">
      <c r="AA71790" s="271"/>
    </row>
    <row r="71791" spans="27:27">
      <c r="AA71791" s="271"/>
    </row>
    <row r="71792" spans="27:27">
      <c r="AA71792" s="271"/>
    </row>
    <row r="71793" spans="27:27">
      <c r="AA71793" s="271"/>
    </row>
    <row r="71794" spans="27:27">
      <c r="AA71794" s="271"/>
    </row>
    <row r="71795" spans="27:27">
      <c r="AA71795" s="271"/>
    </row>
    <row r="71796" spans="27:27">
      <c r="AA71796" s="271"/>
    </row>
    <row r="71797" spans="27:27">
      <c r="AA71797" s="271"/>
    </row>
    <row r="71798" spans="27:27">
      <c r="AA71798" s="271"/>
    </row>
    <row r="71799" spans="27:27">
      <c r="AA71799" s="271"/>
    </row>
    <row r="71800" spans="27:27">
      <c r="AA71800" s="271"/>
    </row>
    <row r="71801" spans="27:27">
      <c r="AA71801" s="271"/>
    </row>
    <row r="71802" spans="27:27">
      <c r="AA71802" s="271"/>
    </row>
    <row r="71803" spans="27:27">
      <c r="AA71803" s="271"/>
    </row>
    <row r="71804" spans="27:27">
      <c r="AA71804" s="271"/>
    </row>
    <row r="71805" spans="27:27">
      <c r="AA71805" s="271"/>
    </row>
    <row r="71806" spans="27:27">
      <c r="AA71806" s="271"/>
    </row>
    <row r="71807" spans="27:27">
      <c r="AA71807" s="271"/>
    </row>
    <row r="71808" spans="27:27">
      <c r="AA71808" s="271"/>
    </row>
    <row r="71809" spans="27:27">
      <c r="AA71809" s="271"/>
    </row>
    <row r="71810" spans="27:27">
      <c r="AA71810" s="271"/>
    </row>
    <row r="71811" spans="27:27">
      <c r="AA71811" s="271"/>
    </row>
    <row r="71812" spans="27:27">
      <c r="AA71812" s="271"/>
    </row>
    <row r="71813" spans="27:27">
      <c r="AA71813" s="271"/>
    </row>
    <row r="71814" spans="27:27">
      <c r="AA71814" s="271"/>
    </row>
    <row r="71815" spans="27:27">
      <c r="AA71815" s="271"/>
    </row>
    <row r="71816" spans="27:27">
      <c r="AA71816" s="271"/>
    </row>
    <row r="71817" spans="27:27">
      <c r="AA71817" s="271"/>
    </row>
    <row r="71818" spans="27:27">
      <c r="AA71818" s="271"/>
    </row>
    <row r="71819" spans="27:27">
      <c r="AA71819" s="271"/>
    </row>
    <row r="71820" spans="27:27">
      <c r="AA71820" s="271"/>
    </row>
    <row r="71821" spans="27:27">
      <c r="AA71821" s="271"/>
    </row>
    <row r="71822" spans="27:27">
      <c r="AA71822" s="271"/>
    </row>
    <row r="71823" spans="27:27">
      <c r="AA71823" s="271"/>
    </row>
    <row r="71824" spans="27:27">
      <c r="AA71824" s="271"/>
    </row>
    <row r="71825" spans="27:27">
      <c r="AA71825" s="271"/>
    </row>
    <row r="71826" spans="27:27">
      <c r="AA71826" s="271"/>
    </row>
    <row r="71827" spans="27:27">
      <c r="AA71827" s="271"/>
    </row>
    <row r="71828" spans="27:27">
      <c r="AA71828" s="271"/>
    </row>
    <row r="71829" spans="27:27">
      <c r="AA71829" s="271"/>
    </row>
    <row r="71830" spans="27:27">
      <c r="AA71830" s="271"/>
    </row>
    <row r="71831" spans="27:27">
      <c r="AA71831" s="271"/>
    </row>
    <row r="71832" spans="27:27">
      <c r="AA71832" s="271"/>
    </row>
    <row r="71833" spans="27:27">
      <c r="AA71833" s="271"/>
    </row>
    <row r="71834" spans="27:27">
      <c r="AA71834" s="271"/>
    </row>
    <row r="71835" spans="27:27">
      <c r="AA71835" s="271"/>
    </row>
    <row r="71836" spans="27:27">
      <c r="AA71836" s="271"/>
    </row>
    <row r="71837" spans="27:27">
      <c r="AA71837" s="271"/>
    </row>
    <row r="71838" spans="27:27">
      <c r="AA71838" s="271"/>
    </row>
    <row r="71839" spans="27:27">
      <c r="AA71839" s="271"/>
    </row>
    <row r="71840" spans="27:27">
      <c r="AA71840" s="271"/>
    </row>
    <row r="71841" spans="27:27">
      <c r="AA71841" s="271"/>
    </row>
    <row r="71842" spans="27:27">
      <c r="AA71842" s="271"/>
    </row>
    <row r="71843" spans="27:27">
      <c r="AA71843" s="271"/>
    </row>
    <row r="71844" spans="27:27">
      <c r="AA71844" s="271"/>
    </row>
    <row r="71845" spans="27:27">
      <c r="AA71845" s="271"/>
    </row>
    <row r="71846" spans="27:27">
      <c r="AA71846" s="271"/>
    </row>
    <row r="71847" spans="27:27">
      <c r="AA71847" s="271"/>
    </row>
    <row r="71848" spans="27:27">
      <c r="AA71848" s="271"/>
    </row>
    <row r="71849" spans="27:27">
      <c r="AA71849" s="271"/>
    </row>
    <row r="71850" spans="27:27">
      <c r="AA71850" s="271"/>
    </row>
    <row r="71851" spans="27:27">
      <c r="AA71851" s="271"/>
    </row>
    <row r="71852" spans="27:27">
      <c r="AA71852" s="271"/>
    </row>
    <row r="71853" spans="27:27">
      <c r="AA71853" s="271"/>
    </row>
    <row r="71854" spans="27:27">
      <c r="AA71854" s="271"/>
    </row>
    <row r="71855" spans="27:27">
      <c r="AA71855" s="271"/>
    </row>
    <row r="71856" spans="27:27">
      <c r="AA71856" s="271"/>
    </row>
    <row r="71857" spans="27:27">
      <c r="AA71857" s="271"/>
    </row>
    <row r="71858" spans="27:27">
      <c r="AA71858" s="271"/>
    </row>
    <row r="71859" spans="27:27">
      <c r="AA71859" s="271"/>
    </row>
    <row r="71860" spans="27:27">
      <c r="AA71860" s="271"/>
    </row>
    <row r="71861" spans="27:27">
      <c r="AA71861" s="271"/>
    </row>
    <row r="71862" spans="27:27">
      <c r="AA71862" s="271"/>
    </row>
    <row r="71863" spans="27:27">
      <c r="AA71863" s="271"/>
    </row>
    <row r="71864" spans="27:27">
      <c r="AA71864" s="271"/>
    </row>
    <row r="71865" spans="27:27">
      <c r="AA71865" s="271"/>
    </row>
    <row r="71866" spans="27:27">
      <c r="AA71866" s="271"/>
    </row>
    <row r="71867" spans="27:27">
      <c r="AA71867" s="271"/>
    </row>
    <row r="71868" spans="27:27">
      <c r="AA71868" s="271"/>
    </row>
    <row r="71869" spans="27:27">
      <c r="AA71869" s="271"/>
    </row>
    <row r="71870" spans="27:27">
      <c r="AA71870" s="271"/>
    </row>
    <row r="71871" spans="27:27">
      <c r="AA71871" s="271"/>
    </row>
    <row r="71872" spans="27:27">
      <c r="AA71872" s="271"/>
    </row>
    <row r="71873" spans="27:27">
      <c r="AA71873" s="271"/>
    </row>
    <row r="71874" spans="27:27">
      <c r="AA71874" s="271"/>
    </row>
    <row r="71875" spans="27:27">
      <c r="AA71875" s="271"/>
    </row>
    <row r="71876" spans="27:27">
      <c r="AA71876" s="271"/>
    </row>
    <row r="71877" spans="27:27">
      <c r="AA71877" s="271"/>
    </row>
    <row r="71878" spans="27:27">
      <c r="AA71878" s="271"/>
    </row>
    <row r="71879" spans="27:27">
      <c r="AA71879" s="271"/>
    </row>
    <row r="71880" spans="27:27">
      <c r="AA71880" s="271"/>
    </row>
    <row r="71881" spans="27:27">
      <c r="AA71881" s="271"/>
    </row>
    <row r="71882" spans="27:27">
      <c r="AA71882" s="271"/>
    </row>
    <row r="71883" spans="27:27">
      <c r="AA71883" s="271"/>
    </row>
    <row r="71884" spans="27:27">
      <c r="AA71884" s="271"/>
    </row>
    <row r="71885" spans="27:27">
      <c r="AA71885" s="271"/>
    </row>
    <row r="71886" spans="27:27">
      <c r="AA71886" s="271"/>
    </row>
    <row r="71887" spans="27:27">
      <c r="AA71887" s="271"/>
    </row>
    <row r="71888" spans="27:27">
      <c r="AA71888" s="271"/>
    </row>
    <row r="71889" spans="27:27">
      <c r="AA71889" s="271"/>
    </row>
    <row r="71890" spans="27:27">
      <c r="AA71890" s="271"/>
    </row>
    <row r="71891" spans="27:27">
      <c r="AA71891" s="271"/>
    </row>
    <row r="71892" spans="27:27">
      <c r="AA71892" s="271"/>
    </row>
    <row r="71893" spans="27:27">
      <c r="AA71893" s="271"/>
    </row>
    <row r="71894" spans="27:27">
      <c r="AA71894" s="271"/>
    </row>
    <row r="71895" spans="27:27">
      <c r="AA71895" s="271"/>
    </row>
    <row r="71896" spans="27:27">
      <c r="AA71896" s="271"/>
    </row>
    <row r="71897" spans="27:27">
      <c r="AA71897" s="271"/>
    </row>
    <row r="71898" spans="27:27">
      <c r="AA71898" s="271"/>
    </row>
    <row r="71899" spans="27:27">
      <c r="AA71899" s="271"/>
    </row>
    <row r="71900" spans="27:27">
      <c r="AA71900" s="271"/>
    </row>
    <row r="71901" spans="27:27">
      <c r="AA71901" s="271"/>
    </row>
    <row r="71902" spans="27:27">
      <c r="AA71902" s="271"/>
    </row>
    <row r="71903" spans="27:27">
      <c r="AA71903" s="271"/>
    </row>
    <row r="71904" spans="27:27">
      <c r="AA71904" s="271"/>
    </row>
    <row r="71905" spans="27:27">
      <c r="AA71905" s="271"/>
    </row>
    <row r="71906" spans="27:27">
      <c r="AA71906" s="271"/>
    </row>
    <row r="71907" spans="27:27">
      <c r="AA71907" s="271"/>
    </row>
    <row r="71908" spans="27:27">
      <c r="AA71908" s="271"/>
    </row>
    <row r="71909" spans="27:27">
      <c r="AA71909" s="271"/>
    </row>
    <row r="71910" spans="27:27">
      <c r="AA71910" s="271"/>
    </row>
    <row r="71911" spans="27:27">
      <c r="AA71911" s="271"/>
    </row>
    <row r="71912" spans="27:27">
      <c r="AA71912" s="271"/>
    </row>
    <row r="71913" spans="27:27">
      <c r="AA71913" s="271"/>
    </row>
    <row r="71914" spans="27:27">
      <c r="AA71914" s="271"/>
    </row>
    <row r="71915" spans="27:27">
      <c r="AA71915" s="271"/>
    </row>
    <row r="71916" spans="27:27">
      <c r="AA71916" s="271"/>
    </row>
    <row r="71917" spans="27:27">
      <c r="AA71917" s="271"/>
    </row>
    <row r="71918" spans="27:27">
      <c r="AA71918" s="271"/>
    </row>
    <row r="71919" spans="27:27">
      <c r="AA71919" s="271"/>
    </row>
    <row r="71920" spans="27:27">
      <c r="AA71920" s="271"/>
    </row>
    <row r="71921" spans="27:27">
      <c r="AA71921" s="271"/>
    </row>
    <row r="71922" spans="27:27">
      <c r="AA71922" s="271"/>
    </row>
    <row r="71923" spans="27:27">
      <c r="AA71923" s="271"/>
    </row>
    <row r="71924" spans="27:27">
      <c r="AA71924" s="271"/>
    </row>
    <row r="71925" spans="27:27">
      <c r="AA71925" s="271"/>
    </row>
    <row r="71926" spans="27:27">
      <c r="AA71926" s="271"/>
    </row>
    <row r="71927" spans="27:27">
      <c r="AA71927" s="271"/>
    </row>
    <row r="71928" spans="27:27">
      <c r="AA71928" s="271"/>
    </row>
    <row r="71929" spans="27:27">
      <c r="AA71929" s="271"/>
    </row>
    <row r="71930" spans="27:27">
      <c r="AA71930" s="271"/>
    </row>
    <row r="71931" spans="27:27">
      <c r="AA71931" s="271"/>
    </row>
    <row r="71932" spans="27:27">
      <c r="AA71932" s="271"/>
    </row>
    <row r="71933" spans="27:27">
      <c r="AA71933" s="271"/>
    </row>
    <row r="71934" spans="27:27">
      <c r="AA71934" s="271"/>
    </row>
    <row r="71935" spans="27:27">
      <c r="AA71935" s="271"/>
    </row>
    <row r="71936" spans="27:27">
      <c r="AA71936" s="271"/>
    </row>
    <row r="71937" spans="27:27">
      <c r="AA71937" s="271"/>
    </row>
    <row r="71938" spans="27:27">
      <c r="AA71938" s="271"/>
    </row>
    <row r="71939" spans="27:27">
      <c r="AA71939" s="271"/>
    </row>
    <row r="71940" spans="27:27">
      <c r="AA71940" s="271"/>
    </row>
    <row r="71941" spans="27:27">
      <c r="AA71941" s="271"/>
    </row>
    <row r="71942" spans="27:27">
      <c r="AA71942" s="271"/>
    </row>
    <row r="71943" spans="27:27">
      <c r="AA71943" s="271"/>
    </row>
    <row r="71944" spans="27:27">
      <c r="AA71944" s="271"/>
    </row>
    <row r="71945" spans="27:27">
      <c r="AA71945" s="271"/>
    </row>
    <row r="71946" spans="27:27">
      <c r="AA71946" s="271"/>
    </row>
    <row r="71947" spans="27:27">
      <c r="AA71947" s="271"/>
    </row>
    <row r="71948" spans="27:27">
      <c r="AA71948" s="271"/>
    </row>
    <row r="71949" spans="27:27">
      <c r="AA71949" s="271"/>
    </row>
    <row r="71950" spans="27:27">
      <c r="AA71950" s="271"/>
    </row>
    <row r="71951" spans="27:27">
      <c r="AA71951" s="271"/>
    </row>
    <row r="71952" spans="27:27">
      <c r="AA71952" s="271"/>
    </row>
    <row r="71953" spans="27:27">
      <c r="AA71953" s="271"/>
    </row>
    <row r="71954" spans="27:27">
      <c r="AA71954" s="271"/>
    </row>
    <row r="71955" spans="27:27">
      <c r="AA71955" s="271"/>
    </row>
    <row r="71956" spans="27:27">
      <c r="AA71956" s="271"/>
    </row>
    <row r="71957" spans="27:27">
      <c r="AA71957" s="271"/>
    </row>
    <row r="71958" spans="27:27">
      <c r="AA71958" s="271"/>
    </row>
    <row r="71959" spans="27:27">
      <c r="AA71959" s="271"/>
    </row>
    <row r="71960" spans="27:27">
      <c r="AA71960" s="271"/>
    </row>
    <row r="71961" spans="27:27">
      <c r="AA71961" s="271"/>
    </row>
    <row r="71962" spans="27:27">
      <c r="AA71962" s="271"/>
    </row>
    <row r="71963" spans="27:27">
      <c r="AA71963" s="271"/>
    </row>
    <row r="71964" spans="27:27">
      <c r="AA71964" s="271"/>
    </row>
    <row r="71965" spans="27:27">
      <c r="AA71965" s="271"/>
    </row>
    <row r="71966" spans="27:27">
      <c r="AA71966" s="271"/>
    </row>
    <row r="71967" spans="27:27">
      <c r="AA71967" s="271"/>
    </row>
    <row r="71968" spans="27:27">
      <c r="AA71968" s="271"/>
    </row>
    <row r="71969" spans="27:27">
      <c r="AA71969" s="271"/>
    </row>
    <row r="71970" spans="27:27">
      <c r="AA71970" s="271"/>
    </row>
    <row r="71971" spans="27:27">
      <c r="AA71971" s="271"/>
    </row>
    <row r="71972" spans="27:27">
      <c r="AA71972" s="271"/>
    </row>
    <row r="71973" spans="27:27">
      <c r="AA71973" s="271"/>
    </row>
    <row r="71974" spans="27:27">
      <c r="AA71974" s="271"/>
    </row>
    <row r="71975" spans="27:27">
      <c r="AA71975" s="271"/>
    </row>
    <row r="71976" spans="27:27">
      <c r="AA71976" s="271"/>
    </row>
    <row r="71977" spans="27:27">
      <c r="AA71977" s="271"/>
    </row>
    <row r="71978" spans="27:27">
      <c r="AA71978" s="271"/>
    </row>
    <row r="71979" spans="27:27">
      <c r="AA71979" s="271"/>
    </row>
    <row r="71980" spans="27:27">
      <c r="AA71980" s="271"/>
    </row>
    <row r="71981" spans="27:27">
      <c r="AA71981" s="271"/>
    </row>
    <row r="71982" spans="27:27">
      <c r="AA71982" s="271"/>
    </row>
    <row r="71983" spans="27:27">
      <c r="AA71983" s="271"/>
    </row>
    <row r="71984" spans="27:27">
      <c r="AA71984" s="271"/>
    </row>
    <row r="71985" spans="27:27">
      <c r="AA71985" s="271"/>
    </row>
    <row r="71986" spans="27:27">
      <c r="AA71986" s="271"/>
    </row>
    <row r="71987" spans="27:27">
      <c r="AA71987" s="271"/>
    </row>
    <row r="71988" spans="27:27">
      <c r="AA71988" s="271"/>
    </row>
    <row r="71989" spans="27:27">
      <c r="AA71989" s="271"/>
    </row>
    <row r="71990" spans="27:27">
      <c r="AA71990" s="271"/>
    </row>
    <row r="71991" spans="27:27">
      <c r="AA71991" s="271"/>
    </row>
    <row r="71992" spans="27:27">
      <c r="AA71992" s="271"/>
    </row>
    <row r="71993" spans="27:27">
      <c r="AA71993" s="271"/>
    </row>
    <row r="71994" spans="27:27">
      <c r="AA71994" s="271"/>
    </row>
    <row r="71995" spans="27:27">
      <c r="AA71995" s="271"/>
    </row>
    <row r="71996" spans="27:27">
      <c r="AA71996" s="271"/>
    </row>
    <row r="71997" spans="27:27">
      <c r="AA71997" s="271"/>
    </row>
    <row r="71998" spans="27:27">
      <c r="AA71998" s="271"/>
    </row>
    <row r="71999" spans="27:27">
      <c r="AA71999" s="271"/>
    </row>
    <row r="72000" spans="27:27">
      <c r="AA72000" s="271"/>
    </row>
    <row r="72001" spans="27:27">
      <c r="AA72001" s="271"/>
    </row>
    <row r="72002" spans="27:27">
      <c r="AA72002" s="271"/>
    </row>
    <row r="72003" spans="27:27">
      <c r="AA72003" s="271"/>
    </row>
    <row r="72004" spans="27:27">
      <c r="AA72004" s="271"/>
    </row>
    <row r="72005" spans="27:27">
      <c r="AA72005" s="271"/>
    </row>
    <row r="72006" spans="27:27">
      <c r="AA72006" s="271"/>
    </row>
    <row r="72007" spans="27:27">
      <c r="AA72007" s="271"/>
    </row>
    <row r="72008" spans="27:27">
      <c r="AA72008" s="271"/>
    </row>
    <row r="72009" spans="27:27">
      <c r="AA72009" s="271"/>
    </row>
    <row r="72010" spans="27:27">
      <c r="AA72010" s="271"/>
    </row>
    <row r="72011" spans="27:27">
      <c r="AA72011" s="271"/>
    </row>
    <row r="72012" spans="27:27">
      <c r="AA72012" s="271"/>
    </row>
    <row r="72013" spans="27:27">
      <c r="AA72013" s="271"/>
    </row>
    <row r="72014" spans="27:27">
      <c r="AA72014" s="271"/>
    </row>
    <row r="72015" spans="27:27">
      <c r="AA72015" s="271"/>
    </row>
    <row r="72016" spans="27:27">
      <c r="AA72016" s="271"/>
    </row>
    <row r="72017" spans="27:27">
      <c r="AA72017" s="271"/>
    </row>
    <row r="72018" spans="27:27">
      <c r="AA72018" s="271"/>
    </row>
    <row r="72019" spans="27:27">
      <c r="AA72019" s="271"/>
    </row>
    <row r="72020" spans="27:27">
      <c r="AA72020" s="271"/>
    </row>
    <row r="72021" spans="27:27">
      <c r="AA72021" s="271"/>
    </row>
    <row r="72022" spans="27:27">
      <c r="AA72022" s="271"/>
    </row>
    <row r="72023" spans="27:27">
      <c r="AA72023" s="271"/>
    </row>
    <row r="72024" spans="27:27">
      <c r="AA72024" s="271"/>
    </row>
    <row r="72025" spans="27:27">
      <c r="AA72025" s="271"/>
    </row>
    <row r="72026" spans="27:27">
      <c r="AA72026" s="271"/>
    </row>
    <row r="72027" spans="27:27">
      <c r="AA72027" s="271"/>
    </row>
    <row r="72028" spans="27:27">
      <c r="AA72028" s="271"/>
    </row>
    <row r="72029" spans="27:27">
      <c r="AA72029" s="271"/>
    </row>
    <row r="72030" spans="27:27">
      <c r="AA72030" s="271"/>
    </row>
    <row r="72031" spans="27:27">
      <c r="AA72031" s="271"/>
    </row>
    <row r="72032" spans="27:27">
      <c r="AA72032" s="271"/>
    </row>
    <row r="72033" spans="27:27">
      <c r="AA72033" s="271"/>
    </row>
    <row r="72034" spans="27:27">
      <c r="AA72034" s="271"/>
    </row>
    <row r="72035" spans="27:27">
      <c r="AA72035" s="271"/>
    </row>
    <row r="72036" spans="27:27">
      <c r="AA72036" s="271"/>
    </row>
    <row r="72037" spans="27:27">
      <c r="AA72037" s="271"/>
    </row>
    <row r="72038" spans="27:27">
      <c r="AA72038" s="271"/>
    </row>
    <row r="72039" spans="27:27">
      <c r="AA72039" s="271"/>
    </row>
    <row r="72040" spans="27:27">
      <c r="AA72040" s="271"/>
    </row>
    <row r="72041" spans="27:27">
      <c r="AA72041" s="271"/>
    </row>
    <row r="72042" spans="27:27">
      <c r="AA72042" s="271"/>
    </row>
    <row r="72043" spans="27:27">
      <c r="AA72043" s="271"/>
    </row>
    <row r="72044" spans="27:27">
      <c r="AA72044" s="271"/>
    </row>
    <row r="72045" spans="27:27">
      <c r="AA72045" s="271"/>
    </row>
    <row r="72046" spans="27:27">
      <c r="AA72046" s="271"/>
    </row>
    <row r="72047" spans="27:27">
      <c r="AA72047" s="271"/>
    </row>
    <row r="72048" spans="27:27">
      <c r="AA72048" s="271"/>
    </row>
    <row r="72049" spans="27:27">
      <c r="AA72049" s="271"/>
    </row>
    <row r="72050" spans="27:27">
      <c r="AA72050" s="271"/>
    </row>
    <row r="72051" spans="27:27">
      <c r="AA72051" s="271"/>
    </row>
    <row r="72052" spans="27:27">
      <c r="AA72052" s="271"/>
    </row>
    <row r="72053" spans="27:27">
      <c r="AA72053" s="271"/>
    </row>
    <row r="72054" spans="27:27">
      <c r="AA72054" s="271"/>
    </row>
    <row r="72055" spans="27:27">
      <c r="AA72055" s="271"/>
    </row>
    <row r="72056" spans="27:27">
      <c r="AA72056" s="271"/>
    </row>
    <row r="72057" spans="27:27">
      <c r="AA72057" s="271"/>
    </row>
    <row r="72058" spans="27:27">
      <c r="AA72058" s="271"/>
    </row>
    <row r="72059" spans="27:27">
      <c r="AA72059" s="271"/>
    </row>
    <row r="72060" spans="27:27">
      <c r="AA72060" s="271"/>
    </row>
    <row r="72061" spans="27:27">
      <c r="AA72061" s="271"/>
    </row>
    <row r="72062" spans="27:27">
      <c r="AA72062" s="271"/>
    </row>
    <row r="72063" spans="27:27">
      <c r="AA72063" s="271"/>
    </row>
    <row r="72064" spans="27:27">
      <c r="AA72064" s="271"/>
    </row>
    <row r="72065" spans="27:27">
      <c r="AA72065" s="271"/>
    </row>
    <row r="72066" spans="27:27">
      <c r="AA72066" s="271"/>
    </row>
    <row r="72067" spans="27:27">
      <c r="AA72067" s="271"/>
    </row>
    <row r="72068" spans="27:27">
      <c r="AA72068" s="271"/>
    </row>
    <row r="72069" spans="27:27">
      <c r="AA72069" s="271"/>
    </row>
    <row r="72070" spans="27:27">
      <c r="AA72070" s="271"/>
    </row>
    <row r="72071" spans="27:27">
      <c r="AA72071" s="271"/>
    </row>
    <row r="72072" spans="27:27">
      <c r="AA72072" s="271"/>
    </row>
    <row r="72073" spans="27:27">
      <c r="AA72073" s="271"/>
    </row>
    <row r="72074" spans="27:27">
      <c r="AA72074" s="271"/>
    </row>
    <row r="72075" spans="27:27">
      <c r="AA72075" s="271"/>
    </row>
    <row r="72076" spans="27:27">
      <c r="AA72076" s="271"/>
    </row>
    <row r="72077" spans="27:27">
      <c r="AA72077" s="271"/>
    </row>
    <row r="72078" spans="27:27">
      <c r="AA72078" s="271"/>
    </row>
    <row r="72079" spans="27:27">
      <c r="AA72079" s="271"/>
    </row>
    <row r="72080" spans="27:27">
      <c r="AA72080" s="271"/>
    </row>
    <row r="72081" spans="27:27">
      <c r="AA72081" s="271"/>
    </row>
    <row r="72082" spans="27:27">
      <c r="AA72082" s="271"/>
    </row>
    <row r="72083" spans="27:27">
      <c r="AA72083" s="271"/>
    </row>
    <row r="72084" spans="27:27">
      <c r="AA72084" s="271"/>
    </row>
    <row r="72085" spans="27:27">
      <c r="AA72085" s="271"/>
    </row>
    <row r="72086" spans="27:27">
      <c r="AA72086" s="271"/>
    </row>
    <row r="72087" spans="27:27">
      <c r="AA72087" s="271"/>
    </row>
    <row r="72088" spans="27:27">
      <c r="AA72088" s="271"/>
    </row>
    <row r="72089" spans="27:27">
      <c r="AA72089" s="271"/>
    </row>
    <row r="72090" spans="27:27">
      <c r="AA72090" s="271"/>
    </row>
    <row r="72091" spans="27:27">
      <c r="AA72091" s="271"/>
    </row>
    <row r="72092" spans="27:27">
      <c r="AA72092" s="271"/>
    </row>
    <row r="72093" spans="27:27">
      <c r="AA72093" s="271"/>
    </row>
    <row r="72094" spans="27:27">
      <c r="AA72094" s="271"/>
    </row>
    <row r="72095" spans="27:27">
      <c r="AA72095" s="271"/>
    </row>
    <row r="72096" spans="27:27">
      <c r="AA72096" s="271"/>
    </row>
    <row r="72097" spans="27:27">
      <c r="AA72097" s="271"/>
    </row>
    <row r="72098" spans="27:27">
      <c r="AA72098" s="271"/>
    </row>
    <row r="72099" spans="27:27">
      <c r="AA72099" s="271"/>
    </row>
    <row r="72100" spans="27:27">
      <c r="AA72100" s="271"/>
    </row>
    <row r="72101" spans="27:27">
      <c r="AA72101" s="271"/>
    </row>
    <row r="72102" spans="27:27">
      <c r="AA72102" s="271"/>
    </row>
    <row r="72103" spans="27:27">
      <c r="AA72103" s="271"/>
    </row>
    <row r="72104" spans="27:27">
      <c r="AA72104" s="271"/>
    </row>
    <row r="72105" spans="27:27">
      <c r="AA72105" s="271"/>
    </row>
    <row r="72106" spans="27:27">
      <c r="AA72106" s="271"/>
    </row>
    <row r="72107" spans="27:27">
      <c r="AA72107" s="271"/>
    </row>
    <row r="72108" spans="27:27">
      <c r="AA72108" s="271"/>
    </row>
    <row r="72109" spans="27:27">
      <c r="AA72109" s="271"/>
    </row>
    <row r="72110" spans="27:27">
      <c r="AA72110" s="271"/>
    </row>
    <row r="72111" spans="27:27">
      <c r="AA72111" s="271"/>
    </row>
    <row r="72112" spans="27:27">
      <c r="AA72112" s="271"/>
    </row>
    <row r="72113" spans="27:27">
      <c r="AA72113" s="271"/>
    </row>
    <row r="72114" spans="27:27">
      <c r="AA72114" s="271"/>
    </row>
    <row r="72115" spans="27:27">
      <c r="AA72115" s="271"/>
    </row>
    <row r="72116" spans="27:27">
      <c r="AA72116" s="271"/>
    </row>
    <row r="72117" spans="27:27">
      <c r="AA72117" s="271"/>
    </row>
    <row r="72118" spans="27:27">
      <c r="AA72118" s="271"/>
    </row>
    <row r="72119" spans="27:27">
      <c r="AA72119" s="271"/>
    </row>
    <row r="72120" spans="27:27">
      <c r="AA72120" s="271"/>
    </row>
    <row r="72121" spans="27:27">
      <c r="AA72121" s="271"/>
    </row>
    <row r="72122" spans="27:27">
      <c r="AA72122" s="271"/>
    </row>
    <row r="72123" spans="27:27">
      <c r="AA72123" s="271"/>
    </row>
    <row r="72124" spans="27:27">
      <c r="AA72124" s="271"/>
    </row>
    <row r="72125" spans="27:27">
      <c r="AA72125" s="271"/>
    </row>
    <row r="72126" spans="27:27">
      <c r="AA72126" s="271"/>
    </row>
    <row r="72127" spans="27:27">
      <c r="AA72127" s="271"/>
    </row>
    <row r="72128" spans="27:27">
      <c r="AA72128" s="271"/>
    </row>
    <row r="72129" spans="27:27">
      <c r="AA72129" s="271"/>
    </row>
    <row r="72130" spans="27:27">
      <c r="AA72130" s="271"/>
    </row>
    <row r="72131" spans="27:27">
      <c r="AA72131" s="271"/>
    </row>
    <row r="72132" spans="27:27">
      <c r="AA72132" s="271"/>
    </row>
    <row r="72133" spans="27:27">
      <c r="AA72133" s="271"/>
    </row>
    <row r="72134" spans="27:27">
      <c r="AA72134" s="271"/>
    </row>
    <row r="72135" spans="27:27">
      <c r="AA72135" s="271"/>
    </row>
    <row r="72136" spans="27:27">
      <c r="AA72136" s="271"/>
    </row>
    <row r="72137" spans="27:27">
      <c r="AA72137" s="271"/>
    </row>
    <row r="72138" spans="27:27">
      <c r="AA72138" s="271"/>
    </row>
    <row r="72139" spans="27:27">
      <c r="AA72139" s="271"/>
    </row>
    <row r="72140" spans="27:27">
      <c r="AA72140" s="271"/>
    </row>
    <row r="72141" spans="27:27">
      <c r="AA72141" s="271"/>
    </row>
    <row r="72142" spans="27:27">
      <c r="AA72142" s="271"/>
    </row>
    <row r="72143" spans="27:27">
      <c r="AA72143" s="271"/>
    </row>
    <row r="72144" spans="27:27">
      <c r="AA72144" s="271"/>
    </row>
    <row r="72145" spans="27:27">
      <c r="AA72145" s="271"/>
    </row>
    <row r="72146" spans="27:27">
      <c r="AA72146" s="271"/>
    </row>
    <row r="72147" spans="27:27">
      <c r="AA72147" s="271"/>
    </row>
    <row r="72148" spans="27:27">
      <c r="AA72148" s="271"/>
    </row>
    <row r="72149" spans="27:27">
      <c r="AA72149" s="271"/>
    </row>
    <row r="72150" spans="27:27">
      <c r="AA72150" s="271"/>
    </row>
    <row r="72151" spans="27:27">
      <c r="AA72151" s="271"/>
    </row>
    <row r="72152" spans="27:27">
      <c r="AA72152" s="271"/>
    </row>
    <row r="72153" spans="27:27">
      <c r="AA72153" s="271"/>
    </row>
    <row r="72154" spans="27:27">
      <c r="AA72154" s="271"/>
    </row>
    <row r="72155" spans="27:27">
      <c r="AA72155" s="271"/>
    </row>
    <row r="72156" spans="27:27">
      <c r="AA72156" s="271"/>
    </row>
    <row r="72157" spans="27:27">
      <c r="AA72157" s="271"/>
    </row>
    <row r="72158" spans="27:27">
      <c r="AA72158" s="271"/>
    </row>
    <row r="72159" spans="27:27">
      <c r="AA72159" s="271"/>
    </row>
    <row r="72160" spans="27:27">
      <c r="AA72160" s="271"/>
    </row>
    <row r="72161" spans="27:27">
      <c r="AA72161" s="271"/>
    </row>
    <row r="72162" spans="27:27">
      <c r="AA72162" s="271"/>
    </row>
    <row r="72163" spans="27:27">
      <c r="AA72163" s="271"/>
    </row>
    <row r="72164" spans="27:27">
      <c r="AA72164" s="271"/>
    </row>
    <row r="72165" spans="27:27">
      <c r="AA72165" s="271"/>
    </row>
    <row r="72166" spans="27:27">
      <c r="AA72166" s="271"/>
    </row>
    <row r="72167" spans="27:27">
      <c r="AA72167" s="271"/>
    </row>
    <row r="72168" spans="27:27">
      <c r="AA72168" s="271"/>
    </row>
    <row r="72169" spans="27:27">
      <c r="AA72169" s="271"/>
    </row>
    <row r="72170" spans="27:27">
      <c r="AA72170" s="271"/>
    </row>
    <row r="72171" spans="27:27">
      <c r="AA72171" s="271"/>
    </row>
    <row r="72172" spans="27:27">
      <c r="AA72172" s="271"/>
    </row>
    <row r="72173" spans="27:27">
      <c r="AA72173" s="271"/>
    </row>
    <row r="72174" spans="27:27">
      <c r="AA72174" s="271"/>
    </row>
    <row r="72175" spans="27:27">
      <c r="AA72175" s="271"/>
    </row>
    <row r="72176" spans="27:27">
      <c r="AA72176" s="271"/>
    </row>
    <row r="72177" spans="27:27">
      <c r="AA72177" s="271"/>
    </row>
    <row r="72178" spans="27:27">
      <c r="AA72178" s="271"/>
    </row>
    <row r="72179" spans="27:27">
      <c r="AA72179" s="271"/>
    </row>
    <row r="72180" spans="27:27">
      <c r="AA72180" s="271"/>
    </row>
    <row r="72181" spans="27:27">
      <c r="AA72181" s="271"/>
    </row>
    <row r="72182" spans="27:27">
      <c r="AA72182" s="271"/>
    </row>
    <row r="72183" spans="27:27">
      <c r="AA72183" s="271"/>
    </row>
    <row r="72184" spans="27:27">
      <c r="AA72184" s="271"/>
    </row>
    <row r="72185" spans="27:27">
      <c r="AA72185" s="271"/>
    </row>
    <row r="72186" spans="27:27">
      <c r="AA72186" s="271"/>
    </row>
    <row r="72187" spans="27:27">
      <c r="AA72187" s="271"/>
    </row>
    <row r="72188" spans="27:27">
      <c r="AA72188" s="271"/>
    </row>
    <row r="72189" spans="27:27">
      <c r="AA72189" s="271"/>
    </row>
    <row r="72190" spans="27:27">
      <c r="AA72190" s="271"/>
    </row>
    <row r="72191" spans="27:27">
      <c r="AA72191" s="271"/>
    </row>
    <row r="72192" spans="27:27">
      <c r="AA72192" s="271"/>
    </row>
    <row r="72193" spans="27:27">
      <c r="AA72193" s="271"/>
    </row>
    <row r="72194" spans="27:27">
      <c r="AA72194" s="271"/>
    </row>
    <row r="72195" spans="27:27">
      <c r="AA72195" s="271"/>
    </row>
    <row r="72196" spans="27:27">
      <c r="AA72196" s="271"/>
    </row>
    <row r="72197" spans="27:27">
      <c r="AA72197" s="271"/>
    </row>
    <row r="72198" spans="27:27">
      <c r="AA72198" s="271"/>
    </row>
    <row r="72199" spans="27:27">
      <c r="AA72199" s="271"/>
    </row>
    <row r="72200" spans="27:27">
      <c r="AA72200" s="271"/>
    </row>
    <row r="72201" spans="27:27">
      <c r="AA72201" s="271"/>
    </row>
    <row r="72202" spans="27:27">
      <c r="AA72202" s="271"/>
    </row>
    <row r="72203" spans="27:27">
      <c r="AA72203" s="271"/>
    </row>
    <row r="72204" spans="27:27">
      <c r="AA72204" s="271"/>
    </row>
    <row r="72205" spans="27:27">
      <c r="AA72205" s="271"/>
    </row>
    <row r="72206" spans="27:27">
      <c r="AA72206" s="271"/>
    </row>
    <row r="72207" spans="27:27">
      <c r="AA72207" s="271"/>
    </row>
    <row r="72208" spans="27:27">
      <c r="AA72208" s="271"/>
    </row>
    <row r="72209" spans="27:27">
      <c r="AA72209" s="271"/>
    </row>
    <row r="72210" spans="27:27">
      <c r="AA72210" s="271"/>
    </row>
    <row r="72211" spans="27:27">
      <c r="AA72211" s="271"/>
    </row>
    <row r="72212" spans="27:27">
      <c r="AA72212" s="271"/>
    </row>
    <row r="72213" spans="27:27">
      <c r="AA72213" s="271"/>
    </row>
    <row r="72214" spans="27:27">
      <c r="AA72214" s="271"/>
    </row>
    <row r="72215" spans="27:27">
      <c r="AA72215" s="271"/>
    </row>
    <row r="72216" spans="27:27">
      <c r="AA72216" s="271"/>
    </row>
    <row r="72217" spans="27:27">
      <c r="AA72217" s="271"/>
    </row>
    <row r="72218" spans="27:27">
      <c r="AA72218" s="271"/>
    </row>
    <row r="72219" spans="27:27">
      <c r="AA72219" s="271"/>
    </row>
    <row r="72220" spans="27:27">
      <c r="AA72220" s="271"/>
    </row>
    <row r="72221" spans="27:27">
      <c r="AA72221" s="271"/>
    </row>
    <row r="72222" spans="27:27">
      <c r="AA72222" s="271"/>
    </row>
    <row r="72223" spans="27:27">
      <c r="AA72223" s="271"/>
    </row>
    <row r="72224" spans="27:27">
      <c r="AA72224" s="271"/>
    </row>
    <row r="72225" spans="27:27">
      <c r="AA72225" s="271"/>
    </row>
    <row r="72226" spans="27:27">
      <c r="AA72226" s="271"/>
    </row>
    <row r="72227" spans="27:27">
      <c r="AA72227" s="271"/>
    </row>
    <row r="72228" spans="27:27">
      <c r="AA72228" s="271"/>
    </row>
    <row r="72229" spans="27:27">
      <c r="AA72229" s="271"/>
    </row>
    <row r="72230" spans="27:27">
      <c r="AA72230" s="271"/>
    </row>
    <row r="72231" spans="27:27">
      <c r="AA72231" s="271"/>
    </row>
    <row r="72232" spans="27:27">
      <c r="AA72232" s="271"/>
    </row>
    <row r="72233" spans="27:27">
      <c r="AA72233" s="271"/>
    </row>
    <row r="72234" spans="27:27">
      <c r="AA72234" s="271"/>
    </row>
    <row r="72235" spans="27:27">
      <c r="AA72235" s="271"/>
    </row>
    <row r="72236" spans="27:27">
      <c r="AA72236" s="271"/>
    </row>
    <row r="72237" spans="27:27">
      <c r="AA72237" s="271"/>
    </row>
    <row r="72238" spans="27:27">
      <c r="AA72238" s="271"/>
    </row>
    <row r="72239" spans="27:27">
      <c r="AA72239" s="271"/>
    </row>
    <row r="72240" spans="27:27">
      <c r="AA72240" s="271"/>
    </row>
    <row r="72241" spans="27:27">
      <c r="AA72241" s="271"/>
    </row>
    <row r="72242" spans="27:27">
      <c r="AA72242" s="271"/>
    </row>
    <row r="72243" spans="27:27">
      <c r="AA72243" s="271"/>
    </row>
    <row r="72244" spans="27:27">
      <c r="AA72244" s="271"/>
    </row>
    <row r="72245" spans="27:27">
      <c r="AA72245" s="271"/>
    </row>
    <row r="72246" spans="27:27">
      <c r="AA72246" s="271"/>
    </row>
    <row r="72247" spans="27:27">
      <c r="AA72247" s="271"/>
    </row>
    <row r="72248" spans="27:27">
      <c r="AA72248" s="271"/>
    </row>
    <row r="72249" spans="27:27">
      <c r="AA72249" s="271"/>
    </row>
    <row r="72250" spans="27:27">
      <c r="AA72250" s="271"/>
    </row>
    <row r="72251" spans="27:27">
      <c r="AA72251" s="271"/>
    </row>
    <row r="72252" spans="27:27">
      <c r="AA72252" s="271"/>
    </row>
    <row r="72253" spans="27:27">
      <c r="AA72253" s="271"/>
    </row>
    <row r="72254" spans="27:27">
      <c r="AA72254" s="271"/>
    </row>
    <row r="72255" spans="27:27">
      <c r="AA72255" s="271"/>
    </row>
    <row r="72256" spans="27:27">
      <c r="AA72256" s="271"/>
    </row>
    <row r="72257" spans="27:27">
      <c r="AA72257" s="271"/>
    </row>
    <row r="72258" spans="27:27">
      <c r="AA72258" s="271"/>
    </row>
    <row r="72259" spans="27:27">
      <c r="AA72259" s="271"/>
    </row>
    <row r="72260" spans="27:27">
      <c r="AA72260" s="271"/>
    </row>
    <row r="72261" spans="27:27">
      <c r="AA72261" s="271"/>
    </row>
    <row r="72262" spans="27:27">
      <c r="AA72262" s="271"/>
    </row>
    <row r="72263" spans="27:27">
      <c r="AA72263" s="271"/>
    </row>
    <row r="72264" spans="27:27">
      <c r="AA72264" s="271"/>
    </row>
    <row r="72265" spans="27:27">
      <c r="AA72265" s="271"/>
    </row>
    <row r="72266" spans="27:27">
      <c r="AA72266" s="271"/>
    </row>
    <row r="72267" spans="27:27">
      <c r="AA72267" s="271"/>
    </row>
    <row r="72268" spans="27:27">
      <c r="AA72268" s="271"/>
    </row>
    <row r="72269" spans="27:27">
      <c r="AA72269" s="271"/>
    </row>
    <row r="72270" spans="27:27">
      <c r="AA72270" s="271"/>
    </row>
    <row r="72271" spans="27:27">
      <c r="AA72271" s="271"/>
    </row>
    <row r="72272" spans="27:27">
      <c r="AA72272" s="271"/>
    </row>
    <row r="72273" spans="27:27">
      <c r="AA72273" s="271"/>
    </row>
    <row r="72274" spans="27:27">
      <c r="AA72274" s="271"/>
    </row>
    <row r="72275" spans="27:27">
      <c r="AA72275" s="271"/>
    </row>
    <row r="72276" spans="27:27">
      <c r="AA72276" s="271"/>
    </row>
    <row r="72277" spans="27:27">
      <c r="AA72277" s="271"/>
    </row>
    <row r="72278" spans="27:27">
      <c r="AA72278" s="271"/>
    </row>
    <row r="72279" spans="27:27">
      <c r="AA72279" s="271"/>
    </row>
    <row r="72280" spans="27:27">
      <c r="AA72280" s="271"/>
    </row>
    <row r="72281" spans="27:27">
      <c r="AA72281" s="271"/>
    </row>
    <row r="72282" spans="27:27">
      <c r="AA72282" s="271"/>
    </row>
    <row r="72283" spans="27:27">
      <c r="AA72283" s="271"/>
    </row>
    <row r="72284" spans="27:27">
      <c r="AA72284" s="271"/>
    </row>
    <row r="72285" spans="27:27">
      <c r="AA72285" s="271"/>
    </row>
    <row r="72286" spans="27:27">
      <c r="AA72286" s="271"/>
    </row>
    <row r="72287" spans="27:27">
      <c r="AA72287" s="271"/>
    </row>
    <row r="72288" spans="27:27">
      <c r="AA72288" s="271"/>
    </row>
    <row r="72289" spans="27:27">
      <c r="AA72289" s="271"/>
    </row>
    <row r="72290" spans="27:27">
      <c r="AA72290" s="271"/>
    </row>
    <row r="72291" spans="27:27">
      <c r="AA72291" s="271"/>
    </row>
    <row r="72292" spans="27:27">
      <c r="AA72292" s="271"/>
    </row>
    <row r="72293" spans="27:27">
      <c r="AA72293" s="271"/>
    </row>
    <row r="72294" spans="27:27">
      <c r="AA72294" s="271"/>
    </row>
    <row r="72295" spans="27:27">
      <c r="AA72295" s="271"/>
    </row>
    <row r="72296" spans="27:27">
      <c r="AA72296" s="271"/>
    </row>
    <row r="72297" spans="27:27">
      <c r="AA72297" s="271"/>
    </row>
    <row r="72298" spans="27:27">
      <c r="AA72298" s="271"/>
    </row>
    <row r="72299" spans="27:27">
      <c r="AA72299" s="271"/>
    </row>
    <row r="72300" spans="27:27">
      <c r="AA72300" s="271"/>
    </row>
    <row r="72301" spans="27:27">
      <c r="AA72301" s="271"/>
    </row>
    <row r="72302" spans="27:27">
      <c r="AA72302" s="271"/>
    </row>
    <row r="72303" spans="27:27">
      <c r="AA72303" s="271"/>
    </row>
    <row r="72304" spans="27:27">
      <c r="AA72304" s="271"/>
    </row>
    <row r="72305" spans="27:27">
      <c r="AA72305" s="271"/>
    </row>
    <row r="72306" spans="27:27">
      <c r="AA72306" s="271"/>
    </row>
    <row r="72307" spans="27:27">
      <c r="AA72307" s="271"/>
    </row>
    <row r="72308" spans="27:27">
      <c r="AA72308" s="271"/>
    </row>
    <row r="72309" spans="27:27">
      <c r="AA72309" s="271"/>
    </row>
    <row r="72310" spans="27:27">
      <c r="AA72310" s="271"/>
    </row>
    <row r="72311" spans="27:27">
      <c r="AA72311" s="271"/>
    </row>
    <row r="72312" spans="27:27">
      <c r="AA72312" s="271"/>
    </row>
    <row r="72313" spans="27:27">
      <c r="AA72313" s="271"/>
    </row>
    <row r="72314" spans="27:27">
      <c r="AA72314" s="271"/>
    </row>
    <row r="72315" spans="27:27">
      <c r="AA72315" s="271"/>
    </row>
    <row r="72316" spans="27:27">
      <c r="AA72316" s="271"/>
    </row>
    <row r="72317" spans="27:27">
      <c r="AA72317" s="271"/>
    </row>
    <row r="72318" spans="27:27">
      <c r="AA72318" s="271"/>
    </row>
    <row r="72319" spans="27:27">
      <c r="AA72319" s="271"/>
    </row>
    <row r="72320" spans="27:27">
      <c r="AA72320" s="271"/>
    </row>
    <row r="72321" spans="27:27">
      <c r="AA72321" s="271"/>
    </row>
    <row r="72322" spans="27:27">
      <c r="AA72322" s="271"/>
    </row>
    <row r="72323" spans="27:27">
      <c r="AA72323" s="271"/>
    </row>
    <row r="72324" spans="27:27">
      <c r="AA72324" s="271"/>
    </row>
    <row r="72325" spans="27:27">
      <c r="AA72325" s="271"/>
    </row>
    <row r="72326" spans="27:27">
      <c r="AA72326" s="271"/>
    </row>
    <row r="72327" spans="27:27">
      <c r="AA72327" s="271"/>
    </row>
    <row r="72328" spans="27:27">
      <c r="AA72328" s="271"/>
    </row>
    <row r="72329" spans="27:27">
      <c r="AA72329" s="271"/>
    </row>
    <row r="72330" spans="27:27">
      <c r="AA72330" s="271"/>
    </row>
    <row r="72331" spans="27:27">
      <c r="AA72331" s="271"/>
    </row>
    <row r="72332" spans="27:27">
      <c r="AA72332" s="271"/>
    </row>
    <row r="72333" spans="27:27">
      <c r="AA72333" s="271"/>
    </row>
    <row r="72334" spans="27:27">
      <c r="AA72334" s="271"/>
    </row>
    <row r="72335" spans="27:27">
      <c r="AA72335" s="271"/>
    </row>
    <row r="72336" spans="27:27">
      <c r="AA72336" s="271"/>
    </row>
    <row r="72337" spans="27:27">
      <c r="AA72337" s="271"/>
    </row>
    <row r="72338" spans="27:27">
      <c r="AA72338" s="271"/>
    </row>
    <row r="72339" spans="27:27">
      <c r="AA72339" s="271"/>
    </row>
    <row r="72340" spans="27:27">
      <c r="AA72340" s="271"/>
    </row>
    <row r="72341" spans="27:27">
      <c r="AA72341" s="271"/>
    </row>
    <row r="72342" spans="27:27">
      <c r="AA72342" s="271"/>
    </row>
    <row r="72343" spans="27:27">
      <c r="AA72343" s="271"/>
    </row>
    <row r="72344" spans="27:27">
      <c r="AA72344" s="271"/>
    </row>
    <row r="72345" spans="27:27">
      <c r="AA72345" s="271"/>
    </row>
    <row r="72346" spans="27:27">
      <c r="AA72346" s="271"/>
    </row>
    <row r="72347" spans="27:27">
      <c r="AA72347" s="271"/>
    </row>
    <row r="72348" spans="27:27">
      <c r="AA72348" s="271"/>
    </row>
    <row r="72349" spans="27:27">
      <c r="AA72349" s="271"/>
    </row>
    <row r="72350" spans="27:27">
      <c r="AA72350" s="271"/>
    </row>
    <row r="72351" spans="27:27">
      <c r="AA72351" s="271"/>
    </row>
    <row r="72352" spans="27:27">
      <c r="AA72352" s="271"/>
    </row>
    <row r="72353" spans="27:27">
      <c r="AA72353" s="271"/>
    </row>
    <row r="72354" spans="27:27">
      <c r="AA72354" s="271"/>
    </row>
    <row r="72355" spans="27:27">
      <c r="AA72355" s="271"/>
    </row>
    <row r="72356" spans="27:27">
      <c r="AA72356" s="271"/>
    </row>
    <row r="72357" spans="27:27">
      <c r="AA72357" s="271"/>
    </row>
    <row r="72358" spans="27:27">
      <c r="AA72358" s="271"/>
    </row>
    <row r="72359" spans="27:27">
      <c r="AA72359" s="271"/>
    </row>
    <row r="72360" spans="27:27">
      <c r="AA72360" s="271"/>
    </row>
    <row r="72361" spans="27:27">
      <c r="AA72361" s="271"/>
    </row>
    <row r="72362" spans="27:27">
      <c r="AA72362" s="271"/>
    </row>
    <row r="72363" spans="27:27">
      <c r="AA72363" s="271"/>
    </row>
    <row r="72364" spans="27:27">
      <c r="AA72364" s="271"/>
    </row>
    <row r="72365" spans="27:27">
      <c r="AA72365" s="271"/>
    </row>
    <row r="72366" spans="27:27">
      <c r="AA72366" s="271"/>
    </row>
    <row r="72367" spans="27:27">
      <c r="AA72367" s="271"/>
    </row>
    <row r="72368" spans="27:27">
      <c r="AA72368" s="271"/>
    </row>
    <row r="72369" spans="27:27">
      <c r="AA72369" s="271"/>
    </row>
    <row r="72370" spans="27:27">
      <c r="AA72370" s="271"/>
    </row>
    <row r="72371" spans="27:27">
      <c r="AA72371" s="271"/>
    </row>
    <row r="72372" spans="27:27">
      <c r="AA72372" s="271"/>
    </row>
    <row r="72373" spans="27:27">
      <c r="AA72373" s="271"/>
    </row>
    <row r="72374" spans="27:27">
      <c r="AA72374" s="271"/>
    </row>
    <row r="72375" spans="27:27">
      <c r="AA72375" s="271"/>
    </row>
    <row r="72376" spans="27:27">
      <c r="AA72376" s="271"/>
    </row>
    <row r="72377" spans="27:27">
      <c r="AA72377" s="271"/>
    </row>
    <row r="72378" spans="27:27">
      <c r="AA72378" s="271"/>
    </row>
    <row r="72379" spans="27:27">
      <c r="AA72379" s="271"/>
    </row>
    <row r="72380" spans="27:27">
      <c r="AA72380" s="271"/>
    </row>
    <row r="72381" spans="27:27">
      <c r="AA72381" s="271"/>
    </row>
    <row r="72382" spans="27:27">
      <c r="AA72382" s="271"/>
    </row>
    <row r="72383" spans="27:27">
      <c r="AA72383" s="271"/>
    </row>
    <row r="72384" spans="27:27">
      <c r="AA72384" s="271"/>
    </row>
    <row r="72385" spans="27:27">
      <c r="AA72385" s="271"/>
    </row>
    <row r="72386" spans="27:27">
      <c r="AA72386" s="271"/>
    </row>
    <row r="72387" spans="27:27">
      <c r="AA72387" s="271"/>
    </row>
    <row r="72388" spans="27:27">
      <c r="AA72388" s="271"/>
    </row>
    <row r="72389" spans="27:27">
      <c r="AA72389" s="271"/>
    </row>
    <row r="72390" spans="27:27">
      <c r="AA72390" s="271"/>
    </row>
    <row r="72391" spans="27:27">
      <c r="AA72391" s="271"/>
    </row>
    <row r="72392" spans="27:27">
      <c r="AA72392" s="271"/>
    </row>
    <row r="72393" spans="27:27">
      <c r="AA72393" s="271"/>
    </row>
    <row r="72394" spans="27:27">
      <c r="AA72394" s="271"/>
    </row>
    <row r="72395" spans="27:27">
      <c r="AA72395" s="271"/>
    </row>
    <row r="72396" spans="27:27">
      <c r="AA72396" s="271"/>
    </row>
    <row r="72397" spans="27:27">
      <c r="AA72397" s="271"/>
    </row>
    <row r="72398" spans="27:27">
      <c r="AA72398" s="271"/>
    </row>
    <row r="72399" spans="27:27">
      <c r="AA72399" s="271"/>
    </row>
    <row r="72400" spans="27:27">
      <c r="AA72400" s="271"/>
    </row>
    <row r="72401" spans="27:27">
      <c r="AA72401" s="271"/>
    </row>
    <row r="72402" spans="27:27">
      <c r="AA72402" s="271"/>
    </row>
    <row r="72403" spans="27:27">
      <c r="AA72403" s="271"/>
    </row>
    <row r="72404" spans="27:27">
      <c r="AA72404" s="271"/>
    </row>
    <row r="72405" spans="27:27">
      <c r="AA72405" s="271"/>
    </row>
    <row r="72406" spans="27:27">
      <c r="AA72406" s="271"/>
    </row>
    <row r="72407" spans="27:27">
      <c r="AA72407" s="271"/>
    </row>
    <row r="72408" spans="27:27">
      <c r="AA72408" s="271"/>
    </row>
    <row r="72409" spans="27:27">
      <c r="AA72409" s="271"/>
    </row>
    <row r="72410" spans="27:27">
      <c r="AA72410" s="271"/>
    </row>
    <row r="72411" spans="27:27">
      <c r="AA72411" s="271"/>
    </row>
    <row r="72412" spans="27:27">
      <c r="AA72412" s="271"/>
    </row>
    <row r="72413" spans="27:27">
      <c r="AA72413" s="271"/>
    </row>
    <row r="72414" spans="27:27">
      <c r="AA72414" s="271"/>
    </row>
    <row r="72415" spans="27:27">
      <c r="AA72415" s="271"/>
    </row>
    <row r="72416" spans="27:27">
      <c r="AA72416" s="271"/>
    </row>
    <row r="72417" spans="27:27">
      <c r="AA72417" s="271"/>
    </row>
    <row r="72418" spans="27:27">
      <c r="AA72418" s="271"/>
    </row>
    <row r="72419" spans="27:27">
      <c r="AA72419" s="271"/>
    </row>
    <row r="72420" spans="27:27">
      <c r="AA72420" s="271"/>
    </row>
    <row r="72421" spans="27:27">
      <c r="AA72421" s="271"/>
    </row>
    <row r="72422" spans="27:27">
      <c r="AA72422" s="271"/>
    </row>
    <row r="72423" spans="27:27">
      <c r="AA72423" s="271"/>
    </row>
    <row r="72424" spans="27:27">
      <c r="AA72424" s="271"/>
    </row>
    <row r="72425" spans="27:27">
      <c r="AA72425" s="271"/>
    </row>
    <row r="72426" spans="27:27">
      <c r="AA72426" s="271"/>
    </row>
    <row r="72427" spans="27:27">
      <c r="AA72427" s="271"/>
    </row>
    <row r="72428" spans="27:27">
      <c r="AA72428" s="271"/>
    </row>
    <row r="72429" spans="27:27">
      <c r="AA72429" s="271"/>
    </row>
    <row r="72430" spans="27:27">
      <c r="AA72430" s="271"/>
    </row>
    <row r="72431" spans="27:27">
      <c r="AA72431" s="271"/>
    </row>
    <row r="72432" spans="27:27">
      <c r="AA72432" s="271"/>
    </row>
    <row r="72433" spans="27:27">
      <c r="AA72433" s="271"/>
    </row>
    <row r="72434" spans="27:27">
      <c r="AA72434" s="271"/>
    </row>
    <row r="72435" spans="27:27">
      <c r="AA72435" s="271"/>
    </row>
    <row r="72436" spans="27:27">
      <c r="AA72436" s="271"/>
    </row>
    <row r="72437" spans="27:27">
      <c r="AA72437" s="271"/>
    </row>
    <row r="72438" spans="27:27">
      <c r="AA72438" s="271"/>
    </row>
    <row r="72439" spans="27:27">
      <c r="AA72439" s="271"/>
    </row>
    <row r="72440" spans="27:27">
      <c r="AA72440" s="271"/>
    </row>
    <row r="72441" spans="27:27">
      <c r="AA72441" s="271"/>
    </row>
    <row r="72442" spans="27:27">
      <c r="AA72442" s="271"/>
    </row>
    <row r="72443" spans="27:27">
      <c r="AA72443" s="271"/>
    </row>
    <row r="72444" spans="27:27">
      <c r="AA72444" s="271"/>
    </row>
    <row r="72445" spans="27:27">
      <c r="AA72445" s="271"/>
    </row>
    <row r="72446" spans="27:27">
      <c r="AA72446" s="271"/>
    </row>
    <row r="72447" spans="27:27">
      <c r="AA72447" s="271"/>
    </row>
    <row r="72448" spans="27:27">
      <c r="AA72448" s="271"/>
    </row>
    <row r="72449" spans="27:27">
      <c r="AA72449" s="271"/>
    </row>
    <row r="72450" spans="27:27">
      <c r="AA72450" s="271"/>
    </row>
    <row r="72451" spans="27:27">
      <c r="AA72451" s="271"/>
    </row>
    <row r="72452" spans="27:27">
      <c r="AA72452" s="271"/>
    </row>
    <row r="72453" spans="27:27">
      <c r="AA72453" s="271"/>
    </row>
    <row r="72454" spans="27:27">
      <c r="AA72454" s="271"/>
    </row>
    <row r="72455" spans="27:27">
      <c r="AA72455" s="271"/>
    </row>
    <row r="72456" spans="27:27">
      <c r="AA72456" s="271"/>
    </row>
    <row r="72457" spans="27:27">
      <c r="AA72457" s="271"/>
    </row>
    <row r="72458" spans="27:27">
      <c r="AA72458" s="271"/>
    </row>
    <row r="72459" spans="27:27">
      <c r="AA72459" s="271"/>
    </row>
    <row r="72460" spans="27:27">
      <c r="AA72460" s="271"/>
    </row>
    <row r="72461" spans="27:27">
      <c r="AA72461" s="271"/>
    </row>
    <row r="72462" spans="27:27">
      <c r="AA72462" s="271"/>
    </row>
    <row r="72463" spans="27:27">
      <c r="AA72463" s="271"/>
    </row>
    <row r="72464" spans="27:27">
      <c r="AA72464" s="271"/>
    </row>
    <row r="72465" spans="27:27">
      <c r="AA72465" s="271"/>
    </row>
    <row r="72466" spans="27:27">
      <c r="AA72466" s="271"/>
    </row>
    <row r="72467" spans="27:27">
      <c r="AA72467" s="271"/>
    </row>
    <row r="72468" spans="27:27">
      <c r="AA72468" s="271"/>
    </row>
    <row r="72469" spans="27:27">
      <c r="AA72469" s="271"/>
    </row>
    <row r="72470" spans="27:27">
      <c r="AA72470" s="271"/>
    </row>
    <row r="72471" spans="27:27">
      <c r="AA72471" s="271"/>
    </row>
    <row r="72472" spans="27:27">
      <c r="AA72472" s="271"/>
    </row>
    <row r="72473" spans="27:27">
      <c r="AA72473" s="271"/>
    </row>
    <row r="72474" spans="27:27">
      <c r="AA72474" s="271"/>
    </row>
    <row r="72475" spans="27:27">
      <c r="AA72475" s="271"/>
    </row>
    <row r="72476" spans="27:27">
      <c r="AA72476" s="271"/>
    </row>
    <row r="72477" spans="27:27">
      <c r="AA72477" s="271"/>
    </row>
    <row r="72478" spans="27:27">
      <c r="AA72478" s="271"/>
    </row>
    <row r="72479" spans="27:27">
      <c r="AA72479" s="271"/>
    </row>
    <row r="72480" spans="27:27">
      <c r="AA72480" s="271"/>
    </row>
    <row r="72481" spans="27:27">
      <c r="AA72481" s="271"/>
    </row>
    <row r="72482" spans="27:27">
      <c r="AA72482" s="271"/>
    </row>
    <row r="72483" spans="27:27">
      <c r="AA72483" s="271"/>
    </row>
    <row r="72484" spans="27:27">
      <c r="AA72484" s="271"/>
    </row>
    <row r="72485" spans="27:27">
      <c r="AA72485" s="271"/>
    </row>
    <row r="72486" spans="27:27">
      <c r="AA72486" s="271"/>
    </row>
    <row r="72487" spans="27:27">
      <c r="AA72487" s="271"/>
    </row>
    <row r="72488" spans="27:27">
      <c r="AA72488" s="271"/>
    </row>
    <row r="72489" spans="27:27">
      <c r="AA72489" s="271"/>
    </row>
    <row r="72490" spans="27:27">
      <c r="AA72490" s="271"/>
    </row>
    <row r="72491" spans="27:27">
      <c r="AA72491" s="271"/>
    </row>
    <row r="72492" spans="27:27">
      <c r="AA72492" s="271"/>
    </row>
    <row r="72493" spans="27:27">
      <c r="AA72493" s="271"/>
    </row>
    <row r="72494" spans="27:27">
      <c r="AA72494" s="271"/>
    </row>
    <row r="72495" spans="27:27">
      <c r="AA72495" s="271"/>
    </row>
    <row r="72496" spans="27:27">
      <c r="AA72496" s="271"/>
    </row>
    <row r="72497" spans="27:27">
      <c r="AA72497" s="271"/>
    </row>
    <row r="72498" spans="27:27">
      <c r="AA72498" s="271"/>
    </row>
    <row r="72499" spans="27:27">
      <c r="AA72499" s="271"/>
    </row>
    <row r="72500" spans="27:27">
      <c r="AA72500" s="271"/>
    </row>
    <row r="72501" spans="27:27">
      <c r="AA72501" s="271"/>
    </row>
    <row r="72502" spans="27:27">
      <c r="AA72502" s="271"/>
    </row>
    <row r="72503" spans="27:27">
      <c r="AA72503" s="271"/>
    </row>
    <row r="72504" spans="27:27">
      <c r="AA72504" s="271"/>
    </row>
    <row r="72505" spans="27:27">
      <c r="AA72505" s="271"/>
    </row>
    <row r="72506" spans="27:27">
      <c r="AA72506" s="271"/>
    </row>
    <row r="72507" spans="27:27">
      <c r="AA72507" s="271"/>
    </row>
    <row r="72508" spans="27:27">
      <c r="AA72508" s="271"/>
    </row>
    <row r="72509" spans="27:27">
      <c r="AA72509" s="271"/>
    </row>
    <row r="72510" spans="27:27">
      <c r="AA72510" s="271"/>
    </row>
    <row r="72511" spans="27:27">
      <c r="AA72511" s="271"/>
    </row>
    <row r="72512" spans="27:27">
      <c r="AA72512" s="271"/>
    </row>
    <row r="72513" spans="27:27">
      <c r="AA72513" s="271"/>
    </row>
    <row r="72514" spans="27:27">
      <c r="AA72514" s="271"/>
    </row>
    <row r="72515" spans="27:27">
      <c r="AA72515" s="271"/>
    </row>
    <row r="72516" spans="27:27">
      <c r="AA72516" s="271"/>
    </row>
    <row r="72517" spans="27:27">
      <c r="AA72517" s="271"/>
    </row>
    <row r="72518" spans="27:27">
      <c r="AA72518" s="271"/>
    </row>
    <row r="72519" spans="27:27">
      <c r="AA72519" s="271"/>
    </row>
    <row r="72520" spans="27:27">
      <c r="AA72520" s="271"/>
    </row>
    <row r="72521" spans="27:27">
      <c r="AA72521" s="271"/>
    </row>
    <row r="72522" spans="27:27">
      <c r="AA72522" s="271"/>
    </row>
    <row r="72523" spans="27:27">
      <c r="AA72523" s="271"/>
    </row>
    <row r="72524" spans="27:27">
      <c r="AA72524" s="271"/>
    </row>
    <row r="72525" spans="27:27">
      <c r="AA72525" s="271"/>
    </row>
    <row r="72526" spans="27:27">
      <c r="AA72526" s="271"/>
    </row>
    <row r="72527" spans="27:27">
      <c r="AA72527" s="271"/>
    </row>
    <row r="72528" spans="27:27">
      <c r="AA72528" s="271"/>
    </row>
    <row r="72529" spans="27:27">
      <c r="AA72529" s="271"/>
    </row>
    <row r="72530" spans="27:27">
      <c r="AA72530" s="271"/>
    </row>
    <row r="72531" spans="27:27">
      <c r="AA72531" s="271"/>
    </row>
    <row r="72532" spans="27:27">
      <c r="AA72532" s="271"/>
    </row>
    <row r="72533" spans="27:27">
      <c r="AA72533" s="271"/>
    </row>
    <row r="72534" spans="27:27">
      <c r="AA72534" s="271"/>
    </row>
    <row r="72535" spans="27:27">
      <c r="AA72535" s="271"/>
    </row>
    <row r="72536" spans="27:27">
      <c r="AA72536" s="271"/>
    </row>
    <row r="72537" spans="27:27">
      <c r="AA72537" s="271"/>
    </row>
    <row r="72538" spans="27:27">
      <c r="AA72538" s="271"/>
    </row>
    <row r="72539" spans="27:27">
      <c r="AA72539" s="271"/>
    </row>
    <row r="72540" spans="27:27">
      <c r="AA72540" s="271"/>
    </row>
    <row r="72541" spans="27:27">
      <c r="AA72541" s="271"/>
    </row>
    <row r="72542" spans="27:27">
      <c r="AA72542" s="271"/>
    </row>
    <row r="72543" spans="27:27">
      <c r="AA72543" s="271"/>
    </row>
    <row r="72544" spans="27:27">
      <c r="AA72544" s="271"/>
    </row>
    <row r="72545" spans="27:27">
      <c r="AA72545" s="271"/>
    </row>
    <row r="72546" spans="27:27">
      <c r="AA72546" s="271"/>
    </row>
    <row r="72547" spans="27:27">
      <c r="AA72547" s="271"/>
    </row>
    <row r="72548" spans="27:27">
      <c r="AA72548" s="271"/>
    </row>
    <row r="72549" spans="27:27">
      <c r="AA72549" s="271"/>
    </row>
    <row r="72550" spans="27:27">
      <c r="AA72550" s="271"/>
    </row>
    <row r="72551" spans="27:27">
      <c r="AA72551" s="271"/>
    </row>
    <row r="72552" spans="27:27">
      <c r="AA72552" s="271"/>
    </row>
    <row r="72553" spans="27:27">
      <c r="AA72553" s="271"/>
    </row>
    <row r="72554" spans="27:27">
      <c r="AA72554" s="271"/>
    </row>
    <row r="72555" spans="27:27">
      <c r="AA72555" s="271"/>
    </row>
    <row r="72556" spans="27:27">
      <c r="AA72556" s="271"/>
    </row>
    <row r="72557" spans="27:27">
      <c r="AA72557" s="271"/>
    </row>
    <row r="72558" spans="27:27">
      <c r="AA72558" s="271"/>
    </row>
    <row r="72559" spans="27:27">
      <c r="AA72559" s="271"/>
    </row>
    <row r="72560" spans="27:27">
      <c r="AA72560" s="271"/>
    </row>
    <row r="72561" spans="27:27">
      <c r="AA72561" s="271"/>
    </row>
    <row r="72562" spans="27:27">
      <c r="AA72562" s="271"/>
    </row>
    <row r="72563" spans="27:27">
      <c r="AA72563" s="271"/>
    </row>
    <row r="72564" spans="27:27">
      <c r="AA72564" s="271"/>
    </row>
    <row r="72565" spans="27:27">
      <c r="AA72565" s="271"/>
    </row>
    <row r="72566" spans="27:27">
      <c r="AA72566" s="271"/>
    </row>
    <row r="72567" spans="27:27">
      <c r="AA72567" s="271"/>
    </row>
    <row r="72568" spans="27:27">
      <c r="AA72568" s="271"/>
    </row>
    <row r="72569" spans="27:27">
      <c r="AA72569" s="271"/>
    </row>
    <row r="72570" spans="27:27">
      <c r="AA72570" s="271"/>
    </row>
    <row r="72571" spans="27:27">
      <c r="AA72571" s="271"/>
    </row>
    <row r="72572" spans="27:27">
      <c r="AA72572" s="271"/>
    </row>
    <row r="72573" spans="27:27">
      <c r="AA72573" s="271"/>
    </row>
    <row r="72574" spans="27:27">
      <c r="AA72574" s="271"/>
    </row>
    <row r="72575" spans="27:27">
      <c r="AA72575" s="271"/>
    </row>
    <row r="72576" spans="27:27">
      <c r="AA72576" s="271"/>
    </row>
    <row r="72577" spans="27:27">
      <c r="AA72577" s="271"/>
    </row>
    <row r="72578" spans="27:27">
      <c r="AA72578" s="271"/>
    </row>
    <row r="72579" spans="27:27">
      <c r="AA72579" s="271"/>
    </row>
    <row r="72580" spans="27:27">
      <c r="AA72580" s="271"/>
    </row>
    <row r="72581" spans="27:27">
      <c r="AA72581" s="271"/>
    </row>
    <row r="72582" spans="27:27">
      <c r="AA72582" s="271"/>
    </row>
    <row r="72583" spans="27:27">
      <c r="AA72583" s="271"/>
    </row>
    <row r="72584" spans="27:27">
      <c r="AA72584" s="271"/>
    </row>
    <row r="72585" spans="27:27">
      <c r="AA72585" s="271"/>
    </row>
    <row r="72586" spans="27:27">
      <c r="AA72586" s="271"/>
    </row>
    <row r="72587" spans="27:27">
      <c r="AA72587" s="271"/>
    </row>
    <row r="72588" spans="27:27">
      <c r="AA72588" s="271"/>
    </row>
    <row r="72589" spans="27:27">
      <c r="AA72589" s="271"/>
    </row>
    <row r="72590" spans="27:27">
      <c r="AA72590" s="271"/>
    </row>
    <row r="72591" spans="27:27">
      <c r="AA72591" s="271"/>
    </row>
    <row r="72592" spans="27:27">
      <c r="AA72592" s="271"/>
    </row>
    <row r="72593" spans="27:27">
      <c r="AA72593" s="271"/>
    </row>
    <row r="72594" spans="27:27">
      <c r="AA72594" s="271"/>
    </row>
    <row r="72595" spans="27:27">
      <c r="AA72595" s="271"/>
    </row>
    <row r="72596" spans="27:27">
      <c r="AA72596" s="271"/>
    </row>
    <row r="72597" spans="27:27">
      <c r="AA72597" s="271"/>
    </row>
    <row r="72598" spans="27:27">
      <c r="AA72598" s="271"/>
    </row>
    <row r="72599" spans="27:27">
      <c r="AA72599" s="271"/>
    </row>
    <row r="72600" spans="27:27">
      <c r="AA72600" s="271"/>
    </row>
    <row r="72601" spans="27:27">
      <c r="AA72601" s="271"/>
    </row>
    <row r="72602" spans="27:27">
      <c r="AA72602" s="271"/>
    </row>
    <row r="72603" spans="27:27">
      <c r="AA72603" s="271"/>
    </row>
    <row r="72604" spans="27:27">
      <c r="AA72604" s="271"/>
    </row>
    <row r="72605" spans="27:27">
      <c r="AA72605" s="271"/>
    </row>
    <row r="72606" spans="27:27">
      <c r="AA72606" s="271"/>
    </row>
    <row r="72607" spans="27:27">
      <c r="AA72607" s="271"/>
    </row>
    <row r="72608" spans="27:27">
      <c r="AA72608" s="271"/>
    </row>
    <row r="72609" spans="27:27">
      <c r="AA72609" s="271"/>
    </row>
    <row r="72610" spans="27:27">
      <c r="AA72610" s="271"/>
    </row>
    <row r="72611" spans="27:27">
      <c r="AA72611" s="271"/>
    </row>
    <row r="72612" spans="27:27">
      <c r="AA72612" s="271"/>
    </row>
    <row r="72613" spans="27:27">
      <c r="AA72613" s="271"/>
    </row>
    <row r="72614" spans="27:27">
      <c r="AA72614" s="271"/>
    </row>
    <row r="72615" spans="27:27">
      <c r="AA72615" s="271"/>
    </row>
    <row r="72616" spans="27:27">
      <c r="AA72616" s="271"/>
    </row>
    <row r="72617" spans="27:27">
      <c r="AA72617" s="271"/>
    </row>
    <row r="72618" spans="27:27">
      <c r="AA72618" s="271"/>
    </row>
    <row r="72619" spans="27:27">
      <c r="AA72619" s="271"/>
    </row>
    <row r="72620" spans="27:27">
      <c r="AA72620" s="271"/>
    </row>
    <row r="72621" spans="27:27">
      <c r="AA72621" s="271"/>
    </row>
    <row r="72622" spans="27:27">
      <c r="AA72622" s="271"/>
    </row>
    <row r="72623" spans="27:27">
      <c r="AA72623" s="271"/>
    </row>
    <row r="72624" spans="27:27">
      <c r="AA72624" s="271"/>
    </row>
    <row r="72625" spans="27:27">
      <c r="AA72625" s="271"/>
    </row>
    <row r="72626" spans="27:27">
      <c r="AA72626" s="271"/>
    </row>
    <row r="72627" spans="27:27">
      <c r="AA72627" s="271"/>
    </row>
    <row r="72628" spans="27:27">
      <c r="AA72628" s="271"/>
    </row>
    <row r="72629" spans="27:27">
      <c r="AA72629" s="271"/>
    </row>
    <row r="72630" spans="27:27">
      <c r="AA72630" s="271"/>
    </row>
    <row r="72631" spans="27:27">
      <c r="AA72631" s="271"/>
    </row>
    <row r="72632" spans="27:27">
      <c r="AA72632" s="271"/>
    </row>
    <row r="72633" spans="27:27">
      <c r="AA72633" s="271"/>
    </row>
    <row r="72634" spans="27:27">
      <c r="AA72634" s="271"/>
    </row>
    <row r="72635" spans="27:27">
      <c r="AA72635" s="271"/>
    </row>
    <row r="72636" spans="27:27">
      <c r="AA72636" s="271"/>
    </row>
    <row r="72637" spans="27:27">
      <c r="AA72637" s="271"/>
    </row>
    <row r="72638" spans="27:27">
      <c r="AA72638" s="271"/>
    </row>
    <row r="72639" spans="27:27">
      <c r="AA72639" s="271"/>
    </row>
    <row r="72640" spans="27:27">
      <c r="AA72640" s="271"/>
    </row>
    <row r="72641" spans="27:27">
      <c r="AA72641" s="271"/>
    </row>
    <row r="72642" spans="27:27">
      <c r="AA72642" s="271"/>
    </row>
    <row r="72643" spans="27:27">
      <c r="AA72643" s="271"/>
    </row>
    <row r="72644" spans="27:27">
      <c r="AA72644" s="271"/>
    </row>
    <row r="72645" spans="27:27">
      <c r="AA72645" s="271"/>
    </row>
    <row r="72646" spans="27:27">
      <c r="AA72646" s="271"/>
    </row>
    <row r="72647" spans="27:27">
      <c r="AA72647" s="271"/>
    </row>
    <row r="72648" spans="27:27">
      <c r="AA72648" s="271"/>
    </row>
    <row r="72649" spans="27:27">
      <c r="AA72649" s="271"/>
    </row>
    <row r="72650" spans="27:27">
      <c r="AA72650" s="271"/>
    </row>
    <row r="72651" spans="27:27">
      <c r="AA72651" s="271"/>
    </row>
    <row r="72652" spans="27:27">
      <c r="AA72652" s="271"/>
    </row>
    <row r="72653" spans="27:27">
      <c r="AA72653" s="271"/>
    </row>
    <row r="72654" spans="27:27">
      <c r="AA72654" s="271"/>
    </row>
    <row r="72655" spans="27:27">
      <c r="AA72655" s="271"/>
    </row>
    <row r="72656" spans="27:27">
      <c r="AA72656" s="271"/>
    </row>
    <row r="72657" spans="27:27">
      <c r="AA72657" s="271"/>
    </row>
    <row r="72658" spans="27:27">
      <c r="AA72658" s="271"/>
    </row>
    <row r="72659" spans="27:27">
      <c r="AA72659" s="271"/>
    </row>
    <row r="72660" spans="27:27">
      <c r="AA72660" s="271"/>
    </row>
    <row r="72661" spans="27:27">
      <c r="AA72661" s="271"/>
    </row>
    <row r="72662" spans="27:27">
      <c r="AA72662" s="271"/>
    </row>
    <row r="72663" spans="27:27">
      <c r="AA72663" s="271"/>
    </row>
    <row r="72664" spans="27:27">
      <c r="AA72664" s="271"/>
    </row>
    <row r="72665" spans="27:27">
      <c r="AA72665" s="271"/>
    </row>
    <row r="72666" spans="27:27">
      <c r="AA72666" s="271"/>
    </row>
    <row r="72667" spans="27:27">
      <c r="AA72667" s="271"/>
    </row>
    <row r="72668" spans="27:27">
      <c r="AA72668" s="271"/>
    </row>
    <row r="72669" spans="27:27">
      <c r="AA72669" s="271"/>
    </row>
    <row r="72670" spans="27:27">
      <c r="AA72670" s="271"/>
    </row>
    <row r="72671" spans="27:27">
      <c r="AA72671" s="271"/>
    </row>
    <row r="72672" spans="27:27">
      <c r="AA72672" s="271"/>
    </row>
    <row r="72673" spans="27:27">
      <c r="AA72673" s="271"/>
    </row>
    <row r="72674" spans="27:27">
      <c r="AA72674" s="271"/>
    </row>
    <row r="72675" spans="27:27">
      <c r="AA72675" s="271"/>
    </row>
    <row r="72676" spans="27:27">
      <c r="AA72676" s="271"/>
    </row>
    <row r="72677" spans="27:27">
      <c r="AA72677" s="271"/>
    </row>
    <row r="72678" spans="27:27">
      <c r="AA72678" s="271"/>
    </row>
    <row r="72679" spans="27:27">
      <c r="AA72679" s="271"/>
    </row>
    <row r="72680" spans="27:27">
      <c r="AA72680" s="271"/>
    </row>
    <row r="72681" spans="27:27">
      <c r="AA72681" s="271"/>
    </row>
    <row r="72682" spans="27:27">
      <c r="AA72682" s="271"/>
    </row>
    <row r="72683" spans="27:27">
      <c r="AA72683" s="271"/>
    </row>
    <row r="72684" spans="27:27">
      <c r="AA72684" s="271"/>
    </row>
    <row r="72685" spans="27:27">
      <c r="AA72685" s="271"/>
    </row>
    <row r="72686" spans="27:27">
      <c r="AA72686" s="271"/>
    </row>
    <row r="72687" spans="27:27">
      <c r="AA72687" s="271"/>
    </row>
    <row r="72688" spans="27:27">
      <c r="AA72688" s="271"/>
    </row>
    <row r="72689" spans="27:27">
      <c r="AA72689" s="271"/>
    </row>
    <row r="72690" spans="27:27">
      <c r="AA72690" s="271"/>
    </row>
    <row r="72691" spans="27:27">
      <c r="AA72691" s="271"/>
    </row>
    <row r="72692" spans="27:27">
      <c r="AA72692" s="271"/>
    </row>
    <row r="72693" spans="27:27">
      <c r="AA72693" s="271"/>
    </row>
    <row r="72694" spans="27:27">
      <c r="AA72694" s="271"/>
    </row>
    <row r="72695" spans="27:27">
      <c r="AA72695" s="271"/>
    </row>
    <row r="72696" spans="27:27">
      <c r="AA72696" s="271"/>
    </row>
    <row r="72697" spans="27:27">
      <c r="AA72697" s="271"/>
    </row>
    <row r="72698" spans="27:27">
      <c r="AA72698" s="271"/>
    </row>
    <row r="72699" spans="27:27">
      <c r="AA72699" s="271"/>
    </row>
    <row r="72700" spans="27:27">
      <c r="AA72700" s="271"/>
    </row>
    <row r="72701" spans="27:27">
      <c r="AA72701" s="271"/>
    </row>
    <row r="72702" spans="27:27">
      <c r="AA72702" s="271"/>
    </row>
    <row r="72703" spans="27:27">
      <c r="AA72703" s="271"/>
    </row>
    <row r="72704" spans="27:27">
      <c r="AA72704" s="271"/>
    </row>
    <row r="72705" spans="27:27">
      <c r="AA72705" s="271"/>
    </row>
    <row r="72706" spans="27:27">
      <c r="AA72706" s="271"/>
    </row>
    <row r="72707" spans="27:27">
      <c r="AA72707" s="271"/>
    </row>
    <row r="72708" spans="27:27">
      <c r="AA72708" s="271"/>
    </row>
    <row r="72709" spans="27:27">
      <c r="AA72709" s="271"/>
    </row>
    <row r="72710" spans="27:27">
      <c r="AA72710" s="271"/>
    </row>
    <row r="72711" spans="27:27">
      <c r="AA72711" s="271"/>
    </row>
    <row r="72712" spans="27:27">
      <c r="AA72712" s="271"/>
    </row>
    <row r="72713" spans="27:27">
      <c r="AA72713" s="271"/>
    </row>
    <row r="72714" spans="27:27">
      <c r="AA72714" s="271"/>
    </row>
    <row r="72715" spans="27:27">
      <c r="AA72715" s="271"/>
    </row>
    <row r="72716" spans="27:27">
      <c r="AA72716" s="271"/>
    </row>
    <row r="72717" spans="27:27">
      <c r="AA72717" s="271"/>
    </row>
    <row r="72718" spans="27:27">
      <c r="AA72718" s="271"/>
    </row>
    <row r="72719" spans="27:27">
      <c r="AA72719" s="271"/>
    </row>
    <row r="72720" spans="27:27">
      <c r="AA72720" s="271"/>
    </row>
    <row r="72721" spans="27:27">
      <c r="AA72721" s="271"/>
    </row>
    <row r="72722" spans="27:27">
      <c r="AA72722" s="271"/>
    </row>
    <row r="72723" spans="27:27">
      <c r="AA72723" s="271"/>
    </row>
    <row r="72724" spans="27:27">
      <c r="AA72724" s="271"/>
    </row>
    <row r="72725" spans="27:27">
      <c r="AA72725" s="271"/>
    </row>
    <row r="72726" spans="27:27">
      <c r="AA72726" s="271"/>
    </row>
    <row r="72727" spans="27:27">
      <c r="AA72727" s="271"/>
    </row>
    <row r="72728" spans="27:27">
      <c r="AA72728" s="271"/>
    </row>
    <row r="72729" spans="27:27">
      <c r="AA72729" s="271"/>
    </row>
    <row r="72730" spans="27:27">
      <c r="AA72730" s="271"/>
    </row>
    <row r="72731" spans="27:27">
      <c r="AA72731" s="271"/>
    </row>
    <row r="72732" spans="27:27">
      <c r="AA72732" s="271"/>
    </row>
    <row r="72733" spans="27:27">
      <c r="AA72733" s="271"/>
    </row>
    <row r="72734" spans="27:27">
      <c r="AA72734" s="271"/>
    </row>
    <row r="72735" spans="27:27">
      <c r="AA72735" s="271"/>
    </row>
    <row r="72736" spans="27:27">
      <c r="AA72736" s="271"/>
    </row>
    <row r="72737" spans="27:27">
      <c r="AA72737" s="271"/>
    </row>
    <row r="72738" spans="27:27">
      <c r="AA72738" s="271"/>
    </row>
    <row r="72739" spans="27:27">
      <c r="AA72739" s="271"/>
    </row>
    <row r="72740" spans="27:27">
      <c r="AA72740" s="271"/>
    </row>
    <row r="72741" spans="27:27">
      <c r="AA72741" s="271"/>
    </row>
    <row r="72742" spans="27:27">
      <c r="AA72742" s="271"/>
    </row>
    <row r="72743" spans="27:27">
      <c r="AA72743" s="271"/>
    </row>
    <row r="72744" spans="27:27">
      <c r="AA72744" s="271"/>
    </row>
    <row r="72745" spans="27:27">
      <c r="AA72745" s="271"/>
    </row>
    <row r="72746" spans="27:27">
      <c r="AA72746" s="271"/>
    </row>
    <row r="72747" spans="27:27">
      <c r="AA72747" s="271"/>
    </row>
    <row r="72748" spans="27:27">
      <c r="AA72748" s="271"/>
    </row>
    <row r="72749" spans="27:27">
      <c r="AA72749" s="271"/>
    </row>
    <row r="72750" spans="27:27">
      <c r="AA72750" s="271"/>
    </row>
    <row r="72751" spans="27:27">
      <c r="AA72751" s="271"/>
    </row>
    <row r="72752" spans="27:27">
      <c r="AA72752" s="271"/>
    </row>
    <row r="72753" spans="27:27">
      <c r="AA72753" s="271"/>
    </row>
    <row r="72754" spans="27:27">
      <c r="AA72754" s="271"/>
    </row>
    <row r="72755" spans="27:27">
      <c r="AA72755" s="271"/>
    </row>
    <row r="72756" spans="27:27">
      <c r="AA72756" s="271"/>
    </row>
    <row r="72757" spans="27:27">
      <c r="AA72757" s="271"/>
    </row>
    <row r="72758" spans="27:27">
      <c r="AA72758" s="271"/>
    </row>
    <row r="72759" spans="27:27">
      <c r="AA72759" s="271"/>
    </row>
    <row r="72760" spans="27:27">
      <c r="AA72760" s="271"/>
    </row>
    <row r="72761" spans="27:27">
      <c r="AA72761" s="271"/>
    </row>
    <row r="72762" spans="27:27">
      <c r="AA72762" s="271"/>
    </row>
    <row r="72763" spans="27:27">
      <c r="AA72763" s="271"/>
    </row>
    <row r="72764" spans="27:27">
      <c r="AA72764" s="271"/>
    </row>
    <row r="72765" spans="27:27">
      <c r="AA72765" s="271"/>
    </row>
    <row r="72766" spans="27:27">
      <c r="AA72766" s="271"/>
    </row>
    <row r="72767" spans="27:27">
      <c r="AA72767" s="271"/>
    </row>
    <row r="72768" spans="27:27">
      <c r="AA72768" s="271"/>
    </row>
    <row r="72769" spans="27:27">
      <c r="AA72769" s="271"/>
    </row>
    <row r="72770" spans="27:27">
      <c r="AA72770" s="271"/>
    </row>
    <row r="72771" spans="27:27">
      <c r="AA72771" s="271"/>
    </row>
    <row r="72772" spans="27:27">
      <c r="AA72772" s="271"/>
    </row>
    <row r="72773" spans="27:27">
      <c r="AA72773" s="271"/>
    </row>
    <row r="72774" spans="27:27">
      <c r="AA72774" s="271"/>
    </row>
    <row r="72775" spans="27:27">
      <c r="AA72775" s="271"/>
    </row>
    <row r="72776" spans="27:27">
      <c r="AA72776" s="271"/>
    </row>
    <row r="72777" spans="27:27">
      <c r="AA72777" s="271"/>
    </row>
    <row r="72778" spans="27:27">
      <c r="AA72778" s="271"/>
    </row>
    <row r="72779" spans="27:27">
      <c r="AA72779" s="271"/>
    </row>
    <row r="72780" spans="27:27">
      <c r="AA72780" s="271"/>
    </row>
    <row r="72781" spans="27:27">
      <c r="AA72781" s="271"/>
    </row>
    <row r="72782" spans="27:27">
      <c r="AA72782" s="271"/>
    </row>
    <row r="72783" spans="27:27">
      <c r="AA72783" s="271"/>
    </row>
    <row r="72784" spans="27:27">
      <c r="AA72784" s="271"/>
    </row>
    <row r="72785" spans="27:27">
      <c r="AA72785" s="271"/>
    </row>
    <row r="72786" spans="27:27">
      <c r="AA72786" s="271"/>
    </row>
    <row r="72787" spans="27:27">
      <c r="AA72787" s="271"/>
    </row>
    <row r="72788" spans="27:27">
      <c r="AA72788" s="271"/>
    </row>
    <row r="72789" spans="27:27">
      <c r="AA72789" s="271"/>
    </row>
    <row r="72790" spans="27:27">
      <c r="AA72790" s="271"/>
    </row>
    <row r="72791" spans="27:27">
      <c r="AA72791" s="271"/>
    </row>
    <row r="72792" spans="27:27">
      <c r="AA72792" s="271"/>
    </row>
    <row r="72793" spans="27:27">
      <c r="AA72793" s="271"/>
    </row>
    <row r="72794" spans="27:27">
      <c r="AA72794" s="271"/>
    </row>
    <row r="72795" spans="27:27">
      <c r="AA72795" s="271"/>
    </row>
    <row r="72796" spans="27:27">
      <c r="AA72796" s="271"/>
    </row>
    <row r="72797" spans="27:27">
      <c r="AA72797" s="271"/>
    </row>
    <row r="72798" spans="27:27">
      <c r="AA72798" s="271"/>
    </row>
    <row r="72799" spans="27:27">
      <c r="AA72799" s="271"/>
    </row>
    <row r="72800" spans="27:27">
      <c r="AA72800" s="271"/>
    </row>
    <row r="72801" spans="27:27">
      <c r="AA72801" s="271"/>
    </row>
    <row r="72802" spans="27:27">
      <c r="AA72802" s="271"/>
    </row>
    <row r="72803" spans="27:27">
      <c r="AA72803" s="271"/>
    </row>
    <row r="72804" spans="27:27">
      <c r="AA72804" s="271"/>
    </row>
    <row r="72805" spans="27:27">
      <c r="AA72805" s="271"/>
    </row>
    <row r="72806" spans="27:27">
      <c r="AA72806" s="271"/>
    </row>
    <row r="72807" spans="27:27">
      <c r="AA72807" s="271"/>
    </row>
    <row r="72808" spans="27:27">
      <c r="AA72808" s="271"/>
    </row>
    <row r="72809" spans="27:27">
      <c r="AA72809" s="271"/>
    </row>
    <row r="72810" spans="27:27">
      <c r="AA72810" s="271"/>
    </row>
    <row r="72811" spans="27:27">
      <c r="AA72811" s="271"/>
    </row>
    <row r="72812" spans="27:27">
      <c r="AA72812" s="271"/>
    </row>
    <row r="72813" spans="27:27">
      <c r="AA72813" s="271"/>
    </row>
    <row r="72814" spans="27:27">
      <c r="AA72814" s="271"/>
    </row>
    <row r="72815" spans="27:27">
      <c r="AA72815" s="271"/>
    </row>
    <row r="72816" spans="27:27">
      <c r="AA72816" s="271"/>
    </row>
    <row r="72817" spans="27:27">
      <c r="AA72817" s="271"/>
    </row>
    <row r="72818" spans="27:27">
      <c r="AA72818" s="271"/>
    </row>
    <row r="72819" spans="27:27">
      <c r="AA72819" s="271"/>
    </row>
    <row r="72820" spans="27:27">
      <c r="AA72820" s="271"/>
    </row>
    <row r="72821" spans="27:27">
      <c r="AA72821" s="271"/>
    </row>
    <row r="72822" spans="27:27">
      <c r="AA72822" s="271"/>
    </row>
    <row r="72823" spans="27:27">
      <c r="AA72823" s="271"/>
    </row>
    <row r="72824" spans="27:27">
      <c r="AA72824" s="271"/>
    </row>
    <row r="72825" spans="27:27">
      <c r="AA72825" s="271"/>
    </row>
    <row r="72826" spans="27:27">
      <c r="AA72826" s="271"/>
    </row>
    <row r="72827" spans="27:27">
      <c r="AA72827" s="271"/>
    </row>
    <row r="72828" spans="27:27">
      <c r="AA72828" s="271"/>
    </row>
    <row r="72829" spans="27:27">
      <c r="AA72829" s="271"/>
    </row>
    <row r="72830" spans="27:27">
      <c r="AA72830" s="271"/>
    </row>
    <row r="72831" spans="27:27">
      <c r="AA72831" s="271"/>
    </row>
    <row r="72832" spans="27:27">
      <c r="AA72832" s="271"/>
    </row>
    <row r="72833" spans="27:27">
      <c r="AA72833" s="271"/>
    </row>
    <row r="72834" spans="27:27">
      <c r="AA72834" s="271"/>
    </row>
    <row r="72835" spans="27:27">
      <c r="AA72835" s="271"/>
    </row>
    <row r="72836" spans="27:27">
      <c r="AA72836" s="271"/>
    </row>
    <row r="72837" spans="27:27">
      <c r="AA72837" s="271"/>
    </row>
    <row r="72838" spans="27:27">
      <c r="AA72838" s="271"/>
    </row>
    <row r="72839" spans="27:27">
      <c r="AA72839" s="271"/>
    </row>
    <row r="72840" spans="27:27">
      <c r="AA72840" s="271"/>
    </row>
    <row r="72841" spans="27:27">
      <c r="AA72841" s="271"/>
    </row>
    <row r="72842" spans="27:27">
      <c r="AA72842" s="271"/>
    </row>
    <row r="72843" spans="27:27">
      <c r="AA72843" s="271"/>
    </row>
    <row r="72844" spans="27:27">
      <c r="AA72844" s="271"/>
    </row>
    <row r="72845" spans="27:27">
      <c r="AA72845" s="271"/>
    </row>
    <row r="72846" spans="27:27">
      <c r="AA72846" s="271"/>
    </row>
    <row r="72847" spans="27:27">
      <c r="AA72847" s="271"/>
    </row>
    <row r="72848" spans="27:27">
      <c r="AA72848" s="271"/>
    </row>
    <row r="72849" spans="27:27">
      <c r="AA72849" s="271"/>
    </row>
    <row r="72850" spans="27:27">
      <c r="AA72850" s="271"/>
    </row>
    <row r="72851" spans="27:27">
      <c r="AA72851" s="271"/>
    </row>
    <row r="72852" spans="27:27">
      <c r="AA72852" s="271"/>
    </row>
    <row r="72853" spans="27:27">
      <c r="AA72853" s="271"/>
    </row>
    <row r="72854" spans="27:27">
      <c r="AA72854" s="271"/>
    </row>
    <row r="72855" spans="27:27">
      <c r="AA72855" s="271"/>
    </row>
    <row r="72856" spans="27:27">
      <c r="AA72856" s="271"/>
    </row>
    <row r="72857" spans="27:27">
      <c r="AA72857" s="271"/>
    </row>
    <row r="72858" spans="27:27">
      <c r="AA72858" s="271"/>
    </row>
    <row r="72859" spans="27:27">
      <c r="AA72859" s="271"/>
    </row>
    <row r="72860" spans="27:27">
      <c r="AA72860" s="271"/>
    </row>
    <row r="72861" spans="27:27">
      <c r="AA72861" s="271"/>
    </row>
    <row r="72862" spans="27:27">
      <c r="AA72862" s="271"/>
    </row>
    <row r="72863" spans="27:27">
      <c r="AA72863" s="271"/>
    </row>
    <row r="72864" spans="27:27">
      <c r="AA72864" s="271"/>
    </row>
    <row r="72865" spans="27:27">
      <c r="AA72865" s="271"/>
    </row>
    <row r="72866" spans="27:27">
      <c r="AA72866" s="271"/>
    </row>
    <row r="72867" spans="27:27">
      <c r="AA72867" s="271"/>
    </row>
    <row r="72868" spans="27:27">
      <c r="AA72868" s="271"/>
    </row>
    <row r="72869" spans="27:27">
      <c r="AA72869" s="271"/>
    </row>
    <row r="72870" spans="27:27">
      <c r="AA72870" s="271"/>
    </row>
    <row r="72871" spans="27:27">
      <c r="AA72871" s="271"/>
    </row>
    <row r="72872" spans="27:27">
      <c r="AA72872" s="271"/>
    </row>
    <row r="72873" spans="27:27">
      <c r="AA72873" s="271"/>
    </row>
    <row r="72874" spans="27:27">
      <c r="AA72874" s="271"/>
    </row>
    <row r="72875" spans="27:27">
      <c r="AA72875" s="271"/>
    </row>
    <row r="72876" spans="27:27">
      <c r="AA72876" s="271"/>
    </row>
    <row r="72877" spans="27:27">
      <c r="AA72877" s="271"/>
    </row>
    <row r="72878" spans="27:27">
      <c r="AA72878" s="271"/>
    </row>
    <row r="72879" spans="27:27">
      <c r="AA72879" s="271"/>
    </row>
    <row r="72880" spans="27:27">
      <c r="AA72880" s="271"/>
    </row>
    <row r="72881" spans="27:27">
      <c r="AA72881" s="271"/>
    </row>
    <row r="72882" spans="27:27">
      <c r="AA72882" s="271"/>
    </row>
    <row r="72883" spans="27:27">
      <c r="AA72883" s="271"/>
    </row>
    <row r="72884" spans="27:27">
      <c r="AA72884" s="271"/>
    </row>
    <row r="72885" spans="27:27">
      <c r="AA72885" s="271"/>
    </row>
    <row r="72886" spans="27:27">
      <c r="AA72886" s="271"/>
    </row>
    <row r="72887" spans="27:27">
      <c r="AA72887" s="271"/>
    </row>
    <row r="72888" spans="27:27">
      <c r="AA72888" s="271"/>
    </row>
    <row r="72889" spans="27:27">
      <c r="AA72889" s="271"/>
    </row>
    <row r="72890" spans="27:27">
      <c r="AA72890" s="271"/>
    </row>
    <row r="72891" spans="27:27">
      <c r="AA72891" s="271"/>
    </row>
    <row r="72892" spans="27:27">
      <c r="AA72892" s="271"/>
    </row>
    <row r="72893" spans="27:27">
      <c r="AA72893" s="271"/>
    </row>
    <row r="72894" spans="27:27">
      <c r="AA72894" s="271"/>
    </row>
    <row r="72895" spans="27:27">
      <c r="AA72895" s="271"/>
    </row>
    <row r="72896" spans="27:27">
      <c r="AA72896" s="271"/>
    </row>
    <row r="72897" spans="27:27">
      <c r="AA72897" s="271"/>
    </row>
    <row r="72898" spans="27:27">
      <c r="AA72898" s="271"/>
    </row>
    <row r="72899" spans="27:27">
      <c r="AA72899" s="271"/>
    </row>
    <row r="72900" spans="27:27">
      <c r="AA72900" s="271"/>
    </row>
    <row r="72901" spans="27:27">
      <c r="AA72901" s="271"/>
    </row>
    <row r="72902" spans="27:27">
      <c r="AA72902" s="271"/>
    </row>
    <row r="72903" spans="27:27">
      <c r="AA72903" s="271"/>
    </row>
    <row r="72904" spans="27:27">
      <c r="AA72904" s="271"/>
    </row>
    <row r="72905" spans="27:27">
      <c r="AA72905" s="271"/>
    </row>
    <row r="72906" spans="27:27">
      <c r="AA72906" s="271"/>
    </row>
    <row r="72907" spans="27:27">
      <c r="AA72907" s="271"/>
    </row>
    <row r="72908" spans="27:27">
      <c r="AA72908" s="271"/>
    </row>
    <row r="72909" spans="27:27">
      <c r="AA72909" s="271"/>
    </row>
    <row r="72910" spans="27:27">
      <c r="AA72910" s="271"/>
    </row>
    <row r="72911" spans="27:27">
      <c r="AA72911" s="271"/>
    </row>
    <row r="72912" spans="27:27">
      <c r="AA72912" s="271"/>
    </row>
    <row r="72913" spans="27:27">
      <c r="AA72913" s="271"/>
    </row>
    <row r="72914" spans="27:27">
      <c r="AA72914" s="271"/>
    </row>
    <row r="72915" spans="27:27">
      <c r="AA72915" s="271"/>
    </row>
    <row r="72916" spans="27:27">
      <c r="AA72916" s="271"/>
    </row>
    <row r="72917" spans="27:27">
      <c r="AA72917" s="271"/>
    </row>
    <row r="72918" spans="27:27">
      <c r="AA72918" s="271"/>
    </row>
    <row r="72919" spans="27:27">
      <c r="AA72919" s="271"/>
    </row>
    <row r="72920" spans="27:27">
      <c r="AA72920" s="271"/>
    </row>
    <row r="72921" spans="27:27">
      <c r="AA72921" s="271"/>
    </row>
    <row r="72922" spans="27:27">
      <c r="AA72922" s="271"/>
    </row>
    <row r="72923" spans="27:27">
      <c r="AA72923" s="271"/>
    </row>
    <row r="72924" spans="27:27">
      <c r="AA72924" s="271"/>
    </row>
    <row r="72925" spans="27:27">
      <c r="AA72925" s="271"/>
    </row>
    <row r="72926" spans="27:27">
      <c r="AA72926" s="271"/>
    </row>
    <row r="72927" spans="27:27">
      <c r="AA72927" s="271"/>
    </row>
    <row r="72928" spans="27:27">
      <c r="AA72928" s="271"/>
    </row>
    <row r="72929" spans="27:27">
      <c r="AA72929" s="271"/>
    </row>
    <row r="72930" spans="27:27">
      <c r="AA72930" s="271"/>
    </row>
    <row r="72931" spans="27:27">
      <c r="AA72931" s="271"/>
    </row>
    <row r="72932" spans="27:27">
      <c r="AA72932" s="271"/>
    </row>
    <row r="72933" spans="27:27">
      <c r="AA72933" s="271"/>
    </row>
    <row r="72934" spans="27:27">
      <c r="AA72934" s="271"/>
    </row>
    <row r="72935" spans="27:27">
      <c r="AA72935" s="271"/>
    </row>
    <row r="72936" spans="27:27">
      <c r="AA72936" s="271"/>
    </row>
    <row r="72937" spans="27:27">
      <c r="AA72937" s="271"/>
    </row>
    <row r="72938" spans="27:27">
      <c r="AA72938" s="271"/>
    </row>
    <row r="72939" spans="27:27">
      <c r="AA72939" s="271"/>
    </row>
    <row r="72940" spans="27:27">
      <c r="AA72940" s="271"/>
    </row>
    <row r="72941" spans="27:27">
      <c r="AA72941" s="271"/>
    </row>
    <row r="72942" spans="27:27">
      <c r="AA72942" s="271"/>
    </row>
    <row r="72943" spans="27:27">
      <c r="AA72943" s="271"/>
    </row>
    <row r="72944" spans="27:27">
      <c r="AA72944" s="271"/>
    </row>
    <row r="72945" spans="27:27">
      <c r="AA72945" s="271"/>
    </row>
    <row r="72946" spans="27:27">
      <c r="AA72946" s="271"/>
    </row>
    <row r="72947" spans="27:27">
      <c r="AA72947" s="271"/>
    </row>
    <row r="72948" spans="27:27">
      <c r="AA72948" s="271"/>
    </row>
    <row r="72949" spans="27:27">
      <c r="AA72949" s="271"/>
    </row>
    <row r="72950" spans="27:27">
      <c r="AA72950" s="271"/>
    </row>
    <row r="72951" spans="27:27">
      <c r="AA72951" s="271"/>
    </row>
    <row r="72952" spans="27:27">
      <c r="AA72952" s="271"/>
    </row>
    <row r="72953" spans="27:27">
      <c r="AA72953" s="271"/>
    </row>
    <row r="72954" spans="27:27">
      <c r="AA72954" s="271"/>
    </row>
    <row r="72955" spans="27:27">
      <c r="AA72955" s="271"/>
    </row>
    <row r="72956" spans="27:27">
      <c r="AA72956" s="271"/>
    </row>
    <row r="72957" spans="27:27">
      <c r="AA72957" s="271"/>
    </row>
    <row r="72958" spans="27:27">
      <c r="AA72958" s="271"/>
    </row>
    <row r="72959" spans="27:27">
      <c r="AA72959" s="271"/>
    </row>
    <row r="72960" spans="27:27">
      <c r="AA72960" s="271"/>
    </row>
    <row r="72961" spans="27:27">
      <c r="AA72961" s="271"/>
    </row>
    <row r="72962" spans="27:27">
      <c r="AA72962" s="271"/>
    </row>
    <row r="72963" spans="27:27">
      <c r="AA72963" s="271"/>
    </row>
    <row r="72964" spans="27:27">
      <c r="AA72964" s="271"/>
    </row>
    <row r="72965" spans="27:27">
      <c r="AA72965" s="271"/>
    </row>
    <row r="72966" spans="27:27">
      <c r="AA72966" s="271"/>
    </row>
    <row r="72967" spans="27:27">
      <c r="AA72967" s="271"/>
    </row>
    <row r="72968" spans="27:27">
      <c r="AA72968" s="271"/>
    </row>
    <row r="72969" spans="27:27">
      <c r="AA72969" s="271"/>
    </row>
    <row r="72970" spans="27:27">
      <c r="AA72970" s="271"/>
    </row>
    <row r="72971" spans="27:27">
      <c r="AA72971" s="271"/>
    </row>
    <row r="72972" spans="27:27">
      <c r="AA72972" s="271"/>
    </row>
    <row r="72973" spans="27:27">
      <c r="AA72973" s="271"/>
    </row>
    <row r="72974" spans="27:27">
      <c r="AA72974" s="271"/>
    </row>
    <row r="72975" spans="27:27">
      <c r="AA72975" s="271"/>
    </row>
    <row r="72976" spans="27:27">
      <c r="AA72976" s="271"/>
    </row>
    <row r="72977" spans="27:27">
      <c r="AA72977" s="271"/>
    </row>
    <row r="72978" spans="27:27">
      <c r="AA72978" s="271"/>
    </row>
    <row r="72979" spans="27:27">
      <c r="AA72979" s="271"/>
    </row>
    <row r="72980" spans="27:27">
      <c r="AA72980" s="271"/>
    </row>
    <row r="72981" spans="27:27">
      <c r="AA72981" s="271"/>
    </row>
    <row r="72982" spans="27:27">
      <c r="AA72982" s="271"/>
    </row>
    <row r="72983" spans="27:27">
      <c r="AA72983" s="271"/>
    </row>
    <row r="72984" spans="27:27">
      <c r="AA72984" s="271"/>
    </row>
    <row r="72985" spans="27:27">
      <c r="AA72985" s="271"/>
    </row>
    <row r="72986" spans="27:27">
      <c r="AA72986" s="271"/>
    </row>
    <row r="72987" spans="27:27">
      <c r="AA72987" s="271"/>
    </row>
    <row r="72988" spans="27:27">
      <c r="AA72988" s="271"/>
    </row>
    <row r="72989" spans="27:27">
      <c r="AA72989" s="271"/>
    </row>
    <row r="72990" spans="27:27">
      <c r="AA72990" s="271"/>
    </row>
    <row r="72991" spans="27:27">
      <c r="AA72991" s="271"/>
    </row>
    <row r="72992" spans="27:27">
      <c r="AA72992" s="271"/>
    </row>
    <row r="72993" spans="27:27">
      <c r="AA72993" s="271"/>
    </row>
    <row r="72994" spans="27:27">
      <c r="AA72994" s="271"/>
    </row>
    <row r="72995" spans="27:27">
      <c r="AA72995" s="271"/>
    </row>
    <row r="72996" spans="27:27">
      <c r="AA72996" s="271"/>
    </row>
    <row r="72997" spans="27:27">
      <c r="AA72997" s="271"/>
    </row>
    <row r="72998" spans="27:27">
      <c r="AA72998" s="271"/>
    </row>
    <row r="72999" spans="27:27">
      <c r="AA72999" s="271"/>
    </row>
    <row r="73000" spans="27:27">
      <c r="AA73000" s="271"/>
    </row>
    <row r="73001" spans="27:27">
      <c r="AA73001" s="271"/>
    </row>
    <row r="73002" spans="27:27">
      <c r="AA73002" s="271"/>
    </row>
    <row r="73003" spans="27:27">
      <c r="AA73003" s="271"/>
    </row>
    <row r="73004" spans="27:27">
      <c r="AA73004" s="271"/>
    </row>
    <row r="73005" spans="27:27">
      <c r="AA73005" s="271"/>
    </row>
    <row r="73006" spans="27:27">
      <c r="AA73006" s="271"/>
    </row>
    <row r="73007" spans="27:27">
      <c r="AA73007" s="271"/>
    </row>
    <row r="73008" spans="27:27">
      <c r="AA73008" s="271"/>
    </row>
    <row r="73009" spans="27:27">
      <c r="AA73009" s="271"/>
    </row>
    <row r="73010" spans="27:27">
      <c r="AA73010" s="271"/>
    </row>
    <row r="73011" spans="27:27">
      <c r="AA73011" s="271"/>
    </row>
    <row r="73012" spans="27:27">
      <c r="AA73012" s="271"/>
    </row>
    <row r="73013" spans="27:27">
      <c r="AA73013" s="271"/>
    </row>
    <row r="73014" spans="27:27">
      <c r="AA73014" s="271"/>
    </row>
    <row r="73015" spans="27:27">
      <c r="AA73015" s="271"/>
    </row>
    <row r="73016" spans="27:27">
      <c r="AA73016" s="271"/>
    </row>
    <row r="73017" spans="27:27">
      <c r="AA73017" s="271"/>
    </row>
    <row r="73018" spans="27:27">
      <c r="AA73018" s="271"/>
    </row>
    <row r="73019" spans="27:27">
      <c r="AA73019" s="271"/>
    </row>
    <row r="73020" spans="27:27">
      <c r="AA73020" s="271"/>
    </row>
    <row r="73021" spans="27:27">
      <c r="AA73021" s="271"/>
    </row>
    <row r="73022" spans="27:27">
      <c r="AA73022" s="271"/>
    </row>
    <row r="73023" spans="27:27">
      <c r="AA73023" s="271"/>
    </row>
    <row r="73024" spans="27:27">
      <c r="AA73024" s="271"/>
    </row>
    <row r="73025" spans="27:27">
      <c r="AA73025" s="271"/>
    </row>
    <row r="73026" spans="27:27">
      <c r="AA73026" s="271"/>
    </row>
    <row r="73027" spans="27:27">
      <c r="AA73027" s="271"/>
    </row>
    <row r="73028" spans="27:27">
      <c r="AA73028" s="271"/>
    </row>
    <row r="73029" spans="27:27">
      <c r="AA73029" s="271"/>
    </row>
    <row r="73030" spans="27:27">
      <c r="AA73030" s="271"/>
    </row>
    <row r="73031" spans="27:27">
      <c r="AA73031" s="271"/>
    </row>
    <row r="73032" spans="27:27">
      <c r="AA73032" s="271"/>
    </row>
    <row r="73033" spans="27:27">
      <c r="AA73033" s="271"/>
    </row>
    <row r="73034" spans="27:27">
      <c r="AA73034" s="271"/>
    </row>
    <row r="73035" spans="27:27">
      <c r="AA73035" s="271"/>
    </row>
    <row r="73036" spans="27:27">
      <c r="AA73036" s="271"/>
    </row>
    <row r="73037" spans="27:27">
      <c r="AA73037" s="271"/>
    </row>
    <row r="73038" spans="27:27">
      <c r="AA73038" s="271"/>
    </row>
    <row r="73039" spans="27:27">
      <c r="AA73039" s="271"/>
    </row>
    <row r="73040" spans="27:27">
      <c r="AA73040" s="271"/>
    </row>
    <row r="73041" spans="27:27">
      <c r="AA73041" s="271"/>
    </row>
    <row r="73042" spans="27:27">
      <c r="AA73042" s="271"/>
    </row>
    <row r="73043" spans="27:27">
      <c r="AA73043" s="271"/>
    </row>
    <row r="73044" spans="27:27">
      <c r="AA73044" s="271"/>
    </row>
    <row r="73045" spans="27:27">
      <c r="AA73045" s="271"/>
    </row>
    <row r="73046" spans="27:27">
      <c r="AA73046" s="271"/>
    </row>
    <row r="73047" spans="27:27">
      <c r="AA73047" s="271"/>
    </row>
    <row r="73048" spans="27:27">
      <c r="AA73048" s="271"/>
    </row>
    <row r="73049" spans="27:27">
      <c r="AA73049" s="271"/>
    </row>
    <row r="73050" spans="27:27">
      <c r="AA73050" s="271"/>
    </row>
    <row r="73051" spans="27:27">
      <c r="AA73051" s="271"/>
    </row>
    <row r="73052" spans="27:27">
      <c r="AA73052" s="271"/>
    </row>
    <row r="73053" spans="27:27">
      <c r="AA73053" s="271"/>
    </row>
    <row r="73054" spans="27:27">
      <c r="AA73054" s="271"/>
    </row>
    <row r="73055" spans="27:27">
      <c r="AA73055" s="271"/>
    </row>
    <row r="73056" spans="27:27">
      <c r="AA73056" s="271"/>
    </row>
    <row r="73057" spans="27:27">
      <c r="AA73057" s="271"/>
    </row>
    <row r="73058" spans="27:27">
      <c r="AA73058" s="271"/>
    </row>
    <row r="73059" spans="27:27">
      <c r="AA73059" s="271"/>
    </row>
    <row r="73060" spans="27:27">
      <c r="AA73060" s="271"/>
    </row>
    <row r="73061" spans="27:27">
      <c r="AA73061" s="271"/>
    </row>
    <row r="73062" spans="27:27">
      <c r="AA73062" s="271"/>
    </row>
    <row r="73063" spans="27:27">
      <c r="AA73063" s="271"/>
    </row>
    <row r="73064" spans="27:27">
      <c r="AA73064" s="271"/>
    </row>
    <row r="73065" spans="27:27">
      <c r="AA73065" s="271"/>
    </row>
    <row r="73066" spans="27:27">
      <c r="AA73066" s="271"/>
    </row>
    <row r="73067" spans="27:27">
      <c r="AA73067" s="271"/>
    </row>
    <row r="73068" spans="27:27">
      <c r="AA73068" s="271"/>
    </row>
    <row r="73069" spans="27:27">
      <c r="AA73069" s="271"/>
    </row>
    <row r="73070" spans="27:27">
      <c r="AA73070" s="271"/>
    </row>
    <row r="73071" spans="27:27">
      <c r="AA73071" s="271"/>
    </row>
    <row r="73072" spans="27:27">
      <c r="AA73072" s="271"/>
    </row>
    <row r="73073" spans="27:27">
      <c r="AA73073" s="271"/>
    </row>
    <row r="73074" spans="27:27">
      <c r="AA73074" s="271"/>
    </row>
    <row r="73075" spans="27:27">
      <c r="AA73075" s="271"/>
    </row>
    <row r="73076" spans="27:27">
      <c r="AA73076" s="271"/>
    </row>
    <row r="73077" spans="27:27">
      <c r="AA73077" s="271"/>
    </row>
    <row r="73078" spans="27:27">
      <c r="AA73078" s="271"/>
    </row>
    <row r="73079" spans="27:27">
      <c r="AA73079" s="271"/>
    </row>
    <row r="73080" spans="27:27">
      <c r="AA73080" s="271"/>
    </row>
    <row r="73081" spans="27:27">
      <c r="AA73081" s="271"/>
    </row>
    <row r="73082" spans="27:27">
      <c r="AA73082" s="271"/>
    </row>
    <row r="73083" spans="27:27">
      <c r="AA73083" s="271"/>
    </row>
    <row r="73084" spans="27:27">
      <c r="AA73084" s="271"/>
    </row>
    <row r="73085" spans="27:27">
      <c r="AA73085" s="271"/>
    </row>
    <row r="73086" spans="27:27">
      <c r="AA73086" s="271"/>
    </row>
    <row r="73087" spans="27:27">
      <c r="AA73087" s="271"/>
    </row>
    <row r="73088" spans="27:27">
      <c r="AA73088" s="271"/>
    </row>
    <row r="73089" spans="27:27">
      <c r="AA73089" s="271"/>
    </row>
    <row r="73090" spans="27:27">
      <c r="AA73090" s="271"/>
    </row>
    <row r="73091" spans="27:27">
      <c r="AA73091" s="271"/>
    </row>
    <row r="73092" spans="27:27">
      <c r="AA73092" s="271"/>
    </row>
    <row r="73093" spans="27:27">
      <c r="AA73093" s="271"/>
    </row>
    <row r="73094" spans="27:27">
      <c r="AA73094" s="271"/>
    </row>
    <row r="73095" spans="27:27">
      <c r="AA73095" s="271"/>
    </row>
    <row r="73096" spans="27:27">
      <c r="AA73096" s="271"/>
    </row>
    <row r="73097" spans="27:27">
      <c r="AA73097" s="271"/>
    </row>
    <row r="73098" spans="27:27">
      <c r="AA73098" s="271"/>
    </row>
    <row r="73099" spans="27:27">
      <c r="AA73099" s="271"/>
    </row>
    <row r="73100" spans="27:27">
      <c r="AA73100" s="271"/>
    </row>
    <row r="73101" spans="27:27">
      <c r="AA73101" s="271"/>
    </row>
    <row r="73102" spans="27:27">
      <c r="AA73102" s="271"/>
    </row>
    <row r="73103" spans="27:27">
      <c r="AA73103" s="271"/>
    </row>
    <row r="73104" spans="27:27">
      <c r="AA73104" s="271"/>
    </row>
    <row r="73105" spans="27:27">
      <c r="AA73105" s="271"/>
    </row>
    <row r="73106" spans="27:27">
      <c r="AA73106" s="271"/>
    </row>
    <row r="73107" spans="27:27">
      <c r="AA73107" s="271"/>
    </row>
    <row r="73108" spans="27:27">
      <c r="AA73108" s="271"/>
    </row>
    <row r="73109" spans="27:27">
      <c r="AA73109" s="271"/>
    </row>
    <row r="73110" spans="27:27">
      <c r="AA73110" s="271"/>
    </row>
    <row r="73111" spans="27:27">
      <c r="AA73111" s="271"/>
    </row>
    <row r="73112" spans="27:27">
      <c r="AA73112" s="271"/>
    </row>
    <row r="73113" spans="27:27">
      <c r="AA73113" s="271"/>
    </row>
    <row r="73114" spans="27:27">
      <c r="AA73114" s="271"/>
    </row>
    <row r="73115" spans="27:27">
      <c r="AA73115" s="271"/>
    </row>
    <row r="73116" spans="27:27">
      <c r="AA73116" s="271"/>
    </row>
    <row r="73117" spans="27:27">
      <c r="AA73117" s="271"/>
    </row>
    <row r="73118" spans="27:27">
      <c r="AA73118" s="271"/>
    </row>
    <row r="73119" spans="27:27">
      <c r="AA73119" s="271"/>
    </row>
    <row r="73120" spans="27:27">
      <c r="AA73120" s="271"/>
    </row>
    <row r="73121" spans="27:27">
      <c r="AA73121" s="271"/>
    </row>
    <row r="73122" spans="27:27">
      <c r="AA73122" s="271"/>
    </row>
    <row r="73123" spans="27:27">
      <c r="AA73123" s="271"/>
    </row>
    <row r="73124" spans="27:27">
      <c r="AA73124" s="271"/>
    </row>
    <row r="73125" spans="27:27">
      <c r="AA73125" s="271"/>
    </row>
    <row r="73126" spans="27:27">
      <c r="AA73126" s="271"/>
    </row>
    <row r="73127" spans="27:27">
      <c r="AA73127" s="271"/>
    </row>
    <row r="73128" spans="27:27">
      <c r="AA73128" s="271"/>
    </row>
    <row r="73129" spans="27:27">
      <c r="AA73129" s="271"/>
    </row>
    <row r="73130" spans="27:27">
      <c r="AA73130" s="271"/>
    </row>
    <row r="73131" spans="27:27">
      <c r="AA73131" s="271"/>
    </row>
    <row r="73132" spans="27:27">
      <c r="AA73132" s="271"/>
    </row>
    <row r="73133" spans="27:27">
      <c r="AA73133" s="271"/>
    </row>
    <row r="73134" spans="27:27">
      <c r="AA73134" s="271"/>
    </row>
    <row r="73135" spans="27:27">
      <c r="AA73135" s="271"/>
    </row>
    <row r="73136" spans="27:27">
      <c r="AA73136" s="271"/>
    </row>
    <row r="73137" spans="27:27">
      <c r="AA73137" s="271"/>
    </row>
    <row r="73138" spans="27:27">
      <c r="AA73138" s="271"/>
    </row>
    <row r="73139" spans="27:27">
      <c r="AA73139" s="271"/>
    </row>
    <row r="73140" spans="27:27">
      <c r="AA73140" s="271"/>
    </row>
    <row r="73141" spans="27:27">
      <c r="AA73141" s="271"/>
    </row>
    <row r="73142" spans="27:27">
      <c r="AA73142" s="271"/>
    </row>
    <row r="73143" spans="27:27">
      <c r="AA73143" s="271"/>
    </row>
    <row r="73144" spans="27:27">
      <c r="AA73144" s="271"/>
    </row>
    <row r="73145" spans="27:27">
      <c r="AA73145" s="271"/>
    </row>
    <row r="73146" spans="27:27">
      <c r="AA73146" s="271"/>
    </row>
    <row r="73147" spans="27:27">
      <c r="AA73147" s="271"/>
    </row>
    <row r="73148" spans="27:27">
      <c r="AA73148" s="271"/>
    </row>
    <row r="73149" spans="27:27">
      <c r="AA73149" s="271"/>
    </row>
    <row r="73150" spans="27:27">
      <c r="AA73150" s="271"/>
    </row>
    <row r="73151" spans="27:27">
      <c r="AA73151" s="271"/>
    </row>
    <row r="73152" spans="27:27">
      <c r="AA73152" s="271"/>
    </row>
    <row r="73153" spans="27:27">
      <c r="AA73153" s="271"/>
    </row>
    <row r="73154" spans="27:27">
      <c r="AA73154" s="271"/>
    </row>
    <row r="73155" spans="27:27">
      <c r="AA73155" s="271"/>
    </row>
    <row r="73156" spans="27:27">
      <c r="AA73156" s="271"/>
    </row>
    <row r="73157" spans="27:27">
      <c r="AA73157" s="271"/>
    </row>
    <row r="73158" spans="27:27">
      <c r="AA73158" s="271"/>
    </row>
    <row r="73159" spans="27:27">
      <c r="AA73159" s="271"/>
    </row>
    <row r="73160" spans="27:27">
      <c r="AA73160" s="271"/>
    </row>
    <row r="73161" spans="27:27">
      <c r="AA73161" s="271"/>
    </row>
    <row r="73162" spans="27:27">
      <c r="AA73162" s="271"/>
    </row>
    <row r="73163" spans="27:27">
      <c r="AA73163" s="271"/>
    </row>
    <row r="73164" spans="27:27">
      <c r="AA73164" s="271"/>
    </row>
    <row r="73165" spans="27:27">
      <c r="AA73165" s="271"/>
    </row>
    <row r="73166" spans="27:27">
      <c r="AA73166" s="271"/>
    </row>
    <row r="73167" spans="27:27">
      <c r="AA73167" s="271"/>
    </row>
    <row r="73168" spans="27:27">
      <c r="AA73168" s="271"/>
    </row>
    <row r="73169" spans="27:27">
      <c r="AA73169" s="271"/>
    </row>
    <row r="73170" spans="27:27">
      <c r="AA73170" s="271"/>
    </row>
    <row r="73171" spans="27:27">
      <c r="AA73171" s="271"/>
    </row>
    <row r="73172" spans="27:27">
      <c r="AA73172" s="271"/>
    </row>
    <row r="73173" spans="27:27">
      <c r="AA73173" s="271"/>
    </row>
    <row r="73174" spans="27:27">
      <c r="AA73174" s="271"/>
    </row>
    <row r="73175" spans="27:27">
      <c r="AA73175" s="271"/>
    </row>
    <row r="73176" spans="27:27">
      <c r="AA73176" s="271"/>
    </row>
    <row r="73177" spans="27:27">
      <c r="AA73177" s="271"/>
    </row>
    <row r="73178" spans="27:27">
      <c r="AA73178" s="271"/>
    </row>
    <row r="73179" spans="27:27">
      <c r="AA73179" s="271"/>
    </row>
    <row r="73180" spans="27:27">
      <c r="AA73180" s="271"/>
    </row>
    <row r="73181" spans="27:27">
      <c r="AA73181" s="271"/>
    </row>
    <row r="73182" spans="27:27">
      <c r="AA73182" s="271"/>
    </row>
    <row r="73183" spans="27:27">
      <c r="AA73183" s="271"/>
    </row>
    <row r="73184" spans="27:27">
      <c r="AA73184" s="271"/>
    </row>
    <row r="73185" spans="27:27">
      <c r="AA73185" s="271"/>
    </row>
    <row r="73186" spans="27:27">
      <c r="AA73186" s="271"/>
    </row>
    <row r="73187" spans="27:27">
      <c r="AA73187" s="271"/>
    </row>
    <row r="73188" spans="27:27">
      <c r="AA73188" s="271"/>
    </row>
    <row r="73189" spans="27:27">
      <c r="AA73189" s="271"/>
    </row>
    <row r="73190" spans="27:27">
      <c r="AA73190" s="271"/>
    </row>
    <row r="73191" spans="27:27">
      <c r="AA73191" s="271"/>
    </row>
    <row r="73192" spans="27:27">
      <c r="AA73192" s="271"/>
    </row>
    <row r="73193" spans="27:27">
      <c r="AA73193" s="271"/>
    </row>
    <row r="73194" spans="27:27">
      <c r="AA73194" s="271"/>
    </row>
    <row r="73195" spans="27:27">
      <c r="AA73195" s="271"/>
    </row>
    <row r="73196" spans="27:27">
      <c r="AA73196" s="271"/>
    </row>
    <row r="73197" spans="27:27">
      <c r="AA73197" s="271"/>
    </row>
    <row r="73198" spans="27:27">
      <c r="AA73198" s="271"/>
    </row>
    <row r="73199" spans="27:27">
      <c r="AA73199" s="271"/>
    </row>
    <row r="73200" spans="27:27">
      <c r="AA73200" s="271"/>
    </row>
    <row r="73201" spans="27:27">
      <c r="AA73201" s="271"/>
    </row>
    <row r="73202" spans="27:27">
      <c r="AA73202" s="271"/>
    </row>
    <row r="73203" spans="27:27">
      <c r="AA73203" s="271"/>
    </row>
    <row r="73204" spans="27:27">
      <c r="AA73204" s="271"/>
    </row>
    <row r="73205" spans="27:27">
      <c r="AA73205" s="271"/>
    </row>
    <row r="73206" spans="27:27">
      <c r="AA73206" s="271"/>
    </row>
    <row r="73207" spans="27:27">
      <c r="AA73207" s="271"/>
    </row>
    <row r="73208" spans="27:27">
      <c r="AA73208" s="271"/>
    </row>
    <row r="73209" spans="27:27">
      <c r="AA73209" s="271"/>
    </row>
    <row r="73210" spans="27:27">
      <c r="AA73210" s="271"/>
    </row>
    <row r="73211" spans="27:27">
      <c r="AA73211" s="271"/>
    </row>
    <row r="73212" spans="27:27">
      <c r="AA73212" s="271"/>
    </row>
    <row r="73213" spans="27:27">
      <c r="AA73213" s="271"/>
    </row>
    <row r="73214" spans="27:27">
      <c r="AA73214" s="271"/>
    </row>
    <row r="73215" spans="27:27">
      <c r="AA73215" s="271"/>
    </row>
    <row r="73216" spans="27:27">
      <c r="AA73216" s="271"/>
    </row>
    <row r="73217" spans="27:27">
      <c r="AA73217" s="271"/>
    </row>
    <row r="73218" spans="27:27">
      <c r="AA73218" s="271"/>
    </row>
    <row r="73219" spans="27:27">
      <c r="AA73219" s="271"/>
    </row>
    <row r="73220" spans="27:27">
      <c r="AA73220" s="271"/>
    </row>
    <row r="73221" spans="27:27">
      <c r="AA73221" s="271"/>
    </row>
    <row r="73222" spans="27:27">
      <c r="AA73222" s="271"/>
    </row>
    <row r="73223" spans="27:27">
      <c r="AA73223" s="271"/>
    </row>
    <row r="73224" spans="27:27">
      <c r="AA73224" s="271"/>
    </row>
    <row r="73225" spans="27:27">
      <c r="AA73225" s="271"/>
    </row>
    <row r="73226" spans="27:27">
      <c r="AA73226" s="271"/>
    </row>
    <row r="73227" spans="27:27">
      <c r="AA73227" s="271"/>
    </row>
    <row r="73228" spans="27:27">
      <c r="AA73228" s="271"/>
    </row>
    <row r="73229" spans="27:27">
      <c r="AA73229" s="271"/>
    </row>
    <row r="73230" spans="27:27">
      <c r="AA73230" s="271"/>
    </row>
    <row r="73231" spans="27:27">
      <c r="AA73231" s="271"/>
    </row>
    <row r="73232" spans="27:27">
      <c r="AA73232" s="271"/>
    </row>
    <row r="73233" spans="27:27">
      <c r="AA73233" s="271"/>
    </row>
    <row r="73234" spans="27:27">
      <c r="AA73234" s="271"/>
    </row>
    <row r="73235" spans="27:27">
      <c r="AA73235" s="271"/>
    </row>
    <row r="73236" spans="27:27">
      <c r="AA73236" s="271"/>
    </row>
    <row r="73237" spans="27:27">
      <c r="AA73237" s="271"/>
    </row>
    <row r="73238" spans="27:27">
      <c r="AA73238" s="271"/>
    </row>
    <row r="73239" spans="27:27">
      <c r="AA73239" s="271"/>
    </row>
    <row r="73240" spans="27:27">
      <c r="AA73240" s="271"/>
    </row>
    <row r="73241" spans="27:27">
      <c r="AA73241" s="271"/>
    </row>
    <row r="73242" spans="27:27">
      <c r="AA73242" s="271"/>
    </row>
    <row r="73243" spans="27:27">
      <c r="AA73243" s="271"/>
    </row>
    <row r="73244" spans="27:27">
      <c r="AA73244" s="271"/>
    </row>
    <row r="73245" spans="27:27">
      <c r="AA73245" s="271"/>
    </row>
    <row r="73246" spans="27:27">
      <c r="AA73246" s="271"/>
    </row>
    <row r="73247" spans="27:27">
      <c r="AA73247" s="271"/>
    </row>
    <row r="73248" spans="27:27">
      <c r="AA73248" s="271"/>
    </row>
    <row r="73249" spans="27:27">
      <c r="AA73249" s="271"/>
    </row>
    <row r="73250" spans="27:27">
      <c r="AA73250" s="271"/>
    </row>
    <row r="73251" spans="27:27">
      <c r="AA73251" s="271"/>
    </row>
    <row r="73252" spans="27:27">
      <c r="AA73252" s="271"/>
    </row>
    <row r="73253" spans="27:27">
      <c r="AA73253" s="271"/>
    </row>
    <row r="73254" spans="27:27">
      <c r="AA73254" s="271"/>
    </row>
    <row r="73255" spans="27:27">
      <c r="AA73255" s="271"/>
    </row>
    <row r="73256" spans="27:27">
      <c r="AA73256" s="271"/>
    </row>
    <row r="73257" spans="27:27">
      <c r="AA73257" s="271"/>
    </row>
    <row r="73258" spans="27:27">
      <c r="AA73258" s="271"/>
    </row>
    <row r="73259" spans="27:27">
      <c r="AA73259" s="271"/>
    </row>
    <row r="73260" spans="27:27">
      <c r="AA73260" s="271"/>
    </row>
    <row r="73261" spans="27:27">
      <c r="AA73261" s="271"/>
    </row>
    <row r="73262" spans="27:27">
      <c r="AA73262" s="271"/>
    </row>
    <row r="73263" spans="27:27">
      <c r="AA73263" s="271"/>
    </row>
    <row r="73264" spans="27:27">
      <c r="AA73264" s="271"/>
    </row>
    <row r="73265" spans="27:27">
      <c r="AA73265" s="271"/>
    </row>
    <row r="73266" spans="27:27">
      <c r="AA73266" s="271"/>
    </row>
    <row r="73267" spans="27:27">
      <c r="AA73267" s="271"/>
    </row>
    <row r="73268" spans="27:27">
      <c r="AA73268" s="271"/>
    </row>
    <row r="73269" spans="27:27">
      <c r="AA73269" s="271"/>
    </row>
    <row r="73270" spans="27:27">
      <c r="AA73270" s="271"/>
    </row>
    <row r="73271" spans="27:27">
      <c r="AA73271" s="271"/>
    </row>
    <row r="73272" spans="27:27">
      <c r="AA73272" s="271"/>
    </row>
    <row r="73273" spans="27:27">
      <c r="AA73273" s="271"/>
    </row>
    <row r="73274" spans="27:27">
      <c r="AA73274" s="271"/>
    </row>
    <row r="73275" spans="27:27">
      <c r="AA73275" s="271"/>
    </row>
    <row r="73276" spans="27:27">
      <c r="AA73276" s="271"/>
    </row>
    <row r="73277" spans="27:27">
      <c r="AA73277" s="271"/>
    </row>
    <row r="73278" spans="27:27">
      <c r="AA73278" s="271"/>
    </row>
    <row r="73279" spans="27:27">
      <c r="AA73279" s="271"/>
    </row>
    <row r="73280" spans="27:27">
      <c r="AA73280" s="271"/>
    </row>
    <row r="73281" spans="27:27">
      <c r="AA73281" s="271"/>
    </row>
    <row r="73282" spans="27:27">
      <c r="AA73282" s="271"/>
    </row>
    <row r="73283" spans="27:27">
      <c r="AA73283" s="271"/>
    </row>
    <row r="73284" spans="27:27">
      <c r="AA73284" s="271"/>
    </row>
    <row r="73285" spans="27:27">
      <c r="AA73285" s="271"/>
    </row>
    <row r="73286" spans="27:27">
      <c r="AA73286" s="271"/>
    </row>
    <row r="73287" spans="27:27">
      <c r="AA73287" s="271"/>
    </row>
    <row r="73288" spans="27:27">
      <c r="AA73288" s="271"/>
    </row>
    <row r="73289" spans="27:27">
      <c r="AA73289" s="271"/>
    </row>
    <row r="73290" spans="27:27">
      <c r="AA73290" s="271"/>
    </row>
    <row r="73291" spans="27:27">
      <c r="AA73291" s="271"/>
    </row>
    <row r="73292" spans="27:27">
      <c r="AA73292" s="271"/>
    </row>
    <row r="73293" spans="27:27">
      <c r="AA73293" s="271"/>
    </row>
    <row r="73294" spans="27:27">
      <c r="AA73294" s="271"/>
    </row>
    <row r="73295" spans="27:27">
      <c r="AA73295" s="271"/>
    </row>
    <row r="73296" spans="27:27">
      <c r="AA73296" s="271"/>
    </row>
    <row r="73297" spans="27:27">
      <c r="AA73297" s="271"/>
    </row>
    <row r="73298" spans="27:27">
      <c r="AA73298" s="271"/>
    </row>
    <row r="73299" spans="27:27">
      <c r="AA73299" s="271"/>
    </row>
    <row r="73300" spans="27:27">
      <c r="AA73300" s="271"/>
    </row>
    <row r="73301" spans="27:27">
      <c r="AA73301" s="271"/>
    </row>
    <row r="73302" spans="27:27">
      <c r="AA73302" s="271"/>
    </row>
    <row r="73303" spans="27:27">
      <c r="AA73303" s="271"/>
    </row>
    <row r="73304" spans="27:27">
      <c r="AA73304" s="271"/>
    </row>
    <row r="73305" spans="27:27">
      <c r="AA73305" s="271"/>
    </row>
    <row r="73306" spans="27:27">
      <c r="AA73306" s="271"/>
    </row>
    <row r="73307" spans="27:27">
      <c r="AA73307" s="271"/>
    </row>
    <row r="73308" spans="27:27">
      <c r="AA73308" s="271"/>
    </row>
    <row r="73309" spans="27:27">
      <c r="AA73309" s="271"/>
    </row>
    <row r="73310" spans="27:27">
      <c r="AA73310" s="271"/>
    </row>
    <row r="73311" spans="27:27">
      <c r="AA73311" s="271"/>
    </row>
    <row r="73312" spans="27:27">
      <c r="AA73312" s="271"/>
    </row>
    <row r="73313" spans="27:27">
      <c r="AA73313" s="271"/>
    </row>
    <row r="73314" spans="27:27">
      <c r="AA73314" s="271"/>
    </row>
    <row r="73315" spans="27:27">
      <c r="AA73315" s="271"/>
    </row>
    <row r="73316" spans="27:27">
      <c r="AA73316" s="271"/>
    </row>
    <row r="73317" spans="27:27">
      <c r="AA73317" s="271"/>
    </row>
    <row r="73318" spans="27:27">
      <c r="AA73318" s="271"/>
    </row>
    <row r="73319" spans="27:27">
      <c r="AA73319" s="271"/>
    </row>
    <row r="73320" spans="27:27">
      <c r="AA73320" s="271"/>
    </row>
    <row r="73321" spans="27:27">
      <c r="AA73321" s="271"/>
    </row>
    <row r="73322" spans="27:27">
      <c r="AA73322" s="271"/>
    </row>
    <row r="73323" spans="27:27">
      <c r="AA73323" s="271"/>
    </row>
    <row r="73324" spans="27:27">
      <c r="AA73324" s="271"/>
    </row>
    <row r="73325" spans="27:27">
      <c r="AA73325" s="271"/>
    </row>
    <row r="73326" spans="27:27">
      <c r="AA73326" s="271"/>
    </row>
    <row r="73327" spans="27:27">
      <c r="AA73327" s="271"/>
    </row>
    <row r="73328" spans="27:27">
      <c r="AA73328" s="271"/>
    </row>
    <row r="73329" spans="27:27">
      <c r="AA73329" s="271"/>
    </row>
    <row r="73330" spans="27:27">
      <c r="AA73330" s="271"/>
    </row>
    <row r="73331" spans="27:27">
      <c r="AA73331" s="271"/>
    </row>
    <row r="73332" spans="27:27">
      <c r="AA73332" s="271"/>
    </row>
    <row r="73333" spans="27:27">
      <c r="AA73333" s="271"/>
    </row>
    <row r="73334" spans="27:27">
      <c r="AA73334" s="271"/>
    </row>
    <row r="73335" spans="27:27">
      <c r="AA73335" s="271"/>
    </row>
    <row r="73336" spans="27:27">
      <c r="AA73336" s="271"/>
    </row>
    <row r="73337" spans="27:27">
      <c r="AA73337" s="271"/>
    </row>
    <row r="73338" spans="27:27">
      <c r="AA73338" s="271"/>
    </row>
    <row r="73339" spans="27:27">
      <c r="AA73339" s="271"/>
    </row>
    <row r="73340" spans="27:27">
      <c r="AA73340" s="271"/>
    </row>
    <row r="73341" spans="27:27">
      <c r="AA73341" s="271"/>
    </row>
    <row r="73342" spans="27:27">
      <c r="AA73342" s="271"/>
    </row>
    <row r="73343" spans="27:27">
      <c r="AA73343" s="271"/>
    </row>
    <row r="73344" spans="27:27">
      <c r="AA73344" s="271"/>
    </row>
    <row r="73345" spans="27:27">
      <c r="AA73345" s="271"/>
    </row>
    <row r="73346" spans="27:27">
      <c r="AA73346" s="271"/>
    </row>
    <row r="73347" spans="27:27">
      <c r="AA73347" s="271"/>
    </row>
    <row r="73348" spans="27:27">
      <c r="AA73348" s="271"/>
    </row>
    <row r="73349" spans="27:27">
      <c r="AA73349" s="271"/>
    </row>
    <row r="73350" spans="27:27">
      <c r="AA73350" s="271"/>
    </row>
    <row r="73351" spans="27:27">
      <c r="AA73351" s="271"/>
    </row>
    <row r="73352" spans="27:27">
      <c r="AA73352" s="271"/>
    </row>
    <row r="73353" spans="27:27">
      <c r="AA73353" s="271"/>
    </row>
    <row r="73354" spans="27:27">
      <c r="AA73354" s="271"/>
    </row>
    <row r="73355" spans="27:27">
      <c r="AA73355" s="271"/>
    </row>
    <row r="73356" spans="27:27">
      <c r="AA73356" s="271"/>
    </row>
    <row r="73357" spans="27:27">
      <c r="AA73357" s="271"/>
    </row>
    <row r="73358" spans="27:27">
      <c r="AA73358" s="271"/>
    </row>
    <row r="73359" spans="27:27">
      <c r="AA73359" s="271"/>
    </row>
    <row r="73360" spans="27:27">
      <c r="AA73360" s="271"/>
    </row>
    <row r="73361" spans="27:27">
      <c r="AA73361" s="271"/>
    </row>
    <row r="73362" spans="27:27">
      <c r="AA73362" s="271"/>
    </row>
    <row r="73363" spans="27:27">
      <c r="AA73363" s="271"/>
    </row>
    <row r="73364" spans="27:27">
      <c r="AA73364" s="271"/>
    </row>
    <row r="73365" spans="27:27">
      <c r="AA73365" s="271"/>
    </row>
    <row r="73366" spans="27:27">
      <c r="AA73366" s="271"/>
    </row>
    <row r="73367" spans="27:27">
      <c r="AA73367" s="271"/>
    </row>
    <row r="73368" spans="27:27">
      <c r="AA73368" s="271"/>
    </row>
    <row r="73369" spans="27:27">
      <c r="AA73369" s="271"/>
    </row>
    <row r="73370" spans="27:27">
      <c r="AA73370" s="271"/>
    </row>
    <row r="73371" spans="27:27">
      <c r="AA73371" s="271"/>
    </row>
    <row r="73372" spans="27:27">
      <c r="AA73372" s="271"/>
    </row>
    <row r="73373" spans="27:27">
      <c r="AA73373" s="271"/>
    </row>
    <row r="73374" spans="27:27">
      <c r="AA73374" s="271"/>
    </row>
    <row r="73375" spans="27:27">
      <c r="AA73375" s="271"/>
    </row>
    <row r="73376" spans="27:27">
      <c r="AA73376" s="271"/>
    </row>
    <row r="73377" spans="27:27">
      <c r="AA73377" s="271"/>
    </row>
    <row r="73378" spans="27:27">
      <c r="AA73378" s="271"/>
    </row>
    <row r="73379" spans="27:27">
      <c r="AA73379" s="271"/>
    </row>
    <row r="73380" spans="27:27">
      <c r="AA73380" s="271"/>
    </row>
    <row r="73381" spans="27:27">
      <c r="AA73381" s="271"/>
    </row>
    <row r="73382" spans="27:27">
      <c r="AA73382" s="271"/>
    </row>
    <row r="73383" spans="27:27">
      <c r="AA73383" s="271"/>
    </row>
    <row r="73384" spans="27:27">
      <c r="AA73384" s="271"/>
    </row>
    <row r="73385" spans="27:27">
      <c r="AA73385" s="271"/>
    </row>
    <row r="73386" spans="27:27">
      <c r="AA73386" s="271"/>
    </row>
    <row r="73387" spans="27:27">
      <c r="AA73387" s="271"/>
    </row>
    <row r="73388" spans="27:27">
      <c r="AA73388" s="271"/>
    </row>
    <row r="73389" spans="27:27">
      <c r="AA73389" s="271"/>
    </row>
    <row r="73390" spans="27:27">
      <c r="AA73390" s="271"/>
    </row>
    <row r="73391" spans="27:27">
      <c r="AA73391" s="271"/>
    </row>
    <row r="73392" spans="27:27">
      <c r="AA73392" s="271"/>
    </row>
    <row r="73393" spans="27:27">
      <c r="AA73393" s="271"/>
    </row>
    <row r="73394" spans="27:27">
      <c r="AA73394" s="271"/>
    </row>
    <row r="73395" spans="27:27">
      <c r="AA73395" s="271"/>
    </row>
    <row r="73396" spans="27:27">
      <c r="AA73396" s="271"/>
    </row>
    <row r="73397" spans="27:27">
      <c r="AA73397" s="271"/>
    </row>
    <row r="73398" spans="27:27">
      <c r="AA73398" s="271"/>
    </row>
    <row r="73399" spans="27:27">
      <c r="AA73399" s="271"/>
    </row>
    <row r="73400" spans="27:27">
      <c r="AA73400" s="271"/>
    </row>
    <row r="73401" spans="27:27">
      <c r="AA73401" s="271"/>
    </row>
    <row r="73402" spans="27:27">
      <c r="AA73402" s="271"/>
    </row>
    <row r="73403" spans="27:27">
      <c r="AA73403" s="271"/>
    </row>
    <row r="73404" spans="27:27">
      <c r="AA73404" s="271"/>
    </row>
    <row r="73405" spans="27:27">
      <c r="AA73405" s="271"/>
    </row>
    <row r="73406" spans="27:27">
      <c r="AA73406" s="271"/>
    </row>
    <row r="73407" spans="27:27">
      <c r="AA73407" s="271"/>
    </row>
    <row r="73408" spans="27:27">
      <c r="AA73408" s="271"/>
    </row>
    <row r="73409" spans="27:27">
      <c r="AA73409" s="271"/>
    </row>
    <row r="73410" spans="27:27">
      <c r="AA73410" s="271"/>
    </row>
    <row r="73411" spans="27:27">
      <c r="AA73411" s="271"/>
    </row>
    <row r="73412" spans="27:27">
      <c r="AA73412" s="271"/>
    </row>
    <row r="73413" spans="27:27">
      <c r="AA73413" s="271"/>
    </row>
    <row r="73414" spans="27:27">
      <c r="AA73414" s="271"/>
    </row>
    <row r="73415" spans="27:27">
      <c r="AA73415" s="271"/>
    </row>
    <row r="73416" spans="27:27">
      <c r="AA73416" s="271"/>
    </row>
    <row r="73417" spans="27:27">
      <c r="AA73417" s="271"/>
    </row>
    <row r="73418" spans="27:27">
      <c r="AA73418" s="271"/>
    </row>
    <row r="73419" spans="27:27">
      <c r="AA73419" s="271"/>
    </row>
    <row r="73420" spans="27:27">
      <c r="AA73420" s="271"/>
    </row>
    <row r="73421" spans="27:27">
      <c r="AA73421" s="271"/>
    </row>
    <row r="73422" spans="27:27">
      <c r="AA73422" s="271"/>
    </row>
    <row r="73423" spans="27:27">
      <c r="AA73423" s="271"/>
    </row>
    <row r="73424" spans="27:27">
      <c r="AA73424" s="271"/>
    </row>
    <row r="73425" spans="27:27">
      <c r="AA73425" s="271"/>
    </row>
    <row r="73426" spans="27:27">
      <c r="AA73426" s="271"/>
    </row>
    <row r="73427" spans="27:27">
      <c r="AA73427" s="271"/>
    </row>
    <row r="73428" spans="27:27">
      <c r="AA73428" s="271"/>
    </row>
    <row r="73429" spans="27:27">
      <c r="AA73429" s="271"/>
    </row>
    <row r="73430" spans="27:27">
      <c r="AA73430" s="271"/>
    </row>
    <row r="73431" spans="27:27">
      <c r="AA73431" s="271"/>
    </row>
    <row r="73432" spans="27:27">
      <c r="AA73432" s="271"/>
    </row>
    <row r="73433" spans="27:27">
      <c r="AA73433" s="271"/>
    </row>
    <row r="73434" spans="27:27">
      <c r="AA73434" s="271"/>
    </row>
    <row r="73435" spans="27:27">
      <c r="AA73435" s="271"/>
    </row>
    <row r="73436" spans="27:27">
      <c r="AA73436" s="271"/>
    </row>
    <row r="73437" spans="27:27">
      <c r="AA73437" s="271"/>
    </row>
    <row r="73438" spans="27:27">
      <c r="AA73438" s="271"/>
    </row>
    <row r="73439" spans="27:27">
      <c r="AA73439" s="271"/>
    </row>
    <row r="73440" spans="27:27">
      <c r="AA73440" s="271"/>
    </row>
    <row r="73441" spans="27:27">
      <c r="AA73441" s="271"/>
    </row>
    <row r="73442" spans="27:27">
      <c r="AA73442" s="271"/>
    </row>
    <row r="73443" spans="27:27">
      <c r="AA73443" s="271"/>
    </row>
    <row r="73444" spans="27:27">
      <c r="AA73444" s="271"/>
    </row>
    <row r="73445" spans="27:27">
      <c r="AA73445" s="271"/>
    </row>
    <row r="73446" spans="27:27">
      <c r="AA73446" s="271"/>
    </row>
    <row r="73447" spans="27:27">
      <c r="AA73447" s="271"/>
    </row>
    <row r="73448" spans="27:27">
      <c r="AA73448" s="271"/>
    </row>
    <row r="73449" spans="27:27">
      <c r="AA73449" s="271"/>
    </row>
    <row r="73450" spans="27:27">
      <c r="AA73450" s="271"/>
    </row>
    <row r="73451" spans="27:27">
      <c r="AA73451" s="271"/>
    </row>
    <row r="73452" spans="27:27">
      <c r="AA73452" s="271"/>
    </row>
    <row r="73453" spans="27:27">
      <c r="AA73453" s="271"/>
    </row>
    <row r="73454" spans="27:27">
      <c r="AA73454" s="271"/>
    </row>
    <row r="73455" spans="27:27">
      <c r="AA73455" s="271"/>
    </row>
    <row r="73456" spans="27:27">
      <c r="AA73456" s="271"/>
    </row>
    <row r="73457" spans="27:27">
      <c r="AA73457" s="271"/>
    </row>
    <row r="73458" spans="27:27">
      <c r="AA73458" s="271"/>
    </row>
    <row r="73459" spans="27:27">
      <c r="AA73459" s="271"/>
    </row>
    <row r="73460" spans="27:27">
      <c r="AA73460" s="271"/>
    </row>
    <row r="73461" spans="27:27">
      <c r="AA73461" s="271"/>
    </row>
    <row r="73462" spans="27:27">
      <c r="AA73462" s="271"/>
    </row>
    <row r="73463" spans="27:27">
      <c r="AA73463" s="271"/>
    </row>
    <row r="73464" spans="27:27">
      <c r="AA73464" s="271"/>
    </row>
    <row r="73465" spans="27:27">
      <c r="AA73465" s="271"/>
    </row>
    <row r="73466" spans="27:27">
      <c r="AA73466" s="271"/>
    </row>
    <row r="73467" spans="27:27">
      <c r="AA73467" s="271"/>
    </row>
    <row r="73468" spans="27:27">
      <c r="AA73468" s="271"/>
    </row>
    <row r="73469" spans="27:27">
      <c r="AA73469" s="271"/>
    </row>
    <row r="73470" spans="27:27">
      <c r="AA73470" s="271"/>
    </row>
    <row r="73471" spans="27:27">
      <c r="AA73471" s="271"/>
    </row>
    <row r="73472" spans="27:27">
      <c r="AA73472" s="271"/>
    </row>
    <row r="73473" spans="27:27">
      <c r="AA73473" s="271"/>
    </row>
    <row r="73474" spans="27:27">
      <c r="AA73474" s="271"/>
    </row>
    <row r="73475" spans="27:27">
      <c r="AA73475" s="271"/>
    </row>
    <row r="73476" spans="27:27">
      <c r="AA73476" s="271"/>
    </row>
    <row r="73477" spans="27:27">
      <c r="AA73477" s="271"/>
    </row>
    <row r="73478" spans="27:27">
      <c r="AA73478" s="271"/>
    </row>
    <row r="73479" spans="27:27">
      <c r="AA73479" s="271"/>
    </row>
    <row r="73480" spans="27:27">
      <c r="AA73480" s="271"/>
    </row>
    <row r="73481" spans="27:27">
      <c r="AA73481" s="271"/>
    </row>
    <row r="73482" spans="27:27">
      <c r="AA73482" s="271"/>
    </row>
    <row r="73483" spans="27:27">
      <c r="AA73483" s="271"/>
    </row>
    <row r="73484" spans="27:27">
      <c r="AA73484" s="271"/>
    </row>
    <row r="73485" spans="27:27">
      <c r="AA73485" s="271"/>
    </row>
    <row r="73486" spans="27:27">
      <c r="AA73486" s="271"/>
    </row>
    <row r="73487" spans="27:27">
      <c r="AA73487" s="271"/>
    </row>
    <row r="73488" spans="27:27">
      <c r="AA73488" s="271"/>
    </row>
    <row r="73489" spans="27:27">
      <c r="AA73489" s="271"/>
    </row>
    <row r="73490" spans="27:27">
      <c r="AA73490" s="271"/>
    </row>
    <row r="73491" spans="27:27">
      <c r="AA73491" s="271"/>
    </row>
    <row r="73492" spans="27:27">
      <c r="AA73492" s="271"/>
    </row>
    <row r="73493" spans="27:27">
      <c r="AA73493" s="271"/>
    </row>
    <row r="73494" spans="27:27">
      <c r="AA73494" s="271"/>
    </row>
    <row r="73495" spans="27:27">
      <c r="AA73495" s="271"/>
    </row>
    <row r="73496" spans="27:27">
      <c r="AA73496" s="271"/>
    </row>
    <row r="73497" spans="27:27">
      <c r="AA73497" s="271"/>
    </row>
    <row r="73498" spans="27:27">
      <c r="AA73498" s="271"/>
    </row>
    <row r="73499" spans="27:27">
      <c r="AA73499" s="271"/>
    </row>
    <row r="73500" spans="27:27">
      <c r="AA73500" s="271"/>
    </row>
    <row r="73501" spans="27:27">
      <c r="AA73501" s="271"/>
    </row>
    <row r="73502" spans="27:27">
      <c r="AA73502" s="271"/>
    </row>
    <row r="73503" spans="27:27">
      <c r="AA73503" s="271"/>
    </row>
    <row r="73504" spans="27:27">
      <c r="AA73504" s="271"/>
    </row>
    <row r="73505" spans="27:27">
      <c r="AA73505" s="271"/>
    </row>
    <row r="73506" spans="27:27">
      <c r="AA73506" s="271"/>
    </row>
    <row r="73507" spans="27:27">
      <c r="AA73507" s="271"/>
    </row>
    <row r="73508" spans="27:27">
      <c r="AA73508" s="271"/>
    </row>
    <row r="73509" spans="27:27">
      <c r="AA73509" s="271"/>
    </row>
    <row r="73510" spans="27:27">
      <c r="AA73510" s="271"/>
    </row>
    <row r="73511" spans="27:27">
      <c r="AA73511" s="271"/>
    </row>
    <row r="73512" spans="27:27">
      <c r="AA73512" s="271"/>
    </row>
    <row r="73513" spans="27:27">
      <c r="AA73513" s="271"/>
    </row>
    <row r="73514" spans="27:27">
      <c r="AA73514" s="271"/>
    </row>
    <row r="73515" spans="27:27">
      <c r="AA73515" s="271"/>
    </row>
    <row r="73516" spans="27:27">
      <c r="AA73516" s="271"/>
    </row>
    <row r="73517" spans="27:27">
      <c r="AA73517" s="271"/>
    </row>
    <row r="73518" spans="27:27">
      <c r="AA73518" s="271"/>
    </row>
    <row r="73519" spans="27:27">
      <c r="AA73519" s="271"/>
    </row>
    <row r="73520" spans="27:27">
      <c r="AA73520" s="271"/>
    </row>
    <row r="73521" spans="27:27">
      <c r="AA73521" s="271"/>
    </row>
    <row r="73522" spans="27:27">
      <c r="AA73522" s="271"/>
    </row>
    <row r="73523" spans="27:27">
      <c r="AA73523" s="271"/>
    </row>
    <row r="73524" spans="27:27">
      <c r="AA73524" s="271"/>
    </row>
    <row r="73525" spans="27:27">
      <c r="AA73525" s="271"/>
    </row>
    <row r="73526" spans="27:27">
      <c r="AA73526" s="271"/>
    </row>
    <row r="73527" spans="27:27">
      <c r="AA73527" s="271"/>
    </row>
    <row r="73528" spans="27:27">
      <c r="AA73528" s="271"/>
    </row>
    <row r="73529" spans="27:27">
      <c r="AA73529" s="271"/>
    </row>
    <row r="73530" spans="27:27">
      <c r="AA73530" s="271"/>
    </row>
    <row r="73531" spans="27:27">
      <c r="AA73531" s="271"/>
    </row>
    <row r="73532" spans="27:27">
      <c r="AA73532" s="271"/>
    </row>
    <row r="73533" spans="27:27">
      <c r="AA73533" s="271"/>
    </row>
    <row r="73534" spans="27:27">
      <c r="AA73534" s="271"/>
    </row>
    <row r="73535" spans="27:27">
      <c r="AA73535" s="271"/>
    </row>
    <row r="73536" spans="27:27">
      <c r="AA73536" s="271"/>
    </row>
    <row r="73537" spans="27:27">
      <c r="AA73537" s="271"/>
    </row>
    <row r="73538" spans="27:27">
      <c r="AA73538" s="271"/>
    </row>
    <row r="73539" spans="27:27">
      <c r="AA73539" s="271"/>
    </row>
    <row r="73540" spans="27:27">
      <c r="AA73540" s="271"/>
    </row>
    <row r="73541" spans="27:27">
      <c r="AA73541" s="271"/>
    </row>
    <row r="73542" spans="27:27">
      <c r="AA73542" s="271"/>
    </row>
    <row r="73543" spans="27:27">
      <c r="AA73543" s="271"/>
    </row>
    <row r="73544" spans="27:27">
      <c r="AA73544" s="271"/>
    </row>
    <row r="73545" spans="27:27">
      <c r="AA73545" s="271"/>
    </row>
    <row r="73546" spans="27:27">
      <c r="AA73546" s="271"/>
    </row>
    <row r="73547" spans="27:27">
      <c r="AA73547" s="271"/>
    </row>
    <row r="73548" spans="27:27">
      <c r="AA73548" s="271"/>
    </row>
    <row r="73549" spans="27:27">
      <c r="AA73549" s="271"/>
    </row>
    <row r="73550" spans="27:27">
      <c r="AA73550" s="271"/>
    </row>
    <row r="73551" spans="27:27">
      <c r="AA73551" s="271"/>
    </row>
    <row r="73552" spans="27:27">
      <c r="AA73552" s="271"/>
    </row>
    <row r="73553" spans="27:27">
      <c r="AA73553" s="271"/>
    </row>
    <row r="73554" spans="27:27">
      <c r="AA73554" s="271"/>
    </row>
    <row r="73555" spans="27:27">
      <c r="AA73555" s="271"/>
    </row>
    <row r="73556" spans="27:27">
      <c r="AA73556" s="271"/>
    </row>
    <row r="73557" spans="27:27">
      <c r="AA73557" s="271"/>
    </row>
    <row r="73558" spans="27:27">
      <c r="AA73558" s="271"/>
    </row>
    <row r="73559" spans="27:27">
      <c r="AA73559" s="271"/>
    </row>
    <row r="73560" spans="27:27">
      <c r="AA73560" s="271"/>
    </row>
    <row r="73561" spans="27:27">
      <c r="AA73561" s="271"/>
    </row>
    <row r="73562" spans="27:27">
      <c r="AA73562" s="271"/>
    </row>
    <row r="73563" spans="27:27">
      <c r="AA73563" s="271"/>
    </row>
    <row r="73564" spans="27:27">
      <c r="AA73564" s="271"/>
    </row>
    <row r="73565" spans="27:27">
      <c r="AA73565" s="271"/>
    </row>
    <row r="73566" spans="27:27">
      <c r="AA73566" s="271"/>
    </row>
    <row r="73567" spans="27:27">
      <c r="AA73567" s="271"/>
    </row>
    <row r="73568" spans="27:27">
      <c r="AA73568" s="271"/>
    </row>
    <row r="73569" spans="27:27">
      <c r="AA73569" s="271"/>
    </row>
    <row r="73570" spans="27:27">
      <c r="AA73570" s="271"/>
    </row>
    <row r="73571" spans="27:27">
      <c r="AA73571" s="271"/>
    </row>
    <row r="73572" spans="27:27">
      <c r="AA73572" s="271"/>
    </row>
    <row r="73573" spans="27:27">
      <c r="AA73573" s="271"/>
    </row>
    <row r="73574" spans="27:27">
      <c r="AA73574" s="271"/>
    </row>
    <row r="73575" spans="27:27">
      <c r="AA73575" s="271"/>
    </row>
    <row r="73576" spans="27:27">
      <c r="AA73576" s="271"/>
    </row>
    <row r="73577" spans="27:27">
      <c r="AA73577" s="271"/>
    </row>
    <row r="73578" spans="27:27">
      <c r="AA73578" s="271"/>
    </row>
    <row r="73579" spans="27:27">
      <c r="AA73579" s="271"/>
    </row>
    <row r="73580" spans="27:27">
      <c r="AA73580" s="271"/>
    </row>
    <row r="73581" spans="27:27">
      <c r="AA73581" s="271"/>
    </row>
    <row r="73582" spans="27:27">
      <c r="AA73582" s="271"/>
    </row>
    <row r="73583" spans="27:27">
      <c r="AA73583" s="271"/>
    </row>
    <row r="73584" spans="27:27">
      <c r="AA73584" s="271"/>
    </row>
    <row r="73585" spans="27:27">
      <c r="AA73585" s="271"/>
    </row>
    <row r="73586" spans="27:27">
      <c r="AA73586" s="271"/>
    </row>
    <row r="73587" spans="27:27">
      <c r="AA73587" s="271"/>
    </row>
    <row r="73588" spans="27:27">
      <c r="AA73588" s="271"/>
    </row>
    <row r="73589" spans="27:27">
      <c r="AA73589" s="271"/>
    </row>
    <row r="73590" spans="27:27">
      <c r="AA73590" s="271"/>
    </row>
    <row r="73591" spans="27:27">
      <c r="AA73591" s="271"/>
    </row>
    <row r="73592" spans="27:27">
      <c r="AA73592" s="271"/>
    </row>
    <row r="73593" spans="27:27">
      <c r="AA73593" s="271"/>
    </row>
    <row r="73594" spans="27:27">
      <c r="AA73594" s="271"/>
    </row>
    <row r="73595" spans="27:27">
      <c r="AA73595" s="271"/>
    </row>
    <row r="73596" spans="27:27">
      <c r="AA73596" s="271"/>
    </row>
    <row r="73597" spans="27:27">
      <c r="AA73597" s="271"/>
    </row>
    <row r="73598" spans="27:27">
      <c r="AA73598" s="271"/>
    </row>
    <row r="73599" spans="27:27">
      <c r="AA73599" s="271"/>
    </row>
    <row r="73600" spans="27:27">
      <c r="AA73600" s="271"/>
    </row>
    <row r="73601" spans="27:27">
      <c r="AA73601" s="271"/>
    </row>
    <row r="73602" spans="27:27">
      <c r="AA73602" s="271"/>
    </row>
    <row r="73603" spans="27:27">
      <c r="AA73603" s="271"/>
    </row>
    <row r="73604" spans="27:27">
      <c r="AA73604" s="271"/>
    </row>
    <row r="73605" spans="27:27">
      <c r="AA73605" s="271"/>
    </row>
    <row r="73606" spans="27:27">
      <c r="AA73606" s="271"/>
    </row>
    <row r="73607" spans="27:27">
      <c r="AA73607" s="271"/>
    </row>
    <row r="73608" spans="27:27">
      <c r="AA73608" s="271"/>
    </row>
    <row r="73609" spans="27:27">
      <c r="AA73609" s="271"/>
    </row>
    <row r="73610" spans="27:27">
      <c r="AA73610" s="271"/>
    </row>
    <row r="73611" spans="27:27">
      <c r="AA73611" s="271"/>
    </row>
    <row r="73612" spans="27:27">
      <c r="AA73612" s="271"/>
    </row>
    <row r="73613" spans="27:27">
      <c r="AA73613" s="271"/>
    </row>
    <row r="73614" spans="27:27">
      <c r="AA73614" s="271"/>
    </row>
    <row r="73615" spans="27:27">
      <c r="AA73615" s="271"/>
    </row>
    <row r="73616" spans="27:27">
      <c r="AA73616" s="271"/>
    </row>
    <row r="73617" spans="27:27">
      <c r="AA73617" s="271"/>
    </row>
    <row r="73618" spans="27:27">
      <c r="AA73618" s="271"/>
    </row>
    <row r="73619" spans="27:27">
      <c r="AA73619" s="271"/>
    </row>
    <row r="73620" spans="27:27">
      <c r="AA73620" s="271"/>
    </row>
    <row r="73621" spans="27:27">
      <c r="AA73621" s="271"/>
    </row>
    <row r="73622" spans="27:27">
      <c r="AA73622" s="271"/>
    </row>
    <row r="73623" spans="27:27">
      <c r="AA73623" s="271"/>
    </row>
    <row r="73624" spans="27:27">
      <c r="AA73624" s="271"/>
    </row>
    <row r="73625" spans="27:27">
      <c r="AA73625" s="271"/>
    </row>
    <row r="73626" spans="27:27">
      <c r="AA73626" s="271"/>
    </row>
    <row r="73627" spans="27:27">
      <c r="AA73627" s="271"/>
    </row>
    <row r="73628" spans="27:27">
      <c r="AA73628" s="271"/>
    </row>
    <row r="73629" spans="27:27">
      <c r="AA73629" s="271"/>
    </row>
    <row r="73630" spans="27:27">
      <c r="AA73630" s="271"/>
    </row>
    <row r="73631" spans="27:27">
      <c r="AA73631" s="271"/>
    </row>
    <row r="73632" spans="27:27">
      <c r="AA73632" s="271"/>
    </row>
    <row r="73633" spans="27:27">
      <c r="AA73633" s="271"/>
    </row>
    <row r="73634" spans="27:27">
      <c r="AA73634" s="271"/>
    </row>
    <row r="73635" spans="27:27">
      <c r="AA73635" s="271"/>
    </row>
    <row r="73636" spans="27:27">
      <c r="AA73636" s="271"/>
    </row>
    <row r="73637" spans="27:27">
      <c r="AA73637" s="271"/>
    </row>
    <row r="73638" spans="27:27">
      <c r="AA73638" s="271"/>
    </row>
    <row r="73639" spans="27:27">
      <c r="AA73639" s="271"/>
    </row>
    <row r="73640" spans="27:27">
      <c r="AA73640" s="271"/>
    </row>
    <row r="73641" spans="27:27">
      <c r="AA73641" s="271"/>
    </row>
    <row r="73642" spans="27:27">
      <c r="AA73642" s="271"/>
    </row>
    <row r="73643" spans="27:27">
      <c r="AA73643" s="271"/>
    </row>
    <row r="73644" spans="27:27">
      <c r="AA73644" s="271"/>
    </row>
    <row r="73645" spans="27:27">
      <c r="AA73645" s="271"/>
    </row>
    <row r="73646" spans="27:27">
      <c r="AA73646" s="271"/>
    </row>
    <row r="73647" spans="27:27">
      <c r="AA73647" s="271"/>
    </row>
    <row r="73648" spans="27:27">
      <c r="AA73648" s="271"/>
    </row>
    <row r="73649" spans="27:27">
      <c r="AA73649" s="271"/>
    </row>
    <row r="73650" spans="27:27">
      <c r="AA73650" s="271"/>
    </row>
    <row r="73651" spans="27:27">
      <c r="AA73651" s="271"/>
    </row>
    <row r="73652" spans="27:27">
      <c r="AA73652" s="271"/>
    </row>
    <row r="73653" spans="27:27">
      <c r="AA73653" s="271"/>
    </row>
    <row r="73654" spans="27:27">
      <c r="AA73654" s="271"/>
    </row>
    <row r="73655" spans="27:27">
      <c r="AA73655" s="271"/>
    </row>
    <row r="73656" spans="27:27">
      <c r="AA73656" s="271"/>
    </row>
    <row r="73657" spans="27:27">
      <c r="AA73657" s="271"/>
    </row>
    <row r="73658" spans="27:27">
      <c r="AA73658" s="271"/>
    </row>
    <row r="73659" spans="27:27">
      <c r="AA73659" s="271"/>
    </row>
    <row r="73660" spans="27:27">
      <c r="AA73660" s="271"/>
    </row>
    <row r="73661" spans="27:27">
      <c r="AA73661" s="271"/>
    </row>
    <row r="73662" spans="27:27">
      <c r="AA73662" s="271"/>
    </row>
    <row r="73663" spans="27:27">
      <c r="AA73663" s="271"/>
    </row>
    <row r="73664" spans="27:27">
      <c r="AA73664" s="271"/>
    </row>
    <row r="73665" spans="27:27">
      <c r="AA73665" s="271"/>
    </row>
    <row r="73666" spans="27:27">
      <c r="AA73666" s="271"/>
    </row>
    <row r="73667" spans="27:27">
      <c r="AA73667" s="271"/>
    </row>
    <row r="73668" spans="27:27">
      <c r="AA73668" s="271"/>
    </row>
    <row r="73669" spans="27:27">
      <c r="AA73669" s="271"/>
    </row>
    <row r="73670" spans="27:27">
      <c r="AA73670" s="271"/>
    </row>
    <row r="73671" spans="27:27">
      <c r="AA73671" s="271"/>
    </row>
    <row r="73672" spans="27:27">
      <c r="AA73672" s="271"/>
    </row>
    <row r="73673" spans="27:27">
      <c r="AA73673" s="271"/>
    </row>
    <row r="73674" spans="27:27">
      <c r="AA73674" s="271"/>
    </row>
    <row r="73675" spans="27:27">
      <c r="AA73675" s="271"/>
    </row>
    <row r="73676" spans="27:27">
      <c r="AA73676" s="271"/>
    </row>
    <row r="73677" spans="27:27">
      <c r="AA73677" s="271"/>
    </row>
    <row r="73678" spans="27:27">
      <c r="AA73678" s="271"/>
    </row>
    <row r="73679" spans="27:27">
      <c r="AA73679" s="271"/>
    </row>
    <row r="73680" spans="27:27">
      <c r="AA73680" s="271"/>
    </row>
    <row r="73681" spans="27:27">
      <c r="AA73681" s="271"/>
    </row>
    <row r="73682" spans="27:27">
      <c r="AA73682" s="271"/>
    </row>
    <row r="73683" spans="27:27">
      <c r="AA73683" s="271"/>
    </row>
    <row r="73684" spans="27:27">
      <c r="AA73684" s="271"/>
    </row>
    <row r="73685" spans="27:27">
      <c r="AA73685" s="271"/>
    </row>
    <row r="73686" spans="27:27">
      <c r="AA73686" s="271"/>
    </row>
    <row r="73687" spans="27:27">
      <c r="AA73687" s="271"/>
    </row>
    <row r="73688" spans="27:27">
      <c r="AA73688" s="271"/>
    </row>
    <row r="73689" spans="27:27">
      <c r="AA73689" s="271"/>
    </row>
    <row r="73690" spans="27:27">
      <c r="AA73690" s="271"/>
    </row>
    <row r="73691" spans="27:27">
      <c r="AA73691" s="271"/>
    </row>
    <row r="73692" spans="27:27">
      <c r="AA73692" s="271"/>
    </row>
    <row r="73693" spans="27:27">
      <c r="AA73693" s="271"/>
    </row>
    <row r="73694" spans="27:27">
      <c r="AA73694" s="271"/>
    </row>
    <row r="73695" spans="27:27">
      <c r="AA73695" s="271"/>
    </row>
    <row r="73696" spans="27:27">
      <c r="AA73696" s="271"/>
    </row>
    <row r="73697" spans="27:27">
      <c r="AA73697" s="271"/>
    </row>
    <row r="73698" spans="27:27">
      <c r="AA73698" s="271"/>
    </row>
    <row r="73699" spans="27:27">
      <c r="AA73699" s="271"/>
    </row>
    <row r="73700" spans="27:27">
      <c r="AA73700" s="271"/>
    </row>
    <row r="73701" spans="27:27">
      <c r="AA73701" s="271"/>
    </row>
    <row r="73702" spans="27:27">
      <c r="AA73702" s="271"/>
    </row>
    <row r="73703" spans="27:27">
      <c r="AA73703" s="271"/>
    </row>
    <row r="73704" spans="27:27">
      <c r="AA73704" s="271"/>
    </row>
    <row r="73705" spans="27:27">
      <c r="AA73705" s="271"/>
    </row>
    <row r="73706" spans="27:27">
      <c r="AA73706" s="271"/>
    </row>
    <row r="73707" spans="27:27">
      <c r="AA73707" s="271"/>
    </row>
    <row r="73708" spans="27:27">
      <c r="AA73708" s="271"/>
    </row>
    <row r="73709" spans="27:27">
      <c r="AA73709" s="271"/>
    </row>
    <row r="73710" spans="27:27">
      <c r="AA73710" s="271"/>
    </row>
    <row r="73711" spans="27:27">
      <c r="AA73711" s="271"/>
    </row>
    <row r="73712" spans="27:27">
      <c r="AA73712" s="271"/>
    </row>
    <row r="73713" spans="27:27">
      <c r="AA73713" s="271"/>
    </row>
    <row r="73714" spans="27:27">
      <c r="AA73714" s="271"/>
    </row>
    <row r="73715" spans="27:27">
      <c r="AA73715" s="271"/>
    </row>
    <row r="73716" spans="27:27">
      <c r="AA73716" s="271"/>
    </row>
    <row r="73717" spans="27:27">
      <c r="AA73717" s="271"/>
    </row>
    <row r="73718" spans="27:27">
      <c r="AA73718" s="271"/>
    </row>
    <row r="73719" spans="27:27">
      <c r="AA73719" s="271"/>
    </row>
    <row r="73720" spans="27:27">
      <c r="AA73720" s="271"/>
    </row>
    <row r="73721" spans="27:27">
      <c r="AA73721" s="271"/>
    </row>
    <row r="73722" spans="27:27">
      <c r="AA73722" s="271"/>
    </row>
    <row r="73723" spans="27:27">
      <c r="AA73723" s="271"/>
    </row>
    <row r="73724" spans="27:27">
      <c r="AA73724" s="271"/>
    </row>
    <row r="73725" spans="27:27">
      <c r="AA73725" s="271"/>
    </row>
    <row r="73726" spans="27:27">
      <c r="AA73726" s="271"/>
    </row>
    <row r="73727" spans="27:27">
      <c r="AA73727" s="271"/>
    </row>
    <row r="73728" spans="27:27">
      <c r="AA73728" s="271"/>
    </row>
    <row r="73729" spans="27:27">
      <c r="AA73729" s="271"/>
    </row>
    <row r="73730" spans="27:27">
      <c r="AA73730" s="271"/>
    </row>
    <row r="73731" spans="27:27">
      <c r="AA73731" s="271"/>
    </row>
    <row r="73732" spans="27:27">
      <c r="AA73732" s="271"/>
    </row>
    <row r="73733" spans="27:27">
      <c r="AA73733" s="271"/>
    </row>
    <row r="73734" spans="27:27">
      <c r="AA73734" s="271"/>
    </row>
    <row r="73735" spans="27:27">
      <c r="AA73735" s="271"/>
    </row>
    <row r="73736" spans="27:27">
      <c r="AA73736" s="271"/>
    </row>
    <row r="73737" spans="27:27">
      <c r="AA73737" s="271"/>
    </row>
    <row r="73738" spans="27:27">
      <c r="AA73738" s="271"/>
    </row>
    <row r="73739" spans="27:27">
      <c r="AA73739" s="271"/>
    </row>
    <row r="73740" spans="27:27">
      <c r="AA73740" s="271"/>
    </row>
    <row r="73741" spans="27:27">
      <c r="AA73741" s="271"/>
    </row>
    <row r="73742" spans="27:27">
      <c r="AA73742" s="271"/>
    </row>
    <row r="73743" spans="27:27">
      <c r="AA73743" s="271"/>
    </row>
    <row r="73744" spans="27:27">
      <c r="AA73744" s="271"/>
    </row>
    <row r="73745" spans="27:27">
      <c r="AA73745" s="271"/>
    </row>
    <row r="73746" spans="27:27">
      <c r="AA73746" s="271"/>
    </row>
    <row r="73747" spans="27:27">
      <c r="AA73747" s="271"/>
    </row>
    <row r="73748" spans="27:27">
      <c r="AA73748" s="271"/>
    </row>
    <row r="73749" spans="27:27">
      <c r="AA73749" s="271"/>
    </row>
    <row r="73750" spans="27:27">
      <c r="AA73750" s="271"/>
    </row>
    <row r="73751" spans="27:27">
      <c r="AA73751" s="271"/>
    </row>
    <row r="73752" spans="27:27">
      <c r="AA73752" s="271"/>
    </row>
    <row r="73753" spans="27:27">
      <c r="AA73753" s="271"/>
    </row>
    <row r="73754" spans="27:27">
      <c r="AA73754" s="271"/>
    </row>
    <row r="73755" spans="27:27">
      <c r="AA73755" s="271"/>
    </row>
    <row r="73756" spans="27:27">
      <c r="AA73756" s="271"/>
    </row>
    <row r="73757" spans="27:27">
      <c r="AA73757" s="271"/>
    </row>
    <row r="73758" spans="27:27">
      <c r="AA73758" s="271"/>
    </row>
    <row r="73759" spans="27:27">
      <c r="AA73759" s="271"/>
    </row>
    <row r="73760" spans="27:27">
      <c r="AA73760" s="271"/>
    </row>
    <row r="73761" spans="27:27">
      <c r="AA73761" s="271"/>
    </row>
    <row r="73762" spans="27:27">
      <c r="AA73762" s="271"/>
    </row>
    <row r="73763" spans="27:27">
      <c r="AA73763" s="271"/>
    </row>
    <row r="73764" spans="27:27">
      <c r="AA73764" s="271"/>
    </row>
    <row r="73765" spans="27:27">
      <c r="AA73765" s="271"/>
    </row>
    <row r="73766" spans="27:27">
      <c r="AA73766" s="271"/>
    </row>
    <row r="73767" spans="27:27">
      <c r="AA73767" s="271"/>
    </row>
    <row r="73768" spans="27:27">
      <c r="AA73768" s="271"/>
    </row>
    <row r="73769" spans="27:27">
      <c r="AA73769" s="271"/>
    </row>
    <row r="73770" spans="27:27">
      <c r="AA73770" s="271"/>
    </row>
    <row r="73771" spans="27:27">
      <c r="AA73771" s="271"/>
    </row>
    <row r="73772" spans="27:27">
      <c r="AA73772" s="271"/>
    </row>
    <row r="73773" spans="27:27">
      <c r="AA73773" s="271"/>
    </row>
    <row r="73774" spans="27:27">
      <c r="AA73774" s="271"/>
    </row>
    <row r="73775" spans="27:27">
      <c r="AA73775" s="271"/>
    </row>
    <row r="73776" spans="27:27">
      <c r="AA73776" s="271"/>
    </row>
    <row r="73777" spans="27:27">
      <c r="AA73777" s="271"/>
    </row>
    <row r="73778" spans="27:27">
      <c r="AA73778" s="271"/>
    </row>
    <row r="73779" spans="27:27">
      <c r="AA73779" s="271"/>
    </row>
    <row r="73780" spans="27:27">
      <c r="AA73780" s="271"/>
    </row>
    <row r="73781" spans="27:27">
      <c r="AA73781" s="271"/>
    </row>
    <row r="73782" spans="27:27">
      <c r="AA73782" s="271"/>
    </row>
    <row r="73783" spans="27:27">
      <c r="AA73783" s="271"/>
    </row>
    <row r="73784" spans="27:27">
      <c r="AA73784" s="271"/>
    </row>
    <row r="73785" spans="27:27">
      <c r="AA73785" s="271"/>
    </row>
    <row r="73786" spans="27:27">
      <c r="AA73786" s="271"/>
    </row>
    <row r="73787" spans="27:27">
      <c r="AA73787" s="271"/>
    </row>
    <row r="73788" spans="27:27">
      <c r="AA73788" s="271"/>
    </row>
    <row r="73789" spans="27:27">
      <c r="AA73789" s="271"/>
    </row>
    <row r="73790" spans="27:27">
      <c r="AA73790" s="271"/>
    </row>
    <row r="73791" spans="27:27">
      <c r="AA73791" s="271"/>
    </row>
    <row r="73792" spans="27:27">
      <c r="AA73792" s="271"/>
    </row>
    <row r="73793" spans="27:27">
      <c r="AA73793" s="271"/>
    </row>
    <row r="73794" spans="27:27">
      <c r="AA73794" s="271"/>
    </row>
    <row r="73795" spans="27:27">
      <c r="AA73795" s="271"/>
    </row>
    <row r="73796" spans="27:27">
      <c r="AA73796" s="271"/>
    </row>
    <row r="73797" spans="27:27">
      <c r="AA73797" s="271"/>
    </row>
    <row r="73798" spans="27:27">
      <c r="AA73798" s="271"/>
    </row>
    <row r="73799" spans="27:27">
      <c r="AA73799" s="271"/>
    </row>
    <row r="73800" spans="27:27">
      <c r="AA73800" s="271"/>
    </row>
    <row r="73801" spans="27:27">
      <c r="AA73801" s="271"/>
    </row>
    <row r="73802" spans="27:27">
      <c r="AA73802" s="271"/>
    </row>
    <row r="73803" spans="27:27">
      <c r="AA73803" s="271"/>
    </row>
    <row r="73804" spans="27:27">
      <c r="AA73804" s="271"/>
    </row>
    <row r="73805" spans="27:27">
      <c r="AA73805" s="271"/>
    </row>
    <row r="73806" spans="27:27">
      <c r="AA73806" s="271"/>
    </row>
    <row r="73807" spans="27:27">
      <c r="AA73807" s="271"/>
    </row>
    <row r="73808" spans="27:27">
      <c r="AA73808" s="271"/>
    </row>
    <row r="73809" spans="27:27">
      <c r="AA73809" s="271"/>
    </row>
    <row r="73810" spans="27:27">
      <c r="AA73810" s="271"/>
    </row>
    <row r="73811" spans="27:27">
      <c r="AA73811" s="271"/>
    </row>
    <row r="73812" spans="27:27">
      <c r="AA73812" s="271"/>
    </row>
    <row r="73813" spans="27:27">
      <c r="AA73813" s="271"/>
    </row>
    <row r="73814" spans="27:27">
      <c r="AA73814" s="271"/>
    </row>
    <row r="73815" spans="27:27">
      <c r="AA73815" s="271"/>
    </row>
    <row r="73816" spans="27:27">
      <c r="AA73816" s="271"/>
    </row>
    <row r="73817" spans="27:27">
      <c r="AA73817" s="271"/>
    </row>
    <row r="73818" spans="27:27">
      <c r="AA73818" s="271"/>
    </row>
    <row r="73819" spans="27:27">
      <c r="AA73819" s="271"/>
    </row>
    <row r="73820" spans="27:27">
      <c r="AA73820" s="271"/>
    </row>
    <row r="73821" spans="27:27">
      <c r="AA73821" s="271"/>
    </row>
    <row r="73822" spans="27:27">
      <c r="AA73822" s="271"/>
    </row>
    <row r="73823" spans="27:27">
      <c r="AA73823" s="271"/>
    </row>
    <row r="73824" spans="27:27">
      <c r="AA73824" s="271"/>
    </row>
    <row r="73825" spans="27:27">
      <c r="AA73825" s="271"/>
    </row>
    <row r="73826" spans="27:27">
      <c r="AA73826" s="271"/>
    </row>
    <row r="73827" spans="27:27">
      <c r="AA73827" s="271"/>
    </row>
    <row r="73828" spans="27:27">
      <c r="AA73828" s="271"/>
    </row>
    <row r="73829" spans="27:27">
      <c r="AA73829" s="271"/>
    </row>
    <row r="73830" spans="27:27">
      <c r="AA73830" s="271"/>
    </row>
    <row r="73831" spans="27:27">
      <c r="AA73831" s="271"/>
    </row>
    <row r="73832" spans="27:27">
      <c r="AA73832" s="271"/>
    </row>
    <row r="73833" spans="27:27">
      <c r="AA73833" s="271"/>
    </row>
    <row r="73834" spans="27:27">
      <c r="AA73834" s="271"/>
    </row>
    <row r="73835" spans="27:27">
      <c r="AA73835" s="271"/>
    </row>
    <row r="73836" spans="27:27">
      <c r="AA73836" s="271"/>
    </row>
    <row r="73837" spans="27:27">
      <c r="AA73837" s="271"/>
    </row>
    <row r="73838" spans="27:27">
      <c r="AA73838" s="271"/>
    </row>
    <row r="73839" spans="27:27">
      <c r="AA73839" s="271"/>
    </row>
    <row r="73840" spans="27:27">
      <c r="AA73840" s="271"/>
    </row>
    <row r="73841" spans="27:27">
      <c r="AA73841" s="271"/>
    </row>
    <row r="73842" spans="27:27">
      <c r="AA73842" s="271"/>
    </row>
    <row r="73843" spans="27:27">
      <c r="AA73843" s="271"/>
    </row>
    <row r="73844" spans="27:27">
      <c r="AA73844" s="271"/>
    </row>
    <row r="73845" spans="27:27">
      <c r="AA73845" s="271"/>
    </row>
    <row r="73846" spans="27:27">
      <c r="AA73846" s="271"/>
    </row>
    <row r="73847" spans="27:27">
      <c r="AA73847" s="271"/>
    </row>
    <row r="73848" spans="27:27">
      <c r="AA73848" s="271"/>
    </row>
    <row r="73849" spans="27:27">
      <c r="AA73849" s="271"/>
    </row>
    <row r="73850" spans="27:27">
      <c r="AA73850" s="271"/>
    </row>
    <row r="73851" spans="27:27">
      <c r="AA73851" s="271"/>
    </row>
    <row r="73852" spans="27:27">
      <c r="AA73852" s="271"/>
    </row>
    <row r="73853" spans="27:27">
      <c r="AA73853" s="271"/>
    </row>
    <row r="73854" spans="27:27">
      <c r="AA73854" s="271"/>
    </row>
    <row r="73855" spans="27:27">
      <c r="AA73855" s="271"/>
    </row>
    <row r="73856" spans="27:27">
      <c r="AA73856" s="271"/>
    </row>
    <row r="73857" spans="27:27">
      <c r="AA73857" s="271"/>
    </row>
    <row r="73858" spans="27:27">
      <c r="AA73858" s="271"/>
    </row>
    <row r="73859" spans="27:27">
      <c r="AA73859" s="271"/>
    </row>
    <row r="73860" spans="27:27">
      <c r="AA73860" s="271"/>
    </row>
    <row r="73861" spans="27:27">
      <c r="AA73861" s="271"/>
    </row>
    <row r="73862" spans="27:27">
      <c r="AA73862" s="271"/>
    </row>
    <row r="73863" spans="27:27">
      <c r="AA73863" s="271"/>
    </row>
    <row r="73864" spans="27:27">
      <c r="AA73864" s="271"/>
    </row>
    <row r="73865" spans="27:27">
      <c r="AA73865" s="271"/>
    </row>
    <row r="73866" spans="27:27">
      <c r="AA73866" s="271"/>
    </row>
    <row r="73867" spans="27:27">
      <c r="AA73867" s="271"/>
    </row>
    <row r="73868" spans="27:27">
      <c r="AA73868" s="271"/>
    </row>
    <row r="73869" spans="27:27">
      <c r="AA73869" s="271"/>
    </row>
    <row r="73870" spans="27:27">
      <c r="AA73870" s="271"/>
    </row>
    <row r="73871" spans="27:27">
      <c r="AA73871" s="271"/>
    </row>
    <row r="73872" spans="27:27">
      <c r="AA73872" s="271"/>
    </row>
    <row r="73873" spans="27:27">
      <c r="AA73873" s="271"/>
    </row>
    <row r="73874" spans="27:27">
      <c r="AA73874" s="271"/>
    </row>
    <row r="73875" spans="27:27">
      <c r="AA73875" s="271"/>
    </row>
    <row r="73876" spans="27:27">
      <c r="AA73876" s="271"/>
    </row>
    <row r="73877" spans="27:27">
      <c r="AA73877" s="271"/>
    </row>
    <row r="73878" spans="27:27">
      <c r="AA73878" s="271"/>
    </row>
    <row r="73879" spans="27:27">
      <c r="AA73879" s="271"/>
    </row>
    <row r="73880" spans="27:27">
      <c r="AA73880" s="271"/>
    </row>
    <row r="73881" spans="27:27">
      <c r="AA73881" s="271"/>
    </row>
    <row r="73882" spans="27:27">
      <c r="AA73882" s="271"/>
    </row>
    <row r="73883" spans="27:27">
      <c r="AA73883" s="271"/>
    </row>
    <row r="73884" spans="27:27">
      <c r="AA73884" s="271"/>
    </row>
    <row r="73885" spans="27:27">
      <c r="AA73885" s="271"/>
    </row>
    <row r="73886" spans="27:27">
      <c r="AA73886" s="271"/>
    </row>
    <row r="73887" spans="27:27">
      <c r="AA73887" s="271"/>
    </row>
    <row r="73888" spans="27:27">
      <c r="AA73888" s="271"/>
    </row>
    <row r="73889" spans="27:27">
      <c r="AA73889" s="271"/>
    </row>
    <row r="73890" spans="27:27">
      <c r="AA73890" s="271"/>
    </row>
    <row r="73891" spans="27:27">
      <c r="AA73891" s="271"/>
    </row>
    <row r="73892" spans="27:27">
      <c r="AA73892" s="271"/>
    </row>
    <row r="73893" spans="27:27">
      <c r="AA73893" s="271"/>
    </row>
    <row r="73894" spans="27:27">
      <c r="AA73894" s="271"/>
    </row>
    <row r="73895" spans="27:27">
      <c r="AA73895" s="271"/>
    </row>
    <row r="73896" spans="27:27">
      <c r="AA73896" s="271"/>
    </row>
    <row r="73897" spans="27:27">
      <c r="AA73897" s="271"/>
    </row>
    <row r="73898" spans="27:27">
      <c r="AA73898" s="271"/>
    </row>
    <row r="73899" spans="27:27">
      <c r="AA73899" s="271"/>
    </row>
    <row r="73900" spans="27:27">
      <c r="AA73900" s="271"/>
    </row>
    <row r="73901" spans="27:27">
      <c r="AA73901" s="271"/>
    </row>
    <row r="73902" spans="27:27">
      <c r="AA73902" s="271"/>
    </row>
    <row r="73903" spans="27:27">
      <c r="AA73903" s="271"/>
    </row>
    <row r="73904" spans="27:27">
      <c r="AA73904" s="271"/>
    </row>
    <row r="73905" spans="27:27">
      <c r="AA73905" s="271"/>
    </row>
    <row r="73906" spans="27:27">
      <c r="AA73906" s="271"/>
    </row>
    <row r="73907" spans="27:27">
      <c r="AA73907" s="271"/>
    </row>
    <row r="73908" spans="27:27">
      <c r="AA73908" s="271"/>
    </row>
    <row r="73909" spans="27:27">
      <c r="AA73909" s="271"/>
    </row>
    <row r="73910" spans="27:27">
      <c r="AA73910" s="271"/>
    </row>
    <row r="73911" spans="27:27">
      <c r="AA73911" s="271"/>
    </row>
    <row r="73912" spans="27:27">
      <c r="AA73912" s="271"/>
    </row>
    <row r="73913" spans="27:27">
      <c r="AA73913" s="271"/>
    </row>
    <row r="73914" spans="27:27">
      <c r="AA73914" s="271"/>
    </row>
    <row r="73915" spans="27:27">
      <c r="AA73915" s="271"/>
    </row>
    <row r="73916" spans="27:27">
      <c r="AA73916" s="271"/>
    </row>
    <row r="73917" spans="27:27">
      <c r="AA73917" s="271"/>
    </row>
    <row r="73918" spans="27:27">
      <c r="AA73918" s="271"/>
    </row>
    <row r="73919" spans="27:27">
      <c r="AA73919" s="271"/>
    </row>
    <row r="73920" spans="27:27">
      <c r="AA73920" s="271"/>
    </row>
    <row r="73921" spans="27:27">
      <c r="AA73921" s="271"/>
    </row>
    <row r="73922" spans="27:27">
      <c r="AA73922" s="271"/>
    </row>
    <row r="73923" spans="27:27">
      <c r="AA73923" s="271"/>
    </row>
    <row r="73924" spans="27:27">
      <c r="AA73924" s="271"/>
    </row>
    <row r="73925" spans="27:27">
      <c r="AA73925" s="271"/>
    </row>
    <row r="73926" spans="27:27">
      <c r="AA73926" s="271"/>
    </row>
    <row r="73927" spans="27:27">
      <c r="AA73927" s="271"/>
    </row>
    <row r="73928" spans="27:27">
      <c r="AA73928" s="271"/>
    </row>
    <row r="73929" spans="27:27">
      <c r="AA73929" s="271"/>
    </row>
    <row r="73930" spans="27:27">
      <c r="AA73930" s="271"/>
    </row>
    <row r="73931" spans="27:27">
      <c r="AA73931" s="271"/>
    </row>
    <row r="73932" spans="27:27">
      <c r="AA73932" s="271"/>
    </row>
    <row r="73933" spans="27:27">
      <c r="AA73933" s="271"/>
    </row>
    <row r="73934" spans="27:27">
      <c r="AA73934" s="271"/>
    </row>
    <row r="73935" spans="27:27">
      <c r="AA73935" s="271"/>
    </row>
    <row r="73936" spans="27:27">
      <c r="AA73936" s="271"/>
    </row>
    <row r="73937" spans="27:27">
      <c r="AA73937" s="271"/>
    </row>
    <row r="73938" spans="27:27">
      <c r="AA73938" s="271"/>
    </row>
    <row r="73939" spans="27:27">
      <c r="AA73939" s="271"/>
    </row>
    <row r="73940" spans="27:27">
      <c r="AA73940" s="271"/>
    </row>
    <row r="73941" spans="27:27">
      <c r="AA73941" s="271"/>
    </row>
    <row r="73942" spans="27:27">
      <c r="AA73942" s="271"/>
    </row>
    <row r="73943" spans="27:27">
      <c r="AA73943" s="271"/>
    </row>
    <row r="73944" spans="27:27">
      <c r="AA73944" s="271"/>
    </row>
    <row r="73945" spans="27:27">
      <c r="AA73945" s="271"/>
    </row>
    <row r="73946" spans="27:27">
      <c r="AA73946" s="271"/>
    </row>
    <row r="73947" spans="27:27">
      <c r="AA73947" s="271"/>
    </row>
    <row r="73948" spans="27:27">
      <c r="AA73948" s="271"/>
    </row>
    <row r="73949" spans="27:27">
      <c r="AA73949" s="271"/>
    </row>
    <row r="73950" spans="27:27">
      <c r="AA73950" s="271"/>
    </row>
    <row r="73951" spans="27:27">
      <c r="AA73951" s="271"/>
    </row>
    <row r="73952" spans="27:27">
      <c r="AA73952" s="271"/>
    </row>
    <row r="73953" spans="27:27">
      <c r="AA73953" s="271"/>
    </row>
    <row r="73954" spans="27:27">
      <c r="AA73954" s="271"/>
    </row>
    <row r="73955" spans="27:27">
      <c r="AA73955" s="271"/>
    </row>
    <row r="73956" spans="27:27">
      <c r="AA73956" s="271"/>
    </row>
    <row r="73957" spans="27:27">
      <c r="AA73957" s="271"/>
    </row>
    <row r="73958" spans="27:27">
      <c r="AA73958" s="271"/>
    </row>
    <row r="73959" spans="27:27">
      <c r="AA73959" s="271"/>
    </row>
    <row r="73960" spans="27:27">
      <c r="AA73960" s="271"/>
    </row>
    <row r="73961" spans="27:27">
      <c r="AA73961" s="271"/>
    </row>
    <row r="73962" spans="27:27">
      <c r="AA73962" s="271"/>
    </row>
    <row r="73963" spans="27:27">
      <c r="AA73963" s="271"/>
    </row>
    <row r="73964" spans="27:27">
      <c r="AA73964" s="271"/>
    </row>
    <row r="73965" spans="27:27">
      <c r="AA73965" s="271"/>
    </row>
    <row r="73966" spans="27:27">
      <c r="AA73966" s="271"/>
    </row>
    <row r="73967" spans="27:27">
      <c r="AA73967" s="271"/>
    </row>
    <row r="73968" spans="27:27">
      <c r="AA73968" s="271"/>
    </row>
    <row r="73969" spans="27:27">
      <c r="AA73969" s="271"/>
    </row>
    <row r="73970" spans="27:27">
      <c r="AA73970" s="271"/>
    </row>
    <row r="73971" spans="27:27">
      <c r="AA73971" s="271"/>
    </row>
    <row r="73972" spans="27:27">
      <c r="AA73972" s="271"/>
    </row>
    <row r="73973" spans="27:27">
      <c r="AA73973" s="271"/>
    </row>
    <row r="73974" spans="27:27">
      <c r="AA73974" s="271"/>
    </row>
    <row r="73975" spans="27:27">
      <c r="AA73975" s="271"/>
    </row>
    <row r="73976" spans="27:27">
      <c r="AA73976" s="271"/>
    </row>
    <row r="73977" spans="27:27">
      <c r="AA73977" s="271"/>
    </row>
    <row r="73978" spans="27:27">
      <c r="AA73978" s="271"/>
    </row>
    <row r="73979" spans="27:27">
      <c r="AA73979" s="271"/>
    </row>
    <row r="73980" spans="27:27">
      <c r="AA73980" s="271"/>
    </row>
    <row r="73981" spans="27:27">
      <c r="AA73981" s="271"/>
    </row>
    <row r="73982" spans="27:27">
      <c r="AA73982" s="271"/>
    </row>
    <row r="73983" spans="27:27">
      <c r="AA73983" s="271"/>
    </row>
    <row r="73984" spans="27:27">
      <c r="AA73984" s="271"/>
    </row>
    <row r="73985" spans="27:27">
      <c r="AA73985" s="271"/>
    </row>
    <row r="73986" spans="27:27">
      <c r="AA73986" s="271"/>
    </row>
    <row r="73987" spans="27:27">
      <c r="AA73987" s="271"/>
    </row>
    <row r="73988" spans="27:27">
      <c r="AA73988" s="271"/>
    </row>
    <row r="73989" spans="27:27">
      <c r="AA73989" s="271"/>
    </row>
    <row r="73990" spans="27:27">
      <c r="AA73990" s="271"/>
    </row>
    <row r="73991" spans="27:27">
      <c r="AA73991" s="271"/>
    </row>
    <row r="73992" spans="27:27">
      <c r="AA73992" s="271"/>
    </row>
    <row r="73993" spans="27:27">
      <c r="AA73993" s="271"/>
    </row>
    <row r="73994" spans="27:27">
      <c r="AA73994" s="271"/>
    </row>
    <row r="73995" spans="27:27">
      <c r="AA73995" s="271"/>
    </row>
    <row r="73996" spans="27:27">
      <c r="AA73996" s="271"/>
    </row>
    <row r="73997" spans="27:27">
      <c r="AA73997" s="271"/>
    </row>
    <row r="73998" spans="27:27">
      <c r="AA73998" s="271"/>
    </row>
    <row r="73999" spans="27:27">
      <c r="AA73999" s="271"/>
    </row>
    <row r="74000" spans="27:27">
      <c r="AA74000" s="271"/>
    </row>
    <row r="74001" spans="27:27">
      <c r="AA74001" s="271"/>
    </row>
    <row r="74002" spans="27:27">
      <c r="AA74002" s="271"/>
    </row>
    <row r="74003" spans="27:27">
      <c r="AA74003" s="271"/>
    </row>
    <row r="74004" spans="27:27">
      <c r="AA74004" s="271"/>
    </row>
    <row r="74005" spans="27:27">
      <c r="AA74005" s="271"/>
    </row>
    <row r="74006" spans="27:27">
      <c r="AA74006" s="271"/>
    </row>
    <row r="74007" spans="27:27">
      <c r="AA74007" s="271"/>
    </row>
    <row r="74008" spans="27:27">
      <c r="AA74008" s="271"/>
    </row>
    <row r="74009" spans="27:27">
      <c r="AA74009" s="271"/>
    </row>
    <row r="74010" spans="27:27">
      <c r="AA74010" s="271"/>
    </row>
    <row r="74011" spans="27:27">
      <c r="AA74011" s="271"/>
    </row>
    <row r="74012" spans="27:27">
      <c r="AA74012" s="271"/>
    </row>
    <row r="74013" spans="27:27">
      <c r="AA74013" s="271"/>
    </row>
    <row r="74014" spans="27:27">
      <c r="AA74014" s="271"/>
    </row>
    <row r="74015" spans="27:27">
      <c r="AA74015" s="271"/>
    </row>
    <row r="74016" spans="27:27">
      <c r="AA74016" s="271"/>
    </row>
    <row r="74017" spans="27:27">
      <c r="AA74017" s="271"/>
    </row>
    <row r="74018" spans="27:27">
      <c r="AA74018" s="271"/>
    </row>
    <row r="74019" spans="27:27">
      <c r="AA74019" s="271"/>
    </row>
    <row r="74020" spans="27:27">
      <c r="AA74020" s="271"/>
    </row>
    <row r="74021" spans="27:27">
      <c r="AA74021" s="271"/>
    </row>
    <row r="74022" spans="27:27">
      <c r="AA74022" s="271"/>
    </row>
    <row r="74023" spans="27:27">
      <c r="AA74023" s="271"/>
    </row>
    <row r="74024" spans="27:27">
      <c r="AA74024" s="271"/>
    </row>
    <row r="74025" spans="27:27">
      <c r="AA74025" s="271"/>
    </row>
    <row r="74026" spans="27:27">
      <c r="AA74026" s="271"/>
    </row>
    <row r="74027" spans="27:27">
      <c r="AA74027" s="271"/>
    </row>
    <row r="74028" spans="27:27">
      <c r="AA74028" s="271"/>
    </row>
    <row r="74029" spans="27:27">
      <c r="AA74029" s="271"/>
    </row>
    <row r="74030" spans="27:27">
      <c r="AA74030" s="271"/>
    </row>
    <row r="74031" spans="27:27">
      <c r="AA74031" s="271"/>
    </row>
    <row r="74032" spans="27:27">
      <c r="AA74032" s="271"/>
    </row>
    <row r="74033" spans="27:27">
      <c r="AA74033" s="271"/>
    </row>
    <row r="74034" spans="27:27">
      <c r="AA74034" s="271"/>
    </row>
    <row r="74035" spans="27:27">
      <c r="AA74035" s="271"/>
    </row>
    <row r="74036" spans="27:27">
      <c r="AA74036" s="271"/>
    </row>
    <row r="74037" spans="27:27">
      <c r="AA74037" s="271"/>
    </row>
    <row r="74038" spans="27:27">
      <c r="AA74038" s="271"/>
    </row>
    <row r="74039" spans="27:27">
      <c r="AA74039" s="271"/>
    </row>
    <row r="74040" spans="27:27">
      <c r="AA74040" s="271"/>
    </row>
    <row r="74041" spans="27:27">
      <c r="AA74041" s="271"/>
    </row>
    <row r="74042" spans="27:27">
      <c r="AA74042" s="271"/>
    </row>
    <row r="74043" spans="27:27">
      <c r="AA74043" s="271"/>
    </row>
    <row r="74044" spans="27:27">
      <c r="AA74044" s="271"/>
    </row>
    <row r="74045" spans="27:27">
      <c r="AA74045" s="271"/>
    </row>
    <row r="74046" spans="27:27">
      <c r="AA74046" s="271"/>
    </row>
    <row r="74047" spans="27:27">
      <c r="AA74047" s="271"/>
    </row>
    <row r="74048" spans="27:27">
      <c r="AA74048" s="271"/>
    </row>
    <row r="74049" spans="27:27">
      <c r="AA74049" s="271"/>
    </row>
    <row r="74050" spans="27:27">
      <c r="AA74050" s="271"/>
    </row>
    <row r="74051" spans="27:27">
      <c r="AA74051" s="271"/>
    </row>
    <row r="74052" spans="27:27">
      <c r="AA74052" s="271"/>
    </row>
    <row r="74053" spans="27:27">
      <c r="AA74053" s="271"/>
    </row>
    <row r="74054" spans="27:27">
      <c r="AA74054" s="271"/>
    </row>
    <row r="74055" spans="27:27">
      <c r="AA74055" s="271"/>
    </row>
    <row r="74056" spans="27:27">
      <c r="AA74056" s="271"/>
    </row>
    <row r="74057" spans="27:27">
      <c r="AA74057" s="271"/>
    </row>
    <row r="74058" spans="27:27">
      <c r="AA74058" s="271"/>
    </row>
    <row r="74059" spans="27:27">
      <c r="AA74059" s="271"/>
    </row>
    <row r="74060" spans="27:27">
      <c r="AA74060" s="271"/>
    </row>
    <row r="74061" spans="27:27">
      <c r="AA74061" s="271"/>
    </row>
    <row r="74062" spans="27:27">
      <c r="AA74062" s="271"/>
    </row>
    <row r="74063" spans="27:27">
      <c r="AA74063" s="271"/>
    </row>
    <row r="74064" spans="27:27">
      <c r="AA74064" s="271"/>
    </row>
    <row r="74065" spans="27:27">
      <c r="AA74065" s="271"/>
    </row>
    <row r="74066" spans="27:27">
      <c r="AA74066" s="271"/>
    </row>
    <row r="74067" spans="27:27">
      <c r="AA74067" s="271"/>
    </row>
    <row r="74068" spans="27:27">
      <c r="AA74068" s="271"/>
    </row>
    <row r="74069" spans="27:27">
      <c r="AA74069" s="271"/>
    </row>
    <row r="74070" spans="27:27">
      <c r="AA74070" s="271"/>
    </row>
    <row r="74071" spans="27:27">
      <c r="AA74071" s="271"/>
    </row>
    <row r="74072" spans="27:27">
      <c r="AA74072" s="271"/>
    </row>
    <row r="74073" spans="27:27">
      <c r="AA74073" s="271"/>
    </row>
    <row r="74074" spans="27:27">
      <c r="AA74074" s="271"/>
    </row>
    <row r="74075" spans="27:27">
      <c r="AA74075" s="271"/>
    </row>
    <row r="74076" spans="27:27">
      <c r="AA74076" s="271"/>
    </row>
    <row r="74077" spans="27:27">
      <c r="AA74077" s="271"/>
    </row>
    <row r="74078" spans="27:27">
      <c r="AA74078" s="271"/>
    </row>
    <row r="74079" spans="27:27">
      <c r="AA74079" s="271"/>
    </row>
    <row r="74080" spans="27:27">
      <c r="AA74080" s="271"/>
    </row>
    <row r="74081" spans="27:27">
      <c r="AA74081" s="271"/>
    </row>
    <row r="74082" spans="27:27">
      <c r="AA74082" s="271"/>
    </row>
    <row r="74083" spans="27:27">
      <c r="AA74083" s="271"/>
    </row>
    <row r="74084" spans="27:27">
      <c r="AA74084" s="271"/>
    </row>
    <row r="74085" spans="27:27">
      <c r="AA74085" s="271"/>
    </row>
    <row r="74086" spans="27:27">
      <c r="AA74086" s="271"/>
    </row>
    <row r="74087" spans="27:27">
      <c r="AA74087" s="271"/>
    </row>
    <row r="74088" spans="27:27">
      <c r="AA74088" s="271"/>
    </row>
    <row r="74089" spans="27:27">
      <c r="AA74089" s="271"/>
    </row>
    <row r="74090" spans="27:27">
      <c r="AA74090" s="271"/>
    </row>
    <row r="74091" spans="27:27">
      <c r="AA74091" s="271"/>
    </row>
    <row r="74092" spans="27:27">
      <c r="AA74092" s="271"/>
    </row>
    <row r="74093" spans="27:27">
      <c r="AA74093" s="271"/>
    </row>
    <row r="74094" spans="27:27">
      <c r="AA74094" s="271"/>
    </row>
    <row r="74095" spans="27:27">
      <c r="AA74095" s="271"/>
    </row>
    <row r="74096" spans="27:27">
      <c r="AA74096" s="271"/>
    </row>
    <row r="74097" spans="27:27">
      <c r="AA74097" s="271"/>
    </row>
    <row r="74098" spans="27:27">
      <c r="AA74098" s="271"/>
    </row>
    <row r="74099" spans="27:27">
      <c r="AA74099" s="271"/>
    </row>
    <row r="74100" spans="27:27">
      <c r="AA74100" s="271"/>
    </row>
    <row r="74101" spans="27:27">
      <c r="AA74101" s="271"/>
    </row>
    <row r="74102" spans="27:27">
      <c r="AA74102" s="271"/>
    </row>
    <row r="74103" spans="27:27">
      <c r="AA74103" s="271"/>
    </row>
    <row r="74104" spans="27:27">
      <c r="AA74104" s="271"/>
    </row>
    <row r="74105" spans="27:27">
      <c r="AA74105" s="271"/>
    </row>
    <row r="74106" spans="27:27">
      <c r="AA74106" s="271"/>
    </row>
    <row r="74107" spans="27:27">
      <c r="AA74107" s="271"/>
    </row>
    <row r="74108" spans="27:27">
      <c r="AA74108" s="271"/>
    </row>
    <row r="74109" spans="27:27">
      <c r="AA74109" s="271"/>
    </row>
    <row r="74110" spans="27:27">
      <c r="AA74110" s="271"/>
    </row>
    <row r="74111" spans="27:27">
      <c r="AA74111" s="271"/>
    </row>
    <row r="74112" spans="27:27">
      <c r="AA74112" s="271"/>
    </row>
    <row r="74113" spans="27:27">
      <c r="AA74113" s="271"/>
    </row>
    <row r="74114" spans="27:27">
      <c r="AA74114" s="271"/>
    </row>
    <row r="74115" spans="27:27">
      <c r="AA74115" s="271"/>
    </row>
    <row r="74116" spans="27:27">
      <c r="AA74116" s="271"/>
    </row>
    <row r="74117" spans="27:27">
      <c r="AA74117" s="271"/>
    </row>
    <row r="74118" spans="27:27">
      <c r="AA74118" s="271"/>
    </row>
    <row r="74119" spans="27:27">
      <c r="AA74119" s="271"/>
    </row>
    <row r="74120" spans="27:27">
      <c r="AA74120" s="271"/>
    </row>
    <row r="74121" spans="27:27">
      <c r="AA74121" s="271"/>
    </row>
    <row r="74122" spans="27:27">
      <c r="AA74122" s="271"/>
    </row>
    <row r="74123" spans="27:27">
      <c r="AA74123" s="271"/>
    </row>
    <row r="74124" spans="27:27">
      <c r="AA74124" s="271"/>
    </row>
    <row r="74125" spans="27:27">
      <c r="AA74125" s="271"/>
    </row>
    <row r="74126" spans="27:27">
      <c r="AA74126" s="271"/>
    </row>
    <row r="74127" spans="27:27">
      <c r="AA74127" s="271"/>
    </row>
    <row r="74128" spans="27:27">
      <c r="AA74128" s="271"/>
    </row>
    <row r="74129" spans="27:27">
      <c r="AA74129" s="271"/>
    </row>
    <row r="74130" spans="27:27">
      <c r="AA74130" s="271"/>
    </row>
    <row r="74131" spans="27:27">
      <c r="AA74131" s="271"/>
    </row>
    <row r="74132" spans="27:27">
      <c r="AA74132" s="271"/>
    </row>
    <row r="74133" spans="27:27">
      <c r="AA74133" s="271"/>
    </row>
    <row r="74134" spans="27:27">
      <c r="AA74134" s="271"/>
    </row>
    <row r="74135" spans="27:27">
      <c r="AA74135" s="271"/>
    </row>
    <row r="74136" spans="27:27">
      <c r="AA74136" s="271"/>
    </row>
    <row r="74137" spans="27:27">
      <c r="AA74137" s="271"/>
    </row>
    <row r="74138" spans="27:27">
      <c r="AA74138" s="271"/>
    </row>
    <row r="74139" spans="27:27">
      <c r="AA74139" s="271"/>
    </row>
    <row r="74140" spans="27:27">
      <c r="AA74140" s="271"/>
    </row>
    <row r="74141" spans="27:27">
      <c r="AA74141" s="271"/>
    </row>
    <row r="74142" spans="27:27">
      <c r="AA74142" s="271"/>
    </row>
    <row r="74143" spans="27:27">
      <c r="AA74143" s="271"/>
    </row>
    <row r="74144" spans="27:27">
      <c r="AA74144" s="271"/>
    </row>
    <row r="74145" spans="27:27">
      <c r="AA74145" s="271"/>
    </row>
    <row r="74146" spans="27:27">
      <c r="AA74146" s="271"/>
    </row>
    <row r="74147" spans="27:27">
      <c r="AA74147" s="271"/>
    </row>
    <row r="74148" spans="27:27">
      <c r="AA74148" s="271"/>
    </row>
    <row r="74149" spans="27:27">
      <c r="AA74149" s="271"/>
    </row>
    <row r="74150" spans="27:27">
      <c r="AA74150" s="271"/>
    </row>
    <row r="74151" spans="27:27">
      <c r="AA74151" s="271"/>
    </row>
    <row r="74152" spans="27:27">
      <c r="AA74152" s="271"/>
    </row>
    <row r="74153" spans="27:27">
      <c r="AA74153" s="271"/>
    </row>
    <row r="74154" spans="27:27">
      <c r="AA74154" s="271"/>
    </row>
    <row r="74155" spans="27:27">
      <c r="AA74155" s="271"/>
    </row>
    <row r="74156" spans="27:27">
      <c r="AA74156" s="271"/>
    </row>
    <row r="74157" spans="27:27">
      <c r="AA74157" s="271"/>
    </row>
    <row r="74158" spans="27:27">
      <c r="AA74158" s="271"/>
    </row>
    <row r="74159" spans="27:27">
      <c r="AA74159" s="271"/>
    </row>
    <row r="74160" spans="27:27">
      <c r="AA74160" s="271"/>
    </row>
    <row r="74161" spans="27:27">
      <c r="AA74161" s="271"/>
    </row>
    <row r="74162" spans="27:27">
      <c r="AA74162" s="271"/>
    </row>
    <row r="74163" spans="27:27">
      <c r="AA74163" s="271"/>
    </row>
    <row r="74164" spans="27:27">
      <c r="AA74164" s="271"/>
    </row>
    <row r="74165" spans="27:27">
      <c r="AA74165" s="271"/>
    </row>
    <row r="74166" spans="27:27">
      <c r="AA74166" s="271"/>
    </row>
    <row r="74167" spans="27:27">
      <c r="AA74167" s="271"/>
    </row>
    <row r="74168" spans="27:27">
      <c r="AA74168" s="271"/>
    </row>
    <row r="74169" spans="27:27">
      <c r="AA74169" s="271"/>
    </row>
    <row r="74170" spans="27:27">
      <c r="AA74170" s="271"/>
    </row>
    <row r="74171" spans="27:27">
      <c r="AA74171" s="271"/>
    </row>
    <row r="74172" spans="27:27">
      <c r="AA74172" s="271"/>
    </row>
    <row r="74173" spans="27:27">
      <c r="AA74173" s="271"/>
    </row>
    <row r="74174" spans="27:27">
      <c r="AA74174" s="271"/>
    </row>
    <row r="74175" spans="27:27">
      <c r="AA74175" s="271"/>
    </row>
    <row r="74176" spans="27:27">
      <c r="AA74176" s="271"/>
    </row>
    <row r="74177" spans="27:27">
      <c r="AA74177" s="271"/>
    </row>
    <row r="74178" spans="27:27">
      <c r="AA74178" s="271"/>
    </row>
    <row r="74179" spans="27:27">
      <c r="AA74179" s="271"/>
    </row>
    <row r="74180" spans="27:27">
      <c r="AA74180" s="271"/>
    </row>
    <row r="74181" spans="27:27">
      <c r="AA74181" s="271"/>
    </row>
    <row r="74182" spans="27:27">
      <c r="AA74182" s="271"/>
    </row>
    <row r="74183" spans="27:27">
      <c r="AA74183" s="271"/>
    </row>
    <row r="74184" spans="27:27">
      <c r="AA74184" s="271"/>
    </row>
    <row r="74185" spans="27:27">
      <c r="AA74185" s="271"/>
    </row>
    <row r="74186" spans="27:27">
      <c r="AA74186" s="271"/>
    </row>
    <row r="74187" spans="27:27">
      <c r="AA74187" s="271"/>
    </row>
    <row r="74188" spans="27:27">
      <c r="AA74188" s="271"/>
    </row>
    <row r="74189" spans="27:27">
      <c r="AA74189" s="271"/>
    </row>
    <row r="74190" spans="27:27">
      <c r="AA74190" s="271"/>
    </row>
    <row r="74191" spans="27:27">
      <c r="AA74191" s="271"/>
    </row>
    <row r="74192" spans="27:27">
      <c r="AA74192" s="271"/>
    </row>
    <row r="74193" spans="27:27">
      <c r="AA74193" s="271"/>
    </row>
    <row r="74194" spans="27:27">
      <c r="AA74194" s="271"/>
    </row>
    <row r="74195" spans="27:27">
      <c r="AA74195" s="271"/>
    </row>
    <row r="74196" spans="27:27">
      <c r="AA74196" s="271"/>
    </row>
    <row r="74197" spans="27:27">
      <c r="AA74197" s="271"/>
    </row>
    <row r="74198" spans="27:27">
      <c r="AA74198" s="271"/>
    </row>
    <row r="74199" spans="27:27">
      <c r="AA74199" s="271"/>
    </row>
    <row r="74200" spans="27:27">
      <c r="AA74200" s="271"/>
    </row>
    <row r="74201" spans="27:27">
      <c r="AA74201" s="271"/>
    </row>
    <row r="74202" spans="27:27">
      <c r="AA74202" s="271"/>
    </row>
    <row r="74203" spans="27:27">
      <c r="AA74203" s="271"/>
    </row>
    <row r="74204" spans="27:27">
      <c r="AA74204" s="271"/>
    </row>
    <row r="74205" spans="27:27">
      <c r="AA74205" s="271"/>
    </row>
    <row r="74206" spans="27:27">
      <c r="AA74206" s="271"/>
    </row>
    <row r="74207" spans="27:27">
      <c r="AA74207" s="271"/>
    </row>
    <row r="74208" spans="27:27">
      <c r="AA74208" s="271"/>
    </row>
    <row r="74209" spans="27:27">
      <c r="AA74209" s="271"/>
    </row>
    <row r="74210" spans="27:27">
      <c r="AA74210" s="271"/>
    </row>
    <row r="74211" spans="27:27">
      <c r="AA74211" s="271"/>
    </row>
    <row r="74212" spans="27:27">
      <c r="AA74212" s="271"/>
    </row>
    <row r="74213" spans="27:27">
      <c r="AA74213" s="271"/>
    </row>
    <row r="74214" spans="27:27">
      <c r="AA74214" s="271"/>
    </row>
    <row r="74215" spans="27:27">
      <c r="AA74215" s="271"/>
    </row>
    <row r="74216" spans="27:27">
      <c r="AA74216" s="271"/>
    </row>
    <row r="74217" spans="27:27">
      <c r="AA74217" s="271"/>
    </row>
    <row r="74218" spans="27:27">
      <c r="AA74218" s="271"/>
    </row>
    <row r="74219" spans="27:27">
      <c r="AA74219" s="271"/>
    </row>
    <row r="74220" spans="27:27">
      <c r="AA74220" s="271"/>
    </row>
    <row r="74221" spans="27:27">
      <c r="AA74221" s="271"/>
    </row>
    <row r="74222" spans="27:27">
      <c r="AA74222" s="271"/>
    </row>
    <row r="74223" spans="27:27">
      <c r="AA74223" s="271"/>
    </row>
    <row r="74224" spans="27:27">
      <c r="AA74224" s="271"/>
    </row>
    <row r="74225" spans="27:27">
      <c r="AA74225" s="271"/>
    </row>
    <row r="74226" spans="27:27">
      <c r="AA74226" s="271"/>
    </row>
    <row r="74227" spans="27:27">
      <c r="AA74227" s="271"/>
    </row>
    <row r="74228" spans="27:27">
      <c r="AA74228" s="271"/>
    </row>
    <row r="74229" spans="27:27">
      <c r="AA74229" s="271"/>
    </row>
    <row r="74230" spans="27:27">
      <c r="AA74230" s="271"/>
    </row>
    <row r="74231" spans="27:27">
      <c r="AA74231" s="271"/>
    </row>
    <row r="74232" spans="27:27">
      <c r="AA74232" s="271"/>
    </row>
    <row r="74233" spans="27:27">
      <c r="AA74233" s="271"/>
    </row>
    <row r="74234" spans="27:27">
      <c r="AA74234" s="271"/>
    </row>
    <row r="74235" spans="27:27">
      <c r="AA74235" s="271"/>
    </row>
    <row r="74236" spans="27:27">
      <c r="AA74236" s="271"/>
    </row>
    <row r="74237" spans="27:27">
      <c r="AA74237" s="271"/>
    </row>
    <row r="74238" spans="27:27">
      <c r="AA74238" s="271"/>
    </row>
    <row r="74239" spans="27:27">
      <c r="AA74239" s="271"/>
    </row>
    <row r="74240" spans="27:27">
      <c r="AA74240" s="271"/>
    </row>
    <row r="74241" spans="27:27">
      <c r="AA74241" s="271"/>
    </row>
    <row r="74242" spans="27:27">
      <c r="AA74242" s="271"/>
    </row>
    <row r="74243" spans="27:27">
      <c r="AA74243" s="271"/>
    </row>
    <row r="74244" spans="27:27">
      <c r="AA74244" s="271"/>
    </row>
    <row r="74245" spans="27:27">
      <c r="AA74245" s="271"/>
    </row>
    <row r="74246" spans="27:27">
      <c r="AA74246" s="271"/>
    </row>
    <row r="74247" spans="27:27">
      <c r="AA74247" s="271"/>
    </row>
    <row r="74248" spans="27:27">
      <c r="AA74248" s="271"/>
    </row>
    <row r="74249" spans="27:27">
      <c r="AA74249" s="271"/>
    </row>
    <row r="74250" spans="27:27">
      <c r="AA74250" s="271"/>
    </row>
    <row r="74251" spans="27:27">
      <c r="AA74251" s="271"/>
    </row>
    <row r="74252" spans="27:27">
      <c r="AA74252" s="271"/>
    </row>
    <row r="74253" spans="27:27">
      <c r="AA74253" s="271"/>
    </row>
    <row r="74254" spans="27:27">
      <c r="AA74254" s="271"/>
    </row>
    <row r="74255" spans="27:27">
      <c r="AA74255" s="271"/>
    </row>
    <row r="74256" spans="27:27">
      <c r="AA74256" s="271"/>
    </row>
    <row r="74257" spans="27:27">
      <c r="AA74257" s="271"/>
    </row>
    <row r="74258" spans="27:27">
      <c r="AA74258" s="271"/>
    </row>
    <row r="74259" spans="27:27">
      <c r="AA74259" s="271"/>
    </row>
    <row r="74260" spans="27:27">
      <c r="AA74260" s="271"/>
    </row>
    <row r="74261" spans="27:27">
      <c r="AA74261" s="271"/>
    </row>
    <row r="74262" spans="27:27">
      <c r="AA74262" s="271"/>
    </row>
    <row r="74263" spans="27:27">
      <c r="AA74263" s="271"/>
    </row>
    <row r="74264" spans="27:27">
      <c r="AA74264" s="271"/>
    </row>
    <row r="74265" spans="27:27">
      <c r="AA74265" s="271"/>
    </row>
    <row r="74266" spans="27:27">
      <c r="AA74266" s="271"/>
    </row>
    <row r="74267" spans="27:27">
      <c r="AA74267" s="271"/>
    </row>
    <row r="74268" spans="27:27">
      <c r="AA74268" s="271"/>
    </row>
    <row r="74269" spans="27:27">
      <c r="AA74269" s="271"/>
    </row>
    <row r="74270" spans="27:27">
      <c r="AA74270" s="271"/>
    </row>
    <row r="74271" spans="27:27">
      <c r="AA74271" s="271"/>
    </row>
    <row r="74272" spans="27:27">
      <c r="AA74272" s="271"/>
    </row>
    <row r="74273" spans="27:27">
      <c r="AA74273" s="271"/>
    </row>
    <row r="74274" spans="27:27">
      <c r="AA74274" s="271"/>
    </row>
    <row r="74275" spans="27:27">
      <c r="AA74275" s="271"/>
    </row>
    <row r="74276" spans="27:27">
      <c r="AA74276" s="271"/>
    </row>
    <row r="74277" spans="27:27">
      <c r="AA74277" s="271"/>
    </row>
    <row r="74278" spans="27:27">
      <c r="AA74278" s="271"/>
    </row>
    <row r="74279" spans="27:27">
      <c r="AA74279" s="271"/>
    </row>
    <row r="74280" spans="27:27">
      <c r="AA74280" s="271"/>
    </row>
    <row r="74281" spans="27:27">
      <c r="AA74281" s="271"/>
    </row>
    <row r="74282" spans="27:27">
      <c r="AA74282" s="271"/>
    </row>
    <row r="74283" spans="27:27">
      <c r="AA74283" s="271"/>
    </row>
    <row r="74284" spans="27:27">
      <c r="AA74284" s="271"/>
    </row>
    <row r="74285" spans="27:27">
      <c r="AA74285" s="271"/>
    </row>
    <row r="74286" spans="27:27">
      <c r="AA74286" s="271"/>
    </row>
    <row r="74287" spans="27:27">
      <c r="AA74287" s="271"/>
    </row>
    <row r="74288" spans="27:27">
      <c r="AA74288" s="271"/>
    </row>
    <row r="74289" spans="27:27">
      <c r="AA74289" s="271"/>
    </row>
    <row r="74290" spans="27:27">
      <c r="AA74290" s="271"/>
    </row>
    <row r="74291" spans="27:27">
      <c r="AA74291" s="271"/>
    </row>
    <row r="74292" spans="27:27">
      <c r="AA74292" s="271"/>
    </row>
    <row r="74293" spans="27:27">
      <c r="AA74293" s="271"/>
    </row>
    <row r="74294" spans="27:27">
      <c r="AA74294" s="271"/>
    </row>
    <row r="74295" spans="27:27">
      <c r="AA74295" s="271"/>
    </row>
    <row r="74296" spans="27:27">
      <c r="AA74296" s="271"/>
    </row>
    <row r="74297" spans="27:27">
      <c r="AA74297" s="271"/>
    </row>
    <row r="74298" spans="27:27">
      <c r="AA74298" s="271"/>
    </row>
    <row r="74299" spans="27:27">
      <c r="AA74299" s="271"/>
    </row>
    <row r="74300" spans="27:27">
      <c r="AA74300" s="271"/>
    </row>
    <row r="74301" spans="27:27">
      <c r="AA74301" s="271"/>
    </row>
    <row r="74302" spans="27:27">
      <c r="AA74302" s="271"/>
    </row>
    <row r="74303" spans="27:27">
      <c r="AA74303" s="271"/>
    </row>
    <row r="74304" spans="27:27">
      <c r="AA74304" s="271"/>
    </row>
    <row r="74305" spans="27:27">
      <c r="AA74305" s="271"/>
    </row>
    <row r="74306" spans="27:27">
      <c r="AA74306" s="271"/>
    </row>
    <row r="74307" spans="27:27">
      <c r="AA74307" s="271"/>
    </row>
    <row r="74308" spans="27:27">
      <c r="AA74308" s="271"/>
    </row>
    <row r="74309" spans="27:27">
      <c r="AA74309" s="271"/>
    </row>
    <row r="74310" spans="27:27">
      <c r="AA74310" s="271"/>
    </row>
    <row r="74311" spans="27:27">
      <c r="AA74311" s="271"/>
    </row>
    <row r="74312" spans="27:27">
      <c r="AA74312" s="271"/>
    </row>
    <row r="74313" spans="27:27">
      <c r="AA74313" s="271"/>
    </row>
    <row r="74314" spans="27:27">
      <c r="AA74314" s="271"/>
    </row>
    <row r="74315" spans="27:27">
      <c r="AA74315" s="271"/>
    </row>
    <row r="74316" spans="27:27">
      <c r="AA74316" s="271"/>
    </row>
    <row r="74317" spans="27:27">
      <c r="AA74317" s="271"/>
    </row>
    <row r="74318" spans="27:27">
      <c r="AA74318" s="271"/>
    </row>
    <row r="74319" spans="27:27">
      <c r="AA74319" s="271"/>
    </row>
    <row r="74320" spans="27:27">
      <c r="AA74320" s="271"/>
    </row>
    <row r="74321" spans="27:27">
      <c r="AA74321" s="271"/>
    </row>
    <row r="74322" spans="27:27">
      <c r="AA74322" s="271"/>
    </row>
    <row r="74323" spans="27:27">
      <c r="AA74323" s="271"/>
    </row>
    <row r="74324" spans="27:27">
      <c r="AA74324" s="271"/>
    </row>
    <row r="74325" spans="27:27">
      <c r="AA74325" s="271"/>
    </row>
    <row r="74326" spans="27:27">
      <c r="AA74326" s="271"/>
    </row>
    <row r="74327" spans="27:27">
      <c r="AA74327" s="271"/>
    </row>
    <row r="74328" spans="27:27">
      <c r="AA74328" s="271"/>
    </row>
    <row r="74329" spans="27:27">
      <c r="AA74329" s="271"/>
    </row>
    <row r="74330" spans="27:27">
      <c r="AA74330" s="271"/>
    </row>
    <row r="74331" spans="27:27">
      <c r="AA74331" s="271"/>
    </row>
    <row r="74332" spans="27:27">
      <c r="AA74332" s="271"/>
    </row>
    <row r="74333" spans="27:27">
      <c r="AA74333" s="271"/>
    </row>
    <row r="74334" spans="27:27">
      <c r="AA74334" s="271"/>
    </row>
    <row r="74335" spans="27:27">
      <c r="AA74335" s="271"/>
    </row>
    <row r="74336" spans="27:27">
      <c r="AA74336" s="271"/>
    </row>
    <row r="74337" spans="27:27">
      <c r="AA74337" s="271"/>
    </row>
    <row r="74338" spans="27:27">
      <c r="AA74338" s="271"/>
    </row>
    <row r="74339" spans="27:27">
      <c r="AA74339" s="271"/>
    </row>
    <row r="74340" spans="27:27">
      <c r="AA74340" s="271"/>
    </row>
    <row r="74341" spans="27:27">
      <c r="AA74341" s="271"/>
    </row>
    <row r="74342" spans="27:27">
      <c r="AA74342" s="271"/>
    </row>
    <row r="74343" spans="27:27">
      <c r="AA74343" s="271"/>
    </row>
    <row r="74344" spans="27:27">
      <c r="AA74344" s="271"/>
    </row>
    <row r="74345" spans="27:27">
      <c r="AA74345" s="271"/>
    </row>
    <row r="74346" spans="27:27">
      <c r="AA74346" s="271"/>
    </row>
    <row r="74347" spans="27:27">
      <c r="AA74347" s="271"/>
    </row>
    <row r="74348" spans="27:27">
      <c r="AA74348" s="271"/>
    </row>
    <row r="74349" spans="27:27">
      <c r="AA74349" s="271"/>
    </row>
    <row r="74350" spans="27:27">
      <c r="AA74350" s="271"/>
    </row>
    <row r="74351" spans="27:27">
      <c r="AA74351" s="271"/>
    </row>
    <row r="74352" spans="27:27">
      <c r="AA74352" s="271"/>
    </row>
    <row r="74353" spans="27:27">
      <c r="AA74353" s="271"/>
    </row>
    <row r="74354" spans="27:27">
      <c r="AA74354" s="271"/>
    </row>
    <row r="74355" spans="27:27">
      <c r="AA74355" s="271"/>
    </row>
    <row r="74356" spans="27:27">
      <c r="AA74356" s="271"/>
    </row>
    <row r="74357" spans="27:27">
      <c r="AA74357" s="271"/>
    </row>
    <row r="74358" spans="27:27">
      <c r="AA74358" s="271"/>
    </row>
    <row r="74359" spans="27:27">
      <c r="AA74359" s="271"/>
    </row>
    <row r="74360" spans="27:27">
      <c r="AA74360" s="271"/>
    </row>
    <row r="74361" spans="27:27">
      <c r="AA74361" s="271"/>
    </row>
    <row r="74362" spans="27:27">
      <c r="AA74362" s="271"/>
    </row>
    <row r="74363" spans="27:27">
      <c r="AA74363" s="271"/>
    </row>
    <row r="74364" spans="27:27">
      <c r="AA74364" s="271"/>
    </row>
    <row r="74365" spans="27:27">
      <c r="AA74365" s="271"/>
    </row>
    <row r="74366" spans="27:27">
      <c r="AA74366" s="271"/>
    </row>
    <row r="74367" spans="27:27">
      <c r="AA74367" s="271"/>
    </row>
    <row r="74368" spans="27:27">
      <c r="AA74368" s="271"/>
    </row>
    <row r="74369" spans="27:27">
      <c r="AA74369" s="271"/>
    </row>
    <row r="74370" spans="27:27">
      <c r="AA74370" s="271"/>
    </row>
    <row r="74371" spans="27:27">
      <c r="AA74371" s="271"/>
    </row>
    <row r="74372" spans="27:27">
      <c r="AA74372" s="271"/>
    </row>
    <row r="74373" spans="27:27">
      <c r="AA74373" s="271"/>
    </row>
    <row r="74374" spans="27:27">
      <c r="AA74374" s="271"/>
    </row>
    <row r="74375" spans="27:27">
      <c r="AA74375" s="271"/>
    </row>
    <row r="74376" spans="27:27">
      <c r="AA74376" s="271"/>
    </row>
    <row r="74377" spans="27:27">
      <c r="AA74377" s="271"/>
    </row>
    <row r="74378" spans="27:27">
      <c r="AA74378" s="271"/>
    </row>
    <row r="74379" spans="27:27">
      <c r="AA74379" s="271"/>
    </row>
    <row r="74380" spans="27:27">
      <c r="AA74380" s="271"/>
    </row>
    <row r="74381" spans="27:27">
      <c r="AA74381" s="271"/>
    </row>
    <row r="74382" spans="27:27">
      <c r="AA74382" s="271"/>
    </row>
    <row r="74383" spans="27:27">
      <c r="AA74383" s="271"/>
    </row>
    <row r="74384" spans="27:27">
      <c r="AA74384" s="271"/>
    </row>
    <row r="74385" spans="27:27">
      <c r="AA74385" s="271"/>
    </row>
    <row r="74386" spans="27:27">
      <c r="AA74386" s="271"/>
    </row>
    <row r="74387" spans="27:27">
      <c r="AA74387" s="271"/>
    </row>
    <row r="74388" spans="27:27">
      <c r="AA74388" s="271"/>
    </row>
    <row r="74389" spans="27:27">
      <c r="AA74389" s="271"/>
    </row>
    <row r="74390" spans="27:27">
      <c r="AA74390" s="271"/>
    </row>
    <row r="74391" spans="27:27">
      <c r="AA74391" s="271"/>
    </row>
    <row r="74392" spans="27:27">
      <c r="AA74392" s="271"/>
    </row>
    <row r="74393" spans="27:27">
      <c r="AA74393" s="271"/>
    </row>
    <row r="74394" spans="27:27">
      <c r="AA74394" s="271"/>
    </row>
    <row r="74395" spans="27:27">
      <c r="AA74395" s="271"/>
    </row>
    <row r="74396" spans="27:27">
      <c r="AA74396" s="271"/>
    </row>
    <row r="74397" spans="27:27">
      <c r="AA74397" s="271"/>
    </row>
    <row r="74398" spans="27:27">
      <c r="AA74398" s="271"/>
    </row>
    <row r="74399" spans="27:27">
      <c r="AA74399" s="271"/>
    </row>
    <row r="74400" spans="27:27">
      <c r="AA74400" s="271"/>
    </row>
    <row r="74401" spans="27:27">
      <c r="AA74401" s="271"/>
    </row>
    <row r="74402" spans="27:27">
      <c r="AA74402" s="271"/>
    </row>
    <row r="74403" spans="27:27">
      <c r="AA74403" s="271"/>
    </row>
    <row r="74404" spans="27:27">
      <c r="AA74404" s="271"/>
    </row>
    <row r="74405" spans="27:27">
      <c r="AA74405" s="271"/>
    </row>
    <row r="74406" spans="27:27">
      <c r="AA74406" s="271"/>
    </row>
    <row r="74407" spans="27:27">
      <c r="AA74407" s="271"/>
    </row>
    <row r="74408" spans="27:27">
      <c r="AA74408" s="271"/>
    </row>
    <row r="74409" spans="27:27">
      <c r="AA74409" s="271"/>
    </row>
    <row r="74410" spans="27:27">
      <c r="AA74410" s="271"/>
    </row>
    <row r="74411" spans="27:27">
      <c r="AA74411" s="271"/>
    </row>
    <row r="74412" spans="27:27">
      <c r="AA74412" s="271"/>
    </row>
    <row r="74413" spans="27:27">
      <c r="AA74413" s="271"/>
    </row>
    <row r="74414" spans="27:27">
      <c r="AA74414" s="271"/>
    </row>
    <row r="74415" spans="27:27">
      <c r="AA74415" s="271"/>
    </row>
    <row r="74416" spans="27:27">
      <c r="AA74416" s="271"/>
    </row>
    <row r="74417" spans="27:27">
      <c r="AA74417" s="271"/>
    </row>
    <row r="74418" spans="27:27">
      <c r="AA74418" s="271"/>
    </row>
    <row r="74419" spans="27:27">
      <c r="AA74419" s="271"/>
    </row>
    <row r="74420" spans="27:27">
      <c r="AA74420" s="271"/>
    </row>
    <row r="74421" spans="27:27">
      <c r="AA74421" s="271"/>
    </row>
    <row r="74422" spans="27:27">
      <c r="AA74422" s="271"/>
    </row>
    <row r="74423" spans="27:27">
      <c r="AA74423" s="271"/>
    </row>
    <row r="74424" spans="27:27">
      <c r="AA74424" s="271"/>
    </row>
    <row r="74425" spans="27:27">
      <c r="AA74425" s="271"/>
    </row>
    <row r="74426" spans="27:27">
      <c r="AA74426" s="271"/>
    </row>
    <row r="74427" spans="27:27">
      <c r="AA74427" s="271"/>
    </row>
    <row r="74428" spans="27:27">
      <c r="AA74428" s="271"/>
    </row>
    <row r="74429" spans="27:27">
      <c r="AA74429" s="271"/>
    </row>
    <row r="74430" spans="27:27">
      <c r="AA74430" s="271"/>
    </row>
    <row r="74431" spans="27:27">
      <c r="AA74431" s="271"/>
    </row>
    <row r="74432" spans="27:27">
      <c r="AA74432" s="271"/>
    </row>
    <row r="74433" spans="27:27">
      <c r="AA74433" s="271"/>
    </row>
    <row r="74434" spans="27:27">
      <c r="AA74434" s="271"/>
    </row>
    <row r="74435" spans="27:27">
      <c r="AA74435" s="271"/>
    </row>
    <row r="74436" spans="27:27">
      <c r="AA74436" s="271"/>
    </row>
    <row r="74437" spans="27:27">
      <c r="AA74437" s="271"/>
    </row>
    <row r="74438" spans="27:27">
      <c r="AA74438" s="271"/>
    </row>
    <row r="74439" spans="27:27">
      <c r="AA74439" s="271"/>
    </row>
    <row r="74440" spans="27:27">
      <c r="AA74440" s="271"/>
    </row>
    <row r="74441" spans="27:27">
      <c r="AA74441" s="271"/>
    </row>
    <row r="74442" spans="27:27">
      <c r="AA74442" s="271"/>
    </row>
    <row r="74443" spans="27:27">
      <c r="AA74443" s="271"/>
    </row>
    <row r="74444" spans="27:27">
      <c r="AA74444" s="271"/>
    </row>
    <row r="74445" spans="27:27">
      <c r="AA74445" s="271"/>
    </row>
    <row r="74446" spans="27:27">
      <c r="AA74446" s="271"/>
    </row>
    <row r="74447" spans="27:27">
      <c r="AA74447" s="271"/>
    </row>
    <row r="74448" spans="27:27">
      <c r="AA74448" s="271"/>
    </row>
    <row r="74449" spans="27:27">
      <c r="AA74449" s="271"/>
    </row>
    <row r="74450" spans="27:27">
      <c r="AA74450" s="271"/>
    </row>
    <row r="74451" spans="27:27">
      <c r="AA74451" s="271"/>
    </row>
    <row r="74452" spans="27:27">
      <c r="AA74452" s="271"/>
    </row>
    <row r="74453" spans="27:27">
      <c r="AA74453" s="271"/>
    </row>
    <row r="74454" spans="27:27">
      <c r="AA74454" s="271"/>
    </row>
    <row r="74455" spans="27:27">
      <c r="AA74455" s="271"/>
    </row>
    <row r="74456" spans="27:27">
      <c r="AA74456" s="271"/>
    </row>
    <row r="74457" spans="27:27">
      <c r="AA74457" s="271"/>
    </row>
    <row r="74458" spans="27:27">
      <c r="AA74458" s="271"/>
    </row>
    <row r="74459" spans="27:27">
      <c r="AA74459" s="271"/>
    </row>
    <row r="74460" spans="27:27">
      <c r="AA74460" s="271"/>
    </row>
    <row r="74461" spans="27:27">
      <c r="AA74461" s="271"/>
    </row>
    <row r="74462" spans="27:27">
      <c r="AA74462" s="271"/>
    </row>
    <row r="74463" spans="27:27">
      <c r="AA74463" s="271"/>
    </row>
    <row r="74464" spans="27:27">
      <c r="AA74464" s="271"/>
    </row>
    <row r="74465" spans="27:27">
      <c r="AA74465" s="271"/>
    </row>
    <row r="74466" spans="27:27">
      <c r="AA74466" s="271"/>
    </row>
    <row r="74467" spans="27:27">
      <c r="AA74467" s="271"/>
    </row>
    <row r="74468" spans="27:27">
      <c r="AA74468" s="271"/>
    </row>
    <row r="74469" spans="27:27">
      <c r="AA74469" s="271"/>
    </row>
    <row r="74470" spans="27:27">
      <c r="AA74470" s="271"/>
    </row>
    <row r="74471" spans="27:27">
      <c r="AA74471" s="271"/>
    </row>
    <row r="74472" spans="27:27">
      <c r="AA74472" s="271"/>
    </row>
    <row r="74473" spans="27:27">
      <c r="AA74473" s="271"/>
    </row>
    <row r="74474" spans="27:27">
      <c r="AA74474" s="271"/>
    </row>
    <row r="74475" spans="27:27">
      <c r="AA74475" s="271"/>
    </row>
    <row r="74476" spans="27:27">
      <c r="AA74476" s="271"/>
    </row>
    <row r="74477" spans="27:27">
      <c r="AA74477" s="271"/>
    </row>
    <row r="74478" spans="27:27">
      <c r="AA74478" s="271"/>
    </row>
    <row r="74479" spans="27:27">
      <c r="AA74479" s="271"/>
    </row>
    <row r="74480" spans="27:27">
      <c r="AA74480" s="271"/>
    </row>
    <row r="74481" spans="27:27">
      <c r="AA74481" s="271"/>
    </row>
    <row r="74482" spans="27:27">
      <c r="AA74482" s="271"/>
    </row>
    <row r="74483" spans="27:27">
      <c r="AA74483" s="271"/>
    </row>
    <row r="74484" spans="27:27">
      <c r="AA74484" s="271"/>
    </row>
    <row r="74485" spans="27:27">
      <c r="AA74485" s="271"/>
    </row>
    <row r="74486" spans="27:27">
      <c r="AA74486" s="271"/>
    </row>
    <row r="74487" spans="27:27">
      <c r="AA74487" s="271"/>
    </row>
    <row r="74488" spans="27:27">
      <c r="AA74488" s="271"/>
    </row>
    <row r="74489" spans="27:27">
      <c r="AA74489" s="271"/>
    </row>
    <row r="74490" spans="27:27">
      <c r="AA74490" s="271"/>
    </row>
    <row r="74491" spans="27:27">
      <c r="AA74491" s="271"/>
    </row>
    <row r="74492" spans="27:27">
      <c r="AA74492" s="271"/>
    </row>
    <row r="74493" spans="27:27">
      <c r="AA74493" s="271"/>
    </row>
    <row r="74494" spans="27:27">
      <c r="AA74494" s="271"/>
    </row>
    <row r="74495" spans="27:27">
      <c r="AA74495" s="271"/>
    </row>
    <row r="74496" spans="27:27">
      <c r="AA74496" s="271"/>
    </row>
    <row r="74497" spans="27:27">
      <c r="AA74497" s="271"/>
    </row>
    <row r="74498" spans="27:27">
      <c r="AA74498" s="271"/>
    </row>
    <row r="74499" spans="27:27">
      <c r="AA74499" s="271"/>
    </row>
    <row r="74500" spans="27:27">
      <c r="AA74500" s="271"/>
    </row>
    <row r="74501" spans="27:27">
      <c r="AA74501" s="271"/>
    </row>
    <row r="74502" spans="27:27">
      <c r="AA74502" s="271"/>
    </row>
    <row r="74503" spans="27:27">
      <c r="AA74503" s="271"/>
    </row>
    <row r="74504" spans="27:27">
      <c r="AA74504" s="271"/>
    </row>
    <row r="74505" spans="27:27">
      <c r="AA74505" s="271"/>
    </row>
    <row r="74506" spans="27:27">
      <c r="AA74506" s="271"/>
    </row>
    <row r="74507" spans="27:27">
      <c r="AA74507" s="271"/>
    </row>
    <row r="74508" spans="27:27">
      <c r="AA74508" s="271"/>
    </row>
    <row r="74509" spans="27:27">
      <c r="AA74509" s="271"/>
    </row>
    <row r="74510" spans="27:27">
      <c r="AA74510" s="271"/>
    </row>
    <row r="74511" spans="27:27">
      <c r="AA74511" s="271"/>
    </row>
    <row r="74512" spans="27:27">
      <c r="AA74512" s="271"/>
    </row>
    <row r="74513" spans="27:27">
      <c r="AA74513" s="271"/>
    </row>
    <row r="74514" spans="27:27">
      <c r="AA74514" s="271"/>
    </row>
    <row r="74515" spans="27:27">
      <c r="AA74515" s="271"/>
    </row>
    <row r="74516" spans="27:27">
      <c r="AA74516" s="271"/>
    </row>
    <row r="74517" spans="27:27">
      <c r="AA74517" s="271"/>
    </row>
    <row r="74518" spans="27:27">
      <c r="AA74518" s="271"/>
    </row>
    <row r="74519" spans="27:27">
      <c r="AA74519" s="271"/>
    </row>
    <row r="74520" spans="27:27">
      <c r="AA74520" s="271"/>
    </row>
    <row r="74521" spans="27:27">
      <c r="AA74521" s="271"/>
    </row>
    <row r="74522" spans="27:27">
      <c r="AA74522" s="271"/>
    </row>
    <row r="74523" spans="27:27">
      <c r="AA74523" s="271"/>
    </row>
    <row r="74524" spans="27:27">
      <c r="AA74524" s="271"/>
    </row>
    <row r="74525" spans="27:27">
      <c r="AA74525" s="271"/>
    </row>
    <row r="74526" spans="27:27">
      <c r="AA74526" s="271"/>
    </row>
    <row r="74527" spans="27:27">
      <c r="AA74527" s="271"/>
    </row>
    <row r="74528" spans="27:27">
      <c r="AA74528" s="271"/>
    </row>
    <row r="74529" spans="27:27">
      <c r="AA74529" s="271"/>
    </row>
    <row r="74530" spans="27:27">
      <c r="AA74530" s="271"/>
    </row>
    <row r="74531" spans="27:27">
      <c r="AA74531" s="271"/>
    </row>
    <row r="74532" spans="27:27">
      <c r="AA74532" s="271"/>
    </row>
    <row r="74533" spans="27:27">
      <c r="AA74533" s="271"/>
    </row>
    <row r="74534" spans="27:27">
      <c r="AA74534" s="271"/>
    </row>
    <row r="74535" spans="27:27">
      <c r="AA74535" s="271"/>
    </row>
    <row r="74536" spans="27:27">
      <c r="AA74536" s="271"/>
    </row>
    <row r="74537" spans="27:27">
      <c r="AA74537" s="271"/>
    </row>
    <row r="74538" spans="27:27">
      <c r="AA74538" s="271"/>
    </row>
    <row r="74539" spans="27:27">
      <c r="AA74539" s="271"/>
    </row>
    <row r="74540" spans="27:27">
      <c r="AA74540" s="271"/>
    </row>
    <row r="74541" spans="27:27">
      <c r="AA74541" s="271"/>
    </row>
    <row r="74542" spans="27:27">
      <c r="AA74542" s="271"/>
    </row>
    <row r="74543" spans="27:27">
      <c r="AA74543" s="271"/>
    </row>
    <row r="74544" spans="27:27">
      <c r="AA74544" s="271"/>
    </row>
    <row r="74545" spans="27:27">
      <c r="AA74545" s="271"/>
    </row>
    <row r="74546" spans="27:27">
      <c r="AA74546" s="271"/>
    </row>
    <row r="74547" spans="27:27">
      <c r="AA74547" s="271"/>
    </row>
    <row r="74548" spans="27:27">
      <c r="AA74548" s="271"/>
    </row>
    <row r="74549" spans="27:27">
      <c r="AA74549" s="271"/>
    </row>
    <row r="74550" spans="27:27">
      <c r="AA74550" s="271"/>
    </row>
    <row r="74551" spans="27:27">
      <c r="AA74551" s="271"/>
    </row>
    <row r="74552" spans="27:27">
      <c r="AA74552" s="271"/>
    </row>
    <row r="74553" spans="27:27">
      <c r="AA74553" s="271"/>
    </row>
    <row r="74554" spans="27:27">
      <c r="AA74554" s="271"/>
    </row>
    <row r="74555" spans="27:27">
      <c r="AA74555" s="271"/>
    </row>
    <row r="74556" spans="27:27">
      <c r="AA74556" s="271"/>
    </row>
    <row r="74557" spans="27:27">
      <c r="AA74557" s="271"/>
    </row>
    <row r="74558" spans="27:27">
      <c r="AA74558" s="271"/>
    </row>
    <row r="74559" spans="27:27">
      <c r="AA74559" s="271"/>
    </row>
    <row r="74560" spans="27:27">
      <c r="AA74560" s="271"/>
    </row>
    <row r="74561" spans="27:27">
      <c r="AA74561" s="271"/>
    </row>
    <row r="74562" spans="27:27">
      <c r="AA74562" s="271"/>
    </row>
    <row r="74563" spans="27:27">
      <c r="AA74563" s="271"/>
    </row>
    <row r="74564" spans="27:27">
      <c r="AA74564" s="271"/>
    </row>
    <row r="74565" spans="27:27">
      <c r="AA74565" s="271"/>
    </row>
    <row r="74566" spans="27:27">
      <c r="AA74566" s="271"/>
    </row>
    <row r="74567" spans="27:27">
      <c r="AA74567" s="271"/>
    </row>
    <row r="74568" spans="27:27">
      <c r="AA74568" s="271"/>
    </row>
    <row r="74569" spans="27:27">
      <c r="AA74569" s="271"/>
    </row>
    <row r="74570" spans="27:27">
      <c r="AA74570" s="271"/>
    </row>
    <row r="74571" spans="27:27">
      <c r="AA74571" s="271"/>
    </row>
    <row r="74572" spans="27:27">
      <c r="AA74572" s="271"/>
    </row>
    <row r="74573" spans="27:27">
      <c r="AA74573" s="271"/>
    </row>
    <row r="74574" spans="27:27">
      <c r="AA74574" s="271"/>
    </row>
    <row r="74575" spans="27:27">
      <c r="AA74575" s="271"/>
    </row>
    <row r="74576" spans="27:27">
      <c r="AA74576" s="271"/>
    </row>
    <row r="74577" spans="27:27">
      <c r="AA74577" s="271"/>
    </row>
    <row r="74578" spans="27:27">
      <c r="AA74578" s="271"/>
    </row>
    <row r="74579" spans="27:27">
      <c r="AA74579" s="271"/>
    </row>
    <row r="74580" spans="27:27">
      <c r="AA74580" s="271"/>
    </row>
    <row r="74581" spans="27:27">
      <c r="AA74581" s="271"/>
    </row>
    <row r="74582" spans="27:27">
      <c r="AA74582" s="271"/>
    </row>
    <row r="74583" spans="27:27">
      <c r="AA74583" s="271"/>
    </row>
    <row r="74584" spans="27:27">
      <c r="AA74584" s="271"/>
    </row>
    <row r="74585" spans="27:27">
      <c r="AA74585" s="271"/>
    </row>
    <row r="74586" spans="27:27">
      <c r="AA74586" s="271"/>
    </row>
    <row r="74587" spans="27:27">
      <c r="AA74587" s="271"/>
    </row>
    <row r="74588" spans="27:27">
      <c r="AA74588" s="271"/>
    </row>
    <row r="74589" spans="27:27">
      <c r="AA74589" s="271"/>
    </row>
    <row r="74590" spans="27:27">
      <c r="AA74590" s="271"/>
    </row>
    <row r="74591" spans="27:27">
      <c r="AA74591" s="271"/>
    </row>
    <row r="74592" spans="27:27">
      <c r="AA74592" s="271"/>
    </row>
    <row r="74593" spans="27:27">
      <c r="AA74593" s="271"/>
    </row>
    <row r="74594" spans="27:27">
      <c r="AA74594" s="271"/>
    </row>
    <row r="74595" spans="27:27">
      <c r="AA74595" s="271"/>
    </row>
    <row r="74596" spans="27:27">
      <c r="AA74596" s="271"/>
    </row>
    <row r="74597" spans="27:27">
      <c r="AA74597" s="271"/>
    </row>
    <row r="74598" spans="27:27">
      <c r="AA74598" s="271"/>
    </row>
    <row r="74599" spans="27:27">
      <c r="AA74599" s="271"/>
    </row>
    <row r="74600" spans="27:27">
      <c r="AA74600" s="271"/>
    </row>
    <row r="74601" spans="27:27">
      <c r="AA74601" s="271"/>
    </row>
    <row r="74602" spans="27:27">
      <c r="AA74602" s="271"/>
    </row>
    <row r="74603" spans="27:27">
      <c r="AA74603" s="271"/>
    </row>
    <row r="74604" spans="27:27">
      <c r="AA74604" s="271"/>
    </row>
    <row r="74605" spans="27:27">
      <c r="AA74605" s="271"/>
    </row>
    <row r="74606" spans="27:27">
      <c r="AA74606" s="271"/>
    </row>
    <row r="74607" spans="27:27">
      <c r="AA74607" s="271"/>
    </row>
    <row r="74608" spans="27:27">
      <c r="AA74608" s="271"/>
    </row>
    <row r="74609" spans="27:27">
      <c r="AA74609" s="271"/>
    </row>
    <row r="74610" spans="27:27">
      <c r="AA74610" s="271"/>
    </row>
    <row r="74611" spans="27:27">
      <c r="AA74611" s="271"/>
    </row>
    <row r="74612" spans="27:27">
      <c r="AA74612" s="271"/>
    </row>
    <row r="74613" spans="27:27">
      <c r="AA74613" s="271"/>
    </row>
    <row r="74614" spans="27:27">
      <c r="AA74614" s="271"/>
    </row>
    <row r="74615" spans="27:27">
      <c r="AA74615" s="271"/>
    </row>
    <row r="74616" spans="27:27">
      <c r="AA74616" s="271"/>
    </row>
    <row r="74617" spans="27:27">
      <c r="AA74617" s="271"/>
    </row>
    <row r="74618" spans="27:27">
      <c r="AA74618" s="271"/>
    </row>
    <row r="74619" spans="27:27">
      <c r="AA74619" s="271"/>
    </row>
    <row r="74620" spans="27:27">
      <c r="AA74620" s="271"/>
    </row>
    <row r="74621" spans="27:27">
      <c r="AA74621" s="271"/>
    </row>
    <row r="74622" spans="27:27">
      <c r="AA74622" s="271"/>
    </row>
    <row r="74623" spans="27:27">
      <c r="AA74623" s="271"/>
    </row>
    <row r="74624" spans="27:27">
      <c r="AA74624" s="271"/>
    </row>
    <row r="74625" spans="27:27">
      <c r="AA74625" s="271"/>
    </row>
    <row r="74626" spans="27:27">
      <c r="AA74626" s="271"/>
    </row>
    <row r="74627" spans="27:27">
      <c r="AA74627" s="271"/>
    </row>
    <row r="74628" spans="27:27">
      <c r="AA74628" s="271"/>
    </row>
    <row r="74629" spans="27:27">
      <c r="AA74629" s="271"/>
    </row>
    <row r="74630" spans="27:27">
      <c r="AA74630" s="271"/>
    </row>
    <row r="74631" spans="27:27">
      <c r="AA74631" s="271"/>
    </row>
    <row r="74632" spans="27:27">
      <c r="AA74632" s="271"/>
    </row>
    <row r="74633" spans="27:27">
      <c r="AA74633" s="271"/>
    </row>
    <row r="74634" spans="27:27">
      <c r="AA74634" s="271"/>
    </row>
    <row r="74635" spans="27:27">
      <c r="AA74635" s="271"/>
    </row>
    <row r="74636" spans="27:27">
      <c r="AA74636" s="271"/>
    </row>
    <row r="74637" spans="27:27">
      <c r="AA74637" s="271"/>
    </row>
    <row r="74638" spans="27:27">
      <c r="AA74638" s="271"/>
    </row>
    <row r="74639" spans="27:27">
      <c r="AA74639" s="271"/>
    </row>
    <row r="74640" spans="27:27">
      <c r="AA74640" s="271"/>
    </row>
    <row r="74641" spans="27:27">
      <c r="AA74641" s="271"/>
    </row>
    <row r="74642" spans="27:27">
      <c r="AA74642" s="271"/>
    </row>
    <row r="74643" spans="27:27">
      <c r="AA74643" s="271"/>
    </row>
    <row r="74644" spans="27:27">
      <c r="AA74644" s="271"/>
    </row>
    <row r="74645" spans="27:27">
      <c r="AA74645" s="271"/>
    </row>
    <row r="74646" spans="27:27">
      <c r="AA74646" s="271"/>
    </row>
    <row r="74647" spans="27:27">
      <c r="AA74647" s="271"/>
    </row>
    <row r="74648" spans="27:27">
      <c r="AA74648" s="271"/>
    </row>
    <row r="74649" spans="27:27">
      <c r="AA74649" s="271"/>
    </row>
    <row r="74650" spans="27:27">
      <c r="AA74650" s="271"/>
    </row>
    <row r="74651" spans="27:27">
      <c r="AA74651" s="271"/>
    </row>
    <row r="74652" spans="27:27">
      <c r="AA74652" s="271"/>
    </row>
    <row r="74653" spans="27:27">
      <c r="AA74653" s="271"/>
    </row>
    <row r="74654" spans="27:27">
      <c r="AA74654" s="271"/>
    </row>
    <row r="74655" spans="27:27">
      <c r="AA74655" s="271"/>
    </row>
    <row r="74656" spans="27:27">
      <c r="AA74656" s="271"/>
    </row>
    <row r="74657" spans="27:27">
      <c r="AA74657" s="271"/>
    </row>
    <row r="74658" spans="27:27">
      <c r="AA74658" s="271"/>
    </row>
    <row r="74659" spans="27:27">
      <c r="AA74659" s="271"/>
    </row>
    <row r="74660" spans="27:27">
      <c r="AA74660" s="271"/>
    </row>
    <row r="74661" spans="27:27">
      <c r="AA74661" s="271"/>
    </row>
    <row r="74662" spans="27:27">
      <c r="AA74662" s="271"/>
    </row>
    <row r="74663" spans="27:27">
      <c r="AA74663" s="271"/>
    </row>
    <row r="74664" spans="27:27">
      <c r="AA74664" s="271"/>
    </row>
    <row r="74665" spans="27:27">
      <c r="AA74665" s="271"/>
    </row>
    <row r="74666" spans="27:27">
      <c r="AA74666" s="271"/>
    </row>
    <row r="74667" spans="27:27">
      <c r="AA74667" s="271"/>
    </row>
    <row r="74668" spans="27:27">
      <c r="AA74668" s="271"/>
    </row>
    <row r="74669" spans="27:27">
      <c r="AA74669" s="271"/>
    </row>
    <row r="74670" spans="27:27">
      <c r="AA74670" s="271"/>
    </row>
    <row r="74671" spans="27:27">
      <c r="AA74671" s="271"/>
    </row>
    <row r="74672" spans="27:27">
      <c r="AA74672" s="271"/>
    </row>
    <row r="74673" spans="27:27">
      <c r="AA74673" s="271"/>
    </row>
    <row r="74674" spans="27:27">
      <c r="AA74674" s="271"/>
    </row>
    <row r="74675" spans="27:27">
      <c r="AA74675" s="271"/>
    </row>
    <row r="74676" spans="27:27">
      <c r="AA74676" s="271"/>
    </row>
    <row r="74677" spans="27:27">
      <c r="AA74677" s="271"/>
    </row>
    <row r="74678" spans="27:27">
      <c r="AA74678" s="271"/>
    </row>
    <row r="74679" spans="27:27">
      <c r="AA74679" s="271"/>
    </row>
    <row r="74680" spans="27:27">
      <c r="AA74680" s="271"/>
    </row>
    <row r="74681" spans="27:27">
      <c r="AA74681" s="271"/>
    </row>
    <row r="74682" spans="27:27">
      <c r="AA74682" s="271"/>
    </row>
    <row r="74683" spans="27:27">
      <c r="AA74683" s="271"/>
    </row>
    <row r="74684" spans="27:27">
      <c r="AA74684" s="271"/>
    </row>
    <row r="74685" spans="27:27">
      <c r="AA74685" s="271"/>
    </row>
    <row r="74686" spans="27:27">
      <c r="AA74686" s="271"/>
    </row>
    <row r="74687" spans="27:27">
      <c r="AA74687" s="271"/>
    </row>
    <row r="74688" spans="27:27">
      <c r="AA74688" s="271"/>
    </row>
    <row r="74689" spans="27:27">
      <c r="AA74689" s="271"/>
    </row>
    <row r="74690" spans="27:27">
      <c r="AA74690" s="271"/>
    </row>
    <row r="74691" spans="27:27">
      <c r="AA74691" s="271"/>
    </row>
    <row r="74692" spans="27:27">
      <c r="AA74692" s="271"/>
    </row>
    <row r="74693" spans="27:27">
      <c r="AA74693" s="271"/>
    </row>
    <row r="74694" spans="27:27">
      <c r="AA74694" s="271"/>
    </row>
    <row r="74695" spans="27:27">
      <c r="AA74695" s="271"/>
    </row>
    <row r="74696" spans="27:27">
      <c r="AA74696" s="271"/>
    </row>
    <row r="74697" spans="27:27">
      <c r="AA74697" s="271"/>
    </row>
    <row r="74698" spans="27:27">
      <c r="AA74698" s="271"/>
    </row>
    <row r="74699" spans="27:27">
      <c r="AA74699" s="271"/>
    </row>
    <row r="74700" spans="27:27">
      <c r="AA74700" s="271"/>
    </row>
    <row r="74701" spans="27:27">
      <c r="AA74701" s="271"/>
    </row>
    <row r="74702" spans="27:27">
      <c r="AA74702" s="271"/>
    </row>
    <row r="74703" spans="27:27">
      <c r="AA74703" s="271"/>
    </row>
    <row r="74704" spans="27:27">
      <c r="AA74704" s="271"/>
    </row>
    <row r="74705" spans="27:27">
      <c r="AA74705" s="271"/>
    </row>
    <row r="74706" spans="27:27">
      <c r="AA74706" s="271"/>
    </row>
    <row r="74707" spans="27:27">
      <c r="AA74707" s="271"/>
    </row>
    <row r="74708" spans="27:27">
      <c r="AA74708" s="271"/>
    </row>
    <row r="74709" spans="27:27">
      <c r="AA74709" s="271"/>
    </row>
    <row r="74710" spans="27:27">
      <c r="AA74710" s="271"/>
    </row>
    <row r="74711" spans="27:27">
      <c r="AA74711" s="271"/>
    </row>
    <row r="74712" spans="27:27">
      <c r="AA74712" s="271"/>
    </row>
    <row r="74713" spans="27:27">
      <c r="AA74713" s="271"/>
    </row>
    <row r="74714" spans="27:27">
      <c r="AA74714" s="271"/>
    </row>
    <row r="74715" spans="27:27">
      <c r="AA74715" s="271"/>
    </row>
    <row r="74716" spans="27:27">
      <c r="AA74716" s="271"/>
    </row>
    <row r="74717" spans="27:27">
      <c r="AA74717" s="271"/>
    </row>
    <row r="74718" spans="27:27">
      <c r="AA74718" s="271"/>
    </row>
    <row r="74719" spans="27:27">
      <c r="AA74719" s="271"/>
    </row>
    <row r="74720" spans="27:27">
      <c r="AA74720" s="271"/>
    </row>
    <row r="74721" spans="27:27">
      <c r="AA74721" s="271"/>
    </row>
    <row r="74722" spans="27:27">
      <c r="AA74722" s="271"/>
    </row>
    <row r="74723" spans="27:27">
      <c r="AA74723" s="271"/>
    </row>
    <row r="74724" spans="27:27">
      <c r="AA74724" s="271"/>
    </row>
    <row r="74725" spans="27:27">
      <c r="AA74725" s="271"/>
    </row>
    <row r="74726" spans="27:27">
      <c r="AA74726" s="271"/>
    </row>
    <row r="74727" spans="27:27">
      <c r="AA74727" s="271"/>
    </row>
    <row r="74728" spans="27:27">
      <c r="AA74728" s="271"/>
    </row>
    <row r="74729" spans="27:27">
      <c r="AA74729" s="271"/>
    </row>
    <row r="74730" spans="27:27">
      <c r="AA74730" s="271"/>
    </row>
    <row r="74731" spans="27:27">
      <c r="AA74731" s="271"/>
    </row>
    <row r="74732" spans="27:27">
      <c r="AA74732" s="271"/>
    </row>
    <row r="74733" spans="27:27">
      <c r="AA74733" s="271"/>
    </row>
    <row r="74734" spans="27:27">
      <c r="AA74734" s="271"/>
    </row>
    <row r="74735" spans="27:27">
      <c r="AA74735" s="271"/>
    </row>
    <row r="74736" spans="27:27">
      <c r="AA74736" s="271"/>
    </row>
    <row r="74737" spans="27:27">
      <c r="AA74737" s="271"/>
    </row>
    <row r="74738" spans="27:27">
      <c r="AA74738" s="271"/>
    </row>
    <row r="74739" spans="27:27">
      <c r="AA74739" s="271"/>
    </row>
    <row r="74740" spans="27:27">
      <c r="AA74740" s="271"/>
    </row>
    <row r="74741" spans="27:27">
      <c r="AA74741" s="271"/>
    </row>
    <row r="74742" spans="27:27">
      <c r="AA74742" s="271"/>
    </row>
    <row r="74743" spans="27:27">
      <c r="AA74743" s="271"/>
    </row>
    <row r="74744" spans="27:27">
      <c r="AA74744" s="271"/>
    </row>
    <row r="74745" spans="27:27">
      <c r="AA74745" s="271"/>
    </row>
    <row r="74746" spans="27:27">
      <c r="AA74746" s="271"/>
    </row>
    <row r="74747" spans="27:27">
      <c r="AA74747" s="271"/>
    </row>
    <row r="74748" spans="27:27">
      <c r="AA74748" s="271"/>
    </row>
    <row r="74749" spans="27:27">
      <c r="AA74749" s="271"/>
    </row>
    <row r="74750" spans="27:27">
      <c r="AA74750" s="271"/>
    </row>
    <row r="74751" spans="27:27">
      <c r="AA74751" s="271"/>
    </row>
    <row r="74752" spans="27:27">
      <c r="AA74752" s="271"/>
    </row>
    <row r="74753" spans="27:27">
      <c r="AA74753" s="271"/>
    </row>
    <row r="74754" spans="27:27">
      <c r="AA74754" s="271"/>
    </row>
    <row r="74755" spans="27:27">
      <c r="AA74755" s="271"/>
    </row>
    <row r="74756" spans="27:27">
      <c r="AA74756" s="271"/>
    </row>
    <row r="74757" spans="27:27">
      <c r="AA74757" s="271"/>
    </row>
    <row r="74758" spans="27:27">
      <c r="AA74758" s="271"/>
    </row>
    <row r="74759" spans="27:27">
      <c r="AA74759" s="271"/>
    </row>
    <row r="74760" spans="27:27">
      <c r="AA74760" s="271"/>
    </row>
    <row r="74761" spans="27:27">
      <c r="AA74761" s="271"/>
    </row>
    <row r="74762" spans="27:27">
      <c r="AA74762" s="271"/>
    </row>
    <row r="74763" spans="27:27">
      <c r="AA74763" s="271"/>
    </row>
    <row r="74764" spans="27:27">
      <c r="AA74764" s="271"/>
    </row>
    <row r="74765" spans="27:27">
      <c r="AA74765" s="271"/>
    </row>
    <row r="74766" spans="27:27">
      <c r="AA74766" s="271"/>
    </row>
    <row r="74767" spans="27:27">
      <c r="AA74767" s="271"/>
    </row>
    <row r="74768" spans="27:27">
      <c r="AA74768" s="271"/>
    </row>
    <row r="74769" spans="27:27">
      <c r="AA74769" s="271"/>
    </row>
    <row r="74770" spans="27:27">
      <c r="AA74770" s="271"/>
    </row>
    <row r="74771" spans="27:27">
      <c r="AA74771" s="271"/>
    </row>
    <row r="74772" spans="27:27">
      <c r="AA74772" s="271"/>
    </row>
    <row r="74773" spans="27:27">
      <c r="AA74773" s="271"/>
    </row>
    <row r="74774" spans="27:27">
      <c r="AA74774" s="271"/>
    </row>
    <row r="74775" spans="27:27">
      <c r="AA74775" s="271"/>
    </row>
    <row r="74776" spans="27:27">
      <c r="AA74776" s="271"/>
    </row>
    <row r="74777" spans="27:27">
      <c r="AA74777" s="271"/>
    </row>
    <row r="74778" spans="27:27">
      <c r="AA74778" s="271"/>
    </row>
    <row r="74779" spans="27:27">
      <c r="AA74779" s="271"/>
    </row>
    <row r="74780" spans="27:27">
      <c r="AA74780" s="271"/>
    </row>
    <row r="74781" spans="27:27">
      <c r="AA74781" s="271"/>
    </row>
    <row r="74782" spans="27:27">
      <c r="AA74782" s="271"/>
    </row>
    <row r="74783" spans="27:27">
      <c r="AA74783" s="271"/>
    </row>
    <row r="74784" spans="27:27">
      <c r="AA74784" s="271"/>
    </row>
    <row r="74785" spans="27:27">
      <c r="AA74785" s="271"/>
    </row>
    <row r="74786" spans="27:27">
      <c r="AA74786" s="271"/>
    </row>
    <row r="74787" spans="27:27">
      <c r="AA74787" s="271"/>
    </row>
    <row r="74788" spans="27:27">
      <c r="AA74788" s="271"/>
    </row>
    <row r="74789" spans="27:27">
      <c r="AA74789" s="271"/>
    </row>
    <row r="74790" spans="27:27">
      <c r="AA74790" s="271"/>
    </row>
    <row r="74791" spans="27:27">
      <c r="AA74791" s="271"/>
    </row>
    <row r="74792" spans="27:27">
      <c r="AA74792" s="271"/>
    </row>
    <row r="74793" spans="27:27">
      <c r="AA74793" s="271"/>
    </row>
    <row r="74794" spans="27:27">
      <c r="AA74794" s="271"/>
    </row>
    <row r="74795" spans="27:27">
      <c r="AA74795" s="271"/>
    </row>
    <row r="74796" spans="27:27">
      <c r="AA74796" s="271"/>
    </row>
    <row r="74797" spans="27:27">
      <c r="AA74797" s="271"/>
    </row>
    <row r="74798" spans="27:27">
      <c r="AA74798" s="271"/>
    </row>
    <row r="74799" spans="27:27">
      <c r="AA74799" s="271"/>
    </row>
    <row r="74800" spans="27:27">
      <c r="AA74800" s="271"/>
    </row>
    <row r="74801" spans="27:27">
      <c r="AA74801" s="271"/>
    </row>
    <row r="74802" spans="27:27">
      <c r="AA74802" s="271"/>
    </row>
    <row r="74803" spans="27:27">
      <c r="AA74803" s="271"/>
    </row>
    <row r="74804" spans="27:27">
      <c r="AA74804" s="271"/>
    </row>
    <row r="74805" spans="27:27">
      <c r="AA74805" s="271"/>
    </row>
    <row r="74806" spans="27:27">
      <c r="AA74806" s="271"/>
    </row>
    <row r="74807" spans="27:27">
      <c r="AA74807" s="271"/>
    </row>
    <row r="74808" spans="27:27">
      <c r="AA74808" s="271"/>
    </row>
    <row r="74809" spans="27:27">
      <c r="AA74809" s="271"/>
    </row>
    <row r="74810" spans="27:27">
      <c r="AA74810" s="271"/>
    </row>
    <row r="74811" spans="27:27">
      <c r="AA74811" s="271"/>
    </row>
    <row r="74812" spans="27:27">
      <c r="AA74812" s="271"/>
    </row>
    <row r="74813" spans="27:27">
      <c r="AA74813" s="271"/>
    </row>
    <row r="74814" spans="27:27">
      <c r="AA74814" s="271"/>
    </row>
    <row r="74815" spans="27:27">
      <c r="AA74815" s="271"/>
    </row>
    <row r="74816" spans="27:27">
      <c r="AA74816" s="271"/>
    </row>
    <row r="74817" spans="27:27">
      <c r="AA74817" s="271"/>
    </row>
    <row r="74818" spans="27:27">
      <c r="AA74818" s="271"/>
    </row>
    <row r="74819" spans="27:27">
      <c r="AA74819" s="271"/>
    </row>
    <row r="74820" spans="27:27">
      <c r="AA74820" s="271"/>
    </row>
    <row r="74821" spans="27:27">
      <c r="AA74821" s="271"/>
    </row>
    <row r="74822" spans="27:27">
      <c r="AA74822" s="271"/>
    </row>
    <row r="74823" spans="27:27">
      <c r="AA74823" s="271"/>
    </row>
    <row r="74824" spans="27:27">
      <c r="AA74824" s="271"/>
    </row>
    <row r="74825" spans="27:27">
      <c r="AA74825" s="271"/>
    </row>
    <row r="74826" spans="27:27">
      <c r="AA74826" s="271"/>
    </row>
    <row r="74827" spans="27:27">
      <c r="AA74827" s="271"/>
    </row>
    <row r="74828" spans="27:27">
      <c r="AA74828" s="271"/>
    </row>
    <row r="74829" spans="27:27">
      <c r="AA74829" s="271"/>
    </row>
    <row r="74830" spans="27:27">
      <c r="AA74830" s="271"/>
    </row>
    <row r="74831" spans="27:27">
      <c r="AA74831" s="271"/>
    </row>
    <row r="74832" spans="27:27">
      <c r="AA74832" s="271"/>
    </row>
    <row r="74833" spans="27:27">
      <c r="AA74833" s="271"/>
    </row>
    <row r="74834" spans="27:27">
      <c r="AA74834" s="271"/>
    </row>
    <row r="74835" spans="27:27">
      <c r="AA74835" s="271"/>
    </row>
    <row r="74836" spans="27:27">
      <c r="AA74836" s="271"/>
    </row>
    <row r="74837" spans="27:27">
      <c r="AA74837" s="271"/>
    </row>
    <row r="74838" spans="27:27">
      <c r="AA74838" s="271"/>
    </row>
    <row r="74839" spans="27:27">
      <c r="AA74839" s="271"/>
    </row>
    <row r="74840" spans="27:27">
      <c r="AA74840" s="271"/>
    </row>
    <row r="74841" spans="27:27">
      <c r="AA74841" s="271"/>
    </row>
    <row r="74842" spans="27:27">
      <c r="AA74842" s="271"/>
    </row>
    <row r="74843" spans="27:27">
      <c r="AA74843" s="271"/>
    </row>
    <row r="74844" spans="27:27">
      <c r="AA74844" s="271"/>
    </row>
    <row r="74845" spans="27:27">
      <c r="AA74845" s="271"/>
    </row>
    <row r="74846" spans="27:27">
      <c r="AA74846" s="271"/>
    </row>
    <row r="74847" spans="27:27">
      <c r="AA74847" s="271"/>
    </row>
    <row r="74848" spans="27:27">
      <c r="AA74848" s="271"/>
    </row>
    <row r="74849" spans="27:27">
      <c r="AA74849" s="271"/>
    </row>
    <row r="74850" spans="27:27">
      <c r="AA74850" s="271"/>
    </row>
    <row r="74851" spans="27:27">
      <c r="AA74851" s="271"/>
    </row>
    <row r="74852" spans="27:27">
      <c r="AA74852" s="271"/>
    </row>
    <row r="74853" spans="27:27">
      <c r="AA74853" s="271"/>
    </row>
    <row r="74854" spans="27:27">
      <c r="AA74854" s="271"/>
    </row>
    <row r="74855" spans="27:27">
      <c r="AA74855" s="271"/>
    </row>
    <row r="74856" spans="27:27">
      <c r="AA74856" s="271"/>
    </row>
    <row r="74857" spans="27:27">
      <c r="AA74857" s="271"/>
    </row>
    <row r="74858" spans="27:27">
      <c r="AA74858" s="271"/>
    </row>
    <row r="74859" spans="27:27">
      <c r="AA74859" s="271"/>
    </row>
    <row r="74860" spans="27:27">
      <c r="AA74860" s="271"/>
    </row>
    <row r="74861" spans="27:27">
      <c r="AA74861" s="271"/>
    </row>
    <row r="74862" spans="27:27">
      <c r="AA74862" s="271"/>
    </row>
    <row r="74863" spans="27:27">
      <c r="AA74863" s="271"/>
    </row>
    <row r="74864" spans="27:27">
      <c r="AA74864" s="271"/>
    </row>
    <row r="74865" spans="27:27">
      <c r="AA74865" s="271"/>
    </row>
    <row r="74866" spans="27:27">
      <c r="AA74866" s="271"/>
    </row>
    <row r="74867" spans="27:27">
      <c r="AA74867" s="271"/>
    </row>
    <row r="74868" spans="27:27">
      <c r="AA74868" s="271"/>
    </row>
    <row r="74869" spans="27:27">
      <c r="AA74869" s="271"/>
    </row>
    <row r="74870" spans="27:27">
      <c r="AA74870" s="271"/>
    </row>
    <row r="74871" spans="27:27">
      <c r="AA74871" s="271"/>
    </row>
    <row r="74872" spans="27:27">
      <c r="AA74872" s="271"/>
    </row>
    <row r="74873" spans="27:27">
      <c r="AA74873" s="271"/>
    </row>
    <row r="74874" spans="27:27">
      <c r="AA74874" s="271"/>
    </row>
    <row r="74875" spans="27:27">
      <c r="AA74875" s="271"/>
    </row>
    <row r="74876" spans="27:27">
      <c r="AA74876" s="271"/>
    </row>
    <row r="74877" spans="27:27">
      <c r="AA74877" s="271"/>
    </row>
    <row r="74878" spans="27:27">
      <c r="AA74878" s="271"/>
    </row>
    <row r="74879" spans="27:27">
      <c r="AA74879" s="271"/>
    </row>
    <row r="74880" spans="27:27">
      <c r="AA74880" s="271"/>
    </row>
    <row r="74881" spans="27:27">
      <c r="AA74881" s="271"/>
    </row>
    <row r="74882" spans="27:27">
      <c r="AA74882" s="271"/>
    </row>
    <row r="74883" spans="27:27">
      <c r="AA74883" s="271"/>
    </row>
    <row r="74884" spans="27:27">
      <c r="AA74884" s="271"/>
    </row>
    <row r="74885" spans="27:27">
      <c r="AA74885" s="271"/>
    </row>
    <row r="74886" spans="27:27">
      <c r="AA74886" s="271"/>
    </row>
    <row r="74887" spans="27:27">
      <c r="AA74887" s="271"/>
    </row>
    <row r="74888" spans="27:27">
      <c r="AA74888" s="271"/>
    </row>
    <row r="74889" spans="27:27">
      <c r="AA74889" s="271"/>
    </row>
    <row r="74890" spans="27:27">
      <c r="AA74890" s="271"/>
    </row>
    <row r="74891" spans="27:27">
      <c r="AA74891" s="271"/>
    </row>
    <row r="74892" spans="27:27">
      <c r="AA74892" s="271"/>
    </row>
    <row r="74893" spans="27:27">
      <c r="AA74893" s="271"/>
    </row>
    <row r="74894" spans="27:27">
      <c r="AA74894" s="271"/>
    </row>
    <row r="74895" spans="27:27">
      <c r="AA74895" s="271"/>
    </row>
    <row r="74896" spans="27:27">
      <c r="AA74896" s="271"/>
    </row>
    <row r="74897" spans="27:27">
      <c r="AA74897" s="271"/>
    </row>
    <row r="74898" spans="27:27">
      <c r="AA74898" s="271"/>
    </row>
    <row r="74899" spans="27:27">
      <c r="AA74899" s="271"/>
    </row>
    <row r="74900" spans="27:27">
      <c r="AA74900" s="271"/>
    </row>
    <row r="74901" spans="27:27">
      <c r="AA74901" s="271"/>
    </row>
    <row r="74902" spans="27:27">
      <c r="AA74902" s="271"/>
    </row>
    <row r="74903" spans="27:27">
      <c r="AA74903" s="271"/>
    </row>
    <row r="74904" spans="27:27">
      <c r="AA74904" s="271"/>
    </row>
    <row r="74905" spans="27:27">
      <c r="AA74905" s="271"/>
    </row>
    <row r="74906" spans="27:27">
      <c r="AA74906" s="271"/>
    </row>
    <row r="74907" spans="27:27">
      <c r="AA74907" s="271"/>
    </row>
    <row r="74908" spans="27:27">
      <c r="AA74908" s="271"/>
    </row>
    <row r="74909" spans="27:27">
      <c r="AA74909" s="271"/>
    </row>
    <row r="74910" spans="27:27">
      <c r="AA74910" s="271"/>
    </row>
    <row r="74911" spans="27:27">
      <c r="AA74911" s="271"/>
    </row>
    <row r="74912" spans="27:27">
      <c r="AA74912" s="271"/>
    </row>
    <row r="74913" spans="27:27">
      <c r="AA74913" s="271"/>
    </row>
    <row r="74914" spans="27:27">
      <c r="AA74914" s="271"/>
    </row>
    <row r="74915" spans="27:27">
      <c r="AA74915" s="271"/>
    </row>
    <row r="74916" spans="27:27">
      <c r="AA74916" s="271"/>
    </row>
    <row r="74917" spans="27:27">
      <c r="AA74917" s="271"/>
    </row>
    <row r="74918" spans="27:27">
      <c r="AA74918" s="271"/>
    </row>
    <row r="74919" spans="27:27">
      <c r="AA74919" s="271"/>
    </row>
    <row r="74920" spans="27:27">
      <c r="AA74920" s="271"/>
    </row>
    <row r="74921" spans="27:27">
      <c r="AA74921" s="271"/>
    </row>
    <row r="74922" spans="27:27">
      <c r="AA74922" s="271"/>
    </row>
    <row r="74923" spans="27:27">
      <c r="AA74923" s="271"/>
    </row>
    <row r="74924" spans="27:27">
      <c r="AA74924" s="271"/>
    </row>
    <row r="74925" spans="27:27">
      <c r="AA74925" s="271"/>
    </row>
    <row r="74926" spans="27:27">
      <c r="AA74926" s="271"/>
    </row>
    <row r="74927" spans="27:27">
      <c r="AA74927" s="271"/>
    </row>
    <row r="74928" spans="27:27">
      <c r="AA74928" s="271"/>
    </row>
    <row r="74929" spans="27:27">
      <c r="AA74929" s="271"/>
    </row>
    <row r="74930" spans="27:27">
      <c r="AA74930" s="271"/>
    </row>
    <row r="74931" spans="27:27">
      <c r="AA74931" s="271"/>
    </row>
    <row r="74932" spans="27:27">
      <c r="AA74932" s="271"/>
    </row>
    <row r="74933" spans="27:27">
      <c r="AA74933" s="271"/>
    </row>
    <row r="74934" spans="27:27">
      <c r="AA74934" s="271"/>
    </row>
    <row r="74935" spans="27:27">
      <c r="AA74935" s="271"/>
    </row>
    <row r="74936" spans="27:27">
      <c r="AA74936" s="271"/>
    </row>
    <row r="74937" spans="27:27">
      <c r="AA74937" s="271"/>
    </row>
    <row r="74938" spans="27:27">
      <c r="AA74938" s="271"/>
    </row>
    <row r="74939" spans="27:27">
      <c r="AA74939" s="271"/>
    </row>
    <row r="74940" spans="27:27">
      <c r="AA74940" s="271"/>
    </row>
    <row r="74941" spans="27:27">
      <c r="AA74941" s="271"/>
    </row>
    <row r="74942" spans="27:27">
      <c r="AA74942" s="271"/>
    </row>
    <row r="74943" spans="27:27">
      <c r="AA74943" s="271"/>
    </row>
    <row r="74944" spans="27:27">
      <c r="AA74944" s="271"/>
    </row>
    <row r="74945" spans="27:27">
      <c r="AA74945" s="271"/>
    </row>
    <row r="74946" spans="27:27">
      <c r="AA74946" s="271"/>
    </row>
    <row r="74947" spans="27:27">
      <c r="AA74947" s="271"/>
    </row>
    <row r="74948" spans="27:27">
      <c r="AA74948" s="271"/>
    </row>
    <row r="74949" spans="27:27">
      <c r="AA74949" s="271"/>
    </row>
    <row r="74950" spans="27:27">
      <c r="AA74950" s="271"/>
    </row>
    <row r="74951" spans="27:27">
      <c r="AA74951" s="271"/>
    </row>
    <row r="74952" spans="27:27">
      <c r="AA74952" s="271"/>
    </row>
    <row r="74953" spans="27:27">
      <c r="AA74953" s="271"/>
    </row>
    <row r="74954" spans="27:27">
      <c r="AA74954" s="271"/>
    </row>
    <row r="74955" spans="27:27">
      <c r="AA74955" s="271"/>
    </row>
    <row r="74956" spans="27:27">
      <c r="AA74956" s="271"/>
    </row>
    <row r="74957" spans="27:27">
      <c r="AA74957" s="271"/>
    </row>
    <row r="74958" spans="27:27">
      <c r="AA74958" s="271"/>
    </row>
    <row r="74959" spans="27:27">
      <c r="AA74959" s="271"/>
    </row>
    <row r="74960" spans="27:27">
      <c r="AA74960" s="271"/>
    </row>
    <row r="74961" spans="27:27">
      <c r="AA74961" s="271"/>
    </row>
    <row r="74962" spans="27:27">
      <c r="AA74962" s="271"/>
    </row>
    <row r="74963" spans="27:27">
      <c r="AA74963" s="271"/>
    </row>
    <row r="74964" spans="27:27">
      <c r="AA74964" s="271"/>
    </row>
    <row r="74965" spans="27:27">
      <c r="AA74965" s="271"/>
    </row>
    <row r="74966" spans="27:27">
      <c r="AA74966" s="271"/>
    </row>
    <row r="74967" spans="27:27">
      <c r="AA74967" s="271"/>
    </row>
    <row r="74968" spans="27:27">
      <c r="AA74968" s="271"/>
    </row>
    <row r="74969" spans="27:27">
      <c r="AA74969" s="271"/>
    </row>
    <row r="74970" spans="27:27">
      <c r="AA74970" s="271"/>
    </row>
    <row r="74971" spans="27:27">
      <c r="AA74971" s="271"/>
    </row>
    <row r="74972" spans="27:27">
      <c r="AA74972" s="271"/>
    </row>
    <row r="74973" spans="27:27">
      <c r="AA74973" s="271"/>
    </row>
    <row r="74974" spans="27:27">
      <c r="AA74974" s="271"/>
    </row>
    <row r="74975" spans="27:27">
      <c r="AA74975" s="271"/>
    </row>
    <row r="74976" spans="27:27">
      <c r="AA74976" s="271"/>
    </row>
    <row r="74977" spans="27:27">
      <c r="AA74977" s="271"/>
    </row>
    <row r="74978" spans="27:27">
      <c r="AA74978" s="271"/>
    </row>
    <row r="74979" spans="27:27">
      <c r="AA74979" s="271"/>
    </row>
    <row r="74980" spans="27:27">
      <c r="AA74980" s="271"/>
    </row>
    <row r="74981" spans="27:27">
      <c r="AA74981" s="271"/>
    </row>
    <row r="74982" spans="27:27">
      <c r="AA74982" s="271"/>
    </row>
    <row r="74983" spans="27:27">
      <c r="AA74983" s="271"/>
    </row>
    <row r="74984" spans="27:27">
      <c r="AA74984" s="271"/>
    </row>
    <row r="74985" spans="27:27">
      <c r="AA74985" s="271"/>
    </row>
    <row r="74986" spans="27:27">
      <c r="AA74986" s="271"/>
    </row>
    <row r="74987" spans="27:27">
      <c r="AA74987" s="271"/>
    </row>
    <row r="74988" spans="27:27">
      <c r="AA74988" s="271"/>
    </row>
    <row r="74989" spans="27:27">
      <c r="AA74989" s="271"/>
    </row>
    <row r="74990" spans="27:27">
      <c r="AA74990" s="271"/>
    </row>
    <row r="74991" spans="27:27">
      <c r="AA74991" s="271"/>
    </row>
    <row r="74992" spans="27:27">
      <c r="AA74992" s="271"/>
    </row>
    <row r="74993" spans="27:27">
      <c r="AA74993" s="271"/>
    </row>
    <row r="74994" spans="27:27">
      <c r="AA74994" s="271"/>
    </row>
    <row r="74995" spans="27:27">
      <c r="AA74995" s="271"/>
    </row>
    <row r="74996" spans="27:27">
      <c r="AA74996" s="271"/>
    </row>
    <row r="74997" spans="27:27">
      <c r="AA74997" s="271"/>
    </row>
    <row r="74998" spans="27:27">
      <c r="AA74998" s="271"/>
    </row>
    <row r="74999" spans="27:27">
      <c r="AA74999" s="271"/>
    </row>
    <row r="75000" spans="27:27">
      <c r="AA75000" s="271"/>
    </row>
    <row r="75001" spans="27:27">
      <c r="AA75001" s="271"/>
    </row>
    <row r="75002" spans="27:27">
      <c r="AA75002" s="271"/>
    </row>
    <row r="75003" spans="27:27">
      <c r="AA75003" s="271"/>
    </row>
    <row r="75004" spans="27:27">
      <c r="AA75004" s="271"/>
    </row>
    <row r="75005" spans="27:27">
      <c r="AA75005" s="271"/>
    </row>
    <row r="75006" spans="27:27">
      <c r="AA75006" s="271"/>
    </row>
    <row r="75007" spans="27:27">
      <c r="AA75007" s="271"/>
    </row>
    <row r="75008" spans="27:27">
      <c r="AA75008" s="271"/>
    </row>
    <row r="75009" spans="27:27">
      <c r="AA75009" s="271"/>
    </row>
    <row r="75010" spans="27:27">
      <c r="AA75010" s="271"/>
    </row>
    <row r="75011" spans="27:27">
      <c r="AA75011" s="271"/>
    </row>
    <row r="75012" spans="27:27">
      <c r="AA75012" s="271"/>
    </row>
    <row r="75013" spans="27:27">
      <c r="AA75013" s="271"/>
    </row>
    <row r="75014" spans="27:27">
      <c r="AA75014" s="271"/>
    </row>
    <row r="75015" spans="27:27">
      <c r="AA75015" s="271"/>
    </row>
    <row r="75016" spans="27:27">
      <c r="AA75016" s="271"/>
    </row>
    <row r="75017" spans="27:27">
      <c r="AA75017" s="271"/>
    </row>
    <row r="75018" spans="27:27">
      <c r="AA75018" s="271"/>
    </row>
    <row r="75019" spans="27:27">
      <c r="AA75019" s="271"/>
    </row>
    <row r="75020" spans="27:27">
      <c r="AA75020" s="271"/>
    </row>
    <row r="75021" spans="27:27">
      <c r="AA75021" s="271"/>
    </row>
    <row r="75022" spans="27:27">
      <c r="AA75022" s="271"/>
    </row>
    <row r="75023" spans="27:27">
      <c r="AA75023" s="271"/>
    </row>
    <row r="75024" spans="27:27">
      <c r="AA75024" s="271"/>
    </row>
    <row r="75025" spans="27:27">
      <c r="AA75025" s="271"/>
    </row>
    <row r="75026" spans="27:27">
      <c r="AA75026" s="271"/>
    </row>
    <row r="75027" spans="27:27">
      <c r="AA75027" s="271"/>
    </row>
    <row r="75028" spans="27:27">
      <c r="AA75028" s="271"/>
    </row>
    <row r="75029" spans="27:27">
      <c r="AA75029" s="271"/>
    </row>
    <row r="75030" spans="27:27">
      <c r="AA75030" s="271"/>
    </row>
    <row r="75031" spans="27:27">
      <c r="AA75031" s="271"/>
    </row>
    <row r="75032" spans="27:27">
      <c r="AA75032" s="271"/>
    </row>
    <row r="75033" spans="27:27">
      <c r="AA75033" s="271"/>
    </row>
    <row r="75034" spans="27:27">
      <c r="AA75034" s="271"/>
    </row>
    <row r="75035" spans="27:27">
      <c r="AA75035" s="271"/>
    </row>
    <row r="75036" spans="27:27">
      <c r="AA75036" s="271"/>
    </row>
    <row r="75037" spans="27:27">
      <c r="AA75037" s="271"/>
    </row>
    <row r="75038" spans="27:27">
      <c r="AA75038" s="271"/>
    </row>
    <row r="75039" spans="27:27">
      <c r="AA75039" s="271"/>
    </row>
    <row r="75040" spans="27:27">
      <c r="AA75040" s="271"/>
    </row>
    <row r="75041" spans="27:27">
      <c r="AA75041" s="271"/>
    </row>
    <row r="75042" spans="27:27">
      <c r="AA75042" s="271"/>
    </row>
    <row r="75043" spans="27:27">
      <c r="AA75043" s="271"/>
    </row>
    <row r="75044" spans="27:27">
      <c r="AA75044" s="271"/>
    </row>
    <row r="75045" spans="27:27">
      <c r="AA75045" s="271"/>
    </row>
    <row r="75046" spans="27:27">
      <c r="AA75046" s="271"/>
    </row>
    <row r="75047" spans="27:27">
      <c r="AA75047" s="271"/>
    </row>
    <row r="75048" spans="27:27">
      <c r="AA75048" s="271"/>
    </row>
    <row r="75049" spans="27:27">
      <c r="AA75049" s="271"/>
    </row>
    <row r="75050" spans="27:27">
      <c r="AA75050" s="271"/>
    </row>
    <row r="75051" spans="27:27">
      <c r="AA75051" s="271"/>
    </row>
    <row r="75052" spans="27:27">
      <c r="AA75052" s="271"/>
    </row>
    <row r="75053" spans="27:27">
      <c r="AA75053" s="271"/>
    </row>
    <row r="75054" spans="27:27">
      <c r="AA75054" s="271"/>
    </row>
    <row r="75055" spans="27:27">
      <c r="AA75055" s="271"/>
    </row>
    <row r="75056" spans="27:27">
      <c r="AA75056" s="271"/>
    </row>
    <row r="75057" spans="27:27">
      <c r="AA75057" s="271"/>
    </row>
    <row r="75058" spans="27:27">
      <c r="AA75058" s="271"/>
    </row>
    <row r="75059" spans="27:27">
      <c r="AA75059" s="271"/>
    </row>
    <row r="75060" spans="27:27">
      <c r="AA75060" s="271"/>
    </row>
    <row r="75061" spans="27:27">
      <c r="AA75061" s="271"/>
    </row>
    <row r="75062" spans="27:27">
      <c r="AA75062" s="271"/>
    </row>
    <row r="75063" spans="27:27">
      <c r="AA75063" s="271"/>
    </row>
    <row r="75064" spans="27:27">
      <c r="AA75064" s="271"/>
    </row>
    <row r="75065" spans="27:27">
      <c r="AA75065" s="271"/>
    </row>
    <row r="75066" spans="27:27">
      <c r="AA75066" s="271"/>
    </row>
    <row r="75067" spans="27:27">
      <c r="AA75067" s="271"/>
    </row>
    <row r="75068" spans="27:27">
      <c r="AA75068" s="271"/>
    </row>
    <row r="75069" spans="27:27">
      <c r="AA75069" s="271"/>
    </row>
    <row r="75070" spans="27:27">
      <c r="AA75070" s="271"/>
    </row>
    <row r="75071" spans="27:27">
      <c r="AA75071" s="271"/>
    </row>
    <row r="75072" spans="27:27">
      <c r="AA75072" s="271"/>
    </row>
    <row r="75073" spans="27:27">
      <c r="AA75073" s="271"/>
    </row>
    <row r="75074" spans="27:27">
      <c r="AA75074" s="271"/>
    </row>
    <row r="75075" spans="27:27">
      <c r="AA75075" s="271"/>
    </row>
    <row r="75076" spans="27:27">
      <c r="AA75076" s="271"/>
    </row>
    <row r="75077" spans="27:27">
      <c r="AA75077" s="271"/>
    </row>
    <row r="75078" spans="27:27">
      <c r="AA75078" s="271"/>
    </row>
    <row r="75079" spans="27:27">
      <c r="AA75079" s="271"/>
    </row>
    <row r="75080" spans="27:27">
      <c r="AA75080" s="271"/>
    </row>
    <row r="75081" spans="27:27">
      <c r="AA75081" s="271"/>
    </row>
    <row r="75082" spans="27:27">
      <c r="AA75082" s="271"/>
    </row>
    <row r="75083" spans="27:27">
      <c r="AA75083" s="271"/>
    </row>
    <row r="75084" spans="27:27">
      <c r="AA75084" s="271"/>
    </row>
    <row r="75085" spans="27:27">
      <c r="AA75085" s="271"/>
    </row>
    <row r="75086" spans="27:27">
      <c r="AA75086" s="271"/>
    </row>
    <row r="75087" spans="27:27">
      <c r="AA75087" s="271"/>
    </row>
    <row r="75088" spans="27:27">
      <c r="AA75088" s="271"/>
    </row>
    <row r="75089" spans="27:27">
      <c r="AA75089" s="271"/>
    </row>
    <row r="75090" spans="27:27">
      <c r="AA75090" s="271"/>
    </row>
    <row r="75091" spans="27:27">
      <c r="AA75091" s="271"/>
    </row>
    <row r="75092" spans="27:27">
      <c r="AA75092" s="271"/>
    </row>
    <row r="75093" spans="27:27">
      <c r="AA75093" s="271"/>
    </row>
    <row r="75094" spans="27:27">
      <c r="AA75094" s="271"/>
    </row>
    <row r="75095" spans="27:27">
      <c r="AA75095" s="271"/>
    </row>
    <row r="75096" spans="27:27">
      <c r="AA75096" s="271"/>
    </row>
    <row r="75097" spans="27:27">
      <c r="AA75097" s="271"/>
    </row>
    <row r="75098" spans="27:27">
      <c r="AA75098" s="271"/>
    </row>
    <row r="75099" spans="27:27">
      <c r="AA75099" s="271"/>
    </row>
    <row r="75100" spans="27:27">
      <c r="AA75100" s="271"/>
    </row>
    <row r="75101" spans="27:27">
      <c r="AA75101" s="271"/>
    </row>
    <row r="75102" spans="27:27">
      <c r="AA75102" s="271"/>
    </row>
    <row r="75103" spans="27:27">
      <c r="AA75103" s="271"/>
    </row>
    <row r="75104" spans="27:27">
      <c r="AA75104" s="271"/>
    </row>
    <row r="75105" spans="27:27">
      <c r="AA75105" s="271"/>
    </row>
    <row r="75106" spans="27:27">
      <c r="AA75106" s="271"/>
    </row>
    <row r="75107" spans="27:27">
      <c r="AA75107" s="271"/>
    </row>
    <row r="75108" spans="27:27">
      <c r="AA75108" s="271"/>
    </row>
    <row r="75109" spans="27:27">
      <c r="AA75109" s="271"/>
    </row>
    <row r="75110" spans="27:27">
      <c r="AA75110" s="271"/>
    </row>
    <row r="75111" spans="27:27">
      <c r="AA75111" s="271"/>
    </row>
    <row r="75112" spans="27:27">
      <c r="AA75112" s="271"/>
    </row>
    <row r="75113" spans="27:27">
      <c r="AA75113" s="271"/>
    </row>
    <row r="75114" spans="27:27">
      <c r="AA75114" s="271"/>
    </row>
    <row r="75115" spans="27:27">
      <c r="AA75115" s="271"/>
    </row>
    <row r="75116" spans="27:27">
      <c r="AA75116" s="271"/>
    </row>
    <row r="75117" spans="27:27">
      <c r="AA75117" s="271"/>
    </row>
    <row r="75118" spans="27:27">
      <c r="AA75118" s="271"/>
    </row>
    <row r="75119" spans="27:27">
      <c r="AA75119" s="271"/>
    </row>
    <row r="75120" spans="27:27">
      <c r="AA75120" s="271"/>
    </row>
    <row r="75121" spans="27:27">
      <c r="AA75121" s="271"/>
    </row>
    <row r="75122" spans="27:27">
      <c r="AA75122" s="271"/>
    </row>
    <row r="75123" spans="27:27">
      <c r="AA75123" s="271"/>
    </row>
    <row r="75124" spans="27:27">
      <c r="AA75124" s="271"/>
    </row>
    <row r="75125" spans="27:27">
      <c r="AA75125" s="271"/>
    </row>
    <row r="75126" spans="27:27">
      <c r="AA75126" s="271"/>
    </row>
    <row r="75127" spans="27:27">
      <c r="AA75127" s="271"/>
    </row>
    <row r="75128" spans="27:27">
      <c r="AA75128" s="271"/>
    </row>
    <row r="75129" spans="27:27">
      <c r="AA75129" s="271"/>
    </row>
    <row r="75130" spans="27:27">
      <c r="AA75130" s="271"/>
    </row>
    <row r="75131" spans="27:27">
      <c r="AA75131" s="271"/>
    </row>
    <row r="75132" spans="27:27">
      <c r="AA75132" s="271"/>
    </row>
    <row r="75133" spans="27:27">
      <c r="AA75133" s="271"/>
    </row>
    <row r="75134" spans="27:27">
      <c r="AA75134" s="271"/>
    </row>
    <row r="75135" spans="27:27">
      <c r="AA75135" s="271"/>
    </row>
    <row r="75136" spans="27:27">
      <c r="AA75136" s="271"/>
    </row>
    <row r="75137" spans="27:27">
      <c r="AA75137" s="271"/>
    </row>
    <row r="75138" spans="27:27">
      <c r="AA75138" s="271"/>
    </row>
    <row r="75139" spans="27:27">
      <c r="AA75139" s="271"/>
    </row>
    <row r="75140" spans="27:27">
      <c r="AA75140" s="271"/>
    </row>
    <row r="75141" spans="27:27">
      <c r="AA75141" s="271"/>
    </row>
    <row r="75142" spans="27:27">
      <c r="AA75142" s="271"/>
    </row>
    <row r="75143" spans="27:27">
      <c r="AA75143" s="271"/>
    </row>
    <row r="75144" spans="27:27">
      <c r="AA75144" s="271"/>
    </row>
    <row r="75145" spans="27:27">
      <c r="AA75145" s="271"/>
    </row>
    <row r="75146" spans="27:27">
      <c r="AA75146" s="271"/>
    </row>
    <row r="75147" spans="27:27">
      <c r="AA75147" s="271"/>
    </row>
    <row r="75148" spans="27:27">
      <c r="AA75148" s="271"/>
    </row>
    <row r="75149" spans="27:27">
      <c r="AA75149" s="271"/>
    </row>
    <row r="75150" spans="27:27">
      <c r="AA75150" s="271"/>
    </row>
    <row r="75151" spans="27:27">
      <c r="AA75151" s="271"/>
    </row>
    <row r="75152" spans="27:27">
      <c r="AA75152" s="271"/>
    </row>
    <row r="75153" spans="27:27">
      <c r="AA75153" s="271"/>
    </row>
    <row r="75154" spans="27:27">
      <c r="AA75154" s="271"/>
    </row>
    <row r="75155" spans="27:27">
      <c r="AA75155" s="271"/>
    </row>
    <row r="75156" spans="27:27">
      <c r="AA75156" s="271"/>
    </row>
    <row r="75157" spans="27:27">
      <c r="AA75157" s="271"/>
    </row>
    <row r="75158" spans="27:27">
      <c r="AA75158" s="271"/>
    </row>
    <row r="75159" spans="27:27">
      <c r="AA75159" s="271"/>
    </row>
    <row r="75160" spans="27:27">
      <c r="AA75160" s="271"/>
    </row>
    <row r="75161" spans="27:27">
      <c r="AA75161" s="271"/>
    </row>
    <row r="75162" spans="27:27">
      <c r="AA75162" s="271"/>
    </row>
    <row r="75163" spans="27:27">
      <c r="AA75163" s="271"/>
    </row>
    <row r="75164" spans="27:27">
      <c r="AA75164" s="271"/>
    </row>
    <row r="75165" spans="27:27">
      <c r="AA75165" s="271"/>
    </row>
    <row r="75166" spans="27:27">
      <c r="AA75166" s="271"/>
    </row>
    <row r="75167" spans="27:27">
      <c r="AA75167" s="271"/>
    </row>
    <row r="75168" spans="27:27">
      <c r="AA75168" s="271"/>
    </row>
    <row r="75169" spans="27:27">
      <c r="AA75169" s="271"/>
    </row>
    <row r="75170" spans="27:27">
      <c r="AA75170" s="271"/>
    </row>
    <row r="75171" spans="27:27">
      <c r="AA75171" s="271"/>
    </row>
    <row r="75172" spans="27:27">
      <c r="AA75172" s="271"/>
    </row>
    <row r="75173" spans="27:27">
      <c r="AA75173" s="271"/>
    </row>
    <row r="75174" spans="27:27">
      <c r="AA75174" s="271"/>
    </row>
    <row r="75175" spans="27:27">
      <c r="AA75175" s="271"/>
    </row>
    <row r="75176" spans="27:27">
      <c r="AA75176" s="271"/>
    </row>
    <row r="75177" spans="27:27">
      <c r="AA75177" s="271"/>
    </row>
    <row r="75178" spans="27:27">
      <c r="AA75178" s="271"/>
    </row>
    <row r="75179" spans="27:27">
      <c r="AA75179" s="271"/>
    </row>
    <row r="75180" spans="27:27">
      <c r="AA75180" s="271"/>
    </row>
    <row r="75181" spans="27:27">
      <c r="AA75181" s="271"/>
    </row>
    <row r="75182" spans="27:27">
      <c r="AA75182" s="271"/>
    </row>
    <row r="75183" spans="27:27">
      <c r="AA75183" s="271"/>
    </row>
    <row r="75184" spans="27:27">
      <c r="AA75184" s="271"/>
    </row>
    <row r="75185" spans="27:27">
      <c r="AA75185" s="271"/>
    </row>
    <row r="75186" spans="27:27">
      <c r="AA75186" s="271"/>
    </row>
    <row r="75187" spans="27:27">
      <c r="AA75187" s="271"/>
    </row>
    <row r="75188" spans="27:27">
      <c r="AA75188" s="271"/>
    </row>
    <row r="75189" spans="27:27">
      <c r="AA75189" s="271"/>
    </row>
    <row r="75190" spans="27:27">
      <c r="AA75190" s="271"/>
    </row>
    <row r="75191" spans="27:27">
      <c r="AA75191" s="271"/>
    </row>
    <row r="75192" spans="27:27">
      <c r="AA75192" s="271"/>
    </row>
    <row r="75193" spans="27:27">
      <c r="AA75193" s="271"/>
    </row>
    <row r="75194" spans="27:27">
      <c r="AA75194" s="271"/>
    </row>
    <row r="75195" spans="27:27">
      <c r="AA75195" s="271"/>
    </row>
    <row r="75196" spans="27:27">
      <c r="AA75196" s="271"/>
    </row>
    <row r="75197" spans="27:27">
      <c r="AA75197" s="271"/>
    </row>
    <row r="75198" spans="27:27">
      <c r="AA75198" s="271"/>
    </row>
    <row r="75199" spans="27:27">
      <c r="AA75199" s="271"/>
    </row>
    <row r="75200" spans="27:27">
      <c r="AA75200" s="271"/>
    </row>
    <row r="75201" spans="27:27">
      <c r="AA75201" s="271"/>
    </row>
    <row r="75202" spans="27:27">
      <c r="AA75202" s="271"/>
    </row>
    <row r="75203" spans="27:27">
      <c r="AA75203" s="271"/>
    </row>
    <row r="75204" spans="27:27">
      <c r="AA75204" s="271"/>
    </row>
    <row r="75205" spans="27:27">
      <c r="AA75205" s="271"/>
    </row>
    <row r="75206" spans="27:27">
      <c r="AA75206" s="271"/>
    </row>
    <row r="75207" spans="27:27">
      <c r="AA75207" s="271"/>
    </row>
    <row r="75208" spans="27:27">
      <c r="AA75208" s="271"/>
    </row>
    <row r="75209" spans="27:27">
      <c r="AA75209" s="271"/>
    </row>
    <row r="75210" spans="27:27">
      <c r="AA75210" s="271"/>
    </row>
    <row r="75211" spans="27:27">
      <c r="AA75211" s="271"/>
    </row>
    <row r="75212" spans="27:27">
      <c r="AA75212" s="271"/>
    </row>
    <row r="75213" spans="27:27">
      <c r="AA75213" s="271"/>
    </row>
    <row r="75214" spans="27:27">
      <c r="AA75214" s="271"/>
    </row>
    <row r="75215" spans="27:27">
      <c r="AA75215" s="271"/>
    </row>
    <row r="75216" spans="27:27">
      <c r="AA75216" s="271"/>
    </row>
    <row r="75217" spans="27:27">
      <c r="AA75217" s="271"/>
    </row>
    <row r="75218" spans="27:27">
      <c r="AA75218" s="271"/>
    </row>
    <row r="75219" spans="27:27">
      <c r="AA75219" s="271"/>
    </row>
    <row r="75220" spans="27:27">
      <c r="AA75220" s="271"/>
    </row>
    <row r="75221" spans="27:27">
      <c r="AA75221" s="271"/>
    </row>
    <row r="75222" spans="27:27">
      <c r="AA75222" s="271"/>
    </row>
    <row r="75223" spans="27:27">
      <c r="AA75223" s="271"/>
    </row>
    <row r="75224" spans="27:27">
      <c r="AA75224" s="271"/>
    </row>
    <row r="75225" spans="27:27">
      <c r="AA75225" s="271"/>
    </row>
    <row r="75226" spans="27:27">
      <c r="AA75226" s="271"/>
    </row>
    <row r="75227" spans="27:27">
      <c r="AA75227" s="271"/>
    </row>
    <row r="75228" spans="27:27">
      <c r="AA75228" s="271"/>
    </row>
    <row r="75229" spans="27:27">
      <c r="AA75229" s="271"/>
    </row>
    <row r="75230" spans="27:27">
      <c r="AA75230" s="271"/>
    </row>
    <row r="75231" spans="27:27">
      <c r="AA75231" s="271"/>
    </row>
    <row r="75232" spans="27:27">
      <c r="AA75232" s="271"/>
    </row>
    <row r="75233" spans="27:27">
      <c r="AA75233" s="271"/>
    </row>
    <row r="75234" spans="27:27">
      <c r="AA75234" s="271"/>
    </row>
    <row r="75235" spans="27:27">
      <c r="AA75235" s="271"/>
    </row>
    <row r="75236" spans="27:27">
      <c r="AA75236" s="271"/>
    </row>
    <row r="75237" spans="27:27">
      <c r="AA75237" s="271"/>
    </row>
    <row r="75238" spans="27:27">
      <c r="AA75238" s="271"/>
    </row>
    <row r="75239" spans="27:27">
      <c r="AA75239" s="271"/>
    </row>
    <row r="75240" spans="27:27">
      <c r="AA75240" s="271"/>
    </row>
    <row r="75241" spans="27:27">
      <c r="AA75241" s="271"/>
    </row>
    <row r="75242" spans="27:27">
      <c r="AA75242" s="271"/>
    </row>
    <row r="75243" spans="27:27">
      <c r="AA75243" s="271"/>
    </row>
    <row r="75244" spans="27:27">
      <c r="AA75244" s="271"/>
    </row>
    <row r="75245" spans="27:27">
      <c r="AA75245" s="271"/>
    </row>
    <row r="75246" spans="27:27">
      <c r="AA75246" s="271"/>
    </row>
    <row r="75247" spans="27:27">
      <c r="AA75247" s="271"/>
    </row>
    <row r="75248" spans="27:27">
      <c r="AA75248" s="271"/>
    </row>
    <row r="75249" spans="27:27">
      <c r="AA75249" s="271"/>
    </row>
    <row r="75250" spans="27:27">
      <c r="AA75250" s="271"/>
    </row>
    <row r="75251" spans="27:27">
      <c r="AA75251" s="271"/>
    </row>
    <row r="75252" spans="27:27">
      <c r="AA75252" s="271"/>
    </row>
    <row r="75253" spans="27:27">
      <c r="AA75253" s="271"/>
    </row>
    <row r="75254" spans="27:27">
      <c r="AA75254" s="271"/>
    </row>
    <row r="75255" spans="27:27">
      <c r="AA75255" s="271"/>
    </row>
    <row r="75256" spans="27:27">
      <c r="AA75256" s="271"/>
    </row>
    <row r="75257" spans="27:27">
      <c r="AA75257" s="271"/>
    </row>
    <row r="75258" spans="27:27">
      <c r="AA75258" s="271"/>
    </row>
    <row r="75259" spans="27:27">
      <c r="AA75259" s="271"/>
    </row>
    <row r="75260" spans="27:27">
      <c r="AA75260" s="271"/>
    </row>
    <row r="75261" spans="27:27">
      <c r="AA75261" s="271"/>
    </row>
    <row r="75262" spans="27:27">
      <c r="AA75262" s="271"/>
    </row>
    <row r="75263" spans="27:27">
      <c r="AA75263" s="271"/>
    </row>
    <row r="75264" spans="27:27">
      <c r="AA75264" s="271"/>
    </row>
    <row r="75265" spans="27:27">
      <c r="AA75265" s="271"/>
    </row>
    <row r="75266" spans="27:27">
      <c r="AA75266" s="271"/>
    </row>
    <row r="75267" spans="27:27">
      <c r="AA75267" s="271"/>
    </row>
    <row r="75268" spans="27:27">
      <c r="AA75268" s="271"/>
    </row>
    <row r="75269" spans="27:27">
      <c r="AA75269" s="271"/>
    </row>
    <row r="75270" spans="27:27">
      <c r="AA75270" s="271"/>
    </row>
    <row r="75271" spans="27:27">
      <c r="AA75271" s="271"/>
    </row>
    <row r="75272" spans="27:27">
      <c r="AA75272" s="271"/>
    </row>
    <row r="75273" spans="27:27">
      <c r="AA75273" s="271"/>
    </row>
    <row r="75274" spans="27:27">
      <c r="AA75274" s="271"/>
    </row>
    <row r="75275" spans="27:27">
      <c r="AA75275" s="271"/>
    </row>
    <row r="75276" spans="27:27">
      <c r="AA75276" s="271"/>
    </row>
    <row r="75277" spans="27:27">
      <c r="AA75277" s="271"/>
    </row>
    <row r="75278" spans="27:27">
      <c r="AA75278" s="271"/>
    </row>
    <row r="75279" spans="27:27">
      <c r="AA75279" s="271"/>
    </row>
    <row r="75280" spans="27:27">
      <c r="AA75280" s="271"/>
    </row>
    <row r="75281" spans="27:27">
      <c r="AA75281" s="271"/>
    </row>
    <row r="75282" spans="27:27">
      <c r="AA75282" s="271"/>
    </row>
    <row r="75283" spans="27:27">
      <c r="AA75283" s="271"/>
    </row>
    <row r="75284" spans="27:27">
      <c r="AA75284" s="271"/>
    </row>
    <row r="75285" spans="27:27">
      <c r="AA75285" s="271"/>
    </row>
    <row r="75286" spans="27:27">
      <c r="AA75286" s="271"/>
    </row>
    <row r="75287" spans="27:27">
      <c r="AA75287" s="271"/>
    </row>
    <row r="75288" spans="27:27">
      <c r="AA75288" s="271"/>
    </row>
    <row r="75289" spans="27:27">
      <c r="AA75289" s="271"/>
    </row>
    <row r="75290" spans="27:27">
      <c r="AA75290" s="271"/>
    </row>
    <row r="75291" spans="27:27">
      <c r="AA75291" s="271"/>
    </row>
    <row r="75292" spans="27:27">
      <c r="AA75292" s="271"/>
    </row>
    <row r="75293" spans="27:27">
      <c r="AA75293" s="271"/>
    </row>
    <row r="75294" spans="27:27">
      <c r="AA75294" s="271"/>
    </row>
    <row r="75295" spans="27:27">
      <c r="AA75295" s="271"/>
    </row>
    <row r="75296" spans="27:27">
      <c r="AA75296" s="271"/>
    </row>
    <row r="75297" spans="27:27">
      <c r="AA75297" s="271"/>
    </row>
    <row r="75298" spans="27:27">
      <c r="AA75298" s="271"/>
    </row>
    <row r="75299" spans="27:27">
      <c r="AA75299" s="271"/>
    </row>
    <row r="75300" spans="27:27">
      <c r="AA75300" s="271"/>
    </row>
    <row r="75301" spans="27:27">
      <c r="AA75301" s="271"/>
    </row>
    <row r="75302" spans="27:27">
      <c r="AA75302" s="271"/>
    </row>
    <row r="75303" spans="27:27">
      <c r="AA75303" s="271"/>
    </row>
    <row r="75304" spans="27:27">
      <c r="AA75304" s="271"/>
    </row>
    <row r="75305" spans="27:27">
      <c r="AA75305" s="271"/>
    </row>
    <row r="75306" spans="27:27">
      <c r="AA75306" s="271"/>
    </row>
    <row r="75307" spans="27:27">
      <c r="AA75307" s="271"/>
    </row>
    <row r="75308" spans="27:27">
      <c r="AA75308" s="271"/>
    </row>
    <row r="75309" spans="27:27">
      <c r="AA75309" s="271"/>
    </row>
    <row r="75310" spans="27:27">
      <c r="AA75310" s="271"/>
    </row>
    <row r="75311" spans="27:27">
      <c r="AA75311" s="271"/>
    </row>
    <row r="75312" spans="27:27">
      <c r="AA75312" s="271"/>
    </row>
    <row r="75313" spans="27:27">
      <c r="AA75313" s="271"/>
    </row>
    <row r="75314" spans="27:27">
      <c r="AA75314" s="271"/>
    </row>
    <row r="75315" spans="27:27">
      <c r="AA75315" s="271"/>
    </row>
    <row r="75316" spans="27:27">
      <c r="AA75316" s="271"/>
    </row>
    <row r="75317" spans="27:27">
      <c r="AA75317" s="271"/>
    </row>
    <row r="75318" spans="27:27">
      <c r="AA75318" s="271"/>
    </row>
    <row r="75319" spans="27:27">
      <c r="AA75319" s="271"/>
    </row>
    <row r="75320" spans="27:27">
      <c r="AA75320" s="271"/>
    </row>
    <row r="75321" spans="27:27">
      <c r="AA75321" s="271"/>
    </row>
    <row r="75322" spans="27:27">
      <c r="AA75322" s="271"/>
    </row>
    <row r="75323" spans="27:27">
      <c r="AA75323" s="271"/>
    </row>
    <row r="75324" spans="27:27">
      <c r="AA75324" s="271"/>
    </row>
    <row r="75325" spans="27:27">
      <c r="AA75325" s="271"/>
    </row>
    <row r="75326" spans="27:27">
      <c r="AA75326" s="271"/>
    </row>
    <row r="75327" spans="27:27">
      <c r="AA75327" s="271"/>
    </row>
    <row r="75328" spans="27:27">
      <c r="AA75328" s="271"/>
    </row>
    <row r="75329" spans="27:27">
      <c r="AA75329" s="271"/>
    </row>
    <row r="75330" spans="27:27">
      <c r="AA75330" s="271"/>
    </row>
    <row r="75331" spans="27:27">
      <c r="AA75331" s="271"/>
    </row>
    <row r="75332" spans="27:27">
      <c r="AA75332" s="271"/>
    </row>
    <row r="75333" spans="27:27">
      <c r="AA75333" s="271"/>
    </row>
    <row r="75334" spans="27:27">
      <c r="AA75334" s="271"/>
    </row>
    <row r="75335" spans="27:27">
      <c r="AA75335" s="271"/>
    </row>
    <row r="75336" spans="27:27">
      <c r="AA75336" s="271"/>
    </row>
    <row r="75337" spans="27:27">
      <c r="AA75337" s="271"/>
    </row>
    <row r="75338" spans="27:27">
      <c r="AA75338" s="271"/>
    </row>
    <row r="75339" spans="27:27">
      <c r="AA75339" s="271"/>
    </row>
    <row r="75340" spans="27:27">
      <c r="AA75340" s="271"/>
    </row>
    <row r="75341" spans="27:27">
      <c r="AA75341" s="271"/>
    </row>
    <row r="75342" spans="27:27">
      <c r="AA75342" s="271"/>
    </row>
    <row r="75343" spans="27:27">
      <c r="AA75343" s="271"/>
    </row>
    <row r="75344" spans="27:27">
      <c r="AA75344" s="271"/>
    </row>
    <row r="75345" spans="27:27">
      <c r="AA75345" s="271"/>
    </row>
    <row r="75346" spans="27:27">
      <c r="AA75346" s="271"/>
    </row>
    <row r="75347" spans="27:27">
      <c r="AA75347" s="271"/>
    </row>
    <row r="75348" spans="27:27">
      <c r="AA75348" s="271"/>
    </row>
    <row r="75349" spans="27:27">
      <c r="AA75349" s="271"/>
    </row>
    <row r="75350" spans="27:27">
      <c r="AA75350" s="271"/>
    </row>
    <row r="75351" spans="27:27">
      <c r="AA75351" s="271"/>
    </row>
    <row r="75352" spans="27:27">
      <c r="AA75352" s="271"/>
    </row>
    <row r="75353" spans="27:27">
      <c r="AA75353" s="271"/>
    </row>
    <row r="75354" spans="27:27">
      <c r="AA75354" s="271"/>
    </row>
    <row r="75355" spans="27:27">
      <c r="AA75355" s="271"/>
    </row>
    <row r="75356" spans="27:27">
      <c r="AA75356" s="271"/>
    </row>
    <row r="75357" spans="27:27">
      <c r="AA75357" s="271"/>
    </row>
    <row r="75358" spans="27:27">
      <c r="AA75358" s="271"/>
    </row>
    <row r="75359" spans="27:27">
      <c r="AA75359" s="271"/>
    </row>
    <row r="75360" spans="27:27">
      <c r="AA75360" s="271"/>
    </row>
    <row r="75361" spans="27:27">
      <c r="AA75361" s="271"/>
    </row>
    <row r="75362" spans="27:27">
      <c r="AA75362" s="271"/>
    </row>
    <row r="75363" spans="27:27">
      <c r="AA75363" s="271"/>
    </row>
    <row r="75364" spans="27:27">
      <c r="AA75364" s="271"/>
    </row>
    <row r="75365" spans="27:27">
      <c r="AA75365" s="271"/>
    </row>
    <row r="75366" spans="27:27">
      <c r="AA75366" s="271"/>
    </row>
    <row r="75367" spans="27:27">
      <c r="AA75367" s="271"/>
    </row>
    <row r="75368" spans="27:27">
      <c r="AA75368" s="271"/>
    </row>
    <row r="75369" spans="27:27">
      <c r="AA75369" s="271"/>
    </row>
    <row r="75370" spans="27:27">
      <c r="AA75370" s="271"/>
    </row>
    <row r="75371" spans="27:27">
      <c r="AA75371" s="271"/>
    </row>
    <row r="75372" spans="27:27">
      <c r="AA75372" s="271"/>
    </row>
    <row r="75373" spans="27:27">
      <c r="AA75373" s="271"/>
    </row>
    <row r="75374" spans="27:27">
      <c r="AA75374" s="271"/>
    </row>
    <row r="75375" spans="27:27">
      <c r="AA75375" s="271"/>
    </row>
    <row r="75376" spans="27:27">
      <c r="AA75376" s="271"/>
    </row>
    <row r="75377" spans="27:27">
      <c r="AA75377" s="271"/>
    </row>
    <row r="75378" spans="27:27">
      <c r="AA75378" s="271"/>
    </row>
    <row r="75379" spans="27:27">
      <c r="AA75379" s="271"/>
    </row>
    <row r="75380" spans="27:27">
      <c r="AA75380" s="271"/>
    </row>
    <row r="75381" spans="27:27">
      <c r="AA75381" s="271"/>
    </row>
    <row r="75382" spans="27:27">
      <c r="AA75382" s="271"/>
    </row>
    <row r="75383" spans="27:27">
      <c r="AA75383" s="271"/>
    </row>
    <row r="75384" spans="27:27">
      <c r="AA75384" s="271"/>
    </row>
    <row r="75385" spans="27:27">
      <c r="AA75385" s="271"/>
    </row>
    <row r="75386" spans="27:27">
      <c r="AA75386" s="271"/>
    </row>
    <row r="75387" spans="27:27">
      <c r="AA75387" s="271"/>
    </row>
    <row r="75388" spans="27:27">
      <c r="AA75388" s="271"/>
    </row>
    <row r="75389" spans="27:27">
      <c r="AA75389" s="271"/>
    </row>
    <row r="75390" spans="27:27">
      <c r="AA75390" s="271"/>
    </row>
    <row r="75391" spans="27:27">
      <c r="AA75391" s="271"/>
    </row>
    <row r="75392" spans="27:27">
      <c r="AA75392" s="271"/>
    </row>
    <row r="75393" spans="27:27">
      <c r="AA75393" s="271"/>
    </row>
    <row r="75394" spans="27:27">
      <c r="AA75394" s="271"/>
    </row>
    <row r="75395" spans="27:27">
      <c r="AA75395" s="271"/>
    </row>
    <row r="75396" spans="27:27">
      <c r="AA75396" s="271"/>
    </row>
    <row r="75397" spans="27:27">
      <c r="AA75397" s="271"/>
    </row>
    <row r="75398" spans="27:27">
      <c r="AA75398" s="271"/>
    </row>
    <row r="75399" spans="27:27">
      <c r="AA75399" s="271"/>
    </row>
    <row r="75400" spans="27:27">
      <c r="AA75400" s="271"/>
    </row>
    <row r="75401" spans="27:27">
      <c r="AA75401" s="271"/>
    </row>
    <row r="75402" spans="27:27">
      <c r="AA75402" s="271"/>
    </row>
    <row r="75403" spans="27:27">
      <c r="AA75403" s="271"/>
    </row>
    <row r="75404" spans="27:27">
      <c r="AA75404" s="271"/>
    </row>
    <row r="75405" spans="27:27">
      <c r="AA75405" s="271"/>
    </row>
    <row r="75406" spans="27:27">
      <c r="AA75406" s="271"/>
    </row>
    <row r="75407" spans="27:27">
      <c r="AA75407" s="271"/>
    </row>
    <row r="75408" spans="27:27">
      <c r="AA75408" s="271"/>
    </row>
    <row r="75409" spans="27:27">
      <c r="AA75409" s="271"/>
    </row>
    <row r="75410" spans="27:27">
      <c r="AA75410" s="271"/>
    </row>
    <row r="75411" spans="27:27">
      <c r="AA75411" s="271"/>
    </row>
    <row r="75412" spans="27:27">
      <c r="AA75412" s="271"/>
    </row>
    <row r="75413" spans="27:27">
      <c r="AA75413" s="271"/>
    </row>
    <row r="75414" spans="27:27">
      <c r="AA75414" s="271"/>
    </row>
    <row r="75415" spans="27:27">
      <c r="AA75415" s="271"/>
    </row>
    <row r="75416" spans="27:27">
      <c r="AA75416" s="271"/>
    </row>
    <row r="75417" spans="27:27">
      <c r="AA75417" s="271"/>
    </row>
    <row r="75418" spans="27:27">
      <c r="AA75418" s="271"/>
    </row>
    <row r="75419" spans="27:27">
      <c r="AA75419" s="271"/>
    </row>
    <row r="75420" spans="27:27">
      <c r="AA75420" s="271"/>
    </row>
    <row r="75421" spans="27:27">
      <c r="AA75421" s="271"/>
    </row>
    <row r="75422" spans="27:27">
      <c r="AA75422" s="271"/>
    </row>
    <row r="75423" spans="27:27">
      <c r="AA75423" s="271"/>
    </row>
    <row r="75424" spans="27:27">
      <c r="AA75424" s="271"/>
    </row>
    <row r="75425" spans="27:27">
      <c r="AA75425" s="271"/>
    </row>
    <row r="75426" spans="27:27">
      <c r="AA75426" s="271"/>
    </row>
    <row r="75427" spans="27:27">
      <c r="AA75427" s="271"/>
    </row>
    <row r="75428" spans="27:27">
      <c r="AA75428" s="271"/>
    </row>
    <row r="75429" spans="27:27">
      <c r="AA75429" s="271"/>
    </row>
    <row r="75430" spans="27:27">
      <c r="AA75430" s="271"/>
    </row>
    <row r="75431" spans="27:27">
      <c r="AA75431" s="271"/>
    </row>
    <row r="75432" spans="27:27">
      <c r="AA75432" s="271"/>
    </row>
    <row r="75433" spans="27:27">
      <c r="AA75433" s="271"/>
    </row>
    <row r="75434" spans="27:27">
      <c r="AA75434" s="271"/>
    </row>
    <row r="75435" spans="27:27">
      <c r="AA75435" s="271"/>
    </row>
    <row r="75436" spans="27:27">
      <c r="AA75436" s="271"/>
    </row>
    <row r="75437" spans="27:27">
      <c r="AA75437" s="271"/>
    </row>
    <row r="75438" spans="27:27">
      <c r="AA75438" s="271"/>
    </row>
    <row r="75439" spans="27:27">
      <c r="AA75439" s="271"/>
    </row>
    <row r="75440" spans="27:27">
      <c r="AA75440" s="271"/>
    </row>
    <row r="75441" spans="27:27">
      <c r="AA75441" s="271"/>
    </row>
    <row r="75442" spans="27:27">
      <c r="AA75442" s="271"/>
    </row>
    <row r="75443" spans="27:27">
      <c r="AA75443" s="271"/>
    </row>
    <row r="75444" spans="27:27">
      <c r="AA75444" s="271"/>
    </row>
    <row r="75445" spans="27:27">
      <c r="AA75445" s="271"/>
    </row>
    <row r="75446" spans="27:27">
      <c r="AA75446" s="271"/>
    </row>
    <row r="75447" spans="27:27">
      <c r="AA75447" s="271"/>
    </row>
    <row r="75448" spans="27:27">
      <c r="AA75448" s="271"/>
    </row>
    <row r="75449" spans="27:27">
      <c r="AA75449" s="271"/>
    </row>
    <row r="75450" spans="27:27">
      <c r="AA75450" s="271"/>
    </row>
    <row r="75451" spans="27:27">
      <c r="AA75451" s="271"/>
    </row>
    <row r="75452" spans="27:27">
      <c r="AA75452" s="271"/>
    </row>
    <row r="75453" spans="27:27">
      <c r="AA75453" s="271"/>
    </row>
    <row r="75454" spans="27:27">
      <c r="AA75454" s="271"/>
    </row>
    <row r="75455" spans="27:27">
      <c r="AA75455" s="271"/>
    </row>
    <row r="75456" spans="27:27">
      <c r="AA75456" s="271"/>
    </row>
    <row r="75457" spans="27:27">
      <c r="AA75457" s="271"/>
    </row>
    <row r="75458" spans="27:27">
      <c r="AA75458" s="271"/>
    </row>
    <row r="75459" spans="27:27">
      <c r="AA75459" s="271"/>
    </row>
    <row r="75460" spans="27:27">
      <c r="AA75460" s="271"/>
    </row>
    <row r="75461" spans="27:27">
      <c r="AA75461" s="271"/>
    </row>
    <row r="75462" spans="27:27">
      <c r="AA75462" s="271"/>
    </row>
    <row r="75463" spans="27:27">
      <c r="AA75463" s="271"/>
    </row>
    <row r="75464" spans="27:27">
      <c r="AA75464" s="271"/>
    </row>
    <row r="75465" spans="27:27">
      <c r="AA75465" s="271"/>
    </row>
    <row r="75466" spans="27:27">
      <c r="AA75466" s="271"/>
    </row>
    <row r="75467" spans="27:27">
      <c r="AA75467" s="271"/>
    </row>
    <row r="75468" spans="27:27">
      <c r="AA75468" s="271"/>
    </row>
    <row r="75469" spans="27:27">
      <c r="AA75469" s="271"/>
    </row>
    <row r="75470" spans="27:27">
      <c r="AA75470" s="271"/>
    </row>
    <row r="75471" spans="27:27">
      <c r="AA75471" s="271"/>
    </row>
    <row r="75472" spans="27:27">
      <c r="AA75472" s="271"/>
    </row>
    <row r="75473" spans="27:27">
      <c r="AA75473" s="271"/>
    </row>
    <row r="75474" spans="27:27">
      <c r="AA75474" s="271"/>
    </row>
    <row r="75475" spans="27:27">
      <c r="AA75475" s="271"/>
    </row>
    <row r="75476" spans="27:27">
      <c r="AA75476" s="271"/>
    </row>
    <row r="75477" spans="27:27">
      <c r="AA75477" s="271"/>
    </row>
    <row r="75478" spans="27:27">
      <c r="AA75478" s="271"/>
    </row>
    <row r="75479" spans="27:27">
      <c r="AA75479" s="271"/>
    </row>
    <row r="75480" spans="27:27">
      <c r="AA75480" s="271"/>
    </row>
    <row r="75481" spans="27:27">
      <c r="AA75481" s="271"/>
    </row>
    <row r="75482" spans="27:27">
      <c r="AA75482" s="271"/>
    </row>
    <row r="75483" spans="27:27">
      <c r="AA75483" s="271"/>
    </row>
    <row r="75484" spans="27:27">
      <c r="AA75484" s="271"/>
    </row>
    <row r="75485" spans="27:27">
      <c r="AA75485" s="271"/>
    </row>
    <row r="75486" spans="27:27">
      <c r="AA75486" s="271"/>
    </row>
    <row r="75487" spans="27:27">
      <c r="AA75487" s="271"/>
    </row>
    <row r="75488" spans="27:27">
      <c r="AA75488" s="271"/>
    </row>
    <row r="75489" spans="27:27">
      <c r="AA75489" s="271"/>
    </row>
    <row r="75490" spans="27:27">
      <c r="AA75490" s="271"/>
    </row>
    <row r="75491" spans="27:27">
      <c r="AA75491" s="271"/>
    </row>
    <row r="75492" spans="27:27">
      <c r="AA75492" s="271"/>
    </row>
    <row r="75493" spans="27:27">
      <c r="AA75493" s="271"/>
    </row>
    <row r="75494" spans="27:27">
      <c r="AA75494" s="271"/>
    </row>
    <row r="75495" spans="27:27">
      <c r="AA75495" s="271"/>
    </row>
    <row r="75496" spans="27:27">
      <c r="AA75496" s="271"/>
    </row>
    <row r="75497" spans="27:27">
      <c r="AA75497" s="271"/>
    </row>
    <row r="75498" spans="27:27">
      <c r="AA75498" s="271"/>
    </row>
    <row r="75499" spans="27:27">
      <c r="AA75499" s="271"/>
    </row>
    <row r="75500" spans="27:27">
      <c r="AA75500" s="271"/>
    </row>
    <row r="75501" spans="27:27">
      <c r="AA75501" s="271"/>
    </row>
    <row r="75502" spans="27:27">
      <c r="AA75502" s="271"/>
    </row>
    <row r="75503" spans="27:27">
      <c r="AA75503" s="271"/>
    </row>
    <row r="75504" spans="27:27">
      <c r="AA75504" s="271"/>
    </row>
    <row r="75505" spans="27:27">
      <c r="AA75505" s="271"/>
    </row>
    <row r="75506" spans="27:27">
      <c r="AA75506" s="271"/>
    </row>
    <row r="75507" spans="27:27">
      <c r="AA75507" s="271"/>
    </row>
    <row r="75508" spans="27:27">
      <c r="AA75508" s="271"/>
    </row>
    <row r="75509" spans="27:27">
      <c r="AA75509" s="271"/>
    </row>
    <row r="75510" spans="27:27">
      <c r="AA75510" s="271"/>
    </row>
    <row r="75511" spans="27:27">
      <c r="AA75511" s="271"/>
    </row>
    <row r="75512" spans="27:27">
      <c r="AA75512" s="271"/>
    </row>
    <row r="75513" spans="27:27">
      <c r="AA75513" s="271"/>
    </row>
    <row r="75514" spans="27:27">
      <c r="AA75514" s="271"/>
    </row>
    <row r="75515" spans="27:27">
      <c r="AA75515" s="271"/>
    </row>
    <row r="75516" spans="27:27">
      <c r="AA75516" s="271"/>
    </row>
    <row r="75517" spans="27:27">
      <c r="AA75517" s="271"/>
    </row>
    <row r="75518" spans="27:27">
      <c r="AA75518" s="271"/>
    </row>
    <row r="75519" spans="27:27">
      <c r="AA75519" s="271"/>
    </row>
    <row r="75520" spans="27:27">
      <c r="AA75520" s="271"/>
    </row>
    <row r="75521" spans="27:27">
      <c r="AA75521" s="271"/>
    </row>
    <row r="75522" spans="27:27">
      <c r="AA75522" s="271"/>
    </row>
    <row r="75523" spans="27:27">
      <c r="AA75523" s="271"/>
    </row>
    <row r="75524" spans="27:27">
      <c r="AA75524" s="271"/>
    </row>
    <row r="75525" spans="27:27">
      <c r="AA75525" s="271"/>
    </row>
    <row r="75526" spans="27:27">
      <c r="AA75526" s="271"/>
    </row>
    <row r="75527" spans="27:27">
      <c r="AA75527" s="271"/>
    </row>
    <row r="75528" spans="27:27">
      <c r="AA75528" s="271"/>
    </row>
    <row r="75529" spans="27:27">
      <c r="AA75529" s="271"/>
    </row>
    <row r="75530" spans="27:27">
      <c r="AA75530" s="271"/>
    </row>
    <row r="75531" spans="27:27">
      <c r="AA75531" s="271"/>
    </row>
    <row r="75532" spans="27:27">
      <c r="AA75532" s="271"/>
    </row>
    <row r="75533" spans="27:27">
      <c r="AA75533" s="271"/>
    </row>
    <row r="75534" spans="27:27">
      <c r="AA75534" s="271"/>
    </row>
    <row r="75535" spans="27:27">
      <c r="AA75535" s="271"/>
    </row>
    <row r="75536" spans="27:27">
      <c r="AA75536" s="271"/>
    </row>
    <row r="75537" spans="27:27">
      <c r="AA75537" s="271"/>
    </row>
    <row r="75538" spans="27:27">
      <c r="AA75538" s="271"/>
    </row>
    <row r="75539" spans="27:27">
      <c r="AA75539" s="271"/>
    </row>
    <row r="75540" spans="27:27">
      <c r="AA75540" s="271"/>
    </row>
    <row r="75541" spans="27:27">
      <c r="AA75541" s="271"/>
    </row>
    <row r="75542" spans="27:27">
      <c r="AA75542" s="271"/>
    </row>
    <row r="75543" spans="27:27">
      <c r="AA75543" s="271"/>
    </row>
    <row r="75544" spans="27:27">
      <c r="AA75544" s="271"/>
    </row>
    <row r="75545" spans="27:27">
      <c r="AA75545" s="271"/>
    </row>
    <row r="75546" spans="27:27">
      <c r="AA75546" s="271"/>
    </row>
    <row r="75547" spans="27:27">
      <c r="AA75547" s="271"/>
    </row>
    <row r="75548" spans="27:27">
      <c r="AA75548" s="271"/>
    </row>
    <row r="75549" spans="27:27">
      <c r="AA75549" s="271"/>
    </row>
    <row r="75550" spans="27:27">
      <c r="AA75550" s="271"/>
    </row>
    <row r="75551" spans="27:27">
      <c r="AA75551" s="271"/>
    </row>
    <row r="75552" spans="27:27">
      <c r="AA75552" s="271"/>
    </row>
    <row r="75553" spans="27:27">
      <c r="AA75553" s="271"/>
    </row>
    <row r="75554" spans="27:27">
      <c r="AA75554" s="271"/>
    </row>
    <row r="75555" spans="27:27">
      <c r="AA75555" s="271"/>
    </row>
    <row r="75556" spans="27:27">
      <c r="AA75556" s="271"/>
    </row>
    <row r="75557" spans="27:27">
      <c r="AA75557" s="271"/>
    </row>
    <row r="75558" spans="27:27">
      <c r="AA75558" s="271"/>
    </row>
    <row r="75559" spans="27:27">
      <c r="AA75559" s="271"/>
    </row>
    <row r="75560" spans="27:27">
      <c r="AA75560" s="271"/>
    </row>
    <row r="75561" spans="27:27">
      <c r="AA75561" s="271"/>
    </row>
    <row r="75562" spans="27:27">
      <c r="AA75562" s="271"/>
    </row>
    <row r="75563" spans="27:27">
      <c r="AA75563" s="271"/>
    </row>
    <row r="75564" spans="27:27">
      <c r="AA75564" s="271"/>
    </row>
    <row r="75565" spans="27:27">
      <c r="AA75565" s="271"/>
    </row>
    <row r="75566" spans="27:27">
      <c r="AA75566" s="271"/>
    </row>
    <row r="75567" spans="27:27">
      <c r="AA75567" s="271"/>
    </row>
    <row r="75568" spans="27:27">
      <c r="AA75568" s="271"/>
    </row>
    <row r="75569" spans="27:27">
      <c r="AA75569" s="271"/>
    </row>
    <row r="75570" spans="27:27">
      <c r="AA75570" s="271"/>
    </row>
    <row r="75571" spans="27:27">
      <c r="AA75571" s="271"/>
    </row>
    <row r="75572" spans="27:27">
      <c r="AA75572" s="271"/>
    </row>
    <row r="75573" spans="27:27">
      <c r="AA75573" s="271"/>
    </row>
    <row r="75574" spans="27:27">
      <c r="AA75574" s="271"/>
    </row>
    <row r="75575" spans="27:27">
      <c r="AA75575" s="271"/>
    </row>
    <row r="75576" spans="27:27">
      <c r="AA75576" s="271"/>
    </row>
    <row r="75577" spans="27:27">
      <c r="AA75577" s="271"/>
    </row>
    <row r="75578" spans="27:27">
      <c r="AA75578" s="271"/>
    </row>
    <row r="75579" spans="27:27">
      <c r="AA75579" s="271"/>
    </row>
    <row r="75580" spans="27:27">
      <c r="AA75580" s="271"/>
    </row>
    <row r="75581" spans="27:27">
      <c r="AA75581" s="271"/>
    </row>
    <row r="75582" spans="27:27">
      <c r="AA75582" s="271"/>
    </row>
    <row r="75583" spans="27:27">
      <c r="AA75583" s="271"/>
    </row>
    <row r="75584" spans="27:27">
      <c r="AA75584" s="271"/>
    </row>
    <row r="75585" spans="27:27">
      <c r="AA75585" s="271"/>
    </row>
    <row r="75586" spans="27:27">
      <c r="AA75586" s="271"/>
    </row>
    <row r="75587" spans="27:27">
      <c r="AA75587" s="271"/>
    </row>
    <row r="75588" spans="27:27">
      <c r="AA75588" s="271"/>
    </row>
    <row r="75589" spans="27:27">
      <c r="AA75589" s="271"/>
    </row>
    <row r="75590" spans="27:27">
      <c r="AA75590" s="271"/>
    </row>
    <row r="75591" spans="27:27">
      <c r="AA75591" s="271"/>
    </row>
    <row r="75592" spans="27:27">
      <c r="AA75592" s="271"/>
    </row>
    <row r="75593" spans="27:27">
      <c r="AA75593" s="271"/>
    </row>
    <row r="75594" spans="27:27">
      <c r="AA75594" s="271"/>
    </row>
    <row r="75595" spans="27:27">
      <c r="AA75595" s="271"/>
    </row>
    <row r="75596" spans="27:27">
      <c r="AA75596" s="271"/>
    </row>
    <row r="75597" spans="27:27">
      <c r="AA75597" s="271"/>
    </row>
    <row r="75598" spans="27:27">
      <c r="AA75598" s="271"/>
    </row>
    <row r="75599" spans="27:27">
      <c r="AA75599" s="271"/>
    </row>
    <row r="75600" spans="27:27">
      <c r="AA75600" s="271"/>
    </row>
    <row r="75601" spans="27:27">
      <c r="AA75601" s="271"/>
    </row>
    <row r="75602" spans="27:27">
      <c r="AA75602" s="271"/>
    </row>
    <row r="75603" spans="27:27">
      <c r="AA75603" s="271"/>
    </row>
    <row r="75604" spans="27:27">
      <c r="AA75604" s="271"/>
    </row>
    <row r="75605" spans="27:27">
      <c r="AA75605" s="271"/>
    </row>
    <row r="75606" spans="27:27">
      <c r="AA75606" s="271"/>
    </row>
    <row r="75607" spans="27:27">
      <c r="AA75607" s="271"/>
    </row>
    <row r="75608" spans="27:27">
      <c r="AA75608" s="271"/>
    </row>
    <row r="75609" spans="27:27">
      <c r="AA75609" s="271"/>
    </row>
    <row r="75610" spans="27:27">
      <c r="AA75610" s="271"/>
    </row>
    <row r="75611" spans="27:27">
      <c r="AA75611" s="271"/>
    </row>
    <row r="75612" spans="27:27">
      <c r="AA75612" s="271"/>
    </row>
    <row r="75613" spans="27:27">
      <c r="AA75613" s="271"/>
    </row>
    <row r="75614" spans="27:27">
      <c r="AA75614" s="271"/>
    </row>
    <row r="75615" spans="27:27">
      <c r="AA75615" s="271"/>
    </row>
    <row r="75616" spans="27:27">
      <c r="AA75616" s="271"/>
    </row>
    <row r="75617" spans="27:27">
      <c r="AA75617" s="271"/>
    </row>
    <row r="75618" spans="27:27">
      <c r="AA75618" s="271"/>
    </row>
    <row r="75619" spans="27:27">
      <c r="AA75619" s="271"/>
    </row>
    <row r="75620" spans="27:27">
      <c r="AA75620" s="271"/>
    </row>
    <row r="75621" spans="27:27">
      <c r="AA75621" s="271"/>
    </row>
    <row r="75622" spans="27:27">
      <c r="AA75622" s="271"/>
    </row>
    <row r="75623" spans="27:27">
      <c r="AA75623" s="271"/>
    </row>
    <row r="75624" spans="27:27">
      <c r="AA75624" s="271"/>
    </row>
    <row r="75625" spans="27:27">
      <c r="AA75625" s="271"/>
    </row>
    <row r="75626" spans="27:27">
      <c r="AA75626" s="271"/>
    </row>
    <row r="75627" spans="27:27">
      <c r="AA75627" s="271"/>
    </row>
    <row r="75628" spans="27:27">
      <c r="AA75628" s="271"/>
    </row>
    <row r="75629" spans="27:27">
      <c r="AA75629" s="271"/>
    </row>
    <row r="75630" spans="27:27">
      <c r="AA75630" s="271"/>
    </row>
    <row r="75631" spans="27:27">
      <c r="AA75631" s="271"/>
    </row>
    <row r="75632" spans="27:27">
      <c r="AA75632" s="271"/>
    </row>
    <row r="75633" spans="27:27">
      <c r="AA75633" s="271"/>
    </row>
    <row r="75634" spans="27:27">
      <c r="AA75634" s="271"/>
    </row>
    <row r="75635" spans="27:27">
      <c r="AA75635" s="271"/>
    </row>
    <row r="75636" spans="27:27">
      <c r="AA75636" s="271"/>
    </row>
    <row r="75637" spans="27:27">
      <c r="AA75637" s="271"/>
    </row>
    <row r="75638" spans="27:27">
      <c r="AA75638" s="271"/>
    </row>
    <row r="75639" spans="27:27">
      <c r="AA75639" s="271"/>
    </row>
    <row r="75640" spans="27:27">
      <c r="AA75640" s="271"/>
    </row>
    <row r="75641" spans="27:27">
      <c r="AA75641" s="271"/>
    </row>
    <row r="75642" spans="27:27">
      <c r="AA75642" s="271"/>
    </row>
    <row r="75643" spans="27:27">
      <c r="AA75643" s="271"/>
    </row>
    <row r="75644" spans="27:27">
      <c r="AA75644" s="271"/>
    </row>
    <row r="75645" spans="27:27">
      <c r="AA75645" s="271"/>
    </row>
    <row r="75646" spans="27:27">
      <c r="AA75646" s="271"/>
    </row>
    <row r="75647" spans="27:27">
      <c r="AA75647" s="271"/>
    </row>
    <row r="75648" spans="27:27">
      <c r="AA75648" s="271"/>
    </row>
    <row r="75649" spans="27:27">
      <c r="AA75649" s="271"/>
    </row>
    <row r="75650" spans="27:27">
      <c r="AA75650" s="271"/>
    </row>
    <row r="75651" spans="27:27">
      <c r="AA75651" s="271"/>
    </row>
    <row r="75652" spans="27:27">
      <c r="AA75652" s="271"/>
    </row>
    <row r="75653" spans="27:27">
      <c r="AA75653" s="271"/>
    </row>
    <row r="75654" spans="27:27">
      <c r="AA75654" s="271"/>
    </row>
    <row r="75655" spans="27:27">
      <c r="AA75655" s="271"/>
    </row>
    <row r="75656" spans="27:27">
      <c r="AA75656" s="271"/>
    </row>
    <row r="75657" spans="27:27">
      <c r="AA75657" s="271"/>
    </row>
    <row r="75658" spans="27:27">
      <c r="AA75658" s="271"/>
    </row>
    <row r="75659" spans="27:27">
      <c r="AA75659" s="271"/>
    </row>
    <row r="75660" spans="27:27">
      <c r="AA75660" s="271"/>
    </row>
    <row r="75661" spans="27:27">
      <c r="AA75661" s="271"/>
    </row>
    <row r="75662" spans="27:27">
      <c r="AA75662" s="271"/>
    </row>
    <row r="75663" spans="27:27">
      <c r="AA75663" s="271"/>
    </row>
    <row r="75664" spans="27:27">
      <c r="AA75664" s="271"/>
    </row>
    <row r="75665" spans="27:27">
      <c r="AA75665" s="271"/>
    </row>
    <row r="75666" spans="27:27">
      <c r="AA75666" s="271"/>
    </row>
    <row r="75667" spans="27:27">
      <c r="AA75667" s="271"/>
    </row>
    <row r="75668" spans="27:27">
      <c r="AA75668" s="271"/>
    </row>
    <row r="75669" spans="27:27">
      <c r="AA75669" s="271"/>
    </row>
    <row r="75670" spans="27:27">
      <c r="AA75670" s="271"/>
    </row>
    <row r="75671" spans="27:27">
      <c r="AA75671" s="271"/>
    </row>
    <row r="75672" spans="27:27">
      <c r="AA75672" s="271"/>
    </row>
    <row r="75673" spans="27:27">
      <c r="AA75673" s="271"/>
    </row>
    <row r="75674" spans="27:27">
      <c r="AA75674" s="271"/>
    </row>
    <row r="75675" spans="27:27">
      <c r="AA75675" s="271"/>
    </row>
    <row r="75676" spans="27:27">
      <c r="AA75676" s="271"/>
    </row>
    <row r="75677" spans="27:27">
      <c r="AA75677" s="271"/>
    </row>
    <row r="75678" spans="27:27">
      <c r="AA75678" s="271"/>
    </row>
    <row r="75679" spans="27:27">
      <c r="AA75679" s="271"/>
    </row>
    <row r="75680" spans="27:27">
      <c r="AA75680" s="271"/>
    </row>
    <row r="75681" spans="27:27">
      <c r="AA75681" s="271"/>
    </row>
    <row r="75682" spans="27:27">
      <c r="AA75682" s="271"/>
    </row>
    <row r="75683" spans="27:27">
      <c r="AA75683" s="271"/>
    </row>
    <row r="75684" spans="27:27">
      <c r="AA75684" s="271"/>
    </row>
    <row r="75685" spans="27:27">
      <c r="AA75685" s="271"/>
    </row>
    <row r="75686" spans="27:27">
      <c r="AA75686" s="271"/>
    </row>
    <row r="75687" spans="27:27">
      <c r="AA75687" s="271"/>
    </row>
    <row r="75688" spans="27:27">
      <c r="AA75688" s="271"/>
    </row>
    <row r="75689" spans="27:27">
      <c r="AA75689" s="271"/>
    </row>
    <row r="75690" spans="27:27">
      <c r="AA75690" s="271"/>
    </row>
    <row r="75691" spans="27:27">
      <c r="AA75691" s="271"/>
    </row>
    <row r="75692" spans="27:27">
      <c r="AA75692" s="271"/>
    </row>
    <row r="75693" spans="27:27">
      <c r="AA75693" s="271"/>
    </row>
    <row r="75694" spans="27:27">
      <c r="AA75694" s="271"/>
    </row>
    <row r="75695" spans="27:27">
      <c r="AA75695" s="271"/>
    </row>
    <row r="75696" spans="27:27">
      <c r="AA75696" s="271"/>
    </row>
    <row r="75697" spans="27:27">
      <c r="AA75697" s="271"/>
    </row>
    <row r="75698" spans="27:27">
      <c r="AA75698" s="271"/>
    </row>
    <row r="75699" spans="27:27">
      <c r="AA75699" s="271"/>
    </row>
    <row r="75700" spans="27:27">
      <c r="AA75700" s="271"/>
    </row>
    <row r="75701" spans="27:27">
      <c r="AA75701" s="271"/>
    </row>
    <row r="75702" spans="27:27">
      <c r="AA75702" s="271"/>
    </row>
    <row r="75703" spans="27:27">
      <c r="AA75703" s="271"/>
    </row>
    <row r="75704" spans="27:27">
      <c r="AA75704" s="271"/>
    </row>
    <row r="75705" spans="27:27">
      <c r="AA75705" s="271"/>
    </row>
    <row r="75706" spans="27:27">
      <c r="AA75706" s="271"/>
    </row>
    <row r="75707" spans="27:27">
      <c r="AA75707" s="271"/>
    </row>
    <row r="75708" spans="27:27">
      <c r="AA75708" s="271"/>
    </row>
    <row r="75709" spans="27:27">
      <c r="AA75709" s="271"/>
    </row>
    <row r="75710" spans="27:27">
      <c r="AA75710" s="271"/>
    </row>
    <row r="75711" spans="27:27">
      <c r="AA75711" s="271"/>
    </row>
    <row r="75712" spans="27:27">
      <c r="AA75712" s="271"/>
    </row>
    <row r="75713" spans="27:27">
      <c r="AA75713" s="271"/>
    </row>
    <row r="75714" spans="27:27">
      <c r="AA75714" s="271"/>
    </row>
    <row r="75715" spans="27:27">
      <c r="AA75715" s="271"/>
    </row>
    <row r="75716" spans="27:27">
      <c r="AA75716" s="271"/>
    </row>
    <row r="75717" spans="27:27">
      <c r="AA75717" s="271"/>
    </row>
    <row r="75718" spans="27:27">
      <c r="AA75718" s="271"/>
    </row>
    <row r="75719" spans="27:27">
      <c r="AA75719" s="271"/>
    </row>
    <row r="75720" spans="27:27">
      <c r="AA75720" s="271"/>
    </row>
    <row r="75721" spans="27:27">
      <c r="AA75721" s="271"/>
    </row>
    <row r="75722" spans="27:27">
      <c r="AA75722" s="271"/>
    </row>
    <row r="75723" spans="27:27">
      <c r="AA75723" s="271"/>
    </row>
    <row r="75724" spans="27:27">
      <c r="AA75724" s="271"/>
    </row>
    <row r="75725" spans="27:27">
      <c r="AA75725" s="271"/>
    </row>
    <row r="75726" spans="27:27">
      <c r="AA75726" s="271"/>
    </row>
    <row r="75727" spans="27:27">
      <c r="AA75727" s="271"/>
    </row>
    <row r="75728" spans="27:27">
      <c r="AA75728" s="271"/>
    </row>
    <row r="75729" spans="27:27">
      <c r="AA75729" s="271"/>
    </row>
    <row r="75730" spans="27:27">
      <c r="AA75730" s="271"/>
    </row>
    <row r="75731" spans="27:27">
      <c r="AA75731" s="271"/>
    </row>
    <row r="75732" spans="27:27">
      <c r="AA75732" s="271"/>
    </row>
    <row r="75733" spans="27:27">
      <c r="AA75733" s="271"/>
    </row>
    <row r="75734" spans="27:27">
      <c r="AA75734" s="271"/>
    </row>
    <row r="75735" spans="27:27">
      <c r="AA75735" s="271"/>
    </row>
    <row r="75736" spans="27:27">
      <c r="AA75736" s="271"/>
    </row>
    <row r="75737" spans="27:27">
      <c r="AA75737" s="271"/>
    </row>
    <row r="75738" spans="27:27">
      <c r="AA75738" s="271"/>
    </row>
    <row r="75739" spans="27:27">
      <c r="AA75739" s="271"/>
    </row>
    <row r="75740" spans="27:27">
      <c r="AA75740" s="271"/>
    </row>
    <row r="75741" spans="27:27">
      <c r="AA75741" s="271"/>
    </row>
    <row r="75742" spans="27:27">
      <c r="AA75742" s="271"/>
    </row>
    <row r="75743" spans="27:27">
      <c r="AA75743" s="271"/>
    </row>
    <row r="75744" spans="27:27">
      <c r="AA75744" s="271"/>
    </row>
    <row r="75745" spans="27:27">
      <c r="AA75745" s="271"/>
    </row>
    <row r="75746" spans="27:27">
      <c r="AA75746" s="271"/>
    </row>
    <row r="75747" spans="27:27">
      <c r="AA75747" s="271"/>
    </row>
    <row r="75748" spans="27:27">
      <c r="AA75748" s="271"/>
    </row>
    <row r="75749" spans="27:27">
      <c r="AA75749" s="271"/>
    </row>
    <row r="75750" spans="27:27">
      <c r="AA75750" s="271"/>
    </row>
    <row r="75751" spans="27:27">
      <c r="AA75751" s="271"/>
    </row>
    <row r="75752" spans="27:27">
      <c r="AA75752" s="271"/>
    </row>
    <row r="75753" spans="27:27">
      <c r="AA75753" s="271"/>
    </row>
    <row r="75754" spans="27:27">
      <c r="AA75754" s="271"/>
    </row>
    <row r="75755" spans="27:27">
      <c r="AA75755" s="271"/>
    </row>
    <row r="75756" spans="27:27">
      <c r="AA75756" s="271"/>
    </row>
    <row r="75757" spans="27:27">
      <c r="AA75757" s="271"/>
    </row>
    <row r="75758" spans="27:27">
      <c r="AA75758" s="271"/>
    </row>
    <row r="75759" spans="27:27">
      <c r="AA75759" s="271"/>
    </row>
    <row r="75760" spans="27:27">
      <c r="AA75760" s="271"/>
    </row>
    <row r="75761" spans="27:27">
      <c r="AA75761" s="271"/>
    </row>
    <row r="75762" spans="27:27">
      <c r="AA75762" s="271"/>
    </row>
    <row r="75763" spans="27:27">
      <c r="AA75763" s="271"/>
    </row>
    <row r="75764" spans="27:27">
      <c r="AA75764" s="271"/>
    </row>
    <row r="75765" spans="27:27">
      <c r="AA75765" s="271"/>
    </row>
    <row r="75766" spans="27:27">
      <c r="AA75766" s="271"/>
    </row>
    <row r="75767" spans="27:27">
      <c r="AA75767" s="271"/>
    </row>
    <row r="75768" spans="27:27">
      <c r="AA75768" s="271"/>
    </row>
    <row r="75769" spans="27:27">
      <c r="AA75769" s="271"/>
    </row>
    <row r="75770" spans="27:27">
      <c r="AA75770" s="271"/>
    </row>
    <row r="75771" spans="27:27">
      <c r="AA75771" s="271"/>
    </row>
    <row r="75772" spans="27:27">
      <c r="AA75772" s="271"/>
    </row>
    <row r="75773" spans="27:27">
      <c r="AA75773" s="271"/>
    </row>
    <row r="75774" spans="27:27">
      <c r="AA75774" s="271"/>
    </row>
    <row r="75775" spans="27:27">
      <c r="AA75775" s="271"/>
    </row>
    <row r="75776" spans="27:27">
      <c r="AA75776" s="271"/>
    </row>
    <row r="75777" spans="27:27">
      <c r="AA75777" s="271"/>
    </row>
    <row r="75778" spans="27:27">
      <c r="AA75778" s="271"/>
    </row>
    <row r="75779" spans="27:27">
      <c r="AA75779" s="271"/>
    </row>
    <row r="75780" spans="27:27">
      <c r="AA75780" s="271"/>
    </row>
    <row r="75781" spans="27:27">
      <c r="AA75781" s="271"/>
    </row>
    <row r="75782" spans="27:27">
      <c r="AA75782" s="271"/>
    </row>
    <row r="75783" spans="27:27">
      <c r="AA75783" s="271"/>
    </row>
    <row r="75784" spans="27:27">
      <c r="AA75784" s="271"/>
    </row>
    <row r="75785" spans="27:27">
      <c r="AA75785" s="271"/>
    </row>
    <row r="75786" spans="27:27">
      <c r="AA75786" s="271"/>
    </row>
    <row r="75787" spans="27:27">
      <c r="AA75787" s="271"/>
    </row>
    <row r="75788" spans="27:27">
      <c r="AA75788" s="271"/>
    </row>
    <row r="75789" spans="27:27">
      <c r="AA75789" s="271"/>
    </row>
    <row r="75790" spans="27:27">
      <c r="AA75790" s="271"/>
    </row>
    <row r="75791" spans="27:27">
      <c r="AA75791" s="271"/>
    </row>
    <row r="75792" spans="27:27">
      <c r="AA75792" s="271"/>
    </row>
    <row r="75793" spans="27:27">
      <c r="AA75793" s="271"/>
    </row>
    <row r="75794" spans="27:27">
      <c r="AA75794" s="271"/>
    </row>
    <row r="75795" spans="27:27">
      <c r="AA75795" s="271"/>
    </row>
    <row r="75796" spans="27:27">
      <c r="AA75796" s="271"/>
    </row>
    <row r="75797" spans="27:27">
      <c r="AA75797" s="271"/>
    </row>
    <row r="75798" spans="27:27">
      <c r="AA75798" s="271"/>
    </row>
    <row r="75799" spans="27:27">
      <c r="AA75799" s="271"/>
    </row>
    <row r="75800" spans="27:27">
      <c r="AA75800" s="271"/>
    </row>
    <row r="75801" spans="27:27">
      <c r="AA75801" s="271"/>
    </row>
    <row r="75802" spans="27:27">
      <c r="AA75802" s="271"/>
    </row>
    <row r="75803" spans="27:27">
      <c r="AA75803" s="271"/>
    </row>
    <row r="75804" spans="27:27">
      <c r="AA75804" s="271"/>
    </row>
    <row r="75805" spans="27:27">
      <c r="AA75805" s="271"/>
    </row>
    <row r="75806" spans="27:27">
      <c r="AA75806" s="271"/>
    </row>
    <row r="75807" spans="27:27">
      <c r="AA75807" s="271"/>
    </row>
    <row r="75808" spans="27:27">
      <c r="AA75808" s="271"/>
    </row>
    <row r="75809" spans="27:27">
      <c r="AA75809" s="271"/>
    </row>
    <row r="75810" spans="27:27">
      <c r="AA75810" s="271"/>
    </row>
    <row r="75811" spans="27:27">
      <c r="AA75811" s="271"/>
    </row>
    <row r="75812" spans="27:27">
      <c r="AA75812" s="271"/>
    </row>
    <row r="75813" spans="27:27">
      <c r="AA75813" s="271"/>
    </row>
    <row r="75814" spans="27:27">
      <c r="AA75814" s="271"/>
    </row>
    <row r="75815" spans="27:27">
      <c r="AA75815" s="271"/>
    </row>
    <row r="75816" spans="27:27">
      <c r="AA75816" s="271"/>
    </row>
    <row r="75817" spans="27:27">
      <c r="AA75817" s="271"/>
    </row>
    <row r="75818" spans="27:27">
      <c r="AA75818" s="271"/>
    </row>
    <row r="75819" spans="27:27">
      <c r="AA75819" s="271"/>
    </row>
    <row r="75820" spans="27:27">
      <c r="AA75820" s="271"/>
    </row>
    <row r="75821" spans="27:27">
      <c r="AA75821" s="271"/>
    </row>
    <row r="75822" spans="27:27">
      <c r="AA75822" s="271"/>
    </row>
    <row r="75823" spans="27:27">
      <c r="AA75823" s="271"/>
    </row>
    <row r="75824" spans="27:27">
      <c r="AA75824" s="271"/>
    </row>
    <row r="75825" spans="27:27">
      <c r="AA75825" s="271"/>
    </row>
    <row r="75826" spans="27:27">
      <c r="AA75826" s="271"/>
    </row>
    <row r="75827" spans="27:27">
      <c r="AA75827" s="271"/>
    </row>
    <row r="75828" spans="27:27">
      <c r="AA75828" s="271"/>
    </row>
    <row r="75829" spans="27:27">
      <c r="AA75829" s="271"/>
    </row>
    <row r="75830" spans="27:27">
      <c r="AA75830" s="271"/>
    </row>
    <row r="75831" spans="27:27">
      <c r="AA75831" s="271"/>
    </row>
    <row r="75832" spans="27:27">
      <c r="AA75832" s="271"/>
    </row>
    <row r="75833" spans="27:27">
      <c r="AA75833" s="271"/>
    </row>
    <row r="75834" spans="27:27">
      <c r="AA75834" s="271"/>
    </row>
    <row r="75835" spans="27:27">
      <c r="AA75835" s="271"/>
    </row>
    <row r="75836" spans="27:27">
      <c r="AA75836" s="271"/>
    </row>
    <row r="75837" spans="27:27">
      <c r="AA75837" s="271"/>
    </row>
    <row r="75838" spans="27:27">
      <c r="AA75838" s="271"/>
    </row>
    <row r="75839" spans="27:27">
      <c r="AA75839" s="271"/>
    </row>
    <row r="75840" spans="27:27">
      <c r="AA75840" s="271"/>
    </row>
    <row r="75841" spans="27:27">
      <c r="AA75841" s="271"/>
    </row>
    <row r="75842" spans="27:27">
      <c r="AA75842" s="271"/>
    </row>
    <row r="75843" spans="27:27">
      <c r="AA75843" s="271"/>
    </row>
    <row r="75844" spans="27:27">
      <c r="AA75844" s="271"/>
    </row>
    <row r="75845" spans="27:27">
      <c r="AA75845" s="271"/>
    </row>
    <row r="75846" spans="27:27">
      <c r="AA75846" s="271"/>
    </row>
    <row r="75847" spans="27:27">
      <c r="AA75847" s="271"/>
    </row>
    <row r="75848" spans="27:27">
      <c r="AA75848" s="271"/>
    </row>
    <row r="75849" spans="27:27">
      <c r="AA75849" s="271"/>
    </row>
    <row r="75850" spans="27:27">
      <c r="AA75850" s="271"/>
    </row>
    <row r="75851" spans="27:27">
      <c r="AA75851" s="271"/>
    </row>
    <row r="75852" spans="27:27">
      <c r="AA75852" s="271"/>
    </row>
    <row r="75853" spans="27:27">
      <c r="AA75853" s="271"/>
    </row>
    <row r="75854" spans="27:27">
      <c r="AA75854" s="271"/>
    </row>
    <row r="75855" spans="27:27">
      <c r="AA75855" s="271"/>
    </row>
    <row r="75856" spans="27:27">
      <c r="AA75856" s="271"/>
    </row>
    <row r="75857" spans="27:27">
      <c r="AA75857" s="271"/>
    </row>
    <row r="75858" spans="27:27">
      <c r="AA75858" s="271"/>
    </row>
    <row r="75859" spans="27:27">
      <c r="AA75859" s="271"/>
    </row>
    <row r="75860" spans="27:27">
      <c r="AA75860" s="271"/>
    </row>
    <row r="75861" spans="27:27">
      <c r="AA75861" s="271"/>
    </row>
    <row r="75862" spans="27:27">
      <c r="AA75862" s="271"/>
    </row>
    <row r="75863" spans="27:27">
      <c r="AA75863" s="271"/>
    </row>
    <row r="75864" spans="27:27">
      <c r="AA75864" s="271"/>
    </row>
    <row r="75865" spans="27:27">
      <c r="AA75865" s="271"/>
    </row>
    <row r="75866" spans="27:27">
      <c r="AA75866" s="271"/>
    </row>
    <row r="75867" spans="27:27">
      <c r="AA75867" s="271"/>
    </row>
    <row r="75868" spans="27:27">
      <c r="AA75868" s="271"/>
    </row>
    <row r="75869" spans="27:27">
      <c r="AA75869" s="271"/>
    </row>
    <row r="75870" spans="27:27">
      <c r="AA75870" s="271"/>
    </row>
    <row r="75871" spans="27:27">
      <c r="AA75871" s="271"/>
    </row>
    <row r="75872" spans="27:27">
      <c r="AA75872" s="271"/>
    </row>
    <row r="75873" spans="27:27">
      <c r="AA75873" s="271"/>
    </row>
    <row r="75874" spans="27:27">
      <c r="AA75874" s="271"/>
    </row>
    <row r="75875" spans="27:27">
      <c r="AA75875" s="271"/>
    </row>
    <row r="75876" spans="27:27">
      <c r="AA75876" s="271"/>
    </row>
    <row r="75877" spans="27:27">
      <c r="AA75877" s="271"/>
    </row>
    <row r="75878" spans="27:27">
      <c r="AA75878" s="271"/>
    </row>
    <row r="75879" spans="27:27">
      <c r="AA75879" s="271"/>
    </row>
    <row r="75880" spans="27:27">
      <c r="AA75880" s="271"/>
    </row>
    <row r="75881" spans="27:27">
      <c r="AA75881" s="271"/>
    </row>
    <row r="75882" spans="27:27">
      <c r="AA75882" s="271"/>
    </row>
    <row r="75883" spans="27:27">
      <c r="AA75883" s="271"/>
    </row>
    <row r="75884" spans="27:27">
      <c r="AA75884" s="271"/>
    </row>
    <row r="75885" spans="27:27">
      <c r="AA75885" s="271"/>
    </row>
    <row r="75886" spans="27:27">
      <c r="AA75886" s="271"/>
    </row>
    <row r="75887" spans="27:27">
      <c r="AA75887" s="271"/>
    </row>
    <row r="75888" spans="27:27">
      <c r="AA75888" s="271"/>
    </row>
    <row r="75889" spans="27:27">
      <c r="AA75889" s="271"/>
    </row>
    <row r="75890" spans="27:27">
      <c r="AA75890" s="271"/>
    </row>
    <row r="75891" spans="27:27">
      <c r="AA75891" s="271"/>
    </row>
    <row r="75892" spans="27:27">
      <c r="AA75892" s="271"/>
    </row>
    <row r="75893" spans="27:27">
      <c r="AA75893" s="271"/>
    </row>
    <row r="75894" spans="27:27">
      <c r="AA75894" s="271"/>
    </row>
    <row r="75895" spans="27:27">
      <c r="AA75895" s="271"/>
    </row>
    <row r="75896" spans="27:27">
      <c r="AA75896" s="271"/>
    </row>
    <row r="75897" spans="27:27">
      <c r="AA75897" s="271"/>
    </row>
    <row r="75898" spans="27:27">
      <c r="AA75898" s="271"/>
    </row>
    <row r="75899" spans="27:27">
      <c r="AA75899" s="271"/>
    </row>
    <row r="75900" spans="27:27">
      <c r="AA75900" s="271"/>
    </row>
    <row r="75901" spans="27:27">
      <c r="AA75901" s="271"/>
    </row>
    <row r="75902" spans="27:27">
      <c r="AA75902" s="271"/>
    </row>
    <row r="75903" spans="27:27">
      <c r="AA75903" s="271"/>
    </row>
    <row r="75904" spans="27:27">
      <c r="AA75904" s="271"/>
    </row>
    <row r="75905" spans="27:27">
      <c r="AA75905" s="271"/>
    </row>
    <row r="75906" spans="27:27">
      <c r="AA75906" s="271"/>
    </row>
    <row r="75907" spans="27:27">
      <c r="AA75907" s="271"/>
    </row>
    <row r="75908" spans="27:27">
      <c r="AA75908" s="271"/>
    </row>
    <row r="75909" spans="27:27">
      <c r="AA75909" s="271"/>
    </row>
    <row r="75910" spans="27:27">
      <c r="AA75910" s="271"/>
    </row>
    <row r="75911" spans="27:27">
      <c r="AA75911" s="271"/>
    </row>
    <row r="75912" spans="27:27">
      <c r="AA75912" s="271"/>
    </row>
    <row r="75913" spans="27:27">
      <c r="AA75913" s="271"/>
    </row>
    <row r="75914" spans="27:27">
      <c r="AA75914" s="271"/>
    </row>
    <row r="75915" spans="27:27">
      <c r="AA75915" s="271"/>
    </row>
    <row r="75916" spans="27:27">
      <c r="AA75916" s="271"/>
    </row>
    <row r="75917" spans="27:27">
      <c r="AA75917" s="271"/>
    </row>
    <row r="75918" spans="27:27">
      <c r="AA75918" s="271"/>
    </row>
    <row r="75919" spans="27:27">
      <c r="AA75919" s="271"/>
    </row>
    <row r="75920" spans="27:27">
      <c r="AA75920" s="271"/>
    </row>
    <row r="75921" spans="27:27">
      <c r="AA75921" s="271"/>
    </row>
    <row r="75922" spans="27:27">
      <c r="AA75922" s="271"/>
    </row>
    <row r="75923" spans="27:27">
      <c r="AA75923" s="271"/>
    </row>
    <row r="75924" spans="27:27">
      <c r="AA75924" s="271"/>
    </row>
    <row r="75925" spans="27:27">
      <c r="AA75925" s="271"/>
    </row>
    <row r="75926" spans="27:27">
      <c r="AA75926" s="271"/>
    </row>
    <row r="75927" spans="27:27">
      <c r="AA75927" s="271"/>
    </row>
    <row r="75928" spans="27:27">
      <c r="AA75928" s="271"/>
    </row>
    <row r="75929" spans="27:27">
      <c r="AA75929" s="271"/>
    </row>
    <row r="75930" spans="27:27">
      <c r="AA75930" s="271"/>
    </row>
    <row r="75931" spans="27:27">
      <c r="AA75931" s="271"/>
    </row>
    <row r="75932" spans="27:27">
      <c r="AA75932" s="271"/>
    </row>
    <row r="75933" spans="27:27">
      <c r="AA75933" s="271"/>
    </row>
    <row r="75934" spans="27:27">
      <c r="AA75934" s="271"/>
    </row>
    <row r="75935" spans="27:27">
      <c r="AA75935" s="271"/>
    </row>
    <row r="75936" spans="27:27">
      <c r="AA75936" s="271"/>
    </row>
    <row r="75937" spans="27:27">
      <c r="AA75937" s="271"/>
    </row>
    <row r="75938" spans="27:27">
      <c r="AA75938" s="271"/>
    </row>
    <row r="75939" spans="27:27">
      <c r="AA75939" s="271"/>
    </row>
    <row r="75940" spans="27:27">
      <c r="AA75940" s="271"/>
    </row>
    <row r="75941" spans="27:27">
      <c r="AA75941" s="271"/>
    </row>
    <row r="75942" spans="27:27">
      <c r="AA75942" s="271"/>
    </row>
    <row r="75943" spans="27:27">
      <c r="AA75943" s="271"/>
    </row>
    <row r="75944" spans="27:27">
      <c r="AA75944" s="271"/>
    </row>
    <row r="75945" spans="27:27">
      <c r="AA75945" s="271"/>
    </row>
    <row r="75946" spans="27:27">
      <c r="AA75946" s="271"/>
    </row>
    <row r="75947" spans="27:27">
      <c r="AA75947" s="271"/>
    </row>
    <row r="75948" spans="27:27">
      <c r="AA75948" s="271"/>
    </row>
    <row r="75949" spans="27:27">
      <c r="AA75949" s="271"/>
    </row>
    <row r="75950" spans="27:27">
      <c r="AA75950" s="271"/>
    </row>
    <row r="75951" spans="27:27">
      <c r="AA75951" s="271"/>
    </row>
    <row r="75952" spans="27:27">
      <c r="AA75952" s="271"/>
    </row>
    <row r="75953" spans="27:27">
      <c r="AA75953" s="271"/>
    </row>
    <row r="75954" spans="27:27">
      <c r="AA75954" s="271"/>
    </row>
    <row r="75955" spans="27:27">
      <c r="AA75955" s="271"/>
    </row>
    <row r="75956" spans="27:27">
      <c r="AA75956" s="271"/>
    </row>
    <row r="75957" spans="27:27">
      <c r="AA75957" s="271"/>
    </row>
    <row r="75958" spans="27:27">
      <c r="AA75958" s="271"/>
    </row>
    <row r="75959" spans="27:27">
      <c r="AA75959" s="271"/>
    </row>
    <row r="75960" spans="27:27">
      <c r="AA75960" s="271"/>
    </row>
    <row r="75961" spans="27:27">
      <c r="AA75961" s="271"/>
    </row>
    <row r="75962" spans="27:27">
      <c r="AA75962" s="271"/>
    </row>
    <row r="75963" spans="27:27">
      <c r="AA75963" s="271"/>
    </row>
    <row r="75964" spans="27:27">
      <c r="AA75964" s="271"/>
    </row>
    <row r="75965" spans="27:27">
      <c r="AA75965" s="271"/>
    </row>
    <row r="75966" spans="27:27">
      <c r="AA75966" s="271"/>
    </row>
    <row r="75967" spans="27:27">
      <c r="AA75967" s="271"/>
    </row>
    <row r="75968" spans="27:27">
      <c r="AA75968" s="271"/>
    </row>
    <row r="75969" spans="27:27">
      <c r="AA75969" s="271"/>
    </row>
    <row r="75970" spans="27:27">
      <c r="AA75970" s="271"/>
    </row>
    <row r="75971" spans="27:27">
      <c r="AA75971" s="271"/>
    </row>
    <row r="75972" spans="27:27">
      <c r="AA75972" s="271"/>
    </row>
    <row r="75973" spans="27:27">
      <c r="AA75973" s="271"/>
    </row>
    <row r="75974" spans="27:27">
      <c r="AA75974" s="271"/>
    </row>
    <row r="75975" spans="27:27">
      <c r="AA75975" s="271"/>
    </row>
    <row r="75976" spans="27:27">
      <c r="AA75976" s="271"/>
    </row>
    <row r="75977" spans="27:27">
      <c r="AA75977" s="271"/>
    </row>
    <row r="75978" spans="27:27">
      <c r="AA75978" s="271"/>
    </row>
    <row r="75979" spans="27:27">
      <c r="AA75979" s="271"/>
    </row>
    <row r="75980" spans="27:27">
      <c r="AA75980" s="271"/>
    </row>
    <row r="75981" spans="27:27">
      <c r="AA75981" s="271"/>
    </row>
    <row r="75982" spans="27:27">
      <c r="AA75982" s="271"/>
    </row>
    <row r="75983" spans="27:27">
      <c r="AA75983" s="271"/>
    </row>
    <row r="75984" spans="27:27">
      <c r="AA75984" s="271"/>
    </row>
    <row r="75985" spans="27:27">
      <c r="AA75985" s="271"/>
    </row>
    <row r="75986" spans="27:27">
      <c r="AA75986" s="271"/>
    </row>
    <row r="75987" spans="27:27">
      <c r="AA75987" s="271"/>
    </row>
    <row r="75988" spans="27:27">
      <c r="AA75988" s="271"/>
    </row>
    <row r="75989" spans="27:27">
      <c r="AA75989" s="271"/>
    </row>
    <row r="75990" spans="27:27">
      <c r="AA75990" s="271"/>
    </row>
    <row r="75991" spans="27:27">
      <c r="AA75991" s="271"/>
    </row>
    <row r="75992" spans="27:27">
      <c r="AA75992" s="271"/>
    </row>
    <row r="75993" spans="27:27">
      <c r="AA75993" s="271"/>
    </row>
    <row r="75994" spans="27:27">
      <c r="AA75994" s="271"/>
    </row>
    <row r="75995" spans="27:27">
      <c r="AA75995" s="271"/>
    </row>
    <row r="75996" spans="27:27">
      <c r="AA75996" s="271"/>
    </row>
    <row r="75997" spans="27:27">
      <c r="AA75997" s="271"/>
    </row>
    <row r="75998" spans="27:27">
      <c r="AA75998" s="271"/>
    </row>
    <row r="75999" spans="27:27">
      <c r="AA75999" s="271"/>
    </row>
    <row r="76000" spans="27:27">
      <c r="AA76000" s="271"/>
    </row>
    <row r="76001" spans="27:27">
      <c r="AA76001" s="271"/>
    </row>
    <row r="76002" spans="27:27">
      <c r="AA76002" s="271"/>
    </row>
    <row r="76003" spans="27:27">
      <c r="AA76003" s="271"/>
    </row>
    <row r="76004" spans="27:27">
      <c r="AA76004" s="271"/>
    </row>
    <row r="76005" spans="27:27">
      <c r="AA76005" s="271"/>
    </row>
    <row r="76006" spans="27:27">
      <c r="AA76006" s="271"/>
    </row>
    <row r="76007" spans="27:27">
      <c r="AA76007" s="271"/>
    </row>
    <row r="76008" spans="27:27">
      <c r="AA76008" s="271"/>
    </row>
    <row r="76009" spans="27:27">
      <c r="AA76009" s="271"/>
    </row>
    <row r="76010" spans="27:27">
      <c r="AA76010" s="271"/>
    </row>
    <row r="76011" spans="27:27">
      <c r="AA76011" s="271"/>
    </row>
    <row r="76012" spans="27:27">
      <c r="AA76012" s="271"/>
    </row>
    <row r="76013" spans="27:27">
      <c r="AA76013" s="271"/>
    </row>
    <row r="76014" spans="27:27">
      <c r="AA76014" s="271"/>
    </row>
    <row r="76015" spans="27:27">
      <c r="AA76015" s="271"/>
    </row>
    <row r="76016" spans="27:27">
      <c r="AA76016" s="271"/>
    </row>
    <row r="76017" spans="27:27">
      <c r="AA76017" s="271"/>
    </row>
    <row r="76018" spans="27:27">
      <c r="AA76018" s="271"/>
    </row>
    <row r="76019" spans="27:27">
      <c r="AA76019" s="271"/>
    </row>
    <row r="76020" spans="27:27">
      <c r="AA76020" s="271"/>
    </row>
    <row r="76021" spans="27:27">
      <c r="AA76021" s="271"/>
    </row>
    <row r="76022" spans="27:27">
      <c r="AA76022" s="271"/>
    </row>
    <row r="76023" spans="27:27">
      <c r="AA76023" s="271"/>
    </row>
    <row r="76024" spans="27:27">
      <c r="AA76024" s="271"/>
    </row>
    <row r="76025" spans="27:27">
      <c r="AA76025" s="271"/>
    </row>
    <row r="76026" spans="27:27">
      <c r="AA76026" s="271"/>
    </row>
    <row r="76027" spans="27:27">
      <c r="AA76027" s="271"/>
    </row>
    <row r="76028" spans="27:27">
      <c r="AA76028" s="271"/>
    </row>
    <row r="76029" spans="27:27">
      <c r="AA76029" s="271"/>
    </row>
    <row r="76030" spans="27:27">
      <c r="AA76030" s="271"/>
    </row>
    <row r="76031" spans="27:27">
      <c r="AA76031" s="271"/>
    </row>
    <row r="76032" spans="27:27">
      <c r="AA76032" s="271"/>
    </row>
    <row r="76033" spans="27:27">
      <c r="AA76033" s="271"/>
    </row>
    <row r="76034" spans="27:27">
      <c r="AA76034" s="271"/>
    </row>
    <row r="76035" spans="27:27">
      <c r="AA76035" s="271"/>
    </row>
    <row r="76036" spans="27:27">
      <c r="AA76036" s="271"/>
    </row>
    <row r="76037" spans="27:27">
      <c r="AA76037" s="271"/>
    </row>
    <row r="76038" spans="27:27">
      <c r="AA76038" s="271"/>
    </row>
    <row r="76039" spans="27:27">
      <c r="AA76039" s="271"/>
    </row>
    <row r="76040" spans="27:27">
      <c r="AA76040" s="271"/>
    </row>
    <row r="76041" spans="27:27">
      <c r="AA76041" s="271"/>
    </row>
    <row r="76042" spans="27:27">
      <c r="AA76042" s="271"/>
    </row>
    <row r="76043" spans="27:27">
      <c r="AA76043" s="271"/>
    </row>
    <row r="76044" spans="27:27">
      <c r="AA76044" s="271"/>
    </row>
    <row r="76045" spans="27:27">
      <c r="AA76045" s="271"/>
    </row>
    <row r="76046" spans="27:27">
      <c r="AA76046" s="271"/>
    </row>
    <row r="76047" spans="27:27">
      <c r="AA76047" s="271"/>
    </row>
    <row r="76048" spans="27:27">
      <c r="AA76048" s="271"/>
    </row>
    <row r="76049" spans="27:27">
      <c r="AA76049" s="271"/>
    </row>
    <row r="76050" spans="27:27">
      <c r="AA76050" s="271"/>
    </row>
    <row r="76051" spans="27:27">
      <c r="AA76051" s="271"/>
    </row>
    <row r="76052" spans="27:27">
      <c r="AA76052" s="271"/>
    </row>
    <row r="76053" spans="27:27">
      <c r="AA76053" s="271"/>
    </row>
    <row r="76054" spans="27:27">
      <c r="AA76054" s="271"/>
    </row>
    <row r="76055" spans="27:27">
      <c r="AA76055" s="271"/>
    </row>
    <row r="76056" spans="27:27">
      <c r="AA76056" s="271"/>
    </row>
    <row r="76057" spans="27:27">
      <c r="AA76057" s="271"/>
    </row>
    <row r="76058" spans="27:27">
      <c r="AA76058" s="271"/>
    </row>
    <row r="76059" spans="27:27">
      <c r="AA76059" s="271"/>
    </row>
    <row r="76060" spans="27:27">
      <c r="AA76060" s="271"/>
    </row>
    <row r="76061" spans="27:27">
      <c r="AA76061" s="271"/>
    </row>
    <row r="76062" spans="27:27">
      <c r="AA76062" s="271"/>
    </row>
    <row r="76063" spans="27:27">
      <c r="AA76063" s="271"/>
    </row>
    <row r="76064" spans="27:27">
      <c r="AA76064" s="271"/>
    </row>
    <row r="76065" spans="27:27">
      <c r="AA76065" s="271"/>
    </row>
    <row r="76066" spans="27:27">
      <c r="AA76066" s="271"/>
    </row>
    <row r="76067" spans="27:27">
      <c r="AA76067" s="271"/>
    </row>
    <row r="76068" spans="27:27">
      <c r="AA76068" s="271"/>
    </row>
    <row r="76069" spans="27:27">
      <c r="AA76069" s="271"/>
    </row>
    <row r="76070" spans="27:27">
      <c r="AA76070" s="271"/>
    </row>
    <row r="76071" spans="27:27">
      <c r="AA76071" s="271"/>
    </row>
    <row r="76072" spans="27:27">
      <c r="AA76072" s="271"/>
    </row>
    <row r="76073" spans="27:27">
      <c r="AA76073" s="271"/>
    </row>
    <row r="76074" spans="27:27">
      <c r="AA76074" s="271"/>
    </row>
    <row r="76075" spans="27:27">
      <c r="AA76075" s="271"/>
    </row>
    <row r="76076" spans="27:27">
      <c r="AA76076" s="271"/>
    </row>
    <row r="76077" spans="27:27">
      <c r="AA76077" s="271"/>
    </row>
    <row r="76078" spans="27:27">
      <c r="AA76078" s="271"/>
    </row>
    <row r="76079" spans="27:27">
      <c r="AA76079" s="271"/>
    </row>
    <row r="76080" spans="27:27">
      <c r="AA76080" s="271"/>
    </row>
    <row r="76081" spans="27:27">
      <c r="AA76081" s="271"/>
    </row>
    <row r="76082" spans="27:27">
      <c r="AA76082" s="271"/>
    </row>
    <row r="76083" spans="27:27">
      <c r="AA76083" s="271"/>
    </row>
    <row r="76084" spans="27:27">
      <c r="AA76084" s="271"/>
    </row>
    <row r="76085" spans="27:27">
      <c r="AA76085" s="271"/>
    </row>
    <row r="76086" spans="27:27">
      <c r="AA76086" s="271"/>
    </row>
    <row r="76087" spans="27:27">
      <c r="AA76087" s="271"/>
    </row>
    <row r="76088" spans="27:27">
      <c r="AA76088" s="271"/>
    </row>
    <row r="76089" spans="27:27">
      <c r="AA76089" s="271"/>
    </row>
    <row r="76090" spans="27:27">
      <c r="AA76090" s="271"/>
    </row>
    <row r="76091" spans="27:27">
      <c r="AA76091" s="271"/>
    </row>
    <row r="76092" spans="27:27">
      <c r="AA76092" s="271"/>
    </row>
    <row r="76093" spans="27:27">
      <c r="AA76093" s="271"/>
    </row>
    <row r="76094" spans="27:27">
      <c r="AA76094" s="271"/>
    </row>
    <row r="76095" spans="27:27">
      <c r="AA76095" s="271"/>
    </row>
    <row r="76096" spans="27:27">
      <c r="AA76096" s="271"/>
    </row>
    <row r="76097" spans="27:27">
      <c r="AA76097" s="271"/>
    </row>
    <row r="76098" spans="27:27">
      <c r="AA76098" s="271"/>
    </row>
    <row r="76099" spans="27:27">
      <c r="AA76099" s="271"/>
    </row>
    <row r="76100" spans="27:27">
      <c r="AA76100" s="271"/>
    </row>
    <row r="76101" spans="27:27">
      <c r="AA76101" s="271"/>
    </row>
    <row r="76102" spans="27:27">
      <c r="AA76102" s="271"/>
    </row>
    <row r="76103" spans="27:27">
      <c r="AA76103" s="271"/>
    </row>
    <row r="76104" spans="27:27">
      <c r="AA76104" s="271"/>
    </row>
    <row r="76105" spans="27:27">
      <c r="AA76105" s="271"/>
    </row>
    <row r="76106" spans="27:27">
      <c r="AA76106" s="271"/>
    </row>
    <row r="76107" spans="27:27">
      <c r="AA76107" s="271"/>
    </row>
    <row r="76108" spans="27:27">
      <c r="AA76108" s="271"/>
    </row>
    <row r="76109" spans="27:27">
      <c r="AA76109" s="271"/>
    </row>
    <row r="76110" spans="27:27">
      <c r="AA76110" s="271"/>
    </row>
    <row r="76111" spans="27:27">
      <c r="AA76111" s="271"/>
    </row>
    <row r="76112" spans="27:27">
      <c r="AA76112" s="271"/>
    </row>
    <row r="76113" spans="27:27">
      <c r="AA76113" s="271"/>
    </row>
    <row r="76114" spans="27:27">
      <c r="AA76114" s="271"/>
    </row>
    <row r="76115" spans="27:27">
      <c r="AA76115" s="271"/>
    </row>
    <row r="76116" spans="27:27">
      <c r="AA76116" s="271"/>
    </row>
    <row r="76117" spans="27:27">
      <c r="AA76117" s="271"/>
    </row>
    <row r="76118" spans="27:27">
      <c r="AA76118" s="271"/>
    </row>
    <row r="76119" spans="27:27">
      <c r="AA76119" s="271"/>
    </row>
    <row r="76120" spans="27:27">
      <c r="AA76120" s="271"/>
    </row>
    <row r="76121" spans="27:27">
      <c r="AA76121" s="271"/>
    </row>
    <row r="76122" spans="27:27">
      <c r="AA76122" s="271"/>
    </row>
    <row r="76123" spans="27:27">
      <c r="AA76123" s="271"/>
    </row>
    <row r="76124" spans="27:27">
      <c r="AA76124" s="271"/>
    </row>
    <row r="76125" spans="27:27">
      <c r="AA76125" s="271"/>
    </row>
    <row r="76126" spans="27:27">
      <c r="AA76126" s="271"/>
    </row>
    <row r="76127" spans="27:27">
      <c r="AA76127" s="271"/>
    </row>
    <row r="76128" spans="27:27">
      <c r="AA76128" s="271"/>
    </row>
    <row r="76129" spans="27:27">
      <c r="AA76129" s="271"/>
    </row>
    <row r="76130" spans="27:27">
      <c r="AA76130" s="271"/>
    </row>
    <row r="76131" spans="27:27">
      <c r="AA76131" s="271"/>
    </row>
    <row r="76132" spans="27:27">
      <c r="AA76132" s="271"/>
    </row>
    <row r="76133" spans="27:27">
      <c r="AA76133" s="271"/>
    </row>
    <row r="76134" spans="27:27">
      <c r="AA76134" s="271"/>
    </row>
    <row r="76135" spans="27:27">
      <c r="AA76135" s="271"/>
    </row>
    <row r="76136" spans="27:27">
      <c r="AA76136" s="271"/>
    </row>
    <row r="76137" spans="27:27">
      <c r="AA76137" s="271"/>
    </row>
    <row r="76138" spans="27:27">
      <c r="AA76138" s="271"/>
    </row>
    <row r="76139" spans="27:27">
      <c r="AA76139" s="271"/>
    </row>
    <row r="76140" spans="27:27">
      <c r="AA76140" s="271"/>
    </row>
    <row r="76141" spans="27:27">
      <c r="AA76141" s="271"/>
    </row>
    <row r="76142" spans="27:27">
      <c r="AA76142" s="271"/>
    </row>
    <row r="76143" spans="27:27">
      <c r="AA76143" s="271"/>
    </row>
    <row r="76144" spans="27:27">
      <c r="AA76144" s="271"/>
    </row>
    <row r="76145" spans="27:27">
      <c r="AA76145" s="271"/>
    </row>
    <row r="76146" spans="27:27">
      <c r="AA76146" s="271"/>
    </row>
    <row r="76147" spans="27:27">
      <c r="AA76147" s="271"/>
    </row>
    <row r="76148" spans="27:27">
      <c r="AA76148" s="271"/>
    </row>
    <row r="76149" spans="27:27">
      <c r="AA76149" s="271"/>
    </row>
    <row r="76150" spans="27:27">
      <c r="AA76150" s="271"/>
    </row>
    <row r="76151" spans="27:27">
      <c r="AA76151" s="271"/>
    </row>
    <row r="76152" spans="27:27">
      <c r="AA76152" s="271"/>
    </row>
    <row r="76153" spans="27:27">
      <c r="AA76153" s="271"/>
    </row>
    <row r="76154" spans="27:27">
      <c r="AA76154" s="271"/>
    </row>
    <row r="76155" spans="27:27">
      <c r="AA76155" s="271"/>
    </row>
    <row r="76156" spans="27:27">
      <c r="AA76156" s="271"/>
    </row>
    <row r="76157" spans="27:27">
      <c r="AA76157" s="271"/>
    </row>
    <row r="76158" spans="27:27">
      <c r="AA76158" s="271"/>
    </row>
    <row r="76159" spans="27:27">
      <c r="AA76159" s="271"/>
    </row>
    <row r="76160" spans="27:27">
      <c r="AA76160" s="271"/>
    </row>
    <row r="76161" spans="27:27">
      <c r="AA76161" s="271"/>
    </row>
    <row r="76162" spans="27:27">
      <c r="AA76162" s="271"/>
    </row>
    <row r="76163" spans="27:27">
      <c r="AA76163" s="271"/>
    </row>
    <row r="76164" spans="27:27">
      <c r="AA76164" s="271"/>
    </row>
    <row r="76165" spans="27:27">
      <c r="AA76165" s="271"/>
    </row>
    <row r="76166" spans="27:27">
      <c r="AA76166" s="271"/>
    </row>
    <row r="76167" spans="27:27">
      <c r="AA76167" s="271"/>
    </row>
    <row r="76168" spans="27:27">
      <c r="AA76168" s="271"/>
    </row>
    <row r="76169" spans="27:27">
      <c r="AA76169" s="271"/>
    </row>
    <row r="76170" spans="27:27">
      <c r="AA76170" s="271"/>
    </row>
    <row r="76171" spans="27:27">
      <c r="AA76171" s="271"/>
    </row>
    <row r="76172" spans="27:27">
      <c r="AA76172" s="271"/>
    </row>
    <row r="76173" spans="27:27">
      <c r="AA76173" s="271"/>
    </row>
    <row r="76174" spans="27:27">
      <c r="AA76174" s="271"/>
    </row>
    <row r="76175" spans="27:27">
      <c r="AA76175" s="271"/>
    </row>
    <row r="76176" spans="27:27">
      <c r="AA76176" s="271"/>
    </row>
    <row r="76177" spans="27:27">
      <c r="AA76177" s="271"/>
    </row>
    <row r="76178" spans="27:27">
      <c r="AA76178" s="271"/>
    </row>
    <row r="76179" spans="27:27">
      <c r="AA76179" s="271"/>
    </row>
    <row r="76180" spans="27:27">
      <c r="AA76180" s="271"/>
    </row>
    <row r="76181" spans="27:27">
      <c r="AA76181" s="271"/>
    </row>
    <row r="76182" spans="27:27">
      <c r="AA76182" s="271"/>
    </row>
    <row r="76183" spans="27:27">
      <c r="AA76183" s="271"/>
    </row>
    <row r="76184" spans="27:27">
      <c r="AA76184" s="271"/>
    </row>
    <row r="76185" spans="27:27">
      <c r="AA76185" s="271"/>
    </row>
    <row r="76186" spans="27:27">
      <c r="AA76186" s="271"/>
    </row>
    <row r="76187" spans="27:27">
      <c r="AA76187" s="271"/>
    </row>
    <row r="76188" spans="27:27">
      <c r="AA76188" s="271"/>
    </row>
    <row r="76189" spans="27:27">
      <c r="AA76189" s="271"/>
    </row>
    <row r="76190" spans="27:27">
      <c r="AA76190" s="271"/>
    </row>
    <row r="76191" spans="27:27">
      <c r="AA76191" s="271"/>
    </row>
    <row r="76192" spans="27:27">
      <c r="AA76192" s="271"/>
    </row>
    <row r="76193" spans="27:27">
      <c r="AA76193" s="271"/>
    </row>
    <row r="76194" spans="27:27">
      <c r="AA76194" s="271"/>
    </row>
    <row r="76195" spans="27:27">
      <c r="AA76195" s="271"/>
    </row>
    <row r="76196" spans="27:27">
      <c r="AA76196" s="271"/>
    </row>
    <row r="76197" spans="27:27">
      <c r="AA76197" s="271"/>
    </row>
    <row r="76198" spans="27:27">
      <c r="AA76198" s="271"/>
    </row>
    <row r="76199" spans="27:27">
      <c r="AA76199" s="271"/>
    </row>
    <row r="76200" spans="27:27">
      <c r="AA76200" s="271"/>
    </row>
    <row r="76201" spans="27:27">
      <c r="AA76201" s="271"/>
    </row>
    <row r="76202" spans="27:27">
      <c r="AA76202" s="271"/>
    </row>
    <row r="76203" spans="27:27">
      <c r="AA76203" s="271"/>
    </row>
    <row r="76204" spans="27:27">
      <c r="AA76204" s="271"/>
    </row>
    <row r="76205" spans="27:27">
      <c r="AA76205" s="271"/>
    </row>
    <row r="76206" spans="27:27">
      <c r="AA76206" s="271"/>
    </row>
    <row r="76207" spans="27:27">
      <c r="AA76207" s="271"/>
    </row>
    <row r="76208" spans="27:27">
      <c r="AA76208" s="271"/>
    </row>
    <row r="76209" spans="27:27">
      <c r="AA76209" s="271"/>
    </row>
    <row r="76210" spans="27:27">
      <c r="AA76210" s="271"/>
    </row>
    <row r="76211" spans="27:27">
      <c r="AA76211" s="271"/>
    </row>
    <row r="76212" spans="27:27">
      <c r="AA76212" s="271"/>
    </row>
    <row r="76213" spans="27:27">
      <c r="AA76213" s="271"/>
    </row>
    <row r="76214" spans="27:27">
      <c r="AA76214" s="271"/>
    </row>
    <row r="76215" spans="27:27">
      <c r="AA76215" s="271"/>
    </row>
    <row r="76216" spans="27:27">
      <c r="AA76216" s="271"/>
    </row>
    <row r="76217" spans="27:27">
      <c r="AA76217" s="271"/>
    </row>
    <row r="76218" spans="27:27">
      <c r="AA76218" s="271"/>
    </row>
    <row r="76219" spans="27:27">
      <c r="AA76219" s="271"/>
    </row>
    <row r="76220" spans="27:27">
      <c r="AA76220" s="271"/>
    </row>
    <row r="76221" spans="27:27">
      <c r="AA76221" s="271"/>
    </row>
    <row r="76222" spans="27:27">
      <c r="AA76222" s="271"/>
    </row>
    <row r="76223" spans="27:27">
      <c r="AA76223" s="271"/>
    </row>
    <row r="76224" spans="27:27">
      <c r="AA76224" s="271"/>
    </row>
    <row r="76225" spans="27:27">
      <c r="AA76225" s="271"/>
    </row>
    <row r="76226" spans="27:27">
      <c r="AA76226" s="271"/>
    </row>
    <row r="76227" spans="27:27">
      <c r="AA76227" s="271"/>
    </row>
    <row r="76228" spans="27:27">
      <c r="AA76228" s="271"/>
    </row>
    <row r="76229" spans="27:27">
      <c r="AA76229" s="271"/>
    </row>
    <row r="76230" spans="27:27">
      <c r="AA76230" s="271"/>
    </row>
    <row r="76231" spans="27:27">
      <c r="AA76231" s="271"/>
    </row>
    <row r="76232" spans="27:27">
      <c r="AA76232" s="271"/>
    </row>
    <row r="76233" spans="27:27">
      <c r="AA76233" s="271"/>
    </row>
    <row r="76234" spans="27:27">
      <c r="AA76234" s="271"/>
    </row>
    <row r="76235" spans="27:27">
      <c r="AA76235" s="271"/>
    </row>
    <row r="76236" spans="27:27">
      <c r="AA76236" s="271"/>
    </row>
    <row r="76237" spans="27:27">
      <c r="AA76237" s="271"/>
    </row>
    <row r="76238" spans="27:27">
      <c r="AA76238" s="271"/>
    </row>
    <row r="76239" spans="27:27">
      <c r="AA76239" s="271"/>
    </row>
    <row r="76240" spans="27:27">
      <c r="AA76240" s="271"/>
    </row>
    <row r="76241" spans="27:27">
      <c r="AA76241" s="271"/>
    </row>
    <row r="76242" spans="27:27">
      <c r="AA76242" s="271"/>
    </row>
    <row r="76243" spans="27:27">
      <c r="AA76243" s="271"/>
    </row>
    <row r="76244" spans="27:27">
      <c r="AA76244" s="271"/>
    </row>
    <row r="76245" spans="27:27">
      <c r="AA76245" s="271"/>
    </row>
    <row r="76246" spans="27:27">
      <c r="AA76246" s="271"/>
    </row>
    <row r="76247" spans="27:27">
      <c r="AA76247" s="271"/>
    </row>
    <row r="76248" spans="27:27">
      <c r="AA76248" s="271"/>
    </row>
    <row r="76249" spans="27:27">
      <c r="AA76249" s="271"/>
    </row>
    <row r="76250" spans="27:27">
      <c r="AA76250" s="271"/>
    </row>
    <row r="76251" spans="27:27">
      <c r="AA76251" s="271"/>
    </row>
    <row r="76252" spans="27:27">
      <c r="AA76252" s="271"/>
    </row>
    <row r="76253" spans="27:27">
      <c r="AA76253" s="271"/>
    </row>
    <row r="76254" spans="27:27">
      <c r="AA76254" s="271"/>
    </row>
    <row r="76255" spans="27:27">
      <c r="AA76255" s="271"/>
    </row>
    <row r="76256" spans="27:27">
      <c r="AA76256" s="271"/>
    </row>
    <row r="76257" spans="27:27">
      <c r="AA76257" s="271"/>
    </row>
    <row r="76258" spans="27:27">
      <c r="AA76258" s="271"/>
    </row>
    <row r="76259" spans="27:27">
      <c r="AA76259" s="271"/>
    </row>
    <row r="76260" spans="27:27">
      <c r="AA76260" s="271"/>
    </row>
    <row r="76261" spans="27:27">
      <c r="AA76261" s="271"/>
    </row>
    <row r="76262" spans="27:27">
      <c r="AA76262" s="271"/>
    </row>
    <row r="76263" spans="27:27">
      <c r="AA76263" s="271"/>
    </row>
    <row r="76264" spans="27:27">
      <c r="AA76264" s="271"/>
    </row>
    <row r="76265" spans="27:27">
      <c r="AA76265" s="271"/>
    </row>
    <row r="76266" spans="27:27">
      <c r="AA76266" s="271"/>
    </row>
    <row r="76267" spans="27:27">
      <c r="AA76267" s="271"/>
    </row>
    <row r="76268" spans="27:27">
      <c r="AA76268" s="271"/>
    </row>
    <row r="76269" spans="27:27">
      <c r="AA76269" s="271"/>
    </row>
    <row r="76270" spans="27:27">
      <c r="AA76270" s="271"/>
    </row>
    <row r="76271" spans="27:27">
      <c r="AA76271" s="271"/>
    </row>
    <row r="76272" spans="27:27">
      <c r="AA76272" s="271"/>
    </row>
    <row r="76273" spans="27:27">
      <c r="AA76273" s="271"/>
    </row>
    <row r="76274" spans="27:27">
      <c r="AA76274" s="271"/>
    </row>
    <row r="76275" spans="27:27">
      <c r="AA76275" s="271"/>
    </row>
    <row r="76276" spans="27:27">
      <c r="AA76276" s="271"/>
    </row>
    <row r="76277" spans="27:27">
      <c r="AA76277" s="271"/>
    </row>
    <row r="76278" spans="27:27">
      <c r="AA76278" s="271"/>
    </row>
    <row r="76279" spans="27:27">
      <c r="AA76279" s="271"/>
    </row>
    <row r="76280" spans="27:27">
      <c r="AA76280" s="271"/>
    </row>
    <row r="76281" spans="27:27">
      <c r="AA76281" s="271"/>
    </row>
    <row r="76282" spans="27:27">
      <c r="AA76282" s="271"/>
    </row>
    <row r="76283" spans="27:27">
      <c r="AA76283" s="271"/>
    </row>
    <row r="76284" spans="27:27">
      <c r="AA76284" s="271"/>
    </row>
    <row r="76285" spans="27:27">
      <c r="AA76285" s="271"/>
    </row>
    <row r="76286" spans="27:27">
      <c r="AA76286" s="271"/>
    </row>
    <row r="76287" spans="27:27">
      <c r="AA76287" s="271"/>
    </row>
    <row r="76288" spans="27:27">
      <c r="AA76288" s="271"/>
    </row>
    <row r="76289" spans="27:27">
      <c r="AA76289" s="271"/>
    </row>
    <row r="76290" spans="27:27">
      <c r="AA76290" s="271"/>
    </row>
    <row r="76291" spans="27:27">
      <c r="AA76291" s="271"/>
    </row>
    <row r="76292" spans="27:27">
      <c r="AA76292" s="271"/>
    </row>
    <row r="76293" spans="27:27">
      <c r="AA76293" s="271"/>
    </row>
    <row r="76294" spans="27:27">
      <c r="AA76294" s="271"/>
    </row>
    <row r="76295" spans="27:27">
      <c r="AA76295" s="271"/>
    </row>
    <row r="76296" spans="27:27">
      <c r="AA76296" s="271"/>
    </row>
    <row r="76297" spans="27:27">
      <c r="AA76297" s="271"/>
    </row>
    <row r="76298" spans="27:27">
      <c r="AA76298" s="271"/>
    </row>
    <row r="76299" spans="27:27">
      <c r="AA76299" s="271"/>
    </row>
    <row r="76300" spans="27:27">
      <c r="AA76300" s="271"/>
    </row>
    <row r="76301" spans="27:27">
      <c r="AA76301" s="271"/>
    </row>
    <row r="76302" spans="27:27">
      <c r="AA76302" s="271"/>
    </row>
    <row r="76303" spans="27:27">
      <c r="AA76303" s="271"/>
    </row>
    <row r="76304" spans="27:27">
      <c r="AA76304" s="271"/>
    </row>
    <row r="76305" spans="27:27">
      <c r="AA76305" s="271"/>
    </row>
    <row r="76306" spans="27:27">
      <c r="AA76306" s="271"/>
    </row>
    <row r="76307" spans="27:27">
      <c r="AA76307" s="271"/>
    </row>
    <row r="76308" spans="27:27">
      <c r="AA76308" s="271"/>
    </row>
    <row r="76309" spans="27:27">
      <c r="AA76309" s="271"/>
    </row>
    <row r="76310" spans="27:27">
      <c r="AA76310" s="271"/>
    </row>
    <row r="76311" spans="27:27">
      <c r="AA76311" s="271"/>
    </row>
    <row r="76312" spans="27:27">
      <c r="AA76312" s="271"/>
    </row>
    <row r="76313" spans="27:27">
      <c r="AA76313" s="271"/>
    </row>
    <row r="76314" spans="27:27">
      <c r="AA76314" s="271"/>
    </row>
    <row r="76315" spans="27:27">
      <c r="AA76315" s="271"/>
    </row>
    <row r="76316" spans="27:27">
      <c r="AA76316" s="271"/>
    </row>
    <row r="76317" spans="27:27">
      <c r="AA76317" s="271"/>
    </row>
    <row r="76318" spans="27:27">
      <c r="AA76318" s="271"/>
    </row>
    <row r="76319" spans="27:27">
      <c r="AA76319" s="271"/>
    </row>
    <row r="76320" spans="27:27">
      <c r="AA76320" s="271"/>
    </row>
    <row r="76321" spans="27:27">
      <c r="AA76321" s="271"/>
    </row>
    <row r="76322" spans="27:27">
      <c r="AA76322" s="271"/>
    </row>
    <row r="76323" spans="27:27">
      <c r="AA76323" s="271"/>
    </row>
    <row r="76324" spans="27:27">
      <c r="AA76324" s="271"/>
    </row>
    <row r="76325" spans="27:27">
      <c r="AA76325" s="271"/>
    </row>
    <row r="76326" spans="27:27">
      <c r="AA76326" s="271"/>
    </row>
    <row r="76327" spans="27:27">
      <c r="AA76327" s="271"/>
    </row>
    <row r="76328" spans="27:27">
      <c r="AA76328" s="271"/>
    </row>
    <row r="76329" spans="27:27">
      <c r="AA76329" s="271"/>
    </row>
    <row r="76330" spans="27:27">
      <c r="AA76330" s="271"/>
    </row>
    <row r="76331" spans="27:27">
      <c r="AA76331" s="271"/>
    </row>
    <row r="76332" spans="27:27">
      <c r="AA76332" s="271"/>
    </row>
    <row r="76333" spans="27:27">
      <c r="AA76333" s="271"/>
    </row>
    <row r="76334" spans="27:27">
      <c r="AA76334" s="271"/>
    </row>
    <row r="76335" spans="27:27">
      <c r="AA76335" s="271"/>
    </row>
    <row r="76336" spans="27:27">
      <c r="AA76336" s="271"/>
    </row>
    <row r="76337" spans="27:27">
      <c r="AA76337" s="271"/>
    </row>
    <row r="76338" spans="27:27">
      <c r="AA76338" s="271"/>
    </row>
    <row r="76339" spans="27:27">
      <c r="AA76339" s="271"/>
    </row>
    <row r="76340" spans="27:27">
      <c r="AA76340" s="271"/>
    </row>
    <row r="76341" spans="27:27">
      <c r="AA76341" s="271"/>
    </row>
    <row r="76342" spans="27:27">
      <c r="AA76342" s="271"/>
    </row>
    <row r="76343" spans="27:27">
      <c r="AA76343" s="271"/>
    </row>
    <row r="76344" spans="27:27">
      <c r="AA76344" s="271"/>
    </row>
    <row r="76345" spans="27:27">
      <c r="AA76345" s="271"/>
    </row>
    <row r="76346" spans="27:27">
      <c r="AA76346" s="271"/>
    </row>
    <row r="76347" spans="27:27">
      <c r="AA76347" s="271"/>
    </row>
    <row r="76348" spans="27:27">
      <c r="AA76348" s="271"/>
    </row>
    <row r="76349" spans="27:27">
      <c r="AA76349" s="271"/>
    </row>
    <row r="76350" spans="27:27">
      <c r="AA76350" s="271"/>
    </row>
    <row r="76351" spans="27:27">
      <c r="AA76351" s="271"/>
    </row>
    <row r="76352" spans="27:27">
      <c r="AA76352" s="271"/>
    </row>
    <row r="76353" spans="27:27">
      <c r="AA76353" s="271"/>
    </row>
    <row r="76354" spans="27:27">
      <c r="AA76354" s="271"/>
    </row>
    <row r="76355" spans="27:27">
      <c r="AA76355" s="271"/>
    </row>
    <row r="76356" spans="27:27">
      <c r="AA76356" s="271"/>
    </row>
    <row r="76357" spans="27:27">
      <c r="AA76357" s="271"/>
    </row>
    <row r="76358" spans="27:27">
      <c r="AA76358" s="271"/>
    </row>
    <row r="76359" spans="27:27">
      <c r="AA76359" s="271"/>
    </row>
    <row r="76360" spans="27:27">
      <c r="AA76360" s="271"/>
    </row>
    <row r="76361" spans="27:27">
      <c r="AA76361" s="271"/>
    </row>
    <row r="76362" spans="27:27">
      <c r="AA76362" s="271"/>
    </row>
    <row r="76363" spans="27:27">
      <c r="AA76363" s="271"/>
    </row>
    <row r="76364" spans="27:27">
      <c r="AA76364" s="271"/>
    </row>
    <row r="76365" spans="27:27">
      <c r="AA76365" s="271"/>
    </row>
    <row r="76366" spans="27:27">
      <c r="AA76366" s="271"/>
    </row>
    <row r="76367" spans="27:27">
      <c r="AA76367" s="271"/>
    </row>
    <row r="76368" spans="27:27">
      <c r="AA76368" s="271"/>
    </row>
    <row r="76369" spans="27:27">
      <c r="AA76369" s="271"/>
    </row>
    <row r="76370" spans="27:27">
      <c r="AA76370" s="271"/>
    </row>
    <row r="76371" spans="27:27">
      <c r="AA76371" s="271"/>
    </row>
    <row r="76372" spans="27:27">
      <c r="AA76372" s="271"/>
    </row>
    <row r="76373" spans="27:27">
      <c r="AA76373" s="271"/>
    </row>
    <row r="76374" spans="27:27">
      <c r="AA76374" s="271"/>
    </row>
    <row r="76375" spans="27:27">
      <c r="AA76375" s="271"/>
    </row>
    <row r="76376" spans="27:27">
      <c r="AA76376" s="271"/>
    </row>
    <row r="76377" spans="27:27">
      <c r="AA76377" s="271"/>
    </row>
    <row r="76378" spans="27:27">
      <c r="AA76378" s="271"/>
    </row>
    <row r="76379" spans="27:27">
      <c r="AA76379" s="271"/>
    </row>
    <row r="76380" spans="27:27">
      <c r="AA76380" s="271"/>
    </row>
    <row r="76381" spans="27:27">
      <c r="AA76381" s="271"/>
    </row>
    <row r="76382" spans="27:27">
      <c r="AA76382" s="271"/>
    </row>
    <row r="76383" spans="27:27">
      <c r="AA76383" s="271"/>
    </row>
    <row r="76384" spans="27:27">
      <c r="AA76384" s="271"/>
    </row>
    <row r="76385" spans="27:27">
      <c r="AA76385" s="271"/>
    </row>
    <row r="76386" spans="27:27">
      <c r="AA76386" s="271"/>
    </row>
    <row r="76387" spans="27:27">
      <c r="AA76387" s="271"/>
    </row>
    <row r="76388" spans="27:27">
      <c r="AA76388" s="271"/>
    </row>
    <row r="76389" spans="27:27">
      <c r="AA76389" s="271"/>
    </row>
    <row r="76390" spans="27:27">
      <c r="AA76390" s="271"/>
    </row>
    <row r="76391" spans="27:27">
      <c r="AA76391" s="271"/>
    </row>
    <row r="76392" spans="27:27">
      <c r="AA76392" s="271"/>
    </row>
    <row r="76393" spans="27:27">
      <c r="AA76393" s="271"/>
    </row>
    <row r="76394" spans="27:27">
      <c r="AA76394" s="271"/>
    </row>
    <row r="76395" spans="27:27">
      <c r="AA76395" s="271"/>
    </row>
    <row r="76396" spans="27:27">
      <c r="AA76396" s="271"/>
    </row>
    <row r="76397" spans="27:27">
      <c r="AA76397" s="271"/>
    </row>
    <row r="76398" spans="27:27">
      <c r="AA76398" s="271"/>
    </row>
    <row r="76399" spans="27:27">
      <c r="AA76399" s="271"/>
    </row>
    <row r="76400" spans="27:27">
      <c r="AA76400" s="271"/>
    </row>
    <row r="76401" spans="27:27">
      <c r="AA76401" s="271"/>
    </row>
    <row r="76402" spans="27:27">
      <c r="AA76402" s="271"/>
    </row>
    <row r="76403" spans="27:27">
      <c r="AA76403" s="271"/>
    </row>
    <row r="76404" spans="27:27">
      <c r="AA76404" s="271"/>
    </row>
    <row r="76405" spans="27:27">
      <c r="AA76405" s="271"/>
    </row>
    <row r="76406" spans="27:27">
      <c r="AA76406" s="271"/>
    </row>
    <row r="76407" spans="27:27">
      <c r="AA76407" s="271"/>
    </row>
    <row r="76408" spans="27:27">
      <c r="AA76408" s="271"/>
    </row>
    <row r="76409" spans="27:27">
      <c r="AA76409" s="271"/>
    </row>
    <row r="76410" spans="27:27">
      <c r="AA76410" s="271"/>
    </row>
    <row r="76411" spans="27:27">
      <c r="AA76411" s="271"/>
    </row>
    <row r="76412" spans="27:27">
      <c r="AA76412" s="271"/>
    </row>
    <row r="76413" spans="27:27">
      <c r="AA76413" s="271"/>
    </row>
    <row r="76414" spans="27:27">
      <c r="AA76414" s="271"/>
    </row>
    <row r="76415" spans="27:27">
      <c r="AA76415" s="271"/>
    </row>
    <row r="76416" spans="27:27">
      <c r="AA76416" s="271"/>
    </row>
    <row r="76417" spans="27:27">
      <c r="AA76417" s="271"/>
    </row>
    <row r="76418" spans="27:27">
      <c r="AA76418" s="271"/>
    </row>
    <row r="76419" spans="27:27">
      <c r="AA76419" s="271"/>
    </row>
    <row r="76420" spans="27:27">
      <c r="AA76420" s="271"/>
    </row>
    <row r="76421" spans="27:27">
      <c r="AA76421" s="271"/>
    </row>
    <row r="76422" spans="27:27">
      <c r="AA76422" s="271"/>
    </row>
    <row r="76423" spans="27:27">
      <c r="AA76423" s="271"/>
    </row>
    <row r="76424" spans="27:27">
      <c r="AA76424" s="271"/>
    </row>
    <row r="76425" spans="27:27">
      <c r="AA76425" s="271"/>
    </row>
    <row r="76426" spans="27:27">
      <c r="AA76426" s="271"/>
    </row>
    <row r="76427" spans="27:27">
      <c r="AA76427" s="271"/>
    </row>
    <row r="76428" spans="27:27">
      <c r="AA76428" s="271"/>
    </row>
    <row r="76429" spans="27:27">
      <c r="AA76429" s="271"/>
    </row>
    <row r="76430" spans="27:27">
      <c r="AA76430" s="271"/>
    </row>
    <row r="76431" spans="27:27">
      <c r="AA76431" s="271"/>
    </row>
    <row r="76432" spans="27:27">
      <c r="AA76432" s="271"/>
    </row>
    <row r="76433" spans="27:27">
      <c r="AA76433" s="271"/>
    </row>
    <row r="76434" spans="27:27">
      <c r="AA76434" s="271"/>
    </row>
    <row r="76435" spans="27:27">
      <c r="AA76435" s="271"/>
    </row>
    <row r="76436" spans="27:27">
      <c r="AA76436" s="271"/>
    </row>
    <row r="76437" spans="27:27">
      <c r="AA76437" s="271"/>
    </row>
    <row r="76438" spans="27:27">
      <c r="AA76438" s="271"/>
    </row>
    <row r="76439" spans="27:27">
      <c r="AA76439" s="271"/>
    </row>
    <row r="76440" spans="27:27">
      <c r="AA76440" s="271"/>
    </row>
    <row r="76441" spans="27:27">
      <c r="AA76441" s="271"/>
    </row>
    <row r="76442" spans="27:27">
      <c r="AA76442" s="271"/>
    </row>
    <row r="76443" spans="27:27">
      <c r="AA76443" s="271"/>
    </row>
    <row r="76444" spans="27:27">
      <c r="AA76444" s="271"/>
    </row>
    <row r="76445" spans="27:27">
      <c r="AA76445" s="271"/>
    </row>
    <row r="76446" spans="27:27">
      <c r="AA76446" s="271"/>
    </row>
    <row r="76447" spans="27:27">
      <c r="AA76447" s="271"/>
    </row>
    <row r="76448" spans="27:27">
      <c r="AA76448" s="271"/>
    </row>
    <row r="76449" spans="27:27">
      <c r="AA76449" s="271"/>
    </row>
    <row r="76450" spans="27:27">
      <c r="AA76450" s="271"/>
    </row>
    <row r="76451" spans="27:27">
      <c r="AA76451" s="271"/>
    </row>
    <row r="76452" spans="27:27">
      <c r="AA76452" s="271"/>
    </row>
    <row r="76453" spans="27:27">
      <c r="AA76453" s="271"/>
    </row>
    <row r="76454" spans="27:27">
      <c r="AA76454" s="271"/>
    </row>
    <row r="76455" spans="27:27">
      <c r="AA76455" s="271"/>
    </row>
    <row r="76456" spans="27:27">
      <c r="AA76456" s="271"/>
    </row>
    <row r="76457" spans="27:27">
      <c r="AA76457" s="271"/>
    </row>
    <row r="76458" spans="27:27">
      <c r="AA76458" s="271"/>
    </row>
    <row r="76459" spans="27:27">
      <c r="AA76459" s="271"/>
    </row>
    <row r="76460" spans="27:27">
      <c r="AA76460" s="271"/>
    </row>
    <row r="76461" spans="27:27">
      <c r="AA76461" s="271"/>
    </row>
    <row r="76462" spans="27:27">
      <c r="AA76462" s="271"/>
    </row>
    <row r="76463" spans="27:27">
      <c r="AA76463" s="271"/>
    </row>
    <row r="76464" spans="27:27">
      <c r="AA76464" s="271"/>
    </row>
    <row r="76465" spans="27:27">
      <c r="AA76465" s="271"/>
    </row>
    <row r="76466" spans="27:27">
      <c r="AA76466" s="271"/>
    </row>
    <row r="76467" spans="27:27">
      <c r="AA76467" s="271"/>
    </row>
    <row r="76468" spans="27:27">
      <c r="AA76468" s="271"/>
    </row>
    <row r="76469" spans="27:27">
      <c r="AA76469" s="271"/>
    </row>
    <row r="76470" spans="27:27">
      <c r="AA76470" s="271"/>
    </row>
    <row r="76471" spans="27:27">
      <c r="AA76471" s="271"/>
    </row>
    <row r="76472" spans="27:27">
      <c r="AA76472" s="271"/>
    </row>
    <row r="76473" spans="27:27">
      <c r="AA76473" s="271"/>
    </row>
    <row r="76474" spans="27:27">
      <c r="AA76474" s="271"/>
    </row>
    <row r="76475" spans="27:27">
      <c r="AA76475" s="271"/>
    </row>
    <row r="76476" spans="27:27">
      <c r="AA76476" s="271"/>
    </row>
    <row r="76477" spans="27:27">
      <c r="AA76477" s="271"/>
    </row>
    <row r="76478" spans="27:27">
      <c r="AA76478" s="271"/>
    </row>
    <row r="76479" spans="27:27">
      <c r="AA76479" s="271"/>
    </row>
    <row r="76480" spans="27:27">
      <c r="AA76480" s="271"/>
    </row>
    <row r="76481" spans="27:27">
      <c r="AA76481" s="271"/>
    </row>
    <row r="76482" spans="27:27">
      <c r="AA76482" s="271"/>
    </row>
    <row r="76483" spans="27:27">
      <c r="AA76483" s="271"/>
    </row>
    <row r="76484" spans="27:27">
      <c r="AA76484" s="271"/>
    </row>
    <row r="76485" spans="27:27">
      <c r="AA76485" s="271"/>
    </row>
    <row r="76486" spans="27:27">
      <c r="AA76486" s="271"/>
    </row>
    <row r="76487" spans="27:27">
      <c r="AA76487" s="271"/>
    </row>
    <row r="76488" spans="27:27">
      <c r="AA76488" s="271"/>
    </row>
    <row r="76489" spans="27:27">
      <c r="AA76489" s="271"/>
    </row>
    <row r="76490" spans="27:27">
      <c r="AA76490" s="271"/>
    </row>
    <row r="76491" spans="27:27">
      <c r="AA76491" s="271"/>
    </row>
    <row r="76492" spans="27:27">
      <c r="AA76492" s="271"/>
    </row>
    <row r="76493" spans="27:27">
      <c r="AA76493" s="271"/>
    </row>
    <row r="76494" spans="27:27">
      <c r="AA76494" s="271"/>
    </row>
    <row r="76495" spans="27:27">
      <c r="AA76495" s="271"/>
    </row>
    <row r="76496" spans="27:27">
      <c r="AA76496" s="271"/>
    </row>
    <row r="76497" spans="27:27">
      <c r="AA76497" s="271"/>
    </row>
    <row r="76498" spans="27:27">
      <c r="AA76498" s="271"/>
    </row>
    <row r="76499" spans="27:27">
      <c r="AA76499" s="271"/>
    </row>
    <row r="76500" spans="27:27">
      <c r="AA76500" s="271"/>
    </row>
    <row r="76501" spans="27:27">
      <c r="AA76501" s="271"/>
    </row>
    <row r="76502" spans="27:27">
      <c r="AA76502" s="271"/>
    </row>
    <row r="76503" spans="27:27">
      <c r="AA76503" s="271"/>
    </row>
    <row r="76504" spans="27:27">
      <c r="AA76504" s="271"/>
    </row>
    <row r="76505" spans="27:27">
      <c r="AA76505" s="271"/>
    </row>
    <row r="76506" spans="27:27">
      <c r="AA76506" s="271"/>
    </row>
    <row r="76507" spans="27:27">
      <c r="AA76507" s="271"/>
    </row>
    <row r="76508" spans="27:27">
      <c r="AA76508" s="271"/>
    </row>
    <row r="76509" spans="27:27">
      <c r="AA76509" s="271"/>
    </row>
    <row r="76510" spans="27:27">
      <c r="AA76510" s="271"/>
    </row>
    <row r="76511" spans="27:27">
      <c r="AA76511" s="271"/>
    </row>
    <row r="76512" spans="27:27">
      <c r="AA76512" s="271"/>
    </row>
    <row r="76513" spans="27:27">
      <c r="AA76513" s="271"/>
    </row>
    <row r="76514" spans="27:27">
      <c r="AA76514" s="271"/>
    </row>
    <row r="76515" spans="27:27">
      <c r="AA76515" s="271"/>
    </row>
    <row r="76516" spans="27:27">
      <c r="AA76516" s="271"/>
    </row>
    <row r="76517" spans="27:27">
      <c r="AA76517" s="271"/>
    </row>
    <row r="76518" spans="27:27">
      <c r="AA76518" s="271"/>
    </row>
    <row r="76519" spans="27:27">
      <c r="AA76519" s="271"/>
    </row>
    <row r="76520" spans="27:27">
      <c r="AA76520" s="271"/>
    </row>
    <row r="76521" spans="27:27">
      <c r="AA76521" s="271"/>
    </row>
    <row r="76522" spans="27:27">
      <c r="AA76522" s="271"/>
    </row>
    <row r="76523" spans="27:27">
      <c r="AA76523" s="271"/>
    </row>
    <row r="76524" spans="27:27">
      <c r="AA76524" s="271"/>
    </row>
    <row r="76525" spans="27:27">
      <c r="AA76525" s="271"/>
    </row>
    <row r="76526" spans="27:27">
      <c r="AA76526" s="271"/>
    </row>
    <row r="76527" spans="27:27">
      <c r="AA76527" s="271"/>
    </row>
    <row r="76528" spans="27:27">
      <c r="AA76528" s="271"/>
    </row>
    <row r="76529" spans="27:27">
      <c r="AA76529" s="271"/>
    </row>
    <row r="76530" spans="27:27">
      <c r="AA76530" s="271"/>
    </row>
    <row r="76531" spans="27:27">
      <c r="AA76531" s="271"/>
    </row>
    <row r="76532" spans="27:27">
      <c r="AA76532" s="271"/>
    </row>
    <row r="76533" spans="27:27">
      <c r="AA76533" s="271"/>
    </row>
    <row r="76534" spans="27:27">
      <c r="AA76534" s="271"/>
    </row>
    <row r="76535" spans="27:27">
      <c r="AA76535" s="271"/>
    </row>
    <row r="76536" spans="27:27">
      <c r="AA76536" s="271"/>
    </row>
    <row r="76537" spans="27:27">
      <c r="AA76537" s="271"/>
    </row>
    <row r="76538" spans="27:27">
      <c r="AA76538" s="271"/>
    </row>
    <row r="76539" spans="27:27">
      <c r="AA76539" s="271"/>
    </row>
    <row r="76540" spans="27:27">
      <c r="AA76540" s="271"/>
    </row>
    <row r="76541" spans="27:27">
      <c r="AA76541" s="271"/>
    </row>
    <row r="76542" spans="27:27">
      <c r="AA76542" s="271"/>
    </row>
    <row r="76543" spans="27:27">
      <c r="AA76543" s="271"/>
    </row>
    <row r="76544" spans="27:27">
      <c r="AA76544" s="271"/>
    </row>
    <row r="76545" spans="27:27">
      <c r="AA76545" s="271"/>
    </row>
    <row r="76546" spans="27:27">
      <c r="AA76546" s="271"/>
    </row>
    <row r="76547" spans="27:27">
      <c r="AA76547" s="271"/>
    </row>
    <row r="76548" spans="27:27">
      <c r="AA76548" s="271"/>
    </row>
    <row r="76549" spans="27:27">
      <c r="AA76549" s="271"/>
    </row>
    <row r="76550" spans="27:27">
      <c r="AA76550" s="271"/>
    </row>
    <row r="76551" spans="27:27">
      <c r="AA76551" s="271"/>
    </row>
    <row r="76552" spans="27:27">
      <c r="AA76552" s="271"/>
    </row>
    <row r="76553" spans="27:27">
      <c r="AA76553" s="271"/>
    </row>
    <row r="76554" spans="27:27">
      <c r="AA76554" s="271"/>
    </row>
    <row r="76555" spans="27:27">
      <c r="AA76555" s="271"/>
    </row>
    <row r="76556" spans="27:27">
      <c r="AA76556" s="271"/>
    </row>
    <row r="76557" spans="27:27">
      <c r="AA76557" s="271"/>
    </row>
    <row r="76558" spans="27:27">
      <c r="AA76558" s="271"/>
    </row>
    <row r="76559" spans="27:27">
      <c r="AA76559" s="271"/>
    </row>
    <row r="76560" spans="27:27">
      <c r="AA76560" s="271"/>
    </row>
    <row r="76561" spans="27:27">
      <c r="AA76561" s="271"/>
    </row>
    <row r="76562" spans="27:27">
      <c r="AA76562" s="271"/>
    </row>
    <row r="76563" spans="27:27">
      <c r="AA76563" s="271"/>
    </row>
    <row r="76564" spans="27:27">
      <c r="AA76564" s="271"/>
    </row>
    <row r="76565" spans="27:27">
      <c r="AA76565" s="271"/>
    </row>
    <row r="76566" spans="27:27">
      <c r="AA76566" s="271"/>
    </row>
    <row r="76567" spans="27:27">
      <c r="AA76567" s="271"/>
    </row>
    <row r="76568" spans="27:27">
      <c r="AA76568" s="271"/>
    </row>
    <row r="76569" spans="27:27">
      <c r="AA76569" s="271"/>
    </row>
    <row r="76570" spans="27:27">
      <c r="AA76570" s="271"/>
    </row>
    <row r="76571" spans="27:27">
      <c r="AA76571" s="271"/>
    </row>
    <row r="76572" spans="27:27">
      <c r="AA76572" s="271"/>
    </row>
    <row r="76573" spans="27:27">
      <c r="AA76573" s="271"/>
    </row>
    <row r="76574" spans="27:27">
      <c r="AA76574" s="271"/>
    </row>
    <row r="76575" spans="27:27">
      <c r="AA76575" s="271"/>
    </row>
    <row r="76576" spans="27:27">
      <c r="AA76576" s="271"/>
    </row>
    <row r="76577" spans="27:27">
      <c r="AA76577" s="271"/>
    </row>
    <row r="76578" spans="27:27">
      <c r="AA76578" s="271"/>
    </row>
    <row r="76579" spans="27:27">
      <c r="AA76579" s="271"/>
    </row>
    <row r="76580" spans="27:27">
      <c r="AA76580" s="271"/>
    </row>
    <row r="76581" spans="27:27">
      <c r="AA76581" s="271"/>
    </row>
    <row r="76582" spans="27:27">
      <c r="AA76582" s="271"/>
    </row>
    <row r="76583" spans="27:27">
      <c r="AA76583" s="271"/>
    </row>
    <row r="76584" spans="27:27">
      <c r="AA76584" s="271"/>
    </row>
    <row r="76585" spans="27:27">
      <c r="AA76585" s="271"/>
    </row>
    <row r="76586" spans="27:27">
      <c r="AA76586" s="271"/>
    </row>
    <row r="76587" spans="27:27">
      <c r="AA76587" s="271"/>
    </row>
    <row r="76588" spans="27:27">
      <c r="AA76588" s="271"/>
    </row>
    <row r="76589" spans="27:27">
      <c r="AA76589" s="271"/>
    </row>
    <row r="76590" spans="27:27">
      <c r="AA76590" s="271"/>
    </row>
    <row r="76591" spans="27:27">
      <c r="AA76591" s="271"/>
    </row>
    <row r="76592" spans="27:27">
      <c r="AA76592" s="271"/>
    </row>
    <row r="76593" spans="27:27">
      <c r="AA76593" s="271"/>
    </row>
    <row r="76594" spans="27:27">
      <c r="AA76594" s="271"/>
    </row>
    <row r="76595" spans="27:27">
      <c r="AA76595" s="271"/>
    </row>
    <row r="76596" spans="27:27">
      <c r="AA76596" s="271"/>
    </row>
    <row r="76597" spans="27:27">
      <c r="AA76597" s="271"/>
    </row>
    <row r="76598" spans="27:27">
      <c r="AA76598" s="271"/>
    </row>
    <row r="76599" spans="27:27">
      <c r="AA76599" s="271"/>
    </row>
    <row r="76600" spans="27:27">
      <c r="AA76600" s="271"/>
    </row>
    <row r="76601" spans="27:27">
      <c r="AA76601" s="271"/>
    </row>
    <row r="76602" spans="27:27">
      <c r="AA76602" s="271"/>
    </row>
    <row r="76603" spans="27:27">
      <c r="AA76603" s="271"/>
    </row>
    <row r="76604" spans="27:27">
      <c r="AA76604" s="271"/>
    </row>
    <row r="76605" spans="27:27">
      <c r="AA76605" s="271"/>
    </row>
    <row r="76606" spans="27:27">
      <c r="AA76606" s="271"/>
    </row>
    <row r="76607" spans="27:27">
      <c r="AA76607" s="271"/>
    </row>
    <row r="76608" spans="27:27">
      <c r="AA76608" s="271"/>
    </row>
    <row r="76609" spans="27:27">
      <c r="AA76609" s="271"/>
    </row>
    <row r="76610" spans="27:27">
      <c r="AA76610" s="271"/>
    </row>
    <row r="76611" spans="27:27">
      <c r="AA76611" s="271"/>
    </row>
    <row r="76612" spans="27:27">
      <c r="AA76612" s="271"/>
    </row>
    <row r="76613" spans="27:27">
      <c r="AA76613" s="271"/>
    </row>
    <row r="76614" spans="27:27">
      <c r="AA76614" s="271"/>
    </row>
    <row r="76615" spans="27:27">
      <c r="AA76615" s="271"/>
    </row>
    <row r="76616" spans="27:27">
      <c r="AA76616" s="271"/>
    </row>
    <row r="76617" spans="27:27">
      <c r="AA76617" s="271"/>
    </row>
    <row r="76618" spans="27:27">
      <c r="AA76618" s="271"/>
    </row>
    <row r="76619" spans="27:27">
      <c r="AA76619" s="271"/>
    </row>
    <row r="76620" spans="27:27">
      <c r="AA76620" s="271"/>
    </row>
    <row r="76621" spans="27:27">
      <c r="AA76621" s="271"/>
    </row>
    <row r="76622" spans="27:27">
      <c r="AA76622" s="271"/>
    </row>
    <row r="76623" spans="27:27">
      <c r="AA76623" s="271"/>
    </row>
    <row r="76624" spans="27:27">
      <c r="AA76624" s="271"/>
    </row>
    <row r="76625" spans="27:27">
      <c r="AA76625" s="271"/>
    </row>
    <row r="76626" spans="27:27">
      <c r="AA76626" s="271"/>
    </row>
    <row r="76627" spans="27:27">
      <c r="AA76627" s="271"/>
    </row>
    <row r="76628" spans="27:27">
      <c r="AA76628" s="271"/>
    </row>
    <row r="76629" spans="27:27">
      <c r="AA76629" s="271"/>
    </row>
    <row r="76630" spans="27:27">
      <c r="AA76630" s="271"/>
    </row>
    <row r="76631" spans="27:27">
      <c r="AA76631" s="271"/>
    </row>
    <row r="76632" spans="27:27">
      <c r="AA76632" s="271"/>
    </row>
    <row r="76633" spans="27:27">
      <c r="AA76633" s="271"/>
    </row>
    <row r="76634" spans="27:27">
      <c r="AA76634" s="271"/>
    </row>
    <row r="76635" spans="27:27">
      <c r="AA76635" s="271"/>
    </row>
    <row r="76636" spans="27:27">
      <c r="AA76636" s="271"/>
    </row>
    <row r="76637" spans="27:27">
      <c r="AA76637" s="271"/>
    </row>
    <row r="76638" spans="27:27">
      <c r="AA76638" s="271"/>
    </row>
    <row r="76639" spans="27:27">
      <c r="AA76639" s="271"/>
    </row>
    <row r="76640" spans="27:27">
      <c r="AA76640" s="271"/>
    </row>
    <row r="76641" spans="27:27">
      <c r="AA76641" s="271"/>
    </row>
    <row r="76642" spans="27:27">
      <c r="AA76642" s="271"/>
    </row>
    <row r="76643" spans="27:27">
      <c r="AA76643" s="271"/>
    </row>
    <row r="76644" spans="27:27">
      <c r="AA76644" s="271"/>
    </row>
    <row r="76645" spans="27:27">
      <c r="AA76645" s="271"/>
    </row>
    <row r="76646" spans="27:27">
      <c r="AA76646" s="271"/>
    </row>
    <row r="76647" spans="27:27">
      <c r="AA76647" s="271"/>
    </row>
    <row r="76648" spans="27:27">
      <c r="AA76648" s="271"/>
    </row>
    <row r="76649" spans="27:27">
      <c r="AA76649" s="271"/>
    </row>
    <row r="76650" spans="27:27">
      <c r="AA76650" s="271"/>
    </row>
    <row r="76651" spans="27:27">
      <c r="AA76651" s="271"/>
    </row>
    <row r="76652" spans="27:27">
      <c r="AA76652" s="271"/>
    </row>
    <row r="76653" spans="27:27">
      <c r="AA76653" s="271"/>
    </row>
    <row r="76654" spans="27:27">
      <c r="AA76654" s="271"/>
    </row>
    <row r="76655" spans="27:27">
      <c r="AA76655" s="271"/>
    </row>
    <row r="76656" spans="27:27">
      <c r="AA76656" s="271"/>
    </row>
    <row r="76657" spans="27:27">
      <c r="AA76657" s="271"/>
    </row>
    <row r="76658" spans="27:27">
      <c r="AA76658" s="271"/>
    </row>
    <row r="76659" spans="27:27">
      <c r="AA76659" s="271"/>
    </row>
    <row r="76660" spans="27:27">
      <c r="AA76660" s="271"/>
    </row>
    <row r="76661" spans="27:27">
      <c r="AA76661" s="271"/>
    </row>
    <row r="76662" spans="27:27">
      <c r="AA76662" s="271"/>
    </row>
    <row r="76663" spans="27:27">
      <c r="AA76663" s="271"/>
    </row>
    <row r="76664" spans="27:27">
      <c r="AA76664" s="271"/>
    </row>
    <row r="76665" spans="27:27">
      <c r="AA76665" s="271"/>
    </row>
    <row r="76666" spans="27:27">
      <c r="AA76666" s="271"/>
    </row>
    <row r="76667" spans="27:27">
      <c r="AA76667" s="271"/>
    </row>
    <row r="76668" spans="27:27">
      <c r="AA76668" s="271"/>
    </row>
    <row r="76669" spans="27:27">
      <c r="AA76669" s="271"/>
    </row>
    <row r="76670" spans="27:27">
      <c r="AA76670" s="271"/>
    </row>
    <row r="76671" spans="27:27">
      <c r="AA76671" s="271"/>
    </row>
    <row r="76672" spans="27:27">
      <c r="AA76672" s="271"/>
    </row>
    <row r="76673" spans="27:27">
      <c r="AA76673" s="271"/>
    </row>
    <row r="76674" spans="27:27">
      <c r="AA76674" s="271"/>
    </row>
    <row r="76675" spans="27:27">
      <c r="AA76675" s="271"/>
    </row>
    <row r="76676" spans="27:27">
      <c r="AA76676" s="271"/>
    </row>
    <row r="76677" spans="27:27">
      <c r="AA76677" s="271"/>
    </row>
    <row r="76678" spans="27:27">
      <c r="AA76678" s="271"/>
    </row>
    <row r="76679" spans="27:27">
      <c r="AA76679" s="271"/>
    </row>
    <row r="76680" spans="27:27">
      <c r="AA76680" s="271"/>
    </row>
    <row r="76681" spans="27:27">
      <c r="AA76681" s="271"/>
    </row>
    <row r="76682" spans="27:27">
      <c r="AA76682" s="271"/>
    </row>
    <row r="76683" spans="27:27">
      <c r="AA76683" s="271"/>
    </row>
    <row r="76684" spans="27:27">
      <c r="AA76684" s="271"/>
    </row>
    <row r="76685" spans="27:27">
      <c r="AA76685" s="271"/>
    </row>
    <row r="76686" spans="27:27">
      <c r="AA76686" s="271"/>
    </row>
    <row r="76687" spans="27:27">
      <c r="AA76687" s="271"/>
    </row>
    <row r="76688" spans="27:27">
      <c r="AA76688" s="271"/>
    </row>
    <row r="76689" spans="27:27">
      <c r="AA76689" s="271"/>
    </row>
    <row r="76690" spans="27:27">
      <c r="AA76690" s="271"/>
    </row>
    <row r="76691" spans="27:27">
      <c r="AA76691" s="271"/>
    </row>
    <row r="76692" spans="27:27">
      <c r="AA76692" s="271"/>
    </row>
    <row r="76693" spans="27:27">
      <c r="AA76693" s="271"/>
    </row>
    <row r="76694" spans="27:27">
      <c r="AA76694" s="271"/>
    </row>
    <row r="76695" spans="27:27">
      <c r="AA76695" s="271"/>
    </row>
    <row r="76696" spans="27:27">
      <c r="AA76696" s="271"/>
    </row>
    <row r="76697" spans="27:27">
      <c r="AA76697" s="271"/>
    </row>
    <row r="76698" spans="27:27">
      <c r="AA76698" s="271"/>
    </row>
    <row r="76699" spans="27:27">
      <c r="AA76699" s="271"/>
    </row>
    <row r="76700" spans="27:27">
      <c r="AA76700" s="271"/>
    </row>
    <row r="76701" spans="27:27">
      <c r="AA76701" s="271"/>
    </row>
    <row r="76702" spans="27:27">
      <c r="AA76702" s="271"/>
    </row>
    <row r="76703" spans="27:27">
      <c r="AA76703" s="271"/>
    </row>
    <row r="76704" spans="27:27">
      <c r="AA76704" s="271"/>
    </row>
    <row r="76705" spans="27:27">
      <c r="AA76705" s="271"/>
    </row>
    <row r="76706" spans="27:27">
      <c r="AA76706" s="271"/>
    </row>
    <row r="76707" spans="27:27">
      <c r="AA76707" s="271"/>
    </row>
    <row r="76708" spans="27:27">
      <c r="AA76708" s="271"/>
    </row>
    <row r="76709" spans="27:27">
      <c r="AA76709" s="271"/>
    </row>
    <row r="76710" spans="27:27">
      <c r="AA76710" s="271"/>
    </row>
    <row r="76711" spans="27:27">
      <c r="AA76711" s="271"/>
    </row>
    <row r="76712" spans="27:27">
      <c r="AA76712" s="271"/>
    </row>
    <row r="76713" spans="27:27">
      <c r="AA76713" s="271"/>
    </row>
    <row r="76714" spans="27:27">
      <c r="AA76714" s="271"/>
    </row>
    <row r="76715" spans="27:27">
      <c r="AA76715" s="271"/>
    </row>
    <row r="76716" spans="27:27">
      <c r="AA76716" s="271"/>
    </row>
    <row r="76717" spans="27:27">
      <c r="AA76717" s="271"/>
    </row>
    <row r="76718" spans="27:27">
      <c r="AA76718" s="271"/>
    </row>
    <row r="76719" spans="27:27">
      <c r="AA76719" s="271"/>
    </row>
    <row r="76720" spans="27:27">
      <c r="AA76720" s="271"/>
    </row>
    <row r="76721" spans="27:27">
      <c r="AA76721" s="271"/>
    </row>
    <row r="76722" spans="27:27">
      <c r="AA76722" s="271"/>
    </row>
    <row r="76723" spans="27:27">
      <c r="AA76723" s="271"/>
    </row>
    <row r="76724" spans="27:27">
      <c r="AA76724" s="271"/>
    </row>
    <row r="76725" spans="27:27">
      <c r="AA76725" s="271"/>
    </row>
    <row r="76726" spans="27:27">
      <c r="AA76726" s="271"/>
    </row>
    <row r="76727" spans="27:27">
      <c r="AA76727" s="271"/>
    </row>
    <row r="76728" spans="27:27">
      <c r="AA76728" s="271"/>
    </row>
    <row r="76729" spans="27:27">
      <c r="AA76729" s="271"/>
    </row>
    <row r="76730" spans="27:27">
      <c r="AA76730" s="271"/>
    </row>
    <row r="76731" spans="27:27">
      <c r="AA76731" s="271"/>
    </row>
    <row r="76732" spans="27:27">
      <c r="AA76732" s="271"/>
    </row>
    <row r="76733" spans="27:27">
      <c r="AA76733" s="271"/>
    </row>
    <row r="76734" spans="27:27">
      <c r="AA76734" s="271"/>
    </row>
    <row r="76735" spans="27:27">
      <c r="AA76735" s="271"/>
    </row>
    <row r="76736" spans="27:27">
      <c r="AA76736" s="271"/>
    </row>
    <row r="76737" spans="27:27">
      <c r="AA76737" s="271"/>
    </row>
    <row r="76738" spans="27:27">
      <c r="AA76738" s="271"/>
    </row>
    <row r="76739" spans="27:27">
      <c r="AA76739" s="271"/>
    </row>
    <row r="76740" spans="27:27">
      <c r="AA76740" s="271"/>
    </row>
    <row r="76741" spans="27:27">
      <c r="AA76741" s="271"/>
    </row>
    <row r="76742" spans="27:27">
      <c r="AA76742" s="271"/>
    </row>
    <row r="76743" spans="27:27">
      <c r="AA76743" s="271"/>
    </row>
    <row r="76744" spans="27:27">
      <c r="AA76744" s="271"/>
    </row>
    <row r="76745" spans="27:27">
      <c r="AA76745" s="271"/>
    </row>
    <row r="76746" spans="27:27">
      <c r="AA76746" s="271"/>
    </row>
    <row r="76747" spans="27:27">
      <c r="AA76747" s="271"/>
    </row>
    <row r="76748" spans="27:27">
      <c r="AA76748" s="271"/>
    </row>
    <row r="76749" spans="27:27">
      <c r="AA76749" s="271"/>
    </row>
    <row r="76750" spans="27:27">
      <c r="AA76750" s="271"/>
    </row>
    <row r="76751" spans="27:27">
      <c r="AA76751" s="271"/>
    </row>
    <row r="76752" spans="27:27">
      <c r="AA76752" s="271"/>
    </row>
    <row r="76753" spans="27:27">
      <c r="AA76753" s="271"/>
    </row>
    <row r="76754" spans="27:27">
      <c r="AA76754" s="271"/>
    </row>
    <row r="76755" spans="27:27">
      <c r="AA76755" s="271"/>
    </row>
    <row r="76756" spans="27:27">
      <c r="AA76756" s="271"/>
    </row>
    <row r="76757" spans="27:27">
      <c r="AA76757" s="271"/>
    </row>
    <row r="76758" spans="27:27">
      <c r="AA76758" s="271"/>
    </row>
    <row r="76759" spans="27:27">
      <c r="AA76759" s="271"/>
    </row>
    <row r="76760" spans="27:27">
      <c r="AA76760" s="271"/>
    </row>
    <row r="76761" spans="27:27">
      <c r="AA76761" s="271"/>
    </row>
    <row r="76762" spans="27:27">
      <c r="AA76762" s="271"/>
    </row>
    <row r="76763" spans="27:27">
      <c r="AA76763" s="271"/>
    </row>
    <row r="76764" spans="27:27">
      <c r="AA76764" s="271"/>
    </row>
    <row r="76765" spans="27:27">
      <c r="AA76765" s="271"/>
    </row>
    <row r="76766" spans="27:27">
      <c r="AA76766" s="271"/>
    </row>
    <row r="76767" spans="27:27">
      <c r="AA76767" s="271"/>
    </row>
    <row r="76768" spans="27:27">
      <c r="AA76768" s="271"/>
    </row>
    <row r="76769" spans="27:27">
      <c r="AA76769" s="271"/>
    </row>
    <row r="76770" spans="27:27">
      <c r="AA76770" s="271"/>
    </row>
    <row r="76771" spans="27:27">
      <c r="AA76771" s="271"/>
    </row>
    <row r="76772" spans="27:27">
      <c r="AA76772" s="271"/>
    </row>
    <row r="76773" spans="27:27">
      <c r="AA76773" s="271"/>
    </row>
    <row r="76774" spans="27:27">
      <c r="AA76774" s="271"/>
    </row>
    <row r="76775" spans="27:27">
      <c r="AA76775" s="271"/>
    </row>
    <row r="76776" spans="27:27">
      <c r="AA76776" s="271"/>
    </row>
    <row r="76777" spans="27:27">
      <c r="AA76777" s="271"/>
    </row>
    <row r="76778" spans="27:27">
      <c r="AA76778" s="271"/>
    </row>
    <row r="76779" spans="27:27">
      <c r="AA76779" s="271"/>
    </row>
    <row r="76780" spans="27:27">
      <c r="AA76780" s="271"/>
    </row>
    <row r="76781" spans="27:27">
      <c r="AA76781" s="271"/>
    </row>
    <row r="76782" spans="27:27">
      <c r="AA76782" s="271"/>
    </row>
    <row r="76783" spans="27:27">
      <c r="AA76783" s="271"/>
    </row>
    <row r="76784" spans="27:27">
      <c r="AA76784" s="271"/>
    </row>
    <row r="76785" spans="27:27">
      <c r="AA76785" s="271"/>
    </row>
    <row r="76786" spans="27:27">
      <c r="AA76786" s="271"/>
    </row>
    <row r="76787" spans="27:27">
      <c r="AA76787" s="271"/>
    </row>
    <row r="76788" spans="27:27">
      <c r="AA76788" s="271"/>
    </row>
    <row r="76789" spans="27:27">
      <c r="AA76789" s="271"/>
    </row>
    <row r="76790" spans="27:27">
      <c r="AA76790" s="271"/>
    </row>
    <row r="76791" spans="27:27">
      <c r="AA76791" s="271"/>
    </row>
    <row r="76792" spans="27:27">
      <c r="AA76792" s="271"/>
    </row>
    <row r="76793" spans="27:27">
      <c r="AA76793" s="271"/>
    </row>
    <row r="76794" spans="27:27">
      <c r="AA76794" s="271"/>
    </row>
    <row r="76795" spans="27:27">
      <c r="AA76795" s="271"/>
    </row>
    <row r="76796" spans="27:27">
      <c r="AA76796" s="271"/>
    </row>
    <row r="76797" spans="27:27">
      <c r="AA76797" s="271"/>
    </row>
    <row r="76798" spans="27:27">
      <c r="AA76798" s="271"/>
    </row>
    <row r="76799" spans="27:27">
      <c r="AA76799" s="271"/>
    </row>
    <row r="76800" spans="27:27">
      <c r="AA76800" s="271"/>
    </row>
    <row r="76801" spans="27:27">
      <c r="AA76801" s="271"/>
    </row>
    <row r="76802" spans="27:27">
      <c r="AA76802" s="271"/>
    </row>
    <row r="76803" spans="27:27">
      <c r="AA76803" s="271"/>
    </row>
    <row r="76804" spans="27:27">
      <c r="AA76804" s="271"/>
    </row>
    <row r="76805" spans="27:27">
      <c r="AA76805" s="271"/>
    </row>
    <row r="76806" spans="27:27">
      <c r="AA76806" s="271"/>
    </row>
    <row r="76807" spans="27:27">
      <c r="AA76807" s="271"/>
    </row>
    <row r="76808" spans="27:27">
      <c r="AA76808" s="271"/>
    </row>
    <row r="76809" spans="27:27">
      <c r="AA76809" s="271"/>
    </row>
    <row r="76810" spans="27:27">
      <c r="AA76810" s="271"/>
    </row>
    <row r="76811" spans="27:27">
      <c r="AA76811" s="271"/>
    </row>
    <row r="76812" spans="27:27">
      <c r="AA76812" s="271"/>
    </row>
    <row r="76813" spans="27:27">
      <c r="AA76813" s="271"/>
    </row>
    <row r="76814" spans="27:27">
      <c r="AA76814" s="271"/>
    </row>
    <row r="76815" spans="27:27">
      <c r="AA76815" s="271"/>
    </row>
    <row r="76816" spans="27:27">
      <c r="AA76816" s="271"/>
    </row>
    <row r="76817" spans="27:27">
      <c r="AA76817" s="271"/>
    </row>
    <row r="76818" spans="27:27">
      <c r="AA76818" s="271"/>
    </row>
    <row r="76819" spans="27:27">
      <c r="AA76819" s="271"/>
    </row>
    <row r="76820" spans="27:27">
      <c r="AA76820" s="271"/>
    </row>
    <row r="76821" spans="27:27">
      <c r="AA76821" s="271"/>
    </row>
    <row r="76822" spans="27:27">
      <c r="AA76822" s="271"/>
    </row>
    <row r="76823" spans="27:27">
      <c r="AA76823" s="271"/>
    </row>
    <row r="76824" spans="27:27">
      <c r="AA76824" s="271"/>
    </row>
    <row r="76825" spans="27:27">
      <c r="AA76825" s="271"/>
    </row>
    <row r="76826" spans="27:27">
      <c r="AA76826" s="271"/>
    </row>
    <row r="76827" spans="27:27">
      <c r="AA76827" s="271"/>
    </row>
    <row r="76828" spans="27:27">
      <c r="AA76828" s="271"/>
    </row>
    <row r="76829" spans="27:27">
      <c r="AA76829" s="271"/>
    </row>
    <row r="76830" spans="27:27">
      <c r="AA76830" s="271"/>
    </row>
    <row r="76831" spans="27:27">
      <c r="AA76831" s="271"/>
    </row>
    <row r="76832" spans="27:27">
      <c r="AA76832" s="271"/>
    </row>
    <row r="76833" spans="27:27">
      <c r="AA76833" s="271"/>
    </row>
    <row r="76834" spans="27:27">
      <c r="AA76834" s="271"/>
    </row>
    <row r="76835" spans="27:27">
      <c r="AA76835" s="271"/>
    </row>
    <row r="76836" spans="27:27">
      <c r="AA76836" s="271"/>
    </row>
    <row r="76837" spans="27:27">
      <c r="AA76837" s="271"/>
    </row>
    <row r="76838" spans="27:27">
      <c r="AA76838" s="271"/>
    </row>
    <row r="76839" spans="27:27">
      <c r="AA76839" s="271"/>
    </row>
    <row r="76840" spans="27:27">
      <c r="AA76840" s="271"/>
    </row>
    <row r="76841" spans="27:27">
      <c r="AA76841" s="271"/>
    </row>
    <row r="76842" spans="27:27">
      <c r="AA76842" s="271"/>
    </row>
    <row r="76843" spans="27:27">
      <c r="AA76843" s="271"/>
    </row>
    <row r="76844" spans="27:27">
      <c r="AA76844" s="271"/>
    </row>
    <row r="76845" spans="27:27">
      <c r="AA76845" s="271"/>
    </row>
    <row r="76846" spans="27:27">
      <c r="AA76846" s="271"/>
    </row>
    <row r="76847" spans="27:27">
      <c r="AA76847" s="271"/>
    </row>
    <row r="76848" spans="27:27">
      <c r="AA76848" s="271"/>
    </row>
    <row r="76849" spans="27:27">
      <c r="AA76849" s="271"/>
    </row>
    <row r="76850" spans="27:27">
      <c r="AA76850" s="271"/>
    </row>
    <row r="76851" spans="27:27">
      <c r="AA76851" s="271"/>
    </row>
    <row r="76852" spans="27:27">
      <c r="AA76852" s="271"/>
    </row>
    <row r="76853" spans="27:27">
      <c r="AA76853" s="271"/>
    </row>
    <row r="76854" spans="27:27">
      <c r="AA76854" s="271"/>
    </row>
    <row r="76855" spans="27:27">
      <c r="AA76855" s="271"/>
    </row>
    <row r="76856" spans="27:27">
      <c r="AA76856" s="271"/>
    </row>
    <row r="76857" spans="27:27">
      <c r="AA76857" s="271"/>
    </row>
    <row r="76858" spans="27:27">
      <c r="AA76858" s="271"/>
    </row>
    <row r="76859" spans="27:27">
      <c r="AA76859" s="271"/>
    </row>
    <row r="76860" spans="27:27">
      <c r="AA76860" s="271"/>
    </row>
    <row r="76861" spans="27:27">
      <c r="AA76861" s="271"/>
    </row>
    <row r="76862" spans="27:27">
      <c r="AA76862" s="271"/>
    </row>
    <row r="76863" spans="27:27">
      <c r="AA76863" s="271"/>
    </row>
    <row r="76864" spans="27:27">
      <c r="AA76864" s="271"/>
    </row>
    <row r="76865" spans="27:27">
      <c r="AA76865" s="271"/>
    </row>
    <row r="76866" spans="27:27">
      <c r="AA76866" s="271"/>
    </row>
    <row r="76867" spans="27:27">
      <c r="AA76867" s="271"/>
    </row>
    <row r="76868" spans="27:27">
      <c r="AA76868" s="271"/>
    </row>
    <row r="76869" spans="27:27">
      <c r="AA76869" s="271"/>
    </row>
    <row r="76870" spans="27:27">
      <c r="AA76870" s="271"/>
    </row>
    <row r="76871" spans="27:27">
      <c r="AA76871" s="271"/>
    </row>
    <row r="76872" spans="27:27">
      <c r="AA76872" s="271"/>
    </row>
    <row r="76873" spans="27:27">
      <c r="AA76873" s="271"/>
    </row>
    <row r="76874" spans="27:27">
      <c r="AA76874" s="271"/>
    </row>
    <row r="76875" spans="27:27">
      <c r="AA76875" s="271"/>
    </row>
    <row r="76876" spans="27:27">
      <c r="AA76876" s="271"/>
    </row>
    <row r="76877" spans="27:27">
      <c r="AA76877" s="271"/>
    </row>
    <row r="76878" spans="27:27">
      <c r="AA76878" s="271"/>
    </row>
    <row r="76879" spans="27:27">
      <c r="AA76879" s="271"/>
    </row>
    <row r="76880" spans="27:27">
      <c r="AA76880" s="271"/>
    </row>
    <row r="76881" spans="27:27">
      <c r="AA76881" s="271"/>
    </row>
    <row r="76882" spans="27:27">
      <c r="AA76882" s="271"/>
    </row>
    <row r="76883" spans="27:27">
      <c r="AA76883" s="271"/>
    </row>
    <row r="76884" spans="27:27">
      <c r="AA76884" s="271"/>
    </row>
    <row r="76885" spans="27:27">
      <c r="AA76885" s="271"/>
    </row>
    <row r="76886" spans="27:27">
      <c r="AA76886" s="271"/>
    </row>
    <row r="76887" spans="27:27">
      <c r="AA76887" s="271"/>
    </row>
    <row r="76888" spans="27:27">
      <c r="AA76888" s="271"/>
    </row>
    <row r="76889" spans="27:27">
      <c r="AA76889" s="271"/>
    </row>
    <row r="76890" spans="27:27">
      <c r="AA76890" s="271"/>
    </row>
    <row r="76891" spans="27:27">
      <c r="AA76891" s="271"/>
    </row>
    <row r="76892" spans="27:27">
      <c r="AA76892" s="271"/>
    </row>
    <row r="76893" spans="27:27">
      <c r="AA76893" s="271"/>
    </row>
    <row r="76894" spans="27:27">
      <c r="AA76894" s="271"/>
    </row>
    <row r="76895" spans="27:27">
      <c r="AA76895" s="271"/>
    </row>
    <row r="76896" spans="27:27">
      <c r="AA76896" s="271"/>
    </row>
    <row r="76897" spans="27:27">
      <c r="AA76897" s="271"/>
    </row>
    <row r="76898" spans="27:27">
      <c r="AA76898" s="271"/>
    </row>
    <row r="76899" spans="27:27">
      <c r="AA76899" s="271"/>
    </row>
    <row r="76900" spans="27:27">
      <c r="AA76900" s="271"/>
    </row>
    <row r="76901" spans="27:27">
      <c r="AA76901" s="271"/>
    </row>
    <row r="76902" spans="27:27">
      <c r="AA76902" s="271"/>
    </row>
    <row r="76903" spans="27:27">
      <c r="AA76903" s="271"/>
    </row>
    <row r="76904" spans="27:27">
      <c r="AA76904" s="271"/>
    </row>
    <row r="76905" spans="27:27">
      <c r="AA76905" s="271"/>
    </row>
    <row r="76906" spans="27:27">
      <c r="AA76906" s="271"/>
    </row>
    <row r="76907" spans="27:27">
      <c r="AA76907" s="271"/>
    </row>
    <row r="76908" spans="27:27">
      <c r="AA76908" s="271"/>
    </row>
    <row r="76909" spans="27:27">
      <c r="AA76909" s="271"/>
    </row>
    <row r="76910" spans="27:27">
      <c r="AA76910" s="271"/>
    </row>
    <row r="76911" spans="27:27">
      <c r="AA76911" s="271"/>
    </row>
    <row r="76912" spans="27:27">
      <c r="AA76912" s="271"/>
    </row>
    <row r="76913" spans="27:27">
      <c r="AA76913" s="271"/>
    </row>
    <row r="76914" spans="27:27">
      <c r="AA76914" s="271"/>
    </row>
    <row r="76915" spans="27:27">
      <c r="AA76915" s="271"/>
    </row>
    <row r="76916" spans="27:27">
      <c r="AA76916" s="271"/>
    </row>
    <row r="76917" spans="27:27">
      <c r="AA76917" s="271"/>
    </row>
    <row r="76918" spans="27:27">
      <c r="AA76918" s="271"/>
    </row>
    <row r="76919" spans="27:27">
      <c r="AA76919" s="271"/>
    </row>
    <row r="76920" spans="27:27">
      <c r="AA76920" s="271"/>
    </row>
    <row r="76921" spans="27:27">
      <c r="AA76921" s="271"/>
    </row>
    <row r="76922" spans="27:27">
      <c r="AA76922" s="271"/>
    </row>
    <row r="76923" spans="27:27">
      <c r="AA76923" s="271"/>
    </row>
    <row r="76924" spans="27:27">
      <c r="AA76924" s="271"/>
    </row>
    <row r="76925" spans="27:27">
      <c r="AA76925" s="271"/>
    </row>
    <row r="76926" spans="27:27">
      <c r="AA76926" s="271"/>
    </row>
    <row r="76927" spans="27:27">
      <c r="AA76927" s="271"/>
    </row>
    <row r="76928" spans="27:27">
      <c r="AA76928" s="271"/>
    </row>
    <row r="76929" spans="27:27">
      <c r="AA76929" s="271"/>
    </row>
    <row r="76930" spans="27:27">
      <c r="AA76930" s="271"/>
    </row>
    <row r="76931" spans="27:27">
      <c r="AA76931" s="271"/>
    </row>
    <row r="76932" spans="27:27">
      <c r="AA76932" s="271"/>
    </row>
    <row r="76933" spans="27:27">
      <c r="AA76933" s="271"/>
    </row>
    <row r="76934" spans="27:27">
      <c r="AA76934" s="271"/>
    </row>
    <row r="76935" spans="27:27">
      <c r="AA76935" s="271"/>
    </row>
    <row r="76936" spans="27:27">
      <c r="AA76936" s="271"/>
    </row>
    <row r="76937" spans="27:27">
      <c r="AA76937" s="271"/>
    </row>
    <row r="76938" spans="27:27">
      <c r="AA76938" s="271"/>
    </row>
    <row r="76939" spans="27:27">
      <c r="AA76939" s="271"/>
    </row>
    <row r="76940" spans="27:27">
      <c r="AA76940" s="271"/>
    </row>
    <row r="76941" spans="27:27">
      <c r="AA76941" s="271"/>
    </row>
    <row r="76942" spans="27:27">
      <c r="AA76942" s="271"/>
    </row>
    <row r="76943" spans="27:27">
      <c r="AA76943" s="271"/>
    </row>
    <row r="76944" spans="27:27">
      <c r="AA76944" s="271"/>
    </row>
    <row r="76945" spans="27:27">
      <c r="AA76945" s="271"/>
    </row>
    <row r="76946" spans="27:27">
      <c r="AA76946" s="271"/>
    </row>
    <row r="76947" spans="27:27">
      <c r="AA76947" s="271"/>
    </row>
    <row r="76948" spans="27:27">
      <c r="AA76948" s="271"/>
    </row>
    <row r="76949" spans="27:27">
      <c r="AA76949" s="271"/>
    </row>
    <row r="76950" spans="27:27">
      <c r="AA76950" s="271"/>
    </row>
    <row r="76951" spans="27:27">
      <c r="AA76951" s="271"/>
    </row>
    <row r="76952" spans="27:27">
      <c r="AA76952" s="271"/>
    </row>
    <row r="76953" spans="27:27">
      <c r="AA76953" s="271"/>
    </row>
    <row r="76954" spans="27:27">
      <c r="AA76954" s="271"/>
    </row>
    <row r="76955" spans="27:27">
      <c r="AA76955" s="271"/>
    </row>
    <row r="76956" spans="27:27">
      <c r="AA76956" s="271"/>
    </row>
    <row r="76957" spans="27:27">
      <c r="AA76957" s="271"/>
    </row>
    <row r="76958" spans="27:27">
      <c r="AA76958" s="271"/>
    </row>
    <row r="76959" spans="27:27">
      <c r="AA76959" s="271"/>
    </row>
    <row r="76960" spans="27:27">
      <c r="AA76960" s="271"/>
    </row>
    <row r="76961" spans="27:27">
      <c r="AA76961" s="271"/>
    </row>
    <row r="76962" spans="27:27">
      <c r="AA76962" s="271"/>
    </row>
    <row r="76963" spans="27:27">
      <c r="AA76963" s="271"/>
    </row>
    <row r="76964" spans="27:27">
      <c r="AA76964" s="271"/>
    </row>
    <row r="76965" spans="27:27">
      <c r="AA76965" s="271"/>
    </row>
    <row r="76966" spans="27:27">
      <c r="AA76966" s="271"/>
    </row>
    <row r="76967" spans="27:27">
      <c r="AA76967" s="271"/>
    </row>
    <row r="76968" spans="27:27">
      <c r="AA76968" s="271"/>
    </row>
    <row r="76969" spans="27:27">
      <c r="AA76969" s="271"/>
    </row>
    <row r="76970" spans="27:27">
      <c r="AA76970" s="271"/>
    </row>
    <row r="76971" spans="27:27">
      <c r="AA76971" s="271"/>
    </row>
    <row r="76972" spans="27:27">
      <c r="AA76972" s="271"/>
    </row>
    <row r="76973" spans="27:27">
      <c r="AA76973" s="271"/>
    </row>
    <row r="76974" spans="27:27">
      <c r="AA76974" s="271"/>
    </row>
    <row r="76975" spans="27:27">
      <c r="AA76975" s="271"/>
    </row>
    <row r="76976" spans="27:27">
      <c r="AA76976" s="271"/>
    </row>
    <row r="76977" spans="27:27">
      <c r="AA76977" s="271"/>
    </row>
    <row r="76978" spans="27:27">
      <c r="AA76978" s="271"/>
    </row>
    <row r="76979" spans="27:27">
      <c r="AA76979" s="271"/>
    </row>
    <row r="76980" spans="27:27">
      <c r="AA76980" s="271"/>
    </row>
    <row r="76981" spans="27:27">
      <c r="AA76981" s="271"/>
    </row>
    <row r="76982" spans="27:27">
      <c r="AA76982" s="271"/>
    </row>
    <row r="76983" spans="27:27">
      <c r="AA76983" s="271"/>
    </row>
    <row r="76984" spans="27:27">
      <c r="AA76984" s="271"/>
    </row>
    <row r="76985" spans="27:27">
      <c r="AA76985" s="271"/>
    </row>
    <row r="76986" spans="27:27">
      <c r="AA76986" s="271"/>
    </row>
    <row r="76987" spans="27:27">
      <c r="AA76987" s="271"/>
    </row>
    <row r="76988" spans="27:27">
      <c r="AA76988" s="271"/>
    </row>
    <row r="76989" spans="27:27">
      <c r="AA76989" s="271"/>
    </row>
    <row r="76990" spans="27:27">
      <c r="AA76990" s="271"/>
    </row>
    <row r="76991" spans="27:27">
      <c r="AA76991" s="271"/>
    </row>
    <row r="76992" spans="27:27">
      <c r="AA76992" s="271"/>
    </row>
    <row r="76993" spans="27:27">
      <c r="AA76993" s="271"/>
    </row>
    <row r="76994" spans="27:27">
      <c r="AA76994" s="271"/>
    </row>
    <row r="76995" spans="27:27">
      <c r="AA76995" s="271"/>
    </row>
    <row r="76996" spans="27:27">
      <c r="AA76996" s="271"/>
    </row>
    <row r="76997" spans="27:27">
      <c r="AA76997" s="271"/>
    </row>
    <row r="76998" spans="27:27">
      <c r="AA76998" s="271"/>
    </row>
    <row r="76999" spans="27:27">
      <c r="AA76999" s="271"/>
    </row>
    <row r="77000" spans="27:27">
      <c r="AA77000" s="271"/>
    </row>
    <row r="77001" spans="27:27">
      <c r="AA77001" s="271"/>
    </row>
    <row r="77002" spans="27:27">
      <c r="AA77002" s="271"/>
    </row>
    <row r="77003" spans="27:27">
      <c r="AA77003" s="271"/>
    </row>
    <row r="77004" spans="27:27">
      <c r="AA77004" s="271"/>
    </row>
    <row r="77005" spans="27:27">
      <c r="AA77005" s="271"/>
    </row>
    <row r="77006" spans="27:27">
      <c r="AA77006" s="271"/>
    </row>
    <row r="77007" spans="27:27">
      <c r="AA77007" s="271"/>
    </row>
    <row r="77008" spans="27:27">
      <c r="AA77008" s="271"/>
    </row>
    <row r="77009" spans="27:27">
      <c r="AA77009" s="271"/>
    </row>
    <row r="77010" spans="27:27">
      <c r="AA77010" s="271"/>
    </row>
    <row r="77011" spans="27:27">
      <c r="AA77011" s="271"/>
    </row>
    <row r="77012" spans="27:27">
      <c r="AA77012" s="271"/>
    </row>
    <row r="77013" spans="27:27">
      <c r="AA77013" s="271"/>
    </row>
    <row r="77014" spans="27:27">
      <c r="AA77014" s="271"/>
    </row>
    <row r="77015" spans="27:27">
      <c r="AA77015" s="271"/>
    </row>
    <row r="77016" spans="27:27">
      <c r="AA77016" s="271"/>
    </row>
    <row r="77017" spans="27:27">
      <c r="AA77017" s="271"/>
    </row>
    <row r="77018" spans="27:27">
      <c r="AA77018" s="271"/>
    </row>
    <row r="77019" spans="27:27">
      <c r="AA77019" s="271"/>
    </row>
    <row r="77020" spans="27:27">
      <c r="AA77020" s="271"/>
    </row>
    <row r="77021" spans="27:27">
      <c r="AA77021" s="271"/>
    </row>
    <row r="77022" spans="27:27">
      <c r="AA77022" s="271"/>
    </row>
    <row r="77023" spans="27:27">
      <c r="AA77023" s="271"/>
    </row>
    <row r="77024" spans="27:27">
      <c r="AA77024" s="271"/>
    </row>
    <row r="77025" spans="27:27">
      <c r="AA77025" s="271"/>
    </row>
    <row r="77026" spans="27:27">
      <c r="AA77026" s="271"/>
    </row>
    <row r="77027" spans="27:27">
      <c r="AA77027" s="271"/>
    </row>
    <row r="77028" spans="27:27">
      <c r="AA77028" s="271"/>
    </row>
    <row r="77029" spans="27:27">
      <c r="AA77029" s="271"/>
    </row>
    <row r="77030" spans="27:27">
      <c r="AA77030" s="271"/>
    </row>
    <row r="77031" spans="27:27">
      <c r="AA77031" s="271"/>
    </row>
    <row r="77032" spans="27:27">
      <c r="AA77032" s="271"/>
    </row>
    <row r="77033" spans="27:27">
      <c r="AA77033" s="271"/>
    </row>
    <row r="77034" spans="27:27">
      <c r="AA77034" s="271"/>
    </row>
    <row r="77035" spans="27:27">
      <c r="AA77035" s="271"/>
    </row>
    <row r="77036" spans="27:27">
      <c r="AA77036" s="271"/>
    </row>
    <row r="77037" spans="27:27">
      <c r="AA77037" s="271"/>
    </row>
    <row r="77038" spans="27:27">
      <c r="AA77038" s="271"/>
    </row>
    <row r="77039" spans="27:27">
      <c r="AA77039" s="271"/>
    </row>
    <row r="77040" spans="27:27">
      <c r="AA77040" s="271"/>
    </row>
    <row r="77041" spans="27:27">
      <c r="AA77041" s="271"/>
    </row>
    <row r="77042" spans="27:27">
      <c r="AA77042" s="271"/>
    </row>
    <row r="77043" spans="27:27">
      <c r="AA77043" s="271"/>
    </row>
    <row r="77044" spans="27:27">
      <c r="AA77044" s="271"/>
    </row>
    <row r="77045" spans="27:27">
      <c r="AA77045" s="271"/>
    </row>
    <row r="77046" spans="27:27">
      <c r="AA77046" s="271"/>
    </row>
    <row r="77047" spans="27:27">
      <c r="AA77047" s="271"/>
    </row>
    <row r="77048" spans="27:27">
      <c r="AA77048" s="271"/>
    </row>
    <row r="77049" spans="27:27">
      <c r="AA77049" s="271"/>
    </row>
    <row r="77050" spans="27:27">
      <c r="AA77050" s="271"/>
    </row>
    <row r="77051" spans="27:27">
      <c r="AA77051" s="271"/>
    </row>
    <row r="77052" spans="27:27">
      <c r="AA77052" s="271"/>
    </row>
    <row r="77053" spans="27:27">
      <c r="AA77053" s="271"/>
    </row>
    <row r="77054" spans="27:27">
      <c r="AA77054" s="271"/>
    </row>
    <row r="77055" spans="27:27">
      <c r="AA77055" s="271"/>
    </row>
    <row r="77056" spans="27:27">
      <c r="AA77056" s="271"/>
    </row>
    <row r="77057" spans="27:27">
      <c r="AA77057" s="271"/>
    </row>
    <row r="77058" spans="27:27">
      <c r="AA77058" s="271"/>
    </row>
    <row r="77059" spans="27:27">
      <c r="AA77059" s="271"/>
    </row>
    <row r="77060" spans="27:27">
      <c r="AA77060" s="271"/>
    </row>
    <row r="77061" spans="27:27">
      <c r="AA77061" s="271"/>
    </row>
    <row r="77062" spans="27:27">
      <c r="AA77062" s="271"/>
    </row>
    <row r="77063" spans="27:27">
      <c r="AA77063" s="271"/>
    </row>
    <row r="77064" spans="27:27">
      <c r="AA77064" s="271"/>
    </row>
    <row r="77065" spans="27:27">
      <c r="AA77065" s="271"/>
    </row>
    <row r="77066" spans="27:27">
      <c r="AA77066" s="271"/>
    </row>
    <row r="77067" spans="27:27">
      <c r="AA77067" s="271"/>
    </row>
    <row r="77068" spans="27:27">
      <c r="AA77068" s="271"/>
    </row>
    <row r="77069" spans="27:27">
      <c r="AA77069" s="271"/>
    </row>
    <row r="77070" spans="27:27">
      <c r="AA77070" s="271"/>
    </row>
    <row r="77071" spans="27:27">
      <c r="AA77071" s="271"/>
    </row>
    <row r="77072" spans="27:27">
      <c r="AA77072" s="271"/>
    </row>
    <row r="77073" spans="27:27">
      <c r="AA77073" s="271"/>
    </row>
    <row r="77074" spans="27:27">
      <c r="AA77074" s="271"/>
    </row>
    <row r="77075" spans="27:27">
      <c r="AA77075" s="271"/>
    </row>
    <row r="77076" spans="27:27">
      <c r="AA77076" s="271"/>
    </row>
    <row r="77077" spans="27:27">
      <c r="AA77077" s="271"/>
    </row>
    <row r="77078" spans="27:27">
      <c r="AA77078" s="271"/>
    </row>
    <row r="77079" spans="27:27">
      <c r="AA77079" s="271"/>
    </row>
    <row r="77080" spans="27:27">
      <c r="AA77080" s="271"/>
    </row>
    <row r="77081" spans="27:27">
      <c r="AA77081" s="271"/>
    </row>
    <row r="77082" spans="27:27">
      <c r="AA77082" s="271"/>
    </row>
    <row r="77083" spans="27:27">
      <c r="AA77083" s="271"/>
    </row>
    <row r="77084" spans="27:27">
      <c r="AA77084" s="271"/>
    </row>
    <row r="77085" spans="27:27">
      <c r="AA77085" s="271"/>
    </row>
    <row r="77086" spans="27:27">
      <c r="AA77086" s="271"/>
    </row>
    <row r="77087" spans="27:27">
      <c r="AA77087" s="271"/>
    </row>
    <row r="77088" spans="27:27">
      <c r="AA77088" s="271"/>
    </row>
    <row r="77089" spans="27:27">
      <c r="AA77089" s="271"/>
    </row>
    <row r="77090" spans="27:27">
      <c r="AA77090" s="271"/>
    </row>
    <row r="77091" spans="27:27">
      <c r="AA77091" s="271"/>
    </row>
    <row r="77092" spans="27:27">
      <c r="AA77092" s="271"/>
    </row>
    <row r="77093" spans="27:27">
      <c r="AA77093" s="271"/>
    </row>
    <row r="77094" spans="27:27">
      <c r="AA77094" s="271"/>
    </row>
    <row r="77095" spans="27:27">
      <c r="AA77095" s="271"/>
    </row>
    <row r="77096" spans="27:27">
      <c r="AA77096" s="271"/>
    </row>
    <row r="77097" spans="27:27">
      <c r="AA77097" s="271"/>
    </row>
    <row r="77098" spans="27:27">
      <c r="AA77098" s="271"/>
    </row>
    <row r="77099" spans="27:27">
      <c r="AA77099" s="271"/>
    </row>
    <row r="77100" spans="27:27">
      <c r="AA77100" s="271"/>
    </row>
    <row r="77101" spans="27:27">
      <c r="AA77101" s="271"/>
    </row>
    <row r="77102" spans="27:27">
      <c r="AA77102" s="271"/>
    </row>
    <row r="77103" spans="27:27">
      <c r="AA77103" s="271"/>
    </row>
    <row r="77104" spans="27:27">
      <c r="AA77104" s="271"/>
    </row>
    <row r="77105" spans="27:27">
      <c r="AA77105" s="271"/>
    </row>
    <row r="77106" spans="27:27">
      <c r="AA77106" s="271"/>
    </row>
    <row r="77107" spans="27:27">
      <c r="AA77107" s="271"/>
    </row>
    <row r="77108" spans="27:27">
      <c r="AA77108" s="271"/>
    </row>
    <row r="77109" spans="27:27">
      <c r="AA77109" s="271"/>
    </row>
    <row r="77110" spans="27:27">
      <c r="AA77110" s="271"/>
    </row>
    <row r="77111" spans="27:27">
      <c r="AA77111" s="271"/>
    </row>
    <row r="77112" spans="27:27">
      <c r="AA77112" s="271"/>
    </row>
    <row r="77113" spans="27:27">
      <c r="AA77113" s="271"/>
    </row>
    <row r="77114" spans="27:27">
      <c r="AA77114" s="271"/>
    </row>
    <row r="77115" spans="27:27">
      <c r="AA77115" s="271"/>
    </row>
    <row r="77116" spans="27:27">
      <c r="AA77116" s="271"/>
    </row>
    <row r="77117" spans="27:27">
      <c r="AA77117" s="271"/>
    </row>
    <row r="77118" spans="27:27">
      <c r="AA77118" s="271"/>
    </row>
    <row r="77119" spans="27:27">
      <c r="AA77119" s="271"/>
    </row>
    <row r="77120" spans="27:27">
      <c r="AA77120" s="271"/>
    </row>
    <row r="77121" spans="27:27">
      <c r="AA77121" s="271"/>
    </row>
    <row r="77122" spans="27:27">
      <c r="AA77122" s="271"/>
    </row>
    <row r="77123" spans="27:27">
      <c r="AA77123" s="271"/>
    </row>
    <row r="77124" spans="27:27">
      <c r="AA77124" s="271"/>
    </row>
    <row r="77125" spans="27:27">
      <c r="AA77125" s="271"/>
    </row>
    <row r="77126" spans="27:27">
      <c r="AA77126" s="271"/>
    </row>
    <row r="77127" spans="27:27">
      <c r="AA77127" s="271"/>
    </row>
    <row r="77128" spans="27:27">
      <c r="AA77128" s="271"/>
    </row>
    <row r="77129" spans="27:27">
      <c r="AA77129" s="271"/>
    </row>
    <row r="77130" spans="27:27">
      <c r="AA77130" s="271"/>
    </row>
    <row r="77131" spans="27:27">
      <c r="AA77131" s="271"/>
    </row>
    <row r="77132" spans="27:27">
      <c r="AA77132" s="271"/>
    </row>
    <row r="77133" spans="27:27">
      <c r="AA77133" s="271"/>
    </row>
    <row r="77134" spans="27:27">
      <c r="AA77134" s="271"/>
    </row>
    <row r="77135" spans="27:27">
      <c r="AA77135" s="271"/>
    </row>
    <row r="77136" spans="27:27">
      <c r="AA77136" s="271"/>
    </row>
    <row r="77137" spans="27:27">
      <c r="AA77137" s="271"/>
    </row>
    <row r="77138" spans="27:27">
      <c r="AA77138" s="271"/>
    </row>
    <row r="77139" spans="27:27">
      <c r="AA77139" s="271"/>
    </row>
    <row r="77140" spans="27:27">
      <c r="AA77140" s="271"/>
    </row>
    <row r="77141" spans="27:27">
      <c r="AA77141" s="271"/>
    </row>
    <row r="77142" spans="27:27">
      <c r="AA77142" s="271"/>
    </row>
    <row r="77143" spans="27:27">
      <c r="AA77143" s="271"/>
    </row>
    <row r="77144" spans="27:27">
      <c r="AA77144" s="271"/>
    </row>
    <row r="77145" spans="27:27">
      <c r="AA77145" s="271"/>
    </row>
    <row r="77146" spans="27:27">
      <c r="AA77146" s="271"/>
    </row>
    <row r="77147" spans="27:27">
      <c r="AA77147" s="271"/>
    </row>
    <row r="77148" spans="27:27">
      <c r="AA77148" s="271"/>
    </row>
    <row r="77149" spans="27:27">
      <c r="AA77149" s="271"/>
    </row>
    <row r="77150" spans="27:27">
      <c r="AA77150" s="271"/>
    </row>
    <row r="77151" spans="27:27">
      <c r="AA77151" s="271"/>
    </row>
    <row r="77152" spans="27:27">
      <c r="AA77152" s="271"/>
    </row>
    <row r="77153" spans="27:27">
      <c r="AA77153" s="271"/>
    </row>
    <row r="77154" spans="27:27">
      <c r="AA77154" s="271"/>
    </row>
    <row r="77155" spans="27:27">
      <c r="AA77155" s="271"/>
    </row>
    <row r="77156" spans="27:27">
      <c r="AA77156" s="271"/>
    </row>
    <row r="77157" spans="27:27">
      <c r="AA77157" s="271"/>
    </row>
    <row r="77158" spans="27:27">
      <c r="AA77158" s="271"/>
    </row>
    <row r="77159" spans="27:27">
      <c r="AA77159" s="271"/>
    </row>
    <row r="77160" spans="27:27">
      <c r="AA77160" s="271"/>
    </row>
    <row r="77161" spans="27:27">
      <c r="AA77161" s="271"/>
    </row>
    <row r="77162" spans="27:27">
      <c r="AA77162" s="271"/>
    </row>
    <row r="77163" spans="27:27">
      <c r="AA77163" s="271"/>
    </row>
    <row r="77164" spans="27:27">
      <c r="AA77164" s="271"/>
    </row>
    <row r="77165" spans="27:27">
      <c r="AA77165" s="271"/>
    </row>
    <row r="77166" spans="27:27">
      <c r="AA77166" s="271"/>
    </row>
    <row r="77167" spans="27:27">
      <c r="AA77167" s="271"/>
    </row>
    <row r="77168" spans="27:27">
      <c r="AA77168" s="271"/>
    </row>
    <row r="77169" spans="27:27">
      <c r="AA77169" s="271"/>
    </row>
    <row r="77170" spans="27:27">
      <c r="AA77170" s="271"/>
    </row>
    <row r="77171" spans="27:27">
      <c r="AA77171" s="271"/>
    </row>
    <row r="77172" spans="27:27">
      <c r="AA77172" s="271"/>
    </row>
    <row r="77173" spans="27:27">
      <c r="AA77173" s="271"/>
    </row>
    <row r="77174" spans="27:27">
      <c r="AA77174" s="271"/>
    </row>
    <row r="77175" spans="27:27">
      <c r="AA77175" s="271"/>
    </row>
    <row r="77176" spans="27:27">
      <c r="AA77176" s="271"/>
    </row>
    <row r="77177" spans="27:27">
      <c r="AA77177" s="271"/>
    </row>
    <row r="77178" spans="27:27">
      <c r="AA77178" s="271"/>
    </row>
    <row r="77179" spans="27:27">
      <c r="AA77179" s="271"/>
    </row>
    <row r="77180" spans="27:27">
      <c r="AA77180" s="271"/>
    </row>
    <row r="77181" spans="27:27">
      <c r="AA77181" s="271"/>
    </row>
    <row r="77182" spans="27:27">
      <c r="AA77182" s="271"/>
    </row>
    <row r="77183" spans="27:27">
      <c r="AA77183" s="271"/>
    </row>
    <row r="77184" spans="27:27">
      <c r="AA77184" s="271"/>
    </row>
    <row r="77185" spans="27:27">
      <c r="AA77185" s="271"/>
    </row>
    <row r="77186" spans="27:27">
      <c r="AA77186" s="271"/>
    </row>
    <row r="77187" spans="27:27">
      <c r="AA77187" s="271"/>
    </row>
    <row r="77188" spans="27:27">
      <c r="AA77188" s="271"/>
    </row>
    <row r="77189" spans="27:27">
      <c r="AA77189" s="271"/>
    </row>
    <row r="77190" spans="27:27">
      <c r="AA77190" s="271"/>
    </row>
    <row r="77191" spans="27:27">
      <c r="AA77191" s="271"/>
    </row>
    <row r="77192" spans="27:27">
      <c r="AA77192" s="271"/>
    </row>
    <row r="77193" spans="27:27">
      <c r="AA77193" s="271"/>
    </row>
    <row r="77194" spans="27:27">
      <c r="AA77194" s="271"/>
    </row>
    <row r="77195" spans="27:27">
      <c r="AA77195" s="271"/>
    </row>
    <row r="77196" spans="27:27">
      <c r="AA77196" s="271"/>
    </row>
    <row r="77197" spans="27:27">
      <c r="AA77197" s="271"/>
    </row>
    <row r="77198" spans="27:27">
      <c r="AA77198" s="271"/>
    </row>
    <row r="77199" spans="27:27">
      <c r="AA77199" s="271"/>
    </row>
    <row r="77200" spans="27:27">
      <c r="AA77200" s="271"/>
    </row>
    <row r="77201" spans="27:27">
      <c r="AA77201" s="271"/>
    </row>
    <row r="77202" spans="27:27">
      <c r="AA77202" s="271"/>
    </row>
    <row r="77203" spans="27:27">
      <c r="AA77203" s="271"/>
    </row>
    <row r="77204" spans="27:27">
      <c r="AA77204" s="271"/>
    </row>
    <row r="77205" spans="27:27">
      <c r="AA77205" s="271"/>
    </row>
    <row r="77206" spans="27:27">
      <c r="AA77206" s="271"/>
    </row>
    <row r="77207" spans="27:27">
      <c r="AA77207" s="271"/>
    </row>
    <row r="77208" spans="27:27">
      <c r="AA77208" s="271"/>
    </row>
    <row r="77209" spans="27:27">
      <c r="AA77209" s="271"/>
    </row>
    <row r="77210" spans="27:27">
      <c r="AA77210" s="271"/>
    </row>
    <row r="77211" spans="27:27">
      <c r="AA77211" s="271"/>
    </row>
    <row r="77212" spans="27:27">
      <c r="AA77212" s="271"/>
    </row>
    <row r="77213" spans="27:27">
      <c r="AA77213" s="271"/>
    </row>
    <row r="77214" spans="27:27">
      <c r="AA77214" s="271"/>
    </row>
    <row r="77215" spans="27:27">
      <c r="AA77215" s="271"/>
    </row>
    <row r="77216" spans="27:27">
      <c r="AA77216" s="271"/>
    </row>
    <row r="77217" spans="27:27">
      <c r="AA77217" s="271"/>
    </row>
    <row r="77218" spans="27:27">
      <c r="AA77218" s="271"/>
    </row>
    <row r="77219" spans="27:27">
      <c r="AA77219" s="271"/>
    </row>
    <row r="77220" spans="27:27">
      <c r="AA77220" s="271"/>
    </row>
    <row r="77221" spans="27:27">
      <c r="AA77221" s="271"/>
    </row>
    <row r="77222" spans="27:27">
      <c r="AA77222" s="271"/>
    </row>
    <row r="77223" spans="27:27">
      <c r="AA77223" s="271"/>
    </row>
    <row r="77224" spans="27:27">
      <c r="AA77224" s="271"/>
    </row>
    <row r="77225" spans="27:27">
      <c r="AA77225" s="271"/>
    </row>
    <row r="77226" spans="27:27">
      <c r="AA77226" s="271"/>
    </row>
    <row r="77227" spans="27:27">
      <c r="AA77227" s="271"/>
    </row>
    <row r="77228" spans="27:27">
      <c r="AA77228" s="271"/>
    </row>
    <row r="77229" spans="27:27">
      <c r="AA77229" s="271"/>
    </row>
    <row r="77230" spans="27:27">
      <c r="AA77230" s="271"/>
    </row>
    <row r="77231" spans="27:27">
      <c r="AA77231" s="271"/>
    </row>
    <row r="77232" spans="27:27">
      <c r="AA77232" s="271"/>
    </row>
    <row r="77233" spans="27:27">
      <c r="AA77233" s="271"/>
    </row>
    <row r="77234" spans="27:27">
      <c r="AA77234" s="271"/>
    </row>
    <row r="77235" spans="27:27">
      <c r="AA77235" s="271"/>
    </row>
    <row r="77236" spans="27:27">
      <c r="AA77236" s="271"/>
    </row>
    <row r="77237" spans="27:27">
      <c r="AA77237" s="271"/>
    </row>
    <row r="77238" spans="27:27">
      <c r="AA77238" s="271"/>
    </row>
    <row r="77239" spans="27:27">
      <c r="AA77239" s="271"/>
    </row>
    <row r="77240" spans="27:27">
      <c r="AA77240" s="271"/>
    </row>
    <row r="77241" spans="27:27">
      <c r="AA77241" s="271"/>
    </row>
    <row r="77242" spans="27:27">
      <c r="AA77242" s="271"/>
    </row>
    <row r="77243" spans="27:27">
      <c r="AA77243" s="271"/>
    </row>
    <row r="77244" spans="27:27">
      <c r="AA77244" s="271"/>
    </row>
    <row r="77245" spans="27:27">
      <c r="AA77245" s="271"/>
    </row>
    <row r="77246" spans="27:27">
      <c r="AA77246" s="271"/>
    </row>
    <row r="77247" spans="27:27">
      <c r="AA77247" s="271"/>
    </row>
    <row r="77248" spans="27:27">
      <c r="AA77248" s="271"/>
    </row>
    <row r="77249" spans="27:27">
      <c r="AA77249" s="271"/>
    </row>
    <row r="77250" spans="27:27">
      <c r="AA77250" s="271"/>
    </row>
    <row r="77251" spans="27:27">
      <c r="AA77251" s="271"/>
    </row>
    <row r="77252" spans="27:27">
      <c r="AA77252" s="271"/>
    </row>
    <row r="77253" spans="27:27">
      <c r="AA77253" s="271"/>
    </row>
    <row r="77254" spans="27:27">
      <c r="AA77254" s="271"/>
    </row>
    <row r="77255" spans="27:27">
      <c r="AA77255" s="271"/>
    </row>
    <row r="77256" spans="27:27">
      <c r="AA77256" s="271"/>
    </row>
    <row r="77257" spans="27:27">
      <c r="AA77257" s="271"/>
    </row>
    <row r="77258" spans="27:27">
      <c r="AA77258" s="271"/>
    </row>
    <row r="77259" spans="27:27">
      <c r="AA77259" s="271"/>
    </row>
    <row r="77260" spans="27:27">
      <c r="AA77260" s="271"/>
    </row>
    <row r="77261" spans="27:27">
      <c r="AA77261" s="271"/>
    </row>
    <row r="77262" spans="27:27">
      <c r="AA77262" s="271"/>
    </row>
    <row r="77263" spans="27:27">
      <c r="AA77263" s="271"/>
    </row>
    <row r="77264" spans="27:27">
      <c r="AA77264" s="271"/>
    </row>
    <row r="77265" spans="27:27">
      <c r="AA77265" s="271"/>
    </row>
    <row r="77266" spans="27:27">
      <c r="AA77266" s="271"/>
    </row>
    <row r="77267" spans="27:27">
      <c r="AA77267" s="271"/>
    </row>
    <row r="77268" spans="27:27">
      <c r="AA77268" s="271"/>
    </row>
    <row r="77269" spans="27:27">
      <c r="AA77269" s="271"/>
    </row>
    <row r="77270" spans="27:27">
      <c r="AA77270" s="271"/>
    </row>
    <row r="77271" spans="27:27">
      <c r="AA77271" s="271"/>
    </row>
    <row r="77272" spans="27:27">
      <c r="AA77272" s="271"/>
    </row>
    <row r="77273" spans="27:27">
      <c r="AA77273" s="271"/>
    </row>
    <row r="77274" spans="27:27">
      <c r="AA77274" s="271"/>
    </row>
    <row r="77275" spans="27:27">
      <c r="AA77275" s="271"/>
    </row>
    <row r="77276" spans="27:27">
      <c r="AA77276" s="271"/>
    </row>
    <row r="77277" spans="27:27">
      <c r="AA77277" s="271"/>
    </row>
    <row r="77278" spans="27:27">
      <c r="AA77278" s="271"/>
    </row>
    <row r="77279" spans="27:27">
      <c r="AA77279" s="271"/>
    </row>
    <row r="77280" spans="27:27">
      <c r="AA77280" s="271"/>
    </row>
    <row r="77281" spans="27:27">
      <c r="AA77281" s="271"/>
    </row>
    <row r="77282" spans="27:27">
      <c r="AA77282" s="271"/>
    </row>
    <row r="77283" spans="27:27">
      <c r="AA77283" s="271"/>
    </row>
    <row r="77284" spans="27:27">
      <c r="AA77284" s="271"/>
    </row>
    <row r="77285" spans="27:27">
      <c r="AA77285" s="271"/>
    </row>
    <row r="77286" spans="27:27">
      <c r="AA77286" s="271"/>
    </row>
    <row r="77287" spans="27:27">
      <c r="AA77287" s="271"/>
    </row>
    <row r="77288" spans="27:27">
      <c r="AA77288" s="271"/>
    </row>
    <row r="77289" spans="27:27">
      <c r="AA77289" s="271"/>
    </row>
    <row r="77290" spans="27:27">
      <c r="AA77290" s="271"/>
    </row>
    <row r="77291" spans="27:27">
      <c r="AA77291" s="271"/>
    </row>
    <row r="77292" spans="27:27">
      <c r="AA77292" s="271"/>
    </row>
    <row r="77293" spans="27:27">
      <c r="AA77293" s="271"/>
    </row>
    <row r="77294" spans="27:27">
      <c r="AA77294" s="271"/>
    </row>
    <row r="77295" spans="27:27">
      <c r="AA77295" s="271"/>
    </row>
    <row r="77296" spans="27:27">
      <c r="AA77296" s="271"/>
    </row>
    <row r="77297" spans="27:27">
      <c r="AA77297" s="271"/>
    </row>
    <row r="77298" spans="27:27">
      <c r="AA77298" s="271"/>
    </row>
    <row r="77299" spans="27:27">
      <c r="AA77299" s="271"/>
    </row>
    <row r="77300" spans="27:27">
      <c r="AA77300" s="271"/>
    </row>
    <row r="77301" spans="27:27">
      <c r="AA77301" s="271"/>
    </row>
    <row r="77302" spans="27:27">
      <c r="AA77302" s="271"/>
    </row>
    <row r="77303" spans="27:27">
      <c r="AA77303" s="271"/>
    </row>
    <row r="77304" spans="27:27">
      <c r="AA77304" s="271"/>
    </row>
    <row r="77305" spans="27:27">
      <c r="AA77305" s="271"/>
    </row>
    <row r="77306" spans="27:27">
      <c r="AA77306" s="271"/>
    </row>
    <row r="77307" spans="27:27">
      <c r="AA77307" s="271"/>
    </row>
    <row r="77308" spans="27:27">
      <c r="AA77308" s="271"/>
    </row>
    <row r="77309" spans="27:27">
      <c r="AA77309" s="271"/>
    </row>
    <row r="77310" spans="27:27">
      <c r="AA77310" s="271"/>
    </row>
    <row r="77311" spans="27:27">
      <c r="AA77311" s="271"/>
    </row>
    <row r="77312" spans="27:27">
      <c r="AA77312" s="271"/>
    </row>
    <row r="77313" spans="27:27">
      <c r="AA77313" s="271"/>
    </row>
    <row r="77314" spans="27:27">
      <c r="AA77314" s="271"/>
    </row>
    <row r="77315" spans="27:27">
      <c r="AA77315" s="271"/>
    </row>
    <row r="77316" spans="27:27">
      <c r="AA77316" s="271"/>
    </row>
    <row r="77317" spans="27:27">
      <c r="AA77317" s="271"/>
    </row>
    <row r="77318" spans="27:27">
      <c r="AA77318" s="271"/>
    </row>
    <row r="77319" spans="27:27">
      <c r="AA77319" s="271"/>
    </row>
    <row r="77320" spans="27:27">
      <c r="AA77320" s="271"/>
    </row>
    <row r="77321" spans="27:27">
      <c r="AA77321" s="271"/>
    </row>
    <row r="77322" spans="27:27">
      <c r="AA77322" s="271"/>
    </row>
    <row r="77323" spans="27:27">
      <c r="AA77323" s="271"/>
    </row>
    <row r="77324" spans="27:27">
      <c r="AA77324" s="271"/>
    </row>
    <row r="77325" spans="27:27">
      <c r="AA77325" s="271"/>
    </row>
    <row r="77326" spans="27:27">
      <c r="AA77326" s="271"/>
    </row>
    <row r="77327" spans="27:27">
      <c r="AA77327" s="271"/>
    </row>
    <row r="77328" spans="27:27">
      <c r="AA77328" s="271"/>
    </row>
    <row r="77329" spans="27:27">
      <c r="AA77329" s="271"/>
    </row>
    <row r="77330" spans="27:27">
      <c r="AA77330" s="271"/>
    </row>
    <row r="77331" spans="27:27">
      <c r="AA77331" s="271"/>
    </row>
    <row r="77332" spans="27:27">
      <c r="AA77332" s="271"/>
    </row>
    <row r="77333" spans="27:27">
      <c r="AA77333" s="271"/>
    </row>
    <row r="77334" spans="27:27">
      <c r="AA77334" s="271"/>
    </row>
    <row r="77335" spans="27:27">
      <c r="AA77335" s="271"/>
    </row>
    <row r="77336" spans="27:27">
      <c r="AA77336" s="271"/>
    </row>
    <row r="77337" spans="27:27">
      <c r="AA77337" s="271"/>
    </row>
    <row r="77338" spans="27:27">
      <c r="AA77338" s="271"/>
    </row>
    <row r="77339" spans="27:27">
      <c r="AA77339" s="271"/>
    </row>
    <row r="77340" spans="27:27">
      <c r="AA77340" s="271"/>
    </row>
    <row r="77341" spans="27:27">
      <c r="AA77341" s="271"/>
    </row>
    <row r="77342" spans="27:27">
      <c r="AA77342" s="271"/>
    </row>
    <row r="77343" spans="27:27">
      <c r="AA77343" s="271"/>
    </row>
    <row r="77344" spans="27:27">
      <c r="AA77344" s="271"/>
    </row>
    <row r="77345" spans="27:27">
      <c r="AA77345" s="271"/>
    </row>
    <row r="77346" spans="27:27">
      <c r="AA77346" s="271"/>
    </row>
    <row r="77347" spans="27:27">
      <c r="AA77347" s="271"/>
    </row>
    <row r="77348" spans="27:27">
      <c r="AA77348" s="271"/>
    </row>
    <row r="77349" spans="27:27">
      <c r="AA77349" s="271"/>
    </row>
    <row r="77350" spans="27:27">
      <c r="AA77350" s="271"/>
    </row>
    <row r="77351" spans="27:27">
      <c r="AA77351" s="271"/>
    </row>
    <row r="77352" spans="27:27">
      <c r="AA77352" s="271"/>
    </row>
    <row r="77353" spans="27:27">
      <c r="AA77353" s="271"/>
    </row>
    <row r="77354" spans="27:27">
      <c r="AA77354" s="271"/>
    </row>
    <row r="77355" spans="27:27">
      <c r="AA77355" s="271"/>
    </row>
    <row r="77356" spans="27:27">
      <c r="AA77356" s="271"/>
    </row>
    <row r="77357" spans="27:27">
      <c r="AA77357" s="271"/>
    </row>
    <row r="77358" spans="27:27">
      <c r="AA77358" s="271"/>
    </row>
    <row r="77359" spans="27:27">
      <c r="AA77359" s="271"/>
    </row>
    <row r="77360" spans="27:27">
      <c r="AA77360" s="271"/>
    </row>
    <row r="77361" spans="27:27">
      <c r="AA77361" s="271"/>
    </row>
    <row r="77362" spans="27:27">
      <c r="AA77362" s="271"/>
    </row>
    <row r="77363" spans="27:27">
      <c r="AA77363" s="271"/>
    </row>
    <row r="77364" spans="27:27">
      <c r="AA77364" s="271"/>
    </row>
    <row r="77365" spans="27:27">
      <c r="AA77365" s="271"/>
    </row>
    <row r="77366" spans="27:27">
      <c r="AA77366" s="271"/>
    </row>
    <row r="77367" spans="27:27">
      <c r="AA77367" s="271"/>
    </row>
    <row r="77368" spans="27:27">
      <c r="AA77368" s="271"/>
    </row>
    <row r="77369" spans="27:27">
      <c r="AA77369" s="271"/>
    </row>
    <row r="77370" spans="27:27">
      <c r="AA77370" s="271"/>
    </row>
    <row r="77371" spans="27:27">
      <c r="AA77371" s="271"/>
    </row>
    <row r="77372" spans="27:27">
      <c r="AA77372" s="271"/>
    </row>
    <row r="77373" spans="27:27">
      <c r="AA77373" s="271"/>
    </row>
    <row r="77374" spans="27:27">
      <c r="AA77374" s="271"/>
    </row>
    <row r="77375" spans="27:27">
      <c r="AA77375" s="271"/>
    </row>
    <row r="77376" spans="27:27">
      <c r="AA77376" s="271"/>
    </row>
    <row r="77377" spans="27:27">
      <c r="AA77377" s="271"/>
    </row>
    <row r="77378" spans="27:27">
      <c r="AA77378" s="271"/>
    </row>
    <row r="77379" spans="27:27">
      <c r="AA77379" s="271"/>
    </row>
    <row r="77380" spans="27:27">
      <c r="AA77380" s="271"/>
    </row>
    <row r="77381" spans="27:27">
      <c r="AA77381" s="271"/>
    </row>
    <row r="77382" spans="27:27">
      <c r="AA77382" s="271"/>
    </row>
    <row r="77383" spans="27:27">
      <c r="AA77383" s="271"/>
    </row>
    <row r="77384" spans="27:27">
      <c r="AA77384" s="271"/>
    </row>
    <row r="77385" spans="27:27">
      <c r="AA77385" s="271"/>
    </row>
    <row r="77386" spans="27:27">
      <c r="AA77386" s="271"/>
    </row>
    <row r="77387" spans="27:27">
      <c r="AA77387" s="271"/>
    </row>
    <row r="77388" spans="27:27">
      <c r="AA77388" s="271"/>
    </row>
    <row r="77389" spans="27:27">
      <c r="AA77389" s="271"/>
    </row>
    <row r="77390" spans="27:27">
      <c r="AA77390" s="271"/>
    </row>
    <row r="77391" spans="27:27">
      <c r="AA77391" s="271"/>
    </row>
    <row r="77392" spans="27:27">
      <c r="AA77392" s="271"/>
    </row>
    <row r="77393" spans="27:27">
      <c r="AA77393" s="271"/>
    </row>
    <row r="77394" spans="27:27">
      <c r="AA77394" s="271"/>
    </row>
    <row r="77395" spans="27:27">
      <c r="AA77395" s="271"/>
    </row>
    <row r="77396" spans="27:27">
      <c r="AA77396" s="271"/>
    </row>
    <row r="77397" spans="27:27">
      <c r="AA77397" s="271"/>
    </row>
    <row r="77398" spans="27:27">
      <c r="AA77398" s="271"/>
    </row>
    <row r="77399" spans="27:27">
      <c r="AA77399" s="271"/>
    </row>
    <row r="77400" spans="27:27">
      <c r="AA77400" s="271"/>
    </row>
    <row r="77401" spans="27:27">
      <c r="AA77401" s="271"/>
    </row>
    <row r="77402" spans="27:27">
      <c r="AA77402" s="271"/>
    </row>
    <row r="77403" spans="27:27">
      <c r="AA77403" s="271"/>
    </row>
    <row r="77404" spans="27:27">
      <c r="AA77404" s="271"/>
    </row>
    <row r="77405" spans="27:27">
      <c r="AA77405" s="271"/>
    </row>
    <row r="77406" spans="27:27">
      <c r="AA77406" s="271"/>
    </row>
    <row r="77407" spans="27:27">
      <c r="AA77407" s="271"/>
    </row>
    <row r="77408" spans="27:27">
      <c r="AA77408" s="271"/>
    </row>
    <row r="77409" spans="27:27">
      <c r="AA77409" s="271"/>
    </row>
    <row r="77410" spans="27:27">
      <c r="AA77410" s="271"/>
    </row>
    <row r="77411" spans="27:27">
      <c r="AA77411" s="271"/>
    </row>
    <row r="77412" spans="27:27">
      <c r="AA77412" s="271"/>
    </row>
    <row r="77413" spans="27:27">
      <c r="AA77413" s="271"/>
    </row>
    <row r="77414" spans="27:27">
      <c r="AA77414" s="271"/>
    </row>
    <row r="77415" spans="27:27">
      <c r="AA77415" s="271"/>
    </row>
    <row r="77416" spans="27:27">
      <c r="AA77416" s="271"/>
    </row>
    <row r="77417" spans="27:27">
      <c r="AA77417" s="271"/>
    </row>
    <row r="77418" spans="27:27">
      <c r="AA77418" s="271"/>
    </row>
    <row r="77419" spans="27:27">
      <c r="AA77419" s="271"/>
    </row>
    <row r="77420" spans="27:27">
      <c r="AA77420" s="271"/>
    </row>
    <row r="77421" spans="27:27">
      <c r="AA77421" s="271"/>
    </row>
    <row r="77422" spans="27:27">
      <c r="AA77422" s="271"/>
    </row>
    <row r="77423" spans="27:27">
      <c r="AA77423" s="271"/>
    </row>
    <row r="77424" spans="27:27">
      <c r="AA77424" s="271"/>
    </row>
    <row r="77425" spans="27:27">
      <c r="AA77425" s="271"/>
    </row>
    <row r="77426" spans="27:27">
      <c r="AA77426" s="271"/>
    </row>
    <row r="77427" spans="27:27">
      <c r="AA77427" s="271"/>
    </row>
    <row r="77428" spans="27:27">
      <c r="AA77428" s="271"/>
    </row>
    <row r="77429" spans="27:27">
      <c r="AA77429" s="271"/>
    </row>
    <row r="77430" spans="27:27">
      <c r="AA77430" s="271"/>
    </row>
    <row r="77431" spans="27:27">
      <c r="AA77431" s="271"/>
    </row>
    <row r="77432" spans="27:27">
      <c r="AA77432" s="271"/>
    </row>
    <row r="77433" spans="27:27">
      <c r="AA77433" s="271"/>
    </row>
    <row r="77434" spans="27:27">
      <c r="AA77434" s="271"/>
    </row>
    <row r="77435" spans="27:27">
      <c r="AA77435" s="271"/>
    </row>
    <row r="77436" spans="27:27">
      <c r="AA77436" s="271"/>
    </row>
    <row r="77437" spans="27:27">
      <c r="AA77437" s="271"/>
    </row>
    <row r="77438" spans="27:27">
      <c r="AA77438" s="271"/>
    </row>
    <row r="77439" spans="27:27">
      <c r="AA77439" s="271"/>
    </row>
    <row r="77440" spans="27:27">
      <c r="AA77440" s="271"/>
    </row>
    <row r="77441" spans="27:27">
      <c r="AA77441" s="271"/>
    </row>
    <row r="77442" spans="27:27">
      <c r="AA77442" s="271"/>
    </row>
    <row r="77443" spans="27:27">
      <c r="AA77443" s="271"/>
    </row>
    <row r="77444" spans="27:27">
      <c r="AA77444" s="271"/>
    </row>
    <row r="77445" spans="27:27">
      <c r="AA77445" s="271"/>
    </row>
    <row r="77446" spans="27:27">
      <c r="AA77446" s="271"/>
    </row>
    <row r="77447" spans="27:27">
      <c r="AA77447" s="271"/>
    </row>
    <row r="77448" spans="27:27">
      <c r="AA77448" s="271"/>
    </row>
    <row r="77449" spans="27:27">
      <c r="AA77449" s="271"/>
    </row>
    <row r="77450" spans="27:27">
      <c r="AA77450" s="271"/>
    </row>
    <row r="77451" spans="27:27">
      <c r="AA77451" s="271"/>
    </row>
    <row r="77452" spans="27:27">
      <c r="AA77452" s="271"/>
    </row>
    <row r="77453" spans="27:27">
      <c r="AA77453" s="271"/>
    </row>
    <row r="77454" spans="27:27">
      <c r="AA77454" s="271"/>
    </row>
    <row r="77455" spans="27:27">
      <c r="AA77455" s="271"/>
    </row>
    <row r="77456" spans="27:27">
      <c r="AA77456" s="271"/>
    </row>
    <row r="77457" spans="27:27">
      <c r="AA77457" s="271"/>
    </row>
    <row r="77458" spans="27:27">
      <c r="AA77458" s="271"/>
    </row>
    <row r="77459" spans="27:27">
      <c r="AA77459" s="271"/>
    </row>
    <row r="77460" spans="27:27">
      <c r="AA77460" s="271"/>
    </row>
    <row r="77461" spans="27:27">
      <c r="AA77461" s="271"/>
    </row>
    <row r="77462" spans="27:27">
      <c r="AA77462" s="271"/>
    </row>
    <row r="77463" spans="27:27">
      <c r="AA77463" s="271"/>
    </row>
    <row r="77464" spans="27:27">
      <c r="AA77464" s="271"/>
    </row>
    <row r="77465" spans="27:27">
      <c r="AA77465" s="271"/>
    </row>
    <row r="77466" spans="27:27">
      <c r="AA77466" s="271"/>
    </row>
    <row r="77467" spans="27:27">
      <c r="AA77467" s="271"/>
    </row>
    <row r="77468" spans="27:27">
      <c r="AA77468" s="271"/>
    </row>
    <row r="77469" spans="27:27">
      <c r="AA77469" s="271"/>
    </row>
    <row r="77470" spans="27:27">
      <c r="AA77470" s="271"/>
    </row>
    <row r="77471" spans="27:27">
      <c r="AA77471" s="271"/>
    </row>
    <row r="77472" spans="27:27">
      <c r="AA77472" s="271"/>
    </row>
    <row r="77473" spans="27:27">
      <c r="AA77473" s="271"/>
    </row>
    <row r="77474" spans="27:27">
      <c r="AA77474" s="271"/>
    </row>
    <row r="77475" spans="27:27">
      <c r="AA77475" s="271"/>
    </row>
    <row r="77476" spans="27:27">
      <c r="AA77476" s="271"/>
    </row>
    <row r="77477" spans="27:27">
      <c r="AA77477" s="271"/>
    </row>
    <row r="77478" spans="27:27">
      <c r="AA77478" s="271"/>
    </row>
    <row r="77479" spans="27:27">
      <c r="AA77479" s="271"/>
    </row>
    <row r="77480" spans="27:27">
      <c r="AA77480" s="271"/>
    </row>
    <row r="77481" spans="27:27">
      <c r="AA77481" s="271"/>
    </row>
    <row r="77482" spans="27:27">
      <c r="AA77482" s="271"/>
    </row>
    <row r="77483" spans="27:27">
      <c r="AA77483" s="271"/>
    </row>
    <row r="77484" spans="27:27">
      <c r="AA77484" s="271"/>
    </row>
    <row r="77485" spans="27:27">
      <c r="AA77485" s="271"/>
    </row>
    <row r="77486" spans="27:27">
      <c r="AA77486" s="271"/>
    </row>
    <row r="77487" spans="27:27">
      <c r="AA77487" s="271"/>
    </row>
    <row r="77488" spans="27:27">
      <c r="AA77488" s="271"/>
    </row>
    <row r="77489" spans="27:27">
      <c r="AA77489" s="271"/>
    </row>
    <row r="77490" spans="27:27">
      <c r="AA77490" s="271"/>
    </row>
    <row r="77491" spans="27:27">
      <c r="AA77491" s="271"/>
    </row>
    <row r="77492" spans="27:27">
      <c r="AA77492" s="271"/>
    </row>
    <row r="77493" spans="27:27">
      <c r="AA77493" s="271"/>
    </row>
    <row r="77494" spans="27:27">
      <c r="AA77494" s="271"/>
    </row>
    <row r="77495" spans="27:27">
      <c r="AA77495" s="271"/>
    </row>
    <row r="77496" spans="27:27">
      <c r="AA77496" s="271"/>
    </row>
    <row r="77497" spans="27:27">
      <c r="AA77497" s="271"/>
    </row>
    <row r="77498" spans="27:27">
      <c r="AA77498" s="271"/>
    </row>
    <row r="77499" spans="27:27">
      <c r="AA77499" s="271"/>
    </row>
    <row r="77500" spans="27:27">
      <c r="AA77500" s="271"/>
    </row>
    <row r="77501" spans="27:27">
      <c r="AA77501" s="271"/>
    </row>
    <row r="77502" spans="27:27">
      <c r="AA77502" s="271"/>
    </row>
    <row r="77503" spans="27:27">
      <c r="AA77503" s="271"/>
    </row>
    <row r="77504" spans="27:27">
      <c r="AA77504" s="271"/>
    </row>
    <row r="77505" spans="27:27">
      <c r="AA77505" s="271"/>
    </row>
    <row r="77506" spans="27:27">
      <c r="AA77506" s="271"/>
    </row>
    <row r="77507" spans="27:27">
      <c r="AA77507" s="271"/>
    </row>
    <row r="77508" spans="27:27">
      <c r="AA77508" s="271"/>
    </row>
    <row r="77509" spans="27:27">
      <c r="AA77509" s="271"/>
    </row>
    <row r="77510" spans="27:27">
      <c r="AA77510" s="271"/>
    </row>
    <row r="77511" spans="27:27">
      <c r="AA77511" s="271"/>
    </row>
    <row r="77512" spans="27:27">
      <c r="AA77512" s="271"/>
    </row>
    <row r="77513" spans="27:27">
      <c r="AA77513" s="271"/>
    </row>
    <row r="77514" spans="27:27">
      <c r="AA77514" s="271"/>
    </row>
    <row r="77515" spans="27:27">
      <c r="AA77515" s="271"/>
    </row>
    <row r="77516" spans="27:27">
      <c r="AA77516" s="271"/>
    </row>
    <row r="77517" spans="27:27">
      <c r="AA77517" s="271"/>
    </row>
    <row r="77518" spans="27:27">
      <c r="AA77518" s="271"/>
    </row>
    <row r="77519" spans="27:27">
      <c r="AA77519" s="271"/>
    </row>
    <row r="77520" spans="27:27">
      <c r="AA77520" s="271"/>
    </row>
    <row r="77521" spans="27:27">
      <c r="AA77521" s="271"/>
    </row>
    <row r="77522" spans="27:27">
      <c r="AA77522" s="271"/>
    </row>
    <row r="77523" spans="27:27">
      <c r="AA77523" s="271"/>
    </row>
    <row r="77524" spans="27:27">
      <c r="AA77524" s="271"/>
    </row>
    <row r="77525" spans="27:27">
      <c r="AA77525" s="271"/>
    </row>
    <row r="77526" spans="27:27">
      <c r="AA77526" s="271"/>
    </row>
    <row r="77527" spans="27:27">
      <c r="AA77527" s="271"/>
    </row>
    <row r="77528" spans="27:27">
      <c r="AA77528" s="271"/>
    </row>
    <row r="77529" spans="27:27">
      <c r="AA77529" s="271"/>
    </row>
    <row r="77530" spans="27:27">
      <c r="AA77530" s="271"/>
    </row>
    <row r="77531" spans="27:27">
      <c r="AA77531" s="271"/>
    </row>
    <row r="77532" spans="27:27">
      <c r="AA77532" s="271"/>
    </row>
    <row r="77533" spans="27:27">
      <c r="AA77533" s="271"/>
    </row>
    <row r="77534" spans="27:27">
      <c r="AA77534" s="271"/>
    </row>
    <row r="77535" spans="27:27">
      <c r="AA77535" s="271"/>
    </row>
    <row r="77536" spans="27:27">
      <c r="AA77536" s="271"/>
    </row>
    <row r="77537" spans="27:27">
      <c r="AA77537" s="271"/>
    </row>
    <row r="77538" spans="27:27">
      <c r="AA77538" s="271"/>
    </row>
    <row r="77539" spans="27:27">
      <c r="AA77539" s="271"/>
    </row>
    <row r="77540" spans="27:27">
      <c r="AA77540" s="271"/>
    </row>
    <row r="77541" spans="27:27">
      <c r="AA77541" s="271"/>
    </row>
    <row r="77542" spans="27:27">
      <c r="AA77542" s="271"/>
    </row>
    <row r="77543" spans="27:27">
      <c r="AA77543" s="271"/>
    </row>
    <row r="77544" spans="27:27">
      <c r="AA77544" s="271"/>
    </row>
    <row r="77545" spans="27:27">
      <c r="AA77545" s="271"/>
    </row>
    <row r="77546" spans="27:27">
      <c r="AA77546" s="271"/>
    </row>
    <row r="77547" spans="27:27">
      <c r="AA77547" s="271"/>
    </row>
    <row r="77548" spans="27:27">
      <c r="AA77548" s="271"/>
    </row>
    <row r="77549" spans="27:27">
      <c r="AA77549" s="271"/>
    </row>
    <row r="77550" spans="27:27">
      <c r="AA77550" s="271"/>
    </row>
    <row r="77551" spans="27:27">
      <c r="AA77551" s="271"/>
    </row>
    <row r="77552" spans="27:27">
      <c r="AA77552" s="271"/>
    </row>
    <row r="77553" spans="27:27">
      <c r="AA77553" s="271"/>
    </row>
    <row r="77554" spans="27:27">
      <c r="AA77554" s="271"/>
    </row>
    <row r="77555" spans="27:27">
      <c r="AA77555" s="271"/>
    </row>
    <row r="77556" spans="27:27">
      <c r="AA77556" s="271"/>
    </row>
    <row r="77557" spans="27:27">
      <c r="AA77557" s="271"/>
    </row>
    <row r="77558" spans="27:27">
      <c r="AA77558" s="271"/>
    </row>
    <row r="77559" spans="27:27">
      <c r="AA77559" s="271"/>
    </row>
    <row r="77560" spans="27:27">
      <c r="AA77560" s="271"/>
    </row>
    <row r="77561" spans="27:27">
      <c r="AA77561" s="271"/>
    </row>
    <row r="77562" spans="27:27">
      <c r="AA77562" s="271"/>
    </row>
    <row r="77563" spans="27:27">
      <c r="AA77563" s="271"/>
    </row>
    <row r="77564" spans="27:27">
      <c r="AA77564" s="271"/>
    </row>
    <row r="77565" spans="27:27">
      <c r="AA77565" s="271"/>
    </row>
    <row r="77566" spans="27:27">
      <c r="AA77566" s="271"/>
    </row>
    <row r="77567" spans="27:27">
      <c r="AA77567" s="271"/>
    </row>
    <row r="77568" spans="27:27">
      <c r="AA77568" s="271"/>
    </row>
    <row r="77569" spans="27:27">
      <c r="AA77569" s="271"/>
    </row>
    <row r="77570" spans="27:27">
      <c r="AA77570" s="271"/>
    </row>
    <row r="77571" spans="27:27">
      <c r="AA77571" s="271"/>
    </row>
    <row r="77572" spans="27:27">
      <c r="AA77572" s="271"/>
    </row>
    <row r="77573" spans="27:27">
      <c r="AA77573" s="271"/>
    </row>
    <row r="77574" spans="27:27">
      <c r="AA77574" s="271"/>
    </row>
    <row r="77575" spans="27:27">
      <c r="AA77575" s="271"/>
    </row>
    <row r="77576" spans="27:27">
      <c r="AA77576" s="271"/>
    </row>
    <row r="77577" spans="27:27">
      <c r="AA77577" s="271"/>
    </row>
    <row r="77578" spans="27:27">
      <c r="AA77578" s="271"/>
    </row>
    <row r="77579" spans="27:27">
      <c r="AA77579" s="271"/>
    </row>
    <row r="77580" spans="27:27">
      <c r="AA77580" s="271"/>
    </row>
    <row r="77581" spans="27:27">
      <c r="AA77581" s="271"/>
    </row>
    <row r="77582" spans="27:27">
      <c r="AA77582" s="271"/>
    </row>
    <row r="77583" spans="27:27">
      <c r="AA77583" s="271"/>
    </row>
    <row r="77584" spans="27:27">
      <c r="AA77584" s="271"/>
    </row>
    <row r="77585" spans="27:27">
      <c r="AA77585" s="271"/>
    </row>
    <row r="77586" spans="27:27">
      <c r="AA77586" s="271"/>
    </row>
    <row r="77587" spans="27:27">
      <c r="AA77587" s="271"/>
    </row>
    <row r="77588" spans="27:27">
      <c r="AA77588" s="271"/>
    </row>
    <row r="77589" spans="27:27">
      <c r="AA77589" s="271"/>
    </row>
    <row r="77590" spans="27:27">
      <c r="AA77590" s="271"/>
    </row>
    <row r="77591" spans="27:27">
      <c r="AA77591" s="271"/>
    </row>
    <row r="77592" spans="27:27">
      <c r="AA77592" s="271"/>
    </row>
    <row r="77593" spans="27:27">
      <c r="AA77593" s="271"/>
    </row>
    <row r="77594" spans="27:27">
      <c r="AA77594" s="271"/>
    </row>
    <row r="77595" spans="27:27">
      <c r="AA77595" s="271"/>
    </row>
    <row r="77596" spans="27:27">
      <c r="AA77596" s="271"/>
    </row>
    <row r="77597" spans="27:27">
      <c r="AA77597" s="271"/>
    </row>
    <row r="77598" spans="27:27">
      <c r="AA77598" s="271"/>
    </row>
    <row r="77599" spans="27:27">
      <c r="AA77599" s="271"/>
    </row>
    <row r="77600" spans="27:27">
      <c r="AA77600" s="271"/>
    </row>
    <row r="77601" spans="27:27">
      <c r="AA77601" s="271"/>
    </row>
    <row r="77602" spans="27:27">
      <c r="AA77602" s="271"/>
    </row>
    <row r="77603" spans="27:27">
      <c r="AA77603" s="271"/>
    </row>
    <row r="77604" spans="27:27">
      <c r="AA77604" s="271"/>
    </row>
    <row r="77605" spans="27:27">
      <c r="AA77605" s="271"/>
    </row>
    <row r="77606" spans="27:27">
      <c r="AA77606" s="271"/>
    </row>
    <row r="77607" spans="27:27">
      <c r="AA77607" s="271"/>
    </row>
    <row r="77608" spans="27:27">
      <c r="AA77608" s="271"/>
    </row>
    <row r="77609" spans="27:27">
      <c r="AA77609" s="271"/>
    </row>
    <row r="77610" spans="27:27">
      <c r="AA77610" s="271"/>
    </row>
    <row r="77611" spans="27:27">
      <c r="AA77611" s="271"/>
    </row>
    <row r="77612" spans="27:27">
      <c r="AA77612" s="271"/>
    </row>
    <row r="77613" spans="27:27">
      <c r="AA77613" s="271"/>
    </row>
    <row r="77614" spans="27:27">
      <c r="AA77614" s="271"/>
    </row>
    <row r="77615" spans="27:27">
      <c r="AA77615" s="271"/>
    </row>
    <row r="77616" spans="27:27">
      <c r="AA77616" s="271"/>
    </row>
    <row r="77617" spans="27:27">
      <c r="AA77617" s="271"/>
    </row>
    <row r="77618" spans="27:27">
      <c r="AA77618" s="271"/>
    </row>
    <row r="77619" spans="27:27">
      <c r="AA77619" s="271"/>
    </row>
    <row r="77620" spans="27:27">
      <c r="AA77620" s="271"/>
    </row>
    <row r="77621" spans="27:27">
      <c r="AA77621" s="271"/>
    </row>
    <row r="77622" spans="27:27">
      <c r="AA77622" s="271"/>
    </row>
    <row r="77623" spans="27:27">
      <c r="AA77623" s="271"/>
    </row>
    <row r="77624" spans="27:27">
      <c r="AA77624" s="271"/>
    </row>
    <row r="77625" spans="27:27">
      <c r="AA77625" s="271"/>
    </row>
    <row r="77626" spans="27:27">
      <c r="AA77626" s="271"/>
    </row>
    <row r="77627" spans="27:27">
      <c r="AA77627" s="271"/>
    </row>
    <row r="77628" spans="27:27">
      <c r="AA77628" s="271"/>
    </row>
    <row r="77629" spans="27:27">
      <c r="AA77629" s="271"/>
    </row>
    <row r="77630" spans="27:27">
      <c r="AA77630" s="271"/>
    </row>
    <row r="77631" spans="27:27">
      <c r="AA77631" s="271"/>
    </row>
    <row r="77632" spans="27:27">
      <c r="AA77632" s="271"/>
    </row>
    <row r="77633" spans="27:27">
      <c r="AA77633" s="271"/>
    </row>
    <row r="77634" spans="27:27">
      <c r="AA77634" s="271"/>
    </row>
    <row r="77635" spans="27:27">
      <c r="AA77635" s="271"/>
    </row>
    <row r="77636" spans="27:27">
      <c r="AA77636" s="271"/>
    </row>
    <row r="77637" spans="27:27">
      <c r="AA77637" s="271"/>
    </row>
    <row r="77638" spans="27:27">
      <c r="AA77638" s="271"/>
    </row>
    <row r="77639" spans="27:27">
      <c r="AA77639" s="271"/>
    </row>
    <row r="77640" spans="27:27">
      <c r="AA77640" s="271"/>
    </row>
    <row r="77641" spans="27:27">
      <c r="AA77641" s="271"/>
    </row>
    <row r="77642" spans="27:27">
      <c r="AA77642" s="271"/>
    </row>
    <row r="77643" spans="27:27">
      <c r="AA77643" s="271"/>
    </row>
    <row r="77644" spans="27:27">
      <c r="AA77644" s="271"/>
    </row>
    <row r="77645" spans="27:27">
      <c r="AA77645" s="271"/>
    </row>
    <row r="77646" spans="27:27">
      <c r="AA77646" s="271"/>
    </row>
    <row r="77647" spans="27:27">
      <c r="AA77647" s="271"/>
    </row>
    <row r="77648" spans="27:27">
      <c r="AA77648" s="271"/>
    </row>
    <row r="77649" spans="27:27">
      <c r="AA77649" s="271"/>
    </row>
    <row r="77650" spans="27:27">
      <c r="AA77650" s="271"/>
    </row>
    <row r="77651" spans="27:27">
      <c r="AA77651" s="271"/>
    </row>
    <row r="77652" spans="27:27">
      <c r="AA77652" s="271"/>
    </row>
    <row r="77653" spans="27:27">
      <c r="AA77653" s="271"/>
    </row>
    <row r="77654" spans="27:27">
      <c r="AA77654" s="271"/>
    </row>
    <row r="77655" spans="27:27">
      <c r="AA77655" s="271"/>
    </row>
    <row r="77656" spans="27:27">
      <c r="AA77656" s="271"/>
    </row>
    <row r="77657" spans="27:27">
      <c r="AA77657" s="271"/>
    </row>
    <row r="77658" spans="27:27">
      <c r="AA77658" s="271"/>
    </row>
    <row r="77659" spans="27:27">
      <c r="AA77659" s="271"/>
    </row>
    <row r="77660" spans="27:27">
      <c r="AA77660" s="271"/>
    </row>
    <row r="77661" spans="27:27">
      <c r="AA77661" s="271"/>
    </row>
    <row r="77662" spans="27:27">
      <c r="AA77662" s="271"/>
    </row>
    <row r="77663" spans="27:27">
      <c r="AA77663" s="271"/>
    </row>
    <row r="77664" spans="27:27">
      <c r="AA77664" s="271"/>
    </row>
    <row r="77665" spans="27:27">
      <c r="AA77665" s="271"/>
    </row>
    <row r="77666" spans="27:27">
      <c r="AA77666" s="271"/>
    </row>
    <row r="77667" spans="27:27">
      <c r="AA77667" s="271"/>
    </row>
    <row r="77668" spans="27:27">
      <c r="AA77668" s="271"/>
    </row>
    <row r="77669" spans="27:27">
      <c r="AA77669" s="271"/>
    </row>
    <row r="77670" spans="27:27">
      <c r="AA77670" s="271"/>
    </row>
    <row r="77671" spans="27:27">
      <c r="AA77671" s="271"/>
    </row>
    <row r="77672" spans="27:27">
      <c r="AA77672" s="271"/>
    </row>
    <row r="77673" spans="27:27">
      <c r="AA77673" s="271"/>
    </row>
    <row r="77674" spans="27:27">
      <c r="AA77674" s="271"/>
    </row>
    <row r="77675" spans="27:27">
      <c r="AA77675" s="271"/>
    </row>
    <row r="77676" spans="27:27">
      <c r="AA77676" s="271"/>
    </row>
    <row r="77677" spans="27:27">
      <c r="AA77677" s="271"/>
    </row>
    <row r="77678" spans="27:27">
      <c r="AA77678" s="271"/>
    </row>
    <row r="77679" spans="27:27">
      <c r="AA77679" s="271"/>
    </row>
    <row r="77680" spans="27:27">
      <c r="AA77680" s="271"/>
    </row>
    <row r="77681" spans="27:27">
      <c r="AA77681" s="271"/>
    </row>
    <row r="77682" spans="27:27">
      <c r="AA77682" s="271"/>
    </row>
    <row r="77683" spans="27:27">
      <c r="AA77683" s="271"/>
    </row>
    <row r="77684" spans="27:27">
      <c r="AA77684" s="271"/>
    </row>
    <row r="77685" spans="27:27">
      <c r="AA77685" s="271"/>
    </row>
    <row r="77686" spans="27:27">
      <c r="AA77686" s="271"/>
    </row>
    <row r="77687" spans="27:27">
      <c r="AA77687" s="271"/>
    </row>
    <row r="77688" spans="27:27">
      <c r="AA77688" s="271"/>
    </row>
    <row r="77689" spans="27:27">
      <c r="AA77689" s="271"/>
    </row>
    <row r="77690" spans="27:27">
      <c r="AA77690" s="271"/>
    </row>
    <row r="77691" spans="27:27">
      <c r="AA77691" s="271"/>
    </row>
    <row r="77692" spans="27:27">
      <c r="AA77692" s="271"/>
    </row>
    <row r="77693" spans="27:27">
      <c r="AA77693" s="271"/>
    </row>
    <row r="77694" spans="27:27">
      <c r="AA77694" s="271"/>
    </row>
    <row r="77695" spans="27:27">
      <c r="AA77695" s="271"/>
    </row>
    <row r="77696" spans="27:27">
      <c r="AA77696" s="271"/>
    </row>
    <row r="77697" spans="27:27">
      <c r="AA77697" s="271"/>
    </row>
    <row r="77698" spans="27:27">
      <c r="AA77698" s="271"/>
    </row>
    <row r="77699" spans="27:27">
      <c r="AA77699" s="271"/>
    </row>
    <row r="77700" spans="27:27">
      <c r="AA77700" s="271"/>
    </row>
    <row r="77701" spans="27:27">
      <c r="AA77701" s="271"/>
    </row>
    <row r="77702" spans="27:27">
      <c r="AA77702" s="271"/>
    </row>
    <row r="77703" spans="27:27">
      <c r="AA77703" s="271"/>
    </row>
    <row r="77704" spans="27:27">
      <c r="AA77704" s="271"/>
    </row>
    <row r="77705" spans="27:27">
      <c r="AA77705" s="271"/>
    </row>
    <row r="77706" spans="27:27">
      <c r="AA77706" s="271"/>
    </row>
    <row r="77707" spans="27:27">
      <c r="AA77707" s="271"/>
    </row>
    <row r="77708" spans="27:27">
      <c r="AA77708" s="271"/>
    </row>
    <row r="77709" spans="27:27">
      <c r="AA77709" s="271"/>
    </row>
    <row r="77710" spans="27:27">
      <c r="AA77710" s="271"/>
    </row>
    <row r="77711" spans="27:27">
      <c r="AA77711" s="271"/>
    </row>
    <row r="77712" spans="27:27">
      <c r="AA77712" s="271"/>
    </row>
    <row r="77713" spans="27:27">
      <c r="AA77713" s="271"/>
    </row>
    <row r="77714" spans="27:27">
      <c r="AA77714" s="271"/>
    </row>
    <row r="77715" spans="27:27">
      <c r="AA77715" s="271"/>
    </row>
    <row r="77716" spans="27:27">
      <c r="AA77716" s="271"/>
    </row>
    <row r="77717" spans="27:27">
      <c r="AA77717" s="271"/>
    </row>
    <row r="77718" spans="27:27">
      <c r="AA77718" s="271"/>
    </row>
    <row r="77719" spans="27:27">
      <c r="AA77719" s="271"/>
    </row>
    <row r="77720" spans="27:27">
      <c r="AA77720" s="271"/>
    </row>
    <row r="77721" spans="27:27">
      <c r="AA77721" s="271"/>
    </row>
    <row r="77722" spans="27:27">
      <c r="AA77722" s="271"/>
    </row>
    <row r="77723" spans="27:27">
      <c r="AA77723" s="271"/>
    </row>
    <row r="77724" spans="27:27">
      <c r="AA77724" s="271"/>
    </row>
    <row r="77725" spans="27:27">
      <c r="AA77725" s="271"/>
    </row>
    <row r="77726" spans="27:27">
      <c r="AA77726" s="271"/>
    </row>
    <row r="77727" spans="27:27">
      <c r="AA77727" s="271"/>
    </row>
    <row r="77728" spans="27:27">
      <c r="AA77728" s="271"/>
    </row>
    <row r="77729" spans="27:27">
      <c r="AA77729" s="271"/>
    </row>
    <row r="77730" spans="27:27">
      <c r="AA77730" s="271"/>
    </row>
    <row r="77731" spans="27:27">
      <c r="AA77731" s="271"/>
    </row>
    <row r="77732" spans="27:27">
      <c r="AA77732" s="271"/>
    </row>
    <row r="77733" spans="27:27">
      <c r="AA77733" s="271"/>
    </row>
    <row r="77734" spans="27:27">
      <c r="AA77734" s="271"/>
    </row>
    <row r="77735" spans="27:27">
      <c r="AA77735" s="271"/>
    </row>
    <row r="77736" spans="27:27">
      <c r="AA77736" s="271"/>
    </row>
    <row r="77737" spans="27:27">
      <c r="AA77737" s="271"/>
    </row>
    <row r="77738" spans="27:27">
      <c r="AA77738" s="271"/>
    </row>
    <row r="77739" spans="27:27">
      <c r="AA77739" s="271"/>
    </row>
    <row r="77740" spans="27:27">
      <c r="AA77740" s="271"/>
    </row>
    <row r="77741" spans="27:27">
      <c r="AA77741" s="271"/>
    </row>
    <row r="77742" spans="27:27">
      <c r="AA77742" s="271"/>
    </row>
    <row r="77743" spans="27:27">
      <c r="AA77743" s="271"/>
    </row>
    <row r="77744" spans="27:27">
      <c r="AA77744" s="271"/>
    </row>
    <row r="77745" spans="27:27">
      <c r="AA77745" s="271"/>
    </row>
    <row r="77746" spans="27:27">
      <c r="AA77746" s="271"/>
    </row>
    <row r="77747" spans="27:27">
      <c r="AA77747" s="271"/>
    </row>
    <row r="77748" spans="27:27">
      <c r="AA77748" s="271"/>
    </row>
    <row r="77749" spans="27:27">
      <c r="AA77749" s="271"/>
    </row>
    <row r="77750" spans="27:27">
      <c r="AA77750" s="271"/>
    </row>
    <row r="77751" spans="27:27">
      <c r="AA77751" s="271"/>
    </row>
    <row r="77752" spans="27:27">
      <c r="AA77752" s="271"/>
    </row>
    <row r="77753" spans="27:27">
      <c r="AA77753" s="271"/>
    </row>
    <row r="77754" spans="27:27">
      <c r="AA77754" s="271"/>
    </row>
    <row r="77755" spans="27:27">
      <c r="AA77755" s="271"/>
    </row>
    <row r="77756" spans="27:27">
      <c r="AA77756" s="271"/>
    </row>
    <row r="77757" spans="27:27">
      <c r="AA77757" s="271"/>
    </row>
    <row r="77758" spans="27:27">
      <c r="AA77758" s="271"/>
    </row>
    <row r="77759" spans="27:27">
      <c r="AA77759" s="271"/>
    </row>
    <row r="77760" spans="27:27">
      <c r="AA77760" s="271"/>
    </row>
    <row r="77761" spans="27:27">
      <c r="AA77761" s="271"/>
    </row>
    <row r="77762" spans="27:27">
      <c r="AA77762" s="271"/>
    </row>
    <row r="77763" spans="27:27">
      <c r="AA77763" s="271"/>
    </row>
    <row r="77764" spans="27:27">
      <c r="AA77764" s="271"/>
    </row>
    <row r="77765" spans="27:27">
      <c r="AA77765" s="271"/>
    </row>
    <row r="77766" spans="27:27">
      <c r="AA77766" s="271"/>
    </row>
    <row r="77767" spans="27:27">
      <c r="AA77767" s="271"/>
    </row>
    <row r="77768" spans="27:27">
      <c r="AA77768" s="271"/>
    </row>
    <row r="77769" spans="27:27">
      <c r="AA77769" s="271"/>
    </row>
    <row r="77770" spans="27:27">
      <c r="AA77770" s="271"/>
    </row>
    <row r="77771" spans="27:27">
      <c r="AA77771" s="271"/>
    </row>
    <row r="77772" spans="27:27">
      <c r="AA77772" s="271"/>
    </row>
    <row r="77773" spans="27:27">
      <c r="AA77773" s="271"/>
    </row>
    <row r="77774" spans="27:27">
      <c r="AA77774" s="271"/>
    </row>
    <row r="77775" spans="27:27">
      <c r="AA77775" s="271"/>
    </row>
    <row r="77776" spans="27:27">
      <c r="AA77776" s="271"/>
    </row>
    <row r="77777" spans="27:27">
      <c r="AA77777" s="271"/>
    </row>
    <row r="77778" spans="27:27">
      <c r="AA77778" s="271"/>
    </row>
    <row r="77779" spans="27:27">
      <c r="AA77779" s="271"/>
    </row>
    <row r="77780" spans="27:27">
      <c r="AA77780" s="271"/>
    </row>
    <row r="77781" spans="27:27">
      <c r="AA77781" s="271"/>
    </row>
    <row r="77782" spans="27:27">
      <c r="AA77782" s="271"/>
    </row>
    <row r="77783" spans="27:27">
      <c r="AA77783" s="271"/>
    </row>
    <row r="77784" spans="27:27">
      <c r="AA77784" s="271"/>
    </row>
    <row r="77785" spans="27:27">
      <c r="AA77785" s="271"/>
    </row>
    <row r="77786" spans="27:27">
      <c r="AA77786" s="271"/>
    </row>
    <row r="77787" spans="27:27">
      <c r="AA77787" s="271"/>
    </row>
    <row r="77788" spans="27:27">
      <c r="AA77788" s="271"/>
    </row>
    <row r="77789" spans="27:27">
      <c r="AA77789" s="271"/>
    </row>
    <row r="77790" spans="27:27">
      <c r="AA77790" s="271"/>
    </row>
    <row r="77791" spans="27:27">
      <c r="AA77791" s="271"/>
    </row>
    <row r="77792" spans="27:27">
      <c r="AA77792" s="271"/>
    </row>
    <row r="77793" spans="27:27">
      <c r="AA77793" s="271"/>
    </row>
    <row r="77794" spans="27:27">
      <c r="AA77794" s="271"/>
    </row>
    <row r="77795" spans="27:27">
      <c r="AA77795" s="271"/>
    </row>
    <row r="77796" spans="27:27">
      <c r="AA77796" s="271"/>
    </row>
    <row r="77797" spans="27:27">
      <c r="AA77797" s="271"/>
    </row>
    <row r="77798" spans="27:27">
      <c r="AA77798" s="271"/>
    </row>
    <row r="77799" spans="27:27">
      <c r="AA77799" s="271"/>
    </row>
    <row r="77800" spans="27:27">
      <c r="AA77800" s="271"/>
    </row>
    <row r="77801" spans="27:27">
      <c r="AA77801" s="271"/>
    </row>
    <row r="77802" spans="27:27">
      <c r="AA77802" s="271"/>
    </row>
    <row r="77803" spans="27:27">
      <c r="AA77803" s="271"/>
    </row>
    <row r="77804" spans="27:27">
      <c r="AA77804" s="271"/>
    </row>
    <row r="77805" spans="27:27">
      <c r="AA77805" s="271"/>
    </row>
    <row r="77806" spans="27:27">
      <c r="AA77806" s="271"/>
    </row>
    <row r="77807" spans="27:27">
      <c r="AA77807" s="271"/>
    </row>
    <row r="77808" spans="27:27">
      <c r="AA77808" s="271"/>
    </row>
    <row r="77809" spans="27:27">
      <c r="AA77809" s="271"/>
    </row>
    <row r="77810" spans="27:27">
      <c r="AA77810" s="271"/>
    </row>
    <row r="77811" spans="27:27">
      <c r="AA77811" s="271"/>
    </row>
    <row r="77812" spans="27:27">
      <c r="AA77812" s="271"/>
    </row>
    <row r="77813" spans="27:27">
      <c r="AA77813" s="271"/>
    </row>
    <row r="77814" spans="27:27">
      <c r="AA77814" s="271"/>
    </row>
    <row r="77815" spans="27:27">
      <c r="AA77815" s="271"/>
    </row>
    <row r="77816" spans="27:27">
      <c r="AA77816" s="271"/>
    </row>
    <row r="77817" spans="27:27">
      <c r="AA77817" s="271"/>
    </row>
    <row r="77818" spans="27:27">
      <c r="AA77818" s="271"/>
    </row>
    <row r="77819" spans="27:27">
      <c r="AA77819" s="271"/>
    </row>
    <row r="77820" spans="27:27">
      <c r="AA77820" s="271"/>
    </row>
    <row r="77821" spans="27:27">
      <c r="AA77821" s="271"/>
    </row>
    <row r="77822" spans="27:27">
      <c r="AA77822" s="271"/>
    </row>
    <row r="77823" spans="27:27">
      <c r="AA77823" s="271"/>
    </row>
    <row r="77824" spans="27:27">
      <c r="AA77824" s="271"/>
    </row>
    <row r="77825" spans="27:27">
      <c r="AA77825" s="271"/>
    </row>
    <row r="77826" spans="27:27">
      <c r="AA77826" s="271"/>
    </row>
    <row r="77827" spans="27:27">
      <c r="AA77827" s="271"/>
    </row>
    <row r="77828" spans="27:27">
      <c r="AA77828" s="271"/>
    </row>
    <row r="77829" spans="27:27">
      <c r="AA77829" s="271"/>
    </row>
    <row r="77830" spans="27:27">
      <c r="AA77830" s="271"/>
    </row>
    <row r="77831" spans="27:27">
      <c r="AA77831" s="271"/>
    </row>
    <row r="77832" spans="27:27">
      <c r="AA77832" s="271"/>
    </row>
    <row r="77833" spans="27:27">
      <c r="AA77833" s="271"/>
    </row>
    <row r="77834" spans="27:27">
      <c r="AA77834" s="271"/>
    </row>
    <row r="77835" spans="27:27">
      <c r="AA77835" s="271"/>
    </row>
    <row r="77836" spans="27:27">
      <c r="AA77836" s="271"/>
    </row>
    <row r="77837" spans="27:27">
      <c r="AA77837" s="271"/>
    </row>
    <row r="77838" spans="27:27">
      <c r="AA77838" s="271"/>
    </row>
    <row r="77839" spans="27:27">
      <c r="AA77839" s="271"/>
    </row>
    <row r="77840" spans="27:27">
      <c r="AA77840" s="271"/>
    </row>
    <row r="77841" spans="27:27">
      <c r="AA77841" s="271"/>
    </row>
    <row r="77842" spans="27:27">
      <c r="AA77842" s="271"/>
    </row>
    <row r="77843" spans="27:27">
      <c r="AA77843" s="271"/>
    </row>
    <row r="77844" spans="27:27">
      <c r="AA77844" s="271"/>
    </row>
    <row r="77845" spans="27:27">
      <c r="AA77845" s="271"/>
    </row>
    <row r="77846" spans="27:27">
      <c r="AA77846" s="271"/>
    </row>
    <row r="77847" spans="27:27">
      <c r="AA77847" s="271"/>
    </row>
    <row r="77848" spans="27:27">
      <c r="AA77848" s="271"/>
    </row>
    <row r="77849" spans="27:27">
      <c r="AA77849" s="271"/>
    </row>
    <row r="77850" spans="27:27">
      <c r="AA77850" s="271"/>
    </row>
    <row r="77851" spans="27:27">
      <c r="AA77851" s="271"/>
    </row>
    <row r="77852" spans="27:27">
      <c r="AA77852" s="271"/>
    </row>
    <row r="77853" spans="27:27">
      <c r="AA77853" s="271"/>
    </row>
    <row r="77854" spans="27:27">
      <c r="AA77854" s="271"/>
    </row>
    <row r="77855" spans="27:27">
      <c r="AA77855" s="271"/>
    </row>
    <row r="77856" spans="27:27">
      <c r="AA77856" s="271"/>
    </row>
    <row r="77857" spans="27:27">
      <c r="AA77857" s="271"/>
    </row>
    <row r="77858" spans="27:27">
      <c r="AA77858" s="271"/>
    </row>
    <row r="77859" spans="27:27">
      <c r="AA77859" s="271"/>
    </row>
    <row r="77860" spans="27:27">
      <c r="AA77860" s="271"/>
    </row>
    <row r="77861" spans="27:27">
      <c r="AA77861" s="271"/>
    </row>
    <row r="77862" spans="27:27">
      <c r="AA77862" s="271"/>
    </row>
    <row r="77863" spans="27:27">
      <c r="AA77863" s="271"/>
    </row>
    <row r="77864" spans="27:27">
      <c r="AA77864" s="271"/>
    </row>
    <row r="77865" spans="27:27">
      <c r="AA77865" s="271"/>
    </row>
    <row r="77866" spans="27:27">
      <c r="AA77866" s="271"/>
    </row>
    <row r="77867" spans="27:27">
      <c r="AA77867" s="271"/>
    </row>
    <row r="77868" spans="27:27">
      <c r="AA77868" s="271"/>
    </row>
    <row r="77869" spans="27:27">
      <c r="AA77869" s="271"/>
    </row>
    <row r="77870" spans="27:27">
      <c r="AA77870" s="271"/>
    </row>
    <row r="77871" spans="27:27">
      <c r="AA77871" s="271"/>
    </row>
    <row r="77872" spans="27:27">
      <c r="AA77872" s="271"/>
    </row>
    <row r="77873" spans="27:27">
      <c r="AA77873" s="271"/>
    </row>
    <row r="77874" spans="27:27">
      <c r="AA77874" s="271"/>
    </row>
    <row r="77875" spans="27:27">
      <c r="AA77875" s="271"/>
    </row>
    <row r="77876" spans="27:27">
      <c r="AA77876" s="271"/>
    </row>
    <row r="77877" spans="27:27">
      <c r="AA77877" s="271"/>
    </row>
    <row r="77878" spans="27:27">
      <c r="AA77878" s="271"/>
    </row>
    <row r="77879" spans="27:27">
      <c r="AA77879" s="271"/>
    </row>
    <row r="77880" spans="27:27">
      <c r="AA77880" s="271"/>
    </row>
    <row r="77881" spans="27:27">
      <c r="AA77881" s="271"/>
    </row>
    <row r="77882" spans="27:27">
      <c r="AA77882" s="271"/>
    </row>
    <row r="77883" spans="27:27">
      <c r="AA77883" s="271"/>
    </row>
    <row r="77884" spans="27:27">
      <c r="AA77884" s="271"/>
    </row>
    <row r="77885" spans="27:27">
      <c r="AA77885" s="271"/>
    </row>
    <row r="77886" spans="27:27">
      <c r="AA77886" s="271"/>
    </row>
    <row r="77887" spans="27:27">
      <c r="AA77887" s="271"/>
    </row>
    <row r="77888" spans="27:27">
      <c r="AA77888" s="271"/>
    </row>
    <row r="77889" spans="27:27">
      <c r="AA77889" s="271"/>
    </row>
    <row r="77890" spans="27:27">
      <c r="AA77890" s="271"/>
    </row>
    <row r="77891" spans="27:27">
      <c r="AA77891" s="271"/>
    </row>
    <row r="77892" spans="27:27">
      <c r="AA77892" s="271"/>
    </row>
    <row r="77893" spans="27:27">
      <c r="AA77893" s="271"/>
    </row>
    <row r="77894" spans="27:27">
      <c r="AA77894" s="271"/>
    </row>
    <row r="77895" spans="27:27">
      <c r="AA77895" s="271"/>
    </row>
    <row r="77896" spans="27:27">
      <c r="AA77896" s="271"/>
    </row>
    <row r="77897" spans="27:27">
      <c r="AA77897" s="271"/>
    </row>
    <row r="77898" spans="27:27">
      <c r="AA77898" s="271"/>
    </row>
    <row r="77899" spans="27:27">
      <c r="AA77899" s="271"/>
    </row>
    <row r="77900" spans="27:27">
      <c r="AA77900" s="271"/>
    </row>
    <row r="77901" spans="27:27">
      <c r="AA77901" s="271"/>
    </row>
    <row r="77902" spans="27:27">
      <c r="AA77902" s="271"/>
    </row>
    <row r="77903" spans="27:27">
      <c r="AA77903" s="271"/>
    </row>
    <row r="77904" spans="27:27">
      <c r="AA77904" s="271"/>
    </row>
    <row r="77905" spans="27:27">
      <c r="AA77905" s="271"/>
    </row>
    <row r="77906" spans="27:27">
      <c r="AA77906" s="271"/>
    </row>
    <row r="77907" spans="27:27">
      <c r="AA77907" s="271"/>
    </row>
    <row r="77908" spans="27:27">
      <c r="AA77908" s="271"/>
    </row>
    <row r="77909" spans="27:27">
      <c r="AA77909" s="271"/>
    </row>
    <row r="77910" spans="27:27">
      <c r="AA77910" s="271"/>
    </row>
    <row r="77911" spans="27:27">
      <c r="AA77911" s="271"/>
    </row>
    <row r="77912" spans="27:27">
      <c r="AA77912" s="271"/>
    </row>
    <row r="77913" spans="27:27">
      <c r="AA77913" s="271"/>
    </row>
    <row r="77914" spans="27:27">
      <c r="AA77914" s="271"/>
    </row>
    <row r="77915" spans="27:27">
      <c r="AA77915" s="271"/>
    </row>
    <row r="77916" spans="27:27">
      <c r="AA77916" s="271"/>
    </row>
    <row r="77917" spans="27:27">
      <c r="AA77917" s="271"/>
    </row>
    <row r="77918" spans="27:27">
      <c r="AA77918" s="271"/>
    </row>
    <row r="77919" spans="27:27">
      <c r="AA77919" s="271"/>
    </row>
    <row r="77920" spans="27:27">
      <c r="AA77920" s="271"/>
    </row>
    <row r="77921" spans="27:27">
      <c r="AA77921" s="271"/>
    </row>
    <row r="77922" spans="27:27">
      <c r="AA77922" s="271"/>
    </row>
    <row r="77923" spans="27:27">
      <c r="AA77923" s="271"/>
    </row>
    <row r="77924" spans="27:27">
      <c r="AA77924" s="271"/>
    </row>
    <row r="77925" spans="27:27">
      <c r="AA77925" s="271"/>
    </row>
    <row r="77926" spans="27:27">
      <c r="AA77926" s="271"/>
    </row>
    <row r="77927" spans="27:27">
      <c r="AA77927" s="271"/>
    </row>
    <row r="77928" spans="27:27">
      <c r="AA77928" s="271"/>
    </row>
    <row r="77929" spans="27:27">
      <c r="AA77929" s="271"/>
    </row>
    <row r="77930" spans="27:27">
      <c r="AA77930" s="271"/>
    </row>
    <row r="77931" spans="27:27">
      <c r="AA77931" s="271"/>
    </row>
    <row r="77932" spans="27:27">
      <c r="AA77932" s="271"/>
    </row>
    <row r="77933" spans="27:27">
      <c r="AA77933" s="271"/>
    </row>
    <row r="77934" spans="27:27">
      <c r="AA77934" s="271"/>
    </row>
    <row r="77935" spans="27:27">
      <c r="AA77935" s="271"/>
    </row>
    <row r="77936" spans="27:27">
      <c r="AA77936" s="271"/>
    </row>
    <row r="77937" spans="27:27">
      <c r="AA77937" s="271"/>
    </row>
    <row r="77938" spans="27:27">
      <c r="AA77938" s="271"/>
    </row>
    <row r="77939" spans="27:27">
      <c r="AA77939" s="271"/>
    </row>
    <row r="77940" spans="27:27">
      <c r="AA77940" s="271"/>
    </row>
    <row r="77941" spans="27:27">
      <c r="AA77941" s="271"/>
    </row>
    <row r="77942" spans="27:27">
      <c r="AA77942" s="271"/>
    </row>
    <row r="77943" spans="27:27">
      <c r="AA77943" s="271"/>
    </row>
    <row r="77944" spans="27:27">
      <c r="AA77944" s="271"/>
    </row>
    <row r="77945" spans="27:27">
      <c r="AA77945" s="271"/>
    </row>
    <row r="77946" spans="27:27">
      <c r="AA77946" s="271"/>
    </row>
    <row r="77947" spans="27:27">
      <c r="AA77947" s="271"/>
    </row>
    <row r="77948" spans="27:27">
      <c r="AA77948" s="271"/>
    </row>
    <row r="77949" spans="27:27">
      <c r="AA77949" s="271"/>
    </row>
    <row r="77950" spans="27:27">
      <c r="AA77950" s="271"/>
    </row>
    <row r="77951" spans="27:27">
      <c r="AA77951" s="271"/>
    </row>
    <row r="77952" spans="27:27">
      <c r="AA77952" s="271"/>
    </row>
    <row r="77953" spans="27:27">
      <c r="AA77953" s="271"/>
    </row>
    <row r="77954" spans="27:27">
      <c r="AA77954" s="271"/>
    </row>
    <row r="77955" spans="27:27">
      <c r="AA77955" s="271"/>
    </row>
    <row r="77956" spans="27:27">
      <c r="AA77956" s="271"/>
    </row>
    <row r="77957" spans="27:27">
      <c r="AA77957" s="271"/>
    </row>
    <row r="77958" spans="27:27">
      <c r="AA77958" s="271"/>
    </row>
    <row r="77959" spans="27:27">
      <c r="AA77959" s="271"/>
    </row>
    <row r="77960" spans="27:27">
      <c r="AA77960" s="271"/>
    </row>
    <row r="77961" spans="27:27">
      <c r="AA77961" s="271"/>
    </row>
    <row r="77962" spans="27:27">
      <c r="AA77962" s="271"/>
    </row>
    <row r="77963" spans="27:27">
      <c r="AA77963" s="271"/>
    </row>
    <row r="77964" spans="27:27">
      <c r="AA77964" s="271"/>
    </row>
    <row r="77965" spans="27:27">
      <c r="AA77965" s="271"/>
    </row>
    <row r="77966" spans="27:27">
      <c r="AA77966" s="271"/>
    </row>
    <row r="77967" spans="27:27">
      <c r="AA77967" s="271"/>
    </row>
    <row r="77968" spans="27:27">
      <c r="AA77968" s="271"/>
    </row>
    <row r="77969" spans="27:27">
      <c r="AA77969" s="271"/>
    </row>
    <row r="77970" spans="27:27">
      <c r="AA77970" s="271"/>
    </row>
    <row r="77971" spans="27:27">
      <c r="AA77971" s="271"/>
    </row>
    <row r="77972" spans="27:27">
      <c r="AA77972" s="271"/>
    </row>
    <row r="77973" spans="27:27">
      <c r="AA77973" s="271"/>
    </row>
    <row r="77974" spans="27:27">
      <c r="AA77974" s="271"/>
    </row>
    <row r="77975" spans="27:27">
      <c r="AA77975" s="271"/>
    </row>
    <row r="77976" spans="27:27">
      <c r="AA77976" s="271"/>
    </row>
    <row r="77977" spans="27:27">
      <c r="AA77977" s="271"/>
    </row>
    <row r="77978" spans="27:27">
      <c r="AA77978" s="271"/>
    </row>
    <row r="77979" spans="27:27">
      <c r="AA77979" s="271"/>
    </row>
    <row r="77980" spans="27:27">
      <c r="AA77980" s="271"/>
    </row>
    <row r="77981" spans="27:27">
      <c r="AA77981" s="271"/>
    </row>
    <row r="77982" spans="27:27">
      <c r="AA77982" s="271"/>
    </row>
    <row r="77983" spans="27:27">
      <c r="AA77983" s="271"/>
    </row>
    <row r="77984" spans="27:27">
      <c r="AA77984" s="271"/>
    </row>
    <row r="77985" spans="27:27">
      <c r="AA77985" s="271"/>
    </row>
    <row r="77986" spans="27:27">
      <c r="AA77986" s="271"/>
    </row>
    <row r="77987" spans="27:27">
      <c r="AA77987" s="271"/>
    </row>
    <row r="77988" spans="27:27">
      <c r="AA77988" s="271"/>
    </row>
    <row r="77989" spans="27:27">
      <c r="AA77989" s="271"/>
    </row>
    <row r="77990" spans="27:27">
      <c r="AA77990" s="271"/>
    </row>
    <row r="77991" spans="27:27">
      <c r="AA77991" s="271"/>
    </row>
    <row r="77992" spans="27:27">
      <c r="AA77992" s="271"/>
    </row>
    <row r="77993" spans="27:27">
      <c r="AA77993" s="271"/>
    </row>
    <row r="77994" spans="27:27">
      <c r="AA77994" s="271"/>
    </row>
    <row r="77995" spans="27:27">
      <c r="AA77995" s="271"/>
    </row>
    <row r="77996" spans="27:27">
      <c r="AA77996" s="271"/>
    </row>
    <row r="77997" spans="27:27">
      <c r="AA77997" s="271"/>
    </row>
    <row r="77998" spans="27:27">
      <c r="AA77998" s="271"/>
    </row>
    <row r="77999" spans="27:27">
      <c r="AA77999" s="271"/>
    </row>
    <row r="78000" spans="27:27">
      <c r="AA78000" s="271"/>
    </row>
    <row r="78001" spans="27:27">
      <c r="AA78001" s="271"/>
    </row>
    <row r="78002" spans="27:27">
      <c r="AA78002" s="271"/>
    </row>
    <row r="78003" spans="27:27">
      <c r="AA78003" s="271"/>
    </row>
    <row r="78004" spans="27:27">
      <c r="AA78004" s="271"/>
    </row>
    <row r="78005" spans="27:27">
      <c r="AA78005" s="271"/>
    </row>
    <row r="78006" spans="27:27">
      <c r="AA78006" s="271"/>
    </row>
    <row r="78007" spans="27:27">
      <c r="AA78007" s="271"/>
    </row>
    <row r="78008" spans="27:27">
      <c r="AA78008" s="271"/>
    </row>
    <row r="78009" spans="27:27">
      <c r="AA78009" s="271"/>
    </row>
    <row r="78010" spans="27:27">
      <c r="AA78010" s="271"/>
    </row>
    <row r="78011" spans="27:27">
      <c r="AA78011" s="271"/>
    </row>
    <row r="78012" spans="27:27">
      <c r="AA78012" s="271"/>
    </row>
    <row r="78013" spans="27:27">
      <c r="AA78013" s="271"/>
    </row>
    <row r="78014" spans="27:27">
      <c r="AA78014" s="271"/>
    </row>
    <row r="78015" spans="27:27">
      <c r="AA78015" s="271"/>
    </row>
    <row r="78016" spans="27:27">
      <c r="AA78016" s="271"/>
    </row>
    <row r="78017" spans="27:27">
      <c r="AA78017" s="271"/>
    </row>
    <row r="78018" spans="27:27">
      <c r="AA78018" s="271"/>
    </row>
    <row r="78019" spans="27:27">
      <c r="AA78019" s="271"/>
    </row>
    <row r="78020" spans="27:27">
      <c r="AA78020" s="271"/>
    </row>
    <row r="78021" spans="27:27">
      <c r="AA78021" s="271"/>
    </row>
    <row r="78022" spans="27:27">
      <c r="AA78022" s="271"/>
    </row>
    <row r="78023" spans="27:27">
      <c r="AA78023" s="271"/>
    </row>
    <row r="78024" spans="27:27">
      <c r="AA78024" s="271"/>
    </row>
    <row r="78025" spans="27:27">
      <c r="AA78025" s="271"/>
    </row>
    <row r="78026" spans="27:27">
      <c r="AA78026" s="271"/>
    </row>
    <row r="78027" spans="27:27">
      <c r="AA78027" s="271"/>
    </row>
    <row r="78028" spans="27:27">
      <c r="AA78028" s="271"/>
    </row>
    <row r="78029" spans="27:27">
      <c r="AA78029" s="271"/>
    </row>
    <row r="78030" spans="27:27">
      <c r="AA78030" s="271"/>
    </row>
    <row r="78031" spans="27:27">
      <c r="AA78031" s="271"/>
    </row>
    <row r="78032" spans="27:27">
      <c r="AA78032" s="271"/>
    </row>
    <row r="78033" spans="27:27">
      <c r="AA78033" s="271"/>
    </row>
    <row r="78034" spans="27:27">
      <c r="AA78034" s="271"/>
    </row>
    <row r="78035" spans="27:27">
      <c r="AA78035" s="271"/>
    </row>
    <row r="78036" spans="27:27">
      <c r="AA78036" s="271"/>
    </row>
    <row r="78037" spans="27:27">
      <c r="AA78037" s="271"/>
    </row>
    <row r="78038" spans="27:27">
      <c r="AA78038" s="271"/>
    </row>
    <row r="78039" spans="27:27">
      <c r="AA78039" s="271"/>
    </row>
    <row r="78040" spans="27:27">
      <c r="AA78040" s="271"/>
    </row>
    <row r="78041" spans="27:27">
      <c r="AA78041" s="271"/>
    </row>
    <row r="78042" spans="27:27">
      <c r="AA78042" s="271"/>
    </row>
    <row r="78043" spans="27:27">
      <c r="AA78043" s="271"/>
    </row>
    <row r="78044" spans="27:27">
      <c r="AA78044" s="271"/>
    </row>
    <row r="78045" spans="27:27">
      <c r="AA78045" s="271"/>
    </row>
    <row r="78046" spans="27:27">
      <c r="AA78046" s="271"/>
    </row>
    <row r="78047" spans="27:27">
      <c r="AA78047" s="271"/>
    </row>
    <row r="78048" spans="27:27">
      <c r="AA78048" s="271"/>
    </row>
    <row r="78049" spans="27:27">
      <c r="AA78049" s="271"/>
    </row>
    <row r="78050" spans="27:27">
      <c r="AA78050" s="271"/>
    </row>
    <row r="78051" spans="27:27">
      <c r="AA78051" s="271"/>
    </row>
    <row r="78052" spans="27:27">
      <c r="AA78052" s="271"/>
    </row>
    <row r="78053" spans="27:27">
      <c r="AA78053" s="271"/>
    </row>
    <row r="78054" spans="27:27">
      <c r="AA78054" s="271"/>
    </row>
    <row r="78055" spans="27:27">
      <c r="AA78055" s="271"/>
    </row>
    <row r="78056" spans="27:27">
      <c r="AA78056" s="271"/>
    </row>
    <row r="78057" spans="27:27">
      <c r="AA78057" s="271"/>
    </row>
    <row r="78058" spans="27:27">
      <c r="AA78058" s="271"/>
    </row>
    <row r="78059" spans="27:27">
      <c r="AA78059" s="271"/>
    </row>
    <row r="78060" spans="27:27">
      <c r="AA78060" s="271"/>
    </row>
    <row r="78061" spans="27:27">
      <c r="AA78061" s="271"/>
    </row>
    <row r="78062" spans="27:27">
      <c r="AA78062" s="271"/>
    </row>
    <row r="78063" spans="27:27">
      <c r="AA78063" s="271"/>
    </row>
    <row r="78064" spans="27:27">
      <c r="AA78064" s="271"/>
    </row>
    <row r="78065" spans="27:27">
      <c r="AA78065" s="271"/>
    </row>
    <row r="78066" spans="27:27">
      <c r="AA78066" s="271"/>
    </row>
    <row r="78067" spans="27:27">
      <c r="AA78067" s="271"/>
    </row>
    <row r="78068" spans="27:27">
      <c r="AA78068" s="271"/>
    </row>
    <row r="78069" spans="27:27">
      <c r="AA78069" s="271"/>
    </row>
    <row r="78070" spans="27:27">
      <c r="AA78070" s="271"/>
    </row>
    <row r="78071" spans="27:27">
      <c r="AA78071" s="271"/>
    </row>
    <row r="78072" spans="27:27">
      <c r="AA78072" s="271"/>
    </row>
    <row r="78073" spans="27:27">
      <c r="AA78073" s="271"/>
    </row>
    <row r="78074" spans="27:27">
      <c r="AA78074" s="271"/>
    </row>
    <row r="78075" spans="27:27">
      <c r="AA78075" s="271"/>
    </row>
    <row r="78076" spans="27:27">
      <c r="AA78076" s="271"/>
    </row>
    <row r="78077" spans="27:27">
      <c r="AA78077" s="271"/>
    </row>
    <row r="78078" spans="27:27">
      <c r="AA78078" s="271"/>
    </row>
    <row r="78079" spans="27:27">
      <c r="AA78079" s="271"/>
    </row>
    <row r="78080" spans="27:27">
      <c r="AA78080" s="271"/>
    </row>
    <row r="78081" spans="27:27">
      <c r="AA78081" s="271"/>
    </row>
    <row r="78082" spans="27:27">
      <c r="AA78082" s="271"/>
    </row>
    <row r="78083" spans="27:27">
      <c r="AA78083" s="271"/>
    </row>
    <row r="78084" spans="27:27">
      <c r="AA78084" s="271"/>
    </row>
    <row r="78085" spans="27:27">
      <c r="AA78085" s="271"/>
    </row>
    <row r="78086" spans="27:27">
      <c r="AA78086" s="271"/>
    </row>
    <row r="78087" spans="27:27">
      <c r="AA78087" s="271"/>
    </row>
    <row r="78088" spans="27:27">
      <c r="AA78088" s="271"/>
    </row>
    <row r="78089" spans="27:27">
      <c r="AA78089" s="271"/>
    </row>
    <row r="78090" spans="27:27">
      <c r="AA78090" s="271"/>
    </row>
    <row r="78091" spans="27:27">
      <c r="AA78091" s="271"/>
    </row>
    <row r="78092" spans="27:27">
      <c r="AA78092" s="271"/>
    </row>
    <row r="78093" spans="27:27">
      <c r="AA78093" s="271"/>
    </row>
    <row r="78094" spans="27:27">
      <c r="AA78094" s="271"/>
    </row>
    <row r="78095" spans="27:27">
      <c r="AA78095" s="271"/>
    </row>
    <row r="78096" spans="27:27">
      <c r="AA78096" s="271"/>
    </row>
    <row r="78097" spans="27:27">
      <c r="AA78097" s="271"/>
    </row>
    <row r="78098" spans="27:27">
      <c r="AA78098" s="271"/>
    </row>
    <row r="78099" spans="27:27">
      <c r="AA78099" s="271"/>
    </row>
    <row r="78100" spans="27:27">
      <c r="AA78100" s="271"/>
    </row>
    <row r="78101" spans="27:27">
      <c r="AA78101" s="271"/>
    </row>
    <row r="78102" spans="27:27">
      <c r="AA78102" s="271"/>
    </row>
    <row r="78103" spans="27:27">
      <c r="AA78103" s="271"/>
    </row>
    <row r="78104" spans="27:27">
      <c r="AA78104" s="271"/>
    </row>
    <row r="78105" spans="27:27">
      <c r="AA78105" s="271"/>
    </row>
    <row r="78106" spans="27:27">
      <c r="AA78106" s="271"/>
    </row>
    <row r="78107" spans="27:27">
      <c r="AA78107" s="271"/>
    </row>
    <row r="78108" spans="27:27">
      <c r="AA78108" s="271"/>
    </row>
    <row r="78109" spans="27:27">
      <c r="AA78109" s="271"/>
    </row>
    <row r="78110" spans="27:27">
      <c r="AA78110" s="271"/>
    </row>
    <row r="78111" spans="27:27">
      <c r="AA78111" s="271"/>
    </row>
    <row r="78112" spans="27:27">
      <c r="AA78112" s="271"/>
    </row>
    <row r="78113" spans="27:27">
      <c r="AA78113" s="271"/>
    </row>
    <row r="78114" spans="27:27">
      <c r="AA78114" s="271"/>
    </row>
    <row r="78115" spans="27:27">
      <c r="AA78115" s="271"/>
    </row>
    <row r="78116" spans="27:27">
      <c r="AA78116" s="271"/>
    </row>
    <row r="78117" spans="27:27">
      <c r="AA78117" s="271"/>
    </row>
    <row r="78118" spans="27:27">
      <c r="AA78118" s="271"/>
    </row>
    <row r="78119" spans="27:27">
      <c r="AA78119" s="271"/>
    </row>
    <row r="78120" spans="27:27">
      <c r="AA78120" s="271"/>
    </row>
    <row r="78121" spans="27:27">
      <c r="AA78121" s="271"/>
    </row>
    <row r="78122" spans="27:27">
      <c r="AA78122" s="271"/>
    </row>
    <row r="78123" spans="27:27">
      <c r="AA78123" s="271"/>
    </row>
    <row r="78124" spans="27:27">
      <c r="AA78124" s="271"/>
    </row>
    <row r="78125" spans="27:27">
      <c r="AA78125" s="271"/>
    </row>
    <row r="78126" spans="27:27">
      <c r="AA78126" s="271"/>
    </row>
    <row r="78127" spans="27:27">
      <c r="AA78127" s="271"/>
    </row>
    <row r="78128" spans="27:27">
      <c r="AA78128" s="271"/>
    </row>
    <row r="78129" spans="27:27">
      <c r="AA78129" s="271"/>
    </row>
    <row r="78130" spans="27:27">
      <c r="AA78130" s="271"/>
    </row>
    <row r="78131" spans="27:27">
      <c r="AA78131" s="271"/>
    </row>
    <row r="78132" spans="27:27">
      <c r="AA78132" s="271"/>
    </row>
    <row r="78133" spans="27:27">
      <c r="AA78133" s="271"/>
    </row>
    <row r="78134" spans="27:27">
      <c r="AA78134" s="271"/>
    </row>
    <row r="78135" spans="27:27">
      <c r="AA78135" s="271"/>
    </row>
    <row r="78136" spans="27:27">
      <c r="AA78136" s="271"/>
    </row>
    <row r="78137" spans="27:27">
      <c r="AA78137" s="271"/>
    </row>
    <row r="78138" spans="27:27">
      <c r="AA78138" s="271"/>
    </row>
    <row r="78139" spans="27:27">
      <c r="AA78139" s="271"/>
    </row>
    <row r="78140" spans="27:27">
      <c r="AA78140" s="271"/>
    </row>
    <row r="78141" spans="27:27">
      <c r="AA78141" s="271"/>
    </row>
    <row r="78142" spans="27:27">
      <c r="AA78142" s="271"/>
    </row>
    <row r="78143" spans="27:27">
      <c r="AA78143" s="271"/>
    </row>
    <row r="78144" spans="27:27">
      <c r="AA78144" s="271"/>
    </row>
    <row r="78145" spans="27:27">
      <c r="AA78145" s="271"/>
    </row>
    <row r="78146" spans="27:27">
      <c r="AA78146" s="271"/>
    </row>
    <row r="78147" spans="27:27">
      <c r="AA78147" s="271"/>
    </row>
    <row r="78148" spans="27:27">
      <c r="AA78148" s="271"/>
    </row>
    <row r="78149" spans="27:27">
      <c r="AA78149" s="271"/>
    </row>
    <row r="78150" spans="27:27">
      <c r="AA78150" s="271"/>
    </row>
    <row r="78151" spans="27:27">
      <c r="AA78151" s="271"/>
    </row>
    <row r="78152" spans="27:27">
      <c r="AA78152" s="271"/>
    </row>
    <row r="78153" spans="27:27">
      <c r="AA78153" s="271"/>
    </row>
    <row r="78154" spans="27:27">
      <c r="AA78154" s="271"/>
    </row>
    <row r="78155" spans="27:27">
      <c r="AA78155" s="271"/>
    </row>
    <row r="78156" spans="27:27">
      <c r="AA78156" s="271"/>
    </row>
    <row r="78157" spans="27:27">
      <c r="AA78157" s="271"/>
    </row>
    <row r="78158" spans="27:27">
      <c r="AA78158" s="271"/>
    </row>
    <row r="78159" spans="27:27">
      <c r="AA78159" s="271"/>
    </row>
    <row r="78160" spans="27:27">
      <c r="AA78160" s="271"/>
    </row>
    <row r="78161" spans="27:27">
      <c r="AA78161" s="271"/>
    </row>
    <row r="78162" spans="27:27">
      <c r="AA78162" s="271"/>
    </row>
    <row r="78163" spans="27:27">
      <c r="AA78163" s="271"/>
    </row>
    <row r="78164" spans="27:27">
      <c r="AA78164" s="271"/>
    </row>
    <row r="78165" spans="27:27">
      <c r="AA78165" s="271"/>
    </row>
    <row r="78166" spans="27:27">
      <c r="AA78166" s="271"/>
    </row>
    <row r="78167" spans="27:27">
      <c r="AA78167" s="271"/>
    </row>
    <row r="78168" spans="27:27">
      <c r="AA78168" s="271"/>
    </row>
    <row r="78169" spans="27:27">
      <c r="AA78169" s="271"/>
    </row>
    <row r="78170" spans="27:27">
      <c r="AA78170" s="271"/>
    </row>
    <row r="78171" spans="27:27">
      <c r="AA78171" s="271"/>
    </row>
    <row r="78172" spans="27:27">
      <c r="AA78172" s="271"/>
    </row>
    <row r="78173" spans="27:27">
      <c r="AA78173" s="271"/>
    </row>
    <row r="78174" spans="27:27">
      <c r="AA78174" s="271"/>
    </row>
    <row r="78175" spans="27:27">
      <c r="AA78175" s="271"/>
    </row>
    <row r="78176" spans="27:27">
      <c r="AA78176" s="271"/>
    </row>
    <row r="78177" spans="27:27">
      <c r="AA78177" s="271"/>
    </row>
    <row r="78178" spans="27:27">
      <c r="AA78178" s="271"/>
    </row>
    <row r="78179" spans="27:27">
      <c r="AA78179" s="271"/>
    </row>
    <row r="78180" spans="27:27">
      <c r="AA78180" s="271"/>
    </row>
    <row r="78181" spans="27:27">
      <c r="AA78181" s="271"/>
    </row>
    <row r="78182" spans="27:27">
      <c r="AA78182" s="271"/>
    </row>
    <row r="78183" spans="27:27">
      <c r="AA78183" s="271"/>
    </row>
    <row r="78184" spans="27:27">
      <c r="AA78184" s="271"/>
    </row>
    <row r="78185" spans="27:27">
      <c r="AA78185" s="271"/>
    </row>
    <row r="78186" spans="27:27">
      <c r="AA78186" s="271"/>
    </row>
    <row r="78187" spans="27:27">
      <c r="AA78187" s="271"/>
    </row>
    <row r="78188" spans="27:27">
      <c r="AA78188" s="271"/>
    </row>
    <row r="78189" spans="27:27">
      <c r="AA78189" s="271"/>
    </row>
    <row r="78190" spans="27:27">
      <c r="AA78190" s="271"/>
    </row>
    <row r="78191" spans="27:27">
      <c r="AA78191" s="271"/>
    </row>
    <row r="78192" spans="27:27">
      <c r="AA78192" s="271"/>
    </row>
    <row r="78193" spans="27:27">
      <c r="AA78193" s="271"/>
    </row>
    <row r="78194" spans="27:27">
      <c r="AA78194" s="271"/>
    </row>
    <row r="78195" spans="27:27">
      <c r="AA78195" s="271"/>
    </row>
    <row r="78196" spans="27:27">
      <c r="AA78196" s="271"/>
    </row>
    <row r="78197" spans="27:27">
      <c r="AA78197" s="271"/>
    </row>
    <row r="78198" spans="27:27">
      <c r="AA78198" s="271"/>
    </row>
    <row r="78199" spans="27:27">
      <c r="AA78199" s="271"/>
    </row>
    <row r="78200" spans="27:27">
      <c r="AA78200" s="271"/>
    </row>
    <row r="78201" spans="27:27">
      <c r="AA78201" s="271"/>
    </row>
    <row r="78202" spans="27:27">
      <c r="AA78202" s="271"/>
    </row>
    <row r="78203" spans="27:27">
      <c r="AA78203" s="271"/>
    </row>
    <row r="78204" spans="27:27">
      <c r="AA78204" s="271"/>
    </row>
    <row r="78205" spans="27:27">
      <c r="AA78205" s="271"/>
    </row>
    <row r="78206" spans="27:27">
      <c r="AA78206" s="271"/>
    </row>
    <row r="78207" spans="27:27">
      <c r="AA78207" s="271"/>
    </row>
    <row r="78208" spans="27:27">
      <c r="AA78208" s="271"/>
    </row>
    <row r="78209" spans="27:27">
      <c r="AA78209" s="271"/>
    </row>
    <row r="78210" spans="27:27">
      <c r="AA78210" s="271"/>
    </row>
    <row r="78211" spans="27:27">
      <c r="AA78211" s="271"/>
    </row>
    <row r="78212" spans="27:27">
      <c r="AA78212" s="271"/>
    </row>
    <row r="78213" spans="27:27">
      <c r="AA78213" s="271"/>
    </row>
    <row r="78214" spans="27:27">
      <c r="AA78214" s="271"/>
    </row>
    <row r="78215" spans="27:27">
      <c r="AA78215" s="271"/>
    </row>
    <row r="78216" spans="27:27">
      <c r="AA78216" s="271"/>
    </row>
    <row r="78217" spans="27:27">
      <c r="AA78217" s="271"/>
    </row>
    <row r="78218" spans="27:27">
      <c r="AA78218" s="271"/>
    </row>
    <row r="78219" spans="27:27">
      <c r="AA78219" s="271"/>
    </row>
    <row r="78220" spans="27:27">
      <c r="AA78220" s="271"/>
    </row>
    <row r="78221" spans="27:27">
      <c r="AA78221" s="271"/>
    </row>
    <row r="78222" spans="27:27">
      <c r="AA78222" s="271"/>
    </row>
    <row r="78223" spans="27:27">
      <c r="AA78223" s="271"/>
    </row>
    <row r="78224" spans="27:27">
      <c r="AA78224" s="271"/>
    </row>
    <row r="78225" spans="27:27">
      <c r="AA78225" s="271"/>
    </row>
    <row r="78226" spans="27:27">
      <c r="AA78226" s="271"/>
    </row>
    <row r="78227" spans="27:27">
      <c r="AA78227" s="271"/>
    </row>
    <row r="78228" spans="27:27">
      <c r="AA78228" s="271"/>
    </row>
    <row r="78229" spans="27:27">
      <c r="AA78229" s="271"/>
    </row>
    <row r="78230" spans="27:27">
      <c r="AA78230" s="271"/>
    </row>
    <row r="78231" spans="27:27">
      <c r="AA78231" s="271"/>
    </row>
    <row r="78232" spans="27:27">
      <c r="AA78232" s="271"/>
    </row>
    <row r="78233" spans="27:27">
      <c r="AA78233" s="271"/>
    </row>
    <row r="78234" spans="27:27">
      <c r="AA78234" s="271"/>
    </row>
    <row r="78235" spans="27:27">
      <c r="AA78235" s="271"/>
    </row>
    <row r="78236" spans="27:27">
      <c r="AA78236" s="271"/>
    </row>
    <row r="78237" spans="27:27">
      <c r="AA78237" s="271"/>
    </row>
    <row r="78238" spans="27:27">
      <c r="AA78238" s="271"/>
    </row>
    <row r="78239" spans="27:27">
      <c r="AA78239" s="271"/>
    </row>
    <row r="78240" spans="27:27">
      <c r="AA78240" s="271"/>
    </row>
    <row r="78241" spans="27:27">
      <c r="AA78241" s="271"/>
    </row>
    <row r="78242" spans="27:27">
      <c r="AA78242" s="271"/>
    </row>
    <row r="78243" spans="27:27">
      <c r="AA78243" s="271"/>
    </row>
    <row r="78244" spans="27:27">
      <c r="AA78244" s="271"/>
    </row>
    <row r="78245" spans="27:27">
      <c r="AA78245" s="271"/>
    </row>
    <row r="78246" spans="27:27">
      <c r="AA78246" s="271"/>
    </row>
    <row r="78247" spans="27:27">
      <c r="AA78247" s="271"/>
    </row>
    <row r="78248" spans="27:27">
      <c r="AA78248" s="271"/>
    </row>
    <row r="78249" spans="27:27">
      <c r="AA78249" s="271"/>
    </row>
    <row r="78250" spans="27:27">
      <c r="AA78250" s="271"/>
    </row>
    <row r="78251" spans="27:27">
      <c r="AA78251" s="271"/>
    </row>
    <row r="78252" spans="27:27">
      <c r="AA78252" s="271"/>
    </row>
    <row r="78253" spans="27:27">
      <c r="AA78253" s="271"/>
    </row>
    <row r="78254" spans="27:27">
      <c r="AA78254" s="271"/>
    </row>
    <row r="78255" spans="27:27">
      <c r="AA78255" s="271"/>
    </row>
    <row r="78256" spans="27:27">
      <c r="AA78256" s="271"/>
    </row>
    <row r="78257" spans="27:27">
      <c r="AA78257" s="271"/>
    </row>
    <row r="78258" spans="27:27">
      <c r="AA78258" s="271"/>
    </row>
    <row r="78259" spans="27:27">
      <c r="AA78259" s="271"/>
    </row>
    <row r="78260" spans="27:27">
      <c r="AA78260" s="271"/>
    </row>
    <row r="78261" spans="27:27">
      <c r="AA78261" s="271"/>
    </row>
    <row r="78262" spans="27:27">
      <c r="AA78262" s="271"/>
    </row>
    <row r="78263" spans="27:27">
      <c r="AA78263" s="271"/>
    </row>
    <row r="78264" spans="27:27">
      <c r="AA78264" s="271"/>
    </row>
    <row r="78265" spans="27:27">
      <c r="AA78265" s="271"/>
    </row>
    <row r="78266" spans="27:27">
      <c r="AA78266" s="271"/>
    </row>
    <row r="78267" spans="27:27">
      <c r="AA78267" s="271"/>
    </row>
    <row r="78268" spans="27:27">
      <c r="AA78268" s="271"/>
    </row>
    <row r="78269" spans="27:27">
      <c r="AA78269" s="271"/>
    </row>
    <row r="78270" spans="27:27">
      <c r="AA78270" s="271"/>
    </row>
    <row r="78271" spans="27:27">
      <c r="AA78271" s="271"/>
    </row>
    <row r="78272" spans="27:27">
      <c r="AA78272" s="271"/>
    </row>
    <row r="78273" spans="27:27">
      <c r="AA78273" s="271"/>
    </row>
    <row r="78274" spans="27:27">
      <c r="AA78274" s="271"/>
    </row>
    <row r="78275" spans="27:27">
      <c r="AA78275" s="271"/>
    </row>
    <row r="78276" spans="27:27">
      <c r="AA78276" s="271"/>
    </row>
    <row r="78277" spans="27:27">
      <c r="AA78277" s="271"/>
    </row>
    <row r="78278" spans="27:27">
      <c r="AA78278" s="271"/>
    </row>
    <row r="78279" spans="27:27">
      <c r="AA78279" s="271"/>
    </row>
    <row r="78280" spans="27:27">
      <c r="AA78280" s="271"/>
    </row>
    <row r="78281" spans="27:27">
      <c r="AA78281" s="271"/>
    </row>
    <row r="78282" spans="27:27">
      <c r="AA78282" s="271"/>
    </row>
    <row r="78283" spans="27:27">
      <c r="AA78283" s="271"/>
    </row>
    <row r="78284" spans="27:27">
      <c r="AA78284" s="271"/>
    </row>
    <row r="78285" spans="27:27">
      <c r="AA78285" s="271"/>
    </row>
    <row r="78286" spans="27:27">
      <c r="AA78286" s="271"/>
    </row>
    <row r="78287" spans="27:27">
      <c r="AA78287" s="271"/>
    </row>
    <row r="78288" spans="27:27">
      <c r="AA78288" s="271"/>
    </row>
    <row r="78289" spans="27:27">
      <c r="AA78289" s="271"/>
    </row>
    <row r="78290" spans="27:27">
      <c r="AA78290" s="271"/>
    </row>
    <row r="78291" spans="27:27">
      <c r="AA78291" s="271"/>
    </row>
    <row r="78292" spans="27:27">
      <c r="AA78292" s="271"/>
    </row>
    <row r="78293" spans="27:27">
      <c r="AA78293" s="271"/>
    </row>
    <row r="78294" spans="27:27">
      <c r="AA78294" s="271"/>
    </row>
    <row r="78295" spans="27:27">
      <c r="AA78295" s="271"/>
    </row>
    <row r="78296" spans="27:27">
      <c r="AA78296" s="271"/>
    </row>
    <row r="78297" spans="27:27">
      <c r="AA78297" s="271"/>
    </row>
    <row r="78298" spans="27:27">
      <c r="AA78298" s="271"/>
    </row>
    <row r="78299" spans="27:27">
      <c r="AA78299" s="271"/>
    </row>
    <row r="78300" spans="27:27">
      <c r="AA78300" s="271"/>
    </row>
    <row r="78301" spans="27:27">
      <c r="AA78301" s="271"/>
    </row>
    <row r="78302" spans="27:27">
      <c r="AA78302" s="271"/>
    </row>
    <row r="78303" spans="27:27">
      <c r="AA78303" s="271"/>
    </row>
    <row r="78304" spans="27:27">
      <c r="AA78304" s="271"/>
    </row>
    <row r="78305" spans="27:27">
      <c r="AA78305" s="271"/>
    </row>
    <row r="78306" spans="27:27">
      <c r="AA78306" s="271"/>
    </row>
    <row r="78307" spans="27:27">
      <c r="AA78307" s="271"/>
    </row>
    <row r="78308" spans="27:27">
      <c r="AA78308" s="271"/>
    </row>
    <row r="78309" spans="27:27">
      <c r="AA78309" s="271"/>
    </row>
    <row r="78310" spans="27:27">
      <c r="AA78310" s="271"/>
    </row>
    <row r="78311" spans="27:27">
      <c r="AA78311" s="271"/>
    </row>
    <row r="78312" spans="27:27">
      <c r="AA78312" s="271"/>
    </row>
    <row r="78313" spans="27:27">
      <c r="AA78313" s="271"/>
    </row>
    <row r="78314" spans="27:27">
      <c r="AA78314" s="271"/>
    </row>
    <row r="78315" spans="27:27">
      <c r="AA78315" s="271"/>
    </row>
    <row r="78316" spans="27:27">
      <c r="AA78316" s="271"/>
    </row>
    <row r="78317" spans="27:27">
      <c r="AA78317" s="271"/>
    </row>
    <row r="78318" spans="27:27">
      <c r="AA78318" s="271"/>
    </row>
    <row r="78319" spans="27:27">
      <c r="AA78319" s="271"/>
    </row>
    <row r="78320" spans="27:27">
      <c r="AA78320" s="271"/>
    </row>
    <row r="78321" spans="27:27">
      <c r="AA78321" s="271"/>
    </row>
    <row r="78322" spans="27:27">
      <c r="AA78322" s="271"/>
    </row>
    <row r="78323" spans="27:27">
      <c r="AA78323" s="271"/>
    </row>
    <row r="78324" spans="27:27">
      <c r="AA78324" s="271"/>
    </row>
    <row r="78325" spans="27:27">
      <c r="AA78325" s="271"/>
    </row>
    <row r="78326" spans="27:27">
      <c r="AA78326" s="271"/>
    </row>
    <row r="78327" spans="27:27">
      <c r="AA78327" s="271"/>
    </row>
    <row r="78328" spans="27:27">
      <c r="AA78328" s="271"/>
    </row>
    <row r="78329" spans="27:27">
      <c r="AA78329" s="271"/>
    </row>
    <row r="78330" spans="27:27">
      <c r="AA78330" s="271"/>
    </row>
    <row r="78331" spans="27:27">
      <c r="AA78331" s="271"/>
    </row>
    <row r="78332" spans="27:27">
      <c r="AA78332" s="271"/>
    </row>
    <row r="78333" spans="27:27">
      <c r="AA78333" s="271"/>
    </row>
    <row r="78334" spans="27:27">
      <c r="AA78334" s="271"/>
    </row>
    <row r="78335" spans="27:27">
      <c r="AA78335" s="271"/>
    </row>
    <row r="78336" spans="27:27">
      <c r="AA78336" s="271"/>
    </row>
    <row r="78337" spans="27:27">
      <c r="AA78337" s="271"/>
    </row>
    <row r="78338" spans="27:27">
      <c r="AA78338" s="271"/>
    </row>
    <row r="78339" spans="27:27">
      <c r="AA78339" s="271"/>
    </row>
    <row r="78340" spans="27:27">
      <c r="AA78340" s="271"/>
    </row>
    <row r="78341" spans="27:27">
      <c r="AA78341" s="271"/>
    </row>
    <row r="78342" spans="27:27">
      <c r="AA78342" s="271"/>
    </row>
    <row r="78343" spans="27:27">
      <c r="AA78343" s="271"/>
    </row>
    <row r="78344" spans="27:27">
      <c r="AA78344" s="271"/>
    </row>
    <row r="78345" spans="27:27">
      <c r="AA78345" s="271"/>
    </row>
    <row r="78346" spans="27:27">
      <c r="AA78346" s="271"/>
    </row>
    <row r="78347" spans="27:27">
      <c r="AA78347" s="271"/>
    </row>
    <row r="78348" spans="27:27">
      <c r="AA78348" s="271"/>
    </row>
    <row r="78349" spans="27:27">
      <c r="AA78349" s="271"/>
    </row>
    <row r="78350" spans="27:27">
      <c r="AA78350" s="271"/>
    </row>
    <row r="78351" spans="27:27">
      <c r="AA78351" s="271"/>
    </row>
    <row r="78352" spans="27:27">
      <c r="AA78352" s="271"/>
    </row>
    <row r="78353" spans="27:27">
      <c r="AA78353" s="271"/>
    </row>
    <row r="78354" spans="27:27">
      <c r="AA78354" s="271"/>
    </row>
    <row r="78355" spans="27:27">
      <c r="AA78355" s="271"/>
    </row>
    <row r="78356" spans="27:27">
      <c r="AA78356" s="271"/>
    </row>
    <row r="78357" spans="27:27">
      <c r="AA78357" s="271"/>
    </row>
    <row r="78358" spans="27:27">
      <c r="AA78358" s="271"/>
    </row>
    <row r="78359" spans="27:27">
      <c r="AA78359" s="271"/>
    </row>
    <row r="78360" spans="27:27">
      <c r="AA78360" s="271"/>
    </row>
    <row r="78361" spans="27:27">
      <c r="AA78361" s="271"/>
    </row>
    <row r="78362" spans="27:27">
      <c r="AA78362" s="271"/>
    </row>
    <row r="78363" spans="27:27">
      <c r="AA78363" s="271"/>
    </row>
    <row r="78364" spans="27:27">
      <c r="AA78364" s="271"/>
    </row>
    <row r="78365" spans="27:27">
      <c r="AA78365" s="271"/>
    </row>
    <row r="78366" spans="27:27">
      <c r="AA78366" s="271"/>
    </row>
    <row r="78367" spans="27:27">
      <c r="AA78367" s="271"/>
    </row>
    <row r="78368" spans="27:27">
      <c r="AA78368" s="271"/>
    </row>
    <row r="78369" spans="27:27">
      <c r="AA78369" s="271"/>
    </row>
    <row r="78370" spans="27:27">
      <c r="AA78370" s="271"/>
    </row>
    <row r="78371" spans="27:27">
      <c r="AA78371" s="271"/>
    </row>
    <row r="78372" spans="27:27">
      <c r="AA78372" s="271"/>
    </row>
    <row r="78373" spans="27:27">
      <c r="AA78373" s="271"/>
    </row>
    <row r="78374" spans="27:27">
      <c r="AA78374" s="271"/>
    </row>
    <row r="78375" spans="27:27">
      <c r="AA78375" s="271"/>
    </row>
    <row r="78376" spans="27:27">
      <c r="AA78376" s="271"/>
    </row>
    <row r="78377" spans="27:27">
      <c r="AA78377" s="271"/>
    </row>
    <row r="78378" spans="27:27">
      <c r="AA78378" s="271"/>
    </row>
    <row r="78379" spans="27:27">
      <c r="AA78379" s="271"/>
    </row>
    <row r="78380" spans="27:27">
      <c r="AA78380" s="271"/>
    </row>
    <row r="78381" spans="27:27">
      <c r="AA78381" s="271"/>
    </row>
    <row r="78382" spans="27:27">
      <c r="AA78382" s="271"/>
    </row>
    <row r="78383" spans="27:27">
      <c r="AA78383" s="271"/>
    </row>
    <row r="78384" spans="27:27">
      <c r="AA78384" s="271"/>
    </row>
    <row r="78385" spans="27:27">
      <c r="AA78385" s="271"/>
    </row>
    <row r="78386" spans="27:27">
      <c r="AA78386" s="271"/>
    </row>
    <row r="78387" spans="27:27">
      <c r="AA78387" s="271"/>
    </row>
    <row r="78388" spans="27:27">
      <c r="AA78388" s="271"/>
    </row>
    <row r="78389" spans="27:27">
      <c r="AA78389" s="271"/>
    </row>
    <row r="78390" spans="27:27">
      <c r="AA78390" s="271"/>
    </row>
    <row r="78391" spans="27:27">
      <c r="AA78391" s="271"/>
    </row>
    <row r="78392" spans="27:27">
      <c r="AA78392" s="271"/>
    </row>
    <row r="78393" spans="27:27">
      <c r="AA78393" s="271"/>
    </row>
    <row r="78394" spans="27:27">
      <c r="AA78394" s="271"/>
    </row>
    <row r="78395" spans="27:27">
      <c r="AA78395" s="271"/>
    </row>
    <row r="78396" spans="27:27">
      <c r="AA78396" s="271"/>
    </row>
    <row r="78397" spans="27:27">
      <c r="AA78397" s="271"/>
    </row>
    <row r="78398" spans="27:27">
      <c r="AA78398" s="271"/>
    </row>
    <row r="78399" spans="27:27">
      <c r="AA78399" s="271"/>
    </row>
    <row r="78400" spans="27:27">
      <c r="AA78400" s="271"/>
    </row>
    <row r="78401" spans="27:27">
      <c r="AA78401" s="271"/>
    </row>
    <row r="78402" spans="27:27">
      <c r="AA78402" s="271"/>
    </row>
    <row r="78403" spans="27:27">
      <c r="AA78403" s="271"/>
    </row>
    <row r="78404" spans="27:27">
      <c r="AA78404" s="271"/>
    </row>
    <row r="78405" spans="27:27">
      <c r="AA78405" s="271"/>
    </row>
    <row r="78406" spans="27:27">
      <c r="AA78406" s="271"/>
    </row>
    <row r="78407" spans="27:27">
      <c r="AA78407" s="271"/>
    </row>
    <row r="78408" spans="27:27">
      <c r="AA78408" s="271"/>
    </row>
    <row r="78409" spans="27:27">
      <c r="AA78409" s="271"/>
    </row>
    <row r="78410" spans="27:27">
      <c r="AA78410" s="271"/>
    </row>
    <row r="78411" spans="27:27">
      <c r="AA78411" s="271"/>
    </row>
    <row r="78412" spans="27:27">
      <c r="AA78412" s="271"/>
    </row>
    <row r="78413" spans="27:27">
      <c r="AA78413" s="271"/>
    </row>
    <row r="78414" spans="27:27">
      <c r="AA78414" s="271"/>
    </row>
    <row r="78415" spans="27:27">
      <c r="AA78415" s="271"/>
    </row>
    <row r="78416" spans="27:27">
      <c r="AA78416" s="271"/>
    </row>
    <row r="78417" spans="27:27">
      <c r="AA78417" s="271"/>
    </row>
    <row r="78418" spans="27:27">
      <c r="AA78418" s="271"/>
    </row>
    <row r="78419" spans="27:27">
      <c r="AA78419" s="271"/>
    </row>
    <row r="78420" spans="27:27">
      <c r="AA78420" s="271"/>
    </row>
    <row r="78421" spans="27:27">
      <c r="AA78421" s="271"/>
    </row>
    <row r="78422" spans="27:27">
      <c r="AA78422" s="271"/>
    </row>
    <row r="78423" spans="27:27">
      <c r="AA78423" s="271"/>
    </row>
    <row r="78424" spans="27:27">
      <c r="AA78424" s="271"/>
    </row>
    <row r="78425" spans="27:27">
      <c r="AA78425" s="271"/>
    </row>
    <row r="78426" spans="27:27">
      <c r="AA78426" s="271"/>
    </row>
    <row r="78427" spans="27:27">
      <c r="AA78427" s="271"/>
    </row>
    <row r="78428" spans="27:27">
      <c r="AA78428" s="271"/>
    </row>
    <row r="78429" spans="27:27">
      <c r="AA78429" s="271"/>
    </row>
    <row r="78430" spans="27:27">
      <c r="AA78430" s="271"/>
    </row>
    <row r="78431" spans="27:27">
      <c r="AA78431" s="271"/>
    </row>
    <row r="78432" spans="27:27">
      <c r="AA78432" s="271"/>
    </row>
    <row r="78433" spans="27:27">
      <c r="AA78433" s="271"/>
    </row>
    <row r="78434" spans="27:27">
      <c r="AA78434" s="271"/>
    </row>
    <row r="78435" spans="27:27">
      <c r="AA78435" s="271"/>
    </row>
    <row r="78436" spans="27:27">
      <c r="AA78436" s="271"/>
    </row>
    <row r="78437" spans="27:27">
      <c r="AA78437" s="271"/>
    </row>
    <row r="78438" spans="27:27">
      <c r="AA78438" s="271"/>
    </row>
    <row r="78439" spans="27:27">
      <c r="AA78439" s="271"/>
    </row>
    <row r="78440" spans="27:27">
      <c r="AA78440" s="271"/>
    </row>
    <row r="78441" spans="27:27">
      <c r="AA78441" s="271"/>
    </row>
    <row r="78442" spans="27:27">
      <c r="AA78442" s="271"/>
    </row>
    <row r="78443" spans="27:27">
      <c r="AA78443" s="271"/>
    </row>
    <row r="78444" spans="27:27">
      <c r="AA78444" s="271"/>
    </row>
    <row r="78445" spans="27:27">
      <c r="AA78445" s="271"/>
    </row>
    <row r="78446" spans="27:27">
      <c r="AA78446" s="271"/>
    </row>
    <row r="78447" spans="27:27">
      <c r="AA78447" s="271"/>
    </row>
    <row r="78448" spans="27:27">
      <c r="AA78448" s="271"/>
    </row>
    <row r="78449" spans="27:27">
      <c r="AA78449" s="271"/>
    </row>
    <row r="78450" spans="27:27">
      <c r="AA78450" s="271"/>
    </row>
    <row r="78451" spans="27:27">
      <c r="AA78451" s="271"/>
    </row>
    <row r="78452" spans="27:27">
      <c r="AA78452" s="271"/>
    </row>
    <row r="78453" spans="27:27">
      <c r="AA78453" s="271"/>
    </row>
    <row r="78454" spans="27:27">
      <c r="AA78454" s="271"/>
    </row>
    <row r="78455" spans="27:27">
      <c r="AA78455" s="271"/>
    </row>
    <row r="78456" spans="27:27">
      <c r="AA78456" s="271"/>
    </row>
    <row r="78457" spans="27:27">
      <c r="AA78457" s="271"/>
    </row>
    <row r="78458" spans="27:27">
      <c r="AA78458" s="271"/>
    </row>
    <row r="78459" spans="27:27">
      <c r="AA78459" s="271"/>
    </row>
    <row r="78460" spans="27:27">
      <c r="AA78460" s="271"/>
    </row>
    <row r="78461" spans="27:27">
      <c r="AA78461" s="271"/>
    </row>
    <row r="78462" spans="27:27">
      <c r="AA78462" s="271"/>
    </row>
    <row r="78463" spans="27:27">
      <c r="AA78463" s="271"/>
    </row>
    <row r="78464" spans="27:27">
      <c r="AA78464" s="271"/>
    </row>
    <row r="78465" spans="27:27">
      <c r="AA78465" s="271"/>
    </row>
    <row r="78466" spans="27:27">
      <c r="AA78466" s="271"/>
    </row>
    <row r="78467" spans="27:27">
      <c r="AA78467" s="271"/>
    </row>
    <row r="78468" spans="27:27">
      <c r="AA78468" s="271"/>
    </row>
    <row r="78469" spans="27:27">
      <c r="AA78469" s="271"/>
    </row>
    <row r="78470" spans="27:27">
      <c r="AA78470" s="271"/>
    </row>
    <row r="78471" spans="27:27">
      <c r="AA78471" s="271"/>
    </row>
    <row r="78472" spans="27:27">
      <c r="AA78472" s="271"/>
    </row>
    <row r="78473" spans="27:27">
      <c r="AA78473" s="271"/>
    </row>
    <row r="78474" spans="27:27">
      <c r="AA78474" s="271"/>
    </row>
    <row r="78475" spans="27:27">
      <c r="AA78475" s="271"/>
    </row>
    <row r="78476" spans="27:27">
      <c r="AA78476" s="271"/>
    </row>
    <row r="78477" spans="27:27">
      <c r="AA78477" s="271"/>
    </row>
    <row r="78478" spans="27:27">
      <c r="AA78478" s="271"/>
    </row>
    <row r="78479" spans="27:27">
      <c r="AA78479" s="271"/>
    </row>
    <row r="78480" spans="27:27">
      <c r="AA78480" s="271"/>
    </row>
    <row r="78481" spans="27:27">
      <c r="AA78481" s="271"/>
    </row>
    <row r="78482" spans="27:27">
      <c r="AA78482" s="271"/>
    </row>
    <row r="78483" spans="27:27">
      <c r="AA78483" s="271"/>
    </row>
    <row r="78484" spans="27:27">
      <c r="AA78484" s="271"/>
    </row>
    <row r="78485" spans="27:27">
      <c r="AA78485" s="271"/>
    </row>
    <row r="78486" spans="27:27">
      <c r="AA78486" s="271"/>
    </row>
    <row r="78487" spans="27:27">
      <c r="AA78487" s="271"/>
    </row>
    <row r="78488" spans="27:27">
      <c r="AA78488" s="271"/>
    </row>
    <row r="78489" spans="27:27">
      <c r="AA78489" s="271"/>
    </row>
    <row r="78490" spans="27:27">
      <c r="AA78490" s="271"/>
    </row>
    <row r="78491" spans="27:27">
      <c r="AA78491" s="271"/>
    </row>
    <row r="78492" spans="27:27">
      <c r="AA78492" s="271"/>
    </row>
    <row r="78493" spans="27:27">
      <c r="AA78493" s="271"/>
    </row>
    <row r="78494" spans="27:27">
      <c r="AA78494" s="271"/>
    </row>
    <row r="78495" spans="27:27">
      <c r="AA78495" s="271"/>
    </row>
    <row r="78496" spans="27:27">
      <c r="AA78496" s="271"/>
    </row>
    <row r="78497" spans="27:27">
      <c r="AA78497" s="271"/>
    </row>
    <row r="78498" spans="27:27">
      <c r="AA78498" s="271"/>
    </row>
    <row r="78499" spans="27:27">
      <c r="AA78499" s="271"/>
    </row>
    <row r="78500" spans="27:27">
      <c r="AA78500" s="271"/>
    </row>
    <row r="78501" spans="27:27">
      <c r="AA78501" s="271"/>
    </row>
    <row r="78502" spans="27:27">
      <c r="AA78502" s="271"/>
    </row>
    <row r="78503" spans="27:27">
      <c r="AA78503" s="271"/>
    </row>
    <row r="78504" spans="27:27">
      <c r="AA78504" s="271"/>
    </row>
    <row r="78505" spans="27:27">
      <c r="AA78505" s="271"/>
    </row>
    <row r="78506" spans="27:27">
      <c r="AA78506" s="271"/>
    </row>
    <row r="78507" spans="27:27">
      <c r="AA78507" s="271"/>
    </row>
    <row r="78508" spans="27:27">
      <c r="AA78508" s="271"/>
    </row>
    <row r="78509" spans="27:27">
      <c r="AA78509" s="271"/>
    </row>
    <row r="78510" spans="27:27">
      <c r="AA78510" s="271"/>
    </row>
    <row r="78511" spans="27:27">
      <c r="AA78511" s="271"/>
    </row>
    <row r="78512" spans="27:27">
      <c r="AA78512" s="271"/>
    </row>
    <row r="78513" spans="27:27">
      <c r="AA78513" s="271"/>
    </row>
    <row r="78514" spans="27:27">
      <c r="AA78514" s="271"/>
    </row>
    <row r="78515" spans="27:27">
      <c r="AA78515" s="271"/>
    </row>
    <row r="78516" spans="27:27">
      <c r="AA78516" s="271"/>
    </row>
    <row r="78517" spans="27:27">
      <c r="AA78517" s="271"/>
    </row>
    <row r="78518" spans="27:27">
      <c r="AA78518" s="271"/>
    </row>
    <row r="78519" spans="27:27">
      <c r="AA78519" s="271"/>
    </row>
    <row r="78520" spans="27:27">
      <c r="AA78520" s="271"/>
    </row>
    <row r="78521" spans="27:27">
      <c r="AA78521" s="271"/>
    </row>
    <row r="78522" spans="27:27">
      <c r="AA78522" s="271"/>
    </row>
    <row r="78523" spans="27:27">
      <c r="AA78523" s="271"/>
    </row>
    <row r="78524" spans="27:27">
      <c r="AA78524" s="271"/>
    </row>
    <row r="78525" spans="27:27">
      <c r="AA78525" s="271"/>
    </row>
    <row r="78526" spans="27:27">
      <c r="AA78526" s="271"/>
    </row>
    <row r="78527" spans="27:27">
      <c r="AA78527" s="271"/>
    </row>
    <row r="78528" spans="27:27">
      <c r="AA78528" s="271"/>
    </row>
    <row r="78529" spans="27:27">
      <c r="AA78529" s="271"/>
    </row>
    <row r="78530" spans="27:27">
      <c r="AA78530" s="271"/>
    </row>
    <row r="78531" spans="27:27">
      <c r="AA78531" s="271"/>
    </row>
    <row r="78532" spans="27:27">
      <c r="AA78532" s="271"/>
    </row>
    <row r="78533" spans="27:27">
      <c r="AA78533" s="271"/>
    </row>
    <row r="78534" spans="27:27">
      <c r="AA78534" s="271"/>
    </row>
    <row r="78535" spans="27:27">
      <c r="AA78535" s="271"/>
    </row>
    <row r="78536" spans="27:27">
      <c r="AA78536" s="271"/>
    </row>
    <row r="78537" spans="27:27">
      <c r="AA78537" s="271"/>
    </row>
    <row r="78538" spans="27:27">
      <c r="AA78538" s="271"/>
    </row>
    <row r="78539" spans="27:27">
      <c r="AA78539" s="271"/>
    </row>
    <row r="78540" spans="27:27">
      <c r="AA78540" s="271"/>
    </row>
    <row r="78541" spans="27:27">
      <c r="AA78541" s="271"/>
    </row>
    <row r="78542" spans="27:27">
      <c r="AA78542" s="271"/>
    </row>
    <row r="78543" spans="27:27">
      <c r="AA78543" s="271"/>
    </row>
    <row r="78544" spans="27:27">
      <c r="AA78544" s="271"/>
    </row>
    <row r="78545" spans="27:27">
      <c r="AA78545" s="271"/>
    </row>
    <row r="78546" spans="27:27">
      <c r="AA78546" s="271"/>
    </row>
    <row r="78547" spans="27:27">
      <c r="AA78547" s="271"/>
    </row>
    <row r="78548" spans="27:27">
      <c r="AA78548" s="271"/>
    </row>
    <row r="78549" spans="27:27">
      <c r="AA78549" s="271"/>
    </row>
    <row r="78550" spans="27:27">
      <c r="AA78550" s="271"/>
    </row>
    <row r="78551" spans="27:27">
      <c r="AA78551" s="271"/>
    </row>
    <row r="78552" spans="27:27">
      <c r="AA78552" s="271"/>
    </row>
    <row r="78553" spans="27:27">
      <c r="AA78553" s="271"/>
    </row>
    <row r="78554" spans="27:27">
      <c r="AA78554" s="271"/>
    </row>
    <row r="78555" spans="27:27">
      <c r="AA78555" s="271"/>
    </row>
    <row r="78556" spans="27:27">
      <c r="AA78556" s="271"/>
    </row>
    <row r="78557" spans="27:27">
      <c r="AA78557" s="271"/>
    </row>
    <row r="78558" spans="27:27">
      <c r="AA78558" s="271"/>
    </row>
    <row r="78559" spans="27:27">
      <c r="AA78559" s="271"/>
    </row>
    <row r="78560" spans="27:27">
      <c r="AA78560" s="271"/>
    </row>
    <row r="78561" spans="27:27">
      <c r="AA78561" s="271"/>
    </row>
    <row r="78562" spans="27:27">
      <c r="AA78562" s="271"/>
    </row>
    <row r="78563" spans="27:27">
      <c r="AA78563" s="271"/>
    </row>
    <row r="78564" spans="27:27">
      <c r="AA78564" s="271"/>
    </row>
    <row r="78565" spans="27:27">
      <c r="AA78565" s="271"/>
    </row>
    <row r="78566" spans="27:27">
      <c r="AA78566" s="271"/>
    </row>
    <row r="78567" spans="27:27">
      <c r="AA78567" s="271"/>
    </row>
    <row r="78568" spans="27:27">
      <c r="AA78568" s="271"/>
    </row>
    <row r="78569" spans="27:27">
      <c r="AA78569" s="271"/>
    </row>
    <row r="78570" spans="27:27">
      <c r="AA78570" s="271"/>
    </row>
    <row r="78571" spans="27:27">
      <c r="AA78571" s="271"/>
    </row>
    <row r="78572" spans="27:27">
      <c r="AA78572" s="271"/>
    </row>
    <row r="78573" spans="27:27">
      <c r="AA78573" s="271"/>
    </row>
    <row r="78574" spans="27:27">
      <c r="AA78574" s="271"/>
    </row>
    <row r="78575" spans="27:27">
      <c r="AA78575" s="271"/>
    </row>
    <row r="78576" spans="27:27">
      <c r="AA78576" s="271"/>
    </row>
    <row r="78577" spans="27:27">
      <c r="AA78577" s="271"/>
    </row>
    <row r="78578" spans="27:27">
      <c r="AA78578" s="271"/>
    </row>
    <row r="78579" spans="27:27">
      <c r="AA78579" s="271"/>
    </row>
    <row r="78580" spans="27:27">
      <c r="AA78580" s="271"/>
    </row>
    <row r="78581" spans="27:27">
      <c r="AA78581" s="271"/>
    </row>
    <row r="78582" spans="27:27">
      <c r="AA78582" s="271"/>
    </row>
    <row r="78583" spans="27:27">
      <c r="AA78583" s="271"/>
    </row>
    <row r="78584" spans="27:27">
      <c r="AA78584" s="271"/>
    </row>
    <row r="78585" spans="27:27">
      <c r="AA78585" s="271"/>
    </row>
    <row r="78586" spans="27:27">
      <c r="AA78586" s="271"/>
    </row>
    <row r="78587" spans="27:27">
      <c r="AA78587" s="271"/>
    </row>
    <row r="78588" spans="27:27">
      <c r="AA78588" s="271"/>
    </row>
    <row r="78589" spans="27:27">
      <c r="AA78589" s="271"/>
    </row>
    <row r="78590" spans="27:27">
      <c r="AA78590" s="271"/>
    </row>
    <row r="78591" spans="27:27">
      <c r="AA78591" s="271"/>
    </row>
    <row r="78592" spans="27:27">
      <c r="AA78592" s="271"/>
    </row>
    <row r="78593" spans="27:27">
      <c r="AA78593" s="271"/>
    </row>
    <row r="78594" spans="27:27">
      <c r="AA78594" s="271"/>
    </row>
    <row r="78595" spans="27:27">
      <c r="AA78595" s="271"/>
    </row>
    <row r="78596" spans="27:27">
      <c r="AA78596" s="271"/>
    </row>
    <row r="78597" spans="27:27">
      <c r="AA78597" s="271"/>
    </row>
    <row r="78598" spans="27:27">
      <c r="AA78598" s="271"/>
    </row>
    <row r="78599" spans="27:27">
      <c r="AA78599" s="271"/>
    </row>
    <row r="78600" spans="27:27">
      <c r="AA78600" s="271"/>
    </row>
    <row r="78601" spans="27:27">
      <c r="AA78601" s="271"/>
    </row>
    <row r="78602" spans="27:27">
      <c r="AA78602" s="271"/>
    </row>
    <row r="78603" spans="27:27">
      <c r="AA78603" s="271"/>
    </row>
    <row r="78604" spans="27:27">
      <c r="AA78604" s="271"/>
    </row>
    <row r="78605" spans="27:27">
      <c r="AA78605" s="271"/>
    </row>
    <row r="78606" spans="27:27">
      <c r="AA78606" s="271"/>
    </row>
    <row r="78607" spans="27:27">
      <c r="AA78607" s="271"/>
    </row>
    <row r="78608" spans="27:27">
      <c r="AA78608" s="271"/>
    </row>
    <row r="78609" spans="27:27">
      <c r="AA78609" s="271"/>
    </row>
    <row r="78610" spans="27:27">
      <c r="AA78610" s="271"/>
    </row>
    <row r="78611" spans="27:27">
      <c r="AA78611" s="271"/>
    </row>
    <row r="78612" spans="27:27">
      <c r="AA78612" s="271"/>
    </row>
    <row r="78613" spans="27:27">
      <c r="AA78613" s="271"/>
    </row>
    <row r="78614" spans="27:27">
      <c r="AA78614" s="271"/>
    </row>
    <row r="78615" spans="27:27">
      <c r="AA78615" s="271"/>
    </row>
    <row r="78616" spans="27:27">
      <c r="AA78616" s="271"/>
    </row>
    <row r="78617" spans="27:27">
      <c r="AA78617" s="271"/>
    </row>
    <row r="78618" spans="27:27">
      <c r="AA78618" s="271"/>
    </row>
    <row r="78619" spans="27:27">
      <c r="AA78619" s="271"/>
    </row>
    <row r="78620" spans="27:27">
      <c r="AA78620" s="271"/>
    </row>
    <row r="78621" spans="27:27">
      <c r="AA78621" s="271"/>
    </row>
    <row r="78622" spans="27:27">
      <c r="AA78622" s="271"/>
    </row>
    <row r="78623" spans="27:27">
      <c r="AA78623" s="271"/>
    </row>
    <row r="78624" spans="27:27">
      <c r="AA78624" s="271"/>
    </row>
    <row r="78625" spans="27:27">
      <c r="AA78625" s="271"/>
    </row>
    <row r="78626" spans="27:27">
      <c r="AA78626" s="271"/>
    </row>
    <row r="78627" spans="27:27">
      <c r="AA78627" s="271"/>
    </row>
    <row r="78628" spans="27:27">
      <c r="AA78628" s="271"/>
    </row>
    <row r="78629" spans="27:27">
      <c r="AA78629" s="271"/>
    </row>
    <row r="78630" spans="27:27">
      <c r="AA78630" s="271"/>
    </row>
    <row r="78631" spans="27:27">
      <c r="AA78631" s="271"/>
    </row>
    <row r="78632" spans="27:27">
      <c r="AA78632" s="271"/>
    </row>
    <row r="78633" spans="27:27">
      <c r="AA78633" s="271"/>
    </row>
    <row r="78634" spans="27:27">
      <c r="AA78634" s="271"/>
    </row>
    <row r="78635" spans="27:27">
      <c r="AA78635" s="271"/>
    </row>
    <row r="78636" spans="27:27">
      <c r="AA78636" s="271"/>
    </row>
    <row r="78637" spans="27:27">
      <c r="AA78637" s="271"/>
    </row>
    <row r="78638" spans="27:27">
      <c r="AA78638" s="271"/>
    </row>
    <row r="78639" spans="27:27">
      <c r="AA78639" s="271"/>
    </row>
    <row r="78640" spans="27:27">
      <c r="AA78640" s="271"/>
    </row>
    <row r="78641" spans="27:27">
      <c r="AA78641" s="271"/>
    </row>
    <row r="78642" spans="27:27">
      <c r="AA78642" s="271"/>
    </row>
    <row r="78643" spans="27:27">
      <c r="AA78643" s="271"/>
    </row>
    <row r="78644" spans="27:27">
      <c r="AA78644" s="271"/>
    </row>
    <row r="78645" spans="27:27">
      <c r="AA78645" s="271"/>
    </row>
    <row r="78646" spans="27:27">
      <c r="AA78646" s="271"/>
    </row>
    <row r="78647" spans="27:27">
      <c r="AA78647" s="271"/>
    </row>
    <row r="78648" spans="27:27">
      <c r="AA78648" s="271"/>
    </row>
    <row r="78649" spans="27:27">
      <c r="AA78649" s="271"/>
    </row>
    <row r="78650" spans="27:27">
      <c r="AA78650" s="271"/>
    </row>
    <row r="78651" spans="27:27">
      <c r="AA78651" s="271"/>
    </row>
    <row r="78652" spans="27:27">
      <c r="AA78652" s="271"/>
    </row>
    <row r="78653" spans="27:27">
      <c r="AA78653" s="271"/>
    </row>
    <row r="78654" spans="27:27">
      <c r="AA78654" s="271"/>
    </row>
    <row r="78655" spans="27:27">
      <c r="AA78655" s="271"/>
    </row>
    <row r="78656" spans="27:27">
      <c r="AA78656" s="271"/>
    </row>
    <row r="78657" spans="27:27">
      <c r="AA78657" s="271"/>
    </row>
    <row r="78658" spans="27:27">
      <c r="AA78658" s="271"/>
    </row>
    <row r="78659" spans="27:27">
      <c r="AA78659" s="271"/>
    </row>
    <row r="78660" spans="27:27">
      <c r="AA78660" s="271"/>
    </row>
    <row r="78661" spans="27:27">
      <c r="AA78661" s="271"/>
    </row>
    <row r="78662" spans="27:27">
      <c r="AA78662" s="271"/>
    </row>
    <row r="78663" spans="27:27">
      <c r="AA78663" s="271"/>
    </row>
    <row r="78664" spans="27:27">
      <c r="AA78664" s="271"/>
    </row>
    <row r="78665" spans="27:27">
      <c r="AA78665" s="271"/>
    </row>
    <row r="78666" spans="27:27">
      <c r="AA78666" s="271"/>
    </row>
    <row r="78667" spans="27:27">
      <c r="AA78667" s="271"/>
    </row>
    <row r="78668" spans="27:27">
      <c r="AA78668" s="271"/>
    </row>
    <row r="78669" spans="27:27">
      <c r="AA78669" s="271"/>
    </row>
    <row r="78670" spans="27:27">
      <c r="AA78670" s="271"/>
    </row>
    <row r="78671" spans="27:27">
      <c r="AA78671" s="271"/>
    </row>
    <row r="78672" spans="27:27">
      <c r="AA78672" s="271"/>
    </row>
    <row r="78673" spans="27:27">
      <c r="AA78673" s="271"/>
    </row>
    <row r="78674" spans="27:27">
      <c r="AA78674" s="271"/>
    </row>
    <row r="78675" spans="27:27">
      <c r="AA78675" s="271"/>
    </row>
    <row r="78676" spans="27:27">
      <c r="AA78676" s="271"/>
    </row>
    <row r="78677" spans="27:27">
      <c r="AA78677" s="271"/>
    </row>
    <row r="78678" spans="27:27">
      <c r="AA78678" s="271"/>
    </row>
    <row r="78679" spans="27:27">
      <c r="AA78679" s="271"/>
    </row>
    <row r="78680" spans="27:27">
      <c r="AA78680" s="271"/>
    </row>
    <row r="78681" spans="27:27">
      <c r="AA78681" s="271"/>
    </row>
    <row r="78682" spans="27:27">
      <c r="AA78682" s="271"/>
    </row>
    <row r="78683" spans="27:27">
      <c r="AA78683" s="271"/>
    </row>
    <row r="78684" spans="27:27">
      <c r="AA78684" s="271"/>
    </row>
    <row r="78685" spans="27:27">
      <c r="AA78685" s="271"/>
    </row>
    <row r="78686" spans="27:27">
      <c r="AA78686" s="271"/>
    </row>
    <row r="78687" spans="27:27">
      <c r="AA78687" s="271"/>
    </row>
    <row r="78688" spans="27:27">
      <c r="AA78688" s="271"/>
    </row>
    <row r="78689" spans="27:27">
      <c r="AA78689" s="271"/>
    </row>
    <row r="78690" spans="27:27">
      <c r="AA78690" s="271"/>
    </row>
    <row r="78691" spans="27:27">
      <c r="AA78691" s="271"/>
    </row>
    <row r="78692" spans="27:27">
      <c r="AA78692" s="271"/>
    </row>
    <row r="78693" spans="27:27">
      <c r="AA78693" s="271"/>
    </row>
    <row r="78694" spans="27:27">
      <c r="AA78694" s="271"/>
    </row>
    <row r="78695" spans="27:27">
      <c r="AA78695" s="271"/>
    </row>
    <row r="78696" spans="27:27">
      <c r="AA78696" s="271"/>
    </row>
    <row r="78697" spans="27:27">
      <c r="AA78697" s="271"/>
    </row>
    <row r="78698" spans="27:27">
      <c r="AA78698" s="271"/>
    </row>
    <row r="78699" spans="27:27">
      <c r="AA78699" s="271"/>
    </row>
    <row r="78700" spans="27:27">
      <c r="AA78700" s="271"/>
    </row>
    <row r="78701" spans="27:27">
      <c r="AA78701" s="271"/>
    </row>
    <row r="78702" spans="27:27">
      <c r="AA78702" s="271"/>
    </row>
    <row r="78703" spans="27:27">
      <c r="AA78703" s="271"/>
    </row>
    <row r="78704" spans="27:27">
      <c r="AA78704" s="271"/>
    </row>
    <row r="78705" spans="27:27">
      <c r="AA78705" s="271"/>
    </row>
    <row r="78706" spans="27:27">
      <c r="AA78706" s="271"/>
    </row>
    <row r="78707" spans="27:27">
      <c r="AA78707" s="271"/>
    </row>
    <row r="78708" spans="27:27">
      <c r="AA78708" s="271"/>
    </row>
    <row r="78709" spans="27:27">
      <c r="AA78709" s="271"/>
    </row>
    <row r="78710" spans="27:27">
      <c r="AA78710" s="271"/>
    </row>
    <row r="78711" spans="27:27">
      <c r="AA78711" s="271"/>
    </row>
    <row r="78712" spans="27:27">
      <c r="AA78712" s="271"/>
    </row>
    <row r="78713" spans="27:27">
      <c r="AA78713" s="271"/>
    </row>
    <row r="78714" spans="27:27">
      <c r="AA78714" s="271"/>
    </row>
    <row r="78715" spans="27:27">
      <c r="AA78715" s="271"/>
    </row>
    <row r="78716" spans="27:27">
      <c r="AA78716" s="271"/>
    </row>
    <row r="78717" spans="27:27">
      <c r="AA78717" s="271"/>
    </row>
    <row r="78718" spans="27:27">
      <c r="AA78718" s="271"/>
    </row>
    <row r="78719" spans="27:27">
      <c r="AA78719" s="271"/>
    </row>
    <row r="78720" spans="27:27">
      <c r="AA78720" s="271"/>
    </row>
    <row r="78721" spans="27:27">
      <c r="AA78721" s="271"/>
    </row>
    <row r="78722" spans="27:27">
      <c r="AA78722" s="271"/>
    </row>
    <row r="78723" spans="27:27">
      <c r="AA78723" s="271"/>
    </row>
    <row r="78724" spans="27:27">
      <c r="AA78724" s="271"/>
    </row>
    <row r="78725" spans="27:27">
      <c r="AA78725" s="271"/>
    </row>
    <row r="78726" spans="27:27">
      <c r="AA78726" s="271"/>
    </row>
    <row r="78727" spans="27:27">
      <c r="AA78727" s="271"/>
    </row>
    <row r="78728" spans="27:27">
      <c r="AA78728" s="271"/>
    </row>
    <row r="78729" spans="27:27">
      <c r="AA78729" s="271"/>
    </row>
    <row r="78730" spans="27:27">
      <c r="AA78730" s="271"/>
    </row>
    <row r="78731" spans="27:27">
      <c r="AA78731" s="271"/>
    </row>
    <row r="78732" spans="27:27">
      <c r="AA78732" s="271"/>
    </row>
    <row r="78733" spans="27:27">
      <c r="AA78733" s="271"/>
    </row>
    <row r="78734" spans="27:27">
      <c r="AA78734" s="271"/>
    </row>
    <row r="78735" spans="27:27">
      <c r="AA78735" s="271"/>
    </row>
    <row r="78736" spans="27:27">
      <c r="AA78736" s="271"/>
    </row>
    <row r="78737" spans="27:27">
      <c r="AA78737" s="271"/>
    </row>
    <row r="78738" spans="27:27">
      <c r="AA78738" s="271"/>
    </row>
    <row r="78739" spans="27:27">
      <c r="AA78739" s="271"/>
    </row>
    <row r="78740" spans="27:27">
      <c r="AA78740" s="271"/>
    </row>
    <row r="78741" spans="27:27">
      <c r="AA78741" s="271"/>
    </row>
    <row r="78742" spans="27:27">
      <c r="AA78742" s="271"/>
    </row>
    <row r="78743" spans="27:27">
      <c r="AA78743" s="271"/>
    </row>
    <row r="78744" spans="27:27">
      <c r="AA78744" s="271"/>
    </row>
    <row r="78745" spans="27:27">
      <c r="AA78745" s="271"/>
    </row>
    <row r="78746" spans="27:27">
      <c r="AA78746" s="271"/>
    </row>
    <row r="78747" spans="27:27">
      <c r="AA78747" s="271"/>
    </row>
    <row r="78748" spans="27:27">
      <c r="AA78748" s="271"/>
    </row>
    <row r="78749" spans="27:27">
      <c r="AA78749" s="271"/>
    </row>
    <row r="78750" spans="27:27">
      <c r="AA78750" s="271"/>
    </row>
    <row r="78751" spans="27:27">
      <c r="AA78751" s="271"/>
    </row>
    <row r="78752" spans="27:27">
      <c r="AA78752" s="271"/>
    </row>
    <row r="78753" spans="27:27">
      <c r="AA78753" s="271"/>
    </row>
    <row r="78754" spans="27:27">
      <c r="AA78754" s="271"/>
    </row>
    <row r="78755" spans="27:27">
      <c r="AA78755" s="271"/>
    </row>
    <row r="78756" spans="27:27">
      <c r="AA78756" s="271"/>
    </row>
    <row r="78757" spans="27:27">
      <c r="AA78757" s="271"/>
    </row>
    <row r="78758" spans="27:27">
      <c r="AA78758" s="271"/>
    </row>
    <row r="78759" spans="27:27">
      <c r="AA78759" s="271"/>
    </row>
    <row r="78760" spans="27:27">
      <c r="AA78760" s="271"/>
    </row>
    <row r="78761" spans="27:27">
      <c r="AA78761" s="271"/>
    </row>
    <row r="78762" spans="27:27">
      <c r="AA78762" s="271"/>
    </row>
    <row r="78763" spans="27:27">
      <c r="AA78763" s="271"/>
    </row>
    <row r="78764" spans="27:27">
      <c r="AA78764" s="271"/>
    </row>
    <row r="78765" spans="27:27">
      <c r="AA78765" s="271"/>
    </row>
    <row r="78766" spans="27:27">
      <c r="AA78766" s="271"/>
    </row>
    <row r="78767" spans="27:27">
      <c r="AA78767" s="271"/>
    </row>
    <row r="78768" spans="27:27">
      <c r="AA78768" s="271"/>
    </row>
    <row r="78769" spans="27:27">
      <c r="AA78769" s="271"/>
    </row>
    <row r="78770" spans="27:27">
      <c r="AA78770" s="271"/>
    </row>
    <row r="78771" spans="27:27">
      <c r="AA78771" s="271"/>
    </row>
    <row r="78772" spans="27:27">
      <c r="AA78772" s="271"/>
    </row>
    <row r="78773" spans="27:27">
      <c r="AA78773" s="271"/>
    </row>
    <row r="78774" spans="27:27">
      <c r="AA78774" s="271"/>
    </row>
    <row r="78775" spans="27:27">
      <c r="AA78775" s="271"/>
    </row>
    <row r="78776" spans="27:27">
      <c r="AA78776" s="271"/>
    </row>
    <row r="78777" spans="27:27">
      <c r="AA78777" s="271"/>
    </row>
    <row r="78778" spans="27:27">
      <c r="AA78778" s="271"/>
    </row>
    <row r="78779" spans="27:27">
      <c r="AA78779" s="271"/>
    </row>
    <row r="78780" spans="27:27">
      <c r="AA78780" s="271"/>
    </row>
    <row r="78781" spans="27:27">
      <c r="AA78781" s="271"/>
    </row>
    <row r="78782" spans="27:27">
      <c r="AA78782" s="271"/>
    </row>
    <row r="78783" spans="27:27">
      <c r="AA78783" s="271"/>
    </row>
    <row r="78784" spans="27:27">
      <c r="AA78784" s="271"/>
    </row>
    <row r="78785" spans="27:27">
      <c r="AA78785" s="271"/>
    </row>
    <row r="78786" spans="27:27">
      <c r="AA78786" s="271"/>
    </row>
    <row r="78787" spans="27:27">
      <c r="AA78787" s="271"/>
    </row>
    <row r="78788" spans="27:27">
      <c r="AA78788" s="271"/>
    </row>
    <row r="78789" spans="27:27">
      <c r="AA78789" s="271"/>
    </row>
    <row r="78790" spans="27:27">
      <c r="AA78790" s="271"/>
    </row>
    <row r="78791" spans="27:27">
      <c r="AA78791" s="271"/>
    </row>
    <row r="78792" spans="27:27">
      <c r="AA78792" s="271"/>
    </row>
    <row r="78793" spans="27:27">
      <c r="AA78793" s="271"/>
    </row>
    <row r="78794" spans="27:27">
      <c r="AA78794" s="271"/>
    </row>
    <row r="78795" spans="27:27">
      <c r="AA78795" s="271"/>
    </row>
    <row r="78796" spans="27:27">
      <c r="AA78796" s="271"/>
    </row>
    <row r="78797" spans="27:27">
      <c r="AA78797" s="271"/>
    </row>
    <row r="78798" spans="27:27">
      <c r="AA78798" s="271"/>
    </row>
    <row r="78799" spans="27:27">
      <c r="AA78799" s="271"/>
    </row>
    <row r="78800" spans="27:27">
      <c r="AA78800" s="271"/>
    </row>
    <row r="78801" spans="27:27">
      <c r="AA78801" s="271"/>
    </row>
    <row r="78802" spans="27:27">
      <c r="AA78802" s="271"/>
    </row>
    <row r="78803" spans="27:27">
      <c r="AA78803" s="271"/>
    </row>
    <row r="78804" spans="27:27">
      <c r="AA78804" s="271"/>
    </row>
    <row r="78805" spans="27:27">
      <c r="AA78805" s="271"/>
    </row>
    <row r="78806" spans="27:27">
      <c r="AA78806" s="271"/>
    </row>
    <row r="78807" spans="27:27">
      <c r="AA78807" s="271"/>
    </row>
    <row r="78808" spans="27:27">
      <c r="AA78808" s="271"/>
    </row>
    <row r="78809" spans="27:27">
      <c r="AA78809" s="271"/>
    </row>
    <row r="78810" spans="27:27">
      <c r="AA78810" s="271"/>
    </row>
    <row r="78811" spans="27:27">
      <c r="AA78811" s="271"/>
    </row>
    <row r="78812" spans="27:27">
      <c r="AA78812" s="271"/>
    </row>
    <row r="78813" spans="27:27">
      <c r="AA78813" s="271"/>
    </row>
    <row r="78814" spans="27:27">
      <c r="AA78814" s="271"/>
    </row>
    <row r="78815" spans="27:27">
      <c r="AA78815" s="271"/>
    </row>
    <row r="78816" spans="27:27">
      <c r="AA78816" s="271"/>
    </row>
    <row r="78817" spans="27:27">
      <c r="AA78817" s="271"/>
    </row>
    <row r="78818" spans="27:27">
      <c r="AA78818" s="271"/>
    </row>
    <row r="78819" spans="27:27">
      <c r="AA78819" s="271"/>
    </row>
    <row r="78820" spans="27:27">
      <c r="AA78820" s="271"/>
    </row>
    <row r="78821" spans="27:27">
      <c r="AA78821" s="271"/>
    </row>
    <row r="78822" spans="27:27">
      <c r="AA78822" s="271"/>
    </row>
    <row r="78823" spans="27:27">
      <c r="AA78823" s="271"/>
    </row>
    <row r="78824" spans="27:27">
      <c r="AA78824" s="271"/>
    </row>
    <row r="78825" spans="27:27">
      <c r="AA78825" s="271"/>
    </row>
    <row r="78826" spans="27:27">
      <c r="AA78826" s="271"/>
    </row>
    <row r="78827" spans="27:27">
      <c r="AA78827" s="271"/>
    </row>
    <row r="78828" spans="27:27">
      <c r="AA78828" s="271"/>
    </row>
    <row r="78829" spans="27:27">
      <c r="AA78829" s="271"/>
    </row>
    <row r="78830" spans="27:27">
      <c r="AA78830" s="271"/>
    </row>
    <row r="78831" spans="27:27">
      <c r="AA78831" s="271"/>
    </row>
    <row r="78832" spans="27:27">
      <c r="AA78832" s="271"/>
    </row>
    <row r="78833" spans="27:27">
      <c r="AA78833" s="271"/>
    </row>
    <row r="78834" spans="27:27">
      <c r="AA78834" s="271"/>
    </row>
    <row r="78835" spans="27:27">
      <c r="AA78835" s="271"/>
    </row>
    <row r="78836" spans="27:27">
      <c r="AA78836" s="271"/>
    </row>
    <row r="78837" spans="27:27">
      <c r="AA78837" s="271"/>
    </row>
    <row r="78838" spans="27:27">
      <c r="AA78838" s="271"/>
    </row>
    <row r="78839" spans="27:27">
      <c r="AA78839" s="271"/>
    </row>
    <row r="78840" spans="27:27">
      <c r="AA78840" s="271"/>
    </row>
    <row r="78841" spans="27:27">
      <c r="AA78841" s="271"/>
    </row>
    <row r="78842" spans="27:27">
      <c r="AA78842" s="271"/>
    </row>
    <row r="78843" spans="27:27">
      <c r="AA78843" s="271"/>
    </row>
    <row r="78844" spans="27:27">
      <c r="AA78844" s="271"/>
    </row>
    <row r="78845" spans="27:27">
      <c r="AA78845" s="271"/>
    </row>
    <row r="78846" spans="27:27">
      <c r="AA78846" s="271"/>
    </row>
    <row r="78847" spans="27:27">
      <c r="AA78847" s="271"/>
    </row>
    <row r="78848" spans="27:27">
      <c r="AA78848" s="271"/>
    </row>
    <row r="78849" spans="27:27">
      <c r="AA78849" s="271"/>
    </row>
    <row r="78850" spans="27:27">
      <c r="AA78850" s="271"/>
    </row>
    <row r="78851" spans="27:27">
      <c r="AA78851" s="271"/>
    </row>
    <row r="78852" spans="27:27">
      <c r="AA78852" s="271"/>
    </row>
    <row r="78853" spans="27:27">
      <c r="AA78853" s="271"/>
    </row>
    <row r="78854" spans="27:27">
      <c r="AA78854" s="271"/>
    </row>
    <row r="78855" spans="27:27">
      <c r="AA78855" s="271"/>
    </row>
    <row r="78856" spans="27:27">
      <c r="AA78856" s="271"/>
    </row>
    <row r="78857" spans="27:27">
      <c r="AA78857" s="271"/>
    </row>
    <row r="78858" spans="27:27">
      <c r="AA78858" s="271"/>
    </row>
    <row r="78859" spans="27:27">
      <c r="AA78859" s="271"/>
    </row>
    <row r="78860" spans="27:27">
      <c r="AA78860" s="271"/>
    </row>
    <row r="78861" spans="27:27">
      <c r="AA78861" s="271"/>
    </row>
    <row r="78862" spans="27:27">
      <c r="AA78862" s="271"/>
    </row>
    <row r="78863" spans="27:27">
      <c r="AA78863" s="271"/>
    </row>
    <row r="78864" spans="27:27">
      <c r="AA78864" s="271"/>
    </row>
    <row r="78865" spans="27:27">
      <c r="AA78865" s="271"/>
    </row>
    <row r="78866" spans="27:27">
      <c r="AA78866" s="271"/>
    </row>
    <row r="78867" spans="27:27">
      <c r="AA78867" s="271"/>
    </row>
    <row r="78868" spans="27:27">
      <c r="AA78868" s="271"/>
    </row>
    <row r="78869" spans="27:27">
      <c r="AA78869" s="271"/>
    </row>
    <row r="78870" spans="27:27">
      <c r="AA78870" s="271"/>
    </row>
    <row r="78871" spans="27:27">
      <c r="AA78871" s="271"/>
    </row>
    <row r="78872" spans="27:27">
      <c r="AA78872" s="271"/>
    </row>
    <row r="78873" spans="27:27">
      <c r="AA78873" s="271"/>
    </row>
    <row r="78874" spans="27:27">
      <c r="AA78874" s="271"/>
    </row>
    <row r="78875" spans="27:27">
      <c r="AA78875" s="271"/>
    </row>
    <row r="78876" spans="27:27">
      <c r="AA78876" s="271"/>
    </row>
    <row r="78877" spans="27:27">
      <c r="AA78877" s="271"/>
    </row>
    <row r="78878" spans="27:27">
      <c r="AA78878" s="271"/>
    </row>
    <row r="78879" spans="27:27">
      <c r="AA78879" s="271"/>
    </row>
    <row r="78880" spans="27:27">
      <c r="AA78880" s="271"/>
    </row>
    <row r="78881" spans="27:27">
      <c r="AA78881" s="271"/>
    </row>
    <row r="78882" spans="27:27">
      <c r="AA78882" s="271"/>
    </row>
    <row r="78883" spans="27:27">
      <c r="AA78883" s="271"/>
    </row>
    <row r="78884" spans="27:27">
      <c r="AA78884" s="271"/>
    </row>
    <row r="78885" spans="27:27">
      <c r="AA78885" s="271"/>
    </row>
    <row r="78886" spans="27:27">
      <c r="AA78886" s="271"/>
    </row>
    <row r="78887" spans="27:27">
      <c r="AA78887" s="271"/>
    </row>
    <row r="78888" spans="27:27">
      <c r="AA78888" s="271"/>
    </row>
    <row r="78889" spans="27:27">
      <c r="AA78889" s="271"/>
    </row>
    <row r="78890" spans="27:27">
      <c r="AA78890" s="271"/>
    </row>
    <row r="78891" spans="27:27">
      <c r="AA78891" s="271"/>
    </row>
    <row r="78892" spans="27:27">
      <c r="AA78892" s="271"/>
    </row>
    <row r="78893" spans="27:27">
      <c r="AA78893" s="271"/>
    </row>
    <row r="78894" spans="27:27">
      <c r="AA78894" s="271"/>
    </row>
    <row r="78895" spans="27:27">
      <c r="AA78895" s="271"/>
    </row>
    <row r="78896" spans="27:27">
      <c r="AA78896" s="271"/>
    </row>
    <row r="78897" spans="27:27">
      <c r="AA78897" s="271"/>
    </row>
    <row r="78898" spans="27:27">
      <c r="AA78898" s="271"/>
    </row>
    <row r="78899" spans="27:27">
      <c r="AA78899" s="271"/>
    </row>
    <row r="78900" spans="27:27">
      <c r="AA78900" s="271"/>
    </row>
    <row r="78901" spans="27:27">
      <c r="AA78901" s="271"/>
    </row>
    <row r="78902" spans="27:27">
      <c r="AA78902" s="271"/>
    </row>
    <row r="78903" spans="27:27">
      <c r="AA78903" s="271"/>
    </row>
    <row r="78904" spans="27:27">
      <c r="AA78904" s="271"/>
    </row>
    <row r="78905" spans="27:27">
      <c r="AA78905" s="271"/>
    </row>
    <row r="78906" spans="27:27">
      <c r="AA78906" s="271"/>
    </row>
    <row r="78907" spans="27:27">
      <c r="AA78907" s="271"/>
    </row>
    <row r="78908" spans="27:27">
      <c r="AA78908" s="271"/>
    </row>
    <row r="78909" spans="27:27">
      <c r="AA78909" s="271"/>
    </row>
    <row r="78910" spans="27:27">
      <c r="AA78910" s="271"/>
    </row>
    <row r="78911" spans="27:27">
      <c r="AA78911" s="271"/>
    </row>
    <row r="78912" spans="27:27">
      <c r="AA78912" s="271"/>
    </row>
    <row r="78913" spans="27:27">
      <c r="AA78913" s="271"/>
    </row>
    <row r="78914" spans="27:27">
      <c r="AA78914" s="271"/>
    </row>
    <row r="78915" spans="27:27">
      <c r="AA78915" s="271"/>
    </row>
    <row r="78916" spans="27:27">
      <c r="AA78916" s="271"/>
    </row>
    <row r="78917" spans="27:27">
      <c r="AA78917" s="271"/>
    </row>
    <row r="78918" spans="27:27">
      <c r="AA78918" s="271"/>
    </row>
    <row r="78919" spans="27:27">
      <c r="AA78919" s="271"/>
    </row>
    <row r="78920" spans="27:27">
      <c r="AA78920" s="271"/>
    </row>
    <row r="78921" spans="27:27">
      <c r="AA78921" s="271"/>
    </row>
    <row r="78922" spans="27:27">
      <c r="AA78922" s="271"/>
    </row>
    <row r="78923" spans="27:27">
      <c r="AA78923" s="271"/>
    </row>
    <row r="78924" spans="27:27">
      <c r="AA78924" s="271"/>
    </row>
    <row r="78925" spans="27:27">
      <c r="AA78925" s="271"/>
    </row>
    <row r="78926" spans="27:27">
      <c r="AA78926" s="271"/>
    </row>
    <row r="78927" spans="27:27">
      <c r="AA78927" s="271"/>
    </row>
    <row r="78928" spans="27:27">
      <c r="AA78928" s="271"/>
    </row>
    <row r="78929" spans="27:27">
      <c r="AA78929" s="271"/>
    </row>
    <row r="78930" spans="27:27">
      <c r="AA78930" s="271"/>
    </row>
    <row r="78931" spans="27:27">
      <c r="AA78931" s="271"/>
    </row>
    <row r="78932" spans="27:27">
      <c r="AA78932" s="271"/>
    </row>
    <row r="78933" spans="27:27">
      <c r="AA78933" s="271"/>
    </row>
    <row r="78934" spans="27:27">
      <c r="AA78934" s="271"/>
    </row>
    <row r="78935" spans="27:27">
      <c r="AA78935" s="271"/>
    </row>
    <row r="78936" spans="27:27">
      <c r="AA78936" s="271"/>
    </row>
    <row r="78937" spans="27:27">
      <c r="AA78937" s="271"/>
    </row>
    <row r="78938" spans="27:27">
      <c r="AA78938" s="271"/>
    </row>
    <row r="78939" spans="27:27">
      <c r="AA78939" s="271"/>
    </row>
    <row r="78940" spans="27:27">
      <c r="AA78940" s="271"/>
    </row>
    <row r="78941" spans="27:27">
      <c r="AA78941" s="271"/>
    </row>
    <row r="78942" spans="27:27">
      <c r="AA78942" s="271"/>
    </row>
    <row r="78943" spans="27:27">
      <c r="AA78943" s="271"/>
    </row>
    <row r="78944" spans="27:27">
      <c r="AA78944" s="271"/>
    </row>
    <row r="78945" spans="27:27">
      <c r="AA78945" s="271"/>
    </row>
    <row r="78946" spans="27:27">
      <c r="AA78946" s="271"/>
    </row>
    <row r="78947" spans="27:27">
      <c r="AA78947" s="271"/>
    </row>
    <row r="78948" spans="27:27">
      <c r="AA78948" s="271"/>
    </row>
    <row r="78949" spans="27:27">
      <c r="AA78949" s="271"/>
    </row>
    <row r="78950" spans="27:27">
      <c r="AA78950" s="271"/>
    </row>
    <row r="78951" spans="27:27">
      <c r="AA78951" s="271"/>
    </row>
    <row r="78952" spans="27:27">
      <c r="AA78952" s="271"/>
    </row>
    <row r="78953" spans="27:27">
      <c r="AA78953" s="271"/>
    </row>
    <row r="78954" spans="27:27">
      <c r="AA78954" s="271"/>
    </row>
    <row r="78955" spans="27:27">
      <c r="AA78955" s="271"/>
    </row>
    <row r="78956" spans="27:27">
      <c r="AA78956" s="271"/>
    </row>
    <row r="78957" spans="27:27">
      <c r="AA78957" s="271"/>
    </row>
    <row r="78958" spans="27:27">
      <c r="AA78958" s="271"/>
    </row>
    <row r="78959" spans="27:27">
      <c r="AA78959" s="271"/>
    </row>
    <row r="78960" spans="27:27">
      <c r="AA78960" s="271"/>
    </row>
    <row r="78961" spans="27:27">
      <c r="AA78961" s="271"/>
    </row>
    <row r="78962" spans="27:27">
      <c r="AA78962" s="271"/>
    </row>
    <row r="78963" spans="27:27">
      <c r="AA78963" s="271"/>
    </row>
    <row r="78964" spans="27:27">
      <c r="AA78964" s="271"/>
    </row>
    <row r="78965" spans="27:27">
      <c r="AA78965" s="271"/>
    </row>
    <row r="78966" spans="27:27">
      <c r="AA78966" s="271"/>
    </row>
    <row r="78967" spans="27:27">
      <c r="AA78967" s="271"/>
    </row>
    <row r="78968" spans="27:27">
      <c r="AA78968" s="271"/>
    </row>
    <row r="78969" spans="27:27">
      <c r="AA78969" s="271"/>
    </row>
    <row r="78970" spans="27:27">
      <c r="AA78970" s="271"/>
    </row>
    <row r="78971" spans="27:27">
      <c r="AA78971" s="271"/>
    </row>
    <row r="78972" spans="27:27">
      <c r="AA78972" s="271"/>
    </row>
    <row r="78973" spans="27:27">
      <c r="AA78973" s="271"/>
    </row>
    <row r="78974" spans="27:27">
      <c r="AA78974" s="271"/>
    </row>
    <row r="78975" spans="27:27">
      <c r="AA78975" s="271"/>
    </row>
    <row r="78976" spans="27:27">
      <c r="AA78976" s="271"/>
    </row>
    <row r="78977" spans="27:27">
      <c r="AA78977" s="271"/>
    </row>
    <row r="78978" spans="27:27">
      <c r="AA78978" s="271"/>
    </row>
    <row r="78979" spans="27:27">
      <c r="AA78979" s="271"/>
    </row>
    <row r="78980" spans="27:27">
      <c r="AA78980" s="271"/>
    </row>
    <row r="78981" spans="27:27">
      <c r="AA78981" s="271"/>
    </row>
    <row r="78982" spans="27:27">
      <c r="AA78982" s="271"/>
    </row>
    <row r="78983" spans="27:27">
      <c r="AA78983" s="271"/>
    </row>
    <row r="78984" spans="27:27">
      <c r="AA78984" s="271"/>
    </row>
    <row r="78985" spans="27:27">
      <c r="AA78985" s="271"/>
    </row>
    <row r="78986" spans="27:27">
      <c r="AA78986" s="271"/>
    </row>
    <row r="78987" spans="27:27">
      <c r="AA78987" s="271"/>
    </row>
    <row r="78988" spans="27:27">
      <c r="AA78988" s="271"/>
    </row>
    <row r="78989" spans="27:27">
      <c r="AA78989" s="271"/>
    </row>
    <row r="78990" spans="27:27">
      <c r="AA78990" s="271"/>
    </row>
    <row r="78991" spans="27:27">
      <c r="AA78991" s="271"/>
    </row>
    <row r="78992" spans="27:27">
      <c r="AA78992" s="271"/>
    </row>
    <row r="78993" spans="27:27">
      <c r="AA78993" s="271"/>
    </row>
    <row r="78994" spans="27:27">
      <c r="AA78994" s="271"/>
    </row>
    <row r="78995" spans="27:27">
      <c r="AA78995" s="271"/>
    </row>
    <row r="78996" spans="27:27">
      <c r="AA78996" s="271"/>
    </row>
    <row r="78997" spans="27:27">
      <c r="AA78997" s="271"/>
    </row>
    <row r="78998" spans="27:27">
      <c r="AA78998" s="271"/>
    </row>
    <row r="78999" spans="27:27">
      <c r="AA78999" s="271"/>
    </row>
    <row r="79000" spans="27:27">
      <c r="AA79000" s="271"/>
    </row>
    <row r="79001" spans="27:27">
      <c r="AA79001" s="271"/>
    </row>
    <row r="79002" spans="27:27">
      <c r="AA79002" s="271"/>
    </row>
    <row r="79003" spans="27:27">
      <c r="AA79003" s="271"/>
    </row>
    <row r="79004" spans="27:27">
      <c r="AA79004" s="271"/>
    </row>
    <row r="79005" spans="27:27">
      <c r="AA79005" s="271"/>
    </row>
    <row r="79006" spans="27:27">
      <c r="AA79006" s="271"/>
    </row>
    <row r="79007" spans="27:27">
      <c r="AA79007" s="271"/>
    </row>
    <row r="79008" spans="27:27">
      <c r="AA79008" s="271"/>
    </row>
    <row r="79009" spans="27:27">
      <c r="AA79009" s="271"/>
    </row>
    <row r="79010" spans="27:27">
      <c r="AA79010" s="271"/>
    </row>
    <row r="79011" spans="27:27">
      <c r="AA79011" s="271"/>
    </row>
    <row r="79012" spans="27:27">
      <c r="AA79012" s="271"/>
    </row>
    <row r="79013" spans="27:27">
      <c r="AA79013" s="271"/>
    </row>
    <row r="79014" spans="27:27">
      <c r="AA79014" s="271"/>
    </row>
    <row r="79015" spans="27:27">
      <c r="AA79015" s="271"/>
    </row>
    <row r="79016" spans="27:27">
      <c r="AA79016" s="271"/>
    </row>
    <row r="79017" spans="27:27">
      <c r="AA79017" s="271"/>
    </row>
    <row r="79018" spans="27:27">
      <c r="AA79018" s="271"/>
    </row>
    <row r="79019" spans="27:27">
      <c r="AA79019" s="271"/>
    </row>
    <row r="79020" spans="27:27">
      <c r="AA79020" s="271"/>
    </row>
    <row r="79021" spans="27:27">
      <c r="AA79021" s="271"/>
    </row>
    <row r="79022" spans="27:27">
      <c r="AA79022" s="271"/>
    </row>
    <row r="79023" spans="27:27">
      <c r="AA79023" s="271"/>
    </row>
    <row r="79024" spans="27:27">
      <c r="AA79024" s="271"/>
    </row>
    <row r="79025" spans="27:27">
      <c r="AA79025" s="271"/>
    </row>
    <row r="79026" spans="27:27">
      <c r="AA79026" s="271"/>
    </row>
    <row r="79027" spans="27:27">
      <c r="AA79027" s="271"/>
    </row>
    <row r="79028" spans="27:27">
      <c r="AA79028" s="271"/>
    </row>
    <row r="79029" spans="27:27">
      <c r="AA79029" s="271"/>
    </row>
    <row r="79030" spans="27:27">
      <c r="AA79030" s="271"/>
    </row>
    <row r="79031" spans="27:27">
      <c r="AA79031" s="271"/>
    </row>
    <row r="79032" spans="27:27">
      <c r="AA79032" s="271"/>
    </row>
    <row r="79033" spans="27:27">
      <c r="AA79033" s="271"/>
    </row>
    <row r="79034" spans="27:27">
      <c r="AA79034" s="271"/>
    </row>
    <row r="79035" spans="27:27">
      <c r="AA79035" s="271"/>
    </row>
    <row r="79036" spans="27:27">
      <c r="AA79036" s="271"/>
    </row>
    <row r="79037" spans="27:27">
      <c r="AA79037" s="271"/>
    </row>
    <row r="79038" spans="27:27">
      <c r="AA79038" s="271"/>
    </row>
    <row r="79039" spans="27:27">
      <c r="AA79039" s="271"/>
    </row>
    <row r="79040" spans="27:27">
      <c r="AA79040" s="271"/>
    </row>
    <row r="79041" spans="27:27">
      <c r="AA79041" s="271"/>
    </row>
    <row r="79042" spans="27:27">
      <c r="AA79042" s="271"/>
    </row>
    <row r="79043" spans="27:27">
      <c r="AA79043" s="271"/>
    </row>
    <row r="79044" spans="27:27">
      <c r="AA79044" s="271"/>
    </row>
    <row r="79045" spans="27:27">
      <c r="AA79045" s="271"/>
    </row>
    <row r="79046" spans="27:27">
      <c r="AA79046" s="271"/>
    </row>
    <row r="79047" spans="27:27">
      <c r="AA79047" s="271"/>
    </row>
    <row r="79048" spans="27:27">
      <c r="AA79048" s="271"/>
    </row>
    <row r="79049" spans="27:27">
      <c r="AA79049" s="271"/>
    </row>
    <row r="79050" spans="27:27">
      <c r="AA79050" s="271"/>
    </row>
    <row r="79051" spans="27:27">
      <c r="AA79051" s="271"/>
    </row>
    <row r="79052" spans="27:27">
      <c r="AA79052" s="271"/>
    </row>
    <row r="79053" spans="27:27">
      <c r="AA79053" s="271"/>
    </row>
    <row r="79054" spans="27:27">
      <c r="AA79054" s="271"/>
    </row>
    <row r="79055" spans="27:27">
      <c r="AA79055" s="271"/>
    </row>
    <row r="79056" spans="27:27">
      <c r="AA79056" s="271"/>
    </row>
    <row r="79057" spans="27:27">
      <c r="AA79057" s="271"/>
    </row>
    <row r="79058" spans="27:27">
      <c r="AA79058" s="271"/>
    </row>
    <row r="79059" spans="27:27">
      <c r="AA79059" s="271"/>
    </row>
    <row r="79060" spans="27:27">
      <c r="AA79060" s="271"/>
    </row>
    <row r="79061" spans="27:27">
      <c r="AA79061" s="271"/>
    </row>
    <row r="79062" spans="27:27">
      <c r="AA79062" s="271"/>
    </row>
    <row r="79063" spans="27:27">
      <c r="AA79063" s="271"/>
    </row>
    <row r="79064" spans="27:27">
      <c r="AA79064" s="271"/>
    </row>
    <row r="79065" spans="27:27">
      <c r="AA79065" s="271"/>
    </row>
    <row r="79066" spans="27:27">
      <c r="AA79066" s="271"/>
    </row>
    <row r="79067" spans="27:27">
      <c r="AA79067" s="271"/>
    </row>
    <row r="79068" spans="27:27">
      <c r="AA79068" s="271"/>
    </row>
    <row r="79069" spans="27:27">
      <c r="AA79069" s="271"/>
    </row>
    <row r="79070" spans="27:27">
      <c r="AA79070" s="271"/>
    </row>
    <row r="79071" spans="27:27">
      <c r="AA79071" s="271"/>
    </row>
    <row r="79072" spans="27:27">
      <c r="AA79072" s="271"/>
    </row>
    <row r="79073" spans="27:27">
      <c r="AA79073" s="271"/>
    </row>
    <row r="79074" spans="27:27">
      <c r="AA79074" s="271"/>
    </row>
    <row r="79075" spans="27:27">
      <c r="AA79075" s="271"/>
    </row>
    <row r="79076" spans="27:27">
      <c r="AA79076" s="271"/>
    </row>
    <row r="79077" spans="27:27">
      <c r="AA79077" s="271"/>
    </row>
    <row r="79078" spans="27:27">
      <c r="AA79078" s="271"/>
    </row>
    <row r="79079" spans="27:27">
      <c r="AA79079" s="271"/>
    </row>
    <row r="79080" spans="27:27">
      <c r="AA79080" s="271"/>
    </row>
    <row r="79081" spans="27:27">
      <c r="AA79081" s="271"/>
    </row>
    <row r="79082" spans="27:27">
      <c r="AA79082" s="271"/>
    </row>
    <row r="79083" spans="27:27">
      <c r="AA79083" s="271"/>
    </row>
    <row r="79084" spans="27:27">
      <c r="AA79084" s="271"/>
    </row>
    <row r="79085" spans="27:27">
      <c r="AA79085" s="271"/>
    </row>
    <row r="79086" spans="27:27">
      <c r="AA79086" s="271"/>
    </row>
    <row r="79087" spans="27:27">
      <c r="AA79087" s="271"/>
    </row>
    <row r="79088" spans="27:27">
      <c r="AA79088" s="271"/>
    </row>
    <row r="79089" spans="27:27">
      <c r="AA79089" s="271"/>
    </row>
    <row r="79090" spans="27:27">
      <c r="AA79090" s="271"/>
    </row>
    <row r="79091" spans="27:27">
      <c r="AA79091" s="271"/>
    </row>
    <row r="79092" spans="27:27">
      <c r="AA79092" s="271"/>
    </row>
    <row r="79093" spans="27:27">
      <c r="AA79093" s="271"/>
    </row>
    <row r="79094" spans="27:27">
      <c r="AA79094" s="271"/>
    </row>
    <row r="79095" spans="27:27">
      <c r="AA79095" s="271"/>
    </row>
    <row r="79096" spans="27:27">
      <c r="AA79096" s="271"/>
    </row>
    <row r="79097" spans="27:27">
      <c r="AA79097" s="271"/>
    </row>
    <row r="79098" spans="27:27">
      <c r="AA79098" s="271"/>
    </row>
    <row r="79099" spans="27:27">
      <c r="AA79099" s="271"/>
    </row>
    <row r="79100" spans="27:27">
      <c r="AA79100" s="271"/>
    </row>
    <row r="79101" spans="27:27">
      <c r="AA79101" s="271"/>
    </row>
    <row r="79102" spans="27:27">
      <c r="AA79102" s="271"/>
    </row>
    <row r="79103" spans="27:27">
      <c r="AA79103" s="271"/>
    </row>
    <row r="79104" spans="27:27">
      <c r="AA79104" s="271"/>
    </row>
    <row r="79105" spans="27:27">
      <c r="AA79105" s="271"/>
    </row>
    <row r="79106" spans="27:27">
      <c r="AA79106" s="271"/>
    </row>
    <row r="79107" spans="27:27">
      <c r="AA79107" s="271"/>
    </row>
    <row r="79108" spans="27:27">
      <c r="AA79108" s="271"/>
    </row>
    <row r="79109" spans="27:27">
      <c r="AA79109" s="271"/>
    </row>
    <row r="79110" spans="27:27">
      <c r="AA79110" s="271"/>
    </row>
    <row r="79111" spans="27:27">
      <c r="AA79111" s="271"/>
    </row>
    <row r="79112" spans="27:27">
      <c r="AA79112" s="271"/>
    </row>
    <row r="79113" spans="27:27">
      <c r="AA79113" s="271"/>
    </row>
    <row r="79114" spans="27:27">
      <c r="AA79114" s="271"/>
    </row>
    <row r="79115" spans="27:27">
      <c r="AA79115" s="271"/>
    </row>
    <row r="79116" spans="27:27">
      <c r="AA79116" s="271"/>
    </row>
    <row r="79117" spans="27:27">
      <c r="AA79117" s="271"/>
    </row>
    <row r="79118" spans="27:27">
      <c r="AA79118" s="271"/>
    </row>
    <row r="79119" spans="27:27">
      <c r="AA79119" s="271"/>
    </row>
    <row r="79120" spans="27:27">
      <c r="AA79120" s="271"/>
    </row>
    <row r="79121" spans="27:27">
      <c r="AA79121" s="271"/>
    </row>
    <row r="79122" spans="27:27">
      <c r="AA79122" s="271"/>
    </row>
    <row r="79123" spans="27:27">
      <c r="AA79123" s="271"/>
    </row>
    <row r="79124" spans="27:27">
      <c r="AA79124" s="271"/>
    </row>
    <row r="79125" spans="27:27">
      <c r="AA79125" s="271"/>
    </row>
    <row r="79126" spans="27:27">
      <c r="AA79126" s="271"/>
    </row>
    <row r="79127" spans="27:27">
      <c r="AA79127" s="271"/>
    </row>
    <row r="79128" spans="27:27">
      <c r="AA79128" s="271"/>
    </row>
    <row r="79129" spans="27:27">
      <c r="AA79129" s="271"/>
    </row>
    <row r="79130" spans="27:27">
      <c r="AA79130" s="271"/>
    </row>
    <row r="79131" spans="27:27">
      <c r="AA79131" s="271"/>
    </row>
    <row r="79132" spans="27:27">
      <c r="AA79132" s="271"/>
    </row>
    <row r="79133" spans="27:27">
      <c r="AA79133" s="271"/>
    </row>
    <row r="79134" spans="27:27">
      <c r="AA79134" s="271"/>
    </row>
    <row r="79135" spans="27:27">
      <c r="AA79135" s="271"/>
    </row>
    <row r="79136" spans="27:27">
      <c r="AA79136" s="271"/>
    </row>
    <row r="79137" spans="27:27">
      <c r="AA79137" s="271"/>
    </row>
    <row r="79138" spans="27:27">
      <c r="AA79138" s="271"/>
    </row>
    <row r="79139" spans="27:27">
      <c r="AA79139" s="271"/>
    </row>
    <row r="79140" spans="27:27">
      <c r="AA79140" s="271"/>
    </row>
    <row r="79141" spans="27:27">
      <c r="AA79141" s="271"/>
    </row>
    <row r="79142" spans="27:27">
      <c r="AA79142" s="271"/>
    </row>
    <row r="79143" spans="27:27">
      <c r="AA79143" s="271"/>
    </row>
    <row r="79144" spans="27:27">
      <c r="AA79144" s="271"/>
    </row>
    <row r="79145" spans="27:27">
      <c r="AA79145" s="271"/>
    </row>
    <row r="79146" spans="27:27">
      <c r="AA79146" s="271"/>
    </row>
    <row r="79147" spans="27:27">
      <c r="AA79147" s="271"/>
    </row>
    <row r="79148" spans="27:27">
      <c r="AA79148" s="271"/>
    </row>
    <row r="79149" spans="27:27">
      <c r="AA79149" s="271"/>
    </row>
    <row r="79150" spans="27:27">
      <c r="AA79150" s="271"/>
    </row>
    <row r="79151" spans="27:27">
      <c r="AA79151" s="271"/>
    </row>
    <row r="79152" spans="27:27">
      <c r="AA79152" s="271"/>
    </row>
    <row r="79153" spans="27:27">
      <c r="AA79153" s="271"/>
    </row>
    <row r="79154" spans="27:27">
      <c r="AA79154" s="271"/>
    </row>
    <row r="79155" spans="27:27">
      <c r="AA79155" s="271"/>
    </row>
    <row r="79156" spans="27:27">
      <c r="AA79156" s="271"/>
    </row>
    <row r="79157" spans="27:27">
      <c r="AA79157" s="271"/>
    </row>
    <row r="79158" spans="27:27">
      <c r="AA79158" s="271"/>
    </row>
    <row r="79159" spans="27:27">
      <c r="AA79159" s="271"/>
    </row>
    <row r="79160" spans="27:27">
      <c r="AA79160" s="271"/>
    </row>
    <row r="79161" spans="27:27">
      <c r="AA79161" s="271"/>
    </row>
    <row r="79162" spans="27:27">
      <c r="AA79162" s="271"/>
    </row>
    <row r="79163" spans="27:27">
      <c r="AA79163" s="271"/>
    </row>
    <row r="79164" spans="27:27">
      <c r="AA79164" s="271"/>
    </row>
    <row r="79165" spans="27:27">
      <c r="AA79165" s="271"/>
    </row>
    <row r="79166" spans="27:27">
      <c r="AA79166" s="271"/>
    </row>
    <row r="79167" spans="27:27">
      <c r="AA79167" s="271"/>
    </row>
    <row r="79168" spans="27:27">
      <c r="AA79168" s="271"/>
    </row>
    <row r="79169" spans="27:27">
      <c r="AA79169" s="271"/>
    </row>
    <row r="79170" spans="27:27">
      <c r="AA79170" s="271"/>
    </row>
    <row r="79171" spans="27:27">
      <c r="AA79171" s="271"/>
    </row>
    <row r="79172" spans="27:27">
      <c r="AA79172" s="271"/>
    </row>
    <row r="79173" spans="27:27">
      <c r="AA79173" s="271"/>
    </row>
    <row r="79174" spans="27:27">
      <c r="AA79174" s="271"/>
    </row>
    <row r="79175" spans="27:27">
      <c r="AA79175" s="271"/>
    </row>
    <row r="79176" spans="27:27">
      <c r="AA79176" s="271"/>
    </row>
    <row r="79177" spans="27:27">
      <c r="AA79177" s="271"/>
    </row>
    <row r="79178" spans="27:27">
      <c r="AA79178" s="271"/>
    </row>
    <row r="79179" spans="27:27">
      <c r="AA79179" s="271"/>
    </row>
    <row r="79180" spans="27:27">
      <c r="AA79180" s="271"/>
    </row>
    <row r="79181" spans="27:27">
      <c r="AA79181" s="271"/>
    </row>
    <row r="79182" spans="27:27">
      <c r="AA79182" s="271"/>
    </row>
    <row r="79183" spans="27:27">
      <c r="AA79183" s="271"/>
    </row>
    <row r="79184" spans="27:27">
      <c r="AA79184" s="271"/>
    </row>
    <row r="79185" spans="27:27">
      <c r="AA79185" s="271"/>
    </row>
    <row r="79186" spans="27:27">
      <c r="AA79186" s="271"/>
    </row>
    <row r="79187" spans="27:27">
      <c r="AA79187" s="271"/>
    </row>
    <row r="79188" spans="27:27">
      <c r="AA79188" s="271"/>
    </row>
    <row r="79189" spans="27:27">
      <c r="AA79189" s="271"/>
    </row>
    <row r="79190" spans="27:27">
      <c r="AA79190" s="271"/>
    </row>
    <row r="79191" spans="27:27">
      <c r="AA79191" s="271"/>
    </row>
    <row r="79192" spans="27:27">
      <c r="AA79192" s="271"/>
    </row>
    <row r="79193" spans="27:27">
      <c r="AA79193" s="271"/>
    </row>
    <row r="79194" spans="27:27">
      <c r="AA79194" s="271"/>
    </row>
    <row r="79195" spans="27:27">
      <c r="AA79195" s="271"/>
    </row>
    <row r="79196" spans="27:27">
      <c r="AA79196" s="271"/>
    </row>
    <row r="79197" spans="27:27">
      <c r="AA79197" s="271"/>
    </row>
    <row r="79198" spans="27:27">
      <c r="AA79198" s="271"/>
    </row>
    <row r="79199" spans="27:27">
      <c r="AA79199" s="271"/>
    </row>
    <row r="79200" spans="27:27">
      <c r="AA79200" s="271"/>
    </row>
    <row r="79201" spans="27:27">
      <c r="AA79201" s="271"/>
    </row>
    <row r="79202" spans="27:27">
      <c r="AA79202" s="271"/>
    </row>
    <row r="79203" spans="27:27">
      <c r="AA79203" s="271"/>
    </row>
    <row r="79204" spans="27:27">
      <c r="AA79204" s="271"/>
    </row>
    <row r="79205" spans="27:27">
      <c r="AA79205" s="271"/>
    </row>
    <row r="79206" spans="27:27">
      <c r="AA79206" s="271"/>
    </row>
    <row r="79207" spans="27:27">
      <c r="AA79207" s="271"/>
    </row>
    <row r="79208" spans="27:27">
      <c r="AA79208" s="271"/>
    </row>
    <row r="79209" spans="27:27">
      <c r="AA79209" s="271"/>
    </row>
    <row r="79210" spans="27:27">
      <c r="AA79210" s="271"/>
    </row>
    <row r="79211" spans="27:27">
      <c r="AA79211" s="271"/>
    </row>
    <row r="79212" spans="27:27">
      <c r="AA79212" s="271"/>
    </row>
    <row r="79213" spans="27:27">
      <c r="AA79213" s="271"/>
    </row>
    <row r="79214" spans="27:27">
      <c r="AA79214" s="271"/>
    </row>
    <row r="79215" spans="27:27">
      <c r="AA79215" s="271"/>
    </row>
    <row r="79216" spans="27:27">
      <c r="AA79216" s="271"/>
    </row>
    <row r="79217" spans="27:27">
      <c r="AA79217" s="271"/>
    </row>
    <row r="79218" spans="27:27">
      <c r="AA79218" s="271"/>
    </row>
    <row r="79219" spans="27:27">
      <c r="AA79219" s="271"/>
    </row>
    <row r="79220" spans="27:27">
      <c r="AA79220" s="271"/>
    </row>
    <row r="79221" spans="27:27">
      <c r="AA79221" s="271"/>
    </row>
    <row r="79222" spans="27:27">
      <c r="AA79222" s="271"/>
    </row>
    <row r="79223" spans="27:27">
      <c r="AA79223" s="271"/>
    </row>
    <row r="79224" spans="27:27">
      <c r="AA79224" s="271"/>
    </row>
    <row r="79225" spans="27:27">
      <c r="AA79225" s="271"/>
    </row>
    <row r="79226" spans="27:27">
      <c r="AA79226" s="271"/>
    </row>
    <row r="79227" spans="27:27">
      <c r="AA79227" s="271"/>
    </row>
    <row r="79228" spans="27:27">
      <c r="AA79228" s="271"/>
    </row>
    <row r="79229" spans="27:27">
      <c r="AA79229" s="271"/>
    </row>
    <row r="79230" spans="27:27">
      <c r="AA79230" s="271"/>
    </row>
    <row r="79231" spans="27:27">
      <c r="AA79231" s="271"/>
    </row>
    <row r="79232" spans="27:27">
      <c r="AA79232" s="271"/>
    </row>
    <row r="79233" spans="27:27">
      <c r="AA79233" s="271"/>
    </row>
    <row r="79234" spans="27:27">
      <c r="AA79234" s="271"/>
    </row>
    <row r="79235" spans="27:27">
      <c r="AA79235" s="271"/>
    </row>
    <row r="79236" spans="27:27">
      <c r="AA79236" s="271"/>
    </row>
    <row r="79237" spans="27:27">
      <c r="AA79237" s="271"/>
    </row>
    <row r="79238" spans="27:27">
      <c r="AA79238" s="271"/>
    </row>
    <row r="79239" spans="27:27">
      <c r="AA79239" s="271"/>
    </row>
    <row r="79240" spans="27:27">
      <c r="AA79240" s="271"/>
    </row>
    <row r="79241" spans="27:27">
      <c r="AA79241" s="271"/>
    </row>
    <row r="79242" spans="27:27">
      <c r="AA79242" s="271"/>
    </row>
    <row r="79243" spans="27:27">
      <c r="AA79243" s="271"/>
    </row>
    <row r="79244" spans="27:27">
      <c r="AA79244" s="271"/>
    </row>
    <row r="79245" spans="27:27">
      <c r="AA79245" s="271"/>
    </row>
    <row r="79246" spans="27:27">
      <c r="AA79246" s="271"/>
    </row>
    <row r="79247" spans="27:27">
      <c r="AA79247" s="271"/>
    </row>
    <row r="79248" spans="27:27">
      <c r="AA79248" s="271"/>
    </row>
    <row r="79249" spans="27:27">
      <c r="AA79249" s="271"/>
    </row>
    <row r="79250" spans="27:27">
      <c r="AA79250" s="271"/>
    </row>
    <row r="79251" spans="27:27">
      <c r="AA79251" s="271"/>
    </row>
    <row r="79252" spans="27:27">
      <c r="AA79252" s="271"/>
    </row>
    <row r="79253" spans="27:27">
      <c r="AA79253" s="271"/>
    </row>
    <row r="79254" spans="27:27">
      <c r="AA79254" s="271"/>
    </row>
    <row r="79255" spans="27:27">
      <c r="AA79255" s="271"/>
    </row>
    <row r="79256" spans="27:27">
      <c r="AA79256" s="271"/>
    </row>
    <row r="79257" spans="27:27">
      <c r="AA79257" s="271"/>
    </row>
    <row r="79258" spans="27:27">
      <c r="AA79258" s="271"/>
    </row>
    <row r="79259" spans="27:27">
      <c r="AA79259" s="271"/>
    </row>
    <row r="79260" spans="27:27">
      <c r="AA79260" s="271"/>
    </row>
    <row r="79261" spans="27:27">
      <c r="AA79261" s="271"/>
    </row>
    <row r="79262" spans="27:27">
      <c r="AA79262" s="271"/>
    </row>
    <row r="79263" spans="27:27">
      <c r="AA79263" s="271"/>
    </row>
    <row r="79264" spans="27:27">
      <c r="AA79264" s="271"/>
    </row>
    <row r="79265" spans="27:27">
      <c r="AA79265" s="271"/>
    </row>
    <row r="79266" spans="27:27">
      <c r="AA79266" s="271"/>
    </row>
    <row r="79267" spans="27:27">
      <c r="AA79267" s="271"/>
    </row>
    <row r="79268" spans="27:27">
      <c r="AA79268" s="271"/>
    </row>
    <row r="79269" spans="27:27">
      <c r="AA79269" s="271"/>
    </row>
    <row r="79270" spans="27:27">
      <c r="AA79270" s="271"/>
    </row>
    <row r="79271" spans="27:27">
      <c r="AA79271" s="271"/>
    </row>
    <row r="79272" spans="27:27">
      <c r="AA79272" s="271"/>
    </row>
    <row r="79273" spans="27:27">
      <c r="AA79273" s="271"/>
    </row>
    <row r="79274" spans="27:27">
      <c r="AA79274" s="271"/>
    </row>
    <row r="79275" spans="27:27">
      <c r="AA79275" s="271"/>
    </row>
    <row r="79276" spans="27:27">
      <c r="AA79276" s="271"/>
    </row>
    <row r="79277" spans="27:27">
      <c r="AA79277" s="271"/>
    </row>
    <row r="79278" spans="27:27">
      <c r="AA79278" s="271"/>
    </row>
    <row r="79279" spans="27:27">
      <c r="AA79279" s="271"/>
    </row>
    <row r="79280" spans="27:27">
      <c r="AA79280" s="271"/>
    </row>
    <row r="79281" spans="27:27">
      <c r="AA79281" s="271"/>
    </row>
    <row r="79282" spans="27:27">
      <c r="AA79282" s="271"/>
    </row>
    <row r="79283" spans="27:27">
      <c r="AA79283" s="271"/>
    </row>
    <row r="79284" spans="27:27">
      <c r="AA79284" s="271"/>
    </row>
    <row r="79285" spans="27:27">
      <c r="AA79285" s="271"/>
    </row>
    <row r="79286" spans="27:27">
      <c r="AA79286" s="271"/>
    </row>
    <row r="79287" spans="27:27">
      <c r="AA79287" s="271"/>
    </row>
    <row r="79288" spans="27:27">
      <c r="AA79288" s="271"/>
    </row>
    <row r="79289" spans="27:27">
      <c r="AA79289" s="271"/>
    </row>
    <row r="79290" spans="27:27">
      <c r="AA79290" s="271"/>
    </row>
    <row r="79291" spans="27:27">
      <c r="AA79291" s="271"/>
    </row>
    <row r="79292" spans="27:27">
      <c r="AA79292" s="271"/>
    </row>
    <row r="79293" spans="27:27">
      <c r="AA79293" s="271"/>
    </row>
    <row r="79294" spans="27:27">
      <c r="AA79294" s="271"/>
    </row>
    <row r="79295" spans="27:27">
      <c r="AA79295" s="271"/>
    </row>
    <row r="79296" spans="27:27">
      <c r="AA79296" s="271"/>
    </row>
    <row r="79297" spans="27:27">
      <c r="AA79297" s="271"/>
    </row>
    <row r="79298" spans="27:27">
      <c r="AA79298" s="271"/>
    </row>
    <row r="79299" spans="27:27">
      <c r="AA79299" s="271"/>
    </row>
    <row r="79300" spans="27:27">
      <c r="AA79300" s="271"/>
    </row>
    <row r="79301" spans="27:27">
      <c r="AA79301" s="271"/>
    </row>
    <row r="79302" spans="27:27">
      <c r="AA79302" s="271"/>
    </row>
    <row r="79303" spans="27:27">
      <c r="AA79303" s="271"/>
    </row>
    <row r="79304" spans="27:27">
      <c r="AA79304" s="271"/>
    </row>
    <row r="79305" spans="27:27">
      <c r="AA79305" s="271"/>
    </row>
    <row r="79306" spans="27:27">
      <c r="AA79306" s="271"/>
    </row>
    <row r="79307" spans="27:27">
      <c r="AA79307" s="271"/>
    </row>
    <row r="79308" spans="27:27">
      <c r="AA79308" s="271"/>
    </row>
    <row r="79309" spans="27:27">
      <c r="AA79309" s="271"/>
    </row>
    <row r="79310" spans="27:27">
      <c r="AA79310" s="271"/>
    </row>
    <row r="79311" spans="27:27">
      <c r="AA79311" s="271"/>
    </row>
    <row r="79312" spans="27:27">
      <c r="AA79312" s="271"/>
    </row>
    <row r="79313" spans="27:27">
      <c r="AA79313" s="271"/>
    </row>
    <row r="79314" spans="27:27">
      <c r="AA79314" s="271"/>
    </row>
    <row r="79315" spans="27:27">
      <c r="AA79315" s="271"/>
    </row>
    <row r="79316" spans="27:27">
      <c r="AA79316" s="271"/>
    </row>
    <row r="79317" spans="27:27">
      <c r="AA79317" s="271"/>
    </row>
    <row r="79318" spans="27:27">
      <c r="AA79318" s="271"/>
    </row>
    <row r="79319" spans="27:27">
      <c r="AA79319" s="271"/>
    </row>
    <row r="79320" spans="27:27">
      <c r="AA79320" s="271"/>
    </row>
    <row r="79321" spans="27:27">
      <c r="AA79321" s="271"/>
    </row>
    <row r="79322" spans="27:27">
      <c r="AA79322" s="271"/>
    </row>
    <row r="79323" spans="27:27">
      <c r="AA79323" s="271"/>
    </row>
    <row r="79324" spans="27:27">
      <c r="AA79324" s="271"/>
    </row>
    <row r="79325" spans="27:27">
      <c r="AA79325" s="271"/>
    </row>
    <row r="79326" spans="27:27">
      <c r="AA79326" s="271"/>
    </row>
    <row r="79327" spans="27:27">
      <c r="AA79327" s="271"/>
    </row>
    <row r="79328" spans="27:27">
      <c r="AA79328" s="271"/>
    </row>
    <row r="79329" spans="27:27">
      <c r="AA79329" s="271"/>
    </row>
    <row r="79330" spans="27:27">
      <c r="AA79330" s="271"/>
    </row>
    <row r="79331" spans="27:27">
      <c r="AA79331" s="271"/>
    </row>
    <row r="79332" spans="27:27">
      <c r="AA79332" s="271"/>
    </row>
    <row r="79333" spans="27:27">
      <c r="AA79333" s="271"/>
    </row>
    <row r="79334" spans="27:27">
      <c r="AA79334" s="271"/>
    </row>
    <row r="79335" spans="27:27">
      <c r="AA79335" s="271"/>
    </row>
    <row r="79336" spans="27:27">
      <c r="AA79336" s="271"/>
    </row>
    <row r="79337" spans="27:27">
      <c r="AA79337" s="271"/>
    </row>
    <row r="79338" spans="27:27">
      <c r="AA79338" s="271"/>
    </row>
    <row r="79339" spans="27:27">
      <c r="AA79339" s="271"/>
    </row>
    <row r="79340" spans="27:27">
      <c r="AA79340" s="271"/>
    </row>
    <row r="79341" spans="27:27">
      <c r="AA79341" s="271"/>
    </row>
    <row r="79342" spans="27:27">
      <c r="AA79342" s="271"/>
    </row>
    <row r="79343" spans="27:27">
      <c r="AA79343" s="271"/>
    </row>
    <row r="79344" spans="27:27">
      <c r="AA79344" s="271"/>
    </row>
    <row r="79345" spans="27:27">
      <c r="AA79345" s="271"/>
    </row>
    <row r="79346" spans="27:27">
      <c r="AA79346" s="271"/>
    </row>
    <row r="79347" spans="27:27">
      <c r="AA79347" s="271"/>
    </row>
    <row r="79348" spans="27:27">
      <c r="AA79348" s="271"/>
    </row>
    <row r="79349" spans="27:27">
      <c r="AA79349" s="271"/>
    </row>
    <row r="79350" spans="27:27">
      <c r="AA79350" s="271"/>
    </row>
    <row r="79351" spans="27:27">
      <c r="AA79351" s="271"/>
    </row>
    <row r="79352" spans="27:27">
      <c r="AA79352" s="271"/>
    </row>
    <row r="79353" spans="27:27">
      <c r="AA79353" s="271"/>
    </row>
    <row r="79354" spans="27:27">
      <c r="AA79354" s="271"/>
    </row>
    <row r="79355" spans="27:27">
      <c r="AA79355" s="271"/>
    </row>
    <row r="79356" spans="27:27">
      <c r="AA79356" s="271"/>
    </row>
    <row r="79357" spans="27:27">
      <c r="AA79357" s="271"/>
    </row>
    <row r="79358" spans="27:27">
      <c r="AA79358" s="271"/>
    </row>
    <row r="79359" spans="27:27">
      <c r="AA79359" s="271"/>
    </row>
    <row r="79360" spans="27:27">
      <c r="AA79360" s="271"/>
    </row>
    <row r="79361" spans="27:27">
      <c r="AA79361" s="271"/>
    </row>
    <row r="79362" spans="27:27">
      <c r="AA79362" s="271"/>
    </row>
    <row r="79363" spans="27:27">
      <c r="AA79363" s="271"/>
    </row>
    <row r="79364" spans="27:27">
      <c r="AA79364" s="271"/>
    </row>
    <row r="79365" spans="27:27">
      <c r="AA79365" s="271"/>
    </row>
    <row r="79366" spans="27:27">
      <c r="AA79366" s="271"/>
    </row>
    <row r="79367" spans="27:27">
      <c r="AA79367" s="271"/>
    </row>
    <row r="79368" spans="27:27">
      <c r="AA79368" s="271"/>
    </row>
    <row r="79369" spans="27:27">
      <c r="AA79369" s="271"/>
    </row>
    <row r="79370" spans="27:27">
      <c r="AA79370" s="271"/>
    </row>
    <row r="79371" spans="27:27">
      <c r="AA79371" s="271"/>
    </row>
    <row r="79372" spans="27:27">
      <c r="AA79372" s="271"/>
    </row>
    <row r="79373" spans="27:27">
      <c r="AA79373" s="271"/>
    </row>
    <row r="79374" spans="27:27">
      <c r="AA79374" s="271"/>
    </row>
    <row r="79375" spans="27:27">
      <c r="AA79375" s="271"/>
    </row>
    <row r="79376" spans="27:27">
      <c r="AA79376" s="271"/>
    </row>
    <row r="79377" spans="27:27">
      <c r="AA79377" s="271"/>
    </row>
    <row r="79378" spans="27:27">
      <c r="AA79378" s="271"/>
    </row>
    <row r="79379" spans="27:27">
      <c r="AA79379" s="271"/>
    </row>
    <row r="79380" spans="27:27">
      <c r="AA79380" s="271"/>
    </row>
    <row r="79381" spans="27:27">
      <c r="AA79381" s="271"/>
    </row>
    <row r="79382" spans="27:27">
      <c r="AA79382" s="271"/>
    </row>
    <row r="79383" spans="27:27">
      <c r="AA79383" s="271"/>
    </row>
    <row r="79384" spans="27:27">
      <c r="AA79384" s="271"/>
    </row>
    <row r="79385" spans="27:27">
      <c r="AA79385" s="271"/>
    </row>
    <row r="79386" spans="27:27">
      <c r="AA79386" s="271"/>
    </row>
    <row r="79387" spans="27:27">
      <c r="AA79387" s="271"/>
    </row>
    <row r="79388" spans="27:27">
      <c r="AA79388" s="271"/>
    </row>
    <row r="79389" spans="27:27">
      <c r="AA79389" s="271"/>
    </row>
    <row r="79390" spans="27:27">
      <c r="AA79390" s="271"/>
    </row>
    <row r="79391" spans="27:27">
      <c r="AA79391" s="271"/>
    </row>
    <row r="79392" spans="27:27">
      <c r="AA79392" s="271"/>
    </row>
    <row r="79393" spans="27:27">
      <c r="AA79393" s="271"/>
    </row>
    <row r="79394" spans="27:27">
      <c r="AA79394" s="271"/>
    </row>
    <row r="79395" spans="27:27">
      <c r="AA79395" s="271"/>
    </row>
    <row r="79396" spans="27:27">
      <c r="AA79396" s="271"/>
    </row>
    <row r="79397" spans="27:27">
      <c r="AA79397" s="271"/>
    </row>
    <row r="79398" spans="27:27">
      <c r="AA79398" s="271"/>
    </row>
    <row r="79399" spans="27:27">
      <c r="AA79399" s="271"/>
    </row>
    <row r="79400" spans="27:27">
      <c r="AA79400" s="271"/>
    </row>
    <row r="79401" spans="27:27">
      <c r="AA79401" s="271"/>
    </row>
    <row r="79402" spans="27:27">
      <c r="AA79402" s="271"/>
    </row>
    <row r="79403" spans="27:27">
      <c r="AA79403" s="271"/>
    </row>
    <row r="79404" spans="27:27">
      <c r="AA79404" s="271"/>
    </row>
    <row r="79405" spans="27:27">
      <c r="AA79405" s="271"/>
    </row>
    <row r="79406" spans="27:27">
      <c r="AA79406" s="271"/>
    </row>
    <row r="79407" spans="27:27">
      <c r="AA79407" s="271"/>
    </row>
    <row r="79408" spans="27:27">
      <c r="AA79408" s="271"/>
    </row>
    <row r="79409" spans="27:27">
      <c r="AA79409" s="271"/>
    </row>
    <row r="79410" spans="27:27">
      <c r="AA79410" s="271"/>
    </row>
    <row r="79411" spans="27:27">
      <c r="AA79411" s="271"/>
    </row>
    <row r="79412" spans="27:27">
      <c r="AA79412" s="271"/>
    </row>
    <row r="79413" spans="27:27">
      <c r="AA79413" s="271"/>
    </row>
    <row r="79414" spans="27:27">
      <c r="AA79414" s="271"/>
    </row>
    <row r="79415" spans="27:27">
      <c r="AA79415" s="271"/>
    </row>
    <row r="79416" spans="27:27">
      <c r="AA79416" s="271"/>
    </row>
    <row r="79417" spans="27:27">
      <c r="AA79417" s="271"/>
    </row>
    <row r="79418" spans="27:27">
      <c r="AA79418" s="271"/>
    </row>
    <row r="79419" spans="27:27">
      <c r="AA79419" s="271"/>
    </row>
    <row r="79420" spans="27:27">
      <c r="AA79420" s="271"/>
    </row>
    <row r="79421" spans="27:27">
      <c r="AA79421" s="271"/>
    </row>
    <row r="79422" spans="27:27">
      <c r="AA79422" s="271"/>
    </row>
    <row r="79423" spans="27:27">
      <c r="AA79423" s="271"/>
    </row>
    <row r="79424" spans="27:27">
      <c r="AA79424" s="271"/>
    </row>
    <row r="79425" spans="27:27">
      <c r="AA79425" s="271"/>
    </row>
    <row r="79426" spans="27:27">
      <c r="AA79426" s="271"/>
    </row>
    <row r="79427" spans="27:27">
      <c r="AA79427" s="271"/>
    </row>
    <row r="79428" spans="27:27">
      <c r="AA79428" s="271"/>
    </row>
    <row r="79429" spans="27:27">
      <c r="AA79429" s="271"/>
    </row>
    <row r="79430" spans="27:27">
      <c r="AA79430" s="271"/>
    </row>
    <row r="79431" spans="27:27">
      <c r="AA79431" s="271"/>
    </row>
    <row r="79432" spans="27:27">
      <c r="AA79432" s="271"/>
    </row>
    <row r="79433" spans="27:27">
      <c r="AA79433" s="271"/>
    </row>
    <row r="79434" spans="27:27">
      <c r="AA79434" s="271"/>
    </row>
    <row r="79435" spans="27:27">
      <c r="AA79435" s="271"/>
    </row>
    <row r="79436" spans="27:27">
      <c r="AA79436" s="271"/>
    </row>
    <row r="79437" spans="27:27">
      <c r="AA79437" s="271"/>
    </row>
    <row r="79438" spans="27:27">
      <c r="AA79438" s="271"/>
    </row>
    <row r="79439" spans="27:27">
      <c r="AA79439" s="271"/>
    </row>
    <row r="79440" spans="27:27">
      <c r="AA79440" s="271"/>
    </row>
    <row r="79441" spans="27:27">
      <c r="AA79441" s="271"/>
    </row>
    <row r="79442" spans="27:27">
      <c r="AA79442" s="271"/>
    </row>
    <row r="79443" spans="27:27">
      <c r="AA79443" s="271"/>
    </row>
    <row r="79444" spans="27:27">
      <c r="AA79444" s="271"/>
    </row>
    <row r="79445" spans="27:27">
      <c r="AA79445" s="271"/>
    </row>
    <row r="79446" spans="27:27">
      <c r="AA79446" s="271"/>
    </row>
    <row r="79447" spans="27:27">
      <c r="AA79447" s="271"/>
    </row>
    <row r="79448" spans="27:27">
      <c r="AA79448" s="271"/>
    </row>
    <row r="79449" spans="27:27">
      <c r="AA79449" s="271"/>
    </row>
    <row r="79450" spans="27:27">
      <c r="AA79450" s="271"/>
    </row>
    <row r="79451" spans="27:27">
      <c r="AA79451" s="271"/>
    </row>
    <row r="79452" spans="27:27">
      <c r="AA79452" s="271"/>
    </row>
    <row r="79453" spans="27:27">
      <c r="AA79453" s="271"/>
    </row>
    <row r="79454" spans="27:27">
      <c r="AA79454" s="271"/>
    </row>
    <row r="79455" spans="27:27">
      <c r="AA79455" s="271"/>
    </row>
    <row r="79456" spans="27:27">
      <c r="AA79456" s="271"/>
    </row>
    <row r="79457" spans="27:27">
      <c r="AA79457" s="271"/>
    </row>
    <row r="79458" spans="27:27">
      <c r="AA79458" s="271"/>
    </row>
    <row r="79459" spans="27:27">
      <c r="AA79459" s="271"/>
    </row>
    <row r="79460" spans="27:27">
      <c r="AA79460" s="271"/>
    </row>
    <row r="79461" spans="27:27">
      <c r="AA79461" s="271"/>
    </row>
    <row r="79462" spans="27:27">
      <c r="AA79462" s="271"/>
    </row>
    <row r="79463" spans="27:27">
      <c r="AA79463" s="271"/>
    </row>
    <row r="79464" spans="27:27">
      <c r="AA79464" s="271"/>
    </row>
    <row r="79465" spans="27:27">
      <c r="AA79465" s="271"/>
    </row>
    <row r="79466" spans="27:27">
      <c r="AA79466" s="271"/>
    </row>
    <row r="79467" spans="27:27">
      <c r="AA79467" s="271"/>
    </row>
    <row r="79468" spans="27:27">
      <c r="AA79468" s="271"/>
    </row>
    <row r="79469" spans="27:27">
      <c r="AA79469" s="271"/>
    </row>
    <row r="79470" spans="27:27">
      <c r="AA79470" s="271"/>
    </row>
    <row r="79471" spans="27:27">
      <c r="AA79471" s="271"/>
    </row>
    <row r="79472" spans="27:27">
      <c r="AA79472" s="271"/>
    </row>
    <row r="79473" spans="27:27">
      <c r="AA79473" s="271"/>
    </row>
    <row r="79474" spans="27:27">
      <c r="AA79474" s="271"/>
    </row>
    <row r="79475" spans="27:27">
      <c r="AA79475" s="271"/>
    </row>
    <row r="79476" spans="27:27">
      <c r="AA79476" s="271"/>
    </row>
    <row r="79477" spans="27:27">
      <c r="AA79477" s="271"/>
    </row>
    <row r="79478" spans="27:27">
      <c r="AA79478" s="271"/>
    </row>
    <row r="79479" spans="27:27">
      <c r="AA79479" s="271"/>
    </row>
    <row r="79480" spans="27:27">
      <c r="AA79480" s="271"/>
    </row>
    <row r="79481" spans="27:27">
      <c r="AA79481" s="271"/>
    </row>
    <row r="79482" spans="27:27">
      <c r="AA79482" s="271"/>
    </row>
    <row r="79483" spans="27:27">
      <c r="AA79483" s="271"/>
    </row>
    <row r="79484" spans="27:27">
      <c r="AA79484" s="271"/>
    </row>
    <row r="79485" spans="27:27">
      <c r="AA79485" s="271"/>
    </row>
    <row r="79486" spans="27:27">
      <c r="AA79486" s="271"/>
    </row>
    <row r="79487" spans="27:27">
      <c r="AA79487" s="271"/>
    </row>
    <row r="79488" spans="27:27">
      <c r="AA79488" s="271"/>
    </row>
    <row r="79489" spans="27:27">
      <c r="AA79489" s="271"/>
    </row>
    <row r="79490" spans="27:27">
      <c r="AA79490" s="271"/>
    </row>
    <row r="79491" spans="27:27">
      <c r="AA79491" s="271"/>
    </row>
    <row r="79492" spans="27:27">
      <c r="AA79492" s="271"/>
    </row>
    <row r="79493" spans="27:27">
      <c r="AA79493" s="271"/>
    </row>
    <row r="79494" spans="27:27">
      <c r="AA79494" s="271"/>
    </row>
    <row r="79495" spans="27:27">
      <c r="AA79495" s="271"/>
    </row>
    <row r="79496" spans="27:27">
      <c r="AA79496" s="271"/>
    </row>
    <row r="79497" spans="27:27">
      <c r="AA79497" s="271"/>
    </row>
    <row r="79498" spans="27:27">
      <c r="AA79498" s="271"/>
    </row>
    <row r="79499" spans="27:27">
      <c r="AA79499" s="271"/>
    </row>
    <row r="79500" spans="27:27">
      <c r="AA79500" s="271"/>
    </row>
    <row r="79501" spans="27:27">
      <c r="AA79501" s="271"/>
    </row>
    <row r="79502" spans="27:27">
      <c r="AA79502" s="271"/>
    </row>
    <row r="79503" spans="27:27">
      <c r="AA79503" s="271"/>
    </row>
    <row r="79504" spans="27:27">
      <c r="AA79504" s="271"/>
    </row>
    <row r="79505" spans="27:27">
      <c r="AA79505" s="271"/>
    </row>
    <row r="79506" spans="27:27">
      <c r="AA79506" s="271"/>
    </row>
    <row r="79507" spans="27:27">
      <c r="AA79507" s="271"/>
    </row>
    <row r="79508" spans="27:27">
      <c r="AA79508" s="271"/>
    </row>
    <row r="79509" spans="27:27">
      <c r="AA79509" s="271"/>
    </row>
    <row r="79510" spans="27:27">
      <c r="AA79510" s="271"/>
    </row>
    <row r="79511" spans="27:27">
      <c r="AA79511" s="271"/>
    </row>
    <row r="79512" spans="27:27">
      <c r="AA79512" s="271"/>
    </row>
    <row r="79513" spans="27:27">
      <c r="AA79513" s="271"/>
    </row>
    <row r="79514" spans="27:27">
      <c r="AA79514" s="271"/>
    </row>
    <row r="79515" spans="27:27">
      <c r="AA79515" s="271"/>
    </row>
    <row r="79516" spans="27:27">
      <c r="AA79516" s="271"/>
    </row>
    <row r="79517" spans="27:27">
      <c r="AA79517" s="271"/>
    </row>
    <row r="79518" spans="27:27">
      <c r="AA79518" s="271"/>
    </row>
    <row r="79519" spans="27:27">
      <c r="AA79519" s="271"/>
    </row>
    <row r="79520" spans="27:27">
      <c r="AA79520" s="271"/>
    </row>
    <row r="79521" spans="27:27">
      <c r="AA79521" s="271"/>
    </row>
    <row r="79522" spans="27:27">
      <c r="AA79522" s="271"/>
    </row>
    <row r="79523" spans="27:27">
      <c r="AA79523" s="271"/>
    </row>
    <row r="79524" spans="27:27">
      <c r="AA79524" s="271"/>
    </row>
    <row r="79525" spans="27:27">
      <c r="AA79525" s="271"/>
    </row>
    <row r="79526" spans="27:27">
      <c r="AA79526" s="271"/>
    </row>
    <row r="79527" spans="27:27">
      <c r="AA79527" s="271"/>
    </row>
    <row r="79528" spans="27:27">
      <c r="AA79528" s="271"/>
    </row>
    <row r="79529" spans="27:27">
      <c r="AA79529" s="271"/>
    </row>
    <row r="79530" spans="27:27">
      <c r="AA79530" s="271"/>
    </row>
    <row r="79531" spans="27:27">
      <c r="AA79531" s="271"/>
    </row>
    <row r="79532" spans="27:27">
      <c r="AA79532" s="271"/>
    </row>
    <row r="79533" spans="27:27">
      <c r="AA79533" s="271"/>
    </row>
    <row r="79534" spans="27:27">
      <c r="AA79534" s="271"/>
    </row>
    <row r="79535" spans="27:27">
      <c r="AA79535" s="271"/>
    </row>
    <row r="79536" spans="27:27">
      <c r="AA79536" s="271"/>
    </row>
    <row r="79537" spans="27:27">
      <c r="AA79537" s="271"/>
    </row>
    <row r="79538" spans="27:27">
      <c r="AA79538" s="271"/>
    </row>
    <row r="79539" spans="27:27">
      <c r="AA79539" s="271"/>
    </row>
    <row r="79540" spans="27:27">
      <c r="AA79540" s="271"/>
    </row>
    <row r="79541" spans="27:27">
      <c r="AA79541" s="271"/>
    </row>
    <row r="79542" spans="27:27">
      <c r="AA79542" s="271"/>
    </row>
    <row r="79543" spans="27:27">
      <c r="AA79543" s="271"/>
    </row>
    <row r="79544" spans="27:27">
      <c r="AA79544" s="271"/>
    </row>
    <row r="79545" spans="27:27">
      <c r="AA79545" s="271"/>
    </row>
    <row r="79546" spans="27:27">
      <c r="AA79546" s="271"/>
    </row>
    <row r="79547" spans="27:27">
      <c r="AA79547" s="271"/>
    </row>
    <row r="79548" spans="27:27">
      <c r="AA79548" s="271"/>
    </row>
    <row r="79549" spans="27:27">
      <c r="AA79549" s="271"/>
    </row>
    <row r="79550" spans="27:27">
      <c r="AA79550" s="271"/>
    </row>
    <row r="79551" spans="27:27">
      <c r="AA79551" s="271"/>
    </row>
    <row r="79552" spans="27:27">
      <c r="AA79552" s="271"/>
    </row>
    <row r="79553" spans="27:27">
      <c r="AA79553" s="271"/>
    </row>
    <row r="79554" spans="27:27">
      <c r="AA79554" s="271"/>
    </row>
    <row r="79555" spans="27:27">
      <c r="AA79555" s="271"/>
    </row>
    <row r="79556" spans="27:27">
      <c r="AA79556" s="271"/>
    </row>
    <row r="79557" spans="27:27">
      <c r="AA79557" s="271"/>
    </row>
    <row r="79558" spans="27:27">
      <c r="AA79558" s="271"/>
    </row>
    <row r="79559" spans="27:27">
      <c r="AA79559" s="271"/>
    </row>
    <row r="79560" spans="27:27">
      <c r="AA79560" s="271"/>
    </row>
    <row r="79561" spans="27:27">
      <c r="AA79561" s="271"/>
    </row>
    <row r="79562" spans="27:27">
      <c r="AA79562" s="271"/>
    </row>
    <row r="79563" spans="27:27">
      <c r="AA79563" s="271"/>
    </row>
    <row r="79564" spans="27:27">
      <c r="AA79564" s="271"/>
    </row>
    <row r="79565" spans="27:27">
      <c r="AA79565" s="271"/>
    </row>
    <row r="79566" spans="27:27">
      <c r="AA79566" s="271"/>
    </row>
    <row r="79567" spans="27:27">
      <c r="AA79567" s="271"/>
    </row>
    <row r="79568" spans="27:27">
      <c r="AA79568" s="271"/>
    </row>
    <row r="79569" spans="27:27">
      <c r="AA79569" s="271"/>
    </row>
    <row r="79570" spans="27:27">
      <c r="AA79570" s="271"/>
    </row>
    <row r="79571" spans="27:27">
      <c r="AA79571" s="271"/>
    </row>
    <row r="79572" spans="27:27">
      <c r="AA79572" s="271"/>
    </row>
    <row r="79573" spans="27:27">
      <c r="AA79573" s="271"/>
    </row>
    <row r="79574" spans="27:27">
      <c r="AA79574" s="271"/>
    </row>
    <row r="79575" spans="27:27">
      <c r="AA79575" s="271"/>
    </row>
    <row r="79576" spans="27:27">
      <c r="AA79576" s="271"/>
    </row>
    <row r="79577" spans="27:27">
      <c r="AA79577" s="271"/>
    </row>
    <row r="79578" spans="27:27">
      <c r="AA79578" s="271"/>
    </row>
    <row r="79579" spans="27:27">
      <c r="AA79579" s="271"/>
    </row>
    <row r="79580" spans="27:27">
      <c r="AA79580" s="271"/>
    </row>
    <row r="79581" spans="27:27">
      <c r="AA79581" s="271"/>
    </row>
    <row r="79582" spans="27:27">
      <c r="AA79582" s="271"/>
    </row>
    <row r="79583" spans="27:27">
      <c r="AA79583" s="271"/>
    </row>
    <row r="79584" spans="27:27">
      <c r="AA79584" s="271"/>
    </row>
    <row r="79585" spans="27:27">
      <c r="AA79585" s="271"/>
    </row>
    <row r="79586" spans="27:27">
      <c r="AA79586" s="271"/>
    </row>
    <row r="79587" spans="27:27">
      <c r="AA79587" s="271"/>
    </row>
    <row r="79588" spans="27:27">
      <c r="AA79588" s="271"/>
    </row>
    <row r="79589" spans="27:27">
      <c r="AA79589" s="271"/>
    </row>
    <row r="79590" spans="27:27">
      <c r="AA79590" s="271"/>
    </row>
    <row r="79591" spans="27:27">
      <c r="AA79591" s="271"/>
    </row>
    <row r="79592" spans="27:27">
      <c r="AA79592" s="271"/>
    </row>
    <row r="79593" spans="27:27">
      <c r="AA79593" s="271"/>
    </row>
    <row r="79594" spans="27:27">
      <c r="AA79594" s="271"/>
    </row>
    <row r="79595" spans="27:27">
      <c r="AA79595" s="271"/>
    </row>
    <row r="79596" spans="27:27">
      <c r="AA79596" s="271"/>
    </row>
    <row r="79597" spans="27:27">
      <c r="AA79597" s="271"/>
    </row>
    <row r="79598" spans="27:27">
      <c r="AA79598" s="271"/>
    </row>
    <row r="79599" spans="27:27">
      <c r="AA79599" s="271"/>
    </row>
    <row r="79600" spans="27:27">
      <c r="AA79600" s="271"/>
    </row>
    <row r="79601" spans="27:27">
      <c r="AA79601" s="271"/>
    </row>
    <row r="79602" spans="27:27">
      <c r="AA79602" s="271"/>
    </row>
    <row r="79603" spans="27:27">
      <c r="AA79603" s="271"/>
    </row>
    <row r="79604" spans="27:27">
      <c r="AA79604" s="271"/>
    </row>
    <row r="79605" spans="27:27">
      <c r="AA79605" s="271"/>
    </row>
    <row r="79606" spans="27:27">
      <c r="AA79606" s="271"/>
    </row>
    <row r="79607" spans="27:27">
      <c r="AA79607" s="271"/>
    </row>
    <row r="79608" spans="27:27">
      <c r="AA79608" s="271"/>
    </row>
    <row r="79609" spans="27:27">
      <c r="AA79609" s="271"/>
    </row>
    <row r="79610" spans="27:27">
      <c r="AA79610" s="271"/>
    </row>
    <row r="79611" spans="27:27">
      <c r="AA79611" s="271"/>
    </row>
    <row r="79612" spans="27:27">
      <c r="AA79612" s="271"/>
    </row>
    <row r="79613" spans="27:27">
      <c r="AA79613" s="271"/>
    </row>
    <row r="79614" spans="27:27">
      <c r="AA79614" s="271"/>
    </row>
    <row r="79615" spans="27:27">
      <c r="AA79615" s="271"/>
    </row>
    <row r="79616" spans="27:27">
      <c r="AA79616" s="271"/>
    </row>
    <row r="79617" spans="27:27">
      <c r="AA79617" s="271"/>
    </row>
    <row r="79618" spans="27:27">
      <c r="AA79618" s="271"/>
    </row>
    <row r="79619" spans="27:27">
      <c r="AA79619" s="271"/>
    </row>
    <row r="79620" spans="27:27">
      <c r="AA79620" s="271"/>
    </row>
    <row r="79621" spans="27:27">
      <c r="AA79621" s="271"/>
    </row>
    <row r="79622" spans="27:27">
      <c r="AA79622" s="271"/>
    </row>
    <row r="79623" spans="27:27">
      <c r="AA79623" s="271"/>
    </row>
    <row r="79624" spans="27:27">
      <c r="AA79624" s="271"/>
    </row>
    <row r="79625" spans="27:27">
      <c r="AA79625" s="271"/>
    </row>
    <row r="79626" spans="27:27">
      <c r="AA79626" s="271"/>
    </row>
    <row r="79627" spans="27:27">
      <c r="AA79627" s="271"/>
    </row>
    <row r="79628" spans="27:27">
      <c r="AA79628" s="271"/>
    </row>
    <row r="79629" spans="27:27">
      <c r="AA79629" s="271"/>
    </row>
    <row r="79630" spans="27:27">
      <c r="AA79630" s="271"/>
    </row>
    <row r="79631" spans="27:27">
      <c r="AA79631" s="271"/>
    </row>
    <row r="79632" spans="27:27">
      <c r="AA79632" s="271"/>
    </row>
    <row r="79633" spans="27:27">
      <c r="AA79633" s="271"/>
    </row>
    <row r="79634" spans="27:27">
      <c r="AA79634" s="271"/>
    </row>
    <row r="79635" spans="27:27">
      <c r="AA79635" s="271"/>
    </row>
    <row r="79636" spans="27:27">
      <c r="AA79636" s="271"/>
    </row>
    <row r="79637" spans="27:27">
      <c r="AA79637" s="271"/>
    </row>
    <row r="79638" spans="27:27">
      <c r="AA79638" s="271"/>
    </row>
    <row r="79639" spans="27:27">
      <c r="AA79639" s="271"/>
    </row>
    <row r="79640" spans="27:27">
      <c r="AA79640" s="271"/>
    </row>
    <row r="79641" spans="27:27">
      <c r="AA79641" s="271"/>
    </row>
    <row r="79642" spans="27:27">
      <c r="AA79642" s="271"/>
    </row>
    <row r="79643" spans="27:27">
      <c r="AA79643" s="271"/>
    </row>
    <row r="79644" spans="27:27">
      <c r="AA79644" s="271"/>
    </row>
    <row r="79645" spans="27:27">
      <c r="AA79645" s="271"/>
    </row>
    <row r="79646" spans="27:27">
      <c r="AA79646" s="271"/>
    </row>
    <row r="79647" spans="27:27">
      <c r="AA79647" s="271"/>
    </row>
    <row r="79648" spans="27:27">
      <c r="AA79648" s="271"/>
    </row>
    <row r="79649" spans="27:27">
      <c r="AA79649" s="271"/>
    </row>
    <row r="79650" spans="27:27">
      <c r="AA79650" s="271"/>
    </row>
    <row r="79651" spans="27:27">
      <c r="AA79651" s="271"/>
    </row>
    <row r="79652" spans="27:27">
      <c r="AA79652" s="271"/>
    </row>
    <row r="79653" spans="27:27">
      <c r="AA79653" s="271"/>
    </row>
    <row r="79654" spans="27:27">
      <c r="AA79654" s="271"/>
    </row>
    <row r="79655" spans="27:27">
      <c r="AA79655" s="271"/>
    </row>
    <row r="79656" spans="27:27">
      <c r="AA79656" s="271"/>
    </row>
    <row r="79657" spans="27:27">
      <c r="AA79657" s="271"/>
    </row>
    <row r="79658" spans="27:27">
      <c r="AA79658" s="271"/>
    </row>
    <row r="79659" spans="27:27">
      <c r="AA79659" s="271"/>
    </row>
    <row r="79660" spans="27:27">
      <c r="AA79660" s="271"/>
    </row>
    <row r="79661" spans="27:27">
      <c r="AA79661" s="271"/>
    </row>
    <row r="79662" spans="27:27">
      <c r="AA79662" s="271"/>
    </row>
    <row r="79663" spans="27:27">
      <c r="AA79663" s="271"/>
    </row>
    <row r="79664" spans="27:27">
      <c r="AA79664" s="271"/>
    </row>
    <row r="79665" spans="27:27">
      <c r="AA79665" s="271"/>
    </row>
    <row r="79666" spans="27:27">
      <c r="AA79666" s="271"/>
    </row>
    <row r="79667" spans="27:27">
      <c r="AA79667" s="271"/>
    </row>
    <row r="79668" spans="27:27">
      <c r="AA79668" s="271"/>
    </row>
    <row r="79669" spans="27:27">
      <c r="AA79669" s="271"/>
    </row>
    <row r="79670" spans="27:27">
      <c r="AA79670" s="271"/>
    </row>
    <row r="79671" spans="27:27">
      <c r="AA79671" s="271"/>
    </row>
    <row r="79672" spans="27:27">
      <c r="AA79672" s="271"/>
    </row>
    <row r="79673" spans="27:27">
      <c r="AA79673" s="271"/>
    </row>
    <row r="79674" spans="27:27">
      <c r="AA79674" s="271"/>
    </row>
    <row r="79675" spans="27:27">
      <c r="AA79675" s="271"/>
    </row>
    <row r="79676" spans="27:27">
      <c r="AA79676" s="271"/>
    </row>
    <row r="79677" spans="27:27">
      <c r="AA79677" s="271"/>
    </row>
    <row r="79678" spans="27:27">
      <c r="AA79678" s="271"/>
    </row>
    <row r="79679" spans="27:27">
      <c r="AA79679" s="271"/>
    </row>
    <row r="79680" spans="27:27">
      <c r="AA79680" s="271"/>
    </row>
    <row r="79681" spans="27:27">
      <c r="AA79681" s="271"/>
    </row>
    <row r="79682" spans="27:27">
      <c r="AA79682" s="271"/>
    </row>
    <row r="79683" spans="27:27">
      <c r="AA79683" s="271"/>
    </row>
    <row r="79684" spans="27:27">
      <c r="AA79684" s="271"/>
    </row>
    <row r="79685" spans="27:27">
      <c r="AA79685" s="271"/>
    </row>
    <row r="79686" spans="27:27">
      <c r="AA79686" s="271"/>
    </row>
    <row r="79687" spans="27:27">
      <c r="AA79687" s="271"/>
    </row>
    <row r="79688" spans="27:27">
      <c r="AA79688" s="271"/>
    </row>
    <row r="79689" spans="27:27">
      <c r="AA79689" s="271"/>
    </row>
    <row r="79690" spans="27:27">
      <c r="AA79690" s="271"/>
    </row>
    <row r="79691" spans="27:27">
      <c r="AA79691" s="271"/>
    </row>
    <row r="79692" spans="27:27">
      <c r="AA79692" s="271"/>
    </row>
    <row r="79693" spans="27:27">
      <c r="AA79693" s="271"/>
    </row>
    <row r="79694" spans="27:27">
      <c r="AA79694" s="271"/>
    </row>
    <row r="79695" spans="27:27">
      <c r="AA79695" s="271"/>
    </row>
    <row r="79696" spans="27:27">
      <c r="AA79696" s="271"/>
    </row>
    <row r="79697" spans="27:27">
      <c r="AA79697" s="271"/>
    </row>
    <row r="79698" spans="27:27">
      <c r="AA79698" s="271"/>
    </row>
    <row r="79699" spans="27:27">
      <c r="AA79699" s="271"/>
    </row>
    <row r="79700" spans="27:27">
      <c r="AA79700" s="271"/>
    </row>
    <row r="79701" spans="27:27">
      <c r="AA79701" s="271"/>
    </row>
    <row r="79702" spans="27:27">
      <c r="AA79702" s="271"/>
    </row>
    <row r="79703" spans="27:27">
      <c r="AA79703" s="271"/>
    </row>
    <row r="79704" spans="27:27">
      <c r="AA79704" s="271"/>
    </row>
    <row r="79705" spans="27:27">
      <c r="AA79705" s="271"/>
    </row>
    <row r="79706" spans="27:27">
      <c r="AA79706" s="271"/>
    </row>
    <row r="79707" spans="27:27">
      <c r="AA79707" s="271"/>
    </row>
    <row r="79708" spans="27:27">
      <c r="AA79708" s="271"/>
    </row>
    <row r="79709" spans="27:27">
      <c r="AA79709" s="271"/>
    </row>
    <row r="79710" spans="27:27">
      <c r="AA79710" s="271"/>
    </row>
    <row r="79711" spans="27:27">
      <c r="AA79711" s="271"/>
    </row>
    <row r="79712" spans="27:27">
      <c r="AA79712" s="271"/>
    </row>
    <row r="79713" spans="27:27">
      <c r="AA79713" s="271"/>
    </row>
    <row r="79714" spans="27:27">
      <c r="AA79714" s="271"/>
    </row>
    <row r="79715" spans="27:27">
      <c r="AA79715" s="271"/>
    </row>
    <row r="79716" spans="27:27">
      <c r="AA79716" s="271"/>
    </row>
    <row r="79717" spans="27:27">
      <c r="AA79717" s="271"/>
    </row>
    <row r="79718" spans="27:27">
      <c r="AA79718" s="271"/>
    </row>
    <row r="79719" spans="27:27">
      <c r="AA79719" s="271"/>
    </row>
    <row r="79720" spans="27:27">
      <c r="AA79720" s="271"/>
    </row>
    <row r="79721" spans="27:27">
      <c r="AA79721" s="271"/>
    </row>
    <row r="79722" spans="27:27">
      <c r="AA79722" s="271"/>
    </row>
    <row r="79723" spans="27:27">
      <c r="AA79723" s="271"/>
    </row>
    <row r="79724" spans="27:27">
      <c r="AA79724" s="271"/>
    </row>
    <row r="79725" spans="27:27">
      <c r="AA79725" s="271"/>
    </row>
    <row r="79726" spans="27:27">
      <c r="AA79726" s="271"/>
    </row>
    <row r="79727" spans="27:27">
      <c r="AA79727" s="271"/>
    </row>
    <row r="79728" spans="27:27">
      <c r="AA79728" s="271"/>
    </row>
    <row r="79729" spans="27:27">
      <c r="AA79729" s="271"/>
    </row>
    <row r="79730" spans="27:27">
      <c r="AA79730" s="271"/>
    </row>
    <row r="79731" spans="27:27">
      <c r="AA79731" s="271"/>
    </row>
    <row r="79732" spans="27:27">
      <c r="AA79732" s="271"/>
    </row>
    <row r="79733" spans="27:27">
      <c r="AA79733" s="271"/>
    </row>
    <row r="79734" spans="27:27">
      <c r="AA79734" s="271"/>
    </row>
    <row r="79735" spans="27:27">
      <c r="AA79735" s="271"/>
    </row>
    <row r="79736" spans="27:27">
      <c r="AA79736" s="271"/>
    </row>
    <row r="79737" spans="27:27">
      <c r="AA79737" s="271"/>
    </row>
    <row r="79738" spans="27:27">
      <c r="AA79738" s="271"/>
    </row>
    <row r="79739" spans="27:27">
      <c r="AA79739" s="271"/>
    </row>
    <row r="79740" spans="27:27">
      <c r="AA79740" s="271"/>
    </row>
    <row r="79741" spans="27:27">
      <c r="AA79741" s="271"/>
    </row>
    <row r="79742" spans="27:27">
      <c r="AA79742" s="271"/>
    </row>
    <row r="79743" spans="27:27">
      <c r="AA79743" s="271"/>
    </row>
    <row r="79744" spans="27:27">
      <c r="AA79744" s="271"/>
    </row>
    <row r="79745" spans="27:27">
      <c r="AA79745" s="271"/>
    </row>
    <row r="79746" spans="27:27">
      <c r="AA79746" s="271"/>
    </row>
    <row r="79747" spans="27:27">
      <c r="AA79747" s="271"/>
    </row>
    <row r="79748" spans="27:27">
      <c r="AA79748" s="271"/>
    </row>
    <row r="79749" spans="27:27">
      <c r="AA79749" s="271"/>
    </row>
    <row r="79750" spans="27:27">
      <c r="AA79750" s="271"/>
    </row>
    <row r="79751" spans="27:27">
      <c r="AA79751" s="271"/>
    </row>
    <row r="79752" spans="27:27">
      <c r="AA79752" s="271"/>
    </row>
    <row r="79753" spans="27:27">
      <c r="AA79753" s="271"/>
    </row>
    <row r="79754" spans="27:27">
      <c r="AA79754" s="271"/>
    </row>
    <row r="79755" spans="27:27">
      <c r="AA79755" s="271"/>
    </row>
    <row r="79756" spans="27:27">
      <c r="AA79756" s="271"/>
    </row>
    <row r="79757" spans="27:27">
      <c r="AA79757" s="271"/>
    </row>
    <row r="79758" spans="27:27">
      <c r="AA79758" s="271"/>
    </row>
    <row r="79759" spans="27:27">
      <c r="AA79759" s="271"/>
    </row>
    <row r="79760" spans="27:27">
      <c r="AA79760" s="271"/>
    </row>
    <row r="79761" spans="27:27">
      <c r="AA79761" s="271"/>
    </row>
    <row r="79762" spans="27:27">
      <c r="AA79762" s="271"/>
    </row>
    <row r="79763" spans="27:27">
      <c r="AA79763" s="271"/>
    </row>
    <row r="79764" spans="27:27">
      <c r="AA79764" s="271"/>
    </row>
    <row r="79765" spans="27:27">
      <c r="AA79765" s="271"/>
    </row>
    <row r="79766" spans="27:27">
      <c r="AA79766" s="271"/>
    </row>
    <row r="79767" spans="27:27">
      <c r="AA79767" s="271"/>
    </row>
    <row r="79768" spans="27:27">
      <c r="AA79768" s="271"/>
    </row>
    <row r="79769" spans="27:27">
      <c r="AA79769" s="271"/>
    </row>
    <row r="79770" spans="27:27">
      <c r="AA79770" s="271"/>
    </row>
    <row r="79771" spans="27:27">
      <c r="AA79771" s="271"/>
    </row>
    <row r="79772" spans="27:27">
      <c r="AA79772" s="271"/>
    </row>
    <row r="79773" spans="27:27">
      <c r="AA79773" s="271"/>
    </row>
    <row r="79774" spans="27:27">
      <c r="AA79774" s="271"/>
    </row>
    <row r="79775" spans="27:27">
      <c r="AA79775" s="271"/>
    </row>
    <row r="79776" spans="27:27">
      <c r="AA79776" s="271"/>
    </row>
    <row r="79777" spans="27:27">
      <c r="AA79777" s="271"/>
    </row>
    <row r="79778" spans="27:27">
      <c r="AA79778" s="271"/>
    </row>
    <row r="79779" spans="27:27">
      <c r="AA79779" s="271"/>
    </row>
    <row r="79780" spans="27:27">
      <c r="AA79780" s="271"/>
    </row>
    <row r="79781" spans="27:27">
      <c r="AA79781" s="271"/>
    </row>
    <row r="79782" spans="27:27">
      <c r="AA79782" s="271"/>
    </row>
    <row r="79783" spans="27:27">
      <c r="AA79783" s="271"/>
    </row>
    <row r="79784" spans="27:27">
      <c r="AA79784" s="271"/>
    </row>
    <row r="79785" spans="27:27">
      <c r="AA79785" s="271"/>
    </row>
    <row r="79786" spans="27:27">
      <c r="AA79786" s="271"/>
    </row>
    <row r="79787" spans="27:27">
      <c r="AA79787" s="271"/>
    </row>
    <row r="79788" spans="27:27">
      <c r="AA79788" s="271"/>
    </row>
    <row r="79789" spans="27:27">
      <c r="AA79789" s="271"/>
    </row>
    <row r="79790" spans="27:27">
      <c r="AA79790" s="271"/>
    </row>
    <row r="79791" spans="27:27">
      <c r="AA79791" s="271"/>
    </row>
    <row r="79792" spans="27:27">
      <c r="AA79792" s="271"/>
    </row>
    <row r="79793" spans="27:27">
      <c r="AA79793" s="271"/>
    </row>
    <row r="79794" spans="27:27">
      <c r="AA79794" s="271"/>
    </row>
    <row r="79795" spans="27:27">
      <c r="AA79795" s="271"/>
    </row>
    <row r="79796" spans="27:27">
      <c r="AA79796" s="271"/>
    </row>
    <row r="79797" spans="27:27">
      <c r="AA79797" s="271"/>
    </row>
    <row r="79798" spans="27:27">
      <c r="AA79798" s="271"/>
    </row>
    <row r="79799" spans="27:27">
      <c r="AA79799" s="271"/>
    </row>
    <row r="79800" spans="27:27">
      <c r="AA79800" s="271"/>
    </row>
    <row r="79801" spans="27:27">
      <c r="AA79801" s="271"/>
    </row>
    <row r="79802" spans="27:27">
      <c r="AA79802" s="271"/>
    </row>
    <row r="79803" spans="27:27">
      <c r="AA79803" s="271"/>
    </row>
    <row r="79804" spans="27:27">
      <c r="AA79804" s="271"/>
    </row>
    <row r="79805" spans="27:27">
      <c r="AA79805" s="271"/>
    </row>
    <row r="79806" spans="27:27">
      <c r="AA79806" s="271"/>
    </row>
    <row r="79807" spans="27:27">
      <c r="AA79807" s="271"/>
    </row>
    <row r="79808" spans="27:27">
      <c r="AA79808" s="271"/>
    </row>
    <row r="79809" spans="27:27">
      <c r="AA79809" s="271"/>
    </row>
    <row r="79810" spans="27:27">
      <c r="AA79810" s="271"/>
    </row>
    <row r="79811" spans="27:27">
      <c r="AA79811" s="271"/>
    </row>
    <row r="79812" spans="27:27">
      <c r="AA79812" s="271"/>
    </row>
    <row r="79813" spans="27:27">
      <c r="AA79813" s="271"/>
    </row>
    <row r="79814" spans="27:27">
      <c r="AA79814" s="271"/>
    </row>
    <row r="79815" spans="27:27">
      <c r="AA79815" s="271"/>
    </row>
    <row r="79816" spans="27:27">
      <c r="AA79816" s="271"/>
    </row>
    <row r="79817" spans="27:27">
      <c r="AA79817" s="271"/>
    </row>
    <row r="79818" spans="27:27">
      <c r="AA79818" s="271"/>
    </row>
    <row r="79819" spans="27:27">
      <c r="AA79819" s="271"/>
    </row>
    <row r="79820" spans="27:27">
      <c r="AA79820" s="271"/>
    </row>
    <row r="79821" spans="27:27">
      <c r="AA79821" s="271"/>
    </row>
    <row r="79822" spans="27:27">
      <c r="AA79822" s="271"/>
    </row>
    <row r="79823" spans="27:27">
      <c r="AA79823" s="271"/>
    </row>
    <row r="79824" spans="27:27">
      <c r="AA79824" s="271"/>
    </row>
    <row r="79825" spans="27:27">
      <c r="AA79825" s="271"/>
    </row>
    <row r="79826" spans="27:27">
      <c r="AA79826" s="271"/>
    </row>
    <row r="79827" spans="27:27">
      <c r="AA79827" s="271"/>
    </row>
    <row r="79828" spans="27:27">
      <c r="AA79828" s="271"/>
    </row>
    <row r="79829" spans="27:27">
      <c r="AA79829" s="271"/>
    </row>
    <row r="79830" spans="27:27">
      <c r="AA79830" s="271"/>
    </row>
    <row r="79831" spans="27:27">
      <c r="AA79831" s="271"/>
    </row>
    <row r="79832" spans="27:27">
      <c r="AA79832" s="271"/>
    </row>
    <row r="79833" spans="27:27">
      <c r="AA79833" s="271"/>
    </row>
    <row r="79834" spans="27:27">
      <c r="AA79834" s="271"/>
    </row>
    <row r="79835" spans="27:27">
      <c r="AA79835" s="271"/>
    </row>
    <row r="79836" spans="27:27">
      <c r="AA79836" s="271"/>
    </row>
    <row r="79837" spans="27:27">
      <c r="AA79837" s="271"/>
    </row>
    <row r="79838" spans="27:27">
      <c r="AA79838" s="271"/>
    </row>
    <row r="79839" spans="27:27">
      <c r="AA79839" s="271"/>
    </row>
    <row r="79840" spans="27:27">
      <c r="AA79840" s="271"/>
    </row>
    <row r="79841" spans="27:27">
      <c r="AA79841" s="271"/>
    </row>
    <row r="79842" spans="27:27">
      <c r="AA79842" s="271"/>
    </row>
    <row r="79843" spans="27:27">
      <c r="AA79843" s="271"/>
    </row>
    <row r="79844" spans="27:27">
      <c r="AA79844" s="271"/>
    </row>
    <row r="79845" spans="27:27">
      <c r="AA79845" s="271"/>
    </row>
    <row r="79846" spans="27:27">
      <c r="AA79846" s="271"/>
    </row>
    <row r="79847" spans="27:27">
      <c r="AA79847" s="271"/>
    </row>
    <row r="79848" spans="27:27">
      <c r="AA79848" s="271"/>
    </row>
    <row r="79849" spans="27:27">
      <c r="AA79849" s="271"/>
    </row>
    <row r="79850" spans="27:27">
      <c r="AA79850" s="271"/>
    </row>
    <row r="79851" spans="27:27">
      <c r="AA79851" s="271"/>
    </row>
    <row r="79852" spans="27:27">
      <c r="AA79852" s="271"/>
    </row>
    <row r="79853" spans="27:27">
      <c r="AA79853" s="271"/>
    </row>
    <row r="79854" spans="27:27">
      <c r="AA79854" s="271"/>
    </row>
    <row r="79855" spans="27:27">
      <c r="AA79855" s="271"/>
    </row>
    <row r="79856" spans="27:27">
      <c r="AA79856" s="271"/>
    </row>
    <row r="79857" spans="27:27">
      <c r="AA79857" s="271"/>
    </row>
    <row r="79858" spans="27:27">
      <c r="AA79858" s="271"/>
    </row>
    <row r="79859" spans="27:27">
      <c r="AA79859" s="271"/>
    </row>
    <row r="79860" spans="27:27">
      <c r="AA79860" s="271"/>
    </row>
    <row r="79861" spans="27:27">
      <c r="AA79861" s="271"/>
    </row>
    <row r="79862" spans="27:27">
      <c r="AA79862" s="271"/>
    </row>
    <row r="79863" spans="27:27">
      <c r="AA79863" s="271"/>
    </row>
    <row r="79864" spans="27:27">
      <c r="AA79864" s="271"/>
    </row>
    <row r="79865" spans="27:27">
      <c r="AA79865" s="271"/>
    </row>
    <row r="79866" spans="27:27">
      <c r="AA79866" s="271"/>
    </row>
    <row r="79867" spans="27:27">
      <c r="AA79867" s="271"/>
    </row>
    <row r="79868" spans="27:27">
      <c r="AA79868" s="271"/>
    </row>
    <row r="79869" spans="27:27">
      <c r="AA79869" s="271"/>
    </row>
    <row r="79870" spans="27:27">
      <c r="AA79870" s="271"/>
    </row>
    <row r="79871" spans="27:27">
      <c r="AA79871" s="271"/>
    </row>
    <row r="79872" spans="27:27">
      <c r="AA79872" s="271"/>
    </row>
    <row r="79873" spans="27:27">
      <c r="AA79873" s="271"/>
    </row>
    <row r="79874" spans="27:27">
      <c r="AA79874" s="271"/>
    </row>
    <row r="79875" spans="27:27">
      <c r="AA79875" s="271"/>
    </row>
    <row r="79876" spans="27:27">
      <c r="AA79876" s="271"/>
    </row>
    <row r="79877" spans="27:27">
      <c r="AA79877" s="271"/>
    </row>
    <row r="79878" spans="27:27">
      <c r="AA79878" s="271"/>
    </row>
    <row r="79879" spans="27:27">
      <c r="AA79879" s="271"/>
    </row>
    <row r="79880" spans="27:27">
      <c r="AA79880" s="271"/>
    </row>
    <row r="79881" spans="27:27">
      <c r="AA79881" s="271"/>
    </row>
    <row r="79882" spans="27:27">
      <c r="AA79882" s="271"/>
    </row>
    <row r="79883" spans="27:27">
      <c r="AA79883" s="271"/>
    </row>
    <row r="79884" spans="27:27">
      <c r="AA79884" s="271"/>
    </row>
    <row r="79885" spans="27:27">
      <c r="AA79885" s="271"/>
    </row>
    <row r="79886" spans="27:27">
      <c r="AA79886" s="271"/>
    </row>
    <row r="79887" spans="27:27">
      <c r="AA79887" s="271"/>
    </row>
    <row r="79888" spans="27:27">
      <c r="AA79888" s="271"/>
    </row>
    <row r="79889" spans="27:27">
      <c r="AA79889" s="271"/>
    </row>
    <row r="79890" spans="27:27">
      <c r="AA79890" s="271"/>
    </row>
    <row r="79891" spans="27:27">
      <c r="AA79891" s="271"/>
    </row>
    <row r="79892" spans="27:27">
      <c r="AA79892" s="271"/>
    </row>
    <row r="79893" spans="27:27">
      <c r="AA79893" s="271"/>
    </row>
    <row r="79894" spans="27:27">
      <c r="AA79894" s="271"/>
    </row>
    <row r="79895" spans="27:27">
      <c r="AA79895" s="271"/>
    </row>
    <row r="79896" spans="27:27">
      <c r="AA79896" s="271"/>
    </row>
    <row r="79897" spans="27:27">
      <c r="AA79897" s="271"/>
    </row>
    <row r="79898" spans="27:27">
      <c r="AA79898" s="271"/>
    </row>
    <row r="79899" spans="27:27">
      <c r="AA79899" s="271"/>
    </row>
    <row r="79900" spans="27:27">
      <c r="AA79900" s="271"/>
    </row>
    <row r="79901" spans="27:27">
      <c r="AA79901" s="271"/>
    </row>
    <row r="79902" spans="27:27">
      <c r="AA79902" s="271"/>
    </row>
    <row r="79903" spans="27:27">
      <c r="AA79903" s="271"/>
    </row>
    <row r="79904" spans="27:27">
      <c r="AA79904" s="271"/>
    </row>
    <row r="79905" spans="27:27">
      <c r="AA79905" s="271"/>
    </row>
    <row r="79906" spans="27:27">
      <c r="AA79906" s="271"/>
    </row>
    <row r="79907" spans="27:27">
      <c r="AA79907" s="271"/>
    </row>
    <row r="79908" spans="27:27">
      <c r="AA79908" s="271"/>
    </row>
    <row r="79909" spans="27:27">
      <c r="AA79909" s="271"/>
    </row>
    <row r="79910" spans="27:27">
      <c r="AA79910" s="271"/>
    </row>
    <row r="79911" spans="27:27">
      <c r="AA79911" s="271"/>
    </row>
    <row r="79912" spans="27:27">
      <c r="AA79912" s="271"/>
    </row>
    <row r="79913" spans="27:27">
      <c r="AA79913" s="271"/>
    </row>
    <row r="79914" spans="27:27">
      <c r="AA79914" s="271"/>
    </row>
    <row r="79915" spans="27:27">
      <c r="AA79915" s="271"/>
    </row>
    <row r="79916" spans="27:27">
      <c r="AA79916" s="271"/>
    </row>
    <row r="79917" spans="27:27">
      <c r="AA79917" s="271"/>
    </row>
    <row r="79918" spans="27:27">
      <c r="AA79918" s="271"/>
    </row>
    <row r="79919" spans="27:27">
      <c r="AA79919" s="271"/>
    </row>
    <row r="79920" spans="27:27">
      <c r="AA79920" s="271"/>
    </row>
    <row r="79921" spans="27:27">
      <c r="AA79921" s="271"/>
    </row>
    <row r="79922" spans="27:27">
      <c r="AA79922" s="271"/>
    </row>
    <row r="79923" spans="27:27">
      <c r="AA79923" s="271"/>
    </row>
    <row r="79924" spans="27:27">
      <c r="AA79924" s="271"/>
    </row>
    <row r="79925" spans="27:27">
      <c r="AA79925" s="271"/>
    </row>
    <row r="79926" spans="27:27">
      <c r="AA79926" s="271"/>
    </row>
    <row r="79927" spans="27:27">
      <c r="AA79927" s="271"/>
    </row>
    <row r="79928" spans="27:27">
      <c r="AA79928" s="271"/>
    </row>
    <row r="79929" spans="27:27">
      <c r="AA79929" s="271"/>
    </row>
    <row r="79930" spans="27:27">
      <c r="AA79930" s="271"/>
    </row>
    <row r="79931" spans="27:27">
      <c r="AA79931" s="271"/>
    </row>
    <row r="79932" spans="27:27">
      <c r="AA79932" s="271"/>
    </row>
    <row r="79933" spans="27:27">
      <c r="AA79933" s="271"/>
    </row>
    <row r="79934" spans="27:27">
      <c r="AA79934" s="271"/>
    </row>
    <row r="79935" spans="27:27">
      <c r="AA79935" s="271"/>
    </row>
    <row r="79936" spans="27:27">
      <c r="AA79936" s="271"/>
    </row>
    <row r="79937" spans="27:27">
      <c r="AA79937" s="271"/>
    </row>
    <row r="79938" spans="27:27">
      <c r="AA79938" s="271"/>
    </row>
    <row r="79939" spans="27:27">
      <c r="AA79939" s="271"/>
    </row>
    <row r="79940" spans="27:27">
      <c r="AA79940" s="271"/>
    </row>
    <row r="79941" spans="27:27">
      <c r="AA79941" s="271"/>
    </row>
    <row r="79942" spans="27:27">
      <c r="AA79942" s="271"/>
    </row>
    <row r="79943" spans="27:27">
      <c r="AA79943" s="271"/>
    </row>
    <row r="79944" spans="27:27">
      <c r="AA79944" s="271"/>
    </row>
    <row r="79945" spans="27:27">
      <c r="AA79945" s="271"/>
    </row>
    <row r="79946" spans="27:27">
      <c r="AA79946" s="271"/>
    </row>
    <row r="79947" spans="27:27">
      <c r="AA79947" s="271"/>
    </row>
    <row r="79948" spans="27:27">
      <c r="AA79948" s="271"/>
    </row>
    <row r="79949" spans="27:27">
      <c r="AA79949" s="271"/>
    </row>
    <row r="79950" spans="27:27">
      <c r="AA79950" s="271"/>
    </row>
    <row r="79951" spans="27:27">
      <c r="AA79951" s="271"/>
    </row>
    <row r="79952" spans="27:27">
      <c r="AA79952" s="271"/>
    </row>
    <row r="79953" spans="27:27">
      <c r="AA79953" s="271"/>
    </row>
    <row r="79954" spans="27:27">
      <c r="AA79954" s="271"/>
    </row>
    <row r="79955" spans="27:27">
      <c r="AA79955" s="271"/>
    </row>
    <row r="79956" spans="27:27">
      <c r="AA79956" s="271"/>
    </row>
    <row r="79957" spans="27:27">
      <c r="AA79957" s="271"/>
    </row>
    <row r="79958" spans="27:27">
      <c r="AA79958" s="271"/>
    </row>
    <row r="79959" spans="27:27">
      <c r="AA79959" s="271"/>
    </row>
    <row r="79960" spans="27:27">
      <c r="AA79960" s="271"/>
    </row>
    <row r="79961" spans="27:27">
      <c r="AA79961" s="271"/>
    </row>
    <row r="79962" spans="27:27">
      <c r="AA79962" s="271"/>
    </row>
    <row r="79963" spans="27:27">
      <c r="AA79963" s="271"/>
    </row>
    <row r="79964" spans="27:27">
      <c r="AA79964" s="271"/>
    </row>
    <row r="79965" spans="27:27">
      <c r="AA79965" s="271"/>
    </row>
    <row r="79966" spans="27:27">
      <c r="AA79966" s="271"/>
    </row>
    <row r="79967" spans="27:27">
      <c r="AA79967" s="271"/>
    </row>
    <row r="79968" spans="27:27">
      <c r="AA79968" s="271"/>
    </row>
    <row r="79969" spans="27:27">
      <c r="AA79969" s="271"/>
    </row>
    <row r="79970" spans="27:27">
      <c r="AA79970" s="271"/>
    </row>
    <row r="79971" spans="27:27">
      <c r="AA79971" s="271"/>
    </row>
    <row r="79972" spans="27:27">
      <c r="AA79972" s="271"/>
    </row>
    <row r="79973" spans="27:27">
      <c r="AA79973" s="271"/>
    </row>
    <row r="79974" spans="27:27">
      <c r="AA79974" s="271"/>
    </row>
    <row r="79975" spans="27:27">
      <c r="AA79975" s="271"/>
    </row>
    <row r="79976" spans="27:27">
      <c r="AA79976" s="271"/>
    </row>
    <row r="79977" spans="27:27">
      <c r="AA79977" s="271"/>
    </row>
    <row r="79978" spans="27:27">
      <c r="AA79978" s="271"/>
    </row>
    <row r="79979" spans="27:27">
      <c r="AA79979" s="271"/>
    </row>
    <row r="79980" spans="27:27">
      <c r="AA79980" s="271"/>
    </row>
    <row r="79981" spans="27:27">
      <c r="AA79981" s="271"/>
    </row>
    <row r="79982" spans="27:27">
      <c r="AA79982" s="271"/>
    </row>
    <row r="79983" spans="27:27">
      <c r="AA79983" s="271"/>
    </row>
    <row r="79984" spans="27:27">
      <c r="AA79984" s="271"/>
    </row>
    <row r="79985" spans="27:27">
      <c r="AA79985" s="271"/>
    </row>
    <row r="79986" spans="27:27">
      <c r="AA79986" s="271"/>
    </row>
    <row r="79987" spans="27:27">
      <c r="AA79987" s="271"/>
    </row>
    <row r="79988" spans="27:27">
      <c r="AA79988" s="271"/>
    </row>
    <row r="79989" spans="27:27">
      <c r="AA79989" s="271"/>
    </row>
    <row r="79990" spans="27:27">
      <c r="AA79990" s="271"/>
    </row>
    <row r="79991" spans="27:27">
      <c r="AA79991" s="271"/>
    </row>
    <row r="79992" spans="27:27">
      <c r="AA79992" s="271"/>
    </row>
    <row r="79993" spans="27:27">
      <c r="AA79993" s="271"/>
    </row>
    <row r="79994" spans="27:27">
      <c r="AA79994" s="271"/>
    </row>
    <row r="79995" spans="27:27">
      <c r="AA79995" s="271"/>
    </row>
    <row r="79996" spans="27:27">
      <c r="AA79996" s="271"/>
    </row>
    <row r="79997" spans="27:27">
      <c r="AA79997" s="271"/>
    </row>
    <row r="79998" spans="27:27">
      <c r="AA79998" s="271"/>
    </row>
    <row r="79999" spans="27:27">
      <c r="AA79999" s="271"/>
    </row>
    <row r="80000" spans="27:27">
      <c r="AA80000" s="271"/>
    </row>
    <row r="80001" spans="27:27">
      <c r="AA80001" s="271"/>
    </row>
    <row r="80002" spans="27:27">
      <c r="AA80002" s="271"/>
    </row>
    <row r="80003" spans="27:27">
      <c r="AA80003" s="271"/>
    </row>
    <row r="80004" spans="27:27">
      <c r="AA80004" s="271"/>
    </row>
    <row r="80005" spans="27:27">
      <c r="AA80005" s="271"/>
    </row>
    <row r="80006" spans="27:27">
      <c r="AA80006" s="271"/>
    </row>
    <row r="80007" spans="27:27">
      <c r="AA80007" s="271"/>
    </row>
    <row r="80008" spans="27:27">
      <c r="AA80008" s="271"/>
    </row>
    <row r="80009" spans="27:27">
      <c r="AA80009" s="271"/>
    </row>
    <row r="80010" spans="27:27">
      <c r="AA80010" s="271"/>
    </row>
    <row r="80011" spans="27:27">
      <c r="AA80011" s="271"/>
    </row>
    <row r="80012" spans="27:27">
      <c r="AA80012" s="271"/>
    </row>
    <row r="80013" spans="27:27">
      <c r="AA80013" s="271"/>
    </row>
    <row r="80014" spans="27:27">
      <c r="AA80014" s="271"/>
    </row>
    <row r="80015" spans="27:27">
      <c r="AA80015" s="271"/>
    </row>
    <row r="80016" spans="27:27">
      <c r="AA80016" s="271"/>
    </row>
    <row r="80017" spans="27:27">
      <c r="AA80017" s="271"/>
    </row>
    <row r="80018" spans="27:27">
      <c r="AA80018" s="271"/>
    </row>
    <row r="80019" spans="27:27">
      <c r="AA80019" s="271"/>
    </row>
    <row r="80020" spans="27:27">
      <c r="AA80020" s="271"/>
    </row>
    <row r="80021" spans="27:27">
      <c r="AA80021" s="271"/>
    </row>
    <row r="80022" spans="27:27">
      <c r="AA80022" s="271"/>
    </row>
    <row r="80023" spans="27:27">
      <c r="AA80023" s="271"/>
    </row>
    <row r="80024" spans="27:27">
      <c r="AA80024" s="271"/>
    </row>
    <row r="80025" spans="27:27">
      <c r="AA80025" s="271"/>
    </row>
    <row r="80026" spans="27:27">
      <c r="AA80026" s="271"/>
    </row>
    <row r="80027" spans="27:27">
      <c r="AA80027" s="271"/>
    </row>
    <row r="80028" spans="27:27">
      <c r="AA80028" s="271"/>
    </row>
    <row r="80029" spans="27:27">
      <c r="AA80029" s="271"/>
    </row>
    <row r="80030" spans="27:27">
      <c r="AA80030" s="271"/>
    </row>
    <row r="80031" spans="27:27">
      <c r="AA80031" s="271"/>
    </row>
    <row r="80032" spans="27:27">
      <c r="AA80032" s="271"/>
    </row>
    <row r="80033" spans="27:27">
      <c r="AA80033" s="271"/>
    </row>
    <row r="80034" spans="27:27">
      <c r="AA80034" s="271"/>
    </row>
    <row r="80035" spans="27:27">
      <c r="AA80035" s="271"/>
    </row>
    <row r="80036" spans="27:27">
      <c r="AA80036" s="271"/>
    </row>
    <row r="80037" spans="27:27">
      <c r="AA80037" s="271"/>
    </row>
    <row r="80038" spans="27:27">
      <c r="AA80038" s="271"/>
    </row>
    <row r="80039" spans="27:27">
      <c r="AA80039" s="271"/>
    </row>
    <row r="80040" spans="27:27">
      <c r="AA80040" s="271"/>
    </row>
    <row r="80041" spans="27:27">
      <c r="AA80041" s="271"/>
    </row>
    <row r="80042" spans="27:27">
      <c r="AA80042" s="271"/>
    </row>
    <row r="80043" spans="27:27">
      <c r="AA80043" s="271"/>
    </row>
    <row r="80044" spans="27:27">
      <c r="AA80044" s="271"/>
    </row>
    <row r="80045" spans="27:27">
      <c r="AA80045" s="271"/>
    </row>
    <row r="80046" spans="27:27">
      <c r="AA80046" s="271"/>
    </row>
    <row r="80047" spans="27:27">
      <c r="AA80047" s="271"/>
    </row>
    <row r="80048" spans="27:27">
      <c r="AA80048" s="271"/>
    </row>
    <row r="80049" spans="27:27">
      <c r="AA80049" s="271"/>
    </row>
    <row r="80050" spans="27:27">
      <c r="AA80050" s="271"/>
    </row>
    <row r="80051" spans="27:27">
      <c r="AA80051" s="271"/>
    </row>
    <row r="80052" spans="27:27">
      <c r="AA80052" s="271"/>
    </row>
    <row r="80053" spans="27:27">
      <c r="AA80053" s="271"/>
    </row>
    <row r="80054" spans="27:27">
      <c r="AA80054" s="271"/>
    </row>
    <row r="80055" spans="27:27">
      <c r="AA80055" s="271"/>
    </row>
    <row r="80056" spans="27:27">
      <c r="AA80056" s="271"/>
    </row>
    <row r="80057" spans="27:27">
      <c r="AA80057" s="271"/>
    </row>
    <row r="80058" spans="27:27">
      <c r="AA80058" s="271"/>
    </row>
    <row r="80059" spans="27:27">
      <c r="AA80059" s="271"/>
    </row>
    <row r="80060" spans="27:27">
      <c r="AA80060" s="271"/>
    </row>
    <row r="80061" spans="27:27">
      <c r="AA80061" s="271"/>
    </row>
    <row r="80062" spans="27:27">
      <c r="AA80062" s="271"/>
    </row>
    <row r="80063" spans="27:27">
      <c r="AA80063" s="271"/>
    </row>
    <row r="80064" spans="27:27">
      <c r="AA80064" s="271"/>
    </row>
    <row r="80065" spans="27:27">
      <c r="AA80065" s="271"/>
    </row>
    <row r="80066" spans="27:27">
      <c r="AA80066" s="271"/>
    </row>
    <row r="80067" spans="27:27">
      <c r="AA80067" s="271"/>
    </row>
    <row r="80068" spans="27:27">
      <c r="AA80068" s="271"/>
    </row>
    <row r="80069" spans="27:27">
      <c r="AA80069" s="271"/>
    </row>
    <row r="80070" spans="27:27">
      <c r="AA80070" s="271"/>
    </row>
    <row r="80071" spans="27:27">
      <c r="AA80071" s="271"/>
    </row>
    <row r="80072" spans="27:27">
      <c r="AA80072" s="271"/>
    </row>
    <row r="80073" spans="27:27">
      <c r="AA80073" s="271"/>
    </row>
    <row r="80074" spans="27:27">
      <c r="AA80074" s="271"/>
    </row>
    <row r="80075" spans="27:27">
      <c r="AA80075" s="271"/>
    </row>
    <row r="80076" spans="27:27">
      <c r="AA80076" s="271"/>
    </row>
    <row r="80077" spans="27:27">
      <c r="AA80077" s="271"/>
    </row>
    <row r="80078" spans="27:27">
      <c r="AA80078" s="271"/>
    </row>
    <row r="80079" spans="27:27">
      <c r="AA80079" s="271"/>
    </row>
    <row r="80080" spans="27:27">
      <c r="AA80080" s="271"/>
    </row>
    <row r="80081" spans="27:27">
      <c r="AA80081" s="271"/>
    </row>
    <row r="80082" spans="27:27">
      <c r="AA80082" s="271"/>
    </row>
    <row r="80083" spans="27:27">
      <c r="AA80083" s="271"/>
    </row>
    <row r="80084" spans="27:27">
      <c r="AA80084" s="271"/>
    </row>
    <row r="80085" spans="27:27">
      <c r="AA80085" s="271"/>
    </row>
    <row r="80086" spans="27:27">
      <c r="AA80086" s="271"/>
    </row>
    <row r="80087" spans="27:27">
      <c r="AA80087" s="271"/>
    </row>
    <row r="80088" spans="27:27">
      <c r="AA80088" s="271"/>
    </row>
    <row r="80089" spans="27:27">
      <c r="AA80089" s="271"/>
    </row>
    <row r="80090" spans="27:27">
      <c r="AA80090" s="271"/>
    </row>
    <row r="80091" spans="27:27">
      <c r="AA80091" s="271"/>
    </row>
    <row r="80092" spans="27:27">
      <c r="AA80092" s="271"/>
    </row>
    <row r="80093" spans="27:27">
      <c r="AA80093" s="271"/>
    </row>
    <row r="80094" spans="27:27">
      <c r="AA80094" s="271"/>
    </row>
    <row r="80095" spans="27:27">
      <c r="AA80095" s="271"/>
    </row>
    <row r="80096" spans="27:27">
      <c r="AA80096" s="271"/>
    </row>
    <row r="80097" spans="27:27">
      <c r="AA80097" s="271"/>
    </row>
    <row r="80098" spans="27:27">
      <c r="AA80098" s="271"/>
    </row>
    <row r="80099" spans="27:27">
      <c r="AA80099" s="271"/>
    </row>
    <row r="80100" spans="27:27">
      <c r="AA80100" s="271"/>
    </row>
    <row r="80101" spans="27:27">
      <c r="AA80101" s="271"/>
    </row>
    <row r="80102" spans="27:27">
      <c r="AA80102" s="271"/>
    </row>
    <row r="80103" spans="27:27">
      <c r="AA80103" s="271"/>
    </row>
    <row r="80104" spans="27:27">
      <c r="AA80104" s="271"/>
    </row>
    <row r="80105" spans="27:27">
      <c r="AA80105" s="271"/>
    </row>
    <row r="80106" spans="27:27">
      <c r="AA80106" s="271"/>
    </row>
    <row r="80107" spans="27:27">
      <c r="AA80107" s="271"/>
    </row>
    <row r="80108" spans="27:27">
      <c r="AA80108" s="271"/>
    </row>
    <row r="80109" spans="27:27">
      <c r="AA80109" s="271"/>
    </row>
    <row r="80110" spans="27:27">
      <c r="AA80110" s="271"/>
    </row>
    <row r="80111" spans="27:27">
      <c r="AA80111" s="271"/>
    </row>
    <row r="80112" spans="27:27">
      <c r="AA80112" s="271"/>
    </row>
    <row r="80113" spans="27:27">
      <c r="AA80113" s="271"/>
    </row>
    <row r="80114" spans="27:27">
      <c r="AA80114" s="271"/>
    </row>
    <row r="80115" spans="27:27">
      <c r="AA80115" s="271"/>
    </row>
    <row r="80116" spans="27:27">
      <c r="AA80116" s="271"/>
    </row>
    <row r="80117" spans="27:27">
      <c r="AA80117" s="271"/>
    </row>
    <row r="80118" spans="27:27">
      <c r="AA80118" s="271"/>
    </row>
    <row r="80119" spans="27:27">
      <c r="AA80119" s="271"/>
    </row>
    <row r="80120" spans="27:27">
      <c r="AA80120" s="271"/>
    </row>
    <row r="80121" spans="27:27">
      <c r="AA80121" s="271"/>
    </row>
    <row r="80122" spans="27:27">
      <c r="AA80122" s="271"/>
    </row>
    <row r="80123" spans="27:27">
      <c r="AA80123" s="271"/>
    </row>
    <row r="80124" spans="27:27">
      <c r="AA80124" s="271"/>
    </row>
    <row r="80125" spans="27:27">
      <c r="AA80125" s="271"/>
    </row>
    <row r="80126" spans="27:27">
      <c r="AA80126" s="271"/>
    </row>
    <row r="80127" spans="27:27">
      <c r="AA80127" s="271"/>
    </row>
    <row r="80128" spans="27:27">
      <c r="AA80128" s="271"/>
    </row>
    <row r="80129" spans="27:27">
      <c r="AA80129" s="271"/>
    </row>
    <row r="80130" spans="27:27">
      <c r="AA80130" s="271"/>
    </row>
    <row r="80131" spans="27:27">
      <c r="AA80131" s="271"/>
    </row>
    <row r="80132" spans="27:27">
      <c r="AA80132" s="271"/>
    </row>
    <row r="80133" spans="27:27">
      <c r="AA80133" s="271"/>
    </row>
    <row r="80134" spans="27:27">
      <c r="AA80134" s="271"/>
    </row>
    <row r="80135" spans="27:27">
      <c r="AA80135" s="271"/>
    </row>
    <row r="80136" spans="27:27">
      <c r="AA80136" s="271"/>
    </row>
    <row r="80137" spans="27:27">
      <c r="AA80137" s="271"/>
    </row>
    <row r="80138" spans="27:27">
      <c r="AA80138" s="271"/>
    </row>
    <row r="80139" spans="27:27">
      <c r="AA80139" s="271"/>
    </row>
    <row r="80140" spans="27:27">
      <c r="AA80140" s="271"/>
    </row>
    <row r="80141" spans="27:27">
      <c r="AA80141" s="271"/>
    </row>
    <row r="80142" spans="27:27">
      <c r="AA80142" s="271"/>
    </row>
    <row r="80143" spans="27:27">
      <c r="AA80143" s="271"/>
    </row>
    <row r="80144" spans="27:27">
      <c r="AA80144" s="271"/>
    </row>
    <row r="80145" spans="27:27">
      <c r="AA80145" s="271"/>
    </row>
    <row r="80146" spans="27:27">
      <c r="AA80146" s="271"/>
    </row>
    <row r="80147" spans="27:27">
      <c r="AA80147" s="271"/>
    </row>
    <row r="80148" spans="27:27">
      <c r="AA80148" s="271"/>
    </row>
    <row r="80149" spans="27:27">
      <c r="AA80149" s="271"/>
    </row>
    <row r="80150" spans="27:27">
      <c r="AA80150" s="271"/>
    </row>
    <row r="80151" spans="27:27">
      <c r="AA80151" s="271"/>
    </row>
    <row r="80152" spans="27:27">
      <c r="AA80152" s="271"/>
    </row>
    <row r="80153" spans="27:27">
      <c r="AA80153" s="271"/>
    </row>
    <row r="80154" spans="27:27">
      <c r="AA80154" s="271"/>
    </row>
    <row r="80155" spans="27:27">
      <c r="AA80155" s="271"/>
    </row>
    <row r="80156" spans="27:27">
      <c r="AA80156" s="271"/>
    </row>
    <row r="80157" spans="27:27">
      <c r="AA80157" s="271"/>
    </row>
    <row r="80158" spans="27:27">
      <c r="AA80158" s="271"/>
    </row>
    <row r="80159" spans="27:27">
      <c r="AA80159" s="271"/>
    </row>
    <row r="80160" spans="27:27">
      <c r="AA80160" s="271"/>
    </row>
    <row r="80161" spans="27:27">
      <c r="AA80161" s="271"/>
    </row>
    <row r="80162" spans="27:27">
      <c r="AA80162" s="271"/>
    </row>
    <row r="80163" spans="27:27">
      <c r="AA80163" s="271"/>
    </row>
    <row r="80164" spans="27:27">
      <c r="AA80164" s="271"/>
    </row>
    <row r="80165" spans="27:27">
      <c r="AA80165" s="271"/>
    </row>
    <row r="80166" spans="27:27">
      <c r="AA80166" s="271"/>
    </row>
    <row r="80167" spans="27:27">
      <c r="AA80167" s="271"/>
    </row>
    <row r="80168" spans="27:27">
      <c r="AA80168" s="271"/>
    </row>
    <row r="80169" spans="27:27">
      <c r="AA80169" s="271"/>
    </row>
    <row r="80170" spans="27:27">
      <c r="AA80170" s="271"/>
    </row>
    <row r="80171" spans="27:27">
      <c r="AA80171" s="271"/>
    </row>
    <row r="80172" spans="27:27">
      <c r="AA80172" s="271"/>
    </row>
    <row r="80173" spans="27:27">
      <c r="AA80173" s="271"/>
    </row>
    <row r="80174" spans="27:27">
      <c r="AA80174" s="271"/>
    </row>
    <row r="80175" spans="27:27">
      <c r="AA80175" s="271"/>
    </row>
    <row r="80176" spans="27:27">
      <c r="AA80176" s="271"/>
    </row>
    <row r="80177" spans="27:27">
      <c r="AA80177" s="271"/>
    </row>
    <row r="80178" spans="27:27">
      <c r="AA80178" s="271"/>
    </row>
    <row r="80179" spans="27:27">
      <c r="AA80179" s="271"/>
    </row>
    <row r="80180" spans="27:27">
      <c r="AA80180" s="271"/>
    </row>
    <row r="80181" spans="27:27">
      <c r="AA80181" s="271"/>
    </row>
    <row r="80182" spans="27:27">
      <c r="AA80182" s="271"/>
    </row>
    <row r="80183" spans="27:27">
      <c r="AA80183" s="271"/>
    </row>
    <row r="80184" spans="27:27">
      <c r="AA80184" s="271"/>
    </row>
    <row r="80185" spans="27:27">
      <c r="AA80185" s="271"/>
    </row>
    <row r="80186" spans="27:27">
      <c r="AA80186" s="271"/>
    </row>
    <row r="80187" spans="27:27">
      <c r="AA80187" s="271"/>
    </row>
    <row r="80188" spans="27:27">
      <c r="AA80188" s="271"/>
    </row>
    <row r="80189" spans="27:27">
      <c r="AA80189" s="271"/>
    </row>
    <row r="80190" spans="27:27">
      <c r="AA80190" s="271"/>
    </row>
    <row r="80191" spans="27:27">
      <c r="AA80191" s="271"/>
    </row>
    <row r="80192" spans="27:27">
      <c r="AA80192" s="271"/>
    </row>
    <row r="80193" spans="27:27">
      <c r="AA80193" s="271"/>
    </row>
    <row r="80194" spans="27:27">
      <c r="AA80194" s="271"/>
    </row>
    <row r="80195" spans="27:27">
      <c r="AA80195" s="271"/>
    </row>
    <row r="80196" spans="27:27">
      <c r="AA80196" s="271"/>
    </row>
    <row r="80197" spans="27:27">
      <c r="AA80197" s="271"/>
    </row>
    <row r="80198" spans="27:27">
      <c r="AA80198" s="271"/>
    </row>
    <row r="80199" spans="27:27">
      <c r="AA80199" s="271"/>
    </row>
    <row r="80200" spans="27:27">
      <c r="AA80200" s="271"/>
    </row>
    <row r="80201" spans="27:27">
      <c r="AA80201" s="271"/>
    </row>
    <row r="80202" spans="27:27">
      <c r="AA80202" s="271"/>
    </row>
    <row r="80203" spans="27:27">
      <c r="AA80203" s="271"/>
    </row>
    <row r="80204" spans="27:27">
      <c r="AA80204" s="271"/>
    </row>
    <row r="80205" spans="27:27">
      <c r="AA80205" s="271"/>
    </row>
    <row r="80206" spans="27:27">
      <c r="AA80206" s="271"/>
    </row>
    <row r="80207" spans="27:27">
      <c r="AA80207" s="271"/>
    </row>
    <row r="80208" spans="27:27">
      <c r="AA80208" s="271"/>
    </row>
    <row r="80209" spans="27:27">
      <c r="AA80209" s="271"/>
    </row>
    <row r="80210" spans="27:27">
      <c r="AA80210" s="271"/>
    </row>
    <row r="80211" spans="27:27">
      <c r="AA80211" s="271"/>
    </row>
    <row r="80212" spans="27:27">
      <c r="AA80212" s="271"/>
    </row>
    <row r="80213" spans="27:27">
      <c r="AA80213" s="271"/>
    </row>
    <row r="80214" spans="27:27">
      <c r="AA80214" s="271"/>
    </row>
    <row r="80215" spans="27:27">
      <c r="AA80215" s="271"/>
    </row>
    <row r="80216" spans="27:27">
      <c r="AA80216" s="271"/>
    </row>
    <row r="80217" spans="27:27">
      <c r="AA80217" s="271"/>
    </row>
    <row r="80218" spans="27:27">
      <c r="AA80218" s="271"/>
    </row>
    <row r="80219" spans="27:27">
      <c r="AA80219" s="271"/>
    </row>
    <row r="80220" spans="27:27">
      <c r="AA80220" s="271"/>
    </row>
    <row r="80221" spans="27:27">
      <c r="AA80221" s="271"/>
    </row>
    <row r="80222" spans="27:27">
      <c r="AA80222" s="271"/>
    </row>
    <row r="80223" spans="27:27">
      <c r="AA80223" s="271"/>
    </row>
    <row r="80224" spans="27:27">
      <c r="AA80224" s="271"/>
    </row>
    <row r="80225" spans="27:27">
      <c r="AA80225" s="271"/>
    </row>
    <row r="80226" spans="27:27">
      <c r="AA80226" s="271"/>
    </row>
    <row r="80227" spans="27:27">
      <c r="AA80227" s="271"/>
    </row>
    <row r="80228" spans="27:27">
      <c r="AA80228" s="271"/>
    </row>
    <row r="80229" spans="27:27">
      <c r="AA80229" s="271"/>
    </row>
    <row r="80230" spans="27:27">
      <c r="AA80230" s="271"/>
    </row>
    <row r="80231" spans="27:27">
      <c r="AA80231" s="271"/>
    </row>
    <row r="80232" spans="27:27">
      <c r="AA80232" s="271"/>
    </row>
    <row r="80233" spans="27:27">
      <c r="AA80233" s="271"/>
    </row>
    <row r="80234" spans="27:27">
      <c r="AA80234" s="271"/>
    </row>
    <row r="80235" spans="27:27">
      <c r="AA80235" s="271"/>
    </row>
    <row r="80236" spans="27:27">
      <c r="AA80236" s="271"/>
    </row>
    <row r="80237" spans="27:27">
      <c r="AA80237" s="271"/>
    </row>
    <row r="80238" spans="27:27">
      <c r="AA80238" s="271"/>
    </row>
    <row r="80239" spans="27:27">
      <c r="AA80239" s="271"/>
    </row>
    <row r="80240" spans="27:27">
      <c r="AA80240" s="271"/>
    </row>
    <row r="80241" spans="27:27">
      <c r="AA80241" s="271"/>
    </row>
    <row r="80242" spans="27:27">
      <c r="AA80242" s="271"/>
    </row>
    <row r="80243" spans="27:27">
      <c r="AA80243" s="271"/>
    </row>
    <row r="80244" spans="27:27">
      <c r="AA80244" s="271"/>
    </row>
    <row r="80245" spans="27:27">
      <c r="AA80245" s="271"/>
    </row>
    <row r="80246" spans="27:27">
      <c r="AA80246" s="271"/>
    </row>
    <row r="80247" spans="27:27">
      <c r="AA80247" s="271"/>
    </row>
    <row r="80248" spans="27:27">
      <c r="AA80248" s="271"/>
    </row>
    <row r="80249" spans="27:27">
      <c r="AA80249" s="271"/>
    </row>
    <row r="80250" spans="27:27">
      <c r="AA80250" s="271"/>
    </row>
    <row r="80251" spans="27:27">
      <c r="AA80251" s="271"/>
    </row>
    <row r="80252" spans="27:27">
      <c r="AA80252" s="271"/>
    </row>
    <row r="80253" spans="27:27">
      <c r="AA80253" s="271"/>
    </row>
    <row r="80254" spans="27:27">
      <c r="AA80254" s="271"/>
    </row>
    <row r="80255" spans="27:27">
      <c r="AA80255" s="271"/>
    </row>
    <row r="80256" spans="27:27">
      <c r="AA80256" s="271"/>
    </row>
    <row r="80257" spans="27:27">
      <c r="AA80257" s="271"/>
    </row>
    <row r="80258" spans="27:27">
      <c r="AA80258" s="271"/>
    </row>
    <row r="80259" spans="27:27">
      <c r="AA80259" s="271"/>
    </row>
    <row r="80260" spans="27:27">
      <c r="AA80260" s="271"/>
    </row>
    <row r="80261" spans="27:27">
      <c r="AA80261" s="271"/>
    </row>
    <row r="80262" spans="27:27">
      <c r="AA80262" s="271"/>
    </row>
    <row r="80263" spans="27:27">
      <c r="AA80263" s="271"/>
    </row>
    <row r="80264" spans="27:27">
      <c r="AA80264" s="271"/>
    </row>
    <row r="80265" spans="27:27">
      <c r="AA80265" s="271"/>
    </row>
    <row r="80266" spans="27:27">
      <c r="AA80266" s="271"/>
    </row>
    <row r="80267" spans="27:27">
      <c r="AA80267" s="271"/>
    </row>
    <row r="80268" spans="27:27">
      <c r="AA80268" s="271"/>
    </row>
    <row r="80269" spans="27:27">
      <c r="AA80269" s="271"/>
    </row>
    <row r="80270" spans="27:27">
      <c r="AA80270" s="271"/>
    </row>
    <row r="80271" spans="27:27">
      <c r="AA80271" s="271"/>
    </row>
    <row r="80272" spans="27:27">
      <c r="AA80272" s="271"/>
    </row>
    <row r="80273" spans="27:27">
      <c r="AA80273" s="271"/>
    </row>
    <row r="80274" spans="27:27">
      <c r="AA80274" s="271"/>
    </row>
    <row r="80275" spans="27:27">
      <c r="AA80275" s="271"/>
    </row>
    <row r="80276" spans="27:27">
      <c r="AA80276" s="271"/>
    </row>
    <row r="80277" spans="27:27">
      <c r="AA80277" s="271"/>
    </row>
    <row r="80278" spans="27:27">
      <c r="AA80278" s="271"/>
    </row>
    <row r="80279" spans="27:27">
      <c r="AA80279" s="271"/>
    </row>
    <row r="80280" spans="27:27">
      <c r="AA80280" s="271"/>
    </row>
    <row r="80281" spans="27:27">
      <c r="AA80281" s="271"/>
    </row>
    <row r="80282" spans="27:27">
      <c r="AA80282" s="271"/>
    </row>
    <row r="80283" spans="27:27">
      <c r="AA80283" s="271"/>
    </row>
    <row r="80284" spans="27:27">
      <c r="AA80284" s="271"/>
    </row>
    <row r="80285" spans="27:27">
      <c r="AA80285" s="271"/>
    </row>
    <row r="80286" spans="27:27">
      <c r="AA80286" s="271"/>
    </row>
    <row r="80287" spans="27:27">
      <c r="AA80287" s="271"/>
    </row>
    <row r="80288" spans="27:27">
      <c r="AA80288" s="271"/>
    </row>
    <row r="80289" spans="27:27">
      <c r="AA80289" s="271"/>
    </row>
    <row r="80290" spans="27:27">
      <c r="AA80290" s="271"/>
    </row>
    <row r="80291" spans="27:27">
      <c r="AA80291" s="271"/>
    </row>
    <row r="80292" spans="27:27">
      <c r="AA80292" s="271"/>
    </row>
    <row r="80293" spans="27:27">
      <c r="AA80293" s="271"/>
    </row>
    <row r="80294" spans="27:27">
      <c r="AA80294" s="271"/>
    </row>
    <row r="80295" spans="27:27">
      <c r="AA80295" s="271"/>
    </row>
    <row r="80296" spans="27:27">
      <c r="AA80296" s="271"/>
    </row>
    <row r="80297" spans="27:27">
      <c r="AA80297" s="271"/>
    </row>
    <row r="80298" spans="27:27">
      <c r="AA80298" s="271"/>
    </row>
    <row r="80299" spans="27:27">
      <c r="AA80299" s="271"/>
    </row>
    <row r="80300" spans="27:27">
      <c r="AA80300" s="271"/>
    </row>
    <row r="80301" spans="27:27">
      <c r="AA80301" s="271"/>
    </row>
    <row r="80302" spans="27:27">
      <c r="AA80302" s="271"/>
    </row>
    <row r="80303" spans="27:27">
      <c r="AA80303" s="271"/>
    </row>
    <row r="80304" spans="27:27">
      <c r="AA80304" s="271"/>
    </row>
    <row r="80305" spans="27:27">
      <c r="AA80305" s="271"/>
    </row>
    <row r="80306" spans="27:27">
      <c r="AA80306" s="271"/>
    </row>
    <row r="80307" spans="27:27">
      <c r="AA80307" s="271"/>
    </row>
    <row r="80308" spans="27:27">
      <c r="AA80308" s="271"/>
    </row>
    <row r="80309" spans="27:27">
      <c r="AA80309" s="271"/>
    </row>
    <row r="80310" spans="27:27">
      <c r="AA80310" s="271"/>
    </row>
    <row r="80311" spans="27:27">
      <c r="AA80311" s="271"/>
    </row>
    <row r="80312" spans="27:27">
      <c r="AA80312" s="271"/>
    </row>
    <row r="80313" spans="27:27">
      <c r="AA80313" s="271"/>
    </row>
    <row r="80314" spans="27:27">
      <c r="AA80314" s="271"/>
    </row>
    <row r="80315" spans="27:27">
      <c r="AA80315" s="271"/>
    </row>
    <row r="80316" spans="27:27">
      <c r="AA80316" s="271"/>
    </row>
    <row r="80317" spans="27:27">
      <c r="AA80317" s="271"/>
    </row>
    <row r="80318" spans="27:27">
      <c r="AA80318" s="271"/>
    </row>
    <row r="80319" spans="27:27">
      <c r="AA80319" s="271"/>
    </row>
    <row r="80320" spans="27:27">
      <c r="AA80320" s="271"/>
    </row>
    <row r="80321" spans="27:27">
      <c r="AA80321" s="271"/>
    </row>
    <row r="80322" spans="27:27">
      <c r="AA80322" s="271"/>
    </row>
    <row r="80323" spans="27:27">
      <c r="AA80323" s="271"/>
    </row>
    <row r="80324" spans="27:27">
      <c r="AA80324" s="271"/>
    </row>
    <row r="80325" spans="27:27">
      <c r="AA80325" s="271"/>
    </row>
    <row r="80326" spans="27:27">
      <c r="AA80326" s="271"/>
    </row>
    <row r="80327" spans="27:27">
      <c r="AA80327" s="271"/>
    </row>
    <row r="80328" spans="27:27">
      <c r="AA80328" s="271"/>
    </row>
    <row r="80329" spans="27:27">
      <c r="AA80329" s="271"/>
    </row>
    <row r="80330" spans="27:27">
      <c r="AA80330" s="271"/>
    </row>
    <row r="80331" spans="27:27">
      <c r="AA80331" s="271"/>
    </row>
    <row r="80332" spans="27:27">
      <c r="AA80332" s="271"/>
    </row>
    <row r="80333" spans="27:27">
      <c r="AA80333" s="271"/>
    </row>
    <row r="80334" spans="27:27">
      <c r="AA80334" s="271"/>
    </row>
    <row r="80335" spans="27:27">
      <c r="AA80335" s="271"/>
    </row>
    <row r="80336" spans="27:27">
      <c r="AA80336" s="271"/>
    </row>
    <row r="80337" spans="27:27">
      <c r="AA80337" s="271"/>
    </row>
    <row r="80338" spans="27:27">
      <c r="AA80338" s="271"/>
    </row>
    <row r="80339" spans="27:27">
      <c r="AA80339" s="271"/>
    </row>
    <row r="80340" spans="27:27">
      <c r="AA80340" s="271"/>
    </row>
    <row r="80341" spans="27:27">
      <c r="AA80341" s="271"/>
    </row>
    <row r="80342" spans="27:27">
      <c r="AA80342" s="271"/>
    </row>
    <row r="80343" spans="27:27">
      <c r="AA80343" s="271"/>
    </row>
    <row r="80344" spans="27:27">
      <c r="AA80344" s="271"/>
    </row>
    <row r="80345" spans="27:27">
      <c r="AA80345" s="271"/>
    </row>
    <row r="80346" spans="27:27">
      <c r="AA80346" s="271"/>
    </row>
    <row r="80347" spans="27:27">
      <c r="AA80347" s="271"/>
    </row>
    <row r="80348" spans="27:27">
      <c r="AA80348" s="271"/>
    </row>
    <row r="80349" spans="27:27">
      <c r="AA80349" s="271"/>
    </row>
    <row r="80350" spans="27:27">
      <c r="AA80350" s="271"/>
    </row>
    <row r="80351" spans="27:27">
      <c r="AA80351" s="271"/>
    </row>
    <row r="80352" spans="27:27">
      <c r="AA80352" s="271"/>
    </row>
    <row r="80353" spans="27:27">
      <c r="AA80353" s="271"/>
    </row>
    <row r="80354" spans="27:27">
      <c r="AA80354" s="271"/>
    </row>
    <row r="80355" spans="27:27">
      <c r="AA80355" s="271"/>
    </row>
    <row r="80356" spans="27:27">
      <c r="AA80356" s="271"/>
    </row>
    <row r="80357" spans="27:27">
      <c r="AA80357" s="271"/>
    </row>
    <row r="80358" spans="27:27">
      <c r="AA80358" s="271"/>
    </row>
    <row r="80359" spans="27:27">
      <c r="AA80359" s="271"/>
    </row>
    <row r="80360" spans="27:27">
      <c r="AA80360" s="271"/>
    </row>
    <row r="80361" spans="27:27">
      <c r="AA80361" s="271"/>
    </row>
    <row r="80362" spans="27:27">
      <c r="AA80362" s="271"/>
    </row>
    <row r="80363" spans="27:27">
      <c r="AA80363" s="271"/>
    </row>
    <row r="80364" spans="27:27">
      <c r="AA80364" s="271"/>
    </row>
    <row r="80365" spans="27:27">
      <c r="AA80365" s="271"/>
    </row>
    <row r="80366" spans="27:27">
      <c r="AA80366" s="271"/>
    </row>
    <row r="80367" spans="27:27">
      <c r="AA80367" s="271"/>
    </row>
    <row r="80368" spans="27:27">
      <c r="AA80368" s="271"/>
    </row>
    <row r="80369" spans="27:27">
      <c r="AA80369" s="271"/>
    </row>
    <row r="80370" spans="27:27">
      <c r="AA80370" s="271"/>
    </row>
    <row r="80371" spans="27:27">
      <c r="AA80371" s="271"/>
    </row>
    <row r="80372" spans="27:27">
      <c r="AA80372" s="271"/>
    </row>
    <row r="80373" spans="27:27">
      <c r="AA80373" s="271"/>
    </row>
    <row r="80374" spans="27:27">
      <c r="AA80374" s="271"/>
    </row>
    <row r="80375" spans="27:27">
      <c r="AA80375" s="271"/>
    </row>
    <row r="80376" spans="27:27">
      <c r="AA80376" s="271"/>
    </row>
    <row r="80377" spans="27:27">
      <c r="AA80377" s="271"/>
    </row>
    <row r="80378" spans="27:27">
      <c r="AA80378" s="271"/>
    </row>
    <row r="80379" spans="27:27">
      <c r="AA80379" s="271"/>
    </row>
    <row r="80380" spans="27:27">
      <c r="AA80380" s="271"/>
    </row>
    <row r="80381" spans="27:27">
      <c r="AA80381" s="271"/>
    </row>
    <row r="80382" spans="27:27">
      <c r="AA80382" s="271"/>
    </row>
    <row r="80383" spans="27:27">
      <c r="AA80383" s="271"/>
    </row>
    <row r="80384" spans="27:27">
      <c r="AA80384" s="271"/>
    </row>
    <row r="80385" spans="27:27">
      <c r="AA80385" s="271"/>
    </row>
    <row r="80386" spans="27:27">
      <c r="AA80386" s="271"/>
    </row>
    <row r="80387" spans="27:27">
      <c r="AA80387" s="271"/>
    </row>
    <row r="80388" spans="27:27">
      <c r="AA80388" s="271"/>
    </row>
    <row r="80389" spans="27:27">
      <c r="AA80389" s="271"/>
    </row>
    <row r="80390" spans="27:27">
      <c r="AA80390" s="271"/>
    </row>
    <row r="80391" spans="27:27">
      <c r="AA80391" s="271"/>
    </row>
    <row r="80392" spans="27:27">
      <c r="AA80392" s="271"/>
    </row>
    <row r="80393" spans="27:27">
      <c r="AA80393" s="271"/>
    </row>
    <row r="80394" spans="27:27">
      <c r="AA80394" s="271"/>
    </row>
    <row r="80395" spans="27:27">
      <c r="AA80395" s="271"/>
    </row>
    <row r="80396" spans="27:27">
      <c r="AA80396" s="271"/>
    </row>
    <row r="80397" spans="27:27">
      <c r="AA80397" s="271"/>
    </row>
    <row r="80398" spans="27:27">
      <c r="AA80398" s="271"/>
    </row>
    <row r="80399" spans="27:27">
      <c r="AA80399" s="271"/>
    </row>
    <row r="80400" spans="27:27">
      <c r="AA80400" s="271"/>
    </row>
    <row r="80401" spans="27:27">
      <c r="AA80401" s="271"/>
    </row>
    <row r="80402" spans="27:27">
      <c r="AA80402" s="271"/>
    </row>
    <row r="80403" spans="27:27">
      <c r="AA80403" s="271"/>
    </row>
    <row r="80404" spans="27:27">
      <c r="AA80404" s="271"/>
    </row>
    <row r="80405" spans="27:27">
      <c r="AA80405" s="271"/>
    </row>
    <row r="80406" spans="27:27">
      <c r="AA80406" s="271"/>
    </row>
    <row r="80407" spans="27:27">
      <c r="AA80407" s="271"/>
    </row>
    <row r="80408" spans="27:27">
      <c r="AA80408" s="271"/>
    </row>
    <row r="80409" spans="27:27">
      <c r="AA80409" s="271"/>
    </row>
    <row r="80410" spans="27:27">
      <c r="AA80410" s="271"/>
    </row>
    <row r="80411" spans="27:27">
      <c r="AA80411" s="271"/>
    </row>
    <row r="80412" spans="27:27">
      <c r="AA80412" s="271"/>
    </row>
    <row r="80413" spans="27:27">
      <c r="AA80413" s="271"/>
    </row>
    <row r="80414" spans="27:27">
      <c r="AA80414" s="271"/>
    </row>
    <row r="80415" spans="27:27">
      <c r="AA80415" s="271"/>
    </row>
    <row r="80416" spans="27:27">
      <c r="AA80416" s="271"/>
    </row>
    <row r="80417" spans="27:27">
      <c r="AA80417" s="271"/>
    </row>
    <row r="80418" spans="27:27">
      <c r="AA80418" s="271"/>
    </row>
    <row r="80419" spans="27:27">
      <c r="AA80419" s="271"/>
    </row>
    <row r="80420" spans="27:27">
      <c r="AA80420" s="271"/>
    </row>
    <row r="80421" spans="27:27">
      <c r="AA80421" s="271"/>
    </row>
    <row r="80422" spans="27:27">
      <c r="AA80422" s="271"/>
    </row>
    <row r="80423" spans="27:27">
      <c r="AA80423" s="271"/>
    </row>
    <row r="80424" spans="27:27">
      <c r="AA80424" s="271"/>
    </row>
    <row r="80425" spans="27:27">
      <c r="AA80425" s="271"/>
    </row>
    <row r="80426" spans="27:27">
      <c r="AA80426" s="271"/>
    </row>
    <row r="80427" spans="27:27">
      <c r="AA80427" s="271"/>
    </row>
    <row r="80428" spans="27:27">
      <c r="AA80428" s="271"/>
    </row>
    <row r="80429" spans="27:27">
      <c r="AA80429" s="271"/>
    </row>
    <row r="80430" spans="27:27">
      <c r="AA80430" s="271"/>
    </row>
    <row r="80431" spans="27:27">
      <c r="AA80431" s="271"/>
    </row>
    <row r="80432" spans="27:27">
      <c r="AA80432" s="271"/>
    </row>
    <row r="80433" spans="27:27">
      <c r="AA80433" s="271"/>
    </row>
    <row r="80434" spans="27:27">
      <c r="AA80434" s="271"/>
    </row>
    <row r="80435" spans="27:27">
      <c r="AA80435" s="271"/>
    </row>
    <row r="80436" spans="27:27">
      <c r="AA80436" s="271"/>
    </row>
    <row r="80437" spans="27:27">
      <c r="AA80437" s="271"/>
    </row>
    <row r="80438" spans="27:27">
      <c r="AA80438" s="271"/>
    </row>
    <row r="80439" spans="27:27">
      <c r="AA80439" s="271"/>
    </row>
    <row r="80440" spans="27:27">
      <c r="AA80440" s="271"/>
    </row>
    <row r="80441" spans="27:27">
      <c r="AA80441" s="271"/>
    </row>
    <row r="80442" spans="27:27">
      <c r="AA80442" s="271"/>
    </row>
    <row r="80443" spans="27:27">
      <c r="AA80443" s="271"/>
    </row>
    <row r="80444" spans="27:27">
      <c r="AA80444" s="271"/>
    </row>
    <row r="80445" spans="27:27">
      <c r="AA80445" s="271"/>
    </row>
    <row r="80446" spans="27:27">
      <c r="AA80446" s="271"/>
    </row>
    <row r="80447" spans="27:27">
      <c r="AA80447" s="271"/>
    </row>
    <row r="80448" spans="27:27">
      <c r="AA80448" s="271"/>
    </row>
    <row r="80449" spans="27:27">
      <c r="AA80449" s="271"/>
    </row>
    <row r="80450" spans="27:27">
      <c r="AA80450" s="271"/>
    </row>
    <row r="80451" spans="27:27">
      <c r="AA80451" s="271"/>
    </row>
    <row r="80452" spans="27:27">
      <c r="AA80452" s="271"/>
    </row>
    <row r="80453" spans="27:27">
      <c r="AA80453" s="271"/>
    </row>
    <row r="80454" spans="27:27">
      <c r="AA80454" s="271"/>
    </row>
    <row r="80455" spans="27:27">
      <c r="AA80455" s="271"/>
    </row>
    <row r="80456" spans="27:27">
      <c r="AA80456" s="271"/>
    </row>
    <row r="80457" spans="27:27">
      <c r="AA80457" s="271"/>
    </row>
    <row r="80458" spans="27:27">
      <c r="AA80458" s="271"/>
    </row>
    <row r="80459" spans="27:27">
      <c r="AA80459" s="271"/>
    </row>
    <row r="80460" spans="27:27">
      <c r="AA80460" s="271"/>
    </row>
    <row r="80461" spans="27:27">
      <c r="AA80461" s="271"/>
    </row>
    <row r="80462" spans="27:27">
      <c r="AA80462" s="271"/>
    </row>
    <row r="80463" spans="27:27">
      <c r="AA80463" s="271"/>
    </row>
    <row r="80464" spans="27:27">
      <c r="AA80464" s="271"/>
    </row>
    <row r="80465" spans="27:27">
      <c r="AA80465" s="271"/>
    </row>
    <row r="80466" spans="27:27">
      <c r="AA80466" s="271"/>
    </row>
    <row r="80467" spans="27:27">
      <c r="AA80467" s="271"/>
    </row>
    <row r="80468" spans="27:27">
      <c r="AA80468" s="271"/>
    </row>
    <row r="80469" spans="27:27">
      <c r="AA80469" s="271"/>
    </row>
    <row r="80470" spans="27:27">
      <c r="AA80470" s="271"/>
    </row>
    <row r="80471" spans="27:27">
      <c r="AA80471" s="271"/>
    </row>
    <row r="80472" spans="27:27">
      <c r="AA80472" s="271"/>
    </row>
    <row r="80473" spans="27:27">
      <c r="AA80473" s="271"/>
    </row>
    <row r="80474" spans="27:27">
      <c r="AA80474" s="271"/>
    </row>
    <row r="80475" spans="27:27">
      <c r="AA80475" s="271"/>
    </row>
    <row r="80476" spans="27:27">
      <c r="AA80476" s="271"/>
    </row>
    <row r="80477" spans="27:27">
      <c r="AA80477" s="271"/>
    </row>
    <row r="80478" spans="27:27">
      <c r="AA80478" s="271"/>
    </row>
    <row r="80479" spans="27:27">
      <c r="AA80479" s="271"/>
    </row>
    <row r="80480" spans="27:27">
      <c r="AA80480" s="271"/>
    </row>
    <row r="80481" spans="27:27">
      <c r="AA80481" s="271"/>
    </row>
    <row r="80482" spans="27:27">
      <c r="AA80482" s="271"/>
    </row>
    <row r="80483" spans="27:27">
      <c r="AA80483" s="271"/>
    </row>
    <row r="80484" spans="27:27">
      <c r="AA80484" s="271"/>
    </row>
    <row r="80485" spans="27:27">
      <c r="AA80485" s="271"/>
    </row>
    <row r="80486" spans="27:27">
      <c r="AA80486" s="271"/>
    </row>
    <row r="80487" spans="27:27">
      <c r="AA80487" s="271"/>
    </row>
    <row r="80488" spans="27:27">
      <c r="AA80488" s="271"/>
    </row>
    <row r="80489" spans="27:27">
      <c r="AA80489" s="271"/>
    </row>
    <row r="80490" spans="27:27">
      <c r="AA80490" s="271"/>
    </row>
    <row r="80491" spans="27:27">
      <c r="AA80491" s="271"/>
    </row>
    <row r="80492" spans="27:27">
      <c r="AA80492" s="271"/>
    </row>
    <row r="80493" spans="27:27">
      <c r="AA80493" s="271"/>
    </row>
    <row r="80494" spans="27:27">
      <c r="AA80494" s="271"/>
    </row>
    <row r="80495" spans="27:27">
      <c r="AA80495" s="271"/>
    </row>
    <row r="80496" spans="27:27">
      <c r="AA80496" s="271"/>
    </row>
    <row r="80497" spans="27:27">
      <c r="AA80497" s="271"/>
    </row>
    <row r="80498" spans="27:27">
      <c r="AA80498" s="271"/>
    </row>
    <row r="80499" spans="27:27">
      <c r="AA80499" s="271"/>
    </row>
    <row r="80500" spans="27:27">
      <c r="AA80500" s="271"/>
    </row>
    <row r="80501" spans="27:27">
      <c r="AA80501" s="271"/>
    </row>
    <row r="80502" spans="27:27">
      <c r="AA80502" s="271"/>
    </row>
    <row r="80503" spans="27:27">
      <c r="AA80503" s="271"/>
    </row>
    <row r="80504" spans="27:27">
      <c r="AA80504" s="271"/>
    </row>
    <row r="80505" spans="27:27">
      <c r="AA80505" s="271"/>
    </row>
    <row r="80506" spans="27:27">
      <c r="AA80506" s="271"/>
    </row>
    <row r="80507" spans="27:27">
      <c r="AA80507" s="271"/>
    </row>
    <row r="80508" spans="27:27">
      <c r="AA80508" s="271"/>
    </row>
    <row r="80509" spans="27:27">
      <c r="AA80509" s="271"/>
    </row>
    <row r="80510" spans="27:27">
      <c r="AA80510" s="271"/>
    </row>
    <row r="80511" spans="27:27">
      <c r="AA80511" s="271"/>
    </row>
    <row r="80512" spans="27:27">
      <c r="AA80512" s="271"/>
    </row>
    <row r="80513" spans="27:27">
      <c r="AA80513" s="271"/>
    </row>
    <row r="80514" spans="27:27">
      <c r="AA80514" s="271"/>
    </row>
    <row r="80515" spans="27:27">
      <c r="AA80515" s="271"/>
    </row>
    <row r="80516" spans="27:27">
      <c r="AA80516" s="271"/>
    </row>
    <row r="80517" spans="27:27">
      <c r="AA80517" s="271"/>
    </row>
    <row r="80518" spans="27:27">
      <c r="AA80518" s="271"/>
    </row>
    <row r="80519" spans="27:27">
      <c r="AA80519" s="271"/>
    </row>
    <row r="80520" spans="27:27">
      <c r="AA80520" s="271"/>
    </row>
    <row r="80521" spans="27:27">
      <c r="AA80521" s="271"/>
    </row>
    <row r="80522" spans="27:27">
      <c r="AA80522" s="271"/>
    </row>
    <row r="80523" spans="27:27">
      <c r="AA80523" s="271"/>
    </row>
    <row r="80524" spans="27:27">
      <c r="AA80524" s="271"/>
    </row>
    <row r="80525" spans="27:27">
      <c r="AA80525" s="271"/>
    </row>
    <row r="80526" spans="27:27">
      <c r="AA80526" s="271"/>
    </row>
    <row r="80527" spans="27:27">
      <c r="AA80527" s="271"/>
    </row>
    <row r="80528" spans="27:27">
      <c r="AA80528" s="271"/>
    </row>
    <row r="80529" spans="27:27">
      <c r="AA80529" s="271"/>
    </row>
    <row r="80530" spans="27:27">
      <c r="AA80530" s="271"/>
    </row>
    <row r="80531" spans="27:27">
      <c r="AA80531" s="271"/>
    </row>
    <row r="80532" spans="27:27">
      <c r="AA80532" s="271"/>
    </row>
    <row r="80533" spans="27:27">
      <c r="AA80533" s="271"/>
    </row>
    <row r="80534" spans="27:27">
      <c r="AA80534" s="271"/>
    </row>
    <row r="80535" spans="27:27">
      <c r="AA80535" s="271"/>
    </row>
    <row r="80536" spans="27:27">
      <c r="AA80536" s="271"/>
    </row>
    <row r="80537" spans="27:27">
      <c r="AA80537" s="271"/>
    </row>
    <row r="80538" spans="27:27">
      <c r="AA80538" s="271"/>
    </row>
    <row r="80539" spans="27:27">
      <c r="AA80539" s="271"/>
    </row>
    <row r="80540" spans="27:27">
      <c r="AA80540" s="271"/>
    </row>
    <row r="80541" spans="27:27">
      <c r="AA80541" s="271"/>
    </row>
    <row r="80542" spans="27:27">
      <c r="AA80542" s="271"/>
    </row>
    <row r="80543" spans="27:27">
      <c r="AA80543" s="271"/>
    </row>
    <row r="80544" spans="27:27">
      <c r="AA80544" s="271"/>
    </row>
    <row r="80545" spans="27:27">
      <c r="AA80545" s="271"/>
    </row>
    <row r="80546" spans="27:27">
      <c r="AA80546" s="271"/>
    </row>
    <row r="80547" spans="27:27">
      <c r="AA80547" s="271"/>
    </row>
    <row r="80548" spans="27:27">
      <c r="AA80548" s="271"/>
    </row>
    <row r="80549" spans="27:27">
      <c r="AA80549" s="271"/>
    </row>
    <row r="80550" spans="27:27">
      <c r="AA80550" s="271"/>
    </row>
    <row r="80551" spans="27:27">
      <c r="AA80551" s="271"/>
    </row>
    <row r="80552" spans="27:27">
      <c r="AA80552" s="271"/>
    </row>
    <row r="80553" spans="27:27">
      <c r="AA80553" s="271"/>
    </row>
    <row r="80554" spans="27:27">
      <c r="AA80554" s="271"/>
    </row>
    <row r="80555" spans="27:27">
      <c r="AA80555" s="271"/>
    </row>
    <row r="80556" spans="27:27">
      <c r="AA80556" s="271"/>
    </row>
    <row r="80557" spans="27:27">
      <c r="AA80557" s="271"/>
    </row>
    <row r="80558" spans="27:27">
      <c r="AA80558" s="271"/>
    </row>
    <row r="80559" spans="27:27">
      <c r="AA80559" s="271"/>
    </row>
    <row r="80560" spans="27:27">
      <c r="AA80560" s="271"/>
    </row>
    <row r="80561" spans="27:27">
      <c r="AA80561" s="271"/>
    </row>
    <row r="80562" spans="27:27">
      <c r="AA80562" s="271"/>
    </row>
    <row r="80563" spans="27:27">
      <c r="AA80563" s="271"/>
    </row>
    <row r="80564" spans="27:27">
      <c r="AA80564" s="271"/>
    </row>
    <row r="80565" spans="27:27">
      <c r="AA80565" s="271"/>
    </row>
    <row r="80566" spans="27:27">
      <c r="AA80566" s="271"/>
    </row>
    <row r="80567" spans="27:27">
      <c r="AA80567" s="271"/>
    </row>
    <row r="80568" spans="27:27">
      <c r="AA80568" s="271"/>
    </row>
    <row r="80569" spans="27:27">
      <c r="AA80569" s="271"/>
    </row>
    <row r="80570" spans="27:27">
      <c r="AA80570" s="271"/>
    </row>
    <row r="80571" spans="27:27">
      <c r="AA80571" s="271"/>
    </row>
    <row r="80572" spans="27:27">
      <c r="AA80572" s="271"/>
    </row>
    <row r="80573" spans="27:27">
      <c r="AA80573" s="271"/>
    </row>
    <row r="80574" spans="27:27">
      <c r="AA80574" s="271"/>
    </row>
    <row r="80575" spans="27:27">
      <c r="AA80575" s="271"/>
    </row>
    <row r="80576" spans="27:27">
      <c r="AA80576" s="271"/>
    </row>
    <row r="80577" spans="27:27">
      <c r="AA80577" s="271"/>
    </row>
    <row r="80578" spans="27:27">
      <c r="AA80578" s="271"/>
    </row>
    <row r="80579" spans="27:27">
      <c r="AA80579" s="271"/>
    </row>
    <row r="80580" spans="27:27">
      <c r="AA80580" s="271"/>
    </row>
    <row r="80581" spans="27:27">
      <c r="AA80581" s="271"/>
    </row>
    <row r="80582" spans="27:27">
      <c r="AA80582" s="271"/>
    </row>
    <row r="80583" spans="27:27">
      <c r="AA80583" s="271"/>
    </row>
    <row r="80584" spans="27:27">
      <c r="AA80584" s="271"/>
    </row>
    <row r="80585" spans="27:27">
      <c r="AA80585" s="271"/>
    </row>
    <row r="80586" spans="27:27">
      <c r="AA80586" s="271"/>
    </row>
    <row r="80587" spans="27:27">
      <c r="AA80587" s="271"/>
    </row>
    <row r="80588" spans="27:27">
      <c r="AA80588" s="271"/>
    </row>
    <row r="80589" spans="27:27">
      <c r="AA80589" s="271"/>
    </row>
    <row r="80590" spans="27:27">
      <c r="AA80590" s="271"/>
    </row>
    <row r="80591" spans="27:27">
      <c r="AA80591" s="271"/>
    </row>
    <row r="80592" spans="27:27">
      <c r="AA80592" s="271"/>
    </row>
    <row r="80593" spans="27:27">
      <c r="AA80593" s="271"/>
    </row>
    <row r="80594" spans="27:27">
      <c r="AA80594" s="271"/>
    </row>
    <row r="80595" spans="27:27">
      <c r="AA80595" s="271"/>
    </row>
    <row r="80596" spans="27:27">
      <c r="AA80596" s="271"/>
    </row>
    <row r="80597" spans="27:27">
      <c r="AA80597" s="271"/>
    </row>
    <row r="80598" spans="27:27">
      <c r="AA80598" s="271"/>
    </row>
    <row r="80599" spans="27:27">
      <c r="AA80599" s="271"/>
    </row>
    <row r="80600" spans="27:27">
      <c r="AA80600" s="271"/>
    </row>
    <row r="80601" spans="27:27">
      <c r="AA80601" s="271"/>
    </row>
    <row r="80602" spans="27:27">
      <c r="AA80602" s="271"/>
    </row>
    <row r="80603" spans="27:27">
      <c r="AA80603" s="271"/>
    </row>
    <row r="80604" spans="27:27">
      <c r="AA80604" s="271"/>
    </row>
    <row r="80605" spans="27:27">
      <c r="AA80605" s="271"/>
    </row>
    <row r="80606" spans="27:27">
      <c r="AA80606" s="271"/>
    </row>
    <row r="80607" spans="27:27">
      <c r="AA80607" s="271"/>
    </row>
    <row r="80608" spans="27:27">
      <c r="AA80608" s="271"/>
    </row>
    <row r="80609" spans="27:27">
      <c r="AA80609" s="271"/>
    </row>
    <row r="80610" spans="27:27">
      <c r="AA80610" s="271"/>
    </row>
    <row r="80611" spans="27:27">
      <c r="AA80611" s="271"/>
    </row>
    <row r="80612" spans="27:27">
      <c r="AA80612" s="271"/>
    </row>
    <row r="80613" spans="27:27">
      <c r="AA80613" s="271"/>
    </row>
    <row r="80614" spans="27:27">
      <c r="AA80614" s="271"/>
    </row>
    <row r="80615" spans="27:27">
      <c r="AA80615" s="271"/>
    </row>
    <row r="80616" spans="27:27">
      <c r="AA80616" s="271"/>
    </row>
    <row r="80617" spans="27:27">
      <c r="AA80617" s="271"/>
    </row>
    <row r="80618" spans="27:27">
      <c r="AA80618" s="271"/>
    </row>
    <row r="80619" spans="27:27">
      <c r="AA80619" s="271"/>
    </row>
    <row r="80620" spans="27:27">
      <c r="AA80620" s="271"/>
    </row>
    <row r="80621" spans="27:27">
      <c r="AA80621" s="271"/>
    </row>
    <row r="80622" spans="27:27">
      <c r="AA80622" s="271"/>
    </row>
    <row r="80623" spans="27:27">
      <c r="AA80623" s="271"/>
    </row>
    <row r="80624" spans="27:27">
      <c r="AA80624" s="271"/>
    </row>
    <row r="80625" spans="27:27">
      <c r="AA80625" s="271"/>
    </row>
    <row r="80626" spans="27:27">
      <c r="AA80626" s="271"/>
    </row>
    <row r="80627" spans="27:27">
      <c r="AA80627" s="271"/>
    </row>
    <row r="80628" spans="27:27">
      <c r="AA80628" s="271"/>
    </row>
    <row r="80629" spans="27:27">
      <c r="AA80629" s="271"/>
    </row>
    <row r="80630" spans="27:27">
      <c r="AA80630" s="271"/>
    </row>
    <row r="80631" spans="27:27">
      <c r="AA80631" s="271"/>
    </row>
    <row r="80632" spans="27:27">
      <c r="AA80632" s="271"/>
    </row>
    <row r="80633" spans="27:27">
      <c r="AA80633" s="271"/>
    </row>
    <row r="80634" spans="27:27">
      <c r="AA80634" s="271"/>
    </row>
    <row r="80635" spans="27:27">
      <c r="AA80635" s="271"/>
    </row>
    <row r="80636" spans="27:27">
      <c r="AA80636" s="271"/>
    </row>
    <row r="80637" spans="27:27">
      <c r="AA80637" s="271"/>
    </row>
    <row r="80638" spans="27:27">
      <c r="AA80638" s="271"/>
    </row>
    <row r="80639" spans="27:27">
      <c r="AA80639" s="271"/>
    </row>
    <row r="80640" spans="27:27">
      <c r="AA80640" s="271"/>
    </row>
    <row r="80641" spans="27:27">
      <c r="AA80641" s="271"/>
    </row>
    <row r="80642" spans="27:27">
      <c r="AA80642" s="271"/>
    </row>
    <row r="80643" spans="27:27">
      <c r="AA80643" s="271"/>
    </row>
    <row r="80644" spans="27:27">
      <c r="AA80644" s="271"/>
    </row>
    <row r="80645" spans="27:27">
      <c r="AA80645" s="271"/>
    </row>
    <row r="80646" spans="27:27">
      <c r="AA80646" s="271"/>
    </row>
    <row r="80647" spans="27:27">
      <c r="AA80647" s="271"/>
    </row>
    <row r="80648" spans="27:27">
      <c r="AA80648" s="271"/>
    </row>
    <row r="80649" spans="27:27">
      <c r="AA80649" s="271"/>
    </row>
    <row r="80650" spans="27:27">
      <c r="AA80650" s="271"/>
    </row>
    <row r="80651" spans="27:27">
      <c r="AA80651" s="271"/>
    </row>
    <row r="80652" spans="27:27">
      <c r="AA80652" s="271"/>
    </row>
    <row r="80653" spans="27:27">
      <c r="AA80653" s="271"/>
    </row>
    <row r="80654" spans="27:27">
      <c r="AA80654" s="271"/>
    </row>
    <row r="80655" spans="27:27">
      <c r="AA80655" s="271"/>
    </row>
    <row r="80656" spans="27:27">
      <c r="AA80656" s="271"/>
    </row>
    <row r="80657" spans="27:27">
      <c r="AA80657" s="271"/>
    </row>
    <row r="80658" spans="27:27">
      <c r="AA80658" s="271"/>
    </row>
    <row r="80659" spans="27:27">
      <c r="AA80659" s="271"/>
    </row>
    <row r="80660" spans="27:27">
      <c r="AA80660" s="271"/>
    </row>
    <row r="80661" spans="27:27">
      <c r="AA80661" s="271"/>
    </row>
    <row r="80662" spans="27:27">
      <c r="AA80662" s="271"/>
    </row>
    <row r="80663" spans="27:27">
      <c r="AA80663" s="271"/>
    </row>
    <row r="80664" spans="27:27">
      <c r="AA80664" s="271"/>
    </row>
    <row r="80665" spans="27:27">
      <c r="AA80665" s="271"/>
    </row>
    <row r="80666" spans="27:27">
      <c r="AA80666" s="271"/>
    </row>
    <row r="80667" spans="27:27">
      <c r="AA80667" s="271"/>
    </row>
    <row r="80668" spans="27:27">
      <c r="AA80668" s="271"/>
    </row>
    <row r="80669" spans="27:27">
      <c r="AA80669" s="271"/>
    </row>
    <row r="80670" spans="27:27">
      <c r="AA80670" s="271"/>
    </row>
    <row r="80671" spans="27:27">
      <c r="AA80671" s="271"/>
    </row>
    <row r="80672" spans="27:27">
      <c r="AA80672" s="271"/>
    </row>
    <row r="80673" spans="27:27">
      <c r="AA80673" s="271"/>
    </row>
    <row r="80674" spans="27:27">
      <c r="AA80674" s="271"/>
    </row>
    <row r="80675" spans="27:27">
      <c r="AA80675" s="271"/>
    </row>
    <row r="80676" spans="27:27">
      <c r="AA80676" s="271"/>
    </row>
    <row r="80677" spans="27:27">
      <c r="AA80677" s="271"/>
    </row>
    <row r="80678" spans="27:27">
      <c r="AA80678" s="271"/>
    </row>
    <row r="80679" spans="27:27">
      <c r="AA80679" s="271"/>
    </row>
    <row r="80680" spans="27:27">
      <c r="AA80680" s="271"/>
    </row>
    <row r="80681" spans="27:27">
      <c r="AA80681" s="271"/>
    </row>
    <row r="80682" spans="27:27">
      <c r="AA80682" s="271"/>
    </row>
    <row r="80683" spans="27:27">
      <c r="AA80683" s="271"/>
    </row>
    <row r="80684" spans="27:27">
      <c r="AA80684" s="271"/>
    </row>
    <row r="80685" spans="27:27">
      <c r="AA80685" s="271"/>
    </row>
    <row r="80686" spans="27:27">
      <c r="AA80686" s="271"/>
    </row>
    <row r="80687" spans="27:27">
      <c r="AA80687" s="271"/>
    </row>
    <row r="80688" spans="27:27">
      <c r="AA80688" s="271"/>
    </row>
    <row r="80689" spans="27:27">
      <c r="AA80689" s="271"/>
    </row>
    <row r="80690" spans="27:27">
      <c r="AA80690" s="271"/>
    </row>
    <row r="80691" spans="27:27">
      <c r="AA80691" s="271"/>
    </row>
    <row r="80692" spans="27:27">
      <c r="AA80692" s="271"/>
    </row>
    <row r="80693" spans="27:27">
      <c r="AA80693" s="271"/>
    </row>
    <row r="80694" spans="27:27">
      <c r="AA80694" s="271"/>
    </row>
    <row r="80695" spans="27:27">
      <c r="AA80695" s="271"/>
    </row>
    <row r="80696" spans="27:27">
      <c r="AA80696" s="271"/>
    </row>
    <row r="80697" spans="27:27">
      <c r="AA80697" s="271"/>
    </row>
    <row r="80698" spans="27:27">
      <c r="AA80698" s="271"/>
    </row>
    <row r="80699" spans="27:27">
      <c r="AA80699" s="271"/>
    </row>
    <row r="80700" spans="27:27">
      <c r="AA80700" s="271"/>
    </row>
    <row r="80701" spans="27:27">
      <c r="AA80701" s="271"/>
    </row>
    <row r="80702" spans="27:27">
      <c r="AA80702" s="271"/>
    </row>
    <row r="80703" spans="27:27">
      <c r="AA80703" s="271"/>
    </row>
    <row r="80704" spans="27:27">
      <c r="AA80704" s="271"/>
    </row>
    <row r="80705" spans="27:27">
      <c r="AA80705" s="271"/>
    </row>
    <row r="80706" spans="27:27">
      <c r="AA80706" s="271"/>
    </row>
    <row r="80707" spans="27:27">
      <c r="AA80707" s="271"/>
    </row>
    <row r="80708" spans="27:27">
      <c r="AA80708" s="271"/>
    </row>
    <row r="80709" spans="27:27">
      <c r="AA80709" s="271"/>
    </row>
    <row r="80710" spans="27:27">
      <c r="AA80710" s="271"/>
    </row>
    <row r="80711" spans="27:27">
      <c r="AA80711" s="271"/>
    </row>
    <row r="80712" spans="27:27">
      <c r="AA80712" s="271"/>
    </row>
    <row r="80713" spans="27:27">
      <c r="AA80713" s="271"/>
    </row>
    <row r="80714" spans="27:27">
      <c r="AA80714" s="271"/>
    </row>
    <row r="80715" spans="27:27">
      <c r="AA80715" s="271"/>
    </row>
    <row r="80716" spans="27:27">
      <c r="AA80716" s="271"/>
    </row>
    <row r="80717" spans="27:27">
      <c r="AA80717" s="271"/>
    </row>
    <row r="80718" spans="27:27">
      <c r="AA80718" s="271"/>
    </row>
    <row r="80719" spans="27:27">
      <c r="AA80719" s="271"/>
    </row>
    <row r="80720" spans="27:27">
      <c r="AA80720" s="271"/>
    </row>
    <row r="80721" spans="27:27">
      <c r="AA80721" s="271"/>
    </row>
    <row r="80722" spans="27:27">
      <c r="AA80722" s="271"/>
    </row>
    <row r="80723" spans="27:27">
      <c r="AA80723" s="271"/>
    </row>
    <row r="80724" spans="27:27">
      <c r="AA80724" s="271"/>
    </row>
    <row r="80725" spans="27:27">
      <c r="AA80725" s="271"/>
    </row>
    <row r="80726" spans="27:27">
      <c r="AA80726" s="271"/>
    </row>
    <row r="80727" spans="27:27">
      <c r="AA80727" s="271"/>
    </row>
    <row r="80728" spans="27:27">
      <c r="AA80728" s="271"/>
    </row>
    <row r="80729" spans="27:27">
      <c r="AA80729" s="271"/>
    </row>
    <row r="80730" spans="27:27">
      <c r="AA80730" s="271"/>
    </row>
    <row r="80731" spans="27:27">
      <c r="AA80731" s="271"/>
    </row>
    <row r="80732" spans="27:27">
      <c r="AA80732" s="271"/>
    </row>
    <row r="80733" spans="27:27">
      <c r="AA80733" s="271"/>
    </row>
    <row r="80734" spans="27:27">
      <c r="AA80734" s="271"/>
    </row>
    <row r="80735" spans="27:27">
      <c r="AA80735" s="271"/>
    </row>
    <row r="80736" spans="27:27">
      <c r="AA80736" s="271"/>
    </row>
    <row r="80737" spans="27:27">
      <c r="AA80737" s="271"/>
    </row>
    <row r="80738" spans="27:27">
      <c r="AA80738" s="271"/>
    </row>
    <row r="80739" spans="27:27">
      <c r="AA80739" s="271"/>
    </row>
    <row r="80740" spans="27:27">
      <c r="AA80740" s="271"/>
    </row>
    <row r="80741" spans="27:27">
      <c r="AA80741" s="271"/>
    </row>
    <row r="80742" spans="27:27">
      <c r="AA80742" s="271"/>
    </row>
    <row r="80743" spans="27:27">
      <c r="AA80743" s="271"/>
    </row>
    <row r="80744" spans="27:27">
      <c r="AA80744" s="271"/>
    </row>
    <row r="80745" spans="27:27">
      <c r="AA80745" s="271"/>
    </row>
    <row r="80746" spans="27:27">
      <c r="AA80746" s="271"/>
    </row>
    <row r="80747" spans="27:27">
      <c r="AA80747" s="271"/>
    </row>
    <row r="80748" spans="27:27">
      <c r="AA80748" s="271"/>
    </row>
    <row r="80749" spans="27:27">
      <c r="AA80749" s="271"/>
    </row>
    <row r="80750" spans="27:27">
      <c r="AA80750" s="271"/>
    </row>
    <row r="80751" spans="27:27">
      <c r="AA80751" s="271"/>
    </row>
    <row r="80752" spans="27:27">
      <c r="AA80752" s="271"/>
    </row>
    <row r="80753" spans="27:27">
      <c r="AA80753" s="271"/>
    </row>
    <row r="80754" spans="27:27">
      <c r="AA80754" s="271"/>
    </row>
    <row r="80755" spans="27:27">
      <c r="AA80755" s="271"/>
    </row>
    <row r="80756" spans="27:27">
      <c r="AA80756" s="271"/>
    </row>
    <row r="80757" spans="27:27">
      <c r="AA80757" s="271"/>
    </row>
    <row r="80758" spans="27:27">
      <c r="AA80758" s="271"/>
    </row>
    <row r="80759" spans="27:27">
      <c r="AA80759" s="271"/>
    </row>
    <row r="80760" spans="27:27">
      <c r="AA80760" s="271"/>
    </row>
    <row r="80761" spans="27:27">
      <c r="AA80761" s="271"/>
    </row>
    <row r="80762" spans="27:27">
      <c r="AA80762" s="271"/>
    </row>
    <row r="80763" spans="27:27">
      <c r="AA80763" s="271"/>
    </row>
    <row r="80764" spans="27:27">
      <c r="AA80764" s="271"/>
    </row>
    <row r="80765" spans="27:27">
      <c r="AA80765" s="271"/>
    </row>
    <row r="80766" spans="27:27">
      <c r="AA80766" s="271"/>
    </row>
    <row r="80767" spans="27:27">
      <c r="AA80767" s="271"/>
    </row>
    <row r="80768" spans="27:27">
      <c r="AA80768" s="271"/>
    </row>
    <row r="80769" spans="27:27">
      <c r="AA80769" s="271"/>
    </row>
    <row r="80770" spans="27:27">
      <c r="AA80770" s="271"/>
    </row>
    <row r="80771" spans="27:27">
      <c r="AA80771" s="271"/>
    </row>
    <row r="80772" spans="27:27">
      <c r="AA80772" s="271"/>
    </row>
    <row r="80773" spans="27:27">
      <c r="AA80773" s="271"/>
    </row>
    <row r="80774" spans="27:27">
      <c r="AA80774" s="271"/>
    </row>
    <row r="80775" spans="27:27">
      <c r="AA80775" s="271"/>
    </row>
    <row r="80776" spans="27:27">
      <c r="AA80776" s="271"/>
    </row>
    <row r="80777" spans="27:27">
      <c r="AA80777" s="271"/>
    </row>
    <row r="80778" spans="27:27">
      <c r="AA80778" s="271"/>
    </row>
    <row r="80779" spans="27:27">
      <c r="AA80779" s="271"/>
    </row>
    <row r="80780" spans="27:27">
      <c r="AA80780" s="271"/>
    </row>
    <row r="80781" spans="27:27">
      <c r="AA80781" s="271"/>
    </row>
    <row r="80782" spans="27:27">
      <c r="AA80782" s="271"/>
    </row>
    <row r="80783" spans="27:27">
      <c r="AA80783" s="271"/>
    </row>
    <row r="80784" spans="27:27">
      <c r="AA80784" s="271"/>
    </row>
    <row r="80785" spans="27:27">
      <c r="AA80785" s="271"/>
    </row>
    <row r="80786" spans="27:27">
      <c r="AA80786" s="271"/>
    </row>
    <row r="80787" spans="27:27">
      <c r="AA80787" s="271"/>
    </row>
    <row r="80788" spans="27:27">
      <c r="AA80788" s="271"/>
    </row>
    <row r="80789" spans="27:27">
      <c r="AA80789" s="271"/>
    </row>
    <row r="80790" spans="27:27">
      <c r="AA80790" s="271"/>
    </row>
    <row r="80791" spans="27:27">
      <c r="AA80791" s="271"/>
    </row>
    <row r="80792" spans="27:27">
      <c r="AA80792" s="271"/>
    </row>
    <row r="80793" spans="27:27">
      <c r="AA80793" s="271"/>
    </row>
    <row r="80794" spans="27:27">
      <c r="AA80794" s="271"/>
    </row>
    <row r="80795" spans="27:27">
      <c r="AA80795" s="271"/>
    </row>
    <row r="80796" spans="27:27">
      <c r="AA80796" s="271"/>
    </row>
    <row r="80797" spans="27:27">
      <c r="AA80797" s="271"/>
    </row>
    <row r="80798" spans="27:27">
      <c r="AA80798" s="271"/>
    </row>
    <row r="80799" spans="27:27">
      <c r="AA80799" s="271"/>
    </row>
    <row r="80800" spans="27:27">
      <c r="AA80800" s="271"/>
    </row>
    <row r="80801" spans="27:27">
      <c r="AA80801" s="271"/>
    </row>
    <row r="80802" spans="27:27">
      <c r="AA80802" s="271"/>
    </row>
    <row r="80803" spans="27:27">
      <c r="AA80803" s="271"/>
    </row>
    <row r="80804" spans="27:27">
      <c r="AA80804" s="271"/>
    </row>
    <row r="80805" spans="27:27">
      <c r="AA80805" s="271"/>
    </row>
    <row r="80806" spans="27:27">
      <c r="AA80806" s="271"/>
    </row>
    <row r="80807" spans="27:27">
      <c r="AA80807" s="271"/>
    </row>
    <row r="80808" spans="27:27">
      <c r="AA80808" s="271"/>
    </row>
    <row r="80809" spans="27:27">
      <c r="AA80809" s="271"/>
    </row>
    <row r="80810" spans="27:27">
      <c r="AA80810" s="271"/>
    </row>
    <row r="80811" spans="27:27">
      <c r="AA80811" s="271"/>
    </row>
    <row r="80812" spans="27:27">
      <c r="AA80812" s="271"/>
    </row>
    <row r="80813" spans="27:27">
      <c r="AA80813" s="271"/>
    </row>
    <row r="80814" spans="27:27">
      <c r="AA80814" s="271"/>
    </row>
    <row r="80815" spans="27:27">
      <c r="AA80815" s="271"/>
    </row>
    <row r="80816" spans="27:27">
      <c r="AA80816" s="271"/>
    </row>
    <row r="80817" spans="27:27">
      <c r="AA80817" s="271"/>
    </row>
    <row r="80818" spans="27:27">
      <c r="AA80818" s="271"/>
    </row>
    <row r="80819" spans="27:27">
      <c r="AA80819" s="271"/>
    </row>
    <row r="80820" spans="27:27">
      <c r="AA80820" s="271"/>
    </row>
    <row r="80821" spans="27:27">
      <c r="AA80821" s="271"/>
    </row>
    <row r="80822" spans="27:27">
      <c r="AA80822" s="271"/>
    </row>
    <row r="80823" spans="27:27">
      <c r="AA80823" s="271"/>
    </row>
    <row r="80824" spans="27:27">
      <c r="AA80824" s="271"/>
    </row>
    <row r="80825" spans="27:27">
      <c r="AA80825" s="271"/>
    </row>
    <row r="80826" spans="27:27">
      <c r="AA80826" s="271"/>
    </row>
    <row r="80827" spans="27:27">
      <c r="AA80827" s="271"/>
    </row>
    <row r="80828" spans="27:27">
      <c r="AA80828" s="271"/>
    </row>
    <row r="80829" spans="27:27">
      <c r="AA80829" s="271"/>
    </row>
    <row r="80830" spans="27:27">
      <c r="AA80830" s="271"/>
    </row>
    <row r="80831" spans="27:27">
      <c r="AA80831" s="271"/>
    </row>
    <row r="80832" spans="27:27">
      <c r="AA80832" s="271"/>
    </row>
    <row r="80833" spans="27:27">
      <c r="AA80833" s="271"/>
    </row>
    <row r="80834" spans="27:27">
      <c r="AA80834" s="271"/>
    </row>
    <row r="80835" spans="27:27">
      <c r="AA80835" s="271"/>
    </row>
    <row r="80836" spans="27:27">
      <c r="AA80836" s="271"/>
    </row>
    <row r="80837" spans="27:27">
      <c r="AA80837" s="271"/>
    </row>
    <row r="80838" spans="27:27">
      <c r="AA80838" s="271"/>
    </row>
    <row r="80839" spans="27:27">
      <c r="AA80839" s="271"/>
    </row>
    <row r="80840" spans="27:27">
      <c r="AA80840" s="271"/>
    </row>
    <row r="80841" spans="27:27">
      <c r="AA80841" s="271"/>
    </row>
    <row r="80842" spans="27:27">
      <c r="AA80842" s="271"/>
    </row>
    <row r="80843" spans="27:27">
      <c r="AA80843" s="271"/>
    </row>
    <row r="80844" spans="27:27">
      <c r="AA80844" s="271"/>
    </row>
    <row r="80845" spans="27:27">
      <c r="AA80845" s="271"/>
    </row>
    <row r="80846" spans="27:27">
      <c r="AA80846" s="271"/>
    </row>
    <row r="80847" spans="27:27">
      <c r="AA80847" s="271"/>
    </row>
    <row r="80848" spans="27:27">
      <c r="AA80848" s="271"/>
    </row>
    <row r="80849" spans="27:27">
      <c r="AA80849" s="271"/>
    </row>
    <row r="80850" spans="27:27">
      <c r="AA80850" s="271"/>
    </row>
    <row r="80851" spans="27:27">
      <c r="AA80851" s="271"/>
    </row>
    <row r="80852" spans="27:27">
      <c r="AA80852" s="271"/>
    </row>
    <row r="80853" spans="27:27">
      <c r="AA80853" s="271"/>
    </row>
    <row r="80854" spans="27:27">
      <c r="AA80854" s="271"/>
    </row>
    <row r="80855" spans="27:27">
      <c r="AA80855" s="271"/>
    </row>
    <row r="80856" spans="27:27">
      <c r="AA80856" s="271"/>
    </row>
    <row r="80857" spans="27:27">
      <c r="AA80857" s="271"/>
    </row>
    <row r="80858" spans="27:27">
      <c r="AA80858" s="271"/>
    </row>
    <row r="80859" spans="27:27">
      <c r="AA80859" s="271"/>
    </row>
    <row r="80860" spans="27:27">
      <c r="AA80860" s="271"/>
    </row>
    <row r="80861" spans="27:27">
      <c r="AA80861" s="271"/>
    </row>
    <row r="80862" spans="27:27">
      <c r="AA80862" s="271"/>
    </row>
    <row r="80863" spans="27:27">
      <c r="AA80863" s="271"/>
    </row>
    <row r="80864" spans="27:27">
      <c r="AA80864" s="271"/>
    </row>
    <row r="80865" spans="27:27">
      <c r="AA80865" s="271"/>
    </row>
    <row r="80866" spans="27:27">
      <c r="AA80866" s="271"/>
    </row>
    <row r="80867" spans="27:27">
      <c r="AA80867" s="271"/>
    </row>
    <row r="80868" spans="27:27">
      <c r="AA80868" s="271"/>
    </row>
    <row r="80869" spans="27:27">
      <c r="AA80869" s="271"/>
    </row>
    <row r="80870" spans="27:27">
      <c r="AA80870" s="271"/>
    </row>
    <row r="80871" spans="27:27">
      <c r="AA80871" s="271"/>
    </row>
    <row r="80872" spans="27:27">
      <c r="AA80872" s="271"/>
    </row>
    <row r="80873" spans="27:27">
      <c r="AA80873" s="271"/>
    </row>
    <row r="80874" spans="27:27">
      <c r="AA80874" s="271"/>
    </row>
    <row r="80875" spans="27:27">
      <c r="AA80875" s="271"/>
    </row>
    <row r="80876" spans="27:27">
      <c r="AA80876" s="271"/>
    </row>
    <row r="80877" spans="27:27">
      <c r="AA80877" s="271"/>
    </row>
    <row r="80878" spans="27:27">
      <c r="AA80878" s="271"/>
    </row>
    <row r="80879" spans="27:27">
      <c r="AA80879" s="271"/>
    </row>
    <row r="80880" spans="27:27">
      <c r="AA80880" s="271"/>
    </row>
    <row r="80881" spans="27:27">
      <c r="AA80881" s="271"/>
    </row>
    <row r="80882" spans="27:27">
      <c r="AA80882" s="271"/>
    </row>
    <row r="80883" spans="27:27">
      <c r="AA80883" s="271"/>
    </row>
    <row r="80884" spans="27:27">
      <c r="AA80884" s="271"/>
    </row>
    <row r="80885" spans="27:27">
      <c r="AA80885" s="271"/>
    </row>
    <row r="80886" spans="27:27">
      <c r="AA80886" s="271"/>
    </row>
    <row r="80887" spans="27:27">
      <c r="AA80887" s="271"/>
    </row>
    <row r="80888" spans="27:27">
      <c r="AA80888" s="271"/>
    </row>
    <row r="80889" spans="27:27">
      <c r="AA80889" s="271"/>
    </row>
    <row r="80890" spans="27:27">
      <c r="AA80890" s="271"/>
    </row>
    <row r="80891" spans="27:27">
      <c r="AA80891" s="271"/>
    </row>
    <row r="80892" spans="27:27">
      <c r="AA80892" s="271"/>
    </row>
    <row r="80893" spans="27:27">
      <c r="AA80893" s="271"/>
    </row>
    <row r="80894" spans="27:27">
      <c r="AA80894" s="271"/>
    </row>
    <row r="80895" spans="27:27">
      <c r="AA80895" s="271"/>
    </row>
    <row r="80896" spans="27:27">
      <c r="AA80896" s="271"/>
    </row>
    <row r="80897" spans="27:27">
      <c r="AA80897" s="271"/>
    </row>
    <row r="80898" spans="27:27">
      <c r="AA80898" s="271"/>
    </row>
    <row r="80899" spans="27:27">
      <c r="AA80899" s="271"/>
    </row>
    <row r="80900" spans="27:27">
      <c r="AA80900" s="271"/>
    </row>
    <row r="80901" spans="27:27">
      <c r="AA80901" s="271"/>
    </row>
    <row r="80902" spans="27:27">
      <c r="AA80902" s="271"/>
    </row>
    <row r="80903" spans="27:27">
      <c r="AA80903" s="271"/>
    </row>
    <row r="80904" spans="27:27">
      <c r="AA80904" s="271"/>
    </row>
    <row r="80905" spans="27:27">
      <c r="AA80905" s="271"/>
    </row>
    <row r="80906" spans="27:27">
      <c r="AA80906" s="271"/>
    </row>
    <row r="80907" spans="27:27">
      <c r="AA80907" s="271"/>
    </row>
    <row r="80908" spans="27:27">
      <c r="AA80908" s="271"/>
    </row>
    <row r="80909" spans="27:27">
      <c r="AA80909" s="271"/>
    </row>
    <row r="80910" spans="27:27">
      <c r="AA80910" s="271"/>
    </row>
    <row r="80911" spans="27:27">
      <c r="AA80911" s="271"/>
    </row>
    <row r="80912" spans="27:27">
      <c r="AA80912" s="271"/>
    </row>
    <row r="80913" spans="27:27">
      <c r="AA80913" s="271"/>
    </row>
    <row r="80914" spans="27:27">
      <c r="AA80914" s="271"/>
    </row>
    <row r="80915" spans="27:27">
      <c r="AA80915" s="271"/>
    </row>
    <row r="80916" spans="27:27">
      <c r="AA80916" s="271"/>
    </row>
    <row r="80917" spans="27:27">
      <c r="AA80917" s="271"/>
    </row>
    <row r="80918" spans="27:27">
      <c r="AA80918" s="271"/>
    </row>
    <row r="80919" spans="27:27">
      <c r="AA80919" s="271"/>
    </row>
    <row r="80920" spans="27:27">
      <c r="AA80920" s="271"/>
    </row>
    <row r="80921" spans="27:27">
      <c r="AA80921" s="271"/>
    </row>
    <row r="80922" spans="27:27">
      <c r="AA80922" s="271"/>
    </row>
    <row r="80923" spans="27:27">
      <c r="AA80923" s="271"/>
    </row>
    <row r="80924" spans="27:27">
      <c r="AA80924" s="271"/>
    </row>
    <row r="80925" spans="27:27">
      <c r="AA80925" s="271"/>
    </row>
    <row r="80926" spans="27:27">
      <c r="AA80926" s="271"/>
    </row>
    <row r="80927" spans="27:27">
      <c r="AA80927" s="271"/>
    </row>
    <row r="80928" spans="27:27">
      <c r="AA80928" s="271"/>
    </row>
    <row r="80929" spans="27:27">
      <c r="AA80929" s="271"/>
    </row>
    <row r="80930" spans="27:27">
      <c r="AA80930" s="271"/>
    </row>
    <row r="80931" spans="27:27">
      <c r="AA80931" s="271"/>
    </row>
    <row r="80932" spans="27:27">
      <c r="AA80932" s="271"/>
    </row>
    <row r="80933" spans="27:27">
      <c r="AA80933" s="271"/>
    </row>
    <row r="80934" spans="27:27">
      <c r="AA80934" s="271"/>
    </row>
    <row r="80935" spans="27:27">
      <c r="AA80935" s="271"/>
    </row>
    <row r="80936" spans="27:27">
      <c r="AA80936" s="271"/>
    </row>
    <row r="80937" spans="27:27">
      <c r="AA80937" s="271"/>
    </row>
    <row r="80938" spans="27:27">
      <c r="AA80938" s="271"/>
    </row>
    <row r="80939" spans="27:27">
      <c r="AA80939" s="271"/>
    </row>
    <row r="80940" spans="27:27">
      <c r="AA80940" s="271"/>
    </row>
    <row r="80941" spans="27:27">
      <c r="AA80941" s="271"/>
    </row>
    <row r="80942" spans="27:27">
      <c r="AA80942" s="271"/>
    </row>
    <row r="80943" spans="27:27">
      <c r="AA80943" s="271"/>
    </row>
    <row r="80944" spans="27:27">
      <c r="AA80944" s="271"/>
    </row>
    <row r="80945" spans="27:27">
      <c r="AA80945" s="271"/>
    </row>
    <row r="80946" spans="27:27">
      <c r="AA80946" s="271"/>
    </row>
    <row r="80947" spans="27:27">
      <c r="AA80947" s="271"/>
    </row>
    <row r="80948" spans="27:27">
      <c r="AA80948" s="271"/>
    </row>
    <row r="80949" spans="27:27">
      <c r="AA80949" s="271"/>
    </row>
    <row r="80950" spans="27:27">
      <c r="AA80950" s="271"/>
    </row>
    <row r="80951" spans="27:27">
      <c r="AA80951" s="271"/>
    </row>
    <row r="80952" spans="27:27">
      <c r="AA80952" s="271"/>
    </row>
    <row r="80953" spans="27:27">
      <c r="AA80953" s="271"/>
    </row>
    <row r="80954" spans="27:27">
      <c r="AA80954" s="271"/>
    </row>
    <row r="80955" spans="27:27">
      <c r="AA80955" s="271"/>
    </row>
    <row r="80956" spans="27:27">
      <c r="AA80956" s="271"/>
    </row>
    <row r="80957" spans="27:27">
      <c r="AA80957" s="271"/>
    </row>
    <row r="80958" spans="27:27">
      <c r="AA80958" s="271"/>
    </row>
    <row r="80959" spans="27:27">
      <c r="AA80959" s="271"/>
    </row>
    <row r="80960" spans="27:27">
      <c r="AA80960" s="271"/>
    </row>
    <row r="80961" spans="27:27">
      <c r="AA80961" s="271"/>
    </row>
    <row r="80962" spans="27:27">
      <c r="AA80962" s="271"/>
    </row>
    <row r="80963" spans="27:27">
      <c r="AA80963" s="271"/>
    </row>
    <row r="80964" spans="27:27">
      <c r="AA80964" s="271"/>
    </row>
    <row r="80965" spans="27:27">
      <c r="AA80965" s="271"/>
    </row>
    <row r="80966" spans="27:27">
      <c r="AA80966" s="271"/>
    </row>
    <row r="80967" spans="27:27">
      <c r="AA80967" s="271"/>
    </row>
    <row r="80968" spans="27:27">
      <c r="AA80968" s="271"/>
    </row>
    <row r="80969" spans="27:27">
      <c r="AA80969" s="271"/>
    </row>
    <row r="80970" spans="27:27">
      <c r="AA80970" s="271"/>
    </row>
    <row r="80971" spans="27:27">
      <c r="AA80971" s="271"/>
    </row>
    <row r="80972" spans="27:27">
      <c r="AA80972" s="271"/>
    </row>
    <row r="80973" spans="27:27">
      <c r="AA80973" s="271"/>
    </row>
    <row r="80974" spans="27:27">
      <c r="AA80974" s="271"/>
    </row>
    <row r="80975" spans="27:27">
      <c r="AA80975" s="271"/>
    </row>
    <row r="80976" spans="27:27">
      <c r="AA80976" s="271"/>
    </row>
    <row r="80977" spans="27:27">
      <c r="AA80977" s="271"/>
    </row>
    <row r="80978" spans="27:27">
      <c r="AA80978" s="271"/>
    </row>
    <row r="80979" spans="27:27">
      <c r="AA80979" s="271"/>
    </row>
    <row r="80980" spans="27:27">
      <c r="AA80980" s="271"/>
    </row>
    <row r="80981" spans="27:27">
      <c r="AA80981" s="271"/>
    </row>
    <row r="80982" spans="27:27">
      <c r="AA80982" s="271"/>
    </row>
    <row r="80983" spans="27:27">
      <c r="AA80983" s="271"/>
    </row>
    <row r="80984" spans="27:27">
      <c r="AA80984" s="271"/>
    </row>
    <row r="80985" spans="27:27">
      <c r="AA80985" s="271"/>
    </row>
    <row r="80986" spans="27:27">
      <c r="AA80986" s="271"/>
    </row>
    <row r="80987" spans="27:27">
      <c r="AA80987" s="271"/>
    </row>
    <row r="80988" spans="27:27">
      <c r="AA80988" s="271"/>
    </row>
    <row r="80989" spans="27:27">
      <c r="AA80989" s="271"/>
    </row>
    <row r="80990" spans="27:27">
      <c r="AA80990" s="271"/>
    </row>
    <row r="80991" spans="27:27">
      <c r="AA80991" s="271"/>
    </row>
    <row r="80992" spans="27:27">
      <c r="AA80992" s="271"/>
    </row>
    <row r="80993" spans="27:27">
      <c r="AA80993" s="271"/>
    </row>
    <row r="80994" spans="27:27">
      <c r="AA80994" s="271"/>
    </row>
    <row r="80995" spans="27:27">
      <c r="AA80995" s="271"/>
    </row>
    <row r="80996" spans="27:27">
      <c r="AA80996" s="271"/>
    </row>
    <row r="80997" spans="27:27">
      <c r="AA80997" s="271"/>
    </row>
    <row r="80998" spans="27:27">
      <c r="AA80998" s="271"/>
    </row>
    <row r="80999" spans="27:27">
      <c r="AA80999" s="271"/>
    </row>
    <row r="81000" spans="27:27">
      <c r="AA81000" s="271"/>
    </row>
    <row r="81001" spans="27:27">
      <c r="AA81001" s="271"/>
    </row>
    <row r="81002" spans="27:27">
      <c r="AA81002" s="271"/>
    </row>
    <row r="81003" spans="27:27">
      <c r="AA81003" s="271"/>
    </row>
    <row r="81004" spans="27:27">
      <c r="AA81004" s="271"/>
    </row>
    <row r="81005" spans="27:27">
      <c r="AA81005" s="271"/>
    </row>
    <row r="81006" spans="27:27">
      <c r="AA81006" s="271"/>
    </row>
    <row r="81007" spans="27:27">
      <c r="AA81007" s="271"/>
    </row>
    <row r="81008" spans="27:27">
      <c r="AA81008" s="271"/>
    </row>
    <row r="81009" spans="27:27">
      <c r="AA81009" s="271"/>
    </row>
    <row r="81010" spans="27:27">
      <c r="AA81010" s="271"/>
    </row>
    <row r="81011" spans="27:27">
      <c r="AA81011" s="271"/>
    </row>
    <row r="81012" spans="27:27">
      <c r="AA81012" s="271"/>
    </row>
    <row r="81013" spans="27:27">
      <c r="AA81013" s="271"/>
    </row>
    <row r="81014" spans="27:27">
      <c r="AA81014" s="271"/>
    </row>
    <row r="81015" spans="27:27">
      <c r="AA81015" s="271"/>
    </row>
    <row r="81016" spans="27:27">
      <c r="AA81016" s="271"/>
    </row>
    <row r="81017" spans="27:27">
      <c r="AA81017" s="271"/>
    </row>
    <row r="81018" spans="27:27">
      <c r="AA81018" s="271"/>
    </row>
    <row r="81019" spans="27:27">
      <c r="AA81019" s="271"/>
    </row>
    <row r="81020" spans="27:27">
      <c r="AA81020" s="271"/>
    </row>
    <row r="81021" spans="27:27">
      <c r="AA81021" s="271"/>
    </row>
    <row r="81022" spans="27:27">
      <c r="AA81022" s="271"/>
    </row>
    <row r="81023" spans="27:27">
      <c r="AA81023" s="271"/>
    </row>
    <row r="81024" spans="27:27">
      <c r="AA81024" s="271"/>
    </row>
    <row r="81025" spans="27:27">
      <c r="AA81025" s="271"/>
    </row>
    <row r="81026" spans="27:27">
      <c r="AA81026" s="271"/>
    </row>
    <row r="81027" spans="27:27">
      <c r="AA81027" s="271"/>
    </row>
    <row r="81028" spans="27:27">
      <c r="AA81028" s="271"/>
    </row>
    <row r="81029" spans="27:27">
      <c r="AA81029" s="271"/>
    </row>
    <row r="81030" spans="27:27">
      <c r="AA81030" s="271"/>
    </row>
    <row r="81031" spans="27:27">
      <c r="AA81031" s="271"/>
    </row>
    <row r="81032" spans="27:27">
      <c r="AA81032" s="271"/>
    </row>
    <row r="81033" spans="27:27">
      <c r="AA81033" s="271"/>
    </row>
    <row r="81034" spans="27:27">
      <c r="AA81034" s="271"/>
    </row>
    <row r="81035" spans="27:27">
      <c r="AA81035" s="271"/>
    </row>
    <row r="81036" spans="27:27">
      <c r="AA81036" s="271"/>
    </row>
    <row r="81037" spans="27:27">
      <c r="AA81037" s="271"/>
    </row>
    <row r="81038" spans="27:27">
      <c r="AA81038" s="271"/>
    </row>
    <row r="81039" spans="27:27">
      <c r="AA81039" s="271"/>
    </row>
    <row r="81040" spans="27:27">
      <c r="AA81040" s="271"/>
    </row>
    <row r="81041" spans="27:27">
      <c r="AA81041" s="271"/>
    </row>
    <row r="81042" spans="27:27">
      <c r="AA81042" s="271"/>
    </row>
    <row r="81043" spans="27:27">
      <c r="AA81043" s="271"/>
    </row>
    <row r="81044" spans="27:27">
      <c r="AA81044" s="271"/>
    </row>
    <row r="81045" spans="27:27">
      <c r="AA81045" s="271"/>
    </row>
    <row r="81046" spans="27:27">
      <c r="AA81046" s="271"/>
    </row>
    <row r="81047" spans="27:27">
      <c r="AA81047" s="271"/>
    </row>
    <row r="81048" spans="27:27">
      <c r="AA81048" s="271"/>
    </row>
    <row r="81049" spans="27:27">
      <c r="AA81049" s="271"/>
    </row>
    <row r="81050" spans="27:27">
      <c r="AA81050" s="271"/>
    </row>
    <row r="81051" spans="27:27">
      <c r="AA81051" s="271"/>
    </row>
    <row r="81052" spans="27:27">
      <c r="AA81052" s="271"/>
    </row>
    <row r="81053" spans="27:27">
      <c r="AA81053" s="271"/>
    </row>
    <row r="81054" spans="27:27">
      <c r="AA81054" s="271"/>
    </row>
    <row r="81055" spans="27:27">
      <c r="AA81055" s="271"/>
    </row>
    <row r="81056" spans="27:27">
      <c r="AA81056" s="271"/>
    </row>
    <row r="81057" spans="27:27">
      <c r="AA81057" s="271"/>
    </row>
    <row r="81058" spans="27:27">
      <c r="AA81058" s="271"/>
    </row>
    <row r="81059" spans="27:27">
      <c r="AA81059" s="271"/>
    </row>
    <row r="81060" spans="27:27">
      <c r="AA81060" s="271"/>
    </row>
    <row r="81061" spans="27:27">
      <c r="AA81061" s="271"/>
    </row>
    <row r="81062" spans="27:27">
      <c r="AA81062" s="271"/>
    </row>
    <row r="81063" spans="27:27">
      <c r="AA81063" s="271"/>
    </row>
    <row r="81064" spans="27:27">
      <c r="AA81064" s="271"/>
    </row>
    <row r="81065" spans="27:27">
      <c r="AA81065" s="271"/>
    </row>
    <row r="81066" spans="27:27">
      <c r="AA81066" s="271"/>
    </row>
    <row r="81067" spans="27:27">
      <c r="AA81067" s="271"/>
    </row>
    <row r="81068" spans="27:27">
      <c r="AA81068" s="271"/>
    </row>
    <row r="81069" spans="27:27">
      <c r="AA81069" s="271"/>
    </row>
    <row r="81070" spans="27:27">
      <c r="AA81070" s="271"/>
    </row>
    <row r="81071" spans="27:27">
      <c r="AA81071" s="271"/>
    </row>
    <row r="81072" spans="27:27">
      <c r="AA81072" s="271"/>
    </row>
    <row r="81073" spans="27:27">
      <c r="AA81073" s="271"/>
    </row>
    <row r="81074" spans="27:27">
      <c r="AA81074" s="271"/>
    </row>
    <row r="81075" spans="27:27">
      <c r="AA81075" s="271"/>
    </row>
    <row r="81076" spans="27:27">
      <c r="AA81076" s="271"/>
    </row>
    <row r="81077" spans="27:27">
      <c r="AA81077" s="271"/>
    </row>
    <row r="81078" spans="27:27">
      <c r="AA81078" s="271"/>
    </row>
    <row r="81079" spans="27:27">
      <c r="AA81079" s="271"/>
    </row>
    <row r="81080" spans="27:27">
      <c r="AA81080" s="271"/>
    </row>
    <row r="81081" spans="27:27">
      <c r="AA81081" s="271"/>
    </row>
    <row r="81082" spans="27:27">
      <c r="AA81082" s="271"/>
    </row>
    <row r="81083" spans="27:27">
      <c r="AA81083" s="271"/>
    </row>
    <row r="81084" spans="27:27">
      <c r="AA81084" s="271"/>
    </row>
    <row r="81085" spans="27:27">
      <c r="AA81085" s="271"/>
    </row>
    <row r="81086" spans="27:27">
      <c r="AA81086" s="271"/>
    </row>
    <row r="81087" spans="27:27">
      <c r="AA81087" s="271"/>
    </row>
    <row r="81088" spans="27:27">
      <c r="AA81088" s="271"/>
    </row>
    <row r="81089" spans="27:27">
      <c r="AA81089" s="271"/>
    </row>
    <row r="81090" spans="27:27">
      <c r="AA81090" s="271"/>
    </row>
    <row r="81091" spans="27:27">
      <c r="AA81091" s="271"/>
    </row>
    <row r="81092" spans="27:27">
      <c r="AA81092" s="271"/>
    </row>
    <row r="81093" spans="27:27">
      <c r="AA81093" s="271"/>
    </row>
    <row r="81094" spans="27:27">
      <c r="AA81094" s="271"/>
    </row>
    <row r="81095" spans="27:27">
      <c r="AA81095" s="271"/>
    </row>
    <row r="81096" spans="27:27">
      <c r="AA81096" s="271"/>
    </row>
    <row r="81097" spans="27:27">
      <c r="AA81097" s="271"/>
    </row>
    <row r="81098" spans="27:27">
      <c r="AA81098" s="271"/>
    </row>
    <row r="81099" spans="27:27">
      <c r="AA81099" s="271"/>
    </row>
    <row r="81100" spans="27:27">
      <c r="AA81100" s="271"/>
    </row>
    <row r="81101" spans="27:27">
      <c r="AA81101" s="271"/>
    </row>
    <row r="81102" spans="27:27">
      <c r="AA81102" s="271"/>
    </row>
    <row r="81103" spans="27:27">
      <c r="AA81103" s="271"/>
    </row>
    <row r="81104" spans="27:27">
      <c r="AA81104" s="271"/>
    </row>
    <row r="81105" spans="27:27">
      <c r="AA81105" s="271"/>
    </row>
    <row r="81106" spans="27:27">
      <c r="AA81106" s="271"/>
    </row>
    <row r="81107" spans="27:27">
      <c r="AA81107" s="271"/>
    </row>
    <row r="81108" spans="27:27">
      <c r="AA81108" s="271"/>
    </row>
    <row r="81109" spans="27:27">
      <c r="AA81109" s="271"/>
    </row>
    <row r="81110" spans="27:27">
      <c r="AA81110" s="271"/>
    </row>
    <row r="81111" spans="27:27">
      <c r="AA81111" s="271"/>
    </row>
    <row r="81112" spans="27:27">
      <c r="AA81112" s="271"/>
    </row>
    <row r="81113" spans="27:27">
      <c r="AA81113" s="271"/>
    </row>
    <row r="81114" spans="27:27">
      <c r="AA81114" s="271"/>
    </row>
    <row r="81115" spans="27:27">
      <c r="AA81115" s="271"/>
    </row>
    <row r="81116" spans="27:27">
      <c r="AA81116" s="271"/>
    </row>
    <row r="81117" spans="27:27">
      <c r="AA81117" s="271"/>
    </row>
    <row r="81118" spans="27:27">
      <c r="AA81118" s="271"/>
    </row>
    <row r="81119" spans="27:27">
      <c r="AA81119" s="271"/>
    </row>
    <row r="81120" spans="27:27">
      <c r="AA81120" s="271"/>
    </row>
    <row r="81121" spans="27:27">
      <c r="AA81121" s="271"/>
    </row>
    <row r="81122" spans="27:27">
      <c r="AA81122" s="271"/>
    </row>
    <row r="81123" spans="27:27">
      <c r="AA81123" s="271"/>
    </row>
    <row r="81124" spans="27:27">
      <c r="AA81124" s="271"/>
    </row>
    <row r="81125" spans="27:27">
      <c r="AA81125" s="271"/>
    </row>
    <row r="81126" spans="27:27">
      <c r="AA81126" s="271"/>
    </row>
    <row r="81127" spans="27:27">
      <c r="AA81127" s="271"/>
    </row>
    <row r="81128" spans="27:27">
      <c r="AA81128" s="271"/>
    </row>
    <row r="81129" spans="27:27">
      <c r="AA81129" s="271"/>
    </row>
    <row r="81130" spans="27:27">
      <c r="AA81130" s="271"/>
    </row>
    <row r="81131" spans="27:27">
      <c r="AA81131" s="271"/>
    </row>
    <row r="81132" spans="27:27">
      <c r="AA81132" s="271"/>
    </row>
    <row r="81133" spans="27:27">
      <c r="AA81133" s="271"/>
    </row>
    <row r="81134" spans="27:27">
      <c r="AA81134" s="271"/>
    </row>
    <row r="81135" spans="27:27">
      <c r="AA81135" s="271"/>
    </row>
    <row r="81136" spans="27:27">
      <c r="AA81136" s="271"/>
    </row>
    <row r="81137" spans="27:27">
      <c r="AA81137" s="271"/>
    </row>
    <row r="81138" spans="27:27">
      <c r="AA81138" s="271"/>
    </row>
    <row r="81139" spans="27:27">
      <c r="AA81139" s="271"/>
    </row>
    <row r="81140" spans="27:27">
      <c r="AA81140" s="271"/>
    </row>
    <row r="81141" spans="27:27">
      <c r="AA81141" s="271"/>
    </row>
    <row r="81142" spans="27:27">
      <c r="AA81142" s="271"/>
    </row>
    <row r="81143" spans="27:27">
      <c r="AA81143" s="271"/>
    </row>
    <row r="81144" spans="27:27">
      <c r="AA81144" s="271"/>
    </row>
    <row r="81145" spans="27:27">
      <c r="AA81145" s="271"/>
    </row>
    <row r="81146" spans="27:27">
      <c r="AA81146" s="271"/>
    </row>
    <row r="81147" spans="27:27">
      <c r="AA81147" s="271"/>
    </row>
    <row r="81148" spans="27:27">
      <c r="AA81148" s="271"/>
    </row>
    <row r="81149" spans="27:27">
      <c r="AA81149" s="271"/>
    </row>
    <row r="81150" spans="27:27">
      <c r="AA81150" s="271"/>
    </row>
    <row r="81151" spans="27:27">
      <c r="AA81151" s="271"/>
    </row>
    <row r="81152" spans="27:27">
      <c r="AA81152" s="271"/>
    </row>
    <row r="81153" spans="27:27">
      <c r="AA81153" s="271"/>
    </row>
    <row r="81154" spans="27:27">
      <c r="AA81154" s="271"/>
    </row>
    <row r="81155" spans="27:27">
      <c r="AA81155" s="271"/>
    </row>
    <row r="81156" spans="27:27">
      <c r="AA81156" s="271"/>
    </row>
    <row r="81157" spans="27:27">
      <c r="AA81157" s="271"/>
    </row>
    <row r="81158" spans="27:27">
      <c r="AA81158" s="271"/>
    </row>
    <row r="81159" spans="27:27">
      <c r="AA81159" s="271"/>
    </row>
    <row r="81160" spans="27:27">
      <c r="AA81160" s="271"/>
    </row>
    <row r="81161" spans="27:27">
      <c r="AA81161" s="271"/>
    </row>
    <row r="81162" spans="27:27">
      <c r="AA81162" s="271"/>
    </row>
    <row r="81163" spans="27:27">
      <c r="AA81163" s="271"/>
    </row>
    <row r="81164" spans="27:27">
      <c r="AA81164" s="271"/>
    </row>
    <row r="81165" spans="27:27">
      <c r="AA81165" s="271"/>
    </row>
    <row r="81166" spans="27:27">
      <c r="AA81166" s="271"/>
    </row>
    <row r="81167" spans="27:27">
      <c r="AA81167" s="271"/>
    </row>
    <row r="81168" spans="27:27">
      <c r="AA81168" s="271"/>
    </row>
    <row r="81169" spans="27:27">
      <c r="AA81169" s="271"/>
    </row>
    <row r="81170" spans="27:27">
      <c r="AA81170" s="271"/>
    </row>
    <row r="81171" spans="27:27">
      <c r="AA81171" s="271"/>
    </row>
    <row r="81172" spans="27:27">
      <c r="AA81172" s="271"/>
    </row>
    <row r="81173" spans="27:27">
      <c r="AA81173" s="271"/>
    </row>
    <row r="81174" spans="27:27">
      <c r="AA81174" s="271"/>
    </row>
    <row r="81175" spans="27:27">
      <c r="AA81175" s="271"/>
    </row>
    <row r="81176" spans="27:27">
      <c r="AA81176" s="271"/>
    </row>
    <row r="81177" spans="27:27">
      <c r="AA81177" s="271"/>
    </row>
    <row r="81178" spans="27:27">
      <c r="AA81178" s="271"/>
    </row>
    <row r="81179" spans="27:27">
      <c r="AA81179" s="271"/>
    </row>
    <row r="81180" spans="27:27">
      <c r="AA81180" s="271"/>
    </row>
    <row r="81181" spans="27:27">
      <c r="AA81181" s="271"/>
    </row>
    <row r="81182" spans="27:27">
      <c r="AA81182" s="271"/>
    </row>
    <row r="81183" spans="27:27">
      <c r="AA81183" s="271"/>
    </row>
    <row r="81184" spans="27:27">
      <c r="AA81184" s="271"/>
    </row>
    <row r="81185" spans="27:27">
      <c r="AA81185" s="271"/>
    </row>
    <row r="81186" spans="27:27">
      <c r="AA81186" s="271"/>
    </row>
    <row r="81187" spans="27:27">
      <c r="AA81187" s="271"/>
    </row>
    <row r="81188" spans="27:27">
      <c r="AA81188" s="271"/>
    </row>
    <row r="81189" spans="27:27">
      <c r="AA81189" s="271"/>
    </row>
    <row r="81190" spans="27:27">
      <c r="AA81190" s="271"/>
    </row>
    <row r="81191" spans="27:27">
      <c r="AA81191" s="271"/>
    </row>
    <row r="81192" spans="27:27">
      <c r="AA81192" s="271"/>
    </row>
    <row r="81193" spans="27:27">
      <c r="AA81193" s="271"/>
    </row>
    <row r="81194" spans="27:27">
      <c r="AA81194" s="271"/>
    </row>
    <row r="81195" spans="27:27">
      <c r="AA81195" s="271"/>
    </row>
    <row r="81196" spans="27:27">
      <c r="AA81196" s="271"/>
    </row>
    <row r="81197" spans="27:27">
      <c r="AA81197" s="271"/>
    </row>
    <row r="81198" spans="27:27">
      <c r="AA81198" s="271"/>
    </row>
    <row r="81199" spans="27:27">
      <c r="AA81199" s="271"/>
    </row>
    <row r="81200" spans="27:27">
      <c r="AA81200" s="271"/>
    </row>
    <row r="81201" spans="27:27">
      <c r="AA81201" s="271"/>
    </row>
    <row r="81202" spans="27:27">
      <c r="AA81202" s="271"/>
    </row>
    <row r="81203" spans="27:27">
      <c r="AA81203" s="271"/>
    </row>
    <row r="81204" spans="27:27">
      <c r="AA81204" s="271"/>
    </row>
    <row r="81205" spans="27:27">
      <c r="AA81205" s="271"/>
    </row>
    <row r="81206" spans="27:27">
      <c r="AA81206" s="271"/>
    </row>
    <row r="81207" spans="27:27">
      <c r="AA81207" s="271"/>
    </row>
    <row r="81208" spans="27:27">
      <c r="AA81208" s="271"/>
    </row>
    <row r="81209" spans="27:27">
      <c r="AA81209" s="271"/>
    </row>
    <row r="81210" spans="27:27">
      <c r="AA81210" s="271"/>
    </row>
    <row r="81211" spans="27:27">
      <c r="AA81211" s="271"/>
    </row>
    <row r="81212" spans="27:27">
      <c r="AA81212" s="271"/>
    </row>
    <row r="81213" spans="27:27">
      <c r="AA81213" s="271"/>
    </row>
    <row r="81214" spans="27:27">
      <c r="AA81214" s="271"/>
    </row>
    <row r="81215" spans="27:27">
      <c r="AA81215" s="271"/>
    </row>
    <row r="81216" spans="27:27">
      <c r="AA81216" s="271"/>
    </row>
    <row r="81217" spans="27:27">
      <c r="AA81217" s="271"/>
    </row>
    <row r="81218" spans="27:27">
      <c r="AA81218" s="271"/>
    </row>
    <row r="81219" spans="27:27">
      <c r="AA81219" s="271"/>
    </row>
    <row r="81220" spans="27:27">
      <c r="AA81220" s="271"/>
    </row>
    <row r="81221" spans="27:27">
      <c r="AA81221" s="271"/>
    </row>
    <row r="81222" spans="27:27">
      <c r="AA81222" s="271"/>
    </row>
    <row r="81223" spans="27:27">
      <c r="AA81223" s="271"/>
    </row>
    <row r="81224" spans="27:27">
      <c r="AA81224" s="271"/>
    </row>
    <row r="81225" spans="27:27">
      <c r="AA81225" s="271"/>
    </row>
    <row r="81226" spans="27:27">
      <c r="AA81226" s="271"/>
    </row>
    <row r="81227" spans="27:27">
      <c r="AA81227" s="271"/>
    </row>
    <row r="81228" spans="27:27">
      <c r="AA81228" s="271"/>
    </row>
    <row r="81229" spans="27:27">
      <c r="AA81229" s="271"/>
    </row>
    <row r="81230" spans="27:27">
      <c r="AA81230" s="271"/>
    </row>
    <row r="81231" spans="27:27">
      <c r="AA81231" s="271"/>
    </row>
    <row r="81232" spans="27:27">
      <c r="AA81232" s="271"/>
    </row>
    <row r="81233" spans="27:27">
      <c r="AA81233" s="271"/>
    </row>
    <row r="81234" spans="27:27">
      <c r="AA81234" s="271"/>
    </row>
    <row r="81235" spans="27:27">
      <c r="AA81235" s="271"/>
    </row>
    <row r="81236" spans="27:27">
      <c r="AA81236" s="271"/>
    </row>
    <row r="81237" spans="27:27">
      <c r="AA81237" s="271"/>
    </row>
    <row r="81238" spans="27:27">
      <c r="AA81238" s="271"/>
    </row>
    <row r="81239" spans="27:27">
      <c r="AA81239" s="271"/>
    </row>
    <row r="81240" spans="27:27">
      <c r="AA81240" s="271"/>
    </row>
    <row r="81241" spans="27:27">
      <c r="AA81241" s="271"/>
    </row>
    <row r="81242" spans="27:27">
      <c r="AA81242" s="271"/>
    </row>
    <row r="81243" spans="27:27">
      <c r="AA81243" s="271"/>
    </row>
    <row r="81244" spans="27:27">
      <c r="AA81244" s="271"/>
    </row>
    <row r="81245" spans="27:27">
      <c r="AA81245" s="271"/>
    </row>
    <row r="81246" spans="27:27">
      <c r="AA81246" s="271"/>
    </row>
    <row r="81247" spans="27:27">
      <c r="AA81247" s="271"/>
    </row>
    <row r="81248" spans="27:27">
      <c r="AA81248" s="271"/>
    </row>
    <row r="81249" spans="27:27">
      <c r="AA81249" s="271"/>
    </row>
    <row r="81250" spans="27:27">
      <c r="AA81250" s="271"/>
    </row>
    <row r="81251" spans="27:27">
      <c r="AA81251" s="271"/>
    </row>
    <row r="81252" spans="27:27">
      <c r="AA81252" s="271"/>
    </row>
    <row r="81253" spans="27:27">
      <c r="AA81253" s="271"/>
    </row>
    <row r="81254" spans="27:27">
      <c r="AA81254" s="271"/>
    </row>
    <row r="81255" spans="27:27">
      <c r="AA81255" s="271"/>
    </row>
    <row r="81256" spans="27:27">
      <c r="AA81256" s="271"/>
    </row>
    <row r="81257" spans="27:27">
      <c r="AA81257" s="271"/>
    </row>
    <row r="81258" spans="27:27">
      <c r="AA81258" s="271"/>
    </row>
    <row r="81259" spans="27:27">
      <c r="AA81259" s="271"/>
    </row>
    <row r="81260" spans="27:27">
      <c r="AA81260" s="271"/>
    </row>
    <row r="81261" spans="27:27">
      <c r="AA81261" s="271"/>
    </row>
    <row r="81262" spans="27:27">
      <c r="AA81262" s="271"/>
    </row>
    <row r="81263" spans="27:27">
      <c r="AA81263" s="271"/>
    </row>
    <row r="81264" spans="27:27">
      <c r="AA81264" s="271"/>
    </row>
    <row r="81265" spans="27:27">
      <c r="AA81265" s="271"/>
    </row>
    <row r="81266" spans="27:27">
      <c r="AA81266" s="271"/>
    </row>
    <row r="81267" spans="27:27">
      <c r="AA81267" s="271"/>
    </row>
    <row r="81268" spans="27:27">
      <c r="AA81268" s="271"/>
    </row>
    <row r="81269" spans="27:27">
      <c r="AA81269" s="271"/>
    </row>
    <row r="81270" spans="27:27">
      <c r="AA81270" s="271"/>
    </row>
    <row r="81271" spans="27:27">
      <c r="AA81271" s="271"/>
    </row>
    <row r="81272" spans="27:27">
      <c r="AA81272" s="271"/>
    </row>
    <row r="81273" spans="27:27">
      <c r="AA81273" s="271"/>
    </row>
    <row r="81274" spans="27:27">
      <c r="AA81274" s="271"/>
    </row>
    <row r="81275" spans="27:27">
      <c r="AA81275" s="271"/>
    </row>
    <row r="81276" spans="27:27">
      <c r="AA81276" s="271"/>
    </row>
    <row r="81277" spans="27:27">
      <c r="AA81277" s="271"/>
    </row>
    <row r="81278" spans="27:27">
      <c r="AA81278" s="271"/>
    </row>
    <row r="81279" spans="27:27">
      <c r="AA81279" s="271"/>
    </row>
    <row r="81280" spans="27:27">
      <c r="AA81280" s="271"/>
    </row>
    <row r="81281" spans="27:27">
      <c r="AA81281" s="271"/>
    </row>
    <row r="81282" spans="27:27">
      <c r="AA81282" s="271"/>
    </row>
    <row r="81283" spans="27:27">
      <c r="AA81283" s="271"/>
    </row>
    <row r="81284" spans="27:27">
      <c r="AA81284" s="271"/>
    </row>
    <row r="81285" spans="27:27">
      <c r="AA81285" s="271"/>
    </row>
    <row r="81286" spans="27:27">
      <c r="AA81286" s="271"/>
    </row>
    <row r="81287" spans="27:27">
      <c r="AA81287" s="271"/>
    </row>
    <row r="81288" spans="27:27">
      <c r="AA81288" s="271"/>
    </row>
    <row r="81289" spans="27:27">
      <c r="AA81289" s="271"/>
    </row>
    <row r="81290" spans="27:27">
      <c r="AA81290" s="271"/>
    </row>
    <row r="81291" spans="27:27">
      <c r="AA81291" s="271"/>
    </row>
    <row r="81292" spans="27:27">
      <c r="AA81292" s="271"/>
    </row>
    <row r="81293" spans="27:27">
      <c r="AA81293" s="271"/>
    </row>
    <row r="81294" spans="27:27">
      <c r="AA81294" s="271"/>
    </row>
    <row r="81295" spans="27:27">
      <c r="AA81295" s="271"/>
    </row>
    <row r="81296" spans="27:27">
      <c r="AA81296" s="271"/>
    </row>
    <row r="81297" spans="27:27">
      <c r="AA81297" s="271"/>
    </row>
    <row r="81298" spans="27:27">
      <c r="AA81298" s="271"/>
    </row>
    <row r="81299" spans="27:27">
      <c r="AA81299" s="271"/>
    </row>
    <row r="81300" spans="27:27">
      <c r="AA81300" s="271"/>
    </row>
    <row r="81301" spans="27:27">
      <c r="AA81301" s="271"/>
    </row>
    <row r="81302" spans="27:27">
      <c r="AA81302" s="271"/>
    </row>
    <row r="81303" spans="27:27">
      <c r="AA81303" s="271"/>
    </row>
    <row r="81304" spans="27:27">
      <c r="AA81304" s="271"/>
    </row>
    <row r="81305" spans="27:27">
      <c r="AA81305" s="271"/>
    </row>
    <row r="81306" spans="27:27">
      <c r="AA81306" s="271"/>
    </row>
    <row r="81307" spans="27:27">
      <c r="AA81307" s="271"/>
    </row>
    <row r="81308" spans="27:27">
      <c r="AA81308" s="271"/>
    </row>
    <row r="81309" spans="27:27">
      <c r="AA81309" s="271"/>
    </row>
    <row r="81310" spans="27:27">
      <c r="AA81310" s="271"/>
    </row>
    <row r="81311" spans="27:27">
      <c r="AA81311" s="271"/>
    </row>
    <row r="81312" spans="27:27">
      <c r="AA81312" s="271"/>
    </row>
    <row r="81313" spans="27:27">
      <c r="AA81313" s="271"/>
    </row>
    <row r="81314" spans="27:27">
      <c r="AA81314" s="271"/>
    </row>
    <row r="81315" spans="27:27">
      <c r="AA81315" s="271"/>
    </row>
    <row r="81316" spans="27:27">
      <c r="AA81316" s="271"/>
    </row>
    <row r="81317" spans="27:27">
      <c r="AA81317" s="271"/>
    </row>
    <row r="81318" spans="27:27">
      <c r="AA81318" s="271"/>
    </row>
    <row r="81319" spans="27:27">
      <c r="AA81319" s="271"/>
    </row>
    <row r="81320" spans="27:27">
      <c r="AA81320" s="271"/>
    </row>
    <row r="81321" spans="27:27">
      <c r="AA81321" s="271"/>
    </row>
    <row r="81322" spans="27:27">
      <c r="AA81322" s="271"/>
    </row>
    <row r="81323" spans="27:27">
      <c r="AA81323" s="271"/>
    </row>
    <row r="81324" spans="27:27">
      <c r="AA81324" s="271"/>
    </row>
    <row r="81325" spans="27:27">
      <c r="AA81325" s="271"/>
    </row>
    <row r="81326" spans="27:27">
      <c r="AA81326" s="271"/>
    </row>
    <row r="81327" spans="27:27">
      <c r="AA81327" s="271"/>
    </row>
    <row r="81328" spans="27:27">
      <c r="AA81328" s="271"/>
    </row>
    <row r="81329" spans="27:27">
      <c r="AA81329" s="271"/>
    </row>
    <row r="81330" spans="27:27">
      <c r="AA81330" s="271"/>
    </row>
    <row r="81331" spans="27:27">
      <c r="AA81331" s="271"/>
    </row>
    <row r="81332" spans="27:27">
      <c r="AA81332" s="271"/>
    </row>
    <row r="81333" spans="27:27">
      <c r="AA81333" s="271"/>
    </row>
    <row r="81334" spans="27:27">
      <c r="AA81334" s="271"/>
    </row>
    <row r="81335" spans="27:27">
      <c r="AA81335" s="271"/>
    </row>
    <row r="81336" spans="27:27">
      <c r="AA81336" s="271"/>
    </row>
    <row r="81337" spans="27:27">
      <c r="AA81337" s="271"/>
    </row>
    <row r="81338" spans="27:27">
      <c r="AA81338" s="271"/>
    </row>
    <row r="81339" spans="27:27">
      <c r="AA81339" s="271"/>
    </row>
    <row r="81340" spans="27:27">
      <c r="AA81340" s="271"/>
    </row>
    <row r="81341" spans="27:27">
      <c r="AA81341" s="271"/>
    </row>
    <row r="81342" spans="27:27">
      <c r="AA81342" s="271"/>
    </row>
    <row r="81343" spans="27:27">
      <c r="AA81343" s="271"/>
    </row>
    <row r="81344" spans="27:27">
      <c r="AA81344" s="271"/>
    </row>
    <row r="81345" spans="27:27">
      <c r="AA81345" s="271"/>
    </row>
    <row r="81346" spans="27:27">
      <c r="AA81346" s="271"/>
    </row>
    <row r="81347" spans="27:27">
      <c r="AA81347" s="271"/>
    </row>
    <row r="81348" spans="27:27">
      <c r="AA81348" s="271"/>
    </row>
    <row r="81349" spans="27:27">
      <c r="AA81349" s="271"/>
    </row>
    <row r="81350" spans="27:27">
      <c r="AA81350" s="271"/>
    </row>
    <row r="81351" spans="27:27">
      <c r="AA81351" s="271"/>
    </row>
    <row r="81352" spans="27:27">
      <c r="AA81352" s="271"/>
    </row>
    <row r="81353" spans="27:27">
      <c r="AA81353" s="271"/>
    </row>
    <row r="81354" spans="27:27">
      <c r="AA81354" s="271"/>
    </row>
    <row r="81355" spans="27:27">
      <c r="AA81355" s="271"/>
    </row>
    <row r="81356" spans="27:27">
      <c r="AA81356" s="271"/>
    </row>
    <row r="81357" spans="27:27">
      <c r="AA81357" s="271"/>
    </row>
    <row r="81358" spans="27:27">
      <c r="AA81358" s="271"/>
    </row>
    <row r="81359" spans="27:27">
      <c r="AA81359" s="271"/>
    </row>
    <row r="81360" spans="27:27">
      <c r="AA81360" s="271"/>
    </row>
    <row r="81361" spans="27:27">
      <c r="AA81361" s="271"/>
    </row>
    <row r="81362" spans="27:27">
      <c r="AA81362" s="271"/>
    </row>
    <row r="81363" spans="27:27">
      <c r="AA81363" s="271"/>
    </row>
    <row r="81364" spans="27:27">
      <c r="AA81364" s="271"/>
    </row>
    <row r="81365" spans="27:27">
      <c r="AA81365" s="271"/>
    </row>
    <row r="81366" spans="27:27">
      <c r="AA81366" s="271"/>
    </row>
    <row r="81367" spans="27:27">
      <c r="AA81367" s="271"/>
    </row>
    <row r="81368" spans="27:27">
      <c r="AA81368" s="271"/>
    </row>
    <row r="81369" spans="27:27">
      <c r="AA81369" s="271"/>
    </row>
    <row r="81370" spans="27:27">
      <c r="AA81370" s="271"/>
    </row>
    <row r="81371" spans="27:27">
      <c r="AA81371" s="271"/>
    </row>
    <row r="81372" spans="27:27">
      <c r="AA81372" s="271"/>
    </row>
    <row r="81373" spans="27:27">
      <c r="AA81373" s="271"/>
    </row>
    <row r="81374" spans="27:27">
      <c r="AA81374" s="271"/>
    </row>
    <row r="81375" spans="27:27">
      <c r="AA81375" s="271"/>
    </row>
    <row r="81376" spans="27:27">
      <c r="AA81376" s="271"/>
    </row>
    <row r="81377" spans="27:27">
      <c r="AA81377" s="271"/>
    </row>
    <row r="81378" spans="27:27">
      <c r="AA81378" s="271"/>
    </row>
    <row r="81379" spans="27:27">
      <c r="AA81379" s="271"/>
    </row>
    <row r="81380" spans="27:27">
      <c r="AA81380" s="271"/>
    </row>
    <row r="81381" spans="27:27">
      <c r="AA81381" s="271"/>
    </row>
    <row r="81382" spans="27:27">
      <c r="AA81382" s="271"/>
    </row>
    <row r="81383" spans="27:27">
      <c r="AA81383" s="271"/>
    </row>
    <row r="81384" spans="27:27">
      <c r="AA81384" s="271"/>
    </row>
    <row r="81385" spans="27:27">
      <c r="AA81385" s="271"/>
    </row>
    <row r="81386" spans="27:27">
      <c r="AA81386" s="271"/>
    </row>
    <row r="81387" spans="27:27">
      <c r="AA81387" s="271"/>
    </row>
    <row r="81388" spans="27:27">
      <c r="AA81388" s="271"/>
    </row>
    <row r="81389" spans="27:27">
      <c r="AA81389" s="271"/>
    </row>
    <row r="81390" spans="27:27">
      <c r="AA81390" s="271"/>
    </row>
    <row r="81391" spans="27:27">
      <c r="AA81391" s="271"/>
    </row>
    <row r="81392" spans="27:27">
      <c r="AA81392" s="271"/>
    </row>
    <row r="81393" spans="27:27">
      <c r="AA81393" s="271"/>
    </row>
    <row r="81394" spans="27:27">
      <c r="AA81394" s="271"/>
    </row>
    <row r="81395" spans="27:27">
      <c r="AA81395" s="271"/>
    </row>
    <row r="81396" spans="27:27">
      <c r="AA81396" s="271"/>
    </row>
    <row r="81397" spans="27:27">
      <c r="AA81397" s="271"/>
    </row>
    <row r="81398" spans="27:27">
      <c r="AA81398" s="271"/>
    </row>
    <row r="81399" spans="27:27">
      <c r="AA81399" s="271"/>
    </row>
    <row r="81400" spans="27:27">
      <c r="AA81400" s="271"/>
    </row>
    <row r="81401" spans="27:27">
      <c r="AA81401" s="271"/>
    </row>
    <row r="81402" spans="27:27">
      <c r="AA81402" s="271"/>
    </row>
    <row r="81403" spans="27:27">
      <c r="AA81403" s="271"/>
    </row>
    <row r="81404" spans="27:27">
      <c r="AA81404" s="271"/>
    </row>
    <row r="81405" spans="27:27">
      <c r="AA81405" s="271"/>
    </row>
    <row r="81406" spans="27:27">
      <c r="AA81406" s="271"/>
    </row>
    <row r="81407" spans="27:27">
      <c r="AA81407" s="271"/>
    </row>
    <row r="81408" spans="27:27">
      <c r="AA81408" s="271"/>
    </row>
    <row r="81409" spans="27:27">
      <c r="AA81409" s="271"/>
    </row>
    <row r="81410" spans="27:27">
      <c r="AA81410" s="271"/>
    </row>
    <row r="81411" spans="27:27">
      <c r="AA81411" s="271"/>
    </row>
    <row r="81412" spans="27:27">
      <c r="AA81412" s="271"/>
    </row>
    <row r="81413" spans="27:27">
      <c r="AA81413" s="271"/>
    </row>
    <row r="81414" spans="27:27">
      <c r="AA81414" s="271"/>
    </row>
    <row r="81415" spans="27:27">
      <c r="AA81415" s="271"/>
    </row>
    <row r="81416" spans="27:27">
      <c r="AA81416" s="271"/>
    </row>
    <row r="81417" spans="27:27">
      <c r="AA81417" s="271"/>
    </row>
    <row r="81418" spans="27:27">
      <c r="AA81418" s="271"/>
    </row>
    <row r="81419" spans="27:27">
      <c r="AA81419" s="271"/>
    </row>
    <row r="81420" spans="27:27">
      <c r="AA81420" s="271"/>
    </row>
    <row r="81421" spans="27:27">
      <c r="AA81421" s="271"/>
    </row>
    <row r="81422" spans="27:27">
      <c r="AA81422" s="271"/>
    </row>
    <row r="81423" spans="27:27">
      <c r="AA81423" s="271"/>
    </row>
    <row r="81424" spans="27:27">
      <c r="AA81424" s="271"/>
    </row>
    <row r="81425" spans="27:27">
      <c r="AA81425" s="271"/>
    </row>
    <row r="81426" spans="27:27">
      <c r="AA81426" s="271"/>
    </row>
    <row r="81427" spans="27:27">
      <c r="AA81427" s="271"/>
    </row>
    <row r="81428" spans="27:27">
      <c r="AA81428" s="271"/>
    </row>
    <row r="81429" spans="27:27">
      <c r="AA81429" s="271"/>
    </row>
    <row r="81430" spans="27:27">
      <c r="AA81430" s="271"/>
    </row>
    <row r="81431" spans="27:27">
      <c r="AA81431" s="271"/>
    </row>
    <row r="81432" spans="27:27">
      <c r="AA81432" s="271"/>
    </row>
    <row r="81433" spans="27:27">
      <c r="AA81433" s="271"/>
    </row>
    <row r="81434" spans="27:27">
      <c r="AA81434" s="271"/>
    </row>
    <row r="81435" spans="27:27">
      <c r="AA81435" s="271"/>
    </row>
    <row r="81436" spans="27:27">
      <c r="AA81436" s="271"/>
    </row>
    <row r="81437" spans="27:27">
      <c r="AA81437" s="271"/>
    </row>
    <row r="81438" spans="27:27">
      <c r="AA81438" s="271"/>
    </row>
    <row r="81439" spans="27:27">
      <c r="AA81439" s="271"/>
    </row>
    <row r="81440" spans="27:27">
      <c r="AA81440" s="271"/>
    </row>
    <row r="81441" spans="27:27">
      <c r="AA81441" s="271"/>
    </row>
    <row r="81442" spans="27:27">
      <c r="AA81442" s="271"/>
    </row>
    <row r="81443" spans="27:27">
      <c r="AA81443" s="271"/>
    </row>
    <row r="81444" spans="27:27">
      <c r="AA81444" s="271"/>
    </row>
    <row r="81445" spans="27:27">
      <c r="AA81445" s="271"/>
    </row>
    <row r="81446" spans="27:27">
      <c r="AA81446" s="271"/>
    </row>
    <row r="81447" spans="27:27">
      <c r="AA81447" s="271"/>
    </row>
    <row r="81448" spans="27:27">
      <c r="AA81448" s="271"/>
    </row>
    <row r="81449" spans="27:27">
      <c r="AA81449" s="271"/>
    </row>
    <row r="81450" spans="27:27">
      <c r="AA81450" s="271"/>
    </row>
    <row r="81451" spans="27:27">
      <c r="AA81451" s="271"/>
    </row>
    <row r="81452" spans="27:27">
      <c r="AA81452" s="271"/>
    </row>
    <row r="81453" spans="27:27">
      <c r="AA81453" s="271"/>
    </row>
    <row r="81454" spans="27:27">
      <c r="AA81454" s="271"/>
    </row>
    <row r="81455" spans="27:27">
      <c r="AA81455" s="271"/>
    </row>
    <row r="81456" spans="27:27">
      <c r="AA81456" s="271"/>
    </row>
    <row r="81457" spans="27:27">
      <c r="AA81457" s="271"/>
    </row>
    <row r="81458" spans="27:27">
      <c r="AA81458" s="271"/>
    </row>
    <row r="81459" spans="27:27">
      <c r="AA81459" s="271"/>
    </row>
    <row r="81460" spans="27:27">
      <c r="AA81460" s="271"/>
    </row>
    <row r="81461" spans="27:27">
      <c r="AA81461" s="271"/>
    </row>
    <row r="81462" spans="27:27">
      <c r="AA81462" s="271"/>
    </row>
    <row r="81463" spans="27:27">
      <c r="AA81463" s="271"/>
    </row>
    <row r="81464" spans="27:27">
      <c r="AA81464" s="271"/>
    </row>
    <row r="81465" spans="27:27">
      <c r="AA81465" s="271"/>
    </row>
    <row r="81466" spans="27:27">
      <c r="AA81466" s="271"/>
    </row>
    <row r="81467" spans="27:27">
      <c r="AA81467" s="271"/>
    </row>
    <row r="81468" spans="27:27">
      <c r="AA81468" s="271"/>
    </row>
    <row r="81469" spans="27:27">
      <c r="AA81469" s="271"/>
    </row>
    <row r="81470" spans="27:27">
      <c r="AA81470" s="271"/>
    </row>
    <row r="81471" spans="27:27">
      <c r="AA81471" s="271"/>
    </row>
    <row r="81472" spans="27:27">
      <c r="AA81472" s="271"/>
    </row>
    <row r="81473" spans="27:27">
      <c r="AA81473" s="271"/>
    </row>
    <row r="81474" spans="27:27">
      <c r="AA81474" s="271"/>
    </row>
    <row r="81475" spans="27:27">
      <c r="AA81475" s="271"/>
    </row>
    <row r="81476" spans="27:27">
      <c r="AA81476" s="271"/>
    </row>
    <row r="81477" spans="27:27">
      <c r="AA81477" s="271"/>
    </row>
    <row r="81478" spans="27:27">
      <c r="AA81478" s="271"/>
    </row>
    <row r="81479" spans="27:27">
      <c r="AA81479" s="271"/>
    </row>
    <row r="81480" spans="27:27">
      <c r="AA81480" s="271"/>
    </row>
    <row r="81481" spans="27:27">
      <c r="AA81481" s="271"/>
    </row>
    <row r="81482" spans="27:27">
      <c r="AA81482" s="271"/>
    </row>
    <row r="81483" spans="27:27">
      <c r="AA81483" s="271"/>
    </row>
    <row r="81484" spans="27:27">
      <c r="AA81484" s="271"/>
    </row>
    <row r="81485" spans="27:27">
      <c r="AA81485" s="271"/>
    </row>
    <row r="81486" spans="27:27">
      <c r="AA81486" s="271"/>
    </row>
    <row r="81487" spans="27:27">
      <c r="AA81487" s="271"/>
    </row>
    <row r="81488" spans="27:27">
      <c r="AA81488" s="271"/>
    </row>
    <row r="81489" spans="27:27">
      <c r="AA81489" s="271"/>
    </row>
    <row r="81490" spans="27:27">
      <c r="AA81490" s="271"/>
    </row>
    <row r="81491" spans="27:27">
      <c r="AA81491" s="271"/>
    </row>
    <row r="81492" spans="27:27">
      <c r="AA81492" s="271"/>
    </row>
    <row r="81493" spans="27:27">
      <c r="AA81493" s="271"/>
    </row>
    <row r="81494" spans="27:27">
      <c r="AA81494" s="271"/>
    </row>
    <row r="81495" spans="27:27">
      <c r="AA81495" s="271"/>
    </row>
    <row r="81496" spans="27:27">
      <c r="AA81496" s="271"/>
    </row>
    <row r="81497" spans="27:27">
      <c r="AA81497" s="271"/>
    </row>
    <row r="81498" spans="27:27">
      <c r="AA81498" s="271"/>
    </row>
    <row r="81499" spans="27:27">
      <c r="AA81499" s="271"/>
    </row>
    <row r="81500" spans="27:27">
      <c r="AA81500" s="271"/>
    </row>
    <row r="81501" spans="27:27">
      <c r="AA81501" s="271"/>
    </row>
    <row r="81502" spans="27:27">
      <c r="AA81502" s="271"/>
    </row>
    <row r="81503" spans="27:27">
      <c r="AA81503" s="271"/>
    </row>
    <row r="81504" spans="27:27">
      <c r="AA81504" s="271"/>
    </row>
    <row r="81505" spans="27:27">
      <c r="AA81505" s="271"/>
    </row>
    <row r="81506" spans="27:27">
      <c r="AA81506" s="271"/>
    </row>
    <row r="81507" spans="27:27">
      <c r="AA81507" s="271"/>
    </row>
    <row r="81508" spans="27:27">
      <c r="AA81508" s="271"/>
    </row>
    <row r="81509" spans="27:27">
      <c r="AA81509" s="271"/>
    </row>
    <row r="81510" spans="27:27">
      <c r="AA81510" s="271"/>
    </row>
    <row r="81511" spans="27:27">
      <c r="AA81511" s="271"/>
    </row>
    <row r="81512" spans="27:27">
      <c r="AA81512" s="271"/>
    </row>
    <row r="81513" spans="27:27">
      <c r="AA81513" s="271"/>
    </row>
    <row r="81514" spans="27:27">
      <c r="AA81514" s="271"/>
    </row>
    <row r="81515" spans="27:27">
      <c r="AA81515" s="271"/>
    </row>
    <row r="81516" spans="27:27">
      <c r="AA81516" s="271"/>
    </row>
    <row r="81517" spans="27:27">
      <c r="AA81517" s="271"/>
    </row>
    <row r="81518" spans="27:27">
      <c r="AA81518" s="271"/>
    </row>
    <row r="81519" spans="27:27">
      <c r="AA81519" s="271"/>
    </row>
    <row r="81520" spans="27:27">
      <c r="AA81520" s="271"/>
    </row>
    <row r="81521" spans="27:27">
      <c r="AA81521" s="271"/>
    </row>
    <row r="81522" spans="27:27">
      <c r="AA81522" s="271"/>
    </row>
    <row r="81523" spans="27:27">
      <c r="AA81523" s="271"/>
    </row>
    <row r="81524" spans="27:27">
      <c r="AA81524" s="271"/>
    </row>
    <row r="81525" spans="27:27">
      <c r="AA81525" s="271"/>
    </row>
    <row r="81526" spans="27:27">
      <c r="AA81526" s="271"/>
    </row>
    <row r="81527" spans="27:27">
      <c r="AA81527" s="271"/>
    </row>
    <row r="81528" spans="27:27">
      <c r="AA81528" s="271"/>
    </row>
    <row r="81529" spans="27:27">
      <c r="AA81529" s="271"/>
    </row>
    <row r="81530" spans="27:27">
      <c r="AA81530" s="271"/>
    </row>
    <row r="81531" spans="27:27">
      <c r="AA81531" s="271"/>
    </row>
    <row r="81532" spans="27:27">
      <c r="AA81532" s="271"/>
    </row>
    <row r="81533" spans="27:27">
      <c r="AA81533" s="271"/>
    </row>
    <row r="81534" spans="27:27">
      <c r="AA81534" s="271"/>
    </row>
    <row r="81535" spans="27:27">
      <c r="AA81535" s="271"/>
    </row>
    <row r="81536" spans="27:27">
      <c r="AA81536" s="271"/>
    </row>
    <row r="81537" spans="27:27">
      <c r="AA81537" s="271"/>
    </row>
    <row r="81538" spans="27:27">
      <c r="AA81538" s="271"/>
    </row>
    <row r="81539" spans="27:27">
      <c r="AA81539" s="271"/>
    </row>
    <row r="81540" spans="27:27">
      <c r="AA81540" s="271"/>
    </row>
    <row r="81541" spans="27:27">
      <c r="AA81541" s="271"/>
    </row>
    <row r="81542" spans="27:27">
      <c r="AA81542" s="271"/>
    </row>
    <row r="81543" spans="27:27">
      <c r="AA81543" s="271"/>
    </row>
    <row r="81544" spans="27:27">
      <c r="AA81544" s="271"/>
    </row>
    <row r="81545" spans="27:27">
      <c r="AA81545" s="271"/>
    </row>
    <row r="81546" spans="27:27">
      <c r="AA81546" s="271"/>
    </row>
    <row r="81547" spans="27:27">
      <c r="AA81547" s="271"/>
    </row>
    <row r="81548" spans="27:27">
      <c r="AA81548" s="271"/>
    </row>
    <row r="81549" spans="27:27">
      <c r="AA81549" s="271"/>
    </row>
    <row r="81550" spans="27:27">
      <c r="AA81550" s="271"/>
    </row>
    <row r="81551" spans="27:27">
      <c r="AA81551" s="271"/>
    </row>
    <row r="81552" spans="27:27">
      <c r="AA81552" s="271"/>
    </row>
    <row r="81553" spans="27:27">
      <c r="AA81553" s="271"/>
    </row>
    <row r="81554" spans="27:27">
      <c r="AA81554" s="271"/>
    </row>
    <row r="81555" spans="27:27">
      <c r="AA81555" s="271"/>
    </row>
    <row r="81556" spans="27:27">
      <c r="AA81556" s="271"/>
    </row>
    <row r="81557" spans="27:27">
      <c r="AA81557" s="271"/>
    </row>
    <row r="81558" spans="27:27">
      <c r="AA81558" s="271"/>
    </row>
    <row r="81559" spans="27:27">
      <c r="AA81559" s="271"/>
    </row>
    <row r="81560" spans="27:27">
      <c r="AA81560" s="271"/>
    </row>
    <row r="81561" spans="27:27">
      <c r="AA81561" s="271"/>
    </row>
    <row r="81562" spans="27:27">
      <c r="AA81562" s="271"/>
    </row>
    <row r="81563" spans="27:27">
      <c r="AA81563" s="271"/>
    </row>
    <row r="81564" spans="27:27">
      <c r="AA81564" s="271"/>
    </row>
    <row r="81565" spans="27:27">
      <c r="AA81565" s="271"/>
    </row>
    <row r="81566" spans="27:27">
      <c r="AA81566" s="271"/>
    </row>
    <row r="81567" spans="27:27">
      <c r="AA81567" s="271"/>
    </row>
    <row r="81568" spans="27:27">
      <c r="AA81568" s="271"/>
    </row>
    <row r="81569" spans="27:27">
      <c r="AA81569" s="271"/>
    </row>
    <row r="81570" spans="27:27">
      <c r="AA81570" s="271"/>
    </row>
    <row r="81571" spans="27:27">
      <c r="AA81571" s="271"/>
    </row>
    <row r="81572" spans="27:27">
      <c r="AA81572" s="271"/>
    </row>
    <row r="81573" spans="27:27">
      <c r="AA81573" s="271"/>
    </row>
    <row r="81574" spans="27:27">
      <c r="AA81574" s="271"/>
    </row>
    <row r="81575" spans="27:27">
      <c r="AA81575" s="271"/>
    </row>
    <row r="81576" spans="27:27">
      <c r="AA81576" s="271"/>
    </row>
    <row r="81577" spans="27:27">
      <c r="AA81577" s="271"/>
    </row>
    <row r="81578" spans="27:27">
      <c r="AA81578" s="271"/>
    </row>
    <row r="81579" spans="27:27">
      <c r="AA81579" s="271"/>
    </row>
    <row r="81580" spans="27:27">
      <c r="AA81580" s="271"/>
    </row>
    <row r="81581" spans="27:27">
      <c r="AA81581" s="271"/>
    </row>
    <row r="81582" spans="27:27">
      <c r="AA81582" s="271"/>
    </row>
    <row r="81583" spans="27:27">
      <c r="AA81583" s="271"/>
    </row>
    <row r="81584" spans="27:27">
      <c r="AA81584" s="271"/>
    </row>
    <row r="81585" spans="27:27">
      <c r="AA81585" s="271"/>
    </row>
    <row r="81586" spans="27:27">
      <c r="AA81586" s="271"/>
    </row>
    <row r="81587" spans="27:27">
      <c r="AA81587" s="271"/>
    </row>
    <row r="81588" spans="27:27">
      <c r="AA81588" s="271"/>
    </row>
    <row r="81589" spans="27:27">
      <c r="AA81589" s="271"/>
    </row>
    <row r="81590" spans="27:27">
      <c r="AA81590" s="271"/>
    </row>
    <row r="81591" spans="27:27">
      <c r="AA81591" s="271"/>
    </row>
    <row r="81592" spans="27:27">
      <c r="AA81592" s="271"/>
    </row>
    <row r="81593" spans="27:27">
      <c r="AA81593" s="271"/>
    </row>
    <row r="81594" spans="27:27">
      <c r="AA81594" s="271"/>
    </row>
    <row r="81595" spans="27:27">
      <c r="AA81595" s="271"/>
    </row>
    <row r="81596" spans="27:27">
      <c r="AA81596" s="271"/>
    </row>
    <row r="81597" spans="27:27">
      <c r="AA81597" s="271"/>
    </row>
    <row r="81598" spans="27:27">
      <c r="AA81598" s="271"/>
    </row>
    <row r="81599" spans="27:27">
      <c r="AA81599" s="271"/>
    </row>
    <row r="81600" spans="27:27">
      <c r="AA81600" s="271"/>
    </row>
    <row r="81601" spans="27:27">
      <c r="AA81601" s="271"/>
    </row>
    <row r="81602" spans="27:27">
      <c r="AA81602" s="271"/>
    </row>
    <row r="81603" spans="27:27">
      <c r="AA81603" s="271"/>
    </row>
    <row r="81604" spans="27:27">
      <c r="AA81604" s="271"/>
    </row>
    <row r="81605" spans="27:27">
      <c r="AA81605" s="271"/>
    </row>
    <row r="81606" spans="27:27">
      <c r="AA81606" s="271"/>
    </row>
    <row r="81607" spans="27:27">
      <c r="AA81607" s="271"/>
    </row>
    <row r="81608" spans="27:27">
      <c r="AA81608" s="271"/>
    </row>
    <row r="81609" spans="27:27">
      <c r="AA81609" s="271"/>
    </row>
    <row r="81610" spans="27:27">
      <c r="AA81610" s="271"/>
    </row>
    <row r="81611" spans="27:27">
      <c r="AA81611" s="271"/>
    </row>
    <row r="81612" spans="27:27">
      <c r="AA81612" s="271"/>
    </row>
    <row r="81613" spans="27:27">
      <c r="AA81613" s="271"/>
    </row>
    <row r="81614" spans="27:27">
      <c r="AA81614" s="271"/>
    </row>
    <row r="81615" spans="27:27">
      <c r="AA81615" s="271"/>
    </row>
    <row r="81616" spans="27:27">
      <c r="AA81616" s="271"/>
    </row>
    <row r="81617" spans="27:27">
      <c r="AA81617" s="271"/>
    </row>
    <row r="81618" spans="27:27">
      <c r="AA81618" s="271"/>
    </row>
    <row r="81619" spans="27:27">
      <c r="AA81619" s="271"/>
    </row>
    <row r="81620" spans="27:27">
      <c r="AA81620" s="271"/>
    </row>
    <row r="81621" spans="27:27">
      <c r="AA81621" s="271"/>
    </row>
    <row r="81622" spans="27:27">
      <c r="AA81622" s="271"/>
    </row>
    <row r="81623" spans="27:27">
      <c r="AA81623" s="271"/>
    </row>
    <row r="81624" spans="27:27">
      <c r="AA81624" s="271"/>
    </row>
    <row r="81625" spans="27:27">
      <c r="AA81625" s="271"/>
    </row>
    <row r="81626" spans="27:27">
      <c r="AA81626" s="271"/>
    </row>
    <row r="81627" spans="27:27">
      <c r="AA81627" s="271"/>
    </row>
    <row r="81628" spans="27:27">
      <c r="AA81628" s="271"/>
    </row>
    <row r="81629" spans="27:27">
      <c r="AA81629" s="271"/>
    </row>
    <row r="81630" spans="27:27">
      <c r="AA81630" s="271"/>
    </row>
    <row r="81631" spans="27:27">
      <c r="AA81631" s="271"/>
    </row>
    <row r="81632" spans="27:27">
      <c r="AA81632" s="271"/>
    </row>
    <row r="81633" spans="27:27">
      <c r="AA81633" s="271"/>
    </row>
    <row r="81634" spans="27:27">
      <c r="AA81634" s="271"/>
    </row>
    <row r="81635" spans="27:27">
      <c r="AA81635" s="271"/>
    </row>
    <row r="81636" spans="27:27">
      <c r="AA81636" s="271"/>
    </row>
    <row r="81637" spans="27:27">
      <c r="AA81637" s="271"/>
    </row>
    <row r="81638" spans="27:27">
      <c r="AA81638" s="271"/>
    </row>
    <row r="81639" spans="27:27">
      <c r="AA81639" s="271"/>
    </row>
    <row r="81640" spans="27:27">
      <c r="AA81640" s="271"/>
    </row>
    <row r="81641" spans="27:27">
      <c r="AA81641" s="271"/>
    </row>
    <row r="81642" spans="27:27">
      <c r="AA81642" s="271"/>
    </row>
    <row r="81643" spans="27:27">
      <c r="AA81643" s="271"/>
    </row>
    <row r="81644" spans="27:27">
      <c r="AA81644" s="271"/>
    </row>
    <row r="81645" spans="27:27">
      <c r="AA81645" s="271"/>
    </row>
    <row r="81646" spans="27:27">
      <c r="AA81646" s="271"/>
    </row>
    <row r="81647" spans="27:27">
      <c r="AA81647" s="271"/>
    </row>
    <row r="81648" spans="27:27">
      <c r="AA81648" s="271"/>
    </row>
    <row r="81649" spans="27:27">
      <c r="AA81649" s="271"/>
    </row>
    <row r="81650" spans="27:27">
      <c r="AA81650" s="271"/>
    </row>
    <row r="81651" spans="27:27">
      <c r="AA81651" s="271"/>
    </row>
    <row r="81652" spans="27:27">
      <c r="AA81652" s="271"/>
    </row>
    <row r="81653" spans="27:27">
      <c r="AA81653" s="271"/>
    </row>
    <row r="81654" spans="27:27">
      <c r="AA81654" s="271"/>
    </row>
    <row r="81655" spans="27:27">
      <c r="AA81655" s="271"/>
    </row>
    <row r="81656" spans="27:27">
      <c r="AA81656" s="271"/>
    </row>
    <row r="81657" spans="27:27">
      <c r="AA81657" s="271"/>
    </row>
    <row r="81658" spans="27:27">
      <c r="AA81658" s="271"/>
    </row>
    <row r="81659" spans="27:27">
      <c r="AA81659" s="271"/>
    </row>
    <row r="81660" spans="27:27">
      <c r="AA81660" s="271"/>
    </row>
    <row r="81661" spans="27:27">
      <c r="AA81661" s="271"/>
    </row>
    <row r="81662" spans="27:27">
      <c r="AA81662" s="271"/>
    </row>
    <row r="81663" spans="27:27">
      <c r="AA81663" s="271"/>
    </row>
    <row r="81664" spans="27:27">
      <c r="AA81664" s="271"/>
    </row>
    <row r="81665" spans="27:27">
      <c r="AA81665" s="271"/>
    </row>
    <row r="81666" spans="27:27">
      <c r="AA81666" s="271"/>
    </row>
    <row r="81667" spans="27:27">
      <c r="AA81667" s="271"/>
    </row>
    <row r="81668" spans="27:27">
      <c r="AA81668" s="271"/>
    </row>
    <row r="81669" spans="27:27">
      <c r="AA81669" s="271"/>
    </row>
    <row r="81670" spans="27:27">
      <c r="AA81670" s="271"/>
    </row>
    <row r="81671" spans="27:27">
      <c r="AA81671" s="271"/>
    </row>
    <row r="81672" spans="27:27">
      <c r="AA81672" s="271"/>
    </row>
    <row r="81673" spans="27:27">
      <c r="AA81673" s="271"/>
    </row>
    <row r="81674" spans="27:27">
      <c r="AA81674" s="271"/>
    </row>
    <row r="81675" spans="27:27">
      <c r="AA81675" s="271"/>
    </row>
    <row r="81676" spans="27:27">
      <c r="AA81676" s="271"/>
    </row>
    <row r="81677" spans="27:27">
      <c r="AA81677" s="271"/>
    </row>
    <row r="81678" spans="27:27">
      <c r="AA81678" s="271"/>
    </row>
    <row r="81679" spans="27:27">
      <c r="AA81679" s="271"/>
    </row>
    <row r="81680" spans="27:27">
      <c r="AA81680" s="271"/>
    </row>
    <row r="81681" spans="27:27">
      <c r="AA81681" s="271"/>
    </row>
    <row r="81682" spans="27:27">
      <c r="AA81682" s="271"/>
    </row>
    <row r="81683" spans="27:27">
      <c r="AA81683" s="271"/>
    </row>
    <row r="81684" spans="27:27">
      <c r="AA81684" s="271"/>
    </row>
    <row r="81685" spans="27:27">
      <c r="AA81685" s="271"/>
    </row>
    <row r="81686" spans="27:27">
      <c r="AA81686" s="271"/>
    </row>
    <row r="81687" spans="27:27">
      <c r="AA81687" s="271"/>
    </row>
    <row r="81688" spans="27:27">
      <c r="AA81688" s="271"/>
    </row>
    <row r="81689" spans="27:27">
      <c r="AA81689" s="271"/>
    </row>
    <row r="81690" spans="27:27">
      <c r="AA81690" s="271"/>
    </row>
    <row r="81691" spans="27:27">
      <c r="AA81691" s="271"/>
    </row>
    <row r="81692" spans="27:27">
      <c r="AA81692" s="271"/>
    </row>
    <row r="81693" spans="27:27">
      <c r="AA81693" s="271"/>
    </row>
    <row r="81694" spans="27:27">
      <c r="AA81694" s="271"/>
    </row>
    <row r="81695" spans="27:27">
      <c r="AA81695" s="271"/>
    </row>
    <row r="81696" spans="27:27">
      <c r="AA81696" s="271"/>
    </row>
    <row r="81697" spans="27:27">
      <c r="AA81697" s="271"/>
    </row>
    <row r="81698" spans="27:27">
      <c r="AA81698" s="271"/>
    </row>
    <row r="81699" spans="27:27">
      <c r="AA81699" s="271"/>
    </row>
    <row r="81700" spans="27:27">
      <c r="AA81700" s="271"/>
    </row>
    <row r="81701" spans="27:27">
      <c r="AA81701" s="271"/>
    </row>
    <row r="81702" spans="27:27">
      <c r="AA81702" s="271"/>
    </row>
    <row r="81703" spans="27:27">
      <c r="AA81703" s="271"/>
    </row>
    <row r="81704" spans="27:27">
      <c r="AA81704" s="271"/>
    </row>
    <row r="81705" spans="27:27">
      <c r="AA81705" s="271"/>
    </row>
    <row r="81706" spans="27:27">
      <c r="AA81706" s="271"/>
    </row>
    <row r="81707" spans="27:27">
      <c r="AA81707" s="271"/>
    </row>
    <row r="81708" spans="27:27">
      <c r="AA81708" s="271"/>
    </row>
    <row r="81709" spans="27:27">
      <c r="AA81709" s="271"/>
    </row>
    <row r="81710" spans="27:27">
      <c r="AA81710" s="271"/>
    </row>
    <row r="81711" spans="27:27">
      <c r="AA81711" s="271"/>
    </row>
    <row r="81712" spans="27:27">
      <c r="AA81712" s="271"/>
    </row>
    <row r="81713" spans="27:27">
      <c r="AA81713" s="271"/>
    </row>
    <row r="81714" spans="27:27">
      <c r="AA81714" s="271"/>
    </row>
    <row r="81715" spans="27:27">
      <c r="AA81715" s="271"/>
    </row>
    <row r="81716" spans="27:27">
      <c r="AA81716" s="271"/>
    </row>
    <row r="81717" spans="27:27">
      <c r="AA81717" s="271"/>
    </row>
    <row r="81718" spans="27:27">
      <c r="AA81718" s="271"/>
    </row>
    <row r="81719" spans="27:27">
      <c r="AA81719" s="271"/>
    </row>
    <row r="81720" spans="27:27">
      <c r="AA81720" s="271"/>
    </row>
    <row r="81721" spans="27:27">
      <c r="AA81721" s="271"/>
    </row>
    <row r="81722" spans="27:27">
      <c r="AA81722" s="271"/>
    </row>
    <row r="81723" spans="27:27">
      <c r="AA81723" s="271"/>
    </row>
    <row r="81724" spans="27:27">
      <c r="AA81724" s="271"/>
    </row>
    <row r="81725" spans="27:27">
      <c r="AA81725" s="271"/>
    </row>
    <row r="81726" spans="27:27">
      <c r="AA81726" s="271"/>
    </row>
    <row r="81727" spans="27:27">
      <c r="AA81727" s="271"/>
    </row>
    <row r="81728" spans="27:27">
      <c r="AA81728" s="271"/>
    </row>
    <row r="81729" spans="27:27">
      <c r="AA81729" s="271"/>
    </row>
    <row r="81730" spans="27:27">
      <c r="AA81730" s="271"/>
    </row>
    <row r="81731" spans="27:27">
      <c r="AA81731" s="271"/>
    </row>
    <row r="81732" spans="27:27">
      <c r="AA81732" s="271"/>
    </row>
    <row r="81733" spans="27:27">
      <c r="AA81733" s="271"/>
    </row>
    <row r="81734" spans="27:27">
      <c r="AA81734" s="271"/>
    </row>
    <row r="81735" spans="27:27">
      <c r="AA81735" s="271"/>
    </row>
    <row r="81736" spans="27:27">
      <c r="AA81736" s="271"/>
    </row>
    <row r="81737" spans="27:27">
      <c r="AA81737" s="271"/>
    </row>
    <row r="81738" spans="27:27">
      <c r="AA81738" s="271"/>
    </row>
    <row r="81739" spans="27:27">
      <c r="AA81739" s="271"/>
    </row>
    <row r="81740" spans="27:27">
      <c r="AA81740" s="271"/>
    </row>
    <row r="81741" spans="27:27">
      <c r="AA81741" s="271"/>
    </row>
    <row r="81742" spans="27:27">
      <c r="AA81742" s="271"/>
    </row>
    <row r="81743" spans="27:27">
      <c r="AA81743" s="271"/>
    </row>
    <row r="81744" spans="27:27">
      <c r="AA81744" s="271"/>
    </row>
    <row r="81745" spans="27:27">
      <c r="AA81745" s="271"/>
    </row>
    <row r="81746" spans="27:27">
      <c r="AA81746" s="271"/>
    </row>
    <row r="81747" spans="27:27">
      <c r="AA81747" s="271"/>
    </row>
    <row r="81748" spans="27:27">
      <c r="AA81748" s="271"/>
    </row>
    <row r="81749" spans="27:27">
      <c r="AA81749" s="271"/>
    </row>
    <row r="81750" spans="27:27">
      <c r="AA81750" s="271"/>
    </row>
    <row r="81751" spans="27:27">
      <c r="AA81751" s="271"/>
    </row>
    <row r="81752" spans="27:27">
      <c r="AA81752" s="271"/>
    </row>
    <row r="81753" spans="27:27">
      <c r="AA81753" s="271"/>
    </row>
    <row r="81754" spans="27:27">
      <c r="AA81754" s="271"/>
    </row>
    <row r="81755" spans="27:27">
      <c r="AA81755" s="271"/>
    </row>
    <row r="81756" spans="27:27">
      <c r="AA81756" s="271"/>
    </row>
    <row r="81757" spans="27:27">
      <c r="AA81757" s="271"/>
    </row>
    <row r="81758" spans="27:27">
      <c r="AA81758" s="271"/>
    </row>
    <row r="81759" spans="27:27">
      <c r="AA81759" s="271"/>
    </row>
    <row r="81760" spans="27:27">
      <c r="AA81760" s="271"/>
    </row>
    <row r="81761" spans="27:27">
      <c r="AA81761" s="271"/>
    </row>
    <row r="81762" spans="27:27">
      <c r="AA81762" s="271"/>
    </row>
    <row r="81763" spans="27:27">
      <c r="AA81763" s="271"/>
    </row>
    <row r="81764" spans="27:27">
      <c r="AA81764" s="271"/>
    </row>
    <row r="81765" spans="27:27">
      <c r="AA81765" s="271"/>
    </row>
    <row r="81766" spans="27:27">
      <c r="AA81766" s="271"/>
    </row>
    <row r="81767" spans="27:27">
      <c r="AA81767" s="271"/>
    </row>
    <row r="81768" spans="27:27">
      <c r="AA81768" s="271"/>
    </row>
    <row r="81769" spans="27:27">
      <c r="AA81769" s="271"/>
    </row>
    <row r="81770" spans="27:27">
      <c r="AA81770" s="271"/>
    </row>
    <row r="81771" spans="27:27">
      <c r="AA81771" s="271"/>
    </row>
    <row r="81772" spans="27:27">
      <c r="AA81772" s="271"/>
    </row>
    <row r="81773" spans="27:27">
      <c r="AA81773" s="271"/>
    </row>
    <row r="81774" spans="27:27">
      <c r="AA81774" s="271"/>
    </row>
    <row r="81775" spans="27:27">
      <c r="AA81775" s="271"/>
    </row>
    <row r="81776" spans="27:27">
      <c r="AA81776" s="271"/>
    </row>
    <row r="81777" spans="27:27">
      <c r="AA81777" s="271"/>
    </row>
    <row r="81778" spans="27:27">
      <c r="AA81778" s="271"/>
    </row>
    <row r="81779" spans="27:27">
      <c r="AA81779" s="271"/>
    </row>
    <row r="81780" spans="27:27">
      <c r="AA81780" s="271"/>
    </row>
    <row r="81781" spans="27:27">
      <c r="AA81781" s="271"/>
    </row>
    <row r="81782" spans="27:27">
      <c r="AA81782" s="271"/>
    </row>
    <row r="81783" spans="27:27">
      <c r="AA81783" s="271"/>
    </row>
    <row r="81784" spans="27:27">
      <c r="AA81784" s="271"/>
    </row>
    <row r="81785" spans="27:27">
      <c r="AA81785" s="271"/>
    </row>
    <row r="81786" spans="27:27">
      <c r="AA81786" s="271"/>
    </row>
    <row r="81787" spans="27:27">
      <c r="AA81787" s="271"/>
    </row>
    <row r="81788" spans="27:27">
      <c r="AA81788" s="271"/>
    </row>
    <row r="81789" spans="27:27">
      <c r="AA81789" s="271"/>
    </row>
    <row r="81790" spans="27:27">
      <c r="AA81790" s="271"/>
    </row>
    <row r="81791" spans="27:27">
      <c r="AA81791" s="271"/>
    </row>
    <row r="81792" spans="27:27">
      <c r="AA81792" s="271"/>
    </row>
    <row r="81793" spans="27:27">
      <c r="AA81793" s="271"/>
    </row>
    <row r="81794" spans="27:27">
      <c r="AA81794" s="271"/>
    </row>
    <row r="81795" spans="27:27">
      <c r="AA81795" s="271"/>
    </row>
    <row r="81796" spans="27:27">
      <c r="AA81796" s="271"/>
    </row>
    <row r="81797" spans="27:27">
      <c r="AA81797" s="271"/>
    </row>
    <row r="81798" spans="27:27">
      <c r="AA81798" s="271"/>
    </row>
    <row r="81799" spans="27:27">
      <c r="AA81799" s="271"/>
    </row>
    <row r="81800" spans="27:27">
      <c r="AA81800" s="271"/>
    </row>
    <row r="81801" spans="27:27">
      <c r="AA81801" s="271"/>
    </row>
    <row r="81802" spans="27:27">
      <c r="AA81802" s="271"/>
    </row>
    <row r="81803" spans="27:27">
      <c r="AA81803" s="271"/>
    </row>
    <row r="81804" spans="27:27">
      <c r="AA81804" s="271"/>
    </row>
    <row r="81805" spans="27:27">
      <c r="AA81805" s="271"/>
    </row>
    <row r="81806" spans="27:27">
      <c r="AA81806" s="271"/>
    </row>
    <row r="81807" spans="27:27">
      <c r="AA81807" s="271"/>
    </row>
    <row r="81808" spans="27:27">
      <c r="AA81808" s="271"/>
    </row>
    <row r="81809" spans="27:27">
      <c r="AA81809" s="271"/>
    </row>
    <row r="81810" spans="27:27">
      <c r="AA81810" s="271"/>
    </row>
    <row r="81811" spans="27:27">
      <c r="AA81811" s="271"/>
    </row>
    <row r="81812" spans="27:27">
      <c r="AA81812" s="271"/>
    </row>
    <row r="81813" spans="27:27">
      <c r="AA81813" s="271"/>
    </row>
    <row r="81814" spans="27:27">
      <c r="AA81814" s="271"/>
    </row>
    <row r="81815" spans="27:27">
      <c r="AA81815" s="271"/>
    </row>
    <row r="81816" spans="27:27">
      <c r="AA81816" s="271"/>
    </row>
    <row r="81817" spans="27:27">
      <c r="AA81817" s="271"/>
    </row>
    <row r="81818" spans="27:27">
      <c r="AA81818" s="271"/>
    </row>
    <row r="81819" spans="27:27">
      <c r="AA81819" s="271"/>
    </row>
    <row r="81820" spans="27:27">
      <c r="AA81820" s="271"/>
    </row>
    <row r="81821" spans="27:27">
      <c r="AA81821" s="271"/>
    </row>
    <row r="81822" spans="27:27">
      <c r="AA81822" s="271"/>
    </row>
    <row r="81823" spans="27:27">
      <c r="AA81823" s="271"/>
    </row>
    <row r="81824" spans="27:27">
      <c r="AA81824" s="271"/>
    </row>
    <row r="81825" spans="27:27">
      <c r="AA81825" s="271"/>
    </row>
    <row r="81826" spans="27:27">
      <c r="AA81826" s="271"/>
    </row>
    <row r="81827" spans="27:27">
      <c r="AA81827" s="271"/>
    </row>
    <row r="81828" spans="27:27">
      <c r="AA81828" s="271"/>
    </row>
    <row r="81829" spans="27:27">
      <c r="AA81829" s="271"/>
    </row>
    <row r="81830" spans="27:27">
      <c r="AA81830" s="271"/>
    </row>
    <row r="81831" spans="27:27">
      <c r="AA81831" s="271"/>
    </row>
    <row r="81832" spans="27:27">
      <c r="AA81832" s="271"/>
    </row>
    <row r="81833" spans="27:27">
      <c r="AA81833" s="271"/>
    </row>
    <row r="81834" spans="27:27">
      <c r="AA81834" s="271"/>
    </row>
    <row r="81835" spans="27:27">
      <c r="AA81835" s="271"/>
    </row>
    <row r="81836" spans="27:27">
      <c r="AA81836" s="271"/>
    </row>
    <row r="81837" spans="27:27">
      <c r="AA81837" s="271"/>
    </row>
    <row r="81838" spans="27:27">
      <c r="AA81838" s="271"/>
    </row>
    <row r="81839" spans="27:27">
      <c r="AA81839" s="271"/>
    </row>
    <row r="81840" spans="27:27">
      <c r="AA81840" s="271"/>
    </row>
    <row r="81841" spans="27:27">
      <c r="AA81841" s="271"/>
    </row>
    <row r="81842" spans="27:27">
      <c r="AA81842" s="271"/>
    </row>
    <row r="81843" spans="27:27">
      <c r="AA81843" s="271"/>
    </row>
    <row r="81844" spans="27:27">
      <c r="AA81844" s="271"/>
    </row>
    <row r="81845" spans="27:27">
      <c r="AA81845" s="271"/>
    </row>
    <row r="81846" spans="27:27">
      <c r="AA81846" s="271"/>
    </row>
    <row r="81847" spans="27:27">
      <c r="AA81847" s="271"/>
    </row>
    <row r="81848" spans="27:27">
      <c r="AA81848" s="271"/>
    </row>
    <row r="81849" spans="27:27">
      <c r="AA81849" s="271"/>
    </row>
    <row r="81850" spans="27:27">
      <c r="AA81850" s="271"/>
    </row>
    <row r="81851" spans="27:27">
      <c r="AA81851" s="271"/>
    </row>
    <row r="81852" spans="27:27">
      <c r="AA81852" s="271"/>
    </row>
    <row r="81853" spans="27:27">
      <c r="AA81853" s="271"/>
    </row>
    <row r="81854" spans="27:27">
      <c r="AA81854" s="271"/>
    </row>
    <row r="81855" spans="27:27">
      <c r="AA81855" s="271"/>
    </row>
    <row r="81856" spans="27:27">
      <c r="AA81856" s="271"/>
    </row>
    <row r="81857" spans="27:27">
      <c r="AA81857" s="271"/>
    </row>
    <row r="81858" spans="27:27">
      <c r="AA81858" s="271"/>
    </row>
    <row r="81859" spans="27:27">
      <c r="AA81859" s="271"/>
    </row>
    <row r="81860" spans="27:27">
      <c r="AA81860" s="271"/>
    </row>
    <row r="81861" spans="27:27">
      <c r="AA81861" s="271"/>
    </row>
    <row r="81862" spans="27:27">
      <c r="AA81862" s="271"/>
    </row>
    <row r="81863" spans="27:27">
      <c r="AA81863" s="271"/>
    </row>
    <row r="81864" spans="27:27">
      <c r="AA81864" s="271"/>
    </row>
    <row r="81865" spans="27:27">
      <c r="AA81865" s="271"/>
    </row>
    <row r="81866" spans="27:27">
      <c r="AA81866" s="271"/>
    </row>
    <row r="81867" spans="27:27">
      <c r="AA81867" s="271"/>
    </row>
    <row r="81868" spans="27:27">
      <c r="AA81868" s="271"/>
    </row>
    <row r="81869" spans="27:27">
      <c r="AA81869" s="271"/>
    </row>
    <row r="81870" spans="27:27">
      <c r="AA81870" s="271"/>
    </row>
    <row r="81871" spans="27:27">
      <c r="AA81871" s="271"/>
    </row>
    <row r="81872" spans="27:27">
      <c r="AA81872" s="271"/>
    </row>
    <row r="81873" spans="27:27">
      <c r="AA81873" s="271"/>
    </row>
    <row r="81874" spans="27:27">
      <c r="AA81874" s="271"/>
    </row>
    <row r="81875" spans="27:27">
      <c r="AA81875" s="271"/>
    </row>
    <row r="81876" spans="27:27">
      <c r="AA81876" s="271"/>
    </row>
    <row r="81877" spans="27:27">
      <c r="AA81877" s="271"/>
    </row>
    <row r="81878" spans="27:27">
      <c r="AA81878" s="271"/>
    </row>
    <row r="81879" spans="27:27">
      <c r="AA81879" s="271"/>
    </row>
    <row r="81880" spans="27:27">
      <c r="AA81880" s="271"/>
    </row>
    <row r="81881" spans="27:27">
      <c r="AA81881" s="271"/>
    </row>
    <row r="81882" spans="27:27">
      <c r="AA81882" s="271"/>
    </row>
    <row r="81883" spans="27:27">
      <c r="AA81883" s="271"/>
    </row>
    <row r="81884" spans="27:27">
      <c r="AA81884" s="271"/>
    </row>
    <row r="81885" spans="27:27">
      <c r="AA81885" s="271"/>
    </row>
    <row r="81886" spans="27:27">
      <c r="AA81886" s="271"/>
    </row>
    <row r="81887" spans="27:27">
      <c r="AA81887" s="271"/>
    </row>
    <row r="81888" spans="27:27">
      <c r="AA81888" s="271"/>
    </row>
    <row r="81889" spans="27:27">
      <c r="AA81889" s="271"/>
    </row>
    <row r="81890" spans="27:27">
      <c r="AA81890" s="271"/>
    </row>
    <row r="81891" spans="27:27">
      <c r="AA81891" s="271"/>
    </row>
    <row r="81892" spans="27:27">
      <c r="AA81892" s="271"/>
    </row>
    <row r="81893" spans="27:27">
      <c r="AA81893" s="271"/>
    </row>
    <row r="81894" spans="27:27">
      <c r="AA81894" s="271"/>
    </row>
    <row r="81895" spans="27:27">
      <c r="AA81895" s="271"/>
    </row>
    <row r="81896" spans="27:27">
      <c r="AA81896" s="271"/>
    </row>
    <row r="81897" spans="27:27">
      <c r="AA81897" s="271"/>
    </row>
    <row r="81898" spans="27:27">
      <c r="AA81898" s="271"/>
    </row>
    <row r="81899" spans="27:27">
      <c r="AA81899" s="271"/>
    </row>
    <row r="81900" spans="27:27">
      <c r="AA81900" s="271"/>
    </row>
    <row r="81901" spans="27:27">
      <c r="AA81901" s="271"/>
    </row>
    <row r="81902" spans="27:27">
      <c r="AA81902" s="271"/>
    </row>
    <row r="81903" spans="27:27">
      <c r="AA81903" s="271"/>
    </row>
    <row r="81904" spans="27:27">
      <c r="AA81904" s="271"/>
    </row>
    <row r="81905" spans="27:27">
      <c r="AA81905" s="271"/>
    </row>
    <row r="81906" spans="27:27">
      <c r="AA81906" s="271"/>
    </row>
    <row r="81907" spans="27:27">
      <c r="AA81907" s="271"/>
    </row>
    <row r="81908" spans="27:27">
      <c r="AA81908" s="271"/>
    </row>
    <row r="81909" spans="27:27">
      <c r="AA81909" s="271"/>
    </row>
    <row r="81910" spans="27:27">
      <c r="AA81910" s="271"/>
    </row>
    <row r="81911" spans="27:27">
      <c r="AA81911" s="271"/>
    </row>
    <row r="81912" spans="27:27">
      <c r="AA81912" s="271"/>
    </row>
    <row r="81913" spans="27:27">
      <c r="AA81913" s="271"/>
    </row>
    <row r="81914" spans="27:27">
      <c r="AA81914" s="271"/>
    </row>
    <row r="81915" spans="27:27">
      <c r="AA81915" s="271"/>
    </row>
    <row r="81916" spans="27:27">
      <c r="AA81916" s="271"/>
    </row>
    <row r="81917" spans="27:27">
      <c r="AA81917" s="271"/>
    </row>
    <row r="81918" spans="27:27">
      <c r="AA81918" s="271"/>
    </row>
    <row r="81919" spans="27:27">
      <c r="AA81919" s="271"/>
    </row>
    <row r="81920" spans="27:27">
      <c r="AA81920" s="271"/>
    </row>
    <row r="81921" spans="27:27">
      <c r="AA81921" s="271"/>
    </row>
    <row r="81922" spans="27:27">
      <c r="AA81922" s="271"/>
    </row>
    <row r="81923" spans="27:27">
      <c r="AA81923" s="271"/>
    </row>
    <row r="81924" spans="27:27">
      <c r="AA81924" s="271"/>
    </row>
    <row r="81925" spans="27:27">
      <c r="AA81925" s="271"/>
    </row>
    <row r="81926" spans="27:27">
      <c r="AA81926" s="271"/>
    </row>
    <row r="81927" spans="27:27">
      <c r="AA81927" s="271"/>
    </row>
    <row r="81928" spans="27:27">
      <c r="AA81928" s="271"/>
    </row>
    <row r="81929" spans="27:27">
      <c r="AA81929" s="271"/>
    </row>
    <row r="81930" spans="27:27">
      <c r="AA81930" s="271"/>
    </row>
    <row r="81931" spans="27:27">
      <c r="AA81931" s="271"/>
    </row>
    <row r="81932" spans="27:27">
      <c r="AA81932" s="271"/>
    </row>
    <row r="81933" spans="27:27">
      <c r="AA81933" s="271"/>
    </row>
    <row r="81934" spans="27:27">
      <c r="AA81934" s="271"/>
    </row>
    <row r="81935" spans="27:27">
      <c r="AA81935" s="271"/>
    </row>
    <row r="81936" spans="27:27">
      <c r="AA81936" s="271"/>
    </row>
    <row r="81937" spans="27:27">
      <c r="AA81937" s="271"/>
    </row>
    <row r="81938" spans="27:27">
      <c r="AA81938" s="271"/>
    </row>
    <row r="81939" spans="27:27">
      <c r="AA81939" s="271"/>
    </row>
    <row r="81940" spans="27:27">
      <c r="AA81940" s="271"/>
    </row>
    <row r="81941" spans="27:27">
      <c r="AA81941" s="271"/>
    </row>
    <row r="81942" spans="27:27">
      <c r="AA81942" s="271"/>
    </row>
    <row r="81943" spans="27:27">
      <c r="AA81943" s="271"/>
    </row>
    <row r="81944" spans="27:27">
      <c r="AA81944" s="271"/>
    </row>
    <row r="81945" spans="27:27">
      <c r="AA81945" s="271"/>
    </row>
    <row r="81946" spans="27:27">
      <c r="AA81946" s="271"/>
    </row>
    <row r="81947" spans="27:27">
      <c r="AA81947" s="271"/>
    </row>
    <row r="81948" spans="27:27">
      <c r="AA81948" s="271"/>
    </row>
    <row r="81949" spans="27:27">
      <c r="AA81949" s="271"/>
    </row>
    <row r="81950" spans="27:27">
      <c r="AA81950" s="271"/>
    </row>
    <row r="81951" spans="27:27">
      <c r="AA81951" s="271"/>
    </row>
    <row r="81952" spans="27:27">
      <c r="AA81952" s="271"/>
    </row>
    <row r="81953" spans="27:27">
      <c r="AA81953" s="271"/>
    </row>
    <row r="81954" spans="27:27">
      <c r="AA81954" s="271"/>
    </row>
    <row r="81955" spans="27:27">
      <c r="AA81955" s="271"/>
    </row>
    <row r="81956" spans="27:27">
      <c r="AA81956" s="271"/>
    </row>
    <row r="81957" spans="27:27">
      <c r="AA81957" s="271"/>
    </row>
    <row r="81958" spans="27:27">
      <c r="AA81958" s="271"/>
    </row>
    <row r="81959" spans="27:27">
      <c r="AA81959" s="271"/>
    </row>
    <row r="81960" spans="27:27">
      <c r="AA81960" s="271"/>
    </row>
    <row r="81961" spans="27:27">
      <c r="AA81961" s="271"/>
    </row>
    <row r="81962" spans="27:27">
      <c r="AA81962" s="271"/>
    </row>
    <row r="81963" spans="27:27">
      <c r="AA81963" s="271"/>
    </row>
    <row r="81964" spans="27:27">
      <c r="AA81964" s="271"/>
    </row>
    <row r="81965" spans="27:27">
      <c r="AA81965" s="271"/>
    </row>
    <row r="81966" spans="27:27">
      <c r="AA81966" s="271"/>
    </row>
    <row r="81967" spans="27:27">
      <c r="AA81967" s="271"/>
    </row>
    <row r="81968" spans="27:27">
      <c r="AA81968" s="271"/>
    </row>
    <row r="81969" spans="27:27">
      <c r="AA81969" s="271"/>
    </row>
    <row r="81970" spans="27:27">
      <c r="AA81970" s="271"/>
    </row>
    <row r="81971" spans="27:27">
      <c r="AA81971" s="271"/>
    </row>
    <row r="81972" spans="27:27">
      <c r="AA81972" s="271"/>
    </row>
    <row r="81973" spans="27:27">
      <c r="AA81973" s="271"/>
    </row>
    <row r="81974" spans="27:27">
      <c r="AA81974" s="271"/>
    </row>
    <row r="81975" spans="27:27">
      <c r="AA81975" s="271"/>
    </row>
    <row r="81976" spans="27:27">
      <c r="AA81976" s="271"/>
    </row>
    <row r="81977" spans="27:27">
      <c r="AA81977" s="271"/>
    </row>
    <row r="81978" spans="27:27">
      <c r="AA81978" s="271"/>
    </row>
    <row r="81979" spans="27:27">
      <c r="AA81979" s="271"/>
    </row>
    <row r="81980" spans="27:27">
      <c r="AA81980" s="271"/>
    </row>
    <row r="81981" spans="27:27">
      <c r="AA81981" s="271"/>
    </row>
    <row r="81982" spans="27:27">
      <c r="AA81982" s="271"/>
    </row>
    <row r="81983" spans="27:27">
      <c r="AA81983" s="271"/>
    </row>
    <row r="81984" spans="27:27">
      <c r="AA81984" s="271"/>
    </row>
    <row r="81985" spans="27:27">
      <c r="AA81985" s="271"/>
    </row>
    <row r="81986" spans="27:27">
      <c r="AA81986" s="271"/>
    </row>
    <row r="81987" spans="27:27">
      <c r="AA81987" s="271"/>
    </row>
    <row r="81988" spans="27:27">
      <c r="AA81988" s="271"/>
    </row>
    <row r="81989" spans="27:27">
      <c r="AA81989" s="271"/>
    </row>
    <row r="81990" spans="27:27">
      <c r="AA81990" s="271"/>
    </row>
    <row r="81991" spans="27:27">
      <c r="AA81991" s="271"/>
    </row>
    <row r="81992" spans="27:27">
      <c r="AA81992" s="271"/>
    </row>
    <row r="81993" spans="27:27">
      <c r="AA81993" s="271"/>
    </row>
    <row r="81994" spans="27:27">
      <c r="AA81994" s="271"/>
    </row>
    <row r="81995" spans="27:27">
      <c r="AA81995" s="271"/>
    </row>
    <row r="81996" spans="27:27">
      <c r="AA81996" s="271"/>
    </row>
    <row r="81997" spans="27:27">
      <c r="AA81997" s="271"/>
    </row>
    <row r="81998" spans="27:27">
      <c r="AA81998" s="271"/>
    </row>
    <row r="81999" spans="27:27">
      <c r="AA81999" s="271"/>
    </row>
    <row r="82000" spans="27:27">
      <c r="AA82000" s="271"/>
    </row>
    <row r="82001" spans="27:27">
      <c r="AA82001" s="271"/>
    </row>
    <row r="82002" spans="27:27">
      <c r="AA82002" s="271"/>
    </row>
    <row r="82003" spans="27:27">
      <c r="AA82003" s="271"/>
    </row>
    <row r="82004" spans="27:27">
      <c r="AA82004" s="271"/>
    </row>
    <row r="82005" spans="27:27">
      <c r="AA82005" s="271"/>
    </row>
    <row r="82006" spans="27:27">
      <c r="AA82006" s="271"/>
    </row>
    <row r="82007" spans="27:27">
      <c r="AA82007" s="271"/>
    </row>
    <row r="82008" spans="27:27">
      <c r="AA82008" s="271"/>
    </row>
    <row r="82009" spans="27:27">
      <c r="AA82009" s="271"/>
    </row>
    <row r="82010" spans="27:27">
      <c r="AA82010" s="271"/>
    </row>
    <row r="82011" spans="27:27">
      <c r="AA82011" s="271"/>
    </row>
    <row r="82012" spans="27:27">
      <c r="AA82012" s="271"/>
    </row>
    <row r="82013" spans="27:27">
      <c r="AA82013" s="271"/>
    </row>
    <row r="82014" spans="27:27">
      <c r="AA82014" s="271"/>
    </row>
    <row r="82015" spans="27:27">
      <c r="AA82015" s="271"/>
    </row>
    <row r="82016" spans="27:27">
      <c r="AA82016" s="271"/>
    </row>
    <row r="82017" spans="27:27">
      <c r="AA82017" s="271"/>
    </row>
    <row r="82018" spans="27:27">
      <c r="AA82018" s="271"/>
    </row>
    <row r="82019" spans="27:27">
      <c r="AA82019" s="271"/>
    </row>
    <row r="82020" spans="27:27">
      <c r="AA82020" s="271"/>
    </row>
    <row r="82021" spans="27:27">
      <c r="AA82021" s="271"/>
    </row>
    <row r="82022" spans="27:27">
      <c r="AA82022" s="271"/>
    </row>
    <row r="82023" spans="27:27">
      <c r="AA82023" s="271"/>
    </row>
    <row r="82024" spans="27:27">
      <c r="AA82024" s="271"/>
    </row>
    <row r="82025" spans="27:27">
      <c r="AA82025" s="271"/>
    </row>
    <row r="82026" spans="27:27">
      <c r="AA82026" s="271"/>
    </row>
    <row r="82027" spans="27:27">
      <c r="AA82027" s="271"/>
    </row>
    <row r="82028" spans="27:27">
      <c r="AA82028" s="271"/>
    </row>
    <row r="82029" spans="27:27">
      <c r="AA82029" s="271"/>
    </row>
    <row r="82030" spans="27:27">
      <c r="AA82030" s="271"/>
    </row>
    <row r="82031" spans="27:27">
      <c r="AA82031" s="271"/>
    </row>
    <row r="82032" spans="27:27">
      <c r="AA82032" s="271"/>
    </row>
    <row r="82033" spans="27:27">
      <c r="AA82033" s="271"/>
    </row>
    <row r="82034" spans="27:27">
      <c r="AA82034" s="271"/>
    </row>
    <row r="82035" spans="27:27">
      <c r="AA82035" s="271"/>
    </row>
    <row r="82036" spans="27:27">
      <c r="AA82036" s="271"/>
    </row>
    <row r="82037" spans="27:27">
      <c r="AA82037" s="271"/>
    </row>
    <row r="82038" spans="27:27">
      <c r="AA82038" s="271"/>
    </row>
    <row r="82039" spans="27:27">
      <c r="AA82039" s="271"/>
    </row>
    <row r="82040" spans="27:27">
      <c r="AA82040" s="271"/>
    </row>
    <row r="82041" spans="27:27">
      <c r="AA82041" s="271"/>
    </row>
    <row r="82042" spans="27:27">
      <c r="AA82042" s="271"/>
    </row>
    <row r="82043" spans="27:27">
      <c r="AA82043" s="271"/>
    </row>
    <row r="82044" spans="27:27">
      <c r="AA82044" s="271"/>
    </row>
    <row r="82045" spans="27:27">
      <c r="AA82045" s="271"/>
    </row>
    <row r="82046" spans="27:27">
      <c r="AA82046" s="271"/>
    </row>
    <row r="82047" spans="27:27">
      <c r="AA82047" s="271"/>
    </row>
    <row r="82048" spans="27:27">
      <c r="AA82048" s="271"/>
    </row>
    <row r="82049" spans="27:27">
      <c r="AA82049" s="271"/>
    </row>
    <row r="82050" spans="27:27">
      <c r="AA82050" s="271"/>
    </row>
    <row r="82051" spans="27:27">
      <c r="AA82051" s="271"/>
    </row>
    <row r="82052" spans="27:27">
      <c r="AA82052" s="271"/>
    </row>
    <row r="82053" spans="27:27">
      <c r="AA82053" s="271"/>
    </row>
    <row r="82054" spans="27:27">
      <c r="AA82054" s="271"/>
    </row>
    <row r="82055" spans="27:27">
      <c r="AA82055" s="271"/>
    </row>
    <row r="82056" spans="27:27">
      <c r="AA82056" s="271"/>
    </row>
    <row r="82057" spans="27:27">
      <c r="AA82057" s="271"/>
    </row>
    <row r="82058" spans="27:27">
      <c r="AA82058" s="271"/>
    </row>
    <row r="82059" spans="27:27">
      <c r="AA82059" s="271"/>
    </row>
    <row r="82060" spans="27:27">
      <c r="AA82060" s="271"/>
    </row>
    <row r="82061" spans="27:27">
      <c r="AA82061" s="271"/>
    </row>
    <row r="82062" spans="27:27">
      <c r="AA82062" s="271"/>
    </row>
    <row r="82063" spans="27:27">
      <c r="AA82063" s="271"/>
    </row>
    <row r="82064" spans="27:27">
      <c r="AA82064" s="271"/>
    </row>
    <row r="82065" spans="27:27">
      <c r="AA82065" s="271"/>
    </row>
    <row r="82066" spans="27:27">
      <c r="AA82066" s="271"/>
    </row>
    <row r="82067" spans="27:27">
      <c r="AA82067" s="271"/>
    </row>
    <row r="82068" spans="27:27">
      <c r="AA82068" s="271"/>
    </row>
    <row r="82069" spans="27:27">
      <c r="AA82069" s="271"/>
    </row>
    <row r="82070" spans="27:27">
      <c r="AA82070" s="271"/>
    </row>
    <row r="82071" spans="27:27">
      <c r="AA82071" s="271"/>
    </row>
    <row r="82072" spans="27:27">
      <c r="AA82072" s="271"/>
    </row>
    <row r="82073" spans="27:27">
      <c r="AA82073" s="271"/>
    </row>
    <row r="82074" spans="27:27">
      <c r="AA82074" s="271"/>
    </row>
    <row r="82075" spans="27:27">
      <c r="AA82075" s="271"/>
    </row>
    <row r="82076" spans="27:27">
      <c r="AA82076" s="271"/>
    </row>
    <row r="82077" spans="27:27">
      <c r="AA82077" s="271"/>
    </row>
    <row r="82078" spans="27:27">
      <c r="AA82078" s="271"/>
    </row>
    <row r="82079" spans="27:27">
      <c r="AA82079" s="271"/>
    </row>
    <row r="82080" spans="27:27">
      <c r="AA82080" s="271"/>
    </row>
    <row r="82081" spans="27:27">
      <c r="AA82081" s="271"/>
    </row>
    <row r="82082" spans="27:27">
      <c r="AA82082" s="271"/>
    </row>
    <row r="82083" spans="27:27">
      <c r="AA82083" s="271"/>
    </row>
    <row r="82084" spans="27:27">
      <c r="AA82084" s="271"/>
    </row>
    <row r="82085" spans="27:27">
      <c r="AA82085" s="271"/>
    </row>
    <row r="82086" spans="27:27">
      <c r="AA82086" s="271"/>
    </row>
    <row r="82087" spans="27:27">
      <c r="AA82087" s="271"/>
    </row>
    <row r="82088" spans="27:27">
      <c r="AA82088" s="271"/>
    </row>
    <row r="82089" spans="27:27">
      <c r="AA82089" s="271"/>
    </row>
    <row r="82090" spans="27:27">
      <c r="AA82090" s="271"/>
    </row>
    <row r="82091" spans="27:27">
      <c r="AA82091" s="271"/>
    </row>
    <row r="82092" spans="27:27">
      <c r="AA82092" s="271"/>
    </row>
    <row r="82093" spans="27:27">
      <c r="AA82093" s="271"/>
    </row>
    <row r="82094" spans="27:27">
      <c r="AA82094" s="271"/>
    </row>
    <row r="82095" spans="27:27">
      <c r="AA82095" s="271"/>
    </row>
    <row r="82096" spans="27:27">
      <c r="AA82096" s="271"/>
    </row>
    <row r="82097" spans="27:27">
      <c r="AA82097" s="271"/>
    </row>
    <row r="82098" spans="27:27">
      <c r="AA82098" s="271"/>
    </row>
    <row r="82099" spans="27:27">
      <c r="AA82099" s="271"/>
    </row>
    <row r="82100" spans="27:27">
      <c r="AA82100" s="271"/>
    </row>
    <row r="82101" spans="27:27">
      <c r="AA82101" s="271"/>
    </row>
    <row r="82102" spans="27:27">
      <c r="AA82102" s="271"/>
    </row>
    <row r="82103" spans="27:27">
      <c r="AA82103" s="271"/>
    </row>
    <row r="82104" spans="27:27">
      <c r="AA82104" s="271"/>
    </row>
    <row r="82105" spans="27:27">
      <c r="AA82105" s="271"/>
    </row>
    <row r="82106" spans="27:27">
      <c r="AA82106" s="271"/>
    </row>
    <row r="82107" spans="27:27">
      <c r="AA82107" s="271"/>
    </row>
    <row r="82108" spans="27:27">
      <c r="AA82108" s="271"/>
    </row>
    <row r="82109" spans="27:27">
      <c r="AA82109" s="271"/>
    </row>
    <row r="82110" spans="27:27">
      <c r="AA82110" s="271"/>
    </row>
    <row r="82111" spans="27:27">
      <c r="AA82111" s="271"/>
    </row>
    <row r="82112" spans="27:27">
      <c r="AA82112" s="271"/>
    </row>
    <row r="82113" spans="27:27">
      <c r="AA82113" s="271"/>
    </row>
    <row r="82114" spans="27:27">
      <c r="AA82114" s="271"/>
    </row>
    <row r="82115" spans="27:27">
      <c r="AA82115" s="271"/>
    </row>
    <row r="82116" spans="27:27">
      <c r="AA82116" s="271"/>
    </row>
    <row r="82117" spans="27:27">
      <c r="AA82117" s="271"/>
    </row>
    <row r="82118" spans="27:27">
      <c r="AA82118" s="271"/>
    </row>
    <row r="82119" spans="27:27">
      <c r="AA82119" s="271"/>
    </row>
    <row r="82120" spans="27:27">
      <c r="AA82120" s="271"/>
    </row>
    <row r="82121" spans="27:27">
      <c r="AA82121" s="271"/>
    </row>
    <row r="82122" spans="27:27">
      <c r="AA82122" s="271"/>
    </row>
    <row r="82123" spans="27:27">
      <c r="AA82123" s="271"/>
    </row>
    <row r="82124" spans="27:27">
      <c r="AA82124" s="271"/>
    </row>
    <row r="82125" spans="27:27">
      <c r="AA82125" s="271"/>
    </row>
    <row r="82126" spans="27:27">
      <c r="AA82126" s="271"/>
    </row>
    <row r="82127" spans="27:27">
      <c r="AA82127" s="271"/>
    </row>
    <row r="82128" spans="27:27">
      <c r="AA82128" s="271"/>
    </row>
    <row r="82129" spans="27:27">
      <c r="AA82129" s="271"/>
    </row>
    <row r="82130" spans="27:27">
      <c r="AA82130" s="271"/>
    </row>
    <row r="82131" spans="27:27">
      <c r="AA82131" s="271"/>
    </row>
    <row r="82132" spans="27:27">
      <c r="AA82132" s="271"/>
    </row>
    <row r="82133" spans="27:27">
      <c r="AA82133" s="271"/>
    </row>
    <row r="82134" spans="27:27">
      <c r="AA82134" s="271"/>
    </row>
    <row r="82135" spans="27:27">
      <c r="AA82135" s="271"/>
    </row>
    <row r="82136" spans="27:27">
      <c r="AA82136" s="271"/>
    </row>
    <row r="82137" spans="27:27">
      <c r="AA82137" s="271"/>
    </row>
    <row r="82138" spans="27:27">
      <c r="AA82138" s="271"/>
    </row>
    <row r="82139" spans="27:27">
      <c r="AA82139" s="271"/>
    </row>
    <row r="82140" spans="27:27">
      <c r="AA82140" s="271"/>
    </row>
    <row r="82141" spans="27:27">
      <c r="AA82141" s="271"/>
    </row>
    <row r="82142" spans="27:27">
      <c r="AA82142" s="271"/>
    </row>
    <row r="82143" spans="27:27">
      <c r="AA82143" s="271"/>
    </row>
    <row r="82144" spans="27:27">
      <c r="AA82144" s="271"/>
    </row>
    <row r="82145" spans="27:27">
      <c r="AA82145" s="271"/>
    </row>
    <row r="82146" spans="27:27">
      <c r="AA82146" s="271"/>
    </row>
    <row r="82147" spans="27:27">
      <c r="AA82147" s="271"/>
    </row>
    <row r="82148" spans="27:27">
      <c r="AA82148" s="271"/>
    </row>
    <row r="82149" spans="27:27">
      <c r="AA82149" s="271"/>
    </row>
    <row r="82150" spans="27:27">
      <c r="AA82150" s="271"/>
    </row>
    <row r="82151" spans="27:27">
      <c r="AA82151" s="271"/>
    </row>
    <row r="82152" spans="27:27">
      <c r="AA82152" s="271"/>
    </row>
    <row r="82153" spans="27:27">
      <c r="AA82153" s="271"/>
    </row>
    <row r="82154" spans="27:27">
      <c r="AA82154" s="271"/>
    </row>
    <row r="82155" spans="27:27">
      <c r="AA82155" s="271"/>
    </row>
    <row r="82156" spans="27:27">
      <c r="AA82156" s="271"/>
    </row>
    <row r="82157" spans="27:27">
      <c r="AA82157" s="271"/>
    </row>
    <row r="82158" spans="27:27">
      <c r="AA82158" s="271"/>
    </row>
    <row r="82159" spans="27:27">
      <c r="AA82159" s="271"/>
    </row>
    <row r="82160" spans="27:27">
      <c r="AA82160" s="271"/>
    </row>
    <row r="82161" spans="27:27">
      <c r="AA82161" s="271"/>
    </row>
    <row r="82162" spans="27:27">
      <c r="AA82162" s="271"/>
    </row>
    <row r="82163" spans="27:27">
      <c r="AA82163" s="271"/>
    </row>
    <row r="82164" spans="27:27">
      <c r="AA82164" s="271"/>
    </row>
    <row r="82165" spans="27:27">
      <c r="AA82165" s="271"/>
    </row>
    <row r="82166" spans="27:27">
      <c r="AA82166" s="271"/>
    </row>
    <row r="82167" spans="27:27">
      <c r="AA82167" s="271"/>
    </row>
    <row r="82168" spans="27:27">
      <c r="AA82168" s="271"/>
    </row>
    <row r="82169" spans="27:27">
      <c r="AA82169" s="271"/>
    </row>
    <row r="82170" spans="27:27">
      <c r="AA82170" s="271"/>
    </row>
    <row r="82171" spans="27:27">
      <c r="AA82171" s="271"/>
    </row>
    <row r="82172" spans="27:27">
      <c r="AA82172" s="271"/>
    </row>
    <row r="82173" spans="27:27">
      <c r="AA82173" s="271"/>
    </row>
    <row r="82174" spans="27:27">
      <c r="AA82174" s="271"/>
    </row>
    <row r="82175" spans="27:27">
      <c r="AA82175" s="271"/>
    </row>
    <row r="82176" spans="27:27">
      <c r="AA82176" s="271"/>
    </row>
    <row r="82177" spans="27:27">
      <c r="AA82177" s="271"/>
    </row>
    <row r="82178" spans="27:27">
      <c r="AA82178" s="271"/>
    </row>
    <row r="82179" spans="27:27">
      <c r="AA82179" s="271"/>
    </row>
    <row r="82180" spans="27:27">
      <c r="AA82180" s="271"/>
    </row>
    <row r="82181" spans="27:27">
      <c r="AA82181" s="271"/>
    </row>
    <row r="82182" spans="27:27">
      <c r="AA82182" s="271"/>
    </row>
    <row r="82183" spans="27:27">
      <c r="AA82183" s="271"/>
    </row>
    <row r="82184" spans="27:27">
      <c r="AA82184" s="271"/>
    </row>
    <row r="82185" spans="27:27">
      <c r="AA82185" s="271"/>
    </row>
    <row r="82186" spans="27:27">
      <c r="AA82186" s="271"/>
    </row>
    <row r="82187" spans="27:27">
      <c r="AA82187" s="271"/>
    </row>
    <row r="82188" spans="27:27">
      <c r="AA82188" s="271"/>
    </row>
    <row r="82189" spans="27:27">
      <c r="AA82189" s="271"/>
    </row>
    <row r="82190" spans="27:27">
      <c r="AA82190" s="271"/>
    </row>
    <row r="82191" spans="27:27">
      <c r="AA82191" s="271"/>
    </row>
    <row r="82192" spans="27:27">
      <c r="AA82192" s="271"/>
    </row>
    <row r="82193" spans="27:27">
      <c r="AA82193" s="271"/>
    </row>
    <row r="82194" spans="27:27">
      <c r="AA82194" s="271"/>
    </row>
    <row r="82195" spans="27:27">
      <c r="AA82195" s="271"/>
    </row>
    <row r="82196" spans="27:27">
      <c r="AA82196" s="271"/>
    </row>
    <row r="82197" spans="27:27">
      <c r="AA82197" s="271"/>
    </row>
    <row r="82198" spans="27:27">
      <c r="AA82198" s="271"/>
    </row>
    <row r="82199" spans="27:27">
      <c r="AA82199" s="271"/>
    </row>
    <row r="82200" spans="27:27">
      <c r="AA82200" s="271"/>
    </row>
    <row r="82201" spans="27:27">
      <c r="AA82201" s="271"/>
    </row>
    <row r="82202" spans="27:27">
      <c r="AA82202" s="271"/>
    </row>
    <row r="82203" spans="27:27">
      <c r="AA82203" s="271"/>
    </row>
    <row r="82204" spans="27:27">
      <c r="AA82204" s="271"/>
    </row>
    <row r="82205" spans="27:27">
      <c r="AA82205" s="271"/>
    </row>
    <row r="82206" spans="27:27">
      <c r="AA82206" s="271"/>
    </row>
    <row r="82207" spans="27:27">
      <c r="AA82207" s="271"/>
    </row>
    <row r="82208" spans="27:27">
      <c r="AA82208" s="271"/>
    </row>
    <row r="82209" spans="27:27">
      <c r="AA82209" s="271"/>
    </row>
    <row r="82210" spans="27:27">
      <c r="AA82210" s="271"/>
    </row>
    <row r="82211" spans="27:27">
      <c r="AA82211" s="271"/>
    </row>
    <row r="82212" spans="27:27">
      <c r="AA82212" s="271"/>
    </row>
    <row r="82213" spans="27:27">
      <c r="AA82213" s="271"/>
    </row>
    <row r="82214" spans="27:27">
      <c r="AA82214" s="271"/>
    </row>
    <row r="82215" spans="27:27">
      <c r="AA82215" s="271"/>
    </row>
    <row r="82216" spans="27:27">
      <c r="AA82216" s="271"/>
    </row>
    <row r="82217" spans="27:27">
      <c r="AA82217" s="271"/>
    </row>
    <row r="82218" spans="27:27">
      <c r="AA82218" s="271"/>
    </row>
    <row r="82219" spans="27:27">
      <c r="AA82219" s="271"/>
    </row>
    <row r="82220" spans="27:27">
      <c r="AA82220" s="271"/>
    </row>
    <row r="82221" spans="27:27">
      <c r="AA82221" s="271"/>
    </row>
    <row r="82222" spans="27:27">
      <c r="AA82222" s="271"/>
    </row>
    <row r="82223" spans="27:27">
      <c r="AA82223" s="271"/>
    </row>
    <row r="82224" spans="27:27">
      <c r="AA82224" s="271"/>
    </row>
    <row r="82225" spans="27:27">
      <c r="AA82225" s="271"/>
    </row>
    <row r="82226" spans="27:27">
      <c r="AA82226" s="271"/>
    </row>
    <row r="82227" spans="27:27">
      <c r="AA82227" s="271"/>
    </row>
    <row r="82228" spans="27:27">
      <c r="AA82228" s="271"/>
    </row>
    <row r="82229" spans="27:27">
      <c r="AA82229" s="271"/>
    </row>
    <row r="82230" spans="27:27">
      <c r="AA82230" s="271"/>
    </row>
    <row r="82231" spans="27:27">
      <c r="AA82231" s="271"/>
    </row>
    <row r="82232" spans="27:27">
      <c r="AA82232" s="271"/>
    </row>
    <row r="82233" spans="27:27">
      <c r="AA82233" s="271"/>
    </row>
    <row r="82234" spans="27:27">
      <c r="AA82234" s="271"/>
    </row>
    <row r="82235" spans="27:27">
      <c r="AA82235" s="271"/>
    </row>
    <row r="82236" spans="27:27">
      <c r="AA82236" s="271"/>
    </row>
    <row r="82237" spans="27:27">
      <c r="AA82237" s="271"/>
    </row>
    <row r="82238" spans="27:27">
      <c r="AA82238" s="271"/>
    </row>
    <row r="82239" spans="27:27">
      <c r="AA82239" s="271"/>
    </row>
    <row r="82240" spans="27:27">
      <c r="AA82240" s="271"/>
    </row>
    <row r="82241" spans="27:27">
      <c r="AA82241" s="271"/>
    </row>
    <row r="82242" spans="27:27">
      <c r="AA82242" s="271"/>
    </row>
    <row r="82243" spans="27:27">
      <c r="AA82243" s="271"/>
    </row>
    <row r="82244" spans="27:27">
      <c r="AA82244" s="271"/>
    </row>
    <row r="82245" spans="27:27">
      <c r="AA82245" s="271"/>
    </row>
    <row r="82246" spans="27:27">
      <c r="AA82246" s="271"/>
    </row>
    <row r="82247" spans="27:27">
      <c r="AA82247" s="271"/>
    </row>
    <row r="82248" spans="27:27">
      <c r="AA82248" s="271"/>
    </row>
    <row r="82249" spans="27:27">
      <c r="AA82249" s="271"/>
    </row>
    <row r="82250" spans="27:27">
      <c r="AA82250" s="271"/>
    </row>
    <row r="82251" spans="27:27">
      <c r="AA82251" s="271"/>
    </row>
    <row r="82252" spans="27:27">
      <c r="AA82252" s="271"/>
    </row>
    <row r="82253" spans="27:27">
      <c r="AA82253" s="271"/>
    </row>
    <row r="82254" spans="27:27">
      <c r="AA82254" s="271"/>
    </row>
    <row r="82255" spans="27:27">
      <c r="AA82255" s="271"/>
    </row>
    <row r="82256" spans="27:27">
      <c r="AA82256" s="271"/>
    </row>
    <row r="82257" spans="27:27">
      <c r="AA82257" s="271"/>
    </row>
    <row r="82258" spans="27:27">
      <c r="AA82258" s="271"/>
    </row>
    <row r="82259" spans="27:27">
      <c r="AA82259" s="271"/>
    </row>
    <row r="82260" spans="27:27">
      <c r="AA82260" s="271"/>
    </row>
    <row r="82261" spans="27:27">
      <c r="AA82261" s="271"/>
    </row>
    <row r="82262" spans="27:27">
      <c r="AA82262" s="271"/>
    </row>
    <row r="82263" spans="27:27">
      <c r="AA82263" s="271"/>
    </row>
    <row r="82264" spans="27:27">
      <c r="AA82264" s="271"/>
    </row>
    <row r="82265" spans="27:27">
      <c r="AA82265" s="271"/>
    </row>
    <row r="82266" spans="27:27">
      <c r="AA82266" s="271"/>
    </row>
    <row r="82267" spans="27:27">
      <c r="AA82267" s="271"/>
    </row>
    <row r="82268" spans="27:27">
      <c r="AA82268" s="271"/>
    </row>
    <row r="82269" spans="27:27">
      <c r="AA82269" s="271"/>
    </row>
    <row r="82270" spans="27:27">
      <c r="AA82270" s="271"/>
    </row>
    <row r="82271" spans="27:27">
      <c r="AA82271" s="271"/>
    </row>
    <row r="82272" spans="27:27">
      <c r="AA82272" s="271"/>
    </row>
    <row r="82273" spans="27:27">
      <c r="AA82273" s="271"/>
    </row>
    <row r="82274" spans="27:27">
      <c r="AA82274" s="271"/>
    </row>
    <row r="82275" spans="27:27">
      <c r="AA82275" s="271"/>
    </row>
    <row r="82276" spans="27:27">
      <c r="AA82276" s="271"/>
    </row>
    <row r="82277" spans="27:27">
      <c r="AA82277" s="271"/>
    </row>
    <row r="82278" spans="27:27">
      <c r="AA82278" s="271"/>
    </row>
    <row r="82279" spans="27:27">
      <c r="AA82279" s="271"/>
    </row>
    <row r="82280" spans="27:27">
      <c r="AA82280" s="271"/>
    </row>
    <row r="82281" spans="27:27">
      <c r="AA82281" s="271"/>
    </row>
    <row r="82282" spans="27:27">
      <c r="AA82282" s="271"/>
    </row>
    <row r="82283" spans="27:27">
      <c r="AA82283" s="271"/>
    </row>
    <row r="82284" spans="27:27">
      <c r="AA82284" s="271"/>
    </row>
    <row r="82285" spans="27:27">
      <c r="AA82285" s="271"/>
    </row>
    <row r="82286" spans="27:27">
      <c r="AA82286" s="271"/>
    </row>
    <row r="82287" spans="27:27">
      <c r="AA82287" s="271"/>
    </row>
    <row r="82288" spans="27:27">
      <c r="AA82288" s="271"/>
    </row>
    <row r="82289" spans="27:27">
      <c r="AA82289" s="271"/>
    </row>
    <row r="82290" spans="27:27">
      <c r="AA82290" s="271"/>
    </row>
    <row r="82291" spans="27:27">
      <c r="AA82291" s="271"/>
    </row>
    <row r="82292" spans="27:27">
      <c r="AA82292" s="271"/>
    </row>
    <row r="82293" spans="27:27">
      <c r="AA82293" s="271"/>
    </row>
    <row r="82294" spans="27:27">
      <c r="AA82294" s="271"/>
    </row>
    <row r="82295" spans="27:27">
      <c r="AA82295" s="271"/>
    </row>
    <row r="82296" spans="27:27">
      <c r="AA82296" s="271"/>
    </row>
    <row r="82297" spans="27:27">
      <c r="AA82297" s="271"/>
    </row>
    <row r="82298" spans="27:27">
      <c r="AA82298" s="271"/>
    </row>
    <row r="82299" spans="27:27">
      <c r="AA82299" s="271"/>
    </row>
    <row r="82300" spans="27:27">
      <c r="AA82300" s="271"/>
    </row>
    <row r="82301" spans="27:27">
      <c r="AA82301" s="271"/>
    </row>
    <row r="82302" spans="27:27">
      <c r="AA82302" s="271"/>
    </row>
    <row r="82303" spans="27:27">
      <c r="AA82303" s="271"/>
    </row>
    <row r="82304" spans="27:27">
      <c r="AA82304" s="271"/>
    </row>
    <row r="82305" spans="27:27">
      <c r="AA82305" s="271"/>
    </row>
    <row r="82306" spans="27:27">
      <c r="AA82306" s="271"/>
    </row>
    <row r="82307" spans="27:27">
      <c r="AA82307" s="271"/>
    </row>
    <row r="82308" spans="27:27">
      <c r="AA82308" s="271"/>
    </row>
    <row r="82309" spans="27:27">
      <c r="AA82309" s="271"/>
    </row>
    <row r="82310" spans="27:27">
      <c r="AA82310" s="271"/>
    </row>
    <row r="82311" spans="27:27">
      <c r="AA82311" s="271"/>
    </row>
    <row r="82312" spans="27:27">
      <c r="AA82312" s="271"/>
    </row>
    <row r="82313" spans="27:27">
      <c r="AA82313" s="271"/>
    </row>
    <row r="82314" spans="27:27">
      <c r="AA82314" s="271"/>
    </row>
    <row r="82315" spans="27:27">
      <c r="AA82315" s="271"/>
    </row>
    <row r="82316" spans="27:27">
      <c r="AA82316" s="271"/>
    </row>
    <row r="82317" spans="27:27">
      <c r="AA82317" s="271"/>
    </row>
    <row r="82318" spans="27:27">
      <c r="AA82318" s="271"/>
    </row>
    <row r="82319" spans="27:27">
      <c r="AA82319" s="271"/>
    </row>
    <row r="82320" spans="27:27">
      <c r="AA82320" s="271"/>
    </row>
    <row r="82321" spans="27:27">
      <c r="AA82321" s="271"/>
    </row>
    <row r="82322" spans="27:27">
      <c r="AA82322" s="271"/>
    </row>
    <row r="82323" spans="27:27">
      <c r="AA82323" s="271"/>
    </row>
    <row r="82324" spans="27:27">
      <c r="AA82324" s="271"/>
    </row>
    <row r="82325" spans="27:27">
      <c r="AA82325" s="271"/>
    </row>
    <row r="82326" spans="27:27">
      <c r="AA82326" s="271"/>
    </row>
    <row r="82327" spans="27:27">
      <c r="AA82327" s="271"/>
    </row>
    <row r="82328" spans="27:27">
      <c r="AA82328" s="271"/>
    </row>
    <row r="82329" spans="27:27">
      <c r="AA82329" s="271"/>
    </row>
    <row r="82330" spans="27:27">
      <c r="AA82330" s="271"/>
    </row>
    <row r="82331" spans="27:27">
      <c r="AA82331" s="271"/>
    </row>
    <row r="82332" spans="27:27">
      <c r="AA82332" s="271"/>
    </row>
    <row r="82333" spans="27:27">
      <c r="AA82333" s="271"/>
    </row>
    <row r="82334" spans="27:27">
      <c r="AA82334" s="271"/>
    </row>
    <row r="82335" spans="27:27">
      <c r="AA82335" s="271"/>
    </row>
    <row r="82336" spans="27:27">
      <c r="AA82336" s="271"/>
    </row>
    <row r="82337" spans="27:27">
      <c r="AA82337" s="271"/>
    </row>
    <row r="82338" spans="27:27">
      <c r="AA82338" s="271"/>
    </row>
    <row r="82339" spans="27:27">
      <c r="AA82339" s="271"/>
    </row>
    <row r="82340" spans="27:27">
      <c r="AA82340" s="271"/>
    </row>
    <row r="82341" spans="27:27">
      <c r="AA82341" s="271"/>
    </row>
    <row r="82342" spans="27:27">
      <c r="AA82342" s="271"/>
    </row>
    <row r="82343" spans="27:27">
      <c r="AA82343" s="271"/>
    </row>
    <row r="82344" spans="27:27">
      <c r="AA82344" s="271"/>
    </row>
    <row r="82345" spans="27:27">
      <c r="AA82345" s="271"/>
    </row>
    <row r="82346" spans="27:27">
      <c r="AA82346" s="271"/>
    </row>
    <row r="82347" spans="27:27">
      <c r="AA82347" s="271"/>
    </row>
    <row r="82348" spans="27:27">
      <c r="AA82348" s="271"/>
    </row>
    <row r="82349" spans="27:27">
      <c r="AA82349" s="271"/>
    </row>
    <row r="82350" spans="27:27">
      <c r="AA82350" s="271"/>
    </row>
    <row r="82351" spans="27:27">
      <c r="AA82351" s="271"/>
    </row>
    <row r="82352" spans="27:27">
      <c r="AA82352" s="271"/>
    </row>
    <row r="82353" spans="27:27">
      <c r="AA82353" s="271"/>
    </row>
    <row r="82354" spans="27:27">
      <c r="AA82354" s="271"/>
    </row>
    <row r="82355" spans="27:27">
      <c r="AA82355" s="271"/>
    </row>
    <row r="82356" spans="27:27">
      <c r="AA82356" s="271"/>
    </row>
    <row r="82357" spans="27:27">
      <c r="AA82357" s="271"/>
    </row>
    <row r="82358" spans="27:27">
      <c r="AA82358" s="271"/>
    </row>
    <row r="82359" spans="27:27">
      <c r="AA82359" s="271"/>
    </row>
    <row r="82360" spans="27:27">
      <c r="AA82360" s="271"/>
    </row>
    <row r="82361" spans="27:27">
      <c r="AA82361" s="271"/>
    </row>
    <row r="82362" spans="27:27">
      <c r="AA82362" s="271"/>
    </row>
    <row r="82363" spans="27:27">
      <c r="AA82363" s="271"/>
    </row>
    <row r="82364" spans="27:27">
      <c r="AA82364" s="271"/>
    </row>
    <row r="82365" spans="27:27">
      <c r="AA82365" s="271"/>
    </row>
    <row r="82366" spans="27:27">
      <c r="AA82366" s="271"/>
    </row>
    <row r="82367" spans="27:27">
      <c r="AA82367" s="271"/>
    </row>
    <row r="82368" spans="27:27">
      <c r="AA82368" s="271"/>
    </row>
    <row r="82369" spans="27:27">
      <c r="AA82369" s="271"/>
    </row>
    <row r="82370" spans="27:27">
      <c r="AA82370" s="271"/>
    </row>
    <row r="82371" spans="27:27">
      <c r="AA82371" s="271"/>
    </row>
    <row r="82372" spans="27:27">
      <c r="AA82372" s="271"/>
    </row>
    <row r="82373" spans="27:27">
      <c r="AA82373" s="271"/>
    </row>
    <row r="82374" spans="27:27">
      <c r="AA82374" s="271"/>
    </row>
    <row r="82375" spans="27:27">
      <c r="AA82375" s="271"/>
    </row>
    <row r="82376" spans="27:27">
      <c r="AA82376" s="271"/>
    </row>
    <row r="82377" spans="27:27">
      <c r="AA82377" s="271"/>
    </row>
    <row r="82378" spans="27:27">
      <c r="AA82378" s="271"/>
    </row>
    <row r="82379" spans="27:27">
      <c r="AA82379" s="271"/>
    </row>
    <row r="82380" spans="27:27">
      <c r="AA82380" s="271"/>
    </row>
    <row r="82381" spans="27:27">
      <c r="AA82381" s="271"/>
    </row>
    <row r="82382" spans="27:27">
      <c r="AA82382" s="271"/>
    </row>
    <row r="82383" spans="27:27">
      <c r="AA82383" s="271"/>
    </row>
    <row r="82384" spans="27:27">
      <c r="AA82384" s="271"/>
    </row>
    <row r="82385" spans="27:27">
      <c r="AA82385" s="271"/>
    </row>
    <row r="82386" spans="27:27">
      <c r="AA82386" s="271"/>
    </row>
    <row r="82387" spans="27:27">
      <c r="AA82387" s="271"/>
    </row>
    <row r="82388" spans="27:27">
      <c r="AA82388" s="271"/>
    </row>
    <row r="82389" spans="27:27">
      <c r="AA82389" s="271"/>
    </row>
    <row r="82390" spans="27:27">
      <c r="AA82390" s="271"/>
    </row>
    <row r="82391" spans="27:27">
      <c r="AA82391" s="271"/>
    </row>
    <row r="82392" spans="27:27">
      <c r="AA82392" s="271"/>
    </row>
    <row r="82393" spans="27:27">
      <c r="AA82393" s="271"/>
    </row>
    <row r="82394" spans="27:27">
      <c r="AA82394" s="271"/>
    </row>
    <row r="82395" spans="27:27">
      <c r="AA82395" s="271"/>
    </row>
    <row r="82396" spans="27:27">
      <c r="AA82396" s="271"/>
    </row>
    <row r="82397" spans="27:27">
      <c r="AA82397" s="271"/>
    </row>
    <row r="82398" spans="27:27">
      <c r="AA82398" s="271"/>
    </row>
    <row r="82399" spans="27:27">
      <c r="AA82399" s="271"/>
    </row>
    <row r="82400" spans="27:27">
      <c r="AA82400" s="271"/>
    </row>
    <row r="82401" spans="27:27">
      <c r="AA82401" s="271"/>
    </row>
    <row r="82402" spans="27:27">
      <c r="AA82402" s="271"/>
    </row>
    <row r="82403" spans="27:27">
      <c r="AA82403" s="271"/>
    </row>
    <row r="82404" spans="27:27">
      <c r="AA82404" s="271"/>
    </row>
    <row r="82405" spans="27:27">
      <c r="AA82405" s="271"/>
    </row>
    <row r="82406" spans="27:27">
      <c r="AA82406" s="271"/>
    </row>
    <row r="82407" spans="27:27">
      <c r="AA82407" s="271"/>
    </row>
    <row r="82408" spans="27:27">
      <c r="AA82408" s="271"/>
    </row>
    <row r="82409" spans="27:27">
      <c r="AA82409" s="271"/>
    </row>
    <row r="82410" spans="27:27">
      <c r="AA82410" s="271"/>
    </row>
    <row r="82411" spans="27:27">
      <c r="AA82411" s="271"/>
    </row>
    <row r="82412" spans="27:27">
      <c r="AA82412" s="271"/>
    </row>
    <row r="82413" spans="27:27">
      <c r="AA82413" s="271"/>
    </row>
    <row r="82414" spans="27:27">
      <c r="AA82414" s="271"/>
    </row>
    <row r="82415" spans="27:27">
      <c r="AA82415" s="271"/>
    </row>
    <row r="82416" spans="27:27">
      <c r="AA82416" s="271"/>
    </row>
    <row r="82417" spans="27:27">
      <c r="AA82417" s="271"/>
    </row>
    <row r="82418" spans="27:27">
      <c r="AA82418" s="271"/>
    </row>
    <row r="82419" spans="27:27">
      <c r="AA82419" s="271"/>
    </row>
    <row r="82420" spans="27:27">
      <c r="AA82420" s="271"/>
    </row>
    <row r="82421" spans="27:27">
      <c r="AA82421" s="271"/>
    </row>
    <row r="82422" spans="27:27">
      <c r="AA82422" s="271"/>
    </row>
    <row r="82423" spans="27:27">
      <c r="AA82423" s="271"/>
    </row>
    <row r="82424" spans="27:27">
      <c r="AA82424" s="271"/>
    </row>
    <row r="82425" spans="27:27">
      <c r="AA82425" s="271"/>
    </row>
    <row r="82426" spans="27:27">
      <c r="AA82426" s="271"/>
    </row>
    <row r="82427" spans="27:27">
      <c r="AA82427" s="271"/>
    </row>
    <row r="82428" spans="27:27">
      <c r="AA82428" s="271"/>
    </row>
    <row r="82429" spans="27:27">
      <c r="AA82429" s="271"/>
    </row>
    <row r="82430" spans="27:27">
      <c r="AA82430" s="271"/>
    </row>
    <row r="82431" spans="27:27">
      <c r="AA82431" s="271"/>
    </row>
    <row r="82432" spans="27:27">
      <c r="AA82432" s="271"/>
    </row>
    <row r="82433" spans="27:27">
      <c r="AA82433" s="271"/>
    </row>
    <row r="82434" spans="27:27">
      <c r="AA82434" s="271"/>
    </row>
    <row r="82435" spans="27:27">
      <c r="AA82435" s="271"/>
    </row>
    <row r="82436" spans="27:27">
      <c r="AA82436" s="271"/>
    </row>
    <row r="82437" spans="27:27">
      <c r="AA82437" s="271"/>
    </row>
    <row r="82438" spans="27:27">
      <c r="AA82438" s="271"/>
    </row>
    <row r="82439" spans="27:27">
      <c r="AA82439" s="271"/>
    </row>
    <row r="82440" spans="27:27">
      <c r="AA82440" s="271"/>
    </row>
    <row r="82441" spans="27:27">
      <c r="AA82441" s="271"/>
    </row>
    <row r="82442" spans="27:27">
      <c r="AA82442" s="271"/>
    </row>
    <row r="82443" spans="27:27">
      <c r="AA82443" s="271"/>
    </row>
    <row r="82444" spans="27:27">
      <c r="AA82444" s="271"/>
    </row>
    <row r="82445" spans="27:27">
      <c r="AA82445" s="271"/>
    </row>
    <row r="82446" spans="27:27">
      <c r="AA82446" s="271"/>
    </row>
    <row r="82447" spans="27:27">
      <c r="AA82447" s="271"/>
    </row>
    <row r="82448" spans="27:27">
      <c r="AA82448" s="271"/>
    </row>
    <row r="82449" spans="27:27">
      <c r="AA82449" s="271"/>
    </row>
    <row r="82450" spans="27:27">
      <c r="AA82450" s="271"/>
    </row>
    <row r="82451" spans="27:27">
      <c r="AA82451" s="271"/>
    </row>
    <row r="82452" spans="27:27">
      <c r="AA82452" s="271"/>
    </row>
    <row r="82453" spans="27:27">
      <c r="AA82453" s="271"/>
    </row>
    <row r="82454" spans="27:27">
      <c r="AA82454" s="271"/>
    </row>
    <row r="82455" spans="27:27">
      <c r="AA82455" s="271"/>
    </row>
    <row r="82456" spans="27:27">
      <c r="AA82456" s="271"/>
    </row>
    <row r="82457" spans="27:27">
      <c r="AA82457" s="271"/>
    </row>
    <row r="82458" spans="27:27">
      <c r="AA82458" s="271"/>
    </row>
    <row r="82459" spans="27:27">
      <c r="AA82459" s="271"/>
    </row>
    <row r="82460" spans="27:27">
      <c r="AA82460" s="271"/>
    </row>
    <row r="82461" spans="27:27">
      <c r="AA82461" s="271"/>
    </row>
    <row r="82462" spans="27:27">
      <c r="AA82462" s="271"/>
    </row>
    <row r="82463" spans="27:27">
      <c r="AA82463" s="271"/>
    </row>
    <row r="82464" spans="27:27">
      <c r="AA82464" s="271"/>
    </row>
    <row r="82465" spans="27:27">
      <c r="AA82465" s="271"/>
    </row>
    <row r="82466" spans="27:27">
      <c r="AA82466" s="271"/>
    </row>
    <row r="82467" spans="27:27">
      <c r="AA82467" s="271"/>
    </row>
    <row r="82468" spans="27:27">
      <c r="AA82468" s="271"/>
    </row>
    <row r="82469" spans="27:27">
      <c r="AA82469" s="271"/>
    </row>
    <row r="82470" spans="27:27">
      <c r="AA82470" s="271"/>
    </row>
    <row r="82471" spans="27:27">
      <c r="AA82471" s="271"/>
    </row>
    <row r="82472" spans="27:27">
      <c r="AA82472" s="271"/>
    </row>
    <row r="82473" spans="27:27">
      <c r="AA82473" s="271"/>
    </row>
    <row r="82474" spans="27:27">
      <c r="AA82474" s="271"/>
    </row>
    <row r="82475" spans="27:27">
      <c r="AA82475" s="271"/>
    </row>
    <row r="82476" spans="27:27">
      <c r="AA82476" s="271"/>
    </row>
    <row r="82477" spans="27:27">
      <c r="AA82477" s="271"/>
    </row>
    <row r="82478" spans="27:27">
      <c r="AA82478" s="271"/>
    </row>
    <row r="82479" spans="27:27">
      <c r="AA82479" s="271"/>
    </row>
    <row r="82480" spans="27:27">
      <c r="AA82480" s="271"/>
    </row>
    <row r="82481" spans="27:27">
      <c r="AA82481" s="271"/>
    </row>
    <row r="82482" spans="27:27">
      <c r="AA82482" s="271"/>
    </row>
    <row r="82483" spans="27:27">
      <c r="AA82483" s="271"/>
    </row>
    <row r="82484" spans="27:27">
      <c r="AA82484" s="271"/>
    </row>
    <row r="82485" spans="27:27">
      <c r="AA82485" s="271"/>
    </row>
    <row r="82486" spans="27:27">
      <c r="AA82486" s="271"/>
    </row>
    <row r="82487" spans="27:27">
      <c r="AA82487" s="271"/>
    </row>
    <row r="82488" spans="27:27">
      <c r="AA82488" s="271"/>
    </row>
    <row r="82489" spans="27:27">
      <c r="AA82489" s="271"/>
    </row>
    <row r="82490" spans="27:27">
      <c r="AA82490" s="271"/>
    </row>
    <row r="82491" spans="27:27">
      <c r="AA82491" s="271"/>
    </row>
    <row r="82492" spans="27:27">
      <c r="AA82492" s="271"/>
    </row>
    <row r="82493" spans="27:27">
      <c r="AA82493" s="271"/>
    </row>
    <row r="82494" spans="27:27">
      <c r="AA82494" s="271"/>
    </row>
    <row r="82495" spans="27:27">
      <c r="AA82495" s="271"/>
    </row>
    <row r="82496" spans="27:27">
      <c r="AA82496" s="271"/>
    </row>
    <row r="82497" spans="27:27">
      <c r="AA82497" s="271"/>
    </row>
    <row r="82498" spans="27:27">
      <c r="AA82498" s="271"/>
    </row>
    <row r="82499" spans="27:27">
      <c r="AA82499" s="271"/>
    </row>
    <row r="82500" spans="27:27">
      <c r="AA82500" s="271"/>
    </row>
    <row r="82501" spans="27:27">
      <c r="AA82501" s="271"/>
    </row>
    <row r="82502" spans="27:27">
      <c r="AA82502" s="271"/>
    </row>
    <row r="82503" spans="27:27">
      <c r="AA82503" s="271"/>
    </row>
    <row r="82504" spans="27:27">
      <c r="AA82504" s="271"/>
    </row>
    <row r="82505" spans="27:27">
      <c r="AA82505" s="271"/>
    </row>
    <row r="82506" spans="27:27">
      <c r="AA82506" s="271"/>
    </row>
    <row r="82507" spans="27:27">
      <c r="AA82507" s="271"/>
    </row>
    <row r="82508" spans="27:27">
      <c r="AA82508" s="271"/>
    </row>
    <row r="82509" spans="27:27">
      <c r="AA82509" s="271"/>
    </row>
    <row r="82510" spans="27:27">
      <c r="AA82510" s="271"/>
    </row>
    <row r="82511" spans="27:27">
      <c r="AA82511" s="271"/>
    </row>
    <row r="82512" spans="27:27">
      <c r="AA82512" s="271"/>
    </row>
    <row r="82513" spans="27:27">
      <c r="AA82513" s="271"/>
    </row>
    <row r="82514" spans="27:27">
      <c r="AA82514" s="271"/>
    </row>
    <row r="82515" spans="27:27">
      <c r="AA82515" s="271"/>
    </row>
    <row r="82516" spans="27:27">
      <c r="AA82516" s="271"/>
    </row>
    <row r="82517" spans="27:27">
      <c r="AA82517" s="271"/>
    </row>
    <row r="82518" spans="27:27">
      <c r="AA82518" s="271"/>
    </row>
    <row r="82519" spans="27:27">
      <c r="AA82519" s="271"/>
    </row>
    <row r="82520" spans="27:27">
      <c r="AA82520" s="271"/>
    </row>
    <row r="82521" spans="27:27">
      <c r="AA82521" s="271"/>
    </row>
    <row r="82522" spans="27:27">
      <c r="AA82522" s="271"/>
    </row>
    <row r="82523" spans="27:27">
      <c r="AA82523" s="271"/>
    </row>
    <row r="82524" spans="27:27">
      <c r="AA82524" s="271"/>
    </row>
    <row r="82525" spans="27:27">
      <c r="AA82525" s="271"/>
    </row>
    <row r="82526" spans="27:27">
      <c r="AA82526" s="271"/>
    </row>
    <row r="82527" spans="27:27">
      <c r="AA82527" s="271"/>
    </row>
    <row r="82528" spans="27:27">
      <c r="AA82528" s="271"/>
    </row>
    <row r="82529" spans="27:27">
      <c r="AA82529" s="271"/>
    </row>
    <row r="82530" spans="27:27">
      <c r="AA82530" s="271"/>
    </row>
    <row r="82531" spans="27:27">
      <c r="AA82531" s="271"/>
    </row>
    <row r="82532" spans="27:27">
      <c r="AA82532" s="271"/>
    </row>
    <row r="82533" spans="27:27">
      <c r="AA82533" s="271"/>
    </row>
    <row r="82534" spans="27:27">
      <c r="AA82534" s="271"/>
    </row>
    <row r="82535" spans="27:27">
      <c r="AA82535" s="271"/>
    </row>
    <row r="82536" spans="27:27">
      <c r="AA82536" s="271"/>
    </row>
    <row r="82537" spans="27:27">
      <c r="AA82537" s="271"/>
    </row>
    <row r="82538" spans="27:27">
      <c r="AA82538" s="271"/>
    </row>
    <row r="82539" spans="27:27">
      <c r="AA82539" s="271"/>
    </row>
    <row r="82540" spans="27:27">
      <c r="AA82540" s="271"/>
    </row>
    <row r="82541" spans="27:27">
      <c r="AA82541" s="271"/>
    </row>
    <row r="82542" spans="27:27">
      <c r="AA82542" s="271"/>
    </row>
    <row r="82543" spans="27:27">
      <c r="AA82543" s="271"/>
    </row>
    <row r="82544" spans="27:27">
      <c r="AA82544" s="271"/>
    </row>
    <row r="82545" spans="27:27">
      <c r="AA82545" s="271"/>
    </row>
    <row r="82546" spans="27:27">
      <c r="AA82546" s="271"/>
    </row>
    <row r="82547" spans="27:27">
      <c r="AA82547" s="271"/>
    </row>
    <row r="82548" spans="27:27">
      <c r="AA82548" s="271"/>
    </row>
    <row r="82549" spans="27:27">
      <c r="AA82549" s="271"/>
    </row>
    <row r="82550" spans="27:27">
      <c r="AA82550" s="271"/>
    </row>
    <row r="82551" spans="27:27">
      <c r="AA82551" s="271"/>
    </row>
    <row r="82552" spans="27:27">
      <c r="AA82552" s="271"/>
    </row>
    <row r="82553" spans="27:27">
      <c r="AA82553" s="271"/>
    </row>
    <row r="82554" spans="27:27">
      <c r="AA82554" s="271"/>
    </row>
    <row r="82555" spans="27:27">
      <c r="AA82555" s="271"/>
    </row>
    <row r="82556" spans="27:27">
      <c r="AA82556" s="271"/>
    </row>
    <row r="82557" spans="27:27">
      <c r="AA82557" s="271"/>
    </row>
    <row r="82558" spans="27:27">
      <c r="AA82558" s="271"/>
    </row>
    <row r="82559" spans="27:27">
      <c r="AA82559" s="271"/>
    </row>
    <row r="82560" spans="27:27">
      <c r="AA82560" s="271"/>
    </row>
    <row r="82561" spans="27:27">
      <c r="AA82561" s="271"/>
    </row>
    <row r="82562" spans="27:27">
      <c r="AA82562" s="271"/>
    </row>
    <row r="82563" spans="27:27">
      <c r="AA82563" s="271"/>
    </row>
    <row r="82564" spans="27:27">
      <c r="AA82564" s="271"/>
    </row>
    <row r="82565" spans="27:27">
      <c r="AA82565" s="271"/>
    </row>
    <row r="82566" spans="27:27">
      <c r="AA82566" s="271"/>
    </row>
    <row r="82567" spans="27:27">
      <c r="AA82567" s="271"/>
    </row>
    <row r="82568" spans="27:27">
      <c r="AA82568" s="271"/>
    </row>
    <row r="82569" spans="27:27">
      <c r="AA82569" s="271"/>
    </row>
    <row r="82570" spans="27:27">
      <c r="AA82570" s="271"/>
    </row>
    <row r="82571" spans="27:27">
      <c r="AA82571" s="271"/>
    </row>
    <row r="82572" spans="27:27">
      <c r="AA82572" s="271"/>
    </row>
    <row r="82573" spans="27:27">
      <c r="AA82573" s="271"/>
    </row>
    <row r="82574" spans="27:27">
      <c r="AA82574" s="271"/>
    </row>
    <row r="82575" spans="27:27">
      <c r="AA82575" s="271"/>
    </row>
    <row r="82576" spans="27:27">
      <c r="AA82576" s="271"/>
    </row>
    <row r="82577" spans="27:27">
      <c r="AA82577" s="271"/>
    </row>
    <row r="82578" spans="27:27">
      <c r="AA82578" s="271"/>
    </row>
    <row r="82579" spans="27:27">
      <c r="AA82579" s="271"/>
    </row>
    <row r="82580" spans="27:27">
      <c r="AA82580" s="271"/>
    </row>
    <row r="82581" spans="27:27">
      <c r="AA82581" s="271"/>
    </row>
    <row r="82582" spans="27:27">
      <c r="AA82582" s="271"/>
    </row>
    <row r="82583" spans="27:27">
      <c r="AA82583" s="271"/>
    </row>
    <row r="82584" spans="27:27">
      <c r="AA82584" s="271"/>
    </row>
    <row r="82585" spans="27:27">
      <c r="AA82585" s="271"/>
    </row>
    <row r="82586" spans="27:27">
      <c r="AA82586" s="271"/>
    </row>
    <row r="82587" spans="27:27">
      <c r="AA82587" s="271"/>
    </row>
    <row r="82588" spans="27:27">
      <c r="AA82588" s="271"/>
    </row>
    <row r="82589" spans="27:27">
      <c r="AA82589" s="271"/>
    </row>
    <row r="82590" spans="27:27">
      <c r="AA82590" s="271"/>
    </row>
    <row r="82591" spans="27:27">
      <c r="AA82591" s="271"/>
    </row>
    <row r="82592" spans="27:27">
      <c r="AA82592" s="271"/>
    </row>
    <row r="82593" spans="27:27">
      <c r="AA82593" s="271"/>
    </row>
    <row r="82594" spans="27:27">
      <c r="AA82594" s="271"/>
    </row>
    <row r="82595" spans="27:27">
      <c r="AA82595" s="271"/>
    </row>
    <row r="82596" spans="27:27">
      <c r="AA82596" s="271"/>
    </row>
    <row r="82597" spans="27:27">
      <c r="AA82597" s="271"/>
    </row>
    <row r="82598" spans="27:27">
      <c r="AA82598" s="271"/>
    </row>
    <row r="82599" spans="27:27">
      <c r="AA82599" s="271"/>
    </row>
    <row r="82600" spans="27:27">
      <c r="AA82600" s="271"/>
    </row>
    <row r="82601" spans="27:27">
      <c r="AA82601" s="271"/>
    </row>
    <row r="82602" spans="27:27">
      <c r="AA82602" s="271"/>
    </row>
    <row r="82603" spans="27:27">
      <c r="AA82603" s="271"/>
    </row>
    <row r="82604" spans="27:27">
      <c r="AA82604" s="271"/>
    </row>
    <row r="82605" spans="27:27">
      <c r="AA82605" s="271"/>
    </row>
    <row r="82606" spans="27:27">
      <c r="AA82606" s="271"/>
    </row>
    <row r="82607" spans="27:27">
      <c r="AA82607" s="271"/>
    </row>
    <row r="82608" spans="27:27">
      <c r="AA82608" s="271"/>
    </row>
    <row r="82609" spans="27:27">
      <c r="AA82609" s="271"/>
    </row>
    <row r="82610" spans="27:27">
      <c r="AA82610" s="271"/>
    </row>
    <row r="82611" spans="27:27">
      <c r="AA82611" s="271"/>
    </row>
    <row r="82612" spans="27:27">
      <c r="AA82612" s="271"/>
    </row>
    <row r="82613" spans="27:27">
      <c r="AA82613" s="271"/>
    </row>
    <row r="82614" spans="27:27">
      <c r="AA82614" s="271"/>
    </row>
    <row r="82615" spans="27:27">
      <c r="AA82615" s="271"/>
    </row>
    <row r="82616" spans="27:27">
      <c r="AA82616" s="271"/>
    </row>
    <row r="82617" spans="27:27">
      <c r="AA82617" s="271"/>
    </row>
    <row r="82618" spans="27:27">
      <c r="AA82618" s="271"/>
    </row>
    <row r="82619" spans="27:27">
      <c r="AA82619" s="271"/>
    </row>
    <row r="82620" spans="27:27">
      <c r="AA82620" s="271"/>
    </row>
    <row r="82621" spans="27:27">
      <c r="AA82621" s="271"/>
    </row>
    <row r="82622" spans="27:27">
      <c r="AA82622" s="271"/>
    </row>
    <row r="82623" spans="27:27">
      <c r="AA82623" s="271"/>
    </row>
    <row r="82624" spans="27:27">
      <c r="AA82624" s="271"/>
    </row>
    <row r="82625" spans="27:27">
      <c r="AA82625" s="271"/>
    </row>
    <row r="82626" spans="27:27">
      <c r="AA82626" s="271"/>
    </row>
    <row r="82627" spans="27:27">
      <c r="AA82627" s="271"/>
    </row>
    <row r="82628" spans="27:27">
      <c r="AA82628" s="271"/>
    </row>
    <row r="82629" spans="27:27">
      <c r="AA82629" s="271"/>
    </row>
    <row r="82630" spans="27:27">
      <c r="AA82630" s="271"/>
    </row>
    <row r="82631" spans="27:27">
      <c r="AA82631" s="271"/>
    </row>
    <row r="82632" spans="27:27">
      <c r="AA82632" s="271"/>
    </row>
    <row r="82633" spans="27:27">
      <c r="AA82633" s="271"/>
    </row>
    <row r="82634" spans="27:27">
      <c r="AA82634" s="271"/>
    </row>
    <row r="82635" spans="27:27">
      <c r="AA82635" s="271"/>
    </row>
    <row r="82636" spans="27:27">
      <c r="AA82636" s="271"/>
    </row>
    <row r="82637" spans="27:27">
      <c r="AA82637" s="271"/>
    </row>
    <row r="82638" spans="27:27">
      <c r="AA82638" s="271"/>
    </row>
    <row r="82639" spans="27:27">
      <c r="AA82639" s="271"/>
    </row>
    <row r="82640" spans="27:27">
      <c r="AA82640" s="271"/>
    </row>
    <row r="82641" spans="27:27">
      <c r="AA82641" s="271"/>
    </row>
    <row r="82642" spans="27:27">
      <c r="AA82642" s="271"/>
    </row>
    <row r="82643" spans="27:27">
      <c r="AA82643" s="271"/>
    </row>
    <row r="82644" spans="27:27">
      <c r="AA82644" s="271"/>
    </row>
    <row r="82645" spans="27:27">
      <c r="AA82645" s="271"/>
    </row>
    <row r="82646" spans="27:27">
      <c r="AA82646" s="271"/>
    </row>
    <row r="82647" spans="27:27">
      <c r="AA82647" s="271"/>
    </row>
    <row r="82648" spans="27:27">
      <c r="AA82648" s="271"/>
    </row>
    <row r="82649" spans="27:27">
      <c r="AA82649" s="271"/>
    </row>
    <row r="82650" spans="27:27">
      <c r="AA82650" s="271"/>
    </row>
    <row r="82651" spans="27:27">
      <c r="AA82651" s="271"/>
    </row>
    <row r="82652" spans="27:27">
      <c r="AA82652" s="271"/>
    </row>
    <row r="82653" spans="27:27">
      <c r="AA82653" s="271"/>
    </row>
    <row r="82654" spans="27:27">
      <c r="AA82654" s="271"/>
    </row>
    <row r="82655" spans="27:27">
      <c r="AA82655" s="271"/>
    </row>
    <row r="82656" spans="27:27">
      <c r="AA82656" s="271"/>
    </row>
    <row r="82657" spans="27:27">
      <c r="AA82657" s="271"/>
    </row>
    <row r="82658" spans="27:27">
      <c r="AA82658" s="271"/>
    </row>
    <row r="82659" spans="27:27">
      <c r="AA82659" s="271"/>
    </row>
    <row r="82660" spans="27:27">
      <c r="AA82660" s="271"/>
    </row>
    <row r="82661" spans="27:27">
      <c r="AA82661" s="271"/>
    </row>
    <row r="82662" spans="27:27">
      <c r="AA82662" s="271"/>
    </row>
    <row r="82663" spans="27:27">
      <c r="AA82663" s="271"/>
    </row>
    <row r="82664" spans="27:27">
      <c r="AA82664" s="271"/>
    </row>
    <row r="82665" spans="27:27">
      <c r="AA82665" s="271"/>
    </row>
    <row r="82666" spans="27:27">
      <c r="AA82666" s="271"/>
    </row>
    <row r="82667" spans="27:27">
      <c r="AA82667" s="271"/>
    </row>
    <row r="82668" spans="27:27">
      <c r="AA82668" s="271"/>
    </row>
    <row r="82669" spans="27:27">
      <c r="AA82669" s="271"/>
    </row>
    <row r="82670" spans="27:27">
      <c r="AA82670" s="271"/>
    </row>
    <row r="82671" spans="27:27">
      <c r="AA82671" s="271"/>
    </row>
    <row r="82672" spans="27:27">
      <c r="AA82672" s="271"/>
    </row>
    <row r="82673" spans="27:27">
      <c r="AA82673" s="271"/>
    </row>
    <row r="82674" spans="27:27">
      <c r="AA82674" s="271"/>
    </row>
    <row r="82675" spans="27:27">
      <c r="AA82675" s="271"/>
    </row>
    <row r="82676" spans="27:27">
      <c r="AA82676" s="271"/>
    </row>
    <row r="82677" spans="27:27">
      <c r="AA82677" s="271"/>
    </row>
    <row r="82678" spans="27:27">
      <c r="AA82678" s="271"/>
    </row>
    <row r="82679" spans="27:27">
      <c r="AA82679" s="271"/>
    </row>
    <row r="82680" spans="27:27">
      <c r="AA82680" s="271"/>
    </row>
    <row r="82681" spans="27:27">
      <c r="AA82681" s="271"/>
    </row>
    <row r="82682" spans="27:27">
      <c r="AA82682" s="271"/>
    </row>
    <row r="82683" spans="27:27">
      <c r="AA82683" s="271"/>
    </row>
    <row r="82684" spans="27:27">
      <c r="AA82684" s="271"/>
    </row>
    <row r="82685" spans="27:27">
      <c r="AA82685" s="271"/>
    </row>
    <row r="82686" spans="27:27">
      <c r="AA82686" s="271"/>
    </row>
    <row r="82687" spans="27:27">
      <c r="AA82687" s="271"/>
    </row>
    <row r="82688" spans="27:27">
      <c r="AA82688" s="271"/>
    </row>
    <row r="82689" spans="27:27">
      <c r="AA82689" s="271"/>
    </row>
    <row r="82690" spans="27:27">
      <c r="AA82690" s="271"/>
    </row>
    <row r="82691" spans="27:27">
      <c r="AA82691" s="271"/>
    </row>
    <row r="82692" spans="27:27">
      <c r="AA82692" s="271"/>
    </row>
    <row r="82693" spans="27:27">
      <c r="AA82693" s="271"/>
    </row>
    <row r="82694" spans="27:27">
      <c r="AA82694" s="271"/>
    </row>
    <row r="82695" spans="27:27">
      <c r="AA82695" s="271"/>
    </row>
    <row r="82696" spans="27:27">
      <c r="AA82696" s="271"/>
    </row>
    <row r="82697" spans="27:27">
      <c r="AA82697" s="271"/>
    </row>
    <row r="82698" spans="27:27">
      <c r="AA82698" s="271"/>
    </row>
    <row r="82699" spans="27:27">
      <c r="AA82699" s="271"/>
    </row>
    <row r="82700" spans="27:27">
      <c r="AA82700" s="271"/>
    </row>
    <row r="82701" spans="27:27">
      <c r="AA82701" s="271"/>
    </row>
    <row r="82702" spans="27:27">
      <c r="AA82702" s="271"/>
    </row>
    <row r="82703" spans="27:27">
      <c r="AA82703" s="271"/>
    </row>
    <row r="82704" spans="27:27">
      <c r="AA82704" s="271"/>
    </row>
    <row r="82705" spans="27:27">
      <c r="AA82705" s="271"/>
    </row>
    <row r="82706" spans="27:27">
      <c r="AA82706" s="271"/>
    </row>
    <row r="82707" spans="27:27">
      <c r="AA82707" s="271"/>
    </row>
    <row r="82708" spans="27:27">
      <c r="AA82708" s="271"/>
    </row>
    <row r="82709" spans="27:27">
      <c r="AA82709" s="271"/>
    </row>
    <row r="82710" spans="27:27">
      <c r="AA82710" s="271"/>
    </row>
    <row r="82711" spans="27:27">
      <c r="AA82711" s="271"/>
    </row>
    <row r="82712" spans="27:27">
      <c r="AA82712" s="271"/>
    </row>
    <row r="82713" spans="27:27">
      <c r="AA82713" s="271"/>
    </row>
    <row r="82714" spans="27:27">
      <c r="AA82714" s="271"/>
    </row>
    <row r="82715" spans="27:27">
      <c r="AA82715" s="271"/>
    </row>
    <row r="82716" spans="27:27">
      <c r="AA82716" s="271"/>
    </row>
    <row r="82717" spans="27:27">
      <c r="AA82717" s="271"/>
    </row>
    <row r="82718" spans="27:27">
      <c r="AA82718" s="271"/>
    </row>
    <row r="82719" spans="27:27">
      <c r="AA82719" s="271"/>
    </row>
    <row r="82720" spans="27:27">
      <c r="AA82720" s="271"/>
    </row>
    <row r="82721" spans="27:27">
      <c r="AA82721" s="271"/>
    </row>
    <row r="82722" spans="27:27">
      <c r="AA82722" s="271"/>
    </row>
    <row r="82723" spans="27:27">
      <c r="AA82723" s="271"/>
    </row>
    <row r="82724" spans="27:27">
      <c r="AA82724" s="271"/>
    </row>
    <row r="82725" spans="27:27">
      <c r="AA82725" s="271"/>
    </row>
    <row r="82726" spans="27:27">
      <c r="AA82726" s="271"/>
    </row>
    <row r="82727" spans="27:27">
      <c r="AA82727" s="271"/>
    </row>
    <row r="82728" spans="27:27">
      <c r="AA82728" s="271"/>
    </row>
    <row r="82729" spans="27:27">
      <c r="AA82729" s="271"/>
    </row>
    <row r="82730" spans="27:27">
      <c r="AA82730" s="271"/>
    </row>
    <row r="82731" spans="27:27">
      <c r="AA82731" s="271"/>
    </row>
    <row r="82732" spans="27:27">
      <c r="AA82732" s="271"/>
    </row>
    <row r="82733" spans="27:27">
      <c r="AA82733" s="271"/>
    </row>
    <row r="82734" spans="27:27">
      <c r="AA82734" s="271"/>
    </row>
    <row r="82735" spans="27:27">
      <c r="AA82735" s="271"/>
    </row>
    <row r="82736" spans="27:27">
      <c r="AA82736" s="271"/>
    </row>
    <row r="82737" spans="27:27">
      <c r="AA82737" s="271"/>
    </row>
    <row r="82738" spans="27:27">
      <c r="AA82738" s="271"/>
    </row>
    <row r="82739" spans="27:27">
      <c r="AA82739" s="271"/>
    </row>
    <row r="82740" spans="27:27">
      <c r="AA82740" s="271"/>
    </row>
    <row r="82741" spans="27:27">
      <c r="AA82741" s="271"/>
    </row>
    <row r="82742" spans="27:27">
      <c r="AA82742" s="271"/>
    </row>
    <row r="82743" spans="27:27">
      <c r="AA82743" s="271"/>
    </row>
    <row r="82744" spans="27:27">
      <c r="AA82744" s="271"/>
    </row>
    <row r="82745" spans="27:27">
      <c r="AA82745" s="271"/>
    </row>
    <row r="82746" spans="27:27">
      <c r="AA82746" s="271"/>
    </row>
    <row r="82747" spans="27:27">
      <c r="AA82747" s="271"/>
    </row>
    <row r="82748" spans="27:27">
      <c r="AA82748" s="271"/>
    </row>
    <row r="82749" spans="27:27">
      <c r="AA82749" s="271"/>
    </row>
    <row r="82750" spans="27:27">
      <c r="AA82750" s="271"/>
    </row>
    <row r="82751" spans="27:27">
      <c r="AA82751" s="271"/>
    </row>
    <row r="82752" spans="27:27">
      <c r="AA82752" s="271"/>
    </row>
    <row r="82753" spans="27:27">
      <c r="AA82753" s="271"/>
    </row>
    <row r="82754" spans="27:27">
      <c r="AA82754" s="271"/>
    </row>
    <row r="82755" spans="27:27">
      <c r="AA82755" s="271"/>
    </row>
    <row r="82756" spans="27:27">
      <c r="AA82756" s="271"/>
    </row>
    <row r="82757" spans="27:27">
      <c r="AA82757" s="271"/>
    </row>
    <row r="82758" spans="27:27">
      <c r="AA82758" s="271"/>
    </row>
    <row r="82759" spans="27:27">
      <c r="AA82759" s="271"/>
    </row>
    <row r="82760" spans="27:27">
      <c r="AA82760" s="271"/>
    </row>
    <row r="82761" spans="27:27">
      <c r="AA82761" s="271"/>
    </row>
    <row r="82762" spans="27:27">
      <c r="AA82762" s="271"/>
    </row>
    <row r="82763" spans="27:27">
      <c r="AA82763" s="271"/>
    </row>
    <row r="82764" spans="27:27">
      <c r="AA82764" s="271"/>
    </row>
    <row r="82765" spans="27:27">
      <c r="AA82765" s="271"/>
    </row>
    <row r="82766" spans="27:27">
      <c r="AA82766" s="271"/>
    </row>
    <row r="82767" spans="27:27">
      <c r="AA82767" s="271"/>
    </row>
    <row r="82768" spans="27:27">
      <c r="AA82768" s="271"/>
    </row>
    <row r="82769" spans="27:27">
      <c r="AA82769" s="271"/>
    </row>
    <row r="82770" spans="27:27">
      <c r="AA82770" s="271"/>
    </row>
    <row r="82771" spans="27:27">
      <c r="AA82771" s="271"/>
    </row>
    <row r="82772" spans="27:27">
      <c r="AA82772" s="271"/>
    </row>
    <row r="82773" spans="27:27">
      <c r="AA82773" s="271"/>
    </row>
    <row r="82774" spans="27:27">
      <c r="AA82774" s="271"/>
    </row>
    <row r="82775" spans="27:27">
      <c r="AA82775" s="271"/>
    </row>
    <row r="82776" spans="27:27">
      <c r="AA82776" s="271"/>
    </row>
    <row r="82777" spans="27:27">
      <c r="AA82777" s="271"/>
    </row>
    <row r="82778" spans="27:27">
      <c r="AA82778" s="271"/>
    </row>
    <row r="82779" spans="27:27">
      <c r="AA82779" s="271"/>
    </row>
    <row r="82780" spans="27:27">
      <c r="AA82780" s="271"/>
    </row>
    <row r="82781" spans="27:27">
      <c r="AA82781" s="271"/>
    </row>
    <row r="82782" spans="27:27">
      <c r="AA82782" s="271"/>
    </row>
    <row r="82783" spans="27:27">
      <c r="AA82783" s="271"/>
    </row>
    <row r="82784" spans="27:27">
      <c r="AA82784" s="271"/>
    </row>
    <row r="82785" spans="27:27">
      <c r="AA82785" s="271"/>
    </row>
    <row r="82786" spans="27:27">
      <c r="AA82786" s="271"/>
    </row>
    <row r="82787" spans="27:27">
      <c r="AA82787" s="271"/>
    </row>
    <row r="82788" spans="27:27">
      <c r="AA82788" s="271"/>
    </row>
    <row r="82789" spans="27:27">
      <c r="AA82789" s="271"/>
    </row>
    <row r="82790" spans="27:27">
      <c r="AA82790" s="271"/>
    </row>
    <row r="82791" spans="27:27">
      <c r="AA82791" s="271"/>
    </row>
    <row r="82792" spans="27:27">
      <c r="AA82792" s="271"/>
    </row>
    <row r="82793" spans="27:27">
      <c r="AA82793" s="271"/>
    </row>
    <row r="82794" spans="27:27">
      <c r="AA82794" s="271"/>
    </row>
    <row r="82795" spans="27:27">
      <c r="AA82795" s="271"/>
    </row>
    <row r="82796" spans="27:27">
      <c r="AA82796" s="271"/>
    </row>
    <row r="82797" spans="27:27">
      <c r="AA82797" s="271"/>
    </row>
    <row r="82798" spans="27:27">
      <c r="AA82798" s="271"/>
    </row>
    <row r="82799" spans="27:27">
      <c r="AA82799" s="271"/>
    </row>
    <row r="82800" spans="27:27">
      <c r="AA82800" s="271"/>
    </row>
    <row r="82801" spans="27:27">
      <c r="AA82801" s="271"/>
    </row>
    <row r="82802" spans="27:27">
      <c r="AA82802" s="271"/>
    </row>
    <row r="82803" spans="27:27">
      <c r="AA82803" s="271"/>
    </row>
    <row r="82804" spans="27:27">
      <c r="AA82804" s="271"/>
    </row>
    <row r="82805" spans="27:27">
      <c r="AA82805" s="271"/>
    </row>
    <row r="82806" spans="27:27">
      <c r="AA82806" s="271"/>
    </row>
    <row r="82807" spans="27:27">
      <c r="AA82807" s="271"/>
    </row>
    <row r="82808" spans="27:27">
      <c r="AA82808" s="271"/>
    </row>
    <row r="82809" spans="27:27">
      <c r="AA82809" s="271"/>
    </row>
    <row r="82810" spans="27:27">
      <c r="AA82810" s="271"/>
    </row>
    <row r="82811" spans="27:27">
      <c r="AA82811" s="271"/>
    </row>
    <row r="82812" spans="27:27">
      <c r="AA82812" s="271"/>
    </row>
    <row r="82813" spans="27:27">
      <c r="AA82813" s="271"/>
    </row>
    <row r="82814" spans="27:27">
      <c r="AA82814" s="271"/>
    </row>
    <row r="82815" spans="27:27">
      <c r="AA82815" s="271"/>
    </row>
    <row r="82816" spans="27:27">
      <c r="AA82816" s="271"/>
    </row>
    <row r="82817" spans="27:27">
      <c r="AA82817" s="271"/>
    </row>
    <row r="82818" spans="27:27">
      <c r="AA82818" s="271"/>
    </row>
    <row r="82819" spans="27:27">
      <c r="AA82819" s="271"/>
    </row>
    <row r="82820" spans="27:27">
      <c r="AA82820" s="271"/>
    </row>
    <row r="82821" spans="27:27">
      <c r="AA82821" s="271"/>
    </row>
    <row r="82822" spans="27:27">
      <c r="AA82822" s="271"/>
    </row>
    <row r="82823" spans="27:27">
      <c r="AA82823" s="271"/>
    </row>
    <row r="82824" spans="27:27">
      <c r="AA82824" s="271"/>
    </row>
    <row r="82825" spans="27:27">
      <c r="AA82825" s="271"/>
    </row>
    <row r="82826" spans="27:27">
      <c r="AA82826" s="271"/>
    </row>
    <row r="82827" spans="27:27">
      <c r="AA82827" s="271"/>
    </row>
    <row r="82828" spans="27:27">
      <c r="AA82828" s="271"/>
    </row>
    <row r="82829" spans="27:27">
      <c r="AA82829" s="271"/>
    </row>
    <row r="82830" spans="27:27">
      <c r="AA82830" s="271"/>
    </row>
    <row r="82831" spans="27:27">
      <c r="AA82831" s="271"/>
    </row>
    <row r="82832" spans="27:27">
      <c r="AA82832" s="271"/>
    </row>
    <row r="82833" spans="27:27">
      <c r="AA82833" s="271"/>
    </row>
    <row r="82834" spans="27:27">
      <c r="AA82834" s="271"/>
    </row>
    <row r="82835" spans="27:27">
      <c r="AA82835" s="271"/>
    </row>
    <row r="82836" spans="27:27">
      <c r="AA82836" s="271"/>
    </row>
    <row r="82837" spans="27:27">
      <c r="AA82837" s="271"/>
    </row>
    <row r="82838" spans="27:27">
      <c r="AA82838" s="271"/>
    </row>
    <row r="82839" spans="27:27">
      <c r="AA82839" s="271"/>
    </row>
    <row r="82840" spans="27:27">
      <c r="AA82840" s="271"/>
    </row>
    <row r="82841" spans="27:27">
      <c r="AA82841" s="271"/>
    </row>
    <row r="82842" spans="27:27">
      <c r="AA82842" s="271"/>
    </row>
    <row r="82843" spans="27:27">
      <c r="AA82843" s="271"/>
    </row>
    <row r="82844" spans="27:27">
      <c r="AA82844" s="271"/>
    </row>
    <row r="82845" spans="27:27">
      <c r="AA82845" s="271"/>
    </row>
    <row r="82846" spans="27:27">
      <c r="AA82846" s="271"/>
    </row>
    <row r="82847" spans="27:27">
      <c r="AA82847" s="271"/>
    </row>
    <row r="82848" spans="27:27">
      <c r="AA82848" s="271"/>
    </row>
    <row r="82849" spans="27:27">
      <c r="AA82849" s="271"/>
    </row>
    <row r="82850" spans="27:27">
      <c r="AA82850" s="271"/>
    </row>
    <row r="82851" spans="27:27">
      <c r="AA82851" s="271"/>
    </row>
    <row r="82852" spans="27:27">
      <c r="AA82852" s="271"/>
    </row>
    <row r="82853" spans="27:27">
      <c r="AA82853" s="271"/>
    </row>
    <row r="82854" spans="27:27">
      <c r="AA82854" s="271"/>
    </row>
    <row r="82855" spans="27:27">
      <c r="AA82855" s="271"/>
    </row>
    <row r="82856" spans="27:27">
      <c r="AA82856" s="271"/>
    </row>
    <row r="82857" spans="27:27">
      <c r="AA82857" s="271"/>
    </row>
    <row r="82858" spans="27:27">
      <c r="AA82858" s="271"/>
    </row>
    <row r="82859" spans="27:27">
      <c r="AA82859" s="271"/>
    </row>
    <row r="82860" spans="27:27">
      <c r="AA82860" s="271"/>
    </row>
    <row r="82861" spans="27:27">
      <c r="AA82861" s="271"/>
    </row>
    <row r="82862" spans="27:27">
      <c r="AA82862" s="271"/>
    </row>
    <row r="82863" spans="27:27">
      <c r="AA82863" s="271"/>
    </row>
    <row r="82864" spans="27:27">
      <c r="AA82864" s="271"/>
    </row>
    <row r="82865" spans="27:27">
      <c r="AA82865" s="271"/>
    </row>
    <row r="82866" spans="27:27">
      <c r="AA82866" s="271"/>
    </row>
    <row r="82867" spans="27:27">
      <c r="AA82867" s="271"/>
    </row>
    <row r="82868" spans="27:27">
      <c r="AA82868" s="271"/>
    </row>
    <row r="82869" spans="27:27">
      <c r="AA82869" s="271"/>
    </row>
    <row r="82870" spans="27:27">
      <c r="AA82870" s="271"/>
    </row>
    <row r="82871" spans="27:27">
      <c r="AA82871" s="271"/>
    </row>
    <row r="82872" spans="27:27">
      <c r="AA82872" s="271"/>
    </row>
    <row r="82873" spans="27:27">
      <c r="AA82873" s="271"/>
    </row>
    <row r="82874" spans="27:27">
      <c r="AA82874" s="271"/>
    </row>
    <row r="82875" spans="27:27">
      <c r="AA82875" s="271"/>
    </row>
    <row r="82876" spans="27:27">
      <c r="AA82876" s="271"/>
    </row>
    <row r="82877" spans="27:27">
      <c r="AA82877" s="271"/>
    </row>
    <row r="82878" spans="27:27">
      <c r="AA82878" s="271"/>
    </row>
    <row r="82879" spans="27:27">
      <c r="AA82879" s="271"/>
    </row>
    <row r="82880" spans="27:27">
      <c r="AA82880" s="271"/>
    </row>
    <row r="82881" spans="27:27">
      <c r="AA82881" s="271"/>
    </row>
    <row r="82882" spans="27:27">
      <c r="AA82882" s="271"/>
    </row>
    <row r="82883" spans="27:27">
      <c r="AA82883" s="271"/>
    </row>
    <row r="82884" spans="27:27">
      <c r="AA82884" s="271"/>
    </row>
    <row r="82885" spans="27:27">
      <c r="AA82885" s="271"/>
    </row>
    <row r="82886" spans="27:27">
      <c r="AA82886" s="271"/>
    </row>
    <row r="82887" spans="27:27">
      <c r="AA82887" s="271"/>
    </row>
    <row r="82888" spans="27:27">
      <c r="AA82888" s="271"/>
    </row>
    <row r="82889" spans="27:27">
      <c r="AA82889" s="271"/>
    </row>
    <row r="82890" spans="27:27">
      <c r="AA82890" s="271"/>
    </row>
    <row r="82891" spans="27:27">
      <c r="AA82891" s="271"/>
    </row>
    <row r="82892" spans="27:27">
      <c r="AA82892" s="271"/>
    </row>
    <row r="82893" spans="27:27">
      <c r="AA82893" s="271"/>
    </row>
    <row r="82894" spans="27:27">
      <c r="AA82894" s="271"/>
    </row>
    <row r="82895" spans="27:27">
      <c r="AA82895" s="271"/>
    </row>
    <row r="82896" spans="27:27">
      <c r="AA82896" s="271"/>
    </row>
    <row r="82897" spans="27:27">
      <c r="AA82897" s="271"/>
    </row>
    <row r="82898" spans="27:27">
      <c r="AA82898" s="271"/>
    </row>
    <row r="82899" spans="27:27">
      <c r="AA82899" s="271"/>
    </row>
    <row r="82900" spans="27:27">
      <c r="AA82900" s="271"/>
    </row>
    <row r="82901" spans="27:27">
      <c r="AA82901" s="271"/>
    </row>
    <row r="82902" spans="27:27">
      <c r="AA82902" s="271"/>
    </row>
    <row r="82903" spans="27:27">
      <c r="AA82903" s="271"/>
    </row>
    <row r="82904" spans="27:27">
      <c r="AA82904" s="271"/>
    </row>
    <row r="82905" spans="27:27">
      <c r="AA82905" s="271"/>
    </row>
    <row r="82906" spans="27:27">
      <c r="AA82906" s="271"/>
    </row>
    <row r="82907" spans="27:27">
      <c r="AA82907" s="271"/>
    </row>
    <row r="82908" spans="27:27">
      <c r="AA82908" s="271"/>
    </row>
    <row r="82909" spans="27:27">
      <c r="AA82909" s="271"/>
    </row>
    <row r="82910" spans="27:27">
      <c r="AA82910" s="271"/>
    </row>
    <row r="82911" spans="27:27">
      <c r="AA82911" s="271"/>
    </row>
    <row r="82912" spans="27:27">
      <c r="AA82912" s="271"/>
    </row>
    <row r="82913" spans="27:27">
      <c r="AA82913" s="271"/>
    </row>
    <row r="82914" spans="27:27">
      <c r="AA82914" s="271"/>
    </row>
    <row r="82915" spans="27:27">
      <c r="AA82915" s="271"/>
    </row>
    <row r="82916" spans="27:27">
      <c r="AA82916" s="271"/>
    </row>
    <row r="82917" spans="27:27">
      <c r="AA82917" s="271"/>
    </row>
    <row r="82918" spans="27:27">
      <c r="AA82918" s="271"/>
    </row>
    <row r="82919" spans="27:27">
      <c r="AA82919" s="271"/>
    </row>
    <row r="82920" spans="27:27">
      <c r="AA82920" s="271"/>
    </row>
    <row r="82921" spans="27:27">
      <c r="AA82921" s="271"/>
    </row>
    <row r="82922" spans="27:27">
      <c r="AA82922" s="271"/>
    </row>
    <row r="82923" spans="27:27">
      <c r="AA82923" s="271"/>
    </row>
    <row r="82924" spans="27:27">
      <c r="AA82924" s="271"/>
    </row>
    <row r="82925" spans="27:27">
      <c r="AA82925" s="271"/>
    </row>
    <row r="82926" spans="27:27">
      <c r="AA82926" s="271"/>
    </row>
    <row r="82927" spans="27:27">
      <c r="AA82927" s="271"/>
    </row>
    <row r="82928" spans="27:27">
      <c r="AA82928" s="271"/>
    </row>
    <row r="82929" spans="27:27">
      <c r="AA82929" s="271"/>
    </row>
    <row r="82930" spans="27:27">
      <c r="AA82930" s="271"/>
    </row>
    <row r="82931" spans="27:27">
      <c r="AA82931" s="271"/>
    </row>
    <row r="82932" spans="27:27">
      <c r="AA82932" s="271"/>
    </row>
    <row r="82933" spans="27:27">
      <c r="AA82933" s="271"/>
    </row>
    <row r="82934" spans="27:27">
      <c r="AA82934" s="271"/>
    </row>
    <row r="82935" spans="27:27">
      <c r="AA82935" s="271"/>
    </row>
    <row r="82936" spans="27:27">
      <c r="AA82936" s="271"/>
    </row>
    <row r="82937" spans="27:27">
      <c r="AA82937" s="271"/>
    </row>
    <row r="82938" spans="27:27">
      <c r="AA82938" s="271"/>
    </row>
    <row r="82939" spans="27:27">
      <c r="AA82939" s="271"/>
    </row>
    <row r="82940" spans="27:27">
      <c r="AA82940" s="271"/>
    </row>
    <row r="82941" spans="27:27">
      <c r="AA82941" s="271"/>
    </row>
    <row r="82942" spans="27:27">
      <c r="AA82942" s="271"/>
    </row>
    <row r="82943" spans="27:27">
      <c r="AA82943" s="271"/>
    </row>
    <row r="82944" spans="27:27">
      <c r="AA82944" s="271"/>
    </row>
    <row r="82945" spans="27:27">
      <c r="AA82945" s="271"/>
    </row>
    <row r="82946" spans="27:27">
      <c r="AA82946" s="271"/>
    </row>
    <row r="82947" spans="27:27">
      <c r="AA82947" s="271"/>
    </row>
    <row r="82948" spans="27:27">
      <c r="AA82948" s="271"/>
    </row>
    <row r="82949" spans="27:27">
      <c r="AA82949" s="271"/>
    </row>
    <row r="82950" spans="27:27">
      <c r="AA82950" s="271"/>
    </row>
    <row r="82951" spans="27:27">
      <c r="AA82951" s="271"/>
    </row>
    <row r="82952" spans="27:27">
      <c r="AA82952" s="271"/>
    </row>
    <row r="82953" spans="27:27">
      <c r="AA82953" s="271"/>
    </row>
    <row r="82954" spans="27:27">
      <c r="AA82954" s="271"/>
    </row>
    <row r="82955" spans="27:27">
      <c r="AA82955" s="271"/>
    </row>
    <row r="82956" spans="27:27">
      <c r="AA82956" s="271"/>
    </row>
    <row r="82957" spans="27:27">
      <c r="AA82957" s="271"/>
    </row>
    <row r="82958" spans="27:27">
      <c r="AA82958" s="271"/>
    </row>
    <row r="82959" spans="27:27">
      <c r="AA82959" s="271"/>
    </row>
    <row r="82960" spans="27:27">
      <c r="AA82960" s="271"/>
    </row>
    <row r="82961" spans="27:27">
      <c r="AA82961" s="271"/>
    </row>
    <row r="82962" spans="27:27">
      <c r="AA82962" s="271"/>
    </row>
    <row r="82963" spans="27:27">
      <c r="AA82963" s="271"/>
    </row>
    <row r="82964" spans="27:27">
      <c r="AA82964" s="271"/>
    </row>
    <row r="82965" spans="27:27">
      <c r="AA82965" s="271"/>
    </row>
    <row r="82966" spans="27:27">
      <c r="AA82966" s="271"/>
    </row>
    <row r="82967" spans="27:27">
      <c r="AA82967" s="271"/>
    </row>
    <row r="82968" spans="27:27">
      <c r="AA82968" s="271"/>
    </row>
    <row r="82969" spans="27:27">
      <c r="AA82969" s="271"/>
    </row>
    <row r="82970" spans="27:27">
      <c r="AA82970" s="271"/>
    </row>
    <row r="82971" spans="27:27">
      <c r="AA82971" s="271"/>
    </row>
    <row r="82972" spans="27:27">
      <c r="AA82972" s="271"/>
    </row>
    <row r="82973" spans="27:27">
      <c r="AA82973" s="271"/>
    </row>
    <row r="82974" spans="27:27">
      <c r="AA82974" s="271"/>
    </row>
    <row r="82975" spans="27:27">
      <c r="AA82975" s="271"/>
    </row>
    <row r="82976" spans="27:27">
      <c r="AA82976" s="271"/>
    </row>
    <row r="82977" spans="27:27">
      <c r="AA82977" s="271"/>
    </row>
    <row r="82978" spans="27:27">
      <c r="AA82978" s="271"/>
    </row>
    <row r="82979" spans="27:27">
      <c r="AA82979" s="271"/>
    </row>
    <row r="82980" spans="27:27">
      <c r="AA82980" s="271"/>
    </row>
    <row r="82981" spans="27:27">
      <c r="AA82981" s="271"/>
    </row>
    <row r="82982" spans="27:27">
      <c r="AA82982" s="271"/>
    </row>
    <row r="82983" spans="27:27">
      <c r="AA82983" s="271"/>
    </row>
    <row r="82984" spans="27:27">
      <c r="AA82984" s="271"/>
    </row>
    <row r="82985" spans="27:27">
      <c r="AA82985" s="271"/>
    </row>
    <row r="82986" spans="27:27">
      <c r="AA82986" s="271"/>
    </row>
    <row r="82987" spans="27:27">
      <c r="AA82987" s="271"/>
    </row>
    <row r="82988" spans="27:27">
      <c r="AA82988" s="271"/>
    </row>
    <row r="82989" spans="27:27">
      <c r="AA82989" s="271"/>
    </row>
    <row r="82990" spans="27:27">
      <c r="AA82990" s="271"/>
    </row>
    <row r="82991" spans="27:27">
      <c r="AA82991" s="271"/>
    </row>
    <row r="82992" spans="27:27">
      <c r="AA82992" s="271"/>
    </row>
    <row r="82993" spans="27:27">
      <c r="AA82993" s="271"/>
    </row>
    <row r="82994" spans="27:27">
      <c r="AA82994" s="271"/>
    </row>
    <row r="82995" spans="27:27">
      <c r="AA82995" s="271"/>
    </row>
    <row r="82996" spans="27:27">
      <c r="AA82996" s="271"/>
    </row>
    <row r="82997" spans="27:27">
      <c r="AA82997" s="271"/>
    </row>
    <row r="82998" spans="27:27">
      <c r="AA82998" s="271"/>
    </row>
    <row r="82999" spans="27:27">
      <c r="AA82999" s="271"/>
    </row>
    <row r="83000" spans="27:27">
      <c r="AA83000" s="271"/>
    </row>
    <row r="83001" spans="27:27">
      <c r="AA83001" s="271"/>
    </row>
    <row r="83002" spans="27:27">
      <c r="AA83002" s="271"/>
    </row>
    <row r="83003" spans="27:27">
      <c r="AA83003" s="271"/>
    </row>
    <row r="83004" spans="27:27">
      <c r="AA83004" s="271"/>
    </row>
    <row r="83005" spans="27:27">
      <c r="AA83005" s="271"/>
    </row>
    <row r="83006" spans="27:27">
      <c r="AA83006" s="271"/>
    </row>
    <row r="83007" spans="27:27">
      <c r="AA83007" s="271"/>
    </row>
    <row r="83008" spans="27:27">
      <c r="AA83008" s="271"/>
    </row>
    <row r="83009" spans="27:27">
      <c r="AA83009" s="271"/>
    </row>
    <row r="83010" spans="27:27">
      <c r="AA83010" s="271"/>
    </row>
    <row r="83011" spans="27:27">
      <c r="AA83011" s="271"/>
    </row>
    <row r="83012" spans="27:27">
      <c r="AA83012" s="271"/>
    </row>
    <row r="83013" spans="27:27">
      <c r="AA83013" s="271"/>
    </row>
    <row r="83014" spans="27:27">
      <c r="AA83014" s="271"/>
    </row>
    <row r="83015" spans="27:27">
      <c r="AA83015" s="271"/>
    </row>
    <row r="83016" spans="27:27">
      <c r="AA83016" s="271"/>
    </row>
    <row r="83017" spans="27:27">
      <c r="AA83017" s="271"/>
    </row>
    <row r="83018" spans="27:27">
      <c r="AA83018" s="271"/>
    </row>
    <row r="83019" spans="27:27">
      <c r="AA83019" s="271"/>
    </row>
    <row r="83020" spans="27:27">
      <c r="AA83020" s="271"/>
    </row>
    <row r="83021" spans="27:27">
      <c r="AA83021" s="271"/>
    </row>
    <row r="83022" spans="27:27">
      <c r="AA83022" s="271"/>
    </row>
    <row r="83023" spans="27:27">
      <c r="AA83023" s="271"/>
    </row>
    <row r="83024" spans="27:27">
      <c r="AA83024" s="271"/>
    </row>
    <row r="83025" spans="27:27">
      <c r="AA83025" s="271"/>
    </row>
    <row r="83026" spans="27:27">
      <c r="AA83026" s="271"/>
    </row>
    <row r="83027" spans="27:27">
      <c r="AA83027" s="271"/>
    </row>
    <row r="83028" spans="27:27">
      <c r="AA83028" s="271"/>
    </row>
    <row r="83029" spans="27:27">
      <c r="AA83029" s="271"/>
    </row>
    <row r="83030" spans="27:27">
      <c r="AA83030" s="271"/>
    </row>
    <row r="83031" spans="27:27">
      <c r="AA83031" s="271"/>
    </row>
    <row r="83032" spans="27:27">
      <c r="AA83032" s="271"/>
    </row>
    <row r="83033" spans="27:27">
      <c r="AA83033" s="271"/>
    </row>
    <row r="83034" spans="27:27">
      <c r="AA83034" s="271"/>
    </row>
    <row r="83035" spans="27:27">
      <c r="AA83035" s="271"/>
    </row>
    <row r="83036" spans="27:27">
      <c r="AA83036" s="271"/>
    </row>
    <row r="83037" spans="27:27">
      <c r="AA83037" s="271"/>
    </row>
    <row r="83038" spans="27:27">
      <c r="AA83038" s="271"/>
    </row>
    <row r="83039" spans="27:27">
      <c r="AA83039" s="271"/>
    </row>
    <row r="83040" spans="27:27">
      <c r="AA83040" s="271"/>
    </row>
    <row r="83041" spans="27:27">
      <c r="AA83041" s="271"/>
    </row>
    <row r="83042" spans="27:27">
      <c r="AA83042" s="271"/>
    </row>
    <row r="83043" spans="27:27">
      <c r="AA83043" s="271"/>
    </row>
    <row r="83044" spans="27:27">
      <c r="AA83044" s="271"/>
    </row>
    <row r="83045" spans="27:27">
      <c r="AA83045" s="271"/>
    </row>
    <row r="83046" spans="27:27">
      <c r="AA83046" s="271"/>
    </row>
    <row r="83047" spans="27:27">
      <c r="AA83047" s="271"/>
    </row>
    <row r="83048" spans="27:27">
      <c r="AA83048" s="271"/>
    </row>
    <row r="83049" spans="27:27">
      <c r="AA83049" s="271"/>
    </row>
    <row r="83050" spans="27:27">
      <c r="AA83050" s="271"/>
    </row>
    <row r="83051" spans="27:27">
      <c r="AA83051" s="271"/>
    </row>
    <row r="83052" spans="27:27">
      <c r="AA83052" s="271"/>
    </row>
    <row r="83053" spans="27:27">
      <c r="AA83053" s="271"/>
    </row>
    <row r="83054" spans="27:27">
      <c r="AA83054" s="271"/>
    </row>
    <row r="83055" spans="27:27">
      <c r="AA83055" s="271"/>
    </row>
    <row r="83056" spans="27:27">
      <c r="AA83056" s="271"/>
    </row>
    <row r="83057" spans="27:27">
      <c r="AA83057" s="271"/>
    </row>
    <row r="83058" spans="27:27">
      <c r="AA83058" s="271"/>
    </row>
    <row r="83059" spans="27:27">
      <c r="AA83059" s="271"/>
    </row>
    <row r="83060" spans="27:27">
      <c r="AA83060" s="271"/>
    </row>
    <row r="83061" spans="27:27">
      <c r="AA83061" s="271"/>
    </row>
    <row r="83062" spans="27:27">
      <c r="AA83062" s="271"/>
    </row>
    <row r="83063" spans="27:27">
      <c r="AA83063" s="271"/>
    </row>
    <row r="83064" spans="27:27">
      <c r="AA83064" s="271"/>
    </row>
    <row r="83065" spans="27:27">
      <c r="AA83065" s="271"/>
    </row>
    <row r="83066" spans="27:27">
      <c r="AA83066" s="271"/>
    </row>
    <row r="83067" spans="27:27">
      <c r="AA83067" s="271"/>
    </row>
    <row r="83068" spans="27:27">
      <c r="AA83068" s="271"/>
    </row>
    <row r="83069" spans="27:27">
      <c r="AA83069" s="271"/>
    </row>
    <row r="83070" spans="27:27">
      <c r="AA83070" s="271"/>
    </row>
    <row r="83071" spans="27:27">
      <c r="AA83071" s="271"/>
    </row>
    <row r="83072" spans="27:27">
      <c r="AA83072" s="271"/>
    </row>
    <row r="83073" spans="27:27">
      <c r="AA83073" s="271"/>
    </row>
    <row r="83074" spans="27:27">
      <c r="AA83074" s="271"/>
    </row>
    <row r="83075" spans="27:27">
      <c r="AA83075" s="271"/>
    </row>
    <row r="83076" spans="27:27">
      <c r="AA83076" s="271"/>
    </row>
    <row r="83077" spans="27:27">
      <c r="AA83077" s="271"/>
    </row>
    <row r="83078" spans="27:27">
      <c r="AA83078" s="271"/>
    </row>
    <row r="83079" spans="27:27">
      <c r="AA83079" s="271"/>
    </row>
    <row r="83080" spans="27:27">
      <c r="AA83080" s="271"/>
    </row>
    <row r="83081" spans="27:27">
      <c r="AA83081" s="271"/>
    </row>
    <row r="83082" spans="27:27">
      <c r="AA83082" s="271"/>
    </row>
    <row r="83083" spans="27:27">
      <c r="AA83083" s="271"/>
    </row>
    <row r="83084" spans="27:27">
      <c r="AA83084" s="271"/>
    </row>
    <row r="83085" spans="27:27">
      <c r="AA83085" s="271"/>
    </row>
    <row r="83086" spans="27:27">
      <c r="AA83086" s="271"/>
    </row>
    <row r="83087" spans="27:27">
      <c r="AA83087" s="271"/>
    </row>
    <row r="83088" spans="27:27">
      <c r="AA83088" s="271"/>
    </row>
    <row r="83089" spans="27:27">
      <c r="AA83089" s="271"/>
    </row>
    <row r="83090" spans="27:27">
      <c r="AA83090" s="271"/>
    </row>
    <row r="83091" spans="27:27">
      <c r="AA83091" s="271"/>
    </row>
    <row r="83092" spans="27:27">
      <c r="AA83092" s="271"/>
    </row>
    <row r="83093" spans="27:27">
      <c r="AA83093" s="271"/>
    </row>
    <row r="83094" spans="27:27">
      <c r="AA83094" s="271"/>
    </row>
    <row r="83095" spans="27:27">
      <c r="AA83095" s="271"/>
    </row>
    <row r="83096" spans="27:27">
      <c r="AA83096" s="271"/>
    </row>
    <row r="83097" spans="27:27">
      <c r="AA83097" s="271"/>
    </row>
    <row r="83098" spans="27:27">
      <c r="AA83098" s="271"/>
    </row>
    <row r="83099" spans="27:27">
      <c r="AA83099" s="271"/>
    </row>
    <row r="83100" spans="27:27">
      <c r="AA83100" s="271"/>
    </row>
    <row r="83101" spans="27:27">
      <c r="AA83101" s="271"/>
    </row>
    <row r="83102" spans="27:27">
      <c r="AA83102" s="271"/>
    </row>
    <row r="83103" spans="27:27">
      <c r="AA83103" s="271"/>
    </row>
    <row r="83104" spans="27:27">
      <c r="AA83104" s="271"/>
    </row>
    <row r="83105" spans="27:27">
      <c r="AA83105" s="271"/>
    </row>
    <row r="83106" spans="27:27">
      <c r="AA83106" s="271"/>
    </row>
    <row r="83107" spans="27:27">
      <c r="AA83107" s="271"/>
    </row>
    <row r="83108" spans="27:27">
      <c r="AA83108" s="271"/>
    </row>
    <row r="83109" spans="27:27">
      <c r="AA83109" s="271"/>
    </row>
    <row r="83110" spans="27:27">
      <c r="AA83110" s="271"/>
    </row>
    <row r="83111" spans="27:27">
      <c r="AA83111" s="271"/>
    </row>
    <row r="83112" spans="27:27">
      <c r="AA83112" s="271"/>
    </row>
    <row r="83113" spans="27:27">
      <c r="AA83113" s="271"/>
    </row>
    <row r="83114" spans="27:27">
      <c r="AA83114" s="271"/>
    </row>
    <row r="83115" spans="27:27">
      <c r="AA83115" s="271"/>
    </row>
    <row r="83116" spans="27:27">
      <c r="AA83116" s="271"/>
    </row>
    <row r="83117" spans="27:27">
      <c r="AA83117" s="271"/>
    </row>
    <row r="83118" spans="27:27">
      <c r="AA83118" s="271"/>
    </row>
    <row r="83119" spans="27:27">
      <c r="AA83119" s="271"/>
    </row>
    <row r="83120" spans="27:27">
      <c r="AA83120" s="271"/>
    </row>
    <row r="83121" spans="27:27">
      <c r="AA83121" s="271"/>
    </row>
    <row r="83122" spans="27:27">
      <c r="AA83122" s="271"/>
    </row>
    <row r="83123" spans="27:27">
      <c r="AA83123" s="271"/>
    </row>
    <row r="83124" spans="27:27">
      <c r="AA83124" s="271"/>
    </row>
    <row r="83125" spans="27:27">
      <c r="AA83125" s="271"/>
    </row>
    <row r="83126" spans="27:27">
      <c r="AA83126" s="271"/>
    </row>
    <row r="83127" spans="27:27">
      <c r="AA83127" s="271"/>
    </row>
    <row r="83128" spans="27:27">
      <c r="AA83128" s="271"/>
    </row>
    <row r="83129" spans="27:27">
      <c r="AA83129" s="271"/>
    </row>
    <row r="83130" spans="27:27">
      <c r="AA83130" s="271"/>
    </row>
    <row r="83131" spans="27:27">
      <c r="AA83131" s="271"/>
    </row>
    <row r="83132" spans="27:27">
      <c r="AA83132" s="271"/>
    </row>
    <row r="83133" spans="27:27">
      <c r="AA83133" s="271"/>
    </row>
    <row r="83134" spans="27:27">
      <c r="AA83134" s="271"/>
    </row>
    <row r="83135" spans="27:27">
      <c r="AA83135" s="271"/>
    </row>
    <row r="83136" spans="27:27">
      <c r="AA83136" s="271"/>
    </row>
    <row r="83137" spans="27:27">
      <c r="AA83137" s="271"/>
    </row>
    <row r="83138" spans="27:27">
      <c r="AA83138" s="271"/>
    </row>
    <row r="83139" spans="27:27">
      <c r="AA83139" s="271"/>
    </row>
    <row r="83140" spans="27:27">
      <c r="AA83140" s="271"/>
    </row>
    <row r="83141" spans="27:27">
      <c r="AA83141" s="271"/>
    </row>
    <row r="83142" spans="27:27">
      <c r="AA83142" s="271"/>
    </row>
    <row r="83143" spans="27:27">
      <c r="AA83143" s="271"/>
    </row>
    <row r="83144" spans="27:27">
      <c r="AA83144" s="271"/>
    </row>
    <row r="83145" spans="27:27">
      <c r="AA83145" s="271"/>
    </row>
    <row r="83146" spans="27:27">
      <c r="AA83146" s="271"/>
    </row>
    <row r="83147" spans="27:27">
      <c r="AA83147" s="271"/>
    </row>
    <row r="83148" spans="27:27">
      <c r="AA83148" s="271"/>
    </row>
    <row r="83149" spans="27:27">
      <c r="AA83149" s="271"/>
    </row>
    <row r="83150" spans="27:27">
      <c r="AA83150" s="271"/>
    </row>
    <row r="83151" spans="27:27">
      <c r="AA83151" s="271"/>
    </row>
    <row r="83152" spans="27:27">
      <c r="AA83152" s="271"/>
    </row>
    <row r="83153" spans="27:27">
      <c r="AA83153" s="271"/>
    </row>
    <row r="83154" spans="27:27">
      <c r="AA83154" s="271"/>
    </row>
    <row r="83155" spans="27:27">
      <c r="AA83155" s="271"/>
    </row>
    <row r="83156" spans="27:27">
      <c r="AA83156" s="271"/>
    </row>
    <row r="83157" spans="27:27">
      <c r="AA83157" s="271"/>
    </row>
    <row r="83158" spans="27:27">
      <c r="AA83158" s="271"/>
    </row>
    <row r="83159" spans="27:27">
      <c r="AA83159" s="271"/>
    </row>
    <row r="83160" spans="27:27">
      <c r="AA83160" s="271"/>
    </row>
    <row r="83161" spans="27:27">
      <c r="AA83161" s="271"/>
    </row>
    <row r="83162" spans="27:27">
      <c r="AA83162" s="271"/>
    </row>
    <row r="83163" spans="27:27">
      <c r="AA83163" s="271"/>
    </row>
    <row r="83164" spans="27:27">
      <c r="AA83164" s="271"/>
    </row>
    <row r="83165" spans="27:27">
      <c r="AA83165" s="271"/>
    </row>
    <row r="83166" spans="27:27">
      <c r="AA83166" s="271"/>
    </row>
    <row r="83167" spans="27:27">
      <c r="AA83167" s="271"/>
    </row>
    <row r="83168" spans="27:27">
      <c r="AA83168" s="271"/>
    </row>
    <row r="83169" spans="27:27">
      <c r="AA83169" s="271"/>
    </row>
    <row r="83170" spans="27:27">
      <c r="AA83170" s="271"/>
    </row>
    <row r="83171" spans="27:27">
      <c r="AA83171" s="271"/>
    </row>
    <row r="83172" spans="27:27">
      <c r="AA83172" s="271"/>
    </row>
    <row r="83173" spans="27:27">
      <c r="AA83173" s="271"/>
    </row>
    <row r="83174" spans="27:27">
      <c r="AA83174" s="271"/>
    </row>
    <row r="83175" spans="27:27">
      <c r="AA83175" s="271"/>
    </row>
    <row r="83176" spans="27:27">
      <c r="AA83176" s="271"/>
    </row>
    <row r="83177" spans="27:27">
      <c r="AA83177" s="271"/>
    </row>
    <row r="83178" spans="27:27">
      <c r="AA83178" s="271"/>
    </row>
    <row r="83179" spans="27:27">
      <c r="AA83179" s="271"/>
    </row>
    <row r="83180" spans="27:27">
      <c r="AA83180" s="271"/>
    </row>
    <row r="83181" spans="27:27">
      <c r="AA83181" s="271"/>
    </row>
    <row r="83182" spans="27:27">
      <c r="AA83182" s="271"/>
    </row>
    <row r="83183" spans="27:27">
      <c r="AA83183" s="271"/>
    </row>
    <row r="83184" spans="27:27">
      <c r="AA83184" s="271"/>
    </row>
    <row r="83185" spans="27:27">
      <c r="AA83185" s="271"/>
    </row>
    <row r="83186" spans="27:27">
      <c r="AA83186" s="271"/>
    </row>
    <row r="83187" spans="27:27">
      <c r="AA83187" s="271"/>
    </row>
    <row r="83188" spans="27:27">
      <c r="AA83188" s="271"/>
    </row>
    <row r="83189" spans="27:27">
      <c r="AA83189" s="271"/>
    </row>
    <row r="83190" spans="27:27">
      <c r="AA83190" s="271"/>
    </row>
    <row r="83191" spans="27:27">
      <c r="AA83191" s="271"/>
    </row>
    <row r="83192" spans="27:27">
      <c r="AA83192" s="271"/>
    </row>
    <row r="83193" spans="27:27">
      <c r="AA83193" s="271"/>
    </row>
    <row r="83194" spans="27:27">
      <c r="AA83194" s="271"/>
    </row>
    <row r="83195" spans="27:27">
      <c r="AA83195" s="271"/>
    </row>
    <row r="83196" spans="27:27">
      <c r="AA83196" s="271"/>
    </row>
    <row r="83197" spans="27:27">
      <c r="AA83197" s="271"/>
    </row>
    <row r="83198" spans="27:27">
      <c r="AA83198" s="271"/>
    </row>
    <row r="83199" spans="27:27">
      <c r="AA83199" s="271"/>
    </row>
    <row r="83200" spans="27:27">
      <c r="AA83200" s="271"/>
    </row>
    <row r="83201" spans="27:27">
      <c r="AA83201" s="271"/>
    </row>
    <row r="83202" spans="27:27">
      <c r="AA83202" s="271"/>
    </row>
    <row r="83203" spans="27:27">
      <c r="AA83203" s="271"/>
    </row>
    <row r="83204" spans="27:27">
      <c r="AA83204" s="271"/>
    </row>
    <row r="83205" spans="27:27">
      <c r="AA83205" s="271"/>
    </row>
    <row r="83206" spans="27:27">
      <c r="AA83206" s="271"/>
    </row>
    <row r="83207" spans="27:27">
      <c r="AA83207" s="271"/>
    </row>
    <row r="83208" spans="27:27">
      <c r="AA83208" s="271"/>
    </row>
    <row r="83209" spans="27:27">
      <c r="AA83209" s="271"/>
    </row>
    <row r="83210" spans="27:27">
      <c r="AA83210" s="271"/>
    </row>
    <row r="83211" spans="27:27">
      <c r="AA83211" s="271"/>
    </row>
    <row r="83212" spans="27:27">
      <c r="AA83212" s="271"/>
    </row>
    <row r="83213" spans="27:27">
      <c r="AA83213" s="271"/>
    </row>
    <row r="83214" spans="27:27">
      <c r="AA83214" s="271"/>
    </row>
    <row r="83215" spans="27:27">
      <c r="AA83215" s="271"/>
    </row>
    <row r="83216" spans="27:27">
      <c r="AA83216" s="271"/>
    </row>
    <row r="83217" spans="27:27">
      <c r="AA83217" s="271"/>
    </row>
    <row r="83218" spans="27:27">
      <c r="AA83218" s="271"/>
    </row>
    <row r="83219" spans="27:27">
      <c r="AA83219" s="271"/>
    </row>
    <row r="83220" spans="27:27">
      <c r="AA83220" s="271"/>
    </row>
    <row r="83221" spans="27:27">
      <c r="AA83221" s="271"/>
    </row>
    <row r="83222" spans="27:27">
      <c r="AA83222" s="271"/>
    </row>
    <row r="83223" spans="27:27">
      <c r="AA83223" s="271"/>
    </row>
    <row r="83224" spans="27:27">
      <c r="AA83224" s="271"/>
    </row>
    <row r="83225" spans="27:27">
      <c r="AA83225" s="271"/>
    </row>
    <row r="83226" spans="27:27">
      <c r="AA83226" s="271"/>
    </row>
    <row r="83227" spans="27:27">
      <c r="AA83227" s="271"/>
    </row>
    <row r="83228" spans="27:27">
      <c r="AA83228" s="271"/>
    </row>
    <row r="83229" spans="27:27">
      <c r="AA83229" s="271"/>
    </row>
    <row r="83230" spans="27:27">
      <c r="AA83230" s="271"/>
    </row>
    <row r="83231" spans="27:27">
      <c r="AA83231" s="271"/>
    </row>
    <row r="83232" spans="27:27">
      <c r="AA83232" s="271"/>
    </row>
    <row r="83233" spans="27:27">
      <c r="AA83233" s="271"/>
    </row>
    <row r="83234" spans="27:27">
      <c r="AA83234" s="271"/>
    </row>
    <row r="83235" spans="27:27">
      <c r="AA83235" s="271"/>
    </row>
    <row r="83236" spans="27:27">
      <c r="AA83236" s="271"/>
    </row>
    <row r="83237" spans="27:27">
      <c r="AA83237" s="271"/>
    </row>
    <row r="83238" spans="27:27">
      <c r="AA83238" s="271"/>
    </row>
    <row r="83239" spans="27:27">
      <c r="AA83239" s="271"/>
    </row>
    <row r="83240" spans="27:27">
      <c r="AA83240" s="271"/>
    </row>
    <row r="83241" spans="27:27">
      <c r="AA83241" s="271"/>
    </row>
    <row r="83242" spans="27:27">
      <c r="AA83242" s="271"/>
    </row>
    <row r="83243" spans="27:27">
      <c r="AA83243" s="271"/>
    </row>
    <row r="83244" spans="27:27">
      <c r="AA83244" s="271"/>
    </row>
    <row r="83245" spans="27:27">
      <c r="AA83245" s="271"/>
    </row>
    <row r="83246" spans="27:27">
      <c r="AA83246" s="271"/>
    </row>
    <row r="83247" spans="27:27">
      <c r="AA83247" s="271"/>
    </row>
    <row r="83248" spans="27:27">
      <c r="AA83248" s="271"/>
    </row>
    <row r="83249" spans="27:27">
      <c r="AA83249" s="271"/>
    </row>
    <row r="83250" spans="27:27">
      <c r="AA83250" s="271"/>
    </row>
    <row r="83251" spans="27:27">
      <c r="AA83251" s="271"/>
    </row>
    <row r="83252" spans="27:27">
      <c r="AA83252" s="271"/>
    </row>
    <row r="83253" spans="27:27">
      <c r="AA83253" s="271"/>
    </row>
    <row r="83254" spans="27:27">
      <c r="AA83254" s="271"/>
    </row>
    <row r="83255" spans="27:27">
      <c r="AA83255" s="271"/>
    </row>
    <row r="83256" spans="27:27">
      <c r="AA83256" s="271"/>
    </row>
    <row r="83257" spans="27:27">
      <c r="AA83257" s="271"/>
    </row>
    <row r="83258" spans="27:27">
      <c r="AA83258" s="271"/>
    </row>
    <row r="83259" spans="27:27">
      <c r="AA83259" s="271"/>
    </row>
    <row r="83260" spans="27:27">
      <c r="AA83260" s="271"/>
    </row>
    <row r="83261" spans="27:27">
      <c r="AA83261" s="271"/>
    </row>
    <row r="83262" spans="27:27">
      <c r="AA83262" s="271"/>
    </row>
    <row r="83263" spans="27:27">
      <c r="AA83263" s="271"/>
    </row>
    <row r="83264" spans="27:27">
      <c r="AA83264" s="271"/>
    </row>
    <row r="83265" spans="27:27">
      <c r="AA83265" s="271"/>
    </row>
    <row r="83266" spans="27:27">
      <c r="AA83266" s="271"/>
    </row>
    <row r="83267" spans="27:27">
      <c r="AA83267" s="271"/>
    </row>
    <row r="83268" spans="27:27">
      <c r="AA83268" s="271"/>
    </row>
    <row r="83269" spans="27:27">
      <c r="AA83269" s="271"/>
    </row>
    <row r="83270" spans="27:27">
      <c r="AA83270" s="271"/>
    </row>
    <row r="83271" spans="27:27">
      <c r="AA83271" s="271"/>
    </row>
    <row r="83272" spans="27:27">
      <c r="AA83272" s="271"/>
    </row>
    <row r="83273" spans="27:27">
      <c r="AA83273" s="271"/>
    </row>
    <row r="83274" spans="27:27">
      <c r="AA83274" s="271"/>
    </row>
    <row r="83275" spans="27:27">
      <c r="AA83275" s="271"/>
    </row>
    <row r="83276" spans="27:27">
      <c r="AA83276" s="271"/>
    </row>
    <row r="83277" spans="27:27">
      <c r="AA83277" s="271"/>
    </row>
    <row r="83278" spans="27:27">
      <c r="AA83278" s="271"/>
    </row>
    <row r="83279" spans="27:27">
      <c r="AA83279" s="271"/>
    </row>
    <row r="83280" spans="27:27">
      <c r="AA83280" s="271"/>
    </row>
    <row r="83281" spans="27:27">
      <c r="AA83281" s="271"/>
    </row>
    <row r="83282" spans="27:27">
      <c r="AA83282" s="271"/>
    </row>
    <row r="83283" spans="27:27">
      <c r="AA83283" s="271"/>
    </row>
    <row r="83284" spans="27:27">
      <c r="AA83284" s="271"/>
    </row>
    <row r="83285" spans="27:27">
      <c r="AA83285" s="271"/>
    </row>
    <row r="83286" spans="27:27">
      <c r="AA83286" s="271"/>
    </row>
    <row r="83287" spans="27:27">
      <c r="AA83287" s="271"/>
    </row>
    <row r="83288" spans="27:27">
      <c r="AA83288" s="271"/>
    </row>
    <row r="83289" spans="27:27">
      <c r="AA83289" s="271"/>
    </row>
    <row r="83290" spans="27:27">
      <c r="AA83290" s="271"/>
    </row>
    <row r="83291" spans="27:27">
      <c r="AA83291" s="271"/>
    </row>
    <row r="83292" spans="27:27">
      <c r="AA83292" s="271"/>
    </row>
    <row r="83293" spans="27:27">
      <c r="AA83293" s="271"/>
    </row>
    <row r="83294" spans="27:27">
      <c r="AA83294" s="271"/>
    </row>
    <row r="83295" spans="27:27">
      <c r="AA83295" s="271"/>
    </row>
    <row r="83296" spans="27:27">
      <c r="AA83296" s="271"/>
    </row>
    <row r="83297" spans="27:27">
      <c r="AA83297" s="271"/>
    </row>
    <row r="83298" spans="27:27">
      <c r="AA83298" s="271"/>
    </row>
    <row r="83299" spans="27:27">
      <c r="AA83299" s="271"/>
    </row>
    <row r="83300" spans="27:27">
      <c r="AA83300" s="271"/>
    </row>
    <row r="83301" spans="27:27">
      <c r="AA83301" s="271"/>
    </row>
    <row r="83302" spans="27:27">
      <c r="AA83302" s="271"/>
    </row>
    <row r="83303" spans="27:27">
      <c r="AA83303" s="271"/>
    </row>
    <row r="83304" spans="27:27">
      <c r="AA83304" s="271"/>
    </row>
    <row r="83305" spans="27:27">
      <c r="AA83305" s="271"/>
    </row>
    <row r="83306" spans="27:27">
      <c r="AA83306" s="271"/>
    </row>
    <row r="83307" spans="27:27">
      <c r="AA83307" s="271"/>
    </row>
    <row r="83308" spans="27:27">
      <c r="AA83308" s="271"/>
    </row>
    <row r="83309" spans="27:27">
      <c r="AA83309" s="271"/>
    </row>
    <row r="83310" spans="27:27">
      <c r="AA83310" s="271"/>
    </row>
    <row r="83311" spans="27:27">
      <c r="AA83311" s="271"/>
    </row>
    <row r="83312" spans="27:27">
      <c r="AA83312" s="271"/>
    </row>
    <row r="83313" spans="27:27">
      <c r="AA83313" s="271"/>
    </row>
    <row r="83314" spans="27:27">
      <c r="AA83314" s="271"/>
    </row>
    <row r="83315" spans="27:27">
      <c r="AA83315" s="271"/>
    </row>
    <row r="83316" spans="27:27">
      <c r="AA83316" s="271"/>
    </row>
    <row r="83317" spans="27:27">
      <c r="AA83317" s="271"/>
    </row>
    <row r="83318" spans="27:27">
      <c r="AA83318" s="271"/>
    </row>
    <row r="83319" spans="27:27">
      <c r="AA83319" s="271"/>
    </row>
    <row r="83320" spans="27:27">
      <c r="AA83320" s="271"/>
    </row>
    <row r="83321" spans="27:27">
      <c r="AA83321" s="271"/>
    </row>
    <row r="83322" spans="27:27">
      <c r="AA83322" s="271"/>
    </row>
    <row r="83323" spans="27:27">
      <c r="AA83323" s="271"/>
    </row>
    <row r="83324" spans="27:27">
      <c r="AA83324" s="271"/>
    </row>
    <row r="83325" spans="27:27">
      <c r="AA83325" s="271"/>
    </row>
    <row r="83326" spans="27:27">
      <c r="AA83326" s="271"/>
    </row>
    <row r="83327" spans="27:27">
      <c r="AA83327" s="271"/>
    </row>
    <row r="83328" spans="27:27">
      <c r="AA83328" s="271"/>
    </row>
    <row r="83329" spans="27:27">
      <c r="AA83329" s="271"/>
    </row>
    <row r="83330" spans="27:27">
      <c r="AA83330" s="271"/>
    </row>
    <row r="83331" spans="27:27">
      <c r="AA83331" s="271"/>
    </row>
    <row r="83332" spans="27:27">
      <c r="AA83332" s="271"/>
    </row>
    <row r="83333" spans="27:27">
      <c r="AA83333" s="271"/>
    </row>
    <row r="83334" spans="27:27">
      <c r="AA83334" s="271"/>
    </row>
    <row r="83335" spans="27:27">
      <c r="AA83335" s="271"/>
    </row>
    <row r="83336" spans="27:27">
      <c r="AA83336" s="271"/>
    </row>
    <row r="83337" spans="27:27">
      <c r="AA83337" s="271"/>
    </row>
    <row r="83338" spans="27:27">
      <c r="AA83338" s="271"/>
    </row>
    <row r="83339" spans="27:27">
      <c r="AA83339" s="271"/>
    </row>
    <row r="83340" spans="27:27">
      <c r="AA83340" s="271"/>
    </row>
    <row r="83341" spans="27:27">
      <c r="AA83341" s="271"/>
    </row>
    <row r="83342" spans="27:27">
      <c r="AA83342" s="271"/>
    </row>
    <row r="83343" spans="27:27">
      <c r="AA83343" s="271"/>
    </row>
    <row r="83344" spans="27:27">
      <c r="AA83344" s="271"/>
    </row>
    <row r="83345" spans="27:27">
      <c r="AA83345" s="271"/>
    </row>
    <row r="83346" spans="27:27">
      <c r="AA83346" s="271"/>
    </row>
    <row r="83347" spans="27:27">
      <c r="AA83347" s="271"/>
    </row>
    <row r="83348" spans="27:27">
      <c r="AA83348" s="271"/>
    </row>
    <row r="83349" spans="27:27">
      <c r="AA83349" s="271"/>
    </row>
    <row r="83350" spans="27:27">
      <c r="AA83350" s="271"/>
    </row>
    <row r="83351" spans="27:27">
      <c r="AA83351" s="271"/>
    </row>
    <row r="83352" spans="27:27">
      <c r="AA83352" s="271"/>
    </row>
    <row r="83353" spans="27:27">
      <c r="AA83353" s="271"/>
    </row>
    <row r="83354" spans="27:27">
      <c r="AA83354" s="271"/>
    </row>
    <row r="83355" spans="27:27">
      <c r="AA83355" s="271"/>
    </row>
    <row r="83356" spans="27:27">
      <c r="AA83356" s="271"/>
    </row>
    <row r="83357" spans="27:27">
      <c r="AA83357" s="271"/>
    </row>
    <row r="83358" spans="27:27">
      <c r="AA83358" s="271"/>
    </row>
    <row r="83359" spans="27:27">
      <c r="AA83359" s="271"/>
    </row>
    <row r="83360" spans="27:27">
      <c r="AA83360" s="271"/>
    </row>
    <row r="83361" spans="27:27">
      <c r="AA83361" s="271"/>
    </row>
    <row r="83362" spans="27:27">
      <c r="AA83362" s="271"/>
    </row>
    <row r="83363" spans="27:27">
      <c r="AA83363" s="271"/>
    </row>
    <row r="83364" spans="27:27">
      <c r="AA83364" s="271"/>
    </row>
    <row r="83365" spans="27:27">
      <c r="AA83365" s="271"/>
    </row>
    <row r="83366" spans="27:27">
      <c r="AA83366" s="271"/>
    </row>
    <row r="83367" spans="27:27">
      <c r="AA83367" s="271"/>
    </row>
    <row r="83368" spans="27:27">
      <c r="AA83368" s="271"/>
    </row>
    <row r="83369" spans="27:27">
      <c r="AA83369" s="271"/>
    </row>
    <row r="83370" spans="27:27">
      <c r="AA83370" s="271"/>
    </row>
    <row r="83371" spans="27:27">
      <c r="AA83371" s="271"/>
    </row>
    <row r="83372" spans="27:27">
      <c r="AA83372" s="271"/>
    </row>
    <row r="83373" spans="27:27">
      <c r="AA83373" s="271"/>
    </row>
    <row r="83374" spans="27:27">
      <c r="AA83374" s="271"/>
    </row>
    <row r="83375" spans="27:27">
      <c r="AA83375" s="271"/>
    </row>
    <row r="83376" spans="27:27">
      <c r="AA83376" s="271"/>
    </row>
    <row r="83377" spans="27:27">
      <c r="AA83377" s="271"/>
    </row>
    <row r="83378" spans="27:27">
      <c r="AA83378" s="271"/>
    </row>
    <row r="83379" spans="27:27">
      <c r="AA83379" s="271"/>
    </row>
    <row r="83380" spans="27:27">
      <c r="AA83380" s="271"/>
    </row>
    <row r="83381" spans="27:27">
      <c r="AA83381" s="271"/>
    </row>
    <row r="83382" spans="27:27">
      <c r="AA83382" s="271"/>
    </row>
    <row r="83383" spans="27:27">
      <c r="AA83383" s="271"/>
    </row>
    <row r="83384" spans="27:27">
      <c r="AA83384" s="271"/>
    </row>
    <row r="83385" spans="27:27">
      <c r="AA83385" s="271"/>
    </row>
    <row r="83386" spans="27:27">
      <c r="AA83386" s="271"/>
    </row>
    <row r="83387" spans="27:27">
      <c r="AA83387" s="271"/>
    </row>
    <row r="83388" spans="27:27">
      <c r="AA83388" s="271"/>
    </row>
    <row r="83389" spans="27:27">
      <c r="AA83389" s="271"/>
    </row>
    <row r="83390" spans="27:27">
      <c r="AA83390" s="271"/>
    </row>
    <row r="83391" spans="27:27">
      <c r="AA83391" s="271"/>
    </row>
    <row r="83392" spans="27:27">
      <c r="AA83392" s="271"/>
    </row>
    <row r="83393" spans="27:27">
      <c r="AA83393" s="271"/>
    </row>
    <row r="83394" spans="27:27">
      <c r="AA83394" s="271"/>
    </row>
    <row r="83395" spans="27:27">
      <c r="AA83395" s="271"/>
    </row>
    <row r="83396" spans="27:27">
      <c r="AA83396" s="271"/>
    </row>
    <row r="83397" spans="27:27">
      <c r="AA83397" s="271"/>
    </row>
    <row r="83398" spans="27:27">
      <c r="AA83398" s="271"/>
    </row>
    <row r="83399" spans="27:27">
      <c r="AA83399" s="271"/>
    </row>
    <row r="83400" spans="27:27">
      <c r="AA83400" s="271"/>
    </row>
    <row r="83401" spans="27:27">
      <c r="AA83401" s="271"/>
    </row>
    <row r="83402" spans="27:27">
      <c r="AA83402" s="271"/>
    </row>
    <row r="83403" spans="27:27">
      <c r="AA83403" s="271"/>
    </row>
    <row r="83404" spans="27:27">
      <c r="AA83404" s="271"/>
    </row>
    <row r="83405" spans="27:27">
      <c r="AA83405" s="271"/>
    </row>
    <row r="83406" spans="27:27">
      <c r="AA83406" s="271"/>
    </row>
    <row r="83407" spans="27:27">
      <c r="AA83407" s="271"/>
    </row>
    <row r="83408" spans="27:27">
      <c r="AA83408" s="271"/>
    </row>
    <row r="83409" spans="27:27">
      <c r="AA83409" s="271"/>
    </row>
    <row r="83410" spans="27:27">
      <c r="AA83410" s="271"/>
    </row>
    <row r="83411" spans="27:27">
      <c r="AA83411" s="271"/>
    </row>
    <row r="83412" spans="27:27">
      <c r="AA83412" s="271"/>
    </row>
    <row r="83413" spans="27:27">
      <c r="AA83413" s="271"/>
    </row>
    <row r="83414" spans="27:27">
      <c r="AA83414" s="271"/>
    </row>
    <row r="83415" spans="27:27">
      <c r="AA83415" s="271"/>
    </row>
    <row r="83416" spans="27:27">
      <c r="AA83416" s="271"/>
    </row>
    <row r="83417" spans="27:27">
      <c r="AA83417" s="271"/>
    </row>
    <row r="83418" spans="27:27">
      <c r="AA83418" s="271"/>
    </row>
    <row r="83419" spans="27:27">
      <c r="AA83419" s="271"/>
    </row>
    <row r="83420" spans="27:27">
      <c r="AA83420" s="271"/>
    </row>
    <row r="83421" spans="27:27">
      <c r="AA83421" s="271"/>
    </row>
    <row r="83422" spans="27:27">
      <c r="AA83422" s="271"/>
    </row>
    <row r="83423" spans="27:27">
      <c r="AA83423" s="271"/>
    </row>
    <row r="83424" spans="27:27">
      <c r="AA83424" s="271"/>
    </row>
    <row r="83425" spans="27:27">
      <c r="AA83425" s="271"/>
    </row>
    <row r="83426" spans="27:27">
      <c r="AA83426" s="271"/>
    </row>
    <row r="83427" spans="27:27">
      <c r="AA83427" s="271"/>
    </row>
    <row r="83428" spans="27:27">
      <c r="AA83428" s="271"/>
    </row>
    <row r="83429" spans="27:27">
      <c r="AA83429" s="271"/>
    </row>
    <row r="83430" spans="27:27">
      <c r="AA83430" s="271"/>
    </row>
    <row r="83431" spans="27:27">
      <c r="AA83431" s="271"/>
    </row>
    <row r="83432" spans="27:27">
      <c r="AA83432" s="271"/>
    </row>
    <row r="83433" spans="27:27">
      <c r="AA83433" s="271"/>
    </row>
    <row r="83434" spans="27:27">
      <c r="AA83434" s="271"/>
    </row>
    <row r="83435" spans="27:27">
      <c r="AA83435" s="271"/>
    </row>
    <row r="83436" spans="27:27">
      <c r="AA83436" s="271"/>
    </row>
    <row r="83437" spans="27:27">
      <c r="AA83437" s="271"/>
    </row>
    <row r="83438" spans="27:27">
      <c r="AA83438" s="271"/>
    </row>
    <row r="83439" spans="27:27">
      <c r="AA83439" s="271"/>
    </row>
    <row r="83440" spans="27:27">
      <c r="AA83440" s="271"/>
    </row>
    <row r="83441" spans="27:27">
      <c r="AA83441" s="271"/>
    </row>
    <row r="83442" spans="27:27">
      <c r="AA83442" s="271"/>
    </row>
    <row r="83443" spans="27:27">
      <c r="AA83443" s="271"/>
    </row>
    <row r="83444" spans="27:27">
      <c r="AA83444" s="271"/>
    </row>
    <row r="83445" spans="27:27">
      <c r="AA83445" s="271"/>
    </row>
    <row r="83446" spans="27:27">
      <c r="AA83446" s="271"/>
    </row>
    <row r="83447" spans="27:27">
      <c r="AA83447" s="271"/>
    </row>
    <row r="83448" spans="27:27">
      <c r="AA83448" s="271"/>
    </row>
    <row r="83449" spans="27:27">
      <c r="AA83449" s="271"/>
    </row>
    <row r="83450" spans="27:27">
      <c r="AA83450" s="271"/>
    </row>
    <row r="83451" spans="27:27">
      <c r="AA83451" s="271"/>
    </row>
    <row r="83452" spans="27:27">
      <c r="AA83452" s="271"/>
    </row>
    <row r="83453" spans="27:27">
      <c r="AA83453" s="271"/>
    </row>
    <row r="83454" spans="27:27">
      <c r="AA83454" s="271"/>
    </row>
    <row r="83455" spans="27:27">
      <c r="AA83455" s="271"/>
    </row>
    <row r="83456" spans="27:27">
      <c r="AA83456" s="271"/>
    </row>
    <row r="83457" spans="27:27">
      <c r="AA83457" s="271"/>
    </row>
    <row r="83458" spans="27:27">
      <c r="AA83458" s="271"/>
    </row>
    <row r="83459" spans="27:27">
      <c r="AA83459" s="271"/>
    </row>
    <row r="83460" spans="27:27">
      <c r="AA83460" s="271"/>
    </row>
    <row r="83461" spans="27:27">
      <c r="AA83461" s="271"/>
    </row>
    <row r="83462" spans="27:27">
      <c r="AA83462" s="271"/>
    </row>
    <row r="83463" spans="27:27">
      <c r="AA83463" s="271"/>
    </row>
    <row r="83464" spans="27:27">
      <c r="AA83464" s="271"/>
    </row>
    <row r="83465" spans="27:27">
      <c r="AA83465" s="271"/>
    </row>
    <row r="83466" spans="27:27">
      <c r="AA83466" s="271"/>
    </row>
    <row r="83467" spans="27:27">
      <c r="AA83467" s="271"/>
    </row>
    <row r="83468" spans="27:27">
      <c r="AA83468" s="271"/>
    </row>
    <row r="83469" spans="27:27">
      <c r="AA83469" s="271"/>
    </row>
    <row r="83470" spans="27:27">
      <c r="AA83470" s="271"/>
    </row>
    <row r="83471" spans="27:27">
      <c r="AA83471" s="271"/>
    </row>
    <row r="83472" spans="27:27">
      <c r="AA83472" s="271"/>
    </row>
    <row r="83473" spans="27:27">
      <c r="AA83473" s="271"/>
    </row>
    <row r="83474" spans="27:27">
      <c r="AA83474" s="271"/>
    </row>
    <row r="83475" spans="27:27">
      <c r="AA83475" s="271"/>
    </row>
    <row r="83476" spans="27:27">
      <c r="AA83476" s="271"/>
    </row>
    <row r="83477" spans="27:27">
      <c r="AA83477" s="271"/>
    </row>
    <row r="83478" spans="27:27">
      <c r="AA83478" s="271"/>
    </row>
    <row r="83479" spans="27:27">
      <c r="AA83479" s="271"/>
    </row>
    <row r="83480" spans="27:27">
      <c r="AA83480" s="271"/>
    </row>
    <row r="83481" spans="27:27">
      <c r="AA83481" s="271"/>
    </row>
    <row r="83482" spans="27:27">
      <c r="AA83482" s="271"/>
    </row>
    <row r="83483" spans="27:27">
      <c r="AA83483" s="271"/>
    </row>
    <row r="83484" spans="27:27">
      <c r="AA83484" s="271"/>
    </row>
    <row r="83485" spans="27:27">
      <c r="AA83485" s="271"/>
    </row>
    <row r="83486" spans="27:27">
      <c r="AA83486" s="271"/>
    </row>
    <row r="83487" spans="27:27">
      <c r="AA83487" s="271"/>
    </row>
    <row r="83488" spans="27:27">
      <c r="AA83488" s="271"/>
    </row>
    <row r="83489" spans="27:27">
      <c r="AA83489" s="271"/>
    </row>
    <row r="83490" spans="27:27">
      <c r="AA83490" s="271"/>
    </row>
    <row r="83491" spans="27:27">
      <c r="AA83491" s="271"/>
    </row>
    <row r="83492" spans="27:27">
      <c r="AA83492" s="271"/>
    </row>
    <row r="83493" spans="27:27">
      <c r="AA83493" s="271"/>
    </row>
    <row r="83494" spans="27:27">
      <c r="AA83494" s="271"/>
    </row>
    <row r="83495" spans="27:27">
      <c r="AA83495" s="271"/>
    </row>
    <row r="83496" spans="27:27">
      <c r="AA83496" s="271"/>
    </row>
    <row r="83497" spans="27:27">
      <c r="AA83497" s="271"/>
    </row>
    <row r="83498" spans="27:27">
      <c r="AA83498" s="271"/>
    </row>
    <row r="83499" spans="27:27">
      <c r="AA83499" s="271"/>
    </row>
    <row r="83500" spans="27:27">
      <c r="AA83500" s="271"/>
    </row>
    <row r="83501" spans="27:27">
      <c r="AA83501" s="271"/>
    </row>
    <row r="83502" spans="27:27">
      <c r="AA83502" s="271"/>
    </row>
    <row r="83503" spans="27:27">
      <c r="AA83503" s="271"/>
    </row>
    <row r="83504" spans="27:27">
      <c r="AA83504" s="271"/>
    </row>
    <row r="83505" spans="27:27">
      <c r="AA83505" s="271"/>
    </row>
    <row r="83506" spans="27:27">
      <c r="AA83506" s="271"/>
    </row>
    <row r="83507" spans="27:27">
      <c r="AA83507" s="271"/>
    </row>
    <row r="83508" spans="27:27">
      <c r="AA83508" s="271"/>
    </row>
    <row r="83509" spans="27:27">
      <c r="AA83509" s="271"/>
    </row>
    <row r="83510" spans="27:27">
      <c r="AA83510" s="271"/>
    </row>
    <row r="83511" spans="27:27">
      <c r="AA83511" s="271"/>
    </row>
    <row r="83512" spans="27:27">
      <c r="AA83512" s="271"/>
    </row>
    <row r="83513" spans="27:27">
      <c r="AA83513" s="271"/>
    </row>
    <row r="83514" spans="27:27">
      <c r="AA83514" s="271"/>
    </row>
    <row r="83515" spans="27:27">
      <c r="AA83515" s="271"/>
    </row>
    <row r="83516" spans="27:27">
      <c r="AA83516" s="271"/>
    </row>
    <row r="83517" spans="27:27">
      <c r="AA83517" s="271"/>
    </row>
    <row r="83518" spans="27:27">
      <c r="AA83518" s="271"/>
    </row>
    <row r="83519" spans="27:27">
      <c r="AA83519" s="271"/>
    </row>
    <row r="83520" spans="27:27">
      <c r="AA83520" s="271"/>
    </row>
    <row r="83521" spans="27:27">
      <c r="AA83521" s="271"/>
    </row>
    <row r="83522" spans="27:27">
      <c r="AA83522" s="271"/>
    </row>
    <row r="83523" spans="27:27">
      <c r="AA83523" s="271"/>
    </row>
    <row r="83524" spans="27:27">
      <c r="AA83524" s="271"/>
    </row>
    <row r="83525" spans="27:27">
      <c r="AA83525" s="271"/>
    </row>
    <row r="83526" spans="27:27">
      <c r="AA83526" s="271"/>
    </row>
    <row r="83527" spans="27:27">
      <c r="AA83527" s="271"/>
    </row>
    <row r="83528" spans="27:27">
      <c r="AA83528" s="271"/>
    </row>
    <row r="83529" spans="27:27">
      <c r="AA83529" s="271"/>
    </row>
    <row r="83530" spans="27:27">
      <c r="AA83530" s="271"/>
    </row>
    <row r="83531" spans="27:27">
      <c r="AA83531" s="271"/>
    </row>
    <row r="83532" spans="27:27">
      <c r="AA83532" s="271"/>
    </row>
    <row r="83533" spans="27:27">
      <c r="AA83533" s="271"/>
    </row>
    <row r="83534" spans="27:27">
      <c r="AA83534" s="271"/>
    </row>
    <row r="83535" spans="27:27">
      <c r="AA83535" s="271"/>
    </row>
    <row r="83536" spans="27:27">
      <c r="AA83536" s="271"/>
    </row>
    <row r="83537" spans="27:27">
      <c r="AA83537" s="271"/>
    </row>
    <row r="83538" spans="27:27">
      <c r="AA83538" s="271"/>
    </row>
    <row r="83539" spans="27:27">
      <c r="AA83539" s="271"/>
    </row>
    <row r="83540" spans="27:27">
      <c r="AA83540" s="271"/>
    </row>
    <row r="83541" spans="27:27">
      <c r="AA83541" s="271"/>
    </row>
    <row r="83542" spans="27:27">
      <c r="AA83542" s="271"/>
    </row>
    <row r="83543" spans="27:27">
      <c r="AA83543" s="271"/>
    </row>
    <row r="83544" spans="27:27">
      <c r="AA83544" s="271"/>
    </row>
    <row r="83545" spans="27:27">
      <c r="AA83545" s="271"/>
    </row>
    <row r="83546" spans="27:27">
      <c r="AA83546" s="271"/>
    </row>
    <row r="83547" spans="27:27">
      <c r="AA83547" s="271"/>
    </row>
    <row r="83548" spans="27:27">
      <c r="AA83548" s="271"/>
    </row>
    <row r="83549" spans="27:27">
      <c r="AA83549" s="271"/>
    </row>
    <row r="83550" spans="27:27">
      <c r="AA83550" s="271"/>
    </row>
    <row r="83551" spans="27:27">
      <c r="AA83551" s="271"/>
    </row>
    <row r="83552" spans="27:27">
      <c r="AA83552" s="271"/>
    </row>
    <row r="83553" spans="27:27">
      <c r="AA83553" s="271"/>
    </row>
    <row r="83554" spans="27:27">
      <c r="AA83554" s="271"/>
    </row>
    <row r="83555" spans="27:27">
      <c r="AA83555" s="271"/>
    </row>
    <row r="83556" spans="27:27">
      <c r="AA83556" s="271"/>
    </row>
    <row r="83557" spans="27:27">
      <c r="AA83557" s="271"/>
    </row>
    <row r="83558" spans="27:27">
      <c r="AA83558" s="271"/>
    </row>
    <row r="83559" spans="27:27">
      <c r="AA83559" s="271"/>
    </row>
    <row r="83560" spans="27:27">
      <c r="AA83560" s="271"/>
    </row>
    <row r="83561" spans="27:27">
      <c r="AA83561" s="271"/>
    </row>
    <row r="83562" spans="27:27">
      <c r="AA83562" s="271"/>
    </row>
    <row r="83563" spans="27:27">
      <c r="AA83563" s="271"/>
    </row>
    <row r="83564" spans="27:27">
      <c r="AA83564" s="271"/>
    </row>
    <row r="83565" spans="27:27">
      <c r="AA83565" s="271"/>
    </row>
    <row r="83566" spans="27:27">
      <c r="AA83566" s="271"/>
    </row>
    <row r="83567" spans="27:27">
      <c r="AA83567" s="271"/>
    </row>
    <row r="83568" spans="27:27">
      <c r="AA83568" s="271"/>
    </row>
    <row r="83569" spans="27:27">
      <c r="AA83569" s="271"/>
    </row>
    <row r="83570" spans="27:27">
      <c r="AA83570" s="271"/>
    </row>
    <row r="83571" spans="27:27">
      <c r="AA83571" s="271"/>
    </row>
    <row r="83572" spans="27:27">
      <c r="AA83572" s="271"/>
    </row>
    <row r="83573" spans="27:27">
      <c r="AA83573" s="271"/>
    </row>
    <row r="83574" spans="27:27">
      <c r="AA83574" s="271"/>
    </row>
    <row r="83575" spans="27:27">
      <c r="AA83575" s="271"/>
    </row>
    <row r="83576" spans="27:27">
      <c r="AA83576" s="271"/>
    </row>
    <row r="83577" spans="27:27">
      <c r="AA83577" s="271"/>
    </row>
    <row r="83578" spans="27:27">
      <c r="AA83578" s="271"/>
    </row>
    <row r="83579" spans="27:27">
      <c r="AA83579" s="271"/>
    </row>
    <row r="83580" spans="27:27">
      <c r="AA83580" s="271"/>
    </row>
    <row r="83581" spans="27:27">
      <c r="AA83581" s="271"/>
    </row>
    <row r="83582" spans="27:27">
      <c r="AA83582" s="271"/>
    </row>
    <row r="83583" spans="27:27">
      <c r="AA83583" s="271"/>
    </row>
    <row r="83584" spans="27:27">
      <c r="AA83584" s="271"/>
    </row>
    <row r="83585" spans="27:27">
      <c r="AA83585" s="271"/>
    </row>
    <row r="83586" spans="27:27">
      <c r="AA83586" s="271"/>
    </row>
    <row r="83587" spans="27:27">
      <c r="AA83587" s="271"/>
    </row>
    <row r="83588" spans="27:27">
      <c r="AA83588" s="271"/>
    </row>
    <row r="83589" spans="27:27">
      <c r="AA83589" s="271"/>
    </row>
    <row r="83590" spans="27:27">
      <c r="AA83590" s="271"/>
    </row>
    <row r="83591" spans="27:27">
      <c r="AA83591" s="271"/>
    </row>
    <row r="83592" spans="27:27">
      <c r="AA83592" s="271"/>
    </row>
    <row r="83593" spans="27:27">
      <c r="AA83593" s="271"/>
    </row>
    <row r="83594" spans="27:27">
      <c r="AA83594" s="271"/>
    </row>
    <row r="83595" spans="27:27">
      <c r="AA83595" s="271"/>
    </row>
    <row r="83596" spans="27:27">
      <c r="AA83596" s="271"/>
    </row>
    <row r="83597" spans="27:27">
      <c r="AA83597" s="271"/>
    </row>
    <row r="83598" spans="27:27">
      <c r="AA83598" s="271"/>
    </row>
    <row r="83599" spans="27:27">
      <c r="AA83599" s="271"/>
    </row>
    <row r="83600" spans="27:27">
      <c r="AA83600" s="271"/>
    </row>
    <row r="83601" spans="27:27">
      <c r="AA83601" s="271"/>
    </row>
    <row r="83602" spans="27:27">
      <c r="AA83602" s="271"/>
    </row>
    <row r="83603" spans="27:27">
      <c r="AA83603" s="271"/>
    </row>
    <row r="83604" spans="27:27">
      <c r="AA83604" s="271"/>
    </row>
    <row r="83605" spans="27:27">
      <c r="AA83605" s="271"/>
    </row>
    <row r="83606" spans="27:27">
      <c r="AA83606" s="271"/>
    </row>
    <row r="83607" spans="27:27">
      <c r="AA83607" s="271"/>
    </row>
    <row r="83608" spans="27:27">
      <c r="AA83608" s="271"/>
    </row>
    <row r="83609" spans="27:27">
      <c r="AA83609" s="271"/>
    </row>
    <row r="83610" spans="27:27">
      <c r="AA83610" s="271"/>
    </row>
    <row r="83611" spans="27:27">
      <c r="AA83611" s="271"/>
    </row>
    <row r="83612" spans="27:27">
      <c r="AA83612" s="271"/>
    </row>
    <row r="83613" spans="27:27">
      <c r="AA83613" s="271"/>
    </row>
    <row r="83614" spans="27:27">
      <c r="AA83614" s="271"/>
    </row>
    <row r="83615" spans="27:27">
      <c r="AA83615" s="271"/>
    </row>
    <row r="83616" spans="27:27">
      <c r="AA83616" s="271"/>
    </row>
    <row r="83617" spans="27:27">
      <c r="AA83617" s="271"/>
    </row>
    <row r="83618" spans="27:27">
      <c r="AA83618" s="271"/>
    </row>
    <row r="83619" spans="27:27">
      <c r="AA83619" s="271"/>
    </row>
    <row r="83620" spans="27:27">
      <c r="AA83620" s="271"/>
    </row>
    <row r="83621" spans="27:27">
      <c r="AA83621" s="271"/>
    </row>
    <row r="83622" spans="27:27">
      <c r="AA83622" s="271"/>
    </row>
    <row r="83623" spans="27:27">
      <c r="AA83623" s="271"/>
    </row>
    <row r="83624" spans="27:27">
      <c r="AA83624" s="271"/>
    </row>
    <row r="83625" spans="27:27">
      <c r="AA83625" s="271"/>
    </row>
    <row r="83626" spans="27:27">
      <c r="AA83626" s="271"/>
    </row>
    <row r="83627" spans="27:27">
      <c r="AA83627" s="271"/>
    </row>
    <row r="83628" spans="27:27">
      <c r="AA83628" s="271"/>
    </row>
    <row r="83629" spans="27:27">
      <c r="AA83629" s="271"/>
    </row>
    <row r="83630" spans="27:27">
      <c r="AA83630" s="271"/>
    </row>
    <row r="83631" spans="27:27">
      <c r="AA83631" s="271"/>
    </row>
    <row r="83632" spans="27:27">
      <c r="AA83632" s="271"/>
    </row>
    <row r="83633" spans="27:27">
      <c r="AA83633" s="271"/>
    </row>
    <row r="83634" spans="27:27">
      <c r="AA83634" s="271"/>
    </row>
    <row r="83635" spans="27:27">
      <c r="AA83635" s="271"/>
    </row>
    <row r="83636" spans="27:27">
      <c r="AA83636" s="271"/>
    </row>
    <row r="83637" spans="27:27">
      <c r="AA83637" s="271"/>
    </row>
    <row r="83638" spans="27:27">
      <c r="AA83638" s="271"/>
    </row>
    <row r="83639" spans="27:27">
      <c r="AA83639" s="271"/>
    </row>
    <row r="83640" spans="27:27">
      <c r="AA83640" s="271"/>
    </row>
    <row r="83641" spans="27:27">
      <c r="AA83641" s="271"/>
    </row>
    <row r="83642" spans="27:27">
      <c r="AA83642" s="271"/>
    </row>
    <row r="83643" spans="27:27">
      <c r="AA83643" s="271"/>
    </row>
    <row r="83644" spans="27:27">
      <c r="AA83644" s="271"/>
    </row>
    <row r="83645" spans="27:27">
      <c r="AA83645" s="271"/>
    </row>
    <row r="83646" spans="27:27">
      <c r="AA83646" s="271"/>
    </row>
    <row r="83647" spans="27:27">
      <c r="AA83647" s="271"/>
    </row>
    <row r="83648" spans="27:27">
      <c r="AA83648" s="271"/>
    </row>
    <row r="83649" spans="27:27">
      <c r="AA83649" s="271"/>
    </row>
    <row r="83650" spans="27:27">
      <c r="AA83650" s="271"/>
    </row>
    <row r="83651" spans="27:27">
      <c r="AA83651" s="271"/>
    </row>
    <row r="83652" spans="27:27">
      <c r="AA83652" s="271"/>
    </row>
    <row r="83653" spans="27:27">
      <c r="AA83653" s="271"/>
    </row>
    <row r="83654" spans="27:27">
      <c r="AA83654" s="271"/>
    </row>
    <row r="83655" spans="27:27">
      <c r="AA83655" s="271"/>
    </row>
    <row r="83656" spans="27:27">
      <c r="AA83656" s="271"/>
    </row>
    <row r="83657" spans="27:27">
      <c r="AA83657" s="271"/>
    </row>
    <row r="83658" spans="27:27">
      <c r="AA83658" s="271"/>
    </row>
    <row r="83659" spans="27:27">
      <c r="AA83659" s="271"/>
    </row>
    <row r="83660" spans="27:27">
      <c r="AA83660" s="271"/>
    </row>
    <row r="83661" spans="27:27">
      <c r="AA83661" s="271"/>
    </row>
    <row r="83662" spans="27:27">
      <c r="AA83662" s="271"/>
    </row>
    <row r="83663" spans="27:27">
      <c r="AA83663" s="271"/>
    </row>
    <row r="83664" spans="27:27">
      <c r="AA83664" s="271"/>
    </row>
    <row r="83665" spans="27:27">
      <c r="AA83665" s="271"/>
    </row>
    <row r="83666" spans="27:27">
      <c r="AA83666" s="271"/>
    </row>
    <row r="83667" spans="27:27">
      <c r="AA83667" s="271"/>
    </row>
    <row r="83668" spans="27:27">
      <c r="AA83668" s="271"/>
    </row>
    <row r="83669" spans="27:27">
      <c r="AA83669" s="271"/>
    </row>
    <row r="83670" spans="27:27">
      <c r="AA83670" s="271"/>
    </row>
    <row r="83671" spans="27:27">
      <c r="AA83671" s="271"/>
    </row>
    <row r="83672" spans="27:27">
      <c r="AA83672" s="271"/>
    </row>
    <row r="83673" spans="27:27">
      <c r="AA83673" s="271"/>
    </row>
    <row r="83674" spans="27:27">
      <c r="AA83674" s="271"/>
    </row>
    <row r="83675" spans="27:27">
      <c r="AA83675" s="271"/>
    </row>
    <row r="83676" spans="27:27">
      <c r="AA83676" s="271"/>
    </row>
    <row r="83677" spans="27:27">
      <c r="AA83677" s="271"/>
    </row>
    <row r="83678" spans="27:27">
      <c r="AA83678" s="271"/>
    </row>
    <row r="83679" spans="27:27">
      <c r="AA83679" s="271"/>
    </row>
    <row r="83680" spans="27:27">
      <c r="AA83680" s="271"/>
    </row>
    <row r="83681" spans="27:27">
      <c r="AA83681" s="271"/>
    </row>
    <row r="83682" spans="27:27">
      <c r="AA83682" s="271"/>
    </row>
    <row r="83683" spans="27:27">
      <c r="AA83683" s="271"/>
    </row>
    <row r="83684" spans="27:27">
      <c r="AA83684" s="271"/>
    </row>
    <row r="83685" spans="27:27">
      <c r="AA83685" s="271"/>
    </row>
    <row r="83686" spans="27:27">
      <c r="AA83686" s="271"/>
    </row>
    <row r="83687" spans="27:27">
      <c r="AA83687" s="271"/>
    </row>
    <row r="83688" spans="27:27">
      <c r="AA83688" s="271"/>
    </row>
    <row r="83689" spans="27:27">
      <c r="AA83689" s="271"/>
    </row>
    <row r="83690" spans="27:27">
      <c r="AA83690" s="271"/>
    </row>
    <row r="83691" spans="27:27">
      <c r="AA83691" s="271"/>
    </row>
    <row r="83692" spans="27:27">
      <c r="AA83692" s="271"/>
    </row>
    <row r="83693" spans="27:27">
      <c r="AA83693" s="271"/>
    </row>
    <row r="83694" spans="27:27">
      <c r="AA83694" s="271"/>
    </row>
    <row r="83695" spans="27:27">
      <c r="AA83695" s="271"/>
    </row>
    <row r="83696" spans="27:27">
      <c r="AA83696" s="271"/>
    </row>
    <row r="83697" spans="27:27">
      <c r="AA83697" s="271"/>
    </row>
    <row r="83698" spans="27:27">
      <c r="AA83698" s="271"/>
    </row>
    <row r="83699" spans="27:27">
      <c r="AA83699" s="271"/>
    </row>
    <row r="83700" spans="27:27">
      <c r="AA83700" s="271"/>
    </row>
    <row r="83701" spans="27:27">
      <c r="AA83701" s="271"/>
    </row>
    <row r="83702" spans="27:27">
      <c r="AA83702" s="271"/>
    </row>
    <row r="83703" spans="27:27">
      <c r="AA83703" s="271"/>
    </row>
    <row r="83704" spans="27:27">
      <c r="AA83704" s="271"/>
    </row>
    <row r="83705" spans="27:27">
      <c r="AA83705" s="271"/>
    </row>
    <row r="83706" spans="27:27">
      <c r="AA83706" s="271"/>
    </row>
    <row r="83707" spans="27:27">
      <c r="AA83707" s="271"/>
    </row>
    <row r="83708" spans="27:27">
      <c r="AA83708" s="271"/>
    </row>
    <row r="83709" spans="27:27">
      <c r="AA83709" s="271"/>
    </row>
    <row r="83710" spans="27:27">
      <c r="AA83710" s="271"/>
    </row>
    <row r="83711" spans="27:27">
      <c r="AA83711" s="271"/>
    </row>
    <row r="83712" spans="27:27">
      <c r="AA83712" s="271"/>
    </row>
    <row r="83713" spans="27:27">
      <c r="AA83713" s="271"/>
    </row>
    <row r="83714" spans="27:27">
      <c r="AA83714" s="271"/>
    </row>
    <row r="83715" spans="27:27">
      <c r="AA83715" s="271"/>
    </row>
    <row r="83716" spans="27:27">
      <c r="AA83716" s="271"/>
    </row>
    <row r="83717" spans="27:27">
      <c r="AA83717" s="271"/>
    </row>
    <row r="83718" spans="27:27">
      <c r="AA83718" s="271"/>
    </row>
    <row r="83719" spans="27:27">
      <c r="AA83719" s="271"/>
    </row>
    <row r="83720" spans="27:27">
      <c r="AA83720" s="271"/>
    </row>
    <row r="83721" spans="27:27">
      <c r="AA83721" s="271"/>
    </row>
    <row r="83722" spans="27:27">
      <c r="AA83722" s="271"/>
    </row>
    <row r="83723" spans="27:27">
      <c r="AA83723" s="271"/>
    </row>
    <row r="83724" spans="27:27">
      <c r="AA83724" s="271"/>
    </row>
    <row r="83725" spans="27:27">
      <c r="AA83725" s="271"/>
    </row>
    <row r="83726" spans="27:27">
      <c r="AA83726" s="271"/>
    </row>
    <row r="83727" spans="27:27">
      <c r="AA83727" s="271"/>
    </row>
    <row r="83728" spans="27:27">
      <c r="AA83728" s="271"/>
    </row>
    <row r="83729" spans="27:27">
      <c r="AA83729" s="271"/>
    </row>
    <row r="83730" spans="27:27">
      <c r="AA83730" s="271"/>
    </row>
    <row r="83731" spans="27:27">
      <c r="AA83731" s="271"/>
    </row>
    <row r="83732" spans="27:27">
      <c r="AA83732" s="271"/>
    </row>
    <row r="83733" spans="27:27">
      <c r="AA83733" s="271"/>
    </row>
    <row r="83734" spans="27:27">
      <c r="AA83734" s="271"/>
    </row>
    <row r="83735" spans="27:27">
      <c r="AA83735" s="271"/>
    </row>
    <row r="83736" spans="27:27">
      <c r="AA83736" s="271"/>
    </row>
    <row r="83737" spans="27:27">
      <c r="AA83737" s="271"/>
    </row>
    <row r="83738" spans="27:27">
      <c r="AA83738" s="271"/>
    </row>
    <row r="83739" spans="27:27">
      <c r="AA83739" s="271"/>
    </row>
    <row r="83740" spans="27:27">
      <c r="AA83740" s="271"/>
    </row>
    <row r="83741" spans="27:27">
      <c r="AA83741" s="271"/>
    </row>
    <row r="83742" spans="27:27">
      <c r="AA83742" s="271"/>
    </row>
    <row r="83743" spans="27:27">
      <c r="AA83743" s="271"/>
    </row>
    <row r="83744" spans="27:27">
      <c r="AA83744" s="271"/>
    </row>
    <row r="83745" spans="27:27">
      <c r="AA83745" s="271"/>
    </row>
    <row r="83746" spans="27:27">
      <c r="AA83746" s="271"/>
    </row>
    <row r="83747" spans="27:27">
      <c r="AA83747" s="271"/>
    </row>
    <row r="83748" spans="27:27">
      <c r="AA83748" s="271"/>
    </row>
    <row r="83749" spans="27:27">
      <c r="AA83749" s="271"/>
    </row>
    <row r="83750" spans="27:27">
      <c r="AA83750" s="271"/>
    </row>
    <row r="83751" spans="27:27">
      <c r="AA83751" s="271"/>
    </row>
    <row r="83752" spans="27:27">
      <c r="AA83752" s="271"/>
    </row>
    <row r="83753" spans="27:27">
      <c r="AA83753" s="271"/>
    </row>
    <row r="83754" spans="27:27">
      <c r="AA83754" s="271"/>
    </row>
    <row r="83755" spans="27:27">
      <c r="AA83755" s="271"/>
    </row>
    <row r="83756" spans="27:27">
      <c r="AA83756" s="271"/>
    </row>
    <row r="83757" spans="27:27">
      <c r="AA83757" s="271"/>
    </row>
    <row r="83758" spans="27:27">
      <c r="AA83758" s="271"/>
    </row>
    <row r="83759" spans="27:27">
      <c r="AA83759" s="271"/>
    </row>
    <row r="83760" spans="27:27">
      <c r="AA83760" s="271"/>
    </row>
    <row r="83761" spans="27:27">
      <c r="AA83761" s="271"/>
    </row>
    <row r="83762" spans="27:27">
      <c r="AA83762" s="271"/>
    </row>
    <row r="83763" spans="27:27">
      <c r="AA83763" s="271"/>
    </row>
    <row r="83764" spans="27:27">
      <c r="AA83764" s="271"/>
    </row>
    <row r="83765" spans="27:27">
      <c r="AA83765" s="271"/>
    </row>
    <row r="83766" spans="27:27">
      <c r="AA83766" s="271"/>
    </row>
    <row r="83767" spans="27:27">
      <c r="AA83767" s="271"/>
    </row>
    <row r="83768" spans="27:27">
      <c r="AA83768" s="271"/>
    </row>
    <row r="83769" spans="27:27">
      <c r="AA83769" s="271"/>
    </row>
    <row r="83770" spans="27:27">
      <c r="AA83770" s="271"/>
    </row>
    <row r="83771" spans="27:27">
      <c r="AA83771" s="271"/>
    </row>
    <row r="83772" spans="27:27">
      <c r="AA83772" s="271"/>
    </row>
    <row r="83773" spans="27:27">
      <c r="AA83773" s="271"/>
    </row>
    <row r="83774" spans="27:27">
      <c r="AA83774" s="271"/>
    </row>
    <row r="83775" spans="27:27">
      <c r="AA83775" s="271"/>
    </row>
    <row r="83776" spans="27:27">
      <c r="AA83776" s="271"/>
    </row>
    <row r="83777" spans="27:27">
      <c r="AA83777" s="271"/>
    </row>
    <row r="83778" spans="27:27">
      <c r="AA83778" s="271"/>
    </row>
    <row r="83779" spans="27:27">
      <c r="AA83779" s="271"/>
    </row>
    <row r="83780" spans="27:27">
      <c r="AA83780" s="271"/>
    </row>
    <row r="83781" spans="27:27">
      <c r="AA83781" s="271"/>
    </row>
    <row r="83782" spans="27:27">
      <c r="AA83782" s="271"/>
    </row>
    <row r="83783" spans="27:27">
      <c r="AA83783" s="271"/>
    </row>
    <row r="83784" spans="27:27">
      <c r="AA83784" s="271"/>
    </row>
    <row r="83785" spans="27:27">
      <c r="AA83785" s="271"/>
    </row>
    <row r="83786" spans="27:27">
      <c r="AA83786" s="271"/>
    </row>
    <row r="83787" spans="27:27">
      <c r="AA83787" s="271"/>
    </row>
    <row r="83788" spans="27:27">
      <c r="AA83788" s="271"/>
    </row>
    <row r="83789" spans="27:27">
      <c r="AA83789" s="271"/>
    </row>
    <row r="83790" spans="27:27">
      <c r="AA83790" s="271"/>
    </row>
    <row r="83791" spans="27:27">
      <c r="AA83791" s="271"/>
    </row>
    <row r="83792" spans="27:27">
      <c r="AA83792" s="271"/>
    </row>
    <row r="83793" spans="27:27">
      <c r="AA83793" s="271"/>
    </row>
    <row r="83794" spans="27:27">
      <c r="AA83794" s="271"/>
    </row>
    <row r="83795" spans="27:27">
      <c r="AA83795" s="271"/>
    </row>
    <row r="83796" spans="27:27">
      <c r="AA83796" s="271"/>
    </row>
    <row r="83797" spans="27:27">
      <c r="AA83797" s="271"/>
    </row>
    <row r="83798" spans="27:27">
      <c r="AA83798" s="271"/>
    </row>
    <row r="83799" spans="27:27">
      <c r="AA83799" s="271"/>
    </row>
    <row r="83800" spans="27:27">
      <c r="AA83800" s="271"/>
    </row>
    <row r="83801" spans="27:27">
      <c r="AA83801" s="271"/>
    </row>
    <row r="83802" spans="27:27">
      <c r="AA83802" s="271"/>
    </row>
    <row r="83803" spans="27:27">
      <c r="AA83803" s="271"/>
    </row>
    <row r="83804" spans="27:27">
      <c r="AA83804" s="271"/>
    </row>
    <row r="83805" spans="27:27">
      <c r="AA83805" s="271"/>
    </row>
    <row r="83806" spans="27:27">
      <c r="AA83806" s="271"/>
    </row>
    <row r="83807" spans="27:27">
      <c r="AA83807" s="271"/>
    </row>
    <row r="83808" spans="27:27">
      <c r="AA83808" s="271"/>
    </row>
    <row r="83809" spans="27:27">
      <c r="AA83809" s="271"/>
    </row>
    <row r="83810" spans="27:27">
      <c r="AA83810" s="271"/>
    </row>
    <row r="83811" spans="27:27">
      <c r="AA83811" s="271"/>
    </row>
    <row r="83812" spans="27:27">
      <c r="AA83812" s="271"/>
    </row>
    <row r="83813" spans="27:27">
      <c r="AA83813" s="271"/>
    </row>
    <row r="83814" spans="27:27">
      <c r="AA83814" s="271"/>
    </row>
    <row r="83815" spans="27:27">
      <c r="AA83815" s="271"/>
    </row>
    <row r="83816" spans="27:27">
      <c r="AA83816" s="271"/>
    </row>
    <row r="83817" spans="27:27">
      <c r="AA83817" s="271"/>
    </row>
    <row r="83818" spans="27:27">
      <c r="AA83818" s="271"/>
    </row>
    <row r="83819" spans="27:27">
      <c r="AA83819" s="271"/>
    </row>
    <row r="83820" spans="27:27">
      <c r="AA83820" s="271"/>
    </row>
    <row r="83821" spans="27:27">
      <c r="AA83821" s="271"/>
    </row>
    <row r="83822" spans="27:27">
      <c r="AA83822" s="271"/>
    </row>
    <row r="83823" spans="27:27">
      <c r="AA83823" s="271"/>
    </row>
    <row r="83824" spans="27:27">
      <c r="AA83824" s="271"/>
    </row>
    <row r="83825" spans="27:27">
      <c r="AA83825" s="271"/>
    </row>
    <row r="83826" spans="27:27">
      <c r="AA83826" s="271"/>
    </row>
    <row r="83827" spans="27:27">
      <c r="AA83827" s="271"/>
    </row>
    <row r="83828" spans="27:27">
      <c r="AA83828" s="271"/>
    </row>
    <row r="83829" spans="27:27">
      <c r="AA83829" s="271"/>
    </row>
    <row r="83830" spans="27:27">
      <c r="AA83830" s="271"/>
    </row>
    <row r="83831" spans="27:27">
      <c r="AA83831" s="271"/>
    </row>
    <row r="83832" spans="27:27">
      <c r="AA83832" s="271"/>
    </row>
    <row r="83833" spans="27:27">
      <c r="AA83833" s="271"/>
    </row>
    <row r="83834" spans="27:27">
      <c r="AA83834" s="271"/>
    </row>
    <row r="83835" spans="27:27">
      <c r="AA83835" s="271"/>
    </row>
    <row r="83836" spans="27:27">
      <c r="AA83836" s="271"/>
    </row>
    <row r="83837" spans="27:27">
      <c r="AA83837" s="271"/>
    </row>
    <row r="83838" spans="27:27">
      <c r="AA83838" s="271"/>
    </row>
    <row r="83839" spans="27:27">
      <c r="AA83839" s="271"/>
    </row>
    <row r="83840" spans="27:27">
      <c r="AA83840" s="271"/>
    </row>
    <row r="83841" spans="27:27">
      <c r="AA83841" s="271"/>
    </row>
    <row r="83842" spans="27:27">
      <c r="AA83842" s="271"/>
    </row>
    <row r="83843" spans="27:27">
      <c r="AA83843" s="271"/>
    </row>
    <row r="83844" spans="27:27">
      <c r="AA83844" s="271"/>
    </row>
    <row r="83845" spans="27:27">
      <c r="AA83845" s="271"/>
    </row>
    <row r="83846" spans="27:27">
      <c r="AA83846" s="271"/>
    </row>
    <row r="83847" spans="27:27">
      <c r="AA83847" s="271"/>
    </row>
    <row r="83848" spans="27:27">
      <c r="AA83848" s="271"/>
    </row>
    <row r="83849" spans="27:27">
      <c r="AA83849" s="271"/>
    </row>
    <row r="83850" spans="27:27">
      <c r="AA83850" s="271"/>
    </row>
    <row r="83851" spans="27:27">
      <c r="AA83851" s="271"/>
    </row>
    <row r="83852" spans="27:27">
      <c r="AA83852" s="271"/>
    </row>
    <row r="83853" spans="27:27">
      <c r="AA83853" s="271"/>
    </row>
    <row r="83854" spans="27:27">
      <c r="AA83854" s="271"/>
    </row>
    <row r="83855" spans="27:27">
      <c r="AA83855" s="271"/>
    </row>
    <row r="83856" spans="27:27">
      <c r="AA83856" s="271"/>
    </row>
    <row r="83857" spans="27:27">
      <c r="AA83857" s="271"/>
    </row>
    <row r="83858" spans="27:27">
      <c r="AA83858" s="271"/>
    </row>
    <row r="83859" spans="27:27">
      <c r="AA83859" s="271"/>
    </row>
    <row r="83860" spans="27:27">
      <c r="AA83860" s="271"/>
    </row>
    <row r="83861" spans="27:27">
      <c r="AA83861" s="271"/>
    </row>
    <row r="83862" spans="27:27">
      <c r="AA83862" s="271"/>
    </row>
    <row r="83863" spans="27:27">
      <c r="AA83863" s="271"/>
    </row>
    <row r="83864" spans="27:27">
      <c r="AA83864" s="271"/>
    </row>
    <row r="83865" spans="27:27">
      <c r="AA83865" s="271"/>
    </row>
    <row r="83866" spans="27:27">
      <c r="AA83866" s="271"/>
    </row>
    <row r="83867" spans="27:27">
      <c r="AA83867" s="271"/>
    </row>
    <row r="83868" spans="27:27">
      <c r="AA83868" s="271"/>
    </row>
    <row r="83869" spans="27:27">
      <c r="AA83869" s="271"/>
    </row>
    <row r="83870" spans="27:27">
      <c r="AA83870" s="271"/>
    </row>
    <row r="83871" spans="27:27">
      <c r="AA83871" s="271"/>
    </row>
    <row r="83872" spans="27:27">
      <c r="AA83872" s="271"/>
    </row>
    <row r="83873" spans="27:27">
      <c r="AA83873" s="271"/>
    </row>
    <row r="83874" spans="27:27">
      <c r="AA83874" s="271"/>
    </row>
    <row r="83875" spans="27:27">
      <c r="AA83875" s="271"/>
    </row>
    <row r="83876" spans="27:27">
      <c r="AA83876" s="271"/>
    </row>
    <row r="83877" spans="27:27">
      <c r="AA83877" s="271"/>
    </row>
    <row r="83878" spans="27:27">
      <c r="AA83878" s="271"/>
    </row>
    <row r="83879" spans="27:27">
      <c r="AA83879" s="271"/>
    </row>
    <row r="83880" spans="27:27">
      <c r="AA83880" s="271"/>
    </row>
    <row r="83881" spans="27:27">
      <c r="AA83881" s="271"/>
    </row>
    <row r="83882" spans="27:27">
      <c r="AA83882" s="271"/>
    </row>
    <row r="83883" spans="27:27">
      <c r="AA83883" s="271"/>
    </row>
    <row r="83884" spans="27:27">
      <c r="AA83884" s="271"/>
    </row>
    <row r="83885" spans="27:27">
      <c r="AA83885" s="271"/>
    </row>
    <row r="83886" spans="27:27">
      <c r="AA83886" s="271"/>
    </row>
    <row r="83887" spans="27:27">
      <c r="AA83887" s="271"/>
    </row>
    <row r="83888" spans="27:27">
      <c r="AA83888" s="271"/>
    </row>
    <row r="83889" spans="27:27">
      <c r="AA83889" s="271"/>
    </row>
    <row r="83890" spans="27:27">
      <c r="AA83890" s="271"/>
    </row>
    <row r="83891" spans="27:27">
      <c r="AA83891" s="271"/>
    </row>
    <row r="83892" spans="27:27">
      <c r="AA83892" s="271"/>
    </row>
    <row r="83893" spans="27:27">
      <c r="AA83893" s="271"/>
    </row>
    <row r="83894" spans="27:27">
      <c r="AA83894" s="271"/>
    </row>
    <row r="83895" spans="27:27">
      <c r="AA83895" s="271"/>
    </row>
    <row r="83896" spans="27:27">
      <c r="AA83896" s="271"/>
    </row>
    <row r="83897" spans="27:27">
      <c r="AA83897" s="271"/>
    </row>
    <row r="83898" spans="27:27">
      <c r="AA83898" s="271"/>
    </row>
    <row r="83899" spans="27:27">
      <c r="AA83899" s="271"/>
    </row>
    <row r="83900" spans="27:27">
      <c r="AA83900" s="271"/>
    </row>
    <row r="83901" spans="27:27">
      <c r="AA83901" s="271"/>
    </row>
    <row r="83902" spans="27:27">
      <c r="AA83902" s="271"/>
    </row>
    <row r="83903" spans="27:27">
      <c r="AA83903" s="271"/>
    </row>
    <row r="83904" spans="27:27">
      <c r="AA83904" s="271"/>
    </row>
    <row r="83905" spans="27:27">
      <c r="AA83905" s="271"/>
    </row>
    <row r="83906" spans="27:27">
      <c r="AA83906" s="271"/>
    </row>
    <row r="83907" spans="27:27">
      <c r="AA83907" s="271"/>
    </row>
    <row r="83908" spans="27:27">
      <c r="AA83908" s="271"/>
    </row>
    <row r="83909" spans="27:27">
      <c r="AA83909" s="271"/>
    </row>
    <row r="83910" spans="27:27">
      <c r="AA83910" s="271"/>
    </row>
    <row r="83911" spans="27:27">
      <c r="AA83911" s="271"/>
    </row>
    <row r="83912" spans="27:27">
      <c r="AA83912" s="271"/>
    </row>
    <row r="83913" spans="27:27">
      <c r="AA83913" s="271"/>
    </row>
    <row r="83914" spans="27:27">
      <c r="AA83914" s="271"/>
    </row>
    <row r="83915" spans="27:27">
      <c r="AA83915" s="271"/>
    </row>
    <row r="83916" spans="27:27">
      <c r="AA83916" s="271"/>
    </row>
    <row r="83917" spans="27:27">
      <c r="AA83917" s="271"/>
    </row>
    <row r="83918" spans="27:27">
      <c r="AA83918" s="271"/>
    </row>
    <row r="83919" spans="27:27">
      <c r="AA83919" s="271"/>
    </row>
    <row r="83920" spans="27:27">
      <c r="AA83920" s="271"/>
    </row>
    <row r="83921" spans="27:27">
      <c r="AA83921" s="271"/>
    </row>
    <row r="83922" spans="27:27">
      <c r="AA83922" s="271"/>
    </row>
    <row r="83923" spans="27:27">
      <c r="AA83923" s="271"/>
    </row>
    <row r="83924" spans="27:27">
      <c r="AA83924" s="271"/>
    </row>
    <row r="83925" spans="27:27">
      <c r="AA83925" s="271"/>
    </row>
    <row r="83926" spans="27:27">
      <c r="AA83926" s="271"/>
    </row>
    <row r="83927" spans="27:27">
      <c r="AA83927" s="271"/>
    </row>
    <row r="83928" spans="27:27">
      <c r="AA83928" s="271"/>
    </row>
    <row r="83929" spans="27:27">
      <c r="AA83929" s="271"/>
    </row>
    <row r="83930" spans="27:27">
      <c r="AA83930" s="271"/>
    </row>
    <row r="83931" spans="27:27">
      <c r="AA83931" s="271"/>
    </row>
    <row r="83932" spans="27:27">
      <c r="AA83932" s="271"/>
    </row>
    <row r="83933" spans="27:27">
      <c r="AA83933" s="271"/>
    </row>
    <row r="83934" spans="27:27">
      <c r="AA83934" s="271"/>
    </row>
    <row r="83935" spans="27:27">
      <c r="AA83935" s="271"/>
    </row>
    <row r="83936" spans="27:27">
      <c r="AA83936" s="271"/>
    </row>
    <row r="83937" spans="27:27">
      <c r="AA83937" s="271"/>
    </row>
    <row r="83938" spans="27:27">
      <c r="AA83938" s="271"/>
    </row>
    <row r="83939" spans="27:27">
      <c r="AA83939" s="271"/>
    </row>
    <row r="83940" spans="27:27">
      <c r="AA83940" s="271"/>
    </row>
    <row r="83941" spans="27:27">
      <c r="AA83941" s="271"/>
    </row>
    <row r="83942" spans="27:27">
      <c r="AA83942" s="271"/>
    </row>
    <row r="83943" spans="27:27">
      <c r="AA83943" s="271"/>
    </row>
    <row r="83944" spans="27:27">
      <c r="AA83944" s="271"/>
    </row>
    <row r="83945" spans="27:27">
      <c r="AA83945" s="271"/>
    </row>
    <row r="83946" spans="27:27">
      <c r="AA83946" s="271"/>
    </row>
    <row r="83947" spans="27:27">
      <c r="AA83947" s="271"/>
    </row>
    <row r="83948" spans="27:27">
      <c r="AA83948" s="271"/>
    </row>
    <row r="83949" spans="27:27">
      <c r="AA83949" s="271"/>
    </row>
    <row r="83950" spans="27:27">
      <c r="AA83950" s="271"/>
    </row>
    <row r="83951" spans="27:27">
      <c r="AA83951" s="271"/>
    </row>
    <row r="83952" spans="27:27">
      <c r="AA83952" s="271"/>
    </row>
    <row r="83953" spans="27:27">
      <c r="AA83953" s="271"/>
    </row>
    <row r="83954" spans="27:27">
      <c r="AA83954" s="271"/>
    </row>
    <row r="83955" spans="27:27">
      <c r="AA83955" s="271"/>
    </row>
    <row r="83956" spans="27:27">
      <c r="AA83956" s="271"/>
    </row>
    <row r="83957" spans="27:27">
      <c r="AA83957" s="271"/>
    </row>
    <row r="83958" spans="27:27">
      <c r="AA83958" s="271"/>
    </row>
    <row r="83959" spans="27:27">
      <c r="AA83959" s="271"/>
    </row>
    <row r="83960" spans="27:27">
      <c r="AA83960" s="271"/>
    </row>
    <row r="83961" spans="27:27">
      <c r="AA83961" s="271"/>
    </row>
    <row r="83962" spans="27:27">
      <c r="AA83962" s="271"/>
    </row>
    <row r="83963" spans="27:27">
      <c r="AA83963" s="271"/>
    </row>
    <row r="83964" spans="27:27">
      <c r="AA83964" s="271"/>
    </row>
    <row r="83965" spans="27:27">
      <c r="AA83965" s="271"/>
    </row>
    <row r="83966" spans="27:27">
      <c r="AA83966" s="271"/>
    </row>
    <row r="83967" spans="27:27">
      <c r="AA83967" s="271"/>
    </row>
    <row r="83968" spans="27:27">
      <c r="AA83968" s="271"/>
    </row>
    <row r="83969" spans="27:27">
      <c r="AA83969" s="271"/>
    </row>
    <row r="83970" spans="27:27">
      <c r="AA83970" s="271"/>
    </row>
    <row r="83971" spans="27:27">
      <c r="AA83971" s="271"/>
    </row>
    <row r="83972" spans="27:27">
      <c r="AA83972" s="271"/>
    </row>
    <row r="83973" spans="27:27">
      <c r="AA83973" s="271"/>
    </row>
    <row r="83974" spans="27:27">
      <c r="AA83974" s="271"/>
    </row>
    <row r="83975" spans="27:27">
      <c r="AA83975" s="271"/>
    </row>
    <row r="83976" spans="27:27">
      <c r="AA83976" s="271"/>
    </row>
    <row r="83977" spans="27:27">
      <c r="AA83977" s="271"/>
    </row>
    <row r="83978" spans="27:27">
      <c r="AA83978" s="271"/>
    </row>
    <row r="83979" spans="27:27">
      <c r="AA83979" s="271"/>
    </row>
    <row r="83980" spans="27:27">
      <c r="AA83980" s="271"/>
    </row>
    <row r="83981" spans="27:27">
      <c r="AA83981" s="271"/>
    </row>
    <row r="83982" spans="27:27">
      <c r="AA83982" s="271"/>
    </row>
    <row r="83983" spans="27:27">
      <c r="AA83983" s="271"/>
    </row>
    <row r="83984" spans="27:27">
      <c r="AA83984" s="271"/>
    </row>
    <row r="83985" spans="27:27">
      <c r="AA83985" s="271"/>
    </row>
    <row r="83986" spans="27:27">
      <c r="AA83986" s="271"/>
    </row>
    <row r="83987" spans="27:27">
      <c r="AA83987" s="271"/>
    </row>
    <row r="83988" spans="27:27">
      <c r="AA83988" s="271"/>
    </row>
    <row r="83989" spans="27:27">
      <c r="AA83989" s="271"/>
    </row>
    <row r="83990" spans="27:27">
      <c r="AA83990" s="271"/>
    </row>
    <row r="83991" spans="27:27">
      <c r="AA83991" s="271"/>
    </row>
    <row r="83992" spans="27:27">
      <c r="AA83992" s="271"/>
    </row>
    <row r="83993" spans="27:27">
      <c r="AA83993" s="271"/>
    </row>
    <row r="83994" spans="27:27">
      <c r="AA83994" s="271"/>
    </row>
    <row r="83995" spans="27:27">
      <c r="AA83995" s="271"/>
    </row>
    <row r="83996" spans="27:27">
      <c r="AA83996" s="271"/>
    </row>
    <row r="83997" spans="27:27">
      <c r="AA83997" s="271"/>
    </row>
    <row r="83998" spans="27:27">
      <c r="AA83998" s="271"/>
    </row>
    <row r="83999" spans="27:27">
      <c r="AA83999" s="271"/>
    </row>
    <row r="84000" spans="27:27">
      <c r="AA84000" s="271"/>
    </row>
    <row r="84001" spans="27:27">
      <c r="AA84001" s="271"/>
    </row>
    <row r="84002" spans="27:27">
      <c r="AA84002" s="271"/>
    </row>
    <row r="84003" spans="27:27">
      <c r="AA84003" s="271"/>
    </row>
    <row r="84004" spans="27:27">
      <c r="AA84004" s="271"/>
    </row>
    <row r="84005" spans="27:27">
      <c r="AA84005" s="271"/>
    </row>
    <row r="84006" spans="27:27">
      <c r="AA84006" s="271"/>
    </row>
    <row r="84007" spans="27:27">
      <c r="AA84007" s="271"/>
    </row>
    <row r="84008" spans="27:27">
      <c r="AA84008" s="271"/>
    </row>
    <row r="84009" spans="27:27">
      <c r="AA84009" s="271"/>
    </row>
    <row r="84010" spans="27:27">
      <c r="AA84010" s="271"/>
    </row>
    <row r="84011" spans="27:27">
      <c r="AA84011" s="271"/>
    </row>
    <row r="84012" spans="27:27">
      <c r="AA84012" s="271"/>
    </row>
    <row r="84013" spans="27:27">
      <c r="AA84013" s="271"/>
    </row>
    <row r="84014" spans="27:27">
      <c r="AA84014" s="271"/>
    </row>
    <row r="84015" spans="27:27">
      <c r="AA84015" s="271"/>
    </row>
    <row r="84016" spans="27:27">
      <c r="AA84016" s="271"/>
    </row>
    <row r="84017" spans="27:27">
      <c r="AA84017" s="271"/>
    </row>
    <row r="84018" spans="27:27">
      <c r="AA84018" s="271"/>
    </row>
    <row r="84019" spans="27:27">
      <c r="AA84019" s="271"/>
    </row>
    <row r="84020" spans="27:27">
      <c r="AA84020" s="271"/>
    </row>
    <row r="84021" spans="27:27">
      <c r="AA84021" s="271"/>
    </row>
    <row r="84022" spans="27:27">
      <c r="AA84022" s="271"/>
    </row>
    <row r="84023" spans="27:27">
      <c r="AA84023" s="271"/>
    </row>
    <row r="84024" spans="27:27">
      <c r="AA84024" s="271"/>
    </row>
    <row r="84025" spans="27:27">
      <c r="AA84025" s="271"/>
    </row>
    <row r="84026" spans="27:27">
      <c r="AA84026" s="271"/>
    </row>
    <row r="84027" spans="27:27">
      <c r="AA84027" s="271"/>
    </row>
    <row r="84028" spans="27:27">
      <c r="AA84028" s="271"/>
    </row>
    <row r="84029" spans="27:27">
      <c r="AA84029" s="271"/>
    </row>
    <row r="84030" spans="27:27">
      <c r="AA84030" s="271"/>
    </row>
    <row r="84031" spans="27:27">
      <c r="AA84031" s="271"/>
    </row>
    <row r="84032" spans="27:27">
      <c r="AA84032" s="271"/>
    </row>
    <row r="84033" spans="27:27">
      <c r="AA84033" s="271"/>
    </row>
    <row r="84034" spans="27:27">
      <c r="AA84034" s="271"/>
    </row>
    <row r="84035" spans="27:27">
      <c r="AA84035" s="271"/>
    </row>
    <row r="84036" spans="27:27">
      <c r="AA84036" s="271"/>
    </row>
    <row r="84037" spans="27:27">
      <c r="AA84037" s="271"/>
    </row>
    <row r="84038" spans="27:27">
      <c r="AA84038" s="271"/>
    </row>
    <row r="84039" spans="27:27">
      <c r="AA84039" s="271"/>
    </row>
    <row r="84040" spans="27:27">
      <c r="AA84040" s="271"/>
    </row>
    <row r="84041" spans="27:27">
      <c r="AA84041" s="271"/>
    </row>
    <row r="84042" spans="27:27">
      <c r="AA84042" s="271"/>
    </row>
    <row r="84043" spans="27:27">
      <c r="AA84043" s="271"/>
    </row>
    <row r="84044" spans="27:27">
      <c r="AA84044" s="271"/>
    </row>
    <row r="84045" spans="27:27">
      <c r="AA84045" s="271"/>
    </row>
    <row r="84046" spans="27:27">
      <c r="AA84046" s="271"/>
    </row>
    <row r="84047" spans="27:27">
      <c r="AA84047" s="271"/>
    </row>
    <row r="84048" spans="27:27">
      <c r="AA84048" s="271"/>
    </row>
    <row r="84049" spans="27:27">
      <c r="AA84049" s="271"/>
    </row>
    <row r="84050" spans="27:27">
      <c r="AA84050" s="271"/>
    </row>
    <row r="84051" spans="27:27">
      <c r="AA84051" s="271"/>
    </row>
    <row r="84052" spans="27:27">
      <c r="AA84052" s="271"/>
    </row>
    <row r="84053" spans="27:27">
      <c r="AA84053" s="271"/>
    </row>
    <row r="84054" spans="27:27">
      <c r="AA84054" s="271"/>
    </row>
    <row r="84055" spans="27:27">
      <c r="AA84055" s="271"/>
    </row>
    <row r="84056" spans="27:27">
      <c r="AA84056" s="271"/>
    </row>
    <row r="84057" spans="27:27">
      <c r="AA84057" s="271"/>
    </row>
    <row r="84058" spans="27:27">
      <c r="AA84058" s="271"/>
    </row>
    <row r="84059" spans="27:27">
      <c r="AA84059" s="271"/>
    </row>
    <row r="84060" spans="27:27">
      <c r="AA84060" s="271"/>
    </row>
    <row r="84061" spans="27:27">
      <c r="AA84061" s="271"/>
    </row>
    <row r="84062" spans="27:27">
      <c r="AA84062" s="271"/>
    </row>
    <row r="84063" spans="27:27">
      <c r="AA84063" s="271"/>
    </row>
    <row r="84064" spans="27:27">
      <c r="AA84064" s="271"/>
    </row>
    <row r="84065" spans="27:27">
      <c r="AA84065" s="271"/>
    </row>
    <row r="84066" spans="27:27">
      <c r="AA84066" s="271"/>
    </row>
    <row r="84067" spans="27:27">
      <c r="AA84067" s="271"/>
    </row>
    <row r="84068" spans="27:27">
      <c r="AA84068" s="271"/>
    </row>
    <row r="84069" spans="27:27">
      <c r="AA84069" s="271"/>
    </row>
    <row r="84070" spans="27:27">
      <c r="AA84070" s="271"/>
    </row>
    <row r="84071" spans="27:27">
      <c r="AA84071" s="271"/>
    </row>
    <row r="84072" spans="27:27">
      <c r="AA84072" s="271"/>
    </row>
    <row r="84073" spans="27:27">
      <c r="AA84073" s="271"/>
    </row>
    <row r="84074" spans="27:27">
      <c r="AA84074" s="271"/>
    </row>
    <row r="84075" spans="27:27">
      <c r="AA84075" s="271"/>
    </row>
    <row r="84076" spans="27:27">
      <c r="AA84076" s="271"/>
    </row>
    <row r="84077" spans="27:27">
      <c r="AA84077" s="271"/>
    </row>
    <row r="84078" spans="27:27">
      <c r="AA84078" s="271"/>
    </row>
    <row r="84079" spans="27:27">
      <c r="AA84079" s="271"/>
    </row>
    <row r="84080" spans="27:27">
      <c r="AA84080" s="271"/>
    </row>
    <row r="84081" spans="27:27">
      <c r="AA84081" s="271"/>
    </row>
    <row r="84082" spans="27:27">
      <c r="AA84082" s="271"/>
    </row>
    <row r="84083" spans="27:27">
      <c r="AA84083" s="271"/>
    </row>
    <row r="84084" spans="27:27">
      <c r="AA84084" s="271"/>
    </row>
    <row r="84085" spans="27:27">
      <c r="AA84085" s="271"/>
    </row>
    <row r="84086" spans="27:27">
      <c r="AA84086" s="271"/>
    </row>
    <row r="84087" spans="27:27">
      <c r="AA84087" s="271"/>
    </row>
    <row r="84088" spans="27:27">
      <c r="AA84088" s="271"/>
    </row>
    <row r="84089" spans="27:27">
      <c r="AA84089" s="271"/>
    </row>
    <row r="84090" spans="27:27">
      <c r="AA84090" s="271"/>
    </row>
    <row r="84091" spans="27:27">
      <c r="AA84091" s="271"/>
    </row>
    <row r="84092" spans="27:27">
      <c r="AA84092" s="271"/>
    </row>
    <row r="84093" spans="27:27">
      <c r="AA84093" s="271"/>
    </row>
    <row r="84094" spans="27:27">
      <c r="AA84094" s="271"/>
    </row>
    <row r="84095" spans="27:27">
      <c r="AA84095" s="271"/>
    </row>
    <row r="84096" spans="27:27">
      <c r="AA84096" s="271"/>
    </row>
    <row r="84097" spans="27:27">
      <c r="AA84097" s="271"/>
    </row>
    <row r="84098" spans="27:27">
      <c r="AA84098" s="271"/>
    </row>
    <row r="84099" spans="27:27">
      <c r="AA84099" s="271"/>
    </row>
    <row r="84100" spans="27:27">
      <c r="AA84100" s="271"/>
    </row>
    <row r="84101" spans="27:27">
      <c r="AA84101" s="271"/>
    </row>
    <row r="84102" spans="27:27">
      <c r="AA84102" s="271"/>
    </row>
    <row r="84103" spans="27:27">
      <c r="AA84103" s="271"/>
    </row>
    <row r="84104" spans="27:27">
      <c r="AA84104" s="271"/>
    </row>
    <row r="84105" spans="27:27">
      <c r="AA84105" s="271"/>
    </row>
    <row r="84106" spans="27:27">
      <c r="AA84106" s="271"/>
    </row>
    <row r="84107" spans="27:27">
      <c r="AA84107" s="271"/>
    </row>
    <row r="84108" spans="27:27">
      <c r="AA84108" s="271"/>
    </row>
    <row r="84109" spans="27:27">
      <c r="AA84109" s="271"/>
    </row>
    <row r="84110" spans="27:27">
      <c r="AA84110" s="271"/>
    </row>
    <row r="84111" spans="27:27">
      <c r="AA84111" s="271"/>
    </row>
    <row r="84112" spans="27:27">
      <c r="AA84112" s="271"/>
    </row>
    <row r="84113" spans="27:27">
      <c r="AA84113" s="271"/>
    </row>
    <row r="84114" spans="27:27">
      <c r="AA84114" s="271"/>
    </row>
    <row r="84115" spans="27:27">
      <c r="AA84115" s="271"/>
    </row>
    <row r="84116" spans="27:27">
      <c r="AA84116" s="271"/>
    </row>
    <row r="84117" spans="27:27">
      <c r="AA84117" s="271"/>
    </row>
    <row r="84118" spans="27:27">
      <c r="AA84118" s="271"/>
    </row>
    <row r="84119" spans="27:27">
      <c r="AA84119" s="271"/>
    </row>
    <row r="84120" spans="27:27">
      <c r="AA84120" s="271"/>
    </row>
    <row r="84121" spans="27:27">
      <c r="AA84121" s="271"/>
    </row>
    <row r="84122" spans="27:27">
      <c r="AA84122" s="271"/>
    </row>
    <row r="84123" spans="27:27">
      <c r="AA84123" s="271"/>
    </row>
    <row r="84124" spans="27:27">
      <c r="AA84124" s="271"/>
    </row>
    <row r="84125" spans="27:27">
      <c r="AA84125" s="271"/>
    </row>
    <row r="84126" spans="27:27">
      <c r="AA84126" s="271"/>
    </row>
    <row r="84127" spans="27:27">
      <c r="AA84127" s="271"/>
    </row>
    <row r="84128" spans="27:27">
      <c r="AA84128" s="271"/>
    </row>
    <row r="84129" spans="27:27">
      <c r="AA84129" s="271"/>
    </row>
    <row r="84130" spans="27:27">
      <c r="AA84130" s="271"/>
    </row>
    <row r="84131" spans="27:27">
      <c r="AA84131" s="271"/>
    </row>
    <row r="84132" spans="27:27">
      <c r="AA84132" s="271"/>
    </row>
    <row r="84133" spans="27:27">
      <c r="AA84133" s="271"/>
    </row>
    <row r="84134" spans="27:27">
      <c r="AA84134" s="271"/>
    </row>
    <row r="84135" spans="27:27">
      <c r="AA84135" s="271"/>
    </row>
    <row r="84136" spans="27:27">
      <c r="AA84136" s="271"/>
    </row>
    <row r="84137" spans="27:27">
      <c r="AA84137" s="271"/>
    </row>
    <row r="84138" spans="27:27">
      <c r="AA84138" s="271"/>
    </row>
    <row r="84139" spans="27:27">
      <c r="AA84139" s="271"/>
    </row>
    <row r="84140" spans="27:27">
      <c r="AA84140" s="271"/>
    </row>
    <row r="84141" spans="27:27">
      <c r="AA84141" s="271"/>
    </row>
    <row r="84142" spans="27:27">
      <c r="AA84142" s="271"/>
    </row>
    <row r="84143" spans="27:27">
      <c r="AA84143" s="271"/>
    </row>
    <row r="84144" spans="27:27">
      <c r="AA84144" s="271"/>
    </row>
    <row r="84145" spans="27:27">
      <c r="AA84145" s="271"/>
    </row>
    <row r="84146" spans="27:27">
      <c r="AA84146" s="271"/>
    </row>
    <row r="84147" spans="27:27">
      <c r="AA84147" s="271"/>
    </row>
    <row r="84148" spans="27:27">
      <c r="AA84148" s="271"/>
    </row>
    <row r="84149" spans="27:27">
      <c r="AA84149" s="271"/>
    </row>
    <row r="84150" spans="27:27">
      <c r="AA84150" s="271"/>
    </row>
    <row r="84151" spans="27:27">
      <c r="AA84151" s="271"/>
    </row>
    <row r="84152" spans="27:27">
      <c r="AA84152" s="271"/>
    </row>
    <row r="84153" spans="27:27">
      <c r="AA84153" s="271"/>
    </row>
    <row r="84154" spans="27:27">
      <c r="AA84154" s="271"/>
    </row>
    <row r="84155" spans="27:27">
      <c r="AA84155" s="271"/>
    </row>
    <row r="84156" spans="27:27">
      <c r="AA84156" s="271"/>
    </row>
    <row r="84157" spans="27:27">
      <c r="AA84157" s="271"/>
    </row>
    <row r="84158" spans="27:27">
      <c r="AA84158" s="271"/>
    </row>
    <row r="84159" spans="27:27">
      <c r="AA84159" s="271"/>
    </row>
    <row r="84160" spans="27:27">
      <c r="AA84160" s="271"/>
    </row>
    <row r="84161" spans="27:27">
      <c r="AA84161" s="271"/>
    </row>
    <row r="84162" spans="27:27">
      <c r="AA84162" s="271"/>
    </row>
    <row r="84163" spans="27:27">
      <c r="AA84163" s="271"/>
    </row>
    <row r="84164" spans="27:27">
      <c r="AA84164" s="271"/>
    </row>
    <row r="84165" spans="27:27">
      <c r="AA84165" s="271"/>
    </row>
    <row r="84166" spans="27:27">
      <c r="AA84166" s="271"/>
    </row>
    <row r="84167" spans="27:27">
      <c r="AA84167" s="271"/>
    </row>
    <row r="84168" spans="27:27">
      <c r="AA84168" s="271"/>
    </row>
    <row r="84169" spans="27:27">
      <c r="AA84169" s="271"/>
    </row>
    <row r="84170" spans="27:27">
      <c r="AA84170" s="271"/>
    </row>
    <row r="84171" spans="27:27">
      <c r="AA84171" s="271"/>
    </row>
    <row r="84172" spans="27:27">
      <c r="AA84172" s="271"/>
    </row>
    <row r="84173" spans="27:27">
      <c r="AA84173" s="271"/>
    </row>
    <row r="84174" spans="27:27">
      <c r="AA84174" s="271"/>
    </row>
    <row r="84175" spans="27:27">
      <c r="AA84175" s="271"/>
    </row>
    <row r="84176" spans="27:27">
      <c r="AA84176" s="271"/>
    </row>
    <row r="84177" spans="27:27">
      <c r="AA84177" s="271"/>
    </row>
    <row r="84178" spans="27:27">
      <c r="AA84178" s="271"/>
    </row>
    <row r="84179" spans="27:27">
      <c r="AA84179" s="271"/>
    </row>
    <row r="84180" spans="27:27">
      <c r="AA84180" s="271"/>
    </row>
    <row r="84181" spans="27:27">
      <c r="AA84181" s="271"/>
    </row>
    <row r="84182" spans="27:27">
      <c r="AA84182" s="271"/>
    </row>
    <row r="84183" spans="27:27">
      <c r="AA84183" s="271"/>
    </row>
    <row r="84184" spans="27:27">
      <c r="AA84184" s="271"/>
    </row>
    <row r="84185" spans="27:27">
      <c r="AA84185" s="271"/>
    </row>
    <row r="84186" spans="27:27">
      <c r="AA84186" s="271"/>
    </row>
    <row r="84187" spans="27:27">
      <c r="AA84187" s="271"/>
    </row>
    <row r="84188" spans="27:27">
      <c r="AA84188" s="271"/>
    </row>
    <row r="84189" spans="27:27">
      <c r="AA84189" s="271"/>
    </row>
    <row r="84190" spans="27:27">
      <c r="AA84190" s="271"/>
    </row>
    <row r="84191" spans="27:27">
      <c r="AA84191" s="271"/>
    </row>
    <row r="84192" spans="27:27">
      <c r="AA84192" s="271"/>
    </row>
    <row r="84193" spans="27:27">
      <c r="AA84193" s="271"/>
    </row>
    <row r="84194" spans="27:27">
      <c r="AA84194" s="271"/>
    </row>
    <row r="84195" spans="27:27">
      <c r="AA84195" s="271"/>
    </row>
    <row r="84196" spans="27:27">
      <c r="AA84196" s="271"/>
    </row>
    <row r="84197" spans="27:27">
      <c r="AA84197" s="271"/>
    </row>
    <row r="84198" spans="27:27">
      <c r="AA84198" s="271"/>
    </row>
    <row r="84199" spans="27:27">
      <c r="AA84199" s="271"/>
    </row>
    <row r="84200" spans="27:27">
      <c r="AA84200" s="271"/>
    </row>
    <row r="84201" spans="27:27">
      <c r="AA84201" s="271"/>
    </row>
    <row r="84202" spans="27:27">
      <c r="AA84202" s="271"/>
    </row>
    <row r="84203" spans="27:27">
      <c r="AA84203" s="271"/>
    </row>
    <row r="84204" spans="27:27">
      <c r="AA84204" s="271"/>
    </row>
    <row r="84205" spans="27:27">
      <c r="AA84205" s="271"/>
    </row>
    <row r="84206" spans="27:27">
      <c r="AA84206" s="271"/>
    </row>
    <row r="84207" spans="27:27">
      <c r="AA84207" s="271"/>
    </row>
    <row r="84208" spans="27:27">
      <c r="AA84208" s="271"/>
    </row>
    <row r="84209" spans="27:27">
      <c r="AA84209" s="271"/>
    </row>
    <row r="84210" spans="27:27">
      <c r="AA84210" s="271"/>
    </row>
    <row r="84211" spans="27:27">
      <c r="AA84211" s="271"/>
    </row>
    <row r="84212" spans="27:27">
      <c r="AA84212" s="271"/>
    </row>
    <row r="84213" spans="27:27">
      <c r="AA84213" s="271"/>
    </row>
    <row r="84214" spans="27:27">
      <c r="AA84214" s="271"/>
    </row>
    <row r="84215" spans="27:27">
      <c r="AA84215" s="271"/>
    </row>
    <row r="84216" spans="27:27">
      <c r="AA84216" s="271"/>
    </row>
    <row r="84217" spans="27:27">
      <c r="AA84217" s="271"/>
    </row>
    <row r="84218" spans="27:27">
      <c r="AA84218" s="271"/>
    </row>
    <row r="84219" spans="27:27">
      <c r="AA84219" s="271"/>
    </row>
    <row r="84220" spans="27:27">
      <c r="AA84220" s="271"/>
    </row>
    <row r="84221" spans="27:27">
      <c r="AA84221" s="271"/>
    </row>
    <row r="84222" spans="27:27">
      <c r="AA84222" s="271"/>
    </row>
    <row r="84223" spans="27:27">
      <c r="AA84223" s="271"/>
    </row>
    <row r="84224" spans="27:27">
      <c r="AA84224" s="271"/>
    </row>
    <row r="84225" spans="27:27">
      <c r="AA84225" s="271"/>
    </row>
    <row r="84226" spans="27:27">
      <c r="AA84226" s="271"/>
    </row>
    <row r="84227" spans="27:27">
      <c r="AA84227" s="271"/>
    </row>
    <row r="84228" spans="27:27">
      <c r="AA84228" s="271"/>
    </row>
    <row r="84229" spans="27:27">
      <c r="AA84229" s="271"/>
    </row>
    <row r="84230" spans="27:27">
      <c r="AA84230" s="271"/>
    </row>
    <row r="84231" spans="27:27">
      <c r="AA84231" s="271"/>
    </row>
    <row r="84232" spans="27:27">
      <c r="AA84232" s="271"/>
    </row>
    <row r="84233" spans="27:27">
      <c r="AA84233" s="271"/>
    </row>
    <row r="84234" spans="27:27">
      <c r="AA84234" s="271"/>
    </row>
    <row r="84235" spans="27:27">
      <c r="AA84235" s="271"/>
    </row>
    <row r="84236" spans="27:27">
      <c r="AA84236" s="271"/>
    </row>
    <row r="84237" spans="27:27">
      <c r="AA84237" s="271"/>
    </row>
    <row r="84238" spans="27:27">
      <c r="AA84238" s="271"/>
    </row>
    <row r="84239" spans="27:27">
      <c r="AA84239" s="271"/>
    </row>
    <row r="84240" spans="27:27">
      <c r="AA84240" s="271"/>
    </row>
    <row r="84241" spans="27:27">
      <c r="AA84241" s="271"/>
    </row>
    <row r="84242" spans="27:27">
      <c r="AA84242" s="271"/>
    </row>
    <row r="84243" spans="27:27">
      <c r="AA84243" s="271"/>
    </row>
    <row r="84244" spans="27:27">
      <c r="AA84244" s="271"/>
    </row>
    <row r="84245" spans="27:27">
      <c r="AA84245" s="271"/>
    </row>
    <row r="84246" spans="27:27">
      <c r="AA84246" s="271"/>
    </row>
    <row r="84247" spans="27:27">
      <c r="AA84247" s="271"/>
    </row>
    <row r="84248" spans="27:27">
      <c r="AA84248" s="271"/>
    </row>
    <row r="84249" spans="27:27">
      <c r="AA84249" s="271"/>
    </row>
    <row r="84250" spans="27:27">
      <c r="AA84250" s="271"/>
    </row>
    <row r="84251" spans="27:27">
      <c r="AA84251" s="271"/>
    </row>
    <row r="84252" spans="27:27">
      <c r="AA84252" s="271"/>
    </row>
    <row r="84253" spans="27:27">
      <c r="AA84253" s="271"/>
    </row>
    <row r="84254" spans="27:27">
      <c r="AA84254" s="271"/>
    </row>
    <row r="84255" spans="27:27">
      <c r="AA84255" s="271"/>
    </row>
    <row r="84256" spans="27:27">
      <c r="AA84256" s="271"/>
    </row>
    <row r="84257" spans="27:27">
      <c r="AA84257" s="271"/>
    </row>
    <row r="84258" spans="27:27">
      <c r="AA84258" s="271"/>
    </row>
    <row r="84259" spans="27:27">
      <c r="AA84259" s="271"/>
    </row>
    <row r="84260" spans="27:27">
      <c r="AA84260" s="271"/>
    </row>
    <row r="84261" spans="27:27">
      <c r="AA84261" s="271"/>
    </row>
    <row r="84262" spans="27:27">
      <c r="AA84262" s="271"/>
    </row>
    <row r="84263" spans="27:27">
      <c r="AA84263" s="271"/>
    </row>
    <row r="84264" spans="27:27">
      <c r="AA84264" s="271"/>
    </row>
    <row r="84265" spans="27:27">
      <c r="AA84265" s="271"/>
    </row>
    <row r="84266" spans="27:27">
      <c r="AA84266" s="271"/>
    </row>
    <row r="84267" spans="27:27">
      <c r="AA84267" s="271"/>
    </row>
    <row r="84268" spans="27:27">
      <c r="AA84268" s="271"/>
    </row>
    <row r="84269" spans="27:27">
      <c r="AA84269" s="271"/>
    </row>
    <row r="84270" spans="27:27">
      <c r="AA84270" s="271"/>
    </row>
    <row r="84271" spans="27:27">
      <c r="AA84271" s="271"/>
    </row>
    <row r="84272" spans="27:27">
      <c r="AA84272" s="271"/>
    </row>
    <row r="84273" spans="27:27">
      <c r="AA84273" s="271"/>
    </row>
    <row r="84274" spans="27:27">
      <c r="AA84274" s="271"/>
    </row>
    <row r="84275" spans="27:27">
      <c r="AA84275" s="271"/>
    </row>
    <row r="84276" spans="27:27">
      <c r="AA84276" s="271"/>
    </row>
    <row r="84277" spans="27:27">
      <c r="AA84277" s="271"/>
    </row>
    <row r="84278" spans="27:27">
      <c r="AA84278" s="271"/>
    </row>
    <row r="84279" spans="27:27">
      <c r="AA84279" s="271"/>
    </row>
    <row r="84280" spans="27:27">
      <c r="AA84280" s="271"/>
    </row>
    <row r="84281" spans="27:27">
      <c r="AA84281" s="271"/>
    </row>
    <row r="84282" spans="27:27">
      <c r="AA84282" s="271"/>
    </row>
    <row r="84283" spans="27:27">
      <c r="AA84283" s="271"/>
    </row>
    <row r="84284" spans="27:27">
      <c r="AA84284" s="271"/>
    </row>
    <row r="84285" spans="27:27">
      <c r="AA84285" s="271"/>
    </row>
    <row r="84286" spans="27:27">
      <c r="AA84286" s="271"/>
    </row>
    <row r="84287" spans="27:27">
      <c r="AA84287" s="271"/>
    </row>
    <row r="84288" spans="27:27">
      <c r="AA84288" s="271"/>
    </row>
    <row r="84289" spans="27:27">
      <c r="AA84289" s="271"/>
    </row>
    <row r="84290" spans="27:27">
      <c r="AA84290" s="271"/>
    </row>
    <row r="84291" spans="27:27">
      <c r="AA84291" s="271"/>
    </row>
    <row r="84292" spans="27:27">
      <c r="AA84292" s="271"/>
    </row>
    <row r="84293" spans="27:27">
      <c r="AA84293" s="271"/>
    </row>
    <row r="84294" spans="27:27">
      <c r="AA84294" s="271"/>
    </row>
    <row r="84295" spans="27:27">
      <c r="AA84295" s="271"/>
    </row>
    <row r="84296" spans="27:27">
      <c r="AA84296" s="271"/>
    </row>
    <row r="84297" spans="27:27">
      <c r="AA84297" s="271"/>
    </row>
    <row r="84298" spans="27:27">
      <c r="AA84298" s="271"/>
    </row>
    <row r="84299" spans="27:27">
      <c r="AA84299" s="271"/>
    </row>
    <row r="84300" spans="27:27">
      <c r="AA84300" s="271"/>
    </row>
    <row r="84301" spans="27:27">
      <c r="AA84301" s="271"/>
    </row>
    <row r="84302" spans="27:27">
      <c r="AA84302" s="271"/>
    </row>
    <row r="84303" spans="27:27">
      <c r="AA84303" s="271"/>
    </row>
    <row r="84304" spans="27:27">
      <c r="AA84304" s="271"/>
    </row>
    <row r="84305" spans="27:27">
      <c r="AA84305" s="271"/>
    </row>
    <row r="84306" spans="27:27">
      <c r="AA84306" s="271"/>
    </row>
    <row r="84307" spans="27:27">
      <c r="AA84307" s="271"/>
    </row>
    <row r="84308" spans="27:27">
      <c r="AA84308" s="271"/>
    </row>
    <row r="84309" spans="27:27">
      <c r="AA84309" s="271"/>
    </row>
    <row r="84310" spans="27:27">
      <c r="AA84310" s="271"/>
    </row>
    <row r="84311" spans="27:27">
      <c r="AA84311" s="271"/>
    </row>
    <row r="84312" spans="27:27">
      <c r="AA84312" s="271"/>
    </row>
    <row r="84313" spans="27:27">
      <c r="AA84313" s="271"/>
    </row>
    <row r="84314" spans="27:27">
      <c r="AA84314" s="271"/>
    </row>
    <row r="84315" spans="27:27">
      <c r="AA84315" s="271"/>
    </row>
    <row r="84316" spans="27:27">
      <c r="AA84316" s="271"/>
    </row>
    <row r="84317" spans="27:27">
      <c r="AA84317" s="271"/>
    </row>
    <row r="84318" spans="27:27">
      <c r="AA84318" s="271"/>
    </row>
    <row r="84319" spans="27:27">
      <c r="AA84319" s="271"/>
    </row>
    <row r="84320" spans="27:27">
      <c r="AA84320" s="271"/>
    </row>
    <row r="84321" spans="27:27">
      <c r="AA84321" s="271"/>
    </row>
    <row r="84322" spans="27:27">
      <c r="AA84322" s="271"/>
    </row>
    <row r="84323" spans="27:27">
      <c r="AA84323" s="271"/>
    </row>
    <row r="84324" spans="27:27">
      <c r="AA84324" s="271"/>
    </row>
    <row r="84325" spans="27:27">
      <c r="AA84325" s="271"/>
    </row>
    <row r="84326" spans="27:27">
      <c r="AA84326" s="271"/>
    </row>
    <row r="84327" spans="27:27">
      <c r="AA84327" s="271"/>
    </row>
    <row r="84328" spans="27:27">
      <c r="AA84328" s="271"/>
    </row>
    <row r="84329" spans="27:27">
      <c r="AA84329" s="271"/>
    </row>
    <row r="84330" spans="27:27">
      <c r="AA84330" s="271"/>
    </row>
    <row r="84331" spans="27:27">
      <c r="AA84331" s="271"/>
    </row>
    <row r="84332" spans="27:27">
      <c r="AA84332" s="271"/>
    </row>
    <row r="84333" spans="27:27">
      <c r="AA84333" s="271"/>
    </row>
    <row r="84334" spans="27:27">
      <c r="AA84334" s="271"/>
    </row>
    <row r="84335" spans="27:27">
      <c r="AA84335" s="271"/>
    </row>
    <row r="84336" spans="27:27">
      <c r="AA84336" s="271"/>
    </row>
    <row r="84337" spans="27:27">
      <c r="AA84337" s="271"/>
    </row>
    <row r="84338" spans="27:27">
      <c r="AA84338" s="271"/>
    </row>
    <row r="84339" spans="27:27">
      <c r="AA84339" s="271"/>
    </row>
    <row r="84340" spans="27:27">
      <c r="AA84340" s="271"/>
    </row>
    <row r="84341" spans="27:27">
      <c r="AA84341" s="271"/>
    </row>
    <row r="84342" spans="27:27">
      <c r="AA84342" s="271"/>
    </row>
    <row r="84343" spans="27:27">
      <c r="AA84343" s="271"/>
    </row>
    <row r="84344" spans="27:27">
      <c r="AA84344" s="271"/>
    </row>
    <row r="84345" spans="27:27">
      <c r="AA84345" s="271"/>
    </row>
    <row r="84346" spans="27:27">
      <c r="AA84346" s="271"/>
    </row>
    <row r="84347" spans="27:27">
      <c r="AA84347" s="271"/>
    </row>
    <row r="84348" spans="27:27">
      <c r="AA84348" s="271"/>
    </row>
    <row r="84349" spans="27:27">
      <c r="AA84349" s="271"/>
    </row>
    <row r="84350" spans="27:27">
      <c r="AA84350" s="271"/>
    </row>
    <row r="84351" spans="27:27">
      <c r="AA84351" s="271"/>
    </row>
    <row r="84352" spans="27:27">
      <c r="AA84352" s="271"/>
    </row>
    <row r="84353" spans="27:27">
      <c r="AA84353" s="271"/>
    </row>
    <row r="84354" spans="27:27">
      <c r="AA84354" s="271"/>
    </row>
    <row r="84355" spans="27:27">
      <c r="AA84355" s="271"/>
    </row>
    <row r="84356" spans="27:27">
      <c r="AA84356" s="271"/>
    </row>
    <row r="84357" spans="27:27">
      <c r="AA84357" s="271"/>
    </row>
    <row r="84358" spans="27:27">
      <c r="AA84358" s="271"/>
    </row>
    <row r="84359" spans="27:27">
      <c r="AA84359" s="271"/>
    </row>
    <row r="84360" spans="27:27">
      <c r="AA84360" s="271"/>
    </row>
    <row r="84361" spans="27:27">
      <c r="AA84361" s="271"/>
    </row>
    <row r="84362" spans="27:27">
      <c r="AA84362" s="271"/>
    </row>
    <row r="84363" spans="27:27">
      <c r="AA84363" s="271"/>
    </row>
    <row r="84364" spans="27:27">
      <c r="AA84364" s="271"/>
    </row>
    <row r="84365" spans="27:27">
      <c r="AA84365" s="271"/>
    </row>
    <row r="84366" spans="27:27">
      <c r="AA84366" s="271"/>
    </row>
    <row r="84367" spans="27:27">
      <c r="AA84367" s="271"/>
    </row>
    <row r="84368" spans="27:27">
      <c r="AA84368" s="271"/>
    </row>
    <row r="84369" spans="27:27">
      <c r="AA84369" s="271"/>
    </row>
    <row r="84370" spans="27:27">
      <c r="AA84370" s="271"/>
    </row>
    <row r="84371" spans="27:27">
      <c r="AA84371" s="271"/>
    </row>
    <row r="84372" spans="27:27">
      <c r="AA84372" s="271"/>
    </row>
    <row r="84373" spans="27:27">
      <c r="AA84373" s="271"/>
    </row>
    <row r="84374" spans="27:27">
      <c r="AA84374" s="271"/>
    </row>
    <row r="84375" spans="27:27">
      <c r="AA84375" s="271"/>
    </row>
    <row r="84376" spans="27:27">
      <c r="AA84376" s="271"/>
    </row>
    <row r="84377" spans="27:27">
      <c r="AA84377" s="271"/>
    </row>
    <row r="84378" spans="27:27">
      <c r="AA84378" s="271"/>
    </row>
    <row r="84379" spans="27:27">
      <c r="AA84379" s="271"/>
    </row>
    <row r="84380" spans="27:27">
      <c r="AA84380" s="271"/>
    </row>
    <row r="84381" spans="27:27">
      <c r="AA84381" s="271"/>
    </row>
    <row r="84382" spans="27:27">
      <c r="AA84382" s="271"/>
    </row>
    <row r="84383" spans="27:27">
      <c r="AA84383" s="271"/>
    </row>
    <row r="84384" spans="27:27">
      <c r="AA84384" s="271"/>
    </row>
    <row r="84385" spans="27:27">
      <c r="AA84385" s="271"/>
    </row>
    <row r="84386" spans="27:27">
      <c r="AA84386" s="271"/>
    </row>
    <row r="84387" spans="27:27">
      <c r="AA84387" s="271"/>
    </row>
    <row r="84388" spans="27:27">
      <c r="AA84388" s="271"/>
    </row>
    <row r="84389" spans="27:27">
      <c r="AA84389" s="271"/>
    </row>
    <row r="84390" spans="27:27">
      <c r="AA84390" s="271"/>
    </row>
    <row r="84391" spans="27:27">
      <c r="AA84391" s="271"/>
    </row>
    <row r="84392" spans="27:27">
      <c r="AA84392" s="271"/>
    </row>
    <row r="84393" spans="27:27">
      <c r="AA84393" s="271"/>
    </row>
    <row r="84394" spans="27:27">
      <c r="AA84394" s="271"/>
    </row>
    <row r="84395" spans="27:27">
      <c r="AA84395" s="271"/>
    </row>
    <row r="84396" spans="27:27">
      <c r="AA84396" s="271"/>
    </row>
    <row r="84397" spans="27:27">
      <c r="AA84397" s="271"/>
    </row>
    <row r="84398" spans="27:27">
      <c r="AA84398" s="271"/>
    </row>
    <row r="84399" spans="27:27">
      <c r="AA84399" s="271"/>
    </row>
    <row r="84400" spans="27:27">
      <c r="AA84400" s="271"/>
    </row>
    <row r="84401" spans="27:27">
      <c r="AA84401" s="271"/>
    </row>
    <row r="84402" spans="27:27">
      <c r="AA84402" s="271"/>
    </row>
    <row r="84403" spans="27:27">
      <c r="AA84403" s="271"/>
    </row>
    <row r="84404" spans="27:27">
      <c r="AA84404" s="271"/>
    </row>
    <row r="84405" spans="27:27">
      <c r="AA84405" s="271"/>
    </row>
    <row r="84406" spans="27:27">
      <c r="AA84406" s="271"/>
    </row>
    <row r="84407" spans="27:27">
      <c r="AA84407" s="271"/>
    </row>
    <row r="84408" spans="27:27">
      <c r="AA84408" s="271"/>
    </row>
    <row r="84409" spans="27:27">
      <c r="AA84409" s="271"/>
    </row>
    <row r="84410" spans="27:27">
      <c r="AA84410" s="271"/>
    </row>
    <row r="84411" spans="27:27">
      <c r="AA84411" s="271"/>
    </row>
    <row r="84412" spans="27:27">
      <c r="AA84412" s="271"/>
    </row>
    <row r="84413" spans="27:27">
      <c r="AA84413" s="271"/>
    </row>
    <row r="84414" spans="27:27">
      <c r="AA84414" s="271"/>
    </row>
    <row r="84415" spans="27:27">
      <c r="AA84415" s="271"/>
    </row>
    <row r="84416" spans="27:27">
      <c r="AA84416" s="271"/>
    </row>
    <row r="84417" spans="27:27">
      <c r="AA84417" s="271"/>
    </row>
    <row r="84418" spans="27:27">
      <c r="AA84418" s="271"/>
    </row>
    <row r="84419" spans="27:27">
      <c r="AA84419" s="271"/>
    </row>
    <row r="84420" spans="27:27">
      <c r="AA84420" s="271"/>
    </row>
    <row r="84421" spans="27:27">
      <c r="AA84421" s="271"/>
    </row>
    <row r="84422" spans="27:27">
      <c r="AA84422" s="271"/>
    </row>
    <row r="84423" spans="27:27">
      <c r="AA84423" s="271"/>
    </row>
    <row r="84424" spans="27:27">
      <c r="AA84424" s="271"/>
    </row>
    <row r="84425" spans="27:27">
      <c r="AA84425" s="271"/>
    </row>
    <row r="84426" spans="27:27">
      <c r="AA84426" s="271"/>
    </row>
    <row r="84427" spans="27:27">
      <c r="AA84427" s="271"/>
    </row>
    <row r="84428" spans="27:27">
      <c r="AA84428" s="271"/>
    </row>
    <row r="84429" spans="27:27">
      <c r="AA84429" s="271"/>
    </row>
    <row r="84430" spans="27:27">
      <c r="AA84430" s="271"/>
    </row>
    <row r="84431" spans="27:27">
      <c r="AA84431" s="271"/>
    </row>
    <row r="84432" spans="27:27">
      <c r="AA84432" s="271"/>
    </row>
    <row r="84433" spans="27:27">
      <c r="AA84433" s="271"/>
    </row>
    <row r="84434" spans="27:27">
      <c r="AA84434" s="271"/>
    </row>
    <row r="84435" spans="27:27">
      <c r="AA84435" s="271"/>
    </row>
    <row r="84436" spans="27:27">
      <c r="AA84436" s="271"/>
    </row>
    <row r="84437" spans="27:27">
      <c r="AA84437" s="271"/>
    </row>
    <row r="84438" spans="27:27">
      <c r="AA84438" s="271"/>
    </row>
    <row r="84439" spans="27:27">
      <c r="AA84439" s="271"/>
    </row>
    <row r="84440" spans="27:27">
      <c r="AA84440" s="271"/>
    </row>
    <row r="84441" spans="27:27">
      <c r="AA84441" s="271"/>
    </row>
    <row r="84442" spans="27:27">
      <c r="AA84442" s="271"/>
    </row>
    <row r="84443" spans="27:27">
      <c r="AA84443" s="271"/>
    </row>
    <row r="84444" spans="27:27">
      <c r="AA84444" s="271"/>
    </row>
    <row r="84445" spans="27:27">
      <c r="AA84445" s="271"/>
    </row>
    <row r="84446" spans="27:27">
      <c r="AA84446" s="271"/>
    </row>
    <row r="84447" spans="27:27">
      <c r="AA84447" s="271"/>
    </row>
    <row r="84448" spans="27:27">
      <c r="AA84448" s="271"/>
    </row>
    <row r="84449" spans="27:27">
      <c r="AA84449" s="271"/>
    </row>
    <row r="84450" spans="27:27">
      <c r="AA84450" s="271"/>
    </row>
    <row r="84451" spans="27:27">
      <c r="AA84451" s="271"/>
    </row>
    <row r="84452" spans="27:27">
      <c r="AA84452" s="271"/>
    </row>
    <row r="84453" spans="27:27">
      <c r="AA84453" s="271"/>
    </row>
    <row r="84454" spans="27:27">
      <c r="AA84454" s="271"/>
    </row>
    <row r="84455" spans="27:27">
      <c r="AA84455" s="271"/>
    </row>
    <row r="84456" spans="27:27">
      <c r="AA84456" s="271"/>
    </row>
    <row r="84457" spans="27:27">
      <c r="AA84457" s="271"/>
    </row>
    <row r="84458" spans="27:27">
      <c r="AA84458" s="271"/>
    </row>
    <row r="84459" spans="27:27">
      <c r="AA84459" s="271"/>
    </row>
    <row r="84460" spans="27:27">
      <c r="AA84460" s="271"/>
    </row>
    <row r="84461" spans="27:27">
      <c r="AA84461" s="271"/>
    </row>
    <row r="84462" spans="27:27">
      <c r="AA84462" s="271"/>
    </row>
    <row r="84463" spans="27:27">
      <c r="AA84463" s="271"/>
    </row>
    <row r="84464" spans="27:27">
      <c r="AA84464" s="271"/>
    </row>
    <row r="84465" spans="27:27">
      <c r="AA84465" s="271"/>
    </row>
    <row r="84466" spans="27:27">
      <c r="AA84466" s="271"/>
    </row>
    <row r="84467" spans="27:27">
      <c r="AA84467" s="271"/>
    </row>
    <row r="84468" spans="27:27">
      <c r="AA84468" s="271"/>
    </row>
    <row r="84469" spans="27:27">
      <c r="AA84469" s="271"/>
    </row>
    <row r="84470" spans="27:27">
      <c r="AA84470" s="271"/>
    </row>
    <row r="84471" spans="27:27">
      <c r="AA84471" s="271"/>
    </row>
    <row r="84472" spans="27:27">
      <c r="AA84472" s="271"/>
    </row>
    <row r="84473" spans="27:27">
      <c r="AA84473" s="271"/>
    </row>
    <row r="84474" spans="27:27">
      <c r="AA84474" s="271"/>
    </row>
    <row r="84475" spans="27:27">
      <c r="AA84475" s="271"/>
    </row>
    <row r="84476" spans="27:27">
      <c r="AA84476" s="271"/>
    </row>
    <row r="84477" spans="27:27">
      <c r="AA84477" s="271"/>
    </row>
    <row r="84478" spans="27:27">
      <c r="AA84478" s="271"/>
    </row>
    <row r="84479" spans="27:27">
      <c r="AA84479" s="271"/>
    </row>
    <row r="84480" spans="27:27">
      <c r="AA84480" s="271"/>
    </row>
    <row r="84481" spans="27:27">
      <c r="AA84481" s="271"/>
    </row>
    <row r="84482" spans="27:27">
      <c r="AA84482" s="271"/>
    </row>
    <row r="84483" spans="27:27">
      <c r="AA84483" s="271"/>
    </row>
    <row r="84484" spans="27:27">
      <c r="AA84484" s="271"/>
    </row>
    <row r="84485" spans="27:27">
      <c r="AA84485" s="271"/>
    </row>
    <row r="84486" spans="27:27">
      <c r="AA84486" s="271"/>
    </row>
    <row r="84487" spans="27:27">
      <c r="AA84487" s="271"/>
    </row>
    <row r="84488" spans="27:27">
      <c r="AA84488" s="271"/>
    </row>
    <row r="84489" spans="27:27">
      <c r="AA84489" s="271"/>
    </row>
    <row r="84490" spans="27:27">
      <c r="AA84490" s="271"/>
    </row>
    <row r="84491" spans="27:27">
      <c r="AA84491" s="271"/>
    </row>
    <row r="84492" spans="27:27">
      <c r="AA84492" s="271"/>
    </row>
    <row r="84493" spans="27:27">
      <c r="AA84493" s="271"/>
    </row>
    <row r="84494" spans="27:27">
      <c r="AA84494" s="271"/>
    </row>
    <row r="84495" spans="27:27">
      <c r="AA84495" s="271"/>
    </row>
    <row r="84496" spans="27:27">
      <c r="AA84496" s="271"/>
    </row>
    <row r="84497" spans="27:27">
      <c r="AA84497" s="271"/>
    </row>
    <row r="84498" spans="27:27">
      <c r="AA84498" s="271"/>
    </row>
    <row r="84499" spans="27:27">
      <c r="AA84499" s="271"/>
    </row>
    <row r="84500" spans="27:27">
      <c r="AA84500" s="271"/>
    </row>
    <row r="84501" spans="27:27">
      <c r="AA84501" s="271"/>
    </row>
    <row r="84502" spans="27:27">
      <c r="AA84502" s="271"/>
    </row>
    <row r="84503" spans="27:27">
      <c r="AA84503" s="271"/>
    </row>
    <row r="84504" spans="27:27">
      <c r="AA84504" s="271"/>
    </row>
    <row r="84505" spans="27:27">
      <c r="AA84505" s="271"/>
    </row>
    <row r="84506" spans="27:27">
      <c r="AA84506" s="271"/>
    </row>
    <row r="84507" spans="27:27">
      <c r="AA84507" s="271"/>
    </row>
    <row r="84508" spans="27:27">
      <c r="AA84508" s="271"/>
    </row>
    <row r="84509" spans="27:27">
      <c r="AA84509" s="271"/>
    </row>
    <row r="84510" spans="27:27">
      <c r="AA84510" s="271"/>
    </row>
    <row r="84511" spans="27:27">
      <c r="AA84511" s="271"/>
    </row>
    <row r="84512" spans="27:27">
      <c r="AA84512" s="271"/>
    </row>
    <row r="84513" spans="27:27">
      <c r="AA84513" s="271"/>
    </row>
    <row r="84514" spans="27:27">
      <c r="AA84514" s="271"/>
    </row>
    <row r="84515" spans="27:27">
      <c r="AA84515" s="271"/>
    </row>
    <row r="84516" spans="27:27">
      <c r="AA84516" s="271"/>
    </row>
    <row r="84517" spans="27:27">
      <c r="AA84517" s="271"/>
    </row>
    <row r="84518" spans="27:27">
      <c r="AA84518" s="271"/>
    </row>
    <row r="84519" spans="27:27">
      <c r="AA84519" s="271"/>
    </row>
    <row r="84520" spans="27:27">
      <c r="AA84520" s="271"/>
    </row>
    <row r="84521" spans="27:27">
      <c r="AA84521" s="271"/>
    </row>
    <row r="84522" spans="27:27">
      <c r="AA84522" s="271"/>
    </row>
    <row r="84523" spans="27:27">
      <c r="AA84523" s="271"/>
    </row>
    <row r="84524" spans="27:27">
      <c r="AA84524" s="271"/>
    </row>
    <row r="84525" spans="27:27">
      <c r="AA84525" s="271"/>
    </row>
    <row r="84526" spans="27:27">
      <c r="AA84526" s="271"/>
    </row>
    <row r="84527" spans="27:27">
      <c r="AA84527" s="271"/>
    </row>
    <row r="84528" spans="27:27">
      <c r="AA84528" s="271"/>
    </row>
    <row r="84529" spans="27:27">
      <c r="AA84529" s="271"/>
    </row>
    <row r="84530" spans="27:27">
      <c r="AA84530" s="271"/>
    </row>
    <row r="84531" spans="27:27">
      <c r="AA84531" s="271"/>
    </row>
    <row r="84532" spans="27:27">
      <c r="AA84532" s="271"/>
    </row>
    <row r="84533" spans="27:27">
      <c r="AA84533" s="271"/>
    </row>
    <row r="84534" spans="27:27">
      <c r="AA84534" s="271"/>
    </row>
    <row r="84535" spans="27:27">
      <c r="AA84535" s="271"/>
    </row>
    <row r="84536" spans="27:27">
      <c r="AA84536" s="271"/>
    </row>
    <row r="84537" spans="27:27">
      <c r="AA84537" s="271"/>
    </row>
    <row r="84538" spans="27:27">
      <c r="AA84538" s="271"/>
    </row>
    <row r="84539" spans="27:27">
      <c r="AA84539" s="271"/>
    </row>
    <row r="84540" spans="27:27">
      <c r="AA84540" s="271"/>
    </row>
    <row r="84541" spans="27:27">
      <c r="AA84541" s="271"/>
    </row>
    <row r="84542" spans="27:27">
      <c r="AA84542" s="271"/>
    </row>
    <row r="84543" spans="27:27">
      <c r="AA84543" s="271"/>
    </row>
    <row r="84544" spans="27:27">
      <c r="AA84544" s="271"/>
    </row>
    <row r="84545" spans="27:27">
      <c r="AA84545" s="271"/>
    </row>
    <row r="84546" spans="27:27">
      <c r="AA84546" s="271"/>
    </row>
    <row r="84547" spans="27:27">
      <c r="AA84547" s="271"/>
    </row>
    <row r="84548" spans="27:27">
      <c r="AA84548" s="271"/>
    </row>
    <row r="84549" spans="27:27">
      <c r="AA84549" s="271"/>
    </row>
    <row r="84550" spans="27:27">
      <c r="AA84550" s="271"/>
    </row>
    <row r="84551" spans="27:27">
      <c r="AA84551" s="271"/>
    </row>
    <row r="84552" spans="27:27">
      <c r="AA84552" s="271"/>
    </row>
    <row r="84553" spans="27:27">
      <c r="AA84553" s="271"/>
    </row>
    <row r="84554" spans="27:27">
      <c r="AA84554" s="271"/>
    </row>
    <row r="84555" spans="27:27">
      <c r="AA84555" s="271"/>
    </row>
    <row r="84556" spans="27:27">
      <c r="AA84556" s="271"/>
    </row>
    <row r="84557" spans="27:27">
      <c r="AA84557" s="271"/>
    </row>
    <row r="84558" spans="27:27">
      <c r="AA84558" s="271"/>
    </row>
    <row r="84559" spans="27:27">
      <c r="AA84559" s="271"/>
    </row>
    <row r="84560" spans="27:27">
      <c r="AA84560" s="271"/>
    </row>
    <row r="84561" spans="27:27">
      <c r="AA84561" s="271"/>
    </row>
    <row r="84562" spans="27:27">
      <c r="AA84562" s="271"/>
    </row>
    <row r="84563" spans="27:27">
      <c r="AA84563" s="271"/>
    </row>
    <row r="84564" spans="27:27">
      <c r="AA84564" s="271"/>
    </row>
    <row r="84565" spans="27:27">
      <c r="AA84565" s="271"/>
    </row>
    <row r="84566" spans="27:27">
      <c r="AA84566" s="271"/>
    </row>
    <row r="84567" spans="27:27">
      <c r="AA84567" s="271"/>
    </row>
    <row r="84568" spans="27:27">
      <c r="AA84568" s="271"/>
    </row>
    <row r="84569" spans="27:27">
      <c r="AA84569" s="271"/>
    </row>
    <row r="84570" spans="27:27">
      <c r="AA84570" s="271"/>
    </row>
    <row r="84571" spans="27:27">
      <c r="AA84571" s="271"/>
    </row>
    <row r="84572" spans="27:27">
      <c r="AA84572" s="271"/>
    </row>
    <row r="84573" spans="27:27">
      <c r="AA84573" s="271"/>
    </row>
    <row r="84574" spans="27:27">
      <c r="AA84574" s="271"/>
    </row>
    <row r="84575" spans="27:27">
      <c r="AA84575" s="271"/>
    </row>
    <row r="84576" spans="27:27">
      <c r="AA84576" s="271"/>
    </row>
    <row r="84577" spans="27:27">
      <c r="AA84577" s="271"/>
    </row>
    <row r="84578" spans="27:27">
      <c r="AA84578" s="271"/>
    </row>
    <row r="84579" spans="27:27">
      <c r="AA84579" s="271"/>
    </row>
    <row r="84580" spans="27:27">
      <c r="AA84580" s="271"/>
    </row>
    <row r="84581" spans="27:27">
      <c r="AA84581" s="271"/>
    </row>
    <row r="84582" spans="27:27">
      <c r="AA84582" s="271"/>
    </row>
    <row r="84583" spans="27:27">
      <c r="AA84583" s="271"/>
    </row>
    <row r="84584" spans="27:27">
      <c r="AA84584" s="271"/>
    </row>
    <row r="84585" spans="27:27">
      <c r="AA84585" s="271"/>
    </row>
    <row r="84586" spans="27:27">
      <c r="AA84586" s="271"/>
    </row>
    <row r="84587" spans="27:27">
      <c r="AA84587" s="271"/>
    </row>
    <row r="84588" spans="27:27">
      <c r="AA84588" s="271"/>
    </row>
    <row r="84589" spans="27:27">
      <c r="AA84589" s="271"/>
    </row>
    <row r="84590" spans="27:27">
      <c r="AA84590" s="271"/>
    </row>
    <row r="84591" spans="27:27">
      <c r="AA84591" s="271"/>
    </row>
    <row r="84592" spans="27:27">
      <c r="AA84592" s="271"/>
    </row>
    <row r="84593" spans="27:27">
      <c r="AA84593" s="271"/>
    </row>
    <row r="84594" spans="27:27">
      <c r="AA84594" s="271"/>
    </row>
    <row r="84595" spans="27:27">
      <c r="AA84595" s="271"/>
    </row>
    <row r="84596" spans="27:27">
      <c r="AA84596" s="271"/>
    </row>
    <row r="84597" spans="27:27">
      <c r="AA84597" s="271"/>
    </row>
    <row r="84598" spans="27:27">
      <c r="AA84598" s="271"/>
    </row>
    <row r="84599" spans="27:27">
      <c r="AA84599" s="271"/>
    </row>
    <row r="84600" spans="27:27">
      <c r="AA84600" s="271"/>
    </row>
    <row r="84601" spans="27:27">
      <c r="AA84601" s="271"/>
    </row>
    <row r="84602" spans="27:27">
      <c r="AA84602" s="271"/>
    </row>
    <row r="84603" spans="27:27">
      <c r="AA84603" s="271"/>
    </row>
    <row r="84604" spans="27:27">
      <c r="AA84604" s="271"/>
    </row>
    <row r="84605" spans="27:27">
      <c r="AA84605" s="271"/>
    </row>
    <row r="84606" spans="27:27">
      <c r="AA84606" s="271"/>
    </row>
    <row r="84607" spans="27:27">
      <c r="AA84607" s="271"/>
    </row>
    <row r="84608" spans="27:27">
      <c r="AA84608" s="271"/>
    </row>
    <row r="84609" spans="27:27">
      <c r="AA84609" s="271"/>
    </row>
    <row r="84610" spans="27:27">
      <c r="AA84610" s="271"/>
    </row>
    <row r="84611" spans="27:27">
      <c r="AA84611" s="271"/>
    </row>
    <row r="84612" spans="27:27">
      <c r="AA84612" s="271"/>
    </row>
    <row r="84613" spans="27:27">
      <c r="AA84613" s="271"/>
    </row>
    <row r="84614" spans="27:27">
      <c r="AA84614" s="271"/>
    </row>
    <row r="84615" spans="27:27">
      <c r="AA84615" s="271"/>
    </row>
    <row r="84616" spans="27:27">
      <c r="AA84616" s="271"/>
    </row>
    <row r="84617" spans="27:27">
      <c r="AA84617" s="271"/>
    </row>
    <row r="84618" spans="27:27">
      <c r="AA84618" s="271"/>
    </row>
    <row r="84619" spans="27:27">
      <c r="AA84619" s="271"/>
    </row>
    <row r="84620" spans="27:27">
      <c r="AA84620" s="271"/>
    </row>
    <row r="84621" spans="27:27">
      <c r="AA84621" s="271"/>
    </row>
    <row r="84622" spans="27:27">
      <c r="AA84622" s="271"/>
    </row>
    <row r="84623" spans="27:27">
      <c r="AA84623" s="271"/>
    </row>
    <row r="84624" spans="27:27">
      <c r="AA84624" s="271"/>
    </row>
    <row r="84625" spans="27:27">
      <c r="AA84625" s="271"/>
    </row>
    <row r="84626" spans="27:27">
      <c r="AA84626" s="271"/>
    </row>
    <row r="84627" spans="27:27">
      <c r="AA84627" s="271"/>
    </row>
    <row r="84628" spans="27:27">
      <c r="AA84628" s="271"/>
    </row>
    <row r="84629" spans="27:27">
      <c r="AA84629" s="271"/>
    </row>
    <row r="84630" spans="27:27">
      <c r="AA84630" s="271"/>
    </row>
    <row r="84631" spans="27:27">
      <c r="AA84631" s="271"/>
    </row>
    <row r="84632" spans="27:27">
      <c r="AA84632" s="271"/>
    </row>
    <row r="84633" spans="27:27">
      <c r="AA84633" s="271"/>
    </row>
    <row r="84634" spans="27:27">
      <c r="AA84634" s="271"/>
    </row>
    <row r="84635" spans="27:27">
      <c r="AA84635" s="271"/>
    </row>
    <row r="84636" spans="27:27">
      <c r="AA84636" s="271"/>
    </row>
    <row r="84637" spans="27:27">
      <c r="AA84637" s="271"/>
    </row>
    <row r="84638" spans="27:27">
      <c r="AA84638" s="271"/>
    </row>
    <row r="84639" spans="27:27">
      <c r="AA84639" s="271"/>
    </row>
    <row r="84640" spans="27:27">
      <c r="AA84640" s="271"/>
    </row>
    <row r="84641" spans="27:27">
      <c r="AA84641" s="271"/>
    </row>
    <row r="84642" spans="27:27">
      <c r="AA84642" s="271"/>
    </row>
    <row r="84643" spans="27:27">
      <c r="AA84643" s="271"/>
    </row>
    <row r="84644" spans="27:27">
      <c r="AA84644" s="271"/>
    </row>
    <row r="84645" spans="27:27">
      <c r="AA84645" s="271"/>
    </row>
    <row r="84646" spans="27:27">
      <c r="AA84646" s="271"/>
    </row>
    <row r="84647" spans="27:27">
      <c r="AA84647" s="271"/>
    </row>
    <row r="84648" spans="27:27">
      <c r="AA84648" s="271"/>
    </row>
    <row r="84649" spans="27:27">
      <c r="AA84649" s="271"/>
    </row>
    <row r="84650" spans="27:27">
      <c r="AA84650" s="271"/>
    </row>
    <row r="84651" spans="27:27">
      <c r="AA84651" s="271"/>
    </row>
    <row r="84652" spans="27:27">
      <c r="AA84652" s="271"/>
    </row>
    <row r="84653" spans="27:27">
      <c r="AA84653" s="271"/>
    </row>
    <row r="84654" spans="27:27">
      <c r="AA84654" s="271"/>
    </row>
    <row r="84655" spans="27:27">
      <c r="AA84655" s="271"/>
    </row>
    <row r="84656" spans="27:27">
      <c r="AA84656" s="271"/>
    </row>
    <row r="84657" spans="27:27">
      <c r="AA84657" s="271"/>
    </row>
    <row r="84658" spans="27:27">
      <c r="AA84658" s="271"/>
    </row>
    <row r="84659" spans="27:27">
      <c r="AA84659" s="271"/>
    </row>
    <row r="84660" spans="27:27">
      <c r="AA84660" s="271"/>
    </row>
    <row r="84661" spans="27:27">
      <c r="AA84661" s="271"/>
    </row>
    <row r="84662" spans="27:27">
      <c r="AA84662" s="271"/>
    </row>
    <row r="84663" spans="27:27">
      <c r="AA84663" s="271"/>
    </row>
    <row r="84664" spans="27:27">
      <c r="AA84664" s="271"/>
    </row>
    <row r="84665" spans="27:27">
      <c r="AA84665" s="271"/>
    </row>
    <row r="84666" spans="27:27">
      <c r="AA84666" s="271"/>
    </row>
    <row r="84667" spans="27:27">
      <c r="AA84667" s="271"/>
    </row>
    <row r="84668" spans="27:27">
      <c r="AA84668" s="271"/>
    </row>
    <row r="84669" spans="27:27">
      <c r="AA84669" s="271"/>
    </row>
    <row r="84670" spans="27:27">
      <c r="AA84670" s="271"/>
    </row>
    <row r="84671" spans="27:27">
      <c r="AA84671" s="271"/>
    </row>
    <row r="84672" spans="27:27">
      <c r="AA84672" s="271"/>
    </row>
    <row r="84673" spans="27:27">
      <c r="AA84673" s="271"/>
    </row>
    <row r="84674" spans="27:27">
      <c r="AA84674" s="271"/>
    </row>
    <row r="84675" spans="27:27">
      <c r="AA84675" s="271"/>
    </row>
    <row r="84676" spans="27:27">
      <c r="AA84676" s="271"/>
    </row>
    <row r="84677" spans="27:27">
      <c r="AA84677" s="271"/>
    </row>
    <row r="84678" spans="27:27">
      <c r="AA84678" s="271"/>
    </row>
    <row r="84679" spans="27:27">
      <c r="AA84679" s="271"/>
    </row>
    <row r="84680" spans="27:27">
      <c r="AA84680" s="271"/>
    </row>
    <row r="84681" spans="27:27">
      <c r="AA84681" s="271"/>
    </row>
    <row r="84682" spans="27:27">
      <c r="AA84682" s="271"/>
    </row>
    <row r="84683" spans="27:27">
      <c r="AA84683" s="271"/>
    </row>
    <row r="84684" spans="27:27">
      <c r="AA84684" s="271"/>
    </row>
    <row r="84685" spans="27:27">
      <c r="AA84685" s="271"/>
    </row>
    <row r="84686" spans="27:27">
      <c r="AA84686" s="271"/>
    </row>
    <row r="84687" spans="27:27">
      <c r="AA84687" s="271"/>
    </row>
    <row r="84688" spans="27:27">
      <c r="AA84688" s="271"/>
    </row>
    <row r="84689" spans="27:27">
      <c r="AA84689" s="271"/>
    </row>
    <row r="84690" spans="27:27">
      <c r="AA84690" s="271"/>
    </row>
    <row r="84691" spans="27:27">
      <c r="AA84691" s="271"/>
    </row>
    <row r="84692" spans="27:27">
      <c r="AA84692" s="271"/>
    </row>
    <row r="84693" spans="27:27">
      <c r="AA84693" s="271"/>
    </row>
    <row r="84694" spans="27:27">
      <c r="AA84694" s="271"/>
    </row>
    <row r="84695" spans="27:27">
      <c r="AA84695" s="271"/>
    </row>
    <row r="84696" spans="27:27">
      <c r="AA84696" s="271"/>
    </row>
    <row r="84697" spans="27:27">
      <c r="AA84697" s="271"/>
    </row>
    <row r="84698" spans="27:27">
      <c r="AA84698" s="271"/>
    </row>
    <row r="84699" spans="27:27">
      <c r="AA84699" s="271"/>
    </row>
    <row r="84700" spans="27:27">
      <c r="AA84700" s="271"/>
    </row>
    <row r="84701" spans="27:27">
      <c r="AA84701" s="271"/>
    </row>
    <row r="84702" spans="27:27">
      <c r="AA84702" s="271"/>
    </row>
    <row r="84703" spans="27:27">
      <c r="AA84703" s="271"/>
    </row>
    <row r="84704" spans="27:27">
      <c r="AA84704" s="271"/>
    </row>
    <row r="84705" spans="27:27">
      <c r="AA84705" s="271"/>
    </row>
    <row r="84706" spans="27:27">
      <c r="AA84706" s="271"/>
    </row>
    <row r="84707" spans="27:27">
      <c r="AA84707" s="271"/>
    </row>
    <row r="84708" spans="27:27">
      <c r="AA84708" s="271"/>
    </row>
    <row r="84709" spans="27:27">
      <c r="AA84709" s="271"/>
    </row>
    <row r="84710" spans="27:27">
      <c r="AA84710" s="271"/>
    </row>
    <row r="84711" spans="27:27">
      <c r="AA84711" s="271"/>
    </row>
    <row r="84712" spans="27:27">
      <c r="AA84712" s="271"/>
    </row>
    <row r="84713" spans="27:27">
      <c r="AA84713" s="271"/>
    </row>
    <row r="84714" spans="27:27">
      <c r="AA84714" s="271"/>
    </row>
    <row r="84715" spans="27:27">
      <c r="AA84715" s="271"/>
    </row>
    <row r="84716" spans="27:27">
      <c r="AA84716" s="271"/>
    </row>
    <row r="84717" spans="27:27">
      <c r="AA84717" s="271"/>
    </row>
    <row r="84718" spans="27:27">
      <c r="AA84718" s="271"/>
    </row>
    <row r="84719" spans="27:27">
      <c r="AA84719" s="271"/>
    </row>
    <row r="84720" spans="27:27">
      <c r="AA84720" s="271"/>
    </row>
    <row r="84721" spans="27:27">
      <c r="AA84721" s="271"/>
    </row>
    <row r="84722" spans="27:27">
      <c r="AA84722" s="271"/>
    </row>
    <row r="84723" spans="27:27">
      <c r="AA84723" s="271"/>
    </row>
    <row r="84724" spans="27:27">
      <c r="AA84724" s="271"/>
    </row>
    <row r="84725" spans="27:27">
      <c r="AA84725" s="271"/>
    </row>
    <row r="84726" spans="27:27">
      <c r="AA84726" s="271"/>
    </row>
    <row r="84727" spans="27:27">
      <c r="AA84727" s="271"/>
    </row>
    <row r="84728" spans="27:27">
      <c r="AA84728" s="271"/>
    </row>
    <row r="84729" spans="27:27">
      <c r="AA84729" s="271"/>
    </row>
    <row r="84730" spans="27:27">
      <c r="AA84730" s="271"/>
    </row>
    <row r="84731" spans="27:27">
      <c r="AA84731" s="271"/>
    </row>
    <row r="84732" spans="27:27">
      <c r="AA84732" s="271"/>
    </row>
    <row r="84733" spans="27:27">
      <c r="AA84733" s="271"/>
    </row>
    <row r="84734" spans="27:27">
      <c r="AA84734" s="271"/>
    </row>
    <row r="84735" spans="27:27">
      <c r="AA84735" s="271"/>
    </row>
    <row r="84736" spans="27:27">
      <c r="AA84736" s="271"/>
    </row>
    <row r="84737" spans="27:27">
      <c r="AA84737" s="271"/>
    </row>
    <row r="84738" spans="27:27">
      <c r="AA84738" s="271"/>
    </row>
    <row r="84739" spans="27:27">
      <c r="AA84739" s="271"/>
    </row>
    <row r="84740" spans="27:27">
      <c r="AA84740" s="271"/>
    </row>
    <row r="84741" spans="27:27">
      <c r="AA84741" s="271"/>
    </row>
    <row r="84742" spans="27:27">
      <c r="AA84742" s="271"/>
    </row>
    <row r="84743" spans="27:27">
      <c r="AA84743" s="271"/>
    </row>
    <row r="84744" spans="27:27">
      <c r="AA84744" s="271"/>
    </row>
    <row r="84745" spans="27:27">
      <c r="AA84745" s="271"/>
    </row>
    <row r="84746" spans="27:27">
      <c r="AA84746" s="271"/>
    </row>
    <row r="84747" spans="27:27">
      <c r="AA84747" s="271"/>
    </row>
    <row r="84748" spans="27:27">
      <c r="AA84748" s="271"/>
    </row>
    <row r="84749" spans="27:27">
      <c r="AA84749" s="271"/>
    </row>
    <row r="84750" spans="27:27">
      <c r="AA84750" s="271"/>
    </row>
    <row r="84751" spans="27:27">
      <c r="AA84751" s="271"/>
    </row>
    <row r="84752" spans="27:27">
      <c r="AA84752" s="271"/>
    </row>
    <row r="84753" spans="27:27">
      <c r="AA84753" s="271"/>
    </row>
    <row r="84754" spans="27:27">
      <c r="AA84754" s="271"/>
    </row>
    <row r="84755" spans="27:27">
      <c r="AA84755" s="271"/>
    </row>
    <row r="84756" spans="27:27">
      <c r="AA84756" s="271"/>
    </row>
    <row r="84757" spans="27:27">
      <c r="AA84757" s="271"/>
    </row>
    <row r="84758" spans="27:27">
      <c r="AA84758" s="271"/>
    </row>
    <row r="84759" spans="27:27">
      <c r="AA84759" s="271"/>
    </row>
    <row r="84760" spans="27:27">
      <c r="AA84760" s="271"/>
    </row>
    <row r="84761" spans="27:27">
      <c r="AA84761" s="271"/>
    </row>
    <row r="84762" spans="27:27">
      <c r="AA84762" s="271"/>
    </row>
    <row r="84763" spans="27:27">
      <c r="AA84763" s="271"/>
    </row>
    <row r="84764" spans="27:27">
      <c r="AA84764" s="271"/>
    </row>
    <row r="84765" spans="27:27">
      <c r="AA84765" s="271"/>
    </row>
    <row r="84766" spans="27:27">
      <c r="AA84766" s="271"/>
    </row>
    <row r="84767" spans="27:27">
      <c r="AA84767" s="271"/>
    </row>
    <row r="84768" spans="27:27">
      <c r="AA84768" s="271"/>
    </row>
    <row r="84769" spans="27:27">
      <c r="AA84769" s="271"/>
    </row>
    <row r="84770" spans="27:27">
      <c r="AA84770" s="271"/>
    </row>
    <row r="84771" spans="27:27">
      <c r="AA84771" s="271"/>
    </row>
    <row r="84772" spans="27:27">
      <c r="AA84772" s="271"/>
    </row>
    <row r="84773" spans="27:27">
      <c r="AA84773" s="271"/>
    </row>
    <row r="84774" spans="27:27">
      <c r="AA84774" s="271"/>
    </row>
    <row r="84775" spans="27:27">
      <c r="AA84775" s="271"/>
    </row>
    <row r="84776" spans="27:27">
      <c r="AA84776" s="271"/>
    </row>
    <row r="84777" spans="27:27">
      <c r="AA84777" s="271"/>
    </row>
    <row r="84778" spans="27:27">
      <c r="AA84778" s="271"/>
    </row>
    <row r="84779" spans="27:27">
      <c r="AA84779" s="271"/>
    </row>
    <row r="84780" spans="27:27">
      <c r="AA84780" s="271"/>
    </row>
    <row r="84781" spans="27:27">
      <c r="AA84781" s="271"/>
    </row>
    <row r="84782" spans="27:27">
      <c r="AA84782" s="271"/>
    </row>
    <row r="84783" spans="27:27">
      <c r="AA84783" s="271"/>
    </row>
    <row r="84784" spans="27:27">
      <c r="AA84784" s="271"/>
    </row>
    <row r="84785" spans="27:27">
      <c r="AA84785" s="271"/>
    </row>
    <row r="84786" spans="27:27">
      <c r="AA84786" s="271"/>
    </row>
    <row r="84787" spans="27:27">
      <c r="AA84787" s="271"/>
    </row>
    <row r="84788" spans="27:27">
      <c r="AA84788" s="271"/>
    </row>
    <row r="84789" spans="27:27">
      <c r="AA84789" s="271"/>
    </row>
    <row r="84790" spans="27:27">
      <c r="AA84790" s="271"/>
    </row>
    <row r="84791" spans="27:27">
      <c r="AA84791" s="271"/>
    </row>
    <row r="84792" spans="27:27">
      <c r="AA84792" s="271"/>
    </row>
    <row r="84793" spans="27:27">
      <c r="AA84793" s="271"/>
    </row>
    <row r="84794" spans="27:27">
      <c r="AA84794" s="271"/>
    </row>
    <row r="84795" spans="27:27">
      <c r="AA84795" s="271"/>
    </row>
    <row r="84796" spans="27:27">
      <c r="AA84796" s="271"/>
    </row>
    <row r="84797" spans="27:27">
      <c r="AA84797" s="271"/>
    </row>
    <row r="84798" spans="27:27">
      <c r="AA84798" s="271"/>
    </row>
    <row r="84799" spans="27:27">
      <c r="AA84799" s="271"/>
    </row>
    <row r="84800" spans="27:27">
      <c r="AA84800" s="271"/>
    </row>
    <row r="84801" spans="27:27">
      <c r="AA84801" s="271"/>
    </row>
    <row r="84802" spans="27:27">
      <c r="AA84802" s="271"/>
    </row>
    <row r="84803" spans="27:27">
      <c r="AA84803" s="271"/>
    </row>
    <row r="84804" spans="27:27">
      <c r="AA84804" s="271"/>
    </row>
    <row r="84805" spans="27:27">
      <c r="AA84805" s="271"/>
    </row>
    <row r="84806" spans="27:27">
      <c r="AA84806" s="271"/>
    </row>
    <row r="84807" spans="27:27">
      <c r="AA84807" s="271"/>
    </row>
    <row r="84808" spans="27:27">
      <c r="AA84808" s="271"/>
    </row>
    <row r="84809" spans="27:27">
      <c r="AA84809" s="271"/>
    </row>
    <row r="84810" spans="27:27">
      <c r="AA84810" s="271"/>
    </row>
    <row r="84811" spans="27:27">
      <c r="AA84811" s="271"/>
    </row>
    <row r="84812" spans="27:27">
      <c r="AA84812" s="271"/>
    </row>
    <row r="84813" spans="27:27">
      <c r="AA84813" s="271"/>
    </row>
    <row r="84814" spans="27:27">
      <c r="AA84814" s="271"/>
    </row>
    <row r="84815" spans="27:27">
      <c r="AA84815" s="271"/>
    </row>
    <row r="84816" spans="27:27">
      <c r="AA84816" s="271"/>
    </row>
    <row r="84817" spans="27:27">
      <c r="AA84817" s="271"/>
    </row>
    <row r="84818" spans="27:27">
      <c r="AA84818" s="271"/>
    </row>
    <row r="84819" spans="27:27">
      <c r="AA84819" s="271"/>
    </row>
    <row r="84820" spans="27:27">
      <c r="AA84820" s="271"/>
    </row>
    <row r="84821" spans="27:27">
      <c r="AA84821" s="271"/>
    </row>
    <row r="84822" spans="27:27">
      <c r="AA84822" s="271"/>
    </row>
    <row r="84823" spans="27:27">
      <c r="AA84823" s="271"/>
    </row>
    <row r="84824" spans="27:27">
      <c r="AA84824" s="271"/>
    </row>
    <row r="84825" spans="27:27">
      <c r="AA84825" s="271"/>
    </row>
    <row r="84826" spans="27:27">
      <c r="AA84826" s="271"/>
    </row>
    <row r="84827" spans="27:27">
      <c r="AA84827" s="271"/>
    </row>
    <row r="84828" spans="27:27">
      <c r="AA84828" s="271"/>
    </row>
    <row r="84829" spans="27:27">
      <c r="AA84829" s="271"/>
    </row>
    <row r="84830" spans="27:27">
      <c r="AA84830" s="271"/>
    </row>
    <row r="84831" spans="27:27">
      <c r="AA84831" s="271"/>
    </row>
    <row r="84832" spans="27:27">
      <c r="AA84832" s="271"/>
    </row>
    <row r="84833" spans="27:27">
      <c r="AA84833" s="271"/>
    </row>
    <row r="84834" spans="27:27">
      <c r="AA84834" s="271"/>
    </row>
    <row r="84835" spans="27:27">
      <c r="AA84835" s="271"/>
    </row>
    <row r="84836" spans="27:27">
      <c r="AA84836" s="271"/>
    </row>
    <row r="84837" spans="27:27">
      <c r="AA84837" s="271"/>
    </row>
    <row r="84838" spans="27:27">
      <c r="AA84838" s="271"/>
    </row>
    <row r="84839" spans="27:27">
      <c r="AA84839" s="271"/>
    </row>
    <row r="84840" spans="27:27">
      <c r="AA84840" s="271"/>
    </row>
    <row r="84841" spans="27:27">
      <c r="AA84841" s="271"/>
    </row>
    <row r="84842" spans="27:27">
      <c r="AA84842" s="271"/>
    </row>
    <row r="84843" spans="27:27">
      <c r="AA84843" s="271"/>
    </row>
    <row r="84844" spans="27:27">
      <c r="AA84844" s="271"/>
    </row>
    <row r="84845" spans="27:27">
      <c r="AA84845" s="271"/>
    </row>
    <row r="84846" spans="27:27">
      <c r="AA84846" s="271"/>
    </row>
    <row r="84847" spans="27:27">
      <c r="AA84847" s="271"/>
    </row>
    <row r="84848" spans="27:27">
      <c r="AA84848" s="271"/>
    </row>
    <row r="84849" spans="27:27">
      <c r="AA84849" s="271"/>
    </row>
    <row r="84850" spans="27:27">
      <c r="AA84850" s="271"/>
    </row>
    <row r="84851" spans="27:27">
      <c r="AA84851" s="271"/>
    </row>
    <row r="84852" spans="27:27">
      <c r="AA84852" s="271"/>
    </row>
    <row r="84853" spans="27:27">
      <c r="AA84853" s="271"/>
    </row>
    <row r="84854" spans="27:27">
      <c r="AA84854" s="271"/>
    </row>
    <row r="84855" spans="27:27">
      <c r="AA84855" s="271"/>
    </row>
    <row r="84856" spans="27:27">
      <c r="AA84856" s="271"/>
    </row>
    <row r="84857" spans="27:27">
      <c r="AA84857" s="271"/>
    </row>
    <row r="84858" spans="27:27">
      <c r="AA84858" s="271"/>
    </row>
    <row r="84859" spans="27:27">
      <c r="AA84859" s="271"/>
    </row>
    <row r="84860" spans="27:27">
      <c r="AA84860" s="271"/>
    </row>
    <row r="84861" spans="27:27">
      <c r="AA84861" s="271"/>
    </row>
    <row r="84862" spans="27:27">
      <c r="AA84862" s="271"/>
    </row>
    <row r="84863" spans="27:27">
      <c r="AA84863" s="271"/>
    </row>
    <row r="84864" spans="27:27">
      <c r="AA84864" s="271"/>
    </row>
    <row r="84865" spans="27:27">
      <c r="AA84865" s="271"/>
    </row>
    <row r="84866" spans="27:27">
      <c r="AA84866" s="271"/>
    </row>
    <row r="84867" spans="27:27">
      <c r="AA84867" s="271"/>
    </row>
    <row r="84868" spans="27:27">
      <c r="AA84868" s="271"/>
    </row>
    <row r="84869" spans="27:27">
      <c r="AA84869" s="271"/>
    </row>
    <row r="84870" spans="27:27">
      <c r="AA84870" s="271"/>
    </row>
    <row r="84871" spans="27:27">
      <c r="AA84871" s="271"/>
    </row>
    <row r="84872" spans="27:27">
      <c r="AA84872" s="271"/>
    </row>
    <row r="84873" spans="27:27">
      <c r="AA84873" s="271"/>
    </row>
    <row r="84874" spans="27:27">
      <c r="AA84874" s="271"/>
    </row>
    <row r="84875" spans="27:27">
      <c r="AA84875" s="271"/>
    </row>
    <row r="84876" spans="27:27">
      <c r="AA84876" s="271"/>
    </row>
    <row r="84877" spans="27:27">
      <c r="AA84877" s="271"/>
    </row>
    <row r="84878" spans="27:27">
      <c r="AA84878" s="271"/>
    </row>
    <row r="84879" spans="27:27">
      <c r="AA84879" s="271"/>
    </row>
    <row r="84880" spans="27:27">
      <c r="AA84880" s="271"/>
    </row>
    <row r="84881" spans="27:27">
      <c r="AA84881" s="271"/>
    </row>
    <row r="84882" spans="27:27">
      <c r="AA84882" s="271"/>
    </row>
    <row r="84883" spans="27:27">
      <c r="AA84883" s="271"/>
    </row>
    <row r="84884" spans="27:27">
      <c r="AA84884" s="271"/>
    </row>
    <row r="84885" spans="27:27">
      <c r="AA84885" s="271"/>
    </row>
    <row r="84886" spans="27:27">
      <c r="AA84886" s="271"/>
    </row>
    <row r="84887" spans="27:27">
      <c r="AA84887" s="271"/>
    </row>
    <row r="84888" spans="27:27">
      <c r="AA84888" s="271"/>
    </row>
    <row r="84889" spans="27:27">
      <c r="AA84889" s="271"/>
    </row>
    <row r="84890" spans="27:27">
      <c r="AA84890" s="271"/>
    </row>
    <row r="84891" spans="27:27">
      <c r="AA84891" s="271"/>
    </row>
    <row r="84892" spans="27:27">
      <c r="AA84892" s="271"/>
    </row>
    <row r="84893" spans="27:27">
      <c r="AA84893" s="271"/>
    </row>
    <row r="84894" spans="27:27">
      <c r="AA84894" s="271"/>
    </row>
    <row r="84895" spans="27:27">
      <c r="AA84895" s="271"/>
    </row>
    <row r="84896" spans="27:27">
      <c r="AA84896" s="271"/>
    </row>
    <row r="84897" spans="27:27">
      <c r="AA84897" s="271"/>
    </row>
    <row r="84898" spans="27:27">
      <c r="AA84898" s="271"/>
    </row>
    <row r="84899" spans="27:27">
      <c r="AA84899" s="271"/>
    </row>
    <row r="84900" spans="27:27">
      <c r="AA84900" s="271"/>
    </row>
    <row r="84901" spans="27:27">
      <c r="AA84901" s="271"/>
    </row>
    <row r="84902" spans="27:27">
      <c r="AA84902" s="271"/>
    </row>
    <row r="84903" spans="27:27">
      <c r="AA84903" s="271"/>
    </row>
    <row r="84904" spans="27:27">
      <c r="AA84904" s="271"/>
    </row>
    <row r="84905" spans="27:27">
      <c r="AA84905" s="271"/>
    </row>
    <row r="84906" spans="27:27">
      <c r="AA84906" s="271"/>
    </row>
    <row r="84907" spans="27:27">
      <c r="AA84907" s="271"/>
    </row>
    <row r="84908" spans="27:27">
      <c r="AA84908" s="271"/>
    </row>
    <row r="84909" spans="27:27">
      <c r="AA84909" s="271"/>
    </row>
    <row r="84910" spans="27:27">
      <c r="AA84910" s="271"/>
    </row>
    <row r="84911" spans="27:27">
      <c r="AA84911" s="271"/>
    </row>
    <row r="84912" spans="27:27">
      <c r="AA84912" s="271"/>
    </row>
    <row r="84913" spans="27:27">
      <c r="AA84913" s="271"/>
    </row>
    <row r="84914" spans="27:27">
      <c r="AA84914" s="271"/>
    </row>
    <row r="84915" spans="27:27">
      <c r="AA84915" s="271"/>
    </row>
    <row r="84916" spans="27:27">
      <c r="AA84916" s="271"/>
    </row>
    <row r="84917" spans="27:27">
      <c r="AA84917" s="271"/>
    </row>
    <row r="84918" spans="27:27">
      <c r="AA84918" s="271"/>
    </row>
    <row r="84919" spans="27:27">
      <c r="AA84919" s="271"/>
    </row>
    <row r="84920" spans="27:27">
      <c r="AA84920" s="271"/>
    </row>
    <row r="84921" spans="27:27">
      <c r="AA84921" s="271"/>
    </row>
    <row r="84922" spans="27:27">
      <c r="AA84922" s="271"/>
    </row>
    <row r="84923" spans="27:27">
      <c r="AA84923" s="271"/>
    </row>
    <row r="84924" spans="27:27">
      <c r="AA84924" s="271"/>
    </row>
    <row r="84925" spans="27:27">
      <c r="AA84925" s="271"/>
    </row>
    <row r="84926" spans="27:27">
      <c r="AA84926" s="271"/>
    </row>
    <row r="84927" spans="27:27">
      <c r="AA84927" s="271"/>
    </row>
    <row r="84928" spans="27:27">
      <c r="AA84928" s="271"/>
    </row>
    <row r="84929" spans="27:27">
      <c r="AA84929" s="271"/>
    </row>
    <row r="84930" spans="27:27">
      <c r="AA84930" s="271"/>
    </row>
    <row r="84931" spans="27:27">
      <c r="AA84931" s="271"/>
    </row>
    <row r="84932" spans="27:27">
      <c r="AA84932" s="271"/>
    </row>
    <row r="84933" spans="27:27">
      <c r="AA84933" s="271"/>
    </row>
    <row r="84934" spans="27:27">
      <c r="AA84934" s="271"/>
    </row>
    <row r="84935" spans="27:27">
      <c r="AA84935" s="271"/>
    </row>
    <row r="84936" spans="27:27">
      <c r="AA84936" s="271"/>
    </row>
    <row r="84937" spans="27:27">
      <c r="AA84937" s="271"/>
    </row>
    <row r="84938" spans="27:27">
      <c r="AA84938" s="271"/>
    </row>
    <row r="84939" spans="27:27">
      <c r="AA84939" s="271"/>
    </row>
    <row r="84940" spans="27:27">
      <c r="AA84940" s="271"/>
    </row>
    <row r="84941" spans="27:27">
      <c r="AA84941" s="271"/>
    </row>
    <row r="84942" spans="27:27">
      <c r="AA84942" s="271"/>
    </row>
    <row r="84943" spans="27:27">
      <c r="AA84943" s="271"/>
    </row>
    <row r="84944" spans="27:27">
      <c r="AA84944" s="271"/>
    </row>
    <row r="84945" spans="27:27">
      <c r="AA84945" s="271"/>
    </row>
    <row r="84946" spans="27:27">
      <c r="AA84946" s="271"/>
    </row>
    <row r="84947" spans="27:27">
      <c r="AA84947" s="271"/>
    </row>
    <row r="84948" spans="27:27">
      <c r="AA84948" s="271"/>
    </row>
    <row r="84949" spans="27:27">
      <c r="AA84949" s="271"/>
    </row>
    <row r="84950" spans="27:27">
      <c r="AA84950" s="271"/>
    </row>
    <row r="84951" spans="27:27">
      <c r="AA84951" s="271"/>
    </row>
    <row r="84952" spans="27:27">
      <c r="AA84952" s="271"/>
    </row>
    <row r="84953" spans="27:27">
      <c r="AA84953" s="271"/>
    </row>
    <row r="84954" spans="27:27">
      <c r="AA84954" s="271"/>
    </row>
    <row r="84955" spans="27:27">
      <c r="AA84955" s="271"/>
    </row>
    <row r="84956" spans="27:27">
      <c r="AA84956" s="271"/>
    </row>
    <row r="84957" spans="27:27">
      <c r="AA84957" s="271"/>
    </row>
    <row r="84958" spans="27:27">
      <c r="AA84958" s="271"/>
    </row>
    <row r="84959" spans="27:27">
      <c r="AA84959" s="271"/>
    </row>
    <row r="84960" spans="27:27">
      <c r="AA84960" s="271"/>
    </row>
    <row r="84961" spans="27:27">
      <c r="AA84961" s="271"/>
    </row>
    <row r="84962" spans="27:27">
      <c r="AA84962" s="271"/>
    </row>
    <row r="84963" spans="27:27">
      <c r="AA84963" s="271"/>
    </row>
    <row r="84964" spans="27:27">
      <c r="AA84964" s="271"/>
    </row>
    <row r="84965" spans="27:27">
      <c r="AA84965" s="271"/>
    </row>
    <row r="84966" spans="27:27">
      <c r="AA84966" s="271"/>
    </row>
    <row r="84967" spans="27:27">
      <c r="AA84967" s="271"/>
    </row>
    <row r="84968" spans="27:27">
      <c r="AA84968" s="271"/>
    </row>
    <row r="84969" spans="27:27">
      <c r="AA84969" s="271"/>
    </row>
    <row r="84970" spans="27:27">
      <c r="AA84970" s="271"/>
    </row>
    <row r="84971" spans="27:27">
      <c r="AA84971" s="271"/>
    </row>
    <row r="84972" spans="27:27">
      <c r="AA84972" s="271"/>
    </row>
    <row r="84973" spans="27:27">
      <c r="AA84973" s="271"/>
    </row>
    <row r="84974" spans="27:27">
      <c r="AA84974" s="271"/>
    </row>
    <row r="84975" spans="27:27">
      <c r="AA84975" s="271"/>
    </row>
    <row r="84976" spans="27:27">
      <c r="AA84976" s="271"/>
    </row>
    <row r="84977" spans="27:27">
      <c r="AA84977" s="271"/>
    </row>
    <row r="84978" spans="27:27">
      <c r="AA84978" s="271"/>
    </row>
    <row r="84979" spans="27:27">
      <c r="AA84979" s="271"/>
    </row>
    <row r="84980" spans="27:27">
      <c r="AA84980" s="271"/>
    </row>
    <row r="84981" spans="27:27">
      <c r="AA84981" s="271"/>
    </row>
    <row r="84982" spans="27:27">
      <c r="AA84982" s="271"/>
    </row>
    <row r="84983" spans="27:27">
      <c r="AA84983" s="271"/>
    </row>
    <row r="84984" spans="27:27">
      <c r="AA84984" s="271"/>
    </row>
    <row r="84985" spans="27:27">
      <c r="AA84985" s="271"/>
    </row>
    <row r="84986" spans="27:27">
      <c r="AA84986" s="271"/>
    </row>
    <row r="84987" spans="27:27">
      <c r="AA84987" s="271"/>
    </row>
    <row r="84988" spans="27:27">
      <c r="AA84988" s="271"/>
    </row>
    <row r="84989" spans="27:27">
      <c r="AA84989" s="271"/>
    </row>
    <row r="84990" spans="27:27">
      <c r="AA84990" s="271"/>
    </row>
    <row r="84991" spans="27:27">
      <c r="AA84991" s="271"/>
    </row>
    <row r="84992" spans="27:27">
      <c r="AA84992" s="271"/>
    </row>
    <row r="84993" spans="27:27">
      <c r="AA84993" s="271"/>
    </row>
    <row r="84994" spans="27:27">
      <c r="AA84994" s="271"/>
    </row>
    <row r="84995" spans="27:27">
      <c r="AA84995" s="271"/>
    </row>
    <row r="84996" spans="27:27">
      <c r="AA84996" s="271"/>
    </row>
    <row r="84997" spans="27:27">
      <c r="AA84997" s="271"/>
    </row>
    <row r="84998" spans="27:27">
      <c r="AA84998" s="271"/>
    </row>
    <row r="84999" spans="27:27">
      <c r="AA84999" s="271"/>
    </row>
    <row r="85000" spans="27:27">
      <c r="AA85000" s="271"/>
    </row>
    <row r="85001" spans="27:27">
      <c r="AA85001" s="271"/>
    </row>
    <row r="85002" spans="27:27">
      <c r="AA85002" s="271"/>
    </row>
    <row r="85003" spans="27:27">
      <c r="AA85003" s="271"/>
    </row>
    <row r="85004" spans="27:27">
      <c r="AA85004" s="271"/>
    </row>
    <row r="85005" spans="27:27">
      <c r="AA85005" s="271"/>
    </row>
    <row r="85006" spans="27:27">
      <c r="AA85006" s="271"/>
    </row>
    <row r="85007" spans="27:27">
      <c r="AA85007" s="271"/>
    </row>
    <row r="85008" spans="27:27">
      <c r="AA85008" s="271"/>
    </row>
    <row r="85009" spans="27:27">
      <c r="AA85009" s="271"/>
    </row>
    <row r="85010" spans="27:27">
      <c r="AA85010" s="271"/>
    </row>
    <row r="85011" spans="27:27">
      <c r="AA85011" s="271"/>
    </row>
    <row r="85012" spans="27:27">
      <c r="AA85012" s="271"/>
    </row>
    <row r="85013" spans="27:27">
      <c r="AA85013" s="271"/>
    </row>
    <row r="85014" spans="27:27">
      <c r="AA85014" s="271"/>
    </row>
    <row r="85015" spans="27:27">
      <c r="AA85015" s="271"/>
    </row>
    <row r="85016" spans="27:27">
      <c r="AA85016" s="271"/>
    </row>
    <row r="85017" spans="27:27">
      <c r="AA85017" s="271"/>
    </row>
    <row r="85018" spans="27:27">
      <c r="AA85018" s="271"/>
    </row>
    <row r="85019" spans="27:27">
      <c r="AA85019" s="271"/>
    </row>
    <row r="85020" spans="27:27">
      <c r="AA85020" s="271"/>
    </row>
    <row r="85021" spans="27:27">
      <c r="AA85021" s="271"/>
    </row>
    <row r="85022" spans="27:27">
      <c r="AA85022" s="271"/>
    </row>
    <row r="85023" spans="27:27">
      <c r="AA85023" s="271"/>
    </row>
    <row r="85024" spans="27:27">
      <c r="AA85024" s="271"/>
    </row>
    <row r="85025" spans="27:27">
      <c r="AA85025" s="271"/>
    </row>
    <row r="85026" spans="27:27">
      <c r="AA85026" s="271"/>
    </row>
    <row r="85027" spans="27:27">
      <c r="AA85027" s="271"/>
    </row>
    <row r="85028" spans="27:27">
      <c r="AA85028" s="271"/>
    </row>
    <row r="85029" spans="27:27">
      <c r="AA85029" s="271"/>
    </row>
    <row r="85030" spans="27:27">
      <c r="AA85030" s="271"/>
    </row>
    <row r="85031" spans="27:27">
      <c r="AA85031" s="271"/>
    </row>
    <row r="85032" spans="27:27">
      <c r="AA85032" s="271"/>
    </row>
    <row r="85033" spans="27:27">
      <c r="AA85033" s="271"/>
    </row>
    <row r="85034" spans="27:27">
      <c r="AA85034" s="271"/>
    </row>
    <row r="85035" spans="27:27">
      <c r="AA85035" s="271"/>
    </row>
    <row r="85036" spans="27:27">
      <c r="AA85036" s="271"/>
    </row>
    <row r="85037" spans="27:27">
      <c r="AA85037" s="271"/>
    </row>
    <row r="85038" spans="27:27">
      <c r="AA85038" s="271"/>
    </row>
    <row r="85039" spans="27:27">
      <c r="AA85039" s="271"/>
    </row>
    <row r="85040" spans="27:27">
      <c r="AA85040" s="271"/>
    </row>
    <row r="85041" spans="27:27">
      <c r="AA85041" s="271"/>
    </row>
    <row r="85042" spans="27:27">
      <c r="AA85042" s="271"/>
    </row>
    <row r="85043" spans="27:27">
      <c r="AA85043" s="271"/>
    </row>
    <row r="85044" spans="27:27">
      <c r="AA85044" s="271"/>
    </row>
    <row r="85045" spans="27:27">
      <c r="AA85045" s="271"/>
    </row>
    <row r="85046" spans="27:27">
      <c r="AA85046" s="271"/>
    </row>
    <row r="85047" spans="27:27">
      <c r="AA85047" s="271"/>
    </row>
    <row r="85048" spans="27:27">
      <c r="AA85048" s="271"/>
    </row>
    <row r="85049" spans="27:27">
      <c r="AA85049" s="271"/>
    </row>
    <row r="85050" spans="27:27">
      <c r="AA85050" s="271"/>
    </row>
    <row r="85051" spans="27:27">
      <c r="AA85051" s="271"/>
    </row>
    <row r="85052" spans="27:27">
      <c r="AA85052" s="271"/>
    </row>
    <row r="85053" spans="27:27">
      <c r="AA85053" s="271"/>
    </row>
    <row r="85054" spans="27:27">
      <c r="AA85054" s="271"/>
    </row>
    <row r="85055" spans="27:27">
      <c r="AA85055" s="271"/>
    </row>
    <row r="85056" spans="27:27">
      <c r="AA85056" s="271"/>
    </row>
    <row r="85057" spans="27:27">
      <c r="AA85057" s="271"/>
    </row>
    <row r="85058" spans="27:27">
      <c r="AA85058" s="271"/>
    </row>
    <row r="85059" spans="27:27">
      <c r="AA85059" s="271"/>
    </row>
    <row r="85060" spans="27:27">
      <c r="AA85060" s="271"/>
    </row>
    <row r="85061" spans="27:27">
      <c r="AA85061" s="271"/>
    </row>
    <row r="85062" spans="27:27">
      <c r="AA85062" s="271"/>
    </row>
    <row r="85063" spans="27:27">
      <c r="AA85063" s="271"/>
    </row>
    <row r="85064" spans="27:27">
      <c r="AA85064" s="271"/>
    </row>
    <row r="85065" spans="27:27">
      <c r="AA85065" s="271"/>
    </row>
    <row r="85066" spans="27:27">
      <c r="AA85066" s="271"/>
    </row>
    <row r="85067" spans="27:27">
      <c r="AA85067" s="271"/>
    </row>
    <row r="85068" spans="27:27">
      <c r="AA85068" s="271"/>
    </row>
    <row r="85069" spans="27:27">
      <c r="AA85069" s="271"/>
    </row>
    <row r="85070" spans="27:27">
      <c r="AA85070" s="271"/>
    </row>
    <row r="85071" spans="27:27">
      <c r="AA85071" s="271"/>
    </row>
    <row r="85072" spans="27:27">
      <c r="AA85072" s="271"/>
    </row>
    <row r="85073" spans="27:27">
      <c r="AA85073" s="271"/>
    </row>
    <row r="85074" spans="27:27">
      <c r="AA85074" s="271"/>
    </row>
    <row r="85075" spans="27:27">
      <c r="AA85075" s="271"/>
    </row>
    <row r="85076" spans="27:27">
      <c r="AA85076" s="271"/>
    </row>
    <row r="85077" spans="27:27">
      <c r="AA85077" s="271"/>
    </row>
    <row r="85078" spans="27:27">
      <c r="AA85078" s="271"/>
    </row>
    <row r="85079" spans="27:27">
      <c r="AA85079" s="271"/>
    </row>
    <row r="85080" spans="27:27">
      <c r="AA85080" s="271"/>
    </row>
    <row r="85081" spans="27:27">
      <c r="AA85081" s="271"/>
    </row>
    <row r="85082" spans="27:27">
      <c r="AA85082" s="271"/>
    </row>
    <row r="85083" spans="27:27">
      <c r="AA85083" s="271"/>
    </row>
    <row r="85084" spans="27:27">
      <c r="AA85084" s="271"/>
    </row>
    <row r="85085" spans="27:27">
      <c r="AA85085" s="271"/>
    </row>
    <row r="85086" spans="27:27">
      <c r="AA85086" s="271"/>
    </row>
    <row r="85087" spans="27:27">
      <c r="AA85087" s="271"/>
    </row>
    <row r="85088" spans="27:27">
      <c r="AA85088" s="271"/>
    </row>
    <row r="85089" spans="27:27">
      <c r="AA85089" s="271"/>
    </row>
    <row r="85090" spans="27:27">
      <c r="AA85090" s="271"/>
    </row>
    <row r="85091" spans="27:27">
      <c r="AA85091" s="271"/>
    </row>
    <row r="85092" spans="27:27">
      <c r="AA85092" s="271"/>
    </row>
    <row r="85093" spans="27:27">
      <c r="AA85093" s="271"/>
    </row>
    <row r="85094" spans="27:27">
      <c r="AA85094" s="271"/>
    </row>
    <row r="85095" spans="27:27">
      <c r="AA85095" s="271"/>
    </row>
    <row r="85096" spans="27:27">
      <c r="AA85096" s="271"/>
    </row>
    <row r="85097" spans="27:27">
      <c r="AA85097" s="271"/>
    </row>
    <row r="85098" spans="27:27">
      <c r="AA85098" s="271"/>
    </row>
    <row r="85099" spans="27:27">
      <c r="AA85099" s="271"/>
    </row>
    <row r="85100" spans="27:27">
      <c r="AA85100" s="271"/>
    </row>
    <row r="85101" spans="27:27">
      <c r="AA85101" s="271"/>
    </row>
    <row r="85102" spans="27:27">
      <c r="AA85102" s="271"/>
    </row>
    <row r="85103" spans="27:27">
      <c r="AA85103" s="271"/>
    </row>
    <row r="85104" spans="27:27">
      <c r="AA85104" s="271"/>
    </row>
    <row r="85105" spans="27:27">
      <c r="AA85105" s="271"/>
    </row>
    <row r="85106" spans="27:27">
      <c r="AA85106" s="271"/>
    </row>
    <row r="85107" spans="27:27">
      <c r="AA85107" s="271"/>
    </row>
    <row r="85108" spans="27:27">
      <c r="AA85108" s="271"/>
    </row>
    <row r="85109" spans="27:27">
      <c r="AA85109" s="271"/>
    </row>
    <row r="85110" spans="27:27">
      <c r="AA85110" s="271"/>
    </row>
    <row r="85111" spans="27:27">
      <c r="AA85111" s="271"/>
    </row>
    <row r="85112" spans="27:27">
      <c r="AA85112" s="271"/>
    </row>
    <row r="85113" spans="27:27">
      <c r="AA85113" s="271"/>
    </row>
    <row r="85114" spans="27:27">
      <c r="AA85114" s="271"/>
    </row>
    <row r="85115" spans="27:27">
      <c r="AA85115" s="271"/>
    </row>
    <row r="85116" spans="27:27">
      <c r="AA85116" s="271"/>
    </row>
    <row r="85117" spans="27:27">
      <c r="AA85117" s="271"/>
    </row>
    <row r="85118" spans="27:27">
      <c r="AA85118" s="271"/>
    </row>
    <row r="85119" spans="27:27">
      <c r="AA85119" s="271"/>
    </row>
    <row r="85120" spans="27:27">
      <c r="AA85120" s="271"/>
    </row>
    <row r="85121" spans="27:27">
      <c r="AA85121" s="271"/>
    </row>
    <row r="85122" spans="27:27">
      <c r="AA85122" s="271"/>
    </row>
    <row r="85123" spans="27:27">
      <c r="AA85123" s="271"/>
    </row>
    <row r="85124" spans="27:27">
      <c r="AA85124" s="271"/>
    </row>
    <row r="85125" spans="27:27">
      <c r="AA85125" s="271"/>
    </row>
    <row r="85126" spans="27:27">
      <c r="AA85126" s="271"/>
    </row>
    <row r="85127" spans="27:27">
      <c r="AA85127" s="271"/>
    </row>
    <row r="85128" spans="27:27">
      <c r="AA85128" s="271"/>
    </row>
    <row r="85129" spans="27:27">
      <c r="AA85129" s="271"/>
    </row>
    <row r="85130" spans="27:27">
      <c r="AA85130" s="271"/>
    </row>
    <row r="85131" spans="27:27">
      <c r="AA85131" s="271"/>
    </row>
    <row r="85132" spans="27:27">
      <c r="AA85132" s="271"/>
    </row>
    <row r="85133" spans="27:27">
      <c r="AA85133" s="271"/>
    </row>
    <row r="85134" spans="27:27">
      <c r="AA85134" s="271"/>
    </row>
    <row r="85135" spans="27:27">
      <c r="AA85135" s="271"/>
    </row>
    <row r="85136" spans="27:27">
      <c r="AA85136" s="271"/>
    </row>
    <row r="85137" spans="27:27">
      <c r="AA85137" s="271"/>
    </row>
    <row r="85138" spans="27:27">
      <c r="AA85138" s="271"/>
    </row>
    <row r="85139" spans="27:27">
      <c r="AA85139" s="271"/>
    </row>
    <row r="85140" spans="27:27">
      <c r="AA85140" s="271"/>
    </row>
    <row r="85141" spans="27:27">
      <c r="AA85141" s="271"/>
    </row>
    <row r="85142" spans="27:27">
      <c r="AA85142" s="271"/>
    </row>
    <row r="85143" spans="27:27">
      <c r="AA85143" s="271"/>
    </row>
    <row r="85144" spans="27:27">
      <c r="AA85144" s="271"/>
    </row>
    <row r="85145" spans="27:27">
      <c r="AA85145" s="271"/>
    </row>
    <row r="85146" spans="27:27">
      <c r="AA85146" s="271"/>
    </row>
    <row r="85147" spans="27:27">
      <c r="AA85147" s="271"/>
    </row>
    <row r="85148" spans="27:27">
      <c r="AA85148" s="271"/>
    </row>
    <row r="85149" spans="27:27">
      <c r="AA85149" s="271"/>
    </row>
    <row r="85150" spans="27:27">
      <c r="AA85150" s="271"/>
    </row>
    <row r="85151" spans="27:27">
      <c r="AA85151" s="271"/>
    </row>
    <row r="85152" spans="27:27">
      <c r="AA85152" s="271"/>
    </row>
    <row r="85153" spans="27:27">
      <c r="AA85153" s="271"/>
    </row>
    <row r="85154" spans="27:27">
      <c r="AA85154" s="271"/>
    </row>
    <row r="85155" spans="27:27">
      <c r="AA85155" s="271"/>
    </row>
    <row r="85156" spans="27:27">
      <c r="AA85156" s="271"/>
    </row>
    <row r="85157" spans="27:27">
      <c r="AA85157" s="271"/>
    </row>
    <row r="85158" spans="27:27">
      <c r="AA85158" s="271"/>
    </row>
    <row r="85159" spans="27:27">
      <c r="AA85159" s="271"/>
    </row>
    <row r="85160" spans="27:27">
      <c r="AA85160" s="271"/>
    </row>
    <row r="85161" spans="27:27">
      <c r="AA85161" s="271"/>
    </row>
    <row r="85162" spans="27:27">
      <c r="AA85162" s="271"/>
    </row>
    <row r="85163" spans="27:27">
      <c r="AA85163" s="271"/>
    </row>
    <row r="85164" spans="27:27">
      <c r="AA85164" s="271"/>
    </row>
    <row r="85165" spans="27:27">
      <c r="AA85165" s="271"/>
    </row>
    <row r="85166" spans="27:27">
      <c r="AA85166" s="271"/>
    </row>
    <row r="85167" spans="27:27">
      <c r="AA85167" s="271"/>
    </row>
    <row r="85168" spans="27:27">
      <c r="AA85168" s="271"/>
    </row>
    <row r="85169" spans="27:27">
      <c r="AA85169" s="271"/>
    </row>
    <row r="85170" spans="27:27">
      <c r="AA85170" s="271"/>
    </row>
    <row r="85171" spans="27:27">
      <c r="AA85171" s="271"/>
    </row>
    <row r="85172" spans="27:27">
      <c r="AA85172" s="271"/>
    </row>
    <row r="85173" spans="27:27">
      <c r="AA85173" s="271"/>
    </row>
    <row r="85174" spans="27:27">
      <c r="AA85174" s="271"/>
    </row>
    <row r="85175" spans="27:27">
      <c r="AA85175" s="271"/>
    </row>
    <row r="85176" spans="27:27">
      <c r="AA85176" s="271"/>
    </row>
    <row r="85177" spans="27:27">
      <c r="AA85177" s="271"/>
    </row>
    <row r="85178" spans="27:27">
      <c r="AA85178" s="271"/>
    </row>
    <row r="85179" spans="27:27">
      <c r="AA85179" s="271"/>
    </row>
    <row r="85180" spans="27:27">
      <c r="AA85180" s="271"/>
    </row>
    <row r="85181" spans="27:27">
      <c r="AA85181" s="271"/>
    </row>
    <row r="85182" spans="27:27">
      <c r="AA85182" s="271"/>
    </row>
    <row r="85183" spans="27:27">
      <c r="AA85183" s="271"/>
    </row>
    <row r="85184" spans="27:27">
      <c r="AA85184" s="271"/>
    </row>
    <row r="85185" spans="27:27">
      <c r="AA85185" s="271"/>
    </row>
    <row r="85186" spans="27:27">
      <c r="AA85186" s="271"/>
    </row>
    <row r="85187" spans="27:27">
      <c r="AA85187" s="271"/>
    </row>
    <row r="85188" spans="27:27">
      <c r="AA85188" s="271"/>
    </row>
    <row r="85189" spans="27:27">
      <c r="AA85189" s="271"/>
    </row>
    <row r="85190" spans="27:27">
      <c r="AA85190" s="271"/>
    </row>
    <row r="85191" spans="27:27">
      <c r="AA85191" s="271"/>
    </row>
    <row r="85192" spans="27:27">
      <c r="AA85192" s="271"/>
    </row>
    <row r="85193" spans="27:27">
      <c r="AA85193" s="271"/>
    </row>
    <row r="85194" spans="27:27">
      <c r="AA85194" s="271"/>
    </row>
    <row r="85195" spans="27:27">
      <c r="AA85195" s="271"/>
    </row>
    <row r="85196" spans="27:27">
      <c r="AA85196" s="271"/>
    </row>
    <row r="85197" spans="27:27">
      <c r="AA85197" s="271"/>
    </row>
    <row r="85198" spans="27:27">
      <c r="AA85198" s="271"/>
    </row>
    <row r="85199" spans="27:27">
      <c r="AA85199" s="271"/>
    </row>
    <row r="85200" spans="27:27">
      <c r="AA85200" s="271"/>
    </row>
    <row r="85201" spans="27:27">
      <c r="AA85201" s="271"/>
    </row>
    <row r="85202" spans="27:27">
      <c r="AA85202" s="271"/>
    </row>
    <row r="85203" spans="27:27">
      <c r="AA85203" s="271"/>
    </row>
    <row r="85204" spans="27:27">
      <c r="AA85204" s="271"/>
    </row>
    <row r="85205" spans="27:27">
      <c r="AA85205" s="271"/>
    </row>
    <row r="85206" spans="27:27">
      <c r="AA85206" s="271"/>
    </row>
    <row r="85207" spans="27:27">
      <c r="AA85207" s="271"/>
    </row>
    <row r="85208" spans="27:27">
      <c r="AA85208" s="271"/>
    </row>
    <row r="85209" spans="27:27">
      <c r="AA85209" s="271"/>
    </row>
    <row r="85210" spans="27:27">
      <c r="AA85210" s="271"/>
    </row>
    <row r="85211" spans="27:27">
      <c r="AA85211" s="271"/>
    </row>
    <row r="85212" spans="27:27">
      <c r="AA85212" s="271"/>
    </row>
    <row r="85213" spans="27:27">
      <c r="AA85213" s="271"/>
    </row>
    <row r="85214" spans="27:27">
      <c r="AA85214" s="271"/>
    </row>
    <row r="85215" spans="27:27">
      <c r="AA85215" s="271"/>
    </row>
    <row r="85216" spans="27:27">
      <c r="AA85216" s="271"/>
    </row>
    <row r="85217" spans="27:27">
      <c r="AA85217" s="271"/>
    </row>
    <row r="85218" spans="27:27">
      <c r="AA85218" s="271"/>
    </row>
    <row r="85219" spans="27:27">
      <c r="AA85219" s="271"/>
    </row>
    <row r="85220" spans="27:27">
      <c r="AA85220" s="271"/>
    </row>
    <row r="85221" spans="27:27">
      <c r="AA85221" s="271"/>
    </row>
    <row r="85222" spans="27:27">
      <c r="AA85222" s="271"/>
    </row>
    <row r="85223" spans="27:27">
      <c r="AA85223" s="271"/>
    </row>
    <row r="85224" spans="27:27">
      <c r="AA85224" s="271"/>
    </row>
    <row r="85225" spans="27:27">
      <c r="AA85225" s="271"/>
    </row>
    <row r="85226" spans="27:27">
      <c r="AA85226" s="271"/>
    </row>
    <row r="85227" spans="27:27">
      <c r="AA85227" s="271"/>
    </row>
    <row r="85228" spans="27:27">
      <c r="AA85228" s="271"/>
    </row>
    <row r="85229" spans="27:27">
      <c r="AA85229" s="271"/>
    </row>
    <row r="85230" spans="27:27">
      <c r="AA85230" s="271"/>
    </row>
    <row r="85231" spans="27:27">
      <c r="AA85231" s="271"/>
    </row>
    <row r="85232" spans="27:27">
      <c r="AA85232" s="271"/>
    </row>
    <row r="85233" spans="27:27">
      <c r="AA85233" s="271"/>
    </row>
    <row r="85234" spans="27:27">
      <c r="AA85234" s="271"/>
    </row>
    <row r="85235" spans="27:27">
      <c r="AA85235" s="271"/>
    </row>
    <row r="85236" spans="27:27">
      <c r="AA85236" s="271"/>
    </row>
    <row r="85237" spans="27:27">
      <c r="AA85237" s="271"/>
    </row>
    <row r="85238" spans="27:27">
      <c r="AA85238" s="271"/>
    </row>
    <row r="85239" spans="27:27">
      <c r="AA85239" s="271"/>
    </row>
    <row r="85240" spans="27:27">
      <c r="AA85240" s="271"/>
    </row>
    <row r="85241" spans="27:27">
      <c r="AA85241" s="271"/>
    </row>
    <row r="85242" spans="27:27">
      <c r="AA85242" s="271"/>
    </row>
    <row r="85243" spans="27:27">
      <c r="AA85243" s="271"/>
    </row>
    <row r="85244" spans="27:27">
      <c r="AA85244" s="271"/>
    </row>
    <row r="85245" spans="27:27">
      <c r="AA85245" s="271"/>
    </row>
    <row r="85246" spans="27:27">
      <c r="AA85246" s="271"/>
    </row>
    <row r="85247" spans="27:27">
      <c r="AA85247" s="271"/>
    </row>
    <row r="85248" spans="27:27">
      <c r="AA85248" s="271"/>
    </row>
    <row r="85249" spans="27:27">
      <c r="AA85249" s="271"/>
    </row>
    <row r="85250" spans="27:27">
      <c r="AA85250" s="271"/>
    </row>
    <row r="85251" spans="27:27">
      <c r="AA85251" s="271"/>
    </row>
    <row r="85252" spans="27:27">
      <c r="AA85252" s="271"/>
    </row>
    <row r="85253" spans="27:27">
      <c r="AA85253" s="271"/>
    </row>
    <row r="85254" spans="27:27">
      <c r="AA85254" s="271"/>
    </row>
    <row r="85255" spans="27:27">
      <c r="AA85255" s="271"/>
    </row>
    <row r="85256" spans="27:27">
      <c r="AA85256" s="271"/>
    </row>
    <row r="85257" spans="27:27">
      <c r="AA85257" s="271"/>
    </row>
    <row r="85258" spans="27:27">
      <c r="AA85258" s="271"/>
    </row>
    <row r="85259" spans="27:27">
      <c r="AA85259" s="271"/>
    </row>
    <row r="85260" spans="27:27">
      <c r="AA85260" s="271"/>
    </row>
    <row r="85261" spans="27:27">
      <c r="AA85261" s="271"/>
    </row>
    <row r="85262" spans="27:27">
      <c r="AA85262" s="271"/>
    </row>
    <row r="85263" spans="27:27">
      <c r="AA85263" s="271"/>
    </row>
    <row r="85264" spans="27:27">
      <c r="AA85264" s="271"/>
    </row>
    <row r="85265" spans="27:27">
      <c r="AA85265" s="271"/>
    </row>
    <row r="85266" spans="27:27">
      <c r="AA85266" s="271"/>
    </row>
    <row r="85267" spans="27:27">
      <c r="AA85267" s="271"/>
    </row>
    <row r="85268" spans="27:27">
      <c r="AA85268" s="271"/>
    </row>
    <row r="85269" spans="27:27">
      <c r="AA85269" s="271"/>
    </row>
    <row r="85270" spans="27:27">
      <c r="AA85270" s="271"/>
    </row>
    <row r="85271" spans="27:27">
      <c r="AA85271" s="271"/>
    </row>
    <row r="85272" spans="27:27">
      <c r="AA85272" s="271"/>
    </row>
    <row r="85273" spans="27:27">
      <c r="AA85273" s="271"/>
    </row>
    <row r="85274" spans="27:27">
      <c r="AA85274" s="271"/>
    </row>
    <row r="85275" spans="27:27">
      <c r="AA85275" s="271"/>
    </row>
    <row r="85276" spans="27:27">
      <c r="AA85276" s="271"/>
    </row>
    <row r="85277" spans="27:27">
      <c r="AA85277" s="271"/>
    </row>
    <row r="85278" spans="27:27">
      <c r="AA85278" s="271"/>
    </row>
    <row r="85279" spans="27:27">
      <c r="AA85279" s="271"/>
    </row>
    <row r="85280" spans="27:27">
      <c r="AA85280" s="271"/>
    </row>
    <row r="85281" spans="27:27">
      <c r="AA85281" s="271"/>
    </row>
    <row r="85282" spans="27:27">
      <c r="AA85282" s="271"/>
    </row>
    <row r="85283" spans="27:27">
      <c r="AA85283" s="271"/>
    </row>
    <row r="85284" spans="27:27">
      <c r="AA85284" s="271"/>
    </row>
    <row r="85285" spans="27:27">
      <c r="AA85285" s="271"/>
    </row>
    <row r="85286" spans="27:27">
      <c r="AA85286" s="271"/>
    </row>
    <row r="85287" spans="27:27">
      <c r="AA85287" s="271"/>
    </row>
    <row r="85288" spans="27:27">
      <c r="AA85288" s="271"/>
    </row>
    <row r="85289" spans="27:27">
      <c r="AA85289" s="271"/>
    </row>
    <row r="85290" spans="27:27">
      <c r="AA85290" s="271"/>
    </row>
    <row r="85291" spans="27:27">
      <c r="AA85291" s="271"/>
    </row>
    <row r="85292" spans="27:27">
      <c r="AA85292" s="271"/>
    </row>
    <row r="85293" spans="27:27">
      <c r="AA85293" s="271"/>
    </row>
    <row r="85294" spans="27:27">
      <c r="AA85294" s="271"/>
    </row>
    <row r="85295" spans="27:27">
      <c r="AA85295" s="271"/>
    </row>
    <row r="85296" spans="27:27">
      <c r="AA85296" s="271"/>
    </row>
    <row r="85297" spans="27:27">
      <c r="AA85297" s="271"/>
    </row>
    <row r="85298" spans="27:27">
      <c r="AA85298" s="271"/>
    </row>
    <row r="85299" spans="27:27">
      <c r="AA85299" s="271"/>
    </row>
    <row r="85300" spans="27:27">
      <c r="AA85300" s="271"/>
    </row>
    <row r="85301" spans="27:27">
      <c r="AA85301" s="271"/>
    </row>
    <row r="85302" spans="27:27">
      <c r="AA85302" s="271"/>
    </row>
    <row r="85303" spans="27:27">
      <c r="AA85303" s="271"/>
    </row>
    <row r="85304" spans="27:27">
      <c r="AA85304" s="271"/>
    </row>
    <row r="85305" spans="27:27">
      <c r="AA85305" s="271"/>
    </row>
    <row r="85306" spans="27:27">
      <c r="AA85306" s="271"/>
    </row>
    <row r="85307" spans="27:27">
      <c r="AA85307" s="271"/>
    </row>
    <row r="85308" spans="27:27">
      <c r="AA85308" s="271"/>
    </row>
    <row r="85309" spans="27:27">
      <c r="AA85309" s="271"/>
    </row>
    <row r="85310" spans="27:27">
      <c r="AA85310" s="271"/>
    </row>
    <row r="85311" spans="27:27">
      <c r="AA85311" s="271"/>
    </row>
    <row r="85312" spans="27:27">
      <c r="AA85312" s="271"/>
    </row>
    <row r="85313" spans="27:27">
      <c r="AA85313" s="271"/>
    </row>
    <row r="85314" spans="27:27">
      <c r="AA85314" s="271"/>
    </row>
    <row r="85315" spans="27:27">
      <c r="AA85315" s="271"/>
    </row>
    <row r="85316" spans="27:27">
      <c r="AA85316" s="271"/>
    </row>
    <row r="85317" spans="27:27">
      <c r="AA85317" s="271"/>
    </row>
    <row r="85318" spans="27:27">
      <c r="AA85318" s="271"/>
    </row>
    <row r="85319" spans="27:27">
      <c r="AA85319" s="271"/>
    </row>
    <row r="85320" spans="27:27">
      <c r="AA85320" s="271"/>
    </row>
    <row r="85321" spans="27:27">
      <c r="AA85321" s="271"/>
    </row>
    <row r="85322" spans="27:27">
      <c r="AA85322" s="271"/>
    </row>
    <row r="85323" spans="27:27">
      <c r="AA85323" s="271"/>
    </row>
    <row r="85324" spans="27:27">
      <c r="AA85324" s="271"/>
    </row>
    <row r="85325" spans="27:27">
      <c r="AA85325" s="271"/>
    </row>
    <row r="85326" spans="27:27">
      <c r="AA85326" s="271"/>
    </row>
    <row r="85327" spans="27:27">
      <c r="AA85327" s="271"/>
    </row>
    <row r="85328" spans="27:27">
      <c r="AA85328" s="271"/>
    </row>
    <row r="85329" spans="27:27">
      <c r="AA85329" s="271"/>
    </row>
    <row r="85330" spans="27:27">
      <c r="AA85330" s="271"/>
    </row>
    <row r="85331" spans="27:27">
      <c r="AA85331" s="271"/>
    </row>
    <row r="85332" spans="27:27">
      <c r="AA85332" s="271"/>
    </row>
    <row r="85333" spans="27:27">
      <c r="AA85333" s="271"/>
    </row>
    <row r="85334" spans="27:27">
      <c r="AA85334" s="271"/>
    </row>
    <row r="85335" spans="27:27">
      <c r="AA85335" s="271"/>
    </row>
    <row r="85336" spans="27:27">
      <c r="AA85336" s="271"/>
    </row>
    <row r="85337" spans="27:27">
      <c r="AA85337" s="271"/>
    </row>
    <row r="85338" spans="27:27">
      <c r="AA85338" s="271"/>
    </row>
    <row r="85339" spans="27:27">
      <c r="AA85339" s="271"/>
    </row>
    <row r="85340" spans="27:27">
      <c r="AA85340" s="271"/>
    </row>
    <row r="85341" spans="27:27">
      <c r="AA85341" s="271"/>
    </row>
    <row r="85342" spans="27:27">
      <c r="AA85342" s="271"/>
    </row>
    <row r="85343" spans="27:27">
      <c r="AA85343" s="271"/>
    </row>
    <row r="85344" spans="27:27">
      <c r="AA85344" s="271"/>
    </row>
    <row r="85345" spans="27:27">
      <c r="AA85345" s="271"/>
    </row>
    <row r="85346" spans="27:27">
      <c r="AA85346" s="271"/>
    </row>
    <row r="85347" spans="27:27">
      <c r="AA85347" s="271"/>
    </row>
    <row r="85348" spans="27:27">
      <c r="AA85348" s="271"/>
    </row>
    <row r="85349" spans="27:27">
      <c r="AA85349" s="271"/>
    </row>
    <row r="85350" spans="27:27">
      <c r="AA85350" s="271"/>
    </row>
    <row r="85351" spans="27:27">
      <c r="AA85351" s="271"/>
    </row>
    <row r="85352" spans="27:27">
      <c r="AA85352" s="271"/>
    </row>
    <row r="85353" spans="27:27">
      <c r="AA85353" s="271"/>
    </row>
    <row r="85354" spans="27:27">
      <c r="AA85354" s="271"/>
    </row>
    <row r="85355" spans="27:27">
      <c r="AA85355" s="271"/>
    </row>
    <row r="85356" spans="27:27">
      <c r="AA85356" s="271"/>
    </row>
    <row r="85357" spans="27:27">
      <c r="AA85357" s="271"/>
    </row>
    <row r="85358" spans="27:27">
      <c r="AA85358" s="271"/>
    </row>
    <row r="85359" spans="27:27">
      <c r="AA85359" s="271"/>
    </row>
    <row r="85360" spans="27:27">
      <c r="AA85360" s="271"/>
    </row>
    <row r="85361" spans="27:27">
      <c r="AA85361" s="271"/>
    </row>
    <row r="85362" spans="27:27">
      <c r="AA85362" s="271"/>
    </row>
    <row r="85363" spans="27:27">
      <c r="AA85363" s="271"/>
    </row>
    <row r="85364" spans="27:27">
      <c r="AA85364" s="271"/>
    </row>
    <row r="85365" spans="27:27">
      <c r="AA85365" s="271"/>
    </row>
    <row r="85366" spans="27:27">
      <c r="AA85366" s="271"/>
    </row>
    <row r="85367" spans="27:27">
      <c r="AA85367" s="271"/>
    </row>
    <row r="85368" spans="27:27">
      <c r="AA85368" s="271"/>
    </row>
    <row r="85369" spans="27:27">
      <c r="AA85369" s="271"/>
    </row>
    <row r="85370" spans="27:27">
      <c r="AA85370" s="271"/>
    </row>
    <row r="85371" spans="27:27">
      <c r="AA85371" s="271"/>
    </row>
    <row r="85372" spans="27:27">
      <c r="AA85372" s="271"/>
    </row>
    <row r="85373" spans="27:27">
      <c r="AA85373" s="271"/>
    </row>
    <row r="85374" spans="27:27">
      <c r="AA85374" s="271"/>
    </row>
    <row r="85375" spans="27:27">
      <c r="AA85375" s="271"/>
    </row>
    <row r="85376" spans="27:27">
      <c r="AA85376" s="271"/>
    </row>
    <row r="85377" spans="27:27">
      <c r="AA85377" s="271"/>
    </row>
    <row r="85378" spans="27:27">
      <c r="AA85378" s="271"/>
    </row>
    <row r="85379" spans="27:27">
      <c r="AA85379" s="271"/>
    </row>
    <row r="85380" spans="27:27">
      <c r="AA85380" s="271"/>
    </row>
    <row r="85381" spans="27:27">
      <c r="AA85381" s="271"/>
    </row>
    <row r="85382" spans="27:27">
      <c r="AA85382" s="271"/>
    </row>
    <row r="85383" spans="27:27">
      <c r="AA85383" s="271"/>
    </row>
    <row r="85384" spans="27:27">
      <c r="AA85384" s="271"/>
    </row>
    <row r="85385" spans="27:27">
      <c r="AA85385" s="271"/>
    </row>
    <row r="85386" spans="27:27">
      <c r="AA85386" s="271"/>
    </row>
    <row r="85387" spans="27:27">
      <c r="AA85387" s="271"/>
    </row>
    <row r="85388" spans="27:27">
      <c r="AA85388" s="271"/>
    </row>
    <row r="85389" spans="27:27">
      <c r="AA85389" s="271"/>
    </row>
    <row r="85390" spans="27:27">
      <c r="AA85390" s="271"/>
    </row>
    <row r="85391" spans="27:27">
      <c r="AA85391" s="271"/>
    </row>
    <row r="85392" spans="27:27">
      <c r="AA85392" s="271"/>
    </row>
    <row r="85393" spans="27:27">
      <c r="AA85393" s="271"/>
    </row>
    <row r="85394" spans="27:27">
      <c r="AA85394" s="271"/>
    </row>
    <row r="85395" spans="27:27">
      <c r="AA85395" s="271"/>
    </row>
    <row r="85396" spans="27:27">
      <c r="AA85396" s="271"/>
    </row>
    <row r="85397" spans="27:27">
      <c r="AA85397" s="271"/>
    </row>
    <row r="85398" spans="27:27">
      <c r="AA85398" s="271"/>
    </row>
    <row r="85399" spans="27:27">
      <c r="AA85399" s="271"/>
    </row>
    <row r="85400" spans="27:27">
      <c r="AA85400" s="271"/>
    </row>
    <row r="85401" spans="27:27">
      <c r="AA85401" s="271"/>
    </row>
    <row r="85402" spans="27:27">
      <c r="AA85402" s="271"/>
    </row>
    <row r="85403" spans="27:27">
      <c r="AA85403" s="271"/>
    </row>
    <row r="85404" spans="27:27">
      <c r="AA85404" s="271"/>
    </row>
    <row r="85405" spans="27:27">
      <c r="AA85405" s="271"/>
    </row>
    <row r="85406" spans="27:27">
      <c r="AA85406" s="271"/>
    </row>
    <row r="85407" spans="27:27">
      <c r="AA85407" s="271"/>
    </row>
    <row r="85408" spans="27:27">
      <c r="AA85408" s="271"/>
    </row>
    <row r="85409" spans="27:27">
      <c r="AA85409" s="271"/>
    </row>
    <row r="85410" spans="27:27">
      <c r="AA85410" s="271"/>
    </row>
    <row r="85411" spans="27:27">
      <c r="AA85411" s="271"/>
    </row>
    <row r="85412" spans="27:27">
      <c r="AA85412" s="271"/>
    </row>
    <row r="85413" spans="27:27">
      <c r="AA85413" s="271"/>
    </row>
    <row r="85414" spans="27:27">
      <c r="AA85414" s="271"/>
    </row>
    <row r="85415" spans="27:27">
      <c r="AA85415" s="271"/>
    </row>
    <row r="85416" spans="27:27">
      <c r="AA85416" s="271"/>
    </row>
    <row r="85417" spans="27:27">
      <c r="AA85417" s="271"/>
    </row>
    <row r="85418" spans="27:27">
      <c r="AA85418" s="271"/>
    </row>
    <row r="85419" spans="27:27">
      <c r="AA85419" s="271"/>
    </row>
    <row r="85420" spans="27:27">
      <c r="AA85420" s="271"/>
    </row>
    <row r="85421" spans="27:27">
      <c r="AA85421" s="271"/>
    </row>
    <row r="85422" spans="27:27">
      <c r="AA85422" s="271"/>
    </row>
    <row r="85423" spans="27:27">
      <c r="AA85423" s="271"/>
    </row>
    <row r="85424" spans="27:27">
      <c r="AA85424" s="271"/>
    </row>
    <row r="85425" spans="27:27">
      <c r="AA85425" s="271"/>
    </row>
    <row r="85426" spans="27:27">
      <c r="AA85426" s="271"/>
    </row>
    <row r="85427" spans="27:27">
      <c r="AA85427" s="271"/>
    </row>
    <row r="85428" spans="27:27">
      <c r="AA85428" s="271"/>
    </row>
    <row r="85429" spans="27:27">
      <c r="AA85429" s="271"/>
    </row>
    <row r="85430" spans="27:27">
      <c r="AA85430" s="271"/>
    </row>
    <row r="85431" spans="27:27">
      <c r="AA85431" s="271"/>
    </row>
    <row r="85432" spans="27:27">
      <c r="AA85432" s="271"/>
    </row>
    <row r="85433" spans="27:27">
      <c r="AA85433" s="271"/>
    </row>
    <row r="85434" spans="27:27">
      <c r="AA85434" s="271"/>
    </row>
    <row r="85435" spans="27:27">
      <c r="AA85435" s="271"/>
    </row>
    <row r="85436" spans="27:27">
      <c r="AA85436" s="271"/>
    </row>
    <row r="85437" spans="27:27">
      <c r="AA85437" s="271"/>
    </row>
    <row r="85438" spans="27:27">
      <c r="AA85438" s="271"/>
    </row>
    <row r="85439" spans="27:27">
      <c r="AA85439" s="271"/>
    </row>
    <row r="85440" spans="27:27">
      <c r="AA85440" s="271"/>
    </row>
    <row r="85441" spans="27:27">
      <c r="AA85441" s="271"/>
    </row>
    <row r="85442" spans="27:27">
      <c r="AA85442" s="271"/>
    </row>
    <row r="85443" spans="27:27">
      <c r="AA85443" s="271"/>
    </row>
    <row r="85444" spans="27:27">
      <c r="AA85444" s="271"/>
    </row>
    <row r="85445" spans="27:27">
      <c r="AA85445" s="271"/>
    </row>
    <row r="85446" spans="27:27">
      <c r="AA85446" s="271"/>
    </row>
    <row r="85447" spans="27:27">
      <c r="AA85447" s="271"/>
    </row>
    <row r="85448" spans="27:27">
      <c r="AA85448" s="271"/>
    </row>
    <row r="85449" spans="27:27">
      <c r="AA85449" s="271"/>
    </row>
    <row r="85450" spans="27:27">
      <c r="AA85450" s="271"/>
    </row>
    <row r="85451" spans="27:27">
      <c r="AA85451" s="271"/>
    </row>
    <row r="85452" spans="27:27">
      <c r="AA85452" s="271"/>
    </row>
    <row r="85453" spans="27:27">
      <c r="AA85453" s="271"/>
    </row>
    <row r="85454" spans="27:27">
      <c r="AA85454" s="271"/>
    </row>
    <row r="85455" spans="27:27">
      <c r="AA85455" s="271"/>
    </row>
    <row r="85456" spans="27:27">
      <c r="AA85456" s="271"/>
    </row>
    <row r="85457" spans="27:27">
      <c r="AA85457" s="271"/>
    </row>
    <row r="85458" spans="27:27">
      <c r="AA85458" s="271"/>
    </row>
    <row r="85459" spans="27:27">
      <c r="AA85459" s="271"/>
    </row>
    <row r="85460" spans="27:27">
      <c r="AA85460" s="271"/>
    </row>
    <row r="85461" spans="27:27">
      <c r="AA85461" s="271"/>
    </row>
    <row r="85462" spans="27:27">
      <c r="AA85462" s="271"/>
    </row>
    <row r="85463" spans="27:27">
      <c r="AA85463" s="271"/>
    </row>
    <row r="85464" spans="27:27">
      <c r="AA85464" s="271"/>
    </row>
    <row r="85465" spans="27:27">
      <c r="AA85465" s="271"/>
    </row>
    <row r="85466" spans="27:27">
      <c r="AA85466" s="271"/>
    </row>
    <row r="85467" spans="27:27">
      <c r="AA85467" s="271"/>
    </row>
    <row r="85468" spans="27:27">
      <c r="AA85468" s="271"/>
    </row>
    <row r="85469" spans="27:27">
      <c r="AA85469" s="271"/>
    </row>
    <row r="85470" spans="27:27">
      <c r="AA85470" s="271"/>
    </row>
    <row r="85471" spans="27:27">
      <c r="AA85471" s="271"/>
    </row>
    <row r="85472" spans="27:27">
      <c r="AA85472" s="271"/>
    </row>
    <row r="85473" spans="27:27">
      <c r="AA85473" s="271"/>
    </row>
    <row r="85474" spans="27:27">
      <c r="AA85474" s="271"/>
    </row>
    <row r="85475" spans="27:27">
      <c r="AA85475" s="271"/>
    </row>
    <row r="85476" spans="27:27">
      <c r="AA85476" s="271"/>
    </row>
    <row r="85477" spans="27:27">
      <c r="AA85477" s="271"/>
    </row>
    <row r="85478" spans="27:27">
      <c r="AA85478" s="271"/>
    </row>
    <row r="85479" spans="27:27">
      <c r="AA85479" s="271"/>
    </row>
    <row r="85480" spans="27:27">
      <c r="AA85480" s="271"/>
    </row>
    <row r="85481" spans="27:27">
      <c r="AA85481" s="271"/>
    </row>
    <row r="85482" spans="27:27">
      <c r="AA85482" s="271"/>
    </row>
    <row r="85483" spans="27:27">
      <c r="AA85483" s="271"/>
    </row>
    <row r="85484" spans="27:27">
      <c r="AA85484" s="271"/>
    </row>
    <row r="85485" spans="27:27">
      <c r="AA85485" s="271"/>
    </row>
    <row r="85486" spans="27:27">
      <c r="AA85486" s="271"/>
    </row>
    <row r="85487" spans="27:27">
      <c r="AA85487" s="271"/>
    </row>
    <row r="85488" spans="27:27">
      <c r="AA85488" s="271"/>
    </row>
    <row r="85489" spans="27:27">
      <c r="AA85489" s="271"/>
    </row>
    <row r="85490" spans="27:27">
      <c r="AA85490" s="271"/>
    </row>
    <row r="85491" spans="27:27">
      <c r="AA85491" s="271"/>
    </row>
    <row r="85492" spans="27:27">
      <c r="AA85492" s="271"/>
    </row>
    <row r="85493" spans="27:27">
      <c r="AA85493" s="271"/>
    </row>
    <row r="85494" spans="27:27">
      <c r="AA85494" s="271"/>
    </row>
    <row r="85495" spans="27:27">
      <c r="AA85495" s="271"/>
    </row>
    <row r="85496" spans="27:27">
      <c r="AA85496" s="271"/>
    </row>
    <row r="85497" spans="27:27">
      <c r="AA85497" s="271"/>
    </row>
    <row r="85498" spans="27:27">
      <c r="AA85498" s="271"/>
    </row>
    <row r="85499" spans="27:27">
      <c r="AA85499" s="271"/>
    </row>
    <row r="85500" spans="27:27">
      <c r="AA85500" s="271"/>
    </row>
    <row r="85501" spans="27:27">
      <c r="AA85501" s="271"/>
    </row>
    <row r="85502" spans="27:27">
      <c r="AA85502" s="271"/>
    </row>
    <row r="85503" spans="27:27">
      <c r="AA85503" s="271"/>
    </row>
    <row r="85504" spans="27:27">
      <c r="AA85504" s="271"/>
    </row>
    <row r="85505" spans="27:27">
      <c r="AA85505" s="271"/>
    </row>
    <row r="85506" spans="27:27">
      <c r="AA85506" s="271"/>
    </row>
    <row r="85507" spans="27:27">
      <c r="AA85507" s="271"/>
    </row>
    <row r="85508" spans="27:27">
      <c r="AA85508" s="271"/>
    </row>
    <row r="85509" spans="27:27">
      <c r="AA85509" s="271"/>
    </row>
    <row r="85510" spans="27:27">
      <c r="AA85510" s="271"/>
    </row>
    <row r="85511" spans="27:27">
      <c r="AA85511" s="271"/>
    </row>
    <row r="85512" spans="27:27">
      <c r="AA85512" s="271"/>
    </row>
    <row r="85513" spans="27:27">
      <c r="AA85513" s="271"/>
    </row>
    <row r="85514" spans="27:27">
      <c r="AA85514" s="271"/>
    </row>
    <row r="85515" spans="27:27">
      <c r="AA85515" s="271"/>
    </row>
    <row r="85516" spans="27:27">
      <c r="AA85516" s="271"/>
    </row>
    <row r="85517" spans="27:27">
      <c r="AA85517" s="271"/>
    </row>
    <row r="85518" spans="27:27">
      <c r="AA85518" s="271"/>
    </row>
    <row r="85519" spans="27:27">
      <c r="AA85519" s="271"/>
    </row>
    <row r="85520" spans="27:27">
      <c r="AA85520" s="271"/>
    </row>
    <row r="85521" spans="27:27">
      <c r="AA85521" s="271"/>
    </row>
    <row r="85522" spans="27:27">
      <c r="AA85522" s="271"/>
    </row>
    <row r="85523" spans="27:27">
      <c r="AA85523" s="271"/>
    </row>
    <row r="85524" spans="27:27">
      <c r="AA85524" s="271"/>
    </row>
    <row r="85525" spans="27:27">
      <c r="AA85525" s="271"/>
    </row>
    <row r="85526" spans="27:27">
      <c r="AA85526" s="271"/>
    </row>
    <row r="85527" spans="27:27">
      <c r="AA85527" s="271"/>
    </row>
    <row r="85528" spans="27:27">
      <c r="AA85528" s="271"/>
    </row>
    <row r="85529" spans="27:27">
      <c r="AA85529" s="271"/>
    </row>
    <row r="85530" spans="27:27">
      <c r="AA85530" s="271"/>
    </row>
    <row r="85531" spans="27:27">
      <c r="AA85531" s="271"/>
    </row>
    <row r="85532" spans="27:27">
      <c r="AA85532" s="271"/>
    </row>
    <row r="85533" spans="27:27">
      <c r="AA85533" s="271"/>
    </row>
    <row r="85534" spans="27:27">
      <c r="AA85534" s="271"/>
    </row>
    <row r="85535" spans="27:27">
      <c r="AA85535" s="271"/>
    </row>
    <row r="85536" spans="27:27">
      <c r="AA85536" s="271"/>
    </row>
    <row r="85537" spans="27:27">
      <c r="AA85537" s="271"/>
    </row>
    <row r="85538" spans="27:27">
      <c r="AA85538" s="271"/>
    </row>
    <row r="85539" spans="27:27">
      <c r="AA85539" s="271"/>
    </row>
    <row r="85540" spans="27:27">
      <c r="AA85540" s="271"/>
    </row>
    <row r="85541" spans="27:27">
      <c r="AA85541" s="271"/>
    </row>
    <row r="85542" spans="27:27">
      <c r="AA85542" s="271"/>
    </row>
    <row r="85543" spans="27:27">
      <c r="AA85543" s="271"/>
    </row>
    <row r="85544" spans="27:27">
      <c r="AA85544" s="271"/>
    </row>
    <row r="85545" spans="27:27">
      <c r="AA85545" s="271"/>
    </row>
    <row r="85546" spans="27:27">
      <c r="AA85546" s="271"/>
    </row>
    <row r="85547" spans="27:27">
      <c r="AA85547" s="271"/>
    </row>
    <row r="85548" spans="27:27">
      <c r="AA85548" s="271"/>
    </row>
    <row r="85549" spans="27:27">
      <c r="AA85549" s="271"/>
    </row>
    <row r="85550" spans="27:27">
      <c r="AA85550" s="271"/>
    </row>
    <row r="85551" spans="27:27">
      <c r="AA85551" s="271"/>
    </row>
    <row r="85552" spans="27:27">
      <c r="AA85552" s="271"/>
    </row>
    <row r="85553" spans="27:27">
      <c r="AA85553" s="271"/>
    </row>
    <row r="85554" spans="27:27">
      <c r="AA85554" s="271"/>
    </row>
    <row r="85555" spans="27:27">
      <c r="AA85555" s="271"/>
    </row>
    <row r="85556" spans="27:27">
      <c r="AA85556" s="271"/>
    </row>
    <row r="85557" spans="27:27">
      <c r="AA85557" s="271"/>
    </row>
    <row r="85558" spans="27:27">
      <c r="AA85558" s="271"/>
    </row>
    <row r="85559" spans="27:27">
      <c r="AA85559" s="271"/>
    </row>
    <row r="85560" spans="27:27">
      <c r="AA85560" s="271"/>
    </row>
    <row r="85561" spans="27:27">
      <c r="AA85561" s="271"/>
    </row>
    <row r="85562" spans="27:27">
      <c r="AA85562" s="271"/>
    </row>
    <row r="85563" spans="27:27">
      <c r="AA85563" s="271"/>
    </row>
    <row r="85564" spans="27:27">
      <c r="AA85564" s="271"/>
    </row>
    <row r="85565" spans="27:27">
      <c r="AA85565" s="271"/>
    </row>
    <row r="85566" spans="27:27">
      <c r="AA85566" s="271"/>
    </row>
    <row r="85567" spans="27:27">
      <c r="AA85567" s="271"/>
    </row>
    <row r="85568" spans="27:27">
      <c r="AA85568" s="271"/>
    </row>
    <row r="85569" spans="27:27">
      <c r="AA85569" s="271"/>
    </row>
    <row r="85570" spans="27:27">
      <c r="AA85570" s="271"/>
    </row>
    <row r="85571" spans="27:27">
      <c r="AA85571" s="271"/>
    </row>
    <row r="85572" spans="27:27">
      <c r="AA85572" s="271"/>
    </row>
    <row r="85573" spans="27:27">
      <c r="AA85573" s="271"/>
    </row>
    <row r="85574" spans="27:27">
      <c r="AA85574" s="271"/>
    </row>
    <row r="85575" spans="27:27">
      <c r="AA85575" s="271"/>
    </row>
    <row r="85576" spans="27:27">
      <c r="AA85576" s="271"/>
    </row>
    <row r="85577" spans="27:27">
      <c r="AA85577" s="271"/>
    </row>
    <row r="85578" spans="27:27">
      <c r="AA85578" s="271"/>
    </row>
    <row r="85579" spans="27:27">
      <c r="AA85579" s="271"/>
    </row>
    <row r="85580" spans="27:27">
      <c r="AA85580" s="271"/>
    </row>
    <row r="85581" spans="27:27">
      <c r="AA85581" s="271"/>
    </row>
    <row r="85582" spans="27:27">
      <c r="AA85582" s="271"/>
    </row>
    <row r="85583" spans="27:27">
      <c r="AA85583" s="271"/>
    </row>
    <row r="85584" spans="27:27">
      <c r="AA85584" s="271"/>
    </row>
    <row r="85585" spans="27:27">
      <c r="AA85585" s="271"/>
    </row>
    <row r="85586" spans="27:27">
      <c r="AA85586" s="271"/>
    </row>
    <row r="85587" spans="27:27">
      <c r="AA85587" s="271"/>
    </row>
    <row r="85588" spans="27:27">
      <c r="AA85588" s="271"/>
    </row>
    <row r="85589" spans="27:27">
      <c r="AA85589" s="271"/>
    </row>
    <row r="85590" spans="27:27">
      <c r="AA85590" s="271"/>
    </row>
    <row r="85591" spans="27:27">
      <c r="AA85591" s="271"/>
    </row>
    <row r="85592" spans="27:27">
      <c r="AA85592" s="271"/>
    </row>
    <row r="85593" spans="27:27">
      <c r="AA85593" s="271"/>
    </row>
    <row r="85594" spans="27:27">
      <c r="AA85594" s="271"/>
    </row>
    <row r="85595" spans="27:27">
      <c r="AA85595" s="271"/>
    </row>
    <row r="85596" spans="27:27">
      <c r="AA85596" s="271"/>
    </row>
    <row r="85597" spans="27:27">
      <c r="AA85597" s="271"/>
    </row>
    <row r="85598" spans="27:27">
      <c r="AA85598" s="271"/>
    </row>
    <row r="85599" spans="27:27">
      <c r="AA85599" s="271"/>
    </row>
    <row r="85600" spans="27:27">
      <c r="AA85600" s="271"/>
    </row>
    <row r="85601" spans="27:27">
      <c r="AA85601" s="271"/>
    </row>
    <row r="85602" spans="27:27">
      <c r="AA85602" s="271"/>
    </row>
    <row r="85603" spans="27:27">
      <c r="AA85603" s="271"/>
    </row>
    <row r="85604" spans="27:27">
      <c r="AA85604" s="271"/>
    </row>
    <row r="85605" spans="27:27">
      <c r="AA85605" s="271"/>
    </row>
    <row r="85606" spans="27:27">
      <c r="AA85606" s="271"/>
    </row>
    <row r="85607" spans="27:27">
      <c r="AA85607" s="271"/>
    </row>
    <row r="85608" spans="27:27">
      <c r="AA85608" s="271"/>
    </row>
    <row r="85609" spans="27:27">
      <c r="AA85609" s="271"/>
    </row>
    <row r="85610" spans="27:27">
      <c r="AA85610" s="271"/>
    </row>
    <row r="85611" spans="27:27">
      <c r="AA85611" s="271"/>
    </row>
    <row r="85612" spans="27:27">
      <c r="AA85612" s="271"/>
    </row>
    <row r="85613" spans="27:27">
      <c r="AA85613" s="271"/>
    </row>
    <row r="85614" spans="27:27">
      <c r="AA85614" s="271"/>
    </row>
    <row r="85615" spans="27:27">
      <c r="AA85615" s="271"/>
    </row>
    <row r="85616" spans="27:27">
      <c r="AA85616" s="271"/>
    </row>
    <row r="85617" spans="27:27">
      <c r="AA85617" s="271"/>
    </row>
    <row r="85618" spans="27:27">
      <c r="AA85618" s="271"/>
    </row>
    <row r="85619" spans="27:27">
      <c r="AA85619" s="271"/>
    </row>
    <row r="85620" spans="27:27">
      <c r="AA85620" s="271"/>
    </row>
    <row r="85621" spans="27:27">
      <c r="AA85621" s="271"/>
    </row>
    <row r="85622" spans="27:27">
      <c r="AA85622" s="271"/>
    </row>
    <row r="85623" spans="27:27">
      <c r="AA85623" s="271"/>
    </row>
    <row r="85624" spans="27:27">
      <c r="AA85624" s="271"/>
    </row>
    <row r="85625" spans="27:27">
      <c r="AA85625" s="271"/>
    </row>
    <row r="85626" spans="27:27">
      <c r="AA85626" s="271"/>
    </row>
    <row r="85627" spans="27:27">
      <c r="AA85627" s="271"/>
    </row>
    <row r="85628" spans="27:27">
      <c r="AA85628" s="271"/>
    </row>
    <row r="85629" spans="27:27">
      <c r="AA85629" s="271"/>
    </row>
    <row r="85630" spans="27:27">
      <c r="AA85630" s="271"/>
    </row>
    <row r="85631" spans="27:27">
      <c r="AA85631" s="271"/>
    </row>
    <row r="85632" spans="27:27">
      <c r="AA85632" s="271"/>
    </row>
    <row r="85633" spans="27:27">
      <c r="AA85633" s="271"/>
    </row>
    <row r="85634" spans="27:27">
      <c r="AA85634" s="271"/>
    </row>
    <row r="85635" spans="27:27">
      <c r="AA85635" s="271"/>
    </row>
    <row r="85636" spans="27:27">
      <c r="AA85636" s="271"/>
    </row>
    <row r="85637" spans="27:27">
      <c r="AA85637" s="271"/>
    </row>
    <row r="85638" spans="27:27">
      <c r="AA85638" s="271"/>
    </row>
    <row r="85639" spans="27:27">
      <c r="AA85639" s="271"/>
    </row>
    <row r="85640" spans="27:27">
      <c r="AA85640" s="271"/>
    </row>
    <row r="85641" spans="27:27">
      <c r="AA85641" s="271"/>
    </row>
    <row r="85642" spans="27:27">
      <c r="AA85642" s="271"/>
    </row>
    <row r="85643" spans="27:27">
      <c r="AA85643" s="271"/>
    </row>
    <row r="85644" spans="27:27">
      <c r="AA85644" s="271"/>
    </row>
    <row r="85645" spans="27:27">
      <c r="AA85645" s="271"/>
    </row>
    <row r="85646" spans="27:27">
      <c r="AA85646" s="271"/>
    </row>
    <row r="85647" spans="27:27">
      <c r="AA85647" s="271"/>
    </row>
    <row r="85648" spans="27:27">
      <c r="AA85648" s="271"/>
    </row>
    <row r="85649" spans="27:27">
      <c r="AA85649" s="271"/>
    </row>
    <row r="85650" spans="27:27">
      <c r="AA85650" s="271"/>
    </row>
    <row r="85651" spans="27:27">
      <c r="AA85651" s="271"/>
    </row>
    <row r="85652" spans="27:27">
      <c r="AA85652" s="271"/>
    </row>
    <row r="85653" spans="27:27">
      <c r="AA85653" s="271"/>
    </row>
    <row r="85654" spans="27:27">
      <c r="AA85654" s="271"/>
    </row>
    <row r="85655" spans="27:27">
      <c r="AA85655" s="271"/>
    </row>
    <row r="85656" spans="27:27">
      <c r="AA85656" s="271"/>
    </row>
    <row r="85657" spans="27:27">
      <c r="AA85657" s="271"/>
    </row>
    <row r="85658" spans="27:27">
      <c r="AA85658" s="271"/>
    </row>
    <row r="85659" spans="27:27">
      <c r="AA85659" s="271"/>
    </row>
    <row r="85660" spans="27:27">
      <c r="AA85660" s="271"/>
    </row>
    <row r="85661" spans="27:27">
      <c r="AA85661" s="271"/>
    </row>
    <row r="85662" spans="27:27">
      <c r="AA85662" s="271"/>
    </row>
    <row r="85663" spans="27:27">
      <c r="AA85663" s="271"/>
    </row>
    <row r="85664" spans="27:27">
      <c r="AA85664" s="271"/>
    </row>
    <row r="85665" spans="27:27">
      <c r="AA85665" s="271"/>
    </row>
    <row r="85666" spans="27:27">
      <c r="AA85666" s="271"/>
    </row>
    <row r="85667" spans="27:27">
      <c r="AA85667" s="271"/>
    </row>
    <row r="85668" spans="27:27">
      <c r="AA85668" s="271"/>
    </row>
    <row r="85669" spans="27:27">
      <c r="AA85669" s="271"/>
    </row>
    <row r="85670" spans="27:27">
      <c r="AA85670" s="271"/>
    </row>
    <row r="85671" spans="27:27">
      <c r="AA85671" s="271"/>
    </row>
    <row r="85672" spans="27:27">
      <c r="AA85672" s="271"/>
    </row>
    <row r="85673" spans="27:27">
      <c r="AA85673" s="271"/>
    </row>
    <row r="85674" spans="27:27">
      <c r="AA85674" s="271"/>
    </row>
    <row r="85675" spans="27:27">
      <c r="AA85675" s="271"/>
    </row>
    <row r="85676" spans="27:27">
      <c r="AA85676" s="271"/>
    </row>
    <row r="85677" spans="27:27">
      <c r="AA85677" s="271"/>
    </row>
    <row r="85678" spans="27:27">
      <c r="AA85678" s="271"/>
    </row>
    <row r="85679" spans="27:27">
      <c r="AA85679" s="271"/>
    </row>
    <row r="85680" spans="27:27">
      <c r="AA85680" s="271"/>
    </row>
    <row r="85681" spans="27:27">
      <c r="AA85681" s="271"/>
    </row>
    <row r="85682" spans="27:27">
      <c r="AA85682" s="271"/>
    </row>
    <row r="85683" spans="27:27">
      <c r="AA85683" s="271"/>
    </row>
    <row r="85684" spans="27:27">
      <c r="AA85684" s="271"/>
    </row>
    <row r="85685" spans="27:27">
      <c r="AA85685" s="271"/>
    </row>
    <row r="85686" spans="27:27">
      <c r="AA85686" s="271"/>
    </row>
    <row r="85687" spans="27:27">
      <c r="AA85687" s="271"/>
    </row>
    <row r="85688" spans="27:27">
      <c r="AA85688" s="271"/>
    </row>
    <row r="85689" spans="27:27">
      <c r="AA85689" s="271"/>
    </row>
    <row r="85690" spans="27:27">
      <c r="AA85690" s="271"/>
    </row>
    <row r="85691" spans="27:27">
      <c r="AA85691" s="271"/>
    </row>
    <row r="85692" spans="27:27">
      <c r="AA85692" s="271"/>
    </row>
    <row r="85693" spans="27:27">
      <c r="AA85693" s="271"/>
    </row>
    <row r="85694" spans="27:27">
      <c r="AA85694" s="271"/>
    </row>
    <row r="85695" spans="27:27">
      <c r="AA85695" s="271"/>
    </row>
    <row r="85696" spans="27:27">
      <c r="AA85696" s="271"/>
    </row>
    <row r="85697" spans="27:27">
      <c r="AA85697" s="271"/>
    </row>
    <row r="85698" spans="27:27">
      <c r="AA85698" s="271"/>
    </row>
    <row r="85699" spans="27:27">
      <c r="AA85699" s="271"/>
    </row>
    <row r="85700" spans="27:27">
      <c r="AA85700" s="271"/>
    </row>
    <row r="85701" spans="27:27">
      <c r="AA85701" s="271"/>
    </row>
    <row r="85702" spans="27:27">
      <c r="AA85702" s="271"/>
    </row>
    <row r="85703" spans="27:27">
      <c r="AA85703" s="271"/>
    </row>
    <row r="85704" spans="27:27">
      <c r="AA85704" s="271"/>
    </row>
    <row r="85705" spans="27:27">
      <c r="AA85705" s="271"/>
    </row>
    <row r="85706" spans="27:27">
      <c r="AA85706" s="271"/>
    </row>
    <row r="85707" spans="27:27">
      <c r="AA85707" s="271"/>
    </row>
    <row r="85708" spans="27:27">
      <c r="AA85708" s="271"/>
    </row>
    <row r="85709" spans="27:27">
      <c r="AA85709" s="271"/>
    </row>
    <row r="85710" spans="27:27">
      <c r="AA85710" s="271"/>
    </row>
    <row r="85711" spans="27:27">
      <c r="AA85711" s="271"/>
    </row>
    <row r="85712" spans="27:27">
      <c r="AA85712" s="271"/>
    </row>
    <row r="85713" spans="27:27">
      <c r="AA85713" s="271"/>
    </row>
    <row r="85714" spans="27:27">
      <c r="AA85714" s="271"/>
    </row>
    <row r="85715" spans="27:27">
      <c r="AA85715" s="271"/>
    </row>
    <row r="85716" spans="27:27">
      <c r="AA85716" s="271"/>
    </row>
    <row r="85717" spans="27:27">
      <c r="AA85717" s="271"/>
    </row>
    <row r="85718" spans="27:27">
      <c r="AA85718" s="271"/>
    </row>
    <row r="85719" spans="27:27">
      <c r="AA85719" s="271"/>
    </row>
    <row r="85720" spans="27:27">
      <c r="AA85720" s="271"/>
    </row>
    <row r="85721" spans="27:27">
      <c r="AA85721" s="271"/>
    </row>
    <row r="85722" spans="27:27">
      <c r="AA85722" s="271"/>
    </row>
    <row r="85723" spans="27:27">
      <c r="AA85723" s="271"/>
    </row>
    <row r="85724" spans="27:27">
      <c r="AA85724" s="271"/>
    </row>
    <row r="85725" spans="27:27">
      <c r="AA85725" s="271"/>
    </row>
    <row r="85726" spans="27:27">
      <c r="AA85726" s="271"/>
    </row>
    <row r="85727" spans="27:27">
      <c r="AA85727" s="271"/>
    </row>
    <row r="85728" spans="27:27">
      <c r="AA85728" s="271"/>
    </row>
    <row r="85729" spans="27:27">
      <c r="AA85729" s="271"/>
    </row>
    <row r="85730" spans="27:27">
      <c r="AA85730" s="271"/>
    </row>
    <row r="85731" spans="27:27">
      <c r="AA85731" s="271"/>
    </row>
    <row r="85732" spans="27:27">
      <c r="AA85732" s="271"/>
    </row>
    <row r="85733" spans="27:27">
      <c r="AA85733" s="271"/>
    </row>
    <row r="85734" spans="27:27">
      <c r="AA85734" s="271"/>
    </row>
    <row r="85735" spans="27:27">
      <c r="AA85735" s="271"/>
    </row>
    <row r="85736" spans="27:27">
      <c r="AA85736" s="271"/>
    </row>
    <row r="85737" spans="27:27">
      <c r="AA85737" s="271"/>
    </row>
    <row r="85738" spans="27:27">
      <c r="AA85738" s="271"/>
    </row>
    <row r="85739" spans="27:27">
      <c r="AA85739" s="271"/>
    </row>
    <row r="85740" spans="27:27">
      <c r="AA85740" s="271"/>
    </row>
    <row r="85741" spans="27:27">
      <c r="AA85741" s="271"/>
    </row>
    <row r="85742" spans="27:27">
      <c r="AA85742" s="271"/>
    </row>
    <row r="85743" spans="27:27">
      <c r="AA85743" s="271"/>
    </row>
    <row r="85744" spans="27:27">
      <c r="AA85744" s="271"/>
    </row>
    <row r="85745" spans="27:27">
      <c r="AA85745" s="271"/>
    </row>
    <row r="85746" spans="27:27">
      <c r="AA85746" s="271"/>
    </row>
    <row r="85747" spans="27:27">
      <c r="AA85747" s="271"/>
    </row>
    <row r="85748" spans="27:27">
      <c r="AA85748" s="271"/>
    </row>
    <row r="85749" spans="27:27">
      <c r="AA85749" s="271"/>
    </row>
    <row r="85750" spans="27:27">
      <c r="AA85750" s="271"/>
    </row>
    <row r="85751" spans="27:27">
      <c r="AA85751" s="271"/>
    </row>
    <row r="85752" spans="27:27">
      <c r="AA85752" s="271"/>
    </row>
    <row r="85753" spans="27:27">
      <c r="AA85753" s="271"/>
    </row>
    <row r="85754" spans="27:27">
      <c r="AA85754" s="271"/>
    </row>
    <row r="85755" spans="27:27">
      <c r="AA85755" s="271"/>
    </row>
    <row r="85756" spans="27:27">
      <c r="AA85756" s="271"/>
    </row>
    <row r="85757" spans="27:27">
      <c r="AA85757" s="271"/>
    </row>
    <row r="85758" spans="27:27">
      <c r="AA85758" s="271"/>
    </row>
    <row r="85759" spans="27:27">
      <c r="AA85759" s="271"/>
    </row>
    <row r="85760" spans="27:27">
      <c r="AA85760" s="271"/>
    </row>
    <row r="85761" spans="27:27">
      <c r="AA85761" s="271"/>
    </row>
    <row r="85762" spans="27:27">
      <c r="AA85762" s="271"/>
    </row>
    <row r="85763" spans="27:27">
      <c r="AA85763" s="271"/>
    </row>
    <row r="85764" spans="27:27">
      <c r="AA85764" s="271"/>
    </row>
    <row r="85765" spans="27:27">
      <c r="AA85765" s="271"/>
    </row>
    <row r="85766" spans="27:27">
      <c r="AA85766" s="271"/>
    </row>
    <row r="85767" spans="27:27">
      <c r="AA85767" s="271"/>
    </row>
    <row r="85768" spans="27:27">
      <c r="AA85768" s="271"/>
    </row>
    <row r="85769" spans="27:27">
      <c r="AA85769" s="271"/>
    </row>
    <row r="85770" spans="27:27">
      <c r="AA85770" s="271"/>
    </row>
    <row r="85771" spans="27:27">
      <c r="AA85771" s="271"/>
    </row>
    <row r="85772" spans="27:27">
      <c r="AA85772" s="271"/>
    </row>
    <row r="85773" spans="27:27">
      <c r="AA85773" s="271"/>
    </row>
    <row r="85774" spans="27:27">
      <c r="AA85774" s="271"/>
    </row>
    <row r="85775" spans="27:27">
      <c r="AA85775" s="271"/>
    </row>
    <row r="85776" spans="27:27">
      <c r="AA85776" s="271"/>
    </row>
    <row r="85777" spans="27:27">
      <c r="AA85777" s="271"/>
    </row>
    <row r="85778" spans="27:27">
      <c r="AA85778" s="271"/>
    </row>
    <row r="85779" spans="27:27">
      <c r="AA85779" s="271"/>
    </row>
    <row r="85780" spans="27:27">
      <c r="AA85780" s="271"/>
    </row>
    <row r="85781" spans="27:27">
      <c r="AA85781" s="271"/>
    </row>
    <row r="85782" spans="27:27">
      <c r="AA85782" s="271"/>
    </row>
    <row r="85783" spans="27:27">
      <c r="AA85783" s="271"/>
    </row>
    <row r="85784" spans="27:27">
      <c r="AA85784" s="271"/>
    </row>
    <row r="85785" spans="27:27">
      <c r="AA85785" s="271"/>
    </row>
    <row r="85786" spans="27:27">
      <c r="AA85786" s="271"/>
    </row>
    <row r="85787" spans="27:27">
      <c r="AA85787" s="271"/>
    </row>
    <row r="85788" spans="27:27">
      <c r="AA85788" s="271"/>
    </row>
    <row r="85789" spans="27:27">
      <c r="AA85789" s="271"/>
    </row>
    <row r="85790" spans="27:27">
      <c r="AA85790" s="271"/>
    </row>
    <row r="85791" spans="27:27">
      <c r="AA85791" s="271"/>
    </row>
    <row r="85792" spans="27:27">
      <c r="AA85792" s="271"/>
    </row>
    <row r="85793" spans="27:27">
      <c r="AA85793" s="271"/>
    </row>
    <row r="85794" spans="27:27">
      <c r="AA85794" s="271"/>
    </row>
    <row r="85795" spans="27:27">
      <c r="AA85795" s="271"/>
    </row>
    <row r="85796" spans="27:27">
      <c r="AA85796" s="271"/>
    </row>
    <row r="85797" spans="27:27">
      <c r="AA85797" s="271"/>
    </row>
    <row r="85798" spans="27:27">
      <c r="AA85798" s="271"/>
    </row>
    <row r="85799" spans="27:27">
      <c r="AA85799" s="271"/>
    </row>
    <row r="85800" spans="27:27">
      <c r="AA85800" s="271"/>
    </row>
    <row r="85801" spans="27:27">
      <c r="AA85801" s="271"/>
    </row>
    <row r="85802" spans="27:27">
      <c r="AA85802" s="271"/>
    </row>
    <row r="85803" spans="27:27">
      <c r="AA85803" s="271"/>
    </row>
    <row r="85804" spans="27:27">
      <c r="AA85804" s="271"/>
    </row>
    <row r="85805" spans="27:27">
      <c r="AA85805" s="271"/>
    </row>
    <row r="85806" spans="27:27">
      <c r="AA85806" s="271"/>
    </row>
    <row r="85807" spans="27:27">
      <c r="AA85807" s="271"/>
    </row>
    <row r="85808" spans="27:27">
      <c r="AA85808" s="271"/>
    </row>
    <row r="85809" spans="27:27">
      <c r="AA85809" s="271"/>
    </row>
    <row r="85810" spans="27:27">
      <c r="AA85810" s="271"/>
    </row>
    <row r="85811" spans="27:27">
      <c r="AA85811" s="271"/>
    </row>
    <row r="85812" spans="27:27">
      <c r="AA85812" s="271"/>
    </row>
    <row r="85813" spans="27:27">
      <c r="AA85813" s="271"/>
    </row>
    <row r="85814" spans="27:27">
      <c r="AA85814" s="271"/>
    </row>
    <row r="85815" spans="27:27">
      <c r="AA85815" s="271"/>
    </row>
    <row r="85816" spans="27:27">
      <c r="AA85816" s="271"/>
    </row>
    <row r="85817" spans="27:27">
      <c r="AA85817" s="271"/>
    </row>
    <row r="85818" spans="27:27">
      <c r="AA85818" s="271"/>
    </row>
    <row r="85819" spans="27:27">
      <c r="AA85819" s="271"/>
    </row>
    <row r="85820" spans="27:27">
      <c r="AA85820" s="271"/>
    </row>
    <row r="85821" spans="27:27">
      <c r="AA85821" s="271"/>
    </row>
    <row r="85822" spans="27:27">
      <c r="AA85822" s="271"/>
    </row>
    <row r="85823" spans="27:27">
      <c r="AA85823" s="271"/>
    </row>
    <row r="85824" spans="27:27">
      <c r="AA85824" s="271"/>
    </row>
    <row r="85825" spans="27:27">
      <c r="AA85825" s="271"/>
    </row>
    <row r="85826" spans="27:27">
      <c r="AA85826" s="271"/>
    </row>
    <row r="85827" spans="27:27">
      <c r="AA85827" s="271"/>
    </row>
    <row r="85828" spans="27:27">
      <c r="AA85828" s="271"/>
    </row>
    <row r="85829" spans="27:27">
      <c r="AA85829" s="271"/>
    </row>
    <row r="85830" spans="27:27">
      <c r="AA85830" s="271"/>
    </row>
    <row r="85831" spans="27:27">
      <c r="AA85831" s="271"/>
    </row>
    <row r="85832" spans="27:27">
      <c r="AA85832" s="271"/>
    </row>
    <row r="85833" spans="27:27">
      <c r="AA85833" s="271"/>
    </row>
    <row r="85834" spans="27:27">
      <c r="AA85834" s="271"/>
    </row>
    <row r="85835" spans="27:27">
      <c r="AA85835" s="271"/>
    </row>
    <row r="85836" spans="27:27">
      <c r="AA85836" s="271"/>
    </row>
    <row r="85837" spans="27:27">
      <c r="AA85837" s="271"/>
    </row>
    <row r="85838" spans="27:27">
      <c r="AA85838" s="271"/>
    </row>
    <row r="85839" spans="27:27">
      <c r="AA85839" s="271"/>
    </row>
    <row r="85840" spans="27:27">
      <c r="AA85840" s="271"/>
    </row>
    <row r="85841" spans="27:27">
      <c r="AA85841" s="271"/>
    </row>
    <row r="85842" spans="27:27">
      <c r="AA85842" s="271"/>
    </row>
    <row r="85843" spans="27:27">
      <c r="AA85843" s="271"/>
    </row>
    <row r="85844" spans="27:27">
      <c r="AA85844" s="271"/>
    </row>
    <row r="85845" spans="27:27">
      <c r="AA85845" s="271"/>
    </row>
    <row r="85846" spans="27:27">
      <c r="AA85846" s="271"/>
    </row>
    <row r="85847" spans="27:27">
      <c r="AA85847" s="271"/>
    </row>
    <row r="85848" spans="27:27">
      <c r="AA85848" s="271"/>
    </row>
    <row r="85849" spans="27:27">
      <c r="AA85849" s="271"/>
    </row>
    <row r="85850" spans="27:27">
      <c r="AA85850" s="271"/>
    </row>
    <row r="85851" spans="27:27">
      <c r="AA85851" s="271"/>
    </row>
    <row r="85852" spans="27:27">
      <c r="AA85852" s="271"/>
    </row>
    <row r="85853" spans="27:27">
      <c r="AA85853" s="271"/>
    </row>
    <row r="85854" spans="27:27">
      <c r="AA85854" s="271"/>
    </row>
    <row r="85855" spans="27:27">
      <c r="AA85855" s="271"/>
    </row>
    <row r="85856" spans="27:27">
      <c r="AA85856" s="271"/>
    </row>
    <row r="85857" spans="27:27">
      <c r="AA85857" s="271"/>
    </row>
    <row r="85858" spans="27:27">
      <c r="AA85858" s="271"/>
    </row>
    <row r="85859" spans="27:27">
      <c r="AA85859" s="271"/>
    </row>
    <row r="85860" spans="27:27">
      <c r="AA85860" s="271"/>
    </row>
    <row r="85861" spans="27:27">
      <c r="AA85861" s="271"/>
    </row>
    <row r="85862" spans="27:27">
      <c r="AA85862" s="271"/>
    </row>
    <row r="85863" spans="27:27">
      <c r="AA85863" s="271"/>
    </row>
    <row r="85864" spans="27:27">
      <c r="AA85864" s="271"/>
    </row>
    <row r="85865" spans="27:27">
      <c r="AA85865" s="271"/>
    </row>
    <row r="85866" spans="27:27">
      <c r="AA85866" s="271"/>
    </row>
    <row r="85867" spans="27:27">
      <c r="AA85867" s="271"/>
    </row>
    <row r="85868" spans="27:27">
      <c r="AA85868" s="271"/>
    </row>
    <row r="85869" spans="27:27">
      <c r="AA85869" s="271"/>
    </row>
    <row r="85870" spans="27:27">
      <c r="AA85870" s="271"/>
    </row>
    <row r="85871" spans="27:27">
      <c r="AA85871" s="271"/>
    </row>
    <row r="85872" spans="27:27">
      <c r="AA85872" s="271"/>
    </row>
    <row r="85873" spans="27:27">
      <c r="AA85873" s="271"/>
    </row>
    <row r="85874" spans="27:27">
      <c r="AA85874" s="271"/>
    </row>
    <row r="85875" spans="27:27">
      <c r="AA85875" s="271"/>
    </row>
    <row r="85876" spans="27:27">
      <c r="AA85876" s="271"/>
    </row>
    <row r="85877" spans="27:27">
      <c r="AA85877" s="271"/>
    </row>
    <row r="85878" spans="27:27">
      <c r="AA85878" s="271"/>
    </row>
    <row r="85879" spans="27:27">
      <c r="AA85879" s="271"/>
    </row>
    <row r="85880" spans="27:27">
      <c r="AA85880" s="271"/>
    </row>
    <row r="85881" spans="27:27">
      <c r="AA85881" s="271"/>
    </row>
    <row r="85882" spans="27:27">
      <c r="AA85882" s="271"/>
    </row>
    <row r="85883" spans="27:27">
      <c r="AA85883" s="271"/>
    </row>
    <row r="85884" spans="27:27">
      <c r="AA85884" s="271"/>
    </row>
    <row r="85885" spans="27:27">
      <c r="AA85885" s="271"/>
    </row>
    <row r="85886" spans="27:27">
      <c r="AA85886" s="271"/>
    </row>
    <row r="85887" spans="27:27">
      <c r="AA85887" s="271"/>
    </row>
    <row r="85888" spans="27:27">
      <c r="AA85888" s="271"/>
    </row>
    <row r="85889" spans="27:27">
      <c r="AA85889" s="271"/>
    </row>
    <row r="85890" spans="27:27">
      <c r="AA85890" s="271"/>
    </row>
    <row r="85891" spans="27:27">
      <c r="AA85891" s="271"/>
    </row>
    <row r="85892" spans="27:27">
      <c r="AA85892" s="271"/>
    </row>
    <row r="85893" spans="27:27">
      <c r="AA85893" s="271"/>
    </row>
    <row r="85894" spans="27:27">
      <c r="AA85894" s="271"/>
    </row>
    <row r="85895" spans="27:27">
      <c r="AA85895" s="271"/>
    </row>
    <row r="85896" spans="27:27">
      <c r="AA85896" s="271"/>
    </row>
    <row r="85897" spans="27:27">
      <c r="AA85897" s="271"/>
    </row>
    <row r="85898" spans="27:27">
      <c r="AA85898" s="271"/>
    </row>
    <row r="85899" spans="27:27">
      <c r="AA85899" s="271"/>
    </row>
    <row r="85900" spans="27:27">
      <c r="AA85900" s="271"/>
    </row>
    <row r="85901" spans="27:27">
      <c r="AA85901" s="271"/>
    </row>
    <row r="85902" spans="27:27">
      <c r="AA85902" s="271"/>
    </row>
    <row r="85903" spans="27:27">
      <c r="AA85903" s="271"/>
    </row>
    <row r="85904" spans="27:27">
      <c r="AA85904" s="271"/>
    </row>
    <row r="85905" spans="27:27">
      <c r="AA85905" s="271"/>
    </row>
    <row r="85906" spans="27:27">
      <c r="AA85906" s="271"/>
    </row>
    <row r="85907" spans="27:27">
      <c r="AA85907" s="271"/>
    </row>
    <row r="85908" spans="27:27">
      <c r="AA85908" s="271"/>
    </row>
    <row r="85909" spans="27:27">
      <c r="AA85909" s="271"/>
    </row>
    <row r="85910" spans="27:27">
      <c r="AA85910" s="271"/>
    </row>
    <row r="85911" spans="27:27">
      <c r="AA85911" s="271"/>
    </row>
    <row r="85912" spans="27:27">
      <c r="AA85912" s="271"/>
    </row>
    <row r="85913" spans="27:27">
      <c r="AA85913" s="271"/>
    </row>
    <row r="85914" spans="27:27">
      <c r="AA85914" s="271"/>
    </row>
    <row r="85915" spans="27:27">
      <c r="AA85915" s="271"/>
    </row>
    <row r="85916" spans="27:27">
      <c r="AA85916" s="271"/>
    </row>
    <row r="85917" spans="27:27">
      <c r="AA85917" s="271"/>
    </row>
    <row r="85918" spans="27:27">
      <c r="AA85918" s="271"/>
    </row>
    <row r="85919" spans="27:27">
      <c r="AA85919" s="271"/>
    </row>
    <row r="85920" spans="27:27">
      <c r="AA85920" s="271"/>
    </row>
    <row r="85921" spans="27:27">
      <c r="AA85921" s="271"/>
    </row>
    <row r="85922" spans="27:27">
      <c r="AA85922" s="271"/>
    </row>
    <row r="85923" spans="27:27">
      <c r="AA85923" s="271"/>
    </row>
    <row r="85924" spans="27:27">
      <c r="AA85924" s="271"/>
    </row>
    <row r="85925" spans="27:27">
      <c r="AA85925" s="271"/>
    </row>
    <row r="85926" spans="27:27">
      <c r="AA85926" s="271"/>
    </row>
    <row r="85927" spans="27:27">
      <c r="AA85927" s="271"/>
    </row>
    <row r="85928" spans="27:27">
      <c r="AA85928" s="271"/>
    </row>
    <row r="85929" spans="27:27">
      <c r="AA85929" s="271"/>
    </row>
    <row r="85930" spans="27:27">
      <c r="AA85930" s="271"/>
    </row>
    <row r="85931" spans="27:27">
      <c r="AA85931" s="271"/>
    </row>
    <row r="85932" spans="27:27">
      <c r="AA85932" s="271"/>
    </row>
    <row r="85933" spans="27:27">
      <c r="AA85933" s="271"/>
    </row>
    <row r="85934" spans="27:27">
      <c r="AA85934" s="271"/>
    </row>
    <row r="85935" spans="27:27">
      <c r="AA85935" s="271"/>
    </row>
    <row r="85936" spans="27:27">
      <c r="AA85936" s="271"/>
    </row>
    <row r="85937" spans="27:27">
      <c r="AA85937" s="271"/>
    </row>
    <row r="85938" spans="27:27">
      <c r="AA85938" s="271"/>
    </row>
    <row r="85939" spans="27:27">
      <c r="AA85939" s="271"/>
    </row>
    <row r="85940" spans="27:27">
      <c r="AA85940" s="271"/>
    </row>
    <row r="85941" spans="27:27">
      <c r="AA85941" s="271"/>
    </row>
    <row r="85942" spans="27:27">
      <c r="AA85942" s="271"/>
    </row>
    <row r="85943" spans="27:27">
      <c r="AA85943" s="271"/>
    </row>
    <row r="85944" spans="27:27">
      <c r="AA85944" s="271"/>
    </row>
    <row r="85945" spans="27:27">
      <c r="AA85945" s="271"/>
    </row>
    <row r="85946" spans="27:27">
      <c r="AA85946" s="271"/>
    </row>
    <row r="85947" spans="27:27">
      <c r="AA85947" s="271"/>
    </row>
    <row r="85948" spans="27:27">
      <c r="AA85948" s="271"/>
    </row>
    <row r="85949" spans="27:27">
      <c r="AA85949" s="271"/>
    </row>
    <row r="85950" spans="27:27">
      <c r="AA85950" s="271"/>
    </row>
    <row r="85951" spans="27:27">
      <c r="AA85951" s="271"/>
    </row>
    <row r="85952" spans="27:27">
      <c r="AA85952" s="271"/>
    </row>
    <row r="85953" spans="27:27">
      <c r="AA85953" s="271"/>
    </row>
    <row r="85954" spans="27:27">
      <c r="AA85954" s="271"/>
    </row>
    <row r="85955" spans="27:27">
      <c r="AA85955" s="271"/>
    </row>
    <row r="85956" spans="27:27">
      <c r="AA85956" s="271"/>
    </row>
    <row r="85957" spans="27:27">
      <c r="AA85957" s="271"/>
    </row>
    <row r="85958" spans="27:27">
      <c r="AA85958" s="271"/>
    </row>
    <row r="85959" spans="27:27">
      <c r="AA85959" s="271"/>
    </row>
    <row r="85960" spans="27:27">
      <c r="AA85960" s="271"/>
    </row>
    <row r="85961" spans="27:27">
      <c r="AA85961" s="271"/>
    </row>
    <row r="85962" spans="27:27">
      <c r="AA85962" s="271"/>
    </row>
    <row r="85963" spans="27:27">
      <c r="AA85963" s="271"/>
    </row>
    <row r="85964" spans="27:27">
      <c r="AA85964" s="271"/>
    </row>
    <row r="85965" spans="27:27">
      <c r="AA85965" s="271"/>
    </row>
    <row r="85966" spans="27:27">
      <c r="AA85966" s="271"/>
    </row>
    <row r="85967" spans="27:27">
      <c r="AA85967" s="271"/>
    </row>
    <row r="85968" spans="27:27">
      <c r="AA85968" s="271"/>
    </row>
    <row r="85969" spans="27:27">
      <c r="AA85969" s="271"/>
    </row>
    <row r="85970" spans="27:27">
      <c r="AA85970" s="271"/>
    </row>
    <row r="85971" spans="27:27">
      <c r="AA85971" s="271"/>
    </row>
    <row r="85972" spans="27:27">
      <c r="AA85972" s="271"/>
    </row>
    <row r="85973" spans="27:27">
      <c r="AA85973" s="271"/>
    </row>
    <row r="85974" spans="27:27">
      <c r="AA85974" s="271"/>
    </row>
    <row r="85975" spans="27:27">
      <c r="AA85975" s="271"/>
    </row>
    <row r="85976" spans="27:27">
      <c r="AA85976" s="271"/>
    </row>
    <row r="85977" spans="27:27">
      <c r="AA85977" s="271"/>
    </row>
    <row r="85978" spans="27:27">
      <c r="AA85978" s="271"/>
    </row>
    <row r="85979" spans="27:27">
      <c r="AA85979" s="271"/>
    </row>
    <row r="85980" spans="27:27">
      <c r="AA85980" s="271"/>
    </row>
    <row r="85981" spans="27:27">
      <c r="AA85981" s="271"/>
    </row>
    <row r="85982" spans="27:27">
      <c r="AA85982" s="271"/>
    </row>
    <row r="85983" spans="27:27">
      <c r="AA85983" s="271"/>
    </row>
    <row r="85984" spans="27:27">
      <c r="AA85984" s="271"/>
    </row>
    <row r="85985" spans="27:27">
      <c r="AA85985" s="271"/>
    </row>
    <row r="85986" spans="27:27">
      <c r="AA85986" s="271"/>
    </row>
    <row r="85987" spans="27:27">
      <c r="AA85987" s="271"/>
    </row>
    <row r="85988" spans="27:27">
      <c r="AA85988" s="271"/>
    </row>
    <row r="85989" spans="27:27">
      <c r="AA85989" s="271"/>
    </row>
    <row r="85990" spans="27:27">
      <c r="AA85990" s="271"/>
    </row>
    <row r="85991" spans="27:27">
      <c r="AA85991" s="271"/>
    </row>
    <row r="85992" spans="27:27">
      <c r="AA85992" s="271"/>
    </row>
    <row r="85993" spans="27:27">
      <c r="AA85993" s="271"/>
    </row>
    <row r="85994" spans="27:27">
      <c r="AA85994" s="271"/>
    </row>
    <row r="85995" spans="27:27">
      <c r="AA85995" s="271"/>
    </row>
    <row r="85996" spans="27:27">
      <c r="AA85996" s="271"/>
    </row>
    <row r="85997" spans="27:27">
      <c r="AA85997" s="271"/>
    </row>
    <row r="85998" spans="27:27">
      <c r="AA85998" s="271"/>
    </row>
    <row r="85999" spans="27:27">
      <c r="AA85999" s="271"/>
    </row>
    <row r="86000" spans="27:27">
      <c r="AA86000" s="271"/>
    </row>
    <row r="86001" spans="27:27">
      <c r="AA86001" s="271"/>
    </row>
    <row r="86002" spans="27:27">
      <c r="AA86002" s="271"/>
    </row>
    <row r="86003" spans="27:27">
      <c r="AA86003" s="271"/>
    </row>
    <row r="86004" spans="27:27">
      <c r="AA86004" s="271"/>
    </row>
    <row r="86005" spans="27:27">
      <c r="AA86005" s="271"/>
    </row>
    <row r="86006" spans="27:27">
      <c r="AA86006" s="271"/>
    </row>
    <row r="86007" spans="27:27">
      <c r="AA86007" s="271"/>
    </row>
    <row r="86008" spans="27:27">
      <c r="AA86008" s="271"/>
    </row>
    <row r="86009" spans="27:27">
      <c r="AA86009" s="271"/>
    </row>
    <row r="86010" spans="27:27">
      <c r="AA86010" s="271"/>
    </row>
    <row r="86011" spans="27:27">
      <c r="AA86011" s="271"/>
    </row>
    <row r="86012" spans="27:27">
      <c r="AA86012" s="271"/>
    </row>
    <row r="86013" spans="27:27">
      <c r="AA86013" s="271"/>
    </row>
    <row r="86014" spans="27:27">
      <c r="AA86014" s="271"/>
    </row>
    <row r="86015" spans="27:27">
      <c r="AA86015" s="271"/>
    </row>
    <row r="86016" spans="27:27">
      <c r="AA86016" s="271"/>
    </row>
    <row r="86017" spans="27:27">
      <c r="AA86017" s="271"/>
    </row>
    <row r="86018" spans="27:27">
      <c r="AA86018" s="271"/>
    </row>
    <row r="86019" spans="27:27">
      <c r="AA86019" s="271"/>
    </row>
    <row r="86020" spans="27:27">
      <c r="AA86020" s="271"/>
    </row>
    <row r="86021" spans="27:27">
      <c r="AA86021" s="271"/>
    </row>
    <row r="86022" spans="27:27">
      <c r="AA86022" s="271"/>
    </row>
    <row r="86023" spans="27:27">
      <c r="AA86023" s="271"/>
    </row>
    <row r="86024" spans="27:27">
      <c r="AA86024" s="271"/>
    </row>
    <row r="86025" spans="27:27">
      <c r="AA86025" s="271"/>
    </row>
    <row r="86026" spans="27:27">
      <c r="AA86026" s="271"/>
    </row>
    <row r="86027" spans="27:27">
      <c r="AA86027" s="271"/>
    </row>
    <row r="86028" spans="27:27">
      <c r="AA86028" s="271"/>
    </row>
    <row r="86029" spans="27:27">
      <c r="AA86029" s="271"/>
    </row>
    <row r="86030" spans="27:27">
      <c r="AA86030" s="271"/>
    </row>
    <row r="86031" spans="27:27">
      <c r="AA86031" s="271"/>
    </row>
    <row r="86032" spans="27:27">
      <c r="AA86032" s="271"/>
    </row>
    <row r="86033" spans="27:27">
      <c r="AA86033" s="271"/>
    </row>
    <row r="86034" spans="27:27">
      <c r="AA86034" s="271"/>
    </row>
    <row r="86035" spans="27:27">
      <c r="AA86035" s="271"/>
    </row>
    <row r="86036" spans="27:27">
      <c r="AA86036" s="271"/>
    </row>
    <row r="86037" spans="27:27">
      <c r="AA86037" s="271"/>
    </row>
    <row r="86038" spans="27:27">
      <c r="AA86038" s="271"/>
    </row>
    <row r="86039" spans="27:27">
      <c r="AA86039" s="271"/>
    </row>
    <row r="86040" spans="27:27">
      <c r="AA86040" s="271"/>
    </row>
    <row r="86041" spans="27:27">
      <c r="AA86041" s="271"/>
    </row>
    <row r="86042" spans="27:27">
      <c r="AA86042" s="271"/>
    </row>
    <row r="86043" spans="27:27">
      <c r="AA86043" s="271"/>
    </row>
    <row r="86044" spans="27:27">
      <c r="AA86044" s="271"/>
    </row>
    <row r="86045" spans="27:27">
      <c r="AA86045" s="271"/>
    </row>
    <row r="86046" spans="27:27">
      <c r="AA86046" s="271"/>
    </row>
    <row r="86047" spans="27:27">
      <c r="AA86047" s="271"/>
    </row>
    <row r="86048" spans="27:27">
      <c r="AA86048" s="271"/>
    </row>
    <row r="86049" spans="27:27">
      <c r="AA86049" s="271"/>
    </row>
    <row r="86050" spans="27:27">
      <c r="AA86050" s="271"/>
    </row>
    <row r="86051" spans="27:27">
      <c r="AA86051" s="271"/>
    </row>
    <row r="86052" spans="27:27">
      <c r="AA86052" s="271"/>
    </row>
    <row r="86053" spans="27:27">
      <c r="AA86053" s="271"/>
    </row>
    <row r="86054" spans="27:27">
      <c r="AA86054" s="271"/>
    </row>
    <row r="86055" spans="27:27">
      <c r="AA86055" s="271"/>
    </row>
    <row r="86056" spans="27:27">
      <c r="AA86056" s="271"/>
    </row>
    <row r="86057" spans="27:27">
      <c r="AA86057" s="271"/>
    </row>
    <row r="86058" spans="27:27">
      <c r="AA86058" s="271"/>
    </row>
    <row r="86059" spans="27:27">
      <c r="AA86059" s="271"/>
    </row>
    <row r="86060" spans="27:27">
      <c r="AA86060" s="271"/>
    </row>
    <row r="86061" spans="27:27">
      <c r="AA86061" s="271"/>
    </row>
    <row r="86062" spans="27:27">
      <c r="AA86062" s="271"/>
    </row>
    <row r="86063" spans="27:27">
      <c r="AA86063" s="271"/>
    </row>
    <row r="86064" spans="27:27">
      <c r="AA86064" s="271"/>
    </row>
    <row r="86065" spans="27:27">
      <c r="AA86065" s="271"/>
    </row>
    <row r="86066" spans="27:27">
      <c r="AA86066" s="271"/>
    </row>
    <row r="86067" spans="27:27">
      <c r="AA86067" s="271"/>
    </row>
    <row r="86068" spans="27:27">
      <c r="AA86068" s="271"/>
    </row>
    <row r="86069" spans="27:27">
      <c r="AA86069" s="271"/>
    </row>
    <row r="86070" spans="27:27">
      <c r="AA86070" s="271"/>
    </row>
    <row r="86071" spans="27:27">
      <c r="AA86071" s="271"/>
    </row>
    <row r="86072" spans="27:27">
      <c r="AA86072" s="271"/>
    </row>
    <row r="86073" spans="27:27">
      <c r="AA86073" s="271"/>
    </row>
    <row r="86074" spans="27:27">
      <c r="AA86074" s="271"/>
    </row>
    <row r="86075" spans="27:27">
      <c r="AA86075" s="271"/>
    </row>
    <row r="86076" spans="27:27">
      <c r="AA86076" s="271"/>
    </row>
    <row r="86077" spans="27:27">
      <c r="AA86077" s="271"/>
    </row>
    <row r="86078" spans="27:27">
      <c r="AA86078" s="271"/>
    </row>
    <row r="86079" spans="27:27">
      <c r="AA86079" s="271"/>
    </row>
    <row r="86080" spans="27:27">
      <c r="AA86080" s="271"/>
    </row>
    <row r="86081" spans="27:27">
      <c r="AA86081" s="271"/>
    </row>
    <row r="86082" spans="27:27">
      <c r="AA86082" s="271"/>
    </row>
    <row r="86083" spans="27:27">
      <c r="AA86083" s="271"/>
    </row>
    <row r="86084" spans="27:27">
      <c r="AA86084" s="271"/>
    </row>
    <row r="86085" spans="27:27">
      <c r="AA86085" s="271"/>
    </row>
    <row r="86086" spans="27:27">
      <c r="AA86086" s="271"/>
    </row>
    <row r="86087" spans="27:27">
      <c r="AA86087" s="271"/>
    </row>
    <row r="86088" spans="27:27">
      <c r="AA86088" s="271"/>
    </row>
    <row r="86089" spans="27:27">
      <c r="AA86089" s="271"/>
    </row>
    <row r="86090" spans="27:27">
      <c r="AA86090" s="271"/>
    </row>
    <row r="86091" spans="27:27">
      <c r="AA86091" s="271"/>
    </row>
    <row r="86092" spans="27:27">
      <c r="AA86092" s="271"/>
    </row>
    <row r="86093" spans="27:27">
      <c r="AA86093" s="271"/>
    </row>
    <row r="86094" spans="27:27">
      <c r="AA86094" s="271"/>
    </row>
    <row r="86095" spans="27:27">
      <c r="AA86095" s="271"/>
    </row>
    <row r="86096" spans="27:27">
      <c r="AA86096" s="271"/>
    </row>
    <row r="86097" spans="27:27">
      <c r="AA86097" s="271"/>
    </row>
    <row r="86098" spans="27:27">
      <c r="AA86098" s="271"/>
    </row>
    <row r="86099" spans="27:27">
      <c r="AA86099" s="271"/>
    </row>
    <row r="86100" spans="27:27">
      <c r="AA86100" s="271"/>
    </row>
    <row r="86101" spans="27:27">
      <c r="AA86101" s="271"/>
    </row>
    <row r="86102" spans="27:27">
      <c r="AA86102" s="271"/>
    </row>
    <row r="86103" spans="27:27">
      <c r="AA86103" s="271"/>
    </row>
    <row r="86104" spans="27:27">
      <c r="AA86104" s="271"/>
    </row>
    <row r="86105" spans="27:27">
      <c r="AA86105" s="271"/>
    </row>
    <row r="86106" spans="27:27">
      <c r="AA86106" s="271"/>
    </row>
    <row r="86107" spans="27:27">
      <c r="AA86107" s="271"/>
    </row>
    <row r="86108" spans="27:27">
      <c r="AA86108" s="271"/>
    </row>
    <row r="86109" spans="27:27">
      <c r="AA86109" s="271"/>
    </row>
    <row r="86110" spans="27:27">
      <c r="AA86110" s="271"/>
    </row>
    <row r="86111" spans="27:27">
      <c r="AA86111" s="271"/>
    </row>
    <row r="86112" spans="27:27">
      <c r="AA86112" s="271"/>
    </row>
    <row r="86113" spans="27:27">
      <c r="AA86113" s="271"/>
    </row>
    <row r="86114" spans="27:27">
      <c r="AA86114" s="271"/>
    </row>
    <row r="86115" spans="27:27">
      <c r="AA86115" s="271"/>
    </row>
    <row r="86116" spans="27:27">
      <c r="AA86116" s="271"/>
    </row>
    <row r="86117" spans="27:27">
      <c r="AA86117" s="271"/>
    </row>
    <row r="86118" spans="27:27">
      <c r="AA86118" s="271"/>
    </row>
    <row r="86119" spans="27:27">
      <c r="AA86119" s="271"/>
    </row>
    <row r="86120" spans="27:27">
      <c r="AA86120" s="271"/>
    </row>
    <row r="86121" spans="27:27">
      <c r="AA86121" s="271"/>
    </row>
    <row r="86122" spans="27:27">
      <c r="AA86122" s="271"/>
    </row>
    <row r="86123" spans="27:27">
      <c r="AA86123" s="271"/>
    </row>
    <row r="86124" spans="27:27">
      <c r="AA86124" s="271"/>
    </row>
    <row r="86125" spans="27:27">
      <c r="AA86125" s="271"/>
    </row>
    <row r="86126" spans="27:27">
      <c r="AA86126" s="271"/>
    </row>
    <row r="86127" spans="27:27">
      <c r="AA86127" s="271"/>
    </row>
    <row r="86128" spans="27:27">
      <c r="AA86128" s="271"/>
    </row>
    <row r="86129" spans="27:27">
      <c r="AA86129" s="271"/>
    </row>
    <row r="86130" spans="27:27">
      <c r="AA86130" s="271"/>
    </row>
    <row r="86131" spans="27:27">
      <c r="AA86131" s="271"/>
    </row>
    <row r="86132" spans="27:27">
      <c r="AA86132" s="271"/>
    </row>
    <row r="86133" spans="27:27">
      <c r="AA86133" s="271"/>
    </row>
    <row r="86134" spans="27:27">
      <c r="AA86134" s="271"/>
    </row>
    <row r="86135" spans="27:27">
      <c r="AA86135" s="271"/>
    </row>
    <row r="86136" spans="27:27">
      <c r="AA86136" s="271"/>
    </row>
    <row r="86137" spans="27:27">
      <c r="AA86137" s="271"/>
    </row>
    <row r="86138" spans="27:27">
      <c r="AA86138" s="271"/>
    </row>
    <row r="86139" spans="27:27">
      <c r="AA86139" s="271"/>
    </row>
    <row r="86140" spans="27:27">
      <c r="AA86140" s="271"/>
    </row>
    <row r="86141" spans="27:27">
      <c r="AA86141" s="271"/>
    </row>
    <row r="86142" spans="27:27">
      <c r="AA86142" s="271"/>
    </row>
    <row r="86143" spans="27:27">
      <c r="AA86143" s="271"/>
    </row>
    <row r="86144" spans="27:27">
      <c r="AA86144" s="271"/>
    </row>
    <row r="86145" spans="27:27">
      <c r="AA86145" s="271"/>
    </row>
    <row r="86146" spans="27:27">
      <c r="AA86146" s="271"/>
    </row>
    <row r="86147" spans="27:27">
      <c r="AA86147" s="271"/>
    </row>
    <row r="86148" spans="27:27">
      <c r="AA86148" s="271"/>
    </row>
    <row r="86149" spans="27:27">
      <c r="AA86149" s="271"/>
    </row>
    <row r="86150" spans="27:27">
      <c r="AA86150" s="271"/>
    </row>
    <row r="86151" spans="27:27">
      <c r="AA86151" s="271"/>
    </row>
    <row r="86152" spans="27:27">
      <c r="AA86152" s="271"/>
    </row>
    <row r="86153" spans="27:27">
      <c r="AA86153" s="271"/>
    </row>
    <row r="86154" spans="27:27">
      <c r="AA86154" s="271"/>
    </row>
    <row r="86155" spans="27:27">
      <c r="AA86155" s="271"/>
    </row>
    <row r="86156" spans="27:27">
      <c r="AA86156" s="271"/>
    </row>
    <row r="86157" spans="27:27">
      <c r="AA86157" s="271"/>
    </row>
    <row r="86158" spans="27:27">
      <c r="AA86158" s="271"/>
    </row>
    <row r="86159" spans="27:27">
      <c r="AA86159" s="271"/>
    </row>
    <row r="86160" spans="27:27">
      <c r="AA86160" s="271"/>
    </row>
    <row r="86161" spans="27:27">
      <c r="AA86161" s="271"/>
    </row>
    <row r="86162" spans="27:27">
      <c r="AA86162" s="271"/>
    </row>
    <row r="86163" spans="27:27">
      <c r="AA86163" s="271"/>
    </row>
    <row r="86164" spans="27:27">
      <c r="AA86164" s="271"/>
    </row>
    <row r="86165" spans="27:27">
      <c r="AA86165" s="271"/>
    </row>
    <row r="86166" spans="27:27">
      <c r="AA86166" s="271"/>
    </row>
    <row r="86167" spans="27:27">
      <c r="AA86167" s="271"/>
    </row>
    <row r="86168" spans="27:27">
      <c r="AA86168" s="271"/>
    </row>
    <row r="86169" spans="27:27">
      <c r="AA86169" s="271"/>
    </row>
    <row r="86170" spans="27:27">
      <c r="AA86170" s="271"/>
    </row>
    <row r="86171" spans="27:27">
      <c r="AA86171" s="271"/>
    </row>
    <row r="86172" spans="27:27">
      <c r="AA86172" s="271"/>
    </row>
    <row r="86173" spans="27:27">
      <c r="AA86173" s="271"/>
    </row>
    <row r="86174" spans="27:27">
      <c r="AA86174" s="271"/>
    </row>
    <row r="86175" spans="27:27">
      <c r="AA86175" s="271"/>
    </row>
    <row r="86176" spans="27:27">
      <c r="AA86176" s="271"/>
    </row>
    <row r="86177" spans="27:27">
      <c r="AA86177" s="271"/>
    </row>
    <row r="86178" spans="27:27">
      <c r="AA86178" s="271"/>
    </row>
    <row r="86179" spans="27:27">
      <c r="AA86179" s="271"/>
    </row>
    <row r="86180" spans="27:27">
      <c r="AA86180" s="271"/>
    </row>
    <row r="86181" spans="27:27">
      <c r="AA86181" s="271"/>
    </row>
    <row r="86182" spans="27:27">
      <c r="AA86182" s="271"/>
    </row>
    <row r="86183" spans="27:27">
      <c r="AA86183" s="271"/>
    </row>
    <row r="86184" spans="27:27">
      <c r="AA86184" s="271"/>
    </row>
    <row r="86185" spans="27:27">
      <c r="AA86185" s="271"/>
    </row>
    <row r="86186" spans="27:27">
      <c r="AA86186" s="271"/>
    </row>
    <row r="86187" spans="27:27">
      <c r="AA86187" s="271"/>
    </row>
    <row r="86188" spans="27:27">
      <c r="AA86188" s="271"/>
    </row>
    <row r="86189" spans="27:27">
      <c r="AA86189" s="271"/>
    </row>
    <row r="86190" spans="27:27">
      <c r="AA86190" s="271"/>
    </row>
    <row r="86191" spans="27:27">
      <c r="AA86191" s="271"/>
    </row>
    <row r="86192" spans="27:27">
      <c r="AA86192" s="271"/>
    </row>
    <row r="86193" spans="27:27">
      <c r="AA86193" s="271"/>
    </row>
    <row r="86194" spans="27:27">
      <c r="AA86194" s="271"/>
    </row>
    <row r="86195" spans="27:27">
      <c r="AA86195" s="271"/>
    </row>
    <row r="86196" spans="27:27">
      <c r="AA86196" s="271"/>
    </row>
    <row r="86197" spans="27:27">
      <c r="AA86197" s="271"/>
    </row>
    <row r="86198" spans="27:27">
      <c r="AA86198" s="271"/>
    </row>
    <row r="86199" spans="27:27">
      <c r="AA86199" s="271"/>
    </row>
    <row r="86200" spans="27:27">
      <c r="AA86200" s="271"/>
    </row>
    <row r="86201" spans="27:27">
      <c r="AA86201" s="271"/>
    </row>
    <row r="86202" spans="27:27">
      <c r="AA86202" s="271"/>
    </row>
    <row r="86203" spans="27:27">
      <c r="AA86203" s="271"/>
    </row>
    <row r="86204" spans="27:27">
      <c r="AA86204" s="271"/>
    </row>
    <row r="86205" spans="27:27">
      <c r="AA86205" s="271"/>
    </row>
    <row r="86206" spans="27:27">
      <c r="AA86206" s="271"/>
    </row>
    <row r="86207" spans="27:27">
      <c r="AA86207" s="271"/>
    </row>
    <row r="86208" spans="27:27">
      <c r="AA86208" s="271"/>
    </row>
    <row r="86209" spans="27:27">
      <c r="AA86209" s="271"/>
    </row>
    <row r="86210" spans="27:27">
      <c r="AA86210" s="271"/>
    </row>
    <row r="86211" spans="27:27">
      <c r="AA86211" s="271"/>
    </row>
    <row r="86212" spans="27:27">
      <c r="AA86212" s="271"/>
    </row>
    <row r="86213" spans="27:27">
      <c r="AA86213" s="271"/>
    </row>
    <row r="86214" spans="27:27">
      <c r="AA86214" s="271"/>
    </row>
    <row r="86215" spans="27:27">
      <c r="AA86215" s="271"/>
    </row>
    <row r="86216" spans="27:27">
      <c r="AA86216" s="271"/>
    </row>
    <row r="86217" spans="27:27">
      <c r="AA86217" s="271"/>
    </row>
    <row r="86218" spans="27:27">
      <c r="AA86218" s="271"/>
    </row>
    <row r="86219" spans="27:27">
      <c r="AA86219" s="271"/>
    </row>
    <row r="86220" spans="27:27">
      <c r="AA86220" s="271"/>
    </row>
    <row r="86221" spans="27:27">
      <c r="AA86221" s="271"/>
    </row>
    <row r="86222" spans="27:27">
      <c r="AA86222" s="271"/>
    </row>
    <row r="86223" spans="27:27">
      <c r="AA86223" s="271"/>
    </row>
    <row r="86224" spans="27:27">
      <c r="AA86224" s="271"/>
    </row>
    <row r="86225" spans="27:27">
      <c r="AA86225" s="271"/>
    </row>
    <row r="86226" spans="27:27">
      <c r="AA86226" s="271"/>
    </row>
    <row r="86227" spans="27:27">
      <c r="AA86227" s="271"/>
    </row>
    <row r="86228" spans="27:27">
      <c r="AA86228" s="271"/>
    </row>
    <row r="86229" spans="27:27">
      <c r="AA86229" s="271"/>
    </row>
    <row r="86230" spans="27:27">
      <c r="AA86230" s="271"/>
    </row>
    <row r="86231" spans="27:27">
      <c r="AA86231" s="271"/>
    </row>
    <row r="86232" spans="27:27">
      <c r="AA86232" s="271"/>
    </row>
    <row r="86233" spans="27:27">
      <c r="AA86233" s="271"/>
    </row>
    <row r="86234" spans="27:27">
      <c r="AA86234" s="271"/>
    </row>
    <row r="86235" spans="27:27">
      <c r="AA86235" s="271"/>
    </row>
    <row r="86236" spans="27:27">
      <c r="AA86236" s="271"/>
    </row>
    <row r="86237" spans="27:27">
      <c r="AA86237" s="271"/>
    </row>
    <row r="86238" spans="27:27">
      <c r="AA86238" s="271"/>
    </row>
    <row r="86239" spans="27:27">
      <c r="AA86239" s="271"/>
    </row>
    <row r="86240" spans="27:27">
      <c r="AA86240" s="271"/>
    </row>
    <row r="86241" spans="27:27">
      <c r="AA86241" s="271"/>
    </row>
    <row r="86242" spans="27:27">
      <c r="AA86242" s="271"/>
    </row>
    <row r="86243" spans="27:27">
      <c r="AA86243" s="271"/>
    </row>
    <row r="86244" spans="27:27">
      <c r="AA86244" s="271"/>
    </row>
    <row r="86245" spans="27:27">
      <c r="AA86245" s="271"/>
    </row>
    <row r="86246" spans="27:27">
      <c r="AA86246" s="271"/>
    </row>
    <row r="86247" spans="27:27">
      <c r="AA86247" s="271"/>
    </row>
    <row r="86248" spans="27:27">
      <c r="AA86248" s="271"/>
    </row>
    <row r="86249" spans="27:27">
      <c r="AA86249" s="271"/>
    </row>
    <row r="86250" spans="27:27">
      <c r="AA86250" s="271"/>
    </row>
    <row r="86251" spans="27:27">
      <c r="AA86251" s="271"/>
    </row>
    <row r="86252" spans="27:27">
      <c r="AA86252" s="271"/>
    </row>
    <row r="86253" spans="27:27">
      <c r="AA86253" s="271"/>
    </row>
    <row r="86254" spans="27:27">
      <c r="AA86254" s="271"/>
    </row>
    <row r="86255" spans="27:27">
      <c r="AA86255" s="271"/>
    </row>
    <row r="86256" spans="27:27">
      <c r="AA86256" s="271"/>
    </row>
    <row r="86257" spans="27:27">
      <c r="AA86257" s="271"/>
    </row>
    <row r="86258" spans="27:27">
      <c r="AA86258" s="271"/>
    </row>
    <row r="86259" spans="27:27">
      <c r="AA86259" s="271"/>
    </row>
    <row r="86260" spans="27:27">
      <c r="AA86260" s="271"/>
    </row>
    <row r="86261" spans="27:27">
      <c r="AA86261" s="271"/>
    </row>
    <row r="86262" spans="27:27">
      <c r="AA86262" s="271"/>
    </row>
    <row r="86263" spans="27:27">
      <c r="AA86263" s="271"/>
    </row>
    <row r="86264" spans="27:27">
      <c r="AA86264" s="271"/>
    </row>
    <row r="86265" spans="27:27">
      <c r="AA86265" s="271"/>
    </row>
    <row r="86266" spans="27:27">
      <c r="AA86266" s="271"/>
    </row>
    <row r="86267" spans="27:27">
      <c r="AA86267" s="271"/>
    </row>
    <row r="86268" spans="27:27">
      <c r="AA86268" s="271"/>
    </row>
    <row r="86269" spans="27:27">
      <c r="AA86269" s="271"/>
    </row>
    <row r="86270" spans="27:27">
      <c r="AA86270" s="271"/>
    </row>
    <row r="86271" spans="27:27">
      <c r="AA86271" s="271"/>
    </row>
    <row r="86272" spans="27:27">
      <c r="AA86272" s="271"/>
    </row>
    <row r="86273" spans="27:27">
      <c r="AA86273" s="271"/>
    </row>
    <row r="86274" spans="27:27">
      <c r="AA86274" s="271"/>
    </row>
    <row r="86275" spans="27:27">
      <c r="AA86275" s="271"/>
    </row>
    <row r="86276" spans="27:27">
      <c r="AA86276" s="271"/>
    </row>
    <row r="86277" spans="27:27">
      <c r="AA86277" s="271"/>
    </row>
    <row r="86278" spans="27:27">
      <c r="AA86278" s="271"/>
    </row>
    <row r="86279" spans="27:27">
      <c r="AA86279" s="271"/>
    </row>
    <row r="86280" spans="27:27">
      <c r="AA86280" s="271"/>
    </row>
    <row r="86281" spans="27:27">
      <c r="AA86281" s="271"/>
    </row>
    <row r="86282" spans="27:27">
      <c r="AA86282" s="271"/>
    </row>
    <row r="86283" spans="27:27">
      <c r="AA86283" s="271"/>
    </row>
    <row r="86284" spans="27:27">
      <c r="AA86284" s="271"/>
    </row>
    <row r="86285" spans="27:27">
      <c r="AA86285" s="271"/>
    </row>
    <row r="86286" spans="27:27">
      <c r="AA86286" s="271"/>
    </row>
    <row r="86287" spans="27:27">
      <c r="AA86287" s="271"/>
    </row>
    <row r="86288" spans="27:27">
      <c r="AA86288" s="271"/>
    </row>
    <row r="86289" spans="27:27">
      <c r="AA86289" s="271"/>
    </row>
    <row r="86290" spans="27:27">
      <c r="AA86290" s="271"/>
    </row>
    <row r="86291" spans="27:27">
      <c r="AA86291" s="271"/>
    </row>
    <row r="86292" spans="27:27">
      <c r="AA86292" s="271"/>
    </row>
    <row r="86293" spans="27:27">
      <c r="AA86293" s="271"/>
    </row>
    <row r="86294" spans="27:27">
      <c r="AA86294" s="271"/>
    </row>
    <row r="86295" spans="27:27">
      <c r="AA86295" s="271"/>
    </row>
    <row r="86296" spans="27:27">
      <c r="AA86296" s="271"/>
    </row>
    <row r="86297" spans="27:27">
      <c r="AA86297" s="271"/>
    </row>
    <row r="86298" spans="27:27">
      <c r="AA86298" s="271"/>
    </row>
    <row r="86299" spans="27:27">
      <c r="AA86299" s="271"/>
    </row>
    <row r="86300" spans="27:27">
      <c r="AA86300" s="271"/>
    </row>
    <row r="86301" spans="27:27">
      <c r="AA86301" s="271"/>
    </row>
    <row r="86302" spans="27:27">
      <c r="AA86302" s="271"/>
    </row>
    <row r="86303" spans="27:27">
      <c r="AA86303" s="271"/>
    </row>
    <row r="86304" spans="27:27">
      <c r="AA86304" s="271"/>
    </row>
    <row r="86305" spans="27:27">
      <c r="AA86305" s="271"/>
    </row>
    <row r="86306" spans="27:27">
      <c r="AA86306" s="271"/>
    </row>
    <row r="86307" spans="27:27">
      <c r="AA86307" s="271"/>
    </row>
    <row r="86308" spans="27:27">
      <c r="AA86308" s="271"/>
    </row>
    <row r="86309" spans="27:27">
      <c r="AA86309" s="271"/>
    </row>
    <row r="86310" spans="27:27">
      <c r="AA86310" s="271"/>
    </row>
    <row r="86311" spans="27:27">
      <c r="AA86311" s="271"/>
    </row>
    <row r="86312" spans="27:27">
      <c r="AA86312" s="271"/>
    </row>
    <row r="86313" spans="27:27">
      <c r="AA86313" s="271"/>
    </row>
    <row r="86314" spans="27:27">
      <c r="AA86314" s="271"/>
    </row>
    <row r="86315" spans="27:27">
      <c r="AA86315" s="271"/>
    </row>
    <row r="86316" spans="27:27">
      <c r="AA86316" s="271"/>
    </row>
    <row r="86317" spans="27:27">
      <c r="AA86317" s="271"/>
    </row>
    <row r="86318" spans="27:27">
      <c r="AA86318" s="271"/>
    </row>
    <row r="86319" spans="27:27">
      <c r="AA86319" s="271"/>
    </row>
    <row r="86320" spans="27:27">
      <c r="AA86320" s="271"/>
    </row>
    <row r="86321" spans="27:27">
      <c r="AA86321" s="271"/>
    </row>
    <row r="86322" spans="27:27">
      <c r="AA86322" s="271"/>
    </row>
    <row r="86323" spans="27:27">
      <c r="AA86323" s="271"/>
    </row>
    <row r="86324" spans="27:27">
      <c r="AA86324" s="271"/>
    </row>
    <row r="86325" spans="27:27">
      <c r="AA86325" s="271"/>
    </row>
    <row r="86326" spans="27:27">
      <c r="AA86326" s="271"/>
    </row>
    <row r="86327" spans="27:27">
      <c r="AA86327" s="271"/>
    </row>
    <row r="86328" spans="27:27">
      <c r="AA86328" s="271"/>
    </row>
    <row r="86329" spans="27:27">
      <c r="AA86329" s="271"/>
    </row>
    <row r="86330" spans="27:27">
      <c r="AA86330" s="271"/>
    </row>
    <row r="86331" spans="27:27">
      <c r="AA86331" s="271"/>
    </row>
    <row r="86332" spans="27:27">
      <c r="AA86332" s="271"/>
    </row>
    <row r="86333" spans="27:27">
      <c r="AA86333" s="271"/>
    </row>
    <row r="86334" spans="27:27">
      <c r="AA86334" s="271"/>
    </row>
    <row r="86335" spans="27:27">
      <c r="AA86335" s="271"/>
    </row>
    <row r="86336" spans="27:27">
      <c r="AA86336" s="271"/>
    </row>
    <row r="86337" spans="27:27">
      <c r="AA86337" s="271"/>
    </row>
    <row r="86338" spans="27:27">
      <c r="AA86338" s="271"/>
    </row>
    <row r="86339" spans="27:27">
      <c r="AA86339" s="271"/>
    </row>
    <row r="86340" spans="27:27">
      <c r="AA86340" s="271"/>
    </row>
    <row r="86341" spans="27:27">
      <c r="AA86341" s="271"/>
    </row>
    <row r="86342" spans="27:27">
      <c r="AA86342" s="271"/>
    </row>
    <row r="86343" spans="27:27">
      <c r="AA86343" s="271"/>
    </row>
    <row r="86344" spans="27:27">
      <c r="AA86344" s="271"/>
    </row>
    <row r="86345" spans="27:27">
      <c r="AA86345" s="271"/>
    </row>
    <row r="86346" spans="27:27">
      <c r="AA86346" s="271"/>
    </row>
    <row r="86347" spans="27:27">
      <c r="AA86347" s="271"/>
    </row>
    <row r="86348" spans="27:27">
      <c r="AA86348" s="271"/>
    </row>
    <row r="86349" spans="27:27">
      <c r="AA86349" s="271"/>
    </row>
    <row r="86350" spans="27:27">
      <c r="AA86350" s="271"/>
    </row>
    <row r="86351" spans="27:27">
      <c r="AA86351" s="271"/>
    </row>
    <row r="86352" spans="27:27">
      <c r="AA86352" s="271"/>
    </row>
    <row r="86353" spans="27:27">
      <c r="AA86353" s="271"/>
    </row>
    <row r="86354" spans="27:27">
      <c r="AA86354" s="271"/>
    </row>
    <row r="86355" spans="27:27">
      <c r="AA86355" s="271"/>
    </row>
    <row r="86356" spans="27:27">
      <c r="AA86356" s="271"/>
    </row>
    <row r="86357" spans="27:27">
      <c r="AA86357" s="271"/>
    </row>
    <row r="86358" spans="27:27">
      <c r="AA86358" s="271"/>
    </row>
    <row r="86359" spans="27:27">
      <c r="AA86359" s="271"/>
    </row>
    <row r="86360" spans="27:27">
      <c r="AA86360" s="271"/>
    </row>
    <row r="86361" spans="27:27">
      <c r="AA86361" s="271"/>
    </row>
    <row r="86362" spans="27:27">
      <c r="AA86362" s="271"/>
    </row>
    <row r="86363" spans="27:27">
      <c r="AA86363" s="271"/>
    </row>
    <row r="86364" spans="27:27">
      <c r="AA86364" s="271"/>
    </row>
    <row r="86365" spans="27:27">
      <c r="AA86365" s="271"/>
    </row>
    <row r="86366" spans="27:27">
      <c r="AA86366" s="271"/>
    </row>
    <row r="86367" spans="27:27">
      <c r="AA86367" s="271"/>
    </row>
    <row r="86368" spans="27:27">
      <c r="AA86368" s="271"/>
    </row>
    <row r="86369" spans="27:27">
      <c r="AA86369" s="271"/>
    </row>
    <row r="86370" spans="27:27">
      <c r="AA86370" s="271"/>
    </row>
    <row r="86371" spans="27:27">
      <c r="AA86371" s="271"/>
    </row>
    <row r="86372" spans="27:27">
      <c r="AA86372" s="271"/>
    </row>
    <row r="86373" spans="27:27">
      <c r="AA86373" s="271"/>
    </row>
    <row r="86374" spans="27:27">
      <c r="AA86374" s="271"/>
    </row>
    <row r="86375" spans="27:27">
      <c r="AA86375" s="271"/>
    </row>
    <row r="86376" spans="27:27">
      <c r="AA86376" s="271"/>
    </row>
    <row r="86377" spans="27:27">
      <c r="AA86377" s="271"/>
    </row>
    <row r="86378" spans="27:27">
      <c r="AA86378" s="271"/>
    </row>
    <row r="86379" spans="27:27">
      <c r="AA86379" s="271"/>
    </row>
    <row r="86380" spans="27:27">
      <c r="AA86380" s="271"/>
    </row>
    <row r="86381" spans="27:27">
      <c r="AA86381" s="271"/>
    </row>
    <row r="86382" spans="27:27">
      <c r="AA86382" s="271"/>
    </row>
    <row r="86383" spans="27:27">
      <c r="AA86383" s="271"/>
    </row>
    <row r="86384" spans="27:27">
      <c r="AA86384" s="271"/>
    </row>
    <row r="86385" spans="27:27">
      <c r="AA86385" s="271"/>
    </row>
    <row r="86386" spans="27:27">
      <c r="AA86386" s="271"/>
    </row>
    <row r="86387" spans="27:27">
      <c r="AA86387" s="271"/>
    </row>
    <row r="86388" spans="27:27">
      <c r="AA86388" s="271"/>
    </row>
    <row r="86389" spans="27:27">
      <c r="AA86389" s="271"/>
    </row>
    <row r="86390" spans="27:27">
      <c r="AA86390" s="271"/>
    </row>
    <row r="86391" spans="27:27">
      <c r="AA86391" s="271"/>
    </row>
    <row r="86392" spans="27:27">
      <c r="AA86392" s="271"/>
    </row>
    <row r="86393" spans="27:27">
      <c r="AA86393" s="271"/>
    </row>
    <row r="86394" spans="27:27">
      <c r="AA86394" s="271"/>
    </row>
    <row r="86395" spans="27:27">
      <c r="AA86395" s="271"/>
    </row>
    <row r="86396" spans="27:27">
      <c r="AA86396" s="271"/>
    </row>
    <row r="86397" spans="27:27">
      <c r="AA86397" s="271"/>
    </row>
    <row r="86398" spans="27:27">
      <c r="AA86398" s="271"/>
    </row>
    <row r="86399" spans="27:27">
      <c r="AA86399" s="271"/>
    </row>
    <row r="86400" spans="27:27">
      <c r="AA86400" s="271"/>
    </row>
    <row r="86401" spans="27:27">
      <c r="AA86401" s="271"/>
    </row>
    <row r="86402" spans="27:27">
      <c r="AA86402" s="271"/>
    </row>
    <row r="86403" spans="27:27">
      <c r="AA86403" s="271"/>
    </row>
    <row r="86404" spans="27:27">
      <c r="AA86404" s="271"/>
    </row>
    <row r="86405" spans="27:27">
      <c r="AA86405" s="271"/>
    </row>
    <row r="86406" spans="27:27">
      <c r="AA86406" s="271"/>
    </row>
    <row r="86407" spans="27:27">
      <c r="AA86407" s="271"/>
    </row>
    <row r="86408" spans="27:27">
      <c r="AA86408" s="271"/>
    </row>
    <row r="86409" spans="27:27">
      <c r="AA86409" s="271"/>
    </row>
    <row r="86410" spans="27:27">
      <c r="AA86410" s="271"/>
    </row>
    <row r="86411" spans="27:27">
      <c r="AA86411" s="271"/>
    </row>
    <row r="86412" spans="27:27">
      <c r="AA86412" s="271"/>
    </row>
    <row r="86413" spans="27:27">
      <c r="AA86413" s="271"/>
    </row>
    <row r="86414" spans="27:27">
      <c r="AA86414" s="271"/>
    </row>
    <row r="86415" spans="27:27">
      <c r="AA86415" s="271"/>
    </row>
    <row r="86416" spans="27:27">
      <c r="AA86416" s="271"/>
    </row>
    <row r="86417" spans="27:27">
      <c r="AA86417" s="271"/>
    </row>
    <row r="86418" spans="27:27">
      <c r="AA86418" s="271"/>
    </row>
    <row r="86419" spans="27:27">
      <c r="AA86419" s="271"/>
    </row>
    <row r="86420" spans="27:27">
      <c r="AA86420" s="271"/>
    </row>
    <row r="86421" spans="27:27">
      <c r="AA86421" s="271"/>
    </row>
    <row r="86422" spans="27:27">
      <c r="AA86422" s="271"/>
    </row>
    <row r="86423" spans="27:27">
      <c r="AA86423" s="271"/>
    </row>
    <row r="86424" spans="27:27">
      <c r="AA86424" s="271"/>
    </row>
    <row r="86425" spans="27:27">
      <c r="AA86425" s="271"/>
    </row>
    <row r="86426" spans="27:27">
      <c r="AA86426" s="271"/>
    </row>
    <row r="86427" spans="27:27">
      <c r="AA86427" s="271"/>
    </row>
    <row r="86428" spans="27:27">
      <c r="AA86428" s="271"/>
    </row>
    <row r="86429" spans="27:27">
      <c r="AA86429" s="271"/>
    </row>
    <row r="86430" spans="27:27">
      <c r="AA86430" s="271"/>
    </row>
    <row r="86431" spans="27:27">
      <c r="AA86431" s="271"/>
    </row>
    <row r="86432" spans="27:27">
      <c r="AA86432" s="271"/>
    </row>
    <row r="86433" spans="27:27">
      <c r="AA86433" s="271"/>
    </row>
    <row r="86434" spans="27:27">
      <c r="AA86434" s="271"/>
    </row>
    <row r="86435" spans="27:27">
      <c r="AA86435" s="271"/>
    </row>
    <row r="86436" spans="27:27">
      <c r="AA86436" s="271"/>
    </row>
    <row r="86437" spans="27:27">
      <c r="AA86437" s="271"/>
    </row>
    <row r="86438" spans="27:27">
      <c r="AA86438" s="271"/>
    </row>
    <row r="86439" spans="27:27">
      <c r="AA86439" s="271"/>
    </row>
    <row r="86440" spans="27:27">
      <c r="AA86440" s="271"/>
    </row>
    <row r="86441" spans="27:27">
      <c r="AA86441" s="271"/>
    </row>
    <row r="86442" spans="27:27">
      <c r="AA86442" s="271"/>
    </row>
    <row r="86443" spans="27:27">
      <c r="AA86443" s="271"/>
    </row>
    <row r="86444" spans="27:27">
      <c r="AA86444" s="271"/>
    </row>
    <row r="86445" spans="27:27">
      <c r="AA86445" s="271"/>
    </row>
    <row r="86446" spans="27:27">
      <c r="AA86446" s="271"/>
    </row>
    <row r="86447" spans="27:27">
      <c r="AA86447" s="271"/>
    </row>
    <row r="86448" spans="27:27">
      <c r="AA86448" s="271"/>
    </row>
    <row r="86449" spans="27:27">
      <c r="AA86449" s="271"/>
    </row>
    <row r="86450" spans="27:27">
      <c r="AA86450" s="271"/>
    </row>
    <row r="86451" spans="27:27">
      <c r="AA86451" s="271"/>
    </row>
    <row r="86452" spans="27:27">
      <c r="AA86452" s="271"/>
    </row>
    <row r="86453" spans="27:27">
      <c r="AA86453" s="271"/>
    </row>
    <row r="86454" spans="27:27">
      <c r="AA86454" s="271"/>
    </row>
    <row r="86455" spans="27:27">
      <c r="AA86455" s="271"/>
    </row>
    <row r="86456" spans="27:27">
      <c r="AA86456" s="271"/>
    </row>
    <row r="86457" spans="27:27">
      <c r="AA86457" s="271"/>
    </row>
    <row r="86458" spans="27:27">
      <c r="AA86458" s="271"/>
    </row>
    <row r="86459" spans="27:27">
      <c r="AA86459" s="271"/>
    </row>
    <row r="86460" spans="27:27">
      <c r="AA86460" s="271"/>
    </row>
    <row r="86461" spans="27:27">
      <c r="AA86461" s="271"/>
    </row>
    <row r="86462" spans="27:27">
      <c r="AA86462" s="271"/>
    </row>
    <row r="86463" spans="27:27">
      <c r="AA86463" s="271"/>
    </row>
    <row r="86464" spans="27:27">
      <c r="AA86464" s="271"/>
    </row>
    <row r="86465" spans="27:27">
      <c r="AA86465" s="271"/>
    </row>
    <row r="86466" spans="27:27">
      <c r="AA86466" s="271"/>
    </row>
    <row r="86467" spans="27:27">
      <c r="AA86467" s="271"/>
    </row>
    <row r="86468" spans="27:27">
      <c r="AA86468" s="271"/>
    </row>
    <row r="86469" spans="27:27">
      <c r="AA86469" s="271"/>
    </row>
    <row r="86470" spans="27:27">
      <c r="AA86470" s="271"/>
    </row>
    <row r="86471" spans="27:27">
      <c r="AA86471" s="271"/>
    </row>
    <row r="86472" spans="27:27">
      <c r="AA86472" s="271"/>
    </row>
    <row r="86473" spans="27:27">
      <c r="AA86473" s="271"/>
    </row>
    <row r="86474" spans="27:27">
      <c r="AA86474" s="271"/>
    </row>
    <row r="86475" spans="27:27">
      <c r="AA86475" s="271"/>
    </row>
    <row r="86476" spans="27:27">
      <c r="AA86476" s="271"/>
    </row>
    <row r="86477" spans="27:27">
      <c r="AA86477" s="271"/>
    </row>
    <row r="86478" spans="27:27">
      <c r="AA86478" s="271"/>
    </row>
    <row r="86479" spans="27:27">
      <c r="AA86479" s="271"/>
    </row>
    <row r="86480" spans="27:27">
      <c r="AA86480" s="271"/>
    </row>
    <row r="86481" spans="27:27">
      <c r="AA86481" s="271"/>
    </row>
    <row r="86482" spans="27:27">
      <c r="AA86482" s="271"/>
    </row>
    <row r="86483" spans="27:27">
      <c r="AA86483" s="271"/>
    </row>
    <row r="86484" spans="27:27">
      <c r="AA86484" s="271"/>
    </row>
    <row r="86485" spans="27:27">
      <c r="AA86485" s="271"/>
    </row>
    <row r="86486" spans="27:27">
      <c r="AA86486" s="271"/>
    </row>
    <row r="86487" spans="27:27">
      <c r="AA86487" s="271"/>
    </row>
    <row r="86488" spans="27:27">
      <c r="AA86488" s="271"/>
    </row>
    <row r="86489" spans="27:27">
      <c r="AA86489" s="271"/>
    </row>
    <row r="86490" spans="27:27">
      <c r="AA86490" s="271"/>
    </row>
    <row r="86491" spans="27:27">
      <c r="AA86491" s="271"/>
    </row>
    <row r="86492" spans="27:27">
      <c r="AA86492" s="271"/>
    </row>
    <row r="86493" spans="27:27">
      <c r="AA86493" s="271"/>
    </row>
    <row r="86494" spans="27:27">
      <c r="AA86494" s="271"/>
    </row>
    <row r="86495" spans="27:27">
      <c r="AA86495" s="271"/>
    </row>
    <row r="86496" spans="27:27">
      <c r="AA86496" s="271"/>
    </row>
    <row r="86497" spans="27:27">
      <c r="AA86497" s="271"/>
    </row>
    <row r="86498" spans="27:27">
      <c r="AA86498" s="271"/>
    </row>
    <row r="86499" spans="27:27">
      <c r="AA86499" s="271"/>
    </row>
    <row r="86500" spans="27:27">
      <c r="AA86500" s="271"/>
    </row>
    <row r="86501" spans="27:27">
      <c r="AA86501" s="271"/>
    </row>
    <row r="86502" spans="27:27">
      <c r="AA86502" s="271"/>
    </row>
    <row r="86503" spans="27:27">
      <c r="AA86503" s="271"/>
    </row>
    <row r="86504" spans="27:27">
      <c r="AA86504" s="271"/>
    </row>
    <row r="86505" spans="27:27">
      <c r="AA86505" s="271"/>
    </row>
    <row r="86506" spans="27:27">
      <c r="AA86506" s="271"/>
    </row>
    <row r="86507" spans="27:27">
      <c r="AA86507" s="271"/>
    </row>
    <row r="86508" spans="27:27">
      <c r="AA86508" s="271"/>
    </row>
    <row r="86509" spans="27:27">
      <c r="AA86509" s="271"/>
    </row>
    <row r="86510" spans="27:27">
      <c r="AA86510" s="271"/>
    </row>
    <row r="86511" spans="27:27">
      <c r="AA86511" s="271"/>
    </row>
    <row r="86512" spans="27:27">
      <c r="AA86512" s="271"/>
    </row>
    <row r="86513" spans="27:27">
      <c r="AA86513" s="271"/>
    </row>
    <row r="86514" spans="27:27">
      <c r="AA86514" s="271"/>
    </row>
    <row r="86515" spans="27:27">
      <c r="AA86515" s="271"/>
    </row>
    <row r="86516" spans="27:27">
      <c r="AA86516" s="271"/>
    </row>
    <row r="86517" spans="27:27">
      <c r="AA86517" s="271"/>
    </row>
    <row r="86518" spans="27:27">
      <c r="AA86518" s="271"/>
    </row>
    <row r="86519" spans="27:27">
      <c r="AA86519" s="271"/>
    </row>
    <row r="86520" spans="27:27">
      <c r="AA86520" s="271"/>
    </row>
    <row r="86521" spans="27:27">
      <c r="AA86521" s="271"/>
    </row>
    <row r="86522" spans="27:27">
      <c r="AA86522" s="271"/>
    </row>
    <row r="86523" spans="27:27">
      <c r="AA86523" s="271"/>
    </row>
    <row r="86524" spans="27:27">
      <c r="AA86524" s="271"/>
    </row>
    <row r="86525" spans="27:27">
      <c r="AA86525" s="271"/>
    </row>
    <row r="86526" spans="27:27">
      <c r="AA86526" s="271"/>
    </row>
    <row r="86527" spans="27:27">
      <c r="AA86527" s="271"/>
    </row>
    <row r="86528" spans="27:27">
      <c r="AA86528" s="271"/>
    </row>
    <row r="86529" spans="27:27">
      <c r="AA86529" s="271"/>
    </row>
    <row r="86530" spans="27:27">
      <c r="AA86530" s="271"/>
    </row>
    <row r="86531" spans="27:27">
      <c r="AA86531" s="271"/>
    </row>
    <row r="86532" spans="27:27">
      <c r="AA86532" s="271"/>
    </row>
    <row r="86533" spans="27:27">
      <c r="AA86533" s="271"/>
    </row>
    <row r="86534" spans="27:27">
      <c r="AA86534" s="271"/>
    </row>
    <row r="86535" spans="27:27">
      <c r="AA86535" s="271"/>
    </row>
    <row r="86536" spans="27:27">
      <c r="AA86536" s="271"/>
    </row>
    <row r="86537" spans="27:27">
      <c r="AA86537" s="271"/>
    </row>
    <row r="86538" spans="27:27">
      <c r="AA86538" s="271"/>
    </row>
    <row r="86539" spans="27:27">
      <c r="AA86539" s="271"/>
    </row>
    <row r="86540" spans="27:27">
      <c r="AA86540" s="271"/>
    </row>
    <row r="86541" spans="27:27">
      <c r="AA86541" s="271"/>
    </row>
    <row r="86542" spans="27:27">
      <c r="AA86542" s="271"/>
    </row>
    <row r="86543" spans="27:27">
      <c r="AA86543" s="271"/>
    </row>
    <row r="86544" spans="27:27">
      <c r="AA86544" s="271"/>
    </row>
    <row r="86545" spans="27:27">
      <c r="AA86545" s="271"/>
    </row>
    <row r="86546" spans="27:27">
      <c r="AA86546" s="271"/>
    </row>
    <row r="86547" spans="27:27">
      <c r="AA86547" s="271"/>
    </row>
    <row r="86548" spans="27:27">
      <c r="AA86548" s="271"/>
    </row>
    <row r="86549" spans="27:27">
      <c r="AA86549" s="271"/>
    </row>
    <row r="86550" spans="27:27">
      <c r="AA86550" s="271"/>
    </row>
    <row r="86551" spans="27:27">
      <c r="AA86551" s="271"/>
    </row>
    <row r="86552" spans="27:27">
      <c r="AA86552" s="271"/>
    </row>
    <row r="86553" spans="27:27">
      <c r="AA86553" s="271"/>
    </row>
    <row r="86554" spans="27:27">
      <c r="AA86554" s="271"/>
    </row>
    <row r="86555" spans="27:27">
      <c r="AA86555" s="271"/>
    </row>
    <row r="86556" spans="27:27">
      <c r="AA86556" s="271"/>
    </row>
    <row r="86557" spans="27:27">
      <c r="AA86557" s="271"/>
    </row>
    <row r="86558" spans="27:27">
      <c r="AA86558" s="271"/>
    </row>
    <row r="86559" spans="27:27">
      <c r="AA86559" s="271"/>
    </row>
    <row r="86560" spans="27:27">
      <c r="AA86560" s="271"/>
    </row>
    <row r="86561" spans="27:27">
      <c r="AA86561" s="271"/>
    </row>
    <row r="86562" spans="27:27">
      <c r="AA86562" s="271"/>
    </row>
    <row r="86563" spans="27:27">
      <c r="AA86563" s="271"/>
    </row>
    <row r="86564" spans="27:27">
      <c r="AA86564" s="271"/>
    </row>
    <row r="86565" spans="27:27">
      <c r="AA86565" s="271"/>
    </row>
    <row r="86566" spans="27:27">
      <c r="AA86566" s="271"/>
    </row>
    <row r="86567" spans="27:27">
      <c r="AA86567" s="271"/>
    </row>
    <row r="86568" spans="27:27">
      <c r="AA86568" s="271"/>
    </row>
    <row r="86569" spans="27:27">
      <c r="AA86569" s="271"/>
    </row>
    <row r="86570" spans="27:27">
      <c r="AA86570" s="271"/>
    </row>
    <row r="86571" spans="27:27">
      <c r="AA86571" s="271"/>
    </row>
    <row r="86572" spans="27:27">
      <c r="AA86572" s="271"/>
    </row>
    <row r="86573" spans="27:27">
      <c r="AA86573" s="271"/>
    </row>
    <row r="86574" spans="27:27">
      <c r="AA86574" s="271"/>
    </row>
    <row r="86575" spans="27:27">
      <c r="AA86575" s="271"/>
    </row>
    <row r="86576" spans="27:27">
      <c r="AA86576" s="271"/>
    </row>
    <row r="86577" spans="27:27">
      <c r="AA86577" s="271"/>
    </row>
    <row r="86578" spans="27:27">
      <c r="AA86578" s="271"/>
    </row>
    <row r="86579" spans="27:27">
      <c r="AA86579" s="271"/>
    </row>
    <row r="86580" spans="27:27">
      <c r="AA86580" s="271"/>
    </row>
    <row r="86581" spans="27:27">
      <c r="AA86581" s="271"/>
    </row>
    <row r="86582" spans="27:27">
      <c r="AA86582" s="271"/>
    </row>
    <row r="86583" spans="27:27">
      <c r="AA86583" s="271"/>
    </row>
    <row r="86584" spans="27:27">
      <c r="AA86584" s="271"/>
    </row>
    <row r="86585" spans="27:27">
      <c r="AA86585" s="271"/>
    </row>
    <row r="86586" spans="27:27">
      <c r="AA86586" s="271"/>
    </row>
    <row r="86587" spans="27:27">
      <c r="AA86587" s="271"/>
    </row>
    <row r="86588" spans="27:27">
      <c r="AA86588" s="271"/>
    </row>
    <row r="86589" spans="27:27">
      <c r="AA86589" s="271"/>
    </row>
    <row r="86590" spans="27:27">
      <c r="AA86590" s="271"/>
    </row>
    <row r="86591" spans="27:27">
      <c r="AA86591" s="271"/>
    </row>
    <row r="86592" spans="27:27">
      <c r="AA86592" s="271"/>
    </row>
    <row r="86593" spans="27:27">
      <c r="AA86593" s="271"/>
    </row>
    <row r="86594" spans="27:27">
      <c r="AA86594" s="271"/>
    </row>
    <row r="86595" spans="27:27">
      <c r="AA86595" s="271"/>
    </row>
    <row r="86596" spans="27:27">
      <c r="AA86596" s="271"/>
    </row>
    <row r="86597" spans="27:27">
      <c r="AA86597" s="271"/>
    </row>
    <row r="86598" spans="27:27">
      <c r="AA86598" s="271"/>
    </row>
    <row r="86599" spans="27:27">
      <c r="AA86599" s="271"/>
    </row>
    <row r="86600" spans="27:27">
      <c r="AA86600" s="271"/>
    </row>
    <row r="86601" spans="27:27">
      <c r="AA86601" s="271"/>
    </row>
    <row r="86602" spans="27:27">
      <c r="AA86602" s="271"/>
    </row>
    <row r="86603" spans="27:27">
      <c r="AA86603" s="271"/>
    </row>
    <row r="86604" spans="27:27">
      <c r="AA86604" s="271"/>
    </row>
    <row r="86605" spans="27:27">
      <c r="AA86605" s="271"/>
    </row>
    <row r="86606" spans="27:27">
      <c r="AA86606" s="271"/>
    </row>
    <row r="86607" spans="27:27">
      <c r="AA86607" s="271"/>
    </row>
    <row r="86608" spans="27:27">
      <c r="AA86608" s="271"/>
    </row>
    <row r="86609" spans="27:27">
      <c r="AA86609" s="271"/>
    </row>
    <row r="86610" spans="27:27">
      <c r="AA86610" s="271"/>
    </row>
    <row r="86611" spans="27:27">
      <c r="AA86611" s="271"/>
    </row>
    <row r="86612" spans="27:27">
      <c r="AA86612" s="271"/>
    </row>
    <row r="86613" spans="27:27">
      <c r="AA86613" s="271"/>
    </row>
    <row r="86614" spans="27:27">
      <c r="AA86614" s="271"/>
    </row>
    <row r="86615" spans="27:27">
      <c r="AA86615" s="271"/>
    </row>
    <row r="86616" spans="27:27">
      <c r="AA86616" s="271"/>
    </row>
    <row r="86617" spans="27:27">
      <c r="AA86617" s="271"/>
    </row>
    <row r="86618" spans="27:27">
      <c r="AA86618" s="271"/>
    </row>
    <row r="86619" spans="27:27">
      <c r="AA86619" s="271"/>
    </row>
    <row r="86620" spans="27:27">
      <c r="AA86620" s="271"/>
    </row>
    <row r="86621" spans="27:27">
      <c r="AA86621" s="271"/>
    </row>
    <row r="86622" spans="27:27">
      <c r="AA86622" s="271"/>
    </row>
    <row r="86623" spans="27:27">
      <c r="AA86623" s="271"/>
    </row>
    <row r="86624" spans="27:27">
      <c r="AA86624" s="271"/>
    </row>
    <row r="86625" spans="27:27">
      <c r="AA86625" s="271"/>
    </row>
    <row r="86626" spans="27:27">
      <c r="AA86626" s="271"/>
    </row>
    <row r="86627" spans="27:27">
      <c r="AA86627" s="271"/>
    </row>
    <row r="86628" spans="27:27">
      <c r="AA86628" s="271"/>
    </row>
    <row r="86629" spans="27:27">
      <c r="AA86629" s="271"/>
    </row>
    <row r="86630" spans="27:27">
      <c r="AA86630" s="271"/>
    </row>
    <row r="86631" spans="27:27">
      <c r="AA86631" s="271"/>
    </row>
    <row r="86632" spans="27:27">
      <c r="AA86632" s="271"/>
    </row>
    <row r="86633" spans="27:27">
      <c r="AA86633" s="271"/>
    </row>
    <row r="86634" spans="27:27">
      <c r="AA86634" s="271"/>
    </row>
    <row r="86635" spans="27:27">
      <c r="AA86635" s="271"/>
    </row>
    <row r="86636" spans="27:27">
      <c r="AA86636" s="271"/>
    </row>
    <row r="86637" spans="27:27">
      <c r="AA86637" s="271"/>
    </row>
    <row r="86638" spans="27:27">
      <c r="AA86638" s="271"/>
    </row>
    <row r="86639" spans="27:27">
      <c r="AA86639" s="271"/>
    </row>
    <row r="86640" spans="27:27">
      <c r="AA86640" s="271"/>
    </row>
    <row r="86641" spans="27:27">
      <c r="AA86641" s="271"/>
    </row>
    <row r="86642" spans="27:27">
      <c r="AA86642" s="271"/>
    </row>
    <row r="86643" spans="27:27">
      <c r="AA86643" s="271"/>
    </row>
    <row r="86644" spans="27:27">
      <c r="AA86644" s="271"/>
    </row>
    <row r="86645" spans="27:27">
      <c r="AA86645" s="271"/>
    </row>
    <row r="86646" spans="27:27">
      <c r="AA86646" s="271"/>
    </row>
    <row r="86647" spans="27:27">
      <c r="AA86647" s="271"/>
    </row>
    <row r="86648" spans="27:27">
      <c r="AA86648" s="271"/>
    </row>
    <row r="86649" spans="27:27">
      <c r="AA86649" s="271"/>
    </row>
    <row r="86650" spans="27:27">
      <c r="AA86650" s="271"/>
    </row>
    <row r="86651" spans="27:27">
      <c r="AA86651" s="271"/>
    </row>
    <row r="86652" spans="27:27">
      <c r="AA86652" s="271"/>
    </row>
    <row r="86653" spans="27:27">
      <c r="AA86653" s="271"/>
    </row>
    <row r="86654" spans="27:27">
      <c r="AA86654" s="271"/>
    </row>
    <row r="86655" spans="27:27">
      <c r="AA86655" s="271"/>
    </row>
    <row r="86656" spans="27:27">
      <c r="AA86656" s="271"/>
    </row>
    <row r="86657" spans="27:27">
      <c r="AA86657" s="271"/>
    </row>
    <row r="86658" spans="27:27">
      <c r="AA86658" s="271"/>
    </row>
    <row r="86659" spans="27:27">
      <c r="AA86659" s="271"/>
    </row>
    <row r="86660" spans="27:27">
      <c r="AA86660" s="271"/>
    </row>
    <row r="86661" spans="27:27">
      <c r="AA86661" s="271"/>
    </row>
    <row r="86662" spans="27:27">
      <c r="AA86662" s="271"/>
    </row>
    <row r="86663" spans="27:27">
      <c r="AA86663" s="271"/>
    </row>
    <row r="86664" spans="27:27">
      <c r="AA86664" s="271"/>
    </row>
    <row r="86665" spans="27:27">
      <c r="AA86665" s="271"/>
    </row>
    <row r="86666" spans="27:27">
      <c r="AA86666" s="271"/>
    </row>
    <row r="86667" spans="27:27">
      <c r="AA86667" s="271"/>
    </row>
    <row r="86668" spans="27:27">
      <c r="AA86668" s="271"/>
    </row>
    <row r="86669" spans="27:27">
      <c r="AA86669" s="271"/>
    </row>
    <row r="86670" spans="27:27">
      <c r="AA86670" s="271"/>
    </row>
    <row r="86671" spans="27:27">
      <c r="AA86671" s="271"/>
    </row>
    <row r="86672" spans="27:27">
      <c r="AA86672" s="271"/>
    </row>
    <row r="86673" spans="27:27">
      <c r="AA86673" s="271"/>
    </row>
    <row r="86674" spans="27:27">
      <c r="AA86674" s="271"/>
    </row>
    <row r="86675" spans="27:27">
      <c r="AA86675" s="271"/>
    </row>
    <row r="86676" spans="27:27">
      <c r="AA86676" s="271"/>
    </row>
    <row r="86677" spans="27:27">
      <c r="AA86677" s="271"/>
    </row>
    <row r="86678" spans="27:27">
      <c r="AA86678" s="271"/>
    </row>
    <row r="86679" spans="27:27">
      <c r="AA86679" s="271"/>
    </row>
    <row r="86680" spans="27:27">
      <c r="AA86680" s="271"/>
    </row>
    <row r="86681" spans="27:27">
      <c r="AA86681" s="271"/>
    </row>
    <row r="86682" spans="27:27">
      <c r="AA86682" s="271"/>
    </row>
    <row r="86683" spans="27:27">
      <c r="AA86683" s="271"/>
    </row>
    <row r="86684" spans="27:27">
      <c r="AA86684" s="271"/>
    </row>
    <row r="86685" spans="27:27">
      <c r="AA86685" s="271"/>
    </row>
    <row r="86686" spans="27:27">
      <c r="AA86686" s="271"/>
    </row>
    <row r="86687" spans="27:27">
      <c r="AA86687" s="271"/>
    </row>
    <row r="86688" spans="27:27">
      <c r="AA86688" s="271"/>
    </row>
    <row r="86689" spans="27:27">
      <c r="AA86689" s="271"/>
    </row>
    <row r="86690" spans="27:27">
      <c r="AA86690" s="271"/>
    </row>
    <row r="86691" spans="27:27">
      <c r="AA86691" s="271"/>
    </row>
    <row r="86692" spans="27:27">
      <c r="AA86692" s="271"/>
    </row>
    <row r="86693" spans="27:27">
      <c r="AA86693" s="271"/>
    </row>
    <row r="86694" spans="27:27">
      <c r="AA86694" s="271"/>
    </row>
    <row r="86695" spans="27:27">
      <c r="AA86695" s="271"/>
    </row>
    <row r="86696" spans="27:27">
      <c r="AA86696" s="271"/>
    </row>
    <row r="86697" spans="27:27">
      <c r="AA86697" s="271"/>
    </row>
    <row r="86698" spans="27:27">
      <c r="AA86698" s="271"/>
    </row>
    <row r="86699" spans="27:27">
      <c r="AA86699" s="271"/>
    </row>
    <row r="86700" spans="27:27">
      <c r="AA86700" s="271"/>
    </row>
    <row r="86701" spans="27:27">
      <c r="AA86701" s="271"/>
    </row>
    <row r="86702" spans="27:27">
      <c r="AA86702" s="271"/>
    </row>
    <row r="86703" spans="27:27">
      <c r="AA86703" s="271"/>
    </row>
    <row r="86704" spans="27:27">
      <c r="AA86704" s="271"/>
    </row>
    <row r="86705" spans="27:27">
      <c r="AA86705" s="271"/>
    </row>
    <row r="86706" spans="27:27">
      <c r="AA86706" s="271"/>
    </row>
    <row r="86707" spans="27:27">
      <c r="AA86707" s="271"/>
    </row>
    <row r="86708" spans="27:27">
      <c r="AA86708" s="271"/>
    </row>
    <row r="86709" spans="27:27">
      <c r="AA86709" s="271"/>
    </row>
    <row r="86710" spans="27:27">
      <c r="AA86710" s="271"/>
    </row>
    <row r="86711" spans="27:27">
      <c r="AA86711" s="271"/>
    </row>
    <row r="86712" spans="27:27">
      <c r="AA86712" s="271"/>
    </row>
    <row r="86713" spans="27:27">
      <c r="AA86713" s="271"/>
    </row>
    <row r="86714" spans="27:27">
      <c r="AA86714" s="271"/>
    </row>
    <row r="86715" spans="27:27">
      <c r="AA86715" s="271"/>
    </row>
    <row r="86716" spans="27:27">
      <c r="AA86716" s="271"/>
    </row>
    <row r="86717" spans="27:27">
      <c r="AA86717" s="271"/>
    </row>
    <row r="86718" spans="27:27">
      <c r="AA86718" s="271"/>
    </row>
    <row r="86719" spans="27:27">
      <c r="AA86719" s="271"/>
    </row>
    <row r="86720" spans="27:27">
      <c r="AA86720" s="271"/>
    </row>
    <row r="86721" spans="27:27">
      <c r="AA86721" s="271"/>
    </row>
    <row r="86722" spans="27:27">
      <c r="AA86722" s="271"/>
    </row>
    <row r="86723" spans="27:27">
      <c r="AA86723" s="271"/>
    </row>
    <row r="86724" spans="27:27">
      <c r="AA86724" s="271"/>
    </row>
    <row r="86725" spans="27:27">
      <c r="AA86725" s="271"/>
    </row>
    <row r="86726" spans="27:27">
      <c r="AA86726" s="271"/>
    </row>
    <row r="86727" spans="27:27">
      <c r="AA86727" s="271"/>
    </row>
    <row r="86728" spans="27:27">
      <c r="AA86728" s="271"/>
    </row>
    <row r="86729" spans="27:27">
      <c r="AA86729" s="271"/>
    </row>
    <row r="86730" spans="27:27">
      <c r="AA86730" s="271"/>
    </row>
    <row r="86731" spans="27:27">
      <c r="AA86731" s="271"/>
    </row>
    <row r="86732" spans="27:27">
      <c r="AA86732" s="271"/>
    </row>
    <row r="86733" spans="27:27">
      <c r="AA86733" s="271"/>
    </row>
    <row r="86734" spans="27:27">
      <c r="AA86734" s="271"/>
    </row>
    <row r="86735" spans="27:27">
      <c r="AA86735" s="271"/>
    </row>
    <row r="86736" spans="27:27">
      <c r="AA86736" s="271"/>
    </row>
    <row r="86737" spans="27:27">
      <c r="AA86737" s="271"/>
    </row>
    <row r="86738" spans="27:27">
      <c r="AA86738" s="271"/>
    </row>
    <row r="86739" spans="27:27">
      <c r="AA86739" s="271"/>
    </row>
    <row r="86740" spans="27:27">
      <c r="AA86740" s="271"/>
    </row>
    <row r="86741" spans="27:27">
      <c r="AA86741" s="271"/>
    </row>
    <row r="86742" spans="27:27">
      <c r="AA86742" s="271"/>
    </row>
    <row r="86743" spans="27:27">
      <c r="AA86743" s="271"/>
    </row>
    <row r="86744" spans="27:27">
      <c r="AA86744" s="271"/>
    </row>
    <row r="86745" spans="27:27">
      <c r="AA86745" s="271"/>
    </row>
    <row r="86746" spans="27:27">
      <c r="AA86746" s="271"/>
    </row>
    <row r="86747" spans="27:27">
      <c r="AA86747" s="271"/>
    </row>
    <row r="86748" spans="27:27">
      <c r="AA86748" s="271"/>
    </row>
    <row r="86749" spans="27:27">
      <c r="AA86749" s="271"/>
    </row>
    <row r="86750" spans="27:27">
      <c r="AA86750" s="271"/>
    </row>
    <row r="86751" spans="27:27">
      <c r="AA86751" s="271"/>
    </row>
    <row r="86752" spans="27:27">
      <c r="AA86752" s="271"/>
    </row>
    <row r="86753" spans="27:27">
      <c r="AA86753" s="271"/>
    </row>
    <row r="86754" spans="27:27">
      <c r="AA86754" s="271"/>
    </row>
    <row r="86755" spans="27:27">
      <c r="AA86755" s="271"/>
    </row>
    <row r="86756" spans="27:27">
      <c r="AA86756" s="271"/>
    </row>
    <row r="86757" spans="27:27">
      <c r="AA86757" s="271"/>
    </row>
    <row r="86758" spans="27:27">
      <c r="AA86758" s="271"/>
    </row>
    <row r="86759" spans="27:27">
      <c r="AA86759" s="271"/>
    </row>
    <row r="86760" spans="27:27">
      <c r="AA86760" s="271"/>
    </row>
    <row r="86761" spans="27:27">
      <c r="AA86761" s="271"/>
    </row>
    <row r="86762" spans="27:27">
      <c r="AA86762" s="271"/>
    </row>
    <row r="86763" spans="27:27">
      <c r="AA86763" s="271"/>
    </row>
    <row r="86764" spans="27:27">
      <c r="AA86764" s="271"/>
    </row>
    <row r="86765" spans="27:27">
      <c r="AA86765" s="271"/>
    </row>
    <row r="86766" spans="27:27">
      <c r="AA86766" s="271"/>
    </row>
    <row r="86767" spans="27:27">
      <c r="AA86767" s="271"/>
    </row>
    <row r="86768" spans="27:27">
      <c r="AA86768" s="271"/>
    </row>
    <row r="86769" spans="27:27">
      <c r="AA86769" s="271"/>
    </row>
    <row r="86770" spans="27:27">
      <c r="AA86770" s="271"/>
    </row>
    <row r="86771" spans="27:27">
      <c r="AA86771" s="271"/>
    </row>
    <row r="86772" spans="27:27">
      <c r="AA86772" s="271"/>
    </row>
    <row r="86773" spans="27:27">
      <c r="AA86773" s="271"/>
    </row>
    <row r="86774" spans="27:27">
      <c r="AA86774" s="271"/>
    </row>
    <row r="86775" spans="27:27">
      <c r="AA86775" s="271"/>
    </row>
    <row r="86776" spans="27:27">
      <c r="AA86776" s="271"/>
    </row>
    <row r="86777" spans="27:27">
      <c r="AA86777" s="271"/>
    </row>
    <row r="86778" spans="27:27">
      <c r="AA86778" s="271"/>
    </row>
    <row r="86779" spans="27:27">
      <c r="AA86779" s="271"/>
    </row>
    <row r="86780" spans="27:27">
      <c r="AA86780" s="271"/>
    </row>
    <row r="86781" spans="27:27">
      <c r="AA86781" s="271"/>
    </row>
    <row r="86782" spans="27:27">
      <c r="AA86782" s="271"/>
    </row>
    <row r="86783" spans="27:27">
      <c r="AA86783" s="271"/>
    </row>
    <row r="86784" spans="27:27">
      <c r="AA86784" s="271"/>
    </row>
    <row r="86785" spans="27:27">
      <c r="AA86785" s="271"/>
    </row>
    <row r="86786" spans="27:27">
      <c r="AA86786" s="271"/>
    </row>
    <row r="86787" spans="27:27">
      <c r="AA86787" s="271"/>
    </row>
    <row r="86788" spans="27:27">
      <c r="AA86788" s="271"/>
    </row>
    <row r="86789" spans="27:27">
      <c r="AA86789" s="271"/>
    </row>
    <row r="86790" spans="27:27">
      <c r="AA86790" s="271"/>
    </row>
    <row r="86791" spans="27:27">
      <c r="AA86791" s="271"/>
    </row>
    <row r="86792" spans="27:27">
      <c r="AA86792" s="271"/>
    </row>
    <row r="86793" spans="27:27">
      <c r="AA86793" s="271"/>
    </row>
    <row r="86794" spans="27:27">
      <c r="AA86794" s="271"/>
    </row>
    <row r="86795" spans="27:27">
      <c r="AA86795" s="271"/>
    </row>
    <row r="86796" spans="27:27">
      <c r="AA86796" s="271"/>
    </row>
    <row r="86797" spans="27:27">
      <c r="AA86797" s="271"/>
    </row>
    <row r="86798" spans="27:27">
      <c r="AA86798" s="271"/>
    </row>
    <row r="86799" spans="27:27">
      <c r="AA86799" s="271"/>
    </row>
    <row r="86800" spans="27:27">
      <c r="AA86800" s="271"/>
    </row>
    <row r="86801" spans="27:27">
      <c r="AA86801" s="271"/>
    </row>
    <row r="86802" spans="27:27">
      <c r="AA86802" s="271"/>
    </row>
    <row r="86803" spans="27:27">
      <c r="AA86803" s="271"/>
    </row>
    <row r="86804" spans="27:27">
      <c r="AA86804" s="271"/>
    </row>
    <row r="86805" spans="27:27">
      <c r="AA86805" s="271"/>
    </row>
    <row r="86806" spans="27:27">
      <c r="AA86806" s="271"/>
    </row>
    <row r="86807" spans="27:27">
      <c r="AA86807" s="271"/>
    </row>
    <row r="86808" spans="27:27">
      <c r="AA86808" s="271"/>
    </row>
    <row r="86809" spans="27:27">
      <c r="AA86809" s="271"/>
    </row>
    <row r="86810" spans="27:27">
      <c r="AA86810" s="271"/>
    </row>
    <row r="86811" spans="27:27">
      <c r="AA86811" s="271"/>
    </row>
    <row r="86812" spans="27:27">
      <c r="AA86812" s="271"/>
    </row>
    <row r="86813" spans="27:27">
      <c r="AA86813" s="271"/>
    </row>
    <row r="86814" spans="27:27">
      <c r="AA86814" s="271"/>
    </row>
    <row r="86815" spans="27:27">
      <c r="AA86815" s="271"/>
    </row>
    <row r="86816" spans="27:27">
      <c r="AA86816" s="271"/>
    </row>
    <row r="86817" spans="27:27">
      <c r="AA86817" s="271"/>
    </row>
    <row r="86818" spans="27:27">
      <c r="AA86818" s="271"/>
    </row>
    <row r="86819" spans="27:27">
      <c r="AA86819" s="271"/>
    </row>
    <row r="86820" spans="27:27">
      <c r="AA86820" s="271"/>
    </row>
    <row r="86821" spans="27:27">
      <c r="AA86821" s="271"/>
    </row>
    <row r="86822" spans="27:27">
      <c r="AA86822" s="271"/>
    </row>
    <row r="86823" spans="27:27">
      <c r="AA86823" s="271"/>
    </row>
    <row r="86824" spans="27:27">
      <c r="AA86824" s="271"/>
    </row>
    <row r="86825" spans="27:27">
      <c r="AA86825" s="271"/>
    </row>
    <row r="86826" spans="27:27">
      <c r="AA86826" s="271"/>
    </row>
    <row r="86827" spans="27:27">
      <c r="AA86827" s="271"/>
    </row>
    <row r="86828" spans="27:27">
      <c r="AA86828" s="271"/>
    </row>
    <row r="86829" spans="27:27">
      <c r="AA86829" s="271"/>
    </row>
    <row r="86830" spans="27:27">
      <c r="AA86830" s="271"/>
    </row>
    <row r="86831" spans="27:27">
      <c r="AA86831" s="271"/>
    </row>
    <row r="86832" spans="27:27">
      <c r="AA86832" s="271"/>
    </row>
    <row r="86833" spans="27:27">
      <c r="AA86833" s="271"/>
    </row>
    <row r="86834" spans="27:27">
      <c r="AA86834" s="271"/>
    </row>
    <row r="86835" spans="27:27">
      <c r="AA86835" s="271"/>
    </row>
    <row r="86836" spans="27:27">
      <c r="AA86836" s="271"/>
    </row>
    <row r="86837" spans="27:27">
      <c r="AA86837" s="271"/>
    </row>
    <row r="86838" spans="27:27">
      <c r="AA86838" s="271"/>
    </row>
    <row r="86839" spans="27:27">
      <c r="AA86839" s="271"/>
    </row>
    <row r="86840" spans="27:27">
      <c r="AA86840" s="271"/>
    </row>
    <row r="86841" spans="27:27">
      <c r="AA86841" s="271"/>
    </row>
    <row r="86842" spans="27:27">
      <c r="AA86842" s="271"/>
    </row>
    <row r="86843" spans="27:27">
      <c r="AA86843" s="271"/>
    </row>
    <row r="86844" spans="27:27">
      <c r="AA86844" s="271"/>
    </row>
    <row r="86845" spans="27:27">
      <c r="AA86845" s="271"/>
    </row>
    <row r="86846" spans="27:27">
      <c r="AA86846" s="271"/>
    </row>
    <row r="86847" spans="27:27">
      <c r="AA86847" s="271"/>
    </row>
    <row r="86848" spans="27:27">
      <c r="AA86848" s="271"/>
    </row>
    <row r="86849" spans="27:27">
      <c r="AA86849" s="271"/>
    </row>
    <row r="86850" spans="27:27">
      <c r="AA86850" s="271"/>
    </row>
    <row r="86851" spans="27:27">
      <c r="AA86851" s="271"/>
    </row>
    <row r="86852" spans="27:27">
      <c r="AA86852" s="271"/>
    </row>
    <row r="86853" spans="27:27">
      <c r="AA86853" s="271"/>
    </row>
    <row r="86854" spans="27:27">
      <c r="AA86854" s="271"/>
    </row>
    <row r="86855" spans="27:27">
      <c r="AA86855" s="271"/>
    </row>
    <row r="86856" spans="27:27">
      <c r="AA86856" s="271"/>
    </row>
    <row r="86857" spans="27:27">
      <c r="AA86857" s="271"/>
    </row>
    <row r="86858" spans="27:27">
      <c r="AA86858" s="271"/>
    </row>
    <row r="86859" spans="27:27">
      <c r="AA86859" s="271"/>
    </row>
    <row r="86860" spans="27:27">
      <c r="AA86860" s="271"/>
    </row>
    <row r="86861" spans="27:27">
      <c r="AA86861" s="271"/>
    </row>
    <row r="86862" spans="27:27">
      <c r="AA86862" s="271"/>
    </row>
    <row r="86863" spans="27:27">
      <c r="AA86863" s="271"/>
    </row>
    <row r="86864" spans="27:27">
      <c r="AA86864" s="271"/>
    </row>
    <row r="86865" spans="27:27">
      <c r="AA86865" s="271"/>
    </row>
    <row r="86866" spans="27:27">
      <c r="AA86866" s="271"/>
    </row>
    <row r="86867" spans="27:27">
      <c r="AA86867" s="271"/>
    </row>
    <row r="86868" spans="27:27">
      <c r="AA86868" s="271"/>
    </row>
    <row r="86869" spans="27:27">
      <c r="AA86869" s="271"/>
    </row>
    <row r="86870" spans="27:27">
      <c r="AA86870" s="271"/>
    </row>
    <row r="86871" spans="27:27">
      <c r="AA86871" s="271"/>
    </row>
    <row r="86872" spans="27:27">
      <c r="AA86872" s="271"/>
    </row>
    <row r="86873" spans="27:27">
      <c r="AA86873" s="271"/>
    </row>
    <row r="86874" spans="27:27">
      <c r="AA86874" s="271"/>
    </row>
    <row r="86875" spans="27:27">
      <c r="AA86875" s="271"/>
    </row>
    <row r="86876" spans="27:27">
      <c r="AA86876" s="271"/>
    </row>
    <row r="86877" spans="27:27">
      <c r="AA86877" s="271"/>
    </row>
    <row r="86878" spans="27:27">
      <c r="AA86878" s="271"/>
    </row>
    <row r="86879" spans="27:27">
      <c r="AA86879" s="271"/>
    </row>
    <row r="86880" spans="27:27">
      <c r="AA86880" s="271"/>
    </row>
    <row r="86881" spans="27:27">
      <c r="AA86881" s="271"/>
    </row>
    <row r="86882" spans="27:27">
      <c r="AA86882" s="271"/>
    </row>
    <row r="86883" spans="27:27">
      <c r="AA86883" s="271"/>
    </row>
    <row r="86884" spans="27:27">
      <c r="AA86884" s="271"/>
    </row>
    <row r="86885" spans="27:27">
      <c r="AA86885" s="271"/>
    </row>
    <row r="86886" spans="27:27">
      <c r="AA86886" s="271"/>
    </row>
    <row r="86887" spans="27:27">
      <c r="AA86887" s="271"/>
    </row>
    <row r="86888" spans="27:27">
      <c r="AA86888" s="271"/>
    </row>
    <row r="86889" spans="27:27">
      <c r="AA86889" s="271"/>
    </row>
    <row r="86890" spans="27:27">
      <c r="AA86890" s="271"/>
    </row>
    <row r="86891" spans="27:27">
      <c r="AA86891" s="271"/>
    </row>
    <row r="86892" spans="27:27">
      <c r="AA86892" s="271"/>
    </row>
    <row r="86893" spans="27:27">
      <c r="AA86893" s="271"/>
    </row>
    <row r="86894" spans="27:27">
      <c r="AA86894" s="271"/>
    </row>
    <row r="86895" spans="27:27">
      <c r="AA86895" s="271"/>
    </row>
    <row r="86896" spans="27:27">
      <c r="AA86896" s="271"/>
    </row>
    <row r="86897" spans="27:27">
      <c r="AA86897" s="271"/>
    </row>
    <row r="86898" spans="27:27">
      <c r="AA86898" s="271"/>
    </row>
    <row r="86899" spans="27:27">
      <c r="AA86899" s="271"/>
    </row>
    <row r="86900" spans="27:27">
      <c r="AA86900" s="271"/>
    </row>
    <row r="86901" spans="27:27">
      <c r="AA86901" s="271"/>
    </row>
    <row r="86902" spans="27:27">
      <c r="AA86902" s="271"/>
    </row>
    <row r="86903" spans="27:27">
      <c r="AA86903" s="271"/>
    </row>
    <row r="86904" spans="27:27">
      <c r="AA86904" s="271"/>
    </row>
    <row r="86905" spans="27:27">
      <c r="AA86905" s="271"/>
    </row>
    <row r="86906" spans="27:27">
      <c r="AA86906" s="271"/>
    </row>
    <row r="86907" spans="27:27">
      <c r="AA86907" s="271"/>
    </row>
    <row r="86908" spans="27:27">
      <c r="AA86908" s="271"/>
    </row>
    <row r="86909" spans="27:27">
      <c r="AA86909" s="271"/>
    </row>
    <row r="86910" spans="27:27">
      <c r="AA86910" s="271"/>
    </row>
    <row r="86911" spans="27:27">
      <c r="AA86911" s="271"/>
    </row>
    <row r="86912" spans="27:27">
      <c r="AA86912" s="271"/>
    </row>
    <row r="86913" spans="27:27">
      <c r="AA86913" s="271"/>
    </row>
    <row r="86914" spans="27:27">
      <c r="AA86914" s="271"/>
    </row>
    <row r="86915" spans="27:27">
      <c r="AA86915" s="271"/>
    </row>
    <row r="86916" spans="27:27">
      <c r="AA86916" s="271"/>
    </row>
    <row r="86917" spans="27:27">
      <c r="AA86917" s="271"/>
    </row>
    <row r="86918" spans="27:27">
      <c r="AA86918" s="271"/>
    </row>
    <row r="86919" spans="27:27">
      <c r="AA86919" s="271"/>
    </row>
    <row r="86920" spans="27:27">
      <c r="AA86920" s="271"/>
    </row>
    <row r="86921" spans="27:27">
      <c r="AA86921" s="271"/>
    </row>
    <row r="86922" spans="27:27">
      <c r="AA86922" s="271"/>
    </row>
    <row r="86923" spans="27:27">
      <c r="AA86923" s="271"/>
    </row>
    <row r="86924" spans="27:27">
      <c r="AA86924" s="271"/>
    </row>
    <row r="86925" spans="27:27">
      <c r="AA86925" s="271"/>
    </row>
    <row r="86926" spans="27:27">
      <c r="AA86926" s="271"/>
    </row>
    <row r="86927" spans="27:27">
      <c r="AA86927" s="271"/>
    </row>
    <row r="86928" spans="27:27">
      <c r="AA86928" s="271"/>
    </row>
    <row r="86929" spans="27:27">
      <c r="AA86929" s="271"/>
    </row>
    <row r="86930" spans="27:27">
      <c r="AA86930" s="271"/>
    </row>
    <row r="86931" spans="27:27">
      <c r="AA86931" s="271"/>
    </row>
    <row r="86932" spans="27:27">
      <c r="AA86932" s="271"/>
    </row>
    <row r="86933" spans="27:27">
      <c r="AA86933" s="271"/>
    </row>
    <row r="86934" spans="27:27">
      <c r="AA86934" s="271"/>
    </row>
    <row r="86935" spans="27:27">
      <c r="AA86935" s="271"/>
    </row>
    <row r="86936" spans="27:27">
      <c r="AA86936" s="271"/>
    </row>
    <row r="86937" spans="27:27">
      <c r="AA86937" s="271"/>
    </row>
    <row r="86938" spans="27:27">
      <c r="AA86938" s="271"/>
    </row>
    <row r="86939" spans="27:27">
      <c r="AA86939" s="271"/>
    </row>
    <row r="86940" spans="27:27">
      <c r="AA86940" s="271"/>
    </row>
    <row r="86941" spans="27:27">
      <c r="AA86941" s="271"/>
    </row>
    <row r="86942" spans="27:27">
      <c r="AA86942" s="271"/>
    </row>
    <row r="86943" spans="27:27">
      <c r="AA86943" s="271"/>
    </row>
    <row r="86944" spans="27:27">
      <c r="AA86944" s="271"/>
    </row>
    <row r="86945" spans="27:27">
      <c r="AA86945" s="271"/>
    </row>
    <row r="86946" spans="27:27">
      <c r="AA86946" s="271"/>
    </row>
    <row r="86947" spans="27:27">
      <c r="AA86947" s="271"/>
    </row>
    <row r="86948" spans="27:27">
      <c r="AA86948" s="271"/>
    </row>
    <row r="86949" spans="27:27">
      <c r="AA86949" s="271"/>
    </row>
    <row r="86950" spans="27:27">
      <c r="AA86950" s="271"/>
    </row>
    <row r="86951" spans="27:27">
      <c r="AA86951" s="271"/>
    </row>
    <row r="86952" spans="27:27">
      <c r="AA86952" s="271"/>
    </row>
    <row r="86953" spans="27:27">
      <c r="AA86953" s="271"/>
    </row>
    <row r="86954" spans="27:27">
      <c r="AA86954" s="271"/>
    </row>
    <row r="86955" spans="27:27">
      <c r="AA86955" s="271"/>
    </row>
    <row r="86956" spans="27:27">
      <c r="AA86956" s="271"/>
    </row>
    <row r="86957" spans="27:27">
      <c r="AA86957" s="271"/>
    </row>
    <row r="86958" spans="27:27">
      <c r="AA86958" s="271"/>
    </row>
    <row r="86959" spans="27:27">
      <c r="AA86959" s="271"/>
    </row>
    <row r="86960" spans="27:27">
      <c r="AA86960" s="271"/>
    </row>
    <row r="86961" spans="27:27">
      <c r="AA86961" s="271"/>
    </row>
    <row r="86962" spans="27:27">
      <c r="AA86962" s="271"/>
    </row>
    <row r="86963" spans="27:27">
      <c r="AA86963" s="271"/>
    </row>
    <row r="86964" spans="27:27">
      <c r="AA86964" s="271"/>
    </row>
    <row r="86965" spans="27:27">
      <c r="AA86965" s="271"/>
    </row>
    <row r="86966" spans="27:27">
      <c r="AA86966" s="271"/>
    </row>
    <row r="86967" spans="27:27">
      <c r="AA86967" s="271"/>
    </row>
    <row r="86968" spans="27:27">
      <c r="AA86968" s="271"/>
    </row>
    <row r="86969" spans="27:27">
      <c r="AA86969" s="271"/>
    </row>
    <row r="86970" spans="27:27">
      <c r="AA86970" s="271"/>
    </row>
    <row r="86971" spans="27:27">
      <c r="AA86971" s="271"/>
    </row>
    <row r="86972" spans="27:27">
      <c r="AA86972" s="271"/>
    </row>
    <row r="86973" spans="27:27">
      <c r="AA86973" s="271"/>
    </row>
    <row r="86974" spans="27:27">
      <c r="AA86974" s="271"/>
    </row>
    <row r="86975" spans="27:27">
      <c r="AA86975" s="271"/>
    </row>
    <row r="86976" spans="27:27">
      <c r="AA86976" s="271"/>
    </row>
    <row r="86977" spans="27:27">
      <c r="AA86977" s="271"/>
    </row>
    <row r="86978" spans="27:27">
      <c r="AA86978" s="271"/>
    </row>
    <row r="86979" spans="27:27">
      <c r="AA86979" s="271"/>
    </row>
    <row r="86980" spans="27:27">
      <c r="AA86980" s="271"/>
    </row>
    <row r="86981" spans="27:27">
      <c r="AA86981" s="271"/>
    </row>
    <row r="86982" spans="27:27">
      <c r="AA86982" s="271"/>
    </row>
    <row r="86983" spans="27:27">
      <c r="AA86983" s="271"/>
    </row>
    <row r="86984" spans="27:27">
      <c r="AA86984" s="271"/>
    </row>
    <row r="86985" spans="27:27">
      <c r="AA86985" s="271"/>
    </row>
    <row r="86986" spans="27:27">
      <c r="AA86986" s="271"/>
    </row>
    <row r="86987" spans="27:27">
      <c r="AA86987" s="271"/>
    </row>
    <row r="86988" spans="27:27">
      <c r="AA86988" s="271"/>
    </row>
    <row r="86989" spans="27:27">
      <c r="AA86989" s="271"/>
    </row>
    <row r="86990" spans="27:27">
      <c r="AA86990" s="271"/>
    </row>
    <row r="86991" spans="27:27">
      <c r="AA86991" s="271"/>
    </row>
    <row r="86992" spans="27:27">
      <c r="AA86992" s="271"/>
    </row>
    <row r="86993" spans="27:27">
      <c r="AA86993" s="271"/>
    </row>
    <row r="86994" spans="27:27">
      <c r="AA86994" s="271"/>
    </row>
    <row r="86995" spans="27:27">
      <c r="AA86995" s="271"/>
    </row>
    <row r="86996" spans="27:27">
      <c r="AA86996" s="271"/>
    </row>
    <row r="86997" spans="27:27">
      <c r="AA86997" s="271"/>
    </row>
    <row r="86998" spans="27:27">
      <c r="AA86998" s="271"/>
    </row>
    <row r="86999" spans="27:27">
      <c r="AA86999" s="271"/>
    </row>
    <row r="87000" spans="27:27">
      <c r="AA87000" s="271"/>
    </row>
    <row r="87001" spans="27:27">
      <c r="AA87001" s="271"/>
    </row>
    <row r="87002" spans="27:27">
      <c r="AA87002" s="271"/>
    </row>
    <row r="87003" spans="27:27">
      <c r="AA87003" s="271"/>
    </row>
    <row r="87004" spans="27:27">
      <c r="AA87004" s="271"/>
    </row>
    <row r="87005" spans="27:27">
      <c r="AA87005" s="271"/>
    </row>
    <row r="87006" spans="27:27">
      <c r="AA87006" s="271"/>
    </row>
    <row r="87007" spans="27:27">
      <c r="AA87007" s="271"/>
    </row>
    <row r="87008" spans="27:27">
      <c r="AA87008" s="271"/>
    </row>
    <row r="87009" spans="27:27">
      <c r="AA87009" s="271"/>
    </row>
    <row r="87010" spans="27:27">
      <c r="AA87010" s="271"/>
    </row>
    <row r="87011" spans="27:27">
      <c r="AA87011" s="271"/>
    </row>
    <row r="87012" spans="27:27">
      <c r="AA87012" s="271"/>
    </row>
    <row r="87013" spans="27:27">
      <c r="AA87013" s="271"/>
    </row>
    <row r="87014" spans="27:27">
      <c r="AA87014" s="271"/>
    </row>
    <row r="87015" spans="27:27">
      <c r="AA87015" s="271"/>
    </row>
    <row r="87016" spans="27:27">
      <c r="AA87016" s="271"/>
    </row>
    <row r="87017" spans="27:27">
      <c r="AA87017" s="271"/>
    </row>
    <row r="87018" spans="27:27">
      <c r="AA87018" s="271"/>
    </row>
    <row r="87019" spans="27:27">
      <c r="AA87019" s="271"/>
    </row>
    <row r="87020" spans="27:27">
      <c r="AA87020" s="271"/>
    </row>
    <row r="87021" spans="27:27">
      <c r="AA87021" s="271"/>
    </row>
    <row r="87022" spans="27:27">
      <c r="AA87022" s="271"/>
    </row>
    <row r="87023" spans="27:27">
      <c r="AA87023" s="271"/>
    </row>
    <row r="87024" spans="27:27">
      <c r="AA87024" s="271"/>
    </row>
    <row r="87025" spans="27:27">
      <c r="AA87025" s="271"/>
    </row>
    <row r="87026" spans="27:27">
      <c r="AA87026" s="271"/>
    </row>
    <row r="87027" spans="27:27">
      <c r="AA87027" s="271"/>
    </row>
    <row r="87028" spans="27:27">
      <c r="AA87028" s="271"/>
    </row>
    <row r="87029" spans="27:27">
      <c r="AA87029" s="271"/>
    </row>
    <row r="87030" spans="27:27">
      <c r="AA87030" s="271"/>
    </row>
    <row r="87031" spans="27:27">
      <c r="AA87031" s="271"/>
    </row>
    <row r="87032" spans="27:27">
      <c r="AA87032" s="271"/>
    </row>
    <row r="87033" spans="27:27">
      <c r="AA87033" s="271"/>
    </row>
    <row r="87034" spans="27:27">
      <c r="AA87034" s="271"/>
    </row>
    <row r="87035" spans="27:27">
      <c r="AA87035" s="271"/>
    </row>
    <row r="87036" spans="27:27">
      <c r="AA87036" s="271"/>
    </row>
    <row r="87037" spans="27:27">
      <c r="AA87037" s="271"/>
    </row>
    <row r="87038" spans="27:27">
      <c r="AA87038" s="271"/>
    </row>
    <row r="87039" spans="27:27">
      <c r="AA87039" s="271"/>
    </row>
    <row r="87040" spans="27:27">
      <c r="AA87040" s="271"/>
    </row>
    <row r="87041" spans="27:27">
      <c r="AA87041" s="271"/>
    </row>
    <row r="87042" spans="27:27">
      <c r="AA87042" s="271"/>
    </row>
    <row r="87043" spans="27:27">
      <c r="AA87043" s="271"/>
    </row>
    <row r="87044" spans="27:27">
      <c r="AA87044" s="271"/>
    </row>
    <row r="87045" spans="27:27">
      <c r="AA87045" s="271"/>
    </row>
    <row r="87046" spans="27:27">
      <c r="AA87046" s="271"/>
    </row>
    <row r="87047" spans="27:27">
      <c r="AA87047" s="271"/>
    </row>
    <row r="87048" spans="27:27">
      <c r="AA87048" s="271"/>
    </row>
    <row r="87049" spans="27:27">
      <c r="AA87049" s="271"/>
    </row>
    <row r="87050" spans="27:27">
      <c r="AA87050" s="271"/>
    </row>
    <row r="87051" spans="27:27">
      <c r="AA87051" s="271"/>
    </row>
    <row r="87052" spans="27:27">
      <c r="AA87052" s="271"/>
    </row>
    <row r="87053" spans="27:27">
      <c r="AA87053" s="271"/>
    </row>
    <row r="87054" spans="27:27">
      <c r="AA87054" s="271"/>
    </row>
    <row r="87055" spans="27:27">
      <c r="AA87055" s="271"/>
    </row>
    <row r="87056" spans="27:27">
      <c r="AA87056" s="271"/>
    </row>
    <row r="87057" spans="27:27">
      <c r="AA87057" s="271"/>
    </row>
    <row r="87058" spans="27:27">
      <c r="AA87058" s="271"/>
    </row>
    <row r="87059" spans="27:27">
      <c r="AA87059" s="271"/>
    </row>
    <row r="87060" spans="27:27">
      <c r="AA87060" s="271"/>
    </row>
    <row r="87061" spans="27:27">
      <c r="AA87061" s="271"/>
    </row>
    <row r="87062" spans="27:27">
      <c r="AA87062" s="271"/>
    </row>
    <row r="87063" spans="27:27">
      <c r="AA87063" s="271"/>
    </row>
    <row r="87064" spans="27:27">
      <c r="AA87064" s="271"/>
    </row>
    <row r="87065" spans="27:27">
      <c r="AA87065" s="271"/>
    </row>
    <row r="87066" spans="27:27">
      <c r="AA87066" s="271"/>
    </row>
    <row r="87067" spans="27:27">
      <c r="AA87067" s="271"/>
    </row>
    <row r="87068" spans="27:27">
      <c r="AA87068" s="271"/>
    </row>
    <row r="87069" spans="27:27">
      <c r="AA87069" s="271"/>
    </row>
    <row r="87070" spans="27:27">
      <c r="AA87070" s="271"/>
    </row>
    <row r="87071" spans="27:27">
      <c r="AA87071" s="271"/>
    </row>
    <row r="87072" spans="27:27">
      <c r="AA87072" s="271"/>
    </row>
    <row r="87073" spans="27:27">
      <c r="AA87073" s="271"/>
    </row>
    <row r="87074" spans="27:27">
      <c r="AA87074" s="271"/>
    </row>
    <row r="87075" spans="27:27">
      <c r="AA87075" s="271"/>
    </row>
    <row r="87076" spans="27:27">
      <c r="AA87076" s="271"/>
    </row>
    <row r="87077" spans="27:27">
      <c r="AA87077" s="271"/>
    </row>
    <row r="87078" spans="27:27">
      <c r="AA87078" s="271"/>
    </row>
    <row r="87079" spans="27:27">
      <c r="AA87079" s="271"/>
    </row>
    <row r="87080" spans="27:27">
      <c r="AA87080" s="271"/>
    </row>
    <row r="87081" spans="27:27">
      <c r="AA87081" s="271"/>
    </row>
    <row r="87082" spans="27:27">
      <c r="AA87082" s="271"/>
    </row>
    <row r="87083" spans="27:27">
      <c r="AA87083" s="271"/>
    </row>
    <row r="87084" spans="27:27">
      <c r="AA87084" s="271"/>
    </row>
    <row r="87085" spans="27:27">
      <c r="AA87085" s="271"/>
    </row>
    <row r="87086" spans="27:27">
      <c r="AA87086" s="271"/>
    </row>
    <row r="87087" spans="27:27">
      <c r="AA87087" s="271"/>
    </row>
    <row r="87088" spans="27:27">
      <c r="AA87088" s="271"/>
    </row>
    <row r="87089" spans="27:27">
      <c r="AA87089" s="271"/>
    </row>
    <row r="87090" spans="27:27">
      <c r="AA87090" s="271"/>
    </row>
    <row r="87091" spans="27:27">
      <c r="AA87091" s="271"/>
    </row>
    <row r="87092" spans="27:27">
      <c r="AA87092" s="271"/>
    </row>
    <row r="87093" spans="27:27">
      <c r="AA87093" s="271"/>
    </row>
    <row r="87094" spans="27:27">
      <c r="AA87094" s="271"/>
    </row>
    <row r="87095" spans="27:27">
      <c r="AA87095" s="271"/>
    </row>
    <row r="87096" spans="27:27">
      <c r="AA87096" s="271"/>
    </row>
    <row r="87097" spans="27:27">
      <c r="AA87097" s="271"/>
    </row>
    <row r="87098" spans="27:27">
      <c r="AA87098" s="271"/>
    </row>
    <row r="87099" spans="27:27">
      <c r="AA87099" s="271"/>
    </row>
    <row r="87100" spans="27:27">
      <c r="AA87100" s="271"/>
    </row>
    <row r="87101" spans="27:27">
      <c r="AA87101" s="271"/>
    </row>
    <row r="87102" spans="27:27">
      <c r="AA87102" s="271"/>
    </row>
    <row r="87103" spans="27:27">
      <c r="AA87103" s="271"/>
    </row>
    <row r="87104" spans="27:27">
      <c r="AA87104" s="271"/>
    </row>
    <row r="87105" spans="27:27">
      <c r="AA87105" s="271"/>
    </row>
    <row r="87106" spans="27:27">
      <c r="AA87106" s="271"/>
    </row>
    <row r="87107" spans="27:27">
      <c r="AA87107" s="271"/>
    </row>
    <row r="87108" spans="27:27">
      <c r="AA87108" s="271"/>
    </row>
    <row r="87109" spans="27:27">
      <c r="AA87109" s="271"/>
    </row>
    <row r="87110" spans="27:27">
      <c r="AA87110" s="271"/>
    </row>
    <row r="87111" spans="27:27">
      <c r="AA87111" s="271"/>
    </row>
    <row r="87112" spans="27:27">
      <c r="AA87112" s="271"/>
    </row>
    <row r="87113" spans="27:27">
      <c r="AA87113" s="271"/>
    </row>
    <row r="87114" spans="27:27">
      <c r="AA87114" s="271"/>
    </row>
    <row r="87115" spans="27:27">
      <c r="AA87115" s="271"/>
    </row>
    <row r="87116" spans="27:27">
      <c r="AA87116" s="271"/>
    </row>
    <row r="87117" spans="27:27">
      <c r="AA87117" s="271"/>
    </row>
    <row r="87118" spans="27:27">
      <c r="AA87118" s="271"/>
    </row>
    <row r="87119" spans="27:27">
      <c r="AA87119" s="271"/>
    </row>
    <row r="87120" spans="27:27">
      <c r="AA87120" s="271"/>
    </row>
    <row r="87121" spans="27:27">
      <c r="AA87121" s="271"/>
    </row>
    <row r="87122" spans="27:27">
      <c r="AA87122" s="271"/>
    </row>
    <row r="87123" spans="27:27">
      <c r="AA87123" s="271"/>
    </row>
    <row r="87124" spans="27:27">
      <c r="AA87124" s="271"/>
    </row>
    <row r="87125" spans="27:27">
      <c r="AA87125" s="271"/>
    </row>
    <row r="87126" spans="27:27">
      <c r="AA87126" s="271"/>
    </row>
    <row r="87127" spans="27:27">
      <c r="AA87127" s="271"/>
    </row>
    <row r="87128" spans="27:27">
      <c r="AA87128" s="271"/>
    </row>
    <row r="87129" spans="27:27">
      <c r="AA87129" s="271"/>
    </row>
    <row r="87130" spans="27:27">
      <c r="AA87130" s="271"/>
    </row>
    <row r="87131" spans="27:27">
      <c r="AA87131" s="271"/>
    </row>
    <row r="87132" spans="27:27">
      <c r="AA87132" s="271"/>
    </row>
    <row r="87133" spans="27:27">
      <c r="AA87133" s="271"/>
    </row>
    <row r="87134" spans="27:27">
      <c r="AA87134" s="271"/>
    </row>
    <row r="87135" spans="27:27">
      <c r="AA87135" s="271"/>
    </row>
    <row r="87136" spans="27:27">
      <c r="AA87136" s="271"/>
    </row>
    <row r="87137" spans="27:27">
      <c r="AA87137" s="271"/>
    </row>
    <row r="87138" spans="27:27">
      <c r="AA87138" s="271"/>
    </row>
    <row r="87139" spans="27:27">
      <c r="AA87139" s="271"/>
    </row>
    <row r="87140" spans="27:27">
      <c r="AA87140" s="271"/>
    </row>
    <row r="87141" spans="27:27">
      <c r="AA87141" s="271"/>
    </row>
    <row r="87142" spans="27:27">
      <c r="AA87142" s="271"/>
    </row>
    <row r="87143" spans="27:27">
      <c r="AA87143" s="271"/>
    </row>
    <row r="87144" spans="27:27">
      <c r="AA87144" s="271"/>
    </row>
    <row r="87145" spans="27:27">
      <c r="AA87145" s="271"/>
    </row>
    <row r="87146" spans="27:27">
      <c r="AA87146" s="271"/>
    </row>
    <row r="87147" spans="27:27">
      <c r="AA87147" s="271"/>
    </row>
    <row r="87148" spans="27:27">
      <c r="AA87148" s="271"/>
    </row>
    <row r="87149" spans="27:27">
      <c r="AA87149" s="271"/>
    </row>
    <row r="87150" spans="27:27">
      <c r="AA87150" s="271"/>
    </row>
    <row r="87151" spans="27:27">
      <c r="AA87151" s="271"/>
    </row>
    <row r="87152" spans="27:27">
      <c r="AA87152" s="271"/>
    </row>
    <row r="87153" spans="27:27">
      <c r="AA87153" s="271"/>
    </row>
    <row r="87154" spans="27:27">
      <c r="AA87154" s="271"/>
    </row>
    <row r="87155" spans="27:27">
      <c r="AA87155" s="271"/>
    </row>
    <row r="87156" spans="27:27">
      <c r="AA87156" s="271"/>
    </row>
    <row r="87157" spans="27:27">
      <c r="AA87157" s="271"/>
    </row>
    <row r="87158" spans="27:27">
      <c r="AA87158" s="271"/>
    </row>
    <row r="87159" spans="27:27">
      <c r="AA87159" s="271"/>
    </row>
    <row r="87160" spans="27:27">
      <c r="AA87160" s="271"/>
    </row>
    <row r="87161" spans="27:27">
      <c r="AA87161" s="271"/>
    </row>
    <row r="87162" spans="27:27">
      <c r="AA87162" s="271"/>
    </row>
    <row r="87163" spans="27:27">
      <c r="AA87163" s="271"/>
    </row>
    <row r="87164" spans="27:27">
      <c r="AA87164" s="271"/>
    </row>
    <row r="87165" spans="27:27">
      <c r="AA87165" s="271"/>
    </row>
    <row r="87166" spans="27:27">
      <c r="AA87166" s="271"/>
    </row>
    <row r="87167" spans="27:27">
      <c r="AA87167" s="271"/>
    </row>
    <row r="87168" spans="27:27">
      <c r="AA87168" s="271"/>
    </row>
    <row r="87169" spans="27:27">
      <c r="AA87169" s="271"/>
    </row>
    <row r="87170" spans="27:27">
      <c r="AA87170" s="271"/>
    </row>
    <row r="87171" spans="27:27">
      <c r="AA87171" s="271"/>
    </row>
    <row r="87172" spans="27:27">
      <c r="AA87172" s="271"/>
    </row>
    <row r="87173" spans="27:27">
      <c r="AA87173" s="271"/>
    </row>
    <row r="87174" spans="27:27">
      <c r="AA87174" s="271"/>
    </row>
    <row r="87175" spans="27:27">
      <c r="AA87175" s="271"/>
    </row>
    <row r="87176" spans="27:27">
      <c r="AA87176" s="271"/>
    </row>
    <row r="87177" spans="27:27">
      <c r="AA87177" s="271"/>
    </row>
    <row r="87178" spans="27:27">
      <c r="AA87178" s="271"/>
    </row>
    <row r="87179" spans="27:27">
      <c r="AA87179" s="271"/>
    </row>
    <row r="87180" spans="27:27">
      <c r="AA87180" s="271"/>
    </row>
    <row r="87181" spans="27:27">
      <c r="AA87181" s="271"/>
    </row>
    <row r="87182" spans="27:27">
      <c r="AA87182" s="271"/>
    </row>
    <row r="87183" spans="27:27">
      <c r="AA87183" s="271"/>
    </row>
    <row r="87184" spans="27:27">
      <c r="AA87184" s="271"/>
    </row>
    <row r="87185" spans="27:27">
      <c r="AA87185" s="271"/>
    </row>
    <row r="87186" spans="27:27">
      <c r="AA87186" s="271"/>
    </row>
    <row r="87187" spans="27:27">
      <c r="AA87187" s="271"/>
    </row>
    <row r="87188" spans="27:27">
      <c r="AA87188" s="271"/>
    </row>
    <row r="87189" spans="27:27">
      <c r="AA87189" s="271"/>
    </row>
    <row r="87190" spans="27:27">
      <c r="AA87190" s="271"/>
    </row>
    <row r="87191" spans="27:27">
      <c r="AA87191" s="271"/>
    </row>
    <row r="87192" spans="27:27">
      <c r="AA87192" s="271"/>
    </row>
    <row r="87193" spans="27:27">
      <c r="AA87193" s="271"/>
    </row>
    <row r="87194" spans="27:27">
      <c r="AA87194" s="271"/>
    </row>
    <row r="87195" spans="27:27">
      <c r="AA87195" s="271"/>
    </row>
    <row r="87196" spans="27:27">
      <c r="AA87196" s="271"/>
    </row>
    <row r="87197" spans="27:27">
      <c r="AA87197" s="271"/>
    </row>
    <row r="87198" spans="27:27">
      <c r="AA87198" s="271"/>
    </row>
    <row r="87199" spans="27:27">
      <c r="AA87199" s="271"/>
    </row>
    <row r="87200" spans="27:27">
      <c r="AA87200" s="271"/>
    </row>
    <row r="87201" spans="27:27">
      <c r="AA87201" s="271"/>
    </row>
    <row r="87202" spans="27:27">
      <c r="AA87202" s="271"/>
    </row>
    <row r="87203" spans="27:27">
      <c r="AA87203" s="271"/>
    </row>
    <row r="87204" spans="27:27">
      <c r="AA87204" s="271"/>
    </row>
    <row r="87205" spans="27:27">
      <c r="AA87205" s="271"/>
    </row>
    <row r="87206" spans="27:27">
      <c r="AA87206" s="271"/>
    </row>
    <row r="87207" spans="27:27">
      <c r="AA87207" s="271"/>
    </row>
    <row r="87208" spans="27:27">
      <c r="AA87208" s="271"/>
    </row>
    <row r="87209" spans="27:27">
      <c r="AA87209" s="271"/>
    </row>
    <row r="87210" spans="27:27">
      <c r="AA87210" s="271"/>
    </row>
    <row r="87211" spans="27:27">
      <c r="AA87211" s="271"/>
    </row>
    <row r="87212" spans="27:27">
      <c r="AA87212" s="271"/>
    </row>
    <row r="87213" spans="27:27">
      <c r="AA87213" s="271"/>
    </row>
    <row r="87214" spans="27:27">
      <c r="AA87214" s="271"/>
    </row>
    <row r="87215" spans="27:27">
      <c r="AA87215" s="271"/>
    </row>
    <row r="87216" spans="27:27">
      <c r="AA87216" s="271"/>
    </row>
    <row r="87217" spans="27:27">
      <c r="AA87217" s="271"/>
    </row>
    <row r="87218" spans="27:27">
      <c r="AA87218" s="271"/>
    </row>
    <row r="87219" spans="27:27">
      <c r="AA87219" s="271"/>
    </row>
    <row r="87220" spans="27:27">
      <c r="AA87220" s="271"/>
    </row>
    <row r="87221" spans="27:27">
      <c r="AA87221" s="271"/>
    </row>
    <row r="87222" spans="27:27">
      <c r="AA87222" s="271"/>
    </row>
    <row r="87223" spans="27:27">
      <c r="AA87223" s="271"/>
    </row>
    <row r="87224" spans="27:27">
      <c r="AA87224" s="271"/>
    </row>
    <row r="87225" spans="27:27">
      <c r="AA87225" s="271"/>
    </row>
    <row r="87226" spans="27:27">
      <c r="AA87226" s="271"/>
    </row>
    <row r="87227" spans="27:27">
      <c r="AA87227" s="271"/>
    </row>
    <row r="87228" spans="27:27">
      <c r="AA87228" s="271"/>
    </row>
    <row r="87229" spans="27:27">
      <c r="AA87229" s="271"/>
    </row>
    <row r="87230" spans="27:27">
      <c r="AA87230" s="271"/>
    </row>
    <row r="87231" spans="27:27">
      <c r="AA87231" s="271"/>
    </row>
    <row r="87232" spans="27:27">
      <c r="AA87232" s="271"/>
    </row>
    <row r="87233" spans="27:27">
      <c r="AA87233" s="271"/>
    </row>
    <row r="87234" spans="27:27">
      <c r="AA87234" s="271"/>
    </row>
    <row r="87235" spans="27:27">
      <c r="AA87235" s="271"/>
    </row>
    <row r="87236" spans="27:27">
      <c r="AA87236" s="271"/>
    </row>
    <row r="87237" spans="27:27">
      <c r="AA87237" s="271"/>
    </row>
    <row r="87238" spans="27:27">
      <c r="AA87238" s="271"/>
    </row>
    <row r="87239" spans="27:27">
      <c r="AA87239" s="271"/>
    </row>
    <row r="87240" spans="27:27">
      <c r="AA87240" s="271"/>
    </row>
    <row r="87241" spans="27:27">
      <c r="AA87241" s="271"/>
    </row>
    <row r="87242" spans="27:27">
      <c r="AA87242" s="271"/>
    </row>
    <row r="87243" spans="27:27">
      <c r="AA87243" s="271"/>
    </row>
    <row r="87244" spans="27:27">
      <c r="AA87244" s="271"/>
    </row>
    <row r="87245" spans="27:27">
      <c r="AA87245" s="271"/>
    </row>
    <row r="87246" spans="27:27">
      <c r="AA87246" s="271"/>
    </row>
    <row r="87247" spans="27:27">
      <c r="AA87247" s="271"/>
    </row>
    <row r="87248" spans="27:27">
      <c r="AA87248" s="271"/>
    </row>
    <row r="87249" spans="27:27">
      <c r="AA87249" s="271"/>
    </row>
    <row r="87250" spans="27:27">
      <c r="AA87250" s="271"/>
    </row>
    <row r="87251" spans="27:27">
      <c r="AA87251" s="271"/>
    </row>
    <row r="87252" spans="27:27">
      <c r="AA87252" s="271"/>
    </row>
    <row r="87253" spans="27:27">
      <c r="AA87253" s="271"/>
    </row>
    <row r="87254" spans="27:27">
      <c r="AA87254" s="271"/>
    </row>
    <row r="87255" spans="27:27">
      <c r="AA87255" s="271"/>
    </row>
    <row r="87256" spans="27:27">
      <c r="AA87256" s="271"/>
    </row>
    <row r="87257" spans="27:27">
      <c r="AA87257" s="271"/>
    </row>
    <row r="87258" spans="27:27">
      <c r="AA87258" s="271"/>
    </row>
    <row r="87259" spans="27:27">
      <c r="AA87259" s="271"/>
    </row>
    <row r="87260" spans="27:27">
      <c r="AA87260" s="271"/>
    </row>
    <row r="87261" spans="27:27">
      <c r="AA87261" s="271"/>
    </row>
    <row r="87262" spans="27:27">
      <c r="AA87262" s="271"/>
    </row>
    <row r="87263" spans="27:27">
      <c r="AA87263" s="271"/>
    </row>
    <row r="87264" spans="27:27">
      <c r="AA87264" s="271"/>
    </row>
    <row r="87265" spans="27:27">
      <c r="AA87265" s="271"/>
    </row>
    <row r="87266" spans="27:27">
      <c r="AA87266" s="271"/>
    </row>
    <row r="87267" spans="27:27">
      <c r="AA87267" s="271"/>
    </row>
    <row r="87268" spans="27:27">
      <c r="AA87268" s="271"/>
    </row>
    <row r="87269" spans="27:27">
      <c r="AA87269" s="271"/>
    </row>
    <row r="87270" spans="27:27">
      <c r="AA87270" s="271"/>
    </row>
    <row r="87271" spans="27:27">
      <c r="AA87271" s="271"/>
    </row>
    <row r="87272" spans="27:27">
      <c r="AA87272" s="271"/>
    </row>
    <row r="87273" spans="27:27">
      <c r="AA87273" s="271"/>
    </row>
    <row r="87274" spans="27:27">
      <c r="AA87274" s="271"/>
    </row>
    <row r="87275" spans="27:27">
      <c r="AA87275" s="271"/>
    </row>
    <row r="87276" spans="27:27">
      <c r="AA87276" s="271"/>
    </row>
    <row r="87277" spans="27:27">
      <c r="AA87277" s="271"/>
    </row>
    <row r="87278" spans="27:27">
      <c r="AA87278" s="271"/>
    </row>
    <row r="87279" spans="27:27">
      <c r="AA87279" s="271"/>
    </row>
    <row r="87280" spans="27:27">
      <c r="AA87280" s="271"/>
    </row>
    <row r="87281" spans="27:27">
      <c r="AA87281" s="271"/>
    </row>
    <row r="87282" spans="27:27">
      <c r="AA87282" s="271"/>
    </row>
    <row r="87283" spans="27:27">
      <c r="AA87283" s="271"/>
    </row>
    <row r="87284" spans="27:27">
      <c r="AA87284" s="271"/>
    </row>
    <row r="87285" spans="27:27">
      <c r="AA87285" s="271"/>
    </row>
    <row r="87286" spans="27:27">
      <c r="AA87286" s="271"/>
    </row>
    <row r="87287" spans="27:27">
      <c r="AA87287" s="271"/>
    </row>
    <row r="87288" spans="27:27">
      <c r="AA87288" s="271"/>
    </row>
    <row r="87289" spans="27:27">
      <c r="AA87289" s="271"/>
    </row>
    <row r="87290" spans="27:27">
      <c r="AA87290" s="271"/>
    </row>
    <row r="87291" spans="27:27">
      <c r="AA87291" s="271"/>
    </row>
    <row r="87292" spans="27:27">
      <c r="AA87292" s="271"/>
    </row>
    <row r="87293" spans="27:27">
      <c r="AA87293" s="271"/>
    </row>
    <row r="87294" spans="27:27">
      <c r="AA87294" s="271"/>
    </row>
    <row r="87295" spans="27:27">
      <c r="AA87295" s="271"/>
    </row>
    <row r="87296" spans="27:27">
      <c r="AA87296" s="271"/>
    </row>
    <row r="87297" spans="27:27">
      <c r="AA87297" s="271"/>
    </row>
    <row r="87298" spans="27:27">
      <c r="AA87298" s="271"/>
    </row>
    <row r="87299" spans="27:27">
      <c r="AA87299" s="271"/>
    </row>
    <row r="87300" spans="27:27">
      <c r="AA87300" s="271"/>
    </row>
    <row r="87301" spans="27:27">
      <c r="AA87301" s="271"/>
    </row>
    <row r="87302" spans="27:27">
      <c r="AA87302" s="271"/>
    </row>
    <row r="87303" spans="27:27">
      <c r="AA87303" s="271"/>
    </row>
    <row r="87304" spans="27:27">
      <c r="AA87304" s="271"/>
    </row>
    <row r="87305" spans="27:27">
      <c r="AA87305" s="271"/>
    </row>
    <row r="87306" spans="27:27">
      <c r="AA87306" s="271"/>
    </row>
    <row r="87307" spans="27:27">
      <c r="AA87307" s="271"/>
    </row>
    <row r="87308" spans="27:27">
      <c r="AA87308" s="271"/>
    </row>
    <row r="87309" spans="27:27">
      <c r="AA87309" s="271"/>
    </row>
    <row r="87310" spans="27:27">
      <c r="AA87310" s="271"/>
    </row>
    <row r="87311" spans="27:27">
      <c r="AA87311" s="271"/>
    </row>
    <row r="87312" spans="27:27">
      <c r="AA87312" s="271"/>
    </row>
    <row r="87313" spans="27:27">
      <c r="AA87313" s="271"/>
    </row>
    <row r="87314" spans="27:27">
      <c r="AA87314" s="271"/>
    </row>
    <row r="87315" spans="27:27">
      <c r="AA87315" s="271"/>
    </row>
    <row r="87316" spans="27:27">
      <c r="AA87316" s="271"/>
    </row>
    <row r="87317" spans="27:27">
      <c r="AA87317" s="271"/>
    </row>
    <row r="87318" spans="27:27">
      <c r="AA87318" s="271"/>
    </row>
    <row r="87319" spans="27:27">
      <c r="AA87319" s="271"/>
    </row>
    <row r="87320" spans="27:27">
      <c r="AA87320" s="271"/>
    </row>
    <row r="87321" spans="27:27">
      <c r="AA87321" s="271"/>
    </row>
    <row r="87322" spans="27:27">
      <c r="AA87322" s="271"/>
    </row>
    <row r="87323" spans="27:27">
      <c r="AA87323" s="271"/>
    </row>
    <row r="87324" spans="27:27">
      <c r="AA87324" s="271"/>
    </row>
    <row r="87325" spans="27:27">
      <c r="AA87325" s="271"/>
    </row>
    <row r="87326" spans="27:27">
      <c r="AA87326" s="271"/>
    </row>
    <row r="87327" spans="27:27">
      <c r="AA87327" s="271"/>
    </row>
    <row r="87328" spans="27:27">
      <c r="AA87328" s="271"/>
    </row>
    <row r="87329" spans="27:27">
      <c r="AA87329" s="271"/>
    </row>
    <row r="87330" spans="27:27">
      <c r="AA87330" s="271"/>
    </row>
    <row r="87331" spans="27:27">
      <c r="AA87331" s="271"/>
    </row>
    <row r="87332" spans="27:27">
      <c r="AA87332" s="271"/>
    </row>
    <row r="87333" spans="27:27">
      <c r="AA87333" s="271"/>
    </row>
    <row r="87334" spans="27:27">
      <c r="AA87334" s="271"/>
    </row>
    <row r="87335" spans="27:27">
      <c r="AA87335" s="271"/>
    </row>
    <row r="87336" spans="27:27">
      <c r="AA87336" s="271"/>
    </row>
    <row r="87337" spans="27:27">
      <c r="AA87337" s="271"/>
    </row>
    <row r="87338" spans="27:27">
      <c r="AA87338" s="271"/>
    </row>
    <row r="87339" spans="27:27">
      <c r="AA87339" s="271"/>
    </row>
    <row r="87340" spans="27:27">
      <c r="AA87340" s="271"/>
    </row>
    <row r="87341" spans="27:27">
      <c r="AA87341" s="271"/>
    </row>
    <row r="87342" spans="27:27">
      <c r="AA87342" s="271"/>
    </row>
    <row r="87343" spans="27:27">
      <c r="AA87343" s="271"/>
    </row>
    <row r="87344" spans="27:27">
      <c r="AA87344" s="271"/>
    </row>
    <row r="87345" spans="27:27">
      <c r="AA87345" s="271"/>
    </row>
    <row r="87346" spans="27:27">
      <c r="AA87346" s="271"/>
    </row>
    <row r="87347" spans="27:27">
      <c r="AA87347" s="271"/>
    </row>
    <row r="87348" spans="27:27">
      <c r="AA87348" s="271"/>
    </row>
    <row r="87349" spans="27:27">
      <c r="AA87349" s="271"/>
    </row>
    <row r="87350" spans="27:27">
      <c r="AA87350" s="271"/>
    </row>
    <row r="87351" spans="27:27">
      <c r="AA87351" s="271"/>
    </row>
    <row r="87352" spans="27:27">
      <c r="AA87352" s="271"/>
    </row>
    <row r="87353" spans="27:27">
      <c r="AA87353" s="271"/>
    </row>
    <row r="87354" spans="27:27">
      <c r="AA87354" s="271"/>
    </row>
    <row r="87355" spans="27:27">
      <c r="AA87355" s="271"/>
    </row>
    <row r="87356" spans="27:27">
      <c r="AA87356" s="271"/>
    </row>
    <row r="87357" spans="27:27">
      <c r="AA87357" s="271"/>
    </row>
    <row r="87358" spans="27:27">
      <c r="AA87358" s="271"/>
    </row>
    <row r="87359" spans="27:27">
      <c r="AA87359" s="271"/>
    </row>
    <row r="87360" spans="27:27">
      <c r="AA87360" s="271"/>
    </row>
    <row r="87361" spans="27:27">
      <c r="AA87361" s="271"/>
    </row>
    <row r="87362" spans="27:27">
      <c r="AA87362" s="271"/>
    </row>
    <row r="87363" spans="27:27">
      <c r="AA87363" s="271"/>
    </row>
    <row r="87364" spans="27:27">
      <c r="AA87364" s="271"/>
    </row>
    <row r="87365" spans="27:27">
      <c r="AA87365" s="271"/>
    </row>
    <row r="87366" spans="27:27">
      <c r="AA87366" s="271"/>
    </row>
    <row r="87367" spans="27:27">
      <c r="AA87367" s="271"/>
    </row>
    <row r="87368" spans="27:27">
      <c r="AA87368" s="271"/>
    </row>
    <row r="87369" spans="27:27">
      <c r="AA87369" s="271"/>
    </row>
    <row r="87370" spans="27:27">
      <c r="AA87370" s="271"/>
    </row>
    <row r="87371" spans="27:27">
      <c r="AA87371" s="271"/>
    </row>
    <row r="87372" spans="27:27">
      <c r="AA87372" s="271"/>
    </row>
    <row r="87373" spans="27:27">
      <c r="AA87373" s="271"/>
    </row>
    <row r="87374" spans="27:27">
      <c r="AA87374" s="271"/>
    </row>
    <row r="87375" spans="27:27">
      <c r="AA87375" s="271"/>
    </row>
    <row r="87376" spans="27:27">
      <c r="AA87376" s="271"/>
    </row>
    <row r="87377" spans="27:27">
      <c r="AA87377" s="271"/>
    </row>
    <row r="87378" spans="27:27">
      <c r="AA87378" s="271"/>
    </row>
    <row r="87379" spans="27:27">
      <c r="AA87379" s="271"/>
    </row>
    <row r="87380" spans="27:27">
      <c r="AA87380" s="271"/>
    </row>
    <row r="87381" spans="27:27">
      <c r="AA87381" s="271"/>
    </row>
    <row r="87382" spans="27:27">
      <c r="AA87382" s="271"/>
    </row>
    <row r="87383" spans="27:27">
      <c r="AA87383" s="271"/>
    </row>
    <row r="87384" spans="27:27">
      <c r="AA87384" s="271"/>
    </row>
    <row r="87385" spans="27:27">
      <c r="AA87385" s="271"/>
    </row>
    <row r="87386" spans="27:27">
      <c r="AA87386" s="271"/>
    </row>
    <row r="87387" spans="27:27">
      <c r="AA87387" s="271"/>
    </row>
    <row r="87388" spans="27:27">
      <c r="AA87388" s="271"/>
    </row>
    <row r="87389" spans="27:27">
      <c r="AA87389" s="271"/>
    </row>
    <row r="87390" spans="27:27">
      <c r="AA87390" s="271"/>
    </row>
    <row r="87391" spans="27:27">
      <c r="AA87391" s="271"/>
    </row>
    <row r="87392" spans="27:27">
      <c r="AA87392" s="271"/>
    </row>
    <row r="87393" spans="27:27">
      <c r="AA87393" s="271"/>
    </row>
    <row r="87394" spans="27:27">
      <c r="AA87394" s="271"/>
    </row>
    <row r="87395" spans="27:27">
      <c r="AA87395" s="271"/>
    </row>
    <row r="87396" spans="27:27">
      <c r="AA87396" s="271"/>
    </row>
    <row r="87397" spans="27:27">
      <c r="AA87397" s="271"/>
    </row>
    <row r="87398" spans="27:27">
      <c r="AA87398" s="271"/>
    </row>
    <row r="87399" spans="27:27">
      <c r="AA87399" s="271"/>
    </row>
    <row r="87400" spans="27:27">
      <c r="AA87400" s="271"/>
    </row>
    <row r="87401" spans="27:27">
      <c r="AA87401" s="271"/>
    </row>
    <row r="87402" spans="27:27">
      <c r="AA87402" s="271"/>
    </row>
    <row r="87403" spans="27:27">
      <c r="AA87403" s="271"/>
    </row>
    <row r="87404" spans="27:27">
      <c r="AA87404" s="271"/>
    </row>
    <row r="87405" spans="27:27">
      <c r="AA87405" s="271"/>
    </row>
    <row r="87406" spans="27:27">
      <c r="AA87406" s="271"/>
    </row>
    <row r="87407" spans="27:27">
      <c r="AA87407" s="271"/>
    </row>
    <row r="87408" spans="27:27">
      <c r="AA87408" s="271"/>
    </row>
    <row r="87409" spans="27:27">
      <c r="AA87409" s="271"/>
    </row>
    <row r="87410" spans="27:27">
      <c r="AA87410" s="271"/>
    </row>
    <row r="87411" spans="27:27">
      <c r="AA87411" s="271"/>
    </row>
    <row r="87412" spans="27:27">
      <c r="AA87412" s="271"/>
    </row>
    <row r="87413" spans="27:27">
      <c r="AA87413" s="271"/>
    </row>
    <row r="87414" spans="27:27">
      <c r="AA87414" s="271"/>
    </row>
    <row r="87415" spans="27:27">
      <c r="AA87415" s="271"/>
    </row>
    <row r="87416" spans="27:27">
      <c r="AA87416" s="271"/>
    </row>
    <row r="87417" spans="27:27">
      <c r="AA87417" s="271"/>
    </row>
    <row r="87418" spans="27:27">
      <c r="AA87418" s="271"/>
    </row>
    <row r="87419" spans="27:27">
      <c r="AA87419" s="271"/>
    </row>
    <row r="87420" spans="27:27">
      <c r="AA87420" s="271"/>
    </row>
    <row r="87421" spans="27:27">
      <c r="AA87421" s="271"/>
    </row>
    <row r="87422" spans="27:27">
      <c r="AA87422" s="271"/>
    </row>
    <row r="87423" spans="27:27">
      <c r="AA87423" s="271"/>
    </row>
    <row r="87424" spans="27:27">
      <c r="AA87424" s="271"/>
    </row>
    <row r="87425" spans="27:27">
      <c r="AA87425" s="271"/>
    </row>
    <row r="87426" spans="27:27">
      <c r="AA87426" s="271"/>
    </row>
    <row r="87427" spans="27:27">
      <c r="AA87427" s="271"/>
    </row>
    <row r="87428" spans="27:27">
      <c r="AA87428" s="271"/>
    </row>
    <row r="87429" spans="27:27">
      <c r="AA87429" s="271"/>
    </row>
    <row r="87430" spans="27:27">
      <c r="AA87430" s="271"/>
    </row>
    <row r="87431" spans="27:27">
      <c r="AA87431" s="271"/>
    </row>
    <row r="87432" spans="27:27">
      <c r="AA87432" s="271"/>
    </row>
    <row r="87433" spans="27:27">
      <c r="AA87433" s="271"/>
    </row>
    <row r="87434" spans="27:27">
      <c r="AA87434" s="271"/>
    </row>
    <row r="87435" spans="27:27">
      <c r="AA87435" s="271"/>
    </row>
    <row r="87436" spans="27:27">
      <c r="AA87436" s="271"/>
    </row>
    <row r="87437" spans="27:27">
      <c r="AA87437" s="271"/>
    </row>
    <row r="87438" spans="27:27">
      <c r="AA87438" s="271"/>
    </row>
    <row r="87439" spans="27:27">
      <c r="AA87439" s="271"/>
    </row>
    <row r="87440" spans="27:27">
      <c r="AA87440" s="271"/>
    </row>
    <row r="87441" spans="27:27">
      <c r="AA87441" s="271"/>
    </row>
    <row r="87442" spans="27:27">
      <c r="AA87442" s="271"/>
    </row>
    <row r="87443" spans="27:27">
      <c r="AA87443" s="271"/>
    </row>
    <row r="87444" spans="27:27">
      <c r="AA87444" s="271"/>
    </row>
    <row r="87445" spans="27:27">
      <c r="AA87445" s="271"/>
    </row>
    <row r="87446" spans="27:27">
      <c r="AA87446" s="271"/>
    </row>
    <row r="87447" spans="27:27">
      <c r="AA87447" s="271"/>
    </row>
    <row r="87448" spans="27:27">
      <c r="AA87448" s="271"/>
    </row>
    <row r="87449" spans="27:27">
      <c r="AA87449" s="271"/>
    </row>
    <row r="87450" spans="27:27">
      <c r="AA87450" s="271"/>
    </row>
    <row r="87451" spans="27:27">
      <c r="AA87451" s="271"/>
    </row>
    <row r="87452" spans="27:27">
      <c r="AA87452" s="271"/>
    </row>
    <row r="87453" spans="27:27">
      <c r="AA87453" s="271"/>
    </row>
    <row r="87454" spans="27:27">
      <c r="AA87454" s="271"/>
    </row>
    <row r="87455" spans="27:27">
      <c r="AA87455" s="271"/>
    </row>
    <row r="87456" spans="27:27">
      <c r="AA87456" s="271"/>
    </row>
    <row r="87457" spans="27:27">
      <c r="AA87457" s="271"/>
    </row>
    <row r="87458" spans="27:27">
      <c r="AA87458" s="271"/>
    </row>
    <row r="87459" spans="27:27">
      <c r="AA87459" s="271"/>
    </row>
    <row r="87460" spans="27:27">
      <c r="AA87460" s="271"/>
    </row>
    <row r="87461" spans="27:27">
      <c r="AA87461" s="271"/>
    </row>
    <row r="87462" spans="27:27">
      <c r="AA87462" s="271"/>
    </row>
    <row r="87463" spans="27:27">
      <c r="AA87463" s="271"/>
    </row>
    <row r="87464" spans="27:27">
      <c r="AA87464" s="271"/>
    </row>
    <row r="87465" spans="27:27">
      <c r="AA87465" s="271"/>
    </row>
    <row r="87466" spans="27:27">
      <c r="AA87466" s="271"/>
    </row>
    <row r="87467" spans="27:27">
      <c r="AA87467" s="271"/>
    </row>
    <row r="87468" spans="27:27">
      <c r="AA87468" s="271"/>
    </row>
    <row r="87469" spans="27:27">
      <c r="AA87469" s="271"/>
    </row>
    <row r="87470" spans="27:27">
      <c r="AA87470" s="271"/>
    </row>
    <row r="87471" spans="27:27">
      <c r="AA87471" s="271"/>
    </row>
    <row r="87472" spans="27:27">
      <c r="AA87472" s="271"/>
    </row>
    <row r="87473" spans="27:27">
      <c r="AA87473" s="271"/>
    </row>
    <row r="87474" spans="27:27">
      <c r="AA87474" s="271"/>
    </row>
    <row r="87475" spans="27:27">
      <c r="AA87475" s="271"/>
    </row>
    <row r="87476" spans="27:27">
      <c r="AA87476" s="271"/>
    </row>
    <row r="87477" spans="27:27">
      <c r="AA87477" s="271"/>
    </row>
    <row r="87478" spans="27:27">
      <c r="AA87478" s="271"/>
    </row>
    <row r="87479" spans="27:27">
      <c r="AA87479" s="271"/>
    </row>
    <row r="87480" spans="27:27">
      <c r="AA87480" s="271"/>
    </row>
    <row r="87481" spans="27:27">
      <c r="AA87481" s="271"/>
    </row>
    <row r="87482" spans="27:27">
      <c r="AA87482" s="271"/>
    </row>
    <row r="87483" spans="27:27">
      <c r="AA87483" s="271"/>
    </row>
    <row r="87484" spans="27:27">
      <c r="AA87484" s="271"/>
    </row>
    <row r="87485" spans="27:27">
      <c r="AA87485" s="271"/>
    </row>
    <row r="87486" spans="27:27">
      <c r="AA87486" s="271"/>
    </row>
    <row r="87487" spans="27:27">
      <c r="AA87487" s="271"/>
    </row>
    <row r="87488" spans="27:27">
      <c r="AA87488" s="271"/>
    </row>
    <row r="87489" spans="27:27">
      <c r="AA87489" s="271"/>
    </row>
    <row r="87490" spans="27:27">
      <c r="AA87490" s="271"/>
    </row>
    <row r="87491" spans="27:27">
      <c r="AA87491" s="271"/>
    </row>
    <row r="87492" spans="27:27">
      <c r="AA87492" s="271"/>
    </row>
    <row r="87493" spans="27:27">
      <c r="AA87493" s="271"/>
    </row>
    <row r="87494" spans="27:27">
      <c r="AA87494" s="271"/>
    </row>
    <row r="87495" spans="27:27">
      <c r="AA87495" s="271"/>
    </row>
    <row r="87496" spans="27:27">
      <c r="AA87496" s="271"/>
    </row>
    <row r="87497" spans="27:27">
      <c r="AA87497" s="271"/>
    </row>
    <row r="87498" spans="27:27">
      <c r="AA87498" s="271"/>
    </row>
    <row r="87499" spans="27:27">
      <c r="AA87499" s="271"/>
    </row>
    <row r="87500" spans="27:27">
      <c r="AA87500" s="271"/>
    </row>
    <row r="87501" spans="27:27">
      <c r="AA87501" s="271"/>
    </row>
    <row r="87502" spans="27:27">
      <c r="AA87502" s="271"/>
    </row>
    <row r="87503" spans="27:27">
      <c r="AA87503" s="271"/>
    </row>
    <row r="87504" spans="27:27">
      <c r="AA87504" s="271"/>
    </row>
    <row r="87505" spans="27:27">
      <c r="AA87505" s="271"/>
    </row>
    <row r="87506" spans="27:27">
      <c r="AA87506" s="271"/>
    </row>
    <row r="87507" spans="27:27">
      <c r="AA87507" s="271"/>
    </row>
    <row r="87508" spans="27:27">
      <c r="AA87508" s="271"/>
    </row>
    <row r="87509" spans="27:27">
      <c r="AA87509" s="271"/>
    </row>
    <row r="87510" spans="27:27">
      <c r="AA87510" s="271"/>
    </row>
    <row r="87511" spans="27:27">
      <c r="AA87511" s="271"/>
    </row>
    <row r="87512" spans="27:27">
      <c r="AA87512" s="271"/>
    </row>
    <row r="87513" spans="27:27">
      <c r="AA87513" s="271"/>
    </row>
    <row r="87514" spans="27:27">
      <c r="AA87514" s="271"/>
    </row>
    <row r="87515" spans="27:27">
      <c r="AA87515" s="271"/>
    </row>
    <row r="87516" spans="27:27">
      <c r="AA87516" s="271"/>
    </row>
    <row r="87517" spans="27:27">
      <c r="AA87517" s="271"/>
    </row>
    <row r="87518" spans="27:27">
      <c r="AA87518" s="271"/>
    </row>
    <row r="87519" spans="27:27">
      <c r="AA87519" s="271"/>
    </row>
    <row r="87520" spans="27:27">
      <c r="AA87520" s="271"/>
    </row>
    <row r="87521" spans="27:27">
      <c r="AA87521" s="271"/>
    </row>
    <row r="87522" spans="27:27">
      <c r="AA87522" s="271"/>
    </row>
    <row r="87523" spans="27:27">
      <c r="AA87523" s="271"/>
    </row>
    <row r="87524" spans="27:27">
      <c r="AA87524" s="271"/>
    </row>
    <row r="87525" spans="27:27">
      <c r="AA87525" s="271"/>
    </row>
    <row r="87526" spans="27:27">
      <c r="AA87526" s="271"/>
    </row>
    <row r="87527" spans="27:27">
      <c r="AA87527" s="271"/>
    </row>
    <row r="87528" spans="27:27">
      <c r="AA87528" s="271"/>
    </row>
    <row r="87529" spans="27:27">
      <c r="AA87529" s="271"/>
    </row>
    <row r="87530" spans="27:27">
      <c r="AA87530" s="271"/>
    </row>
    <row r="87531" spans="27:27">
      <c r="AA87531" s="271"/>
    </row>
    <row r="87532" spans="27:27">
      <c r="AA87532" s="271"/>
    </row>
    <row r="87533" spans="27:27">
      <c r="AA87533" s="271"/>
    </row>
    <row r="87534" spans="27:27">
      <c r="AA87534" s="271"/>
    </row>
    <row r="87535" spans="27:27">
      <c r="AA87535" s="271"/>
    </row>
    <row r="87536" spans="27:27">
      <c r="AA87536" s="271"/>
    </row>
    <row r="87537" spans="27:27">
      <c r="AA87537" s="271"/>
    </row>
    <row r="87538" spans="27:27">
      <c r="AA87538" s="271"/>
    </row>
    <row r="87539" spans="27:27">
      <c r="AA87539" s="271"/>
    </row>
    <row r="87540" spans="27:27">
      <c r="AA87540" s="271"/>
    </row>
    <row r="87541" spans="27:27">
      <c r="AA87541" s="271"/>
    </row>
    <row r="87542" spans="27:27">
      <c r="AA87542" s="271"/>
    </row>
    <row r="87543" spans="27:27">
      <c r="AA87543" s="271"/>
    </row>
    <row r="87544" spans="27:27">
      <c r="AA87544" s="271"/>
    </row>
    <row r="87545" spans="27:27">
      <c r="AA87545" s="271"/>
    </row>
    <row r="87546" spans="27:27">
      <c r="AA87546" s="271"/>
    </row>
    <row r="87547" spans="27:27">
      <c r="AA87547" s="271"/>
    </row>
    <row r="87548" spans="27:27">
      <c r="AA87548" s="271"/>
    </row>
    <row r="87549" spans="27:27">
      <c r="AA87549" s="271"/>
    </row>
    <row r="87550" spans="27:27">
      <c r="AA87550" s="271"/>
    </row>
    <row r="87551" spans="27:27">
      <c r="AA87551" s="271"/>
    </row>
    <row r="87552" spans="27:27">
      <c r="AA87552" s="271"/>
    </row>
    <row r="87553" spans="27:27">
      <c r="AA87553" s="271"/>
    </row>
    <row r="87554" spans="27:27">
      <c r="AA87554" s="271"/>
    </row>
    <row r="87555" spans="27:27">
      <c r="AA87555" s="271"/>
    </row>
    <row r="87556" spans="27:27">
      <c r="AA87556" s="271"/>
    </row>
    <row r="87557" spans="27:27">
      <c r="AA87557" s="271"/>
    </row>
    <row r="87558" spans="27:27">
      <c r="AA87558" s="271"/>
    </row>
    <row r="87559" spans="27:27">
      <c r="AA87559" s="271"/>
    </row>
    <row r="87560" spans="27:27">
      <c r="AA87560" s="271"/>
    </row>
    <row r="87561" spans="27:27">
      <c r="AA87561" s="271"/>
    </row>
    <row r="87562" spans="27:27">
      <c r="AA87562" s="271"/>
    </row>
    <row r="87563" spans="27:27">
      <c r="AA87563" s="271"/>
    </row>
    <row r="87564" spans="27:27">
      <c r="AA87564" s="271"/>
    </row>
    <row r="87565" spans="27:27">
      <c r="AA87565" s="271"/>
    </row>
    <row r="87566" spans="27:27">
      <c r="AA87566" s="271"/>
    </row>
    <row r="87567" spans="27:27">
      <c r="AA87567" s="271"/>
    </row>
    <row r="87568" spans="27:27">
      <c r="AA87568" s="271"/>
    </row>
    <row r="87569" spans="27:27">
      <c r="AA87569" s="271"/>
    </row>
    <row r="87570" spans="27:27">
      <c r="AA87570" s="271"/>
    </row>
    <row r="87571" spans="27:27">
      <c r="AA87571" s="271"/>
    </row>
    <row r="87572" spans="27:27">
      <c r="AA87572" s="271"/>
    </row>
    <row r="87573" spans="27:27">
      <c r="AA87573" s="271"/>
    </row>
    <row r="87574" spans="27:27">
      <c r="AA87574" s="271"/>
    </row>
    <row r="87575" spans="27:27">
      <c r="AA87575" s="271"/>
    </row>
    <row r="87576" spans="27:27">
      <c r="AA87576" s="271"/>
    </row>
    <row r="87577" spans="27:27">
      <c r="AA87577" s="271"/>
    </row>
    <row r="87578" spans="27:27">
      <c r="AA87578" s="271"/>
    </row>
    <row r="87579" spans="27:27">
      <c r="AA87579" s="271"/>
    </row>
    <row r="87580" spans="27:27">
      <c r="AA87580" s="271"/>
    </row>
    <row r="87581" spans="27:27">
      <c r="AA87581" s="271"/>
    </row>
    <row r="87582" spans="27:27">
      <c r="AA87582" s="271"/>
    </row>
    <row r="87583" spans="27:27">
      <c r="AA87583" s="271"/>
    </row>
    <row r="87584" spans="27:27">
      <c r="AA87584" s="271"/>
    </row>
    <row r="87585" spans="27:27">
      <c r="AA87585" s="271"/>
    </row>
    <row r="87586" spans="27:27">
      <c r="AA87586" s="271"/>
    </row>
    <row r="87587" spans="27:27">
      <c r="AA87587" s="271"/>
    </row>
    <row r="87588" spans="27:27">
      <c r="AA87588" s="271"/>
    </row>
    <row r="87589" spans="27:27">
      <c r="AA87589" s="271"/>
    </row>
    <row r="87590" spans="27:27">
      <c r="AA87590" s="271"/>
    </row>
    <row r="87591" spans="27:27">
      <c r="AA87591" s="271"/>
    </row>
    <row r="87592" spans="27:27">
      <c r="AA87592" s="271"/>
    </row>
    <row r="87593" spans="27:27">
      <c r="AA87593" s="271"/>
    </row>
    <row r="87594" spans="27:27">
      <c r="AA87594" s="271"/>
    </row>
    <row r="87595" spans="27:27">
      <c r="AA87595" s="271"/>
    </row>
    <row r="87596" spans="27:27">
      <c r="AA87596" s="271"/>
    </row>
    <row r="87597" spans="27:27">
      <c r="AA87597" s="271"/>
    </row>
    <row r="87598" spans="27:27">
      <c r="AA87598" s="271"/>
    </row>
    <row r="87599" spans="27:27">
      <c r="AA87599" s="271"/>
    </row>
    <row r="87600" spans="27:27">
      <c r="AA87600" s="271"/>
    </row>
    <row r="87601" spans="27:27">
      <c r="AA87601" s="271"/>
    </row>
    <row r="87602" spans="27:27">
      <c r="AA87602" s="271"/>
    </row>
    <row r="87603" spans="27:27">
      <c r="AA87603" s="271"/>
    </row>
    <row r="87604" spans="27:27">
      <c r="AA87604" s="271"/>
    </row>
    <row r="87605" spans="27:27">
      <c r="AA87605" s="271"/>
    </row>
    <row r="87606" spans="27:27">
      <c r="AA87606" s="271"/>
    </row>
    <row r="87607" spans="27:27">
      <c r="AA87607" s="271"/>
    </row>
    <row r="87608" spans="27:27">
      <c r="AA87608" s="271"/>
    </row>
    <row r="87609" spans="27:27">
      <c r="AA87609" s="271"/>
    </row>
    <row r="87610" spans="27:27">
      <c r="AA87610" s="271"/>
    </row>
    <row r="87611" spans="27:27">
      <c r="AA87611" s="271"/>
    </row>
    <row r="87612" spans="27:27">
      <c r="AA87612" s="271"/>
    </row>
    <row r="87613" spans="27:27">
      <c r="AA87613" s="271"/>
    </row>
    <row r="87614" spans="27:27">
      <c r="AA87614" s="271"/>
    </row>
    <row r="87615" spans="27:27">
      <c r="AA87615" s="271"/>
    </row>
    <row r="87616" spans="27:27">
      <c r="AA87616" s="271"/>
    </row>
    <row r="87617" spans="27:27">
      <c r="AA87617" s="271"/>
    </row>
    <row r="87618" spans="27:27">
      <c r="AA87618" s="271"/>
    </row>
    <row r="87619" spans="27:27">
      <c r="AA87619" s="271"/>
    </row>
    <row r="87620" spans="27:27">
      <c r="AA87620" s="271"/>
    </row>
    <row r="87621" spans="27:27">
      <c r="AA87621" s="271"/>
    </row>
    <row r="87622" spans="27:27">
      <c r="AA87622" s="271"/>
    </row>
    <row r="87623" spans="27:27">
      <c r="AA87623" s="271"/>
    </row>
    <row r="87624" spans="27:27">
      <c r="AA87624" s="271"/>
    </row>
    <row r="87625" spans="27:27">
      <c r="AA87625" s="271"/>
    </row>
    <row r="87626" spans="27:27">
      <c r="AA87626" s="271"/>
    </row>
    <row r="87627" spans="27:27">
      <c r="AA87627" s="271"/>
    </row>
    <row r="87628" spans="27:27">
      <c r="AA87628" s="271"/>
    </row>
    <row r="87629" spans="27:27">
      <c r="AA87629" s="271"/>
    </row>
    <row r="87630" spans="27:27">
      <c r="AA87630" s="271"/>
    </row>
    <row r="87631" spans="27:27">
      <c r="AA87631" s="271"/>
    </row>
    <row r="87632" spans="27:27">
      <c r="AA87632" s="271"/>
    </row>
    <row r="87633" spans="27:27">
      <c r="AA87633" s="271"/>
    </row>
    <row r="87634" spans="27:27">
      <c r="AA87634" s="271"/>
    </row>
    <row r="87635" spans="27:27">
      <c r="AA87635" s="271"/>
    </row>
    <row r="87636" spans="27:27">
      <c r="AA87636" s="271"/>
    </row>
    <row r="87637" spans="27:27">
      <c r="AA87637" s="271"/>
    </row>
    <row r="87638" spans="27:27">
      <c r="AA87638" s="271"/>
    </row>
    <row r="87639" spans="27:27">
      <c r="AA87639" s="271"/>
    </row>
    <row r="87640" spans="27:27">
      <c r="AA87640" s="271"/>
    </row>
    <row r="87641" spans="27:27">
      <c r="AA87641" s="271"/>
    </row>
    <row r="87642" spans="27:27">
      <c r="AA87642" s="271"/>
    </row>
    <row r="87643" spans="27:27">
      <c r="AA87643" s="271"/>
    </row>
    <row r="87644" spans="27:27">
      <c r="AA87644" s="271"/>
    </row>
    <row r="87645" spans="27:27">
      <c r="AA87645" s="271"/>
    </row>
    <row r="87646" spans="27:27">
      <c r="AA87646" s="271"/>
    </row>
    <row r="87647" spans="27:27">
      <c r="AA87647" s="271"/>
    </row>
    <row r="87648" spans="27:27">
      <c r="AA87648" s="271"/>
    </row>
    <row r="87649" spans="27:27">
      <c r="AA87649" s="271"/>
    </row>
    <row r="87650" spans="27:27">
      <c r="AA87650" s="271"/>
    </row>
    <row r="87651" spans="27:27">
      <c r="AA87651" s="271"/>
    </row>
    <row r="87652" spans="27:27">
      <c r="AA87652" s="271"/>
    </row>
    <row r="87653" spans="27:27">
      <c r="AA87653" s="271"/>
    </row>
    <row r="87654" spans="27:27">
      <c r="AA87654" s="271"/>
    </row>
    <row r="87655" spans="27:27">
      <c r="AA87655" s="271"/>
    </row>
    <row r="87656" spans="27:27">
      <c r="AA87656" s="271"/>
    </row>
    <row r="87657" spans="27:27">
      <c r="AA87657" s="271"/>
    </row>
    <row r="87658" spans="27:27">
      <c r="AA87658" s="271"/>
    </row>
    <row r="87659" spans="27:27">
      <c r="AA87659" s="271"/>
    </row>
    <row r="87660" spans="27:27">
      <c r="AA87660" s="271"/>
    </row>
    <row r="87661" spans="27:27">
      <c r="AA87661" s="271"/>
    </row>
    <row r="87662" spans="27:27">
      <c r="AA87662" s="271"/>
    </row>
    <row r="87663" spans="27:27">
      <c r="AA87663" s="271"/>
    </row>
    <row r="87664" spans="27:27">
      <c r="AA87664" s="271"/>
    </row>
    <row r="87665" spans="27:27">
      <c r="AA87665" s="271"/>
    </row>
    <row r="87666" spans="27:27">
      <c r="AA87666" s="271"/>
    </row>
    <row r="87667" spans="27:27">
      <c r="AA87667" s="271"/>
    </row>
    <row r="87668" spans="27:27">
      <c r="AA87668" s="271"/>
    </row>
    <row r="87669" spans="27:27">
      <c r="AA87669" s="271"/>
    </row>
    <row r="87670" spans="27:27">
      <c r="AA87670" s="271"/>
    </row>
    <row r="87671" spans="27:27">
      <c r="AA87671" s="271"/>
    </row>
    <row r="87672" spans="27:27">
      <c r="AA87672" s="271"/>
    </row>
    <row r="87673" spans="27:27">
      <c r="AA87673" s="271"/>
    </row>
    <row r="87674" spans="27:27">
      <c r="AA87674" s="271"/>
    </row>
    <row r="87675" spans="27:27">
      <c r="AA87675" s="271"/>
    </row>
    <row r="87676" spans="27:27">
      <c r="AA87676" s="271"/>
    </row>
    <row r="87677" spans="27:27">
      <c r="AA87677" s="271"/>
    </row>
    <row r="87678" spans="27:27">
      <c r="AA87678" s="271"/>
    </row>
    <row r="87679" spans="27:27">
      <c r="AA87679" s="271"/>
    </row>
    <row r="87680" spans="27:27">
      <c r="AA87680" s="271"/>
    </row>
    <row r="87681" spans="27:27">
      <c r="AA87681" s="271"/>
    </row>
    <row r="87682" spans="27:27">
      <c r="AA87682" s="271"/>
    </row>
    <row r="87683" spans="27:27">
      <c r="AA87683" s="271"/>
    </row>
    <row r="87684" spans="27:27">
      <c r="AA87684" s="271"/>
    </row>
    <row r="87685" spans="27:27">
      <c r="AA87685" s="271"/>
    </row>
    <row r="87686" spans="27:27">
      <c r="AA87686" s="271"/>
    </row>
    <row r="87687" spans="27:27">
      <c r="AA87687" s="271"/>
    </row>
    <row r="87688" spans="27:27">
      <c r="AA87688" s="271"/>
    </row>
    <row r="87689" spans="27:27">
      <c r="AA87689" s="271"/>
    </row>
    <row r="87690" spans="27:27">
      <c r="AA87690" s="271"/>
    </row>
    <row r="87691" spans="27:27">
      <c r="AA87691" s="271"/>
    </row>
    <row r="87692" spans="27:27">
      <c r="AA87692" s="271"/>
    </row>
    <row r="87693" spans="27:27">
      <c r="AA87693" s="271"/>
    </row>
    <row r="87694" spans="27:27">
      <c r="AA87694" s="271"/>
    </row>
    <row r="87695" spans="27:27">
      <c r="AA87695" s="271"/>
    </row>
    <row r="87696" spans="27:27">
      <c r="AA87696" s="271"/>
    </row>
    <row r="87697" spans="27:27">
      <c r="AA87697" s="271"/>
    </row>
    <row r="87698" spans="27:27">
      <c r="AA87698" s="271"/>
    </row>
    <row r="87699" spans="27:27">
      <c r="AA87699" s="271"/>
    </row>
    <row r="87700" spans="27:27">
      <c r="AA87700" s="271"/>
    </row>
    <row r="87701" spans="27:27">
      <c r="AA87701" s="271"/>
    </row>
    <row r="87702" spans="27:27">
      <c r="AA87702" s="271"/>
    </row>
    <row r="87703" spans="27:27">
      <c r="AA87703" s="271"/>
    </row>
    <row r="87704" spans="27:27">
      <c r="AA87704" s="271"/>
    </row>
    <row r="87705" spans="27:27">
      <c r="AA87705" s="271"/>
    </row>
    <row r="87706" spans="27:27">
      <c r="AA87706" s="271"/>
    </row>
    <row r="87707" spans="27:27">
      <c r="AA87707" s="271"/>
    </row>
    <row r="87708" spans="27:27">
      <c r="AA87708" s="271"/>
    </row>
    <row r="87709" spans="27:27">
      <c r="AA87709" s="271"/>
    </row>
    <row r="87710" spans="27:27">
      <c r="AA87710" s="271"/>
    </row>
    <row r="87711" spans="27:27">
      <c r="AA87711" s="271"/>
    </row>
    <row r="87712" spans="27:27">
      <c r="AA87712" s="271"/>
    </row>
    <row r="87713" spans="27:27">
      <c r="AA87713" s="271"/>
    </row>
    <row r="87714" spans="27:27">
      <c r="AA87714" s="271"/>
    </row>
    <row r="87715" spans="27:27">
      <c r="AA87715" s="271"/>
    </row>
    <row r="87716" spans="27:27">
      <c r="AA87716" s="271"/>
    </row>
    <row r="87717" spans="27:27">
      <c r="AA87717" s="271"/>
    </row>
    <row r="87718" spans="27:27">
      <c r="AA87718" s="271"/>
    </row>
    <row r="87719" spans="27:27">
      <c r="AA87719" s="271"/>
    </row>
    <row r="87720" spans="27:27">
      <c r="AA87720" s="271"/>
    </row>
    <row r="87721" spans="27:27">
      <c r="AA87721" s="271"/>
    </row>
    <row r="87722" spans="27:27">
      <c r="AA87722" s="271"/>
    </row>
    <row r="87723" spans="27:27">
      <c r="AA87723" s="271"/>
    </row>
    <row r="87724" spans="27:27">
      <c r="AA87724" s="271"/>
    </row>
    <row r="87725" spans="27:27">
      <c r="AA87725" s="271"/>
    </row>
    <row r="87726" spans="27:27">
      <c r="AA87726" s="271"/>
    </row>
    <row r="87727" spans="27:27">
      <c r="AA87727" s="271"/>
    </row>
    <row r="87728" spans="27:27">
      <c r="AA87728" s="271"/>
    </row>
    <row r="87729" spans="27:27">
      <c r="AA87729" s="271"/>
    </row>
    <row r="87730" spans="27:27">
      <c r="AA87730" s="271"/>
    </row>
    <row r="87731" spans="27:27">
      <c r="AA87731" s="271"/>
    </row>
    <row r="87732" spans="27:27">
      <c r="AA87732" s="271"/>
    </row>
    <row r="87733" spans="27:27">
      <c r="AA87733" s="271"/>
    </row>
    <row r="87734" spans="27:27">
      <c r="AA87734" s="271"/>
    </row>
    <row r="87735" spans="27:27">
      <c r="AA87735" s="271"/>
    </row>
    <row r="87736" spans="27:27">
      <c r="AA87736" s="271"/>
    </row>
    <row r="87737" spans="27:27">
      <c r="AA87737" s="271"/>
    </row>
    <row r="87738" spans="27:27">
      <c r="AA87738" s="271"/>
    </row>
    <row r="87739" spans="27:27">
      <c r="AA87739" s="271"/>
    </row>
    <row r="87740" spans="27:27">
      <c r="AA87740" s="271"/>
    </row>
    <row r="87741" spans="27:27">
      <c r="AA87741" s="271"/>
    </row>
    <row r="87742" spans="27:27">
      <c r="AA87742" s="271"/>
    </row>
    <row r="87743" spans="27:27">
      <c r="AA87743" s="271"/>
    </row>
    <row r="87744" spans="27:27">
      <c r="AA87744" s="271"/>
    </row>
    <row r="87745" spans="27:27">
      <c r="AA87745" s="271"/>
    </row>
    <row r="87746" spans="27:27">
      <c r="AA87746" s="271"/>
    </row>
    <row r="87747" spans="27:27">
      <c r="AA87747" s="271"/>
    </row>
    <row r="87748" spans="27:27">
      <c r="AA87748" s="271"/>
    </row>
    <row r="87749" spans="27:27">
      <c r="AA87749" s="271"/>
    </row>
    <row r="87750" spans="27:27">
      <c r="AA87750" s="271"/>
    </row>
    <row r="87751" spans="27:27">
      <c r="AA87751" s="271"/>
    </row>
    <row r="87752" spans="27:27">
      <c r="AA87752" s="271"/>
    </row>
    <row r="87753" spans="27:27">
      <c r="AA87753" s="271"/>
    </row>
    <row r="87754" spans="27:27">
      <c r="AA87754" s="271"/>
    </row>
    <row r="87755" spans="27:27">
      <c r="AA87755" s="271"/>
    </row>
    <row r="87756" spans="27:27">
      <c r="AA87756" s="271"/>
    </row>
    <row r="87757" spans="27:27">
      <c r="AA87757" s="271"/>
    </row>
    <row r="87758" spans="27:27">
      <c r="AA87758" s="271"/>
    </row>
    <row r="87759" spans="27:27">
      <c r="AA87759" s="271"/>
    </row>
    <row r="87760" spans="27:27">
      <c r="AA87760" s="271"/>
    </row>
    <row r="87761" spans="27:27">
      <c r="AA87761" s="271"/>
    </row>
    <row r="87762" spans="27:27">
      <c r="AA87762" s="271"/>
    </row>
    <row r="87763" spans="27:27">
      <c r="AA87763" s="271"/>
    </row>
    <row r="87764" spans="27:27">
      <c r="AA87764" s="271"/>
    </row>
    <row r="87765" spans="27:27">
      <c r="AA87765" s="271"/>
    </row>
    <row r="87766" spans="27:27">
      <c r="AA87766" s="271"/>
    </row>
    <row r="87767" spans="27:27">
      <c r="AA87767" s="271"/>
    </row>
    <row r="87768" spans="27:27">
      <c r="AA87768" s="271"/>
    </row>
    <row r="87769" spans="27:27">
      <c r="AA87769" s="271"/>
    </row>
    <row r="87770" spans="27:27">
      <c r="AA87770" s="271"/>
    </row>
    <row r="87771" spans="27:27">
      <c r="AA87771" s="271"/>
    </row>
    <row r="87772" spans="27:27">
      <c r="AA87772" s="271"/>
    </row>
    <row r="87773" spans="27:27">
      <c r="AA87773" s="271"/>
    </row>
    <row r="87774" spans="27:27">
      <c r="AA87774" s="271"/>
    </row>
    <row r="87775" spans="27:27">
      <c r="AA87775" s="271"/>
    </row>
    <row r="87776" spans="27:27">
      <c r="AA87776" s="271"/>
    </row>
    <row r="87777" spans="27:27">
      <c r="AA87777" s="271"/>
    </row>
    <row r="87778" spans="27:27">
      <c r="AA87778" s="271"/>
    </row>
    <row r="87779" spans="27:27">
      <c r="AA87779" s="271"/>
    </row>
    <row r="87780" spans="27:27">
      <c r="AA87780" s="271"/>
    </row>
    <row r="87781" spans="27:27">
      <c r="AA87781" s="271"/>
    </row>
    <row r="87782" spans="27:27">
      <c r="AA87782" s="271"/>
    </row>
    <row r="87783" spans="27:27">
      <c r="AA87783" s="271"/>
    </row>
    <row r="87784" spans="27:27">
      <c r="AA87784" s="271"/>
    </row>
    <row r="87785" spans="27:27">
      <c r="AA87785" s="271"/>
    </row>
    <row r="87786" spans="27:27">
      <c r="AA87786" s="271"/>
    </row>
    <row r="87787" spans="27:27">
      <c r="AA87787" s="271"/>
    </row>
    <row r="87788" spans="27:27">
      <c r="AA87788" s="271"/>
    </row>
    <row r="87789" spans="27:27">
      <c r="AA87789" s="271"/>
    </row>
    <row r="87790" spans="27:27">
      <c r="AA87790" s="271"/>
    </row>
    <row r="87791" spans="27:27">
      <c r="AA87791" s="271"/>
    </row>
    <row r="87792" spans="27:27">
      <c r="AA87792" s="271"/>
    </row>
    <row r="87793" spans="27:27">
      <c r="AA87793" s="271"/>
    </row>
    <row r="87794" spans="27:27">
      <c r="AA87794" s="271"/>
    </row>
    <row r="87795" spans="27:27">
      <c r="AA87795" s="271"/>
    </row>
    <row r="87796" spans="27:27">
      <c r="AA87796" s="271"/>
    </row>
    <row r="87797" spans="27:27">
      <c r="AA87797" s="271"/>
    </row>
    <row r="87798" spans="27:27">
      <c r="AA87798" s="271"/>
    </row>
    <row r="87799" spans="27:27">
      <c r="AA87799" s="271"/>
    </row>
    <row r="87800" spans="27:27">
      <c r="AA87800" s="271"/>
    </row>
    <row r="87801" spans="27:27">
      <c r="AA87801" s="271"/>
    </row>
    <row r="87802" spans="27:27">
      <c r="AA87802" s="271"/>
    </row>
    <row r="87803" spans="27:27">
      <c r="AA87803" s="271"/>
    </row>
    <row r="87804" spans="27:27">
      <c r="AA87804" s="271"/>
    </row>
    <row r="87805" spans="27:27">
      <c r="AA87805" s="271"/>
    </row>
    <row r="87806" spans="27:27">
      <c r="AA87806" s="271"/>
    </row>
    <row r="87807" spans="27:27">
      <c r="AA87807" s="271"/>
    </row>
    <row r="87808" spans="27:27">
      <c r="AA87808" s="271"/>
    </row>
    <row r="87809" spans="27:27">
      <c r="AA87809" s="271"/>
    </row>
    <row r="87810" spans="27:27">
      <c r="AA87810" s="271"/>
    </row>
    <row r="87811" spans="27:27">
      <c r="AA87811" s="271"/>
    </row>
    <row r="87812" spans="27:27">
      <c r="AA87812" s="271"/>
    </row>
    <row r="87813" spans="27:27">
      <c r="AA87813" s="271"/>
    </row>
    <row r="87814" spans="27:27">
      <c r="AA87814" s="271"/>
    </row>
    <row r="87815" spans="27:27">
      <c r="AA87815" s="271"/>
    </row>
    <row r="87816" spans="27:27">
      <c r="AA87816" s="271"/>
    </row>
    <row r="87817" spans="27:27">
      <c r="AA87817" s="271"/>
    </row>
    <row r="87818" spans="27:27">
      <c r="AA87818" s="271"/>
    </row>
    <row r="87819" spans="27:27">
      <c r="AA87819" s="271"/>
    </row>
    <row r="87820" spans="27:27">
      <c r="AA87820" s="271"/>
    </row>
    <row r="87821" spans="27:27">
      <c r="AA87821" s="271"/>
    </row>
    <row r="87822" spans="27:27">
      <c r="AA87822" s="271"/>
    </row>
    <row r="87823" spans="27:27">
      <c r="AA87823" s="271"/>
    </row>
    <row r="87824" spans="27:27">
      <c r="AA87824" s="271"/>
    </row>
    <row r="87825" spans="27:27">
      <c r="AA87825" s="271"/>
    </row>
    <row r="87826" spans="27:27">
      <c r="AA87826" s="271"/>
    </row>
    <row r="87827" spans="27:27">
      <c r="AA87827" s="271"/>
    </row>
    <row r="87828" spans="27:27">
      <c r="AA87828" s="271"/>
    </row>
    <row r="87829" spans="27:27">
      <c r="AA87829" s="271"/>
    </row>
    <row r="87830" spans="27:27">
      <c r="AA87830" s="271"/>
    </row>
    <row r="87831" spans="27:27">
      <c r="AA87831" s="271"/>
    </row>
    <row r="87832" spans="27:27">
      <c r="AA87832" s="271"/>
    </row>
    <row r="87833" spans="27:27">
      <c r="AA87833" s="271"/>
    </row>
    <row r="87834" spans="27:27">
      <c r="AA87834" s="271"/>
    </row>
    <row r="87835" spans="27:27">
      <c r="AA87835" s="271"/>
    </row>
    <row r="87836" spans="27:27">
      <c r="AA87836" s="271"/>
    </row>
    <row r="87837" spans="27:27">
      <c r="AA87837" s="271"/>
    </row>
    <row r="87838" spans="27:27">
      <c r="AA87838" s="271"/>
    </row>
    <row r="87839" spans="27:27">
      <c r="AA87839" s="271"/>
    </row>
    <row r="87840" spans="27:27">
      <c r="AA87840" s="271"/>
    </row>
    <row r="87841" spans="27:27">
      <c r="AA87841" s="271"/>
    </row>
    <row r="87842" spans="27:27">
      <c r="AA87842" s="271"/>
    </row>
    <row r="87843" spans="27:27">
      <c r="AA87843" s="271"/>
    </row>
    <row r="87844" spans="27:27">
      <c r="AA87844" s="271"/>
    </row>
    <row r="87845" spans="27:27">
      <c r="AA87845" s="271"/>
    </row>
    <row r="87846" spans="27:27">
      <c r="AA87846" s="271"/>
    </row>
    <row r="87847" spans="27:27">
      <c r="AA87847" s="271"/>
    </row>
    <row r="87848" spans="27:27">
      <c r="AA87848" s="271"/>
    </row>
    <row r="87849" spans="27:27">
      <c r="AA87849" s="271"/>
    </row>
    <row r="87850" spans="27:27">
      <c r="AA87850" s="271"/>
    </row>
    <row r="87851" spans="27:27">
      <c r="AA87851" s="271"/>
    </row>
    <row r="87852" spans="27:27">
      <c r="AA87852" s="271"/>
    </row>
    <row r="87853" spans="27:27">
      <c r="AA87853" s="271"/>
    </row>
    <row r="87854" spans="27:27">
      <c r="AA87854" s="271"/>
    </row>
    <row r="87855" spans="27:27">
      <c r="AA87855" s="271"/>
    </row>
    <row r="87856" spans="27:27">
      <c r="AA87856" s="271"/>
    </row>
    <row r="87857" spans="27:27">
      <c r="AA87857" s="271"/>
    </row>
    <row r="87858" spans="27:27">
      <c r="AA87858" s="271"/>
    </row>
    <row r="87859" spans="27:27">
      <c r="AA87859" s="271"/>
    </row>
    <row r="87860" spans="27:27">
      <c r="AA87860" s="271"/>
    </row>
    <row r="87861" spans="27:27">
      <c r="AA87861" s="271"/>
    </row>
    <row r="87862" spans="27:27">
      <c r="AA87862" s="271"/>
    </row>
    <row r="87863" spans="27:27">
      <c r="AA87863" s="271"/>
    </row>
    <row r="87864" spans="27:27">
      <c r="AA87864" s="271"/>
    </row>
    <row r="87865" spans="27:27">
      <c r="AA87865" s="271"/>
    </row>
    <row r="87866" spans="27:27">
      <c r="AA87866" s="271"/>
    </row>
    <row r="87867" spans="27:27">
      <c r="AA87867" s="271"/>
    </row>
    <row r="87868" spans="27:27">
      <c r="AA87868" s="271"/>
    </row>
    <row r="87869" spans="27:27">
      <c r="AA87869" s="271"/>
    </row>
    <row r="87870" spans="27:27">
      <c r="AA87870" s="271"/>
    </row>
    <row r="87871" spans="27:27">
      <c r="AA87871" s="271"/>
    </row>
    <row r="87872" spans="27:27">
      <c r="AA87872" s="271"/>
    </row>
    <row r="87873" spans="27:27">
      <c r="AA87873" s="271"/>
    </row>
    <row r="87874" spans="27:27">
      <c r="AA87874" s="271"/>
    </row>
    <row r="87875" spans="27:27">
      <c r="AA87875" s="271"/>
    </row>
    <row r="87876" spans="27:27">
      <c r="AA87876" s="271"/>
    </row>
    <row r="87877" spans="27:27">
      <c r="AA87877" s="271"/>
    </row>
    <row r="87878" spans="27:27">
      <c r="AA87878" s="271"/>
    </row>
    <row r="87879" spans="27:27">
      <c r="AA87879" s="271"/>
    </row>
    <row r="87880" spans="27:27">
      <c r="AA87880" s="271"/>
    </row>
    <row r="87881" spans="27:27">
      <c r="AA87881" s="271"/>
    </row>
    <row r="87882" spans="27:27">
      <c r="AA87882" s="271"/>
    </row>
    <row r="87883" spans="27:27">
      <c r="AA87883" s="271"/>
    </row>
    <row r="87884" spans="27:27">
      <c r="AA87884" s="271"/>
    </row>
    <row r="87885" spans="27:27">
      <c r="AA87885" s="271"/>
    </row>
    <row r="87886" spans="27:27">
      <c r="AA87886" s="271"/>
    </row>
    <row r="87887" spans="27:27">
      <c r="AA87887" s="271"/>
    </row>
    <row r="87888" spans="27:27">
      <c r="AA87888" s="271"/>
    </row>
    <row r="87889" spans="27:27">
      <c r="AA87889" s="271"/>
    </row>
    <row r="87890" spans="27:27">
      <c r="AA87890" s="271"/>
    </row>
    <row r="87891" spans="27:27">
      <c r="AA87891" s="271"/>
    </row>
    <row r="87892" spans="27:27">
      <c r="AA87892" s="271"/>
    </row>
    <row r="87893" spans="27:27">
      <c r="AA87893" s="271"/>
    </row>
    <row r="87894" spans="27:27">
      <c r="AA87894" s="271"/>
    </row>
    <row r="87895" spans="27:27">
      <c r="AA87895" s="271"/>
    </row>
    <row r="87896" spans="27:27">
      <c r="AA87896" s="271"/>
    </row>
    <row r="87897" spans="27:27">
      <c r="AA87897" s="271"/>
    </row>
    <row r="87898" spans="27:27">
      <c r="AA87898" s="271"/>
    </row>
    <row r="87899" spans="27:27">
      <c r="AA87899" s="271"/>
    </row>
    <row r="87900" spans="27:27">
      <c r="AA87900" s="271"/>
    </row>
    <row r="87901" spans="27:27">
      <c r="AA87901" s="271"/>
    </row>
    <row r="87902" spans="27:27">
      <c r="AA87902" s="271"/>
    </row>
    <row r="87903" spans="27:27">
      <c r="AA87903" s="271"/>
    </row>
    <row r="87904" spans="27:27">
      <c r="AA87904" s="271"/>
    </row>
    <row r="87905" spans="27:27">
      <c r="AA87905" s="271"/>
    </row>
    <row r="87906" spans="27:27">
      <c r="AA87906" s="271"/>
    </row>
    <row r="87907" spans="27:27">
      <c r="AA87907" s="271"/>
    </row>
    <row r="87908" spans="27:27">
      <c r="AA87908" s="271"/>
    </row>
    <row r="87909" spans="27:27">
      <c r="AA87909" s="271"/>
    </row>
    <row r="87910" spans="27:27">
      <c r="AA87910" s="271"/>
    </row>
    <row r="87911" spans="27:27">
      <c r="AA87911" s="271"/>
    </row>
    <row r="87912" spans="27:27">
      <c r="AA87912" s="271"/>
    </row>
    <row r="87913" spans="27:27">
      <c r="AA87913" s="271"/>
    </row>
    <row r="87914" spans="27:27">
      <c r="AA87914" s="271"/>
    </row>
    <row r="87915" spans="27:27">
      <c r="AA87915" s="271"/>
    </row>
    <row r="87916" spans="27:27">
      <c r="AA87916" s="271"/>
    </row>
    <row r="87917" spans="27:27">
      <c r="AA87917" s="271"/>
    </row>
    <row r="87918" spans="27:27">
      <c r="AA87918" s="271"/>
    </row>
    <row r="87919" spans="27:27">
      <c r="AA87919" s="271"/>
    </row>
    <row r="87920" spans="27:27">
      <c r="AA87920" s="271"/>
    </row>
    <row r="87921" spans="27:27">
      <c r="AA87921" s="271"/>
    </row>
    <row r="87922" spans="27:27">
      <c r="AA87922" s="271"/>
    </row>
    <row r="87923" spans="27:27">
      <c r="AA87923" s="271"/>
    </row>
    <row r="87924" spans="27:27">
      <c r="AA87924" s="271"/>
    </row>
    <row r="87925" spans="27:27">
      <c r="AA87925" s="271"/>
    </row>
    <row r="87926" spans="27:27">
      <c r="AA87926" s="271"/>
    </row>
    <row r="87927" spans="27:27">
      <c r="AA87927" s="271"/>
    </row>
    <row r="87928" spans="27:27">
      <c r="AA87928" s="271"/>
    </row>
    <row r="87929" spans="27:27">
      <c r="AA87929" s="271"/>
    </row>
    <row r="87930" spans="27:27">
      <c r="AA87930" s="271"/>
    </row>
    <row r="87931" spans="27:27">
      <c r="AA87931" s="271"/>
    </row>
    <row r="87932" spans="27:27">
      <c r="AA87932" s="271"/>
    </row>
    <row r="87933" spans="27:27">
      <c r="AA87933" s="271"/>
    </row>
    <row r="87934" spans="27:27">
      <c r="AA87934" s="271"/>
    </row>
    <row r="87935" spans="27:27">
      <c r="AA87935" s="271"/>
    </row>
    <row r="87936" spans="27:27">
      <c r="AA87936" s="271"/>
    </row>
    <row r="87937" spans="27:27">
      <c r="AA87937" s="271"/>
    </row>
    <row r="87938" spans="27:27">
      <c r="AA87938" s="271"/>
    </row>
    <row r="87939" spans="27:27">
      <c r="AA87939" s="271"/>
    </row>
    <row r="87940" spans="27:27">
      <c r="AA87940" s="271"/>
    </row>
    <row r="87941" spans="27:27">
      <c r="AA87941" s="271"/>
    </row>
    <row r="87942" spans="27:27">
      <c r="AA87942" s="271"/>
    </row>
    <row r="87943" spans="27:27">
      <c r="AA87943" s="271"/>
    </row>
    <row r="87944" spans="27:27">
      <c r="AA87944" s="271"/>
    </row>
    <row r="87945" spans="27:27">
      <c r="AA87945" s="271"/>
    </row>
    <row r="87946" spans="27:27">
      <c r="AA87946" s="271"/>
    </row>
    <row r="87947" spans="27:27">
      <c r="AA87947" s="271"/>
    </row>
    <row r="87948" spans="27:27">
      <c r="AA87948" s="271"/>
    </row>
    <row r="87949" spans="27:27">
      <c r="AA87949" s="271"/>
    </row>
    <row r="87950" spans="27:27">
      <c r="AA87950" s="271"/>
    </row>
    <row r="87951" spans="27:27">
      <c r="AA87951" s="271"/>
    </row>
    <row r="87952" spans="27:27">
      <c r="AA87952" s="271"/>
    </row>
    <row r="87953" spans="27:27">
      <c r="AA87953" s="271"/>
    </row>
    <row r="87954" spans="27:27">
      <c r="AA87954" s="271"/>
    </row>
    <row r="87955" spans="27:27">
      <c r="AA87955" s="271"/>
    </row>
    <row r="87956" spans="27:27">
      <c r="AA87956" s="271"/>
    </row>
    <row r="87957" spans="27:27">
      <c r="AA87957" s="271"/>
    </row>
    <row r="87958" spans="27:27">
      <c r="AA87958" s="271"/>
    </row>
    <row r="87959" spans="27:27">
      <c r="AA87959" s="271"/>
    </row>
    <row r="87960" spans="27:27">
      <c r="AA87960" s="271"/>
    </row>
    <row r="87961" spans="27:27">
      <c r="AA87961" s="271"/>
    </row>
    <row r="87962" spans="27:27">
      <c r="AA87962" s="271"/>
    </row>
    <row r="87963" spans="27:27">
      <c r="AA87963" s="271"/>
    </row>
    <row r="87964" spans="27:27">
      <c r="AA87964" s="271"/>
    </row>
    <row r="87965" spans="27:27">
      <c r="AA87965" s="271"/>
    </row>
    <row r="87966" spans="27:27">
      <c r="AA87966" s="271"/>
    </row>
    <row r="87967" spans="27:27">
      <c r="AA87967" s="271"/>
    </row>
    <row r="87968" spans="27:27">
      <c r="AA87968" s="271"/>
    </row>
    <row r="87969" spans="27:27">
      <c r="AA87969" s="271"/>
    </row>
    <row r="87970" spans="27:27">
      <c r="AA87970" s="271"/>
    </row>
    <row r="87971" spans="27:27">
      <c r="AA87971" s="271"/>
    </row>
    <row r="87972" spans="27:27">
      <c r="AA87972" s="271"/>
    </row>
    <row r="87973" spans="27:27">
      <c r="AA87973" s="271"/>
    </row>
    <row r="87974" spans="27:27">
      <c r="AA87974" s="271"/>
    </row>
    <row r="87975" spans="27:27">
      <c r="AA87975" s="271"/>
    </row>
    <row r="87976" spans="27:27">
      <c r="AA87976" s="271"/>
    </row>
    <row r="87977" spans="27:27">
      <c r="AA87977" s="271"/>
    </row>
    <row r="87978" spans="27:27">
      <c r="AA87978" s="271"/>
    </row>
    <row r="87979" spans="27:27">
      <c r="AA87979" s="271"/>
    </row>
    <row r="87980" spans="27:27">
      <c r="AA87980" s="271"/>
    </row>
    <row r="87981" spans="27:27">
      <c r="AA87981" s="271"/>
    </row>
    <row r="87982" spans="27:27">
      <c r="AA87982" s="271"/>
    </row>
    <row r="87983" spans="27:27">
      <c r="AA87983" s="271"/>
    </row>
    <row r="87984" spans="27:27">
      <c r="AA87984" s="271"/>
    </row>
    <row r="87985" spans="27:27">
      <c r="AA87985" s="271"/>
    </row>
    <row r="87986" spans="27:27">
      <c r="AA87986" s="271"/>
    </row>
    <row r="87987" spans="27:27">
      <c r="AA87987" s="271"/>
    </row>
    <row r="87988" spans="27:27">
      <c r="AA87988" s="271"/>
    </row>
    <row r="87989" spans="27:27">
      <c r="AA87989" s="271"/>
    </row>
    <row r="87990" spans="27:27">
      <c r="AA87990" s="271"/>
    </row>
    <row r="87991" spans="27:27">
      <c r="AA87991" s="271"/>
    </row>
    <row r="87992" spans="27:27">
      <c r="AA87992" s="271"/>
    </row>
    <row r="87993" spans="27:27">
      <c r="AA87993" s="271"/>
    </row>
    <row r="87994" spans="27:27">
      <c r="AA87994" s="271"/>
    </row>
    <row r="87995" spans="27:27">
      <c r="AA87995" s="271"/>
    </row>
    <row r="87996" spans="27:27">
      <c r="AA87996" s="271"/>
    </row>
    <row r="87997" spans="27:27">
      <c r="AA87997" s="271"/>
    </row>
    <row r="87998" spans="27:27">
      <c r="AA87998" s="271"/>
    </row>
    <row r="87999" spans="27:27">
      <c r="AA87999" s="271"/>
    </row>
    <row r="88000" spans="27:27">
      <c r="AA88000" s="271"/>
    </row>
    <row r="88001" spans="27:27">
      <c r="AA88001" s="271"/>
    </row>
    <row r="88002" spans="27:27">
      <c r="AA88002" s="271"/>
    </row>
    <row r="88003" spans="27:27">
      <c r="AA88003" s="271"/>
    </row>
    <row r="88004" spans="27:27">
      <c r="AA88004" s="271"/>
    </row>
    <row r="88005" spans="27:27">
      <c r="AA88005" s="271"/>
    </row>
    <row r="88006" spans="27:27">
      <c r="AA88006" s="271"/>
    </row>
    <row r="88007" spans="27:27">
      <c r="AA88007" s="271"/>
    </row>
    <row r="88008" spans="27:27">
      <c r="AA88008" s="271"/>
    </row>
    <row r="88009" spans="27:27">
      <c r="AA88009" s="271"/>
    </row>
    <row r="88010" spans="27:27">
      <c r="AA88010" s="271"/>
    </row>
    <row r="88011" spans="27:27">
      <c r="AA88011" s="271"/>
    </row>
    <row r="88012" spans="27:27">
      <c r="AA88012" s="271"/>
    </row>
    <row r="88013" spans="27:27">
      <c r="AA88013" s="271"/>
    </row>
    <row r="88014" spans="27:27">
      <c r="AA88014" s="271"/>
    </row>
    <row r="88015" spans="27:27">
      <c r="AA88015" s="271"/>
    </row>
    <row r="88016" spans="27:27">
      <c r="AA88016" s="271"/>
    </row>
    <row r="88017" spans="27:27">
      <c r="AA88017" s="271"/>
    </row>
    <row r="88018" spans="27:27">
      <c r="AA88018" s="271"/>
    </row>
    <row r="88019" spans="27:27">
      <c r="AA88019" s="271"/>
    </row>
    <row r="88020" spans="27:27">
      <c r="AA88020" s="271"/>
    </row>
    <row r="88021" spans="27:27">
      <c r="AA88021" s="271"/>
    </row>
    <row r="88022" spans="27:27">
      <c r="AA88022" s="271"/>
    </row>
    <row r="88023" spans="27:27">
      <c r="AA88023" s="271"/>
    </row>
    <row r="88024" spans="27:27">
      <c r="AA88024" s="271"/>
    </row>
    <row r="88025" spans="27:27">
      <c r="AA88025" s="271"/>
    </row>
    <row r="88026" spans="27:27">
      <c r="AA88026" s="271"/>
    </row>
    <row r="88027" spans="27:27">
      <c r="AA88027" s="271"/>
    </row>
    <row r="88028" spans="27:27">
      <c r="AA88028" s="271"/>
    </row>
    <row r="88029" spans="27:27">
      <c r="AA88029" s="271"/>
    </row>
    <row r="88030" spans="27:27">
      <c r="AA88030" s="271"/>
    </row>
    <row r="88031" spans="27:27">
      <c r="AA88031" s="271"/>
    </row>
    <row r="88032" spans="27:27">
      <c r="AA88032" s="271"/>
    </row>
    <row r="88033" spans="27:27">
      <c r="AA88033" s="271"/>
    </row>
    <row r="88034" spans="27:27">
      <c r="AA88034" s="271"/>
    </row>
    <row r="88035" spans="27:27">
      <c r="AA88035" s="271"/>
    </row>
    <row r="88036" spans="27:27">
      <c r="AA88036" s="271"/>
    </row>
    <row r="88037" spans="27:27">
      <c r="AA88037" s="271"/>
    </row>
    <row r="88038" spans="27:27">
      <c r="AA88038" s="271"/>
    </row>
    <row r="88039" spans="27:27">
      <c r="AA88039" s="271"/>
    </row>
    <row r="88040" spans="27:27">
      <c r="AA88040" s="271"/>
    </row>
    <row r="88041" spans="27:27">
      <c r="AA88041" s="271"/>
    </row>
    <row r="88042" spans="27:27">
      <c r="AA88042" s="271"/>
    </row>
    <row r="88043" spans="27:27">
      <c r="AA88043" s="271"/>
    </row>
    <row r="88044" spans="27:27">
      <c r="AA88044" s="271"/>
    </row>
    <row r="88045" spans="27:27">
      <c r="AA88045" s="271"/>
    </row>
    <row r="88046" spans="27:27">
      <c r="AA88046" s="271"/>
    </row>
    <row r="88047" spans="27:27">
      <c r="AA88047" s="271"/>
    </row>
    <row r="88048" spans="27:27">
      <c r="AA88048" s="271"/>
    </row>
    <row r="88049" spans="27:27">
      <c r="AA88049" s="271"/>
    </row>
    <row r="88050" spans="27:27">
      <c r="AA88050" s="271"/>
    </row>
    <row r="88051" spans="27:27">
      <c r="AA88051" s="271"/>
    </row>
    <row r="88052" spans="27:27">
      <c r="AA88052" s="271"/>
    </row>
    <row r="88053" spans="27:27">
      <c r="AA88053" s="271"/>
    </row>
    <row r="88054" spans="27:27">
      <c r="AA88054" s="271"/>
    </row>
    <row r="88055" spans="27:27">
      <c r="AA88055" s="271"/>
    </row>
    <row r="88056" spans="27:27">
      <c r="AA88056" s="271"/>
    </row>
    <row r="88057" spans="27:27">
      <c r="AA88057" s="271"/>
    </row>
    <row r="88058" spans="27:27">
      <c r="AA88058" s="271"/>
    </row>
    <row r="88059" spans="27:27">
      <c r="AA88059" s="271"/>
    </row>
    <row r="88060" spans="27:27">
      <c r="AA88060" s="271"/>
    </row>
    <row r="88061" spans="27:27">
      <c r="AA88061" s="271"/>
    </row>
    <row r="88062" spans="27:27">
      <c r="AA88062" s="271"/>
    </row>
    <row r="88063" spans="27:27">
      <c r="AA88063" s="271"/>
    </row>
    <row r="88064" spans="27:27">
      <c r="AA88064" s="271"/>
    </row>
    <row r="88065" spans="27:27">
      <c r="AA88065" s="271"/>
    </row>
    <row r="88066" spans="27:27">
      <c r="AA88066" s="271"/>
    </row>
    <row r="88067" spans="27:27">
      <c r="AA88067" s="271"/>
    </row>
    <row r="88068" spans="27:27">
      <c r="AA88068" s="271"/>
    </row>
    <row r="88069" spans="27:27">
      <c r="AA88069" s="271"/>
    </row>
    <row r="88070" spans="27:27">
      <c r="AA88070" s="271"/>
    </row>
    <row r="88071" spans="27:27">
      <c r="AA88071" s="271"/>
    </row>
    <row r="88072" spans="27:27">
      <c r="AA88072" s="271"/>
    </row>
    <row r="88073" spans="27:27">
      <c r="AA88073" s="271"/>
    </row>
    <row r="88074" spans="27:27">
      <c r="AA88074" s="271"/>
    </row>
    <row r="88075" spans="27:27">
      <c r="AA88075" s="271"/>
    </row>
    <row r="88076" spans="27:27">
      <c r="AA88076" s="271"/>
    </row>
    <row r="88077" spans="27:27">
      <c r="AA88077" s="271"/>
    </row>
    <row r="88078" spans="27:27">
      <c r="AA88078" s="271"/>
    </row>
    <row r="88079" spans="27:27">
      <c r="AA88079" s="271"/>
    </row>
    <row r="88080" spans="27:27">
      <c r="AA88080" s="271"/>
    </row>
    <row r="88081" spans="27:27">
      <c r="AA88081" s="271"/>
    </row>
    <row r="88082" spans="27:27">
      <c r="AA88082" s="271"/>
    </row>
    <row r="88083" spans="27:27">
      <c r="AA88083" s="271"/>
    </row>
    <row r="88084" spans="27:27">
      <c r="AA88084" s="271"/>
    </row>
    <row r="88085" spans="27:27">
      <c r="AA88085" s="271"/>
    </row>
    <row r="88086" spans="27:27">
      <c r="AA88086" s="271"/>
    </row>
    <row r="88087" spans="27:27">
      <c r="AA88087" s="271"/>
    </row>
    <row r="88088" spans="27:27">
      <c r="AA88088" s="271"/>
    </row>
    <row r="88089" spans="27:27">
      <c r="AA88089" s="271"/>
    </row>
    <row r="88090" spans="27:27">
      <c r="AA88090" s="271"/>
    </row>
    <row r="88091" spans="27:27">
      <c r="AA88091" s="271"/>
    </row>
    <row r="88092" spans="27:27">
      <c r="AA88092" s="271"/>
    </row>
    <row r="88093" spans="27:27">
      <c r="AA88093" s="271"/>
    </row>
    <row r="88094" spans="27:27">
      <c r="AA88094" s="271"/>
    </row>
    <row r="88095" spans="27:27">
      <c r="AA88095" s="271"/>
    </row>
    <row r="88096" spans="27:27">
      <c r="AA88096" s="271"/>
    </row>
    <row r="88097" spans="27:27">
      <c r="AA88097" s="271"/>
    </row>
    <row r="88098" spans="27:27">
      <c r="AA88098" s="271"/>
    </row>
    <row r="88099" spans="27:27">
      <c r="AA88099" s="271"/>
    </row>
    <row r="88100" spans="27:27">
      <c r="AA88100" s="271"/>
    </row>
    <row r="88101" spans="27:27">
      <c r="AA88101" s="271"/>
    </row>
    <row r="88102" spans="27:27">
      <c r="AA88102" s="271"/>
    </row>
    <row r="88103" spans="27:27">
      <c r="AA88103" s="271"/>
    </row>
    <row r="88104" spans="27:27">
      <c r="AA88104" s="271"/>
    </row>
    <row r="88105" spans="27:27">
      <c r="AA88105" s="271"/>
    </row>
    <row r="88106" spans="27:27">
      <c r="AA88106" s="271"/>
    </row>
    <row r="88107" spans="27:27">
      <c r="AA88107" s="271"/>
    </row>
    <row r="88108" spans="27:27">
      <c r="AA88108" s="271"/>
    </row>
    <row r="88109" spans="27:27">
      <c r="AA88109" s="271"/>
    </row>
    <row r="88110" spans="27:27">
      <c r="AA88110" s="271"/>
    </row>
    <row r="88111" spans="27:27">
      <c r="AA88111" s="271"/>
    </row>
    <row r="88112" spans="27:27">
      <c r="AA88112" s="271"/>
    </row>
    <row r="88113" spans="27:27">
      <c r="AA88113" s="271"/>
    </row>
    <row r="88114" spans="27:27">
      <c r="AA88114" s="271"/>
    </row>
    <row r="88115" spans="27:27">
      <c r="AA88115" s="271"/>
    </row>
    <row r="88116" spans="27:27">
      <c r="AA88116" s="271"/>
    </row>
    <row r="88117" spans="27:27">
      <c r="AA88117" s="271"/>
    </row>
    <row r="88118" spans="27:27">
      <c r="AA88118" s="271"/>
    </row>
    <row r="88119" spans="27:27">
      <c r="AA88119" s="271"/>
    </row>
    <row r="88120" spans="27:27">
      <c r="AA88120" s="271"/>
    </row>
    <row r="88121" spans="27:27">
      <c r="AA88121" s="271"/>
    </row>
    <row r="88122" spans="27:27">
      <c r="AA88122" s="271"/>
    </row>
    <row r="88123" spans="27:27">
      <c r="AA88123" s="271"/>
    </row>
    <row r="88124" spans="27:27">
      <c r="AA88124" s="271"/>
    </row>
    <row r="88125" spans="27:27">
      <c r="AA88125" s="271"/>
    </row>
    <row r="88126" spans="27:27">
      <c r="AA88126" s="271"/>
    </row>
    <row r="88127" spans="27:27">
      <c r="AA88127" s="271"/>
    </row>
    <row r="88128" spans="27:27">
      <c r="AA88128" s="271"/>
    </row>
    <row r="88129" spans="27:27">
      <c r="AA88129" s="271"/>
    </row>
    <row r="88130" spans="27:27">
      <c r="AA88130" s="271"/>
    </row>
    <row r="88131" spans="27:27">
      <c r="AA88131" s="271"/>
    </row>
    <row r="88132" spans="27:27">
      <c r="AA88132" s="271"/>
    </row>
    <row r="88133" spans="27:27">
      <c r="AA88133" s="271"/>
    </row>
    <row r="88134" spans="27:27">
      <c r="AA88134" s="271"/>
    </row>
    <row r="88135" spans="27:27">
      <c r="AA88135" s="271"/>
    </row>
    <row r="88136" spans="27:27">
      <c r="AA88136" s="271"/>
    </row>
    <row r="88137" spans="27:27">
      <c r="AA88137" s="271"/>
    </row>
    <row r="88138" spans="27:27">
      <c r="AA88138" s="271"/>
    </row>
    <row r="88139" spans="27:27">
      <c r="AA88139" s="271"/>
    </row>
    <row r="88140" spans="27:27">
      <c r="AA88140" s="271"/>
    </row>
    <row r="88141" spans="27:27">
      <c r="AA88141" s="271"/>
    </row>
    <row r="88142" spans="27:27">
      <c r="AA88142" s="271"/>
    </row>
    <row r="88143" spans="27:27">
      <c r="AA88143" s="271"/>
    </row>
    <row r="88144" spans="27:27">
      <c r="AA88144" s="271"/>
    </row>
    <row r="88145" spans="27:27">
      <c r="AA88145" s="271"/>
    </row>
    <row r="88146" spans="27:27">
      <c r="AA88146" s="271"/>
    </row>
    <row r="88147" spans="27:27">
      <c r="AA88147" s="271"/>
    </row>
    <row r="88148" spans="27:27">
      <c r="AA88148" s="271"/>
    </row>
    <row r="88149" spans="27:27">
      <c r="AA88149" s="271"/>
    </row>
    <row r="88150" spans="27:27">
      <c r="AA88150" s="271"/>
    </row>
    <row r="88151" spans="27:27">
      <c r="AA88151" s="271"/>
    </row>
    <row r="88152" spans="27:27">
      <c r="AA88152" s="271"/>
    </row>
    <row r="88153" spans="27:27">
      <c r="AA88153" s="271"/>
    </row>
    <row r="88154" spans="27:27">
      <c r="AA88154" s="271"/>
    </row>
    <row r="88155" spans="27:27">
      <c r="AA88155" s="271"/>
    </row>
    <row r="88156" spans="27:27">
      <c r="AA88156" s="271"/>
    </row>
    <row r="88157" spans="27:27">
      <c r="AA88157" s="271"/>
    </row>
    <row r="88158" spans="27:27">
      <c r="AA88158" s="271"/>
    </row>
    <row r="88159" spans="27:27">
      <c r="AA88159" s="271"/>
    </row>
    <row r="88160" spans="27:27">
      <c r="AA88160" s="271"/>
    </row>
    <row r="88161" spans="27:27">
      <c r="AA88161" s="271"/>
    </row>
    <row r="88162" spans="27:27">
      <c r="AA88162" s="271"/>
    </row>
    <row r="88163" spans="27:27">
      <c r="AA88163" s="271"/>
    </row>
    <row r="88164" spans="27:27">
      <c r="AA88164" s="271"/>
    </row>
    <row r="88165" spans="27:27">
      <c r="AA88165" s="271"/>
    </row>
    <row r="88166" spans="27:27">
      <c r="AA88166" s="271"/>
    </row>
    <row r="88167" spans="27:27">
      <c r="AA88167" s="271"/>
    </row>
    <row r="88168" spans="27:27">
      <c r="AA88168" s="271"/>
    </row>
    <row r="88169" spans="27:27">
      <c r="AA88169" s="271"/>
    </row>
    <row r="88170" spans="27:27">
      <c r="AA88170" s="271"/>
    </row>
    <row r="88171" spans="27:27">
      <c r="AA88171" s="271"/>
    </row>
    <row r="88172" spans="27:27">
      <c r="AA88172" s="271"/>
    </row>
    <row r="88173" spans="27:27">
      <c r="AA88173" s="271"/>
    </row>
    <row r="88174" spans="27:27">
      <c r="AA88174" s="271"/>
    </row>
    <row r="88175" spans="27:27">
      <c r="AA88175" s="271"/>
    </row>
    <row r="88176" spans="27:27">
      <c r="AA88176" s="271"/>
    </row>
    <row r="88177" spans="27:27">
      <c r="AA88177" s="271"/>
    </row>
    <row r="88178" spans="27:27">
      <c r="AA88178" s="271"/>
    </row>
    <row r="88179" spans="27:27">
      <c r="AA88179" s="271"/>
    </row>
    <row r="88180" spans="27:27">
      <c r="AA88180" s="271"/>
    </row>
    <row r="88181" spans="27:27">
      <c r="AA88181" s="271"/>
    </row>
    <row r="88182" spans="27:27">
      <c r="AA88182" s="271"/>
    </row>
    <row r="88183" spans="27:27">
      <c r="AA88183" s="271"/>
    </row>
    <row r="88184" spans="27:27">
      <c r="AA88184" s="271"/>
    </row>
    <row r="88185" spans="27:27">
      <c r="AA88185" s="271"/>
    </row>
    <row r="88186" spans="27:27">
      <c r="AA88186" s="271"/>
    </row>
    <row r="88187" spans="27:27">
      <c r="AA88187" s="271"/>
    </row>
    <row r="88188" spans="27:27">
      <c r="AA88188" s="271"/>
    </row>
    <row r="88189" spans="27:27">
      <c r="AA88189" s="271"/>
    </row>
    <row r="88190" spans="27:27">
      <c r="AA88190" s="271"/>
    </row>
    <row r="88191" spans="27:27">
      <c r="AA88191" s="271"/>
    </row>
    <row r="88192" spans="27:27">
      <c r="AA88192" s="271"/>
    </row>
    <row r="88193" spans="27:27">
      <c r="AA88193" s="271"/>
    </row>
    <row r="88194" spans="27:27">
      <c r="AA88194" s="271"/>
    </row>
    <row r="88195" spans="27:27">
      <c r="AA88195" s="271"/>
    </row>
    <row r="88196" spans="27:27">
      <c r="AA88196" s="271"/>
    </row>
    <row r="88197" spans="27:27">
      <c r="AA88197" s="271"/>
    </row>
    <row r="88198" spans="27:27">
      <c r="AA88198" s="271"/>
    </row>
    <row r="88199" spans="27:27">
      <c r="AA88199" s="271"/>
    </row>
    <row r="88200" spans="27:27">
      <c r="AA88200" s="271"/>
    </row>
    <row r="88201" spans="27:27">
      <c r="AA88201" s="271"/>
    </row>
    <row r="88202" spans="27:27">
      <c r="AA88202" s="271"/>
    </row>
    <row r="88203" spans="27:27">
      <c r="AA88203" s="271"/>
    </row>
    <row r="88204" spans="27:27">
      <c r="AA88204" s="271"/>
    </row>
    <row r="88205" spans="27:27">
      <c r="AA88205" s="271"/>
    </row>
    <row r="88206" spans="27:27">
      <c r="AA88206" s="271"/>
    </row>
    <row r="88207" spans="27:27">
      <c r="AA88207" s="271"/>
    </row>
    <row r="88208" spans="27:27">
      <c r="AA88208" s="271"/>
    </row>
    <row r="88209" spans="27:27">
      <c r="AA88209" s="271"/>
    </row>
    <row r="88210" spans="27:27">
      <c r="AA88210" s="271"/>
    </row>
    <row r="88211" spans="27:27">
      <c r="AA88211" s="271"/>
    </row>
    <row r="88212" spans="27:27">
      <c r="AA88212" s="271"/>
    </row>
    <row r="88213" spans="27:27">
      <c r="AA88213" s="271"/>
    </row>
    <row r="88214" spans="27:27">
      <c r="AA88214" s="271"/>
    </row>
    <row r="88215" spans="27:27">
      <c r="AA88215" s="271"/>
    </row>
    <row r="88216" spans="27:27">
      <c r="AA88216" s="271"/>
    </row>
    <row r="88217" spans="27:27">
      <c r="AA88217" s="271"/>
    </row>
    <row r="88218" spans="27:27">
      <c r="AA88218" s="271"/>
    </row>
    <row r="88219" spans="27:27">
      <c r="AA88219" s="271"/>
    </row>
    <row r="88220" spans="27:27">
      <c r="AA88220" s="271"/>
    </row>
    <row r="88221" spans="27:27">
      <c r="AA88221" s="271"/>
    </row>
    <row r="88222" spans="27:27">
      <c r="AA88222" s="271"/>
    </row>
    <row r="88223" spans="27:27">
      <c r="AA88223" s="271"/>
    </row>
    <row r="88224" spans="27:27">
      <c r="AA88224" s="271"/>
    </row>
    <row r="88225" spans="27:27">
      <c r="AA88225" s="271"/>
    </row>
    <row r="88226" spans="27:27">
      <c r="AA88226" s="271"/>
    </row>
    <row r="88227" spans="27:27">
      <c r="AA88227" s="271"/>
    </row>
    <row r="88228" spans="27:27">
      <c r="AA88228" s="271"/>
    </row>
    <row r="88229" spans="27:27">
      <c r="AA88229" s="271"/>
    </row>
    <row r="88230" spans="27:27">
      <c r="AA88230" s="271"/>
    </row>
    <row r="88231" spans="27:27">
      <c r="AA88231" s="271"/>
    </row>
    <row r="88232" spans="27:27">
      <c r="AA88232" s="271"/>
    </row>
    <row r="88233" spans="27:27">
      <c r="AA88233" s="271"/>
    </row>
    <row r="88234" spans="27:27">
      <c r="AA88234" s="271"/>
    </row>
    <row r="88235" spans="27:27">
      <c r="AA88235" s="271"/>
    </row>
    <row r="88236" spans="27:27">
      <c r="AA88236" s="271"/>
    </row>
    <row r="88237" spans="27:27">
      <c r="AA88237" s="271"/>
    </row>
    <row r="88238" spans="27:27">
      <c r="AA88238" s="271"/>
    </row>
    <row r="88239" spans="27:27">
      <c r="AA88239" s="271"/>
    </row>
    <row r="88240" spans="27:27">
      <c r="AA88240" s="271"/>
    </row>
    <row r="88241" spans="27:27">
      <c r="AA88241" s="271"/>
    </row>
    <row r="88242" spans="27:27">
      <c r="AA88242" s="271"/>
    </row>
    <row r="88243" spans="27:27">
      <c r="AA88243" s="271"/>
    </row>
    <row r="88244" spans="27:27">
      <c r="AA88244" s="271"/>
    </row>
    <row r="88245" spans="27:27">
      <c r="AA88245" s="271"/>
    </row>
    <row r="88246" spans="27:27">
      <c r="AA88246" s="271"/>
    </row>
    <row r="88247" spans="27:27">
      <c r="AA88247" s="271"/>
    </row>
    <row r="88248" spans="27:27">
      <c r="AA88248" s="271"/>
    </row>
    <row r="88249" spans="27:27">
      <c r="AA88249" s="271"/>
    </row>
    <row r="88250" spans="27:27">
      <c r="AA88250" s="271"/>
    </row>
    <row r="88251" spans="27:27">
      <c r="AA88251" s="271"/>
    </row>
    <row r="88252" spans="27:27">
      <c r="AA88252" s="271"/>
    </row>
    <row r="88253" spans="27:27">
      <c r="AA88253" s="271"/>
    </row>
    <row r="88254" spans="27:27">
      <c r="AA88254" s="271"/>
    </row>
    <row r="88255" spans="27:27">
      <c r="AA88255" s="271"/>
    </row>
    <row r="88256" spans="27:27">
      <c r="AA88256" s="271"/>
    </row>
    <row r="88257" spans="27:27">
      <c r="AA88257" s="271"/>
    </row>
    <row r="88258" spans="27:27">
      <c r="AA88258" s="271"/>
    </row>
    <row r="88259" spans="27:27">
      <c r="AA88259" s="271"/>
    </row>
    <row r="88260" spans="27:27">
      <c r="AA88260" s="271"/>
    </row>
    <row r="88261" spans="27:27">
      <c r="AA88261" s="271"/>
    </row>
    <row r="88262" spans="27:27">
      <c r="AA88262" s="271"/>
    </row>
    <row r="88263" spans="27:27">
      <c r="AA88263" s="271"/>
    </row>
    <row r="88264" spans="27:27">
      <c r="AA88264" s="271"/>
    </row>
    <row r="88265" spans="27:27">
      <c r="AA88265" s="271"/>
    </row>
    <row r="88266" spans="27:27">
      <c r="AA88266" s="271"/>
    </row>
    <row r="88267" spans="27:27">
      <c r="AA88267" s="271"/>
    </row>
    <row r="88268" spans="27:27">
      <c r="AA88268" s="271"/>
    </row>
    <row r="88269" spans="27:27">
      <c r="AA88269" s="271"/>
    </row>
    <row r="88270" spans="27:27">
      <c r="AA88270" s="271"/>
    </row>
    <row r="88271" spans="27:27">
      <c r="AA88271" s="271"/>
    </row>
    <row r="88272" spans="27:27">
      <c r="AA88272" s="271"/>
    </row>
    <row r="88273" spans="27:27">
      <c r="AA88273" s="271"/>
    </row>
    <row r="88274" spans="27:27">
      <c r="AA88274" s="271"/>
    </row>
    <row r="88275" spans="27:27">
      <c r="AA88275" s="271"/>
    </row>
    <row r="88276" spans="27:27">
      <c r="AA88276" s="271"/>
    </row>
    <row r="88277" spans="27:27">
      <c r="AA88277" s="271"/>
    </row>
    <row r="88278" spans="27:27">
      <c r="AA88278" s="271"/>
    </row>
    <row r="88279" spans="27:27">
      <c r="AA88279" s="271"/>
    </row>
    <row r="88280" spans="27:27">
      <c r="AA88280" s="271"/>
    </row>
    <row r="88281" spans="27:27">
      <c r="AA88281" s="271"/>
    </row>
    <row r="88282" spans="27:27">
      <c r="AA88282" s="271"/>
    </row>
    <row r="88283" spans="27:27">
      <c r="AA88283" s="271"/>
    </row>
    <row r="88284" spans="27:27">
      <c r="AA88284" s="271"/>
    </row>
    <row r="88285" spans="27:27">
      <c r="AA88285" s="271"/>
    </row>
    <row r="88286" spans="27:27">
      <c r="AA88286" s="271"/>
    </row>
    <row r="88287" spans="27:27">
      <c r="AA88287" s="271"/>
    </row>
    <row r="88288" spans="27:27">
      <c r="AA88288" s="271"/>
    </row>
    <row r="88289" spans="27:27">
      <c r="AA88289" s="271"/>
    </row>
    <row r="88290" spans="27:27">
      <c r="AA88290" s="271"/>
    </row>
    <row r="88291" spans="27:27">
      <c r="AA88291" s="271"/>
    </row>
    <row r="88292" spans="27:27">
      <c r="AA88292" s="271"/>
    </row>
    <row r="88293" spans="27:27">
      <c r="AA88293" s="271"/>
    </row>
    <row r="88294" spans="27:27">
      <c r="AA88294" s="271"/>
    </row>
    <row r="88295" spans="27:27">
      <c r="AA88295" s="271"/>
    </row>
    <row r="88296" spans="27:27">
      <c r="AA88296" s="271"/>
    </row>
    <row r="88297" spans="27:27">
      <c r="AA88297" s="271"/>
    </row>
    <row r="88298" spans="27:27">
      <c r="AA88298" s="271"/>
    </row>
    <row r="88299" spans="27:27">
      <c r="AA88299" s="271"/>
    </row>
    <row r="88300" spans="27:27">
      <c r="AA88300" s="271"/>
    </row>
    <row r="88301" spans="27:27">
      <c r="AA88301" s="271"/>
    </row>
    <row r="88302" spans="27:27">
      <c r="AA88302" s="271"/>
    </row>
    <row r="88303" spans="27:27">
      <c r="AA88303" s="271"/>
    </row>
    <row r="88304" spans="27:27">
      <c r="AA88304" s="271"/>
    </row>
    <row r="88305" spans="27:27">
      <c r="AA88305" s="271"/>
    </row>
    <row r="88306" spans="27:27">
      <c r="AA88306" s="271"/>
    </row>
    <row r="88307" spans="27:27">
      <c r="AA88307" s="271"/>
    </row>
    <row r="88308" spans="27:27">
      <c r="AA88308" s="271"/>
    </row>
    <row r="88309" spans="27:27">
      <c r="AA88309" s="271"/>
    </row>
    <row r="88310" spans="27:27">
      <c r="AA88310" s="271"/>
    </row>
    <row r="88311" spans="27:27">
      <c r="AA88311" s="271"/>
    </row>
    <row r="88312" spans="27:27">
      <c r="AA88312" s="271"/>
    </row>
    <row r="88313" spans="27:27">
      <c r="AA88313" s="271"/>
    </row>
    <row r="88314" spans="27:27">
      <c r="AA88314" s="271"/>
    </row>
    <row r="88315" spans="27:27">
      <c r="AA88315" s="271"/>
    </row>
    <row r="88316" spans="27:27">
      <c r="AA88316" s="271"/>
    </row>
    <row r="88317" spans="27:27">
      <c r="AA88317" s="271"/>
    </row>
    <row r="88318" spans="27:27">
      <c r="AA88318" s="271"/>
    </row>
    <row r="88319" spans="27:27">
      <c r="AA88319" s="271"/>
    </row>
    <row r="88320" spans="27:27">
      <c r="AA88320" s="271"/>
    </row>
    <row r="88321" spans="27:27">
      <c r="AA88321" s="271"/>
    </row>
    <row r="88322" spans="27:27">
      <c r="AA88322" s="271"/>
    </row>
    <row r="88323" spans="27:27">
      <c r="AA88323" s="271"/>
    </row>
    <row r="88324" spans="27:27">
      <c r="AA88324" s="271"/>
    </row>
    <row r="88325" spans="27:27">
      <c r="AA88325" s="271"/>
    </row>
    <row r="88326" spans="27:27">
      <c r="AA88326" s="271"/>
    </row>
    <row r="88327" spans="27:27">
      <c r="AA88327" s="271"/>
    </row>
    <row r="88328" spans="27:27">
      <c r="AA88328" s="271"/>
    </row>
    <row r="88329" spans="27:27">
      <c r="AA88329" s="271"/>
    </row>
    <row r="88330" spans="27:27">
      <c r="AA88330" s="271"/>
    </row>
    <row r="88331" spans="27:27">
      <c r="AA88331" s="271"/>
    </row>
    <row r="88332" spans="27:27">
      <c r="AA88332" s="271"/>
    </row>
    <row r="88333" spans="27:27">
      <c r="AA88333" s="271"/>
    </row>
    <row r="88334" spans="27:27">
      <c r="AA88334" s="271"/>
    </row>
    <row r="88335" spans="27:27">
      <c r="AA88335" s="271"/>
    </row>
    <row r="88336" spans="27:27">
      <c r="AA88336" s="271"/>
    </row>
    <row r="88337" spans="27:27">
      <c r="AA88337" s="271"/>
    </row>
    <row r="88338" spans="27:27">
      <c r="AA88338" s="271"/>
    </row>
    <row r="88339" spans="27:27">
      <c r="AA88339" s="271"/>
    </row>
    <row r="88340" spans="27:27">
      <c r="AA88340" s="271"/>
    </row>
    <row r="88341" spans="27:27">
      <c r="AA88341" s="271"/>
    </row>
    <row r="88342" spans="27:27">
      <c r="AA88342" s="271"/>
    </row>
    <row r="88343" spans="27:27">
      <c r="AA88343" s="271"/>
    </row>
    <row r="88344" spans="27:27">
      <c r="AA88344" s="271"/>
    </row>
    <row r="88345" spans="27:27">
      <c r="AA88345" s="271"/>
    </row>
    <row r="88346" spans="27:27">
      <c r="AA88346" s="271"/>
    </row>
    <row r="88347" spans="27:27">
      <c r="AA88347" s="271"/>
    </row>
    <row r="88348" spans="27:27">
      <c r="AA88348" s="271"/>
    </row>
    <row r="88349" spans="27:27">
      <c r="AA88349" s="271"/>
    </row>
    <row r="88350" spans="27:27">
      <c r="AA88350" s="271"/>
    </row>
    <row r="88351" spans="27:27">
      <c r="AA88351" s="271"/>
    </row>
    <row r="88352" spans="27:27">
      <c r="AA88352" s="271"/>
    </row>
    <row r="88353" spans="27:27">
      <c r="AA88353" s="271"/>
    </row>
    <row r="88354" spans="27:27">
      <c r="AA88354" s="271"/>
    </row>
    <row r="88355" spans="27:27">
      <c r="AA88355" s="271"/>
    </row>
    <row r="88356" spans="27:27">
      <c r="AA88356" s="271"/>
    </row>
    <row r="88357" spans="27:27">
      <c r="AA88357" s="271"/>
    </row>
    <row r="88358" spans="27:27">
      <c r="AA88358" s="271"/>
    </row>
    <row r="88359" spans="27:27">
      <c r="AA88359" s="271"/>
    </row>
    <row r="88360" spans="27:27">
      <c r="AA88360" s="271"/>
    </row>
    <row r="88361" spans="27:27">
      <c r="AA88361" s="271"/>
    </row>
    <row r="88362" spans="27:27">
      <c r="AA88362" s="271"/>
    </row>
    <row r="88363" spans="27:27">
      <c r="AA88363" s="271"/>
    </row>
    <row r="88364" spans="27:27">
      <c r="AA88364" s="271"/>
    </row>
    <row r="88365" spans="27:27">
      <c r="AA88365" s="271"/>
    </row>
    <row r="88366" spans="27:27">
      <c r="AA88366" s="271"/>
    </row>
    <row r="88367" spans="27:27">
      <c r="AA88367" s="271"/>
    </row>
    <row r="88368" spans="27:27">
      <c r="AA88368" s="271"/>
    </row>
    <row r="88369" spans="27:27">
      <c r="AA88369" s="271"/>
    </row>
    <row r="88370" spans="27:27">
      <c r="AA88370" s="271"/>
    </row>
    <row r="88371" spans="27:27">
      <c r="AA88371" s="271"/>
    </row>
    <row r="88372" spans="27:27">
      <c r="AA88372" s="271"/>
    </row>
    <row r="88373" spans="27:27">
      <c r="AA88373" s="271"/>
    </row>
    <row r="88374" spans="27:27">
      <c r="AA88374" s="271"/>
    </row>
    <row r="88375" spans="27:27">
      <c r="AA88375" s="271"/>
    </row>
    <row r="88376" spans="27:27">
      <c r="AA88376" s="271"/>
    </row>
    <row r="88377" spans="27:27">
      <c r="AA88377" s="271"/>
    </row>
    <row r="88378" spans="27:27">
      <c r="AA88378" s="271"/>
    </row>
    <row r="88379" spans="27:27">
      <c r="AA88379" s="271"/>
    </row>
    <row r="88380" spans="27:27">
      <c r="AA88380" s="271"/>
    </row>
    <row r="88381" spans="27:27">
      <c r="AA88381" s="271"/>
    </row>
    <row r="88382" spans="27:27">
      <c r="AA88382" s="271"/>
    </row>
    <row r="88383" spans="27:27">
      <c r="AA88383" s="271"/>
    </row>
    <row r="88384" spans="27:27">
      <c r="AA88384" s="271"/>
    </row>
    <row r="88385" spans="27:27">
      <c r="AA88385" s="271"/>
    </row>
    <row r="88386" spans="27:27">
      <c r="AA88386" s="271"/>
    </row>
    <row r="88387" spans="27:27">
      <c r="AA88387" s="271"/>
    </row>
    <row r="88388" spans="27:27">
      <c r="AA88388" s="271"/>
    </row>
    <row r="88389" spans="27:27">
      <c r="AA88389" s="271"/>
    </row>
    <row r="88390" spans="27:27">
      <c r="AA88390" s="271"/>
    </row>
    <row r="88391" spans="27:27">
      <c r="AA88391" s="271"/>
    </row>
    <row r="88392" spans="27:27">
      <c r="AA88392" s="271"/>
    </row>
    <row r="88393" spans="27:27">
      <c r="AA88393" s="271"/>
    </row>
    <row r="88394" spans="27:27">
      <c r="AA88394" s="271"/>
    </row>
    <row r="88395" spans="27:27">
      <c r="AA88395" s="271"/>
    </row>
    <row r="88396" spans="27:27">
      <c r="AA88396" s="271"/>
    </row>
    <row r="88397" spans="27:27">
      <c r="AA88397" s="271"/>
    </row>
    <row r="88398" spans="27:27">
      <c r="AA88398" s="271"/>
    </row>
    <row r="88399" spans="27:27">
      <c r="AA88399" s="271"/>
    </row>
    <row r="88400" spans="27:27">
      <c r="AA88400" s="271"/>
    </row>
    <row r="88401" spans="27:27">
      <c r="AA88401" s="271"/>
    </row>
    <row r="88402" spans="27:27">
      <c r="AA88402" s="271"/>
    </row>
    <row r="88403" spans="27:27">
      <c r="AA88403" s="271"/>
    </row>
    <row r="88404" spans="27:27">
      <c r="AA88404" s="271"/>
    </row>
    <row r="88405" spans="27:27">
      <c r="AA88405" s="271"/>
    </row>
    <row r="88406" spans="27:27">
      <c r="AA88406" s="271"/>
    </row>
    <row r="88407" spans="27:27">
      <c r="AA88407" s="271"/>
    </row>
    <row r="88408" spans="27:27">
      <c r="AA88408" s="271"/>
    </row>
    <row r="88409" spans="27:27">
      <c r="AA88409" s="271"/>
    </row>
    <row r="88410" spans="27:27">
      <c r="AA88410" s="271"/>
    </row>
    <row r="88411" spans="27:27">
      <c r="AA88411" s="271"/>
    </row>
    <row r="88412" spans="27:27">
      <c r="AA88412" s="271"/>
    </row>
    <row r="88413" spans="27:27">
      <c r="AA88413" s="271"/>
    </row>
    <row r="88414" spans="27:27">
      <c r="AA88414" s="271"/>
    </row>
    <row r="88415" spans="27:27">
      <c r="AA88415" s="271"/>
    </row>
    <row r="88416" spans="27:27">
      <c r="AA88416" s="271"/>
    </row>
    <row r="88417" spans="27:27">
      <c r="AA88417" s="271"/>
    </row>
    <row r="88418" spans="27:27">
      <c r="AA88418" s="271"/>
    </row>
    <row r="88419" spans="27:27">
      <c r="AA88419" s="271"/>
    </row>
    <row r="88420" spans="27:27">
      <c r="AA88420" s="271"/>
    </row>
    <row r="88421" spans="27:27">
      <c r="AA88421" s="271"/>
    </row>
    <row r="88422" spans="27:27">
      <c r="AA88422" s="271"/>
    </row>
    <row r="88423" spans="27:27">
      <c r="AA88423" s="271"/>
    </row>
    <row r="88424" spans="27:27">
      <c r="AA88424" s="271"/>
    </row>
    <row r="88425" spans="27:27">
      <c r="AA88425" s="271"/>
    </row>
    <row r="88426" spans="27:27">
      <c r="AA88426" s="271"/>
    </row>
    <row r="88427" spans="27:27">
      <c r="AA88427" s="271"/>
    </row>
    <row r="88428" spans="27:27">
      <c r="AA88428" s="271"/>
    </row>
    <row r="88429" spans="27:27">
      <c r="AA88429" s="271"/>
    </row>
    <row r="88430" spans="27:27">
      <c r="AA88430" s="271"/>
    </row>
    <row r="88431" spans="27:27">
      <c r="AA88431" s="271"/>
    </row>
    <row r="88432" spans="27:27">
      <c r="AA88432" s="271"/>
    </row>
    <row r="88433" spans="27:27">
      <c r="AA88433" s="271"/>
    </row>
    <row r="88434" spans="27:27">
      <c r="AA88434" s="271"/>
    </row>
    <row r="88435" spans="27:27">
      <c r="AA88435" s="271"/>
    </row>
    <row r="88436" spans="27:27">
      <c r="AA88436" s="271"/>
    </row>
    <row r="88437" spans="27:27">
      <c r="AA88437" s="271"/>
    </row>
    <row r="88438" spans="27:27">
      <c r="AA88438" s="271"/>
    </row>
    <row r="88439" spans="27:27">
      <c r="AA88439" s="271"/>
    </row>
    <row r="88440" spans="27:27">
      <c r="AA88440" s="271"/>
    </row>
    <row r="88441" spans="27:27">
      <c r="AA88441" s="271"/>
    </row>
    <row r="88442" spans="27:27">
      <c r="AA88442" s="271"/>
    </row>
    <row r="88443" spans="27:27">
      <c r="AA88443" s="271"/>
    </row>
    <row r="88444" spans="27:27">
      <c r="AA88444" s="271"/>
    </row>
    <row r="88445" spans="27:27">
      <c r="AA88445" s="271"/>
    </row>
    <row r="88446" spans="27:27">
      <c r="AA88446" s="271"/>
    </row>
    <row r="88447" spans="27:27">
      <c r="AA88447" s="271"/>
    </row>
    <row r="88448" spans="27:27">
      <c r="AA88448" s="271"/>
    </row>
    <row r="88449" spans="27:27">
      <c r="AA88449" s="271"/>
    </row>
    <row r="88450" spans="27:27">
      <c r="AA88450" s="271"/>
    </row>
    <row r="88451" spans="27:27">
      <c r="AA88451" s="271"/>
    </row>
    <row r="88452" spans="27:27">
      <c r="AA88452" s="271"/>
    </row>
    <row r="88453" spans="27:27">
      <c r="AA88453" s="271"/>
    </row>
    <row r="88454" spans="27:27">
      <c r="AA88454" s="271"/>
    </row>
    <row r="88455" spans="27:27">
      <c r="AA88455" s="271"/>
    </row>
    <row r="88456" spans="27:27">
      <c r="AA88456" s="271"/>
    </row>
    <row r="88457" spans="27:27">
      <c r="AA88457" s="271"/>
    </row>
    <row r="88458" spans="27:27">
      <c r="AA88458" s="271"/>
    </row>
    <row r="88459" spans="27:27">
      <c r="AA88459" s="271"/>
    </row>
    <row r="88460" spans="27:27">
      <c r="AA88460" s="271"/>
    </row>
    <row r="88461" spans="27:27">
      <c r="AA88461" s="271"/>
    </row>
    <row r="88462" spans="27:27">
      <c r="AA88462" s="271"/>
    </row>
    <row r="88463" spans="27:27">
      <c r="AA88463" s="271"/>
    </row>
    <row r="88464" spans="27:27">
      <c r="AA88464" s="271"/>
    </row>
    <row r="88465" spans="27:27">
      <c r="AA88465" s="271"/>
    </row>
    <row r="88466" spans="27:27">
      <c r="AA88466" s="271"/>
    </row>
    <row r="88467" spans="27:27">
      <c r="AA88467" s="271"/>
    </row>
    <row r="88468" spans="27:27">
      <c r="AA88468" s="271"/>
    </row>
    <row r="88469" spans="27:27">
      <c r="AA88469" s="271"/>
    </row>
    <row r="88470" spans="27:27">
      <c r="AA88470" s="271"/>
    </row>
    <row r="88471" spans="27:27">
      <c r="AA88471" s="271"/>
    </row>
    <row r="88472" spans="27:27">
      <c r="AA88472" s="271"/>
    </row>
    <row r="88473" spans="27:27">
      <c r="AA88473" s="271"/>
    </row>
    <row r="88474" spans="27:27">
      <c r="AA88474" s="271"/>
    </row>
    <row r="88475" spans="27:27">
      <c r="AA88475" s="271"/>
    </row>
    <row r="88476" spans="27:27">
      <c r="AA88476" s="271"/>
    </row>
    <row r="88477" spans="27:27">
      <c r="AA88477" s="271"/>
    </row>
    <row r="88478" spans="27:27">
      <c r="AA88478" s="271"/>
    </row>
    <row r="88479" spans="27:27">
      <c r="AA88479" s="271"/>
    </row>
    <row r="88480" spans="27:27">
      <c r="AA88480" s="271"/>
    </row>
    <row r="88481" spans="27:27">
      <c r="AA88481" s="271"/>
    </row>
    <row r="88482" spans="27:27">
      <c r="AA88482" s="271"/>
    </row>
    <row r="88483" spans="27:27">
      <c r="AA88483" s="271"/>
    </row>
    <row r="88484" spans="27:27">
      <c r="AA88484" s="271"/>
    </row>
    <row r="88485" spans="27:27">
      <c r="AA88485" s="271"/>
    </row>
    <row r="88486" spans="27:27">
      <c r="AA88486" s="271"/>
    </row>
    <row r="88487" spans="27:27">
      <c r="AA88487" s="271"/>
    </row>
    <row r="88488" spans="27:27">
      <c r="AA88488" s="271"/>
    </row>
    <row r="88489" spans="27:27">
      <c r="AA88489" s="271"/>
    </row>
    <row r="88490" spans="27:27">
      <c r="AA88490" s="271"/>
    </row>
    <row r="88491" spans="27:27">
      <c r="AA88491" s="271"/>
    </row>
    <row r="88492" spans="27:27">
      <c r="AA88492" s="271"/>
    </row>
    <row r="88493" spans="27:27">
      <c r="AA88493" s="271"/>
    </row>
    <row r="88494" spans="27:27">
      <c r="AA88494" s="271"/>
    </row>
    <row r="88495" spans="27:27">
      <c r="AA88495" s="271"/>
    </row>
    <row r="88496" spans="27:27">
      <c r="AA88496" s="271"/>
    </row>
    <row r="88497" spans="27:27">
      <c r="AA88497" s="271"/>
    </row>
    <row r="88498" spans="27:27">
      <c r="AA88498" s="271"/>
    </row>
    <row r="88499" spans="27:27">
      <c r="AA88499" s="271"/>
    </row>
    <row r="88500" spans="27:27">
      <c r="AA88500" s="271"/>
    </row>
    <row r="88501" spans="27:27">
      <c r="AA88501" s="271"/>
    </row>
    <row r="88502" spans="27:27">
      <c r="AA88502" s="271"/>
    </row>
    <row r="88503" spans="27:27">
      <c r="AA88503" s="271"/>
    </row>
    <row r="88504" spans="27:27">
      <c r="AA88504" s="271"/>
    </row>
    <row r="88505" spans="27:27">
      <c r="AA88505" s="271"/>
    </row>
    <row r="88506" spans="27:27">
      <c r="AA88506" s="271"/>
    </row>
    <row r="88507" spans="27:27">
      <c r="AA88507" s="271"/>
    </row>
    <row r="88508" spans="27:27">
      <c r="AA88508" s="271"/>
    </row>
    <row r="88509" spans="27:27">
      <c r="AA88509" s="271"/>
    </row>
    <row r="88510" spans="27:27">
      <c r="AA88510" s="271"/>
    </row>
    <row r="88511" spans="27:27">
      <c r="AA88511" s="271"/>
    </row>
    <row r="88512" spans="27:27">
      <c r="AA88512" s="271"/>
    </row>
    <row r="88513" spans="27:27">
      <c r="AA88513" s="271"/>
    </row>
    <row r="88514" spans="27:27">
      <c r="AA88514" s="271"/>
    </row>
    <row r="88515" spans="27:27">
      <c r="AA88515" s="271"/>
    </row>
    <row r="88516" spans="27:27">
      <c r="AA88516" s="271"/>
    </row>
    <row r="88517" spans="27:27">
      <c r="AA88517" s="271"/>
    </row>
    <row r="88518" spans="27:27">
      <c r="AA88518" s="271"/>
    </row>
    <row r="88519" spans="27:27">
      <c r="AA88519" s="271"/>
    </row>
    <row r="88520" spans="27:27">
      <c r="AA88520" s="271"/>
    </row>
    <row r="88521" spans="27:27">
      <c r="AA88521" s="271"/>
    </row>
    <row r="88522" spans="27:27">
      <c r="AA88522" s="271"/>
    </row>
    <row r="88523" spans="27:27">
      <c r="AA88523" s="271"/>
    </row>
    <row r="88524" spans="27:27">
      <c r="AA88524" s="271"/>
    </row>
    <row r="88525" spans="27:27">
      <c r="AA88525" s="271"/>
    </row>
    <row r="88526" spans="27:27">
      <c r="AA88526" s="271"/>
    </row>
    <row r="88527" spans="27:27">
      <c r="AA88527" s="271"/>
    </row>
    <row r="88528" spans="27:27">
      <c r="AA88528" s="271"/>
    </row>
    <row r="88529" spans="27:27">
      <c r="AA88529" s="271"/>
    </row>
    <row r="88530" spans="27:27">
      <c r="AA88530" s="271"/>
    </row>
    <row r="88531" spans="27:27">
      <c r="AA88531" s="271"/>
    </row>
    <row r="88532" spans="27:27">
      <c r="AA88532" s="271"/>
    </row>
    <row r="88533" spans="27:27">
      <c r="AA88533" s="271"/>
    </row>
    <row r="88534" spans="27:27">
      <c r="AA88534" s="271"/>
    </row>
    <row r="88535" spans="27:27">
      <c r="AA88535" s="271"/>
    </row>
    <row r="88536" spans="27:27">
      <c r="AA88536" s="271"/>
    </row>
    <row r="88537" spans="27:27">
      <c r="AA88537" s="271"/>
    </row>
    <row r="88538" spans="27:27">
      <c r="AA88538" s="271"/>
    </row>
    <row r="88539" spans="27:27">
      <c r="AA88539" s="271"/>
    </row>
    <row r="88540" spans="27:27">
      <c r="AA88540" s="271"/>
    </row>
    <row r="88541" spans="27:27">
      <c r="AA88541" s="271"/>
    </row>
    <row r="88542" spans="27:27">
      <c r="AA88542" s="271"/>
    </row>
    <row r="88543" spans="27:27">
      <c r="AA88543" s="271"/>
    </row>
    <row r="88544" spans="27:27">
      <c r="AA88544" s="271"/>
    </row>
    <row r="88545" spans="27:27">
      <c r="AA88545" s="271"/>
    </row>
    <row r="88546" spans="27:27">
      <c r="AA88546" s="271"/>
    </row>
    <row r="88547" spans="27:27">
      <c r="AA88547" s="271"/>
    </row>
    <row r="88548" spans="27:27">
      <c r="AA88548" s="271"/>
    </row>
    <row r="88549" spans="27:27">
      <c r="AA88549" s="271"/>
    </row>
    <row r="88550" spans="27:27">
      <c r="AA88550" s="271"/>
    </row>
    <row r="88551" spans="27:27">
      <c r="AA88551" s="271"/>
    </row>
    <row r="88552" spans="27:27">
      <c r="AA88552" s="271"/>
    </row>
    <row r="88553" spans="27:27">
      <c r="AA88553" s="271"/>
    </row>
    <row r="88554" spans="27:27">
      <c r="AA88554" s="271"/>
    </row>
    <row r="88555" spans="27:27">
      <c r="AA88555" s="271"/>
    </row>
    <row r="88556" spans="27:27">
      <c r="AA88556" s="271"/>
    </row>
    <row r="88557" spans="27:27">
      <c r="AA88557" s="271"/>
    </row>
    <row r="88558" spans="27:27">
      <c r="AA88558" s="271"/>
    </row>
    <row r="88559" spans="27:27">
      <c r="AA88559" s="271"/>
    </row>
    <row r="88560" spans="27:27">
      <c r="AA88560" s="271"/>
    </row>
    <row r="88561" spans="27:27">
      <c r="AA88561" s="271"/>
    </row>
    <row r="88562" spans="27:27">
      <c r="AA88562" s="271"/>
    </row>
    <row r="88563" spans="27:27">
      <c r="AA88563" s="271"/>
    </row>
    <row r="88564" spans="27:27">
      <c r="AA88564" s="271"/>
    </row>
    <row r="88565" spans="27:27">
      <c r="AA88565" s="271"/>
    </row>
    <row r="88566" spans="27:27">
      <c r="AA88566" s="271"/>
    </row>
    <row r="88567" spans="27:27">
      <c r="AA88567" s="271"/>
    </row>
    <row r="88568" spans="27:27">
      <c r="AA88568" s="271"/>
    </row>
    <row r="88569" spans="27:27">
      <c r="AA88569" s="271"/>
    </row>
    <row r="88570" spans="27:27">
      <c r="AA88570" s="271"/>
    </row>
    <row r="88571" spans="27:27">
      <c r="AA88571" s="271"/>
    </row>
    <row r="88572" spans="27:27">
      <c r="AA88572" s="271"/>
    </row>
    <row r="88573" spans="27:27">
      <c r="AA88573" s="271"/>
    </row>
    <row r="88574" spans="27:27">
      <c r="AA88574" s="271"/>
    </row>
    <row r="88575" spans="27:27">
      <c r="AA88575" s="271"/>
    </row>
    <row r="88576" spans="27:27">
      <c r="AA88576" s="271"/>
    </row>
    <row r="88577" spans="27:27">
      <c r="AA88577" s="271"/>
    </row>
    <row r="88578" spans="27:27">
      <c r="AA88578" s="271"/>
    </row>
    <row r="88579" spans="27:27">
      <c r="AA88579" s="271"/>
    </row>
    <row r="88580" spans="27:27">
      <c r="AA88580" s="271"/>
    </row>
    <row r="88581" spans="27:27">
      <c r="AA88581" s="271"/>
    </row>
    <row r="88582" spans="27:27">
      <c r="AA88582" s="271"/>
    </row>
    <row r="88583" spans="27:27">
      <c r="AA88583" s="271"/>
    </row>
    <row r="88584" spans="27:27">
      <c r="AA88584" s="271"/>
    </row>
    <row r="88585" spans="27:27">
      <c r="AA88585" s="271"/>
    </row>
    <row r="88586" spans="27:27">
      <c r="AA88586" s="271"/>
    </row>
    <row r="88587" spans="27:27">
      <c r="AA88587" s="271"/>
    </row>
    <row r="88588" spans="27:27">
      <c r="AA88588" s="271"/>
    </row>
    <row r="88589" spans="27:27">
      <c r="AA88589" s="271"/>
    </row>
    <row r="88590" spans="27:27">
      <c r="AA88590" s="271"/>
    </row>
    <row r="88591" spans="27:27">
      <c r="AA88591" s="271"/>
    </row>
    <row r="88592" spans="27:27">
      <c r="AA88592" s="271"/>
    </row>
    <row r="88593" spans="27:27">
      <c r="AA88593" s="271"/>
    </row>
    <row r="88594" spans="27:27">
      <c r="AA88594" s="271"/>
    </row>
    <row r="88595" spans="27:27">
      <c r="AA88595" s="271"/>
    </row>
    <row r="88596" spans="27:27">
      <c r="AA88596" s="271"/>
    </row>
    <row r="88597" spans="27:27">
      <c r="AA88597" s="271"/>
    </row>
    <row r="88598" spans="27:27">
      <c r="AA88598" s="271"/>
    </row>
    <row r="88599" spans="27:27">
      <c r="AA88599" s="271"/>
    </row>
    <row r="88600" spans="27:27">
      <c r="AA88600" s="271"/>
    </row>
    <row r="88601" spans="27:27">
      <c r="AA88601" s="271"/>
    </row>
    <row r="88602" spans="27:27">
      <c r="AA88602" s="271"/>
    </row>
    <row r="88603" spans="27:27">
      <c r="AA88603" s="271"/>
    </row>
    <row r="88604" spans="27:27">
      <c r="AA88604" s="271"/>
    </row>
    <row r="88605" spans="27:27">
      <c r="AA88605" s="271"/>
    </row>
    <row r="88606" spans="27:27">
      <c r="AA88606" s="271"/>
    </row>
    <row r="88607" spans="27:27">
      <c r="AA88607" s="271"/>
    </row>
    <row r="88608" spans="27:27">
      <c r="AA88608" s="271"/>
    </row>
    <row r="88609" spans="27:27">
      <c r="AA88609" s="271"/>
    </row>
    <row r="88610" spans="27:27">
      <c r="AA88610" s="271"/>
    </row>
    <row r="88611" spans="27:27">
      <c r="AA88611" s="271"/>
    </row>
    <row r="88612" spans="27:27">
      <c r="AA88612" s="271"/>
    </row>
    <row r="88613" spans="27:27">
      <c r="AA88613" s="271"/>
    </row>
    <row r="88614" spans="27:27">
      <c r="AA88614" s="271"/>
    </row>
    <row r="88615" spans="27:27">
      <c r="AA88615" s="271"/>
    </row>
    <row r="88616" spans="27:27">
      <c r="AA88616" s="271"/>
    </row>
    <row r="88617" spans="27:27">
      <c r="AA88617" s="271"/>
    </row>
    <row r="88618" spans="27:27">
      <c r="AA88618" s="271"/>
    </row>
    <row r="88619" spans="27:27">
      <c r="AA88619" s="271"/>
    </row>
    <row r="88620" spans="27:27">
      <c r="AA88620" s="271"/>
    </row>
    <row r="88621" spans="27:27">
      <c r="AA88621" s="271"/>
    </row>
    <row r="88622" spans="27:27">
      <c r="AA88622" s="271"/>
    </row>
    <row r="88623" spans="27:27">
      <c r="AA88623" s="271"/>
    </row>
    <row r="88624" spans="27:27">
      <c r="AA88624" s="271"/>
    </row>
    <row r="88625" spans="27:27">
      <c r="AA88625" s="271"/>
    </row>
    <row r="88626" spans="27:27">
      <c r="AA88626" s="271"/>
    </row>
    <row r="88627" spans="27:27">
      <c r="AA88627" s="271"/>
    </row>
    <row r="88628" spans="27:27">
      <c r="AA88628" s="271"/>
    </row>
    <row r="88629" spans="27:27">
      <c r="AA88629" s="271"/>
    </row>
    <row r="88630" spans="27:27">
      <c r="AA88630" s="271"/>
    </row>
    <row r="88631" spans="27:27">
      <c r="AA88631" s="271"/>
    </row>
    <row r="88632" spans="27:27">
      <c r="AA88632" s="271"/>
    </row>
    <row r="88633" spans="27:27">
      <c r="AA88633" s="271"/>
    </row>
    <row r="88634" spans="27:27">
      <c r="AA88634" s="271"/>
    </row>
    <row r="88635" spans="27:27">
      <c r="AA88635" s="271"/>
    </row>
    <row r="88636" spans="27:27">
      <c r="AA88636" s="271"/>
    </row>
    <row r="88637" spans="27:27">
      <c r="AA88637" s="271"/>
    </row>
    <row r="88638" spans="27:27">
      <c r="AA88638" s="271"/>
    </row>
    <row r="88639" spans="27:27">
      <c r="AA88639" s="271"/>
    </row>
    <row r="88640" spans="27:27">
      <c r="AA88640" s="271"/>
    </row>
    <row r="88641" spans="27:27">
      <c r="AA88641" s="271"/>
    </row>
    <row r="88642" spans="27:27">
      <c r="AA88642" s="271"/>
    </row>
    <row r="88643" spans="27:27">
      <c r="AA88643" s="271"/>
    </row>
    <row r="88644" spans="27:27">
      <c r="AA88644" s="271"/>
    </row>
    <row r="88645" spans="27:27">
      <c r="AA88645" s="271"/>
    </row>
    <row r="88646" spans="27:27">
      <c r="AA88646" s="271"/>
    </row>
    <row r="88647" spans="27:27">
      <c r="AA88647" s="271"/>
    </row>
    <row r="88648" spans="27:27">
      <c r="AA88648" s="271"/>
    </row>
    <row r="88649" spans="27:27">
      <c r="AA88649" s="271"/>
    </row>
    <row r="88650" spans="27:27">
      <c r="AA88650" s="271"/>
    </row>
    <row r="88651" spans="27:27">
      <c r="AA88651" s="271"/>
    </row>
    <row r="88652" spans="27:27">
      <c r="AA88652" s="271"/>
    </row>
    <row r="88653" spans="27:27">
      <c r="AA88653" s="271"/>
    </row>
    <row r="88654" spans="27:27">
      <c r="AA88654" s="271"/>
    </row>
    <row r="88655" spans="27:27">
      <c r="AA88655" s="271"/>
    </row>
    <row r="88656" spans="27:27">
      <c r="AA88656" s="271"/>
    </row>
    <row r="88657" spans="27:27">
      <c r="AA88657" s="271"/>
    </row>
    <row r="88658" spans="27:27">
      <c r="AA88658" s="271"/>
    </row>
    <row r="88659" spans="27:27">
      <c r="AA88659" s="271"/>
    </row>
    <row r="88660" spans="27:27">
      <c r="AA88660" s="271"/>
    </row>
    <row r="88661" spans="27:27">
      <c r="AA88661" s="271"/>
    </row>
    <row r="88662" spans="27:27">
      <c r="AA88662" s="271"/>
    </row>
    <row r="88663" spans="27:27">
      <c r="AA88663" s="271"/>
    </row>
    <row r="88664" spans="27:27">
      <c r="AA88664" s="271"/>
    </row>
    <row r="88665" spans="27:27">
      <c r="AA88665" s="271"/>
    </row>
    <row r="88666" spans="27:27">
      <c r="AA88666" s="271"/>
    </row>
    <row r="88667" spans="27:27">
      <c r="AA88667" s="271"/>
    </row>
    <row r="88668" spans="27:27">
      <c r="AA88668" s="271"/>
    </row>
    <row r="88669" spans="27:27">
      <c r="AA88669" s="271"/>
    </row>
    <row r="88670" spans="27:27">
      <c r="AA88670" s="271"/>
    </row>
    <row r="88671" spans="27:27">
      <c r="AA88671" s="271"/>
    </row>
    <row r="88672" spans="27:27">
      <c r="AA88672" s="271"/>
    </row>
    <row r="88673" spans="27:27">
      <c r="AA88673" s="271"/>
    </row>
    <row r="88674" spans="27:27">
      <c r="AA88674" s="271"/>
    </row>
    <row r="88675" spans="27:27">
      <c r="AA88675" s="271"/>
    </row>
    <row r="88676" spans="27:27">
      <c r="AA88676" s="271"/>
    </row>
    <row r="88677" spans="27:27">
      <c r="AA88677" s="271"/>
    </row>
    <row r="88678" spans="27:27">
      <c r="AA88678" s="271"/>
    </row>
    <row r="88679" spans="27:27">
      <c r="AA88679" s="271"/>
    </row>
    <row r="88680" spans="27:27">
      <c r="AA88680" s="271"/>
    </row>
    <row r="88681" spans="27:27">
      <c r="AA88681" s="271"/>
    </row>
    <row r="88682" spans="27:27">
      <c r="AA88682" s="271"/>
    </row>
    <row r="88683" spans="27:27">
      <c r="AA88683" s="271"/>
    </row>
    <row r="88684" spans="27:27">
      <c r="AA88684" s="271"/>
    </row>
    <row r="88685" spans="27:27">
      <c r="AA88685" s="271"/>
    </row>
    <row r="88686" spans="27:27">
      <c r="AA88686" s="271"/>
    </row>
    <row r="88687" spans="27:27">
      <c r="AA88687" s="271"/>
    </row>
    <row r="88688" spans="27:27">
      <c r="AA88688" s="271"/>
    </row>
    <row r="88689" spans="27:27">
      <c r="AA88689" s="271"/>
    </row>
    <row r="88690" spans="27:27">
      <c r="AA88690" s="271"/>
    </row>
    <row r="88691" spans="27:27">
      <c r="AA88691" s="271"/>
    </row>
    <row r="88692" spans="27:27">
      <c r="AA88692" s="271"/>
    </row>
    <row r="88693" spans="27:27">
      <c r="AA88693" s="271"/>
    </row>
    <row r="88694" spans="27:27">
      <c r="AA88694" s="271"/>
    </row>
    <row r="88695" spans="27:27">
      <c r="AA88695" s="271"/>
    </row>
    <row r="88696" spans="27:27">
      <c r="AA88696" s="271"/>
    </row>
    <row r="88697" spans="27:27">
      <c r="AA88697" s="271"/>
    </row>
    <row r="88698" spans="27:27">
      <c r="AA88698" s="271"/>
    </row>
    <row r="88699" spans="27:27">
      <c r="AA88699" s="271"/>
    </row>
    <row r="88700" spans="27:27">
      <c r="AA88700" s="271"/>
    </row>
    <row r="88701" spans="27:27">
      <c r="AA88701" s="271"/>
    </row>
    <row r="88702" spans="27:27">
      <c r="AA88702" s="271"/>
    </row>
    <row r="88703" spans="27:27">
      <c r="AA88703" s="271"/>
    </row>
    <row r="88704" spans="27:27">
      <c r="AA88704" s="271"/>
    </row>
    <row r="88705" spans="27:27">
      <c r="AA88705" s="271"/>
    </row>
    <row r="88706" spans="27:27">
      <c r="AA88706" s="271"/>
    </row>
    <row r="88707" spans="27:27">
      <c r="AA88707" s="271"/>
    </row>
    <row r="88708" spans="27:27">
      <c r="AA88708" s="271"/>
    </row>
    <row r="88709" spans="27:27">
      <c r="AA88709" s="271"/>
    </row>
    <row r="88710" spans="27:27">
      <c r="AA88710" s="271"/>
    </row>
    <row r="88711" spans="27:27">
      <c r="AA88711" s="271"/>
    </row>
    <row r="88712" spans="27:27">
      <c r="AA88712" s="271"/>
    </row>
    <row r="88713" spans="27:27">
      <c r="AA88713" s="271"/>
    </row>
    <row r="88714" spans="27:27">
      <c r="AA88714" s="271"/>
    </row>
    <row r="88715" spans="27:27">
      <c r="AA88715" s="271"/>
    </row>
    <row r="88716" spans="27:27">
      <c r="AA88716" s="271"/>
    </row>
    <row r="88717" spans="27:27">
      <c r="AA88717" s="271"/>
    </row>
    <row r="88718" spans="27:27">
      <c r="AA88718" s="271"/>
    </row>
    <row r="88719" spans="27:27">
      <c r="AA88719" s="271"/>
    </row>
    <row r="88720" spans="27:27">
      <c r="AA88720" s="271"/>
    </row>
    <row r="88721" spans="27:27">
      <c r="AA88721" s="271"/>
    </row>
    <row r="88722" spans="27:27">
      <c r="AA88722" s="271"/>
    </row>
    <row r="88723" spans="27:27">
      <c r="AA88723" s="271"/>
    </row>
    <row r="88724" spans="27:27">
      <c r="AA88724" s="271"/>
    </row>
    <row r="88725" spans="27:27">
      <c r="AA88725" s="271"/>
    </row>
    <row r="88726" spans="27:27">
      <c r="AA88726" s="271"/>
    </row>
    <row r="88727" spans="27:27">
      <c r="AA88727" s="271"/>
    </row>
    <row r="88728" spans="27:27">
      <c r="AA88728" s="271"/>
    </row>
    <row r="88729" spans="27:27">
      <c r="AA88729" s="271"/>
    </row>
    <row r="88730" spans="27:27">
      <c r="AA88730" s="271"/>
    </row>
    <row r="88731" spans="27:27">
      <c r="AA88731" s="271"/>
    </row>
    <row r="88732" spans="27:27">
      <c r="AA88732" s="271"/>
    </row>
    <row r="88733" spans="27:27">
      <c r="AA88733" s="271"/>
    </row>
    <row r="88734" spans="27:27">
      <c r="AA88734" s="271"/>
    </row>
    <row r="88735" spans="27:27">
      <c r="AA88735" s="271"/>
    </row>
    <row r="88736" spans="27:27">
      <c r="AA88736" s="271"/>
    </row>
    <row r="88737" spans="27:27">
      <c r="AA88737" s="271"/>
    </row>
    <row r="88738" spans="27:27">
      <c r="AA88738" s="271"/>
    </row>
    <row r="88739" spans="27:27">
      <c r="AA88739" s="271"/>
    </row>
    <row r="88740" spans="27:27">
      <c r="AA88740" s="271"/>
    </row>
    <row r="88741" spans="27:27">
      <c r="AA88741" s="271"/>
    </row>
    <row r="88742" spans="27:27">
      <c r="AA88742" s="271"/>
    </row>
    <row r="88743" spans="27:27">
      <c r="AA88743" s="271"/>
    </row>
    <row r="88744" spans="27:27">
      <c r="AA88744" s="271"/>
    </row>
    <row r="88745" spans="27:27">
      <c r="AA88745" s="271"/>
    </row>
    <row r="88746" spans="27:27">
      <c r="AA88746" s="271"/>
    </row>
    <row r="88747" spans="27:27">
      <c r="AA88747" s="271"/>
    </row>
    <row r="88748" spans="27:27">
      <c r="AA88748" s="271"/>
    </row>
    <row r="88749" spans="27:27">
      <c r="AA88749" s="271"/>
    </row>
    <row r="88750" spans="27:27">
      <c r="AA88750" s="271"/>
    </row>
    <row r="88751" spans="27:27">
      <c r="AA88751" s="271"/>
    </row>
    <row r="88752" spans="27:27">
      <c r="AA88752" s="271"/>
    </row>
    <row r="88753" spans="27:27">
      <c r="AA88753" s="271"/>
    </row>
    <row r="88754" spans="27:27">
      <c r="AA88754" s="271"/>
    </row>
    <row r="88755" spans="27:27">
      <c r="AA88755" s="271"/>
    </row>
    <row r="88756" spans="27:27">
      <c r="AA88756" s="271"/>
    </row>
    <row r="88757" spans="27:27">
      <c r="AA88757" s="271"/>
    </row>
    <row r="88758" spans="27:27">
      <c r="AA88758" s="271"/>
    </row>
    <row r="88759" spans="27:27">
      <c r="AA88759" s="271"/>
    </row>
    <row r="88760" spans="27:27">
      <c r="AA88760" s="271"/>
    </row>
    <row r="88761" spans="27:27">
      <c r="AA88761" s="271"/>
    </row>
    <row r="88762" spans="27:27">
      <c r="AA88762" s="271"/>
    </row>
    <row r="88763" spans="27:27">
      <c r="AA88763" s="271"/>
    </row>
    <row r="88764" spans="27:27">
      <c r="AA88764" s="271"/>
    </row>
    <row r="88765" spans="27:27">
      <c r="AA88765" s="271"/>
    </row>
    <row r="88766" spans="27:27">
      <c r="AA88766" s="271"/>
    </row>
    <row r="88767" spans="27:27">
      <c r="AA88767" s="271"/>
    </row>
    <row r="88768" spans="27:27">
      <c r="AA88768" s="271"/>
    </row>
    <row r="88769" spans="27:27">
      <c r="AA88769" s="271"/>
    </row>
    <row r="88770" spans="27:27">
      <c r="AA88770" s="271"/>
    </row>
    <row r="88771" spans="27:27">
      <c r="AA88771" s="271"/>
    </row>
    <row r="88772" spans="27:27">
      <c r="AA88772" s="271"/>
    </row>
    <row r="88773" spans="27:27">
      <c r="AA88773" s="271"/>
    </row>
    <row r="88774" spans="27:27">
      <c r="AA88774" s="271"/>
    </row>
    <row r="88775" spans="27:27">
      <c r="AA88775" s="271"/>
    </row>
    <row r="88776" spans="27:27">
      <c r="AA88776" s="271"/>
    </row>
    <row r="88777" spans="27:27">
      <c r="AA88777" s="271"/>
    </row>
    <row r="88778" spans="27:27">
      <c r="AA88778" s="271"/>
    </row>
    <row r="88779" spans="27:27">
      <c r="AA88779" s="271"/>
    </row>
    <row r="88780" spans="27:27">
      <c r="AA88780" s="271"/>
    </row>
    <row r="88781" spans="27:27">
      <c r="AA88781" s="271"/>
    </row>
    <row r="88782" spans="27:27">
      <c r="AA88782" s="271"/>
    </row>
    <row r="88783" spans="27:27">
      <c r="AA88783" s="271"/>
    </row>
    <row r="88784" spans="27:27">
      <c r="AA88784" s="271"/>
    </row>
    <row r="88785" spans="27:27">
      <c r="AA88785" s="271"/>
    </row>
    <row r="88786" spans="27:27">
      <c r="AA88786" s="271"/>
    </row>
    <row r="88787" spans="27:27">
      <c r="AA88787" s="271"/>
    </row>
    <row r="88788" spans="27:27">
      <c r="AA88788" s="271"/>
    </row>
    <row r="88789" spans="27:27">
      <c r="AA88789" s="271"/>
    </row>
    <row r="88790" spans="27:27">
      <c r="AA88790" s="271"/>
    </row>
    <row r="88791" spans="27:27">
      <c r="AA88791" s="271"/>
    </row>
    <row r="88792" spans="27:27">
      <c r="AA88792" s="271"/>
    </row>
    <row r="88793" spans="27:27">
      <c r="AA88793" s="271"/>
    </row>
    <row r="88794" spans="27:27">
      <c r="AA88794" s="271"/>
    </row>
    <row r="88795" spans="27:27">
      <c r="AA88795" s="271"/>
    </row>
    <row r="88796" spans="27:27">
      <c r="AA88796" s="271"/>
    </row>
    <row r="88797" spans="27:27">
      <c r="AA88797" s="271"/>
    </row>
    <row r="88798" spans="27:27">
      <c r="AA88798" s="271"/>
    </row>
    <row r="88799" spans="27:27">
      <c r="AA88799" s="271"/>
    </row>
    <row r="88800" spans="27:27">
      <c r="AA88800" s="271"/>
    </row>
    <row r="88801" spans="27:27">
      <c r="AA88801" s="271"/>
    </row>
    <row r="88802" spans="27:27">
      <c r="AA88802" s="271"/>
    </row>
    <row r="88803" spans="27:27">
      <c r="AA88803" s="271"/>
    </row>
    <row r="88804" spans="27:27">
      <c r="AA88804" s="271"/>
    </row>
    <row r="88805" spans="27:27">
      <c r="AA88805" s="271"/>
    </row>
    <row r="88806" spans="27:27">
      <c r="AA88806" s="271"/>
    </row>
    <row r="88807" spans="27:27">
      <c r="AA88807" s="271"/>
    </row>
    <row r="88808" spans="27:27">
      <c r="AA88808" s="271"/>
    </row>
    <row r="88809" spans="27:27">
      <c r="AA88809" s="271"/>
    </row>
    <row r="88810" spans="27:27">
      <c r="AA88810" s="271"/>
    </row>
    <row r="88811" spans="27:27">
      <c r="AA88811" s="271"/>
    </row>
    <row r="88812" spans="27:27">
      <c r="AA88812" s="271"/>
    </row>
    <row r="88813" spans="27:27">
      <c r="AA88813" s="271"/>
    </row>
    <row r="88814" spans="27:27">
      <c r="AA88814" s="271"/>
    </row>
    <row r="88815" spans="27:27">
      <c r="AA88815" s="271"/>
    </row>
    <row r="88816" spans="27:27">
      <c r="AA88816" s="271"/>
    </row>
    <row r="88817" spans="27:27">
      <c r="AA88817" s="271"/>
    </row>
    <row r="88818" spans="27:27">
      <c r="AA88818" s="271"/>
    </row>
    <row r="88819" spans="27:27">
      <c r="AA88819" s="271"/>
    </row>
    <row r="88820" spans="27:27">
      <c r="AA88820" s="271"/>
    </row>
    <row r="88821" spans="27:27">
      <c r="AA88821" s="271"/>
    </row>
    <row r="88822" spans="27:27">
      <c r="AA88822" s="271"/>
    </row>
    <row r="88823" spans="27:27">
      <c r="AA88823" s="271"/>
    </row>
    <row r="88824" spans="27:27">
      <c r="AA88824" s="271"/>
    </row>
    <row r="88825" spans="27:27">
      <c r="AA88825" s="271"/>
    </row>
    <row r="88826" spans="27:27">
      <c r="AA88826" s="271"/>
    </row>
    <row r="88827" spans="27:27">
      <c r="AA88827" s="271"/>
    </row>
    <row r="88828" spans="27:27">
      <c r="AA88828" s="271"/>
    </row>
    <row r="88829" spans="27:27">
      <c r="AA88829" s="271"/>
    </row>
    <row r="88830" spans="27:27">
      <c r="AA88830" s="271"/>
    </row>
    <row r="88831" spans="27:27">
      <c r="AA88831" s="271"/>
    </row>
    <row r="88832" spans="27:27">
      <c r="AA88832" s="271"/>
    </row>
    <row r="88833" spans="27:27">
      <c r="AA88833" s="271"/>
    </row>
    <row r="88834" spans="27:27">
      <c r="AA88834" s="271"/>
    </row>
    <row r="88835" spans="27:27">
      <c r="AA88835" s="271"/>
    </row>
    <row r="88836" spans="27:27">
      <c r="AA88836" s="271"/>
    </row>
    <row r="88837" spans="27:27">
      <c r="AA88837" s="271"/>
    </row>
    <row r="88838" spans="27:27">
      <c r="AA88838" s="271"/>
    </row>
    <row r="88839" spans="27:27">
      <c r="AA88839" s="271"/>
    </row>
    <row r="88840" spans="27:27">
      <c r="AA88840" s="271"/>
    </row>
    <row r="88841" spans="27:27">
      <c r="AA88841" s="271"/>
    </row>
    <row r="88842" spans="27:27">
      <c r="AA88842" s="271"/>
    </row>
    <row r="88843" spans="27:27">
      <c r="AA88843" s="271"/>
    </row>
    <row r="88844" spans="27:27">
      <c r="AA88844" s="271"/>
    </row>
    <row r="88845" spans="27:27">
      <c r="AA88845" s="271"/>
    </row>
    <row r="88846" spans="27:27">
      <c r="AA88846" s="271"/>
    </row>
    <row r="88847" spans="27:27">
      <c r="AA88847" s="271"/>
    </row>
    <row r="88848" spans="27:27">
      <c r="AA88848" s="271"/>
    </row>
    <row r="88849" spans="27:27">
      <c r="AA88849" s="271"/>
    </row>
    <row r="88850" spans="27:27">
      <c r="AA88850" s="271"/>
    </row>
    <row r="88851" spans="27:27">
      <c r="AA88851" s="271"/>
    </row>
    <row r="88852" spans="27:27">
      <c r="AA88852" s="271"/>
    </row>
    <row r="88853" spans="27:27">
      <c r="AA88853" s="271"/>
    </row>
    <row r="88854" spans="27:27">
      <c r="AA88854" s="271"/>
    </row>
    <row r="88855" spans="27:27">
      <c r="AA88855" s="271"/>
    </row>
    <row r="88856" spans="27:27">
      <c r="AA88856" s="271"/>
    </row>
    <row r="88857" spans="27:27">
      <c r="AA88857" s="271"/>
    </row>
    <row r="88858" spans="27:27">
      <c r="AA88858" s="271"/>
    </row>
    <row r="88859" spans="27:27">
      <c r="AA88859" s="271"/>
    </row>
    <row r="88860" spans="27:27">
      <c r="AA88860" s="271"/>
    </row>
    <row r="88861" spans="27:27">
      <c r="AA88861" s="271"/>
    </row>
    <row r="88862" spans="27:27">
      <c r="AA88862" s="271"/>
    </row>
    <row r="88863" spans="27:27">
      <c r="AA88863" s="271"/>
    </row>
    <row r="88864" spans="27:27">
      <c r="AA88864" s="271"/>
    </row>
    <row r="88865" spans="27:27">
      <c r="AA88865" s="271"/>
    </row>
    <row r="88866" spans="27:27">
      <c r="AA88866" s="271"/>
    </row>
    <row r="88867" spans="27:27">
      <c r="AA88867" s="271"/>
    </row>
    <row r="88868" spans="27:27">
      <c r="AA88868" s="271"/>
    </row>
    <row r="88869" spans="27:27">
      <c r="AA88869" s="271"/>
    </row>
    <row r="88870" spans="27:27">
      <c r="AA88870" s="271"/>
    </row>
    <row r="88871" spans="27:27">
      <c r="AA88871" s="271"/>
    </row>
    <row r="88872" spans="27:27">
      <c r="AA88872" s="271"/>
    </row>
    <row r="88873" spans="27:27">
      <c r="AA88873" s="271"/>
    </row>
    <row r="88874" spans="27:27">
      <c r="AA88874" s="271"/>
    </row>
    <row r="88875" spans="27:27">
      <c r="AA88875" s="271"/>
    </row>
    <row r="88876" spans="27:27">
      <c r="AA88876" s="271"/>
    </row>
    <row r="88877" spans="27:27">
      <c r="AA88877" s="271"/>
    </row>
    <row r="88878" spans="27:27">
      <c r="AA88878" s="271"/>
    </row>
    <row r="88879" spans="27:27">
      <c r="AA88879" s="271"/>
    </row>
    <row r="88880" spans="27:27">
      <c r="AA88880" s="271"/>
    </row>
    <row r="88881" spans="27:27">
      <c r="AA88881" s="271"/>
    </row>
    <row r="88882" spans="27:27">
      <c r="AA88882" s="271"/>
    </row>
    <row r="88883" spans="27:27">
      <c r="AA88883" s="271"/>
    </row>
    <row r="88884" spans="27:27">
      <c r="AA88884" s="271"/>
    </row>
    <row r="88885" spans="27:27">
      <c r="AA88885" s="271"/>
    </row>
    <row r="88886" spans="27:27">
      <c r="AA88886" s="271"/>
    </row>
    <row r="88887" spans="27:27">
      <c r="AA88887" s="271"/>
    </row>
    <row r="88888" spans="27:27">
      <c r="AA88888" s="271"/>
    </row>
    <row r="88889" spans="27:27">
      <c r="AA88889" s="271"/>
    </row>
    <row r="88890" spans="27:27">
      <c r="AA88890" s="271"/>
    </row>
    <row r="88891" spans="27:27">
      <c r="AA88891" s="271"/>
    </row>
    <row r="88892" spans="27:27">
      <c r="AA88892" s="271"/>
    </row>
    <row r="88893" spans="27:27">
      <c r="AA88893" s="271"/>
    </row>
    <row r="88894" spans="27:27">
      <c r="AA88894" s="271"/>
    </row>
    <row r="88895" spans="27:27">
      <c r="AA88895" s="271"/>
    </row>
    <row r="88896" spans="27:27">
      <c r="AA88896" s="271"/>
    </row>
    <row r="88897" spans="27:27">
      <c r="AA88897" s="271"/>
    </row>
    <row r="88898" spans="27:27">
      <c r="AA88898" s="271"/>
    </row>
    <row r="88899" spans="27:27">
      <c r="AA88899" s="271"/>
    </row>
    <row r="88900" spans="27:27">
      <c r="AA88900" s="271"/>
    </row>
    <row r="88901" spans="27:27">
      <c r="AA88901" s="271"/>
    </row>
    <row r="88902" spans="27:27">
      <c r="AA88902" s="271"/>
    </row>
    <row r="88903" spans="27:27">
      <c r="AA88903" s="271"/>
    </row>
    <row r="88904" spans="27:27">
      <c r="AA88904" s="271"/>
    </row>
    <row r="88905" spans="27:27">
      <c r="AA88905" s="271"/>
    </row>
    <row r="88906" spans="27:27">
      <c r="AA88906" s="271"/>
    </row>
    <row r="88907" spans="27:27">
      <c r="AA88907" s="271"/>
    </row>
    <row r="88908" spans="27:27">
      <c r="AA88908" s="271"/>
    </row>
    <row r="88909" spans="27:27">
      <c r="AA88909" s="271"/>
    </row>
    <row r="88910" spans="27:27">
      <c r="AA88910" s="271"/>
    </row>
    <row r="88911" spans="27:27">
      <c r="AA88911" s="271"/>
    </row>
    <row r="88912" spans="27:27">
      <c r="AA88912" s="271"/>
    </row>
    <row r="88913" spans="27:27">
      <c r="AA88913" s="271"/>
    </row>
    <row r="88914" spans="27:27">
      <c r="AA88914" s="271"/>
    </row>
    <row r="88915" spans="27:27">
      <c r="AA88915" s="271"/>
    </row>
    <row r="88916" spans="27:27">
      <c r="AA88916" s="271"/>
    </row>
    <row r="88917" spans="27:27">
      <c r="AA88917" s="271"/>
    </row>
    <row r="88918" spans="27:27">
      <c r="AA88918" s="271"/>
    </row>
    <row r="88919" spans="27:27">
      <c r="AA88919" s="271"/>
    </row>
    <row r="88920" spans="27:27">
      <c r="AA88920" s="271"/>
    </row>
    <row r="88921" spans="27:27">
      <c r="AA88921" s="271"/>
    </row>
    <row r="88922" spans="27:27">
      <c r="AA88922" s="271"/>
    </row>
    <row r="88923" spans="27:27">
      <c r="AA88923" s="271"/>
    </row>
    <row r="88924" spans="27:27">
      <c r="AA88924" s="271"/>
    </row>
    <row r="88925" spans="27:27">
      <c r="AA88925" s="271"/>
    </row>
    <row r="88926" spans="27:27">
      <c r="AA88926" s="271"/>
    </row>
    <row r="88927" spans="27:27">
      <c r="AA88927" s="271"/>
    </row>
    <row r="88928" spans="27:27">
      <c r="AA88928" s="271"/>
    </row>
    <row r="88929" spans="27:27">
      <c r="AA88929" s="271"/>
    </row>
    <row r="88930" spans="27:27">
      <c r="AA88930" s="271"/>
    </row>
    <row r="88931" spans="27:27">
      <c r="AA88931" s="271"/>
    </row>
    <row r="88932" spans="27:27">
      <c r="AA88932" s="271"/>
    </row>
    <row r="88933" spans="27:27">
      <c r="AA88933" s="271"/>
    </row>
    <row r="88934" spans="27:27">
      <c r="AA88934" s="271"/>
    </row>
    <row r="88935" spans="27:27">
      <c r="AA88935" s="271"/>
    </row>
    <row r="88936" spans="27:27">
      <c r="AA88936" s="271"/>
    </row>
    <row r="88937" spans="27:27">
      <c r="AA88937" s="271"/>
    </row>
    <row r="88938" spans="27:27">
      <c r="AA88938" s="271"/>
    </row>
    <row r="88939" spans="27:27">
      <c r="AA88939" s="271"/>
    </row>
    <row r="88940" spans="27:27">
      <c r="AA88940" s="271"/>
    </row>
    <row r="88941" spans="27:27">
      <c r="AA88941" s="271"/>
    </row>
    <row r="88942" spans="27:27">
      <c r="AA88942" s="271"/>
    </row>
    <row r="88943" spans="27:27">
      <c r="AA88943" s="271"/>
    </row>
    <row r="88944" spans="27:27">
      <c r="AA88944" s="271"/>
    </row>
    <row r="88945" spans="27:27">
      <c r="AA88945" s="271"/>
    </row>
    <row r="88946" spans="27:27">
      <c r="AA88946" s="271"/>
    </row>
    <row r="88947" spans="27:27">
      <c r="AA88947" s="271"/>
    </row>
    <row r="88948" spans="27:27">
      <c r="AA88948" s="271"/>
    </row>
    <row r="88949" spans="27:27">
      <c r="AA88949" s="271"/>
    </row>
    <row r="88950" spans="27:27">
      <c r="AA88950" s="271"/>
    </row>
    <row r="88951" spans="27:27">
      <c r="AA88951" s="271"/>
    </row>
    <row r="88952" spans="27:27">
      <c r="AA88952" s="271"/>
    </row>
    <row r="88953" spans="27:27">
      <c r="AA88953" s="271"/>
    </row>
    <row r="88954" spans="27:27">
      <c r="AA88954" s="271"/>
    </row>
    <row r="88955" spans="27:27">
      <c r="AA88955" s="271"/>
    </row>
    <row r="88956" spans="27:27">
      <c r="AA88956" s="271"/>
    </row>
    <row r="88957" spans="27:27">
      <c r="AA88957" s="271"/>
    </row>
    <row r="88958" spans="27:27">
      <c r="AA88958" s="271"/>
    </row>
    <row r="88959" spans="27:27">
      <c r="AA88959" s="271"/>
    </row>
    <row r="88960" spans="27:27">
      <c r="AA88960" s="271"/>
    </row>
    <row r="88961" spans="27:27">
      <c r="AA88961" s="271"/>
    </row>
    <row r="88962" spans="27:27">
      <c r="AA88962" s="271"/>
    </row>
    <row r="88963" spans="27:27">
      <c r="AA88963" s="271"/>
    </row>
    <row r="88964" spans="27:27">
      <c r="AA88964" s="271"/>
    </row>
    <row r="88965" spans="27:27">
      <c r="AA88965" s="271"/>
    </row>
    <row r="88966" spans="27:27">
      <c r="AA88966" s="271"/>
    </row>
    <row r="88967" spans="27:27">
      <c r="AA88967" s="271"/>
    </row>
    <row r="88968" spans="27:27">
      <c r="AA88968" s="271"/>
    </row>
    <row r="88969" spans="27:27">
      <c r="AA88969" s="271"/>
    </row>
    <row r="88970" spans="27:27">
      <c r="AA88970" s="271"/>
    </row>
    <row r="88971" spans="27:27">
      <c r="AA88971" s="271"/>
    </row>
    <row r="88972" spans="27:27">
      <c r="AA88972" s="271"/>
    </row>
    <row r="88973" spans="27:27">
      <c r="AA88973" s="271"/>
    </row>
    <row r="88974" spans="27:27">
      <c r="AA88974" s="271"/>
    </row>
    <row r="88975" spans="27:27">
      <c r="AA88975" s="271"/>
    </row>
    <row r="88976" spans="27:27">
      <c r="AA88976" s="271"/>
    </row>
    <row r="88977" spans="27:27">
      <c r="AA88977" s="271"/>
    </row>
    <row r="88978" spans="27:27">
      <c r="AA88978" s="271"/>
    </row>
    <row r="88979" spans="27:27">
      <c r="AA88979" s="271"/>
    </row>
    <row r="88980" spans="27:27">
      <c r="AA88980" s="271"/>
    </row>
    <row r="88981" spans="27:27">
      <c r="AA88981" s="271"/>
    </row>
    <row r="88982" spans="27:27">
      <c r="AA88982" s="271"/>
    </row>
    <row r="88983" spans="27:27">
      <c r="AA88983" s="271"/>
    </row>
    <row r="88984" spans="27:27">
      <c r="AA88984" s="271"/>
    </row>
    <row r="88985" spans="27:27">
      <c r="AA88985" s="271"/>
    </row>
    <row r="88986" spans="27:27">
      <c r="AA88986" s="271"/>
    </row>
    <row r="88987" spans="27:27">
      <c r="AA88987" s="271"/>
    </row>
    <row r="88988" spans="27:27">
      <c r="AA88988" s="271"/>
    </row>
    <row r="88989" spans="27:27">
      <c r="AA88989" s="271"/>
    </row>
    <row r="88990" spans="27:27">
      <c r="AA88990" s="271"/>
    </row>
    <row r="88991" spans="27:27">
      <c r="AA88991" s="271"/>
    </row>
    <row r="88992" spans="27:27">
      <c r="AA88992" s="271"/>
    </row>
    <row r="88993" spans="27:27">
      <c r="AA88993" s="271"/>
    </row>
    <row r="88994" spans="27:27">
      <c r="AA88994" s="271"/>
    </row>
    <row r="88995" spans="27:27">
      <c r="AA88995" s="271"/>
    </row>
    <row r="88996" spans="27:27">
      <c r="AA88996" s="271"/>
    </row>
    <row r="88997" spans="27:27">
      <c r="AA88997" s="271"/>
    </row>
    <row r="88998" spans="27:27">
      <c r="AA88998" s="271"/>
    </row>
    <row r="88999" spans="27:27">
      <c r="AA88999" s="271"/>
    </row>
    <row r="89000" spans="27:27">
      <c r="AA89000" s="271"/>
    </row>
    <row r="89001" spans="27:27">
      <c r="AA89001" s="271"/>
    </row>
    <row r="89002" spans="27:27">
      <c r="AA89002" s="271"/>
    </row>
    <row r="89003" spans="27:27">
      <c r="AA89003" s="271"/>
    </row>
    <row r="89004" spans="27:27">
      <c r="AA89004" s="271"/>
    </row>
    <row r="89005" spans="27:27">
      <c r="AA89005" s="271"/>
    </row>
    <row r="89006" spans="27:27">
      <c r="AA89006" s="271"/>
    </row>
    <row r="89007" spans="27:27">
      <c r="AA89007" s="271"/>
    </row>
    <row r="89008" spans="27:27">
      <c r="AA89008" s="271"/>
    </row>
    <row r="89009" spans="27:27">
      <c r="AA89009" s="271"/>
    </row>
    <row r="89010" spans="27:27">
      <c r="AA89010" s="271"/>
    </row>
    <row r="89011" spans="27:27">
      <c r="AA89011" s="271"/>
    </row>
    <row r="89012" spans="27:27">
      <c r="AA89012" s="271"/>
    </row>
    <row r="89013" spans="27:27">
      <c r="AA89013" s="271"/>
    </row>
    <row r="89014" spans="27:27">
      <c r="AA89014" s="271"/>
    </row>
    <row r="89015" spans="27:27">
      <c r="AA89015" s="271"/>
    </row>
    <row r="89016" spans="27:27">
      <c r="AA89016" s="271"/>
    </row>
    <row r="89017" spans="27:27">
      <c r="AA89017" s="271"/>
    </row>
    <row r="89018" spans="27:27">
      <c r="AA89018" s="271"/>
    </row>
    <row r="89019" spans="27:27">
      <c r="AA89019" s="271"/>
    </row>
    <row r="89020" spans="27:27">
      <c r="AA89020" s="271"/>
    </row>
    <row r="89021" spans="27:27">
      <c r="AA89021" s="271"/>
    </row>
    <row r="89022" spans="27:27">
      <c r="AA89022" s="271"/>
    </row>
    <row r="89023" spans="27:27">
      <c r="AA89023" s="271"/>
    </row>
    <row r="89024" spans="27:27">
      <c r="AA89024" s="271"/>
    </row>
    <row r="89025" spans="27:27">
      <c r="AA89025" s="271"/>
    </row>
    <row r="89026" spans="27:27">
      <c r="AA89026" s="271"/>
    </row>
    <row r="89027" spans="27:27">
      <c r="AA89027" s="271"/>
    </row>
    <row r="89028" spans="27:27">
      <c r="AA89028" s="271"/>
    </row>
    <row r="89029" spans="27:27">
      <c r="AA89029" s="271"/>
    </row>
    <row r="89030" spans="27:27">
      <c r="AA89030" s="271"/>
    </row>
    <row r="89031" spans="27:27">
      <c r="AA89031" s="271"/>
    </row>
    <row r="89032" spans="27:27">
      <c r="AA89032" s="271"/>
    </row>
    <row r="89033" spans="27:27">
      <c r="AA89033" s="271"/>
    </row>
    <row r="89034" spans="27:27">
      <c r="AA89034" s="271"/>
    </row>
    <row r="89035" spans="27:27">
      <c r="AA89035" s="271"/>
    </row>
    <row r="89036" spans="27:27">
      <c r="AA89036" s="271"/>
    </row>
    <row r="89037" spans="27:27">
      <c r="AA89037" s="271"/>
    </row>
    <row r="89038" spans="27:27">
      <c r="AA89038" s="271"/>
    </row>
    <row r="89039" spans="27:27">
      <c r="AA89039" s="271"/>
    </row>
    <row r="89040" spans="27:27">
      <c r="AA89040" s="271"/>
    </row>
    <row r="89041" spans="27:27">
      <c r="AA89041" s="271"/>
    </row>
    <row r="89042" spans="27:27">
      <c r="AA89042" s="271"/>
    </row>
    <row r="89043" spans="27:27">
      <c r="AA89043" s="271"/>
    </row>
    <row r="89044" spans="27:27">
      <c r="AA89044" s="271"/>
    </row>
    <row r="89045" spans="27:27">
      <c r="AA89045" s="271"/>
    </row>
    <row r="89046" spans="27:27">
      <c r="AA89046" s="271"/>
    </row>
    <row r="89047" spans="27:27">
      <c r="AA89047" s="271"/>
    </row>
    <row r="89048" spans="27:27">
      <c r="AA89048" s="271"/>
    </row>
    <row r="89049" spans="27:27">
      <c r="AA89049" s="271"/>
    </row>
    <row r="89050" spans="27:27">
      <c r="AA89050" s="271"/>
    </row>
    <row r="89051" spans="27:27">
      <c r="AA89051" s="271"/>
    </row>
    <row r="89052" spans="27:27">
      <c r="AA89052" s="271"/>
    </row>
    <row r="89053" spans="27:27">
      <c r="AA89053" s="271"/>
    </row>
    <row r="89054" spans="27:27">
      <c r="AA89054" s="271"/>
    </row>
    <row r="89055" spans="27:27">
      <c r="AA89055" s="271"/>
    </row>
    <row r="89056" spans="27:27">
      <c r="AA89056" s="271"/>
    </row>
    <row r="89057" spans="27:27">
      <c r="AA89057" s="271"/>
    </row>
    <row r="89058" spans="27:27">
      <c r="AA89058" s="271"/>
    </row>
    <row r="89059" spans="27:27">
      <c r="AA89059" s="271"/>
    </row>
    <row r="89060" spans="27:27">
      <c r="AA89060" s="271"/>
    </row>
    <row r="89061" spans="27:27">
      <c r="AA89061" s="271"/>
    </row>
    <row r="89062" spans="27:27">
      <c r="AA89062" s="271"/>
    </row>
    <row r="89063" spans="27:27">
      <c r="AA89063" s="271"/>
    </row>
    <row r="89064" spans="27:27">
      <c r="AA89064" s="271"/>
    </row>
    <row r="89065" spans="27:27">
      <c r="AA89065" s="271"/>
    </row>
    <row r="89066" spans="27:27">
      <c r="AA89066" s="271"/>
    </row>
    <row r="89067" spans="27:27">
      <c r="AA89067" s="271"/>
    </row>
    <row r="89068" spans="27:27">
      <c r="AA89068" s="271"/>
    </row>
    <row r="89069" spans="27:27">
      <c r="AA89069" s="271"/>
    </row>
    <row r="89070" spans="27:27">
      <c r="AA89070" s="271"/>
    </row>
    <row r="89071" spans="27:27">
      <c r="AA89071" s="271"/>
    </row>
    <row r="89072" spans="27:27">
      <c r="AA89072" s="271"/>
    </row>
    <row r="89073" spans="27:27">
      <c r="AA89073" s="271"/>
    </row>
    <row r="89074" spans="27:27">
      <c r="AA89074" s="271"/>
    </row>
    <row r="89075" spans="27:27">
      <c r="AA89075" s="271"/>
    </row>
    <row r="89076" spans="27:27">
      <c r="AA89076" s="271"/>
    </row>
    <row r="89077" spans="27:27">
      <c r="AA89077" s="271"/>
    </row>
    <row r="89078" spans="27:27">
      <c r="AA89078" s="271"/>
    </row>
    <row r="89079" spans="27:27">
      <c r="AA89079" s="271"/>
    </row>
    <row r="89080" spans="27:27">
      <c r="AA89080" s="271"/>
    </row>
    <row r="89081" spans="27:27">
      <c r="AA89081" s="271"/>
    </row>
    <row r="89082" spans="27:27">
      <c r="AA89082" s="271"/>
    </row>
    <row r="89083" spans="27:27">
      <c r="AA89083" s="271"/>
    </row>
    <row r="89084" spans="27:27">
      <c r="AA89084" s="271"/>
    </row>
    <row r="89085" spans="27:27">
      <c r="AA89085" s="271"/>
    </row>
    <row r="89086" spans="27:27">
      <c r="AA89086" s="271"/>
    </row>
    <row r="89087" spans="27:27">
      <c r="AA89087" s="271"/>
    </row>
    <row r="89088" spans="27:27">
      <c r="AA89088" s="271"/>
    </row>
    <row r="89089" spans="27:27">
      <c r="AA89089" s="271"/>
    </row>
    <row r="89090" spans="27:27">
      <c r="AA89090" s="271"/>
    </row>
    <row r="89091" spans="27:27">
      <c r="AA89091" s="271"/>
    </row>
    <row r="89092" spans="27:27">
      <c r="AA89092" s="271"/>
    </row>
    <row r="89093" spans="27:27">
      <c r="AA89093" s="271"/>
    </row>
    <row r="89094" spans="27:27">
      <c r="AA89094" s="271"/>
    </row>
    <row r="89095" spans="27:27">
      <c r="AA89095" s="271"/>
    </row>
    <row r="89096" spans="27:27">
      <c r="AA89096" s="271"/>
    </row>
    <row r="89097" spans="27:27">
      <c r="AA89097" s="271"/>
    </row>
    <row r="89098" spans="27:27">
      <c r="AA89098" s="271"/>
    </row>
    <row r="89099" spans="27:27">
      <c r="AA89099" s="271"/>
    </row>
    <row r="89100" spans="27:27">
      <c r="AA89100" s="271"/>
    </row>
    <row r="89101" spans="27:27">
      <c r="AA89101" s="271"/>
    </row>
    <row r="89102" spans="27:27">
      <c r="AA89102" s="271"/>
    </row>
    <row r="89103" spans="27:27">
      <c r="AA89103" s="271"/>
    </row>
    <row r="89104" spans="27:27">
      <c r="AA89104" s="271"/>
    </row>
    <row r="89105" spans="27:27">
      <c r="AA89105" s="271"/>
    </row>
    <row r="89106" spans="27:27">
      <c r="AA89106" s="271"/>
    </row>
    <row r="89107" spans="27:27">
      <c r="AA89107" s="271"/>
    </row>
    <row r="89108" spans="27:27">
      <c r="AA89108" s="271"/>
    </row>
    <row r="89109" spans="27:27">
      <c r="AA89109" s="271"/>
    </row>
    <row r="89110" spans="27:27">
      <c r="AA89110" s="271"/>
    </row>
    <row r="89111" spans="27:27">
      <c r="AA89111" s="271"/>
    </row>
    <row r="89112" spans="27:27">
      <c r="AA89112" s="271"/>
    </row>
    <row r="89113" spans="27:27">
      <c r="AA89113" s="271"/>
    </row>
    <row r="89114" spans="27:27">
      <c r="AA89114" s="271"/>
    </row>
    <row r="89115" spans="27:27">
      <c r="AA89115" s="271"/>
    </row>
    <row r="89116" spans="27:27">
      <c r="AA89116" s="271"/>
    </row>
    <row r="89117" spans="27:27">
      <c r="AA89117" s="271"/>
    </row>
    <row r="89118" spans="27:27">
      <c r="AA89118" s="271"/>
    </row>
    <row r="89119" spans="27:27">
      <c r="AA89119" s="271"/>
    </row>
    <row r="89120" spans="27:27">
      <c r="AA89120" s="271"/>
    </row>
    <row r="89121" spans="27:27">
      <c r="AA89121" s="271"/>
    </row>
    <row r="89122" spans="27:27">
      <c r="AA89122" s="271"/>
    </row>
    <row r="89123" spans="27:27">
      <c r="AA89123" s="271"/>
    </row>
    <row r="89124" spans="27:27">
      <c r="AA89124" s="271"/>
    </row>
    <row r="89125" spans="27:27">
      <c r="AA89125" s="271"/>
    </row>
    <row r="89126" spans="27:27">
      <c r="AA89126" s="271"/>
    </row>
    <row r="89127" spans="27:27">
      <c r="AA89127" s="271"/>
    </row>
    <row r="89128" spans="27:27">
      <c r="AA89128" s="271"/>
    </row>
    <row r="89129" spans="27:27">
      <c r="AA89129" s="271"/>
    </row>
    <row r="89130" spans="27:27">
      <c r="AA89130" s="271"/>
    </row>
    <row r="89131" spans="27:27">
      <c r="AA89131" s="271"/>
    </row>
    <row r="89132" spans="27:27">
      <c r="AA89132" s="271"/>
    </row>
    <row r="89133" spans="27:27">
      <c r="AA89133" s="271"/>
    </row>
    <row r="89134" spans="27:27">
      <c r="AA89134" s="271"/>
    </row>
    <row r="89135" spans="27:27">
      <c r="AA89135" s="271"/>
    </row>
    <row r="89136" spans="27:27">
      <c r="AA89136" s="271"/>
    </row>
    <row r="89137" spans="27:27">
      <c r="AA89137" s="271"/>
    </row>
    <row r="89138" spans="27:27">
      <c r="AA89138" s="271"/>
    </row>
    <row r="89139" spans="27:27">
      <c r="AA89139" s="271"/>
    </row>
    <row r="89140" spans="27:27">
      <c r="AA89140" s="271"/>
    </row>
    <row r="89141" spans="27:27">
      <c r="AA89141" s="271"/>
    </row>
    <row r="89142" spans="27:27">
      <c r="AA89142" s="271"/>
    </row>
    <row r="89143" spans="27:27">
      <c r="AA89143" s="271"/>
    </row>
    <row r="89144" spans="27:27">
      <c r="AA89144" s="271"/>
    </row>
    <row r="89145" spans="27:27">
      <c r="AA89145" s="271"/>
    </row>
    <row r="89146" spans="27:27">
      <c r="AA89146" s="271"/>
    </row>
    <row r="89147" spans="27:27">
      <c r="AA89147" s="271"/>
    </row>
    <row r="89148" spans="27:27">
      <c r="AA89148" s="271"/>
    </row>
    <row r="89149" spans="27:27">
      <c r="AA89149" s="271"/>
    </row>
    <row r="89150" spans="27:27">
      <c r="AA89150" s="271"/>
    </row>
    <row r="89151" spans="27:27">
      <c r="AA89151" s="271"/>
    </row>
    <row r="89152" spans="27:27">
      <c r="AA89152" s="271"/>
    </row>
    <row r="89153" spans="27:27">
      <c r="AA89153" s="271"/>
    </row>
    <row r="89154" spans="27:27">
      <c r="AA89154" s="271"/>
    </row>
    <row r="89155" spans="27:27">
      <c r="AA89155" s="271"/>
    </row>
    <row r="89156" spans="27:27">
      <c r="AA89156" s="271"/>
    </row>
    <row r="89157" spans="27:27">
      <c r="AA89157" s="271"/>
    </row>
    <row r="89158" spans="27:27">
      <c r="AA89158" s="271"/>
    </row>
    <row r="89159" spans="27:27">
      <c r="AA89159" s="271"/>
    </row>
    <row r="89160" spans="27:27">
      <c r="AA89160" s="271"/>
    </row>
    <row r="89161" spans="27:27">
      <c r="AA89161" s="271"/>
    </row>
    <row r="89162" spans="27:27">
      <c r="AA89162" s="271"/>
    </row>
    <row r="89163" spans="27:27">
      <c r="AA89163" s="271"/>
    </row>
    <row r="89164" spans="27:27">
      <c r="AA89164" s="271"/>
    </row>
    <row r="89165" spans="27:27">
      <c r="AA89165" s="271"/>
    </row>
    <row r="89166" spans="27:27">
      <c r="AA89166" s="271"/>
    </row>
    <row r="89167" spans="27:27">
      <c r="AA89167" s="271"/>
    </row>
    <row r="89168" spans="27:27">
      <c r="AA89168" s="271"/>
    </row>
    <row r="89169" spans="27:27">
      <c r="AA89169" s="271"/>
    </row>
    <row r="89170" spans="27:27">
      <c r="AA89170" s="271"/>
    </row>
    <row r="89171" spans="27:27">
      <c r="AA89171" s="271"/>
    </row>
    <row r="89172" spans="27:27">
      <c r="AA89172" s="271"/>
    </row>
    <row r="89173" spans="27:27">
      <c r="AA89173" s="271"/>
    </row>
    <row r="89174" spans="27:27">
      <c r="AA89174" s="271"/>
    </row>
    <row r="89175" spans="27:27">
      <c r="AA89175" s="271"/>
    </row>
    <row r="89176" spans="27:27">
      <c r="AA89176" s="271"/>
    </row>
    <row r="89177" spans="27:27">
      <c r="AA89177" s="271"/>
    </row>
    <row r="89178" spans="27:27">
      <c r="AA89178" s="271"/>
    </row>
    <row r="89179" spans="27:27">
      <c r="AA89179" s="271"/>
    </row>
    <row r="89180" spans="27:27">
      <c r="AA89180" s="271"/>
    </row>
    <row r="89181" spans="27:27">
      <c r="AA89181" s="271"/>
    </row>
    <row r="89182" spans="27:27">
      <c r="AA89182" s="271"/>
    </row>
    <row r="89183" spans="27:27">
      <c r="AA89183" s="271"/>
    </row>
    <row r="89184" spans="27:27">
      <c r="AA89184" s="271"/>
    </row>
    <row r="89185" spans="27:27">
      <c r="AA89185" s="271"/>
    </row>
    <row r="89186" spans="27:27">
      <c r="AA89186" s="271"/>
    </row>
    <row r="89187" spans="27:27">
      <c r="AA89187" s="271"/>
    </row>
    <row r="89188" spans="27:27">
      <c r="AA89188" s="271"/>
    </row>
    <row r="89189" spans="27:27">
      <c r="AA89189" s="271"/>
    </row>
    <row r="89190" spans="27:27">
      <c r="AA89190" s="271"/>
    </row>
    <row r="89191" spans="27:27">
      <c r="AA89191" s="271"/>
    </row>
    <row r="89192" spans="27:27">
      <c r="AA89192" s="271"/>
    </row>
    <row r="89193" spans="27:27">
      <c r="AA89193" s="271"/>
    </row>
    <row r="89194" spans="27:27">
      <c r="AA89194" s="271"/>
    </row>
    <row r="89195" spans="27:27">
      <c r="AA89195" s="271"/>
    </row>
    <row r="89196" spans="27:27">
      <c r="AA89196" s="271"/>
    </row>
    <row r="89197" spans="27:27">
      <c r="AA89197" s="271"/>
    </row>
    <row r="89198" spans="27:27">
      <c r="AA89198" s="271"/>
    </row>
    <row r="89199" spans="27:27">
      <c r="AA89199" s="271"/>
    </row>
    <row r="89200" spans="27:27">
      <c r="AA89200" s="271"/>
    </row>
    <row r="89201" spans="27:27">
      <c r="AA89201" s="271"/>
    </row>
    <row r="89202" spans="27:27">
      <c r="AA89202" s="271"/>
    </row>
    <row r="89203" spans="27:27">
      <c r="AA89203" s="271"/>
    </row>
    <row r="89204" spans="27:27">
      <c r="AA89204" s="271"/>
    </row>
    <row r="89205" spans="27:27">
      <c r="AA89205" s="271"/>
    </row>
    <row r="89206" spans="27:27">
      <c r="AA89206" s="271"/>
    </row>
    <row r="89207" spans="27:27">
      <c r="AA89207" s="271"/>
    </row>
    <row r="89208" spans="27:27">
      <c r="AA89208" s="271"/>
    </row>
    <row r="89209" spans="27:27">
      <c r="AA89209" s="271"/>
    </row>
    <row r="89210" spans="27:27">
      <c r="AA89210" s="271"/>
    </row>
    <row r="89211" spans="27:27">
      <c r="AA89211" s="271"/>
    </row>
    <row r="89212" spans="27:27">
      <c r="AA89212" s="271"/>
    </row>
    <row r="89213" spans="27:27">
      <c r="AA89213" s="271"/>
    </row>
    <row r="89214" spans="27:27">
      <c r="AA89214" s="271"/>
    </row>
    <row r="89215" spans="27:27">
      <c r="AA89215" s="271"/>
    </row>
    <row r="89216" spans="27:27">
      <c r="AA89216" s="271"/>
    </row>
    <row r="89217" spans="27:27">
      <c r="AA89217" s="271"/>
    </row>
    <row r="89218" spans="27:27">
      <c r="AA89218" s="271"/>
    </row>
    <row r="89219" spans="27:27">
      <c r="AA89219" s="271"/>
    </row>
    <row r="89220" spans="27:27">
      <c r="AA89220" s="271"/>
    </row>
    <row r="89221" spans="27:27">
      <c r="AA89221" s="271"/>
    </row>
    <row r="89222" spans="27:27">
      <c r="AA89222" s="271"/>
    </row>
    <row r="89223" spans="27:27">
      <c r="AA89223" s="271"/>
    </row>
    <row r="89224" spans="27:27">
      <c r="AA89224" s="271"/>
    </row>
    <row r="89225" spans="27:27">
      <c r="AA89225" s="271"/>
    </row>
    <row r="89226" spans="27:27">
      <c r="AA89226" s="271"/>
    </row>
    <row r="89227" spans="27:27">
      <c r="AA89227" s="271"/>
    </row>
    <row r="89228" spans="27:27">
      <c r="AA89228" s="271"/>
    </row>
    <row r="89229" spans="27:27">
      <c r="AA89229" s="271"/>
    </row>
    <row r="89230" spans="27:27">
      <c r="AA89230" s="271"/>
    </row>
    <row r="89231" spans="27:27">
      <c r="AA89231" s="271"/>
    </row>
    <row r="89232" spans="27:27">
      <c r="AA89232" s="271"/>
    </row>
    <row r="89233" spans="27:27">
      <c r="AA89233" s="271"/>
    </row>
    <row r="89234" spans="27:27">
      <c r="AA89234" s="271"/>
    </row>
    <row r="89235" spans="27:27">
      <c r="AA89235" s="271"/>
    </row>
    <row r="89236" spans="27:27">
      <c r="AA89236" s="271"/>
    </row>
    <row r="89237" spans="27:27">
      <c r="AA89237" s="271"/>
    </row>
    <row r="89238" spans="27:27">
      <c r="AA89238" s="271"/>
    </row>
    <row r="89239" spans="27:27">
      <c r="AA89239" s="271"/>
    </row>
    <row r="89240" spans="27:27">
      <c r="AA89240" s="271"/>
    </row>
    <row r="89241" spans="27:27">
      <c r="AA89241" s="271"/>
    </row>
    <row r="89242" spans="27:27">
      <c r="AA89242" s="271"/>
    </row>
    <row r="89243" spans="27:27">
      <c r="AA89243" s="271"/>
    </row>
    <row r="89244" spans="27:27">
      <c r="AA89244" s="271"/>
    </row>
    <row r="89245" spans="27:27">
      <c r="AA89245" s="271"/>
    </row>
    <row r="89246" spans="27:27">
      <c r="AA89246" s="271"/>
    </row>
    <row r="89247" spans="27:27">
      <c r="AA89247" s="271"/>
    </row>
    <row r="89248" spans="27:27">
      <c r="AA89248" s="271"/>
    </row>
    <row r="89249" spans="27:27">
      <c r="AA89249" s="271"/>
    </row>
    <row r="89250" spans="27:27">
      <c r="AA89250" s="271"/>
    </row>
    <row r="89251" spans="27:27">
      <c r="AA89251" s="271"/>
    </row>
    <row r="89252" spans="27:27">
      <c r="AA89252" s="271"/>
    </row>
    <row r="89253" spans="27:27">
      <c r="AA89253" s="271"/>
    </row>
    <row r="89254" spans="27:27">
      <c r="AA89254" s="271"/>
    </row>
    <row r="89255" spans="27:27">
      <c r="AA89255" s="271"/>
    </row>
    <row r="89256" spans="27:27">
      <c r="AA89256" s="271"/>
    </row>
    <row r="89257" spans="27:27">
      <c r="AA89257" s="271"/>
    </row>
    <row r="89258" spans="27:27">
      <c r="AA89258" s="271"/>
    </row>
    <row r="89259" spans="27:27">
      <c r="AA89259" s="271"/>
    </row>
    <row r="89260" spans="27:27">
      <c r="AA89260" s="271"/>
    </row>
    <row r="89261" spans="27:27">
      <c r="AA89261" s="271"/>
    </row>
    <row r="89262" spans="27:27">
      <c r="AA89262" s="271"/>
    </row>
    <row r="89263" spans="27:27">
      <c r="AA89263" s="271"/>
    </row>
    <row r="89264" spans="27:27">
      <c r="AA89264" s="271"/>
    </row>
    <row r="89265" spans="27:27">
      <c r="AA89265" s="271"/>
    </row>
    <row r="89266" spans="27:27">
      <c r="AA89266" s="271"/>
    </row>
    <row r="89267" spans="27:27">
      <c r="AA89267" s="271"/>
    </row>
    <row r="89268" spans="27:27">
      <c r="AA89268" s="271"/>
    </row>
    <row r="89269" spans="27:27">
      <c r="AA89269" s="271"/>
    </row>
    <row r="89270" spans="27:27">
      <c r="AA89270" s="271"/>
    </row>
    <row r="89271" spans="27:27">
      <c r="AA89271" s="271"/>
    </row>
    <row r="89272" spans="27:27">
      <c r="AA89272" s="271"/>
    </row>
    <row r="89273" spans="27:27">
      <c r="AA89273" s="271"/>
    </row>
    <row r="89274" spans="27:27">
      <c r="AA89274" s="271"/>
    </row>
    <row r="89275" spans="27:27">
      <c r="AA89275" s="271"/>
    </row>
    <row r="89276" spans="27:27">
      <c r="AA89276" s="271"/>
    </row>
    <row r="89277" spans="27:27">
      <c r="AA89277" s="271"/>
    </row>
    <row r="89278" spans="27:27">
      <c r="AA89278" s="271"/>
    </row>
    <row r="89279" spans="27:27">
      <c r="AA89279" s="271"/>
    </row>
    <row r="89280" spans="27:27">
      <c r="AA89280" s="271"/>
    </row>
    <row r="89281" spans="27:27">
      <c r="AA89281" s="271"/>
    </row>
    <row r="89282" spans="27:27">
      <c r="AA89282" s="271"/>
    </row>
    <row r="89283" spans="27:27">
      <c r="AA89283" s="271"/>
    </row>
    <row r="89284" spans="27:27">
      <c r="AA89284" s="271"/>
    </row>
    <row r="89285" spans="27:27">
      <c r="AA89285" s="271"/>
    </row>
    <row r="89286" spans="27:27">
      <c r="AA89286" s="271"/>
    </row>
    <row r="89287" spans="27:27">
      <c r="AA89287" s="271"/>
    </row>
    <row r="89288" spans="27:27">
      <c r="AA89288" s="271"/>
    </row>
    <row r="89289" spans="27:27">
      <c r="AA89289" s="271"/>
    </row>
    <row r="89290" spans="27:27">
      <c r="AA89290" s="271"/>
    </row>
    <row r="89291" spans="27:27">
      <c r="AA89291" s="271"/>
    </row>
    <row r="89292" spans="27:27">
      <c r="AA89292" s="271"/>
    </row>
    <row r="89293" spans="27:27">
      <c r="AA89293" s="271"/>
    </row>
    <row r="89294" spans="27:27">
      <c r="AA89294" s="271"/>
    </row>
    <row r="89295" spans="27:27">
      <c r="AA89295" s="271"/>
    </row>
    <row r="89296" spans="27:27">
      <c r="AA89296" s="271"/>
    </row>
    <row r="89297" spans="27:27">
      <c r="AA89297" s="271"/>
    </row>
    <row r="89298" spans="27:27">
      <c r="AA89298" s="271"/>
    </row>
    <row r="89299" spans="27:27">
      <c r="AA89299" s="271"/>
    </row>
    <row r="89300" spans="27:27">
      <c r="AA89300" s="271"/>
    </row>
    <row r="89301" spans="27:27">
      <c r="AA89301" s="271"/>
    </row>
    <row r="89302" spans="27:27">
      <c r="AA89302" s="271"/>
    </row>
    <row r="89303" spans="27:27">
      <c r="AA89303" s="271"/>
    </row>
    <row r="89304" spans="27:27">
      <c r="AA89304" s="271"/>
    </row>
    <row r="89305" spans="27:27">
      <c r="AA89305" s="271"/>
    </row>
    <row r="89306" spans="27:27">
      <c r="AA89306" s="271"/>
    </row>
    <row r="89307" spans="27:27">
      <c r="AA89307" s="271"/>
    </row>
    <row r="89308" spans="27:27">
      <c r="AA89308" s="271"/>
    </row>
    <row r="89309" spans="27:27">
      <c r="AA89309" s="271"/>
    </row>
    <row r="89310" spans="27:27">
      <c r="AA89310" s="271"/>
    </row>
    <row r="89311" spans="27:27">
      <c r="AA89311" s="271"/>
    </row>
    <row r="89312" spans="27:27">
      <c r="AA89312" s="271"/>
    </row>
    <row r="89313" spans="27:27">
      <c r="AA89313" s="271"/>
    </row>
    <row r="89314" spans="27:27">
      <c r="AA89314" s="271"/>
    </row>
    <row r="89315" spans="27:27">
      <c r="AA89315" s="271"/>
    </row>
    <row r="89316" spans="27:27">
      <c r="AA89316" s="271"/>
    </row>
    <row r="89317" spans="27:27">
      <c r="AA89317" s="271"/>
    </row>
    <row r="89318" spans="27:27">
      <c r="AA89318" s="271"/>
    </row>
    <row r="89319" spans="27:27">
      <c r="AA89319" s="271"/>
    </row>
    <row r="89320" spans="27:27">
      <c r="AA89320" s="271"/>
    </row>
    <row r="89321" spans="27:27">
      <c r="AA89321" s="271"/>
    </row>
    <row r="89322" spans="27:27">
      <c r="AA89322" s="271"/>
    </row>
    <row r="89323" spans="27:27">
      <c r="AA89323" s="271"/>
    </row>
    <row r="89324" spans="27:27">
      <c r="AA89324" s="271"/>
    </row>
    <row r="89325" spans="27:27">
      <c r="AA89325" s="271"/>
    </row>
    <row r="89326" spans="27:27">
      <c r="AA89326" s="271"/>
    </row>
    <row r="89327" spans="27:27">
      <c r="AA89327" s="271"/>
    </row>
    <row r="89328" spans="27:27">
      <c r="AA89328" s="271"/>
    </row>
    <row r="89329" spans="27:27">
      <c r="AA89329" s="271"/>
    </row>
    <row r="89330" spans="27:27">
      <c r="AA89330" s="271"/>
    </row>
    <row r="89331" spans="27:27">
      <c r="AA89331" s="271"/>
    </row>
    <row r="89332" spans="27:27">
      <c r="AA89332" s="271"/>
    </row>
    <row r="89333" spans="27:27">
      <c r="AA89333" s="271"/>
    </row>
    <row r="89334" spans="27:27">
      <c r="AA89334" s="271"/>
    </row>
    <row r="89335" spans="27:27">
      <c r="AA89335" s="271"/>
    </row>
    <row r="89336" spans="27:27">
      <c r="AA89336" s="271"/>
    </row>
    <row r="89337" spans="27:27">
      <c r="AA89337" s="271"/>
    </row>
    <row r="89338" spans="27:27">
      <c r="AA89338" s="271"/>
    </row>
    <row r="89339" spans="27:27">
      <c r="AA89339" s="271"/>
    </row>
    <row r="89340" spans="27:27">
      <c r="AA89340" s="271"/>
    </row>
    <row r="89341" spans="27:27">
      <c r="AA89341" s="271"/>
    </row>
    <row r="89342" spans="27:27">
      <c r="AA89342" s="271"/>
    </row>
    <row r="89343" spans="27:27">
      <c r="AA89343" s="271"/>
    </row>
    <row r="89344" spans="27:27">
      <c r="AA89344" s="271"/>
    </row>
    <row r="89345" spans="27:27">
      <c r="AA89345" s="271"/>
    </row>
    <row r="89346" spans="27:27">
      <c r="AA89346" s="271"/>
    </row>
    <row r="89347" spans="27:27">
      <c r="AA89347" s="271"/>
    </row>
    <row r="89348" spans="27:27">
      <c r="AA89348" s="271"/>
    </row>
    <row r="89349" spans="27:27">
      <c r="AA89349" s="271"/>
    </row>
    <row r="89350" spans="27:27">
      <c r="AA89350" s="271"/>
    </row>
    <row r="89351" spans="27:27">
      <c r="AA89351" s="271"/>
    </row>
    <row r="89352" spans="27:27">
      <c r="AA89352" s="271"/>
    </row>
    <row r="89353" spans="27:27">
      <c r="AA89353" s="271"/>
    </row>
    <row r="89354" spans="27:27">
      <c r="AA89354" s="271"/>
    </row>
    <row r="89355" spans="27:27">
      <c r="AA89355" s="271"/>
    </row>
    <row r="89356" spans="27:27">
      <c r="AA89356" s="271"/>
    </row>
    <row r="89357" spans="27:27">
      <c r="AA89357" s="271"/>
    </row>
    <row r="89358" spans="27:27">
      <c r="AA89358" s="271"/>
    </row>
    <row r="89359" spans="27:27">
      <c r="AA89359" s="271"/>
    </row>
    <row r="89360" spans="27:27">
      <c r="AA89360" s="271"/>
    </row>
    <row r="89361" spans="27:27">
      <c r="AA89361" s="271"/>
    </row>
    <row r="89362" spans="27:27">
      <c r="AA89362" s="271"/>
    </row>
    <row r="89363" spans="27:27">
      <c r="AA89363" s="271"/>
    </row>
    <row r="89364" spans="27:27">
      <c r="AA89364" s="271"/>
    </row>
    <row r="89365" spans="27:27">
      <c r="AA89365" s="271"/>
    </row>
    <row r="89366" spans="27:27">
      <c r="AA89366" s="271"/>
    </row>
    <row r="89367" spans="27:27">
      <c r="AA89367" s="271"/>
    </row>
    <row r="89368" spans="27:27">
      <c r="AA89368" s="271"/>
    </row>
    <row r="89369" spans="27:27">
      <c r="AA89369" s="271"/>
    </row>
    <row r="89370" spans="27:27">
      <c r="AA89370" s="271"/>
    </row>
    <row r="89371" spans="27:27">
      <c r="AA89371" s="271"/>
    </row>
    <row r="89372" spans="27:27">
      <c r="AA89372" s="271"/>
    </row>
    <row r="89373" spans="27:27">
      <c r="AA89373" s="271"/>
    </row>
    <row r="89374" spans="27:27">
      <c r="AA89374" s="271"/>
    </row>
    <row r="89375" spans="27:27">
      <c r="AA89375" s="271"/>
    </row>
    <row r="89376" spans="27:27">
      <c r="AA89376" s="271"/>
    </row>
    <row r="89377" spans="27:27">
      <c r="AA89377" s="271"/>
    </row>
    <row r="89378" spans="27:27">
      <c r="AA89378" s="271"/>
    </row>
    <row r="89379" spans="27:27">
      <c r="AA89379" s="271"/>
    </row>
    <row r="89380" spans="27:27">
      <c r="AA89380" s="271"/>
    </row>
    <row r="89381" spans="27:27">
      <c r="AA89381" s="271"/>
    </row>
    <row r="89382" spans="27:27">
      <c r="AA89382" s="271"/>
    </row>
    <row r="89383" spans="27:27">
      <c r="AA89383" s="271"/>
    </row>
    <row r="89384" spans="27:27">
      <c r="AA89384" s="271"/>
    </row>
    <row r="89385" spans="27:27">
      <c r="AA89385" s="271"/>
    </row>
    <row r="89386" spans="27:27">
      <c r="AA89386" s="271"/>
    </row>
    <row r="89387" spans="27:27">
      <c r="AA89387" s="271"/>
    </row>
    <row r="89388" spans="27:27">
      <c r="AA89388" s="271"/>
    </row>
    <row r="89389" spans="27:27">
      <c r="AA89389" s="271"/>
    </row>
    <row r="89390" spans="27:27">
      <c r="AA89390" s="271"/>
    </row>
    <row r="89391" spans="27:27">
      <c r="AA89391" s="271"/>
    </row>
    <row r="89392" spans="27:27">
      <c r="AA89392" s="271"/>
    </row>
    <row r="89393" spans="27:27">
      <c r="AA89393" s="271"/>
    </row>
    <row r="89394" spans="27:27">
      <c r="AA89394" s="271"/>
    </row>
    <row r="89395" spans="27:27">
      <c r="AA89395" s="271"/>
    </row>
    <row r="89396" spans="27:27">
      <c r="AA89396" s="271"/>
    </row>
    <row r="89397" spans="27:27">
      <c r="AA89397" s="271"/>
    </row>
    <row r="89398" spans="27:27">
      <c r="AA89398" s="271"/>
    </row>
    <row r="89399" spans="27:27">
      <c r="AA89399" s="271"/>
    </row>
    <row r="89400" spans="27:27">
      <c r="AA89400" s="271"/>
    </row>
    <row r="89401" spans="27:27">
      <c r="AA89401" s="271"/>
    </row>
    <row r="89402" spans="27:27">
      <c r="AA89402" s="271"/>
    </row>
    <row r="89403" spans="27:27">
      <c r="AA89403" s="271"/>
    </row>
    <row r="89404" spans="27:27">
      <c r="AA89404" s="271"/>
    </row>
    <row r="89405" spans="27:27">
      <c r="AA89405" s="271"/>
    </row>
    <row r="89406" spans="27:27">
      <c r="AA89406" s="271"/>
    </row>
    <row r="89407" spans="27:27">
      <c r="AA89407" s="271"/>
    </row>
    <row r="89408" spans="27:27">
      <c r="AA89408" s="271"/>
    </row>
    <row r="89409" spans="27:27">
      <c r="AA89409" s="271"/>
    </row>
    <row r="89410" spans="27:27">
      <c r="AA89410" s="271"/>
    </row>
    <row r="89411" spans="27:27">
      <c r="AA89411" s="271"/>
    </row>
    <row r="89412" spans="27:27">
      <c r="AA89412" s="271"/>
    </row>
    <row r="89413" spans="27:27">
      <c r="AA89413" s="271"/>
    </row>
    <row r="89414" spans="27:27">
      <c r="AA89414" s="271"/>
    </row>
    <row r="89415" spans="27:27">
      <c r="AA89415" s="271"/>
    </row>
    <row r="89416" spans="27:27">
      <c r="AA89416" s="271"/>
    </row>
    <row r="89417" spans="27:27">
      <c r="AA89417" s="271"/>
    </row>
    <row r="89418" spans="27:27">
      <c r="AA89418" s="271"/>
    </row>
    <row r="89419" spans="27:27">
      <c r="AA89419" s="271"/>
    </row>
    <row r="89420" spans="27:27">
      <c r="AA89420" s="271"/>
    </row>
    <row r="89421" spans="27:27">
      <c r="AA89421" s="271"/>
    </row>
    <row r="89422" spans="27:27">
      <c r="AA89422" s="271"/>
    </row>
    <row r="89423" spans="27:27">
      <c r="AA89423" s="271"/>
    </row>
    <row r="89424" spans="27:27">
      <c r="AA89424" s="271"/>
    </row>
    <row r="89425" spans="27:27">
      <c r="AA89425" s="271"/>
    </row>
    <row r="89426" spans="27:27">
      <c r="AA89426" s="271"/>
    </row>
    <row r="89427" spans="27:27">
      <c r="AA89427" s="271"/>
    </row>
    <row r="89428" spans="27:27">
      <c r="AA89428" s="271"/>
    </row>
    <row r="89429" spans="27:27">
      <c r="AA89429" s="271"/>
    </row>
    <row r="89430" spans="27:27">
      <c r="AA89430" s="271"/>
    </row>
    <row r="89431" spans="27:27">
      <c r="AA89431" s="271"/>
    </row>
    <row r="89432" spans="27:27">
      <c r="AA89432" s="271"/>
    </row>
    <row r="89433" spans="27:27">
      <c r="AA89433" s="271"/>
    </row>
    <row r="89434" spans="27:27">
      <c r="AA89434" s="271"/>
    </row>
    <row r="89435" spans="27:27">
      <c r="AA89435" s="271"/>
    </row>
    <row r="89436" spans="27:27">
      <c r="AA89436" s="271"/>
    </row>
    <row r="89437" spans="27:27">
      <c r="AA89437" s="271"/>
    </row>
    <row r="89438" spans="27:27">
      <c r="AA89438" s="271"/>
    </row>
    <row r="89439" spans="27:27">
      <c r="AA89439" s="271"/>
    </row>
    <row r="89440" spans="27:27">
      <c r="AA89440" s="271"/>
    </row>
    <row r="89441" spans="27:27">
      <c r="AA89441" s="271"/>
    </row>
    <row r="89442" spans="27:27">
      <c r="AA89442" s="271"/>
    </row>
    <row r="89443" spans="27:27">
      <c r="AA89443" s="271"/>
    </row>
    <row r="89444" spans="27:27">
      <c r="AA89444" s="271"/>
    </row>
    <row r="89445" spans="27:27">
      <c r="AA89445" s="271"/>
    </row>
    <row r="89446" spans="27:27">
      <c r="AA89446" s="271"/>
    </row>
    <row r="89447" spans="27:27">
      <c r="AA89447" s="271"/>
    </row>
    <row r="89448" spans="27:27">
      <c r="AA89448" s="271"/>
    </row>
    <row r="89449" spans="27:27">
      <c r="AA89449" s="271"/>
    </row>
    <row r="89450" spans="27:27">
      <c r="AA89450" s="271"/>
    </row>
    <row r="89451" spans="27:27">
      <c r="AA89451" s="271"/>
    </row>
    <row r="89452" spans="27:27">
      <c r="AA89452" s="271"/>
    </row>
    <row r="89453" spans="27:27">
      <c r="AA89453" s="271"/>
    </row>
    <row r="89454" spans="27:27">
      <c r="AA89454" s="271"/>
    </row>
    <row r="89455" spans="27:27">
      <c r="AA89455" s="271"/>
    </row>
    <row r="89456" spans="27:27">
      <c r="AA89456" s="271"/>
    </row>
    <row r="89457" spans="27:27">
      <c r="AA89457" s="271"/>
    </row>
    <row r="89458" spans="27:27">
      <c r="AA89458" s="271"/>
    </row>
    <row r="89459" spans="27:27">
      <c r="AA89459" s="271"/>
    </row>
    <row r="89460" spans="27:27">
      <c r="AA89460" s="271"/>
    </row>
    <row r="89461" spans="27:27">
      <c r="AA89461" s="271"/>
    </row>
    <row r="89462" spans="27:27">
      <c r="AA89462" s="271"/>
    </row>
    <row r="89463" spans="27:27">
      <c r="AA89463" s="271"/>
    </row>
    <row r="89464" spans="27:27">
      <c r="AA89464" s="271"/>
    </row>
    <row r="89465" spans="27:27">
      <c r="AA89465" s="271"/>
    </row>
    <row r="89466" spans="27:27">
      <c r="AA89466" s="271"/>
    </row>
    <row r="89467" spans="27:27">
      <c r="AA89467" s="271"/>
    </row>
    <row r="89468" spans="27:27">
      <c r="AA89468" s="271"/>
    </row>
    <row r="89469" spans="27:27">
      <c r="AA89469" s="271"/>
    </row>
    <row r="89470" spans="27:27">
      <c r="AA89470" s="271"/>
    </row>
    <row r="89471" spans="27:27">
      <c r="AA89471" s="271"/>
    </row>
    <row r="89472" spans="27:27">
      <c r="AA89472" s="271"/>
    </row>
    <row r="89473" spans="27:27">
      <c r="AA89473" s="271"/>
    </row>
    <row r="89474" spans="27:27">
      <c r="AA89474" s="271"/>
    </row>
    <row r="89475" spans="27:27">
      <c r="AA89475" s="271"/>
    </row>
    <row r="89476" spans="27:27">
      <c r="AA89476" s="271"/>
    </row>
    <row r="89477" spans="27:27">
      <c r="AA89477" s="271"/>
    </row>
    <row r="89478" spans="27:27">
      <c r="AA89478" s="271"/>
    </row>
    <row r="89479" spans="27:27">
      <c r="AA89479" s="271"/>
    </row>
    <row r="89480" spans="27:27">
      <c r="AA89480" s="271"/>
    </row>
    <row r="89481" spans="27:27">
      <c r="AA89481" s="271"/>
    </row>
    <row r="89482" spans="27:27">
      <c r="AA89482" s="271"/>
    </row>
    <row r="89483" spans="27:27">
      <c r="AA89483" s="271"/>
    </row>
    <row r="89484" spans="27:27">
      <c r="AA89484" s="271"/>
    </row>
    <row r="89485" spans="27:27">
      <c r="AA89485" s="271"/>
    </row>
    <row r="89486" spans="27:27">
      <c r="AA89486" s="271"/>
    </row>
    <row r="89487" spans="27:27">
      <c r="AA89487" s="271"/>
    </row>
    <row r="89488" spans="27:27">
      <c r="AA89488" s="271"/>
    </row>
    <row r="89489" spans="27:27">
      <c r="AA89489" s="271"/>
    </row>
    <row r="89490" spans="27:27">
      <c r="AA89490" s="271"/>
    </row>
    <row r="89491" spans="27:27">
      <c r="AA89491" s="271"/>
    </row>
    <row r="89492" spans="27:27">
      <c r="AA89492" s="271"/>
    </row>
    <row r="89493" spans="27:27">
      <c r="AA89493" s="271"/>
    </row>
    <row r="89494" spans="27:27">
      <c r="AA89494" s="271"/>
    </row>
    <row r="89495" spans="27:27">
      <c r="AA89495" s="271"/>
    </row>
    <row r="89496" spans="27:27">
      <c r="AA89496" s="271"/>
    </row>
    <row r="89497" spans="27:27">
      <c r="AA89497" s="271"/>
    </row>
    <row r="89498" spans="27:27">
      <c r="AA89498" s="271"/>
    </row>
    <row r="89499" spans="27:27">
      <c r="AA89499" s="271"/>
    </row>
    <row r="89500" spans="27:27">
      <c r="AA89500" s="271"/>
    </row>
    <row r="89501" spans="27:27">
      <c r="AA89501" s="271"/>
    </row>
    <row r="89502" spans="27:27">
      <c r="AA89502" s="271"/>
    </row>
    <row r="89503" spans="27:27">
      <c r="AA89503" s="271"/>
    </row>
    <row r="89504" spans="27:27">
      <c r="AA89504" s="271"/>
    </row>
    <row r="89505" spans="27:27">
      <c r="AA89505" s="271"/>
    </row>
    <row r="89506" spans="27:27">
      <c r="AA89506" s="271"/>
    </row>
    <row r="89507" spans="27:27">
      <c r="AA89507" s="271"/>
    </row>
    <row r="89508" spans="27:27">
      <c r="AA89508" s="271"/>
    </row>
    <row r="89509" spans="27:27">
      <c r="AA89509" s="271"/>
    </row>
    <row r="89510" spans="27:27">
      <c r="AA89510" s="271"/>
    </row>
    <row r="89511" spans="27:27">
      <c r="AA89511" s="271"/>
    </row>
    <row r="89512" spans="27:27">
      <c r="AA89512" s="271"/>
    </row>
    <row r="89513" spans="27:27">
      <c r="AA89513" s="271"/>
    </row>
    <row r="89514" spans="27:27">
      <c r="AA89514" s="271"/>
    </row>
    <row r="89515" spans="27:27">
      <c r="AA89515" s="271"/>
    </row>
    <row r="89516" spans="27:27">
      <c r="AA89516" s="271"/>
    </row>
    <row r="89517" spans="27:27">
      <c r="AA89517" s="271"/>
    </row>
    <row r="89518" spans="27:27">
      <c r="AA89518" s="271"/>
    </row>
    <row r="89519" spans="27:27">
      <c r="AA89519" s="271"/>
    </row>
    <row r="89520" spans="27:27">
      <c r="AA89520" s="271"/>
    </row>
    <row r="89521" spans="27:27">
      <c r="AA89521" s="271"/>
    </row>
    <row r="89522" spans="27:27">
      <c r="AA89522" s="271"/>
    </row>
    <row r="89523" spans="27:27">
      <c r="AA89523" s="271"/>
    </row>
    <row r="89524" spans="27:27">
      <c r="AA89524" s="271"/>
    </row>
    <row r="89525" spans="27:27">
      <c r="AA89525" s="271"/>
    </row>
    <row r="89526" spans="27:27">
      <c r="AA89526" s="271"/>
    </row>
    <row r="89527" spans="27:27">
      <c r="AA89527" s="271"/>
    </row>
    <row r="89528" spans="27:27">
      <c r="AA89528" s="271"/>
    </row>
    <row r="89529" spans="27:27">
      <c r="AA89529" s="271"/>
    </row>
    <row r="89530" spans="27:27">
      <c r="AA89530" s="271"/>
    </row>
    <row r="89531" spans="27:27">
      <c r="AA89531" s="271"/>
    </row>
    <row r="89532" spans="27:27">
      <c r="AA89532" s="271"/>
    </row>
    <row r="89533" spans="27:27">
      <c r="AA89533" s="271"/>
    </row>
    <row r="89534" spans="27:27">
      <c r="AA89534" s="271"/>
    </row>
    <row r="89535" spans="27:27">
      <c r="AA89535" s="271"/>
    </row>
    <row r="89536" spans="27:27">
      <c r="AA89536" s="271"/>
    </row>
    <row r="89537" spans="27:27">
      <c r="AA89537" s="271"/>
    </row>
    <row r="89538" spans="27:27">
      <c r="AA89538" s="271"/>
    </row>
    <row r="89539" spans="27:27">
      <c r="AA89539" s="271"/>
    </row>
    <row r="89540" spans="27:27">
      <c r="AA89540" s="271"/>
    </row>
    <row r="89541" spans="27:27">
      <c r="AA89541" s="271"/>
    </row>
    <row r="89542" spans="27:27">
      <c r="AA89542" s="271"/>
    </row>
    <row r="89543" spans="27:27">
      <c r="AA89543" s="271"/>
    </row>
    <row r="89544" spans="27:27">
      <c r="AA89544" s="271"/>
    </row>
    <row r="89545" spans="27:27">
      <c r="AA89545" s="271"/>
    </row>
    <row r="89546" spans="27:27">
      <c r="AA89546" s="271"/>
    </row>
    <row r="89547" spans="27:27">
      <c r="AA89547" s="271"/>
    </row>
    <row r="89548" spans="27:27">
      <c r="AA89548" s="271"/>
    </row>
    <row r="89549" spans="27:27">
      <c r="AA89549" s="271"/>
    </row>
    <row r="89550" spans="27:27">
      <c r="AA89550" s="271"/>
    </row>
    <row r="89551" spans="27:27">
      <c r="AA89551" s="271"/>
    </row>
    <row r="89552" spans="27:27">
      <c r="AA89552" s="271"/>
    </row>
    <row r="89553" spans="27:27">
      <c r="AA89553" s="271"/>
    </row>
    <row r="89554" spans="27:27">
      <c r="AA89554" s="271"/>
    </row>
    <row r="89555" spans="27:27">
      <c r="AA89555" s="271"/>
    </row>
    <row r="89556" spans="27:27">
      <c r="AA89556" s="271"/>
    </row>
    <row r="89557" spans="27:27">
      <c r="AA89557" s="271"/>
    </row>
    <row r="89558" spans="27:27">
      <c r="AA89558" s="271"/>
    </row>
    <row r="89559" spans="27:27">
      <c r="AA89559" s="271"/>
    </row>
    <row r="89560" spans="27:27">
      <c r="AA89560" s="271"/>
    </row>
    <row r="89561" spans="27:27">
      <c r="AA89561" s="271"/>
    </row>
    <row r="89562" spans="27:27">
      <c r="AA89562" s="271"/>
    </row>
    <row r="89563" spans="27:27">
      <c r="AA89563" s="271"/>
    </row>
    <row r="89564" spans="27:27">
      <c r="AA89564" s="271"/>
    </row>
    <row r="89565" spans="27:27">
      <c r="AA89565" s="271"/>
    </row>
    <row r="89566" spans="27:27">
      <c r="AA89566" s="271"/>
    </row>
    <row r="89567" spans="27:27">
      <c r="AA89567" s="271"/>
    </row>
    <row r="89568" spans="27:27">
      <c r="AA89568" s="271"/>
    </row>
    <row r="89569" spans="27:27">
      <c r="AA89569" s="271"/>
    </row>
    <row r="89570" spans="27:27">
      <c r="AA89570" s="271"/>
    </row>
    <row r="89571" spans="27:27">
      <c r="AA89571" s="271"/>
    </row>
    <row r="89572" spans="27:27">
      <c r="AA89572" s="271"/>
    </row>
    <row r="89573" spans="27:27">
      <c r="AA89573" s="271"/>
    </row>
    <row r="89574" spans="27:27">
      <c r="AA89574" s="271"/>
    </row>
    <row r="89575" spans="27:27">
      <c r="AA89575" s="271"/>
    </row>
    <row r="89576" spans="27:27">
      <c r="AA89576" s="271"/>
    </row>
    <row r="89577" spans="27:27">
      <c r="AA89577" s="271"/>
    </row>
    <row r="89578" spans="27:27">
      <c r="AA89578" s="271"/>
    </row>
    <row r="89579" spans="27:27">
      <c r="AA89579" s="271"/>
    </row>
    <row r="89580" spans="27:27">
      <c r="AA89580" s="271"/>
    </row>
    <row r="89581" spans="27:27">
      <c r="AA89581" s="271"/>
    </row>
    <row r="89582" spans="27:27">
      <c r="AA89582" s="271"/>
    </row>
    <row r="89583" spans="27:27">
      <c r="AA89583" s="271"/>
    </row>
    <row r="89584" spans="27:27">
      <c r="AA89584" s="271"/>
    </row>
    <row r="89585" spans="27:27">
      <c r="AA89585" s="271"/>
    </row>
    <row r="89586" spans="27:27">
      <c r="AA89586" s="271"/>
    </row>
    <row r="89587" spans="27:27">
      <c r="AA89587" s="271"/>
    </row>
    <row r="89588" spans="27:27">
      <c r="AA89588" s="271"/>
    </row>
    <row r="89589" spans="27:27">
      <c r="AA89589" s="271"/>
    </row>
    <row r="89590" spans="27:27">
      <c r="AA89590" s="271"/>
    </row>
    <row r="89591" spans="27:27">
      <c r="AA89591" s="271"/>
    </row>
    <row r="89592" spans="27:27">
      <c r="AA89592" s="271"/>
    </row>
    <row r="89593" spans="27:27">
      <c r="AA89593" s="271"/>
    </row>
    <row r="89594" spans="27:27">
      <c r="AA89594" s="271"/>
    </row>
    <row r="89595" spans="27:27">
      <c r="AA89595" s="271"/>
    </row>
    <row r="89596" spans="27:27">
      <c r="AA89596" s="271"/>
    </row>
    <row r="89597" spans="27:27">
      <c r="AA89597" s="271"/>
    </row>
    <row r="89598" spans="27:27">
      <c r="AA89598" s="271"/>
    </row>
    <row r="89599" spans="27:27">
      <c r="AA89599" s="271"/>
    </row>
    <row r="89600" spans="27:27">
      <c r="AA89600" s="271"/>
    </row>
    <row r="89601" spans="27:27">
      <c r="AA89601" s="271"/>
    </row>
    <row r="89602" spans="27:27">
      <c r="AA89602" s="271"/>
    </row>
    <row r="89603" spans="27:27">
      <c r="AA89603" s="271"/>
    </row>
    <row r="89604" spans="27:27">
      <c r="AA89604" s="271"/>
    </row>
    <row r="89605" spans="27:27">
      <c r="AA89605" s="271"/>
    </row>
    <row r="89606" spans="27:27">
      <c r="AA89606" s="271"/>
    </row>
    <row r="89607" spans="27:27">
      <c r="AA89607" s="271"/>
    </row>
    <row r="89608" spans="27:27">
      <c r="AA89608" s="271"/>
    </row>
    <row r="89609" spans="27:27">
      <c r="AA89609" s="271"/>
    </row>
    <row r="89610" spans="27:27">
      <c r="AA89610" s="271"/>
    </row>
    <row r="89611" spans="27:27">
      <c r="AA89611" s="271"/>
    </row>
    <row r="89612" spans="27:27">
      <c r="AA89612" s="271"/>
    </row>
    <row r="89613" spans="27:27">
      <c r="AA89613" s="271"/>
    </row>
    <row r="89614" spans="27:27">
      <c r="AA89614" s="271"/>
    </row>
    <row r="89615" spans="27:27">
      <c r="AA89615" s="271"/>
    </row>
    <row r="89616" spans="27:27">
      <c r="AA89616" s="271"/>
    </row>
    <row r="89617" spans="27:27">
      <c r="AA89617" s="271"/>
    </row>
    <row r="89618" spans="27:27">
      <c r="AA89618" s="271"/>
    </row>
    <row r="89619" spans="27:27">
      <c r="AA89619" s="271"/>
    </row>
    <row r="89620" spans="27:27">
      <c r="AA89620" s="271"/>
    </row>
    <row r="89621" spans="27:27">
      <c r="AA89621" s="271"/>
    </row>
    <row r="89622" spans="27:27">
      <c r="AA89622" s="271"/>
    </row>
    <row r="89623" spans="27:27">
      <c r="AA89623" s="271"/>
    </row>
    <row r="89624" spans="27:27">
      <c r="AA89624" s="271"/>
    </row>
    <row r="89625" spans="27:27">
      <c r="AA89625" s="271"/>
    </row>
    <row r="89626" spans="27:27">
      <c r="AA89626" s="271"/>
    </row>
    <row r="89627" spans="27:27">
      <c r="AA89627" s="271"/>
    </row>
    <row r="89628" spans="27:27">
      <c r="AA89628" s="271"/>
    </row>
    <row r="89629" spans="27:27">
      <c r="AA89629" s="271"/>
    </row>
    <row r="89630" spans="27:27">
      <c r="AA89630" s="271"/>
    </row>
    <row r="89631" spans="27:27">
      <c r="AA89631" s="271"/>
    </row>
    <row r="89632" spans="27:27">
      <c r="AA89632" s="271"/>
    </row>
    <row r="89633" spans="27:27">
      <c r="AA89633" s="271"/>
    </row>
    <row r="89634" spans="27:27">
      <c r="AA89634" s="271"/>
    </row>
    <row r="89635" spans="27:27">
      <c r="AA89635" s="271"/>
    </row>
    <row r="89636" spans="27:27">
      <c r="AA89636" s="271"/>
    </row>
    <row r="89637" spans="27:27">
      <c r="AA89637" s="271"/>
    </row>
    <row r="89638" spans="27:27">
      <c r="AA89638" s="271"/>
    </row>
    <row r="89639" spans="27:27">
      <c r="AA89639" s="271"/>
    </row>
    <row r="89640" spans="27:27">
      <c r="AA89640" s="271"/>
    </row>
    <row r="89641" spans="27:27">
      <c r="AA89641" s="271"/>
    </row>
    <row r="89642" spans="27:27">
      <c r="AA89642" s="271"/>
    </row>
    <row r="89643" spans="27:27">
      <c r="AA89643" s="271"/>
    </row>
    <row r="89644" spans="27:27">
      <c r="AA89644" s="271"/>
    </row>
    <row r="89645" spans="27:27">
      <c r="AA89645" s="271"/>
    </row>
    <row r="89646" spans="27:27">
      <c r="AA89646" s="271"/>
    </row>
    <row r="89647" spans="27:27">
      <c r="AA89647" s="271"/>
    </row>
    <row r="89648" spans="27:27">
      <c r="AA89648" s="271"/>
    </row>
    <row r="89649" spans="27:27">
      <c r="AA89649" s="271"/>
    </row>
    <row r="89650" spans="27:27">
      <c r="AA89650" s="271"/>
    </row>
    <row r="89651" spans="27:27">
      <c r="AA89651" s="271"/>
    </row>
    <row r="89652" spans="27:27">
      <c r="AA89652" s="271"/>
    </row>
    <row r="89653" spans="27:27">
      <c r="AA89653" s="271"/>
    </row>
    <row r="89654" spans="27:27">
      <c r="AA89654" s="271"/>
    </row>
    <row r="89655" spans="27:27">
      <c r="AA89655" s="271"/>
    </row>
    <row r="89656" spans="27:27">
      <c r="AA89656" s="271"/>
    </row>
    <row r="89657" spans="27:27">
      <c r="AA89657" s="271"/>
    </row>
    <row r="89658" spans="27:27">
      <c r="AA89658" s="271"/>
    </row>
    <row r="89659" spans="27:27">
      <c r="AA89659" s="271"/>
    </row>
    <row r="89660" spans="27:27">
      <c r="AA89660" s="271"/>
    </row>
    <row r="89661" spans="27:27">
      <c r="AA89661" s="271"/>
    </row>
    <row r="89662" spans="27:27">
      <c r="AA89662" s="271"/>
    </row>
    <row r="89663" spans="27:27">
      <c r="AA89663" s="271"/>
    </row>
    <row r="89664" spans="27:27">
      <c r="AA89664" s="271"/>
    </row>
    <row r="89665" spans="27:27">
      <c r="AA89665" s="271"/>
    </row>
    <row r="89666" spans="27:27">
      <c r="AA89666" s="271"/>
    </row>
    <row r="89667" spans="27:27">
      <c r="AA89667" s="271"/>
    </row>
    <row r="89668" spans="27:27">
      <c r="AA89668" s="271"/>
    </row>
    <row r="89669" spans="27:27">
      <c r="AA89669" s="271"/>
    </row>
    <row r="89670" spans="27:27">
      <c r="AA89670" s="271"/>
    </row>
    <row r="89671" spans="27:27">
      <c r="AA89671" s="271"/>
    </row>
    <row r="89672" spans="27:27">
      <c r="AA89672" s="271"/>
    </row>
    <row r="89673" spans="27:27">
      <c r="AA89673" s="271"/>
    </row>
    <row r="89674" spans="27:27">
      <c r="AA89674" s="271"/>
    </row>
    <row r="89675" spans="27:27">
      <c r="AA89675" s="271"/>
    </row>
    <row r="89676" spans="27:27">
      <c r="AA89676" s="271"/>
    </row>
    <row r="89677" spans="27:27">
      <c r="AA89677" s="271"/>
    </row>
    <row r="89678" spans="27:27">
      <c r="AA89678" s="271"/>
    </row>
    <row r="89679" spans="27:27">
      <c r="AA89679" s="271"/>
    </row>
    <row r="89680" spans="27:27">
      <c r="AA89680" s="271"/>
    </row>
    <row r="89681" spans="27:27">
      <c r="AA89681" s="271"/>
    </row>
    <row r="89682" spans="27:27">
      <c r="AA89682" s="271"/>
    </row>
    <row r="89683" spans="27:27">
      <c r="AA89683" s="271"/>
    </row>
    <row r="89684" spans="27:27">
      <c r="AA89684" s="271"/>
    </row>
    <row r="89685" spans="27:27">
      <c r="AA89685" s="271"/>
    </row>
    <row r="89686" spans="27:27">
      <c r="AA89686" s="271"/>
    </row>
    <row r="89687" spans="27:27">
      <c r="AA89687" s="271"/>
    </row>
    <row r="89688" spans="27:27">
      <c r="AA89688" s="271"/>
    </row>
    <row r="89689" spans="27:27">
      <c r="AA89689" s="271"/>
    </row>
    <row r="89690" spans="27:27">
      <c r="AA89690" s="271"/>
    </row>
    <row r="89691" spans="27:27">
      <c r="AA89691" s="271"/>
    </row>
    <row r="89692" spans="27:27">
      <c r="AA89692" s="271"/>
    </row>
    <row r="89693" spans="27:27">
      <c r="AA89693" s="271"/>
    </row>
    <row r="89694" spans="27:27">
      <c r="AA89694" s="271"/>
    </row>
    <row r="89695" spans="27:27">
      <c r="AA89695" s="271"/>
    </row>
    <row r="89696" spans="27:27">
      <c r="AA89696" s="271"/>
    </row>
    <row r="89697" spans="27:27">
      <c r="AA89697" s="271"/>
    </row>
    <row r="89698" spans="27:27">
      <c r="AA89698" s="271"/>
    </row>
    <row r="89699" spans="27:27">
      <c r="AA89699" s="271"/>
    </row>
    <row r="89700" spans="27:27">
      <c r="AA89700" s="271"/>
    </row>
    <row r="89701" spans="27:27">
      <c r="AA89701" s="271"/>
    </row>
    <row r="89702" spans="27:27">
      <c r="AA89702" s="271"/>
    </row>
    <row r="89703" spans="27:27">
      <c r="AA89703" s="271"/>
    </row>
    <row r="89704" spans="27:27">
      <c r="AA89704" s="271"/>
    </row>
    <row r="89705" spans="27:27">
      <c r="AA89705" s="271"/>
    </row>
    <row r="89706" spans="27:27">
      <c r="AA89706" s="271"/>
    </row>
    <row r="89707" spans="27:27">
      <c r="AA89707" s="271"/>
    </row>
    <row r="89708" spans="27:27">
      <c r="AA89708" s="271"/>
    </row>
    <row r="89709" spans="27:27">
      <c r="AA89709" s="271"/>
    </row>
    <row r="89710" spans="27:27">
      <c r="AA89710" s="271"/>
    </row>
    <row r="89711" spans="27:27">
      <c r="AA89711" s="271"/>
    </row>
    <row r="89712" spans="27:27">
      <c r="AA89712" s="271"/>
    </row>
    <row r="89713" spans="27:27">
      <c r="AA89713" s="271"/>
    </row>
    <row r="89714" spans="27:27">
      <c r="AA89714" s="271"/>
    </row>
    <row r="89715" spans="27:27">
      <c r="AA89715" s="271"/>
    </row>
    <row r="89716" spans="27:27">
      <c r="AA89716" s="271"/>
    </row>
    <row r="89717" spans="27:27">
      <c r="AA89717" s="271"/>
    </row>
    <row r="89718" spans="27:27">
      <c r="AA89718" s="271"/>
    </row>
    <row r="89719" spans="27:27">
      <c r="AA89719" s="271"/>
    </row>
    <row r="89720" spans="27:27">
      <c r="AA89720" s="271"/>
    </row>
    <row r="89721" spans="27:27">
      <c r="AA89721" s="271"/>
    </row>
    <row r="89722" spans="27:27">
      <c r="AA89722" s="271"/>
    </row>
    <row r="89723" spans="27:27">
      <c r="AA89723" s="271"/>
    </row>
    <row r="89724" spans="27:27">
      <c r="AA89724" s="271"/>
    </row>
    <row r="89725" spans="27:27">
      <c r="AA89725" s="271"/>
    </row>
    <row r="89726" spans="27:27">
      <c r="AA89726" s="271"/>
    </row>
    <row r="89727" spans="27:27">
      <c r="AA89727" s="271"/>
    </row>
    <row r="89728" spans="27:27">
      <c r="AA89728" s="271"/>
    </row>
    <row r="89729" spans="27:27">
      <c r="AA89729" s="271"/>
    </row>
    <row r="89730" spans="27:27">
      <c r="AA89730" s="271"/>
    </row>
    <row r="89731" spans="27:27">
      <c r="AA89731" s="271"/>
    </row>
    <row r="89732" spans="27:27">
      <c r="AA89732" s="271"/>
    </row>
    <row r="89733" spans="27:27">
      <c r="AA89733" s="271"/>
    </row>
    <row r="89734" spans="27:27">
      <c r="AA89734" s="271"/>
    </row>
    <row r="89735" spans="27:27">
      <c r="AA89735" s="271"/>
    </row>
    <row r="89736" spans="27:27">
      <c r="AA89736" s="271"/>
    </row>
    <row r="89737" spans="27:27">
      <c r="AA89737" s="271"/>
    </row>
    <row r="89738" spans="27:27">
      <c r="AA89738" s="271"/>
    </row>
    <row r="89739" spans="27:27">
      <c r="AA89739" s="271"/>
    </row>
    <row r="89740" spans="27:27">
      <c r="AA89740" s="271"/>
    </row>
    <row r="89741" spans="27:27">
      <c r="AA89741" s="271"/>
    </row>
    <row r="89742" spans="27:27">
      <c r="AA89742" s="271"/>
    </row>
    <row r="89743" spans="27:27">
      <c r="AA89743" s="271"/>
    </row>
    <row r="89744" spans="27:27">
      <c r="AA89744" s="271"/>
    </row>
    <row r="89745" spans="27:27">
      <c r="AA89745" s="271"/>
    </row>
    <row r="89746" spans="27:27">
      <c r="AA89746" s="271"/>
    </row>
    <row r="89747" spans="27:27">
      <c r="AA89747" s="271"/>
    </row>
    <row r="89748" spans="27:27">
      <c r="AA89748" s="271"/>
    </row>
    <row r="89749" spans="27:27">
      <c r="AA89749" s="271"/>
    </row>
    <row r="89750" spans="27:27">
      <c r="AA89750" s="271"/>
    </row>
    <row r="89751" spans="27:27">
      <c r="AA89751" s="271"/>
    </row>
    <row r="89752" spans="27:27">
      <c r="AA89752" s="271"/>
    </row>
    <row r="89753" spans="27:27">
      <c r="AA89753" s="271"/>
    </row>
    <row r="89754" spans="27:27">
      <c r="AA89754" s="271"/>
    </row>
    <row r="89755" spans="27:27">
      <c r="AA89755" s="271"/>
    </row>
    <row r="89756" spans="27:27">
      <c r="AA89756" s="271"/>
    </row>
    <row r="89757" spans="27:27">
      <c r="AA89757" s="271"/>
    </row>
    <row r="89758" spans="27:27">
      <c r="AA89758" s="271"/>
    </row>
    <row r="89759" spans="27:27">
      <c r="AA89759" s="271"/>
    </row>
    <row r="89760" spans="27:27">
      <c r="AA89760" s="271"/>
    </row>
    <row r="89761" spans="27:27">
      <c r="AA89761" s="271"/>
    </row>
    <row r="89762" spans="27:27">
      <c r="AA89762" s="271"/>
    </row>
    <row r="89763" spans="27:27">
      <c r="AA89763" s="271"/>
    </row>
    <row r="89764" spans="27:27">
      <c r="AA89764" s="271"/>
    </row>
    <row r="89765" spans="27:27">
      <c r="AA89765" s="271"/>
    </row>
    <row r="89766" spans="27:27">
      <c r="AA89766" s="271"/>
    </row>
    <row r="89767" spans="27:27">
      <c r="AA89767" s="271"/>
    </row>
    <row r="89768" spans="27:27">
      <c r="AA89768" s="271"/>
    </row>
    <row r="89769" spans="27:27">
      <c r="AA89769" s="271"/>
    </row>
    <row r="89770" spans="27:27">
      <c r="AA89770" s="271"/>
    </row>
    <row r="89771" spans="27:27">
      <c r="AA89771" s="271"/>
    </row>
    <row r="89772" spans="27:27">
      <c r="AA89772" s="271"/>
    </row>
    <row r="89773" spans="27:27">
      <c r="AA89773" s="271"/>
    </row>
    <row r="89774" spans="27:27">
      <c r="AA89774" s="271"/>
    </row>
    <row r="89775" spans="27:27">
      <c r="AA89775" s="271"/>
    </row>
    <row r="89776" spans="27:27">
      <c r="AA89776" s="271"/>
    </row>
    <row r="89777" spans="27:27">
      <c r="AA89777" s="271"/>
    </row>
    <row r="89778" spans="27:27">
      <c r="AA89778" s="271"/>
    </row>
    <row r="89779" spans="27:27">
      <c r="AA89779" s="271"/>
    </row>
    <row r="89780" spans="27:27">
      <c r="AA89780" s="271"/>
    </row>
    <row r="89781" spans="27:27">
      <c r="AA89781" s="271"/>
    </row>
    <row r="89782" spans="27:27">
      <c r="AA89782" s="271"/>
    </row>
    <row r="89783" spans="27:27">
      <c r="AA89783" s="271"/>
    </row>
    <row r="89784" spans="27:27">
      <c r="AA89784" s="271"/>
    </row>
    <row r="89785" spans="27:27">
      <c r="AA89785" s="271"/>
    </row>
    <row r="89786" spans="27:27">
      <c r="AA89786" s="271"/>
    </row>
    <row r="89787" spans="27:27">
      <c r="AA89787" s="271"/>
    </row>
    <row r="89788" spans="27:27">
      <c r="AA89788" s="271"/>
    </row>
    <row r="89789" spans="27:27">
      <c r="AA89789" s="271"/>
    </row>
    <row r="89790" spans="27:27">
      <c r="AA89790" s="271"/>
    </row>
    <row r="89791" spans="27:27">
      <c r="AA89791" s="271"/>
    </row>
    <row r="89792" spans="27:27">
      <c r="AA89792" s="271"/>
    </row>
    <row r="89793" spans="27:27">
      <c r="AA89793" s="271"/>
    </row>
    <row r="89794" spans="27:27">
      <c r="AA89794" s="271"/>
    </row>
    <row r="89795" spans="27:27">
      <c r="AA89795" s="271"/>
    </row>
    <row r="89796" spans="27:27">
      <c r="AA89796" s="271"/>
    </row>
    <row r="89797" spans="27:27">
      <c r="AA89797" s="271"/>
    </row>
    <row r="89798" spans="27:27">
      <c r="AA89798" s="271"/>
    </row>
    <row r="89799" spans="27:27">
      <c r="AA89799" s="271"/>
    </row>
    <row r="89800" spans="27:27">
      <c r="AA89800" s="271"/>
    </row>
    <row r="89801" spans="27:27">
      <c r="AA89801" s="271"/>
    </row>
    <row r="89802" spans="27:27">
      <c r="AA89802" s="271"/>
    </row>
    <row r="89803" spans="27:27">
      <c r="AA89803" s="271"/>
    </row>
    <row r="89804" spans="27:27">
      <c r="AA89804" s="271"/>
    </row>
    <row r="89805" spans="27:27">
      <c r="AA89805" s="271"/>
    </row>
    <row r="89806" spans="27:27">
      <c r="AA89806" s="271"/>
    </row>
    <row r="89807" spans="27:27">
      <c r="AA89807" s="271"/>
    </row>
    <row r="89808" spans="27:27">
      <c r="AA89808" s="271"/>
    </row>
    <row r="89809" spans="27:27">
      <c r="AA89809" s="271"/>
    </row>
    <row r="89810" spans="27:27">
      <c r="AA89810" s="271"/>
    </row>
    <row r="89811" spans="27:27">
      <c r="AA89811" s="271"/>
    </row>
    <row r="89812" spans="27:27">
      <c r="AA89812" s="271"/>
    </row>
    <row r="89813" spans="27:27">
      <c r="AA89813" s="271"/>
    </row>
    <row r="89814" spans="27:27">
      <c r="AA89814" s="271"/>
    </row>
    <row r="89815" spans="27:27">
      <c r="AA89815" s="271"/>
    </row>
    <row r="89816" spans="27:27">
      <c r="AA89816" s="271"/>
    </row>
    <row r="89817" spans="27:27">
      <c r="AA89817" s="271"/>
    </row>
    <row r="89818" spans="27:27">
      <c r="AA89818" s="271"/>
    </row>
    <row r="89819" spans="27:27">
      <c r="AA89819" s="271"/>
    </row>
    <row r="89820" spans="27:27">
      <c r="AA89820" s="271"/>
    </row>
    <row r="89821" spans="27:27">
      <c r="AA89821" s="271"/>
    </row>
    <row r="89822" spans="27:27">
      <c r="AA89822" s="271"/>
    </row>
    <row r="89823" spans="27:27">
      <c r="AA89823" s="271"/>
    </row>
    <row r="89824" spans="27:27">
      <c r="AA89824" s="271"/>
    </row>
    <row r="89825" spans="27:27">
      <c r="AA89825" s="271"/>
    </row>
    <row r="89826" spans="27:27">
      <c r="AA89826" s="271"/>
    </row>
    <row r="89827" spans="27:27">
      <c r="AA89827" s="271"/>
    </row>
    <row r="89828" spans="27:27">
      <c r="AA89828" s="271"/>
    </row>
    <row r="89829" spans="27:27">
      <c r="AA89829" s="271"/>
    </row>
    <row r="89830" spans="27:27">
      <c r="AA89830" s="271"/>
    </row>
    <row r="89831" spans="27:27">
      <c r="AA89831" s="271"/>
    </row>
    <row r="89832" spans="27:27">
      <c r="AA89832" s="271"/>
    </row>
    <row r="89833" spans="27:27">
      <c r="AA89833" s="271"/>
    </row>
    <row r="89834" spans="27:27">
      <c r="AA89834" s="271"/>
    </row>
    <row r="89835" spans="27:27">
      <c r="AA89835" s="271"/>
    </row>
    <row r="89836" spans="27:27">
      <c r="AA89836" s="271"/>
    </row>
    <row r="89837" spans="27:27">
      <c r="AA89837" s="271"/>
    </row>
    <row r="89838" spans="27:27">
      <c r="AA89838" s="271"/>
    </row>
    <row r="89839" spans="27:27">
      <c r="AA89839" s="271"/>
    </row>
    <row r="89840" spans="27:27">
      <c r="AA89840" s="271"/>
    </row>
    <row r="89841" spans="27:27">
      <c r="AA89841" s="271"/>
    </row>
    <row r="89842" spans="27:27">
      <c r="AA89842" s="271"/>
    </row>
    <row r="89843" spans="27:27">
      <c r="AA89843" s="271"/>
    </row>
    <row r="89844" spans="27:27">
      <c r="AA89844" s="271"/>
    </row>
    <row r="89845" spans="27:27">
      <c r="AA89845" s="271"/>
    </row>
    <row r="89846" spans="27:27">
      <c r="AA89846" s="271"/>
    </row>
    <row r="89847" spans="27:27">
      <c r="AA89847" s="271"/>
    </row>
    <row r="89848" spans="27:27">
      <c r="AA89848" s="271"/>
    </row>
    <row r="89849" spans="27:27">
      <c r="AA89849" s="271"/>
    </row>
    <row r="89850" spans="27:27">
      <c r="AA89850" s="271"/>
    </row>
    <row r="89851" spans="27:27">
      <c r="AA89851" s="271"/>
    </row>
    <row r="89852" spans="27:27">
      <c r="AA89852" s="271"/>
    </row>
    <row r="89853" spans="27:27">
      <c r="AA89853" s="271"/>
    </row>
    <row r="89854" spans="27:27">
      <c r="AA89854" s="271"/>
    </row>
    <row r="89855" spans="27:27">
      <c r="AA89855" s="271"/>
    </row>
    <row r="89856" spans="27:27">
      <c r="AA89856" s="271"/>
    </row>
    <row r="89857" spans="27:27">
      <c r="AA89857" s="271"/>
    </row>
    <row r="89858" spans="27:27">
      <c r="AA89858" s="271"/>
    </row>
    <row r="89859" spans="27:27">
      <c r="AA89859" s="271"/>
    </row>
    <row r="89860" spans="27:27">
      <c r="AA89860" s="271"/>
    </row>
    <row r="89861" spans="27:27">
      <c r="AA89861" s="271"/>
    </row>
    <row r="89862" spans="27:27">
      <c r="AA89862" s="271"/>
    </row>
    <row r="89863" spans="27:27">
      <c r="AA89863" s="271"/>
    </row>
    <row r="89864" spans="27:27">
      <c r="AA89864" s="271"/>
    </row>
    <row r="89865" spans="27:27">
      <c r="AA89865" s="271"/>
    </row>
    <row r="89866" spans="27:27">
      <c r="AA89866" s="271"/>
    </row>
    <row r="89867" spans="27:27">
      <c r="AA89867" s="271"/>
    </row>
    <row r="89868" spans="27:27">
      <c r="AA89868" s="271"/>
    </row>
    <row r="89869" spans="27:27">
      <c r="AA89869" s="271"/>
    </row>
    <row r="89870" spans="27:27">
      <c r="AA89870" s="271"/>
    </row>
    <row r="89871" spans="27:27">
      <c r="AA89871" s="271"/>
    </row>
    <row r="89872" spans="27:27">
      <c r="AA89872" s="271"/>
    </row>
    <row r="89873" spans="27:27">
      <c r="AA89873" s="271"/>
    </row>
    <row r="89874" spans="27:27">
      <c r="AA89874" s="271"/>
    </row>
    <row r="89875" spans="27:27">
      <c r="AA89875" s="271"/>
    </row>
    <row r="89876" spans="27:27">
      <c r="AA89876" s="271"/>
    </row>
    <row r="89877" spans="27:27">
      <c r="AA89877" s="271"/>
    </row>
    <row r="89878" spans="27:27">
      <c r="AA89878" s="271"/>
    </row>
    <row r="89879" spans="27:27">
      <c r="AA89879" s="271"/>
    </row>
    <row r="89880" spans="27:27">
      <c r="AA89880" s="271"/>
    </row>
    <row r="89881" spans="27:27">
      <c r="AA89881" s="271"/>
    </row>
    <row r="89882" spans="27:27">
      <c r="AA89882" s="271"/>
    </row>
    <row r="89883" spans="27:27">
      <c r="AA89883" s="271"/>
    </row>
    <row r="89884" spans="27:27">
      <c r="AA89884" s="271"/>
    </row>
    <row r="89885" spans="27:27">
      <c r="AA89885" s="271"/>
    </row>
    <row r="89886" spans="27:27">
      <c r="AA89886" s="271"/>
    </row>
    <row r="89887" spans="27:27">
      <c r="AA89887" s="271"/>
    </row>
    <row r="89888" spans="27:27">
      <c r="AA89888" s="271"/>
    </row>
    <row r="89889" spans="27:27">
      <c r="AA89889" s="271"/>
    </row>
    <row r="89890" spans="27:27">
      <c r="AA89890" s="271"/>
    </row>
    <row r="89891" spans="27:27">
      <c r="AA89891" s="271"/>
    </row>
    <row r="89892" spans="27:27">
      <c r="AA89892" s="271"/>
    </row>
    <row r="89893" spans="27:27">
      <c r="AA89893" s="271"/>
    </row>
    <row r="89894" spans="27:27">
      <c r="AA89894" s="271"/>
    </row>
    <row r="89895" spans="27:27">
      <c r="AA89895" s="271"/>
    </row>
    <row r="89896" spans="27:27">
      <c r="AA89896" s="271"/>
    </row>
    <row r="89897" spans="27:27">
      <c r="AA89897" s="271"/>
    </row>
    <row r="89898" spans="27:27">
      <c r="AA89898" s="271"/>
    </row>
    <row r="89899" spans="27:27">
      <c r="AA89899" s="271"/>
    </row>
    <row r="89900" spans="27:27">
      <c r="AA89900" s="271"/>
    </row>
    <row r="89901" spans="27:27">
      <c r="AA89901" s="271"/>
    </row>
    <row r="89902" spans="27:27">
      <c r="AA89902" s="271"/>
    </row>
    <row r="89903" spans="27:27">
      <c r="AA89903" s="271"/>
    </row>
    <row r="89904" spans="27:27">
      <c r="AA89904" s="271"/>
    </row>
    <row r="89905" spans="27:27">
      <c r="AA89905" s="271"/>
    </row>
    <row r="89906" spans="27:27">
      <c r="AA89906" s="271"/>
    </row>
    <row r="89907" spans="27:27">
      <c r="AA89907" s="271"/>
    </row>
    <row r="89908" spans="27:27">
      <c r="AA89908" s="271"/>
    </row>
    <row r="89909" spans="27:27">
      <c r="AA89909" s="271"/>
    </row>
    <row r="89910" spans="27:27">
      <c r="AA89910" s="271"/>
    </row>
    <row r="89911" spans="27:27">
      <c r="AA89911" s="271"/>
    </row>
    <row r="89912" spans="27:27">
      <c r="AA89912" s="271"/>
    </row>
    <row r="89913" spans="27:27">
      <c r="AA89913" s="271"/>
    </row>
    <row r="89914" spans="27:27">
      <c r="AA89914" s="271"/>
    </row>
    <row r="89915" spans="27:27">
      <c r="AA89915" s="271"/>
    </row>
    <row r="89916" spans="27:27">
      <c r="AA89916" s="271"/>
    </row>
    <row r="89917" spans="27:27">
      <c r="AA89917" s="271"/>
    </row>
    <row r="89918" spans="27:27">
      <c r="AA89918" s="271"/>
    </row>
    <row r="89919" spans="27:27">
      <c r="AA89919" s="271"/>
    </row>
    <row r="89920" spans="27:27">
      <c r="AA89920" s="271"/>
    </row>
    <row r="89921" spans="27:27">
      <c r="AA89921" s="271"/>
    </row>
    <row r="89922" spans="27:27">
      <c r="AA89922" s="271"/>
    </row>
    <row r="89923" spans="27:27">
      <c r="AA89923" s="271"/>
    </row>
    <row r="89924" spans="27:27">
      <c r="AA89924" s="271"/>
    </row>
    <row r="89925" spans="27:27">
      <c r="AA89925" s="271"/>
    </row>
    <row r="89926" spans="27:27">
      <c r="AA89926" s="271"/>
    </row>
    <row r="89927" spans="27:27">
      <c r="AA89927" s="271"/>
    </row>
    <row r="89928" spans="27:27">
      <c r="AA89928" s="271"/>
    </row>
    <row r="89929" spans="27:27">
      <c r="AA89929" s="271"/>
    </row>
    <row r="89930" spans="27:27">
      <c r="AA89930" s="271"/>
    </row>
    <row r="89931" spans="27:27">
      <c r="AA89931" s="271"/>
    </row>
    <row r="89932" spans="27:27">
      <c r="AA89932" s="271"/>
    </row>
    <row r="89933" spans="27:27">
      <c r="AA89933" s="271"/>
    </row>
    <row r="89934" spans="27:27">
      <c r="AA89934" s="271"/>
    </row>
    <row r="89935" spans="27:27">
      <c r="AA89935" s="271"/>
    </row>
    <row r="89936" spans="27:27">
      <c r="AA89936" s="271"/>
    </row>
    <row r="89937" spans="27:27">
      <c r="AA89937" s="271"/>
    </row>
    <row r="89938" spans="27:27">
      <c r="AA89938" s="271"/>
    </row>
    <row r="89939" spans="27:27">
      <c r="AA89939" s="271"/>
    </row>
    <row r="89940" spans="27:27">
      <c r="AA89940" s="271"/>
    </row>
    <row r="89941" spans="27:27">
      <c r="AA89941" s="271"/>
    </row>
    <row r="89942" spans="27:27">
      <c r="AA89942" s="271"/>
    </row>
    <row r="89943" spans="27:27">
      <c r="AA89943" s="271"/>
    </row>
    <row r="89944" spans="27:27">
      <c r="AA89944" s="271"/>
    </row>
    <row r="89945" spans="27:27">
      <c r="AA89945" s="271"/>
    </row>
    <row r="89946" spans="27:27">
      <c r="AA89946" s="271"/>
    </row>
    <row r="89947" spans="27:27">
      <c r="AA89947" s="271"/>
    </row>
    <row r="89948" spans="27:27">
      <c r="AA89948" s="271"/>
    </row>
    <row r="89949" spans="27:27">
      <c r="AA89949" s="271"/>
    </row>
    <row r="89950" spans="27:27">
      <c r="AA89950" s="271"/>
    </row>
    <row r="89951" spans="27:27">
      <c r="AA89951" s="271"/>
    </row>
    <row r="89952" spans="27:27">
      <c r="AA89952" s="271"/>
    </row>
    <row r="89953" spans="27:27">
      <c r="AA89953" s="271"/>
    </row>
    <row r="89954" spans="27:27">
      <c r="AA89954" s="271"/>
    </row>
    <row r="89955" spans="27:27">
      <c r="AA89955" s="271"/>
    </row>
    <row r="89956" spans="27:27">
      <c r="AA89956" s="271"/>
    </row>
    <row r="89957" spans="27:27">
      <c r="AA89957" s="271"/>
    </row>
    <row r="89958" spans="27:27">
      <c r="AA89958" s="271"/>
    </row>
    <row r="89959" spans="27:27">
      <c r="AA89959" s="271"/>
    </row>
    <row r="89960" spans="27:27">
      <c r="AA89960" s="271"/>
    </row>
    <row r="89961" spans="27:27">
      <c r="AA89961" s="271"/>
    </row>
    <row r="89962" spans="27:27">
      <c r="AA89962" s="271"/>
    </row>
    <row r="89963" spans="27:27">
      <c r="AA89963" s="271"/>
    </row>
    <row r="89964" spans="27:27">
      <c r="AA89964" s="271"/>
    </row>
    <row r="89965" spans="27:27">
      <c r="AA89965" s="271"/>
    </row>
    <row r="89966" spans="27:27">
      <c r="AA89966" s="271"/>
    </row>
    <row r="89967" spans="27:27">
      <c r="AA89967" s="271"/>
    </row>
    <row r="89968" spans="27:27">
      <c r="AA89968" s="271"/>
    </row>
    <row r="89969" spans="27:27">
      <c r="AA89969" s="271"/>
    </row>
    <row r="89970" spans="27:27">
      <c r="AA89970" s="271"/>
    </row>
    <row r="89971" spans="27:27">
      <c r="AA89971" s="271"/>
    </row>
    <row r="89972" spans="27:27">
      <c r="AA89972" s="271"/>
    </row>
    <row r="89973" spans="27:27">
      <c r="AA89973" s="271"/>
    </row>
    <row r="89974" spans="27:27">
      <c r="AA89974" s="271"/>
    </row>
    <row r="89975" spans="27:27">
      <c r="AA89975" s="271"/>
    </row>
    <row r="89976" spans="27:27">
      <c r="AA89976" s="271"/>
    </row>
    <row r="89977" spans="27:27">
      <c r="AA89977" s="271"/>
    </row>
    <row r="89978" spans="27:27">
      <c r="AA89978" s="271"/>
    </row>
    <row r="89979" spans="27:27">
      <c r="AA89979" s="271"/>
    </row>
    <row r="89980" spans="27:27">
      <c r="AA89980" s="271"/>
    </row>
    <row r="89981" spans="27:27">
      <c r="AA89981" s="271"/>
    </row>
    <row r="89982" spans="27:27">
      <c r="AA89982" s="271"/>
    </row>
    <row r="89983" spans="27:27">
      <c r="AA89983" s="271"/>
    </row>
    <row r="89984" spans="27:27">
      <c r="AA89984" s="271"/>
    </row>
    <row r="89985" spans="27:27">
      <c r="AA89985" s="271"/>
    </row>
    <row r="89986" spans="27:27">
      <c r="AA89986" s="271"/>
    </row>
    <row r="89987" spans="27:27">
      <c r="AA89987" s="271"/>
    </row>
    <row r="89988" spans="27:27">
      <c r="AA89988" s="271"/>
    </row>
    <row r="89989" spans="27:27">
      <c r="AA89989" s="271"/>
    </row>
    <row r="89990" spans="27:27">
      <c r="AA89990" s="271"/>
    </row>
    <row r="89991" spans="27:27">
      <c r="AA89991" s="271"/>
    </row>
    <row r="89992" spans="27:27">
      <c r="AA89992" s="271"/>
    </row>
    <row r="89993" spans="27:27">
      <c r="AA89993" s="271"/>
    </row>
    <row r="89994" spans="27:27">
      <c r="AA89994" s="271"/>
    </row>
    <row r="89995" spans="27:27">
      <c r="AA89995" s="271"/>
    </row>
    <row r="89996" spans="27:27">
      <c r="AA89996" s="271"/>
    </row>
    <row r="89997" spans="27:27">
      <c r="AA89997" s="271"/>
    </row>
    <row r="89998" spans="27:27">
      <c r="AA89998" s="271"/>
    </row>
    <row r="89999" spans="27:27">
      <c r="AA89999" s="271"/>
    </row>
    <row r="90000" spans="27:27">
      <c r="AA90000" s="271"/>
    </row>
    <row r="90001" spans="27:27">
      <c r="AA90001" s="271"/>
    </row>
    <row r="90002" spans="27:27">
      <c r="AA90002" s="271"/>
    </row>
    <row r="90003" spans="27:27">
      <c r="AA90003" s="271"/>
    </row>
    <row r="90004" spans="27:27">
      <c r="AA90004" s="271"/>
    </row>
    <row r="90005" spans="27:27">
      <c r="AA90005" s="271"/>
    </row>
    <row r="90006" spans="27:27">
      <c r="AA90006" s="271"/>
    </row>
    <row r="90007" spans="27:27">
      <c r="AA90007" s="271"/>
    </row>
    <row r="90008" spans="27:27">
      <c r="AA90008" s="271"/>
    </row>
    <row r="90009" spans="27:27">
      <c r="AA90009" s="271"/>
    </row>
    <row r="90010" spans="27:27">
      <c r="AA90010" s="271"/>
    </row>
    <row r="90011" spans="27:27">
      <c r="AA90011" s="271"/>
    </row>
    <row r="90012" spans="27:27">
      <c r="AA90012" s="271"/>
    </row>
    <row r="90013" spans="27:27">
      <c r="AA90013" s="271"/>
    </row>
    <row r="90014" spans="27:27">
      <c r="AA90014" s="271"/>
    </row>
    <row r="90015" spans="27:27">
      <c r="AA90015" s="271"/>
    </row>
    <row r="90016" spans="27:27">
      <c r="AA90016" s="271"/>
    </row>
    <row r="90017" spans="27:27">
      <c r="AA90017" s="271"/>
    </row>
    <row r="90018" spans="27:27">
      <c r="AA90018" s="271"/>
    </row>
    <row r="90019" spans="27:27">
      <c r="AA90019" s="271"/>
    </row>
    <row r="90020" spans="27:27">
      <c r="AA90020" s="271"/>
    </row>
    <row r="90021" spans="27:27">
      <c r="AA90021" s="271"/>
    </row>
    <row r="90022" spans="27:27">
      <c r="AA90022" s="271"/>
    </row>
    <row r="90023" spans="27:27">
      <c r="AA90023" s="271"/>
    </row>
    <row r="90024" spans="27:27">
      <c r="AA90024" s="271"/>
    </row>
    <row r="90025" spans="27:27">
      <c r="AA90025" s="271"/>
    </row>
    <row r="90026" spans="27:27">
      <c r="AA90026" s="271"/>
    </row>
    <row r="90027" spans="27:27">
      <c r="AA90027" s="271"/>
    </row>
    <row r="90028" spans="27:27">
      <c r="AA90028" s="271"/>
    </row>
    <row r="90029" spans="27:27">
      <c r="AA90029" s="271"/>
    </row>
    <row r="90030" spans="27:27">
      <c r="AA90030" s="271"/>
    </row>
    <row r="90031" spans="27:27">
      <c r="AA90031" s="271"/>
    </row>
    <row r="90032" spans="27:27">
      <c r="AA90032" s="271"/>
    </row>
    <row r="90033" spans="27:27">
      <c r="AA90033" s="271"/>
    </row>
    <row r="90034" spans="27:27">
      <c r="AA90034" s="271"/>
    </row>
    <row r="90035" spans="27:27">
      <c r="AA90035" s="271"/>
    </row>
    <row r="90036" spans="27:27">
      <c r="AA90036" s="271"/>
    </row>
    <row r="90037" spans="27:27">
      <c r="AA90037" s="271"/>
    </row>
    <row r="90038" spans="27:27">
      <c r="AA90038" s="271"/>
    </row>
    <row r="90039" spans="27:27">
      <c r="AA90039" s="271"/>
    </row>
    <row r="90040" spans="27:27">
      <c r="AA90040" s="271"/>
    </row>
    <row r="90041" spans="27:27">
      <c r="AA90041" s="271"/>
    </row>
    <row r="90042" spans="27:27">
      <c r="AA90042" s="271"/>
    </row>
    <row r="90043" spans="27:27">
      <c r="AA90043" s="271"/>
    </row>
    <row r="90044" spans="27:27">
      <c r="AA90044" s="271"/>
    </row>
    <row r="90045" spans="27:27">
      <c r="AA90045" s="271"/>
    </row>
    <row r="90046" spans="27:27">
      <c r="AA90046" s="271"/>
    </row>
    <row r="90047" spans="27:27">
      <c r="AA90047" s="271"/>
    </row>
    <row r="90048" spans="27:27">
      <c r="AA90048" s="271"/>
    </row>
    <row r="90049" spans="27:27">
      <c r="AA90049" s="271"/>
    </row>
    <row r="90050" spans="27:27">
      <c r="AA90050" s="271"/>
    </row>
    <row r="90051" spans="27:27">
      <c r="AA90051" s="271"/>
    </row>
    <row r="90052" spans="27:27">
      <c r="AA90052" s="271"/>
    </row>
    <row r="90053" spans="27:27">
      <c r="AA90053" s="271"/>
    </row>
    <row r="90054" spans="27:27">
      <c r="AA90054" s="271"/>
    </row>
    <row r="90055" spans="27:27">
      <c r="AA90055" s="271"/>
    </row>
    <row r="90056" spans="27:27">
      <c r="AA90056" s="271"/>
    </row>
    <row r="90057" spans="27:27">
      <c r="AA90057" s="271"/>
    </row>
    <row r="90058" spans="27:27">
      <c r="AA90058" s="271"/>
    </row>
    <row r="90059" spans="27:27">
      <c r="AA90059" s="271"/>
    </row>
    <row r="90060" spans="27:27">
      <c r="AA90060" s="271"/>
    </row>
    <row r="90061" spans="27:27">
      <c r="AA90061" s="271"/>
    </row>
    <row r="90062" spans="27:27">
      <c r="AA90062" s="271"/>
    </row>
    <row r="90063" spans="27:27">
      <c r="AA90063" s="271"/>
    </row>
    <row r="90064" spans="27:27">
      <c r="AA90064" s="271"/>
    </row>
    <row r="90065" spans="27:27">
      <c r="AA90065" s="271"/>
    </row>
    <row r="90066" spans="27:27">
      <c r="AA90066" s="271"/>
    </row>
    <row r="90067" spans="27:27">
      <c r="AA90067" s="271"/>
    </row>
    <row r="90068" spans="27:27">
      <c r="AA90068" s="271"/>
    </row>
    <row r="90069" spans="27:27">
      <c r="AA90069" s="271"/>
    </row>
    <row r="90070" spans="27:27">
      <c r="AA90070" s="271"/>
    </row>
    <row r="90071" spans="27:27">
      <c r="AA90071" s="271"/>
    </row>
    <row r="90072" spans="27:27">
      <c r="AA90072" s="271"/>
    </row>
    <row r="90073" spans="27:27">
      <c r="AA90073" s="271"/>
    </row>
    <row r="90074" spans="27:27">
      <c r="AA90074" s="271"/>
    </row>
    <row r="90075" spans="27:27">
      <c r="AA90075" s="271"/>
    </row>
    <row r="90076" spans="27:27">
      <c r="AA90076" s="271"/>
    </row>
    <row r="90077" spans="27:27">
      <c r="AA90077" s="271"/>
    </row>
    <row r="90078" spans="27:27">
      <c r="AA90078" s="271"/>
    </row>
    <row r="90079" spans="27:27">
      <c r="AA90079" s="271"/>
    </row>
    <row r="90080" spans="27:27">
      <c r="AA90080" s="271"/>
    </row>
    <row r="90081" spans="27:27">
      <c r="AA90081" s="271"/>
    </row>
    <row r="90082" spans="27:27">
      <c r="AA90082" s="271"/>
    </row>
    <row r="90083" spans="27:27">
      <c r="AA90083" s="271"/>
    </row>
    <row r="90084" spans="27:27">
      <c r="AA90084" s="271"/>
    </row>
    <row r="90085" spans="27:27">
      <c r="AA90085" s="271"/>
    </row>
    <row r="90086" spans="27:27">
      <c r="AA90086" s="271"/>
    </row>
    <row r="90087" spans="27:27">
      <c r="AA90087" s="271"/>
    </row>
    <row r="90088" spans="27:27">
      <c r="AA90088" s="271"/>
    </row>
    <row r="90089" spans="27:27">
      <c r="AA90089" s="271"/>
    </row>
    <row r="90090" spans="27:27">
      <c r="AA90090" s="271"/>
    </row>
    <row r="90091" spans="27:27">
      <c r="AA90091" s="271"/>
    </row>
    <row r="90092" spans="27:27">
      <c r="AA90092" s="271"/>
    </row>
    <row r="90093" spans="27:27">
      <c r="AA90093" s="271"/>
    </row>
    <row r="90094" spans="27:27">
      <c r="AA90094" s="271"/>
    </row>
    <row r="90095" spans="27:27">
      <c r="AA90095" s="271"/>
    </row>
    <row r="90096" spans="27:27">
      <c r="AA90096" s="271"/>
    </row>
    <row r="90097" spans="27:27">
      <c r="AA90097" s="271"/>
    </row>
    <row r="90098" spans="27:27">
      <c r="AA90098" s="271"/>
    </row>
    <row r="90099" spans="27:27">
      <c r="AA90099" s="271"/>
    </row>
    <row r="90100" spans="27:27">
      <c r="AA90100" s="271"/>
    </row>
    <row r="90101" spans="27:27">
      <c r="AA90101" s="271"/>
    </row>
    <row r="90102" spans="27:27">
      <c r="AA90102" s="271"/>
    </row>
    <row r="90103" spans="27:27">
      <c r="AA90103" s="271"/>
    </row>
    <row r="90104" spans="27:27">
      <c r="AA90104" s="271"/>
    </row>
    <row r="90105" spans="27:27">
      <c r="AA90105" s="271"/>
    </row>
    <row r="90106" spans="27:27">
      <c r="AA90106" s="271"/>
    </row>
    <row r="90107" spans="27:27">
      <c r="AA90107" s="271"/>
    </row>
    <row r="90108" spans="27:27">
      <c r="AA90108" s="271"/>
    </row>
    <row r="90109" spans="27:27">
      <c r="AA90109" s="271"/>
    </row>
    <row r="90110" spans="27:27">
      <c r="AA90110" s="271"/>
    </row>
    <row r="90111" spans="27:27">
      <c r="AA90111" s="271"/>
    </row>
    <row r="90112" spans="27:27">
      <c r="AA90112" s="271"/>
    </row>
    <row r="90113" spans="27:27">
      <c r="AA90113" s="271"/>
    </row>
    <row r="90114" spans="27:27">
      <c r="AA90114" s="271"/>
    </row>
    <row r="90115" spans="27:27">
      <c r="AA90115" s="271"/>
    </row>
    <row r="90116" spans="27:27">
      <c r="AA90116" s="271"/>
    </row>
    <row r="90117" spans="27:27">
      <c r="AA90117" s="271"/>
    </row>
    <row r="90118" spans="27:27">
      <c r="AA90118" s="271"/>
    </row>
    <row r="90119" spans="27:27">
      <c r="AA90119" s="271"/>
    </row>
    <row r="90120" spans="27:27">
      <c r="AA90120" s="271"/>
    </row>
    <row r="90121" spans="27:27">
      <c r="AA90121" s="271"/>
    </row>
    <row r="90122" spans="27:27">
      <c r="AA90122" s="271"/>
    </row>
    <row r="90123" spans="27:27">
      <c r="AA90123" s="271"/>
    </row>
    <row r="90124" spans="27:27">
      <c r="AA90124" s="271"/>
    </row>
    <row r="90125" spans="27:27">
      <c r="AA90125" s="271"/>
    </row>
    <row r="90126" spans="27:27">
      <c r="AA90126" s="271"/>
    </row>
    <row r="90127" spans="27:27">
      <c r="AA90127" s="271"/>
    </row>
    <row r="90128" spans="27:27">
      <c r="AA90128" s="271"/>
    </row>
    <row r="90129" spans="27:27">
      <c r="AA90129" s="271"/>
    </row>
    <row r="90130" spans="27:27">
      <c r="AA90130" s="271"/>
    </row>
    <row r="90131" spans="27:27">
      <c r="AA90131" s="271"/>
    </row>
    <row r="90132" spans="27:27">
      <c r="AA90132" s="271"/>
    </row>
    <row r="90133" spans="27:27">
      <c r="AA90133" s="271"/>
    </row>
    <row r="90134" spans="27:27">
      <c r="AA90134" s="271"/>
    </row>
    <row r="90135" spans="27:27">
      <c r="AA90135" s="271"/>
    </row>
    <row r="90136" spans="27:27">
      <c r="AA90136" s="271"/>
    </row>
    <row r="90137" spans="27:27">
      <c r="AA90137" s="271"/>
    </row>
    <row r="90138" spans="27:27">
      <c r="AA90138" s="271"/>
    </row>
    <row r="90139" spans="27:27">
      <c r="AA90139" s="271"/>
    </row>
    <row r="90140" spans="27:27">
      <c r="AA90140" s="271"/>
    </row>
    <row r="90141" spans="27:27">
      <c r="AA90141" s="271"/>
    </row>
    <row r="90142" spans="27:27">
      <c r="AA90142" s="271"/>
    </row>
    <row r="90143" spans="27:27">
      <c r="AA90143" s="271"/>
    </row>
    <row r="90144" spans="27:27">
      <c r="AA90144" s="271"/>
    </row>
    <row r="90145" spans="27:27">
      <c r="AA90145" s="271"/>
    </row>
    <row r="90146" spans="27:27">
      <c r="AA90146" s="271"/>
    </row>
    <row r="90147" spans="27:27">
      <c r="AA90147" s="271"/>
    </row>
    <row r="90148" spans="27:27">
      <c r="AA90148" s="271"/>
    </row>
    <row r="90149" spans="27:27">
      <c r="AA90149" s="271"/>
    </row>
    <row r="90150" spans="27:27">
      <c r="AA90150" s="271"/>
    </row>
    <row r="90151" spans="27:27">
      <c r="AA90151" s="271"/>
    </row>
    <row r="90152" spans="27:27">
      <c r="AA90152" s="271"/>
    </row>
    <row r="90153" spans="27:27">
      <c r="AA90153" s="271"/>
    </row>
    <row r="90154" spans="27:27">
      <c r="AA90154" s="271"/>
    </row>
    <row r="90155" spans="27:27">
      <c r="AA90155" s="271"/>
    </row>
    <row r="90156" spans="27:27">
      <c r="AA90156" s="271"/>
    </row>
    <row r="90157" spans="27:27">
      <c r="AA90157" s="271"/>
    </row>
    <row r="90158" spans="27:27">
      <c r="AA90158" s="271"/>
    </row>
    <row r="90159" spans="27:27">
      <c r="AA90159" s="271"/>
    </row>
    <row r="90160" spans="27:27">
      <c r="AA90160" s="271"/>
    </row>
    <row r="90161" spans="27:27">
      <c r="AA90161" s="271"/>
    </row>
    <row r="90162" spans="27:27">
      <c r="AA90162" s="271"/>
    </row>
    <row r="90163" spans="27:27">
      <c r="AA90163" s="271"/>
    </row>
    <row r="90164" spans="27:27">
      <c r="AA90164" s="271"/>
    </row>
    <row r="90165" spans="27:27">
      <c r="AA90165" s="271"/>
    </row>
    <row r="90166" spans="27:27">
      <c r="AA90166" s="271"/>
    </row>
    <row r="90167" spans="27:27">
      <c r="AA90167" s="271"/>
    </row>
    <row r="90168" spans="27:27">
      <c r="AA90168" s="271"/>
    </row>
    <row r="90169" spans="27:27">
      <c r="AA90169" s="271"/>
    </row>
    <row r="90170" spans="27:27">
      <c r="AA90170" s="271"/>
    </row>
    <row r="90171" spans="27:27">
      <c r="AA90171" s="271"/>
    </row>
    <row r="90172" spans="27:27">
      <c r="AA90172" s="271"/>
    </row>
    <row r="90173" spans="27:27">
      <c r="AA90173" s="271"/>
    </row>
    <row r="90174" spans="27:27">
      <c r="AA90174" s="271"/>
    </row>
    <row r="90175" spans="27:27">
      <c r="AA90175" s="271"/>
    </row>
    <row r="90176" spans="27:27">
      <c r="AA90176" s="271"/>
    </row>
    <row r="90177" spans="27:27">
      <c r="AA90177" s="271"/>
    </row>
    <row r="90178" spans="27:27">
      <c r="AA90178" s="271"/>
    </row>
    <row r="90179" spans="27:27">
      <c r="AA90179" s="271"/>
    </row>
    <row r="90180" spans="27:27">
      <c r="AA90180" s="271"/>
    </row>
    <row r="90181" spans="27:27">
      <c r="AA90181" s="271"/>
    </row>
    <row r="90182" spans="27:27">
      <c r="AA90182" s="271"/>
    </row>
    <row r="90183" spans="27:27">
      <c r="AA90183" s="271"/>
    </row>
    <row r="90184" spans="27:27">
      <c r="AA90184" s="271"/>
    </row>
    <row r="90185" spans="27:27">
      <c r="AA90185" s="271"/>
    </row>
    <row r="90186" spans="27:27">
      <c r="AA90186" s="271"/>
    </row>
    <row r="90187" spans="27:27">
      <c r="AA90187" s="271"/>
    </row>
    <row r="90188" spans="27:27">
      <c r="AA90188" s="271"/>
    </row>
    <row r="90189" spans="27:27">
      <c r="AA90189" s="271"/>
    </row>
    <row r="90190" spans="27:27">
      <c r="AA90190" s="271"/>
    </row>
    <row r="90191" spans="27:27">
      <c r="AA90191" s="271"/>
    </row>
    <row r="90192" spans="27:27">
      <c r="AA90192" s="271"/>
    </row>
    <row r="90193" spans="27:27">
      <c r="AA90193" s="271"/>
    </row>
    <row r="90194" spans="27:27">
      <c r="AA90194" s="271"/>
    </row>
    <row r="90195" spans="27:27">
      <c r="AA90195" s="271"/>
    </row>
    <row r="90196" spans="27:27">
      <c r="AA90196" s="271"/>
    </row>
    <row r="90197" spans="27:27">
      <c r="AA90197" s="271"/>
    </row>
    <row r="90198" spans="27:27">
      <c r="AA90198" s="271"/>
    </row>
    <row r="90199" spans="27:27">
      <c r="AA90199" s="271"/>
    </row>
    <row r="90200" spans="27:27">
      <c r="AA90200" s="271"/>
    </row>
    <row r="90201" spans="27:27">
      <c r="AA90201" s="271"/>
    </row>
    <row r="90202" spans="27:27">
      <c r="AA90202" s="271"/>
    </row>
    <row r="90203" spans="27:27">
      <c r="AA90203" s="271"/>
    </row>
    <row r="90204" spans="27:27">
      <c r="AA90204" s="271"/>
    </row>
    <row r="90205" spans="27:27">
      <c r="AA90205" s="271"/>
    </row>
    <row r="90206" spans="27:27">
      <c r="AA90206" s="271"/>
    </row>
    <row r="90207" spans="27:27">
      <c r="AA90207" s="271"/>
    </row>
    <row r="90208" spans="27:27">
      <c r="AA90208" s="271"/>
    </row>
    <row r="90209" spans="27:27">
      <c r="AA90209" s="271"/>
    </row>
    <row r="90210" spans="27:27">
      <c r="AA90210" s="271"/>
    </row>
    <row r="90211" spans="27:27">
      <c r="AA90211" s="271"/>
    </row>
    <row r="90212" spans="27:27">
      <c r="AA90212" s="271"/>
    </row>
    <row r="90213" spans="27:27">
      <c r="AA90213" s="271"/>
    </row>
    <row r="90214" spans="27:27">
      <c r="AA90214" s="271"/>
    </row>
    <row r="90215" spans="27:27">
      <c r="AA90215" s="271"/>
    </row>
    <row r="90216" spans="27:27">
      <c r="AA90216" s="271"/>
    </row>
    <row r="90217" spans="27:27">
      <c r="AA90217" s="271"/>
    </row>
    <row r="90218" spans="27:27">
      <c r="AA90218" s="271"/>
    </row>
    <row r="90219" spans="27:27">
      <c r="AA90219" s="271"/>
    </row>
    <row r="90220" spans="27:27">
      <c r="AA90220" s="271"/>
    </row>
    <row r="90221" spans="27:27">
      <c r="AA90221" s="271"/>
    </row>
    <row r="90222" spans="27:27">
      <c r="AA90222" s="271"/>
    </row>
    <row r="90223" spans="27:27">
      <c r="AA90223" s="271"/>
    </row>
    <row r="90224" spans="27:27">
      <c r="AA90224" s="271"/>
    </row>
    <row r="90225" spans="27:27">
      <c r="AA90225" s="271"/>
    </row>
    <row r="90226" spans="27:27">
      <c r="AA90226" s="271"/>
    </row>
    <row r="90227" spans="27:27">
      <c r="AA90227" s="271"/>
    </row>
    <row r="90228" spans="27:27">
      <c r="AA90228" s="271"/>
    </row>
    <row r="90229" spans="27:27">
      <c r="AA90229" s="271"/>
    </row>
    <row r="90230" spans="27:27">
      <c r="AA90230" s="271"/>
    </row>
    <row r="90231" spans="27:27">
      <c r="AA90231" s="271"/>
    </row>
    <row r="90232" spans="27:27">
      <c r="AA90232" s="271"/>
    </row>
    <row r="90233" spans="27:27">
      <c r="AA90233" s="271"/>
    </row>
    <row r="90234" spans="27:27">
      <c r="AA90234" s="271"/>
    </row>
    <row r="90235" spans="27:27">
      <c r="AA90235" s="271"/>
    </row>
    <row r="90236" spans="27:27">
      <c r="AA90236" s="271"/>
    </row>
    <row r="90237" spans="27:27">
      <c r="AA90237" s="271"/>
    </row>
    <row r="90238" spans="27:27">
      <c r="AA90238" s="271"/>
    </row>
    <row r="90239" spans="27:27">
      <c r="AA90239" s="271"/>
    </row>
    <row r="90240" spans="27:27">
      <c r="AA90240" s="271"/>
    </row>
    <row r="90241" spans="27:27">
      <c r="AA90241" s="271"/>
    </row>
    <row r="90242" spans="27:27">
      <c r="AA90242" s="271"/>
    </row>
    <row r="90243" spans="27:27">
      <c r="AA90243" s="271"/>
    </row>
    <row r="90244" spans="27:27">
      <c r="AA90244" s="271"/>
    </row>
    <row r="90245" spans="27:27">
      <c r="AA90245" s="271"/>
    </row>
    <row r="90246" spans="27:27">
      <c r="AA90246" s="271"/>
    </row>
    <row r="90247" spans="27:27">
      <c r="AA90247" s="271"/>
    </row>
    <row r="90248" spans="27:27">
      <c r="AA90248" s="271"/>
    </row>
    <row r="90249" spans="27:27">
      <c r="AA90249" s="271"/>
    </row>
    <row r="90250" spans="27:27">
      <c r="AA90250" s="271"/>
    </row>
    <row r="90251" spans="27:27">
      <c r="AA90251" s="271"/>
    </row>
    <row r="90252" spans="27:27">
      <c r="AA90252" s="271"/>
    </row>
    <row r="90253" spans="27:27">
      <c r="AA90253" s="271"/>
    </row>
    <row r="90254" spans="27:27">
      <c r="AA90254" s="271"/>
    </row>
    <row r="90255" spans="27:27">
      <c r="AA90255" s="271"/>
    </row>
    <row r="90256" spans="27:27">
      <c r="AA90256" s="271"/>
    </row>
    <row r="90257" spans="27:27">
      <c r="AA90257" s="271"/>
    </row>
    <row r="90258" spans="27:27">
      <c r="AA90258" s="271"/>
    </row>
    <row r="90259" spans="27:27">
      <c r="AA90259" s="271"/>
    </row>
    <row r="90260" spans="27:27">
      <c r="AA90260" s="271"/>
    </row>
    <row r="90261" spans="27:27">
      <c r="AA90261" s="271"/>
    </row>
    <row r="90262" spans="27:27">
      <c r="AA90262" s="271"/>
    </row>
    <row r="90263" spans="27:27">
      <c r="AA90263" s="271"/>
    </row>
    <row r="90264" spans="27:27">
      <c r="AA90264" s="271"/>
    </row>
    <row r="90265" spans="27:27">
      <c r="AA90265" s="271"/>
    </row>
    <row r="90266" spans="27:27">
      <c r="AA90266" s="271"/>
    </row>
    <row r="90267" spans="27:27">
      <c r="AA90267" s="271"/>
    </row>
    <row r="90268" spans="27:27">
      <c r="AA90268" s="271"/>
    </row>
    <row r="90269" spans="27:27">
      <c r="AA90269" s="271"/>
    </row>
    <row r="90270" spans="27:27">
      <c r="AA90270" s="271"/>
    </row>
    <row r="90271" spans="27:27">
      <c r="AA90271" s="271"/>
    </row>
    <row r="90272" spans="27:27">
      <c r="AA90272" s="271"/>
    </row>
    <row r="90273" spans="27:27">
      <c r="AA90273" s="271"/>
    </row>
    <row r="90274" spans="27:27">
      <c r="AA90274" s="271"/>
    </row>
    <row r="90275" spans="27:27">
      <c r="AA90275" s="271"/>
    </row>
    <row r="90276" spans="27:27">
      <c r="AA90276" s="271"/>
    </row>
    <row r="90277" spans="27:27">
      <c r="AA90277" s="271"/>
    </row>
    <row r="90278" spans="27:27">
      <c r="AA90278" s="271"/>
    </row>
    <row r="90279" spans="27:27">
      <c r="AA90279" s="271"/>
    </row>
    <row r="90280" spans="27:27">
      <c r="AA90280" s="271"/>
    </row>
    <row r="90281" spans="27:27">
      <c r="AA90281" s="271"/>
    </row>
    <row r="90282" spans="27:27">
      <c r="AA90282" s="271"/>
    </row>
    <row r="90283" spans="27:27">
      <c r="AA90283" s="271"/>
    </row>
    <row r="90284" spans="27:27">
      <c r="AA90284" s="271"/>
    </row>
    <row r="90285" spans="27:27">
      <c r="AA90285" s="271"/>
    </row>
    <row r="90286" spans="27:27">
      <c r="AA90286" s="271"/>
    </row>
    <row r="90287" spans="27:27">
      <c r="AA90287" s="271"/>
    </row>
    <row r="90288" spans="27:27">
      <c r="AA90288" s="271"/>
    </row>
    <row r="90289" spans="27:27">
      <c r="AA90289" s="271"/>
    </row>
    <row r="90290" spans="27:27">
      <c r="AA90290" s="271"/>
    </row>
    <row r="90291" spans="27:27">
      <c r="AA90291" s="271"/>
    </row>
    <row r="90292" spans="27:27">
      <c r="AA90292" s="271"/>
    </row>
    <row r="90293" spans="27:27">
      <c r="AA90293" s="271"/>
    </row>
    <row r="90294" spans="27:27">
      <c r="AA90294" s="271"/>
    </row>
    <row r="90295" spans="27:27">
      <c r="AA90295" s="271"/>
    </row>
    <row r="90296" spans="27:27">
      <c r="AA90296" s="271"/>
    </row>
    <row r="90297" spans="27:27">
      <c r="AA90297" s="271"/>
    </row>
    <row r="90298" spans="27:27">
      <c r="AA90298" s="271"/>
    </row>
    <row r="90299" spans="27:27">
      <c r="AA90299" s="271"/>
    </row>
    <row r="90300" spans="27:27">
      <c r="AA90300" s="271"/>
    </row>
    <row r="90301" spans="27:27">
      <c r="AA90301" s="271"/>
    </row>
    <row r="90302" spans="27:27">
      <c r="AA90302" s="271"/>
    </row>
    <row r="90303" spans="27:27">
      <c r="AA90303" s="271"/>
    </row>
    <row r="90304" spans="27:27">
      <c r="AA90304" s="271"/>
    </row>
    <row r="90305" spans="27:27">
      <c r="AA90305" s="271"/>
    </row>
    <row r="90306" spans="27:27">
      <c r="AA90306" s="271"/>
    </row>
    <row r="90307" spans="27:27">
      <c r="AA90307" s="271"/>
    </row>
    <row r="90308" spans="27:27">
      <c r="AA90308" s="271"/>
    </row>
    <row r="90309" spans="27:27">
      <c r="AA90309" s="271"/>
    </row>
    <row r="90310" spans="27:27">
      <c r="AA90310" s="271"/>
    </row>
    <row r="90311" spans="27:27">
      <c r="AA90311" s="271"/>
    </row>
    <row r="90312" spans="27:27">
      <c r="AA90312" s="271"/>
    </row>
    <row r="90313" spans="27:27">
      <c r="AA90313" s="271"/>
    </row>
    <row r="90314" spans="27:27">
      <c r="AA90314" s="271"/>
    </row>
    <row r="90315" spans="27:27">
      <c r="AA90315" s="271"/>
    </row>
    <row r="90316" spans="27:27">
      <c r="AA90316" s="271"/>
    </row>
    <row r="90317" spans="27:27">
      <c r="AA90317" s="271"/>
    </row>
    <row r="90318" spans="27:27">
      <c r="AA90318" s="271"/>
    </row>
    <row r="90319" spans="27:27">
      <c r="AA90319" s="271"/>
    </row>
    <row r="90320" spans="27:27">
      <c r="AA90320" s="271"/>
    </row>
    <row r="90321" spans="27:27">
      <c r="AA90321" s="271"/>
    </row>
    <row r="90322" spans="27:27">
      <c r="AA90322" s="271"/>
    </row>
    <row r="90323" spans="27:27">
      <c r="AA90323" s="271"/>
    </row>
    <row r="90324" spans="27:27">
      <c r="AA90324" s="271"/>
    </row>
    <row r="90325" spans="27:27">
      <c r="AA90325" s="271"/>
    </row>
    <row r="90326" spans="27:27">
      <c r="AA90326" s="271"/>
    </row>
    <row r="90327" spans="27:27">
      <c r="AA90327" s="271"/>
    </row>
    <row r="90328" spans="27:27">
      <c r="AA90328" s="271"/>
    </row>
    <row r="90329" spans="27:27">
      <c r="AA90329" s="271"/>
    </row>
    <row r="90330" spans="27:27">
      <c r="AA90330" s="271"/>
    </row>
    <row r="90331" spans="27:27">
      <c r="AA90331" s="271"/>
    </row>
    <row r="90332" spans="27:27">
      <c r="AA90332" s="271"/>
    </row>
    <row r="90333" spans="27:27">
      <c r="AA90333" s="271"/>
    </row>
    <row r="90334" spans="27:27">
      <c r="AA90334" s="271"/>
    </row>
    <row r="90335" spans="27:27">
      <c r="AA90335" s="271"/>
    </row>
    <row r="90336" spans="27:27">
      <c r="AA90336" s="271"/>
    </row>
    <row r="90337" spans="27:27">
      <c r="AA90337" s="271"/>
    </row>
    <row r="90338" spans="27:27">
      <c r="AA90338" s="271"/>
    </row>
    <row r="90339" spans="27:27">
      <c r="AA90339" s="271"/>
    </row>
    <row r="90340" spans="27:27">
      <c r="AA90340" s="271"/>
    </row>
    <row r="90341" spans="27:27">
      <c r="AA90341" s="271"/>
    </row>
    <row r="90342" spans="27:27">
      <c r="AA90342" s="271"/>
    </row>
    <row r="90343" spans="27:27">
      <c r="AA90343" s="271"/>
    </row>
    <row r="90344" spans="27:27">
      <c r="AA90344" s="271"/>
    </row>
    <row r="90345" spans="27:27">
      <c r="AA90345" s="271"/>
    </row>
    <row r="90346" spans="27:27">
      <c r="AA90346" s="271"/>
    </row>
    <row r="90347" spans="27:27">
      <c r="AA90347" s="271"/>
    </row>
    <row r="90348" spans="27:27">
      <c r="AA90348" s="271"/>
    </row>
    <row r="90349" spans="27:27">
      <c r="AA90349" s="271"/>
    </row>
    <row r="90350" spans="27:27">
      <c r="AA90350" s="271"/>
    </row>
    <row r="90351" spans="27:27">
      <c r="AA90351" s="271"/>
    </row>
    <row r="90352" spans="27:27">
      <c r="AA90352" s="271"/>
    </row>
    <row r="90353" spans="27:27">
      <c r="AA90353" s="271"/>
    </row>
    <row r="90354" spans="27:27">
      <c r="AA90354" s="271"/>
    </row>
    <row r="90355" spans="27:27">
      <c r="AA90355" s="271"/>
    </row>
    <row r="90356" spans="27:27">
      <c r="AA90356" s="271"/>
    </row>
    <row r="90357" spans="27:27">
      <c r="AA90357" s="271"/>
    </row>
    <row r="90358" spans="27:27">
      <c r="AA90358" s="271"/>
    </row>
    <row r="90359" spans="27:27">
      <c r="AA90359" s="271"/>
    </row>
    <row r="90360" spans="27:27">
      <c r="AA90360" s="271"/>
    </row>
    <row r="90361" spans="27:27">
      <c r="AA90361" s="271"/>
    </row>
    <row r="90362" spans="27:27">
      <c r="AA90362" s="271"/>
    </row>
    <row r="90363" spans="27:27">
      <c r="AA90363" s="271"/>
    </row>
    <row r="90364" spans="27:27">
      <c r="AA90364" s="271"/>
    </row>
    <row r="90365" spans="27:27">
      <c r="AA90365" s="271"/>
    </row>
    <row r="90366" spans="27:27">
      <c r="AA90366" s="271"/>
    </row>
    <row r="90367" spans="27:27">
      <c r="AA90367" s="271"/>
    </row>
    <row r="90368" spans="27:27">
      <c r="AA90368" s="271"/>
    </row>
    <row r="90369" spans="27:27">
      <c r="AA90369" s="271"/>
    </row>
    <row r="90370" spans="27:27">
      <c r="AA90370" s="271"/>
    </row>
    <row r="90371" spans="27:27">
      <c r="AA90371" s="271"/>
    </row>
    <row r="90372" spans="27:27">
      <c r="AA90372" s="271"/>
    </row>
    <row r="90373" spans="27:27">
      <c r="AA90373" s="271"/>
    </row>
    <row r="90374" spans="27:27">
      <c r="AA90374" s="271"/>
    </row>
    <row r="90375" spans="27:27">
      <c r="AA90375" s="271"/>
    </row>
    <row r="90376" spans="27:27">
      <c r="AA90376" s="271"/>
    </row>
    <row r="90377" spans="27:27">
      <c r="AA90377" s="271"/>
    </row>
    <row r="90378" spans="27:27">
      <c r="AA90378" s="271"/>
    </row>
    <row r="90379" spans="27:27">
      <c r="AA90379" s="271"/>
    </row>
    <row r="90380" spans="27:27">
      <c r="AA90380" s="271"/>
    </row>
    <row r="90381" spans="27:27">
      <c r="AA90381" s="271"/>
    </row>
    <row r="90382" spans="27:27">
      <c r="AA90382" s="271"/>
    </row>
    <row r="90383" spans="27:27">
      <c r="AA90383" s="271"/>
    </row>
    <row r="90384" spans="27:27">
      <c r="AA90384" s="271"/>
    </row>
    <row r="90385" spans="27:27">
      <c r="AA90385" s="271"/>
    </row>
    <row r="90386" spans="27:27">
      <c r="AA90386" s="271"/>
    </row>
    <row r="90387" spans="27:27">
      <c r="AA90387" s="271"/>
    </row>
    <row r="90388" spans="27:27">
      <c r="AA90388" s="271"/>
    </row>
    <row r="90389" spans="27:27">
      <c r="AA90389" s="271"/>
    </row>
    <row r="90390" spans="27:27">
      <c r="AA90390" s="271"/>
    </row>
    <row r="90391" spans="27:27">
      <c r="AA90391" s="271"/>
    </row>
    <row r="90392" spans="27:27">
      <c r="AA90392" s="271"/>
    </row>
    <row r="90393" spans="27:27">
      <c r="AA90393" s="271"/>
    </row>
    <row r="90394" spans="27:27">
      <c r="AA90394" s="271"/>
    </row>
    <row r="90395" spans="27:27">
      <c r="AA90395" s="271"/>
    </row>
    <row r="90396" spans="27:27">
      <c r="AA90396" s="271"/>
    </row>
    <row r="90397" spans="27:27">
      <c r="AA90397" s="271"/>
    </row>
    <row r="90398" spans="27:27">
      <c r="AA90398" s="271"/>
    </row>
    <row r="90399" spans="27:27">
      <c r="AA90399" s="271"/>
    </row>
    <row r="90400" spans="27:27">
      <c r="AA90400" s="271"/>
    </row>
    <row r="90401" spans="27:27">
      <c r="AA90401" s="271"/>
    </row>
    <row r="90402" spans="27:27">
      <c r="AA90402" s="271"/>
    </row>
    <row r="90403" spans="27:27">
      <c r="AA90403" s="271"/>
    </row>
    <row r="90404" spans="27:27">
      <c r="AA90404" s="271"/>
    </row>
    <row r="90405" spans="27:27">
      <c r="AA90405" s="271"/>
    </row>
    <row r="90406" spans="27:27">
      <c r="AA90406" s="271"/>
    </row>
    <row r="90407" spans="27:27">
      <c r="AA90407" s="271"/>
    </row>
    <row r="90408" spans="27:27">
      <c r="AA90408" s="271"/>
    </row>
    <row r="90409" spans="27:27">
      <c r="AA90409" s="271"/>
    </row>
    <row r="90410" spans="27:27">
      <c r="AA90410" s="271"/>
    </row>
    <row r="90411" spans="27:27">
      <c r="AA90411" s="271"/>
    </row>
    <row r="90412" spans="27:27">
      <c r="AA90412" s="271"/>
    </row>
    <row r="90413" spans="27:27">
      <c r="AA90413" s="271"/>
    </row>
    <row r="90414" spans="27:27">
      <c r="AA90414" s="271"/>
    </row>
    <row r="90415" spans="27:27">
      <c r="AA90415" s="271"/>
    </row>
    <row r="90416" spans="27:27">
      <c r="AA90416" s="271"/>
    </row>
    <row r="90417" spans="27:27">
      <c r="AA90417" s="271"/>
    </row>
    <row r="90418" spans="27:27">
      <c r="AA90418" s="271"/>
    </row>
    <row r="90419" spans="27:27">
      <c r="AA90419" s="271"/>
    </row>
    <row r="90420" spans="27:27">
      <c r="AA90420" s="271"/>
    </row>
    <row r="90421" spans="27:27">
      <c r="AA90421" s="271"/>
    </row>
    <row r="90422" spans="27:27">
      <c r="AA90422" s="271"/>
    </row>
    <row r="90423" spans="27:27">
      <c r="AA90423" s="271"/>
    </row>
    <row r="90424" spans="27:27">
      <c r="AA90424" s="271"/>
    </row>
    <row r="90425" spans="27:27">
      <c r="AA90425" s="271"/>
    </row>
    <row r="90426" spans="27:27">
      <c r="AA90426" s="271"/>
    </row>
    <row r="90427" spans="27:27">
      <c r="AA90427" s="271"/>
    </row>
    <row r="90428" spans="27:27">
      <c r="AA90428" s="271"/>
    </row>
    <row r="90429" spans="27:27">
      <c r="AA90429" s="271"/>
    </row>
    <row r="90430" spans="27:27">
      <c r="AA90430" s="271"/>
    </row>
    <row r="90431" spans="27:27">
      <c r="AA90431" s="271"/>
    </row>
    <row r="90432" spans="27:27">
      <c r="AA90432" s="271"/>
    </row>
    <row r="90433" spans="27:27">
      <c r="AA90433" s="271"/>
    </row>
    <row r="90434" spans="27:27">
      <c r="AA90434" s="271"/>
    </row>
    <row r="90435" spans="27:27">
      <c r="AA90435" s="271"/>
    </row>
    <row r="90436" spans="27:27">
      <c r="AA90436" s="271"/>
    </row>
    <row r="90437" spans="27:27">
      <c r="AA90437" s="271"/>
    </row>
    <row r="90438" spans="27:27">
      <c r="AA90438" s="271"/>
    </row>
    <row r="90439" spans="27:27">
      <c r="AA90439" s="271"/>
    </row>
    <row r="90440" spans="27:27">
      <c r="AA90440" s="271"/>
    </row>
    <row r="90441" spans="27:27">
      <c r="AA90441" s="271"/>
    </row>
    <row r="90442" spans="27:27">
      <c r="AA90442" s="271"/>
    </row>
    <row r="90443" spans="27:27">
      <c r="AA90443" s="271"/>
    </row>
    <row r="90444" spans="27:27">
      <c r="AA90444" s="271"/>
    </row>
    <row r="90445" spans="27:27">
      <c r="AA90445" s="271"/>
    </row>
    <row r="90446" spans="27:27">
      <c r="AA90446" s="271"/>
    </row>
    <row r="90447" spans="27:27">
      <c r="AA90447" s="271"/>
    </row>
    <row r="90448" spans="27:27">
      <c r="AA90448" s="271"/>
    </row>
    <row r="90449" spans="27:27">
      <c r="AA90449" s="271"/>
    </row>
    <row r="90450" spans="27:27">
      <c r="AA90450" s="271"/>
    </row>
    <row r="90451" spans="27:27">
      <c r="AA90451" s="271"/>
    </row>
    <row r="90452" spans="27:27">
      <c r="AA90452" s="271"/>
    </row>
    <row r="90453" spans="27:27">
      <c r="AA90453" s="271"/>
    </row>
    <row r="90454" spans="27:27">
      <c r="AA90454" s="271"/>
    </row>
    <row r="90455" spans="27:27">
      <c r="AA90455" s="271"/>
    </row>
    <row r="90456" spans="27:27">
      <c r="AA90456" s="271"/>
    </row>
    <row r="90457" spans="27:27">
      <c r="AA90457" s="271"/>
    </row>
    <row r="90458" spans="27:27">
      <c r="AA90458" s="271"/>
    </row>
    <row r="90459" spans="27:27">
      <c r="AA90459" s="271"/>
    </row>
    <row r="90460" spans="27:27">
      <c r="AA90460" s="271"/>
    </row>
    <row r="90461" spans="27:27">
      <c r="AA90461" s="271"/>
    </row>
    <row r="90462" spans="27:27">
      <c r="AA90462" s="271"/>
    </row>
    <row r="90463" spans="27:27">
      <c r="AA90463" s="271"/>
    </row>
    <row r="90464" spans="27:27">
      <c r="AA90464" s="271"/>
    </row>
    <row r="90465" spans="27:27">
      <c r="AA90465" s="271"/>
    </row>
    <row r="90466" spans="27:27">
      <c r="AA90466" s="271"/>
    </row>
    <row r="90467" spans="27:27">
      <c r="AA90467" s="271"/>
    </row>
    <row r="90468" spans="27:27">
      <c r="AA90468" s="271"/>
    </row>
    <row r="90469" spans="27:27">
      <c r="AA90469" s="271"/>
    </row>
    <row r="90470" spans="27:27">
      <c r="AA90470" s="271"/>
    </row>
    <row r="90471" spans="27:27">
      <c r="AA90471" s="271"/>
    </row>
    <row r="90472" spans="27:27">
      <c r="AA90472" s="271"/>
    </row>
    <row r="90473" spans="27:27">
      <c r="AA90473" s="271"/>
    </row>
    <row r="90474" spans="27:27">
      <c r="AA90474" s="271"/>
    </row>
    <row r="90475" spans="27:27">
      <c r="AA90475" s="271"/>
    </row>
    <row r="90476" spans="27:27">
      <c r="AA90476" s="271"/>
    </row>
    <row r="90477" spans="27:27">
      <c r="AA90477" s="271"/>
    </row>
    <row r="90478" spans="27:27">
      <c r="AA90478" s="271"/>
    </row>
    <row r="90479" spans="27:27">
      <c r="AA90479" s="271"/>
    </row>
    <row r="90480" spans="27:27">
      <c r="AA90480" s="271"/>
    </row>
    <row r="90481" spans="27:27">
      <c r="AA90481" s="271"/>
    </row>
    <row r="90482" spans="27:27">
      <c r="AA90482" s="271"/>
    </row>
    <row r="90483" spans="27:27">
      <c r="AA90483" s="271"/>
    </row>
    <row r="90484" spans="27:27">
      <c r="AA90484" s="271"/>
    </row>
    <row r="90485" spans="27:27">
      <c r="AA90485" s="271"/>
    </row>
    <row r="90486" spans="27:27">
      <c r="AA90486" s="271"/>
    </row>
    <row r="90487" spans="27:27">
      <c r="AA90487" s="271"/>
    </row>
    <row r="90488" spans="27:27">
      <c r="AA90488" s="271"/>
    </row>
    <row r="90489" spans="27:27">
      <c r="AA90489" s="271"/>
    </row>
    <row r="90490" spans="27:27">
      <c r="AA90490" s="271"/>
    </row>
    <row r="90491" spans="27:27">
      <c r="AA90491" s="271"/>
    </row>
    <row r="90492" spans="27:27">
      <c r="AA90492" s="271"/>
    </row>
    <row r="90493" spans="27:27">
      <c r="AA90493" s="271"/>
    </row>
    <row r="90494" spans="27:27">
      <c r="AA90494" s="271"/>
    </row>
    <row r="90495" spans="27:27">
      <c r="AA90495" s="271"/>
    </row>
    <row r="90496" spans="27:27">
      <c r="AA90496" s="271"/>
    </row>
    <row r="90497" spans="27:27">
      <c r="AA90497" s="271"/>
    </row>
    <row r="90498" spans="27:27">
      <c r="AA90498" s="271"/>
    </row>
    <row r="90499" spans="27:27">
      <c r="AA90499" s="271"/>
    </row>
    <row r="90500" spans="27:27">
      <c r="AA90500" s="271"/>
    </row>
    <row r="90501" spans="27:27">
      <c r="AA90501" s="271"/>
    </row>
    <row r="90502" spans="27:27">
      <c r="AA90502" s="271"/>
    </row>
    <row r="90503" spans="27:27">
      <c r="AA90503" s="271"/>
    </row>
    <row r="90504" spans="27:27">
      <c r="AA90504" s="271"/>
    </row>
    <row r="90505" spans="27:27">
      <c r="AA90505" s="271"/>
    </row>
    <row r="90506" spans="27:27">
      <c r="AA90506" s="271"/>
    </row>
    <row r="90507" spans="27:27">
      <c r="AA90507" s="271"/>
    </row>
    <row r="90508" spans="27:27">
      <c r="AA90508" s="271"/>
    </row>
    <row r="90509" spans="27:27">
      <c r="AA90509" s="271"/>
    </row>
    <row r="90510" spans="27:27">
      <c r="AA90510" s="271"/>
    </row>
    <row r="90511" spans="27:27">
      <c r="AA90511" s="271"/>
    </row>
    <row r="90512" spans="27:27">
      <c r="AA90512" s="271"/>
    </row>
    <row r="90513" spans="27:27">
      <c r="AA90513" s="271"/>
    </row>
    <row r="90514" spans="27:27">
      <c r="AA90514" s="271"/>
    </row>
    <row r="90515" spans="27:27">
      <c r="AA90515" s="271"/>
    </row>
    <row r="90516" spans="27:27">
      <c r="AA90516" s="271"/>
    </row>
    <row r="90517" spans="27:27">
      <c r="AA90517" s="271"/>
    </row>
    <row r="90518" spans="27:27">
      <c r="AA90518" s="271"/>
    </row>
    <row r="90519" spans="27:27">
      <c r="AA90519" s="271"/>
    </row>
    <row r="90520" spans="27:27">
      <c r="AA90520" s="271"/>
    </row>
    <row r="90521" spans="27:27">
      <c r="AA90521" s="271"/>
    </row>
    <row r="90522" spans="27:27">
      <c r="AA90522" s="271"/>
    </row>
    <row r="90523" spans="27:27">
      <c r="AA90523" s="271"/>
    </row>
    <row r="90524" spans="27:27">
      <c r="AA90524" s="271"/>
    </row>
    <row r="90525" spans="27:27">
      <c r="AA90525" s="271"/>
    </row>
    <row r="90526" spans="27:27">
      <c r="AA90526" s="271"/>
    </row>
    <row r="90527" spans="27:27">
      <c r="AA90527" s="271"/>
    </row>
    <row r="90528" spans="27:27">
      <c r="AA90528" s="271"/>
    </row>
    <row r="90529" spans="27:27">
      <c r="AA90529" s="271"/>
    </row>
    <row r="90530" spans="27:27">
      <c r="AA90530" s="271"/>
    </row>
    <row r="90531" spans="27:27">
      <c r="AA90531" s="271"/>
    </row>
    <row r="90532" spans="27:27">
      <c r="AA90532" s="271"/>
    </row>
    <row r="90533" spans="27:27">
      <c r="AA90533" s="271"/>
    </row>
    <row r="90534" spans="27:27">
      <c r="AA90534" s="271"/>
    </row>
    <row r="90535" spans="27:27">
      <c r="AA90535" s="271"/>
    </row>
    <row r="90536" spans="27:27">
      <c r="AA90536" s="271"/>
    </row>
    <row r="90537" spans="27:27">
      <c r="AA90537" s="271"/>
    </row>
    <row r="90538" spans="27:27">
      <c r="AA90538" s="271"/>
    </row>
    <row r="90539" spans="27:27">
      <c r="AA90539" s="271"/>
    </row>
    <row r="90540" spans="27:27">
      <c r="AA90540" s="271"/>
    </row>
    <row r="90541" spans="27:27">
      <c r="AA90541" s="271"/>
    </row>
    <row r="90542" spans="27:27">
      <c r="AA90542" s="271"/>
    </row>
    <row r="90543" spans="27:27">
      <c r="AA90543" s="271"/>
    </row>
    <row r="90544" spans="27:27">
      <c r="AA90544" s="271"/>
    </row>
    <row r="90545" spans="27:27">
      <c r="AA90545" s="271"/>
    </row>
    <row r="90546" spans="27:27">
      <c r="AA90546" s="271"/>
    </row>
    <row r="90547" spans="27:27">
      <c r="AA90547" s="271"/>
    </row>
    <row r="90548" spans="27:27">
      <c r="AA90548" s="271"/>
    </row>
    <row r="90549" spans="27:27">
      <c r="AA90549" s="271"/>
    </row>
    <row r="90550" spans="27:27">
      <c r="AA90550" s="271"/>
    </row>
    <row r="90551" spans="27:27">
      <c r="AA90551" s="271"/>
    </row>
    <row r="90552" spans="27:27">
      <c r="AA90552" s="271"/>
    </row>
    <row r="90553" spans="27:27">
      <c r="AA90553" s="271"/>
    </row>
    <row r="90554" spans="27:27">
      <c r="AA90554" s="271"/>
    </row>
    <row r="90555" spans="27:27">
      <c r="AA90555" s="271"/>
    </row>
    <row r="90556" spans="27:27">
      <c r="AA90556" s="271"/>
    </row>
    <row r="90557" spans="27:27">
      <c r="AA90557" s="271"/>
    </row>
    <row r="90558" spans="27:27">
      <c r="AA90558" s="271"/>
    </row>
    <row r="90559" spans="27:27">
      <c r="AA90559" s="271"/>
    </row>
    <row r="90560" spans="27:27">
      <c r="AA90560" s="271"/>
    </row>
    <row r="90561" spans="27:27">
      <c r="AA90561" s="271"/>
    </row>
    <row r="90562" spans="27:27">
      <c r="AA90562" s="271"/>
    </row>
    <row r="90563" spans="27:27">
      <c r="AA90563" s="271"/>
    </row>
    <row r="90564" spans="27:27">
      <c r="AA90564" s="271"/>
    </row>
    <row r="90565" spans="27:27">
      <c r="AA90565" s="271"/>
    </row>
    <row r="90566" spans="27:27">
      <c r="AA90566" s="271"/>
    </row>
    <row r="90567" spans="27:27">
      <c r="AA90567" s="271"/>
    </row>
    <row r="90568" spans="27:27">
      <c r="AA90568" s="271"/>
    </row>
    <row r="90569" spans="27:27">
      <c r="AA90569" s="271"/>
    </row>
    <row r="90570" spans="27:27">
      <c r="AA90570" s="271"/>
    </row>
    <row r="90571" spans="27:27">
      <c r="AA90571" s="271"/>
    </row>
    <row r="90572" spans="27:27">
      <c r="AA90572" s="271"/>
    </row>
    <row r="90573" spans="27:27">
      <c r="AA90573" s="271"/>
    </row>
    <row r="90574" spans="27:27">
      <c r="AA90574" s="271"/>
    </row>
    <row r="90575" spans="27:27">
      <c r="AA90575" s="271"/>
    </row>
    <row r="90576" spans="27:27">
      <c r="AA90576" s="271"/>
    </row>
    <row r="90577" spans="27:27">
      <c r="AA90577" s="271"/>
    </row>
    <row r="90578" spans="27:27">
      <c r="AA90578" s="271"/>
    </row>
    <row r="90579" spans="27:27">
      <c r="AA90579" s="271"/>
    </row>
    <row r="90580" spans="27:27">
      <c r="AA90580" s="271"/>
    </row>
    <row r="90581" spans="27:27">
      <c r="AA90581" s="271"/>
    </row>
    <row r="90582" spans="27:27">
      <c r="AA90582" s="271"/>
    </row>
    <row r="90583" spans="27:27">
      <c r="AA90583" s="271"/>
    </row>
    <row r="90584" spans="27:27">
      <c r="AA90584" s="271"/>
    </row>
    <row r="90585" spans="27:27">
      <c r="AA90585" s="271"/>
    </row>
    <row r="90586" spans="27:27">
      <c r="AA90586" s="271"/>
    </row>
    <row r="90587" spans="27:27">
      <c r="AA90587" s="271"/>
    </row>
    <row r="90588" spans="27:27">
      <c r="AA90588" s="271"/>
    </row>
    <row r="90589" spans="27:27">
      <c r="AA90589" s="271"/>
    </row>
    <row r="90590" spans="27:27">
      <c r="AA90590" s="271"/>
    </row>
    <row r="90591" spans="27:27">
      <c r="AA90591" s="271"/>
    </row>
    <row r="90592" spans="27:27">
      <c r="AA90592" s="271"/>
    </row>
    <row r="90593" spans="27:27">
      <c r="AA90593" s="271"/>
    </row>
    <row r="90594" spans="27:27">
      <c r="AA90594" s="271"/>
    </row>
    <row r="90595" spans="27:27">
      <c r="AA90595" s="271"/>
    </row>
    <row r="90596" spans="27:27">
      <c r="AA90596" s="271"/>
    </row>
    <row r="90597" spans="27:27">
      <c r="AA90597" s="271"/>
    </row>
    <row r="90598" spans="27:27">
      <c r="AA90598" s="271"/>
    </row>
    <row r="90599" spans="27:27">
      <c r="AA90599" s="271"/>
    </row>
    <row r="90600" spans="27:27">
      <c r="AA90600" s="271"/>
    </row>
    <row r="90601" spans="27:27">
      <c r="AA90601" s="271"/>
    </row>
    <row r="90602" spans="27:27">
      <c r="AA90602" s="271"/>
    </row>
    <row r="90603" spans="27:27">
      <c r="AA90603" s="271"/>
    </row>
    <row r="90604" spans="27:27">
      <c r="AA90604" s="271"/>
    </row>
    <row r="90605" spans="27:27">
      <c r="AA90605" s="271"/>
    </row>
    <row r="90606" spans="27:27">
      <c r="AA90606" s="271"/>
    </row>
    <row r="90607" spans="27:27">
      <c r="AA90607" s="271"/>
    </row>
    <row r="90608" spans="27:27">
      <c r="AA90608" s="271"/>
    </row>
    <row r="90609" spans="27:27">
      <c r="AA90609" s="271"/>
    </row>
    <row r="90610" spans="27:27">
      <c r="AA90610" s="271"/>
    </row>
    <row r="90611" spans="27:27">
      <c r="AA90611" s="271"/>
    </row>
    <row r="90612" spans="27:27">
      <c r="AA90612" s="271"/>
    </row>
    <row r="90613" spans="27:27">
      <c r="AA90613" s="271"/>
    </row>
    <row r="90614" spans="27:27">
      <c r="AA90614" s="271"/>
    </row>
    <row r="90615" spans="27:27">
      <c r="AA90615" s="271"/>
    </row>
    <row r="90616" spans="27:27">
      <c r="AA90616" s="271"/>
    </row>
    <row r="90617" spans="27:27">
      <c r="AA90617" s="271"/>
    </row>
    <row r="90618" spans="27:27">
      <c r="AA90618" s="271"/>
    </row>
    <row r="90619" spans="27:27">
      <c r="AA90619" s="271"/>
    </row>
    <row r="90620" spans="27:27">
      <c r="AA90620" s="271"/>
    </row>
    <row r="90621" spans="27:27">
      <c r="AA90621" s="271"/>
    </row>
    <row r="90622" spans="27:27">
      <c r="AA90622" s="271"/>
    </row>
    <row r="90623" spans="27:27">
      <c r="AA90623" s="271"/>
    </row>
    <row r="90624" spans="27:27">
      <c r="AA90624" s="271"/>
    </row>
    <row r="90625" spans="27:27">
      <c r="AA90625" s="271"/>
    </row>
    <row r="90626" spans="27:27">
      <c r="AA90626" s="271"/>
    </row>
    <row r="90627" spans="27:27">
      <c r="AA90627" s="271"/>
    </row>
    <row r="90628" spans="27:27">
      <c r="AA90628" s="271"/>
    </row>
    <row r="90629" spans="27:27">
      <c r="AA90629" s="271"/>
    </row>
    <row r="90630" spans="27:27">
      <c r="AA90630" s="271"/>
    </row>
    <row r="90631" spans="27:27">
      <c r="AA90631" s="271"/>
    </row>
    <row r="90632" spans="27:27">
      <c r="AA90632" s="271"/>
    </row>
    <row r="90633" spans="27:27">
      <c r="AA90633" s="271"/>
    </row>
    <row r="90634" spans="27:27">
      <c r="AA90634" s="271"/>
    </row>
    <row r="90635" spans="27:27">
      <c r="AA90635" s="271"/>
    </row>
    <row r="90636" spans="27:27">
      <c r="AA90636" s="271"/>
    </row>
    <row r="90637" spans="27:27">
      <c r="AA90637" s="271"/>
    </row>
    <row r="90638" spans="27:27">
      <c r="AA90638" s="271"/>
    </row>
    <row r="90639" spans="27:27">
      <c r="AA90639" s="271"/>
    </row>
    <row r="90640" spans="27:27">
      <c r="AA90640" s="271"/>
    </row>
    <row r="90641" spans="27:27">
      <c r="AA90641" s="271"/>
    </row>
    <row r="90642" spans="27:27">
      <c r="AA90642" s="271"/>
    </row>
    <row r="90643" spans="27:27">
      <c r="AA90643" s="271"/>
    </row>
    <row r="90644" spans="27:27">
      <c r="AA90644" s="271"/>
    </row>
    <row r="90645" spans="27:27">
      <c r="AA90645" s="271"/>
    </row>
    <row r="90646" spans="27:27">
      <c r="AA90646" s="271"/>
    </row>
    <row r="90647" spans="27:27">
      <c r="AA90647" s="271"/>
    </row>
    <row r="90648" spans="27:27">
      <c r="AA90648" s="271"/>
    </row>
    <row r="90649" spans="27:27">
      <c r="AA90649" s="271"/>
    </row>
    <row r="90650" spans="27:27">
      <c r="AA90650" s="271"/>
    </row>
    <row r="90651" spans="27:27">
      <c r="AA90651" s="271"/>
    </row>
    <row r="90652" spans="27:27">
      <c r="AA90652" s="271"/>
    </row>
    <row r="90653" spans="27:27">
      <c r="AA90653" s="271"/>
    </row>
    <row r="90654" spans="27:27">
      <c r="AA90654" s="271"/>
    </row>
    <row r="90655" spans="27:27">
      <c r="AA90655" s="271"/>
    </row>
    <row r="90656" spans="27:27">
      <c r="AA90656" s="271"/>
    </row>
    <row r="90657" spans="27:27">
      <c r="AA90657" s="271"/>
    </row>
    <row r="90658" spans="27:27">
      <c r="AA90658" s="271"/>
    </row>
    <row r="90659" spans="27:27">
      <c r="AA90659" s="271"/>
    </row>
    <row r="90660" spans="27:27">
      <c r="AA90660" s="271"/>
    </row>
    <row r="90661" spans="27:27">
      <c r="AA90661" s="271"/>
    </row>
    <row r="90662" spans="27:27">
      <c r="AA90662" s="271"/>
    </row>
    <row r="90663" spans="27:27">
      <c r="AA90663" s="271"/>
    </row>
    <row r="90664" spans="27:27">
      <c r="AA90664" s="271"/>
    </row>
    <row r="90665" spans="27:27">
      <c r="AA90665" s="271"/>
    </row>
    <row r="90666" spans="27:27">
      <c r="AA90666" s="271"/>
    </row>
    <row r="90667" spans="27:27">
      <c r="AA90667" s="271"/>
    </row>
    <row r="90668" spans="27:27">
      <c r="AA90668" s="271"/>
    </row>
    <row r="90669" spans="27:27">
      <c r="AA90669" s="271"/>
    </row>
    <row r="90670" spans="27:27">
      <c r="AA90670" s="271"/>
    </row>
    <row r="90671" spans="27:27">
      <c r="AA90671" s="271"/>
    </row>
    <row r="90672" spans="27:27">
      <c r="AA90672" s="271"/>
    </row>
    <row r="90673" spans="27:27">
      <c r="AA90673" s="271"/>
    </row>
    <row r="90674" spans="27:27">
      <c r="AA90674" s="271"/>
    </row>
    <row r="90675" spans="27:27">
      <c r="AA90675" s="271"/>
    </row>
    <row r="90676" spans="27:27">
      <c r="AA90676" s="271"/>
    </row>
    <row r="90677" spans="27:27">
      <c r="AA90677" s="271"/>
    </row>
    <row r="90678" spans="27:27">
      <c r="AA90678" s="271"/>
    </row>
    <row r="90679" spans="27:27">
      <c r="AA90679" s="271"/>
    </row>
    <row r="90680" spans="27:27">
      <c r="AA90680" s="271"/>
    </row>
    <row r="90681" spans="27:27">
      <c r="AA90681" s="271"/>
    </row>
    <row r="90682" spans="27:27">
      <c r="AA90682" s="271"/>
    </row>
    <row r="90683" spans="27:27">
      <c r="AA90683" s="271"/>
    </row>
    <row r="90684" spans="27:27">
      <c r="AA90684" s="271"/>
    </row>
    <row r="90685" spans="27:27">
      <c r="AA90685" s="271"/>
    </row>
    <row r="90686" spans="27:27">
      <c r="AA90686" s="271"/>
    </row>
    <row r="90687" spans="27:27">
      <c r="AA90687" s="271"/>
    </row>
    <row r="90688" spans="27:27">
      <c r="AA90688" s="271"/>
    </row>
    <row r="90689" spans="27:27">
      <c r="AA90689" s="271"/>
    </row>
    <row r="90690" spans="27:27">
      <c r="AA90690" s="271"/>
    </row>
    <row r="90691" spans="27:27">
      <c r="AA90691" s="271"/>
    </row>
    <row r="90692" spans="27:27">
      <c r="AA90692" s="271"/>
    </row>
    <row r="90693" spans="27:27">
      <c r="AA90693" s="271"/>
    </row>
    <row r="90694" spans="27:27">
      <c r="AA90694" s="271"/>
    </row>
    <row r="90695" spans="27:27">
      <c r="AA90695" s="271"/>
    </row>
    <row r="90696" spans="27:27">
      <c r="AA90696" s="271"/>
    </row>
    <row r="90697" spans="27:27">
      <c r="AA90697" s="271"/>
    </row>
    <row r="90698" spans="27:27">
      <c r="AA90698" s="271"/>
    </row>
    <row r="90699" spans="27:27">
      <c r="AA90699" s="271"/>
    </row>
    <row r="90700" spans="27:27">
      <c r="AA90700" s="271"/>
    </row>
    <row r="90701" spans="27:27">
      <c r="AA90701" s="271"/>
    </row>
    <row r="90702" spans="27:27">
      <c r="AA90702" s="271"/>
    </row>
    <row r="90703" spans="27:27">
      <c r="AA90703" s="271"/>
    </row>
    <row r="90704" spans="27:27">
      <c r="AA90704" s="271"/>
    </row>
    <row r="90705" spans="27:27">
      <c r="AA90705" s="271"/>
    </row>
    <row r="90706" spans="27:27">
      <c r="AA90706" s="271"/>
    </row>
    <row r="90707" spans="27:27">
      <c r="AA90707" s="271"/>
    </row>
    <row r="90708" spans="27:27">
      <c r="AA90708" s="271"/>
    </row>
    <row r="90709" spans="27:27">
      <c r="AA90709" s="271"/>
    </row>
    <row r="90710" spans="27:27">
      <c r="AA90710" s="271"/>
    </row>
    <row r="90711" spans="27:27">
      <c r="AA90711" s="271"/>
    </row>
    <row r="90712" spans="27:27">
      <c r="AA90712" s="271"/>
    </row>
    <row r="90713" spans="27:27">
      <c r="AA90713" s="271"/>
    </row>
    <row r="90714" spans="27:27">
      <c r="AA90714" s="271"/>
    </row>
    <row r="90715" spans="27:27">
      <c r="AA90715" s="271"/>
    </row>
    <row r="90716" spans="27:27">
      <c r="AA90716" s="271"/>
    </row>
    <row r="90717" spans="27:27">
      <c r="AA90717" s="271"/>
    </row>
    <row r="90718" spans="27:27">
      <c r="AA90718" s="271"/>
    </row>
    <row r="90719" spans="27:27">
      <c r="AA90719" s="271"/>
    </row>
    <row r="90720" spans="27:27">
      <c r="AA90720" s="271"/>
    </row>
    <row r="90721" spans="27:27">
      <c r="AA90721" s="271"/>
    </row>
    <row r="90722" spans="27:27">
      <c r="AA90722" s="271"/>
    </row>
    <row r="90723" spans="27:27">
      <c r="AA90723" s="271"/>
    </row>
    <row r="90724" spans="27:27">
      <c r="AA90724" s="271"/>
    </row>
    <row r="90725" spans="27:27">
      <c r="AA90725" s="271"/>
    </row>
    <row r="90726" spans="27:27">
      <c r="AA90726" s="271"/>
    </row>
    <row r="90727" spans="27:27">
      <c r="AA90727" s="271"/>
    </row>
    <row r="90728" spans="27:27">
      <c r="AA90728" s="271"/>
    </row>
    <row r="90729" spans="27:27">
      <c r="AA90729" s="271"/>
    </row>
    <row r="90730" spans="27:27">
      <c r="AA90730" s="271"/>
    </row>
    <row r="90731" spans="27:27">
      <c r="AA90731" s="271"/>
    </row>
    <row r="90732" spans="27:27">
      <c r="AA90732" s="271"/>
    </row>
    <row r="90733" spans="27:27">
      <c r="AA90733" s="271"/>
    </row>
    <row r="90734" spans="27:27">
      <c r="AA90734" s="271"/>
    </row>
    <row r="90735" spans="27:27">
      <c r="AA90735" s="271"/>
    </row>
    <row r="90736" spans="27:27">
      <c r="AA90736" s="271"/>
    </row>
    <row r="90737" spans="27:27">
      <c r="AA90737" s="271"/>
    </row>
    <row r="90738" spans="27:27">
      <c r="AA90738" s="271"/>
    </row>
    <row r="90739" spans="27:27">
      <c r="AA90739" s="271"/>
    </row>
    <row r="90740" spans="27:27">
      <c r="AA90740" s="271"/>
    </row>
    <row r="90741" spans="27:27">
      <c r="AA90741" s="271"/>
    </row>
    <row r="90742" spans="27:27">
      <c r="AA90742" s="271"/>
    </row>
    <row r="90743" spans="27:27">
      <c r="AA90743" s="271"/>
    </row>
    <row r="90744" spans="27:27">
      <c r="AA90744" s="271"/>
    </row>
    <row r="90745" spans="27:27">
      <c r="AA90745" s="271"/>
    </row>
    <row r="90746" spans="27:27">
      <c r="AA90746" s="271"/>
    </row>
    <row r="90747" spans="27:27">
      <c r="AA90747" s="271"/>
    </row>
    <row r="90748" spans="27:27">
      <c r="AA90748" s="271"/>
    </row>
    <row r="90749" spans="27:27">
      <c r="AA90749" s="271"/>
    </row>
    <row r="90750" spans="27:27">
      <c r="AA90750" s="271"/>
    </row>
    <row r="90751" spans="27:27">
      <c r="AA90751" s="271"/>
    </row>
    <row r="90752" spans="27:27">
      <c r="AA90752" s="271"/>
    </row>
    <row r="90753" spans="27:27">
      <c r="AA90753" s="271"/>
    </row>
    <row r="90754" spans="27:27">
      <c r="AA90754" s="271"/>
    </row>
    <row r="90755" spans="27:27">
      <c r="AA90755" s="271"/>
    </row>
    <row r="90756" spans="27:27">
      <c r="AA90756" s="271"/>
    </row>
    <row r="90757" spans="27:27">
      <c r="AA90757" s="271"/>
    </row>
    <row r="90758" spans="27:27">
      <c r="AA90758" s="271"/>
    </row>
    <row r="90759" spans="27:27">
      <c r="AA90759" s="271"/>
    </row>
    <row r="90760" spans="27:27">
      <c r="AA90760" s="271"/>
    </row>
    <row r="90761" spans="27:27">
      <c r="AA90761" s="271"/>
    </row>
    <row r="90762" spans="27:27">
      <c r="AA90762" s="271"/>
    </row>
    <row r="90763" spans="27:27">
      <c r="AA90763" s="271"/>
    </row>
    <row r="90764" spans="27:27">
      <c r="AA90764" s="271"/>
    </row>
    <row r="90765" spans="27:27">
      <c r="AA90765" s="271"/>
    </row>
    <row r="90766" spans="27:27">
      <c r="AA90766" s="271"/>
    </row>
    <row r="90767" spans="27:27">
      <c r="AA90767" s="271"/>
    </row>
    <row r="90768" spans="27:27">
      <c r="AA90768" s="271"/>
    </row>
    <row r="90769" spans="27:27">
      <c r="AA90769" s="271"/>
    </row>
    <row r="90770" spans="27:27">
      <c r="AA90770" s="271"/>
    </row>
    <row r="90771" spans="27:27">
      <c r="AA90771" s="271"/>
    </row>
    <row r="90772" spans="27:27">
      <c r="AA90772" s="271"/>
    </row>
    <row r="90773" spans="27:27">
      <c r="AA90773" s="271"/>
    </row>
    <row r="90774" spans="27:27">
      <c r="AA90774" s="271"/>
    </row>
    <row r="90775" spans="27:27">
      <c r="AA90775" s="271"/>
    </row>
    <row r="90776" spans="27:27">
      <c r="AA90776" s="271"/>
    </row>
    <row r="90777" spans="27:27">
      <c r="AA90777" s="271"/>
    </row>
    <row r="90778" spans="27:27">
      <c r="AA90778" s="271"/>
    </row>
    <row r="90779" spans="27:27">
      <c r="AA90779" s="271"/>
    </row>
    <row r="90780" spans="27:27">
      <c r="AA90780" s="271"/>
    </row>
    <row r="90781" spans="27:27">
      <c r="AA90781" s="271"/>
    </row>
    <row r="90782" spans="27:27">
      <c r="AA90782" s="271"/>
    </row>
    <row r="90783" spans="27:27">
      <c r="AA90783" s="271"/>
    </row>
    <row r="90784" spans="27:27">
      <c r="AA90784" s="271"/>
    </row>
    <row r="90785" spans="27:27">
      <c r="AA90785" s="271"/>
    </row>
    <row r="90786" spans="27:27">
      <c r="AA90786" s="271"/>
    </row>
    <row r="90787" spans="27:27">
      <c r="AA90787" s="271"/>
    </row>
    <row r="90788" spans="27:27">
      <c r="AA90788" s="271"/>
    </row>
    <row r="90789" spans="27:27">
      <c r="AA90789" s="271"/>
    </row>
    <row r="90790" spans="27:27">
      <c r="AA90790" s="271"/>
    </row>
    <row r="90791" spans="27:27">
      <c r="AA90791" s="271"/>
    </row>
    <row r="90792" spans="27:27">
      <c r="AA90792" s="271"/>
    </row>
    <row r="90793" spans="27:27">
      <c r="AA90793" s="271"/>
    </row>
    <row r="90794" spans="27:27">
      <c r="AA90794" s="271"/>
    </row>
    <row r="90795" spans="27:27">
      <c r="AA90795" s="271"/>
    </row>
    <row r="90796" spans="27:27">
      <c r="AA90796" s="271"/>
    </row>
    <row r="90797" spans="27:27">
      <c r="AA90797" s="271"/>
    </row>
    <row r="90798" spans="27:27">
      <c r="AA90798" s="271"/>
    </row>
    <row r="90799" spans="27:27">
      <c r="AA90799" s="271"/>
    </row>
    <row r="90800" spans="27:27">
      <c r="AA90800" s="271"/>
    </row>
    <row r="90801" spans="27:27">
      <c r="AA90801" s="271"/>
    </row>
    <row r="90802" spans="27:27">
      <c r="AA90802" s="271"/>
    </row>
    <row r="90803" spans="27:27">
      <c r="AA90803" s="271"/>
    </row>
    <row r="90804" spans="27:27">
      <c r="AA90804" s="271"/>
    </row>
    <row r="90805" spans="27:27">
      <c r="AA90805" s="271"/>
    </row>
    <row r="90806" spans="27:27">
      <c r="AA90806" s="271"/>
    </row>
    <row r="90807" spans="27:27">
      <c r="AA90807" s="271"/>
    </row>
    <row r="90808" spans="27:27">
      <c r="AA90808" s="271"/>
    </row>
    <row r="90809" spans="27:27">
      <c r="AA90809" s="271"/>
    </row>
    <row r="90810" spans="27:27">
      <c r="AA90810" s="271"/>
    </row>
    <row r="90811" spans="27:27">
      <c r="AA90811" s="271"/>
    </row>
    <row r="90812" spans="27:27">
      <c r="AA90812" s="271"/>
    </row>
    <row r="90813" spans="27:27">
      <c r="AA90813" s="271"/>
    </row>
    <row r="90814" spans="27:27">
      <c r="AA90814" s="271"/>
    </row>
    <row r="90815" spans="27:27">
      <c r="AA90815" s="271"/>
    </row>
    <row r="90816" spans="27:27">
      <c r="AA90816" s="271"/>
    </row>
    <row r="90817" spans="27:27">
      <c r="AA90817" s="271"/>
    </row>
    <row r="90818" spans="27:27">
      <c r="AA90818" s="271"/>
    </row>
    <row r="90819" spans="27:27">
      <c r="AA90819" s="271"/>
    </row>
    <row r="90820" spans="27:27">
      <c r="AA90820" s="271"/>
    </row>
    <row r="90821" spans="27:27">
      <c r="AA90821" s="271"/>
    </row>
    <row r="90822" spans="27:27">
      <c r="AA90822" s="271"/>
    </row>
    <row r="90823" spans="27:27">
      <c r="AA90823" s="271"/>
    </row>
    <row r="90824" spans="27:27">
      <c r="AA90824" s="271"/>
    </row>
    <row r="90825" spans="27:27">
      <c r="AA90825" s="271"/>
    </row>
    <row r="90826" spans="27:27">
      <c r="AA90826" s="271"/>
    </row>
    <row r="90827" spans="27:27">
      <c r="AA90827" s="271"/>
    </row>
    <row r="90828" spans="27:27">
      <c r="AA90828" s="271"/>
    </row>
    <row r="90829" spans="27:27">
      <c r="AA90829" s="271"/>
    </row>
    <row r="90830" spans="27:27">
      <c r="AA90830" s="271"/>
    </row>
    <row r="90831" spans="27:27">
      <c r="AA90831" s="271"/>
    </row>
    <row r="90832" spans="27:27">
      <c r="AA90832" s="271"/>
    </row>
    <row r="90833" spans="27:27">
      <c r="AA90833" s="271"/>
    </row>
    <row r="90834" spans="27:27">
      <c r="AA90834" s="271"/>
    </row>
    <row r="90835" spans="27:27">
      <c r="AA90835" s="271"/>
    </row>
    <row r="90836" spans="27:27">
      <c r="AA90836" s="271"/>
    </row>
    <row r="90837" spans="27:27">
      <c r="AA90837" s="271"/>
    </row>
    <row r="90838" spans="27:27">
      <c r="AA90838" s="271"/>
    </row>
    <row r="90839" spans="27:27">
      <c r="AA90839" s="271"/>
    </row>
    <row r="90840" spans="27:27">
      <c r="AA90840" s="271"/>
    </row>
    <row r="90841" spans="27:27">
      <c r="AA90841" s="271"/>
    </row>
    <row r="90842" spans="27:27">
      <c r="AA90842" s="271"/>
    </row>
    <row r="90843" spans="27:27">
      <c r="AA90843" s="271"/>
    </row>
    <row r="90844" spans="27:27">
      <c r="AA90844" s="271"/>
    </row>
    <row r="90845" spans="27:27">
      <c r="AA90845" s="271"/>
    </row>
    <row r="90846" spans="27:27">
      <c r="AA90846" s="271"/>
    </row>
    <row r="90847" spans="27:27">
      <c r="AA90847" s="271"/>
    </row>
    <row r="90848" spans="27:27">
      <c r="AA90848" s="271"/>
    </row>
    <row r="90849" spans="27:27">
      <c r="AA90849" s="271"/>
    </row>
    <row r="90850" spans="27:27">
      <c r="AA90850" s="271"/>
    </row>
    <row r="90851" spans="27:27">
      <c r="AA90851" s="271"/>
    </row>
    <row r="90852" spans="27:27">
      <c r="AA90852" s="271"/>
    </row>
    <row r="90853" spans="27:27">
      <c r="AA90853" s="271"/>
    </row>
    <row r="90854" spans="27:27">
      <c r="AA90854" s="271"/>
    </row>
    <row r="90855" spans="27:27">
      <c r="AA90855" s="271"/>
    </row>
    <row r="90856" spans="27:27">
      <c r="AA90856" s="271"/>
    </row>
    <row r="90857" spans="27:27">
      <c r="AA90857" s="271"/>
    </row>
    <row r="90858" spans="27:27">
      <c r="AA90858" s="271"/>
    </row>
    <row r="90859" spans="27:27">
      <c r="AA90859" s="271"/>
    </row>
    <row r="90860" spans="27:27">
      <c r="AA90860" s="271"/>
    </row>
    <row r="90861" spans="27:27">
      <c r="AA90861" s="271"/>
    </row>
    <row r="90862" spans="27:27">
      <c r="AA90862" s="271"/>
    </row>
    <row r="90863" spans="27:27">
      <c r="AA90863" s="271"/>
    </row>
    <row r="90864" spans="27:27">
      <c r="AA90864" s="271"/>
    </row>
    <row r="90865" spans="27:27">
      <c r="AA90865" s="271"/>
    </row>
    <row r="90866" spans="27:27">
      <c r="AA90866" s="271"/>
    </row>
    <row r="90867" spans="27:27">
      <c r="AA90867" s="271"/>
    </row>
    <row r="90868" spans="27:27">
      <c r="AA90868" s="271"/>
    </row>
    <row r="90869" spans="27:27">
      <c r="AA90869" s="271"/>
    </row>
    <row r="90870" spans="27:27">
      <c r="AA90870" s="271"/>
    </row>
    <row r="90871" spans="27:27">
      <c r="AA90871" s="271"/>
    </row>
    <row r="90872" spans="27:27">
      <c r="AA90872" s="271"/>
    </row>
    <row r="90873" spans="27:27">
      <c r="AA90873" s="271"/>
    </row>
    <row r="90874" spans="27:27">
      <c r="AA90874" s="271"/>
    </row>
    <row r="90875" spans="27:27">
      <c r="AA90875" s="271"/>
    </row>
    <row r="90876" spans="27:27">
      <c r="AA90876" s="271"/>
    </row>
    <row r="90877" spans="27:27">
      <c r="AA90877" s="271"/>
    </row>
    <row r="90878" spans="27:27">
      <c r="AA90878" s="271"/>
    </row>
    <row r="90879" spans="27:27">
      <c r="AA90879" s="271"/>
    </row>
    <row r="90880" spans="27:27">
      <c r="AA90880" s="271"/>
    </row>
    <row r="90881" spans="27:27">
      <c r="AA90881" s="271"/>
    </row>
    <row r="90882" spans="27:27">
      <c r="AA90882" s="271"/>
    </row>
    <row r="90883" spans="27:27">
      <c r="AA90883" s="271"/>
    </row>
    <row r="90884" spans="27:27">
      <c r="AA90884" s="271"/>
    </row>
    <row r="90885" spans="27:27">
      <c r="AA90885" s="271"/>
    </row>
    <row r="90886" spans="27:27">
      <c r="AA90886" s="271"/>
    </row>
    <row r="90887" spans="27:27">
      <c r="AA90887" s="271"/>
    </row>
    <row r="90888" spans="27:27">
      <c r="AA90888" s="271"/>
    </row>
    <row r="90889" spans="27:27">
      <c r="AA90889" s="271"/>
    </row>
    <row r="90890" spans="27:27">
      <c r="AA90890" s="271"/>
    </row>
    <row r="90891" spans="27:27">
      <c r="AA90891" s="271"/>
    </row>
    <row r="90892" spans="27:27">
      <c r="AA90892" s="271"/>
    </row>
    <row r="90893" spans="27:27">
      <c r="AA90893" s="271"/>
    </row>
    <row r="90894" spans="27:27">
      <c r="AA90894" s="271"/>
    </row>
    <row r="90895" spans="27:27">
      <c r="AA90895" s="271"/>
    </row>
    <row r="90896" spans="27:27">
      <c r="AA90896" s="271"/>
    </row>
    <row r="90897" spans="27:27">
      <c r="AA90897" s="271"/>
    </row>
    <row r="90898" spans="27:27">
      <c r="AA90898" s="271"/>
    </row>
    <row r="90899" spans="27:27">
      <c r="AA90899" s="271"/>
    </row>
    <row r="90900" spans="27:27">
      <c r="AA90900" s="271"/>
    </row>
    <row r="90901" spans="27:27">
      <c r="AA90901" s="271"/>
    </row>
    <row r="90902" spans="27:27">
      <c r="AA90902" s="271"/>
    </row>
    <row r="90903" spans="27:27">
      <c r="AA90903" s="271"/>
    </row>
    <row r="90904" spans="27:27">
      <c r="AA90904" s="271"/>
    </row>
    <row r="90905" spans="27:27">
      <c r="AA90905" s="271"/>
    </row>
    <row r="90906" spans="27:27">
      <c r="AA90906" s="271"/>
    </row>
    <row r="90907" spans="27:27">
      <c r="AA90907" s="271"/>
    </row>
    <row r="90908" spans="27:27">
      <c r="AA90908" s="271"/>
    </row>
    <row r="90909" spans="27:27">
      <c r="AA90909" s="271"/>
    </row>
    <row r="90910" spans="27:27">
      <c r="AA90910" s="271"/>
    </row>
    <row r="90911" spans="27:27">
      <c r="AA90911" s="271"/>
    </row>
    <row r="90912" spans="27:27">
      <c r="AA90912" s="271"/>
    </row>
    <row r="90913" spans="27:27">
      <c r="AA90913" s="271"/>
    </row>
    <row r="90914" spans="27:27">
      <c r="AA90914" s="271"/>
    </row>
    <row r="90915" spans="27:27">
      <c r="AA90915" s="271"/>
    </row>
    <row r="90916" spans="27:27">
      <c r="AA90916" s="271"/>
    </row>
    <row r="90917" spans="27:27">
      <c r="AA90917" s="271"/>
    </row>
    <row r="90918" spans="27:27">
      <c r="AA90918" s="271"/>
    </row>
    <row r="90919" spans="27:27">
      <c r="AA90919" s="271"/>
    </row>
    <row r="90920" spans="27:27">
      <c r="AA90920" s="271"/>
    </row>
    <row r="90921" spans="27:27">
      <c r="AA90921" s="271"/>
    </row>
    <row r="90922" spans="27:27">
      <c r="AA90922" s="271"/>
    </row>
    <row r="90923" spans="27:27">
      <c r="AA90923" s="271"/>
    </row>
    <row r="90924" spans="27:27">
      <c r="AA90924" s="271"/>
    </row>
    <row r="90925" spans="27:27">
      <c r="AA90925" s="271"/>
    </row>
    <row r="90926" spans="27:27">
      <c r="AA90926" s="271"/>
    </row>
    <row r="90927" spans="27:27">
      <c r="AA90927" s="271"/>
    </row>
    <row r="90928" spans="27:27">
      <c r="AA90928" s="271"/>
    </row>
    <row r="90929" spans="27:27">
      <c r="AA90929" s="271"/>
    </row>
    <row r="90930" spans="27:27">
      <c r="AA90930" s="271"/>
    </row>
    <row r="90931" spans="27:27">
      <c r="AA90931" s="271"/>
    </row>
    <row r="90932" spans="27:27">
      <c r="AA90932" s="271"/>
    </row>
    <row r="90933" spans="27:27">
      <c r="AA90933" s="271"/>
    </row>
    <row r="90934" spans="27:27">
      <c r="AA90934" s="271"/>
    </row>
    <row r="90935" spans="27:27">
      <c r="AA90935" s="271"/>
    </row>
    <row r="90936" spans="27:27">
      <c r="AA90936" s="271"/>
    </row>
    <row r="90937" spans="27:27">
      <c r="AA90937" s="271"/>
    </row>
    <row r="90938" spans="27:27">
      <c r="AA90938" s="271"/>
    </row>
    <row r="90939" spans="27:27">
      <c r="AA90939" s="271"/>
    </row>
    <row r="90940" spans="27:27">
      <c r="AA90940" s="271"/>
    </row>
    <row r="90941" spans="27:27">
      <c r="AA90941" s="271"/>
    </row>
    <row r="90942" spans="27:27">
      <c r="AA90942" s="271"/>
    </row>
    <row r="90943" spans="27:27">
      <c r="AA90943" s="271"/>
    </row>
    <row r="90944" spans="27:27">
      <c r="AA90944" s="271"/>
    </row>
    <row r="90945" spans="27:27">
      <c r="AA90945" s="271"/>
    </row>
    <row r="90946" spans="27:27">
      <c r="AA90946" s="271"/>
    </row>
    <row r="90947" spans="27:27">
      <c r="AA90947" s="271"/>
    </row>
    <row r="90948" spans="27:27">
      <c r="AA90948" s="271"/>
    </row>
    <row r="90949" spans="27:27">
      <c r="AA90949" s="271"/>
    </row>
    <row r="90950" spans="27:27">
      <c r="AA90950" s="271"/>
    </row>
    <row r="90951" spans="27:27">
      <c r="AA90951" s="271"/>
    </row>
    <row r="90952" spans="27:27">
      <c r="AA90952" s="271"/>
    </row>
    <row r="90953" spans="27:27">
      <c r="AA90953" s="271"/>
    </row>
    <row r="90954" spans="27:27">
      <c r="AA90954" s="271"/>
    </row>
    <row r="90955" spans="27:27">
      <c r="AA90955" s="271"/>
    </row>
    <row r="90956" spans="27:27">
      <c r="AA90956" s="271"/>
    </row>
    <row r="90957" spans="27:27">
      <c r="AA90957" s="271"/>
    </row>
    <row r="90958" spans="27:27">
      <c r="AA90958" s="271"/>
    </row>
    <row r="90959" spans="27:27">
      <c r="AA90959" s="271"/>
    </row>
    <row r="90960" spans="27:27">
      <c r="AA90960" s="271"/>
    </row>
    <row r="90961" spans="27:27">
      <c r="AA90961" s="271"/>
    </row>
    <row r="90962" spans="27:27">
      <c r="AA90962" s="271"/>
    </row>
    <row r="90963" spans="27:27">
      <c r="AA90963" s="271"/>
    </row>
    <row r="90964" spans="27:27">
      <c r="AA90964" s="271"/>
    </row>
    <row r="90965" spans="27:27">
      <c r="AA90965" s="271"/>
    </row>
    <row r="90966" spans="27:27">
      <c r="AA90966" s="271"/>
    </row>
    <row r="90967" spans="27:27">
      <c r="AA90967" s="271"/>
    </row>
    <row r="90968" spans="27:27">
      <c r="AA90968" s="271"/>
    </row>
    <row r="90969" spans="27:27">
      <c r="AA90969" s="271"/>
    </row>
    <row r="90970" spans="27:27">
      <c r="AA90970" s="271"/>
    </row>
    <row r="90971" spans="27:27">
      <c r="AA90971" s="271"/>
    </row>
    <row r="90972" spans="27:27">
      <c r="AA90972" s="271"/>
    </row>
    <row r="90973" spans="27:27">
      <c r="AA90973" s="271"/>
    </row>
    <row r="90974" spans="27:27">
      <c r="AA90974" s="271"/>
    </row>
    <row r="90975" spans="27:27">
      <c r="AA90975" s="271"/>
    </row>
    <row r="90976" spans="27:27">
      <c r="AA90976" s="271"/>
    </row>
    <row r="90977" spans="27:27">
      <c r="AA90977" s="271"/>
    </row>
    <row r="90978" spans="27:27">
      <c r="AA90978" s="271"/>
    </row>
    <row r="90979" spans="27:27">
      <c r="AA90979" s="271"/>
    </row>
    <row r="90980" spans="27:27">
      <c r="AA90980" s="271"/>
    </row>
    <row r="90981" spans="27:27">
      <c r="AA90981" s="271"/>
    </row>
    <row r="90982" spans="27:27">
      <c r="AA90982" s="271"/>
    </row>
    <row r="90983" spans="27:27">
      <c r="AA90983" s="271"/>
    </row>
    <row r="90984" spans="27:27">
      <c r="AA90984" s="271"/>
    </row>
    <row r="90985" spans="27:27">
      <c r="AA90985" s="271"/>
    </row>
    <row r="90986" spans="27:27">
      <c r="AA90986" s="271"/>
    </row>
    <row r="90987" spans="27:27">
      <c r="AA90987" s="271"/>
    </row>
    <row r="90988" spans="27:27">
      <c r="AA90988" s="271"/>
    </row>
    <row r="90989" spans="27:27">
      <c r="AA90989" s="271"/>
    </row>
    <row r="90990" spans="27:27">
      <c r="AA90990" s="271"/>
    </row>
    <row r="90991" spans="27:27">
      <c r="AA90991" s="271"/>
    </row>
    <row r="90992" spans="27:27">
      <c r="AA90992" s="271"/>
    </row>
    <row r="90993" spans="27:27">
      <c r="AA90993" s="271"/>
    </row>
    <row r="90994" spans="27:27">
      <c r="AA90994" s="271"/>
    </row>
    <row r="90995" spans="27:27">
      <c r="AA90995" s="271"/>
    </row>
    <row r="90996" spans="27:27">
      <c r="AA90996" s="271"/>
    </row>
    <row r="90997" spans="27:27">
      <c r="AA90997" s="271"/>
    </row>
    <row r="90998" spans="27:27">
      <c r="AA90998" s="271"/>
    </row>
    <row r="90999" spans="27:27">
      <c r="AA90999" s="271"/>
    </row>
    <row r="91000" spans="27:27">
      <c r="AA91000" s="271"/>
    </row>
    <row r="91001" spans="27:27">
      <c r="AA91001" s="271"/>
    </row>
    <row r="91002" spans="27:27">
      <c r="AA91002" s="271"/>
    </row>
    <row r="91003" spans="27:27">
      <c r="AA91003" s="271"/>
    </row>
    <row r="91004" spans="27:27">
      <c r="AA91004" s="271"/>
    </row>
    <row r="91005" spans="27:27">
      <c r="AA91005" s="271"/>
    </row>
    <row r="91006" spans="27:27">
      <c r="AA91006" s="271"/>
    </row>
    <row r="91007" spans="27:27">
      <c r="AA91007" s="271"/>
    </row>
    <row r="91008" spans="27:27">
      <c r="AA91008" s="271"/>
    </row>
    <row r="91009" spans="27:27">
      <c r="AA91009" s="271"/>
    </row>
    <row r="91010" spans="27:27">
      <c r="AA91010" s="271"/>
    </row>
    <row r="91011" spans="27:27">
      <c r="AA91011" s="271"/>
    </row>
    <row r="91012" spans="27:27">
      <c r="AA91012" s="271"/>
    </row>
    <row r="91013" spans="27:27">
      <c r="AA91013" s="271"/>
    </row>
    <row r="91014" spans="27:27">
      <c r="AA91014" s="271"/>
    </row>
    <row r="91015" spans="27:27">
      <c r="AA91015" s="271"/>
    </row>
    <row r="91016" spans="27:27">
      <c r="AA91016" s="271"/>
    </row>
    <row r="91017" spans="27:27">
      <c r="AA91017" s="271"/>
    </row>
    <row r="91018" spans="27:27">
      <c r="AA91018" s="271"/>
    </row>
    <row r="91019" spans="27:27">
      <c r="AA91019" s="271"/>
    </row>
    <row r="91020" spans="27:27">
      <c r="AA91020" s="271"/>
    </row>
    <row r="91021" spans="27:27">
      <c r="AA91021" s="271"/>
    </row>
    <row r="91022" spans="27:27">
      <c r="AA91022" s="271"/>
    </row>
    <row r="91023" spans="27:27">
      <c r="AA91023" s="271"/>
    </row>
    <row r="91024" spans="27:27">
      <c r="AA91024" s="271"/>
    </row>
    <row r="91025" spans="27:27">
      <c r="AA91025" s="271"/>
    </row>
    <row r="91026" spans="27:27">
      <c r="AA91026" s="271"/>
    </row>
    <row r="91027" spans="27:27">
      <c r="AA91027" s="271"/>
    </row>
    <row r="91028" spans="27:27">
      <c r="AA91028" s="271"/>
    </row>
    <row r="91029" spans="27:27">
      <c r="AA91029" s="271"/>
    </row>
    <row r="91030" spans="27:27">
      <c r="AA91030" s="271"/>
    </row>
    <row r="91031" spans="27:27">
      <c r="AA91031" s="271"/>
    </row>
    <row r="91032" spans="27:27">
      <c r="AA91032" s="271"/>
    </row>
    <row r="91033" spans="27:27">
      <c r="AA91033" s="271"/>
    </row>
    <row r="91034" spans="27:27">
      <c r="AA91034" s="271"/>
    </row>
    <row r="91035" spans="27:27">
      <c r="AA91035" s="271"/>
    </row>
    <row r="91036" spans="27:27">
      <c r="AA91036" s="271"/>
    </row>
    <row r="91037" spans="27:27">
      <c r="AA91037" s="271"/>
    </row>
    <row r="91038" spans="27:27">
      <c r="AA91038" s="271"/>
    </row>
    <row r="91039" spans="27:27">
      <c r="AA91039" s="271"/>
    </row>
    <row r="91040" spans="27:27">
      <c r="AA91040" s="271"/>
    </row>
    <row r="91041" spans="27:27">
      <c r="AA91041" s="271"/>
    </row>
    <row r="91042" spans="27:27">
      <c r="AA91042" s="271"/>
    </row>
    <row r="91043" spans="27:27">
      <c r="AA91043" s="271"/>
    </row>
    <row r="91044" spans="27:27">
      <c r="AA91044" s="271"/>
    </row>
    <row r="91045" spans="27:27">
      <c r="AA91045" s="271"/>
    </row>
    <row r="91046" spans="27:27">
      <c r="AA91046" s="271"/>
    </row>
    <row r="91047" spans="27:27">
      <c r="AA91047" s="271"/>
    </row>
    <row r="91048" spans="27:27">
      <c r="AA91048" s="271"/>
    </row>
    <row r="91049" spans="27:27">
      <c r="AA91049" s="271"/>
    </row>
    <row r="91050" spans="27:27">
      <c r="AA91050" s="271"/>
    </row>
    <row r="91051" spans="27:27">
      <c r="AA91051" s="271"/>
    </row>
    <row r="91052" spans="27:27">
      <c r="AA91052" s="271"/>
    </row>
    <row r="91053" spans="27:27">
      <c r="AA91053" s="271"/>
    </row>
    <row r="91054" spans="27:27">
      <c r="AA91054" s="271"/>
    </row>
    <row r="91055" spans="27:27">
      <c r="AA91055" s="271"/>
    </row>
    <row r="91056" spans="27:27">
      <c r="AA91056" s="271"/>
    </row>
    <row r="91057" spans="27:27">
      <c r="AA91057" s="271"/>
    </row>
    <row r="91058" spans="27:27">
      <c r="AA91058" s="271"/>
    </row>
    <row r="91059" spans="27:27">
      <c r="AA91059" s="271"/>
    </row>
    <row r="91060" spans="27:27">
      <c r="AA91060" s="271"/>
    </row>
    <row r="91061" spans="27:27">
      <c r="AA91061" s="271"/>
    </row>
    <row r="91062" spans="27:27">
      <c r="AA91062" s="271"/>
    </row>
    <row r="91063" spans="27:27">
      <c r="AA91063" s="271"/>
    </row>
    <row r="91064" spans="27:27">
      <c r="AA91064" s="271"/>
    </row>
    <row r="91065" spans="27:27">
      <c r="AA91065" s="271"/>
    </row>
    <row r="91066" spans="27:27">
      <c r="AA91066" s="271"/>
    </row>
    <row r="91067" spans="27:27">
      <c r="AA91067" s="271"/>
    </row>
    <row r="91068" spans="27:27">
      <c r="AA91068" s="271"/>
    </row>
    <row r="91069" spans="27:27">
      <c r="AA91069" s="271"/>
    </row>
    <row r="91070" spans="27:27">
      <c r="AA91070" s="271"/>
    </row>
    <row r="91071" spans="27:27">
      <c r="AA91071" s="271"/>
    </row>
    <row r="91072" spans="27:27">
      <c r="AA91072" s="271"/>
    </row>
    <row r="91073" spans="27:27">
      <c r="AA91073" s="271"/>
    </row>
    <row r="91074" spans="27:27">
      <c r="AA91074" s="271"/>
    </row>
    <row r="91075" spans="27:27">
      <c r="AA91075" s="271"/>
    </row>
    <row r="91076" spans="27:27">
      <c r="AA91076" s="271"/>
    </row>
    <row r="91077" spans="27:27">
      <c r="AA91077" s="271"/>
    </row>
    <row r="91078" spans="27:27">
      <c r="AA91078" s="271"/>
    </row>
    <row r="91079" spans="27:27">
      <c r="AA91079" s="271"/>
    </row>
    <row r="91080" spans="27:27">
      <c r="AA91080" s="271"/>
    </row>
    <row r="91081" spans="27:27">
      <c r="AA91081" s="271"/>
    </row>
    <row r="91082" spans="27:27">
      <c r="AA91082" s="271"/>
    </row>
    <row r="91083" spans="27:27">
      <c r="AA91083" s="271"/>
    </row>
    <row r="91084" spans="27:27">
      <c r="AA91084" s="271"/>
    </row>
    <row r="91085" spans="27:27">
      <c r="AA91085" s="271"/>
    </row>
    <row r="91086" spans="27:27">
      <c r="AA91086" s="271"/>
    </row>
    <row r="91087" spans="27:27">
      <c r="AA91087" s="271"/>
    </row>
    <row r="91088" spans="27:27">
      <c r="AA91088" s="271"/>
    </row>
    <row r="91089" spans="27:27">
      <c r="AA91089" s="271"/>
    </row>
    <row r="91090" spans="27:27">
      <c r="AA91090" s="271"/>
    </row>
    <row r="91091" spans="27:27">
      <c r="AA91091" s="271"/>
    </row>
    <row r="91092" spans="27:27">
      <c r="AA91092" s="271"/>
    </row>
    <row r="91093" spans="27:27">
      <c r="AA91093" s="271"/>
    </row>
    <row r="91094" spans="27:27">
      <c r="AA91094" s="271"/>
    </row>
    <row r="91095" spans="27:27">
      <c r="AA91095" s="271"/>
    </row>
    <row r="91096" spans="27:27">
      <c r="AA91096" s="271"/>
    </row>
    <row r="91097" spans="27:27">
      <c r="AA91097" s="271"/>
    </row>
    <row r="91098" spans="27:27">
      <c r="AA91098" s="271"/>
    </row>
    <row r="91099" spans="27:27">
      <c r="AA91099" s="271"/>
    </row>
    <row r="91100" spans="27:27">
      <c r="AA91100" s="271"/>
    </row>
    <row r="91101" spans="27:27">
      <c r="AA91101" s="271"/>
    </row>
    <row r="91102" spans="27:27">
      <c r="AA91102" s="271"/>
    </row>
    <row r="91103" spans="27:27">
      <c r="AA91103" s="271"/>
    </row>
    <row r="91104" spans="27:27">
      <c r="AA91104" s="271"/>
    </row>
    <row r="91105" spans="27:27">
      <c r="AA91105" s="271"/>
    </row>
    <row r="91106" spans="27:27">
      <c r="AA91106" s="271"/>
    </row>
    <row r="91107" spans="27:27">
      <c r="AA91107" s="271"/>
    </row>
    <row r="91108" spans="27:27">
      <c r="AA91108" s="271"/>
    </row>
    <row r="91109" spans="27:27">
      <c r="AA91109" s="271"/>
    </row>
    <row r="91110" spans="27:27">
      <c r="AA91110" s="271"/>
    </row>
    <row r="91111" spans="27:27">
      <c r="AA91111" s="271"/>
    </row>
    <row r="91112" spans="27:27">
      <c r="AA91112" s="271"/>
    </row>
    <row r="91113" spans="27:27">
      <c r="AA91113" s="271"/>
    </row>
    <row r="91114" spans="27:27">
      <c r="AA91114" s="271"/>
    </row>
    <row r="91115" spans="27:27">
      <c r="AA91115" s="271"/>
    </row>
    <row r="91116" spans="27:27">
      <c r="AA91116" s="271"/>
    </row>
    <row r="91117" spans="27:27">
      <c r="AA91117" s="271"/>
    </row>
    <row r="91118" spans="27:27">
      <c r="AA91118" s="271"/>
    </row>
    <row r="91119" spans="27:27">
      <c r="AA91119" s="271"/>
    </row>
    <row r="91120" spans="27:27">
      <c r="AA91120" s="271"/>
    </row>
    <row r="91121" spans="27:27">
      <c r="AA91121" s="271"/>
    </row>
    <row r="91122" spans="27:27">
      <c r="AA91122" s="271"/>
    </row>
    <row r="91123" spans="27:27">
      <c r="AA91123" s="271"/>
    </row>
    <row r="91124" spans="27:27">
      <c r="AA91124" s="271"/>
    </row>
    <row r="91125" spans="27:27">
      <c r="AA91125" s="271"/>
    </row>
    <row r="91126" spans="27:27">
      <c r="AA91126" s="271"/>
    </row>
    <row r="91127" spans="27:27">
      <c r="AA91127" s="271"/>
    </row>
    <row r="91128" spans="27:27">
      <c r="AA91128" s="271"/>
    </row>
    <row r="91129" spans="27:27">
      <c r="AA91129" s="271"/>
    </row>
    <row r="91130" spans="27:27">
      <c r="AA91130" s="271"/>
    </row>
    <row r="91131" spans="27:27">
      <c r="AA91131" s="271"/>
    </row>
    <row r="91132" spans="27:27">
      <c r="AA91132" s="271"/>
    </row>
    <row r="91133" spans="27:27">
      <c r="AA91133" s="271"/>
    </row>
    <row r="91134" spans="27:27">
      <c r="AA91134" s="271"/>
    </row>
    <row r="91135" spans="27:27">
      <c r="AA91135" s="271"/>
    </row>
    <row r="91136" spans="27:27">
      <c r="AA91136" s="271"/>
    </row>
    <row r="91137" spans="27:27">
      <c r="AA91137" s="271"/>
    </row>
    <row r="91138" spans="27:27">
      <c r="AA91138" s="271"/>
    </row>
    <row r="91139" spans="27:27">
      <c r="AA91139" s="271"/>
    </row>
    <row r="91140" spans="27:27">
      <c r="AA91140" s="271"/>
    </row>
    <row r="91141" spans="27:27">
      <c r="AA91141" s="271"/>
    </row>
    <row r="91142" spans="27:27">
      <c r="AA91142" s="271"/>
    </row>
    <row r="91143" spans="27:27">
      <c r="AA91143" s="271"/>
    </row>
    <row r="91144" spans="27:27">
      <c r="AA91144" s="271"/>
    </row>
    <row r="91145" spans="27:27">
      <c r="AA91145" s="271"/>
    </row>
    <row r="91146" spans="27:27">
      <c r="AA91146" s="271"/>
    </row>
    <row r="91147" spans="27:27">
      <c r="AA91147" s="271"/>
    </row>
    <row r="91148" spans="27:27">
      <c r="AA91148" s="271"/>
    </row>
    <row r="91149" spans="27:27">
      <c r="AA91149" s="271"/>
    </row>
    <row r="91150" spans="27:27">
      <c r="AA91150" s="271"/>
    </row>
    <row r="91151" spans="27:27">
      <c r="AA91151" s="271"/>
    </row>
    <row r="91152" spans="27:27">
      <c r="AA91152" s="271"/>
    </row>
    <row r="91153" spans="27:27">
      <c r="AA91153" s="271"/>
    </row>
    <row r="91154" spans="27:27">
      <c r="AA91154" s="271"/>
    </row>
    <row r="91155" spans="27:27">
      <c r="AA91155" s="271"/>
    </row>
    <row r="91156" spans="27:27">
      <c r="AA91156" s="271"/>
    </row>
    <row r="91157" spans="27:27">
      <c r="AA91157" s="271"/>
    </row>
    <row r="91158" spans="27:27">
      <c r="AA91158" s="271"/>
    </row>
    <row r="91159" spans="27:27">
      <c r="AA91159" s="271"/>
    </row>
    <row r="91160" spans="27:27">
      <c r="AA91160" s="271"/>
    </row>
    <row r="91161" spans="27:27">
      <c r="AA91161" s="271"/>
    </row>
    <row r="91162" spans="27:27">
      <c r="AA91162" s="271"/>
    </row>
    <row r="91163" spans="27:27">
      <c r="AA91163" s="271"/>
    </row>
    <row r="91164" spans="27:27">
      <c r="AA91164" s="271"/>
    </row>
    <row r="91165" spans="27:27">
      <c r="AA91165" s="271"/>
    </row>
    <row r="91166" spans="27:27">
      <c r="AA91166" s="271"/>
    </row>
    <row r="91167" spans="27:27">
      <c r="AA91167" s="271"/>
    </row>
    <row r="91168" spans="27:27">
      <c r="AA91168" s="271"/>
    </row>
    <row r="91169" spans="27:27">
      <c r="AA91169" s="271"/>
    </row>
    <row r="91170" spans="27:27">
      <c r="AA91170" s="271"/>
    </row>
    <row r="91171" spans="27:27">
      <c r="AA91171" s="271"/>
    </row>
    <row r="91172" spans="27:27">
      <c r="AA91172" s="271"/>
    </row>
    <row r="91173" spans="27:27">
      <c r="AA91173" s="271"/>
    </row>
    <row r="91174" spans="27:27">
      <c r="AA91174" s="271"/>
    </row>
    <row r="91175" spans="27:27">
      <c r="AA91175" s="271"/>
    </row>
    <row r="91176" spans="27:27">
      <c r="AA91176" s="271"/>
    </row>
    <row r="91177" spans="27:27">
      <c r="AA91177" s="271"/>
    </row>
    <row r="91178" spans="27:27">
      <c r="AA91178" s="271"/>
    </row>
    <row r="91179" spans="27:27">
      <c r="AA91179" s="271"/>
    </row>
    <row r="91180" spans="27:27">
      <c r="AA91180" s="271"/>
    </row>
    <row r="91181" spans="27:27">
      <c r="AA91181" s="271"/>
    </row>
    <row r="91182" spans="27:27">
      <c r="AA91182" s="271"/>
    </row>
    <row r="91183" spans="27:27">
      <c r="AA91183" s="271"/>
    </row>
    <row r="91184" spans="27:27">
      <c r="AA91184" s="271"/>
    </row>
    <row r="91185" spans="27:27">
      <c r="AA91185" s="271"/>
    </row>
    <row r="91186" spans="27:27">
      <c r="AA91186" s="271"/>
    </row>
    <row r="91187" spans="27:27">
      <c r="AA91187" s="271"/>
    </row>
    <row r="91188" spans="27:27">
      <c r="AA91188" s="271"/>
    </row>
    <row r="91189" spans="27:27">
      <c r="AA91189" s="271"/>
    </row>
    <row r="91190" spans="27:27">
      <c r="AA91190" s="271"/>
    </row>
    <row r="91191" spans="27:27">
      <c r="AA91191" s="271"/>
    </row>
    <row r="91192" spans="27:27">
      <c r="AA91192" s="271"/>
    </row>
    <row r="91193" spans="27:27">
      <c r="AA91193" s="271"/>
    </row>
    <row r="91194" spans="27:27">
      <c r="AA91194" s="271"/>
    </row>
    <row r="91195" spans="27:27">
      <c r="AA91195" s="271"/>
    </row>
    <row r="91196" spans="27:27">
      <c r="AA91196" s="271"/>
    </row>
    <row r="91197" spans="27:27">
      <c r="AA91197" s="271"/>
    </row>
    <row r="91198" spans="27:27">
      <c r="AA91198" s="271"/>
    </row>
    <row r="91199" spans="27:27">
      <c r="AA91199" s="271"/>
    </row>
    <row r="91200" spans="27:27">
      <c r="AA91200" s="271"/>
    </row>
    <row r="91201" spans="27:27">
      <c r="AA91201" s="271"/>
    </row>
    <row r="91202" spans="27:27">
      <c r="AA91202" s="271"/>
    </row>
    <row r="91203" spans="27:27">
      <c r="AA91203" s="271"/>
    </row>
    <row r="91204" spans="27:27">
      <c r="AA91204" s="271"/>
    </row>
    <row r="91205" spans="27:27">
      <c r="AA91205" s="271"/>
    </row>
    <row r="91206" spans="27:27">
      <c r="AA91206" s="271"/>
    </row>
    <row r="91207" spans="27:27">
      <c r="AA91207" s="271"/>
    </row>
    <row r="91208" spans="27:27">
      <c r="AA91208" s="271"/>
    </row>
    <row r="91209" spans="27:27">
      <c r="AA91209" s="271"/>
    </row>
    <row r="91210" spans="27:27">
      <c r="AA91210" s="271"/>
    </row>
    <row r="91211" spans="27:27">
      <c r="AA91211" s="271"/>
    </row>
    <row r="91212" spans="27:27">
      <c r="AA91212" s="271"/>
    </row>
    <row r="91213" spans="27:27">
      <c r="AA91213" s="271"/>
    </row>
    <row r="91214" spans="27:27">
      <c r="AA91214" s="271"/>
    </row>
    <row r="91215" spans="27:27">
      <c r="AA91215" s="271"/>
    </row>
    <row r="91216" spans="27:27">
      <c r="AA91216" s="271"/>
    </row>
    <row r="91217" spans="27:27">
      <c r="AA91217" s="271"/>
    </row>
    <row r="91218" spans="27:27">
      <c r="AA91218" s="271"/>
    </row>
    <row r="91219" spans="27:27">
      <c r="AA91219" s="271"/>
    </row>
    <row r="91220" spans="27:27">
      <c r="AA91220" s="271"/>
    </row>
    <row r="91221" spans="27:27">
      <c r="AA91221" s="271"/>
    </row>
    <row r="91222" spans="27:27">
      <c r="AA91222" s="271"/>
    </row>
    <row r="91223" spans="27:27">
      <c r="AA91223" s="271"/>
    </row>
    <row r="91224" spans="27:27">
      <c r="AA91224" s="271"/>
    </row>
    <row r="91225" spans="27:27">
      <c r="AA91225" s="271"/>
    </row>
    <row r="91226" spans="27:27">
      <c r="AA91226" s="271"/>
    </row>
    <row r="91227" spans="27:27">
      <c r="AA91227" s="271"/>
    </row>
    <row r="91228" spans="27:27">
      <c r="AA91228" s="271"/>
    </row>
    <row r="91229" spans="27:27">
      <c r="AA91229" s="271"/>
    </row>
    <row r="91230" spans="27:27">
      <c r="AA91230" s="271"/>
    </row>
    <row r="91231" spans="27:27">
      <c r="AA91231" s="271"/>
    </row>
    <row r="91232" spans="27:27">
      <c r="AA91232" s="271"/>
    </row>
    <row r="91233" spans="27:27">
      <c r="AA91233" s="271"/>
    </row>
    <row r="91234" spans="27:27">
      <c r="AA91234" s="271"/>
    </row>
    <row r="91235" spans="27:27">
      <c r="AA91235" s="271"/>
    </row>
    <row r="91236" spans="27:27">
      <c r="AA91236" s="271"/>
    </row>
    <row r="91237" spans="27:27">
      <c r="AA91237" s="271"/>
    </row>
    <row r="91238" spans="27:27">
      <c r="AA91238" s="271"/>
    </row>
    <row r="91239" spans="27:27">
      <c r="AA91239" s="271"/>
    </row>
    <row r="91240" spans="27:27">
      <c r="AA91240" s="271"/>
    </row>
    <row r="91241" spans="27:27">
      <c r="AA91241" s="271"/>
    </row>
    <row r="91242" spans="27:27">
      <c r="AA91242" s="271"/>
    </row>
    <row r="91243" spans="27:27">
      <c r="AA91243" s="271"/>
    </row>
    <row r="91244" spans="27:27">
      <c r="AA91244" s="271"/>
    </row>
    <row r="91245" spans="27:27">
      <c r="AA91245" s="271"/>
    </row>
    <row r="91246" spans="27:27">
      <c r="AA91246" s="271"/>
    </row>
    <row r="91247" spans="27:27">
      <c r="AA91247" s="271"/>
    </row>
    <row r="91248" spans="27:27">
      <c r="AA91248" s="271"/>
    </row>
    <row r="91249" spans="27:27">
      <c r="AA91249" s="271"/>
    </row>
    <row r="91250" spans="27:27">
      <c r="AA91250" s="271"/>
    </row>
    <row r="91251" spans="27:27">
      <c r="AA91251" s="271"/>
    </row>
    <row r="91252" spans="27:27">
      <c r="AA91252" s="271"/>
    </row>
    <row r="91253" spans="27:27">
      <c r="AA91253" s="271"/>
    </row>
    <row r="91254" spans="27:27">
      <c r="AA91254" s="271"/>
    </row>
    <row r="91255" spans="27:27">
      <c r="AA91255" s="271"/>
    </row>
    <row r="91256" spans="27:27">
      <c r="AA91256" s="271"/>
    </row>
    <row r="91257" spans="27:27">
      <c r="AA91257" s="271"/>
    </row>
    <row r="91258" spans="27:27">
      <c r="AA91258" s="271"/>
    </row>
    <row r="91259" spans="27:27">
      <c r="AA91259" s="271"/>
    </row>
    <row r="91260" spans="27:27">
      <c r="AA91260" s="271"/>
    </row>
    <row r="91261" spans="27:27">
      <c r="AA91261" s="271"/>
    </row>
    <row r="91262" spans="27:27">
      <c r="AA91262" s="271"/>
    </row>
    <row r="91263" spans="27:27">
      <c r="AA91263" s="271"/>
    </row>
    <row r="91264" spans="27:27">
      <c r="AA91264" s="271"/>
    </row>
    <row r="91265" spans="27:27">
      <c r="AA91265" s="271"/>
    </row>
    <row r="91266" spans="27:27">
      <c r="AA91266" s="271"/>
    </row>
    <row r="91267" spans="27:27">
      <c r="AA91267" s="271"/>
    </row>
    <row r="91268" spans="27:27">
      <c r="AA91268" s="271"/>
    </row>
    <row r="91269" spans="27:27">
      <c r="AA91269" s="271"/>
    </row>
    <row r="91270" spans="27:27">
      <c r="AA91270" s="271"/>
    </row>
    <row r="91271" spans="27:27">
      <c r="AA91271" s="271"/>
    </row>
    <row r="91272" spans="27:27">
      <c r="AA91272" s="271"/>
    </row>
    <row r="91273" spans="27:27">
      <c r="AA91273" s="271"/>
    </row>
    <row r="91274" spans="27:27">
      <c r="AA91274" s="271"/>
    </row>
    <row r="91275" spans="27:27">
      <c r="AA91275" s="271"/>
    </row>
    <row r="91276" spans="27:27">
      <c r="AA91276" s="271"/>
    </row>
    <row r="91277" spans="27:27">
      <c r="AA91277" s="271"/>
    </row>
    <row r="91278" spans="27:27">
      <c r="AA91278" s="271"/>
    </row>
    <row r="91279" spans="27:27">
      <c r="AA91279" s="271"/>
    </row>
    <row r="91280" spans="27:27">
      <c r="AA91280" s="271"/>
    </row>
    <row r="91281" spans="27:27">
      <c r="AA91281" s="271"/>
    </row>
    <row r="91282" spans="27:27">
      <c r="AA91282" s="271"/>
    </row>
    <row r="91283" spans="27:27">
      <c r="AA91283" s="271"/>
    </row>
    <row r="91284" spans="27:27">
      <c r="AA91284" s="271"/>
    </row>
    <row r="91285" spans="27:27">
      <c r="AA91285" s="271"/>
    </row>
    <row r="91286" spans="27:27">
      <c r="AA91286" s="271"/>
    </row>
    <row r="91287" spans="27:27">
      <c r="AA91287" s="271"/>
    </row>
    <row r="91288" spans="27:27">
      <c r="AA91288" s="271"/>
    </row>
    <row r="91289" spans="27:27">
      <c r="AA91289" s="271"/>
    </row>
    <row r="91290" spans="27:27">
      <c r="AA91290" s="271"/>
    </row>
    <row r="91291" spans="27:27">
      <c r="AA91291" s="271"/>
    </row>
    <row r="91292" spans="27:27">
      <c r="AA91292" s="271"/>
    </row>
    <row r="91293" spans="27:27">
      <c r="AA91293" s="271"/>
    </row>
    <row r="91294" spans="27:27">
      <c r="AA91294" s="271"/>
    </row>
    <row r="91295" spans="27:27">
      <c r="AA91295" s="271"/>
    </row>
    <row r="91296" spans="27:27">
      <c r="AA91296" s="271"/>
    </row>
    <row r="91297" spans="27:27">
      <c r="AA91297" s="271"/>
    </row>
    <row r="91298" spans="27:27">
      <c r="AA91298" s="271"/>
    </row>
    <row r="91299" spans="27:27">
      <c r="AA91299" s="271"/>
    </row>
    <row r="91300" spans="27:27">
      <c r="AA91300" s="271"/>
    </row>
    <row r="91301" spans="27:27">
      <c r="AA91301" s="271"/>
    </row>
    <row r="91302" spans="27:27">
      <c r="AA91302" s="271"/>
    </row>
    <row r="91303" spans="27:27">
      <c r="AA91303" s="271"/>
    </row>
    <row r="91304" spans="27:27">
      <c r="AA91304" s="271"/>
    </row>
    <row r="91305" spans="27:27">
      <c r="AA91305" s="271"/>
    </row>
    <row r="91306" spans="27:27">
      <c r="AA91306" s="271"/>
    </row>
    <row r="91307" spans="27:27">
      <c r="AA91307" s="271"/>
    </row>
    <row r="91308" spans="27:27">
      <c r="AA91308" s="271"/>
    </row>
    <row r="91309" spans="27:27">
      <c r="AA91309" s="271"/>
    </row>
    <row r="91310" spans="27:27">
      <c r="AA91310" s="271"/>
    </row>
    <row r="91311" spans="27:27">
      <c r="AA91311" s="271"/>
    </row>
    <row r="91312" spans="27:27">
      <c r="AA91312" s="271"/>
    </row>
    <row r="91313" spans="27:27">
      <c r="AA91313" s="271"/>
    </row>
    <row r="91314" spans="27:27">
      <c r="AA91314" s="271"/>
    </row>
    <row r="91315" spans="27:27">
      <c r="AA91315" s="271"/>
    </row>
    <row r="91316" spans="27:27">
      <c r="AA91316" s="271"/>
    </row>
    <row r="91317" spans="27:27">
      <c r="AA91317" s="271"/>
    </row>
    <row r="91318" spans="27:27">
      <c r="AA91318" s="271"/>
    </row>
    <row r="91319" spans="27:27">
      <c r="AA91319" s="271"/>
    </row>
    <row r="91320" spans="27:27">
      <c r="AA91320" s="271"/>
    </row>
    <row r="91321" spans="27:27">
      <c r="AA91321" s="271"/>
    </row>
    <row r="91322" spans="27:27">
      <c r="AA91322" s="271"/>
    </row>
    <row r="91323" spans="27:27">
      <c r="AA91323" s="271"/>
    </row>
    <row r="91324" spans="27:27">
      <c r="AA91324" s="271"/>
    </row>
    <row r="91325" spans="27:27">
      <c r="AA91325" s="271"/>
    </row>
    <row r="91326" spans="27:27">
      <c r="AA91326" s="271"/>
    </row>
    <row r="91327" spans="27:27">
      <c r="AA91327" s="271"/>
    </row>
    <row r="91328" spans="27:27">
      <c r="AA91328" s="271"/>
    </row>
    <row r="91329" spans="27:27">
      <c r="AA91329" s="271"/>
    </row>
    <row r="91330" spans="27:27">
      <c r="AA91330" s="271"/>
    </row>
    <row r="91331" spans="27:27">
      <c r="AA91331" s="271"/>
    </row>
    <row r="91332" spans="27:27">
      <c r="AA91332" s="271"/>
    </row>
    <row r="91333" spans="27:27">
      <c r="AA91333" s="271"/>
    </row>
    <row r="91334" spans="27:27">
      <c r="AA91334" s="271"/>
    </row>
    <row r="91335" spans="27:27">
      <c r="AA91335" s="271"/>
    </row>
    <row r="91336" spans="27:27">
      <c r="AA91336" s="271"/>
    </row>
    <row r="91337" spans="27:27">
      <c r="AA91337" s="271"/>
    </row>
    <row r="91338" spans="27:27">
      <c r="AA91338" s="271"/>
    </row>
    <row r="91339" spans="27:27">
      <c r="AA91339" s="271"/>
    </row>
    <row r="91340" spans="27:27">
      <c r="AA91340" s="271"/>
    </row>
    <row r="91341" spans="27:27">
      <c r="AA91341" s="271"/>
    </row>
    <row r="91342" spans="27:27">
      <c r="AA91342" s="271"/>
    </row>
    <row r="91343" spans="27:27">
      <c r="AA91343" s="271"/>
    </row>
    <row r="91344" spans="27:27">
      <c r="AA91344" s="271"/>
    </row>
    <row r="91345" spans="27:27">
      <c r="AA91345" s="271"/>
    </row>
    <row r="91346" spans="27:27">
      <c r="AA91346" s="271"/>
    </row>
    <row r="91347" spans="27:27">
      <c r="AA91347" s="271"/>
    </row>
    <row r="91348" spans="27:27">
      <c r="AA91348" s="271"/>
    </row>
    <row r="91349" spans="27:27">
      <c r="AA91349" s="271"/>
    </row>
    <row r="91350" spans="27:27">
      <c r="AA91350" s="271"/>
    </row>
    <row r="91351" spans="27:27">
      <c r="AA91351" s="271"/>
    </row>
    <row r="91352" spans="27:27">
      <c r="AA91352" s="271"/>
    </row>
    <row r="91353" spans="27:27">
      <c r="AA91353" s="271"/>
    </row>
    <row r="91354" spans="27:27">
      <c r="AA91354" s="271"/>
    </row>
    <row r="91355" spans="27:27">
      <c r="AA91355" s="271"/>
    </row>
    <row r="91356" spans="27:27">
      <c r="AA91356" s="271"/>
    </row>
    <row r="91357" spans="27:27">
      <c r="AA91357" s="271"/>
    </row>
    <row r="91358" spans="27:27">
      <c r="AA91358" s="271"/>
    </row>
    <row r="91359" spans="27:27">
      <c r="AA91359" s="271"/>
    </row>
    <row r="91360" spans="27:27">
      <c r="AA91360" s="271"/>
    </row>
    <row r="91361" spans="27:27">
      <c r="AA91361" s="271"/>
    </row>
    <row r="91362" spans="27:27">
      <c r="AA91362" s="271"/>
    </row>
    <row r="91363" spans="27:27">
      <c r="AA91363" s="271"/>
    </row>
    <row r="91364" spans="27:27">
      <c r="AA91364" s="271"/>
    </row>
    <row r="91365" spans="27:27">
      <c r="AA91365" s="271"/>
    </row>
    <row r="91366" spans="27:27">
      <c r="AA91366" s="271"/>
    </row>
    <row r="91367" spans="27:27">
      <c r="AA91367" s="271"/>
    </row>
    <row r="91368" spans="27:27">
      <c r="AA91368" s="271"/>
    </row>
    <row r="91369" spans="27:27">
      <c r="AA91369" s="271"/>
    </row>
    <row r="91370" spans="27:27">
      <c r="AA91370" s="271"/>
    </row>
    <row r="91371" spans="27:27">
      <c r="AA91371" s="271"/>
    </row>
    <row r="91372" spans="27:27">
      <c r="AA91372" s="271"/>
    </row>
    <row r="91373" spans="27:27">
      <c r="AA91373" s="271"/>
    </row>
    <row r="91374" spans="27:27">
      <c r="AA91374" s="271"/>
    </row>
    <row r="91375" spans="27:27">
      <c r="AA91375" s="271"/>
    </row>
    <row r="91376" spans="27:27">
      <c r="AA91376" s="271"/>
    </row>
    <row r="91377" spans="27:27">
      <c r="AA91377" s="271"/>
    </row>
    <row r="91378" spans="27:27">
      <c r="AA91378" s="271"/>
    </row>
    <row r="91379" spans="27:27">
      <c r="AA91379" s="271"/>
    </row>
    <row r="91380" spans="27:27">
      <c r="AA91380" s="271"/>
    </row>
    <row r="91381" spans="27:27">
      <c r="AA91381" s="271"/>
    </row>
    <row r="91382" spans="27:27">
      <c r="AA91382" s="271"/>
    </row>
    <row r="91383" spans="27:27">
      <c r="AA91383" s="271"/>
    </row>
    <row r="91384" spans="27:27">
      <c r="AA91384" s="271"/>
    </row>
    <row r="91385" spans="27:27">
      <c r="AA91385" s="271"/>
    </row>
    <row r="91386" spans="27:27">
      <c r="AA91386" s="271"/>
    </row>
    <row r="91387" spans="27:27">
      <c r="AA91387" s="271"/>
    </row>
    <row r="91388" spans="27:27">
      <c r="AA91388" s="271"/>
    </row>
    <row r="91389" spans="27:27">
      <c r="AA91389" s="271"/>
    </row>
    <row r="91390" spans="27:27">
      <c r="AA91390" s="271"/>
    </row>
    <row r="91391" spans="27:27">
      <c r="AA91391" s="271"/>
    </row>
    <row r="91392" spans="27:27">
      <c r="AA91392" s="271"/>
    </row>
    <row r="91393" spans="27:27">
      <c r="AA91393" s="271"/>
    </row>
    <row r="91394" spans="27:27">
      <c r="AA91394" s="271"/>
    </row>
    <row r="91395" spans="27:27">
      <c r="AA91395" s="271"/>
    </row>
    <row r="91396" spans="27:27">
      <c r="AA91396" s="271"/>
    </row>
    <row r="91397" spans="27:27">
      <c r="AA91397" s="271"/>
    </row>
    <row r="91398" spans="27:27">
      <c r="AA91398" s="271"/>
    </row>
    <row r="91399" spans="27:27">
      <c r="AA91399" s="271"/>
    </row>
    <row r="91400" spans="27:27">
      <c r="AA91400" s="271"/>
    </row>
    <row r="91401" spans="27:27">
      <c r="AA91401" s="271"/>
    </row>
    <row r="91402" spans="27:27">
      <c r="AA91402" s="271"/>
    </row>
    <row r="91403" spans="27:27">
      <c r="AA91403" s="271"/>
    </row>
    <row r="91404" spans="27:27">
      <c r="AA91404" s="271"/>
    </row>
    <row r="91405" spans="27:27">
      <c r="AA91405" s="271"/>
    </row>
    <row r="91406" spans="27:27">
      <c r="AA91406" s="271"/>
    </row>
    <row r="91407" spans="27:27">
      <c r="AA91407" s="271"/>
    </row>
    <row r="91408" spans="27:27">
      <c r="AA91408" s="271"/>
    </row>
    <row r="91409" spans="27:27">
      <c r="AA91409" s="271"/>
    </row>
    <row r="91410" spans="27:27">
      <c r="AA91410" s="271"/>
    </row>
    <row r="91411" spans="27:27">
      <c r="AA91411" s="271"/>
    </row>
    <row r="91412" spans="27:27">
      <c r="AA91412" s="271"/>
    </row>
    <row r="91413" spans="27:27">
      <c r="AA91413" s="271"/>
    </row>
    <row r="91414" spans="27:27">
      <c r="AA91414" s="271"/>
    </row>
    <row r="91415" spans="27:27">
      <c r="AA91415" s="271"/>
    </row>
    <row r="91416" spans="27:27">
      <c r="AA91416" s="271"/>
    </row>
    <row r="91417" spans="27:27">
      <c r="AA91417" s="271"/>
    </row>
    <row r="91418" spans="27:27">
      <c r="AA91418" s="271"/>
    </row>
    <row r="91419" spans="27:27">
      <c r="AA91419" s="271"/>
    </row>
    <row r="91420" spans="27:27">
      <c r="AA91420" s="271"/>
    </row>
    <row r="91421" spans="27:27">
      <c r="AA91421" s="271"/>
    </row>
    <row r="91422" spans="27:27">
      <c r="AA91422" s="271"/>
    </row>
    <row r="91423" spans="27:27">
      <c r="AA91423" s="271"/>
    </row>
    <row r="91424" spans="27:27">
      <c r="AA91424" s="271"/>
    </row>
    <row r="91425" spans="27:27">
      <c r="AA91425" s="271"/>
    </row>
    <row r="91426" spans="27:27">
      <c r="AA91426" s="271"/>
    </row>
    <row r="91427" spans="27:27">
      <c r="AA91427" s="271"/>
    </row>
    <row r="91428" spans="27:27">
      <c r="AA91428" s="271"/>
    </row>
    <row r="91429" spans="27:27">
      <c r="AA91429" s="271"/>
    </row>
    <row r="91430" spans="27:27">
      <c r="AA91430" s="271"/>
    </row>
    <row r="91431" spans="27:27">
      <c r="AA91431" s="271"/>
    </row>
    <row r="91432" spans="27:27">
      <c r="AA91432" s="271"/>
    </row>
    <row r="91433" spans="27:27">
      <c r="AA91433" s="271"/>
    </row>
    <row r="91434" spans="27:27">
      <c r="AA91434" s="271"/>
    </row>
    <row r="91435" spans="27:27">
      <c r="AA91435" s="271"/>
    </row>
    <row r="91436" spans="27:27">
      <c r="AA91436" s="271"/>
    </row>
    <row r="91437" spans="27:27">
      <c r="AA91437" s="271"/>
    </row>
    <row r="91438" spans="27:27">
      <c r="AA91438" s="271"/>
    </row>
    <row r="91439" spans="27:27">
      <c r="AA91439" s="271"/>
    </row>
    <row r="91440" spans="27:27">
      <c r="AA91440" s="271"/>
    </row>
    <row r="91441" spans="27:27">
      <c r="AA91441" s="271"/>
    </row>
    <row r="91442" spans="27:27">
      <c r="AA91442" s="271"/>
    </row>
    <row r="91443" spans="27:27">
      <c r="AA91443" s="271"/>
    </row>
    <row r="91444" spans="27:27">
      <c r="AA91444" s="271"/>
    </row>
    <row r="91445" spans="27:27">
      <c r="AA91445" s="271"/>
    </row>
    <row r="91446" spans="27:27">
      <c r="AA91446" s="271"/>
    </row>
    <row r="91447" spans="27:27">
      <c r="AA91447" s="271"/>
    </row>
    <row r="91448" spans="27:27">
      <c r="AA91448" s="271"/>
    </row>
    <row r="91449" spans="27:27">
      <c r="AA91449" s="271"/>
    </row>
    <row r="91450" spans="27:27">
      <c r="AA91450" s="271"/>
    </row>
    <row r="91451" spans="27:27">
      <c r="AA91451" s="271"/>
    </row>
    <row r="91452" spans="27:27">
      <c r="AA91452" s="271"/>
    </row>
    <row r="91453" spans="27:27">
      <c r="AA91453" s="271"/>
    </row>
    <row r="91454" spans="27:27">
      <c r="AA91454" s="271"/>
    </row>
    <row r="91455" spans="27:27">
      <c r="AA91455" s="271"/>
    </row>
    <row r="91456" spans="27:27">
      <c r="AA91456" s="271"/>
    </row>
    <row r="91457" spans="27:27">
      <c r="AA91457" s="271"/>
    </row>
    <row r="91458" spans="27:27">
      <c r="AA91458" s="271"/>
    </row>
    <row r="91459" spans="27:27">
      <c r="AA91459" s="271"/>
    </row>
    <row r="91460" spans="27:27">
      <c r="AA91460" s="271"/>
    </row>
    <row r="91461" spans="27:27">
      <c r="AA91461" s="271"/>
    </row>
    <row r="91462" spans="27:27">
      <c r="AA91462" s="271"/>
    </row>
    <row r="91463" spans="27:27">
      <c r="AA91463" s="271"/>
    </row>
    <row r="91464" spans="27:27">
      <c r="AA91464" s="271"/>
    </row>
    <row r="91465" spans="27:27">
      <c r="AA91465" s="271"/>
    </row>
    <row r="91466" spans="27:27">
      <c r="AA91466" s="271"/>
    </row>
    <row r="91467" spans="27:27">
      <c r="AA91467" s="271"/>
    </row>
    <row r="91468" spans="27:27">
      <c r="AA91468" s="271"/>
    </row>
    <row r="91469" spans="27:27">
      <c r="AA91469" s="271"/>
    </row>
    <row r="91470" spans="27:27">
      <c r="AA91470" s="271"/>
    </row>
    <row r="91471" spans="27:27">
      <c r="AA91471" s="271"/>
    </row>
    <row r="91472" spans="27:27">
      <c r="AA91472" s="271"/>
    </row>
    <row r="91473" spans="27:27">
      <c r="AA91473" s="271"/>
    </row>
    <row r="91474" spans="27:27">
      <c r="AA91474" s="271"/>
    </row>
    <row r="91475" spans="27:27">
      <c r="AA91475" s="271"/>
    </row>
    <row r="91476" spans="27:27">
      <c r="AA91476" s="271"/>
    </row>
    <row r="91477" spans="27:27">
      <c r="AA91477" s="271"/>
    </row>
    <row r="91478" spans="27:27">
      <c r="AA91478" s="271"/>
    </row>
    <row r="91479" spans="27:27">
      <c r="AA91479" s="271"/>
    </row>
    <row r="91480" spans="27:27">
      <c r="AA91480" s="271"/>
    </row>
    <row r="91481" spans="27:27">
      <c r="AA91481" s="271"/>
    </row>
    <row r="91482" spans="27:27">
      <c r="AA91482" s="271"/>
    </row>
    <row r="91483" spans="27:27">
      <c r="AA91483" s="271"/>
    </row>
    <row r="91484" spans="27:27">
      <c r="AA91484" s="271"/>
    </row>
    <row r="91485" spans="27:27">
      <c r="AA91485" s="271"/>
    </row>
    <row r="91486" spans="27:27">
      <c r="AA91486" s="271"/>
    </row>
    <row r="91487" spans="27:27">
      <c r="AA91487" s="271"/>
    </row>
    <row r="91488" spans="27:27">
      <c r="AA91488" s="271"/>
    </row>
    <row r="91489" spans="27:27">
      <c r="AA91489" s="271"/>
    </row>
    <row r="91490" spans="27:27">
      <c r="AA91490" s="271"/>
    </row>
    <row r="91491" spans="27:27">
      <c r="AA91491" s="271"/>
    </row>
    <row r="91492" spans="27:27">
      <c r="AA91492" s="271"/>
    </row>
    <row r="91493" spans="27:27">
      <c r="AA91493" s="271"/>
    </row>
    <row r="91494" spans="27:27">
      <c r="AA91494" s="271"/>
    </row>
    <row r="91495" spans="27:27">
      <c r="AA91495" s="271"/>
    </row>
    <row r="91496" spans="27:27">
      <c r="AA91496" s="271"/>
    </row>
    <row r="91497" spans="27:27">
      <c r="AA91497" s="271"/>
    </row>
    <row r="91498" spans="27:27">
      <c r="AA91498" s="271"/>
    </row>
    <row r="91499" spans="27:27">
      <c r="AA91499" s="271"/>
    </row>
    <row r="91500" spans="27:27">
      <c r="AA91500" s="271"/>
    </row>
    <row r="91501" spans="27:27">
      <c r="AA91501" s="271"/>
    </row>
    <row r="91502" spans="27:27">
      <c r="AA91502" s="271"/>
    </row>
    <row r="91503" spans="27:27">
      <c r="AA91503" s="271"/>
    </row>
    <row r="91504" spans="27:27">
      <c r="AA91504" s="271"/>
    </row>
    <row r="91505" spans="27:27">
      <c r="AA91505" s="271"/>
    </row>
    <row r="91506" spans="27:27">
      <c r="AA91506" s="271"/>
    </row>
    <row r="91507" spans="27:27">
      <c r="AA91507" s="271"/>
    </row>
    <row r="91508" spans="27:27">
      <c r="AA91508" s="271"/>
    </row>
    <row r="91509" spans="27:27">
      <c r="AA91509" s="271"/>
    </row>
    <row r="91510" spans="27:27">
      <c r="AA91510" s="271"/>
    </row>
    <row r="91511" spans="27:27">
      <c r="AA91511" s="271"/>
    </row>
    <row r="91512" spans="27:27">
      <c r="AA91512" s="271"/>
    </row>
    <row r="91513" spans="27:27">
      <c r="AA91513" s="271"/>
    </row>
    <row r="91514" spans="27:27">
      <c r="AA91514" s="271"/>
    </row>
    <row r="91515" spans="27:27">
      <c r="AA91515" s="271"/>
    </row>
    <row r="91516" spans="27:27">
      <c r="AA91516" s="271"/>
    </row>
    <row r="91517" spans="27:27">
      <c r="AA91517" s="271"/>
    </row>
    <row r="91518" spans="27:27">
      <c r="AA91518" s="271"/>
    </row>
    <row r="91519" spans="27:27">
      <c r="AA91519" s="271"/>
    </row>
    <row r="91520" spans="27:27">
      <c r="AA91520" s="271"/>
    </row>
    <row r="91521" spans="27:27">
      <c r="AA91521" s="271"/>
    </row>
    <row r="91522" spans="27:27">
      <c r="AA91522" s="271"/>
    </row>
    <row r="91523" spans="27:27">
      <c r="AA91523" s="271"/>
    </row>
    <row r="91524" spans="27:27">
      <c r="AA91524" s="271"/>
    </row>
    <row r="91525" spans="27:27">
      <c r="AA91525" s="271"/>
    </row>
    <row r="91526" spans="27:27">
      <c r="AA91526" s="271"/>
    </row>
    <row r="91527" spans="27:27">
      <c r="AA91527" s="271"/>
    </row>
    <row r="91528" spans="27:27">
      <c r="AA91528" s="271"/>
    </row>
    <row r="91529" spans="27:27">
      <c r="AA91529" s="271"/>
    </row>
    <row r="91530" spans="27:27">
      <c r="AA91530" s="271"/>
    </row>
    <row r="91531" spans="27:27">
      <c r="AA91531" s="271"/>
    </row>
    <row r="91532" spans="27:27">
      <c r="AA91532" s="271"/>
    </row>
    <row r="91533" spans="27:27">
      <c r="AA91533" s="271"/>
    </row>
    <row r="91534" spans="27:27">
      <c r="AA91534" s="271"/>
    </row>
    <row r="91535" spans="27:27">
      <c r="AA91535" s="271"/>
    </row>
    <row r="91536" spans="27:27">
      <c r="AA91536" s="271"/>
    </row>
    <row r="91537" spans="27:27">
      <c r="AA91537" s="271"/>
    </row>
    <row r="91538" spans="27:27">
      <c r="AA91538" s="271"/>
    </row>
    <row r="91539" spans="27:27">
      <c r="AA91539" s="271"/>
    </row>
    <row r="91540" spans="27:27">
      <c r="AA91540" s="271"/>
    </row>
    <row r="91541" spans="27:27">
      <c r="AA91541" s="271"/>
    </row>
    <row r="91542" spans="27:27">
      <c r="AA91542" s="271"/>
    </row>
    <row r="91543" spans="27:27">
      <c r="AA91543" s="271"/>
    </row>
    <row r="91544" spans="27:27">
      <c r="AA91544" s="271"/>
    </row>
    <row r="91545" spans="27:27">
      <c r="AA91545" s="271"/>
    </row>
    <row r="91546" spans="27:27">
      <c r="AA91546" s="271"/>
    </row>
    <row r="91547" spans="27:27">
      <c r="AA91547" s="271"/>
    </row>
    <row r="91548" spans="27:27">
      <c r="AA91548" s="271"/>
    </row>
    <row r="91549" spans="27:27">
      <c r="AA91549" s="271"/>
    </row>
    <row r="91550" spans="27:27">
      <c r="AA91550" s="271"/>
    </row>
    <row r="91551" spans="27:27">
      <c r="AA91551" s="271"/>
    </row>
    <row r="91552" spans="27:27">
      <c r="AA91552" s="271"/>
    </row>
    <row r="91553" spans="27:27">
      <c r="AA91553" s="271"/>
    </row>
    <row r="91554" spans="27:27">
      <c r="AA91554" s="271"/>
    </row>
    <row r="91555" spans="27:27">
      <c r="AA91555" s="271"/>
    </row>
    <row r="91556" spans="27:27">
      <c r="AA91556" s="271"/>
    </row>
    <row r="91557" spans="27:27">
      <c r="AA91557" s="271"/>
    </row>
    <row r="91558" spans="27:27">
      <c r="AA91558" s="271"/>
    </row>
    <row r="91559" spans="27:27">
      <c r="AA91559" s="271"/>
    </row>
    <row r="91560" spans="27:27">
      <c r="AA91560" s="271"/>
    </row>
    <row r="91561" spans="27:27">
      <c r="AA91561" s="271"/>
    </row>
    <row r="91562" spans="27:27">
      <c r="AA91562" s="271"/>
    </row>
    <row r="91563" spans="27:27">
      <c r="AA91563" s="271"/>
    </row>
    <row r="91564" spans="27:27">
      <c r="AA91564" s="271"/>
    </row>
    <row r="91565" spans="27:27">
      <c r="AA91565" s="271"/>
    </row>
    <row r="91566" spans="27:27">
      <c r="AA91566" s="271"/>
    </row>
    <row r="91567" spans="27:27">
      <c r="AA91567" s="271"/>
    </row>
    <row r="91568" spans="27:27">
      <c r="AA91568" s="271"/>
    </row>
    <row r="91569" spans="27:27">
      <c r="AA91569" s="271"/>
    </row>
    <row r="91570" spans="27:27">
      <c r="AA91570" s="271"/>
    </row>
    <row r="91571" spans="27:27">
      <c r="AA91571" s="271"/>
    </row>
    <row r="91572" spans="27:27">
      <c r="AA91572" s="271"/>
    </row>
    <row r="91573" spans="27:27">
      <c r="AA91573" s="271"/>
    </row>
    <row r="91574" spans="27:27">
      <c r="AA91574" s="271"/>
    </row>
    <row r="91575" spans="27:27">
      <c r="AA91575" s="271"/>
    </row>
    <row r="91576" spans="27:27">
      <c r="AA91576" s="271"/>
    </row>
    <row r="91577" spans="27:27">
      <c r="AA91577" s="271"/>
    </row>
    <row r="91578" spans="27:27">
      <c r="AA91578" s="271"/>
    </row>
    <row r="91579" spans="27:27">
      <c r="AA91579" s="271"/>
    </row>
    <row r="91580" spans="27:27">
      <c r="AA91580" s="271"/>
    </row>
    <row r="91581" spans="27:27">
      <c r="AA91581" s="271"/>
    </row>
    <row r="91582" spans="27:27">
      <c r="AA91582" s="271"/>
    </row>
    <row r="91583" spans="27:27">
      <c r="AA91583" s="271"/>
    </row>
    <row r="91584" spans="27:27">
      <c r="AA91584" s="271"/>
    </row>
    <row r="91585" spans="27:27">
      <c r="AA91585" s="271"/>
    </row>
    <row r="91586" spans="27:27">
      <c r="AA91586" s="271"/>
    </row>
    <row r="91587" spans="27:27">
      <c r="AA91587" s="271"/>
    </row>
    <row r="91588" spans="27:27">
      <c r="AA91588" s="271"/>
    </row>
    <row r="91589" spans="27:27">
      <c r="AA91589" s="271"/>
    </row>
    <row r="91590" spans="27:27">
      <c r="AA91590" s="271"/>
    </row>
    <row r="91591" spans="27:27">
      <c r="AA91591" s="271"/>
    </row>
    <row r="91592" spans="27:27">
      <c r="AA91592" s="271"/>
    </row>
    <row r="91593" spans="27:27">
      <c r="AA91593" s="271"/>
    </row>
    <row r="91594" spans="27:27">
      <c r="AA91594" s="271"/>
    </row>
    <row r="91595" spans="27:27">
      <c r="AA91595" s="271"/>
    </row>
    <row r="91596" spans="27:27">
      <c r="AA91596" s="271"/>
    </row>
    <row r="91597" spans="27:27">
      <c r="AA91597" s="271"/>
    </row>
    <row r="91598" spans="27:27">
      <c r="AA91598" s="271"/>
    </row>
    <row r="91599" spans="27:27">
      <c r="AA91599" s="271"/>
    </row>
    <row r="91600" spans="27:27">
      <c r="AA91600" s="271"/>
    </row>
    <row r="91601" spans="27:27">
      <c r="AA91601" s="271"/>
    </row>
    <row r="91602" spans="27:27">
      <c r="AA91602" s="271"/>
    </row>
    <row r="91603" spans="27:27">
      <c r="AA91603" s="271"/>
    </row>
    <row r="91604" spans="27:27">
      <c r="AA91604" s="271"/>
    </row>
    <row r="91605" spans="27:27">
      <c r="AA91605" s="271"/>
    </row>
    <row r="91606" spans="27:27">
      <c r="AA91606" s="271"/>
    </row>
    <row r="91607" spans="27:27">
      <c r="AA91607" s="271"/>
    </row>
    <row r="91608" spans="27:27">
      <c r="AA91608" s="271"/>
    </row>
    <row r="91609" spans="27:27">
      <c r="AA91609" s="271"/>
    </row>
    <row r="91610" spans="27:27">
      <c r="AA91610" s="271"/>
    </row>
    <row r="91611" spans="27:27">
      <c r="AA91611" s="271"/>
    </row>
    <row r="91612" spans="27:27">
      <c r="AA91612" s="271"/>
    </row>
    <row r="91613" spans="27:27">
      <c r="AA91613" s="271"/>
    </row>
    <row r="91614" spans="27:27">
      <c r="AA91614" s="271"/>
    </row>
    <row r="91615" spans="27:27">
      <c r="AA91615" s="271"/>
    </row>
    <row r="91616" spans="27:27">
      <c r="AA91616" s="271"/>
    </row>
    <row r="91617" spans="27:27">
      <c r="AA91617" s="271"/>
    </row>
    <row r="91618" spans="27:27">
      <c r="AA91618" s="271"/>
    </row>
    <row r="91619" spans="27:27">
      <c r="AA91619" s="271"/>
    </row>
    <row r="91620" spans="27:27">
      <c r="AA91620" s="271"/>
    </row>
    <row r="91621" spans="27:27">
      <c r="AA91621" s="271"/>
    </row>
    <row r="91622" spans="27:27">
      <c r="AA91622" s="271"/>
    </row>
    <row r="91623" spans="27:27">
      <c r="AA91623" s="271"/>
    </row>
    <row r="91624" spans="27:27">
      <c r="AA91624" s="271"/>
    </row>
    <row r="91625" spans="27:27">
      <c r="AA91625" s="271"/>
    </row>
    <row r="91626" spans="27:27">
      <c r="AA91626" s="271"/>
    </row>
    <row r="91627" spans="27:27">
      <c r="AA91627" s="271"/>
    </row>
    <row r="91628" spans="27:27">
      <c r="AA91628" s="271"/>
    </row>
    <row r="91629" spans="27:27">
      <c r="AA91629" s="271"/>
    </row>
    <row r="91630" spans="27:27">
      <c r="AA91630" s="271"/>
    </row>
    <row r="91631" spans="27:27">
      <c r="AA91631" s="271"/>
    </row>
    <row r="91632" spans="27:27">
      <c r="AA91632" s="271"/>
    </row>
    <row r="91633" spans="27:27">
      <c r="AA91633" s="271"/>
    </row>
    <row r="91634" spans="27:27">
      <c r="AA91634" s="271"/>
    </row>
    <row r="91635" spans="27:27">
      <c r="AA91635" s="271"/>
    </row>
    <row r="91636" spans="27:27">
      <c r="AA91636" s="271"/>
    </row>
    <row r="91637" spans="27:27">
      <c r="AA91637" s="271"/>
    </row>
    <row r="91638" spans="27:27">
      <c r="AA91638" s="271"/>
    </row>
    <row r="91639" spans="27:27">
      <c r="AA91639" s="271"/>
    </row>
    <row r="91640" spans="27:27">
      <c r="AA91640" s="271"/>
    </row>
    <row r="91641" spans="27:27">
      <c r="AA91641" s="271"/>
    </row>
    <row r="91642" spans="27:27">
      <c r="AA91642" s="271"/>
    </row>
    <row r="91643" spans="27:27">
      <c r="AA91643" s="271"/>
    </row>
    <row r="91644" spans="27:27">
      <c r="AA91644" s="271"/>
    </row>
    <row r="91645" spans="27:27">
      <c r="AA91645" s="271"/>
    </row>
    <row r="91646" spans="27:27">
      <c r="AA91646" s="271"/>
    </row>
    <row r="91647" spans="27:27">
      <c r="AA91647" s="271"/>
    </row>
    <row r="91648" spans="27:27">
      <c r="AA91648" s="271"/>
    </row>
    <row r="91649" spans="27:27">
      <c r="AA91649" s="271"/>
    </row>
    <row r="91650" spans="27:27">
      <c r="AA91650" s="271"/>
    </row>
    <row r="91651" spans="27:27">
      <c r="AA91651" s="271"/>
    </row>
    <row r="91652" spans="27:27">
      <c r="AA91652" s="271"/>
    </row>
    <row r="91653" spans="27:27">
      <c r="AA91653" s="271"/>
    </row>
    <row r="91654" spans="27:27">
      <c r="AA91654" s="271"/>
    </row>
    <row r="91655" spans="27:27">
      <c r="AA91655" s="271"/>
    </row>
    <row r="91656" spans="27:27">
      <c r="AA91656" s="271"/>
    </row>
    <row r="91657" spans="27:27">
      <c r="AA91657" s="271"/>
    </row>
    <row r="91658" spans="27:27">
      <c r="AA91658" s="271"/>
    </row>
    <row r="91659" spans="27:27">
      <c r="AA91659" s="271"/>
    </row>
    <row r="91660" spans="27:27">
      <c r="AA91660" s="271"/>
    </row>
    <row r="91661" spans="27:27">
      <c r="AA91661" s="271"/>
    </row>
    <row r="91662" spans="27:27">
      <c r="AA91662" s="271"/>
    </row>
    <row r="91663" spans="27:27">
      <c r="AA91663" s="271"/>
    </row>
    <row r="91664" spans="27:27">
      <c r="AA91664" s="271"/>
    </row>
    <row r="91665" spans="27:27">
      <c r="AA91665" s="271"/>
    </row>
    <row r="91666" spans="27:27">
      <c r="AA91666" s="271"/>
    </row>
    <row r="91667" spans="27:27">
      <c r="AA91667" s="271"/>
    </row>
    <row r="91668" spans="27:27">
      <c r="AA91668" s="271"/>
    </row>
    <row r="91669" spans="27:27">
      <c r="AA91669" s="271"/>
    </row>
    <row r="91670" spans="27:27">
      <c r="AA91670" s="271"/>
    </row>
    <row r="91671" spans="27:27">
      <c r="AA91671" s="271"/>
    </row>
    <row r="91672" spans="27:27">
      <c r="AA91672" s="271"/>
    </row>
    <row r="91673" spans="27:27">
      <c r="AA91673" s="271"/>
    </row>
    <row r="91674" spans="27:27">
      <c r="AA91674" s="271"/>
    </row>
    <row r="91675" spans="27:27">
      <c r="AA91675" s="271"/>
    </row>
    <row r="91676" spans="27:27">
      <c r="AA91676" s="271"/>
    </row>
    <row r="91677" spans="27:27">
      <c r="AA91677" s="271"/>
    </row>
    <row r="91678" spans="27:27">
      <c r="AA91678" s="271"/>
    </row>
    <row r="91679" spans="27:27">
      <c r="AA91679" s="271"/>
    </row>
    <row r="91680" spans="27:27">
      <c r="AA91680" s="271"/>
    </row>
    <row r="91681" spans="27:27">
      <c r="AA91681" s="271"/>
    </row>
    <row r="91682" spans="27:27">
      <c r="AA91682" s="271"/>
    </row>
    <row r="91683" spans="27:27">
      <c r="AA91683" s="271"/>
    </row>
    <row r="91684" spans="27:27">
      <c r="AA91684" s="271"/>
    </row>
    <row r="91685" spans="27:27">
      <c r="AA91685" s="271"/>
    </row>
    <row r="91686" spans="27:27">
      <c r="AA91686" s="271"/>
    </row>
    <row r="91687" spans="27:27">
      <c r="AA91687" s="271"/>
    </row>
    <row r="91688" spans="27:27">
      <c r="AA91688" s="271"/>
    </row>
    <row r="91689" spans="27:27">
      <c r="AA91689" s="271"/>
    </row>
    <row r="91690" spans="27:27">
      <c r="AA91690" s="271"/>
    </row>
    <row r="91691" spans="27:27">
      <c r="AA91691" s="271"/>
    </row>
    <row r="91692" spans="27:27">
      <c r="AA91692" s="271"/>
    </row>
    <row r="91693" spans="27:27">
      <c r="AA91693" s="271"/>
    </row>
    <row r="91694" spans="27:27">
      <c r="AA91694" s="271"/>
    </row>
    <row r="91695" spans="27:27">
      <c r="AA91695" s="271"/>
    </row>
    <row r="91696" spans="27:27">
      <c r="AA91696" s="271"/>
    </row>
    <row r="91697" spans="27:27">
      <c r="AA91697" s="271"/>
    </row>
    <row r="91698" spans="27:27">
      <c r="AA91698" s="271"/>
    </row>
    <row r="91699" spans="27:27">
      <c r="AA91699" s="271"/>
    </row>
    <row r="91700" spans="27:27">
      <c r="AA91700" s="271"/>
    </row>
    <row r="91701" spans="27:27">
      <c r="AA91701" s="271"/>
    </row>
    <row r="91702" spans="27:27">
      <c r="AA91702" s="271"/>
    </row>
    <row r="91703" spans="27:27">
      <c r="AA91703" s="271"/>
    </row>
    <row r="91704" spans="27:27">
      <c r="AA91704" s="271"/>
    </row>
    <row r="91705" spans="27:27">
      <c r="AA91705" s="271"/>
    </row>
    <row r="91706" spans="27:27">
      <c r="AA91706" s="271"/>
    </row>
    <row r="91707" spans="27:27">
      <c r="AA91707" s="271"/>
    </row>
    <row r="91708" spans="27:27">
      <c r="AA91708" s="271"/>
    </row>
    <row r="91709" spans="27:27">
      <c r="AA91709" s="271"/>
    </row>
    <row r="91710" spans="27:27">
      <c r="AA91710" s="271"/>
    </row>
    <row r="91711" spans="27:27">
      <c r="AA91711" s="271"/>
    </row>
    <row r="91712" spans="27:27">
      <c r="AA91712" s="271"/>
    </row>
    <row r="91713" spans="27:27">
      <c r="AA91713" s="271"/>
    </row>
    <row r="91714" spans="27:27">
      <c r="AA91714" s="271"/>
    </row>
    <row r="91715" spans="27:27">
      <c r="AA91715" s="271"/>
    </row>
    <row r="91716" spans="27:27">
      <c r="AA91716" s="271"/>
    </row>
    <row r="91717" spans="27:27">
      <c r="AA91717" s="271"/>
    </row>
    <row r="91718" spans="27:27">
      <c r="AA91718" s="271"/>
    </row>
    <row r="91719" spans="27:27">
      <c r="AA91719" s="271"/>
    </row>
    <row r="91720" spans="27:27">
      <c r="AA91720" s="271"/>
    </row>
    <row r="91721" spans="27:27">
      <c r="AA91721" s="271"/>
    </row>
    <row r="91722" spans="27:27">
      <c r="AA91722" s="271"/>
    </row>
    <row r="91723" spans="27:27">
      <c r="AA91723" s="271"/>
    </row>
    <row r="91724" spans="27:27">
      <c r="AA91724" s="271"/>
    </row>
    <row r="91725" spans="27:27">
      <c r="AA91725" s="271"/>
    </row>
    <row r="91726" spans="27:27">
      <c r="AA91726" s="271"/>
    </row>
    <row r="91727" spans="27:27">
      <c r="AA91727" s="271"/>
    </row>
    <row r="91728" spans="27:27">
      <c r="AA91728" s="271"/>
    </row>
    <row r="91729" spans="27:27">
      <c r="AA91729" s="271"/>
    </row>
    <row r="91730" spans="27:27">
      <c r="AA91730" s="271"/>
    </row>
    <row r="91731" spans="27:27">
      <c r="AA91731" s="271"/>
    </row>
    <row r="91732" spans="27:27">
      <c r="AA91732" s="271"/>
    </row>
    <row r="91733" spans="27:27">
      <c r="AA91733" s="271"/>
    </row>
    <row r="91734" spans="27:27">
      <c r="AA91734" s="271"/>
    </row>
    <row r="91735" spans="27:27">
      <c r="AA91735" s="271"/>
    </row>
    <row r="91736" spans="27:27">
      <c r="AA91736" s="271"/>
    </row>
    <row r="91737" spans="27:27">
      <c r="AA91737" s="271"/>
    </row>
    <row r="91738" spans="27:27">
      <c r="AA91738" s="271"/>
    </row>
    <row r="91739" spans="27:27">
      <c r="AA91739" s="271"/>
    </row>
    <row r="91740" spans="27:27">
      <c r="AA91740" s="271"/>
    </row>
    <row r="91741" spans="27:27">
      <c r="AA91741" s="271"/>
    </row>
    <row r="91742" spans="27:27">
      <c r="AA91742" s="271"/>
    </row>
    <row r="91743" spans="27:27">
      <c r="AA91743" s="271"/>
    </row>
    <row r="91744" spans="27:27">
      <c r="AA91744" s="271"/>
    </row>
    <row r="91745" spans="27:27">
      <c r="AA91745" s="271"/>
    </row>
    <row r="91746" spans="27:27">
      <c r="AA91746" s="271"/>
    </row>
    <row r="91747" spans="27:27">
      <c r="AA91747" s="271"/>
    </row>
    <row r="91748" spans="27:27">
      <c r="AA91748" s="271"/>
    </row>
    <row r="91749" spans="27:27">
      <c r="AA91749" s="271"/>
    </row>
    <row r="91750" spans="27:27">
      <c r="AA91750" s="271"/>
    </row>
    <row r="91751" spans="27:27">
      <c r="AA91751" s="271"/>
    </row>
    <row r="91752" spans="27:27">
      <c r="AA91752" s="271"/>
    </row>
    <row r="91753" spans="27:27">
      <c r="AA91753" s="271"/>
    </row>
    <row r="91754" spans="27:27">
      <c r="AA91754" s="271"/>
    </row>
    <row r="91755" spans="27:27">
      <c r="AA91755" s="271"/>
    </row>
    <row r="91756" spans="27:27">
      <c r="AA91756" s="271"/>
    </row>
    <row r="91757" spans="27:27">
      <c r="AA91757" s="271"/>
    </row>
    <row r="91758" spans="27:27">
      <c r="AA91758" s="271"/>
    </row>
    <row r="91759" spans="27:27">
      <c r="AA91759" s="271"/>
    </row>
    <row r="91760" spans="27:27">
      <c r="AA91760" s="271"/>
    </row>
    <row r="91761" spans="27:27">
      <c r="AA91761" s="271"/>
    </row>
    <row r="91762" spans="27:27">
      <c r="AA91762" s="271"/>
    </row>
    <row r="91763" spans="27:27">
      <c r="AA91763" s="271"/>
    </row>
    <row r="91764" spans="27:27">
      <c r="AA91764" s="271"/>
    </row>
    <row r="91765" spans="27:27">
      <c r="AA91765" s="271"/>
    </row>
    <row r="91766" spans="27:27">
      <c r="AA91766" s="271"/>
    </row>
    <row r="91767" spans="27:27">
      <c r="AA91767" s="271"/>
    </row>
    <row r="91768" spans="27:27">
      <c r="AA91768" s="271"/>
    </row>
    <row r="91769" spans="27:27">
      <c r="AA91769" s="271"/>
    </row>
    <row r="91770" spans="27:27">
      <c r="AA91770" s="271"/>
    </row>
    <row r="91771" spans="27:27">
      <c r="AA91771" s="271"/>
    </row>
    <row r="91772" spans="27:27">
      <c r="AA91772" s="271"/>
    </row>
    <row r="91773" spans="27:27">
      <c r="AA91773" s="271"/>
    </row>
    <row r="91774" spans="27:27">
      <c r="AA91774" s="271"/>
    </row>
    <row r="91775" spans="27:27">
      <c r="AA91775" s="271"/>
    </row>
    <row r="91776" spans="27:27">
      <c r="AA91776" s="271"/>
    </row>
    <row r="91777" spans="27:27">
      <c r="AA91777" s="271"/>
    </row>
    <row r="91778" spans="27:27">
      <c r="AA91778" s="271"/>
    </row>
    <row r="91779" spans="27:27">
      <c r="AA91779" s="271"/>
    </row>
    <row r="91780" spans="27:27">
      <c r="AA91780" s="271"/>
    </row>
    <row r="91781" spans="27:27">
      <c r="AA91781" s="271"/>
    </row>
    <row r="91782" spans="27:27">
      <c r="AA91782" s="271"/>
    </row>
    <row r="91783" spans="27:27">
      <c r="AA91783" s="271"/>
    </row>
    <row r="91784" spans="27:27">
      <c r="AA91784" s="271"/>
    </row>
    <row r="91785" spans="27:27">
      <c r="AA91785" s="271"/>
    </row>
    <row r="91786" spans="27:27">
      <c r="AA91786" s="271"/>
    </row>
    <row r="91787" spans="27:27">
      <c r="AA91787" s="271"/>
    </row>
    <row r="91788" spans="27:27">
      <c r="AA91788" s="271"/>
    </row>
    <row r="91789" spans="27:27">
      <c r="AA91789" s="271"/>
    </row>
    <row r="91790" spans="27:27">
      <c r="AA91790" s="271"/>
    </row>
    <row r="91791" spans="27:27">
      <c r="AA91791" s="271"/>
    </row>
    <row r="91792" spans="27:27">
      <c r="AA91792" s="271"/>
    </row>
    <row r="91793" spans="27:27">
      <c r="AA91793" s="271"/>
    </row>
    <row r="91794" spans="27:27">
      <c r="AA91794" s="271"/>
    </row>
    <row r="91795" spans="27:27">
      <c r="AA91795" s="271"/>
    </row>
    <row r="91796" spans="27:27">
      <c r="AA91796" s="271"/>
    </row>
    <row r="91797" spans="27:27">
      <c r="AA91797" s="271"/>
    </row>
    <row r="91798" spans="27:27">
      <c r="AA91798" s="271"/>
    </row>
    <row r="91799" spans="27:27">
      <c r="AA91799" s="271"/>
    </row>
    <row r="91800" spans="27:27">
      <c r="AA91800" s="271"/>
    </row>
    <row r="91801" spans="27:27">
      <c r="AA91801" s="271"/>
    </row>
    <row r="91802" spans="27:27">
      <c r="AA91802" s="271"/>
    </row>
    <row r="91803" spans="27:27">
      <c r="AA91803" s="271"/>
    </row>
    <row r="91804" spans="27:27">
      <c r="AA91804" s="271"/>
    </row>
    <row r="91805" spans="27:27">
      <c r="AA91805" s="271"/>
    </row>
    <row r="91806" spans="27:27">
      <c r="AA91806" s="271"/>
    </row>
    <row r="91807" spans="27:27">
      <c r="AA91807" s="271"/>
    </row>
    <row r="91808" spans="27:27">
      <c r="AA91808" s="271"/>
    </row>
    <row r="91809" spans="27:27">
      <c r="AA91809" s="271"/>
    </row>
    <row r="91810" spans="27:27">
      <c r="AA91810" s="271"/>
    </row>
    <row r="91811" spans="27:27">
      <c r="AA91811" s="271"/>
    </row>
    <row r="91812" spans="27:27">
      <c r="AA91812" s="271"/>
    </row>
    <row r="91813" spans="27:27">
      <c r="AA91813" s="271"/>
    </row>
    <row r="91814" spans="27:27">
      <c r="AA91814" s="271"/>
    </row>
    <row r="91815" spans="27:27">
      <c r="AA91815" s="271"/>
    </row>
    <row r="91816" spans="27:27">
      <c r="AA91816" s="271"/>
    </row>
    <row r="91817" spans="27:27">
      <c r="AA91817" s="271"/>
    </row>
    <row r="91818" spans="27:27">
      <c r="AA91818" s="271"/>
    </row>
    <row r="91819" spans="27:27">
      <c r="AA91819" s="271"/>
    </row>
    <row r="91820" spans="27:27">
      <c r="AA91820" s="271"/>
    </row>
    <row r="91821" spans="27:27">
      <c r="AA91821" s="271"/>
    </row>
    <row r="91822" spans="27:27">
      <c r="AA91822" s="271"/>
    </row>
    <row r="91823" spans="27:27">
      <c r="AA91823" s="271"/>
    </row>
    <row r="91824" spans="27:27">
      <c r="AA91824" s="271"/>
    </row>
    <row r="91825" spans="27:27">
      <c r="AA91825" s="271"/>
    </row>
    <row r="91826" spans="27:27">
      <c r="AA91826" s="271"/>
    </row>
    <row r="91827" spans="27:27">
      <c r="AA91827" s="271"/>
    </row>
    <row r="91828" spans="27:27">
      <c r="AA91828" s="271"/>
    </row>
    <row r="91829" spans="27:27">
      <c r="AA91829" s="271"/>
    </row>
    <row r="91830" spans="27:27">
      <c r="AA91830" s="271"/>
    </row>
    <row r="91831" spans="27:27">
      <c r="AA91831" s="271"/>
    </row>
    <row r="91832" spans="27:27">
      <c r="AA91832" s="271"/>
    </row>
    <row r="91833" spans="27:27">
      <c r="AA91833" s="271"/>
    </row>
    <row r="91834" spans="27:27">
      <c r="AA91834" s="271"/>
    </row>
    <row r="91835" spans="27:27">
      <c r="AA91835" s="271"/>
    </row>
    <row r="91836" spans="27:27">
      <c r="AA91836" s="271"/>
    </row>
    <row r="91837" spans="27:27">
      <c r="AA91837" s="271"/>
    </row>
    <row r="91838" spans="27:27">
      <c r="AA91838" s="271"/>
    </row>
    <row r="91839" spans="27:27">
      <c r="AA91839" s="271"/>
    </row>
    <row r="91840" spans="27:27">
      <c r="AA91840" s="271"/>
    </row>
    <row r="91841" spans="27:27">
      <c r="AA91841" s="271"/>
    </row>
    <row r="91842" spans="27:27">
      <c r="AA91842" s="271"/>
    </row>
    <row r="91843" spans="27:27">
      <c r="AA91843" s="271"/>
    </row>
    <row r="91844" spans="27:27">
      <c r="AA91844" s="271"/>
    </row>
    <row r="91845" spans="27:27">
      <c r="AA91845" s="271"/>
    </row>
    <row r="91846" spans="27:27">
      <c r="AA91846" s="271"/>
    </row>
    <row r="91847" spans="27:27">
      <c r="AA91847" s="271"/>
    </row>
    <row r="91848" spans="27:27">
      <c r="AA91848" s="271"/>
    </row>
    <row r="91849" spans="27:27">
      <c r="AA91849" s="271"/>
    </row>
    <row r="91850" spans="27:27">
      <c r="AA91850" s="271"/>
    </row>
    <row r="91851" spans="27:27">
      <c r="AA91851" s="271"/>
    </row>
    <row r="91852" spans="27:27">
      <c r="AA91852" s="271"/>
    </row>
    <row r="91853" spans="27:27">
      <c r="AA91853" s="271"/>
    </row>
    <row r="91854" spans="27:27">
      <c r="AA91854" s="271"/>
    </row>
    <row r="91855" spans="27:27">
      <c r="AA91855" s="271"/>
    </row>
    <row r="91856" spans="27:27">
      <c r="AA91856" s="271"/>
    </row>
    <row r="91857" spans="27:27">
      <c r="AA91857" s="271"/>
    </row>
    <row r="91858" spans="27:27">
      <c r="AA91858" s="271"/>
    </row>
    <row r="91859" spans="27:27">
      <c r="AA91859" s="271"/>
    </row>
    <row r="91860" spans="27:27">
      <c r="AA91860" s="271"/>
    </row>
    <row r="91861" spans="27:27">
      <c r="AA91861" s="271"/>
    </row>
    <row r="91862" spans="27:27">
      <c r="AA91862" s="271"/>
    </row>
    <row r="91863" spans="27:27">
      <c r="AA91863" s="271"/>
    </row>
    <row r="91864" spans="27:27">
      <c r="AA91864" s="271"/>
    </row>
    <row r="91865" spans="27:27">
      <c r="AA91865" s="271"/>
    </row>
    <row r="91866" spans="27:27">
      <c r="AA91866" s="271"/>
    </row>
    <row r="91867" spans="27:27">
      <c r="AA91867" s="271"/>
    </row>
    <row r="91868" spans="27:27">
      <c r="AA91868" s="271"/>
    </row>
    <row r="91869" spans="27:27">
      <c r="AA91869" s="271"/>
    </row>
    <row r="91870" spans="27:27">
      <c r="AA91870" s="271"/>
    </row>
    <row r="91871" spans="27:27">
      <c r="AA91871" s="271"/>
    </row>
    <row r="91872" spans="27:27">
      <c r="AA91872" s="271"/>
    </row>
    <row r="91873" spans="27:27">
      <c r="AA91873" s="271"/>
    </row>
    <row r="91874" spans="27:27">
      <c r="AA91874" s="271"/>
    </row>
    <row r="91875" spans="27:27">
      <c r="AA91875" s="271"/>
    </row>
    <row r="91876" spans="27:27">
      <c r="AA91876" s="271"/>
    </row>
    <row r="91877" spans="27:27">
      <c r="AA91877" s="271"/>
    </row>
    <row r="91878" spans="27:27">
      <c r="AA91878" s="271"/>
    </row>
    <row r="91879" spans="27:27">
      <c r="AA91879" s="271"/>
    </row>
    <row r="91880" spans="27:27">
      <c r="AA91880" s="271"/>
    </row>
    <row r="91881" spans="27:27">
      <c r="AA91881" s="271"/>
    </row>
    <row r="91882" spans="27:27">
      <c r="AA91882" s="271"/>
    </row>
    <row r="91883" spans="27:27">
      <c r="AA91883" s="271"/>
    </row>
    <row r="91884" spans="27:27">
      <c r="AA91884" s="271"/>
    </row>
    <row r="91885" spans="27:27">
      <c r="AA91885" s="271"/>
    </row>
    <row r="91886" spans="27:27">
      <c r="AA91886" s="271"/>
    </row>
    <row r="91887" spans="27:27">
      <c r="AA91887" s="271"/>
    </row>
    <row r="91888" spans="27:27">
      <c r="AA91888" s="271"/>
    </row>
    <row r="91889" spans="27:27">
      <c r="AA91889" s="271"/>
    </row>
    <row r="91890" spans="27:27">
      <c r="AA91890" s="271"/>
    </row>
    <row r="91891" spans="27:27">
      <c r="AA91891" s="271"/>
    </row>
    <row r="91892" spans="27:27">
      <c r="AA91892" s="271"/>
    </row>
    <row r="91893" spans="27:27">
      <c r="AA91893" s="271"/>
    </row>
    <row r="91894" spans="27:27">
      <c r="AA91894" s="271"/>
    </row>
    <row r="91895" spans="27:27">
      <c r="AA91895" s="271"/>
    </row>
    <row r="91896" spans="27:27">
      <c r="AA91896" s="271"/>
    </row>
    <row r="91897" spans="27:27">
      <c r="AA91897" s="271"/>
    </row>
    <row r="91898" spans="27:27">
      <c r="AA91898" s="271"/>
    </row>
    <row r="91899" spans="27:27">
      <c r="AA91899" s="271"/>
    </row>
    <row r="91900" spans="27:27">
      <c r="AA91900" s="271"/>
    </row>
    <row r="91901" spans="27:27">
      <c r="AA91901" s="271"/>
    </row>
    <row r="91902" spans="27:27">
      <c r="AA91902" s="271"/>
    </row>
    <row r="91903" spans="27:27">
      <c r="AA91903" s="271"/>
    </row>
    <row r="91904" spans="27:27">
      <c r="AA91904" s="271"/>
    </row>
    <row r="91905" spans="27:27">
      <c r="AA91905" s="271"/>
    </row>
    <row r="91906" spans="27:27">
      <c r="AA91906" s="271"/>
    </row>
    <row r="91907" spans="27:27">
      <c r="AA91907" s="271"/>
    </row>
    <row r="91908" spans="27:27">
      <c r="AA91908" s="271"/>
    </row>
    <row r="91909" spans="27:27">
      <c r="AA91909" s="271"/>
    </row>
    <row r="91910" spans="27:27">
      <c r="AA91910" s="271"/>
    </row>
    <row r="91911" spans="27:27">
      <c r="AA91911" s="271"/>
    </row>
    <row r="91912" spans="27:27">
      <c r="AA91912" s="271"/>
    </row>
    <row r="91913" spans="27:27">
      <c r="AA91913" s="271"/>
    </row>
    <row r="91914" spans="27:27">
      <c r="AA91914" s="271"/>
    </row>
    <row r="91915" spans="27:27">
      <c r="AA91915" s="271"/>
    </row>
    <row r="91916" spans="27:27">
      <c r="AA91916" s="271"/>
    </row>
    <row r="91917" spans="27:27">
      <c r="AA91917" s="271"/>
    </row>
    <row r="91918" spans="27:27">
      <c r="AA91918" s="271"/>
    </row>
    <row r="91919" spans="27:27">
      <c r="AA91919" s="271"/>
    </row>
    <row r="91920" spans="27:27">
      <c r="AA91920" s="271"/>
    </row>
    <row r="91921" spans="27:27">
      <c r="AA91921" s="271"/>
    </row>
    <row r="91922" spans="27:27">
      <c r="AA91922" s="271"/>
    </row>
    <row r="91923" spans="27:27">
      <c r="AA91923" s="271"/>
    </row>
    <row r="91924" spans="27:27">
      <c r="AA91924" s="271"/>
    </row>
    <row r="91925" spans="27:27">
      <c r="AA91925" s="271"/>
    </row>
    <row r="91926" spans="27:27">
      <c r="AA91926" s="271"/>
    </row>
    <row r="91927" spans="27:27">
      <c r="AA91927" s="271"/>
    </row>
    <row r="91928" spans="27:27">
      <c r="AA91928" s="271"/>
    </row>
    <row r="91929" spans="27:27">
      <c r="AA91929" s="271"/>
    </row>
    <row r="91930" spans="27:27">
      <c r="AA91930" s="271"/>
    </row>
    <row r="91931" spans="27:27">
      <c r="AA91931" s="271"/>
    </row>
    <row r="91932" spans="27:27">
      <c r="AA91932" s="271"/>
    </row>
    <row r="91933" spans="27:27">
      <c r="AA91933" s="271"/>
    </row>
    <row r="91934" spans="27:27">
      <c r="AA91934" s="271"/>
    </row>
    <row r="91935" spans="27:27">
      <c r="AA91935" s="271"/>
    </row>
    <row r="91936" spans="27:27">
      <c r="AA91936" s="271"/>
    </row>
    <row r="91937" spans="27:27">
      <c r="AA91937" s="271"/>
    </row>
    <row r="91938" spans="27:27">
      <c r="AA91938" s="271"/>
    </row>
    <row r="91939" spans="27:27">
      <c r="AA91939" s="271"/>
    </row>
    <row r="91940" spans="27:27">
      <c r="AA91940" s="271"/>
    </row>
    <row r="91941" spans="27:27">
      <c r="AA91941" s="271"/>
    </row>
    <row r="91942" spans="27:27">
      <c r="AA91942" s="271"/>
    </row>
    <row r="91943" spans="27:27">
      <c r="AA91943" s="271"/>
    </row>
    <row r="91944" spans="27:27">
      <c r="AA91944" s="271"/>
    </row>
    <row r="91945" spans="27:27">
      <c r="AA91945" s="271"/>
    </row>
    <row r="91946" spans="27:27">
      <c r="AA91946" s="271"/>
    </row>
    <row r="91947" spans="27:27">
      <c r="AA91947" s="271"/>
    </row>
    <row r="91948" spans="27:27">
      <c r="AA91948" s="271"/>
    </row>
    <row r="91949" spans="27:27">
      <c r="AA91949" s="271"/>
    </row>
    <row r="91950" spans="27:27">
      <c r="AA91950" s="271"/>
    </row>
    <row r="91951" spans="27:27">
      <c r="AA91951" s="271"/>
    </row>
    <row r="91952" spans="27:27">
      <c r="AA91952" s="271"/>
    </row>
    <row r="91953" spans="27:27">
      <c r="AA91953" s="271"/>
    </row>
    <row r="91954" spans="27:27">
      <c r="AA91954" s="271"/>
    </row>
    <row r="91955" spans="27:27">
      <c r="AA91955" s="271"/>
    </row>
    <row r="91956" spans="27:27">
      <c r="AA91956" s="271"/>
    </row>
    <row r="91957" spans="27:27">
      <c r="AA91957" s="271"/>
    </row>
    <row r="91958" spans="27:27">
      <c r="AA91958" s="271"/>
    </row>
    <row r="91959" spans="27:27">
      <c r="AA91959" s="271"/>
    </row>
    <row r="91960" spans="27:27">
      <c r="AA91960" s="271"/>
    </row>
    <row r="91961" spans="27:27">
      <c r="AA91961" s="271"/>
    </row>
    <row r="91962" spans="27:27">
      <c r="AA91962" s="271"/>
    </row>
    <row r="91963" spans="27:27">
      <c r="AA91963" s="271"/>
    </row>
    <row r="91964" spans="27:27">
      <c r="AA91964" s="271"/>
    </row>
    <row r="91965" spans="27:27">
      <c r="AA91965" s="271"/>
    </row>
    <row r="91966" spans="27:27">
      <c r="AA91966" s="271"/>
    </row>
    <row r="91967" spans="27:27">
      <c r="AA91967" s="271"/>
    </row>
    <row r="91968" spans="27:27">
      <c r="AA91968" s="271"/>
    </row>
    <row r="91969" spans="27:27">
      <c r="AA91969" s="271"/>
    </row>
    <row r="91970" spans="27:27">
      <c r="AA91970" s="271"/>
    </row>
    <row r="91971" spans="27:27">
      <c r="AA91971" s="271"/>
    </row>
    <row r="91972" spans="27:27">
      <c r="AA91972" s="271"/>
    </row>
    <row r="91973" spans="27:27">
      <c r="AA91973" s="271"/>
    </row>
    <row r="91974" spans="27:27">
      <c r="AA91974" s="271"/>
    </row>
    <row r="91975" spans="27:27">
      <c r="AA91975" s="271"/>
    </row>
    <row r="91976" spans="27:27">
      <c r="AA91976" s="271"/>
    </row>
    <row r="91977" spans="27:27">
      <c r="AA91977" s="271"/>
    </row>
    <row r="91978" spans="27:27">
      <c r="AA91978" s="271"/>
    </row>
    <row r="91979" spans="27:27">
      <c r="AA91979" s="271"/>
    </row>
    <row r="91980" spans="27:27">
      <c r="AA91980" s="271"/>
    </row>
    <row r="91981" spans="27:27">
      <c r="AA91981" s="271"/>
    </row>
    <row r="91982" spans="27:27">
      <c r="AA91982" s="271"/>
    </row>
    <row r="91983" spans="27:27">
      <c r="AA91983" s="271"/>
    </row>
    <row r="91984" spans="27:27">
      <c r="AA91984" s="271"/>
    </row>
    <row r="91985" spans="27:27">
      <c r="AA91985" s="271"/>
    </row>
    <row r="91986" spans="27:27">
      <c r="AA91986" s="271"/>
    </row>
    <row r="91987" spans="27:27">
      <c r="AA91987" s="271"/>
    </row>
    <row r="91988" spans="27:27">
      <c r="AA91988" s="271"/>
    </row>
    <row r="91989" spans="27:27">
      <c r="AA91989" s="271"/>
    </row>
    <row r="91990" spans="27:27">
      <c r="AA91990" s="271"/>
    </row>
    <row r="91991" spans="27:27">
      <c r="AA91991" s="271"/>
    </row>
    <row r="91992" spans="27:27">
      <c r="AA91992" s="271"/>
    </row>
    <row r="91993" spans="27:27">
      <c r="AA91993" s="271"/>
    </row>
    <row r="91994" spans="27:27">
      <c r="AA91994" s="271"/>
    </row>
    <row r="91995" spans="27:27">
      <c r="AA91995" s="271"/>
    </row>
    <row r="91996" spans="27:27">
      <c r="AA91996" s="271"/>
    </row>
    <row r="91997" spans="27:27">
      <c r="AA91997" s="271"/>
    </row>
    <row r="91998" spans="27:27">
      <c r="AA91998" s="271"/>
    </row>
    <row r="91999" spans="27:27">
      <c r="AA91999" s="271"/>
    </row>
    <row r="92000" spans="27:27">
      <c r="AA92000" s="271"/>
    </row>
    <row r="92001" spans="27:27">
      <c r="AA92001" s="271"/>
    </row>
    <row r="92002" spans="27:27">
      <c r="AA92002" s="271"/>
    </row>
    <row r="92003" spans="27:27">
      <c r="AA92003" s="271"/>
    </row>
    <row r="92004" spans="27:27">
      <c r="AA92004" s="271"/>
    </row>
    <row r="92005" spans="27:27">
      <c r="AA92005" s="271"/>
    </row>
    <row r="92006" spans="27:27">
      <c r="AA92006" s="271"/>
    </row>
    <row r="92007" spans="27:27">
      <c r="AA92007" s="271"/>
    </row>
    <row r="92008" spans="27:27">
      <c r="AA92008" s="271"/>
    </row>
    <row r="92009" spans="27:27">
      <c r="AA92009" s="271"/>
    </row>
    <row r="92010" spans="27:27">
      <c r="AA92010" s="271"/>
    </row>
    <row r="92011" spans="27:27">
      <c r="AA92011" s="271"/>
    </row>
    <row r="92012" spans="27:27">
      <c r="AA92012" s="271"/>
    </row>
    <row r="92013" spans="27:27">
      <c r="AA92013" s="271"/>
    </row>
    <row r="92014" spans="27:27">
      <c r="AA92014" s="271"/>
    </row>
    <row r="92015" spans="27:27">
      <c r="AA92015" s="271"/>
    </row>
    <row r="92016" spans="27:27">
      <c r="AA92016" s="271"/>
    </row>
    <row r="92017" spans="27:27">
      <c r="AA92017" s="271"/>
    </row>
    <row r="92018" spans="27:27">
      <c r="AA92018" s="271"/>
    </row>
    <row r="92019" spans="27:27">
      <c r="AA92019" s="271"/>
    </row>
    <row r="92020" spans="27:27">
      <c r="AA92020" s="271"/>
    </row>
    <row r="92021" spans="27:27">
      <c r="AA92021" s="271"/>
    </row>
    <row r="92022" spans="27:27">
      <c r="AA92022" s="271"/>
    </row>
    <row r="92023" spans="27:27">
      <c r="AA92023" s="271"/>
    </row>
    <row r="92024" spans="27:27">
      <c r="AA92024" s="271"/>
    </row>
    <row r="92025" spans="27:27">
      <c r="AA92025" s="271"/>
    </row>
    <row r="92026" spans="27:27">
      <c r="AA92026" s="271"/>
    </row>
    <row r="92027" spans="27:27">
      <c r="AA92027" s="271"/>
    </row>
    <row r="92028" spans="27:27">
      <c r="AA92028" s="271"/>
    </row>
    <row r="92029" spans="27:27">
      <c r="AA92029" s="271"/>
    </row>
    <row r="92030" spans="27:27">
      <c r="AA92030" s="271"/>
    </row>
    <row r="92031" spans="27:27">
      <c r="AA92031" s="271"/>
    </row>
    <row r="92032" spans="27:27">
      <c r="AA92032" s="271"/>
    </row>
    <row r="92033" spans="27:27">
      <c r="AA92033" s="271"/>
    </row>
    <row r="92034" spans="27:27">
      <c r="AA92034" s="271"/>
    </row>
    <row r="92035" spans="27:27">
      <c r="AA92035" s="271"/>
    </row>
    <row r="92036" spans="27:27">
      <c r="AA92036" s="271"/>
    </row>
    <row r="92037" spans="27:27">
      <c r="AA92037" s="271"/>
    </row>
    <row r="92038" spans="27:27">
      <c r="AA92038" s="271"/>
    </row>
    <row r="92039" spans="27:27">
      <c r="AA92039" s="271"/>
    </row>
    <row r="92040" spans="27:27">
      <c r="AA92040" s="271"/>
    </row>
    <row r="92041" spans="27:27">
      <c r="AA92041" s="271"/>
    </row>
    <row r="92042" spans="27:27">
      <c r="AA92042" s="271"/>
    </row>
    <row r="92043" spans="27:27">
      <c r="AA92043" s="271"/>
    </row>
    <row r="92044" spans="27:27">
      <c r="AA92044" s="271"/>
    </row>
    <row r="92045" spans="27:27">
      <c r="AA92045" s="271"/>
    </row>
    <row r="92046" spans="27:27">
      <c r="AA92046" s="271"/>
    </row>
    <row r="92047" spans="27:27">
      <c r="AA92047" s="271"/>
    </row>
    <row r="92048" spans="27:27">
      <c r="AA92048" s="271"/>
    </row>
    <row r="92049" spans="27:27">
      <c r="AA92049" s="271"/>
    </row>
    <row r="92050" spans="27:27">
      <c r="AA92050" s="271"/>
    </row>
    <row r="92051" spans="27:27">
      <c r="AA92051" s="271"/>
    </row>
    <row r="92052" spans="27:27">
      <c r="AA92052" s="271"/>
    </row>
    <row r="92053" spans="27:27">
      <c r="AA92053" s="271"/>
    </row>
    <row r="92054" spans="27:27">
      <c r="AA92054" s="271"/>
    </row>
    <row r="92055" spans="27:27">
      <c r="AA92055" s="271"/>
    </row>
    <row r="92056" spans="27:27">
      <c r="AA92056" s="271"/>
    </row>
    <row r="92057" spans="27:27">
      <c r="AA92057" s="271"/>
    </row>
    <row r="92058" spans="27:27">
      <c r="AA92058" s="271"/>
    </row>
    <row r="92059" spans="27:27">
      <c r="AA92059" s="271"/>
    </row>
    <row r="92060" spans="27:27">
      <c r="AA92060" s="271"/>
    </row>
    <row r="92061" spans="27:27">
      <c r="AA92061" s="271"/>
    </row>
    <row r="92062" spans="27:27">
      <c r="AA92062" s="271"/>
    </row>
    <row r="92063" spans="27:27">
      <c r="AA92063" s="271"/>
    </row>
    <row r="92064" spans="27:27">
      <c r="AA92064" s="271"/>
    </row>
    <row r="92065" spans="27:27">
      <c r="AA92065" s="271"/>
    </row>
    <row r="92066" spans="27:27">
      <c r="AA92066" s="271"/>
    </row>
    <row r="92067" spans="27:27">
      <c r="AA92067" s="271"/>
    </row>
    <row r="92068" spans="27:27">
      <c r="AA92068" s="271"/>
    </row>
    <row r="92069" spans="27:27">
      <c r="AA92069" s="271"/>
    </row>
    <row r="92070" spans="27:27">
      <c r="AA92070" s="271"/>
    </row>
    <row r="92071" spans="27:27">
      <c r="AA92071" s="271"/>
    </row>
    <row r="92072" spans="27:27">
      <c r="AA92072" s="271"/>
    </row>
    <row r="92073" spans="27:27">
      <c r="AA92073" s="271"/>
    </row>
    <row r="92074" spans="27:27">
      <c r="AA92074" s="271"/>
    </row>
    <row r="92075" spans="27:27">
      <c r="AA92075" s="271"/>
    </row>
    <row r="92076" spans="27:27">
      <c r="AA92076" s="271"/>
    </row>
    <row r="92077" spans="27:27">
      <c r="AA92077" s="271"/>
    </row>
    <row r="92078" spans="27:27">
      <c r="AA92078" s="271"/>
    </row>
    <row r="92079" spans="27:27">
      <c r="AA92079" s="271"/>
    </row>
    <row r="92080" spans="27:27">
      <c r="AA92080" s="271"/>
    </row>
    <row r="92081" spans="27:27">
      <c r="AA92081" s="271"/>
    </row>
    <row r="92082" spans="27:27">
      <c r="AA92082" s="271"/>
    </row>
    <row r="92083" spans="27:27">
      <c r="AA92083" s="271"/>
    </row>
    <row r="92084" spans="27:27">
      <c r="AA92084" s="271"/>
    </row>
    <row r="92085" spans="27:27">
      <c r="AA92085" s="271"/>
    </row>
    <row r="92086" spans="27:27">
      <c r="AA92086" s="271"/>
    </row>
    <row r="92087" spans="27:27">
      <c r="AA92087" s="271"/>
    </row>
    <row r="92088" spans="27:27">
      <c r="AA92088" s="271"/>
    </row>
    <row r="92089" spans="27:27">
      <c r="AA92089" s="271"/>
    </row>
    <row r="92090" spans="27:27">
      <c r="AA92090" s="271"/>
    </row>
    <row r="92091" spans="27:27">
      <c r="AA92091" s="271"/>
    </row>
    <row r="92092" spans="27:27">
      <c r="AA92092" s="271"/>
    </row>
    <row r="92093" spans="27:27">
      <c r="AA92093" s="271"/>
    </row>
    <row r="92094" spans="27:27">
      <c r="AA92094" s="271"/>
    </row>
    <row r="92095" spans="27:27">
      <c r="AA92095" s="271"/>
    </row>
    <row r="92096" spans="27:27">
      <c r="AA92096" s="271"/>
    </row>
    <row r="92097" spans="27:27">
      <c r="AA92097" s="271"/>
    </row>
    <row r="92098" spans="27:27">
      <c r="AA92098" s="271"/>
    </row>
    <row r="92099" spans="27:27">
      <c r="AA92099" s="271"/>
    </row>
    <row r="92100" spans="27:27">
      <c r="AA92100" s="271"/>
    </row>
    <row r="92101" spans="27:27">
      <c r="AA92101" s="271"/>
    </row>
    <row r="92102" spans="27:27">
      <c r="AA92102" s="271"/>
    </row>
    <row r="92103" spans="27:27">
      <c r="AA92103" s="271"/>
    </row>
    <row r="92104" spans="27:27">
      <c r="AA92104" s="271"/>
    </row>
    <row r="92105" spans="27:27">
      <c r="AA92105" s="271"/>
    </row>
    <row r="92106" spans="27:27">
      <c r="AA92106" s="271"/>
    </row>
    <row r="92107" spans="27:27">
      <c r="AA92107" s="271"/>
    </row>
    <row r="92108" spans="27:27">
      <c r="AA92108" s="271"/>
    </row>
    <row r="92109" spans="27:27">
      <c r="AA92109" s="271"/>
    </row>
    <row r="92110" spans="27:27">
      <c r="AA92110" s="271"/>
    </row>
    <row r="92111" spans="27:27">
      <c r="AA92111" s="271"/>
    </row>
    <row r="92112" spans="27:27">
      <c r="AA92112" s="271"/>
    </row>
    <row r="92113" spans="27:27">
      <c r="AA92113" s="271"/>
    </row>
    <row r="92114" spans="27:27">
      <c r="AA92114" s="271"/>
    </row>
    <row r="92115" spans="27:27">
      <c r="AA92115" s="271"/>
    </row>
    <row r="92116" spans="27:27">
      <c r="AA92116" s="271"/>
    </row>
    <row r="92117" spans="27:27">
      <c r="AA92117" s="271"/>
    </row>
    <row r="92118" spans="27:27">
      <c r="AA92118" s="271"/>
    </row>
    <row r="92119" spans="27:27">
      <c r="AA92119" s="271"/>
    </row>
    <row r="92120" spans="27:27">
      <c r="AA92120" s="271"/>
    </row>
    <row r="92121" spans="27:27">
      <c r="AA92121" s="271"/>
    </row>
    <row r="92122" spans="27:27">
      <c r="AA92122" s="271"/>
    </row>
    <row r="92123" spans="27:27">
      <c r="AA92123" s="271"/>
    </row>
    <row r="92124" spans="27:27">
      <c r="AA92124" s="271"/>
    </row>
    <row r="92125" spans="27:27">
      <c r="AA92125" s="271"/>
    </row>
    <row r="92126" spans="27:27">
      <c r="AA92126" s="271"/>
    </row>
    <row r="92127" spans="27:27">
      <c r="AA92127" s="271"/>
    </row>
    <row r="92128" spans="27:27">
      <c r="AA92128" s="271"/>
    </row>
    <row r="92129" spans="27:27">
      <c r="AA92129" s="271"/>
    </row>
    <row r="92130" spans="27:27">
      <c r="AA92130" s="271"/>
    </row>
    <row r="92131" spans="27:27">
      <c r="AA92131" s="271"/>
    </row>
    <row r="92132" spans="27:27">
      <c r="AA92132" s="271"/>
    </row>
    <row r="92133" spans="27:27">
      <c r="AA92133" s="271"/>
    </row>
    <row r="92134" spans="27:27">
      <c r="AA92134" s="271"/>
    </row>
    <row r="92135" spans="27:27">
      <c r="AA92135" s="271"/>
    </row>
    <row r="92136" spans="27:27">
      <c r="AA92136" s="271"/>
    </row>
    <row r="92137" spans="27:27">
      <c r="AA92137" s="271"/>
    </row>
    <row r="92138" spans="27:27">
      <c r="AA92138" s="271"/>
    </row>
    <row r="92139" spans="27:27">
      <c r="AA92139" s="271"/>
    </row>
    <row r="92140" spans="27:27">
      <c r="AA92140" s="271"/>
    </row>
    <row r="92141" spans="27:27">
      <c r="AA92141" s="271"/>
    </row>
    <row r="92142" spans="27:27">
      <c r="AA92142" s="271"/>
    </row>
    <row r="92143" spans="27:27">
      <c r="AA92143" s="271"/>
    </row>
    <row r="92144" spans="27:27">
      <c r="AA92144" s="271"/>
    </row>
    <row r="92145" spans="27:27">
      <c r="AA92145" s="271"/>
    </row>
    <row r="92146" spans="27:27">
      <c r="AA92146" s="271"/>
    </row>
    <row r="92147" spans="27:27">
      <c r="AA92147" s="271"/>
    </row>
    <row r="92148" spans="27:27">
      <c r="AA92148" s="271"/>
    </row>
    <row r="92149" spans="27:27">
      <c r="AA92149" s="271"/>
    </row>
    <row r="92150" spans="27:27">
      <c r="AA92150" s="271"/>
    </row>
    <row r="92151" spans="27:27">
      <c r="AA92151" s="271"/>
    </row>
    <row r="92152" spans="27:27">
      <c r="AA92152" s="271"/>
    </row>
    <row r="92153" spans="27:27">
      <c r="AA92153" s="271"/>
    </row>
    <row r="92154" spans="27:27">
      <c r="AA92154" s="271"/>
    </row>
    <row r="92155" spans="27:27">
      <c r="AA92155" s="271"/>
    </row>
    <row r="92156" spans="27:27">
      <c r="AA92156" s="271"/>
    </row>
    <row r="92157" spans="27:27">
      <c r="AA92157" s="271"/>
    </row>
    <row r="92158" spans="27:27">
      <c r="AA92158" s="271"/>
    </row>
    <row r="92159" spans="27:27">
      <c r="AA92159" s="271"/>
    </row>
    <row r="92160" spans="27:27">
      <c r="AA92160" s="271"/>
    </row>
    <row r="92161" spans="27:27">
      <c r="AA92161" s="271"/>
    </row>
    <row r="92162" spans="27:27">
      <c r="AA92162" s="271"/>
    </row>
    <row r="92163" spans="27:27">
      <c r="AA92163" s="271"/>
    </row>
    <row r="92164" spans="27:27">
      <c r="AA92164" s="271"/>
    </row>
    <row r="92165" spans="27:27">
      <c r="AA92165" s="271"/>
    </row>
    <row r="92166" spans="27:27">
      <c r="AA92166" s="271"/>
    </row>
    <row r="92167" spans="27:27">
      <c r="AA92167" s="271"/>
    </row>
    <row r="92168" spans="27:27">
      <c r="AA92168" s="271"/>
    </row>
    <row r="92169" spans="27:27">
      <c r="AA92169" s="271"/>
    </row>
    <row r="92170" spans="27:27">
      <c r="AA92170" s="271"/>
    </row>
    <row r="92171" spans="27:27">
      <c r="AA92171" s="271"/>
    </row>
    <row r="92172" spans="27:27">
      <c r="AA92172" s="271"/>
    </row>
    <row r="92173" spans="27:27">
      <c r="AA92173" s="271"/>
    </row>
    <row r="92174" spans="27:27">
      <c r="AA92174" s="271"/>
    </row>
    <row r="92175" spans="27:27">
      <c r="AA92175" s="271"/>
    </row>
    <row r="92176" spans="27:27">
      <c r="AA92176" s="271"/>
    </row>
    <row r="92177" spans="27:27">
      <c r="AA92177" s="271"/>
    </row>
    <row r="92178" spans="27:27">
      <c r="AA92178" s="271"/>
    </row>
    <row r="92179" spans="27:27">
      <c r="AA92179" s="271"/>
    </row>
    <row r="92180" spans="27:27">
      <c r="AA92180" s="271"/>
    </row>
    <row r="92181" spans="27:27">
      <c r="AA92181" s="271"/>
    </row>
    <row r="92182" spans="27:27">
      <c r="AA92182" s="271"/>
    </row>
    <row r="92183" spans="27:27">
      <c r="AA92183" s="271"/>
    </row>
    <row r="92184" spans="27:27">
      <c r="AA92184" s="271"/>
    </row>
    <row r="92185" spans="27:27">
      <c r="AA92185" s="271"/>
    </row>
    <row r="92186" spans="27:27">
      <c r="AA92186" s="271"/>
    </row>
    <row r="92187" spans="27:27">
      <c r="AA92187" s="271"/>
    </row>
    <row r="92188" spans="27:27">
      <c r="AA92188" s="271"/>
    </row>
    <row r="92189" spans="27:27">
      <c r="AA92189" s="271"/>
    </row>
    <row r="92190" spans="27:27">
      <c r="AA92190" s="271"/>
    </row>
    <row r="92191" spans="27:27">
      <c r="AA92191" s="271"/>
    </row>
    <row r="92192" spans="27:27">
      <c r="AA92192" s="271"/>
    </row>
    <row r="92193" spans="27:27">
      <c r="AA92193" s="271"/>
    </row>
    <row r="92194" spans="27:27">
      <c r="AA92194" s="271"/>
    </row>
    <row r="92195" spans="27:27">
      <c r="AA92195" s="271"/>
    </row>
    <row r="92196" spans="27:27">
      <c r="AA92196" s="271"/>
    </row>
    <row r="92197" spans="27:27">
      <c r="AA92197" s="271"/>
    </row>
    <row r="92198" spans="27:27">
      <c r="AA92198" s="271"/>
    </row>
    <row r="92199" spans="27:27">
      <c r="AA92199" s="271"/>
    </row>
    <row r="92200" spans="27:27">
      <c r="AA92200" s="271"/>
    </row>
    <row r="92201" spans="27:27">
      <c r="AA92201" s="271"/>
    </row>
    <row r="92202" spans="27:27">
      <c r="AA92202" s="271"/>
    </row>
    <row r="92203" spans="27:27">
      <c r="AA92203" s="271"/>
    </row>
    <row r="92204" spans="27:27">
      <c r="AA92204" s="271"/>
    </row>
    <row r="92205" spans="27:27">
      <c r="AA92205" s="271"/>
    </row>
    <row r="92206" spans="27:27">
      <c r="AA92206" s="271"/>
    </row>
    <row r="92207" spans="27:27">
      <c r="AA92207" s="271"/>
    </row>
    <row r="92208" spans="27:27">
      <c r="AA92208" s="271"/>
    </row>
    <row r="92209" spans="27:27">
      <c r="AA92209" s="271"/>
    </row>
    <row r="92210" spans="27:27">
      <c r="AA92210" s="271"/>
    </row>
    <row r="92211" spans="27:27">
      <c r="AA92211" s="271"/>
    </row>
    <row r="92212" spans="27:27">
      <c r="AA92212" s="271"/>
    </row>
    <row r="92213" spans="27:27">
      <c r="AA92213" s="271"/>
    </row>
    <row r="92214" spans="27:27">
      <c r="AA92214" s="271"/>
    </row>
    <row r="92215" spans="27:27">
      <c r="AA92215" s="271"/>
    </row>
    <row r="92216" spans="27:27">
      <c r="AA92216" s="271"/>
    </row>
    <row r="92217" spans="27:27">
      <c r="AA92217" s="271"/>
    </row>
    <row r="92218" spans="27:27">
      <c r="AA92218" s="271"/>
    </row>
    <row r="92219" spans="27:27">
      <c r="AA92219" s="271"/>
    </row>
    <row r="92220" spans="27:27">
      <c r="AA92220" s="271"/>
    </row>
    <row r="92221" spans="27:27">
      <c r="AA92221" s="271"/>
    </row>
    <row r="92222" spans="27:27">
      <c r="AA92222" s="271"/>
    </row>
    <row r="92223" spans="27:27">
      <c r="AA92223" s="271"/>
    </row>
    <row r="92224" spans="27:27">
      <c r="AA92224" s="271"/>
    </row>
    <row r="92225" spans="27:27">
      <c r="AA92225" s="271"/>
    </row>
    <row r="92226" spans="27:27">
      <c r="AA92226" s="271"/>
    </row>
    <row r="92227" spans="27:27">
      <c r="AA92227" s="271"/>
    </row>
    <row r="92228" spans="27:27">
      <c r="AA92228" s="271"/>
    </row>
    <row r="92229" spans="27:27">
      <c r="AA92229" s="271"/>
    </row>
    <row r="92230" spans="27:27">
      <c r="AA92230" s="271"/>
    </row>
    <row r="92231" spans="27:27">
      <c r="AA92231" s="271"/>
    </row>
    <row r="92232" spans="27:27">
      <c r="AA92232" s="271"/>
    </row>
    <row r="92233" spans="27:27">
      <c r="AA92233" s="271"/>
    </row>
    <row r="92234" spans="27:27">
      <c r="AA92234" s="271"/>
    </row>
    <row r="92235" spans="27:27">
      <c r="AA92235" s="271"/>
    </row>
    <row r="92236" spans="27:27">
      <c r="AA92236" s="271"/>
    </row>
    <row r="92237" spans="27:27">
      <c r="AA92237" s="271"/>
    </row>
    <row r="92238" spans="27:27">
      <c r="AA92238" s="271"/>
    </row>
    <row r="92239" spans="27:27">
      <c r="AA92239" s="271"/>
    </row>
    <row r="92240" spans="27:27">
      <c r="AA92240" s="271"/>
    </row>
    <row r="92241" spans="27:27">
      <c r="AA92241" s="271"/>
    </row>
    <row r="92242" spans="27:27">
      <c r="AA92242" s="271"/>
    </row>
    <row r="92243" spans="27:27">
      <c r="AA92243" s="271"/>
    </row>
    <row r="92244" spans="27:27">
      <c r="AA92244" s="271"/>
    </row>
    <row r="92245" spans="27:27">
      <c r="AA92245" s="271"/>
    </row>
    <row r="92246" spans="27:27">
      <c r="AA92246" s="271"/>
    </row>
    <row r="92247" spans="27:27">
      <c r="AA92247" s="271"/>
    </row>
    <row r="92248" spans="27:27">
      <c r="AA92248" s="271"/>
    </row>
    <row r="92249" spans="27:27">
      <c r="AA92249" s="271"/>
    </row>
    <row r="92250" spans="27:27">
      <c r="AA92250" s="271"/>
    </row>
    <row r="92251" spans="27:27">
      <c r="AA92251" s="271"/>
    </row>
    <row r="92252" spans="27:27">
      <c r="AA92252" s="271"/>
    </row>
    <row r="92253" spans="27:27">
      <c r="AA92253" s="271"/>
    </row>
    <row r="92254" spans="27:27">
      <c r="AA92254" s="271"/>
    </row>
    <row r="92255" spans="27:27">
      <c r="AA92255" s="271"/>
    </row>
    <row r="92256" spans="27:27">
      <c r="AA92256" s="271"/>
    </row>
    <row r="92257" spans="27:27">
      <c r="AA92257" s="271"/>
    </row>
    <row r="92258" spans="27:27">
      <c r="AA92258" s="271"/>
    </row>
    <row r="92259" spans="27:27">
      <c r="AA92259" s="271"/>
    </row>
    <row r="92260" spans="27:27">
      <c r="AA92260" s="271"/>
    </row>
    <row r="92261" spans="27:27">
      <c r="AA92261" s="271"/>
    </row>
    <row r="92262" spans="27:27">
      <c r="AA92262" s="271"/>
    </row>
    <row r="92263" spans="27:27">
      <c r="AA92263" s="271"/>
    </row>
    <row r="92264" spans="27:27">
      <c r="AA92264" s="271"/>
    </row>
    <row r="92265" spans="27:27">
      <c r="AA92265" s="271"/>
    </row>
    <row r="92266" spans="27:27">
      <c r="AA92266" s="271"/>
    </row>
    <row r="92267" spans="27:27">
      <c r="AA92267" s="271"/>
    </row>
    <row r="92268" spans="27:27">
      <c r="AA92268" s="271"/>
    </row>
    <row r="92269" spans="27:27">
      <c r="AA92269" s="271"/>
    </row>
    <row r="92270" spans="27:27">
      <c r="AA92270" s="271"/>
    </row>
    <row r="92271" spans="27:27">
      <c r="AA92271" s="271"/>
    </row>
    <row r="92272" spans="27:27">
      <c r="AA92272" s="271"/>
    </row>
    <row r="92273" spans="27:27">
      <c r="AA92273" s="271"/>
    </row>
    <row r="92274" spans="27:27">
      <c r="AA92274" s="271"/>
    </row>
    <row r="92275" spans="27:27">
      <c r="AA92275" s="271"/>
    </row>
    <row r="92276" spans="27:27">
      <c r="AA92276" s="271"/>
    </row>
    <row r="92277" spans="27:27">
      <c r="AA92277" s="271"/>
    </row>
    <row r="92278" spans="27:27">
      <c r="AA92278" s="271"/>
    </row>
    <row r="92279" spans="27:27">
      <c r="AA92279" s="271"/>
    </row>
    <row r="92280" spans="27:27">
      <c r="AA92280" s="271"/>
    </row>
    <row r="92281" spans="27:27">
      <c r="AA92281" s="271"/>
    </row>
    <row r="92282" spans="27:27">
      <c r="AA92282" s="271"/>
    </row>
    <row r="92283" spans="27:27">
      <c r="AA92283" s="271"/>
    </row>
    <row r="92284" spans="27:27">
      <c r="AA92284" s="271"/>
    </row>
    <row r="92285" spans="27:27">
      <c r="AA92285" s="271"/>
    </row>
    <row r="92286" spans="27:27">
      <c r="AA92286" s="271"/>
    </row>
    <row r="92287" spans="27:27">
      <c r="AA92287" s="271"/>
    </row>
    <row r="92288" spans="27:27">
      <c r="AA92288" s="271"/>
    </row>
    <row r="92289" spans="27:27">
      <c r="AA92289" s="271"/>
    </row>
    <row r="92290" spans="27:27">
      <c r="AA92290" s="271"/>
    </row>
    <row r="92291" spans="27:27">
      <c r="AA92291" s="271"/>
    </row>
    <row r="92292" spans="27:27">
      <c r="AA92292" s="271"/>
    </row>
    <row r="92293" spans="27:27">
      <c r="AA92293" s="271"/>
    </row>
    <row r="92294" spans="27:27">
      <c r="AA92294" s="271"/>
    </row>
    <row r="92295" spans="27:27">
      <c r="AA92295" s="271"/>
    </row>
    <row r="92296" spans="27:27">
      <c r="AA92296" s="271"/>
    </row>
    <row r="92297" spans="27:27">
      <c r="AA92297" s="271"/>
    </row>
    <row r="92298" spans="27:27">
      <c r="AA92298" s="271"/>
    </row>
    <row r="92299" spans="27:27">
      <c r="AA92299" s="271"/>
    </row>
    <row r="92300" spans="27:27">
      <c r="AA92300" s="271"/>
    </row>
    <row r="92301" spans="27:27">
      <c r="AA92301" s="271"/>
    </row>
    <row r="92302" spans="27:27">
      <c r="AA92302" s="271"/>
    </row>
    <row r="92303" spans="27:27">
      <c r="AA92303" s="271"/>
    </row>
    <row r="92304" spans="27:27">
      <c r="AA92304" s="271"/>
    </row>
    <row r="92305" spans="27:27">
      <c r="AA92305" s="271"/>
    </row>
    <row r="92306" spans="27:27">
      <c r="AA92306" s="271"/>
    </row>
    <row r="92307" spans="27:27">
      <c r="AA92307" s="271"/>
    </row>
    <row r="92308" spans="27:27">
      <c r="AA92308" s="271"/>
    </row>
    <row r="92309" spans="27:27">
      <c r="AA92309" s="271"/>
    </row>
    <row r="92310" spans="27:27">
      <c r="AA92310" s="271"/>
    </row>
    <row r="92311" spans="27:27">
      <c r="AA92311" s="271"/>
    </row>
    <row r="92312" spans="27:27">
      <c r="AA92312" s="271"/>
    </row>
    <row r="92313" spans="27:27">
      <c r="AA92313" s="271"/>
    </row>
    <row r="92314" spans="27:27">
      <c r="AA92314" s="271"/>
    </row>
    <row r="92315" spans="27:27">
      <c r="AA92315" s="271"/>
    </row>
    <row r="92316" spans="27:27">
      <c r="AA92316" s="271"/>
    </row>
    <row r="92317" spans="27:27">
      <c r="AA92317" s="271"/>
    </row>
    <row r="92318" spans="27:27">
      <c r="AA92318" s="271"/>
    </row>
    <row r="92319" spans="27:27">
      <c r="AA92319" s="271"/>
    </row>
    <row r="92320" spans="27:27">
      <c r="AA92320" s="271"/>
    </row>
    <row r="92321" spans="27:27">
      <c r="AA92321" s="271"/>
    </row>
    <row r="92322" spans="27:27">
      <c r="AA92322" s="271"/>
    </row>
    <row r="92323" spans="27:27">
      <c r="AA92323" s="271"/>
    </row>
    <row r="92324" spans="27:27">
      <c r="AA92324" s="271"/>
    </row>
    <row r="92325" spans="27:27">
      <c r="AA92325" s="271"/>
    </row>
    <row r="92326" spans="27:27">
      <c r="AA92326" s="271"/>
    </row>
    <row r="92327" spans="27:27">
      <c r="AA92327" s="271"/>
    </row>
    <row r="92328" spans="27:27">
      <c r="AA92328" s="271"/>
    </row>
    <row r="92329" spans="27:27">
      <c r="AA92329" s="271"/>
    </row>
    <row r="92330" spans="27:27">
      <c r="AA92330" s="271"/>
    </row>
    <row r="92331" spans="27:27">
      <c r="AA92331" s="271"/>
    </row>
    <row r="92332" spans="27:27">
      <c r="AA92332" s="271"/>
    </row>
    <row r="92333" spans="27:27">
      <c r="AA92333" s="271"/>
    </row>
    <row r="92334" spans="27:27">
      <c r="AA92334" s="271"/>
    </row>
    <row r="92335" spans="27:27">
      <c r="AA92335" s="271"/>
    </row>
    <row r="92336" spans="27:27">
      <c r="AA92336" s="271"/>
    </row>
    <row r="92337" spans="27:27">
      <c r="AA92337" s="271"/>
    </row>
    <row r="92338" spans="27:27">
      <c r="AA92338" s="271"/>
    </row>
    <row r="92339" spans="27:27">
      <c r="AA92339" s="271"/>
    </row>
    <row r="92340" spans="27:27">
      <c r="AA92340" s="271"/>
    </row>
    <row r="92341" spans="27:27">
      <c r="AA92341" s="271"/>
    </row>
    <row r="92342" spans="27:27">
      <c r="AA92342" s="271"/>
    </row>
    <row r="92343" spans="27:27">
      <c r="AA92343" s="271"/>
    </row>
    <row r="92344" spans="27:27">
      <c r="AA92344" s="271"/>
    </row>
    <row r="92345" spans="27:27">
      <c r="AA92345" s="271"/>
    </row>
    <row r="92346" spans="27:27">
      <c r="AA92346" s="271"/>
    </row>
    <row r="92347" spans="27:27">
      <c r="AA92347" s="271"/>
    </row>
    <row r="92348" spans="27:27">
      <c r="AA92348" s="271"/>
    </row>
    <row r="92349" spans="27:27">
      <c r="AA92349" s="271"/>
    </row>
    <row r="92350" spans="27:27">
      <c r="AA92350" s="271"/>
    </row>
    <row r="92351" spans="27:27">
      <c r="AA92351" s="271"/>
    </row>
    <row r="92352" spans="27:27">
      <c r="AA92352" s="271"/>
    </row>
    <row r="92353" spans="27:27">
      <c r="AA92353" s="271"/>
    </row>
    <row r="92354" spans="27:27">
      <c r="AA92354" s="271"/>
    </row>
    <row r="92355" spans="27:27">
      <c r="AA92355" s="271"/>
    </row>
    <row r="92356" spans="27:27">
      <c r="AA92356" s="271"/>
    </row>
    <row r="92357" spans="27:27">
      <c r="AA92357" s="271"/>
    </row>
    <row r="92358" spans="27:27">
      <c r="AA92358" s="271"/>
    </row>
    <row r="92359" spans="27:27">
      <c r="AA92359" s="271"/>
    </row>
    <row r="92360" spans="27:27">
      <c r="AA92360" s="271"/>
    </row>
    <row r="92361" spans="27:27">
      <c r="AA92361" s="271"/>
    </row>
    <row r="92362" spans="27:27">
      <c r="AA92362" s="271"/>
    </row>
    <row r="92363" spans="27:27">
      <c r="AA92363" s="271"/>
    </row>
    <row r="92364" spans="27:27">
      <c r="AA92364" s="271"/>
    </row>
    <row r="92365" spans="27:27">
      <c r="AA92365" s="271"/>
    </row>
    <row r="92366" spans="27:27">
      <c r="AA92366" s="271"/>
    </row>
    <row r="92367" spans="27:27">
      <c r="AA92367" s="271"/>
    </row>
    <row r="92368" spans="27:27">
      <c r="AA92368" s="271"/>
    </row>
    <row r="92369" spans="27:27">
      <c r="AA92369" s="271"/>
    </row>
    <row r="92370" spans="27:27">
      <c r="AA92370" s="271"/>
    </row>
    <row r="92371" spans="27:27">
      <c r="AA92371" s="271"/>
    </row>
    <row r="92372" spans="27:27">
      <c r="AA92372" s="271"/>
    </row>
    <row r="92373" spans="27:27">
      <c r="AA92373" s="271"/>
    </row>
    <row r="92374" spans="27:27">
      <c r="AA92374" s="271"/>
    </row>
    <row r="92375" spans="27:27">
      <c r="AA92375" s="271"/>
    </row>
    <row r="92376" spans="27:27">
      <c r="AA92376" s="271"/>
    </row>
    <row r="92377" spans="27:27">
      <c r="AA92377" s="271"/>
    </row>
    <row r="92378" spans="27:27">
      <c r="AA92378" s="271"/>
    </row>
    <row r="92379" spans="27:27">
      <c r="AA92379" s="271"/>
    </row>
    <row r="92380" spans="27:27">
      <c r="AA92380" s="271"/>
    </row>
    <row r="92381" spans="27:27">
      <c r="AA92381" s="271"/>
    </row>
    <row r="92382" spans="27:27">
      <c r="AA92382" s="271"/>
    </row>
    <row r="92383" spans="27:27">
      <c r="AA92383" s="271"/>
    </row>
    <row r="92384" spans="27:27">
      <c r="AA92384" s="271"/>
    </row>
    <row r="92385" spans="27:27">
      <c r="AA92385" s="271"/>
    </row>
    <row r="92386" spans="27:27">
      <c r="AA92386" s="271"/>
    </row>
    <row r="92387" spans="27:27">
      <c r="AA92387" s="271"/>
    </row>
    <row r="92388" spans="27:27">
      <c r="AA92388" s="271"/>
    </row>
    <row r="92389" spans="27:27">
      <c r="AA92389" s="271"/>
    </row>
    <row r="92390" spans="27:27">
      <c r="AA92390" s="271"/>
    </row>
    <row r="92391" spans="27:27">
      <c r="AA92391" s="271"/>
    </row>
    <row r="92392" spans="27:27">
      <c r="AA92392" s="271"/>
    </row>
    <row r="92393" spans="27:27">
      <c r="AA92393" s="271"/>
    </row>
    <row r="92394" spans="27:27">
      <c r="AA92394" s="271"/>
    </row>
    <row r="92395" spans="27:27">
      <c r="AA92395" s="271"/>
    </row>
    <row r="92396" spans="27:27">
      <c r="AA92396" s="271"/>
    </row>
    <row r="92397" spans="27:27">
      <c r="AA92397" s="271"/>
    </row>
    <row r="92398" spans="27:27">
      <c r="AA92398" s="271"/>
    </row>
    <row r="92399" spans="27:27">
      <c r="AA92399" s="271"/>
    </row>
    <row r="92400" spans="27:27">
      <c r="AA92400" s="271"/>
    </row>
    <row r="92401" spans="27:27">
      <c r="AA92401" s="271"/>
    </row>
    <row r="92402" spans="27:27">
      <c r="AA92402" s="271"/>
    </row>
    <row r="92403" spans="27:27">
      <c r="AA92403" s="271"/>
    </row>
    <row r="92404" spans="27:27">
      <c r="AA92404" s="271"/>
    </row>
    <row r="92405" spans="27:27">
      <c r="AA92405" s="271"/>
    </row>
    <row r="92406" spans="27:27">
      <c r="AA92406" s="271"/>
    </row>
    <row r="92407" spans="27:27">
      <c r="AA92407" s="271"/>
    </row>
    <row r="92408" spans="27:27">
      <c r="AA92408" s="271"/>
    </row>
    <row r="92409" spans="27:27">
      <c r="AA92409" s="271"/>
    </row>
    <row r="92410" spans="27:27">
      <c r="AA92410" s="271"/>
    </row>
    <row r="92411" spans="27:27">
      <c r="AA92411" s="271"/>
    </row>
    <row r="92412" spans="27:27">
      <c r="AA92412" s="271"/>
    </row>
    <row r="92413" spans="27:27">
      <c r="AA92413" s="271"/>
    </row>
    <row r="92414" spans="27:27">
      <c r="AA92414" s="271"/>
    </row>
    <row r="92415" spans="27:27">
      <c r="AA92415" s="271"/>
    </row>
    <row r="92416" spans="27:27">
      <c r="AA92416" s="271"/>
    </row>
    <row r="92417" spans="27:27">
      <c r="AA92417" s="271"/>
    </row>
    <row r="92418" spans="27:27">
      <c r="AA92418" s="271"/>
    </row>
    <row r="92419" spans="27:27">
      <c r="AA92419" s="271"/>
    </row>
    <row r="92420" spans="27:27">
      <c r="AA92420" s="271"/>
    </row>
    <row r="92421" spans="27:27">
      <c r="AA92421" s="271"/>
    </row>
    <row r="92422" spans="27:27">
      <c r="AA92422" s="271"/>
    </row>
    <row r="92423" spans="27:27">
      <c r="AA92423" s="271"/>
    </row>
    <row r="92424" spans="27:27">
      <c r="AA92424" s="271"/>
    </row>
    <row r="92425" spans="27:27">
      <c r="AA92425" s="271"/>
    </row>
    <row r="92426" spans="27:27">
      <c r="AA92426" s="271"/>
    </row>
    <row r="92427" spans="27:27">
      <c r="AA92427" s="271"/>
    </row>
    <row r="92428" spans="27:27">
      <c r="AA92428" s="271"/>
    </row>
    <row r="92429" spans="27:27">
      <c r="AA92429" s="271"/>
    </row>
    <row r="92430" spans="27:27">
      <c r="AA92430" s="271"/>
    </row>
    <row r="92431" spans="27:27">
      <c r="AA92431" s="271"/>
    </row>
    <row r="92432" spans="27:27">
      <c r="AA92432" s="271"/>
    </row>
    <row r="92433" spans="27:27">
      <c r="AA92433" s="271"/>
    </row>
    <row r="92434" spans="27:27">
      <c r="AA92434" s="271"/>
    </row>
    <row r="92435" spans="27:27">
      <c r="AA92435" s="271"/>
    </row>
    <row r="92436" spans="27:27">
      <c r="AA92436" s="271"/>
    </row>
    <row r="92437" spans="27:27">
      <c r="AA92437" s="271"/>
    </row>
    <row r="92438" spans="27:27">
      <c r="AA92438" s="271"/>
    </row>
    <row r="92439" spans="27:27">
      <c r="AA92439" s="271"/>
    </row>
    <row r="92440" spans="27:27">
      <c r="AA92440" s="271"/>
    </row>
    <row r="92441" spans="27:27">
      <c r="AA92441" s="271"/>
    </row>
    <row r="92442" spans="27:27">
      <c r="AA92442" s="271"/>
    </row>
    <row r="92443" spans="27:27">
      <c r="AA92443" s="271"/>
    </row>
    <row r="92444" spans="27:27">
      <c r="AA92444" s="271"/>
    </row>
    <row r="92445" spans="27:27">
      <c r="AA92445" s="271"/>
    </row>
    <row r="92446" spans="27:27">
      <c r="AA92446" s="271"/>
    </row>
    <row r="92447" spans="27:27">
      <c r="AA92447" s="271"/>
    </row>
    <row r="92448" spans="27:27">
      <c r="AA92448" s="271"/>
    </row>
    <row r="92449" spans="27:27">
      <c r="AA92449" s="271"/>
    </row>
    <row r="92450" spans="27:27">
      <c r="AA92450" s="271"/>
    </row>
    <row r="92451" spans="27:27">
      <c r="AA92451" s="271"/>
    </row>
    <row r="92452" spans="27:27">
      <c r="AA92452" s="271"/>
    </row>
    <row r="92453" spans="27:27">
      <c r="AA92453" s="271"/>
    </row>
    <row r="92454" spans="27:27">
      <c r="AA92454" s="271"/>
    </row>
    <row r="92455" spans="27:27">
      <c r="AA92455" s="271"/>
    </row>
    <row r="92456" spans="27:27">
      <c r="AA92456" s="271"/>
    </row>
    <row r="92457" spans="27:27">
      <c r="AA92457" s="271"/>
    </row>
    <row r="92458" spans="27:27">
      <c r="AA92458" s="271"/>
    </row>
    <row r="92459" spans="27:27">
      <c r="AA92459" s="271"/>
    </row>
    <row r="92460" spans="27:27">
      <c r="AA92460" s="271"/>
    </row>
    <row r="92461" spans="27:27">
      <c r="AA92461" s="271"/>
    </row>
    <row r="92462" spans="27:27">
      <c r="AA92462" s="271"/>
    </row>
    <row r="92463" spans="27:27">
      <c r="AA92463" s="271"/>
    </row>
    <row r="92464" spans="27:27">
      <c r="AA92464" s="271"/>
    </row>
    <row r="92465" spans="27:27">
      <c r="AA92465" s="271"/>
    </row>
    <row r="92466" spans="27:27">
      <c r="AA92466" s="271"/>
    </row>
    <row r="92467" spans="27:27">
      <c r="AA92467" s="271"/>
    </row>
    <row r="92468" spans="27:27">
      <c r="AA92468" s="271"/>
    </row>
    <row r="92469" spans="27:27">
      <c r="AA92469" s="271"/>
    </row>
    <row r="92470" spans="27:27">
      <c r="AA92470" s="271"/>
    </row>
    <row r="92471" spans="27:27">
      <c r="AA92471" s="271"/>
    </row>
    <row r="92472" spans="27:27">
      <c r="AA92472" s="271"/>
    </row>
    <row r="92473" spans="27:27">
      <c r="AA92473" s="271"/>
    </row>
    <row r="92474" spans="27:27">
      <c r="AA92474" s="271"/>
    </row>
    <row r="92475" spans="27:27">
      <c r="AA92475" s="271"/>
    </row>
    <row r="92476" spans="27:27">
      <c r="AA92476" s="271"/>
    </row>
    <row r="92477" spans="27:27">
      <c r="AA92477" s="271"/>
    </row>
    <row r="92478" spans="27:27">
      <c r="AA92478" s="271"/>
    </row>
    <row r="92479" spans="27:27">
      <c r="AA92479" s="271"/>
    </row>
    <row r="92480" spans="27:27">
      <c r="AA92480" s="271"/>
    </row>
    <row r="92481" spans="27:27">
      <c r="AA92481" s="271"/>
    </row>
    <row r="92482" spans="27:27">
      <c r="AA92482" s="271"/>
    </row>
    <row r="92483" spans="27:27">
      <c r="AA92483" s="271"/>
    </row>
    <row r="92484" spans="27:27">
      <c r="AA92484" s="271"/>
    </row>
    <row r="92485" spans="27:27">
      <c r="AA92485" s="271"/>
    </row>
    <row r="92486" spans="27:27">
      <c r="AA92486" s="271"/>
    </row>
    <row r="92487" spans="27:27">
      <c r="AA92487" s="271"/>
    </row>
    <row r="92488" spans="27:27">
      <c r="AA92488" s="271"/>
    </row>
    <row r="92489" spans="27:27">
      <c r="AA92489" s="271"/>
    </row>
    <row r="92490" spans="27:27">
      <c r="AA92490" s="271"/>
    </row>
    <row r="92491" spans="27:27">
      <c r="AA92491" s="271"/>
    </row>
    <row r="92492" spans="27:27">
      <c r="AA92492" s="271"/>
    </row>
    <row r="92493" spans="27:27">
      <c r="AA92493" s="271"/>
    </row>
    <row r="92494" spans="27:27">
      <c r="AA92494" s="271"/>
    </row>
    <row r="92495" spans="27:27">
      <c r="AA92495" s="271"/>
    </row>
    <row r="92496" spans="27:27">
      <c r="AA92496" s="271"/>
    </row>
    <row r="92497" spans="27:27">
      <c r="AA92497" s="271"/>
    </row>
    <row r="92498" spans="27:27">
      <c r="AA92498" s="271"/>
    </row>
    <row r="92499" spans="27:27">
      <c r="AA92499" s="271"/>
    </row>
    <row r="92500" spans="27:27">
      <c r="AA92500" s="271"/>
    </row>
    <row r="92501" spans="27:27">
      <c r="AA92501" s="271"/>
    </row>
    <row r="92502" spans="27:27">
      <c r="AA92502" s="271"/>
    </row>
    <row r="92503" spans="27:27">
      <c r="AA92503" s="271"/>
    </row>
    <row r="92504" spans="27:27">
      <c r="AA92504" s="271"/>
    </row>
    <row r="92505" spans="27:27">
      <c r="AA92505" s="271"/>
    </row>
    <row r="92506" spans="27:27">
      <c r="AA92506" s="271"/>
    </row>
    <row r="92507" spans="27:27">
      <c r="AA92507" s="271"/>
    </row>
    <row r="92508" spans="27:27">
      <c r="AA92508" s="271"/>
    </row>
    <row r="92509" spans="27:27">
      <c r="AA92509" s="271"/>
    </row>
    <row r="92510" spans="27:27">
      <c r="AA92510" s="271"/>
    </row>
    <row r="92511" spans="27:27">
      <c r="AA92511" s="271"/>
    </row>
    <row r="92512" spans="27:27">
      <c r="AA92512" s="271"/>
    </row>
    <row r="92513" spans="27:27">
      <c r="AA92513" s="271"/>
    </row>
    <row r="92514" spans="27:27">
      <c r="AA92514" s="271"/>
    </row>
    <row r="92515" spans="27:27">
      <c r="AA92515" s="271"/>
    </row>
    <row r="92516" spans="27:27">
      <c r="AA92516" s="271"/>
    </row>
    <row r="92517" spans="27:27">
      <c r="AA92517" s="271"/>
    </row>
    <row r="92518" spans="27:27">
      <c r="AA92518" s="271"/>
    </row>
    <row r="92519" spans="27:27">
      <c r="AA92519" s="271"/>
    </row>
    <row r="92520" spans="27:27">
      <c r="AA92520" s="271"/>
    </row>
    <row r="92521" spans="27:27">
      <c r="AA92521" s="271"/>
    </row>
    <row r="92522" spans="27:27">
      <c r="AA92522" s="271"/>
    </row>
    <row r="92523" spans="27:27">
      <c r="AA92523" s="271"/>
    </row>
    <row r="92524" spans="27:27">
      <c r="AA92524" s="271"/>
    </row>
    <row r="92525" spans="27:27">
      <c r="AA92525" s="271"/>
    </row>
    <row r="92526" spans="27:27">
      <c r="AA92526" s="271"/>
    </row>
    <row r="92527" spans="27:27">
      <c r="AA92527" s="271"/>
    </row>
    <row r="92528" spans="27:27">
      <c r="AA92528" s="271"/>
    </row>
    <row r="92529" spans="27:27">
      <c r="AA92529" s="271"/>
    </row>
    <row r="92530" spans="27:27">
      <c r="AA92530" s="271"/>
    </row>
    <row r="92531" spans="27:27">
      <c r="AA92531" s="271"/>
    </row>
    <row r="92532" spans="27:27">
      <c r="AA92532" s="271"/>
    </row>
    <row r="92533" spans="27:27">
      <c r="AA92533" s="271"/>
    </row>
    <row r="92534" spans="27:27">
      <c r="AA92534" s="271"/>
    </row>
    <row r="92535" spans="27:27">
      <c r="AA92535" s="271"/>
    </row>
    <row r="92536" spans="27:27">
      <c r="AA92536" s="271"/>
    </row>
    <row r="92537" spans="27:27">
      <c r="AA92537" s="271"/>
    </row>
    <row r="92538" spans="27:27">
      <c r="AA92538" s="271"/>
    </row>
    <row r="92539" spans="27:27">
      <c r="AA92539" s="271"/>
    </row>
    <row r="92540" spans="27:27">
      <c r="AA92540" s="271"/>
    </row>
    <row r="92541" spans="27:27">
      <c r="AA92541" s="271"/>
    </row>
    <row r="92542" spans="27:27">
      <c r="AA92542" s="271"/>
    </row>
    <row r="92543" spans="27:27">
      <c r="AA92543" s="271"/>
    </row>
    <row r="92544" spans="27:27">
      <c r="AA92544" s="271"/>
    </row>
    <row r="92545" spans="27:27">
      <c r="AA92545" s="271"/>
    </row>
    <row r="92546" spans="27:27">
      <c r="AA92546" s="271"/>
    </row>
    <row r="92547" spans="27:27">
      <c r="AA92547" s="271"/>
    </row>
    <row r="92548" spans="27:27">
      <c r="AA92548" s="271"/>
    </row>
    <row r="92549" spans="27:27">
      <c r="AA92549" s="271"/>
    </row>
    <row r="92550" spans="27:27">
      <c r="AA92550" s="271"/>
    </row>
    <row r="92551" spans="27:27">
      <c r="AA92551" s="271"/>
    </row>
    <row r="92552" spans="27:27">
      <c r="AA92552" s="271"/>
    </row>
    <row r="92553" spans="27:27">
      <c r="AA92553" s="271"/>
    </row>
    <row r="92554" spans="27:27">
      <c r="AA92554" s="271"/>
    </row>
    <row r="92555" spans="27:27">
      <c r="AA92555" s="271"/>
    </row>
    <row r="92556" spans="27:27">
      <c r="AA92556" s="271"/>
    </row>
    <row r="92557" spans="27:27">
      <c r="AA92557" s="271"/>
    </row>
    <row r="92558" spans="27:27">
      <c r="AA92558" s="271"/>
    </row>
    <row r="92559" spans="27:27">
      <c r="AA92559" s="271"/>
    </row>
    <row r="92560" spans="27:27">
      <c r="AA92560" s="271"/>
    </row>
    <row r="92561" spans="27:27">
      <c r="AA92561" s="271"/>
    </row>
    <row r="92562" spans="27:27">
      <c r="AA92562" s="271"/>
    </row>
    <row r="92563" spans="27:27">
      <c r="AA92563" s="271"/>
    </row>
    <row r="92564" spans="27:27">
      <c r="AA92564" s="271"/>
    </row>
    <row r="92565" spans="27:27">
      <c r="AA92565" s="271"/>
    </row>
    <row r="92566" spans="27:27">
      <c r="AA92566" s="271"/>
    </row>
    <row r="92567" spans="27:27">
      <c r="AA92567" s="271"/>
    </row>
    <row r="92568" spans="27:27">
      <c r="AA92568" s="271"/>
    </row>
    <row r="92569" spans="27:27">
      <c r="AA92569" s="271"/>
    </row>
    <row r="92570" spans="27:27">
      <c r="AA92570" s="271"/>
    </row>
    <row r="92571" spans="27:27">
      <c r="AA92571" s="271"/>
    </row>
    <row r="92572" spans="27:27">
      <c r="AA92572" s="271"/>
    </row>
    <row r="92573" spans="27:27">
      <c r="AA92573" s="271"/>
    </row>
    <row r="92574" spans="27:27">
      <c r="AA92574" s="271"/>
    </row>
    <row r="92575" spans="27:27">
      <c r="AA92575" s="271"/>
    </row>
    <row r="92576" spans="27:27">
      <c r="AA92576" s="271"/>
    </row>
    <row r="92577" spans="27:27">
      <c r="AA92577" s="271"/>
    </row>
    <row r="92578" spans="27:27">
      <c r="AA92578" s="271"/>
    </row>
    <row r="92579" spans="27:27">
      <c r="AA92579" s="271"/>
    </row>
    <row r="92580" spans="27:27">
      <c r="AA92580" s="271"/>
    </row>
    <row r="92581" spans="27:27">
      <c r="AA92581" s="271"/>
    </row>
    <row r="92582" spans="27:27">
      <c r="AA92582" s="271"/>
    </row>
    <row r="92583" spans="27:27">
      <c r="AA92583" s="271"/>
    </row>
    <row r="92584" spans="27:27">
      <c r="AA92584" s="271"/>
    </row>
    <row r="92585" spans="27:27">
      <c r="AA92585" s="271"/>
    </row>
    <row r="92586" spans="27:27">
      <c r="AA92586" s="271"/>
    </row>
    <row r="92587" spans="27:27">
      <c r="AA92587" s="271"/>
    </row>
    <row r="92588" spans="27:27">
      <c r="AA92588" s="271"/>
    </row>
    <row r="92589" spans="27:27">
      <c r="AA92589" s="271"/>
    </row>
    <row r="92590" spans="27:27">
      <c r="AA92590" s="271"/>
    </row>
    <row r="92591" spans="27:27">
      <c r="AA92591" s="271"/>
    </row>
    <row r="92592" spans="27:27">
      <c r="AA92592" s="271"/>
    </row>
    <row r="92593" spans="27:27">
      <c r="AA92593" s="271"/>
    </row>
    <row r="92594" spans="27:27">
      <c r="AA92594" s="271"/>
    </row>
    <row r="92595" spans="27:27">
      <c r="AA92595" s="271"/>
    </row>
    <row r="92596" spans="27:27">
      <c r="AA92596" s="271"/>
    </row>
    <row r="92597" spans="27:27">
      <c r="AA92597" s="271"/>
    </row>
    <row r="92598" spans="27:27">
      <c r="AA92598" s="271"/>
    </row>
    <row r="92599" spans="27:27">
      <c r="AA92599" s="271"/>
    </row>
    <row r="92600" spans="27:27">
      <c r="AA92600" s="271"/>
    </row>
    <row r="92601" spans="27:27">
      <c r="AA92601" s="271"/>
    </row>
    <row r="92602" spans="27:27">
      <c r="AA92602" s="271"/>
    </row>
    <row r="92603" spans="27:27">
      <c r="AA92603" s="271"/>
    </row>
    <row r="92604" spans="27:27">
      <c r="AA92604" s="271"/>
    </row>
    <row r="92605" spans="27:27">
      <c r="AA92605" s="271"/>
    </row>
    <row r="92606" spans="27:27">
      <c r="AA92606" s="271"/>
    </row>
    <row r="92607" spans="27:27">
      <c r="AA92607" s="271"/>
    </row>
    <row r="92608" spans="27:27">
      <c r="AA92608" s="271"/>
    </row>
    <row r="92609" spans="27:27">
      <c r="AA92609" s="271"/>
    </row>
    <row r="92610" spans="27:27">
      <c r="AA92610" s="271"/>
    </row>
    <row r="92611" spans="27:27">
      <c r="AA92611" s="271"/>
    </row>
    <row r="92612" spans="27:27">
      <c r="AA92612" s="271"/>
    </row>
    <row r="92613" spans="27:27">
      <c r="AA92613" s="271"/>
    </row>
    <row r="92614" spans="27:27">
      <c r="AA92614" s="271"/>
    </row>
    <row r="92615" spans="27:27">
      <c r="AA92615" s="271"/>
    </row>
    <row r="92616" spans="27:27">
      <c r="AA92616" s="271"/>
    </row>
    <row r="92617" spans="27:27">
      <c r="AA92617" s="271"/>
    </row>
    <row r="92618" spans="27:27">
      <c r="AA92618" s="271"/>
    </row>
    <row r="92619" spans="27:27">
      <c r="AA92619" s="271"/>
    </row>
    <row r="92620" spans="27:27">
      <c r="AA92620" s="271"/>
    </row>
    <row r="92621" spans="27:27">
      <c r="AA92621" s="271"/>
    </row>
    <row r="92622" spans="27:27">
      <c r="AA92622" s="271"/>
    </row>
    <row r="92623" spans="27:27">
      <c r="AA92623" s="271"/>
    </row>
    <row r="92624" spans="27:27">
      <c r="AA92624" s="271"/>
    </row>
    <row r="92625" spans="27:27">
      <c r="AA92625" s="271"/>
    </row>
    <row r="92626" spans="27:27">
      <c r="AA92626" s="271"/>
    </row>
    <row r="92627" spans="27:27">
      <c r="AA92627" s="271"/>
    </row>
    <row r="92628" spans="27:27">
      <c r="AA92628" s="271"/>
    </row>
    <row r="92629" spans="27:27">
      <c r="AA92629" s="271"/>
    </row>
    <row r="92630" spans="27:27">
      <c r="AA92630" s="271"/>
    </row>
    <row r="92631" spans="27:27">
      <c r="AA92631" s="271"/>
    </row>
    <row r="92632" spans="27:27">
      <c r="AA92632" s="271"/>
    </row>
    <row r="92633" spans="27:27">
      <c r="AA92633" s="271"/>
    </row>
    <row r="92634" spans="27:27">
      <c r="AA92634" s="271"/>
    </row>
    <row r="92635" spans="27:27">
      <c r="AA92635" s="271"/>
    </row>
    <row r="92636" spans="27:27">
      <c r="AA92636" s="271"/>
    </row>
    <row r="92637" spans="27:27">
      <c r="AA92637" s="271"/>
    </row>
    <row r="92638" spans="27:27">
      <c r="AA92638" s="271"/>
    </row>
    <row r="92639" spans="27:27">
      <c r="AA92639" s="271"/>
    </row>
    <row r="92640" spans="27:27">
      <c r="AA92640" s="271"/>
    </row>
    <row r="92641" spans="27:27">
      <c r="AA92641" s="271"/>
    </row>
    <row r="92642" spans="27:27">
      <c r="AA92642" s="271"/>
    </row>
    <row r="92643" spans="27:27">
      <c r="AA92643" s="271"/>
    </row>
    <row r="92644" spans="27:27">
      <c r="AA92644" s="271"/>
    </row>
    <row r="92645" spans="27:27">
      <c r="AA92645" s="271"/>
    </row>
    <row r="92646" spans="27:27">
      <c r="AA92646" s="271"/>
    </row>
    <row r="92647" spans="27:27">
      <c r="AA92647" s="271"/>
    </row>
    <row r="92648" spans="27:27">
      <c r="AA92648" s="271"/>
    </row>
    <row r="92649" spans="27:27">
      <c r="AA92649" s="271"/>
    </row>
    <row r="92650" spans="27:27">
      <c r="AA92650" s="271"/>
    </row>
    <row r="92651" spans="27:27">
      <c r="AA92651" s="271"/>
    </row>
    <row r="92652" spans="27:27">
      <c r="AA92652" s="271"/>
    </row>
    <row r="92653" spans="27:27">
      <c r="AA92653" s="271"/>
    </row>
    <row r="92654" spans="27:27">
      <c r="AA92654" s="271"/>
    </row>
    <row r="92655" spans="27:27">
      <c r="AA92655" s="271"/>
    </row>
    <row r="92656" spans="27:27">
      <c r="AA92656" s="271"/>
    </row>
    <row r="92657" spans="27:27">
      <c r="AA92657" s="271"/>
    </row>
    <row r="92658" spans="27:27">
      <c r="AA92658" s="271"/>
    </row>
    <row r="92659" spans="27:27">
      <c r="AA92659" s="271"/>
    </row>
    <row r="92660" spans="27:27">
      <c r="AA92660" s="271"/>
    </row>
    <row r="92661" spans="27:27">
      <c r="AA92661" s="271"/>
    </row>
    <row r="92662" spans="27:27">
      <c r="AA92662" s="271"/>
    </row>
    <row r="92663" spans="27:27">
      <c r="AA92663" s="271"/>
    </row>
    <row r="92664" spans="27:27">
      <c r="AA92664" s="271"/>
    </row>
    <row r="92665" spans="27:27">
      <c r="AA92665" s="271"/>
    </row>
    <row r="92666" spans="27:27">
      <c r="AA92666" s="271"/>
    </row>
    <row r="92667" spans="27:27">
      <c r="AA92667" s="271"/>
    </row>
    <row r="92668" spans="27:27">
      <c r="AA92668" s="271"/>
    </row>
    <row r="92669" spans="27:27">
      <c r="AA92669" s="271"/>
    </row>
    <row r="92670" spans="27:27">
      <c r="AA92670" s="271"/>
    </row>
    <row r="92671" spans="27:27">
      <c r="AA92671" s="271"/>
    </row>
    <row r="92672" spans="27:27">
      <c r="AA92672" s="271"/>
    </row>
    <row r="92673" spans="27:27">
      <c r="AA92673" s="271"/>
    </row>
    <row r="92674" spans="27:27">
      <c r="AA92674" s="271"/>
    </row>
    <row r="92675" spans="27:27">
      <c r="AA92675" s="271"/>
    </row>
    <row r="92676" spans="27:27">
      <c r="AA92676" s="271"/>
    </row>
    <row r="92677" spans="27:27">
      <c r="AA92677" s="271"/>
    </row>
    <row r="92678" spans="27:27">
      <c r="AA92678" s="271"/>
    </row>
    <row r="92679" spans="27:27">
      <c r="AA92679" s="271"/>
    </row>
    <row r="92680" spans="27:27">
      <c r="AA92680" s="271"/>
    </row>
    <row r="92681" spans="27:27">
      <c r="AA92681" s="271"/>
    </row>
    <row r="92682" spans="27:27">
      <c r="AA92682" s="271"/>
    </row>
    <row r="92683" spans="27:27">
      <c r="AA92683" s="271"/>
    </row>
    <row r="92684" spans="27:27">
      <c r="AA92684" s="271"/>
    </row>
    <row r="92685" spans="27:27">
      <c r="AA92685" s="271"/>
    </row>
    <row r="92686" spans="27:27">
      <c r="AA92686" s="271"/>
    </row>
    <row r="92687" spans="27:27">
      <c r="AA92687" s="271"/>
    </row>
    <row r="92688" spans="27:27">
      <c r="AA92688" s="271"/>
    </row>
    <row r="92689" spans="27:27">
      <c r="AA92689" s="271"/>
    </row>
    <row r="92690" spans="27:27">
      <c r="AA92690" s="271"/>
    </row>
    <row r="92691" spans="27:27">
      <c r="AA92691" s="271"/>
    </row>
    <row r="92692" spans="27:27">
      <c r="AA92692" s="271"/>
    </row>
    <row r="92693" spans="27:27">
      <c r="AA92693" s="271"/>
    </row>
    <row r="92694" spans="27:27">
      <c r="AA92694" s="271"/>
    </row>
    <row r="92695" spans="27:27">
      <c r="AA92695" s="271"/>
    </row>
    <row r="92696" spans="27:27">
      <c r="AA92696" s="271"/>
    </row>
    <row r="92697" spans="27:27">
      <c r="AA92697" s="271"/>
    </row>
    <row r="92698" spans="27:27">
      <c r="AA92698" s="271"/>
    </row>
    <row r="92699" spans="27:27">
      <c r="AA92699" s="271"/>
    </row>
    <row r="92700" spans="27:27">
      <c r="AA92700" s="271"/>
    </row>
    <row r="92701" spans="27:27">
      <c r="AA92701" s="271"/>
    </row>
    <row r="92702" spans="27:27">
      <c r="AA92702" s="271"/>
    </row>
    <row r="92703" spans="27:27">
      <c r="AA92703" s="271"/>
    </row>
    <row r="92704" spans="27:27">
      <c r="AA92704" s="271"/>
    </row>
    <row r="92705" spans="27:27">
      <c r="AA92705" s="271"/>
    </row>
    <row r="92706" spans="27:27">
      <c r="AA92706" s="271"/>
    </row>
    <row r="92707" spans="27:27">
      <c r="AA92707" s="271"/>
    </row>
    <row r="92708" spans="27:27">
      <c r="AA92708" s="271"/>
    </row>
    <row r="92709" spans="27:27">
      <c r="AA92709" s="271"/>
    </row>
    <row r="92710" spans="27:27">
      <c r="AA92710" s="271"/>
    </row>
    <row r="92711" spans="27:27">
      <c r="AA92711" s="271"/>
    </row>
    <row r="92712" spans="27:27">
      <c r="AA92712" s="271"/>
    </row>
    <row r="92713" spans="27:27">
      <c r="AA92713" s="271"/>
    </row>
    <row r="92714" spans="27:27">
      <c r="AA92714" s="271"/>
    </row>
    <row r="92715" spans="27:27">
      <c r="AA92715" s="271"/>
    </row>
    <row r="92716" spans="27:27">
      <c r="AA92716" s="271"/>
    </row>
    <row r="92717" spans="27:27">
      <c r="AA92717" s="271"/>
    </row>
    <row r="92718" spans="27:27">
      <c r="AA92718" s="271"/>
    </row>
    <row r="92719" spans="27:27">
      <c r="AA92719" s="271"/>
    </row>
    <row r="92720" spans="27:27">
      <c r="AA92720" s="271"/>
    </row>
    <row r="92721" spans="27:27">
      <c r="AA92721" s="271"/>
    </row>
    <row r="92722" spans="27:27">
      <c r="AA92722" s="271"/>
    </row>
    <row r="92723" spans="27:27">
      <c r="AA92723" s="271"/>
    </row>
    <row r="92724" spans="27:27">
      <c r="AA92724" s="271"/>
    </row>
    <row r="92725" spans="27:27">
      <c r="AA92725" s="271"/>
    </row>
    <row r="92726" spans="27:27">
      <c r="AA92726" s="271"/>
    </row>
    <row r="92727" spans="27:27">
      <c r="AA92727" s="271"/>
    </row>
    <row r="92728" spans="27:27">
      <c r="AA92728" s="271"/>
    </row>
    <row r="92729" spans="27:27">
      <c r="AA92729" s="271"/>
    </row>
    <row r="92730" spans="27:27">
      <c r="AA92730" s="271"/>
    </row>
    <row r="92731" spans="27:27">
      <c r="AA92731" s="271"/>
    </row>
    <row r="92732" spans="27:27">
      <c r="AA92732" s="271"/>
    </row>
    <row r="92733" spans="27:27">
      <c r="AA92733" s="271"/>
    </row>
    <row r="92734" spans="27:27">
      <c r="AA92734" s="271"/>
    </row>
    <row r="92735" spans="27:27">
      <c r="AA92735" s="271"/>
    </row>
    <row r="92736" spans="27:27">
      <c r="AA92736" s="271"/>
    </row>
    <row r="92737" spans="27:27">
      <c r="AA92737" s="271"/>
    </row>
    <row r="92738" spans="27:27">
      <c r="AA92738" s="271"/>
    </row>
    <row r="92739" spans="27:27">
      <c r="AA92739" s="271"/>
    </row>
    <row r="92740" spans="27:27">
      <c r="AA92740" s="271"/>
    </row>
    <row r="92741" spans="27:27">
      <c r="AA92741" s="271"/>
    </row>
    <row r="92742" spans="27:27">
      <c r="AA92742" s="271"/>
    </row>
    <row r="92743" spans="27:27">
      <c r="AA92743" s="271"/>
    </row>
    <row r="92744" spans="27:27">
      <c r="AA92744" s="271"/>
    </row>
    <row r="92745" spans="27:27">
      <c r="AA92745" s="271"/>
    </row>
    <row r="92746" spans="27:27">
      <c r="AA92746" s="271"/>
    </row>
    <row r="92747" spans="27:27">
      <c r="AA92747" s="271"/>
    </row>
    <row r="92748" spans="27:27">
      <c r="AA92748" s="271"/>
    </row>
    <row r="92749" spans="27:27">
      <c r="AA92749" s="271"/>
    </row>
    <row r="92750" spans="27:27">
      <c r="AA92750" s="271"/>
    </row>
    <row r="92751" spans="27:27">
      <c r="AA92751" s="271"/>
    </row>
    <row r="92752" spans="27:27">
      <c r="AA92752" s="271"/>
    </row>
    <row r="92753" spans="27:27">
      <c r="AA92753" s="271"/>
    </row>
    <row r="92754" spans="27:27">
      <c r="AA92754" s="271"/>
    </row>
    <row r="92755" spans="27:27">
      <c r="AA92755" s="271"/>
    </row>
    <row r="92756" spans="27:27">
      <c r="AA92756" s="271"/>
    </row>
    <row r="92757" spans="27:27">
      <c r="AA92757" s="271"/>
    </row>
    <row r="92758" spans="27:27">
      <c r="AA92758" s="271"/>
    </row>
    <row r="92759" spans="27:27">
      <c r="AA92759" s="271"/>
    </row>
    <row r="92760" spans="27:27">
      <c r="AA92760" s="271"/>
    </row>
    <row r="92761" spans="27:27">
      <c r="AA92761" s="271"/>
    </row>
    <row r="92762" spans="27:27">
      <c r="AA92762" s="271"/>
    </row>
    <row r="92763" spans="27:27">
      <c r="AA92763" s="271"/>
    </row>
    <row r="92764" spans="27:27">
      <c r="AA92764" s="271"/>
    </row>
    <row r="92765" spans="27:27">
      <c r="AA92765" s="271"/>
    </row>
    <row r="92766" spans="27:27">
      <c r="AA92766" s="271"/>
    </row>
    <row r="92767" spans="27:27">
      <c r="AA92767" s="271"/>
    </row>
    <row r="92768" spans="27:27">
      <c r="AA92768" s="271"/>
    </row>
    <row r="92769" spans="27:27">
      <c r="AA92769" s="271"/>
    </row>
    <row r="92770" spans="27:27">
      <c r="AA92770" s="271"/>
    </row>
    <row r="92771" spans="27:27">
      <c r="AA92771" s="271"/>
    </row>
    <row r="92772" spans="27:27">
      <c r="AA92772" s="271"/>
    </row>
    <row r="92773" spans="27:27">
      <c r="AA92773" s="271"/>
    </row>
    <row r="92774" spans="27:27">
      <c r="AA92774" s="271"/>
    </row>
    <row r="92775" spans="27:27">
      <c r="AA92775" s="271"/>
    </row>
    <row r="92776" spans="27:27">
      <c r="AA92776" s="271"/>
    </row>
    <row r="92777" spans="27:27">
      <c r="AA92777" s="271"/>
    </row>
    <row r="92778" spans="27:27">
      <c r="AA92778" s="271"/>
    </row>
    <row r="92779" spans="27:27">
      <c r="AA92779" s="271"/>
    </row>
    <row r="92780" spans="27:27">
      <c r="AA92780" s="271"/>
    </row>
    <row r="92781" spans="27:27">
      <c r="AA92781" s="271"/>
    </row>
    <row r="92782" spans="27:27">
      <c r="AA92782" s="271"/>
    </row>
    <row r="92783" spans="27:27">
      <c r="AA92783" s="271"/>
    </row>
    <row r="92784" spans="27:27">
      <c r="AA92784" s="271"/>
    </row>
    <row r="92785" spans="27:27">
      <c r="AA92785" s="271"/>
    </row>
    <row r="92786" spans="27:27">
      <c r="AA92786" s="271"/>
    </row>
    <row r="92787" spans="27:27">
      <c r="AA92787" s="271"/>
    </row>
    <row r="92788" spans="27:27">
      <c r="AA92788" s="271"/>
    </row>
    <row r="92789" spans="27:27">
      <c r="AA92789" s="271"/>
    </row>
    <row r="92790" spans="27:27">
      <c r="AA92790" s="271"/>
    </row>
    <row r="92791" spans="27:27">
      <c r="AA92791" s="271"/>
    </row>
    <row r="92792" spans="27:27">
      <c r="AA92792" s="271"/>
    </row>
    <row r="92793" spans="27:27">
      <c r="AA92793" s="271"/>
    </row>
    <row r="92794" spans="27:27">
      <c r="AA92794" s="271"/>
    </row>
    <row r="92795" spans="27:27">
      <c r="AA92795" s="271"/>
    </row>
    <row r="92796" spans="27:27">
      <c r="AA92796" s="271"/>
    </row>
    <row r="92797" spans="27:27">
      <c r="AA92797" s="271"/>
    </row>
    <row r="92798" spans="27:27">
      <c r="AA92798" s="271"/>
    </row>
    <row r="92799" spans="27:27">
      <c r="AA92799" s="271"/>
    </row>
    <row r="92800" spans="27:27">
      <c r="AA92800" s="271"/>
    </row>
    <row r="92801" spans="27:27">
      <c r="AA92801" s="271"/>
    </row>
    <row r="92802" spans="27:27">
      <c r="AA92802" s="271"/>
    </row>
    <row r="92803" spans="27:27">
      <c r="AA92803" s="271"/>
    </row>
    <row r="92804" spans="27:27">
      <c r="AA92804" s="271"/>
    </row>
    <row r="92805" spans="27:27">
      <c r="AA92805" s="271"/>
    </row>
    <row r="92806" spans="27:27">
      <c r="AA92806" s="271"/>
    </row>
    <row r="92807" spans="27:27">
      <c r="AA92807" s="271"/>
    </row>
    <row r="92808" spans="27:27">
      <c r="AA92808" s="271"/>
    </row>
    <row r="92809" spans="27:27">
      <c r="AA92809" s="271"/>
    </row>
    <row r="92810" spans="27:27">
      <c r="AA92810" s="271"/>
    </row>
    <row r="92811" spans="27:27">
      <c r="AA92811" s="271"/>
    </row>
    <row r="92812" spans="27:27">
      <c r="AA92812" s="271"/>
    </row>
    <row r="92813" spans="27:27">
      <c r="AA92813" s="271"/>
    </row>
    <row r="92814" spans="27:27">
      <c r="AA92814" s="271"/>
    </row>
    <row r="92815" spans="27:27">
      <c r="AA92815" s="271"/>
    </row>
    <row r="92816" spans="27:27">
      <c r="AA92816" s="271"/>
    </row>
    <row r="92817" spans="27:27">
      <c r="AA92817" s="271"/>
    </row>
    <row r="92818" spans="27:27">
      <c r="AA92818" s="271"/>
    </row>
    <row r="92819" spans="27:27">
      <c r="AA92819" s="271"/>
    </row>
    <row r="92820" spans="27:27">
      <c r="AA92820" s="271"/>
    </row>
    <row r="92821" spans="27:27">
      <c r="AA92821" s="271"/>
    </row>
    <row r="92822" spans="27:27">
      <c r="AA92822" s="271"/>
    </row>
    <row r="92823" spans="27:27">
      <c r="AA92823" s="271"/>
    </row>
    <row r="92824" spans="27:27">
      <c r="AA92824" s="271"/>
    </row>
    <row r="92825" spans="27:27">
      <c r="AA92825" s="271"/>
    </row>
    <row r="92826" spans="27:27">
      <c r="AA92826" s="271"/>
    </row>
    <row r="92827" spans="27:27">
      <c r="AA92827" s="271"/>
    </row>
    <row r="92828" spans="27:27">
      <c r="AA92828" s="271"/>
    </row>
    <row r="92829" spans="27:27">
      <c r="AA92829" s="271"/>
    </row>
    <row r="92830" spans="27:27">
      <c r="AA92830" s="271"/>
    </row>
    <row r="92831" spans="27:27">
      <c r="AA92831" s="271"/>
    </row>
    <row r="92832" spans="27:27">
      <c r="AA92832" s="271"/>
    </row>
    <row r="92833" spans="27:27">
      <c r="AA92833" s="271"/>
    </row>
    <row r="92834" spans="27:27">
      <c r="AA92834" s="271"/>
    </row>
    <row r="92835" spans="27:27">
      <c r="AA92835" s="271"/>
    </row>
    <row r="92836" spans="27:27">
      <c r="AA92836" s="271"/>
    </row>
    <row r="92837" spans="27:27">
      <c r="AA92837" s="271"/>
    </row>
    <row r="92838" spans="27:27">
      <c r="AA92838" s="271"/>
    </row>
    <row r="92839" spans="27:27">
      <c r="AA92839" s="271"/>
    </row>
    <row r="92840" spans="27:27">
      <c r="AA92840" s="271"/>
    </row>
    <row r="92841" spans="27:27">
      <c r="AA92841" s="271"/>
    </row>
    <row r="92842" spans="27:27">
      <c r="AA92842" s="271"/>
    </row>
    <row r="92843" spans="27:27">
      <c r="AA92843" s="271"/>
    </row>
    <row r="92844" spans="27:27">
      <c r="AA92844" s="271"/>
    </row>
    <row r="92845" spans="27:27">
      <c r="AA92845" s="271"/>
    </row>
    <row r="92846" spans="27:27">
      <c r="AA92846" s="271"/>
    </row>
    <row r="92847" spans="27:27">
      <c r="AA92847" s="271"/>
    </row>
    <row r="92848" spans="27:27">
      <c r="AA92848" s="271"/>
    </row>
    <row r="92849" spans="27:27">
      <c r="AA92849" s="271"/>
    </row>
    <row r="92850" spans="27:27">
      <c r="AA92850" s="271"/>
    </row>
    <row r="92851" spans="27:27">
      <c r="AA92851" s="271"/>
    </row>
    <row r="92852" spans="27:27">
      <c r="AA92852" s="271"/>
    </row>
    <row r="92853" spans="27:27">
      <c r="AA92853" s="271"/>
    </row>
    <row r="92854" spans="27:27">
      <c r="AA92854" s="271"/>
    </row>
    <row r="92855" spans="27:27">
      <c r="AA92855" s="271"/>
    </row>
    <row r="92856" spans="27:27">
      <c r="AA92856" s="271"/>
    </row>
    <row r="92857" spans="27:27">
      <c r="AA92857" s="271"/>
    </row>
    <row r="92858" spans="27:27">
      <c r="AA92858" s="271"/>
    </row>
    <row r="92859" spans="27:27">
      <c r="AA92859" s="271"/>
    </row>
    <row r="92860" spans="27:27">
      <c r="AA92860" s="271"/>
    </row>
    <row r="92861" spans="27:27">
      <c r="AA92861" s="271"/>
    </row>
    <row r="92862" spans="27:27">
      <c r="AA92862" s="271"/>
    </row>
    <row r="92863" spans="27:27">
      <c r="AA92863" s="271"/>
    </row>
    <row r="92864" spans="27:27">
      <c r="AA92864" s="271"/>
    </row>
    <row r="92865" spans="27:27">
      <c r="AA92865" s="271"/>
    </row>
    <row r="92866" spans="27:27">
      <c r="AA92866" s="271"/>
    </row>
    <row r="92867" spans="27:27">
      <c r="AA92867" s="271"/>
    </row>
    <row r="92868" spans="27:27">
      <c r="AA92868" s="271"/>
    </row>
    <row r="92869" spans="27:27">
      <c r="AA92869" s="271"/>
    </row>
    <row r="92870" spans="27:27">
      <c r="AA92870" s="271"/>
    </row>
    <row r="92871" spans="27:27">
      <c r="AA92871" s="271"/>
    </row>
    <row r="92872" spans="27:27">
      <c r="AA92872" s="271"/>
    </row>
    <row r="92873" spans="27:27">
      <c r="AA92873" s="271"/>
    </row>
    <row r="92874" spans="27:27">
      <c r="AA92874" s="271"/>
    </row>
    <row r="92875" spans="27:27">
      <c r="AA92875" s="271"/>
    </row>
    <row r="92876" spans="27:27">
      <c r="AA92876" s="271"/>
    </row>
    <row r="92877" spans="27:27">
      <c r="AA92877" s="271"/>
    </row>
    <row r="92878" spans="27:27">
      <c r="AA92878" s="271"/>
    </row>
    <row r="92879" spans="27:27">
      <c r="AA92879" s="271"/>
    </row>
    <row r="92880" spans="27:27">
      <c r="AA92880" s="271"/>
    </row>
    <row r="92881" spans="27:27">
      <c r="AA92881" s="271"/>
    </row>
    <row r="92882" spans="27:27">
      <c r="AA92882" s="271"/>
    </row>
    <row r="92883" spans="27:27">
      <c r="AA92883" s="271"/>
    </row>
    <row r="92884" spans="27:27">
      <c r="AA92884" s="271"/>
    </row>
    <row r="92885" spans="27:27">
      <c r="AA92885" s="271"/>
    </row>
    <row r="92886" spans="27:27">
      <c r="AA92886" s="271"/>
    </row>
    <row r="92887" spans="27:27">
      <c r="AA92887" s="271"/>
    </row>
    <row r="92888" spans="27:27">
      <c r="AA92888" s="271"/>
    </row>
    <row r="92889" spans="27:27">
      <c r="AA92889" s="271"/>
    </row>
    <row r="92890" spans="27:27">
      <c r="AA92890" s="271"/>
    </row>
    <row r="92891" spans="27:27">
      <c r="AA92891" s="271"/>
    </row>
    <row r="92892" spans="27:27">
      <c r="AA92892" s="271"/>
    </row>
    <row r="92893" spans="27:27">
      <c r="AA92893" s="271"/>
    </row>
    <row r="92894" spans="27:27">
      <c r="AA92894" s="271"/>
    </row>
    <row r="92895" spans="27:27">
      <c r="AA92895" s="271"/>
    </row>
    <row r="92896" spans="27:27">
      <c r="AA92896" s="271"/>
    </row>
    <row r="92897" spans="27:27">
      <c r="AA92897" s="271"/>
    </row>
    <row r="92898" spans="27:27">
      <c r="AA92898" s="271"/>
    </row>
    <row r="92899" spans="27:27">
      <c r="AA92899" s="271"/>
    </row>
    <row r="92900" spans="27:27">
      <c r="AA92900" s="271"/>
    </row>
    <row r="92901" spans="27:27">
      <c r="AA92901" s="271"/>
    </row>
    <row r="92902" spans="27:27">
      <c r="AA92902" s="271"/>
    </row>
    <row r="92903" spans="27:27">
      <c r="AA92903" s="271"/>
    </row>
    <row r="92904" spans="27:27">
      <c r="AA92904" s="271"/>
    </row>
    <row r="92905" spans="27:27">
      <c r="AA92905" s="271"/>
    </row>
    <row r="92906" spans="27:27">
      <c r="AA92906" s="271"/>
    </row>
    <row r="92907" spans="27:27">
      <c r="AA92907" s="271"/>
    </row>
    <row r="92908" spans="27:27">
      <c r="AA92908" s="271"/>
    </row>
    <row r="92909" spans="27:27">
      <c r="AA92909" s="271"/>
    </row>
    <row r="92910" spans="27:27">
      <c r="AA92910" s="271"/>
    </row>
    <row r="92911" spans="27:27">
      <c r="AA92911" s="271"/>
    </row>
    <row r="92912" spans="27:27">
      <c r="AA92912" s="271"/>
    </row>
    <row r="92913" spans="27:27">
      <c r="AA92913" s="271"/>
    </row>
    <row r="92914" spans="27:27">
      <c r="AA92914" s="271"/>
    </row>
    <row r="92915" spans="27:27">
      <c r="AA92915" s="271"/>
    </row>
    <row r="92916" spans="27:27">
      <c r="AA92916" s="271"/>
    </row>
    <row r="92917" spans="27:27">
      <c r="AA92917" s="271"/>
    </row>
    <row r="92918" spans="27:27">
      <c r="AA92918" s="271"/>
    </row>
    <row r="92919" spans="27:27">
      <c r="AA92919" s="271"/>
    </row>
    <row r="92920" spans="27:27">
      <c r="AA92920" s="271"/>
    </row>
    <row r="92921" spans="27:27">
      <c r="AA92921" s="271"/>
    </row>
    <row r="92922" spans="27:27">
      <c r="AA92922" s="271"/>
    </row>
    <row r="92923" spans="27:27">
      <c r="AA92923" s="271"/>
    </row>
    <row r="92924" spans="27:27">
      <c r="AA92924" s="271"/>
    </row>
    <row r="92925" spans="27:27">
      <c r="AA92925" s="271"/>
    </row>
    <row r="92926" spans="27:27">
      <c r="AA92926" s="271"/>
    </row>
    <row r="92927" spans="27:27">
      <c r="AA92927" s="271"/>
    </row>
    <row r="92928" spans="27:27">
      <c r="AA92928" s="271"/>
    </row>
    <row r="92929" spans="27:27">
      <c r="AA92929" s="271"/>
    </row>
    <row r="92930" spans="27:27">
      <c r="AA92930" s="271"/>
    </row>
    <row r="92931" spans="27:27">
      <c r="AA92931" s="271"/>
    </row>
    <row r="92932" spans="27:27">
      <c r="AA92932" s="271"/>
    </row>
    <row r="92933" spans="27:27">
      <c r="AA92933" s="271"/>
    </row>
    <row r="92934" spans="27:27">
      <c r="AA92934" s="271"/>
    </row>
    <row r="92935" spans="27:27">
      <c r="AA92935" s="271"/>
    </row>
    <row r="92936" spans="27:27">
      <c r="AA92936" s="271"/>
    </row>
    <row r="92937" spans="27:27">
      <c r="AA92937" s="271"/>
    </row>
    <row r="92938" spans="27:27">
      <c r="AA92938" s="271"/>
    </row>
    <row r="92939" spans="27:27">
      <c r="AA92939" s="271"/>
    </row>
    <row r="92940" spans="27:27">
      <c r="AA92940" s="271"/>
    </row>
    <row r="92941" spans="27:27">
      <c r="AA92941" s="271"/>
    </row>
    <row r="92942" spans="27:27">
      <c r="AA92942" s="271"/>
    </row>
    <row r="92943" spans="27:27">
      <c r="AA92943" s="271"/>
    </row>
    <row r="92944" spans="27:27">
      <c r="AA92944" s="271"/>
    </row>
    <row r="92945" spans="27:27">
      <c r="AA92945" s="271"/>
    </row>
    <row r="92946" spans="27:27">
      <c r="AA92946" s="271"/>
    </row>
    <row r="92947" spans="27:27">
      <c r="AA92947" s="271"/>
    </row>
    <row r="92948" spans="27:27">
      <c r="AA92948" s="271"/>
    </row>
    <row r="92949" spans="27:27">
      <c r="AA92949" s="271"/>
    </row>
    <row r="92950" spans="27:27">
      <c r="AA92950" s="271"/>
    </row>
    <row r="92951" spans="27:27">
      <c r="AA92951" s="271"/>
    </row>
    <row r="92952" spans="27:27">
      <c r="AA92952" s="271"/>
    </row>
    <row r="92953" spans="27:27">
      <c r="AA92953" s="271"/>
    </row>
    <row r="92954" spans="27:27">
      <c r="AA92954" s="271"/>
    </row>
    <row r="92955" spans="27:27">
      <c r="AA92955" s="271"/>
    </row>
    <row r="92956" spans="27:27">
      <c r="AA92956" s="271"/>
    </row>
    <row r="92957" spans="27:27">
      <c r="AA92957" s="271"/>
    </row>
    <row r="92958" spans="27:27">
      <c r="AA92958" s="271"/>
    </row>
    <row r="92959" spans="27:27">
      <c r="AA92959" s="271"/>
    </row>
    <row r="92960" spans="27:27">
      <c r="AA92960" s="271"/>
    </row>
    <row r="92961" spans="27:27">
      <c r="AA92961" s="271"/>
    </row>
    <row r="92962" spans="27:27">
      <c r="AA92962" s="271"/>
    </row>
    <row r="92963" spans="27:27">
      <c r="AA92963" s="271"/>
    </row>
    <row r="92964" spans="27:27">
      <c r="AA92964" s="271"/>
    </row>
    <row r="92965" spans="27:27">
      <c r="AA92965" s="271"/>
    </row>
    <row r="92966" spans="27:27">
      <c r="AA92966" s="271"/>
    </row>
    <row r="92967" spans="27:27">
      <c r="AA92967" s="271"/>
    </row>
    <row r="92968" spans="27:27">
      <c r="AA92968" s="271"/>
    </row>
    <row r="92969" spans="27:27">
      <c r="AA92969" s="271"/>
    </row>
    <row r="92970" spans="27:27">
      <c r="AA92970" s="271"/>
    </row>
    <row r="92971" spans="27:27">
      <c r="AA92971" s="271"/>
    </row>
    <row r="92972" spans="27:27">
      <c r="AA92972" s="271"/>
    </row>
    <row r="92973" spans="27:27">
      <c r="AA92973" s="271"/>
    </row>
    <row r="92974" spans="27:27">
      <c r="AA92974" s="271"/>
    </row>
    <row r="92975" spans="27:27">
      <c r="AA92975" s="271"/>
    </row>
    <row r="92976" spans="27:27">
      <c r="AA92976" s="271"/>
    </row>
    <row r="92977" spans="27:27">
      <c r="AA92977" s="271"/>
    </row>
    <row r="92978" spans="27:27">
      <c r="AA92978" s="271"/>
    </row>
    <row r="92979" spans="27:27">
      <c r="AA92979" s="271"/>
    </row>
    <row r="92980" spans="27:27">
      <c r="AA92980" s="271"/>
    </row>
    <row r="92981" spans="27:27">
      <c r="AA92981" s="271"/>
    </row>
    <row r="92982" spans="27:27">
      <c r="AA92982" s="271"/>
    </row>
    <row r="92983" spans="27:27">
      <c r="AA92983" s="271"/>
    </row>
    <row r="92984" spans="27:27">
      <c r="AA92984" s="271"/>
    </row>
    <row r="92985" spans="27:27">
      <c r="AA92985" s="271"/>
    </row>
    <row r="92986" spans="27:27">
      <c r="AA92986" s="271"/>
    </row>
    <row r="92987" spans="27:27">
      <c r="AA92987" s="271"/>
    </row>
    <row r="92988" spans="27:27">
      <c r="AA92988" s="271"/>
    </row>
    <row r="92989" spans="27:27">
      <c r="AA92989" s="271"/>
    </row>
    <row r="92990" spans="27:27">
      <c r="AA92990" s="271"/>
    </row>
    <row r="92991" spans="27:27">
      <c r="AA92991" s="271"/>
    </row>
    <row r="92992" spans="27:27">
      <c r="AA92992" s="271"/>
    </row>
    <row r="92993" spans="27:27">
      <c r="AA92993" s="271"/>
    </row>
    <row r="92994" spans="27:27">
      <c r="AA92994" s="271"/>
    </row>
    <row r="92995" spans="27:27">
      <c r="AA92995" s="271"/>
    </row>
    <row r="92996" spans="27:27">
      <c r="AA92996" s="271"/>
    </row>
    <row r="92997" spans="27:27">
      <c r="AA92997" s="271"/>
    </row>
    <row r="92998" spans="27:27">
      <c r="AA92998" s="271"/>
    </row>
    <row r="92999" spans="27:27">
      <c r="AA92999" s="271"/>
    </row>
    <row r="93000" spans="27:27">
      <c r="AA93000" s="271"/>
    </row>
    <row r="93001" spans="27:27">
      <c r="AA93001" s="271"/>
    </row>
    <row r="93002" spans="27:27">
      <c r="AA93002" s="271"/>
    </row>
    <row r="93003" spans="27:27">
      <c r="AA93003" s="271"/>
    </row>
    <row r="93004" spans="27:27">
      <c r="AA93004" s="271"/>
    </row>
    <row r="93005" spans="27:27">
      <c r="AA93005" s="271"/>
    </row>
    <row r="93006" spans="27:27">
      <c r="AA93006" s="271"/>
    </row>
    <row r="93007" spans="27:27">
      <c r="AA93007" s="271"/>
    </row>
    <row r="93008" spans="27:27">
      <c r="AA93008" s="271"/>
    </row>
    <row r="93009" spans="27:27">
      <c r="AA93009" s="271"/>
    </row>
    <row r="93010" spans="27:27">
      <c r="AA93010" s="271"/>
    </row>
    <row r="93011" spans="27:27">
      <c r="AA93011" s="271"/>
    </row>
    <row r="93012" spans="27:27">
      <c r="AA93012" s="271"/>
    </row>
    <row r="93013" spans="27:27">
      <c r="AA93013" s="271"/>
    </row>
    <row r="93014" spans="27:27">
      <c r="AA93014" s="271"/>
    </row>
    <row r="93015" spans="27:27">
      <c r="AA93015" s="271"/>
    </row>
    <row r="93016" spans="27:27">
      <c r="AA93016" s="271"/>
    </row>
    <row r="93017" spans="27:27">
      <c r="AA93017" s="271"/>
    </row>
    <row r="93018" spans="27:27">
      <c r="AA93018" s="271"/>
    </row>
    <row r="93019" spans="27:27">
      <c r="AA93019" s="271"/>
    </row>
    <row r="93020" spans="27:27">
      <c r="AA93020" s="271"/>
    </row>
    <row r="93021" spans="27:27">
      <c r="AA93021" s="271"/>
    </row>
    <row r="93022" spans="27:27">
      <c r="AA93022" s="271"/>
    </row>
    <row r="93023" spans="27:27">
      <c r="AA93023" s="271"/>
    </row>
    <row r="93024" spans="27:27">
      <c r="AA93024" s="271"/>
    </row>
    <row r="93025" spans="27:27">
      <c r="AA93025" s="271"/>
    </row>
    <row r="93026" spans="27:27">
      <c r="AA93026" s="271"/>
    </row>
    <row r="93027" spans="27:27">
      <c r="AA93027" s="271"/>
    </row>
    <row r="93028" spans="27:27">
      <c r="AA93028" s="271"/>
    </row>
    <row r="93029" spans="27:27">
      <c r="AA93029" s="271"/>
    </row>
    <row r="93030" spans="27:27">
      <c r="AA93030" s="271"/>
    </row>
    <row r="93031" spans="27:27">
      <c r="AA93031" s="271"/>
    </row>
    <row r="93032" spans="27:27">
      <c r="AA93032" s="271"/>
    </row>
    <row r="93033" spans="27:27">
      <c r="AA93033" s="271"/>
    </row>
    <row r="93034" spans="27:27">
      <c r="AA93034" s="271"/>
    </row>
    <row r="93035" spans="27:27">
      <c r="AA93035" s="271"/>
    </row>
    <row r="93036" spans="27:27">
      <c r="AA93036" s="271"/>
    </row>
    <row r="93037" spans="27:27">
      <c r="AA93037" s="271"/>
    </row>
    <row r="93038" spans="27:27">
      <c r="AA93038" s="271"/>
    </row>
    <row r="93039" spans="27:27">
      <c r="AA93039" s="271"/>
    </row>
    <row r="93040" spans="27:27">
      <c r="AA93040" s="271"/>
    </row>
    <row r="93041" spans="27:27">
      <c r="AA93041" s="271"/>
    </row>
    <row r="93042" spans="27:27">
      <c r="AA93042" s="271"/>
    </row>
    <row r="93043" spans="27:27">
      <c r="AA93043" s="271"/>
    </row>
    <row r="93044" spans="27:27">
      <c r="AA93044" s="271"/>
    </row>
    <row r="93045" spans="27:27">
      <c r="AA93045" s="271"/>
    </row>
    <row r="93046" spans="27:27">
      <c r="AA93046" s="271"/>
    </row>
    <row r="93047" spans="27:27">
      <c r="AA93047" s="271"/>
    </row>
    <row r="93048" spans="27:27">
      <c r="AA93048" s="271"/>
    </row>
    <row r="93049" spans="27:27">
      <c r="AA93049" s="271"/>
    </row>
    <row r="93050" spans="27:27">
      <c r="AA93050" s="271"/>
    </row>
    <row r="93051" spans="27:27">
      <c r="AA93051" s="271"/>
    </row>
    <row r="93052" spans="27:27">
      <c r="AA93052" s="271"/>
    </row>
    <row r="93053" spans="27:27">
      <c r="AA93053" s="271"/>
    </row>
    <row r="93054" spans="27:27">
      <c r="AA93054" s="271"/>
    </row>
    <row r="93055" spans="27:27">
      <c r="AA93055" s="271"/>
    </row>
    <row r="93056" spans="27:27">
      <c r="AA93056" s="271"/>
    </row>
    <row r="93057" spans="27:27">
      <c r="AA93057" s="271"/>
    </row>
    <row r="93058" spans="27:27">
      <c r="AA93058" s="271"/>
    </row>
    <row r="93059" spans="27:27">
      <c r="AA93059" s="271"/>
    </row>
    <row r="93060" spans="27:27">
      <c r="AA93060" s="271"/>
    </row>
    <row r="93061" spans="27:27">
      <c r="AA93061" s="271"/>
    </row>
    <row r="93062" spans="27:27">
      <c r="AA93062" s="271"/>
    </row>
    <row r="93063" spans="27:27">
      <c r="AA93063" s="271"/>
    </row>
    <row r="93064" spans="27:27">
      <c r="AA93064" s="271"/>
    </row>
    <row r="93065" spans="27:27">
      <c r="AA93065" s="271"/>
    </row>
    <row r="93066" spans="27:27">
      <c r="AA93066" s="271"/>
    </row>
    <row r="93067" spans="27:27">
      <c r="AA93067" s="271"/>
    </row>
    <row r="93068" spans="27:27">
      <c r="AA93068" s="271"/>
    </row>
    <row r="93069" spans="27:27">
      <c r="AA93069" s="271"/>
    </row>
    <row r="93070" spans="27:27">
      <c r="AA93070" s="271"/>
    </row>
    <row r="93071" spans="27:27">
      <c r="AA93071" s="271"/>
    </row>
    <row r="93072" spans="27:27">
      <c r="AA93072" s="271"/>
    </row>
    <row r="93073" spans="27:27">
      <c r="AA93073" s="271"/>
    </row>
    <row r="93074" spans="27:27">
      <c r="AA93074" s="271"/>
    </row>
    <row r="93075" spans="27:27">
      <c r="AA93075" s="271"/>
    </row>
    <row r="93076" spans="27:27">
      <c r="AA93076" s="271"/>
    </row>
    <row r="93077" spans="27:27">
      <c r="AA93077" s="271"/>
    </row>
    <row r="93078" spans="27:27">
      <c r="AA93078" s="271"/>
    </row>
    <row r="93079" spans="27:27">
      <c r="AA93079" s="271"/>
    </row>
    <row r="93080" spans="27:27">
      <c r="AA93080" s="271"/>
    </row>
    <row r="93081" spans="27:27">
      <c r="AA93081" s="271"/>
    </row>
    <row r="93082" spans="27:27">
      <c r="AA93082" s="271"/>
    </row>
    <row r="93083" spans="27:27">
      <c r="AA93083" s="271"/>
    </row>
    <row r="93084" spans="27:27">
      <c r="AA93084" s="271"/>
    </row>
    <row r="93085" spans="27:27">
      <c r="AA93085" s="271"/>
    </row>
    <row r="93086" spans="27:27">
      <c r="AA93086" s="271"/>
    </row>
    <row r="93087" spans="27:27">
      <c r="AA93087" s="271"/>
    </row>
    <row r="93088" spans="27:27">
      <c r="AA93088" s="271"/>
    </row>
    <row r="93089" spans="27:27">
      <c r="AA93089" s="271"/>
    </row>
    <row r="93090" spans="27:27">
      <c r="AA93090" s="271"/>
    </row>
    <row r="93091" spans="27:27">
      <c r="AA93091" s="271"/>
    </row>
    <row r="93092" spans="27:27">
      <c r="AA93092" s="271"/>
    </row>
    <row r="93093" spans="27:27">
      <c r="AA93093" s="271"/>
    </row>
    <row r="93094" spans="27:27">
      <c r="AA93094" s="271"/>
    </row>
    <row r="93095" spans="27:27">
      <c r="AA93095" s="271"/>
    </row>
    <row r="93096" spans="27:27">
      <c r="AA93096" s="271"/>
    </row>
    <row r="93097" spans="27:27">
      <c r="AA93097" s="271"/>
    </row>
    <row r="93098" spans="27:27">
      <c r="AA93098" s="271"/>
    </row>
    <row r="93099" spans="27:27">
      <c r="AA93099" s="271"/>
    </row>
    <row r="93100" spans="27:27">
      <c r="AA93100" s="271"/>
    </row>
    <row r="93101" spans="27:27">
      <c r="AA93101" s="271"/>
    </row>
    <row r="93102" spans="27:27">
      <c r="AA93102" s="271"/>
    </row>
    <row r="93103" spans="27:27">
      <c r="AA93103" s="271"/>
    </row>
    <row r="93104" spans="27:27">
      <c r="AA93104" s="271"/>
    </row>
    <row r="93105" spans="27:27">
      <c r="AA93105" s="271"/>
    </row>
    <row r="93106" spans="27:27">
      <c r="AA93106" s="271"/>
    </row>
    <row r="93107" spans="27:27">
      <c r="AA93107" s="271"/>
    </row>
    <row r="93108" spans="27:27">
      <c r="AA93108" s="271"/>
    </row>
    <row r="93109" spans="27:27">
      <c r="AA93109" s="271"/>
    </row>
    <row r="93110" spans="27:27">
      <c r="AA93110" s="271"/>
    </row>
    <row r="93111" spans="27:27">
      <c r="AA93111" s="271"/>
    </row>
    <row r="93112" spans="27:27">
      <c r="AA93112" s="271"/>
    </row>
    <row r="93113" spans="27:27">
      <c r="AA93113" s="271"/>
    </row>
    <row r="93114" spans="27:27">
      <c r="AA93114" s="271"/>
    </row>
    <row r="93115" spans="27:27">
      <c r="AA93115" s="271"/>
    </row>
    <row r="93116" spans="27:27">
      <c r="AA93116" s="271"/>
    </row>
    <row r="93117" spans="27:27">
      <c r="AA93117" s="271"/>
    </row>
    <row r="93118" spans="27:27">
      <c r="AA93118" s="271"/>
    </row>
    <row r="93119" spans="27:27">
      <c r="AA93119" s="271"/>
    </row>
    <row r="93120" spans="27:27">
      <c r="AA93120" s="271"/>
    </row>
    <row r="93121" spans="27:27">
      <c r="AA93121" s="271"/>
    </row>
    <row r="93122" spans="27:27">
      <c r="AA93122" s="271"/>
    </row>
    <row r="93123" spans="27:27">
      <c r="AA93123" s="271"/>
    </row>
    <row r="93124" spans="27:27">
      <c r="AA93124" s="271"/>
    </row>
    <row r="93125" spans="27:27">
      <c r="AA93125" s="271"/>
    </row>
    <row r="93126" spans="27:27">
      <c r="AA93126" s="271"/>
    </row>
    <row r="93127" spans="27:27">
      <c r="AA93127" s="271"/>
    </row>
    <row r="93128" spans="27:27">
      <c r="AA93128" s="271"/>
    </row>
    <row r="93129" spans="27:27">
      <c r="AA93129" s="271"/>
    </row>
    <row r="93130" spans="27:27">
      <c r="AA93130" s="271"/>
    </row>
    <row r="93131" spans="27:27">
      <c r="AA93131" s="271"/>
    </row>
    <row r="93132" spans="27:27">
      <c r="AA93132" s="271"/>
    </row>
    <row r="93133" spans="27:27">
      <c r="AA93133" s="271"/>
    </row>
    <row r="93134" spans="27:27">
      <c r="AA93134" s="271"/>
    </row>
    <row r="93135" spans="27:27">
      <c r="AA93135" s="271"/>
    </row>
    <row r="93136" spans="27:27">
      <c r="AA93136" s="271"/>
    </row>
    <row r="93137" spans="27:27">
      <c r="AA93137" s="271"/>
    </row>
    <row r="93138" spans="27:27">
      <c r="AA93138" s="271"/>
    </row>
    <row r="93139" spans="27:27">
      <c r="AA93139" s="271"/>
    </row>
    <row r="93140" spans="27:27">
      <c r="AA93140" s="271"/>
    </row>
    <row r="93141" spans="27:27">
      <c r="AA93141" s="271"/>
    </row>
    <row r="93142" spans="27:27">
      <c r="AA93142" s="271"/>
    </row>
    <row r="93143" spans="27:27">
      <c r="AA93143" s="271"/>
    </row>
    <row r="93144" spans="27:27">
      <c r="AA93144" s="271"/>
    </row>
    <row r="93145" spans="27:27">
      <c r="AA93145" s="271"/>
    </row>
    <row r="93146" spans="27:27">
      <c r="AA93146" s="271"/>
    </row>
    <row r="93147" spans="27:27">
      <c r="AA93147" s="271"/>
    </row>
    <row r="93148" spans="27:27">
      <c r="AA93148" s="271"/>
    </row>
    <row r="93149" spans="27:27">
      <c r="AA93149" s="271"/>
    </row>
    <row r="93150" spans="27:27">
      <c r="AA93150" s="271"/>
    </row>
    <row r="93151" spans="27:27">
      <c r="AA93151" s="271"/>
    </row>
    <row r="93152" spans="27:27">
      <c r="AA93152" s="271"/>
    </row>
    <row r="93153" spans="27:27">
      <c r="AA93153" s="271"/>
    </row>
    <row r="93154" spans="27:27">
      <c r="AA93154" s="271"/>
    </row>
    <row r="93155" spans="27:27">
      <c r="AA93155" s="271"/>
    </row>
    <row r="93156" spans="27:27">
      <c r="AA93156" s="271"/>
    </row>
    <row r="93157" spans="27:27">
      <c r="AA93157" s="271"/>
    </row>
    <row r="93158" spans="27:27">
      <c r="AA93158" s="271"/>
    </row>
    <row r="93159" spans="27:27">
      <c r="AA93159" s="271"/>
    </row>
    <row r="93160" spans="27:27">
      <c r="AA93160" s="271"/>
    </row>
    <row r="93161" spans="27:27">
      <c r="AA93161" s="271"/>
    </row>
    <row r="93162" spans="27:27">
      <c r="AA93162" s="271"/>
    </row>
    <row r="93163" spans="27:27">
      <c r="AA93163" s="271"/>
    </row>
    <row r="93164" spans="27:27">
      <c r="AA93164" s="271"/>
    </row>
    <row r="93165" spans="27:27">
      <c r="AA93165" s="271"/>
    </row>
    <row r="93166" spans="27:27">
      <c r="AA93166" s="271"/>
    </row>
    <row r="93167" spans="27:27">
      <c r="AA93167" s="271"/>
    </row>
    <row r="93168" spans="27:27">
      <c r="AA93168" s="271"/>
    </row>
    <row r="93169" spans="27:27">
      <c r="AA93169" s="271"/>
    </row>
    <row r="93170" spans="27:27">
      <c r="AA93170" s="271"/>
    </row>
    <row r="93171" spans="27:27">
      <c r="AA93171" s="271"/>
    </row>
    <row r="93172" spans="27:27">
      <c r="AA93172" s="271"/>
    </row>
    <row r="93173" spans="27:27">
      <c r="AA93173" s="271"/>
    </row>
    <row r="93174" spans="27:27">
      <c r="AA93174" s="271"/>
    </row>
    <row r="93175" spans="27:27">
      <c r="AA93175" s="271"/>
    </row>
    <row r="93176" spans="27:27">
      <c r="AA93176" s="271"/>
    </row>
    <row r="93177" spans="27:27">
      <c r="AA93177" s="271"/>
    </row>
    <row r="93178" spans="27:27">
      <c r="AA93178" s="271"/>
    </row>
    <row r="93179" spans="27:27">
      <c r="AA93179" s="271"/>
    </row>
    <row r="93180" spans="27:27">
      <c r="AA93180" s="271"/>
    </row>
    <row r="93181" spans="27:27">
      <c r="AA93181" s="271"/>
    </row>
    <row r="93182" spans="27:27">
      <c r="AA93182" s="271"/>
    </row>
    <row r="93183" spans="27:27">
      <c r="AA93183" s="271"/>
    </row>
    <row r="93184" spans="27:27">
      <c r="AA93184" s="271"/>
    </row>
    <row r="93185" spans="27:27">
      <c r="AA93185" s="271"/>
    </row>
    <row r="93186" spans="27:27">
      <c r="AA93186" s="271"/>
    </row>
    <row r="93187" spans="27:27">
      <c r="AA93187" s="271"/>
    </row>
    <row r="93188" spans="27:27">
      <c r="AA93188" s="271"/>
    </row>
    <row r="93189" spans="27:27">
      <c r="AA93189" s="271"/>
    </row>
    <row r="93190" spans="27:27">
      <c r="AA93190" s="271"/>
    </row>
    <row r="93191" spans="27:27">
      <c r="AA93191" s="271"/>
    </row>
    <row r="93192" spans="27:27">
      <c r="AA93192" s="271"/>
    </row>
    <row r="93193" spans="27:27">
      <c r="AA93193" s="271"/>
    </row>
    <row r="93194" spans="27:27">
      <c r="AA93194" s="271"/>
    </row>
    <row r="93195" spans="27:27">
      <c r="AA93195" s="271"/>
    </row>
    <row r="93196" spans="27:27">
      <c r="AA93196" s="271"/>
    </row>
    <row r="93197" spans="27:27">
      <c r="AA93197" s="271"/>
    </row>
    <row r="93198" spans="27:27">
      <c r="AA93198" s="271"/>
    </row>
    <row r="93199" spans="27:27">
      <c r="AA93199" s="271"/>
    </row>
    <row r="93200" spans="27:27">
      <c r="AA93200" s="271"/>
    </row>
    <row r="93201" spans="27:27">
      <c r="AA93201" s="271"/>
    </row>
    <row r="93202" spans="27:27">
      <c r="AA93202" s="271"/>
    </row>
    <row r="93203" spans="27:27">
      <c r="AA93203" s="271"/>
    </row>
    <row r="93204" spans="27:27">
      <c r="AA93204" s="271"/>
    </row>
    <row r="93205" spans="27:27">
      <c r="AA93205" s="271"/>
    </row>
    <row r="93206" spans="27:27">
      <c r="AA93206" s="271"/>
    </row>
    <row r="93207" spans="27:27">
      <c r="AA93207" s="271"/>
    </row>
    <row r="93208" spans="27:27">
      <c r="AA93208" s="271"/>
    </row>
    <row r="93209" spans="27:27">
      <c r="AA93209" s="271"/>
    </row>
    <row r="93210" spans="27:27">
      <c r="AA93210" s="271"/>
    </row>
    <row r="93211" spans="27:27">
      <c r="AA93211" s="271"/>
    </row>
    <row r="93212" spans="27:27">
      <c r="AA93212" s="271"/>
    </row>
    <row r="93213" spans="27:27">
      <c r="AA93213" s="271"/>
    </row>
    <row r="93214" spans="27:27">
      <c r="AA93214" s="271"/>
    </row>
    <row r="93215" spans="27:27">
      <c r="AA93215" s="271"/>
    </row>
    <row r="93216" spans="27:27">
      <c r="AA93216" s="271"/>
    </row>
    <row r="93217" spans="27:27">
      <c r="AA93217" s="271"/>
    </row>
    <row r="93218" spans="27:27">
      <c r="AA93218" s="271"/>
    </row>
    <row r="93219" spans="27:27">
      <c r="AA93219" s="271"/>
    </row>
    <row r="93220" spans="27:27">
      <c r="AA93220" s="271"/>
    </row>
    <row r="93221" spans="27:27">
      <c r="AA93221" s="271"/>
    </row>
    <row r="93222" spans="27:27">
      <c r="AA93222" s="271"/>
    </row>
    <row r="93223" spans="27:27">
      <c r="AA93223" s="271"/>
    </row>
    <row r="93224" spans="27:27">
      <c r="AA93224" s="271"/>
    </row>
    <row r="93225" spans="27:27">
      <c r="AA93225" s="271"/>
    </row>
    <row r="93226" spans="27:27">
      <c r="AA93226" s="271"/>
    </row>
    <row r="93227" spans="27:27">
      <c r="AA93227" s="271"/>
    </row>
    <row r="93228" spans="27:27">
      <c r="AA93228" s="271"/>
    </row>
    <row r="93229" spans="27:27">
      <c r="AA93229" s="271"/>
    </row>
    <row r="93230" spans="27:27">
      <c r="AA93230" s="271"/>
    </row>
    <row r="93231" spans="27:27">
      <c r="AA93231" s="271"/>
    </row>
    <row r="93232" spans="27:27">
      <c r="AA93232" s="271"/>
    </row>
    <row r="93233" spans="27:27">
      <c r="AA93233" s="271"/>
    </row>
    <row r="93234" spans="27:27">
      <c r="AA93234" s="271"/>
    </row>
    <row r="93235" spans="27:27">
      <c r="AA93235" s="271"/>
    </row>
    <row r="93236" spans="27:27">
      <c r="AA93236" s="271"/>
    </row>
    <row r="93237" spans="27:27">
      <c r="AA93237" s="271"/>
    </row>
    <row r="93238" spans="27:27">
      <c r="AA93238" s="271"/>
    </row>
    <row r="93239" spans="27:27">
      <c r="AA93239" s="271"/>
    </row>
    <row r="93240" spans="27:27">
      <c r="AA93240" s="271"/>
    </row>
    <row r="93241" spans="27:27">
      <c r="AA93241" s="271"/>
    </row>
    <row r="93242" spans="27:27">
      <c r="AA93242" s="271"/>
    </row>
    <row r="93243" spans="27:27">
      <c r="AA93243" s="271"/>
    </row>
    <row r="93244" spans="27:27">
      <c r="AA93244" s="271"/>
    </row>
    <row r="93245" spans="27:27">
      <c r="AA93245" s="271"/>
    </row>
    <row r="93246" spans="27:27">
      <c r="AA93246" s="271"/>
    </row>
    <row r="93247" spans="27:27">
      <c r="AA93247" s="271"/>
    </row>
    <row r="93248" spans="27:27">
      <c r="AA93248" s="271"/>
    </row>
    <row r="93249" spans="27:27">
      <c r="AA93249" s="271"/>
    </row>
    <row r="93250" spans="27:27">
      <c r="AA93250" s="271"/>
    </row>
    <row r="93251" spans="27:27">
      <c r="AA93251" s="271"/>
    </row>
    <row r="93252" spans="27:27">
      <c r="AA93252" s="271"/>
    </row>
    <row r="93253" spans="27:27">
      <c r="AA93253" s="271"/>
    </row>
    <row r="93254" spans="27:27">
      <c r="AA93254" s="271"/>
    </row>
    <row r="93255" spans="27:27">
      <c r="AA93255" s="271"/>
    </row>
    <row r="93256" spans="27:27">
      <c r="AA93256" s="271"/>
    </row>
    <row r="93257" spans="27:27">
      <c r="AA93257" s="271"/>
    </row>
    <row r="93258" spans="27:27">
      <c r="AA93258" s="271"/>
    </row>
    <row r="93259" spans="27:27">
      <c r="AA93259" s="271"/>
    </row>
    <row r="93260" spans="27:27">
      <c r="AA93260" s="271"/>
    </row>
    <row r="93261" spans="27:27">
      <c r="AA93261" s="271"/>
    </row>
    <row r="93262" spans="27:27">
      <c r="AA93262" s="271"/>
    </row>
    <row r="93263" spans="27:27">
      <c r="AA93263" s="271"/>
    </row>
    <row r="93264" spans="27:27">
      <c r="AA93264" s="271"/>
    </row>
    <row r="93265" spans="27:27">
      <c r="AA93265" s="271"/>
    </row>
    <row r="93266" spans="27:27">
      <c r="AA93266" s="271"/>
    </row>
    <row r="93267" spans="27:27">
      <c r="AA93267" s="271"/>
    </row>
    <row r="93268" spans="27:27">
      <c r="AA93268" s="271"/>
    </row>
    <row r="93269" spans="27:27">
      <c r="AA93269" s="271"/>
    </row>
    <row r="93270" spans="27:27">
      <c r="AA93270" s="271"/>
    </row>
    <row r="93271" spans="27:27">
      <c r="AA93271" s="271"/>
    </row>
    <row r="93272" spans="27:27">
      <c r="AA93272" s="271"/>
    </row>
    <row r="93273" spans="27:27">
      <c r="AA93273" s="271"/>
    </row>
    <row r="93274" spans="27:27">
      <c r="AA93274" s="271"/>
    </row>
    <row r="93275" spans="27:27">
      <c r="AA93275" s="271"/>
    </row>
    <row r="93276" spans="27:27">
      <c r="AA93276" s="271"/>
    </row>
    <row r="93277" spans="27:27">
      <c r="AA93277" s="271"/>
    </row>
    <row r="93278" spans="27:27">
      <c r="AA93278" s="271"/>
    </row>
    <row r="93279" spans="27:27">
      <c r="AA93279" s="271"/>
    </row>
    <row r="93280" spans="27:27">
      <c r="AA93280" s="271"/>
    </row>
    <row r="93281" spans="27:27">
      <c r="AA93281" s="271"/>
    </row>
    <row r="93282" spans="27:27">
      <c r="AA93282" s="271"/>
    </row>
    <row r="93283" spans="27:27">
      <c r="AA93283" s="271"/>
    </row>
    <row r="93284" spans="27:27">
      <c r="AA93284" s="271"/>
    </row>
    <row r="93285" spans="27:27">
      <c r="AA93285" s="271"/>
    </row>
    <row r="93286" spans="27:27">
      <c r="AA93286" s="271"/>
    </row>
    <row r="93287" spans="27:27">
      <c r="AA93287" s="271"/>
    </row>
    <row r="93288" spans="27:27">
      <c r="AA93288" s="271"/>
    </row>
    <row r="93289" spans="27:27">
      <c r="AA93289" s="271"/>
    </row>
    <row r="93290" spans="27:27">
      <c r="AA93290" s="271"/>
    </row>
    <row r="93291" spans="27:27">
      <c r="AA93291" s="271"/>
    </row>
    <row r="93292" spans="27:27">
      <c r="AA93292" s="271"/>
    </row>
    <row r="93293" spans="27:27">
      <c r="AA93293" s="271"/>
    </row>
    <row r="93294" spans="27:27">
      <c r="AA93294" s="271"/>
    </row>
    <row r="93295" spans="27:27">
      <c r="AA93295" s="271"/>
    </row>
    <row r="93296" spans="27:27">
      <c r="AA93296" s="271"/>
    </row>
    <row r="93297" spans="27:27">
      <c r="AA93297" s="271"/>
    </row>
    <row r="93298" spans="27:27">
      <c r="AA93298" s="271"/>
    </row>
    <row r="93299" spans="27:27">
      <c r="AA93299" s="271"/>
    </row>
    <row r="93300" spans="27:27">
      <c r="AA93300" s="271"/>
    </row>
    <row r="93301" spans="27:27">
      <c r="AA93301" s="271"/>
    </row>
    <row r="93302" spans="27:27">
      <c r="AA93302" s="271"/>
    </row>
    <row r="93303" spans="27:27">
      <c r="AA93303" s="271"/>
    </row>
    <row r="93304" spans="27:27">
      <c r="AA93304" s="271"/>
    </row>
    <row r="93305" spans="27:27">
      <c r="AA93305" s="271"/>
    </row>
    <row r="93306" spans="27:27">
      <c r="AA93306" s="271"/>
    </row>
    <row r="93307" spans="27:27">
      <c r="AA93307" s="271"/>
    </row>
    <row r="93308" spans="27:27">
      <c r="AA93308" s="271"/>
    </row>
    <row r="93309" spans="27:27">
      <c r="AA93309" s="271"/>
    </row>
    <row r="93310" spans="27:27">
      <c r="AA93310" s="271"/>
    </row>
    <row r="93311" spans="27:27">
      <c r="AA93311" s="271"/>
    </row>
    <row r="93312" spans="27:27">
      <c r="AA93312" s="271"/>
    </row>
    <row r="93313" spans="27:27">
      <c r="AA93313" s="271"/>
    </row>
    <row r="93314" spans="27:27">
      <c r="AA93314" s="271"/>
    </row>
    <row r="93315" spans="27:27">
      <c r="AA93315" s="271"/>
    </row>
    <row r="93316" spans="27:27">
      <c r="AA93316" s="271"/>
    </row>
    <row r="93317" spans="27:27">
      <c r="AA93317" s="271"/>
    </row>
    <row r="93318" spans="27:27">
      <c r="AA93318" s="271"/>
    </row>
    <row r="93319" spans="27:27">
      <c r="AA93319" s="271"/>
    </row>
    <row r="93320" spans="27:27">
      <c r="AA93320" s="271"/>
    </row>
    <row r="93321" spans="27:27">
      <c r="AA93321" s="271"/>
    </row>
    <row r="93322" spans="27:27">
      <c r="AA93322" s="271"/>
    </row>
    <row r="93323" spans="27:27">
      <c r="AA93323" s="271"/>
    </row>
    <row r="93324" spans="27:27">
      <c r="AA93324" s="271"/>
    </row>
    <row r="93325" spans="27:27">
      <c r="AA93325" s="271"/>
    </row>
    <row r="93326" spans="27:27">
      <c r="AA93326" s="271"/>
    </row>
    <row r="93327" spans="27:27">
      <c r="AA93327" s="271"/>
    </row>
    <row r="93328" spans="27:27">
      <c r="AA93328" s="271"/>
    </row>
    <row r="93329" spans="27:27">
      <c r="AA93329" s="271"/>
    </row>
    <row r="93330" spans="27:27">
      <c r="AA93330" s="271"/>
    </row>
    <row r="93331" spans="27:27">
      <c r="AA93331" s="271"/>
    </row>
    <row r="93332" spans="27:27">
      <c r="AA93332" s="271"/>
    </row>
    <row r="93333" spans="27:27">
      <c r="AA93333" s="271"/>
    </row>
    <row r="93334" spans="27:27">
      <c r="AA93334" s="271"/>
    </row>
    <row r="93335" spans="27:27">
      <c r="AA93335" s="271"/>
    </row>
    <row r="93336" spans="27:27">
      <c r="AA93336" s="271"/>
    </row>
    <row r="93337" spans="27:27">
      <c r="AA93337" s="271"/>
    </row>
    <row r="93338" spans="27:27">
      <c r="AA93338" s="271"/>
    </row>
    <row r="93339" spans="27:27">
      <c r="AA93339" s="271"/>
    </row>
    <row r="93340" spans="27:27">
      <c r="AA93340" s="271"/>
    </row>
    <row r="93341" spans="27:27">
      <c r="AA93341" s="271"/>
    </row>
    <row r="93342" spans="27:27">
      <c r="AA93342" s="271"/>
    </row>
    <row r="93343" spans="27:27">
      <c r="AA93343" s="271"/>
    </row>
    <row r="93344" spans="27:27">
      <c r="AA93344" s="271"/>
    </row>
    <row r="93345" spans="27:27">
      <c r="AA93345" s="271"/>
    </row>
    <row r="93346" spans="27:27">
      <c r="AA93346" s="271"/>
    </row>
    <row r="93347" spans="27:27">
      <c r="AA93347" s="271"/>
    </row>
    <row r="93348" spans="27:27">
      <c r="AA93348" s="271"/>
    </row>
    <row r="93349" spans="27:27">
      <c r="AA93349" s="271"/>
    </row>
    <row r="93350" spans="27:27">
      <c r="AA93350" s="271"/>
    </row>
    <row r="93351" spans="27:27">
      <c r="AA93351" s="271"/>
    </row>
    <row r="93352" spans="27:27">
      <c r="AA93352" s="271"/>
    </row>
    <row r="93353" spans="27:27">
      <c r="AA93353" s="271"/>
    </row>
    <row r="93354" spans="27:27">
      <c r="AA93354" s="271"/>
    </row>
    <row r="93355" spans="27:27">
      <c r="AA93355" s="271"/>
    </row>
    <row r="93356" spans="27:27">
      <c r="AA93356" s="271"/>
    </row>
    <row r="93357" spans="27:27">
      <c r="AA93357" s="271"/>
    </row>
    <row r="93358" spans="27:27">
      <c r="AA93358" s="271"/>
    </row>
    <row r="93359" spans="27:27">
      <c r="AA93359" s="271"/>
    </row>
    <row r="93360" spans="27:27">
      <c r="AA93360" s="271"/>
    </row>
    <row r="93361" spans="27:27">
      <c r="AA93361" s="271"/>
    </row>
    <row r="93362" spans="27:27">
      <c r="AA93362" s="271"/>
    </row>
    <row r="93363" spans="27:27">
      <c r="AA93363" s="271"/>
    </row>
    <row r="93364" spans="27:27">
      <c r="AA93364" s="271"/>
    </row>
    <row r="93365" spans="27:27">
      <c r="AA93365" s="271"/>
    </row>
    <row r="93366" spans="27:27">
      <c r="AA93366" s="271"/>
    </row>
    <row r="93367" spans="27:27">
      <c r="AA93367" s="271"/>
    </row>
    <row r="93368" spans="27:27">
      <c r="AA93368" s="271"/>
    </row>
    <row r="93369" spans="27:27">
      <c r="AA93369" s="271"/>
    </row>
    <row r="93370" spans="27:27">
      <c r="AA93370" s="271"/>
    </row>
    <row r="93371" spans="27:27">
      <c r="AA93371" s="271"/>
    </row>
    <row r="93372" spans="27:27">
      <c r="AA93372" s="271"/>
    </row>
    <row r="93373" spans="27:27">
      <c r="AA93373" s="271"/>
    </row>
    <row r="93374" spans="27:27">
      <c r="AA93374" s="271"/>
    </row>
    <row r="93375" spans="27:27">
      <c r="AA93375" s="271"/>
    </row>
    <row r="93376" spans="27:27">
      <c r="AA93376" s="271"/>
    </row>
    <row r="93377" spans="27:27">
      <c r="AA93377" s="271"/>
    </row>
    <row r="93378" spans="27:27">
      <c r="AA93378" s="271"/>
    </row>
    <row r="93379" spans="27:27">
      <c r="AA93379" s="271"/>
    </row>
    <row r="93380" spans="27:27">
      <c r="AA93380" s="271"/>
    </row>
    <row r="93381" spans="27:27">
      <c r="AA93381" s="271"/>
    </row>
    <row r="93382" spans="27:27">
      <c r="AA93382" s="271"/>
    </row>
    <row r="93383" spans="27:27">
      <c r="AA93383" s="271"/>
    </row>
    <row r="93384" spans="27:27">
      <c r="AA93384" s="271"/>
    </row>
    <row r="93385" spans="27:27">
      <c r="AA93385" s="271"/>
    </row>
    <row r="93386" spans="27:27">
      <c r="AA93386" s="271"/>
    </row>
    <row r="93387" spans="27:27">
      <c r="AA93387" s="271"/>
    </row>
    <row r="93388" spans="27:27">
      <c r="AA93388" s="271"/>
    </row>
    <row r="93389" spans="27:27">
      <c r="AA93389" s="271"/>
    </row>
    <row r="93390" spans="27:27">
      <c r="AA93390" s="271"/>
    </row>
    <row r="93391" spans="27:27">
      <c r="AA93391" s="271"/>
    </row>
    <row r="93392" spans="27:27">
      <c r="AA93392" s="271"/>
    </row>
    <row r="93393" spans="27:27">
      <c r="AA93393" s="271"/>
    </row>
    <row r="93394" spans="27:27">
      <c r="AA93394" s="271"/>
    </row>
    <row r="93395" spans="27:27">
      <c r="AA93395" s="271"/>
    </row>
    <row r="93396" spans="27:27">
      <c r="AA93396" s="271"/>
    </row>
    <row r="93397" spans="27:27">
      <c r="AA93397" s="271"/>
    </row>
    <row r="93398" spans="27:27">
      <c r="AA93398" s="271"/>
    </row>
    <row r="93399" spans="27:27">
      <c r="AA93399" s="271"/>
    </row>
    <row r="93400" spans="27:27">
      <c r="AA93400" s="271"/>
    </row>
    <row r="93401" spans="27:27">
      <c r="AA93401" s="271"/>
    </row>
    <row r="93402" spans="27:27">
      <c r="AA93402" s="271"/>
    </row>
    <row r="93403" spans="27:27">
      <c r="AA93403" s="271"/>
    </row>
    <row r="93404" spans="27:27">
      <c r="AA93404" s="271"/>
    </row>
    <row r="93405" spans="27:27">
      <c r="AA93405" s="271"/>
    </row>
    <row r="93406" spans="27:27">
      <c r="AA93406" s="271"/>
    </row>
    <row r="93407" spans="27:27">
      <c r="AA93407" s="271"/>
    </row>
    <row r="93408" spans="27:27">
      <c r="AA93408" s="271"/>
    </row>
    <row r="93409" spans="27:27">
      <c r="AA93409" s="271"/>
    </row>
    <row r="93410" spans="27:27">
      <c r="AA93410" s="271"/>
    </row>
    <row r="93411" spans="27:27">
      <c r="AA93411" s="271"/>
    </row>
    <row r="93412" spans="27:27">
      <c r="AA93412" s="271"/>
    </row>
    <row r="93413" spans="27:27">
      <c r="AA93413" s="271"/>
    </row>
    <row r="93414" spans="27:27">
      <c r="AA93414" s="271"/>
    </row>
    <row r="93415" spans="27:27">
      <c r="AA93415" s="271"/>
    </row>
    <row r="93416" spans="27:27">
      <c r="AA93416" s="271"/>
    </row>
    <row r="93417" spans="27:27">
      <c r="AA93417" s="271"/>
    </row>
    <row r="93418" spans="27:27">
      <c r="AA93418" s="271"/>
    </row>
    <row r="93419" spans="27:27">
      <c r="AA93419" s="271"/>
    </row>
    <row r="93420" spans="27:27">
      <c r="AA93420" s="271"/>
    </row>
    <row r="93421" spans="27:27">
      <c r="AA93421" s="271"/>
    </row>
    <row r="93422" spans="27:27">
      <c r="AA93422" s="271"/>
    </row>
    <row r="93423" spans="27:27">
      <c r="AA93423" s="271"/>
    </row>
    <row r="93424" spans="27:27">
      <c r="AA93424" s="271"/>
    </row>
    <row r="93425" spans="27:27">
      <c r="AA93425" s="271"/>
    </row>
    <row r="93426" spans="27:27">
      <c r="AA93426" s="271"/>
    </row>
    <row r="93427" spans="27:27">
      <c r="AA93427" s="271"/>
    </row>
    <row r="93428" spans="27:27">
      <c r="AA93428" s="271"/>
    </row>
    <row r="93429" spans="27:27">
      <c r="AA93429" s="271"/>
    </row>
    <row r="93430" spans="27:27">
      <c r="AA93430" s="271"/>
    </row>
    <row r="93431" spans="27:27">
      <c r="AA93431" s="271"/>
    </row>
    <row r="93432" spans="27:27">
      <c r="AA93432" s="271"/>
    </row>
    <row r="93433" spans="27:27">
      <c r="AA93433" s="271"/>
    </row>
    <row r="93434" spans="27:27">
      <c r="AA93434" s="271"/>
    </row>
    <row r="93435" spans="27:27">
      <c r="AA93435" s="271"/>
    </row>
    <row r="93436" spans="27:27">
      <c r="AA93436" s="271"/>
    </row>
    <row r="93437" spans="27:27">
      <c r="AA93437" s="271"/>
    </row>
    <row r="93438" spans="27:27">
      <c r="AA93438" s="271"/>
    </row>
    <row r="93439" spans="27:27">
      <c r="AA93439" s="271"/>
    </row>
    <row r="93440" spans="27:27">
      <c r="AA93440" s="271"/>
    </row>
    <row r="93441" spans="27:27">
      <c r="AA93441" s="271"/>
    </row>
    <row r="93442" spans="27:27">
      <c r="AA93442" s="271"/>
    </row>
    <row r="93443" spans="27:27">
      <c r="AA93443" s="271"/>
    </row>
    <row r="93444" spans="27:27">
      <c r="AA93444" s="271"/>
    </row>
    <row r="93445" spans="27:27">
      <c r="AA93445" s="271"/>
    </row>
    <row r="93446" spans="27:27">
      <c r="AA93446" s="271"/>
    </row>
    <row r="93447" spans="27:27">
      <c r="AA93447" s="271"/>
    </row>
    <row r="93448" spans="27:27">
      <c r="AA93448" s="271"/>
    </row>
    <row r="93449" spans="27:27">
      <c r="AA93449" s="271"/>
    </row>
    <row r="93450" spans="27:27">
      <c r="AA93450" s="271"/>
    </row>
    <row r="93451" spans="27:27">
      <c r="AA93451" s="271"/>
    </row>
    <row r="93452" spans="27:27">
      <c r="AA93452" s="271"/>
    </row>
    <row r="93453" spans="27:27">
      <c r="AA93453" s="271"/>
    </row>
    <row r="93454" spans="27:27">
      <c r="AA93454" s="271"/>
    </row>
    <row r="93455" spans="27:27">
      <c r="AA93455" s="271"/>
    </row>
    <row r="93456" spans="27:27">
      <c r="AA93456" s="271"/>
    </row>
    <row r="93457" spans="27:27">
      <c r="AA93457" s="271"/>
    </row>
    <row r="93458" spans="27:27">
      <c r="AA93458" s="271"/>
    </row>
    <row r="93459" spans="27:27">
      <c r="AA93459" s="271"/>
    </row>
    <row r="93460" spans="27:27">
      <c r="AA93460" s="271"/>
    </row>
    <row r="93461" spans="27:27">
      <c r="AA93461" s="271"/>
    </row>
    <row r="93462" spans="27:27">
      <c r="AA93462" s="271"/>
    </row>
    <row r="93463" spans="27:27">
      <c r="AA93463" s="271"/>
    </row>
    <row r="93464" spans="27:27">
      <c r="AA93464" s="271"/>
    </row>
    <row r="93465" spans="27:27">
      <c r="AA93465" s="271"/>
    </row>
    <row r="93466" spans="27:27">
      <c r="AA93466" s="271"/>
    </row>
    <row r="93467" spans="27:27">
      <c r="AA93467" s="271"/>
    </row>
    <row r="93468" spans="27:27">
      <c r="AA93468" s="271"/>
    </row>
    <row r="93469" spans="27:27">
      <c r="AA93469" s="271"/>
    </row>
    <row r="93470" spans="27:27">
      <c r="AA93470" s="271"/>
    </row>
    <row r="93471" spans="27:27">
      <c r="AA93471" s="271"/>
    </row>
    <row r="93472" spans="27:27">
      <c r="AA93472" s="271"/>
    </row>
    <row r="93473" spans="27:27">
      <c r="AA93473" s="271"/>
    </row>
    <row r="93474" spans="27:27">
      <c r="AA93474" s="271"/>
    </row>
    <row r="93475" spans="27:27">
      <c r="AA93475" s="271"/>
    </row>
    <row r="93476" spans="27:27">
      <c r="AA93476" s="271"/>
    </row>
    <row r="93477" spans="27:27">
      <c r="AA93477" s="271"/>
    </row>
    <row r="93478" spans="27:27">
      <c r="AA93478" s="271"/>
    </row>
    <row r="93479" spans="27:27">
      <c r="AA93479" s="271"/>
    </row>
    <row r="93480" spans="27:27">
      <c r="AA93480" s="271"/>
    </row>
    <row r="93481" spans="27:27">
      <c r="AA93481" s="271"/>
    </row>
    <row r="93482" spans="27:27">
      <c r="AA93482" s="271"/>
    </row>
    <row r="93483" spans="27:27">
      <c r="AA93483" s="271"/>
    </row>
    <row r="93484" spans="27:27">
      <c r="AA93484" s="271"/>
    </row>
    <row r="93485" spans="27:27">
      <c r="AA93485" s="271"/>
    </row>
    <row r="93486" spans="27:27">
      <c r="AA93486" s="271"/>
    </row>
    <row r="93487" spans="27:27">
      <c r="AA93487" s="271"/>
    </row>
    <row r="93488" spans="27:27">
      <c r="AA93488" s="271"/>
    </row>
    <row r="93489" spans="27:27">
      <c r="AA93489" s="271"/>
    </row>
    <row r="93490" spans="27:27">
      <c r="AA93490" s="271"/>
    </row>
    <row r="93491" spans="27:27">
      <c r="AA93491" s="271"/>
    </row>
    <row r="93492" spans="27:27">
      <c r="AA93492" s="271"/>
    </row>
    <row r="93493" spans="27:27">
      <c r="AA93493" s="271"/>
    </row>
    <row r="93494" spans="27:27">
      <c r="AA93494" s="271"/>
    </row>
    <row r="93495" spans="27:27">
      <c r="AA93495" s="271"/>
    </row>
    <row r="93496" spans="27:27">
      <c r="AA93496" s="271"/>
    </row>
    <row r="93497" spans="27:27">
      <c r="AA93497" s="271"/>
    </row>
    <row r="93498" spans="27:27">
      <c r="AA93498" s="271"/>
    </row>
    <row r="93499" spans="27:27">
      <c r="AA93499" s="271"/>
    </row>
    <row r="93500" spans="27:27">
      <c r="AA93500" s="271"/>
    </row>
    <row r="93501" spans="27:27">
      <c r="AA93501" s="271"/>
    </row>
    <row r="93502" spans="27:27">
      <c r="AA93502" s="271"/>
    </row>
    <row r="93503" spans="27:27">
      <c r="AA93503" s="271"/>
    </row>
    <row r="93504" spans="27:27">
      <c r="AA93504" s="271"/>
    </row>
    <row r="93505" spans="27:27">
      <c r="AA93505" s="271"/>
    </row>
    <row r="93506" spans="27:27">
      <c r="AA93506" s="271"/>
    </row>
    <row r="93507" spans="27:27">
      <c r="AA93507" s="271"/>
    </row>
    <row r="93508" spans="27:27">
      <c r="AA93508" s="271"/>
    </row>
    <row r="93509" spans="27:27">
      <c r="AA93509" s="271"/>
    </row>
    <row r="93510" spans="27:27">
      <c r="AA93510" s="271"/>
    </row>
    <row r="93511" spans="27:27">
      <c r="AA93511" s="271"/>
    </row>
    <row r="93512" spans="27:27">
      <c r="AA93512" s="271"/>
    </row>
    <row r="93513" spans="27:27">
      <c r="AA93513" s="271"/>
    </row>
    <row r="93514" spans="27:27">
      <c r="AA93514" s="271"/>
    </row>
    <row r="93515" spans="27:27">
      <c r="AA93515" s="271"/>
    </row>
    <row r="93516" spans="27:27">
      <c r="AA93516" s="271"/>
    </row>
    <row r="93517" spans="27:27">
      <c r="AA93517" s="271"/>
    </row>
    <row r="93518" spans="27:27">
      <c r="AA93518" s="271"/>
    </row>
    <row r="93519" spans="27:27">
      <c r="AA93519" s="271"/>
    </row>
    <row r="93520" spans="27:27">
      <c r="AA93520" s="271"/>
    </row>
    <row r="93521" spans="27:27">
      <c r="AA93521" s="271"/>
    </row>
    <row r="93522" spans="27:27">
      <c r="AA93522" s="271"/>
    </row>
    <row r="93523" spans="27:27">
      <c r="AA93523" s="271"/>
    </row>
    <row r="93524" spans="27:27">
      <c r="AA93524" s="271"/>
    </row>
    <row r="93525" spans="27:27">
      <c r="AA93525" s="271"/>
    </row>
    <row r="93526" spans="27:27">
      <c r="AA93526" s="271"/>
    </row>
    <row r="93527" spans="27:27">
      <c r="AA93527" s="271"/>
    </row>
    <row r="93528" spans="27:27">
      <c r="AA93528" s="271"/>
    </row>
    <row r="93529" spans="27:27">
      <c r="AA93529" s="271"/>
    </row>
    <row r="93530" spans="27:27">
      <c r="AA93530" s="271"/>
    </row>
    <row r="93531" spans="27:27">
      <c r="AA93531" s="271"/>
    </row>
    <row r="93532" spans="27:27">
      <c r="AA93532" s="271"/>
    </row>
    <row r="93533" spans="27:27">
      <c r="AA93533" s="271"/>
    </row>
    <row r="93534" spans="27:27">
      <c r="AA93534" s="271"/>
    </row>
    <row r="93535" spans="27:27">
      <c r="AA93535" s="271"/>
    </row>
    <row r="93536" spans="27:27">
      <c r="AA93536" s="271"/>
    </row>
    <row r="93537" spans="27:27">
      <c r="AA93537" s="271"/>
    </row>
    <row r="93538" spans="27:27">
      <c r="AA93538" s="271"/>
    </row>
    <row r="93539" spans="27:27">
      <c r="AA93539" s="271"/>
    </row>
    <row r="93540" spans="27:27">
      <c r="AA93540" s="271"/>
    </row>
    <row r="93541" spans="27:27">
      <c r="AA93541" s="271"/>
    </row>
    <row r="93542" spans="27:27">
      <c r="AA93542" s="271"/>
    </row>
    <row r="93543" spans="27:27">
      <c r="AA93543" s="271"/>
    </row>
    <row r="93544" spans="27:27">
      <c r="AA93544" s="271"/>
    </row>
    <row r="93545" spans="27:27">
      <c r="AA93545" s="271"/>
    </row>
    <row r="93546" spans="27:27">
      <c r="AA93546" s="271"/>
    </row>
    <row r="93547" spans="27:27">
      <c r="AA93547" s="271"/>
    </row>
    <row r="93548" spans="27:27">
      <c r="AA93548" s="271"/>
    </row>
    <row r="93549" spans="27:27">
      <c r="AA93549" s="271"/>
    </row>
    <row r="93550" spans="27:27">
      <c r="AA93550" s="271"/>
    </row>
    <row r="93551" spans="27:27">
      <c r="AA93551" s="271"/>
    </row>
    <row r="93552" spans="27:27">
      <c r="AA93552" s="271"/>
    </row>
    <row r="93553" spans="27:27">
      <c r="AA93553" s="271"/>
    </row>
    <row r="93554" spans="27:27">
      <c r="AA93554" s="271"/>
    </row>
    <row r="93555" spans="27:27">
      <c r="AA93555" s="271"/>
    </row>
    <row r="93556" spans="27:27">
      <c r="AA93556" s="271"/>
    </row>
    <row r="93557" spans="27:27">
      <c r="AA93557" s="271"/>
    </row>
    <row r="93558" spans="27:27">
      <c r="AA93558" s="271"/>
    </row>
    <row r="93559" spans="27:27">
      <c r="AA93559" s="271"/>
    </row>
    <row r="93560" spans="27:27">
      <c r="AA93560" s="271"/>
    </row>
    <row r="93561" spans="27:27">
      <c r="AA93561" s="271"/>
    </row>
    <row r="93562" spans="27:27">
      <c r="AA93562" s="271"/>
    </row>
    <row r="93563" spans="27:27">
      <c r="AA93563" s="271"/>
    </row>
    <row r="93564" spans="27:27">
      <c r="AA93564" s="271"/>
    </row>
    <row r="93565" spans="27:27">
      <c r="AA93565" s="271"/>
    </row>
    <row r="93566" spans="27:27">
      <c r="AA93566" s="271"/>
    </row>
    <row r="93567" spans="27:27">
      <c r="AA93567" s="271"/>
    </row>
    <row r="93568" spans="27:27">
      <c r="AA93568" s="271"/>
    </row>
    <row r="93569" spans="27:27">
      <c r="AA93569" s="271"/>
    </row>
    <row r="93570" spans="27:27">
      <c r="AA93570" s="271"/>
    </row>
    <row r="93571" spans="27:27">
      <c r="AA93571" s="271"/>
    </row>
    <row r="93572" spans="27:27">
      <c r="AA93572" s="271"/>
    </row>
    <row r="93573" spans="27:27">
      <c r="AA93573" s="271"/>
    </row>
    <row r="93574" spans="27:27">
      <c r="AA93574" s="271"/>
    </row>
    <row r="93575" spans="27:27">
      <c r="AA93575" s="271"/>
    </row>
    <row r="93576" spans="27:27">
      <c r="AA93576" s="271"/>
    </row>
    <row r="93577" spans="27:27">
      <c r="AA93577" s="271"/>
    </row>
    <row r="93578" spans="27:27">
      <c r="AA93578" s="271"/>
    </row>
    <row r="93579" spans="27:27">
      <c r="AA93579" s="271"/>
    </row>
    <row r="93580" spans="27:27">
      <c r="AA93580" s="271"/>
    </row>
    <row r="93581" spans="27:27">
      <c r="AA93581" s="271"/>
    </row>
    <row r="93582" spans="27:27">
      <c r="AA93582" s="271"/>
    </row>
    <row r="93583" spans="27:27">
      <c r="AA93583" s="271"/>
    </row>
    <row r="93584" spans="27:27">
      <c r="AA93584" s="271"/>
    </row>
    <row r="93585" spans="27:27">
      <c r="AA93585" s="271"/>
    </row>
    <row r="93586" spans="27:27">
      <c r="AA93586" s="271"/>
    </row>
    <row r="93587" spans="27:27">
      <c r="AA93587" s="271"/>
    </row>
    <row r="93588" spans="27:27">
      <c r="AA93588" s="271"/>
    </row>
    <row r="93589" spans="27:27">
      <c r="AA93589" s="271"/>
    </row>
    <row r="93590" spans="27:27">
      <c r="AA93590" s="271"/>
    </row>
    <row r="93591" spans="27:27">
      <c r="AA93591" s="271"/>
    </row>
    <row r="93592" spans="27:27">
      <c r="AA93592" s="271"/>
    </row>
    <row r="93593" spans="27:27">
      <c r="AA93593" s="271"/>
    </row>
    <row r="93594" spans="27:27">
      <c r="AA93594" s="271"/>
    </row>
    <row r="93595" spans="27:27">
      <c r="AA93595" s="271"/>
    </row>
    <row r="93596" spans="27:27">
      <c r="AA93596" s="271"/>
    </row>
    <row r="93597" spans="27:27">
      <c r="AA93597" s="271"/>
    </row>
    <row r="93598" spans="27:27">
      <c r="AA93598" s="271"/>
    </row>
    <row r="93599" spans="27:27">
      <c r="AA93599" s="271"/>
    </row>
    <row r="93600" spans="27:27">
      <c r="AA93600" s="271"/>
    </row>
    <row r="93601" spans="27:27">
      <c r="AA93601" s="271"/>
    </row>
    <row r="93602" spans="27:27">
      <c r="AA93602" s="271"/>
    </row>
    <row r="93603" spans="27:27">
      <c r="AA93603" s="271"/>
    </row>
    <row r="93604" spans="27:27">
      <c r="AA93604" s="271"/>
    </row>
    <row r="93605" spans="27:27">
      <c r="AA93605" s="271"/>
    </row>
    <row r="93606" spans="27:27">
      <c r="AA93606" s="271"/>
    </row>
    <row r="93607" spans="27:27">
      <c r="AA93607" s="271"/>
    </row>
    <row r="93608" spans="27:27">
      <c r="AA93608" s="271"/>
    </row>
    <row r="93609" spans="27:27">
      <c r="AA93609" s="271"/>
    </row>
    <row r="93610" spans="27:27">
      <c r="AA93610" s="271"/>
    </row>
    <row r="93611" spans="27:27">
      <c r="AA93611" s="271"/>
    </row>
    <row r="93612" spans="27:27">
      <c r="AA93612" s="271"/>
    </row>
    <row r="93613" spans="27:27">
      <c r="AA93613" s="271"/>
    </row>
    <row r="93614" spans="27:27">
      <c r="AA93614" s="271"/>
    </row>
    <row r="93615" spans="27:27">
      <c r="AA93615" s="271"/>
    </row>
    <row r="93616" spans="27:27">
      <c r="AA93616" s="271"/>
    </row>
    <row r="93617" spans="27:27">
      <c r="AA93617" s="271"/>
    </row>
    <row r="93618" spans="27:27">
      <c r="AA93618" s="271"/>
    </row>
    <row r="93619" spans="27:27">
      <c r="AA93619" s="271"/>
    </row>
    <row r="93620" spans="27:27">
      <c r="AA93620" s="271"/>
    </row>
    <row r="93621" spans="27:27">
      <c r="AA93621" s="271"/>
    </row>
    <row r="93622" spans="27:27">
      <c r="AA93622" s="271"/>
    </row>
    <row r="93623" spans="27:27">
      <c r="AA93623" s="271"/>
    </row>
    <row r="93624" spans="27:27">
      <c r="AA93624" s="271"/>
    </row>
    <row r="93625" spans="27:27">
      <c r="AA93625" s="271"/>
    </row>
    <row r="93626" spans="27:27">
      <c r="AA93626" s="271"/>
    </row>
    <row r="93627" spans="27:27">
      <c r="AA93627" s="271"/>
    </row>
    <row r="93628" spans="27:27">
      <c r="AA93628" s="271"/>
    </row>
    <row r="93629" spans="27:27">
      <c r="AA93629" s="271"/>
    </row>
    <row r="93630" spans="27:27">
      <c r="AA93630" s="271"/>
    </row>
    <row r="93631" spans="27:27">
      <c r="AA93631" s="271"/>
    </row>
    <row r="93632" spans="27:27">
      <c r="AA93632" s="271"/>
    </row>
    <row r="93633" spans="27:27">
      <c r="AA93633" s="271"/>
    </row>
    <row r="93634" spans="27:27">
      <c r="AA93634" s="271"/>
    </row>
    <row r="93635" spans="27:27">
      <c r="AA93635" s="271"/>
    </row>
    <row r="93636" spans="27:27">
      <c r="AA93636" s="271"/>
    </row>
    <row r="93637" spans="27:27">
      <c r="AA93637" s="271"/>
    </row>
    <row r="93638" spans="27:27">
      <c r="AA93638" s="271"/>
    </row>
    <row r="93639" spans="27:27">
      <c r="AA93639" s="271"/>
    </row>
    <row r="93640" spans="27:27">
      <c r="AA93640" s="271"/>
    </row>
    <row r="93641" spans="27:27">
      <c r="AA93641" s="271"/>
    </row>
    <row r="93642" spans="27:27">
      <c r="AA93642" s="271"/>
    </row>
    <row r="93643" spans="27:27">
      <c r="AA93643" s="271"/>
    </row>
    <row r="93644" spans="27:27">
      <c r="AA93644" s="271"/>
    </row>
    <row r="93645" spans="27:27">
      <c r="AA93645" s="271"/>
    </row>
    <row r="93646" spans="27:27">
      <c r="AA93646" s="271"/>
    </row>
    <row r="93647" spans="27:27">
      <c r="AA93647" s="271"/>
    </row>
    <row r="93648" spans="27:27">
      <c r="AA93648" s="271"/>
    </row>
    <row r="93649" spans="27:27">
      <c r="AA93649" s="271"/>
    </row>
    <row r="93650" spans="27:27">
      <c r="AA93650" s="271"/>
    </row>
    <row r="93651" spans="27:27">
      <c r="AA93651" s="271"/>
    </row>
    <row r="93652" spans="27:27">
      <c r="AA93652" s="271"/>
    </row>
    <row r="93653" spans="27:27">
      <c r="AA93653" s="271"/>
    </row>
    <row r="93654" spans="27:27">
      <c r="AA93654" s="271"/>
    </row>
    <row r="93655" spans="27:27">
      <c r="AA93655" s="271"/>
    </row>
    <row r="93656" spans="27:27">
      <c r="AA93656" s="271"/>
    </row>
    <row r="93657" spans="27:27">
      <c r="AA93657" s="271"/>
    </row>
    <row r="93658" spans="27:27">
      <c r="AA93658" s="271"/>
    </row>
    <row r="93659" spans="27:27">
      <c r="AA93659" s="271"/>
    </row>
    <row r="93660" spans="27:27">
      <c r="AA93660" s="271"/>
    </row>
    <row r="93661" spans="27:27">
      <c r="AA93661" s="271"/>
    </row>
    <row r="93662" spans="27:27">
      <c r="AA93662" s="271"/>
    </row>
    <row r="93663" spans="27:27">
      <c r="AA93663" s="271"/>
    </row>
    <row r="93664" spans="27:27">
      <c r="AA93664" s="271"/>
    </row>
    <row r="93665" spans="27:27">
      <c r="AA93665" s="271"/>
    </row>
    <row r="93666" spans="27:27">
      <c r="AA93666" s="271"/>
    </row>
    <row r="93667" spans="27:27">
      <c r="AA93667" s="271"/>
    </row>
    <row r="93668" spans="27:27">
      <c r="AA93668" s="271"/>
    </row>
    <row r="93669" spans="27:27">
      <c r="AA93669" s="271"/>
    </row>
    <row r="93670" spans="27:27">
      <c r="AA93670" s="271"/>
    </row>
    <row r="93671" spans="27:27">
      <c r="AA93671" s="271"/>
    </row>
    <row r="93672" spans="27:27">
      <c r="AA93672" s="271"/>
    </row>
    <row r="93673" spans="27:27">
      <c r="AA93673" s="271"/>
    </row>
    <row r="93674" spans="27:27">
      <c r="AA93674" s="271"/>
    </row>
    <row r="93675" spans="27:27">
      <c r="AA93675" s="271"/>
    </row>
    <row r="93676" spans="27:27">
      <c r="AA93676" s="271"/>
    </row>
    <row r="93677" spans="27:27">
      <c r="AA93677" s="271"/>
    </row>
    <row r="93678" spans="27:27">
      <c r="AA93678" s="271"/>
    </row>
    <row r="93679" spans="27:27">
      <c r="AA93679" s="271"/>
    </row>
    <row r="93680" spans="27:27">
      <c r="AA93680" s="271"/>
    </row>
    <row r="93681" spans="27:27">
      <c r="AA93681" s="271"/>
    </row>
    <row r="93682" spans="27:27">
      <c r="AA93682" s="271"/>
    </row>
    <row r="93683" spans="27:27">
      <c r="AA93683" s="271"/>
    </row>
    <row r="93684" spans="27:27">
      <c r="AA93684" s="271"/>
    </row>
    <row r="93685" spans="27:27">
      <c r="AA93685" s="271"/>
    </row>
    <row r="93686" spans="27:27">
      <c r="AA93686" s="271"/>
    </row>
    <row r="93687" spans="27:27">
      <c r="AA93687" s="271"/>
    </row>
    <row r="93688" spans="27:27">
      <c r="AA93688" s="271"/>
    </row>
    <row r="93689" spans="27:27">
      <c r="AA93689" s="271"/>
    </row>
    <row r="93690" spans="27:27">
      <c r="AA93690" s="271"/>
    </row>
    <row r="93691" spans="27:27">
      <c r="AA93691" s="271"/>
    </row>
    <row r="93692" spans="27:27">
      <c r="AA93692" s="271"/>
    </row>
    <row r="93693" spans="27:27">
      <c r="AA93693" s="271"/>
    </row>
    <row r="93694" spans="27:27">
      <c r="AA93694" s="271"/>
    </row>
    <row r="93695" spans="27:27">
      <c r="AA93695" s="271"/>
    </row>
    <row r="93696" spans="27:27">
      <c r="AA93696" s="271"/>
    </row>
    <row r="93697" spans="27:27">
      <c r="AA93697" s="271"/>
    </row>
    <row r="93698" spans="27:27">
      <c r="AA93698" s="271"/>
    </row>
    <row r="93699" spans="27:27">
      <c r="AA93699" s="271"/>
    </row>
    <row r="93700" spans="27:27">
      <c r="AA93700" s="271"/>
    </row>
    <row r="93701" spans="27:27">
      <c r="AA93701" s="271"/>
    </row>
    <row r="93702" spans="27:27">
      <c r="AA93702" s="271"/>
    </row>
    <row r="93703" spans="27:27">
      <c r="AA93703" s="271"/>
    </row>
    <row r="93704" spans="27:27">
      <c r="AA93704" s="271"/>
    </row>
    <row r="93705" spans="27:27">
      <c r="AA93705" s="271"/>
    </row>
    <row r="93706" spans="27:27">
      <c r="AA93706" s="271"/>
    </row>
    <row r="93707" spans="27:27">
      <c r="AA93707" s="271"/>
    </row>
    <row r="93708" spans="27:27">
      <c r="AA93708" s="271"/>
    </row>
    <row r="93709" spans="27:27">
      <c r="AA93709" s="271"/>
    </row>
    <row r="93710" spans="27:27">
      <c r="AA93710" s="271"/>
    </row>
    <row r="93711" spans="27:27">
      <c r="AA93711" s="271"/>
    </row>
    <row r="93712" spans="27:27">
      <c r="AA93712" s="271"/>
    </row>
    <row r="93713" spans="27:27">
      <c r="AA93713" s="271"/>
    </row>
    <row r="93714" spans="27:27">
      <c r="AA93714" s="271"/>
    </row>
    <row r="93715" spans="27:27">
      <c r="AA93715" s="271"/>
    </row>
    <row r="93716" spans="27:27">
      <c r="AA93716" s="271"/>
    </row>
    <row r="93717" spans="27:27">
      <c r="AA93717" s="271"/>
    </row>
    <row r="93718" spans="27:27">
      <c r="AA93718" s="271"/>
    </row>
    <row r="93719" spans="27:27">
      <c r="AA93719" s="271"/>
    </row>
    <row r="93720" spans="27:27">
      <c r="AA93720" s="271"/>
    </row>
    <row r="93721" spans="27:27">
      <c r="AA93721" s="271"/>
    </row>
    <row r="93722" spans="27:27">
      <c r="AA93722" s="271"/>
    </row>
    <row r="93723" spans="27:27">
      <c r="AA93723" s="271"/>
    </row>
    <row r="93724" spans="27:27">
      <c r="AA93724" s="271"/>
    </row>
    <row r="93725" spans="27:27">
      <c r="AA93725" s="271"/>
    </row>
    <row r="93726" spans="27:27">
      <c r="AA93726" s="271"/>
    </row>
    <row r="93727" spans="27:27">
      <c r="AA93727" s="271"/>
    </row>
    <row r="93728" spans="27:27">
      <c r="AA93728" s="271"/>
    </row>
    <row r="93729" spans="27:27">
      <c r="AA93729" s="271"/>
    </row>
    <row r="93730" spans="27:27">
      <c r="AA93730" s="271"/>
    </row>
    <row r="93731" spans="27:27">
      <c r="AA93731" s="271"/>
    </row>
    <row r="93732" spans="27:27">
      <c r="AA93732" s="271"/>
    </row>
    <row r="93733" spans="27:27">
      <c r="AA93733" s="271"/>
    </row>
    <row r="93734" spans="27:27">
      <c r="AA93734" s="271"/>
    </row>
    <row r="93735" spans="27:27">
      <c r="AA93735" s="271"/>
    </row>
    <row r="93736" spans="27:27">
      <c r="AA93736" s="271"/>
    </row>
    <row r="93737" spans="27:27">
      <c r="AA93737" s="271"/>
    </row>
    <row r="93738" spans="27:27">
      <c r="AA93738" s="271"/>
    </row>
    <row r="93739" spans="27:27">
      <c r="AA93739" s="271"/>
    </row>
    <row r="93740" spans="27:27">
      <c r="AA93740" s="271"/>
    </row>
    <row r="93741" spans="27:27">
      <c r="AA93741" s="271"/>
    </row>
    <row r="93742" spans="27:27">
      <c r="AA93742" s="271"/>
    </row>
    <row r="93743" spans="27:27">
      <c r="AA93743" s="271"/>
    </row>
    <row r="93744" spans="27:27">
      <c r="AA93744" s="271"/>
    </row>
    <row r="93745" spans="27:27">
      <c r="AA93745" s="271"/>
    </row>
    <row r="93746" spans="27:27">
      <c r="AA93746" s="271"/>
    </row>
    <row r="93747" spans="27:27">
      <c r="AA93747" s="271"/>
    </row>
    <row r="93748" spans="27:27">
      <c r="AA93748" s="271"/>
    </row>
    <row r="93749" spans="27:27">
      <c r="AA93749" s="271"/>
    </row>
    <row r="93750" spans="27:27">
      <c r="AA93750" s="271"/>
    </row>
    <row r="93751" spans="27:27">
      <c r="AA93751" s="271"/>
    </row>
    <row r="93752" spans="27:27">
      <c r="AA93752" s="271"/>
    </row>
    <row r="93753" spans="27:27">
      <c r="AA93753" s="271"/>
    </row>
    <row r="93754" spans="27:27">
      <c r="AA93754" s="271"/>
    </row>
    <row r="93755" spans="27:27">
      <c r="AA93755" s="271"/>
    </row>
    <row r="93756" spans="27:27">
      <c r="AA93756" s="271"/>
    </row>
    <row r="93757" spans="27:27">
      <c r="AA93757" s="271"/>
    </row>
    <row r="93758" spans="27:27">
      <c r="AA93758" s="271"/>
    </row>
    <row r="93759" spans="27:27">
      <c r="AA93759" s="271"/>
    </row>
    <row r="93760" spans="27:27">
      <c r="AA93760" s="271"/>
    </row>
    <row r="93761" spans="27:27">
      <c r="AA93761" s="271"/>
    </row>
    <row r="93762" spans="27:27">
      <c r="AA93762" s="271"/>
    </row>
    <row r="93763" spans="27:27">
      <c r="AA93763" s="271"/>
    </row>
    <row r="93764" spans="27:27">
      <c r="AA93764" s="271"/>
    </row>
    <row r="93765" spans="27:27">
      <c r="AA93765" s="271"/>
    </row>
    <row r="93766" spans="27:27">
      <c r="AA93766" s="271"/>
    </row>
    <row r="93767" spans="27:27">
      <c r="AA93767" s="271"/>
    </row>
    <row r="93768" spans="27:27">
      <c r="AA93768" s="271"/>
    </row>
    <row r="93769" spans="27:27">
      <c r="AA93769" s="271"/>
    </row>
    <row r="93770" spans="27:27">
      <c r="AA93770" s="271"/>
    </row>
    <row r="93771" spans="27:27">
      <c r="AA93771" s="271"/>
    </row>
    <row r="93772" spans="27:27">
      <c r="AA93772" s="271"/>
    </row>
    <row r="93773" spans="27:27">
      <c r="AA93773" s="271"/>
    </row>
    <row r="93774" spans="27:27">
      <c r="AA93774" s="271"/>
    </row>
    <row r="93775" spans="27:27">
      <c r="AA93775" s="271"/>
    </row>
    <row r="93776" spans="27:27">
      <c r="AA93776" s="271"/>
    </row>
    <row r="93777" spans="27:27">
      <c r="AA93777" s="271"/>
    </row>
    <row r="93778" spans="27:27">
      <c r="AA93778" s="271"/>
    </row>
    <row r="93779" spans="27:27">
      <c r="AA93779" s="271"/>
    </row>
    <row r="93780" spans="27:27">
      <c r="AA93780" s="271"/>
    </row>
    <row r="93781" spans="27:27">
      <c r="AA93781" s="271"/>
    </row>
    <row r="93782" spans="27:27">
      <c r="AA93782" s="271"/>
    </row>
    <row r="93783" spans="27:27">
      <c r="AA93783" s="271"/>
    </row>
    <row r="93784" spans="27:27">
      <c r="AA93784" s="271"/>
    </row>
    <row r="93785" spans="27:27">
      <c r="AA93785" s="271"/>
    </row>
    <row r="93786" spans="27:27">
      <c r="AA93786" s="271"/>
    </row>
    <row r="93787" spans="27:27">
      <c r="AA93787" s="271"/>
    </row>
    <row r="93788" spans="27:27">
      <c r="AA93788" s="271"/>
    </row>
    <row r="93789" spans="27:27">
      <c r="AA93789" s="271"/>
    </row>
    <row r="93790" spans="27:27">
      <c r="AA93790" s="271"/>
    </row>
    <row r="93791" spans="27:27">
      <c r="AA93791" s="271"/>
    </row>
    <row r="93792" spans="27:27">
      <c r="AA93792" s="271"/>
    </row>
    <row r="93793" spans="27:27">
      <c r="AA93793" s="271"/>
    </row>
    <row r="93794" spans="27:27">
      <c r="AA93794" s="271"/>
    </row>
    <row r="93795" spans="27:27">
      <c r="AA93795" s="271"/>
    </row>
    <row r="93796" spans="27:27">
      <c r="AA93796" s="271"/>
    </row>
    <row r="93797" spans="27:27">
      <c r="AA93797" s="271"/>
    </row>
    <row r="93798" spans="27:27">
      <c r="AA93798" s="271"/>
    </row>
    <row r="93799" spans="27:27">
      <c r="AA93799" s="271"/>
    </row>
    <row r="93800" spans="27:27">
      <c r="AA93800" s="271"/>
    </row>
    <row r="93801" spans="27:27">
      <c r="AA93801" s="271"/>
    </row>
    <row r="93802" spans="27:27">
      <c r="AA93802" s="271"/>
    </row>
    <row r="93803" spans="27:27">
      <c r="AA93803" s="271"/>
    </row>
    <row r="93804" spans="27:27">
      <c r="AA93804" s="271"/>
    </row>
    <row r="93805" spans="27:27">
      <c r="AA93805" s="271"/>
    </row>
    <row r="93806" spans="27:27">
      <c r="AA93806" s="271"/>
    </row>
    <row r="93807" spans="27:27">
      <c r="AA93807" s="271"/>
    </row>
    <row r="93808" spans="27:27">
      <c r="AA93808" s="271"/>
    </row>
    <row r="93809" spans="27:27">
      <c r="AA93809" s="271"/>
    </row>
    <row r="93810" spans="27:27">
      <c r="AA93810" s="271"/>
    </row>
    <row r="93811" spans="27:27">
      <c r="AA93811" s="271"/>
    </row>
    <row r="93812" spans="27:27">
      <c r="AA93812" s="271"/>
    </row>
    <row r="93813" spans="27:27">
      <c r="AA93813" s="271"/>
    </row>
    <row r="93814" spans="27:27">
      <c r="AA93814" s="271"/>
    </row>
    <row r="93815" spans="27:27">
      <c r="AA93815" s="271"/>
    </row>
    <row r="93816" spans="27:27">
      <c r="AA93816" s="271"/>
    </row>
    <row r="93817" spans="27:27">
      <c r="AA93817" s="271"/>
    </row>
    <row r="93818" spans="27:27">
      <c r="AA93818" s="271"/>
    </row>
    <row r="93819" spans="27:27">
      <c r="AA93819" s="271"/>
    </row>
    <row r="93820" spans="27:27">
      <c r="AA93820" s="271"/>
    </row>
    <row r="93821" spans="27:27">
      <c r="AA93821" s="271"/>
    </row>
    <row r="93822" spans="27:27">
      <c r="AA93822" s="271"/>
    </row>
    <row r="93823" spans="27:27">
      <c r="AA93823" s="271"/>
    </row>
    <row r="93824" spans="27:27">
      <c r="AA93824" s="271"/>
    </row>
    <row r="93825" spans="27:27">
      <c r="AA93825" s="271"/>
    </row>
    <row r="93826" spans="27:27">
      <c r="AA93826" s="271"/>
    </row>
    <row r="93827" spans="27:27">
      <c r="AA93827" s="271"/>
    </row>
    <row r="93828" spans="27:27">
      <c r="AA93828" s="271"/>
    </row>
    <row r="93829" spans="27:27">
      <c r="AA93829" s="271"/>
    </row>
    <row r="93830" spans="27:27">
      <c r="AA93830" s="271"/>
    </row>
    <row r="93831" spans="27:27">
      <c r="AA93831" s="271"/>
    </row>
    <row r="93832" spans="27:27">
      <c r="AA93832" s="271"/>
    </row>
    <row r="93833" spans="27:27">
      <c r="AA93833" s="271"/>
    </row>
    <row r="93834" spans="27:27">
      <c r="AA93834" s="271"/>
    </row>
    <row r="93835" spans="27:27">
      <c r="AA93835" s="271"/>
    </row>
    <row r="93836" spans="27:27">
      <c r="AA93836" s="271"/>
    </row>
    <row r="93837" spans="27:27">
      <c r="AA93837" s="271"/>
    </row>
    <row r="93838" spans="27:27">
      <c r="AA93838" s="271"/>
    </row>
    <row r="93839" spans="27:27">
      <c r="AA93839" s="271"/>
    </row>
    <row r="93840" spans="27:27">
      <c r="AA93840" s="271"/>
    </row>
    <row r="93841" spans="27:27">
      <c r="AA93841" s="271"/>
    </row>
    <row r="93842" spans="27:27">
      <c r="AA93842" s="271"/>
    </row>
    <row r="93843" spans="27:27">
      <c r="AA93843" s="271"/>
    </row>
    <row r="93844" spans="27:27">
      <c r="AA93844" s="271"/>
    </row>
    <row r="93845" spans="27:27">
      <c r="AA93845" s="271"/>
    </row>
    <row r="93846" spans="27:27">
      <c r="AA93846" s="271"/>
    </row>
    <row r="93847" spans="27:27">
      <c r="AA93847" s="271"/>
    </row>
    <row r="93848" spans="27:27">
      <c r="AA93848" s="271"/>
    </row>
    <row r="93849" spans="27:27">
      <c r="AA93849" s="271"/>
    </row>
    <row r="93850" spans="27:27">
      <c r="AA93850" s="271"/>
    </row>
    <row r="93851" spans="27:27">
      <c r="AA93851" s="271"/>
    </row>
    <row r="93852" spans="27:27">
      <c r="AA93852" s="271"/>
    </row>
    <row r="93853" spans="27:27">
      <c r="AA93853" s="271"/>
    </row>
    <row r="93854" spans="27:27">
      <c r="AA93854" s="271"/>
    </row>
    <row r="93855" spans="27:27">
      <c r="AA93855" s="271"/>
    </row>
    <row r="93856" spans="27:27">
      <c r="AA93856" s="271"/>
    </row>
    <row r="93857" spans="27:27">
      <c r="AA93857" s="271"/>
    </row>
    <row r="93858" spans="27:27">
      <c r="AA93858" s="271"/>
    </row>
    <row r="93859" spans="27:27">
      <c r="AA93859" s="271"/>
    </row>
    <row r="93860" spans="27:27">
      <c r="AA93860" s="271"/>
    </row>
    <row r="93861" spans="27:27">
      <c r="AA93861" s="271"/>
    </row>
    <row r="93862" spans="27:27">
      <c r="AA93862" s="271"/>
    </row>
    <row r="93863" spans="27:27">
      <c r="AA93863" s="271"/>
    </row>
    <row r="93864" spans="27:27">
      <c r="AA93864" s="271"/>
    </row>
    <row r="93865" spans="27:27">
      <c r="AA93865" s="271"/>
    </row>
    <row r="93866" spans="27:27">
      <c r="AA93866" s="271"/>
    </row>
    <row r="93867" spans="27:27">
      <c r="AA93867" s="271"/>
    </row>
    <row r="93868" spans="27:27">
      <c r="AA93868" s="271"/>
    </row>
    <row r="93869" spans="27:27">
      <c r="AA93869" s="271"/>
    </row>
    <row r="93870" spans="27:27">
      <c r="AA93870" s="271"/>
    </row>
    <row r="93871" spans="27:27">
      <c r="AA93871" s="271"/>
    </row>
    <row r="93872" spans="27:27">
      <c r="AA93872" s="271"/>
    </row>
    <row r="93873" spans="27:27">
      <c r="AA93873" s="271"/>
    </row>
    <row r="93874" spans="27:27">
      <c r="AA93874" s="271"/>
    </row>
    <row r="93875" spans="27:27">
      <c r="AA93875" s="271"/>
    </row>
    <row r="93876" spans="27:27">
      <c r="AA93876" s="271"/>
    </row>
    <row r="93877" spans="27:27">
      <c r="AA93877" s="271"/>
    </row>
    <row r="93878" spans="27:27">
      <c r="AA93878" s="271"/>
    </row>
    <row r="93879" spans="27:27">
      <c r="AA93879" s="271"/>
    </row>
    <row r="93880" spans="27:27">
      <c r="AA93880" s="271"/>
    </row>
    <row r="93881" spans="27:27">
      <c r="AA93881" s="271"/>
    </row>
    <row r="93882" spans="27:27">
      <c r="AA93882" s="271"/>
    </row>
    <row r="93883" spans="27:27">
      <c r="AA93883" s="271"/>
    </row>
    <row r="93884" spans="27:27">
      <c r="AA93884" s="271"/>
    </row>
    <row r="93885" spans="27:27">
      <c r="AA93885" s="271"/>
    </row>
    <row r="93886" spans="27:27">
      <c r="AA93886" s="271"/>
    </row>
    <row r="93887" spans="27:27">
      <c r="AA93887" s="271"/>
    </row>
    <row r="93888" spans="27:27">
      <c r="AA93888" s="271"/>
    </row>
    <row r="93889" spans="27:27">
      <c r="AA93889" s="271"/>
    </row>
    <row r="93890" spans="27:27">
      <c r="AA93890" s="271"/>
    </row>
    <row r="93891" spans="27:27">
      <c r="AA93891" s="271"/>
    </row>
    <row r="93892" spans="27:27">
      <c r="AA93892" s="271"/>
    </row>
    <row r="93893" spans="27:27">
      <c r="AA93893" s="271"/>
    </row>
    <row r="93894" spans="27:27">
      <c r="AA93894" s="271"/>
    </row>
    <row r="93895" spans="27:27">
      <c r="AA93895" s="271"/>
    </row>
    <row r="93896" spans="27:27">
      <c r="AA93896" s="271"/>
    </row>
    <row r="93897" spans="27:27">
      <c r="AA93897" s="271"/>
    </row>
    <row r="93898" spans="27:27">
      <c r="AA93898" s="271"/>
    </row>
    <row r="93899" spans="27:27">
      <c r="AA93899" s="271"/>
    </row>
    <row r="93900" spans="27:27">
      <c r="AA93900" s="271"/>
    </row>
    <row r="93901" spans="27:27">
      <c r="AA93901" s="271"/>
    </row>
    <row r="93902" spans="27:27">
      <c r="AA93902" s="271"/>
    </row>
    <row r="93903" spans="27:27">
      <c r="AA93903" s="271"/>
    </row>
    <row r="93904" spans="27:27">
      <c r="AA93904" s="271"/>
    </row>
    <row r="93905" spans="27:27">
      <c r="AA93905" s="271"/>
    </row>
    <row r="93906" spans="27:27">
      <c r="AA93906" s="271"/>
    </row>
    <row r="93907" spans="27:27">
      <c r="AA93907" s="271"/>
    </row>
    <row r="93908" spans="27:27">
      <c r="AA93908" s="271"/>
    </row>
    <row r="93909" spans="27:27">
      <c r="AA93909" s="271"/>
    </row>
    <row r="93910" spans="27:27">
      <c r="AA93910" s="271"/>
    </row>
    <row r="93911" spans="27:27">
      <c r="AA93911" s="271"/>
    </row>
    <row r="93912" spans="27:27">
      <c r="AA93912" s="271"/>
    </row>
    <row r="93913" spans="27:27">
      <c r="AA93913" s="271"/>
    </row>
    <row r="93914" spans="27:27">
      <c r="AA93914" s="271"/>
    </row>
    <row r="93915" spans="27:27">
      <c r="AA93915" s="271"/>
    </row>
    <row r="93916" spans="27:27">
      <c r="AA93916" s="271"/>
    </row>
    <row r="93917" spans="27:27">
      <c r="AA93917" s="271"/>
    </row>
    <row r="93918" spans="27:27">
      <c r="AA93918" s="271"/>
    </row>
    <row r="93919" spans="27:27">
      <c r="AA93919" s="271"/>
    </row>
    <row r="93920" spans="27:27">
      <c r="AA93920" s="271"/>
    </row>
    <row r="93921" spans="27:27">
      <c r="AA93921" s="271"/>
    </row>
    <row r="93922" spans="27:27">
      <c r="AA93922" s="271"/>
    </row>
    <row r="93923" spans="27:27">
      <c r="AA93923" s="271"/>
    </row>
    <row r="93924" spans="27:27">
      <c r="AA93924" s="271"/>
    </row>
    <row r="93925" spans="27:27">
      <c r="AA93925" s="271"/>
    </row>
    <row r="93926" spans="27:27">
      <c r="AA93926" s="271"/>
    </row>
    <row r="93927" spans="27:27">
      <c r="AA93927" s="271"/>
    </row>
    <row r="93928" spans="27:27">
      <c r="AA93928" s="271"/>
    </row>
    <row r="93929" spans="27:27">
      <c r="AA93929" s="271"/>
    </row>
    <row r="93930" spans="27:27">
      <c r="AA93930" s="271"/>
    </row>
    <row r="93931" spans="27:27">
      <c r="AA93931" s="271"/>
    </row>
    <row r="93932" spans="27:27">
      <c r="AA93932" s="271"/>
    </row>
    <row r="93933" spans="27:27">
      <c r="AA93933" s="271"/>
    </row>
    <row r="93934" spans="27:27">
      <c r="AA93934" s="271"/>
    </row>
    <row r="93935" spans="27:27">
      <c r="AA93935" s="271"/>
    </row>
    <row r="93936" spans="27:27">
      <c r="AA93936" s="271"/>
    </row>
    <row r="93937" spans="27:27">
      <c r="AA93937" s="271"/>
    </row>
    <row r="93938" spans="27:27">
      <c r="AA93938" s="271"/>
    </row>
    <row r="93939" spans="27:27">
      <c r="AA93939" s="271"/>
    </row>
    <row r="93940" spans="27:27">
      <c r="AA93940" s="271"/>
    </row>
    <row r="93941" spans="27:27">
      <c r="AA93941" s="271"/>
    </row>
    <row r="93942" spans="27:27">
      <c r="AA93942" s="271"/>
    </row>
    <row r="93943" spans="27:27">
      <c r="AA93943" s="271"/>
    </row>
    <row r="93944" spans="27:27">
      <c r="AA93944" s="271"/>
    </row>
    <row r="93945" spans="27:27">
      <c r="AA93945" s="271"/>
    </row>
    <row r="93946" spans="27:27">
      <c r="AA93946" s="271"/>
    </row>
    <row r="93947" spans="27:27">
      <c r="AA93947" s="271"/>
    </row>
    <row r="93948" spans="27:27">
      <c r="AA93948" s="271"/>
    </row>
    <row r="93949" spans="27:27">
      <c r="AA93949" s="271"/>
    </row>
    <row r="93950" spans="27:27">
      <c r="AA93950" s="271"/>
    </row>
    <row r="93951" spans="27:27">
      <c r="AA93951" s="271"/>
    </row>
    <row r="93952" spans="27:27">
      <c r="AA93952" s="271"/>
    </row>
    <row r="93953" spans="27:27">
      <c r="AA93953" s="271"/>
    </row>
    <row r="93954" spans="27:27">
      <c r="AA93954" s="271"/>
    </row>
    <row r="93955" spans="27:27">
      <c r="AA93955" s="271"/>
    </row>
    <row r="93956" spans="27:27">
      <c r="AA93956" s="271"/>
    </row>
    <row r="93957" spans="27:27">
      <c r="AA93957" s="271"/>
    </row>
    <row r="93958" spans="27:27">
      <c r="AA93958" s="271"/>
    </row>
    <row r="93959" spans="27:27">
      <c r="AA93959" s="271"/>
    </row>
    <row r="93960" spans="27:27">
      <c r="AA93960" s="271"/>
    </row>
    <row r="93961" spans="27:27">
      <c r="AA93961" s="271"/>
    </row>
    <row r="93962" spans="27:27">
      <c r="AA93962" s="271"/>
    </row>
    <row r="93963" spans="27:27">
      <c r="AA93963" s="271"/>
    </row>
    <row r="93964" spans="27:27">
      <c r="AA93964" s="271"/>
    </row>
    <row r="93965" spans="27:27">
      <c r="AA93965" s="271"/>
    </row>
    <row r="93966" spans="27:27">
      <c r="AA93966" s="271"/>
    </row>
    <row r="93967" spans="27:27">
      <c r="AA93967" s="271"/>
    </row>
    <row r="93968" spans="27:27">
      <c r="AA93968" s="271"/>
    </row>
    <row r="93969" spans="27:27">
      <c r="AA93969" s="271"/>
    </row>
    <row r="93970" spans="27:27">
      <c r="AA93970" s="271"/>
    </row>
    <row r="93971" spans="27:27">
      <c r="AA93971" s="271"/>
    </row>
    <row r="93972" spans="27:27">
      <c r="AA93972" s="271"/>
    </row>
    <row r="93973" spans="27:27">
      <c r="AA93973" s="271"/>
    </row>
    <row r="93974" spans="27:27">
      <c r="AA93974" s="271"/>
    </row>
    <row r="93975" spans="27:27">
      <c r="AA93975" s="271"/>
    </row>
    <row r="93976" spans="27:27">
      <c r="AA93976" s="271"/>
    </row>
    <row r="93977" spans="27:27">
      <c r="AA93977" s="271"/>
    </row>
    <row r="93978" spans="27:27">
      <c r="AA93978" s="271"/>
    </row>
    <row r="93979" spans="27:27">
      <c r="AA93979" s="271"/>
    </row>
    <row r="93980" spans="27:27">
      <c r="AA93980" s="271"/>
    </row>
    <row r="93981" spans="27:27">
      <c r="AA93981" s="271"/>
    </row>
    <row r="93982" spans="27:27">
      <c r="AA93982" s="271"/>
    </row>
    <row r="93983" spans="27:27">
      <c r="AA93983" s="271"/>
    </row>
    <row r="93984" spans="27:27">
      <c r="AA93984" s="271"/>
    </row>
    <row r="93985" spans="27:27">
      <c r="AA93985" s="271"/>
    </row>
    <row r="93986" spans="27:27">
      <c r="AA93986" s="271"/>
    </row>
    <row r="93987" spans="27:27">
      <c r="AA93987" s="271"/>
    </row>
    <row r="93988" spans="27:27">
      <c r="AA93988" s="271"/>
    </row>
    <row r="93989" spans="27:27">
      <c r="AA93989" s="271"/>
    </row>
    <row r="93990" spans="27:27">
      <c r="AA93990" s="271"/>
    </row>
    <row r="93991" spans="27:27">
      <c r="AA93991" s="271"/>
    </row>
    <row r="93992" spans="27:27">
      <c r="AA93992" s="271"/>
    </row>
    <row r="93993" spans="27:27">
      <c r="AA93993" s="271"/>
    </row>
    <row r="93994" spans="27:27">
      <c r="AA93994" s="271"/>
    </row>
    <row r="93995" spans="27:27">
      <c r="AA93995" s="271"/>
    </row>
    <row r="93996" spans="27:27">
      <c r="AA93996" s="271"/>
    </row>
    <row r="93997" spans="27:27">
      <c r="AA93997" s="271"/>
    </row>
    <row r="93998" spans="27:27">
      <c r="AA93998" s="271"/>
    </row>
    <row r="93999" spans="27:27">
      <c r="AA93999" s="271"/>
    </row>
    <row r="94000" spans="27:27">
      <c r="AA94000" s="271"/>
    </row>
    <row r="94001" spans="27:27">
      <c r="AA94001" s="271"/>
    </row>
    <row r="94002" spans="27:27">
      <c r="AA94002" s="271"/>
    </row>
    <row r="94003" spans="27:27">
      <c r="AA94003" s="271"/>
    </row>
    <row r="94004" spans="27:27">
      <c r="AA94004" s="271"/>
    </row>
    <row r="94005" spans="27:27">
      <c r="AA94005" s="271"/>
    </row>
    <row r="94006" spans="27:27">
      <c r="AA94006" s="271"/>
    </row>
    <row r="94007" spans="27:27">
      <c r="AA94007" s="271"/>
    </row>
    <row r="94008" spans="27:27">
      <c r="AA94008" s="271"/>
    </row>
    <row r="94009" spans="27:27">
      <c r="AA94009" s="271"/>
    </row>
    <row r="94010" spans="27:27">
      <c r="AA94010" s="271"/>
    </row>
    <row r="94011" spans="27:27">
      <c r="AA94011" s="271"/>
    </row>
    <row r="94012" spans="27:27">
      <c r="AA94012" s="271"/>
    </row>
    <row r="94013" spans="27:27">
      <c r="AA94013" s="271"/>
    </row>
    <row r="94014" spans="27:27">
      <c r="AA94014" s="271"/>
    </row>
    <row r="94015" spans="27:27">
      <c r="AA94015" s="271"/>
    </row>
    <row r="94016" spans="27:27">
      <c r="AA94016" s="271"/>
    </row>
    <row r="94017" spans="27:27">
      <c r="AA94017" s="271"/>
    </row>
    <row r="94018" spans="27:27">
      <c r="AA94018" s="271"/>
    </row>
    <row r="94019" spans="27:27">
      <c r="AA94019" s="271"/>
    </row>
    <row r="94020" spans="27:27">
      <c r="AA94020" s="271"/>
    </row>
    <row r="94021" spans="27:27">
      <c r="AA94021" s="271"/>
    </row>
    <row r="94022" spans="27:27">
      <c r="AA94022" s="271"/>
    </row>
    <row r="94023" spans="27:27">
      <c r="AA94023" s="271"/>
    </row>
    <row r="94024" spans="27:27">
      <c r="AA94024" s="271"/>
    </row>
    <row r="94025" spans="27:27">
      <c r="AA94025" s="271"/>
    </row>
    <row r="94026" spans="27:27">
      <c r="AA94026" s="271"/>
    </row>
    <row r="94027" spans="27:27">
      <c r="AA94027" s="271"/>
    </row>
    <row r="94028" spans="27:27">
      <c r="AA94028" s="271"/>
    </row>
    <row r="94029" spans="27:27">
      <c r="AA94029" s="271"/>
    </row>
    <row r="94030" spans="27:27">
      <c r="AA94030" s="271"/>
    </row>
    <row r="94031" spans="27:27">
      <c r="AA94031" s="271"/>
    </row>
    <row r="94032" spans="27:27">
      <c r="AA94032" s="271"/>
    </row>
    <row r="94033" spans="27:27">
      <c r="AA94033" s="271"/>
    </row>
    <row r="94034" spans="27:27">
      <c r="AA94034" s="271"/>
    </row>
    <row r="94035" spans="27:27">
      <c r="AA94035" s="271"/>
    </row>
    <row r="94036" spans="27:27">
      <c r="AA94036" s="271"/>
    </row>
    <row r="94037" spans="27:27">
      <c r="AA94037" s="271"/>
    </row>
    <row r="94038" spans="27:27">
      <c r="AA94038" s="271"/>
    </row>
    <row r="94039" spans="27:27">
      <c r="AA94039" s="271"/>
    </row>
    <row r="94040" spans="27:27">
      <c r="AA94040" s="271"/>
    </row>
    <row r="94041" spans="27:27">
      <c r="AA94041" s="271"/>
    </row>
    <row r="94042" spans="27:27">
      <c r="AA94042" s="271"/>
    </row>
    <row r="94043" spans="27:27">
      <c r="AA94043" s="271"/>
    </row>
    <row r="94044" spans="27:27">
      <c r="AA94044" s="271"/>
    </row>
    <row r="94045" spans="27:27">
      <c r="AA94045" s="271"/>
    </row>
    <row r="94046" spans="27:27">
      <c r="AA94046" s="271"/>
    </row>
    <row r="94047" spans="27:27">
      <c r="AA94047" s="271"/>
    </row>
    <row r="94048" spans="27:27">
      <c r="AA94048" s="271"/>
    </row>
    <row r="94049" spans="27:27">
      <c r="AA94049" s="271"/>
    </row>
    <row r="94050" spans="27:27">
      <c r="AA94050" s="271"/>
    </row>
    <row r="94051" spans="27:27">
      <c r="AA94051" s="271"/>
    </row>
    <row r="94052" spans="27:27">
      <c r="AA94052" s="271"/>
    </row>
    <row r="94053" spans="27:27">
      <c r="AA94053" s="271"/>
    </row>
    <row r="94054" spans="27:27">
      <c r="AA94054" s="271"/>
    </row>
    <row r="94055" spans="27:27">
      <c r="AA94055" s="271"/>
    </row>
    <row r="94056" spans="27:27">
      <c r="AA94056" s="271"/>
    </row>
    <row r="94057" spans="27:27">
      <c r="AA94057" s="271"/>
    </row>
    <row r="94058" spans="27:27">
      <c r="AA94058" s="271"/>
    </row>
    <row r="94059" spans="27:27">
      <c r="AA94059" s="271"/>
    </row>
    <row r="94060" spans="27:27">
      <c r="AA94060" s="271"/>
    </row>
    <row r="94061" spans="27:27">
      <c r="AA94061" s="271"/>
    </row>
    <row r="94062" spans="27:27">
      <c r="AA94062" s="271"/>
    </row>
    <row r="94063" spans="27:27">
      <c r="AA94063" s="271"/>
    </row>
    <row r="94064" spans="27:27">
      <c r="AA94064" s="271"/>
    </row>
    <row r="94065" spans="27:27">
      <c r="AA94065" s="271"/>
    </row>
    <row r="94066" spans="27:27">
      <c r="AA94066" s="271"/>
    </row>
    <row r="94067" spans="27:27">
      <c r="AA94067" s="271"/>
    </row>
    <row r="94068" spans="27:27">
      <c r="AA94068" s="271"/>
    </row>
    <row r="94069" spans="27:27">
      <c r="AA94069" s="271"/>
    </row>
    <row r="94070" spans="27:27">
      <c r="AA94070" s="271"/>
    </row>
    <row r="94071" spans="27:27">
      <c r="AA94071" s="271"/>
    </row>
    <row r="94072" spans="27:27">
      <c r="AA94072" s="271"/>
    </row>
    <row r="94073" spans="27:27">
      <c r="AA94073" s="271"/>
    </row>
    <row r="94074" spans="27:27">
      <c r="AA94074" s="271"/>
    </row>
    <row r="94075" spans="27:27">
      <c r="AA94075" s="271"/>
    </row>
    <row r="94076" spans="27:27">
      <c r="AA94076" s="271"/>
    </row>
    <row r="94077" spans="27:27">
      <c r="AA94077" s="271"/>
    </row>
    <row r="94078" spans="27:27">
      <c r="AA94078" s="271"/>
    </row>
    <row r="94079" spans="27:27">
      <c r="AA94079" s="271"/>
    </row>
    <row r="94080" spans="27:27">
      <c r="AA94080" s="271"/>
    </row>
    <row r="94081" spans="27:27">
      <c r="AA94081" s="271"/>
    </row>
    <row r="94082" spans="27:27">
      <c r="AA94082" s="271"/>
    </row>
    <row r="94083" spans="27:27">
      <c r="AA94083" s="271"/>
    </row>
    <row r="94084" spans="27:27">
      <c r="AA94084" s="271"/>
    </row>
    <row r="94085" spans="27:27">
      <c r="AA94085" s="271"/>
    </row>
    <row r="94086" spans="27:27">
      <c r="AA94086" s="271"/>
    </row>
    <row r="94087" spans="27:27">
      <c r="AA94087" s="271"/>
    </row>
    <row r="94088" spans="27:27">
      <c r="AA94088" s="271"/>
    </row>
    <row r="94089" spans="27:27">
      <c r="AA94089" s="271"/>
    </row>
    <row r="94090" spans="27:27">
      <c r="AA94090" s="271"/>
    </row>
    <row r="94091" spans="27:27">
      <c r="AA94091" s="271"/>
    </row>
    <row r="94092" spans="27:27">
      <c r="AA94092" s="271"/>
    </row>
    <row r="94093" spans="27:27">
      <c r="AA94093" s="271"/>
    </row>
    <row r="94094" spans="27:27">
      <c r="AA94094" s="271"/>
    </row>
    <row r="94095" spans="27:27">
      <c r="AA94095" s="271"/>
    </row>
    <row r="94096" spans="27:27">
      <c r="AA94096" s="271"/>
    </row>
    <row r="94097" spans="27:27">
      <c r="AA94097" s="271"/>
    </row>
    <row r="94098" spans="27:27">
      <c r="AA94098" s="271"/>
    </row>
    <row r="94099" spans="27:27">
      <c r="AA94099" s="271"/>
    </row>
    <row r="94100" spans="27:27">
      <c r="AA94100" s="271"/>
    </row>
    <row r="94101" spans="27:27">
      <c r="AA94101" s="271"/>
    </row>
    <row r="94102" spans="27:27">
      <c r="AA94102" s="271"/>
    </row>
    <row r="94103" spans="27:27">
      <c r="AA94103" s="271"/>
    </row>
    <row r="94104" spans="27:27">
      <c r="AA94104" s="271"/>
    </row>
    <row r="94105" spans="27:27">
      <c r="AA94105" s="271"/>
    </row>
    <row r="94106" spans="27:27">
      <c r="AA94106" s="271"/>
    </row>
    <row r="94107" spans="27:27">
      <c r="AA94107" s="271"/>
    </row>
    <row r="94108" spans="27:27">
      <c r="AA94108" s="271"/>
    </row>
    <row r="94109" spans="27:27">
      <c r="AA94109" s="271"/>
    </row>
    <row r="94110" spans="27:27">
      <c r="AA94110" s="271"/>
    </row>
    <row r="94111" spans="27:27">
      <c r="AA94111" s="271"/>
    </row>
    <row r="94112" spans="27:27">
      <c r="AA94112" s="271"/>
    </row>
    <row r="94113" spans="27:27">
      <c r="AA94113" s="271"/>
    </row>
    <row r="94114" spans="27:27">
      <c r="AA94114" s="271"/>
    </row>
    <row r="94115" spans="27:27">
      <c r="AA94115" s="271"/>
    </row>
    <row r="94116" spans="27:27">
      <c r="AA94116" s="271"/>
    </row>
    <row r="94117" spans="27:27">
      <c r="AA94117" s="271"/>
    </row>
    <row r="94118" spans="27:27">
      <c r="AA94118" s="271"/>
    </row>
    <row r="94119" spans="27:27">
      <c r="AA94119" s="271"/>
    </row>
    <row r="94120" spans="27:27">
      <c r="AA94120" s="271"/>
    </row>
    <row r="94121" spans="27:27">
      <c r="AA94121" s="271"/>
    </row>
    <row r="94122" spans="27:27">
      <c r="AA94122" s="271"/>
    </row>
    <row r="94123" spans="27:27">
      <c r="AA94123" s="271"/>
    </row>
    <row r="94124" spans="27:27">
      <c r="AA94124" s="271"/>
    </row>
    <row r="94125" spans="27:27">
      <c r="AA94125" s="271"/>
    </row>
    <row r="94126" spans="27:27">
      <c r="AA94126" s="271"/>
    </row>
    <row r="94127" spans="27:27">
      <c r="AA94127" s="271"/>
    </row>
    <row r="94128" spans="27:27">
      <c r="AA94128" s="271"/>
    </row>
    <row r="94129" spans="27:27">
      <c r="AA94129" s="271"/>
    </row>
    <row r="94130" spans="27:27">
      <c r="AA94130" s="271"/>
    </row>
    <row r="94131" spans="27:27">
      <c r="AA94131" s="271"/>
    </row>
    <row r="94132" spans="27:27">
      <c r="AA94132" s="271"/>
    </row>
    <row r="94133" spans="27:27">
      <c r="AA94133" s="271"/>
    </row>
    <row r="94134" spans="27:27">
      <c r="AA94134" s="271"/>
    </row>
    <row r="94135" spans="27:27">
      <c r="AA94135" s="271"/>
    </row>
    <row r="94136" spans="27:27">
      <c r="AA94136" s="271"/>
    </row>
    <row r="94137" spans="27:27">
      <c r="AA94137" s="271"/>
    </row>
    <row r="94138" spans="27:27">
      <c r="AA94138" s="271"/>
    </row>
    <row r="94139" spans="27:27">
      <c r="AA94139" s="271"/>
    </row>
    <row r="94140" spans="27:27">
      <c r="AA94140" s="271"/>
    </row>
    <row r="94141" spans="27:27">
      <c r="AA94141" s="271"/>
    </row>
    <row r="94142" spans="27:27">
      <c r="AA94142" s="271"/>
    </row>
    <row r="94143" spans="27:27">
      <c r="AA94143" s="271"/>
    </row>
    <row r="94144" spans="27:27">
      <c r="AA94144" s="271"/>
    </row>
    <row r="94145" spans="27:27">
      <c r="AA94145" s="271"/>
    </row>
    <row r="94146" spans="27:27">
      <c r="AA94146" s="271"/>
    </row>
    <row r="94147" spans="27:27">
      <c r="AA94147" s="271"/>
    </row>
    <row r="94148" spans="27:27">
      <c r="AA94148" s="271"/>
    </row>
    <row r="94149" spans="27:27">
      <c r="AA94149" s="271"/>
    </row>
    <row r="94150" spans="27:27">
      <c r="AA94150" s="271"/>
    </row>
    <row r="94151" spans="27:27">
      <c r="AA94151" s="271"/>
    </row>
    <row r="94152" spans="27:27">
      <c r="AA94152" s="271"/>
    </row>
    <row r="94153" spans="27:27">
      <c r="AA94153" s="271"/>
    </row>
    <row r="94154" spans="27:27">
      <c r="AA94154" s="271"/>
    </row>
    <row r="94155" spans="27:27">
      <c r="AA94155" s="271"/>
    </row>
    <row r="94156" spans="27:27">
      <c r="AA94156" s="271"/>
    </row>
    <row r="94157" spans="27:27">
      <c r="AA94157" s="271"/>
    </row>
    <row r="94158" spans="27:27">
      <c r="AA94158" s="271"/>
    </row>
    <row r="94159" spans="27:27">
      <c r="AA94159" s="271"/>
    </row>
    <row r="94160" spans="27:27">
      <c r="AA94160" s="271"/>
    </row>
    <row r="94161" spans="27:27">
      <c r="AA94161" s="271"/>
    </row>
    <row r="94162" spans="27:27">
      <c r="AA94162" s="271"/>
    </row>
    <row r="94163" spans="27:27">
      <c r="AA94163" s="271"/>
    </row>
    <row r="94164" spans="27:27">
      <c r="AA94164" s="271"/>
    </row>
    <row r="94165" spans="27:27">
      <c r="AA94165" s="271"/>
    </row>
    <row r="94166" spans="27:27">
      <c r="AA94166" s="271"/>
    </row>
    <row r="94167" spans="27:27">
      <c r="AA94167" s="271"/>
    </row>
    <row r="94168" spans="27:27">
      <c r="AA94168" s="271"/>
    </row>
    <row r="94169" spans="27:27">
      <c r="AA94169" s="271"/>
    </row>
    <row r="94170" spans="27:27">
      <c r="AA94170" s="271"/>
    </row>
    <row r="94171" spans="27:27">
      <c r="AA94171" s="271"/>
    </row>
    <row r="94172" spans="27:27">
      <c r="AA94172" s="271"/>
    </row>
    <row r="94173" spans="27:27">
      <c r="AA94173" s="271"/>
    </row>
    <row r="94174" spans="27:27">
      <c r="AA94174" s="271"/>
    </row>
    <row r="94175" spans="27:27">
      <c r="AA94175" s="271"/>
    </row>
    <row r="94176" spans="27:27">
      <c r="AA94176" s="271"/>
    </row>
    <row r="94177" spans="27:27">
      <c r="AA94177" s="271"/>
    </row>
    <row r="94178" spans="27:27">
      <c r="AA94178" s="271"/>
    </row>
    <row r="94179" spans="27:27">
      <c r="AA94179" s="271"/>
    </row>
    <row r="94180" spans="27:27">
      <c r="AA94180" s="271"/>
    </row>
    <row r="94181" spans="27:27">
      <c r="AA94181" s="271"/>
    </row>
    <row r="94182" spans="27:27">
      <c r="AA94182" s="271"/>
    </row>
    <row r="94183" spans="27:27">
      <c r="AA94183" s="271"/>
    </row>
    <row r="94184" spans="27:27">
      <c r="AA94184" s="271"/>
    </row>
    <row r="94185" spans="27:27">
      <c r="AA94185" s="271"/>
    </row>
    <row r="94186" spans="27:27">
      <c r="AA94186" s="271"/>
    </row>
    <row r="94187" spans="27:27">
      <c r="AA94187" s="271"/>
    </row>
    <row r="94188" spans="27:27">
      <c r="AA94188" s="271"/>
    </row>
    <row r="94189" spans="27:27">
      <c r="AA94189" s="271"/>
    </row>
    <row r="94190" spans="27:27">
      <c r="AA94190" s="271"/>
    </row>
    <row r="94191" spans="27:27">
      <c r="AA94191" s="271"/>
    </row>
    <row r="94192" spans="27:27">
      <c r="AA94192" s="271"/>
    </row>
    <row r="94193" spans="27:27">
      <c r="AA94193" s="271"/>
    </row>
    <row r="94194" spans="27:27">
      <c r="AA94194" s="271"/>
    </row>
    <row r="94195" spans="27:27">
      <c r="AA94195" s="271"/>
    </row>
    <row r="94196" spans="27:27">
      <c r="AA94196" s="271"/>
    </row>
    <row r="94197" spans="27:27">
      <c r="AA94197" s="271"/>
    </row>
    <row r="94198" spans="27:27">
      <c r="AA94198" s="271"/>
    </row>
    <row r="94199" spans="27:27">
      <c r="AA94199" s="271"/>
    </row>
    <row r="94200" spans="27:27">
      <c r="AA94200" s="271"/>
    </row>
    <row r="94201" spans="27:27">
      <c r="AA94201" s="271"/>
    </row>
    <row r="94202" spans="27:27">
      <c r="AA94202" s="271"/>
    </row>
    <row r="94203" spans="27:27">
      <c r="AA94203" s="271"/>
    </row>
    <row r="94204" spans="27:27">
      <c r="AA94204" s="271"/>
    </row>
    <row r="94205" spans="27:27">
      <c r="AA94205" s="271"/>
    </row>
    <row r="94206" spans="27:27">
      <c r="AA94206" s="271"/>
    </row>
    <row r="94207" spans="27:27">
      <c r="AA94207" s="271"/>
    </row>
    <row r="94208" spans="27:27">
      <c r="AA94208" s="271"/>
    </row>
    <row r="94209" spans="27:27">
      <c r="AA94209" s="271"/>
    </row>
    <row r="94210" spans="27:27">
      <c r="AA94210" s="271"/>
    </row>
    <row r="94211" spans="27:27">
      <c r="AA94211" s="271"/>
    </row>
    <row r="94212" spans="27:27">
      <c r="AA94212" s="271"/>
    </row>
    <row r="94213" spans="27:27">
      <c r="AA94213" s="271"/>
    </row>
    <row r="94214" spans="27:27">
      <c r="AA94214" s="271"/>
    </row>
    <row r="94215" spans="27:27">
      <c r="AA94215" s="271"/>
    </row>
    <row r="94216" spans="27:27">
      <c r="AA94216" s="271"/>
    </row>
    <row r="94217" spans="27:27">
      <c r="AA94217" s="271"/>
    </row>
    <row r="94218" spans="27:27">
      <c r="AA94218" s="271"/>
    </row>
    <row r="94219" spans="27:27">
      <c r="AA94219" s="271"/>
    </row>
    <row r="94220" spans="27:27">
      <c r="AA94220" s="271"/>
    </row>
    <row r="94221" spans="27:27">
      <c r="AA94221" s="271"/>
    </row>
    <row r="94222" spans="27:27">
      <c r="AA94222" s="271"/>
    </row>
    <row r="94223" spans="27:27">
      <c r="AA94223" s="271"/>
    </row>
    <row r="94224" spans="27:27">
      <c r="AA94224" s="271"/>
    </row>
    <row r="94225" spans="27:27">
      <c r="AA94225" s="271"/>
    </row>
    <row r="94226" spans="27:27">
      <c r="AA94226" s="271"/>
    </row>
    <row r="94227" spans="27:27">
      <c r="AA94227" s="271"/>
    </row>
    <row r="94228" spans="27:27">
      <c r="AA94228" s="271"/>
    </row>
    <row r="94229" spans="27:27">
      <c r="AA94229" s="271"/>
    </row>
    <row r="94230" spans="27:27">
      <c r="AA94230" s="271"/>
    </row>
    <row r="94231" spans="27:27">
      <c r="AA94231" s="271"/>
    </row>
    <row r="94232" spans="27:27">
      <c r="AA94232" s="271"/>
    </row>
    <row r="94233" spans="27:27">
      <c r="AA94233" s="271"/>
    </row>
    <row r="94234" spans="27:27">
      <c r="AA94234" s="271"/>
    </row>
    <row r="94235" spans="27:27">
      <c r="AA94235" s="271"/>
    </row>
    <row r="94236" spans="27:27">
      <c r="AA94236" s="271"/>
    </row>
    <row r="94237" spans="27:27">
      <c r="AA94237" s="271"/>
    </row>
    <row r="94238" spans="27:27">
      <c r="AA94238" s="271"/>
    </row>
    <row r="94239" spans="27:27">
      <c r="AA94239" s="271"/>
    </row>
    <row r="94240" spans="27:27">
      <c r="AA94240" s="271"/>
    </row>
    <row r="94241" spans="27:27">
      <c r="AA94241" s="271"/>
    </row>
    <row r="94242" spans="27:27">
      <c r="AA94242" s="271"/>
    </row>
    <row r="94243" spans="27:27">
      <c r="AA94243" s="271"/>
    </row>
    <row r="94244" spans="27:27">
      <c r="AA94244" s="271"/>
    </row>
    <row r="94245" spans="27:27">
      <c r="AA94245" s="271"/>
    </row>
    <row r="94246" spans="27:27">
      <c r="AA94246" s="271"/>
    </row>
    <row r="94247" spans="27:27">
      <c r="AA94247" s="271"/>
    </row>
    <row r="94248" spans="27:27">
      <c r="AA94248" s="271"/>
    </row>
    <row r="94249" spans="27:27">
      <c r="AA94249" s="271"/>
    </row>
    <row r="94250" spans="27:27">
      <c r="AA94250" s="271"/>
    </row>
    <row r="94251" spans="27:27">
      <c r="AA94251" s="271"/>
    </row>
    <row r="94252" spans="27:27">
      <c r="AA94252" s="271"/>
    </row>
    <row r="94253" spans="27:27">
      <c r="AA94253" s="271"/>
    </row>
    <row r="94254" spans="27:27">
      <c r="AA94254" s="271"/>
    </row>
    <row r="94255" spans="27:27">
      <c r="AA94255" s="271"/>
    </row>
    <row r="94256" spans="27:27">
      <c r="AA94256" s="271"/>
    </row>
    <row r="94257" spans="27:27">
      <c r="AA94257" s="271"/>
    </row>
    <row r="94258" spans="27:27">
      <c r="AA94258" s="271"/>
    </row>
    <row r="94259" spans="27:27">
      <c r="AA94259" s="271"/>
    </row>
    <row r="94260" spans="27:27">
      <c r="AA94260" s="271"/>
    </row>
    <row r="94261" spans="27:27">
      <c r="AA94261" s="271"/>
    </row>
    <row r="94262" spans="27:27">
      <c r="AA94262" s="271"/>
    </row>
    <row r="94263" spans="27:27">
      <c r="AA94263" s="271"/>
    </row>
    <row r="94264" spans="27:27">
      <c r="AA94264" s="271"/>
    </row>
    <row r="94265" spans="27:27">
      <c r="AA94265" s="271"/>
    </row>
    <row r="94266" spans="27:27">
      <c r="AA94266" s="271"/>
    </row>
    <row r="94267" spans="27:27">
      <c r="AA94267" s="271"/>
    </row>
    <row r="94268" spans="27:27">
      <c r="AA94268" s="271"/>
    </row>
    <row r="94269" spans="27:27">
      <c r="AA94269" s="271"/>
    </row>
    <row r="94270" spans="27:27">
      <c r="AA94270" s="271"/>
    </row>
    <row r="94271" spans="27:27">
      <c r="AA94271" s="271"/>
    </row>
    <row r="94272" spans="27:27">
      <c r="AA94272" s="271"/>
    </row>
    <row r="94273" spans="27:27">
      <c r="AA94273" s="271"/>
    </row>
    <row r="94274" spans="27:27">
      <c r="AA94274" s="271"/>
    </row>
    <row r="94275" spans="27:27">
      <c r="AA94275" s="271"/>
    </row>
    <row r="94276" spans="27:27">
      <c r="AA94276" s="271"/>
    </row>
    <row r="94277" spans="27:27">
      <c r="AA94277" s="271"/>
    </row>
    <row r="94278" spans="27:27">
      <c r="AA94278" s="271"/>
    </row>
    <row r="94279" spans="27:27">
      <c r="AA94279" s="271"/>
    </row>
    <row r="94280" spans="27:27">
      <c r="AA94280" s="271"/>
    </row>
    <row r="94281" spans="27:27">
      <c r="AA94281" s="271"/>
    </row>
    <row r="94282" spans="27:27">
      <c r="AA94282" s="271"/>
    </row>
    <row r="94283" spans="27:27">
      <c r="AA94283" s="271"/>
    </row>
    <row r="94284" spans="27:27">
      <c r="AA94284" s="271"/>
    </row>
    <row r="94285" spans="27:27">
      <c r="AA94285" s="271"/>
    </row>
    <row r="94286" spans="27:27">
      <c r="AA94286" s="271"/>
    </row>
    <row r="94287" spans="27:27">
      <c r="AA94287" s="271"/>
    </row>
    <row r="94288" spans="27:27">
      <c r="AA94288" s="271"/>
    </row>
    <row r="94289" spans="27:27">
      <c r="AA94289" s="271"/>
    </row>
    <row r="94290" spans="27:27">
      <c r="AA94290" s="271"/>
    </row>
    <row r="94291" spans="27:27">
      <c r="AA94291" s="271"/>
    </row>
    <row r="94292" spans="27:27">
      <c r="AA94292" s="271"/>
    </row>
    <row r="94293" spans="27:27">
      <c r="AA94293" s="271"/>
    </row>
    <row r="94294" spans="27:27">
      <c r="AA94294" s="271"/>
    </row>
    <row r="94295" spans="27:27">
      <c r="AA94295" s="271"/>
    </row>
    <row r="94296" spans="27:27">
      <c r="AA94296" s="271"/>
    </row>
    <row r="94297" spans="27:27">
      <c r="AA94297" s="271"/>
    </row>
    <row r="94298" spans="27:27">
      <c r="AA94298" s="271"/>
    </row>
    <row r="94299" spans="27:27">
      <c r="AA94299" s="271"/>
    </row>
    <row r="94300" spans="27:27">
      <c r="AA94300" s="271"/>
    </row>
    <row r="94301" spans="27:27">
      <c r="AA94301" s="271"/>
    </row>
    <row r="94302" spans="27:27">
      <c r="AA94302" s="271"/>
    </row>
    <row r="94303" spans="27:27">
      <c r="AA94303" s="271"/>
    </row>
    <row r="94304" spans="27:27">
      <c r="AA94304" s="271"/>
    </row>
    <row r="94305" spans="27:27">
      <c r="AA94305" s="271"/>
    </row>
    <row r="94306" spans="27:27">
      <c r="AA94306" s="271"/>
    </row>
    <row r="94307" spans="27:27">
      <c r="AA94307" s="271"/>
    </row>
    <row r="94308" spans="27:27">
      <c r="AA94308" s="271"/>
    </row>
    <row r="94309" spans="27:27">
      <c r="AA94309" s="271"/>
    </row>
    <row r="94310" spans="27:27">
      <c r="AA94310" s="271"/>
    </row>
    <row r="94311" spans="27:27">
      <c r="AA94311" s="271"/>
    </row>
    <row r="94312" spans="27:27">
      <c r="AA94312" s="271"/>
    </row>
    <row r="94313" spans="27:27">
      <c r="AA94313" s="271"/>
    </row>
    <row r="94314" spans="27:27">
      <c r="AA94314" s="271"/>
    </row>
    <row r="94315" spans="27:27">
      <c r="AA94315" s="271"/>
    </row>
    <row r="94316" spans="27:27">
      <c r="AA94316" s="271"/>
    </row>
    <row r="94317" spans="27:27">
      <c r="AA94317" s="271"/>
    </row>
    <row r="94318" spans="27:27">
      <c r="AA94318" s="271"/>
    </row>
    <row r="94319" spans="27:27">
      <c r="AA94319" s="271"/>
    </row>
    <row r="94320" spans="27:27">
      <c r="AA94320" s="271"/>
    </row>
    <row r="94321" spans="27:27">
      <c r="AA94321" s="271"/>
    </row>
    <row r="94322" spans="27:27">
      <c r="AA94322" s="271"/>
    </row>
    <row r="94323" spans="27:27">
      <c r="AA94323" s="271"/>
    </row>
    <row r="94324" spans="27:27">
      <c r="AA94324" s="271"/>
    </row>
    <row r="94325" spans="27:27">
      <c r="AA94325" s="271"/>
    </row>
    <row r="94326" spans="27:27">
      <c r="AA94326" s="271"/>
    </row>
    <row r="94327" spans="27:27">
      <c r="AA94327" s="271"/>
    </row>
    <row r="94328" spans="27:27">
      <c r="AA94328" s="271"/>
    </row>
    <row r="94329" spans="27:27">
      <c r="AA94329" s="271"/>
    </row>
    <row r="94330" spans="27:27">
      <c r="AA94330" s="271"/>
    </row>
    <row r="94331" spans="27:27">
      <c r="AA94331" s="271"/>
    </row>
    <row r="94332" spans="27:27">
      <c r="AA94332" s="271"/>
    </row>
    <row r="94333" spans="27:27">
      <c r="AA94333" s="271"/>
    </row>
    <row r="94334" spans="27:27">
      <c r="AA94334" s="271"/>
    </row>
    <row r="94335" spans="27:27">
      <c r="AA94335" s="271"/>
    </row>
    <row r="94336" spans="27:27">
      <c r="AA94336" s="271"/>
    </row>
    <row r="94337" spans="27:27">
      <c r="AA94337" s="271"/>
    </row>
    <row r="94338" spans="27:27">
      <c r="AA94338" s="271"/>
    </row>
    <row r="94339" spans="27:27">
      <c r="AA94339" s="271"/>
    </row>
    <row r="94340" spans="27:27">
      <c r="AA94340" s="271"/>
    </row>
    <row r="94341" spans="27:27">
      <c r="AA94341" s="271"/>
    </row>
    <row r="94342" spans="27:27">
      <c r="AA94342" s="271"/>
    </row>
    <row r="94343" spans="27:27">
      <c r="AA94343" s="271"/>
    </row>
    <row r="94344" spans="27:27">
      <c r="AA94344" s="271"/>
    </row>
    <row r="94345" spans="27:27">
      <c r="AA94345" s="271"/>
    </row>
    <row r="94346" spans="27:27">
      <c r="AA94346" s="271"/>
    </row>
    <row r="94347" spans="27:27">
      <c r="AA94347" s="271"/>
    </row>
    <row r="94348" spans="27:27">
      <c r="AA94348" s="271"/>
    </row>
    <row r="94349" spans="27:27">
      <c r="AA94349" s="271"/>
    </row>
    <row r="94350" spans="27:27">
      <c r="AA94350" s="271"/>
    </row>
    <row r="94351" spans="27:27">
      <c r="AA94351" s="271"/>
    </row>
    <row r="94352" spans="27:27">
      <c r="AA94352" s="271"/>
    </row>
    <row r="94353" spans="27:27">
      <c r="AA94353" s="271"/>
    </row>
    <row r="94354" spans="27:27">
      <c r="AA94354" s="271"/>
    </row>
    <row r="94355" spans="27:27">
      <c r="AA94355" s="271"/>
    </row>
    <row r="94356" spans="27:27">
      <c r="AA94356" s="271"/>
    </row>
    <row r="94357" spans="27:27">
      <c r="AA94357" s="271"/>
    </row>
    <row r="94358" spans="27:27">
      <c r="AA94358" s="271"/>
    </row>
    <row r="94359" spans="27:27">
      <c r="AA94359" s="271"/>
    </row>
    <row r="94360" spans="27:27">
      <c r="AA94360" s="271"/>
    </row>
    <row r="94361" spans="27:27">
      <c r="AA94361" s="271"/>
    </row>
    <row r="94362" spans="27:27">
      <c r="AA94362" s="271"/>
    </row>
    <row r="94363" spans="27:27">
      <c r="AA94363" s="271"/>
    </row>
    <row r="94364" spans="27:27">
      <c r="AA94364" s="271"/>
    </row>
    <row r="94365" spans="27:27">
      <c r="AA94365" s="271"/>
    </row>
    <row r="94366" spans="27:27">
      <c r="AA94366" s="271"/>
    </row>
    <row r="94367" spans="27:27">
      <c r="AA94367" s="271"/>
    </row>
    <row r="94368" spans="27:27">
      <c r="AA94368" s="271"/>
    </row>
    <row r="94369" spans="27:27">
      <c r="AA94369" s="271"/>
    </row>
    <row r="94370" spans="27:27">
      <c r="AA94370" s="271"/>
    </row>
    <row r="94371" spans="27:27">
      <c r="AA94371" s="271"/>
    </row>
    <row r="94372" spans="27:27">
      <c r="AA94372" s="271"/>
    </row>
    <row r="94373" spans="27:27">
      <c r="AA94373" s="271"/>
    </row>
    <row r="94374" spans="27:27">
      <c r="AA94374" s="271"/>
    </row>
    <row r="94375" spans="27:27">
      <c r="AA94375" s="271"/>
    </row>
    <row r="94376" spans="27:27">
      <c r="AA94376" s="271"/>
    </row>
    <row r="94377" spans="27:27">
      <c r="AA94377" s="271"/>
    </row>
    <row r="94378" spans="27:27">
      <c r="AA94378" s="271"/>
    </row>
    <row r="94379" spans="27:27">
      <c r="AA94379" s="271"/>
    </row>
    <row r="94380" spans="27:27">
      <c r="AA94380" s="271"/>
    </row>
    <row r="94381" spans="27:27">
      <c r="AA94381" s="271"/>
    </row>
    <row r="94382" spans="27:27">
      <c r="AA94382" s="271"/>
    </row>
    <row r="94383" spans="27:27">
      <c r="AA94383" s="271"/>
    </row>
    <row r="94384" spans="27:27">
      <c r="AA94384" s="271"/>
    </row>
    <row r="94385" spans="27:27">
      <c r="AA94385" s="271"/>
    </row>
    <row r="94386" spans="27:27">
      <c r="AA94386" s="271"/>
    </row>
    <row r="94387" spans="27:27">
      <c r="AA94387" s="271"/>
    </row>
    <row r="94388" spans="27:27">
      <c r="AA94388" s="271"/>
    </row>
    <row r="94389" spans="27:27">
      <c r="AA94389" s="271"/>
    </row>
    <row r="94390" spans="27:27">
      <c r="AA94390" s="271"/>
    </row>
    <row r="94391" spans="27:27">
      <c r="AA94391" s="271"/>
    </row>
    <row r="94392" spans="27:27">
      <c r="AA94392" s="271"/>
    </row>
    <row r="94393" spans="27:27">
      <c r="AA94393" s="271"/>
    </row>
    <row r="94394" spans="27:27">
      <c r="AA94394" s="271"/>
    </row>
    <row r="94395" spans="27:27">
      <c r="AA94395" s="271"/>
    </row>
    <row r="94396" spans="27:27">
      <c r="AA94396" s="271"/>
    </row>
    <row r="94397" spans="27:27">
      <c r="AA94397" s="271"/>
    </row>
    <row r="94398" spans="27:27">
      <c r="AA94398" s="271"/>
    </row>
    <row r="94399" spans="27:27">
      <c r="AA94399" s="271"/>
    </row>
    <row r="94400" spans="27:27">
      <c r="AA94400" s="271"/>
    </row>
    <row r="94401" spans="27:27">
      <c r="AA94401" s="271"/>
    </row>
    <row r="94402" spans="27:27">
      <c r="AA94402" s="271"/>
    </row>
    <row r="94403" spans="27:27">
      <c r="AA94403" s="271"/>
    </row>
    <row r="94404" spans="27:27">
      <c r="AA94404" s="271"/>
    </row>
    <row r="94405" spans="27:27">
      <c r="AA94405" s="271"/>
    </row>
    <row r="94406" spans="27:27">
      <c r="AA94406" s="271"/>
    </row>
    <row r="94407" spans="27:27">
      <c r="AA94407" s="271"/>
    </row>
    <row r="94408" spans="27:27">
      <c r="AA94408" s="271"/>
    </row>
    <row r="94409" spans="27:27">
      <c r="AA94409" s="271"/>
    </row>
    <row r="94410" spans="27:27">
      <c r="AA94410" s="271"/>
    </row>
    <row r="94411" spans="27:27">
      <c r="AA94411" s="271"/>
    </row>
    <row r="94412" spans="27:27">
      <c r="AA94412" s="271"/>
    </row>
    <row r="94413" spans="27:27">
      <c r="AA94413" s="271"/>
    </row>
    <row r="94414" spans="27:27">
      <c r="AA94414" s="271"/>
    </row>
    <row r="94415" spans="27:27">
      <c r="AA94415" s="271"/>
    </row>
    <row r="94416" spans="27:27">
      <c r="AA94416" s="271"/>
    </row>
    <row r="94417" spans="27:27">
      <c r="AA94417" s="271"/>
    </row>
    <row r="94418" spans="27:27">
      <c r="AA94418" s="271"/>
    </row>
    <row r="94419" spans="27:27">
      <c r="AA94419" s="271"/>
    </row>
    <row r="94420" spans="27:27">
      <c r="AA94420" s="271"/>
    </row>
    <row r="94421" spans="27:27">
      <c r="AA94421" s="271"/>
    </row>
    <row r="94422" spans="27:27">
      <c r="AA94422" s="271"/>
    </row>
    <row r="94423" spans="27:27">
      <c r="AA94423" s="271"/>
    </row>
    <row r="94424" spans="27:27">
      <c r="AA94424" s="271"/>
    </row>
    <row r="94425" spans="27:27">
      <c r="AA94425" s="271"/>
    </row>
    <row r="94426" spans="27:27">
      <c r="AA94426" s="271"/>
    </row>
    <row r="94427" spans="27:27">
      <c r="AA94427" s="271"/>
    </row>
    <row r="94428" spans="27:27">
      <c r="AA94428" s="271"/>
    </row>
    <row r="94429" spans="27:27">
      <c r="AA94429" s="271"/>
    </row>
    <row r="94430" spans="27:27">
      <c r="AA94430" s="271"/>
    </row>
    <row r="94431" spans="27:27">
      <c r="AA94431" s="271"/>
    </row>
    <row r="94432" spans="27:27">
      <c r="AA94432" s="271"/>
    </row>
    <row r="94433" spans="27:27">
      <c r="AA94433" s="271"/>
    </row>
    <row r="94434" spans="27:27">
      <c r="AA94434" s="271"/>
    </row>
    <row r="94435" spans="27:27">
      <c r="AA94435" s="271"/>
    </row>
    <row r="94436" spans="27:27">
      <c r="AA94436" s="271"/>
    </row>
    <row r="94437" spans="27:27">
      <c r="AA94437" s="271"/>
    </row>
    <row r="94438" spans="27:27">
      <c r="AA94438" s="271"/>
    </row>
    <row r="94439" spans="27:27">
      <c r="AA94439" s="271"/>
    </row>
    <row r="94440" spans="27:27">
      <c r="AA94440" s="271"/>
    </row>
    <row r="94441" spans="27:27">
      <c r="AA94441" s="271"/>
    </row>
    <row r="94442" spans="27:27">
      <c r="AA94442" s="271"/>
    </row>
    <row r="94443" spans="27:27">
      <c r="AA94443" s="271"/>
    </row>
    <row r="94444" spans="27:27">
      <c r="AA94444" s="271"/>
    </row>
    <row r="94445" spans="27:27">
      <c r="AA94445" s="271"/>
    </row>
    <row r="94446" spans="27:27">
      <c r="AA94446" s="271"/>
    </row>
    <row r="94447" spans="27:27">
      <c r="AA94447" s="271"/>
    </row>
    <row r="94448" spans="27:27">
      <c r="AA94448" s="271"/>
    </row>
    <row r="94449" spans="27:27">
      <c r="AA94449" s="271"/>
    </row>
    <row r="94450" spans="27:27">
      <c r="AA94450" s="271"/>
    </row>
    <row r="94451" spans="27:27">
      <c r="AA94451" s="271"/>
    </row>
    <row r="94452" spans="27:27">
      <c r="AA94452" s="271"/>
    </row>
    <row r="94453" spans="27:27">
      <c r="AA94453" s="271"/>
    </row>
    <row r="94454" spans="27:27">
      <c r="AA94454" s="271"/>
    </row>
    <row r="94455" spans="27:27">
      <c r="AA94455" s="271"/>
    </row>
    <row r="94456" spans="27:27">
      <c r="AA94456" s="271"/>
    </row>
    <row r="94457" spans="27:27">
      <c r="AA94457" s="271"/>
    </row>
    <row r="94458" spans="27:27">
      <c r="AA94458" s="271"/>
    </row>
    <row r="94459" spans="27:27">
      <c r="AA94459" s="271"/>
    </row>
    <row r="94460" spans="27:27">
      <c r="AA94460" s="271"/>
    </row>
    <row r="94461" spans="27:27">
      <c r="AA94461" s="271"/>
    </row>
    <row r="94462" spans="27:27">
      <c r="AA94462" s="271"/>
    </row>
    <row r="94463" spans="27:27">
      <c r="AA94463" s="271"/>
    </row>
    <row r="94464" spans="27:27">
      <c r="AA94464" s="271"/>
    </row>
    <row r="94465" spans="27:27">
      <c r="AA94465" s="271"/>
    </row>
    <row r="94466" spans="27:27">
      <c r="AA94466" s="271"/>
    </row>
    <row r="94467" spans="27:27">
      <c r="AA94467" s="271"/>
    </row>
    <row r="94468" spans="27:27">
      <c r="AA94468" s="271"/>
    </row>
    <row r="94469" spans="27:27">
      <c r="AA94469" s="271"/>
    </row>
    <row r="94470" spans="27:27">
      <c r="AA94470" s="271"/>
    </row>
    <row r="94471" spans="27:27">
      <c r="AA94471" s="271"/>
    </row>
    <row r="94472" spans="27:27">
      <c r="AA94472" s="271"/>
    </row>
    <row r="94473" spans="27:27">
      <c r="AA94473" s="271"/>
    </row>
    <row r="94474" spans="27:27">
      <c r="AA94474" s="271"/>
    </row>
    <row r="94475" spans="27:27">
      <c r="AA94475" s="271"/>
    </row>
    <row r="94476" spans="27:27">
      <c r="AA94476" s="271"/>
    </row>
    <row r="94477" spans="27:27">
      <c r="AA94477" s="271"/>
    </row>
    <row r="94478" spans="27:27">
      <c r="AA94478" s="271"/>
    </row>
    <row r="94479" spans="27:27">
      <c r="AA94479" s="271"/>
    </row>
    <row r="94480" spans="27:27">
      <c r="AA94480" s="271"/>
    </row>
    <row r="94481" spans="27:27">
      <c r="AA94481" s="271"/>
    </row>
    <row r="94482" spans="27:27">
      <c r="AA94482" s="271"/>
    </row>
    <row r="94483" spans="27:27">
      <c r="AA94483" s="271"/>
    </row>
    <row r="94484" spans="27:27">
      <c r="AA94484" s="271"/>
    </row>
    <row r="94485" spans="27:27">
      <c r="AA94485" s="271"/>
    </row>
    <row r="94486" spans="27:27">
      <c r="AA94486" s="271"/>
    </row>
    <row r="94487" spans="27:27">
      <c r="AA94487" s="271"/>
    </row>
    <row r="94488" spans="27:27">
      <c r="AA94488" s="271"/>
    </row>
    <row r="94489" spans="27:27">
      <c r="AA94489" s="271"/>
    </row>
    <row r="94490" spans="27:27">
      <c r="AA94490" s="271"/>
    </row>
    <row r="94491" spans="27:27">
      <c r="AA94491" s="271"/>
    </row>
    <row r="94492" spans="27:27">
      <c r="AA94492" s="271"/>
    </row>
    <row r="94493" spans="27:27">
      <c r="AA94493" s="271"/>
    </row>
    <row r="94494" spans="27:27">
      <c r="AA94494" s="271"/>
    </row>
    <row r="94495" spans="27:27">
      <c r="AA94495" s="271"/>
    </row>
    <row r="94496" spans="27:27">
      <c r="AA94496" s="271"/>
    </row>
    <row r="94497" spans="27:27">
      <c r="AA94497" s="271"/>
    </row>
    <row r="94498" spans="27:27">
      <c r="AA94498" s="271"/>
    </row>
    <row r="94499" spans="27:27">
      <c r="AA94499" s="271"/>
    </row>
    <row r="94500" spans="27:27">
      <c r="AA94500" s="271"/>
    </row>
    <row r="94501" spans="27:27">
      <c r="AA94501" s="271"/>
    </row>
    <row r="94502" spans="27:27">
      <c r="AA94502" s="271"/>
    </row>
    <row r="94503" spans="27:27">
      <c r="AA94503" s="271"/>
    </row>
    <row r="94504" spans="27:27">
      <c r="AA94504" s="271"/>
    </row>
    <row r="94505" spans="27:27">
      <c r="AA94505" s="271"/>
    </row>
    <row r="94506" spans="27:27">
      <c r="AA94506" s="271"/>
    </row>
    <row r="94507" spans="27:27">
      <c r="AA94507" s="271"/>
    </row>
    <row r="94508" spans="27:27">
      <c r="AA94508" s="271"/>
    </row>
    <row r="94509" spans="27:27">
      <c r="AA94509" s="271"/>
    </row>
    <row r="94510" spans="27:27">
      <c r="AA94510" s="271"/>
    </row>
    <row r="94511" spans="27:27">
      <c r="AA94511" s="271"/>
    </row>
    <row r="94512" spans="27:27">
      <c r="AA94512" s="271"/>
    </row>
    <row r="94513" spans="27:27">
      <c r="AA94513" s="271"/>
    </row>
    <row r="94514" spans="27:27">
      <c r="AA94514" s="271"/>
    </row>
    <row r="94515" spans="27:27">
      <c r="AA94515" s="271"/>
    </row>
    <row r="94516" spans="27:27">
      <c r="AA94516" s="271"/>
    </row>
    <row r="94517" spans="27:27">
      <c r="AA94517" s="271"/>
    </row>
    <row r="94518" spans="27:27">
      <c r="AA94518" s="271"/>
    </row>
    <row r="94519" spans="27:27">
      <c r="AA94519" s="271"/>
    </row>
    <row r="94520" spans="27:27">
      <c r="AA94520" s="271"/>
    </row>
    <row r="94521" spans="27:27">
      <c r="AA94521" s="271"/>
    </row>
    <row r="94522" spans="27:27">
      <c r="AA94522" s="271"/>
    </row>
    <row r="94523" spans="27:27">
      <c r="AA94523" s="271"/>
    </row>
    <row r="94524" spans="27:27">
      <c r="AA94524" s="271"/>
    </row>
    <row r="94525" spans="27:27">
      <c r="AA94525" s="271"/>
    </row>
    <row r="94526" spans="27:27">
      <c r="AA94526" s="271"/>
    </row>
    <row r="94527" spans="27:27">
      <c r="AA94527" s="271"/>
    </row>
    <row r="94528" spans="27:27">
      <c r="AA94528" s="271"/>
    </row>
    <row r="94529" spans="27:27">
      <c r="AA94529" s="271"/>
    </row>
    <row r="94530" spans="27:27">
      <c r="AA94530" s="271"/>
    </row>
    <row r="94531" spans="27:27">
      <c r="AA94531" s="271"/>
    </row>
    <row r="94532" spans="27:27">
      <c r="AA94532" s="271"/>
    </row>
    <row r="94533" spans="27:27">
      <c r="AA94533" s="271"/>
    </row>
    <row r="94534" spans="27:27">
      <c r="AA94534" s="271"/>
    </row>
    <row r="94535" spans="27:27">
      <c r="AA94535" s="271"/>
    </row>
    <row r="94536" spans="27:27">
      <c r="AA94536" s="271"/>
    </row>
    <row r="94537" spans="27:27">
      <c r="AA94537" s="271"/>
    </row>
    <row r="94538" spans="27:27">
      <c r="AA94538" s="271"/>
    </row>
    <row r="94539" spans="27:27">
      <c r="AA94539" s="271"/>
    </row>
    <row r="94540" spans="27:27">
      <c r="AA94540" s="271"/>
    </row>
    <row r="94541" spans="27:27">
      <c r="AA94541" s="271"/>
    </row>
    <row r="94542" spans="27:27">
      <c r="AA94542" s="271"/>
    </row>
    <row r="94543" spans="27:27">
      <c r="AA94543" s="271"/>
    </row>
    <row r="94544" spans="27:27">
      <c r="AA94544" s="271"/>
    </row>
    <row r="94545" spans="27:27">
      <c r="AA94545" s="271"/>
    </row>
    <row r="94546" spans="27:27">
      <c r="AA94546" s="271"/>
    </row>
    <row r="94547" spans="27:27">
      <c r="AA94547" s="271"/>
    </row>
    <row r="94548" spans="27:27">
      <c r="AA94548" s="271"/>
    </row>
    <row r="94549" spans="27:27">
      <c r="AA94549" s="271"/>
    </row>
    <row r="94550" spans="27:27">
      <c r="AA94550" s="271"/>
    </row>
    <row r="94551" spans="27:27">
      <c r="AA94551" s="271"/>
    </row>
    <row r="94552" spans="27:27">
      <c r="AA94552" s="271"/>
    </row>
    <row r="94553" spans="27:27">
      <c r="AA94553" s="271"/>
    </row>
    <row r="94554" spans="27:27">
      <c r="AA94554" s="271"/>
    </row>
    <row r="94555" spans="27:27">
      <c r="AA94555" s="271"/>
    </row>
    <row r="94556" spans="27:27">
      <c r="AA94556" s="271"/>
    </row>
    <row r="94557" spans="27:27">
      <c r="AA94557" s="271"/>
    </row>
    <row r="94558" spans="27:27">
      <c r="AA94558" s="271"/>
    </row>
    <row r="94559" spans="27:27">
      <c r="AA94559" s="271"/>
    </row>
    <row r="94560" spans="27:27">
      <c r="AA94560" s="271"/>
    </row>
    <row r="94561" spans="27:27">
      <c r="AA94561" s="271"/>
    </row>
    <row r="94562" spans="27:27">
      <c r="AA94562" s="271"/>
    </row>
    <row r="94563" spans="27:27">
      <c r="AA94563" s="271"/>
    </row>
    <row r="94564" spans="27:27">
      <c r="AA94564" s="271"/>
    </row>
    <row r="94565" spans="27:27">
      <c r="AA94565" s="271"/>
    </row>
    <row r="94566" spans="27:27">
      <c r="AA94566" s="271"/>
    </row>
    <row r="94567" spans="27:27">
      <c r="AA94567" s="271"/>
    </row>
    <row r="94568" spans="27:27">
      <c r="AA94568" s="271"/>
    </row>
    <row r="94569" spans="27:27">
      <c r="AA94569" s="271"/>
    </row>
    <row r="94570" spans="27:27">
      <c r="AA94570" s="271"/>
    </row>
    <row r="94571" spans="27:27">
      <c r="AA94571" s="271"/>
    </row>
    <row r="94572" spans="27:27">
      <c r="AA94572" s="271"/>
    </row>
    <row r="94573" spans="27:27">
      <c r="AA94573" s="271"/>
    </row>
    <row r="94574" spans="27:27">
      <c r="AA94574" s="271"/>
    </row>
    <row r="94575" spans="27:27">
      <c r="AA94575" s="271"/>
    </row>
    <row r="94576" spans="27:27">
      <c r="AA94576" s="271"/>
    </row>
    <row r="94577" spans="27:27">
      <c r="AA94577" s="271"/>
    </row>
    <row r="94578" spans="27:27">
      <c r="AA94578" s="271"/>
    </row>
    <row r="94579" spans="27:27">
      <c r="AA94579" s="271"/>
    </row>
    <row r="94580" spans="27:27">
      <c r="AA94580" s="271"/>
    </row>
    <row r="94581" spans="27:27">
      <c r="AA94581" s="271"/>
    </row>
    <row r="94582" spans="27:27">
      <c r="AA94582" s="271"/>
    </row>
    <row r="94583" spans="27:27">
      <c r="AA94583" s="271"/>
    </row>
    <row r="94584" spans="27:27">
      <c r="AA94584" s="271"/>
    </row>
    <row r="94585" spans="27:27">
      <c r="AA94585" s="271"/>
    </row>
    <row r="94586" spans="27:27">
      <c r="AA94586" s="271"/>
    </row>
    <row r="94587" spans="27:27">
      <c r="AA94587" s="271"/>
    </row>
    <row r="94588" spans="27:27">
      <c r="AA94588" s="271"/>
    </row>
    <row r="94589" spans="27:27">
      <c r="AA94589" s="271"/>
    </row>
    <row r="94590" spans="27:27">
      <c r="AA94590" s="271"/>
    </row>
    <row r="94591" spans="27:27">
      <c r="AA94591" s="271"/>
    </row>
    <row r="94592" spans="27:27">
      <c r="AA94592" s="271"/>
    </row>
    <row r="94593" spans="27:27">
      <c r="AA94593" s="271"/>
    </row>
    <row r="94594" spans="27:27">
      <c r="AA94594" s="271"/>
    </row>
    <row r="94595" spans="27:27">
      <c r="AA94595" s="271"/>
    </row>
    <row r="94596" spans="27:27">
      <c r="AA94596" s="271"/>
    </row>
    <row r="94597" spans="27:27">
      <c r="AA94597" s="271"/>
    </row>
    <row r="94598" spans="27:27">
      <c r="AA94598" s="271"/>
    </row>
    <row r="94599" spans="27:27">
      <c r="AA94599" s="271"/>
    </row>
    <row r="94600" spans="27:27">
      <c r="AA94600" s="271"/>
    </row>
    <row r="94601" spans="27:27">
      <c r="AA94601" s="271"/>
    </row>
    <row r="94602" spans="27:27">
      <c r="AA94602" s="271"/>
    </row>
    <row r="94603" spans="27:27">
      <c r="AA94603" s="271"/>
    </row>
    <row r="94604" spans="27:27">
      <c r="AA94604" s="271"/>
    </row>
    <row r="94605" spans="27:27">
      <c r="AA94605" s="271"/>
    </row>
    <row r="94606" spans="27:27">
      <c r="AA94606" s="271"/>
    </row>
    <row r="94607" spans="27:27">
      <c r="AA94607" s="271"/>
    </row>
    <row r="94608" spans="27:27">
      <c r="AA94608" s="271"/>
    </row>
    <row r="94609" spans="27:27">
      <c r="AA94609" s="271"/>
    </row>
    <row r="94610" spans="27:27">
      <c r="AA94610" s="271"/>
    </row>
    <row r="94611" spans="27:27">
      <c r="AA94611" s="271"/>
    </row>
    <row r="94612" spans="27:27">
      <c r="AA94612" s="271"/>
    </row>
    <row r="94613" spans="27:27">
      <c r="AA94613" s="271"/>
    </row>
    <row r="94614" spans="27:27">
      <c r="AA94614" s="271"/>
    </row>
    <row r="94615" spans="27:27">
      <c r="AA94615" s="271"/>
    </row>
    <row r="94616" spans="27:27">
      <c r="AA94616" s="271"/>
    </row>
    <row r="94617" spans="27:27">
      <c r="AA94617" s="271"/>
    </row>
    <row r="94618" spans="27:27">
      <c r="AA94618" s="271"/>
    </row>
    <row r="94619" spans="27:27">
      <c r="AA94619" s="271"/>
    </row>
    <row r="94620" spans="27:27">
      <c r="AA94620" s="271"/>
    </row>
    <row r="94621" spans="27:27">
      <c r="AA94621" s="271"/>
    </row>
    <row r="94622" spans="27:27">
      <c r="AA94622" s="271"/>
    </row>
    <row r="94623" spans="27:27">
      <c r="AA94623" s="271"/>
    </row>
    <row r="94624" spans="27:27">
      <c r="AA94624" s="271"/>
    </row>
    <row r="94625" spans="27:27">
      <c r="AA94625" s="271"/>
    </row>
    <row r="94626" spans="27:27">
      <c r="AA94626" s="271"/>
    </row>
    <row r="94627" spans="27:27">
      <c r="AA94627" s="271"/>
    </row>
    <row r="94628" spans="27:27">
      <c r="AA94628" s="271"/>
    </row>
    <row r="94629" spans="27:27">
      <c r="AA94629" s="271"/>
    </row>
    <row r="94630" spans="27:27">
      <c r="AA94630" s="271"/>
    </row>
    <row r="94631" spans="27:27">
      <c r="AA94631" s="271"/>
    </row>
    <row r="94632" spans="27:27">
      <c r="AA94632" s="271"/>
    </row>
    <row r="94633" spans="27:27">
      <c r="AA94633" s="271"/>
    </row>
    <row r="94634" spans="27:27">
      <c r="AA94634" s="271"/>
    </row>
    <row r="94635" spans="27:27">
      <c r="AA94635" s="271"/>
    </row>
    <row r="94636" spans="27:27">
      <c r="AA94636" s="271"/>
    </row>
    <row r="94637" spans="27:27">
      <c r="AA94637" s="271"/>
    </row>
    <row r="94638" spans="27:27">
      <c r="AA94638" s="271"/>
    </row>
    <row r="94639" spans="27:27">
      <c r="AA94639" s="271"/>
    </row>
    <row r="94640" spans="27:27">
      <c r="AA94640" s="271"/>
    </row>
    <row r="94641" spans="27:27">
      <c r="AA94641" s="271"/>
    </row>
    <row r="94642" spans="27:27">
      <c r="AA94642" s="271"/>
    </row>
    <row r="94643" spans="27:27">
      <c r="AA94643" s="271"/>
    </row>
    <row r="94644" spans="27:27">
      <c r="AA94644" s="271"/>
    </row>
    <row r="94645" spans="27:27">
      <c r="AA94645" s="271"/>
    </row>
    <row r="94646" spans="27:27">
      <c r="AA94646" s="271"/>
    </row>
    <row r="94647" spans="27:27">
      <c r="AA94647" s="271"/>
    </row>
    <row r="94648" spans="27:27">
      <c r="AA94648" s="271"/>
    </row>
    <row r="94649" spans="27:27">
      <c r="AA94649" s="271"/>
    </row>
    <row r="94650" spans="27:27">
      <c r="AA94650" s="271"/>
    </row>
    <row r="94651" spans="27:27">
      <c r="AA94651" s="271"/>
    </row>
    <row r="94652" spans="27:27">
      <c r="AA94652" s="271"/>
    </row>
    <row r="94653" spans="27:27">
      <c r="AA94653" s="271"/>
    </row>
    <row r="94654" spans="27:27">
      <c r="AA94654" s="271"/>
    </row>
    <row r="94655" spans="27:27">
      <c r="AA94655" s="271"/>
    </row>
    <row r="94656" spans="27:27">
      <c r="AA94656" s="271"/>
    </row>
    <row r="94657" spans="27:27">
      <c r="AA94657" s="271"/>
    </row>
    <row r="94658" spans="27:27">
      <c r="AA94658" s="271"/>
    </row>
    <row r="94659" spans="27:27">
      <c r="AA94659" s="271"/>
    </row>
    <row r="94660" spans="27:27">
      <c r="AA94660" s="271"/>
    </row>
    <row r="94661" spans="27:27">
      <c r="AA94661" s="271"/>
    </row>
    <row r="94662" spans="27:27">
      <c r="AA94662" s="271"/>
    </row>
    <row r="94663" spans="27:27">
      <c r="AA94663" s="271"/>
    </row>
    <row r="94664" spans="27:27">
      <c r="AA94664" s="271"/>
    </row>
    <row r="94665" spans="27:27">
      <c r="AA94665" s="271"/>
    </row>
    <row r="94666" spans="27:27">
      <c r="AA94666" s="271"/>
    </row>
    <row r="94667" spans="27:27">
      <c r="AA94667" s="271"/>
    </row>
    <row r="94668" spans="27:27">
      <c r="AA94668" s="271"/>
    </row>
    <row r="94669" spans="27:27">
      <c r="AA94669" s="271"/>
    </row>
    <row r="94670" spans="27:27">
      <c r="AA94670" s="271"/>
    </row>
    <row r="94671" spans="27:27">
      <c r="AA94671" s="271"/>
    </row>
    <row r="94672" spans="27:27">
      <c r="AA94672" s="271"/>
    </row>
    <row r="94673" spans="27:27">
      <c r="AA94673" s="271"/>
    </row>
    <row r="94674" spans="27:27">
      <c r="AA94674" s="271"/>
    </row>
    <row r="94675" spans="27:27">
      <c r="AA94675" s="271"/>
    </row>
    <row r="94676" spans="27:27">
      <c r="AA94676" s="271"/>
    </row>
    <row r="94677" spans="27:27">
      <c r="AA94677" s="271"/>
    </row>
    <row r="94678" spans="27:27">
      <c r="AA94678" s="271"/>
    </row>
    <row r="94679" spans="27:27">
      <c r="AA94679" s="271"/>
    </row>
    <row r="94680" spans="27:27">
      <c r="AA94680" s="271"/>
    </row>
    <row r="94681" spans="27:27">
      <c r="AA94681" s="271"/>
    </row>
    <row r="94682" spans="27:27">
      <c r="AA94682" s="271"/>
    </row>
    <row r="94683" spans="27:27">
      <c r="AA94683" s="271"/>
    </row>
    <row r="94684" spans="27:27">
      <c r="AA94684" s="271"/>
    </row>
    <row r="94685" spans="27:27">
      <c r="AA94685" s="271"/>
    </row>
    <row r="94686" spans="27:27">
      <c r="AA94686" s="271"/>
    </row>
    <row r="94687" spans="27:27">
      <c r="AA94687" s="271"/>
    </row>
    <row r="94688" spans="27:27">
      <c r="AA94688" s="271"/>
    </row>
    <row r="94689" spans="27:27">
      <c r="AA94689" s="271"/>
    </row>
    <row r="94690" spans="27:27">
      <c r="AA94690" s="271"/>
    </row>
    <row r="94691" spans="27:27">
      <c r="AA94691" s="271"/>
    </row>
    <row r="94692" spans="27:27">
      <c r="AA94692" s="271"/>
    </row>
    <row r="94693" spans="27:27">
      <c r="AA94693" s="271"/>
    </row>
    <row r="94694" spans="27:27">
      <c r="AA94694" s="271"/>
    </row>
    <row r="94695" spans="27:27">
      <c r="AA94695" s="271"/>
    </row>
    <row r="94696" spans="27:27">
      <c r="AA94696" s="271"/>
    </row>
    <row r="94697" spans="27:27">
      <c r="AA94697" s="271"/>
    </row>
    <row r="94698" spans="27:27">
      <c r="AA94698" s="271"/>
    </row>
    <row r="94699" spans="27:27">
      <c r="AA94699" s="271"/>
    </row>
    <row r="94700" spans="27:27">
      <c r="AA94700" s="271"/>
    </row>
    <row r="94701" spans="27:27">
      <c r="AA94701" s="271"/>
    </row>
    <row r="94702" spans="27:27">
      <c r="AA94702" s="271"/>
    </row>
    <row r="94703" spans="27:27">
      <c r="AA94703" s="271"/>
    </row>
    <row r="94704" spans="27:27">
      <c r="AA94704" s="271"/>
    </row>
    <row r="94705" spans="27:27">
      <c r="AA94705" s="271"/>
    </row>
    <row r="94706" spans="27:27">
      <c r="AA94706" s="271"/>
    </row>
    <row r="94707" spans="27:27">
      <c r="AA94707" s="271"/>
    </row>
    <row r="94708" spans="27:27">
      <c r="AA94708" s="271"/>
    </row>
    <row r="94709" spans="27:27">
      <c r="AA94709" s="271"/>
    </row>
    <row r="94710" spans="27:27">
      <c r="AA94710" s="271"/>
    </row>
    <row r="94711" spans="27:27">
      <c r="AA94711" s="271"/>
    </row>
    <row r="94712" spans="27:27">
      <c r="AA94712" s="271"/>
    </row>
    <row r="94713" spans="27:27">
      <c r="AA94713" s="271"/>
    </row>
    <row r="94714" spans="27:27">
      <c r="AA94714" s="271"/>
    </row>
    <row r="94715" spans="27:27">
      <c r="AA94715" s="271"/>
    </row>
    <row r="94716" spans="27:27">
      <c r="AA94716" s="271"/>
    </row>
    <row r="94717" spans="27:27">
      <c r="AA94717" s="271"/>
    </row>
    <row r="94718" spans="27:27">
      <c r="AA94718" s="271"/>
    </row>
    <row r="94719" spans="27:27">
      <c r="AA94719" s="271"/>
    </row>
    <row r="94720" spans="27:27">
      <c r="AA94720" s="271"/>
    </row>
    <row r="94721" spans="27:27">
      <c r="AA94721" s="271"/>
    </row>
    <row r="94722" spans="27:27">
      <c r="AA94722" s="271"/>
    </row>
    <row r="94723" spans="27:27">
      <c r="AA94723" s="271"/>
    </row>
    <row r="94724" spans="27:27">
      <c r="AA94724" s="271"/>
    </row>
    <row r="94725" spans="27:27">
      <c r="AA94725" s="271"/>
    </row>
    <row r="94726" spans="27:27">
      <c r="AA94726" s="271"/>
    </row>
    <row r="94727" spans="27:27">
      <c r="AA94727" s="271"/>
    </row>
    <row r="94728" spans="27:27">
      <c r="AA94728" s="271"/>
    </row>
    <row r="94729" spans="27:27">
      <c r="AA94729" s="271"/>
    </row>
    <row r="94730" spans="27:27">
      <c r="AA94730" s="271"/>
    </row>
    <row r="94731" spans="27:27">
      <c r="AA94731" s="271"/>
    </row>
    <row r="94732" spans="27:27">
      <c r="AA94732" s="271"/>
    </row>
    <row r="94733" spans="27:27">
      <c r="AA94733" s="271"/>
    </row>
    <row r="94734" spans="27:27">
      <c r="AA94734" s="271"/>
    </row>
    <row r="94735" spans="27:27">
      <c r="AA94735" s="271"/>
    </row>
    <row r="94736" spans="27:27">
      <c r="AA94736" s="271"/>
    </row>
    <row r="94737" spans="27:27">
      <c r="AA94737" s="271"/>
    </row>
    <row r="94738" spans="27:27">
      <c r="AA94738" s="271"/>
    </row>
    <row r="94739" spans="27:27">
      <c r="AA94739" s="271"/>
    </row>
    <row r="94740" spans="27:27">
      <c r="AA94740" s="271"/>
    </row>
    <row r="94741" spans="27:27">
      <c r="AA94741" s="271"/>
    </row>
    <row r="94742" spans="27:27">
      <c r="AA94742" s="271"/>
    </row>
    <row r="94743" spans="27:27">
      <c r="AA94743" s="271"/>
    </row>
    <row r="94744" spans="27:27">
      <c r="AA94744" s="271"/>
    </row>
    <row r="94745" spans="27:27">
      <c r="AA94745" s="271"/>
    </row>
    <row r="94746" spans="27:27">
      <c r="AA94746" s="271"/>
    </row>
    <row r="94747" spans="27:27">
      <c r="AA94747" s="271"/>
    </row>
    <row r="94748" spans="27:27">
      <c r="AA94748" s="271"/>
    </row>
    <row r="94749" spans="27:27">
      <c r="AA94749" s="271"/>
    </row>
    <row r="94750" spans="27:27">
      <c r="AA94750" s="271"/>
    </row>
    <row r="94751" spans="27:27">
      <c r="AA94751" s="271"/>
    </row>
    <row r="94752" spans="27:27">
      <c r="AA94752" s="271"/>
    </row>
    <row r="94753" spans="27:27">
      <c r="AA94753" s="271"/>
    </row>
    <row r="94754" spans="27:27">
      <c r="AA94754" s="271"/>
    </row>
    <row r="94755" spans="27:27">
      <c r="AA94755" s="271"/>
    </row>
    <row r="94756" spans="27:27">
      <c r="AA94756" s="271"/>
    </row>
    <row r="94757" spans="27:27">
      <c r="AA94757" s="271"/>
    </row>
    <row r="94758" spans="27:27">
      <c r="AA94758" s="271"/>
    </row>
    <row r="94759" spans="27:27">
      <c r="AA94759" s="271"/>
    </row>
    <row r="94760" spans="27:27">
      <c r="AA94760" s="271"/>
    </row>
    <row r="94761" spans="27:27">
      <c r="AA94761" s="271"/>
    </row>
    <row r="94762" spans="27:27">
      <c r="AA94762" s="271"/>
    </row>
    <row r="94763" spans="27:27">
      <c r="AA94763" s="271"/>
    </row>
    <row r="94764" spans="27:27">
      <c r="AA94764" s="271"/>
    </row>
    <row r="94765" spans="27:27">
      <c r="AA94765" s="271"/>
    </row>
    <row r="94766" spans="27:27">
      <c r="AA94766" s="271"/>
    </row>
    <row r="94767" spans="27:27">
      <c r="AA94767" s="271"/>
    </row>
    <row r="94768" spans="27:27">
      <c r="AA94768" s="271"/>
    </row>
    <row r="94769" spans="27:27">
      <c r="AA94769" s="271"/>
    </row>
    <row r="94770" spans="27:27">
      <c r="AA94770" s="271"/>
    </row>
    <row r="94771" spans="27:27">
      <c r="AA94771" s="271"/>
    </row>
    <row r="94772" spans="27:27">
      <c r="AA94772" s="271"/>
    </row>
    <row r="94773" spans="27:27">
      <c r="AA94773" s="271"/>
    </row>
    <row r="94774" spans="27:27">
      <c r="AA94774" s="271"/>
    </row>
    <row r="94775" spans="27:27">
      <c r="AA94775" s="271"/>
    </row>
    <row r="94776" spans="27:27">
      <c r="AA94776" s="271"/>
    </row>
    <row r="94777" spans="27:27">
      <c r="AA94777" s="271"/>
    </row>
    <row r="94778" spans="27:27">
      <c r="AA94778" s="271"/>
    </row>
    <row r="94779" spans="27:27">
      <c r="AA94779" s="271"/>
    </row>
    <row r="94780" spans="27:27">
      <c r="AA94780" s="271"/>
    </row>
    <row r="94781" spans="27:27">
      <c r="AA94781" s="271"/>
    </row>
    <row r="94782" spans="27:27">
      <c r="AA94782" s="271"/>
    </row>
    <row r="94783" spans="27:27">
      <c r="AA94783" s="271"/>
    </row>
    <row r="94784" spans="27:27">
      <c r="AA94784" s="271"/>
    </row>
    <row r="94785" spans="27:27">
      <c r="AA94785" s="271"/>
    </row>
    <row r="94786" spans="27:27">
      <c r="AA94786" s="271"/>
    </row>
    <row r="94787" spans="27:27">
      <c r="AA94787" s="271"/>
    </row>
    <row r="94788" spans="27:27">
      <c r="AA94788" s="271"/>
    </row>
    <row r="94789" spans="27:27">
      <c r="AA94789" s="271"/>
    </row>
    <row r="94790" spans="27:27">
      <c r="AA94790" s="271"/>
    </row>
    <row r="94791" spans="27:27">
      <c r="AA94791" s="271"/>
    </row>
    <row r="94792" spans="27:27">
      <c r="AA94792" s="271"/>
    </row>
    <row r="94793" spans="27:27">
      <c r="AA94793" s="271"/>
    </row>
    <row r="94794" spans="27:27">
      <c r="AA94794" s="271"/>
    </row>
    <row r="94795" spans="27:27">
      <c r="AA94795" s="271"/>
    </row>
    <row r="94796" spans="27:27">
      <c r="AA94796" s="271"/>
    </row>
    <row r="94797" spans="27:27">
      <c r="AA94797" s="271"/>
    </row>
    <row r="94798" spans="27:27">
      <c r="AA94798" s="271"/>
    </row>
    <row r="94799" spans="27:27">
      <c r="AA94799" s="271"/>
    </row>
    <row r="94800" spans="27:27">
      <c r="AA94800" s="271"/>
    </row>
    <row r="94801" spans="27:27">
      <c r="AA94801" s="271"/>
    </row>
    <row r="94802" spans="27:27">
      <c r="AA94802" s="271"/>
    </row>
    <row r="94803" spans="27:27">
      <c r="AA94803" s="271"/>
    </row>
    <row r="94804" spans="27:27">
      <c r="AA94804" s="271"/>
    </row>
    <row r="94805" spans="27:27">
      <c r="AA94805" s="271"/>
    </row>
    <row r="94806" spans="27:27">
      <c r="AA94806" s="271"/>
    </row>
    <row r="94807" spans="27:27">
      <c r="AA94807" s="271"/>
    </row>
    <row r="94808" spans="27:27">
      <c r="AA94808" s="271"/>
    </row>
    <row r="94809" spans="27:27">
      <c r="AA94809" s="271"/>
    </row>
    <row r="94810" spans="27:27">
      <c r="AA94810" s="271"/>
    </row>
    <row r="94811" spans="27:27">
      <c r="AA94811" s="271"/>
    </row>
    <row r="94812" spans="27:27">
      <c r="AA94812" s="271"/>
    </row>
    <row r="94813" spans="27:27">
      <c r="AA94813" s="271"/>
    </row>
    <row r="94814" spans="27:27">
      <c r="AA94814" s="271"/>
    </row>
    <row r="94815" spans="27:27">
      <c r="AA94815" s="271"/>
    </row>
    <row r="94816" spans="27:27">
      <c r="AA94816" s="271"/>
    </row>
    <row r="94817" spans="27:27">
      <c r="AA94817" s="271"/>
    </row>
    <row r="94818" spans="27:27">
      <c r="AA94818" s="271"/>
    </row>
    <row r="94819" spans="27:27">
      <c r="AA94819" s="271"/>
    </row>
    <row r="94820" spans="27:27">
      <c r="AA94820" s="271"/>
    </row>
    <row r="94821" spans="27:27">
      <c r="AA94821" s="271"/>
    </row>
    <row r="94822" spans="27:27">
      <c r="AA94822" s="271"/>
    </row>
    <row r="94823" spans="27:27">
      <c r="AA94823" s="271"/>
    </row>
    <row r="94824" spans="27:27">
      <c r="AA94824" s="271"/>
    </row>
    <row r="94825" spans="27:27">
      <c r="AA94825" s="271"/>
    </row>
    <row r="94826" spans="27:27">
      <c r="AA94826" s="271"/>
    </row>
    <row r="94827" spans="27:27">
      <c r="AA94827" s="271"/>
    </row>
    <row r="94828" spans="27:27">
      <c r="AA94828" s="271"/>
    </row>
    <row r="94829" spans="27:27">
      <c r="AA94829" s="271"/>
    </row>
    <row r="94830" spans="27:27">
      <c r="AA94830" s="271"/>
    </row>
    <row r="94831" spans="27:27">
      <c r="AA94831" s="271"/>
    </row>
    <row r="94832" spans="27:27">
      <c r="AA94832" s="271"/>
    </row>
    <row r="94833" spans="27:27">
      <c r="AA94833" s="271"/>
    </row>
    <row r="94834" spans="27:27">
      <c r="AA94834" s="271"/>
    </row>
    <row r="94835" spans="27:27">
      <c r="AA94835" s="271"/>
    </row>
    <row r="94836" spans="27:27">
      <c r="AA94836" s="271"/>
    </row>
    <row r="94837" spans="27:27">
      <c r="AA94837" s="271"/>
    </row>
    <row r="94838" spans="27:27">
      <c r="AA94838" s="271"/>
    </row>
    <row r="94839" spans="27:27">
      <c r="AA94839" s="271"/>
    </row>
    <row r="94840" spans="27:27">
      <c r="AA94840" s="271"/>
    </row>
    <row r="94841" spans="27:27">
      <c r="AA94841" s="271"/>
    </row>
    <row r="94842" spans="27:27">
      <c r="AA94842" s="271"/>
    </row>
    <row r="94843" spans="27:27">
      <c r="AA94843" s="271"/>
    </row>
    <row r="94844" spans="27:27">
      <c r="AA94844" s="271"/>
    </row>
    <row r="94845" spans="27:27">
      <c r="AA94845" s="271"/>
    </row>
    <row r="94846" spans="27:27">
      <c r="AA94846" s="271"/>
    </row>
    <row r="94847" spans="27:27">
      <c r="AA94847" s="271"/>
    </row>
    <row r="94848" spans="27:27">
      <c r="AA94848" s="271"/>
    </row>
    <row r="94849" spans="27:27">
      <c r="AA94849" s="271"/>
    </row>
    <row r="94850" spans="27:27">
      <c r="AA94850" s="271"/>
    </row>
    <row r="94851" spans="27:27">
      <c r="AA94851" s="271"/>
    </row>
    <row r="94852" spans="27:27">
      <c r="AA94852" s="271"/>
    </row>
    <row r="94853" spans="27:27">
      <c r="AA94853" s="271"/>
    </row>
    <row r="94854" spans="27:27">
      <c r="AA94854" s="271"/>
    </row>
    <row r="94855" spans="27:27">
      <c r="AA94855" s="271"/>
    </row>
    <row r="94856" spans="27:27">
      <c r="AA94856" s="271"/>
    </row>
    <row r="94857" spans="27:27">
      <c r="AA94857" s="271"/>
    </row>
    <row r="94858" spans="27:27">
      <c r="AA94858" s="271"/>
    </row>
    <row r="94859" spans="27:27">
      <c r="AA94859" s="271"/>
    </row>
    <row r="94860" spans="27:27">
      <c r="AA94860" s="271"/>
    </row>
    <row r="94861" spans="27:27">
      <c r="AA94861" s="271"/>
    </row>
    <row r="94862" spans="27:27">
      <c r="AA94862" s="271"/>
    </row>
    <row r="94863" spans="27:27">
      <c r="AA94863" s="271"/>
    </row>
    <row r="94864" spans="27:27">
      <c r="AA94864" s="271"/>
    </row>
    <row r="94865" spans="27:27">
      <c r="AA94865" s="271"/>
    </row>
    <row r="94866" spans="27:27">
      <c r="AA94866" s="271"/>
    </row>
    <row r="94867" spans="27:27">
      <c r="AA94867" s="271"/>
    </row>
    <row r="94868" spans="27:27">
      <c r="AA94868" s="271"/>
    </row>
    <row r="94869" spans="27:27">
      <c r="AA94869" s="271"/>
    </row>
    <row r="94870" spans="27:27">
      <c r="AA94870" s="271"/>
    </row>
    <row r="94871" spans="27:27">
      <c r="AA94871" s="271"/>
    </row>
    <row r="94872" spans="27:27">
      <c r="AA94872" s="271"/>
    </row>
    <row r="94873" spans="27:27">
      <c r="AA94873" s="271"/>
    </row>
    <row r="94874" spans="27:27">
      <c r="AA94874" s="271"/>
    </row>
    <row r="94875" spans="27:27">
      <c r="AA94875" s="271"/>
    </row>
    <row r="94876" spans="27:27">
      <c r="AA94876" s="271"/>
    </row>
    <row r="94877" spans="27:27">
      <c r="AA94877" s="271"/>
    </row>
    <row r="94878" spans="27:27">
      <c r="AA94878" s="271"/>
    </row>
    <row r="94879" spans="27:27">
      <c r="AA94879" s="271"/>
    </row>
    <row r="94880" spans="27:27">
      <c r="AA94880" s="271"/>
    </row>
    <row r="94881" spans="27:27">
      <c r="AA94881" s="271"/>
    </row>
    <row r="94882" spans="27:27">
      <c r="AA94882" s="271"/>
    </row>
    <row r="94883" spans="27:27">
      <c r="AA94883" s="271"/>
    </row>
    <row r="94884" spans="27:27">
      <c r="AA94884" s="271"/>
    </row>
    <row r="94885" spans="27:27">
      <c r="AA94885" s="271"/>
    </row>
    <row r="94886" spans="27:27">
      <c r="AA94886" s="271"/>
    </row>
    <row r="94887" spans="27:27">
      <c r="AA94887" s="271"/>
    </row>
    <row r="94888" spans="27:27">
      <c r="AA94888" s="271"/>
    </row>
    <row r="94889" spans="27:27">
      <c r="AA94889" s="271"/>
    </row>
    <row r="94890" spans="27:27">
      <c r="AA94890" s="271"/>
    </row>
    <row r="94891" spans="27:27">
      <c r="AA94891" s="271"/>
    </row>
    <row r="94892" spans="27:27">
      <c r="AA94892" s="271"/>
    </row>
    <row r="94893" spans="27:27">
      <c r="AA94893" s="271"/>
    </row>
    <row r="94894" spans="27:27">
      <c r="AA94894" s="271"/>
    </row>
    <row r="94895" spans="27:27">
      <c r="AA94895" s="271"/>
    </row>
    <row r="94896" spans="27:27">
      <c r="AA94896" s="271"/>
    </row>
    <row r="94897" spans="27:27">
      <c r="AA94897" s="271"/>
    </row>
    <row r="94898" spans="27:27">
      <c r="AA94898" s="271"/>
    </row>
    <row r="94899" spans="27:27">
      <c r="AA94899" s="271"/>
    </row>
    <row r="94900" spans="27:27">
      <c r="AA94900" s="271"/>
    </row>
    <row r="94901" spans="27:27">
      <c r="AA94901" s="271"/>
    </row>
    <row r="94902" spans="27:27">
      <c r="AA94902" s="271"/>
    </row>
    <row r="94903" spans="27:27">
      <c r="AA94903" s="271"/>
    </row>
    <row r="94904" spans="27:27">
      <c r="AA94904" s="271"/>
    </row>
    <row r="94905" spans="27:27">
      <c r="AA94905" s="271"/>
    </row>
    <row r="94906" spans="27:27">
      <c r="AA94906" s="271"/>
    </row>
    <row r="94907" spans="27:27">
      <c r="AA94907" s="271"/>
    </row>
    <row r="94908" spans="27:27">
      <c r="AA94908" s="271"/>
    </row>
    <row r="94909" spans="27:27">
      <c r="AA94909" s="271"/>
    </row>
    <row r="94910" spans="27:27">
      <c r="AA94910" s="271"/>
    </row>
    <row r="94911" spans="27:27">
      <c r="AA94911" s="271"/>
    </row>
    <row r="94912" spans="27:27">
      <c r="AA94912" s="271"/>
    </row>
    <row r="94913" spans="27:27">
      <c r="AA94913" s="271"/>
    </row>
    <row r="94914" spans="27:27">
      <c r="AA94914" s="271"/>
    </row>
    <row r="94915" spans="27:27">
      <c r="AA94915" s="271"/>
    </row>
    <row r="94916" spans="27:27">
      <c r="AA94916" s="271"/>
    </row>
    <row r="94917" spans="27:27">
      <c r="AA94917" s="271"/>
    </row>
    <row r="94918" spans="27:27">
      <c r="AA94918" s="271"/>
    </row>
    <row r="94919" spans="27:27">
      <c r="AA94919" s="271"/>
    </row>
    <row r="94920" spans="27:27">
      <c r="AA94920" s="271"/>
    </row>
    <row r="94921" spans="27:27">
      <c r="AA94921" s="271"/>
    </row>
    <row r="94922" spans="27:27">
      <c r="AA94922" s="271"/>
    </row>
    <row r="94923" spans="27:27">
      <c r="AA94923" s="271"/>
    </row>
    <row r="94924" spans="27:27">
      <c r="AA94924" s="271"/>
    </row>
    <row r="94925" spans="27:27">
      <c r="AA94925" s="271"/>
    </row>
    <row r="94926" spans="27:27">
      <c r="AA94926" s="271"/>
    </row>
    <row r="94927" spans="27:27">
      <c r="AA94927" s="271"/>
    </row>
    <row r="94928" spans="27:27">
      <c r="AA94928" s="271"/>
    </row>
    <row r="94929" spans="27:27">
      <c r="AA94929" s="271"/>
    </row>
    <row r="94930" spans="27:27">
      <c r="AA94930" s="271"/>
    </row>
    <row r="94931" spans="27:27">
      <c r="AA94931" s="271"/>
    </row>
    <row r="94932" spans="27:27">
      <c r="AA94932" s="271"/>
    </row>
    <row r="94933" spans="27:27">
      <c r="AA94933" s="271"/>
    </row>
    <row r="94934" spans="27:27">
      <c r="AA94934" s="271"/>
    </row>
    <row r="94935" spans="27:27">
      <c r="AA94935" s="271"/>
    </row>
    <row r="94936" spans="27:27">
      <c r="AA94936" s="271"/>
    </row>
    <row r="94937" spans="27:27">
      <c r="AA94937" s="271"/>
    </row>
    <row r="94938" spans="27:27">
      <c r="AA94938" s="271"/>
    </row>
    <row r="94939" spans="27:27">
      <c r="AA94939" s="271"/>
    </row>
    <row r="94940" spans="27:27">
      <c r="AA94940" s="271"/>
    </row>
    <row r="94941" spans="27:27">
      <c r="AA94941" s="271"/>
    </row>
    <row r="94942" spans="27:27">
      <c r="AA94942" s="271"/>
    </row>
    <row r="94943" spans="27:27">
      <c r="AA94943" s="271"/>
    </row>
    <row r="94944" spans="27:27">
      <c r="AA94944" s="271"/>
    </row>
    <row r="94945" spans="27:27">
      <c r="AA94945" s="271"/>
    </row>
    <row r="94946" spans="27:27">
      <c r="AA94946" s="271"/>
    </row>
    <row r="94947" spans="27:27">
      <c r="AA94947" s="271"/>
    </row>
    <row r="94948" spans="27:27">
      <c r="AA94948" s="271"/>
    </row>
    <row r="94949" spans="27:27">
      <c r="AA94949" s="271"/>
    </row>
    <row r="94950" spans="27:27">
      <c r="AA94950" s="271"/>
    </row>
    <row r="94951" spans="27:27">
      <c r="AA94951" s="271"/>
    </row>
    <row r="94952" spans="27:27">
      <c r="AA94952" s="271"/>
    </row>
    <row r="94953" spans="27:27">
      <c r="AA94953" s="271"/>
    </row>
    <row r="94954" spans="27:27">
      <c r="AA94954" s="271"/>
    </row>
    <row r="94955" spans="27:27">
      <c r="AA94955" s="271"/>
    </row>
    <row r="94956" spans="27:27">
      <c r="AA94956" s="271"/>
    </row>
    <row r="94957" spans="27:27">
      <c r="AA94957" s="271"/>
    </row>
    <row r="94958" spans="27:27">
      <c r="AA94958" s="271"/>
    </row>
    <row r="94959" spans="27:27">
      <c r="AA94959" s="271"/>
    </row>
    <row r="94960" spans="27:27">
      <c r="AA94960" s="271"/>
    </row>
    <row r="94961" spans="27:27">
      <c r="AA94961" s="271"/>
    </row>
    <row r="94962" spans="27:27">
      <c r="AA94962" s="271"/>
    </row>
    <row r="94963" spans="27:27">
      <c r="AA94963" s="271"/>
    </row>
    <row r="94964" spans="27:27">
      <c r="AA94964" s="271"/>
    </row>
    <row r="94965" spans="27:27">
      <c r="AA94965" s="271"/>
    </row>
    <row r="94966" spans="27:27">
      <c r="AA94966" s="271"/>
    </row>
    <row r="94967" spans="27:27">
      <c r="AA94967" s="271"/>
    </row>
    <row r="94968" spans="27:27">
      <c r="AA94968" s="271"/>
    </row>
    <row r="94969" spans="27:27">
      <c r="AA94969" s="271"/>
    </row>
    <row r="94970" spans="27:27">
      <c r="AA94970" s="271"/>
    </row>
    <row r="94971" spans="27:27">
      <c r="AA94971" s="271"/>
    </row>
    <row r="94972" spans="27:27">
      <c r="AA94972" s="271"/>
    </row>
    <row r="94973" spans="27:27">
      <c r="AA94973" s="271"/>
    </row>
    <row r="94974" spans="27:27">
      <c r="AA94974" s="271"/>
    </row>
    <row r="94975" spans="27:27">
      <c r="AA94975" s="271"/>
    </row>
    <row r="94976" spans="27:27">
      <c r="AA94976" s="271"/>
    </row>
    <row r="94977" spans="27:27">
      <c r="AA94977" s="271"/>
    </row>
    <row r="94978" spans="27:27">
      <c r="AA94978" s="271"/>
    </row>
    <row r="94979" spans="27:27">
      <c r="AA94979" s="271"/>
    </row>
    <row r="94980" spans="27:27">
      <c r="AA94980" s="271"/>
    </row>
    <row r="94981" spans="27:27">
      <c r="AA94981" s="271"/>
    </row>
    <row r="94982" spans="27:27">
      <c r="AA94982" s="271"/>
    </row>
    <row r="94983" spans="27:27">
      <c r="AA94983" s="271"/>
    </row>
    <row r="94984" spans="27:27">
      <c r="AA94984" s="271"/>
    </row>
    <row r="94985" spans="27:27">
      <c r="AA94985" s="271"/>
    </row>
    <row r="94986" spans="27:27">
      <c r="AA94986" s="271"/>
    </row>
    <row r="94987" spans="27:27">
      <c r="AA94987" s="271"/>
    </row>
    <row r="94988" spans="27:27">
      <c r="AA94988" s="271"/>
    </row>
    <row r="94989" spans="27:27">
      <c r="AA94989" s="271"/>
    </row>
    <row r="94990" spans="27:27">
      <c r="AA94990" s="271"/>
    </row>
    <row r="94991" spans="27:27">
      <c r="AA94991" s="271"/>
    </row>
    <row r="94992" spans="27:27">
      <c r="AA94992" s="271"/>
    </row>
    <row r="94993" spans="27:27">
      <c r="AA94993" s="271"/>
    </row>
    <row r="94994" spans="27:27">
      <c r="AA94994" s="271"/>
    </row>
    <row r="94995" spans="27:27">
      <c r="AA94995" s="271"/>
    </row>
    <row r="94996" spans="27:27">
      <c r="AA94996" s="271"/>
    </row>
    <row r="94997" spans="27:27">
      <c r="AA94997" s="271"/>
    </row>
    <row r="94998" spans="27:27">
      <c r="AA94998" s="271"/>
    </row>
    <row r="94999" spans="27:27">
      <c r="AA94999" s="271"/>
    </row>
    <row r="95000" spans="27:27">
      <c r="AA95000" s="271"/>
    </row>
    <row r="95001" spans="27:27">
      <c r="AA95001" s="271"/>
    </row>
    <row r="95002" spans="27:27">
      <c r="AA95002" s="271"/>
    </row>
    <row r="95003" spans="27:27">
      <c r="AA95003" s="271"/>
    </row>
    <row r="95004" spans="27:27">
      <c r="AA95004" s="271"/>
    </row>
    <row r="95005" spans="27:27">
      <c r="AA95005" s="271"/>
    </row>
    <row r="95006" spans="27:27">
      <c r="AA95006" s="271"/>
    </row>
    <row r="95007" spans="27:27">
      <c r="AA95007" s="271"/>
    </row>
    <row r="95008" spans="27:27">
      <c r="AA95008" s="271"/>
    </row>
    <row r="95009" spans="27:27">
      <c r="AA95009" s="271"/>
    </row>
    <row r="95010" spans="27:27">
      <c r="AA95010" s="271"/>
    </row>
    <row r="95011" spans="27:27">
      <c r="AA95011" s="271"/>
    </row>
    <row r="95012" spans="27:27">
      <c r="AA95012" s="271"/>
    </row>
    <row r="95013" spans="27:27">
      <c r="AA95013" s="271"/>
    </row>
    <row r="95014" spans="27:27">
      <c r="AA95014" s="271"/>
    </row>
    <row r="95015" spans="27:27">
      <c r="AA95015" s="271"/>
    </row>
    <row r="95016" spans="27:27">
      <c r="AA95016" s="271"/>
    </row>
    <row r="95017" spans="27:27">
      <c r="AA95017" s="271"/>
    </row>
    <row r="95018" spans="27:27">
      <c r="AA95018" s="271"/>
    </row>
    <row r="95019" spans="27:27">
      <c r="AA95019" s="271"/>
    </row>
    <row r="95020" spans="27:27">
      <c r="AA95020" s="271"/>
    </row>
    <row r="95021" spans="27:27">
      <c r="AA95021" s="271"/>
    </row>
    <row r="95022" spans="27:27">
      <c r="AA95022" s="271"/>
    </row>
    <row r="95023" spans="27:27">
      <c r="AA95023" s="271"/>
    </row>
    <row r="95024" spans="27:27">
      <c r="AA95024" s="271"/>
    </row>
    <row r="95025" spans="27:27">
      <c r="AA95025" s="271"/>
    </row>
    <row r="95026" spans="27:27">
      <c r="AA95026" s="271"/>
    </row>
    <row r="95027" spans="27:27">
      <c r="AA95027" s="271"/>
    </row>
    <row r="95028" spans="27:27">
      <c r="AA95028" s="271"/>
    </row>
    <row r="95029" spans="27:27">
      <c r="AA95029" s="271"/>
    </row>
    <row r="95030" spans="27:27">
      <c r="AA95030" s="271"/>
    </row>
    <row r="95031" spans="27:27">
      <c r="AA95031" s="271"/>
    </row>
    <row r="95032" spans="27:27">
      <c r="AA95032" s="271"/>
    </row>
    <row r="95033" spans="27:27">
      <c r="AA95033" s="271"/>
    </row>
    <row r="95034" spans="27:27">
      <c r="AA95034" s="271"/>
    </row>
    <row r="95035" spans="27:27">
      <c r="AA95035" s="271"/>
    </row>
    <row r="95036" spans="27:27">
      <c r="AA95036" s="271"/>
    </row>
    <row r="95037" spans="27:27">
      <c r="AA95037" s="271"/>
    </row>
    <row r="95038" spans="27:27">
      <c r="AA95038" s="271"/>
    </row>
    <row r="95039" spans="27:27">
      <c r="AA95039" s="271"/>
    </row>
    <row r="95040" spans="27:27">
      <c r="AA95040" s="271"/>
    </row>
    <row r="95041" spans="27:27">
      <c r="AA95041" s="271"/>
    </row>
    <row r="95042" spans="27:27">
      <c r="AA95042" s="271"/>
    </row>
    <row r="95043" spans="27:27">
      <c r="AA95043" s="271"/>
    </row>
    <row r="95044" spans="27:27">
      <c r="AA95044" s="271"/>
    </row>
    <row r="95045" spans="27:27">
      <c r="AA95045" s="271"/>
    </row>
    <row r="95046" spans="27:27">
      <c r="AA95046" s="271"/>
    </row>
    <row r="95047" spans="27:27">
      <c r="AA95047" s="271"/>
    </row>
    <row r="95048" spans="27:27">
      <c r="AA95048" s="271"/>
    </row>
    <row r="95049" spans="27:27">
      <c r="AA95049" s="271"/>
    </row>
    <row r="95050" spans="27:27">
      <c r="AA95050" s="271"/>
    </row>
    <row r="95051" spans="27:27">
      <c r="AA95051" s="271"/>
    </row>
    <row r="95052" spans="27:27">
      <c r="AA95052" s="271"/>
    </row>
    <row r="95053" spans="27:27">
      <c r="AA95053" s="271"/>
    </row>
    <row r="95054" spans="27:27">
      <c r="AA95054" s="271"/>
    </row>
    <row r="95055" spans="27:27">
      <c r="AA95055" s="271"/>
    </row>
    <row r="95056" spans="27:27">
      <c r="AA95056" s="271"/>
    </row>
    <row r="95057" spans="27:27">
      <c r="AA95057" s="271"/>
    </row>
    <row r="95058" spans="27:27">
      <c r="AA95058" s="271"/>
    </row>
    <row r="95059" spans="27:27">
      <c r="AA95059" s="271"/>
    </row>
    <row r="95060" spans="27:27">
      <c r="AA95060" s="271"/>
    </row>
    <row r="95061" spans="27:27">
      <c r="AA95061" s="271"/>
    </row>
    <row r="95062" spans="27:27">
      <c r="AA95062" s="271"/>
    </row>
    <row r="95063" spans="27:27">
      <c r="AA95063" s="271"/>
    </row>
    <row r="95064" spans="27:27">
      <c r="AA95064" s="271"/>
    </row>
    <row r="95065" spans="27:27">
      <c r="AA95065" s="271"/>
    </row>
    <row r="95066" spans="27:27">
      <c r="AA95066" s="271"/>
    </row>
    <row r="95067" spans="27:27">
      <c r="AA95067" s="271"/>
    </row>
    <row r="95068" spans="27:27">
      <c r="AA95068" s="271"/>
    </row>
    <row r="95069" spans="27:27">
      <c r="AA95069" s="271"/>
    </row>
    <row r="95070" spans="27:27">
      <c r="AA95070" s="271"/>
    </row>
    <row r="95071" spans="27:27">
      <c r="AA95071" s="271"/>
    </row>
    <row r="95072" spans="27:27">
      <c r="AA95072" s="271"/>
    </row>
    <row r="95073" spans="27:27">
      <c r="AA95073" s="271"/>
    </row>
    <row r="95074" spans="27:27">
      <c r="AA95074" s="271"/>
    </row>
    <row r="95075" spans="27:27">
      <c r="AA95075" s="271"/>
    </row>
    <row r="95076" spans="27:27">
      <c r="AA95076" s="271"/>
    </row>
    <row r="95077" spans="27:27">
      <c r="AA95077" s="271"/>
    </row>
    <row r="95078" spans="27:27">
      <c r="AA95078" s="271"/>
    </row>
    <row r="95079" spans="27:27">
      <c r="AA95079" s="271"/>
    </row>
    <row r="95080" spans="27:27">
      <c r="AA95080" s="271"/>
    </row>
    <row r="95081" spans="27:27">
      <c r="AA95081" s="271"/>
    </row>
    <row r="95082" spans="27:27">
      <c r="AA95082" s="271"/>
    </row>
    <row r="95083" spans="27:27">
      <c r="AA95083" s="271"/>
    </row>
    <row r="95084" spans="27:27">
      <c r="AA95084" s="271"/>
    </row>
    <row r="95085" spans="27:27">
      <c r="AA95085" s="271"/>
    </row>
    <row r="95086" spans="27:27">
      <c r="AA95086" s="271"/>
    </row>
    <row r="95087" spans="27:27">
      <c r="AA95087" s="271"/>
    </row>
    <row r="95088" spans="27:27">
      <c r="AA95088" s="271"/>
    </row>
    <row r="95089" spans="27:27">
      <c r="AA95089" s="271"/>
    </row>
    <row r="95090" spans="27:27">
      <c r="AA95090" s="271"/>
    </row>
    <row r="95091" spans="27:27">
      <c r="AA95091" s="271"/>
    </row>
    <row r="95092" spans="27:27">
      <c r="AA95092" s="271"/>
    </row>
    <row r="95093" spans="27:27">
      <c r="AA95093" s="271"/>
    </row>
    <row r="95094" spans="27:27">
      <c r="AA95094" s="271"/>
    </row>
    <row r="95095" spans="27:27">
      <c r="AA95095" s="271"/>
    </row>
    <row r="95096" spans="27:27">
      <c r="AA95096" s="271"/>
    </row>
    <row r="95097" spans="27:27">
      <c r="AA95097" s="271"/>
    </row>
    <row r="95098" spans="27:27">
      <c r="AA95098" s="271"/>
    </row>
    <row r="95099" spans="27:27">
      <c r="AA95099" s="271"/>
    </row>
    <row r="95100" spans="27:27">
      <c r="AA95100" s="271"/>
    </row>
    <row r="95101" spans="27:27">
      <c r="AA95101" s="271"/>
    </row>
    <row r="95102" spans="27:27">
      <c r="AA95102" s="271"/>
    </row>
    <row r="95103" spans="27:27">
      <c r="AA95103" s="271"/>
    </row>
    <row r="95104" spans="27:27">
      <c r="AA95104" s="271"/>
    </row>
    <row r="95105" spans="27:27">
      <c r="AA95105" s="271"/>
    </row>
    <row r="95106" spans="27:27">
      <c r="AA95106" s="271"/>
    </row>
    <row r="95107" spans="27:27">
      <c r="AA95107" s="271"/>
    </row>
    <row r="95108" spans="27:27">
      <c r="AA95108" s="271"/>
    </row>
    <row r="95109" spans="27:27">
      <c r="AA95109" s="271"/>
    </row>
    <row r="95110" spans="27:27">
      <c r="AA95110" s="271"/>
    </row>
    <row r="95111" spans="27:27">
      <c r="AA95111" s="271"/>
    </row>
    <row r="95112" spans="27:27">
      <c r="AA95112" s="271"/>
    </row>
    <row r="95113" spans="27:27">
      <c r="AA95113" s="271"/>
    </row>
    <row r="95114" spans="27:27">
      <c r="AA95114" s="271"/>
    </row>
    <row r="95115" spans="27:27">
      <c r="AA95115" s="271"/>
    </row>
    <row r="95116" spans="27:27">
      <c r="AA95116" s="271"/>
    </row>
    <row r="95117" spans="27:27">
      <c r="AA95117" s="271"/>
    </row>
    <row r="95118" spans="27:27">
      <c r="AA95118" s="271"/>
    </row>
    <row r="95119" spans="27:27">
      <c r="AA95119" s="271"/>
    </row>
    <row r="95120" spans="27:27">
      <c r="AA95120" s="271"/>
    </row>
    <row r="95121" spans="27:27">
      <c r="AA95121" s="271"/>
    </row>
    <row r="95122" spans="27:27">
      <c r="AA95122" s="271"/>
    </row>
    <row r="95123" spans="27:27">
      <c r="AA95123" s="271"/>
    </row>
    <row r="95124" spans="27:27">
      <c r="AA95124" s="271"/>
    </row>
    <row r="95125" spans="27:27">
      <c r="AA95125" s="271"/>
    </row>
    <row r="95126" spans="27:27">
      <c r="AA95126" s="271"/>
    </row>
    <row r="95127" spans="27:27">
      <c r="AA95127" s="271"/>
    </row>
    <row r="95128" spans="27:27">
      <c r="AA95128" s="271"/>
    </row>
    <row r="95129" spans="27:27">
      <c r="AA95129" s="271"/>
    </row>
    <row r="95130" spans="27:27">
      <c r="AA95130" s="271"/>
    </row>
    <row r="95131" spans="27:27">
      <c r="AA95131" s="271"/>
    </row>
    <row r="95132" spans="27:27">
      <c r="AA95132" s="271"/>
    </row>
    <row r="95133" spans="27:27">
      <c r="AA95133" s="271"/>
    </row>
    <row r="95134" spans="27:27">
      <c r="AA95134" s="271"/>
    </row>
    <row r="95135" spans="27:27">
      <c r="AA95135" s="271"/>
    </row>
    <row r="95136" spans="27:27">
      <c r="AA95136" s="271"/>
    </row>
    <row r="95137" spans="27:27">
      <c r="AA95137" s="271"/>
    </row>
    <row r="95138" spans="27:27">
      <c r="AA95138" s="271"/>
    </row>
    <row r="95139" spans="27:27">
      <c r="AA95139" s="271"/>
    </row>
    <row r="95140" spans="27:27">
      <c r="AA95140" s="271"/>
    </row>
    <row r="95141" spans="27:27">
      <c r="AA95141" s="271"/>
    </row>
    <row r="95142" spans="27:27">
      <c r="AA95142" s="271"/>
    </row>
    <row r="95143" spans="27:27">
      <c r="AA95143" s="271"/>
    </row>
    <row r="95144" spans="27:27">
      <c r="AA95144" s="271"/>
    </row>
    <row r="95145" spans="27:27">
      <c r="AA95145" s="271"/>
    </row>
    <row r="95146" spans="27:27">
      <c r="AA95146" s="271"/>
    </row>
    <row r="95147" spans="27:27">
      <c r="AA95147" s="271"/>
    </row>
    <row r="95148" spans="27:27">
      <c r="AA95148" s="271"/>
    </row>
    <row r="95149" spans="27:27">
      <c r="AA95149" s="271"/>
    </row>
    <row r="95150" spans="27:27">
      <c r="AA95150" s="271"/>
    </row>
    <row r="95151" spans="27:27">
      <c r="AA95151" s="271"/>
    </row>
    <row r="95152" spans="27:27">
      <c r="AA95152" s="271"/>
    </row>
    <row r="95153" spans="27:27">
      <c r="AA95153" s="271"/>
    </row>
    <row r="95154" spans="27:27">
      <c r="AA95154" s="271"/>
    </row>
    <row r="95155" spans="27:27">
      <c r="AA95155" s="271"/>
    </row>
    <row r="95156" spans="27:27">
      <c r="AA95156" s="271"/>
    </row>
    <row r="95157" spans="27:27">
      <c r="AA95157" s="271"/>
    </row>
    <row r="95158" spans="27:27">
      <c r="AA95158" s="271"/>
    </row>
    <row r="95159" spans="27:27">
      <c r="AA95159" s="271"/>
    </row>
    <row r="95160" spans="27:27">
      <c r="AA95160" s="271"/>
    </row>
    <row r="95161" spans="27:27">
      <c r="AA95161" s="271"/>
    </row>
    <row r="95162" spans="27:27">
      <c r="AA95162" s="271"/>
    </row>
    <row r="95163" spans="27:27">
      <c r="AA95163" s="271"/>
    </row>
    <row r="95164" spans="27:27">
      <c r="AA95164" s="271"/>
    </row>
    <row r="95165" spans="27:27">
      <c r="AA95165" s="271"/>
    </row>
    <row r="95166" spans="27:27">
      <c r="AA95166" s="271"/>
    </row>
    <row r="95167" spans="27:27">
      <c r="AA95167" s="271"/>
    </row>
    <row r="95168" spans="27:27">
      <c r="AA95168" s="271"/>
    </row>
    <row r="95169" spans="27:27">
      <c r="AA95169" s="271"/>
    </row>
    <row r="95170" spans="27:27">
      <c r="AA95170" s="271"/>
    </row>
    <row r="95171" spans="27:27">
      <c r="AA95171" s="271"/>
    </row>
    <row r="95172" spans="27:27">
      <c r="AA95172" s="271"/>
    </row>
    <row r="95173" spans="27:27">
      <c r="AA95173" s="271"/>
    </row>
    <row r="95174" spans="27:27">
      <c r="AA95174" s="271"/>
    </row>
    <row r="95175" spans="27:27">
      <c r="AA95175" s="271"/>
    </row>
    <row r="95176" spans="27:27">
      <c r="AA95176" s="271"/>
    </row>
    <row r="95177" spans="27:27">
      <c r="AA95177" s="271"/>
    </row>
    <row r="95178" spans="27:27">
      <c r="AA95178" s="271"/>
    </row>
    <row r="95179" spans="27:27">
      <c r="AA95179" s="271"/>
    </row>
    <row r="95180" spans="27:27">
      <c r="AA95180" s="271"/>
    </row>
    <row r="95181" spans="27:27">
      <c r="AA95181" s="271"/>
    </row>
    <row r="95182" spans="27:27">
      <c r="AA95182" s="271"/>
    </row>
    <row r="95183" spans="27:27">
      <c r="AA95183" s="271"/>
    </row>
    <row r="95184" spans="27:27">
      <c r="AA95184" s="271"/>
    </row>
    <row r="95185" spans="27:27">
      <c r="AA95185" s="271"/>
    </row>
    <row r="95186" spans="27:27">
      <c r="AA95186" s="271"/>
    </row>
    <row r="95187" spans="27:27">
      <c r="AA95187" s="271"/>
    </row>
    <row r="95188" spans="27:27">
      <c r="AA95188" s="271"/>
    </row>
    <row r="95189" spans="27:27">
      <c r="AA95189" s="271"/>
    </row>
    <row r="95190" spans="27:27">
      <c r="AA95190" s="271"/>
    </row>
    <row r="95191" spans="27:27">
      <c r="AA95191" s="271"/>
    </row>
    <row r="95192" spans="27:27">
      <c r="AA95192" s="271"/>
    </row>
    <row r="95193" spans="27:27">
      <c r="AA95193" s="271"/>
    </row>
    <row r="95194" spans="27:27">
      <c r="AA95194" s="271"/>
    </row>
    <row r="95195" spans="27:27">
      <c r="AA95195" s="271"/>
    </row>
    <row r="95196" spans="27:27">
      <c r="AA95196" s="271"/>
    </row>
    <row r="95197" spans="27:27">
      <c r="AA95197" s="271"/>
    </row>
    <row r="95198" spans="27:27">
      <c r="AA95198" s="271"/>
    </row>
    <row r="95199" spans="27:27">
      <c r="AA95199" s="271"/>
    </row>
    <row r="95200" spans="27:27">
      <c r="AA95200" s="271"/>
    </row>
    <row r="95201" spans="27:27">
      <c r="AA95201" s="271"/>
    </row>
    <row r="95202" spans="27:27">
      <c r="AA95202" s="271"/>
    </row>
    <row r="95203" spans="27:27">
      <c r="AA95203" s="271"/>
    </row>
    <row r="95204" spans="27:27">
      <c r="AA95204" s="271"/>
    </row>
    <row r="95205" spans="27:27">
      <c r="AA95205" s="271"/>
    </row>
    <row r="95206" spans="27:27">
      <c r="AA95206" s="271"/>
    </row>
    <row r="95207" spans="27:27">
      <c r="AA95207" s="271"/>
    </row>
    <row r="95208" spans="27:27">
      <c r="AA95208" s="271"/>
    </row>
    <row r="95209" spans="27:27">
      <c r="AA95209" s="271"/>
    </row>
    <row r="95210" spans="27:27">
      <c r="AA95210" s="271"/>
    </row>
    <row r="95211" spans="27:27">
      <c r="AA95211" s="271"/>
    </row>
    <row r="95212" spans="27:27">
      <c r="AA95212" s="271"/>
    </row>
    <row r="95213" spans="27:27">
      <c r="AA95213" s="271"/>
    </row>
    <row r="95214" spans="27:27">
      <c r="AA95214" s="271"/>
    </row>
    <row r="95215" spans="27:27">
      <c r="AA95215" s="271"/>
    </row>
    <row r="95216" spans="27:27">
      <c r="AA95216" s="271"/>
    </row>
    <row r="95217" spans="27:27">
      <c r="AA95217" s="271"/>
    </row>
    <row r="95218" spans="27:27">
      <c r="AA95218" s="271"/>
    </row>
    <row r="95219" spans="27:27">
      <c r="AA95219" s="271"/>
    </row>
    <row r="95220" spans="27:27">
      <c r="AA95220" s="271"/>
    </row>
    <row r="95221" spans="27:27">
      <c r="AA95221" s="271"/>
    </row>
    <row r="95222" spans="27:27">
      <c r="AA95222" s="271"/>
    </row>
    <row r="95223" spans="27:27">
      <c r="AA95223" s="271"/>
    </row>
    <row r="95224" spans="27:27">
      <c r="AA95224" s="271"/>
    </row>
    <row r="95225" spans="27:27">
      <c r="AA95225" s="271"/>
    </row>
    <row r="95226" spans="27:27">
      <c r="AA95226" s="271"/>
    </row>
    <row r="95227" spans="27:27">
      <c r="AA95227" s="271"/>
    </row>
    <row r="95228" spans="27:27">
      <c r="AA95228" s="271"/>
    </row>
    <row r="95229" spans="27:27">
      <c r="AA95229" s="271"/>
    </row>
    <row r="95230" spans="27:27">
      <c r="AA95230" s="271"/>
    </row>
    <row r="95231" spans="27:27">
      <c r="AA95231" s="271"/>
    </row>
    <row r="95232" spans="27:27">
      <c r="AA95232" s="271"/>
    </row>
    <row r="95233" spans="27:27">
      <c r="AA95233" s="271"/>
    </row>
    <row r="95234" spans="27:27">
      <c r="AA95234" s="271"/>
    </row>
    <row r="95235" spans="27:27">
      <c r="AA95235" s="271"/>
    </row>
    <row r="95236" spans="27:27">
      <c r="AA95236" s="271"/>
    </row>
    <row r="95237" spans="27:27">
      <c r="AA95237" s="271"/>
    </row>
    <row r="95238" spans="27:27">
      <c r="AA95238" s="271"/>
    </row>
    <row r="95239" spans="27:27">
      <c r="AA95239" s="271"/>
    </row>
    <row r="95240" spans="27:27">
      <c r="AA95240" s="271"/>
    </row>
    <row r="95241" spans="27:27">
      <c r="AA95241" s="271"/>
    </row>
    <row r="95242" spans="27:27">
      <c r="AA95242" s="271"/>
    </row>
    <row r="95243" spans="27:27">
      <c r="AA95243" s="271"/>
    </row>
    <row r="95244" spans="27:27">
      <c r="AA95244" s="271"/>
    </row>
    <row r="95245" spans="27:27">
      <c r="AA95245" s="271"/>
    </row>
    <row r="95246" spans="27:27">
      <c r="AA95246" s="271"/>
    </row>
    <row r="95247" spans="27:27">
      <c r="AA95247" s="271"/>
    </row>
    <row r="95248" spans="27:27">
      <c r="AA95248" s="271"/>
    </row>
    <row r="95249" spans="27:27">
      <c r="AA95249" s="271"/>
    </row>
    <row r="95250" spans="27:27">
      <c r="AA95250" s="271"/>
    </row>
    <row r="95251" spans="27:27">
      <c r="AA95251" s="271"/>
    </row>
    <row r="95252" spans="27:27">
      <c r="AA95252" s="271"/>
    </row>
    <row r="95253" spans="27:27">
      <c r="AA95253" s="271"/>
    </row>
    <row r="95254" spans="27:27">
      <c r="AA95254" s="271"/>
    </row>
    <row r="95255" spans="27:27">
      <c r="AA95255" s="271"/>
    </row>
    <row r="95256" spans="27:27">
      <c r="AA95256" s="271"/>
    </row>
    <row r="95257" spans="27:27">
      <c r="AA95257" s="271"/>
    </row>
    <row r="95258" spans="27:27">
      <c r="AA95258" s="271"/>
    </row>
    <row r="95259" spans="27:27">
      <c r="AA95259" s="271"/>
    </row>
    <row r="95260" spans="27:27">
      <c r="AA95260" s="271"/>
    </row>
    <row r="95261" spans="27:27">
      <c r="AA95261" s="271"/>
    </row>
    <row r="95262" spans="27:27">
      <c r="AA95262" s="271"/>
    </row>
    <row r="95263" spans="27:27">
      <c r="AA95263" s="271"/>
    </row>
    <row r="95264" spans="27:27">
      <c r="AA95264" s="271"/>
    </row>
    <row r="95265" spans="27:27">
      <c r="AA95265" s="271"/>
    </row>
    <row r="95266" spans="27:27">
      <c r="AA95266" s="271"/>
    </row>
    <row r="95267" spans="27:27">
      <c r="AA95267" s="271"/>
    </row>
    <row r="95268" spans="27:27">
      <c r="AA95268" s="271"/>
    </row>
    <row r="95269" spans="27:27">
      <c r="AA95269" s="271"/>
    </row>
    <row r="95270" spans="27:27">
      <c r="AA95270" s="271"/>
    </row>
    <row r="95271" spans="27:27">
      <c r="AA95271" s="271"/>
    </row>
    <row r="95272" spans="27:27">
      <c r="AA95272" s="271"/>
    </row>
    <row r="95273" spans="27:27">
      <c r="AA95273" s="271"/>
    </row>
    <row r="95274" spans="27:27">
      <c r="AA95274" s="271"/>
    </row>
    <row r="95275" spans="27:27">
      <c r="AA95275" s="271"/>
    </row>
    <row r="95276" spans="27:27">
      <c r="AA95276" s="271"/>
    </row>
    <row r="95277" spans="27:27">
      <c r="AA95277" s="271"/>
    </row>
    <row r="95278" spans="27:27">
      <c r="AA95278" s="271"/>
    </row>
    <row r="95279" spans="27:27">
      <c r="AA95279" s="271"/>
    </row>
    <row r="95280" spans="27:27">
      <c r="AA95280" s="271"/>
    </row>
    <row r="95281" spans="27:27">
      <c r="AA95281" s="271"/>
    </row>
    <row r="95282" spans="27:27">
      <c r="AA95282" s="271"/>
    </row>
    <row r="95283" spans="27:27">
      <c r="AA95283" s="271"/>
    </row>
    <row r="95284" spans="27:27">
      <c r="AA95284" s="271"/>
    </row>
    <row r="95285" spans="27:27">
      <c r="AA95285" s="271"/>
    </row>
    <row r="95286" spans="27:27">
      <c r="AA95286" s="271"/>
    </row>
    <row r="95287" spans="27:27">
      <c r="AA95287" s="271"/>
    </row>
    <row r="95288" spans="27:27">
      <c r="AA95288" s="271"/>
    </row>
    <row r="95289" spans="27:27">
      <c r="AA95289" s="271"/>
    </row>
    <row r="95290" spans="27:27">
      <c r="AA95290" s="271"/>
    </row>
    <row r="95291" spans="27:27">
      <c r="AA95291" s="271"/>
    </row>
    <row r="95292" spans="27:27">
      <c r="AA95292" s="271"/>
    </row>
    <row r="95293" spans="27:27">
      <c r="AA95293" s="271"/>
    </row>
    <row r="95294" spans="27:27">
      <c r="AA95294" s="271"/>
    </row>
    <row r="95295" spans="27:27">
      <c r="AA95295" s="271"/>
    </row>
    <row r="95296" spans="27:27">
      <c r="AA95296" s="271"/>
    </row>
    <row r="95297" spans="27:27">
      <c r="AA95297" s="271"/>
    </row>
    <row r="95298" spans="27:27">
      <c r="AA95298" s="271"/>
    </row>
    <row r="95299" spans="27:27">
      <c r="AA95299" s="271"/>
    </row>
    <row r="95300" spans="27:27">
      <c r="AA95300" s="271"/>
    </row>
    <row r="95301" spans="27:27">
      <c r="AA95301" s="271"/>
    </row>
    <row r="95302" spans="27:27">
      <c r="AA95302" s="271"/>
    </row>
    <row r="95303" spans="27:27">
      <c r="AA95303" s="271"/>
    </row>
    <row r="95304" spans="27:27">
      <c r="AA95304" s="271"/>
    </row>
    <row r="95305" spans="27:27">
      <c r="AA95305" s="271"/>
    </row>
    <row r="95306" spans="27:27">
      <c r="AA95306" s="271"/>
    </row>
    <row r="95307" spans="27:27">
      <c r="AA95307" s="271"/>
    </row>
    <row r="95308" spans="27:27">
      <c r="AA95308" s="271"/>
    </row>
    <row r="95309" spans="27:27">
      <c r="AA95309" s="271"/>
    </row>
    <row r="95310" spans="27:27">
      <c r="AA95310" s="271"/>
    </row>
    <row r="95311" spans="27:27">
      <c r="AA95311" s="271"/>
    </row>
    <row r="95312" spans="27:27">
      <c r="AA95312" s="271"/>
    </row>
    <row r="95313" spans="27:27">
      <c r="AA95313" s="271"/>
    </row>
    <row r="95314" spans="27:27">
      <c r="AA95314" s="271"/>
    </row>
    <row r="95315" spans="27:27">
      <c r="AA95315" s="271"/>
    </row>
    <row r="95316" spans="27:27">
      <c r="AA95316" s="271"/>
    </row>
    <row r="95317" spans="27:27">
      <c r="AA95317" s="271"/>
    </row>
    <row r="95318" spans="27:27">
      <c r="AA95318" s="271"/>
    </row>
    <row r="95319" spans="27:27">
      <c r="AA95319" s="271"/>
    </row>
    <row r="95320" spans="27:27">
      <c r="AA95320" s="271"/>
    </row>
    <row r="95321" spans="27:27">
      <c r="AA95321" s="271"/>
    </row>
    <row r="95322" spans="27:27">
      <c r="AA95322" s="271"/>
    </row>
    <row r="95323" spans="27:27">
      <c r="AA95323" s="271"/>
    </row>
    <row r="95324" spans="27:27">
      <c r="AA95324" s="271"/>
    </row>
    <row r="95325" spans="27:27">
      <c r="AA95325" s="271"/>
    </row>
    <row r="95326" spans="27:27">
      <c r="AA95326" s="271"/>
    </row>
    <row r="95327" spans="27:27">
      <c r="AA95327" s="271"/>
    </row>
    <row r="95328" spans="27:27">
      <c r="AA95328" s="271"/>
    </row>
    <row r="95329" spans="27:27">
      <c r="AA95329" s="271"/>
    </row>
    <row r="95330" spans="27:27">
      <c r="AA95330" s="271"/>
    </row>
    <row r="95331" spans="27:27">
      <c r="AA95331" s="271"/>
    </row>
    <row r="95332" spans="27:27">
      <c r="AA95332" s="271"/>
    </row>
    <row r="95333" spans="27:27">
      <c r="AA95333" s="271"/>
    </row>
    <row r="95334" spans="27:27">
      <c r="AA95334" s="271"/>
    </row>
    <row r="95335" spans="27:27">
      <c r="AA95335" s="271"/>
    </row>
    <row r="95336" spans="27:27">
      <c r="AA95336" s="271"/>
    </row>
    <row r="95337" spans="27:27">
      <c r="AA95337" s="271"/>
    </row>
    <row r="95338" spans="27:27">
      <c r="AA95338" s="271"/>
    </row>
    <row r="95339" spans="27:27">
      <c r="AA95339" s="271"/>
    </row>
    <row r="95340" spans="27:27">
      <c r="AA95340" s="271"/>
    </row>
    <row r="95341" spans="27:27">
      <c r="AA95341" s="271"/>
    </row>
    <row r="95342" spans="27:27">
      <c r="AA95342" s="271"/>
    </row>
    <row r="95343" spans="27:27">
      <c r="AA95343" s="271"/>
    </row>
    <row r="95344" spans="27:27">
      <c r="AA95344" s="271"/>
    </row>
    <row r="95345" spans="27:27">
      <c r="AA95345" s="271"/>
    </row>
    <row r="95346" spans="27:27">
      <c r="AA95346" s="271"/>
    </row>
    <row r="95347" spans="27:27">
      <c r="AA95347" s="271"/>
    </row>
    <row r="95348" spans="27:27">
      <c r="AA95348" s="271"/>
    </row>
    <row r="95349" spans="27:27">
      <c r="AA95349" s="271"/>
    </row>
    <row r="95350" spans="27:27">
      <c r="AA95350" s="271"/>
    </row>
    <row r="95351" spans="27:27">
      <c r="AA95351" s="271"/>
    </row>
    <row r="95352" spans="27:27">
      <c r="AA95352" s="271"/>
    </row>
    <row r="95353" spans="27:27">
      <c r="AA95353" s="271"/>
    </row>
    <row r="95354" spans="27:27">
      <c r="AA95354" s="271"/>
    </row>
    <row r="95355" spans="27:27">
      <c r="AA95355" s="271"/>
    </row>
    <row r="95356" spans="27:27">
      <c r="AA95356" s="271"/>
    </row>
    <row r="95357" spans="27:27">
      <c r="AA95357" s="271"/>
    </row>
    <row r="95358" spans="27:27">
      <c r="AA95358" s="271"/>
    </row>
    <row r="95359" spans="27:27">
      <c r="AA95359" s="271"/>
    </row>
    <row r="95360" spans="27:27">
      <c r="AA95360" s="271"/>
    </row>
    <row r="95361" spans="27:27">
      <c r="AA95361" s="271"/>
    </row>
    <row r="95362" spans="27:27">
      <c r="AA95362" s="271"/>
    </row>
    <row r="95363" spans="27:27">
      <c r="AA95363" s="271"/>
    </row>
    <row r="95364" spans="27:27">
      <c r="AA95364" s="271"/>
    </row>
    <row r="95365" spans="27:27">
      <c r="AA95365" s="271"/>
    </row>
    <row r="95366" spans="27:27">
      <c r="AA95366" s="271"/>
    </row>
    <row r="95367" spans="27:27">
      <c r="AA95367" s="271"/>
    </row>
    <row r="95368" spans="27:27">
      <c r="AA95368" s="271"/>
    </row>
    <row r="95369" spans="27:27">
      <c r="AA95369" s="271"/>
    </row>
    <row r="95370" spans="27:27">
      <c r="AA95370" s="271"/>
    </row>
    <row r="95371" spans="27:27">
      <c r="AA95371" s="271"/>
    </row>
    <row r="95372" spans="27:27">
      <c r="AA95372" s="271"/>
    </row>
    <row r="95373" spans="27:27">
      <c r="AA95373" s="271"/>
    </row>
    <row r="95374" spans="27:27">
      <c r="AA95374" s="271"/>
    </row>
    <row r="95375" spans="27:27">
      <c r="AA95375" s="271"/>
    </row>
    <row r="95376" spans="27:27">
      <c r="AA95376" s="271"/>
    </row>
    <row r="95377" spans="27:27">
      <c r="AA95377" s="271"/>
    </row>
    <row r="95378" spans="27:27">
      <c r="AA95378" s="271"/>
    </row>
    <row r="95379" spans="27:27">
      <c r="AA95379" s="271"/>
    </row>
    <row r="95380" spans="27:27">
      <c r="AA95380" s="271"/>
    </row>
    <row r="95381" spans="27:27">
      <c r="AA95381" s="271"/>
    </row>
    <row r="95382" spans="27:27">
      <c r="AA95382" s="271"/>
    </row>
    <row r="95383" spans="27:27">
      <c r="AA95383" s="271"/>
    </row>
    <row r="95384" spans="27:27">
      <c r="AA95384" s="271"/>
    </row>
    <row r="95385" spans="27:27">
      <c r="AA95385" s="271"/>
    </row>
    <row r="95386" spans="27:27">
      <c r="AA95386" s="271"/>
    </row>
    <row r="95387" spans="27:27">
      <c r="AA95387" s="271"/>
    </row>
    <row r="95388" spans="27:27">
      <c r="AA95388" s="271"/>
    </row>
    <row r="95389" spans="27:27">
      <c r="AA95389" s="271"/>
    </row>
    <row r="95390" spans="27:27">
      <c r="AA95390" s="271"/>
    </row>
    <row r="95391" spans="27:27">
      <c r="AA95391" s="271"/>
    </row>
    <row r="95392" spans="27:27">
      <c r="AA95392" s="271"/>
    </row>
    <row r="95393" spans="27:27">
      <c r="AA95393" s="271"/>
    </row>
    <row r="95394" spans="27:27">
      <c r="AA95394" s="271"/>
    </row>
    <row r="95395" spans="27:27">
      <c r="AA95395" s="271"/>
    </row>
    <row r="95396" spans="27:27">
      <c r="AA95396" s="271"/>
    </row>
    <row r="95397" spans="27:27">
      <c r="AA95397" s="271"/>
    </row>
    <row r="95398" spans="27:27">
      <c r="AA95398" s="271"/>
    </row>
    <row r="95399" spans="27:27">
      <c r="AA95399" s="271"/>
    </row>
    <row r="95400" spans="27:27">
      <c r="AA95400" s="271"/>
    </row>
    <row r="95401" spans="27:27">
      <c r="AA95401" s="271"/>
    </row>
    <row r="95402" spans="27:27">
      <c r="AA95402" s="271"/>
    </row>
    <row r="95403" spans="27:27">
      <c r="AA95403" s="271"/>
    </row>
    <row r="95404" spans="27:27">
      <c r="AA95404" s="271"/>
    </row>
    <row r="95405" spans="27:27">
      <c r="AA95405" s="271"/>
    </row>
    <row r="95406" spans="27:27">
      <c r="AA95406" s="271"/>
    </row>
    <row r="95407" spans="27:27">
      <c r="AA95407" s="271"/>
    </row>
    <row r="95408" spans="27:27">
      <c r="AA95408" s="271"/>
    </row>
    <row r="95409" spans="27:27">
      <c r="AA95409" s="271"/>
    </row>
    <row r="95410" spans="27:27">
      <c r="AA95410" s="271"/>
    </row>
    <row r="95411" spans="27:27">
      <c r="AA95411" s="271"/>
    </row>
    <row r="95412" spans="27:27">
      <c r="AA95412" s="271"/>
    </row>
    <row r="95413" spans="27:27">
      <c r="AA95413" s="271"/>
    </row>
    <row r="95414" spans="27:27">
      <c r="AA95414" s="271"/>
    </row>
    <row r="95415" spans="27:27">
      <c r="AA95415" s="271"/>
    </row>
    <row r="95416" spans="27:27">
      <c r="AA95416" s="271"/>
    </row>
    <row r="95417" spans="27:27">
      <c r="AA95417" s="271"/>
    </row>
    <row r="95418" spans="27:27">
      <c r="AA95418" s="271"/>
    </row>
    <row r="95419" spans="27:27">
      <c r="AA95419" s="271"/>
    </row>
    <row r="95420" spans="27:27">
      <c r="AA95420" s="271"/>
    </row>
    <row r="95421" spans="27:27">
      <c r="AA95421" s="271"/>
    </row>
    <row r="95422" spans="27:27">
      <c r="AA95422" s="271"/>
    </row>
    <row r="95423" spans="27:27">
      <c r="AA95423" s="271"/>
    </row>
    <row r="95424" spans="27:27">
      <c r="AA95424" s="271"/>
    </row>
    <row r="95425" spans="27:27">
      <c r="AA95425" s="271"/>
    </row>
    <row r="95426" spans="27:27">
      <c r="AA95426" s="271"/>
    </row>
    <row r="95427" spans="27:27">
      <c r="AA95427" s="271"/>
    </row>
    <row r="95428" spans="27:27">
      <c r="AA95428" s="271"/>
    </row>
    <row r="95429" spans="27:27">
      <c r="AA95429" s="271"/>
    </row>
    <row r="95430" spans="27:27">
      <c r="AA95430" s="271"/>
    </row>
    <row r="95431" spans="27:27">
      <c r="AA95431" s="271"/>
    </row>
    <row r="95432" spans="27:27">
      <c r="AA95432" s="271"/>
    </row>
    <row r="95433" spans="27:27">
      <c r="AA95433" s="271"/>
    </row>
    <row r="95434" spans="27:27">
      <c r="AA95434" s="271"/>
    </row>
    <row r="95435" spans="27:27">
      <c r="AA95435" s="271"/>
    </row>
    <row r="95436" spans="27:27">
      <c r="AA95436" s="271"/>
    </row>
    <row r="95437" spans="27:27">
      <c r="AA95437" s="271"/>
    </row>
    <row r="95438" spans="27:27">
      <c r="AA95438" s="271"/>
    </row>
    <row r="95439" spans="27:27">
      <c r="AA95439" s="271"/>
    </row>
    <row r="95440" spans="27:27">
      <c r="AA95440" s="271"/>
    </row>
    <row r="95441" spans="27:27">
      <c r="AA95441" s="271"/>
    </row>
    <row r="95442" spans="27:27">
      <c r="AA95442" s="271"/>
    </row>
    <row r="95443" spans="27:27">
      <c r="AA95443" s="271"/>
    </row>
    <row r="95444" spans="27:27">
      <c r="AA95444" s="271"/>
    </row>
    <row r="95445" spans="27:27">
      <c r="AA95445" s="271"/>
    </row>
    <row r="95446" spans="27:27">
      <c r="AA95446" s="271"/>
    </row>
    <row r="95447" spans="27:27">
      <c r="AA95447" s="271"/>
    </row>
    <row r="95448" spans="27:27">
      <c r="AA95448" s="271"/>
    </row>
    <row r="95449" spans="27:27">
      <c r="AA95449" s="271"/>
    </row>
    <row r="95450" spans="27:27">
      <c r="AA95450" s="271"/>
    </row>
    <row r="95451" spans="27:27">
      <c r="AA95451" s="271"/>
    </row>
    <row r="95452" spans="27:27">
      <c r="AA95452" s="271"/>
    </row>
    <row r="95453" spans="27:27">
      <c r="AA95453" s="271"/>
    </row>
    <row r="95454" spans="27:27">
      <c r="AA95454" s="271"/>
    </row>
    <row r="95455" spans="27:27">
      <c r="AA95455" s="271"/>
    </row>
    <row r="95456" spans="27:27">
      <c r="AA95456" s="271"/>
    </row>
    <row r="95457" spans="27:27">
      <c r="AA95457" s="271"/>
    </row>
    <row r="95458" spans="27:27">
      <c r="AA95458" s="271"/>
    </row>
    <row r="95459" spans="27:27">
      <c r="AA95459" s="271"/>
    </row>
    <row r="95460" spans="27:27">
      <c r="AA95460" s="271"/>
    </row>
    <row r="95461" spans="27:27">
      <c r="AA95461" s="271"/>
    </row>
    <row r="95462" spans="27:27">
      <c r="AA95462" s="271"/>
    </row>
    <row r="95463" spans="27:27">
      <c r="AA95463" s="271"/>
    </row>
    <row r="95464" spans="27:27">
      <c r="AA95464" s="271"/>
    </row>
    <row r="95465" spans="27:27">
      <c r="AA95465" s="271"/>
    </row>
    <row r="95466" spans="27:27">
      <c r="AA95466" s="271"/>
    </row>
    <row r="95467" spans="27:27">
      <c r="AA95467" s="271"/>
    </row>
    <row r="95468" spans="27:27">
      <c r="AA95468" s="271"/>
    </row>
    <row r="95469" spans="27:27">
      <c r="AA95469" s="271"/>
    </row>
    <row r="95470" spans="27:27">
      <c r="AA95470" s="271"/>
    </row>
    <row r="95471" spans="27:27">
      <c r="AA95471" s="271"/>
    </row>
    <row r="95472" spans="27:27">
      <c r="AA95472" s="271"/>
    </row>
    <row r="95473" spans="27:27">
      <c r="AA95473" s="271"/>
    </row>
    <row r="95474" spans="27:27">
      <c r="AA95474" s="271"/>
    </row>
    <row r="95475" spans="27:27">
      <c r="AA95475" s="271"/>
    </row>
    <row r="95476" spans="27:27">
      <c r="AA95476" s="271"/>
    </row>
    <row r="95477" spans="27:27">
      <c r="AA95477" s="271"/>
    </row>
    <row r="95478" spans="27:27">
      <c r="AA95478" s="271"/>
    </row>
    <row r="95479" spans="27:27">
      <c r="AA95479" s="271"/>
    </row>
    <row r="95480" spans="27:27">
      <c r="AA95480" s="271"/>
    </row>
    <row r="95481" spans="27:27">
      <c r="AA95481" s="271"/>
    </row>
    <row r="95482" spans="27:27">
      <c r="AA95482" s="271"/>
    </row>
    <row r="95483" spans="27:27">
      <c r="AA95483" s="271"/>
    </row>
    <row r="95484" spans="27:27">
      <c r="AA95484" s="271"/>
    </row>
    <row r="95485" spans="27:27">
      <c r="AA95485" s="271"/>
    </row>
    <row r="95486" spans="27:27">
      <c r="AA95486" s="271"/>
    </row>
    <row r="95487" spans="27:27">
      <c r="AA95487" s="271"/>
    </row>
    <row r="95488" spans="27:27">
      <c r="AA95488" s="271"/>
    </row>
    <row r="95489" spans="27:27">
      <c r="AA95489" s="271"/>
    </row>
    <row r="95490" spans="27:27">
      <c r="AA95490" s="271"/>
    </row>
    <row r="95491" spans="27:27">
      <c r="AA95491" s="271"/>
    </row>
    <row r="95492" spans="27:27">
      <c r="AA95492" s="271"/>
    </row>
    <row r="95493" spans="27:27">
      <c r="AA95493" s="271"/>
    </row>
    <row r="95494" spans="27:27">
      <c r="AA95494" s="271"/>
    </row>
    <row r="95495" spans="27:27">
      <c r="AA95495" s="271"/>
    </row>
    <row r="95496" spans="27:27">
      <c r="AA95496" s="271"/>
    </row>
    <row r="95497" spans="27:27">
      <c r="AA95497" s="271"/>
    </row>
    <row r="95498" spans="27:27">
      <c r="AA95498" s="271"/>
    </row>
    <row r="95499" spans="27:27">
      <c r="AA95499" s="271"/>
    </row>
    <row r="95500" spans="27:27">
      <c r="AA95500" s="271"/>
    </row>
    <row r="95501" spans="27:27">
      <c r="AA95501" s="271"/>
    </row>
    <row r="95502" spans="27:27">
      <c r="AA95502" s="271"/>
    </row>
    <row r="95503" spans="27:27">
      <c r="AA95503" s="271"/>
    </row>
    <row r="95504" spans="27:27">
      <c r="AA95504" s="271"/>
    </row>
    <row r="95505" spans="27:27">
      <c r="AA95505" s="271"/>
    </row>
    <row r="95506" spans="27:27">
      <c r="AA95506" s="271"/>
    </row>
    <row r="95507" spans="27:27">
      <c r="AA95507" s="271"/>
    </row>
    <row r="95508" spans="27:27">
      <c r="AA95508" s="271"/>
    </row>
    <row r="95509" spans="27:27">
      <c r="AA95509" s="271"/>
    </row>
    <row r="95510" spans="27:27">
      <c r="AA95510" s="271"/>
    </row>
    <row r="95511" spans="27:27">
      <c r="AA95511" s="271"/>
    </row>
    <row r="95512" spans="27:27">
      <c r="AA95512" s="271"/>
    </row>
    <row r="95513" spans="27:27">
      <c r="AA95513" s="271"/>
    </row>
    <row r="95514" spans="27:27">
      <c r="AA95514" s="271"/>
    </row>
    <row r="95515" spans="27:27">
      <c r="AA95515" s="271"/>
    </row>
    <row r="95516" spans="27:27">
      <c r="AA95516" s="271"/>
    </row>
    <row r="95517" spans="27:27">
      <c r="AA95517" s="271"/>
    </row>
    <row r="95518" spans="27:27">
      <c r="AA95518" s="271"/>
    </row>
    <row r="95519" spans="27:27">
      <c r="AA95519" s="271"/>
    </row>
    <row r="95520" spans="27:27">
      <c r="AA95520" s="271"/>
    </row>
    <row r="95521" spans="27:27">
      <c r="AA95521" s="271"/>
    </row>
    <row r="95522" spans="27:27">
      <c r="AA95522" s="271"/>
    </row>
    <row r="95523" spans="27:27">
      <c r="AA95523" s="271"/>
    </row>
    <row r="95524" spans="27:27">
      <c r="AA95524" s="271"/>
    </row>
    <row r="95525" spans="27:27">
      <c r="AA95525" s="271"/>
    </row>
    <row r="95526" spans="27:27">
      <c r="AA95526" s="271"/>
    </row>
    <row r="95527" spans="27:27">
      <c r="AA95527" s="271"/>
    </row>
    <row r="95528" spans="27:27">
      <c r="AA95528" s="271"/>
    </row>
    <row r="95529" spans="27:27">
      <c r="AA95529" s="271"/>
    </row>
    <row r="95530" spans="27:27">
      <c r="AA95530" s="271"/>
    </row>
    <row r="95531" spans="27:27">
      <c r="AA95531" s="271"/>
    </row>
    <row r="95532" spans="27:27">
      <c r="AA95532" s="271"/>
    </row>
    <row r="95533" spans="27:27">
      <c r="AA95533" s="271"/>
    </row>
    <row r="95534" spans="27:27">
      <c r="AA95534" s="271"/>
    </row>
    <row r="95535" spans="27:27">
      <c r="AA95535" s="271"/>
    </row>
    <row r="95536" spans="27:27">
      <c r="AA95536" s="271"/>
    </row>
    <row r="95537" spans="27:27">
      <c r="AA95537" s="271"/>
    </row>
    <row r="95538" spans="27:27">
      <c r="AA95538" s="271"/>
    </row>
    <row r="95539" spans="27:27">
      <c r="AA95539" s="271"/>
    </row>
    <row r="95540" spans="27:27">
      <c r="AA95540" s="271"/>
    </row>
    <row r="95541" spans="27:27">
      <c r="AA95541" s="271"/>
    </row>
    <row r="95542" spans="27:27">
      <c r="AA95542" s="271"/>
    </row>
    <row r="95543" spans="27:27">
      <c r="AA95543" s="271"/>
    </row>
    <row r="95544" spans="27:27">
      <c r="AA95544" s="271"/>
    </row>
    <row r="95545" spans="27:27">
      <c r="AA95545" s="271"/>
    </row>
    <row r="95546" spans="27:27">
      <c r="AA95546" s="271"/>
    </row>
    <row r="95547" spans="27:27">
      <c r="AA95547" s="271"/>
    </row>
    <row r="95548" spans="27:27">
      <c r="AA95548" s="271"/>
    </row>
    <row r="95549" spans="27:27">
      <c r="AA95549" s="271"/>
    </row>
    <row r="95550" spans="27:27">
      <c r="AA95550" s="271"/>
    </row>
    <row r="95551" spans="27:27">
      <c r="AA95551" s="271"/>
    </row>
    <row r="95552" spans="27:27">
      <c r="AA95552" s="271"/>
    </row>
    <row r="95553" spans="27:27">
      <c r="AA95553" s="271"/>
    </row>
    <row r="95554" spans="27:27">
      <c r="AA95554" s="271"/>
    </row>
    <row r="95555" spans="27:27">
      <c r="AA95555" s="271"/>
    </row>
    <row r="95556" spans="27:27">
      <c r="AA95556" s="271"/>
    </row>
    <row r="95557" spans="27:27">
      <c r="AA95557" s="271"/>
    </row>
    <row r="95558" spans="27:27">
      <c r="AA95558" s="271"/>
    </row>
    <row r="95559" spans="27:27">
      <c r="AA95559" s="271"/>
    </row>
    <row r="95560" spans="27:27">
      <c r="AA95560" s="271"/>
    </row>
    <row r="95561" spans="27:27">
      <c r="AA95561" s="271"/>
    </row>
    <row r="95562" spans="27:27">
      <c r="AA95562" s="271"/>
    </row>
    <row r="95563" spans="27:27">
      <c r="AA95563" s="271"/>
    </row>
    <row r="95564" spans="27:27">
      <c r="AA95564" s="271"/>
    </row>
    <row r="95565" spans="27:27">
      <c r="AA95565" s="271"/>
    </row>
    <row r="95566" spans="27:27">
      <c r="AA95566" s="271"/>
    </row>
    <row r="95567" spans="27:27">
      <c r="AA95567" s="271"/>
    </row>
    <row r="95568" spans="27:27">
      <c r="AA95568" s="271"/>
    </row>
    <row r="95569" spans="27:27">
      <c r="AA95569" s="271"/>
    </row>
    <row r="95570" spans="27:27">
      <c r="AA95570" s="271"/>
    </row>
    <row r="95571" spans="27:27">
      <c r="AA95571" s="271"/>
    </row>
    <row r="95572" spans="27:27">
      <c r="AA95572" s="271"/>
    </row>
    <row r="95573" spans="27:27">
      <c r="AA95573" s="271"/>
    </row>
    <row r="95574" spans="27:27">
      <c r="AA95574" s="271"/>
    </row>
    <row r="95575" spans="27:27">
      <c r="AA95575" s="271"/>
    </row>
    <row r="95576" spans="27:27">
      <c r="AA95576" s="271"/>
    </row>
    <row r="95577" spans="27:27">
      <c r="AA95577" s="271"/>
    </row>
    <row r="95578" spans="27:27">
      <c r="AA95578" s="271"/>
    </row>
    <row r="95579" spans="27:27">
      <c r="AA95579" s="271"/>
    </row>
    <row r="95580" spans="27:27">
      <c r="AA95580" s="271"/>
    </row>
    <row r="95581" spans="27:27">
      <c r="AA95581" s="271"/>
    </row>
    <row r="95582" spans="27:27">
      <c r="AA95582" s="271"/>
    </row>
    <row r="95583" spans="27:27">
      <c r="AA95583" s="271"/>
    </row>
    <row r="95584" spans="27:27">
      <c r="AA95584" s="271"/>
    </row>
    <row r="95585" spans="27:27">
      <c r="AA95585" s="271"/>
    </row>
    <row r="95586" spans="27:27">
      <c r="AA95586" s="271"/>
    </row>
    <row r="95587" spans="27:27">
      <c r="AA95587" s="271"/>
    </row>
    <row r="95588" spans="27:27">
      <c r="AA95588" s="271"/>
    </row>
    <row r="95589" spans="27:27">
      <c r="AA95589" s="271"/>
    </row>
    <row r="95590" spans="27:27">
      <c r="AA95590" s="271"/>
    </row>
    <row r="95591" spans="27:27">
      <c r="AA95591" s="271"/>
    </row>
    <row r="95592" spans="27:27">
      <c r="AA95592" s="271"/>
    </row>
    <row r="95593" spans="27:27">
      <c r="AA95593" s="271"/>
    </row>
    <row r="95594" spans="27:27">
      <c r="AA95594" s="271"/>
    </row>
    <row r="95595" spans="27:27">
      <c r="AA95595" s="271"/>
    </row>
    <row r="95596" spans="27:27">
      <c r="AA95596" s="271"/>
    </row>
    <row r="95597" spans="27:27">
      <c r="AA95597" s="271"/>
    </row>
    <row r="95598" spans="27:27">
      <c r="AA95598" s="271"/>
    </row>
    <row r="95599" spans="27:27">
      <c r="AA95599" s="271"/>
    </row>
    <row r="95600" spans="27:27">
      <c r="AA95600" s="271"/>
    </row>
    <row r="95601" spans="27:27">
      <c r="AA95601" s="271"/>
    </row>
    <row r="95602" spans="27:27">
      <c r="AA95602" s="271"/>
    </row>
    <row r="95603" spans="27:27">
      <c r="AA95603" s="271"/>
    </row>
    <row r="95604" spans="27:27">
      <c r="AA95604" s="271"/>
    </row>
    <row r="95605" spans="27:27">
      <c r="AA95605" s="271"/>
    </row>
    <row r="95606" spans="27:27">
      <c r="AA95606" s="271"/>
    </row>
    <row r="95607" spans="27:27">
      <c r="AA95607" s="271"/>
    </row>
    <row r="95608" spans="27:27">
      <c r="AA95608" s="271"/>
    </row>
    <row r="95609" spans="27:27">
      <c r="AA95609" s="271"/>
    </row>
    <row r="95610" spans="27:27">
      <c r="AA95610" s="271"/>
    </row>
    <row r="95611" spans="27:27">
      <c r="AA95611" s="271"/>
    </row>
    <row r="95612" spans="27:27">
      <c r="AA95612" s="271"/>
    </row>
    <row r="95613" spans="27:27">
      <c r="AA95613" s="271"/>
    </row>
    <row r="95614" spans="27:27">
      <c r="AA95614" s="271"/>
    </row>
    <row r="95615" spans="27:27">
      <c r="AA95615" s="271"/>
    </row>
    <row r="95616" spans="27:27">
      <c r="AA95616" s="271"/>
    </row>
    <row r="95617" spans="27:27">
      <c r="AA95617" s="271"/>
    </row>
    <row r="95618" spans="27:27">
      <c r="AA95618" s="271"/>
    </row>
    <row r="95619" spans="27:27">
      <c r="AA95619" s="271"/>
    </row>
    <row r="95620" spans="27:27">
      <c r="AA95620" s="271"/>
    </row>
    <row r="95621" spans="27:27">
      <c r="AA95621" s="271"/>
    </row>
    <row r="95622" spans="27:27">
      <c r="AA95622" s="271"/>
    </row>
    <row r="95623" spans="27:27">
      <c r="AA95623" s="271"/>
    </row>
    <row r="95624" spans="27:27">
      <c r="AA95624" s="271"/>
    </row>
    <row r="95625" spans="27:27">
      <c r="AA95625" s="271"/>
    </row>
    <row r="95626" spans="27:27">
      <c r="AA95626" s="271"/>
    </row>
    <row r="95627" spans="27:27">
      <c r="AA95627" s="271"/>
    </row>
    <row r="95628" spans="27:27">
      <c r="AA95628" s="271"/>
    </row>
    <row r="95629" spans="27:27">
      <c r="AA95629" s="271"/>
    </row>
    <row r="95630" spans="27:27">
      <c r="AA95630" s="271"/>
    </row>
    <row r="95631" spans="27:27">
      <c r="AA95631" s="271"/>
    </row>
    <row r="95632" spans="27:27">
      <c r="AA95632" s="271"/>
    </row>
    <row r="95633" spans="27:27">
      <c r="AA95633" s="271"/>
    </row>
    <row r="95634" spans="27:27">
      <c r="AA95634" s="271"/>
    </row>
    <row r="95635" spans="27:27">
      <c r="AA95635" s="271"/>
    </row>
    <row r="95636" spans="27:27">
      <c r="AA95636" s="271"/>
    </row>
    <row r="95637" spans="27:27">
      <c r="AA95637" s="271"/>
    </row>
    <row r="95638" spans="27:27">
      <c r="AA95638" s="271"/>
    </row>
    <row r="95639" spans="27:27">
      <c r="AA95639" s="271"/>
    </row>
    <row r="95640" spans="27:27">
      <c r="AA95640" s="271"/>
    </row>
    <row r="95641" spans="27:27">
      <c r="AA95641" s="271"/>
    </row>
    <row r="95642" spans="27:27">
      <c r="AA95642" s="271"/>
    </row>
    <row r="95643" spans="27:27">
      <c r="AA95643" s="271"/>
    </row>
    <row r="95644" spans="27:27">
      <c r="AA95644" s="271"/>
    </row>
    <row r="95645" spans="27:27">
      <c r="AA95645" s="271"/>
    </row>
    <row r="95646" spans="27:27">
      <c r="AA95646" s="271"/>
    </row>
    <row r="95647" spans="27:27">
      <c r="AA95647" s="271"/>
    </row>
    <row r="95648" spans="27:27">
      <c r="AA95648" s="271"/>
    </row>
    <row r="95649" spans="27:27">
      <c r="AA95649" s="271"/>
    </row>
    <row r="95650" spans="27:27">
      <c r="AA95650" s="271"/>
    </row>
    <row r="95651" spans="27:27">
      <c r="AA95651" s="271"/>
    </row>
    <row r="95652" spans="27:27">
      <c r="AA95652" s="271"/>
    </row>
    <row r="95653" spans="27:27">
      <c r="AA95653" s="271"/>
    </row>
    <row r="95654" spans="27:27">
      <c r="AA95654" s="271"/>
    </row>
    <row r="95655" spans="27:27">
      <c r="AA95655" s="271"/>
    </row>
    <row r="95656" spans="27:27">
      <c r="AA95656" s="271"/>
    </row>
    <row r="95657" spans="27:27">
      <c r="AA95657" s="271"/>
    </row>
    <row r="95658" spans="27:27">
      <c r="AA95658" s="271"/>
    </row>
    <row r="95659" spans="27:27">
      <c r="AA95659" s="271"/>
    </row>
    <row r="95660" spans="27:27">
      <c r="AA95660" s="271"/>
    </row>
    <row r="95661" spans="27:27">
      <c r="AA95661" s="271"/>
    </row>
    <row r="95662" spans="27:27">
      <c r="AA95662" s="271"/>
    </row>
    <row r="95663" spans="27:27">
      <c r="AA95663" s="271"/>
    </row>
    <row r="95664" spans="27:27">
      <c r="AA95664" s="271"/>
    </row>
    <row r="95665" spans="27:27">
      <c r="AA95665" s="271"/>
    </row>
    <row r="95666" spans="27:27">
      <c r="AA95666" s="271"/>
    </row>
    <row r="95667" spans="27:27">
      <c r="AA95667" s="271"/>
    </row>
    <row r="95668" spans="27:27">
      <c r="AA95668" s="271"/>
    </row>
    <row r="95669" spans="27:27">
      <c r="AA95669" s="271"/>
    </row>
    <row r="95670" spans="27:27">
      <c r="AA95670" s="271"/>
    </row>
    <row r="95671" spans="27:27">
      <c r="AA95671" s="271"/>
    </row>
    <row r="95672" spans="27:27">
      <c r="AA95672" s="271"/>
    </row>
    <row r="95673" spans="27:27">
      <c r="AA95673" s="271"/>
    </row>
    <row r="95674" spans="27:27">
      <c r="AA95674" s="271"/>
    </row>
    <row r="95675" spans="27:27">
      <c r="AA95675" s="271"/>
    </row>
    <row r="95676" spans="27:27">
      <c r="AA95676" s="271"/>
    </row>
    <row r="95677" spans="27:27">
      <c r="AA95677" s="271"/>
    </row>
    <row r="95678" spans="27:27">
      <c r="AA95678" s="271"/>
    </row>
    <row r="95679" spans="27:27">
      <c r="AA95679" s="271"/>
    </row>
    <row r="95680" spans="27:27">
      <c r="AA95680" s="271"/>
    </row>
    <row r="95681" spans="27:27">
      <c r="AA95681" s="271"/>
    </row>
    <row r="95682" spans="27:27">
      <c r="AA95682" s="271"/>
    </row>
    <row r="95683" spans="27:27">
      <c r="AA95683" s="271"/>
    </row>
    <row r="95684" spans="27:27">
      <c r="AA95684" s="271"/>
    </row>
    <row r="95685" spans="27:27">
      <c r="AA95685" s="271"/>
    </row>
    <row r="95686" spans="27:27">
      <c r="AA95686" s="271"/>
    </row>
    <row r="95687" spans="27:27">
      <c r="AA95687" s="271"/>
    </row>
    <row r="95688" spans="27:27">
      <c r="AA95688" s="271"/>
    </row>
    <row r="95689" spans="27:27">
      <c r="AA95689" s="271"/>
    </row>
    <row r="95690" spans="27:27">
      <c r="AA95690" s="271"/>
    </row>
    <row r="95691" spans="27:27">
      <c r="AA95691" s="271"/>
    </row>
    <row r="95692" spans="27:27">
      <c r="AA95692" s="271"/>
    </row>
    <row r="95693" spans="27:27">
      <c r="AA95693" s="271"/>
    </row>
    <row r="95694" spans="27:27">
      <c r="AA95694" s="271"/>
    </row>
    <row r="95695" spans="27:27">
      <c r="AA95695" s="271"/>
    </row>
    <row r="95696" spans="27:27">
      <c r="AA95696" s="271"/>
    </row>
    <row r="95697" spans="27:27">
      <c r="AA95697" s="271"/>
    </row>
    <row r="95698" spans="27:27">
      <c r="AA95698" s="271"/>
    </row>
    <row r="95699" spans="27:27">
      <c r="AA95699" s="271"/>
    </row>
    <row r="95700" spans="27:27">
      <c r="AA95700" s="271"/>
    </row>
    <row r="95701" spans="27:27">
      <c r="AA95701" s="271"/>
    </row>
    <row r="95702" spans="27:27">
      <c r="AA95702" s="271"/>
    </row>
    <row r="95703" spans="27:27">
      <c r="AA95703" s="271"/>
    </row>
    <row r="95704" spans="27:27">
      <c r="AA95704" s="271"/>
    </row>
    <row r="95705" spans="27:27">
      <c r="AA95705" s="271"/>
    </row>
    <row r="95706" spans="27:27">
      <c r="AA95706" s="271"/>
    </row>
    <row r="95707" spans="27:27">
      <c r="AA95707" s="271"/>
    </row>
    <row r="95708" spans="27:27">
      <c r="AA95708" s="271"/>
    </row>
    <row r="95709" spans="27:27">
      <c r="AA95709" s="271"/>
    </row>
    <row r="95710" spans="27:27">
      <c r="AA95710" s="271"/>
    </row>
    <row r="95711" spans="27:27">
      <c r="AA95711" s="271"/>
    </row>
    <row r="95712" spans="27:27">
      <c r="AA95712" s="271"/>
    </row>
    <row r="95713" spans="27:27">
      <c r="AA95713" s="271"/>
    </row>
    <row r="95714" spans="27:27">
      <c r="AA95714" s="271"/>
    </row>
    <row r="95715" spans="27:27">
      <c r="AA95715" s="271"/>
    </row>
    <row r="95716" spans="27:27">
      <c r="AA95716" s="271"/>
    </row>
    <row r="95717" spans="27:27">
      <c r="AA95717" s="271"/>
    </row>
    <row r="95718" spans="27:27">
      <c r="AA95718" s="271"/>
    </row>
    <row r="95719" spans="27:27">
      <c r="AA95719" s="271"/>
    </row>
    <row r="95720" spans="27:27">
      <c r="AA95720" s="271"/>
    </row>
    <row r="95721" spans="27:27">
      <c r="AA95721" s="271"/>
    </row>
    <row r="95722" spans="27:27">
      <c r="AA95722" s="271"/>
    </row>
    <row r="95723" spans="27:27">
      <c r="AA95723" s="271"/>
    </row>
    <row r="95724" spans="27:27">
      <c r="AA95724" s="271"/>
    </row>
    <row r="95725" spans="27:27">
      <c r="AA95725" s="271"/>
    </row>
    <row r="95726" spans="27:27">
      <c r="AA95726" s="271"/>
    </row>
    <row r="95727" spans="27:27">
      <c r="AA95727" s="271"/>
    </row>
    <row r="95728" spans="27:27">
      <c r="AA95728" s="271"/>
    </row>
    <row r="95729" spans="27:27">
      <c r="AA95729" s="271"/>
    </row>
    <row r="95730" spans="27:27">
      <c r="AA95730" s="271"/>
    </row>
    <row r="95731" spans="27:27">
      <c r="AA95731" s="271"/>
    </row>
    <row r="95732" spans="27:27">
      <c r="AA95732" s="271"/>
    </row>
    <row r="95733" spans="27:27">
      <c r="AA95733" s="271"/>
    </row>
    <row r="95734" spans="27:27">
      <c r="AA95734" s="271"/>
    </row>
    <row r="95735" spans="27:27">
      <c r="AA95735" s="271"/>
    </row>
    <row r="95736" spans="27:27">
      <c r="AA95736" s="271"/>
    </row>
    <row r="95737" spans="27:27">
      <c r="AA95737" s="271"/>
    </row>
    <row r="95738" spans="27:27">
      <c r="AA95738" s="271"/>
    </row>
    <row r="95739" spans="27:27">
      <c r="AA95739" s="271"/>
    </row>
    <row r="95740" spans="27:27">
      <c r="AA95740" s="271"/>
    </row>
    <row r="95741" spans="27:27">
      <c r="AA95741" s="271"/>
    </row>
    <row r="95742" spans="27:27">
      <c r="AA95742" s="271"/>
    </row>
    <row r="95743" spans="27:27">
      <c r="AA95743" s="271"/>
    </row>
    <row r="95744" spans="27:27">
      <c r="AA95744" s="271"/>
    </row>
    <row r="95745" spans="27:27">
      <c r="AA95745" s="271"/>
    </row>
    <row r="95746" spans="27:27">
      <c r="AA95746" s="271"/>
    </row>
    <row r="95747" spans="27:27">
      <c r="AA95747" s="271"/>
    </row>
    <row r="95748" spans="27:27">
      <c r="AA95748" s="271"/>
    </row>
    <row r="95749" spans="27:27">
      <c r="AA95749" s="271"/>
    </row>
    <row r="95750" spans="27:27">
      <c r="AA95750" s="271"/>
    </row>
    <row r="95751" spans="27:27">
      <c r="AA95751" s="271"/>
    </row>
    <row r="95752" spans="27:27">
      <c r="AA95752" s="271"/>
    </row>
    <row r="95753" spans="27:27">
      <c r="AA95753" s="271"/>
    </row>
    <row r="95754" spans="27:27">
      <c r="AA95754" s="271"/>
    </row>
    <row r="95755" spans="27:27">
      <c r="AA95755" s="271"/>
    </row>
    <row r="95756" spans="27:27">
      <c r="AA95756" s="271"/>
    </row>
    <row r="95757" spans="27:27">
      <c r="AA95757" s="271"/>
    </row>
    <row r="95758" spans="27:27">
      <c r="AA95758" s="271"/>
    </row>
    <row r="95759" spans="27:27">
      <c r="AA95759" s="271"/>
    </row>
    <row r="95760" spans="27:27">
      <c r="AA95760" s="271"/>
    </row>
    <row r="95761" spans="27:27">
      <c r="AA95761" s="271"/>
    </row>
    <row r="95762" spans="27:27">
      <c r="AA95762" s="271"/>
    </row>
    <row r="95763" spans="27:27">
      <c r="AA95763" s="271"/>
    </row>
    <row r="95764" spans="27:27">
      <c r="AA95764" s="271"/>
    </row>
    <row r="95765" spans="27:27">
      <c r="AA95765" s="271"/>
    </row>
    <row r="95766" spans="27:27">
      <c r="AA95766" s="271"/>
    </row>
    <row r="95767" spans="27:27">
      <c r="AA95767" s="271"/>
    </row>
    <row r="95768" spans="27:27">
      <c r="AA95768" s="271"/>
    </row>
    <row r="95769" spans="27:27">
      <c r="AA95769" s="271"/>
    </row>
    <row r="95770" spans="27:27">
      <c r="AA95770" s="271"/>
    </row>
    <row r="95771" spans="27:27">
      <c r="AA95771" s="271"/>
    </row>
    <row r="95772" spans="27:27">
      <c r="AA95772" s="271"/>
    </row>
    <row r="95773" spans="27:27">
      <c r="AA95773" s="271"/>
    </row>
    <row r="95774" spans="27:27">
      <c r="AA95774" s="271"/>
    </row>
    <row r="95775" spans="27:27">
      <c r="AA95775" s="271"/>
    </row>
    <row r="95776" spans="27:27">
      <c r="AA95776" s="271"/>
    </row>
    <row r="95777" spans="27:27">
      <c r="AA95777" s="271"/>
    </row>
    <row r="95778" spans="27:27">
      <c r="AA95778" s="271"/>
    </row>
    <row r="95779" spans="27:27">
      <c r="AA95779" s="271"/>
    </row>
    <row r="95780" spans="27:27">
      <c r="AA95780" s="271"/>
    </row>
    <row r="95781" spans="27:27">
      <c r="AA95781" s="271"/>
    </row>
    <row r="95782" spans="27:27">
      <c r="AA95782" s="271"/>
    </row>
    <row r="95783" spans="27:27">
      <c r="AA95783" s="271"/>
    </row>
    <row r="95784" spans="27:27">
      <c r="AA95784" s="271"/>
    </row>
    <row r="95785" spans="27:27">
      <c r="AA95785" s="271"/>
    </row>
    <row r="95786" spans="27:27">
      <c r="AA95786" s="271"/>
    </row>
    <row r="95787" spans="27:27">
      <c r="AA95787" s="271"/>
    </row>
    <row r="95788" spans="27:27">
      <c r="AA95788" s="271"/>
    </row>
    <row r="95789" spans="27:27">
      <c r="AA95789" s="271"/>
    </row>
    <row r="95790" spans="27:27">
      <c r="AA95790" s="271"/>
    </row>
    <row r="95791" spans="27:27">
      <c r="AA95791" s="271"/>
    </row>
    <row r="95792" spans="27:27">
      <c r="AA95792" s="271"/>
    </row>
    <row r="95793" spans="27:27">
      <c r="AA95793" s="271"/>
    </row>
    <row r="95794" spans="27:27">
      <c r="AA95794" s="271"/>
    </row>
    <row r="95795" spans="27:27">
      <c r="AA95795" s="271"/>
    </row>
    <row r="95796" spans="27:27">
      <c r="AA95796" s="271"/>
    </row>
    <row r="95797" spans="27:27">
      <c r="AA95797" s="271"/>
    </row>
    <row r="95798" spans="27:27">
      <c r="AA95798" s="271"/>
    </row>
    <row r="95799" spans="27:27">
      <c r="AA95799" s="271"/>
    </row>
    <row r="95800" spans="27:27">
      <c r="AA95800" s="271"/>
    </row>
    <row r="95801" spans="27:27">
      <c r="AA95801" s="271"/>
    </row>
    <row r="95802" spans="27:27">
      <c r="AA95802" s="271"/>
    </row>
    <row r="95803" spans="27:27">
      <c r="AA95803" s="271"/>
    </row>
    <row r="95804" spans="27:27">
      <c r="AA95804" s="271"/>
    </row>
    <row r="95805" spans="27:27">
      <c r="AA95805" s="271"/>
    </row>
    <row r="95806" spans="27:27">
      <c r="AA95806" s="271"/>
    </row>
    <row r="95807" spans="27:27">
      <c r="AA95807" s="271"/>
    </row>
    <row r="95808" spans="27:27">
      <c r="AA95808" s="271"/>
    </row>
    <row r="95809" spans="27:27">
      <c r="AA95809" s="271"/>
    </row>
    <row r="95810" spans="27:27">
      <c r="AA95810" s="271"/>
    </row>
    <row r="95811" spans="27:27">
      <c r="AA95811" s="271"/>
    </row>
    <row r="95812" spans="27:27">
      <c r="AA95812" s="271"/>
    </row>
    <row r="95813" spans="27:27">
      <c r="AA95813" s="271"/>
    </row>
    <row r="95814" spans="27:27">
      <c r="AA95814" s="271"/>
    </row>
    <row r="95815" spans="27:27">
      <c r="AA95815" s="271"/>
    </row>
    <row r="95816" spans="27:27">
      <c r="AA95816" s="271"/>
    </row>
    <row r="95817" spans="27:27">
      <c r="AA95817" s="271"/>
    </row>
    <row r="95818" spans="27:27">
      <c r="AA95818" s="271"/>
    </row>
    <row r="95819" spans="27:27">
      <c r="AA95819" s="271"/>
    </row>
    <row r="95820" spans="27:27">
      <c r="AA95820" s="271"/>
    </row>
    <row r="95821" spans="27:27">
      <c r="AA95821" s="271"/>
    </row>
    <row r="95822" spans="27:27">
      <c r="AA95822" s="271"/>
    </row>
    <row r="95823" spans="27:27">
      <c r="AA95823" s="271"/>
    </row>
    <row r="95824" spans="27:27">
      <c r="AA95824" s="271"/>
    </row>
    <row r="95825" spans="27:27">
      <c r="AA95825" s="271"/>
    </row>
    <row r="95826" spans="27:27">
      <c r="AA95826" s="271"/>
    </row>
    <row r="95827" spans="27:27">
      <c r="AA95827" s="271"/>
    </row>
    <row r="95828" spans="27:27">
      <c r="AA95828" s="271"/>
    </row>
    <row r="95829" spans="27:27">
      <c r="AA95829" s="271"/>
    </row>
    <row r="95830" spans="27:27">
      <c r="AA95830" s="271"/>
    </row>
    <row r="95831" spans="27:27">
      <c r="AA95831" s="271"/>
    </row>
    <row r="95832" spans="27:27">
      <c r="AA95832" s="271"/>
    </row>
    <row r="95833" spans="27:27">
      <c r="AA95833" s="271"/>
    </row>
    <row r="95834" spans="27:27">
      <c r="AA95834" s="271"/>
    </row>
    <row r="95835" spans="27:27">
      <c r="AA95835" s="271"/>
    </row>
    <row r="95836" spans="27:27">
      <c r="AA95836" s="271"/>
    </row>
    <row r="95837" spans="27:27">
      <c r="AA95837" s="271"/>
    </row>
    <row r="95838" spans="27:27">
      <c r="AA95838" s="271"/>
    </row>
    <row r="95839" spans="27:27">
      <c r="AA95839" s="271"/>
    </row>
    <row r="95840" spans="27:27">
      <c r="AA95840" s="271"/>
    </row>
    <row r="95841" spans="27:27">
      <c r="AA95841" s="271"/>
    </row>
    <row r="95842" spans="27:27">
      <c r="AA95842" s="271"/>
    </row>
    <row r="95843" spans="27:27">
      <c r="AA95843" s="271"/>
    </row>
    <row r="95844" spans="27:27">
      <c r="AA95844" s="271"/>
    </row>
    <row r="95845" spans="27:27">
      <c r="AA95845" s="271"/>
    </row>
    <row r="95846" spans="27:27">
      <c r="AA95846" s="271"/>
    </row>
    <row r="95847" spans="27:27">
      <c r="AA95847" s="271"/>
    </row>
    <row r="95848" spans="27:27">
      <c r="AA95848" s="271"/>
    </row>
    <row r="95849" spans="27:27">
      <c r="AA95849" s="271"/>
    </row>
    <row r="95850" spans="27:27">
      <c r="AA95850" s="271"/>
    </row>
    <row r="95851" spans="27:27">
      <c r="AA95851" s="271"/>
    </row>
    <row r="95852" spans="27:27">
      <c r="AA95852" s="271"/>
    </row>
    <row r="95853" spans="27:27">
      <c r="AA95853" s="271"/>
    </row>
    <row r="95854" spans="27:27">
      <c r="AA95854" s="271"/>
    </row>
    <row r="95855" spans="27:27">
      <c r="AA95855" s="271"/>
    </row>
    <row r="95856" spans="27:27">
      <c r="AA95856" s="271"/>
    </row>
    <row r="95857" spans="27:27">
      <c r="AA95857" s="271"/>
    </row>
    <row r="95858" spans="27:27">
      <c r="AA95858" s="271"/>
    </row>
    <row r="95859" spans="27:27">
      <c r="AA95859" s="271"/>
    </row>
    <row r="95860" spans="27:27">
      <c r="AA95860" s="271"/>
    </row>
    <row r="95861" spans="27:27">
      <c r="AA95861" s="271"/>
    </row>
    <row r="95862" spans="27:27">
      <c r="AA95862" s="271"/>
    </row>
    <row r="95863" spans="27:27">
      <c r="AA95863" s="271"/>
    </row>
    <row r="95864" spans="27:27">
      <c r="AA95864" s="271"/>
    </row>
    <row r="95865" spans="27:27">
      <c r="AA95865" s="271"/>
    </row>
    <row r="95866" spans="27:27">
      <c r="AA95866" s="271"/>
    </row>
    <row r="95867" spans="27:27">
      <c r="AA95867" s="271"/>
    </row>
    <row r="95868" spans="27:27">
      <c r="AA95868" s="271"/>
    </row>
    <row r="95869" spans="27:27">
      <c r="AA95869" s="271"/>
    </row>
    <row r="95870" spans="27:27">
      <c r="AA95870" s="271"/>
    </row>
    <row r="95871" spans="27:27">
      <c r="AA95871" s="271"/>
    </row>
    <row r="95872" spans="27:27">
      <c r="AA95872" s="271"/>
    </row>
    <row r="95873" spans="27:27">
      <c r="AA95873" s="271"/>
    </row>
    <row r="95874" spans="27:27">
      <c r="AA95874" s="271"/>
    </row>
    <row r="95875" spans="27:27">
      <c r="AA95875" s="271"/>
    </row>
    <row r="95876" spans="27:27">
      <c r="AA95876" s="271"/>
    </row>
    <row r="95877" spans="27:27">
      <c r="AA95877" s="271"/>
    </row>
    <row r="95878" spans="27:27">
      <c r="AA95878" s="271"/>
    </row>
    <row r="95879" spans="27:27">
      <c r="AA95879" s="271"/>
    </row>
    <row r="95880" spans="27:27">
      <c r="AA95880" s="271"/>
    </row>
    <row r="95881" spans="27:27">
      <c r="AA95881" s="271"/>
    </row>
    <row r="95882" spans="27:27">
      <c r="AA95882" s="271"/>
    </row>
    <row r="95883" spans="27:27">
      <c r="AA95883" s="271"/>
    </row>
    <row r="95884" spans="27:27">
      <c r="AA95884" s="271"/>
    </row>
    <row r="95885" spans="27:27">
      <c r="AA95885" s="271"/>
    </row>
    <row r="95886" spans="27:27">
      <c r="AA95886" s="271"/>
    </row>
    <row r="95887" spans="27:27">
      <c r="AA95887" s="271"/>
    </row>
    <row r="95888" spans="27:27">
      <c r="AA95888" s="271"/>
    </row>
    <row r="95889" spans="27:27">
      <c r="AA95889" s="271"/>
    </row>
    <row r="95890" spans="27:27">
      <c r="AA95890" s="271"/>
    </row>
    <row r="95891" spans="27:27">
      <c r="AA95891" s="271"/>
    </row>
    <row r="95892" spans="27:27">
      <c r="AA95892" s="271"/>
    </row>
    <row r="95893" spans="27:27">
      <c r="AA95893" s="271"/>
    </row>
    <row r="95894" spans="27:27">
      <c r="AA95894" s="271"/>
    </row>
    <row r="95895" spans="27:27">
      <c r="AA95895" s="271"/>
    </row>
    <row r="95896" spans="27:27">
      <c r="AA95896" s="271"/>
    </row>
    <row r="95897" spans="27:27">
      <c r="AA95897" s="271"/>
    </row>
    <row r="95898" spans="27:27">
      <c r="AA95898" s="271"/>
    </row>
    <row r="95899" spans="27:27">
      <c r="AA95899" s="271"/>
    </row>
    <row r="95900" spans="27:27">
      <c r="AA95900" s="271"/>
    </row>
    <row r="95901" spans="27:27">
      <c r="AA95901" s="271"/>
    </row>
    <row r="95902" spans="27:27">
      <c r="AA95902" s="271"/>
    </row>
    <row r="95903" spans="27:27">
      <c r="AA95903" s="271"/>
    </row>
    <row r="95904" spans="27:27">
      <c r="AA95904" s="271"/>
    </row>
    <row r="95905" spans="27:27">
      <c r="AA95905" s="271"/>
    </row>
    <row r="95906" spans="27:27">
      <c r="AA95906" s="271"/>
    </row>
    <row r="95907" spans="27:27">
      <c r="AA95907" s="271"/>
    </row>
    <row r="95908" spans="27:27">
      <c r="AA95908" s="271"/>
    </row>
    <row r="95909" spans="27:27">
      <c r="AA95909" s="271"/>
    </row>
    <row r="95910" spans="27:27">
      <c r="AA95910" s="271"/>
    </row>
    <row r="95911" spans="27:27">
      <c r="AA95911" s="271"/>
    </row>
    <row r="95912" spans="27:27">
      <c r="AA95912" s="271"/>
    </row>
    <row r="95913" spans="27:27">
      <c r="AA95913" s="271"/>
    </row>
    <row r="95914" spans="27:27">
      <c r="AA95914" s="271"/>
    </row>
    <row r="95915" spans="27:27">
      <c r="AA95915" s="271"/>
    </row>
    <row r="95916" spans="27:27">
      <c r="AA95916" s="271"/>
    </row>
    <row r="95917" spans="27:27">
      <c r="AA95917" s="271"/>
    </row>
    <row r="95918" spans="27:27">
      <c r="AA95918" s="271"/>
    </row>
    <row r="95919" spans="27:27">
      <c r="AA95919" s="271"/>
    </row>
    <row r="95920" spans="27:27">
      <c r="AA95920" s="271"/>
    </row>
    <row r="95921" spans="27:27">
      <c r="AA95921" s="271"/>
    </row>
    <row r="95922" spans="27:27">
      <c r="AA95922" s="271"/>
    </row>
    <row r="95923" spans="27:27">
      <c r="AA95923" s="271"/>
    </row>
    <row r="95924" spans="27:27">
      <c r="AA95924" s="271"/>
    </row>
    <row r="95925" spans="27:27">
      <c r="AA95925" s="271"/>
    </row>
    <row r="95926" spans="27:27">
      <c r="AA95926" s="271"/>
    </row>
    <row r="95927" spans="27:27">
      <c r="AA95927" s="271"/>
    </row>
    <row r="95928" spans="27:27">
      <c r="AA95928" s="271"/>
    </row>
    <row r="95929" spans="27:27">
      <c r="AA95929" s="271"/>
    </row>
    <row r="95930" spans="27:27">
      <c r="AA95930" s="271"/>
    </row>
    <row r="95931" spans="27:27">
      <c r="AA95931" s="271"/>
    </row>
    <row r="95932" spans="27:27">
      <c r="AA95932" s="271"/>
    </row>
    <row r="95933" spans="27:27">
      <c r="AA95933" s="271"/>
    </row>
    <row r="95934" spans="27:27">
      <c r="AA95934" s="271"/>
    </row>
    <row r="95935" spans="27:27">
      <c r="AA95935" s="271"/>
    </row>
    <row r="95936" spans="27:27">
      <c r="AA95936" s="271"/>
    </row>
    <row r="95937" spans="27:27">
      <c r="AA95937" s="271"/>
    </row>
    <row r="95938" spans="27:27">
      <c r="AA95938" s="271"/>
    </row>
    <row r="95939" spans="27:27">
      <c r="AA95939" s="271"/>
    </row>
    <row r="95940" spans="27:27">
      <c r="AA95940" s="271"/>
    </row>
    <row r="95941" spans="27:27">
      <c r="AA95941" s="271"/>
    </row>
    <row r="95942" spans="27:27">
      <c r="AA95942" s="271"/>
    </row>
    <row r="95943" spans="27:27">
      <c r="AA95943" s="271"/>
    </row>
    <row r="95944" spans="27:27">
      <c r="AA95944" s="271"/>
    </row>
    <row r="95945" spans="27:27">
      <c r="AA95945" s="271"/>
    </row>
    <row r="95946" spans="27:27">
      <c r="AA95946" s="271"/>
    </row>
    <row r="95947" spans="27:27">
      <c r="AA95947" s="271"/>
    </row>
    <row r="95948" spans="27:27">
      <c r="AA95948" s="271"/>
    </row>
    <row r="95949" spans="27:27">
      <c r="AA95949" s="271"/>
    </row>
    <row r="95950" spans="27:27">
      <c r="AA95950" s="271"/>
    </row>
    <row r="95951" spans="27:27">
      <c r="AA95951" s="271"/>
    </row>
    <row r="95952" spans="27:27">
      <c r="AA95952" s="271"/>
    </row>
    <row r="95953" spans="27:27">
      <c r="AA95953" s="271"/>
    </row>
    <row r="95954" spans="27:27">
      <c r="AA95954" s="271"/>
    </row>
    <row r="95955" spans="27:27">
      <c r="AA95955" s="271"/>
    </row>
    <row r="95956" spans="27:27">
      <c r="AA95956" s="271"/>
    </row>
    <row r="95957" spans="27:27">
      <c r="AA95957" s="271"/>
    </row>
    <row r="95958" spans="27:27">
      <c r="AA95958" s="271"/>
    </row>
    <row r="95959" spans="27:27">
      <c r="AA95959" s="271"/>
    </row>
    <row r="95960" spans="27:27">
      <c r="AA95960" s="271"/>
    </row>
    <row r="95961" spans="27:27">
      <c r="AA95961" s="271"/>
    </row>
    <row r="95962" spans="27:27">
      <c r="AA95962" s="271"/>
    </row>
    <row r="95963" spans="27:27">
      <c r="AA95963" s="271"/>
    </row>
    <row r="95964" spans="27:27">
      <c r="AA95964" s="271"/>
    </row>
    <row r="95965" spans="27:27">
      <c r="AA95965" s="271"/>
    </row>
    <row r="95966" spans="27:27">
      <c r="AA95966" s="271"/>
    </row>
    <row r="95967" spans="27:27">
      <c r="AA95967" s="271"/>
    </row>
    <row r="95968" spans="27:27">
      <c r="AA95968" s="271"/>
    </row>
    <row r="95969" spans="27:27">
      <c r="AA95969" s="271"/>
    </row>
    <row r="95970" spans="27:27">
      <c r="AA95970" s="271"/>
    </row>
    <row r="95971" spans="27:27">
      <c r="AA95971" s="271"/>
    </row>
    <row r="95972" spans="27:27">
      <c r="AA95972" s="271"/>
    </row>
    <row r="95973" spans="27:27">
      <c r="AA95973" s="271"/>
    </row>
    <row r="95974" spans="27:27">
      <c r="AA95974" s="271"/>
    </row>
    <row r="95975" spans="27:27">
      <c r="AA95975" s="271"/>
    </row>
    <row r="95976" spans="27:27">
      <c r="AA95976" s="271"/>
    </row>
    <row r="95977" spans="27:27">
      <c r="AA95977" s="271"/>
    </row>
    <row r="95978" spans="27:27">
      <c r="AA95978" s="271"/>
    </row>
    <row r="95979" spans="27:27">
      <c r="AA95979" s="271"/>
    </row>
    <row r="95980" spans="27:27">
      <c r="AA95980" s="271"/>
    </row>
    <row r="95981" spans="27:27">
      <c r="AA95981" s="271"/>
    </row>
    <row r="95982" spans="27:27">
      <c r="AA95982" s="271"/>
    </row>
    <row r="95983" spans="27:27">
      <c r="AA95983" s="271"/>
    </row>
    <row r="95984" spans="27:27">
      <c r="AA95984" s="271"/>
    </row>
    <row r="95985" spans="27:27">
      <c r="AA95985" s="271"/>
    </row>
    <row r="95986" spans="27:27">
      <c r="AA95986" s="271"/>
    </row>
    <row r="95987" spans="27:27">
      <c r="AA95987" s="271"/>
    </row>
    <row r="95988" spans="27:27">
      <c r="AA95988" s="271"/>
    </row>
    <row r="95989" spans="27:27">
      <c r="AA95989" s="271"/>
    </row>
    <row r="95990" spans="27:27">
      <c r="AA95990" s="271"/>
    </row>
    <row r="95991" spans="27:27">
      <c r="AA95991" s="271"/>
    </row>
    <row r="95992" spans="27:27">
      <c r="AA95992" s="271"/>
    </row>
    <row r="95993" spans="27:27">
      <c r="AA95993" s="271"/>
    </row>
    <row r="95994" spans="27:27">
      <c r="AA95994" s="271"/>
    </row>
    <row r="95995" spans="27:27">
      <c r="AA95995" s="271"/>
    </row>
    <row r="95996" spans="27:27">
      <c r="AA95996" s="271"/>
    </row>
    <row r="95997" spans="27:27">
      <c r="AA95997" s="271"/>
    </row>
    <row r="95998" spans="27:27">
      <c r="AA95998" s="271"/>
    </row>
    <row r="95999" spans="27:27">
      <c r="AA95999" s="271"/>
    </row>
    <row r="96000" spans="27:27">
      <c r="AA96000" s="271"/>
    </row>
    <row r="96001" spans="27:27">
      <c r="AA96001" s="271"/>
    </row>
    <row r="96002" spans="27:27">
      <c r="AA96002" s="271"/>
    </row>
    <row r="96003" spans="27:27">
      <c r="AA96003" s="271"/>
    </row>
    <row r="96004" spans="27:27">
      <c r="AA96004" s="271"/>
    </row>
    <row r="96005" spans="27:27">
      <c r="AA96005" s="271"/>
    </row>
    <row r="96006" spans="27:27">
      <c r="AA96006" s="271"/>
    </row>
    <row r="96007" spans="27:27">
      <c r="AA96007" s="271"/>
    </row>
    <row r="96008" spans="27:27">
      <c r="AA96008" s="271"/>
    </row>
    <row r="96009" spans="27:27">
      <c r="AA96009" s="271"/>
    </row>
    <row r="96010" spans="27:27">
      <c r="AA96010" s="271"/>
    </row>
    <row r="96011" spans="27:27">
      <c r="AA96011" s="271"/>
    </row>
    <row r="96012" spans="27:27">
      <c r="AA96012" s="271"/>
    </row>
    <row r="96013" spans="27:27">
      <c r="AA96013" s="271"/>
    </row>
    <row r="96014" spans="27:27">
      <c r="AA96014" s="271"/>
    </row>
    <row r="96015" spans="27:27">
      <c r="AA96015" s="271"/>
    </row>
    <row r="96016" spans="27:27">
      <c r="AA96016" s="271"/>
    </row>
    <row r="96017" spans="27:27">
      <c r="AA96017" s="271"/>
    </row>
    <row r="96018" spans="27:27">
      <c r="AA96018" s="271"/>
    </row>
    <row r="96019" spans="27:27">
      <c r="AA96019" s="271"/>
    </row>
    <row r="96020" spans="27:27">
      <c r="AA96020" s="271"/>
    </row>
    <row r="96021" spans="27:27">
      <c r="AA96021" s="271"/>
    </row>
    <row r="96022" spans="27:27">
      <c r="AA96022" s="271"/>
    </row>
    <row r="96023" spans="27:27">
      <c r="AA96023" s="271"/>
    </row>
    <row r="96024" spans="27:27">
      <c r="AA96024" s="271"/>
    </row>
    <row r="96025" spans="27:27">
      <c r="AA96025" s="271"/>
    </row>
    <row r="96026" spans="27:27">
      <c r="AA96026" s="271"/>
    </row>
    <row r="96027" spans="27:27">
      <c r="AA96027" s="271"/>
    </row>
    <row r="96028" spans="27:27">
      <c r="AA96028" s="271"/>
    </row>
    <row r="96029" spans="27:27">
      <c r="AA96029" s="271"/>
    </row>
    <row r="96030" spans="27:27">
      <c r="AA96030" s="271"/>
    </row>
    <row r="96031" spans="27:27">
      <c r="AA96031" s="271"/>
    </row>
    <row r="96032" spans="27:27">
      <c r="AA96032" s="271"/>
    </row>
    <row r="96033" spans="27:27">
      <c r="AA96033" s="271"/>
    </row>
    <row r="96034" spans="27:27">
      <c r="AA96034" s="271"/>
    </row>
    <row r="96035" spans="27:27">
      <c r="AA96035" s="271"/>
    </row>
    <row r="96036" spans="27:27">
      <c r="AA96036" s="271"/>
    </row>
    <row r="96037" spans="27:27">
      <c r="AA96037" s="271"/>
    </row>
    <row r="96038" spans="27:27">
      <c r="AA96038" s="271"/>
    </row>
    <row r="96039" spans="27:27">
      <c r="AA96039" s="271"/>
    </row>
    <row r="96040" spans="27:27">
      <c r="AA96040" s="271"/>
    </row>
    <row r="96041" spans="27:27">
      <c r="AA96041" s="271"/>
    </row>
    <row r="96042" spans="27:27">
      <c r="AA96042" s="271"/>
    </row>
    <row r="96043" spans="27:27">
      <c r="AA96043" s="271"/>
    </row>
    <row r="96044" spans="27:27">
      <c r="AA96044" s="271"/>
    </row>
    <row r="96045" spans="27:27">
      <c r="AA96045" s="271"/>
    </row>
    <row r="96046" spans="27:27">
      <c r="AA96046" s="271"/>
    </row>
    <row r="96047" spans="27:27">
      <c r="AA96047" s="271"/>
    </row>
    <row r="96048" spans="27:27">
      <c r="AA96048" s="271"/>
    </row>
    <row r="96049" spans="27:27">
      <c r="AA96049" s="271"/>
    </row>
    <row r="96050" spans="27:27">
      <c r="AA96050" s="271"/>
    </row>
    <row r="96051" spans="27:27">
      <c r="AA96051" s="271"/>
    </row>
    <row r="96052" spans="27:27">
      <c r="AA96052" s="271"/>
    </row>
    <row r="96053" spans="27:27">
      <c r="AA96053" s="271"/>
    </row>
    <row r="96054" spans="27:27">
      <c r="AA96054" s="271"/>
    </row>
    <row r="96055" spans="27:27">
      <c r="AA96055" s="271"/>
    </row>
    <row r="96056" spans="27:27">
      <c r="AA96056" s="271"/>
    </row>
    <row r="96057" spans="27:27">
      <c r="AA96057" s="271"/>
    </row>
    <row r="96058" spans="27:27">
      <c r="AA96058" s="271"/>
    </row>
    <row r="96059" spans="27:27">
      <c r="AA96059" s="271"/>
    </row>
    <row r="96060" spans="27:27">
      <c r="AA96060" s="271"/>
    </row>
    <row r="96061" spans="27:27">
      <c r="AA96061" s="271"/>
    </row>
    <row r="96062" spans="27:27">
      <c r="AA96062" s="271"/>
    </row>
    <row r="96063" spans="27:27">
      <c r="AA96063" s="271"/>
    </row>
    <row r="96064" spans="27:27">
      <c r="AA96064" s="271"/>
    </row>
    <row r="96065" spans="27:27">
      <c r="AA96065" s="271"/>
    </row>
    <row r="96066" spans="27:27">
      <c r="AA96066" s="271"/>
    </row>
    <row r="96067" spans="27:27">
      <c r="AA96067" s="271"/>
    </row>
    <row r="96068" spans="27:27">
      <c r="AA96068" s="271"/>
    </row>
    <row r="96069" spans="27:27">
      <c r="AA96069" s="271"/>
    </row>
    <row r="96070" spans="27:27">
      <c r="AA96070" s="271"/>
    </row>
    <row r="96071" spans="27:27">
      <c r="AA96071" s="271"/>
    </row>
    <row r="96072" spans="27:27">
      <c r="AA96072" s="271"/>
    </row>
    <row r="96073" spans="27:27">
      <c r="AA96073" s="271"/>
    </row>
    <row r="96074" spans="27:27">
      <c r="AA96074" s="271"/>
    </row>
    <row r="96075" spans="27:27">
      <c r="AA96075" s="271"/>
    </row>
    <row r="96076" spans="27:27">
      <c r="AA96076" s="271"/>
    </row>
    <row r="96077" spans="27:27">
      <c r="AA96077" s="271"/>
    </row>
    <row r="96078" spans="27:27">
      <c r="AA96078" s="271"/>
    </row>
    <row r="96079" spans="27:27">
      <c r="AA96079" s="271"/>
    </row>
    <row r="96080" spans="27:27">
      <c r="AA96080" s="271"/>
    </row>
    <row r="96081" spans="27:27">
      <c r="AA96081" s="271"/>
    </row>
    <row r="96082" spans="27:27">
      <c r="AA96082" s="271"/>
    </row>
    <row r="96083" spans="27:27">
      <c r="AA96083" s="271"/>
    </row>
    <row r="96084" spans="27:27">
      <c r="AA96084" s="271"/>
    </row>
    <row r="96085" spans="27:27">
      <c r="AA96085" s="271"/>
    </row>
    <row r="96086" spans="27:27">
      <c r="AA96086" s="271"/>
    </row>
    <row r="96087" spans="27:27">
      <c r="AA96087" s="271"/>
    </row>
    <row r="96088" spans="27:27">
      <c r="AA96088" s="271"/>
    </row>
    <row r="96089" spans="27:27">
      <c r="AA96089" s="271"/>
    </row>
    <row r="96090" spans="27:27">
      <c r="AA96090" s="271"/>
    </row>
    <row r="96091" spans="27:27">
      <c r="AA96091" s="271"/>
    </row>
    <row r="96092" spans="27:27">
      <c r="AA96092" s="271"/>
    </row>
    <row r="96093" spans="27:27">
      <c r="AA96093" s="271"/>
    </row>
    <row r="96094" spans="27:27">
      <c r="AA96094" s="271"/>
    </row>
    <row r="96095" spans="27:27">
      <c r="AA96095" s="271"/>
    </row>
    <row r="96096" spans="27:27">
      <c r="AA96096" s="271"/>
    </row>
    <row r="96097" spans="27:27">
      <c r="AA96097" s="271"/>
    </row>
    <row r="96098" spans="27:27">
      <c r="AA96098" s="271"/>
    </row>
    <row r="96099" spans="27:27">
      <c r="AA96099" s="271"/>
    </row>
    <row r="96100" spans="27:27">
      <c r="AA96100" s="271"/>
    </row>
    <row r="96101" spans="27:27">
      <c r="AA96101" s="271"/>
    </row>
    <row r="96102" spans="27:27">
      <c r="AA96102" s="271"/>
    </row>
    <row r="96103" spans="27:27">
      <c r="AA96103" s="271"/>
    </row>
    <row r="96104" spans="27:27">
      <c r="AA96104" s="271"/>
    </row>
    <row r="96105" spans="27:27">
      <c r="AA96105" s="271"/>
    </row>
    <row r="96106" spans="27:27">
      <c r="AA96106" s="271"/>
    </row>
    <row r="96107" spans="27:27">
      <c r="AA96107" s="271"/>
    </row>
    <row r="96108" spans="27:27">
      <c r="AA96108" s="271"/>
    </row>
    <row r="96109" spans="27:27">
      <c r="AA96109" s="271"/>
    </row>
    <row r="96110" spans="27:27">
      <c r="AA96110" s="271"/>
    </row>
    <row r="96111" spans="27:27">
      <c r="AA96111" s="271"/>
    </row>
    <row r="96112" spans="27:27">
      <c r="AA96112" s="271"/>
    </row>
    <row r="96113" spans="27:27">
      <c r="AA96113" s="271"/>
    </row>
    <row r="96114" spans="27:27">
      <c r="AA96114" s="271"/>
    </row>
    <row r="96115" spans="27:27">
      <c r="AA96115" s="271"/>
    </row>
    <row r="96116" spans="27:27">
      <c r="AA96116" s="271"/>
    </row>
    <row r="96117" spans="27:27">
      <c r="AA96117" s="271"/>
    </row>
    <row r="96118" spans="27:27">
      <c r="AA96118" s="271"/>
    </row>
    <row r="96119" spans="27:27">
      <c r="AA96119" s="271"/>
    </row>
    <row r="96120" spans="27:27">
      <c r="AA96120" s="271"/>
    </row>
    <row r="96121" spans="27:27">
      <c r="AA96121" s="271"/>
    </row>
    <row r="96122" spans="27:27">
      <c r="AA96122" s="271"/>
    </row>
    <row r="96123" spans="27:27">
      <c r="AA96123" s="271"/>
    </row>
    <row r="96124" spans="27:27">
      <c r="AA96124" s="271"/>
    </row>
    <row r="96125" spans="27:27">
      <c r="AA96125" s="271"/>
    </row>
    <row r="96126" spans="27:27">
      <c r="AA96126" s="271"/>
    </row>
    <row r="96127" spans="27:27">
      <c r="AA96127" s="271"/>
    </row>
    <row r="96128" spans="27:27">
      <c r="AA96128" s="271"/>
    </row>
    <row r="96129" spans="27:27">
      <c r="AA96129" s="271"/>
    </row>
    <row r="96130" spans="27:27">
      <c r="AA96130" s="271"/>
    </row>
    <row r="96131" spans="27:27">
      <c r="AA96131" s="271"/>
    </row>
    <row r="96132" spans="27:27">
      <c r="AA96132" s="271"/>
    </row>
    <row r="96133" spans="27:27">
      <c r="AA96133" s="271"/>
    </row>
    <row r="96134" spans="27:27">
      <c r="AA96134" s="271"/>
    </row>
    <row r="96135" spans="27:27">
      <c r="AA96135" s="271"/>
    </row>
    <row r="96136" spans="27:27">
      <c r="AA96136" s="271"/>
    </row>
    <row r="96137" spans="27:27">
      <c r="AA96137" s="271"/>
    </row>
    <row r="96138" spans="27:27">
      <c r="AA96138" s="271"/>
    </row>
    <row r="96139" spans="27:27">
      <c r="AA96139" s="271"/>
    </row>
    <row r="96140" spans="27:27">
      <c r="AA96140" s="271"/>
    </row>
    <row r="96141" spans="27:27">
      <c r="AA96141" s="271"/>
    </row>
    <row r="96142" spans="27:27">
      <c r="AA96142" s="271"/>
    </row>
    <row r="96143" spans="27:27">
      <c r="AA96143" s="271"/>
    </row>
    <row r="96144" spans="27:27">
      <c r="AA96144" s="271"/>
    </row>
    <row r="96145" spans="27:27">
      <c r="AA96145" s="271"/>
    </row>
    <row r="96146" spans="27:27">
      <c r="AA96146" s="271"/>
    </row>
    <row r="96147" spans="27:27">
      <c r="AA96147" s="271"/>
    </row>
    <row r="96148" spans="27:27">
      <c r="AA96148" s="271"/>
    </row>
    <row r="96149" spans="27:27">
      <c r="AA96149" s="271"/>
    </row>
    <row r="96150" spans="27:27">
      <c r="AA96150" s="271"/>
    </row>
    <row r="96151" spans="27:27">
      <c r="AA96151" s="271"/>
    </row>
    <row r="96152" spans="27:27">
      <c r="AA96152" s="271"/>
    </row>
    <row r="96153" spans="27:27">
      <c r="AA96153" s="271"/>
    </row>
    <row r="96154" spans="27:27">
      <c r="AA96154" s="271"/>
    </row>
    <row r="96155" spans="27:27">
      <c r="AA96155" s="271"/>
    </row>
    <row r="96156" spans="27:27">
      <c r="AA96156" s="271"/>
    </row>
    <row r="96157" spans="27:27">
      <c r="AA96157" s="271"/>
    </row>
    <row r="96158" spans="27:27">
      <c r="AA96158" s="271"/>
    </row>
    <row r="96159" spans="27:27">
      <c r="AA96159" s="271"/>
    </row>
    <row r="96160" spans="27:27">
      <c r="AA96160" s="271"/>
    </row>
    <row r="96161" spans="27:27">
      <c r="AA96161" s="271"/>
    </row>
    <row r="96162" spans="27:27">
      <c r="AA96162" s="271"/>
    </row>
    <row r="96163" spans="27:27">
      <c r="AA96163" s="271"/>
    </row>
    <row r="96164" spans="27:27">
      <c r="AA96164" s="271"/>
    </row>
    <row r="96165" spans="27:27">
      <c r="AA96165" s="271"/>
    </row>
    <row r="96166" spans="27:27">
      <c r="AA96166" s="271"/>
    </row>
    <row r="96167" spans="27:27">
      <c r="AA96167" s="271"/>
    </row>
    <row r="96168" spans="27:27">
      <c r="AA96168" s="271"/>
    </row>
    <row r="96169" spans="27:27">
      <c r="AA96169" s="271"/>
    </row>
    <row r="96170" spans="27:27">
      <c r="AA96170" s="271"/>
    </row>
    <row r="96171" spans="27:27">
      <c r="AA96171" s="271"/>
    </row>
    <row r="96172" spans="27:27">
      <c r="AA96172" s="271"/>
    </row>
    <row r="96173" spans="27:27">
      <c r="AA96173" s="271"/>
    </row>
    <row r="96174" spans="27:27">
      <c r="AA96174" s="271"/>
    </row>
    <row r="96175" spans="27:27">
      <c r="AA96175" s="271"/>
    </row>
    <row r="96176" spans="27:27">
      <c r="AA96176" s="271"/>
    </row>
    <row r="96177" spans="27:27">
      <c r="AA96177" s="271"/>
    </row>
    <row r="96178" spans="27:27">
      <c r="AA96178" s="271"/>
    </row>
    <row r="96179" spans="27:27">
      <c r="AA96179" s="271"/>
    </row>
    <row r="96180" spans="27:27">
      <c r="AA96180" s="271"/>
    </row>
    <row r="96181" spans="27:27">
      <c r="AA96181" s="271"/>
    </row>
    <row r="96182" spans="27:27">
      <c r="AA96182" s="271"/>
    </row>
    <row r="96183" spans="27:27">
      <c r="AA96183" s="271"/>
    </row>
    <row r="96184" spans="27:27">
      <c r="AA96184" s="271"/>
    </row>
    <row r="96185" spans="27:27">
      <c r="AA96185" s="271"/>
    </row>
    <row r="96186" spans="27:27">
      <c r="AA96186" s="271"/>
    </row>
    <row r="96187" spans="27:27">
      <c r="AA96187" s="271"/>
    </row>
    <row r="96188" spans="27:27">
      <c r="AA96188" s="271"/>
    </row>
    <row r="96189" spans="27:27">
      <c r="AA96189" s="271"/>
    </row>
    <row r="96190" spans="27:27">
      <c r="AA96190" s="271"/>
    </row>
    <row r="96191" spans="27:27">
      <c r="AA96191" s="271"/>
    </row>
    <row r="96192" spans="27:27">
      <c r="AA96192" s="271"/>
    </row>
    <row r="96193" spans="27:27">
      <c r="AA96193" s="271"/>
    </row>
    <row r="96194" spans="27:27">
      <c r="AA96194" s="271"/>
    </row>
    <row r="96195" spans="27:27">
      <c r="AA96195" s="271"/>
    </row>
    <row r="96196" spans="27:27">
      <c r="AA96196" s="271"/>
    </row>
    <row r="96197" spans="27:27">
      <c r="AA96197" s="271"/>
    </row>
    <row r="96198" spans="27:27">
      <c r="AA96198" s="271"/>
    </row>
    <row r="96199" spans="27:27">
      <c r="AA96199" s="271"/>
    </row>
    <row r="96200" spans="27:27">
      <c r="AA96200" s="271"/>
    </row>
    <row r="96201" spans="27:27">
      <c r="AA96201" s="271"/>
    </row>
    <row r="96202" spans="27:27">
      <c r="AA96202" s="271"/>
    </row>
    <row r="96203" spans="27:27">
      <c r="AA96203" s="271"/>
    </row>
    <row r="96204" spans="27:27">
      <c r="AA96204" s="271"/>
    </row>
    <row r="96205" spans="27:27">
      <c r="AA96205" s="271"/>
    </row>
    <row r="96206" spans="27:27">
      <c r="AA96206" s="271"/>
    </row>
    <row r="96207" spans="27:27">
      <c r="AA96207" s="271"/>
    </row>
    <row r="96208" spans="27:27">
      <c r="AA96208" s="271"/>
    </row>
    <row r="96209" spans="27:27">
      <c r="AA96209" s="271"/>
    </row>
    <row r="96210" spans="27:27">
      <c r="AA96210" s="271"/>
    </row>
    <row r="96211" spans="27:27">
      <c r="AA96211" s="271"/>
    </row>
    <row r="96212" spans="27:27">
      <c r="AA96212" s="271"/>
    </row>
    <row r="96213" spans="27:27">
      <c r="AA96213" s="271"/>
    </row>
    <row r="96214" spans="27:27">
      <c r="AA96214" s="271"/>
    </row>
    <row r="96215" spans="27:27">
      <c r="AA96215" s="271"/>
    </row>
    <row r="96216" spans="27:27">
      <c r="AA96216" s="271"/>
    </row>
    <row r="96217" spans="27:27">
      <c r="AA96217" s="271"/>
    </row>
    <row r="96218" spans="27:27">
      <c r="AA96218" s="271"/>
    </row>
    <row r="96219" spans="27:27">
      <c r="AA96219" s="271"/>
    </row>
    <row r="96220" spans="27:27">
      <c r="AA96220" s="271"/>
    </row>
    <row r="96221" spans="27:27">
      <c r="AA96221" s="271"/>
    </row>
    <row r="96222" spans="27:27">
      <c r="AA96222" s="271"/>
    </row>
    <row r="96223" spans="27:27">
      <c r="AA96223" s="271"/>
    </row>
    <row r="96224" spans="27:27">
      <c r="AA96224" s="271"/>
    </row>
    <row r="96225" spans="27:27">
      <c r="AA96225" s="271"/>
    </row>
    <row r="96226" spans="27:27">
      <c r="AA96226" s="271"/>
    </row>
    <row r="96227" spans="27:27">
      <c r="AA96227" s="271"/>
    </row>
    <row r="96228" spans="27:27">
      <c r="AA96228" s="271"/>
    </row>
    <row r="96229" spans="27:27">
      <c r="AA96229" s="271"/>
    </row>
    <row r="96230" spans="27:27">
      <c r="AA96230" s="271"/>
    </row>
    <row r="96231" spans="27:27">
      <c r="AA96231" s="271"/>
    </row>
    <row r="96232" spans="27:27">
      <c r="AA96232" s="271"/>
    </row>
    <row r="96233" spans="27:27">
      <c r="AA96233" s="271"/>
    </row>
    <row r="96234" spans="27:27">
      <c r="AA96234" s="271"/>
    </row>
    <row r="96235" spans="27:27">
      <c r="AA96235" s="271"/>
    </row>
    <row r="96236" spans="27:27">
      <c r="AA96236" s="271"/>
    </row>
    <row r="96237" spans="27:27">
      <c r="AA96237" s="271"/>
    </row>
    <row r="96238" spans="27:27">
      <c r="AA96238" s="271"/>
    </row>
    <row r="96239" spans="27:27">
      <c r="AA96239" s="271"/>
    </row>
    <row r="96240" spans="27:27">
      <c r="AA96240" s="271"/>
    </row>
    <row r="96241" spans="27:27">
      <c r="AA96241" s="271"/>
    </row>
    <row r="96242" spans="27:27">
      <c r="AA96242" s="271"/>
    </row>
    <row r="96243" spans="27:27">
      <c r="AA96243" s="271"/>
    </row>
    <row r="96244" spans="27:27">
      <c r="AA96244" s="271"/>
    </row>
    <row r="96245" spans="27:27">
      <c r="AA96245" s="271"/>
    </row>
    <row r="96246" spans="27:27">
      <c r="AA96246" s="271"/>
    </row>
    <row r="96247" spans="27:27">
      <c r="AA96247" s="271"/>
    </row>
    <row r="96248" spans="27:27">
      <c r="AA96248" s="271"/>
    </row>
    <row r="96249" spans="27:27">
      <c r="AA96249" s="271"/>
    </row>
    <row r="96250" spans="27:27">
      <c r="AA96250" s="271"/>
    </row>
    <row r="96251" spans="27:27">
      <c r="AA96251" s="271"/>
    </row>
    <row r="96252" spans="27:27">
      <c r="AA96252" s="271"/>
    </row>
    <row r="96253" spans="27:27">
      <c r="AA96253" s="271"/>
    </row>
    <row r="96254" spans="27:27">
      <c r="AA96254" s="271"/>
    </row>
    <row r="96255" spans="27:27">
      <c r="AA96255" s="271"/>
    </row>
    <row r="96256" spans="27:27">
      <c r="AA96256" s="271"/>
    </row>
    <row r="96257" spans="27:27">
      <c r="AA96257" s="271"/>
    </row>
    <row r="96258" spans="27:27">
      <c r="AA96258" s="271"/>
    </row>
    <row r="96259" spans="27:27">
      <c r="AA96259" s="271"/>
    </row>
    <row r="96260" spans="27:27">
      <c r="AA96260" s="271"/>
    </row>
    <row r="96261" spans="27:27">
      <c r="AA96261" s="271"/>
    </row>
    <row r="96262" spans="27:27">
      <c r="AA96262" s="271"/>
    </row>
    <row r="96263" spans="27:27">
      <c r="AA96263" s="271"/>
    </row>
    <row r="96264" spans="27:27">
      <c r="AA96264" s="271"/>
    </row>
    <row r="96265" spans="27:27">
      <c r="AA96265" s="271"/>
    </row>
    <row r="96266" spans="27:27">
      <c r="AA96266" s="271"/>
    </row>
    <row r="96267" spans="27:27">
      <c r="AA96267" s="271"/>
    </row>
    <row r="96268" spans="27:27">
      <c r="AA96268" s="271"/>
    </row>
    <row r="96269" spans="27:27">
      <c r="AA96269" s="271"/>
    </row>
    <row r="96270" spans="27:27">
      <c r="AA96270" s="271"/>
    </row>
    <row r="96271" spans="27:27">
      <c r="AA96271" s="271"/>
    </row>
    <row r="96272" spans="27:27">
      <c r="AA96272" s="271"/>
    </row>
    <row r="96273" spans="27:27">
      <c r="AA96273" s="271"/>
    </row>
    <row r="96274" spans="27:27">
      <c r="AA96274" s="271"/>
    </row>
    <row r="96275" spans="27:27">
      <c r="AA96275" s="271"/>
    </row>
    <row r="96276" spans="27:27">
      <c r="AA96276" s="271"/>
    </row>
    <row r="96277" spans="27:27">
      <c r="AA96277" s="271"/>
    </row>
    <row r="96278" spans="27:27">
      <c r="AA96278" s="271"/>
    </row>
    <row r="96279" spans="27:27">
      <c r="AA96279" s="271"/>
    </row>
    <row r="96280" spans="27:27">
      <c r="AA96280" s="271"/>
    </row>
    <row r="96281" spans="27:27">
      <c r="AA96281" s="271"/>
    </row>
    <row r="96282" spans="27:27">
      <c r="AA96282" s="271"/>
    </row>
    <row r="96283" spans="27:27">
      <c r="AA96283" s="271"/>
    </row>
    <row r="96284" spans="27:27">
      <c r="AA96284" s="271"/>
    </row>
    <row r="96285" spans="27:27">
      <c r="AA96285" s="271"/>
    </row>
    <row r="96286" spans="27:27">
      <c r="AA96286" s="271"/>
    </row>
    <row r="96287" spans="27:27">
      <c r="AA96287" s="271"/>
    </row>
    <row r="96288" spans="27:27">
      <c r="AA96288" s="271"/>
    </row>
    <row r="96289" spans="27:27">
      <c r="AA96289" s="271"/>
    </row>
    <row r="96290" spans="27:27">
      <c r="AA96290" s="271"/>
    </row>
    <row r="96291" spans="27:27">
      <c r="AA96291" s="271"/>
    </row>
    <row r="96292" spans="27:27">
      <c r="AA96292" s="271"/>
    </row>
    <row r="96293" spans="27:27">
      <c r="AA96293" s="271"/>
    </row>
    <row r="96294" spans="27:27">
      <c r="AA96294" s="271"/>
    </row>
    <row r="96295" spans="27:27">
      <c r="AA96295" s="271"/>
    </row>
    <row r="96296" spans="27:27">
      <c r="AA96296" s="271"/>
    </row>
    <row r="96297" spans="27:27">
      <c r="AA96297" s="271"/>
    </row>
    <row r="96298" spans="27:27">
      <c r="AA96298" s="271"/>
    </row>
    <row r="96299" spans="27:27">
      <c r="AA96299" s="271"/>
    </row>
    <row r="96300" spans="27:27">
      <c r="AA96300" s="271"/>
    </row>
    <row r="96301" spans="27:27">
      <c r="AA96301" s="271"/>
    </row>
    <row r="96302" spans="27:27">
      <c r="AA96302" s="271"/>
    </row>
    <row r="96303" spans="27:27">
      <c r="AA96303" s="271"/>
    </row>
    <row r="96304" spans="27:27">
      <c r="AA96304" s="271"/>
    </row>
    <row r="96305" spans="27:27">
      <c r="AA96305" s="271"/>
    </row>
    <row r="96306" spans="27:27">
      <c r="AA96306" s="271"/>
    </row>
    <row r="96307" spans="27:27">
      <c r="AA96307" s="271"/>
    </row>
    <row r="96308" spans="27:27">
      <c r="AA96308" s="271"/>
    </row>
    <row r="96309" spans="27:27">
      <c r="AA96309" s="271"/>
    </row>
    <row r="96310" spans="27:27">
      <c r="AA96310" s="271"/>
    </row>
    <row r="96311" spans="27:27">
      <c r="AA96311" s="271"/>
    </row>
    <row r="96312" spans="27:27">
      <c r="AA96312" s="271"/>
    </row>
    <row r="96313" spans="27:27">
      <c r="AA96313" s="271"/>
    </row>
    <row r="96314" spans="27:27">
      <c r="AA96314" s="271"/>
    </row>
    <row r="96315" spans="27:27">
      <c r="AA96315" s="271"/>
    </row>
    <row r="96316" spans="27:27">
      <c r="AA96316" s="271"/>
    </row>
    <row r="96317" spans="27:27">
      <c r="AA96317" s="271"/>
    </row>
    <row r="96318" spans="27:27">
      <c r="AA96318" s="271"/>
    </row>
    <row r="96319" spans="27:27">
      <c r="AA96319" s="271"/>
    </row>
    <row r="96320" spans="27:27">
      <c r="AA96320" s="271"/>
    </row>
    <row r="96321" spans="27:27">
      <c r="AA96321" s="271"/>
    </row>
    <row r="96322" spans="27:27">
      <c r="AA96322" s="271"/>
    </row>
    <row r="96323" spans="27:27">
      <c r="AA96323" s="271"/>
    </row>
    <row r="96324" spans="27:27">
      <c r="AA96324" s="271"/>
    </row>
    <row r="96325" spans="27:27">
      <c r="AA96325" s="271"/>
    </row>
    <row r="96326" spans="27:27">
      <c r="AA96326" s="271"/>
    </row>
    <row r="96327" spans="27:27">
      <c r="AA96327" s="271"/>
    </row>
    <row r="96328" spans="27:27">
      <c r="AA96328" s="271"/>
    </row>
    <row r="96329" spans="27:27">
      <c r="AA96329" s="271"/>
    </row>
    <row r="96330" spans="27:27">
      <c r="AA96330" s="271"/>
    </row>
    <row r="96331" spans="27:27">
      <c r="AA96331" s="271"/>
    </row>
    <row r="96332" spans="27:27">
      <c r="AA96332" s="271"/>
    </row>
    <row r="96333" spans="27:27">
      <c r="AA96333" s="271"/>
    </row>
    <row r="96334" spans="27:27">
      <c r="AA96334" s="271"/>
    </row>
    <row r="96335" spans="27:27">
      <c r="AA96335" s="271"/>
    </row>
    <row r="96336" spans="27:27">
      <c r="AA96336" s="271"/>
    </row>
    <row r="96337" spans="27:27">
      <c r="AA96337" s="271"/>
    </row>
    <row r="96338" spans="27:27">
      <c r="AA96338" s="271"/>
    </row>
    <row r="96339" spans="27:27">
      <c r="AA96339" s="271"/>
    </row>
    <row r="96340" spans="27:27">
      <c r="AA96340" s="271"/>
    </row>
    <row r="96341" spans="27:27">
      <c r="AA96341" s="271"/>
    </row>
    <row r="96342" spans="27:27">
      <c r="AA96342" s="271"/>
    </row>
    <row r="96343" spans="27:27">
      <c r="AA96343" s="271"/>
    </row>
    <row r="96344" spans="27:27">
      <c r="AA96344" s="271"/>
    </row>
    <row r="96345" spans="27:27">
      <c r="AA96345" s="271"/>
    </row>
    <row r="96346" spans="27:27">
      <c r="AA96346" s="271"/>
    </row>
    <row r="96347" spans="27:27">
      <c r="AA96347" s="271"/>
    </row>
    <row r="96348" spans="27:27">
      <c r="AA96348" s="271"/>
    </row>
    <row r="96349" spans="27:27">
      <c r="AA96349" s="271"/>
    </row>
    <row r="96350" spans="27:27">
      <c r="AA96350" s="271"/>
    </row>
    <row r="96351" spans="27:27">
      <c r="AA96351" s="271"/>
    </row>
    <row r="96352" spans="27:27">
      <c r="AA96352" s="271"/>
    </row>
    <row r="96353" spans="27:27">
      <c r="AA96353" s="271"/>
    </row>
    <row r="96354" spans="27:27">
      <c r="AA96354" s="271"/>
    </row>
    <row r="96355" spans="27:27">
      <c r="AA96355" s="271"/>
    </row>
    <row r="96356" spans="27:27">
      <c r="AA96356" s="271"/>
    </row>
    <row r="96357" spans="27:27">
      <c r="AA96357" s="271"/>
    </row>
    <row r="96358" spans="27:27">
      <c r="AA96358" s="271"/>
    </row>
    <row r="96359" spans="27:27">
      <c r="AA96359" s="271"/>
    </row>
    <row r="96360" spans="27:27">
      <c r="AA96360" s="271"/>
    </row>
    <row r="96361" spans="27:27">
      <c r="AA96361" s="271"/>
    </row>
    <row r="96362" spans="27:27">
      <c r="AA96362" s="271"/>
    </row>
    <row r="96363" spans="27:27">
      <c r="AA96363" s="271"/>
    </row>
    <row r="96364" spans="27:27">
      <c r="AA96364" s="271"/>
    </row>
    <row r="96365" spans="27:27">
      <c r="AA96365" s="271"/>
    </row>
    <row r="96366" spans="27:27">
      <c r="AA96366" s="271"/>
    </row>
    <row r="96367" spans="27:27">
      <c r="AA96367" s="271"/>
    </row>
    <row r="96368" spans="27:27">
      <c r="AA96368" s="271"/>
    </row>
    <row r="96369" spans="27:27">
      <c r="AA96369" s="271"/>
    </row>
    <row r="96370" spans="27:27">
      <c r="AA96370" s="271"/>
    </row>
    <row r="96371" spans="27:27">
      <c r="AA96371" s="271"/>
    </row>
    <row r="96372" spans="27:27">
      <c r="AA96372" s="271"/>
    </row>
    <row r="96373" spans="27:27">
      <c r="AA96373" s="271"/>
    </row>
    <row r="96374" spans="27:27">
      <c r="AA96374" s="271"/>
    </row>
    <row r="96375" spans="27:27">
      <c r="AA96375" s="271"/>
    </row>
    <row r="96376" spans="27:27">
      <c r="AA96376" s="271"/>
    </row>
    <row r="96377" spans="27:27">
      <c r="AA96377" s="271"/>
    </row>
    <row r="96378" spans="27:27">
      <c r="AA96378" s="271"/>
    </row>
    <row r="96379" spans="27:27">
      <c r="AA96379" s="271"/>
    </row>
    <row r="96380" spans="27:27">
      <c r="AA96380" s="271"/>
    </row>
    <row r="96381" spans="27:27">
      <c r="AA96381" s="271"/>
    </row>
    <row r="96382" spans="27:27">
      <c r="AA96382" s="271"/>
    </row>
    <row r="96383" spans="27:27">
      <c r="AA96383" s="271"/>
    </row>
    <row r="96384" spans="27:27">
      <c r="AA96384" s="271"/>
    </row>
    <row r="96385" spans="27:27">
      <c r="AA96385" s="271"/>
    </row>
    <row r="96386" spans="27:27">
      <c r="AA96386" s="271"/>
    </row>
    <row r="96387" spans="27:27">
      <c r="AA96387" s="271"/>
    </row>
    <row r="96388" spans="27:27">
      <c r="AA96388" s="271"/>
    </row>
    <row r="96389" spans="27:27">
      <c r="AA96389" s="271"/>
    </row>
    <row r="96390" spans="27:27">
      <c r="AA96390" s="271"/>
    </row>
    <row r="96391" spans="27:27">
      <c r="AA96391" s="271"/>
    </row>
    <row r="96392" spans="27:27">
      <c r="AA96392" s="271"/>
    </row>
    <row r="96393" spans="27:27">
      <c r="AA96393" s="271"/>
    </row>
    <row r="96394" spans="27:27">
      <c r="AA96394" s="271"/>
    </row>
    <row r="96395" spans="27:27">
      <c r="AA96395" s="271"/>
    </row>
    <row r="96396" spans="27:27">
      <c r="AA96396" s="271"/>
    </row>
    <row r="96397" spans="27:27">
      <c r="AA96397" s="271"/>
    </row>
    <row r="96398" spans="27:27">
      <c r="AA96398" s="271"/>
    </row>
    <row r="96399" spans="27:27">
      <c r="AA96399" s="271"/>
    </row>
    <row r="96400" spans="27:27">
      <c r="AA96400" s="271"/>
    </row>
    <row r="96401" spans="27:27">
      <c r="AA96401" s="271"/>
    </row>
    <row r="96402" spans="27:27">
      <c r="AA96402" s="271"/>
    </row>
    <row r="96403" spans="27:27">
      <c r="AA96403" s="271"/>
    </row>
    <row r="96404" spans="27:27">
      <c r="AA96404" s="271"/>
    </row>
    <row r="96405" spans="27:27">
      <c r="AA96405" s="271"/>
    </row>
    <row r="96406" spans="27:27">
      <c r="AA96406" s="271"/>
    </row>
    <row r="96407" spans="27:27">
      <c r="AA96407" s="271"/>
    </row>
    <row r="96408" spans="27:27">
      <c r="AA96408" s="271"/>
    </row>
    <row r="96409" spans="27:27">
      <c r="AA96409" s="271"/>
    </row>
    <row r="96410" spans="27:27">
      <c r="AA96410" s="271"/>
    </row>
    <row r="96411" spans="27:27">
      <c r="AA96411" s="271"/>
    </row>
    <row r="96412" spans="27:27">
      <c r="AA96412" s="271"/>
    </row>
    <row r="96413" spans="27:27">
      <c r="AA96413" s="271"/>
    </row>
    <row r="96414" spans="27:27">
      <c r="AA96414" s="271"/>
    </row>
    <row r="96415" spans="27:27">
      <c r="AA96415" s="271"/>
    </row>
    <row r="96416" spans="27:27">
      <c r="AA96416" s="271"/>
    </row>
    <row r="96417" spans="27:27">
      <c r="AA96417" s="271"/>
    </row>
    <row r="96418" spans="27:27">
      <c r="AA96418" s="271"/>
    </row>
    <row r="96419" spans="27:27">
      <c r="AA96419" s="271"/>
    </row>
    <row r="96420" spans="27:27">
      <c r="AA96420" s="271"/>
    </row>
    <row r="96421" spans="27:27">
      <c r="AA96421" s="271"/>
    </row>
    <row r="96422" spans="27:27">
      <c r="AA96422" s="271"/>
    </row>
    <row r="96423" spans="27:27">
      <c r="AA96423" s="271"/>
    </row>
    <row r="96424" spans="27:27">
      <c r="AA96424" s="271"/>
    </row>
    <row r="96425" spans="27:27">
      <c r="AA96425" s="271"/>
    </row>
    <row r="96426" spans="27:27">
      <c r="AA96426" s="271"/>
    </row>
    <row r="96427" spans="27:27">
      <c r="AA96427" s="271"/>
    </row>
    <row r="96428" spans="27:27">
      <c r="AA96428" s="271"/>
    </row>
    <row r="96429" spans="27:27">
      <c r="AA96429" s="271"/>
    </row>
    <row r="96430" spans="27:27">
      <c r="AA96430" s="271"/>
    </row>
    <row r="96431" spans="27:27">
      <c r="AA96431" s="271"/>
    </row>
    <row r="96432" spans="27:27">
      <c r="AA96432" s="271"/>
    </row>
    <row r="96433" spans="27:27">
      <c r="AA96433" s="271"/>
    </row>
    <row r="96434" spans="27:27">
      <c r="AA96434" s="271"/>
    </row>
    <row r="96435" spans="27:27">
      <c r="AA96435" s="271"/>
    </row>
    <row r="96436" spans="27:27">
      <c r="AA96436" s="271"/>
    </row>
    <row r="96437" spans="27:27">
      <c r="AA96437" s="271"/>
    </row>
    <row r="96438" spans="27:27">
      <c r="AA96438" s="271"/>
    </row>
    <row r="96439" spans="27:27">
      <c r="AA96439" s="271"/>
    </row>
    <row r="96440" spans="27:27">
      <c r="AA96440" s="271"/>
    </row>
    <row r="96441" spans="27:27">
      <c r="AA96441" s="271"/>
    </row>
    <row r="96442" spans="27:27">
      <c r="AA96442" s="271"/>
    </row>
    <row r="96443" spans="27:27">
      <c r="AA96443" s="271"/>
    </row>
    <row r="96444" spans="27:27">
      <c r="AA96444" s="271"/>
    </row>
    <row r="96445" spans="27:27">
      <c r="AA96445" s="271"/>
    </row>
    <row r="96446" spans="27:27">
      <c r="AA96446" s="271"/>
    </row>
    <row r="96447" spans="27:27">
      <c r="AA96447" s="271"/>
    </row>
    <row r="96448" spans="27:27">
      <c r="AA96448" s="271"/>
    </row>
    <row r="96449" spans="27:27">
      <c r="AA96449" s="271"/>
    </row>
    <row r="96450" spans="27:27">
      <c r="AA96450" s="271"/>
    </row>
    <row r="96451" spans="27:27">
      <c r="AA96451" s="271"/>
    </row>
    <row r="96452" spans="27:27">
      <c r="AA96452" s="271"/>
    </row>
    <row r="96453" spans="27:27">
      <c r="AA96453" s="271"/>
    </row>
    <row r="96454" spans="27:27">
      <c r="AA96454" s="271"/>
    </row>
    <row r="96455" spans="27:27">
      <c r="AA96455" s="271"/>
    </row>
    <row r="96456" spans="27:27">
      <c r="AA96456" s="271"/>
    </row>
    <row r="96457" spans="27:27">
      <c r="AA96457" s="271"/>
    </row>
    <row r="96458" spans="27:27">
      <c r="AA96458" s="271"/>
    </row>
    <row r="96459" spans="27:27">
      <c r="AA96459" s="271"/>
    </row>
    <row r="96460" spans="27:27">
      <c r="AA96460" s="271"/>
    </row>
    <row r="96461" spans="27:27">
      <c r="AA96461" s="271"/>
    </row>
    <row r="96462" spans="27:27">
      <c r="AA96462" s="271"/>
    </row>
    <row r="96463" spans="27:27">
      <c r="AA96463" s="271"/>
    </row>
    <row r="96464" spans="27:27">
      <c r="AA96464" s="271"/>
    </row>
    <row r="96465" spans="27:27">
      <c r="AA96465" s="271"/>
    </row>
    <row r="96466" spans="27:27">
      <c r="AA96466" s="271"/>
    </row>
    <row r="96467" spans="27:27">
      <c r="AA96467" s="271"/>
    </row>
    <row r="96468" spans="27:27">
      <c r="AA96468" s="271"/>
    </row>
    <row r="96469" spans="27:27">
      <c r="AA96469" s="271"/>
    </row>
    <row r="96470" spans="27:27">
      <c r="AA96470" s="271"/>
    </row>
    <row r="96471" spans="27:27">
      <c r="AA96471" s="271"/>
    </row>
    <row r="96472" spans="27:27">
      <c r="AA96472" s="271"/>
    </row>
    <row r="96473" spans="27:27">
      <c r="AA96473" s="271"/>
    </row>
    <row r="96474" spans="27:27">
      <c r="AA96474" s="271"/>
    </row>
    <row r="96475" spans="27:27">
      <c r="AA96475" s="271"/>
    </row>
    <row r="96476" spans="27:27">
      <c r="AA96476" s="271"/>
    </row>
    <row r="96477" spans="27:27">
      <c r="AA96477" s="271"/>
    </row>
    <row r="96478" spans="27:27">
      <c r="AA96478" s="271"/>
    </row>
    <row r="96479" spans="27:27">
      <c r="AA96479" s="271"/>
    </row>
    <row r="96480" spans="27:27">
      <c r="AA96480" s="271"/>
    </row>
    <row r="96481" spans="27:27">
      <c r="AA96481" s="271"/>
    </row>
    <row r="96482" spans="27:27">
      <c r="AA96482" s="271"/>
    </row>
    <row r="96483" spans="27:27">
      <c r="AA96483" s="271"/>
    </row>
    <row r="96484" spans="27:27">
      <c r="AA96484" s="271"/>
    </row>
    <row r="96485" spans="27:27">
      <c r="AA96485" s="271"/>
    </row>
    <row r="96486" spans="27:27">
      <c r="AA96486" s="271"/>
    </row>
    <row r="96487" spans="27:27">
      <c r="AA96487" s="271"/>
    </row>
    <row r="96488" spans="27:27">
      <c r="AA96488" s="271"/>
    </row>
    <row r="96489" spans="27:27">
      <c r="AA96489" s="271"/>
    </row>
    <row r="96490" spans="27:27">
      <c r="AA96490" s="271"/>
    </row>
    <row r="96491" spans="27:27">
      <c r="AA96491" s="271"/>
    </row>
    <row r="96492" spans="27:27">
      <c r="AA96492" s="271"/>
    </row>
    <row r="96493" spans="27:27">
      <c r="AA96493" s="271"/>
    </row>
    <row r="96494" spans="27:27">
      <c r="AA96494" s="271"/>
    </row>
    <row r="96495" spans="27:27">
      <c r="AA96495" s="271"/>
    </row>
    <row r="96496" spans="27:27">
      <c r="AA96496" s="271"/>
    </row>
    <row r="96497" spans="27:27">
      <c r="AA96497" s="271"/>
    </row>
    <row r="96498" spans="27:27">
      <c r="AA96498" s="271"/>
    </row>
    <row r="96499" spans="27:27">
      <c r="AA96499" s="271"/>
    </row>
    <row r="96500" spans="27:27">
      <c r="AA96500" s="271"/>
    </row>
    <row r="96501" spans="27:27">
      <c r="AA96501" s="271"/>
    </row>
    <row r="96502" spans="27:27">
      <c r="AA96502" s="271"/>
    </row>
    <row r="96503" spans="27:27">
      <c r="AA96503" s="271"/>
    </row>
    <row r="96504" spans="27:27">
      <c r="AA96504" s="271"/>
    </row>
    <row r="96505" spans="27:27">
      <c r="AA96505" s="271"/>
    </row>
    <row r="96506" spans="27:27">
      <c r="AA96506" s="271"/>
    </row>
    <row r="96507" spans="27:27">
      <c r="AA96507" s="271"/>
    </row>
    <row r="96508" spans="27:27">
      <c r="AA96508" s="271"/>
    </row>
    <row r="96509" spans="27:27">
      <c r="AA96509" s="271"/>
    </row>
    <row r="96510" spans="27:27">
      <c r="AA96510" s="271"/>
    </row>
    <row r="96511" spans="27:27">
      <c r="AA96511" s="271"/>
    </row>
    <row r="96512" spans="27:27">
      <c r="AA96512" s="271"/>
    </row>
    <row r="96513" spans="27:27">
      <c r="AA96513" s="271"/>
    </row>
    <row r="96514" spans="27:27">
      <c r="AA96514" s="271"/>
    </row>
    <row r="96515" spans="27:27">
      <c r="AA96515" s="271"/>
    </row>
    <row r="96516" spans="27:27">
      <c r="AA96516" s="271"/>
    </row>
    <row r="96517" spans="27:27">
      <c r="AA96517" s="271"/>
    </row>
    <row r="96518" spans="27:27">
      <c r="AA96518" s="271"/>
    </row>
    <row r="96519" spans="27:27">
      <c r="AA96519" s="271"/>
    </row>
    <row r="96520" spans="27:27">
      <c r="AA96520" s="271"/>
    </row>
    <row r="96521" spans="27:27">
      <c r="AA96521" s="271"/>
    </row>
    <row r="96522" spans="27:27">
      <c r="AA96522" s="271"/>
    </row>
    <row r="96523" spans="27:27">
      <c r="AA96523" s="271"/>
    </row>
    <row r="96524" spans="27:27">
      <c r="AA96524" s="271"/>
    </row>
    <row r="96525" spans="27:27">
      <c r="AA96525" s="271"/>
    </row>
    <row r="96526" spans="27:27">
      <c r="AA96526" s="271"/>
    </row>
    <row r="96527" spans="27:27">
      <c r="AA96527" s="271"/>
    </row>
    <row r="96528" spans="27:27">
      <c r="AA96528" s="271"/>
    </row>
    <row r="96529" spans="27:27">
      <c r="AA96529" s="271"/>
    </row>
    <row r="96530" spans="27:27">
      <c r="AA96530" s="271"/>
    </row>
    <row r="96531" spans="27:27">
      <c r="AA96531" s="271"/>
    </row>
    <row r="96532" spans="27:27">
      <c r="AA96532" s="271"/>
    </row>
    <row r="96533" spans="27:27">
      <c r="AA96533" s="271"/>
    </row>
    <row r="96534" spans="27:27">
      <c r="AA96534" s="271"/>
    </row>
    <row r="96535" spans="27:27">
      <c r="AA96535" s="271"/>
    </row>
    <row r="96536" spans="27:27">
      <c r="AA96536" s="271"/>
    </row>
    <row r="96537" spans="27:27">
      <c r="AA96537" s="271"/>
    </row>
    <row r="96538" spans="27:27">
      <c r="AA96538" s="271"/>
    </row>
    <row r="96539" spans="27:27">
      <c r="AA96539" s="271"/>
    </row>
    <row r="96540" spans="27:27">
      <c r="AA96540" s="271"/>
    </row>
    <row r="96541" spans="27:27">
      <c r="AA96541" s="271"/>
    </row>
    <row r="96542" spans="27:27">
      <c r="AA96542" s="271"/>
    </row>
    <row r="96543" spans="27:27">
      <c r="AA96543" s="271"/>
    </row>
    <row r="96544" spans="27:27">
      <c r="AA96544" s="271"/>
    </row>
    <row r="96545" spans="27:27">
      <c r="AA96545" s="271"/>
    </row>
    <row r="96546" spans="27:27">
      <c r="AA96546" s="271"/>
    </row>
    <row r="96547" spans="27:27">
      <c r="AA96547" s="271"/>
    </row>
    <row r="96548" spans="27:27">
      <c r="AA96548" s="271"/>
    </row>
    <row r="96549" spans="27:27">
      <c r="AA96549" s="271"/>
    </row>
    <row r="96550" spans="27:27">
      <c r="AA96550" s="271"/>
    </row>
    <row r="96551" spans="27:27">
      <c r="AA96551" s="271"/>
    </row>
    <row r="96552" spans="27:27">
      <c r="AA96552" s="271"/>
    </row>
    <row r="96553" spans="27:27">
      <c r="AA96553" s="271"/>
    </row>
    <row r="96554" spans="27:27">
      <c r="AA96554" s="271"/>
    </row>
    <row r="96555" spans="27:27">
      <c r="AA96555" s="271"/>
    </row>
    <row r="96556" spans="27:27">
      <c r="AA96556" s="271"/>
    </row>
    <row r="96557" spans="27:27">
      <c r="AA96557" s="271"/>
    </row>
    <row r="96558" spans="27:27">
      <c r="AA96558" s="271"/>
    </row>
    <row r="96559" spans="27:27">
      <c r="AA96559" s="271"/>
    </row>
    <row r="96560" spans="27:27">
      <c r="AA96560" s="271"/>
    </row>
    <row r="96561" spans="27:27">
      <c r="AA96561" s="271"/>
    </row>
    <row r="96562" spans="27:27">
      <c r="AA96562" s="271"/>
    </row>
    <row r="96563" spans="27:27">
      <c r="AA96563" s="271"/>
    </row>
    <row r="96564" spans="27:27">
      <c r="AA96564" s="271"/>
    </row>
    <row r="96565" spans="27:27">
      <c r="AA96565" s="271"/>
    </row>
    <row r="96566" spans="27:27">
      <c r="AA96566" s="271"/>
    </row>
    <row r="96567" spans="27:27">
      <c r="AA96567" s="271"/>
    </row>
    <row r="96568" spans="27:27">
      <c r="AA96568" s="271"/>
    </row>
    <row r="96569" spans="27:27">
      <c r="AA96569" s="271"/>
    </row>
    <row r="96570" spans="27:27">
      <c r="AA96570" s="271"/>
    </row>
    <row r="96571" spans="27:27">
      <c r="AA96571" s="271"/>
    </row>
    <row r="96572" spans="27:27">
      <c r="AA96572" s="271"/>
    </row>
    <row r="96573" spans="27:27">
      <c r="AA96573" s="271"/>
    </row>
    <row r="96574" spans="27:27">
      <c r="AA96574" s="271"/>
    </row>
    <row r="96575" spans="27:27">
      <c r="AA96575" s="271"/>
    </row>
    <row r="96576" spans="27:27">
      <c r="AA96576" s="271"/>
    </row>
    <row r="96577" spans="27:27">
      <c r="AA96577" s="271"/>
    </row>
    <row r="96578" spans="27:27">
      <c r="AA96578" s="271"/>
    </row>
    <row r="96579" spans="27:27">
      <c r="AA96579" s="271"/>
    </row>
    <row r="96580" spans="27:27">
      <c r="AA96580" s="271"/>
    </row>
    <row r="96581" spans="27:27">
      <c r="AA96581" s="271"/>
    </row>
    <row r="96582" spans="27:27">
      <c r="AA96582" s="271"/>
    </row>
    <row r="96583" spans="27:27">
      <c r="AA96583" s="271"/>
    </row>
    <row r="96584" spans="27:27">
      <c r="AA96584" s="271"/>
    </row>
    <row r="96585" spans="27:27">
      <c r="AA96585" s="271"/>
    </row>
    <row r="96586" spans="27:27">
      <c r="AA96586" s="271"/>
    </row>
    <row r="96587" spans="27:27">
      <c r="AA96587" s="271"/>
    </row>
    <row r="96588" spans="27:27">
      <c r="AA96588" s="271"/>
    </row>
    <row r="96589" spans="27:27">
      <c r="AA96589" s="271"/>
    </row>
    <row r="96590" spans="27:27">
      <c r="AA96590" s="271"/>
    </row>
    <row r="96591" spans="27:27">
      <c r="AA96591" s="271"/>
    </row>
    <row r="96592" spans="27:27">
      <c r="AA96592" s="271"/>
    </row>
    <row r="96593" spans="27:27">
      <c r="AA96593" s="271"/>
    </row>
    <row r="96594" spans="27:27">
      <c r="AA96594" s="271"/>
    </row>
    <row r="96595" spans="27:27">
      <c r="AA96595" s="271"/>
    </row>
    <row r="96596" spans="27:27">
      <c r="AA96596" s="271"/>
    </row>
    <row r="96597" spans="27:27">
      <c r="AA96597" s="271"/>
    </row>
    <row r="96598" spans="27:27">
      <c r="AA96598" s="271"/>
    </row>
    <row r="96599" spans="27:27">
      <c r="AA96599" s="271"/>
    </row>
    <row r="96600" spans="27:27">
      <c r="AA96600" s="271"/>
    </row>
    <row r="96601" spans="27:27">
      <c r="AA96601" s="271"/>
    </row>
    <row r="96602" spans="27:27">
      <c r="AA96602" s="271"/>
    </row>
    <row r="96603" spans="27:27">
      <c r="AA96603" s="271"/>
    </row>
    <row r="96604" spans="27:27">
      <c r="AA96604" s="271"/>
    </row>
    <row r="96605" spans="27:27">
      <c r="AA96605" s="271"/>
    </row>
    <row r="96606" spans="27:27">
      <c r="AA96606" s="271"/>
    </row>
    <row r="96607" spans="27:27">
      <c r="AA96607" s="271"/>
    </row>
    <row r="96608" spans="27:27">
      <c r="AA96608" s="271"/>
    </row>
    <row r="96609" spans="27:27">
      <c r="AA96609" s="271"/>
    </row>
    <row r="96610" spans="27:27">
      <c r="AA96610" s="271"/>
    </row>
    <row r="96611" spans="27:27">
      <c r="AA96611" s="271"/>
    </row>
    <row r="96612" spans="27:27">
      <c r="AA96612" s="271"/>
    </row>
    <row r="96613" spans="27:27">
      <c r="AA96613" s="271"/>
    </row>
    <row r="96614" spans="27:27">
      <c r="AA96614" s="271"/>
    </row>
    <row r="96615" spans="27:27">
      <c r="AA96615" s="271"/>
    </row>
    <row r="96616" spans="27:27">
      <c r="AA96616" s="271"/>
    </row>
    <row r="96617" spans="27:27">
      <c r="AA96617" s="271"/>
    </row>
    <row r="96618" spans="27:27">
      <c r="AA96618" s="271"/>
    </row>
    <row r="96619" spans="27:27">
      <c r="AA96619" s="271"/>
    </row>
    <row r="96620" spans="27:27">
      <c r="AA96620" s="271"/>
    </row>
    <row r="96621" spans="27:27">
      <c r="AA96621" s="271"/>
    </row>
    <row r="96622" spans="27:27">
      <c r="AA96622" s="271"/>
    </row>
    <row r="96623" spans="27:27">
      <c r="AA96623" s="271"/>
    </row>
    <row r="96624" spans="27:27">
      <c r="AA96624" s="271"/>
    </row>
    <row r="96625" spans="27:27">
      <c r="AA96625" s="271"/>
    </row>
    <row r="96626" spans="27:27">
      <c r="AA96626" s="271"/>
    </row>
    <row r="96627" spans="27:27">
      <c r="AA96627" s="271"/>
    </row>
    <row r="96628" spans="27:27">
      <c r="AA96628" s="271"/>
    </row>
    <row r="96629" spans="27:27">
      <c r="AA96629" s="271"/>
    </row>
    <row r="96630" spans="27:27">
      <c r="AA96630" s="271"/>
    </row>
    <row r="96631" spans="27:27">
      <c r="AA96631" s="271"/>
    </row>
    <row r="96632" spans="27:27">
      <c r="AA96632" s="271"/>
    </row>
    <row r="96633" spans="27:27">
      <c r="AA96633" s="271"/>
    </row>
    <row r="96634" spans="27:27">
      <c r="AA96634" s="271"/>
    </row>
    <row r="96635" spans="27:27">
      <c r="AA96635" s="271"/>
    </row>
    <row r="96636" spans="27:27">
      <c r="AA96636" s="271"/>
    </row>
    <row r="96637" spans="27:27">
      <c r="AA96637" s="271"/>
    </row>
    <row r="96638" spans="27:27">
      <c r="AA96638" s="271"/>
    </row>
    <row r="96639" spans="27:27">
      <c r="AA96639" s="271"/>
    </row>
    <row r="96640" spans="27:27">
      <c r="AA96640" s="271"/>
    </row>
    <row r="96641" spans="27:27">
      <c r="AA96641" s="271"/>
    </row>
    <row r="96642" spans="27:27">
      <c r="AA96642" s="271"/>
    </row>
    <row r="96643" spans="27:27">
      <c r="AA96643" s="271"/>
    </row>
    <row r="96644" spans="27:27">
      <c r="AA96644" s="271"/>
    </row>
    <row r="96645" spans="27:27">
      <c r="AA96645" s="271"/>
    </row>
    <row r="96646" spans="27:27">
      <c r="AA96646" s="271"/>
    </row>
    <row r="96647" spans="27:27">
      <c r="AA96647" s="271"/>
    </row>
    <row r="96648" spans="27:27">
      <c r="AA96648" s="271"/>
    </row>
    <row r="96649" spans="27:27">
      <c r="AA96649" s="271"/>
    </row>
    <row r="96650" spans="27:27">
      <c r="AA96650" s="271"/>
    </row>
    <row r="96651" spans="27:27">
      <c r="AA96651" s="271"/>
    </row>
    <row r="96652" spans="27:27">
      <c r="AA96652" s="271"/>
    </row>
    <row r="96653" spans="27:27">
      <c r="AA96653" s="271"/>
    </row>
    <row r="96654" spans="27:27">
      <c r="AA96654" s="271"/>
    </row>
    <row r="96655" spans="27:27">
      <c r="AA96655" s="271"/>
    </row>
    <row r="96656" spans="27:27">
      <c r="AA96656" s="271"/>
    </row>
    <row r="96657" spans="27:27">
      <c r="AA96657" s="271"/>
    </row>
    <row r="96658" spans="27:27">
      <c r="AA96658" s="271"/>
    </row>
    <row r="96659" spans="27:27">
      <c r="AA96659" s="271"/>
    </row>
    <row r="96660" spans="27:27">
      <c r="AA96660" s="271"/>
    </row>
    <row r="96661" spans="27:27">
      <c r="AA96661" s="271"/>
    </row>
    <row r="96662" spans="27:27">
      <c r="AA96662" s="271"/>
    </row>
    <row r="96663" spans="27:27">
      <c r="AA96663" s="271"/>
    </row>
    <row r="96664" spans="27:27">
      <c r="AA96664" s="271"/>
    </row>
    <row r="96665" spans="27:27">
      <c r="AA96665" s="271"/>
    </row>
    <row r="96666" spans="27:27">
      <c r="AA96666" s="271"/>
    </row>
    <row r="96667" spans="27:27">
      <c r="AA96667" s="271"/>
    </row>
    <row r="96668" spans="27:27">
      <c r="AA96668" s="271"/>
    </row>
    <row r="96669" spans="27:27">
      <c r="AA96669" s="271"/>
    </row>
    <row r="96670" spans="27:27">
      <c r="AA96670" s="271"/>
    </row>
    <row r="96671" spans="27:27">
      <c r="AA96671" s="271"/>
    </row>
    <row r="96672" spans="27:27">
      <c r="AA96672" s="271"/>
    </row>
    <row r="96673" spans="27:27">
      <c r="AA96673" s="271"/>
    </row>
    <row r="96674" spans="27:27">
      <c r="AA96674" s="271"/>
    </row>
    <row r="96675" spans="27:27">
      <c r="AA96675" s="271"/>
    </row>
    <row r="96676" spans="27:27">
      <c r="AA96676" s="271"/>
    </row>
    <row r="96677" spans="27:27">
      <c r="AA96677" s="271"/>
    </row>
    <row r="96678" spans="27:27">
      <c r="AA96678" s="271"/>
    </row>
    <row r="96679" spans="27:27">
      <c r="AA96679" s="271"/>
    </row>
    <row r="96680" spans="27:27">
      <c r="AA96680" s="271"/>
    </row>
    <row r="96681" spans="27:27">
      <c r="AA96681" s="271"/>
    </row>
    <row r="96682" spans="27:27">
      <c r="AA96682" s="271"/>
    </row>
    <row r="96683" spans="27:27">
      <c r="AA96683" s="271"/>
    </row>
    <row r="96684" spans="27:27">
      <c r="AA96684" s="271"/>
    </row>
    <row r="96685" spans="27:27">
      <c r="AA96685" s="271"/>
    </row>
    <row r="96686" spans="27:27">
      <c r="AA96686" s="271"/>
    </row>
    <row r="96687" spans="27:27">
      <c r="AA96687" s="271"/>
    </row>
    <row r="96688" spans="27:27">
      <c r="AA96688" s="271"/>
    </row>
    <row r="96689" spans="27:27">
      <c r="AA96689" s="271"/>
    </row>
    <row r="96690" spans="27:27">
      <c r="AA96690" s="271"/>
    </row>
    <row r="96691" spans="27:27">
      <c r="AA96691" s="271"/>
    </row>
    <row r="96692" spans="27:27">
      <c r="AA96692" s="271"/>
    </row>
    <row r="96693" spans="27:27">
      <c r="AA96693" s="271"/>
    </row>
    <row r="96694" spans="27:27">
      <c r="AA96694" s="271"/>
    </row>
    <row r="96695" spans="27:27">
      <c r="AA96695" s="271"/>
    </row>
    <row r="96696" spans="27:27">
      <c r="AA96696" s="271"/>
    </row>
    <row r="96697" spans="27:27">
      <c r="AA96697" s="271"/>
    </row>
    <row r="96698" spans="27:27">
      <c r="AA96698" s="271"/>
    </row>
    <row r="96699" spans="27:27">
      <c r="AA96699" s="271"/>
    </row>
    <row r="96700" spans="27:27">
      <c r="AA96700" s="271"/>
    </row>
    <row r="96701" spans="27:27">
      <c r="AA96701" s="271"/>
    </row>
    <row r="96702" spans="27:27">
      <c r="AA96702" s="271"/>
    </row>
    <row r="96703" spans="27:27">
      <c r="AA96703" s="271"/>
    </row>
    <row r="96704" spans="27:27">
      <c r="AA96704" s="271"/>
    </row>
    <row r="96705" spans="27:27">
      <c r="AA96705" s="271"/>
    </row>
    <row r="96706" spans="27:27">
      <c r="AA96706" s="271"/>
    </row>
    <row r="96707" spans="27:27">
      <c r="AA96707" s="271"/>
    </row>
    <row r="96708" spans="27:27">
      <c r="AA96708" s="271"/>
    </row>
    <row r="96709" spans="27:27">
      <c r="AA96709" s="271"/>
    </row>
    <row r="96710" spans="27:27">
      <c r="AA96710" s="271"/>
    </row>
    <row r="96711" spans="27:27">
      <c r="AA96711" s="271"/>
    </row>
    <row r="96712" spans="27:27">
      <c r="AA96712" s="271"/>
    </row>
    <row r="96713" spans="27:27">
      <c r="AA96713" s="271"/>
    </row>
    <row r="96714" spans="27:27">
      <c r="AA96714" s="271"/>
    </row>
    <row r="96715" spans="27:27">
      <c r="AA96715" s="271"/>
    </row>
    <row r="96716" spans="27:27">
      <c r="AA96716" s="271"/>
    </row>
    <row r="96717" spans="27:27">
      <c r="AA96717" s="271"/>
    </row>
    <row r="96718" spans="27:27">
      <c r="AA96718" s="271"/>
    </row>
    <row r="96719" spans="27:27">
      <c r="AA96719" s="271"/>
    </row>
    <row r="96720" spans="27:27">
      <c r="AA96720" s="271"/>
    </row>
    <row r="96721" spans="27:27">
      <c r="AA96721" s="271"/>
    </row>
    <row r="96722" spans="27:27">
      <c r="AA96722" s="271"/>
    </row>
    <row r="96723" spans="27:27">
      <c r="AA96723" s="271"/>
    </row>
    <row r="96724" spans="27:27">
      <c r="AA96724" s="271"/>
    </row>
    <row r="96725" spans="27:27">
      <c r="AA96725" s="271"/>
    </row>
    <row r="96726" spans="27:27">
      <c r="AA96726" s="271"/>
    </row>
    <row r="96727" spans="27:27">
      <c r="AA96727" s="271"/>
    </row>
    <row r="96728" spans="27:27">
      <c r="AA96728" s="271"/>
    </row>
    <row r="96729" spans="27:27">
      <c r="AA96729" s="271"/>
    </row>
    <row r="96730" spans="27:27">
      <c r="AA96730" s="271"/>
    </row>
    <row r="96731" spans="27:27">
      <c r="AA96731" s="271"/>
    </row>
    <row r="96732" spans="27:27">
      <c r="AA96732" s="271"/>
    </row>
    <row r="96733" spans="27:27">
      <c r="AA96733" s="271"/>
    </row>
    <row r="96734" spans="27:27">
      <c r="AA96734" s="271"/>
    </row>
    <row r="96735" spans="27:27">
      <c r="AA96735" s="271"/>
    </row>
    <row r="96736" spans="27:27">
      <c r="AA96736" s="271"/>
    </row>
    <row r="96737" spans="27:27">
      <c r="AA96737" s="271"/>
    </row>
    <row r="96738" spans="27:27">
      <c r="AA96738" s="271"/>
    </row>
    <row r="96739" spans="27:27">
      <c r="AA96739" s="271"/>
    </row>
    <row r="96740" spans="27:27">
      <c r="AA96740" s="271"/>
    </row>
    <row r="96741" spans="27:27">
      <c r="AA96741" s="271"/>
    </row>
    <row r="96742" spans="27:27">
      <c r="AA96742" s="271"/>
    </row>
    <row r="96743" spans="27:27">
      <c r="AA96743" s="271"/>
    </row>
    <row r="96744" spans="27:27">
      <c r="AA96744" s="271"/>
    </row>
    <row r="96745" spans="27:27">
      <c r="AA96745" s="271"/>
    </row>
    <row r="96746" spans="27:27">
      <c r="AA96746" s="271"/>
    </row>
    <row r="96747" spans="27:27">
      <c r="AA96747" s="271"/>
    </row>
    <row r="96748" spans="27:27">
      <c r="AA96748" s="271"/>
    </row>
    <row r="96749" spans="27:27">
      <c r="AA96749" s="271"/>
    </row>
    <row r="96750" spans="27:27">
      <c r="AA96750" s="271"/>
    </row>
    <row r="96751" spans="27:27">
      <c r="AA96751" s="271"/>
    </row>
    <row r="96752" spans="27:27">
      <c r="AA96752" s="271"/>
    </row>
    <row r="96753" spans="27:27">
      <c r="AA96753" s="271"/>
    </row>
    <row r="96754" spans="27:27">
      <c r="AA96754" s="271"/>
    </row>
    <row r="96755" spans="27:27">
      <c r="AA96755" s="271"/>
    </row>
    <row r="96756" spans="27:27">
      <c r="AA96756" s="271"/>
    </row>
    <row r="96757" spans="27:27">
      <c r="AA96757" s="271"/>
    </row>
    <row r="96758" spans="27:27">
      <c r="AA96758" s="271"/>
    </row>
    <row r="96759" spans="27:27">
      <c r="AA96759" s="271"/>
    </row>
    <row r="96760" spans="27:27">
      <c r="AA96760" s="271"/>
    </row>
    <row r="96761" spans="27:27">
      <c r="AA96761" s="271"/>
    </row>
    <row r="96762" spans="27:27">
      <c r="AA96762" s="271"/>
    </row>
    <row r="96763" spans="27:27">
      <c r="AA96763" s="271"/>
    </row>
    <row r="96764" spans="27:27">
      <c r="AA96764" s="271"/>
    </row>
    <row r="96765" spans="27:27">
      <c r="AA96765" s="271"/>
    </row>
    <row r="96766" spans="27:27">
      <c r="AA96766" s="271"/>
    </row>
    <row r="96767" spans="27:27">
      <c r="AA96767" s="271"/>
    </row>
    <row r="96768" spans="27:27">
      <c r="AA96768" s="271"/>
    </row>
    <row r="96769" spans="27:27">
      <c r="AA96769" s="271"/>
    </row>
    <row r="96770" spans="27:27">
      <c r="AA96770" s="271"/>
    </row>
    <row r="96771" spans="27:27">
      <c r="AA96771" s="271"/>
    </row>
    <row r="96772" spans="27:27">
      <c r="AA96772" s="271"/>
    </row>
    <row r="96773" spans="27:27">
      <c r="AA96773" s="271"/>
    </row>
    <row r="96774" spans="27:27">
      <c r="AA96774" s="271"/>
    </row>
    <row r="96775" spans="27:27">
      <c r="AA96775" s="271"/>
    </row>
    <row r="96776" spans="27:27">
      <c r="AA96776" s="271"/>
    </row>
    <row r="96777" spans="27:27">
      <c r="AA96777" s="271"/>
    </row>
    <row r="96778" spans="27:27">
      <c r="AA96778" s="271"/>
    </row>
    <row r="96779" spans="27:27">
      <c r="AA96779" s="271"/>
    </row>
    <row r="96780" spans="27:27">
      <c r="AA96780" s="271"/>
    </row>
    <row r="96781" spans="27:27">
      <c r="AA96781" s="271"/>
    </row>
    <row r="96782" spans="27:27">
      <c r="AA96782" s="271"/>
    </row>
    <row r="96783" spans="27:27">
      <c r="AA96783" s="271"/>
    </row>
    <row r="96784" spans="27:27">
      <c r="AA96784" s="271"/>
    </row>
    <row r="96785" spans="27:27">
      <c r="AA96785" s="271"/>
    </row>
    <row r="96786" spans="27:27">
      <c r="AA96786" s="271"/>
    </row>
    <row r="96787" spans="27:27">
      <c r="AA96787" s="271"/>
    </row>
    <row r="96788" spans="27:27">
      <c r="AA96788" s="271"/>
    </row>
    <row r="96789" spans="27:27">
      <c r="AA96789" s="271"/>
    </row>
    <row r="96790" spans="27:27">
      <c r="AA96790" s="271"/>
    </row>
    <row r="96791" spans="27:27">
      <c r="AA96791" s="271"/>
    </row>
    <row r="96792" spans="27:27">
      <c r="AA96792" s="271"/>
    </row>
    <row r="96793" spans="27:27">
      <c r="AA96793" s="271"/>
    </row>
    <row r="96794" spans="27:27">
      <c r="AA96794" s="271"/>
    </row>
    <row r="96795" spans="27:27">
      <c r="AA96795" s="271"/>
    </row>
    <row r="96796" spans="27:27">
      <c r="AA96796" s="271"/>
    </row>
    <row r="96797" spans="27:27">
      <c r="AA96797" s="271"/>
    </row>
    <row r="96798" spans="27:27">
      <c r="AA96798" s="271"/>
    </row>
    <row r="96799" spans="27:27">
      <c r="AA96799" s="271"/>
    </row>
    <row r="96800" spans="27:27">
      <c r="AA96800" s="271"/>
    </row>
    <row r="96801" spans="27:27">
      <c r="AA96801" s="271"/>
    </row>
    <row r="96802" spans="27:27">
      <c r="AA96802" s="271"/>
    </row>
    <row r="96803" spans="27:27">
      <c r="AA96803" s="271"/>
    </row>
    <row r="96804" spans="27:27">
      <c r="AA96804" s="271"/>
    </row>
    <row r="96805" spans="27:27">
      <c r="AA96805" s="271"/>
    </row>
    <row r="96806" spans="27:27">
      <c r="AA96806" s="271"/>
    </row>
    <row r="96807" spans="27:27">
      <c r="AA96807" s="271"/>
    </row>
    <row r="96808" spans="27:27">
      <c r="AA96808" s="271"/>
    </row>
    <row r="96809" spans="27:27">
      <c r="AA96809" s="271"/>
    </row>
    <row r="96810" spans="27:27">
      <c r="AA96810" s="271"/>
    </row>
    <row r="96811" spans="27:27">
      <c r="AA96811" s="271"/>
    </row>
    <row r="96812" spans="27:27">
      <c r="AA96812" s="271"/>
    </row>
    <row r="96813" spans="27:27">
      <c r="AA96813" s="271"/>
    </row>
    <row r="96814" spans="27:27">
      <c r="AA96814" s="271"/>
    </row>
    <row r="96815" spans="27:27">
      <c r="AA96815" s="271"/>
    </row>
    <row r="96816" spans="27:27">
      <c r="AA96816" s="271"/>
    </row>
    <row r="96817" spans="27:27">
      <c r="AA96817" s="271"/>
    </row>
    <row r="96818" spans="27:27">
      <c r="AA96818" s="271"/>
    </row>
    <row r="96819" spans="27:27">
      <c r="AA96819" s="271"/>
    </row>
    <row r="96820" spans="27:27">
      <c r="AA96820" s="271"/>
    </row>
    <row r="96821" spans="27:27">
      <c r="AA96821" s="271"/>
    </row>
    <row r="96822" spans="27:27">
      <c r="AA96822" s="271"/>
    </row>
    <row r="96823" spans="27:27">
      <c r="AA96823" s="271"/>
    </row>
    <row r="96824" spans="27:27">
      <c r="AA96824" s="271"/>
    </row>
    <row r="96825" spans="27:27">
      <c r="AA96825" s="271"/>
    </row>
    <row r="96826" spans="27:27">
      <c r="AA96826" s="271"/>
    </row>
    <row r="96827" spans="27:27">
      <c r="AA96827" s="271"/>
    </row>
    <row r="96828" spans="27:27">
      <c r="AA96828" s="271"/>
    </row>
    <row r="96829" spans="27:27">
      <c r="AA96829" s="271"/>
    </row>
    <row r="96830" spans="27:27">
      <c r="AA96830" s="271"/>
    </row>
    <row r="96831" spans="27:27">
      <c r="AA96831" s="271"/>
    </row>
    <row r="96832" spans="27:27">
      <c r="AA96832" s="271"/>
    </row>
    <row r="96833" spans="27:27">
      <c r="AA96833" s="271"/>
    </row>
    <row r="96834" spans="27:27">
      <c r="AA96834" s="271"/>
    </row>
    <row r="96835" spans="27:27">
      <c r="AA96835" s="271"/>
    </row>
    <row r="96836" spans="27:27">
      <c r="AA96836" s="271"/>
    </row>
    <row r="96837" spans="27:27">
      <c r="AA96837" s="271"/>
    </row>
    <row r="96838" spans="27:27">
      <c r="AA96838" s="271"/>
    </row>
    <row r="96839" spans="27:27">
      <c r="AA96839" s="271"/>
    </row>
    <row r="96840" spans="27:27">
      <c r="AA96840" s="271"/>
    </row>
    <row r="96841" spans="27:27">
      <c r="AA96841" s="271"/>
    </row>
    <row r="96842" spans="27:27">
      <c r="AA96842" s="271"/>
    </row>
    <row r="96843" spans="27:27">
      <c r="AA96843" s="271"/>
    </row>
    <row r="96844" spans="27:27">
      <c r="AA96844" s="271"/>
    </row>
    <row r="96845" spans="27:27">
      <c r="AA96845" s="271"/>
    </row>
    <row r="96846" spans="27:27">
      <c r="AA96846" s="271"/>
    </row>
    <row r="96847" spans="27:27">
      <c r="AA96847" s="271"/>
    </row>
    <row r="96848" spans="27:27">
      <c r="AA96848" s="271"/>
    </row>
    <row r="96849" spans="27:27">
      <c r="AA96849" s="271"/>
    </row>
    <row r="96850" spans="27:27">
      <c r="AA96850" s="271"/>
    </row>
    <row r="96851" spans="27:27">
      <c r="AA96851" s="271"/>
    </row>
    <row r="96852" spans="27:27">
      <c r="AA96852" s="271"/>
    </row>
    <row r="96853" spans="27:27">
      <c r="AA96853" s="271"/>
    </row>
    <row r="96854" spans="27:27">
      <c r="AA96854" s="271"/>
    </row>
    <row r="96855" spans="27:27">
      <c r="AA96855" s="271"/>
    </row>
    <row r="96856" spans="27:27">
      <c r="AA96856" s="271"/>
    </row>
    <row r="96857" spans="27:27">
      <c r="AA96857" s="271"/>
    </row>
    <row r="96858" spans="27:27">
      <c r="AA96858" s="271"/>
    </row>
    <row r="96859" spans="27:27">
      <c r="AA96859" s="271"/>
    </row>
    <row r="96860" spans="27:27">
      <c r="AA96860" s="271"/>
    </row>
    <row r="96861" spans="27:27">
      <c r="AA96861" s="271"/>
    </row>
    <row r="96862" spans="27:27">
      <c r="AA96862" s="271"/>
    </row>
    <row r="96863" spans="27:27">
      <c r="AA96863" s="271"/>
    </row>
    <row r="96864" spans="27:27">
      <c r="AA96864" s="271"/>
    </row>
    <row r="96865" spans="27:27">
      <c r="AA96865" s="271"/>
    </row>
    <row r="96866" spans="27:27">
      <c r="AA96866" s="271"/>
    </row>
    <row r="96867" spans="27:27">
      <c r="AA96867" s="271"/>
    </row>
    <row r="96868" spans="27:27">
      <c r="AA96868" s="271"/>
    </row>
    <row r="96869" spans="27:27">
      <c r="AA96869" s="271"/>
    </row>
    <row r="96870" spans="27:27">
      <c r="AA96870" s="271"/>
    </row>
    <row r="96871" spans="27:27">
      <c r="AA96871" s="271"/>
    </row>
    <row r="96872" spans="27:27">
      <c r="AA96872" s="271"/>
    </row>
    <row r="96873" spans="27:27">
      <c r="AA96873" s="271"/>
    </row>
    <row r="96874" spans="27:27">
      <c r="AA96874" s="271"/>
    </row>
    <row r="96875" spans="27:27">
      <c r="AA96875" s="271"/>
    </row>
    <row r="96876" spans="27:27">
      <c r="AA96876" s="271"/>
    </row>
    <row r="96877" spans="27:27">
      <c r="AA96877" s="271"/>
    </row>
    <row r="96878" spans="27:27">
      <c r="AA96878" s="271"/>
    </row>
    <row r="96879" spans="27:27">
      <c r="AA96879" s="271"/>
    </row>
    <row r="96880" spans="27:27">
      <c r="AA96880" s="271"/>
    </row>
    <row r="96881" spans="27:27">
      <c r="AA96881" s="271"/>
    </row>
    <row r="96882" spans="27:27">
      <c r="AA96882" s="271"/>
    </row>
    <row r="96883" spans="27:27">
      <c r="AA96883" s="271"/>
    </row>
    <row r="96884" spans="27:27">
      <c r="AA96884" s="271"/>
    </row>
    <row r="96885" spans="27:27">
      <c r="AA96885" s="271"/>
    </row>
    <row r="96886" spans="27:27">
      <c r="AA96886" s="271"/>
    </row>
    <row r="96887" spans="27:27">
      <c r="AA96887" s="271"/>
    </row>
    <row r="96888" spans="27:27">
      <c r="AA96888" s="271"/>
    </row>
    <row r="96889" spans="27:27">
      <c r="AA96889" s="271"/>
    </row>
    <row r="96890" spans="27:27">
      <c r="AA96890" s="271"/>
    </row>
    <row r="96891" spans="27:27">
      <c r="AA96891" s="271"/>
    </row>
    <row r="96892" spans="27:27">
      <c r="AA96892" s="271"/>
    </row>
    <row r="96893" spans="27:27">
      <c r="AA96893" s="271"/>
    </row>
    <row r="96894" spans="27:27">
      <c r="AA96894" s="271"/>
    </row>
    <row r="96895" spans="27:27">
      <c r="AA96895" s="271"/>
    </row>
    <row r="96896" spans="27:27">
      <c r="AA96896" s="271"/>
    </row>
    <row r="96897" spans="27:27">
      <c r="AA96897" s="271"/>
    </row>
    <row r="96898" spans="27:27">
      <c r="AA96898" s="271"/>
    </row>
    <row r="96899" spans="27:27">
      <c r="AA96899" s="271"/>
    </row>
    <row r="96900" spans="27:27">
      <c r="AA96900" s="271"/>
    </row>
    <row r="96901" spans="27:27">
      <c r="AA96901" s="271"/>
    </row>
    <row r="96902" spans="27:27">
      <c r="AA96902" s="271"/>
    </row>
    <row r="96903" spans="27:27">
      <c r="AA96903" s="271"/>
    </row>
    <row r="96904" spans="27:27">
      <c r="AA96904" s="271"/>
    </row>
    <row r="96905" spans="27:27">
      <c r="AA96905" s="271"/>
    </row>
    <row r="96906" spans="27:27">
      <c r="AA96906" s="271"/>
    </row>
    <row r="96907" spans="27:27">
      <c r="AA96907" s="271"/>
    </row>
    <row r="96908" spans="27:27">
      <c r="AA96908" s="271"/>
    </row>
    <row r="96909" spans="27:27">
      <c r="AA96909" s="271"/>
    </row>
    <row r="96910" spans="27:27">
      <c r="AA96910" s="271"/>
    </row>
    <row r="96911" spans="27:27">
      <c r="AA96911" s="271"/>
    </row>
    <row r="96912" spans="27:27">
      <c r="AA96912" s="271"/>
    </row>
    <row r="96913" spans="27:27">
      <c r="AA96913" s="271"/>
    </row>
    <row r="96914" spans="27:27">
      <c r="AA96914" s="271"/>
    </row>
    <row r="96915" spans="27:27">
      <c r="AA96915" s="271"/>
    </row>
    <row r="96916" spans="27:27">
      <c r="AA96916" s="271"/>
    </row>
    <row r="96917" spans="27:27">
      <c r="AA96917" s="271"/>
    </row>
    <row r="96918" spans="27:27">
      <c r="AA96918" s="271"/>
    </row>
    <row r="96919" spans="27:27">
      <c r="AA96919" s="271"/>
    </row>
    <row r="96920" spans="27:27">
      <c r="AA96920" s="271"/>
    </row>
    <row r="96921" spans="27:27">
      <c r="AA96921" s="271"/>
    </row>
    <row r="96922" spans="27:27">
      <c r="AA96922" s="271"/>
    </row>
    <row r="96923" spans="27:27">
      <c r="AA96923" s="271"/>
    </row>
    <row r="96924" spans="27:27">
      <c r="AA96924" s="271"/>
    </row>
    <row r="96925" spans="27:27">
      <c r="AA96925" s="271"/>
    </row>
    <row r="96926" spans="27:27">
      <c r="AA96926" s="271"/>
    </row>
    <row r="96927" spans="27:27">
      <c r="AA96927" s="271"/>
    </row>
    <row r="96928" spans="27:27">
      <c r="AA96928" s="271"/>
    </row>
    <row r="96929" spans="27:27">
      <c r="AA96929" s="271"/>
    </row>
    <row r="96930" spans="27:27">
      <c r="AA96930" s="271"/>
    </row>
    <row r="96931" spans="27:27">
      <c r="AA96931" s="271"/>
    </row>
    <row r="96932" spans="27:27">
      <c r="AA96932" s="271"/>
    </row>
    <row r="96933" spans="27:27">
      <c r="AA96933" s="271"/>
    </row>
    <row r="96934" spans="27:27">
      <c r="AA96934" s="271"/>
    </row>
    <row r="96935" spans="27:27">
      <c r="AA96935" s="271"/>
    </row>
    <row r="96936" spans="27:27">
      <c r="AA96936" s="271"/>
    </row>
    <row r="96937" spans="27:27">
      <c r="AA96937" s="271"/>
    </row>
    <row r="96938" spans="27:27">
      <c r="AA96938" s="271"/>
    </row>
    <row r="96939" spans="27:27">
      <c r="AA96939" s="271"/>
    </row>
    <row r="96940" spans="27:27">
      <c r="AA96940" s="271"/>
    </row>
    <row r="96941" spans="27:27">
      <c r="AA96941" s="271"/>
    </row>
    <row r="96942" spans="27:27">
      <c r="AA96942" s="271"/>
    </row>
    <row r="96943" spans="27:27">
      <c r="AA96943" s="271"/>
    </row>
    <row r="96944" spans="27:27">
      <c r="AA96944" s="271"/>
    </row>
    <row r="96945" spans="27:27">
      <c r="AA96945" s="271"/>
    </row>
    <row r="96946" spans="27:27">
      <c r="AA96946" s="271"/>
    </row>
    <row r="96947" spans="27:27">
      <c r="AA96947" s="271"/>
    </row>
    <row r="96948" spans="27:27">
      <c r="AA96948" s="271"/>
    </row>
    <row r="96949" spans="27:27">
      <c r="AA96949" s="271"/>
    </row>
    <row r="96950" spans="27:27">
      <c r="AA96950" s="271"/>
    </row>
    <row r="96951" spans="27:27">
      <c r="AA96951" s="271"/>
    </row>
    <row r="96952" spans="27:27">
      <c r="AA96952" s="271"/>
    </row>
    <row r="96953" spans="27:27">
      <c r="AA96953" s="271"/>
    </row>
    <row r="96954" spans="27:27">
      <c r="AA96954" s="271"/>
    </row>
    <row r="96955" spans="27:27">
      <c r="AA96955" s="271"/>
    </row>
    <row r="96956" spans="27:27">
      <c r="AA96956" s="271"/>
    </row>
    <row r="96957" spans="27:27">
      <c r="AA96957" s="271"/>
    </row>
    <row r="96958" spans="27:27">
      <c r="AA96958" s="271"/>
    </row>
    <row r="96959" spans="27:27">
      <c r="AA96959" s="271"/>
    </row>
    <row r="96960" spans="27:27">
      <c r="AA96960" s="271"/>
    </row>
    <row r="96961" spans="27:27">
      <c r="AA96961" s="271"/>
    </row>
    <row r="96962" spans="27:27">
      <c r="AA96962" s="271"/>
    </row>
    <row r="96963" spans="27:27">
      <c r="AA96963" s="271"/>
    </row>
    <row r="96964" spans="27:27">
      <c r="AA96964" s="271"/>
    </row>
    <row r="96965" spans="27:27">
      <c r="AA96965" s="271"/>
    </row>
    <row r="96966" spans="27:27">
      <c r="AA96966" s="271"/>
    </row>
    <row r="96967" spans="27:27">
      <c r="AA96967" s="271"/>
    </row>
    <row r="96968" spans="27:27">
      <c r="AA96968" s="271"/>
    </row>
    <row r="96969" spans="27:27">
      <c r="AA96969" s="271"/>
    </row>
    <row r="96970" spans="27:27">
      <c r="AA96970" s="271"/>
    </row>
    <row r="96971" spans="27:27">
      <c r="AA96971" s="271"/>
    </row>
    <row r="96972" spans="27:27">
      <c r="AA96972" s="271"/>
    </row>
    <row r="96973" spans="27:27">
      <c r="AA96973" s="271"/>
    </row>
    <row r="96974" spans="27:27">
      <c r="AA96974" s="271"/>
    </row>
    <row r="96975" spans="27:27">
      <c r="AA96975" s="271"/>
    </row>
    <row r="96976" spans="27:27">
      <c r="AA96976" s="271"/>
    </row>
    <row r="96977" spans="27:27">
      <c r="AA96977" s="271"/>
    </row>
    <row r="96978" spans="27:27">
      <c r="AA96978" s="271"/>
    </row>
    <row r="96979" spans="27:27">
      <c r="AA96979" s="271"/>
    </row>
    <row r="96980" spans="27:27">
      <c r="AA96980" s="271"/>
    </row>
    <row r="96981" spans="27:27">
      <c r="AA96981" s="271"/>
    </row>
    <row r="96982" spans="27:27">
      <c r="AA96982" s="271"/>
    </row>
    <row r="96983" spans="27:27">
      <c r="AA96983" s="271"/>
    </row>
    <row r="96984" spans="27:27">
      <c r="AA96984" s="271"/>
    </row>
    <row r="96985" spans="27:27">
      <c r="AA96985" s="271"/>
    </row>
    <row r="96986" spans="27:27">
      <c r="AA96986" s="271"/>
    </row>
    <row r="96987" spans="27:27">
      <c r="AA96987" s="271"/>
    </row>
    <row r="96988" spans="27:27">
      <c r="AA96988" s="271"/>
    </row>
    <row r="96989" spans="27:27">
      <c r="AA96989" s="271"/>
    </row>
    <row r="96990" spans="27:27">
      <c r="AA96990" s="271"/>
    </row>
    <row r="96991" spans="27:27">
      <c r="AA96991" s="271"/>
    </row>
    <row r="96992" spans="27:27">
      <c r="AA96992" s="271"/>
    </row>
    <row r="96993" spans="27:27">
      <c r="AA96993" s="271"/>
    </row>
    <row r="96994" spans="27:27">
      <c r="AA96994" s="271"/>
    </row>
    <row r="96995" spans="27:27">
      <c r="AA96995" s="271"/>
    </row>
    <row r="96996" spans="27:27">
      <c r="AA96996" s="271"/>
    </row>
    <row r="96997" spans="27:27">
      <c r="AA96997" s="271"/>
    </row>
    <row r="96998" spans="27:27">
      <c r="AA96998" s="271"/>
    </row>
    <row r="96999" spans="27:27">
      <c r="AA96999" s="271"/>
    </row>
    <row r="97000" spans="27:27">
      <c r="AA97000" s="271"/>
    </row>
    <row r="97001" spans="27:27">
      <c r="AA97001" s="271"/>
    </row>
    <row r="97002" spans="27:27">
      <c r="AA97002" s="271"/>
    </row>
    <row r="97003" spans="27:27">
      <c r="AA97003" s="271"/>
    </row>
    <row r="97004" spans="27:27">
      <c r="AA97004" s="271"/>
    </row>
    <row r="97005" spans="27:27">
      <c r="AA97005" s="271"/>
    </row>
    <row r="97006" spans="27:27">
      <c r="AA97006" s="271"/>
    </row>
    <row r="97007" spans="27:27">
      <c r="AA97007" s="271"/>
    </row>
    <row r="97008" spans="27:27">
      <c r="AA97008" s="271"/>
    </row>
    <row r="97009" spans="27:27">
      <c r="AA97009" s="271"/>
    </row>
    <row r="97010" spans="27:27">
      <c r="AA97010" s="271"/>
    </row>
    <row r="97011" spans="27:27">
      <c r="AA97011" s="271"/>
    </row>
    <row r="97012" spans="27:27">
      <c r="AA97012" s="271"/>
    </row>
    <row r="97013" spans="27:27">
      <c r="AA97013" s="271"/>
    </row>
    <row r="97014" spans="27:27">
      <c r="AA97014" s="271"/>
    </row>
    <row r="97015" spans="27:27">
      <c r="AA97015" s="271"/>
    </row>
    <row r="97016" spans="27:27">
      <c r="AA97016" s="271"/>
    </row>
    <row r="97017" spans="27:27">
      <c r="AA97017" s="271"/>
    </row>
    <row r="97018" spans="27:27">
      <c r="AA97018" s="271"/>
    </row>
    <row r="97019" spans="27:27">
      <c r="AA97019" s="271"/>
    </row>
    <row r="97020" spans="27:27">
      <c r="AA97020" s="271"/>
    </row>
    <row r="97021" spans="27:27">
      <c r="AA97021" s="271"/>
    </row>
    <row r="97022" spans="27:27">
      <c r="AA97022" s="271"/>
    </row>
    <row r="97023" spans="27:27">
      <c r="AA97023" s="271"/>
    </row>
    <row r="97024" spans="27:27">
      <c r="AA97024" s="271"/>
    </row>
    <row r="97025" spans="27:27">
      <c r="AA97025" s="271"/>
    </row>
    <row r="97026" spans="27:27">
      <c r="AA97026" s="271"/>
    </row>
    <row r="97027" spans="27:27">
      <c r="AA97027" s="271"/>
    </row>
    <row r="97028" spans="27:27">
      <c r="AA97028" s="271"/>
    </row>
    <row r="97029" spans="27:27">
      <c r="AA97029" s="271"/>
    </row>
    <row r="97030" spans="27:27">
      <c r="AA97030" s="271"/>
    </row>
    <row r="97031" spans="27:27">
      <c r="AA97031" s="271"/>
    </row>
    <row r="97032" spans="27:27">
      <c r="AA97032" s="271"/>
    </row>
    <row r="97033" spans="27:27">
      <c r="AA97033" s="271"/>
    </row>
    <row r="97034" spans="27:27">
      <c r="AA97034" s="271"/>
    </row>
    <row r="97035" spans="27:27">
      <c r="AA97035" s="271"/>
    </row>
    <row r="97036" spans="27:27">
      <c r="AA97036" s="271"/>
    </row>
    <row r="97037" spans="27:27">
      <c r="AA97037" s="271"/>
    </row>
    <row r="97038" spans="27:27">
      <c r="AA97038" s="271"/>
    </row>
    <row r="97039" spans="27:27">
      <c r="AA97039" s="271"/>
    </row>
    <row r="97040" spans="27:27">
      <c r="AA97040" s="271"/>
    </row>
    <row r="97041" spans="27:27">
      <c r="AA97041" s="271"/>
    </row>
    <row r="97042" spans="27:27">
      <c r="AA97042" s="271"/>
    </row>
    <row r="97043" spans="27:27">
      <c r="AA97043" s="271"/>
    </row>
    <row r="97044" spans="27:27">
      <c r="AA97044" s="271"/>
    </row>
    <row r="97045" spans="27:27">
      <c r="AA97045" s="271"/>
    </row>
    <row r="97046" spans="27:27">
      <c r="AA97046" s="271"/>
    </row>
    <row r="97047" spans="27:27">
      <c r="AA97047" s="271"/>
    </row>
    <row r="97048" spans="27:27">
      <c r="AA97048" s="271"/>
    </row>
    <row r="97049" spans="27:27">
      <c r="AA97049" s="271"/>
    </row>
    <row r="97050" spans="27:27">
      <c r="AA97050" s="271"/>
    </row>
    <row r="97051" spans="27:27">
      <c r="AA97051" s="271"/>
    </row>
    <row r="97052" spans="27:27">
      <c r="AA97052" s="271"/>
    </row>
    <row r="97053" spans="27:27">
      <c r="AA97053" s="271"/>
    </row>
    <row r="97054" spans="27:27">
      <c r="AA97054" s="271"/>
    </row>
    <row r="97055" spans="27:27">
      <c r="AA97055" s="271"/>
    </row>
    <row r="97056" spans="27:27">
      <c r="AA97056" s="271"/>
    </row>
    <row r="97057" spans="27:27">
      <c r="AA97057" s="271"/>
    </row>
    <row r="97058" spans="27:27">
      <c r="AA97058" s="271"/>
    </row>
    <row r="97059" spans="27:27">
      <c r="AA97059" s="271"/>
    </row>
    <row r="97060" spans="27:27">
      <c r="AA97060" s="271"/>
    </row>
    <row r="97061" spans="27:27">
      <c r="AA97061" s="271"/>
    </row>
    <row r="97062" spans="27:27">
      <c r="AA97062" s="271"/>
    </row>
    <row r="97063" spans="27:27">
      <c r="AA97063" s="271"/>
    </row>
    <row r="97064" spans="27:27">
      <c r="AA97064" s="271"/>
    </row>
    <row r="97065" spans="27:27">
      <c r="AA97065" s="271"/>
    </row>
    <row r="97066" spans="27:27">
      <c r="AA97066" s="271"/>
    </row>
    <row r="97067" spans="27:27">
      <c r="AA97067" s="271"/>
    </row>
    <row r="97068" spans="27:27">
      <c r="AA97068" s="271"/>
    </row>
    <row r="97069" spans="27:27">
      <c r="AA97069" s="271"/>
    </row>
    <row r="97070" spans="27:27">
      <c r="AA97070" s="271"/>
    </row>
    <row r="97071" spans="27:27">
      <c r="AA97071" s="271"/>
    </row>
    <row r="97072" spans="27:27">
      <c r="AA97072" s="271"/>
    </row>
    <row r="97073" spans="27:27">
      <c r="AA97073" s="271"/>
    </row>
    <row r="97074" spans="27:27">
      <c r="AA97074" s="271"/>
    </row>
    <row r="97075" spans="27:27">
      <c r="AA97075" s="271"/>
    </row>
    <row r="97076" spans="27:27">
      <c r="AA97076" s="271"/>
    </row>
    <row r="97077" spans="27:27">
      <c r="AA97077" s="271"/>
    </row>
    <row r="97078" spans="27:27">
      <c r="AA97078" s="271"/>
    </row>
    <row r="97079" spans="27:27">
      <c r="AA97079" s="271"/>
    </row>
    <row r="97080" spans="27:27">
      <c r="AA97080" s="271"/>
    </row>
    <row r="97081" spans="27:27">
      <c r="AA97081" s="271"/>
    </row>
    <row r="97082" spans="27:27">
      <c r="AA97082" s="271"/>
    </row>
    <row r="97083" spans="27:27">
      <c r="AA97083" s="271"/>
    </row>
    <row r="97084" spans="27:27">
      <c r="AA97084" s="271"/>
    </row>
    <row r="97085" spans="27:27">
      <c r="AA97085" s="271"/>
    </row>
    <row r="97086" spans="27:27">
      <c r="AA97086" s="271"/>
    </row>
    <row r="97087" spans="27:27">
      <c r="AA97087" s="271"/>
    </row>
    <row r="97088" spans="27:27">
      <c r="AA97088" s="271"/>
    </row>
    <row r="97089" spans="27:27">
      <c r="AA97089" s="271"/>
    </row>
    <row r="97090" spans="27:27">
      <c r="AA97090" s="271"/>
    </row>
    <row r="97091" spans="27:27">
      <c r="AA97091" s="271"/>
    </row>
    <row r="97092" spans="27:27">
      <c r="AA97092" s="271"/>
    </row>
    <row r="97093" spans="27:27">
      <c r="AA97093" s="271"/>
    </row>
    <row r="97094" spans="27:27">
      <c r="AA97094" s="271"/>
    </row>
    <row r="97095" spans="27:27">
      <c r="AA97095" s="271"/>
    </row>
    <row r="97096" spans="27:27">
      <c r="AA97096" s="271"/>
    </row>
    <row r="97097" spans="27:27">
      <c r="AA97097" s="271"/>
    </row>
    <row r="97098" spans="27:27">
      <c r="AA97098" s="271"/>
    </row>
    <row r="97099" spans="27:27">
      <c r="AA97099" s="271"/>
    </row>
    <row r="97100" spans="27:27">
      <c r="AA97100" s="271"/>
    </row>
    <row r="97101" spans="27:27">
      <c r="AA97101" s="271"/>
    </row>
    <row r="97102" spans="27:27">
      <c r="AA97102" s="271"/>
    </row>
    <row r="97103" spans="27:27">
      <c r="AA97103" s="271"/>
    </row>
    <row r="97104" spans="27:27">
      <c r="AA97104" s="271"/>
    </row>
    <row r="97105" spans="27:27">
      <c r="AA97105" s="271"/>
    </row>
    <row r="97106" spans="27:27">
      <c r="AA97106" s="271"/>
    </row>
    <row r="97107" spans="27:27">
      <c r="AA97107" s="271"/>
    </row>
    <row r="97108" spans="27:27">
      <c r="AA97108" s="271"/>
    </row>
    <row r="97109" spans="27:27">
      <c r="AA97109" s="271"/>
    </row>
    <row r="97110" spans="27:27">
      <c r="AA97110" s="271"/>
    </row>
    <row r="97111" spans="27:27">
      <c r="AA97111" s="271"/>
    </row>
    <row r="97112" spans="27:27">
      <c r="AA97112" s="271"/>
    </row>
    <row r="97113" spans="27:27">
      <c r="AA97113" s="271"/>
    </row>
    <row r="97114" spans="27:27">
      <c r="AA97114" s="271"/>
    </row>
    <row r="97115" spans="27:27">
      <c r="AA97115" s="271"/>
    </row>
    <row r="97116" spans="27:27">
      <c r="AA97116" s="271"/>
    </row>
    <row r="97117" spans="27:27">
      <c r="AA97117" s="271"/>
    </row>
    <row r="97118" spans="27:27">
      <c r="AA97118" s="271"/>
    </row>
    <row r="97119" spans="27:27">
      <c r="AA97119" s="271"/>
    </row>
    <row r="97120" spans="27:27">
      <c r="AA97120" s="271"/>
    </row>
    <row r="97121" spans="27:27">
      <c r="AA97121" s="271"/>
    </row>
    <row r="97122" spans="27:27">
      <c r="AA97122" s="271"/>
    </row>
    <row r="97123" spans="27:27">
      <c r="AA97123" s="271"/>
    </row>
    <row r="97124" spans="27:27">
      <c r="AA97124" s="271"/>
    </row>
    <row r="97125" spans="27:27">
      <c r="AA97125" s="271"/>
    </row>
    <row r="97126" spans="27:27">
      <c r="AA97126" s="271"/>
    </row>
    <row r="97127" spans="27:27">
      <c r="AA97127" s="271"/>
    </row>
    <row r="97128" spans="27:27">
      <c r="AA97128" s="271"/>
    </row>
    <row r="97129" spans="27:27">
      <c r="AA97129" s="271"/>
    </row>
    <row r="97130" spans="27:27">
      <c r="AA97130" s="271"/>
    </row>
    <row r="97131" spans="27:27">
      <c r="AA97131" s="271"/>
    </row>
    <row r="97132" spans="27:27">
      <c r="AA97132" s="271"/>
    </row>
    <row r="97133" spans="27:27">
      <c r="AA97133" s="271"/>
    </row>
    <row r="97134" spans="27:27">
      <c r="AA97134" s="271"/>
    </row>
    <row r="97135" spans="27:27">
      <c r="AA97135" s="271"/>
    </row>
    <row r="97136" spans="27:27">
      <c r="AA97136" s="271"/>
    </row>
    <row r="97137" spans="27:27">
      <c r="AA97137" s="271"/>
    </row>
    <row r="97138" spans="27:27">
      <c r="AA97138" s="271"/>
    </row>
    <row r="97139" spans="27:27">
      <c r="AA97139" s="271"/>
    </row>
    <row r="97140" spans="27:27">
      <c r="AA97140" s="271"/>
    </row>
    <row r="97141" spans="27:27">
      <c r="AA97141" s="271"/>
    </row>
    <row r="97142" spans="27:27">
      <c r="AA97142" s="271"/>
    </row>
    <row r="97143" spans="27:27">
      <c r="AA97143" s="271"/>
    </row>
    <row r="97144" spans="27:27">
      <c r="AA97144" s="271"/>
    </row>
    <row r="97145" spans="27:27">
      <c r="AA97145" s="271"/>
    </row>
    <row r="97146" spans="27:27">
      <c r="AA97146" s="271"/>
    </row>
    <row r="97147" spans="27:27">
      <c r="AA97147" s="271"/>
    </row>
    <row r="97148" spans="27:27">
      <c r="AA97148" s="271"/>
    </row>
    <row r="97149" spans="27:27">
      <c r="AA97149" s="271"/>
    </row>
    <row r="97150" spans="27:27">
      <c r="AA97150" s="271"/>
    </row>
    <row r="97151" spans="27:27">
      <c r="AA97151" s="271"/>
    </row>
    <row r="97152" spans="27:27">
      <c r="AA97152" s="271"/>
    </row>
    <row r="97153" spans="27:27">
      <c r="AA97153" s="271"/>
    </row>
    <row r="97154" spans="27:27">
      <c r="AA97154" s="271"/>
    </row>
    <row r="97155" spans="27:27">
      <c r="AA97155" s="271"/>
    </row>
    <row r="97156" spans="27:27">
      <c r="AA97156" s="271"/>
    </row>
    <row r="97157" spans="27:27">
      <c r="AA97157" s="271"/>
    </row>
    <row r="97158" spans="27:27">
      <c r="AA97158" s="271"/>
    </row>
    <row r="97159" spans="27:27">
      <c r="AA97159" s="271"/>
    </row>
    <row r="97160" spans="27:27">
      <c r="AA97160" s="271"/>
    </row>
    <row r="97161" spans="27:27">
      <c r="AA97161" s="271"/>
    </row>
    <row r="97162" spans="27:27">
      <c r="AA97162" s="271"/>
    </row>
    <row r="97163" spans="27:27">
      <c r="AA97163" s="271"/>
    </row>
    <row r="97164" spans="27:27">
      <c r="AA97164" s="271"/>
    </row>
    <row r="97165" spans="27:27">
      <c r="AA97165" s="271"/>
    </row>
    <row r="97166" spans="27:27">
      <c r="AA97166" s="271"/>
    </row>
    <row r="97167" spans="27:27">
      <c r="AA97167" s="271"/>
    </row>
    <row r="97168" spans="27:27">
      <c r="AA97168" s="271"/>
    </row>
    <row r="97169" spans="27:27">
      <c r="AA97169" s="271"/>
    </row>
    <row r="97170" spans="27:27">
      <c r="AA97170" s="271"/>
    </row>
    <row r="97171" spans="27:27">
      <c r="AA97171" s="271"/>
    </row>
    <row r="97172" spans="27:27">
      <c r="AA97172" s="271"/>
    </row>
    <row r="97173" spans="27:27">
      <c r="AA97173" s="271"/>
    </row>
    <row r="97174" spans="27:27">
      <c r="AA97174" s="271"/>
    </row>
    <row r="97175" spans="27:27">
      <c r="AA97175" s="271"/>
    </row>
    <row r="97176" spans="27:27">
      <c r="AA97176" s="271"/>
    </row>
    <row r="97177" spans="27:27">
      <c r="AA97177" s="271"/>
    </row>
    <row r="97178" spans="27:27">
      <c r="AA97178" s="271"/>
    </row>
    <row r="97179" spans="27:27">
      <c r="AA97179" s="271"/>
    </row>
    <row r="97180" spans="27:27">
      <c r="AA97180" s="271"/>
    </row>
    <row r="97181" spans="27:27">
      <c r="AA97181" s="271"/>
    </row>
    <row r="97182" spans="27:27">
      <c r="AA97182" s="271"/>
    </row>
    <row r="97183" spans="27:27">
      <c r="AA97183" s="271"/>
    </row>
    <row r="97184" spans="27:27">
      <c r="AA97184" s="271"/>
    </row>
    <row r="97185" spans="27:27">
      <c r="AA97185" s="271"/>
    </row>
    <row r="97186" spans="27:27">
      <c r="AA97186" s="271"/>
    </row>
    <row r="97187" spans="27:27">
      <c r="AA97187" s="271"/>
    </row>
    <row r="97188" spans="27:27">
      <c r="AA97188" s="271"/>
    </row>
    <row r="97189" spans="27:27">
      <c r="AA97189" s="271"/>
    </row>
    <row r="97190" spans="27:27">
      <c r="AA97190" s="271"/>
    </row>
    <row r="97191" spans="27:27">
      <c r="AA97191" s="271"/>
    </row>
    <row r="97192" spans="27:27">
      <c r="AA97192" s="271"/>
    </row>
    <row r="97193" spans="27:27">
      <c r="AA97193" s="271"/>
    </row>
    <row r="97194" spans="27:27">
      <c r="AA97194" s="271"/>
    </row>
    <row r="97195" spans="27:27">
      <c r="AA97195" s="271"/>
    </row>
    <row r="97196" spans="27:27">
      <c r="AA97196" s="271"/>
    </row>
    <row r="97197" spans="27:27">
      <c r="AA97197" s="271"/>
    </row>
    <row r="97198" spans="27:27">
      <c r="AA97198" s="271"/>
    </row>
    <row r="97199" spans="27:27">
      <c r="AA97199" s="271"/>
    </row>
    <row r="97200" spans="27:27">
      <c r="AA97200" s="271"/>
    </row>
    <row r="97201" spans="27:27">
      <c r="AA97201" s="271"/>
    </row>
    <row r="97202" spans="27:27">
      <c r="AA97202" s="271"/>
    </row>
    <row r="97203" spans="27:27">
      <c r="AA97203" s="271"/>
    </row>
    <row r="97204" spans="27:27">
      <c r="AA97204" s="271"/>
    </row>
    <row r="97205" spans="27:27">
      <c r="AA97205" s="271"/>
    </row>
    <row r="97206" spans="27:27">
      <c r="AA97206" s="271"/>
    </row>
    <row r="97207" spans="27:27">
      <c r="AA97207" s="271"/>
    </row>
    <row r="97208" spans="27:27">
      <c r="AA97208" s="271"/>
    </row>
    <row r="97209" spans="27:27">
      <c r="AA97209" s="271"/>
    </row>
    <row r="97210" spans="27:27">
      <c r="AA97210" s="271"/>
    </row>
    <row r="97211" spans="27:27">
      <c r="AA97211" s="271"/>
    </row>
    <row r="97212" spans="27:27">
      <c r="AA97212" s="271"/>
    </row>
    <row r="97213" spans="27:27">
      <c r="AA97213" s="271"/>
    </row>
    <row r="97214" spans="27:27">
      <c r="AA97214" s="271"/>
    </row>
    <row r="97215" spans="27:27">
      <c r="AA97215" s="271"/>
    </row>
    <row r="97216" spans="27:27">
      <c r="AA97216" s="271"/>
    </row>
    <row r="97217" spans="27:27">
      <c r="AA97217" s="271"/>
    </row>
    <row r="97218" spans="27:27">
      <c r="AA97218" s="271"/>
    </row>
    <row r="97219" spans="27:27">
      <c r="AA97219" s="271"/>
    </row>
    <row r="97220" spans="27:27">
      <c r="AA97220" s="271"/>
    </row>
    <row r="97221" spans="27:27">
      <c r="AA97221" s="271"/>
    </row>
    <row r="97222" spans="27:27">
      <c r="AA97222" s="271"/>
    </row>
    <row r="97223" spans="27:27">
      <c r="AA97223" s="271"/>
    </row>
    <row r="97224" spans="27:27">
      <c r="AA97224" s="271"/>
    </row>
    <row r="97225" spans="27:27">
      <c r="AA97225" s="271"/>
    </row>
    <row r="97226" spans="27:27">
      <c r="AA97226" s="271"/>
    </row>
    <row r="97227" spans="27:27">
      <c r="AA97227" s="271"/>
    </row>
    <row r="97228" spans="27:27">
      <c r="AA97228" s="271"/>
    </row>
    <row r="97229" spans="27:27">
      <c r="AA97229" s="271"/>
    </row>
    <row r="97230" spans="27:27">
      <c r="AA97230" s="271"/>
    </row>
    <row r="97231" spans="27:27">
      <c r="AA97231" s="271"/>
    </row>
    <row r="97232" spans="27:27">
      <c r="AA97232" s="271"/>
    </row>
    <row r="97233" spans="27:27">
      <c r="AA97233" s="271"/>
    </row>
    <row r="97234" spans="27:27">
      <c r="AA97234" s="271"/>
    </row>
    <row r="97235" spans="27:27">
      <c r="AA97235" s="271"/>
    </row>
    <row r="97236" spans="27:27">
      <c r="AA97236" s="271"/>
    </row>
    <row r="97237" spans="27:27">
      <c r="AA97237" s="271"/>
    </row>
    <row r="97238" spans="27:27">
      <c r="AA97238" s="271"/>
    </row>
    <row r="97239" spans="27:27">
      <c r="AA97239" s="271"/>
    </row>
    <row r="97240" spans="27:27">
      <c r="AA97240" s="271"/>
    </row>
    <row r="97241" spans="27:27">
      <c r="AA97241" s="271"/>
    </row>
    <row r="97242" spans="27:27">
      <c r="AA97242" s="271"/>
    </row>
    <row r="97243" spans="27:27">
      <c r="AA97243" s="271"/>
    </row>
    <row r="97244" spans="27:27">
      <c r="AA97244" s="271"/>
    </row>
    <row r="97245" spans="27:27">
      <c r="AA97245" s="271"/>
    </row>
    <row r="97246" spans="27:27">
      <c r="AA97246" s="271"/>
    </row>
    <row r="97247" spans="27:27">
      <c r="AA97247" s="271"/>
    </row>
    <row r="97248" spans="27:27">
      <c r="AA97248" s="271"/>
    </row>
    <row r="97249" spans="27:27">
      <c r="AA97249" s="271"/>
    </row>
    <row r="97250" spans="27:27">
      <c r="AA97250" s="271"/>
    </row>
    <row r="97251" spans="27:27">
      <c r="AA97251" s="271"/>
    </row>
    <row r="97252" spans="27:27">
      <c r="AA97252" s="271"/>
    </row>
    <row r="97253" spans="27:27">
      <c r="AA97253" s="271"/>
    </row>
    <row r="97254" spans="27:27">
      <c r="AA97254" s="271"/>
    </row>
    <row r="97255" spans="27:27">
      <c r="AA97255" s="271"/>
    </row>
    <row r="97256" spans="27:27">
      <c r="AA97256" s="271"/>
    </row>
    <row r="97257" spans="27:27">
      <c r="AA97257" s="271"/>
    </row>
    <row r="97258" spans="27:27">
      <c r="AA97258" s="271"/>
    </row>
    <row r="97259" spans="27:27">
      <c r="AA97259" s="271"/>
    </row>
    <row r="97260" spans="27:27">
      <c r="AA97260" s="271"/>
    </row>
    <row r="97261" spans="27:27">
      <c r="AA97261" s="271"/>
    </row>
    <row r="97262" spans="27:27">
      <c r="AA97262" s="271"/>
    </row>
    <row r="97263" spans="27:27">
      <c r="AA97263" s="271"/>
    </row>
    <row r="97264" spans="27:27">
      <c r="AA97264" s="271"/>
    </row>
    <row r="97265" spans="27:27">
      <c r="AA97265" s="271"/>
    </row>
    <row r="97266" spans="27:27">
      <c r="AA97266" s="271"/>
    </row>
    <row r="97267" spans="27:27">
      <c r="AA97267" s="271"/>
    </row>
    <row r="97268" spans="27:27">
      <c r="AA97268" s="271"/>
    </row>
    <row r="97269" spans="27:27">
      <c r="AA97269" s="271"/>
    </row>
    <row r="97270" spans="27:27">
      <c r="AA97270" s="271"/>
    </row>
    <row r="97271" spans="27:27">
      <c r="AA97271" s="271"/>
    </row>
    <row r="97272" spans="27:27">
      <c r="AA97272" s="271"/>
    </row>
    <row r="97273" spans="27:27">
      <c r="AA97273" s="271"/>
    </row>
    <row r="97274" spans="27:27">
      <c r="AA97274" s="271"/>
    </row>
    <row r="97275" spans="27:27">
      <c r="AA97275" s="271"/>
    </row>
    <row r="97276" spans="27:27">
      <c r="AA97276" s="271"/>
    </row>
    <row r="97277" spans="27:27">
      <c r="AA97277" s="271"/>
    </row>
    <row r="97278" spans="27:27">
      <c r="AA97278" s="271"/>
    </row>
    <row r="97279" spans="27:27">
      <c r="AA97279" s="271"/>
    </row>
    <row r="97280" spans="27:27">
      <c r="AA97280" s="271"/>
    </row>
    <row r="97281" spans="27:27">
      <c r="AA97281" s="271"/>
    </row>
    <row r="97282" spans="27:27">
      <c r="AA97282" s="271"/>
    </row>
    <row r="97283" spans="27:27">
      <c r="AA97283" s="271"/>
    </row>
    <row r="97284" spans="27:27">
      <c r="AA97284" s="271"/>
    </row>
    <row r="97285" spans="27:27">
      <c r="AA97285" s="271"/>
    </row>
    <row r="97286" spans="27:27">
      <c r="AA97286" s="271"/>
    </row>
    <row r="97287" spans="27:27">
      <c r="AA97287" s="271"/>
    </row>
    <row r="97288" spans="27:27">
      <c r="AA97288" s="271"/>
    </row>
    <row r="97289" spans="27:27">
      <c r="AA97289" s="271"/>
    </row>
    <row r="97290" spans="27:27">
      <c r="AA97290" s="271"/>
    </row>
    <row r="97291" spans="27:27">
      <c r="AA97291" s="271"/>
    </row>
    <row r="97292" spans="27:27">
      <c r="AA97292" s="271"/>
    </row>
    <row r="97293" spans="27:27">
      <c r="AA97293" s="271"/>
    </row>
    <row r="97294" spans="27:27">
      <c r="AA97294" s="271"/>
    </row>
    <row r="97295" spans="27:27">
      <c r="AA97295" s="271"/>
    </row>
    <row r="97296" spans="27:27">
      <c r="AA97296" s="271"/>
    </row>
    <row r="97297" spans="27:27">
      <c r="AA97297" s="271"/>
    </row>
    <row r="97298" spans="27:27">
      <c r="AA97298" s="271"/>
    </row>
    <row r="97299" spans="27:27">
      <c r="AA97299" s="271"/>
    </row>
    <row r="97300" spans="27:27">
      <c r="AA97300" s="271"/>
    </row>
    <row r="97301" spans="27:27">
      <c r="AA97301" s="271"/>
    </row>
    <row r="97302" spans="27:27">
      <c r="AA97302" s="271"/>
    </row>
    <row r="97303" spans="27:27">
      <c r="AA97303" s="271"/>
    </row>
    <row r="97304" spans="27:27">
      <c r="AA97304" s="271"/>
    </row>
    <row r="97305" spans="27:27">
      <c r="AA97305" s="271"/>
    </row>
    <row r="97306" spans="27:27">
      <c r="AA97306" s="271"/>
    </row>
    <row r="97307" spans="27:27">
      <c r="AA97307" s="271"/>
    </row>
    <row r="97308" spans="27:27">
      <c r="AA97308" s="271"/>
    </row>
    <row r="97309" spans="27:27">
      <c r="AA97309" s="271"/>
    </row>
    <row r="97310" spans="27:27">
      <c r="AA97310" s="271"/>
    </row>
    <row r="97311" spans="27:27">
      <c r="AA97311" s="271"/>
    </row>
    <row r="97312" spans="27:27">
      <c r="AA97312" s="271"/>
    </row>
    <row r="97313" spans="27:27">
      <c r="AA97313" s="271"/>
    </row>
    <row r="97314" spans="27:27">
      <c r="AA97314" s="271"/>
    </row>
    <row r="97315" spans="27:27">
      <c r="AA97315" s="271"/>
    </row>
    <row r="97316" spans="27:27">
      <c r="AA97316" s="271"/>
    </row>
    <row r="97317" spans="27:27">
      <c r="AA97317" s="271"/>
    </row>
    <row r="97318" spans="27:27">
      <c r="AA97318" s="271"/>
    </row>
    <row r="97319" spans="27:27">
      <c r="AA97319" s="271"/>
    </row>
    <row r="97320" spans="27:27">
      <c r="AA97320" s="271"/>
    </row>
    <row r="97321" spans="27:27">
      <c r="AA97321" s="271"/>
    </row>
    <row r="97322" spans="27:27">
      <c r="AA97322" s="271"/>
    </row>
    <row r="97323" spans="27:27">
      <c r="AA97323" s="271"/>
    </row>
    <row r="97324" spans="27:27">
      <c r="AA97324" s="271"/>
    </row>
    <row r="97325" spans="27:27">
      <c r="AA97325" s="271"/>
    </row>
    <row r="97326" spans="27:27">
      <c r="AA97326" s="271"/>
    </row>
    <row r="97327" spans="27:27">
      <c r="AA97327" s="271"/>
    </row>
    <row r="97328" spans="27:27">
      <c r="AA97328" s="271"/>
    </row>
    <row r="97329" spans="27:27">
      <c r="AA97329" s="271"/>
    </row>
    <row r="97330" spans="27:27">
      <c r="AA97330" s="271"/>
    </row>
    <row r="97331" spans="27:27">
      <c r="AA97331" s="271"/>
    </row>
    <row r="97332" spans="27:27">
      <c r="AA97332" s="271"/>
    </row>
    <row r="97333" spans="27:27">
      <c r="AA97333" s="271"/>
    </row>
    <row r="97334" spans="27:27">
      <c r="AA97334" s="271"/>
    </row>
    <row r="97335" spans="27:27">
      <c r="AA97335" s="271"/>
    </row>
    <row r="97336" spans="27:27">
      <c r="AA97336" s="271"/>
    </row>
    <row r="97337" spans="27:27">
      <c r="AA97337" s="271"/>
    </row>
    <row r="97338" spans="27:27">
      <c r="AA97338" s="271"/>
    </row>
    <row r="97339" spans="27:27">
      <c r="AA97339" s="271"/>
    </row>
    <row r="97340" spans="27:27">
      <c r="AA97340" s="271"/>
    </row>
    <row r="97341" spans="27:27">
      <c r="AA97341" s="271"/>
    </row>
    <row r="97342" spans="27:27">
      <c r="AA97342" s="271"/>
    </row>
    <row r="97343" spans="27:27">
      <c r="AA97343" s="271"/>
    </row>
    <row r="97344" spans="27:27">
      <c r="AA97344" s="271"/>
    </row>
    <row r="97345" spans="27:27">
      <c r="AA97345" s="271"/>
    </row>
    <row r="97346" spans="27:27">
      <c r="AA97346" s="271"/>
    </row>
    <row r="97347" spans="27:27">
      <c r="AA97347" s="271"/>
    </row>
    <row r="97348" spans="27:27">
      <c r="AA97348" s="271"/>
    </row>
    <row r="97349" spans="27:27">
      <c r="AA97349" s="271"/>
    </row>
    <row r="97350" spans="27:27">
      <c r="AA97350" s="271"/>
    </row>
    <row r="97351" spans="27:27">
      <c r="AA97351" s="271"/>
    </row>
    <row r="97352" spans="27:27">
      <c r="AA97352" s="271"/>
    </row>
    <row r="97353" spans="27:27">
      <c r="AA97353" s="271"/>
    </row>
    <row r="97354" spans="27:27">
      <c r="AA97354" s="271"/>
    </row>
    <row r="97355" spans="27:27">
      <c r="AA97355" s="271"/>
    </row>
    <row r="97356" spans="27:27">
      <c r="AA97356" s="271"/>
    </row>
    <row r="97357" spans="27:27">
      <c r="AA97357" s="271"/>
    </row>
    <row r="97358" spans="27:27">
      <c r="AA97358" s="271"/>
    </row>
    <row r="97359" spans="27:27">
      <c r="AA97359" s="271"/>
    </row>
    <row r="97360" spans="27:27">
      <c r="AA97360" s="271"/>
    </row>
    <row r="97361" spans="27:27">
      <c r="AA97361" s="271"/>
    </row>
    <row r="97362" spans="27:27">
      <c r="AA97362" s="271"/>
    </row>
    <row r="97363" spans="27:27">
      <c r="AA97363" s="271"/>
    </row>
    <row r="97364" spans="27:27">
      <c r="AA97364" s="271"/>
    </row>
    <row r="97365" spans="27:27">
      <c r="AA97365" s="271"/>
    </row>
    <row r="97366" spans="27:27">
      <c r="AA97366" s="271"/>
    </row>
    <row r="97367" spans="27:27">
      <c r="AA97367" s="271"/>
    </row>
    <row r="97368" spans="27:27">
      <c r="AA97368" s="271"/>
    </row>
    <row r="97369" spans="27:27">
      <c r="AA97369" s="271"/>
    </row>
    <row r="97370" spans="27:27">
      <c r="AA97370" s="271"/>
    </row>
    <row r="97371" spans="27:27">
      <c r="AA97371" s="271"/>
    </row>
    <row r="97372" spans="27:27">
      <c r="AA97372" s="271"/>
    </row>
    <row r="97373" spans="27:27">
      <c r="AA97373" s="271"/>
    </row>
    <row r="97374" spans="27:27">
      <c r="AA97374" s="271"/>
    </row>
    <row r="97375" spans="27:27">
      <c r="AA97375" s="271"/>
    </row>
    <row r="97376" spans="27:27">
      <c r="AA97376" s="271"/>
    </row>
    <row r="97377" spans="27:27">
      <c r="AA97377" s="271"/>
    </row>
    <row r="97378" spans="27:27">
      <c r="AA97378" s="271"/>
    </row>
    <row r="97379" spans="27:27">
      <c r="AA97379" s="271"/>
    </row>
    <row r="97380" spans="27:27">
      <c r="AA97380" s="271"/>
    </row>
    <row r="97381" spans="27:27">
      <c r="AA97381" s="271"/>
    </row>
    <row r="97382" spans="27:27">
      <c r="AA97382" s="271"/>
    </row>
    <row r="97383" spans="27:27">
      <c r="AA97383" s="271"/>
    </row>
    <row r="97384" spans="27:27">
      <c r="AA97384" s="271"/>
    </row>
    <row r="97385" spans="27:27">
      <c r="AA97385" s="271"/>
    </row>
    <row r="97386" spans="27:27">
      <c r="AA97386" s="271"/>
    </row>
    <row r="97387" spans="27:27">
      <c r="AA97387" s="271"/>
    </row>
    <row r="97388" spans="27:27">
      <c r="AA97388" s="271"/>
    </row>
    <row r="97389" spans="27:27">
      <c r="AA97389" s="271"/>
    </row>
    <row r="97390" spans="27:27">
      <c r="AA97390" s="271"/>
    </row>
    <row r="97391" spans="27:27">
      <c r="AA97391" s="271"/>
    </row>
    <row r="97392" spans="27:27">
      <c r="AA97392" s="271"/>
    </row>
    <row r="97393" spans="27:27">
      <c r="AA97393" s="271"/>
    </row>
    <row r="97394" spans="27:27">
      <c r="AA97394" s="271"/>
    </row>
    <row r="97395" spans="27:27">
      <c r="AA97395" s="271"/>
    </row>
    <row r="97396" spans="27:27">
      <c r="AA97396" s="271"/>
    </row>
    <row r="97397" spans="27:27">
      <c r="AA97397" s="271"/>
    </row>
    <row r="97398" spans="27:27">
      <c r="AA97398" s="271"/>
    </row>
    <row r="97399" spans="27:27">
      <c r="AA97399" s="271"/>
    </row>
    <row r="97400" spans="27:27">
      <c r="AA97400" s="271"/>
    </row>
    <row r="97401" spans="27:27">
      <c r="AA97401" s="271"/>
    </row>
    <row r="97402" spans="27:27">
      <c r="AA97402" s="271"/>
    </row>
    <row r="97403" spans="27:27">
      <c r="AA97403" s="271"/>
    </row>
    <row r="97404" spans="27:27">
      <c r="AA97404" s="271"/>
    </row>
    <row r="97405" spans="27:27">
      <c r="AA97405" s="271"/>
    </row>
    <row r="97406" spans="27:27">
      <c r="AA97406" s="271"/>
    </row>
    <row r="97407" spans="27:27">
      <c r="AA97407" s="271"/>
    </row>
    <row r="97408" spans="27:27">
      <c r="AA97408" s="271"/>
    </row>
    <row r="97409" spans="27:27">
      <c r="AA97409" s="271"/>
    </row>
    <row r="97410" spans="27:27">
      <c r="AA97410" s="271"/>
    </row>
    <row r="97411" spans="27:27">
      <c r="AA97411" s="271"/>
    </row>
    <row r="97412" spans="27:27">
      <c r="AA97412" s="271"/>
    </row>
    <row r="97413" spans="27:27">
      <c r="AA97413" s="271"/>
    </row>
    <row r="97414" spans="27:27">
      <c r="AA97414" s="271"/>
    </row>
    <row r="97415" spans="27:27">
      <c r="AA97415" s="271"/>
    </row>
    <row r="97416" spans="27:27">
      <c r="AA97416" s="271"/>
    </row>
    <row r="97417" spans="27:27">
      <c r="AA97417" s="271"/>
    </row>
    <row r="97418" spans="27:27">
      <c r="AA97418" s="271"/>
    </row>
    <row r="97419" spans="27:27">
      <c r="AA97419" s="271"/>
    </row>
    <row r="97420" spans="27:27">
      <c r="AA97420" s="271"/>
    </row>
    <row r="97421" spans="27:27">
      <c r="AA97421" s="271"/>
    </row>
    <row r="97422" spans="27:27">
      <c r="AA97422" s="271"/>
    </row>
    <row r="97423" spans="27:27">
      <c r="AA97423" s="271"/>
    </row>
    <row r="97424" spans="27:27">
      <c r="AA97424" s="271"/>
    </row>
    <row r="97425" spans="27:27">
      <c r="AA97425" s="271"/>
    </row>
    <row r="97426" spans="27:27">
      <c r="AA97426" s="271"/>
    </row>
    <row r="97427" spans="27:27">
      <c r="AA97427" s="271"/>
    </row>
    <row r="97428" spans="27:27">
      <c r="AA97428" s="271"/>
    </row>
    <row r="97429" spans="27:27">
      <c r="AA97429" s="271"/>
    </row>
    <row r="97430" spans="27:27">
      <c r="AA97430" s="271"/>
    </row>
    <row r="97431" spans="27:27">
      <c r="AA97431" s="271"/>
    </row>
    <row r="97432" spans="27:27">
      <c r="AA97432" s="271"/>
    </row>
    <row r="97433" spans="27:27">
      <c r="AA97433" s="271"/>
    </row>
    <row r="97434" spans="27:27">
      <c r="AA97434" s="271"/>
    </row>
    <row r="97435" spans="27:27">
      <c r="AA97435" s="271"/>
    </row>
    <row r="97436" spans="27:27">
      <c r="AA97436" s="271"/>
    </row>
    <row r="97437" spans="27:27">
      <c r="AA97437" s="271"/>
    </row>
    <row r="97438" spans="27:27">
      <c r="AA97438" s="271"/>
    </row>
    <row r="97439" spans="27:27">
      <c r="AA97439" s="271"/>
    </row>
    <row r="97440" spans="27:27">
      <c r="AA97440" s="271"/>
    </row>
    <row r="97441" spans="27:27">
      <c r="AA97441" s="271"/>
    </row>
    <row r="97442" spans="27:27">
      <c r="AA97442" s="271"/>
    </row>
    <row r="97443" spans="27:27">
      <c r="AA97443" s="271"/>
    </row>
    <row r="97444" spans="27:27">
      <c r="AA97444" s="271"/>
    </row>
    <row r="97445" spans="27:27">
      <c r="AA97445" s="271"/>
    </row>
    <row r="97446" spans="27:27">
      <c r="AA97446" s="271"/>
    </row>
    <row r="97447" spans="27:27">
      <c r="AA97447" s="271"/>
    </row>
    <row r="97448" spans="27:27">
      <c r="AA97448" s="271"/>
    </row>
    <row r="97449" spans="27:27">
      <c r="AA97449" s="271"/>
    </row>
    <row r="97450" spans="27:27">
      <c r="AA97450" s="271"/>
    </row>
    <row r="97451" spans="27:27">
      <c r="AA97451" s="271"/>
    </row>
    <row r="97452" spans="27:27">
      <c r="AA97452" s="271"/>
    </row>
    <row r="97453" spans="27:27">
      <c r="AA97453" s="271"/>
    </row>
    <row r="97454" spans="27:27">
      <c r="AA97454" s="271"/>
    </row>
    <row r="97455" spans="27:27">
      <c r="AA97455" s="271"/>
    </row>
    <row r="97456" spans="27:27">
      <c r="AA97456" s="271"/>
    </row>
    <row r="97457" spans="27:27">
      <c r="AA97457" s="271"/>
    </row>
    <row r="97458" spans="27:27">
      <c r="AA97458" s="271"/>
    </row>
    <row r="97459" spans="27:27">
      <c r="AA97459" s="271"/>
    </row>
    <row r="97460" spans="27:27">
      <c r="AA97460" s="271"/>
    </row>
    <row r="97461" spans="27:27">
      <c r="AA97461" s="271"/>
    </row>
    <row r="97462" spans="27:27">
      <c r="AA97462" s="271"/>
    </row>
    <row r="97463" spans="27:27">
      <c r="AA97463" s="271"/>
    </row>
    <row r="97464" spans="27:27">
      <c r="AA97464" s="271"/>
    </row>
    <row r="97465" spans="27:27">
      <c r="AA97465" s="271"/>
    </row>
    <row r="97466" spans="27:27">
      <c r="AA97466" s="271"/>
    </row>
    <row r="97467" spans="27:27">
      <c r="AA97467" s="271"/>
    </row>
    <row r="97468" spans="27:27">
      <c r="AA97468" s="271"/>
    </row>
    <row r="97469" spans="27:27">
      <c r="AA97469" s="271"/>
    </row>
    <row r="97470" spans="27:27">
      <c r="AA97470" s="271"/>
    </row>
    <row r="97471" spans="27:27">
      <c r="AA97471" s="271"/>
    </row>
    <row r="97472" spans="27:27">
      <c r="AA97472" s="271"/>
    </row>
    <row r="97473" spans="27:27">
      <c r="AA97473" s="271"/>
    </row>
    <row r="97474" spans="27:27">
      <c r="AA97474" s="271"/>
    </row>
    <row r="97475" spans="27:27">
      <c r="AA97475" s="271"/>
    </row>
    <row r="97476" spans="27:27">
      <c r="AA97476" s="271"/>
    </row>
    <row r="97477" spans="27:27">
      <c r="AA97477" s="271"/>
    </row>
    <row r="97478" spans="27:27">
      <c r="AA97478" s="271"/>
    </row>
    <row r="97479" spans="27:27">
      <c r="AA97479" s="271"/>
    </row>
    <row r="97480" spans="27:27">
      <c r="AA97480" s="271"/>
    </row>
    <row r="97481" spans="27:27">
      <c r="AA97481" s="271"/>
    </row>
    <row r="97482" spans="27:27">
      <c r="AA97482" s="271"/>
    </row>
    <row r="97483" spans="27:27">
      <c r="AA97483" s="271"/>
    </row>
    <row r="97484" spans="27:27">
      <c r="AA97484" s="271"/>
    </row>
    <row r="97485" spans="27:27">
      <c r="AA97485" s="271"/>
    </row>
    <row r="97486" spans="27:27">
      <c r="AA97486" s="271"/>
    </row>
    <row r="97487" spans="27:27">
      <c r="AA97487" s="271"/>
    </row>
    <row r="97488" spans="27:27">
      <c r="AA97488" s="271"/>
    </row>
    <row r="97489" spans="27:27">
      <c r="AA97489" s="271"/>
    </row>
    <row r="97490" spans="27:27">
      <c r="AA97490" s="271"/>
    </row>
    <row r="97491" spans="27:27">
      <c r="AA97491" s="271"/>
    </row>
    <row r="97492" spans="27:27">
      <c r="AA97492" s="271"/>
    </row>
    <row r="97493" spans="27:27">
      <c r="AA97493" s="271"/>
    </row>
    <row r="97494" spans="27:27">
      <c r="AA97494" s="271"/>
    </row>
    <row r="97495" spans="27:27">
      <c r="AA97495" s="271"/>
    </row>
    <row r="97496" spans="27:27">
      <c r="AA97496" s="271"/>
    </row>
    <row r="97497" spans="27:27">
      <c r="AA97497" s="271"/>
    </row>
    <row r="97498" spans="27:27">
      <c r="AA97498" s="271"/>
    </row>
    <row r="97499" spans="27:27">
      <c r="AA97499" s="271"/>
    </row>
    <row r="97500" spans="27:27">
      <c r="AA97500" s="271"/>
    </row>
    <row r="97501" spans="27:27">
      <c r="AA97501" s="271"/>
    </row>
    <row r="97502" spans="27:27">
      <c r="AA97502" s="271"/>
    </row>
    <row r="97503" spans="27:27">
      <c r="AA97503" s="271"/>
    </row>
    <row r="97504" spans="27:27">
      <c r="AA97504" s="271"/>
    </row>
    <row r="97505" spans="27:27">
      <c r="AA97505" s="271"/>
    </row>
    <row r="97506" spans="27:27">
      <c r="AA97506" s="271"/>
    </row>
    <row r="97507" spans="27:27">
      <c r="AA97507" s="271"/>
    </row>
    <row r="97508" spans="27:27">
      <c r="AA97508" s="271"/>
    </row>
    <row r="97509" spans="27:27">
      <c r="AA97509" s="271"/>
    </row>
    <row r="97510" spans="27:27">
      <c r="AA97510" s="271"/>
    </row>
    <row r="97511" spans="27:27">
      <c r="AA97511" s="271"/>
    </row>
    <row r="97512" spans="27:27">
      <c r="AA97512" s="271"/>
    </row>
    <row r="97513" spans="27:27">
      <c r="AA97513" s="271"/>
    </row>
    <row r="97514" spans="27:27">
      <c r="AA97514" s="271"/>
    </row>
    <row r="97515" spans="27:27">
      <c r="AA97515" s="271"/>
    </row>
    <row r="97516" spans="27:27">
      <c r="AA97516" s="271"/>
    </row>
    <row r="97517" spans="27:27">
      <c r="AA97517" s="271"/>
    </row>
    <row r="97518" spans="27:27">
      <c r="AA97518" s="271"/>
    </row>
    <row r="97519" spans="27:27">
      <c r="AA97519" s="271"/>
    </row>
    <row r="97520" spans="27:27">
      <c r="AA97520" s="271"/>
    </row>
    <row r="97521" spans="27:27">
      <c r="AA97521" s="271"/>
    </row>
    <row r="97522" spans="27:27">
      <c r="AA97522" s="271"/>
    </row>
    <row r="97523" spans="27:27">
      <c r="AA97523" s="271"/>
    </row>
    <row r="97524" spans="27:27">
      <c r="AA97524" s="271"/>
    </row>
    <row r="97525" spans="27:27">
      <c r="AA97525" s="271"/>
    </row>
    <row r="97526" spans="27:27">
      <c r="AA97526" s="271"/>
    </row>
    <row r="97527" spans="27:27">
      <c r="AA97527" s="271"/>
    </row>
    <row r="97528" spans="27:27">
      <c r="AA97528" s="271"/>
    </row>
    <row r="97529" spans="27:27">
      <c r="AA97529" s="271"/>
    </row>
    <row r="97530" spans="27:27">
      <c r="AA97530" s="271"/>
    </row>
    <row r="97531" spans="27:27">
      <c r="AA97531" s="271"/>
    </row>
    <row r="97532" spans="27:27">
      <c r="AA97532" s="271"/>
    </row>
    <row r="97533" spans="27:27">
      <c r="AA97533" s="271"/>
    </row>
    <row r="97534" spans="27:27">
      <c r="AA97534" s="271"/>
    </row>
    <row r="97535" spans="27:27">
      <c r="AA97535" s="271"/>
    </row>
    <row r="97536" spans="27:27">
      <c r="AA97536" s="271"/>
    </row>
    <row r="97537" spans="27:27">
      <c r="AA97537" s="271"/>
    </row>
    <row r="97538" spans="27:27">
      <c r="AA97538" s="271"/>
    </row>
    <row r="97539" spans="27:27">
      <c r="AA97539" s="271"/>
    </row>
    <row r="97540" spans="27:27">
      <c r="AA97540" s="271"/>
    </row>
    <row r="97541" spans="27:27">
      <c r="AA97541" s="271"/>
    </row>
    <row r="97542" spans="27:27">
      <c r="AA97542" s="271"/>
    </row>
    <row r="97543" spans="27:27">
      <c r="AA97543" s="271"/>
    </row>
    <row r="97544" spans="27:27">
      <c r="AA97544" s="271"/>
    </row>
    <row r="97545" spans="27:27">
      <c r="AA97545" s="271"/>
    </row>
    <row r="97546" spans="27:27">
      <c r="AA97546" s="271"/>
    </row>
    <row r="97547" spans="27:27">
      <c r="AA97547" s="271"/>
    </row>
    <row r="97548" spans="27:27">
      <c r="AA97548" s="271"/>
    </row>
    <row r="97549" spans="27:27">
      <c r="AA97549" s="271"/>
    </row>
    <row r="97550" spans="27:27">
      <c r="AA97550" s="271"/>
    </row>
    <row r="97551" spans="27:27">
      <c r="AA97551" s="271"/>
    </row>
    <row r="97552" spans="27:27">
      <c r="AA97552" s="271"/>
    </row>
    <row r="97553" spans="27:27">
      <c r="AA97553" s="271"/>
    </row>
    <row r="97554" spans="27:27">
      <c r="AA97554" s="271"/>
    </row>
    <row r="97555" spans="27:27">
      <c r="AA97555" s="271"/>
    </row>
    <row r="97556" spans="27:27">
      <c r="AA97556" s="271"/>
    </row>
    <row r="97557" spans="27:27">
      <c r="AA97557" s="271"/>
    </row>
    <row r="97558" spans="27:27">
      <c r="AA97558" s="271"/>
    </row>
    <row r="97559" spans="27:27">
      <c r="AA97559" s="271"/>
    </row>
    <row r="97560" spans="27:27">
      <c r="AA97560" s="271"/>
    </row>
    <row r="97561" spans="27:27">
      <c r="AA97561" s="271"/>
    </row>
    <row r="97562" spans="27:27">
      <c r="AA97562" s="271"/>
    </row>
    <row r="97563" spans="27:27">
      <c r="AA97563" s="271"/>
    </row>
    <row r="97564" spans="27:27">
      <c r="AA97564" s="271"/>
    </row>
    <row r="97565" spans="27:27">
      <c r="AA97565" s="271"/>
    </row>
    <row r="97566" spans="27:27">
      <c r="AA97566" s="271"/>
    </row>
    <row r="97567" spans="27:27">
      <c r="AA97567" s="271"/>
    </row>
    <row r="97568" spans="27:27">
      <c r="AA97568" s="271"/>
    </row>
    <row r="97569" spans="27:27">
      <c r="AA97569" s="271"/>
    </row>
    <row r="97570" spans="27:27">
      <c r="AA97570" s="271"/>
    </row>
    <row r="97571" spans="27:27">
      <c r="AA97571" s="271"/>
    </row>
    <row r="97572" spans="27:27">
      <c r="AA97572" s="271"/>
    </row>
    <row r="97573" spans="27:27">
      <c r="AA97573" s="271"/>
    </row>
    <row r="97574" spans="27:27">
      <c r="AA97574" s="271"/>
    </row>
    <row r="97575" spans="27:27">
      <c r="AA97575" s="271"/>
    </row>
    <row r="97576" spans="27:27">
      <c r="AA97576" s="271"/>
    </row>
    <row r="97577" spans="27:27">
      <c r="AA97577" s="271"/>
    </row>
    <row r="97578" spans="27:27">
      <c r="AA97578" s="271"/>
    </row>
    <row r="97579" spans="27:27">
      <c r="AA97579" s="271"/>
    </row>
    <row r="97580" spans="27:27">
      <c r="AA97580" s="271"/>
    </row>
    <row r="97581" spans="27:27">
      <c r="AA97581" s="271"/>
    </row>
    <row r="97582" spans="27:27">
      <c r="AA97582" s="271"/>
    </row>
    <row r="97583" spans="27:27">
      <c r="AA97583" s="271"/>
    </row>
    <row r="97584" spans="27:27">
      <c r="AA97584" s="271"/>
    </row>
    <row r="97585" spans="27:27">
      <c r="AA97585" s="271"/>
    </row>
    <row r="97586" spans="27:27">
      <c r="AA97586" s="271"/>
    </row>
    <row r="97587" spans="27:27">
      <c r="AA97587" s="271"/>
    </row>
    <row r="97588" spans="27:27">
      <c r="AA97588" s="271"/>
    </row>
    <row r="97589" spans="27:27">
      <c r="AA97589" s="271"/>
    </row>
    <row r="97590" spans="27:27">
      <c r="AA97590" s="271"/>
    </row>
    <row r="97591" spans="27:27">
      <c r="AA97591" s="271"/>
    </row>
    <row r="97592" spans="27:27">
      <c r="AA97592" s="271"/>
    </row>
    <row r="97593" spans="27:27">
      <c r="AA97593" s="271"/>
    </row>
    <row r="97594" spans="27:27">
      <c r="AA97594" s="271"/>
    </row>
    <row r="97595" spans="27:27">
      <c r="AA97595" s="271"/>
    </row>
    <row r="97596" spans="27:27">
      <c r="AA97596" s="271"/>
    </row>
    <row r="97597" spans="27:27">
      <c r="AA97597" s="271"/>
    </row>
    <row r="97598" spans="27:27">
      <c r="AA97598" s="271"/>
    </row>
    <row r="97599" spans="27:27">
      <c r="AA97599" s="271"/>
    </row>
    <row r="97600" spans="27:27">
      <c r="AA97600" s="271"/>
    </row>
    <row r="97601" spans="27:27">
      <c r="AA97601" s="271"/>
    </row>
    <row r="97602" spans="27:27">
      <c r="AA97602" s="271"/>
    </row>
    <row r="97603" spans="27:27">
      <c r="AA97603" s="271"/>
    </row>
    <row r="97604" spans="27:27">
      <c r="AA97604" s="271"/>
    </row>
    <row r="97605" spans="27:27">
      <c r="AA97605" s="271"/>
    </row>
    <row r="97606" spans="27:27">
      <c r="AA97606" s="271"/>
    </row>
    <row r="97607" spans="27:27">
      <c r="AA97607" s="271"/>
    </row>
    <row r="97608" spans="27:27">
      <c r="AA97608" s="271"/>
    </row>
    <row r="97609" spans="27:27">
      <c r="AA97609" s="271"/>
    </row>
    <row r="97610" spans="27:27">
      <c r="AA97610" s="271"/>
    </row>
    <row r="97611" spans="27:27">
      <c r="AA97611" s="271"/>
    </row>
    <row r="97612" spans="27:27">
      <c r="AA97612" s="271"/>
    </row>
    <row r="97613" spans="27:27">
      <c r="AA97613" s="271"/>
    </row>
    <row r="97614" spans="27:27">
      <c r="AA97614" s="271"/>
    </row>
    <row r="97615" spans="27:27">
      <c r="AA97615" s="271"/>
    </row>
    <row r="97616" spans="27:27">
      <c r="AA97616" s="271"/>
    </row>
    <row r="97617" spans="27:27">
      <c r="AA97617" s="271"/>
    </row>
    <row r="97618" spans="27:27">
      <c r="AA97618" s="271"/>
    </row>
    <row r="97619" spans="27:27">
      <c r="AA97619" s="271"/>
    </row>
    <row r="97620" spans="27:27">
      <c r="AA97620" s="271"/>
    </row>
    <row r="97621" spans="27:27">
      <c r="AA97621" s="271"/>
    </row>
    <row r="97622" spans="27:27">
      <c r="AA97622" s="271"/>
    </row>
    <row r="97623" spans="27:27">
      <c r="AA97623" s="271"/>
    </row>
    <row r="97624" spans="27:27">
      <c r="AA97624" s="271"/>
    </row>
    <row r="97625" spans="27:27">
      <c r="AA97625" s="271"/>
    </row>
    <row r="97626" spans="27:27">
      <c r="AA97626" s="271"/>
    </row>
    <row r="97627" spans="27:27">
      <c r="AA97627" s="271"/>
    </row>
    <row r="97628" spans="27:27">
      <c r="AA97628" s="271"/>
    </row>
    <row r="97629" spans="27:27">
      <c r="AA97629" s="271"/>
    </row>
    <row r="97630" spans="27:27">
      <c r="AA97630" s="271"/>
    </row>
    <row r="97631" spans="27:27">
      <c r="AA97631" s="271"/>
    </row>
    <row r="97632" spans="27:27">
      <c r="AA97632" s="271"/>
    </row>
    <row r="97633" spans="27:27">
      <c r="AA97633" s="271"/>
    </row>
    <row r="97634" spans="27:27">
      <c r="AA97634" s="271"/>
    </row>
    <row r="97635" spans="27:27">
      <c r="AA97635" s="271"/>
    </row>
    <row r="97636" spans="27:27">
      <c r="AA97636" s="271"/>
    </row>
    <row r="97637" spans="27:27">
      <c r="AA97637" s="271"/>
    </row>
    <row r="97638" spans="27:27">
      <c r="AA97638" s="271"/>
    </row>
    <row r="97639" spans="27:27">
      <c r="AA97639" s="271"/>
    </row>
    <row r="97640" spans="27:27">
      <c r="AA97640" s="271"/>
    </row>
    <row r="97641" spans="27:27">
      <c r="AA97641" s="271"/>
    </row>
    <row r="97642" spans="27:27">
      <c r="AA97642" s="271"/>
    </row>
    <row r="97643" spans="27:27">
      <c r="AA97643" s="271"/>
    </row>
    <row r="97644" spans="27:27">
      <c r="AA97644" s="271"/>
    </row>
    <row r="97645" spans="27:27">
      <c r="AA97645" s="271"/>
    </row>
    <row r="97646" spans="27:27">
      <c r="AA97646" s="271"/>
    </row>
    <row r="97647" spans="27:27">
      <c r="AA97647" s="271"/>
    </row>
    <row r="97648" spans="27:27">
      <c r="AA97648" s="271"/>
    </row>
    <row r="97649" spans="27:27">
      <c r="AA97649" s="271"/>
    </row>
    <row r="97650" spans="27:27">
      <c r="AA97650" s="271"/>
    </row>
    <row r="97651" spans="27:27">
      <c r="AA97651" s="271"/>
    </row>
    <row r="97652" spans="27:27">
      <c r="AA97652" s="271"/>
    </row>
    <row r="97653" spans="27:27">
      <c r="AA97653" s="271"/>
    </row>
    <row r="97654" spans="27:27">
      <c r="AA97654" s="271"/>
    </row>
    <row r="97655" spans="27:27">
      <c r="AA97655" s="271"/>
    </row>
    <row r="97656" spans="27:27">
      <c r="AA97656" s="271"/>
    </row>
    <row r="97657" spans="27:27">
      <c r="AA97657" s="271"/>
    </row>
    <row r="97658" spans="27:27">
      <c r="AA97658" s="271"/>
    </row>
    <row r="97659" spans="27:27">
      <c r="AA97659" s="271"/>
    </row>
    <row r="97660" spans="27:27">
      <c r="AA97660" s="271"/>
    </row>
    <row r="97661" spans="27:27">
      <c r="AA97661" s="271"/>
    </row>
    <row r="97662" spans="27:27">
      <c r="AA97662" s="271"/>
    </row>
    <row r="97663" spans="27:27">
      <c r="AA97663" s="271"/>
    </row>
    <row r="97664" spans="27:27">
      <c r="AA97664" s="271"/>
    </row>
    <row r="97665" spans="27:27">
      <c r="AA97665" s="271"/>
    </row>
    <row r="97666" spans="27:27">
      <c r="AA97666" s="271"/>
    </row>
    <row r="97667" spans="27:27">
      <c r="AA97667" s="271"/>
    </row>
    <row r="97668" spans="27:27">
      <c r="AA97668" s="271"/>
    </row>
    <row r="97669" spans="27:27">
      <c r="AA97669" s="271"/>
    </row>
    <row r="97670" spans="27:27">
      <c r="AA97670" s="271"/>
    </row>
    <row r="97671" spans="27:27">
      <c r="AA97671" s="271"/>
    </row>
    <row r="97672" spans="27:27">
      <c r="AA97672" s="271"/>
    </row>
    <row r="97673" spans="27:27">
      <c r="AA97673" s="271"/>
    </row>
    <row r="97674" spans="27:27">
      <c r="AA97674" s="271"/>
    </row>
    <row r="97675" spans="27:27">
      <c r="AA97675" s="271"/>
    </row>
    <row r="97676" spans="27:27">
      <c r="AA97676" s="271"/>
    </row>
    <row r="97677" spans="27:27">
      <c r="AA97677" s="271"/>
    </row>
    <row r="97678" spans="27:27">
      <c r="AA97678" s="271"/>
    </row>
    <row r="97679" spans="27:27">
      <c r="AA97679" s="271"/>
    </row>
    <row r="97680" spans="27:27">
      <c r="AA97680" s="271"/>
    </row>
    <row r="97681" spans="27:27">
      <c r="AA97681" s="271"/>
    </row>
    <row r="97682" spans="27:27">
      <c r="AA97682" s="271"/>
    </row>
    <row r="97683" spans="27:27">
      <c r="AA97683" s="271"/>
    </row>
    <row r="97684" spans="27:27">
      <c r="AA97684" s="271"/>
    </row>
    <row r="97685" spans="27:27">
      <c r="AA97685" s="271"/>
    </row>
    <row r="97686" spans="27:27">
      <c r="AA97686" s="271"/>
    </row>
    <row r="97687" spans="27:27">
      <c r="AA97687" s="271"/>
    </row>
    <row r="97688" spans="27:27">
      <c r="AA97688" s="271"/>
    </row>
    <row r="97689" spans="27:27">
      <c r="AA97689" s="271"/>
    </row>
    <row r="97690" spans="27:27">
      <c r="AA97690" s="271"/>
    </row>
    <row r="97691" spans="27:27">
      <c r="AA97691" s="271"/>
    </row>
    <row r="97692" spans="27:27">
      <c r="AA97692" s="271"/>
    </row>
    <row r="97693" spans="27:27">
      <c r="AA97693" s="271"/>
    </row>
    <row r="97694" spans="27:27">
      <c r="AA97694" s="271"/>
    </row>
    <row r="97695" spans="27:27">
      <c r="AA97695" s="271"/>
    </row>
    <row r="97696" spans="27:27">
      <c r="AA97696" s="271"/>
    </row>
    <row r="97697" spans="27:27">
      <c r="AA97697" s="271"/>
    </row>
    <row r="97698" spans="27:27">
      <c r="AA97698" s="271"/>
    </row>
    <row r="97699" spans="27:27">
      <c r="AA97699" s="271"/>
    </row>
    <row r="97700" spans="27:27">
      <c r="AA97700" s="271"/>
    </row>
    <row r="97701" spans="27:27">
      <c r="AA97701" s="271"/>
    </row>
    <row r="97702" spans="27:27">
      <c r="AA97702" s="271"/>
    </row>
    <row r="97703" spans="27:27">
      <c r="AA97703" s="271"/>
    </row>
    <row r="97704" spans="27:27">
      <c r="AA97704" s="271"/>
    </row>
    <row r="97705" spans="27:27">
      <c r="AA97705" s="271"/>
    </row>
    <row r="97706" spans="27:27">
      <c r="AA97706" s="271"/>
    </row>
    <row r="97707" spans="27:27">
      <c r="AA97707" s="271"/>
    </row>
    <row r="97708" spans="27:27">
      <c r="AA97708" s="271"/>
    </row>
    <row r="97709" spans="27:27">
      <c r="AA97709" s="271"/>
    </row>
    <row r="97710" spans="27:27">
      <c r="AA97710" s="271"/>
    </row>
    <row r="97711" spans="27:27">
      <c r="AA97711" s="271"/>
    </row>
    <row r="97712" spans="27:27">
      <c r="AA97712" s="271"/>
    </row>
    <row r="97713" spans="27:27">
      <c r="AA97713" s="271"/>
    </row>
    <row r="97714" spans="27:27">
      <c r="AA97714" s="271"/>
    </row>
    <row r="97715" spans="27:27">
      <c r="AA97715" s="271"/>
    </row>
    <row r="97716" spans="27:27">
      <c r="AA97716" s="271"/>
    </row>
    <row r="97717" spans="27:27">
      <c r="AA97717" s="271"/>
    </row>
    <row r="97718" spans="27:27">
      <c r="AA97718" s="271"/>
    </row>
    <row r="97719" spans="27:27">
      <c r="AA97719" s="271"/>
    </row>
    <row r="97720" spans="27:27">
      <c r="AA97720" s="271"/>
    </row>
    <row r="97721" spans="27:27">
      <c r="AA97721" s="271"/>
    </row>
    <row r="97722" spans="27:27">
      <c r="AA97722" s="271"/>
    </row>
    <row r="97723" spans="27:27">
      <c r="AA97723" s="271"/>
    </row>
    <row r="97724" spans="27:27">
      <c r="AA97724" s="271"/>
    </row>
    <row r="97725" spans="27:27">
      <c r="AA97725" s="271"/>
    </row>
    <row r="97726" spans="27:27">
      <c r="AA97726" s="271"/>
    </row>
    <row r="97727" spans="27:27">
      <c r="AA97727" s="271"/>
    </row>
    <row r="97728" spans="27:27">
      <c r="AA97728" s="271"/>
    </row>
    <row r="97729" spans="27:27">
      <c r="AA97729" s="271"/>
    </row>
    <row r="97730" spans="27:27">
      <c r="AA97730" s="271"/>
    </row>
    <row r="97731" spans="27:27">
      <c r="AA97731" s="271"/>
    </row>
    <row r="97732" spans="27:27">
      <c r="AA97732" s="271"/>
    </row>
    <row r="97733" spans="27:27">
      <c r="AA97733" s="271"/>
    </row>
    <row r="97734" spans="27:27">
      <c r="AA97734" s="271"/>
    </row>
    <row r="97735" spans="27:27">
      <c r="AA97735" s="271"/>
    </row>
    <row r="97736" spans="27:27">
      <c r="AA97736" s="271"/>
    </row>
    <row r="97737" spans="27:27">
      <c r="AA97737" s="271"/>
    </row>
    <row r="97738" spans="27:27">
      <c r="AA97738" s="271"/>
    </row>
    <row r="97739" spans="27:27">
      <c r="AA97739" s="271"/>
    </row>
    <row r="97740" spans="27:27">
      <c r="AA97740" s="271"/>
    </row>
    <row r="97741" spans="27:27">
      <c r="AA97741" s="271"/>
    </row>
    <row r="97742" spans="27:27">
      <c r="AA97742" s="271"/>
    </row>
    <row r="97743" spans="27:27">
      <c r="AA97743" s="271"/>
    </row>
    <row r="97744" spans="27:27">
      <c r="AA97744" s="271"/>
    </row>
    <row r="97745" spans="27:27">
      <c r="AA97745" s="271"/>
    </row>
    <row r="97746" spans="27:27">
      <c r="AA97746" s="271"/>
    </row>
    <row r="97747" spans="27:27">
      <c r="AA97747" s="271"/>
    </row>
    <row r="97748" spans="27:27">
      <c r="AA97748" s="271"/>
    </row>
    <row r="97749" spans="27:27">
      <c r="AA97749" s="271"/>
    </row>
    <row r="97750" spans="27:27">
      <c r="AA97750" s="271"/>
    </row>
    <row r="97751" spans="27:27">
      <c r="AA97751" s="271"/>
    </row>
    <row r="97752" spans="27:27">
      <c r="AA97752" s="271"/>
    </row>
    <row r="97753" spans="27:27">
      <c r="AA97753" s="271"/>
    </row>
    <row r="97754" spans="27:27">
      <c r="AA97754" s="271"/>
    </row>
    <row r="97755" spans="27:27">
      <c r="AA97755" s="271"/>
    </row>
    <row r="97756" spans="27:27">
      <c r="AA97756" s="271"/>
    </row>
    <row r="97757" spans="27:27">
      <c r="AA97757" s="271"/>
    </row>
    <row r="97758" spans="27:27">
      <c r="AA97758" s="271"/>
    </row>
    <row r="97759" spans="27:27">
      <c r="AA97759" s="271"/>
    </row>
    <row r="97760" spans="27:27">
      <c r="AA97760" s="271"/>
    </row>
    <row r="97761" spans="27:27">
      <c r="AA97761" s="271"/>
    </row>
    <row r="97762" spans="27:27">
      <c r="AA97762" s="271"/>
    </row>
    <row r="97763" spans="27:27">
      <c r="AA97763" s="271"/>
    </row>
    <row r="97764" spans="27:27">
      <c r="AA97764" s="271"/>
    </row>
    <row r="97765" spans="27:27">
      <c r="AA97765" s="271"/>
    </row>
    <row r="97766" spans="27:27">
      <c r="AA97766" s="271"/>
    </row>
    <row r="97767" spans="27:27">
      <c r="AA97767" s="271"/>
    </row>
    <row r="97768" spans="27:27">
      <c r="AA97768" s="271"/>
    </row>
    <row r="97769" spans="27:27">
      <c r="AA97769" s="271"/>
    </row>
    <row r="97770" spans="27:27">
      <c r="AA97770" s="271"/>
    </row>
    <row r="97771" spans="27:27">
      <c r="AA97771" s="271"/>
    </row>
    <row r="97772" spans="27:27">
      <c r="AA97772" s="271"/>
    </row>
    <row r="97773" spans="27:27">
      <c r="AA97773" s="271"/>
    </row>
    <row r="97774" spans="27:27">
      <c r="AA97774" s="271"/>
    </row>
    <row r="97775" spans="27:27">
      <c r="AA97775" s="271"/>
    </row>
    <row r="97776" spans="27:27">
      <c r="AA97776" s="271"/>
    </row>
    <row r="97777" spans="27:27">
      <c r="AA97777" s="271"/>
    </row>
    <row r="97778" spans="27:27">
      <c r="AA97778" s="271"/>
    </row>
    <row r="97779" spans="27:27">
      <c r="AA97779" s="271"/>
    </row>
    <row r="97780" spans="27:27">
      <c r="AA97780" s="271"/>
    </row>
    <row r="97781" spans="27:27">
      <c r="AA97781" s="271"/>
    </row>
    <row r="97782" spans="27:27">
      <c r="AA97782" s="271"/>
    </row>
    <row r="97783" spans="27:27">
      <c r="AA97783" s="271"/>
    </row>
    <row r="97784" spans="27:27">
      <c r="AA97784" s="271"/>
    </row>
    <row r="97785" spans="27:27">
      <c r="AA97785" s="271"/>
    </row>
    <row r="97786" spans="27:27">
      <c r="AA97786" s="271"/>
    </row>
    <row r="97787" spans="27:27">
      <c r="AA97787" s="271"/>
    </row>
    <row r="97788" spans="27:27">
      <c r="AA97788" s="271"/>
    </row>
    <row r="97789" spans="27:27">
      <c r="AA97789" s="271"/>
    </row>
    <row r="97790" spans="27:27">
      <c r="AA97790" s="271"/>
    </row>
    <row r="97791" spans="27:27">
      <c r="AA97791" s="271"/>
    </row>
    <row r="97792" spans="27:27">
      <c r="AA97792" s="271"/>
    </row>
    <row r="97793" spans="27:27">
      <c r="AA97793" s="271"/>
    </row>
    <row r="97794" spans="27:27">
      <c r="AA97794" s="271"/>
    </row>
    <row r="97795" spans="27:27">
      <c r="AA97795" s="271"/>
    </row>
    <row r="97796" spans="27:27">
      <c r="AA97796" s="271"/>
    </row>
    <row r="97797" spans="27:27">
      <c r="AA97797" s="271"/>
    </row>
    <row r="97798" spans="27:27">
      <c r="AA97798" s="271"/>
    </row>
    <row r="97799" spans="27:27">
      <c r="AA97799" s="271"/>
    </row>
    <row r="97800" spans="27:27">
      <c r="AA97800" s="271"/>
    </row>
    <row r="97801" spans="27:27">
      <c r="AA97801" s="271"/>
    </row>
    <row r="97802" spans="27:27">
      <c r="AA97802" s="271"/>
    </row>
    <row r="97803" spans="27:27">
      <c r="AA97803" s="271"/>
    </row>
    <row r="97804" spans="27:27">
      <c r="AA97804" s="271"/>
    </row>
    <row r="97805" spans="27:27">
      <c r="AA97805" s="271"/>
    </row>
    <row r="97806" spans="27:27">
      <c r="AA97806" s="271"/>
    </row>
    <row r="97807" spans="27:27">
      <c r="AA97807" s="271"/>
    </row>
    <row r="97808" spans="27:27">
      <c r="AA97808" s="271"/>
    </row>
    <row r="97809" spans="27:27">
      <c r="AA97809" s="271"/>
    </row>
    <row r="97810" spans="27:27">
      <c r="AA97810" s="271"/>
    </row>
    <row r="97811" spans="27:27">
      <c r="AA97811" s="271"/>
    </row>
    <row r="97812" spans="27:27">
      <c r="AA97812" s="271"/>
    </row>
    <row r="97813" spans="27:27">
      <c r="AA97813" s="271"/>
    </row>
    <row r="97814" spans="27:27">
      <c r="AA97814" s="271"/>
    </row>
    <row r="97815" spans="27:27">
      <c r="AA97815" s="271"/>
    </row>
    <row r="97816" spans="27:27">
      <c r="AA97816" s="271"/>
    </row>
    <row r="97817" spans="27:27">
      <c r="AA97817" s="271"/>
    </row>
    <row r="97818" spans="27:27">
      <c r="AA97818" s="271"/>
    </row>
    <row r="97819" spans="27:27">
      <c r="AA97819" s="271"/>
    </row>
    <row r="97820" spans="27:27">
      <c r="AA97820" s="271"/>
    </row>
    <row r="97821" spans="27:27">
      <c r="AA97821" s="271"/>
    </row>
    <row r="97822" spans="27:27">
      <c r="AA97822" s="271"/>
    </row>
    <row r="97823" spans="27:27">
      <c r="AA97823" s="271"/>
    </row>
    <row r="97824" spans="27:27">
      <c r="AA97824" s="271"/>
    </row>
    <row r="97825" spans="27:27">
      <c r="AA97825" s="271"/>
    </row>
    <row r="97826" spans="27:27">
      <c r="AA97826" s="271"/>
    </row>
    <row r="97827" spans="27:27">
      <c r="AA97827" s="271"/>
    </row>
    <row r="97828" spans="27:27">
      <c r="AA97828" s="271"/>
    </row>
    <row r="97829" spans="27:27">
      <c r="AA97829" s="271"/>
    </row>
    <row r="97830" spans="27:27">
      <c r="AA97830" s="271"/>
    </row>
    <row r="97831" spans="27:27">
      <c r="AA97831" s="271"/>
    </row>
    <row r="97832" spans="27:27">
      <c r="AA97832" s="271"/>
    </row>
    <row r="97833" spans="27:27">
      <c r="AA97833" s="271"/>
    </row>
    <row r="97834" spans="27:27">
      <c r="AA97834" s="271"/>
    </row>
    <row r="97835" spans="27:27">
      <c r="AA97835" s="271"/>
    </row>
    <row r="97836" spans="27:27">
      <c r="AA97836" s="271"/>
    </row>
    <row r="97837" spans="27:27">
      <c r="AA97837" s="271"/>
    </row>
    <row r="97838" spans="27:27">
      <c r="AA97838" s="271"/>
    </row>
    <row r="97839" spans="27:27">
      <c r="AA97839" s="271"/>
    </row>
    <row r="97840" spans="27:27">
      <c r="AA97840" s="271"/>
    </row>
    <row r="97841" spans="27:27">
      <c r="AA97841" s="271"/>
    </row>
    <row r="97842" spans="27:27">
      <c r="AA97842" s="271"/>
    </row>
    <row r="97843" spans="27:27">
      <c r="AA97843" s="271"/>
    </row>
    <row r="97844" spans="27:27">
      <c r="AA97844" s="271"/>
    </row>
    <row r="97845" spans="27:27">
      <c r="AA97845" s="271"/>
    </row>
    <row r="97846" spans="27:27">
      <c r="AA97846" s="271"/>
    </row>
    <row r="97847" spans="27:27">
      <c r="AA97847" s="271"/>
    </row>
    <row r="97848" spans="27:27">
      <c r="AA97848" s="271"/>
    </row>
    <row r="97849" spans="27:27">
      <c r="AA97849" s="271"/>
    </row>
    <row r="97850" spans="27:27">
      <c r="AA97850" s="271"/>
    </row>
    <row r="97851" spans="27:27">
      <c r="AA97851" s="271"/>
    </row>
    <row r="97852" spans="27:27">
      <c r="AA97852" s="271"/>
    </row>
    <row r="97853" spans="27:27">
      <c r="AA97853" s="271"/>
    </row>
    <row r="97854" spans="27:27">
      <c r="AA97854" s="271"/>
    </row>
    <row r="97855" spans="27:27">
      <c r="AA97855" s="271"/>
    </row>
    <row r="97856" spans="27:27">
      <c r="AA97856" s="271"/>
    </row>
    <row r="97857" spans="27:27">
      <c r="AA97857" s="271"/>
    </row>
    <row r="97858" spans="27:27">
      <c r="AA97858" s="271"/>
    </row>
    <row r="97859" spans="27:27">
      <c r="AA97859" s="271"/>
    </row>
    <row r="97860" spans="27:27">
      <c r="AA97860" s="271"/>
    </row>
    <row r="97861" spans="27:27">
      <c r="AA97861" s="271"/>
    </row>
    <row r="97862" spans="27:27">
      <c r="AA97862" s="271"/>
    </row>
    <row r="97863" spans="27:27">
      <c r="AA97863" s="271"/>
    </row>
    <row r="97864" spans="27:27">
      <c r="AA97864" s="271"/>
    </row>
    <row r="97865" spans="27:27">
      <c r="AA97865" s="271"/>
    </row>
    <row r="97866" spans="27:27">
      <c r="AA97866" s="271"/>
    </row>
    <row r="97867" spans="27:27">
      <c r="AA97867" s="271"/>
    </row>
    <row r="97868" spans="27:27">
      <c r="AA97868" s="271"/>
    </row>
    <row r="97869" spans="27:27">
      <c r="AA97869" s="271"/>
    </row>
    <row r="97870" spans="27:27">
      <c r="AA97870" s="271"/>
    </row>
    <row r="97871" spans="27:27">
      <c r="AA97871" s="271"/>
    </row>
    <row r="97872" spans="27:27">
      <c r="AA97872" s="271"/>
    </row>
    <row r="97873" spans="27:27">
      <c r="AA97873" s="271"/>
    </row>
    <row r="97874" spans="27:27">
      <c r="AA97874" s="271"/>
    </row>
    <row r="97875" spans="27:27">
      <c r="AA97875" s="271"/>
    </row>
    <row r="97876" spans="27:27">
      <c r="AA97876" s="271"/>
    </row>
    <row r="97877" spans="27:27">
      <c r="AA97877" s="271"/>
    </row>
    <row r="97878" spans="27:27">
      <c r="AA97878" s="271"/>
    </row>
    <row r="97879" spans="27:27">
      <c r="AA97879" s="271"/>
    </row>
    <row r="97880" spans="27:27">
      <c r="AA97880" s="271"/>
    </row>
    <row r="97881" spans="27:27">
      <c r="AA97881" s="271"/>
    </row>
    <row r="97882" spans="27:27">
      <c r="AA97882" s="271"/>
    </row>
    <row r="97883" spans="27:27">
      <c r="AA97883" s="271"/>
    </row>
    <row r="97884" spans="27:27">
      <c r="AA97884" s="271"/>
    </row>
    <row r="97885" spans="27:27">
      <c r="AA97885" s="271"/>
    </row>
    <row r="97886" spans="27:27">
      <c r="AA97886" s="271"/>
    </row>
    <row r="97887" spans="27:27">
      <c r="AA97887" s="271"/>
    </row>
    <row r="97888" spans="27:27">
      <c r="AA97888" s="271"/>
    </row>
    <row r="97889" spans="27:27">
      <c r="AA97889" s="271"/>
    </row>
    <row r="97890" spans="27:27">
      <c r="AA97890" s="271"/>
    </row>
    <row r="97891" spans="27:27">
      <c r="AA97891" s="271"/>
    </row>
    <row r="97892" spans="27:27">
      <c r="AA97892" s="271"/>
    </row>
    <row r="97893" spans="27:27">
      <c r="AA97893" s="271"/>
    </row>
    <row r="97894" spans="27:27">
      <c r="AA97894" s="271"/>
    </row>
    <row r="97895" spans="27:27">
      <c r="AA97895" s="271"/>
    </row>
    <row r="97896" spans="27:27">
      <c r="AA97896" s="271"/>
    </row>
    <row r="97897" spans="27:27">
      <c r="AA97897" s="271"/>
    </row>
    <row r="97898" spans="27:27">
      <c r="AA97898" s="271"/>
    </row>
    <row r="97899" spans="27:27">
      <c r="AA97899" s="271"/>
    </row>
    <row r="97900" spans="27:27">
      <c r="AA97900" s="271"/>
    </row>
    <row r="97901" spans="27:27">
      <c r="AA97901" s="271"/>
    </row>
    <row r="97902" spans="27:27">
      <c r="AA97902" s="271"/>
    </row>
    <row r="97903" spans="27:27">
      <c r="AA97903" s="271"/>
    </row>
    <row r="97904" spans="27:27">
      <c r="AA97904" s="271"/>
    </row>
    <row r="97905" spans="27:27">
      <c r="AA97905" s="271"/>
    </row>
    <row r="97906" spans="27:27">
      <c r="AA97906" s="271"/>
    </row>
    <row r="97907" spans="27:27">
      <c r="AA97907" s="271"/>
    </row>
    <row r="97908" spans="27:27">
      <c r="AA97908" s="271"/>
    </row>
    <row r="97909" spans="27:27">
      <c r="AA97909" s="271"/>
    </row>
    <row r="97910" spans="27:27">
      <c r="AA97910" s="271"/>
    </row>
    <row r="97911" spans="27:27">
      <c r="AA97911" s="271"/>
    </row>
    <row r="97912" spans="27:27">
      <c r="AA97912" s="271"/>
    </row>
    <row r="97913" spans="27:27">
      <c r="AA97913" s="271"/>
    </row>
    <row r="97914" spans="27:27">
      <c r="AA97914" s="271"/>
    </row>
    <row r="97915" spans="27:27">
      <c r="AA97915" s="271"/>
    </row>
    <row r="97916" spans="27:27">
      <c r="AA97916" s="271"/>
    </row>
    <row r="97917" spans="27:27">
      <c r="AA97917" s="271"/>
    </row>
    <row r="97918" spans="27:27">
      <c r="AA97918" s="271"/>
    </row>
    <row r="97919" spans="27:27">
      <c r="AA97919" s="271"/>
    </row>
    <row r="97920" spans="27:27">
      <c r="AA97920" s="271"/>
    </row>
    <row r="97921" spans="27:27">
      <c r="AA97921" s="271"/>
    </row>
    <row r="97922" spans="27:27">
      <c r="AA97922" s="271"/>
    </row>
    <row r="97923" spans="27:27">
      <c r="AA97923" s="271"/>
    </row>
    <row r="97924" spans="27:27">
      <c r="AA97924" s="271"/>
    </row>
    <row r="97925" spans="27:27">
      <c r="AA97925" s="271"/>
    </row>
    <row r="97926" spans="27:27">
      <c r="AA97926" s="271"/>
    </row>
    <row r="97927" spans="27:27">
      <c r="AA97927" s="271"/>
    </row>
    <row r="97928" spans="27:27">
      <c r="AA97928" s="271"/>
    </row>
    <row r="97929" spans="27:27">
      <c r="AA97929" s="271"/>
    </row>
    <row r="97930" spans="27:27">
      <c r="AA97930" s="271"/>
    </row>
    <row r="97931" spans="27:27">
      <c r="AA97931" s="271"/>
    </row>
    <row r="97932" spans="27:27">
      <c r="AA97932" s="271"/>
    </row>
    <row r="97933" spans="27:27">
      <c r="AA97933" s="271"/>
    </row>
    <row r="97934" spans="27:27">
      <c r="AA97934" s="271"/>
    </row>
    <row r="97935" spans="27:27">
      <c r="AA97935" s="271"/>
    </row>
    <row r="97936" spans="27:27">
      <c r="AA97936" s="271"/>
    </row>
    <row r="97937" spans="27:27">
      <c r="AA97937" s="271"/>
    </row>
    <row r="97938" spans="27:27">
      <c r="AA97938" s="271"/>
    </row>
    <row r="97939" spans="27:27">
      <c r="AA97939" s="271"/>
    </row>
    <row r="97940" spans="27:27">
      <c r="AA97940" s="271"/>
    </row>
    <row r="97941" spans="27:27">
      <c r="AA97941" s="271"/>
    </row>
    <row r="97942" spans="27:27">
      <c r="AA97942" s="271"/>
    </row>
    <row r="97943" spans="27:27">
      <c r="AA97943" s="271"/>
    </row>
    <row r="97944" spans="27:27">
      <c r="AA97944" s="271"/>
    </row>
    <row r="97945" spans="27:27">
      <c r="AA97945" s="271"/>
    </row>
    <row r="97946" spans="27:27">
      <c r="AA97946" s="271"/>
    </row>
    <row r="97947" spans="27:27">
      <c r="AA97947" s="271"/>
    </row>
    <row r="97948" spans="27:27">
      <c r="AA97948" s="271"/>
    </row>
    <row r="97949" spans="27:27">
      <c r="AA97949" s="271"/>
    </row>
    <row r="97950" spans="27:27">
      <c r="AA97950" s="271"/>
    </row>
    <row r="97951" spans="27:27">
      <c r="AA97951" s="271"/>
    </row>
    <row r="97952" spans="27:27">
      <c r="AA97952" s="271"/>
    </row>
    <row r="97953" spans="27:27">
      <c r="AA97953" s="271"/>
    </row>
    <row r="97954" spans="27:27">
      <c r="AA97954" s="271"/>
    </row>
    <row r="97955" spans="27:27">
      <c r="AA97955" s="271"/>
    </row>
    <row r="97956" spans="27:27">
      <c r="AA97956" s="271"/>
    </row>
    <row r="97957" spans="27:27">
      <c r="AA97957" s="271"/>
    </row>
    <row r="97958" spans="27:27">
      <c r="AA97958" s="271"/>
    </row>
    <row r="97959" spans="27:27">
      <c r="AA97959" s="271"/>
    </row>
    <row r="97960" spans="27:27">
      <c r="AA97960" s="271"/>
    </row>
    <row r="97961" spans="27:27">
      <c r="AA97961" s="271"/>
    </row>
    <row r="97962" spans="27:27">
      <c r="AA97962" s="271"/>
    </row>
    <row r="97963" spans="27:27">
      <c r="AA97963" s="271"/>
    </row>
    <row r="97964" spans="27:27">
      <c r="AA97964" s="271"/>
    </row>
    <row r="97965" spans="27:27">
      <c r="AA97965" s="271"/>
    </row>
    <row r="97966" spans="27:27">
      <c r="AA97966" s="271"/>
    </row>
    <row r="97967" spans="27:27">
      <c r="AA97967" s="271"/>
    </row>
    <row r="97968" spans="27:27">
      <c r="AA97968" s="271"/>
    </row>
    <row r="97969" spans="27:27">
      <c r="AA97969" s="271"/>
    </row>
    <row r="97970" spans="27:27">
      <c r="AA97970" s="271"/>
    </row>
    <row r="97971" spans="27:27">
      <c r="AA97971" s="271"/>
    </row>
    <row r="97972" spans="27:27">
      <c r="AA97972" s="271"/>
    </row>
    <row r="97973" spans="27:27">
      <c r="AA97973" s="271"/>
    </row>
    <row r="97974" spans="27:27">
      <c r="AA97974" s="271"/>
    </row>
    <row r="97975" spans="27:27">
      <c r="AA97975" s="271"/>
    </row>
    <row r="97976" spans="27:27">
      <c r="AA97976" s="271"/>
    </row>
    <row r="97977" spans="27:27">
      <c r="AA97977" s="271"/>
    </row>
    <row r="97978" spans="27:27">
      <c r="AA97978" s="271"/>
    </row>
    <row r="97979" spans="27:27">
      <c r="AA97979" s="271"/>
    </row>
    <row r="97980" spans="27:27">
      <c r="AA97980" s="271"/>
    </row>
    <row r="97981" spans="27:27">
      <c r="AA97981" s="271"/>
    </row>
    <row r="97982" spans="27:27">
      <c r="AA97982" s="271"/>
    </row>
    <row r="97983" spans="27:27">
      <c r="AA97983" s="271"/>
    </row>
    <row r="97984" spans="27:27">
      <c r="AA97984" s="271"/>
    </row>
    <row r="97985" spans="27:27">
      <c r="AA97985" s="271"/>
    </row>
    <row r="97986" spans="27:27">
      <c r="AA97986" s="271"/>
    </row>
    <row r="97987" spans="27:27">
      <c r="AA97987" s="271"/>
    </row>
    <row r="97988" spans="27:27">
      <c r="AA97988" s="271"/>
    </row>
    <row r="97989" spans="27:27">
      <c r="AA97989" s="271"/>
    </row>
    <row r="97990" spans="27:27">
      <c r="AA97990" s="271"/>
    </row>
    <row r="97991" spans="27:27">
      <c r="AA97991" s="271"/>
    </row>
    <row r="97992" spans="27:27">
      <c r="AA97992" s="271"/>
    </row>
    <row r="97993" spans="27:27">
      <c r="AA97993" s="271"/>
    </row>
    <row r="97994" spans="27:27">
      <c r="AA97994" s="271"/>
    </row>
    <row r="97995" spans="27:27">
      <c r="AA97995" s="271"/>
    </row>
    <row r="97996" spans="27:27">
      <c r="AA97996" s="271"/>
    </row>
    <row r="97997" spans="27:27">
      <c r="AA97997" s="271"/>
    </row>
    <row r="97998" spans="27:27">
      <c r="AA97998" s="271"/>
    </row>
    <row r="97999" spans="27:27">
      <c r="AA97999" s="271"/>
    </row>
    <row r="98000" spans="27:27">
      <c r="AA98000" s="271"/>
    </row>
    <row r="98001" spans="27:27">
      <c r="AA98001" s="271"/>
    </row>
    <row r="98002" spans="27:27">
      <c r="AA98002" s="271"/>
    </row>
    <row r="98003" spans="27:27">
      <c r="AA98003" s="271"/>
    </row>
    <row r="98004" spans="27:27">
      <c r="AA98004" s="271"/>
    </row>
    <row r="98005" spans="27:27">
      <c r="AA98005" s="271"/>
    </row>
    <row r="98006" spans="27:27">
      <c r="AA98006" s="271"/>
    </row>
    <row r="98007" spans="27:27">
      <c r="AA98007" s="271"/>
    </row>
    <row r="98008" spans="27:27">
      <c r="AA98008" s="271"/>
    </row>
    <row r="98009" spans="27:27">
      <c r="AA98009" s="271"/>
    </row>
    <row r="98010" spans="27:27">
      <c r="AA98010" s="271"/>
    </row>
    <row r="98011" spans="27:27">
      <c r="AA98011" s="271"/>
    </row>
    <row r="98012" spans="27:27">
      <c r="AA98012" s="271"/>
    </row>
    <row r="98013" spans="27:27">
      <c r="AA98013" s="271"/>
    </row>
    <row r="98014" spans="27:27">
      <c r="AA98014" s="271"/>
    </row>
    <row r="98015" spans="27:27">
      <c r="AA98015" s="271"/>
    </row>
    <row r="98016" spans="27:27">
      <c r="AA98016" s="271"/>
    </row>
    <row r="98017" spans="27:27">
      <c r="AA98017" s="271"/>
    </row>
    <row r="98018" spans="27:27">
      <c r="AA98018" s="271"/>
    </row>
    <row r="98019" spans="27:27">
      <c r="AA98019" s="271"/>
    </row>
    <row r="98020" spans="27:27">
      <c r="AA98020" s="271"/>
    </row>
    <row r="98021" spans="27:27">
      <c r="AA98021" s="271"/>
    </row>
    <row r="98022" spans="27:27">
      <c r="AA98022" s="271"/>
    </row>
    <row r="98023" spans="27:27">
      <c r="AA98023" s="271"/>
    </row>
    <row r="98024" spans="27:27">
      <c r="AA98024" s="271"/>
    </row>
    <row r="98025" spans="27:27">
      <c r="AA98025" s="271"/>
    </row>
    <row r="98026" spans="27:27">
      <c r="AA98026" s="271"/>
    </row>
    <row r="98027" spans="27:27">
      <c r="AA98027" s="271"/>
    </row>
    <row r="98028" spans="27:27">
      <c r="AA98028" s="271"/>
    </row>
    <row r="98029" spans="27:27">
      <c r="AA98029" s="271"/>
    </row>
    <row r="98030" spans="27:27">
      <c r="AA98030" s="271"/>
    </row>
    <row r="98031" spans="27:27">
      <c r="AA98031" s="271"/>
    </row>
    <row r="98032" spans="27:27">
      <c r="AA98032" s="271"/>
    </row>
    <row r="98033" spans="27:27">
      <c r="AA98033" s="271"/>
    </row>
    <row r="98034" spans="27:27">
      <c r="AA98034" s="271"/>
    </row>
    <row r="98035" spans="27:27">
      <c r="AA98035" s="271"/>
    </row>
    <row r="98036" spans="27:27">
      <c r="AA98036" s="271"/>
    </row>
    <row r="98037" spans="27:27">
      <c r="AA98037" s="271"/>
    </row>
    <row r="98038" spans="27:27">
      <c r="AA98038" s="271"/>
    </row>
    <row r="98039" spans="27:27">
      <c r="AA98039" s="271"/>
    </row>
    <row r="98040" spans="27:27">
      <c r="AA98040" s="271"/>
    </row>
    <row r="98041" spans="27:27">
      <c r="AA98041" s="271"/>
    </row>
    <row r="98042" spans="27:27">
      <c r="AA98042" s="271"/>
    </row>
    <row r="98043" spans="27:27">
      <c r="AA98043" s="271"/>
    </row>
    <row r="98044" spans="27:27">
      <c r="AA98044" s="271"/>
    </row>
    <row r="98045" spans="27:27">
      <c r="AA98045" s="271"/>
    </row>
    <row r="98046" spans="27:27">
      <c r="AA98046" s="271"/>
    </row>
    <row r="98047" spans="27:27">
      <c r="AA98047" s="271"/>
    </row>
    <row r="98048" spans="27:27">
      <c r="AA98048" s="271"/>
    </row>
    <row r="98049" spans="27:27">
      <c r="AA98049" s="271"/>
    </row>
    <row r="98050" spans="27:27">
      <c r="AA98050" s="271"/>
    </row>
    <row r="98051" spans="27:27">
      <c r="AA98051" s="271"/>
    </row>
    <row r="98052" spans="27:27">
      <c r="AA98052" s="271"/>
    </row>
    <row r="98053" spans="27:27">
      <c r="AA98053" s="271"/>
    </row>
    <row r="98054" spans="27:27">
      <c r="AA98054" s="271"/>
    </row>
    <row r="98055" spans="27:27">
      <c r="AA98055" s="271"/>
    </row>
    <row r="98056" spans="27:27">
      <c r="AA98056" s="271"/>
    </row>
    <row r="98057" spans="27:27">
      <c r="AA98057" s="271"/>
    </row>
    <row r="98058" spans="27:27">
      <c r="AA98058" s="271"/>
    </row>
    <row r="98059" spans="27:27">
      <c r="AA98059" s="271"/>
    </row>
    <row r="98060" spans="27:27">
      <c r="AA98060" s="271"/>
    </row>
    <row r="98061" spans="27:27">
      <c r="AA98061" s="271"/>
    </row>
    <row r="98062" spans="27:27">
      <c r="AA98062" s="271"/>
    </row>
    <row r="98063" spans="27:27">
      <c r="AA98063" s="271"/>
    </row>
    <row r="98064" spans="27:27">
      <c r="AA98064" s="271"/>
    </row>
    <row r="98065" spans="27:27">
      <c r="AA98065" s="271"/>
    </row>
    <row r="98066" spans="27:27">
      <c r="AA98066" s="271"/>
    </row>
    <row r="98067" spans="27:27">
      <c r="AA98067" s="271"/>
    </row>
    <row r="98068" spans="27:27">
      <c r="AA98068" s="271"/>
    </row>
    <row r="98069" spans="27:27">
      <c r="AA98069" s="271"/>
    </row>
    <row r="98070" spans="27:27">
      <c r="AA98070" s="271"/>
    </row>
    <row r="98071" spans="27:27">
      <c r="AA98071" s="271"/>
    </row>
    <row r="98072" spans="27:27">
      <c r="AA98072" s="271"/>
    </row>
    <row r="98073" spans="27:27">
      <c r="AA98073" s="271"/>
    </row>
    <row r="98074" spans="27:27">
      <c r="AA98074" s="271"/>
    </row>
    <row r="98075" spans="27:27">
      <c r="AA98075" s="271"/>
    </row>
    <row r="98076" spans="27:27">
      <c r="AA98076" s="271"/>
    </row>
    <row r="98077" spans="27:27">
      <c r="AA98077" s="271"/>
    </row>
    <row r="98078" spans="27:27">
      <c r="AA98078" s="271"/>
    </row>
    <row r="98079" spans="27:27">
      <c r="AA98079" s="271"/>
    </row>
    <row r="98080" spans="27:27">
      <c r="AA98080" s="271"/>
    </row>
    <row r="98081" spans="27:27">
      <c r="AA98081" s="271"/>
    </row>
    <row r="98082" spans="27:27">
      <c r="AA98082" s="271"/>
    </row>
    <row r="98083" spans="27:27">
      <c r="AA98083" s="271"/>
    </row>
    <row r="98084" spans="27:27">
      <c r="AA98084" s="271"/>
    </row>
    <row r="98085" spans="27:27">
      <c r="AA98085" s="271"/>
    </row>
    <row r="98086" spans="27:27">
      <c r="AA98086" s="271"/>
    </row>
    <row r="98087" spans="27:27">
      <c r="AA98087" s="271"/>
    </row>
    <row r="98088" spans="27:27">
      <c r="AA98088" s="271"/>
    </row>
    <row r="98089" spans="27:27">
      <c r="AA98089" s="271"/>
    </row>
    <row r="98090" spans="27:27">
      <c r="AA98090" s="271"/>
    </row>
    <row r="98091" spans="27:27">
      <c r="AA98091" s="271"/>
    </row>
    <row r="98092" spans="27:27">
      <c r="AA98092" s="271"/>
    </row>
    <row r="98093" spans="27:27">
      <c r="AA98093" s="271"/>
    </row>
    <row r="98094" spans="27:27">
      <c r="AA98094" s="271"/>
    </row>
    <row r="98095" spans="27:27">
      <c r="AA98095" s="271"/>
    </row>
    <row r="98096" spans="27:27">
      <c r="AA98096" s="271"/>
    </row>
    <row r="98097" spans="27:27">
      <c r="AA98097" s="271"/>
    </row>
    <row r="98098" spans="27:27">
      <c r="AA98098" s="271"/>
    </row>
    <row r="98099" spans="27:27">
      <c r="AA98099" s="271"/>
    </row>
    <row r="98100" spans="27:27">
      <c r="AA98100" s="271"/>
    </row>
    <row r="98101" spans="27:27">
      <c r="AA98101" s="271"/>
    </row>
    <row r="98102" spans="27:27">
      <c r="AA98102" s="271"/>
    </row>
    <row r="98103" spans="27:27">
      <c r="AA98103" s="271"/>
    </row>
    <row r="98104" spans="27:27">
      <c r="AA98104" s="271"/>
    </row>
    <row r="98105" spans="27:27">
      <c r="AA98105" s="271"/>
    </row>
    <row r="98106" spans="27:27">
      <c r="AA98106" s="271"/>
    </row>
    <row r="98107" spans="27:27">
      <c r="AA98107" s="271"/>
    </row>
    <row r="98108" spans="27:27">
      <c r="AA98108" s="271"/>
    </row>
    <row r="98109" spans="27:27">
      <c r="AA98109" s="271"/>
    </row>
    <row r="98110" spans="27:27">
      <c r="AA98110" s="271"/>
    </row>
    <row r="98111" spans="27:27">
      <c r="AA98111" s="271"/>
    </row>
    <row r="98112" spans="27:27">
      <c r="AA98112" s="271"/>
    </row>
    <row r="98113" spans="27:27">
      <c r="AA98113" s="271"/>
    </row>
    <row r="98114" spans="27:27">
      <c r="AA98114" s="271"/>
    </row>
    <row r="98115" spans="27:27">
      <c r="AA98115" s="271"/>
    </row>
    <row r="98116" spans="27:27">
      <c r="AA98116" s="271"/>
    </row>
    <row r="98117" spans="27:27">
      <c r="AA98117" s="271"/>
    </row>
    <row r="98118" spans="27:27">
      <c r="AA98118" s="271"/>
    </row>
    <row r="98119" spans="27:27">
      <c r="AA98119" s="271"/>
    </row>
    <row r="98120" spans="27:27">
      <c r="AA98120" s="271"/>
    </row>
    <row r="98121" spans="27:27">
      <c r="AA98121" s="271"/>
    </row>
    <row r="98122" spans="27:27">
      <c r="AA98122" s="271"/>
    </row>
    <row r="98123" spans="27:27">
      <c r="AA98123" s="271"/>
    </row>
    <row r="98124" spans="27:27">
      <c r="AA98124" s="271"/>
    </row>
    <row r="98125" spans="27:27">
      <c r="AA98125" s="271"/>
    </row>
    <row r="98126" spans="27:27">
      <c r="AA98126" s="271"/>
    </row>
    <row r="98127" spans="27:27">
      <c r="AA98127" s="271"/>
    </row>
    <row r="98128" spans="27:27">
      <c r="AA98128" s="271"/>
    </row>
    <row r="98129" spans="27:27">
      <c r="AA98129" s="271"/>
    </row>
    <row r="98130" spans="27:27">
      <c r="AA98130" s="271"/>
    </row>
    <row r="98131" spans="27:27">
      <c r="AA98131" s="271"/>
    </row>
    <row r="98132" spans="27:27">
      <c r="AA98132" s="271"/>
    </row>
    <row r="98133" spans="27:27">
      <c r="AA98133" s="271"/>
    </row>
    <row r="98134" spans="27:27">
      <c r="AA98134" s="271"/>
    </row>
    <row r="98135" spans="27:27">
      <c r="AA98135" s="271"/>
    </row>
    <row r="98136" spans="27:27">
      <c r="AA98136" s="271"/>
    </row>
    <row r="98137" spans="27:27">
      <c r="AA98137" s="271"/>
    </row>
    <row r="98138" spans="27:27">
      <c r="AA98138" s="271"/>
    </row>
    <row r="98139" spans="27:27">
      <c r="AA98139" s="271"/>
    </row>
    <row r="98140" spans="27:27">
      <c r="AA98140" s="271"/>
    </row>
    <row r="98141" spans="27:27">
      <c r="AA98141" s="271"/>
    </row>
    <row r="98142" spans="27:27">
      <c r="AA98142" s="271"/>
    </row>
    <row r="98143" spans="27:27">
      <c r="AA98143" s="271"/>
    </row>
    <row r="98144" spans="27:27">
      <c r="AA98144" s="271"/>
    </row>
    <row r="98145" spans="27:27">
      <c r="AA98145" s="271"/>
    </row>
    <row r="98146" spans="27:27">
      <c r="AA98146" s="271"/>
    </row>
    <row r="98147" spans="27:27">
      <c r="AA98147" s="271"/>
    </row>
    <row r="98148" spans="27:27">
      <c r="AA98148" s="271"/>
    </row>
    <row r="98149" spans="27:27">
      <c r="AA98149" s="271"/>
    </row>
    <row r="98150" spans="27:27">
      <c r="AA98150" s="271"/>
    </row>
    <row r="98151" spans="27:27">
      <c r="AA98151" s="271"/>
    </row>
    <row r="98152" spans="27:27">
      <c r="AA98152" s="271"/>
    </row>
    <row r="98153" spans="27:27">
      <c r="AA98153" s="271"/>
    </row>
    <row r="98154" spans="27:27">
      <c r="AA98154" s="271"/>
    </row>
    <row r="98155" spans="27:27">
      <c r="AA98155" s="271"/>
    </row>
    <row r="98156" spans="27:27">
      <c r="AA98156" s="271"/>
    </row>
    <row r="98157" spans="27:27">
      <c r="AA98157" s="271"/>
    </row>
    <row r="98158" spans="27:27">
      <c r="AA98158" s="271"/>
    </row>
    <row r="98159" spans="27:27">
      <c r="AA98159" s="271"/>
    </row>
    <row r="98160" spans="27:27">
      <c r="AA98160" s="271"/>
    </row>
    <row r="98161" spans="27:27">
      <c r="AA98161" s="271"/>
    </row>
    <row r="98162" spans="27:27">
      <c r="AA98162" s="271"/>
    </row>
    <row r="98163" spans="27:27">
      <c r="AA98163" s="271"/>
    </row>
    <row r="98164" spans="27:27">
      <c r="AA98164" s="271"/>
    </row>
    <row r="98165" spans="27:27">
      <c r="AA98165" s="271"/>
    </row>
    <row r="98166" spans="27:27">
      <c r="AA98166" s="271"/>
    </row>
    <row r="98167" spans="27:27">
      <c r="AA98167" s="271"/>
    </row>
    <row r="98168" spans="27:27">
      <c r="AA98168" s="271"/>
    </row>
    <row r="98169" spans="27:27">
      <c r="AA98169" s="271"/>
    </row>
    <row r="98170" spans="27:27">
      <c r="AA98170" s="271"/>
    </row>
    <row r="98171" spans="27:27">
      <c r="AA98171" s="271"/>
    </row>
    <row r="98172" spans="27:27">
      <c r="AA98172" s="271"/>
    </row>
    <row r="98173" spans="27:27">
      <c r="AA98173" s="271"/>
    </row>
    <row r="98174" spans="27:27">
      <c r="AA98174" s="271"/>
    </row>
    <row r="98175" spans="27:27">
      <c r="AA98175" s="271"/>
    </row>
    <row r="98176" spans="27:27">
      <c r="AA98176" s="271"/>
    </row>
    <row r="98177" spans="27:27">
      <c r="AA98177" s="271"/>
    </row>
    <row r="98178" spans="27:27">
      <c r="AA98178" s="271"/>
    </row>
    <row r="98179" spans="27:27">
      <c r="AA98179" s="271"/>
    </row>
    <row r="98180" spans="27:27">
      <c r="AA98180" s="271"/>
    </row>
    <row r="98181" spans="27:27">
      <c r="AA98181" s="271"/>
    </row>
    <row r="98182" spans="27:27">
      <c r="AA98182" s="271"/>
    </row>
    <row r="98183" spans="27:27">
      <c r="AA98183" s="271"/>
    </row>
    <row r="98184" spans="27:27">
      <c r="AA98184" s="271"/>
    </row>
    <row r="98185" spans="27:27">
      <c r="AA98185" s="271"/>
    </row>
    <row r="98186" spans="27:27">
      <c r="AA98186" s="271"/>
    </row>
    <row r="98187" spans="27:27">
      <c r="AA98187" s="271"/>
    </row>
    <row r="98188" spans="27:27">
      <c r="AA98188" s="271"/>
    </row>
    <row r="98189" spans="27:27">
      <c r="AA98189" s="271"/>
    </row>
    <row r="98190" spans="27:27">
      <c r="AA98190" s="271"/>
    </row>
    <row r="98191" spans="27:27">
      <c r="AA98191" s="271"/>
    </row>
    <row r="98192" spans="27:27">
      <c r="AA98192" s="271"/>
    </row>
    <row r="98193" spans="27:27">
      <c r="AA98193" s="271"/>
    </row>
    <row r="98194" spans="27:27">
      <c r="AA98194" s="271"/>
    </row>
    <row r="98195" spans="27:27">
      <c r="AA98195" s="271"/>
    </row>
    <row r="98196" spans="27:27">
      <c r="AA98196" s="271"/>
    </row>
    <row r="98197" spans="27:27">
      <c r="AA98197" s="271"/>
    </row>
    <row r="98198" spans="27:27">
      <c r="AA98198" s="271"/>
    </row>
    <row r="98199" spans="27:27">
      <c r="AA98199" s="271"/>
    </row>
    <row r="98200" spans="27:27">
      <c r="AA98200" s="271"/>
    </row>
    <row r="98201" spans="27:27">
      <c r="AA98201" s="271"/>
    </row>
    <row r="98202" spans="27:27">
      <c r="AA98202" s="271"/>
    </row>
    <row r="98203" spans="27:27">
      <c r="AA98203" s="271"/>
    </row>
    <row r="98204" spans="27:27">
      <c r="AA98204" s="271"/>
    </row>
    <row r="98205" spans="27:27">
      <c r="AA98205" s="271"/>
    </row>
    <row r="98206" spans="27:27">
      <c r="AA98206" s="271"/>
    </row>
    <row r="98207" spans="27:27">
      <c r="AA98207" s="271"/>
    </row>
    <row r="98208" spans="27:27">
      <c r="AA98208" s="271"/>
    </row>
    <row r="98209" spans="27:27">
      <c r="AA98209" s="271"/>
    </row>
    <row r="98210" spans="27:27">
      <c r="AA98210" s="271"/>
    </row>
    <row r="98211" spans="27:27">
      <c r="AA98211" s="271"/>
    </row>
    <row r="98212" spans="27:27">
      <c r="AA98212" s="271"/>
    </row>
    <row r="98213" spans="27:27">
      <c r="AA98213" s="271"/>
    </row>
    <row r="98214" spans="27:27">
      <c r="AA98214" s="271"/>
    </row>
    <row r="98215" spans="27:27">
      <c r="AA98215" s="271"/>
    </row>
    <row r="98216" spans="27:27">
      <c r="AA98216" s="271"/>
    </row>
    <row r="98217" spans="27:27">
      <c r="AA98217" s="271"/>
    </row>
    <row r="98218" spans="27:27">
      <c r="AA98218" s="271"/>
    </row>
    <row r="98219" spans="27:27">
      <c r="AA98219" s="271"/>
    </row>
    <row r="98220" spans="27:27">
      <c r="AA98220" s="271"/>
    </row>
    <row r="98221" spans="27:27">
      <c r="AA98221" s="271"/>
    </row>
    <row r="98222" spans="27:27">
      <c r="AA98222" s="271"/>
    </row>
    <row r="98223" spans="27:27">
      <c r="AA98223" s="271"/>
    </row>
    <row r="98224" spans="27:27">
      <c r="AA98224" s="271"/>
    </row>
    <row r="98225" spans="27:27">
      <c r="AA98225" s="271"/>
    </row>
    <row r="98226" spans="27:27">
      <c r="AA98226" s="271"/>
    </row>
    <row r="98227" spans="27:27">
      <c r="AA98227" s="271"/>
    </row>
    <row r="98228" spans="27:27">
      <c r="AA98228" s="271"/>
    </row>
    <row r="98229" spans="27:27">
      <c r="AA98229" s="271"/>
    </row>
    <row r="98230" spans="27:27">
      <c r="AA98230" s="271"/>
    </row>
    <row r="98231" spans="27:27">
      <c r="AA98231" s="271"/>
    </row>
    <row r="98232" spans="27:27">
      <c r="AA98232" s="271"/>
    </row>
    <row r="98233" spans="27:27">
      <c r="AA98233" s="271"/>
    </row>
    <row r="98234" spans="27:27">
      <c r="AA98234" s="271"/>
    </row>
    <row r="98235" spans="27:27">
      <c r="AA98235" s="271"/>
    </row>
    <row r="98236" spans="27:27">
      <c r="AA98236" s="271"/>
    </row>
    <row r="98237" spans="27:27">
      <c r="AA98237" s="271"/>
    </row>
    <row r="98238" spans="27:27">
      <c r="AA98238" s="271"/>
    </row>
    <row r="98239" spans="27:27">
      <c r="AA98239" s="271"/>
    </row>
    <row r="98240" spans="27:27">
      <c r="AA98240" s="271"/>
    </row>
    <row r="98241" spans="27:27">
      <c r="AA98241" s="271"/>
    </row>
    <row r="98242" spans="27:27">
      <c r="AA98242" s="271"/>
    </row>
    <row r="98243" spans="27:27">
      <c r="AA98243" s="271"/>
    </row>
    <row r="98244" spans="27:27">
      <c r="AA98244" s="271"/>
    </row>
    <row r="98245" spans="27:27">
      <c r="AA98245" s="271"/>
    </row>
    <row r="98246" spans="27:27">
      <c r="AA98246" s="271"/>
    </row>
    <row r="98247" spans="27:27">
      <c r="AA98247" s="271"/>
    </row>
    <row r="98248" spans="27:27">
      <c r="AA98248" s="271"/>
    </row>
    <row r="98249" spans="27:27">
      <c r="AA98249" s="271"/>
    </row>
    <row r="98250" spans="27:27">
      <c r="AA98250" s="271"/>
    </row>
    <row r="98251" spans="27:27">
      <c r="AA98251" s="271"/>
    </row>
    <row r="98252" spans="27:27">
      <c r="AA98252" s="271"/>
    </row>
    <row r="98253" spans="27:27">
      <c r="AA98253" s="271"/>
    </row>
    <row r="98254" spans="27:27">
      <c r="AA98254" s="271"/>
    </row>
    <row r="98255" spans="27:27">
      <c r="AA98255" s="271"/>
    </row>
    <row r="98256" spans="27:27">
      <c r="AA98256" s="271"/>
    </row>
    <row r="98257" spans="27:27">
      <c r="AA98257" s="271"/>
    </row>
    <row r="98258" spans="27:27">
      <c r="AA98258" s="271"/>
    </row>
    <row r="98259" spans="27:27">
      <c r="AA98259" s="271"/>
    </row>
    <row r="98260" spans="27:27">
      <c r="AA98260" s="271"/>
    </row>
    <row r="98261" spans="27:27">
      <c r="AA98261" s="271"/>
    </row>
    <row r="98262" spans="27:27">
      <c r="AA98262" s="271"/>
    </row>
    <row r="98263" spans="27:27">
      <c r="AA98263" s="271"/>
    </row>
    <row r="98264" spans="27:27">
      <c r="AA98264" s="271"/>
    </row>
    <row r="98265" spans="27:27">
      <c r="AA98265" s="271"/>
    </row>
    <row r="98266" spans="27:27">
      <c r="AA98266" s="271"/>
    </row>
    <row r="98267" spans="27:27">
      <c r="AA98267" s="271"/>
    </row>
    <row r="98268" spans="27:27">
      <c r="AA98268" s="271"/>
    </row>
    <row r="98269" spans="27:27">
      <c r="AA98269" s="271"/>
    </row>
    <row r="98270" spans="27:27">
      <c r="AA98270" s="271"/>
    </row>
    <row r="98271" spans="27:27">
      <c r="AA98271" s="271"/>
    </row>
    <row r="98272" spans="27:27">
      <c r="AA98272" s="271"/>
    </row>
    <row r="98273" spans="27:27">
      <c r="AA98273" s="271"/>
    </row>
    <row r="98274" spans="27:27">
      <c r="AA98274" s="271"/>
    </row>
    <row r="98275" spans="27:27">
      <c r="AA98275" s="271"/>
    </row>
    <row r="98276" spans="27:27">
      <c r="AA98276" s="271"/>
    </row>
    <row r="98277" spans="27:27">
      <c r="AA98277" s="271"/>
    </row>
    <row r="98278" spans="27:27">
      <c r="AA98278" s="271"/>
    </row>
    <row r="98279" spans="27:27">
      <c r="AA98279" s="271"/>
    </row>
    <row r="98280" spans="27:27">
      <c r="AA98280" s="271"/>
    </row>
    <row r="98281" spans="27:27">
      <c r="AA98281" s="271"/>
    </row>
    <row r="98282" spans="27:27">
      <c r="AA98282" s="271"/>
    </row>
    <row r="98283" spans="27:27">
      <c r="AA98283" s="271"/>
    </row>
    <row r="98284" spans="27:27">
      <c r="AA98284" s="271"/>
    </row>
    <row r="98285" spans="27:27">
      <c r="AA98285" s="271"/>
    </row>
    <row r="98286" spans="27:27">
      <c r="AA98286" s="271"/>
    </row>
    <row r="98287" spans="27:27">
      <c r="AA98287" s="271"/>
    </row>
    <row r="98288" spans="27:27">
      <c r="AA98288" s="271"/>
    </row>
    <row r="98289" spans="27:27">
      <c r="AA98289" s="271"/>
    </row>
    <row r="98290" spans="27:27">
      <c r="AA98290" s="271"/>
    </row>
    <row r="98291" spans="27:27">
      <c r="AA98291" s="271"/>
    </row>
    <row r="98292" spans="27:27">
      <c r="AA98292" s="271"/>
    </row>
    <row r="98293" spans="27:27">
      <c r="AA98293" s="271"/>
    </row>
    <row r="98294" spans="27:27">
      <c r="AA98294" s="271"/>
    </row>
    <row r="98295" spans="27:27">
      <c r="AA98295" s="271"/>
    </row>
    <row r="98296" spans="27:27">
      <c r="AA98296" s="271"/>
    </row>
    <row r="98297" spans="27:27">
      <c r="AA98297" s="271"/>
    </row>
    <row r="98298" spans="27:27">
      <c r="AA98298" s="271"/>
    </row>
    <row r="98299" spans="27:27">
      <c r="AA98299" s="271"/>
    </row>
    <row r="98300" spans="27:27">
      <c r="AA98300" s="271"/>
    </row>
    <row r="98301" spans="27:27">
      <c r="AA98301" s="271"/>
    </row>
    <row r="98302" spans="27:27">
      <c r="AA98302" s="271"/>
    </row>
    <row r="98303" spans="27:27">
      <c r="AA98303" s="271"/>
    </row>
    <row r="98304" spans="27:27">
      <c r="AA98304" s="271"/>
    </row>
    <row r="98305" spans="27:27">
      <c r="AA98305" s="271"/>
    </row>
    <row r="98306" spans="27:27">
      <c r="AA98306" s="271"/>
    </row>
    <row r="98307" spans="27:27">
      <c r="AA98307" s="271"/>
    </row>
    <row r="98308" spans="27:27">
      <c r="AA98308" s="271"/>
    </row>
    <row r="98309" spans="27:27">
      <c r="AA98309" s="271"/>
    </row>
    <row r="98310" spans="27:27">
      <c r="AA98310" s="271"/>
    </row>
    <row r="98311" spans="27:27">
      <c r="AA98311" s="271"/>
    </row>
    <row r="98312" spans="27:27">
      <c r="AA98312" s="271"/>
    </row>
    <row r="98313" spans="27:27">
      <c r="AA98313" s="271"/>
    </row>
    <row r="98314" spans="27:27">
      <c r="AA98314" s="271"/>
    </row>
    <row r="98315" spans="27:27">
      <c r="AA98315" s="271"/>
    </row>
    <row r="98316" spans="27:27">
      <c r="AA98316" s="271"/>
    </row>
    <row r="98317" spans="27:27">
      <c r="AA98317" s="271"/>
    </row>
    <row r="98318" spans="27:27">
      <c r="AA98318" s="271"/>
    </row>
    <row r="98319" spans="27:27">
      <c r="AA98319" s="271"/>
    </row>
    <row r="98320" spans="27:27">
      <c r="AA98320" s="271"/>
    </row>
    <row r="98321" spans="27:27">
      <c r="AA98321" s="271"/>
    </row>
    <row r="98322" spans="27:27">
      <c r="AA98322" s="271"/>
    </row>
    <row r="98323" spans="27:27">
      <c r="AA98323" s="271"/>
    </row>
    <row r="98324" spans="27:27">
      <c r="AA98324" s="271"/>
    </row>
    <row r="98325" spans="27:27">
      <c r="AA98325" s="271"/>
    </row>
    <row r="98326" spans="27:27">
      <c r="AA98326" s="271"/>
    </row>
    <row r="98327" spans="27:27">
      <c r="AA98327" s="271"/>
    </row>
    <row r="98328" spans="27:27">
      <c r="AA98328" s="271"/>
    </row>
    <row r="98329" spans="27:27">
      <c r="AA98329" s="271"/>
    </row>
    <row r="98330" spans="27:27">
      <c r="AA98330" s="271"/>
    </row>
    <row r="98331" spans="27:27">
      <c r="AA98331" s="271"/>
    </row>
    <row r="98332" spans="27:27">
      <c r="AA98332" s="271"/>
    </row>
    <row r="98333" spans="27:27">
      <c r="AA98333" s="271"/>
    </row>
    <row r="98334" spans="27:27">
      <c r="AA98334" s="271"/>
    </row>
    <row r="98335" spans="27:27">
      <c r="AA98335" s="271"/>
    </row>
    <row r="98336" spans="27:27">
      <c r="AA98336" s="271"/>
    </row>
    <row r="98337" spans="27:27">
      <c r="AA98337" s="271"/>
    </row>
    <row r="98338" spans="27:27">
      <c r="AA98338" s="271"/>
    </row>
    <row r="98339" spans="27:27">
      <c r="AA98339" s="271"/>
    </row>
    <row r="98340" spans="27:27">
      <c r="AA98340" s="271"/>
    </row>
    <row r="98341" spans="27:27">
      <c r="AA98341" s="271"/>
    </row>
    <row r="98342" spans="27:27">
      <c r="AA98342" s="271"/>
    </row>
    <row r="98343" spans="27:27">
      <c r="AA98343" s="271"/>
    </row>
    <row r="98344" spans="27:27">
      <c r="AA98344" s="271"/>
    </row>
    <row r="98345" spans="27:27">
      <c r="AA98345" s="271"/>
    </row>
    <row r="98346" spans="27:27">
      <c r="AA98346" s="271"/>
    </row>
    <row r="98347" spans="27:27">
      <c r="AA98347" s="271"/>
    </row>
    <row r="98348" spans="27:27">
      <c r="AA98348" s="271"/>
    </row>
    <row r="98349" spans="27:27">
      <c r="AA98349" s="271"/>
    </row>
    <row r="98350" spans="27:27">
      <c r="AA98350" s="271"/>
    </row>
    <row r="98351" spans="27:27">
      <c r="AA98351" s="271"/>
    </row>
    <row r="98352" spans="27:27">
      <c r="AA98352" s="271"/>
    </row>
    <row r="98353" spans="27:27">
      <c r="AA98353" s="271"/>
    </row>
    <row r="98354" spans="27:27">
      <c r="AA98354" s="271"/>
    </row>
    <row r="98355" spans="27:27">
      <c r="AA98355" s="271"/>
    </row>
    <row r="98356" spans="27:27">
      <c r="AA98356" s="271"/>
    </row>
    <row r="98357" spans="27:27">
      <c r="AA98357" s="271"/>
    </row>
    <row r="98358" spans="27:27">
      <c r="AA98358" s="271"/>
    </row>
    <row r="98359" spans="27:27">
      <c r="AA98359" s="271"/>
    </row>
    <row r="98360" spans="27:27">
      <c r="AA98360" s="271"/>
    </row>
    <row r="98361" spans="27:27">
      <c r="AA98361" s="271"/>
    </row>
    <row r="98362" spans="27:27">
      <c r="AA98362" s="271"/>
    </row>
    <row r="98363" spans="27:27">
      <c r="AA98363" s="271"/>
    </row>
    <row r="98364" spans="27:27">
      <c r="AA98364" s="271"/>
    </row>
    <row r="98365" spans="27:27">
      <c r="AA98365" s="271"/>
    </row>
    <row r="98366" spans="27:27">
      <c r="AA98366" s="271"/>
    </row>
    <row r="98367" spans="27:27">
      <c r="AA98367" s="271"/>
    </row>
    <row r="98368" spans="27:27">
      <c r="AA98368" s="271"/>
    </row>
    <row r="98369" spans="27:27">
      <c r="AA98369" s="271"/>
    </row>
    <row r="98370" spans="27:27">
      <c r="AA98370" s="271"/>
    </row>
    <row r="98371" spans="27:27">
      <c r="AA98371" s="271"/>
    </row>
    <row r="98372" spans="27:27">
      <c r="AA98372" s="271"/>
    </row>
    <row r="98373" spans="27:27">
      <c r="AA98373" s="271"/>
    </row>
    <row r="98374" spans="27:27">
      <c r="AA98374" s="271"/>
    </row>
    <row r="98375" spans="27:27">
      <c r="AA98375" s="271"/>
    </row>
    <row r="98376" spans="27:27">
      <c r="AA98376" s="271"/>
    </row>
    <row r="98377" spans="27:27">
      <c r="AA98377" s="271"/>
    </row>
    <row r="98378" spans="27:27">
      <c r="AA98378" s="271"/>
    </row>
    <row r="98379" spans="27:27">
      <c r="AA98379" s="271"/>
    </row>
    <row r="98380" spans="27:27">
      <c r="AA98380" s="271"/>
    </row>
    <row r="98381" spans="27:27">
      <c r="AA98381" s="271"/>
    </row>
    <row r="98382" spans="27:27">
      <c r="AA98382" s="271"/>
    </row>
    <row r="98383" spans="27:27">
      <c r="AA98383" s="271"/>
    </row>
    <row r="98384" spans="27:27">
      <c r="AA98384" s="271"/>
    </row>
    <row r="98385" spans="27:27">
      <c r="AA98385" s="271"/>
    </row>
    <row r="98386" spans="27:27">
      <c r="AA98386" s="271"/>
    </row>
    <row r="98387" spans="27:27">
      <c r="AA98387" s="271"/>
    </row>
    <row r="98388" spans="27:27">
      <c r="AA98388" s="271"/>
    </row>
    <row r="98389" spans="27:27">
      <c r="AA98389" s="271"/>
    </row>
    <row r="98390" spans="27:27">
      <c r="AA98390" s="271"/>
    </row>
    <row r="98391" spans="27:27">
      <c r="AA98391" s="271"/>
    </row>
    <row r="98392" spans="27:27">
      <c r="AA98392" s="271"/>
    </row>
    <row r="98393" spans="27:27">
      <c r="AA98393" s="271"/>
    </row>
    <row r="98394" spans="27:27">
      <c r="AA98394" s="271"/>
    </row>
    <row r="98395" spans="27:27">
      <c r="AA98395" s="271"/>
    </row>
    <row r="98396" spans="27:27">
      <c r="AA98396" s="271"/>
    </row>
    <row r="98397" spans="27:27">
      <c r="AA98397" s="271"/>
    </row>
    <row r="98398" spans="27:27">
      <c r="AA98398" s="271"/>
    </row>
    <row r="98399" spans="27:27">
      <c r="AA98399" s="271"/>
    </row>
    <row r="98400" spans="27:27">
      <c r="AA98400" s="271"/>
    </row>
    <row r="98401" spans="27:27">
      <c r="AA98401" s="271"/>
    </row>
    <row r="98402" spans="27:27">
      <c r="AA98402" s="271"/>
    </row>
    <row r="98403" spans="27:27">
      <c r="AA98403" s="271"/>
    </row>
    <row r="98404" spans="27:27">
      <c r="AA98404" s="271"/>
    </row>
    <row r="98405" spans="27:27">
      <c r="AA98405" s="271"/>
    </row>
    <row r="98406" spans="27:27">
      <c r="AA98406" s="271"/>
    </row>
    <row r="98407" spans="27:27">
      <c r="AA98407" s="271"/>
    </row>
    <row r="98408" spans="27:27">
      <c r="AA98408" s="271"/>
    </row>
    <row r="98409" spans="27:27">
      <c r="AA98409" s="271"/>
    </row>
    <row r="98410" spans="27:27">
      <c r="AA98410" s="271"/>
    </row>
    <row r="98411" spans="27:27">
      <c r="AA98411" s="271"/>
    </row>
    <row r="98412" spans="27:27">
      <c r="AA98412" s="271"/>
    </row>
    <row r="98413" spans="27:27">
      <c r="AA98413" s="271"/>
    </row>
    <row r="98414" spans="27:27">
      <c r="AA98414" s="271"/>
    </row>
    <row r="98415" spans="27:27">
      <c r="AA98415" s="271"/>
    </row>
    <row r="98416" spans="27:27">
      <c r="AA98416" s="271"/>
    </row>
    <row r="98417" spans="27:27">
      <c r="AA98417" s="271"/>
    </row>
    <row r="98418" spans="27:27">
      <c r="AA98418" s="271"/>
    </row>
    <row r="98419" spans="27:27">
      <c r="AA98419" s="271"/>
    </row>
    <row r="98420" spans="27:27">
      <c r="AA98420" s="271"/>
    </row>
    <row r="98421" spans="27:27">
      <c r="AA98421" s="271"/>
    </row>
    <row r="98422" spans="27:27">
      <c r="AA98422" s="271"/>
    </row>
    <row r="98423" spans="27:27">
      <c r="AA98423" s="271"/>
    </row>
    <row r="98424" spans="27:27">
      <c r="AA98424" s="271"/>
    </row>
    <row r="98425" spans="27:27">
      <c r="AA98425" s="271"/>
    </row>
    <row r="98426" spans="27:27">
      <c r="AA98426" s="271"/>
    </row>
    <row r="98427" spans="27:27">
      <c r="AA98427" s="271"/>
    </row>
    <row r="98428" spans="27:27">
      <c r="AA98428" s="271"/>
    </row>
    <row r="98429" spans="27:27">
      <c r="AA98429" s="271"/>
    </row>
    <row r="98430" spans="27:27">
      <c r="AA98430" s="271"/>
    </row>
    <row r="98431" spans="27:27">
      <c r="AA98431" s="271"/>
    </row>
    <row r="98432" spans="27:27">
      <c r="AA98432" s="271"/>
    </row>
    <row r="98433" spans="27:27">
      <c r="AA98433" s="271"/>
    </row>
    <row r="98434" spans="27:27">
      <c r="AA98434" s="271"/>
    </row>
    <row r="98435" spans="27:27">
      <c r="AA98435" s="271"/>
    </row>
    <row r="98436" spans="27:27">
      <c r="AA98436" s="271"/>
    </row>
    <row r="98437" spans="27:27">
      <c r="AA98437" s="271"/>
    </row>
    <row r="98438" spans="27:27">
      <c r="AA98438" s="271"/>
    </row>
    <row r="98439" spans="27:27">
      <c r="AA98439" s="271"/>
    </row>
    <row r="98440" spans="27:27">
      <c r="AA98440" s="271"/>
    </row>
    <row r="98441" spans="27:27">
      <c r="AA98441" s="271"/>
    </row>
    <row r="98442" spans="27:27">
      <c r="AA98442" s="271"/>
    </row>
    <row r="98443" spans="27:27">
      <c r="AA98443" s="271"/>
    </row>
    <row r="98444" spans="27:27">
      <c r="AA98444" s="271"/>
    </row>
    <row r="98445" spans="27:27">
      <c r="AA98445" s="271"/>
    </row>
    <row r="98446" spans="27:27">
      <c r="AA98446" s="271"/>
    </row>
    <row r="98447" spans="27:27">
      <c r="AA98447" s="271"/>
    </row>
    <row r="98448" spans="27:27">
      <c r="AA98448" s="271"/>
    </row>
    <row r="98449" spans="27:27">
      <c r="AA98449" s="271"/>
    </row>
    <row r="98450" spans="27:27">
      <c r="AA98450" s="271"/>
    </row>
    <row r="98451" spans="27:27">
      <c r="AA98451" s="271"/>
    </row>
    <row r="98452" spans="27:27">
      <c r="AA98452" s="271"/>
    </row>
    <row r="98453" spans="27:27">
      <c r="AA98453" s="271"/>
    </row>
    <row r="98454" spans="27:27">
      <c r="AA98454" s="271"/>
    </row>
    <row r="98455" spans="27:27">
      <c r="AA98455" s="271"/>
    </row>
    <row r="98456" spans="27:27">
      <c r="AA98456" s="271"/>
    </row>
    <row r="98457" spans="27:27">
      <c r="AA98457" s="271"/>
    </row>
    <row r="98458" spans="27:27">
      <c r="AA98458" s="271"/>
    </row>
    <row r="98459" spans="27:27">
      <c r="AA98459" s="271"/>
    </row>
    <row r="98460" spans="27:27">
      <c r="AA98460" s="271"/>
    </row>
    <row r="98461" spans="27:27">
      <c r="AA98461" s="271"/>
    </row>
    <row r="98462" spans="27:27">
      <c r="AA98462" s="271"/>
    </row>
    <row r="98463" spans="27:27">
      <c r="AA98463" s="271"/>
    </row>
    <row r="98464" spans="27:27">
      <c r="AA98464" s="271"/>
    </row>
    <row r="98465" spans="27:27">
      <c r="AA98465" s="271"/>
    </row>
    <row r="98466" spans="27:27">
      <c r="AA98466" s="271"/>
    </row>
    <row r="98467" spans="27:27">
      <c r="AA98467" s="271"/>
    </row>
    <row r="98468" spans="27:27">
      <c r="AA98468" s="271"/>
    </row>
    <row r="98469" spans="27:27">
      <c r="AA98469" s="271"/>
    </row>
    <row r="98470" spans="27:27">
      <c r="AA98470" s="271"/>
    </row>
    <row r="98471" spans="27:27">
      <c r="AA98471" s="271"/>
    </row>
    <row r="98472" spans="27:27">
      <c r="AA98472" s="271"/>
    </row>
    <row r="98473" spans="27:27">
      <c r="AA98473" s="271"/>
    </row>
    <row r="98474" spans="27:27">
      <c r="AA98474" s="271"/>
    </row>
    <row r="98475" spans="27:27">
      <c r="AA98475" s="271"/>
    </row>
    <row r="98476" spans="27:27">
      <c r="AA98476" s="271"/>
    </row>
    <row r="98477" spans="27:27">
      <c r="AA98477" s="271"/>
    </row>
    <row r="98478" spans="27:27">
      <c r="AA98478" s="271"/>
    </row>
    <row r="98479" spans="27:27">
      <c r="AA98479" s="271"/>
    </row>
    <row r="98480" spans="27:27">
      <c r="AA98480" s="271"/>
    </row>
    <row r="98481" spans="27:27">
      <c r="AA98481" s="271"/>
    </row>
    <row r="98482" spans="27:27">
      <c r="AA98482" s="271"/>
    </row>
    <row r="98483" spans="27:27">
      <c r="AA98483" s="271"/>
    </row>
    <row r="98484" spans="27:27">
      <c r="AA98484" s="271"/>
    </row>
    <row r="98485" spans="27:27">
      <c r="AA98485" s="271"/>
    </row>
    <row r="98486" spans="27:27">
      <c r="AA98486" s="271"/>
    </row>
    <row r="98487" spans="27:27">
      <c r="AA98487" s="271"/>
    </row>
    <row r="98488" spans="27:27">
      <c r="AA98488" s="271"/>
    </row>
    <row r="98489" spans="27:27">
      <c r="AA98489" s="271"/>
    </row>
    <row r="98490" spans="27:27">
      <c r="AA98490" s="271"/>
    </row>
    <row r="98491" spans="27:27">
      <c r="AA98491" s="271"/>
    </row>
    <row r="98492" spans="27:27">
      <c r="AA98492" s="271"/>
    </row>
    <row r="98493" spans="27:27">
      <c r="AA98493" s="271"/>
    </row>
    <row r="98494" spans="27:27">
      <c r="AA98494" s="271"/>
    </row>
    <row r="98495" spans="27:27">
      <c r="AA98495" s="271"/>
    </row>
    <row r="98496" spans="27:27">
      <c r="AA98496" s="271"/>
    </row>
    <row r="98497" spans="27:27">
      <c r="AA98497" s="271"/>
    </row>
    <row r="98498" spans="27:27">
      <c r="AA98498" s="271"/>
    </row>
    <row r="98499" spans="27:27">
      <c r="AA98499" s="271"/>
    </row>
    <row r="98500" spans="27:27">
      <c r="AA98500" s="271"/>
    </row>
    <row r="98501" spans="27:27">
      <c r="AA98501" s="271"/>
    </row>
    <row r="98502" spans="27:27">
      <c r="AA98502" s="271"/>
    </row>
    <row r="98503" spans="27:27">
      <c r="AA98503" s="271"/>
    </row>
    <row r="98504" spans="27:27">
      <c r="AA98504" s="271"/>
    </row>
    <row r="98505" spans="27:27">
      <c r="AA98505" s="271"/>
    </row>
    <row r="98506" spans="27:27">
      <c r="AA98506" s="271"/>
    </row>
    <row r="98507" spans="27:27">
      <c r="AA98507" s="271"/>
    </row>
    <row r="98508" spans="27:27">
      <c r="AA98508" s="271"/>
    </row>
    <row r="98509" spans="27:27">
      <c r="AA98509" s="271"/>
    </row>
    <row r="98510" spans="27:27">
      <c r="AA98510" s="271"/>
    </row>
    <row r="98511" spans="27:27">
      <c r="AA98511" s="271"/>
    </row>
    <row r="98512" spans="27:27">
      <c r="AA98512" s="271"/>
    </row>
    <row r="98513" spans="27:27">
      <c r="AA98513" s="271"/>
    </row>
    <row r="98514" spans="27:27">
      <c r="AA98514" s="271"/>
    </row>
    <row r="98515" spans="27:27">
      <c r="AA98515" s="271"/>
    </row>
    <row r="98516" spans="27:27">
      <c r="AA98516" s="271"/>
    </row>
    <row r="98517" spans="27:27">
      <c r="AA98517" s="271"/>
    </row>
    <row r="98518" spans="27:27">
      <c r="AA98518" s="271"/>
    </row>
    <row r="98519" spans="27:27">
      <c r="AA98519" s="271"/>
    </row>
    <row r="98520" spans="27:27">
      <c r="AA98520" s="271"/>
    </row>
    <row r="98521" spans="27:27">
      <c r="AA98521" s="271"/>
    </row>
    <row r="98522" spans="27:27">
      <c r="AA98522" s="271"/>
    </row>
    <row r="98523" spans="27:27">
      <c r="AA98523" s="271"/>
    </row>
    <row r="98524" spans="27:27">
      <c r="AA98524" s="271"/>
    </row>
    <row r="98525" spans="27:27">
      <c r="AA98525" s="271"/>
    </row>
    <row r="98526" spans="27:27">
      <c r="AA98526" s="271"/>
    </row>
    <row r="98527" spans="27:27">
      <c r="AA98527" s="271"/>
    </row>
    <row r="98528" spans="27:27">
      <c r="AA98528" s="271"/>
    </row>
    <row r="98529" spans="27:27">
      <c r="AA98529" s="271"/>
    </row>
    <row r="98530" spans="27:27">
      <c r="AA98530" s="271"/>
    </row>
    <row r="98531" spans="27:27">
      <c r="AA98531" s="271"/>
    </row>
    <row r="98532" spans="27:27">
      <c r="AA98532" s="271"/>
    </row>
    <row r="98533" spans="27:27">
      <c r="AA98533" s="271"/>
    </row>
    <row r="98534" spans="27:27">
      <c r="AA98534" s="271"/>
    </row>
    <row r="98535" spans="27:27">
      <c r="AA98535" s="271"/>
    </row>
    <row r="98536" spans="27:27">
      <c r="AA98536" s="271"/>
    </row>
    <row r="98537" spans="27:27">
      <c r="AA98537" s="271"/>
    </row>
    <row r="98538" spans="27:27">
      <c r="AA98538" s="271"/>
    </row>
    <row r="98539" spans="27:27">
      <c r="AA98539" s="271"/>
    </row>
    <row r="98540" spans="27:27">
      <c r="AA98540" s="271"/>
    </row>
    <row r="98541" spans="27:27">
      <c r="AA98541" s="271"/>
    </row>
    <row r="98542" spans="27:27">
      <c r="AA98542" s="271"/>
    </row>
    <row r="98543" spans="27:27">
      <c r="AA98543" s="271"/>
    </row>
    <row r="98544" spans="27:27">
      <c r="AA98544" s="271"/>
    </row>
    <row r="98545" spans="27:27">
      <c r="AA98545" s="271"/>
    </row>
    <row r="98546" spans="27:27">
      <c r="AA98546" s="271"/>
    </row>
    <row r="98547" spans="27:27">
      <c r="AA98547" s="271"/>
    </row>
    <row r="98548" spans="27:27">
      <c r="AA98548" s="271"/>
    </row>
    <row r="98549" spans="27:27">
      <c r="AA98549" s="271"/>
    </row>
    <row r="98550" spans="27:27">
      <c r="AA98550" s="271"/>
    </row>
    <row r="98551" spans="27:27">
      <c r="AA98551" s="271"/>
    </row>
    <row r="98552" spans="27:27">
      <c r="AA98552" s="271"/>
    </row>
    <row r="98553" spans="27:27">
      <c r="AA98553" s="271"/>
    </row>
    <row r="98554" spans="27:27">
      <c r="AA98554" s="271"/>
    </row>
    <row r="98555" spans="27:27">
      <c r="AA98555" s="271"/>
    </row>
    <row r="98556" spans="27:27">
      <c r="AA98556" s="271"/>
    </row>
    <row r="98557" spans="27:27">
      <c r="AA98557" s="271"/>
    </row>
    <row r="98558" spans="27:27">
      <c r="AA98558" s="271"/>
    </row>
    <row r="98559" spans="27:27">
      <c r="AA98559" s="271"/>
    </row>
    <row r="98560" spans="27:27">
      <c r="AA98560" s="271"/>
    </row>
    <row r="98561" spans="27:27">
      <c r="AA98561" s="271"/>
    </row>
    <row r="98562" spans="27:27">
      <c r="AA98562" s="271"/>
    </row>
    <row r="98563" spans="27:27">
      <c r="AA98563" s="271"/>
    </row>
    <row r="98564" spans="27:27">
      <c r="AA98564" s="271"/>
    </row>
    <row r="98565" spans="27:27">
      <c r="AA98565" s="271"/>
    </row>
    <row r="98566" spans="27:27">
      <c r="AA98566" s="271"/>
    </row>
    <row r="98567" spans="27:27">
      <c r="AA98567" s="271"/>
    </row>
    <row r="98568" spans="27:27">
      <c r="AA98568" s="271"/>
    </row>
    <row r="98569" spans="27:27">
      <c r="AA98569" s="271"/>
    </row>
    <row r="98570" spans="27:27">
      <c r="AA98570" s="271"/>
    </row>
    <row r="98571" spans="27:27">
      <c r="AA98571" s="271"/>
    </row>
    <row r="98572" spans="27:27">
      <c r="AA98572" s="271"/>
    </row>
    <row r="98573" spans="27:27">
      <c r="AA98573" s="271"/>
    </row>
    <row r="98574" spans="27:27">
      <c r="AA98574" s="271"/>
    </row>
    <row r="98575" spans="27:27">
      <c r="AA98575" s="271"/>
    </row>
    <row r="98576" spans="27:27">
      <c r="AA98576" s="271"/>
    </row>
    <row r="98577" spans="27:27">
      <c r="AA98577" s="271"/>
    </row>
    <row r="98578" spans="27:27">
      <c r="AA98578" s="271"/>
    </row>
    <row r="98579" spans="27:27">
      <c r="AA98579" s="271"/>
    </row>
    <row r="98580" spans="27:27">
      <c r="AA98580" s="271"/>
    </row>
    <row r="98581" spans="27:27">
      <c r="AA98581" s="271"/>
    </row>
    <row r="98582" spans="27:27">
      <c r="AA98582" s="271"/>
    </row>
    <row r="98583" spans="27:27">
      <c r="AA98583" s="271"/>
    </row>
    <row r="98584" spans="27:27">
      <c r="AA98584" s="271"/>
    </row>
    <row r="98585" spans="27:27">
      <c r="AA98585" s="271"/>
    </row>
    <row r="98586" spans="27:27">
      <c r="AA98586" s="271"/>
    </row>
    <row r="98587" spans="27:27">
      <c r="AA98587" s="271"/>
    </row>
    <row r="98588" spans="27:27">
      <c r="AA98588" s="271"/>
    </row>
    <row r="98589" spans="27:27">
      <c r="AA98589" s="271"/>
    </row>
    <row r="98590" spans="27:27">
      <c r="AA98590" s="271"/>
    </row>
    <row r="98591" spans="27:27">
      <c r="AA98591" s="271"/>
    </row>
    <row r="98592" spans="27:27">
      <c r="AA98592" s="271"/>
    </row>
    <row r="98593" spans="27:27">
      <c r="AA98593" s="271"/>
    </row>
    <row r="98594" spans="27:27">
      <c r="AA98594" s="271"/>
    </row>
    <row r="98595" spans="27:27">
      <c r="AA98595" s="271"/>
    </row>
    <row r="98596" spans="27:27">
      <c r="AA98596" s="271"/>
    </row>
    <row r="98597" spans="27:27">
      <c r="AA98597" s="271"/>
    </row>
    <row r="98598" spans="27:27">
      <c r="AA98598" s="271"/>
    </row>
    <row r="98599" spans="27:27">
      <c r="AA98599" s="271"/>
    </row>
    <row r="98600" spans="27:27">
      <c r="AA98600" s="271"/>
    </row>
    <row r="98601" spans="27:27">
      <c r="AA98601" s="271"/>
    </row>
    <row r="98602" spans="27:27">
      <c r="AA98602" s="271"/>
    </row>
    <row r="98603" spans="27:27">
      <c r="AA98603" s="271"/>
    </row>
    <row r="98604" spans="27:27">
      <c r="AA98604" s="271"/>
    </row>
    <row r="98605" spans="27:27">
      <c r="AA98605" s="271"/>
    </row>
    <row r="98606" spans="27:27">
      <c r="AA98606" s="271"/>
    </row>
    <row r="98607" spans="27:27">
      <c r="AA98607" s="271"/>
    </row>
    <row r="98608" spans="27:27">
      <c r="AA98608" s="271"/>
    </row>
    <row r="98609" spans="27:27">
      <c r="AA98609" s="271"/>
    </row>
    <row r="98610" spans="27:27">
      <c r="AA98610" s="271"/>
    </row>
    <row r="98611" spans="27:27">
      <c r="AA98611" s="271"/>
    </row>
    <row r="98612" spans="27:27">
      <c r="AA98612" s="271"/>
    </row>
    <row r="98613" spans="27:27">
      <c r="AA98613" s="271"/>
    </row>
    <row r="98614" spans="27:27">
      <c r="AA98614" s="271"/>
    </row>
    <row r="98615" spans="27:27">
      <c r="AA98615" s="271"/>
    </row>
    <row r="98616" spans="27:27">
      <c r="AA98616" s="271"/>
    </row>
    <row r="98617" spans="27:27">
      <c r="AA98617" s="271"/>
    </row>
    <row r="98618" spans="27:27">
      <c r="AA98618" s="271"/>
    </row>
    <row r="98619" spans="27:27">
      <c r="AA98619" s="271"/>
    </row>
    <row r="98620" spans="27:27">
      <c r="AA98620" s="271"/>
    </row>
    <row r="98621" spans="27:27">
      <c r="AA98621" s="271"/>
    </row>
    <row r="98622" spans="27:27">
      <c r="AA98622" s="271"/>
    </row>
    <row r="98623" spans="27:27">
      <c r="AA98623" s="271"/>
    </row>
    <row r="98624" spans="27:27">
      <c r="AA98624" s="271"/>
    </row>
    <row r="98625" spans="27:27">
      <c r="AA98625" s="271"/>
    </row>
    <row r="98626" spans="27:27">
      <c r="AA98626" s="271"/>
    </row>
    <row r="98627" spans="27:27">
      <c r="AA98627" s="271"/>
    </row>
    <row r="98628" spans="27:27">
      <c r="AA98628" s="271"/>
    </row>
    <row r="98629" spans="27:27">
      <c r="AA98629" s="271"/>
    </row>
    <row r="98630" spans="27:27">
      <c r="AA98630" s="271"/>
    </row>
    <row r="98631" spans="27:27">
      <c r="AA98631" s="271"/>
    </row>
    <row r="98632" spans="27:27">
      <c r="AA98632" s="271"/>
    </row>
    <row r="98633" spans="27:27">
      <c r="AA98633" s="271"/>
    </row>
    <row r="98634" spans="27:27">
      <c r="AA98634" s="271"/>
    </row>
    <row r="98635" spans="27:27">
      <c r="AA98635" s="271"/>
    </row>
    <row r="98636" spans="27:27">
      <c r="AA98636" s="271"/>
    </row>
    <row r="98637" spans="27:27">
      <c r="AA98637" s="271"/>
    </row>
    <row r="98638" spans="27:27">
      <c r="AA98638" s="271"/>
    </row>
    <row r="98639" spans="27:27">
      <c r="AA98639" s="271"/>
    </row>
    <row r="98640" spans="27:27">
      <c r="AA98640" s="271"/>
    </row>
    <row r="98641" spans="27:27">
      <c r="AA98641" s="271"/>
    </row>
    <row r="98642" spans="27:27">
      <c r="AA98642" s="271"/>
    </row>
    <row r="98643" spans="27:27">
      <c r="AA98643" s="271"/>
    </row>
    <row r="98644" spans="27:27">
      <c r="AA98644" s="271"/>
    </row>
    <row r="98645" spans="27:27">
      <c r="AA98645" s="271"/>
    </row>
    <row r="98646" spans="27:27">
      <c r="AA98646" s="271"/>
    </row>
    <row r="98647" spans="27:27">
      <c r="AA98647" s="271"/>
    </row>
    <row r="98648" spans="27:27">
      <c r="AA98648" s="271"/>
    </row>
    <row r="98649" spans="27:27">
      <c r="AA98649" s="271"/>
    </row>
    <row r="98650" spans="27:27">
      <c r="AA98650" s="271"/>
    </row>
    <row r="98651" spans="27:27">
      <c r="AA98651" s="271"/>
    </row>
    <row r="98652" spans="27:27">
      <c r="AA98652" s="271"/>
    </row>
    <row r="98653" spans="27:27">
      <c r="AA98653" s="271"/>
    </row>
    <row r="98654" spans="27:27">
      <c r="AA98654" s="271"/>
    </row>
    <row r="98655" spans="27:27">
      <c r="AA98655" s="271"/>
    </row>
    <row r="98656" spans="27:27">
      <c r="AA98656" s="271"/>
    </row>
    <row r="98657" spans="27:27">
      <c r="AA98657" s="271"/>
    </row>
    <row r="98658" spans="27:27">
      <c r="AA98658" s="271"/>
    </row>
    <row r="98659" spans="27:27">
      <c r="AA98659" s="271"/>
    </row>
    <row r="98660" spans="27:27">
      <c r="AA98660" s="271"/>
    </row>
    <row r="98661" spans="27:27">
      <c r="AA98661" s="271"/>
    </row>
    <row r="98662" spans="27:27">
      <c r="AA98662" s="271"/>
    </row>
    <row r="98663" spans="27:27">
      <c r="AA98663" s="271"/>
    </row>
    <row r="98664" spans="27:27">
      <c r="AA98664" s="271"/>
    </row>
    <row r="98665" spans="27:27">
      <c r="AA98665" s="271"/>
    </row>
    <row r="98666" spans="27:27">
      <c r="AA98666" s="271"/>
    </row>
    <row r="98667" spans="27:27">
      <c r="AA98667" s="271"/>
    </row>
    <row r="98668" spans="27:27">
      <c r="AA98668" s="271"/>
    </row>
    <row r="98669" spans="27:27">
      <c r="AA98669" s="271"/>
    </row>
    <row r="98670" spans="27:27">
      <c r="AA98670" s="271"/>
    </row>
    <row r="98671" spans="27:27">
      <c r="AA98671" s="271"/>
    </row>
    <row r="98672" spans="27:27">
      <c r="AA98672" s="271"/>
    </row>
    <row r="98673" spans="27:27">
      <c r="AA98673" s="271"/>
    </row>
    <row r="98674" spans="27:27">
      <c r="AA98674" s="271"/>
    </row>
    <row r="98675" spans="27:27">
      <c r="AA98675" s="271"/>
    </row>
    <row r="98676" spans="27:27">
      <c r="AA98676" s="271"/>
    </row>
    <row r="98677" spans="27:27">
      <c r="AA98677" s="271"/>
    </row>
    <row r="98678" spans="27:27">
      <c r="AA98678" s="271"/>
    </row>
    <row r="98679" spans="27:27">
      <c r="AA98679" s="271"/>
    </row>
    <row r="98680" spans="27:27">
      <c r="AA98680" s="271"/>
    </row>
    <row r="98681" spans="27:27">
      <c r="AA98681" s="271"/>
    </row>
    <row r="98682" spans="27:27">
      <c r="AA98682" s="271"/>
    </row>
    <row r="98683" spans="27:27">
      <c r="AA98683" s="271"/>
    </row>
    <row r="98684" spans="27:27">
      <c r="AA98684" s="271"/>
    </row>
    <row r="98685" spans="27:27">
      <c r="AA98685" s="271"/>
    </row>
    <row r="98686" spans="27:27">
      <c r="AA98686" s="271"/>
    </row>
    <row r="98687" spans="27:27">
      <c r="AA98687" s="271"/>
    </row>
    <row r="98688" spans="27:27">
      <c r="AA98688" s="271"/>
    </row>
    <row r="98689" spans="27:27">
      <c r="AA98689" s="271"/>
    </row>
    <row r="98690" spans="27:27">
      <c r="AA98690" s="271"/>
    </row>
    <row r="98691" spans="27:27">
      <c r="AA98691" s="271"/>
    </row>
    <row r="98692" spans="27:27">
      <c r="AA98692" s="271"/>
    </row>
    <row r="98693" spans="27:27">
      <c r="AA98693" s="271"/>
    </row>
    <row r="98694" spans="27:27">
      <c r="AA98694" s="271"/>
    </row>
    <row r="98695" spans="27:27">
      <c r="AA98695" s="271"/>
    </row>
    <row r="98696" spans="27:27">
      <c r="AA98696" s="271"/>
    </row>
    <row r="98697" spans="27:27">
      <c r="AA98697" s="271"/>
    </row>
    <row r="98698" spans="27:27">
      <c r="AA98698" s="271"/>
    </row>
    <row r="98699" spans="27:27">
      <c r="AA98699" s="271"/>
    </row>
    <row r="98700" spans="27:27">
      <c r="AA98700" s="271"/>
    </row>
    <row r="98701" spans="27:27">
      <c r="AA98701" s="271"/>
    </row>
    <row r="98702" spans="27:27">
      <c r="AA98702" s="271"/>
    </row>
    <row r="98703" spans="27:27">
      <c r="AA98703" s="271"/>
    </row>
    <row r="98704" spans="27:27">
      <c r="AA98704" s="271"/>
    </row>
    <row r="98705" spans="27:27">
      <c r="AA98705" s="271"/>
    </row>
    <row r="98706" spans="27:27">
      <c r="AA98706" s="271"/>
    </row>
    <row r="98707" spans="27:27">
      <c r="AA98707" s="271"/>
    </row>
    <row r="98708" spans="27:27">
      <c r="AA98708" s="271"/>
    </row>
    <row r="98709" spans="27:27">
      <c r="AA98709" s="271"/>
    </row>
    <row r="98710" spans="27:27">
      <c r="AA98710" s="271"/>
    </row>
    <row r="98711" spans="27:27">
      <c r="AA98711" s="271"/>
    </row>
    <row r="98712" spans="27:27">
      <c r="AA98712" s="271"/>
    </row>
    <row r="98713" spans="27:27">
      <c r="AA98713" s="271"/>
    </row>
    <row r="98714" spans="27:27">
      <c r="AA98714" s="271"/>
    </row>
    <row r="98715" spans="27:27">
      <c r="AA98715" s="271"/>
    </row>
    <row r="98716" spans="27:27">
      <c r="AA98716" s="271"/>
    </row>
    <row r="98717" spans="27:27">
      <c r="AA98717" s="271"/>
    </row>
    <row r="98718" spans="27:27">
      <c r="AA98718" s="271"/>
    </row>
    <row r="98719" spans="27:27">
      <c r="AA98719" s="271"/>
    </row>
    <row r="98720" spans="27:27">
      <c r="AA98720" s="271"/>
    </row>
    <row r="98721" spans="27:27">
      <c r="AA98721" s="271"/>
    </row>
    <row r="98722" spans="27:27">
      <c r="AA98722" s="271"/>
    </row>
    <row r="98723" spans="27:27">
      <c r="AA98723" s="271"/>
    </row>
    <row r="98724" spans="27:27">
      <c r="AA98724" s="271"/>
    </row>
    <row r="98725" spans="27:27">
      <c r="AA98725" s="271"/>
    </row>
    <row r="98726" spans="27:27">
      <c r="AA98726" s="271"/>
    </row>
    <row r="98727" spans="27:27">
      <c r="AA98727" s="271"/>
    </row>
    <row r="98728" spans="27:27">
      <c r="AA98728" s="271"/>
    </row>
    <row r="98729" spans="27:27">
      <c r="AA98729" s="271"/>
    </row>
    <row r="98730" spans="27:27">
      <c r="AA98730" s="271"/>
    </row>
    <row r="98731" spans="27:27">
      <c r="AA98731" s="271"/>
    </row>
    <row r="98732" spans="27:27">
      <c r="AA98732" s="271"/>
    </row>
    <row r="98733" spans="27:27">
      <c r="AA98733" s="271"/>
    </row>
    <row r="98734" spans="27:27">
      <c r="AA98734" s="271"/>
    </row>
    <row r="98735" spans="27:27">
      <c r="AA98735" s="271"/>
    </row>
    <row r="98736" spans="27:27">
      <c r="AA98736" s="271"/>
    </row>
    <row r="98737" spans="27:27">
      <c r="AA98737" s="271"/>
    </row>
    <row r="98738" spans="27:27">
      <c r="AA98738" s="271"/>
    </row>
    <row r="98739" spans="27:27">
      <c r="AA98739" s="271"/>
    </row>
    <row r="98740" spans="27:27">
      <c r="AA98740" s="271"/>
    </row>
    <row r="98741" spans="27:27">
      <c r="AA98741" s="271"/>
    </row>
    <row r="98742" spans="27:27">
      <c r="AA98742" s="271"/>
    </row>
    <row r="98743" spans="27:27">
      <c r="AA98743" s="271"/>
    </row>
    <row r="98744" spans="27:27">
      <c r="AA98744" s="271"/>
    </row>
    <row r="98745" spans="27:27">
      <c r="AA98745" s="271"/>
    </row>
    <row r="98746" spans="27:27">
      <c r="AA98746" s="271"/>
    </row>
    <row r="98747" spans="27:27">
      <c r="AA98747" s="271"/>
    </row>
    <row r="98748" spans="27:27">
      <c r="AA98748" s="271"/>
    </row>
    <row r="98749" spans="27:27">
      <c r="AA98749" s="271"/>
    </row>
    <row r="98750" spans="27:27">
      <c r="AA98750" s="271"/>
    </row>
    <row r="98751" spans="27:27">
      <c r="AA98751" s="271"/>
    </row>
    <row r="98752" spans="27:27">
      <c r="AA98752" s="271"/>
    </row>
    <row r="98753" spans="27:27">
      <c r="AA98753" s="271"/>
    </row>
    <row r="98754" spans="27:27">
      <c r="AA98754" s="271"/>
    </row>
    <row r="98755" spans="27:27">
      <c r="AA98755" s="271"/>
    </row>
    <row r="98756" spans="27:27">
      <c r="AA98756" s="271"/>
    </row>
    <row r="98757" spans="27:27">
      <c r="AA98757" s="271"/>
    </row>
    <row r="98758" spans="27:27">
      <c r="AA98758" s="271"/>
    </row>
    <row r="98759" spans="27:27">
      <c r="AA98759" s="271"/>
    </row>
    <row r="98760" spans="27:27">
      <c r="AA98760" s="271"/>
    </row>
    <row r="98761" spans="27:27">
      <c r="AA98761" s="271"/>
    </row>
    <row r="98762" spans="27:27">
      <c r="AA98762" s="271"/>
    </row>
    <row r="98763" spans="27:27">
      <c r="AA98763" s="271"/>
    </row>
    <row r="98764" spans="27:27">
      <c r="AA98764" s="271"/>
    </row>
    <row r="98765" spans="27:27">
      <c r="AA98765" s="271"/>
    </row>
    <row r="98766" spans="27:27">
      <c r="AA98766" s="271"/>
    </row>
    <row r="98767" spans="27:27">
      <c r="AA98767" s="271"/>
    </row>
    <row r="98768" spans="27:27">
      <c r="AA98768" s="271"/>
    </row>
    <row r="98769" spans="27:27">
      <c r="AA98769" s="271"/>
    </row>
    <row r="98770" spans="27:27">
      <c r="AA98770" s="271"/>
    </row>
    <row r="98771" spans="27:27">
      <c r="AA98771" s="271"/>
    </row>
    <row r="98772" spans="27:27">
      <c r="AA98772" s="271"/>
    </row>
    <row r="98773" spans="27:27">
      <c r="AA98773" s="271"/>
    </row>
    <row r="98774" spans="27:27">
      <c r="AA98774" s="271"/>
    </row>
    <row r="98775" spans="27:27">
      <c r="AA98775" s="271"/>
    </row>
    <row r="98776" spans="27:27">
      <c r="AA98776" s="271"/>
    </row>
    <row r="98777" spans="27:27">
      <c r="AA98777" s="271"/>
    </row>
    <row r="98778" spans="27:27">
      <c r="AA98778" s="271"/>
    </row>
    <row r="98779" spans="27:27">
      <c r="AA98779" s="271"/>
    </row>
    <row r="98780" spans="27:27">
      <c r="AA98780" s="271"/>
    </row>
    <row r="98781" spans="27:27">
      <c r="AA98781" s="271"/>
    </row>
    <row r="98782" spans="27:27">
      <c r="AA98782" s="271"/>
    </row>
    <row r="98783" spans="27:27">
      <c r="AA98783" s="271"/>
    </row>
    <row r="98784" spans="27:27">
      <c r="AA98784" s="271"/>
    </row>
    <row r="98785" spans="27:27">
      <c r="AA98785" s="271"/>
    </row>
    <row r="98786" spans="27:27">
      <c r="AA98786" s="271"/>
    </row>
    <row r="98787" spans="27:27">
      <c r="AA98787" s="271"/>
    </row>
    <row r="98788" spans="27:27">
      <c r="AA98788" s="271"/>
    </row>
    <row r="98789" spans="27:27">
      <c r="AA98789" s="271"/>
    </row>
    <row r="98790" spans="27:27">
      <c r="AA98790" s="271"/>
    </row>
    <row r="98791" spans="27:27">
      <c r="AA98791" s="271"/>
    </row>
    <row r="98792" spans="27:27">
      <c r="AA98792" s="271"/>
    </row>
    <row r="98793" spans="27:27">
      <c r="AA98793" s="271"/>
    </row>
    <row r="98794" spans="27:27">
      <c r="AA98794" s="271"/>
    </row>
    <row r="98795" spans="27:27">
      <c r="AA98795" s="271"/>
    </row>
    <row r="98796" spans="27:27">
      <c r="AA98796" s="271"/>
    </row>
    <row r="98797" spans="27:27">
      <c r="AA98797" s="271"/>
    </row>
    <row r="98798" spans="27:27">
      <c r="AA98798" s="271"/>
    </row>
    <row r="98799" spans="27:27">
      <c r="AA98799" s="271"/>
    </row>
    <row r="98800" spans="27:27">
      <c r="AA98800" s="271"/>
    </row>
    <row r="98801" spans="27:27">
      <c r="AA98801" s="271"/>
    </row>
    <row r="98802" spans="27:27">
      <c r="AA98802" s="271"/>
    </row>
    <row r="98803" spans="27:27">
      <c r="AA98803" s="271"/>
    </row>
    <row r="98804" spans="27:27">
      <c r="AA98804" s="271"/>
    </row>
    <row r="98805" spans="27:27">
      <c r="AA98805" s="271"/>
    </row>
    <row r="98806" spans="27:27">
      <c r="AA98806" s="271"/>
    </row>
    <row r="98807" spans="27:27">
      <c r="AA98807" s="271"/>
    </row>
    <row r="98808" spans="27:27">
      <c r="AA98808" s="271"/>
    </row>
    <row r="98809" spans="27:27">
      <c r="AA98809" s="271"/>
    </row>
    <row r="98810" spans="27:27">
      <c r="AA98810" s="271"/>
    </row>
    <row r="98811" spans="27:27">
      <c r="AA98811" s="271"/>
    </row>
    <row r="98812" spans="27:27">
      <c r="AA98812" s="271"/>
    </row>
    <row r="98813" spans="27:27">
      <c r="AA98813" s="271"/>
    </row>
    <row r="98814" spans="27:27">
      <c r="AA98814" s="271"/>
    </row>
    <row r="98815" spans="27:27">
      <c r="AA98815" s="271"/>
    </row>
    <row r="98816" spans="27:27">
      <c r="AA98816" s="271"/>
    </row>
    <row r="98817" spans="27:27">
      <c r="AA98817" s="271"/>
    </row>
    <row r="98818" spans="27:27">
      <c r="AA98818" s="271"/>
    </row>
    <row r="98819" spans="27:27">
      <c r="AA98819" s="271"/>
    </row>
    <row r="98820" spans="27:27">
      <c r="AA98820" s="271"/>
    </row>
    <row r="98821" spans="27:27">
      <c r="AA98821" s="271"/>
    </row>
    <row r="98822" spans="27:27">
      <c r="AA98822" s="271"/>
    </row>
    <row r="98823" spans="27:27">
      <c r="AA98823" s="271"/>
    </row>
    <row r="98824" spans="27:27">
      <c r="AA98824" s="271"/>
    </row>
    <row r="98825" spans="27:27">
      <c r="AA98825" s="271"/>
    </row>
    <row r="98826" spans="27:27">
      <c r="AA98826" s="271"/>
    </row>
    <row r="98827" spans="27:27">
      <c r="AA98827" s="271"/>
    </row>
    <row r="98828" spans="27:27">
      <c r="AA98828" s="271"/>
    </row>
    <row r="98829" spans="27:27">
      <c r="AA98829" s="271"/>
    </row>
    <row r="98830" spans="27:27">
      <c r="AA98830" s="271"/>
    </row>
    <row r="98831" spans="27:27">
      <c r="AA98831" s="271"/>
    </row>
    <row r="98832" spans="27:27">
      <c r="AA98832" s="271"/>
    </row>
    <row r="98833" spans="27:27">
      <c r="AA98833" s="271"/>
    </row>
    <row r="98834" spans="27:27">
      <c r="AA98834" s="271"/>
    </row>
    <row r="98835" spans="27:27">
      <c r="AA98835" s="271"/>
    </row>
    <row r="98836" spans="27:27">
      <c r="AA98836" s="271"/>
    </row>
    <row r="98837" spans="27:27">
      <c r="AA98837" s="271"/>
    </row>
    <row r="98838" spans="27:27">
      <c r="AA98838" s="271"/>
    </row>
    <row r="98839" spans="27:27">
      <c r="AA98839" s="271"/>
    </row>
    <row r="98840" spans="27:27">
      <c r="AA98840" s="271"/>
    </row>
    <row r="98841" spans="27:27">
      <c r="AA98841" s="271"/>
    </row>
    <row r="98842" spans="27:27">
      <c r="AA98842" s="271"/>
    </row>
    <row r="98843" spans="27:27">
      <c r="AA98843" s="271"/>
    </row>
    <row r="98844" spans="27:27">
      <c r="AA98844" s="271"/>
    </row>
    <row r="98845" spans="27:27">
      <c r="AA98845" s="271"/>
    </row>
    <row r="98846" spans="27:27">
      <c r="AA98846" s="271"/>
    </row>
    <row r="98847" spans="27:27">
      <c r="AA98847" s="271"/>
    </row>
    <row r="98848" spans="27:27">
      <c r="AA98848" s="271"/>
    </row>
    <row r="98849" spans="27:27">
      <c r="AA98849" s="271"/>
    </row>
    <row r="98850" spans="27:27">
      <c r="AA98850" s="271"/>
    </row>
    <row r="98851" spans="27:27">
      <c r="AA98851" s="271"/>
    </row>
    <row r="98852" spans="27:27">
      <c r="AA98852" s="271"/>
    </row>
    <row r="98853" spans="27:27">
      <c r="AA98853" s="271"/>
    </row>
    <row r="98854" spans="27:27">
      <c r="AA98854" s="271"/>
    </row>
    <row r="98855" spans="27:27">
      <c r="AA98855" s="271"/>
    </row>
    <row r="98856" spans="27:27">
      <c r="AA98856" s="271"/>
    </row>
    <row r="98857" spans="27:27">
      <c r="AA98857" s="271"/>
    </row>
    <row r="98858" spans="27:27">
      <c r="AA98858" s="271"/>
    </row>
    <row r="98859" spans="27:27">
      <c r="AA98859" s="271"/>
    </row>
    <row r="98860" spans="27:27">
      <c r="AA98860" s="271"/>
    </row>
    <row r="98861" spans="27:27">
      <c r="AA98861" s="271"/>
    </row>
    <row r="98862" spans="27:27">
      <c r="AA98862" s="271"/>
    </row>
    <row r="98863" spans="27:27">
      <c r="AA98863" s="271"/>
    </row>
    <row r="98864" spans="27:27">
      <c r="AA98864" s="271"/>
    </row>
    <row r="98865" spans="27:27">
      <c r="AA98865" s="271"/>
    </row>
    <row r="98866" spans="27:27">
      <c r="AA98866" s="271"/>
    </row>
    <row r="98867" spans="27:27">
      <c r="AA98867" s="271"/>
    </row>
    <row r="98868" spans="27:27">
      <c r="AA98868" s="271"/>
    </row>
    <row r="98869" spans="27:27">
      <c r="AA98869" s="271"/>
    </row>
    <row r="98870" spans="27:27">
      <c r="AA98870" s="271"/>
    </row>
    <row r="98871" spans="27:27">
      <c r="AA98871" s="271"/>
    </row>
    <row r="98872" spans="27:27">
      <c r="AA98872" s="271"/>
    </row>
    <row r="98873" spans="27:27">
      <c r="AA98873" s="271"/>
    </row>
    <row r="98874" spans="27:27">
      <c r="AA98874" s="271"/>
    </row>
    <row r="98875" spans="27:27">
      <c r="AA98875" s="271"/>
    </row>
    <row r="98876" spans="27:27">
      <c r="AA98876" s="271"/>
    </row>
    <row r="98877" spans="27:27">
      <c r="AA98877" s="271"/>
    </row>
    <row r="98878" spans="27:27">
      <c r="AA98878" s="271"/>
    </row>
    <row r="98879" spans="27:27">
      <c r="AA98879" s="271"/>
    </row>
    <row r="98880" spans="27:27">
      <c r="AA98880" s="271"/>
    </row>
    <row r="98881" spans="27:27">
      <c r="AA98881" s="271"/>
    </row>
    <row r="98882" spans="27:27">
      <c r="AA98882" s="271"/>
    </row>
    <row r="98883" spans="27:27">
      <c r="AA98883" s="271"/>
    </row>
    <row r="98884" spans="27:27">
      <c r="AA98884" s="271"/>
    </row>
    <row r="98885" spans="27:27">
      <c r="AA98885" s="271"/>
    </row>
    <row r="98886" spans="27:27">
      <c r="AA98886" s="271"/>
    </row>
    <row r="98887" spans="27:27">
      <c r="AA98887" s="271"/>
    </row>
    <row r="98888" spans="27:27">
      <c r="AA98888" s="271"/>
    </row>
    <row r="98889" spans="27:27">
      <c r="AA98889" s="271"/>
    </row>
    <row r="98890" spans="27:27">
      <c r="AA98890" s="271"/>
    </row>
    <row r="98891" spans="27:27">
      <c r="AA98891" s="271"/>
    </row>
    <row r="98892" spans="27:27">
      <c r="AA98892" s="271"/>
    </row>
    <row r="98893" spans="27:27">
      <c r="AA98893" s="271"/>
    </row>
    <row r="98894" spans="27:27">
      <c r="AA98894" s="271"/>
    </row>
    <row r="98895" spans="27:27">
      <c r="AA98895" s="271"/>
    </row>
    <row r="98896" spans="27:27">
      <c r="AA98896" s="271"/>
    </row>
    <row r="98897" spans="27:27">
      <c r="AA98897" s="271"/>
    </row>
    <row r="98898" spans="27:27">
      <c r="AA98898" s="271"/>
    </row>
    <row r="98899" spans="27:27">
      <c r="AA98899" s="271"/>
    </row>
    <row r="98900" spans="27:27">
      <c r="AA98900" s="271"/>
    </row>
    <row r="98901" spans="27:27">
      <c r="AA98901" s="271"/>
    </row>
    <row r="98902" spans="27:27">
      <c r="AA98902" s="271"/>
    </row>
    <row r="98903" spans="27:27">
      <c r="AA98903" s="271"/>
    </row>
    <row r="98904" spans="27:27">
      <c r="AA98904" s="271"/>
    </row>
    <row r="98905" spans="27:27">
      <c r="AA98905" s="271"/>
    </row>
    <row r="98906" spans="27:27">
      <c r="AA98906" s="271"/>
    </row>
    <row r="98907" spans="27:27">
      <c r="AA98907" s="271"/>
    </row>
    <row r="98908" spans="27:27">
      <c r="AA98908" s="271"/>
    </row>
    <row r="98909" spans="27:27">
      <c r="AA98909" s="271"/>
    </row>
    <row r="98910" spans="27:27">
      <c r="AA98910" s="271"/>
    </row>
    <row r="98911" spans="27:27">
      <c r="AA98911" s="271"/>
    </row>
    <row r="98912" spans="27:27">
      <c r="AA98912" s="271"/>
    </row>
    <row r="98913" spans="27:27">
      <c r="AA98913" s="271"/>
    </row>
    <row r="98914" spans="27:27">
      <c r="AA98914" s="271"/>
    </row>
    <row r="98915" spans="27:27">
      <c r="AA98915" s="271"/>
    </row>
    <row r="98916" spans="27:27">
      <c r="AA98916" s="271"/>
    </row>
    <row r="98917" spans="27:27">
      <c r="AA98917" s="271"/>
    </row>
    <row r="98918" spans="27:27">
      <c r="AA98918" s="271"/>
    </row>
    <row r="98919" spans="27:27">
      <c r="AA98919" s="271"/>
    </row>
    <row r="98920" spans="27:27">
      <c r="AA98920" s="271"/>
    </row>
    <row r="98921" spans="27:27">
      <c r="AA98921" s="271"/>
    </row>
    <row r="98922" spans="27:27">
      <c r="AA98922" s="271"/>
    </row>
    <row r="98923" spans="27:27">
      <c r="AA98923" s="271"/>
    </row>
    <row r="98924" spans="27:27">
      <c r="AA98924" s="271"/>
    </row>
    <row r="98925" spans="27:27">
      <c r="AA98925" s="271"/>
    </row>
    <row r="98926" spans="27:27">
      <c r="AA98926" s="271"/>
    </row>
    <row r="98927" spans="27:27">
      <c r="AA98927" s="271"/>
    </row>
    <row r="98928" spans="27:27">
      <c r="AA98928" s="271"/>
    </row>
    <row r="98929" spans="27:27">
      <c r="AA98929" s="271"/>
    </row>
    <row r="98930" spans="27:27">
      <c r="AA98930" s="271"/>
    </row>
    <row r="98931" spans="27:27">
      <c r="AA98931" s="271"/>
    </row>
    <row r="98932" spans="27:27">
      <c r="AA98932" s="271"/>
    </row>
    <row r="98933" spans="27:27">
      <c r="AA98933" s="271"/>
    </row>
    <row r="98934" spans="27:27">
      <c r="AA98934" s="271"/>
    </row>
    <row r="98935" spans="27:27">
      <c r="AA98935" s="271"/>
    </row>
    <row r="98936" spans="27:27">
      <c r="AA98936" s="271"/>
    </row>
    <row r="98937" spans="27:27">
      <c r="AA98937" s="271"/>
    </row>
    <row r="98938" spans="27:27">
      <c r="AA98938" s="271"/>
    </row>
    <row r="98939" spans="27:27">
      <c r="AA98939" s="271"/>
    </row>
    <row r="98940" spans="27:27">
      <c r="AA98940" s="271"/>
    </row>
    <row r="98941" spans="27:27">
      <c r="AA98941" s="271"/>
    </row>
    <row r="98942" spans="27:27">
      <c r="AA98942" s="271"/>
    </row>
    <row r="98943" spans="27:27">
      <c r="AA98943" s="271"/>
    </row>
    <row r="98944" spans="27:27">
      <c r="AA98944" s="271"/>
    </row>
    <row r="98945" spans="27:27">
      <c r="AA98945" s="271"/>
    </row>
    <row r="98946" spans="27:27">
      <c r="AA98946" s="271"/>
    </row>
    <row r="98947" spans="27:27">
      <c r="AA98947" s="271"/>
    </row>
    <row r="98948" spans="27:27">
      <c r="AA98948" s="271"/>
    </row>
    <row r="98949" spans="27:27">
      <c r="AA98949" s="271"/>
    </row>
    <row r="98950" spans="27:27">
      <c r="AA98950" s="271"/>
    </row>
    <row r="98951" spans="27:27">
      <c r="AA98951" s="271"/>
    </row>
    <row r="98952" spans="27:27">
      <c r="AA98952" s="271"/>
    </row>
    <row r="98953" spans="27:27">
      <c r="AA98953" s="271"/>
    </row>
    <row r="98954" spans="27:27">
      <c r="AA98954" s="271"/>
    </row>
    <row r="98955" spans="27:27">
      <c r="AA98955" s="271"/>
    </row>
    <row r="98956" spans="27:27">
      <c r="AA98956" s="271"/>
    </row>
    <row r="98957" spans="27:27">
      <c r="AA98957" s="271"/>
    </row>
    <row r="98958" spans="27:27">
      <c r="AA98958" s="271"/>
    </row>
    <row r="98959" spans="27:27">
      <c r="AA98959" s="271"/>
    </row>
    <row r="98960" spans="27:27">
      <c r="AA98960" s="271"/>
    </row>
    <row r="98961" spans="27:27">
      <c r="AA98961" s="271"/>
    </row>
    <row r="98962" spans="27:27">
      <c r="AA98962" s="271"/>
    </row>
    <row r="98963" spans="27:27">
      <c r="AA98963" s="271"/>
    </row>
    <row r="98964" spans="27:27">
      <c r="AA98964" s="271"/>
    </row>
    <row r="98965" spans="27:27">
      <c r="AA98965" s="271"/>
    </row>
    <row r="98966" spans="27:27">
      <c r="AA98966" s="271"/>
    </row>
    <row r="98967" spans="27:27">
      <c r="AA98967" s="271"/>
    </row>
    <row r="98968" spans="27:27">
      <c r="AA98968" s="271"/>
    </row>
    <row r="98969" spans="27:27">
      <c r="AA98969" s="271"/>
    </row>
    <row r="98970" spans="27:27">
      <c r="AA98970" s="271"/>
    </row>
    <row r="98971" spans="27:27">
      <c r="AA98971" s="271"/>
    </row>
    <row r="98972" spans="27:27">
      <c r="AA98972" s="271"/>
    </row>
    <row r="98973" spans="27:27">
      <c r="AA98973" s="271"/>
    </row>
    <row r="98974" spans="27:27">
      <c r="AA98974" s="271"/>
    </row>
    <row r="98975" spans="27:27">
      <c r="AA98975" s="271"/>
    </row>
    <row r="98976" spans="27:27">
      <c r="AA98976" s="271"/>
    </row>
    <row r="98977" spans="27:27">
      <c r="AA98977" s="271"/>
    </row>
    <row r="98978" spans="27:27">
      <c r="AA98978" s="271"/>
    </row>
    <row r="98979" spans="27:27">
      <c r="AA98979" s="271"/>
    </row>
    <row r="98980" spans="27:27">
      <c r="AA98980" s="271"/>
    </row>
    <row r="98981" spans="27:27">
      <c r="AA98981" s="271"/>
    </row>
    <row r="98982" spans="27:27">
      <c r="AA98982" s="271"/>
    </row>
    <row r="98983" spans="27:27">
      <c r="AA98983" s="271"/>
    </row>
    <row r="98984" spans="27:27">
      <c r="AA98984" s="271"/>
    </row>
    <row r="98985" spans="27:27">
      <c r="AA98985" s="271"/>
    </row>
    <row r="98986" spans="27:27">
      <c r="AA98986" s="271"/>
    </row>
    <row r="98987" spans="27:27">
      <c r="AA98987" s="271"/>
    </row>
    <row r="98988" spans="27:27">
      <c r="AA98988" s="271"/>
    </row>
    <row r="98989" spans="27:27">
      <c r="AA98989" s="271"/>
    </row>
    <row r="98990" spans="27:27">
      <c r="AA98990" s="271"/>
    </row>
    <row r="98991" spans="27:27">
      <c r="AA98991" s="271"/>
    </row>
    <row r="98992" spans="27:27">
      <c r="AA98992" s="271"/>
    </row>
    <row r="98993" spans="27:27">
      <c r="AA98993" s="271"/>
    </row>
    <row r="98994" spans="27:27">
      <c r="AA98994" s="271"/>
    </row>
    <row r="98995" spans="27:27">
      <c r="AA98995" s="271"/>
    </row>
    <row r="98996" spans="27:27">
      <c r="AA98996" s="271"/>
    </row>
    <row r="98997" spans="27:27">
      <c r="AA98997" s="271"/>
    </row>
    <row r="98998" spans="27:27">
      <c r="AA98998" s="271"/>
    </row>
    <row r="98999" spans="27:27">
      <c r="AA98999" s="271"/>
    </row>
    <row r="99000" spans="27:27">
      <c r="AA99000" s="271"/>
    </row>
    <row r="99001" spans="27:27">
      <c r="AA99001" s="271"/>
    </row>
    <row r="99002" spans="27:27">
      <c r="AA99002" s="271"/>
    </row>
    <row r="99003" spans="27:27">
      <c r="AA99003" s="271"/>
    </row>
    <row r="99004" spans="27:27">
      <c r="AA99004" s="271"/>
    </row>
    <row r="99005" spans="27:27">
      <c r="AA99005" s="271"/>
    </row>
    <row r="99006" spans="27:27">
      <c r="AA99006" s="271"/>
    </row>
    <row r="99007" spans="27:27">
      <c r="AA99007" s="271"/>
    </row>
    <row r="99008" spans="27:27">
      <c r="AA99008" s="271"/>
    </row>
    <row r="99009" spans="27:27">
      <c r="AA99009" s="271"/>
    </row>
    <row r="99010" spans="27:27">
      <c r="AA99010" s="271"/>
    </row>
    <row r="99011" spans="27:27">
      <c r="AA99011" s="271"/>
    </row>
    <row r="99012" spans="27:27">
      <c r="AA99012" s="271"/>
    </row>
    <row r="99013" spans="27:27">
      <c r="AA99013" s="271"/>
    </row>
    <row r="99014" spans="27:27">
      <c r="AA99014" s="271"/>
    </row>
    <row r="99015" spans="27:27">
      <c r="AA99015" s="271"/>
    </row>
    <row r="99016" spans="27:27">
      <c r="AA99016" s="271"/>
    </row>
    <row r="99017" spans="27:27">
      <c r="AA99017" s="271"/>
    </row>
    <row r="99018" spans="27:27">
      <c r="AA99018" s="271"/>
    </row>
    <row r="99019" spans="27:27">
      <c r="AA99019" s="271"/>
    </row>
    <row r="99020" spans="27:27">
      <c r="AA99020" s="271"/>
    </row>
    <row r="99021" spans="27:27">
      <c r="AA99021" s="271"/>
    </row>
    <row r="99022" spans="27:27">
      <c r="AA99022" s="271"/>
    </row>
    <row r="99023" spans="27:27">
      <c r="AA99023" s="271"/>
    </row>
    <row r="99024" spans="27:27">
      <c r="AA99024" s="271"/>
    </row>
    <row r="99025" spans="27:27">
      <c r="AA99025" s="271"/>
    </row>
    <row r="99026" spans="27:27">
      <c r="AA99026" s="271"/>
    </row>
    <row r="99027" spans="27:27">
      <c r="AA99027" s="271"/>
    </row>
    <row r="99028" spans="27:27">
      <c r="AA99028" s="271"/>
    </row>
    <row r="99029" spans="27:27">
      <c r="AA99029" s="271"/>
    </row>
    <row r="99030" spans="27:27">
      <c r="AA99030" s="271"/>
    </row>
    <row r="99031" spans="27:27">
      <c r="AA99031" s="271"/>
    </row>
    <row r="99032" spans="27:27">
      <c r="AA99032" s="271"/>
    </row>
    <row r="99033" spans="27:27">
      <c r="AA99033" s="271"/>
    </row>
    <row r="99034" spans="27:27">
      <c r="AA99034" s="271"/>
    </row>
    <row r="99035" spans="27:27">
      <c r="AA99035" s="271"/>
    </row>
    <row r="99036" spans="27:27">
      <c r="AA99036" s="271"/>
    </row>
    <row r="99037" spans="27:27">
      <c r="AA99037" s="271"/>
    </row>
    <row r="99038" spans="27:27">
      <c r="AA99038" s="271"/>
    </row>
    <row r="99039" spans="27:27">
      <c r="AA99039" s="271"/>
    </row>
    <row r="99040" spans="27:27">
      <c r="AA99040" s="271"/>
    </row>
    <row r="99041" spans="27:27">
      <c r="AA99041" s="271"/>
    </row>
    <row r="99042" spans="27:27">
      <c r="AA99042" s="271"/>
    </row>
    <row r="99043" spans="27:27">
      <c r="AA99043" s="271"/>
    </row>
    <row r="99044" spans="27:27">
      <c r="AA99044" s="271"/>
    </row>
    <row r="99045" spans="27:27">
      <c r="AA99045" s="271"/>
    </row>
    <row r="99046" spans="27:27">
      <c r="AA99046" s="271"/>
    </row>
    <row r="99047" spans="27:27">
      <c r="AA99047" s="271"/>
    </row>
    <row r="99048" spans="27:27">
      <c r="AA99048" s="271"/>
    </row>
    <row r="99049" spans="27:27">
      <c r="AA99049" s="271"/>
    </row>
    <row r="99050" spans="27:27">
      <c r="AA99050" s="271"/>
    </row>
    <row r="99051" spans="27:27">
      <c r="AA99051" s="271"/>
    </row>
    <row r="99052" spans="27:27">
      <c r="AA99052" s="271"/>
    </row>
    <row r="99053" spans="27:27">
      <c r="AA99053" s="271"/>
    </row>
    <row r="99054" spans="27:27">
      <c r="AA99054" s="271"/>
    </row>
    <row r="99055" spans="27:27">
      <c r="AA99055" s="271"/>
    </row>
    <row r="99056" spans="27:27">
      <c r="AA99056" s="271"/>
    </row>
    <row r="99057" spans="27:27">
      <c r="AA99057" s="271"/>
    </row>
    <row r="99058" spans="27:27">
      <c r="AA99058" s="271"/>
    </row>
    <row r="99059" spans="27:27">
      <c r="AA99059" s="271"/>
    </row>
    <row r="99060" spans="27:27">
      <c r="AA99060" s="271"/>
    </row>
    <row r="99061" spans="27:27">
      <c r="AA99061" s="271"/>
    </row>
    <row r="99062" spans="27:27">
      <c r="AA99062" s="271"/>
    </row>
    <row r="99063" spans="27:27">
      <c r="AA99063" s="271"/>
    </row>
    <row r="99064" spans="27:27">
      <c r="AA99064" s="271"/>
    </row>
    <row r="99065" spans="27:27">
      <c r="AA99065" s="271"/>
    </row>
    <row r="99066" spans="27:27">
      <c r="AA99066" s="271"/>
    </row>
    <row r="99067" spans="27:27">
      <c r="AA99067" s="271"/>
    </row>
    <row r="99068" spans="27:27">
      <c r="AA99068" s="271"/>
    </row>
    <row r="99069" spans="27:27">
      <c r="AA99069" s="271"/>
    </row>
    <row r="99070" spans="27:27">
      <c r="AA99070" s="271"/>
    </row>
    <row r="99071" spans="27:27">
      <c r="AA99071" s="271"/>
    </row>
    <row r="99072" spans="27:27">
      <c r="AA99072" s="271"/>
    </row>
    <row r="99073" spans="27:27">
      <c r="AA99073" s="271"/>
    </row>
    <row r="99074" spans="27:27">
      <c r="AA99074" s="271"/>
    </row>
    <row r="99075" spans="27:27">
      <c r="AA99075" s="271"/>
    </row>
    <row r="99076" spans="27:27">
      <c r="AA99076" s="271"/>
    </row>
    <row r="99077" spans="27:27">
      <c r="AA99077" s="271"/>
    </row>
    <row r="99078" spans="27:27">
      <c r="AA99078" s="271"/>
    </row>
    <row r="99079" spans="27:27">
      <c r="AA99079" s="271"/>
    </row>
    <row r="99080" spans="27:27">
      <c r="AA99080" s="271"/>
    </row>
    <row r="99081" spans="27:27">
      <c r="AA99081" s="271"/>
    </row>
    <row r="99082" spans="27:27">
      <c r="AA99082" s="271"/>
    </row>
    <row r="99083" spans="27:27">
      <c r="AA99083" s="271"/>
    </row>
    <row r="99084" spans="27:27">
      <c r="AA99084" s="271"/>
    </row>
    <row r="99085" spans="27:27">
      <c r="AA99085" s="271"/>
    </row>
    <row r="99086" spans="27:27">
      <c r="AA99086" s="271"/>
    </row>
    <row r="99087" spans="27:27">
      <c r="AA99087" s="271"/>
    </row>
    <row r="99088" spans="27:27">
      <c r="AA99088" s="271"/>
    </row>
    <row r="99089" spans="27:27">
      <c r="AA99089" s="271"/>
    </row>
    <row r="99090" spans="27:27">
      <c r="AA99090" s="271"/>
    </row>
    <row r="99091" spans="27:27">
      <c r="AA99091" s="271"/>
    </row>
    <row r="99092" spans="27:27">
      <c r="AA99092" s="271"/>
    </row>
    <row r="99093" spans="27:27">
      <c r="AA99093" s="271"/>
    </row>
    <row r="99094" spans="27:27">
      <c r="AA99094" s="271"/>
    </row>
    <row r="99095" spans="27:27">
      <c r="AA99095" s="271"/>
    </row>
    <row r="99096" spans="27:27">
      <c r="AA99096" s="271"/>
    </row>
    <row r="99097" spans="27:27">
      <c r="AA99097" s="271"/>
    </row>
    <row r="99098" spans="27:27">
      <c r="AA99098" s="271"/>
    </row>
    <row r="99099" spans="27:27">
      <c r="AA99099" s="271"/>
    </row>
    <row r="99100" spans="27:27">
      <c r="AA99100" s="271"/>
    </row>
    <row r="99101" spans="27:27">
      <c r="AA99101" s="271"/>
    </row>
    <row r="99102" spans="27:27">
      <c r="AA99102" s="271"/>
    </row>
    <row r="99103" spans="27:27">
      <c r="AA99103" s="271"/>
    </row>
    <row r="99104" spans="27:27">
      <c r="AA99104" s="271"/>
    </row>
    <row r="99105" spans="27:27">
      <c r="AA99105" s="271"/>
    </row>
    <row r="99106" spans="27:27">
      <c r="AA99106" s="271"/>
    </row>
    <row r="99107" spans="27:27">
      <c r="AA99107" s="271"/>
    </row>
    <row r="99108" spans="27:27">
      <c r="AA99108" s="271"/>
    </row>
    <row r="99109" spans="27:27">
      <c r="AA99109" s="271"/>
    </row>
    <row r="99110" spans="27:27">
      <c r="AA99110" s="271"/>
    </row>
    <row r="99111" spans="27:27">
      <c r="AA99111" s="271"/>
    </row>
    <row r="99112" spans="27:27">
      <c r="AA99112" s="271"/>
    </row>
    <row r="99113" spans="27:27">
      <c r="AA99113" s="271"/>
    </row>
    <row r="99114" spans="27:27">
      <c r="AA99114" s="271"/>
    </row>
    <row r="99115" spans="27:27">
      <c r="AA99115" s="271"/>
    </row>
    <row r="99116" spans="27:27">
      <c r="AA99116" s="271"/>
    </row>
    <row r="99117" spans="27:27">
      <c r="AA99117" s="271"/>
    </row>
    <row r="99118" spans="27:27">
      <c r="AA99118" s="271"/>
    </row>
    <row r="99119" spans="27:27">
      <c r="AA99119" s="271"/>
    </row>
    <row r="99120" spans="27:27">
      <c r="AA99120" s="271"/>
    </row>
    <row r="99121" spans="27:27">
      <c r="AA99121" s="271"/>
    </row>
    <row r="99122" spans="27:27">
      <c r="AA99122" s="271"/>
    </row>
    <row r="99123" spans="27:27">
      <c r="AA99123" s="271"/>
    </row>
    <row r="99124" spans="27:27">
      <c r="AA99124" s="271"/>
    </row>
    <row r="99125" spans="27:27">
      <c r="AA99125" s="271"/>
    </row>
    <row r="99126" spans="27:27">
      <c r="AA99126" s="271"/>
    </row>
    <row r="99127" spans="27:27">
      <c r="AA99127" s="271"/>
    </row>
    <row r="99128" spans="27:27">
      <c r="AA99128" s="271"/>
    </row>
    <row r="99129" spans="27:27">
      <c r="AA99129" s="271"/>
    </row>
    <row r="99130" spans="27:27">
      <c r="AA99130" s="271"/>
    </row>
    <row r="99131" spans="27:27">
      <c r="AA99131" s="271"/>
    </row>
    <row r="99132" spans="27:27">
      <c r="AA99132" s="271"/>
    </row>
    <row r="99133" spans="27:27">
      <c r="AA99133" s="271"/>
    </row>
    <row r="99134" spans="27:27">
      <c r="AA99134" s="271"/>
    </row>
    <row r="99135" spans="27:27">
      <c r="AA99135" s="271"/>
    </row>
    <row r="99136" spans="27:27">
      <c r="AA99136" s="271"/>
    </row>
    <row r="99137" spans="27:27">
      <c r="AA99137" s="271"/>
    </row>
    <row r="99138" spans="27:27">
      <c r="AA99138" s="271"/>
    </row>
    <row r="99139" spans="27:27">
      <c r="AA99139" s="271"/>
    </row>
    <row r="99140" spans="27:27">
      <c r="AA99140" s="271"/>
    </row>
    <row r="99141" spans="27:27">
      <c r="AA99141" s="271"/>
    </row>
    <row r="99142" spans="27:27">
      <c r="AA99142" s="271"/>
    </row>
    <row r="99143" spans="27:27">
      <c r="AA99143" s="271"/>
    </row>
    <row r="99144" spans="27:27">
      <c r="AA99144" s="271"/>
    </row>
    <row r="99145" spans="27:27">
      <c r="AA99145" s="271"/>
    </row>
    <row r="99146" spans="27:27">
      <c r="AA99146" s="271"/>
    </row>
    <row r="99147" spans="27:27">
      <c r="AA99147" s="271"/>
    </row>
    <row r="99148" spans="27:27">
      <c r="AA99148" s="271"/>
    </row>
    <row r="99149" spans="27:27">
      <c r="AA99149" s="271"/>
    </row>
    <row r="99150" spans="27:27">
      <c r="AA99150" s="271"/>
    </row>
    <row r="99151" spans="27:27">
      <c r="AA99151" s="271"/>
    </row>
    <row r="99152" spans="27:27">
      <c r="AA99152" s="271"/>
    </row>
    <row r="99153" spans="27:27">
      <c r="AA99153" s="271"/>
    </row>
    <row r="99154" spans="27:27">
      <c r="AA99154" s="271"/>
    </row>
    <row r="99155" spans="27:27">
      <c r="AA99155" s="271"/>
    </row>
    <row r="99156" spans="27:27">
      <c r="AA99156" s="271"/>
    </row>
    <row r="99157" spans="27:27">
      <c r="AA99157" s="271"/>
    </row>
    <row r="99158" spans="27:27">
      <c r="AA99158" s="271"/>
    </row>
    <row r="99159" spans="27:27">
      <c r="AA99159" s="271"/>
    </row>
    <row r="99160" spans="27:27">
      <c r="AA99160" s="271"/>
    </row>
    <row r="99161" spans="27:27">
      <c r="AA99161" s="271"/>
    </row>
    <row r="99162" spans="27:27">
      <c r="AA99162" s="271"/>
    </row>
    <row r="99163" spans="27:27">
      <c r="AA99163" s="271"/>
    </row>
    <row r="99164" spans="27:27">
      <c r="AA99164" s="271"/>
    </row>
    <row r="99165" spans="27:27">
      <c r="AA99165" s="271"/>
    </row>
    <row r="99166" spans="27:27">
      <c r="AA99166" s="271"/>
    </row>
    <row r="99167" spans="27:27">
      <c r="AA99167" s="271"/>
    </row>
    <row r="99168" spans="27:27">
      <c r="AA99168" s="271"/>
    </row>
    <row r="99169" spans="27:27">
      <c r="AA99169" s="271"/>
    </row>
    <row r="99170" spans="27:27">
      <c r="AA99170" s="271"/>
    </row>
    <row r="99171" spans="27:27">
      <c r="AA99171" s="271"/>
    </row>
    <row r="99172" spans="27:27">
      <c r="AA99172" s="271"/>
    </row>
    <row r="99173" spans="27:27">
      <c r="AA99173" s="271"/>
    </row>
    <row r="99174" spans="27:27">
      <c r="AA99174" s="271"/>
    </row>
    <row r="99175" spans="27:27">
      <c r="AA99175" s="271"/>
    </row>
    <row r="99176" spans="27:27">
      <c r="AA99176" s="271"/>
    </row>
    <row r="99177" spans="27:27">
      <c r="AA99177" s="271"/>
    </row>
    <row r="99178" spans="27:27">
      <c r="AA99178" s="271"/>
    </row>
    <row r="99179" spans="27:27">
      <c r="AA99179" s="271"/>
    </row>
    <row r="99180" spans="27:27">
      <c r="AA99180" s="271"/>
    </row>
    <row r="99181" spans="27:27">
      <c r="AA99181" s="271"/>
    </row>
    <row r="99182" spans="27:27">
      <c r="AA99182" s="271"/>
    </row>
    <row r="99183" spans="27:27">
      <c r="AA99183" s="271"/>
    </row>
    <row r="99184" spans="27:27">
      <c r="AA99184" s="271"/>
    </row>
    <row r="99185" spans="27:27">
      <c r="AA99185" s="271"/>
    </row>
    <row r="99186" spans="27:27">
      <c r="AA99186" s="271"/>
    </row>
    <row r="99187" spans="27:27">
      <c r="AA99187" s="271"/>
    </row>
    <row r="99188" spans="27:27">
      <c r="AA99188" s="271"/>
    </row>
    <row r="99189" spans="27:27">
      <c r="AA99189" s="271"/>
    </row>
    <row r="99190" spans="27:27">
      <c r="AA99190" s="271"/>
    </row>
    <row r="99191" spans="27:27">
      <c r="AA99191" s="271"/>
    </row>
    <row r="99192" spans="27:27">
      <c r="AA99192" s="271"/>
    </row>
    <row r="99193" spans="27:27">
      <c r="AA99193" s="271"/>
    </row>
    <row r="99194" spans="27:27">
      <c r="AA99194" s="271"/>
    </row>
    <row r="99195" spans="27:27">
      <c r="AA99195" s="271"/>
    </row>
    <row r="99196" spans="27:27">
      <c r="AA99196" s="271"/>
    </row>
    <row r="99197" spans="27:27">
      <c r="AA99197" s="271"/>
    </row>
    <row r="99198" spans="27:27">
      <c r="AA99198" s="271"/>
    </row>
    <row r="99199" spans="27:27">
      <c r="AA99199" s="271"/>
    </row>
    <row r="99200" spans="27:27">
      <c r="AA99200" s="271"/>
    </row>
    <row r="99201" spans="27:27">
      <c r="AA99201" s="271"/>
    </row>
    <row r="99202" spans="27:27">
      <c r="AA99202" s="271"/>
    </row>
    <row r="99203" spans="27:27">
      <c r="AA99203" s="271"/>
    </row>
    <row r="99204" spans="27:27">
      <c r="AA99204" s="271"/>
    </row>
    <row r="99205" spans="27:27">
      <c r="AA99205" s="271"/>
    </row>
    <row r="99206" spans="27:27">
      <c r="AA99206" s="271"/>
    </row>
    <row r="99207" spans="27:27">
      <c r="AA99207" s="271"/>
    </row>
    <row r="99208" spans="27:27">
      <c r="AA99208" s="271"/>
    </row>
    <row r="99209" spans="27:27">
      <c r="AA99209" s="271"/>
    </row>
    <row r="99210" spans="27:27">
      <c r="AA99210" s="271"/>
    </row>
    <row r="99211" spans="27:27">
      <c r="AA99211" s="271"/>
    </row>
    <row r="99212" spans="27:27">
      <c r="AA99212" s="271"/>
    </row>
    <row r="99213" spans="27:27">
      <c r="AA99213" s="271"/>
    </row>
    <row r="99214" spans="27:27">
      <c r="AA99214" s="271"/>
    </row>
    <row r="99215" spans="27:27">
      <c r="AA99215" s="271"/>
    </row>
    <row r="99216" spans="27:27">
      <c r="AA99216" s="271"/>
    </row>
    <row r="99217" spans="27:27">
      <c r="AA99217" s="271"/>
    </row>
    <row r="99218" spans="27:27">
      <c r="AA99218" s="271"/>
    </row>
    <row r="99219" spans="27:27">
      <c r="AA99219" s="271"/>
    </row>
    <row r="99220" spans="27:27">
      <c r="AA99220" s="271"/>
    </row>
    <row r="99221" spans="27:27">
      <c r="AA99221" s="271"/>
    </row>
    <row r="99222" spans="27:27">
      <c r="AA99222" s="271"/>
    </row>
    <row r="99223" spans="27:27">
      <c r="AA99223" s="271"/>
    </row>
    <row r="99224" spans="27:27">
      <c r="AA99224" s="271"/>
    </row>
    <row r="99225" spans="27:27">
      <c r="AA99225" s="271"/>
    </row>
    <row r="99226" spans="27:27">
      <c r="AA99226" s="271"/>
    </row>
    <row r="99227" spans="27:27">
      <c r="AA99227" s="271"/>
    </row>
    <row r="99228" spans="27:27">
      <c r="AA99228" s="271"/>
    </row>
    <row r="99229" spans="27:27">
      <c r="AA99229" s="271"/>
    </row>
    <row r="99230" spans="27:27">
      <c r="AA99230" s="271"/>
    </row>
    <row r="99231" spans="27:27">
      <c r="AA99231" s="271"/>
    </row>
    <row r="99232" spans="27:27">
      <c r="AA99232" s="271"/>
    </row>
    <row r="99233" spans="27:27">
      <c r="AA99233" s="271"/>
    </row>
    <row r="99234" spans="27:27">
      <c r="AA99234" s="271"/>
    </row>
    <row r="99235" spans="27:27">
      <c r="AA99235" s="271"/>
    </row>
    <row r="99236" spans="27:27">
      <c r="AA99236" s="271"/>
    </row>
    <row r="99237" spans="27:27">
      <c r="AA99237" s="271"/>
    </row>
    <row r="99238" spans="27:27">
      <c r="AA99238" s="271"/>
    </row>
    <row r="99239" spans="27:27">
      <c r="AA99239" s="271"/>
    </row>
    <row r="99240" spans="27:27">
      <c r="AA99240" s="271"/>
    </row>
    <row r="99241" spans="27:27">
      <c r="AA99241" s="271"/>
    </row>
    <row r="99242" spans="27:27">
      <c r="AA99242" s="271"/>
    </row>
    <row r="99243" spans="27:27">
      <c r="AA99243" s="271"/>
    </row>
    <row r="99244" spans="27:27">
      <c r="AA99244" s="271"/>
    </row>
    <row r="99245" spans="27:27">
      <c r="AA99245" s="271"/>
    </row>
    <row r="99246" spans="27:27">
      <c r="AA99246" s="271"/>
    </row>
    <row r="99247" spans="27:27">
      <c r="AA99247" s="271"/>
    </row>
    <row r="99248" spans="27:27">
      <c r="AA99248" s="271"/>
    </row>
    <row r="99249" spans="27:27">
      <c r="AA99249" s="271"/>
    </row>
    <row r="99250" spans="27:27">
      <c r="AA99250" s="271"/>
    </row>
    <row r="99251" spans="27:27">
      <c r="AA99251" s="271"/>
    </row>
    <row r="99252" spans="27:27">
      <c r="AA99252" s="271"/>
    </row>
    <row r="99253" spans="27:27">
      <c r="AA99253" s="271"/>
    </row>
    <row r="99254" spans="27:27">
      <c r="AA99254" s="271"/>
    </row>
    <row r="99255" spans="27:27">
      <c r="AA99255" s="271"/>
    </row>
    <row r="99256" spans="27:27">
      <c r="AA99256" s="271"/>
    </row>
    <row r="99257" spans="27:27">
      <c r="AA99257" s="271"/>
    </row>
    <row r="99258" spans="27:27">
      <c r="AA99258" s="271"/>
    </row>
    <row r="99259" spans="27:27">
      <c r="AA99259" s="271"/>
    </row>
    <row r="99260" spans="27:27">
      <c r="AA99260" s="271"/>
    </row>
    <row r="99261" spans="27:27">
      <c r="AA99261" s="271"/>
    </row>
    <row r="99262" spans="27:27">
      <c r="AA99262" s="271"/>
    </row>
    <row r="99263" spans="27:27">
      <c r="AA99263" s="271"/>
    </row>
    <row r="99264" spans="27:27">
      <c r="AA99264" s="271"/>
    </row>
    <row r="99265" spans="27:27">
      <c r="AA99265" s="271"/>
    </row>
    <row r="99266" spans="27:27">
      <c r="AA99266" s="271"/>
    </row>
    <row r="99267" spans="27:27">
      <c r="AA99267" s="271"/>
    </row>
    <row r="99268" spans="27:27">
      <c r="AA99268" s="271"/>
    </row>
    <row r="99269" spans="27:27">
      <c r="AA99269" s="271"/>
    </row>
    <row r="99270" spans="27:27">
      <c r="AA99270" s="271"/>
    </row>
    <row r="99271" spans="27:27">
      <c r="AA99271" s="271"/>
    </row>
    <row r="99272" spans="27:27">
      <c r="AA99272" s="271"/>
    </row>
    <row r="99273" spans="27:27">
      <c r="AA99273" s="271"/>
    </row>
    <row r="99274" spans="27:27">
      <c r="AA99274" s="271"/>
    </row>
    <row r="99275" spans="27:27">
      <c r="AA99275" s="271"/>
    </row>
    <row r="99276" spans="27:27">
      <c r="AA99276" s="271"/>
    </row>
    <row r="99277" spans="27:27">
      <c r="AA99277" s="271"/>
    </row>
    <row r="99278" spans="27:27">
      <c r="AA99278" s="271"/>
    </row>
    <row r="99279" spans="27:27">
      <c r="AA99279" s="271"/>
    </row>
    <row r="99280" spans="27:27">
      <c r="AA99280" s="271"/>
    </row>
    <row r="99281" spans="27:27">
      <c r="AA99281" s="271"/>
    </row>
    <row r="99282" spans="27:27">
      <c r="AA99282" s="271"/>
    </row>
    <row r="99283" spans="27:27">
      <c r="AA99283" s="271"/>
    </row>
    <row r="99284" spans="27:27">
      <c r="AA99284" s="271"/>
    </row>
    <row r="99285" spans="27:27">
      <c r="AA99285" s="271"/>
    </row>
    <row r="99286" spans="27:27">
      <c r="AA99286" s="271"/>
    </row>
    <row r="99287" spans="27:27">
      <c r="AA99287" s="271"/>
    </row>
    <row r="99288" spans="27:27">
      <c r="AA99288" s="271"/>
    </row>
    <row r="99289" spans="27:27">
      <c r="AA99289" s="271"/>
    </row>
    <row r="99290" spans="27:27">
      <c r="AA99290" s="271"/>
    </row>
    <row r="99291" spans="27:27">
      <c r="AA99291" s="271"/>
    </row>
    <row r="99292" spans="27:27">
      <c r="AA99292" s="271"/>
    </row>
    <row r="99293" spans="27:27">
      <c r="AA99293" s="271"/>
    </row>
    <row r="99294" spans="27:27">
      <c r="AA99294" s="271"/>
    </row>
    <row r="99295" spans="27:27">
      <c r="AA99295" s="271"/>
    </row>
    <row r="99296" spans="27:27">
      <c r="AA99296" s="271"/>
    </row>
    <row r="99297" spans="27:27">
      <c r="AA99297" s="271"/>
    </row>
    <row r="99298" spans="27:27">
      <c r="AA99298" s="271"/>
    </row>
    <row r="99299" spans="27:27">
      <c r="AA99299" s="271"/>
    </row>
    <row r="99300" spans="27:27">
      <c r="AA99300" s="271"/>
    </row>
    <row r="99301" spans="27:27">
      <c r="AA99301" s="271"/>
    </row>
    <row r="99302" spans="27:27">
      <c r="AA99302" s="271"/>
    </row>
    <row r="99303" spans="27:27">
      <c r="AA99303" s="271"/>
    </row>
    <row r="99304" spans="27:27">
      <c r="AA99304" s="271"/>
    </row>
    <row r="99305" spans="27:27">
      <c r="AA99305" s="271"/>
    </row>
    <row r="99306" spans="27:27">
      <c r="AA99306" s="271"/>
    </row>
    <row r="99307" spans="27:27">
      <c r="AA99307" s="271"/>
    </row>
    <row r="99308" spans="27:27">
      <c r="AA99308" s="271"/>
    </row>
    <row r="99309" spans="27:27">
      <c r="AA99309" s="271"/>
    </row>
    <row r="99310" spans="27:27">
      <c r="AA99310" s="271"/>
    </row>
    <row r="99311" spans="27:27">
      <c r="AA99311" s="271"/>
    </row>
    <row r="99312" spans="27:27">
      <c r="AA99312" s="271"/>
    </row>
    <row r="99313" spans="27:27">
      <c r="AA99313" s="271"/>
    </row>
    <row r="99314" spans="27:27">
      <c r="AA99314" s="271"/>
    </row>
    <row r="99315" spans="27:27">
      <c r="AA99315" s="271"/>
    </row>
    <row r="99316" spans="27:27">
      <c r="AA99316" s="271"/>
    </row>
    <row r="99317" spans="27:27">
      <c r="AA99317" s="271"/>
    </row>
    <row r="99318" spans="27:27">
      <c r="AA99318" s="271"/>
    </row>
    <row r="99319" spans="27:27">
      <c r="AA99319" s="271"/>
    </row>
    <row r="99320" spans="27:27">
      <c r="AA99320" s="271"/>
    </row>
    <row r="99321" spans="27:27">
      <c r="AA99321" s="271"/>
    </row>
    <row r="99322" spans="27:27">
      <c r="AA99322" s="271"/>
    </row>
    <row r="99323" spans="27:27">
      <c r="AA99323" s="271"/>
    </row>
    <row r="99324" spans="27:27">
      <c r="AA99324" s="271"/>
    </row>
    <row r="99325" spans="27:27">
      <c r="AA99325" s="271"/>
    </row>
    <row r="99326" spans="27:27">
      <c r="AA99326" s="271"/>
    </row>
    <row r="99327" spans="27:27">
      <c r="AA99327" s="271"/>
    </row>
    <row r="99328" spans="27:27">
      <c r="AA99328" s="271"/>
    </row>
    <row r="99329" spans="27:27">
      <c r="AA99329" s="271"/>
    </row>
    <row r="99330" spans="27:27">
      <c r="AA99330" s="271"/>
    </row>
    <row r="99331" spans="27:27">
      <c r="AA99331" s="271"/>
    </row>
    <row r="99332" spans="27:27">
      <c r="AA99332" s="271"/>
    </row>
    <row r="99333" spans="27:27">
      <c r="AA99333" s="271"/>
    </row>
    <row r="99334" spans="27:27">
      <c r="AA99334" s="271"/>
    </row>
    <row r="99335" spans="27:27">
      <c r="AA99335" s="271"/>
    </row>
    <row r="99336" spans="27:27">
      <c r="AA99336" s="271"/>
    </row>
    <row r="99337" spans="27:27">
      <c r="AA99337" s="271"/>
    </row>
    <row r="99338" spans="27:27">
      <c r="AA99338" s="271"/>
    </row>
    <row r="99339" spans="27:27">
      <c r="AA99339" s="271"/>
    </row>
    <row r="99340" spans="27:27">
      <c r="AA99340" s="271"/>
    </row>
    <row r="99341" spans="27:27">
      <c r="AA99341" s="271"/>
    </row>
    <row r="99342" spans="27:27">
      <c r="AA99342" s="271"/>
    </row>
    <row r="99343" spans="27:27">
      <c r="AA99343" s="271"/>
    </row>
    <row r="99344" spans="27:27">
      <c r="AA99344" s="271"/>
    </row>
    <row r="99345" spans="27:27">
      <c r="AA99345" s="271"/>
    </row>
    <row r="99346" spans="27:27">
      <c r="AA99346" s="271"/>
    </row>
    <row r="99347" spans="27:27">
      <c r="AA99347" s="271"/>
    </row>
    <row r="99348" spans="27:27">
      <c r="AA99348" s="271"/>
    </row>
    <row r="99349" spans="27:27">
      <c r="AA99349" s="271"/>
    </row>
    <row r="99350" spans="27:27">
      <c r="AA99350" s="271"/>
    </row>
    <row r="99351" spans="27:27">
      <c r="AA99351" s="271"/>
    </row>
    <row r="99352" spans="27:27">
      <c r="AA99352" s="271"/>
    </row>
    <row r="99353" spans="27:27">
      <c r="AA99353" s="271"/>
    </row>
    <row r="99354" spans="27:27">
      <c r="AA99354" s="271"/>
    </row>
    <row r="99355" spans="27:27">
      <c r="AA99355" s="271"/>
    </row>
    <row r="99356" spans="27:27">
      <c r="AA99356" s="271"/>
    </row>
    <row r="99357" spans="27:27">
      <c r="AA99357" s="271"/>
    </row>
    <row r="99358" spans="27:27">
      <c r="AA99358" s="271"/>
    </row>
    <row r="99359" spans="27:27">
      <c r="AA99359" s="271"/>
    </row>
    <row r="99360" spans="27:27">
      <c r="AA99360" s="271"/>
    </row>
    <row r="99361" spans="27:27">
      <c r="AA99361" s="271"/>
    </row>
    <row r="99362" spans="27:27">
      <c r="AA99362" s="271"/>
    </row>
    <row r="99363" spans="27:27">
      <c r="AA99363" s="271"/>
    </row>
    <row r="99364" spans="27:27">
      <c r="AA99364" s="271"/>
    </row>
    <row r="99365" spans="27:27">
      <c r="AA99365" s="271"/>
    </row>
    <row r="99366" spans="27:27">
      <c r="AA99366" s="271"/>
    </row>
    <row r="99367" spans="27:27">
      <c r="AA99367" s="271"/>
    </row>
    <row r="99368" spans="27:27">
      <c r="AA99368" s="271"/>
    </row>
    <row r="99369" spans="27:27">
      <c r="AA99369" s="271"/>
    </row>
    <row r="99370" spans="27:27">
      <c r="AA99370" s="271"/>
    </row>
    <row r="99371" spans="27:27">
      <c r="AA99371" s="271"/>
    </row>
    <row r="99372" spans="27:27">
      <c r="AA99372" s="271"/>
    </row>
    <row r="99373" spans="27:27">
      <c r="AA99373" s="271"/>
    </row>
    <row r="99374" spans="27:27">
      <c r="AA99374" s="271"/>
    </row>
    <row r="99375" spans="27:27">
      <c r="AA99375" s="271"/>
    </row>
    <row r="99376" spans="27:27">
      <c r="AA99376" s="271"/>
    </row>
    <row r="99377" spans="27:27">
      <c r="AA99377" s="271"/>
    </row>
    <row r="99378" spans="27:27">
      <c r="AA99378" s="271"/>
    </row>
    <row r="99379" spans="27:27">
      <c r="AA99379" s="271"/>
    </row>
    <row r="99380" spans="27:27">
      <c r="AA99380" s="271"/>
    </row>
    <row r="99381" spans="27:27">
      <c r="AA99381" s="271"/>
    </row>
    <row r="99382" spans="27:27">
      <c r="AA99382" s="271"/>
    </row>
    <row r="99383" spans="27:27">
      <c r="AA99383" s="271"/>
    </row>
    <row r="99384" spans="27:27">
      <c r="AA99384" s="271"/>
    </row>
    <row r="99385" spans="27:27">
      <c r="AA99385" s="271"/>
    </row>
    <row r="99386" spans="27:27">
      <c r="AA99386" s="271"/>
    </row>
    <row r="99387" spans="27:27">
      <c r="AA99387" s="271"/>
    </row>
    <row r="99388" spans="27:27">
      <c r="AA99388" s="271"/>
    </row>
    <row r="99389" spans="27:27">
      <c r="AA99389" s="271"/>
    </row>
    <row r="99390" spans="27:27">
      <c r="AA99390" s="271"/>
    </row>
    <row r="99391" spans="27:27">
      <c r="AA99391" s="271"/>
    </row>
    <row r="99392" spans="27:27">
      <c r="AA99392" s="271"/>
    </row>
    <row r="99393" spans="27:27">
      <c r="AA99393" s="271"/>
    </row>
    <row r="99394" spans="27:27">
      <c r="AA99394" s="271"/>
    </row>
    <row r="99395" spans="27:27">
      <c r="AA99395" s="271"/>
    </row>
    <row r="99396" spans="27:27">
      <c r="AA99396" s="271"/>
    </row>
    <row r="99397" spans="27:27">
      <c r="AA99397" s="271"/>
    </row>
    <row r="99398" spans="27:27">
      <c r="AA99398" s="271"/>
    </row>
    <row r="99399" spans="27:27">
      <c r="AA99399" s="271"/>
    </row>
    <row r="99400" spans="27:27">
      <c r="AA99400" s="271"/>
    </row>
    <row r="99401" spans="27:27">
      <c r="AA99401" s="271"/>
    </row>
    <row r="99402" spans="27:27">
      <c r="AA99402" s="271"/>
    </row>
    <row r="99403" spans="27:27">
      <c r="AA99403" s="271"/>
    </row>
    <row r="99404" spans="27:27">
      <c r="AA99404" s="271"/>
    </row>
    <row r="99405" spans="27:27">
      <c r="AA99405" s="271"/>
    </row>
    <row r="99406" spans="27:27">
      <c r="AA99406" s="271"/>
    </row>
    <row r="99407" spans="27:27">
      <c r="AA99407" s="271"/>
    </row>
    <row r="99408" spans="27:27">
      <c r="AA99408" s="271"/>
    </row>
    <row r="99409" spans="27:27">
      <c r="AA99409" s="271"/>
    </row>
    <row r="99410" spans="27:27">
      <c r="AA99410" s="271"/>
    </row>
    <row r="99411" spans="27:27">
      <c r="AA99411" s="271"/>
    </row>
    <row r="99412" spans="27:27">
      <c r="AA99412" s="271"/>
    </row>
    <row r="99413" spans="27:27">
      <c r="AA99413" s="271"/>
    </row>
    <row r="99414" spans="27:27">
      <c r="AA99414" s="271"/>
    </row>
    <row r="99415" spans="27:27">
      <c r="AA99415" s="271"/>
    </row>
    <row r="99416" spans="27:27">
      <c r="AA99416" s="271"/>
    </row>
    <row r="99417" spans="27:27">
      <c r="AA99417" s="271"/>
    </row>
    <row r="99418" spans="27:27">
      <c r="AA99418" s="271"/>
    </row>
    <row r="99419" spans="27:27">
      <c r="AA99419" s="271"/>
    </row>
    <row r="99420" spans="27:27">
      <c r="AA99420" s="271"/>
    </row>
    <row r="99421" spans="27:27">
      <c r="AA99421" s="271"/>
    </row>
    <row r="99422" spans="27:27">
      <c r="AA99422" s="271"/>
    </row>
    <row r="99423" spans="27:27">
      <c r="AA99423" s="271"/>
    </row>
    <row r="99424" spans="27:27">
      <c r="AA99424" s="271"/>
    </row>
    <row r="99425" spans="27:27">
      <c r="AA99425" s="271"/>
    </row>
    <row r="99426" spans="27:27">
      <c r="AA99426" s="271"/>
    </row>
    <row r="99427" spans="27:27">
      <c r="AA99427" s="271"/>
    </row>
    <row r="99428" spans="27:27">
      <c r="AA99428" s="271"/>
    </row>
    <row r="99429" spans="27:27">
      <c r="AA99429" s="271"/>
    </row>
    <row r="99430" spans="27:27">
      <c r="AA99430" s="271"/>
    </row>
    <row r="99431" spans="27:27">
      <c r="AA99431" s="271"/>
    </row>
    <row r="99432" spans="27:27">
      <c r="AA99432" s="271"/>
    </row>
    <row r="99433" spans="27:27">
      <c r="AA99433" s="271"/>
    </row>
    <row r="99434" spans="27:27">
      <c r="AA99434" s="271"/>
    </row>
    <row r="99435" spans="27:27">
      <c r="AA99435" s="271"/>
    </row>
    <row r="99436" spans="27:27">
      <c r="AA99436" s="271"/>
    </row>
    <row r="99437" spans="27:27">
      <c r="AA99437" s="271"/>
    </row>
    <row r="99438" spans="27:27">
      <c r="AA99438" s="271"/>
    </row>
    <row r="99439" spans="27:27">
      <c r="AA99439" s="271"/>
    </row>
    <row r="99440" spans="27:27">
      <c r="AA99440" s="271"/>
    </row>
    <row r="99441" spans="27:27">
      <c r="AA99441" s="271"/>
    </row>
    <row r="99442" spans="27:27">
      <c r="AA99442" s="271"/>
    </row>
    <row r="99443" spans="27:27">
      <c r="AA99443" s="271"/>
    </row>
    <row r="99444" spans="27:27">
      <c r="AA99444" s="271"/>
    </row>
    <row r="99445" spans="27:27">
      <c r="AA99445" s="271"/>
    </row>
    <row r="99446" spans="27:27">
      <c r="AA99446" s="271"/>
    </row>
    <row r="99447" spans="27:27">
      <c r="AA99447" s="271"/>
    </row>
    <row r="99448" spans="27:27">
      <c r="AA99448" s="271"/>
    </row>
    <row r="99449" spans="27:27">
      <c r="AA99449" s="271"/>
    </row>
    <row r="99450" spans="27:27">
      <c r="AA99450" s="271"/>
    </row>
    <row r="99451" spans="27:27">
      <c r="AA99451" s="271"/>
    </row>
    <row r="99452" spans="27:27">
      <c r="AA99452" s="271"/>
    </row>
    <row r="99453" spans="27:27">
      <c r="AA99453" s="271"/>
    </row>
    <row r="99454" spans="27:27">
      <c r="AA99454" s="271"/>
    </row>
    <row r="99455" spans="27:27">
      <c r="AA99455" s="271"/>
    </row>
    <row r="99456" spans="27:27">
      <c r="AA99456" s="271"/>
    </row>
    <row r="99457" spans="27:27">
      <c r="AA99457" s="271"/>
    </row>
    <row r="99458" spans="27:27">
      <c r="AA99458" s="271"/>
    </row>
    <row r="99459" spans="27:27">
      <c r="AA99459" s="271"/>
    </row>
    <row r="99460" spans="27:27">
      <c r="AA99460" s="271"/>
    </row>
    <row r="99461" spans="27:27">
      <c r="AA99461" s="271"/>
    </row>
    <row r="99462" spans="27:27">
      <c r="AA99462" s="271"/>
    </row>
    <row r="99463" spans="27:27">
      <c r="AA99463" s="271"/>
    </row>
    <row r="99464" spans="27:27">
      <c r="AA99464" s="271"/>
    </row>
    <row r="99465" spans="27:27">
      <c r="AA99465" s="271"/>
    </row>
    <row r="99466" spans="27:27">
      <c r="AA99466" s="271"/>
    </row>
    <row r="99467" spans="27:27">
      <c r="AA99467" s="271"/>
    </row>
    <row r="99468" spans="27:27">
      <c r="AA99468" s="271"/>
    </row>
    <row r="99469" spans="27:27">
      <c r="AA99469" s="271"/>
    </row>
    <row r="99470" spans="27:27">
      <c r="AA99470" s="271"/>
    </row>
    <row r="99471" spans="27:27">
      <c r="AA99471" s="271"/>
    </row>
    <row r="99472" spans="27:27">
      <c r="AA99472" s="271"/>
    </row>
    <row r="99473" spans="27:27">
      <c r="AA99473" s="271"/>
    </row>
    <row r="99474" spans="27:27">
      <c r="AA99474" s="271"/>
    </row>
    <row r="99475" spans="27:27">
      <c r="AA99475" s="271"/>
    </row>
    <row r="99476" spans="27:27">
      <c r="AA99476" s="271"/>
    </row>
    <row r="99477" spans="27:27">
      <c r="AA99477" s="271"/>
    </row>
    <row r="99478" spans="27:27">
      <c r="AA99478" s="271"/>
    </row>
    <row r="99479" spans="27:27">
      <c r="AA99479" s="271"/>
    </row>
    <row r="99480" spans="27:27">
      <c r="AA99480" s="271"/>
    </row>
    <row r="99481" spans="27:27">
      <c r="AA99481" s="271"/>
    </row>
    <row r="99482" spans="27:27">
      <c r="AA99482" s="271"/>
    </row>
    <row r="99483" spans="27:27">
      <c r="AA99483" s="271"/>
    </row>
    <row r="99484" spans="27:27">
      <c r="AA99484" s="271"/>
    </row>
    <row r="99485" spans="27:27">
      <c r="AA99485" s="271"/>
    </row>
    <row r="99486" spans="27:27">
      <c r="AA99486" s="271"/>
    </row>
    <row r="99487" spans="27:27">
      <c r="AA99487" s="271"/>
    </row>
    <row r="99488" spans="27:27">
      <c r="AA99488" s="271"/>
    </row>
    <row r="99489" spans="27:27">
      <c r="AA99489" s="271"/>
    </row>
    <row r="99490" spans="27:27">
      <c r="AA99490" s="271"/>
    </row>
    <row r="99491" spans="27:27">
      <c r="AA99491" s="271"/>
    </row>
    <row r="99492" spans="27:27">
      <c r="AA99492" s="271"/>
    </row>
    <row r="99493" spans="27:27">
      <c r="AA99493" s="271"/>
    </row>
    <row r="99494" spans="27:27">
      <c r="AA99494" s="271"/>
    </row>
    <row r="99495" spans="27:27">
      <c r="AA99495" s="271"/>
    </row>
    <row r="99496" spans="27:27">
      <c r="AA99496" s="271"/>
    </row>
    <row r="99497" spans="27:27">
      <c r="AA99497" s="271"/>
    </row>
    <row r="99498" spans="27:27">
      <c r="AA99498" s="271"/>
    </row>
    <row r="99499" spans="27:27">
      <c r="AA99499" s="271"/>
    </row>
    <row r="99500" spans="27:27">
      <c r="AA99500" s="271"/>
    </row>
    <row r="99501" spans="27:27">
      <c r="AA99501" s="271"/>
    </row>
    <row r="99502" spans="27:27">
      <c r="AA99502" s="271"/>
    </row>
    <row r="99503" spans="27:27">
      <c r="AA99503" s="271"/>
    </row>
    <row r="99504" spans="27:27">
      <c r="AA99504" s="271"/>
    </row>
    <row r="99505" spans="27:27">
      <c r="AA99505" s="271"/>
    </row>
    <row r="99506" spans="27:27">
      <c r="AA99506" s="271"/>
    </row>
    <row r="99507" spans="27:27">
      <c r="AA99507" s="271"/>
    </row>
    <row r="99508" spans="27:27">
      <c r="AA99508" s="271"/>
    </row>
    <row r="99509" spans="27:27">
      <c r="AA99509" s="271"/>
    </row>
    <row r="99510" spans="27:27">
      <c r="AA99510" s="271"/>
    </row>
    <row r="99511" spans="27:27">
      <c r="AA99511" s="271"/>
    </row>
    <row r="99512" spans="27:27">
      <c r="AA99512" s="271"/>
    </row>
    <row r="99513" spans="27:27">
      <c r="AA99513" s="271"/>
    </row>
    <row r="99514" spans="27:27">
      <c r="AA99514" s="271"/>
    </row>
    <row r="99515" spans="27:27">
      <c r="AA99515" s="271"/>
    </row>
    <row r="99516" spans="27:27">
      <c r="AA99516" s="271"/>
    </row>
    <row r="99517" spans="27:27">
      <c r="AA99517" s="271"/>
    </row>
    <row r="99518" spans="27:27">
      <c r="AA99518" s="271"/>
    </row>
    <row r="99519" spans="27:27">
      <c r="AA99519" s="271"/>
    </row>
    <row r="99520" spans="27:27">
      <c r="AA99520" s="271"/>
    </row>
    <row r="99521" spans="27:27">
      <c r="AA99521" s="271"/>
    </row>
    <row r="99522" spans="27:27">
      <c r="AA99522" s="271"/>
    </row>
    <row r="99523" spans="27:27">
      <c r="AA99523" s="271"/>
    </row>
    <row r="99524" spans="27:27">
      <c r="AA99524" s="271"/>
    </row>
    <row r="99525" spans="27:27">
      <c r="AA99525" s="271"/>
    </row>
    <row r="99526" spans="27:27">
      <c r="AA99526" s="271"/>
    </row>
    <row r="99527" spans="27:27">
      <c r="AA99527" s="271"/>
    </row>
    <row r="99528" spans="27:27">
      <c r="AA99528" s="271"/>
    </row>
    <row r="99529" spans="27:27">
      <c r="AA99529" s="271"/>
    </row>
    <row r="99530" spans="27:27">
      <c r="AA99530" s="271"/>
    </row>
    <row r="99531" spans="27:27">
      <c r="AA99531" s="271"/>
    </row>
    <row r="99532" spans="27:27">
      <c r="AA99532" s="271"/>
    </row>
    <row r="99533" spans="27:27">
      <c r="AA99533" s="271"/>
    </row>
    <row r="99534" spans="27:27">
      <c r="AA99534" s="271"/>
    </row>
    <row r="99535" spans="27:27">
      <c r="AA99535" s="271"/>
    </row>
    <row r="99536" spans="27:27">
      <c r="AA99536" s="271"/>
    </row>
    <row r="99537" spans="27:27">
      <c r="AA99537" s="271"/>
    </row>
    <row r="99538" spans="27:27">
      <c r="AA99538" s="271"/>
    </row>
    <row r="99539" spans="27:27">
      <c r="AA99539" s="271"/>
    </row>
    <row r="99540" spans="27:27">
      <c r="AA99540" s="271"/>
    </row>
    <row r="99541" spans="27:27">
      <c r="AA99541" s="271"/>
    </row>
    <row r="99542" spans="27:27">
      <c r="AA99542" s="271"/>
    </row>
    <row r="99543" spans="27:27">
      <c r="AA99543" s="271"/>
    </row>
    <row r="99544" spans="27:27">
      <c r="AA99544" s="271"/>
    </row>
    <row r="99545" spans="27:27">
      <c r="AA99545" s="271"/>
    </row>
    <row r="99546" spans="27:27">
      <c r="AA99546" s="271"/>
    </row>
    <row r="99547" spans="27:27">
      <c r="AA99547" s="271"/>
    </row>
    <row r="99548" spans="27:27">
      <c r="AA99548" s="271"/>
    </row>
    <row r="99549" spans="27:27">
      <c r="AA99549" s="271"/>
    </row>
    <row r="99550" spans="27:27">
      <c r="AA99550" s="271"/>
    </row>
    <row r="99551" spans="27:27">
      <c r="AA99551" s="271"/>
    </row>
    <row r="99552" spans="27:27">
      <c r="AA99552" s="271"/>
    </row>
    <row r="99553" spans="27:27">
      <c r="AA99553" s="271"/>
    </row>
    <row r="99554" spans="27:27">
      <c r="AA99554" s="271"/>
    </row>
    <row r="99555" spans="27:27">
      <c r="AA99555" s="271"/>
    </row>
    <row r="99556" spans="27:27">
      <c r="AA99556" s="271"/>
    </row>
    <row r="99557" spans="27:27">
      <c r="AA99557" s="271"/>
    </row>
    <row r="99558" spans="27:27">
      <c r="AA99558" s="271"/>
    </row>
    <row r="99559" spans="27:27">
      <c r="AA99559" s="271"/>
    </row>
    <row r="99560" spans="27:27">
      <c r="AA99560" s="271"/>
    </row>
    <row r="99561" spans="27:27">
      <c r="AA99561" s="271"/>
    </row>
    <row r="99562" spans="27:27">
      <c r="AA99562" s="271"/>
    </row>
    <row r="99563" spans="27:27">
      <c r="AA99563" s="271"/>
    </row>
    <row r="99564" spans="27:27">
      <c r="AA99564" s="271"/>
    </row>
    <row r="99565" spans="27:27">
      <c r="AA99565" s="271"/>
    </row>
    <row r="99566" spans="27:27">
      <c r="AA99566" s="271"/>
    </row>
    <row r="99567" spans="27:27">
      <c r="AA99567" s="271"/>
    </row>
    <row r="99568" spans="27:27">
      <c r="AA99568" s="271"/>
    </row>
    <row r="99569" spans="27:27">
      <c r="AA99569" s="271"/>
    </row>
    <row r="99570" spans="27:27">
      <c r="AA99570" s="271"/>
    </row>
    <row r="99571" spans="27:27">
      <c r="AA99571" s="271"/>
    </row>
    <row r="99572" spans="27:27">
      <c r="AA99572" s="271"/>
    </row>
    <row r="99573" spans="27:27">
      <c r="AA99573" s="271"/>
    </row>
    <row r="99574" spans="27:27">
      <c r="AA99574" s="271"/>
    </row>
    <row r="99575" spans="27:27">
      <c r="AA99575" s="271"/>
    </row>
    <row r="99576" spans="27:27">
      <c r="AA99576" s="271"/>
    </row>
    <row r="99577" spans="27:27">
      <c r="AA99577" s="271"/>
    </row>
    <row r="99578" spans="27:27">
      <c r="AA99578" s="271"/>
    </row>
    <row r="99579" spans="27:27">
      <c r="AA99579" s="271"/>
    </row>
    <row r="99580" spans="27:27">
      <c r="AA99580" s="271"/>
    </row>
    <row r="99581" spans="27:27">
      <c r="AA99581" s="271"/>
    </row>
    <row r="99582" spans="27:27">
      <c r="AA99582" s="271"/>
    </row>
    <row r="99583" spans="27:27">
      <c r="AA99583" s="271"/>
    </row>
    <row r="99584" spans="27:27">
      <c r="AA99584" s="271"/>
    </row>
    <row r="99585" spans="27:27">
      <c r="AA99585" s="271"/>
    </row>
    <row r="99586" spans="27:27">
      <c r="AA99586" s="271"/>
    </row>
    <row r="99587" spans="27:27">
      <c r="AA99587" s="271"/>
    </row>
    <row r="99588" spans="27:27">
      <c r="AA99588" s="271"/>
    </row>
    <row r="99589" spans="27:27">
      <c r="AA99589" s="271"/>
    </row>
    <row r="99590" spans="27:27">
      <c r="AA99590" s="271"/>
    </row>
    <row r="99591" spans="27:27">
      <c r="AA99591" s="271"/>
    </row>
    <row r="99592" spans="27:27">
      <c r="AA99592" s="271"/>
    </row>
    <row r="99593" spans="27:27">
      <c r="AA99593" s="271"/>
    </row>
    <row r="99594" spans="27:27">
      <c r="AA99594" s="271"/>
    </row>
    <row r="99595" spans="27:27">
      <c r="AA99595" s="271"/>
    </row>
    <row r="99596" spans="27:27">
      <c r="AA99596" s="271"/>
    </row>
    <row r="99597" spans="27:27">
      <c r="AA99597" s="271"/>
    </row>
    <row r="99598" spans="27:27">
      <c r="AA99598" s="271"/>
    </row>
    <row r="99599" spans="27:27">
      <c r="AA99599" s="271"/>
    </row>
    <row r="99600" spans="27:27">
      <c r="AA99600" s="271"/>
    </row>
    <row r="99601" spans="27:27">
      <c r="AA99601" s="271"/>
    </row>
    <row r="99602" spans="27:27">
      <c r="AA99602" s="271"/>
    </row>
    <row r="99603" spans="27:27">
      <c r="AA99603" s="271"/>
    </row>
    <row r="99604" spans="27:27">
      <c r="AA99604" s="271"/>
    </row>
    <row r="99605" spans="27:27">
      <c r="AA99605" s="271"/>
    </row>
    <row r="99606" spans="27:27">
      <c r="AA99606" s="271"/>
    </row>
    <row r="99607" spans="27:27">
      <c r="AA99607" s="271"/>
    </row>
    <row r="99608" spans="27:27">
      <c r="AA99608" s="271"/>
    </row>
    <row r="99609" spans="27:27">
      <c r="AA99609" s="271"/>
    </row>
    <row r="99610" spans="27:27">
      <c r="AA99610" s="271"/>
    </row>
    <row r="99611" spans="27:27">
      <c r="AA99611" s="271"/>
    </row>
    <row r="99612" spans="27:27">
      <c r="AA99612" s="271"/>
    </row>
    <row r="99613" spans="27:27">
      <c r="AA99613" s="271"/>
    </row>
    <row r="99614" spans="27:27">
      <c r="AA99614" s="271"/>
    </row>
    <row r="99615" spans="27:27">
      <c r="AA99615" s="271"/>
    </row>
    <row r="99616" spans="27:27">
      <c r="AA99616" s="271"/>
    </row>
    <row r="99617" spans="27:27">
      <c r="AA99617" s="271"/>
    </row>
    <row r="99618" spans="27:27">
      <c r="AA99618" s="271"/>
    </row>
    <row r="99619" spans="27:27">
      <c r="AA99619" s="271"/>
    </row>
    <row r="99620" spans="27:27">
      <c r="AA99620" s="271"/>
    </row>
    <row r="99621" spans="27:27">
      <c r="AA99621" s="271"/>
    </row>
    <row r="99622" spans="27:27">
      <c r="AA99622" s="271"/>
    </row>
    <row r="99623" spans="27:27">
      <c r="AA99623" s="271"/>
    </row>
    <row r="99624" spans="27:27">
      <c r="AA99624" s="271"/>
    </row>
    <row r="99625" spans="27:27">
      <c r="AA99625" s="271"/>
    </row>
    <row r="99626" spans="27:27">
      <c r="AA99626" s="271"/>
    </row>
    <row r="99627" spans="27:27">
      <c r="AA99627" s="271"/>
    </row>
    <row r="99628" spans="27:27">
      <c r="AA99628" s="271"/>
    </row>
    <row r="99629" spans="27:27">
      <c r="AA99629" s="271"/>
    </row>
    <row r="99630" spans="27:27">
      <c r="AA99630" s="271"/>
    </row>
    <row r="99631" spans="27:27">
      <c r="AA99631" s="271"/>
    </row>
    <row r="99632" spans="27:27">
      <c r="AA99632" s="271"/>
    </row>
    <row r="99633" spans="27:27">
      <c r="AA99633" s="271"/>
    </row>
    <row r="99634" spans="27:27">
      <c r="AA99634" s="271"/>
    </row>
    <row r="99635" spans="27:27">
      <c r="AA99635" s="271"/>
    </row>
    <row r="99636" spans="27:27">
      <c r="AA99636" s="271"/>
    </row>
    <row r="99637" spans="27:27">
      <c r="AA99637" s="271"/>
    </row>
    <row r="99638" spans="27:27">
      <c r="AA99638" s="271"/>
    </row>
    <row r="99639" spans="27:27">
      <c r="AA99639" s="271"/>
    </row>
    <row r="99640" spans="27:27">
      <c r="AA99640" s="271"/>
    </row>
    <row r="99641" spans="27:27">
      <c r="AA99641" s="271"/>
    </row>
    <row r="99642" spans="27:27">
      <c r="AA99642" s="271"/>
    </row>
    <row r="99643" spans="27:27">
      <c r="AA99643" s="271"/>
    </row>
    <row r="99644" spans="27:27">
      <c r="AA99644" s="271"/>
    </row>
    <row r="99645" spans="27:27">
      <c r="AA99645" s="271"/>
    </row>
    <row r="99646" spans="27:27">
      <c r="AA99646" s="271"/>
    </row>
    <row r="99647" spans="27:27">
      <c r="AA99647" s="271"/>
    </row>
    <row r="99648" spans="27:27">
      <c r="AA99648" s="271"/>
    </row>
    <row r="99649" spans="27:27">
      <c r="AA99649" s="271"/>
    </row>
    <row r="99650" spans="27:27">
      <c r="AA99650" s="271"/>
    </row>
    <row r="99651" spans="27:27">
      <c r="AA99651" s="271"/>
    </row>
    <row r="99652" spans="27:27">
      <c r="AA99652" s="271"/>
    </row>
    <row r="99653" spans="27:27">
      <c r="AA99653" s="271"/>
    </row>
    <row r="99654" spans="27:27">
      <c r="AA99654" s="271"/>
    </row>
    <row r="99655" spans="27:27">
      <c r="AA99655" s="271"/>
    </row>
    <row r="99656" spans="27:27">
      <c r="AA99656" s="271"/>
    </row>
    <row r="99657" spans="27:27">
      <c r="AA99657" s="271"/>
    </row>
    <row r="99658" spans="27:27">
      <c r="AA99658" s="271"/>
    </row>
    <row r="99659" spans="27:27">
      <c r="AA99659" s="271"/>
    </row>
    <row r="99660" spans="27:27">
      <c r="AA99660" s="271"/>
    </row>
    <row r="99661" spans="27:27">
      <c r="AA99661" s="271"/>
    </row>
    <row r="99662" spans="27:27">
      <c r="AA99662" s="271"/>
    </row>
    <row r="99663" spans="27:27">
      <c r="AA99663" s="271"/>
    </row>
    <row r="99664" spans="27:27">
      <c r="AA99664" s="271"/>
    </row>
    <row r="99665" spans="27:27">
      <c r="AA99665" s="271"/>
    </row>
    <row r="99666" spans="27:27">
      <c r="AA99666" s="271"/>
    </row>
    <row r="99667" spans="27:27">
      <c r="AA99667" s="271"/>
    </row>
    <row r="99668" spans="27:27">
      <c r="AA99668" s="271"/>
    </row>
    <row r="99669" spans="27:27">
      <c r="AA99669" s="271"/>
    </row>
    <row r="99670" spans="27:27">
      <c r="AA99670" s="271"/>
    </row>
    <row r="99671" spans="27:27">
      <c r="AA99671" s="271"/>
    </row>
    <row r="99672" spans="27:27">
      <c r="AA99672" s="271"/>
    </row>
    <row r="99673" spans="27:27">
      <c r="AA99673" s="271"/>
    </row>
    <row r="99674" spans="27:27">
      <c r="AA99674" s="271"/>
    </row>
    <row r="99675" spans="27:27">
      <c r="AA99675" s="271"/>
    </row>
    <row r="99676" spans="27:27">
      <c r="AA99676" s="271"/>
    </row>
    <row r="99677" spans="27:27">
      <c r="AA99677" s="271"/>
    </row>
    <row r="99678" spans="27:27">
      <c r="AA99678" s="271"/>
    </row>
    <row r="99679" spans="27:27">
      <c r="AA99679" s="271"/>
    </row>
    <row r="99680" spans="27:27">
      <c r="AA99680" s="271"/>
    </row>
    <row r="99681" spans="27:27">
      <c r="AA99681" s="271"/>
    </row>
    <row r="99682" spans="27:27">
      <c r="AA99682" s="271"/>
    </row>
    <row r="99683" spans="27:27">
      <c r="AA99683" s="271"/>
    </row>
    <row r="99684" spans="27:27">
      <c r="AA99684" s="271"/>
    </row>
    <row r="99685" spans="27:27">
      <c r="AA99685" s="271"/>
    </row>
    <row r="99686" spans="27:27">
      <c r="AA99686" s="271"/>
    </row>
    <row r="99687" spans="27:27">
      <c r="AA99687" s="271"/>
    </row>
    <row r="99688" spans="27:27">
      <c r="AA99688" s="271"/>
    </row>
    <row r="99689" spans="27:27">
      <c r="AA99689" s="271"/>
    </row>
    <row r="99690" spans="27:27">
      <c r="AA99690" s="271"/>
    </row>
    <row r="99691" spans="27:27">
      <c r="AA99691" s="271"/>
    </row>
    <row r="99692" spans="27:27">
      <c r="AA99692" s="271"/>
    </row>
    <row r="99693" spans="27:27">
      <c r="AA99693" s="271"/>
    </row>
    <row r="99694" spans="27:27">
      <c r="AA99694" s="271"/>
    </row>
    <row r="99695" spans="27:27">
      <c r="AA99695" s="271"/>
    </row>
    <row r="99696" spans="27:27">
      <c r="AA99696" s="271"/>
    </row>
    <row r="99697" spans="27:27">
      <c r="AA99697" s="271"/>
    </row>
    <row r="99698" spans="27:27">
      <c r="AA99698" s="271"/>
    </row>
    <row r="99699" spans="27:27">
      <c r="AA99699" s="271"/>
    </row>
    <row r="99700" spans="27:27">
      <c r="AA99700" s="271"/>
    </row>
    <row r="99701" spans="27:27">
      <c r="AA99701" s="271"/>
    </row>
    <row r="99702" spans="27:27">
      <c r="AA99702" s="271"/>
    </row>
    <row r="99703" spans="27:27">
      <c r="AA99703" s="271"/>
    </row>
    <row r="99704" spans="27:27">
      <c r="AA99704" s="271"/>
    </row>
    <row r="99705" spans="27:27">
      <c r="AA99705" s="271"/>
    </row>
    <row r="99706" spans="27:27">
      <c r="AA99706" s="271"/>
    </row>
    <row r="99707" spans="27:27">
      <c r="AA99707" s="271"/>
    </row>
    <row r="99708" spans="27:27">
      <c r="AA99708" s="271"/>
    </row>
    <row r="99709" spans="27:27">
      <c r="AA99709" s="271"/>
    </row>
    <row r="99710" spans="27:27">
      <c r="AA99710" s="271"/>
    </row>
    <row r="99711" spans="27:27">
      <c r="AA99711" s="271"/>
    </row>
    <row r="99712" spans="27:27">
      <c r="AA99712" s="271"/>
    </row>
    <row r="99713" spans="27:27">
      <c r="AA99713" s="271"/>
    </row>
    <row r="99714" spans="27:27">
      <c r="AA99714" s="271"/>
    </row>
    <row r="99715" spans="27:27">
      <c r="AA99715" s="271"/>
    </row>
    <row r="99716" spans="27:27">
      <c r="AA99716" s="271"/>
    </row>
    <row r="99717" spans="27:27">
      <c r="AA99717" s="271"/>
    </row>
    <row r="99718" spans="27:27">
      <c r="AA99718" s="271"/>
    </row>
    <row r="99719" spans="27:27">
      <c r="AA99719" s="271"/>
    </row>
    <row r="99720" spans="27:27">
      <c r="AA99720" s="271"/>
    </row>
    <row r="99721" spans="27:27">
      <c r="AA99721" s="271"/>
    </row>
    <row r="99722" spans="27:27">
      <c r="AA99722" s="271"/>
    </row>
    <row r="99723" spans="27:27">
      <c r="AA99723" s="271"/>
    </row>
    <row r="99724" spans="27:27">
      <c r="AA99724" s="271"/>
    </row>
    <row r="99725" spans="27:27">
      <c r="AA99725" s="271"/>
    </row>
    <row r="99726" spans="27:27">
      <c r="AA99726" s="271"/>
    </row>
    <row r="99727" spans="27:27">
      <c r="AA99727" s="271"/>
    </row>
    <row r="99728" spans="27:27">
      <c r="AA99728" s="271"/>
    </row>
    <row r="99729" spans="27:27">
      <c r="AA99729" s="271"/>
    </row>
    <row r="99730" spans="27:27">
      <c r="AA99730" s="271"/>
    </row>
    <row r="99731" spans="27:27">
      <c r="AA99731" s="271"/>
    </row>
    <row r="99732" spans="27:27">
      <c r="AA99732" s="271"/>
    </row>
    <row r="99733" spans="27:27">
      <c r="AA99733" s="271"/>
    </row>
    <row r="99734" spans="27:27">
      <c r="AA99734" s="271"/>
    </row>
    <row r="99735" spans="27:27">
      <c r="AA99735" s="271"/>
    </row>
    <row r="99736" spans="27:27">
      <c r="AA99736" s="271"/>
    </row>
    <row r="99737" spans="27:27">
      <c r="AA99737" s="271"/>
    </row>
    <row r="99738" spans="27:27">
      <c r="AA99738" s="271"/>
    </row>
    <row r="99739" spans="27:27">
      <c r="AA99739" s="271"/>
    </row>
    <row r="99740" spans="27:27">
      <c r="AA99740" s="271"/>
    </row>
    <row r="99741" spans="27:27">
      <c r="AA99741" s="271"/>
    </row>
    <row r="99742" spans="27:27">
      <c r="AA99742" s="271"/>
    </row>
    <row r="99743" spans="27:27">
      <c r="AA99743" s="271"/>
    </row>
    <row r="99744" spans="27:27">
      <c r="AA99744" s="271"/>
    </row>
    <row r="99745" spans="27:27">
      <c r="AA99745" s="271"/>
    </row>
    <row r="99746" spans="27:27">
      <c r="AA99746" s="271"/>
    </row>
    <row r="99747" spans="27:27">
      <c r="AA99747" s="271"/>
    </row>
    <row r="99748" spans="27:27">
      <c r="AA99748" s="271"/>
    </row>
    <row r="99749" spans="27:27">
      <c r="AA99749" s="271"/>
    </row>
    <row r="99750" spans="27:27">
      <c r="AA99750" s="271"/>
    </row>
    <row r="99751" spans="27:27">
      <c r="AA99751" s="271"/>
    </row>
    <row r="99752" spans="27:27">
      <c r="AA99752" s="271"/>
    </row>
    <row r="99753" spans="27:27">
      <c r="AA99753" s="271"/>
    </row>
    <row r="99754" spans="27:27">
      <c r="AA99754" s="271"/>
    </row>
    <row r="99755" spans="27:27">
      <c r="AA99755" s="271"/>
    </row>
    <row r="99756" spans="27:27">
      <c r="AA99756" s="271"/>
    </row>
    <row r="99757" spans="27:27">
      <c r="AA99757" s="271"/>
    </row>
    <row r="99758" spans="27:27">
      <c r="AA99758" s="271"/>
    </row>
    <row r="99759" spans="27:27">
      <c r="AA99759" s="271"/>
    </row>
    <row r="99760" spans="27:27">
      <c r="AA99760" s="271"/>
    </row>
    <row r="99761" spans="27:27">
      <c r="AA99761" s="271"/>
    </row>
    <row r="99762" spans="27:27">
      <c r="AA99762" s="271"/>
    </row>
    <row r="99763" spans="27:27">
      <c r="AA99763" s="271"/>
    </row>
    <row r="99764" spans="27:27">
      <c r="AA99764" s="271"/>
    </row>
    <row r="99765" spans="27:27">
      <c r="AA99765" s="271"/>
    </row>
    <row r="99766" spans="27:27">
      <c r="AA99766" s="271"/>
    </row>
    <row r="99767" spans="27:27">
      <c r="AA99767" s="271"/>
    </row>
    <row r="99768" spans="27:27">
      <c r="AA99768" s="271"/>
    </row>
    <row r="99769" spans="27:27">
      <c r="AA99769" s="271"/>
    </row>
    <row r="99770" spans="27:27">
      <c r="AA99770" s="271"/>
    </row>
    <row r="99771" spans="27:27">
      <c r="AA99771" s="271"/>
    </row>
    <row r="99772" spans="27:27">
      <c r="AA99772" s="271"/>
    </row>
    <row r="99773" spans="27:27">
      <c r="AA99773" s="271"/>
    </row>
    <row r="99774" spans="27:27">
      <c r="AA99774" s="271"/>
    </row>
    <row r="99775" spans="27:27">
      <c r="AA99775" s="271"/>
    </row>
    <row r="99776" spans="27:27">
      <c r="AA99776" s="271"/>
    </row>
    <row r="99777" spans="27:27">
      <c r="AA99777" s="271"/>
    </row>
    <row r="99778" spans="27:27">
      <c r="AA99778" s="271"/>
    </row>
    <row r="99779" spans="27:27">
      <c r="AA99779" s="271"/>
    </row>
    <row r="99780" spans="27:27">
      <c r="AA99780" s="271"/>
    </row>
    <row r="99781" spans="27:27">
      <c r="AA99781" s="271"/>
    </row>
    <row r="99782" spans="27:27">
      <c r="AA99782" s="271"/>
    </row>
    <row r="99783" spans="27:27">
      <c r="AA99783" s="271"/>
    </row>
    <row r="99784" spans="27:27">
      <c r="AA99784" s="271"/>
    </row>
    <row r="99785" spans="27:27">
      <c r="AA99785" s="271"/>
    </row>
    <row r="99786" spans="27:27">
      <c r="AA99786" s="271"/>
    </row>
    <row r="99787" spans="27:27">
      <c r="AA99787" s="271"/>
    </row>
    <row r="99788" spans="27:27">
      <c r="AA99788" s="271"/>
    </row>
    <row r="99789" spans="27:27">
      <c r="AA99789" s="271"/>
    </row>
    <row r="99790" spans="27:27">
      <c r="AA99790" s="271"/>
    </row>
    <row r="99791" spans="27:27">
      <c r="AA99791" s="271"/>
    </row>
    <row r="99792" spans="27:27">
      <c r="AA99792" s="271"/>
    </row>
    <row r="99793" spans="27:27">
      <c r="AA99793" s="271"/>
    </row>
    <row r="99794" spans="27:27">
      <c r="AA99794" s="271"/>
    </row>
    <row r="99795" spans="27:27">
      <c r="AA99795" s="271"/>
    </row>
    <row r="99796" spans="27:27">
      <c r="AA99796" s="271"/>
    </row>
    <row r="99797" spans="27:27">
      <c r="AA99797" s="271"/>
    </row>
    <row r="99798" spans="27:27">
      <c r="AA99798" s="271"/>
    </row>
    <row r="99799" spans="27:27">
      <c r="AA99799" s="271"/>
    </row>
    <row r="99800" spans="27:27">
      <c r="AA99800" s="271"/>
    </row>
    <row r="99801" spans="27:27">
      <c r="AA99801" s="271"/>
    </row>
    <row r="99802" spans="27:27">
      <c r="AA99802" s="271"/>
    </row>
    <row r="99803" spans="27:27">
      <c r="AA99803" s="271"/>
    </row>
    <row r="99804" spans="27:27">
      <c r="AA99804" s="271"/>
    </row>
    <row r="99805" spans="27:27">
      <c r="AA99805" s="271"/>
    </row>
    <row r="99806" spans="27:27">
      <c r="AA99806" s="271"/>
    </row>
    <row r="99807" spans="27:27">
      <c r="AA99807" s="271"/>
    </row>
    <row r="99808" spans="27:27">
      <c r="AA99808" s="271"/>
    </row>
    <row r="99809" spans="27:27">
      <c r="AA99809" s="271"/>
    </row>
    <row r="99810" spans="27:27">
      <c r="AA99810" s="271"/>
    </row>
    <row r="99811" spans="27:27">
      <c r="AA99811" s="271"/>
    </row>
    <row r="99812" spans="27:27">
      <c r="AA99812" s="271"/>
    </row>
    <row r="99813" spans="27:27">
      <c r="AA99813" s="271"/>
    </row>
    <row r="99814" spans="27:27">
      <c r="AA99814" s="271"/>
    </row>
    <row r="99815" spans="27:27">
      <c r="AA99815" s="271"/>
    </row>
    <row r="99816" spans="27:27">
      <c r="AA99816" s="271"/>
    </row>
    <row r="99817" spans="27:27">
      <c r="AA99817" s="271"/>
    </row>
    <row r="99818" spans="27:27">
      <c r="AA99818" s="271"/>
    </row>
    <row r="99819" spans="27:27">
      <c r="AA99819" s="271"/>
    </row>
    <row r="99820" spans="27:27">
      <c r="AA99820" s="271"/>
    </row>
    <row r="99821" spans="27:27">
      <c r="AA99821" s="271"/>
    </row>
    <row r="99822" spans="27:27">
      <c r="AA99822" s="271"/>
    </row>
    <row r="99823" spans="27:27">
      <c r="AA99823" s="271"/>
    </row>
    <row r="99824" spans="27:27">
      <c r="AA99824" s="271"/>
    </row>
    <row r="99825" spans="27:27">
      <c r="AA99825" s="271"/>
    </row>
    <row r="99826" spans="27:27">
      <c r="AA99826" s="271"/>
    </row>
    <row r="99827" spans="27:27">
      <c r="AA99827" s="271"/>
    </row>
    <row r="99828" spans="27:27">
      <c r="AA99828" s="271"/>
    </row>
    <row r="99829" spans="27:27">
      <c r="AA99829" s="271"/>
    </row>
    <row r="99830" spans="27:27">
      <c r="AA99830" s="271"/>
    </row>
    <row r="99831" spans="27:27">
      <c r="AA99831" s="271"/>
    </row>
    <row r="99832" spans="27:27">
      <c r="AA99832" s="271"/>
    </row>
    <row r="99833" spans="27:27">
      <c r="AA99833" s="271"/>
    </row>
    <row r="99834" spans="27:27">
      <c r="AA99834" s="271"/>
    </row>
    <row r="99835" spans="27:27">
      <c r="AA99835" s="271"/>
    </row>
    <row r="99836" spans="27:27">
      <c r="AA99836" s="271"/>
    </row>
    <row r="99837" spans="27:27">
      <c r="AA99837" s="271"/>
    </row>
    <row r="99838" spans="27:27">
      <c r="AA99838" s="271"/>
    </row>
    <row r="99839" spans="27:27">
      <c r="AA99839" s="271"/>
    </row>
    <row r="99840" spans="27:27">
      <c r="AA99840" s="271"/>
    </row>
    <row r="99841" spans="27:27">
      <c r="AA99841" s="271"/>
    </row>
    <row r="99842" spans="27:27">
      <c r="AA99842" s="271"/>
    </row>
    <row r="99843" spans="27:27">
      <c r="AA99843" s="271"/>
    </row>
    <row r="99844" spans="27:27">
      <c r="AA99844" s="271"/>
    </row>
    <row r="99845" spans="27:27">
      <c r="AA99845" s="271"/>
    </row>
    <row r="99846" spans="27:27">
      <c r="AA99846" s="271"/>
    </row>
    <row r="99847" spans="27:27">
      <c r="AA99847" s="271"/>
    </row>
    <row r="99848" spans="27:27">
      <c r="AA99848" s="271"/>
    </row>
    <row r="99849" spans="27:27">
      <c r="AA99849" s="271"/>
    </row>
    <row r="99850" spans="27:27">
      <c r="AA99850" s="271"/>
    </row>
    <row r="99851" spans="27:27">
      <c r="AA99851" s="271"/>
    </row>
    <row r="99852" spans="27:27">
      <c r="AA99852" s="271"/>
    </row>
    <row r="99853" spans="27:27">
      <c r="AA99853" s="271"/>
    </row>
    <row r="99854" spans="27:27">
      <c r="AA99854" s="271"/>
    </row>
    <row r="99855" spans="27:27">
      <c r="AA99855" s="271"/>
    </row>
    <row r="99856" spans="27:27">
      <c r="AA99856" s="271"/>
    </row>
    <row r="99857" spans="27:27">
      <c r="AA99857" s="271"/>
    </row>
    <row r="99858" spans="27:27">
      <c r="AA99858" s="271"/>
    </row>
    <row r="99859" spans="27:27">
      <c r="AA99859" s="271"/>
    </row>
    <row r="99860" spans="27:27">
      <c r="AA99860" s="271"/>
    </row>
    <row r="99861" spans="27:27">
      <c r="AA99861" s="271"/>
    </row>
    <row r="99862" spans="27:27">
      <c r="AA99862" s="271"/>
    </row>
    <row r="99863" spans="27:27">
      <c r="AA99863" s="271"/>
    </row>
    <row r="99864" spans="27:27">
      <c r="AA99864" s="271"/>
    </row>
    <row r="99865" spans="27:27">
      <c r="AA99865" s="271"/>
    </row>
    <row r="99866" spans="27:27">
      <c r="AA99866" s="271"/>
    </row>
    <row r="99867" spans="27:27">
      <c r="AA99867" s="271"/>
    </row>
    <row r="99868" spans="27:27">
      <c r="AA99868" s="271"/>
    </row>
    <row r="99869" spans="27:27">
      <c r="AA99869" s="271"/>
    </row>
    <row r="99870" spans="27:27">
      <c r="AA99870" s="271"/>
    </row>
    <row r="99871" spans="27:27">
      <c r="AA99871" s="271"/>
    </row>
    <row r="99872" spans="27:27">
      <c r="AA99872" s="271"/>
    </row>
    <row r="99873" spans="27:27">
      <c r="AA99873" s="271"/>
    </row>
    <row r="99874" spans="27:27">
      <c r="AA99874" s="271"/>
    </row>
    <row r="99875" spans="27:27">
      <c r="AA99875" s="271"/>
    </row>
    <row r="99876" spans="27:27">
      <c r="AA99876" s="271"/>
    </row>
    <row r="99877" spans="27:27">
      <c r="AA99877" s="271"/>
    </row>
    <row r="99878" spans="27:27">
      <c r="AA99878" s="271"/>
    </row>
    <row r="99879" spans="27:27">
      <c r="AA99879" s="271"/>
    </row>
    <row r="99880" spans="27:27">
      <c r="AA99880" s="271"/>
    </row>
    <row r="99881" spans="27:27">
      <c r="AA99881" s="271"/>
    </row>
    <row r="99882" spans="27:27">
      <c r="AA99882" s="271"/>
    </row>
    <row r="99883" spans="27:27">
      <c r="AA99883" s="271"/>
    </row>
    <row r="99884" spans="27:27">
      <c r="AA99884" s="271"/>
    </row>
    <row r="99885" spans="27:27">
      <c r="AA99885" s="271"/>
    </row>
    <row r="99886" spans="27:27">
      <c r="AA99886" s="271"/>
    </row>
    <row r="99887" spans="27:27">
      <c r="AA99887" s="271"/>
    </row>
    <row r="99888" spans="27:27">
      <c r="AA99888" s="271"/>
    </row>
    <row r="99889" spans="27:27">
      <c r="AA99889" s="271"/>
    </row>
    <row r="99890" spans="27:27">
      <c r="AA99890" s="271"/>
    </row>
    <row r="99891" spans="27:27">
      <c r="AA99891" s="271"/>
    </row>
    <row r="99892" spans="27:27">
      <c r="AA99892" s="271"/>
    </row>
    <row r="99893" spans="27:27">
      <c r="AA99893" s="271"/>
    </row>
    <row r="99894" spans="27:27">
      <c r="AA99894" s="271"/>
    </row>
    <row r="99895" spans="27:27">
      <c r="AA99895" s="271"/>
    </row>
    <row r="99896" spans="27:27">
      <c r="AA99896" s="271"/>
    </row>
    <row r="99897" spans="27:27">
      <c r="AA99897" s="271"/>
    </row>
    <row r="99898" spans="27:27">
      <c r="AA99898" s="271"/>
    </row>
    <row r="99899" spans="27:27">
      <c r="AA99899" s="271"/>
    </row>
    <row r="99900" spans="27:27">
      <c r="AA99900" s="271"/>
    </row>
    <row r="99901" spans="27:27">
      <c r="AA99901" s="271"/>
    </row>
    <row r="99902" spans="27:27">
      <c r="AA99902" s="271"/>
    </row>
    <row r="99903" spans="27:27">
      <c r="AA99903" s="271"/>
    </row>
    <row r="99904" spans="27:27">
      <c r="AA99904" s="271"/>
    </row>
    <row r="99905" spans="27:27">
      <c r="AA99905" s="271"/>
    </row>
    <row r="99906" spans="27:27">
      <c r="AA99906" s="271"/>
    </row>
    <row r="99907" spans="27:27">
      <c r="AA99907" s="271"/>
    </row>
    <row r="99908" spans="27:27">
      <c r="AA99908" s="271"/>
    </row>
    <row r="99909" spans="27:27">
      <c r="AA99909" s="271"/>
    </row>
    <row r="99910" spans="27:27">
      <c r="AA99910" s="271"/>
    </row>
    <row r="99911" spans="27:27">
      <c r="AA99911" s="271"/>
    </row>
    <row r="99912" spans="27:27">
      <c r="AA99912" s="271"/>
    </row>
    <row r="99913" spans="27:27">
      <c r="AA99913" s="271"/>
    </row>
    <row r="99914" spans="27:27">
      <c r="AA99914" s="271"/>
    </row>
    <row r="99915" spans="27:27">
      <c r="AA99915" s="271"/>
    </row>
    <row r="99916" spans="27:27">
      <c r="AA99916" s="271"/>
    </row>
    <row r="99917" spans="27:27">
      <c r="AA99917" s="271"/>
    </row>
    <row r="99918" spans="27:27">
      <c r="AA99918" s="271"/>
    </row>
    <row r="99919" spans="27:27">
      <c r="AA99919" s="271"/>
    </row>
    <row r="99920" spans="27:27">
      <c r="AA99920" s="271"/>
    </row>
    <row r="99921" spans="27:27">
      <c r="AA99921" s="271"/>
    </row>
    <row r="99922" spans="27:27">
      <c r="AA99922" s="271"/>
    </row>
    <row r="99923" spans="27:27">
      <c r="AA99923" s="271"/>
    </row>
    <row r="99924" spans="27:27">
      <c r="AA99924" s="271"/>
    </row>
    <row r="99925" spans="27:27">
      <c r="AA99925" s="271"/>
    </row>
    <row r="99926" spans="27:27">
      <c r="AA99926" s="271"/>
    </row>
    <row r="99927" spans="27:27">
      <c r="AA99927" s="271"/>
    </row>
    <row r="99928" spans="27:27">
      <c r="AA99928" s="271"/>
    </row>
    <row r="99929" spans="27:27">
      <c r="AA99929" s="271"/>
    </row>
    <row r="99930" spans="27:27">
      <c r="AA99930" s="271"/>
    </row>
    <row r="99931" spans="27:27">
      <c r="AA99931" s="271"/>
    </row>
    <row r="99932" spans="27:27">
      <c r="AA99932" s="271"/>
    </row>
    <row r="99933" spans="27:27">
      <c r="AA99933" s="271"/>
    </row>
    <row r="99934" spans="27:27">
      <c r="AA99934" s="271"/>
    </row>
    <row r="99935" spans="27:27">
      <c r="AA99935" s="271"/>
    </row>
    <row r="99936" spans="27:27">
      <c r="AA99936" s="271"/>
    </row>
    <row r="99937" spans="27:27">
      <c r="AA99937" s="271"/>
    </row>
    <row r="99938" spans="27:27">
      <c r="AA99938" s="271"/>
    </row>
    <row r="99939" spans="27:27">
      <c r="AA99939" s="271"/>
    </row>
    <row r="99940" spans="27:27">
      <c r="AA99940" s="271"/>
    </row>
    <row r="99941" spans="27:27">
      <c r="AA99941" s="271"/>
    </row>
    <row r="99942" spans="27:27">
      <c r="AA99942" s="271"/>
    </row>
    <row r="99943" spans="27:27">
      <c r="AA99943" s="271"/>
    </row>
    <row r="99944" spans="27:27">
      <c r="AA99944" s="271"/>
    </row>
    <row r="99945" spans="27:27">
      <c r="AA99945" s="271"/>
    </row>
    <row r="99946" spans="27:27">
      <c r="AA99946" s="271"/>
    </row>
    <row r="99947" spans="27:27">
      <c r="AA99947" s="271"/>
    </row>
    <row r="99948" spans="27:27">
      <c r="AA99948" s="271"/>
    </row>
    <row r="99949" spans="27:27">
      <c r="AA99949" s="271"/>
    </row>
    <row r="99950" spans="27:27">
      <c r="AA99950" s="271"/>
    </row>
    <row r="99951" spans="27:27">
      <c r="AA99951" s="271"/>
    </row>
    <row r="99952" spans="27:27">
      <c r="AA99952" s="271"/>
    </row>
    <row r="99953" spans="27:27">
      <c r="AA99953" s="271"/>
    </row>
    <row r="99954" spans="27:27">
      <c r="AA99954" s="271"/>
    </row>
    <row r="99955" spans="27:27">
      <c r="AA99955" s="271"/>
    </row>
    <row r="99956" spans="27:27">
      <c r="AA99956" s="271"/>
    </row>
    <row r="99957" spans="27:27">
      <c r="AA99957" s="271"/>
    </row>
    <row r="99958" spans="27:27">
      <c r="AA99958" s="271"/>
    </row>
    <row r="99959" spans="27:27">
      <c r="AA99959" s="271"/>
    </row>
    <row r="99960" spans="27:27">
      <c r="AA99960" s="271"/>
    </row>
    <row r="99961" spans="27:27">
      <c r="AA99961" s="271"/>
    </row>
    <row r="99962" spans="27:27">
      <c r="AA99962" s="271"/>
    </row>
    <row r="99963" spans="27:27">
      <c r="AA99963" s="271"/>
    </row>
    <row r="99964" spans="27:27">
      <c r="AA99964" s="271"/>
    </row>
    <row r="99965" spans="27:27">
      <c r="AA99965" s="271"/>
    </row>
    <row r="99966" spans="27:27">
      <c r="AA99966" s="271"/>
    </row>
    <row r="99967" spans="27:27">
      <c r="AA99967" s="271"/>
    </row>
    <row r="99968" spans="27:27">
      <c r="AA99968" s="271"/>
    </row>
    <row r="99969" spans="27:27">
      <c r="AA99969" s="271"/>
    </row>
    <row r="99970" spans="27:27">
      <c r="AA99970" s="271"/>
    </row>
    <row r="99971" spans="27:27">
      <c r="AA99971" s="271"/>
    </row>
    <row r="99972" spans="27:27">
      <c r="AA99972" s="271"/>
    </row>
    <row r="99973" spans="27:27">
      <c r="AA99973" s="271"/>
    </row>
    <row r="99974" spans="27:27">
      <c r="AA99974" s="271"/>
    </row>
    <row r="99975" spans="27:27">
      <c r="AA99975" s="271"/>
    </row>
    <row r="99976" spans="27:27">
      <c r="AA99976" s="271"/>
    </row>
    <row r="99977" spans="27:27">
      <c r="AA99977" s="271"/>
    </row>
    <row r="99978" spans="27:27">
      <c r="AA99978" s="271"/>
    </row>
    <row r="99979" spans="27:27">
      <c r="AA99979" s="271"/>
    </row>
    <row r="99980" spans="27:27">
      <c r="AA99980" s="271"/>
    </row>
    <row r="99981" spans="27:27">
      <c r="AA99981" s="271"/>
    </row>
    <row r="99982" spans="27:27">
      <c r="AA99982" s="271"/>
    </row>
    <row r="99983" spans="27:27">
      <c r="AA99983" s="271"/>
    </row>
    <row r="99984" spans="27:27">
      <c r="AA99984" s="271"/>
    </row>
    <row r="99985" spans="27:27">
      <c r="AA99985" s="271"/>
    </row>
    <row r="99986" spans="27:27">
      <c r="AA99986" s="271"/>
    </row>
    <row r="99987" spans="27:27">
      <c r="AA99987" s="271"/>
    </row>
    <row r="99988" spans="27:27">
      <c r="AA99988" s="271"/>
    </row>
    <row r="99989" spans="27:27">
      <c r="AA99989" s="271"/>
    </row>
    <row r="99990" spans="27:27">
      <c r="AA99990" s="271"/>
    </row>
    <row r="99991" spans="27:27">
      <c r="AA99991" s="271"/>
    </row>
    <row r="99992" spans="27:27">
      <c r="AA99992" s="271"/>
    </row>
    <row r="99993" spans="27:27">
      <c r="AA99993" s="271"/>
    </row>
    <row r="99994" spans="27:27">
      <c r="AA99994" s="271"/>
    </row>
    <row r="99995" spans="27:27">
      <c r="AA99995" s="271"/>
    </row>
    <row r="99996" spans="27:27">
      <c r="AA99996" s="271"/>
    </row>
    <row r="99997" spans="27:27">
      <c r="AA99997" s="271"/>
    </row>
    <row r="99998" spans="27:27">
      <c r="AA99998" s="271"/>
    </row>
    <row r="99999" spans="27:27">
      <c r="AA99999" s="271"/>
    </row>
    <row r="100000" spans="27:27">
      <c r="AA100000" s="271"/>
    </row>
    <row r="100001" spans="27:27">
      <c r="AA100001" s="271"/>
    </row>
    <row r="100002" spans="27:27">
      <c r="AA100002" s="271"/>
    </row>
    <row r="100003" spans="27:27">
      <c r="AA100003" s="271"/>
    </row>
    <row r="100004" spans="27:27">
      <c r="AA100004" s="271"/>
    </row>
    <row r="100005" spans="27:27">
      <c r="AA100005" s="271"/>
    </row>
    <row r="100006" spans="27:27">
      <c r="AA100006" s="271"/>
    </row>
    <row r="100007" spans="27:27">
      <c r="AA100007" s="271"/>
    </row>
    <row r="100008" spans="27:27">
      <c r="AA100008" s="271"/>
    </row>
    <row r="100009" spans="27:27">
      <c r="AA100009" s="271"/>
    </row>
    <row r="100010" spans="27:27">
      <c r="AA100010" s="271"/>
    </row>
    <row r="100011" spans="27:27">
      <c r="AA100011" s="271"/>
    </row>
    <row r="100012" spans="27:27">
      <c r="AA100012" s="271"/>
    </row>
    <row r="100013" spans="27:27">
      <c r="AA100013" s="271"/>
    </row>
    <row r="100014" spans="27:27">
      <c r="AA100014" s="271"/>
    </row>
    <row r="100015" spans="27:27">
      <c r="AA100015" s="271"/>
    </row>
    <row r="100016" spans="27:27">
      <c r="AA100016" s="271"/>
    </row>
    <row r="100017" spans="27:27">
      <c r="AA100017" s="271"/>
    </row>
    <row r="100018" spans="27:27">
      <c r="AA100018" s="271"/>
    </row>
    <row r="100019" spans="27:27">
      <c r="AA100019" s="271"/>
    </row>
    <row r="100020" spans="27:27">
      <c r="AA100020" s="271"/>
    </row>
    <row r="100021" spans="27:27">
      <c r="AA100021" s="271"/>
    </row>
    <row r="100022" spans="27:27">
      <c r="AA100022" s="271"/>
    </row>
    <row r="100023" spans="27:27">
      <c r="AA100023" s="271"/>
    </row>
    <row r="100024" spans="27:27">
      <c r="AA100024" s="271"/>
    </row>
    <row r="100025" spans="27:27">
      <c r="AA100025" s="271"/>
    </row>
    <row r="100026" spans="27:27">
      <c r="AA100026" s="271"/>
    </row>
    <row r="100027" spans="27:27">
      <c r="AA100027" s="271"/>
    </row>
    <row r="100028" spans="27:27">
      <c r="AA100028" s="271"/>
    </row>
    <row r="100029" spans="27:27">
      <c r="AA100029" s="271"/>
    </row>
    <row r="100030" spans="27:27">
      <c r="AA100030" s="271"/>
    </row>
    <row r="100031" spans="27:27">
      <c r="AA100031" s="271"/>
    </row>
    <row r="100032" spans="27:27">
      <c r="AA100032" s="271"/>
    </row>
    <row r="100033" spans="27:27">
      <c r="AA100033" s="271"/>
    </row>
    <row r="100034" spans="27:27">
      <c r="AA100034" s="271"/>
    </row>
    <row r="100035" spans="27:27">
      <c r="AA100035" s="271"/>
    </row>
    <row r="100036" spans="27:27">
      <c r="AA100036" s="271"/>
    </row>
    <row r="100037" spans="27:27">
      <c r="AA100037" s="271"/>
    </row>
    <row r="100038" spans="27:27">
      <c r="AA100038" s="271"/>
    </row>
    <row r="100039" spans="27:27">
      <c r="AA100039" s="271"/>
    </row>
    <row r="100040" spans="27:27">
      <c r="AA100040" s="271"/>
    </row>
    <row r="100041" spans="27:27">
      <c r="AA100041" s="271"/>
    </row>
    <row r="100042" spans="27:27">
      <c r="AA100042" s="271"/>
    </row>
    <row r="100043" spans="27:27">
      <c r="AA100043" s="271"/>
    </row>
    <row r="100044" spans="27:27">
      <c r="AA100044" s="271"/>
    </row>
    <row r="100045" spans="27:27">
      <c r="AA100045" s="271"/>
    </row>
    <row r="100046" spans="27:27">
      <c r="AA100046" s="271"/>
    </row>
    <row r="100047" spans="27:27">
      <c r="AA100047" s="271"/>
    </row>
    <row r="100048" spans="27:27">
      <c r="AA100048" s="271"/>
    </row>
    <row r="100049" spans="27:27">
      <c r="AA100049" s="271"/>
    </row>
    <row r="100050" spans="27:27">
      <c r="AA100050" s="271"/>
    </row>
    <row r="100051" spans="27:27">
      <c r="AA100051" s="271"/>
    </row>
    <row r="100052" spans="27:27">
      <c r="AA100052" s="271"/>
    </row>
    <row r="100053" spans="27:27">
      <c r="AA100053" s="271"/>
    </row>
    <row r="100054" spans="27:27">
      <c r="AA100054" s="271"/>
    </row>
    <row r="100055" spans="27:27">
      <c r="AA100055" s="271"/>
    </row>
    <row r="100056" spans="27:27">
      <c r="AA100056" s="271"/>
    </row>
    <row r="100057" spans="27:27">
      <c r="AA100057" s="271"/>
    </row>
    <row r="100058" spans="27:27">
      <c r="AA100058" s="271"/>
    </row>
    <row r="100059" spans="27:27">
      <c r="AA100059" s="271"/>
    </row>
    <row r="100060" spans="27:27">
      <c r="AA100060" s="271"/>
    </row>
    <row r="100061" spans="27:27">
      <c r="AA100061" s="271"/>
    </row>
    <row r="100062" spans="27:27">
      <c r="AA100062" s="271"/>
    </row>
    <row r="100063" spans="27:27">
      <c r="AA100063" s="271"/>
    </row>
    <row r="100064" spans="27:27">
      <c r="AA100064" s="271"/>
    </row>
    <row r="100065" spans="27:27">
      <c r="AA100065" s="271"/>
    </row>
    <row r="100066" spans="27:27">
      <c r="AA100066" s="271"/>
    </row>
    <row r="100067" spans="27:27">
      <c r="AA100067" s="271"/>
    </row>
    <row r="100068" spans="27:27">
      <c r="AA100068" s="271"/>
    </row>
    <row r="100069" spans="27:27">
      <c r="AA100069" s="271"/>
    </row>
    <row r="100070" spans="27:27">
      <c r="AA100070" s="271"/>
    </row>
    <row r="100071" spans="27:27">
      <c r="AA100071" s="271"/>
    </row>
    <row r="100072" spans="27:27">
      <c r="AA100072" s="271"/>
    </row>
    <row r="100073" spans="27:27">
      <c r="AA100073" s="271"/>
    </row>
    <row r="100074" spans="27:27">
      <c r="AA100074" s="271"/>
    </row>
    <row r="100075" spans="27:27">
      <c r="AA100075" s="271"/>
    </row>
    <row r="100076" spans="27:27">
      <c r="AA100076" s="271"/>
    </row>
    <row r="100077" spans="27:27">
      <c r="AA100077" s="271"/>
    </row>
    <row r="100078" spans="27:27">
      <c r="AA100078" s="271"/>
    </row>
    <row r="100079" spans="27:27">
      <c r="AA100079" s="271"/>
    </row>
    <row r="100080" spans="27:27">
      <c r="AA100080" s="271"/>
    </row>
    <row r="100081" spans="27:27">
      <c r="AA100081" s="271"/>
    </row>
    <row r="100082" spans="27:27">
      <c r="AA100082" s="271"/>
    </row>
    <row r="100083" spans="27:27">
      <c r="AA100083" s="271"/>
    </row>
    <row r="100084" spans="27:27">
      <c r="AA100084" s="271"/>
    </row>
    <row r="100085" spans="27:27">
      <c r="AA100085" s="271"/>
    </row>
    <row r="100086" spans="27:27">
      <c r="AA100086" s="271"/>
    </row>
    <row r="100087" spans="27:27">
      <c r="AA100087" s="271"/>
    </row>
    <row r="100088" spans="27:27">
      <c r="AA100088" s="271"/>
    </row>
    <row r="100089" spans="27:27">
      <c r="AA100089" s="271"/>
    </row>
    <row r="100090" spans="27:27">
      <c r="AA100090" s="271"/>
    </row>
    <row r="100091" spans="27:27">
      <c r="AA100091" s="271"/>
    </row>
    <row r="100092" spans="27:27">
      <c r="AA100092" s="271"/>
    </row>
    <row r="100093" spans="27:27">
      <c r="AA100093" s="271"/>
    </row>
    <row r="100094" spans="27:27">
      <c r="AA100094" s="271"/>
    </row>
    <row r="100095" spans="27:27">
      <c r="AA100095" s="271"/>
    </row>
    <row r="100096" spans="27:27">
      <c r="AA100096" s="271"/>
    </row>
    <row r="100097" spans="27:27">
      <c r="AA100097" s="271"/>
    </row>
    <row r="100098" spans="27:27">
      <c r="AA100098" s="271"/>
    </row>
    <row r="100099" spans="27:27">
      <c r="AA100099" s="271"/>
    </row>
    <row r="100100" spans="27:27">
      <c r="AA100100" s="271"/>
    </row>
    <row r="100101" spans="27:27">
      <c r="AA100101" s="271"/>
    </row>
    <row r="100102" spans="27:27">
      <c r="AA100102" s="271"/>
    </row>
    <row r="100103" spans="27:27">
      <c r="AA100103" s="271"/>
    </row>
    <row r="100104" spans="27:27">
      <c r="AA100104" s="271"/>
    </row>
    <row r="100105" spans="27:27">
      <c r="AA100105" s="271"/>
    </row>
    <row r="100106" spans="27:27">
      <c r="AA100106" s="271"/>
    </row>
    <row r="100107" spans="27:27">
      <c r="AA100107" s="271"/>
    </row>
    <row r="100108" spans="27:27">
      <c r="AA100108" s="271"/>
    </row>
    <row r="100109" spans="27:27">
      <c r="AA100109" s="271"/>
    </row>
    <row r="100110" spans="27:27">
      <c r="AA100110" s="271"/>
    </row>
    <row r="100111" spans="27:27">
      <c r="AA100111" s="271"/>
    </row>
    <row r="100112" spans="27:27">
      <c r="AA100112" s="271"/>
    </row>
    <row r="100113" spans="27:27">
      <c r="AA100113" s="271"/>
    </row>
    <row r="100114" spans="27:27">
      <c r="AA100114" s="271"/>
    </row>
    <row r="100115" spans="27:27">
      <c r="AA100115" s="271"/>
    </row>
    <row r="100116" spans="27:27">
      <c r="AA100116" s="271"/>
    </row>
    <row r="100117" spans="27:27">
      <c r="AA100117" s="271"/>
    </row>
    <row r="100118" spans="27:27">
      <c r="AA100118" s="271"/>
    </row>
    <row r="100119" spans="27:27">
      <c r="AA100119" s="271"/>
    </row>
    <row r="100120" spans="27:27">
      <c r="AA100120" s="271"/>
    </row>
    <row r="100121" spans="27:27">
      <c r="AA100121" s="271"/>
    </row>
    <row r="100122" spans="27:27">
      <c r="AA100122" s="271"/>
    </row>
    <row r="100123" spans="27:27">
      <c r="AA100123" s="271"/>
    </row>
    <row r="100124" spans="27:27">
      <c r="AA100124" s="271"/>
    </row>
    <row r="100125" spans="27:27">
      <c r="AA100125" s="271"/>
    </row>
    <row r="100126" spans="27:27">
      <c r="AA100126" s="271"/>
    </row>
    <row r="100127" spans="27:27">
      <c r="AA100127" s="271"/>
    </row>
    <row r="100128" spans="27:27">
      <c r="AA100128" s="271"/>
    </row>
    <row r="100129" spans="27:27">
      <c r="AA100129" s="271"/>
    </row>
    <row r="100130" spans="27:27">
      <c r="AA100130" s="271"/>
    </row>
    <row r="100131" spans="27:27">
      <c r="AA100131" s="271"/>
    </row>
    <row r="100132" spans="27:27">
      <c r="AA100132" s="271"/>
    </row>
    <row r="100133" spans="27:27">
      <c r="AA100133" s="271"/>
    </row>
    <row r="100134" spans="27:27">
      <c r="AA100134" s="271"/>
    </row>
    <row r="100135" spans="27:27">
      <c r="AA100135" s="271"/>
    </row>
    <row r="100136" spans="27:27">
      <c r="AA100136" s="271"/>
    </row>
    <row r="100137" spans="27:27">
      <c r="AA100137" s="271"/>
    </row>
    <row r="100138" spans="27:27">
      <c r="AA100138" s="271"/>
    </row>
    <row r="100139" spans="27:27">
      <c r="AA100139" s="271"/>
    </row>
    <row r="100140" spans="27:27">
      <c r="AA100140" s="271"/>
    </row>
    <row r="100141" spans="27:27">
      <c r="AA100141" s="271"/>
    </row>
    <row r="100142" spans="27:27">
      <c r="AA100142" s="271"/>
    </row>
    <row r="100143" spans="27:27">
      <c r="AA100143" s="271"/>
    </row>
    <row r="100144" spans="27:27">
      <c r="AA100144" s="271"/>
    </row>
    <row r="100145" spans="27:27">
      <c r="AA100145" s="271"/>
    </row>
    <row r="100146" spans="27:27">
      <c r="AA100146" s="271"/>
    </row>
    <row r="100147" spans="27:27">
      <c r="AA100147" s="271"/>
    </row>
    <row r="100148" spans="27:27">
      <c r="AA100148" s="271"/>
    </row>
    <row r="100149" spans="27:27">
      <c r="AA100149" s="271"/>
    </row>
    <row r="100150" spans="27:27">
      <c r="AA100150" s="271"/>
    </row>
    <row r="100151" spans="27:27">
      <c r="AA100151" s="271"/>
    </row>
    <row r="100152" spans="27:27">
      <c r="AA100152" s="271"/>
    </row>
    <row r="100153" spans="27:27">
      <c r="AA100153" s="271"/>
    </row>
    <row r="100154" spans="27:27">
      <c r="AA100154" s="271"/>
    </row>
    <row r="100155" spans="27:27">
      <c r="AA100155" s="271"/>
    </row>
    <row r="100156" spans="27:27">
      <c r="AA100156" s="271"/>
    </row>
    <row r="100157" spans="27:27">
      <c r="AA100157" s="271"/>
    </row>
    <row r="100158" spans="27:27">
      <c r="AA100158" s="271"/>
    </row>
    <row r="100159" spans="27:27">
      <c r="AA100159" s="271"/>
    </row>
    <row r="100160" spans="27:27">
      <c r="AA100160" s="271"/>
    </row>
    <row r="100161" spans="27:27">
      <c r="AA100161" s="271"/>
    </row>
    <row r="100162" spans="27:27">
      <c r="AA100162" s="271"/>
    </row>
    <row r="100163" spans="27:27">
      <c r="AA100163" s="271"/>
    </row>
    <row r="100164" spans="27:27">
      <c r="AA100164" s="271"/>
    </row>
    <row r="100165" spans="27:27">
      <c r="AA100165" s="271"/>
    </row>
    <row r="100166" spans="27:27">
      <c r="AA100166" s="271"/>
    </row>
    <row r="100167" spans="27:27">
      <c r="AA100167" s="271"/>
    </row>
    <row r="100168" spans="27:27">
      <c r="AA100168" s="271"/>
    </row>
    <row r="100169" spans="27:27">
      <c r="AA100169" s="271"/>
    </row>
    <row r="100170" spans="27:27">
      <c r="AA100170" s="271"/>
    </row>
    <row r="100171" spans="27:27">
      <c r="AA100171" s="271"/>
    </row>
    <row r="100172" spans="27:27">
      <c r="AA100172" s="271"/>
    </row>
    <row r="100173" spans="27:27">
      <c r="AA100173" s="271"/>
    </row>
    <row r="100174" spans="27:27">
      <c r="AA100174" s="271"/>
    </row>
    <row r="100175" spans="27:27">
      <c r="AA100175" s="271"/>
    </row>
    <row r="100176" spans="27:27">
      <c r="AA100176" s="271"/>
    </row>
    <row r="100177" spans="27:27">
      <c r="AA100177" s="271"/>
    </row>
    <row r="100178" spans="27:27">
      <c r="AA100178" s="271"/>
    </row>
    <row r="100179" spans="27:27">
      <c r="AA100179" s="271"/>
    </row>
    <row r="100180" spans="27:27">
      <c r="AA100180" s="271"/>
    </row>
    <row r="100181" spans="27:27">
      <c r="AA100181" s="271"/>
    </row>
    <row r="100182" spans="27:27">
      <c r="AA100182" s="271"/>
    </row>
    <row r="100183" spans="27:27">
      <c r="AA100183" s="271"/>
    </row>
    <row r="100184" spans="27:27">
      <c r="AA100184" s="271"/>
    </row>
    <row r="100185" spans="27:27">
      <c r="AA100185" s="271"/>
    </row>
    <row r="100186" spans="27:27">
      <c r="AA100186" s="271"/>
    </row>
    <row r="100187" spans="27:27">
      <c r="AA100187" s="271"/>
    </row>
    <row r="100188" spans="27:27">
      <c r="AA100188" s="271"/>
    </row>
    <row r="100189" spans="27:27">
      <c r="AA100189" s="271"/>
    </row>
    <row r="100190" spans="27:27">
      <c r="AA100190" s="271"/>
    </row>
    <row r="100191" spans="27:27">
      <c r="AA100191" s="271"/>
    </row>
    <row r="100192" spans="27:27">
      <c r="AA100192" s="271"/>
    </row>
    <row r="100193" spans="27:27">
      <c r="AA100193" s="271"/>
    </row>
    <row r="100194" spans="27:27">
      <c r="AA100194" s="271"/>
    </row>
    <row r="100195" spans="27:27">
      <c r="AA100195" s="271"/>
    </row>
    <row r="100196" spans="27:27">
      <c r="AA100196" s="271"/>
    </row>
    <row r="100197" spans="27:27">
      <c r="AA100197" s="271"/>
    </row>
    <row r="100198" spans="27:27">
      <c r="AA100198" s="271"/>
    </row>
    <row r="100199" spans="27:27">
      <c r="AA100199" s="271"/>
    </row>
    <row r="100200" spans="27:27">
      <c r="AA100200" s="271"/>
    </row>
    <row r="100201" spans="27:27">
      <c r="AA100201" s="271"/>
    </row>
    <row r="100202" spans="27:27">
      <c r="AA100202" s="271"/>
    </row>
    <row r="100203" spans="27:27">
      <c r="AA100203" s="271"/>
    </row>
    <row r="100204" spans="27:27">
      <c r="AA100204" s="271"/>
    </row>
    <row r="100205" spans="27:27">
      <c r="AA100205" s="271"/>
    </row>
    <row r="100206" spans="27:27">
      <c r="AA100206" s="271"/>
    </row>
    <row r="100207" spans="27:27">
      <c r="AA100207" s="271"/>
    </row>
    <row r="100208" spans="27:27">
      <c r="AA100208" s="271"/>
    </row>
    <row r="100209" spans="27:27">
      <c r="AA100209" s="271"/>
    </row>
    <row r="100210" spans="27:27">
      <c r="AA100210" s="271"/>
    </row>
    <row r="100211" spans="27:27">
      <c r="AA100211" s="271"/>
    </row>
    <row r="100212" spans="27:27">
      <c r="AA100212" s="271"/>
    </row>
    <row r="100213" spans="27:27">
      <c r="AA100213" s="271"/>
    </row>
    <row r="100214" spans="27:27">
      <c r="AA100214" s="271"/>
    </row>
    <row r="100215" spans="27:27">
      <c r="AA100215" s="271"/>
    </row>
    <row r="100216" spans="27:27">
      <c r="AA100216" s="271"/>
    </row>
    <row r="100217" spans="27:27">
      <c r="AA100217" s="271"/>
    </row>
    <row r="100218" spans="27:27">
      <c r="AA100218" s="271"/>
    </row>
    <row r="100219" spans="27:27">
      <c r="AA100219" s="271"/>
    </row>
    <row r="100220" spans="27:27">
      <c r="AA100220" s="271"/>
    </row>
    <row r="100221" spans="27:27">
      <c r="AA100221" s="271"/>
    </row>
    <row r="100222" spans="27:27">
      <c r="AA100222" s="271"/>
    </row>
    <row r="100223" spans="27:27">
      <c r="AA100223" s="271"/>
    </row>
    <row r="100224" spans="27:27">
      <c r="AA100224" s="271"/>
    </row>
    <row r="100225" spans="27:27">
      <c r="AA100225" s="271"/>
    </row>
    <row r="100226" spans="27:27">
      <c r="AA100226" s="271"/>
    </row>
    <row r="100227" spans="27:27">
      <c r="AA100227" s="271"/>
    </row>
    <row r="100228" spans="27:27">
      <c r="AA100228" s="271"/>
    </row>
    <row r="100229" spans="27:27">
      <c r="AA100229" s="271"/>
    </row>
    <row r="100230" spans="27:27">
      <c r="AA100230" s="271"/>
    </row>
    <row r="100231" spans="27:27">
      <c r="AA100231" s="271"/>
    </row>
    <row r="100232" spans="27:27">
      <c r="AA100232" s="271"/>
    </row>
    <row r="100233" spans="27:27">
      <c r="AA100233" s="271"/>
    </row>
    <row r="100234" spans="27:27">
      <c r="AA100234" s="271"/>
    </row>
    <row r="100235" spans="27:27">
      <c r="AA100235" s="271"/>
    </row>
    <row r="100236" spans="27:27">
      <c r="AA100236" s="271"/>
    </row>
    <row r="100237" spans="27:27">
      <c r="AA100237" s="271"/>
    </row>
    <row r="100238" spans="27:27">
      <c r="AA100238" s="271"/>
    </row>
    <row r="100239" spans="27:27">
      <c r="AA100239" s="271"/>
    </row>
    <row r="100240" spans="27:27">
      <c r="AA100240" s="271"/>
    </row>
    <row r="100241" spans="27:27">
      <c r="AA100241" s="271"/>
    </row>
    <row r="100242" spans="27:27">
      <c r="AA100242" s="271"/>
    </row>
    <row r="100243" spans="27:27">
      <c r="AA100243" s="271"/>
    </row>
    <row r="100244" spans="27:27">
      <c r="AA100244" s="271"/>
    </row>
    <row r="100245" spans="27:27">
      <c r="AA100245" s="271"/>
    </row>
    <row r="100246" spans="27:27">
      <c r="AA100246" s="271"/>
    </row>
    <row r="100247" spans="27:27">
      <c r="AA100247" s="271"/>
    </row>
    <row r="100248" spans="27:27">
      <c r="AA100248" s="271"/>
    </row>
    <row r="100249" spans="27:27">
      <c r="AA100249" s="271"/>
    </row>
    <row r="100250" spans="27:27">
      <c r="AA100250" s="271"/>
    </row>
    <row r="100251" spans="27:27">
      <c r="AA100251" s="271"/>
    </row>
    <row r="100252" spans="27:27">
      <c r="AA100252" s="271"/>
    </row>
    <row r="100253" spans="27:27">
      <c r="AA100253" s="271"/>
    </row>
    <row r="100254" spans="27:27">
      <c r="AA100254" s="271"/>
    </row>
    <row r="100255" spans="27:27">
      <c r="AA100255" s="271"/>
    </row>
    <row r="100256" spans="27:27">
      <c r="AA100256" s="271"/>
    </row>
    <row r="100257" spans="27:27">
      <c r="AA100257" s="271"/>
    </row>
    <row r="100258" spans="27:27">
      <c r="AA100258" s="271"/>
    </row>
    <row r="100259" spans="27:27">
      <c r="AA100259" s="271"/>
    </row>
    <row r="100260" spans="27:27">
      <c r="AA100260" s="271"/>
    </row>
    <row r="100261" spans="27:27">
      <c r="AA100261" s="271"/>
    </row>
    <row r="100262" spans="27:27">
      <c r="AA100262" s="271"/>
    </row>
    <row r="100263" spans="27:27">
      <c r="AA100263" s="271"/>
    </row>
    <row r="100264" spans="27:27">
      <c r="AA100264" s="271"/>
    </row>
    <row r="100265" spans="27:27">
      <c r="AA100265" s="271"/>
    </row>
    <row r="100266" spans="27:27">
      <c r="AA100266" s="271"/>
    </row>
    <row r="100267" spans="27:27">
      <c r="AA100267" s="271"/>
    </row>
    <row r="100268" spans="27:27">
      <c r="AA100268" s="271"/>
    </row>
    <row r="100269" spans="27:27">
      <c r="AA100269" s="271"/>
    </row>
    <row r="100270" spans="27:27">
      <c r="AA100270" s="271"/>
    </row>
    <row r="100271" spans="27:27">
      <c r="AA100271" s="271"/>
    </row>
    <row r="100272" spans="27:27">
      <c r="AA100272" s="271"/>
    </row>
    <row r="100273" spans="27:27">
      <c r="AA100273" s="271"/>
    </row>
    <row r="100274" spans="27:27">
      <c r="AA100274" s="271"/>
    </row>
    <row r="100275" spans="27:27">
      <c r="AA100275" s="271"/>
    </row>
    <row r="100276" spans="27:27">
      <c r="AA100276" s="271"/>
    </row>
    <row r="100277" spans="27:27">
      <c r="AA100277" s="271"/>
    </row>
    <row r="100278" spans="27:27">
      <c r="AA100278" s="271"/>
    </row>
    <row r="100279" spans="27:27">
      <c r="AA100279" s="271"/>
    </row>
    <row r="100280" spans="27:27">
      <c r="AA100280" s="271"/>
    </row>
    <row r="100281" spans="27:27">
      <c r="AA100281" s="271"/>
    </row>
    <row r="100282" spans="27:27">
      <c r="AA100282" s="271"/>
    </row>
    <row r="100283" spans="27:27">
      <c r="AA100283" s="271"/>
    </row>
    <row r="100284" spans="27:27">
      <c r="AA100284" s="271"/>
    </row>
    <row r="100285" spans="27:27">
      <c r="AA100285" s="271"/>
    </row>
    <row r="100286" spans="27:27">
      <c r="AA100286" s="271"/>
    </row>
    <row r="100287" spans="27:27">
      <c r="AA100287" s="271"/>
    </row>
    <row r="100288" spans="27:27">
      <c r="AA100288" s="271"/>
    </row>
    <row r="100289" spans="27:27">
      <c r="AA100289" s="271"/>
    </row>
    <row r="100290" spans="27:27">
      <c r="AA100290" s="271"/>
    </row>
    <row r="100291" spans="27:27">
      <c r="AA100291" s="271"/>
    </row>
    <row r="100292" spans="27:27">
      <c r="AA100292" s="271"/>
    </row>
    <row r="100293" spans="27:27">
      <c r="AA100293" s="271"/>
    </row>
    <row r="100294" spans="27:27">
      <c r="AA100294" s="271"/>
    </row>
    <row r="100295" spans="27:27">
      <c r="AA100295" s="271"/>
    </row>
    <row r="100296" spans="27:27">
      <c r="AA100296" s="271"/>
    </row>
    <row r="100297" spans="27:27">
      <c r="AA100297" s="271"/>
    </row>
    <row r="100298" spans="27:27">
      <c r="AA100298" s="271"/>
    </row>
    <row r="100299" spans="27:27">
      <c r="AA100299" s="271"/>
    </row>
    <row r="100300" spans="27:27">
      <c r="AA100300" s="271"/>
    </row>
    <row r="100301" spans="27:27">
      <c r="AA100301" s="271"/>
    </row>
    <row r="100302" spans="27:27">
      <c r="AA100302" s="271"/>
    </row>
    <row r="100303" spans="27:27">
      <c r="AA100303" s="271"/>
    </row>
    <row r="100304" spans="27:27">
      <c r="AA100304" s="271"/>
    </row>
    <row r="100305" spans="27:27">
      <c r="AA100305" s="271"/>
    </row>
    <row r="100306" spans="27:27">
      <c r="AA100306" s="271"/>
    </row>
    <row r="100307" spans="27:27">
      <c r="AA100307" s="271"/>
    </row>
    <row r="100308" spans="27:27">
      <c r="AA100308" s="271"/>
    </row>
    <row r="100309" spans="27:27">
      <c r="AA100309" s="271"/>
    </row>
    <row r="100310" spans="27:27">
      <c r="AA100310" s="271"/>
    </row>
    <row r="100311" spans="27:27">
      <c r="AA100311" s="271"/>
    </row>
    <row r="100312" spans="27:27">
      <c r="AA100312" s="271"/>
    </row>
    <row r="100313" spans="27:27">
      <c r="AA100313" s="271"/>
    </row>
    <row r="100314" spans="27:27">
      <c r="AA100314" s="271"/>
    </row>
    <row r="100315" spans="27:27">
      <c r="AA100315" s="271"/>
    </row>
    <row r="100316" spans="27:27">
      <c r="AA100316" s="271"/>
    </row>
    <row r="100317" spans="27:27">
      <c r="AA100317" s="271"/>
    </row>
    <row r="100318" spans="27:27">
      <c r="AA100318" s="271"/>
    </row>
    <row r="100319" spans="27:27">
      <c r="AA100319" s="271"/>
    </row>
    <row r="100320" spans="27:27">
      <c r="AA100320" s="271"/>
    </row>
    <row r="100321" spans="27:27">
      <c r="AA100321" s="271"/>
    </row>
    <row r="100322" spans="27:27">
      <c r="AA100322" s="271"/>
    </row>
    <row r="100323" spans="27:27">
      <c r="AA100323" s="271"/>
    </row>
    <row r="100324" spans="27:27">
      <c r="AA100324" s="271"/>
    </row>
    <row r="100325" spans="27:27">
      <c r="AA100325" s="271"/>
    </row>
    <row r="100326" spans="27:27">
      <c r="AA100326" s="271"/>
    </row>
    <row r="100327" spans="27:27">
      <c r="AA100327" s="271"/>
    </row>
    <row r="100328" spans="27:27">
      <c r="AA100328" s="271"/>
    </row>
    <row r="100329" spans="27:27">
      <c r="AA100329" s="271"/>
    </row>
    <row r="100330" spans="27:27">
      <c r="AA100330" s="271"/>
    </row>
    <row r="100331" spans="27:27">
      <c r="AA100331" s="271"/>
    </row>
    <row r="100332" spans="27:27">
      <c r="AA100332" s="271"/>
    </row>
    <row r="100333" spans="27:27">
      <c r="AA100333" s="271"/>
    </row>
    <row r="100334" spans="27:27">
      <c r="AA100334" s="271"/>
    </row>
    <row r="100335" spans="27:27">
      <c r="AA100335" s="271"/>
    </row>
    <row r="100336" spans="27:27">
      <c r="AA100336" s="271"/>
    </row>
    <row r="100337" spans="27:27">
      <c r="AA100337" s="271"/>
    </row>
    <row r="100338" spans="27:27">
      <c r="AA100338" s="271"/>
    </row>
    <row r="100339" spans="27:27">
      <c r="AA100339" s="271"/>
    </row>
    <row r="100340" spans="27:27">
      <c r="AA100340" s="271"/>
    </row>
    <row r="100341" spans="27:27">
      <c r="AA100341" s="271"/>
    </row>
    <row r="100342" spans="27:27">
      <c r="AA100342" s="271"/>
    </row>
    <row r="100343" spans="27:27">
      <c r="AA100343" s="271"/>
    </row>
    <row r="100344" spans="27:27">
      <c r="AA100344" s="271"/>
    </row>
    <row r="100345" spans="27:27">
      <c r="AA100345" s="271"/>
    </row>
    <row r="100346" spans="27:27">
      <c r="AA100346" s="271"/>
    </row>
    <row r="100347" spans="27:27">
      <c r="AA100347" s="271"/>
    </row>
    <row r="100348" spans="27:27">
      <c r="AA100348" s="271"/>
    </row>
    <row r="100349" spans="27:27">
      <c r="AA100349" s="271"/>
    </row>
    <row r="100350" spans="27:27">
      <c r="AA100350" s="271"/>
    </row>
    <row r="100351" spans="27:27">
      <c r="AA100351" s="271"/>
    </row>
    <row r="100352" spans="27:27">
      <c r="AA100352" s="271"/>
    </row>
    <row r="100353" spans="27:27">
      <c r="AA100353" s="271"/>
    </row>
    <row r="100354" spans="27:27">
      <c r="AA100354" s="271"/>
    </row>
    <row r="100355" spans="27:27">
      <c r="AA100355" s="271"/>
    </row>
    <row r="100356" spans="27:27">
      <c r="AA100356" s="271"/>
    </row>
    <row r="100357" spans="27:27">
      <c r="AA100357" s="271"/>
    </row>
    <row r="100358" spans="27:27">
      <c r="AA100358" s="271"/>
    </row>
    <row r="100359" spans="27:27">
      <c r="AA100359" s="271"/>
    </row>
    <row r="100360" spans="27:27">
      <c r="AA100360" s="271"/>
    </row>
    <row r="100361" spans="27:27">
      <c r="AA100361" s="271"/>
    </row>
    <row r="100362" spans="27:27">
      <c r="AA100362" s="271"/>
    </row>
    <row r="100363" spans="27:27">
      <c r="AA100363" s="271"/>
    </row>
    <row r="100364" spans="27:27">
      <c r="AA100364" s="271"/>
    </row>
    <row r="100365" spans="27:27">
      <c r="AA100365" s="271"/>
    </row>
    <row r="100366" spans="27:27">
      <c r="AA100366" s="271"/>
    </row>
    <row r="100367" spans="27:27">
      <c r="AA100367" s="271"/>
    </row>
    <row r="100368" spans="27:27">
      <c r="AA100368" s="271"/>
    </row>
    <row r="100369" spans="27:27">
      <c r="AA100369" s="271"/>
    </row>
    <row r="100370" spans="27:27">
      <c r="AA100370" s="271"/>
    </row>
    <row r="100371" spans="27:27">
      <c r="AA100371" s="271"/>
    </row>
    <row r="100372" spans="27:27">
      <c r="AA100372" s="271"/>
    </row>
    <row r="100373" spans="27:27">
      <c r="AA100373" s="271"/>
    </row>
    <row r="100374" spans="27:27">
      <c r="AA100374" s="271"/>
    </row>
    <row r="100375" spans="27:27">
      <c r="AA100375" s="271"/>
    </row>
    <row r="100376" spans="27:27">
      <c r="AA100376" s="271"/>
    </row>
    <row r="100377" spans="27:27">
      <c r="AA100377" s="271"/>
    </row>
    <row r="100378" spans="27:27">
      <c r="AA100378" s="271"/>
    </row>
    <row r="100379" spans="27:27">
      <c r="AA100379" s="271"/>
    </row>
    <row r="100380" spans="27:27">
      <c r="AA100380" s="271"/>
    </row>
    <row r="100381" spans="27:27">
      <c r="AA100381" s="271"/>
    </row>
    <row r="100382" spans="27:27">
      <c r="AA100382" s="271"/>
    </row>
    <row r="100383" spans="27:27">
      <c r="AA100383" s="271"/>
    </row>
    <row r="100384" spans="27:27">
      <c r="AA100384" s="271"/>
    </row>
    <row r="100385" spans="27:27">
      <c r="AA100385" s="271"/>
    </row>
    <row r="100386" spans="27:27">
      <c r="AA100386" s="271"/>
    </row>
    <row r="100387" spans="27:27">
      <c r="AA100387" s="271"/>
    </row>
    <row r="100388" spans="27:27">
      <c r="AA100388" s="271"/>
    </row>
    <row r="100389" spans="27:27">
      <c r="AA100389" s="271"/>
    </row>
    <row r="100390" spans="27:27">
      <c r="AA100390" s="271"/>
    </row>
    <row r="100391" spans="27:27">
      <c r="AA100391" s="271"/>
    </row>
    <row r="100392" spans="27:27">
      <c r="AA100392" s="271"/>
    </row>
    <row r="100393" spans="27:27">
      <c r="AA100393" s="271"/>
    </row>
    <row r="100394" spans="27:27">
      <c r="AA100394" s="271"/>
    </row>
    <row r="100395" spans="27:27">
      <c r="AA100395" s="271"/>
    </row>
    <row r="100396" spans="27:27">
      <c r="AA100396" s="271"/>
    </row>
    <row r="100397" spans="27:27">
      <c r="AA100397" s="271"/>
    </row>
    <row r="100398" spans="27:27">
      <c r="AA100398" s="271"/>
    </row>
    <row r="100399" spans="27:27">
      <c r="AA100399" s="271"/>
    </row>
    <row r="100400" spans="27:27">
      <c r="AA100400" s="271"/>
    </row>
    <row r="100401" spans="27:27">
      <c r="AA100401" s="271"/>
    </row>
    <row r="100402" spans="27:27">
      <c r="AA100402" s="271"/>
    </row>
    <row r="100403" spans="27:27">
      <c r="AA100403" s="271"/>
    </row>
    <row r="100404" spans="27:27">
      <c r="AA100404" s="271"/>
    </row>
    <row r="100405" spans="27:27">
      <c r="AA100405" s="271"/>
    </row>
    <row r="100406" spans="27:27">
      <c r="AA100406" s="271"/>
    </row>
    <row r="100407" spans="27:27">
      <c r="AA100407" s="271"/>
    </row>
    <row r="100408" spans="27:27">
      <c r="AA100408" s="271"/>
    </row>
    <row r="100409" spans="27:27">
      <c r="AA100409" s="271"/>
    </row>
    <row r="100410" spans="27:27">
      <c r="AA100410" s="271"/>
    </row>
    <row r="100411" spans="27:27">
      <c r="AA100411" s="271"/>
    </row>
    <row r="100412" spans="27:27">
      <c r="AA100412" s="271"/>
    </row>
    <row r="100413" spans="27:27">
      <c r="AA100413" s="271"/>
    </row>
    <row r="100414" spans="27:27">
      <c r="AA100414" s="271"/>
    </row>
    <row r="100415" spans="27:27">
      <c r="AA100415" s="271"/>
    </row>
    <row r="100416" spans="27:27">
      <c r="AA100416" s="271"/>
    </row>
    <row r="100417" spans="27:27">
      <c r="AA100417" s="271"/>
    </row>
    <row r="100418" spans="27:27">
      <c r="AA100418" s="271"/>
    </row>
    <row r="100419" spans="27:27">
      <c r="AA100419" s="271"/>
    </row>
    <row r="100420" spans="27:27">
      <c r="AA100420" s="271"/>
    </row>
    <row r="100421" spans="27:27">
      <c r="AA100421" s="271"/>
    </row>
    <row r="100422" spans="27:27">
      <c r="AA100422" s="271"/>
    </row>
    <row r="100423" spans="27:27">
      <c r="AA100423" s="271"/>
    </row>
    <row r="100424" spans="27:27">
      <c r="AA100424" s="271"/>
    </row>
    <row r="100425" spans="27:27">
      <c r="AA100425" s="271"/>
    </row>
    <row r="100426" spans="27:27">
      <c r="AA100426" s="271"/>
    </row>
    <row r="100427" spans="27:27">
      <c r="AA100427" s="271"/>
    </row>
    <row r="100428" spans="27:27">
      <c r="AA100428" s="271"/>
    </row>
    <row r="100429" spans="27:27">
      <c r="AA100429" s="271"/>
    </row>
    <row r="100430" spans="27:27">
      <c r="AA100430" s="271"/>
    </row>
    <row r="100431" spans="27:27">
      <c r="AA100431" s="271"/>
    </row>
    <row r="100432" spans="27:27">
      <c r="AA100432" s="271"/>
    </row>
    <row r="100433" spans="27:27">
      <c r="AA100433" s="271"/>
    </row>
    <row r="100434" spans="27:27">
      <c r="AA100434" s="271"/>
    </row>
    <row r="100435" spans="27:27">
      <c r="AA100435" s="271"/>
    </row>
    <row r="100436" spans="27:27">
      <c r="AA100436" s="271"/>
    </row>
    <row r="100437" spans="27:27">
      <c r="AA100437" s="271"/>
    </row>
    <row r="100438" spans="27:27">
      <c r="AA100438" s="271"/>
    </row>
    <row r="100439" spans="27:27">
      <c r="AA100439" s="271"/>
    </row>
    <row r="100440" spans="27:27">
      <c r="AA100440" s="271"/>
    </row>
    <row r="100441" spans="27:27">
      <c r="AA100441" s="271"/>
    </row>
    <row r="100442" spans="27:27">
      <c r="AA100442" s="271"/>
    </row>
    <row r="100443" spans="27:27">
      <c r="AA100443" s="271"/>
    </row>
    <row r="100444" spans="27:27">
      <c r="AA100444" s="271"/>
    </row>
    <row r="100445" spans="27:27">
      <c r="AA100445" s="271"/>
    </row>
    <row r="100446" spans="27:27">
      <c r="AA100446" s="271"/>
    </row>
    <row r="100447" spans="27:27">
      <c r="AA100447" s="271"/>
    </row>
    <row r="100448" spans="27:27">
      <c r="AA100448" s="271"/>
    </row>
    <row r="100449" spans="27:27">
      <c r="AA100449" s="271"/>
    </row>
    <row r="100450" spans="27:27">
      <c r="AA100450" s="271"/>
    </row>
    <row r="100451" spans="27:27">
      <c r="AA100451" s="271"/>
    </row>
    <row r="100452" spans="27:27">
      <c r="AA100452" s="271"/>
    </row>
    <row r="100453" spans="27:27">
      <c r="AA100453" s="271"/>
    </row>
    <row r="100454" spans="27:27">
      <c r="AA100454" s="271"/>
    </row>
    <row r="100455" spans="27:27">
      <c r="AA100455" s="271"/>
    </row>
    <row r="100456" spans="27:27">
      <c r="AA100456" s="271"/>
    </row>
    <row r="100457" spans="27:27">
      <c r="AA100457" s="271"/>
    </row>
    <row r="100458" spans="27:27">
      <c r="AA100458" s="271"/>
    </row>
    <row r="100459" spans="27:27">
      <c r="AA100459" s="271"/>
    </row>
    <row r="100460" spans="27:27">
      <c r="AA100460" s="271"/>
    </row>
    <row r="100461" spans="27:27">
      <c r="AA100461" s="271"/>
    </row>
    <row r="100462" spans="27:27">
      <c r="AA100462" s="271"/>
    </row>
    <row r="100463" spans="27:27">
      <c r="AA100463" s="271"/>
    </row>
    <row r="100464" spans="27:27">
      <c r="AA100464" s="271"/>
    </row>
    <row r="100465" spans="27:27">
      <c r="AA100465" s="271"/>
    </row>
    <row r="100466" spans="27:27">
      <c r="AA100466" s="271"/>
    </row>
    <row r="100467" spans="27:27">
      <c r="AA100467" s="271"/>
    </row>
    <row r="100468" spans="27:27">
      <c r="AA100468" s="271"/>
    </row>
    <row r="100469" spans="27:27">
      <c r="AA100469" s="271"/>
    </row>
    <row r="100470" spans="27:27">
      <c r="AA100470" s="271"/>
    </row>
    <row r="100471" spans="27:27">
      <c r="AA100471" s="271"/>
    </row>
    <row r="100472" spans="27:27">
      <c r="AA100472" s="271"/>
    </row>
    <row r="100473" spans="27:27">
      <c r="AA100473" s="271"/>
    </row>
    <row r="100474" spans="27:27">
      <c r="AA100474" s="271"/>
    </row>
    <row r="100475" spans="27:27">
      <c r="AA100475" s="271"/>
    </row>
    <row r="100476" spans="27:27">
      <c r="AA100476" s="271"/>
    </row>
    <row r="100477" spans="27:27">
      <c r="AA100477" s="271"/>
    </row>
    <row r="100478" spans="27:27">
      <c r="AA100478" s="271"/>
    </row>
    <row r="100479" spans="27:27">
      <c r="AA100479" s="271"/>
    </row>
    <row r="100480" spans="27:27">
      <c r="AA100480" s="271"/>
    </row>
    <row r="100481" spans="27:27">
      <c r="AA100481" s="271"/>
    </row>
    <row r="100482" spans="27:27">
      <c r="AA100482" s="271"/>
    </row>
    <row r="100483" spans="27:27">
      <c r="AA100483" s="271"/>
    </row>
    <row r="100484" spans="27:27">
      <c r="AA100484" s="271"/>
    </row>
    <row r="100485" spans="27:27">
      <c r="AA100485" s="271"/>
    </row>
    <row r="100486" spans="27:27">
      <c r="AA100486" s="271"/>
    </row>
    <row r="100487" spans="27:27">
      <c r="AA100487" s="271"/>
    </row>
    <row r="100488" spans="27:27">
      <c r="AA100488" s="271"/>
    </row>
    <row r="100489" spans="27:27">
      <c r="AA100489" s="271"/>
    </row>
    <row r="100490" spans="27:27">
      <c r="AA100490" s="271"/>
    </row>
    <row r="100491" spans="27:27">
      <c r="AA100491" s="271"/>
    </row>
    <row r="100492" spans="27:27">
      <c r="AA100492" s="271"/>
    </row>
    <row r="100493" spans="27:27">
      <c r="AA100493" s="271"/>
    </row>
    <row r="100494" spans="27:27">
      <c r="AA100494" s="271"/>
    </row>
    <row r="100495" spans="27:27">
      <c r="AA100495" s="271"/>
    </row>
    <row r="100496" spans="27:27">
      <c r="AA100496" s="271"/>
    </row>
    <row r="100497" spans="27:27">
      <c r="AA100497" s="271"/>
    </row>
    <row r="100498" spans="27:27">
      <c r="AA100498" s="271"/>
    </row>
    <row r="100499" spans="27:27">
      <c r="AA100499" s="271"/>
    </row>
    <row r="100500" spans="27:27">
      <c r="AA100500" s="271"/>
    </row>
    <row r="100501" spans="27:27">
      <c r="AA100501" s="271"/>
    </row>
    <row r="100502" spans="27:27">
      <c r="AA100502" s="271"/>
    </row>
    <row r="100503" spans="27:27">
      <c r="AA100503" s="271"/>
    </row>
    <row r="100504" spans="27:27">
      <c r="AA100504" s="271"/>
    </row>
    <row r="100505" spans="27:27">
      <c r="AA100505" s="271"/>
    </row>
    <row r="100506" spans="27:27">
      <c r="AA100506" s="271"/>
    </row>
    <row r="100507" spans="27:27">
      <c r="AA100507" s="271"/>
    </row>
    <row r="100508" spans="27:27">
      <c r="AA100508" s="271"/>
    </row>
    <row r="100509" spans="27:27">
      <c r="AA100509" s="271"/>
    </row>
    <row r="100510" spans="27:27">
      <c r="AA100510" s="271"/>
    </row>
    <row r="100511" spans="27:27">
      <c r="AA100511" s="271"/>
    </row>
    <row r="100512" spans="27:27">
      <c r="AA100512" s="271"/>
    </row>
    <row r="100513" spans="27:27">
      <c r="AA100513" s="271"/>
    </row>
    <row r="100514" spans="27:27">
      <c r="AA100514" s="271"/>
    </row>
    <row r="100515" spans="27:27">
      <c r="AA100515" s="271"/>
    </row>
    <row r="100516" spans="27:27">
      <c r="AA100516" s="271"/>
    </row>
    <row r="100517" spans="27:27">
      <c r="AA100517" s="271"/>
    </row>
    <row r="100518" spans="27:27">
      <c r="AA100518" s="271"/>
    </row>
    <row r="100519" spans="27:27">
      <c r="AA100519" s="271"/>
    </row>
    <row r="100520" spans="27:27">
      <c r="AA100520" s="271"/>
    </row>
    <row r="100521" spans="27:27">
      <c r="AA100521" s="271"/>
    </row>
    <row r="100522" spans="27:27">
      <c r="AA100522" s="271"/>
    </row>
    <row r="100523" spans="27:27">
      <c r="AA100523" s="271"/>
    </row>
    <row r="100524" spans="27:27">
      <c r="AA100524" s="271"/>
    </row>
    <row r="100525" spans="27:27">
      <c r="AA100525" s="271"/>
    </row>
    <row r="100526" spans="27:27">
      <c r="AA100526" s="271"/>
    </row>
    <row r="100527" spans="27:27">
      <c r="AA100527" s="271"/>
    </row>
    <row r="100528" spans="27:27">
      <c r="AA100528" s="271"/>
    </row>
    <row r="100529" spans="27:27">
      <c r="AA100529" s="271"/>
    </row>
    <row r="100530" spans="27:27">
      <c r="AA100530" s="271"/>
    </row>
    <row r="100531" spans="27:27">
      <c r="AA100531" s="271"/>
    </row>
    <row r="100532" spans="27:27">
      <c r="AA100532" s="271"/>
    </row>
    <row r="100533" spans="27:27">
      <c r="AA100533" s="271"/>
    </row>
    <row r="100534" spans="27:27">
      <c r="AA100534" s="271"/>
    </row>
    <row r="100535" spans="27:27">
      <c r="AA100535" s="271"/>
    </row>
    <row r="100536" spans="27:27">
      <c r="AA100536" s="271"/>
    </row>
    <row r="100537" spans="27:27">
      <c r="AA100537" s="271"/>
    </row>
    <row r="100538" spans="27:27">
      <c r="AA100538" s="271"/>
    </row>
    <row r="100539" spans="27:27">
      <c r="AA100539" s="271"/>
    </row>
    <row r="100540" spans="27:27">
      <c r="AA100540" s="271"/>
    </row>
    <row r="100541" spans="27:27">
      <c r="AA100541" s="271"/>
    </row>
    <row r="100542" spans="27:27">
      <c r="AA100542" s="271"/>
    </row>
    <row r="100543" spans="27:27">
      <c r="AA100543" s="271"/>
    </row>
    <row r="100544" spans="27:27">
      <c r="AA100544" s="271"/>
    </row>
    <row r="100545" spans="27:27">
      <c r="AA100545" s="271"/>
    </row>
    <row r="100546" spans="27:27">
      <c r="AA100546" s="271"/>
    </row>
    <row r="100547" spans="27:27">
      <c r="AA100547" s="271"/>
    </row>
    <row r="100548" spans="27:27">
      <c r="AA100548" s="271"/>
    </row>
    <row r="100549" spans="27:27">
      <c r="AA100549" s="271"/>
    </row>
    <row r="100550" spans="27:27">
      <c r="AA100550" s="271"/>
    </row>
    <row r="100551" spans="27:27">
      <c r="AA100551" s="271"/>
    </row>
    <row r="100552" spans="27:27">
      <c r="AA100552" s="271"/>
    </row>
    <row r="100553" spans="27:27">
      <c r="AA100553" s="271"/>
    </row>
    <row r="100554" spans="27:27">
      <c r="AA100554" s="271"/>
    </row>
    <row r="100555" spans="27:27">
      <c r="AA100555" s="271"/>
    </row>
    <row r="100556" spans="27:27">
      <c r="AA100556" s="271"/>
    </row>
    <row r="100557" spans="27:27">
      <c r="AA100557" s="271"/>
    </row>
    <row r="100558" spans="27:27">
      <c r="AA100558" s="271"/>
    </row>
    <row r="100559" spans="27:27">
      <c r="AA100559" s="271"/>
    </row>
    <row r="100560" spans="27:27">
      <c r="AA100560" s="271"/>
    </row>
    <row r="100561" spans="27:27">
      <c r="AA100561" s="271"/>
    </row>
    <row r="100562" spans="27:27">
      <c r="AA100562" s="271"/>
    </row>
    <row r="100563" spans="27:27">
      <c r="AA100563" s="271"/>
    </row>
    <row r="100564" spans="27:27">
      <c r="AA100564" s="271"/>
    </row>
    <row r="100565" spans="27:27">
      <c r="AA100565" s="271"/>
    </row>
    <row r="100566" spans="27:27">
      <c r="AA100566" s="271"/>
    </row>
    <row r="100567" spans="27:27">
      <c r="AA100567" s="271"/>
    </row>
    <row r="100568" spans="27:27">
      <c r="AA100568" s="271"/>
    </row>
    <row r="100569" spans="27:27">
      <c r="AA100569" s="271"/>
    </row>
    <row r="100570" spans="27:27">
      <c r="AA100570" s="271"/>
    </row>
    <row r="100571" spans="27:27">
      <c r="AA100571" s="271"/>
    </row>
    <row r="100572" spans="27:27">
      <c r="AA100572" s="271"/>
    </row>
    <row r="100573" spans="27:27">
      <c r="AA100573" s="271"/>
    </row>
    <row r="100574" spans="27:27">
      <c r="AA100574" s="271"/>
    </row>
    <row r="100575" spans="27:27">
      <c r="AA100575" s="271"/>
    </row>
    <row r="100576" spans="27:27">
      <c r="AA100576" s="271"/>
    </row>
    <row r="100577" spans="27:27">
      <c r="AA100577" s="271"/>
    </row>
    <row r="100578" spans="27:27">
      <c r="AA100578" s="271"/>
    </row>
    <row r="100579" spans="27:27">
      <c r="AA100579" s="271"/>
    </row>
    <row r="100580" spans="27:27">
      <c r="AA100580" s="271"/>
    </row>
    <row r="100581" spans="27:27">
      <c r="AA100581" s="271"/>
    </row>
    <row r="100582" spans="27:27">
      <c r="AA100582" s="271"/>
    </row>
    <row r="100583" spans="27:27">
      <c r="AA100583" s="271"/>
    </row>
    <row r="100584" spans="27:27">
      <c r="AA100584" s="271"/>
    </row>
    <row r="100585" spans="27:27">
      <c r="AA100585" s="271"/>
    </row>
    <row r="100586" spans="27:27">
      <c r="AA100586" s="271"/>
    </row>
    <row r="100587" spans="27:27">
      <c r="AA100587" s="271"/>
    </row>
    <row r="100588" spans="27:27">
      <c r="AA100588" s="271"/>
    </row>
    <row r="100589" spans="27:27">
      <c r="AA100589" s="271"/>
    </row>
    <row r="100590" spans="27:27">
      <c r="AA100590" s="271"/>
    </row>
    <row r="100591" spans="27:27">
      <c r="AA100591" s="271"/>
    </row>
    <row r="100592" spans="27:27">
      <c r="AA100592" s="271"/>
    </row>
    <row r="100593" spans="27:27">
      <c r="AA100593" s="271"/>
    </row>
    <row r="100594" spans="27:27">
      <c r="AA100594" s="271"/>
    </row>
    <row r="100595" spans="27:27">
      <c r="AA100595" s="271"/>
    </row>
    <row r="100596" spans="27:27">
      <c r="AA100596" s="271"/>
    </row>
    <row r="100597" spans="27:27">
      <c r="AA100597" s="271"/>
    </row>
    <row r="100598" spans="27:27">
      <c r="AA100598" s="271"/>
    </row>
    <row r="100599" spans="27:27">
      <c r="AA100599" s="271"/>
    </row>
    <row r="100600" spans="27:27">
      <c r="AA100600" s="271"/>
    </row>
    <row r="100601" spans="27:27">
      <c r="AA100601" s="271"/>
    </row>
    <row r="100602" spans="27:27">
      <c r="AA100602" s="271"/>
    </row>
    <row r="100603" spans="27:27">
      <c r="AA100603" s="271"/>
    </row>
    <row r="100604" spans="27:27">
      <c r="AA100604" s="271"/>
    </row>
    <row r="100605" spans="27:27">
      <c r="AA100605" s="271"/>
    </row>
    <row r="100606" spans="27:27">
      <c r="AA100606" s="271"/>
    </row>
    <row r="100607" spans="27:27">
      <c r="AA100607" s="271"/>
    </row>
    <row r="100608" spans="27:27">
      <c r="AA100608" s="271"/>
    </row>
    <row r="100609" spans="27:27">
      <c r="AA100609" s="271"/>
    </row>
    <row r="100610" spans="27:27">
      <c r="AA100610" s="271"/>
    </row>
    <row r="100611" spans="27:27">
      <c r="AA100611" s="271"/>
    </row>
    <row r="100612" spans="27:27">
      <c r="AA100612" s="271"/>
    </row>
    <row r="100613" spans="27:27">
      <c r="AA100613" s="271"/>
    </row>
    <row r="100614" spans="27:27">
      <c r="AA100614" s="271"/>
    </row>
    <row r="100615" spans="27:27">
      <c r="AA100615" s="271"/>
    </row>
    <row r="100616" spans="27:27">
      <c r="AA100616" s="271"/>
    </row>
    <row r="100617" spans="27:27">
      <c r="AA100617" s="271"/>
    </row>
    <row r="100618" spans="27:27">
      <c r="AA100618" s="271"/>
    </row>
    <row r="100619" spans="27:27">
      <c r="AA100619" s="271"/>
    </row>
    <row r="100620" spans="27:27">
      <c r="AA100620" s="271"/>
    </row>
    <row r="100621" spans="27:27">
      <c r="AA100621" s="271"/>
    </row>
    <row r="100622" spans="27:27">
      <c r="AA100622" s="271"/>
    </row>
    <row r="100623" spans="27:27">
      <c r="AA100623" s="271"/>
    </row>
    <row r="100624" spans="27:27">
      <c r="AA100624" s="271"/>
    </row>
    <row r="100625" spans="27:27">
      <c r="AA100625" s="271"/>
    </row>
    <row r="100626" spans="27:27">
      <c r="AA100626" s="271"/>
    </row>
    <row r="100627" spans="27:27">
      <c r="AA100627" s="271"/>
    </row>
    <row r="100628" spans="27:27">
      <c r="AA100628" s="271"/>
    </row>
    <row r="100629" spans="27:27">
      <c r="AA100629" s="271"/>
    </row>
    <row r="100630" spans="27:27">
      <c r="AA100630" s="271"/>
    </row>
    <row r="100631" spans="27:27">
      <c r="AA100631" s="271"/>
    </row>
    <row r="100632" spans="27:27">
      <c r="AA100632" s="271"/>
    </row>
    <row r="100633" spans="27:27">
      <c r="AA100633" s="271"/>
    </row>
    <row r="100634" spans="27:27">
      <c r="AA100634" s="271"/>
    </row>
    <row r="100635" spans="27:27">
      <c r="AA100635" s="271"/>
    </row>
    <row r="100636" spans="27:27">
      <c r="AA100636" s="271"/>
    </row>
    <row r="100637" spans="27:27">
      <c r="AA100637" s="271"/>
    </row>
    <row r="100638" spans="27:27">
      <c r="AA100638" s="271"/>
    </row>
    <row r="100639" spans="27:27">
      <c r="AA100639" s="271"/>
    </row>
    <row r="100640" spans="27:27">
      <c r="AA100640" s="271"/>
    </row>
    <row r="100641" spans="27:27">
      <c r="AA100641" s="271"/>
    </row>
    <row r="100642" spans="27:27">
      <c r="AA100642" s="271"/>
    </row>
    <row r="100643" spans="27:27">
      <c r="AA100643" s="271"/>
    </row>
    <row r="100644" spans="27:27">
      <c r="AA100644" s="271"/>
    </row>
    <row r="100645" spans="27:27">
      <c r="AA100645" s="271"/>
    </row>
    <row r="100646" spans="27:27">
      <c r="AA100646" s="271"/>
    </row>
    <row r="100647" spans="27:27">
      <c r="AA100647" s="271"/>
    </row>
    <row r="100648" spans="27:27">
      <c r="AA100648" s="271"/>
    </row>
    <row r="100649" spans="27:27">
      <c r="AA100649" s="271"/>
    </row>
    <row r="100650" spans="27:27">
      <c r="AA100650" s="271"/>
    </row>
    <row r="100651" spans="27:27">
      <c r="AA100651" s="271"/>
    </row>
    <row r="100652" spans="27:27">
      <c r="AA100652" s="271"/>
    </row>
    <row r="100653" spans="27:27">
      <c r="AA100653" s="271"/>
    </row>
    <row r="100654" spans="27:27">
      <c r="AA100654" s="271"/>
    </row>
    <row r="100655" spans="27:27">
      <c r="AA100655" s="271"/>
    </row>
    <row r="100656" spans="27:27">
      <c r="AA100656" s="271"/>
    </row>
    <row r="100657" spans="27:27">
      <c r="AA100657" s="271"/>
    </row>
    <row r="100658" spans="27:27">
      <c r="AA100658" s="271"/>
    </row>
    <row r="100659" spans="27:27">
      <c r="AA100659" s="271"/>
    </row>
    <row r="100660" spans="27:27">
      <c r="AA100660" s="271"/>
    </row>
    <row r="100661" spans="27:27">
      <c r="AA100661" s="271"/>
    </row>
    <row r="100662" spans="27:27">
      <c r="AA100662" s="271"/>
    </row>
    <row r="100663" spans="27:27">
      <c r="AA100663" s="271"/>
    </row>
    <row r="100664" spans="27:27">
      <c r="AA100664" s="271"/>
    </row>
    <row r="100665" spans="27:27">
      <c r="AA100665" s="271"/>
    </row>
    <row r="100666" spans="27:27">
      <c r="AA100666" s="271"/>
    </row>
    <row r="100667" spans="27:27">
      <c r="AA100667" s="271"/>
    </row>
    <row r="100668" spans="27:27">
      <c r="AA100668" s="271"/>
    </row>
    <row r="100669" spans="27:27">
      <c r="AA100669" s="271"/>
    </row>
    <row r="100670" spans="27:27">
      <c r="AA100670" s="271"/>
    </row>
    <row r="100671" spans="27:27">
      <c r="AA100671" s="271"/>
    </row>
    <row r="100672" spans="27:27">
      <c r="AA100672" s="271"/>
    </row>
    <row r="100673" spans="27:27">
      <c r="AA100673" s="271"/>
    </row>
    <row r="100674" spans="27:27">
      <c r="AA100674" s="271"/>
    </row>
    <row r="100675" spans="27:27">
      <c r="AA100675" s="271"/>
    </row>
    <row r="100676" spans="27:27">
      <c r="AA100676" s="271"/>
    </row>
    <row r="100677" spans="27:27">
      <c r="AA100677" s="271"/>
    </row>
    <row r="100678" spans="27:27">
      <c r="AA100678" s="271"/>
    </row>
    <row r="100679" spans="27:27">
      <c r="AA100679" s="271"/>
    </row>
    <row r="100680" spans="27:27">
      <c r="AA100680" s="271"/>
    </row>
    <row r="100681" spans="27:27">
      <c r="AA100681" s="271"/>
    </row>
    <row r="100682" spans="27:27">
      <c r="AA100682" s="271"/>
    </row>
    <row r="100683" spans="27:27">
      <c r="AA100683" s="271"/>
    </row>
    <row r="100684" spans="27:27">
      <c r="AA100684" s="271"/>
    </row>
    <row r="100685" spans="27:27">
      <c r="AA100685" s="271"/>
    </row>
    <row r="100686" spans="27:27">
      <c r="AA100686" s="271"/>
    </row>
    <row r="100687" spans="27:27">
      <c r="AA100687" s="271"/>
    </row>
    <row r="100688" spans="27:27">
      <c r="AA100688" s="271"/>
    </row>
    <row r="100689" spans="27:27">
      <c r="AA100689" s="271"/>
    </row>
    <row r="100690" spans="27:27">
      <c r="AA100690" s="271"/>
    </row>
    <row r="100691" spans="27:27">
      <c r="AA100691" s="271"/>
    </row>
    <row r="100692" spans="27:27">
      <c r="AA100692" s="271"/>
    </row>
    <row r="100693" spans="27:27">
      <c r="AA100693" s="271"/>
    </row>
    <row r="100694" spans="27:27">
      <c r="AA100694" s="271"/>
    </row>
    <row r="100695" spans="27:27">
      <c r="AA100695" s="271"/>
    </row>
    <row r="100696" spans="27:27">
      <c r="AA100696" s="271"/>
    </row>
    <row r="100697" spans="27:27">
      <c r="AA100697" s="271"/>
    </row>
    <row r="100698" spans="27:27">
      <c r="AA100698" s="271"/>
    </row>
    <row r="100699" spans="27:27">
      <c r="AA100699" s="271"/>
    </row>
    <row r="100700" spans="27:27">
      <c r="AA100700" s="271"/>
    </row>
    <row r="100701" spans="27:27">
      <c r="AA100701" s="271"/>
    </row>
    <row r="100702" spans="27:27">
      <c r="AA100702" s="271"/>
    </row>
    <row r="100703" spans="27:27">
      <c r="AA100703" s="271"/>
    </row>
    <row r="100704" spans="27:27">
      <c r="AA100704" s="271"/>
    </row>
    <row r="100705" spans="27:27">
      <c r="AA100705" s="271"/>
    </row>
    <row r="100706" spans="27:27">
      <c r="AA100706" s="271"/>
    </row>
    <row r="100707" spans="27:27">
      <c r="AA100707" s="271"/>
    </row>
    <row r="100708" spans="27:27">
      <c r="AA100708" s="271"/>
    </row>
    <row r="100709" spans="27:27">
      <c r="AA100709" s="271"/>
    </row>
    <row r="100710" spans="27:27">
      <c r="AA100710" s="271"/>
    </row>
    <row r="100711" spans="27:27">
      <c r="AA100711" s="271"/>
    </row>
    <row r="100712" spans="27:27">
      <c r="AA100712" s="271"/>
    </row>
    <row r="100713" spans="27:27">
      <c r="AA100713" s="271"/>
    </row>
    <row r="100714" spans="27:27">
      <c r="AA100714" s="271"/>
    </row>
    <row r="100715" spans="27:27">
      <c r="AA100715" s="271"/>
    </row>
    <row r="100716" spans="27:27">
      <c r="AA100716" s="271"/>
    </row>
    <row r="100717" spans="27:27">
      <c r="AA100717" s="271"/>
    </row>
    <row r="100718" spans="27:27">
      <c r="AA100718" s="271"/>
    </row>
    <row r="100719" spans="27:27">
      <c r="AA100719" s="271"/>
    </row>
    <row r="100720" spans="27:27">
      <c r="AA100720" s="271"/>
    </row>
    <row r="100721" spans="27:27">
      <c r="AA100721" s="271"/>
    </row>
    <row r="100722" spans="27:27">
      <c r="AA100722" s="271"/>
    </row>
    <row r="100723" spans="27:27">
      <c r="AA100723" s="271"/>
    </row>
    <row r="100724" spans="27:27">
      <c r="AA100724" s="271"/>
    </row>
    <row r="100725" spans="27:27">
      <c r="AA100725" s="271"/>
    </row>
    <row r="100726" spans="27:27">
      <c r="AA100726" s="271"/>
    </row>
    <row r="100727" spans="27:27">
      <c r="AA100727" s="271"/>
    </row>
    <row r="100728" spans="27:27">
      <c r="AA100728" s="271"/>
    </row>
    <row r="100729" spans="27:27">
      <c r="AA100729" s="271"/>
    </row>
    <row r="100730" spans="27:27">
      <c r="AA100730" s="271"/>
    </row>
    <row r="100731" spans="27:27">
      <c r="AA100731" s="271"/>
    </row>
    <row r="100732" spans="27:27">
      <c r="AA100732" s="271"/>
    </row>
    <row r="100733" spans="27:27">
      <c r="AA100733" s="271"/>
    </row>
    <row r="100734" spans="27:27">
      <c r="AA100734" s="271"/>
    </row>
    <row r="100735" spans="27:27">
      <c r="AA100735" s="271"/>
    </row>
    <row r="100736" spans="27:27">
      <c r="AA100736" s="271"/>
    </row>
    <row r="100737" spans="27:27">
      <c r="AA100737" s="271"/>
    </row>
    <row r="100738" spans="27:27">
      <c r="AA100738" s="271"/>
    </row>
    <row r="100739" spans="27:27">
      <c r="AA100739" s="271"/>
    </row>
    <row r="100740" spans="27:27">
      <c r="AA100740" s="271"/>
    </row>
    <row r="100741" spans="27:27">
      <c r="AA100741" s="271"/>
    </row>
    <row r="100742" spans="27:27">
      <c r="AA100742" s="271"/>
    </row>
    <row r="100743" spans="27:27">
      <c r="AA100743" s="271"/>
    </row>
    <row r="100744" spans="27:27">
      <c r="AA100744" s="271"/>
    </row>
    <row r="100745" spans="27:27">
      <c r="AA100745" s="271"/>
    </row>
    <row r="100746" spans="27:27">
      <c r="AA100746" s="271"/>
    </row>
    <row r="100747" spans="27:27">
      <c r="AA100747" s="271"/>
    </row>
    <row r="100748" spans="27:27">
      <c r="AA100748" s="271"/>
    </row>
    <row r="100749" spans="27:27">
      <c r="AA100749" s="271"/>
    </row>
    <row r="100750" spans="27:27">
      <c r="AA100750" s="271"/>
    </row>
    <row r="100751" spans="27:27">
      <c r="AA100751" s="271"/>
    </row>
    <row r="100752" spans="27:27">
      <c r="AA100752" s="271"/>
    </row>
    <row r="100753" spans="27:27">
      <c r="AA100753" s="271"/>
    </row>
    <row r="100754" spans="27:27">
      <c r="AA100754" s="271"/>
    </row>
    <row r="100755" spans="27:27">
      <c r="AA100755" s="271"/>
    </row>
    <row r="100756" spans="27:27">
      <c r="AA100756" s="271"/>
    </row>
    <row r="100757" spans="27:27">
      <c r="AA100757" s="271"/>
    </row>
    <row r="100758" spans="27:27">
      <c r="AA100758" s="271"/>
    </row>
    <row r="100759" spans="27:27">
      <c r="AA100759" s="271"/>
    </row>
    <row r="100760" spans="27:27">
      <c r="AA100760" s="271"/>
    </row>
    <row r="100761" spans="27:27">
      <c r="AA100761" s="271"/>
    </row>
    <row r="100762" spans="27:27">
      <c r="AA100762" s="271"/>
    </row>
    <row r="100763" spans="27:27">
      <c r="AA100763" s="271"/>
    </row>
    <row r="100764" spans="27:27">
      <c r="AA100764" s="271"/>
    </row>
    <row r="100765" spans="27:27">
      <c r="AA100765" s="271"/>
    </row>
    <row r="100766" spans="27:27">
      <c r="AA100766" s="271"/>
    </row>
    <row r="100767" spans="27:27">
      <c r="AA100767" s="271"/>
    </row>
    <row r="100768" spans="27:27">
      <c r="AA100768" s="271"/>
    </row>
    <row r="100769" spans="27:27">
      <c r="AA100769" s="271"/>
    </row>
    <row r="100770" spans="27:27">
      <c r="AA100770" s="271"/>
    </row>
    <row r="100771" spans="27:27">
      <c r="AA100771" s="271"/>
    </row>
    <row r="100772" spans="27:27">
      <c r="AA100772" s="271"/>
    </row>
    <row r="100773" spans="27:27">
      <c r="AA100773" s="271"/>
    </row>
    <row r="100774" spans="27:27">
      <c r="AA100774" s="271"/>
    </row>
    <row r="100775" spans="27:27">
      <c r="AA100775" s="271"/>
    </row>
    <row r="100776" spans="27:27">
      <c r="AA100776" s="271"/>
    </row>
    <row r="100777" spans="27:27">
      <c r="AA100777" s="271"/>
    </row>
    <row r="100778" spans="27:27">
      <c r="AA100778" s="271"/>
    </row>
    <row r="100779" spans="27:27">
      <c r="AA100779" s="271"/>
    </row>
    <row r="100780" spans="27:27">
      <c r="AA100780" s="271"/>
    </row>
    <row r="100781" spans="27:27">
      <c r="AA100781" s="271"/>
    </row>
    <row r="100782" spans="27:27">
      <c r="AA100782" s="271"/>
    </row>
    <row r="100783" spans="27:27">
      <c r="AA100783" s="271"/>
    </row>
    <row r="100784" spans="27:27">
      <c r="AA100784" s="271"/>
    </row>
    <row r="100785" spans="27:27">
      <c r="AA100785" s="271"/>
    </row>
    <row r="100786" spans="27:27">
      <c r="AA100786" s="271"/>
    </row>
    <row r="100787" spans="27:27">
      <c r="AA100787" s="271"/>
    </row>
    <row r="100788" spans="27:27">
      <c r="AA100788" s="271"/>
    </row>
    <row r="100789" spans="27:27">
      <c r="AA100789" s="271"/>
    </row>
    <row r="100790" spans="27:27">
      <c r="AA100790" s="271"/>
    </row>
    <row r="100791" spans="27:27">
      <c r="AA100791" s="271"/>
    </row>
    <row r="100792" spans="27:27">
      <c r="AA100792" s="271"/>
    </row>
    <row r="100793" spans="27:27">
      <c r="AA100793" s="271"/>
    </row>
    <row r="100794" spans="27:27">
      <c r="AA100794" s="271"/>
    </row>
    <row r="100795" spans="27:27">
      <c r="AA100795" s="271"/>
    </row>
    <row r="100796" spans="27:27">
      <c r="AA100796" s="271"/>
    </row>
    <row r="100797" spans="27:27">
      <c r="AA100797" s="271"/>
    </row>
    <row r="100798" spans="27:27">
      <c r="AA100798" s="271"/>
    </row>
    <row r="100799" spans="27:27">
      <c r="AA100799" s="271"/>
    </row>
    <row r="100800" spans="27:27">
      <c r="AA100800" s="271"/>
    </row>
    <row r="100801" spans="27:27">
      <c r="AA100801" s="271"/>
    </row>
    <row r="100802" spans="27:27">
      <c r="AA100802" s="271"/>
    </row>
    <row r="100803" spans="27:27">
      <c r="AA100803" s="271"/>
    </row>
    <row r="100804" spans="27:27">
      <c r="AA100804" s="271"/>
    </row>
    <row r="100805" spans="27:27">
      <c r="AA100805" s="271"/>
    </row>
    <row r="100806" spans="27:27">
      <c r="AA100806" s="271"/>
    </row>
    <row r="100807" spans="27:27">
      <c r="AA100807" s="271"/>
    </row>
    <row r="100808" spans="27:27">
      <c r="AA100808" s="271"/>
    </row>
    <row r="100809" spans="27:27">
      <c r="AA100809" s="271"/>
    </row>
    <row r="100810" spans="27:27">
      <c r="AA100810" s="271"/>
    </row>
    <row r="100811" spans="27:27">
      <c r="AA100811" s="271"/>
    </row>
    <row r="100812" spans="27:27">
      <c r="AA100812" s="271"/>
    </row>
    <row r="100813" spans="27:27">
      <c r="AA100813" s="271"/>
    </row>
    <row r="100814" spans="27:27">
      <c r="AA100814" s="271"/>
    </row>
    <row r="100815" spans="27:27">
      <c r="AA100815" s="271"/>
    </row>
    <row r="100816" spans="27:27">
      <c r="AA100816" s="271"/>
    </row>
    <row r="100817" spans="27:27">
      <c r="AA100817" s="271"/>
    </row>
    <row r="100818" spans="27:27">
      <c r="AA100818" s="271"/>
    </row>
    <row r="100819" spans="27:27">
      <c r="AA100819" s="271"/>
    </row>
    <row r="100820" spans="27:27">
      <c r="AA100820" s="271"/>
    </row>
    <row r="100821" spans="27:27">
      <c r="AA100821" s="271"/>
    </row>
    <row r="100822" spans="27:27">
      <c r="AA100822" s="271"/>
    </row>
    <row r="100823" spans="27:27">
      <c r="AA100823" s="271"/>
    </row>
    <row r="100824" spans="27:27">
      <c r="AA100824" s="271"/>
    </row>
    <row r="100825" spans="27:27">
      <c r="AA100825" s="271"/>
    </row>
    <row r="100826" spans="27:27">
      <c r="AA100826" s="271"/>
    </row>
    <row r="100827" spans="27:27">
      <c r="AA100827" s="271"/>
    </row>
    <row r="100828" spans="27:27">
      <c r="AA100828" s="271"/>
    </row>
    <row r="100829" spans="27:27">
      <c r="AA100829" s="271"/>
    </row>
    <row r="100830" spans="27:27">
      <c r="AA100830" s="271"/>
    </row>
    <row r="100831" spans="27:27">
      <c r="AA100831" s="271"/>
    </row>
    <row r="100832" spans="27:27">
      <c r="AA100832" s="271"/>
    </row>
    <row r="100833" spans="27:27">
      <c r="AA100833" s="271"/>
    </row>
    <row r="100834" spans="27:27">
      <c r="AA100834" s="271"/>
    </row>
    <row r="100835" spans="27:27">
      <c r="AA100835" s="271"/>
    </row>
    <row r="100836" spans="27:27">
      <c r="AA100836" s="271"/>
    </row>
    <row r="100837" spans="27:27">
      <c r="AA100837" s="271"/>
    </row>
    <row r="100838" spans="27:27">
      <c r="AA100838" s="271"/>
    </row>
    <row r="100839" spans="27:27">
      <c r="AA100839" s="271"/>
    </row>
    <row r="100840" spans="27:27">
      <c r="AA100840" s="271"/>
    </row>
    <row r="100841" spans="27:27">
      <c r="AA100841" s="271"/>
    </row>
    <row r="100842" spans="27:27">
      <c r="AA100842" s="271"/>
    </row>
    <row r="100843" spans="27:27">
      <c r="AA100843" s="271"/>
    </row>
    <row r="100844" spans="27:27">
      <c r="AA100844" s="271"/>
    </row>
    <row r="100845" spans="27:27">
      <c r="AA100845" s="271"/>
    </row>
    <row r="100846" spans="27:27">
      <c r="AA100846" s="271"/>
    </row>
    <row r="100847" spans="27:27">
      <c r="AA100847" s="271"/>
    </row>
    <row r="100848" spans="27:27">
      <c r="AA100848" s="271"/>
    </row>
    <row r="100849" spans="27:27">
      <c r="AA100849" s="271"/>
    </row>
    <row r="100850" spans="27:27">
      <c r="AA100850" s="271"/>
    </row>
    <row r="100851" spans="27:27">
      <c r="AA100851" s="271"/>
    </row>
    <row r="100852" spans="27:27">
      <c r="AA100852" s="271"/>
    </row>
    <row r="100853" spans="27:27">
      <c r="AA100853" s="271"/>
    </row>
    <row r="100854" spans="27:27">
      <c r="AA100854" s="271"/>
    </row>
    <row r="100855" spans="27:27">
      <c r="AA100855" s="271"/>
    </row>
    <row r="100856" spans="27:27">
      <c r="AA100856" s="271"/>
    </row>
    <row r="100857" spans="27:27">
      <c r="AA100857" s="271"/>
    </row>
    <row r="100858" spans="27:27">
      <c r="AA100858" s="271"/>
    </row>
    <row r="100859" spans="27:27">
      <c r="AA100859" s="271"/>
    </row>
    <row r="100860" spans="27:27">
      <c r="AA100860" s="271"/>
    </row>
    <row r="100861" spans="27:27">
      <c r="AA100861" s="271"/>
    </row>
    <row r="100862" spans="27:27">
      <c r="AA100862" s="271"/>
    </row>
    <row r="100863" spans="27:27">
      <c r="AA100863" s="271"/>
    </row>
    <row r="100864" spans="27:27">
      <c r="AA100864" s="271"/>
    </row>
    <row r="100865" spans="27:27">
      <c r="AA100865" s="271"/>
    </row>
    <row r="100866" spans="27:27">
      <c r="AA100866" s="271"/>
    </row>
    <row r="100867" spans="27:27">
      <c r="AA100867" s="271"/>
    </row>
    <row r="100868" spans="27:27">
      <c r="AA100868" s="271"/>
    </row>
    <row r="100869" spans="27:27">
      <c r="AA100869" s="271"/>
    </row>
    <row r="100870" spans="27:27">
      <c r="AA100870" s="271"/>
    </row>
    <row r="100871" spans="27:27">
      <c r="AA100871" s="271"/>
    </row>
    <row r="100872" spans="27:27">
      <c r="AA100872" s="271"/>
    </row>
    <row r="100873" spans="27:27">
      <c r="AA100873" s="271"/>
    </row>
    <row r="100874" spans="27:27">
      <c r="AA100874" s="271"/>
    </row>
    <row r="100875" spans="27:27">
      <c r="AA100875" s="271"/>
    </row>
    <row r="100876" spans="27:27">
      <c r="AA100876" s="271"/>
    </row>
    <row r="100877" spans="27:27">
      <c r="AA100877" s="271"/>
    </row>
    <row r="100878" spans="27:27">
      <c r="AA100878" s="271"/>
    </row>
    <row r="100879" spans="27:27">
      <c r="AA100879" s="271"/>
    </row>
    <row r="100880" spans="27:27">
      <c r="AA100880" s="271"/>
    </row>
    <row r="100881" spans="27:27">
      <c r="AA100881" s="271"/>
    </row>
    <row r="100882" spans="27:27">
      <c r="AA100882" s="271"/>
    </row>
    <row r="100883" spans="27:27">
      <c r="AA100883" s="271"/>
    </row>
    <row r="100884" spans="27:27">
      <c r="AA100884" s="271"/>
    </row>
    <row r="100885" spans="27:27">
      <c r="AA100885" s="271"/>
    </row>
    <row r="100886" spans="27:27">
      <c r="AA100886" s="271"/>
    </row>
    <row r="100887" spans="27:27">
      <c r="AA100887" s="271"/>
    </row>
    <row r="100888" spans="27:27">
      <c r="AA100888" s="271"/>
    </row>
    <row r="100889" spans="27:27">
      <c r="AA100889" s="271"/>
    </row>
    <row r="100890" spans="27:27">
      <c r="AA100890" s="271"/>
    </row>
    <row r="100891" spans="27:27">
      <c r="AA100891" s="271"/>
    </row>
    <row r="100892" spans="27:27">
      <c r="AA100892" s="271"/>
    </row>
    <row r="100893" spans="27:27">
      <c r="AA100893" s="271"/>
    </row>
    <row r="100894" spans="27:27">
      <c r="AA100894" s="271"/>
    </row>
    <row r="100895" spans="27:27">
      <c r="AA100895" s="271"/>
    </row>
    <row r="100896" spans="27:27">
      <c r="AA100896" s="271"/>
    </row>
    <row r="100897" spans="27:27">
      <c r="AA100897" s="271"/>
    </row>
    <row r="100898" spans="27:27">
      <c r="AA100898" s="271"/>
    </row>
    <row r="100899" spans="27:27">
      <c r="AA100899" s="271"/>
    </row>
    <row r="100900" spans="27:27">
      <c r="AA100900" s="271"/>
    </row>
    <row r="100901" spans="27:27">
      <c r="AA100901" s="271"/>
    </row>
    <row r="100902" spans="27:27">
      <c r="AA100902" s="271"/>
    </row>
    <row r="100903" spans="27:27">
      <c r="AA100903" s="271"/>
    </row>
    <row r="100904" spans="27:27">
      <c r="AA100904" s="271"/>
    </row>
    <row r="100905" spans="27:27">
      <c r="AA100905" s="271"/>
    </row>
    <row r="100906" spans="27:27">
      <c r="AA100906" s="271"/>
    </row>
    <row r="100907" spans="27:27">
      <c r="AA100907" s="271"/>
    </row>
    <row r="100908" spans="27:27">
      <c r="AA100908" s="271"/>
    </row>
    <row r="100909" spans="27:27">
      <c r="AA100909" s="271"/>
    </row>
    <row r="100910" spans="27:27">
      <c r="AA100910" s="271"/>
    </row>
    <row r="100911" spans="27:27">
      <c r="AA100911" s="271"/>
    </row>
    <row r="100912" spans="27:27">
      <c r="AA100912" s="271"/>
    </row>
    <row r="100913" spans="27:27">
      <c r="AA100913" s="271"/>
    </row>
    <row r="100914" spans="27:27">
      <c r="AA100914" s="271"/>
    </row>
    <row r="100915" spans="27:27">
      <c r="AA100915" s="271"/>
    </row>
    <row r="100916" spans="27:27">
      <c r="AA100916" s="271"/>
    </row>
    <row r="100917" spans="27:27">
      <c r="AA100917" s="271"/>
    </row>
    <row r="100918" spans="27:27">
      <c r="AA100918" s="271"/>
    </row>
    <row r="100919" spans="27:27">
      <c r="AA100919" s="271"/>
    </row>
    <row r="100920" spans="27:27">
      <c r="AA100920" s="271"/>
    </row>
    <row r="100921" spans="27:27">
      <c r="AA100921" s="271"/>
    </row>
    <row r="100922" spans="27:27">
      <c r="AA100922" s="271"/>
    </row>
    <row r="100923" spans="27:27">
      <c r="AA100923" s="271"/>
    </row>
    <row r="100924" spans="27:27">
      <c r="AA100924" s="271"/>
    </row>
    <row r="100925" spans="27:27">
      <c r="AA100925" s="271"/>
    </row>
    <row r="100926" spans="27:27">
      <c r="AA100926" s="271"/>
    </row>
    <row r="100927" spans="27:27">
      <c r="AA100927" s="271"/>
    </row>
    <row r="100928" spans="27:27">
      <c r="AA100928" s="271"/>
    </row>
    <row r="100929" spans="27:27">
      <c r="AA100929" s="271"/>
    </row>
    <row r="100930" spans="27:27">
      <c r="AA100930" s="271"/>
    </row>
    <row r="100931" spans="27:27">
      <c r="AA100931" s="271"/>
    </row>
    <row r="100932" spans="27:27">
      <c r="AA100932" s="271"/>
    </row>
    <row r="100933" spans="27:27">
      <c r="AA100933" s="271"/>
    </row>
    <row r="100934" spans="27:27">
      <c r="AA100934" s="271"/>
    </row>
    <row r="100935" spans="27:27">
      <c r="AA100935" s="271"/>
    </row>
    <row r="100936" spans="27:27">
      <c r="AA100936" s="271"/>
    </row>
    <row r="100937" spans="27:27">
      <c r="AA100937" s="271"/>
    </row>
    <row r="100938" spans="27:27">
      <c r="AA100938" s="271"/>
    </row>
    <row r="100939" spans="27:27">
      <c r="AA100939" s="271"/>
    </row>
    <row r="100940" spans="27:27">
      <c r="AA100940" s="271"/>
    </row>
    <row r="100941" spans="27:27">
      <c r="AA100941" s="271"/>
    </row>
    <row r="100942" spans="27:27">
      <c r="AA100942" s="271"/>
    </row>
    <row r="100943" spans="27:27">
      <c r="AA100943" s="271"/>
    </row>
    <row r="100944" spans="27:27">
      <c r="AA100944" s="271"/>
    </row>
    <row r="100945" spans="27:27">
      <c r="AA100945" s="271"/>
    </row>
    <row r="100946" spans="27:27">
      <c r="AA100946" s="271"/>
    </row>
    <row r="100947" spans="27:27">
      <c r="AA100947" s="271"/>
    </row>
    <row r="100948" spans="27:27">
      <c r="AA100948" s="271"/>
    </row>
    <row r="100949" spans="27:27">
      <c r="AA100949" s="271"/>
    </row>
    <row r="100950" spans="27:27">
      <c r="AA100950" s="271"/>
    </row>
    <row r="100951" spans="27:27">
      <c r="AA100951" s="271"/>
    </row>
    <row r="100952" spans="27:27">
      <c r="AA100952" s="271"/>
    </row>
    <row r="100953" spans="27:27">
      <c r="AA100953" s="271"/>
    </row>
    <row r="100954" spans="27:27">
      <c r="AA100954" s="271"/>
    </row>
    <row r="100955" spans="27:27">
      <c r="AA100955" s="271"/>
    </row>
    <row r="100956" spans="27:27">
      <c r="AA100956" s="271"/>
    </row>
    <row r="100957" spans="27:27">
      <c r="AA100957" s="271"/>
    </row>
    <row r="100958" spans="27:27">
      <c r="AA100958" s="271"/>
    </row>
    <row r="100959" spans="27:27">
      <c r="AA100959" s="271"/>
    </row>
    <row r="100960" spans="27:27">
      <c r="AA100960" s="271"/>
    </row>
    <row r="100961" spans="27:27">
      <c r="AA100961" s="271"/>
    </row>
    <row r="100962" spans="27:27">
      <c r="AA100962" s="271"/>
    </row>
    <row r="100963" spans="27:27">
      <c r="AA100963" s="271"/>
    </row>
    <row r="100964" spans="27:27">
      <c r="AA100964" s="271"/>
    </row>
    <row r="100965" spans="27:27">
      <c r="AA100965" s="271"/>
    </row>
    <row r="100966" spans="27:27">
      <c r="AA100966" s="271"/>
    </row>
    <row r="100967" spans="27:27">
      <c r="AA100967" s="271"/>
    </row>
    <row r="100968" spans="27:27">
      <c r="AA100968" s="271"/>
    </row>
    <row r="100969" spans="27:27">
      <c r="AA100969" s="271"/>
    </row>
    <row r="100970" spans="27:27">
      <c r="AA100970" s="271"/>
    </row>
    <row r="100971" spans="27:27">
      <c r="AA100971" s="271"/>
    </row>
    <row r="100972" spans="27:27">
      <c r="AA100972" s="271"/>
    </row>
    <row r="100973" spans="27:27">
      <c r="AA100973" s="271"/>
    </row>
    <row r="100974" spans="27:27">
      <c r="AA100974" s="271"/>
    </row>
    <row r="100975" spans="27:27">
      <c r="AA100975" s="271"/>
    </row>
    <row r="100976" spans="27:27">
      <c r="AA100976" s="271"/>
    </row>
    <row r="100977" spans="27:27">
      <c r="AA100977" s="271"/>
    </row>
    <row r="100978" spans="27:27">
      <c r="AA100978" s="271"/>
    </row>
    <row r="100979" spans="27:27">
      <c r="AA100979" s="271"/>
    </row>
    <row r="100980" spans="27:27">
      <c r="AA100980" s="271"/>
    </row>
    <row r="100981" spans="27:27">
      <c r="AA100981" s="271"/>
    </row>
    <row r="100982" spans="27:27">
      <c r="AA100982" s="271"/>
    </row>
    <row r="100983" spans="27:27">
      <c r="AA100983" s="271"/>
    </row>
    <row r="100984" spans="27:27">
      <c r="AA100984" s="271"/>
    </row>
    <row r="100985" spans="27:27">
      <c r="AA100985" s="271"/>
    </row>
    <row r="100986" spans="27:27">
      <c r="AA100986" s="271"/>
    </row>
    <row r="100987" spans="27:27">
      <c r="AA100987" s="271"/>
    </row>
    <row r="100988" spans="27:27">
      <c r="AA100988" s="271"/>
    </row>
    <row r="100989" spans="27:27">
      <c r="AA100989" s="271"/>
    </row>
    <row r="100990" spans="27:27">
      <c r="AA100990" s="271"/>
    </row>
    <row r="100991" spans="27:27">
      <c r="AA100991" s="271"/>
    </row>
    <row r="100992" spans="27:27">
      <c r="AA100992" s="271"/>
    </row>
    <row r="100993" spans="27:27">
      <c r="AA100993" s="271"/>
    </row>
    <row r="100994" spans="27:27">
      <c r="AA100994" s="271"/>
    </row>
    <row r="100995" spans="27:27">
      <c r="AA100995" s="271"/>
    </row>
    <row r="100996" spans="27:27">
      <c r="AA100996" s="271"/>
    </row>
    <row r="100997" spans="27:27">
      <c r="AA100997" s="271"/>
    </row>
    <row r="100998" spans="27:27">
      <c r="AA100998" s="271"/>
    </row>
    <row r="100999" spans="27:27">
      <c r="AA100999" s="271"/>
    </row>
    <row r="101000" spans="27:27">
      <c r="AA101000" s="271"/>
    </row>
    <row r="101001" spans="27:27">
      <c r="AA101001" s="271"/>
    </row>
    <row r="101002" spans="27:27">
      <c r="AA101002" s="271"/>
    </row>
    <row r="101003" spans="27:27">
      <c r="AA101003" s="271"/>
    </row>
    <row r="101004" spans="27:27">
      <c r="AA101004" s="271"/>
    </row>
    <row r="101005" spans="27:27">
      <c r="AA101005" s="271"/>
    </row>
    <row r="101006" spans="27:27">
      <c r="AA101006" s="271"/>
    </row>
    <row r="101007" spans="27:27">
      <c r="AA101007" s="271"/>
    </row>
    <row r="101008" spans="27:27">
      <c r="AA101008" s="271"/>
    </row>
    <row r="101009" spans="27:27">
      <c r="AA101009" s="271"/>
    </row>
    <row r="101010" spans="27:27">
      <c r="AA101010" s="271"/>
    </row>
    <row r="101011" spans="27:27">
      <c r="AA101011" s="271"/>
    </row>
    <row r="101012" spans="27:27">
      <c r="AA101012" s="271"/>
    </row>
    <row r="101013" spans="27:27">
      <c r="AA101013" s="271"/>
    </row>
    <row r="101014" spans="27:27">
      <c r="AA101014" s="271"/>
    </row>
    <row r="101015" spans="27:27">
      <c r="AA101015" s="271"/>
    </row>
    <row r="101016" spans="27:27">
      <c r="AA101016" s="271"/>
    </row>
    <row r="101017" spans="27:27">
      <c r="AA101017" s="271"/>
    </row>
    <row r="101018" spans="27:27">
      <c r="AA101018" s="271"/>
    </row>
    <row r="101019" spans="27:27">
      <c r="AA101019" s="271"/>
    </row>
    <row r="101020" spans="27:27">
      <c r="AA101020" s="271"/>
    </row>
    <row r="101021" spans="27:27">
      <c r="AA101021" s="271"/>
    </row>
    <row r="101022" spans="27:27">
      <c r="AA101022" s="271"/>
    </row>
    <row r="101023" spans="27:27">
      <c r="AA101023" s="271"/>
    </row>
    <row r="101024" spans="27:27">
      <c r="AA101024" s="271"/>
    </row>
    <row r="101025" spans="27:27">
      <c r="AA101025" s="271"/>
    </row>
    <row r="101026" spans="27:27">
      <c r="AA101026" s="271"/>
    </row>
    <row r="101027" spans="27:27">
      <c r="AA101027" s="271"/>
    </row>
    <row r="101028" spans="27:27">
      <c r="AA101028" s="271"/>
    </row>
    <row r="101029" spans="27:27">
      <c r="AA101029" s="271"/>
    </row>
    <row r="101030" spans="27:27">
      <c r="AA101030" s="271"/>
    </row>
    <row r="101031" spans="27:27">
      <c r="AA101031" s="271"/>
    </row>
    <row r="101032" spans="27:27">
      <c r="AA101032" s="271"/>
    </row>
    <row r="101033" spans="27:27">
      <c r="AA101033" s="271"/>
    </row>
    <row r="101034" spans="27:27">
      <c r="AA101034" s="271"/>
    </row>
    <row r="101035" spans="27:27">
      <c r="AA101035" s="271"/>
    </row>
    <row r="101036" spans="27:27">
      <c r="AA101036" s="271"/>
    </row>
    <row r="101037" spans="27:27">
      <c r="AA101037" s="271"/>
    </row>
    <row r="101038" spans="27:27">
      <c r="AA101038" s="271"/>
    </row>
    <row r="101039" spans="27:27">
      <c r="AA101039" s="271"/>
    </row>
    <row r="101040" spans="27:27">
      <c r="AA101040" s="271"/>
    </row>
    <row r="101041" spans="27:27">
      <c r="AA101041" s="271"/>
    </row>
    <row r="101042" spans="27:27">
      <c r="AA101042" s="271"/>
    </row>
    <row r="101043" spans="27:27">
      <c r="AA101043" s="271"/>
    </row>
    <row r="101044" spans="27:27">
      <c r="AA101044" s="271"/>
    </row>
    <row r="101045" spans="27:27">
      <c r="AA101045" s="271"/>
    </row>
    <row r="101046" spans="27:27">
      <c r="AA101046" s="271"/>
    </row>
    <row r="101047" spans="27:27">
      <c r="AA101047" s="271"/>
    </row>
    <row r="101048" spans="27:27">
      <c r="AA101048" s="271"/>
    </row>
    <row r="101049" spans="27:27">
      <c r="AA101049" s="271"/>
    </row>
    <row r="101050" spans="27:27">
      <c r="AA101050" s="271"/>
    </row>
    <row r="101051" spans="27:27">
      <c r="AA101051" s="271"/>
    </row>
    <row r="101052" spans="27:27">
      <c r="AA101052" s="271"/>
    </row>
    <row r="101053" spans="27:27">
      <c r="AA101053" s="271"/>
    </row>
    <row r="101054" spans="27:27">
      <c r="AA101054" s="271"/>
    </row>
    <row r="101055" spans="27:27">
      <c r="AA101055" s="271"/>
    </row>
    <row r="101056" spans="27:27">
      <c r="AA101056" s="271"/>
    </row>
    <row r="101057" spans="27:27">
      <c r="AA101057" s="271"/>
    </row>
    <row r="101058" spans="27:27">
      <c r="AA101058" s="271"/>
    </row>
    <row r="101059" spans="27:27">
      <c r="AA101059" s="271"/>
    </row>
    <row r="101060" spans="27:27">
      <c r="AA101060" s="271"/>
    </row>
    <row r="101061" spans="27:27">
      <c r="AA101061" s="271"/>
    </row>
    <row r="101062" spans="27:27">
      <c r="AA101062" s="271"/>
    </row>
    <row r="101063" spans="27:27">
      <c r="AA101063" s="271"/>
    </row>
    <row r="101064" spans="27:27">
      <c r="AA101064" s="271"/>
    </row>
    <row r="101065" spans="27:27">
      <c r="AA101065" s="271"/>
    </row>
    <row r="101066" spans="27:27">
      <c r="AA101066" s="271"/>
    </row>
    <row r="101067" spans="27:27">
      <c r="AA101067" s="271"/>
    </row>
    <row r="101068" spans="27:27">
      <c r="AA101068" s="271"/>
    </row>
    <row r="101069" spans="27:27">
      <c r="AA101069" s="271"/>
    </row>
    <row r="101070" spans="27:27">
      <c r="AA101070" s="271"/>
    </row>
    <row r="101071" spans="27:27">
      <c r="AA101071" s="271"/>
    </row>
    <row r="101072" spans="27:27">
      <c r="AA101072" s="271"/>
    </row>
    <row r="101073" spans="27:27">
      <c r="AA101073" s="271"/>
    </row>
    <row r="101074" spans="27:27">
      <c r="AA101074" s="271"/>
    </row>
    <row r="101075" spans="27:27">
      <c r="AA101075" s="271"/>
    </row>
    <row r="101076" spans="27:27">
      <c r="AA101076" s="271"/>
    </row>
    <row r="101077" spans="27:27">
      <c r="AA101077" s="271"/>
    </row>
    <row r="101078" spans="27:27">
      <c r="AA101078" s="271"/>
    </row>
    <row r="101079" spans="27:27">
      <c r="AA101079" s="271"/>
    </row>
    <row r="101080" spans="27:27">
      <c r="AA101080" s="271"/>
    </row>
    <row r="101081" spans="27:27">
      <c r="AA101081" s="271"/>
    </row>
    <row r="101082" spans="27:27">
      <c r="AA101082" s="271"/>
    </row>
    <row r="101083" spans="27:27">
      <c r="AA101083" s="271"/>
    </row>
    <row r="101084" spans="27:27">
      <c r="AA101084" s="271"/>
    </row>
    <row r="101085" spans="27:27">
      <c r="AA101085" s="271"/>
    </row>
    <row r="101086" spans="27:27">
      <c r="AA101086" s="271"/>
    </row>
    <row r="101087" spans="27:27">
      <c r="AA101087" s="271"/>
    </row>
    <row r="101088" spans="27:27">
      <c r="AA101088" s="271"/>
    </row>
    <row r="101089" spans="27:27">
      <c r="AA101089" s="271"/>
    </row>
    <row r="101090" spans="27:27">
      <c r="AA101090" s="271"/>
    </row>
    <row r="101091" spans="27:27">
      <c r="AA101091" s="271"/>
    </row>
    <row r="101092" spans="27:27">
      <c r="AA101092" s="271"/>
    </row>
    <row r="101093" spans="27:27">
      <c r="AA101093" s="271"/>
    </row>
    <row r="101094" spans="27:27">
      <c r="AA101094" s="271"/>
    </row>
    <row r="101095" spans="27:27">
      <c r="AA101095" s="271"/>
    </row>
    <row r="101096" spans="27:27">
      <c r="AA101096" s="271"/>
    </row>
    <row r="101097" spans="27:27">
      <c r="AA101097" s="271"/>
    </row>
    <row r="101098" spans="27:27">
      <c r="AA101098" s="271"/>
    </row>
    <row r="101099" spans="27:27">
      <c r="AA101099" s="271"/>
    </row>
    <row r="101100" spans="27:27">
      <c r="AA101100" s="271"/>
    </row>
    <row r="101101" spans="27:27">
      <c r="AA101101" s="271"/>
    </row>
    <row r="101102" spans="27:27">
      <c r="AA101102" s="271"/>
    </row>
    <row r="101103" spans="27:27">
      <c r="AA101103" s="271"/>
    </row>
    <row r="101104" spans="27:27">
      <c r="AA101104" s="271"/>
    </row>
    <row r="101105" spans="27:27">
      <c r="AA101105" s="271"/>
    </row>
    <row r="101106" spans="27:27">
      <c r="AA101106" s="271"/>
    </row>
    <row r="101107" spans="27:27">
      <c r="AA101107" s="271"/>
    </row>
    <row r="101108" spans="27:27">
      <c r="AA101108" s="271"/>
    </row>
    <row r="101109" spans="27:27">
      <c r="AA101109" s="271"/>
    </row>
    <row r="101110" spans="27:27">
      <c r="AA101110" s="271"/>
    </row>
    <row r="101111" spans="27:27">
      <c r="AA101111" s="271"/>
    </row>
    <row r="101112" spans="27:27">
      <c r="AA101112" s="271"/>
    </row>
    <row r="101113" spans="27:27">
      <c r="AA101113" s="271"/>
    </row>
    <row r="101114" spans="27:27">
      <c r="AA101114" s="271"/>
    </row>
    <row r="101115" spans="27:27">
      <c r="AA101115" s="271"/>
    </row>
    <row r="101116" spans="27:27">
      <c r="AA101116" s="271"/>
    </row>
    <row r="101117" spans="27:27">
      <c r="AA101117" s="271"/>
    </row>
    <row r="101118" spans="27:27">
      <c r="AA101118" s="271"/>
    </row>
    <row r="101119" spans="27:27">
      <c r="AA101119" s="271"/>
    </row>
    <row r="101120" spans="27:27">
      <c r="AA101120" s="271"/>
    </row>
    <row r="101121" spans="27:27">
      <c r="AA101121" s="271"/>
    </row>
    <row r="101122" spans="27:27">
      <c r="AA101122" s="271"/>
    </row>
    <row r="101123" spans="27:27">
      <c r="AA101123" s="271"/>
    </row>
    <row r="101124" spans="27:27">
      <c r="AA101124" s="271"/>
    </row>
    <row r="101125" spans="27:27">
      <c r="AA101125" s="271"/>
    </row>
    <row r="101126" spans="27:27">
      <c r="AA101126" s="271"/>
    </row>
    <row r="101127" spans="27:27">
      <c r="AA101127" s="271"/>
    </row>
    <row r="101128" spans="27:27">
      <c r="AA101128" s="271"/>
    </row>
    <row r="101129" spans="27:27">
      <c r="AA101129" s="271"/>
    </row>
    <row r="101130" spans="27:27">
      <c r="AA101130" s="271"/>
    </row>
    <row r="101131" spans="27:27">
      <c r="AA101131" s="271"/>
    </row>
    <row r="101132" spans="27:27">
      <c r="AA101132" s="271"/>
    </row>
    <row r="101133" spans="27:27">
      <c r="AA101133" s="271"/>
    </row>
    <row r="101134" spans="27:27">
      <c r="AA101134" s="271"/>
    </row>
    <row r="101135" spans="27:27">
      <c r="AA101135" s="271"/>
    </row>
    <row r="101136" spans="27:27">
      <c r="AA101136" s="271"/>
    </row>
    <row r="101137" spans="27:27">
      <c r="AA101137" s="271"/>
    </row>
    <row r="101138" spans="27:27">
      <c r="AA101138" s="271"/>
    </row>
    <row r="101139" spans="27:27">
      <c r="AA101139" s="271"/>
    </row>
    <row r="101140" spans="27:27">
      <c r="AA101140" s="271"/>
    </row>
    <row r="101141" spans="27:27">
      <c r="AA101141" s="271"/>
    </row>
    <row r="101142" spans="27:27">
      <c r="AA101142" s="271"/>
    </row>
    <row r="101143" spans="27:27">
      <c r="AA101143" s="271"/>
    </row>
    <row r="101144" spans="27:27">
      <c r="AA101144" s="271"/>
    </row>
    <row r="101145" spans="27:27">
      <c r="AA101145" s="271"/>
    </row>
    <row r="101146" spans="27:27">
      <c r="AA101146" s="271"/>
    </row>
    <row r="101147" spans="27:27">
      <c r="AA101147" s="271"/>
    </row>
    <row r="101148" spans="27:27">
      <c r="AA101148" s="271"/>
    </row>
    <row r="101149" spans="27:27">
      <c r="AA101149" s="271"/>
    </row>
    <row r="101150" spans="27:27">
      <c r="AA101150" s="271"/>
    </row>
    <row r="101151" spans="27:27">
      <c r="AA101151" s="271"/>
    </row>
    <row r="101152" spans="27:27">
      <c r="AA101152" s="271"/>
    </row>
    <row r="101153" spans="27:27">
      <c r="AA101153" s="271"/>
    </row>
    <row r="101154" spans="27:27">
      <c r="AA101154" s="271"/>
    </row>
    <row r="101155" spans="27:27">
      <c r="AA101155" s="271"/>
    </row>
    <row r="101156" spans="27:27">
      <c r="AA101156" s="271"/>
    </row>
    <row r="101157" spans="27:27">
      <c r="AA101157" s="271"/>
    </row>
    <row r="101158" spans="27:27">
      <c r="AA101158" s="271"/>
    </row>
    <row r="101159" spans="27:27">
      <c r="AA101159" s="271"/>
    </row>
    <row r="101160" spans="27:27">
      <c r="AA101160" s="271"/>
    </row>
    <row r="101161" spans="27:27">
      <c r="AA101161" s="271"/>
    </row>
    <row r="101162" spans="27:27">
      <c r="AA101162" s="271"/>
    </row>
    <row r="101163" spans="27:27">
      <c r="AA101163" s="271"/>
    </row>
    <row r="101164" spans="27:27">
      <c r="AA101164" s="271"/>
    </row>
    <row r="101165" spans="27:27">
      <c r="AA101165" s="271"/>
    </row>
    <row r="101166" spans="27:27">
      <c r="AA101166" s="271"/>
    </row>
    <row r="101167" spans="27:27">
      <c r="AA101167" s="271"/>
    </row>
    <row r="101168" spans="27:27">
      <c r="AA101168" s="271"/>
    </row>
    <row r="101169" spans="27:27">
      <c r="AA101169" s="271"/>
    </row>
    <row r="101170" spans="27:27">
      <c r="AA101170" s="271"/>
    </row>
    <row r="101171" spans="27:27">
      <c r="AA101171" s="271"/>
    </row>
    <row r="101172" spans="27:27">
      <c r="AA101172" s="271"/>
    </row>
    <row r="101173" spans="27:27">
      <c r="AA101173" s="271"/>
    </row>
    <row r="101174" spans="27:27">
      <c r="AA101174" s="271"/>
    </row>
    <row r="101175" spans="27:27">
      <c r="AA101175" s="271"/>
    </row>
    <row r="101176" spans="27:27">
      <c r="AA101176" s="271"/>
    </row>
    <row r="101177" spans="27:27">
      <c r="AA101177" s="271"/>
    </row>
    <row r="101178" spans="27:27">
      <c r="AA101178" s="271"/>
    </row>
    <row r="101179" spans="27:27">
      <c r="AA101179" s="271"/>
    </row>
    <row r="101180" spans="27:27">
      <c r="AA101180" s="271"/>
    </row>
    <row r="101181" spans="27:27">
      <c r="AA101181" s="271"/>
    </row>
    <row r="101182" spans="27:27">
      <c r="AA101182" s="271"/>
    </row>
    <row r="101183" spans="27:27">
      <c r="AA101183" s="271"/>
    </row>
    <row r="101184" spans="27:27">
      <c r="AA101184" s="271"/>
    </row>
    <row r="101185" spans="27:27">
      <c r="AA101185" s="271"/>
    </row>
    <row r="101186" spans="27:27">
      <c r="AA101186" s="271"/>
    </row>
    <row r="101187" spans="27:27">
      <c r="AA101187" s="271"/>
    </row>
    <row r="101188" spans="27:27">
      <c r="AA101188" s="271"/>
    </row>
    <row r="101189" spans="27:27">
      <c r="AA101189" s="271"/>
    </row>
    <row r="101190" spans="27:27">
      <c r="AA101190" s="271"/>
    </row>
    <row r="101191" spans="27:27">
      <c r="AA101191" s="271"/>
    </row>
    <row r="101192" spans="27:27">
      <c r="AA101192" s="271"/>
    </row>
    <row r="101193" spans="27:27">
      <c r="AA101193" s="271"/>
    </row>
    <row r="101194" spans="27:27">
      <c r="AA101194" s="271"/>
    </row>
    <row r="101195" spans="27:27">
      <c r="AA101195" s="271"/>
    </row>
    <row r="101196" spans="27:27">
      <c r="AA101196" s="271"/>
    </row>
    <row r="101197" spans="27:27">
      <c r="AA101197" s="271"/>
    </row>
    <row r="101198" spans="27:27">
      <c r="AA101198" s="271"/>
    </row>
    <row r="101199" spans="27:27">
      <c r="AA101199" s="271"/>
    </row>
    <row r="101200" spans="27:27">
      <c r="AA101200" s="271"/>
    </row>
    <row r="101201" spans="27:27">
      <c r="AA101201" s="271"/>
    </row>
    <row r="101202" spans="27:27">
      <c r="AA101202" s="271"/>
    </row>
    <row r="101203" spans="27:27">
      <c r="AA101203" s="271"/>
    </row>
    <row r="101204" spans="27:27">
      <c r="AA101204" s="271"/>
    </row>
    <row r="101205" spans="27:27">
      <c r="AA101205" s="271"/>
    </row>
    <row r="101206" spans="27:27">
      <c r="AA101206" s="271"/>
    </row>
    <row r="101207" spans="27:27">
      <c r="AA101207" s="271"/>
    </row>
    <row r="101208" spans="27:27">
      <c r="AA101208" s="271"/>
    </row>
    <row r="101209" spans="27:27">
      <c r="AA101209" s="271"/>
    </row>
    <row r="101210" spans="27:27">
      <c r="AA101210" s="271"/>
    </row>
    <row r="101211" spans="27:27">
      <c r="AA101211" s="271"/>
    </row>
    <row r="101212" spans="27:27">
      <c r="AA101212" s="271"/>
    </row>
    <row r="101213" spans="27:27">
      <c r="AA101213" s="271"/>
    </row>
    <row r="101214" spans="27:27">
      <c r="AA101214" s="271"/>
    </row>
    <row r="101215" spans="27:27">
      <c r="AA101215" s="271"/>
    </row>
    <row r="101216" spans="27:27">
      <c r="AA101216" s="271"/>
    </row>
    <row r="101217" spans="27:27">
      <c r="AA101217" s="271"/>
    </row>
    <row r="101218" spans="27:27">
      <c r="AA101218" s="271"/>
    </row>
    <row r="101219" spans="27:27">
      <c r="AA101219" s="271"/>
    </row>
    <row r="101220" spans="27:27">
      <c r="AA101220" s="271"/>
    </row>
    <row r="101221" spans="27:27">
      <c r="AA101221" s="271"/>
    </row>
    <row r="101222" spans="27:27">
      <c r="AA101222" s="271"/>
    </row>
    <row r="101223" spans="27:27">
      <c r="AA101223" s="271"/>
    </row>
    <row r="101224" spans="27:27">
      <c r="AA101224" s="271"/>
    </row>
    <row r="101225" spans="27:27">
      <c r="AA101225" s="271"/>
    </row>
    <row r="101226" spans="27:27">
      <c r="AA101226" s="271"/>
    </row>
    <row r="101227" spans="27:27">
      <c r="AA101227" s="271"/>
    </row>
    <row r="101228" spans="27:27">
      <c r="AA101228" s="271"/>
    </row>
    <row r="101229" spans="27:27">
      <c r="AA101229" s="271"/>
    </row>
    <row r="101230" spans="27:27">
      <c r="AA101230" s="271"/>
    </row>
    <row r="101231" spans="27:27">
      <c r="AA101231" s="271"/>
    </row>
    <row r="101232" spans="27:27">
      <c r="AA101232" s="271"/>
    </row>
    <row r="101233" spans="27:27">
      <c r="AA101233" s="271"/>
    </row>
    <row r="101234" spans="27:27">
      <c r="AA101234" s="271"/>
    </row>
    <row r="101235" spans="27:27">
      <c r="AA101235" s="271"/>
    </row>
    <row r="101236" spans="27:27">
      <c r="AA101236" s="271"/>
    </row>
    <row r="101237" spans="27:27">
      <c r="AA101237" s="271"/>
    </row>
    <row r="101238" spans="27:27">
      <c r="AA101238" s="271"/>
    </row>
    <row r="101239" spans="27:27">
      <c r="AA101239" s="271"/>
    </row>
    <row r="101240" spans="27:27">
      <c r="AA101240" s="271"/>
    </row>
    <row r="101241" spans="27:27">
      <c r="AA101241" s="271"/>
    </row>
    <row r="101242" spans="27:27">
      <c r="AA101242" s="271"/>
    </row>
    <row r="101243" spans="27:27">
      <c r="AA101243" s="271"/>
    </row>
    <row r="101244" spans="27:27">
      <c r="AA101244" s="271"/>
    </row>
    <row r="101245" spans="27:27">
      <c r="AA101245" s="271"/>
    </row>
    <row r="101246" spans="27:27">
      <c r="AA101246" s="271"/>
    </row>
    <row r="101247" spans="27:27">
      <c r="AA101247" s="271"/>
    </row>
    <row r="101248" spans="27:27">
      <c r="AA101248" s="271"/>
    </row>
    <row r="101249" spans="27:27">
      <c r="AA101249" s="271"/>
    </row>
    <row r="101250" spans="27:27">
      <c r="AA101250" s="271"/>
    </row>
    <row r="101251" spans="27:27">
      <c r="AA101251" s="271"/>
    </row>
    <row r="101252" spans="27:27">
      <c r="AA101252" s="271"/>
    </row>
    <row r="101253" spans="27:27">
      <c r="AA101253" s="271"/>
    </row>
    <row r="101254" spans="27:27">
      <c r="AA101254" s="271"/>
    </row>
    <row r="101255" spans="27:27">
      <c r="AA101255" s="271"/>
    </row>
    <row r="101256" spans="27:27">
      <c r="AA101256" s="271"/>
    </row>
    <row r="101257" spans="27:27">
      <c r="AA101257" s="271"/>
    </row>
    <row r="101258" spans="27:27">
      <c r="AA101258" s="271"/>
    </row>
    <row r="101259" spans="27:27">
      <c r="AA101259" s="271"/>
    </row>
    <row r="101260" spans="27:27">
      <c r="AA101260" s="271"/>
    </row>
    <row r="101261" spans="27:27">
      <c r="AA101261" s="271"/>
    </row>
    <row r="101262" spans="27:27">
      <c r="AA101262" s="271"/>
    </row>
    <row r="101263" spans="27:27">
      <c r="AA101263" s="271"/>
    </row>
    <row r="101264" spans="27:27">
      <c r="AA101264" s="271"/>
    </row>
    <row r="101265" spans="27:27">
      <c r="AA101265" s="271"/>
    </row>
    <row r="101266" spans="27:27">
      <c r="AA101266" s="271"/>
    </row>
    <row r="101267" spans="27:27">
      <c r="AA101267" s="271"/>
    </row>
    <row r="101268" spans="27:27">
      <c r="AA101268" s="271"/>
    </row>
    <row r="101269" spans="27:27">
      <c r="AA101269" s="271"/>
    </row>
    <row r="101270" spans="27:27">
      <c r="AA101270" s="271"/>
    </row>
    <row r="101271" spans="27:27">
      <c r="AA101271" s="271"/>
    </row>
    <row r="101272" spans="27:27">
      <c r="AA101272" s="271"/>
    </row>
    <row r="101273" spans="27:27">
      <c r="AA101273" s="271"/>
    </row>
    <row r="101274" spans="27:27">
      <c r="AA101274" s="271"/>
    </row>
    <row r="101275" spans="27:27">
      <c r="AA101275" s="271"/>
    </row>
    <row r="101276" spans="27:27">
      <c r="AA101276" s="271"/>
    </row>
    <row r="101277" spans="27:27">
      <c r="AA101277" s="271"/>
    </row>
    <row r="101278" spans="27:27">
      <c r="AA101278" s="271"/>
    </row>
    <row r="101279" spans="27:27">
      <c r="AA101279" s="271"/>
    </row>
    <row r="101280" spans="27:27">
      <c r="AA101280" s="271"/>
    </row>
    <row r="101281" spans="27:27">
      <c r="AA101281" s="271"/>
    </row>
    <row r="101282" spans="27:27">
      <c r="AA101282" s="271"/>
    </row>
    <row r="101283" spans="27:27">
      <c r="AA101283" s="271"/>
    </row>
    <row r="101284" spans="27:27">
      <c r="AA101284" s="271"/>
    </row>
    <row r="101285" spans="27:27">
      <c r="AA101285" s="271"/>
    </row>
    <row r="101286" spans="27:27">
      <c r="AA101286" s="271"/>
    </row>
    <row r="101287" spans="27:27">
      <c r="AA101287" s="271"/>
    </row>
    <row r="101288" spans="27:27">
      <c r="AA101288" s="271"/>
    </row>
    <row r="101289" spans="27:27">
      <c r="AA101289" s="271"/>
    </row>
    <row r="101290" spans="27:27">
      <c r="AA101290" s="271"/>
    </row>
    <row r="101291" spans="27:27">
      <c r="AA101291" s="271"/>
    </row>
    <row r="101292" spans="27:27">
      <c r="AA101292" s="271"/>
    </row>
    <row r="101293" spans="27:27">
      <c r="AA101293" s="271"/>
    </row>
    <row r="101294" spans="27:27">
      <c r="AA101294" s="271"/>
    </row>
    <row r="101295" spans="27:27">
      <c r="AA101295" s="271"/>
    </row>
    <row r="101296" spans="27:27">
      <c r="AA101296" s="271"/>
    </row>
    <row r="101297" spans="27:27">
      <c r="AA101297" s="271"/>
    </row>
    <row r="101298" spans="27:27">
      <c r="AA101298" s="271"/>
    </row>
    <row r="101299" spans="27:27">
      <c r="AA101299" s="271"/>
    </row>
    <row r="101300" spans="27:27">
      <c r="AA101300" s="271"/>
    </row>
    <row r="101301" spans="27:27">
      <c r="AA101301" s="271"/>
    </row>
    <row r="101302" spans="27:27">
      <c r="AA101302" s="271"/>
    </row>
    <row r="101303" spans="27:27">
      <c r="AA101303" s="271"/>
    </row>
    <row r="101304" spans="27:27">
      <c r="AA101304" s="271"/>
    </row>
    <row r="101305" spans="27:27">
      <c r="AA101305" s="271"/>
    </row>
    <row r="101306" spans="27:27">
      <c r="AA101306" s="271"/>
    </row>
    <row r="101307" spans="27:27">
      <c r="AA101307" s="271"/>
    </row>
    <row r="101308" spans="27:27">
      <c r="AA101308" s="271"/>
    </row>
    <row r="101309" spans="27:27">
      <c r="AA101309" s="271"/>
    </row>
    <row r="101310" spans="27:27">
      <c r="AA101310" s="271"/>
    </row>
    <row r="101311" spans="27:27">
      <c r="AA101311" s="271"/>
    </row>
    <row r="101312" spans="27:27">
      <c r="AA101312" s="271"/>
    </row>
    <row r="101313" spans="27:27">
      <c r="AA101313" s="271"/>
    </row>
    <row r="101314" spans="27:27">
      <c r="AA101314" s="271"/>
    </row>
    <row r="101315" spans="27:27">
      <c r="AA101315" s="271"/>
    </row>
    <row r="101316" spans="27:27">
      <c r="AA101316" s="271"/>
    </row>
    <row r="101317" spans="27:27">
      <c r="AA101317" s="271"/>
    </row>
    <row r="101318" spans="27:27">
      <c r="AA101318" s="271"/>
    </row>
    <row r="101319" spans="27:27">
      <c r="AA101319" s="271"/>
    </row>
    <row r="101320" spans="27:27">
      <c r="AA101320" s="271"/>
    </row>
    <row r="101321" spans="27:27">
      <c r="AA101321" s="271"/>
    </row>
    <row r="101322" spans="27:27">
      <c r="AA101322" s="271"/>
    </row>
    <row r="101323" spans="27:27">
      <c r="AA101323" s="271"/>
    </row>
    <row r="101324" spans="27:27">
      <c r="AA101324" s="271"/>
    </row>
    <row r="101325" spans="27:27">
      <c r="AA101325" s="271"/>
    </row>
    <row r="101326" spans="27:27">
      <c r="AA101326" s="271"/>
    </row>
    <row r="101327" spans="27:27">
      <c r="AA101327" s="271"/>
    </row>
    <row r="101328" spans="27:27">
      <c r="AA101328" s="271"/>
    </row>
    <row r="101329" spans="27:27">
      <c r="AA101329" s="271"/>
    </row>
    <row r="101330" spans="27:27">
      <c r="AA101330" s="271"/>
    </row>
    <row r="101331" spans="27:27">
      <c r="AA101331" s="271"/>
    </row>
    <row r="101332" spans="27:27">
      <c r="AA101332" s="271"/>
    </row>
    <row r="101333" spans="27:27">
      <c r="AA101333" s="271"/>
    </row>
    <row r="101334" spans="27:27">
      <c r="AA101334" s="271"/>
    </row>
    <row r="101335" spans="27:27">
      <c r="AA101335" s="271"/>
    </row>
    <row r="101336" spans="27:27">
      <c r="AA101336" s="271"/>
    </row>
    <row r="101337" spans="27:27">
      <c r="AA101337" s="271"/>
    </row>
    <row r="101338" spans="27:27">
      <c r="AA101338" s="271"/>
    </row>
    <row r="101339" spans="27:27">
      <c r="AA101339" s="271"/>
    </row>
    <row r="101340" spans="27:27">
      <c r="AA101340" s="271"/>
    </row>
    <row r="101341" spans="27:27">
      <c r="AA101341" s="271"/>
    </row>
    <row r="101342" spans="27:27">
      <c r="AA101342" s="271"/>
    </row>
    <row r="101343" spans="27:27">
      <c r="AA101343" s="271"/>
    </row>
    <row r="101344" spans="27:27">
      <c r="AA101344" s="271"/>
    </row>
    <row r="101345" spans="27:27">
      <c r="AA101345" s="271"/>
    </row>
    <row r="101346" spans="27:27">
      <c r="AA101346" s="271"/>
    </row>
    <row r="101347" spans="27:27">
      <c r="AA101347" s="271"/>
    </row>
    <row r="101348" spans="27:27">
      <c r="AA101348" s="271"/>
    </row>
    <row r="101349" spans="27:27">
      <c r="AA101349" s="271"/>
    </row>
    <row r="101350" spans="27:27">
      <c r="AA101350" s="271"/>
    </row>
    <row r="101351" spans="27:27">
      <c r="AA101351" s="271"/>
    </row>
    <row r="101352" spans="27:27">
      <c r="AA101352" s="271"/>
    </row>
    <row r="101353" spans="27:27">
      <c r="AA101353" s="271"/>
    </row>
    <row r="101354" spans="27:27">
      <c r="AA101354" s="271"/>
    </row>
    <row r="101355" spans="27:27">
      <c r="AA101355" s="271"/>
    </row>
    <row r="101356" spans="27:27">
      <c r="AA101356" s="271"/>
    </row>
    <row r="101357" spans="27:27">
      <c r="AA101357" s="271"/>
    </row>
    <row r="101358" spans="27:27">
      <c r="AA101358" s="271"/>
    </row>
    <row r="101359" spans="27:27">
      <c r="AA101359" s="271"/>
    </row>
    <row r="101360" spans="27:27">
      <c r="AA101360" s="271"/>
    </row>
    <row r="101361" spans="27:27">
      <c r="AA101361" s="271"/>
    </row>
    <row r="101362" spans="27:27">
      <c r="AA101362" s="271"/>
    </row>
    <row r="101363" spans="27:27">
      <c r="AA101363" s="271"/>
    </row>
    <row r="101364" spans="27:27">
      <c r="AA101364" s="271"/>
    </row>
    <row r="101365" spans="27:27">
      <c r="AA101365" s="271"/>
    </row>
    <row r="101366" spans="27:27">
      <c r="AA101366" s="271"/>
    </row>
    <row r="101367" spans="27:27">
      <c r="AA101367" s="271"/>
    </row>
    <row r="101368" spans="27:27">
      <c r="AA101368" s="271"/>
    </row>
    <row r="101369" spans="27:27">
      <c r="AA101369" s="271"/>
    </row>
    <row r="101370" spans="27:27">
      <c r="AA101370" s="271"/>
    </row>
    <row r="101371" spans="27:27">
      <c r="AA101371" s="271"/>
    </row>
    <row r="101372" spans="27:27">
      <c r="AA101372" s="271"/>
    </row>
    <row r="101373" spans="27:27">
      <c r="AA101373" s="271"/>
    </row>
    <row r="101374" spans="27:27">
      <c r="AA101374" s="271"/>
    </row>
    <row r="101375" spans="27:27">
      <c r="AA101375" s="271"/>
    </row>
    <row r="101376" spans="27:27">
      <c r="AA101376" s="271"/>
    </row>
    <row r="101377" spans="27:27">
      <c r="AA101377" s="271"/>
    </row>
    <row r="101378" spans="27:27">
      <c r="AA101378" s="271"/>
    </row>
    <row r="101379" spans="27:27">
      <c r="AA101379" s="271"/>
    </row>
    <row r="101380" spans="27:27">
      <c r="AA101380" s="271"/>
    </row>
    <row r="101381" spans="27:27">
      <c r="AA101381" s="271"/>
    </row>
    <row r="101382" spans="27:27">
      <c r="AA101382" s="271"/>
    </row>
    <row r="101383" spans="27:27">
      <c r="AA101383" s="271"/>
    </row>
    <row r="101384" spans="27:27">
      <c r="AA101384" s="271"/>
    </row>
    <row r="101385" spans="27:27">
      <c r="AA101385" s="271"/>
    </row>
    <row r="101386" spans="27:27">
      <c r="AA101386" s="271"/>
    </row>
    <row r="101387" spans="27:27">
      <c r="AA101387" s="271"/>
    </row>
    <row r="101388" spans="27:27">
      <c r="AA101388" s="271"/>
    </row>
    <row r="101389" spans="27:27">
      <c r="AA101389" s="271"/>
    </row>
    <row r="101390" spans="27:27">
      <c r="AA101390" s="271"/>
    </row>
    <row r="101391" spans="27:27">
      <c r="AA101391" s="271"/>
    </row>
    <row r="101392" spans="27:27">
      <c r="AA101392" s="271"/>
    </row>
    <row r="101393" spans="27:27">
      <c r="AA101393" s="271"/>
    </row>
    <row r="101394" spans="27:27">
      <c r="AA101394" s="271"/>
    </row>
    <row r="101395" spans="27:27">
      <c r="AA101395" s="271"/>
    </row>
    <row r="101396" spans="27:27">
      <c r="AA101396" s="271"/>
    </row>
    <row r="101397" spans="27:27">
      <c r="AA101397" s="271"/>
    </row>
    <row r="101398" spans="27:27">
      <c r="AA101398" s="271"/>
    </row>
    <row r="101399" spans="27:27">
      <c r="AA101399" s="271"/>
    </row>
    <row r="101400" spans="27:27">
      <c r="AA101400" s="271"/>
    </row>
    <row r="101401" spans="27:27">
      <c r="AA101401" s="271"/>
    </row>
    <row r="101402" spans="27:27">
      <c r="AA101402" s="271"/>
    </row>
    <row r="101403" spans="27:27">
      <c r="AA101403" s="271"/>
    </row>
    <row r="101404" spans="27:27">
      <c r="AA101404" s="271"/>
    </row>
    <row r="101405" spans="27:27">
      <c r="AA101405" s="271"/>
    </row>
    <row r="101406" spans="27:27">
      <c r="AA101406" s="271"/>
    </row>
    <row r="101407" spans="27:27">
      <c r="AA101407" s="271"/>
    </row>
    <row r="101408" spans="27:27">
      <c r="AA101408" s="271"/>
    </row>
    <row r="101409" spans="27:27">
      <c r="AA101409" s="271"/>
    </row>
    <row r="101410" spans="27:27">
      <c r="AA101410" s="271"/>
    </row>
    <row r="101411" spans="27:27">
      <c r="AA101411" s="271"/>
    </row>
    <row r="101412" spans="27:27">
      <c r="AA101412" s="271"/>
    </row>
    <row r="101413" spans="27:27">
      <c r="AA101413" s="271"/>
    </row>
    <row r="101414" spans="27:27">
      <c r="AA101414" s="271"/>
    </row>
    <row r="101415" spans="27:27">
      <c r="AA101415" s="271"/>
    </row>
    <row r="101416" spans="27:27">
      <c r="AA101416" s="271"/>
    </row>
    <row r="101417" spans="27:27">
      <c r="AA101417" s="271"/>
    </row>
    <row r="101418" spans="27:27">
      <c r="AA101418" s="271"/>
    </row>
    <row r="101419" spans="27:27">
      <c r="AA101419" s="271"/>
    </row>
    <row r="101420" spans="27:27">
      <c r="AA101420" s="271"/>
    </row>
    <row r="101421" spans="27:27">
      <c r="AA101421" s="271"/>
    </row>
    <row r="101422" spans="27:27">
      <c r="AA101422" s="271"/>
    </row>
    <row r="101423" spans="27:27">
      <c r="AA101423" s="271"/>
    </row>
    <row r="101424" spans="27:27">
      <c r="AA101424" s="271"/>
    </row>
    <row r="101425" spans="27:27">
      <c r="AA101425" s="271"/>
    </row>
    <row r="101426" spans="27:27">
      <c r="AA101426" s="271"/>
    </row>
    <row r="101427" spans="27:27">
      <c r="AA101427" s="271"/>
    </row>
    <row r="101428" spans="27:27">
      <c r="AA101428" s="271"/>
    </row>
    <row r="101429" spans="27:27">
      <c r="AA101429" s="271"/>
    </row>
    <row r="101430" spans="27:27">
      <c r="AA101430" s="271"/>
    </row>
    <row r="101431" spans="27:27">
      <c r="AA101431" s="271"/>
    </row>
    <row r="101432" spans="27:27">
      <c r="AA101432" s="271"/>
    </row>
    <row r="101433" spans="27:27">
      <c r="AA101433" s="271"/>
    </row>
    <row r="101434" spans="27:27">
      <c r="AA101434" s="271"/>
    </row>
    <row r="101435" spans="27:27">
      <c r="AA101435" s="271"/>
    </row>
    <row r="101436" spans="27:27">
      <c r="AA101436" s="271"/>
    </row>
    <row r="101437" spans="27:27">
      <c r="AA101437" s="271"/>
    </row>
    <row r="101438" spans="27:27">
      <c r="AA101438" s="271"/>
    </row>
    <row r="101439" spans="27:27">
      <c r="AA101439" s="271"/>
    </row>
    <row r="101440" spans="27:27">
      <c r="AA101440" s="271"/>
    </row>
    <row r="101441" spans="27:27">
      <c r="AA101441" s="271"/>
    </row>
    <row r="101442" spans="27:27">
      <c r="AA101442" s="271"/>
    </row>
    <row r="101443" spans="27:27">
      <c r="AA101443" s="271"/>
    </row>
    <row r="101444" spans="27:27">
      <c r="AA101444" s="271"/>
    </row>
    <row r="101445" spans="27:27">
      <c r="AA101445" s="271"/>
    </row>
    <row r="101446" spans="27:27">
      <c r="AA101446" s="271"/>
    </row>
    <row r="101447" spans="27:27">
      <c r="AA101447" s="271"/>
    </row>
    <row r="101448" spans="27:27">
      <c r="AA101448" s="271"/>
    </row>
    <row r="101449" spans="27:27">
      <c r="AA101449" s="271"/>
    </row>
    <row r="101450" spans="27:27">
      <c r="AA101450" s="271"/>
    </row>
    <row r="101451" spans="27:27">
      <c r="AA101451" s="271"/>
    </row>
    <row r="101452" spans="27:27">
      <c r="AA101452" s="271"/>
    </row>
    <row r="101453" spans="27:27">
      <c r="AA101453" s="271"/>
    </row>
    <row r="101454" spans="27:27">
      <c r="AA101454" s="271"/>
    </row>
    <row r="101455" spans="27:27">
      <c r="AA101455" s="271"/>
    </row>
    <row r="101456" spans="27:27">
      <c r="AA101456" s="271"/>
    </row>
    <row r="101457" spans="27:27">
      <c r="AA101457" s="271"/>
    </row>
    <row r="101458" spans="27:27">
      <c r="AA101458" s="271"/>
    </row>
    <row r="101459" spans="27:27">
      <c r="AA101459" s="271"/>
    </row>
    <row r="101460" spans="27:27">
      <c r="AA101460" s="271"/>
    </row>
    <row r="101461" spans="27:27">
      <c r="AA101461" s="271"/>
    </row>
    <row r="101462" spans="27:27">
      <c r="AA101462" s="271"/>
    </row>
    <row r="101463" spans="27:27">
      <c r="AA101463" s="271"/>
    </row>
    <row r="101464" spans="27:27">
      <c r="AA101464" s="271"/>
    </row>
    <row r="101465" spans="27:27">
      <c r="AA101465" s="271"/>
    </row>
    <row r="101466" spans="27:27">
      <c r="AA101466" s="271"/>
    </row>
    <row r="101467" spans="27:27">
      <c r="AA101467" s="271"/>
    </row>
    <row r="101468" spans="27:27">
      <c r="AA101468" s="271"/>
    </row>
    <row r="101469" spans="27:27">
      <c r="AA101469" s="271"/>
    </row>
    <row r="101470" spans="27:27">
      <c r="AA101470" s="271"/>
    </row>
    <row r="101471" spans="27:27">
      <c r="AA101471" s="271"/>
    </row>
    <row r="101472" spans="27:27">
      <c r="AA101472" s="271"/>
    </row>
    <row r="101473" spans="27:27">
      <c r="AA101473" s="271"/>
    </row>
    <row r="101474" spans="27:27">
      <c r="AA101474" s="271"/>
    </row>
    <row r="101475" spans="27:27">
      <c r="AA101475" s="271"/>
    </row>
    <row r="101476" spans="27:27">
      <c r="AA101476" s="271"/>
    </row>
    <row r="101477" spans="27:27">
      <c r="AA101477" s="271"/>
    </row>
    <row r="101478" spans="27:27">
      <c r="AA101478" s="271"/>
    </row>
    <row r="101479" spans="27:27">
      <c r="AA101479" s="271"/>
    </row>
    <row r="101480" spans="27:27">
      <c r="AA101480" s="271"/>
    </row>
    <row r="101481" spans="27:27">
      <c r="AA101481" s="271"/>
    </row>
    <row r="101482" spans="27:27">
      <c r="AA101482" s="271"/>
    </row>
    <row r="101483" spans="27:27">
      <c r="AA101483" s="271"/>
    </row>
    <row r="101484" spans="27:27">
      <c r="AA101484" s="271"/>
    </row>
    <row r="101485" spans="27:27">
      <c r="AA101485" s="271"/>
    </row>
    <row r="101486" spans="27:27">
      <c r="AA101486" s="271"/>
    </row>
    <row r="101487" spans="27:27">
      <c r="AA101487" s="271"/>
    </row>
    <row r="101488" spans="27:27">
      <c r="AA101488" s="271"/>
    </row>
    <row r="101489" spans="27:27">
      <c r="AA101489" s="271"/>
    </row>
    <row r="101490" spans="27:27">
      <c r="AA101490" s="271"/>
    </row>
    <row r="101491" spans="27:27">
      <c r="AA101491" s="271"/>
    </row>
    <row r="101492" spans="27:27">
      <c r="AA101492" s="271"/>
    </row>
    <row r="101493" spans="27:27">
      <c r="AA101493" s="271"/>
    </row>
    <row r="101494" spans="27:27">
      <c r="AA101494" s="271"/>
    </row>
    <row r="101495" spans="27:27">
      <c r="AA101495" s="271"/>
    </row>
    <row r="101496" spans="27:27">
      <c r="AA101496" s="271"/>
    </row>
    <row r="101497" spans="27:27">
      <c r="AA101497" s="271"/>
    </row>
    <row r="101498" spans="27:27">
      <c r="AA101498" s="271"/>
    </row>
    <row r="101499" spans="27:27">
      <c r="AA101499" s="271"/>
    </row>
    <row r="101500" spans="27:27">
      <c r="AA101500" s="271"/>
    </row>
    <row r="101501" spans="27:27">
      <c r="AA101501" s="271"/>
    </row>
    <row r="101502" spans="27:27">
      <c r="AA101502" s="271"/>
    </row>
    <row r="101503" spans="27:27">
      <c r="AA101503" s="271"/>
    </row>
    <row r="101504" spans="27:27">
      <c r="AA101504" s="271"/>
    </row>
    <row r="101505" spans="27:27">
      <c r="AA101505" s="271"/>
    </row>
    <row r="101506" spans="27:27">
      <c r="AA101506" s="271"/>
    </row>
    <row r="101507" spans="27:27">
      <c r="AA101507" s="271"/>
    </row>
    <row r="101508" spans="27:27">
      <c r="AA101508" s="271"/>
    </row>
    <row r="101509" spans="27:27">
      <c r="AA101509" s="271"/>
    </row>
    <row r="101510" spans="27:27">
      <c r="AA101510" s="271"/>
    </row>
    <row r="101511" spans="27:27">
      <c r="AA101511" s="271"/>
    </row>
    <row r="101512" spans="27:27">
      <c r="AA101512" s="271"/>
    </row>
    <row r="101513" spans="27:27">
      <c r="AA101513" s="271"/>
    </row>
    <row r="101514" spans="27:27">
      <c r="AA101514" s="271"/>
    </row>
    <row r="101515" spans="27:27">
      <c r="AA101515" s="271"/>
    </row>
    <row r="101516" spans="27:27">
      <c r="AA101516" s="271"/>
    </row>
    <row r="101517" spans="27:27">
      <c r="AA101517" s="271"/>
    </row>
    <row r="101518" spans="27:27">
      <c r="AA101518" s="271"/>
    </row>
    <row r="101519" spans="27:27">
      <c r="AA101519" s="271"/>
    </row>
    <row r="101520" spans="27:27">
      <c r="AA101520" s="271"/>
    </row>
    <row r="101521" spans="27:27">
      <c r="AA101521" s="271"/>
    </row>
    <row r="101522" spans="27:27">
      <c r="AA101522" s="271"/>
    </row>
    <row r="101523" spans="27:27">
      <c r="AA101523" s="271"/>
    </row>
    <row r="101524" spans="27:27">
      <c r="AA101524" s="271"/>
    </row>
    <row r="101525" spans="27:27">
      <c r="AA101525" s="271"/>
    </row>
    <row r="101526" spans="27:27">
      <c r="AA101526" s="271"/>
    </row>
    <row r="101527" spans="27:27">
      <c r="AA101527" s="271"/>
    </row>
    <row r="101528" spans="27:27">
      <c r="AA101528" s="271"/>
    </row>
    <row r="101529" spans="27:27">
      <c r="AA101529" s="271"/>
    </row>
    <row r="101530" spans="27:27">
      <c r="AA101530" s="271"/>
    </row>
    <row r="101531" spans="27:27">
      <c r="AA101531" s="271"/>
    </row>
    <row r="101532" spans="27:27">
      <c r="AA101532" s="271"/>
    </row>
    <row r="101533" spans="27:27">
      <c r="AA101533" s="271"/>
    </row>
    <row r="101534" spans="27:27">
      <c r="AA101534" s="271"/>
    </row>
    <row r="101535" spans="27:27">
      <c r="AA101535" s="271"/>
    </row>
    <row r="101536" spans="27:27">
      <c r="AA101536" s="271"/>
    </row>
    <row r="101537" spans="27:27">
      <c r="AA101537" s="271"/>
    </row>
    <row r="101538" spans="27:27">
      <c r="AA101538" s="271"/>
    </row>
    <row r="101539" spans="27:27">
      <c r="AA101539" s="271"/>
    </row>
    <row r="101540" spans="27:27">
      <c r="AA101540" s="271"/>
    </row>
    <row r="101541" spans="27:27">
      <c r="AA101541" s="271"/>
    </row>
    <row r="101542" spans="27:27">
      <c r="AA101542" s="271"/>
    </row>
    <row r="101543" spans="27:27">
      <c r="AA101543" s="271"/>
    </row>
    <row r="101544" spans="27:27">
      <c r="AA101544" s="271"/>
    </row>
    <row r="101545" spans="27:27">
      <c r="AA101545" s="271"/>
    </row>
    <row r="101546" spans="27:27">
      <c r="AA101546" s="271"/>
    </row>
    <row r="101547" spans="27:27">
      <c r="AA101547" s="271"/>
    </row>
    <row r="101548" spans="27:27">
      <c r="AA101548" s="271"/>
    </row>
    <row r="101549" spans="27:27">
      <c r="AA101549" s="271"/>
    </row>
    <row r="101550" spans="27:27">
      <c r="AA101550" s="271"/>
    </row>
    <row r="101551" spans="27:27">
      <c r="AA101551" s="271"/>
    </row>
    <row r="101552" spans="27:27">
      <c r="AA101552" s="271"/>
    </row>
    <row r="101553" spans="27:27">
      <c r="AA101553" s="271"/>
    </row>
    <row r="101554" spans="27:27">
      <c r="AA101554" s="271"/>
    </row>
    <row r="101555" spans="27:27">
      <c r="AA101555" s="271"/>
    </row>
    <row r="101556" spans="27:27">
      <c r="AA101556" s="271"/>
    </row>
    <row r="101557" spans="27:27">
      <c r="AA101557" s="271"/>
    </row>
    <row r="101558" spans="27:27">
      <c r="AA101558" s="271"/>
    </row>
    <row r="101559" spans="27:27">
      <c r="AA101559" s="271"/>
    </row>
    <row r="101560" spans="27:27">
      <c r="AA101560" s="271"/>
    </row>
    <row r="101561" spans="27:27">
      <c r="AA101561" s="271"/>
    </row>
    <row r="101562" spans="27:27">
      <c r="AA101562" s="271"/>
    </row>
    <row r="101563" spans="27:27">
      <c r="AA101563" s="271"/>
    </row>
    <row r="101564" spans="27:27">
      <c r="AA101564" s="271"/>
    </row>
    <row r="101565" spans="27:27">
      <c r="AA101565" s="271"/>
    </row>
    <row r="101566" spans="27:27">
      <c r="AA101566" s="271"/>
    </row>
    <row r="101567" spans="27:27">
      <c r="AA101567" s="271"/>
    </row>
    <row r="101568" spans="27:27">
      <c r="AA101568" s="271"/>
    </row>
    <row r="101569" spans="27:27">
      <c r="AA101569" s="271"/>
    </row>
    <row r="101570" spans="27:27">
      <c r="AA101570" s="271"/>
    </row>
    <row r="101571" spans="27:27">
      <c r="AA101571" s="271"/>
    </row>
    <row r="101572" spans="27:27">
      <c r="AA101572" s="271"/>
    </row>
    <row r="101573" spans="27:27">
      <c r="AA101573" s="271"/>
    </row>
    <row r="101574" spans="27:27">
      <c r="AA101574" s="271"/>
    </row>
    <row r="101575" spans="27:27">
      <c r="AA101575" s="271"/>
    </row>
    <row r="101576" spans="27:27">
      <c r="AA101576" s="271"/>
    </row>
    <row r="101577" spans="27:27">
      <c r="AA101577" s="271"/>
    </row>
    <row r="101578" spans="27:27">
      <c r="AA101578" s="271"/>
    </row>
    <row r="101579" spans="27:27">
      <c r="AA101579" s="271"/>
    </row>
    <row r="101580" spans="27:27">
      <c r="AA101580" s="271"/>
    </row>
    <row r="101581" spans="27:27">
      <c r="AA101581" s="271"/>
    </row>
    <row r="101582" spans="27:27">
      <c r="AA101582" s="271"/>
    </row>
    <row r="101583" spans="27:27">
      <c r="AA101583" s="271"/>
    </row>
    <row r="101584" spans="27:27">
      <c r="AA101584" s="271"/>
    </row>
    <row r="101585" spans="27:27">
      <c r="AA101585" s="271"/>
    </row>
    <row r="101586" spans="27:27">
      <c r="AA101586" s="271"/>
    </row>
    <row r="101587" spans="27:27">
      <c r="AA101587" s="271"/>
    </row>
    <row r="101588" spans="27:27">
      <c r="AA101588" s="271"/>
    </row>
    <row r="101589" spans="27:27">
      <c r="AA101589" s="271"/>
    </row>
    <row r="101590" spans="27:27">
      <c r="AA101590" s="271"/>
    </row>
    <row r="101591" spans="27:27">
      <c r="AA101591" s="271"/>
    </row>
    <row r="101592" spans="27:27">
      <c r="AA101592" s="271"/>
    </row>
    <row r="101593" spans="27:27">
      <c r="AA101593" s="271"/>
    </row>
    <row r="101594" spans="27:27">
      <c r="AA101594" s="271"/>
    </row>
    <row r="101595" spans="27:27">
      <c r="AA101595" s="271"/>
    </row>
    <row r="101596" spans="27:27">
      <c r="AA101596" s="271"/>
    </row>
    <row r="101597" spans="27:27">
      <c r="AA101597" s="271"/>
    </row>
    <row r="101598" spans="27:27">
      <c r="AA101598" s="271"/>
    </row>
    <row r="101599" spans="27:27">
      <c r="AA101599" s="271"/>
    </row>
    <row r="101600" spans="27:27">
      <c r="AA101600" s="271"/>
    </row>
    <row r="101601" spans="27:27">
      <c r="AA101601" s="271"/>
    </row>
    <row r="101602" spans="27:27">
      <c r="AA101602" s="271"/>
    </row>
    <row r="101603" spans="27:27">
      <c r="AA101603" s="271"/>
    </row>
    <row r="101604" spans="27:27">
      <c r="AA101604" s="271"/>
    </row>
    <row r="101605" spans="27:27">
      <c r="AA101605" s="271"/>
    </row>
    <row r="101606" spans="27:27">
      <c r="AA101606" s="271"/>
    </row>
    <row r="101607" spans="27:27">
      <c r="AA101607" s="271"/>
    </row>
    <row r="101608" spans="27:27">
      <c r="AA101608" s="271"/>
    </row>
    <row r="101609" spans="27:27">
      <c r="AA101609" s="271"/>
    </row>
    <row r="101610" spans="27:27">
      <c r="AA101610" s="271"/>
    </row>
    <row r="101611" spans="27:27">
      <c r="AA101611" s="271"/>
    </row>
    <row r="101612" spans="27:27">
      <c r="AA101612" s="271"/>
    </row>
    <row r="101613" spans="27:27">
      <c r="AA101613" s="271"/>
    </row>
    <row r="101614" spans="27:27">
      <c r="AA101614" s="271"/>
    </row>
    <row r="101615" spans="27:27">
      <c r="AA101615" s="271"/>
    </row>
    <row r="101616" spans="27:27">
      <c r="AA101616" s="271"/>
    </row>
    <row r="101617" spans="27:27">
      <c r="AA101617" s="271"/>
    </row>
    <row r="101618" spans="27:27">
      <c r="AA101618" s="271"/>
    </row>
    <row r="101619" spans="27:27">
      <c r="AA101619" s="271"/>
    </row>
    <row r="101620" spans="27:27">
      <c r="AA101620" s="271"/>
    </row>
    <row r="101621" spans="27:27">
      <c r="AA101621" s="271"/>
    </row>
    <row r="101622" spans="27:27">
      <c r="AA101622" s="271"/>
    </row>
    <row r="101623" spans="27:27">
      <c r="AA101623" s="271"/>
    </row>
    <row r="101624" spans="27:27">
      <c r="AA101624" s="271"/>
    </row>
    <row r="101625" spans="27:27">
      <c r="AA101625" s="271"/>
    </row>
    <row r="101626" spans="27:27">
      <c r="AA101626" s="271"/>
    </row>
    <row r="101627" spans="27:27">
      <c r="AA101627" s="271"/>
    </row>
    <row r="101628" spans="27:27">
      <c r="AA101628" s="271"/>
    </row>
    <row r="101629" spans="27:27">
      <c r="AA101629" s="271"/>
    </row>
    <row r="101630" spans="27:27">
      <c r="AA101630" s="271"/>
    </row>
    <row r="101631" spans="27:27">
      <c r="AA101631" s="271"/>
    </row>
    <row r="101632" spans="27:27">
      <c r="AA101632" s="271"/>
    </row>
    <row r="101633" spans="27:27">
      <c r="AA101633" s="271"/>
    </row>
    <row r="101634" spans="27:27">
      <c r="AA101634" s="271"/>
    </row>
    <row r="101635" spans="27:27">
      <c r="AA101635" s="271"/>
    </row>
    <row r="101636" spans="27:27">
      <c r="AA101636" s="271"/>
    </row>
    <row r="101637" spans="27:27">
      <c r="AA101637" s="271"/>
    </row>
    <row r="101638" spans="27:27">
      <c r="AA101638" s="271"/>
    </row>
    <row r="101639" spans="27:27">
      <c r="AA101639" s="271"/>
    </row>
    <row r="101640" spans="27:27">
      <c r="AA101640" s="271"/>
    </row>
    <row r="101641" spans="27:27">
      <c r="AA101641" s="271"/>
    </row>
    <row r="101642" spans="27:27">
      <c r="AA101642" s="271"/>
    </row>
    <row r="101643" spans="27:27">
      <c r="AA101643" s="271"/>
    </row>
    <row r="101644" spans="27:27">
      <c r="AA101644" s="271"/>
    </row>
    <row r="101645" spans="27:27">
      <c r="AA101645" s="271"/>
    </row>
    <row r="101646" spans="27:27">
      <c r="AA101646" s="271"/>
    </row>
    <row r="101647" spans="27:27">
      <c r="AA101647" s="271"/>
    </row>
    <row r="101648" spans="27:27">
      <c r="AA101648" s="271"/>
    </row>
    <row r="101649" spans="27:27">
      <c r="AA101649" s="271"/>
    </row>
    <row r="101650" spans="27:27">
      <c r="AA101650" s="271"/>
    </row>
    <row r="101651" spans="27:27">
      <c r="AA101651" s="271"/>
    </row>
    <row r="101652" spans="27:27">
      <c r="AA101652" s="271"/>
    </row>
    <row r="101653" spans="27:27">
      <c r="AA101653" s="271"/>
    </row>
    <row r="101654" spans="27:27">
      <c r="AA101654" s="271"/>
    </row>
    <row r="101655" spans="27:27">
      <c r="AA101655" s="271"/>
    </row>
    <row r="101656" spans="27:27">
      <c r="AA101656" s="271"/>
    </row>
    <row r="101657" spans="27:27">
      <c r="AA101657" s="271"/>
    </row>
    <row r="101658" spans="27:27">
      <c r="AA101658" s="271"/>
    </row>
    <row r="101659" spans="27:27">
      <c r="AA101659" s="271"/>
    </row>
    <row r="101660" spans="27:27">
      <c r="AA101660" s="271"/>
    </row>
    <row r="101661" spans="27:27">
      <c r="AA101661" s="271"/>
    </row>
    <row r="101662" spans="27:27">
      <c r="AA101662" s="271"/>
    </row>
    <row r="101663" spans="27:27">
      <c r="AA101663" s="271"/>
    </row>
    <row r="101664" spans="27:27">
      <c r="AA101664" s="271"/>
    </row>
    <row r="101665" spans="27:27">
      <c r="AA101665" s="271"/>
    </row>
    <row r="101666" spans="27:27">
      <c r="AA101666" s="271"/>
    </row>
    <row r="101667" spans="27:27">
      <c r="AA101667" s="271"/>
    </row>
    <row r="101668" spans="27:27">
      <c r="AA101668" s="271"/>
    </row>
    <row r="101669" spans="27:27">
      <c r="AA101669" s="271"/>
    </row>
    <row r="101670" spans="27:27">
      <c r="AA101670" s="271"/>
    </row>
    <row r="101671" spans="27:27">
      <c r="AA101671" s="271"/>
    </row>
    <row r="101672" spans="27:27">
      <c r="AA101672" s="271"/>
    </row>
    <row r="101673" spans="27:27">
      <c r="AA101673" s="271"/>
    </row>
    <row r="101674" spans="27:27">
      <c r="AA101674" s="271"/>
    </row>
    <row r="101675" spans="27:27">
      <c r="AA101675" s="271"/>
    </row>
    <row r="101676" spans="27:27">
      <c r="AA101676" s="271"/>
    </row>
    <row r="101677" spans="27:27">
      <c r="AA101677" s="271"/>
    </row>
    <row r="101678" spans="27:27">
      <c r="AA101678" s="271"/>
    </row>
    <row r="101679" spans="27:27">
      <c r="AA101679" s="271"/>
    </row>
    <row r="101680" spans="27:27">
      <c r="AA101680" s="271"/>
    </row>
    <row r="101681" spans="27:27">
      <c r="AA101681" s="271"/>
    </row>
    <row r="101682" spans="27:27">
      <c r="AA101682" s="271"/>
    </row>
    <row r="101683" spans="27:27">
      <c r="AA101683" s="271"/>
    </row>
    <row r="101684" spans="27:27">
      <c r="AA101684" s="271"/>
    </row>
    <row r="101685" spans="27:27">
      <c r="AA101685" s="271"/>
    </row>
    <row r="101686" spans="27:27">
      <c r="AA101686" s="271"/>
    </row>
    <row r="101687" spans="27:27">
      <c r="AA101687" s="271"/>
    </row>
    <row r="101688" spans="27:27">
      <c r="AA101688" s="271"/>
    </row>
    <row r="101689" spans="27:27">
      <c r="AA101689" s="271"/>
    </row>
    <row r="101690" spans="27:27">
      <c r="AA101690" s="271"/>
    </row>
    <row r="101691" spans="27:27">
      <c r="AA101691" s="271"/>
    </row>
    <row r="101692" spans="27:27">
      <c r="AA101692" s="271"/>
    </row>
    <row r="101693" spans="27:27">
      <c r="AA101693" s="271"/>
    </row>
    <row r="101694" spans="27:27">
      <c r="AA101694" s="271"/>
    </row>
    <row r="101695" spans="27:27">
      <c r="AA101695" s="271"/>
    </row>
    <row r="101696" spans="27:27">
      <c r="AA101696" s="271"/>
    </row>
    <row r="101697" spans="27:27">
      <c r="AA101697" s="271"/>
    </row>
    <row r="101698" spans="27:27">
      <c r="AA101698" s="271"/>
    </row>
    <row r="101699" spans="27:27">
      <c r="AA101699" s="271"/>
    </row>
    <row r="101700" spans="27:27">
      <c r="AA101700" s="271"/>
    </row>
    <row r="101701" spans="27:27">
      <c r="AA101701" s="271"/>
    </row>
    <row r="101702" spans="27:27">
      <c r="AA101702" s="271"/>
    </row>
    <row r="101703" spans="27:27">
      <c r="AA101703" s="271"/>
    </row>
    <row r="101704" spans="27:27">
      <c r="AA101704" s="271"/>
    </row>
    <row r="101705" spans="27:27">
      <c r="AA101705" s="271"/>
    </row>
    <row r="101706" spans="27:27">
      <c r="AA101706" s="271"/>
    </row>
    <row r="101707" spans="27:27">
      <c r="AA101707" s="271"/>
    </row>
    <row r="101708" spans="27:27">
      <c r="AA101708" s="271"/>
    </row>
    <row r="101709" spans="27:27">
      <c r="AA101709" s="271"/>
    </row>
    <row r="101710" spans="27:27">
      <c r="AA101710" s="271"/>
    </row>
    <row r="101711" spans="27:27">
      <c r="AA101711" s="271"/>
    </row>
    <row r="101712" spans="27:27">
      <c r="AA101712" s="271"/>
    </row>
    <row r="101713" spans="27:27">
      <c r="AA101713" s="271"/>
    </row>
    <row r="101714" spans="27:27">
      <c r="AA101714" s="271"/>
    </row>
    <row r="101715" spans="27:27">
      <c r="AA101715" s="271"/>
    </row>
    <row r="101716" spans="27:27">
      <c r="AA101716" s="271"/>
    </row>
    <row r="101717" spans="27:27">
      <c r="AA101717" s="271"/>
    </row>
    <row r="101718" spans="27:27">
      <c r="AA101718" s="271"/>
    </row>
    <row r="101719" spans="27:27">
      <c r="AA101719" s="271"/>
    </row>
    <row r="101720" spans="27:27">
      <c r="AA101720" s="271"/>
    </row>
    <row r="101721" spans="27:27">
      <c r="AA101721" s="271"/>
    </row>
    <row r="101722" spans="27:27">
      <c r="AA101722" s="271"/>
    </row>
    <row r="101723" spans="27:27">
      <c r="AA101723" s="271"/>
    </row>
    <row r="101724" spans="27:27">
      <c r="AA101724" s="271"/>
    </row>
    <row r="101725" spans="27:27">
      <c r="AA101725" s="271"/>
    </row>
    <row r="101726" spans="27:27">
      <c r="AA101726" s="271"/>
    </row>
    <row r="101727" spans="27:27">
      <c r="AA101727" s="271"/>
    </row>
    <row r="101728" spans="27:27">
      <c r="AA101728" s="271"/>
    </row>
    <row r="101729" spans="27:27">
      <c r="AA101729" s="271"/>
    </row>
    <row r="101730" spans="27:27">
      <c r="AA101730" s="271"/>
    </row>
    <row r="101731" spans="27:27">
      <c r="AA101731" s="271"/>
    </row>
    <row r="101732" spans="27:27">
      <c r="AA101732" s="271"/>
    </row>
    <row r="101733" spans="27:27">
      <c r="AA101733" s="271"/>
    </row>
    <row r="101734" spans="27:27">
      <c r="AA101734" s="271"/>
    </row>
    <row r="101735" spans="27:27">
      <c r="AA101735" s="271"/>
    </row>
    <row r="101736" spans="27:27">
      <c r="AA101736" s="271"/>
    </row>
    <row r="101737" spans="27:27">
      <c r="AA101737" s="271"/>
    </row>
    <row r="101738" spans="27:27">
      <c r="AA101738" s="271"/>
    </row>
    <row r="101739" spans="27:27">
      <c r="AA101739" s="271"/>
    </row>
    <row r="101740" spans="27:27">
      <c r="AA101740" s="271"/>
    </row>
    <row r="101741" spans="27:27">
      <c r="AA101741" s="271"/>
    </row>
    <row r="101742" spans="27:27">
      <c r="AA101742" s="271"/>
    </row>
    <row r="101743" spans="27:27">
      <c r="AA101743" s="271"/>
    </row>
    <row r="101744" spans="27:27">
      <c r="AA101744" s="271"/>
    </row>
    <row r="101745" spans="27:27">
      <c r="AA101745" s="271"/>
    </row>
    <row r="101746" spans="27:27">
      <c r="AA101746" s="271"/>
    </row>
    <row r="101747" spans="27:27">
      <c r="AA101747" s="271"/>
    </row>
    <row r="101748" spans="27:27">
      <c r="AA101748" s="271"/>
    </row>
    <row r="101749" spans="27:27">
      <c r="AA101749" s="271"/>
    </row>
    <row r="101750" spans="27:27">
      <c r="AA101750" s="271"/>
    </row>
    <row r="101751" spans="27:27">
      <c r="AA101751" s="271"/>
    </row>
    <row r="101752" spans="27:27">
      <c r="AA101752" s="271"/>
    </row>
    <row r="101753" spans="27:27">
      <c r="AA101753" s="271"/>
    </row>
    <row r="101754" spans="27:27">
      <c r="AA101754" s="271"/>
    </row>
    <row r="101755" spans="27:27">
      <c r="AA101755" s="271"/>
    </row>
    <row r="101756" spans="27:27">
      <c r="AA101756" s="271"/>
    </row>
    <row r="101757" spans="27:27">
      <c r="AA101757" s="271"/>
    </row>
    <row r="101758" spans="27:27">
      <c r="AA101758" s="271"/>
    </row>
    <row r="101759" spans="27:27">
      <c r="AA101759" s="271"/>
    </row>
    <row r="101760" spans="27:27">
      <c r="AA101760" s="271"/>
    </row>
    <row r="101761" spans="27:27">
      <c r="AA101761" s="271"/>
    </row>
    <row r="101762" spans="27:27">
      <c r="AA101762" s="271"/>
    </row>
    <row r="101763" spans="27:27">
      <c r="AA101763" s="271"/>
    </row>
    <row r="101764" spans="27:27">
      <c r="AA101764" s="271"/>
    </row>
    <row r="101765" spans="27:27">
      <c r="AA101765" s="271"/>
    </row>
    <row r="101766" spans="27:27">
      <c r="AA101766" s="271"/>
    </row>
    <row r="101767" spans="27:27">
      <c r="AA101767" s="271"/>
    </row>
    <row r="101768" spans="27:27">
      <c r="AA101768" s="271"/>
    </row>
    <row r="101769" spans="27:27">
      <c r="AA101769" s="271"/>
    </row>
    <row r="101770" spans="27:27">
      <c r="AA101770" s="271"/>
    </row>
    <row r="101771" spans="27:27">
      <c r="AA101771" s="271"/>
    </row>
    <row r="101772" spans="27:27">
      <c r="AA101772" s="271"/>
    </row>
    <row r="101773" spans="27:27">
      <c r="AA101773" s="271"/>
    </row>
    <row r="101774" spans="27:27">
      <c r="AA101774" s="271"/>
    </row>
    <row r="101775" spans="27:27">
      <c r="AA101775" s="271"/>
    </row>
    <row r="101776" spans="27:27">
      <c r="AA101776" s="271"/>
    </row>
    <row r="101777" spans="27:27">
      <c r="AA101777" s="271"/>
    </row>
    <row r="101778" spans="27:27">
      <c r="AA101778" s="271"/>
    </row>
    <row r="101779" spans="27:27">
      <c r="AA101779" s="271"/>
    </row>
    <row r="101780" spans="27:27">
      <c r="AA101780" s="271"/>
    </row>
    <row r="101781" spans="27:27">
      <c r="AA101781" s="271"/>
    </row>
    <row r="101782" spans="27:27">
      <c r="AA101782" s="271"/>
    </row>
    <row r="101783" spans="27:27">
      <c r="AA101783" s="271"/>
    </row>
    <row r="101784" spans="27:27">
      <c r="AA101784" s="271"/>
    </row>
    <row r="101785" spans="27:27">
      <c r="AA101785" s="271"/>
    </row>
    <row r="101786" spans="27:27">
      <c r="AA101786" s="271"/>
    </row>
    <row r="101787" spans="27:27">
      <c r="AA101787" s="271"/>
    </row>
    <row r="101788" spans="27:27">
      <c r="AA101788" s="271"/>
    </row>
    <row r="101789" spans="27:27">
      <c r="AA101789" s="271"/>
    </row>
    <row r="101790" spans="27:27">
      <c r="AA101790" s="271"/>
    </row>
    <row r="101791" spans="27:27">
      <c r="AA101791" s="271"/>
    </row>
    <row r="101792" spans="27:27">
      <c r="AA101792" s="271"/>
    </row>
    <row r="101793" spans="27:27">
      <c r="AA101793" s="271"/>
    </row>
    <row r="101794" spans="27:27">
      <c r="AA101794" s="271"/>
    </row>
    <row r="101795" spans="27:27">
      <c r="AA101795" s="271"/>
    </row>
    <row r="101796" spans="27:27">
      <c r="AA101796" s="271"/>
    </row>
    <row r="101797" spans="27:27">
      <c r="AA101797" s="271"/>
    </row>
    <row r="101798" spans="27:27">
      <c r="AA101798" s="271"/>
    </row>
    <row r="101799" spans="27:27">
      <c r="AA101799" s="271"/>
    </row>
    <row r="101800" spans="27:27">
      <c r="AA101800" s="271"/>
    </row>
    <row r="101801" spans="27:27">
      <c r="AA101801" s="271"/>
    </row>
    <row r="101802" spans="27:27">
      <c r="AA101802" s="271"/>
    </row>
    <row r="101803" spans="27:27">
      <c r="AA101803" s="271"/>
    </row>
    <row r="101804" spans="27:27">
      <c r="AA101804" s="271"/>
    </row>
    <row r="101805" spans="27:27">
      <c r="AA101805" s="271"/>
    </row>
    <row r="101806" spans="27:27">
      <c r="AA101806" s="271"/>
    </row>
    <row r="101807" spans="27:27">
      <c r="AA101807" s="271"/>
    </row>
    <row r="101808" spans="27:27">
      <c r="AA101808" s="271"/>
    </row>
    <row r="101809" spans="27:27">
      <c r="AA101809" s="271"/>
    </row>
    <row r="101810" spans="27:27">
      <c r="AA101810" s="271"/>
    </row>
    <row r="101811" spans="27:27">
      <c r="AA101811" s="271"/>
    </row>
    <row r="101812" spans="27:27">
      <c r="AA101812" s="271"/>
    </row>
    <row r="101813" spans="27:27">
      <c r="AA101813" s="271"/>
    </row>
    <row r="101814" spans="27:27">
      <c r="AA101814" s="271"/>
    </row>
    <row r="101815" spans="27:27">
      <c r="AA101815" s="271"/>
    </row>
    <row r="101816" spans="27:27">
      <c r="AA101816" s="271"/>
    </row>
    <row r="101817" spans="27:27">
      <c r="AA101817" s="271"/>
    </row>
    <row r="101818" spans="27:27">
      <c r="AA101818" s="271"/>
    </row>
    <row r="101819" spans="27:27">
      <c r="AA101819" s="271"/>
    </row>
    <row r="101820" spans="27:27">
      <c r="AA101820" s="271"/>
    </row>
    <row r="101821" spans="27:27">
      <c r="AA101821" s="271"/>
    </row>
    <row r="101822" spans="27:27">
      <c r="AA101822" s="271"/>
    </row>
    <row r="101823" spans="27:27">
      <c r="AA101823" s="271"/>
    </row>
    <row r="101824" spans="27:27">
      <c r="AA101824" s="271"/>
    </row>
    <row r="101825" spans="27:27">
      <c r="AA101825" s="271"/>
    </row>
    <row r="101826" spans="27:27">
      <c r="AA101826" s="271"/>
    </row>
    <row r="101827" spans="27:27">
      <c r="AA101827" s="271"/>
    </row>
    <row r="101828" spans="27:27">
      <c r="AA101828" s="271"/>
    </row>
    <row r="101829" spans="27:27">
      <c r="AA101829" s="271"/>
    </row>
    <row r="101830" spans="27:27">
      <c r="AA101830" s="271"/>
    </row>
    <row r="101831" spans="27:27">
      <c r="AA101831" s="271"/>
    </row>
    <row r="101832" spans="27:27">
      <c r="AA101832" s="271"/>
    </row>
    <row r="101833" spans="27:27">
      <c r="AA101833" s="271"/>
    </row>
    <row r="101834" spans="27:27">
      <c r="AA101834" s="271"/>
    </row>
    <row r="101835" spans="27:27">
      <c r="AA101835" s="271"/>
    </row>
    <row r="101836" spans="27:27">
      <c r="AA101836" s="271"/>
    </row>
    <row r="101837" spans="27:27">
      <c r="AA101837" s="271"/>
    </row>
    <row r="101838" spans="27:27">
      <c r="AA101838" s="271"/>
    </row>
    <row r="101839" spans="27:27">
      <c r="AA101839" s="271"/>
    </row>
    <row r="101840" spans="27:27">
      <c r="AA101840" s="271"/>
    </row>
    <row r="101841" spans="27:27">
      <c r="AA101841" s="271"/>
    </row>
    <row r="101842" spans="27:27">
      <c r="AA101842" s="271"/>
    </row>
    <row r="101843" spans="27:27">
      <c r="AA101843" s="271"/>
    </row>
    <row r="101844" spans="27:27">
      <c r="AA101844" s="271"/>
    </row>
    <row r="101845" spans="27:27">
      <c r="AA101845" s="271"/>
    </row>
    <row r="101846" spans="27:27">
      <c r="AA101846" s="271"/>
    </row>
    <row r="101847" spans="27:27">
      <c r="AA101847" s="271"/>
    </row>
    <row r="101848" spans="27:27">
      <c r="AA101848" s="271"/>
    </row>
    <row r="101849" spans="27:27">
      <c r="AA101849" s="271"/>
    </row>
    <row r="101850" spans="27:27">
      <c r="AA101850" s="271"/>
    </row>
    <row r="101851" spans="27:27">
      <c r="AA101851" s="271"/>
    </row>
    <row r="101852" spans="27:27">
      <c r="AA101852" s="271"/>
    </row>
    <row r="101853" spans="27:27">
      <c r="AA101853" s="271"/>
    </row>
    <row r="101854" spans="27:27">
      <c r="AA101854" s="271"/>
    </row>
    <row r="101855" spans="27:27">
      <c r="AA101855" s="271"/>
    </row>
    <row r="101856" spans="27:27">
      <c r="AA101856" s="271"/>
    </row>
    <row r="101857" spans="27:27">
      <c r="AA101857" s="271"/>
    </row>
    <row r="101858" spans="27:27">
      <c r="AA101858" s="271"/>
    </row>
    <row r="101859" spans="27:27">
      <c r="AA101859" s="271"/>
    </row>
    <row r="101860" spans="27:27">
      <c r="AA101860" s="271"/>
    </row>
    <row r="101861" spans="27:27">
      <c r="AA101861" s="271"/>
    </row>
    <row r="101862" spans="27:27">
      <c r="AA101862" s="271"/>
    </row>
    <row r="101863" spans="27:27">
      <c r="AA101863" s="271"/>
    </row>
    <row r="101864" spans="27:27">
      <c r="AA101864" s="271"/>
    </row>
    <row r="101865" spans="27:27">
      <c r="AA101865" s="271"/>
    </row>
    <row r="101866" spans="27:27">
      <c r="AA101866" s="271"/>
    </row>
    <row r="101867" spans="27:27">
      <c r="AA101867" s="271"/>
    </row>
    <row r="101868" spans="27:27">
      <c r="AA101868" s="271"/>
    </row>
    <row r="101869" spans="27:27">
      <c r="AA101869" s="271"/>
    </row>
    <row r="101870" spans="27:27">
      <c r="AA101870" s="271"/>
    </row>
    <row r="101871" spans="27:27">
      <c r="AA101871" s="271"/>
    </row>
    <row r="101872" spans="27:27">
      <c r="AA101872" s="271"/>
    </row>
    <row r="101873" spans="27:27">
      <c r="AA101873" s="271"/>
    </row>
    <row r="101874" spans="27:27">
      <c r="AA101874" s="271"/>
    </row>
    <row r="101875" spans="27:27">
      <c r="AA101875" s="271"/>
    </row>
    <row r="101876" spans="27:27">
      <c r="AA101876" s="271"/>
    </row>
    <row r="101877" spans="27:27">
      <c r="AA101877" s="271"/>
    </row>
    <row r="101878" spans="27:27">
      <c r="AA101878" s="271"/>
    </row>
    <row r="101879" spans="27:27">
      <c r="AA101879" s="271"/>
    </row>
    <row r="101880" spans="27:27">
      <c r="AA101880" s="271"/>
    </row>
    <row r="101881" spans="27:27">
      <c r="AA101881" s="271"/>
    </row>
    <row r="101882" spans="27:27">
      <c r="AA101882" s="271"/>
    </row>
    <row r="101883" spans="27:27">
      <c r="AA101883" s="271"/>
    </row>
    <row r="101884" spans="27:27">
      <c r="AA101884" s="271"/>
    </row>
    <row r="101885" spans="27:27">
      <c r="AA101885" s="271"/>
    </row>
    <row r="101886" spans="27:27">
      <c r="AA101886" s="271"/>
    </row>
    <row r="101887" spans="27:27">
      <c r="AA101887" s="271"/>
    </row>
    <row r="101888" spans="27:27">
      <c r="AA101888" s="271"/>
    </row>
    <row r="101889" spans="27:27">
      <c r="AA101889" s="271"/>
    </row>
    <row r="101890" spans="27:27">
      <c r="AA101890" s="271"/>
    </row>
    <row r="101891" spans="27:27">
      <c r="AA101891" s="271"/>
    </row>
    <row r="101892" spans="27:27">
      <c r="AA101892" s="271"/>
    </row>
    <row r="101893" spans="27:27">
      <c r="AA101893" s="271"/>
    </row>
    <row r="101894" spans="27:27">
      <c r="AA101894" s="271"/>
    </row>
    <row r="101895" spans="27:27">
      <c r="AA101895" s="271"/>
    </row>
    <row r="101896" spans="27:27">
      <c r="AA101896" s="271"/>
    </row>
    <row r="101897" spans="27:27">
      <c r="AA101897" s="271"/>
    </row>
    <row r="101898" spans="27:27">
      <c r="AA101898" s="271"/>
    </row>
    <row r="101899" spans="27:27">
      <c r="AA101899" s="271"/>
    </row>
    <row r="101900" spans="27:27">
      <c r="AA101900" s="271"/>
    </row>
    <row r="101901" spans="27:27">
      <c r="AA101901" s="271"/>
    </row>
    <row r="101902" spans="27:27">
      <c r="AA101902" s="271"/>
    </row>
    <row r="101903" spans="27:27">
      <c r="AA101903" s="271"/>
    </row>
    <row r="101904" spans="27:27">
      <c r="AA101904" s="271"/>
    </row>
    <row r="101905" spans="27:27">
      <c r="AA101905" s="271"/>
    </row>
    <row r="101906" spans="27:27">
      <c r="AA101906" s="271"/>
    </row>
    <row r="101907" spans="27:27">
      <c r="AA101907" s="271"/>
    </row>
    <row r="101908" spans="27:27">
      <c r="AA101908" s="271"/>
    </row>
    <row r="101909" spans="27:27">
      <c r="AA101909" s="271"/>
    </row>
    <row r="101910" spans="27:27">
      <c r="AA101910" s="271"/>
    </row>
    <row r="101911" spans="27:27">
      <c r="AA101911" s="271"/>
    </row>
    <row r="101912" spans="27:27">
      <c r="AA101912" s="271"/>
    </row>
    <row r="101913" spans="27:27">
      <c r="AA101913" s="271"/>
    </row>
    <row r="101914" spans="27:27">
      <c r="AA101914" s="271"/>
    </row>
    <row r="101915" spans="27:27">
      <c r="AA101915" s="271"/>
    </row>
    <row r="101916" spans="27:27">
      <c r="AA101916" s="271"/>
    </row>
    <row r="101917" spans="27:27">
      <c r="AA101917" s="271"/>
    </row>
    <row r="101918" spans="27:27">
      <c r="AA101918" s="271"/>
    </row>
    <row r="101919" spans="27:27">
      <c r="AA101919" s="271"/>
    </row>
    <row r="101920" spans="27:27">
      <c r="AA101920" s="271"/>
    </row>
    <row r="101921" spans="27:27">
      <c r="AA101921" s="271"/>
    </row>
    <row r="101922" spans="27:27">
      <c r="AA101922" s="271"/>
    </row>
    <row r="101923" spans="27:27">
      <c r="AA101923" s="271"/>
    </row>
    <row r="101924" spans="27:27">
      <c r="AA101924" s="271"/>
    </row>
    <row r="101925" spans="27:27">
      <c r="AA101925" s="271"/>
    </row>
    <row r="101926" spans="27:27">
      <c r="AA101926" s="271"/>
    </row>
    <row r="101927" spans="27:27">
      <c r="AA101927" s="271"/>
    </row>
    <row r="101928" spans="27:27">
      <c r="AA101928" s="271"/>
    </row>
    <row r="101929" spans="27:27">
      <c r="AA101929" s="271"/>
    </row>
    <row r="101930" spans="27:27">
      <c r="AA101930" s="271"/>
    </row>
    <row r="101931" spans="27:27">
      <c r="AA101931" s="271"/>
    </row>
    <row r="101932" spans="27:27">
      <c r="AA101932" s="271"/>
    </row>
    <row r="101933" spans="27:27">
      <c r="AA101933" s="271"/>
    </row>
    <row r="101934" spans="27:27">
      <c r="AA101934" s="271"/>
    </row>
    <row r="101935" spans="27:27">
      <c r="AA101935" s="271"/>
    </row>
    <row r="101936" spans="27:27">
      <c r="AA101936" s="271"/>
    </row>
    <row r="101937" spans="27:27">
      <c r="AA101937" s="271"/>
    </row>
    <row r="101938" spans="27:27">
      <c r="AA101938" s="271"/>
    </row>
    <row r="101939" spans="27:27">
      <c r="AA101939" s="271"/>
    </row>
    <row r="101940" spans="27:27">
      <c r="AA101940" s="271"/>
    </row>
    <row r="101941" spans="27:27">
      <c r="AA101941" s="271"/>
    </row>
    <row r="101942" spans="27:27">
      <c r="AA101942" s="271"/>
    </row>
    <row r="101943" spans="27:27">
      <c r="AA101943" s="271"/>
    </row>
    <row r="101944" spans="27:27">
      <c r="AA101944" s="271"/>
    </row>
    <row r="101945" spans="27:27">
      <c r="AA101945" s="271"/>
    </row>
    <row r="101946" spans="27:27">
      <c r="AA101946" s="271"/>
    </row>
    <row r="101947" spans="27:27">
      <c r="AA101947" s="271"/>
    </row>
    <row r="101948" spans="27:27">
      <c r="AA101948" s="271"/>
    </row>
    <row r="101949" spans="27:27">
      <c r="AA101949" s="271"/>
    </row>
    <row r="101950" spans="27:27">
      <c r="AA101950" s="271"/>
    </row>
    <row r="101951" spans="27:27">
      <c r="AA101951" s="271"/>
    </row>
    <row r="101952" spans="27:27">
      <c r="AA101952" s="271"/>
    </row>
    <row r="101953" spans="27:27">
      <c r="AA101953" s="271"/>
    </row>
    <row r="101954" spans="27:27">
      <c r="AA101954" s="271"/>
    </row>
    <row r="101955" spans="27:27">
      <c r="AA101955" s="271"/>
    </row>
    <row r="101956" spans="27:27">
      <c r="AA101956" s="271"/>
    </row>
    <row r="101957" spans="27:27">
      <c r="AA101957" s="271"/>
    </row>
    <row r="101958" spans="27:27">
      <c r="AA101958" s="271"/>
    </row>
    <row r="101959" spans="27:27">
      <c r="AA101959" s="271"/>
    </row>
    <row r="101960" spans="27:27">
      <c r="AA101960" s="271"/>
    </row>
    <row r="101961" spans="27:27">
      <c r="AA101961" s="271"/>
    </row>
    <row r="101962" spans="27:27">
      <c r="AA101962" s="271"/>
    </row>
    <row r="101963" spans="27:27">
      <c r="AA101963" s="271"/>
    </row>
    <row r="101964" spans="27:27">
      <c r="AA101964" s="271"/>
    </row>
    <row r="101965" spans="27:27">
      <c r="AA101965" s="271"/>
    </row>
    <row r="101966" spans="27:27">
      <c r="AA101966" s="271"/>
    </row>
    <row r="101967" spans="27:27">
      <c r="AA101967" s="271"/>
    </row>
    <row r="101968" spans="27:27">
      <c r="AA101968" s="271"/>
    </row>
    <row r="101969" spans="27:27">
      <c r="AA101969" s="271"/>
    </row>
    <row r="101970" spans="27:27">
      <c r="AA101970" s="271"/>
    </row>
    <row r="101971" spans="27:27">
      <c r="AA101971" s="271"/>
    </row>
    <row r="101972" spans="27:27">
      <c r="AA101972" s="271"/>
    </row>
    <row r="101973" spans="27:27">
      <c r="AA101973" s="271"/>
    </row>
    <row r="101974" spans="27:27">
      <c r="AA101974" s="271"/>
    </row>
    <row r="101975" spans="27:27">
      <c r="AA101975" s="271"/>
    </row>
    <row r="101976" spans="27:27">
      <c r="AA101976" s="271"/>
    </row>
    <row r="101977" spans="27:27">
      <c r="AA101977" s="271"/>
    </row>
    <row r="101978" spans="27:27">
      <c r="AA101978" s="271"/>
    </row>
    <row r="101979" spans="27:27">
      <c r="AA101979" s="271"/>
    </row>
    <row r="101980" spans="27:27">
      <c r="AA101980" s="271"/>
    </row>
    <row r="101981" spans="27:27">
      <c r="AA101981" s="271"/>
    </row>
    <row r="101982" spans="27:27">
      <c r="AA101982" s="271"/>
    </row>
    <row r="101983" spans="27:27">
      <c r="AA101983" s="271"/>
    </row>
    <row r="101984" spans="27:27">
      <c r="AA101984" s="271"/>
    </row>
    <row r="101985" spans="27:27">
      <c r="AA101985" s="271"/>
    </row>
    <row r="101986" spans="27:27">
      <c r="AA101986" s="271"/>
    </row>
    <row r="101987" spans="27:27">
      <c r="AA101987" s="271"/>
    </row>
    <row r="101988" spans="27:27">
      <c r="AA101988" s="271"/>
    </row>
    <row r="101989" spans="27:27">
      <c r="AA101989" s="271"/>
    </row>
    <row r="101990" spans="27:27">
      <c r="AA101990" s="271"/>
    </row>
    <row r="101991" spans="27:27">
      <c r="AA101991" s="271"/>
    </row>
    <row r="101992" spans="27:27">
      <c r="AA101992" s="271"/>
    </row>
    <row r="101993" spans="27:27">
      <c r="AA101993" s="271"/>
    </row>
    <row r="101994" spans="27:27">
      <c r="AA101994" s="271"/>
    </row>
    <row r="101995" spans="27:27">
      <c r="AA101995" s="271"/>
    </row>
    <row r="101996" spans="27:27">
      <c r="AA101996" s="271"/>
    </row>
    <row r="101997" spans="27:27">
      <c r="AA101997" s="271"/>
    </row>
    <row r="101998" spans="27:27">
      <c r="AA101998" s="271"/>
    </row>
    <row r="101999" spans="27:27">
      <c r="AA101999" s="271"/>
    </row>
    <row r="102000" spans="27:27">
      <c r="AA102000" s="271"/>
    </row>
    <row r="102001" spans="27:27">
      <c r="AA102001" s="271"/>
    </row>
    <row r="102002" spans="27:27">
      <c r="AA102002" s="271"/>
    </row>
    <row r="102003" spans="27:27">
      <c r="AA102003" s="271"/>
    </row>
    <row r="102004" spans="27:27">
      <c r="AA102004" s="271"/>
    </row>
    <row r="102005" spans="27:27">
      <c r="AA102005" s="271"/>
    </row>
    <row r="102006" spans="27:27">
      <c r="AA102006" s="271"/>
    </row>
    <row r="102007" spans="27:27">
      <c r="AA102007" s="271"/>
    </row>
    <row r="102008" spans="27:27">
      <c r="AA102008" s="271"/>
    </row>
    <row r="102009" spans="27:27">
      <c r="AA102009" s="271"/>
    </row>
    <row r="102010" spans="27:27">
      <c r="AA102010" s="271"/>
    </row>
    <row r="102011" spans="27:27">
      <c r="AA102011" s="271"/>
    </row>
    <row r="102012" spans="27:27">
      <c r="AA102012" s="271"/>
    </row>
    <row r="102013" spans="27:27">
      <c r="AA102013" s="271"/>
    </row>
    <row r="102014" spans="27:27">
      <c r="AA102014" s="271"/>
    </row>
    <row r="102015" spans="27:27">
      <c r="AA102015" s="271"/>
    </row>
    <row r="102016" spans="27:27">
      <c r="AA102016" s="271"/>
    </row>
    <row r="102017" spans="27:27">
      <c r="AA102017" s="271"/>
    </row>
    <row r="102018" spans="27:27">
      <c r="AA102018" s="271"/>
    </row>
    <row r="102019" spans="27:27">
      <c r="AA102019" s="271"/>
    </row>
    <row r="102020" spans="27:27">
      <c r="AA102020" s="271"/>
    </row>
    <row r="102021" spans="27:27">
      <c r="AA102021" s="271"/>
    </row>
    <row r="102022" spans="27:27">
      <c r="AA102022" s="271"/>
    </row>
    <row r="102023" spans="27:27">
      <c r="AA102023" s="271"/>
    </row>
    <row r="102024" spans="27:27">
      <c r="AA102024" s="271"/>
    </row>
    <row r="102025" spans="27:27">
      <c r="AA102025" s="271"/>
    </row>
    <row r="102026" spans="27:27">
      <c r="AA102026" s="271"/>
    </row>
    <row r="102027" spans="27:27">
      <c r="AA102027" s="271"/>
    </row>
    <row r="102028" spans="27:27">
      <c r="AA102028" s="271"/>
    </row>
    <row r="102029" spans="27:27">
      <c r="AA102029" s="271"/>
    </row>
    <row r="102030" spans="27:27">
      <c r="AA102030" s="271"/>
    </row>
    <row r="102031" spans="27:27">
      <c r="AA102031" s="271"/>
    </row>
    <row r="102032" spans="27:27">
      <c r="AA102032" s="271"/>
    </row>
    <row r="102033" spans="27:27">
      <c r="AA102033" s="271"/>
    </row>
    <row r="102034" spans="27:27">
      <c r="AA102034" s="271"/>
    </row>
    <row r="102035" spans="27:27">
      <c r="AA102035" s="271"/>
    </row>
    <row r="102036" spans="27:27">
      <c r="AA102036" s="271"/>
    </row>
    <row r="102037" spans="27:27">
      <c r="AA102037" s="271"/>
    </row>
    <row r="102038" spans="27:27">
      <c r="AA102038" s="271"/>
    </row>
    <row r="102039" spans="27:27">
      <c r="AA102039" s="271"/>
    </row>
    <row r="102040" spans="27:27">
      <c r="AA102040" s="271"/>
    </row>
    <row r="102041" spans="27:27">
      <c r="AA102041" s="271"/>
    </row>
    <row r="102042" spans="27:27">
      <c r="AA102042" s="271"/>
    </row>
    <row r="102043" spans="27:27">
      <c r="AA102043" s="271"/>
    </row>
    <row r="102044" spans="27:27">
      <c r="AA102044" s="271"/>
    </row>
    <row r="102045" spans="27:27">
      <c r="AA102045" s="271"/>
    </row>
    <row r="102046" spans="27:27">
      <c r="AA102046" s="271"/>
    </row>
    <row r="102047" spans="27:27">
      <c r="AA102047" s="271"/>
    </row>
    <row r="102048" spans="27:27">
      <c r="AA102048" s="271"/>
    </row>
    <row r="102049" spans="27:27">
      <c r="AA102049" s="271"/>
    </row>
    <row r="102050" spans="27:27">
      <c r="AA102050" s="271"/>
    </row>
    <row r="102051" spans="27:27">
      <c r="AA102051" s="271"/>
    </row>
    <row r="102052" spans="27:27">
      <c r="AA102052" s="271"/>
    </row>
    <row r="102053" spans="27:27">
      <c r="AA102053" s="271"/>
    </row>
    <row r="102054" spans="27:27">
      <c r="AA102054" s="271"/>
    </row>
    <row r="102055" spans="27:27">
      <c r="AA102055" s="271"/>
    </row>
    <row r="102056" spans="27:27">
      <c r="AA102056" s="271"/>
    </row>
    <row r="102057" spans="27:27">
      <c r="AA102057" s="271"/>
    </row>
    <row r="102058" spans="27:27">
      <c r="AA102058" s="271"/>
    </row>
    <row r="102059" spans="27:27">
      <c r="AA102059" s="271"/>
    </row>
    <row r="102060" spans="27:27">
      <c r="AA102060" s="271"/>
    </row>
    <row r="102061" spans="27:27">
      <c r="AA102061" s="271"/>
    </row>
    <row r="102062" spans="27:27">
      <c r="AA102062" s="271"/>
    </row>
    <row r="102063" spans="27:27">
      <c r="AA102063" s="271"/>
    </row>
    <row r="102064" spans="27:27">
      <c r="AA102064" s="271"/>
    </row>
    <row r="102065" spans="27:27">
      <c r="AA102065" s="271"/>
    </row>
    <row r="102066" spans="27:27">
      <c r="AA102066" s="271"/>
    </row>
    <row r="102067" spans="27:27">
      <c r="AA102067" s="271"/>
    </row>
    <row r="102068" spans="27:27">
      <c r="AA102068" s="271"/>
    </row>
    <row r="102069" spans="27:27">
      <c r="AA102069" s="271"/>
    </row>
    <row r="102070" spans="27:27">
      <c r="AA102070" s="271"/>
    </row>
    <row r="102071" spans="27:27">
      <c r="AA102071" s="271"/>
    </row>
    <row r="102072" spans="27:27">
      <c r="AA102072" s="271"/>
    </row>
    <row r="102073" spans="27:27">
      <c r="AA102073" s="271"/>
    </row>
    <row r="102074" spans="27:27">
      <c r="AA102074" s="271"/>
    </row>
    <row r="102075" spans="27:27">
      <c r="AA102075" s="271"/>
    </row>
    <row r="102076" spans="27:27">
      <c r="AA102076" s="271"/>
    </row>
    <row r="102077" spans="27:27">
      <c r="AA102077" s="271"/>
    </row>
    <row r="102078" spans="27:27">
      <c r="AA102078" s="271"/>
    </row>
    <row r="102079" spans="27:27">
      <c r="AA102079" s="271"/>
    </row>
    <row r="102080" spans="27:27">
      <c r="AA102080" s="271"/>
    </row>
    <row r="102081" spans="27:27">
      <c r="AA102081" s="271"/>
    </row>
    <row r="102082" spans="27:27">
      <c r="AA102082" s="271"/>
    </row>
    <row r="102083" spans="27:27">
      <c r="AA102083" s="271"/>
    </row>
    <row r="102084" spans="27:27">
      <c r="AA102084" s="271"/>
    </row>
    <row r="102085" spans="27:27">
      <c r="AA102085" s="271"/>
    </row>
    <row r="102086" spans="27:27">
      <c r="AA102086" s="271"/>
    </row>
    <row r="102087" spans="27:27">
      <c r="AA102087" s="271"/>
    </row>
    <row r="102088" spans="27:27">
      <c r="AA102088" s="271"/>
    </row>
    <row r="102089" spans="27:27">
      <c r="AA102089" s="271"/>
    </row>
    <row r="102090" spans="27:27">
      <c r="AA102090" s="271"/>
    </row>
    <row r="102091" spans="27:27">
      <c r="AA102091" s="271"/>
    </row>
    <row r="102092" spans="27:27">
      <c r="AA102092" s="271"/>
    </row>
    <row r="102093" spans="27:27">
      <c r="AA102093" s="271"/>
    </row>
    <row r="102094" spans="27:27">
      <c r="AA102094" s="271"/>
    </row>
    <row r="102095" spans="27:27">
      <c r="AA102095" s="271"/>
    </row>
    <row r="102096" spans="27:27">
      <c r="AA102096" s="271"/>
    </row>
    <row r="102097" spans="27:27">
      <c r="AA102097" s="271"/>
    </row>
    <row r="102098" spans="27:27">
      <c r="AA102098" s="271"/>
    </row>
    <row r="102099" spans="27:27">
      <c r="AA102099" s="271"/>
    </row>
    <row r="102100" spans="27:27">
      <c r="AA102100" s="271"/>
    </row>
    <row r="102101" spans="27:27">
      <c r="AA102101" s="271"/>
    </row>
    <row r="102102" spans="27:27">
      <c r="AA102102" s="271"/>
    </row>
    <row r="102103" spans="27:27">
      <c r="AA102103" s="271"/>
    </row>
    <row r="102104" spans="27:27">
      <c r="AA102104" s="271"/>
    </row>
    <row r="102105" spans="27:27">
      <c r="AA102105" s="271"/>
    </row>
    <row r="102106" spans="27:27">
      <c r="AA102106" s="271"/>
    </row>
    <row r="102107" spans="27:27">
      <c r="AA102107" s="271"/>
    </row>
    <row r="102108" spans="27:27">
      <c r="AA102108" s="271"/>
    </row>
    <row r="102109" spans="27:27">
      <c r="AA102109" s="271"/>
    </row>
    <row r="102110" spans="27:27">
      <c r="AA102110" s="271"/>
    </row>
    <row r="102111" spans="27:27">
      <c r="AA102111" s="271"/>
    </row>
    <row r="102112" spans="27:27">
      <c r="AA102112" s="271"/>
    </row>
    <row r="102113" spans="27:27">
      <c r="AA102113" s="271"/>
    </row>
    <row r="102114" spans="27:27">
      <c r="AA102114" s="271"/>
    </row>
    <row r="102115" spans="27:27">
      <c r="AA102115" s="271"/>
    </row>
    <row r="102116" spans="27:27">
      <c r="AA102116" s="271"/>
    </row>
    <row r="102117" spans="27:27">
      <c r="AA102117" s="271"/>
    </row>
    <row r="102118" spans="27:27">
      <c r="AA102118" s="271"/>
    </row>
    <row r="102119" spans="27:27">
      <c r="AA102119" s="271"/>
    </row>
    <row r="102120" spans="27:27">
      <c r="AA102120" s="271"/>
    </row>
    <row r="102121" spans="27:27">
      <c r="AA102121" s="271"/>
    </row>
    <row r="102122" spans="27:27">
      <c r="AA102122" s="271"/>
    </row>
    <row r="102123" spans="27:27">
      <c r="AA102123" s="271"/>
    </row>
    <row r="102124" spans="27:27">
      <c r="AA102124" s="271"/>
    </row>
    <row r="102125" spans="27:27">
      <c r="AA102125" s="271"/>
    </row>
    <row r="102126" spans="27:27">
      <c r="AA102126" s="271"/>
    </row>
    <row r="102127" spans="27:27">
      <c r="AA102127" s="271"/>
    </row>
    <row r="102128" spans="27:27">
      <c r="AA102128" s="271"/>
    </row>
    <row r="102129" spans="27:27">
      <c r="AA102129" s="271"/>
    </row>
    <row r="102130" spans="27:27">
      <c r="AA102130" s="271"/>
    </row>
    <row r="102131" spans="27:27">
      <c r="AA102131" s="271"/>
    </row>
    <row r="102132" spans="27:27">
      <c r="AA102132" s="271"/>
    </row>
    <row r="102133" spans="27:27">
      <c r="AA102133" s="271"/>
    </row>
    <row r="102134" spans="27:27">
      <c r="AA102134" s="271"/>
    </row>
    <row r="102135" spans="27:27">
      <c r="AA102135" s="271"/>
    </row>
    <row r="102136" spans="27:27">
      <c r="AA102136" s="271"/>
    </row>
    <row r="102137" spans="27:27">
      <c r="AA102137" s="271"/>
    </row>
    <row r="102138" spans="27:27">
      <c r="AA102138" s="271"/>
    </row>
    <row r="102139" spans="27:27">
      <c r="AA102139" s="271"/>
    </row>
    <row r="102140" spans="27:27">
      <c r="AA102140" s="271"/>
    </row>
    <row r="102141" spans="27:27">
      <c r="AA102141" s="271"/>
    </row>
    <row r="102142" spans="27:27">
      <c r="AA102142" s="271"/>
    </row>
    <row r="102143" spans="27:27">
      <c r="AA102143" s="271"/>
    </row>
    <row r="102144" spans="27:27">
      <c r="AA102144" s="271"/>
    </row>
    <row r="102145" spans="27:27">
      <c r="AA102145" s="271"/>
    </row>
    <row r="102146" spans="27:27">
      <c r="AA102146" s="271"/>
    </row>
    <row r="102147" spans="27:27">
      <c r="AA102147" s="271"/>
    </row>
    <row r="102148" spans="27:27">
      <c r="AA102148" s="271"/>
    </row>
    <row r="102149" spans="27:27">
      <c r="AA102149" s="271"/>
    </row>
    <row r="102150" spans="27:27">
      <c r="AA102150" s="271"/>
    </row>
    <row r="102151" spans="27:27">
      <c r="AA102151" s="271"/>
    </row>
    <row r="102152" spans="27:27">
      <c r="AA102152" s="271"/>
    </row>
    <row r="102153" spans="27:27">
      <c r="AA102153" s="271"/>
    </row>
    <row r="102154" spans="27:27">
      <c r="AA102154" s="271"/>
    </row>
    <row r="102155" spans="27:27">
      <c r="AA102155" s="271"/>
    </row>
    <row r="102156" spans="27:27">
      <c r="AA102156" s="271"/>
    </row>
    <row r="102157" spans="27:27">
      <c r="AA102157" s="271"/>
    </row>
    <row r="102158" spans="27:27">
      <c r="AA102158" s="271"/>
    </row>
    <row r="102159" spans="27:27">
      <c r="AA102159" s="271"/>
    </row>
    <row r="102160" spans="27:27">
      <c r="AA102160" s="271"/>
    </row>
    <row r="102161" spans="27:27">
      <c r="AA102161" s="271"/>
    </row>
    <row r="102162" spans="27:27">
      <c r="AA102162" s="271"/>
    </row>
    <row r="102163" spans="27:27">
      <c r="AA102163" s="271"/>
    </row>
    <row r="102164" spans="27:27">
      <c r="AA102164" s="271"/>
    </row>
    <row r="102165" spans="27:27">
      <c r="AA102165" s="271"/>
    </row>
    <row r="102166" spans="27:27">
      <c r="AA102166" s="271"/>
    </row>
    <row r="102167" spans="27:27">
      <c r="AA102167" s="271"/>
    </row>
    <row r="102168" spans="27:27">
      <c r="AA102168" s="271"/>
    </row>
    <row r="102169" spans="27:27">
      <c r="AA102169" s="271"/>
    </row>
    <row r="102170" spans="27:27">
      <c r="AA102170" s="271"/>
    </row>
    <row r="102171" spans="27:27">
      <c r="AA102171" s="271"/>
    </row>
    <row r="102172" spans="27:27">
      <c r="AA102172" s="271"/>
    </row>
    <row r="102173" spans="27:27">
      <c r="AA102173" s="271"/>
    </row>
    <row r="102174" spans="27:27">
      <c r="AA102174" s="271"/>
    </row>
    <row r="102175" spans="27:27">
      <c r="AA102175" s="271"/>
    </row>
    <row r="102176" spans="27:27">
      <c r="AA102176" s="271"/>
    </row>
    <row r="102177" spans="27:27">
      <c r="AA102177" s="271"/>
    </row>
    <row r="102178" spans="27:27">
      <c r="AA102178" s="271"/>
    </row>
    <row r="102179" spans="27:27">
      <c r="AA102179" s="271"/>
    </row>
    <row r="102180" spans="27:27">
      <c r="AA102180" s="271"/>
    </row>
    <row r="102181" spans="27:27">
      <c r="AA102181" s="271"/>
    </row>
    <row r="102182" spans="27:27">
      <c r="AA102182" s="271"/>
    </row>
    <row r="102183" spans="27:27">
      <c r="AA102183" s="271"/>
    </row>
    <row r="102184" spans="27:27">
      <c r="AA102184" s="271"/>
    </row>
    <row r="102185" spans="27:27">
      <c r="AA102185" s="271"/>
    </row>
    <row r="102186" spans="27:27">
      <c r="AA102186" s="271"/>
    </row>
    <row r="102187" spans="27:27">
      <c r="AA102187" s="271"/>
    </row>
    <row r="102188" spans="27:27">
      <c r="AA102188" s="271"/>
    </row>
    <row r="102189" spans="27:27">
      <c r="AA102189" s="271"/>
    </row>
    <row r="102190" spans="27:27">
      <c r="AA102190" s="271"/>
    </row>
    <row r="102191" spans="27:27">
      <c r="AA102191" s="271"/>
    </row>
    <row r="102192" spans="27:27">
      <c r="AA102192" s="271"/>
    </row>
    <row r="102193" spans="27:27">
      <c r="AA102193" s="271"/>
    </row>
    <row r="102194" spans="27:27">
      <c r="AA102194" s="271"/>
    </row>
    <row r="102195" spans="27:27">
      <c r="AA102195" s="271"/>
    </row>
    <row r="102196" spans="27:27">
      <c r="AA102196" s="271"/>
    </row>
    <row r="102197" spans="27:27">
      <c r="AA102197" s="271"/>
    </row>
    <row r="102198" spans="27:27">
      <c r="AA102198" s="271"/>
    </row>
    <row r="102199" spans="27:27">
      <c r="AA102199" s="271"/>
    </row>
    <row r="102200" spans="27:27">
      <c r="AA102200" s="271"/>
    </row>
    <row r="102201" spans="27:27">
      <c r="AA102201" s="271"/>
    </row>
    <row r="102202" spans="27:27">
      <c r="AA102202" s="271"/>
    </row>
    <row r="102203" spans="27:27">
      <c r="AA102203" s="271"/>
    </row>
    <row r="102204" spans="27:27">
      <c r="AA102204" s="271"/>
    </row>
    <row r="102205" spans="27:27">
      <c r="AA102205" s="271"/>
    </row>
    <row r="102206" spans="27:27">
      <c r="AA102206" s="271"/>
    </row>
    <row r="102207" spans="27:27">
      <c r="AA102207" s="271"/>
    </row>
    <row r="102208" spans="27:27">
      <c r="AA102208" s="271"/>
    </row>
    <row r="102209" spans="27:27">
      <c r="AA102209" s="271"/>
    </row>
    <row r="102210" spans="27:27">
      <c r="AA102210" s="271"/>
    </row>
    <row r="102211" spans="27:27">
      <c r="AA102211" s="271"/>
    </row>
    <row r="102212" spans="27:27">
      <c r="AA102212" s="271"/>
    </row>
    <row r="102213" spans="27:27">
      <c r="AA102213" s="271"/>
    </row>
    <row r="102214" spans="27:27">
      <c r="AA102214" s="271"/>
    </row>
    <row r="102215" spans="27:27">
      <c r="AA102215" s="271"/>
    </row>
    <row r="102216" spans="27:27">
      <c r="AA102216" s="271"/>
    </row>
    <row r="102217" spans="27:27">
      <c r="AA102217" s="271"/>
    </row>
    <row r="102218" spans="27:27">
      <c r="AA102218" s="271"/>
    </row>
    <row r="102219" spans="27:27">
      <c r="AA102219" s="271"/>
    </row>
    <row r="102220" spans="27:27">
      <c r="AA102220" s="271"/>
    </row>
    <row r="102221" spans="27:27">
      <c r="AA102221" s="271"/>
    </row>
    <row r="102222" spans="27:27">
      <c r="AA102222" s="271"/>
    </row>
    <row r="102223" spans="27:27">
      <c r="AA102223" s="271"/>
    </row>
    <row r="102224" spans="27:27">
      <c r="AA102224" s="271"/>
    </row>
    <row r="102225" spans="27:27">
      <c r="AA102225" s="271"/>
    </row>
    <row r="102226" spans="27:27">
      <c r="AA102226" s="271"/>
    </row>
    <row r="102227" spans="27:27">
      <c r="AA102227" s="271"/>
    </row>
    <row r="102228" spans="27:27">
      <c r="AA102228" s="271"/>
    </row>
    <row r="102229" spans="27:27">
      <c r="AA102229" s="271"/>
    </row>
    <row r="102230" spans="27:27">
      <c r="AA102230" s="271"/>
    </row>
    <row r="102231" spans="27:27">
      <c r="AA102231" s="271"/>
    </row>
    <row r="102232" spans="27:27">
      <c r="AA102232" s="271"/>
    </row>
    <row r="102233" spans="27:27">
      <c r="AA102233" s="271"/>
    </row>
    <row r="102234" spans="27:27">
      <c r="AA102234" s="271"/>
    </row>
    <row r="102235" spans="27:27">
      <c r="AA102235" s="271"/>
    </row>
    <row r="102236" spans="27:27">
      <c r="AA102236" s="271"/>
    </row>
    <row r="102237" spans="27:27">
      <c r="AA102237" s="271"/>
    </row>
    <row r="102238" spans="27:27">
      <c r="AA102238" s="271"/>
    </row>
    <row r="102239" spans="27:27">
      <c r="AA102239" s="271"/>
    </row>
    <row r="102240" spans="27:27">
      <c r="AA102240" s="271"/>
    </row>
    <row r="102241" spans="27:27">
      <c r="AA102241" s="271"/>
    </row>
    <row r="102242" spans="27:27">
      <c r="AA102242" s="271"/>
    </row>
    <row r="102243" spans="27:27">
      <c r="AA102243" s="271"/>
    </row>
    <row r="102244" spans="27:27">
      <c r="AA102244" s="271"/>
    </row>
    <row r="102245" spans="27:27">
      <c r="AA102245" s="271"/>
    </row>
    <row r="102246" spans="27:27">
      <c r="AA102246" s="271"/>
    </row>
    <row r="102247" spans="27:27">
      <c r="AA102247" s="271"/>
    </row>
    <row r="102248" spans="27:27">
      <c r="AA102248" s="271"/>
    </row>
    <row r="102249" spans="27:27">
      <c r="AA102249" s="271"/>
    </row>
    <row r="102250" spans="27:27">
      <c r="AA102250" s="271"/>
    </row>
    <row r="102251" spans="27:27">
      <c r="AA102251" s="271"/>
    </row>
    <row r="102252" spans="27:27">
      <c r="AA102252" s="271"/>
    </row>
    <row r="102253" spans="27:27">
      <c r="AA102253" s="271"/>
    </row>
    <row r="102254" spans="27:27">
      <c r="AA102254" s="271"/>
    </row>
    <row r="102255" spans="27:27">
      <c r="AA102255" s="271"/>
    </row>
    <row r="102256" spans="27:27">
      <c r="AA102256" s="271"/>
    </row>
    <row r="102257" spans="27:27">
      <c r="AA102257" s="271"/>
    </row>
    <row r="102258" spans="27:27">
      <c r="AA102258" s="271"/>
    </row>
    <row r="102259" spans="27:27">
      <c r="AA102259" s="271"/>
    </row>
    <row r="102260" spans="27:27">
      <c r="AA102260" s="271"/>
    </row>
    <row r="102261" spans="27:27">
      <c r="AA102261" s="271"/>
    </row>
    <row r="102262" spans="27:27">
      <c r="AA102262" s="271"/>
    </row>
    <row r="102263" spans="27:27">
      <c r="AA102263" s="271"/>
    </row>
    <row r="102264" spans="27:27">
      <c r="AA102264" s="271"/>
    </row>
    <row r="102265" spans="27:27">
      <c r="AA102265" s="271"/>
    </row>
    <row r="102266" spans="27:27">
      <c r="AA102266" s="271"/>
    </row>
    <row r="102267" spans="27:27">
      <c r="AA102267" s="271"/>
    </row>
    <row r="102268" spans="27:27">
      <c r="AA102268" s="271"/>
    </row>
    <row r="102269" spans="27:27">
      <c r="AA102269" s="271"/>
    </row>
    <row r="102270" spans="27:27">
      <c r="AA102270" s="271"/>
    </row>
    <row r="102271" spans="27:27">
      <c r="AA102271" s="271"/>
    </row>
    <row r="102272" spans="27:27">
      <c r="AA102272" s="271"/>
    </row>
    <row r="102273" spans="27:27">
      <c r="AA102273" s="271"/>
    </row>
    <row r="102274" spans="27:27">
      <c r="AA102274" s="271"/>
    </row>
    <row r="102275" spans="27:27">
      <c r="AA102275" s="271"/>
    </row>
    <row r="102276" spans="27:27">
      <c r="AA102276" s="271"/>
    </row>
    <row r="102277" spans="27:27">
      <c r="AA102277" s="271"/>
    </row>
    <row r="102278" spans="27:27">
      <c r="AA102278" s="271"/>
    </row>
    <row r="102279" spans="27:27">
      <c r="AA102279" s="271"/>
    </row>
    <row r="102280" spans="27:27">
      <c r="AA102280" s="271"/>
    </row>
    <row r="102281" spans="27:27">
      <c r="AA102281" s="271"/>
    </row>
    <row r="102282" spans="27:27">
      <c r="AA102282" s="271"/>
    </row>
    <row r="102283" spans="27:27">
      <c r="AA102283" s="271"/>
    </row>
    <row r="102284" spans="27:27">
      <c r="AA102284" s="271"/>
    </row>
    <row r="102285" spans="27:27">
      <c r="AA102285" s="271"/>
    </row>
    <row r="102286" spans="27:27">
      <c r="AA102286" s="271"/>
    </row>
    <row r="102287" spans="27:27">
      <c r="AA102287" s="271"/>
    </row>
    <row r="102288" spans="27:27">
      <c r="AA102288" s="271"/>
    </row>
    <row r="102289" spans="27:27">
      <c r="AA102289" s="271"/>
    </row>
    <row r="102290" spans="27:27">
      <c r="AA102290" s="271"/>
    </row>
    <row r="102291" spans="27:27">
      <c r="AA102291" s="271"/>
    </row>
    <row r="102292" spans="27:27">
      <c r="AA102292" s="271"/>
    </row>
    <row r="102293" spans="27:27">
      <c r="AA102293" s="271"/>
    </row>
    <row r="102294" spans="27:27">
      <c r="AA102294" s="271"/>
    </row>
    <row r="102295" spans="27:27">
      <c r="AA102295" s="271"/>
    </row>
    <row r="102296" spans="27:27">
      <c r="AA102296" s="271"/>
    </row>
    <row r="102297" spans="27:27">
      <c r="AA102297" s="271"/>
    </row>
    <row r="102298" spans="27:27">
      <c r="AA102298" s="271"/>
    </row>
    <row r="102299" spans="27:27">
      <c r="AA102299" s="271"/>
    </row>
    <row r="102300" spans="27:27">
      <c r="AA102300" s="271"/>
    </row>
    <row r="102301" spans="27:27">
      <c r="AA102301" s="271"/>
    </row>
    <row r="102302" spans="27:27">
      <c r="AA102302" s="271"/>
    </row>
    <row r="102303" spans="27:27">
      <c r="AA102303" s="271"/>
    </row>
    <row r="102304" spans="27:27">
      <c r="AA102304" s="271"/>
    </row>
    <row r="102305" spans="27:27">
      <c r="AA102305" s="271"/>
    </row>
    <row r="102306" spans="27:27">
      <c r="AA102306" s="271"/>
    </row>
    <row r="102307" spans="27:27">
      <c r="AA102307" s="271"/>
    </row>
    <row r="102308" spans="27:27">
      <c r="AA102308" s="271"/>
    </row>
    <row r="102309" spans="27:27">
      <c r="AA102309" s="271"/>
    </row>
    <row r="102310" spans="27:27">
      <c r="AA102310" s="271"/>
    </row>
    <row r="102311" spans="27:27">
      <c r="AA102311" s="271"/>
    </row>
    <row r="102312" spans="27:27">
      <c r="AA102312" s="271"/>
    </row>
    <row r="102313" spans="27:27">
      <c r="AA102313" s="271"/>
    </row>
    <row r="102314" spans="27:27">
      <c r="AA102314" s="271"/>
    </row>
    <row r="102315" spans="27:27">
      <c r="AA102315" s="271"/>
    </row>
    <row r="102316" spans="27:27">
      <c r="AA102316" s="271"/>
    </row>
    <row r="102317" spans="27:27">
      <c r="AA102317" s="271"/>
    </row>
    <row r="102318" spans="27:27">
      <c r="AA102318" s="271"/>
    </row>
    <row r="102319" spans="27:27">
      <c r="AA102319" s="271"/>
    </row>
    <row r="102320" spans="27:27">
      <c r="AA102320" s="271"/>
    </row>
    <row r="102321" spans="27:27">
      <c r="AA102321" s="271"/>
    </row>
    <row r="102322" spans="27:27">
      <c r="AA102322" s="271"/>
    </row>
    <row r="102323" spans="27:27">
      <c r="AA102323" s="271"/>
    </row>
    <row r="102324" spans="27:27">
      <c r="AA102324" s="271"/>
    </row>
    <row r="102325" spans="27:27">
      <c r="AA102325" s="271"/>
    </row>
    <row r="102326" spans="27:27">
      <c r="AA102326" s="271"/>
    </row>
    <row r="102327" spans="27:27">
      <c r="AA102327" s="271"/>
    </row>
    <row r="102328" spans="27:27">
      <c r="AA102328" s="271"/>
    </row>
    <row r="102329" spans="27:27">
      <c r="AA102329" s="271"/>
    </row>
    <row r="102330" spans="27:27">
      <c r="AA102330" s="271"/>
    </row>
    <row r="102331" spans="27:27">
      <c r="AA102331" s="271"/>
    </row>
    <row r="102332" spans="27:27">
      <c r="AA102332" s="271"/>
    </row>
    <row r="102333" spans="27:27">
      <c r="AA102333" s="271"/>
    </row>
    <row r="102334" spans="27:27">
      <c r="AA102334" s="271"/>
    </row>
    <row r="102335" spans="27:27">
      <c r="AA102335" s="271"/>
    </row>
    <row r="102336" spans="27:27">
      <c r="AA102336" s="271"/>
    </row>
    <row r="102337" spans="27:27">
      <c r="AA102337" s="271"/>
    </row>
    <row r="102338" spans="27:27">
      <c r="AA102338" s="271"/>
    </row>
    <row r="102339" spans="27:27">
      <c r="AA102339" s="271"/>
    </row>
    <row r="102340" spans="27:27">
      <c r="AA102340" s="271"/>
    </row>
    <row r="102341" spans="27:27">
      <c r="AA102341" s="271"/>
    </row>
    <row r="102342" spans="27:27">
      <c r="AA102342" s="271"/>
    </row>
    <row r="102343" spans="27:27">
      <c r="AA102343" s="271"/>
    </row>
    <row r="102344" spans="27:27">
      <c r="AA102344" s="271"/>
    </row>
    <row r="102345" spans="27:27">
      <c r="AA102345" s="271"/>
    </row>
    <row r="102346" spans="27:27">
      <c r="AA102346" s="271"/>
    </row>
    <row r="102347" spans="27:27">
      <c r="AA102347" s="271"/>
    </row>
    <row r="102348" spans="27:27">
      <c r="AA102348" s="271"/>
    </row>
    <row r="102349" spans="27:27">
      <c r="AA102349" s="271"/>
    </row>
    <row r="102350" spans="27:27">
      <c r="AA102350" s="271"/>
    </row>
    <row r="102351" spans="27:27">
      <c r="AA102351" s="271"/>
    </row>
    <row r="102352" spans="27:27">
      <c r="AA102352" s="271"/>
    </row>
    <row r="102353" spans="27:27">
      <c r="AA102353" s="271"/>
    </row>
    <row r="102354" spans="27:27">
      <c r="AA102354" s="271"/>
    </row>
    <row r="102355" spans="27:27">
      <c r="AA102355" s="271"/>
    </row>
    <row r="102356" spans="27:27">
      <c r="AA102356" s="271"/>
    </row>
    <row r="102357" spans="27:27">
      <c r="AA102357" s="271"/>
    </row>
    <row r="102358" spans="27:27">
      <c r="AA102358" s="271"/>
    </row>
    <row r="102359" spans="27:27">
      <c r="AA102359" s="271"/>
    </row>
    <row r="102360" spans="27:27">
      <c r="AA102360" s="271"/>
    </row>
    <row r="102361" spans="27:27">
      <c r="AA102361" s="271"/>
    </row>
    <row r="102362" spans="27:27">
      <c r="AA102362" s="271"/>
    </row>
    <row r="102363" spans="27:27">
      <c r="AA102363" s="271"/>
    </row>
    <row r="102364" spans="27:27">
      <c r="AA102364" s="271"/>
    </row>
    <row r="102365" spans="27:27">
      <c r="AA102365" s="271"/>
    </row>
    <row r="102366" spans="27:27">
      <c r="AA102366" s="271"/>
    </row>
    <row r="102367" spans="27:27">
      <c r="AA102367" s="271"/>
    </row>
    <row r="102368" spans="27:27">
      <c r="AA102368" s="271"/>
    </row>
    <row r="102369" spans="27:27">
      <c r="AA102369" s="271"/>
    </row>
    <row r="102370" spans="27:27">
      <c r="AA102370" s="271"/>
    </row>
    <row r="102371" spans="27:27">
      <c r="AA102371" s="271"/>
    </row>
    <row r="102372" spans="27:27">
      <c r="AA102372" s="271"/>
    </row>
    <row r="102373" spans="27:27">
      <c r="AA102373" s="271"/>
    </row>
    <row r="102374" spans="27:27">
      <c r="AA102374" s="271"/>
    </row>
    <row r="102375" spans="27:27">
      <c r="AA102375" s="271"/>
    </row>
    <row r="102376" spans="27:27">
      <c r="AA102376" s="271"/>
    </row>
    <row r="102377" spans="27:27">
      <c r="AA102377" s="271"/>
    </row>
    <row r="102378" spans="27:27">
      <c r="AA102378" s="271"/>
    </row>
    <row r="102379" spans="27:27">
      <c r="AA102379" s="271"/>
    </row>
    <row r="102380" spans="27:27">
      <c r="AA102380" s="271"/>
    </row>
    <row r="102381" spans="27:27">
      <c r="AA102381" s="271"/>
    </row>
    <row r="102382" spans="27:27">
      <c r="AA102382" s="271"/>
    </row>
    <row r="102383" spans="27:27">
      <c r="AA102383" s="271"/>
    </row>
    <row r="102384" spans="27:27">
      <c r="AA102384" s="271"/>
    </row>
    <row r="102385" spans="27:27">
      <c r="AA102385" s="271"/>
    </row>
    <row r="102386" spans="27:27">
      <c r="AA102386" s="271"/>
    </row>
    <row r="102387" spans="27:27">
      <c r="AA102387" s="271"/>
    </row>
    <row r="102388" spans="27:27">
      <c r="AA102388" s="271"/>
    </row>
    <row r="102389" spans="27:27">
      <c r="AA102389" s="271"/>
    </row>
    <row r="102390" spans="27:27">
      <c r="AA102390" s="271"/>
    </row>
    <row r="102391" spans="27:27">
      <c r="AA102391" s="271"/>
    </row>
    <row r="102392" spans="27:27">
      <c r="AA102392" s="271"/>
    </row>
    <row r="102393" spans="27:27">
      <c r="AA102393" s="271"/>
    </row>
    <row r="102394" spans="27:27">
      <c r="AA102394" s="271"/>
    </row>
    <row r="102395" spans="27:27">
      <c r="AA102395" s="271"/>
    </row>
    <row r="102396" spans="27:27">
      <c r="AA102396" s="271"/>
    </row>
    <row r="102397" spans="27:27">
      <c r="AA102397" s="271"/>
    </row>
    <row r="102398" spans="27:27">
      <c r="AA102398" s="271"/>
    </row>
    <row r="102399" spans="27:27">
      <c r="AA102399" s="271"/>
    </row>
    <row r="102400" spans="27:27">
      <c r="AA102400" s="271"/>
    </row>
    <row r="102401" spans="27:27">
      <c r="AA102401" s="271"/>
    </row>
    <row r="102402" spans="27:27">
      <c r="AA102402" s="271"/>
    </row>
    <row r="102403" spans="27:27">
      <c r="AA102403" s="271"/>
    </row>
    <row r="102404" spans="27:27">
      <c r="AA102404" s="271"/>
    </row>
    <row r="102405" spans="27:27">
      <c r="AA102405" s="271"/>
    </row>
    <row r="102406" spans="27:27">
      <c r="AA102406" s="271"/>
    </row>
    <row r="102407" spans="27:27">
      <c r="AA102407" s="271"/>
    </row>
    <row r="102408" spans="27:27">
      <c r="AA102408" s="271"/>
    </row>
    <row r="102409" spans="27:27">
      <c r="AA102409" s="271"/>
    </row>
    <row r="102410" spans="27:27">
      <c r="AA102410" s="271"/>
    </row>
    <row r="102411" spans="27:27">
      <c r="AA102411" s="271"/>
    </row>
    <row r="102412" spans="27:27">
      <c r="AA102412" s="271"/>
    </row>
    <row r="102413" spans="27:27">
      <c r="AA102413" s="271"/>
    </row>
    <row r="102414" spans="27:27">
      <c r="AA102414" s="271"/>
    </row>
    <row r="102415" spans="27:27">
      <c r="AA102415" s="271"/>
    </row>
    <row r="102416" spans="27:27">
      <c r="AA102416" s="271"/>
    </row>
    <row r="102417" spans="27:27">
      <c r="AA102417" s="271"/>
    </row>
    <row r="102418" spans="27:27">
      <c r="AA102418" s="271"/>
    </row>
    <row r="102419" spans="27:27">
      <c r="AA102419" s="271"/>
    </row>
    <row r="102420" spans="27:27">
      <c r="AA102420" s="271"/>
    </row>
    <row r="102421" spans="27:27">
      <c r="AA102421" s="271"/>
    </row>
    <row r="102422" spans="27:27">
      <c r="AA102422" s="271"/>
    </row>
    <row r="102423" spans="27:27">
      <c r="AA102423" s="271"/>
    </row>
    <row r="102424" spans="27:27">
      <c r="AA102424" s="271"/>
    </row>
    <row r="102425" spans="27:27">
      <c r="AA102425" s="271"/>
    </row>
    <row r="102426" spans="27:27">
      <c r="AA102426" s="271"/>
    </row>
    <row r="102427" spans="27:27">
      <c r="AA102427" s="271"/>
    </row>
    <row r="102428" spans="27:27">
      <c r="AA102428" s="271"/>
    </row>
    <row r="102429" spans="27:27">
      <c r="AA102429" s="271"/>
    </row>
    <row r="102430" spans="27:27">
      <c r="AA102430" s="271"/>
    </row>
    <row r="102431" spans="27:27">
      <c r="AA102431" s="271"/>
    </row>
    <row r="102432" spans="27:27">
      <c r="AA102432" s="271"/>
    </row>
    <row r="102433" spans="27:27">
      <c r="AA102433" s="271"/>
    </row>
    <row r="102434" spans="27:27">
      <c r="AA102434" s="271"/>
    </row>
    <row r="102435" spans="27:27">
      <c r="AA102435" s="271"/>
    </row>
    <row r="102436" spans="27:27">
      <c r="AA102436" s="271"/>
    </row>
    <row r="102437" spans="27:27">
      <c r="AA102437" s="271"/>
    </row>
    <row r="102438" spans="27:27">
      <c r="AA102438" s="271"/>
    </row>
    <row r="102439" spans="27:27">
      <c r="AA102439" s="271"/>
    </row>
    <row r="102440" spans="27:27">
      <c r="AA102440" s="271"/>
    </row>
    <row r="102441" spans="27:27">
      <c r="AA102441" s="271"/>
    </row>
    <row r="102442" spans="27:27">
      <c r="AA102442" s="271"/>
    </row>
    <row r="102443" spans="27:27">
      <c r="AA102443" s="271"/>
    </row>
    <row r="102444" spans="27:27">
      <c r="AA102444" s="271"/>
    </row>
    <row r="102445" spans="27:27">
      <c r="AA102445" s="271"/>
    </row>
    <row r="102446" spans="27:27">
      <c r="AA102446" s="271"/>
    </row>
    <row r="102447" spans="27:27">
      <c r="AA102447" s="271"/>
    </row>
    <row r="102448" spans="27:27">
      <c r="AA102448" s="271"/>
    </row>
    <row r="102449" spans="27:27">
      <c r="AA102449" s="271"/>
    </row>
    <row r="102450" spans="27:27">
      <c r="AA102450" s="271"/>
    </row>
    <row r="102451" spans="27:27">
      <c r="AA102451" s="271"/>
    </row>
    <row r="102452" spans="27:27">
      <c r="AA102452" s="271"/>
    </row>
    <row r="102453" spans="27:27">
      <c r="AA102453" s="271"/>
    </row>
    <row r="102454" spans="27:27">
      <c r="AA102454" s="271"/>
    </row>
    <row r="102455" spans="27:27">
      <c r="AA102455" s="271"/>
    </row>
    <row r="102456" spans="27:27">
      <c r="AA102456" s="271"/>
    </row>
    <row r="102457" spans="27:27">
      <c r="AA102457" s="271"/>
    </row>
    <row r="102458" spans="27:27">
      <c r="AA102458" s="271"/>
    </row>
    <row r="102459" spans="27:27">
      <c r="AA102459" s="271"/>
    </row>
    <row r="102460" spans="27:27">
      <c r="AA102460" s="271"/>
    </row>
    <row r="102461" spans="27:27">
      <c r="AA102461" s="271"/>
    </row>
    <row r="102462" spans="27:27">
      <c r="AA102462" s="271"/>
    </row>
    <row r="102463" spans="27:27">
      <c r="AA102463" s="271"/>
    </row>
    <row r="102464" spans="27:27">
      <c r="AA102464" s="271"/>
    </row>
    <row r="102465" spans="27:27">
      <c r="AA102465" s="271"/>
    </row>
    <row r="102466" spans="27:27">
      <c r="AA102466" s="271"/>
    </row>
    <row r="102467" spans="27:27">
      <c r="AA102467" s="271"/>
    </row>
    <row r="102468" spans="27:27">
      <c r="AA102468" s="271"/>
    </row>
    <row r="102469" spans="27:27">
      <c r="AA102469" s="271"/>
    </row>
    <row r="102470" spans="27:27">
      <c r="AA102470" s="271"/>
    </row>
    <row r="102471" spans="27:27">
      <c r="AA102471" s="271"/>
    </row>
    <row r="102472" spans="27:27">
      <c r="AA102472" s="271"/>
    </row>
    <row r="102473" spans="27:27">
      <c r="AA102473" s="271"/>
    </row>
    <row r="102474" spans="27:27">
      <c r="AA102474" s="271"/>
    </row>
    <row r="102475" spans="27:27">
      <c r="AA102475" s="271"/>
    </row>
    <row r="102476" spans="27:27">
      <c r="AA102476" s="271"/>
    </row>
    <row r="102477" spans="27:27">
      <c r="AA102477" s="271"/>
    </row>
    <row r="102478" spans="27:27">
      <c r="AA102478" s="271"/>
    </row>
    <row r="102479" spans="27:27">
      <c r="AA102479" s="271"/>
    </row>
    <row r="102480" spans="27:27">
      <c r="AA102480" s="271"/>
    </row>
    <row r="102481" spans="27:27">
      <c r="AA102481" s="271"/>
    </row>
    <row r="102482" spans="27:27">
      <c r="AA102482" s="271"/>
    </row>
    <row r="102483" spans="27:27">
      <c r="AA102483" s="271"/>
    </row>
    <row r="102484" spans="27:27">
      <c r="AA102484" s="271"/>
    </row>
    <row r="102485" spans="27:27">
      <c r="AA102485" s="271"/>
    </row>
    <row r="102486" spans="27:27">
      <c r="AA102486" s="271"/>
    </row>
    <row r="102487" spans="27:27">
      <c r="AA102487" s="271"/>
    </row>
    <row r="102488" spans="27:27">
      <c r="AA102488" s="271"/>
    </row>
    <row r="102489" spans="27:27">
      <c r="AA102489" s="271"/>
    </row>
    <row r="102490" spans="27:27">
      <c r="AA102490" s="271"/>
    </row>
    <row r="102491" spans="27:27">
      <c r="AA102491" s="271"/>
    </row>
    <row r="102492" spans="27:27">
      <c r="AA102492" s="271"/>
    </row>
    <row r="102493" spans="27:27">
      <c r="AA102493" s="271"/>
    </row>
    <row r="102494" spans="27:27">
      <c r="AA102494" s="271"/>
    </row>
    <row r="102495" spans="27:27">
      <c r="AA102495" s="271"/>
    </row>
    <row r="102496" spans="27:27">
      <c r="AA102496" s="271"/>
    </row>
    <row r="102497" spans="27:27">
      <c r="AA102497" s="271"/>
    </row>
    <row r="102498" spans="27:27">
      <c r="AA102498" s="271"/>
    </row>
    <row r="102499" spans="27:27">
      <c r="AA102499" s="271"/>
    </row>
    <row r="102500" spans="27:27">
      <c r="AA102500" s="271"/>
    </row>
    <row r="102501" spans="27:27">
      <c r="AA102501" s="271"/>
    </row>
    <row r="102502" spans="27:27">
      <c r="AA102502" s="271"/>
    </row>
    <row r="102503" spans="27:27">
      <c r="AA102503" s="271"/>
    </row>
    <row r="102504" spans="27:27">
      <c r="AA102504" s="271"/>
    </row>
    <row r="102505" spans="27:27">
      <c r="AA102505" s="271"/>
    </row>
    <row r="102506" spans="27:27">
      <c r="AA102506" s="271"/>
    </row>
    <row r="102507" spans="27:27">
      <c r="AA102507" s="271"/>
    </row>
    <row r="102508" spans="27:27">
      <c r="AA102508" s="271"/>
    </row>
    <row r="102509" spans="27:27">
      <c r="AA102509" s="271"/>
    </row>
    <row r="102510" spans="27:27">
      <c r="AA102510" s="271"/>
    </row>
    <row r="102511" spans="27:27">
      <c r="AA102511" s="271"/>
    </row>
    <row r="102512" spans="27:27">
      <c r="AA102512" s="271"/>
    </row>
    <row r="102513" spans="27:27">
      <c r="AA102513" s="271"/>
    </row>
    <row r="102514" spans="27:27">
      <c r="AA102514" s="271"/>
    </row>
    <row r="102515" spans="27:27">
      <c r="AA102515" s="271"/>
    </row>
    <row r="102516" spans="27:27">
      <c r="AA102516" s="271"/>
    </row>
    <row r="102517" spans="27:27">
      <c r="AA102517" s="271"/>
    </row>
    <row r="102518" spans="27:27">
      <c r="AA102518" s="271"/>
    </row>
    <row r="102519" spans="27:27">
      <c r="AA102519" s="271"/>
    </row>
    <row r="102520" spans="27:27">
      <c r="AA102520" s="271"/>
    </row>
    <row r="102521" spans="27:27">
      <c r="AA102521" s="271"/>
    </row>
    <row r="102522" spans="27:27">
      <c r="AA102522" s="271"/>
    </row>
    <row r="102523" spans="27:27">
      <c r="AA102523" s="271"/>
    </row>
    <row r="102524" spans="27:27">
      <c r="AA102524" s="271"/>
    </row>
    <row r="102525" spans="27:27">
      <c r="AA102525" s="271"/>
    </row>
    <row r="102526" spans="27:27">
      <c r="AA102526" s="271"/>
    </row>
    <row r="102527" spans="27:27">
      <c r="AA102527" s="271"/>
    </row>
    <row r="102528" spans="27:27">
      <c r="AA102528" s="271"/>
    </row>
    <row r="102529" spans="27:27">
      <c r="AA102529" s="271"/>
    </row>
    <row r="102530" spans="27:27">
      <c r="AA102530" s="271"/>
    </row>
    <row r="102531" spans="27:27">
      <c r="AA102531" s="271"/>
    </row>
    <row r="102532" spans="27:27">
      <c r="AA102532" s="271"/>
    </row>
    <row r="102533" spans="27:27">
      <c r="AA102533" s="271"/>
    </row>
    <row r="102534" spans="27:27">
      <c r="AA102534" s="271"/>
    </row>
    <row r="102535" spans="27:27">
      <c r="AA102535" s="271"/>
    </row>
    <row r="102536" spans="27:27">
      <c r="AA102536" s="271"/>
    </row>
    <row r="102537" spans="27:27">
      <c r="AA102537" s="271"/>
    </row>
    <row r="102538" spans="27:27">
      <c r="AA102538" s="271"/>
    </row>
    <row r="102539" spans="27:27">
      <c r="AA102539" s="271"/>
    </row>
    <row r="102540" spans="27:27">
      <c r="AA102540" s="271"/>
    </row>
    <row r="102541" spans="27:27">
      <c r="AA102541" s="271"/>
    </row>
    <row r="102542" spans="27:27">
      <c r="AA102542" s="271"/>
    </row>
    <row r="102543" spans="27:27">
      <c r="AA102543" s="271"/>
    </row>
    <row r="102544" spans="27:27">
      <c r="AA102544" s="271"/>
    </row>
    <row r="102545" spans="27:27">
      <c r="AA102545" s="271"/>
    </row>
    <row r="102546" spans="27:27">
      <c r="AA102546" s="271"/>
    </row>
    <row r="102547" spans="27:27">
      <c r="AA102547" s="271"/>
    </row>
    <row r="102548" spans="27:27">
      <c r="AA102548" s="271"/>
    </row>
    <row r="102549" spans="27:27">
      <c r="AA102549" s="271"/>
    </row>
    <row r="102550" spans="27:27">
      <c r="AA102550" s="271"/>
    </row>
    <row r="102551" spans="27:27">
      <c r="AA102551" s="271"/>
    </row>
    <row r="102552" spans="27:27">
      <c r="AA102552" s="271"/>
    </row>
    <row r="102553" spans="27:27">
      <c r="AA102553" s="271"/>
    </row>
    <row r="102554" spans="27:27">
      <c r="AA102554" s="271"/>
    </row>
    <row r="102555" spans="27:27">
      <c r="AA102555" s="271"/>
    </row>
    <row r="102556" spans="27:27">
      <c r="AA102556" s="271"/>
    </row>
    <row r="102557" spans="27:27">
      <c r="AA102557" s="271"/>
    </row>
    <row r="102558" spans="27:27">
      <c r="AA102558" s="271"/>
    </row>
    <row r="102559" spans="27:27">
      <c r="AA102559" s="271"/>
    </row>
    <row r="102560" spans="27:27">
      <c r="AA102560" s="271"/>
    </row>
    <row r="102561" spans="27:27">
      <c r="AA102561" s="271"/>
    </row>
    <row r="102562" spans="27:27">
      <c r="AA102562" s="271"/>
    </row>
    <row r="102563" spans="27:27">
      <c r="AA102563" s="271"/>
    </row>
    <row r="102564" spans="27:27">
      <c r="AA102564" s="271"/>
    </row>
    <row r="102565" spans="27:27">
      <c r="AA102565" s="271"/>
    </row>
    <row r="102566" spans="27:27">
      <c r="AA102566" s="271"/>
    </row>
    <row r="102567" spans="27:27">
      <c r="AA102567" s="271"/>
    </row>
    <row r="102568" spans="27:27">
      <c r="AA102568" s="271"/>
    </row>
    <row r="102569" spans="27:27">
      <c r="AA102569" s="271"/>
    </row>
    <row r="102570" spans="27:27">
      <c r="AA102570" s="271"/>
    </row>
    <row r="102571" spans="27:27">
      <c r="AA102571" s="271"/>
    </row>
    <row r="102572" spans="27:27">
      <c r="AA102572" s="271"/>
    </row>
    <row r="102573" spans="27:27">
      <c r="AA102573" s="271"/>
    </row>
    <row r="102574" spans="27:27">
      <c r="AA102574" s="271"/>
    </row>
    <row r="102575" spans="27:27">
      <c r="AA102575" s="271"/>
    </row>
    <row r="102576" spans="27:27">
      <c r="AA102576" s="271"/>
    </row>
    <row r="102577" spans="27:27">
      <c r="AA102577" s="271"/>
    </row>
    <row r="102578" spans="27:27">
      <c r="AA102578" s="271"/>
    </row>
    <row r="102579" spans="27:27">
      <c r="AA102579" s="271"/>
    </row>
    <row r="102580" spans="27:27">
      <c r="AA102580" s="271"/>
    </row>
    <row r="102581" spans="27:27">
      <c r="AA102581" s="271"/>
    </row>
    <row r="102582" spans="27:27">
      <c r="AA102582" s="271"/>
    </row>
    <row r="102583" spans="27:27">
      <c r="AA102583" s="271"/>
    </row>
    <row r="102584" spans="27:27">
      <c r="AA102584" s="271"/>
    </row>
    <row r="102585" spans="27:27">
      <c r="AA102585" s="271"/>
    </row>
    <row r="102586" spans="27:27">
      <c r="AA102586" s="271"/>
    </row>
    <row r="102587" spans="27:27">
      <c r="AA102587" s="271"/>
    </row>
    <row r="102588" spans="27:27">
      <c r="AA102588" s="271"/>
    </row>
    <row r="102589" spans="27:27">
      <c r="AA102589" s="271"/>
    </row>
    <row r="102590" spans="27:27">
      <c r="AA102590" s="271"/>
    </row>
    <row r="102591" spans="27:27">
      <c r="AA102591" s="271"/>
    </row>
    <row r="102592" spans="27:27">
      <c r="AA102592" s="271"/>
    </row>
    <row r="102593" spans="27:27">
      <c r="AA102593" s="271"/>
    </row>
    <row r="102594" spans="27:27">
      <c r="AA102594" s="271"/>
    </row>
    <row r="102595" spans="27:27">
      <c r="AA102595" s="271"/>
    </row>
    <row r="102596" spans="27:27">
      <c r="AA102596" s="271"/>
    </row>
    <row r="102597" spans="27:27">
      <c r="AA102597" s="271"/>
    </row>
    <row r="102598" spans="27:27">
      <c r="AA102598" s="271"/>
    </row>
    <row r="102599" spans="27:27">
      <c r="AA102599" s="271"/>
    </row>
    <row r="102600" spans="27:27">
      <c r="AA102600" s="271"/>
    </row>
    <row r="102601" spans="27:27">
      <c r="AA102601" s="271"/>
    </row>
    <row r="102602" spans="27:27">
      <c r="AA102602" s="271"/>
    </row>
    <row r="102603" spans="27:27">
      <c r="AA102603" s="271"/>
    </row>
    <row r="102604" spans="27:27">
      <c r="AA102604" s="271"/>
    </row>
    <row r="102605" spans="27:27">
      <c r="AA102605" s="271"/>
    </row>
    <row r="102606" spans="27:27">
      <c r="AA102606" s="271"/>
    </row>
    <row r="102607" spans="27:27">
      <c r="AA102607" s="271"/>
    </row>
    <row r="102608" spans="27:27">
      <c r="AA102608" s="271"/>
    </row>
    <row r="102609" spans="27:27">
      <c r="AA102609" s="271"/>
    </row>
    <row r="102610" spans="27:27">
      <c r="AA102610" s="271"/>
    </row>
    <row r="102611" spans="27:27">
      <c r="AA102611" s="271"/>
    </row>
    <row r="102612" spans="27:27">
      <c r="AA102612" s="271"/>
    </row>
    <row r="102613" spans="27:27">
      <c r="AA102613" s="271"/>
    </row>
    <row r="102614" spans="27:27">
      <c r="AA102614" s="271"/>
    </row>
    <row r="102615" spans="27:27">
      <c r="AA102615" s="271"/>
    </row>
    <row r="102616" spans="27:27">
      <c r="AA102616" s="271"/>
    </row>
    <row r="102617" spans="27:27">
      <c r="AA102617" s="271"/>
    </row>
    <row r="102618" spans="27:27">
      <c r="AA102618" s="271"/>
    </row>
    <row r="102619" spans="27:27">
      <c r="AA102619" s="271"/>
    </row>
    <row r="102620" spans="27:27">
      <c r="AA102620" s="271"/>
    </row>
    <row r="102621" spans="27:27">
      <c r="AA102621" s="271"/>
    </row>
    <row r="102622" spans="27:27">
      <c r="AA102622" s="271"/>
    </row>
    <row r="102623" spans="27:27">
      <c r="AA102623" s="271"/>
    </row>
    <row r="102624" spans="27:27">
      <c r="AA102624" s="271"/>
    </row>
    <row r="102625" spans="27:27">
      <c r="AA102625" s="271"/>
    </row>
    <row r="102626" spans="27:27">
      <c r="AA102626" s="271"/>
    </row>
    <row r="102627" spans="27:27">
      <c r="AA102627" s="271"/>
    </row>
    <row r="102628" spans="27:27">
      <c r="AA102628" s="271"/>
    </row>
    <row r="102629" spans="27:27">
      <c r="AA102629" s="271"/>
    </row>
    <row r="102630" spans="27:27">
      <c r="AA102630" s="271"/>
    </row>
    <row r="102631" spans="27:27">
      <c r="AA102631" s="271"/>
    </row>
    <row r="102632" spans="27:27">
      <c r="AA102632" s="271"/>
    </row>
    <row r="102633" spans="27:27">
      <c r="AA102633" s="271"/>
    </row>
    <row r="102634" spans="27:27">
      <c r="AA102634" s="271"/>
    </row>
    <row r="102635" spans="27:27">
      <c r="AA102635" s="271"/>
    </row>
    <row r="102636" spans="27:27">
      <c r="AA102636" s="271"/>
    </row>
    <row r="102637" spans="27:27">
      <c r="AA102637" s="271"/>
    </row>
    <row r="102638" spans="27:27">
      <c r="AA102638" s="271"/>
    </row>
    <row r="102639" spans="27:27">
      <c r="AA102639" s="271"/>
    </row>
    <row r="102640" spans="27:27">
      <c r="AA102640" s="271"/>
    </row>
    <row r="102641" spans="27:27">
      <c r="AA102641" s="271"/>
    </row>
    <row r="102642" spans="27:27">
      <c r="AA102642" s="271"/>
    </row>
    <row r="102643" spans="27:27">
      <c r="AA102643" s="271"/>
    </row>
    <row r="102644" spans="27:27">
      <c r="AA102644" s="271"/>
    </row>
    <row r="102645" spans="27:27">
      <c r="AA102645" s="271"/>
    </row>
    <row r="102646" spans="27:27">
      <c r="AA102646" s="271"/>
    </row>
    <row r="102647" spans="27:27">
      <c r="AA102647" s="271"/>
    </row>
    <row r="102648" spans="27:27">
      <c r="AA102648" s="271"/>
    </row>
    <row r="102649" spans="27:27">
      <c r="AA102649" s="271"/>
    </row>
    <row r="102650" spans="27:27">
      <c r="AA102650" s="271"/>
    </row>
    <row r="102651" spans="27:27">
      <c r="AA102651" s="271"/>
    </row>
    <row r="102652" spans="27:27">
      <c r="AA102652" s="271"/>
    </row>
    <row r="102653" spans="27:27">
      <c r="AA102653" s="271"/>
    </row>
    <row r="102654" spans="27:27">
      <c r="AA102654" s="271"/>
    </row>
    <row r="102655" spans="27:27">
      <c r="AA102655" s="271"/>
    </row>
    <row r="102656" spans="27:27">
      <c r="AA102656" s="271"/>
    </row>
    <row r="102657" spans="27:27">
      <c r="AA102657" s="271"/>
    </row>
    <row r="102658" spans="27:27">
      <c r="AA102658" s="271"/>
    </row>
    <row r="102659" spans="27:27">
      <c r="AA102659" s="271"/>
    </row>
    <row r="102660" spans="27:27">
      <c r="AA102660" s="271"/>
    </row>
    <row r="102661" spans="27:27">
      <c r="AA102661" s="271"/>
    </row>
    <row r="102662" spans="27:27">
      <c r="AA102662" s="271"/>
    </row>
    <row r="102663" spans="27:27">
      <c r="AA102663" s="271"/>
    </row>
    <row r="102664" spans="27:27">
      <c r="AA102664" s="271"/>
    </row>
    <row r="102665" spans="27:27">
      <c r="AA102665" s="271"/>
    </row>
    <row r="102666" spans="27:27">
      <c r="AA102666" s="271"/>
    </row>
    <row r="102667" spans="27:27">
      <c r="AA102667" s="271"/>
    </row>
    <row r="102668" spans="27:27">
      <c r="AA102668" s="271"/>
    </row>
    <row r="102669" spans="27:27">
      <c r="AA102669" s="271"/>
    </row>
    <row r="102670" spans="27:27">
      <c r="AA102670" s="271"/>
    </row>
    <row r="102671" spans="27:27">
      <c r="AA102671" s="271"/>
    </row>
    <row r="102672" spans="27:27">
      <c r="AA102672" s="271"/>
    </row>
    <row r="102673" spans="27:27">
      <c r="AA102673" s="271"/>
    </row>
    <row r="102674" spans="27:27">
      <c r="AA102674" s="271"/>
    </row>
    <row r="102675" spans="27:27">
      <c r="AA102675" s="271"/>
    </row>
    <row r="102676" spans="27:27">
      <c r="AA102676" s="271"/>
    </row>
    <row r="102677" spans="27:27">
      <c r="AA102677" s="271"/>
    </row>
    <row r="102678" spans="27:27">
      <c r="AA102678" s="271"/>
    </row>
    <row r="102679" spans="27:27">
      <c r="AA102679" s="271"/>
    </row>
    <row r="102680" spans="27:27">
      <c r="AA102680" s="271"/>
    </row>
    <row r="102681" spans="27:27">
      <c r="AA102681" s="271"/>
    </row>
    <row r="102682" spans="27:27">
      <c r="AA102682" s="271"/>
    </row>
    <row r="102683" spans="27:27">
      <c r="AA102683" s="271"/>
    </row>
    <row r="102684" spans="27:27">
      <c r="AA102684" s="271"/>
    </row>
    <row r="102685" spans="27:27">
      <c r="AA102685" s="271"/>
    </row>
    <row r="102686" spans="27:27">
      <c r="AA102686" s="271"/>
    </row>
    <row r="102687" spans="27:27">
      <c r="AA102687" s="271"/>
    </row>
    <row r="102688" spans="27:27">
      <c r="AA102688" s="271"/>
    </row>
    <row r="102689" spans="27:27">
      <c r="AA102689" s="271"/>
    </row>
    <row r="102690" spans="27:27">
      <c r="AA102690" s="271"/>
    </row>
    <row r="102691" spans="27:27">
      <c r="AA102691" s="271"/>
    </row>
    <row r="102692" spans="27:27">
      <c r="AA102692" s="271"/>
    </row>
    <row r="102693" spans="27:27">
      <c r="AA102693" s="271"/>
    </row>
    <row r="102694" spans="27:27">
      <c r="AA102694" s="271"/>
    </row>
    <row r="102695" spans="27:27">
      <c r="AA102695" s="271"/>
    </row>
    <row r="102696" spans="27:27">
      <c r="AA102696" s="271"/>
    </row>
    <row r="102697" spans="27:27">
      <c r="AA102697" s="271"/>
    </row>
    <row r="102698" spans="27:27">
      <c r="AA102698" s="271"/>
    </row>
    <row r="102699" spans="27:27">
      <c r="AA102699" s="271"/>
    </row>
    <row r="102700" spans="27:27">
      <c r="AA102700" s="271"/>
    </row>
    <row r="102701" spans="27:27">
      <c r="AA102701" s="271"/>
    </row>
    <row r="102702" spans="27:27">
      <c r="AA102702" s="271"/>
    </row>
    <row r="102703" spans="27:27">
      <c r="AA102703" s="271"/>
    </row>
    <row r="102704" spans="27:27">
      <c r="AA102704" s="271"/>
    </row>
    <row r="102705" spans="27:27">
      <c r="AA102705" s="271"/>
    </row>
    <row r="102706" spans="27:27">
      <c r="AA102706" s="271"/>
    </row>
    <row r="102707" spans="27:27">
      <c r="AA102707" s="271"/>
    </row>
    <row r="102708" spans="27:27">
      <c r="AA102708" s="271"/>
    </row>
    <row r="102709" spans="27:27">
      <c r="AA102709" s="271"/>
    </row>
    <row r="102710" spans="27:27">
      <c r="AA102710" s="271"/>
    </row>
    <row r="102711" spans="27:27">
      <c r="AA102711" s="271"/>
    </row>
    <row r="102712" spans="27:27">
      <c r="AA102712" s="271"/>
    </row>
    <row r="102713" spans="27:27">
      <c r="AA102713" s="271"/>
    </row>
    <row r="102714" spans="27:27">
      <c r="AA102714" s="271"/>
    </row>
    <row r="102715" spans="27:27">
      <c r="AA102715" s="271"/>
    </row>
    <row r="102716" spans="27:27">
      <c r="AA102716" s="271"/>
    </row>
    <row r="102717" spans="27:27">
      <c r="AA102717" s="271"/>
    </row>
    <row r="102718" spans="27:27">
      <c r="AA102718" s="271"/>
    </row>
    <row r="102719" spans="27:27">
      <c r="AA102719" s="271"/>
    </row>
    <row r="102720" spans="27:27">
      <c r="AA102720" s="271"/>
    </row>
    <row r="102721" spans="27:27">
      <c r="AA102721" s="271"/>
    </row>
    <row r="102722" spans="27:27">
      <c r="AA102722" s="271"/>
    </row>
    <row r="102723" spans="27:27">
      <c r="AA102723" s="271"/>
    </row>
    <row r="102724" spans="27:27">
      <c r="AA102724" s="271"/>
    </row>
    <row r="102725" spans="27:27">
      <c r="AA102725" s="271"/>
    </row>
    <row r="102726" spans="27:27">
      <c r="AA102726" s="271"/>
    </row>
    <row r="102727" spans="27:27">
      <c r="AA102727" s="271"/>
    </row>
    <row r="102728" spans="27:27">
      <c r="AA102728" s="271"/>
    </row>
    <row r="102729" spans="27:27">
      <c r="AA102729" s="271"/>
    </row>
    <row r="102730" spans="27:27">
      <c r="AA102730" s="271"/>
    </row>
    <row r="102731" spans="27:27">
      <c r="AA102731" s="271"/>
    </row>
    <row r="102732" spans="27:27">
      <c r="AA102732" s="271"/>
    </row>
    <row r="102733" spans="27:27">
      <c r="AA102733" s="271"/>
    </row>
    <row r="102734" spans="27:27">
      <c r="AA102734" s="271"/>
    </row>
    <row r="102735" spans="27:27">
      <c r="AA102735" s="271"/>
    </row>
    <row r="102736" spans="27:27">
      <c r="AA102736" s="271"/>
    </row>
    <row r="102737" spans="27:27">
      <c r="AA102737" s="271"/>
    </row>
    <row r="102738" spans="27:27">
      <c r="AA102738" s="271"/>
    </row>
    <row r="102739" spans="27:27">
      <c r="AA102739" s="271"/>
    </row>
    <row r="102740" spans="27:27">
      <c r="AA102740" s="271"/>
    </row>
    <row r="102741" spans="27:27">
      <c r="AA102741" s="271"/>
    </row>
    <row r="102742" spans="27:27">
      <c r="AA102742" s="271"/>
    </row>
    <row r="102743" spans="27:27">
      <c r="AA102743" s="271"/>
    </row>
    <row r="102744" spans="27:27">
      <c r="AA102744" s="271"/>
    </row>
    <row r="102745" spans="27:27">
      <c r="AA102745" s="271"/>
    </row>
    <row r="102746" spans="27:27">
      <c r="AA102746" s="271"/>
    </row>
    <row r="102747" spans="27:27">
      <c r="AA102747" s="271"/>
    </row>
    <row r="102748" spans="27:27">
      <c r="AA102748" s="271"/>
    </row>
    <row r="102749" spans="27:27">
      <c r="AA102749" s="271"/>
    </row>
    <row r="102750" spans="27:27">
      <c r="AA102750" s="271"/>
    </row>
    <row r="102751" spans="27:27">
      <c r="AA102751" s="271"/>
    </row>
    <row r="102752" spans="27:27">
      <c r="AA102752" s="271"/>
    </row>
    <row r="102753" spans="27:27">
      <c r="AA102753" s="271"/>
    </row>
    <row r="102754" spans="27:27">
      <c r="AA102754" s="271"/>
    </row>
    <row r="102755" spans="27:27">
      <c r="AA102755" s="271"/>
    </row>
    <row r="102756" spans="27:27">
      <c r="AA102756" s="271"/>
    </row>
    <row r="102757" spans="27:27">
      <c r="AA102757" s="271"/>
    </row>
    <row r="102758" spans="27:27">
      <c r="AA102758" s="271"/>
    </row>
    <row r="102759" spans="27:27">
      <c r="AA102759" s="271"/>
    </row>
    <row r="102760" spans="27:27">
      <c r="AA102760" s="271"/>
    </row>
    <row r="102761" spans="27:27">
      <c r="AA102761" s="271"/>
    </row>
    <row r="102762" spans="27:27">
      <c r="AA102762" s="271"/>
    </row>
    <row r="102763" spans="27:27">
      <c r="AA102763" s="271"/>
    </row>
    <row r="102764" spans="27:27">
      <c r="AA102764" s="271"/>
    </row>
    <row r="102765" spans="27:27">
      <c r="AA102765" s="271"/>
    </row>
    <row r="102766" spans="27:27">
      <c r="AA102766" s="271"/>
    </row>
    <row r="102767" spans="27:27">
      <c r="AA102767" s="271"/>
    </row>
    <row r="102768" spans="27:27">
      <c r="AA102768" s="271"/>
    </row>
    <row r="102769" spans="27:27">
      <c r="AA102769" s="271"/>
    </row>
    <row r="102770" spans="27:27">
      <c r="AA102770" s="271"/>
    </row>
    <row r="102771" spans="27:27">
      <c r="AA102771" s="271"/>
    </row>
    <row r="102772" spans="27:27">
      <c r="AA102772" s="271"/>
    </row>
    <row r="102773" spans="27:27">
      <c r="AA102773" s="271"/>
    </row>
    <row r="102774" spans="27:27">
      <c r="AA102774" s="271"/>
    </row>
    <row r="102775" spans="27:27">
      <c r="AA102775" s="271"/>
    </row>
    <row r="102776" spans="27:27">
      <c r="AA102776" s="271"/>
    </row>
    <row r="102777" spans="27:27">
      <c r="AA102777" s="271"/>
    </row>
    <row r="102778" spans="27:27">
      <c r="AA102778" s="271"/>
    </row>
    <row r="102779" spans="27:27">
      <c r="AA102779" s="271"/>
    </row>
    <row r="102780" spans="27:27">
      <c r="AA102780" s="271"/>
    </row>
    <row r="102781" spans="27:27">
      <c r="AA102781" s="271"/>
    </row>
    <row r="102782" spans="27:27">
      <c r="AA102782" s="271"/>
    </row>
    <row r="102783" spans="27:27">
      <c r="AA102783" s="271"/>
    </row>
    <row r="102784" spans="27:27">
      <c r="AA102784" s="271"/>
    </row>
    <row r="102785" spans="27:27">
      <c r="AA102785" s="271"/>
    </row>
    <row r="102786" spans="27:27">
      <c r="AA102786" s="271"/>
    </row>
    <row r="102787" spans="27:27">
      <c r="AA102787" s="271"/>
    </row>
    <row r="102788" spans="27:27">
      <c r="AA102788" s="271"/>
    </row>
    <row r="102789" spans="27:27">
      <c r="AA102789" s="271"/>
    </row>
    <row r="102790" spans="27:27">
      <c r="AA102790" s="271"/>
    </row>
    <row r="102791" spans="27:27">
      <c r="AA102791" s="271"/>
    </row>
    <row r="102792" spans="27:27">
      <c r="AA102792" s="271"/>
    </row>
    <row r="102793" spans="27:27">
      <c r="AA102793" s="271"/>
    </row>
    <row r="102794" spans="27:27">
      <c r="AA102794" s="271"/>
    </row>
    <row r="102795" spans="27:27">
      <c r="AA102795" s="271"/>
    </row>
    <row r="102796" spans="27:27">
      <c r="AA102796" s="271"/>
    </row>
    <row r="102797" spans="27:27">
      <c r="AA102797" s="271"/>
    </row>
    <row r="102798" spans="27:27">
      <c r="AA102798" s="271"/>
    </row>
    <row r="102799" spans="27:27">
      <c r="AA102799" s="271"/>
    </row>
    <row r="102800" spans="27:27">
      <c r="AA102800" s="271"/>
    </row>
    <row r="102801" spans="27:27">
      <c r="AA102801" s="271"/>
    </row>
    <row r="102802" spans="27:27">
      <c r="AA102802" s="271"/>
    </row>
    <row r="102803" spans="27:27">
      <c r="AA102803" s="271"/>
    </row>
    <row r="102804" spans="27:27">
      <c r="AA102804" s="271"/>
    </row>
    <row r="102805" spans="27:27">
      <c r="AA102805" s="271"/>
    </row>
    <row r="102806" spans="27:27">
      <c r="AA102806" s="271"/>
    </row>
    <row r="102807" spans="27:27">
      <c r="AA102807" s="271"/>
    </row>
    <row r="102808" spans="27:27">
      <c r="AA102808" s="271"/>
    </row>
    <row r="102809" spans="27:27">
      <c r="AA102809" s="271"/>
    </row>
    <row r="102810" spans="27:27">
      <c r="AA102810" s="271"/>
    </row>
    <row r="102811" spans="27:27">
      <c r="AA102811" s="271"/>
    </row>
    <row r="102812" spans="27:27">
      <c r="AA102812" s="271"/>
    </row>
    <row r="102813" spans="27:27">
      <c r="AA102813" s="271"/>
    </row>
    <row r="102814" spans="27:27">
      <c r="AA102814" s="271"/>
    </row>
    <row r="102815" spans="27:27">
      <c r="AA102815" s="271"/>
    </row>
    <row r="102816" spans="27:27">
      <c r="AA102816" s="271"/>
    </row>
    <row r="102817" spans="27:27">
      <c r="AA102817" s="271"/>
    </row>
    <row r="102818" spans="27:27">
      <c r="AA102818" s="271"/>
    </row>
    <row r="102819" spans="27:27">
      <c r="AA102819" s="271"/>
    </row>
    <row r="102820" spans="27:27">
      <c r="AA102820" s="271"/>
    </row>
    <row r="102821" spans="27:27">
      <c r="AA102821" s="271"/>
    </row>
    <row r="102822" spans="27:27">
      <c r="AA102822" s="271"/>
    </row>
    <row r="102823" spans="27:27">
      <c r="AA102823" s="271"/>
    </row>
    <row r="102824" spans="27:27">
      <c r="AA102824" s="271"/>
    </row>
    <row r="102825" spans="27:27">
      <c r="AA102825" s="271"/>
    </row>
    <row r="102826" spans="27:27">
      <c r="AA102826" s="271"/>
    </row>
    <row r="102827" spans="27:27">
      <c r="AA102827" s="271"/>
    </row>
    <row r="102828" spans="27:27">
      <c r="AA102828" s="271"/>
    </row>
    <row r="102829" spans="27:27">
      <c r="AA102829" s="271"/>
    </row>
    <row r="102830" spans="27:27">
      <c r="AA102830" s="271"/>
    </row>
    <row r="102831" spans="27:27">
      <c r="AA102831" s="271"/>
    </row>
    <row r="102832" spans="27:27">
      <c r="AA102832" s="271"/>
    </row>
    <row r="102833" spans="27:27">
      <c r="AA102833" s="271"/>
    </row>
    <row r="102834" spans="27:27">
      <c r="AA102834" s="271"/>
    </row>
    <row r="102835" spans="27:27">
      <c r="AA102835" s="271"/>
    </row>
    <row r="102836" spans="27:27">
      <c r="AA102836" s="271"/>
    </row>
    <row r="102837" spans="27:27">
      <c r="AA102837" s="271"/>
    </row>
    <row r="102838" spans="27:27">
      <c r="AA102838" s="271"/>
    </row>
    <row r="102839" spans="27:27">
      <c r="AA102839" s="271"/>
    </row>
    <row r="102840" spans="27:27">
      <c r="AA102840" s="271"/>
    </row>
    <row r="102841" spans="27:27">
      <c r="AA102841" s="271"/>
    </row>
    <row r="102842" spans="27:27">
      <c r="AA102842" s="271"/>
    </row>
    <row r="102843" spans="27:27">
      <c r="AA102843" s="271"/>
    </row>
    <row r="102844" spans="27:27">
      <c r="AA102844" s="271"/>
    </row>
    <row r="102845" spans="27:27">
      <c r="AA102845" s="271"/>
    </row>
    <row r="102846" spans="27:27">
      <c r="AA102846" s="271"/>
    </row>
    <row r="102847" spans="27:27">
      <c r="AA102847" s="271"/>
    </row>
    <row r="102848" spans="27:27">
      <c r="AA102848" s="271"/>
    </row>
    <row r="102849" spans="27:27">
      <c r="AA102849" s="271"/>
    </row>
    <row r="102850" spans="27:27">
      <c r="AA102850" s="271"/>
    </row>
    <row r="102851" spans="27:27">
      <c r="AA102851" s="271"/>
    </row>
    <row r="102852" spans="27:27">
      <c r="AA102852" s="271"/>
    </row>
    <row r="102853" spans="27:27">
      <c r="AA102853" s="271"/>
    </row>
    <row r="102854" spans="27:27">
      <c r="AA102854" s="271"/>
    </row>
    <row r="102855" spans="27:27">
      <c r="AA102855" s="271"/>
    </row>
    <row r="102856" spans="27:27">
      <c r="AA102856" s="271"/>
    </row>
    <row r="102857" spans="27:27">
      <c r="AA102857" s="271"/>
    </row>
    <row r="102858" spans="27:27">
      <c r="AA102858" s="271"/>
    </row>
    <row r="102859" spans="27:27">
      <c r="AA102859" s="271"/>
    </row>
    <row r="102860" spans="27:27">
      <c r="AA102860" s="271"/>
    </row>
    <row r="102861" spans="27:27">
      <c r="AA102861" s="271"/>
    </row>
    <row r="102862" spans="27:27">
      <c r="AA102862" s="271"/>
    </row>
    <row r="102863" spans="27:27">
      <c r="AA102863" s="271"/>
    </row>
    <row r="102864" spans="27:27">
      <c r="AA102864" s="271"/>
    </row>
    <row r="102865" spans="27:27">
      <c r="AA102865" s="271"/>
    </row>
    <row r="102866" spans="27:27">
      <c r="AA102866" s="271"/>
    </row>
    <row r="102867" spans="27:27">
      <c r="AA102867" s="271"/>
    </row>
    <row r="102868" spans="27:27">
      <c r="AA102868" s="271"/>
    </row>
    <row r="102869" spans="27:27">
      <c r="AA102869" s="271"/>
    </row>
    <row r="102870" spans="27:27">
      <c r="AA102870" s="271"/>
    </row>
    <row r="102871" spans="27:27">
      <c r="AA102871" s="271"/>
    </row>
    <row r="102872" spans="27:27">
      <c r="AA102872" s="271"/>
    </row>
    <row r="102873" spans="27:27">
      <c r="AA102873" s="271"/>
    </row>
    <row r="102874" spans="27:27">
      <c r="AA102874" s="271"/>
    </row>
    <row r="102875" spans="27:27">
      <c r="AA102875" s="271"/>
    </row>
    <row r="102876" spans="27:27">
      <c r="AA102876" s="271"/>
    </row>
    <row r="102877" spans="27:27">
      <c r="AA102877" s="271"/>
    </row>
    <row r="102878" spans="27:27">
      <c r="AA102878" s="271"/>
    </row>
    <row r="102879" spans="27:27">
      <c r="AA102879" s="271"/>
    </row>
    <row r="102880" spans="27:27">
      <c r="AA102880" s="271"/>
    </row>
    <row r="102881" spans="27:27">
      <c r="AA102881" s="271"/>
    </row>
    <row r="102882" spans="27:27">
      <c r="AA102882" s="271"/>
    </row>
    <row r="102883" spans="27:27">
      <c r="AA102883" s="271"/>
    </row>
    <row r="102884" spans="27:27">
      <c r="AA102884" s="271"/>
    </row>
    <row r="102885" spans="27:27">
      <c r="AA102885" s="271"/>
    </row>
    <row r="102886" spans="27:27">
      <c r="AA102886" s="271"/>
    </row>
    <row r="102887" spans="27:27">
      <c r="AA102887" s="271"/>
    </row>
    <row r="102888" spans="27:27">
      <c r="AA102888" s="271"/>
    </row>
    <row r="102889" spans="27:27">
      <c r="AA102889" s="271"/>
    </row>
    <row r="102890" spans="27:27">
      <c r="AA102890" s="271"/>
    </row>
    <row r="102891" spans="27:27">
      <c r="AA102891" s="271"/>
    </row>
    <row r="102892" spans="27:27">
      <c r="AA102892" s="271"/>
    </row>
    <row r="102893" spans="27:27">
      <c r="AA102893" s="271"/>
    </row>
    <row r="102894" spans="27:27">
      <c r="AA102894" s="271"/>
    </row>
    <row r="102895" spans="27:27">
      <c r="AA102895" s="271"/>
    </row>
    <row r="102896" spans="27:27">
      <c r="AA102896" s="271"/>
    </row>
    <row r="102897" spans="27:27">
      <c r="AA102897" s="271"/>
    </row>
    <row r="102898" spans="27:27">
      <c r="AA102898" s="271"/>
    </row>
    <row r="102899" spans="27:27">
      <c r="AA102899" s="271"/>
    </row>
    <row r="102900" spans="27:27">
      <c r="AA102900" s="271"/>
    </row>
    <row r="102901" spans="27:27">
      <c r="AA102901" s="271"/>
    </row>
    <row r="102902" spans="27:27">
      <c r="AA102902" s="271"/>
    </row>
    <row r="102903" spans="27:27">
      <c r="AA102903" s="271"/>
    </row>
    <row r="102904" spans="27:27">
      <c r="AA102904" s="271"/>
    </row>
    <row r="102905" spans="27:27">
      <c r="AA102905" s="271"/>
    </row>
    <row r="102906" spans="27:27">
      <c r="AA102906" s="271"/>
    </row>
    <row r="102907" spans="27:27">
      <c r="AA102907" s="271"/>
    </row>
    <row r="102908" spans="27:27">
      <c r="AA102908" s="271"/>
    </row>
    <row r="102909" spans="27:27">
      <c r="AA102909" s="271"/>
    </row>
    <row r="102910" spans="27:27">
      <c r="AA102910" s="271"/>
    </row>
    <row r="102911" spans="27:27">
      <c r="AA102911" s="271"/>
    </row>
    <row r="102912" spans="27:27">
      <c r="AA102912" s="271"/>
    </row>
    <row r="102913" spans="27:27">
      <c r="AA102913" s="271"/>
    </row>
    <row r="102914" spans="27:27">
      <c r="AA102914" s="271"/>
    </row>
    <row r="102915" spans="27:27">
      <c r="AA102915" s="271"/>
    </row>
    <row r="102916" spans="27:27">
      <c r="AA102916" s="271"/>
    </row>
    <row r="102917" spans="27:27">
      <c r="AA102917" s="271"/>
    </row>
    <row r="102918" spans="27:27">
      <c r="AA102918" s="271"/>
    </row>
    <row r="102919" spans="27:27">
      <c r="AA102919" s="271"/>
    </row>
    <row r="102920" spans="27:27">
      <c r="AA102920" s="271"/>
    </row>
    <row r="102921" spans="27:27">
      <c r="AA102921" s="271"/>
    </row>
    <row r="102922" spans="27:27">
      <c r="AA102922" s="271"/>
    </row>
    <row r="102923" spans="27:27">
      <c r="AA102923" s="271"/>
    </row>
    <row r="102924" spans="27:27">
      <c r="AA102924" s="271"/>
    </row>
    <row r="102925" spans="27:27">
      <c r="AA102925" s="271"/>
    </row>
    <row r="102926" spans="27:27">
      <c r="AA102926" s="271"/>
    </row>
    <row r="102927" spans="27:27">
      <c r="AA102927" s="271"/>
    </row>
    <row r="102928" spans="27:27">
      <c r="AA102928" s="271"/>
    </row>
    <row r="102929" spans="27:27">
      <c r="AA102929" s="271"/>
    </row>
    <row r="102930" spans="27:27">
      <c r="AA102930" s="271"/>
    </row>
    <row r="102931" spans="27:27">
      <c r="AA102931" s="271"/>
    </row>
    <row r="102932" spans="27:27">
      <c r="AA102932" s="271"/>
    </row>
    <row r="102933" spans="27:27">
      <c r="AA102933" s="271"/>
    </row>
    <row r="102934" spans="27:27">
      <c r="AA102934" s="271"/>
    </row>
    <row r="102935" spans="27:27">
      <c r="AA102935" s="271"/>
    </row>
    <row r="102936" spans="27:27">
      <c r="AA102936" s="271"/>
    </row>
    <row r="102937" spans="27:27">
      <c r="AA102937" s="271"/>
    </row>
    <row r="102938" spans="27:27">
      <c r="AA102938" s="271"/>
    </row>
    <row r="102939" spans="27:27">
      <c r="AA102939" s="271"/>
    </row>
    <row r="102940" spans="27:27">
      <c r="AA102940" s="271"/>
    </row>
    <row r="102941" spans="27:27">
      <c r="AA102941" s="271"/>
    </row>
    <row r="102942" spans="27:27">
      <c r="AA102942" s="271"/>
    </row>
    <row r="102943" spans="27:27">
      <c r="AA102943" s="271"/>
    </row>
    <row r="102944" spans="27:27">
      <c r="AA102944" s="271"/>
    </row>
    <row r="102945" spans="27:27">
      <c r="AA102945" s="271"/>
    </row>
    <row r="102946" spans="27:27">
      <c r="AA102946" s="271"/>
    </row>
    <row r="102947" spans="27:27">
      <c r="AA102947" s="271"/>
    </row>
    <row r="102948" spans="27:27">
      <c r="AA102948" s="271"/>
    </row>
    <row r="102949" spans="27:27">
      <c r="AA102949" s="271"/>
    </row>
    <row r="102950" spans="27:27">
      <c r="AA102950" s="271"/>
    </row>
    <row r="102951" spans="27:27">
      <c r="AA102951" s="271"/>
    </row>
    <row r="102952" spans="27:27">
      <c r="AA102952" s="271"/>
    </row>
    <row r="102953" spans="27:27">
      <c r="AA102953" s="271"/>
    </row>
    <row r="102954" spans="27:27">
      <c r="AA102954" s="271"/>
    </row>
    <row r="102955" spans="27:27">
      <c r="AA102955" s="271"/>
    </row>
    <row r="102956" spans="27:27">
      <c r="AA102956" s="271"/>
    </row>
    <row r="102957" spans="27:27">
      <c r="AA102957" s="271"/>
    </row>
    <row r="102958" spans="27:27">
      <c r="AA102958" s="271"/>
    </row>
    <row r="102959" spans="27:27">
      <c r="AA102959" s="271"/>
    </row>
    <row r="102960" spans="27:27">
      <c r="AA102960" s="271"/>
    </row>
    <row r="102961" spans="27:27">
      <c r="AA102961" s="271"/>
    </row>
    <row r="102962" spans="27:27">
      <c r="AA102962" s="271"/>
    </row>
    <row r="102963" spans="27:27">
      <c r="AA102963" s="271"/>
    </row>
    <row r="102964" spans="27:27">
      <c r="AA102964" s="271"/>
    </row>
    <row r="102965" spans="27:27">
      <c r="AA102965" s="271"/>
    </row>
    <row r="102966" spans="27:27">
      <c r="AA102966" s="271"/>
    </row>
    <row r="102967" spans="27:27">
      <c r="AA102967" s="271"/>
    </row>
    <row r="102968" spans="27:27">
      <c r="AA102968" s="271"/>
    </row>
    <row r="102969" spans="27:27">
      <c r="AA102969" s="271"/>
    </row>
    <row r="102970" spans="27:27">
      <c r="AA102970" s="271"/>
    </row>
    <row r="102971" spans="27:27">
      <c r="AA102971" s="271"/>
    </row>
    <row r="102972" spans="27:27">
      <c r="AA102972" s="271"/>
    </row>
    <row r="102973" spans="27:27">
      <c r="AA102973" s="271"/>
    </row>
    <row r="102974" spans="27:27">
      <c r="AA102974" s="271"/>
    </row>
    <row r="102975" spans="27:27">
      <c r="AA102975" s="271"/>
    </row>
    <row r="102976" spans="27:27">
      <c r="AA102976" s="271"/>
    </row>
    <row r="102977" spans="27:27">
      <c r="AA102977" s="271"/>
    </row>
    <row r="102978" spans="27:27">
      <c r="AA102978" s="271"/>
    </row>
    <row r="102979" spans="27:27">
      <c r="AA102979" s="271"/>
    </row>
    <row r="102980" spans="27:27">
      <c r="AA102980" s="271"/>
    </row>
    <row r="102981" spans="27:27">
      <c r="AA102981" s="271"/>
    </row>
    <row r="102982" spans="27:27">
      <c r="AA102982" s="271"/>
    </row>
    <row r="102983" spans="27:27">
      <c r="AA102983" s="271"/>
    </row>
    <row r="102984" spans="27:27">
      <c r="AA102984" s="271"/>
    </row>
    <row r="102985" spans="27:27">
      <c r="AA102985" s="271"/>
    </row>
    <row r="102986" spans="27:27">
      <c r="AA102986" s="271"/>
    </row>
    <row r="102987" spans="27:27">
      <c r="AA102987" s="271"/>
    </row>
    <row r="102988" spans="27:27">
      <c r="AA102988" s="271"/>
    </row>
    <row r="102989" spans="27:27">
      <c r="AA102989" s="271"/>
    </row>
    <row r="102990" spans="27:27">
      <c r="AA102990" s="271"/>
    </row>
    <row r="102991" spans="27:27">
      <c r="AA102991" s="271"/>
    </row>
    <row r="102992" spans="27:27">
      <c r="AA102992" s="271"/>
    </row>
    <row r="102993" spans="27:27">
      <c r="AA102993" s="271"/>
    </row>
    <row r="102994" spans="27:27">
      <c r="AA102994" s="271"/>
    </row>
    <row r="102995" spans="27:27">
      <c r="AA102995" s="271"/>
    </row>
    <row r="102996" spans="27:27">
      <c r="AA102996" s="271"/>
    </row>
    <row r="102997" spans="27:27">
      <c r="AA102997" s="271"/>
    </row>
    <row r="102998" spans="27:27">
      <c r="AA102998" s="271"/>
    </row>
    <row r="102999" spans="27:27">
      <c r="AA102999" s="271"/>
    </row>
    <row r="103000" spans="27:27">
      <c r="AA103000" s="271"/>
    </row>
    <row r="103001" spans="27:27">
      <c r="AA103001" s="271"/>
    </row>
    <row r="103002" spans="27:27">
      <c r="AA103002" s="271"/>
    </row>
    <row r="103003" spans="27:27">
      <c r="AA103003" s="271"/>
    </row>
    <row r="103004" spans="27:27">
      <c r="AA103004" s="271"/>
    </row>
    <row r="103005" spans="27:27">
      <c r="AA103005" s="271"/>
    </row>
    <row r="103006" spans="27:27">
      <c r="AA103006" s="271"/>
    </row>
    <row r="103007" spans="27:27">
      <c r="AA103007" s="271"/>
    </row>
    <row r="103008" spans="27:27">
      <c r="AA103008" s="271"/>
    </row>
    <row r="103009" spans="27:27">
      <c r="AA103009" s="271"/>
    </row>
    <row r="103010" spans="27:27">
      <c r="AA103010" s="271"/>
    </row>
    <row r="103011" spans="27:27">
      <c r="AA103011" s="271"/>
    </row>
    <row r="103012" spans="27:27">
      <c r="AA103012" s="271"/>
    </row>
    <row r="103013" spans="27:27">
      <c r="AA103013" s="271"/>
    </row>
    <row r="103014" spans="27:27">
      <c r="AA103014" s="271"/>
    </row>
    <row r="103015" spans="27:27">
      <c r="AA103015" s="271"/>
    </row>
    <row r="103016" spans="27:27">
      <c r="AA103016" s="271"/>
    </row>
    <row r="103017" spans="27:27">
      <c r="AA103017" s="271"/>
    </row>
    <row r="103018" spans="27:27">
      <c r="AA103018" s="271"/>
    </row>
    <row r="103019" spans="27:27">
      <c r="AA103019" s="271"/>
    </row>
    <row r="103020" spans="27:27">
      <c r="AA103020" s="271"/>
    </row>
    <row r="103021" spans="27:27">
      <c r="AA103021" s="271"/>
    </row>
    <row r="103022" spans="27:27">
      <c r="AA103022" s="271"/>
    </row>
    <row r="103023" spans="27:27">
      <c r="AA103023" s="271"/>
    </row>
    <row r="103024" spans="27:27">
      <c r="AA103024" s="271"/>
    </row>
    <row r="103025" spans="27:27">
      <c r="AA103025" s="271"/>
    </row>
    <row r="103026" spans="27:27">
      <c r="AA103026" s="271"/>
    </row>
    <row r="103027" spans="27:27">
      <c r="AA103027" s="271"/>
    </row>
    <row r="103028" spans="27:27">
      <c r="AA103028" s="271"/>
    </row>
    <row r="103029" spans="27:27">
      <c r="AA103029" s="271"/>
    </row>
    <row r="103030" spans="27:27">
      <c r="AA103030" s="271"/>
    </row>
    <row r="103031" spans="27:27">
      <c r="AA103031" s="271"/>
    </row>
    <row r="103032" spans="27:27">
      <c r="AA103032" s="271"/>
    </row>
    <row r="103033" spans="27:27">
      <c r="AA103033" s="271"/>
    </row>
    <row r="103034" spans="27:27">
      <c r="AA103034" s="271"/>
    </row>
    <row r="103035" spans="27:27">
      <c r="AA103035" s="271"/>
    </row>
    <row r="103036" spans="27:27">
      <c r="AA103036" s="271"/>
    </row>
    <row r="103037" spans="27:27">
      <c r="AA103037" s="271"/>
    </row>
    <row r="103038" spans="27:27">
      <c r="AA103038" s="271"/>
    </row>
    <row r="103039" spans="27:27">
      <c r="AA103039" s="271"/>
    </row>
    <row r="103040" spans="27:27">
      <c r="AA103040" s="271"/>
    </row>
    <row r="103041" spans="27:27">
      <c r="AA103041" s="271"/>
    </row>
    <row r="103042" spans="27:27">
      <c r="AA103042" s="271"/>
    </row>
    <row r="103043" spans="27:27">
      <c r="AA103043" s="271"/>
    </row>
    <row r="103044" spans="27:27">
      <c r="AA103044" s="271"/>
    </row>
    <row r="103045" spans="27:27">
      <c r="AA103045" s="271"/>
    </row>
    <row r="103046" spans="27:27">
      <c r="AA103046" s="271"/>
    </row>
    <row r="103047" spans="27:27">
      <c r="AA103047" s="271"/>
    </row>
    <row r="103048" spans="27:27">
      <c r="AA103048" s="271"/>
    </row>
    <row r="103049" spans="27:27">
      <c r="AA103049" s="271"/>
    </row>
    <row r="103050" spans="27:27">
      <c r="AA103050" s="271"/>
    </row>
    <row r="103051" spans="27:27">
      <c r="AA103051" s="271"/>
    </row>
    <row r="103052" spans="27:27">
      <c r="AA103052" s="271"/>
    </row>
    <row r="103053" spans="27:27">
      <c r="AA103053" s="271"/>
    </row>
    <row r="103054" spans="27:27">
      <c r="AA103054" s="271"/>
    </row>
    <row r="103055" spans="27:27">
      <c r="AA103055" s="271"/>
    </row>
    <row r="103056" spans="27:27">
      <c r="AA103056" s="271"/>
    </row>
    <row r="103057" spans="27:27">
      <c r="AA103057" s="271"/>
    </row>
    <row r="103058" spans="27:27">
      <c r="AA103058" s="271"/>
    </row>
    <row r="103059" spans="27:27">
      <c r="AA103059" s="271"/>
    </row>
    <row r="103060" spans="27:27">
      <c r="AA103060" s="271"/>
    </row>
    <row r="103061" spans="27:27">
      <c r="AA103061" s="271"/>
    </row>
    <row r="103062" spans="27:27">
      <c r="AA103062" s="271"/>
    </row>
    <row r="103063" spans="27:27">
      <c r="AA103063" s="271"/>
    </row>
    <row r="103064" spans="27:27">
      <c r="AA103064" s="271"/>
    </row>
    <row r="103065" spans="27:27">
      <c r="AA103065" s="271"/>
    </row>
    <row r="103066" spans="27:27">
      <c r="AA103066" s="271"/>
    </row>
    <row r="103067" spans="27:27">
      <c r="AA103067" s="271"/>
    </row>
    <row r="103068" spans="27:27">
      <c r="AA103068" s="271"/>
    </row>
    <row r="103069" spans="27:27">
      <c r="AA103069" s="271"/>
    </row>
    <row r="103070" spans="27:27">
      <c r="AA103070" s="271"/>
    </row>
    <row r="103071" spans="27:27">
      <c r="AA103071" s="271"/>
    </row>
    <row r="103072" spans="27:27">
      <c r="AA103072" s="271"/>
    </row>
    <row r="103073" spans="27:27">
      <c r="AA103073" s="271"/>
    </row>
    <row r="103074" spans="27:27">
      <c r="AA103074" s="271"/>
    </row>
    <row r="103075" spans="27:27">
      <c r="AA103075" s="271"/>
    </row>
    <row r="103076" spans="27:27">
      <c r="AA103076" s="271"/>
    </row>
    <row r="103077" spans="27:27">
      <c r="AA103077" s="271"/>
    </row>
    <row r="103078" spans="27:27">
      <c r="AA103078" s="271"/>
    </row>
    <row r="103079" spans="27:27">
      <c r="AA103079" s="271"/>
    </row>
    <row r="103080" spans="27:27">
      <c r="AA103080" s="271"/>
    </row>
    <row r="103081" spans="27:27">
      <c r="AA103081" s="271"/>
    </row>
    <row r="103082" spans="27:27">
      <c r="AA103082" s="271"/>
    </row>
    <row r="103083" spans="27:27">
      <c r="AA103083" s="271"/>
    </row>
    <row r="103084" spans="27:27">
      <c r="AA103084" s="271"/>
    </row>
    <row r="103085" spans="27:27">
      <c r="AA103085" s="271"/>
    </row>
    <row r="103086" spans="27:27">
      <c r="AA103086" s="271"/>
    </row>
    <row r="103087" spans="27:27">
      <c r="AA103087" s="271"/>
    </row>
    <row r="103088" spans="27:27">
      <c r="AA103088" s="271"/>
    </row>
    <row r="103089" spans="27:27">
      <c r="AA103089" s="271"/>
    </row>
    <row r="103090" spans="27:27">
      <c r="AA103090" s="271"/>
    </row>
    <row r="103091" spans="27:27">
      <c r="AA103091" s="271"/>
    </row>
    <row r="103092" spans="27:27">
      <c r="AA103092" s="271"/>
    </row>
    <row r="103093" spans="27:27">
      <c r="AA103093" s="271"/>
    </row>
    <row r="103094" spans="27:27">
      <c r="AA103094" s="271"/>
    </row>
    <row r="103095" spans="27:27">
      <c r="AA103095" s="271"/>
    </row>
    <row r="103096" spans="27:27">
      <c r="AA103096" s="271"/>
    </row>
    <row r="103097" spans="27:27">
      <c r="AA103097" s="271"/>
    </row>
    <row r="103098" spans="27:27">
      <c r="AA103098" s="271"/>
    </row>
    <row r="103099" spans="27:27">
      <c r="AA103099" s="271"/>
    </row>
    <row r="103100" spans="27:27">
      <c r="AA103100" s="271"/>
    </row>
    <row r="103101" spans="27:27">
      <c r="AA103101" s="271"/>
    </row>
    <row r="103102" spans="27:27">
      <c r="AA103102" s="271"/>
    </row>
    <row r="103103" spans="27:27">
      <c r="AA103103" s="271"/>
    </row>
    <row r="103104" spans="27:27">
      <c r="AA103104" s="271"/>
    </row>
    <row r="103105" spans="27:27">
      <c r="AA103105" s="271"/>
    </row>
    <row r="103106" spans="27:27">
      <c r="AA103106" s="271"/>
    </row>
    <row r="103107" spans="27:27">
      <c r="AA103107" s="271"/>
    </row>
    <row r="103108" spans="27:27">
      <c r="AA103108" s="271"/>
    </row>
    <row r="103109" spans="27:27">
      <c r="AA103109" s="271"/>
    </row>
    <row r="103110" spans="27:27">
      <c r="AA103110" s="271"/>
    </row>
    <row r="103111" spans="27:27">
      <c r="AA103111" s="271"/>
    </row>
    <row r="103112" spans="27:27">
      <c r="AA103112" s="271"/>
    </row>
    <row r="103113" spans="27:27">
      <c r="AA103113" s="271"/>
    </row>
    <row r="103114" spans="27:27">
      <c r="AA103114" s="271"/>
    </row>
    <row r="103115" spans="27:27">
      <c r="AA103115" s="271"/>
    </row>
    <row r="103116" spans="27:27">
      <c r="AA103116" s="271"/>
    </row>
    <row r="103117" spans="27:27">
      <c r="AA103117" s="271"/>
    </row>
    <row r="103118" spans="27:27">
      <c r="AA103118" s="271"/>
    </row>
    <row r="103119" spans="27:27">
      <c r="AA103119" s="271"/>
    </row>
    <row r="103120" spans="27:27">
      <c r="AA103120" s="271"/>
    </row>
    <row r="103121" spans="27:27">
      <c r="AA103121" s="271"/>
    </row>
    <row r="103122" spans="27:27">
      <c r="AA103122" s="271"/>
    </row>
    <row r="103123" spans="27:27">
      <c r="AA103123" s="271"/>
    </row>
    <row r="103124" spans="27:27">
      <c r="AA103124" s="271"/>
    </row>
    <row r="103125" spans="27:27">
      <c r="AA103125" s="271"/>
    </row>
    <row r="103126" spans="27:27">
      <c r="AA103126" s="271"/>
    </row>
    <row r="103127" spans="27:27">
      <c r="AA103127" s="271"/>
    </row>
    <row r="103128" spans="27:27">
      <c r="AA103128" s="271"/>
    </row>
    <row r="103129" spans="27:27">
      <c r="AA103129" s="271"/>
    </row>
    <row r="103130" spans="27:27">
      <c r="AA103130" s="271"/>
    </row>
    <row r="103131" spans="27:27">
      <c r="AA103131" s="271"/>
    </row>
    <row r="103132" spans="27:27">
      <c r="AA103132" s="271"/>
    </row>
    <row r="103133" spans="27:27">
      <c r="AA103133" s="271"/>
    </row>
    <row r="103134" spans="27:27">
      <c r="AA103134" s="271"/>
    </row>
    <row r="103135" spans="27:27">
      <c r="AA103135" s="271"/>
    </row>
    <row r="103136" spans="27:27">
      <c r="AA103136" s="271"/>
    </row>
    <row r="103137" spans="27:27">
      <c r="AA103137" s="271"/>
    </row>
    <row r="103138" spans="27:27">
      <c r="AA103138" s="271"/>
    </row>
    <row r="103139" spans="27:27">
      <c r="AA103139" s="271"/>
    </row>
    <row r="103140" spans="27:27">
      <c r="AA103140" s="271"/>
    </row>
    <row r="103141" spans="27:27">
      <c r="AA103141" s="271"/>
    </row>
    <row r="103142" spans="27:27">
      <c r="AA103142" s="271"/>
    </row>
    <row r="103143" spans="27:27">
      <c r="AA103143" s="271"/>
    </row>
    <row r="103144" spans="27:27">
      <c r="AA103144" s="271"/>
    </row>
    <row r="103145" spans="27:27">
      <c r="AA103145" s="271"/>
    </row>
    <row r="103146" spans="27:27">
      <c r="AA103146" s="271"/>
    </row>
    <row r="103147" spans="27:27">
      <c r="AA103147" s="271"/>
    </row>
    <row r="103148" spans="27:27">
      <c r="AA103148" s="271"/>
    </row>
    <row r="103149" spans="27:27">
      <c r="AA103149" s="271"/>
    </row>
    <row r="103150" spans="27:27">
      <c r="AA103150" s="271"/>
    </row>
    <row r="103151" spans="27:27">
      <c r="AA103151" s="271"/>
    </row>
    <row r="103152" spans="27:27">
      <c r="AA103152" s="271"/>
    </row>
    <row r="103153" spans="27:27">
      <c r="AA103153" s="271"/>
    </row>
    <row r="103154" spans="27:27">
      <c r="AA103154" s="271"/>
    </row>
    <row r="103155" spans="27:27">
      <c r="AA103155" s="271"/>
    </row>
    <row r="103156" spans="27:27">
      <c r="AA103156" s="271"/>
    </row>
    <row r="103157" spans="27:27">
      <c r="AA103157" s="271"/>
    </row>
    <row r="103158" spans="27:27">
      <c r="AA103158" s="271"/>
    </row>
    <row r="103159" spans="27:27">
      <c r="AA103159" s="271"/>
    </row>
    <row r="103160" spans="27:27">
      <c r="AA103160" s="271"/>
    </row>
    <row r="103161" spans="27:27">
      <c r="AA103161" s="271"/>
    </row>
    <row r="103162" spans="27:27">
      <c r="AA103162" s="271"/>
    </row>
    <row r="103163" spans="27:27">
      <c r="AA103163" s="271"/>
    </row>
    <row r="103164" spans="27:27">
      <c r="AA103164" s="271"/>
    </row>
    <row r="103165" spans="27:27">
      <c r="AA103165" s="271"/>
    </row>
    <row r="103166" spans="27:27">
      <c r="AA103166" s="271"/>
    </row>
    <row r="103167" spans="27:27">
      <c r="AA103167" s="271"/>
    </row>
    <row r="103168" spans="27:27">
      <c r="AA103168" s="271"/>
    </row>
    <row r="103169" spans="27:27">
      <c r="AA103169" s="271"/>
    </row>
    <row r="103170" spans="27:27">
      <c r="AA103170" s="271"/>
    </row>
    <row r="103171" spans="27:27">
      <c r="AA103171" s="271"/>
    </row>
    <row r="103172" spans="27:27">
      <c r="AA103172" s="271"/>
    </row>
    <row r="103173" spans="27:27">
      <c r="AA103173" s="271"/>
    </row>
    <row r="103174" spans="27:27">
      <c r="AA103174" s="271"/>
    </row>
    <row r="103175" spans="27:27">
      <c r="AA103175" s="271"/>
    </row>
    <row r="103176" spans="27:27">
      <c r="AA103176" s="271"/>
    </row>
    <row r="103177" spans="27:27">
      <c r="AA103177" s="271"/>
    </row>
    <row r="103178" spans="27:27">
      <c r="AA103178" s="271"/>
    </row>
    <row r="103179" spans="27:27">
      <c r="AA103179" s="271"/>
    </row>
    <row r="103180" spans="27:27">
      <c r="AA103180" s="271"/>
    </row>
    <row r="103181" spans="27:27">
      <c r="AA103181" s="271"/>
    </row>
    <row r="103182" spans="27:27">
      <c r="AA103182" s="271"/>
    </row>
    <row r="103183" spans="27:27">
      <c r="AA103183" s="271"/>
    </row>
    <row r="103184" spans="27:27">
      <c r="AA103184" s="271"/>
    </row>
    <row r="103185" spans="27:27">
      <c r="AA103185" s="271"/>
    </row>
    <row r="103186" spans="27:27">
      <c r="AA103186" s="271"/>
    </row>
    <row r="103187" spans="27:27">
      <c r="AA103187" s="271"/>
    </row>
    <row r="103188" spans="27:27">
      <c r="AA103188" s="271"/>
    </row>
    <row r="103189" spans="27:27">
      <c r="AA103189" s="271"/>
    </row>
    <row r="103190" spans="27:27">
      <c r="AA103190" s="271"/>
    </row>
    <row r="103191" spans="27:27">
      <c r="AA103191" s="271"/>
    </row>
    <row r="103192" spans="27:27">
      <c r="AA103192" s="271"/>
    </row>
    <row r="103193" spans="27:27">
      <c r="AA103193" s="271"/>
    </row>
    <row r="103194" spans="27:27">
      <c r="AA103194" s="271"/>
    </row>
    <row r="103195" spans="27:27">
      <c r="AA103195" s="271"/>
    </row>
    <row r="103196" spans="27:27">
      <c r="AA103196" s="271"/>
    </row>
    <row r="103197" spans="27:27">
      <c r="AA103197" s="271"/>
    </row>
    <row r="103198" spans="27:27">
      <c r="AA103198" s="271"/>
    </row>
    <row r="103199" spans="27:27">
      <c r="AA103199" s="271"/>
    </row>
    <row r="103200" spans="27:27">
      <c r="AA103200" s="271"/>
    </row>
    <row r="103201" spans="27:27">
      <c r="AA103201" s="271"/>
    </row>
    <row r="103202" spans="27:27">
      <c r="AA103202" s="271"/>
    </row>
    <row r="103203" spans="27:27">
      <c r="AA103203" s="271"/>
    </row>
    <row r="103204" spans="27:27">
      <c r="AA103204" s="271"/>
    </row>
    <row r="103205" spans="27:27">
      <c r="AA103205" s="271"/>
    </row>
    <row r="103206" spans="27:27">
      <c r="AA103206" s="271"/>
    </row>
    <row r="103207" spans="27:27">
      <c r="AA103207" s="271"/>
    </row>
    <row r="103208" spans="27:27">
      <c r="AA103208" s="271"/>
    </row>
    <row r="103209" spans="27:27">
      <c r="AA103209" s="271"/>
    </row>
    <row r="103210" spans="27:27">
      <c r="AA103210" s="271"/>
    </row>
    <row r="103211" spans="27:27">
      <c r="AA103211" s="271"/>
    </row>
    <row r="103212" spans="27:27">
      <c r="AA103212" s="271"/>
    </row>
    <row r="103213" spans="27:27">
      <c r="AA103213" s="271"/>
    </row>
    <row r="103214" spans="27:27">
      <c r="AA103214" s="271"/>
    </row>
    <row r="103215" spans="27:27">
      <c r="AA103215" s="271"/>
    </row>
    <row r="103216" spans="27:27">
      <c r="AA103216" s="271"/>
    </row>
    <row r="103217" spans="27:27">
      <c r="AA103217" s="271"/>
    </row>
    <row r="103218" spans="27:27">
      <c r="AA103218" s="271"/>
    </row>
    <row r="103219" spans="27:27">
      <c r="AA103219" s="271"/>
    </row>
    <row r="103220" spans="27:27">
      <c r="AA103220" s="271"/>
    </row>
    <row r="103221" spans="27:27">
      <c r="AA103221" s="271"/>
    </row>
    <row r="103222" spans="27:27">
      <c r="AA103222" s="271"/>
    </row>
    <row r="103223" spans="27:27">
      <c r="AA103223" s="271"/>
    </row>
    <row r="103224" spans="27:27">
      <c r="AA103224" s="271"/>
    </row>
    <row r="103225" spans="27:27">
      <c r="AA103225" s="271"/>
    </row>
    <row r="103226" spans="27:27">
      <c r="AA103226" s="271"/>
    </row>
    <row r="103227" spans="27:27">
      <c r="AA103227" s="271"/>
    </row>
    <row r="103228" spans="27:27">
      <c r="AA103228" s="271"/>
    </row>
    <row r="103229" spans="27:27">
      <c r="AA103229" s="271"/>
    </row>
    <row r="103230" spans="27:27">
      <c r="AA103230" s="271"/>
    </row>
    <row r="103231" spans="27:27">
      <c r="AA103231" s="271"/>
    </row>
    <row r="103232" spans="27:27">
      <c r="AA103232" s="271"/>
    </row>
    <row r="103233" spans="27:27">
      <c r="AA103233" s="271"/>
    </row>
    <row r="103234" spans="27:27">
      <c r="AA103234" s="271"/>
    </row>
    <row r="103235" spans="27:27">
      <c r="AA103235" s="271"/>
    </row>
    <row r="103236" spans="27:27">
      <c r="AA103236" s="271"/>
    </row>
    <row r="103237" spans="27:27">
      <c r="AA103237" s="271"/>
    </row>
    <row r="103238" spans="27:27">
      <c r="AA103238" s="271"/>
    </row>
    <row r="103239" spans="27:27">
      <c r="AA103239" s="271"/>
    </row>
    <row r="103240" spans="27:27">
      <c r="AA103240" s="271"/>
    </row>
    <row r="103241" spans="27:27">
      <c r="AA103241" s="271"/>
    </row>
    <row r="103242" spans="27:27">
      <c r="AA103242" s="271"/>
    </row>
    <row r="103243" spans="27:27">
      <c r="AA103243" s="271"/>
    </row>
    <row r="103244" spans="27:27">
      <c r="AA103244" s="271"/>
    </row>
    <row r="103245" spans="27:27">
      <c r="AA103245" s="271"/>
    </row>
    <row r="103246" spans="27:27">
      <c r="AA103246" s="271"/>
    </row>
    <row r="103247" spans="27:27">
      <c r="AA103247" s="271"/>
    </row>
    <row r="103248" spans="27:27">
      <c r="AA103248" s="271"/>
    </row>
    <row r="103249" spans="27:27">
      <c r="AA103249" s="271"/>
    </row>
    <row r="103250" spans="27:27">
      <c r="AA103250" s="271"/>
    </row>
    <row r="103251" spans="27:27">
      <c r="AA103251" s="271"/>
    </row>
    <row r="103252" spans="27:27">
      <c r="AA103252" s="271"/>
    </row>
    <row r="103253" spans="27:27">
      <c r="AA103253" s="271"/>
    </row>
    <row r="103254" spans="27:27">
      <c r="AA103254" s="271"/>
    </row>
    <row r="103255" spans="27:27">
      <c r="AA103255" s="271"/>
    </row>
    <row r="103256" spans="27:27">
      <c r="AA103256" s="271"/>
    </row>
    <row r="103257" spans="27:27">
      <c r="AA103257" s="271"/>
    </row>
    <row r="103258" spans="27:27">
      <c r="AA103258" s="271"/>
    </row>
    <row r="103259" spans="27:27">
      <c r="AA103259" s="271"/>
    </row>
    <row r="103260" spans="27:27">
      <c r="AA103260" s="271"/>
    </row>
    <row r="103261" spans="27:27">
      <c r="AA103261" s="271"/>
    </row>
    <row r="103262" spans="27:27">
      <c r="AA103262" s="271"/>
    </row>
    <row r="103263" spans="27:27">
      <c r="AA103263" s="271"/>
    </row>
    <row r="103264" spans="27:27">
      <c r="AA103264" s="271"/>
    </row>
    <row r="103265" spans="27:27">
      <c r="AA103265" s="271"/>
    </row>
    <row r="103266" spans="27:27">
      <c r="AA103266" s="271"/>
    </row>
    <row r="103267" spans="27:27">
      <c r="AA103267" s="271"/>
    </row>
    <row r="103268" spans="27:27">
      <c r="AA103268" s="271"/>
    </row>
    <row r="103269" spans="27:27">
      <c r="AA103269" s="271"/>
    </row>
    <row r="103270" spans="27:27">
      <c r="AA103270" s="271"/>
    </row>
    <row r="103271" spans="27:27">
      <c r="AA103271" s="271"/>
    </row>
    <row r="103272" spans="27:27">
      <c r="AA103272" s="271"/>
    </row>
    <row r="103273" spans="27:27">
      <c r="AA103273" s="271"/>
    </row>
    <row r="103274" spans="27:27">
      <c r="AA103274" s="271"/>
    </row>
    <row r="103275" spans="27:27">
      <c r="AA103275" s="271"/>
    </row>
    <row r="103276" spans="27:27">
      <c r="AA103276" s="271"/>
    </row>
    <row r="103277" spans="27:27">
      <c r="AA103277" s="271"/>
    </row>
    <row r="103278" spans="27:27">
      <c r="AA103278" s="271"/>
    </row>
    <row r="103279" spans="27:27">
      <c r="AA103279" s="271"/>
    </row>
    <row r="103280" spans="27:27">
      <c r="AA103280" s="271"/>
    </row>
    <row r="103281" spans="27:27">
      <c r="AA103281" s="271"/>
    </row>
    <row r="103282" spans="27:27">
      <c r="AA103282" s="271"/>
    </row>
    <row r="103283" spans="27:27">
      <c r="AA103283" s="271"/>
    </row>
    <row r="103284" spans="27:27">
      <c r="AA103284" s="271"/>
    </row>
    <row r="103285" spans="27:27">
      <c r="AA103285" s="271"/>
    </row>
    <row r="103286" spans="27:27">
      <c r="AA103286" s="271"/>
    </row>
    <row r="103287" spans="27:27">
      <c r="AA103287" s="271"/>
    </row>
    <row r="103288" spans="27:27">
      <c r="AA103288" s="271"/>
    </row>
    <row r="103289" spans="27:27">
      <c r="AA103289" s="271"/>
    </row>
    <row r="103290" spans="27:27">
      <c r="AA103290" s="271"/>
    </row>
    <row r="103291" spans="27:27">
      <c r="AA103291" s="271"/>
    </row>
    <row r="103292" spans="27:27">
      <c r="AA103292" s="271"/>
    </row>
    <row r="103293" spans="27:27">
      <c r="AA103293" s="271"/>
    </row>
    <row r="103294" spans="27:27">
      <c r="AA103294" s="271"/>
    </row>
    <row r="103295" spans="27:27">
      <c r="AA103295" s="271"/>
    </row>
    <row r="103296" spans="27:27">
      <c r="AA103296" s="271"/>
    </row>
    <row r="103297" spans="27:27">
      <c r="AA103297" s="271"/>
    </row>
    <row r="103298" spans="27:27">
      <c r="AA103298" s="271"/>
    </row>
    <row r="103299" spans="27:27">
      <c r="AA103299" s="271"/>
    </row>
    <row r="103300" spans="27:27">
      <c r="AA103300" s="271"/>
    </row>
    <row r="103301" spans="27:27">
      <c r="AA103301" s="271"/>
    </row>
    <row r="103302" spans="27:27">
      <c r="AA103302" s="271"/>
    </row>
    <row r="103303" spans="27:27">
      <c r="AA103303" s="271"/>
    </row>
    <row r="103304" spans="27:27">
      <c r="AA103304" s="271"/>
    </row>
    <row r="103305" spans="27:27">
      <c r="AA103305" s="271"/>
    </row>
    <row r="103306" spans="27:27">
      <c r="AA103306" s="271"/>
    </row>
    <row r="103307" spans="27:27">
      <c r="AA103307" s="271"/>
    </row>
    <row r="103308" spans="27:27">
      <c r="AA103308" s="271"/>
    </row>
    <row r="103309" spans="27:27">
      <c r="AA103309" s="271"/>
    </row>
    <row r="103310" spans="27:27">
      <c r="AA103310" s="271"/>
    </row>
    <row r="103311" spans="27:27">
      <c r="AA103311" s="271"/>
    </row>
    <row r="103312" spans="27:27">
      <c r="AA103312" s="271"/>
    </row>
    <row r="103313" spans="27:27">
      <c r="AA103313" s="271"/>
    </row>
    <row r="103314" spans="27:27">
      <c r="AA103314" s="271"/>
    </row>
    <row r="103315" spans="27:27">
      <c r="AA103315" s="271"/>
    </row>
    <row r="103316" spans="27:27">
      <c r="AA103316" s="271"/>
    </row>
    <row r="103317" spans="27:27">
      <c r="AA103317" s="271"/>
    </row>
    <row r="103318" spans="27:27">
      <c r="AA103318" s="271"/>
    </row>
    <row r="103319" spans="27:27">
      <c r="AA103319" s="271"/>
    </row>
    <row r="103320" spans="27:27">
      <c r="AA103320" s="271"/>
    </row>
    <row r="103321" spans="27:27">
      <c r="AA103321" s="271"/>
    </row>
    <row r="103322" spans="27:27">
      <c r="AA103322" s="271"/>
    </row>
    <row r="103323" spans="27:27">
      <c r="AA103323" s="271"/>
    </row>
    <row r="103324" spans="27:27">
      <c r="AA103324" s="271"/>
    </row>
    <row r="103325" spans="27:27">
      <c r="AA103325" s="271"/>
    </row>
    <row r="103326" spans="27:27">
      <c r="AA103326" s="271"/>
    </row>
    <row r="103327" spans="27:27">
      <c r="AA103327" s="271"/>
    </row>
    <row r="103328" spans="27:27">
      <c r="AA103328" s="271"/>
    </row>
    <row r="103329" spans="27:27">
      <c r="AA103329" s="271"/>
    </row>
    <row r="103330" spans="27:27">
      <c r="AA103330" s="271"/>
    </row>
    <row r="103331" spans="27:27">
      <c r="AA103331" s="271"/>
    </row>
    <row r="103332" spans="27:27">
      <c r="AA103332" s="271"/>
    </row>
    <row r="103333" spans="27:27">
      <c r="AA103333" s="271"/>
    </row>
    <row r="103334" spans="27:27">
      <c r="AA103334" s="271"/>
    </row>
    <row r="103335" spans="27:27">
      <c r="AA103335" s="271"/>
    </row>
    <row r="103336" spans="27:27">
      <c r="AA103336" s="271"/>
    </row>
    <row r="103337" spans="27:27">
      <c r="AA103337" s="271"/>
    </row>
    <row r="103338" spans="27:27">
      <c r="AA103338" s="271"/>
    </row>
    <row r="103339" spans="27:27">
      <c r="AA103339" s="271"/>
    </row>
    <row r="103340" spans="27:27">
      <c r="AA103340" s="271"/>
    </row>
    <row r="103341" spans="27:27">
      <c r="AA103341" s="271"/>
    </row>
    <row r="103342" spans="27:27">
      <c r="AA103342" s="271"/>
    </row>
    <row r="103343" spans="27:27">
      <c r="AA103343" s="271"/>
    </row>
    <row r="103344" spans="27:27">
      <c r="AA103344" s="271"/>
    </row>
    <row r="103345" spans="27:27">
      <c r="AA103345" s="271"/>
    </row>
    <row r="103346" spans="27:27">
      <c r="AA103346" s="271"/>
    </row>
    <row r="103347" spans="27:27">
      <c r="AA103347" s="271"/>
    </row>
    <row r="103348" spans="27:27">
      <c r="AA103348" s="271"/>
    </row>
    <row r="103349" spans="27:27">
      <c r="AA103349" s="271"/>
    </row>
    <row r="103350" spans="27:27">
      <c r="AA103350" s="271"/>
    </row>
    <row r="103351" spans="27:27">
      <c r="AA103351" s="271"/>
    </row>
    <row r="103352" spans="27:27">
      <c r="AA103352" s="271"/>
    </row>
    <row r="103353" spans="27:27">
      <c r="AA103353" s="271"/>
    </row>
    <row r="103354" spans="27:27">
      <c r="AA103354" s="271"/>
    </row>
    <row r="103355" spans="27:27">
      <c r="AA103355" s="271"/>
    </row>
    <row r="103356" spans="27:27">
      <c r="AA103356" s="271"/>
    </row>
    <row r="103357" spans="27:27">
      <c r="AA103357" s="271"/>
    </row>
    <row r="103358" spans="27:27">
      <c r="AA103358" s="271"/>
    </row>
    <row r="103359" spans="27:27">
      <c r="AA103359" s="271"/>
    </row>
    <row r="103360" spans="27:27">
      <c r="AA103360" s="271"/>
    </row>
    <row r="103361" spans="27:27">
      <c r="AA103361" s="271"/>
    </row>
    <row r="103362" spans="27:27">
      <c r="AA103362" s="271"/>
    </row>
    <row r="103363" spans="27:27">
      <c r="AA103363" s="271"/>
    </row>
    <row r="103364" spans="27:27">
      <c r="AA103364" s="271"/>
    </row>
    <row r="103365" spans="27:27">
      <c r="AA103365" s="271"/>
    </row>
    <row r="103366" spans="27:27">
      <c r="AA103366" s="271"/>
    </row>
    <row r="103367" spans="27:27">
      <c r="AA103367" s="271"/>
    </row>
    <row r="103368" spans="27:27">
      <c r="AA103368" s="271"/>
    </row>
    <row r="103369" spans="27:27">
      <c r="AA103369" s="271"/>
    </row>
    <row r="103370" spans="27:27">
      <c r="AA103370" s="271"/>
    </row>
    <row r="103371" spans="27:27">
      <c r="AA103371" s="271"/>
    </row>
    <row r="103372" spans="27:27">
      <c r="AA103372" s="271"/>
    </row>
    <row r="103373" spans="27:27">
      <c r="AA103373" s="271"/>
    </row>
    <row r="103374" spans="27:27">
      <c r="AA103374" s="271"/>
    </row>
    <row r="103375" spans="27:27">
      <c r="AA103375" s="271"/>
    </row>
    <row r="103376" spans="27:27">
      <c r="AA103376" s="271"/>
    </row>
    <row r="103377" spans="27:27">
      <c r="AA103377" s="271"/>
    </row>
    <row r="103378" spans="27:27">
      <c r="AA103378" s="271"/>
    </row>
    <row r="103379" spans="27:27">
      <c r="AA103379" s="271"/>
    </row>
    <row r="103380" spans="27:27">
      <c r="AA103380" s="271"/>
    </row>
    <row r="103381" spans="27:27">
      <c r="AA103381" s="271"/>
    </row>
    <row r="103382" spans="27:27">
      <c r="AA103382" s="271"/>
    </row>
    <row r="103383" spans="27:27">
      <c r="AA103383" s="271"/>
    </row>
    <row r="103384" spans="27:27">
      <c r="AA103384" s="271"/>
    </row>
    <row r="103385" spans="27:27">
      <c r="AA103385" s="271"/>
    </row>
    <row r="103386" spans="27:27">
      <c r="AA103386" s="271"/>
    </row>
    <row r="103387" spans="27:27">
      <c r="AA103387" s="271"/>
    </row>
    <row r="103388" spans="27:27">
      <c r="AA103388" s="271"/>
    </row>
    <row r="103389" spans="27:27">
      <c r="AA103389" s="271"/>
    </row>
    <row r="103390" spans="27:27">
      <c r="AA103390" s="271"/>
    </row>
    <row r="103391" spans="27:27">
      <c r="AA103391" s="271"/>
    </row>
    <row r="103392" spans="27:27">
      <c r="AA103392" s="271"/>
    </row>
    <row r="103393" spans="27:27">
      <c r="AA103393" s="271"/>
    </row>
    <row r="103394" spans="27:27">
      <c r="AA103394" s="271"/>
    </row>
    <row r="103395" spans="27:27">
      <c r="AA103395" s="271"/>
    </row>
    <row r="103396" spans="27:27">
      <c r="AA103396" s="271"/>
    </row>
    <row r="103397" spans="27:27">
      <c r="AA103397" s="271"/>
    </row>
    <row r="103398" spans="27:27">
      <c r="AA103398" s="271"/>
    </row>
    <row r="103399" spans="27:27">
      <c r="AA103399" s="271"/>
    </row>
    <row r="103400" spans="27:27">
      <c r="AA103400" s="271"/>
    </row>
    <row r="103401" spans="27:27">
      <c r="AA103401" s="271"/>
    </row>
    <row r="103402" spans="27:27">
      <c r="AA103402" s="271"/>
    </row>
    <row r="103403" spans="27:27">
      <c r="AA103403" s="271"/>
    </row>
    <row r="103404" spans="27:27">
      <c r="AA103404" s="271"/>
    </row>
    <row r="103405" spans="27:27">
      <c r="AA103405" s="271"/>
    </row>
    <row r="103406" spans="27:27">
      <c r="AA103406" s="271"/>
    </row>
    <row r="103407" spans="27:27">
      <c r="AA103407" s="271"/>
    </row>
    <row r="103408" spans="27:27">
      <c r="AA103408" s="271"/>
    </row>
    <row r="103409" spans="27:27">
      <c r="AA103409" s="271"/>
    </row>
    <row r="103410" spans="27:27">
      <c r="AA103410" s="271"/>
    </row>
    <row r="103411" spans="27:27">
      <c r="AA103411" s="271"/>
    </row>
    <row r="103412" spans="27:27">
      <c r="AA103412" s="271"/>
    </row>
    <row r="103413" spans="27:27">
      <c r="AA103413" s="271"/>
    </row>
    <row r="103414" spans="27:27">
      <c r="AA103414" s="271"/>
    </row>
    <row r="103415" spans="27:27">
      <c r="AA103415" s="271"/>
    </row>
    <row r="103416" spans="27:27">
      <c r="AA103416" s="271"/>
    </row>
    <row r="103417" spans="27:27">
      <c r="AA103417" s="271"/>
    </row>
    <row r="103418" spans="27:27">
      <c r="AA103418" s="271"/>
    </row>
    <row r="103419" spans="27:27">
      <c r="AA103419" s="271"/>
    </row>
    <row r="103420" spans="27:27">
      <c r="AA103420" s="271"/>
    </row>
    <row r="103421" spans="27:27">
      <c r="AA103421" s="271"/>
    </row>
    <row r="103422" spans="27:27">
      <c r="AA103422" s="271"/>
    </row>
    <row r="103423" spans="27:27">
      <c r="AA103423" s="271"/>
    </row>
    <row r="103424" spans="27:27">
      <c r="AA103424" s="271"/>
    </row>
    <row r="103425" spans="27:27">
      <c r="AA103425" s="271"/>
    </row>
    <row r="103426" spans="27:27">
      <c r="AA103426" s="271"/>
    </row>
    <row r="103427" spans="27:27">
      <c r="AA103427" s="271"/>
    </row>
    <row r="103428" spans="27:27">
      <c r="AA103428" s="271"/>
    </row>
    <row r="103429" spans="27:27">
      <c r="AA103429" s="271"/>
    </row>
    <row r="103430" spans="27:27">
      <c r="AA103430" s="271"/>
    </row>
    <row r="103431" spans="27:27">
      <c r="AA103431" s="271"/>
    </row>
    <row r="103432" spans="27:27">
      <c r="AA103432" s="271"/>
    </row>
    <row r="103433" spans="27:27">
      <c r="AA103433" s="271"/>
    </row>
    <row r="103434" spans="27:27">
      <c r="AA103434" s="271"/>
    </row>
    <row r="103435" spans="27:27">
      <c r="AA103435" s="271"/>
    </row>
    <row r="103436" spans="27:27">
      <c r="AA103436" s="271"/>
    </row>
    <row r="103437" spans="27:27">
      <c r="AA103437" s="271"/>
    </row>
    <row r="103438" spans="27:27">
      <c r="AA103438" s="271"/>
    </row>
    <row r="103439" spans="27:27">
      <c r="AA103439" s="271"/>
    </row>
    <row r="103440" spans="27:27">
      <c r="AA103440" s="271"/>
    </row>
    <row r="103441" spans="27:27">
      <c r="AA103441" s="271"/>
    </row>
    <row r="103442" spans="27:27">
      <c r="AA103442" s="271"/>
    </row>
    <row r="103443" spans="27:27">
      <c r="AA103443" s="271"/>
    </row>
    <row r="103444" spans="27:27">
      <c r="AA103444" s="271"/>
    </row>
    <row r="103445" spans="27:27">
      <c r="AA103445" s="271"/>
    </row>
    <row r="103446" spans="27:27">
      <c r="AA103446" s="271"/>
    </row>
    <row r="103447" spans="27:27">
      <c r="AA103447" s="271"/>
    </row>
    <row r="103448" spans="27:27">
      <c r="AA103448" s="271"/>
    </row>
    <row r="103449" spans="27:27">
      <c r="AA103449" s="271"/>
    </row>
    <row r="103450" spans="27:27">
      <c r="AA103450" s="271"/>
    </row>
    <row r="103451" spans="27:27">
      <c r="AA103451" s="271"/>
    </row>
    <row r="103452" spans="27:27">
      <c r="AA103452" s="271"/>
    </row>
    <row r="103453" spans="27:27">
      <c r="AA103453" s="271"/>
    </row>
    <row r="103454" spans="27:27">
      <c r="AA103454" s="271"/>
    </row>
    <row r="103455" spans="27:27">
      <c r="AA103455" s="271"/>
    </row>
    <row r="103456" spans="27:27">
      <c r="AA103456" s="271"/>
    </row>
    <row r="103457" spans="27:27">
      <c r="AA103457" s="271"/>
    </row>
    <row r="103458" spans="27:27">
      <c r="AA103458" s="271"/>
    </row>
    <row r="103459" spans="27:27">
      <c r="AA103459" s="271"/>
    </row>
    <row r="103460" spans="27:27">
      <c r="AA103460" s="271"/>
    </row>
    <row r="103461" spans="27:27">
      <c r="AA103461" s="271"/>
    </row>
    <row r="103462" spans="27:27">
      <c r="AA103462" s="271"/>
    </row>
    <row r="103463" spans="27:27">
      <c r="AA103463" s="271"/>
    </row>
    <row r="103464" spans="27:27">
      <c r="AA103464" s="271"/>
    </row>
    <row r="103465" spans="27:27">
      <c r="AA103465" s="271"/>
    </row>
    <row r="103466" spans="27:27">
      <c r="AA103466" s="271"/>
    </row>
    <row r="103467" spans="27:27">
      <c r="AA103467" s="271"/>
    </row>
    <row r="103468" spans="27:27">
      <c r="AA103468" s="271"/>
    </row>
    <row r="103469" spans="27:27">
      <c r="AA103469" s="271"/>
    </row>
    <row r="103470" spans="27:27">
      <c r="AA103470" s="271"/>
    </row>
    <row r="103471" spans="27:27">
      <c r="AA103471" s="271"/>
    </row>
    <row r="103472" spans="27:27">
      <c r="AA103472" s="271"/>
    </row>
    <row r="103473" spans="27:27">
      <c r="AA103473" s="271"/>
    </row>
    <row r="103474" spans="27:27">
      <c r="AA103474" s="271"/>
    </row>
    <row r="103475" spans="27:27">
      <c r="AA103475" s="271"/>
    </row>
    <row r="103476" spans="27:27">
      <c r="AA103476" s="271"/>
    </row>
    <row r="103477" spans="27:27">
      <c r="AA103477" s="271"/>
    </row>
    <row r="103478" spans="27:27">
      <c r="AA103478" s="271"/>
    </row>
    <row r="103479" spans="27:27">
      <c r="AA103479" s="271"/>
    </row>
    <row r="103480" spans="27:27">
      <c r="AA103480" s="271"/>
    </row>
    <row r="103481" spans="27:27">
      <c r="AA103481" s="271"/>
    </row>
    <row r="103482" spans="27:27">
      <c r="AA103482" s="271"/>
    </row>
    <row r="103483" spans="27:27">
      <c r="AA103483" s="271"/>
    </row>
    <row r="103484" spans="27:27">
      <c r="AA103484" s="271"/>
    </row>
    <row r="103485" spans="27:27">
      <c r="AA103485" s="271"/>
    </row>
    <row r="103486" spans="27:27">
      <c r="AA103486" s="271"/>
    </row>
    <row r="103487" spans="27:27">
      <c r="AA103487" s="271"/>
    </row>
    <row r="103488" spans="27:27">
      <c r="AA103488" s="271"/>
    </row>
    <row r="103489" spans="27:27">
      <c r="AA103489" s="271"/>
    </row>
    <row r="103490" spans="27:27">
      <c r="AA103490" s="271"/>
    </row>
    <row r="103491" spans="27:27">
      <c r="AA103491" s="271"/>
    </row>
    <row r="103492" spans="27:27">
      <c r="AA103492" s="271"/>
    </row>
    <row r="103493" spans="27:27">
      <c r="AA103493" s="271"/>
    </row>
    <row r="103494" spans="27:27">
      <c r="AA103494" s="271"/>
    </row>
    <row r="103495" spans="27:27">
      <c r="AA103495" s="271"/>
    </row>
    <row r="103496" spans="27:27">
      <c r="AA103496" s="271"/>
    </row>
    <row r="103497" spans="27:27">
      <c r="AA103497" s="271"/>
    </row>
    <row r="103498" spans="27:27">
      <c r="AA103498" s="271"/>
    </row>
    <row r="103499" spans="27:27">
      <c r="AA103499" s="271"/>
    </row>
    <row r="103500" spans="27:27">
      <c r="AA103500" s="271"/>
    </row>
    <row r="103501" spans="27:27">
      <c r="AA103501" s="271"/>
    </row>
    <row r="103502" spans="27:27">
      <c r="AA103502" s="271"/>
    </row>
    <row r="103503" spans="27:27">
      <c r="AA103503" s="271"/>
    </row>
    <row r="103504" spans="27:27">
      <c r="AA103504" s="271"/>
    </row>
    <row r="103505" spans="27:27">
      <c r="AA103505" s="271"/>
    </row>
    <row r="103506" spans="27:27">
      <c r="AA103506" s="271"/>
    </row>
    <row r="103507" spans="27:27">
      <c r="AA103507" s="271"/>
    </row>
    <row r="103508" spans="27:27">
      <c r="AA103508" s="271"/>
    </row>
    <row r="103509" spans="27:27">
      <c r="AA103509" s="271"/>
    </row>
    <row r="103510" spans="27:27">
      <c r="AA103510" s="271"/>
    </row>
    <row r="103511" spans="27:27">
      <c r="AA103511" s="271"/>
    </row>
    <row r="103512" spans="27:27">
      <c r="AA103512" s="271"/>
    </row>
    <row r="103513" spans="27:27">
      <c r="AA103513" s="271"/>
    </row>
    <row r="103514" spans="27:27">
      <c r="AA103514" s="271"/>
    </row>
    <row r="103515" spans="27:27">
      <c r="AA103515" s="271"/>
    </row>
    <row r="103516" spans="27:27">
      <c r="AA103516" s="271"/>
    </row>
    <row r="103517" spans="27:27">
      <c r="AA103517" s="271"/>
    </row>
    <row r="103518" spans="27:27">
      <c r="AA103518" s="271"/>
    </row>
    <row r="103519" spans="27:27">
      <c r="AA103519" s="271"/>
    </row>
    <row r="103520" spans="27:27">
      <c r="AA103520" s="271"/>
    </row>
    <row r="103521" spans="27:27">
      <c r="AA103521" s="271"/>
    </row>
    <row r="103522" spans="27:27">
      <c r="AA103522" s="271"/>
    </row>
    <row r="103523" spans="27:27">
      <c r="AA103523" s="271"/>
    </row>
    <row r="103524" spans="27:27">
      <c r="AA103524" s="271"/>
    </row>
    <row r="103525" spans="27:27">
      <c r="AA103525" s="271"/>
    </row>
    <row r="103526" spans="27:27">
      <c r="AA103526" s="271"/>
    </row>
    <row r="103527" spans="27:27">
      <c r="AA103527" s="271"/>
    </row>
    <row r="103528" spans="27:27">
      <c r="AA103528" s="271"/>
    </row>
    <row r="103529" spans="27:27">
      <c r="AA103529" s="271"/>
    </row>
    <row r="103530" spans="27:27">
      <c r="AA103530" s="271"/>
    </row>
    <row r="103531" spans="27:27">
      <c r="AA103531" s="271"/>
    </row>
    <row r="103532" spans="27:27">
      <c r="AA103532" s="271"/>
    </row>
    <row r="103533" spans="27:27">
      <c r="AA103533" s="271"/>
    </row>
    <row r="103534" spans="27:27">
      <c r="AA103534" s="271"/>
    </row>
    <row r="103535" spans="27:27">
      <c r="AA103535" s="271"/>
    </row>
    <row r="103536" spans="27:27">
      <c r="AA103536" s="271"/>
    </row>
    <row r="103537" spans="27:27">
      <c r="AA103537" s="271"/>
    </row>
    <row r="103538" spans="27:27">
      <c r="AA103538" s="271"/>
    </row>
    <row r="103539" spans="27:27">
      <c r="AA103539" s="271"/>
    </row>
    <row r="103540" spans="27:27">
      <c r="AA103540" s="271"/>
    </row>
    <row r="103541" spans="27:27">
      <c r="AA103541" s="271"/>
    </row>
    <row r="103542" spans="27:27">
      <c r="AA103542" s="271"/>
    </row>
    <row r="103543" spans="27:27">
      <c r="AA103543" s="271"/>
    </row>
    <row r="103544" spans="27:27">
      <c r="AA103544" s="271"/>
    </row>
    <row r="103545" spans="27:27">
      <c r="AA103545" s="271"/>
    </row>
    <row r="103546" spans="27:27">
      <c r="AA103546" s="271"/>
    </row>
    <row r="103547" spans="27:27">
      <c r="AA103547" s="271"/>
    </row>
    <row r="103548" spans="27:27">
      <c r="AA103548" s="271"/>
    </row>
    <row r="103549" spans="27:27">
      <c r="AA103549" s="271"/>
    </row>
    <row r="103550" spans="27:27">
      <c r="AA103550" s="271"/>
    </row>
    <row r="103551" spans="27:27">
      <c r="AA103551" s="271"/>
    </row>
    <row r="103552" spans="27:27">
      <c r="AA103552" s="271"/>
    </row>
    <row r="103553" spans="27:27">
      <c r="AA103553" s="271"/>
    </row>
    <row r="103554" spans="27:27">
      <c r="AA103554" s="271"/>
    </row>
    <row r="103555" spans="27:27">
      <c r="AA103555" s="271"/>
    </row>
    <row r="103556" spans="27:27">
      <c r="AA103556" s="271"/>
    </row>
    <row r="103557" spans="27:27">
      <c r="AA103557" s="271"/>
    </row>
    <row r="103558" spans="27:27">
      <c r="AA103558" s="271"/>
    </row>
    <row r="103559" spans="27:27">
      <c r="AA103559" s="271"/>
    </row>
    <row r="103560" spans="27:27">
      <c r="AA103560" s="271"/>
    </row>
    <row r="103561" spans="27:27">
      <c r="AA103561" s="271"/>
    </row>
    <row r="103562" spans="27:27">
      <c r="AA103562" s="271"/>
    </row>
    <row r="103563" spans="27:27">
      <c r="AA103563" s="271"/>
    </row>
    <row r="103564" spans="27:27">
      <c r="AA103564" s="271"/>
    </row>
    <row r="103565" spans="27:27">
      <c r="AA103565" s="271"/>
    </row>
    <row r="103566" spans="27:27">
      <c r="AA103566" s="271"/>
    </row>
    <row r="103567" spans="27:27">
      <c r="AA103567" s="271"/>
    </row>
    <row r="103568" spans="27:27">
      <c r="AA103568" s="271"/>
    </row>
    <row r="103569" spans="27:27">
      <c r="AA103569" s="271"/>
    </row>
    <row r="103570" spans="27:27">
      <c r="AA103570" s="271"/>
    </row>
    <row r="103571" spans="27:27">
      <c r="AA103571" s="271"/>
    </row>
    <row r="103572" spans="27:27">
      <c r="AA103572" s="271"/>
    </row>
    <row r="103573" spans="27:27">
      <c r="AA103573" s="271"/>
    </row>
    <row r="103574" spans="27:27">
      <c r="AA103574" s="271"/>
    </row>
    <row r="103575" spans="27:27">
      <c r="AA103575" s="271"/>
    </row>
    <row r="103576" spans="27:27">
      <c r="AA103576" s="271"/>
    </row>
    <row r="103577" spans="27:27">
      <c r="AA103577" s="271"/>
    </row>
    <row r="103578" spans="27:27">
      <c r="AA103578" s="271"/>
    </row>
    <row r="103579" spans="27:27">
      <c r="AA103579" s="271"/>
    </row>
    <row r="103580" spans="27:27">
      <c r="AA103580" s="271"/>
    </row>
    <row r="103581" spans="27:27">
      <c r="AA103581" s="271"/>
    </row>
    <row r="103582" spans="27:27">
      <c r="AA103582" s="271"/>
    </row>
    <row r="103583" spans="27:27">
      <c r="AA103583" s="271"/>
    </row>
    <row r="103584" spans="27:27">
      <c r="AA103584" s="271"/>
    </row>
    <row r="103585" spans="27:27">
      <c r="AA103585" s="271"/>
    </row>
    <row r="103586" spans="27:27">
      <c r="AA103586" s="271"/>
    </row>
    <row r="103587" spans="27:27">
      <c r="AA103587" s="271"/>
    </row>
    <row r="103588" spans="27:27">
      <c r="AA103588" s="271"/>
    </row>
    <row r="103589" spans="27:27">
      <c r="AA103589" s="271"/>
    </row>
    <row r="103590" spans="27:27">
      <c r="AA103590" s="271"/>
    </row>
    <row r="103591" spans="27:27">
      <c r="AA103591" s="271"/>
    </row>
    <row r="103592" spans="27:27">
      <c r="AA103592" s="271"/>
    </row>
    <row r="103593" spans="27:27">
      <c r="AA103593" s="271"/>
    </row>
    <row r="103594" spans="27:27">
      <c r="AA103594" s="271"/>
    </row>
    <row r="103595" spans="27:27">
      <c r="AA103595" s="271"/>
    </row>
    <row r="103596" spans="27:27">
      <c r="AA103596" s="271"/>
    </row>
    <row r="103597" spans="27:27">
      <c r="AA103597" s="271"/>
    </row>
    <row r="103598" spans="27:27">
      <c r="AA103598" s="271"/>
    </row>
    <row r="103599" spans="27:27">
      <c r="AA103599" s="271"/>
    </row>
    <row r="103600" spans="27:27">
      <c r="AA103600" s="271"/>
    </row>
    <row r="103601" spans="27:27">
      <c r="AA103601" s="271"/>
    </row>
    <row r="103602" spans="27:27">
      <c r="AA103602" s="271"/>
    </row>
    <row r="103603" spans="27:27">
      <c r="AA103603" s="271"/>
    </row>
    <row r="103604" spans="27:27">
      <c r="AA103604" s="271"/>
    </row>
    <row r="103605" spans="27:27">
      <c r="AA103605" s="271"/>
    </row>
    <row r="103606" spans="27:27">
      <c r="AA103606" s="271"/>
    </row>
    <row r="103607" spans="27:27">
      <c r="AA103607" s="271"/>
    </row>
    <row r="103608" spans="27:27">
      <c r="AA103608" s="271"/>
    </row>
    <row r="103609" spans="27:27">
      <c r="AA103609" s="271"/>
    </row>
    <row r="103610" spans="27:27">
      <c r="AA103610" s="271"/>
    </row>
    <row r="103611" spans="27:27">
      <c r="AA103611" s="271"/>
    </row>
    <row r="103612" spans="27:27">
      <c r="AA103612" s="271"/>
    </row>
    <row r="103613" spans="27:27">
      <c r="AA103613" s="271"/>
    </row>
    <row r="103614" spans="27:27">
      <c r="AA103614" s="271"/>
    </row>
    <row r="103615" spans="27:27">
      <c r="AA103615" s="271"/>
    </row>
    <row r="103616" spans="27:27">
      <c r="AA103616" s="271"/>
    </row>
    <row r="103617" spans="27:27">
      <c r="AA103617" s="271"/>
    </row>
    <row r="103618" spans="27:27">
      <c r="AA103618" s="271"/>
    </row>
    <row r="103619" spans="27:27">
      <c r="AA103619" s="271"/>
    </row>
    <row r="103620" spans="27:27">
      <c r="AA103620" s="271"/>
    </row>
    <row r="103621" spans="27:27">
      <c r="AA103621" s="271"/>
    </row>
    <row r="103622" spans="27:27">
      <c r="AA103622" s="271"/>
    </row>
    <row r="103623" spans="27:27">
      <c r="AA103623" s="271"/>
    </row>
    <row r="103624" spans="27:27">
      <c r="AA103624" s="271"/>
    </row>
    <row r="103625" spans="27:27">
      <c r="AA103625" s="271"/>
    </row>
    <row r="103626" spans="27:27">
      <c r="AA103626" s="271"/>
    </row>
    <row r="103627" spans="27:27">
      <c r="AA103627" s="271"/>
    </row>
    <row r="103628" spans="27:27">
      <c r="AA103628" s="271"/>
    </row>
    <row r="103629" spans="27:27">
      <c r="AA103629" s="271"/>
    </row>
    <row r="103630" spans="27:27">
      <c r="AA103630" s="271"/>
    </row>
    <row r="103631" spans="27:27">
      <c r="AA103631" s="271"/>
    </row>
    <row r="103632" spans="27:27">
      <c r="AA103632" s="271"/>
    </row>
    <row r="103633" spans="27:27">
      <c r="AA103633" s="271"/>
    </row>
    <row r="103634" spans="27:27">
      <c r="AA103634" s="271"/>
    </row>
    <row r="103635" spans="27:27">
      <c r="AA103635" s="271"/>
    </row>
    <row r="103636" spans="27:27">
      <c r="AA103636" s="271"/>
    </row>
    <row r="103637" spans="27:27">
      <c r="AA103637" s="271"/>
    </row>
    <row r="103638" spans="27:27">
      <c r="AA103638" s="271"/>
    </row>
    <row r="103639" spans="27:27">
      <c r="AA103639" s="271"/>
    </row>
    <row r="103640" spans="27:27">
      <c r="AA103640" s="271"/>
    </row>
    <row r="103641" spans="27:27">
      <c r="AA103641" s="271"/>
    </row>
    <row r="103642" spans="27:27">
      <c r="AA103642" s="271"/>
    </row>
    <row r="103643" spans="27:27">
      <c r="AA103643" s="271"/>
    </row>
    <row r="103644" spans="27:27">
      <c r="AA103644" s="271"/>
    </row>
    <row r="103645" spans="27:27">
      <c r="AA103645" s="271"/>
    </row>
    <row r="103646" spans="27:27">
      <c r="AA103646" s="271"/>
    </row>
    <row r="103647" spans="27:27">
      <c r="AA103647" s="271"/>
    </row>
    <row r="103648" spans="27:27">
      <c r="AA103648" s="271"/>
    </row>
    <row r="103649" spans="27:27">
      <c r="AA103649" s="271"/>
    </row>
    <row r="103650" spans="27:27">
      <c r="AA103650" s="271"/>
    </row>
    <row r="103651" spans="27:27">
      <c r="AA103651" s="271"/>
    </row>
    <row r="103652" spans="27:27">
      <c r="AA103652" s="271"/>
    </row>
    <row r="103653" spans="27:27">
      <c r="AA103653" s="271"/>
    </row>
    <row r="103654" spans="27:27">
      <c r="AA103654" s="271"/>
    </row>
    <row r="103655" spans="27:27">
      <c r="AA103655" s="271"/>
    </row>
    <row r="103656" spans="27:27">
      <c r="AA103656" s="271"/>
    </row>
    <row r="103657" spans="27:27">
      <c r="AA103657" s="271"/>
    </row>
    <row r="103658" spans="27:27">
      <c r="AA103658" s="271"/>
    </row>
    <row r="103659" spans="27:27">
      <c r="AA103659" s="271"/>
    </row>
    <row r="103660" spans="27:27">
      <c r="AA103660" s="271"/>
    </row>
    <row r="103661" spans="27:27">
      <c r="AA103661" s="271"/>
    </row>
    <row r="103662" spans="27:27">
      <c r="AA103662" s="271"/>
    </row>
    <row r="103663" spans="27:27">
      <c r="AA103663" s="271"/>
    </row>
    <row r="103664" spans="27:27">
      <c r="AA103664" s="271"/>
    </row>
    <row r="103665" spans="27:27">
      <c r="AA103665" s="271"/>
    </row>
    <row r="103666" spans="27:27">
      <c r="AA103666" s="271"/>
    </row>
    <row r="103667" spans="27:27">
      <c r="AA103667" s="271"/>
    </row>
    <row r="103668" spans="27:27">
      <c r="AA103668" s="271"/>
    </row>
    <row r="103669" spans="27:27">
      <c r="AA103669" s="271"/>
    </row>
    <row r="103670" spans="27:27">
      <c r="AA103670" s="271"/>
    </row>
    <row r="103671" spans="27:27">
      <c r="AA103671" s="271"/>
    </row>
    <row r="103672" spans="27:27">
      <c r="AA103672" s="271"/>
    </row>
    <row r="103673" spans="27:27">
      <c r="AA103673" s="271"/>
    </row>
    <row r="103674" spans="27:27">
      <c r="AA103674" s="271"/>
    </row>
    <row r="103675" spans="27:27">
      <c r="AA103675" s="271"/>
    </row>
    <row r="103676" spans="27:27">
      <c r="AA103676" s="271"/>
    </row>
    <row r="103677" spans="27:27">
      <c r="AA103677" s="271"/>
    </row>
    <row r="103678" spans="27:27">
      <c r="AA103678" s="271"/>
    </row>
    <row r="103679" spans="27:27">
      <c r="AA103679" s="271"/>
    </row>
    <row r="103680" spans="27:27">
      <c r="AA103680" s="271"/>
    </row>
    <row r="103681" spans="27:27">
      <c r="AA103681" s="271"/>
    </row>
    <row r="103682" spans="27:27">
      <c r="AA103682" s="271"/>
    </row>
    <row r="103683" spans="27:27">
      <c r="AA103683" s="271"/>
    </row>
    <row r="103684" spans="27:27">
      <c r="AA103684" s="271"/>
    </row>
    <row r="103685" spans="27:27">
      <c r="AA103685" s="271"/>
    </row>
    <row r="103686" spans="27:27">
      <c r="AA103686" s="271"/>
    </row>
    <row r="103687" spans="27:27">
      <c r="AA103687" s="271"/>
    </row>
    <row r="103688" spans="27:27">
      <c r="AA103688" s="271"/>
    </row>
    <row r="103689" spans="27:27">
      <c r="AA103689" s="271"/>
    </row>
    <row r="103690" spans="27:27">
      <c r="AA103690" s="271"/>
    </row>
    <row r="103691" spans="27:27">
      <c r="AA103691" s="271"/>
    </row>
    <row r="103692" spans="27:27">
      <c r="AA103692" s="271"/>
    </row>
    <row r="103693" spans="27:27">
      <c r="AA103693" s="271"/>
    </row>
    <row r="103694" spans="27:27">
      <c r="AA103694" s="271"/>
    </row>
    <row r="103695" spans="27:27">
      <c r="AA103695" s="271"/>
    </row>
    <row r="103696" spans="27:27">
      <c r="AA103696" s="271"/>
    </row>
    <row r="103697" spans="27:27">
      <c r="AA103697" s="271"/>
    </row>
    <row r="103698" spans="27:27">
      <c r="AA103698" s="271"/>
    </row>
    <row r="103699" spans="27:27">
      <c r="AA103699" s="271"/>
    </row>
    <row r="103700" spans="27:27">
      <c r="AA103700" s="271"/>
    </row>
    <row r="103701" spans="27:27">
      <c r="AA103701" s="271"/>
    </row>
    <row r="103702" spans="27:27">
      <c r="AA103702" s="271"/>
    </row>
    <row r="103703" spans="27:27">
      <c r="AA103703" s="271"/>
    </row>
    <row r="103704" spans="27:27">
      <c r="AA103704" s="271"/>
    </row>
    <row r="103705" spans="27:27">
      <c r="AA103705" s="271"/>
    </row>
    <row r="103706" spans="27:27">
      <c r="AA103706" s="271"/>
    </row>
    <row r="103707" spans="27:27">
      <c r="AA103707" s="271"/>
    </row>
    <row r="103708" spans="27:27">
      <c r="AA103708" s="271"/>
    </row>
    <row r="103709" spans="27:27">
      <c r="AA103709" s="271"/>
    </row>
    <row r="103710" spans="27:27">
      <c r="AA103710" s="271"/>
    </row>
    <row r="103711" spans="27:27">
      <c r="AA103711" s="271"/>
    </row>
    <row r="103712" spans="27:27">
      <c r="AA103712" s="271"/>
    </row>
    <row r="103713" spans="27:27">
      <c r="AA103713" s="271"/>
    </row>
    <row r="103714" spans="27:27">
      <c r="AA103714" s="271"/>
    </row>
    <row r="103715" spans="27:27">
      <c r="AA103715" s="271"/>
    </row>
    <row r="103716" spans="27:27">
      <c r="AA103716" s="271"/>
    </row>
    <row r="103717" spans="27:27">
      <c r="AA103717" s="271"/>
    </row>
    <row r="103718" spans="27:27">
      <c r="AA103718" s="271"/>
    </row>
    <row r="103719" spans="27:27">
      <c r="AA103719" s="271"/>
    </row>
    <row r="103720" spans="27:27">
      <c r="AA103720" s="271"/>
    </row>
    <row r="103721" spans="27:27">
      <c r="AA103721" s="271"/>
    </row>
    <row r="103722" spans="27:27">
      <c r="AA103722" s="271"/>
    </row>
    <row r="103723" spans="27:27">
      <c r="AA103723" s="271"/>
    </row>
    <row r="103724" spans="27:27">
      <c r="AA103724" s="271"/>
    </row>
    <row r="103725" spans="27:27">
      <c r="AA103725" s="271"/>
    </row>
    <row r="103726" spans="27:27">
      <c r="AA103726" s="271"/>
    </row>
    <row r="103727" spans="27:27">
      <c r="AA103727" s="271"/>
    </row>
    <row r="103728" spans="27:27">
      <c r="AA103728" s="271"/>
    </row>
    <row r="103729" spans="27:27">
      <c r="AA103729" s="271"/>
    </row>
    <row r="103730" spans="27:27">
      <c r="AA103730" s="271"/>
    </row>
    <row r="103731" spans="27:27">
      <c r="AA103731" s="271"/>
    </row>
    <row r="103732" spans="27:27">
      <c r="AA103732" s="271"/>
    </row>
    <row r="103733" spans="27:27">
      <c r="AA103733" s="271"/>
    </row>
    <row r="103734" spans="27:27">
      <c r="AA103734" s="271"/>
    </row>
    <row r="103735" spans="27:27">
      <c r="AA103735" s="271"/>
    </row>
    <row r="103736" spans="27:27">
      <c r="AA103736" s="271"/>
    </row>
    <row r="103737" spans="27:27">
      <c r="AA103737" s="271"/>
    </row>
    <row r="103738" spans="27:27">
      <c r="AA103738" s="271"/>
    </row>
    <row r="103739" spans="27:27">
      <c r="AA103739" s="271"/>
    </row>
    <row r="103740" spans="27:27">
      <c r="AA103740" s="271"/>
    </row>
    <row r="103741" spans="27:27">
      <c r="AA103741" s="271"/>
    </row>
    <row r="103742" spans="27:27">
      <c r="AA103742" s="271"/>
    </row>
    <row r="103743" spans="27:27">
      <c r="AA103743" s="271"/>
    </row>
    <row r="103744" spans="27:27">
      <c r="AA103744" s="271"/>
    </row>
    <row r="103745" spans="27:27">
      <c r="AA103745" s="271"/>
    </row>
    <row r="103746" spans="27:27">
      <c r="AA103746" s="271"/>
    </row>
    <row r="103747" spans="27:27">
      <c r="AA103747" s="271"/>
    </row>
    <row r="103748" spans="27:27">
      <c r="AA103748" s="271"/>
    </row>
    <row r="103749" spans="27:27">
      <c r="AA103749" s="271"/>
    </row>
    <row r="103750" spans="27:27">
      <c r="AA103750" s="271"/>
    </row>
    <row r="103751" spans="27:27">
      <c r="AA103751" s="271"/>
    </row>
    <row r="103752" spans="27:27">
      <c r="AA103752" s="271"/>
    </row>
    <row r="103753" spans="27:27">
      <c r="AA103753" s="271"/>
    </row>
    <row r="103754" spans="27:27">
      <c r="AA103754" s="271"/>
    </row>
    <row r="103755" spans="27:27">
      <c r="AA103755" s="271"/>
    </row>
    <row r="103756" spans="27:27">
      <c r="AA103756" s="271"/>
    </row>
    <row r="103757" spans="27:27">
      <c r="AA103757" s="271"/>
    </row>
    <row r="103758" spans="27:27">
      <c r="AA103758" s="271"/>
    </row>
    <row r="103759" spans="27:27">
      <c r="AA103759" s="271"/>
    </row>
    <row r="103760" spans="27:27">
      <c r="AA103760" s="271"/>
    </row>
    <row r="103761" spans="27:27">
      <c r="AA103761" s="271"/>
    </row>
    <row r="103762" spans="27:27">
      <c r="AA103762" s="271"/>
    </row>
    <row r="103763" spans="27:27">
      <c r="AA103763" s="271"/>
    </row>
    <row r="103764" spans="27:27">
      <c r="AA103764" s="271"/>
    </row>
    <row r="103765" spans="27:27">
      <c r="AA103765" s="271"/>
    </row>
    <row r="103766" spans="27:27">
      <c r="AA103766" s="271"/>
    </row>
    <row r="103767" spans="27:27">
      <c r="AA103767" s="271"/>
    </row>
    <row r="103768" spans="27:27">
      <c r="AA103768" s="271"/>
    </row>
    <row r="103769" spans="27:27">
      <c r="AA103769" s="271"/>
    </row>
    <row r="103770" spans="27:27">
      <c r="AA103770" s="271"/>
    </row>
    <row r="103771" spans="27:27">
      <c r="AA103771" s="271"/>
    </row>
    <row r="103772" spans="27:27">
      <c r="AA103772" s="271"/>
    </row>
    <row r="103773" spans="27:27">
      <c r="AA103773" s="271"/>
    </row>
    <row r="103774" spans="27:27">
      <c r="AA103774" s="271"/>
    </row>
    <row r="103775" spans="27:27">
      <c r="AA103775" s="271"/>
    </row>
    <row r="103776" spans="27:27">
      <c r="AA103776" s="271"/>
    </row>
    <row r="103777" spans="27:27">
      <c r="AA103777" s="271"/>
    </row>
    <row r="103778" spans="27:27">
      <c r="AA103778" s="271"/>
    </row>
    <row r="103779" spans="27:27">
      <c r="AA103779" s="271"/>
    </row>
    <row r="103780" spans="27:27">
      <c r="AA103780" s="271"/>
    </row>
    <row r="103781" spans="27:27">
      <c r="AA103781" s="271"/>
    </row>
    <row r="103782" spans="27:27">
      <c r="AA103782" s="271"/>
    </row>
    <row r="103783" spans="27:27">
      <c r="AA103783" s="271"/>
    </row>
    <row r="103784" spans="27:27">
      <c r="AA103784" s="271"/>
    </row>
    <row r="103785" spans="27:27">
      <c r="AA103785" s="271"/>
    </row>
    <row r="103786" spans="27:27">
      <c r="AA103786" s="271"/>
    </row>
    <row r="103787" spans="27:27">
      <c r="AA103787" s="271"/>
    </row>
    <row r="103788" spans="27:27">
      <c r="AA103788" s="271"/>
    </row>
    <row r="103789" spans="27:27">
      <c r="AA103789" s="271"/>
    </row>
    <row r="103790" spans="27:27">
      <c r="AA103790" s="271"/>
    </row>
    <row r="103791" spans="27:27">
      <c r="AA103791" s="271"/>
    </row>
    <row r="103792" spans="27:27">
      <c r="AA103792" s="271"/>
    </row>
    <row r="103793" spans="27:27">
      <c r="AA103793" s="271"/>
    </row>
    <row r="103794" spans="27:27">
      <c r="AA103794" s="271"/>
    </row>
    <row r="103795" spans="27:27">
      <c r="AA103795" s="271"/>
    </row>
    <row r="103796" spans="27:27">
      <c r="AA103796" s="271"/>
    </row>
    <row r="103797" spans="27:27">
      <c r="AA103797" s="271"/>
    </row>
    <row r="103798" spans="27:27">
      <c r="AA103798" s="271"/>
    </row>
    <row r="103799" spans="27:27">
      <c r="AA103799" s="271"/>
    </row>
    <row r="103800" spans="27:27">
      <c r="AA103800" s="271"/>
    </row>
    <row r="103801" spans="27:27">
      <c r="AA103801" s="271"/>
    </row>
    <row r="103802" spans="27:27">
      <c r="AA103802" s="271"/>
    </row>
    <row r="103803" spans="27:27">
      <c r="AA103803" s="271"/>
    </row>
    <row r="103804" spans="27:27">
      <c r="AA103804" s="271"/>
    </row>
    <row r="103805" spans="27:27">
      <c r="AA103805" s="271"/>
    </row>
    <row r="103806" spans="27:27">
      <c r="AA103806" s="271"/>
    </row>
    <row r="103807" spans="27:27">
      <c r="AA103807" s="271"/>
    </row>
    <row r="103808" spans="27:27">
      <c r="AA103808" s="271"/>
    </row>
    <row r="103809" spans="27:27">
      <c r="AA103809" s="271"/>
    </row>
    <row r="103810" spans="27:27">
      <c r="AA103810" s="271"/>
    </row>
    <row r="103811" spans="27:27">
      <c r="AA103811" s="271"/>
    </row>
    <row r="103812" spans="27:27">
      <c r="AA103812" s="271"/>
    </row>
    <row r="103813" spans="27:27">
      <c r="AA103813" s="271"/>
    </row>
    <row r="103814" spans="27:27">
      <c r="AA103814" s="271"/>
    </row>
    <row r="103815" spans="27:27">
      <c r="AA103815" s="271"/>
    </row>
    <row r="103816" spans="27:27">
      <c r="AA103816" s="271"/>
    </row>
    <row r="103817" spans="27:27">
      <c r="AA103817" s="271"/>
    </row>
    <row r="103818" spans="27:27">
      <c r="AA103818" s="271"/>
    </row>
    <row r="103819" spans="27:27">
      <c r="AA103819" s="271"/>
    </row>
    <row r="103820" spans="27:27">
      <c r="AA103820" s="271"/>
    </row>
    <row r="103821" spans="27:27">
      <c r="AA103821" s="271"/>
    </row>
    <row r="103822" spans="27:27">
      <c r="AA103822" s="271"/>
    </row>
    <row r="103823" spans="27:27">
      <c r="AA103823" s="271"/>
    </row>
    <row r="103824" spans="27:27">
      <c r="AA103824" s="271"/>
    </row>
    <row r="103825" spans="27:27">
      <c r="AA103825" s="271"/>
    </row>
    <row r="103826" spans="27:27">
      <c r="AA103826" s="271"/>
    </row>
    <row r="103827" spans="27:27">
      <c r="AA103827" s="271"/>
    </row>
    <row r="103828" spans="27:27">
      <c r="AA103828" s="271"/>
    </row>
    <row r="103829" spans="27:27">
      <c r="AA103829" s="271"/>
    </row>
    <row r="103830" spans="27:27">
      <c r="AA103830" s="271"/>
    </row>
    <row r="103831" spans="27:27">
      <c r="AA103831" s="271"/>
    </row>
    <row r="103832" spans="27:27">
      <c r="AA103832" s="271"/>
    </row>
    <row r="103833" spans="27:27">
      <c r="AA103833" s="271"/>
    </row>
    <row r="103834" spans="27:27">
      <c r="AA103834" s="271"/>
    </row>
    <row r="103835" spans="27:27">
      <c r="AA103835" s="271"/>
    </row>
    <row r="103836" spans="27:27">
      <c r="AA103836" s="271"/>
    </row>
    <row r="103837" spans="27:27">
      <c r="AA103837" s="271"/>
    </row>
    <row r="103838" spans="27:27">
      <c r="AA103838" s="271"/>
    </row>
    <row r="103839" spans="27:27">
      <c r="AA103839" s="271"/>
    </row>
    <row r="103840" spans="27:27">
      <c r="AA103840" s="271"/>
    </row>
    <row r="103841" spans="27:27">
      <c r="AA103841" s="271"/>
    </row>
    <row r="103842" spans="27:27">
      <c r="AA103842" s="271"/>
    </row>
    <row r="103843" spans="27:27">
      <c r="AA103843" s="271"/>
    </row>
    <row r="103844" spans="27:27">
      <c r="AA103844" s="271"/>
    </row>
    <row r="103845" spans="27:27">
      <c r="AA103845" s="271"/>
    </row>
    <row r="103846" spans="27:27">
      <c r="AA103846" s="271"/>
    </row>
    <row r="103847" spans="27:27">
      <c r="AA103847" s="271"/>
    </row>
    <row r="103848" spans="27:27">
      <c r="AA103848" s="271"/>
    </row>
    <row r="103849" spans="27:27">
      <c r="AA103849" s="271"/>
    </row>
    <row r="103850" spans="27:27">
      <c r="AA103850" s="271"/>
    </row>
    <row r="103851" spans="27:27">
      <c r="AA103851" s="271"/>
    </row>
    <row r="103852" spans="27:27">
      <c r="AA103852" s="271"/>
    </row>
    <row r="103853" spans="27:27">
      <c r="AA103853" s="271"/>
    </row>
    <row r="103854" spans="27:27">
      <c r="AA103854" s="271"/>
    </row>
    <row r="103855" spans="27:27">
      <c r="AA103855" s="271"/>
    </row>
    <row r="103856" spans="27:27">
      <c r="AA103856" s="271"/>
    </row>
    <row r="103857" spans="27:27">
      <c r="AA103857" s="271"/>
    </row>
    <row r="103858" spans="27:27">
      <c r="AA103858" s="271"/>
    </row>
    <row r="103859" spans="27:27">
      <c r="AA103859" s="271"/>
    </row>
    <row r="103860" spans="27:27">
      <c r="AA103860" s="271"/>
    </row>
    <row r="103861" spans="27:27">
      <c r="AA103861" s="271"/>
    </row>
    <row r="103862" spans="27:27">
      <c r="AA103862" s="271"/>
    </row>
    <row r="103863" spans="27:27">
      <c r="AA103863" s="271"/>
    </row>
    <row r="103864" spans="27:27">
      <c r="AA103864" s="271"/>
    </row>
    <row r="103865" spans="27:27">
      <c r="AA103865" s="271"/>
    </row>
    <row r="103866" spans="27:27">
      <c r="AA103866" s="271"/>
    </row>
    <row r="103867" spans="27:27">
      <c r="AA103867" s="271"/>
    </row>
    <row r="103868" spans="27:27">
      <c r="AA103868" s="271"/>
    </row>
    <row r="103869" spans="27:27">
      <c r="AA103869" s="271"/>
    </row>
    <row r="103870" spans="27:27">
      <c r="AA103870" s="271"/>
    </row>
    <row r="103871" spans="27:27">
      <c r="AA103871" s="271"/>
    </row>
    <row r="103872" spans="27:27">
      <c r="AA103872" s="271"/>
    </row>
    <row r="103873" spans="27:27">
      <c r="AA103873" s="271"/>
    </row>
    <row r="103874" spans="27:27">
      <c r="AA103874" s="271"/>
    </row>
    <row r="103875" spans="27:27">
      <c r="AA103875" s="271"/>
    </row>
    <row r="103876" spans="27:27">
      <c r="AA103876" s="271"/>
    </row>
    <row r="103877" spans="27:27">
      <c r="AA103877" s="271"/>
    </row>
    <row r="103878" spans="27:27">
      <c r="AA103878" s="271"/>
    </row>
    <row r="103879" spans="27:27">
      <c r="AA103879" s="271"/>
    </row>
    <row r="103880" spans="27:27">
      <c r="AA103880" s="271"/>
    </row>
    <row r="103881" spans="27:27">
      <c r="AA103881" s="271"/>
    </row>
    <row r="103882" spans="27:27">
      <c r="AA103882" s="271"/>
    </row>
    <row r="103883" spans="27:27">
      <c r="AA103883" s="271"/>
    </row>
    <row r="103884" spans="27:27">
      <c r="AA103884" s="271"/>
    </row>
    <row r="103885" spans="27:27">
      <c r="AA103885" s="271"/>
    </row>
    <row r="103886" spans="27:27">
      <c r="AA103886" s="271"/>
    </row>
    <row r="103887" spans="27:27">
      <c r="AA103887" s="271"/>
    </row>
    <row r="103888" spans="27:27">
      <c r="AA103888" s="271"/>
    </row>
    <row r="103889" spans="27:27">
      <c r="AA103889" s="271"/>
    </row>
    <row r="103890" spans="27:27">
      <c r="AA103890" s="271"/>
    </row>
    <row r="103891" spans="27:27">
      <c r="AA103891" s="271"/>
    </row>
    <row r="103892" spans="27:27">
      <c r="AA103892" s="271"/>
    </row>
    <row r="103893" spans="27:27">
      <c r="AA103893" s="271"/>
    </row>
    <row r="103894" spans="27:27">
      <c r="AA103894" s="271"/>
    </row>
    <row r="103895" spans="27:27">
      <c r="AA103895" s="271"/>
    </row>
    <row r="103896" spans="27:27">
      <c r="AA103896" s="271"/>
    </row>
    <row r="103897" spans="27:27">
      <c r="AA103897" s="271"/>
    </row>
    <row r="103898" spans="27:27">
      <c r="AA103898" s="271"/>
    </row>
    <row r="103899" spans="27:27">
      <c r="AA103899" s="271"/>
    </row>
    <row r="103900" spans="27:27">
      <c r="AA103900" s="271"/>
    </row>
    <row r="103901" spans="27:27">
      <c r="AA103901" s="271"/>
    </row>
    <row r="103902" spans="27:27">
      <c r="AA103902" s="271"/>
    </row>
    <row r="103903" spans="27:27">
      <c r="AA103903" s="271"/>
    </row>
    <row r="103904" spans="27:27">
      <c r="AA103904" s="271"/>
    </row>
    <row r="103905" spans="27:27">
      <c r="AA103905" s="271"/>
    </row>
    <row r="103906" spans="27:27">
      <c r="AA103906" s="271"/>
    </row>
    <row r="103907" spans="27:27">
      <c r="AA103907" s="271"/>
    </row>
    <row r="103908" spans="27:27">
      <c r="AA103908" s="271"/>
    </row>
    <row r="103909" spans="27:27">
      <c r="AA103909" s="271"/>
    </row>
    <row r="103910" spans="27:27">
      <c r="AA103910" s="271"/>
    </row>
    <row r="103911" spans="27:27">
      <c r="AA103911" s="271"/>
    </row>
    <row r="103912" spans="27:27">
      <c r="AA103912" s="271"/>
    </row>
    <row r="103913" spans="27:27">
      <c r="AA103913" s="271"/>
    </row>
    <row r="103914" spans="27:27">
      <c r="AA103914" s="271"/>
    </row>
    <row r="103915" spans="27:27">
      <c r="AA103915" s="271"/>
    </row>
    <row r="103916" spans="27:27">
      <c r="AA103916" s="271"/>
    </row>
    <row r="103917" spans="27:27">
      <c r="AA103917" s="271"/>
    </row>
    <row r="103918" spans="27:27">
      <c r="AA103918" s="271"/>
    </row>
    <row r="103919" spans="27:27">
      <c r="AA103919" s="271"/>
    </row>
    <row r="103920" spans="27:27">
      <c r="AA103920" s="271"/>
    </row>
    <row r="103921" spans="27:27">
      <c r="AA103921" s="271"/>
    </row>
    <row r="103922" spans="27:27">
      <c r="AA103922" s="271"/>
    </row>
    <row r="103923" spans="27:27">
      <c r="AA103923" s="271"/>
    </row>
    <row r="103924" spans="27:27">
      <c r="AA103924" s="271"/>
    </row>
    <row r="103925" spans="27:27">
      <c r="AA103925" s="271"/>
    </row>
    <row r="103926" spans="27:27">
      <c r="AA103926" s="271"/>
    </row>
    <row r="103927" spans="27:27">
      <c r="AA103927" s="271"/>
    </row>
    <row r="103928" spans="27:27">
      <c r="AA103928" s="271"/>
    </row>
    <row r="103929" spans="27:27">
      <c r="AA103929" s="271"/>
    </row>
    <row r="103930" spans="27:27">
      <c r="AA103930" s="271"/>
    </row>
    <row r="103931" spans="27:27">
      <c r="AA103931" s="271"/>
    </row>
    <row r="103932" spans="27:27">
      <c r="AA103932" s="271"/>
    </row>
    <row r="103933" spans="27:27">
      <c r="AA103933" s="271"/>
    </row>
    <row r="103934" spans="27:27">
      <c r="AA103934" s="271"/>
    </row>
    <row r="103935" spans="27:27">
      <c r="AA103935" s="271"/>
    </row>
    <row r="103936" spans="27:27">
      <c r="AA103936" s="271"/>
    </row>
    <row r="103937" spans="27:27">
      <c r="AA103937" s="271"/>
    </row>
    <row r="103938" spans="27:27">
      <c r="AA103938" s="271"/>
    </row>
    <row r="103939" spans="27:27">
      <c r="AA103939" s="271"/>
    </row>
    <row r="103940" spans="27:27">
      <c r="AA103940" s="271"/>
    </row>
    <row r="103941" spans="27:27">
      <c r="AA103941" s="271"/>
    </row>
    <row r="103942" spans="27:27">
      <c r="AA103942" s="271"/>
    </row>
    <row r="103943" spans="27:27">
      <c r="AA103943" s="271"/>
    </row>
    <row r="103944" spans="27:27">
      <c r="AA103944" s="271"/>
    </row>
    <row r="103945" spans="27:27">
      <c r="AA103945" s="271"/>
    </row>
    <row r="103946" spans="27:27">
      <c r="AA103946" s="271"/>
    </row>
    <row r="103947" spans="27:27">
      <c r="AA103947" s="271"/>
    </row>
    <row r="103948" spans="27:27">
      <c r="AA103948" s="271"/>
    </row>
    <row r="103949" spans="27:27">
      <c r="AA103949" s="271"/>
    </row>
    <row r="103950" spans="27:27">
      <c r="AA103950" s="271"/>
    </row>
    <row r="103951" spans="27:27">
      <c r="AA103951" s="271"/>
    </row>
    <row r="103952" spans="27:27">
      <c r="AA103952" s="271"/>
    </row>
    <row r="103953" spans="27:27">
      <c r="AA103953" s="271"/>
    </row>
    <row r="103954" spans="27:27">
      <c r="AA103954" s="271"/>
    </row>
    <row r="103955" spans="27:27">
      <c r="AA103955" s="271"/>
    </row>
    <row r="103956" spans="27:27">
      <c r="AA103956" s="271"/>
    </row>
    <row r="103957" spans="27:27">
      <c r="AA103957" s="271"/>
    </row>
    <row r="103958" spans="27:27">
      <c r="AA103958" s="271"/>
    </row>
    <row r="103959" spans="27:27">
      <c r="AA103959" s="271"/>
    </row>
    <row r="103960" spans="27:27">
      <c r="AA103960" s="271"/>
    </row>
    <row r="103961" spans="27:27">
      <c r="AA103961" s="271"/>
    </row>
    <row r="103962" spans="27:27">
      <c r="AA103962" s="271"/>
    </row>
    <row r="103963" spans="27:27">
      <c r="AA103963" s="271"/>
    </row>
    <row r="103964" spans="27:27">
      <c r="AA103964" s="271"/>
    </row>
    <row r="103965" spans="27:27">
      <c r="AA103965" s="271"/>
    </row>
    <row r="103966" spans="27:27">
      <c r="AA103966" s="271"/>
    </row>
    <row r="103967" spans="27:27">
      <c r="AA103967" s="271"/>
    </row>
    <row r="103968" spans="27:27">
      <c r="AA103968" s="271"/>
    </row>
    <row r="103969" spans="27:27">
      <c r="AA103969" s="271"/>
    </row>
    <row r="103970" spans="27:27">
      <c r="AA103970" s="271"/>
    </row>
    <row r="103971" spans="27:27">
      <c r="AA103971" s="271"/>
    </row>
    <row r="103972" spans="27:27">
      <c r="AA103972" s="271"/>
    </row>
    <row r="103973" spans="27:27">
      <c r="AA103973" s="271"/>
    </row>
    <row r="103974" spans="27:27">
      <c r="AA103974" s="271"/>
    </row>
    <row r="103975" spans="27:27">
      <c r="AA103975" s="271"/>
    </row>
    <row r="103976" spans="27:27">
      <c r="AA103976" s="271"/>
    </row>
    <row r="103977" spans="27:27">
      <c r="AA103977" s="271"/>
    </row>
    <row r="103978" spans="27:27">
      <c r="AA103978" s="271"/>
    </row>
    <row r="103979" spans="27:27">
      <c r="AA103979" s="271"/>
    </row>
    <row r="103980" spans="27:27">
      <c r="AA103980" s="271"/>
    </row>
    <row r="103981" spans="27:27">
      <c r="AA103981" s="271"/>
    </row>
    <row r="103982" spans="27:27">
      <c r="AA103982" s="271"/>
    </row>
    <row r="103983" spans="27:27">
      <c r="AA103983" s="271"/>
    </row>
    <row r="103984" spans="27:27">
      <c r="AA103984" s="271"/>
    </row>
    <row r="103985" spans="27:27">
      <c r="AA103985" s="271"/>
    </row>
    <row r="103986" spans="27:27">
      <c r="AA103986" s="271"/>
    </row>
    <row r="103987" spans="27:27">
      <c r="AA103987" s="271"/>
    </row>
    <row r="103988" spans="27:27">
      <c r="AA103988" s="271"/>
    </row>
    <row r="103989" spans="27:27">
      <c r="AA103989" s="271"/>
    </row>
    <row r="103990" spans="27:27">
      <c r="AA103990" s="271"/>
    </row>
    <row r="103991" spans="27:27">
      <c r="AA103991" s="271"/>
    </row>
    <row r="103992" spans="27:27">
      <c r="AA103992" s="271"/>
    </row>
    <row r="103993" spans="27:27">
      <c r="AA103993" s="271"/>
    </row>
    <row r="103994" spans="27:27">
      <c r="AA103994" s="271"/>
    </row>
    <row r="103995" spans="27:27">
      <c r="AA103995" s="271"/>
    </row>
    <row r="103996" spans="27:27">
      <c r="AA103996" s="271"/>
    </row>
    <row r="103997" spans="27:27">
      <c r="AA103997" s="271"/>
    </row>
    <row r="103998" spans="27:27">
      <c r="AA103998" s="271"/>
    </row>
    <row r="103999" spans="27:27">
      <c r="AA103999" s="271"/>
    </row>
    <row r="104000" spans="27:27">
      <c r="AA104000" s="271"/>
    </row>
    <row r="104001" spans="27:27">
      <c r="AA104001" s="271"/>
    </row>
    <row r="104002" spans="27:27">
      <c r="AA104002" s="271"/>
    </row>
    <row r="104003" spans="27:27">
      <c r="AA104003" s="271"/>
    </row>
    <row r="104004" spans="27:27">
      <c r="AA104004" s="271"/>
    </row>
    <row r="104005" spans="27:27">
      <c r="AA104005" s="271"/>
    </row>
    <row r="104006" spans="27:27">
      <c r="AA104006" s="271"/>
    </row>
    <row r="104007" spans="27:27">
      <c r="AA104007" s="271"/>
    </row>
    <row r="104008" spans="27:27">
      <c r="AA104008" s="271"/>
    </row>
    <row r="104009" spans="27:27">
      <c r="AA104009" s="271"/>
    </row>
    <row r="104010" spans="27:27">
      <c r="AA104010" s="271"/>
    </row>
    <row r="104011" spans="27:27">
      <c r="AA104011" s="271"/>
    </row>
    <row r="104012" spans="27:27">
      <c r="AA104012" s="271"/>
    </row>
    <row r="104013" spans="27:27">
      <c r="AA104013" s="271"/>
    </row>
    <row r="104014" spans="27:27">
      <c r="AA104014" s="271"/>
    </row>
    <row r="104015" spans="27:27">
      <c r="AA104015" s="271"/>
    </row>
    <row r="104016" spans="27:27">
      <c r="AA104016" s="271"/>
    </row>
    <row r="104017" spans="27:27">
      <c r="AA104017" s="271"/>
    </row>
    <row r="104018" spans="27:27">
      <c r="AA104018" s="271"/>
    </row>
    <row r="104019" spans="27:27">
      <c r="AA104019" s="271"/>
    </row>
    <row r="104020" spans="27:27">
      <c r="AA104020" s="271"/>
    </row>
    <row r="104021" spans="27:27">
      <c r="AA104021" s="271"/>
    </row>
    <row r="104022" spans="27:27">
      <c r="AA104022" s="271"/>
    </row>
    <row r="104023" spans="27:27">
      <c r="AA104023" s="271"/>
    </row>
    <row r="104024" spans="27:27">
      <c r="AA104024" s="271"/>
    </row>
    <row r="104025" spans="27:27">
      <c r="AA104025" s="271"/>
    </row>
    <row r="104026" spans="27:27">
      <c r="AA104026" s="271"/>
    </row>
    <row r="104027" spans="27:27">
      <c r="AA104027" s="271"/>
    </row>
    <row r="104028" spans="27:27">
      <c r="AA104028" s="271"/>
    </row>
    <row r="104029" spans="27:27">
      <c r="AA104029" s="271"/>
    </row>
    <row r="104030" spans="27:27">
      <c r="AA104030" s="271"/>
    </row>
    <row r="104031" spans="27:27">
      <c r="AA104031" s="271"/>
    </row>
    <row r="104032" spans="27:27">
      <c r="AA104032" s="271"/>
    </row>
    <row r="104033" spans="27:27">
      <c r="AA104033" s="271"/>
    </row>
    <row r="104034" spans="27:27">
      <c r="AA104034" s="271"/>
    </row>
    <row r="104035" spans="27:27">
      <c r="AA104035" s="271"/>
    </row>
    <row r="104036" spans="27:27">
      <c r="AA104036" s="271"/>
    </row>
    <row r="104037" spans="27:27">
      <c r="AA104037" s="271"/>
    </row>
    <row r="104038" spans="27:27">
      <c r="AA104038" s="271"/>
    </row>
    <row r="104039" spans="27:27">
      <c r="AA104039" s="271"/>
    </row>
    <row r="104040" spans="27:27">
      <c r="AA104040" s="271"/>
    </row>
    <row r="104041" spans="27:27">
      <c r="AA104041" s="271"/>
    </row>
    <row r="104042" spans="27:27">
      <c r="AA104042" s="271"/>
    </row>
    <row r="104043" spans="27:27">
      <c r="AA104043" s="271"/>
    </row>
    <row r="104044" spans="27:27">
      <c r="AA104044" s="271"/>
    </row>
    <row r="104045" spans="27:27">
      <c r="AA104045" s="271"/>
    </row>
    <row r="104046" spans="27:27">
      <c r="AA104046" s="271"/>
    </row>
    <row r="104047" spans="27:27">
      <c r="AA104047" s="271"/>
    </row>
    <row r="104048" spans="27:27">
      <c r="AA104048" s="271"/>
    </row>
    <row r="104049" spans="27:27">
      <c r="AA104049" s="271"/>
    </row>
    <row r="104050" spans="27:27">
      <c r="AA104050" s="271"/>
    </row>
    <row r="104051" spans="27:27">
      <c r="AA104051" s="271"/>
    </row>
    <row r="104052" spans="27:27">
      <c r="AA104052" s="271"/>
    </row>
    <row r="104053" spans="27:27">
      <c r="AA104053" s="271"/>
    </row>
    <row r="104054" spans="27:27">
      <c r="AA104054" s="271"/>
    </row>
    <row r="104055" spans="27:27">
      <c r="AA104055" s="271"/>
    </row>
    <row r="104056" spans="27:27">
      <c r="AA104056" s="271"/>
    </row>
    <row r="104057" spans="27:27">
      <c r="AA104057" s="271"/>
    </row>
    <row r="104058" spans="27:27">
      <c r="AA104058" s="271"/>
    </row>
    <row r="104059" spans="27:27">
      <c r="AA104059" s="271"/>
    </row>
    <row r="104060" spans="27:27">
      <c r="AA104060" s="271"/>
    </row>
    <row r="104061" spans="27:27">
      <c r="AA104061" s="271"/>
    </row>
    <row r="104062" spans="27:27">
      <c r="AA104062" s="271"/>
    </row>
    <row r="104063" spans="27:27">
      <c r="AA104063" s="271"/>
    </row>
    <row r="104064" spans="27:27">
      <c r="AA104064" s="271"/>
    </row>
    <row r="104065" spans="27:27">
      <c r="AA104065" s="271"/>
    </row>
    <row r="104066" spans="27:27">
      <c r="AA104066" s="271"/>
    </row>
    <row r="104067" spans="27:27">
      <c r="AA104067" s="271"/>
    </row>
    <row r="104068" spans="27:27">
      <c r="AA104068" s="271"/>
    </row>
    <row r="104069" spans="27:27">
      <c r="AA104069" s="271"/>
    </row>
    <row r="104070" spans="27:27">
      <c r="AA104070" s="271"/>
    </row>
    <row r="104071" spans="27:27">
      <c r="AA104071" s="271"/>
    </row>
    <row r="104072" spans="27:27">
      <c r="AA104072" s="271"/>
    </row>
    <row r="104073" spans="27:27">
      <c r="AA104073" s="271"/>
    </row>
    <row r="104074" spans="27:27">
      <c r="AA104074" s="271"/>
    </row>
    <row r="104075" spans="27:27">
      <c r="AA104075" s="271"/>
    </row>
    <row r="104076" spans="27:27">
      <c r="AA104076" s="271"/>
    </row>
    <row r="104077" spans="27:27">
      <c r="AA104077" s="271"/>
    </row>
    <row r="104078" spans="27:27">
      <c r="AA104078" s="271"/>
    </row>
    <row r="104079" spans="27:27">
      <c r="AA104079" s="271"/>
    </row>
    <row r="104080" spans="27:27">
      <c r="AA104080" s="271"/>
    </row>
    <row r="104081" spans="27:27">
      <c r="AA104081" s="271"/>
    </row>
    <row r="104082" spans="27:27">
      <c r="AA104082" s="271"/>
    </row>
    <row r="104083" spans="27:27">
      <c r="AA104083" s="271"/>
    </row>
    <row r="104084" spans="27:27">
      <c r="AA104084" s="271"/>
    </row>
    <row r="104085" spans="27:27">
      <c r="AA104085" s="271"/>
    </row>
    <row r="104086" spans="27:27">
      <c r="AA104086" s="271"/>
    </row>
    <row r="104087" spans="27:27">
      <c r="AA104087" s="271"/>
    </row>
    <row r="104088" spans="27:27">
      <c r="AA104088" s="271"/>
    </row>
    <row r="104089" spans="27:27">
      <c r="AA104089" s="271"/>
    </row>
    <row r="104090" spans="27:27">
      <c r="AA104090" s="271"/>
    </row>
    <row r="104091" spans="27:27">
      <c r="AA104091" s="271"/>
    </row>
    <row r="104092" spans="27:27">
      <c r="AA104092" s="271"/>
    </row>
    <row r="104093" spans="27:27">
      <c r="AA104093" s="271"/>
    </row>
    <row r="104094" spans="27:27">
      <c r="AA104094" s="271"/>
    </row>
    <row r="104095" spans="27:27">
      <c r="AA104095" s="271"/>
    </row>
    <row r="104096" spans="27:27">
      <c r="AA104096" s="271"/>
    </row>
    <row r="104097" spans="27:27">
      <c r="AA104097" s="271"/>
    </row>
    <row r="104098" spans="27:27">
      <c r="AA104098" s="271"/>
    </row>
    <row r="104099" spans="27:27">
      <c r="AA104099" s="271"/>
    </row>
    <row r="104100" spans="27:27">
      <c r="AA104100" s="271"/>
    </row>
    <row r="104101" spans="27:27">
      <c r="AA104101" s="271"/>
    </row>
    <row r="104102" spans="27:27">
      <c r="AA104102" s="271"/>
    </row>
    <row r="104103" spans="27:27">
      <c r="AA104103" s="271"/>
    </row>
    <row r="104104" spans="27:27">
      <c r="AA104104" s="271"/>
    </row>
    <row r="104105" spans="27:27">
      <c r="AA104105" s="271"/>
    </row>
    <row r="104106" spans="27:27">
      <c r="AA104106" s="271"/>
    </row>
    <row r="104107" spans="27:27">
      <c r="AA104107" s="271"/>
    </row>
    <row r="104108" spans="27:27">
      <c r="AA104108" s="271"/>
    </row>
    <row r="104109" spans="27:27">
      <c r="AA104109" s="271"/>
    </row>
    <row r="104110" spans="27:27">
      <c r="AA104110" s="271"/>
    </row>
    <row r="104111" spans="27:27">
      <c r="AA104111" s="271"/>
    </row>
    <row r="104112" spans="27:27">
      <c r="AA104112" s="271"/>
    </row>
    <row r="104113" spans="27:27">
      <c r="AA104113" s="271"/>
    </row>
    <row r="104114" spans="27:27">
      <c r="AA104114" s="271"/>
    </row>
    <row r="104115" spans="27:27">
      <c r="AA104115" s="271"/>
    </row>
    <row r="104116" spans="27:27">
      <c r="AA104116" s="271"/>
    </row>
    <row r="104117" spans="27:27">
      <c r="AA104117" s="271"/>
    </row>
    <row r="104118" spans="27:27">
      <c r="AA104118" s="271"/>
    </row>
    <row r="104119" spans="27:27">
      <c r="AA104119" s="271"/>
    </row>
    <row r="104120" spans="27:27">
      <c r="AA104120" s="271"/>
    </row>
    <row r="104121" spans="27:27">
      <c r="AA104121" s="271"/>
    </row>
    <row r="104122" spans="27:27">
      <c r="AA104122" s="271"/>
    </row>
    <row r="104123" spans="27:27">
      <c r="AA104123" s="271"/>
    </row>
    <row r="104124" spans="27:27">
      <c r="AA104124" s="271"/>
    </row>
    <row r="104125" spans="27:27">
      <c r="AA104125" s="271"/>
    </row>
    <row r="104126" spans="27:27">
      <c r="AA104126" s="271"/>
    </row>
    <row r="104127" spans="27:27">
      <c r="AA104127" s="271"/>
    </row>
    <row r="104128" spans="27:27">
      <c r="AA104128" s="271"/>
    </row>
    <row r="104129" spans="27:27">
      <c r="AA104129" s="271"/>
    </row>
    <row r="104130" spans="27:27">
      <c r="AA104130" s="271"/>
    </row>
    <row r="104131" spans="27:27">
      <c r="AA104131" s="271"/>
    </row>
    <row r="104132" spans="27:27">
      <c r="AA104132" s="271"/>
    </row>
    <row r="104133" spans="27:27">
      <c r="AA104133" s="271"/>
    </row>
    <row r="104134" spans="27:27">
      <c r="AA104134" s="271"/>
    </row>
    <row r="104135" spans="27:27">
      <c r="AA104135" s="271"/>
    </row>
    <row r="104136" spans="27:27">
      <c r="AA104136" s="271"/>
    </row>
    <row r="104137" spans="27:27">
      <c r="AA104137" s="271"/>
    </row>
    <row r="104138" spans="27:27">
      <c r="AA104138" s="271"/>
    </row>
    <row r="104139" spans="27:27">
      <c r="AA104139" s="271"/>
    </row>
    <row r="104140" spans="27:27">
      <c r="AA104140" s="271"/>
    </row>
    <row r="104141" spans="27:27">
      <c r="AA104141" s="271"/>
    </row>
    <row r="104142" spans="27:27">
      <c r="AA104142" s="271"/>
    </row>
    <row r="104143" spans="27:27">
      <c r="AA104143" s="271"/>
    </row>
    <row r="104144" spans="27:27">
      <c r="AA104144" s="271"/>
    </row>
    <row r="104145" spans="27:27">
      <c r="AA104145" s="271"/>
    </row>
    <row r="104146" spans="27:27">
      <c r="AA104146" s="271"/>
    </row>
    <row r="104147" spans="27:27">
      <c r="AA104147" s="271"/>
    </row>
    <row r="104148" spans="27:27">
      <c r="AA104148" s="271"/>
    </row>
    <row r="104149" spans="27:27">
      <c r="AA104149" s="271"/>
    </row>
    <row r="104150" spans="27:27">
      <c r="AA104150" s="271"/>
    </row>
    <row r="104151" spans="27:27">
      <c r="AA104151" s="271"/>
    </row>
    <row r="104152" spans="27:27">
      <c r="AA104152" s="271"/>
    </row>
    <row r="104153" spans="27:27">
      <c r="AA104153" s="271"/>
    </row>
    <row r="104154" spans="27:27">
      <c r="AA104154" s="271"/>
    </row>
    <row r="104155" spans="27:27">
      <c r="AA104155" s="271"/>
    </row>
    <row r="104156" spans="27:27">
      <c r="AA104156" s="271"/>
    </row>
    <row r="104157" spans="27:27">
      <c r="AA104157" s="271"/>
    </row>
    <row r="104158" spans="27:27">
      <c r="AA104158" s="271"/>
    </row>
    <row r="104159" spans="27:27">
      <c r="AA104159" s="271"/>
    </row>
    <row r="104160" spans="27:27">
      <c r="AA104160" s="271"/>
    </row>
    <row r="104161" spans="27:27">
      <c r="AA104161" s="271"/>
    </row>
    <row r="104162" spans="27:27">
      <c r="AA104162" s="271"/>
    </row>
    <row r="104163" spans="27:27">
      <c r="AA104163" s="271"/>
    </row>
    <row r="104164" spans="27:27">
      <c r="AA104164" s="271"/>
    </row>
    <row r="104165" spans="27:27">
      <c r="AA104165" s="271"/>
    </row>
    <row r="104166" spans="27:27">
      <c r="AA104166" s="271"/>
    </row>
    <row r="104167" spans="27:27">
      <c r="AA104167" s="271"/>
    </row>
    <row r="104168" spans="27:27">
      <c r="AA104168" s="271"/>
    </row>
    <row r="104169" spans="27:27">
      <c r="AA104169" s="271"/>
    </row>
    <row r="104170" spans="27:27">
      <c r="AA104170" s="271"/>
    </row>
    <row r="104171" spans="27:27">
      <c r="AA104171" s="271"/>
    </row>
    <row r="104172" spans="27:27">
      <c r="AA104172" s="271"/>
    </row>
    <row r="104173" spans="27:27">
      <c r="AA104173" s="271"/>
    </row>
    <row r="104174" spans="27:27">
      <c r="AA104174" s="271"/>
    </row>
    <row r="104175" spans="27:27">
      <c r="AA104175" s="271"/>
    </row>
    <row r="104176" spans="27:27">
      <c r="AA104176" s="271"/>
    </row>
    <row r="104177" spans="27:27">
      <c r="AA104177" s="271"/>
    </row>
    <row r="104178" spans="27:27">
      <c r="AA104178" s="271"/>
    </row>
    <row r="104179" spans="27:27">
      <c r="AA104179" s="271"/>
    </row>
    <row r="104180" spans="27:27">
      <c r="AA104180" s="271"/>
    </row>
    <row r="104181" spans="27:27">
      <c r="AA104181" s="271"/>
    </row>
    <row r="104182" spans="27:27">
      <c r="AA104182" s="271"/>
    </row>
    <row r="104183" spans="27:27">
      <c r="AA104183" s="271"/>
    </row>
    <row r="104184" spans="27:27">
      <c r="AA104184" s="271"/>
    </row>
    <row r="104185" spans="27:27">
      <c r="AA104185" s="271"/>
    </row>
    <row r="104186" spans="27:27">
      <c r="AA104186" s="271"/>
    </row>
    <row r="104187" spans="27:27">
      <c r="AA104187" s="271"/>
    </row>
    <row r="104188" spans="27:27">
      <c r="AA104188" s="271"/>
    </row>
    <row r="104189" spans="27:27">
      <c r="AA104189" s="271"/>
    </row>
    <row r="104190" spans="27:27">
      <c r="AA104190" s="271"/>
    </row>
    <row r="104191" spans="27:27">
      <c r="AA104191" s="271"/>
    </row>
    <row r="104192" spans="27:27">
      <c r="AA104192" s="271"/>
    </row>
    <row r="104193" spans="27:27">
      <c r="AA104193" s="271"/>
    </row>
    <row r="104194" spans="27:27">
      <c r="AA104194" s="271"/>
    </row>
    <row r="104195" spans="27:27">
      <c r="AA104195" s="271"/>
    </row>
    <row r="104196" spans="27:27">
      <c r="AA104196" s="271"/>
    </row>
    <row r="104197" spans="27:27">
      <c r="AA104197" s="271"/>
    </row>
    <row r="104198" spans="27:27">
      <c r="AA104198" s="271"/>
    </row>
    <row r="104199" spans="27:27">
      <c r="AA104199" s="271"/>
    </row>
    <row r="104200" spans="27:27">
      <c r="AA104200" s="271"/>
    </row>
    <row r="104201" spans="27:27">
      <c r="AA104201" s="271"/>
    </row>
    <row r="104202" spans="27:27">
      <c r="AA104202" s="271"/>
    </row>
    <row r="104203" spans="27:27">
      <c r="AA104203" s="271"/>
    </row>
    <row r="104204" spans="27:27">
      <c r="AA104204" s="271"/>
    </row>
    <row r="104205" spans="27:27">
      <c r="AA104205" s="271"/>
    </row>
    <row r="104206" spans="27:27">
      <c r="AA104206" s="271"/>
    </row>
    <row r="104207" spans="27:27">
      <c r="AA104207" s="271"/>
    </row>
    <row r="104208" spans="27:27">
      <c r="AA104208" s="271"/>
    </row>
    <row r="104209" spans="27:27">
      <c r="AA104209" s="271"/>
    </row>
    <row r="104210" spans="27:27">
      <c r="AA104210" s="271"/>
    </row>
    <row r="104211" spans="27:27">
      <c r="AA104211" s="271"/>
    </row>
    <row r="104212" spans="27:27">
      <c r="AA104212" s="271"/>
    </row>
    <row r="104213" spans="27:27">
      <c r="AA104213" s="271"/>
    </row>
    <row r="104214" spans="27:27">
      <c r="AA104214" s="271"/>
    </row>
    <row r="104215" spans="27:27">
      <c r="AA104215" s="271"/>
    </row>
    <row r="104216" spans="27:27">
      <c r="AA104216" s="271"/>
    </row>
    <row r="104217" spans="27:27">
      <c r="AA104217" s="271"/>
    </row>
    <row r="104218" spans="27:27">
      <c r="AA104218" s="271"/>
    </row>
    <row r="104219" spans="27:27">
      <c r="AA104219" s="271"/>
    </row>
    <row r="104220" spans="27:27">
      <c r="AA104220" s="271"/>
    </row>
    <row r="104221" spans="27:27">
      <c r="AA104221" s="271"/>
    </row>
    <row r="104222" spans="27:27">
      <c r="AA104222" s="271"/>
    </row>
    <row r="104223" spans="27:27">
      <c r="AA104223" s="271"/>
    </row>
    <row r="104224" spans="27:27">
      <c r="AA104224" s="271"/>
    </row>
    <row r="104225" spans="27:27">
      <c r="AA104225" s="271"/>
    </row>
    <row r="104226" spans="27:27">
      <c r="AA104226" s="271"/>
    </row>
    <row r="104227" spans="27:27">
      <c r="AA104227" s="271"/>
    </row>
    <row r="104228" spans="27:27">
      <c r="AA104228" s="271"/>
    </row>
    <row r="104229" spans="27:27">
      <c r="AA104229" s="271"/>
    </row>
    <row r="104230" spans="27:27">
      <c r="AA104230" s="271"/>
    </row>
    <row r="104231" spans="27:27">
      <c r="AA104231" s="271"/>
    </row>
    <row r="104232" spans="27:27">
      <c r="AA104232" s="271"/>
    </row>
    <row r="104233" spans="27:27">
      <c r="AA104233" s="271"/>
    </row>
    <row r="104234" spans="27:27">
      <c r="AA104234" s="271"/>
    </row>
    <row r="104235" spans="27:27">
      <c r="AA104235" s="271"/>
    </row>
    <row r="104236" spans="27:27">
      <c r="AA104236" s="271"/>
    </row>
    <row r="104237" spans="27:27">
      <c r="AA104237" s="271"/>
    </row>
    <row r="104238" spans="27:27">
      <c r="AA104238" s="271"/>
    </row>
    <row r="104239" spans="27:27">
      <c r="AA104239" s="271"/>
    </row>
    <row r="104240" spans="27:27">
      <c r="AA104240" s="271"/>
    </row>
    <row r="104241" spans="27:27">
      <c r="AA104241" s="271"/>
    </row>
    <row r="104242" spans="27:27">
      <c r="AA104242" s="271"/>
    </row>
    <row r="104243" spans="27:27">
      <c r="AA104243" s="271"/>
    </row>
    <row r="104244" spans="27:27">
      <c r="AA104244" s="271"/>
    </row>
    <row r="104245" spans="27:27">
      <c r="AA104245" s="271"/>
    </row>
    <row r="104246" spans="27:27">
      <c r="AA104246" s="271"/>
    </row>
    <row r="104247" spans="27:27">
      <c r="AA104247" s="271"/>
    </row>
    <row r="104248" spans="27:27">
      <c r="AA104248" s="271"/>
    </row>
    <row r="104249" spans="27:27">
      <c r="AA104249" s="271"/>
    </row>
    <row r="104250" spans="27:27">
      <c r="AA104250" s="271"/>
    </row>
    <row r="104251" spans="27:27">
      <c r="AA104251" s="271"/>
    </row>
    <row r="104252" spans="27:27">
      <c r="AA104252" s="271"/>
    </row>
    <row r="104253" spans="27:27">
      <c r="AA104253" s="271"/>
    </row>
    <row r="104254" spans="27:27">
      <c r="AA104254" s="271"/>
    </row>
    <row r="104255" spans="27:27">
      <c r="AA104255" s="271"/>
    </row>
    <row r="104256" spans="27:27">
      <c r="AA104256" s="271"/>
    </row>
    <row r="104257" spans="27:27">
      <c r="AA104257" s="271"/>
    </row>
    <row r="104258" spans="27:27">
      <c r="AA104258" s="271"/>
    </row>
    <row r="104259" spans="27:27">
      <c r="AA104259" s="271"/>
    </row>
    <row r="104260" spans="27:27">
      <c r="AA104260" s="271"/>
    </row>
    <row r="104261" spans="27:27">
      <c r="AA104261" s="271"/>
    </row>
    <row r="104262" spans="27:27">
      <c r="AA104262" s="271"/>
    </row>
    <row r="104263" spans="27:27">
      <c r="AA104263" s="271"/>
    </row>
    <row r="104264" spans="27:27">
      <c r="AA104264" s="271"/>
    </row>
    <row r="104265" spans="27:27">
      <c r="AA104265" s="271"/>
    </row>
    <row r="104266" spans="27:27">
      <c r="AA104266" s="271"/>
    </row>
    <row r="104267" spans="27:27">
      <c r="AA104267" s="271"/>
    </row>
    <row r="104268" spans="27:27">
      <c r="AA104268" s="271"/>
    </row>
    <row r="104269" spans="27:27">
      <c r="AA104269" s="271"/>
    </row>
    <row r="104270" spans="27:27">
      <c r="AA104270" s="271"/>
    </row>
    <row r="104271" spans="27:27">
      <c r="AA104271" s="271"/>
    </row>
    <row r="104272" spans="27:27">
      <c r="AA104272" s="271"/>
    </row>
    <row r="104273" spans="27:27">
      <c r="AA104273" s="271"/>
    </row>
    <row r="104274" spans="27:27">
      <c r="AA104274" s="271"/>
    </row>
    <row r="104275" spans="27:27">
      <c r="AA104275" s="271"/>
    </row>
    <row r="104276" spans="27:27">
      <c r="AA104276" s="271"/>
    </row>
    <row r="104277" spans="27:27">
      <c r="AA104277" s="271"/>
    </row>
    <row r="104278" spans="27:27">
      <c r="AA104278" s="271"/>
    </row>
    <row r="104279" spans="27:27">
      <c r="AA104279" s="271"/>
    </row>
    <row r="104280" spans="27:27">
      <c r="AA104280" s="271"/>
    </row>
    <row r="104281" spans="27:27">
      <c r="AA104281" s="271"/>
    </row>
    <row r="104282" spans="27:27">
      <c r="AA104282" s="271"/>
    </row>
    <row r="104283" spans="27:27">
      <c r="AA104283" s="271"/>
    </row>
    <row r="104284" spans="27:27">
      <c r="AA104284" s="271"/>
    </row>
    <row r="104285" spans="27:27">
      <c r="AA104285" s="271"/>
    </row>
    <row r="104286" spans="27:27">
      <c r="AA104286" s="271"/>
    </row>
    <row r="104287" spans="27:27">
      <c r="AA104287" s="271"/>
    </row>
    <row r="104288" spans="27:27">
      <c r="AA104288" s="271"/>
    </row>
    <row r="104289" spans="27:27">
      <c r="AA104289" s="271"/>
    </row>
    <row r="104290" spans="27:27">
      <c r="AA104290" s="271"/>
    </row>
    <row r="104291" spans="27:27">
      <c r="AA104291" s="271"/>
    </row>
    <row r="104292" spans="27:27">
      <c r="AA104292" s="271"/>
    </row>
    <row r="104293" spans="27:27">
      <c r="AA104293" s="271"/>
    </row>
    <row r="104294" spans="27:27">
      <c r="AA104294" s="271"/>
    </row>
    <row r="104295" spans="27:27">
      <c r="AA104295" s="271"/>
    </row>
    <row r="104296" spans="27:27">
      <c r="AA104296" s="271"/>
    </row>
    <row r="104297" spans="27:27">
      <c r="AA104297" s="271"/>
    </row>
    <row r="104298" spans="27:27">
      <c r="AA104298" s="271"/>
    </row>
    <row r="104299" spans="27:27">
      <c r="AA104299" s="271"/>
    </row>
    <row r="104300" spans="27:27">
      <c r="AA104300" s="271"/>
    </row>
    <row r="104301" spans="27:27">
      <c r="AA104301" s="271"/>
    </row>
    <row r="104302" spans="27:27">
      <c r="AA104302" s="271"/>
    </row>
    <row r="104303" spans="27:27">
      <c r="AA104303" s="271"/>
    </row>
    <row r="104304" spans="27:27">
      <c r="AA104304" s="271"/>
    </row>
    <row r="104305" spans="27:27">
      <c r="AA104305" s="271"/>
    </row>
    <row r="104306" spans="27:27">
      <c r="AA104306" s="271"/>
    </row>
    <row r="104307" spans="27:27">
      <c r="AA104307" s="271"/>
    </row>
    <row r="104308" spans="27:27">
      <c r="AA104308" s="271"/>
    </row>
    <row r="104309" spans="27:27">
      <c r="AA104309" s="271"/>
    </row>
    <row r="104310" spans="27:27">
      <c r="AA104310" s="271"/>
    </row>
    <row r="104311" spans="27:27">
      <c r="AA104311" s="271"/>
    </row>
    <row r="104312" spans="27:27">
      <c r="AA104312" s="271"/>
    </row>
    <row r="104313" spans="27:27">
      <c r="AA104313" s="271"/>
    </row>
    <row r="104314" spans="27:27">
      <c r="AA104314" s="271"/>
    </row>
    <row r="104315" spans="27:27">
      <c r="AA104315" s="271"/>
    </row>
    <row r="104316" spans="27:27">
      <c r="AA104316" s="271"/>
    </row>
    <row r="104317" spans="27:27">
      <c r="AA104317" s="271"/>
    </row>
    <row r="104318" spans="27:27">
      <c r="AA104318" s="271"/>
    </row>
    <row r="104319" spans="27:27">
      <c r="AA104319" s="271"/>
    </row>
    <row r="104320" spans="27:27">
      <c r="AA104320" s="271"/>
    </row>
    <row r="104321" spans="27:27">
      <c r="AA104321" s="271"/>
    </row>
    <row r="104322" spans="27:27">
      <c r="AA104322" s="271"/>
    </row>
    <row r="104323" spans="27:27">
      <c r="AA104323" s="271"/>
    </row>
    <row r="104324" spans="27:27">
      <c r="AA104324" s="271"/>
    </row>
    <row r="104325" spans="27:27">
      <c r="AA104325" s="271"/>
    </row>
    <row r="104326" spans="27:27">
      <c r="AA104326" s="271"/>
    </row>
    <row r="104327" spans="27:27">
      <c r="AA104327" s="271"/>
    </row>
    <row r="104328" spans="27:27">
      <c r="AA104328" s="271"/>
    </row>
    <row r="104329" spans="27:27">
      <c r="AA104329" s="271"/>
    </row>
    <row r="104330" spans="27:27">
      <c r="AA104330" s="271"/>
    </row>
    <row r="104331" spans="27:27">
      <c r="AA104331" s="271"/>
    </row>
    <row r="104332" spans="27:27">
      <c r="AA104332" s="271"/>
    </row>
    <row r="104333" spans="27:27">
      <c r="AA104333" s="271"/>
    </row>
    <row r="104334" spans="27:27">
      <c r="AA104334" s="271"/>
    </row>
    <row r="104335" spans="27:27">
      <c r="AA104335" s="271"/>
    </row>
    <row r="104336" spans="27:27">
      <c r="AA104336" s="271"/>
    </row>
    <row r="104337" spans="27:27">
      <c r="AA104337" s="271"/>
    </row>
    <row r="104338" spans="27:27">
      <c r="AA104338" s="271"/>
    </row>
    <row r="104339" spans="27:27">
      <c r="AA104339" s="271"/>
    </row>
    <row r="104340" spans="27:27">
      <c r="AA104340" s="271"/>
    </row>
    <row r="104341" spans="27:27">
      <c r="AA104341" s="271"/>
    </row>
    <row r="104342" spans="27:27">
      <c r="AA104342" s="271"/>
    </row>
    <row r="104343" spans="27:27">
      <c r="AA104343" s="271"/>
    </row>
    <row r="104344" spans="27:27">
      <c r="AA104344" s="271"/>
    </row>
    <row r="104345" spans="27:27">
      <c r="AA104345" s="271"/>
    </row>
    <row r="104346" spans="27:27">
      <c r="AA104346" s="271"/>
    </row>
    <row r="104347" spans="27:27">
      <c r="AA104347" s="271"/>
    </row>
    <row r="104348" spans="27:27">
      <c r="AA104348" s="271"/>
    </row>
    <row r="104349" spans="27:27">
      <c r="AA104349" s="271"/>
    </row>
    <row r="104350" spans="27:27">
      <c r="AA104350" s="271"/>
    </row>
    <row r="104351" spans="27:27">
      <c r="AA104351" s="271"/>
    </row>
    <row r="104352" spans="27:27">
      <c r="AA104352" s="271"/>
    </row>
    <row r="104353" spans="27:27">
      <c r="AA104353" s="271"/>
    </row>
    <row r="104354" spans="27:27">
      <c r="AA104354" s="271"/>
    </row>
    <row r="104355" spans="27:27">
      <c r="AA104355" s="271"/>
    </row>
    <row r="104356" spans="27:27">
      <c r="AA104356" s="271"/>
    </row>
    <row r="104357" spans="27:27">
      <c r="AA104357" s="271"/>
    </row>
    <row r="104358" spans="27:27">
      <c r="AA104358" s="271"/>
    </row>
    <row r="104359" spans="27:27">
      <c r="AA104359" s="271"/>
    </row>
    <row r="104360" spans="27:27">
      <c r="AA104360" s="271"/>
    </row>
    <row r="104361" spans="27:27">
      <c r="AA104361" s="271"/>
    </row>
    <row r="104362" spans="27:27">
      <c r="AA104362" s="271"/>
    </row>
    <row r="104363" spans="27:27">
      <c r="AA104363" s="271"/>
    </row>
    <row r="104364" spans="27:27">
      <c r="AA104364" s="271"/>
    </row>
    <row r="104365" spans="27:27">
      <c r="AA104365" s="271"/>
    </row>
    <row r="104366" spans="27:27">
      <c r="AA104366" s="271"/>
    </row>
    <row r="104367" spans="27:27">
      <c r="AA104367" s="271"/>
    </row>
    <row r="104368" spans="27:27">
      <c r="AA104368" s="271"/>
    </row>
    <row r="104369" spans="27:27">
      <c r="AA104369" s="271"/>
    </row>
    <row r="104370" spans="27:27">
      <c r="AA104370" s="271"/>
    </row>
    <row r="104371" spans="27:27">
      <c r="AA104371" s="271"/>
    </row>
    <row r="104372" spans="27:27">
      <c r="AA104372" s="271"/>
    </row>
    <row r="104373" spans="27:27">
      <c r="AA104373" s="271"/>
    </row>
    <row r="104374" spans="27:27">
      <c r="AA104374" s="271"/>
    </row>
    <row r="104375" spans="27:27">
      <c r="AA104375" s="271"/>
    </row>
    <row r="104376" spans="27:27">
      <c r="AA104376" s="271"/>
    </row>
    <row r="104377" spans="27:27">
      <c r="AA104377" s="271"/>
    </row>
    <row r="104378" spans="27:27">
      <c r="AA104378" s="271"/>
    </row>
    <row r="104379" spans="27:27">
      <c r="AA104379" s="271"/>
    </row>
    <row r="104380" spans="27:27">
      <c r="AA104380" s="271"/>
    </row>
    <row r="104381" spans="27:27">
      <c r="AA104381" s="271"/>
    </row>
    <row r="104382" spans="27:27">
      <c r="AA104382" s="271"/>
    </row>
    <row r="104383" spans="27:27">
      <c r="AA104383" s="271"/>
    </row>
    <row r="104384" spans="27:27">
      <c r="AA104384" s="271"/>
    </row>
    <row r="104385" spans="27:27">
      <c r="AA104385" s="271"/>
    </row>
    <row r="104386" spans="27:27">
      <c r="AA104386" s="271"/>
    </row>
    <row r="104387" spans="27:27">
      <c r="AA104387" s="271"/>
    </row>
    <row r="104388" spans="27:27">
      <c r="AA104388" s="271"/>
    </row>
    <row r="104389" spans="27:27">
      <c r="AA104389" s="271"/>
    </row>
    <row r="104390" spans="27:27">
      <c r="AA104390" s="271"/>
    </row>
    <row r="104391" spans="27:27">
      <c r="AA104391" s="271"/>
    </row>
    <row r="104392" spans="27:27">
      <c r="AA104392" s="271"/>
    </row>
    <row r="104393" spans="27:27">
      <c r="AA104393" s="271"/>
    </row>
    <row r="104394" spans="27:27">
      <c r="AA104394" s="271"/>
    </row>
    <row r="104395" spans="27:27">
      <c r="AA104395" s="271"/>
    </row>
    <row r="104396" spans="27:27">
      <c r="AA104396" s="271"/>
    </row>
    <row r="104397" spans="27:27">
      <c r="AA104397" s="271"/>
    </row>
    <row r="104398" spans="27:27">
      <c r="AA104398" s="271"/>
    </row>
    <row r="104399" spans="27:27">
      <c r="AA104399" s="271"/>
    </row>
    <row r="104400" spans="27:27">
      <c r="AA104400" s="271"/>
    </row>
    <row r="104401" spans="27:27">
      <c r="AA104401" s="271"/>
    </row>
    <row r="104402" spans="27:27">
      <c r="AA104402" s="271"/>
    </row>
    <row r="104403" spans="27:27">
      <c r="AA104403" s="271"/>
    </row>
    <row r="104404" spans="27:27">
      <c r="AA104404" s="271"/>
    </row>
    <row r="104405" spans="27:27">
      <c r="AA104405" s="271"/>
    </row>
    <row r="104406" spans="27:27">
      <c r="AA104406" s="271"/>
    </row>
    <row r="104407" spans="27:27">
      <c r="AA104407" s="271"/>
    </row>
    <row r="104408" spans="27:27">
      <c r="AA104408" s="271"/>
    </row>
    <row r="104409" spans="27:27">
      <c r="AA104409" s="271"/>
    </row>
    <row r="104410" spans="27:27">
      <c r="AA104410" s="271"/>
    </row>
    <row r="104411" spans="27:27">
      <c r="AA104411" s="271"/>
    </row>
    <row r="104412" spans="27:27">
      <c r="AA104412" s="271"/>
    </row>
    <row r="104413" spans="27:27">
      <c r="AA104413" s="271"/>
    </row>
    <row r="104414" spans="27:27">
      <c r="AA104414" s="271"/>
    </row>
    <row r="104415" spans="27:27">
      <c r="AA104415" s="271"/>
    </row>
    <row r="104416" spans="27:27">
      <c r="AA104416" s="271"/>
    </row>
    <row r="104417" spans="27:27">
      <c r="AA104417" s="271"/>
    </row>
    <row r="104418" spans="27:27">
      <c r="AA104418" s="271"/>
    </row>
    <row r="104419" spans="27:27">
      <c r="AA104419" s="271"/>
    </row>
    <row r="104420" spans="27:27">
      <c r="AA104420" s="271"/>
    </row>
    <row r="104421" spans="27:27">
      <c r="AA104421" s="271"/>
    </row>
    <row r="104422" spans="27:27">
      <c r="AA104422" s="271"/>
    </row>
    <row r="104423" spans="27:27">
      <c r="AA104423" s="271"/>
    </row>
    <row r="104424" spans="27:27">
      <c r="AA104424" s="271"/>
    </row>
    <row r="104425" spans="27:27">
      <c r="AA104425" s="271"/>
    </row>
    <row r="104426" spans="27:27">
      <c r="AA104426" s="271"/>
    </row>
    <row r="104427" spans="27:27">
      <c r="AA104427" s="271"/>
    </row>
    <row r="104428" spans="27:27">
      <c r="AA104428" s="271"/>
    </row>
    <row r="104429" spans="27:27">
      <c r="AA104429" s="271"/>
    </row>
    <row r="104430" spans="27:27">
      <c r="AA104430" s="271"/>
    </row>
    <row r="104431" spans="27:27">
      <c r="AA104431" s="271"/>
    </row>
    <row r="104432" spans="27:27">
      <c r="AA104432" s="271"/>
    </row>
    <row r="104433" spans="27:27">
      <c r="AA104433" s="271"/>
    </row>
    <row r="104434" spans="27:27">
      <c r="AA104434" s="271"/>
    </row>
    <row r="104435" spans="27:27">
      <c r="AA104435" s="271"/>
    </row>
    <row r="104436" spans="27:27">
      <c r="AA104436" s="271"/>
    </row>
    <row r="104437" spans="27:27">
      <c r="AA104437" s="271"/>
    </row>
    <row r="104438" spans="27:27">
      <c r="AA104438" s="271"/>
    </row>
    <row r="104439" spans="27:27">
      <c r="AA104439" s="271"/>
    </row>
    <row r="104440" spans="27:27">
      <c r="AA104440" s="271"/>
    </row>
    <row r="104441" spans="27:27">
      <c r="AA104441" s="271"/>
    </row>
    <row r="104442" spans="27:27">
      <c r="AA104442" s="271"/>
    </row>
    <row r="104443" spans="27:27">
      <c r="AA104443" s="271"/>
    </row>
    <row r="104444" spans="27:27">
      <c r="AA104444" s="271"/>
    </row>
    <row r="104445" spans="27:27">
      <c r="AA104445" s="271"/>
    </row>
    <row r="104446" spans="27:27">
      <c r="AA104446" s="271"/>
    </row>
    <row r="104447" spans="27:27">
      <c r="AA104447" s="271"/>
    </row>
    <row r="104448" spans="27:27">
      <c r="AA104448" s="271"/>
    </row>
    <row r="104449" spans="27:27">
      <c r="AA104449" s="271"/>
    </row>
    <row r="104450" spans="27:27">
      <c r="AA104450" s="271"/>
    </row>
    <row r="104451" spans="27:27">
      <c r="AA104451" s="271"/>
    </row>
    <row r="104452" spans="27:27">
      <c r="AA104452" s="271"/>
    </row>
    <row r="104453" spans="27:27">
      <c r="AA104453" s="271"/>
    </row>
    <row r="104454" spans="27:27">
      <c r="AA104454" s="271"/>
    </row>
    <row r="104455" spans="27:27">
      <c r="AA104455" s="271"/>
    </row>
    <row r="104456" spans="27:27">
      <c r="AA104456" s="271"/>
    </row>
    <row r="104457" spans="27:27">
      <c r="AA104457" s="271"/>
    </row>
    <row r="104458" spans="27:27">
      <c r="AA104458" s="271"/>
    </row>
    <row r="104459" spans="27:27">
      <c r="AA104459" s="271"/>
    </row>
    <row r="104460" spans="27:27">
      <c r="AA104460" s="271"/>
    </row>
    <row r="104461" spans="27:27">
      <c r="AA104461" s="271"/>
    </row>
    <row r="104462" spans="27:27">
      <c r="AA104462" s="271"/>
    </row>
    <row r="104463" spans="27:27">
      <c r="AA104463" s="271"/>
    </row>
    <row r="104464" spans="27:27">
      <c r="AA104464" s="271"/>
    </row>
    <row r="104465" spans="27:27">
      <c r="AA104465" s="271"/>
    </row>
    <row r="104466" spans="27:27">
      <c r="AA104466" s="271"/>
    </row>
    <row r="104467" spans="27:27">
      <c r="AA104467" s="271"/>
    </row>
    <row r="104468" spans="27:27">
      <c r="AA104468" s="271"/>
    </row>
    <row r="104469" spans="27:27">
      <c r="AA104469" s="271"/>
    </row>
    <row r="104470" spans="27:27">
      <c r="AA104470" s="271"/>
    </row>
    <row r="104471" spans="27:27">
      <c r="AA104471" s="271"/>
    </row>
    <row r="104472" spans="27:27">
      <c r="AA104472" s="271"/>
    </row>
    <row r="104473" spans="27:27">
      <c r="AA104473" s="271"/>
    </row>
    <row r="104474" spans="27:27">
      <c r="AA104474" s="271"/>
    </row>
    <row r="104475" spans="27:27">
      <c r="AA104475" s="271"/>
    </row>
    <row r="104476" spans="27:27">
      <c r="AA104476" s="271"/>
    </row>
    <row r="104477" spans="27:27">
      <c r="AA104477" s="271"/>
    </row>
    <row r="104478" spans="27:27">
      <c r="AA104478" s="271"/>
    </row>
    <row r="104479" spans="27:27">
      <c r="AA104479" s="271"/>
    </row>
    <row r="104480" spans="27:27">
      <c r="AA104480" s="271"/>
    </row>
    <row r="104481" spans="27:27">
      <c r="AA104481" s="271"/>
    </row>
    <row r="104482" spans="27:27">
      <c r="AA104482" s="271"/>
    </row>
    <row r="104483" spans="27:27">
      <c r="AA104483" s="271"/>
    </row>
    <row r="104484" spans="27:27">
      <c r="AA104484" s="271"/>
    </row>
    <row r="104485" spans="27:27">
      <c r="AA104485" s="271"/>
    </row>
    <row r="104486" spans="27:27">
      <c r="AA104486" s="271"/>
    </row>
    <row r="104487" spans="27:27">
      <c r="AA104487" s="271"/>
    </row>
    <row r="104488" spans="27:27">
      <c r="AA104488" s="271"/>
    </row>
    <row r="104489" spans="27:27">
      <c r="AA104489" s="271"/>
    </row>
    <row r="104490" spans="27:27">
      <c r="AA104490" s="271"/>
    </row>
    <row r="104491" spans="27:27">
      <c r="AA104491" s="271"/>
    </row>
    <row r="104492" spans="27:27">
      <c r="AA104492" s="271"/>
    </row>
    <row r="104493" spans="27:27">
      <c r="AA104493" s="271"/>
    </row>
    <row r="104494" spans="27:27">
      <c r="AA104494" s="271"/>
    </row>
    <row r="104495" spans="27:27">
      <c r="AA104495" s="271"/>
    </row>
    <row r="104496" spans="27:27">
      <c r="AA104496" s="271"/>
    </row>
    <row r="104497" spans="27:27">
      <c r="AA104497" s="271"/>
    </row>
    <row r="104498" spans="27:27">
      <c r="AA104498" s="271"/>
    </row>
    <row r="104499" spans="27:27">
      <c r="AA104499" s="271"/>
    </row>
    <row r="104500" spans="27:27">
      <c r="AA104500" s="271"/>
    </row>
    <row r="104501" spans="27:27">
      <c r="AA104501" s="271"/>
    </row>
    <row r="104502" spans="27:27">
      <c r="AA104502" s="271"/>
    </row>
    <row r="104503" spans="27:27">
      <c r="AA104503" s="271"/>
    </row>
    <row r="104504" spans="27:27">
      <c r="AA104504" s="271"/>
    </row>
    <row r="104505" spans="27:27">
      <c r="AA104505" s="271"/>
    </row>
    <row r="104506" spans="27:27">
      <c r="AA104506" s="271"/>
    </row>
    <row r="104507" spans="27:27">
      <c r="AA104507" s="271"/>
    </row>
    <row r="104508" spans="27:27">
      <c r="AA104508" s="271"/>
    </row>
    <row r="104509" spans="27:27">
      <c r="AA104509" s="271"/>
    </row>
    <row r="104510" spans="27:27">
      <c r="AA104510" s="271"/>
    </row>
    <row r="104511" spans="27:27">
      <c r="AA104511" s="271"/>
    </row>
    <row r="104512" spans="27:27">
      <c r="AA104512" s="271"/>
    </row>
    <row r="104513" spans="27:27">
      <c r="AA104513" s="271"/>
    </row>
    <row r="104514" spans="27:27">
      <c r="AA104514" s="271"/>
    </row>
    <row r="104515" spans="27:27">
      <c r="AA104515" s="271"/>
    </row>
    <row r="104516" spans="27:27">
      <c r="AA104516" s="271"/>
    </row>
    <row r="104517" spans="27:27">
      <c r="AA104517" s="271"/>
    </row>
    <row r="104518" spans="27:27">
      <c r="AA104518" s="271"/>
    </row>
    <row r="104519" spans="27:27">
      <c r="AA104519" s="271"/>
    </row>
    <row r="104520" spans="27:27">
      <c r="AA104520" s="271"/>
    </row>
    <row r="104521" spans="27:27">
      <c r="AA104521" s="271"/>
    </row>
    <row r="104522" spans="27:27">
      <c r="AA104522" s="271"/>
    </row>
    <row r="104523" spans="27:27">
      <c r="AA104523" s="271"/>
    </row>
    <row r="104524" spans="27:27">
      <c r="AA104524" s="271"/>
    </row>
    <row r="104525" spans="27:27">
      <c r="AA104525" s="271"/>
    </row>
    <row r="104526" spans="27:27">
      <c r="AA104526" s="271"/>
    </row>
    <row r="104527" spans="27:27">
      <c r="AA104527" s="271"/>
    </row>
    <row r="104528" spans="27:27">
      <c r="AA104528" s="271"/>
    </row>
    <row r="104529" spans="27:27">
      <c r="AA104529" s="271"/>
    </row>
    <row r="104530" spans="27:27">
      <c r="AA104530" s="271"/>
    </row>
    <row r="104531" spans="27:27">
      <c r="AA104531" s="271"/>
    </row>
    <row r="104532" spans="27:27">
      <c r="AA104532" s="271"/>
    </row>
    <row r="104533" spans="27:27">
      <c r="AA104533" s="271"/>
    </row>
    <row r="104534" spans="27:27">
      <c r="AA104534" s="271"/>
    </row>
    <row r="104535" spans="27:27">
      <c r="AA104535" s="271"/>
    </row>
    <row r="104536" spans="27:27">
      <c r="AA104536" s="271"/>
    </row>
    <row r="104537" spans="27:27">
      <c r="AA104537" s="271"/>
    </row>
    <row r="104538" spans="27:27">
      <c r="AA104538" s="271"/>
    </row>
    <row r="104539" spans="27:27">
      <c r="AA104539" s="271"/>
    </row>
    <row r="104540" spans="27:27">
      <c r="AA104540" s="271"/>
    </row>
    <row r="104541" spans="27:27">
      <c r="AA104541" s="271"/>
    </row>
    <row r="104542" spans="27:27">
      <c r="AA104542" s="271"/>
    </row>
    <row r="104543" spans="27:27">
      <c r="AA104543" s="271"/>
    </row>
    <row r="104544" spans="27:27">
      <c r="AA104544" s="271"/>
    </row>
    <row r="104545" spans="27:27">
      <c r="AA104545" s="271"/>
    </row>
    <row r="104546" spans="27:27">
      <c r="AA104546" s="271"/>
    </row>
    <row r="104547" spans="27:27">
      <c r="AA104547" s="271"/>
    </row>
    <row r="104548" spans="27:27">
      <c r="AA104548" s="271"/>
    </row>
    <row r="104549" spans="27:27">
      <c r="AA104549" s="271"/>
    </row>
    <row r="104550" spans="27:27">
      <c r="AA104550" s="271"/>
    </row>
    <row r="104551" spans="27:27">
      <c r="AA104551" s="271"/>
    </row>
    <row r="104552" spans="27:27">
      <c r="AA104552" s="271"/>
    </row>
    <row r="104553" spans="27:27">
      <c r="AA104553" s="271"/>
    </row>
    <row r="104554" spans="27:27">
      <c r="AA104554" s="271"/>
    </row>
    <row r="104555" spans="27:27">
      <c r="AA104555" s="271"/>
    </row>
    <row r="104556" spans="27:27">
      <c r="AA104556" s="271"/>
    </row>
    <row r="104557" spans="27:27">
      <c r="AA104557" s="271"/>
    </row>
    <row r="104558" spans="27:27">
      <c r="AA104558" s="271"/>
    </row>
    <row r="104559" spans="27:27">
      <c r="AA104559" s="271"/>
    </row>
    <row r="104560" spans="27:27">
      <c r="AA104560" s="271"/>
    </row>
    <row r="104561" spans="27:27">
      <c r="AA104561" s="271"/>
    </row>
    <row r="104562" spans="27:27">
      <c r="AA104562" s="271"/>
    </row>
    <row r="104563" spans="27:27">
      <c r="AA104563" s="271"/>
    </row>
    <row r="104564" spans="27:27">
      <c r="AA104564" s="271"/>
    </row>
    <row r="104565" spans="27:27">
      <c r="AA104565" s="271"/>
    </row>
    <row r="104566" spans="27:27">
      <c r="AA104566" s="271"/>
    </row>
    <row r="104567" spans="27:27">
      <c r="AA104567" s="271"/>
    </row>
    <row r="104568" spans="27:27">
      <c r="AA104568" s="271"/>
    </row>
    <row r="104569" spans="27:27">
      <c r="AA104569" s="271"/>
    </row>
    <row r="104570" spans="27:27">
      <c r="AA104570" s="271"/>
    </row>
    <row r="104571" spans="27:27">
      <c r="AA104571" s="271"/>
    </row>
    <row r="104572" spans="27:27">
      <c r="AA104572" s="271"/>
    </row>
    <row r="104573" spans="27:27">
      <c r="AA104573" s="271"/>
    </row>
    <row r="104574" spans="27:27">
      <c r="AA104574" s="271"/>
    </row>
    <row r="104575" spans="27:27">
      <c r="AA104575" s="271"/>
    </row>
    <row r="104576" spans="27:27">
      <c r="AA104576" s="271"/>
    </row>
    <row r="104577" spans="27:27">
      <c r="AA104577" s="271"/>
    </row>
    <row r="104578" spans="27:27">
      <c r="AA104578" s="271"/>
    </row>
    <row r="104579" spans="27:27">
      <c r="AA104579" s="271"/>
    </row>
    <row r="104580" spans="27:27">
      <c r="AA104580" s="271"/>
    </row>
    <row r="104581" spans="27:27">
      <c r="AA104581" s="271"/>
    </row>
    <row r="104582" spans="27:27">
      <c r="AA104582" s="271"/>
    </row>
    <row r="104583" spans="27:27">
      <c r="AA104583" s="271"/>
    </row>
    <row r="104584" spans="27:27">
      <c r="AA104584" s="271"/>
    </row>
    <row r="104585" spans="27:27">
      <c r="AA104585" s="271"/>
    </row>
    <row r="104586" spans="27:27">
      <c r="AA104586" s="271"/>
    </row>
    <row r="104587" spans="27:27">
      <c r="AA104587" s="271"/>
    </row>
    <row r="104588" spans="27:27">
      <c r="AA104588" s="271"/>
    </row>
    <row r="104589" spans="27:27">
      <c r="AA104589" s="271"/>
    </row>
    <row r="104590" spans="27:27">
      <c r="AA104590" s="271"/>
    </row>
    <row r="104591" spans="27:27">
      <c r="AA104591" s="271"/>
    </row>
    <row r="104592" spans="27:27">
      <c r="AA104592" s="271"/>
    </row>
    <row r="104593" spans="27:27">
      <c r="AA104593" s="271"/>
    </row>
    <row r="104594" spans="27:27">
      <c r="AA104594" s="271"/>
    </row>
    <row r="104595" spans="27:27">
      <c r="AA104595" s="271"/>
    </row>
    <row r="104596" spans="27:27">
      <c r="AA104596" s="271"/>
    </row>
    <row r="104597" spans="27:27">
      <c r="AA104597" s="271"/>
    </row>
    <row r="104598" spans="27:27">
      <c r="AA104598" s="271"/>
    </row>
    <row r="104599" spans="27:27">
      <c r="AA104599" s="271"/>
    </row>
    <row r="104600" spans="27:27">
      <c r="AA104600" s="271"/>
    </row>
    <row r="104601" spans="27:27">
      <c r="AA104601" s="271"/>
    </row>
    <row r="104602" spans="27:27">
      <c r="AA104602" s="271"/>
    </row>
    <row r="104603" spans="27:27">
      <c r="AA104603" s="271"/>
    </row>
    <row r="104604" spans="27:27">
      <c r="AA104604" s="271"/>
    </row>
    <row r="104605" spans="27:27">
      <c r="AA104605" s="271"/>
    </row>
    <row r="104606" spans="27:27">
      <c r="AA104606" s="271"/>
    </row>
    <row r="104607" spans="27:27">
      <c r="AA104607" s="271"/>
    </row>
    <row r="104608" spans="27:27">
      <c r="AA104608" s="271"/>
    </row>
    <row r="104609" spans="27:27">
      <c r="AA104609" s="271"/>
    </row>
    <row r="104610" spans="27:27">
      <c r="AA104610" s="271"/>
    </row>
    <row r="104611" spans="27:27">
      <c r="AA104611" s="271"/>
    </row>
    <row r="104612" spans="27:27">
      <c r="AA104612" s="271"/>
    </row>
    <row r="104613" spans="27:27">
      <c r="AA104613" s="271"/>
    </row>
    <row r="104614" spans="27:27">
      <c r="AA104614" s="271"/>
    </row>
    <row r="104615" spans="27:27">
      <c r="AA104615" s="271"/>
    </row>
    <row r="104616" spans="27:27">
      <c r="AA104616" s="271"/>
    </row>
    <row r="104617" spans="27:27">
      <c r="AA104617" s="271"/>
    </row>
    <row r="104618" spans="27:27">
      <c r="AA104618" s="271"/>
    </row>
    <row r="104619" spans="27:27">
      <c r="AA104619" s="271"/>
    </row>
    <row r="104620" spans="27:27">
      <c r="AA104620" s="271"/>
    </row>
    <row r="104621" spans="27:27">
      <c r="AA104621" s="271"/>
    </row>
    <row r="104622" spans="27:27">
      <c r="AA104622" s="271"/>
    </row>
    <row r="104623" spans="27:27">
      <c r="AA104623" s="271"/>
    </row>
    <row r="104624" spans="27:27">
      <c r="AA104624" s="271"/>
    </row>
    <row r="104625" spans="27:27">
      <c r="AA104625" s="271"/>
    </row>
    <row r="104626" spans="27:27">
      <c r="AA104626" s="271"/>
    </row>
    <row r="104627" spans="27:27">
      <c r="AA104627" s="271"/>
    </row>
    <row r="104628" spans="27:27">
      <c r="AA104628" s="271"/>
    </row>
    <row r="104629" spans="27:27">
      <c r="AA104629" s="271"/>
    </row>
    <row r="104630" spans="27:27">
      <c r="AA104630" s="271"/>
    </row>
    <row r="104631" spans="27:27">
      <c r="AA104631" s="271"/>
    </row>
    <row r="104632" spans="27:27">
      <c r="AA104632" s="271"/>
    </row>
    <row r="104633" spans="27:27">
      <c r="AA104633" s="271"/>
    </row>
    <row r="104634" spans="27:27">
      <c r="AA104634" s="271"/>
    </row>
    <row r="104635" spans="27:27">
      <c r="AA104635" s="271"/>
    </row>
    <row r="104636" spans="27:27">
      <c r="AA104636" s="271"/>
    </row>
    <row r="104637" spans="27:27">
      <c r="AA104637" s="271"/>
    </row>
    <row r="104638" spans="27:27">
      <c r="AA104638" s="271"/>
    </row>
    <row r="104639" spans="27:27">
      <c r="AA104639" s="271"/>
    </row>
    <row r="104640" spans="27:27">
      <c r="AA104640" s="271"/>
    </row>
    <row r="104641" spans="27:27">
      <c r="AA104641" s="271"/>
    </row>
    <row r="104642" spans="27:27">
      <c r="AA104642" s="271"/>
    </row>
    <row r="104643" spans="27:27">
      <c r="AA104643" s="271"/>
    </row>
    <row r="104644" spans="27:27">
      <c r="AA104644" s="271"/>
    </row>
    <row r="104645" spans="27:27">
      <c r="AA104645" s="271"/>
    </row>
    <row r="104646" spans="27:27">
      <c r="AA104646" s="271"/>
    </row>
    <row r="104647" spans="27:27">
      <c r="AA104647" s="271"/>
    </row>
    <row r="104648" spans="27:27">
      <c r="AA104648" s="271"/>
    </row>
    <row r="104649" spans="27:27">
      <c r="AA104649" s="271"/>
    </row>
    <row r="104650" spans="27:27">
      <c r="AA104650" s="271"/>
    </row>
    <row r="104651" spans="27:27">
      <c r="AA104651" s="271"/>
    </row>
    <row r="104652" spans="27:27">
      <c r="AA104652" s="271"/>
    </row>
    <row r="104653" spans="27:27">
      <c r="AA104653" s="271"/>
    </row>
    <row r="104654" spans="27:27">
      <c r="AA104654" s="271"/>
    </row>
    <row r="104655" spans="27:27">
      <c r="AA104655" s="271"/>
    </row>
    <row r="104656" spans="27:27">
      <c r="AA104656" s="271"/>
    </row>
    <row r="104657" spans="27:27">
      <c r="AA104657" s="271"/>
    </row>
    <row r="104658" spans="27:27">
      <c r="AA104658" s="271"/>
    </row>
    <row r="104659" spans="27:27">
      <c r="AA104659" s="271"/>
    </row>
    <row r="104660" spans="27:27">
      <c r="AA104660" s="271"/>
    </row>
    <row r="104661" spans="27:27">
      <c r="AA104661" s="271"/>
    </row>
    <row r="104662" spans="27:27">
      <c r="AA104662" s="271"/>
    </row>
    <row r="104663" spans="27:27">
      <c r="AA104663" s="271"/>
    </row>
    <row r="104664" spans="27:27">
      <c r="AA104664" s="271"/>
    </row>
    <row r="104665" spans="27:27">
      <c r="AA104665" s="271"/>
    </row>
    <row r="104666" spans="27:27">
      <c r="AA104666" s="271"/>
    </row>
    <row r="104667" spans="27:27">
      <c r="AA104667" s="271"/>
    </row>
    <row r="104668" spans="27:27">
      <c r="AA104668" s="271"/>
    </row>
    <row r="104669" spans="27:27">
      <c r="AA104669" s="271"/>
    </row>
    <row r="104670" spans="27:27">
      <c r="AA104670" s="271"/>
    </row>
    <row r="104671" spans="27:27">
      <c r="AA104671" s="271"/>
    </row>
    <row r="104672" spans="27:27">
      <c r="AA104672" s="271"/>
    </row>
    <row r="104673" spans="27:27">
      <c r="AA104673" s="271"/>
    </row>
    <row r="104674" spans="27:27">
      <c r="AA104674" s="271"/>
    </row>
    <row r="104675" spans="27:27">
      <c r="AA104675" s="271"/>
    </row>
    <row r="104676" spans="27:27">
      <c r="AA104676" s="271"/>
    </row>
    <row r="104677" spans="27:27">
      <c r="AA104677" s="271"/>
    </row>
    <row r="104678" spans="27:27">
      <c r="AA104678" s="271"/>
    </row>
    <row r="104679" spans="27:27">
      <c r="AA104679" s="271"/>
    </row>
    <row r="104680" spans="27:27">
      <c r="AA104680" s="271"/>
    </row>
    <row r="104681" spans="27:27">
      <c r="AA104681" s="271"/>
    </row>
    <row r="104682" spans="27:27">
      <c r="AA104682" s="271"/>
    </row>
    <row r="104683" spans="27:27">
      <c r="AA104683" s="271"/>
    </row>
    <row r="104684" spans="27:27">
      <c r="AA104684" s="271"/>
    </row>
    <row r="104685" spans="27:27">
      <c r="AA104685" s="271"/>
    </row>
    <row r="104686" spans="27:27">
      <c r="AA104686" s="271"/>
    </row>
    <row r="104687" spans="27:27">
      <c r="AA104687" s="271"/>
    </row>
    <row r="104688" spans="27:27">
      <c r="AA104688" s="271"/>
    </row>
    <row r="104689" spans="27:27">
      <c r="AA104689" s="271"/>
    </row>
    <row r="104690" spans="27:27">
      <c r="AA104690" s="271"/>
    </row>
    <row r="104691" spans="27:27">
      <c r="AA104691" s="271"/>
    </row>
    <row r="104692" spans="27:27">
      <c r="AA104692" s="271"/>
    </row>
    <row r="104693" spans="27:27">
      <c r="AA104693" s="271"/>
    </row>
    <row r="104694" spans="27:27">
      <c r="AA104694" s="271"/>
    </row>
    <row r="104695" spans="27:27">
      <c r="AA104695" s="271"/>
    </row>
    <row r="104696" spans="27:27">
      <c r="AA104696" s="271"/>
    </row>
    <row r="104697" spans="27:27">
      <c r="AA104697" s="271"/>
    </row>
    <row r="104698" spans="27:27">
      <c r="AA104698" s="271"/>
    </row>
    <row r="104699" spans="27:27">
      <c r="AA104699" s="271"/>
    </row>
    <row r="104700" spans="27:27">
      <c r="AA104700" s="271"/>
    </row>
    <row r="104701" spans="27:27">
      <c r="AA104701" s="271"/>
    </row>
    <row r="104702" spans="27:27">
      <c r="AA104702" s="271"/>
    </row>
    <row r="104703" spans="27:27">
      <c r="AA104703" s="271"/>
    </row>
    <row r="104704" spans="27:27">
      <c r="AA104704" s="271"/>
    </row>
    <row r="104705" spans="27:27">
      <c r="AA104705" s="271"/>
    </row>
    <row r="104706" spans="27:27">
      <c r="AA104706" s="271"/>
    </row>
    <row r="104707" spans="27:27">
      <c r="AA104707" s="271"/>
    </row>
    <row r="104708" spans="27:27">
      <c r="AA104708" s="271"/>
    </row>
    <row r="104709" spans="27:27">
      <c r="AA104709" s="271"/>
    </row>
    <row r="104710" spans="27:27">
      <c r="AA104710" s="271"/>
    </row>
    <row r="104711" spans="27:27">
      <c r="AA104711" s="271"/>
    </row>
    <row r="104712" spans="27:27">
      <c r="AA104712" s="271"/>
    </row>
    <row r="104713" spans="27:27">
      <c r="AA104713" s="271"/>
    </row>
    <row r="104714" spans="27:27">
      <c r="AA104714" s="271"/>
    </row>
    <row r="104715" spans="27:27">
      <c r="AA104715" s="271"/>
    </row>
    <row r="104716" spans="27:27">
      <c r="AA104716" s="271"/>
    </row>
    <row r="104717" spans="27:27">
      <c r="AA104717" s="271"/>
    </row>
    <row r="104718" spans="27:27">
      <c r="AA104718" s="271"/>
    </row>
    <row r="104719" spans="27:27">
      <c r="AA104719" s="271"/>
    </row>
    <row r="104720" spans="27:27">
      <c r="AA104720" s="271"/>
    </row>
    <row r="104721" spans="27:27">
      <c r="AA104721" s="271"/>
    </row>
    <row r="104722" spans="27:27">
      <c r="AA104722" s="271"/>
    </row>
    <row r="104723" spans="27:27">
      <c r="AA104723" s="271"/>
    </row>
    <row r="104724" spans="27:27">
      <c r="AA104724" s="271"/>
    </row>
    <row r="104725" spans="27:27">
      <c r="AA104725" s="271"/>
    </row>
    <row r="104726" spans="27:27">
      <c r="AA104726" s="271"/>
    </row>
    <row r="104727" spans="27:27">
      <c r="AA104727" s="271"/>
    </row>
    <row r="104728" spans="27:27">
      <c r="AA104728" s="271"/>
    </row>
    <row r="104729" spans="27:27">
      <c r="AA104729" s="271"/>
    </row>
    <row r="104730" spans="27:27">
      <c r="AA104730" s="271"/>
    </row>
    <row r="104731" spans="27:27">
      <c r="AA104731" s="271"/>
    </row>
    <row r="104732" spans="27:27">
      <c r="AA104732" s="271"/>
    </row>
    <row r="104733" spans="27:27">
      <c r="AA104733" s="271"/>
    </row>
    <row r="104734" spans="27:27">
      <c r="AA104734" s="271"/>
    </row>
    <row r="104735" spans="27:27">
      <c r="AA104735" s="271"/>
    </row>
    <row r="104736" spans="27:27">
      <c r="AA104736" s="271"/>
    </row>
    <row r="104737" spans="27:27">
      <c r="AA104737" s="271"/>
    </row>
    <row r="104738" spans="27:27">
      <c r="AA104738" s="271"/>
    </row>
    <row r="104739" spans="27:27">
      <c r="AA104739" s="271"/>
    </row>
    <row r="104740" spans="27:27">
      <c r="AA104740" s="271"/>
    </row>
    <row r="104741" spans="27:27">
      <c r="AA104741" s="271"/>
    </row>
    <row r="104742" spans="27:27">
      <c r="AA104742" s="271"/>
    </row>
    <row r="104743" spans="27:27">
      <c r="AA104743" s="271"/>
    </row>
    <row r="104744" spans="27:27">
      <c r="AA104744" s="271"/>
    </row>
    <row r="104745" spans="27:27">
      <c r="AA104745" s="271"/>
    </row>
    <row r="104746" spans="27:27">
      <c r="AA104746" s="271"/>
    </row>
    <row r="104747" spans="27:27">
      <c r="AA104747" s="271"/>
    </row>
    <row r="104748" spans="27:27">
      <c r="AA104748" s="271"/>
    </row>
    <row r="104749" spans="27:27">
      <c r="AA104749" s="271"/>
    </row>
    <row r="104750" spans="27:27">
      <c r="AA104750" s="271"/>
    </row>
    <row r="104751" spans="27:27">
      <c r="AA104751" s="271"/>
    </row>
    <row r="104752" spans="27:27">
      <c r="AA104752" s="271"/>
    </row>
    <row r="104753" spans="27:27">
      <c r="AA104753" s="271"/>
    </row>
    <row r="104754" spans="27:27">
      <c r="AA104754" s="271"/>
    </row>
    <row r="104755" spans="27:27">
      <c r="AA104755" s="271"/>
    </row>
    <row r="104756" spans="27:27">
      <c r="AA104756" s="271"/>
    </row>
    <row r="104757" spans="27:27">
      <c r="AA104757" s="271"/>
    </row>
    <row r="104758" spans="27:27">
      <c r="AA104758" s="271"/>
    </row>
    <row r="104759" spans="27:27">
      <c r="AA104759" s="271"/>
    </row>
    <row r="104760" spans="27:27">
      <c r="AA104760" s="271"/>
    </row>
    <row r="104761" spans="27:27">
      <c r="AA104761" s="271"/>
    </row>
    <row r="104762" spans="27:27">
      <c r="AA104762" s="271"/>
    </row>
    <row r="104763" spans="27:27">
      <c r="AA104763" s="271"/>
    </row>
    <row r="104764" spans="27:27">
      <c r="AA104764" s="271"/>
    </row>
    <row r="104765" spans="27:27">
      <c r="AA104765" s="271"/>
    </row>
    <row r="104766" spans="27:27">
      <c r="AA104766" s="271"/>
    </row>
    <row r="104767" spans="27:27">
      <c r="AA104767" s="271"/>
    </row>
    <row r="104768" spans="27:27">
      <c r="AA104768" s="271"/>
    </row>
    <row r="104769" spans="27:27">
      <c r="AA104769" s="271"/>
    </row>
    <row r="104770" spans="27:27">
      <c r="AA104770" s="271"/>
    </row>
    <row r="104771" spans="27:27">
      <c r="AA104771" s="271"/>
    </row>
    <row r="104772" spans="27:27">
      <c r="AA104772" s="271"/>
    </row>
    <row r="104773" spans="27:27">
      <c r="AA104773" s="271"/>
    </row>
    <row r="104774" spans="27:27">
      <c r="AA104774" s="271"/>
    </row>
    <row r="104775" spans="27:27">
      <c r="AA104775" s="271"/>
    </row>
    <row r="104776" spans="27:27">
      <c r="AA104776" s="271"/>
    </row>
    <row r="104777" spans="27:27">
      <c r="AA104777" s="271"/>
    </row>
    <row r="104778" spans="27:27">
      <c r="AA104778" s="271"/>
    </row>
    <row r="104779" spans="27:27">
      <c r="AA104779" s="271"/>
    </row>
    <row r="104780" spans="27:27">
      <c r="AA104780" s="271"/>
    </row>
    <row r="104781" spans="27:27">
      <c r="AA104781" s="271"/>
    </row>
    <row r="104782" spans="27:27">
      <c r="AA104782" s="271"/>
    </row>
    <row r="104783" spans="27:27">
      <c r="AA104783" s="271"/>
    </row>
    <row r="104784" spans="27:27">
      <c r="AA104784" s="271"/>
    </row>
    <row r="104785" spans="27:27">
      <c r="AA104785" s="271"/>
    </row>
    <row r="104786" spans="27:27">
      <c r="AA104786" s="271"/>
    </row>
    <row r="104787" spans="27:27">
      <c r="AA104787" s="271"/>
    </row>
    <row r="104788" spans="27:27">
      <c r="AA104788" s="271"/>
    </row>
    <row r="104789" spans="27:27">
      <c r="AA104789" s="271"/>
    </row>
    <row r="104790" spans="27:27">
      <c r="AA104790" s="271"/>
    </row>
    <row r="104791" spans="27:27">
      <c r="AA104791" s="271"/>
    </row>
    <row r="104792" spans="27:27">
      <c r="AA104792" s="271"/>
    </row>
    <row r="104793" spans="27:27">
      <c r="AA104793" s="271"/>
    </row>
    <row r="104794" spans="27:27">
      <c r="AA104794" s="271"/>
    </row>
    <row r="104795" spans="27:27">
      <c r="AA104795" s="271"/>
    </row>
    <row r="104796" spans="27:27">
      <c r="AA104796" s="271"/>
    </row>
    <row r="104797" spans="27:27">
      <c r="AA104797" s="271"/>
    </row>
    <row r="104798" spans="27:27">
      <c r="AA104798" s="271"/>
    </row>
    <row r="104799" spans="27:27">
      <c r="AA104799" s="271"/>
    </row>
    <row r="104800" spans="27:27">
      <c r="AA104800" s="271"/>
    </row>
    <row r="104801" spans="27:27">
      <c r="AA104801" s="271"/>
    </row>
    <row r="104802" spans="27:27">
      <c r="AA104802" s="271"/>
    </row>
    <row r="104803" spans="27:27">
      <c r="AA104803" s="271"/>
    </row>
    <row r="104804" spans="27:27">
      <c r="AA104804" s="271"/>
    </row>
    <row r="104805" spans="27:27">
      <c r="AA104805" s="271"/>
    </row>
    <row r="104806" spans="27:27">
      <c r="AA104806" s="271"/>
    </row>
    <row r="104807" spans="27:27">
      <c r="AA104807" s="271"/>
    </row>
    <row r="104808" spans="27:27">
      <c r="AA104808" s="271"/>
    </row>
    <row r="104809" spans="27:27">
      <c r="AA104809" s="271"/>
    </row>
    <row r="104810" spans="27:27">
      <c r="AA104810" s="271"/>
    </row>
    <row r="104811" spans="27:27">
      <c r="AA104811" s="271"/>
    </row>
    <row r="104812" spans="27:27">
      <c r="AA104812" s="271"/>
    </row>
    <row r="104813" spans="27:27">
      <c r="AA104813" s="271"/>
    </row>
    <row r="104814" spans="27:27">
      <c r="AA104814" s="271"/>
    </row>
    <row r="104815" spans="27:27">
      <c r="AA104815" s="271"/>
    </row>
    <row r="104816" spans="27:27">
      <c r="AA104816" s="271"/>
    </row>
    <row r="104817" spans="27:27">
      <c r="AA104817" s="271"/>
    </row>
    <row r="104818" spans="27:27">
      <c r="AA104818" s="271"/>
    </row>
    <row r="104819" spans="27:27">
      <c r="AA104819" s="271"/>
    </row>
    <row r="104820" spans="27:27">
      <c r="AA104820" s="271"/>
    </row>
    <row r="104821" spans="27:27">
      <c r="AA104821" s="271"/>
    </row>
    <row r="104822" spans="27:27">
      <c r="AA104822" s="271"/>
    </row>
    <row r="104823" spans="27:27">
      <c r="AA104823" s="271"/>
    </row>
    <row r="104824" spans="27:27">
      <c r="AA104824" s="271"/>
    </row>
    <row r="104825" spans="27:27">
      <c r="AA104825" s="271"/>
    </row>
    <row r="104826" spans="27:27">
      <c r="AA104826" s="271"/>
    </row>
    <row r="104827" spans="27:27">
      <c r="AA104827" s="271"/>
    </row>
    <row r="104828" spans="27:27">
      <c r="AA104828" s="271"/>
    </row>
    <row r="104829" spans="27:27">
      <c r="AA104829" s="271"/>
    </row>
    <row r="104830" spans="27:27">
      <c r="AA104830" s="271"/>
    </row>
    <row r="104831" spans="27:27">
      <c r="AA104831" s="271"/>
    </row>
    <row r="104832" spans="27:27">
      <c r="AA104832" s="271"/>
    </row>
    <row r="104833" spans="27:27">
      <c r="AA104833" s="271"/>
    </row>
    <row r="104834" spans="27:27">
      <c r="AA104834" s="271"/>
    </row>
    <row r="104835" spans="27:27">
      <c r="AA104835" s="271"/>
    </row>
    <row r="104836" spans="27:27">
      <c r="AA104836" s="271"/>
    </row>
    <row r="104837" spans="27:27">
      <c r="AA104837" s="271"/>
    </row>
    <row r="104838" spans="27:27">
      <c r="AA104838" s="271"/>
    </row>
    <row r="104839" spans="27:27">
      <c r="AA104839" s="271"/>
    </row>
    <row r="104840" spans="27:27">
      <c r="AA104840" s="271"/>
    </row>
    <row r="104841" spans="27:27">
      <c r="AA104841" s="271"/>
    </row>
    <row r="104842" spans="27:27">
      <c r="AA104842" s="271"/>
    </row>
    <row r="104843" spans="27:27">
      <c r="AA104843" s="271"/>
    </row>
    <row r="104844" spans="27:27">
      <c r="AA104844" s="271"/>
    </row>
    <row r="104845" spans="27:27">
      <c r="AA104845" s="271"/>
    </row>
    <row r="104846" spans="27:27">
      <c r="AA104846" s="271"/>
    </row>
    <row r="104847" spans="27:27">
      <c r="AA104847" s="271"/>
    </row>
    <row r="104848" spans="27:27">
      <c r="AA104848" s="271"/>
    </row>
    <row r="104849" spans="27:27">
      <c r="AA104849" s="271"/>
    </row>
    <row r="104850" spans="27:27">
      <c r="AA104850" s="271"/>
    </row>
    <row r="104851" spans="27:27">
      <c r="AA104851" s="271"/>
    </row>
    <row r="104852" spans="27:27">
      <c r="AA104852" s="271"/>
    </row>
    <row r="104853" spans="27:27">
      <c r="AA104853" s="271"/>
    </row>
    <row r="104854" spans="27:27">
      <c r="AA104854" s="271"/>
    </row>
    <row r="104855" spans="27:27">
      <c r="AA104855" s="271"/>
    </row>
    <row r="104856" spans="27:27">
      <c r="AA104856" s="271"/>
    </row>
    <row r="104857" spans="27:27">
      <c r="AA104857" s="271"/>
    </row>
    <row r="104858" spans="27:27">
      <c r="AA104858" s="271"/>
    </row>
    <row r="104859" spans="27:27">
      <c r="AA104859" s="271"/>
    </row>
    <row r="104860" spans="27:27">
      <c r="AA104860" s="271"/>
    </row>
    <row r="104861" spans="27:27">
      <c r="AA104861" s="271"/>
    </row>
    <row r="104862" spans="27:27">
      <c r="AA104862" s="271"/>
    </row>
    <row r="104863" spans="27:27">
      <c r="AA104863" s="271"/>
    </row>
    <row r="104864" spans="27:27">
      <c r="AA104864" s="271"/>
    </row>
    <row r="104865" spans="27:27">
      <c r="AA104865" s="271"/>
    </row>
    <row r="104866" spans="27:27">
      <c r="AA104866" s="271"/>
    </row>
    <row r="104867" spans="27:27">
      <c r="AA104867" s="271"/>
    </row>
    <row r="104868" spans="27:27">
      <c r="AA104868" s="271"/>
    </row>
    <row r="104869" spans="27:27">
      <c r="AA104869" s="271"/>
    </row>
    <row r="104870" spans="27:27">
      <c r="AA104870" s="271"/>
    </row>
    <row r="104871" spans="27:27">
      <c r="AA104871" s="271"/>
    </row>
    <row r="104872" spans="27:27">
      <c r="AA104872" s="271"/>
    </row>
    <row r="104873" spans="27:27">
      <c r="AA104873" s="271"/>
    </row>
    <row r="104874" spans="27:27">
      <c r="AA104874" s="271"/>
    </row>
    <row r="104875" spans="27:27">
      <c r="AA104875" s="271"/>
    </row>
    <row r="104876" spans="27:27">
      <c r="AA104876" s="271"/>
    </row>
    <row r="104877" spans="27:27">
      <c r="AA104877" s="271"/>
    </row>
    <row r="104878" spans="27:27">
      <c r="AA104878" s="271"/>
    </row>
    <row r="104879" spans="27:27">
      <c r="AA104879" s="271"/>
    </row>
    <row r="104880" spans="27:27">
      <c r="AA104880" s="271"/>
    </row>
    <row r="104881" spans="27:27">
      <c r="AA104881" s="271"/>
    </row>
    <row r="104882" spans="27:27">
      <c r="AA104882" s="271"/>
    </row>
    <row r="104883" spans="27:27">
      <c r="AA104883" s="271"/>
    </row>
    <row r="104884" spans="27:27">
      <c r="AA104884" s="271"/>
    </row>
    <row r="104885" spans="27:27">
      <c r="AA104885" s="271"/>
    </row>
    <row r="104886" spans="27:27">
      <c r="AA104886" s="271"/>
    </row>
    <row r="104887" spans="27:27">
      <c r="AA104887" s="271"/>
    </row>
    <row r="104888" spans="27:27">
      <c r="AA104888" s="271"/>
    </row>
    <row r="104889" spans="27:27">
      <c r="AA104889" s="271"/>
    </row>
    <row r="104890" spans="27:27">
      <c r="AA104890" s="271"/>
    </row>
    <row r="104891" spans="27:27">
      <c r="AA104891" s="271"/>
    </row>
    <row r="104892" spans="27:27">
      <c r="AA104892" s="271"/>
    </row>
    <row r="104893" spans="27:27">
      <c r="AA104893" s="271"/>
    </row>
    <row r="104894" spans="27:27">
      <c r="AA104894" s="271"/>
    </row>
    <row r="104895" spans="27:27">
      <c r="AA104895" s="271"/>
    </row>
    <row r="104896" spans="27:27">
      <c r="AA104896" s="271"/>
    </row>
    <row r="104897" spans="27:27">
      <c r="AA104897" s="271"/>
    </row>
    <row r="104898" spans="27:27">
      <c r="AA104898" s="271"/>
    </row>
    <row r="104899" spans="27:27">
      <c r="AA104899" s="271"/>
    </row>
    <row r="104900" spans="27:27">
      <c r="AA104900" s="271"/>
    </row>
    <row r="104901" spans="27:27">
      <c r="AA104901" s="271"/>
    </row>
    <row r="104902" spans="27:27">
      <c r="AA104902" s="271"/>
    </row>
    <row r="104903" spans="27:27">
      <c r="AA104903" s="271"/>
    </row>
    <row r="104904" spans="27:27">
      <c r="AA104904" s="271"/>
    </row>
    <row r="104905" spans="27:27">
      <c r="AA104905" s="271"/>
    </row>
    <row r="104906" spans="27:27">
      <c r="AA104906" s="271"/>
    </row>
    <row r="104907" spans="27:27">
      <c r="AA104907" s="271"/>
    </row>
    <row r="104908" spans="27:27">
      <c r="AA104908" s="271"/>
    </row>
    <row r="104909" spans="27:27">
      <c r="AA104909" s="271"/>
    </row>
    <row r="104910" spans="27:27">
      <c r="AA104910" s="271"/>
    </row>
    <row r="104911" spans="27:27">
      <c r="AA104911" s="271"/>
    </row>
    <row r="104912" spans="27:27">
      <c r="AA104912" s="271"/>
    </row>
    <row r="104913" spans="27:27">
      <c r="AA104913" s="271"/>
    </row>
    <row r="104914" spans="27:27">
      <c r="AA104914" s="271"/>
    </row>
    <row r="104915" spans="27:27">
      <c r="AA104915" s="271"/>
    </row>
    <row r="104916" spans="27:27">
      <c r="AA104916" s="271"/>
    </row>
    <row r="104917" spans="27:27">
      <c r="AA104917" s="271"/>
    </row>
    <row r="104918" spans="27:27">
      <c r="AA104918" s="271"/>
    </row>
    <row r="104919" spans="27:27">
      <c r="AA104919" s="271"/>
    </row>
    <row r="104920" spans="27:27">
      <c r="AA104920" s="271"/>
    </row>
    <row r="104921" spans="27:27">
      <c r="AA104921" s="271"/>
    </row>
    <row r="104922" spans="27:27">
      <c r="AA104922" s="271"/>
    </row>
    <row r="104923" spans="27:27">
      <c r="AA104923" s="271"/>
    </row>
    <row r="104924" spans="27:27">
      <c r="AA104924" s="271"/>
    </row>
    <row r="104925" spans="27:27">
      <c r="AA104925" s="271"/>
    </row>
    <row r="104926" spans="27:27">
      <c r="AA104926" s="271"/>
    </row>
    <row r="104927" spans="27:27">
      <c r="AA104927" s="271"/>
    </row>
    <row r="104928" spans="27:27">
      <c r="AA104928" s="271"/>
    </row>
    <row r="104929" spans="27:27">
      <c r="AA104929" s="271"/>
    </row>
    <row r="104930" spans="27:27">
      <c r="AA104930" s="271"/>
    </row>
    <row r="104931" spans="27:27">
      <c r="AA104931" s="271"/>
    </row>
    <row r="104932" spans="27:27">
      <c r="AA104932" s="271"/>
    </row>
    <row r="104933" spans="27:27">
      <c r="AA104933" s="271"/>
    </row>
    <row r="104934" spans="27:27">
      <c r="AA104934" s="271"/>
    </row>
    <row r="104935" spans="27:27">
      <c r="AA104935" s="271"/>
    </row>
    <row r="104936" spans="27:27">
      <c r="AA104936" s="271"/>
    </row>
    <row r="104937" spans="27:27">
      <c r="AA104937" s="271"/>
    </row>
    <row r="104938" spans="27:27">
      <c r="AA104938" s="271"/>
    </row>
    <row r="104939" spans="27:27">
      <c r="AA104939" s="271"/>
    </row>
    <row r="104940" spans="27:27">
      <c r="AA104940" s="271"/>
    </row>
    <row r="104941" spans="27:27">
      <c r="AA104941" s="271"/>
    </row>
    <row r="104942" spans="27:27">
      <c r="AA104942" s="271"/>
    </row>
    <row r="104943" spans="27:27">
      <c r="AA104943" s="271"/>
    </row>
    <row r="104944" spans="27:27">
      <c r="AA104944" s="271"/>
    </row>
    <row r="104945" spans="27:27">
      <c r="AA104945" s="271"/>
    </row>
    <row r="104946" spans="27:27">
      <c r="AA104946" s="271"/>
    </row>
    <row r="104947" spans="27:27">
      <c r="AA104947" s="271"/>
    </row>
    <row r="104948" spans="27:27">
      <c r="AA104948" s="271"/>
    </row>
    <row r="104949" spans="27:27">
      <c r="AA104949" s="271"/>
    </row>
    <row r="104950" spans="27:27">
      <c r="AA104950" s="271"/>
    </row>
    <row r="104951" spans="27:27">
      <c r="AA104951" s="271"/>
    </row>
    <row r="104952" spans="27:27">
      <c r="AA104952" s="271"/>
    </row>
    <row r="104953" spans="27:27">
      <c r="AA104953" s="271"/>
    </row>
    <row r="104954" spans="27:27">
      <c r="AA104954" s="271"/>
    </row>
    <row r="104955" spans="27:27">
      <c r="AA104955" s="271"/>
    </row>
    <row r="104956" spans="27:27">
      <c r="AA104956" s="271"/>
    </row>
    <row r="104957" spans="27:27">
      <c r="AA104957" s="271"/>
    </row>
    <row r="104958" spans="27:27">
      <c r="AA104958" s="271"/>
    </row>
    <row r="104959" spans="27:27">
      <c r="AA104959" s="271"/>
    </row>
    <row r="104960" spans="27:27">
      <c r="AA104960" s="271"/>
    </row>
    <row r="104961" spans="27:27">
      <c r="AA104961" s="271"/>
    </row>
    <row r="104962" spans="27:27">
      <c r="AA104962" s="271"/>
    </row>
    <row r="104963" spans="27:27">
      <c r="AA104963" s="271"/>
    </row>
    <row r="104964" spans="27:27">
      <c r="AA104964" s="271"/>
    </row>
    <row r="104965" spans="27:27">
      <c r="AA104965" s="271"/>
    </row>
    <row r="104966" spans="27:27">
      <c r="AA104966" s="271"/>
    </row>
    <row r="104967" spans="27:27">
      <c r="AA104967" s="271"/>
    </row>
    <row r="104968" spans="27:27">
      <c r="AA104968" s="271"/>
    </row>
    <row r="104969" spans="27:27">
      <c r="AA104969" s="271"/>
    </row>
    <row r="104970" spans="27:27">
      <c r="AA104970" s="271"/>
    </row>
    <row r="104971" spans="27:27">
      <c r="AA104971" s="271"/>
    </row>
    <row r="104972" spans="27:27">
      <c r="AA104972" s="271"/>
    </row>
    <row r="104973" spans="27:27">
      <c r="AA104973" s="271"/>
    </row>
    <row r="104974" spans="27:27">
      <c r="AA104974" s="271"/>
    </row>
    <row r="104975" spans="27:27">
      <c r="AA104975" s="271"/>
    </row>
    <row r="104976" spans="27:27">
      <c r="AA104976" s="271"/>
    </row>
    <row r="104977" spans="27:27">
      <c r="AA104977" s="271"/>
    </row>
    <row r="104978" spans="27:27">
      <c r="AA104978" s="271"/>
    </row>
    <row r="104979" spans="27:27">
      <c r="AA104979" s="271"/>
    </row>
    <row r="104980" spans="27:27">
      <c r="AA104980" s="271"/>
    </row>
    <row r="104981" spans="27:27">
      <c r="AA104981" s="271"/>
    </row>
    <row r="104982" spans="27:27">
      <c r="AA104982" s="271"/>
    </row>
    <row r="104983" spans="27:27">
      <c r="AA104983" s="271"/>
    </row>
    <row r="104984" spans="27:27">
      <c r="AA104984" s="271"/>
    </row>
    <row r="104985" spans="27:27">
      <c r="AA104985" s="271"/>
    </row>
    <row r="104986" spans="27:27">
      <c r="AA104986" s="271"/>
    </row>
    <row r="104987" spans="27:27">
      <c r="AA104987" s="271"/>
    </row>
    <row r="104988" spans="27:27">
      <c r="AA104988" s="271"/>
    </row>
    <row r="104989" spans="27:27">
      <c r="AA104989" s="271"/>
    </row>
    <row r="104990" spans="27:27">
      <c r="AA104990" s="271"/>
    </row>
    <row r="104991" spans="27:27">
      <c r="AA104991" s="271"/>
    </row>
    <row r="104992" spans="27:27">
      <c r="AA104992" s="271"/>
    </row>
    <row r="104993" spans="27:27">
      <c r="AA104993" s="271"/>
    </row>
    <row r="104994" spans="27:27">
      <c r="AA104994" s="271"/>
    </row>
    <row r="104995" spans="27:27">
      <c r="AA104995" s="271"/>
    </row>
    <row r="104996" spans="27:27">
      <c r="AA104996" s="271"/>
    </row>
    <row r="104997" spans="27:27">
      <c r="AA104997" s="271"/>
    </row>
    <row r="104998" spans="27:27">
      <c r="AA104998" s="271"/>
    </row>
    <row r="104999" spans="27:27">
      <c r="AA104999" s="271"/>
    </row>
    <row r="105000" spans="27:27">
      <c r="AA105000" s="271"/>
    </row>
    <row r="105001" spans="27:27">
      <c r="AA105001" s="271"/>
    </row>
    <row r="105002" spans="27:27">
      <c r="AA105002" s="271"/>
    </row>
    <row r="105003" spans="27:27">
      <c r="AA105003" s="271"/>
    </row>
    <row r="105004" spans="27:27">
      <c r="AA105004" s="271"/>
    </row>
    <row r="105005" spans="27:27">
      <c r="AA105005" s="271"/>
    </row>
    <row r="105006" spans="27:27">
      <c r="AA105006" s="271"/>
    </row>
    <row r="105007" spans="27:27">
      <c r="AA105007" s="271"/>
    </row>
    <row r="105008" spans="27:27">
      <c r="AA105008" s="271"/>
    </row>
    <row r="105009" spans="27:27">
      <c r="AA105009" s="271"/>
    </row>
    <row r="105010" spans="27:27">
      <c r="AA105010" s="271"/>
    </row>
    <row r="105011" spans="27:27">
      <c r="AA105011" s="271"/>
    </row>
    <row r="105012" spans="27:27">
      <c r="AA105012" s="271"/>
    </row>
    <row r="105013" spans="27:27">
      <c r="AA105013" s="271"/>
    </row>
    <row r="105014" spans="27:27">
      <c r="AA105014" s="271"/>
    </row>
    <row r="105015" spans="27:27">
      <c r="AA105015" s="271"/>
    </row>
    <row r="105016" spans="27:27">
      <c r="AA105016" s="271"/>
    </row>
    <row r="105017" spans="27:27">
      <c r="AA105017" s="271"/>
    </row>
    <row r="105018" spans="27:27">
      <c r="AA105018" s="271"/>
    </row>
    <row r="105019" spans="27:27">
      <c r="AA105019" s="271"/>
    </row>
    <row r="105020" spans="27:27">
      <c r="AA105020" s="271"/>
    </row>
    <row r="105021" spans="27:27">
      <c r="AA105021" s="271"/>
    </row>
    <row r="105022" spans="27:27">
      <c r="AA105022" s="271"/>
    </row>
    <row r="105023" spans="27:27">
      <c r="AA105023" s="271"/>
    </row>
    <row r="105024" spans="27:27">
      <c r="AA105024" s="271"/>
    </row>
    <row r="105025" spans="27:27">
      <c r="AA105025" s="271"/>
    </row>
    <row r="105026" spans="27:27">
      <c r="AA105026" s="271"/>
    </row>
    <row r="105027" spans="27:27">
      <c r="AA105027" s="271"/>
    </row>
    <row r="105028" spans="27:27">
      <c r="AA105028" s="271"/>
    </row>
    <row r="105029" spans="27:27">
      <c r="AA105029" s="271"/>
    </row>
    <row r="105030" spans="27:27">
      <c r="AA105030" s="271"/>
    </row>
    <row r="105031" spans="27:27">
      <c r="AA105031" s="271"/>
    </row>
    <row r="105032" spans="27:27">
      <c r="AA105032" s="271"/>
    </row>
    <row r="105033" spans="27:27">
      <c r="AA105033" s="271"/>
    </row>
    <row r="105034" spans="27:27">
      <c r="AA105034" s="271"/>
    </row>
    <row r="105035" spans="27:27">
      <c r="AA105035" s="271"/>
    </row>
    <row r="105036" spans="27:27">
      <c r="AA105036" s="271"/>
    </row>
    <row r="105037" spans="27:27">
      <c r="AA105037" s="271"/>
    </row>
    <row r="105038" spans="27:27">
      <c r="AA105038" s="271"/>
    </row>
    <row r="105039" spans="27:27">
      <c r="AA105039" s="271"/>
    </row>
    <row r="105040" spans="27:27">
      <c r="AA105040" s="271"/>
    </row>
    <row r="105041" spans="27:27">
      <c r="AA105041" s="271"/>
    </row>
    <row r="105042" spans="27:27">
      <c r="AA105042" s="271"/>
    </row>
    <row r="105043" spans="27:27">
      <c r="AA105043" s="271"/>
    </row>
    <row r="105044" spans="27:27">
      <c r="AA105044" s="271"/>
    </row>
    <row r="105045" spans="27:27">
      <c r="AA105045" s="271"/>
    </row>
    <row r="105046" spans="27:27">
      <c r="AA105046" s="271"/>
    </row>
    <row r="105047" spans="27:27">
      <c r="AA105047" s="271"/>
    </row>
    <row r="105048" spans="27:27">
      <c r="AA105048" s="271"/>
    </row>
    <row r="105049" spans="27:27">
      <c r="AA105049" s="271"/>
    </row>
    <row r="105050" spans="27:27">
      <c r="AA105050" s="271"/>
    </row>
    <row r="105051" spans="27:27">
      <c r="AA105051" s="271"/>
    </row>
    <row r="105052" spans="27:27">
      <c r="AA105052" s="271"/>
    </row>
    <row r="105053" spans="27:27">
      <c r="AA105053" s="271"/>
    </row>
    <row r="105054" spans="27:27">
      <c r="AA105054" s="271"/>
    </row>
    <row r="105055" spans="27:27">
      <c r="AA105055" s="271"/>
    </row>
    <row r="105056" spans="27:27">
      <c r="AA105056" s="271"/>
    </row>
    <row r="105057" spans="27:27">
      <c r="AA105057" s="271"/>
    </row>
    <row r="105058" spans="27:27">
      <c r="AA105058" s="271"/>
    </row>
    <row r="105059" spans="27:27">
      <c r="AA105059" s="271"/>
    </row>
    <row r="105060" spans="27:27">
      <c r="AA105060" s="271"/>
    </row>
    <row r="105061" spans="27:27">
      <c r="AA105061" s="271"/>
    </row>
    <row r="105062" spans="27:27">
      <c r="AA105062" s="271"/>
    </row>
    <row r="105063" spans="27:27">
      <c r="AA105063" s="271"/>
    </row>
    <row r="105064" spans="27:27">
      <c r="AA105064" s="271"/>
    </row>
    <row r="105065" spans="27:27">
      <c r="AA105065" s="271"/>
    </row>
    <row r="105066" spans="27:27">
      <c r="AA105066" s="271"/>
    </row>
    <row r="105067" spans="27:27">
      <c r="AA105067" s="271"/>
    </row>
    <row r="105068" spans="27:27">
      <c r="AA105068" s="271"/>
    </row>
    <row r="105069" spans="27:27">
      <c r="AA105069" s="271"/>
    </row>
    <row r="105070" spans="27:27">
      <c r="AA105070" s="271"/>
    </row>
    <row r="105071" spans="27:27">
      <c r="AA105071" s="271"/>
    </row>
    <row r="105072" spans="27:27">
      <c r="AA105072" s="271"/>
    </row>
    <row r="105073" spans="27:27">
      <c r="AA105073" s="271"/>
    </row>
    <row r="105074" spans="27:27">
      <c r="AA105074" s="271"/>
    </row>
    <row r="105075" spans="27:27">
      <c r="AA105075" s="271"/>
    </row>
    <row r="105076" spans="27:27">
      <c r="AA105076" s="271"/>
    </row>
    <row r="105077" spans="27:27">
      <c r="AA105077" s="271"/>
    </row>
    <row r="105078" spans="27:27">
      <c r="AA105078" s="271"/>
    </row>
    <row r="105079" spans="27:27">
      <c r="AA105079" s="271"/>
    </row>
    <row r="105080" spans="27:27">
      <c r="AA105080" s="271"/>
    </row>
    <row r="105081" spans="27:27">
      <c r="AA105081" s="271"/>
    </row>
    <row r="105082" spans="27:27">
      <c r="AA105082" s="271"/>
    </row>
    <row r="105083" spans="27:27">
      <c r="AA105083" s="271"/>
    </row>
    <row r="105084" spans="27:27">
      <c r="AA105084" s="271"/>
    </row>
    <row r="105085" spans="27:27">
      <c r="AA105085" s="271"/>
    </row>
    <row r="105086" spans="27:27">
      <c r="AA105086" s="271"/>
    </row>
    <row r="105087" spans="27:27">
      <c r="AA105087" s="271"/>
    </row>
    <row r="105088" spans="27:27">
      <c r="AA105088" s="271"/>
    </row>
    <row r="105089" spans="27:27">
      <c r="AA105089" s="271"/>
    </row>
    <row r="105090" spans="27:27">
      <c r="AA105090" s="271"/>
    </row>
    <row r="105091" spans="27:27">
      <c r="AA105091" s="271"/>
    </row>
    <row r="105092" spans="27:27">
      <c r="AA105092" s="271"/>
    </row>
    <row r="105093" spans="27:27">
      <c r="AA105093" s="271"/>
    </row>
    <row r="105094" spans="27:27">
      <c r="AA105094" s="271"/>
    </row>
    <row r="105095" spans="27:27">
      <c r="AA105095" s="271"/>
    </row>
    <row r="105096" spans="27:27">
      <c r="AA105096" s="271"/>
    </row>
    <row r="105097" spans="27:27">
      <c r="AA105097" s="271"/>
    </row>
    <row r="105098" spans="27:27">
      <c r="AA105098" s="271"/>
    </row>
    <row r="105099" spans="27:27">
      <c r="AA105099" s="271"/>
    </row>
    <row r="105100" spans="27:27">
      <c r="AA105100" s="271"/>
    </row>
    <row r="105101" spans="27:27">
      <c r="AA105101" s="271"/>
    </row>
    <row r="105102" spans="27:27">
      <c r="AA105102" s="271"/>
    </row>
    <row r="105103" spans="27:27">
      <c r="AA105103" s="271"/>
    </row>
    <row r="105104" spans="27:27">
      <c r="AA105104" s="271"/>
    </row>
    <row r="105105" spans="27:27">
      <c r="AA105105" s="271"/>
    </row>
    <row r="105106" spans="27:27">
      <c r="AA105106" s="271"/>
    </row>
    <row r="105107" spans="27:27">
      <c r="AA105107" s="271"/>
    </row>
    <row r="105108" spans="27:27">
      <c r="AA105108" s="271"/>
    </row>
    <row r="105109" spans="27:27">
      <c r="AA105109" s="271"/>
    </row>
    <row r="105110" spans="27:27">
      <c r="AA105110" s="271"/>
    </row>
    <row r="105111" spans="27:27">
      <c r="AA105111" s="271"/>
    </row>
    <row r="105112" spans="27:27">
      <c r="AA105112" s="271"/>
    </row>
    <row r="105113" spans="27:27">
      <c r="AA105113" s="271"/>
    </row>
    <row r="105114" spans="27:27">
      <c r="AA105114" s="271"/>
    </row>
    <row r="105115" spans="27:27">
      <c r="AA105115" s="271"/>
    </row>
    <row r="105116" spans="27:27">
      <c r="AA105116" s="271"/>
    </row>
    <row r="105117" spans="27:27">
      <c r="AA105117" s="271"/>
    </row>
    <row r="105118" spans="27:27">
      <c r="AA105118" s="271"/>
    </row>
    <row r="105119" spans="27:27">
      <c r="AA105119" s="271"/>
    </row>
    <row r="105120" spans="27:27">
      <c r="AA105120" s="271"/>
    </row>
    <row r="105121" spans="27:27">
      <c r="AA105121" s="271"/>
    </row>
    <row r="105122" spans="27:27">
      <c r="AA105122" s="271"/>
    </row>
    <row r="105123" spans="27:27">
      <c r="AA105123" s="271"/>
    </row>
    <row r="105124" spans="27:27">
      <c r="AA105124" s="271"/>
    </row>
    <row r="105125" spans="27:27">
      <c r="AA105125" s="271"/>
    </row>
    <row r="105126" spans="27:27">
      <c r="AA105126" s="271"/>
    </row>
    <row r="105127" spans="27:27">
      <c r="AA105127" s="271"/>
    </row>
    <row r="105128" spans="27:27">
      <c r="AA105128" s="271"/>
    </row>
    <row r="105129" spans="27:27">
      <c r="AA105129" s="271"/>
    </row>
    <row r="105130" spans="27:27">
      <c r="AA105130" s="271"/>
    </row>
    <row r="105131" spans="27:27">
      <c r="AA105131" s="271"/>
    </row>
    <row r="105132" spans="27:27">
      <c r="AA105132" s="271"/>
    </row>
    <row r="105133" spans="27:27">
      <c r="AA105133" s="271"/>
    </row>
    <row r="105134" spans="27:27">
      <c r="AA105134" s="271"/>
    </row>
    <row r="105135" spans="27:27">
      <c r="AA105135" s="271"/>
    </row>
    <row r="105136" spans="27:27">
      <c r="AA105136" s="271"/>
    </row>
    <row r="105137" spans="27:27">
      <c r="AA105137" s="271"/>
    </row>
    <row r="105138" spans="27:27">
      <c r="AA105138" s="271"/>
    </row>
    <row r="105139" spans="27:27">
      <c r="AA105139" s="271"/>
    </row>
    <row r="105140" spans="27:27">
      <c r="AA105140" s="271"/>
    </row>
    <row r="105141" spans="27:27">
      <c r="AA105141" s="271"/>
    </row>
    <row r="105142" spans="27:27">
      <c r="AA105142" s="271"/>
    </row>
    <row r="105143" spans="27:27">
      <c r="AA105143" s="271"/>
    </row>
    <row r="105144" spans="27:27">
      <c r="AA105144" s="271"/>
    </row>
    <row r="105145" spans="27:27">
      <c r="AA105145" s="271"/>
    </row>
    <row r="105146" spans="27:27">
      <c r="AA105146" s="271"/>
    </row>
    <row r="105147" spans="27:27">
      <c r="AA105147" s="271"/>
    </row>
    <row r="105148" spans="27:27">
      <c r="AA105148" s="271"/>
    </row>
    <row r="105149" spans="27:27">
      <c r="AA105149" s="271"/>
    </row>
    <row r="105150" spans="27:27">
      <c r="AA105150" s="271"/>
    </row>
    <row r="105151" spans="27:27">
      <c r="AA105151" s="271"/>
    </row>
    <row r="105152" spans="27:27">
      <c r="AA105152" s="271"/>
    </row>
    <row r="105153" spans="27:27">
      <c r="AA105153" s="271"/>
    </row>
    <row r="105154" spans="27:27">
      <c r="AA105154" s="271"/>
    </row>
    <row r="105155" spans="27:27">
      <c r="AA105155" s="271"/>
    </row>
    <row r="105156" spans="27:27">
      <c r="AA105156" s="271"/>
    </row>
    <row r="105157" spans="27:27">
      <c r="AA105157" s="271"/>
    </row>
    <row r="105158" spans="27:27">
      <c r="AA105158" s="271"/>
    </row>
    <row r="105159" spans="27:27">
      <c r="AA105159" s="271"/>
    </row>
    <row r="105160" spans="27:27">
      <c r="AA105160" s="271"/>
    </row>
    <row r="105161" spans="27:27">
      <c r="AA105161" s="271"/>
    </row>
    <row r="105162" spans="27:27">
      <c r="AA105162" s="271"/>
    </row>
    <row r="105163" spans="27:27">
      <c r="AA105163" s="271"/>
    </row>
    <row r="105164" spans="27:27">
      <c r="AA105164" s="271"/>
    </row>
    <row r="105165" spans="27:27">
      <c r="AA105165" s="271"/>
    </row>
    <row r="105166" spans="27:27">
      <c r="AA105166" s="271"/>
    </row>
    <row r="105167" spans="27:27">
      <c r="AA105167" s="271"/>
    </row>
    <row r="105168" spans="27:27">
      <c r="AA105168" s="271"/>
    </row>
    <row r="105169" spans="27:27">
      <c r="AA105169" s="271"/>
    </row>
    <row r="105170" spans="27:27">
      <c r="AA105170" s="271"/>
    </row>
    <row r="105171" spans="27:27">
      <c r="AA105171" s="271"/>
    </row>
    <row r="105172" spans="27:27">
      <c r="AA105172" s="271"/>
    </row>
    <row r="105173" spans="27:27">
      <c r="AA105173" s="271"/>
    </row>
    <row r="105174" spans="27:27">
      <c r="AA105174" s="271"/>
    </row>
    <row r="105175" spans="27:27">
      <c r="AA105175" s="271"/>
    </row>
    <row r="105176" spans="27:27">
      <c r="AA105176" s="271"/>
    </row>
    <row r="105177" spans="27:27">
      <c r="AA105177" s="271"/>
    </row>
    <row r="105178" spans="27:27">
      <c r="AA105178" s="271"/>
    </row>
    <row r="105179" spans="27:27">
      <c r="AA105179" s="271"/>
    </row>
    <row r="105180" spans="27:27">
      <c r="AA105180" s="271"/>
    </row>
    <row r="105181" spans="27:27">
      <c r="AA105181" s="271"/>
    </row>
    <row r="105182" spans="27:27">
      <c r="AA105182" s="271"/>
    </row>
    <row r="105183" spans="27:27">
      <c r="AA105183" s="271"/>
    </row>
    <row r="105184" spans="27:27">
      <c r="AA105184" s="271"/>
    </row>
    <row r="105185" spans="27:27">
      <c r="AA105185" s="271"/>
    </row>
    <row r="105186" spans="27:27">
      <c r="AA105186" s="271"/>
    </row>
    <row r="105187" spans="27:27">
      <c r="AA105187" s="271"/>
    </row>
    <row r="105188" spans="27:27">
      <c r="AA105188" s="271"/>
    </row>
    <row r="105189" spans="27:27">
      <c r="AA105189" s="271"/>
    </row>
    <row r="105190" spans="27:27">
      <c r="AA105190" s="271"/>
    </row>
    <row r="105191" spans="27:27">
      <c r="AA105191" s="271"/>
    </row>
    <row r="105192" spans="27:27">
      <c r="AA105192" s="271"/>
    </row>
    <row r="105193" spans="27:27">
      <c r="AA105193" s="271"/>
    </row>
    <row r="105194" spans="27:27">
      <c r="AA105194" s="271"/>
    </row>
    <row r="105195" spans="27:27">
      <c r="AA105195" s="271"/>
    </row>
    <row r="105196" spans="27:27">
      <c r="AA105196" s="271"/>
    </row>
    <row r="105197" spans="27:27">
      <c r="AA105197" s="271"/>
    </row>
    <row r="105198" spans="27:27">
      <c r="AA105198" s="271"/>
    </row>
    <row r="105199" spans="27:27">
      <c r="AA105199" s="271"/>
    </row>
    <row r="105200" spans="27:27">
      <c r="AA105200" s="271"/>
    </row>
    <row r="105201" spans="27:27">
      <c r="AA105201" s="271"/>
    </row>
    <row r="105202" spans="27:27">
      <c r="AA105202" s="271"/>
    </row>
    <row r="105203" spans="27:27">
      <c r="AA105203" s="271"/>
    </row>
    <row r="105204" spans="27:27">
      <c r="AA105204" s="271"/>
    </row>
    <row r="105205" spans="27:27">
      <c r="AA105205" s="271"/>
    </row>
    <row r="105206" spans="27:27">
      <c r="AA105206" s="271"/>
    </row>
    <row r="105207" spans="27:27">
      <c r="AA105207" s="271"/>
    </row>
    <row r="105208" spans="27:27">
      <c r="AA105208" s="271"/>
    </row>
    <row r="105209" spans="27:27">
      <c r="AA105209" s="271"/>
    </row>
    <row r="105210" spans="27:27">
      <c r="AA105210" s="271"/>
    </row>
    <row r="105211" spans="27:27">
      <c r="AA105211" s="271"/>
    </row>
    <row r="105212" spans="27:27">
      <c r="AA105212" s="271"/>
    </row>
    <row r="105213" spans="27:27">
      <c r="AA105213" s="271"/>
    </row>
    <row r="105214" spans="27:27">
      <c r="AA105214" s="271"/>
    </row>
    <row r="105215" spans="27:27">
      <c r="AA105215" s="271"/>
    </row>
    <row r="105216" spans="27:27">
      <c r="AA105216" s="271"/>
    </row>
    <row r="105217" spans="27:27">
      <c r="AA105217" s="271"/>
    </row>
    <row r="105218" spans="27:27">
      <c r="AA105218" s="271"/>
    </row>
    <row r="105219" spans="27:27">
      <c r="AA105219" s="271"/>
    </row>
    <row r="105220" spans="27:27">
      <c r="AA105220" s="271"/>
    </row>
    <row r="105221" spans="27:27">
      <c r="AA105221" s="271"/>
    </row>
    <row r="105222" spans="27:27">
      <c r="AA105222" s="271"/>
    </row>
    <row r="105223" spans="27:27">
      <c r="AA105223" s="271"/>
    </row>
    <row r="105224" spans="27:27">
      <c r="AA105224" s="271"/>
    </row>
    <row r="105225" spans="27:27">
      <c r="AA105225" s="271"/>
    </row>
    <row r="105226" spans="27:27">
      <c r="AA105226" s="271"/>
    </row>
    <row r="105227" spans="27:27">
      <c r="AA105227" s="271"/>
    </row>
    <row r="105228" spans="27:27">
      <c r="AA105228" s="271"/>
    </row>
    <row r="105229" spans="27:27">
      <c r="AA105229" s="271"/>
    </row>
    <row r="105230" spans="27:27">
      <c r="AA105230" s="271"/>
    </row>
    <row r="105231" spans="27:27">
      <c r="AA105231" s="271"/>
    </row>
    <row r="105232" spans="27:27">
      <c r="AA105232" s="271"/>
    </row>
    <row r="105233" spans="27:27">
      <c r="AA105233" s="271"/>
    </row>
    <row r="105234" spans="27:27">
      <c r="AA105234" s="271"/>
    </row>
    <row r="105235" spans="27:27">
      <c r="AA105235" s="271"/>
    </row>
    <row r="105236" spans="27:27">
      <c r="AA105236" s="271"/>
    </row>
    <row r="105237" spans="27:27">
      <c r="AA105237" s="271"/>
    </row>
    <row r="105238" spans="27:27">
      <c r="AA105238" s="271"/>
    </row>
    <row r="105239" spans="27:27">
      <c r="AA105239" s="271"/>
    </row>
    <row r="105240" spans="27:27">
      <c r="AA105240" s="271"/>
    </row>
    <row r="105241" spans="27:27">
      <c r="AA105241" s="271"/>
    </row>
    <row r="105242" spans="27:27">
      <c r="AA105242" s="271"/>
    </row>
    <row r="105243" spans="27:27">
      <c r="AA105243" s="271"/>
    </row>
    <row r="105244" spans="27:27">
      <c r="AA105244" s="271"/>
    </row>
    <row r="105245" spans="27:27">
      <c r="AA105245" s="271"/>
    </row>
    <row r="105246" spans="27:27">
      <c r="AA105246" s="271"/>
    </row>
    <row r="105247" spans="27:27">
      <c r="AA105247" s="271"/>
    </row>
    <row r="105248" spans="27:27">
      <c r="AA105248" s="271"/>
    </row>
    <row r="105249" spans="27:27">
      <c r="AA105249" s="271"/>
    </row>
    <row r="105250" spans="27:27">
      <c r="AA105250" s="271"/>
    </row>
    <row r="105251" spans="27:27">
      <c r="AA105251" s="271"/>
    </row>
    <row r="105252" spans="27:27">
      <c r="AA105252" s="271"/>
    </row>
    <row r="105253" spans="27:27">
      <c r="AA105253" s="271"/>
    </row>
    <row r="105254" spans="27:27">
      <c r="AA105254" s="271"/>
    </row>
    <row r="105255" spans="27:27">
      <c r="AA105255" s="271"/>
    </row>
    <row r="105256" spans="27:27">
      <c r="AA105256" s="271"/>
    </row>
    <row r="105257" spans="27:27">
      <c r="AA105257" s="271"/>
    </row>
    <row r="105258" spans="27:27">
      <c r="AA105258" s="271"/>
    </row>
    <row r="105259" spans="27:27">
      <c r="AA105259" s="271"/>
    </row>
    <row r="105260" spans="27:27">
      <c r="AA105260" s="271"/>
    </row>
    <row r="105261" spans="27:27">
      <c r="AA105261" s="271"/>
    </row>
    <row r="105262" spans="27:27">
      <c r="AA105262" s="271"/>
    </row>
    <row r="105263" spans="27:27">
      <c r="AA105263" s="271"/>
    </row>
    <row r="105264" spans="27:27">
      <c r="AA105264" s="271"/>
    </row>
    <row r="105265" spans="27:27">
      <c r="AA105265" s="271"/>
    </row>
    <row r="105266" spans="27:27">
      <c r="AA105266" s="271"/>
    </row>
    <row r="105267" spans="27:27">
      <c r="AA105267" s="271"/>
    </row>
    <row r="105268" spans="27:27">
      <c r="AA105268" s="271"/>
    </row>
    <row r="105269" spans="27:27">
      <c r="AA105269" s="271"/>
    </row>
    <row r="105270" spans="27:27">
      <c r="AA105270" s="271"/>
    </row>
    <row r="105271" spans="27:27">
      <c r="AA105271" s="271"/>
    </row>
    <row r="105272" spans="27:27">
      <c r="AA105272" s="271"/>
    </row>
    <row r="105273" spans="27:27">
      <c r="AA105273" s="271"/>
    </row>
    <row r="105274" spans="27:27">
      <c r="AA105274" s="271"/>
    </row>
    <row r="105275" spans="27:27">
      <c r="AA105275" s="271"/>
    </row>
    <row r="105276" spans="27:27">
      <c r="AA105276" s="271"/>
    </row>
    <row r="105277" spans="27:27">
      <c r="AA105277" s="271"/>
    </row>
    <row r="105278" spans="27:27">
      <c r="AA105278" s="271"/>
    </row>
    <row r="105279" spans="27:27">
      <c r="AA105279" s="271"/>
    </row>
    <row r="105280" spans="27:27">
      <c r="AA105280" s="271"/>
    </row>
    <row r="105281" spans="27:27">
      <c r="AA105281" s="271"/>
    </row>
    <row r="105282" spans="27:27">
      <c r="AA105282" s="271"/>
    </row>
    <row r="105283" spans="27:27">
      <c r="AA105283" s="271"/>
    </row>
    <row r="105284" spans="27:27">
      <c r="AA105284" s="271"/>
    </row>
    <row r="105285" spans="27:27">
      <c r="AA105285" s="271"/>
    </row>
    <row r="105286" spans="27:27">
      <c r="AA105286" s="271"/>
    </row>
    <row r="105287" spans="27:27">
      <c r="AA105287" s="271"/>
    </row>
    <row r="105288" spans="27:27">
      <c r="AA105288" s="271"/>
    </row>
    <row r="105289" spans="27:27">
      <c r="AA105289" s="271"/>
    </row>
    <row r="105290" spans="27:27">
      <c r="AA105290" s="271"/>
    </row>
    <row r="105291" spans="27:27">
      <c r="AA105291" s="271"/>
    </row>
    <row r="105292" spans="27:27">
      <c r="AA105292" s="271"/>
    </row>
    <row r="105293" spans="27:27">
      <c r="AA105293" s="271"/>
    </row>
    <row r="105294" spans="27:27">
      <c r="AA105294" s="271"/>
    </row>
    <row r="105295" spans="27:27">
      <c r="AA105295" s="271"/>
    </row>
    <row r="105296" spans="27:27">
      <c r="AA105296" s="271"/>
    </row>
    <row r="105297" spans="27:27">
      <c r="AA105297" s="271"/>
    </row>
    <row r="105298" spans="27:27">
      <c r="AA105298" s="271"/>
    </row>
    <row r="105299" spans="27:27">
      <c r="AA105299" s="271"/>
    </row>
    <row r="105300" spans="27:27">
      <c r="AA105300" s="271"/>
    </row>
    <row r="105301" spans="27:27">
      <c r="AA105301" s="271"/>
    </row>
    <row r="105302" spans="27:27">
      <c r="AA105302" s="271"/>
    </row>
    <row r="105303" spans="27:27">
      <c r="AA105303" s="271"/>
    </row>
    <row r="105304" spans="27:27">
      <c r="AA105304" s="271"/>
    </row>
    <row r="105305" spans="27:27">
      <c r="AA105305" s="271"/>
    </row>
    <row r="105306" spans="27:27">
      <c r="AA105306" s="271"/>
    </row>
    <row r="105307" spans="27:27">
      <c r="AA105307" s="271"/>
    </row>
    <row r="105308" spans="27:27">
      <c r="AA105308" s="271"/>
    </row>
    <row r="105309" spans="27:27">
      <c r="AA105309" s="271"/>
    </row>
    <row r="105310" spans="27:27">
      <c r="AA105310" s="271"/>
    </row>
    <row r="105311" spans="27:27">
      <c r="AA105311" s="271"/>
    </row>
    <row r="105312" spans="27:27">
      <c r="AA105312" s="271"/>
    </row>
    <row r="105313" spans="27:27">
      <c r="AA105313" s="271"/>
    </row>
    <row r="105314" spans="27:27">
      <c r="AA105314" s="271"/>
    </row>
    <row r="105315" spans="27:27">
      <c r="AA105315" s="271"/>
    </row>
    <row r="105316" spans="27:27">
      <c r="AA105316" s="271"/>
    </row>
    <row r="105317" spans="27:27">
      <c r="AA105317" s="271"/>
    </row>
    <row r="105318" spans="27:27">
      <c r="AA105318" s="271"/>
    </row>
    <row r="105319" spans="27:27">
      <c r="AA105319" s="271"/>
    </row>
    <row r="105320" spans="27:27">
      <c r="AA105320" s="271"/>
    </row>
    <row r="105321" spans="27:27">
      <c r="AA105321" s="271"/>
    </row>
    <row r="105322" spans="27:27">
      <c r="AA105322" s="271"/>
    </row>
    <row r="105323" spans="27:27">
      <c r="AA105323" s="271"/>
    </row>
    <row r="105324" spans="27:27">
      <c r="AA105324" s="271"/>
    </row>
    <row r="105325" spans="27:27">
      <c r="AA105325" s="271"/>
    </row>
    <row r="105326" spans="27:27">
      <c r="AA105326" s="271"/>
    </row>
    <row r="105327" spans="27:27">
      <c r="AA105327" s="271"/>
    </row>
    <row r="105328" spans="27:27">
      <c r="AA105328" s="271"/>
    </row>
    <row r="105329" spans="27:27">
      <c r="AA105329" s="271"/>
    </row>
    <row r="105330" spans="27:27">
      <c r="AA105330" s="271"/>
    </row>
    <row r="105331" spans="27:27">
      <c r="AA105331" s="271"/>
    </row>
    <row r="105332" spans="27:27">
      <c r="AA105332" s="271"/>
    </row>
    <row r="105333" spans="27:27">
      <c r="AA105333" s="271"/>
    </row>
    <row r="105334" spans="27:27">
      <c r="AA105334" s="271"/>
    </row>
    <row r="105335" spans="27:27">
      <c r="AA105335" s="271"/>
    </row>
    <row r="105336" spans="27:27">
      <c r="AA105336" s="271"/>
    </row>
    <row r="105337" spans="27:27">
      <c r="AA105337" s="271"/>
    </row>
    <row r="105338" spans="27:27">
      <c r="AA105338" s="271"/>
    </row>
    <row r="105339" spans="27:27">
      <c r="AA105339" s="271"/>
    </row>
    <row r="105340" spans="27:27">
      <c r="AA105340" s="271"/>
    </row>
    <row r="105341" spans="27:27">
      <c r="AA105341" s="271"/>
    </row>
    <row r="105342" spans="27:27">
      <c r="AA105342" s="271"/>
    </row>
    <row r="105343" spans="27:27">
      <c r="AA105343" s="271"/>
    </row>
    <row r="105344" spans="27:27">
      <c r="AA105344" s="271"/>
    </row>
    <row r="105345" spans="27:27">
      <c r="AA105345" s="271"/>
    </row>
    <row r="105346" spans="27:27">
      <c r="AA105346" s="271"/>
    </row>
    <row r="105347" spans="27:27">
      <c r="AA105347" s="271"/>
    </row>
    <row r="105348" spans="27:27">
      <c r="AA105348" s="271"/>
    </row>
    <row r="105349" spans="27:27">
      <c r="AA105349" s="271"/>
    </row>
    <row r="105350" spans="27:27">
      <c r="AA105350" s="271"/>
    </row>
    <row r="105351" spans="27:27">
      <c r="AA105351" s="271"/>
    </row>
    <row r="105352" spans="27:27">
      <c r="AA105352" s="271"/>
    </row>
    <row r="105353" spans="27:27">
      <c r="AA105353" s="271"/>
    </row>
    <row r="105354" spans="27:27">
      <c r="AA105354" s="271"/>
    </row>
    <row r="105355" spans="27:27">
      <c r="AA105355" s="271"/>
    </row>
    <row r="105356" spans="27:27">
      <c r="AA105356" s="271"/>
    </row>
    <row r="105357" spans="27:27">
      <c r="AA105357" s="271"/>
    </row>
    <row r="105358" spans="27:27">
      <c r="AA105358" s="271"/>
    </row>
    <row r="105359" spans="27:27">
      <c r="AA105359" s="271"/>
    </row>
    <row r="105360" spans="27:27">
      <c r="AA105360" s="271"/>
    </row>
    <row r="105361" spans="27:27">
      <c r="AA105361" s="271"/>
    </row>
    <row r="105362" spans="27:27">
      <c r="AA105362" s="271"/>
    </row>
    <row r="105363" spans="27:27">
      <c r="AA105363" s="271"/>
    </row>
    <row r="105364" spans="27:27">
      <c r="AA105364" s="271"/>
    </row>
    <row r="105365" spans="27:27">
      <c r="AA105365" s="271"/>
    </row>
    <row r="105366" spans="27:27">
      <c r="AA105366" s="271"/>
    </row>
    <row r="105367" spans="27:27">
      <c r="AA105367" s="271"/>
    </row>
    <row r="105368" spans="27:27">
      <c r="AA105368" s="271"/>
    </row>
    <row r="105369" spans="27:27">
      <c r="AA105369" s="271"/>
    </row>
    <row r="105370" spans="27:27">
      <c r="AA105370" s="271"/>
    </row>
    <row r="105371" spans="27:27">
      <c r="AA105371" s="271"/>
    </row>
    <row r="105372" spans="27:27">
      <c r="AA105372" s="271"/>
    </row>
    <row r="105373" spans="27:27">
      <c r="AA105373" s="271"/>
    </row>
    <row r="105374" spans="27:27">
      <c r="AA105374" s="271"/>
    </row>
    <row r="105375" spans="27:27">
      <c r="AA105375" s="271"/>
    </row>
    <row r="105376" spans="27:27">
      <c r="AA105376" s="271"/>
    </row>
    <row r="105377" spans="27:27">
      <c r="AA105377" s="271"/>
    </row>
    <row r="105378" spans="27:27">
      <c r="AA105378" s="271"/>
    </row>
    <row r="105379" spans="27:27">
      <c r="AA105379" s="271"/>
    </row>
    <row r="105380" spans="27:27">
      <c r="AA105380" s="271"/>
    </row>
    <row r="105381" spans="27:27">
      <c r="AA105381" s="271"/>
    </row>
    <row r="105382" spans="27:27">
      <c r="AA105382" s="271"/>
    </row>
    <row r="105383" spans="27:27">
      <c r="AA105383" s="271"/>
    </row>
    <row r="105384" spans="27:27">
      <c r="AA105384" s="271"/>
    </row>
    <row r="105385" spans="27:27">
      <c r="AA105385" s="271"/>
    </row>
    <row r="105386" spans="27:27">
      <c r="AA105386" s="271"/>
    </row>
    <row r="105387" spans="27:27">
      <c r="AA105387" s="271"/>
    </row>
    <row r="105388" spans="27:27">
      <c r="AA105388" s="271"/>
    </row>
    <row r="105389" spans="27:27">
      <c r="AA105389" s="271"/>
    </row>
    <row r="105390" spans="27:27">
      <c r="AA105390" s="271"/>
    </row>
    <row r="105391" spans="27:27">
      <c r="AA105391" s="271"/>
    </row>
    <row r="105392" spans="27:27">
      <c r="AA105392" s="271"/>
    </row>
    <row r="105393" spans="27:27">
      <c r="AA105393" s="271"/>
    </row>
    <row r="105394" spans="27:27">
      <c r="AA105394" s="271"/>
    </row>
    <row r="105395" spans="27:27">
      <c r="AA105395" s="271"/>
    </row>
    <row r="105396" spans="27:27">
      <c r="AA105396" s="271"/>
    </row>
    <row r="105397" spans="27:27">
      <c r="AA105397" s="271"/>
    </row>
    <row r="105398" spans="27:27">
      <c r="AA105398" s="271"/>
    </row>
    <row r="105399" spans="27:27">
      <c r="AA105399" s="271"/>
    </row>
    <row r="105400" spans="27:27">
      <c r="AA105400" s="271"/>
    </row>
    <row r="105401" spans="27:27">
      <c r="AA105401" s="271"/>
    </row>
    <row r="105402" spans="27:27">
      <c r="AA105402" s="271"/>
    </row>
    <row r="105403" spans="27:27">
      <c r="AA105403" s="271"/>
    </row>
    <row r="105404" spans="27:27">
      <c r="AA105404" s="271"/>
    </row>
    <row r="105405" spans="27:27">
      <c r="AA105405" s="271"/>
    </row>
    <row r="105406" spans="27:27">
      <c r="AA105406" s="271"/>
    </row>
    <row r="105407" spans="27:27">
      <c r="AA105407" s="271"/>
    </row>
    <row r="105408" spans="27:27">
      <c r="AA105408" s="271"/>
    </row>
    <row r="105409" spans="27:27">
      <c r="AA105409" s="271"/>
    </row>
    <row r="105410" spans="27:27">
      <c r="AA105410" s="271"/>
    </row>
    <row r="105411" spans="27:27">
      <c r="AA105411" s="271"/>
    </row>
    <row r="105412" spans="27:27">
      <c r="AA105412" s="271"/>
    </row>
    <row r="105413" spans="27:27">
      <c r="AA105413" s="271"/>
    </row>
    <row r="105414" spans="27:27">
      <c r="AA105414" s="271"/>
    </row>
    <row r="105415" spans="27:27">
      <c r="AA105415" s="271"/>
    </row>
    <row r="105416" spans="27:27">
      <c r="AA105416" s="271"/>
    </row>
    <row r="105417" spans="27:27">
      <c r="AA105417" s="271"/>
    </row>
    <row r="105418" spans="27:27">
      <c r="AA105418" s="271"/>
    </row>
    <row r="105419" spans="27:27">
      <c r="AA105419" s="271"/>
    </row>
    <row r="105420" spans="27:27">
      <c r="AA105420" s="271"/>
    </row>
    <row r="105421" spans="27:27">
      <c r="AA105421" s="271"/>
    </row>
    <row r="105422" spans="27:27">
      <c r="AA105422" s="271"/>
    </row>
    <row r="105423" spans="27:27">
      <c r="AA105423" s="271"/>
    </row>
    <row r="105424" spans="27:27">
      <c r="AA105424" s="271"/>
    </row>
    <row r="105425" spans="27:27">
      <c r="AA105425" s="271"/>
    </row>
    <row r="105426" spans="27:27">
      <c r="AA105426" s="271"/>
    </row>
    <row r="105427" spans="27:27">
      <c r="AA105427" s="271"/>
    </row>
    <row r="105428" spans="27:27">
      <c r="AA105428" s="271"/>
    </row>
    <row r="105429" spans="27:27">
      <c r="AA105429" s="271"/>
    </row>
    <row r="105430" spans="27:27">
      <c r="AA105430" s="271"/>
    </row>
    <row r="105431" spans="27:27">
      <c r="AA105431" s="271"/>
    </row>
    <row r="105432" spans="27:27">
      <c r="AA105432" s="271"/>
    </row>
    <row r="105433" spans="27:27">
      <c r="AA105433" s="271"/>
    </row>
    <row r="105434" spans="27:27">
      <c r="AA105434" s="271"/>
    </row>
    <row r="105435" spans="27:27">
      <c r="AA105435" s="271"/>
    </row>
    <row r="105436" spans="27:27">
      <c r="AA105436" s="271"/>
    </row>
    <row r="105437" spans="27:27">
      <c r="AA105437" s="271"/>
    </row>
    <row r="105438" spans="27:27">
      <c r="AA105438" s="271"/>
    </row>
    <row r="105439" spans="27:27">
      <c r="AA105439" s="271"/>
    </row>
    <row r="105440" spans="27:27">
      <c r="AA105440" s="271"/>
    </row>
    <row r="105441" spans="27:27">
      <c r="AA105441" s="271"/>
    </row>
    <row r="105442" spans="27:27">
      <c r="AA105442" s="271"/>
    </row>
    <row r="105443" spans="27:27">
      <c r="AA105443" s="271"/>
    </row>
    <row r="105444" spans="27:27">
      <c r="AA105444" s="271"/>
    </row>
    <row r="105445" spans="27:27">
      <c r="AA105445" s="271"/>
    </row>
    <row r="105446" spans="27:27">
      <c r="AA105446" s="271"/>
    </row>
    <row r="105447" spans="27:27">
      <c r="AA105447" s="271"/>
    </row>
    <row r="105448" spans="27:27">
      <c r="AA105448" s="271"/>
    </row>
    <row r="105449" spans="27:27">
      <c r="AA105449" s="271"/>
    </row>
    <row r="105450" spans="27:27">
      <c r="AA105450" s="271"/>
    </row>
    <row r="105451" spans="27:27">
      <c r="AA105451" s="271"/>
    </row>
    <row r="105452" spans="27:27">
      <c r="AA105452" s="271"/>
    </row>
    <row r="105453" spans="27:27">
      <c r="AA105453" s="271"/>
    </row>
    <row r="105454" spans="27:27">
      <c r="AA105454" s="271"/>
    </row>
    <row r="105455" spans="27:27">
      <c r="AA105455" s="271"/>
    </row>
    <row r="105456" spans="27:27">
      <c r="AA105456" s="271"/>
    </row>
    <row r="105457" spans="27:27">
      <c r="AA105457" s="271"/>
    </row>
    <row r="105458" spans="27:27">
      <c r="AA105458" s="271"/>
    </row>
    <row r="105459" spans="27:27">
      <c r="AA105459" s="271"/>
    </row>
    <row r="105460" spans="27:27">
      <c r="AA105460" s="271"/>
    </row>
    <row r="105461" spans="27:27">
      <c r="AA105461" s="271"/>
    </row>
    <row r="105462" spans="27:27">
      <c r="AA105462" s="271"/>
    </row>
    <row r="105463" spans="27:27">
      <c r="AA105463" s="271"/>
    </row>
    <row r="105464" spans="27:27">
      <c r="AA105464" s="271"/>
    </row>
    <row r="105465" spans="27:27">
      <c r="AA105465" s="271"/>
    </row>
    <row r="105466" spans="27:27">
      <c r="AA105466" s="271"/>
    </row>
    <row r="105467" spans="27:27">
      <c r="AA105467" s="271"/>
    </row>
    <row r="105468" spans="27:27">
      <c r="AA105468" s="271"/>
    </row>
    <row r="105469" spans="27:27">
      <c r="AA105469" s="271"/>
    </row>
    <row r="105470" spans="27:27">
      <c r="AA105470" s="271"/>
    </row>
    <row r="105471" spans="27:27">
      <c r="AA105471" s="271"/>
    </row>
    <row r="105472" spans="27:27">
      <c r="AA105472" s="271"/>
    </row>
    <row r="105473" spans="27:27">
      <c r="AA105473" s="271"/>
    </row>
    <row r="105474" spans="27:27">
      <c r="AA105474" s="271"/>
    </row>
    <row r="105475" spans="27:27">
      <c r="AA105475" s="271"/>
    </row>
    <row r="105476" spans="27:27">
      <c r="AA105476" s="271"/>
    </row>
    <row r="105477" spans="27:27">
      <c r="AA105477" s="271"/>
    </row>
    <row r="105478" spans="27:27">
      <c r="AA105478" s="271"/>
    </row>
    <row r="105479" spans="27:27">
      <c r="AA105479" s="271"/>
    </row>
    <row r="105480" spans="27:27">
      <c r="AA105480" s="271"/>
    </row>
    <row r="105481" spans="27:27">
      <c r="AA105481" s="271"/>
    </row>
    <row r="105482" spans="27:27">
      <c r="AA105482" s="271"/>
    </row>
    <row r="105483" spans="27:27">
      <c r="AA105483" s="271"/>
    </row>
    <row r="105484" spans="27:27">
      <c r="AA105484" s="271"/>
    </row>
    <row r="105485" spans="27:27">
      <c r="AA105485" s="271"/>
    </row>
    <row r="105486" spans="27:27">
      <c r="AA105486" s="271"/>
    </row>
    <row r="105487" spans="27:27">
      <c r="AA105487" s="271"/>
    </row>
    <row r="105488" spans="27:27">
      <c r="AA105488" s="271"/>
    </row>
    <row r="105489" spans="27:27">
      <c r="AA105489" s="271"/>
    </row>
    <row r="105490" spans="27:27">
      <c r="AA105490" s="271"/>
    </row>
    <row r="105491" spans="27:27">
      <c r="AA105491" s="271"/>
    </row>
    <row r="105492" spans="27:27">
      <c r="AA105492" s="271"/>
    </row>
    <row r="105493" spans="27:27">
      <c r="AA105493" s="271"/>
    </row>
    <row r="105494" spans="27:27">
      <c r="AA105494" s="271"/>
    </row>
    <row r="105495" spans="27:27">
      <c r="AA105495" s="271"/>
    </row>
    <row r="105496" spans="27:27">
      <c r="AA105496" s="271"/>
    </row>
    <row r="105497" spans="27:27">
      <c r="AA105497" s="271"/>
    </row>
    <row r="105498" spans="27:27">
      <c r="AA105498" s="271"/>
    </row>
    <row r="105499" spans="27:27">
      <c r="AA105499" s="271"/>
    </row>
    <row r="105500" spans="27:27">
      <c r="AA105500" s="271"/>
    </row>
    <row r="105501" spans="27:27">
      <c r="AA105501" s="271"/>
    </row>
    <row r="105502" spans="27:27">
      <c r="AA105502" s="271"/>
    </row>
    <row r="105503" spans="27:27">
      <c r="AA105503" s="271"/>
    </row>
    <row r="105504" spans="27:27">
      <c r="AA105504" s="271"/>
    </row>
    <row r="105505" spans="27:27">
      <c r="AA105505" s="271"/>
    </row>
    <row r="105506" spans="27:27">
      <c r="AA105506" s="271"/>
    </row>
    <row r="105507" spans="27:27">
      <c r="AA105507" s="271"/>
    </row>
    <row r="105508" spans="27:27">
      <c r="AA105508" s="271"/>
    </row>
    <row r="105509" spans="27:27">
      <c r="AA105509" s="271"/>
    </row>
    <row r="105510" spans="27:27">
      <c r="AA105510" s="271"/>
    </row>
    <row r="105511" spans="27:27">
      <c r="AA105511" s="271"/>
    </row>
    <row r="105512" spans="27:27">
      <c r="AA105512" s="271"/>
    </row>
    <row r="105513" spans="27:27">
      <c r="AA105513" s="271"/>
    </row>
    <row r="105514" spans="27:27">
      <c r="AA105514" s="271"/>
    </row>
    <row r="105515" spans="27:27">
      <c r="AA105515" s="271"/>
    </row>
    <row r="105516" spans="27:27">
      <c r="AA105516" s="271"/>
    </row>
    <row r="105517" spans="27:27">
      <c r="AA105517" s="271"/>
    </row>
    <row r="105518" spans="27:27">
      <c r="AA105518" s="271"/>
    </row>
    <row r="105519" spans="27:27">
      <c r="AA105519" s="271"/>
    </row>
    <row r="105520" spans="27:27">
      <c r="AA105520" s="271"/>
    </row>
    <row r="105521" spans="27:27">
      <c r="AA105521" s="271"/>
    </row>
    <row r="105522" spans="27:27">
      <c r="AA105522" s="271"/>
    </row>
    <row r="105523" spans="27:27">
      <c r="AA105523" s="271"/>
    </row>
    <row r="105524" spans="27:27">
      <c r="AA105524" s="271"/>
    </row>
    <row r="105525" spans="27:27">
      <c r="AA105525" s="271"/>
    </row>
    <row r="105526" spans="27:27">
      <c r="AA105526" s="271"/>
    </row>
    <row r="105527" spans="27:27">
      <c r="AA105527" s="271"/>
    </row>
    <row r="105528" spans="27:27">
      <c r="AA105528" s="271"/>
    </row>
    <row r="105529" spans="27:27">
      <c r="AA105529" s="271"/>
    </row>
    <row r="105530" spans="27:27">
      <c r="AA105530" s="271"/>
    </row>
    <row r="105531" spans="27:27">
      <c r="AA105531" s="271"/>
    </row>
    <row r="105532" spans="27:27">
      <c r="AA105532" s="271"/>
    </row>
    <row r="105533" spans="27:27">
      <c r="AA105533" s="271"/>
    </row>
    <row r="105534" spans="27:27">
      <c r="AA105534" s="271"/>
    </row>
    <row r="105535" spans="27:27">
      <c r="AA105535" s="271"/>
    </row>
    <row r="105536" spans="27:27">
      <c r="AA105536" s="271"/>
    </row>
    <row r="105537" spans="27:27">
      <c r="AA105537" s="271"/>
    </row>
    <row r="105538" spans="27:27">
      <c r="AA105538" s="271"/>
    </row>
    <row r="105539" spans="27:27">
      <c r="AA105539" s="271"/>
    </row>
    <row r="105540" spans="27:27">
      <c r="AA105540" s="271"/>
    </row>
    <row r="105541" spans="27:27">
      <c r="AA105541" s="271"/>
    </row>
    <row r="105542" spans="27:27">
      <c r="AA105542" s="271"/>
    </row>
    <row r="105543" spans="27:27">
      <c r="AA105543" s="271"/>
    </row>
    <row r="105544" spans="27:27">
      <c r="AA105544" s="271"/>
    </row>
    <row r="105545" spans="27:27">
      <c r="AA105545" s="271"/>
    </row>
    <row r="105546" spans="27:27">
      <c r="AA105546" s="271"/>
    </row>
    <row r="105547" spans="27:27">
      <c r="AA105547" s="271"/>
    </row>
    <row r="105548" spans="27:27">
      <c r="AA105548" s="271"/>
    </row>
    <row r="105549" spans="27:27">
      <c r="AA105549" s="271"/>
    </row>
    <row r="105550" spans="27:27">
      <c r="AA105550" s="271"/>
    </row>
    <row r="105551" spans="27:27">
      <c r="AA105551" s="271"/>
    </row>
    <row r="105552" spans="27:27">
      <c r="AA105552" s="271"/>
    </row>
    <row r="105553" spans="27:27">
      <c r="AA105553" s="271"/>
    </row>
    <row r="105554" spans="27:27">
      <c r="AA105554" s="271"/>
    </row>
    <row r="105555" spans="27:27">
      <c r="AA105555" s="271"/>
    </row>
    <row r="105556" spans="27:27">
      <c r="AA105556" s="271"/>
    </row>
    <row r="105557" spans="27:27">
      <c r="AA105557" s="271"/>
    </row>
    <row r="105558" spans="27:27">
      <c r="AA105558" s="271"/>
    </row>
    <row r="105559" spans="27:27">
      <c r="AA105559" s="271"/>
    </row>
    <row r="105560" spans="27:27">
      <c r="AA105560" s="271"/>
    </row>
    <row r="105561" spans="27:27">
      <c r="AA105561" s="271"/>
    </row>
    <row r="105562" spans="27:27">
      <c r="AA105562" s="271"/>
    </row>
    <row r="105563" spans="27:27">
      <c r="AA105563" s="271"/>
    </row>
    <row r="105564" spans="27:27">
      <c r="AA105564" s="271"/>
    </row>
    <row r="105565" spans="27:27">
      <c r="AA105565" s="271"/>
    </row>
    <row r="105566" spans="27:27">
      <c r="AA105566" s="271"/>
    </row>
    <row r="105567" spans="27:27">
      <c r="AA105567" s="271"/>
    </row>
    <row r="105568" spans="27:27">
      <c r="AA105568" s="271"/>
    </row>
    <row r="105569" spans="27:27">
      <c r="AA105569" s="271"/>
    </row>
    <row r="105570" spans="27:27">
      <c r="AA105570" s="271"/>
    </row>
    <row r="105571" spans="27:27">
      <c r="AA105571" s="271"/>
    </row>
    <row r="105572" spans="27:27">
      <c r="AA105572" s="271"/>
    </row>
    <row r="105573" spans="27:27">
      <c r="AA105573" s="271"/>
    </row>
    <row r="105574" spans="27:27">
      <c r="AA105574" s="271"/>
    </row>
    <row r="105575" spans="27:27">
      <c r="AA105575" s="271"/>
    </row>
    <row r="105576" spans="27:27">
      <c r="AA105576" s="271"/>
    </row>
    <row r="105577" spans="27:27">
      <c r="AA105577" s="271"/>
    </row>
    <row r="105578" spans="27:27">
      <c r="AA105578" s="271"/>
    </row>
    <row r="105579" spans="27:27">
      <c r="AA105579" s="271"/>
    </row>
    <row r="105580" spans="27:27">
      <c r="AA105580" s="271"/>
    </row>
    <row r="105581" spans="27:27">
      <c r="AA105581" s="271"/>
    </row>
    <row r="105582" spans="27:27">
      <c r="AA105582" s="271"/>
    </row>
    <row r="105583" spans="27:27">
      <c r="AA105583" s="271"/>
    </row>
    <row r="105584" spans="27:27">
      <c r="AA105584" s="271"/>
    </row>
    <row r="105585" spans="27:27">
      <c r="AA105585" s="271"/>
    </row>
    <row r="105586" spans="27:27">
      <c r="AA105586" s="271"/>
    </row>
    <row r="105587" spans="27:27">
      <c r="AA105587" s="271"/>
    </row>
    <row r="105588" spans="27:27">
      <c r="AA105588" s="271"/>
    </row>
    <row r="105589" spans="27:27">
      <c r="AA105589" s="271"/>
    </row>
    <row r="105590" spans="27:27">
      <c r="AA105590" s="271"/>
    </row>
    <row r="105591" spans="27:27">
      <c r="AA105591" s="271"/>
    </row>
    <row r="105592" spans="27:27">
      <c r="AA105592" s="271"/>
    </row>
    <row r="105593" spans="27:27">
      <c r="AA105593" s="271"/>
    </row>
    <row r="105594" spans="27:27">
      <c r="AA105594" s="271"/>
    </row>
    <row r="105595" spans="27:27">
      <c r="AA105595" s="271"/>
    </row>
    <row r="105596" spans="27:27">
      <c r="AA105596" s="271"/>
    </row>
    <row r="105597" spans="27:27">
      <c r="AA105597" s="271"/>
    </row>
    <row r="105598" spans="27:27">
      <c r="AA105598" s="271"/>
    </row>
    <row r="105599" spans="27:27">
      <c r="AA105599" s="271"/>
    </row>
    <row r="105600" spans="27:27">
      <c r="AA105600" s="271"/>
    </row>
    <row r="105601" spans="27:27">
      <c r="AA105601" s="271"/>
    </row>
    <row r="105602" spans="27:27">
      <c r="AA105602" s="271"/>
    </row>
    <row r="105603" spans="27:27">
      <c r="AA105603" s="271"/>
    </row>
    <row r="105604" spans="27:27">
      <c r="AA105604" s="271"/>
    </row>
    <row r="105605" spans="27:27">
      <c r="AA105605" s="271"/>
    </row>
    <row r="105606" spans="27:27">
      <c r="AA105606" s="271"/>
    </row>
    <row r="105607" spans="27:27">
      <c r="AA105607" s="271"/>
    </row>
    <row r="105608" spans="27:27">
      <c r="AA105608" s="271"/>
    </row>
    <row r="105609" spans="27:27">
      <c r="AA105609" s="271"/>
    </row>
    <row r="105610" spans="27:27">
      <c r="AA105610" s="271"/>
    </row>
    <row r="105611" spans="27:27">
      <c r="AA105611" s="271"/>
    </row>
    <row r="105612" spans="27:27">
      <c r="AA105612" s="271"/>
    </row>
    <row r="105613" spans="27:27">
      <c r="AA105613" s="271"/>
    </row>
    <row r="105614" spans="27:27">
      <c r="AA105614" s="271"/>
    </row>
    <row r="105615" spans="27:27">
      <c r="AA105615" s="271"/>
    </row>
    <row r="105616" spans="27:27">
      <c r="AA105616" s="271"/>
    </row>
    <row r="105617" spans="27:27">
      <c r="AA105617" s="271"/>
    </row>
    <row r="105618" spans="27:27">
      <c r="AA105618" s="271"/>
    </row>
    <row r="105619" spans="27:27">
      <c r="AA105619" s="271"/>
    </row>
    <row r="105620" spans="27:27">
      <c r="AA105620" s="271"/>
    </row>
    <row r="105621" spans="27:27">
      <c r="AA105621" s="271"/>
    </row>
    <row r="105622" spans="27:27">
      <c r="AA105622" s="271"/>
    </row>
    <row r="105623" spans="27:27">
      <c r="AA105623" s="271"/>
    </row>
    <row r="105624" spans="27:27">
      <c r="AA105624" s="271"/>
    </row>
    <row r="105625" spans="27:27">
      <c r="AA105625" s="271"/>
    </row>
    <row r="105626" spans="27:27">
      <c r="AA105626" s="271"/>
    </row>
    <row r="105627" spans="27:27">
      <c r="AA105627" s="271"/>
    </row>
    <row r="105628" spans="27:27">
      <c r="AA105628" s="271"/>
    </row>
    <row r="105629" spans="27:27">
      <c r="AA105629" s="271"/>
    </row>
    <row r="105630" spans="27:27">
      <c r="AA105630" s="271"/>
    </row>
    <row r="105631" spans="27:27">
      <c r="AA105631" s="271"/>
    </row>
    <row r="105632" spans="27:27">
      <c r="AA105632" s="271"/>
    </row>
    <row r="105633" spans="27:27">
      <c r="AA105633" s="271"/>
    </row>
    <row r="105634" spans="27:27">
      <c r="AA105634" s="271"/>
    </row>
    <row r="105635" spans="27:27">
      <c r="AA105635" s="271"/>
    </row>
    <row r="105636" spans="27:27">
      <c r="AA105636" s="271"/>
    </row>
    <row r="105637" spans="27:27">
      <c r="AA105637" s="271"/>
    </row>
    <row r="105638" spans="27:27">
      <c r="AA105638" s="271"/>
    </row>
    <row r="105639" spans="27:27">
      <c r="AA105639" s="271"/>
    </row>
    <row r="105640" spans="27:27">
      <c r="AA105640" s="271"/>
    </row>
    <row r="105641" spans="27:27">
      <c r="AA105641" s="271"/>
    </row>
    <row r="105642" spans="27:27">
      <c r="AA105642" s="271"/>
    </row>
    <row r="105643" spans="27:27">
      <c r="AA105643" s="271"/>
    </row>
    <row r="105644" spans="27:27">
      <c r="AA105644" s="271"/>
    </row>
    <row r="105645" spans="27:27">
      <c r="AA105645" s="271"/>
    </row>
    <row r="105646" spans="27:27">
      <c r="AA105646" s="271"/>
    </row>
    <row r="105647" spans="27:27">
      <c r="AA105647" s="271"/>
    </row>
    <row r="105648" spans="27:27">
      <c r="AA105648" s="271"/>
    </row>
    <row r="105649" spans="27:27">
      <c r="AA105649" s="271"/>
    </row>
    <row r="105650" spans="27:27">
      <c r="AA105650" s="271"/>
    </row>
    <row r="105651" spans="27:27">
      <c r="AA105651" s="271"/>
    </row>
    <row r="105652" spans="27:27">
      <c r="AA105652" s="271"/>
    </row>
    <row r="105653" spans="27:27">
      <c r="AA105653" s="271"/>
    </row>
    <row r="105654" spans="27:27">
      <c r="AA105654" s="271"/>
    </row>
    <row r="105655" spans="27:27">
      <c r="AA105655" s="271"/>
    </row>
    <row r="105656" spans="27:27">
      <c r="AA105656" s="271"/>
    </row>
    <row r="105657" spans="27:27">
      <c r="AA105657" s="271"/>
    </row>
    <row r="105658" spans="27:27">
      <c r="AA105658" s="271"/>
    </row>
    <row r="105659" spans="27:27">
      <c r="AA105659" s="271"/>
    </row>
    <row r="105660" spans="27:27">
      <c r="AA105660" s="271"/>
    </row>
    <row r="105661" spans="27:27">
      <c r="AA105661" s="271"/>
    </row>
    <row r="105662" spans="27:27">
      <c r="AA105662" s="271"/>
    </row>
    <row r="105663" spans="27:27">
      <c r="AA105663" s="271"/>
    </row>
    <row r="105664" spans="27:27">
      <c r="AA105664" s="271"/>
    </row>
    <row r="105665" spans="27:27">
      <c r="AA105665" s="271"/>
    </row>
    <row r="105666" spans="27:27">
      <c r="AA105666" s="271"/>
    </row>
    <row r="105667" spans="27:27">
      <c r="AA105667" s="271"/>
    </row>
    <row r="105668" spans="27:27">
      <c r="AA105668" s="271"/>
    </row>
    <row r="105669" spans="27:27">
      <c r="AA105669" s="271"/>
    </row>
    <row r="105670" spans="27:27">
      <c r="AA105670" s="271"/>
    </row>
    <row r="105671" spans="27:27">
      <c r="AA105671" s="271"/>
    </row>
    <row r="105672" spans="27:27">
      <c r="AA105672" s="271"/>
    </row>
    <row r="105673" spans="27:27">
      <c r="AA105673" s="271"/>
    </row>
    <row r="105674" spans="27:27">
      <c r="AA105674" s="271"/>
    </row>
    <row r="105675" spans="27:27">
      <c r="AA105675" s="271"/>
    </row>
    <row r="105676" spans="27:27">
      <c r="AA105676" s="271"/>
    </row>
    <row r="105677" spans="27:27">
      <c r="AA105677" s="271"/>
    </row>
    <row r="105678" spans="27:27">
      <c r="AA105678" s="271"/>
    </row>
    <row r="105679" spans="27:27">
      <c r="AA105679" s="271"/>
    </row>
    <row r="105680" spans="27:27">
      <c r="AA105680" s="271"/>
    </row>
    <row r="105681" spans="27:27">
      <c r="AA105681" s="271"/>
    </row>
    <row r="105682" spans="27:27">
      <c r="AA105682" s="271"/>
    </row>
    <row r="105683" spans="27:27">
      <c r="AA105683" s="271"/>
    </row>
    <row r="105684" spans="27:27">
      <c r="AA105684" s="271"/>
    </row>
    <row r="105685" spans="27:27">
      <c r="AA105685" s="271"/>
    </row>
    <row r="105686" spans="27:27">
      <c r="AA105686" s="271"/>
    </row>
    <row r="105687" spans="27:27">
      <c r="AA105687" s="271"/>
    </row>
    <row r="105688" spans="27:27">
      <c r="AA105688" s="271"/>
    </row>
    <row r="105689" spans="27:27">
      <c r="AA105689" s="271"/>
    </row>
    <row r="105690" spans="27:27">
      <c r="AA105690" s="271"/>
    </row>
    <row r="105691" spans="27:27">
      <c r="AA105691" s="271"/>
    </row>
    <row r="105692" spans="27:27">
      <c r="AA105692" s="271"/>
    </row>
    <row r="105693" spans="27:27">
      <c r="AA105693" s="271"/>
    </row>
    <row r="105694" spans="27:27">
      <c r="AA105694" s="271"/>
    </row>
    <row r="105695" spans="27:27">
      <c r="AA105695" s="271"/>
    </row>
    <row r="105696" spans="27:27">
      <c r="AA105696" s="271"/>
    </row>
    <row r="105697" spans="27:27">
      <c r="AA105697" s="271"/>
    </row>
    <row r="105698" spans="27:27">
      <c r="AA105698" s="271"/>
    </row>
    <row r="105699" spans="27:27">
      <c r="AA105699" s="271"/>
    </row>
    <row r="105700" spans="27:27">
      <c r="AA105700" s="271"/>
    </row>
    <row r="105701" spans="27:27">
      <c r="AA105701" s="271"/>
    </row>
    <row r="105702" spans="27:27">
      <c r="AA105702" s="271"/>
    </row>
    <row r="105703" spans="27:27">
      <c r="AA105703" s="271"/>
    </row>
    <row r="105704" spans="27:27">
      <c r="AA105704" s="271"/>
    </row>
    <row r="105705" spans="27:27">
      <c r="AA105705" s="271"/>
    </row>
    <row r="105706" spans="27:27">
      <c r="AA105706" s="271"/>
    </row>
    <row r="105707" spans="27:27">
      <c r="AA105707" s="271"/>
    </row>
    <row r="105708" spans="27:27">
      <c r="AA105708" s="271"/>
    </row>
    <row r="105709" spans="27:27">
      <c r="AA105709" s="271"/>
    </row>
    <row r="105710" spans="27:27">
      <c r="AA105710" s="271"/>
    </row>
    <row r="105711" spans="27:27">
      <c r="AA105711" s="271"/>
    </row>
    <row r="105712" spans="27:27">
      <c r="AA105712" s="271"/>
    </row>
    <row r="105713" spans="27:27">
      <c r="AA105713" s="271"/>
    </row>
    <row r="105714" spans="27:27">
      <c r="AA105714" s="271"/>
    </row>
    <row r="105715" spans="27:27">
      <c r="AA105715" s="271"/>
    </row>
    <row r="105716" spans="27:27">
      <c r="AA105716" s="271"/>
    </row>
    <row r="105717" spans="27:27">
      <c r="AA105717" s="271"/>
    </row>
    <row r="105718" spans="27:27">
      <c r="AA105718" s="271"/>
    </row>
    <row r="105719" spans="27:27">
      <c r="AA105719" s="271"/>
    </row>
    <row r="105720" spans="27:27">
      <c r="AA105720" s="271"/>
    </row>
    <row r="105721" spans="27:27">
      <c r="AA105721" s="271"/>
    </row>
    <row r="105722" spans="27:27">
      <c r="AA105722" s="271"/>
    </row>
    <row r="105723" spans="27:27">
      <c r="AA105723" s="271"/>
    </row>
    <row r="105724" spans="27:27">
      <c r="AA105724" s="271"/>
    </row>
    <row r="105725" spans="27:27">
      <c r="AA105725" s="271"/>
    </row>
    <row r="105726" spans="27:27">
      <c r="AA105726" s="271"/>
    </row>
    <row r="105727" spans="27:27">
      <c r="AA105727" s="271"/>
    </row>
    <row r="105728" spans="27:27">
      <c r="AA105728" s="271"/>
    </row>
    <row r="105729" spans="27:27">
      <c r="AA105729" s="271"/>
    </row>
    <row r="105730" spans="27:27">
      <c r="AA105730" s="271"/>
    </row>
    <row r="105731" spans="27:27">
      <c r="AA105731" s="271"/>
    </row>
    <row r="105732" spans="27:27">
      <c r="AA105732" s="271"/>
    </row>
    <row r="105733" spans="27:27">
      <c r="AA105733" s="271"/>
    </row>
    <row r="105734" spans="27:27">
      <c r="AA105734" s="271"/>
    </row>
    <row r="105735" spans="27:27">
      <c r="AA105735" s="271"/>
    </row>
    <row r="105736" spans="27:27">
      <c r="AA105736" s="271"/>
    </row>
    <row r="105737" spans="27:27">
      <c r="AA105737" s="271"/>
    </row>
    <row r="105738" spans="27:27">
      <c r="AA105738" s="271"/>
    </row>
    <row r="105739" spans="27:27">
      <c r="AA105739" s="271"/>
    </row>
    <row r="105740" spans="27:27">
      <c r="AA105740" s="271"/>
    </row>
    <row r="105741" spans="27:27">
      <c r="AA105741" s="271"/>
    </row>
    <row r="105742" spans="27:27">
      <c r="AA105742" s="271"/>
    </row>
    <row r="105743" spans="27:27">
      <c r="AA105743" s="271"/>
    </row>
    <row r="105744" spans="27:27">
      <c r="AA105744" s="271"/>
    </row>
    <row r="105745" spans="27:27">
      <c r="AA105745" s="271"/>
    </row>
    <row r="105746" spans="27:27">
      <c r="AA105746" s="271"/>
    </row>
    <row r="105747" spans="27:27">
      <c r="AA105747" s="271"/>
    </row>
    <row r="105748" spans="27:27">
      <c r="AA105748" s="271"/>
    </row>
    <row r="105749" spans="27:27">
      <c r="AA105749" s="271"/>
    </row>
    <row r="105750" spans="27:27">
      <c r="AA105750" s="271"/>
    </row>
    <row r="105751" spans="27:27">
      <c r="AA105751" s="271"/>
    </row>
    <row r="105752" spans="27:27">
      <c r="AA105752" s="271"/>
    </row>
    <row r="105753" spans="27:27">
      <c r="AA105753" s="271"/>
    </row>
    <row r="105754" spans="27:27">
      <c r="AA105754" s="271"/>
    </row>
    <row r="105755" spans="27:27">
      <c r="AA105755" s="271"/>
    </row>
    <row r="105756" spans="27:27">
      <c r="AA105756" s="271"/>
    </row>
    <row r="105757" spans="27:27">
      <c r="AA105757" s="271"/>
    </row>
    <row r="105758" spans="27:27">
      <c r="AA105758" s="271"/>
    </row>
    <row r="105759" spans="27:27">
      <c r="AA105759" s="271"/>
    </row>
    <row r="105760" spans="27:27">
      <c r="AA105760" s="271"/>
    </row>
    <row r="105761" spans="27:27">
      <c r="AA105761" s="271"/>
    </row>
    <row r="105762" spans="27:27">
      <c r="AA105762" s="271"/>
    </row>
    <row r="105763" spans="27:27">
      <c r="AA105763" s="271"/>
    </row>
    <row r="105764" spans="27:27">
      <c r="AA105764" s="271"/>
    </row>
    <row r="105765" spans="27:27">
      <c r="AA105765" s="271"/>
    </row>
    <row r="105766" spans="27:27">
      <c r="AA105766" s="271"/>
    </row>
    <row r="105767" spans="27:27">
      <c r="AA105767" s="271"/>
    </row>
    <row r="105768" spans="27:27">
      <c r="AA105768" s="271"/>
    </row>
    <row r="105769" spans="27:27">
      <c r="AA105769" s="271"/>
    </row>
    <row r="105770" spans="27:27">
      <c r="AA105770" s="271"/>
    </row>
    <row r="105771" spans="27:27">
      <c r="AA105771" s="271"/>
    </row>
    <row r="105772" spans="27:27">
      <c r="AA105772" s="271"/>
    </row>
    <row r="105773" spans="27:27">
      <c r="AA105773" s="271"/>
    </row>
    <row r="105774" spans="27:27">
      <c r="AA105774" s="271"/>
    </row>
    <row r="105775" spans="27:27">
      <c r="AA105775" s="271"/>
    </row>
    <row r="105776" spans="27:27">
      <c r="AA105776" s="271"/>
    </row>
    <row r="105777" spans="27:27">
      <c r="AA105777" s="271"/>
    </row>
    <row r="105778" spans="27:27">
      <c r="AA105778" s="271"/>
    </row>
    <row r="105779" spans="27:27">
      <c r="AA105779" s="271"/>
    </row>
    <row r="105780" spans="27:27">
      <c r="AA105780" s="271"/>
    </row>
    <row r="105781" spans="27:27">
      <c r="AA105781" s="271"/>
    </row>
    <row r="105782" spans="27:27">
      <c r="AA105782" s="271"/>
    </row>
    <row r="105783" spans="27:27">
      <c r="AA105783" s="271"/>
    </row>
    <row r="105784" spans="27:27">
      <c r="AA105784" s="271"/>
    </row>
    <row r="105785" spans="27:27">
      <c r="AA105785" s="271"/>
    </row>
    <row r="105786" spans="27:27">
      <c r="AA105786" s="271"/>
    </row>
    <row r="105787" spans="27:27">
      <c r="AA105787" s="271"/>
    </row>
    <row r="105788" spans="27:27">
      <c r="AA105788" s="271"/>
    </row>
    <row r="105789" spans="27:27">
      <c r="AA105789" s="271"/>
    </row>
    <row r="105790" spans="27:27">
      <c r="AA105790" s="271"/>
    </row>
    <row r="105791" spans="27:27">
      <c r="AA105791" s="271"/>
    </row>
    <row r="105792" spans="27:27">
      <c r="AA105792" s="271"/>
    </row>
    <row r="105793" spans="27:27">
      <c r="AA105793" s="271"/>
    </row>
    <row r="105794" spans="27:27">
      <c r="AA105794" s="271"/>
    </row>
    <row r="105795" spans="27:27">
      <c r="AA105795" s="271"/>
    </row>
    <row r="105796" spans="27:27">
      <c r="AA105796" s="271"/>
    </row>
    <row r="105797" spans="27:27">
      <c r="AA105797" s="271"/>
    </row>
    <row r="105798" spans="27:27">
      <c r="AA105798" s="271"/>
    </row>
    <row r="105799" spans="27:27">
      <c r="AA105799" s="271"/>
    </row>
    <row r="105800" spans="27:27">
      <c r="AA105800" s="271"/>
    </row>
    <row r="105801" spans="27:27">
      <c r="AA105801" s="271"/>
    </row>
    <row r="105802" spans="27:27">
      <c r="AA105802" s="271"/>
    </row>
    <row r="105803" spans="27:27">
      <c r="AA105803" s="271"/>
    </row>
    <row r="105804" spans="27:27">
      <c r="AA105804" s="271"/>
    </row>
    <row r="105805" spans="27:27">
      <c r="AA105805" s="271"/>
    </row>
    <row r="105806" spans="27:27">
      <c r="AA105806" s="271"/>
    </row>
    <row r="105807" spans="27:27">
      <c r="AA105807" s="271"/>
    </row>
    <row r="105808" spans="27:27">
      <c r="AA105808" s="271"/>
    </row>
    <row r="105809" spans="27:27">
      <c r="AA105809" s="271"/>
    </row>
    <row r="105810" spans="27:27">
      <c r="AA105810" s="271"/>
    </row>
    <row r="105811" spans="27:27">
      <c r="AA105811" s="271"/>
    </row>
    <row r="105812" spans="27:27">
      <c r="AA105812" s="271"/>
    </row>
    <row r="105813" spans="27:27">
      <c r="AA105813" s="271"/>
    </row>
    <row r="105814" spans="27:27">
      <c r="AA105814" s="271"/>
    </row>
    <row r="105815" spans="27:27">
      <c r="AA105815" s="271"/>
    </row>
    <row r="105816" spans="27:27">
      <c r="AA105816" s="271"/>
    </row>
    <row r="105817" spans="27:27">
      <c r="AA105817" s="271"/>
    </row>
    <row r="105818" spans="27:27">
      <c r="AA105818" s="271"/>
    </row>
    <row r="105819" spans="27:27">
      <c r="AA105819" s="271"/>
    </row>
    <row r="105820" spans="27:27">
      <c r="AA105820" s="271"/>
    </row>
    <row r="105821" spans="27:27">
      <c r="AA105821" s="271"/>
    </row>
    <row r="105822" spans="27:27">
      <c r="AA105822" s="271"/>
    </row>
    <row r="105823" spans="27:27">
      <c r="AA105823" s="271"/>
    </row>
    <row r="105824" spans="27:27">
      <c r="AA105824" s="271"/>
    </row>
    <row r="105825" spans="27:27">
      <c r="AA105825" s="271"/>
    </row>
    <row r="105826" spans="27:27">
      <c r="AA105826" s="271"/>
    </row>
    <row r="105827" spans="27:27">
      <c r="AA105827" s="271"/>
    </row>
    <row r="105828" spans="27:27">
      <c r="AA105828" s="271"/>
    </row>
    <row r="105829" spans="27:27">
      <c r="AA105829" s="271"/>
    </row>
    <row r="105830" spans="27:27">
      <c r="AA105830" s="271"/>
    </row>
    <row r="105831" spans="27:27">
      <c r="AA105831" s="271"/>
    </row>
    <row r="105832" spans="27:27">
      <c r="AA105832" s="271"/>
    </row>
    <row r="105833" spans="27:27">
      <c r="AA105833" s="271"/>
    </row>
    <row r="105834" spans="27:27">
      <c r="AA105834" s="271"/>
    </row>
    <row r="105835" spans="27:27">
      <c r="AA105835" s="271"/>
    </row>
    <row r="105836" spans="27:27">
      <c r="AA105836" s="271"/>
    </row>
    <row r="105837" spans="27:27">
      <c r="AA105837" s="271"/>
    </row>
    <row r="105838" spans="27:27">
      <c r="AA105838" s="271"/>
    </row>
    <row r="105839" spans="27:27">
      <c r="AA105839" s="271"/>
    </row>
    <row r="105840" spans="27:27">
      <c r="AA105840" s="271"/>
    </row>
    <row r="105841" spans="27:27">
      <c r="AA105841" s="271"/>
    </row>
    <row r="105842" spans="27:27">
      <c r="AA105842" s="271"/>
    </row>
    <row r="105843" spans="27:27">
      <c r="AA105843" s="271"/>
    </row>
    <row r="105844" spans="27:27">
      <c r="AA105844" s="271"/>
    </row>
    <row r="105845" spans="27:27">
      <c r="AA105845" s="271"/>
    </row>
    <row r="105846" spans="27:27">
      <c r="AA105846" s="271"/>
    </row>
    <row r="105847" spans="27:27">
      <c r="AA105847" s="271"/>
    </row>
    <row r="105848" spans="27:27">
      <c r="AA105848" s="271"/>
    </row>
    <row r="105849" spans="27:27">
      <c r="AA105849" s="271"/>
    </row>
    <row r="105850" spans="27:27">
      <c r="AA105850" s="271"/>
    </row>
    <row r="105851" spans="27:27">
      <c r="AA105851" s="271"/>
    </row>
    <row r="105852" spans="27:27">
      <c r="AA105852" s="271"/>
    </row>
    <row r="105853" spans="27:27">
      <c r="AA105853" s="271"/>
    </row>
    <row r="105854" spans="27:27">
      <c r="AA105854" s="271"/>
    </row>
    <row r="105855" spans="27:27">
      <c r="AA105855" s="271"/>
    </row>
    <row r="105856" spans="27:27">
      <c r="AA105856" s="271"/>
    </row>
    <row r="105857" spans="27:27">
      <c r="AA105857" s="271"/>
    </row>
    <row r="105858" spans="27:27">
      <c r="AA105858" s="271"/>
    </row>
    <row r="105859" spans="27:27">
      <c r="AA105859" s="271"/>
    </row>
    <row r="105860" spans="27:27">
      <c r="AA105860" s="271"/>
    </row>
    <row r="105861" spans="27:27">
      <c r="AA105861" s="271"/>
    </row>
    <row r="105862" spans="27:27">
      <c r="AA105862" s="271"/>
    </row>
    <row r="105863" spans="27:27">
      <c r="AA105863" s="271"/>
    </row>
    <row r="105864" spans="27:27">
      <c r="AA105864" s="271"/>
    </row>
    <row r="105865" spans="27:27">
      <c r="AA105865" s="271"/>
    </row>
    <row r="105866" spans="27:27">
      <c r="AA105866" s="271"/>
    </row>
    <row r="105867" spans="27:27">
      <c r="AA105867" s="271"/>
    </row>
    <row r="105868" spans="27:27">
      <c r="AA105868" s="271"/>
    </row>
    <row r="105869" spans="27:27">
      <c r="AA105869" s="271"/>
    </row>
    <row r="105870" spans="27:27">
      <c r="AA105870" s="271"/>
    </row>
    <row r="105871" spans="27:27">
      <c r="AA105871" s="271"/>
    </row>
    <row r="105872" spans="27:27">
      <c r="AA105872" s="271"/>
    </row>
    <row r="105873" spans="27:27">
      <c r="AA105873" s="271"/>
    </row>
    <row r="105874" spans="27:27">
      <c r="AA105874" s="271"/>
    </row>
    <row r="105875" spans="27:27">
      <c r="AA105875" s="271"/>
    </row>
    <row r="105876" spans="27:27">
      <c r="AA105876" s="271"/>
    </row>
    <row r="105877" spans="27:27">
      <c r="AA105877" s="271"/>
    </row>
    <row r="105878" spans="27:27">
      <c r="AA105878" s="271"/>
    </row>
    <row r="105879" spans="27:27">
      <c r="AA105879" s="271"/>
    </row>
    <row r="105880" spans="27:27">
      <c r="AA105880" s="271"/>
    </row>
    <row r="105881" spans="27:27">
      <c r="AA105881" s="271"/>
    </row>
    <row r="105882" spans="27:27">
      <c r="AA105882" s="271"/>
    </row>
    <row r="105883" spans="27:27">
      <c r="AA105883" s="271"/>
    </row>
    <row r="105884" spans="27:27">
      <c r="AA105884" s="271"/>
    </row>
    <row r="105885" spans="27:27">
      <c r="AA105885" s="271"/>
    </row>
    <row r="105886" spans="27:27">
      <c r="AA105886" s="271"/>
    </row>
    <row r="105887" spans="27:27">
      <c r="AA105887" s="271"/>
    </row>
    <row r="105888" spans="27:27">
      <c r="AA105888" s="271"/>
    </row>
    <row r="105889" spans="27:27">
      <c r="AA105889" s="271"/>
    </row>
    <row r="105890" spans="27:27">
      <c r="AA105890" s="271"/>
    </row>
    <row r="105891" spans="27:27">
      <c r="AA105891" s="271"/>
    </row>
    <row r="105892" spans="27:27">
      <c r="AA105892" s="271"/>
    </row>
    <row r="105893" spans="27:27">
      <c r="AA105893" s="271"/>
    </row>
    <row r="105894" spans="27:27">
      <c r="AA105894" s="271"/>
    </row>
    <row r="105895" spans="27:27">
      <c r="AA105895" s="271"/>
    </row>
    <row r="105896" spans="27:27">
      <c r="AA105896" s="271"/>
    </row>
    <row r="105897" spans="27:27">
      <c r="AA105897" s="271"/>
    </row>
    <row r="105898" spans="27:27">
      <c r="AA105898" s="271"/>
    </row>
    <row r="105899" spans="27:27">
      <c r="AA105899" s="271"/>
    </row>
    <row r="105900" spans="27:27">
      <c r="AA105900" s="271"/>
    </row>
    <row r="105901" spans="27:27">
      <c r="AA105901" s="271"/>
    </row>
    <row r="105902" spans="27:27">
      <c r="AA105902" s="271"/>
    </row>
    <row r="105903" spans="27:27">
      <c r="AA105903" s="271"/>
    </row>
    <row r="105904" spans="27:27">
      <c r="AA105904" s="271"/>
    </row>
    <row r="105905" spans="27:27">
      <c r="AA105905" s="271"/>
    </row>
    <row r="105906" spans="27:27">
      <c r="AA105906" s="271"/>
    </row>
    <row r="105907" spans="27:27">
      <c r="AA105907" s="271"/>
    </row>
    <row r="105908" spans="27:27">
      <c r="AA105908" s="271"/>
    </row>
    <row r="105909" spans="27:27">
      <c r="AA105909" s="271"/>
    </row>
    <row r="105910" spans="27:27">
      <c r="AA105910" s="271"/>
    </row>
    <row r="105911" spans="27:27">
      <c r="AA105911" s="271"/>
    </row>
    <row r="105912" spans="27:27">
      <c r="AA105912" s="271"/>
    </row>
    <row r="105913" spans="27:27">
      <c r="AA105913" s="271"/>
    </row>
    <row r="105914" spans="27:27">
      <c r="AA105914" s="271"/>
    </row>
    <row r="105915" spans="27:27">
      <c r="AA105915" s="271"/>
    </row>
    <row r="105916" spans="27:27">
      <c r="AA105916" s="271"/>
    </row>
    <row r="105917" spans="27:27">
      <c r="AA105917" s="271"/>
    </row>
    <row r="105918" spans="27:27">
      <c r="AA105918" s="271"/>
    </row>
    <row r="105919" spans="27:27">
      <c r="AA105919" s="271"/>
    </row>
    <row r="105920" spans="27:27">
      <c r="AA105920" s="271"/>
    </row>
    <row r="105921" spans="27:27">
      <c r="AA105921" s="271"/>
    </row>
    <row r="105922" spans="27:27">
      <c r="AA105922" s="271"/>
    </row>
    <row r="105923" spans="27:27">
      <c r="AA105923" s="271"/>
    </row>
    <row r="105924" spans="27:27">
      <c r="AA105924" s="271"/>
    </row>
    <row r="105925" spans="27:27">
      <c r="AA105925" s="271"/>
    </row>
    <row r="105926" spans="27:27">
      <c r="AA105926" s="271"/>
    </row>
    <row r="105927" spans="27:27">
      <c r="AA105927" s="271"/>
    </row>
    <row r="105928" spans="27:27">
      <c r="AA105928" s="271"/>
    </row>
    <row r="105929" spans="27:27">
      <c r="AA105929" s="271"/>
    </row>
    <row r="105930" spans="27:27">
      <c r="AA105930" s="271"/>
    </row>
    <row r="105931" spans="27:27">
      <c r="AA105931" s="271"/>
    </row>
    <row r="105932" spans="27:27">
      <c r="AA105932" s="271"/>
    </row>
    <row r="105933" spans="27:27">
      <c r="AA105933" s="271"/>
    </row>
    <row r="105934" spans="27:27">
      <c r="AA105934" s="271"/>
    </row>
    <row r="105935" spans="27:27">
      <c r="AA105935" s="271"/>
    </row>
    <row r="105936" spans="27:27">
      <c r="AA105936" s="271"/>
    </row>
    <row r="105937" spans="27:27">
      <c r="AA105937" s="271"/>
    </row>
    <row r="105938" spans="27:27">
      <c r="AA105938" s="271"/>
    </row>
    <row r="105939" spans="27:27">
      <c r="AA105939" s="271"/>
    </row>
    <row r="105940" spans="27:27">
      <c r="AA105940" s="271"/>
    </row>
    <row r="105941" spans="27:27">
      <c r="AA105941" s="271"/>
    </row>
    <row r="105942" spans="27:27">
      <c r="AA105942" s="271"/>
    </row>
    <row r="105943" spans="27:27">
      <c r="AA105943" s="271"/>
    </row>
    <row r="105944" spans="27:27">
      <c r="AA105944" s="271"/>
    </row>
    <row r="105945" spans="27:27">
      <c r="AA105945" s="271"/>
    </row>
    <row r="105946" spans="27:27">
      <c r="AA105946" s="271"/>
    </row>
    <row r="105947" spans="27:27">
      <c r="AA105947" s="271"/>
    </row>
    <row r="105948" spans="27:27">
      <c r="AA105948" s="271"/>
    </row>
    <row r="105949" spans="27:27">
      <c r="AA105949" s="271"/>
    </row>
    <row r="105950" spans="27:27">
      <c r="AA105950" s="271"/>
    </row>
    <row r="105951" spans="27:27">
      <c r="AA105951" s="271"/>
    </row>
    <row r="105952" spans="27:27">
      <c r="AA105952" s="271"/>
    </row>
    <row r="105953" spans="27:27">
      <c r="AA105953" s="271"/>
    </row>
    <row r="105954" spans="27:27">
      <c r="AA105954" s="271"/>
    </row>
    <row r="105955" spans="27:27">
      <c r="AA105955" s="271"/>
    </row>
    <row r="105956" spans="27:27">
      <c r="AA105956" s="271"/>
    </row>
    <row r="105957" spans="27:27">
      <c r="AA105957" s="271"/>
    </row>
    <row r="105958" spans="27:27">
      <c r="AA105958" s="271"/>
    </row>
    <row r="105959" spans="27:27">
      <c r="AA105959" s="271"/>
    </row>
    <row r="105960" spans="27:27">
      <c r="AA105960" s="271"/>
    </row>
    <row r="105961" spans="27:27">
      <c r="AA105961" s="271"/>
    </row>
    <row r="105962" spans="27:27">
      <c r="AA105962" s="271"/>
    </row>
    <row r="105963" spans="27:27">
      <c r="AA105963" s="271"/>
    </row>
    <row r="105964" spans="27:27">
      <c r="AA105964" s="271"/>
    </row>
    <row r="105965" spans="27:27">
      <c r="AA105965" s="271"/>
    </row>
    <row r="105966" spans="27:27">
      <c r="AA105966" s="271"/>
    </row>
    <row r="105967" spans="27:27">
      <c r="AA105967" s="271"/>
    </row>
    <row r="105968" spans="27:27">
      <c r="AA105968" s="271"/>
    </row>
    <row r="105969" spans="27:27">
      <c r="AA105969" s="271"/>
    </row>
    <row r="105970" spans="27:27">
      <c r="AA105970" s="271"/>
    </row>
    <row r="105971" spans="27:27">
      <c r="AA105971" s="271"/>
    </row>
    <row r="105972" spans="27:27">
      <c r="AA105972" s="271"/>
    </row>
    <row r="105973" spans="27:27">
      <c r="AA105973" s="271"/>
    </row>
    <row r="105974" spans="27:27">
      <c r="AA105974" s="271"/>
    </row>
    <row r="105975" spans="27:27">
      <c r="AA105975" s="271"/>
    </row>
    <row r="105976" spans="27:27">
      <c r="AA105976" s="271"/>
    </row>
    <row r="105977" spans="27:27">
      <c r="AA105977" s="271"/>
    </row>
    <row r="105978" spans="27:27">
      <c r="AA105978" s="271"/>
    </row>
    <row r="105979" spans="27:27">
      <c r="AA105979" s="271"/>
    </row>
    <row r="105980" spans="27:27">
      <c r="AA105980" s="271"/>
    </row>
    <row r="105981" spans="27:27">
      <c r="AA105981" s="271"/>
    </row>
    <row r="105982" spans="27:27">
      <c r="AA105982" s="271"/>
    </row>
    <row r="105983" spans="27:27">
      <c r="AA105983" s="271"/>
    </row>
    <row r="105984" spans="27:27">
      <c r="AA105984" s="271"/>
    </row>
    <row r="105985" spans="27:27">
      <c r="AA105985" s="271"/>
    </row>
    <row r="105986" spans="27:27">
      <c r="AA105986" s="271"/>
    </row>
    <row r="105987" spans="27:27">
      <c r="AA105987" s="271"/>
    </row>
    <row r="105988" spans="27:27">
      <c r="AA105988" s="271"/>
    </row>
    <row r="105989" spans="27:27">
      <c r="AA105989" s="271"/>
    </row>
    <row r="105990" spans="27:27">
      <c r="AA105990" s="271"/>
    </row>
    <row r="105991" spans="27:27">
      <c r="AA105991" s="271"/>
    </row>
    <row r="105992" spans="27:27">
      <c r="AA105992" s="271"/>
    </row>
    <row r="105993" spans="27:27">
      <c r="AA105993" s="271"/>
    </row>
    <row r="105994" spans="27:27">
      <c r="AA105994" s="271"/>
    </row>
    <row r="105995" spans="27:27">
      <c r="AA105995" s="271"/>
    </row>
    <row r="105996" spans="27:27">
      <c r="AA105996" s="271"/>
    </row>
    <row r="105997" spans="27:27">
      <c r="AA105997" s="271"/>
    </row>
    <row r="105998" spans="27:27">
      <c r="AA105998" s="271"/>
    </row>
    <row r="105999" spans="27:27">
      <c r="AA105999" s="271"/>
    </row>
    <row r="106000" spans="27:27">
      <c r="AA106000" s="271"/>
    </row>
    <row r="106001" spans="27:27">
      <c r="AA106001" s="271"/>
    </row>
    <row r="106002" spans="27:27">
      <c r="AA106002" s="271"/>
    </row>
    <row r="106003" spans="27:27">
      <c r="AA106003" s="271"/>
    </row>
    <row r="106004" spans="27:27">
      <c r="AA106004" s="271"/>
    </row>
    <row r="106005" spans="27:27">
      <c r="AA106005" s="271"/>
    </row>
    <row r="106006" spans="27:27">
      <c r="AA106006" s="271"/>
    </row>
    <row r="106007" spans="27:27">
      <c r="AA106007" s="271"/>
    </row>
    <row r="106008" spans="27:27">
      <c r="AA106008" s="271"/>
    </row>
    <row r="106009" spans="27:27">
      <c r="AA106009" s="271"/>
    </row>
    <row r="106010" spans="27:27">
      <c r="AA106010" s="271"/>
    </row>
    <row r="106011" spans="27:27">
      <c r="AA106011" s="271"/>
    </row>
    <row r="106012" spans="27:27">
      <c r="AA106012" s="271"/>
    </row>
    <row r="106013" spans="27:27">
      <c r="AA106013" s="271"/>
    </row>
    <row r="106014" spans="27:27">
      <c r="AA106014" s="271"/>
    </row>
    <row r="106015" spans="27:27">
      <c r="AA106015" s="271"/>
    </row>
    <row r="106016" spans="27:27">
      <c r="AA106016" s="271"/>
    </row>
    <row r="106017" spans="27:27">
      <c r="AA106017" s="271"/>
    </row>
    <row r="106018" spans="27:27">
      <c r="AA106018" s="271"/>
    </row>
    <row r="106019" spans="27:27">
      <c r="AA106019" s="271"/>
    </row>
    <row r="106020" spans="27:27">
      <c r="AA106020" s="271"/>
    </row>
    <row r="106021" spans="27:27">
      <c r="AA106021" s="271"/>
    </row>
    <row r="106022" spans="27:27">
      <c r="AA106022" s="271"/>
    </row>
    <row r="106023" spans="27:27">
      <c r="AA106023" s="271"/>
    </row>
    <row r="106024" spans="27:27">
      <c r="AA106024" s="271"/>
    </row>
    <row r="106025" spans="27:27">
      <c r="AA106025" s="271"/>
    </row>
    <row r="106026" spans="27:27">
      <c r="AA106026" s="271"/>
    </row>
    <row r="106027" spans="27:27">
      <c r="AA106027" s="271"/>
    </row>
    <row r="106028" spans="27:27">
      <c r="AA106028" s="271"/>
    </row>
    <row r="106029" spans="27:27">
      <c r="AA106029" s="271"/>
    </row>
    <row r="106030" spans="27:27">
      <c r="AA106030" s="271"/>
    </row>
    <row r="106031" spans="27:27">
      <c r="AA106031" s="271"/>
    </row>
    <row r="106032" spans="27:27">
      <c r="AA106032" s="271"/>
    </row>
    <row r="106033" spans="27:27">
      <c r="AA106033" s="271"/>
    </row>
    <row r="106034" spans="27:27">
      <c r="AA106034" s="271"/>
    </row>
    <row r="106035" spans="27:27">
      <c r="AA106035" s="271"/>
    </row>
    <row r="106036" spans="27:27">
      <c r="AA106036" s="271"/>
    </row>
    <row r="106037" spans="27:27">
      <c r="AA106037" s="271"/>
    </row>
    <row r="106038" spans="27:27">
      <c r="AA106038" s="271"/>
    </row>
    <row r="106039" spans="27:27">
      <c r="AA106039" s="271"/>
    </row>
    <row r="106040" spans="27:27">
      <c r="AA106040" s="271"/>
    </row>
    <row r="106041" spans="27:27">
      <c r="AA106041" s="271"/>
    </row>
    <row r="106042" spans="27:27">
      <c r="AA106042" s="271"/>
    </row>
    <row r="106043" spans="27:27">
      <c r="AA106043" s="271"/>
    </row>
    <row r="106044" spans="27:27">
      <c r="AA106044" s="271"/>
    </row>
    <row r="106045" spans="27:27">
      <c r="AA106045" s="271"/>
    </row>
    <row r="106046" spans="27:27">
      <c r="AA106046" s="271"/>
    </row>
    <row r="106047" spans="27:27">
      <c r="AA106047" s="271"/>
    </row>
    <row r="106048" spans="27:27">
      <c r="AA106048" s="271"/>
    </row>
    <row r="106049" spans="27:27">
      <c r="AA106049" s="271"/>
    </row>
    <row r="106050" spans="27:27">
      <c r="AA106050" s="271"/>
    </row>
    <row r="106051" spans="27:27">
      <c r="AA106051" s="271"/>
    </row>
    <row r="106052" spans="27:27">
      <c r="AA106052" s="271"/>
    </row>
    <row r="106053" spans="27:27">
      <c r="AA106053" s="271"/>
    </row>
    <row r="106054" spans="27:27">
      <c r="AA106054" s="271"/>
    </row>
    <row r="106055" spans="27:27">
      <c r="AA106055" s="271"/>
    </row>
    <row r="106056" spans="27:27">
      <c r="AA106056" s="271"/>
    </row>
    <row r="106057" spans="27:27">
      <c r="AA106057" s="271"/>
    </row>
    <row r="106058" spans="27:27">
      <c r="AA106058" s="271"/>
    </row>
    <row r="106059" spans="27:27">
      <c r="AA106059" s="271"/>
    </row>
    <row r="106060" spans="27:27">
      <c r="AA106060" s="271"/>
    </row>
    <row r="106061" spans="27:27">
      <c r="AA106061" s="271"/>
    </row>
    <row r="106062" spans="27:27">
      <c r="AA106062" s="271"/>
    </row>
    <row r="106063" spans="27:27">
      <c r="AA106063" s="271"/>
    </row>
    <row r="106064" spans="27:27">
      <c r="AA106064" s="271"/>
    </row>
    <row r="106065" spans="27:27">
      <c r="AA106065" s="271"/>
    </row>
    <row r="106066" spans="27:27">
      <c r="AA106066" s="271"/>
    </row>
    <row r="106067" spans="27:27">
      <c r="AA106067" s="271"/>
    </row>
    <row r="106068" spans="27:27">
      <c r="AA106068" s="271"/>
    </row>
    <row r="106069" spans="27:27">
      <c r="AA106069" s="271"/>
    </row>
    <row r="106070" spans="27:27">
      <c r="AA106070" s="271"/>
    </row>
    <row r="106071" spans="27:27">
      <c r="AA106071" s="271"/>
    </row>
    <row r="106072" spans="27:27">
      <c r="AA106072" s="271"/>
    </row>
    <row r="106073" spans="27:27">
      <c r="AA106073" s="271"/>
    </row>
    <row r="106074" spans="27:27">
      <c r="AA106074" s="271"/>
    </row>
    <row r="106075" spans="27:27">
      <c r="AA106075" s="271"/>
    </row>
    <row r="106076" spans="27:27">
      <c r="AA106076" s="271"/>
    </row>
    <row r="106077" spans="27:27">
      <c r="AA106077" s="271"/>
    </row>
    <row r="106078" spans="27:27">
      <c r="AA106078" s="271"/>
    </row>
    <row r="106079" spans="27:27">
      <c r="AA106079" s="271"/>
    </row>
    <row r="106080" spans="27:27">
      <c r="AA106080" s="271"/>
    </row>
    <row r="106081" spans="27:27">
      <c r="AA106081" s="271"/>
    </row>
    <row r="106082" spans="27:27">
      <c r="AA106082" s="271"/>
    </row>
    <row r="106083" spans="27:27">
      <c r="AA106083" s="271"/>
    </row>
    <row r="106084" spans="27:27">
      <c r="AA106084" s="271"/>
    </row>
    <row r="106085" spans="27:27">
      <c r="AA106085" s="271"/>
    </row>
    <row r="106086" spans="27:27">
      <c r="AA106086" s="271"/>
    </row>
    <row r="106087" spans="27:27">
      <c r="AA106087" s="271"/>
    </row>
    <row r="106088" spans="27:27">
      <c r="AA106088" s="271"/>
    </row>
    <row r="106089" spans="27:27">
      <c r="AA106089" s="271"/>
    </row>
    <row r="106090" spans="27:27">
      <c r="AA106090" s="271"/>
    </row>
    <row r="106091" spans="27:27">
      <c r="AA106091" s="271"/>
    </row>
    <row r="106092" spans="27:27">
      <c r="AA106092" s="271"/>
    </row>
    <row r="106093" spans="27:27">
      <c r="AA106093" s="271"/>
    </row>
    <row r="106094" spans="27:27">
      <c r="AA106094" s="271"/>
    </row>
    <row r="106095" spans="27:27">
      <c r="AA106095" s="271"/>
    </row>
    <row r="106096" spans="27:27">
      <c r="AA106096" s="271"/>
    </row>
    <row r="106097" spans="27:27">
      <c r="AA106097" s="271"/>
    </row>
    <row r="106098" spans="27:27">
      <c r="AA106098" s="271"/>
    </row>
    <row r="106099" spans="27:27">
      <c r="AA106099" s="271"/>
    </row>
    <row r="106100" spans="27:27">
      <c r="AA106100" s="271"/>
    </row>
    <row r="106101" spans="27:27">
      <c r="AA106101" s="271"/>
    </row>
    <row r="106102" spans="27:27">
      <c r="AA106102" s="271"/>
    </row>
    <row r="106103" spans="27:27">
      <c r="AA106103" s="271"/>
    </row>
    <row r="106104" spans="27:27">
      <c r="AA106104" s="271"/>
    </row>
    <row r="106105" spans="27:27">
      <c r="AA106105" s="271"/>
    </row>
    <row r="106106" spans="27:27">
      <c r="AA106106" s="271"/>
    </row>
    <row r="106107" spans="27:27">
      <c r="AA106107" s="271"/>
    </row>
    <row r="106108" spans="27:27">
      <c r="AA106108" s="271"/>
    </row>
    <row r="106109" spans="27:27">
      <c r="AA106109" s="271"/>
    </row>
    <row r="106110" spans="27:27">
      <c r="AA106110" s="271"/>
    </row>
    <row r="106111" spans="27:27">
      <c r="AA106111" s="271"/>
    </row>
    <row r="106112" spans="27:27">
      <c r="AA106112" s="271"/>
    </row>
    <row r="106113" spans="27:27">
      <c r="AA106113" s="271"/>
    </row>
    <row r="106114" spans="27:27">
      <c r="AA106114" s="271"/>
    </row>
    <row r="106115" spans="27:27">
      <c r="AA106115" s="271"/>
    </row>
    <row r="106116" spans="27:27">
      <c r="AA106116" s="271"/>
    </row>
    <row r="106117" spans="27:27">
      <c r="AA106117" s="271"/>
    </row>
    <row r="106118" spans="27:27">
      <c r="AA106118" s="271"/>
    </row>
    <row r="106119" spans="27:27">
      <c r="AA106119" s="271"/>
    </row>
    <row r="106120" spans="27:27">
      <c r="AA106120" s="271"/>
    </row>
    <row r="106121" spans="27:27">
      <c r="AA106121" s="271"/>
    </row>
    <row r="106122" spans="27:27">
      <c r="AA106122" s="271"/>
    </row>
    <row r="106123" spans="27:27">
      <c r="AA106123" s="271"/>
    </row>
    <row r="106124" spans="27:27">
      <c r="AA106124" s="271"/>
    </row>
    <row r="106125" spans="27:27">
      <c r="AA106125" s="271"/>
    </row>
    <row r="106126" spans="27:27">
      <c r="AA106126" s="271"/>
    </row>
    <row r="106127" spans="27:27">
      <c r="AA106127" s="271"/>
    </row>
    <row r="106128" spans="27:27">
      <c r="AA106128" s="271"/>
    </row>
    <row r="106129" spans="27:27">
      <c r="AA106129" s="271"/>
    </row>
    <row r="106130" spans="27:27">
      <c r="AA106130" s="271"/>
    </row>
    <row r="106131" spans="27:27">
      <c r="AA106131" s="271"/>
    </row>
    <row r="106132" spans="27:27">
      <c r="AA106132" s="271"/>
    </row>
    <row r="106133" spans="27:27">
      <c r="AA106133" s="271"/>
    </row>
    <row r="106134" spans="27:27">
      <c r="AA106134" s="271"/>
    </row>
    <row r="106135" spans="27:27">
      <c r="AA106135" s="271"/>
    </row>
    <row r="106136" spans="27:27">
      <c r="AA106136" s="271"/>
    </row>
    <row r="106137" spans="27:27">
      <c r="AA106137" s="271"/>
    </row>
    <row r="106138" spans="27:27">
      <c r="AA106138" s="271"/>
    </row>
    <row r="106139" spans="27:27">
      <c r="AA106139" s="271"/>
    </row>
    <row r="106140" spans="27:27">
      <c r="AA106140" s="271"/>
    </row>
    <row r="106141" spans="27:27">
      <c r="AA106141" s="271"/>
    </row>
    <row r="106142" spans="27:27">
      <c r="AA106142" s="271"/>
    </row>
    <row r="106143" spans="27:27">
      <c r="AA106143" s="271"/>
    </row>
    <row r="106144" spans="27:27">
      <c r="AA106144" s="271"/>
    </row>
    <row r="106145" spans="27:27">
      <c r="AA106145" s="271"/>
    </row>
    <row r="106146" spans="27:27">
      <c r="AA106146" s="271"/>
    </row>
    <row r="106147" spans="27:27">
      <c r="AA106147" s="271"/>
    </row>
    <row r="106148" spans="27:27">
      <c r="AA106148" s="271"/>
    </row>
    <row r="106149" spans="27:27">
      <c r="AA106149" s="271"/>
    </row>
    <row r="106150" spans="27:27">
      <c r="AA106150" s="271"/>
    </row>
    <row r="106151" spans="27:27">
      <c r="AA106151" s="271"/>
    </row>
    <row r="106152" spans="27:27">
      <c r="AA106152" s="271"/>
    </row>
    <row r="106153" spans="27:27">
      <c r="AA106153" s="271"/>
    </row>
    <row r="106154" spans="27:27">
      <c r="AA106154" s="271"/>
    </row>
    <row r="106155" spans="27:27">
      <c r="AA106155" s="271"/>
    </row>
    <row r="106156" spans="27:27">
      <c r="AA106156" s="271"/>
    </row>
    <row r="106157" spans="27:27">
      <c r="AA106157" s="271"/>
    </row>
    <row r="106158" spans="27:27">
      <c r="AA106158" s="271"/>
    </row>
    <row r="106159" spans="27:27">
      <c r="AA106159" s="271"/>
    </row>
    <row r="106160" spans="27:27">
      <c r="AA106160" s="271"/>
    </row>
    <row r="106161" spans="27:27">
      <c r="AA106161" s="271"/>
    </row>
    <row r="106162" spans="27:27">
      <c r="AA106162" s="271"/>
    </row>
    <row r="106163" spans="27:27">
      <c r="AA106163" s="271"/>
    </row>
    <row r="106164" spans="27:27">
      <c r="AA106164" s="271"/>
    </row>
    <row r="106165" spans="27:27">
      <c r="AA106165" s="271"/>
    </row>
    <row r="106166" spans="27:27">
      <c r="AA106166" s="271"/>
    </row>
    <row r="106167" spans="27:27">
      <c r="AA106167" s="271"/>
    </row>
    <row r="106168" spans="27:27">
      <c r="AA106168" s="271"/>
    </row>
    <row r="106169" spans="27:27">
      <c r="AA106169" s="271"/>
    </row>
    <row r="106170" spans="27:27">
      <c r="AA106170" s="271"/>
    </row>
    <row r="106171" spans="27:27">
      <c r="AA106171" s="271"/>
    </row>
    <row r="106172" spans="27:27">
      <c r="AA106172" s="271"/>
    </row>
    <row r="106173" spans="27:27">
      <c r="AA106173" s="271"/>
    </row>
    <row r="106174" spans="27:27">
      <c r="AA106174" s="271"/>
    </row>
    <row r="106175" spans="27:27">
      <c r="AA106175" s="271"/>
    </row>
    <row r="106176" spans="27:27">
      <c r="AA106176" s="271"/>
    </row>
    <row r="106177" spans="27:27">
      <c r="AA106177" s="271"/>
    </row>
    <row r="106178" spans="27:27">
      <c r="AA106178" s="271"/>
    </row>
    <row r="106179" spans="27:27">
      <c r="AA106179" s="271"/>
    </row>
    <row r="106180" spans="27:27">
      <c r="AA106180" s="271"/>
    </row>
    <row r="106181" spans="27:27">
      <c r="AA106181" s="271"/>
    </row>
    <row r="106182" spans="27:27">
      <c r="AA106182" s="271"/>
    </row>
    <row r="106183" spans="27:27">
      <c r="AA106183" s="271"/>
    </row>
    <row r="106184" spans="27:27">
      <c r="AA106184" s="271"/>
    </row>
    <row r="106185" spans="27:27">
      <c r="AA106185" s="271"/>
    </row>
    <row r="106186" spans="27:27">
      <c r="AA106186" s="271"/>
    </row>
    <row r="106187" spans="27:27">
      <c r="AA106187" s="271"/>
    </row>
    <row r="106188" spans="27:27">
      <c r="AA106188" s="271"/>
    </row>
    <row r="106189" spans="27:27">
      <c r="AA106189" s="271"/>
    </row>
    <row r="106190" spans="27:27">
      <c r="AA106190" s="271"/>
    </row>
    <row r="106191" spans="27:27">
      <c r="AA106191" s="271"/>
    </row>
    <row r="106192" spans="27:27">
      <c r="AA106192" s="271"/>
    </row>
    <row r="106193" spans="27:27">
      <c r="AA106193" s="271"/>
    </row>
    <row r="106194" spans="27:27">
      <c r="AA106194" s="271"/>
    </row>
    <row r="106195" spans="27:27">
      <c r="AA106195" s="271"/>
    </row>
    <row r="106196" spans="27:27">
      <c r="AA106196" s="271"/>
    </row>
    <row r="106197" spans="27:27">
      <c r="AA106197" s="271"/>
    </row>
    <row r="106198" spans="27:27">
      <c r="AA106198" s="271"/>
    </row>
    <row r="106199" spans="27:27">
      <c r="AA106199" s="271"/>
    </row>
    <row r="106200" spans="27:27">
      <c r="AA106200" s="271"/>
    </row>
    <row r="106201" spans="27:27">
      <c r="AA106201" s="271"/>
    </row>
    <row r="106202" spans="27:27">
      <c r="AA106202" s="271"/>
    </row>
    <row r="106203" spans="27:27">
      <c r="AA106203" s="271"/>
    </row>
    <row r="106204" spans="27:27">
      <c r="AA106204" s="271"/>
    </row>
    <row r="106205" spans="27:27">
      <c r="AA106205" s="271"/>
    </row>
    <row r="106206" spans="27:27">
      <c r="AA106206" s="271"/>
    </row>
    <row r="106207" spans="27:27">
      <c r="AA106207" s="271"/>
    </row>
    <row r="106208" spans="27:27">
      <c r="AA106208" s="271"/>
    </row>
    <row r="106209" spans="27:27">
      <c r="AA106209" s="271"/>
    </row>
    <row r="106210" spans="27:27">
      <c r="AA106210" s="271"/>
    </row>
    <row r="106211" spans="27:27">
      <c r="AA106211" s="271"/>
    </row>
    <row r="106212" spans="27:27">
      <c r="AA106212" s="271"/>
    </row>
    <row r="106213" spans="27:27">
      <c r="AA106213" s="271"/>
    </row>
    <row r="106214" spans="27:27">
      <c r="AA106214" s="271"/>
    </row>
    <row r="106215" spans="27:27">
      <c r="AA106215" s="271"/>
    </row>
    <row r="106216" spans="27:27">
      <c r="AA106216" s="271"/>
    </row>
    <row r="106217" spans="27:27">
      <c r="AA106217" s="271"/>
    </row>
    <row r="106218" spans="27:27">
      <c r="AA106218" s="271"/>
    </row>
    <row r="106219" spans="27:27">
      <c r="AA106219" s="271"/>
    </row>
    <row r="106220" spans="27:27">
      <c r="AA106220" s="271"/>
    </row>
    <row r="106221" spans="27:27">
      <c r="AA106221" s="271"/>
    </row>
    <row r="106222" spans="27:27">
      <c r="AA106222" s="271"/>
    </row>
    <row r="106223" spans="27:27">
      <c r="AA106223" s="271"/>
    </row>
    <row r="106224" spans="27:27">
      <c r="AA106224" s="271"/>
    </row>
    <row r="106225" spans="27:27">
      <c r="AA106225" s="271"/>
    </row>
    <row r="106226" spans="27:27">
      <c r="AA106226" s="271"/>
    </row>
    <row r="106227" spans="27:27">
      <c r="AA106227" s="271"/>
    </row>
    <row r="106228" spans="27:27">
      <c r="AA106228" s="271"/>
    </row>
    <row r="106229" spans="27:27">
      <c r="AA106229" s="271"/>
    </row>
    <row r="106230" spans="27:27">
      <c r="AA106230" s="271"/>
    </row>
    <row r="106231" spans="27:27">
      <c r="AA106231" s="271"/>
    </row>
    <row r="106232" spans="27:27">
      <c r="AA106232" s="271"/>
    </row>
    <row r="106233" spans="27:27">
      <c r="AA106233" s="271"/>
    </row>
    <row r="106234" spans="27:27">
      <c r="AA106234" s="271"/>
    </row>
    <row r="106235" spans="27:27">
      <c r="AA106235" s="271"/>
    </row>
    <row r="106236" spans="27:27">
      <c r="AA106236" s="271"/>
    </row>
    <row r="106237" spans="27:27">
      <c r="AA106237" s="271"/>
    </row>
    <row r="106238" spans="27:27">
      <c r="AA106238" s="271"/>
    </row>
    <row r="106239" spans="27:27">
      <c r="AA106239" s="271"/>
    </row>
    <row r="106240" spans="27:27">
      <c r="AA106240" s="271"/>
    </row>
    <row r="106241" spans="27:27">
      <c r="AA106241" s="271"/>
    </row>
    <row r="106242" spans="27:27">
      <c r="AA106242" s="271"/>
    </row>
    <row r="106243" spans="27:27">
      <c r="AA106243" s="271"/>
    </row>
    <row r="106244" spans="27:27">
      <c r="AA106244" s="271"/>
    </row>
    <row r="106245" spans="27:27">
      <c r="AA106245" s="271"/>
    </row>
    <row r="106246" spans="27:27">
      <c r="AA106246" s="271"/>
    </row>
    <row r="106247" spans="27:27">
      <c r="AA106247" s="271"/>
    </row>
    <row r="106248" spans="27:27">
      <c r="AA106248" s="271"/>
    </row>
    <row r="106249" spans="27:27">
      <c r="AA106249" s="271"/>
    </row>
    <row r="106250" spans="27:27">
      <c r="AA106250" s="271"/>
    </row>
    <row r="106251" spans="27:27">
      <c r="AA106251" s="271"/>
    </row>
    <row r="106252" spans="27:27">
      <c r="AA106252" s="271"/>
    </row>
    <row r="106253" spans="27:27">
      <c r="AA106253" s="271"/>
    </row>
    <row r="106254" spans="27:27">
      <c r="AA106254" s="271"/>
    </row>
    <row r="106255" spans="27:27">
      <c r="AA106255" s="271"/>
    </row>
    <row r="106256" spans="27:27">
      <c r="AA106256" s="271"/>
    </row>
    <row r="106257" spans="27:27">
      <c r="AA106257" s="271"/>
    </row>
    <row r="106258" spans="27:27">
      <c r="AA106258" s="271"/>
    </row>
    <row r="106259" spans="27:27">
      <c r="AA106259" s="271"/>
    </row>
    <row r="106260" spans="27:27">
      <c r="AA106260" s="271"/>
    </row>
    <row r="106261" spans="27:27">
      <c r="AA106261" s="271"/>
    </row>
    <row r="106262" spans="27:27">
      <c r="AA106262" s="271"/>
    </row>
    <row r="106263" spans="27:27">
      <c r="AA106263" s="271"/>
    </row>
    <row r="106264" spans="27:27">
      <c r="AA106264" s="271"/>
    </row>
    <row r="106265" spans="27:27">
      <c r="AA106265" s="271"/>
    </row>
    <row r="106266" spans="27:27">
      <c r="AA106266" s="271"/>
    </row>
    <row r="106267" spans="27:27">
      <c r="AA106267" s="271"/>
    </row>
    <row r="106268" spans="27:27">
      <c r="AA106268" s="271"/>
    </row>
    <row r="106269" spans="27:27">
      <c r="AA106269" s="271"/>
    </row>
    <row r="106270" spans="27:27">
      <c r="AA106270" s="271"/>
    </row>
    <row r="106271" spans="27:27">
      <c r="AA106271" s="271"/>
    </row>
    <row r="106272" spans="27:27">
      <c r="AA106272" s="271"/>
    </row>
    <row r="106273" spans="27:27">
      <c r="AA106273" s="271"/>
    </row>
    <row r="106274" spans="27:27">
      <c r="AA106274" s="271"/>
    </row>
    <row r="106275" spans="27:27">
      <c r="AA106275" s="271"/>
    </row>
    <row r="106276" spans="27:27">
      <c r="AA106276" s="271"/>
    </row>
    <row r="106277" spans="27:27">
      <c r="AA106277" s="271"/>
    </row>
    <row r="106278" spans="27:27">
      <c r="AA106278" s="271"/>
    </row>
    <row r="106279" spans="27:27">
      <c r="AA106279" s="271"/>
    </row>
    <row r="106280" spans="27:27">
      <c r="AA106280" s="271"/>
    </row>
    <row r="106281" spans="27:27">
      <c r="AA106281" s="271"/>
    </row>
    <row r="106282" spans="27:27">
      <c r="AA106282" s="271"/>
    </row>
    <row r="106283" spans="27:27">
      <c r="AA106283" s="271"/>
    </row>
    <row r="106284" spans="27:27">
      <c r="AA106284" s="271"/>
    </row>
    <row r="106285" spans="27:27">
      <c r="AA106285" s="271"/>
    </row>
    <row r="106286" spans="27:27">
      <c r="AA106286" s="271"/>
    </row>
    <row r="106287" spans="27:27">
      <c r="AA106287" s="271"/>
    </row>
    <row r="106288" spans="27:27">
      <c r="AA106288" s="271"/>
    </row>
    <row r="106289" spans="27:27">
      <c r="AA106289" s="271"/>
    </row>
    <row r="106290" spans="27:27">
      <c r="AA106290" s="271"/>
    </row>
    <row r="106291" spans="27:27">
      <c r="AA106291" s="271"/>
    </row>
    <row r="106292" spans="27:27">
      <c r="AA106292" s="271"/>
    </row>
    <row r="106293" spans="27:27">
      <c r="AA106293" s="271"/>
    </row>
    <row r="106294" spans="27:27">
      <c r="AA106294" s="271"/>
    </row>
    <row r="106295" spans="27:27">
      <c r="AA106295" s="271"/>
    </row>
    <row r="106296" spans="27:27">
      <c r="AA106296" s="271"/>
    </row>
    <row r="106297" spans="27:27">
      <c r="AA106297" s="271"/>
    </row>
    <row r="106298" spans="27:27">
      <c r="AA106298" s="271"/>
    </row>
    <row r="106299" spans="27:27">
      <c r="AA106299" s="271"/>
    </row>
    <row r="106300" spans="27:27">
      <c r="AA106300" s="271"/>
    </row>
    <row r="106301" spans="27:27">
      <c r="AA106301" s="271"/>
    </row>
    <row r="106302" spans="27:27">
      <c r="AA106302" s="271"/>
    </row>
    <row r="106303" spans="27:27">
      <c r="AA106303" s="271"/>
    </row>
    <row r="106304" spans="27:27">
      <c r="AA106304" s="271"/>
    </row>
    <row r="106305" spans="27:27">
      <c r="AA106305" s="271"/>
    </row>
    <row r="106306" spans="27:27">
      <c r="AA106306" s="271"/>
    </row>
    <row r="106307" spans="27:27">
      <c r="AA106307" s="271"/>
    </row>
    <row r="106308" spans="27:27">
      <c r="AA106308" s="271"/>
    </row>
    <row r="106309" spans="27:27">
      <c r="AA106309" s="271"/>
    </row>
    <row r="106310" spans="27:27">
      <c r="AA106310" s="271"/>
    </row>
    <row r="106311" spans="27:27">
      <c r="AA106311" s="271"/>
    </row>
    <row r="106312" spans="27:27">
      <c r="AA106312" s="271"/>
    </row>
    <row r="106313" spans="27:27">
      <c r="AA106313" s="271"/>
    </row>
    <row r="106314" spans="27:27">
      <c r="AA106314" s="271"/>
    </row>
    <row r="106315" spans="27:27">
      <c r="AA106315" s="271"/>
    </row>
    <row r="106316" spans="27:27">
      <c r="AA106316" s="271"/>
    </row>
    <row r="106317" spans="27:27">
      <c r="AA106317" s="271"/>
    </row>
    <row r="106318" spans="27:27">
      <c r="AA106318" s="271"/>
    </row>
    <row r="106319" spans="27:27">
      <c r="AA106319" s="271"/>
    </row>
    <row r="106320" spans="27:27">
      <c r="AA106320" s="271"/>
    </row>
    <row r="106321" spans="27:27">
      <c r="AA106321" s="271"/>
    </row>
    <row r="106322" spans="27:27">
      <c r="AA106322" s="271"/>
    </row>
    <row r="106323" spans="27:27">
      <c r="AA106323" s="271"/>
    </row>
    <row r="106324" spans="27:27">
      <c r="AA106324" s="271"/>
    </row>
    <row r="106325" spans="27:27">
      <c r="AA106325" s="271"/>
    </row>
    <row r="106326" spans="27:27">
      <c r="AA106326" s="271"/>
    </row>
    <row r="106327" spans="27:27">
      <c r="AA106327" s="271"/>
    </row>
    <row r="106328" spans="27:27">
      <c r="AA106328" s="271"/>
    </row>
    <row r="106329" spans="27:27">
      <c r="AA106329" s="271"/>
    </row>
    <row r="106330" spans="27:27">
      <c r="AA106330" s="271"/>
    </row>
    <row r="106331" spans="27:27">
      <c r="AA106331" s="271"/>
    </row>
    <row r="106332" spans="27:27">
      <c r="AA106332" s="271"/>
    </row>
    <row r="106333" spans="27:27">
      <c r="AA106333" s="271"/>
    </row>
    <row r="106334" spans="27:27">
      <c r="AA106334" s="271"/>
    </row>
    <row r="106335" spans="27:27">
      <c r="AA106335" s="271"/>
    </row>
    <row r="106336" spans="27:27">
      <c r="AA106336" s="271"/>
    </row>
    <row r="106337" spans="27:27">
      <c r="AA106337" s="271"/>
    </row>
    <row r="106338" spans="27:27">
      <c r="AA106338" s="271"/>
    </row>
    <row r="106339" spans="27:27">
      <c r="AA106339" s="271"/>
    </row>
    <row r="106340" spans="27:27">
      <c r="AA106340" s="271"/>
    </row>
    <row r="106341" spans="27:27">
      <c r="AA106341" s="271"/>
    </row>
    <row r="106342" spans="27:27">
      <c r="AA106342" s="271"/>
    </row>
    <row r="106343" spans="27:27">
      <c r="AA106343" s="271"/>
    </row>
    <row r="106344" spans="27:27">
      <c r="AA106344" s="271"/>
    </row>
    <row r="106345" spans="27:27">
      <c r="AA106345" s="271"/>
    </row>
    <row r="106346" spans="27:27">
      <c r="AA106346" s="271"/>
    </row>
    <row r="106347" spans="27:27">
      <c r="AA106347" s="271"/>
    </row>
    <row r="106348" spans="27:27">
      <c r="AA106348" s="271"/>
    </row>
    <row r="106349" spans="27:27">
      <c r="AA106349" s="271"/>
    </row>
    <row r="106350" spans="27:27">
      <c r="AA106350" s="271"/>
    </row>
    <row r="106351" spans="27:27">
      <c r="AA106351" s="271"/>
    </row>
    <row r="106352" spans="27:27">
      <c r="AA106352" s="271"/>
    </row>
    <row r="106353" spans="27:27">
      <c r="AA106353" s="271"/>
    </row>
    <row r="106354" spans="27:27">
      <c r="AA106354" s="271"/>
    </row>
    <row r="106355" spans="27:27">
      <c r="AA106355" s="271"/>
    </row>
    <row r="106356" spans="27:27">
      <c r="AA106356" s="271"/>
    </row>
    <row r="106357" spans="27:27">
      <c r="AA106357" s="271"/>
    </row>
    <row r="106358" spans="27:27">
      <c r="AA106358" s="271"/>
    </row>
    <row r="106359" spans="27:27">
      <c r="AA106359" s="271"/>
    </row>
    <row r="106360" spans="27:27">
      <c r="AA106360" s="271"/>
    </row>
    <row r="106361" spans="27:27">
      <c r="AA106361" s="271"/>
    </row>
    <row r="106362" spans="27:27">
      <c r="AA106362" s="271"/>
    </row>
    <row r="106363" spans="27:27">
      <c r="AA106363" s="271"/>
    </row>
    <row r="106364" spans="27:27">
      <c r="AA106364" s="271"/>
    </row>
    <row r="106365" spans="27:27">
      <c r="AA106365" s="271"/>
    </row>
    <row r="106366" spans="27:27">
      <c r="AA106366" s="271"/>
    </row>
    <row r="106367" spans="27:27">
      <c r="AA106367" s="271"/>
    </row>
    <row r="106368" spans="27:27">
      <c r="AA106368" s="271"/>
    </row>
    <row r="106369" spans="27:27">
      <c r="AA106369" s="271"/>
    </row>
    <row r="106370" spans="27:27">
      <c r="AA106370" s="271"/>
    </row>
    <row r="106371" spans="27:27">
      <c r="AA106371" s="271"/>
    </row>
    <row r="106372" spans="27:27">
      <c r="AA106372" s="271"/>
    </row>
    <row r="106373" spans="27:27">
      <c r="AA106373" s="271"/>
    </row>
    <row r="106374" spans="27:27">
      <c r="AA106374" s="271"/>
    </row>
    <row r="106375" spans="27:27">
      <c r="AA106375" s="271"/>
    </row>
    <row r="106376" spans="27:27">
      <c r="AA106376" s="271"/>
    </row>
    <row r="106377" spans="27:27">
      <c r="AA106377" s="271"/>
    </row>
    <row r="106378" spans="27:27">
      <c r="AA106378" s="271"/>
    </row>
    <row r="106379" spans="27:27">
      <c r="AA106379" s="271"/>
    </row>
    <row r="106380" spans="27:27">
      <c r="AA106380" s="271"/>
    </row>
    <row r="106381" spans="27:27">
      <c r="AA106381" s="271"/>
    </row>
    <row r="106382" spans="27:27">
      <c r="AA106382" s="271"/>
    </row>
    <row r="106383" spans="27:27">
      <c r="AA106383" s="271"/>
    </row>
    <row r="106384" spans="27:27">
      <c r="AA106384" s="271"/>
    </row>
    <row r="106385" spans="27:27">
      <c r="AA106385" s="271"/>
    </row>
    <row r="106386" spans="27:27">
      <c r="AA106386" s="271"/>
    </row>
    <row r="106387" spans="27:27">
      <c r="AA106387" s="271"/>
    </row>
    <row r="106388" spans="27:27">
      <c r="AA106388" s="271"/>
    </row>
    <row r="106389" spans="27:27">
      <c r="AA106389" s="271"/>
    </row>
    <row r="106390" spans="27:27">
      <c r="AA106390" s="271"/>
    </row>
    <row r="106391" spans="27:27">
      <c r="AA106391" s="271"/>
    </row>
    <row r="106392" spans="27:27">
      <c r="AA106392" s="271"/>
    </row>
    <row r="106393" spans="27:27">
      <c r="AA106393" s="271"/>
    </row>
    <row r="106394" spans="27:27">
      <c r="AA106394" s="271"/>
    </row>
    <row r="106395" spans="27:27">
      <c r="AA106395" s="271"/>
    </row>
    <row r="106396" spans="27:27">
      <c r="AA106396" s="271"/>
    </row>
    <row r="106397" spans="27:27">
      <c r="AA106397" s="271"/>
    </row>
    <row r="106398" spans="27:27">
      <c r="AA106398" s="271"/>
    </row>
    <row r="106399" spans="27:27">
      <c r="AA106399" s="271"/>
    </row>
    <row r="106400" spans="27:27">
      <c r="AA106400" s="271"/>
    </row>
    <row r="106401" spans="27:27">
      <c r="AA106401" s="271"/>
    </row>
    <row r="106402" spans="27:27">
      <c r="AA106402" s="271"/>
    </row>
    <row r="106403" spans="27:27">
      <c r="AA106403" s="271"/>
    </row>
    <row r="106404" spans="27:27">
      <c r="AA106404" s="271"/>
    </row>
    <row r="106405" spans="27:27">
      <c r="AA106405" s="271"/>
    </row>
    <row r="106406" spans="27:27">
      <c r="AA106406" s="271"/>
    </row>
    <row r="106407" spans="27:27">
      <c r="AA106407" s="271"/>
    </row>
    <row r="106408" spans="27:27">
      <c r="AA106408" s="271"/>
    </row>
    <row r="106409" spans="27:27">
      <c r="AA106409" s="271"/>
    </row>
    <row r="106410" spans="27:27">
      <c r="AA106410" s="271"/>
    </row>
    <row r="106411" spans="27:27">
      <c r="AA106411" s="271"/>
    </row>
    <row r="106412" spans="27:27">
      <c r="AA106412" s="271"/>
    </row>
    <row r="106413" spans="27:27">
      <c r="AA106413" s="271"/>
    </row>
    <row r="106414" spans="27:27">
      <c r="AA106414" s="271"/>
    </row>
    <row r="106415" spans="27:27">
      <c r="AA106415" s="271"/>
    </row>
    <row r="106416" spans="27:27">
      <c r="AA106416" s="271"/>
    </row>
    <row r="106417" spans="27:27">
      <c r="AA106417" s="271"/>
    </row>
    <row r="106418" spans="27:27">
      <c r="AA106418" s="271"/>
    </row>
    <row r="106419" spans="27:27">
      <c r="AA106419" s="271"/>
    </row>
    <row r="106420" spans="27:27">
      <c r="AA106420" s="271"/>
    </row>
    <row r="106421" spans="27:27">
      <c r="AA106421" s="271"/>
    </row>
    <row r="106422" spans="27:27">
      <c r="AA106422" s="271"/>
    </row>
    <row r="106423" spans="27:27">
      <c r="AA106423" s="271"/>
    </row>
    <row r="106424" spans="27:27">
      <c r="AA106424" s="271"/>
    </row>
    <row r="106425" spans="27:27">
      <c r="AA106425" s="271"/>
    </row>
    <row r="106426" spans="27:27">
      <c r="AA106426" s="271"/>
    </row>
    <row r="106427" spans="27:27">
      <c r="AA106427" s="271"/>
    </row>
    <row r="106428" spans="27:27">
      <c r="AA106428" s="271"/>
    </row>
    <row r="106429" spans="27:27">
      <c r="AA106429" s="271"/>
    </row>
    <row r="106430" spans="27:27">
      <c r="AA106430" s="271"/>
    </row>
    <row r="106431" spans="27:27">
      <c r="AA106431" s="271"/>
    </row>
    <row r="106432" spans="27:27">
      <c r="AA106432" s="271"/>
    </row>
    <row r="106433" spans="27:27">
      <c r="AA106433" s="271"/>
    </row>
    <row r="106434" spans="27:27">
      <c r="AA106434" s="271"/>
    </row>
    <row r="106435" spans="27:27">
      <c r="AA106435" s="271"/>
    </row>
    <row r="106436" spans="27:27">
      <c r="AA106436" s="271"/>
    </row>
    <row r="106437" spans="27:27">
      <c r="AA106437" s="271"/>
    </row>
    <row r="106438" spans="27:27">
      <c r="AA106438" s="271"/>
    </row>
    <row r="106439" spans="27:27">
      <c r="AA106439" s="271"/>
    </row>
    <row r="106440" spans="27:27">
      <c r="AA106440" s="271"/>
    </row>
    <row r="106441" spans="27:27">
      <c r="AA106441" s="271"/>
    </row>
    <row r="106442" spans="27:27">
      <c r="AA106442" s="271"/>
    </row>
    <row r="106443" spans="27:27">
      <c r="AA106443" s="271"/>
    </row>
    <row r="106444" spans="27:27">
      <c r="AA106444" s="271"/>
    </row>
    <row r="106445" spans="27:27">
      <c r="AA106445" s="271"/>
    </row>
    <row r="106446" spans="27:27">
      <c r="AA106446" s="271"/>
    </row>
    <row r="106447" spans="27:27">
      <c r="AA106447" s="271"/>
    </row>
    <row r="106448" spans="27:27">
      <c r="AA106448" s="271"/>
    </row>
    <row r="106449" spans="27:27">
      <c r="AA106449" s="271"/>
    </row>
    <row r="106450" spans="27:27">
      <c r="AA106450" s="271"/>
    </row>
    <row r="106451" spans="27:27">
      <c r="AA106451" s="271"/>
    </row>
    <row r="106452" spans="27:27">
      <c r="AA106452" s="271"/>
    </row>
    <row r="106453" spans="27:27">
      <c r="AA106453" s="271"/>
    </row>
    <row r="106454" spans="27:27">
      <c r="AA106454" s="271"/>
    </row>
    <row r="106455" spans="27:27">
      <c r="AA106455" s="271"/>
    </row>
    <row r="106456" spans="27:27">
      <c r="AA106456" s="271"/>
    </row>
    <row r="106457" spans="27:27">
      <c r="AA106457" s="271"/>
    </row>
    <row r="106458" spans="27:27">
      <c r="AA106458" s="271"/>
    </row>
    <row r="106459" spans="27:27">
      <c r="AA106459" s="271"/>
    </row>
    <row r="106460" spans="27:27">
      <c r="AA106460" s="271"/>
    </row>
    <row r="106461" spans="27:27">
      <c r="AA106461" s="271"/>
    </row>
    <row r="106462" spans="27:27">
      <c r="AA106462" s="271"/>
    </row>
    <row r="106463" spans="27:27">
      <c r="AA106463" s="271"/>
    </row>
    <row r="106464" spans="27:27">
      <c r="AA106464" s="271"/>
    </row>
    <row r="106465" spans="27:27">
      <c r="AA106465" s="271"/>
    </row>
    <row r="106466" spans="27:27">
      <c r="AA106466" s="271"/>
    </row>
    <row r="106467" spans="27:27">
      <c r="AA106467" s="271"/>
    </row>
    <row r="106468" spans="27:27">
      <c r="AA106468" s="271"/>
    </row>
    <row r="106469" spans="27:27">
      <c r="AA106469" s="271"/>
    </row>
    <row r="106470" spans="27:27">
      <c r="AA106470" s="271"/>
    </row>
    <row r="106471" spans="27:27">
      <c r="AA106471" s="271"/>
    </row>
    <row r="106472" spans="27:27">
      <c r="AA106472" s="271"/>
    </row>
    <row r="106473" spans="27:27">
      <c r="AA106473" s="271"/>
    </row>
    <row r="106474" spans="27:27">
      <c r="AA106474" s="271"/>
    </row>
    <row r="106475" spans="27:27">
      <c r="AA106475" s="271"/>
    </row>
    <row r="106476" spans="27:27">
      <c r="AA106476" s="271"/>
    </row>
    <row r="106477" spans="27:27">
      <c r="AA106477" s="271"/>
    </row>
    <row r="106478" spans="27:27">
      <c r="AA106478" s="271"/>
    </row>
    <row r="106479" spans="27:27">
      <c r="AA106479" s="271"/>
    </row>
    <row r="106480" spans="27:27">
      <c r="AA106480" s="271"/>
    </row>
    <row r="106481" spans="27:27">
      <c r="AA106481" s="271"/>
    </row>
    <row r="106482" spans="27:27">
      <c r="AA106482" s="271"/>
    </row>
    <row r="106483" spans="27:27">
      <c r="AA106483" s="271"/>
    </row>
    <row r="106484" spans="27:27">
      <c r="AA106484" s="271"/>
    </row>
    <row r="106485" spans="27:27">
      <c r="AA106485" s="271"/>
    </row>
    <row r="106486" spans="27:27">
      <c r="AA106486" s="271"/>
    </row>
    <row r="106487" spans="27:27">
      <c r="AA106487" s="271"/>
    </row>
    <row r="106488" spans="27:27">
      <c r="AA106488" s="271"/>
    </row>
    <row r="106489" spans="27:27">
      <c r="AA106489" s="271"/>
    </row>
    <row r="106490" spans="27:27">
      <c r="AA106490" s="271"/>
    </row>
    <row r="106491" spans="27:27">
      <c r="AA106491" s="271"/>
    </row>
    <row r="106492" spans="27:27">
      <c r="AA106492" s="271"/>
    </row>
    <row r="106493" spans="27:27">
      <c r="AA106493" s="271"/>
    </row>
    <row r="106494" spans="27:27">
      <c r="AA106494" s="271"/>
    </row>
    <row r="106495" spans="27:27">
      <c r="AA106495" s="271"/>
    </row>
    <row r="106496" spans="27:27">
      <c r="AA106496" s="271"/>
    </row>
    <row r="106497" spans="27:27">
      <c r="AA106497" s="271"/>
    </row>
    <row r="106498" spans="27:27">
      <c r="AA106498" s="271"/>
    </row>
    <row r="106499" spans="27:27">
      <c r="AA106499" s="271"/>
    </row>
    <row r="106500" spans="27:27">
      <c r="AA106500" s="271"/>
    </row>
    <row r="106501" spans="27:27">
      <c r="AA106501" s="271"/>
    </row>
    <row r="106502" spans="27:27">
      <c r="AA106502" s="271"/>
    </row>
    <row r="106503" spans="27:27">
      <c r="AA106503" s="271"/>
    </row>
    <row r="106504" spans="27:27">
      <c r="AA106504" s="271"/>
    </row>
    <row r="106505" spans="27:27">
      <c r="AA106505" s="271"/>
    </row>
    <row r="106506" spans="27:27">
      <c r="AA106506" s="271"/>
    </row>
    <row r="106507" spans="27:27">
      <c r="AA106507" s="271"/>
    </row>
    <row r="106508" spans="27:27">
      <c r="AA106508" s="271"/>
    </row>
    <row r="106509" spans="27:27">
      <c r="AA106509" s="271"/>
    </row>
    <row r="106510" spans="27:27">
      <c r="AA106510" s="271"/>
    </row>
    <row r="106511" spans="27:27">
      <c r="AA106511" s="271"/>
    </row>
    <row r="106512" spans="27:27">
      <c r="AA106512" s="271"/>
    </row>
    <row r="106513" spans="27:27">
      <c r="AA106513" s="271"/>
    </row>
    <row r="106514" spans="27:27">
      <c r="AA106514" s="271"/>
    </row>
    <row r="106515" spans="27:27">
      <c r="AA106515" s="271"/>
    </row>
    <row r="106516" spans="27:27">
      <c r="AA106516" s="271"/>
    </row>
    <row r="106517" spans="27:27">
      <c r="AA106517" s="271"/>
    </row>
    <row r="106518" spans="27:27">
      <c r="AA106518" s="271"/>
    </row>
    <row r="106519" spans="27:27">
      <c r="AA106519" s="271"/>
    </row>
    <row r="106520" spans="27:27">
      <c r="AA106520" s="271"/>
    </row>
    <row r="106521" spans="27:27">
      <c r="AA106521" s="271"/>
    </row>
    <row r="106522" spans="27:27">
      <c r="AA106522" s="271"/>
    </row>
    <row r="106523" spans="27:27">
      <c r="AA106523" s="271"/>
    </row>
    <row r="106524" spans="27:27">
      <c r="AA106524" s="271"/>
    </row>
    <row r="106525" spans="27:27">
      <c r="AA106525" s="271"/>
    </row>
    <row r="106526" spans="27:27">
      <c r="AA106526" s="271"/>
    </row>
    <row r="106527" spans="27:27">
      <c r="AA106527" s="271"/>
    </row>
    <row r="106528" spans="27:27">
      <c r="AA106528" s="271"/>
    </row>
    <row r="106529" spans="27:27">
      <c r="AA106529" s="271"/>
    </row>
    <row r="106530" spans="27:27">
      <c r="AA106530" s="271"/>
    </row>
    <row r="106531" spans="27:27">
      <c r="AA106531" s="271"/>
    </row>
    <row r="106532" spans="27:27">
      <c r="AA106532" s="271"/>
    </row>
    <row r="106533" spans="27:27">
      <c r="AA106533" s="271"/>
    </row>
    <row r="106534" spans="27:27">
      <c r="AA106534" s="271"/>
    </row>
    <row r="106535" spans="27:27">
      <c r="AA106535" s="271"/>
    </row>
    <row r="106536" spans="27:27">
      <c r="AA106536" s="271"/>
    </row>
    <row r="106537" spans="27:27">
      <c r="AA106537" s="271"/>
    </row>
    <row r="106538" spans="27:27">
      <c r="AA106538" s="271"/>
    </row>
    <row r="106539" spans="27:27">
      <c r="AA106539" s="271"/>
    </row>
    <row r="106540" spans="27:27">
      <c r="AA106540" s="271"/>
    </row>
    <row r="106541" spans="27:27">
      <c r="AA106541" s="271"/>
    </row>
    <row r="106542" spans="27:27">
      <c r="AA106542" s="271"/>
    </row>
    <row r="106543" spans="27:27">
      <c r="AA106543" s="271"/>
    </row>
    <row r="106544" spans="27:27">
      <c r="AA106544" s="271"/>
    </row>
    <row r="106545" spans="27:27">
      <c r="AA106545" s="271"/>
    </row>
    <row r="106546" spans="27:27">
      <c r="AA106546" s="271"/>
    </row>
    <row r="106547" spans="27:27">
      <c r="AA106547" s="271"/>
    </row>
    <row r="106548" spans="27:27">
      <c r="AA106548" s="271"/>
    </row>
    <row r="106549" spans="27:27">
      <c r="AA106549" s="271"/>
    </row>
    <row r="106550" spans="27:27">
      <c r="AA106550" s="271"/>
    </row>
    <row r="106551" spans="27:27">
      <c r="AA106551" s="271"/>
    </row>
    <row r="106552" spans="27:27">
      <c r="AA106552" s="271"/>
    </row>
    <row r="106553" spans="27:27">
      <c r="AA106553" s="271"/>
    </row>
    <row r="106554" spans="27:27">
      <c r="AA106554" s="271"/>
    </row>
    <row r="106555" spans="27:27">
      <c r="AA106555" s="271"/>
    </row>
    <row r="106556" spans="27:27">
      <c r="AA106556" s="271"/>
    </row>
    <row r="106557" spans="27:27">
      <c r="AA106557" s="271"/>
    </row>
    <row r="106558" spans="27:27">
      <c r="AA106558" s="271"/>
    </row>
    <row r="106559" spans="27:27">
      <c r="AA106559" s="271"/>
    </row>
    <row r="106560" spans="27:27">
      <c r="AA106560" s="271"/>
    </row>
    <row r="106561" spans="27:27">
      <c r="AA106561" s="271"/>
    </row>
    <row r="106562" spans="27:27">
      <c r="AA106562" s="271"/>
    </row>
    <row r="106563" spans="27:27">
      <c r="AA106563" s="271"/>
    </row>
    <row r="106564" spans="27:27">
      <c r="AA106564" s="271"/>
    </row>
    <row r="106565" spans="27:27">
      <c r="AA106565" s="271"/>
    </row>
    <row r="106566" spans="27:27">
      <c r="AA106566" s="271"/>
    </row>
    <row r="106567" spans="27:27">
      <c r="AA106567" s="271"/>
    </row>
    <row r="106568" spans="27:27">
      <c r="AA106568" s="271"/>
    </row>
    <row r="106569" spans="27:27">
      <c r="AA106569" s="271"/>
    </row>
    <row r="106570" spans="27:27">
      <c r="AA106570" s="271"/>
    </row>
    <row r="106571" spans="27:27">
      <c r="AA106571" s="271"/>
    </row>
    <row r="106572" spans="27:27">
      <c r="AA106572" s="271"/>
    </row>
    <row r="106573" spans="27:27">
      <c r="AA106573" s="271"/>
    </row>
    <row r="106574" spans="27:27">
      <c r="AA106574" s="271"/>
    </row>
    <row r="106575" spans="27:27">
      <c r="AA106575" s="271"/>
    </row>
    <row r="106576" spans="27:27">
      <c r="AA106576" s="271"/>
    </row>
    <row r="106577" spans="27:27">
      <c r="AA106577" s="271"/>
    </row>
    <row r="106578" spans="27:27">
      <c r="AA106578" s="271"/>
    </row>
    <row r="106579" spans="27:27">
      <c r="AA106579" s="271"/>
    </row>
    <row r="106580" spans="27:27">
      <c r="AA106580" s="271"/>
    </row>
    <row r="106581" spans="27:27">
      <c r="AA106581" s="271"/>
    </row>
    <row r="106582" spans="27:27">
      <c r="AA106582" s="271"/>
    </row>
    <row r="106583" spans="27:27">
      <c r="AA106583" s="271"/>
    </row>
    <row r="106584" spans="27:27">
      <c r="AA106584" s="271"/>
    </row>
    <row r="106585" spans="27:27">
      <c r="AA106585" s="271"/>
    </row>
    <row r="106586" spans="27:27">
      <c r="AA106586" s="271"/>
    </row>
    <row r="106587" spans="27:27">
      <c r="AA106587" s="271"/>
    </row>
    <row r="106588" spans="27:27">
      <c r="AA106588" s="271"/>
    </row>
    <row r="106589" spans="27:27">
      <c r="AA106589" s="271"/>
    </row>
    <row r="106590" spans="27:27">
      <c r="AA106590" s="271"/>
    </row>
    <row r="106591" spans="27:27">
      <c r="AA106591" s="271"/>
    </row>
    <row r="106592" spans="27:27">
      <c r="AA106592" s="271"/>
    </row>
    <row r="106593" spans="27:27">
      <c r="AA106593" s="271"/>
    </row>
    <row r="106594" spans="27:27">
      <c r="AA106594" s="271"/>
    </row>
    <row r="106595" spans="27:27">
      <c r="AA106595" s="271"/>
    </row>
    <row r="106596" spans="27:27">
      <c r="AA106596" s="271"/>
    </row>
    <row r="106597" spans="27:27">
      <c r="AA106597" s="271"/>
    </row>
    <row r="106598" spans="27:27">
      <c r="AA106598" s="271"/>
    </row>
    <row r="106599" spans="27:27">
      <c r="AA106599" s="271"/>
    </row>
    <row r="106600" spans="27:27">
      <c r="AA106600" s="271"/>
    </row>
    <row r="106601" spans="27:27">
      <c r="AA106601" s="271"/>
    </row>
    <row r="106602" spans="27:27">
      <c r="AA106602" s="271"/>
    </row>
    <row r="106603" spans="27:27">
      <c r="AA106603" s="271"/>
    </row>
    <row r="106604" spans="27:27">
      <c r="AA106604" s="271"/>
    </row>
    <row r="106605" spans="27:27">
      <c r="AA106605" s="271"/>
    </row>
    <row r="106606" spans="27:27">
      <c r="AA106606" s="271"/>
    </row>
    <row r="106607" spans="27:27">
      <c r="AA106607" s="271"/>
    </row>
    <row r="106608" spans="27:27">
      <c r="AA106608" s="271"/>
    </row>
    <row r="106609" spans="27:27">
      <c r="AA106609" s="271"/>
    </row>
    <row r="106610" spans="27:27">
      <c r="AA106610" s="271"/>
    </row>
    <row r="106611" spans="27:27">
      <c r="AA106611" s="271"/>
    </row>
    <row r="106612" spans="27:27">
      <c r="AA106612" s="271"/>
    </row>
    <row r="106613" spans="27:27">
      <c r="AA106613" s="271"/>
    </row>
    <row r="106614" spans="27:27">
      <c r="AA106614" s="271"/>
    </row>
    <row r="106615" spans="27:27">
      <c r="AA106615" s="271"/>
    </row>
    <row r="106616" spans="27:27">
      <c r="AA106616" s="271"/>
    </row>
    <row r="106617" spans="27:27">
      <c r="AA106617" s="271"/>
    </row>
    <row r="106618" spans="27:27">
      <c r="AA106618" s="271"/>
    </row>
    <row r="106619" spans="27:27">
      <c r="AA106619" s="271"/>
    </row>
    <row r="106620" spans="27:27">
      <c r="AA106620" s="271"/>
    </row>
    <row r="106621" spans="27:27">
      <c r="AA106621" s="271"/>
    </row>
    <row r="106622" spans="27:27">
      <c r="AA106622" s="271"/>
    </row>
    <row r="106623" spans="27:27">
      <c r="AA106623" s="271"/>
    </row>
    <row r="106624" spans="27:27">
      <c r="AA106624" s="271"/>
    </row>
    <row r="106625" spans="27:27">
      <c r="AA106625" s="271"/>
    </row>
    <row r="106626" spans="27:27">
      <c r="AA106626" s="271"/>
    </row>
    <row r="106627" spans="27:27">
      <c r="AA106627" s="271"/>
    </row>
    <row r="106628" spans="27:27">
      <c r="AA106628" s="271"/>
    </row>
    <row r="106629" spans="27:27">
      <c r="AA106629" s="271"/>
    </row>
    <row r="106630" spans="27:27">
      <c r="AA106630" s="271"/>
    </row>
    <row r="106631" spans="27:27">
      <c r="AA106631" s="271"/>
    </row>
    <row r="106632" spans="27:27">
      <c r="AA106632" s="271"/>
    </row>
    <row r="106633" spans="27:27">
      <c r="AA106633" s="271"/>
    </row>
    <row r="106634" spans="27:27">
      <c r="AA106634" s="271"/>
    </row>
    <row r="106635" spans="27:27">
      <c r="AA106635" s="271"/>
    </row>
    <row r="106636" spans="27:27">
      <c r="AA106636" s="271"/>
    </row>
    <row r="106637" spans="27:27">
      <c r="AA106637" s="271"/>
    </row>
    <row r="106638" spans="27:27">
      <c r="AA106638" s="271"/>
    </row>
    <row r="106639" spans="27:27">
      <c r="AA106639" s="271"/>
    </row>
    <row r="106640" spans="27:27">
      <c r="AA106640" s="271"/>
    </row>
    <row r="106641" spans="27:27">
      <c r="AA106641" s="271"/>
    </row>
    <row r="106642" spans="27:27">
      <c r="AA106642" s="271"/>
    </row>
    <row r="106643" spans="27:27">
      <c r="AA106643" s="271"/>
    </row>
    <row r="106644" spans="27:27">
      <c r="AA106644" s="271"/>
    </row>
    <row r="106645" spans="27:27">
      <c r="AA106645" s="271"/>
    </row>
    <row r="106646" spans="27:27">
      <c r="AA106646" s="271"/>
    </row>
    <row r="106647" spans="27:27">
      <c r="AA106647" s="271"/>
    </row>
    <row r="106648" spans="27:27">
      <c r="AA106648" s="271"/>
    </row>
    <row r="106649" spans="27:27">
      <c r="AA106649" s="271"/>
    </row>
    <row r="106650" spans="27:27">
      <c r="AA106650" s="271"/>
    </row>
    <row r="106651" spans="27:27">
      <c r="AA106651" s="271"/>
    </row>
    <row r="106652" spans="27:27">
      <c r="AA106652" s="271"/>
    </row>
    <row r="106653" spans="27:27">
      <c r="AA106653" s="271"/>
    </row>
    <row r="106654" spans="27:27">
      <c r="AA106654" s="271"/>
    </row>
    <row r="106655" spans="27:27">
      <c r="AA106655" s="271"/>
    </row>
    <row r="106656" spans="27:27">
      <c r="AA106656" s="271"/>
    </row>
    <row r="106657" spans="27:27">
      <c r="AA106657" s="271"/>
    </row>
    <row r="106658" spans="27:27">
      <c r="AA106658" s="271"/>
    </row>
    <row r="106659" spans="27:27">
      <c r="AA106659" s="271"/>
    </row>
    <row r="106660" spans="27:27">
      <c r="AA106660" s="271"/>
    </row>
    <row r="106661" spans="27:27">
      <c r="AA106661" s="271"/>
    </row>
    <row r="106662" spans="27:27">
      <c r="AA106662" s="271"/>
    </row>
    <row r="106663" spans="27:27">
      <c r="AA106663" s="271"/>
    </row>
    <row r="106664" spans="27:27">
      <c r="AA106664" s="271"/>
    </row>
    <row r="106665" spans="27:27">
      <c r="AA106665" s="271"/>
    </row>
    <row r="106666" spans="27:27">
      <c r="AA106666" s="271"/>
    </row>
    <row r="106667" spans="27:27">
      <c r="AA106667" s="271"/>
    </row>
    <row r="106668" spans="27:27">
      <c r="AA106668" s="271"/>
    </row>
    <row r="106669" spans="27:27">
      <c r="AA106669" s="271"/>
    </row>
    <row r="106670" spans="27:27">
      <c r="AA106670" s="271"/>
    </row>
    <row r="106671" spans="27:27">
      <c r="AA106671" s="271"/>
    </row>
    <row r="106672" spans="27:27">
      <c r="AA106672" s="271"/>
    </row>
    <row r="106673" spans="27:27">
      <c r="AA106673" s="271"/>
    </row>
    <row r="106674" spans="27:27">
      <c r="AA106674" s="271"/>
    </row>
    <row r="106675" spans="27:27">
      <c r="AA106675" s="271"/>
    </row>
    <row r="106676" spans="27:27">
      <c r="AA106676" s="271"/>
    </row>
    <row r="106677" spans="27:27">
      <c r="AA106677" s="271"/>
    </row>
    <row r="106678" spans="27:27">
      <c r="AA106678" s="271"/>
    </row>
    <row r="106679" spans="27:27">
      <c r="AA106679" s="271"/>
    </row>
    <row r="106680" spans="27:27">
      <c r="AA106680" s="271"/>
    </row>
    <row r="106681" spans="27:27">
      <c r="AA106681" s="271"/>
    </row>
    <row r="106682" spans="27:27">
      <c r="AA106682" s="271"/>
    </row>
    <row r="106683" spans="27:27">
      <c r="AA106683" s="271"/>
    </row>
    <row r="106684" spans="27:27">
      <c r="AA106684" s="271"/>
    </row>
    <row r="106685" spans="27:27">
      <c r="AA106685" s="271"/>
    </row>
    <row r="106686" spans="27:27">
      <c r="AA106686" s="271"/>
    </row>
    <row r="106687" spans="27:27">
      <c r="AA106687" s="271"/>
    </row>
    <row r="106688" spans="27:27">
      <c r="AA106688" s="271"/>
    </row>
    <row r="106689" spans="27:27">
      <c r="AA106689" s="271"/>
    </row>
    <row r="106690" spans="27:27">
      <c r="AA106690" s="271"/>
    </row>
    <row r="106691" spans="27:27">
      <c r="AA106691" s="271"/>
    </row>
    <row r="106692" spans="27:27">
      <c r="AA106692" s="271"/>
    </row>
    <row r="106693" spans="27:27">
      <c r="AA106693" s="271"/>
    </row>
    <row r="106694" spans="27:27">
      <c r="AA106694" s="271"/>
    </row>
    <row r="106695" spans="27:27">
      <c r="AA106695" s="271"/>
    </row>
    <row r="106696" spans="27:27">
      <c r="AA106696" s="271"/>
    </row>
    <row r="106697" spans="27:27">
      <c r="AA106697" s="271"/>
    </row>
    <row r="106698" spans="27:27">
      <c r="AA106698" s="271"/>
    </row>
    <row r="106699" spans="27:27">
      <c r="AA106699" s="271"/>
    </row>
    <row r="106700" spans="27:27">
      <c r="AA106700" s="271"/>
    </row>
    <row r="106701" spans="27:27">
      <c r="AA106701" s="271"/>
    </row>
    <row r="106702" spans="27:27">
      <c r="AA106702" s="271"/>
    </row>
    <row r="106703" spans="27:27">
      <c r="AA106703" s="271"/>
    </row>
    <row r="106704" spans="27:27">
      <c r="AA106704" s="271"/>
    </row>
    <row r="106705" spans="27:27">
      <c r="AA106705" s="271"/>
    </row>
    <row r="106706" spans="27:27">
      <c r="AA106706" s="271"/>
    </row>
    <row r="106707" spans="27:27">
      <c r="AA106707" s="271"/>
    </row>
    <row r="106708" spans="27:27">
      <c r="AA106708" s="271"/>
    </row>
    <row r="106709" spans="27:27">
      <c r="AA106709" s="271"/>
    </row>
    <row r="106710" spans="27:27">
      <c r="AA106710" s="271"/>
    </row>
    <row r="106711" spans="27:27">
      <c r="AA106711" s="271"/>
    </row>
    <row r="106712" spans="27:27">
      <c r="AA106712" s="271"/>
    </row>
    <row r="106713" spans="27:27">
      <c r="AA106713" s="271"/>
    </row>
    <row r="106714" spans="27:27">
      <c r="AA106714" s="271"/>
    </row>
    <row r="106715" spans="27:27">
      <c r="AA106715" s="271"/>
    </row>
    <row r="106716" spans="27:27">
      <c r="AA106716" s="271"/>
    </row>
    <row r="106717" spans="27:27">
      <c r="AA106717" s="271"/>
    </row>
    <row r="106718" spans="27:27">
      <c r="AA106718" s="271"/>
    </row>
    <row r="106719" spans="27:27">
      <c r="AA106719" s="271"/>
    </row>
    <row r="106720" spans="27:27">
      <c r="AA106720" s="271"/>
    </row>
    <row r="106721" spans="27:27">
      <c r="AA106721" s="271"/>
    </row>
    <row r="106722" spans="27:27">
      <c r="AA106722" s="271"/>
    </row>
    <row r="106723" spans="27:27">
      <c r="AA106723" s="271"/>
    </row>
    <row r="106724" spans="27:27">
      <c r="AA106724" s="271"/>
    </row>
    <row r="106725" spans="27:27">
      <c r="AA106725" s="271"/>
    </row>
    <row r="106726" spans="27:27">
      <c r="AA106726" s="271"/>
    </row>
    <row r="106727" spans="27:27">
      <c r="AA106727" s="271"/>
    </row>
    <row r="106728" spans="27:27">
      <c r="AA106728" s="271"/>
    </row>
    <row r="106729" spans="27:27">
      <c r="AA106729" s="271"/>
    </row>
    <row r="106730" spans="27:27">
      <c r="AA106730" s="271"/>
    </row>
    <row r="106731" spans="27:27">
      <c r="AA106731" s="271"/>
    </row>
    <row r="106732" spans="27:27">
      <c r="AA106732" s="271"/>
    </row>
    <row r="106733" spans="27:27">
      <c r="AA106733" s="271"/>
    </row>
    <row r="106734" spans="27:27">
      <c r="AA106734" s="271"/>
    </row>
    <row r="106735" spans="27:27">
      <c r="AA106735" s="271"/>
    </row>
    <row r="106736" spans="27:27">
      <c r="AA106736" s="271"/>
    </row>
    <row r="106737" spans="27:27">
      <c r="AA106737" s="271"/>
    </row>
    <row r="106738" spans="27:27">
      <c r="AA106738" s="271"/>
    </row>
    <row r="106739" spans="27:27">
      <c r="AA106739" s="271"/>
    </row>
    <row r="106740" spans="27:27">
      <c r="AA106740" s="271"/>
    </row>
    <row r="106741" spans="27:27">
      <c r="AA106741" s="271"/>
    </row>
    <row r="106742" spans="27:27">
      <c r="AA106742" s="271"/>
    </row>
    <row r="106743" spans="27:27">
      <c r="AA106743" s="271"/>
    </row>
    <row r="106744" spans="27:27">
      <c r="AA106744" s="271"/>
    </row>
    <row r="106745" spans="27:27">
      <c r="AA106745" s="271"/>
    </row>
    <row r="106746" spans="27:27">
      <c r="AA106746" s="271"/>
    </row>
    <row r="106747" spans="27:27">
      <c r="AA106747" s="271"/>
    </row>
    <row r="106748" spans="27:27">
      <c r="AA106748" s="271"/>
    </row>
    <row r="106749" spans="27:27">
      <c r="AA106749" s="271"/>
    </row>
    <row r="106750" spans="27:27">
      <c r="AA106750" s="271"/>
    </row>
    <row r="106751" spans="27:27">
      <c r="AA106751" s="271"/>
    </row>
    <row r="106752" spans="27:27">
      <c r="AA106752" s="271"/>
    </row>
    <row r="106753" spans="27:27">
      <c r="AA106753" s="271"/>
    </row>
    <row r="106754" spans="27:27">
      <c r="AA106754" s="271"/>
    </row>
    <row r="106755" spans="27:27">
      <c r="AA106755" s="271"/>
    </row>
    <row r="106756" spans="27:27">
      <c r="AA106756" s="271"/>
    </row>
    <row r="106757" spans="27:27">
      <c r="AA106757" s="271"/>
    </row>
    <row r="106758" spans="27:27">
      <c r="AA106758" s="271"/>
    </row>
    <row r="106759" spans="27:27">
      <c r="AA106759" s="271"/>
    </row>
    <row r="106760" spans="27:27">
      <c r="AA106760" s="271"/>
    </row>
    <row r="106761" spans="27:27">
      <c r="AA106761" s="271"/>
    </row>
    <row r="106762" spans="27:27">
      <c r="AA106762" s="271"/>
    </row>
    <row r="106763" spans="27:27">
      <c r="AA106763" s="271"/>
    </row>
    <row r="106764" spans="27:27">
      <c r="AA106764" s="271"/>
    </row>
    <row r="106765" spans="27:27">
      <c r="AA106765" s="271"/>
    </row>
    <row r="106766" spans="27:27">
      <c r="AA106766" s="271"/>
    </row>
    <row r="106767" spans="27:27">
      <c r="AA106767" s="271"/>
    </row>
    <row r="106768" spans="27:27">
      <c r="AA106768" s="271"/>
    </row>
    <row r="106769" spans="27:27">
      <c r="AA106769" s="271"/>
    </row>
    <row r="106770" spans="27:27">
      <c r="AA106770" s="271"/>
    </row>
    <row r="106771" spans="27:27">
      <c r="AA106771" s="271"/>
    </row>
    <row r="106772" spans="27:27">
      <c r="AA106772" s="271"/>
    </row>
    <row r="106773" spans="27:27">
      <c r="AA106773" s="271"/>
    </row>
    <row r="106774" spans="27:27">
      <c r="AA106774" s="271"/>
    </row>
    <row r="106775" spans="27:27">
      <c r="AA106775" s="271"/>
    </row>
    <row r="106776" spans="27:27">
      <c r="AA106776" s="271"/>
    </row>
    <row r="106777" spans="27:27">
      <c r="AA106777" s="271"/>
    </row>
    <row r="106778" spans="27:27">
      <c r="AA106778" s="271"/>
    </row>
    <row r="106779" spans="27:27">
      <c r="AA106779" s="271"/>
    </row>
    <row r="106780" spans="27:27">
      <c r="AA106780" s="271"/>
    </row>
    <row r="106781" spans="27:27">
      <c r="AA106781" s="271"/>
    </row>
    <row r="106782" spans="27:27">
      <c r="AA106782" s="271"/>
    </row>
    <row r="106783" spans="27:27">
      <c r="AA106783" s="271"/>
    </row>
    <row r="106784" spans="27:27">
      <c r="AA106784" s="271"/>
    </row>
    <row r="106785" spans="27:27">
      <c r="AA106785" s="271"/>
    </row>
    <row r="106786" spans="27:27">
      <c r="AA106786" s="271"/>
    </row>
    <row r="106787" spans="27:27">
      <c r="AA106787" s="271"/>
    </row>
    <row r="106788" spans="27:27">
      <c r="AA106788" s="271"/>
    </row>
    <row r="106789" spans="27:27">
      <c r="AA106789" s="271"/>
    </row>
    <row r="106790" spans="27:27">
      <c r="AA106790" s="271"/>
    </row>
    <row r="106791" spans="27:27">
      <c r="AA106791" s="271"/>
    </row>
    <row r="106792" spans="27:27">
      <c r="AA106792" s="271"/>
    </row>
    <row r="106793" spans="27:27">
      <c r="AA106793" s="271"/>
    </row>
    <row r="106794" spans="27:27">
      <c r="AA106794" s="271"/>
    </row>
    <row r="106795" spans="27:27">
      <c r="AA106795" s="271"/>
    </row>
    <row r="106796" spans="27:27">
      <c r="AA106796" s="271"/>
    </row>
    <row r="106797" spans="27:27">
      <c r="AA106797" s="271"/>
    </row>
    <row r="106798" spans="27:27">
      <c r="AA106798" s="271"/>
    </row>
    <row r="106799" spans="27:27">
      <c r="AA106799" s="271"/>
    </row>
    <row r="106800" spans="27:27">
      <c r="AA106800" s="271"/>
    </row>
    <row r="106801" spans="27:27">
      <c r="AA106801" s="271"/>
    </row>
    <row r="106802" spans="27:27">
      <c r="AA106802" s="271"/>
    </row>
    <row r="106803" spans="27:27">
      <c r="AA106803" s="271"/>
    </row>
    <row r="106804" spans="27:27">
      <c r="AA106804" s="271"/>
    </row>
    <row r="106805" spans="27:27">
      <c r="AA106805" s="271"/>
    </row>
    <row r="106806" spans="27:27">
      <c r="AA106806" s="271"/>
    </row>
    <row r="106807" spans="27:27">
      <c r="AA106807" s="271"/>
    </row>
    <row r="106808" spans="27:27">
      <c r="AA106808" s="271"/>
    </row>
    <row r="106809" spans="27:27">
      <c r="AA106809" s="271"/>
    </row>
    <row r="106810" spans="27:27">
      <c r="AA106810" s="271"/>
    </row>
    <row r="106811" spans="27:27">
      <c r="AA106811" s="271"/>
    </row>
    <row r="106812" spans="27:27">
      <c r="AA106812" s="271"/>
    </row>
    <row r="106813" spans="27:27">
      <c r="AA106813" s="271"/>
    </row>
    <row r="106814" spans="27:27">
      <c r="AA106814" s="271"/>
    </row>
    <row r="106815" spans="27:27">
      <c r="AA106815" s="271"/>
    </row>
    <row r="106816" spans="27:27">
      <c r="AA106816" s="271"/>
    </row>
    <row r="106817" spans="27:27">
      <c r="AA106817" s="271"/>
    </row>
    <row r="106818" spans="27:27">
      <c r="AA106818" s="271"/>
    </row>
    <row r="106819" spans="27:27">
      <c r="AA106819" s="271"/>
    </row>
    <row r="106820" spans="27:27">
      <c r="AA106820" s="271"/>
    </row>
    <row r="106821" spans="27:27">
      <c r="AA106821" s="271"/>
    </row>
    <row r="106822" spans="27:27">
      <c r="AA106822" s="271"/>
    </row>
    <row r="106823" spans="27:27">
      <c r="AA106823" s="271"/>
    </row>
    <row r="106824" spans="27:27">
      <c r="AA106824" s="271"/>
    </row>
    <row r="106825" spans="27:27">
      <c r="AA106825" s="271"/>
    </row>
    <row r="106826" spans="27:27">
      <c r="AA106826" s="271"/>
    </row>
    <row r="106827" spans="27:27">
      <c r="AA106827" s="271"/>
    </row>
    <row r="106828" spans="27:27">
      <c r="AA106828" s="271"/>
    </row>
    <row r="106829" spans="27:27">
      <c r="AA106829" s="271"/>
    </row>
    <row r="106830" spans="27:27">
      <c r="AA106830" s="271"/>
    </row>
    <row r="106831" spans="27:27">
      <c r="AA106831" s="271"/>
    </row>
    <row r="106832" spans="27:27">
      <c r="AA106832" s="271"/>
    </row>
    <row r="106833" spans="27:27">
      <c r="AA106833" s="271"/>
    </row>
    <row r="106834" spans="27:27">
      <c r="AA106834" s="271"/>
    </row>
    <row r="106835" spans="27:27">
      <c r="AA106835" s="271"/>
    </row>
    <row r="106836" spans="27:27">
      <c r="AA106836" s="271"/>
    </row>
    <row r="106837" spans="27:27">
      <c r="AA106837" s="271"/>
    </row>
    <row r="106838" spans="27:27">
      <c r="AA106838" s="271"/>
    </row>
    <row r="106839" spans="27:27">
      <c r="AA106839" s="271"/>
    </row>
    <row r="106840" spans="27:27">
      <c r="AA106840" s="271"/>
    </row>
    <row r="106841" spans="27:27">
      <c r="AA106841" s="271"/>
    </row>
    <row r="106842" spans="27:27">
      <c r="AA106842" s="271"/>
    </row>
    <row r="106843" spans="27:27">
      <c r="AA106843" s="271"/>
    </row>
    <row r="106844" spans="27:27">
      <c r="AA106844" s="271"/>
    </row>
    <row r="106845" spans="27:27">
      <c r="AA106845" s="271"/>
    </row>
    <row r="106846" spans="27:27">
      <c r="AA106846" s="271"/>
    </row>
    <row r="106847" spans="27:27">
      <c r="AA106847" s="271"/>
    </row>
    <row r="106848" spans="27:27">
      <c r="AA106848" s="271"/>
    </row>
    <row r="106849" spans="27:27">
      <c r="AA106849" s="271"/>
    </row>
    <row r="106850" spans="27:27">
      <c r="AA106850" s="271"/>
    </row>
    <row r="106851" spans="27:27">
      <c r="AA106851" s="271"/>
    </row>
    <row r="106852" spans="27:27">
      <c r="AA106852" s="271"/>
    </row>
    <row r="106853" spans="27:27">
      <c r="AA106853" s="271"/>
    </row>
    <row r="106854" spans="27:27">
      <c r="AA106854" s="271"/>
    </row>
    <row r="106855" spans="27:27">
      <c r="AA106855" s="271"/>
    </row>
    <row r="106856" spans="27:27">
      <c r="AA106856" s="271"/>
    </row>
    <row r="106857" spans="27:27">
      <c r="AA106857" s="271"/>
    </row>
    <row r="106858" spans="27:27">
      <c r="AA106858" s="271"/>
    </row>
    <row r="106859" spans="27:27">
      <c r="AA106859" s="271"/>
    </row>
    <row r="106860" spans="27:27">
      <c r="AA106860" s="271"/>
    </row>
    <row r="106861" spans="27:27">
      <c r="AA106861" s="271"/>
    </row>
    <row r="106862" spans="27:27">
      <c r="AA106862" s="271"/>
    </row>
    <row r="106863" spans="27:27">
      <c r="AA106863" s="271"/>
    </row>
    <row r="106864" spans="27:27">
      <c r="AA106864" s="271"/>
    </row>
    <row r="106865" spans="27:27">
      <c r="AA106865" s="271"/>
    </row>
    <row r="106866" spans="27:27">
      <c r="AA106866" s="271"/>
    </row>
    <row r="106867" spans="27:27">
      <c r="AA106867" s="271"/>
    </row>
    <row r="106868" spans="27:27">
      <c r="AA106868" s="271"/>
    </row>
    <row r="106869" spans="27:27">
      <c r="AA106869" s="271"/>
    </row>
    <row r="106870" spans="27:27">
      <c r="AA106870" s="271"/>
    </row>
    <row r="106871" spans="27:27">
      <c r="AA106871" s="271"/>
    </row>
    <row r="106872" spans="27:27">
      <c r="AA106872" s="271"/>
    </row>
    <row r="106873" spans="27:27">
      <c r="AA106873" s="271"/>
    </row>
    <row r="106874" spans="27:27">
      <c r="AA106874" s="271"/>
    </row>
    <row r="106875" spans="27:27">
      <c r="AA106875" s="271"/>
    </row>
    <row r="106876" spans="27:27">
      <c r="AA106876" s="271"/>
    </row>
    <row r="106877" spans="27:27">
      <c r="AA106877" s="271"/>
    </row>
    <row r="106878" spans="27:27">
      <c r="AA106878" s="271"/>
    </row>
    <row r="106879" spans="27:27">
      <c r="AA106879" s="271"/>
    </row>
    <row r="106880" spans="27:27">
      <c r="AA106880" s="271"/>
    </row>
    <row r="106881" spans="27:27">
      <c r="AA106881" s="271"/>
    </row>
    <row r="106882" spans="27:27">
      <c r="AA106882" s="271"/>
    </row>
    <row r="106883" spans="27:27">
      <c r="AA106883" s="271"/>
    </row>
    <row r="106884" spans="27:27">
      <c r="AA106884" s="271"/>
    </row>
    <row r="106885" spans="27:27">
      <c r="AA106885" s="271"/>
    </row>
    <row r="106886" spans="27:27">
      <c r="AA106886" s="271"/>
    </row>
    <row r="106887" spans="27:27">
      <c r="AA106887" s="271"/>
    </row>
    <row r="106888" spans="27:27">
      <c r="AA106888" s="271"/>
    </row>
    <row r="106889" spans="27:27">
      <c r="AA106889" s="271"/>
    </row>
    <row r="106890" spans="27:27">
      <c r="AA106890" s="271"/>
    </row>
    <row r="106891" spans="27:27">
      <c r="AA106891" s="271"/>
    </row>
    <row r="106892" spans="27:27">
      <c r="AA106892" s="271"/>
    </row>
    <row r="106893" spans="27:27">
      <c r="AA106893" s="271"/>
    </row>
    <row r="106894" spans="27:27">
      <c r="AA106894" s="271"/>
    </row>
    <row r="106895" spans="27:27">
      <c r="AA106895" s="271"/>
    </row>
    <row r="106896" spans="27:27">
      <c r="AA106896" s="271"/>
    </row>
    <row r="106897" spans="27:27">
      <c r="AA106897" s="271"/>
    </row>
    <row r="106898" spans="27:27">
      <c r="AA106898" s="271"/>
    </row>
    <row r="106899" spans="27:27">
      <c r="AA106899" s="271"/>
    </row>
    <row r="106900" spans="27:27">
      <c r="AA106900" s="271"/>
    </row>
    <row r="106901" spans="27:27">
      <c r="AA106901" s="271"/>
    </row>
    <row r="106902" spans="27:27">
      <c r="AA106902" s="271"/>
    </row>
    <row r="106903" spans="27:27">
      <c r="AA106903" s="271"/>
    </row>
    <row r="106904" spans="27:27">
      <c r="AA106904" s="271"/>
    </row>
    <row r="106905" spans="27:27">
      <c r="AA106905" s="271"/>
    </row>
    <row r="106906" spans="27:27">
      <c r="AA106906" s="271"/>
    </row>
    <row r="106907" spans="27:27">
      <c r="AA106907" s="271"/>
    </row>
    <row r="106908" spans="27:27">
      <c r="AA106908" s="271"/>
    </row>
    <row r="106909" spans="27:27">
      <c r="AA106909" s="271"/>
    </row>
    <row r="106910" spans="27:27">
      <c r="AA106910" s="271"/>
    </row>
    <row r="106911" spans="27:27">
      <c r="AA106911" s="271"/>
    </row>
    <row r="106912" spans="27:27">
      <c r="AA106912" s="271"/>
    </row>
    <row r="106913" spans="27:27">
      <c r="AA106913" s="271"/>
    </row>
    <row r="106914" spans="27:27">
      <c r="AA106914" s="271"/>
    </row>
    <row r="106915" spans="27:27">
      <c r="AA106915" s="271"/>
    </row>
    <row r="106916" spans="27:27">
      <c r="AA106916" s="271"/>
    </row>
    <row r="106917" spans="27:27">
      <c r="AA106917" s="271"/>
    </row>
    <row r="106918" spans="27:27">
      <c r="AA106918" s="271"/>
    </row>
    <row r="106919" spans="27:27">
      <c r="AA106919" s="271"/>
    </row>
    <row r="106920" spans="27:27">
      <c r="AA106920" s="271"/>
    </row>
    <row r="106921" spans="27:27">
      <c r="AA106921" s="271"/>
    </row>
    <row r="106922" spans="27:27">
      <c r="AA106922" s="271"/>
    </row>
    <row r="106923" spans="27:27">
      <c r="AA106923" s="271"/>
    </row>
    <row r="106924" spans="27:27">
      <c r="AA106924" s="271"/>
    </row>
    <row r="106925" spans="27:27">
      <c r="AA106925" s="271"/>
    </row>
    <row r="106926" spans="27:27">
      <c r="AA106926" s="271"/>
    </row>
    <row r="106927" spans="27:27">
      <c r="AA106927" s="271"/>
    </row>
    <row r="106928" spans="27:27">
      <c r="AA106928" s="271"/>
    </row>
    <row r="106929" spans="27:27">
      <c r="AA106929" s="271"/>
    </row>
    <row r="106930" spans="27:27">
      <c r="AA106930" s="271"/>
    </row>
    <row r="106931" spans="27:27">
      <c r="AA106931" s="271"/>
    </row>
    <row r="106932" spans="27:27">
      <c r="AA106932" s="271"/>
    </row>
    <row r="106933" spans="27:27">
      <c r="AA106933" s="271"/>
    </row>
    <row r="106934" spans="27:27">
      <c r="AA106934" s="271"/>
    </row>
    <row r="106935" spans="27:27">
      <c r="AA106935" s="271"/>
    </row>
    <row r="106936" spans="27:27">
      <c r="AA106936" s="271"/>
    </row>
    <row r="106937" spans="27:27">
      <c r="AA106937" s="271"/>
    </row>
    <row r="106938" spans="27:27">
      <c r="AA106938" s="271"/>
    </row>
    <row r="106939" spans="27:27">
      <c r="AA106939" s="271"/>
    </row>
    <row r="106940" spans="27:27">
      <c r="AA106940" s="271"/>
    </row>
    <row r="106941" spans="27:27">
      <c r="AA106941" s="271"/>
    </row>
    <row r="106942" spans="27:27">
      <c r="AA106942" s="271"/>
    </row>
    <row r="106943" spans="27:27">
      <c r="AA106943" s="271"/>
    </row>
    <row r="106944" spans="27:27">
      <c r="AA106944" s="271"/>
    </row>
    <row r="106945" spans="27:27">
      <c r="AA106945" s="271"/>
    </row>
    <row r="106946" spans="27:27">
      <c r="AA106946" s="271"/>
    </row>
    <row r="106947" spans="27:27">
      <c r="AA106947" s="271"/>
    </row>
    <row r="106948" spans="27:27">
      <c r="AA106948" s="271"/>
    </row>
    <row r="106949" spans="27:27">
      <c r="AA106949" s="271"/>
    </row>
    <row r="106950" spans="27:27">
      <c r="AA106950" s="271"/>
    </row>
    <row r="106951" spans="27:27">
      <c r="AA106951" s="271"/>
    </row>
    <row r="106952" spans="27:27">
      <c r="AA106952" s="271"/>
    </row>
    <row r="106953" spans="27:27">
      <c r="AA106953" s="271"/>
    </row>
    <row r="106954" spans="27:27">
      <c r="AA106954" s="271"/>
    </row>
    <row r="106955" spans="27:27">
      <c r="AA106955" s="271"/>
    </row>
    <row r="106956" spans="27:27">
      <c r="AA106956" s="271"/>
    </row>
    <row r="106957" spans="27:27">
      <c r="AA106957" s="271"/>
    </row>
    <row r="106958" spans="27:27">
      <c r="AA106958" s="271"/>
    </row>
    <row r="106959" spans="27:27">
      <c r="AA106959" s="271"/>
    </row>
    <row r="106960" spans="27:27">
      <c r="AA106960" s="271"/>
    </row>
    <row r="106961" spans="27:27">
      <c r="AA106961" s="271"/>
    </row>
    <row r="106962" spans="27:27">
      <c r="AA106962" s="271"/>
    </row>
    <row r="106963" spans="27:27">
      <c r="AA106963" s="271"/>
    </row>
    <row r="106964" spans="27:27">
      <c r="AA106964" s="271"/>
    </row>
    <row r="106965" spans="27:27">
      <c r="AA106965" s="271"/>
    </row>
    <row r="106966" spans="27:27">
      <c r="AA106966" s="271"/>
    </row>
    <row r="106967" spans="27:27">
      <c r="AA106967" s="271"/>
    </row>
    <row r="106968" spans="27:27">
      <c r="AA106968" s="271"/>
    </row>
    <row r="106969" spans="27:27">
      <c r="AA106969" s="271"/>
    </row>
    <row r="106970" spans="27:27">
      <c r="AA106970" s="271"/>
    </row>
    <row r="106971" spans="27:27">
      <c r="AA106971" s="271"/>
    </row>
    <row r="106972" spans="27:27">
      <c r="AA106972" s="271"/>
    </row>
    <row r="106973" spans="27:27">
      <c r="AA106973" s="271"/>
    </row>
    <row r="106974" spans="27:27">
      <c r="AA106974" s="271"/>
    </row>
    <row r="106975" spans="27:27">
      <c r="AA106975" s="271"/>
    </row>
    <row r="106976" spans="27:27">
      <c r="AA106976" s="271"/>
    </row>
    <row r="106977" spans="27:27">
      <c r="AA106977" s="271"/>
    </row>
    <row r="106978" spans="27:27">
      <c r="AA106978" s="271"/>
    </row>
    <row r="106979" spans="27:27">
      <c r="AA106979" s="271"/>
    </row>
    <row r="106980" spans="27:27">
      <c r="AA106980" s="271"/>
    </row>
    <row r="106981" spans="27:27">
      <c r="AA106981" s="271"/>
    </row>
    <row r="106982" spans="27:27">
      <c r="AA106982" s="271"/>
    </row>
    <row r="106983" spans="27:27">
      <c r="AA106983" s="271"/>
    </row>
    <row r="106984" spans="27:27">
      <c r="AA106984" s="271"/>
    </row>
    <row r="106985" spans="27:27">
      <c r="AA106985" s="271"/>
    </row>
    <row r="106986" spans="27:27">
      <c r="AA106986" s="271"/>
    </row>
    <row r="106987" spans="27:27">
      <c r="AA106987" s="271"/>
    </row>
    <row r="106988" spans="27:27">
      <c r="AA106988" s="271"/>
    </row>
    <row r="106989" spans="27:27">
      <c r="AA106989" s="271"/>
    </row>
    <row r="106990" spans="27:27">
      <c r="AA106990" s="271"/>
    </row>
    <row r="106991" spans="27:27">
      <c r="AA106991" s="271"/>
    </row>
    <row r="106992" spans="27:27">
      <c r="AA106992" s="271"/>
    </row>
    <row r="106993" spans="27:27">
      <c r="AA106993" s="271"/>
    </row>
    <row r="106994" spans="27:27">
      <c r="AA106994" s="271"/>
    </row>
    <row r="106995" spans="27:27">
      <c r="AA106995" s="271"/>
    </row>
    <row r="106996" spans="27:27">
      <c r="AA106996" s="271"/>
    </row>
    <row r="106997" spans="27:27">
      <c r="AA106997" s="271"/>
    </row>
    <row r="106998" spans="27:27">
      <c r="AA106998" s="271"/>
    </row>
    <row r="106999" spans="27:27">
      <c r="AA106999" s="271"/>
    </row>
    <row r="107000" spans="27:27">
      <c r="AA107000" s="271"/>
    </row>
    <row r="107001" spans="27:27">
      <c r="AA107001" s="271"/>
    </row>
    <row r="107002" spans="27:27">
      <c r="AA107002" s="271"/>
    </row>
    <row r="107003" spans="27:27">
      <c r="AA107003" s="271"/>
    </row>
    <row r="107004" spans="27:27">
      <c r="AA107004" s="271"/>
    </row>
    <row r="107005" spans="27:27">
      <c r="AA107005" s="271"/>
    </row>
    <row r="107006" spans="27:27">
      <c r="AA107006" s="271"/>
    </row>
    <row r="107007" spans="27:27">
      <c r="AA107007" s="271"/>
    </row>
    <row r="107008" spans="27:27">
      <c r="AA107008" s="271"/>
    </row>
    <row r="107009" spans="27:27">
      <c r="AA107009" s="271"/>
    </row>
    <row r="107010" spans="27:27">
      <c r="AA107010" s="271"/>
    </row>
    <row r="107011" spans="27:27">
      <c r="AA107011" s="271"/>
    </row>
    <row r="107012" spans="27:27">
      <c r="AA107012" s="271"/>
    </row>
    <row r="107013" spans="27:27">
      <c r="AA107013" s="271"/>
    </row>
    <row r="107014" spans="27:27">
      <c r="AA107014" s="271"/>
    </row>
    <row r="107015" spans="27:27">
      <c r="AA107015" s="271"/>
    </row>
    <row r="107016" spans="27:27">
      <c r="AA107016" s="271"/>
    </row>
    <row r="107017" spans="27:27">
      <c r="AA107017" s="271"/>
    </row>
    <row r="107018" spans="27:27">
      <c r="AA107018" s="271"/>
    </row>
    <row r="107019" spans="27:27">
      <c r="AA107019" s="271"/>
    </row>
    <row r="107020" spans="27:27">
      <c r="AA107020" s="271"/>
    </row>
    <row r="107021" spans="27:27">
      <c r="AA107021" s="271"/>
    </row>
    <row r="107022" spans="27:27">
      <c r="AA107022" s="271"/>
    </row>
    <row r="107023" spans="27:27">
      <c r="AA107023" s="271"/>
    </row>
    <row r="107024" spans="27:27">
      <c r="AA107024" s="271"/>
    </row>
    <row r="107025" spans="27:27">
      <c r="AA107025" s="271"/>
    </row>
    <row r="107026" spans="27:27">
      <c r="AA107026" s="271"/>
    </row>
    <row r="107027" spans="27:27">
      <c r="AA107027" s="271"/>
    </row>
    <row r="107028" spans="27:27">
      <c r="AA107028" s="271"/>
    </row>
    <row r="107029" spans="27:27">
      <c r="AA107029" s="271"/>
    </row>
    <row r="107030" spans="27:27">
      <c r="AA107030" s="271"/>
    </row>
    <row r="107031" spans="27:27">
      <c r="AA107031" s="271"/>
    </row>
    <row r="107032" spans="27:27">
      <c r="AA107032" s="271"/>
    </row>
    <row r="107033" spans="27:27">
      <c r="AA107033" s="271"/>
    </row>
    <row r="107034" spans="27:27">
      <c r="AA107034" s="271"/>
    </row>
    <row r="107035" spans="27:27">
      <c r="AA107035" s="271"/>
    </row>
    <row r="107036" spans="27:27">
      <c r="AA107036" s="271"/>
    </row>
    <row r="107037" spans="27:27">
      <c r="AA107037" s="271"/>
    </row>
    <row r="107038" spans="27:27">
      <c r="AA107038" s="271"/>
    </row>
    <row r="107039" spans="27:27">
      <c r="AA107039" s="271"/>
    </row>
    <row r="107040" spans="27:27">
      <c r="AA107040" s="271"/>
    </row>
    <row r="107041" spans="27:27">
      <c r="AA107041" s="271"/>
    </row>
    <row r="107042" spans="27:27">
      <c r="AA107042" s="271"/>
    </row>
    <row r="107043" spans="27:27">
      <c r="AA107043" s="271"/>
    </row>
    <row r="107044" spans="27:27">
      <c r="AA107044" s="271"/>
    </row>
    <row r="107045" spans="27:27">
      <c r="AA107045" s="271"/>
    </row>
    <row r="107046" spans="27:27">
      <c r="AA107046" s="271"/>
    </row>
    <row r="107047" spans="27:27">
      <c r="AA107047" s="271"/>
    </row>
    <row r="107048" spans="27:27">
      <c r="AA107048" s="271"/>
    </row>
    <row r="107049" spans="27:27">
      <c r="AA107049" s="271"/>
    </row>
    <row r="107050" spans="27:27">
      <c r="AA107050" s="271"/>
    </row>
    <row r="107051" spans="27:27">
      <c r="AA107051" s="271"/>
    </row>
    <row r="107052" spans="27:27">
      <c r="AA107052" s="271"/>
    </row>
    <row r="107053" spans="27:27">
      <c r="AA107053" s="271"/>
    </row>
    <row r="107054" spans="27:27">
      <c r="AA107054" s="271"/>
    </row>
    <row r="107055" spans="27:27">
      <c r="AA107055" s="271"/>
    </row>
    <row r="107056" spans="27:27">
      <c r="AA107056" s="271"/>
    </row>
    <row r="107057" spans="27:27">
      <c r="AA107057" s="271"/>
    </row>
    <row r="107058" spans="27:27">
      <c r="AA107058" s="271"/>
    </row>
    <row r="107059" spans="27:27">
      <c r="AA107059" s="271"/>
    </row>
    <row r="107060" spans="27:27">
      <c r="AA107060" s="271"/>
    </row>
    <row r="107061" spans="27:27">
      <c r="AA107061" s="271"/>
    </row>
    <row r="107062" spans="27:27">
      <c r="AA107062" s="271"/>
    </row>
    <row r="107063" spans="27:27">
      <c r="AA107063" s="271"/>
    </row>
    <row r="107064" spans="27:27">
      <c r="AA107064" s="271"/>
    </row>
    <row r="107065" spans="27:27">
      <c r="AA107065" s="271"/>
    </row>
    <row r="107066" spans="27:27">
      <c r="AA107066" s="271"/>
    </row>
    <row r="107067" spans="27:27">
      <c r="AA107067" s="271"/>
    </row>
    <row r="107068" spans="27:27">
      <c r="AA107068" s="271"/>
    </row>
    <row r="107069" spans="27:27">
      <c r="AA107069" s="271"/>
    </row>
    <row r="107070" spans="27:27">
      <c r="AA107070" s="271"/>
    </row>
    <row r="107071" spans="27:27">
      <c r="AA107071" s="271"/>
    </row>
    <row r="107072" spans="27:27">
      <c r="AA107072" s="271"/>
    </row>
    <row r="107073" spans="27:27">
      <c r="AA107073" s="271"/>
    </row>
    <row r="107074" spans="27:27">
      <c r="AA107074" s="271"/>
    </row>
    <row r="107075" spans="27:27">
      <c r="AA107075" s="271"/>
    </row>
    <row r="107076" spans="27:27">
      <c r="AA107076" s="271"/>
    </row>
    <row r="107077" spans="27:27">
      <c r="AA107077" s="271"/>
    </row>
    <row r="107078" spans="27:27">
      <c r="AA107078" s="271"/>
    </row>
    <row r="107079" spans="27:27">
      <c r="AA107079" s="271"/>
    </row>
    <row r="107080" spans="27:27">
      <c r="AA107080" s="271"/>
    </row>
    <row r="107081" spans="27:27">
      <c r="AA107081" s="271"/>
    </row>
    <row r="107082" spans="27:27">
      <c r="AA107082" s="271"/>
    </row>
    <row r="107083" spans="27:27">
      <c r="AA107083" s="271"/>
    </row>
    <row r="107084" spans="27:27">
      <c r="AA107084" s="271"/>
    </row>
    <row r="107085" spans="27:27">
      <c r="AA107085" s="271"/>
    </row>
    <row r="107086" spans="27:27">
      <c r="AA107086" s="271"/>
    </row>
    <row r="107087" spans="27:27">
      <c r="AA107087" s="271"/>
    </row>
    <row r="107088" spans="27:27">
      <c r="AA107088" s="271"/>
    </row>
    <row r="107089" spans="27:27">
      <c r="AA107089" s="271"/>
    </row>
    <row r="107090" spans="27:27">
      <c r="AA107090" s="271"/>
    </row>
    <row r="107091" spans="27:27">
      <c r="AA107091" s="271"/>
    </row>
    <row r="107092" spans="27:27">
      <c r="AA107092" s="271"/>
    </row>
    <row r="107093" spans="27:27">
      <c r="AA107093" s="271"/>
    </row>
    <row r="107094" spans="27:27">
      <c r="AA107094" s="271"/>
    </row>
    <row r="107095" spans="27:27">
      <c r="AA107095" s="271"/>
    </row>
    <row r="107096" spans="27:27">
      <c r="AA107096" s="271"/>
    </row>
    <row r="107097" spans="27:27">
      <c r="AA107097" s="271"/>
    </row>
    <row r="107098" spans="27:27">
      <c r="AA107098" s="271"/>
    </row>
    <row r="107099" spans="27:27">
      <c r="AA107099" s="271"/>
    </row>
    <row r="107100" spans="27:27">
      <c r="AA107100" s="271"/>
    </row>
    <row r="107101" spans="27:27">
      <c r="AA107101" s="271"/>
    </row>
    <row r="107102" spans="27:27">
      <c r="AA107102" s="271"/>
    </row>
    <row r="107103" spans="27:27">
      <c r="AA107103" s="271"/>
    </row>
    <row r="107104" spans="27:27">
      <c r="AA107104" s="271"/>
    </row>
    <row r="107105" spans="27:27">
      <c r="AA107105" s="271"/>
    </row>
    <row r="107106" spans="27:27">
      <c r="AA107106" s="271"/>
    </row>
    <row r="107107" spans="27:27">
      <c r="AA107107" s="271"/>
    </row>
    <row r="107108" spans="27:27">
      <c r="AA107108" s="271"/>
    </row>
    <row r="107109" spans="27:27">
      <c r="AA107109" s="271"/>
    </row>
    <row r="107110" spans="27:27">
      <c r="AA107110" s="271"/>
    </row>
    <row r="107111" spans="27:27">
      <c r="AA107111" s="271"/>
    </row>
    <row r="107112" spans="27:27">
      <c r="AA107112" s="271"/>
    </row>
    <row r="107113" spans="27:27">
      <c r="AA107113" s="271"/>
    </row>
    <row r="107114" spans="27:27">
      <c r="AA107114" s="271"/>
    </row>
    <row r="107115" spans="27:27">
      <c r="AA107115" s="271"/>
    </row>
    <row r="107116" spans="27:27">
      <c r="AA107116" s="271"/>
    </row>
    <row r="107117" spans="27:27">
      <c r="AA107117" s="271"/>
    </row>
    <row r="107118" spans="27:27">
      <c r="AA107118" s="271"/>
    </row>
    <row r="107119" spans="27:27">
      <c r="AA107119" s="271"/>
    </row>
    <row r="107120" spans="27:27">
      <c r="AA107120" s="271"/>
    </row>
    <row r="107121" spans="27:27">
      <c r="AA107121" s="271"/>
    </row>
    <row r="107122" spans="27:27">
      <c r="AA107122" s="271"/>
    </row>
    <row r="107123" spans="27:27">
      <c r="AA107123" s="271"/>
    </row>
    <row r="107124" spans="27:27">
      <c r="AA107124" s="271"/>
    </row>
    <row r="107125" spans="27:27">
      <c r="AA107125" s="271"/>
    </row>
    <row r="107126" spans="27:27">
      <c r="AA107126" s="271"/>
    </row>
    <row r="107127" spans="27:27">
      <c r="AA107127" s="271"/>
    </row>
    <row r="107128" spans="27:27">
      <c r="AA107128" s="271"/>
    </row>
    <row r="107129" spans="27:27">
      <c r="AA107129" s="271"/>
    </row>
    <row r="107130" spans="27:27">
      <c r="AA107130" s="271"/>
    </row>
    <row r="107131" spans="27:27">
      <c r="AA107131" s="271"/>
    </row>
    <row r="107132" spans="27:27">
      <c r="AA107132" s="271"/>
    </row>
    <row r="107133" spans="27:27">
      <c r="AA107133" s="271"/>
    </row>
    <row r="107134" spans="27:27">
      <c r="AA107134" s="271"/>
    </row>
    <row r="107135" spans="27:27">
      <c r="AA107135" s="271"/>
    </row>
    <row r="107136" spans="27:27">
      <c r="AA107136" s="271"/>
    </row>
    <row r="107137" spans="27:27">
      <c r="AA107137" s="271"/>
    </row>
    <row r="107138" spans="27:27">
      <c r="AA107138" s="271"/>
    </row>
    <row r="107139" spans="27:27">
      <c r="AA107139" s="271"/>
    </row>
    <row r="107140" spans="27:27">
      <c r="AA107140" s="271"/>
    </row>
    <row r="107141" spans="27:27">
      <c r="AA107141" s="271"/>
    </row>
    <row r="107142" spans="27:27">
      <c r="AA107142" s="271"/>
    </row>
    <row r="107143" spans="27:27">
      <c r="AA107143" s="271"/>
    </row>
    <row r="107144" spans="27:27">
      <c r="AA107144" s="271"/>
    </row>
    <row r="107145" spans="27:27">
      <c r="AA107145" s="271"/>
    </row>
    <row r="107146" spans="27:27">
      <c r="AA107146" s="271"/>
    </row>
    <row r="107147" spans="27:27">
      <c r="AA107147" s="271"/>
    </row>
    <row r="107148" spans="27:27">
      <c r="AA107148" s="271"/>
    </row>
    <row r="107149" spans="27:27">
      <c r="AA107149" s="271"/>
    </row>
    <row r="107150" spans="27:27">
      <c r="AA107150" s="271"/>
    </row>
    <row r="107151" spans="27:27">
      <c r="AA107151" s="271"/>
    </row>
    <row r="107152" spans="27:27">
      <c r="AA107152" s="271"/>
    </row>
    <row r="107153" spans="27:27">
      <c r="AA107153" s="271"/>
    </row>
    <row r="107154" spans="27:27">
      <c r="AA107154" s="271"/>
    </row>
    <row r="107155" spans="27:27">
      <c r="AA107155" s="271"/>
    </row>
    <row r="107156" spans="27:27">
      <c r="AA107156" s="271"/>
    </row>
    <row r="107157" spans="27:27">
      <c r="AA107157" s="271"/>
    </row>
    <row r="107158" spans="27:27">
      <c r="AA107158" s="271"/>
    </row>
    <row r="107159" spans="27:27">
      <c r="AA107159" s="271"/>
    </row>
    <row r="107160" spans="27:27">
      <c r="AA107160" s="271"/>
    </row>
    <row r="107161" spans="27:27">
      <c r="AA107161" s="271"/>
    </row>
    <row r="107162" spans="27:27">
      <c r="AA107162" s="271"/>
    </row>
    <row r="107163" spans="27:27">
      <c r="AA107163" s="271"/>
    </row>
    <row r="107164" spans="27:27">
      <c r="AA107164" s="271"/>
    </row>
    <row r="107165" spans="27:27">
      <c r="AA107165" s="271"/>
    </row>
    <row r="107166" spans="27:27">
      <c r="AA107166" s="271"/>
    </row>
    <row r="107167" spans="27:27">
      <c r="AA107167" s="271"/>
    </row>
    <row r="107168" spans="27:27">
      <c r="AA107168" s="271"/>
    </row>
    <row r="107169" spans="27:27">
      <c r="AA107169" s="271"/>
    </row>
    <row r="107170" spans="27:27">
      <c r="AA107170" s="271"/>
    </row>
    <row r="107171" spans="27:27">
      <c r="AA107171" s="271"/>
    </row>
    <row r="107172" spans="27:27">
      <c r="AA107172" s="271"/>
    </row>
    <row r="107173" spans="27:27">
      <c r="AA107173" s="271"/>
    </row>
    <row r="107174" spans="27:27">
      <c r="AA107174" s="271"/>
    </row>
    <row r="107175" spans="27:27">
      <c r="AA107175" s="271"/>
    </row>
    <row r="107176" spans="27:27">
      <c r="AA107176" s="271"/>
    </row>
    <row r="107177" spans="27:27">
      <c r="AA107177" s="271"/>
    </row>
    <row r="107178" spans="27:27">
      <c r="AA107178" s="271"/>
    </row>
    <row r="107179" spans="27:27">
      <c r="AA107179" s="271"/>
    </row>
    <row r="107180" spans="27:27">
      <c r="AA107180" s="271"/>
    </row>
    <row r="107181" spans="27:27">
      <c r="AA107181" s="271"/>
    </row>
    <row r="107182" spans="27:27">
      <c r="AA107182" s="271"/>
    </row>
    <row r="107183" spans="27:27">
      <c r="AA107183" s="271"/>
    </row>
    <row r="107184" spans="27:27">
      <c r="AA107184" s="271"/>
    </row>
    <row r="107185" spans="27:27">
      <c r="AA107185" s="271"/>
    </row>
    <row r="107186" spans="27:27">
      <c r="AA107186" s="271"/>
    </row>
    <row r="107187" spans="27:27">
      <c r="AA107187" s="271"/>
    </row>
    <row r="107188" spans="27:27">
      <c r="AA107188" s="271"/>
    </row>
    <row r="107189" spans="27:27">
      <c r="AA107189" s="271"/>
    </row>
    <row r="107190" spans="27:27">
      <c r="AA107190" s="271"/>
    </row>
    <row r="107191" spans="27:27">
      <c r="AA107191" s="271"/>
    </row>
    <row r="107192" spans="27:27">
      <c r="AA107192" s="271"/>
    </row>
    <row r="107193" spans="27:27">
      <c r="AA107193" s="271"/>
    </row>
    <row r="107194" spans="27:27">
      <c r="AA107194" s="271"/>
    </row>
    <row r="107195" spans="27:27">
      <c r="AA107195" s="271"/>
    </row>
    <row r="107196" spans="27:27">
      <c r="AA107196" s="271"/>
    </row>
    <row r="107197" spans="27:27">
      <c r="AA107197" s="271"/>
    </row>
    <row r="107198" spans="27:27">
      <c r="AA107198" s="271"/>
    </row>
    <row r="107199" spans="27:27">
      <c r="AA107199" s="271"/>
    </row>
    <row r="107200" spans="27:27">
      <c r="AA107200" s="271"/>
    </row>
    <row r="107201" spans="27:27">
      <c r="AA107201" s="271"/>
    </row>
    <row r="107202" spans="27:27">
      <c r="AA107202" s="271"/>
    </row>
    <row r="107203" spans="27:27">
      <c r="AA107203" s="271"/>
    </row>
    <row r="107204" spans="27:27">
      <c r="AA107204" s="271"/>
    </row>
    <row r="107205" spans="27:27">
      <c r="AA107205" s="271"/>
    </row>
    <row r="107206" spans="27:27">
      <c r="AA107206" s="271"/>
    </row>
    <row r="107207" spans="27:27">
      <c r="AA107207" s="271"/>
    </row>
    <row r="107208" spans="27:27">
      <c r="AA107208" s="271"/>
    </row>
    <row r="107209" spans="27:27">
      <c r="AA107209" s="271"/>
    </row>
    <row r="107210" spans="27:27">
      <c r="AA107210" s="271"/>
    </row>
    <row r="107211" spans="27:27">
      <c r="AA107211" s="271"/>
    </row>
    <row r="107212" spans="27:27">
      <c r="AA107212" s="271"/>
    </row>
    <row r="107213" spans="27:27">
      <c r="AA107213" s="271"/>
    </row>
    <row r="107214" spans="27:27">
      <c r="AA107214" s="271"/>
    </row>
    <row r="107215" spans="27:27">
      <c r="AA107215" s="271"/>
    </row>
    <row r="107216" spans="27:27">
      <c r="AA107216" s="271"/>
    </row>
    <row r="107217" spans="27:27">
      <c r="AA107217" s="271"/>
    </row>
    <row r="107218" spans="27:27">
      <c r="AA107218" s="271"/>
    </row>
    <row r="107219" spans="27:27">
      <c r="AA107219" s="271"/>
    </row>
    <row r="107220" spans="27:27">
      <c r="AA107220" s="271"/>
    </row>
    <row r="107221" spans="27:27">
      <c r="AA107221" s="271"/>
    </row>
    <row r="107222" spans="27:27">
      <c r="AA107222" s="271"/>
    </row>
    <row r="107223" spans="27:27">
      <c r="AA107223" s="271"/>
    </row>
    <row r="107224" spans="27:27">
      <c r="AA107224" s="271"/>
    </row>
    <row r="107225" spans="27:27">
      <c r="AA107225" s="271"/>
    </row>
    <row r="107226" spans="27:27">
      <c r="AA107226" s="271"/>
    </row>
    <row r="107227" spans="27:27">
      <c r="AA107227" s="271"/>
    </row>
    <row r="107228" spans="27:27">
      <c r="AA107228" s="271"/>
    </row>
    <row r="107229" spans="27:27">
      <c r="AA107229" s="271"/>
    </row>
    <row r="107230" spans="27:27">
      <c r="AA107230" s="271"/>
    </row>
    <row r="107231" spans="27:27">
      <c r="AA107231" s="271"/>
    </row>
    <row r="107232" spans="27:27">
      <c r="AA107232" s="271"/>
    </row>
    <row r="107233" spans="27:27">
      <c r="AA107233" s="271"/>
    </row>
    <row r="107234" spans="27:27">
      <c r="AA107234" s="271"/>
    </row>
    <row r="107235" spans="27:27">
      <c r="AA107235" s="271"/>
    </row>
    <row r="107236" spans="27:27">
      <c r="AA107236" s="271"/>
    </row>
    <row r="107237" spans="27:27">
      <c r="AA107237" s="271"/>
    </row>
    <row r="107238" spans="27:27">
      <c r="AA107238" s="271"/>
    </row>
    <row r="107239" spans="27:27">
      <c r="AA107239" s="271"/>
    </row>
    <row r="107240" spans="27:27">
      <c r="AA107240" s="271"/>
    </row>
    <row r="107241" spans="27:27">
      <c r="AA107241" s="271"/>
    </row>
    <row r="107242" spans="27:27">
      <c r="AA107242" s="271"/>
    </row>
    <row r="107243" spans="27:27">
      <c r="AA107243" s="271"/>
    </row>
    <row r="107244" spans="27:27">
      <c r="AA107244" s="271"/>
    </row>
    <row r="107245" spans="27:27">
      <c r="AA107245" s="271"/>
    </row>
    <row r="107246" spans="27:27">
      <c r="AA107246" s="271"/>
    </row>
    <row r="107247" spans="27:27">
      <c r="AA107247" s="271"/>
    </row>
    <row r="107248" spans="27:27">
      <c r="AA107248" s="271"/>
    </row>
    <row r="107249" spans="27:27">
      <c r="AA107249" s="271"/>
    </row>
    <row r="107250" spans="27:27">
      <c r="AA107250" s="271"/>
    </row>
    <row r="107251" spans="27:27">
      <c r="AA107251" s="271"/>
    </row>
    <row r="107252" spans="27:27">
      <c r="AA107252" s="271"/>
    </row>
    <row r="107253" spans="27:27">
      <c r="AA107253" s="271"/>
    </row>
    <row r="107254" spans="27:27">
      <c r="AA107254" s="271"/>
    </row>
    <row r="107255" spans="27:27">
      <c r="AA107255" s="271"/>
    </row>
    <row r="107256" spans="27:27">
      <c r="AA107256" s="271"/>
    </row>
    <row r="107257" spans="27:27">
      <c r="AA107257" s="271"/>
    </row>
    <row r="107258" spans="27:27">
      <c r="AA107258" s="271"/>
    </row>
    <row r="107259" spans="27:27">
      <c r="AA107259" s="271"/>
    </row>
    <row r="107260" spans="27:27">
      <c r="AA107260" s="271"/>
    </row>
    <row r="107261" spans="27:27">
      <c r="AA107261" s="271"/>
    </row>
    <row r="107262" spans="27:27">
      <c r="AA107262" s="271"/>
    </row>
    <row r="107263" spans="27:27">
      <c r="AA107263" s="271"/>
    </row>
    <row r="107264" spans="27:27">
      <c r="AA107264" s="271"/>
    </row>
    <row r="107265" spans="27:27">
      <c r="AA107265" s="271"/>
    </row>
    <row r="107266" spans="27:27">
      <c r="AA107266" s="271"/>
    </row>
    <row r="107267" spans="27:27">
      <c r="AA107267" s="271"/>
    </row>
    <row r="107268" spans="27:27">
      <c r="AA107268" s="271"/>
    </row>
    <row r="107269" spans="27:27">
      <c r="AA107269" s="271"/>
    </row>
    <row r="107270" spans="27:27">
      <c r="AA107270" s="271"/>
    </row>
    <row r="107271" spans="27:27">
      <c r="AA107271" s="271"/>
    </row>
    <row r="107272" spans="27:27">
      <c r="AA107272" s="271"/>
    </row>
    <row r="107273" spans="27:27">
      <c r="AA107273" s="271"/>
    </row>
    <row r="107274" spans="27:27">
      <c r="AA107274" s="271"/>
    </row>
    <row r="107275" spans="27:27">
      <c r="AA107275" s="271"/>
    </row>
    <row r="107276" spans="27:27">
      <c r="AA107276" s="271"/>
    </row>
    <row r="107277" spans="27:27">
      <c r="AA107277" s="271"/>
    </row>
    <row r="107278" spans="27:27">
      <c r="AA107278" s="271"/>
    </row>
    <row r="107279" spans="27:27">
      <c r="AA107279" s="271"/>
    </row>
    <row r="107280" spans="27:27">
      <c r="AA107280" s="271"/>
    </row>
    <row r="107281" spans="27:27">
      <c r="AA107281" s="271"/>
    </row>
    <row r="107282" spans="27:27">
      <c r="AA107282" s="271"/>
    </row>
    <row r="107283" spans="27:27">
      <c r="AA107283" s="271"/>
    </row>
    <row r="107284" spans="27:27">
      <c r="AA107284" s="271"/>
    </row>
    <row r="107285" spans="27:27">
      <c r="AA107285" s="271"/>
    </row>
    <row r="107286" spans="27:27">
      <c r="AA107286" s="271"/>
    </row>
    <row r="107287" spans="27:27">
      <c r="AA107287" s="271"/>
    </row>
    <row r="107288" spans="27:27">
      <c r="AA107288" s="271"/>
    </row>
    <row r="107289" spans="27:27">
      <c r="AA107289" s="271"/>
    </row>
    <row r="107290" spans="27:27">
      <c r="AA107290" s="271"/>
    </row>
    <row r="107291" spans="27:27">
      <c r="AA107291" s="271"/>
    </row>
    <row r="107292" spans="27:27">
      <c r="AA107292" s="271"/>
    </row>
    <row r="107293" spans="27:27">
      <c r="AA107293" s="271"/>
    </row>
    <row r="107294" spans="27:27">
      <c r="AA107294" s="271"/>
    </row>
    <row r="107295" spans="27:27">
      <c r="AA107295" s="271"/>
    </row>
    <row r="107296" spans="27:27">
      <c r="AA107296" s="271"/>
    </row>
    <row r="107297" spans="27:27">
      <c r="AA107297" s="271"/>
    </row>
    <row r="107298" spans="27:27">
      <c r="AA107298" s="271"/>
    </row>
    <row r="107299" spans="27:27">
      <c r="AA107299" s="271"/>
    </row>
    <row r="107300" spans="27:27">
      <c r="AA107300" s="271"/>
    </row>
    <row r="107301" spans="27:27">
      <c r="AA107301" s="271"/>
    </row>
    <row r="107302" spans="27:27">
      <c r="AA107302" s="271"/>
    </row>
    <row r="107303" spans="27:27">
      <c r="AA107303" s="271"/>
    </row>
    <row r="107304" spans="27:27">
      <c r="AA107304" s="271"/>
    </row>
    <row r="107305" spans="27:27">
      <c r="AA107305" s="271"/>
    </row>
    <row r="107306" spans="27:27">
      <c r="AA107306" s="271"/>
    </row>
    <row r="107307" spans="27:27">
      <c r="AA107307" s="271"/>
    </row>
    <row r="107308" spans="27:27">
      <c r="AA107308" s="271"/>
    </row>
    <row r="107309" spans="27:27">
      <c r="AA107309" s="271"/>
    </row>
    <row r="107310" spans="27:27">
      <c r="AA107310" s="271"/>
    </row>
    <row r="107311" spans="27:27">
      <c r="AA107311" s="271"/>
    </row>
    <row r="107312" spans="27:27">
      <c r="AA107312" s="271"/>
    </row>
    <row r="107313" spans="27:27">
      <c r="AA107313" s="271"/>
    </row>
    <row r="107314" spans="27:27">
      <c r="AA107314" s="271"/>
    </row>
    <row r="107315" spans="27:27">
      <c r="AA107315" s="271"/>
    </row>
    <row r="107316" spans="27:27">
      <c r="AA107316" s="271"/>
    </row>
    <row r="107317" spans="27:27">
      <c r="AA107317" s="271"/>
    </row>
    <row r="107318" spans="27:27">
      <c r="AA107318" s="271"/>
    </row>
    <row r="107319" spans="27:27">
      <c r="AA107319" s="271"/>
    </row>
    <row r="107320" spans="27:27">
      <c r="AA107320" s="271"/>
    </row>
    <row r="107321" spans="27:27">
      <c r="AA107321" s="271"/>
    </row>
    <row r="107322" spans="27:27">
      <c r="AA107322" s="271"/>
    </row>
    <row r="107323" spans="27:27">
      <c r="AA107323" s="271"/>
    </row>
    <row r="107324" spans="27:27">
      <c r="AA107324" s="271"/>
    </row>
    <row r="107325" spans="27:27">
      <c r="AA107325" s="271"/>
    </row>
    <row r="107326" spans="27:27">
      <c r="AA107326" s="271"/>
    </row>
    <row r="107327" spans="27:27">
      <c r="AA107327" s="271"/>
    </row>
    <row r="107328" spans="27:27">
      <c r="AA107328" s="271"/>
    </row>
    <row r="107329" spans="27:27">
      <c r="AA107329" s="271"/>
    </row>
    <row r="107330" spans="27:27">
      <c r="AA107330" s="271"/>
    </row>
    <row r="107331" spans="27:27">
      <c r="AA107331" s="271"/>
    </row>
    <row r="107332" spans="27:27">
      <c r="AA107332" s="271"/>
    </row>
    <row r="107333" spans="27:27">
      <c r="AA107333" s="271"/>
    </row>
    <row r="107334" spans="27:27">
      <c r="AA107334" s="271"/>
    </row>
    <row r="107335" spans="27:27">
      <c r="AA107335" s="271"/>
    </row>
    <row r="107336" spans="27:27">
      <c r="AA107336" s="271"/>
    </row>
    <row r="107337" spans="27:27">
      <c r="AA107337" s="271"/>
    </row>
    <row r="107338" spans="27:27">
      <c r="AA107338" s="271"/>
    </row>
    <row r="107339" spans="27:27">
      <c r="AA107339" s="271"/>
    </row>
    <row r="107340" spans="27:27">
      <c r="AA107340" s="271"/>
    </row>
    <row r="107341" spans="27:27">
      <c r="AA107341" s="271"/>
    </row>
    <row r="107342" spans="27:27">
      <c r="AA107342" s="271"/>
    </row>
    <row r="107343" spans="27:27">
      <c r="AA107343" s="271"/>
    </row>
    <row r="107344" spans="27:27">
      <c r="AA107344" s="271"/>
    </row>
    <row r="107345" spans="27:27">
      <c r="AA107345" s="271"/>
    </row>
    <row r="107346" spans="27:27">
      <c r="AA107346" s="271"/>
    </row>
    <row r="107347" spans="27:27">
      <c r="AA107347" s="271"/>
    </row>
    <row r="107348" spans="27:27">
      <c r="AA107348" s="271"/>
    </row>
    <row r="107349" spans="27:27">
      <c r="AA107349" s="271"/>
    </row>
    <row r="107350" spans="27:27">
      <c r="AA107350" s="271"/>
    </row>
    <row r="107351" spans="27:27">
      <c r="AA107351" s="271"/>
    </row>
    <row r="107352" spans="27:27">
      <c r="AA107352" s="271"/>
    </row>
    <row r="107353" spans="27:27">
      <c r="AA107353" s="271"/>
    </row>
    <row r="107354" spans="27:27">
      <c r="AA107354" s="271"/>
    </row>
    <row r="107355" spans="27:27">
      <c r="AA107355" s="271"/>
    </row>
    <row r="107356" spans="27:27">
      <c r="AA107356" s="271"/>
    </row>
    <row r="107357" spans="27:27">
      <c r="AA107357" s="271"/>
    </row>
    <row r="107358" spans="27:27">
      <c r="AA107358" s="271"/>
    </row>
    <row r="107359" spans="27:27">
      <c r="AA107359" s="271"/>
    </row>
    <row r="107360" spans="27:27">
      <c r="AA107360" s="271"/>
    </row>
    <row r="107361" spans="27:27">
      <c r="AA107361" s="271"/>
    </row>
    <row r="107362" spans="27:27">
      <c r="AA107362" s="271"/>
    </row>
    <row r="107363" spans="27:27">
      <c r="AA107363" s="271"/>
    </row>
    <row r="107364" spans="27:27">
      <c r="AA107364" s="271"/>
    </row>
    <row r="107365" spans="27:27">
      <c r="AA107365" s="271"/>
    </row>
    <row r="107366" spans="27:27">
      <c r="AA107366" s="271"/>
    </row>
    <row r="107367" spans="27:27">
      <c r="AA107367" s="271"/>
    </row>
    <row r="107368" spans="27:27">
      <c r="AA107368" s="271"/>
    </row>
    <row r="107369" spans="27:27">
      <c r="AA107369" s="271"/>
    </row>
    <row r="107370" spans="27:27">
      <c r="AA107370" s="271"/>
    </row>
    <row r="107371" spans="27:27">
      <c r="AA107371" s="271"/>
    </row>
    <row r="107372" spans="27:27">
      <c r="AA107372" s="271"/>
    </row>
    <row r="107373" spans="27:27">
      <c r="AA107373" s="271"/>
    </row>
    <row r="107374" spans="27:27">
      <c r="AA107374" s="271"/>
    </row>
    <row r="107375" spans="27:27">
      <c r="AA107375" s="271"/>
    </row>
    <row r="107376" spans="27:27">
      <c r="AA107376" s="271"/>
    </row>
    <row r="107377" spans="27:27">
      <c r="AA107377" s="271"/>
    </row>
    <row r="107378" spans="27:27">
      <c r="AA107378" s="271"/>
    </row>
    <row r="107379" spans="27:27">
      <c r="AA107379" s="271"/>
    </row>
    <row r="107380" spans="27:27">
      <c r="AA107380" s="271"/>
    </row>
    <row r="107381" spans="27:27">
      <c r="AA107381" s="271"/>
    </row>
    <row r="107382" spans="27:27">
      <c r="AA107382" s="271"/>
    </row>
    <row r="107383" spans="27:27">
      <c r="AA107383" s="271"/>
    </row>
    <row r="107384" spans="27:27">
      <c r="AA107384" s="271"/>
    </row>
    <row r="107385" spans="27:27">
      <c r="AA107385" s="271"/>
    </row>
    <row r="107386" spans="27:27">
      <c r="AA107386" s="271"/>
    </row>
    <row r="107387" spans="27:27">
      <c r="AA107387" s="271"/>
    </row>
    <row r="107388" spans="27:27">
      <c r="AA107388" s="271"/>
    </row>
    <row r="107389" spans="27:27">
      <c r="AA107389" s="271"/>
    </row>
    <row r="107390" spans="27:27">
      <c r="AA107390" s="271"/>
    </row>
    <row r="107391" spans="27:27">
      <c r="AA107391" s="271"/>
    </row>
    <row r="107392" spans="27:27">
      <c r="AA107392" s="271"/>
    </row>
    <row r="107393" spans="27:27">
      <c r="AA107393" s="271"/>
    </row>
    <row r="107394" spans="27:27">
      <c r="AA107394" s="271"/>
    </row>
    <row r="107395" spans="27:27">
      <c r="AA107395" s="271"/>
    </row>
    <row r="107396" spans="27:27">
      <c r="AA107396" s="271"/>
    </row>
    <row r="107397" spans="27:27">
      <c r="AA107397" s="271"/>
    </row>
    <row r="107398" spans="27:27">
      <c r="AA107398" s="271"/>
    </row>
    <row r="107399" spans="27:27">
      <c r="AA107399" s="271"/>
    </row>
    <row r="107400" spans="27:27">
      <c r="AA107400" s="271"/>
    </row>
    <row r="107401" spans="27:27">
      <c r="AA107401" s="271"/>
    </row>
    <row r="107402" spans="27:27">
      <c r="AA107402" s="271"/>
    </row>
    <row r="107403" spans="27:27">
      <c r="AA107403" s="271"/>
    </row>
    <row r="107404" spans="27:27">
      <c r="AA107404" s="271"/>
    </row>
    <row r="107405" spans="27:27">
      <c r="AA107405" s="271"/>
    </row>
    <row r="107406" spans="27:27">
      <c r="AA107406" s="271"/>
    </row>
    <row r="107407" spans="27:27">
      <c r="AA107407" s="271"/>
    </row>
    <row r="107408" spans="27:27">
      <c r="AA107408" s="271"/>
    </row>
    <row r="107409" spans="27:27">
      <c r="AA107409" s="271"/>
    </row>
    <row r="107410" spans="27:27">
      <c r="AA107410" s="271"/>
    </row>
    <row r="107411" spans="27:27">
      <c r="AA107411" s="271"/>
    </row>
    <row r="107412" spans="27:27">
      <c r="AA107412" s="271"/>
    </row>
    <row r="107413" spans="27:27">
      <c r="AA107413" s="271"/>
    </row>
    <row r="107414" spans="27:27">
      <c r="AA107414" s="271"/>
    </row>
    <row r="107415" spans="27:27">
      <c r="AA107415" s="271"/>
    </row>
    <row r="107416" spans="27:27">
      <c r="AA107416" s="271"/>
    </row>
    <row r="107417" spans="27:27">
      <c r="AA107417" s="271"/>
    </row>
    <row r="107418" spans="27:27">
      <c r="AA107418" s="271"/>
    </row>
    <row r="107419" spans="27:27">
      <c r="AA107419" s="271"/>
    </row>
    <row r="107420" spans="27:27">
      <c r="AA107420" s="271"/>
    </row>
    <row r="107421" spans="27:27">
      <c r="AA107421" s="271"/>
    </row>
    <row r="107422" spans="27:27">
      <c r="AA107422" s="271"/>
    </row>
    <row r="107423" spans="27:27">
      <c r="AA107423" s="271"/>
    </row>
    <row r="107424" spans="27:27">
      <c r="AA107424" s="271"/>
    </row>
    <row r="107425" spans="27:27">
      <c r="AA107425" s="271"/>
    </row>
    <row r="107426" spans="27:27">
      <c r="AA107426" s="271"/>
    </row>
    <row r="107427" spans="27:27">
      <c r="AA107427" s="271"/>
    </row>
    <row r="107428" spans="27:27">
      <c r="AA107428" s="271"/>
    </row>
    <row r="107429" spans="27:27">
      <c r="AA107429" s="271"/>
    </row>
    <row r="107430" spans="27:27">
      <c r="AA107430" s="271"/>
    </row>
    <row r="107431" spans="27:27">
      <c r="AA107431" s="271"/>
    </row>
    <row r="107432" spans="27:27">
      <c r="AA107432" s="271"/>
    </row>
    <row r="107433" spans="27:27">
      <c r="AA107433" s="271"/>
    </row>
    <row r="107434" spans="27:27">
      <c r="AA107434" s="271"/>
    </row>
    <row r="107435" spans="27:27">
      <c r="AA107435" s="271"/>
    </row>
    <row r="107436" spans="27:27">
      <c r="AA107436" s="271"/>
    </row>
    <row r="107437" spans="27:27">
      <c r="AA107437" s="271"/>
    </row>
    <row r="107438" spans="27:27">
      <c r="AA107438" s="271"/>
    </row>
    <row r="107439" spans="27:27">
      <c r="AA107439" s="271"/>
    </row>
    <row r="107440" spans="27:27">
      <c r="AA107440" s="271"/>
    </row>
    <row r="107441" spans="27:27">
      <c r="AA107441" s="271"/>
    </row>
    <row r="107442" spans="27:27">
      <c r="AA107442" s="271"/>
    </row>
    <row r="107443" spans="27:27">
      <c r="AA107443" s="271"/>
    </row>
    <row r="107444" spans="27:27">
      <c r="AA107444" s="271"/>
    </row>
    <row r="107445" spans="27:27">
      <c r="AA107445" s="271"/>
    </row>
    <row r="107446" spans="27:27">
      <c r="AA107446" s="271"/>
    </row>
    <row r="107447" spans="27:27">
      <c r="AA107447" s="271"/>
    </row>
    <row r="107448" spans="27:27">
      <c r="AA107448" s="271"/>
    </row>
    <row r="107449" spans="27:27">
      <c r="AA107449" s="271"/>
    </row>
    <row r="107450" spans="27:27">
      <c r="AA107450" s="271"/>
    </row>
    <row r="107451" spans="27:27">
      <c r="AA107451" s="271"/>
    </row>
    <row r="107452" spans="27:27">
      <c r="AA107452" s="271"/>
    </row>
    <row r="107453" spans="27:27">
      <c r="AA107453" s="271"/>
    </row>
    <row r="107454" spans="27:27">
      <c r="AA107454" s="271"/>
    </row>
    <row r="107455" spans="27:27">
      <c r="AA107455" s="271"/>
    </row>
    <row r="107456" spans="27:27">
      <c r="AA107456" s="271"/>
    </row>
    <row r="107457" spans="27:27">
      <c r="AA107457" s="271"/>
    </row>
    <row r="107458" spans="27:27">
      <c r="AA107458" s="271"/>
    </row>
    <row r="107459" spans="27:27">
      <c r="AA107459" s="271"/>
    </row>
    <row r="107460" spans="27:27">
      <c r="AA107460" s="271"/>
    </row>
    <row r="107461" spans="27:27">
      <c r="AA107461" s="271"/>
    </row>
    <row r="107462" spans="27:27">
      <c r="AA107462" s="271"/>
    </row>
    <row r="107463" spans="27:27">
      <c r="AA107463" s="271"/>
    </row>
    <row r="107464" spans="27:27">
      <c r="AA107464" s="271"/>
    </row>
    <row r="107465" spans="27:27">
      <c r="AA107465" s="271"/>
    </row>
    <row r="107466" spans="27:27">
      <c r="AA107466" s="271"/>
    </row>
    <row r="107467" spans="27:27">
      <c r="AA107467" s="271"/>
    </row>
    <row r="107468" spans="27:27">
      <c r="AA107468" s="271"/>
    </row>
    <row r="107469" spans="27:27">
      <c r="AA107469" s="271"/>
    </row>
    <row r="107470" spans="27:27">
      <c r="AA107470" s="271"/>
    </row>
    <row r="107471" spans="27:27">
      <c r="AA107471" s="271"/>
    </row>
    <row r="107472" spans="27:27">
      <c r="AA107472" s="271"/>
    </row>
    <row r="107473" spans="27:27">
      <c r="AA107473" s="271"/>
    </row>
    <row r="107474" spans="27:27">
      <c r="AA107474" s="271"/>
    </row>
    <row r="107475" spans="27:27">
      <c r="AA107475" s="271"/>
    </row>
    <row r="107476" spans="27:27">
      <c r="AA107476" s="271"/>
    </row>
    <row r="107477" spans="27:27">
      <c r="AA107477" s="271"/>
    </row>
    <row r="107478" spans="27:27">
      <c r="AA107478" s="271"/>
    </row>
    <row r="107479" spans="27:27">
      <c r="AA107479" s="271"/>
    </row>
    <row r="107480" spans="27:27">
      <c r="AA107480" s="271"/>
    </row>
    <row r="107481" spans="27:27">
      <c r="AA107481" s="271"/>
    </row>
    <row r="107482" spans="27:27">
      <c r="AA107482" s="271"/>
    </row>
    <row r="107483" spans="27:27">
      <c r="AA107483" s="271"/>
    </row>
    <row r="107484" spans="27:27">
      <c r="AA107484" s="271"/>
    </row>
    <row r="107485" spans="27:27">
      <c r="AA107485" s="271"/>
    </row>
    <row r="107486" spans="27:27">
      <c r="AA107486" s="271"/>
    </row>
    <row r="107487" spans="27:27">
      <c r="AA107487" s="271"/>
    </row>
    <row r="107488" spans="27:27">
      <c r="AA107488" s="271"/>
    </row>
    <row r="107489" spans="27:27">
      <c r="AA107489" s="271"/>
    </row>
    <row r="107490" spans="27:27">
      <c r="AA107490" s="271"/>
    </row>
    <row r="107491" spans="27:27">
      <c r="AA107491" s="271"/>
    </row>
    <row r="107492" spans="27:27">
      <c r="AA107492" s="271"/>
    </row>
    <row r="107493" spans="27:27">
      <c r="AA107493" s="271"/>
    </row>
    <row r="107494" spans="27:27">
      <c r="AA107494" s="271"/>
    </row>
    <row r="107495" spans="27:27">
      <c r="AA107495" s="271"/>
    </row>
    <row r="107496" spans="27:27">
      <c r="AA107496" s="271"/>
    </row>
    <row r="107497" spans="27:27">
      <c r="AA107497" s="271"/>
    </row>
    <row r="107498" spans="27:27">
      <c r="AA107498" s="271"/>
    </row>
    <row r="107499" spans="27:27">
      <c r="AA107499" s="271"/>
    </row>
    <row r="107500" spans="27:27">
      <c r="AA107500" s="271"/>
    </row>
    <row r="107501" spans="27:27">
      <c r="AA107501" s="271"/>
    </row>
    <row r="107502" spans="27:27">
      <c r="AA107502" s="271"/>
    </row>
    <row r="107503" spans="27:27">
      <c r="AA107503" s="271"/>
    </row>
    <row r="107504" spans="27:27">
      <c r="AA107504" s="271"/>
    </row>
    <row r="107505" spans="27:27">
      <c r="AA107505" s="271"/>
    </row>
    <row r="107506" spans="27:27">
      <c r="AA107506" s="271"/>
    </row>
    <row r="107507" spans="27:27">
      <c r="AA107507" s="271"/>
    </row>
    <row r="107508" spans="27:27">
      <c r="AA107508" s="271"/>
    </row>
    <row r="107509" spans="27:27">
      <c r="AA107509" s="271"/>
    </row>
    <row r="107510" spans="27:27">
      <c r="AA107510" s="271"/>
    </row>
    <row r="107511" spans="27:27">
      <c r="AA107511" s="271"/>
    </row>
    <row r="107512" spans="27:27">
      <c r="AA107512" s="271"/>
    </row>
    <row r="107513" spans="27:27">
      <c r="AA107513" s="271"/>
    </row>
    <row r="107514" spans="27:27">
      <c r="AA107514" s="271"/>
    </row>
    <row r="107515" spans="27:27">
      <c r="AA107515" s="271"/>
    </row>
    <row r="107516" spans="27:27">
      <c r="AA107516" s="271"/>
    </row>
    <row r="107517" spans="27:27">
      <c r="AA107517" s="271"/>
    </row>
    <row r="107518" spans="27:27">
      <c r="AA107518" s="271"/>
    </row>
    <row r="107519" spans="27:27">
      <c r="AA107519" s="271"/>
    </row>
    <row r="107520" spans="27:27">
      <c r="AA107520" s="271"/>
    </row>
    <row r="107521" spans="27:27">
      <c r="AA107521" s="271"/>
    </row>
    <row r="107522" spans="27:27">
      <c r="AA107522" s="271"/>
    </row>
    <row r="107523" spans="27:27">
      <c r="AA107523" s="271"/>
    </row>
    <row r="107524" spans="27:27">
      <c r="AA107524" s="271"/>
    </row>
    <row r="107525" spans="27:27">
      <c r="AA107525" s="271"/>
    </row>
    <row r="107526" spans="27:27">
      <c r="AA107526" s="271"/>
    </row>
    <row r="107527" spans="27:27">
      <c r="AA107527" s="271"/>
    </row>
    <row r="107528" spans="27:27">
      <c r="AA107528" s="271"/>
    </row>
    <row r="107529" spans="27:27">
      <c r="AA107529" s="271"/>
    </row>
    <row r="107530" spans="27:27">
      <c r="AA107530" s="271"/>
    </row>
    <row r="107531" spans="27:27">
      <c r="AA107531" s="271"/>
    </row>
    <row r="107532" spans="27:27">
      <c r="AA107532" s="271"/>
    </row>
    <row r="107533" spans="27:27">
      <c r="AA107533" s="271"/>
    </row>
    <row r="107534" spans="27:27">
      <c r="AA107534" s="271"/>
    </row>
    <row r="107535" spans="27:27">
      <c r="AA107535" s="271"/>
    </row>
    <row r="107536" spans="27:27">
      <c r="AA107536" s="271"/>
    </row>
    <row r="107537" spans="27:27">
      <c r="AA107537" s="271"/>
    </row>
    <row r="107538" spans="27:27">
      <c r="AA107538" s="271"/>
    </row>
    <row r="107539" spans="27:27">
      <c r="AA107539" s="271"/>
    </row>
    <row r="107540" spans="27:27">
      <c r="AA107540" s="271"/>
    </row>
    <row r="107541" spans="27:27">
      <c r="AA107541" s="271"/>
    </row>
    <row r="107542" spans="27:27">
      <c r="AA107542" s="271"/>
    </row>
    <row r="107543" spans="27:27">
      <c r="AA107543" s="271"/>
    </row>
    <row r="107544" spans="27:27">
      <c r="AA107544" s="271"/>
    </row>
    <row r="107545" spans="27:27">
      <c r="AA107545" s="271"/>
    </row>
    <row r="107546" spans="27:27">
      <c r="AA107546" s="271"/>
    </row>
    <row r="107547" spans="27:27">
      <c r="AA107547" s="271"/>
    </row>
    <row r="107548" spans="27:27">
      <c r="AA107548" s="271"/>
    </row>
    <row r="107549" spans="27:27">
      <c r="AA107549" s="271"/>
    </row>
    <row r="107550" spans="27:27">
      <c r="AA107550" s="271"/>
    </row>
    <row r="107551" spans="27:27">
      <c r="AA107551" s="271"/>
    </row>
    <row r="107552" spans="27:27">
      <c r="AA107552" s="271"/>
    </row>
    <row r="107553" spans="27:27">
      <c r="AA107553" s="271"/>
    </row>
    <row r="107554" spans="27:27">
      <c r="AA107554" s="271"/>
    </row>
    <row r="107555" spans="27:27">
      <c r="AA107555" s="271"/>
    </row>
    <row r="107556" spans="27:27">
      <c r="AA107556" s="271"/>
    </row>
    <row r="107557" spans="27:27">
      <c r="AA107557" s="271"/>
    </row>
    <row r="107558" spans="27:27">
      <c r="AA107558" s="271"/>
    </row>
    <row r="107559" spans="27:27">
      <c r="AA107559" s="271"/>
    </row>
    <row r="107560" spans="27:27">
      <c r="AA107560" s="271"/>
    </row>
    <row r="107561" spans="27:27">
      <c r="AA107561" s="271"/>
    </row>
    <row r="107562" spans="27:27">
      <c r="AA107562" s="271"/>
    </row>
    <row r="107563" spans="27:27">
      <c r="AA107563" s="271"/>
    </row>
    <row r="107564" spans="27:27">
      <c r="AA107564" s="271"/>
    </row>
    <row r="107565" spans="27:27">
      <c r="AA107565" s="271"/>
    </row>
    <row r="107566" spans="27:27">
      <c r="AA107566" s="271"/>
    </row>
    <row r="107567" spans="27:27">
      <c r="AA107567" s="271"/>
    </row>
    <row r="107568" spans="27:27">
      <c r="AA107568" s="271"/>
    </row>
    <row r="107569" spans="27:27">
      <c r="AA107569" s="271"/>
    </row>
    <row r="107570" spans="27:27">
      <c r="AA107570" s="271"/>
    </row>
    <row r="107571" spans="27:27">
      <c r="AA107571" s="271"/>
    </row>
    <row r="107572" spans="27:27">
      <c r="AA107572" s="271"/>
    </row>
    <row r="107573" spans="27:27">
      <c r="AA107573" s="271"/>
    </row>
    <row r="107574" spans="27:27">
      <c r="AA107574" s="271"/>
    </row>
    <row r="107575" spans="27:27">
      <c r="AA107575" s="271"/>
    </row>
    <row r="107576" spans="27:27">
      <c r="AA107576" s="271"/>
    </row>
    <row r="107577" spans="27:27">
      <c r="AA107577" s="271"/>
    </row>
    <row r="107578" spans="27:27">
      <c r="AA107578" s="271"/>
    </row>
    <row r="107579" spans="27:27">
      <c r="AA107579" s="271"/>
    </row>
    <row r="107580" spans="27:27">
      <c r="AA107580" s="271"/>
    </row>
    <row r="107581" spans="27:27">
      <c r="AA107581" s="271"/>
    </row>
    <row r="107582" spans="27:27">
      <c r="AA107582" s="271"/>
    </row>
    <row r="107583" spans="27:27">
      <c r="AA107583" s="271"/>
    </row>
    <row r="107584" spans="27:27">
      <c r="AA107584" s="271"/>
    </row>
    <row r="107585" spans="27:27">
      <c r="AA107585" s="271"/>
    </row>
    <row r="107586" spans="27:27">
      <c r="AA107586" s="271"/>
    </row>
    <row r="107587" spans="27:27">
      <c r="AA107587" s="271"/>
    </row>
    <row r="107588" spans="27:27">
      <c r="AA107588" s="271"/>
    </row>
    <row r="107589" spans="27:27">
      <c r="AA107589" s="271"/>
    </row>
    <row r="107590" spans="27:27">
      <c r="AA107590" s="271"/>
    </row>
    <row r="107591" spans="27:27">
      <c r="AA107591" s="271"/>
    </row>
    <row r="107592" spans="27:27">
      <c r="AA107592" s="271"/>
    </row>
    <row r="107593" spans="27:27">
      <c r="AA107593" s="271"/>
    </row>
    <row r="107594" spans="27:27">
      <c r="AA107594" s="271"/>
    </row>
    <row r="107595" spans="27:27">
      <c r="AA107595" s="271"/>
    </row>
    <row r="107596" spans="27:27">
      <c r="AA107596" s="271"/>
    </row>
    <row r="107597" spans="27:27">
      <c r="AA107597" s="271"/>
    </row>
    <row r="107598" spans="27:27">
      <c r="AA107598" s="271"/>
    </row>
    <row r="107599" spans="27:27">
      <c r="AA107599" s="271"/>
    </row>
    <row r="107600" spans="27:27">
      <c r="AA107600" s="271"/>
    </row>
    <row r="107601" spans="27:27">
      <c r="AA107601" s="271"/>
    </row>
    <row r="107602" spans="27:27">
      <c r="AA107602" s="271"/>
    </row>
    <row r="107603" spans="27:27">
      <c r="AA107603" s="271"/>
    </row>
    <row r="107604" spans="27:27">
      <c r="AA107604" s="271"/>
    </row>
    <row r="107605" spans="27:27">
      <c r="AA107605" s="271"/>
    </row>
    <row r="107606" spans="27:27">
      <c r="AA107606" s="271"/>
    </row>
    <row r="107607" spans="27:27">
      <c r="AA107607" s="271"/>
    </row>
    <row r="107608" spans="27:27">
      <c r="AA107608" s="271"/>
    </row>
    <row r="107609" spans="27:27">
      <c r="AA107609" s="271"/>
    </row>
    <row r="107610" spans="27:27">
      <c r="AA107610" s="271"/>
    </row>
    <row r="107611" spans="27:27">
      <c r="AA107611" s="271"/>
    </row>
    <row r="107612" spans="27:27">
      <c r="AA107612" s="271"/>
    </row>
    <row r="107613" spans="27:27">
      <c r="AA107613" s="271"/>
    </row>
    <row r="107614" spans="27:27">
      <c r="AA107614" s="271"/>
    </row>
    <row r="107615" spans="27:27">
      <c r="AA107615" s="271"/>
    </row>
    <row r="107616" spans="27:27">
      <c r="AA107616" s="271"/>
    </row>
    <row r="107617" spans="27:27">
      <c r="AA107617" s="271"/>
    </row>
    <row r="107618" spans="27:27">
      <c r="AA107618" s="271"/>
    </row>
    <row r="107619" spans="27:27">
      <c r="AA107619" s="271"/>
    </row>
    <row r="107620" spans="27:27">
      <c r="AA107620" s="271"/>
    </row>
    <row r="107621" spans="27:27">
      <c r="AA107621" s="271"/>
    </row>
    <row r="107622" spans="27:27">
      <c r="AA107622" s="271"/>
    </row>
    <row r="107623" spans="27:27">
      <c r="AA107623" s="271"/>
    </row>
    <row r="107624" spans="27:27">
      <c r="AA107624" s="271"/>
    </row>
    <row r="107625" spans="27:27">
      <c r="AA107625" s="271"/>
    </row>
    <row r="107626" spans="27:27">
      <c r="AA107626" s="271"/>
    </row>
    <row r="107627" spans="27:27">
      <c r="AA107627" s="271"/>
    </row>
    <row r="107628" spans="27:27">
      <c r="AA107628" s="271"/>
    </row>
    <row r="107629" spans="27:27">
      <c r="AA107629" s="271"/>
    </row>
    <row r="107630" spans="27:27">
      <c r="AA107630" s="271"/>
    </row>
    <row r="107631" spans="27:27">
      <c r="AA107631" s="271"/>
    </row>
    <row r="107632" spans="27:27">
      <c r="AA107632" s="271"/>
    </row>
    <row r="107633" spans="27:27">
      <c r="AA107633" s="271"/>
    </row>
    <row r="107634" spans="27:27">
      <c r="AA107634" s="271"/>
    </row>
    <row r="107635" spans="27:27">
      <c r="AA107635" s="271"/>
    </row>
    <row r="107636" spans="27:27">
      <c r="AA107636" s="271"/>
    </row>
    <row r="107637" spans="27:27">
      <c r="AA107637" s="271"/>
    </row>
    <row r="107638" spans="27:27">
      <c r="AA107638" s="271"/>
    </row>
    <row r="107639" spans="27:27">
      <c r="AA107639" s="271"/>
    </row>
    <row r="107640" spans="27:27">
      <c r="AA107640" s="271"/>
    </row>
    <row r="107641" spans="27:27">
      <c r="AA107641" s="271"/>
    </row>
    <row r="107642" spans="27:27">
      <c r="AA107642" s="271"/>
    </row>
    <row r="107643" spans="27:27">
      <c r="AA107643" s="271"/>
    </row>
    <row r="107644" spans="27:27">
      <c r="AA107644" s="271"/>
    </row>
    <row r="107645" spans="27:27">
      <c r="AA107645" s="271"/>
    </row>
    <row r="107646" spans="27:27">
      <c r="AA107646" s="271"/>
    </row>
    <row r="107647" spans="27:27">
      <c r="AA107647" s="271"/>
    </row>
    <row r="107648" spans="27:27">
      <c r="AA107648" s="271"/>
    </row>
    <row r="107649" spans="27:27">
      <c r="AA107649" s="271"/>
    </row>
    <row r="107650" spans="27:27">
      <c r="AA107650" s="271"/>
    </row>
    <row r="107651" spans="27:27">
      <c r="AA107651" s="271"/>
    </row>
    <row r="107652" spans="27:27">
      <c r="AA107652" s="271"/>
    </row>
    <row r="107653" spans="27:27">
      <c r="AA107653" s="271"/>
    </row>
    <row r="107654" spans="27:27">
      <c r="AA107654" s="271"/>
    </row>
    <row r="107655" spans="27:27">
      <c r="AA107655" s="271"/>
    </row>
    <row r="107656" spans="27:27">
      <c r="AA107656" s="271"/>
    </row>
    <row r="107657" spans="27:27">
      <c r="AA107657" s="271"/>
    </row>
    <row r="107658" spans="27:27">
      <c r="AA107658" s="271"/>
    </row>
    <row r="107659" spans="27:27">
      <c r="AA107659" s="271"/>
    </row>
    <row r="107660" spans="27:27">
      <c r="AA107660" s="271"/>
    </row>
    <row r="107661" spans="27:27">
      <c r="AA107661" s="271"/>
    </row>
    <row r="107662" spans="27:27">
      <c r="AA107662" s="271"/>
    </row>
    <row r="107663" spans="27:27">
      <c r="AA107663" s="271"/>
    </row>
    <row r="107664" spans="27:27">
      <c r="AA107664" s="271"/>
    </row>
    <row r="107665" spans="27:27">
      <c r="AA107665" s="271"/>
    </row>
    <row r="107666" spans="27:27">
      <c r="AA107666" s="271"/>
    </row>
    <row r="107667" spans="27:27">
      <c r="AA107667" s="271"/>
    </row>
    <row r="107668" spans="27:27">
      <c r="AA107668" s="271"/>
    </row>
    <row r="107669" spans="27:27">
      <c r="AA107669" s="271"/>
    </row>
    <row r="107670" spans="27:27">
      <c r="AA107670" s="271"/>
    </row>
    <row r="107671" spans="27:27">
      <c r="AA107671" s="271"/>
    </row>
    <row r="107672" spans="27:27">
      <c r="AA107672" s="271"/>
    </row>
    <row r="107673" spans="27:27">
      <c r="AA107673" s="271"/>
    </row>
    <row r="107674" spans="27:27">
      <c r="AA107674" s="271"/>
    </row>
    <row r="107675" spans="27:27">
      <c r="AA107675" s="271"/>
    </row>
    <row r="107676" spans="27:27">
      <c r="AA107676" s="271"/>
    </row>
    <row r="107677" spans="27:27">
      <c r="AA107677" s="271"/>
    </row>
    <row r="107678" spans="27:27">
      <c r="AA107678" s="271"/>
    </row>
    <row r="107679" spans="27:27">
      <c r="AA107679" s="271"/>
    </row>
    <row r="107680" spans="27:27">
      <c r="AA107680" s="271"/>
    </row>
    <row r="107681" spans="27:27">
      <c r="AA107681" s="271"/>
    </row>
    <row r="107682" spans="27:27">
      <c r="AA107682" s="271"/>
    </row>
    <row r="107683" spans="27:27">
      <c r="AA107683" s="271"/>
    </row>
    <row r="107684" spans="27:27">
      <c r="AA107684" s="271"/>
    </row>
    <row r="107685" spans="27:27">
      <c r="AA107685" s="271"/>
    </row>
    <row r="107686" spans="27:27">
      <c r="AA107686" s="271"/>
    </row>
    <row r="107687" spans="27:27">
      <c r="AA107687" s="271"/>
    </row>
    <row r="107688" spans="27:27">
      <c r="AA107688" s="271"/>
    </row>
    <row r="107689" spans="27:27">
      <c r="AA107689" s="271"/>
    </row>
    <row r="107690" spans="27:27">
      <c r="AA107690" s="271"/>
    </row>
    <row r="107691" spans="27:27">
      <c r="AA107691" s="271"/>
    </row>
    <row r="107692" spans="27:27">
      <c r="AA107692" s="271"/>
    </row>
    <row r="107693" spans="27:27">
      <c r="AA107693" s="271"/>
    </row>
    <row r="107694" spans="27:27">
      <c r="AA107694" s="271"/>
    </row>
    <row r="107695" spans="27:27">
      <c r="AA107695" s="271"/>
    </row>
    <row r="107696" spans="27:27">
      <c r="AA107696" s="271"/>
    </row>
    <row r="107697" spans="27:27">
      <c r="AA107697" s="271"/>
    </row>
    <row r="107698" spans="27:27">
      <c r="AA107698" s="271"/>
    </row>
    <row r="107699" spans="27:27">
      <c r="AA107699" s="271"/>
    </row>
    <row r="107700" spans="27:27">
      <c r="AA107700" s="271"/>
    </row>
    <row r="107701" spans="27:27">
      <c r="AA107701" s="271"/>
    </row>
    <row r="107702" spans="27:27">
      <c r="AA107702" s="271"/>
    </row>
    <row r="107703" spans="27:27">
      <c r="AA107703" s="271"/>
    </row>
    <row r="107704" spans="27:27">
      <c r="AA107704" s="271"/>
    </row>
    <row r="107705" spans="27:27">
      <c r="AA107705" s="271"/>
    </row>
    <row r="107706" spans="27:27">
      <c r="AA107706" s="271"/>
    </row>
    <row r="107707" spans="27:27">
      <c r="AA107707" s="271"/>
    </row>
    <row r="107708" spans="27:27">
      <c r="AA107708" s="271"/>
    </row>
    <row r="107709" spans="27:27">
      <c r="AA107709" s="271"/>
    </row>
    <row r="107710" spans="27:27">
      <c r="AA107710" s="271"/>
    </row>
    <row r="107711" spans="27:27">
      <c r="AA107711" s="271"/>
    </row>
    <row r="107712" spans="27:27">
      <c r="AA107712" s="271"/>
    </row>
    <row r="107713" spans="27:27">
      <c r="AA107713" s="271"/>
    </row>
    <row r="107714" spans="27:27">
      <c r="AA107714" s="271"/>
    </row>
    <row r="107715" spans="27:27">
      <c r="AA107715" s="271"/>
    </row>
    <row r="107716" spans="27:27">
      <c r="AA107716" s="271"/>
    </row>
    <row r="107717" spans="27:27">
      <c r="AA107717" s="271"/>
    </row>
    <row r="107718" spans="27:27">
      <c r="AA107718" s="271"/>
    </row>
    <row r="107719" spans="27:27">
      <c r="AA107719" s="271"/>
    </row>
    <row r="107720" spans="27:27">
      <c r="AA107720" s="271"/>
    </row>
    <row r="107721" spans="27:27">
      <c r="AA107721" s="271"/>
    </row>
    <row r="107722" spans="27:27">
      <c r="AA107722" s="271"/>
    </row>
    <row r="107723" spans="27:27">
      <c r="AA107723" s="271"/>
    </row>
    <row r="107724" spans="27:27">
      <c r="AA107724" s="271"/>
    </row>
    <row r="107725" spans="27:27">
      <c r="AA107725" s="271"/>
    </row>
    <row r="107726" spans="27:27">
      <c r="AA107726" s="271"/>
    </row>
    <row r="107727" spans="27:27">
      <c r="AA107727" s="271"/>
    </row>
    <row r="107728" spans="27:27">
      <c r="AA107728" s="271"/>
    </row>
    <row r="107729" spans="27:27">
      <c r="AA107729" s="271"/>
    </row>
    <row r="107730" spans="27:27">
      <c r="AA107730" s="271"/>
    </row>
    <row r="107731" spans="27:27">
      <c r="AA107731" s="271"/>
    </row>
    <row r="107732" spans="27:27">
      <c r="AA107732" s="271"/>
    </row>
    <row r="107733" spans="27:27">
      <c r="AA107733" s="271"/>
    </row>
    <row r="107734" spans="27:27">
      <c r="AA107734" s="271"/>
    </row>
    <row r="107735" spans="27:27">
      <c r="AA107735" s="271"/>
    </row>
    <row r="107736" spans="27:27">
      <c r="AA107736" s="271"/>
    </row>
    <row r="107737" spans="27:27">
      <c r="AA107737" s="271"/>
    </row>
    <row r="107738" spans="27:27">
      <c r="AA107738" s="271"/>
    </row>
    <row r="107739" spans="27:27">
      <c r="AA107739" s="271"/>
    </row>
    <row r="107740" spans="27:27">
      <c r="AA107740" s="271"/>
    </row>
    <row r="107741" spans="27:27">
      <c r="AA107741" s="271"/>
    </row>
    <row r="107742" spans="27:27">
      <c r="AA107742" s="271"/>
    </row>
    <row r="107743" spans="27:27">
      <c r="AA107743" s="271"/>
    </row>
    <row r="107744" spans="27:27">
      <c r="AA107744" s="271"/>
    </row>
    <row r="107745" spans="27:27">
      <c r="AA107745" s="271"/>
    </row>
    <row r="107746" spans="27:27">
      <c r="AA107746" s="271"/>
    </row>
    <row r="107747" spans="27:27">
      <c r="AA107747" s="271"/>
    </row>
    <row r="107748" spans="27:27">
      <c r="AA107748" s="271"/>
    </row>
    <row r="107749" spans="27:27">
      <c r="AA107749" s="271"/>
    </row>
    <row r="107750" spans="27:27">
      <c r="AA107750" s="271"/>
    </row>
    <row r="107751" spans="27:27">
      <c r="AA107751" s="271"/>
    </row>
    <row r="107752" spans="27:27">
      <c r="AA107752" s="271"/>
    </row>
    <row r="107753" spans="27:27">
      <c r="AA107753" s="271"/>
    </row>
    <row r="107754" spans="27:27">
      <c r="AA107754" s="271"/>
    </row>
    <row r="107755" spans="27:27">
      <c r="AA107755" s="271"/>
    </row>
    <row r="107756" spans="27:27">
      <c r="AA107756" s="271"/>
    </row>
    <row r="107757" spans="27:27">
      <c r="AA107757" s="271"/>
    </row>
    <row r="107758" spans="27:27">
      <c r="AA107758" s="271"/>
    </row>
    <row r="107759" spans="27:27">
      <c r="AA107759" s="271"/>
    </row>
    <row r="107760" spans="27:27">
      <c r="AA107760" s="271"/>
    </row>
    <row r="107761" spans="27:27">
      <c r="AA107761" s="271"/>
    </row>
    <row r="107762" spans="27:27">
      <c r="AA107762" s="271"/>
    </row>
    <row r="107763" spans="27:27">
      <c r="AA107763" s="271"/>
    </row>
    <row r="107764" spans="27:27">
      <c r="AA107764" s="271"/>
    </row>
    <row r="107765" spans="27:27">
      <c r="AA107765" s="271"/>
    </row>
    <row r="107766" spans="27:27">
      <c r="AA107766" s="271"/>
    </row>
    <row r="107767" spans="27:27">
      <c r="AA107767" s="271"/>
    </row>
    <row r="107768" spans="27:27">
      <c r="AA107768" s="271"/>
    </row>
    <row r="107769" spans="27:27">
      <c r="AA107769" s="271"/>
    </row>
    <row r="107770" spans="27:27">
      <c r="AA107770" s="271"/>
    </row>
    <row r="107771" spans="27:27">
      <c r="AA107771" s="271"/>
    </row>
    <row r="107772" spans="27:27">
      <c r="AA107772" s="271"/>
    </row>
    <row r="107773" spans="27:27">
      <c r="AA107773" s="271"/>
    </row>
    <row r="107774" spans="27:27">
      <c r="AA107774" s="271"/>
    </row>
    <row r="107775" spans="27:27">
      <c r="AA107775" s="271"/>
    </row>
    <row r="107776" spans="27:27">
      <c r="AA107776" s="271"/>
    </row>
    <row r="107777" spans="27:27">
      <c r="AA107777" s="271"/>
    </row>
    <row r="107778" spans="27:27">
      <c r="AA107778" s="271"/>
    </row>
    <row r="107779" spans="27:27">
      <c r="AA107779" s="271"/>
    </row>
    <row r="107780" spans="27:27">
      <c r="AA107780" s="271"/>
    </row>
    <row r="107781" spans="27:27">
      <c r="AA107781" s="271"/>
    </row>
    <row r="107782" spans="27:27">
      <c r="AA107782" s="271"/>
    </row>
    <row r="107783" spans="27:27">
      <c r="AA107783" s="271"/>
    </row>
    <row r="107784" spans="27:27">
      <c r="AA107784" s="271"/>
    </row>
    <row r="107785" spans="27:27">
      <c r="AA107785" s="271"/>
    </row>
    <row r="107786" spans="27:27">
      <c r="AA107786" s="271"/>
    </row>
    <row r="107787" spans="27:27">
      <c r="AA107787" s="271"/>
    </row>
    <row r="107788" spans="27:27">
      <c r="AA107788" s="271"/>
    </row>
    <row r="107789" spans="27:27">
      <c r="AA107789" s="271"/>
    </row>
    <row r="107790" spans="27:27">
      <c r="AA107790" s="271"/>
    </row>
    <row r="107791" spans="27:27">
      <c r="AA107791" s="271"/>
    </row>
    <row r="107792" spans="27:27">
      <c r="AA107792" s="271"/>
    </row>
    <row r="107793" spans="27:27">
      <c r="AA107793" s="271"/>
    </row>
    <row r="107794" spans="27:27">
      <c r="AA107794" s="271"/>
    </row>
    <row r="107795" spans="27:27">
      <c r="AA107795" s="271"/>
    </row>
    <row r="107796" spans="27:27">
      <c r="AA107796" s="271"/>
    </row>
    <row r="107797" spans="27:27">
      <c r="AA107797" s="271"/>
    </row>
    <row r="107798" spans="27:27">
      <c r="AA107798" s="271"/>
    </row>
    <row r="107799" spans="27:27">
      <c r="AA107799" s="271"/>
    </row>
    <row r="107800" spans="27:27">
      <c r="AA107800" s="271"/>
    </row>
    <row r="107801" spans="27:27">
      <c r="AA107801" s="271"/>
    </row>
    <row r="107802" spans="27:27">
      <c r="AA107802" s="271"/>
    </row>
    <row r="107803" spans="27:27">
      <c r="AA107803" s="271"/>
    </row>
    <row r="107804" spans="27:27">
      <c r="AA107804" s="271"/>
    </row>
    <row r="107805" spans="27:27">
      <c r="AA107805" s="271"/>
    </row>
    <row r="107806" spans="27:27">
      <c r="AA107806" s="271"/>
    </row>
    <row r="107807" spans="27:27">
      <c r="AA107807" s="271"/>
    </row>
    <row r="107808" spans="27:27">
      <c r="AA107808" s="271"/>
    </row>
    <row r="107809" spans="27:27">
      <c r="AA107809" s="271"/>
    </row>
    <row r="107810" spans="27:27">
      <c r="AA107810" s="271"/>
    </row>
    <row r="107811" spans="27:27">
      <c r="AA107811" s="271"/>
    </row>
    <row r="107812" spans="27:27">
      <c r="AA107812" s="271"/>
    </row>
    <row r="107813" spans="27:27">
      <c r="AA107813" s="271"/>
    </row>
    <row r="107814" spans="27:27">
      <c r="AA107814" s="271"/>
    </row>
    <row r="107815" spans="27:27">
      <c r="AA107815" s="271"/>
    </row>
    <row r="107816" spans="27:27">
      <c r="AA107816" s="271"/>
    </row>
    <row r="107817" spans="27:27">
      <c r="AA107817" s="271"/>
    </row>
    <row r="107818" spans="27:27">
      <c r="AA107818" s="271"/>
    </row>
    <row r="107819" spans="27:27">
      <c r="AA107819" s="271"/>
    </row>
    <row r="107820" spans="27:27">
      <c r="AA107820" s="271"/>
    </row>
    <row r="107821" spans="27:27">
      <c r="AA107821" s="271"/>
    </row>
    <row r="107822" spans="27:27">
      <c r="AA107822" s="271"/>
    </row>
    <row r="107823" spans="27:27">
      <c r="AA107823" s="271"/>
    </row>
    <row r="107824" spans="27:27">
      <c r="AA107824" s="271"/>
    </row>
    <row r="107825" spans="27:27">
      <c r="AA107825" s="271"/>
    </row>
    <row r="107826" spans="27:27">
      <c r="AA107826" s="271"/>
    </row>
    <row r="107827" spans="27:27">
      <c r="AA107827" s="271"/>
    </row>
    <row r="107828" spans="27:27">
      <c r="AA107828" s="271"/>
    </row>
    <row r="107829" spans="27:27">
      <c r="AA107829" s="271"/>
    </row>
    <row r="107830" spans="27:27">
      <c r="AA107830" s="271"/>
    </row>
    <row r="107831" spans="27:27">
      <c r="AA107831" s="271"/>
    </row>
    <row r="107832" spans="27:27">
      <c r="AA107832" s="271"/>
    </row>
    <row r="107833" spans="27:27">
      <c r="AA107833" s="271"/>
    </row>
    <row r="107834" spans="27:27">
      <c r="AA107834" s="271"/>
    </row>
    <row r="107835" spans="27:27">
      <c r="AA107835" s="271"/>
    </row>
    <row r="107836" spans="27:27">
      <c r="AA107836" s="271"/>
    </row>
    <row r="107837" spans="27:27">
      <c r="AA107837" s="271"/>
    </row>
    <row r="107838" spans="27:27">
      <c r="AA107838" s="271"/>
    </row>
    <row r="107839" spans="27:27">
      <c r="AA107839" s="271"/>
    </row>
    <row r="107840" spans="27:27">
      <c r="AA107840" s="271"/>
    </row>
    <row r="107841" spans="27:27">
      <c r="AA107841" s="271"/>
    </row>
    <row r="107842" spans="27:27">
      <c r="AA107842" s="271"/>
    </row>
    <row r="107843" spans="27:27">
      <c r="AA107843" s="271"/>
    </row>
    <row r="107844" spans="27:27">
      <c r="AA107844" s="271"/>
    </row>
    <row r="107845" spans="27:27">
      <c r="AA107845" s="271"/>
    </row>
    <row r="107846" spans="27:27">
      <c r="AA107846" s="271"/>
    </row>
    <row r="107847" spans="27:27">
      <c r="AA107847" s="271"/>
    </row>
    <row r="107848" spans="27:27">
      <c r="AA107848" s="271"/>
    </row>
    <row r="107849" spans="27:27">
      <c r="AA107849" s="271"/>
    </row>
    <row r="107850" spans="27:27">
      <c r="AA107850" s="271"/>
    </row>
    <row r="107851" spans="27:27">
      <c r="AA107851" s="271"/>
    </row>
    <row r="107852" spans="27:27">
      <c r="AA107852" s="271"/>
    </row>
    <row r="107853" spans="27:27">
      <c r="AA107853" s="271"/>
    </row>
    <row r="107854" spans="27:27">
      <c r="AA107854" s="271"/>
    </row>
    <row r="107855" spans="27:27">
      <c r="AA107855" s="271"/>
    </row>
    <row r="107856" spans="27:27">
      <c r="AA107856" s="271"/>
    </row>
    <row r="107857" spans="27:27">
      <c r="AA107857" s="271"/>
    </row>
    <row r="107858" spans="27:27">
      <c r="AA107858" s="271"/>
    </row>
    <row r="107859" spans="27:27">
      <c r="AA107859" s="271"/>
    </row>
    <row r="107860" spans="27:27">
      <c r="AA107860" s="271"/>
    </row>
    <row r="107861" spans="27:27">
      <c r="AA107861" s="271"/>
    </row>
    <row r="107862" spans="27:27">
      <c r="AA107862" s="271"/>
    </row>
    <row r="107863" spans="27:27">
      <c r="AA107863" s="271"/>
    </row>
    <row r="107864" spans="27:27">
      <c r="AA107864" s="271"/>
    </row>
    <row r="107865" spans="27:27">
      <c r="AA107865" s="271"/>
    </row>
    <row r="107866" spans="27:27">
      <c r="AA107866" s="271"/>
    </row>
    <row r="107867" spans="27:27">
      <c r="AA107867" s="271"/>
    </row>
    <row r="107868" spans="27:27">
      <c r="AA107868" s="271"/>
    </row>
    <row r="107869" spans="27:27">
      <c r="AA107869" s="271"/>
    </row>
    <row r="107870" spans="27:27">
      <c r="AA107870" s="271"/>
    </row>
    <row r="107871" spans="27:27">
      <c r="AA107871" s="271"/>
    </row>
    <row r="107872" spans="27:27">
      <c r="AA107872" s="271"/>
    </row>
    <row r="107873" spans="27:27">
      <c r="AA107873" s="271"/>
    </row>
    <row r="107874" spans="27:27">
      <c r="AA107874" s="271"/>
    </row>
    <row r="107875" spans="27:27">
      <c r="AA107875" s="271"/>
    </row>
    <row r="107876" spans="27:27">
      <c r="AA107876" s="271"/>
    </row>
    <row r="107877" spans="27:27">
      <c r="AA107877" s="271"/>
    </row>
    <row r="107878" spans="27:27">
      <c r="AA107878" s="271"/>
    </row>
    <row r="107879" spans="27:27">
      <c r="AA107879" s="271"/>
    </row>
    <row r="107880" spans="27:27">
      <c r="AA107880" s="271"/>
    </row>
    <row r="107881" spans="27:27">
      <c r="AA107881" s="271"/>
    </row>
    <row r="107882" spans="27:27">
      <c r="AA107882" s="271"/>
    </row>
    <row r="107883" spans="27:27">
      <c r="AA107883" s="271"/>
    </row>
    <row r="107884" spans="27:27">
      <c r="AA107884" s="271"/>
    </row>
    <row r="107885" spans="27:27">
      <c r="AA107885" s="271"/>
    </row>
    <row r="107886" spans="27:27">
      <c r="AA107886" s="271"/>
    </row>
    <row r="107887" spans="27:27">
      <c r="AA107887" s="271"/>
    </row>
    <row r="107888" spans="27:27">
      <c r="AA107888" s="271"/>
    </row>
    <row r="107889" spans="27:27">
      <c r="AA107889" s="271"/>
    </row>
    <row r="107890" spans="27:27">
      <c r="AA107890" s="271"/>
    </row>
    <row r="107891" spans="27:27">
      <c r="AA107891" s="271"/>
    </row>
    <row r="107892" spans="27:27">
      <c r="AA107892" s="271"/>
    </row>
    <row r="107893" spans="27:27">
      <c r="AA107893" s="271"/>
    </row>
    <row r="107894" spans="27:27">
      <c r="AA107894" s="271"/>
    </row>
    <row r="107895" spans="27:27">
      <c r="AA107895" s="271"/>
    </row>
    <row r="107896" spans="27:27">
      <c r="AA107896" s="271"/>
    </row>
    <row r="107897" spans="27:27">
      <c r="AA107897" s="271"/>
    </row>
    <row r="107898" spans="27:27">
      <c r="AA107898" s="271"/>
    </row>
    <row r="107899" spans="27:27">
      <c r="AA107899" s="271"/>
    </row>
    <row r="107900" spans="27:27">
      <c r="AA107900" s="271"/>
    </row>
    <row r="107901" spans="27:27">
      <c r="AA107901" s="271"/>
    </row>
    <row r="107902" spans="27:27">
      <c r="AA107902" s="271"/>
    </row>
    <row r="107903" spans="27:27">
      <c r="AA107903" s="271"/>
    </row>
    <row r="107904" spans="27:27">
      <c r="AA107904" s="271"/>
    </row>
    <row r="107905" spans="27:27">
      <c r="AA107905" s="271"/>
    </row>
    <row r="107906" spans="27:27">
      <c r="AA107906" s="271"/>
    </row>
    <row r="107907" spans="27:27">
      <c r="AA107907" s="271"/>
    </row>
    <row r="107908" spans="27:27">
      <c r="AA107908" s="271"/>
    </row>
    <row r="107909" spans="27:27">
      <c r="AA107909" s="271"/>
    </row>
    <row r="107910" spans="27:27">
      <c r="AA107910" s="271"/>
    </row>
    <row r="107911" spans="27:27">
      <c r="AA107911" s="271"/>
    </row>
    <row r="107912" spans="27:27">
      <c r="AA107912" s="271"/>
    </row>
    <row r="107913" spans="27:27">
      <c r="AA107913" s="271"/>
    </row>
    <row r="107914" spans="27:27">
      <c r="AA107914" s="271"/>
    </row>
    <row r="107915" spans="27:27">
      <c r="AA107915" s="271"/>
    </row>
    <row r="107916" spans="27:27">
      <c r="AA107916" s="271"/>
    </row>
    <row r="107917" spans="27:27">
      <c r="AA107917" s="271"/>
    </row>
    <row r="107918" spans="27:27">
      <c r="AA107918" s="271"/>
    </row>
    <row r="107919" spans="27:27">
      <c r="AA107919" s="271"/>
    </row>
    <row r="107920" spans="27:27">
      <c r="AA107920" s="271"/>
    </row>
    <row r="107921" spans="27:27">
      <c r="AA107921" s="271"/>
    </row>
    <row r="107922" spans="27:27">
      <c r="AA107922" s="271"/>
    </row>
    <row r="107923" spans="27:27">
      <c r="AA107923" s="271"/>
    </row>
    <row r="107924" spans="27:27">
      <c r="AA107924" s="271"/>
    </row>
    <row r="107925" spans="27:27">
      <c r="AA107925" s="271"/>
    </row>
    <row r="107926" spans="27:27">
      <c r="AA107926" s="271"/>
    </row>
    <row r="107927" spans="27:27">
      <c r="AA107927" s="271"/>
    </row>
    <row r="107928" spans="27:27">
      <c r="AA107928" s="271"/>
    </row>
    <row r="107929" spans="27:27">
      <c r="AA107929" s="271"/>
    </row>
    <row r="107930" spans="27:27">
      <c r="AA107930" s="271"/>
    </row>
    <row r="107931" spans="27:27">
      <c r="AA107931" s="271"/>
    </row>
    <row r="107932" spans="27:27">
      <c r="AA107932" s="271"/>
    </row>
    <row r="107933" spans="27:27">
      <c r="AA107933" s="271"/>
    </row>
    <row r="107934" spans="27:27">
      <c r="AA107934" s="271"/>
    </row>
    <row r="107935" spans="27:27">
      <c r="AA107935" s="271"/>
    </row>
    <row r="107936" spans="27:27">
      <c r="AA107936" s="271"/>
    </row>
    <row r="107937" spans="27:27">
      <c r="AA107937" s="271"/>
    </row>
    <row r="107938" spans="27:27">
      <c r="AA107938" s="271"/>
    </row>
    <row r="107939" spans="27:27">
      <c r="AA107939" s="271"/>
    </row>
    <row r="107940" spans="27:27">
      <c r="AA107940" s="271"/>
    </row>
    <row r="107941" spans="27:27">
      <c r="AA107941" s="271"/>
    </row>
    <row r="107942" spans="27:27">
      <c r="AA107942" s="271"/>
    </row>
    <row r="107943" spans="27:27">
      <c r="AA107943" s="271"/>
    </row>
    <row r="107944" spans="27:27">
      <c r="AA107944" s="271"/>
    </row>
    <row r="107945" spans="27:27">
      <c r="AA107945" s="271"/>
    </row>
    <row r="107946" spans="27:27">
      <c r="AA107946" s="271"/>
    </row>
    <row r="107947" spans="27:27">
      <c r="AA107947" s="271"/>
    </row>
    <row r="107948" spans="27:27">
      <c r="AA107948" s="271"/>
    </row>
    <row r="107949" spans="27:27">
      <c r="AA107949" s="271"/>
    </row>
    <row r="107950" spans="27:27">
      <c r="AA107950" s="271"/>
    </row>
    <row r="107951" spans="27:27">
      <c r="AA107951" s="271"/>
    </row>
    <row r="107952" spans="27:27">
      <c r="AA107952" s="271"/>
    </row>
    <row r="107953" spans="27:27">
      <c r="AA107953" s="271"/>
    </row>
    <row r="107954" spans="27:27">
      <c r="AA107954" s="271"/>
    </row>
    <row r="107955" spans="27:27">
      <c r="AA107955" s="271"/>
    </row>
    <row r="107956" spans="27:27">
      <c r="AA107956" s="271"/>
    </row>
    <row r="107957" spans="27:27">
      <c r="AA107957" s="271"/>
    </row>
    <row r="107958" spans="27:27">
      <c r="AA107958" s="271"/>
    </row>
    <row r="107959" spans="27:27">
      <c r="AA107959" s="271"/>
    </row>
    <row r="107960" spans="27:27">
      <c r="AA107960" s="271"/>
    </row>
    <row r="107961" spans="27:27">
      <c r="AA107961" s="271"/>
    </row>
    <row r="107962" spans="27:27">
      <c r="AA107962" s="271"/>
    </row>
    <row r="107963" spans="27:27">
      <c r="AA107963" s="271"/>
    </row>
    <row r="107964" spans="27:27">
      <c r="AA107964" s="271"/>
    </row>
    <row r="107965" spans="27:27">
      <c r="AA107965" s="271"/>
    </row>
    <row r="107966" spans="27:27">
      <c r="AA107966" s="271"/>
    </row>
    <row r="107967" spans="27:27">
      <c r="AA107967" s="271"/>
    </row>
    <row r="107968" spans="27:27">
      <c r="AA107968" s="271"/>
    </row>
    <row r="107969" spans="27:27">
      <c r="AA107969" s="271"/>
    </row>
    <row r="107970" spans="27:27">
      <c r="AA107970" s="271"/>
    </row>
    <row r="107971" spans="27:27">
      <c r="AA107971" s="271"/>
    </row>
    <row r="107972" spans="27:27">
      <c r="AA107972" s="271"/>
    </row>
    <row r="107973" spans="27:27">
      <c r="AA107973" s="271"/>
    </row>
    <row r="107974" spans="27:27">
      <c r="AA107974" s="271"/>
    </row>
    <row r="107975" spans="27:27">
      <c r="AA107975" s="271"/>
    </row>
    <row r="107976" spans="27:27">
      <c r="AA107976" s="271"/>
    </row>
    <row r="107977" spans="27:27">
      <c r="AA107977" s="271"/>
    </row>
    <row r="107978" spans="27:27">
      <c r="AA107978" s="271"/>
    </row>
    <row r="107979" spans="27:27">
      <c r="AA107979" s="271"/>
    </row>
    <row r="107980" spans="27:27">
      <c r="AA107980" s="271"/>
    </row>
    <row r="107981" spans="27:27">
      <c r="AA107981" s="271"/>
    </row>
    <row r="107982" spans="27:27">
      <c r="AA107982" s="271"/>
    </row>
    <row r="107983" spans="27:27">
      <c r="AA107983" s="271"/>
    </row>
    <row r="107984" spans="27:27">
      <c r="AA107984" s="271"/>
    </row>
    <row r="107985" spans="27:27">
      <c r="AA107985" s="271"/>
    </row>
    <row r="107986" spans="27:27">
      <c r="AA107986" s="271"/>
    </row>
    <row r="107987" spans="27:27">
      <c r="AA107987" s="271"/>
    </row>
    <row r="107988" spans="27:27">
      <c r="AA107988" s="271"/>
    </row>
    <row r="107989" spans="27:27">
      <c r="AA107989" s="271"/>
    </row>
    <row r="107990" spans="27:27">
      <c r="AA107990" s="271"/>
    </row>
    <row r="107991" spans="27:27">
      <c r="AA107991" s="271"/>
    </row>
    <row r="107992" spans="27:27">
      <c r="AA107992" s="271"/>
    </row>
    <row r="107993" spans="27:27">
      <c r="AA107993" s="271"/>
    </row>
    <row r="107994" spans="27:27">
      <c r="AA107994" s="271"/>
    </row>
    <row r="107995" spans="27:27">
      <c r="AA107995" s="271"/>
    </row>
    <row r="107996" spans="27:27">
      <c r="AA107996" s="271"/>
    </row>
    <row r="107997" spans="27:27">
      <c r="AA107997" s="271"/>
    </row>
    <row r="107998" spans="27:27">
      <c r="AA107998" s="271"/>
    </row>
    <row r="107999" spans="27:27">
      <c r="AA107999" s="271"/>
    </row>
    <row r="108000" spans="27:27">
      <c r="AA108000" s="271"/>
    </row>
    <row r="108001" spans="27:27">
      <c r="AA108001" s="271"/>
    </row>
    <row r="108002" spans="27:27">
      <c r="AA108002" s="271"/>
    </row>
    <row r="108003" spans="27:27">
      <c r="AA108003" s="271"/>
    </row>
    <row r="108004" spans="27:27">
      <c r="AA108004" s="271"/>
    </row>
    <row r="108005" spans="27:27">
      <c r="AA108005" s="271"/>
    </row>
    <row r="108006" spans="27:27">
      <c r="AA108006" s="271"/>
    </row>
    <row r="108007" spans="27:27">
      <c r="AA108007" s="271"/>
    </row>
    <row r="108008" spans="27:27">
      <c r="AA108008" s="271"/>
    </row>
    <row r="108009" spans="27:27">
      <c r="AA108009" s="271"/>
    </row>
    <row r="108010" spans="27:27">
      <c r="AA108010" s="271"/>
    </row>
    <row r="108011" spans="27:27">
      <c r="AA108011" s="271"/>
    </row>
    <row r="108012" spans="27:27">
      <c r="AA108012" s="271"/>
    </row>
    <row r="108013" spans="27:27">
      <c r="AA108013" s="271"/>
    </row>
    <row r="108014" spans="27:27">
      <c r="AA108014" s="271"/>
    </row>
    <row r="108015" spans="27:27">
      <c r="AA108015" s="271"/>
    </row>
    <row r="108016" spans="27:27">
      <c r="AA108016" s="271"/>
    </row>
    <row r="108017" spans="27:27">
      <c r="AA108017" s="271"/>
    </row>
    <row r="108018" spans="27:27">
      <c r="AA108018" s="271"/>
    </row>
    <row r="108019" spans="27:27">
      <c r="AA108019" s="271"/>
    </row>
    <row r="108020" spans="27:27">
      <c r="AA108020" s="271"/>
    </row>
    <row r="108021" spans="27:27">
      <c r="AA108021" s="271"/>
    </row>
    <row r="108022" spans="27:27">
      <c r="AA108022" s="271"/>
    </row>
    <row r="108023" spans="27:27">
      <c r="AA108023" s="271"/>
    </row>
    <row r="108024" spans="27:27">
      <c r="AA108024" s="271"/>
    </row>
    <row r="108025" spans="27:27">
      <c r="AA108025" s="271"/>
    </row>
    <row r="108026" spans="27:27">
      <c r="AA108026" s="271"/>
    </row>
    <row r="108027" spans="27:27">
      <c r="AA108027" s="271"/>
    </row>
    <row r="108028" spans="27:27">
      <c r="AA108028" s="271"/>
    </row>
    <row r="108029" spans="27:27">
      <c r="AA108029" s="271"/>
    </row>
    <row r="108030" spans="27:27">
      <c r="AA108030" s="271"/>
    </row>
    <row r="108031" spans="27:27">
      <c r="AA108031" s="271"/>
    </row>
    <row r="108032" spans="27:27">
      <c r="AA108032" s="271"/>
    </row>
    <row r="108033" spans="27:27">
      <c r="AA108033" s="271"/>
    </row>
    <row r="108034" spans="27:27">
      <c r="AA108034" s="271"/>
    </row>
    <row r="108035" spans="27:27">
      <c r="AA108035" s="271"/>
    </row>
    <row r="108036" spans="27:27">
      <c r="AA108036" s="271"/>
    </row>
    <row r="108037" spans="27:27">
      <c r="AA108037" s="271"/>
    </row>
    <row r="108038" spans="27:27">
      <c r="AA108038" s="271"/>
    </row>
    <row r="108039" spans="27:27">
      <c r="AA108039" s="271"/>
    </row>
    <row r="108040" spans="27:27">
      <c r="AA108040" s="271"/>
    </row>
    <row r="108041" spans="27:27">
      <c r="AA108041" s="271"/>
    </row>
    <row r="108042" spans="27:27">
      <c r="AA108042" s="271"/>
    </row>
    <row r="108043" spans="27:27">
      <c r="AA108043" s="271"/>
    </row>
    <row r="108044" spans="27:27">
      <c r="AA108044" s="271"/>
    </row>
    <row r="108045" spans="27:27">
      <c r="AA108045" s="271"/>
    </row>
    <row r="108046" spans="27:27">
      <c r="AA108046" s="271"/>
    </row>
    <row r="108047" spans="27:27">
      <c r="AA108047" s="271"/>
    </row>
    <row r="108048" spans="27:27">
      <c r="AA108048" s="271"/>
    </row>
    <row r="108049" spans="27:27">
      <c r="AA108049" s="271"/>
    </row>
    <row r="108050" spans="27:27">
      <c r="AA108050" s="271"/>
    </row>
    <row r="108051" spans="27:27">
      <c r="AA108051" s="271"/>
    </row>
    <row r="108052" spans="27:27">
      <c r="AA108052" s="271"/>
    </row>
    <row r="108053" spans="27:27">
      <c r="AA108053" s="271"/>
    </row>
    <row r="108054" spans="27:27">
      <c r="AA108054" s="271"/>
    </row>
    <row r="108055" spans="27:27">
      <c r="AA108055" s="271"/>
    </row>
    <row r="108056" spans="27:27">
      <c r="AA108056" s="271"/>
    </row>
    <row r="108057" spans="27:27">
      <c r="AA108057" s="271"/>
    </row>
    <row r="108058" spans="27:27">
      <c r="AA108058" s="271"/>
    </row>
    <row r="108059" spans="27:27">
      <c r="AA108059" s="271"/>
    </row>
    <row r="108060" spans="27:27">
      <c r="AA108060" s="271"/>
    </row>
    <row r="108061" spans="27:27">
      <c r="AA108061" s="271"/>
    </row>
    <row r="108062" spans="27:27">
      <c r="AA108062" s="271"/>
    </row>
    <row r="108063" spans="27:27">
      <c r="AA108063" s="271"/>
    </row>
    <row r="108064" spans="27:27">
      <c r="AA108064" s="271"/>
    </row>
    <row r="108065" spans="27:27">
      <c r="AA108065" s="271"/>
    </row>
    <row r="108066" spans="27:27">
      <c r="AA108066" s="271"/>
    </row>
    <row r="108067" spans="27:27">
      <c r="AA108067" s="271"/>
    </row>
    <row r="108068" spans="27:27">
      <c r="AA108068" s="271"/>
    </row>
    <row r="108069" spans="27:27">
      <c r="AA108069" s="271"/>
    </row>
    <row r="108070" spans="27:27">
      <c r="AA108070" s="271"/>
    </row>
    <row r="108071" spans="27:27">
      <c r="AA108071" s="271"/>
    </row>
    <row r="108072" spans="27:27">
      <c r="AA108072" s="271"/>
    </row>
    <row r="108073" spans="27:27">
      <c r="AA108073" s="271"/>
    </row>
    <row r="108074" spans="27:27">
      <c r="AA108074" s="271"/>
    </row>
    <row r="108075" spans="27:27">
      <c r="AA108075" s="271"/>
    </row>
    <row r="108076" spans="27:27">
      <c r="AA108076" s="271"/>
    </row>
    <row r="108077" spans="27:27">
      <c r="AA108077" s="271"/>
    </row>
    <row r="108078" spans="27:27">
      <c r="AA108078" s="271"/>
    </row>
    <row r="108079" spans="27:27">
      <c r="AA108079" s="271"/>
    </row>
    <row r="108080" spans="27:27">
      <c r="AA108080" s="271"/>
    </row>
    <row r="108081" spans="27:27">
      <c r="AA108081" s="271"/>
    </row>
    <row r="108082" spans="27:27">
      <c r="AA108082" s="271"/>
    </row>
    <row r="108083" spans="27:27">
      <c r="AA108083" s="271"/>
    </row>
    <row r="108084" spans="27:27">
      <c r="AA108084" s="271"/>
    </row>
    <row r="108085" spans="27:27">
      <c r="AA108085" s="271"/>
    </row>
    <row r="108086" spans="27:27">
      <c r="AA108086" s="271"/>
    </row>
    <row r="108087" spans="27:27">
      <c r="AA108087" s="271"/>
    </row>
    <row r="108088" spans="27:27">
      <c r="AA108088" s="271"/>
    </row>
    <row r="108089" spans="27:27">
      <c r="AA108089" s="271"/>
    </row>
    <row r="108090" spans="27:27">
      <c r="AA108090" s="271"/>
    </row>
    <row r="108091" spans="27:27">
      <c r="AA108091" s="271"/>
    </row>
    <row r="108092" spans="27:27">
      <c r="AA108092" s="271"/>
    </row>
    <row r="108093" spans="27:27">
      <c r="AA108093" s="271"/>
    </row>
    <row r="108094" spans="27:27">
      <c r="AA108094" s="271"/>
    </row>
    <row r="108095" spans="27:27">
      <c r="AA108095" s="271"/>
    </row>
    <row r="108096" spans="27:27">
      <c r="AA108096" s="271"/>
    </row>
    <row r="108097" spans="27:27">
      <c r="AA108097" s="271"/>
    </row>
    <row r="108098" spans="27:27">
      <c r="AA108098" s="271"/>
    </row>
    <row r="108099" spans="27:27">
      <c r="AA108099" s="271"/>
    </row>
    <row r="108100" spans="27:27">
      <c r="AA108100" s="271"/>
    </row>
    <row r="108101" spans="27:27">
      <c r="AA108101" s="271"/>
    </row>
    <row r="108102" spans="27:27">
      <c r="AA108102" s="271"/>
    </row>
    <row r="108103" spans="27:27">
      <c r="AA108103" s="271"/>
    </row>
    <row r="108104" spans="27:27">
      <c r="AA108104" s="271"/>
    </row>
    <row r="108105" spans="27:27">
      <c r="AA108105" s="271"/>
    </row>
    <row r="108106" spans="27:27">
      <c r="AA108106" s="271"/>
    </row>
    <row r="108107" spans="27:27">
      <c r="AA108107" s="271"/>
    </row>
    <row r="108108" spans="27:27">
      <c r="AA108108" s="271"/>
    </row>
    <row r="108109" spans="27:27">
      <c r="AA108109" s="271"/>
    </row>
    <row r="108110" spans="27:27">
      <c r="AA108110" s="271"/>
    </row>
    <row r="108111" spans="27:27">
      <c r="AA108111" s="271"/>
    </row>
    <row r="108112" spans="27:27">
      <c r="AA108112" s="271"/>
    </row>
    <row r="108113" spans="27:27">
      <c r="AA108113" s="271"/>
    </row>
    <row r="108114" spans="27:27">
      <c r="AA108114" s="271"/>
    </row>
    <row r="108115" spans="27:27">
      <c r="AA108115" s="271"/>
    </row>
    <row r="108116" spans="27:27">
      <c r="AA108116" s="271"/>
    </row>
    <row r="108117" spans="27:27">
      <c r="AA108117" s="271"/>
    </row>
    <row r="108118" spans="27:27">
      <c r="AA108118" s="271"/>
    </row>
    <row r="108119" spans="27:27">
      <c r="AA108119" s="271"/>
    </row>
    <row r="108120" spans="27:27">
      <c r="AA108120" s="271"/>
    </row>
    <row r="108121" spans="27:27">
      <c r="AA108121" s="271"/>
    </row>
    <row r="108122" spans="27:27">
      <c r="AA108122" s="271"/>
    </row>
    <row r="108123" spans="27:27">
      <c r="AA108123" s="271"/>
    </row>
    <row r="108124" spans="27:27">
      <c r="AA108124" s="271"/>
    </row>
    <row r="108125" spans="27:27">
      <c r="AA108125" s="271"/>
    </row>
    <row r="108126" spans="27:27">
      <c r="AA108126" s="271"/>
    </row>
    <row r="108127" spans="27:27">
      <c r="AA108127" s="271"/>
    </row>
    <row r="108128" spans="27:27">
      <c r="AA108128" s="271"/>
    </row>
    <row r="108129" spans="27:27">
      <c r="AA108129" s="271"/>
    </row>
    <row r="108130" spans="27:27">
      <c r="AA108130" s="271"/>
    </row>
    <row r="108131" spans="27:27">
      <c r="AA108131" s="271"/>
    </row>
    <row r="108132" spans="27:27">
      <c r="AA108132" s="271"/>
    </row>
    <row r="108133" spans="27:27">
      <c r="AA108133" s="271"/>
    </row>
    <row r="108134" spans="27:27">
      <c r="AA108134" s="271"/>
    </row>
    <row r="108135" spans="27:27">
      <c r="AA108135" s="271"/>
    </row>
    <row r="108136" spans="27:27">
      <c r="AA108136" s="271"/>
    </row>
    <row r="108137" spans="27:27">
      <c r="AA108137" s="271"/>
    </row>
    <row r="108138" spans="27:27">
      <c r="AA108138" s="271"/>
    </row>
    <row r="108139" spans="27:27">
      <c r="AA108139" s="271"/>
    </row>
    <row r="108140" spans="27:27">
      <c r="AA108140" s="271"/>
    </row>
    <row r="108141" spans="27:27">
      <c r="AA108141" s="271"/>
    </row>
    <row r="108142" spans="27:27">
      <c r="AA108142" s="271"/>
    </row>
    <row r="108143" spans="27:27">
      <c r="AA108143" s="271"/>
    </row>
    <row r="108144" spans="27:27">
      <c r="AA108144" s="271"/>
    </row>
    <row r="108145" spans="27:27">
      <c r="AA108145" s="271"/>
    </row>
    <row r="108146" spans="27:27">
      <c r="AA108146" s="271"/>
    </row>
    <row r="108147" spans="27:27">
      <c r="AA108147" s="271"/>
    </row>
    <row r="108148" spans="27:27">
      <c r="AA108148" s="271"/>
    </row>
    <row r="108149" spans="27:27">
      <c r="AA108149" s="271"/>
    </row>
    <row r="108150" spans="27:27">
      <c r="AA108150" s="271"/>
    </row>
    <row r="108151" spans="27:27">
      <c r="AA108151" s="271"/>
    </row>
    <row r="108152" spans="27:27">
      <c r="AA108152" s="271"/>
    </row>
    <row r="108153" spans="27:27">
      <c r="AA108153" s="271"/>
    </row>
    <row r="108154" spans="27:27">
      <c r="AA108154" s="271"/>
    </row>
    <row r="108155" spans="27:27">
      <c r="AA108155" s="271"/>
    </row>
    <row r="108156" spans="27:27">
      <c r="AA108156" s="271"/>
    </row>
    <row r="108157" spans="27:27">
      <c r="AA108157" s="271"/>
    </row>
    <row r="108158" spans="27:27">
      <c r="AA108158" s="271"/>
    </row>
    <row r="108159" spans="27:27">
      <c r="AA108159" s="271"/>
    </row>
    <row r="108160" spans="27:27">
      <c r="AA108160" s="271"/>
    </row>
    <row r="108161" spans="27:27">
      <c r="AA108161" s="271"/>
    </row>
    <row r="108162" spans="27:27">
      <c r="AA108162" s="271"/>
    </row>
    <row r="108163" spans="27:27">
      <c r="AA108163" s="271"/>
    </row>
    <row r="108164" spans="27:27">
      <c r="AA108164" s="271"/>
    </row>
    <row r="108165" spans="27:27">
      <c r="AA108165" s="271"/>
    </row>
    <row r="108166" spans="27:27">
      <c r="AA108166" s="271"/>
    </row>
    <row r="108167" spans="27:27">
      <c r="AA108167" s="271"/>
    </row>
    <row r="108168" spans="27:27">
      <c r="AA108168" s="271"/>
    </row>
    <row r="108169" spans="27:27">
      <c r="AA108169" s="271"/>
    </row>
    <row r="108170" spans="27:27">
      <c r="AA108170" s="271"/>
    </row>
    <row r="108171" spans="27:27">
      <c r="AA108171" s="271"/>
    </row>
    <row r="108172" spans="27:27">
      <c r="AA108172" s="271"/>
    </row>
    <row r="108173" spans="27:27">
      <c r="AA108173" s="271"/>
    </row>
    <row r="108174" spans="27:27">
      <c r="AA108174" s="271"/>
    </row>
    <row r="108175" spans="27:27">
      <c r="AA108175" s="271"/>
    </row>
    <row r="108176" spans="27:27">
      <c r="AA108176" s="271"/>
    </row>
    <row r="108177" spans="27:27">
      <c r="AA108177" s="271"/>
    </row>
    <row r="108178" spans="27:27">
      <c r="AA108178" s="271"/>
    </row>
    <row r="108179" spans="27:27">
      <c r="AA108179" s="271"/>
    </row>
    <row r="108180" spans="27:27">
      <c r="AA108180" s="271"/>
    </row>
    <row r="108181" spans="27:27">
      <c r="AA108181" s="271"/>
    </row>
    <row r="108182" spans="27:27">
      <c r="AA108182" s="271"/>
    </row>
    <row r="108183" spans="27:27">
      <c r="AA108183" s="271"/>
    </row>
    <row r="108184" spans="27:27">
      <c r="AA108184" s="271"/>
    </row>
    <row r="108185" spans="27:27">
      <c r="AA108185" s="271"/>
    </row>
    <row r="108186" spans="27:27">
      <c r="AA108186" s="271"/>
    </row>
    <row r="108187" spans="27:27">
      <c r="AA108187" s="271"/>
    </row>
    <row r="108188" spans="27:27">
      <c r="AA108188" s="271"/>
    </row>
    <row r="108189" spans="27:27">
      <c r="AA108189" s="271"/>
    </row>
    <row r="108190" spans="27:27">
      <c r="AA108190" s="271"/>
    </row>
    <row r="108191" spans="27:27">
      <c r="AA108191" s="271"/>
    </row>
    <row r="108192" spans="27:27">
      <c r="AA108192" s="271"/>
    </row>
    <row r="108193" spans="27:27">
      <c r="AA108193" s="271"/>
    </row>
    <row r="108194" spans="27:27">
      <c r="AA108194" s="271"/>
    </row>
    <row r="108195" spans="27:27">
      <c r="AA108195" s="271"/>
    </row>
    <row r="108196" spans="27:27">
      <c r="AA108196" s="271"/>
    </row>
    <row r="108197" spans="27:27">
      <c r="AA108197" s="271"/>
    </row>
    <row r="108198" spans="27:27">
      <c r="AA108198" s="271"/>
    </row>
    <row r="108199" spans="27:27">
      <c r="AA108199" s="271"/>
    </row>
    <row r="108200" spans="27:27">
      <c r="AA108200" s="271"/>
    </row>
    <row r="108201" spans="27:27">
      <c r="AA108201" s="271"/>
    </row>
    <row r="108202" spans="27:27">
      <c r="AA108202" s="271"/>
    </row>
    <row r="108203" spans="27:27">
      <c r="AA108203" s="271"/>
    </row>
    <row r="108204" spans="27:27">
      <c r="AA108204" s="271"/>
    </row>
    <row r="108205" spans="27:27">
      <c r="AA108205" s="271"/>
    </row>
    <row r="108206" spans="27:27">
      <c r="AA108206" s="271"/>
    </row>
    <row r="108207" spans="27:27">
      <c r="AA108207" s="271"/>
    </row>
    <row r="108208" spans="27:27">
      <c r="AA108208" s="271"/>
    </row>
    <row r="108209" spans="27:27">
      <c r="AA108209" s="271"/>
    </row>
    <row r="108210" spans="27:27">
      <c r="AA108210" s="271"/>
    </row>
    <row r="108211" spans="27:27">
      <c r="AA108211" s="271"/>
    </row>
    <row r="108212" spans="27:27">
      <c r="AA108212" s="271"/>
    </row>
    <row r="108213" spans="27:27">
      <c r="AA108213" s="271"/>
    </row>
    <row r="108214" spans="27:27">
      <c r="AA108214" s="271"/>
    </row>
    <row r="108215" spans="27:27">
      <c r="AA108215" s="271"/>
    </row>
    <row r="108216" spans="27:27">
      <c r="AA108216" s="271"/>
    </row>
    <row r="108217" spans="27:27">
      <c r="AA108217" s="271"/>
    </row>
    <row r="108218" spans="27:27">
      <c r="AA108218" s="271"/>
    </row>
    <row r="108219" spans="27:27">
      <c r="AA108219" s="271"/>
    </row>
    <row r="108220" spans="27:27">
      <c r="AA108220" s="271"/>
    </row>
    <row r="108221" spans="27:27">
      <c r="AA108221" s="271"/>
    </row>
    <row r="108222" spans="27:27">
      <c r="AA108222" s="271"/>
    </row>
    <row r="108223" spans="27:27">
      <c r="AA108223" s="271"/>
    </row>
    <row r="108224" spans="27:27">
      <c r="AA108224" s="271"/>
    </row>
    <row r="108225" spans="27:27">
      <c r="AA108225" s="271"/>
    </row>
    <row r="108226" spans="27:27">
      <c r="AA108226" s="271"/>
    </row>
    <row r="108227" spans="27:27">
      <c r="AA108227" s="271"/>
    </row>
    <row r="108228" spans="27:27">
      <c r="AA108228" s="271"/>
    </row>
    <row r="108229" spans="27:27">
      <c r="AA108229" s="271"/>
    </row>
    <row r="108230" spans="27:27">
      <c r="AA108230" s="271"/>
    </row>
    <row r="108231" spans="27:27">
      <c r="AA108231" s="271"/>
    </row>
    <row r="108232" spans="27:27">
      <c r="AA108232" s="271"/>
    </row>
    <row r="108233" spans="27:27">
      <c r="AA108233" s="271"/>
    </row>
    <row r="108234" spans="27:27">
      <c r="AA108234" s="271"/>
    </row>
    <row r="108235" spans="27:27">
      <c r="AA108235" s="271"/>
    </row>
    <row r="108236" spans="27:27">
      <c r="AA108236" s="271"/>
    </row>
    <row r="108237" spans="27:27">
      <c r="AA108237" s="271"/>
    </row>
    <row r="108238" spans="27:27">
      <c r="AA108238" s="271"/>
    </row>
    <row r="108239" spans="27:27">
      <c r="AA108239" s="271"/>
    </row>
    <row r="108240" spans="27:27">
      <c r="AA108240" s="271"/>
    </row>
    <row r="108241" spans="27:27">
      <c r="AA108241" s="271"/>
    </row>
    <row r="108242" spans="27:27">
      <c r="AA108242" s="271"/>
    </row>
    <row r="108243" spans="27:27">
      <c r="AA108243" s="271"/>
    </row>
    <row r="108244" spans="27:27">
      <c r="AA108244" s="271"/>
    </row>
    <row r="108245" spans="27:27">
      <c r="AA108245" s="271"/>
    </row>
    <row r="108246" spans="27:27">
      <c r="AA108246" s="271"/>
    </row>
    <row r="108247" spans="27:27">
      <c r="AA108247" s="271"/>
    </row>
    <row r="108248" spans="27:27">
      <c r="AA108248" s="271"/>
    </row>
    <row r="108249" spans="27:27">
      <c r="AA108249" s="271"/>
    </row>
    <row r="108250" spans="27:27">
      <c r="AA108250" s="271"/>
    </row>
    <row r="108251" spans="27:27">
      <c r="AA108251" s="271"/>
    </row>
    <row r="108252" spans="27:27">
      <c r="AA108252" s="271"/>
    </row>
    <row r="108253" spans="27:27">
      <c r="AA108253" s="271"/>
    </row>
    <row r="108254" spans="27:27">
      <c r="AA108254" s="271"/>
    </row>
    <row r="108255" spans="27:27">
      <c r="AA108255" s="271"/>
    </row>
    <row r="108256" spans="27:27">
      <c r="AA108256" s="271"/>
    </row>
    <row r="108257" spans="27:27">
      <c r="AA108257" s="271"/>
    </row>
    <row r="108258" spans="27:27">
      <c r="AA108258" s="271"/>
    </row>
    <row r="108259" spans="27:27">
      <c r="AA108259" s="271"/>
    </row>
    <row r="108260" spans="27:27">
      <c r="AA108260" s="271"/>
    </row>
    <row r="108261" spans="27:27">
      <c r="AA108261" s="271"/>
    </row>
    <row r="108262" spans="27:27">
      <c r="AA108262" s="271"/>
    </row>
    <row r="108263" spans="27:27">
      <c r="AA108263" s="271"/>
    </row>
    <row r="108264" spans="27:27">
      <c r="AA108264" s="271"/>
    </row>
    <row r="108265" spans="27:27">
      <c r="AA108265" s="271"/>
    </row>
    <row r="108266" spans="27:27">
      <c r="AA108266" s="271"/>
    </row>
    <row r="108267" spans="27:27">
      <c r="AA108267" s="271"/>
    </row>
    <row r="108268" spans="27:27">
      <c r="AA108268" s="271"/>
    </row>
    <row r="108269" spans="27:27">
      <c r="AA108269" s="271"/>
    </row>
    <row r="108270" spans="27:27">
      <c r="AA108270" s="271"/>
    </row>
    <row r="108271" spans="27:27">
      <c r="AA108271" s="271"/>
    </row>
    <row r="108272" spans="27:27">
      <c r="AA108272" s="271"/>
    </row>
    <row r="108273" spans="27:27">
      <c r="AA108273" s="271"/>
    </row>
    <row r="108274" spans="27:27">
      <c r="AA108274" s="271"/>
    </row>
    <row r="108275" spans="27:27">
      <c r="AA108275" s="271"/>
    </row>
    <row r="108276" spans="27:27">
      <c r="AA108276" s="271"/>
    </row>
    <row r="108277" spans="27:27">
      <c r="AA108277" s="271"/>
    </row>
    <row r="108278" spans="27:27">
      <c r="AA108278" s="271"/>
    </row>
    <row r="108279" spans="27:27">
      <c r="AA108279" s="271"/>
    </row>
    <row r="108280" spans="27:27">
      <c r="AA108280" s="271"/>
    </row>
    <row r="108281" spans="27:27">
      <c r="AA108281" s="271"/>
    </row>
    <row r="108282" spans="27:27">
      <c r="AA108282" s="271"/>
    </row>
    <row r="108283" spans="27:27">
      <c r="AA108283" s="271"/>
    </row>
    <row r="108284" spans="27:27">
      <c r="AA108284" s="271"/>
    </row>
    <row r="108285" spans="27:27">
      <c r="AA108285" s="271"/>
    </row>
    <row r="108286" spans="27:27">
      <c r="AA108286" s="271"/>
    </row>
    <row r="108287" spans="27:27">
      <c r="AA108287" s="271"/>
    </row>
    <row r="108288" spans="27:27">
      <c r="AA108288" s="271"/>
    </row>
    <row r="108289" spans="27:27">
      <c r="AA108289" s="271"/>
    </row>
    <row r="108290" spans="27:27">
      <c r="AA108290" s="271"/>
    </row>
    <row r="108291" spans="27:27">
      <c r="AA108291" s="271"/>
    </row>
    <row r="108292" spans="27:27">
      <c r="AA108292" s="271"/>
    </row>
    <row r="108293" spans="27:27">
      <c r="AA108293" s="271"/>
    </row>
    <row r="108294" spans="27:27">
      <c r="AA108294" s="271"/>
    </row>
    <row r="108295" spans="27:27">
      <c r="AA108295" s="271"/>
    </row>
    <row r="108296" spans="27:27">
      <c r="AA108296" s="271"/>
    </row>
    <row r="108297" spans="27:27">
      <c r="AA108297" s="271"/>
    </row>
    <row r="108298" spans="27:27">
      <c r="AA108298" s="271"/>
    </row>
    <row r="108299" spans="27:27">
      <c r="AA108299" s="271"/>
    </row>
    <row r="108300" spans="27:27">
      <c r="AA108300" s="271"/>
    </row>
    <row r="108301" spans="27:27">
      <c r="AA108301" s="271"/>
    </row>
    <row r="108302" spans="27:27">
      <c r="AA108302" s="271"/>
    </row>
    <row r="108303" spans="27:27">
      <c r="AA108303" s="271"/>
    </row>
    <row r="108304" spans="27:27">
      <c r="AA108304" s="271"/>
    </row>
    <row r="108305" spans="27:27">
      <c r="AA108305" s="271"/>
    </row>
    <row r="108306" spans="27:27">
      <c r="AA108306" s="271"/>
    </row>
    <row r="108307" spans="27:27">
      <c r="AA108307" s="271"/>
    </row>
    <row r="108308" spans="27:27">
      <c r="AA108308" s="271"/>
    </row>
    <row r="108309" spans="27:27">
      <c r="AA108309" s="271"/>
    </row>
    <row r="108310" spans="27:27">
      <c r="AA108310" s="271"/>
    </row>
    <row r="108311" spans="27:27">
      <c r="AA108311" s="271"/>
    </row>
    <row r="108312" spans="27:27">
      <c r="AA108312" s="271"/>
    </row>
    <row r="108313" spans="27:27">
      <c r="AA108313" s="271"/>
    </row>
    <row r="108314" spans="27:27">
      <c r="AA108314" s="271"/>
    </row>
    <row r="108315" spans="27:27">
      <c r="AA108315" s="271"/>
    </row>
    <row r="108316" spans="27:27">
      <c r="AA108316" s="271"/>
    </row>
    <row r="108317" spans="27:27">
      <c r="AA108317" s="271"/>
    </row>
    <row r="108318" spans="27:27">
      <c r="AA108318" s="271"/>
    </row>
    <row r="108319" spans="27:27">
      <c r="AA108319" s="271"/>
    </row>
    <row r="108320" spans="27:27">
      <c r="AA108320" s="271"/>
    </row>
    <row r="108321" spans="27:27">
      <c r="AA108321" s="271"/>
    </row>
    <row r="108322" spans="27:27">
      <c r="AA108322" s="271"/>
    </row>
    <row r="108323" spans="27:27">
      <c r="AA108323" s="271"/>
    </row>
    <row r="108324" spans="27:27">
      <c r="AA108324" s="271"/>
    </row>
    <row r="108325" spans="27:27">
      <c r="AA108325" s="271"/>
    </row>
    <row r="108326" spans="27:27">
      <c r="AA108326" s="271"/>
    </row>
    <row r="108327" spans="27:27">
      <c r="AA108327" s="271"/>
    </row>
    <row r="108328" spans="27:27">
      <c r="AA108328" s="271"/>
    </row>
    <row r="108329" spans="27:27">
      <c r="AA108329" s="271"/>
    </row>
    <row r="108330" spans="27:27">
      <c r="AA108330" s="271"/>
    </row>
    <row r="108331" spans="27:27">
      <c r="AA108331" s="271"/>
    </row>
    <row r="108332" spans="27:27">
      <c r="AA108332" s="271"/>
    </row>
    <row r="108333" spans="27:27">
      <c r="AA108333" s="271"/>
    </row>
    <row r="108334" spans="27:27">
      <c r="AA108334" s="271"/>
    </row>
    <row r="108335" spans="27:27">
      <c r="AA108335" s="271"/>
    </row>
    <row r="108336" spans="27:27">
      <c r="AA108336" s="271"/>
    </row>
    <row r="108337" spans="27:27">
      <c r="AA108337" s="271"/>
    </row>
    <row r="108338" spans="27:27">
      <c r="AA108338" s="271"/>
    </row>
    <row r="108339" spans="27:27">
      <c r="AA108339" s="271"/>
    </row>
    <row r="108340" spans="27:27">
      <c r="AA108340" s="271"/>
    </row>
    <row r="108341" spans="27:27">
      <c r="AA108341" s="271"/>
    </row>
    <row r="108342" spans="27:27">
      <c r="AA108342" s="271"/>
    </row>
    <row r="108343" spans="27:27">
      <c r="AA108343" s="271"/>
    </row>
    <row r="108344" spans="27:27">
      <c r="AA108344" s="271"/>
    </row>
    <row r="108345" spans="27:27">
      <c r="AA108345" s="271"/>
    </row>
    <row r="108346" spans="27:27">
      <c r="AA108346" s="271"/>
    </row>
    <row r="108347" spans="27:27">
      <c r="AA108347" s="271"/>
    </row>
    <row r="108348" spans="27:27">
      <c r="AA108348" s="271"/>
    </row>
    <row r="108349" spans="27:27">
      <c r="AA108349" s="271"/>
    </row>
    <row r="108350" spans="27:27">
      <c r="AA108350" s="271"/>
    </row>
    <row r="108351" spans="27:27">
      <c r="AA108351" s="271"/>
    </row>
    <row r="108352" spans="27:27">
      <c r="AA108352" s="271"/>
    </row>
    <row r="108353" spans="27:27">
      <c r="AA108353" s="271"/>
    </row>
    <row r="108354" spans="27:27">
      <c r="AA108354" s="271"/>
    </row>
    <row r="108355" spans="27:27">
      <c r="AA108355" s="271"/>
    </row>
    <row r="108356" spans="27:27">
      <c r="AA108356" s="271"/>
    </row>
    <row r="108357" spans="27:27">
      <c r="AA108357" s="271"/>
    </row>
    <row r="108358" spans="27:27">
      <c r="AA108358" s="271"/>
    </row>
    <row r="108359" spans="27:27">
      <c r="AA108359" s="271"/>
    </row>
    <row r="108360" spans="27:27">
      <c r="AA108360" s="271"/>
    </row>
    <row r="108361" spans="27:27">
      <c r="AA108361" s="271"/>
    </row>
    <row r="108362" spans="27:27">
      <c r="AA108362" s="271"/>
    </row>
    <row r="108363" spans="27:27">
      <c r="AA108363" s="271"/>
    </row>
    <row r="108364" spans="27:27">
      <c r="AA108364" s="271"/>
    </row>
    <row r="108365" spans="27:27">
      <c r="AA108365" s="271"/>
    </row>
    <row r="108366" spans="27:27">
      <c r="AA108366" s="271"/>
    </row>
    <row r="108367" spans="27:27">
      <c r="AA108367" s="271"/>
    </row>
    <row r="108368" spans="27:27">
      <c r="AA108368" s="271"/>
    </row>
    <row r="108369" spans="27:27">
      <c r="AA108369" s="271"/>
    </row>
    <row r="108370" spans="27:27">
      <c r="AA108370" s="271"/>
    </row>
    <row r="108371" spans="27:27">
      <c r="AA108371" s="271"/>
    </row>
    <row r="108372" spans="27:27">
      <c r="AA108372" s="271"/>
    </row>
    <row r="108373" spans="27:27">
      <c r="AA108373" s="271"/>
    </row>
    <row r="108374" spans="27:27">
      <c r="AA108374" s="271"/>
    </row>
    <row r="108375" spans="27:27">
      <c r="AA108375" s="271"/>
    </row>
    <row r="108376" spans="27:27">
      <c r="AA108376" s="271"/>
    </row>
    <row r="108377" spans="27:27">
      <c r="AA108377" s="271"/>
    </row>
    <row r="108378" spans="27:27">
      <c r="AA108378" s="271"/>
    </row>
    <row r="108379" spans="27:27">
      <c r="AA108379" s="271"/>
    </row>
    <row r="108380" spans="27:27">
      <c r="AA108380" s="271"/>
    </row>
    <row r="108381" spans="27:27">
      <c r="AA108381" s="271"/>
    </row>
    <row r="108382" spans="27:27">
      <c r="AA108382" s="271"/>
    </row>
    <row r="108383" spans="27:27">
      <c r="AA108383" s="271"/>
    </row>
    <row r="108384" spans="27:27">
      <c r="AA108384" s="271"/>
    </row>
    <row r="108385" spans="27:27">
      <c r="AA108385" s="271"/>
    </row>
    <row r="108386" spans="27:27">
      <c r="AA108386" s="271"/>
    </row>
    <row r="108387" spans="27:27">
      <c r="AA108387" s="271"/>
    </row>
    <row r="108388" spans="27:27">
      <c r="AA108388" s="271"/>
    </row>
    <row r="108389" spans="27:27">
      <c r="AA108389" s="271"/>
    </row>
    <row r="108390" spans="27:27">
      <c r="AA108390" s="271"/>
    </row>
    <row r="108391" spans="27:27">
      <c r="AA108391" s="271"/>
    </row>
    <row r="108392" spans="27:27">
      <c r="AA108392" s="271"/>
    </row>
    <row r="108393" spans="27:27">
      <c r="AA108393" s="271"/>
    </row>
    <row r="108394" spans="27:27">
      <c r="AA108394" s="271"/>
    </row>
    <row r="108395" spans="27:27">
      <c r="AA108395" s="271"/>
    </row>
    <row r="108396" spans="27:27">
      <c r="AA108396" s="271"/>
    </row>
    <row r="108397" spans="27:27">
      <c r="AA108397" s="271"/>
    </row>
    <row r="108398" spans="27:27">
      <c r="AA108398" s="271"/>
    </row>
    <row r="108399" spans="27:27">
      <c r="AA108399" s="271"/>
    </row>
    <row r="108400" spans="27:27">
      <c r="AA108400" s="271"/>
    </row>
    <row r="108401" spans="27:27">
      <c r="AA108401" s="271"/>
    </row>
    <row r="108402" spans="27:27">
      <c r="AA108402" s="271"/>
    </row>
    <row r="108403" spans="27:27">
      <c r="AA108403" s="271"/>
    </row>
    <row r="108404" spans="27:27">
      <c r="AA108404" s="271"/>
    </row>
    <row r="108405" spans="27:27">
      <c r="AA108405" s="271"/>
    </row>
    <row r="108406" spans="27:27">
      <c r="AA108406" s="271"/>
    </row>
    <row r="108407" spans="27:27">
      <c r="AA108407" s="271"/>
    </row>
    <row r="108408" spans="27:27">
      <c r="AA108408" s="271"/>
    </row>
    <row r="108409" spans="27:27">
      <c r="AA108409" s="271"/>
    </row>
    <row r="108410" spans="27:27">
      <c r="AA108410" s="271"/>
    </row>
    <row r="108411" spans="27:27">
      <c r="AA108411" s="271"/>
    </row>
    <row r="108412" spans="27:27">
      <c r="AA108412" s="271"/>
    </row>
    <row r="108413" spans="27:27">
      <c r="AA108413" s="271"/>
    </row>
    <row r="108414" spans="27:27">
      <c r="AA108414" s="271"/>
    </row>
    <row r="108415" spans="27:27">
      <c r="AA108415" s="271"/>
    </row>
    <row r="108416" spans="27:27">
      <c r="AA108416" s="271"/>
    </row>
    <row r="108417" spans="27:27">
      <c r="AA108417" s="271"/>
    </row>
    <row r="108418" spans="27:27">
      <c r="AA108418" s="271"/>
    </row>
    <row r="108419" spans="27:27">
      <c r="AA108419" s="271"/>
    </row>
    <row r="108420" spans="27:27">
      <c r="AA108420" s="271"/>
    </row>
    <row r="108421" spans="27:27">
      <c r="AA108421" s="271"/>
    </row>
    <row r="108422" spans="27:27">
      <c r="AA108422" s="271"/>
    </row>
    <row r="108423" spans="27:27">
      <c r="AA108423" s="271"/>
    </row>
    <row r="108424" spans="27:27">
      <c r="AA108424" s="271"/>
    </row>
    <row r="108425" spans="27:27">
      <c r="AA108425" s="271"/>
    </row>
    <row r="108426" spans="27:27">
      <c r="AA108426" s="271"/>
    </row>
    <row r="108427" spans="27:27">
      <c r="AA108427" s="271"/>
    </row>
    <row r="108428" spans="27:27">
      <c r="AA108428" s="271"/>
    </row>
    <row r="108429" spans="27:27">
      <c r="AA108429" s="271"/>
    </row>
    <row r="108430" spans="27:27">
      <c r="AA108430" s="271"/>
    </row>
    <row r="108431" spans="27:27">
      <c r="AA108431" s="271"/>
    </row>
    <row r="108432" spans="27:27">
      <c r="AA108432" s="271"/>
    </row>
    <row r="108433" spans="27:27">
      <c r="AA108433" s="271"/>
    </row>
    <row r="108434" spans="27:27">
      <c r="AA108434" s="271"/>
    </row>
    <row r="108435" spans="27:27">
      <c r="AA108435" s="271"/>
    </row>
    <row r="108436" spans="27:27">
      <c r="AA108436" s="271"/>
    </row>
    <row r="108437" spans="27:27">
      <c r="AA108437" s="271"/>
    </row>
    <row r="108438" spans="27:27">
      <c r="AA108438" s="271"/>
    </row>
    <row r="108439" spans="27:27">
      <c r="AA108439" s="271"/>
    </row>
    <row r="108440" spans="27:27">
      <c r="AA108440" s="271"/>
    </row>
    <row r="108441" spans="27:27">
      <c r="AA108441" s="271"/>
    </row>
    <row r="108442" spans="27:27">
      <c r="AA108442" s="271"/>
    </row>
    <row r="108443" spans="27:27">
      <c r="AA108443" s="271"/>
    </row>
    <row r="108444" spans="27:27">
      <c r="AA108444" s="271"/>
    </row>
    <row r="108445" spans="27:27">
      <c r="AA108445" s="271"/>
    </row>
    <row r="108446" spans="27:27">
      <c r="AA108446" s="271"/>
    </row>
    <row r="108447" spans="27:27">
      <c r="AA108447" s="271"/>
    </row>
    <row r="108448" spans="27:27">
      <c r="AA108448" s="271"/>
    </row>
    <row r="108449" spans="27:27">
      <c r="AA108449" s="271"/>
    </row>
    <row r="108450" spans="27:27">
      <c r="AA108450" s="271"/>
    </row>
    <row r="108451" spans="27:27">
      <c r="AA108451" s="271"/>
    </row>
    <row r="108452" spans="27:27">
      <c r="AA108452" s="271"/>
    </row>
    <row r="108453" spans="27:27">
      <c r="AA108453" s="271"/>
    </row>
    <row r="108454" spans="27:27">
      <c r="AA108454" s="271"/>
    </row>
    <row r="108455" spans="27:27">
      <c r="AA108455" s="271"/>
    </row>
    <row r="108456" spans="27:27">
      <c r="AA108456" s="271"/>
    </row>
    <row r="108457" spans="27:27">
      <c r="AA108457" s="271"/>
    </row>
    <row r="108458" spans="27:27">
      <c r="AA108458" s="271"/>
    </row>
    <row r="108459" spans="27:27">
      <c r="AA108459" s="271"/>
    </row>
    <row r="108460" spans="27:27">
      <c r="AA108460" s="271"/>
    </row>
    <row r="108461" spans="27:27">
      <c r="AA108461" s="271"/>
    </row>
    <row r="108462" spans="27:27">
      <c r="AA108462" s="271"/>
    </row>
    <row r="108463" spans="27:27">
      <c r="AA108463" s="271"/>
    </row>
    <row r="108464" spans="27:27">
      <c r="AA108464" s="271"/>
    </row>
    <row r="108465" spans="27:27">
      <c r="AA108465" s="271"/>
    </row>
    <row r="108466" spans="27:27">
      <c r="AA108466" s="271"/>
    </row>
    <row r="108467" spans="27:27">
      <c r="AA108467" s="271"/>
    </row>
    <row r="108468" spans="27:27">
      <c r="AA108468" s="271"/>
    </row>
    <row r="108469" spans="27:27">
      <c r="AA108469" s="271"/>
    </row>
    <row r="108470" spans="27:27">
      <c r="AA108470" s="271"/>
    </row>
    <row r="108471" spans="27:27">
      <c r="AA108471" s="271"/>
    </row>
    <row r="108472" spans="27:27">
      <c r="AA108472" s="271"/>
    </row>
    <row r="108473" spans="27:27">
      <c r="AA108473" s="271"/>
    </row>
    <row r="108474" spans="27:27">
      <c r="AA108474" s="271"/>
    </row>
    <row r="108475" spans="27:27">
      <c r="AA108475" s="271"/>
    </row>
    <row r="108476" spans="27:27">
      <c r="AA108476" s="271"/>
    </row>
    <row r="108477" spans="27:27">
      <c r="AA108477" s="271"/>
    </row>
    <row r="108478" spans="27:27">
      <c r="AA108478" s="271"/>
    </row>
    <row r="108479" spans="27:27">
      <c r="AA108479" s="271"/>
    </row>
    <row r="108480" spans="27:27">
      <c r="AA108480" s="271"/>
    </row>
    <row r="108481" spans="27:27">
      <c r="AA108481" s="271"/>
    </row>
    <row r="108482" spans="27:27">
      <c r="AA108482" s="271"/>
    </row>
    <row r="108483" spans="27:27">
      <c r="AA108483" s="271"/>
    </row>
    <row r="108484" spans="27:27">
      <c r="AA108484" s="271"/>
    </row>
    <row r="108485" spans="27:27">
      <c r="AA108485" s="271"/>
    </row>
    <row r="108486" spans="27:27">
      <c r="AA108486" s="271"/>
    </row>
    <row r="108487" spans="27:27">
      <c r="AA108487" s="271"/>
    </row>
    <row r="108488" spans="27:27">
      <c r="AA108488" s="271"/>
    </row>
    <row r="108489" spans="27:27">
      <c r="AA108489" s="271"/>
    </row>
    <row r="108490" spans="27:27">
      <c r="AA108490" s="271"/>
    </row>
    <row r="108491" spans="27:27">
      <c r="AA108491" s="271"/>
    </row>
    <row r="108492" spans="27:27">
      <c r="AA108492" s="271"/>
    </row>
    <row r="108493" spans="27:27">
      <c r="AA108493" s="271"/>
    </row>
    <row r="108494" spans="27:27">
      <c r="AA108494" s="271"/>
    </row>
    <row r="108495" spans="27:27">
      <c r="AA108495" s="271"/>
    </row>
    <row r="108496" spans="27:27">
      <c r="AA108496" s="271"/>
    </row>
    <row r="108497" spans="27:27">
      <c r="AA108497" s="271"/>
    </row>
    <row r="108498" spans="27:27">
      <c r="AA108498" s="271"/>
    </row>
    <row r="108499" spans="27:27">
      <c r="AA108499" s="271"/>
    </row>
    <row r="108500" spans="27:27">
      <c r="AA108500" s="271"/>
    </row>
    <row r="108501" spans="27:27">
      <c r="AA108501" s="271"/>
    </row>
    <row r="108502" spans="27:27">
      <c r="AA108502" s="271"/>
    </row>
    <row r="108503" spans="27:27">
      <c r="AA108503" s="271"/>
    </row>
    <row r="108504" spans="27:27">
      <c r="AA108504" s="271"/>
    </row>
    <row r="108505" spans="27:27">
      <c r="AA108505" s="271"/>
    </row>
    <row r="108506" spans="27:27">
      <c r="AA108506" s="271"/>
    </row>
    <row r="108507" spans="27:27">
      <c r="AA108507" s="271"/>
    </row>
    <row r="108508" spans="27:27">
      <c r="AA108508" s="271"/>
    </row>
    <row r="108509" spans="27:27">
      <c r="AA108509" s="271"/>
    </row>
    <row r="108510" spans="27:27">
      <c r="AA108510" s="271"/>
    </row>
    <row r="108511" spans="27:27">
      <c r="AA108511" s="271"/>
    </row>
    <row r="108512" spans="27:27">
      <c r="AA108512" s="271"/>
    </row>
    <row r="108513" spans="27:27">
      <c r="AA108513" s="271"/>
    </row>
    <row r="108514" spans="27:27">
      <c r="AA108514" s="271"/>
    </row>
    <row r="108515" spans="27:27">
      <c r="AA108515" s="271"/>
    </row>
    <row r="108516" spans="27:27">
      <c r="AA108516" s="271"/>
    </row>
    <row r="108517" spans="27:27">
      <c r="AA108517" s="271"/>
    </row>
    <row r="108518" spans="27:27">
      <c r="AA108518" s="271"/>
    </row>
    <row r="108519" spans="27:27">
      <c r="AA108519" s="271"/>
    </row>
    <row r="108520" spans="27:27">
      <c r="AA108520" s="271"/>
    </row>
    <row r="108521" spans="27:27">
      <c r="AA108521" s="271"/>
    </row>
    <row r="108522" spans="27:27">
      <c r="AA108522" s="271"/>
    </row>
    <row r="108523" spans="27:27">
      <c r="AA108523" s="271"/>
    </row>
    <row r="108524" spans="27:27">
      <c r="AA108524" s="271"/>
    </row>
    <row r="108525" spans="27:27">
      <c r="AA108525" s="271"/>
    </row>
    <row r="108526" spans="27:27">
      <c r="AA108526" s="271"/>
    </row>
    <row r="108527" spans="27:27">
      <c r="AA108527" s="271"/>
    </row>
    <row r="108528" spans="27:27">
      <c r="AA108528" s="271"/>
    </row>
    <row r="108529" spans="27:27">
      <c r="AA108529" s="271"/>
    </row>
    <row r="108530" spans="27:27">
      <c r="AA108530" s="271"/>
    </row>
    <row r="108531" spans="27:27">
      <c r="AA108531" s="271"/>
    </row>
    <row r="108532" spans="27:27">
      <c r="AA108532" s="271"/>
    </row>
    <row r="108533" spans="27:27">
      <c r="AA108533" s="271"/>
    </row>
    <row r="108534" spans="27:27">
      <c r="AA108534" s="271"/>
    </row>
    <row r="108535" spans="27:27">
      <c r="AA108535" s="271"/>
    </row>
    <row r="108536" spans="27:27">
      <c r="AA108536" s="271"/>
    </row>
    <row r="108537" spans="27:27">
      <c r="AA108537" s="271"/>
    </row>
    <row r="108538" spans="27:27">
      <c r="AA108538" s="271"/>
    </row>
    <row r="108539" spans="27:27">
      <c r="AA108539" s="271"/>
    </row>
    <row r="108540" spans="27:27">
      <c r="AA108540" s="271"/>
    </row>
    <row r="108541" spans="27:27">
      <c r="AA108541" s="271"/>
    </row>
    <row r="108542" spans="27:27">
      <c r="AA108542" s="271"/>
    </row>
    <row r="108543" spans="27:27">
      <c r="AA108543" s="271"/>
    </row>
    <row r="108544" spans="27:27">
      <c r="AA108544" s="271"/>
    </row>
    <row r="108545" spans="27:27">
      <c r="AA108545" s="271"/>
    </row>
    <row r="108546" spans="27:27">
      <c r="AA108546" s="271"/>
    </row>
    <row r="108547" spans="27:27">
      <c r="AA108547" s="271"/>
    </row>
    <row r="108548" spans="27:27">
      <c r="AA108548" s="271"/>
    </row>
    <row r="108549" spans="27:27">
      <c r="AA108549" s="271"/>
    </row>
    <row r="108550" spans="27:27">
      <c r="AA108550" s="271"/>
    </row>
    <row r="108551" spans="27:27">
      <c r="AA108551" s="271"/>
    </row>
    <row r="108552" spans="27:27">
      <c r="AA108552" s="271"/>
    </row>
    <row r="108553" spans="27:27">
      <c r="AA108553" s="271"/>
    </row>
    <row r="108554" spans="27:27">
      <c r="AA108554" s="271"/>
    </row>
    <row r="108555" spans="27:27">
      <c r="AA108555" s="271"/>
    </row>
    <row r="108556" spans="27:27">
      <c r="AA108556" s="271"/>
    </row>
    <row r="108557" spans="27:27">
      <c r="AA108557" s="271"/>
    </row>
    <row r="108558" spans="27:27">
      <c r="AA108558" s="271"/>
    </row>
    <row r="108559" spans="27:27">
      <c r="AA108559" s="271"/>
    </row>
    <row r="108560" spans="27:27">
      <c r="AA108560" s="271"/>
    </row>
    <row r="108561" spans="27:27">
      <c r="AA108561" s="271"/>
    </row>
    <row r="108562" spans="27:27">
      <c r="AA108562" s="271"/>
    </row>
    <row r="108563" spans="27:27">
      <c r="AA108563" s="271"/>
    </row>
    <row r="108564" spans="27:27">
      <c r="AA108564" s="271"/>
    </row>
    <row r="108565" spans="27:27">
      <c r="AA108565" s="271"/>
    </row>
    <row r="108566" spans="27:27">
      <c r="AA108566" s="271"/>
    </row>
    <row r="108567" spans="27:27">
      <c r="AA108567" s="271"/>
    </row>
    <row r="108568" spans="27:27">
      <c r="AA108568" s="271"/>
    </row>
    <row r="108569" spans="27:27">
      <c r="AA108569" s="271"/>
    </row>
    <row r="108570" spans="27:27">
      <c r="AA108570" s="271"/>
    </row>
    <row r="108571" spans="27:27">
      <c r="AA108571" s="271"/>
    </row>
    <row r="108572" spans="27:27">
      <c r="AA108572" s="271"/>
    </row>
    <row r="108573" spans="27:27">
      <c r="AA108573" s="271"/>
    </row>
    <row r="108574" spans="27:27">
      <c r="AA108574" s="271"/>
    </row>
    <row r="108575" spans="27:27">
      <c r="AA108575" s="271"/>
    </row>
    <row r="108576" spans="27:27">
      <c r="AA108576" s="271"/>
    </row>
    <row r="108577" spans="27:27">
      <c r="AA108577" s="271"/>
    </row>
    <row r="108578" spans="27:27">
      <c r="AA108578" s="271"/>
    </row>
    <row r="108579" spans="27:27">
      <c r="AA108579" s="271"/>
    </row>
    <row r="108580" spans="27:27">
      <c r="AA108580" s="271"/>
    </row>
    <row r="108581" spans="27:27">
      <c r="AA108581" s="271"/>
    </row>
    <row r="108582" spans="27:27">
      <c r="AA108582" s="271"/>
    </row>
    <row r="108583" spans="27:27">
      <c r="AA108583" s="271"/>
    </row>
    <row r="108584" spans="27:27">
      <c r="AA108584" s="271"/>
    </row>
    <row r="108585" spans="27:27">
      <c r="AA108585" s="271"/>
    </row>
    <row r="108586" spans="27:27">
      <c r="AA108586" s="271"/>
    </row>
    <row r="108587" spans="27:27">
      <c r="AA108587" s="271"/>
    </row>
    <row r="108588" spans="27:27">
      <c r="AA108588" s="271"/>
    </row>
    <row r="108589" spans="27:27">
      <c r="AA108589" s="271"/>
    </row>
    <row r="108590" spans="27:27">
      <c r="AA108590" s="271"/>
    </row>
    <row r="108591" spans="27:27">
      <c r="AA108591" s="271"/>
    </row>
    <row r="108592" spans="27:27">
      <c r="AA108592" s="271"/>
    </row>
    <row r="108593" spans="27:27">
      <c r="AA108593" s="271"/>
    </row>
    <row r="108594" spans="27:27">
      <c r="AA108594" s="271"/>
    </row>
    <row r="108595" spans="27:27">
      <c r="AA108595" s="271"/>
    </row>
    <row r="108596" spans="27:27">
      <c r="AA108596" s="271"/>
    </row>
    <row r="108597" spans="27:27">
      <c r="AA108597" s="271"/>
    </row>
    <row r="108598" spans="27:27">
      <c r="AA108598" s="271"/>
    </row>
    <row r="108599" spans="27:27">
      <c r="AA108599" s="271"/>
    </row>
    <row r="108600" spans="27:27">
      <c r="AA108600" s="271"/>
    </row>
    <row r="108601" spans="27:27">
      <c r="AA108601" s="271"/>
    </row>
    <row r="108602" spans="27:27">
      <c r="AA108602" s="271"/>
    </row>
    <row r="108603" spans="27:27">
      <c r="AA108603" s="271"/>
    </row>
    <row r="108604" spans="27:27">
      <c r="AA108604" s="271"/>
    </row>
    <row r="108605" spans="27:27">
      <c r="AA108605" s="271"/>
    </row>
    <row r="108606" spans="27:27">
      <c r="AA108606" s="271"/>
    </row>
    <row r="108607" spans="27:27">
      <c r="AA108607" s="271"/>
    </row>
    <row r="108608" spans="27:27">
      <c r="AA108608" s="271"/>
    </row>
    <row r="108609" spans="27:27">
      <c r="AA108609" s="271"/>
    </row>
    <row r="108610" spans="27:27">
      <c r="AA108610" s="271"/>
    </row>
    <row r="108611" spans="27:27">
      <c r="AA108611" s="271"/>
    </row>
    <row r="108612" spans="27:27">
      <c r="AA108612" s="271"/>
    </row>
    <row r="108613" spans="27:27">
      <c r="AA108613" s="271"/>
    </row>
    <row r="108614" spans="27:27">
      <c r="AA108614" s="271"/>
    </row>
    <row r="108615" spans="27:27">
      <c r="AA108615" s="271"/>
    </row>
    <row r="108616" spans="27:27">
      <c r="AA108616" s="271"/>
    </row>
    <row r="108617" spans="27:27">
      <c r="AA108617" s="271"/>
    </row>
    <row r="108618" spans="27:27">
      <c r="AA108618" s="271"/>
    </row>
    <row r="108619" spans="27:27">
      <c r="AA108619" s="271"/>
    </row>
    <row r="108620" spans="27:27">
      <c r="AA108620" s="271"/>
    </row>
    <row r="108621" spans="27:27">
      <c r="AA108621" s="271"/>
    </row>
    <row r="108622" spans="27:27">
      <c r="AA108622" s="271"/>
    </row>
    <row r="108623" spans="27:27">
      <c r="AA108623" s="271"/>
    </row>
    <row r="108624" spans="27:27">
      <c r="AA108624" s="271"/>
    </row>
    <row r="108625" spans="27:27">
      <c r="AA108625" s="271"/>
    </row>
    <row r="108626" spans="27:27">
      <c r="AA108626" s="271"/>
    </row>
    <row r="108627" spans="27:27">
      <c r="AA108627" s="271"/>
    </row>
    <row r="108628" spans="27:27">
      <c r="AA108628" s="271"/>
    </row>
    <row r="108629" spans="27:27">
      <c r="AA108629" s="271"/>
    </row>
    <row r="108630" spans="27:27">
      <c r="AA108630" s="271"/>
    </row>
    <row r="108631" spans="27:27">
      <c r="AA108631" s="271"/>
    </row>
    <row r="108632" spans="27:27">
      <c r="AA108632" s="271"/>
    </row>
    <row r="108633" spans="27:27">
      <c r="AA108633" s="271"/>
    </row>
    <row r="108634" spans="27:27">
      <c r="AA108634" s="271"/>
    </row>
    <row r="108635" spans="27:27">
      <c r="AA108635" s="271"/>
    </row>
    <row r="108636" spans="27:27">
      <c r="AA108636" s="271"/>
    </row>
    <row r="108637" spans="27:27">
      <c r="AA108637" s="271"/>
    </row>
    <row r="108638" spans="27:27">
      <c r="AA108638" s="271"/>
    </row>
    <row r="108639" spans="27:27">
      <c r="AA108639" s="271"/>
    </row>
    <row r="108640" spans="27:27">
      <c r="AA108640" s="271"/>
    </row>
    <row r="108641" spans="27:27">
      <c r="AA108641" s="271"/>
    </row>
    <row r="108642" spans="27:27">
      <c r="AA108642" s="271"/>
    </row>
    <row r="108643" spans="27:27">
      <c r="AA108643" s="271"/>
    </row>
    <row r="108644" spans="27:27">
      <c r="AA108644" s="271"/>
    </row>
    <row r="108645" spans="27:27">
      <c r="AA108645" s="271"/>
    </row>
    <row r="108646" spans="27:27">
      <c r="AA108646" s="271"/>
    </row>
    <row r="108647" spans="27:27">
      <c r="AA108647" s="271"/>
    </row>
    <row r="108648" spans="27:27">
      <c r="AA108648" s="271"/>
    </row>
    <row r="108649" spans="27:27">
      <c r="AA108649" s="271"/>
    </row>
    <row r="108650" spans="27:27">
      <c r="AA108650" s="271"/>
    </row>
    <row r="108651" spans="27:27">
      <c r="AA108651" s="271"/>
    </row>
    <row r="108652" spans="27:27">
      <c r="AA108652" s="271"/>
    </row>
    <row r="108653" spans="27:27">
      <c r="AA108653" s="271"/>
    </row>
    <row r="108654" spans="27:27">
      <c r="AA108654" s="271"/>
    </row>
    <row r="108655" spans="27:27">
      <c r="AA108655" s="271"/>
    </row>
    <row r="108656" spans="27:27">
      <c r="AA108656" s="271"/>
    </row>
    <row r="108657" spans="27:27">
      <c r="AA108657" s="271"/>
    </row>
    <row r="108658" spans="27:27">
      <c r="AA108658" s="271"/>
    </row>
    <row r="108659" spans="27:27">
      <c r="AA108659" s="271"/>
    </row>
    <row r="108660" spans="27:27">
      <c r="AA108660" s="271"/>
    </row>
    <row r="108661" spans="27:27">
      <c r="AA108661" s="271"/>
    </row>
    <row r="108662" spans="27:27">
      <c r="AA108662" s="271"/>
    </row>
    <row r="108663" spans="27:27">
      <c r="AA108663" s="271"/>
    </row>
    <row r="108664" spans="27:27">
      <c r="AA108664" s="271"/>
    </row>
    <row r="108665" spans="27:27">
      <c r="AA108665" s="271"/>
    </row>
    <row r="108666" spans="27:27">
      <c r="AA108666" s="271"/>
    </row>
    <row r="108667" spans="27:27">
      <c r="AA108667" s="271"/>
    </row>
    <row r="108668" spans="27:27">
      <c r="AA108668" s="271"/>
    </row>
    <row r="108669" spans="27:27">
      <c r="AA108669" s="271"/>
    </row>
    <row r="108670" spans="27:27">
      <c r="AA108670" s="271"/>
    </row>
    <row r="108671" spans="27:27">
      <c r="AA108671" s="271"/>
    </row>
    <row r="108672" spans="27:27">
      <c r="AA108672" s="271"/>
    </row>
    <row r="108673" spans="27:27">
      <c r="AA108673" s="271"/>
    </row>
    <row r="108674" spans="27:27">
      <c r="AA108674" s="271"/>
    </row>
    <row r="108675" spans="27:27">
      <c r="AA108675" s="271"/>
    </row>
    <row r="108676" spans="27:27">
      <c r="AA108676" s="271"/>
    </row>
    <row r="108677" spans="27:27">
      <c r="AA108677" s="271"/>
    </row>
    <row r="108678" spans="27:27">
      <c r="AA108678" s="271"/>
    </row>
    <row r="108679" spans="27:27">
      <c r="AA108679" s="271"/>
    </row>
    <row r="108680" spans="27:27">
      <c r="AA108680" s="271"/>
    </row>
    <row r="108681" spans="27:27">
      <c r="AA108681" s="271"/>
    </row>
    <row r="108682" spans="27:27">
      <c r="AA108682" s="271"/>
    </row>
    <row r="108683" spans="27:27">
      <c r="AA108683" s="271"/>
    </row>
    <row r="108684" spans="27:27">
      <c r="AA108684" s="271"/>
    </row>
    <row r="108685" spans="27:27">
      <c r="AA108685" s="271"/>
    </row>
    <row r="108686" spans="27:27">
      <c r="AA108686" s="271"/>
    </row>
    <row r="108687" spans="27:27">
      <c r="AA108687" s="271"/>
    </row>
    <row r="108688" spans="27:27">
      <c r="AA108688" s="271"/>
    </row>
    <row r="108689" spans="27:27">
      <c r="AA108689" s="271"/>
    </row>
    <row r="108690" spans="27:27">
      <c r="AA108690" s="271"/>
    </row>
    <row r="108691" spans="27:27">
      <c r="AA108691" s="271"/>
    </row>
    <row r="108692" spans="27:27">
      <c r="AA108692" s="271"/>
    </row>
    <row r="108693" spans="27:27">
      <c r="AA108693" s="271"/>
    </row>
    <row r="108694" spans="27:27">
      <c r="AA108694" s="271"/>
    </row>
    <row r="108695" spans="27:27">
      <c r="AA108695" s="271"/>
    </row>
    <row r="108696" spans="27:27">
      <c r="AA108696" s="271"/>
    </row>
    <row r="108697" spans="27:27">
      <c r="AA108697" s="271"/>
    </row>
    <row r="108698" spans="27:27">
      <c r="AA108698" s="271"/>
    </row>
    <row r="108699" spans="27:27">
      <c r="AA108699" s="271"/>
    </row>
    <row r="108700" spans="27:27">
      <c r="AA108700" s="271"/>
    </row>
    <row r="108701" spans="27:27">
      <c r="AA108701" s="271"/>
    </row>
    <row r="108702" spans="27:27">
      <c r="AA108702" s="271"/>
    </row>
    <row r="108703" spans="27:27">
      <c r="AA108703" s="271"/>
    </row>
    <row r="108704" spans="27:27">
      <c r="AA108704" s="271"/>
    </row>
    <row r="108705" spans="27:27">
      <c r="AA108705" s="271"/>
    </row>
    <row r="108706" spans="27:27">
      <c r="AA108706" s="271"/>
    </row>
    <row r="108707" spans="27:27">
      <c r="AA108707" s="271"/>
    </row>
    <row r="108708" spans="27:27">
      <c r="AA108708" s="271"/>
    </row>
    <row r="108709" spans="27:27">
      <c r="AA108709" s="271"/>
    </row>
    <row r="108710" spans="27:27">
      <c r="AA108710" s="271"/>
    </row>
    <row r="108711" spans="27:27">
      <c r="AA108711" s="271"/>
    </row>
    <row r="108712" spans="27:27">
      <c r="AA108712" s="271"/>
    </row>
    <row r="108713" spans="27:27">
      <c r="AA108713" s="271"/>
    </row>
    <row r="108714" spans="27:27">
      <c r="AA108714" s="271"/>
    </row>
    <row r="108715" spans="27:27">
      <c r="AA108715" s="271"/>
    </row>
    <row r="108716" spans="27:27">
      <c r="AA108716" s="271"/>
    </row>
    <row r="108717" spans="27:27">
      <c r="AA108717" s="271"/>
    </row>
    <row r="108718" spans="27:27">
      <c r="AA108718" s="271"/>
    </row>
    <row r="108719" spans="27:27">
      <c r="AA108719" s="271"/>
    </row>
    <row r="108720" spans="27:27">
      <c r="AA108720" s="271"/>
    </row>
    <row r="108721" spans="27:27">
      <c r="AA108721" s="271"/>
    </row>
    <row r="108722" spans="27:27">
      <c r="AA108722" s="271"/>
    </row>
    <row r="108723" spans="27:27">
      <c r="AA108723" s="271"/>
    </row>
    <row r="108724" spans="27:27">
      <c r="AA108724" s="271"/>
    </row>
    <row r="108725" spans="27:27">
      <c r="AA108725" s="271"/>
    </row>
    <row r="108726" spans="27:27">
      <c r="AA108726" s="271"/>
    </row>
    <row r="108727" spans="27:27">
      <c r="AA108727" s="271"/>
    </row>
    <row r="108728" spans="27:27">
      <c r="AA108728" s="271"/>
    </row>
    <row r="108729" spans="27:27">
      <c r="AA108729" s="271"/>
    </row>
    <row r="108730" spans="27:27">
      <c r="AA108730" s="271"/>
    </row>
    <row r="108731" spans="27:27">
      <c r="AA108731" s="271"/>
    </row>
    <row r="108732" spans="27:27">
      <c r="AA108732" s="271"/>
    </row>
    <row r="108733" spans="27:27">
      <c r="AA108733" s="271"/>
    </row>
    <row r="108734" spans="27:27">
      <c r="AA108734" s="271"/>
    </row>
    <row r="108735" spans="27:27">
      <c r="AA108735" s="271"/>
    </row>
    <row r="108736" spans="27:27">
      <c r="AA108736" s="271"/>
    </row>
    <row r="108737" spans="27:27">
      <c r="AA108737" s="271"/>
    </row>
    <row r="108738" spans="27:27">
      <c r="AA108738" s="271"/>
    </row>
    <row r="108739" spans="27:27">
      <c r="AA108739" s="271"/>
    </row>
    <row r="108740" spans="27:27">
      <c r="AA108740" s="271"/>
    </row>
    <row r="108741" spans="27:27">
      <c r="AA108741" s="271"/>
    </row>
    <row r="108742" spans="27:27">
      <c r="AA108742" s="271"/>
    </row>
    <row r="108743" spans="27:27">
      <c r="AA108743" s="271"/>
    </row>
    <row r="108744" spans="27:27">
      <c r="AA108744" s="271"/>
    </row>
    <row r="108745" spans="27:27">
      <c r="AA108745" s="271"/>
    </row>
    <row r="108746" spans="27:27">
      <c r="AA108746" s="271"/>
    </row>
    <row r="108747" spans="27:27">
      <c r="AA108747" s="271"/>
    </row>
    <row r="108748" spans="27:27">
      <c r="AA108748" s="271"/>
    </row>
    <row r="108749" spans="27:27">
      <c r="AA108749" s="271"/>
    </row>
    <row r="108750" spans="27:27">
      <c r="AA108750" s="271"/>
    </row>
    <row r="108751" spans="27:27">
      <c r="AA108751" s="271"/>
    </row>
    <row r="108752" spans="27:27">
      <c r="AA108752" s="271"/>
    </row>
    <row r="108753" spans="27:27">
      <c r="AA108753" s="271"/>
    </row>
    <row r="108754" spans="27:27">
      <c r="AA108754" s="271"/>
    </row>
    <row r="108755" spans="27:27">
      <c r="AA108755" s="271"/>
    </row>
    <row r="108756" spans="27:27">
      <c r="AA108756" s="271"/>
    </row>
    <row r="108757" spans="27:27">
      <c r="AA108757" s="271"/>
    </row>
    <row r="108758" spans="27:27">
      <c r="AA108758" s="271"/>
    </row>
    <row r="108759" spans="27:27">
      <c r="AA108759" s="271"/>
    </row>
    <row r="108760" spans="27:27">
      <c r="AA108760" s="271"/>
    </row>
    <row r="108761" spans="27:27">
      <c r="AA108761" s="271"/>
    </row>
    <row r="108762" spans="27:27">
      <c r="AA108762" s="271"/>
    </row>
    <row r="108763" spans="27:27">
      <c r="AA108763" s="271"/>
    </row>
    <row r="108764" spans="27:27">
      <c r="AA108764" s="271"/>
    </row>
    <row r="108765" spans="27:27">
      <c r="AA108765" s="271"/>
    </row>
    <row r="108766" spans="27:27">
      <c r="AA108766" s="271"/>
    </row>
    <row r="108767" spans="27:27">
      <c r="AA108767" s="271"/>
    </row>
    <row r="108768" spans="27:27">
      <c r="AA108768" s="271"/>
    </row>
    <row r="108769" spans="27:27">
      <c r="AA108769" s="271"/>
    </row>
    <row r="108770" spans="27:27">
      <c r="AA108770" s="271"/>
    </row>
    <row r="108771" spans="27:27">
      <c r="AA108771" s="271"/>
    </row>
    <row r="108772" spans="27:27">
      <c r="AA108772" s="271"/>
    </row>
    <row r="108773" spans="27:27">
      <c r="AA108773" s="271"/>
    </row>
    <row r="108774" spans="27:27">
      <c r="AA108774" s="271"/>
    </row>
    <row r="108775" spans="27:27">
      <c r="AA108775" s="271"/>
    </row>
    <row r="108776" spans="27:27">
      <c r="AA108776" s="271"/>
    </row>
    <row r="108777" spans="27:27">
      <c r="AA108777" s="271"/>
    </row>
    <row r="108778" spans="27:27">
      <c r="AA108778" s="271"/>
    </row>
    <row r="108779" spans="27:27">
      <c r="AA108779" s="271"/>
    </row>
    <row r="108780" spans="27:27">
      <c r="AA108780" s="271"/>
    </row>
    <row r="108781" spans="27:27">
      <c r="AA108781" s="271"/>
    </row>
    <row r="108782" spans="27:27">
      <c r="AA108782" s="271"/>
    </row>
    <row r="108783" spans="27:27">
      <c r="AA108783" s="271"/>
    </row>
    <row r="108784" spans="27:27">
      <c r="AA108784" s="271"/>
    </row>
    <row r="108785" spans="27:27">
      <c r="AA108785" s="271"/>
    </row>
    <row r="108786" spans="27:27">
      <c r="AA108786" s="271"/>
    </row>
    <row r="108787" spans="27:27">
      <c r="AA108787" s="271"/>
    </row>
    <row r="108788" spans="27:27">
      <c r="AA108788" s="271"/>
    </row>
    <row r="108789" spans="27:27">
      <c r="AA108789" s="271"/>
    </row>
    <row r="108790" spans="27:27">
      <c r="AA108790" s="271"/>
    </row>
    <row r="108791" spans="27:27">
      <c r="AA108791" s="271"/>
    </row>
    <row r="108792" spans="27:27">
      <c r="AA108792" s="271"/>
    </row>
    <row r="108793" spans="27:27">
      <c r="AA108793" s="271"/>
    </row>
    <row r="108794" spans="27:27">
      <c r="AA108794" s="271"/>
    </row>
    <row r="108795" spans="27:27">
      <c r="AA108795" s="271"/>
    </row>
    <row r="108796" spans="27:27">
      <c r="AA108796" s="271"/>
    </row>
    <row r="108797" spans="27:27">
      <c r="AA108797" s="271"/>
    </row>
    <row r="108798" spans="27:27">
      <c r="AA108798" s="271"/>
    </row>
    <row r="108799" spans="27:27">
      <c r="AA108799" s="271"/>
    </row>
    <row r="108800" spans="27:27">
      <c r="AA108800" s="271"/>
    </row>
    <row r="108801" spans="27:27">
      <c r="AA108801" s="271"/>
    </row>
    <row r="108802" spans="27:27">
      <c r="AA108802" s="271"/>
    </row>
    <row r="108803" spans="27:27">
      <c r="AA108803" s="271"/>
    </row>
    <row r="108804" spans="27:27">
      <c r="AA108804" s="271"/>
    </row>
    <row r="108805" spans="27:27">
      <c r="AA108805" s="271"/>
    </row>
    <row r="108806" spans="27:27">
      <c r="AA108806" s="271"/>
    </row>
    <row r="108807" spans="27:27">
      <c r="AA108807" s="271"/>
    </row>
    <row r="108808" spans="27:27">
      <c r="AA108808" s="271"/>
    </row>
    <row r="108809" spans="27:27">
      <c r="AA108809" s="271"/>
    </row>
    <row r="108810" spans="27:27">
      <c r="AA108810" s="271"/>
    </row>
    <row r="108811" spans="27:27">
      <c r="AA108811" s="271"/>
    </row>
    <row r="108812" spans="27:27">
      <c r="AA108812" s="271"/>
    </row>
    <row r="108813" spans="27:27">
      <c r="AA108813" s="271"/>
    </row>
    <row r="108814" spans="27:27">
      <c r="AA108814" s="271"/>
    </row>
    <row r="108815" spans="27:27">
      <c r="AA108815" s="271"/>
    </row>
    <row r="108816" spans="27:27">
      <c r="AA108816" s="271"/>
    </row>
    <row r="108817" spans="27:27">
      <c r="AA108817" s="271"/>
    </row>
    <row r="108818" spans="27:27">
      <c r="AA108818" s="271"/>
    </row>
    <row r="108819" spans="27:27">
      <c r="AA108819" s="271"/>
    </row>
    <row r="108820" spans="27:27">
      <c r="AA108820" s="271"/>
    </row>
    <row r="108821" spans="27:27">
      <c r="AA108821" s="271"/>
    </row>
    <row r="108822" spans="27:27">
      <c r="AA108822" s="271"/>
    </row>
    <row r="108823" spans="27:27">
      <c r="AA108823" s="271"/>
    </row>
    <row r="108824" spans="27:27">
      <c r="AA108824" s="271"/>
    </row>
    <row r="108825" spans="27:27">
      <c r="AA108825" s="271"/>
    </row>
    <row r="108826" spans="27:27">
      <c r="AA108826" s="271"/>
    </row>
    <row r="108827" spans="27:27">
      <c r="AA108827" s="271"/>
    </row>
    <row r="108828" spans="27:27">
      <c r="AA108828" s="271"/>
    </row>
    <row r="108829" spans="27:27">
      <c r="AA108829" s="271"/>
    </row>
    <row r="108830" spans="27:27">
      <c r="AA108830" s="271"/>
    </row>
    <row r="108831" spans="27:27">
      <c r="AA108831" s="271"/>
    </row>
    <row r="108832" spans="27:27">
      <c r="AA108832" s="271"/>
    </row>
    <row r="108833" spans="27:27">
      <c r="AA108833" s="271"/>
    </row>
    <row r="108834" spans="27:27">
      <c r="AA108834" s="271"/>
    </row>
    <row r="108835" spans="27:27">
      <c r="AA108835" s="271"/>
    </row>
    <row r="108836" spans="27:27">
      <c r="AA108836" s="271"/>
    </row>
    <row r="108837" spans="27:27">
      <c r="AA108837" s="271"/>
    </row>
    <row r="108838" spans="27:27">
      <c r="AA108838" s="271"/>
    </row>
    <row r="108839" spans="27:27">
      <c r="AA108839" s="271"/>
    </row>
    <row r="108840" spans="27:27">
      <c r="AA108840" s="271"/>
    </row>
    <row r="108841" spans="27:27">
      <c r="AA108841" s="271"/>
    </row>
    <row r="108842" spans="27:27">
      <c r="AA108842" s="271"/>
    </row>
    <row r="108843" spans="27:27">
      <c r="AA108843" s="271"/>
    </row>
    <row r="108844" spans="27:27">
      <c r="AA108844" s="271"/>
    </row>
    <row r="108845" spans="27:27">
      <c r="AA108845" s="271"/>
    </row>
    <row r="108846" spans="27:27">
      <c r="AA108846" s="271"/>
    </row>
    <row r="108847" spans="27:27">
      <c r="AA108847" s="271"/>
    </row>
    <row r="108848" spans="27:27">
      <c r="AA108848" s="271"/>
    </row>
    <row r="108849" spans="27:27">
      <c r="AA108849" s="271"/>
    </row>
    <row r="108850" spans="27:27">
      <c r="AA108850" s="271"/>
    </row>
    <row r="108851" spans="27:27">
      <c r="AA108851" s="271"/>
    </row>
    <row r="108852" spans="27:27">
      <c r="AA108852" s="271"/>
    </row>
    <row r="108853" spans="27:27">
      <c r="AA108853" s="271"/>
    </row>
    <row r="108854" spans="27:27">
      <c r="AA108854" s="271"/>
    </row>
    <row r="108855" spans="27:27">
      <c r="AA108855" s="271"/>
    </row>
    <row r="108856" spans="27:27">
      <c r="AA108856" s="271"/>
    </row>
    <row r="108857" spans="27:27">
      <c r="AA108857" s="271"/>
    </row>
    <row r="108858" spans="27:27">
      <c r="AA108858" s="271"/>
    </row>
    <row r="108859" spans="27:27">
      <c r="AA108859" s="271"/>
    </row>
    <row r="108860" spans="27:27">
      <c r="AA108860" s="271"/>
    </row>
    <row r="108861" spans="27:27">
      <c r="AA108861" s="271"/>
    </row>
    <row r="108862" spans="27:27">
      <c r="AA108862" s="271"/>
    </row>
    <row r="108863" spans="27:27">
      <c r="AA108863" s="271"/>
    </row>
    <row r="108864" spans="27:27">
      <c r="AA108864" s="271"/>
    </row>
    <row r="108865" spans="27:27">
      <c r="AA108865" s="271"/>
    </row>
    <row r="108866" spans="27:27">
      <c r="AA108866" s="271"/>
    </row>
    <row r="108867" spans="27:27">
      <c r="AA108867" s="271"/>
    </row>
    <row r="108868" spans="27:27">
      <c r="AA108868" s="271"/>
    </row>
    <row r="108869" spans="27:27">
      <c r="AA108869" s="271"/>
    </row>
    <row r="108870" spans="27:27">
      <c r="AA108870" s="271"/>
    </row>
    <row r="108871" spans="27:27">
      <c r="AA108871" s="271"/>
    </row>
    <row r="108872" spans="27:27">
      <c r="AA108872" s="271"/>
    </row>
    <row r="108873" spans="27:27">
      <c r="AA108873" s="271"/>
    </row>
    <row r="108874" spans="27:27">
      <c r="AA108874" s="271"/>
    </row>
    <row r="108875" spans="27:27">
      <c r="AA108875" s="271"/>
    </row>
    <row r="108876" spans="27:27">
      <c r="AA108876" s="271"/>
    </row>
    <row r="108877" spans="27:27">
      <c r="AA108877" s="271"/>
    </row>
    <row r="108878" spans="27:27">
      <c r="AA108878" s="271"/>
    </row>
    <row r="108879" spans="27:27">
      <c r="AA108879" s="271"/>
    </row>
    <row r="108880" spans="27:27">
      <c r="AA108880" s="271"/>
    </row>
    <row r="108881" spans="27:27">
      <c r="AA108881" s="271"/>
    </row>
    <row r="108882" spans="27:27">
      <c r="AA108882" s="271"/>
    </row>
    <row r="108883" spans="27:27">
      <c r="AA108883" s="271"/>
    </row>
    <row r="108884" spans="27:27">
      <c r="AA108884" s="271"/>
    </row>
    <row r="108885" spans="27:27">
      <c r="AA108885" s="271"/>
    </row>
    <row r="108886" spans="27:27">
      <c r="AA108886" s="271"/>
    </row>
    <row r="108887" spans="27:27">
      <c r="AA108887" s="271"/>
    </row>
    <row r="108888" spans="27:27">
      <c r="AA108888" s="271"/>
    </row>
    <row r="108889" spans="27:27">
      <c r="AA108889" s="271"/>
    </row>
    <row r="108890" spans="27:27">
      <c r="AA108890" s="271"/>
    </row>
    <row r="108891" spans="27:27">
      <c r="AA108891" s="271"/>
    </row>
    <row r="108892" spans="27:27">
      <c r="AA108892" s="271"/>
    </row>
    <row r="108893" spans="27:27">
      <c r="AA108893" s="271"/>
    </row>
    <row r="108894" spans="27:27">
      <c r="AA108894" s="271"/>
    </row>
    <row r="108895" spans="27:27">
      <c r="AA108895" s="271"/>
    </row>
    <row r="108896" spans="27:27">
      <c r="AA108896" s="271"/>
    </row>
    <row r="108897" spans="27:27">
      <c r="AA108897" s="271"/>
    </row>
    <row r="108898" spans="27:27">
      <c r="AA108898" s="271"/>
    </row>
    <row r="108899" spans="27:27">
      <c r="AA108899" s="271"/>
    </row>
    <row r="108900" spans="27:27">
      <c r="AA108900" s="271"/>
    </row>
    <row r="108901" spans="27:27">
      <c r="AA108901" s="271"/>
    </row>
    <row r="108902" spans="27:27">
      <c r="AA108902" s="271"/>
    </row>
    <row r="108903" spans="27:27">
      <c r="AA108903" s="271"/>
    </row>
    <row r="108904" spans="27:27">
      <c r="AA108904" s="271"/>
    </row>
    <row r="108905" spans="27:27">
      <c r="AA108905" s="271"/>
    </row>
    <row r="108906" spans="27:27">
      <c r="AA108906" s="271"/>
    </row>
    <row r="108907" spans="27:27">
      <c r="AA108907" s="271"/>
    </row>
    <row r="108908" spans="27:27">
      <c r="AA108908" s="271"/>
    </row>
    <row r="108909" spans="27:27">
      <c r="AA108909" s="271"/>
    </row>
    <row r="108910" spans="27:27">
      <c r="AA108910" s="271"/>
    </row>
    <row r="108911" spans="27:27">
      <c r="AA108911" s="271"/>
    </row>
    <row r="108912" spans="27:27">
      <c r="AA108912" s="271"/>
    </row>
    <row r="108913" spans="27:27">
      <c r="AA108913" s="271"/>
    </row>
    <row r="108914" spans="27:27">
      <c r="AA108914" s="271"/>
    </row>
    <row r="108915" spans="27:27">
      <c r="AA108915" s="271"/>
    </row>
    <row r="108916" spans="27:27">
      <c r="AA108916" s="271"/>
    </row>
    <row r="108917" spans="27:27">
      <c r="AA108917" s="271"/>
    </row>
    <row r="108918" spans="27:27">
      <c r="AA108918" s="271"/>
    </row>
    <row r="108919" spans="27:27">
      <c r="AA108919" s="271"/>
    </row>
    <row r="108920" spans="27:27">
      <c r="AA108920" s="271"/>
    </row>
    <row r="108921" spans="27:27">
      <c r="AA108921" s="271"/>
    </row>
    <row r="108922" spans="27:27">
      <c r="AA108922" s="271"/>
    </row>
    <row r="108923" spans="27:27">
      <c r="AA108923" s="271"/>
    </row>
    <row r="108924" spans="27:27">
      <c r="AA108924" s="271"/>
    </row>
    <row r="108925" spans="27:27">
      <c r="AA108925" s="271"/>
    </row>
    <row r="108926" spans="27:27">
      <c r="AA108926" s="271"/>
    </row>
    <row r="108927" spans="27:27">
      <c r="AA108927" s="271"/>
    </row>
    <row r="108928" spans="27:27">
      <c r="AA108928" s="271"/>
    </row>
    <row r="108929" spans="27:27">
      <c r="AA108929" s="271"/>
    </row>
    <row r="108930" spans="27:27">
      <c r="AA108930" s="271"/>
    </row>
    <row r="108931" spans="27:27">
      <c r="AA108931" s="271"/>
    </row>
    <row r="108932" spans="27:27">
      <c r="AA108932" s="271"/>
    </row>
    <row r="108933" spans="27:27">
      <c r="AA108933" s="271"/>
    </row>
    <row r="108934" spans="27:27">
      <c r="AA108934" s="271"/>
    </row>
    <row r="108935" spans="27:27">
      <c r="AA108935" s="271"/>
    </row>
    <row r="108936" spans="27:27">
      <c r="AA108936" s="271"/>
    </row>
    <row r="108937" spans="27:27">
      <c r="AA108937" s="271"/>
    </row>
    <row r="108938" spans="27:27">
      <c r="AA108938" s="271"/>
    </row>
    <row r="108939" spans="27:27">
      <c r="AA108939" s="271"/>
    </row>
    <row r="108940" spans="27:27">
      <c r="AA108940" s="271"/>
    </row>
    <row r="108941" spans="27:27">
      <c r="AA108941" s="271"/>
    </row>
    <row r="108942" spans="27:27">
      <c r="AA108942" s="271"/>
    </row>
    <row r="108943" spans="27:27">
      <c r="AA108943" s="271"/>
    </row>
    <row r="108944" spans="27:27">
      <c r="AA108944" s="271"/>
    </row>
    <row r="108945" spans="27:27">
      <c r="AA108945" s="271"/>
    </row>
    <row r="108946" spans="27:27">
      <c r="AA108946" s="271"/>
    </row>
    <row r="108947" spans="27:27">
      <c r="AA108947" s="271"/>
    </row>
    <row r="108948" spans="27:27">
      <c r="AA108948" s="271"/>
    </row>
    <row r="108949" spans="27:27">
      <c r="AA108949" s="271"/>
    </row>
    <row r="108950" spans="27:27">
      <c r="AA108950" s="271"/>
    </row>
    <row r="108951" spans="27:27">
      <c r="AA108951" s="271"/>
    </row>
    <row r="108952" spans="27:27">
      <c r="AA108952" s="271"/>
    </row>
    <row r="108953" spans="27:27">
      <c r="AA108953" s="271"/>
    </row>
    <row r="108954" spans="27:27">
      <c r="AA108954" s="271"/>
    </row>
    <row r="108955" spans="27:27">
      <c r="AA108955" s="271"/>
    </row>
    <row r="108956" spans="27:27">
      <c r="AA108956" s="271"/>
    </row>
    <row r="108957" spans="27:27">
      <c r="AA108957" s="271"/>
    </row>
    <row r="108958" spans="27:27">
      <c r="AA108958" s="271"/>
    </row>
    <row r="108959" spans="27:27">
      <c r="AA108959" s="271"/>
    </row>
    <row r="108960" spans="27:27">
      <c r="AA108960" s="271"/>
    </row>
    <row r="108961" spans="27:27">
      <c r="AA108961" s="271"/>
    </row>
    <row r="108962" spans="27:27">
      <c r="AA108962" s="271"/>
    </row>
    <row r="108963" spans="27:27">
      <c r="AA108963" s="271"/>
    </row>
    <row r="108964" spans="27:27">
      <c r="AA108964" s="271"/>
    </row>
    <row r="108965" spans="27:27">
      <c r="AA108965" s="271"/>
    </row>
    <row r="108966" spans="27:27">
      <c r="AA108966" s="271"/>
    </row>
    <row r="108967" spans="27:27">
      <c r="AA108967" s="271"/>
    </row>
    <row r="108968" spans="27:27">
      <c r="AA108968" s="271"/>
    </row>
    <row r="108969" spans="27:27">
      <c r="AA108969" s="271"/>
    </row>
    <row r="108970" spans="27:27">
      <c r="AA108970" s="271"/>
    </row>
    <row r="108971" spans="27:27">
      <c r="AA108971" s="271"/>
    </row>
    <row r="108972" spans="27:27">
      <c r="AA108972" s="271"/>
    </row>
    <row r="108973" spans="27:27">
      <c r="AA108973" s="271"/>
    </row>
    <row r="108974" spans="27:27">
      <c r="AA108974" s="271"/>
    </row>
    <row r="108975" spans="27:27">
      <c r="AA108975" s="271"/>
    </row>
    <row r="108976" spans="27:27">
      <c r="AA108976" s="271"/>
    </row>
    <row r="108977" spans="27:27">
      <c r="AA108977" s="271"/>
    </row>
    <row r="108978" spans="27:27">
      <c r="AA108978" s="271"/>
    </row>
    <row r="108979" spans="27:27">
      <c r="AA108979" s="271"/>
    </row>
    <row r="108980" spans="27:27">
      <c r="AA108980" s="271"/>
    </row>
    <row r="108981" spans="27:27">
      <c r="AA108981" s="271"/>
    </row>
    <row r="108982" spans="27:27">
      <c r="AA108982" s="271"/>
    </row>
    <row r="108983" spans="27:27">
      <c r="AA108983" s="271"/>
    </row>
    <row r="108984" spans="27:27">
      <c r="AA108984" s="271"/>
    </row>
    <row r="108985" spans="27:27">
      <c r="AA108985" s="271"/>
    </row>
    <row r="108986" spans="27:27">
      <c r="AA108986" s="271"/>
    </row>
    <row r="108987" spans="27:27">
      <c r="AA108987" s="271"/>
    </row>
    <row r="108988" spans="27:27">
      <c r="AA108988" s="271"/>
    </row>
    <row r="108989" spans="27:27">
      <c r="AA108989" s="271"/>
    </row>
    <row r="108990" spans="27:27">
      <c r="AA108990" s="271"/>
    </row>
    <row r="108991" spans="27:27">
      <c r="AA108991" s="271"/>
    </row>
    <row r="108992" spans="27:27">
      <c r="AA108992" s="271"/>
    </row>
    <row r="108993" spans="27:27">
      <c r="AA108993" s="271"/>
    </row>
    <row r="108994" spans="27:27">
      <c r="AA108994" s="271"/>
    </row>
    <row r="108995" spans="27:27">
      <c r="AA108995" s="271"/>
    </row>
    <row r="108996" spans="27:27">
      <c r="AA108996" s="271"/>
    </row>
    <row r="108997" spans="27:27">
      <c r="AA108997" s="271"/>
    </row>
    <row r="108998" spans="27:27">
      <c r="AA108998" s="271"/>
    </row>
    <row r="108999" spans="27:27">
      <c r="AA108999" s="271"/>
    </row>
    <row r="109000" spans="27:27">
      <c r="AA109000" s="271"/>
    </row>
    <row r="109001" spans="27:27">
      <c r="AA109001" s="271"/>
    </row>
    <row r="109002" spans="27:27">
      <c r="AA109002" s="271"/>
    </row>
    <row r="109003" spans="27:27">
      <c r="AA109003" s="271"/>
    </row>
    <row r="109004" spans="27:27">
      <c r="AA109004" s="271"/>
    </row>
    <row r="109005" spans="27:27">
      <c r="AA109005" s="271"/>
    </row>
    <row r="109006" spans="27:27">
      <c r="AA109006" s="271"/>
    </row>
    <row r="109007" spans="27:27">
      <c r="AA109007" s="271"/>
    </row>
    <row r="109008" spans="27:27">
      <c r="AA109008" s="271"/>
    </row>
    <row r="109009" spans="27:27">
      <c r="AA109009" s="271"/>
    </row>
    <row r="109010" spans="27:27">
      <c r="AA109010" s="271"/>
    </row>
    <row r="109011" spans="27:27">
      <c r="AA109011" s="271"/>
    </row>
    <row r="109012" spans="27:27">
      <c r="AA109012" s="271"/>
    </row>
    <row r="109013" spans="27:27">
      <c r="AA109013" s="271"/>
    </row>
    <row r="109014" spans="27:27">
      <c r="AA109014" s="271"/>
    </row>
    <row r="109015" spans="27:27">
      <c r="AA109015" s="271"/>
    </row>
    <row r="109016" spans="27:27">
      <c r="AA109016" s="271"/>
    </row>
    <row r="109017" spans="27:27">
      <c r="AA109017" s="271"/>
    </row>
    <row r="109018" spans="27:27">
      <c r="AA109018" s="271"/>
    </row>
    <row r="109019" spans="27:27">
      <c r="AA109019" s="271"/>
    </row>
    <row r="109020" spans="27:27">
      <c r="AA109020" s="271"/>
    </row>
    <row r="109021" spans="27:27">
      <c r="AA109021" s="271"/>
    </row>
    <row r="109022" spans="27:27">
      <c r="AA109022" s="271"/>
    </row>
    <row r="109023" spans="27:27">
      <c r="AA109023" s="271"/>
    </row>
    <row r="109024" spans="27:27">
      <c r="AA109024" s="271"/>
    </row>
    <row r="109025" spans="27:27">
      <c r="AA109025" s="271"/>
    </row>
    <row r="109026" spans="27:27">
      <c r="AA109026" s="271"/>
    </row>
    <row r="109027" spans="27:27">
      <c r="AA109027" s="271"/>
    </row>
    <row r="109028" spans="27:27">
      <c r="AA109028" s="271"/>
    </row>
    <row r="109029" spans="27:27">
      <c r="AA109029" s="271"/>
    </row>
    <row r="109030" spans="27:27">
      <c r="AA109030" s="271"/>
    </row>
    <row r="109031" spans="27:27">
      <c r="AA109031" s="271"/>
    </row>
    <row r="109032" spans="27:27">
      <c r="AA109032" s="271"/>
    </row>
    <row r="109033" spans="27:27">
      <c r="AA109033" s="271"/>
    </row>
    <row r="109034" spans="27:27">
      <c r="AA109034" s="271"/>
    </row>
    <row r="109035" spans="27:27">
      <c r="AA109035" s="271"/>
    </row>
    <row r="109036" spans="27:27">
      <c r="AA109036" s="271"/>
    </row>
    <row r="109037" spans="27:27">
      <c r="AA109037" s="271"/>
    </row>
    <row r="109038" spans="27:27">
      <c r="AA109038" s="271"/>
    </row>
    <row r="109039" spans="27:27">
      <c r="AA109039" s="271"/>
    </row>
    <row r="109040" spans="27:27">
      <c r="AA109040" s="271"/>
    </row>
    <row r="109041" spans="27:27">
      <c r="AA109041" s="271"/>
    </row>
    <row r="109042" spans="27:27">
      <c r="AA109042" s="271"/>
    </row>
    <row r="109043" spans="27:27">
      <c r="AA109043" s="271"/>
    </row>
    <row r="109044" spans="27:27">
      <c r="AA109044" s="271"/>
    </row>
    <row r="109045" spans="27:27">
      <c r="AA109045" s="271"/>
    </row>
    <row r="109046" spans="27:27">
      <c r="AA109046" s="271"/>
    </row>
    <row r="109047" spans="27:27">
      <c r="AA109047" s="271"/>
    </row>
    <row r="109048" spans="27:27">
      <c r="AA109048" s="271"/>
    </row>
    <row r="109049" spans="27:27">
      <c r="AA109049" s="271"/>
    </row>
    <row r="109050" spans="27:27">
      <c r="AA109050" s="271"/>
    </row>
    <row r="109051" spans="27:27">
      <c r="AA109051" s="271"/>
    </row>
    <row r="109052" spans="27:27">
      <c r="AA109052" s="271"/>
    </row>
    <row r="109053" spans="27:27">
      <c r="AA109053" s="271"/>
    </row>
    <row r="109054" spans="27:27">
      <c r="AA109054" s="271"/>
    </row>
    <row r="109055" spans="27:27">
      <c r="AA109055" s="271"/>
    </row>
    <row r="109056" spans="27:27">
      <c r="AA109056" s="271"/>
    </row>
    <row r="109057" spans="27:27">
      <c r="AA109057" s="271"/>
    </row>
    <row r="109058" spans="27:27">
      <c r="AA109058" s="271"/>
    </row>
    <row r="109059" spans="27:27">
      <c r="AA109059" s="271"/>
    </row>
    <row r="109060" spans="27:27">
      <c r="AA109060" s="271"/>
    </row>
    <row r="109061" spans="27:27">
      <c r="AA109061" s="271"/>
    </row>
    <row r="109062" spans="27:27">
      <c r="AA109062" s="271"/>
    </row>
    <row r="109063" spans="27:27">
      <c r="AA109063" s="271"/>
    </row>
    <row r="109064" spans="27:27">
      <c r="AA109064" s="271"/>
    </row>
    <row r="109065" spans="27:27">
      <c r="AA109065" s="271"/>
    </row>
    <row r="109066" spans="27:27">
      <c r="AA109066" s="271"/>
    </row>
    <row r="109067" spans="27:27">
      <c r="AA109067" s="271"/>
    </row>
    <row r="109068" spans="27:27">
      <c r="AA109068" s="271"/>
    </row>
    <row r="109069" spans="27:27">
      <c r="AA109069" s="271"/>
    </row>
    <row r="109070" spans="27:27">
      <c r="AA109070" s="271"/>
    </row>
    <row r="109071" spans="27:27">
      <c r="AA109071" s="271"/>
    </row>
    <row r="109072" spans="27:27">
      <c r="AA109072" s="271"/>
    </row>
    <row r="109073" spans="27:27">
      <c r="AA109073" s="271"/>
    </row>
    <row r="109074" spans="27:27">
      <c r="AA109074" s="271"/>
    </row>
    <row r="109075" spans="27:27">
      <c r="AA109075" s="271"/>
    </row>
    <row r="109076" spans="27:27">
      <c r="AA109076" s="271"/>
    </row>
    <row r="109077" spans="27:27">
      <c r="AA109077" s="271"/>
    </row>
    <row r="109078" spans="27:27">
      <c r="AA109078" s="271"/>
    </row>
    <row r="109079" spans="27:27">
      <c r="AA109079" s="271"/>
    </row>
    <row r="109080" spans="27:27">
      <c r="AA109080" s="271"/>
    </row>
    <row r="109081" spans="27:27">
      <c r="AA109081" s="271"/>
    </row>
    <row r="109082" spans="27:27">
      <c r="AA109082" s="271"/>
    </row>
    <row r="109083" spans="27:27">
      <c r="AA109083" s="271"/>
    </row>
    <row r="109084" spans="27:27">
      <c r="AA109084" s="271"/>
    </row>
    <row r="109085" spans="27:27">
      <c r="AA109085" s="271"/>
    </row>
    <row r="109086" spans="27:27">
      <c r="AA109086" s="271"/>
    </row>
    <row r="109087" spans="27:27">
      <c r="AA109087" s="271"/>
    </row>
    <row r="109088" spans="27:27">
      <c r="AA109088" s="271"/>
    </row>
    <row r="109089" spans="27:27">
      <c r="AA109089" s="271"/>
    </row>
    <row r="109090" spans="27:27">
      <c r="AA109090" s="271"/>
    </row>
    <row r="109091" spans="27:27">
      <c r="AA109091" s="271"/>
    </row>
    <row r="109092" spans="27:27">
      <c r="AA109092" s="271"/>
    </row>
    <row r="109093" spans="27:27">
      <c r="AA109093" s="271"/>
    </row>
    <row r="109094" spans="27:27">
      <c r="AA109094" s="271"/>
    </row>
    <row r="109095" spans="27:27">
      <c r="AA109095" s="271"/>
    </row>
    <row r="109096" spans="27:27">
      <c r="AA109096" s="271"/>
    </row>
    <row r="109097" spans="27:27">
      <c r="AA109097" s="271"/>
    </row>
    <row r="109098" spans="27:27">
      <c r="AA109098" s="271"/>
    </row>
    <row r="109099" spans="27:27">
      <c r="AA109099" s="271"/>
    </row>
    <row r="109100" spans="27:27">
      <c r="AA109100" s="271"/>
    </row>
    <row r="109101" spans="27:27">
      <c r="AA109101" s="271"/>
    </row>
    <row r="109102" spans="27:27">
      <c r="AA109102" s="271"/>
    </row>
    <row r="109103" spans="27:27">
      <c r="AA109103" s="271"/>
    </row>
    <row r="109104" spans="27:27">
      <c r="AA109104" s="271"/>
    </row>
    <row r="109105" spans="27:27">
      <c r="AA109105" s="271"/>
    </row>
    <row r="109106" spans="27:27">
      <c r="AA109106" s="271"/>
    </row>
    <row r="109107" spans="27:27">
      <c r="AA109107" s="271"/>
    </row>
    <row r="109108" spans="27:27">
      <c r="AA109108" s="271"/>
    </row>
    <row r="109109" spans="27:27">
      <c r="AA109109" s="271"/>
    </row>
    <row r="109110" spans="27:27">
      <c r="AA109110" s="271"/>
    </row>
    <row r="109111" spans="27:27">
      <c r="AA109111" s="271"/>
    </row>
    <row r="109112" spans="27:27">
      <c r="AA109112" s="271"/>
    </row>
    <row r="109113" spans="27:27">
      <c r="AA109113" s="271"/>
    </row>
    <row r="109114" spans="27:27">
      <c r="AA109114" s="271"/>
    </row>
    <row r="109115" spans="27:27">
      <c r="AA109115" s="271"/>
    </row>
    <row r="109116" spans="27:27">
      <c r="AA109116" s="271"/>
    </row>
    <row r="109117" spans="27:27">
      <c r="AA109117" s="271"/>
    </row>
    <row r="109118" spans="27:27">
      <c r="AA109118" s="271"/>
    </row>
    <row r="109119" spans="27:27">
      <c r="AA109119" s="271"/>
    </row>
    <row r="109120" spans="27:27">
      <c r="AA109120" s="271"/>
    </row>
    <row r="109121" spans="27:27">
      <c r="AA109121" s="271"/>
    </row>
    <row r="109122" spans="27:27">
      <c r="AA109122" s="271"/>
    </row>
    <row r="109123" spans="27:27">
      <c r="AA109123" s="271"/>
    </row>
    <row r="109124" spans="27:27">
      <c r="AA109124" s="271"/>
    </row>
    <row r="109125" spans="27:27">
      <c r="AA109125" s="271"/>
    </row>
    <row r="109126" spans="27:27">
      <c r="AA109126" s="271"/>
    </row>
    <row r="109127" spans="27:27">
      <c r="AA109127" s="271"/>
    </row>
    <row r="109128" spans="27:27">
      <c r="AA109128" s="271"/>
    </row>
    <row r="109129" spans="27:27">
      <c r="AA109129" s="271"/>
    </row>
    <row r="109130" spans="27:27">
      <c r="AA109130" s="271"/>
    </row>
    <row r="109131" spans="27:27">
      <c r="AA109131" s="271"/>
    </row>
    <row r="109132" spans="27:27">
      <c r="AA109132" s="271"/>
    </row>
    <row r="109133" spans="27:27">
      <c r="AA109133" s="271"/>
    </row>
    <row r="109134" spans="27:27">
      <c r="AA109134" s="271"/>
    </row>
    <row r="109135" spans="27:27">
      <c r="AA109135" s="271"/>
    </row>
    <row r="109136" spans="27:27">
      <c r="AA109136" s="271"/>
    </row>
    <row r="109137" spans="27:27">
      <c r="AA109137" s="271"/>
    </row>
    <row r="109138" spans="27:27">
      <c r="AA109138" s="271"/>
    </row>
    <row r="109139" spans="27:27">
      <c r="AA109139" s="271"/>
    </row>
    <row r="109140" spans="27:27">
      <c r="AA109140" s="271"/>
    </row>
    <row r="109141" spans="27:27">
      <c r="AA109141" s="271"/>
    </row>
    <row r="109142" spans="27:27">
      <c r="AA109142" s="271"/>
    </row>
    <row r="109143" spans="27:27">
      <c r="AA109143" s="271"/>
    </row>
    <row r="109144" spans="27:27">
      <c r="AA109144" s="271"/>
    </row>
    <row r="109145" spans="27:27">
      <c r="AA109145" s="271"/>
    </row>
    <row r="109146" spans="27:27">
      <c r="AA109146" s="271"/>
    </row>
    <row r="109147" spans="27:27">
      <c r="AA109147" s="271"/>
    </row>
    <row r="109148" spans="27:27">
      <c r="AA109148" s="271"/>
    </row>
    <row r="109149" spans="27:27">
      <c r="AA109149" s="271"/>
    </row>
    <row r="109150" spans="27:27">
      <c r="AA109150" s="271"/>
    </row>
    <row r="109151" spans="27:27">
      <c r="AA109151" s="271"/>
    </row>
    <row r="109152" spans="27:27">
      <c r="AA109152" s="271"/>
    </row>
    <row r="109153" spans="27:27">
      <c r="AA109153" s="271"/>
    </row>
    <row r="109154" spans="27:27">
      <c r="AA109154" s="271"/>
    </row>
    <row r="109155" spans="27:27">
      <c r="AA109155" s="271"/>
    </row>
    <row r="109156" spans="27:27">
      <c r="AA109156" s="271"/>
    </row>
    <row r="109157" spans="27:27">
      <c r="AA109157" s="271"/>
    </row>
    <row r="109158" spans="27:27">
      <c r="AA109158" s="271"/>
    </row>
    <row r="109159" spans="27:27">
      <c r="AA109159" s="271"/>
    </row>
    <row r="109160" spans="27:27">
      <c r="AA109160" s="271"/>
    </row>
    <row r="109161" spans="27:27">
      <c r="AA109161" s="271"/>
    </row>
    <row r="109162" spans="27:27">
      <c r="AA109162" s="271"/>
    </row>
    <row r="109163" spans="27:27">
      <c r="AA109163" s="271"/>
    </row>
    <row r="109164" spans="27:27">
      <c r="AA109164" s="271"/>
    </row>
    <row r="109165" spans="27:27">
      <c r="AA109165" s="271"/>
    </row>
    <row r="109166" spans="27:27">
      <c r="AA109166" s="271"/>
    </row>
    <row r="109167" spans="27:27">
      <c r="AA109167" s="271"/>
    </row>
    <row r="109168" spans="27:27">
      <c r="AA109168" s="271"/>
    </row>
    <row r="109169" spans="27:27">
      <c r="AA109169" s="271"/>
    </row>
    <row r="109170" spans="27:27">
      <c r="AA109170" s="271"/>
    </row>
    <row r="109171" spans="27:27">
      <c r="AA109171" s="271"/>
    </row>
    <row r="109172" spans="27:27">
      <c r="AA109172" s="271"/>
    </row>
    <row r="109173" spans="27:27">
      <c r="AA109173" s="271"/>
    </row>
    <row r="109174" spans="27:27">
      <c r="AA109174" s="271"/>
    </row>
    <row r="109175" spans="27:27">
      <c r="AA109175" s="271"/>
    </row>
    <row r="109176" spans="27:27">
      <c r="AA109176" s="271"/>
    </row>
    <row r="109177" spans="27:27">
      <c r="AA109177" s="271"/>
    </row>
    <row r="109178" spans="27:27">
      <c r="AA109178" s="271"/>
    </row>
    <row r="109179" spans="27:27">
      <c r="AA109179" s="271"/>
    </row>
    <row r="109180" spans="27:27">
      <c r="AA109180" s="271"/>
    </row>
    <row r="109181" spans="27:27">
      <c r="AA109181" s="271"/>
    </row>
    <row r="109182" spans="27:27">
      <c r="AA109182" s="271"/>
    </row>
    <row r="109183" spans="27:27">
      <c r="AA109183" s="271"/>
    </row>
    <row r="109184" spans="27:27">
      <c r="AA109184" s="271"/>
    </row>
    <row r="109185" spans="27:27">
      <c r="AA109185" s="271"/>
    </row>
    <row r="109186" spans="27:27">
      <c r="AA109186" s="271"/>
    </row>
    <row r="109187" spans="27:27">
      <c r="AA109187" s="271"/>
    </row>
    <row r="109188" spans="27:27">
      <c r="AA109188" s="271"/>
    </row>
    <row r="109189" spans="27:27">
      <c r="AA109189" s="271"/>
    </row>
    <row r="109190" spans="27:27">
      <c r="AA109190" s="271"/>
    </row>
    <row r="109191" spans="27:27">
      <c r="AA109191" s="271"/>
    </row>
    <row r="109192" spans="27:27">
      <c r="AA109192" s="271"/>
    </row>
    <row r="109193" spans="27:27">
      <c r="AA109193" s="271"/>
    </row>
    <row r="109194" spans="27:27">
      <c r="AA109194" s="271"/>
    </row>
    <row r="109195" spans="27:27">
      <c r="AA109195" s="271"/>
    </row>
    <row r="109196" spans="27:27">
      <c r="AA109196" s="271"/>
    </row>
    <row r="109197" spans="27:27">
      <c r="AA109197" s="271"/>
    </row>
    <row r="109198" spans="27:27">
      <c r="AA109198" s="271"/>
    </row>
    <row r="109199" spans="27:27">
      <c r="AA109199" s="271"/>
    </row>
    <row r="109200" spans="27:27">
      <c r="AA109200" s="271"/>
    </row>
    <row r="109201" spans="27:27">
      <c r="AA109201" s="271"/>
    </row>
    <row r="109202" spans="27:27">
      <c r="AA109202" s="271"/>
    </row>
    <row r="109203" spans="27:27">
      <c r="AA109203" s="271"/>
    </row>
    <row r="109204" spans="27:27">
      <c r="AA109204" s="271"/>
    </row>
    <row r="109205" spans="27:27">
      <c r="AA109205" s="271"/>
    </row>
    <row r="109206" spans="27:27">
      <c r="AA109206" s="271"/>
    </row>
    <row r="109207" spans="27:27">
      <c r="AA109207" s="271"/>
    </row>
    <row r="109208" spans="27:27">
      <c r="AA109208" s="271"/>
    </row>
    <row r="109209" spans="27:27">
      <c r="AA109209" s="271"/>
    </row>
    <row r="109210" spans="27:27">
      <c r="AA109210" s="271"/>
    </row>
    <row r="109211" spans="27:27">
      <c r="AA109211" s="271"/>
    </row>
    <row r="109212" spans="27:27">
      <c r="AA109212" s="271"/>
    </row>
    <row r="109213" spans="27:27">
      <c r="AA109213" s="271"/>
    </row>
    <row r="109214" spans="27:27">
      <c r="AA109214" s="271"/>
    </row>
    <row r="109215" spans="27:27">
      <c r="AA109215" s="271"/>
    </row>
    <row r="109216" spans="27:27">
      <c r="AA109216" s="271"/>
    </row>
    <row r="109217" spans="27:27">
      <c r="AA109217" s="271"/>
    </row>
    <row r="109218" spans="27:27">
      <c r="AA109218" s="271"/>
    </row>
    <row r="109219" spans="27:27">
      <c r="AA109219" s="271"/>
    </row>
    <row r="109220" spans="27:27">
      <c r="AA109220" s="271"/>
    </row>
    <row r="109221" spans="27:27">
      <c r="AA109221" s="271"/>
    </row>
    <row r="109222" spans="27:27">
      <c r="AA109222" s="271"/>
    </row>
    <row r="109223" spans="27:27">
      <c r="AA109223" s="271"/>
    </row>
    <row r="109224" spans="27:27">
      <c r="AA109224" s="271"/>
    </row>
    <row r="109225" spans="27:27">
      <c r="AA109225" s="271"/>
    </row>
    <row r="109226" spans="27:27">
      <c r="AA109226" s="271"/>
    </row>
    <row r="109227" spans="27:27">
      <c r="AA109227" s="271"/>
    </row>
    <row r="109228" spans="27:27">
      <c r="AA109228" s="271"/>
    </row>
    <row r="109229" spans="27:27">
      <c r="AA109229" s="271"/>
    </row>
    <row r="109230" spans="27:27">
      <c r="AA109230" s="271"/>
    </row>
    <row r="109231" spans="27:27">
      <c r="AA109231" s="271"/>
    </row>
    <row r="109232" spans="27:27">
      <c r="AA109232" s="271"/>
    </row>
    <row r="109233" spans="27:27">
      <c r="AA109233" s="271"/>
    </row>
    <row r="109234" spans="27:27">
      <c r="AA109234" s="271"/>
    </row>
    <row r="109235" spans="27:27">
      <c r="AA109235" s="271"/>
    </row>
    <row r="109236" spans="27:27">
      <c r="AA109236" s="271"/>
    </row>
    <row r="109237" spans="27:27">
      <c r="AA109237" s="271"/>
    </row>
    <row r="109238" spans="27:27">
      <c r="AA109238" s="271"/>
    </row>
    <row r="109239" spans="27:27">
      <c r="AA109239" s="271"/>
    </row>
    <row r="109240" spans="27:27">
      <c r="AA109240" s="271"/>
    </row>
    <row r="109241" spans="27:27">
      <c r="AA109241" s="271"/>
    </row>
    <row r="109242" spans="27:27">
      <c r="AA109242" s="271"/>
    </row>
    <row r="109243" spans="27:27">
      <c r="AA109243" s="271"/>
    </row>
    <row r="109244" spans="27:27">
      <c r="AA109244" s="271"/>
    </row>
    <row r="109245" spans="27:27">
      <c r="AA109245" s="271"/>
    </row>
    <row r="109246" spans="27:27">
      <c r="AA109246" s="271"/>
    </row>
    <row r="109247" spans="27:27">
      <c r="AA109247" s="271"/>
    </row>
    <row r="109248" spans="27:27">
      <c r="AA109248" s="271"/>
    </row>
    <row r="109249" spans="27:27">
      <c r="AA109249" s="271"/>
    </row>
    <row r="109250" spans="27:27">
      <c r="AA109250" s="271"/>
    </row>
    <row r="109251" spans="27:27">
      <c r="AA109251" s="271"/>
    </row>
    <row r="109252" spans="27:27">
      <c r="AA109252" s="271"/>
    </row>
    <row r="109253" spans="27:27">
      <c r="AA109253" s="271"/>
    </row>
    <row r="109254" spans="27:27">
      <c r="AA109254" s="271"/>
    </row>
    <row r="109255" spans="27:27">
      <c r="AA109255" s="271"/>
    </row>
    <row r="109256" spans="27:27">
      <c r="AA109256" s="271"/>
    </row>
    <row r="109257" spans="27:27">
      <c r="AA109257" s="271"/>
    </row>
    <row r="109258" spans="27:27">
      <c r="AA109258" s="271"/>
    </row>
    <row r="109259" spans="27:27">
      <c r="AA109259" s="271"/>
    </row>
    <row r="109260" spans="27:27">
      <c r="AA109260" s="271"/>
    </row>
    <row r="109261" spans="27:27">
      <c r="AA109261" s="271"/>
    </row>
    <row r="109262" spans="27:27">
      <c r="AA109262" s="271"/>
    </row>
    <row r="109263" spans="27:27">
      <c r="AA109263" s="271"/>
    </row>
    <row r="109264" spans="27:27">
      <c r="AA109264" s="271"/>
    </row>
    <row r="109265" spans="27:27">
      <c r="AA109265" s="271"/>
    </row>
    <row r="109266" spans="27:27">
      <c r="AA109266" s="271"/>
    </row>
    <row r="109267" spans="27:27">
      <c r="AA109267" s="271"/>
    </row>
    <row r="109268" spans="27:27">
      <c r="AA109268" s="271"/>
    </row>
    <row r="109269" spans="27:27">
      <c r="AA109269" s="271"/>
    </row>
    <row r="109270" spans="27:27">
      <c r="AA109270" s="271"/>
    </row>
    <row r="109271" spans="27:27">
      <c r="AA109271" s="271"/>
    </row>
    <row r="109272" spans="27:27">
      <c r="AA109272" s="271"/>
    </row>
    <row r="109273" spans="27:27">
      <c r="AA109273" s="271"/>
    </row>
    <row r="109274" spans="27:27">
      <c r="AA109274" s="271"/>
    </row>
    <row r="109275" spans="27:27">
      <c r="AA109275" s="271"/>
    </row>
    <row r="109276" spans="27:27">
      <c r="AA109276" s="271"/>
    </row>
    <row r="109277" spans="27:27">
      <c r="AA109277" s="271"/>
    </row>
    <row r="109278" spans="27:27">
      <c r="AA109278" s="271"/>
    </row>
    <row r="109279" spans="27:27">
      <c r="AA109279" s="271"/>
    </row>
    <row r="109280" spans="27:27">
      <c r="AA109280" s="271"/>
    </row>
    <row r="109281" spans="27:27">
      <c r="AA109281" s="271"/>
    </row>
    <row r="109282" spans="27:27">
      <c r="AA109282" s="271"/>
    </row>
    <row r="109283" spans="27:27">
      <c r="AA109283" s="271"/>
    </row>
    <row r="109284" spans="27:27">
      <c r="AA109284" s="271"/>
    </row>
    <row r="109285" spans="27:27">
      <c r="AA109285" s="271"/>
    </row>
    <row r="109286" spans="27:27">
      <c r="AA109286" s="271"/>
    </row>
    <row r="109287" spans="27:27">
      <c r="AA109287" s="271"/>
    </row>
    <row r="109288" spans="27:27">
      <c r="AA109288" s="271"/>
    </row>
    <row r="109289" spans="27:27">
      <c r="AA109289" s="271"/>
    </row>
    <row r="109290" spans="27:27">
      <c r="AA109290" s="271"/>
    </row>
    <row r="109291" spans="27:27">
      <c r="AA109291" s="271"/>
    </row>
    <row r="109292" spans="27:27">
      <c r="AA109292" s="271"/>
    </row>
    <row r="109293" spans="27:27">
      <c r="AA109293" s="271"/>
    </row>
    <row r="109294" spans="27:27">
      <c r="AA109294" s="271"/>
    </row>
    <row r="109295" spans="27:27">
      <c r="AA109295" s="271"/>
    </row>
    <row r="109296" spans="27:27">
      <c r="AA109296" s="271"/>
    </row>
    <row r="109297" spans="27:27">
      <c r="AA109297" s="271"/>
    </row>
    <row r="109298" spans="27:27">
      <c r="AA109298" s="271"/>
    </row>
    <row r="109299" spans="27:27">
      <c r="AA109299" s="271"/>
    </row>
    <row r="109300" spans="27:27">
      <c r="AA109300" s="271"/>
    </row>
    <row r="109301" spans="27:27">
      <c r="AA109301" s="271"/>
    </row>
    <row r="109302" spans="27:27">
      <c r="AA109302" s="271"/>
    </row>
    <row r="109303" spans="27:27">
      <c r="AA109303" s="271"/>
    </row>
    <row r="109304" spans="27:27">
      <c r="AA109304" s="271"/>
    </row>
    <row r="109305" spans="27:27">
      <c r="AA109305" s="271"/>
    </row>
    <row r="109306" spans="27:27">
      <c r="AA109306" s="271"/>
    </row>
    <row r="109307" spans="27:27">
      <c r="AA109307" s="271"/>
    </row>
    <row r="109308" spans="27:27">
      <c r="AA109308" s="271"/>
    </row>
    <row r="109309" spans="27:27">
      <c r="AA109309" s="271"/>
    </row>
    <row r="109310" spans="27:27">
      <c r="AA109310" s="271"/>
    </row>
    <row r="109311" spans="27:27">
      <c r="AA109311" s="271"/>
    </row>
    <row r="109312" spans="27:27">
      <c r="AA109312" s="271"/>
    </row>
    <row r="109313" spans="27:27">
      <c r="AA109313" s="271"/>
    </row>
    <row r="109314" spans="27:27">
      <c r="AA109314" s="271"/>
    </row>
    <row r="109315" spans="27:27">
      <c r="AA109315" s="271"/>
    </row>
    <row r="109316" spans="27:27">
      <c r="AA109316" s="271"/>
    </row>
    <row r="109317" spans="27:27">
      <c r="AA109317" s="271"/>
    </row>
    <row r="109318" spans="27:27">
      <c r="AA109318" s="271"/>
    </row>
    <row r="109319" spans="27:27">
      <c r="AA109319" s="271"/>
    </row>
    <row r="109320" spans="27:27">
      <c r="AA109320" s="271"/>
    </row>
    <row r="109321" spans="27:27">
      <c r="AA109321" s="271"/>
    </row>
    <row r="109322" spans="27:27">
      <c r="AA109322" s="271"/>
    </row>
    <row r="109323" spans="27:27">
      <c r="AA109323" s="271"/>
    </row>
    <row r="109324" spans="27:27">
      <c r="AA109324" s="271"/>
    </row>
    <row r="109325" spans="27:27">
      <c r="AA109325" s="271"/>
    </row>
    <row r="109326" spans="27:27">
      <c r="AA109326" s="271"/>
    </row>
    <row r="109327" spans="27:27">
      <c r="AA109327" s="271"/>
    </row>
    <row r="109328" spans="27:27">
      <c r="AA109328" s="271"/>
    </row>
    <row r="109329" spans="27:27">
      <c r="AA109329" s="271"/>
    </row>
    <row r="109330" spans="27:27">
      <c r="AA109330" s="271"/>
    </row>
    <row r="109331" spans="27:27">
      <c r="AA109331" s="271"/>
    </row>
    <row r="109332" spans="27:27">
      <c r="AA109332" s="271"/>
    </row>
    <row r="109333" spans="27:27">
      <c r="AA109333" s="271"/>
    </row>
    <row r="109334" spans="27:27">
      <c r="AA109334" s="271"/>
    </row>
    <row r="109335" spans="27:27">
      <c r="AA109335" s="271"/>
    </row>
    <row r="109336" spans="27:27">
      <c r="AA109336" s="271"/>
    </row>
    <row r="109337" spans="27:27">
      <c r="AA109337" s="271"/>
    </row>
    <row r="109338" spans="27:27">
      <c r="AA109338" s="271"/>
    </row>
    <row r="109339" spans="27:27">
      <c r="AA109339" s="271"/>
    </row>
    <row r="109340" spans="27:27">
      <c r="AA109340" s="271"/>
    </row>
    <row r="109341" spans="27:27">
      <c r="AA109341" s="271"/>
    </row>
    <row r="109342" spans="27:27">
      <c r="AA109342" s="271"/>
    </row>
    <row r="109343" spans="27:27">
      <c r="AA109343" s="271"/>
    </row>
    <row r="109344" spans="27:27">
      <c r="AA109344" s="271"/>
    </row>
    <row r="109345" spans="27:27">
      <c r="AA109345" s="271"/>
    </row>
    <row r="109346" spans="27:27">
      <c r="AA109346" s="271"/>
    </row>
    <row r="109347" spans="27:27">
      <c r="AA109347" s="271"/>
    </row>
    <row r="109348" spans="27:27">
      <c r="AA109348" s="271"/>
    </row>
    <row r="109349" spans="27:27">
      <c r="AA109349" s="271"/>
    </row>
    <row r="109350" spans="27:27">
      <c r="AA109350" s="271"/>
    </row>
    <row r="109351" spans="27:27">
      <c r="AA109351" s="271"/>
    </row>
    <row r="109352" spans="27:27">
      <c r="AA109352" s="271"/>
    </row>
    <row r="109353" spans="27:27">
      <c r="AA109353" s="271"/>
    </row>
    <row r="109354" spans="27:27">
      <c r="AA109354" s="271"/>
    </row>
    <row r="109355" spans="27:27">
      <c r="AA109355" s="271"/>
    </row>
    <row r="109356" spans="27:27">
      <c r="AA109356" s="271"/>
    </row>
    <row r="109357" spans="27:27">
      <c r="AA109357" s="271"/>
    </row>
    <row r="109358" spans="27:27">
      <c r="AA109358" s="271"/>
    </row>
    <row r="109359" spans="27:27">
      <c r="AA109359" s="271"/>
    </row>
    <row r="109360" spans="27:27">
      <c r="AA109360" s="271"/>
    </row>
    <row r="109361" spans="27:27">
      <c r="AA109361" s="271"/>
    </row>
    <row r="109362" spans="27:27">
      <c r="AA109362" s="271"/>
    </row>
    <row r="109363" spans="27:27">
      <c r="AA109363" s="271"/>
    </row>
    <row r="109364" spans="27:27">
      <c r="AA109364" s="271"/>
    </row>
    <row r="109365" spans="27:27">
      <c r="AA109365" s="271"/>
    </row>
    <row r="109366" spans="27:27">
      <c r="AA109366" s="271"/>
    </row>
    <row r="109367" spans="27:27">
      <c r="AA109367" s="271"/>
    </row>
    <row r="109368" spans="27:27">
      <c r="AA109368" s="271"/>
    </row>
    <row r="109369" spans="27:27">
      <c r="AA109369" s="271"/>
    </row>
    <row r="109370" spans="27:27">
      <c r="AA109370" s="271"/>
    </row>
    <row r="109371" spans="27:27">
      <c r="AA109371" s="271"/>
    </row>
    <row r="109372" spans="27:27">
      <c r="AA109372" s="271"/>
    </row>
    <row r="109373" spans="27:27">
      <c r="AA109373" s="271"/>
    </row>
    <row r="109374" spans="27:27">
      <c r="AA109374" s="271"/>
    </row>
    <row r="109375" spans="27:27">
      <c r="AA109375" s="271"/>
    </row>
    <row r="109376" spans="27:27">
      <c r="AA109376" s="271"/>
    </row>
    <row r="109377" spans="27:27">
      <c r="AA109377" s="271"/>
    </row>
    <row r="109378" spans="27:27">
      <c r="AA109378" s="271"/>
    </row>
    <row r="109379" spans="27:27">
      <c r="AA109379" s="271"/>
    </row>
    <row r="109380" spans="27:27">
      <c r="AA109380" s="271"/>
    </row>
    <row r="109381" spans="27:27">
      <c r="AA109381" s="271"/>
    </row>
    <row r="109382" spans="27:27">
      <c r="AA109382" s="271"/>
    </row>
    <row r="109383" spans="27:27">
      <c r="AA109383" s="271"/>
    </row>
    <row r="109384" spans="27:27">
      <c r="AA109384" s="271"/>
    </row>
    <row r="109385" spans="27:27">
      <c r="AA109385" s="271"/>
    </row>
    <row r="109386" spans="27:27">
      <c r="AA109386" s="271"/>
    </row>
    <row r="109387" spans="27:27">
      <c r="AA109387" s="271"/>
    </row>
    <row r="109388" spans="27:27">
      <c r="AA109388" s="271"/>
    </row>
    <row r="109389" spans="27:27">
      <c r="AA109389" s="271"/>
    </row>
    <row r="109390" spans="27:27">
      <c r="AA109390" s="271"/>
    </row>
    <row r="109391" spans="27:27">
      <c r="AA109391" s="271"/>
    </row>
    <row r="109392" spans="27:27">
      <c r="AA109392" s="271"/>
    </row>
    <row r="109393" spans="27:27">
      <c r="AA109393" s="271"/>
    </row>
    <row r="109394" spans="27:27">
      <c r="AA109394" s="271"/>
    </row>
    <row r="109395" spans="27:27">
      <c r="AA109395" s="271"/>
    </row>
    <row r="109396" spans="27:27">
      <c r="AA109396" s="271"/>
    </row>
    <row r="109397" spans="27:27">
      <c r="AA109397" s="271"/>
    </row>
    <row r="109398" spans="27:27">
      <c r="AA109398" s="271"/>
    </row>
    <row r="109399" spans="27:27">
      <c r="AA109399" s="271"/>
    </row>
    <row r="109400" spans="27:27">
      <c r="AA109400" s="271"/>
    </row>
    <row r="109401" spans="27:27">
      <c r="AA109401" s="271"/>
    </row>
    <row r="109402" spans="27:27">
      <c r="AA109402" s="271"/>
    </row>
    <row r="109403" spans="27:27">
      <c r="AA109403" s="271"/>
    </row>
    <row r="109404" spans="27:27">
      <c r="AA109404" s="271"/>
    </row>
    <row r="109405" spans="27:27">
      <c r="AA109405" s="271"/>
    </row>
    <row r="109406" spans="27:27">
      <c r="AA109406" s="271"/>
    </row>
    <row r="109407" spans="27:27">
      <c r="AA109407" s="271"/>
    </row>
    <row r="109408" spans="27:27">
      <c r="AA109408" s="271"/>
    </row>
    <row r="109409" spans="27:27">
      <c r="AA109409" s="271"/>
    </row>
    <row r="109410" spans="27:27">
      <c r="AA109410" s="271"/>
    </row>
    <row r="109411" spans="27:27">
      <c r="AA109411" s="271"/>
    </row>
    <row r="109412" spans="27:27">
      <c r="AA109412" s="271"/>
    </row>
    <row r="109413" spans="27:27">
      <c r="AA109413" s="271"/>
    </row>
    <row r="109414" spans="27:27">
      <c r="AA109414" s="271"/>
    </row>
    <row r="109415" spans="27:27">
      <c r="AA109415" s="271"/>
    </row>
    <row r="109416" spans="27:27">
      <c r="AA109416" s="271"/>
    </row>
    <row r="109417" spans="27:27">
      <c r="AA109417" s="271"/>
    </row>
    <row r="109418" spans="27:27">
      <c r="AA109418" s="271"/>
    </row>
    <row r="109419" spans="27:27">
      <c r="AA109419" s="271"/>
    </row>
    <row r="109420" spans="27:27">
      <c r="AA109420" s="271"/>
    </row>
    <row r="109421" spans="27:27">
      <c r="AA109421" s="271"/>
    </row>
    <row r="109422" spans="27:27">
      <c r="AA109422" s="271"/>
    </row>
    <row r="109423" spans="27:27">
      <c r="AA109423" s="271"/>
    </row>
    <row r="109424" spans="27:27">
      <c r="AA109424" s="271"/>
    </row>
    <row r="109425" spans="27:27">
      <c r="AA109425" s="271"/>
    </row>
    <row r="109426" spans="27:27">
      <c r="AA109426" s="271"/>
    </row>
    <row r="109427" spans="27:27">
      <c r="AA109427" s="271"/>
    </row>
    <row r="109428" spans="27:27">
      <c r="AA109428" s="271"/>
    </row>
    <row r="109429" spans="27:27">
      <c r="AA109429" s="271"/>
    </row>
    <row r="109430" spans="27:27">
      <c r="AA109430" s="271"/>
    </row>
    <row r="109431" spans="27:27">
      <c r="AA109431" s="271"/>
    </row>
    <row r="109432" spans="27:27">
      <c r="AA109432" s="271"/>
    </row>
    <row r="109433" spans="27:27">
      <c r="AA109433" s="271"/>
    </row>
    <row r="109434" spans="27:27">
      <c r="AA109434" s="271"/>
    </row>
    <row r="109435" spans="27:27">
      <c r="AA109435" s="271"/>
    </row>
    <row r="109436" spans="27:27">
      <c r="AA109436" s="271"/>
    </row>
    <row r="109437" spans="27:27">
      <c r="AA109437" s="271"/>
    </row>
    <row r="109438" spans="27:27">
      <c r="AA109438" s="271"/>
    </row>
    <row r="109439" spans="27:27">
      <c r="AA109439" s="271"/>
    </row>
    <row r="109440" spans="27:27">
      <c r="AA109440" s="271"/>
    </row>
    <row r="109441" spans="27:27">
      <c r="AA109441" s="271"/>
    </row>
    <row r="109442" spans="27:27">
      <c r="AA109442" s="271"/>
    </row>
    <row r="109443" spans="27:27">
      <c r="AA109443" s="271"/>
    </row>
    <row r="109444" spans="27:27">
      <c r="AA109444" s="271"/>
    </row>
    <row r="109445" spans="27:27">
      <c r="AA109445" s="271"/>
    </row>
    <row r="109446" spans="27:27">
      <c r="AA109446" s="271"/>
    </row>
    <row r="109447" spans="27:27">
      <c r="AA109447" s="271"/>
    </row>
    <row r="109448" spans="27:27">
      <c r="AA109448" s="271"/>
    </row>
    <row r="109449" spans="27:27">
      <c r="AA109449" s="271"/>
    </row>
    <row r="109450" spans="27:27">
      <c r="AA109450" s="271"/>
    </row>
    <row r="109451" spans="27:27">
      <c r="AA109451" s="271"/>
    </row>
    <row r="109452" spans="27:27">
      <c r="AA109452" s="271"/>
    </row>
    <row r="109453" spans="27:27">
      <c r="AA109453" s="271"/>
    </row>
    <row r="109454" spans="27:27">
      <c r="AA109454" s="271"/>
    </row>
    <row r="109455" spans="27:27">
      <c r="AA109455" s="271"/>
    </row>
    <row r="109456" spans="27:27">
      <c r="AA109456" s="271"/>
    </row>
    <row r="109457" spans="27:27">
      <c r="AA109457" s="271"/>
    </row>
    <row r="109458" spans="27:27">
      <c r="AA109458" s="271"/>
    </row>
    <row r="109459" spans="27:27">
      <c r="AA109459" s="271"/>
    </row>
    <row r="109460" spans="27:27">
      <c r="AA109460" s="271"/>
    </row>
    <row r="109461" spans="27:27">
      <c r="AA109461" s="271"/>
    </row>
    <row r="109462" spans="27:27">
      <c r="AA109462" s="271"/>
    </row>
    <row r="109463" spans="27:27">
      <c r="AA109463" s="271"/>
    </row>
    <row r="109464" spans="27:27">
      <c r="AA109464" s="271"/>
    </row>
    <row r="109465" spans="27:27">
      <c r="AA109465" s="271"/>
    </row>
    <row r="109466" spans="27:27">
      <c r="AA109466" s="271"/>
    </row>
    <row r="109467" spans="27:27">
      <c r="AA109467" s="271"/>
    </row>
    <row r="109468" spans="27:27">
      <c r="AA109468" s="271"/>
    </row>
    <row r="109469" spans="27:27">
      <c r="AA109469" s="271"/>
    </row>
    <row r="109470" spans="27:27">
      <c r="AA109470" s="271"/>
    </row>
    <row r="109471" spans="27:27">
      <c r="AA109471" s="271"/>
    </row>
    <row r="109472" spans="27:27">
      <c r="AA109472" s="271"/>
    </row>
    <row r="109473" spans="27:27">
      <c r="AA109473" s="271"/>
    </row>
    <row r="109474" spans="27:27">
      <c r="AA109474" s="271"/>
    </row>
    <row r="109475" spans="27:27">
      <c r="AA109475" s="271"/>
    </row>
    <row r="109476" spans="27:27">
      <c r="AA109476" s="271"/>
    </row>
    <row r="109477" spans="27:27">
      <c r="AA109477" s="271"/>
    </row>
    <row r="109478" spans="27:27">
      <c r="AA109478" s="271"/>
    </row>
    <row r="109479" spans="27:27">
      <c r="AA109479" s="271"/>
    </row>
    <row r="109480" spans="27:27">
      <c r="AA109480" s="271"/>
    </row>
    <row r="109481" spans="27:27">
      <c r="AA109481" s="271"/>
    </row>
    <row r="109482" spans="27:27">
      <c r="AA109482" s="271"/>
    </row>
    <row r="109483" spans="27:27">
      <c r="AA109483" s="271"/>
    </row>
    <row r="109484" spans="27:27">
      <c r="AA109484" s="271"/>
    </row>
    <row r="109485" spans="27:27">
      <c r="AA109485" s="271"/>
    </row>
    <row r="109486" spans="27:27">
      <c r="AA109486" s="271"/>
    </row>
    <row r="109487" spans="27:27">
      <c r="AA109487" s="271"/>
    </row>
    <row r="109488" spans="27:27">
      <c r="AA109488" s="271"/>
    </row>
    <row r="109489" spans="27:27">
      <c r="AA109489" s="271"/>
    </row>
    <row r="109490" spans="27:27">
      <c r="AA109490" s="271"/>
    </row>
    <row r="109491" spans="27:27">
      <c r="AA109491" s="271"/>
    </row>
    <row r="109492" spans="27:27">
      <c r="AA109492" s="271"/>
    </row>
    <row r="109493" spans="27:27">
      <c r="AA109493" s="271"/>
    </row>
    <row r="109494" spans="27:27">
      <c r="AA109494" s="271"/>
    </row>
    <row r="109495" spans="27:27">
      <c r="AA109495" s="271"/>
    </row>
    <row r="109496" spans="27:27">
      <c r="AA109496" s="271"/>
    </row>
    <row r="109497" spans="27:27">
      <c r="AA109497" s="271"/>
    </row>
    <row r="109498" spans="27:27">
      <c r="AA109498" s="271"/>
    </row>
    <row r="109499" spans="27:27">
      <c r="AA109499" s="271"/>
    </row>
    <row r="109500" spans="27:27">
      <c r="AA109500" s="271"/>
    </row>
    <row r="109501" spans="27:27">
      <c r="AA109501" s="271"/>
    </row>
    <row r="109502" spans="27:27">
      <c r="AA109502" s="271"/>
    </row>
    <row r="109503" spans="27:27">
      <c r="AA109503" s="271"/>
    </row>
    <row r="109504" spans="27:27">
      <c r="AA109504" s="271"/>
    </row>
    <row r="109505" spans="27:27">
      <c r="AA109505" s="271"/>
    </row>
    <row r="109506" spans="27:27">
      <c r="AA109506" s="271"/>
    </row>
    <row r="109507" spans="27:27">
      <c r="AA109507" s="271"/>
    </row>
    <row r="109508" spans="27:27">
      <c r="AA109508" s="271"/>
    </row>
    <row r="109509" spans="27:27">
      <c r="AA109509" s="271"/>
    </row>
    <row r="109510" spans="27:27">
      <c r="AA109510" s="271"/>
    </row>
    <row r="109511" spans="27:27">
      <c r="AA109511" s="271"/>
    </row>
    <row r="109512" spans="27:27">
      <c r="AA109512" s="271"/>
    </row>
    <row r="109513" spans="27:27">
      <c r="AA109513" s="271"/>
    </row>
    <row r="109514" spans="27:27">
      <c r="AA109514" s="271"/>
    </row>
    <row r="109515" spans="27:27">
      <c r="AA109515" s="271"/>
    </row>
    <row r="109516" spans="27:27">
      <c r="AA109516" s="271"/>
    </row>
    <row r="109517" spans="27:27">
      <c r="AA109517" s="271"/>
    </row>
    <row r="109518" spans="27:27">
      <c r="AA109518" s="271"/>
    </row>
    <row r="109519" spans="27:27">
      <c r="AA109519" s="271"/>
    </row>
    <row r="109520" spans="27:27">
      <c r="AA109520" s="271"/>
    </row>
    <row r="109521" spans="27:27">
      <c r="AA109521" s="271"/>
    </row>
    <row r="109522" spans="27:27">
      <c r="AA109522" s="271"/>
    </row>
    <row r="109523" spans="27:27">
      <c r="AA109523" s="271"/>
    </row>
    <row r="109524" spans="27:27">
      <c r="AA109524" s="271"/>
    </row>
    <row r="109525" spans="27:27">
      <c r="AA109525" s="271"/>
    </row>
    <row r="109526" spans="27:27">
      <c r="AA109526" s="271"/>
    </row>
    <row r="109527" spans="27:27">
      <c r="AA109527" s="271"/>
    </row>
    <row r="109528" spans="27:27">
      <c r="AA109528" s="271"/>
    </row>
    <row r="109529" spans="27:27">
      <c r="AA109529" s="271"/>
    </row>
    <row r="109530" spans="27:27">
      <c r="AA109530" s="271"/>
    </row>
    <row r="109531" spans="27:27">
      <c r="AA109531" s="271"/>
    </row>
    <row r="109532" spans="27:27">
      <c r="AA109532" s="271"/>
    </row>
    <row r="109533" spans="27:27">
      <c r="AA109533" s="271"/>
    </row>
    <row r="109534" spans="27:27">
      <c r="AA109534" s="271"/>
    </row>
    <row r="109535" spans="27:27">
      <c r="AA109535" s="271"/>
    </row>
    <row r="109536" spans="27:27">
      <c r="AA109536" s="271"/>
    </row>
    <row r="109537" spans="27:27">
      <c r="AA109537" s="271"/>
    </row>
    <row r="109538" spans="27:27">
      <c r="AA109538" s="271"/>
    </row>
    <row r="109539" spans="27:27">
      <c r="AA109539" s="271"/>
    </row>
    <row r="109540" spans="27:27">
      <c r="AA109540" s="271"/>
    </row>
    <row r="109541" spans="27:27">
      <c r="AA109541" s="271"/>
    </row>
    <row r="109542" spans="27:27">
      <c r="AA109542" s="271"/>
    </row>
    <row r="109543" spans="27:27">
      <c r="AA109543" s="271"/>
    </row>
    <row r="109544" spans="27:27">
      <c r="AA109544" s="271"/>
    </row>
    <row r="109545" spans="27:27">
      <c r="AA109545" s="271"/>
    </row>
    <row r="109546" spans="27:27">
      <c r="AA109546" s="271"/>
    </row>
    <row r="109547" spans="27:27">
      <c r="AA109547" s="271"/>
    </row>
    <row r="109548" spans="27:27">
      <c r="AA109548" s="271"/>
    </row>
    <row r="109549" spans="27:27">
      <c r="AA109549" s="271"/>
    </row>
    <row r="109550" spans="27:27">
      <c r="AA109550" s="271"/>
    </row>
    <row r="109551" spans="27:27">
      <c r="AA109551" s="271"/>
    </row>
    <row r="109552" spans="27:27">
      <c r="AA109552" s="271"/>
    </row>
    <row r="109553" spans="27:27">
      <c r="AA109553" s="271"/>
    </row>
    <row r="109554" spans="27:27">
      <c r="AA109554" s="271"/>
    </row>
    <row r="109555" spans="27:27">
      <c r="AA109555" s="271"/>
    </row>
    <row r="109556" spans="27:27">
      <c r="AA109556" s="271"/>
    </row>
    <row r="109557" spans="27:27">
      <c r="AA109557" s="271"/>
    </row>
    <row r="109558" spans="27:27">
      <c r="AA109558" s="271"/>
    </row>
    <row r="109559" spans="27:27">
      <c r="AA109559" s="271"/>
    </row>
    <row r="109560" spans="27:27">
      <c r="AA109560" s="271"/>
    </row>
    <row r="109561" spans="27:27">
      <c r="AA109561" s="271"/>
    </row>
    <row r="109562" spans="27:27">
      <c r="AA109562" s="271"/>
    </row>
    <row r="109563" spans="27:27">
      <c r="AA109563" s="271"/>
    </row>
    <row r="109564" spans="27:27">
      <c r="AA109564" s="271"/>
    </row>
    <row r="109565" spans="27:27">
      <c r="AA109565" s="271"/>
    </row>
    <row r="109566" spans="27:27">
      <c r="AA109566" s="271"/>
    </row>
    <row r="109567" spans="27:27">
      <c r="AA109567" s="271"/>
    </row>
    <row r="109568" spans="27:27">
      <c r="AA109568" s="271"/>
    </row>
    <row r="109569" spans="27:27">
      <c r="AA109569" s="271"/>
    </row>
    <row r="109570" spans="27:27">
      <c r="AA109570" s="271"/>
    </row>
    <row r="109571" spans="27:27">
      <c r="AA109571" s="271"/>
    </row>
    <row r="109572" spans="27:27">
      <c r="AA109572" s="271"/>
    </row>
    <row r="109573" spans="27:27">
      <c r="AA109573" s="271"/>
    </row>
    <row r="109574" spans="27:27">
      <c r="AA109574" s="271"/>
    </row>
    <row r="109575" spans="27:27">
      <c r="AA109575" s="271"/>
    </row>
    <row r="109576" spans="27:27">
      <c r="AA109576" s="271"/>
    </row>
    <row r="109577" spans="27:27">
      <c r="AA109577" s="271"/>
    </row>
    <row r="109578" spans="27:27">
      <c r="AA109578" s="271"/>
    </row>
    <row r="109579" spans="27:27">
      <c r="AA109579" s="271"/>
    </row>
    <row r="109580" spans="27:27">
      <c r="AA109580" s="271"/>
    </row>
    <row r="109581" spans="27:27">
      <c r="AA109581" s="271"/>
    </row>
    <row r="109582" spans="27:27">
      <c r="AA109582" s="271"/>
    </row>
    <row r="109583" spans="27:27">
      <c r="AA109583" s="271"/>
    </row>
    <row r="109584" spans="27:27">
      <c r="AA109584" s="271"/>
    </row>
    <row r="109585" spans="27:27">
      <c r="AA109585" s="271"/>
    </row>
    <row r="109586" spans="27:27">
      <c r="AA109586" s="271"/>
    </row>
    <row r="109587" spans="27:27">
      <c r="AA109587" s="271"/>
    </row>
    <row r="109588" spans="27:27">
      <c r="AA109588" s="271"/>
    </row>
    <row r="109589" spans="27:27">
      <c r="AA109589" s="271"/>
    </row>
    <row r="109590" spans="27:27">
      <c r="AA109590" s="271"/>
    </row>
    <row r="109591" spans="27:27">
      <c r="AA109591" s="271"/>
    </row>
    <row r="109592" spans="27:27">
      <c r="AA109592" s="271"/>
    </row>
    <row r="109593" spans="27:27">
      <c r="AA109593" s="271"/>
    </row>
    <row r="109594" spans="27:27">
      <c r="AA109594" s="271"/>
    </row>
    <row r="109595" spans="27:27">
      <c r="AA109595" s="271"/>
    </row>
    <row r="109596" spans="27:27">
      <c r="AA109596" s="271"/>
    </row>
    <row r="109597" spans="27:27">
      <c r="AA109597" s="271"/>
    </row>
    <row r="109598" spans="27:27">
      <c r="AA109598" s="271"/>
    </row>
    <row r="109599" spans="27:27">
      <c r="AA109599" s="271"/>
    </row>
    <row r="109600" spans="27:27">
      <c r="AA109600" s="271"/>
    </row>
    <row r="109601" spans="27:27">
      <c r="AA109601" s="271"/>
    </row>
    <row r="109602" spans="27:27">
      <c r="AA109602" s="271"/>
    </row>
    <row r="109603" spans="27:27">
      <c r="AA109603" s="271"/>
    </row>
    <row r="109604" spans="27:27">
      <c r="AA109604" s="271"/>
    </row>
    <row r="109605" spans="27:27">
      <c r="AA109605" s="271"/>
    </row>
    <row r="109606" spans="27:27">
      <c r="AA109606" s="271"/>
    </row>
    <row r="109607" spans="27:27">
      <c r="AA109607" s="271"/>
    </row>
    <row r="109608" spans="27:27">
      <c r="AA109608" s="271"/>
    </row>
    <row r="109609" spans="27:27">
      <c r="AA109609" s="271"/>
    </row>
    <row r="109610" spans="27:27">
      <c r="AA109610" s="271"/>
    </row>
    <row r="109611" spans="27:27">
      <c r="AA109611" s="271"/>
    </row>
    <row r="109612" spans="27:27">
      <c r="AA109612" s="271"/>
    </row>
    <row r="109613" spans="27:27">
      <c r="AA109613" s="271"/>
    </row>
    <row r="109614" spans="27:27">
      <c r="AA109614" s="271"/>
    </row>
    <row r="109615" spans="27:27">
      <c r="AA109615" s="271"/>
    </row>
    <row r="109616" spans="27:27">
      <c r="AA109616" s="271"/>
    </row>
    <row r="109617" spans="27:27">
      <c r="AA109617" s="271"/>
    </row>
    <row r="109618" spans="27:27">
      <c r="AA109618" s="271"/>
    </row>
    <row r="109619" spans="27:27">
      <c r="AA109619" s="271"/>
    </row>
    <row r="109620" spans="27:27">
      <c r="AA109620" s="271"/>
    </row>
    <row r="109621" spans="27:27">
      <c r="AA109621" s="271"/>
    </row>
    <row r="109622" spans="27:27">
      <c r="AA109622" s="271"/>
    </row>
    <row r="109623" spans="27:27">
      <c r="AA109623" s="271"/>
    </row>
    <row r="109624" spans="27:27">
      <c r="AA109624" s="271"/>
    </row>
    <row r="109625" spans="27:27">
      <c r="AA109625" s="271"/>
    </row>
    <row r="109626" spans="27:27">
      <c r="AA109626" s="271"/>
    </row>
    <row r="109627" spans="27:27">
      <c r="AA109627" s="271"/>
    </row>
    <row r="109628" spans="27:27">
      <c r="AA109628" s="271"/>
    </row>
    <row r="109629" spans="27:27">
      <c r="AA109629" s="271"/>
    </row>
    <row r="109630" spans="27:27">
      <c r="AA109630" s="271"/>
    </row>
    <row r="109631" spans="27:27">
      <c r="AA109631" s="271"/>
    </row>
    <row r="109632" spans="27:27">
      <c r="AA109632" s="271"/>
    </row>
    <row r="109633" spans="27:27">
      <c r="AA109633" s="271"/>
    </row>
    <row r="109634" spans="27:27">
      <c r="AA109634" s="271"/>
    </row>
    <row r="109635" spans="27:27">
      <c r="AA109635" s="271"/>
    </row>
    <row r="109636" spans="27:27">
      <c r="AA109636" s="271"/>
    </row>
    <row r="109637" spans="27:27">
      <c r="AA109637" s="271"/>
    </row>
    <row r="109638" spans="27:27">
      <c r="AA109638" s="271"/>
    </row>
    <row r="109639" spans="27:27">
      <c r="AA109639" s="271"/>
    </row>
    <row r="109640" spans="27:27">
      <c r="AA109640" s="271"/>
    </row>
    <row r="109641" spans="27:27">
      <c r="AA109641" s="271"/>
    </row>
    <row r="109642" spans="27:27">
      <c r="AA109642" s="271"/>
    </row>
    <row r="109643" spans="27:27">
      <c r="AA109643" s="271"/>
    </row>
    <row r="109644" spans="27:27">
      <c r="AA109644" s="271"/>
    </row>
    <row r="109645" spans="27:27">
      <c r="AA109645" s="271"/>
    </row>
    <row r="109646" spans="27:27">
      <c r="AA109646" s="271"/>
    </row>
    <row r="109647" spans="27:27">
      <c r="AA109647" s="271"/>
    </row>
    <row r="109648" spans="27:27">
      <c r="AA109648" s="271"/>
    </row>
    <row r="109649" spans="27:27">
      <c r="AA109649" s="271"/>
    </row>
    <row r="109650" spans="27:27">
      <c r="AA109650" s="271"/>
    </row>
    <row r="109651" spans="27:27">
      <c r="AA109651" s="271"/>
    </row>
    <row r="109652" spans="27:27">
      <c r="AA109652" s="271"/>
    </row>
    <row r="109653" spans="27:27">
      <c r="AA109653" s="271"/>
    </row>
    <row r="109654" spans="27:27">
      <c r="AA109654" s="271"/>
    </row>
    <row r="109655" spans="27:27">
      <c r="AA109655" s="271"/>
    </row>
    <row r="109656" spans="27:27">
      <c r="AA109656" s="271"/>
    </row>
    <row r="109657" spans="27:27">
      <c r="AA109657" s="271"/>
    </row>
    <row r="109658" spans="27:27">
      <c r="AA109658" s="271"/>
    </row>
    <row r="109659" spans="27:27">
      <c r="AA109659" s="271"/>
    </row>
    <row r="109660" spans="27:27">
      <c r="AA109660" s="271"/>
    </row>
    <row r="109661" spans="27:27">
      <c r="AA109661" s="271"/>
    </row>
    <row r="109662" spans="27:27">
      <c r="AA109662" s="271"/>
    </row>
    <row r="109663" spans="27:27">
      <c r="AA109663" s="271"/>
    </row>
    <row r="109664" spans="27:27">
      <c r="AA109664" s="271"/>
    </row>
    <row r="109665" spans="27:27">
      <c r="AA109665" s="271"/>
    </row>
    <row r="109666" spans="27:27">
      <c r="AA109666" s="271"/>
    </row>
    <row r="109667" spans="27:27">
      <c r="AA109667" s="271"/>
    </row>
    <row r="109668" spans="27:27">
      <c r="AA109668" s="271"/>
    </row>
    <row r="109669" spans="27:27">
      <c r="AA109669" s="271"/>
    </row>
    <row r="109670" spans="27:27">
      <c r="AA109670" s="271"/>
    </row>
    <row r="109671" spans="27:27">
      <c r="AA109671" s="271"/>
    </row>
    <row r="109672" spans="27:27">
      <c r="AA109672" s="271"/>
    </row>
    <row r="109673" spans="27:27">
      <c r="AA109673" s="271"/>
    </row>
    <row r="109674" spans="27:27">
      <c r="AA109674" s="271"/>
    </row>
    <row r="109675" spans="27:27">
      <c r="AA109675" s="271"/>
    </row>
    <row r="109676" spans="27:27">
      <c r="AA109676" s="271"/>
    </row>
    <row r="109677" spans="27:27">
      <c r="AA109677" s="271"/>
    </row>
    <row r="109678" spans="27:27">
      <c r="AA109678" s="271"/>
    </row>
    <row r="109679" spans="27:27">
      <c r="AA109679" s="271"/>
    </row>
    <row r="109680" spans="27:27">
      <c r="AA109680" s="271"/>
    </row>
    <row r="109681" spans="27:27">
      <c r="AA109681" s="271"/>
    </row>
    <row r="109682" spans="27:27">
      <c r="AA109682" s="271"/>
    </row>
    <row r="109683" spans="27:27">
      <c r="AA109683" s="271"/>
    </row>
    <row r="109684" spans="27:27">
      <c r="AA109684" s="271"/>
    </row>
    <row r="109685" spans="27:27">
      <c r="AA109685" s="271"/>
    </row>
    <row r="109686" spans="27:27">
      <c r="AA109686" s="271"/>
    </row>
    <row r="109687" spans="27:27">
      <c r="AA109687" s="271"/>
    </row>
    <row r="109688" spans="27:27">
      <c r="AA109688" s="271"/>
    </row>
    <row r="109689" spans="27:27">
      <c r="AA109689" s="271"/>
    </row>
    <row r="109690" spans="27:27">
      <c r="AA109690" s="271"/>
    </row>
    <row r="109691" spans="27:27">
      <c r="AA109691" s="271"/>
    </row>
    <row r="109692" spans="27:27">
      <c r="AA109692" s="271"/>
    </row>
    <row r="109693" spans="27:27">
      <c r="AA109693" s="271"/>
    </row>
    <row r="109694" spans="27:27">
      <c r="AA109694" s="271"/>
    </row>
    <row r="109695" spans="27:27">
      <c r="AA109695" s="271"/>
    </row>
    <row r="109696" spans="27:27">
      <c r="AA109696" s="271"/>
    </row>
    <row r="109697" spans="27:27">
      <c r="AA109697" s="271"/>
    </row>
    <row r="109698" spans="27:27">
      <c r="AA109698" s="271"/>
    </row>
    <row r="109699" spans="27:27">
      <c r="AA109699" s="271"/>
    </row>
    <row r="109700" spans="27:27">
      <c r="AA109700" s="271"/>
    </row>
    <row r="109701" spans="27:27">
      <c r="AA109701" s="271"/>
    </row>
    <row r="109702" spans="27:27">
      <c r="AA109702" s="271"/>
    </row>
    <row r="109703" spans="27:27">
      <c r="AA109703" s="271"/>
    </row>
    <row r="109704" spans="27:27">
      <c r="AA109704" s="271"/>
    </row>
    <row r="109705" spans="27:27">
      <c r="AA109705" s="271"/>
    </row>
    <row r="109706" spans="27:27">
      <c r="AA109706" s="271"/>
    </row>
    <row r="109707" spans="27:27">
      <c r="AA109707" s="271"/>
    </row>
    <row r="109708" spans="27:27">
      <c r="AA109708" s="271"/>
    </row>
    <row r="109709" spans="27:27">
      <c r="AA109709" s="271"/>
    </row>
    <row r="109710" spans="27:27">
      <c r="AA109710" s="271"/>
    </row>
    <row r="109711" spans="27:27">
      <c r="AA109711" s="271"/>
    </row>
    <row r="109712" spans="27:27">
      <c r="AA109712" s="271"/>
    </row>
    <row r="109713" spans="27:27">
      <c r="AA109713" s="271"/>
    </row>
    <row r="109714" spans="27:27">
      <c r="AA109714" s="271"/>
    </row>
    <row r="109715" spans="27:27">
      <c r="AA109715" s="271"/>
    </row>
    <row r="109716" spans="27:27">
      <c r="AA109716" s="271"/>
    </row>
    <row r="109717" spans="27:27">
      <c r="AA109717" s="271"/>
    </row>
    <row r="109718" spans="27:27">
      <c r="AA109718" s="271"/>
    </row>
    <row r="109719" spans="27:27">
      <c r="AA109719" s="271"/>
    </row>
    <row r="109720" spans="27:27">
      <c r="AA109720" s="271"/>
    </row>
    <row r="109721" spans="27:27">
      <c r="AA109721" s="271"/>
    </row>
    <row r="109722" spans="27:27">
      <c r="AA109722" s="271"/>
    </row>
    <row r="109723" spans="27:27">
      <c r="AA109723" s="271"/>
    </row>
    <row r="109724" spans="27:27">
      <c r="AA109724" s="271"/>
    </row>
    <row r="109725" spans="27:27">
      <c r="AA109725" s="271"/>
    </row>
    <row r="109726" spans="27:27">
      <c r="AA109726" s="271"/>
    </row>
    <row r="109727" spans="27:27">
      <c r="AA109727" s="271"/>
    </row>
    <row r="109728" spans="27:27">
      <c r="AA109728" s="271"/>
    </row>
    <row r="109729" spans="27:27">
      <c r="AA109729" s="271"/>
    </row>
    <row r="109730" spans="27:27">
      <c r="AA109730" s="271"/>
    </row>
    <row r="109731" spans="27:27">
      <c r="AA109731" s="271"/>
    </row>
    <row r="109732" spans="27:27">
      <c r="AA109732" s="271"/>
    </row>
    <row r="109733" spans="27:27">
      <c r="AA109733" s="271"/>
    </row>
    <row r="109734" spans="27:27">
      <c r="AA109734" s="271"/>
    </row>
    <row r="109735" spans="27:27">
      <c r="AA109735" s="271"/>
    </row>
    <row r="109736" spans="27:27">
      <c r="AA109736" s="271"/>
    </row>
    <row r="109737" spans="27:27">
      <c r="AA109737" s="271"/>
    </row>
    <row r="109738" spans="27:27">
      <c r="AA109738" s="271"/>
    </row>
    <row r="109739" spans="27:27">
      <c r="AA109739" s="271"/>
    </row>
    <row r="109740" spans="27:27">
      <c r="AA109740" s="271"/>
    </row>
    <row r="109741" spans="27:27">
      <c r="AA109741" s="271"/>
    </row>
    <row r="109742" spans="27:27">
      <c r="AA109742" s="271"/>
    </row>
    <row r="109743" spans="27:27">
      <c r="AA109743" s="271"/>
    </row>
    <row r="109744" spans="27:27">
      <c r="AA109744" s="271"/>
    </row>
    <row r="109745" spans="27:27">
      <c r="AA109745" s="271"/>
    </row>
    <row r="109746" spans="27:27">
      <c r="AA109746" s="271"/>
    </row>
    <row r="109747" spans="27:27">
      <c r="AA109747" s="271"/>
    </row>
    <row r="109748" spans="27:27">
      <c r="AA109748" s="271"/>
    </row>
    <row r="109749" spans="27:27">
      <c r="AA109749" s="271"/>
    </row>
    <row r="109750" spans="27:27">
      <c r="AA109750" s="271"/>
    </row>
    <row r="109751" spans="27:27">
      <c r="AA109751" s="271"/>
    </row>
    <row r="109752" spans="27:27">
      <c r="AA109752" s="271"/>
    </row>
    <row r="109753" spans="27:27">
      <c r="AA109753" s="271"/>
    </row>
    <row r="109754" spans="27:27">
      <c r="AA109754" s="271"/>
    </row>
    <row r="109755" spans="27:27">
      <c r="AA109755" s="271"/>
    </row>
    <row r="109756" spans="27:27">
      <c r="AA109756" s="271"/>
    </row>
    <row r="109757" spans="27:27">
      <c r="AA109757" s="271"/>
    </row>
    <row r="109758" spans="27:27">
      <c r="AA109758" s="271"/>
    </row>
    <row r="109759" spans="27:27">
      <c r="AA109759" s="271"/>
    </row>
    <row r="109760" spans="27:27">
      <c r="AA109760" s="271"/>
    </row>
    <row r="109761" spans="27:27">
      <c r="AA109761" s="271"/>
    </row>
    <row r="109762" spans="27:27">
      <c r="AA109762" s="271"/>
    </row>
    <row r="109763" spans="27:27">
      <c r="AA109763" s="271"/>
    </row>
    <row r="109764" spans="27:27">
      <c r="AA109764" s="271"/>
    </row>
    <row r="109765" spans="27:27">
      <c r="AA109765" s="271"/>
    </row>
    <row r="109766" spans="27:27">
      <c r="AA109766" s="271"/>
    </row>
    <row r="109767" spans="27:27">
      <c r="AA109767" s="271"/>
    </row>
    <row r="109768" spans="27:27">
      <c r="AA109768" s="271"/>
    </row>
    <row r="109769" spans="27:27">
      <c r="AA109769" s="271"/>
    </row>
    <row r="109770" spans="27:27">
      <c r="AA109770" s="271"/>
    </row>
    <row r="109771" spans="27:27">
      <c r="AA109771" s="271"/>
    </row>
    <row r="109772" spans="27:27">
      <c r="AA109772" s="271"/>
    </row>
    <row r="109773" spans="27:27">
      <c r="AA109773" s="271"/>
    </row>
    <row r="109774" spans="27:27">
      <c r="AA109774" s="271"/>
    </row>
    <row r="109775" spans="27:27">
      <c r="AA109775" s="271"/>
    </row>
    <row r="109776" spans="27:27">
      <c r="AA109776" s="271"/>
    </row>
    <row r="109777" spans="27:27">
      <c r="AA109777" s="271"/>
    </row>
    <row r="109778" spans="27:27">
      <c r="AA109778" s="271"/>
    </row>
    <row r="109779" spans="27:27">
      <c r="AA109779" s="271"/>
    </row>
    <row r="109780" spans="27:27">
      <c r="AA109780" s="271"/>
    </row>
    <row r="109781" spans="27:27">
      <c r="AA109781" s="271"/>
    </row>
    <row r="109782" spans="27:27">
      <c r="AA109782" s="271"/>
    </row>
    <row r="109783" spans="27:27">
      <c r="AA109783" s="271"/>
    </row>
    <row r="109784" spans="27:27">
      <c r="AA109784" s="271"/>
    </row>
    <row r="109785" spans="27:27">
      <c r="AA109785" s="271"/>
    </row>
    <row r="109786" spans="27:27">
      <c r="AA109786" s="271"/>
    </row>
    <row r="109787" spans="27:27">
      <c r="AA109787" s="271"/>
    </row>
    <row r="109788" spans="27:27">
      <c r="AA109788" s="271"/>
    </row>
    <row r="109789" spans="27:27">
      <c r="AA109789" s="271"/>
    </row>
    <row r="109790" spans="27:27">
      <c r="AA109790" s="271"/>
    </row>
    <row r="109791" spans="27:27">
      <c r="AA109791" s="271"/>
    </row>
    <row r="109792" spans="27:27">
      <c r="AA109792" s="271"/>
    </row>
    <row r="109793" spans="27:27">
      <c r="AA109793" s="271"/>
    </row>
    <row r="109794" spans="27:27">
      <c r="AA109794" s="271"/>
    </row>
    <row r="109795" spans="27:27">
      <c r="AA109795" s="271"/>
    </row>
    <row r="109796" spans="27:27">
      <c r="AA109796" s="271"/>
    </row>
    <row r="109797" spans="27:27">
      <c r="AA109797" s="271"/>
    </row>
    <row r="109798" spans="27:27">
      <c r="AA109798" s="271"/>
    </row>
    <row r="109799" spans="27:27">
      <c r="AA109799" s="271"/>
    </row>
    <row r="109800" spans="27:27">
      <c r="AA109800" s="271"/>
    </row>
    <row r="109801" spans="27:27">
      <c r="AA109801" s="271"/>
    </row>
    <row r="109802" spans="27:27">
      <c r="AA109802" s="271"/>
    </row>
    <row r="109803" spans="27:27">
      <c r="AA109803" s="271"/>
    </row>
    <row r="109804" spans="27:27">
      <c r="AA109804" s="271"/>
    </row>
    <row r="109805" spans="27:27">
      <c r="AA109805" s="271"/>
    </row>
    <row r="109806" spans="27:27">
      <c r="AA109806" s="271"/>
    </row>
    <row r="109807" spans="27:27">
      <c r="AA109807" s="271"/>
    </row>
    <row r="109808" spans="27:27">
      <c r="AA109808" s="271"/>
    </row>
    <row r="109809" spans="27:27">
      <c r="AA109809" s="271"/>
    </row>
    <row r="109810" spans="27:27">
      <c r="AA109810" s="271"/>
    </row>
    <row r="109811" spans="27:27">
      <c r="AA109811" s="271"/>
    </row>
    <row r="109812" spans="27:27">
      <c r="AA109812" s="271"/>
    </row>
    <row r="109813" spans="27:27">
      <c r="AA109813" s="271"/>
    </row>
    <row r="109814" spans="27:27">
      <c r="AA109814" s="271"/>
    </row>
    <row r="109815" spans="27:27">
      <c r="AA109815" s="271"/>
    </row>
    <row r="109816" spans="27:27">
      <c r="AA109816" s="271"/>
    </row>
    <row r="109817" spans="27:27">
      <c r="AA109817" s="271"/>
    </row>
    <row r="109818" spans="27:27">
      <c r="AA109818" s="271"/>
    </row>
    <row r="109819" spans="27:27">
      <c r="AA109819" s="271"/>
    </row>
    <row r="109820" spans="27:27">
      <c r="AA109820" s="271"/>
    </row>
    <row r="109821" spans="27:27">
      <c r="AA109821" s="271"/>
    </row>
    <row r="109822" spans="27:27">
      <c r="AA109822" s="271"/>
    </row>
    <row r="109823" spans="27:27">
      <c r="AA109823" s="271"/>
    </row>
    <row r="109824" spans="27:27">
      <c r="AA109824" s="271"/>
    </row>
    <row r="109825" spans="27:27">
      <c r="AA109825" s="271"/>
    </row>
    <row r="109826" spans="27:27">
      <c r="AA109826" s="271"/>
    </row>
    <row r="109827" spans="27:27">
      <c r="AA109827" s="271"/>
    </row>
    <row r="109828" spans="27:27">
      <c r="AA109828" s="271"/>
    </row>
    <row r="109829" spans="27:27">
      <c r="AA109829" s="271"/>
    </row>
    <row r="109830" spans="27:27">
      <c r="AA109830" s="271"/>
    </row>
    <row r="109831" spans="27:27">
      <c r="AA109831" s="271"/>
    </row>
    <row r="109832" spans="27:27">
      <c r="AA109832" s="271"/>
    </row>
    <row r="109833" spans="27:27">
      <c r="AA109833" s="271"/>
    </row>
    <row r="109834" spans="27:27">
      <c r="AA109834" s="271"/>
    </row>
    <row r="109835" spans="27:27">
      <c r="AA109835" s="271"/>
    </row>
    <row r="109836" spans="27:27">
      <c r="AA109836" s="271"/>
    </row>
    <row r="109837" spans="27:27">
      <c r="AA109837" s="271"/>
    </row>
    <row r="109838" spans="27:27">
      <c r="AA109838" s="271"/>
    </row>
    <row r="109839" spans="27:27">
      <c r="AA109839" s="271"/>
    </row>
    <row r="109840" spans="27:27">
      <c r="AA109840" s="271"/>
    </row>
    <row r="109841" spans="27:27">
      <c r="AA109841" s="271"/>
    </row>
    <row r="109842" spans="27:27">
      <c r="AA109842" s="271"/>
    </row>
    <row r="109843" spans="27:27">
      <c r="AA109843" s="271"/>
    </row>
    <row r="109844" spans="27:27">
      <c r="AA109844" s="271"/>
    </row>
    <row r="109845" spans="27:27">
      <c r="AA109845" s="271"/>
    </row>
    <row r="109846" spans="27:27">
      <c r="AA109846" s="271"/>
    </row>
    <row r="109847" spans="27:27">
      <c r="AA109847" s="271"/>
    </row>
    <row r="109848" spans="27:27">
      <c r="AA109848" s="271"/>
    </row>
    <row r="109849" spans="27:27">
      <c r="AA109849" s="271"/>
    </row>
    <row r="109850" spans="27:27">
      <c r="AA109850" s="271"/>
    </row>
    <row r="109851" spans="27:27">
      <c r="AA109851" s="271"/>
    </row>
    <row r="109852" spans="27:27">
      <c r="AA109852" s="271"/>
    </row>
    <row r="109853" spans="27:27">
      <c r="AA109853" s="271"/>
    </row>
    <row r="109854" spans="27:27">
      <c r="AA109854" s="271"/>
    </row>
    <row r="109855" spans="27:27">
      <c r="AA109855" s="271"/>
    </row>
    <row r="109856" spans="27:27">
      <c r="AA109856" s="271"/>
    </row>
    <row r="109857" spans="27:27">
      <c r="AA109857" s="271"/>
    </row>
    <row r="109858" spans="27:27">
      <c r="AA109858" s="271"/>
    </row>
    <row r="109859" spans="27:27">
      <c r="AA109859" s="271"/>
    </row>
    <row r="109860" spans="27:27">
      <c r="AA109860" s="271"/>
    </row>
    <row r="109861" spans="27:27">
      <c r="AA109861" s="271"/>
    </row>
    <row r="109862" spans="27:27">
      <c r="AA109862" s="271"/>
    </row>
    <row r="109863" spans="27:27">
      <c r="AA109863" s="271"/>
    </row>
    <row r="109864" spans="27:27">
      <c r="AA109864" s="271"/>
    </row>
    <row r="109865" spans="27:27">
      <c r="AA109865" s="271"/>
    </row>
    <row r="109866" spans="27:27">
      <c r="AA109866" s="271"/>
    </row>
    <row r="109867" spans="27:27">
      <c r="AA109867" s="271"/>
    </row>
    <row r="109868" spans="27:27">
      <c r="AA109868" s="271"/>
    </row>
    <row r="109869" spans="27:27">
      <c r="AA109869" s="271"/>
    </row>
    <row r="109870" spans="27:27">
      <c r="AA109870" s="271"/>
    </row>
    <row r="109871" spans="27:27">
      <c r="AA109871" s="271"/>
    </row>
    <row r="109872" spans="27:27">
      <c r="AA109872" s="271"/>
    </row>
    <row r="109873" spans="27:27">
      <c r="AA109873" s="271"/>
    </row>
    <row r="109874" spans="27:27">
      <c r="AA109874" s="271"/>
    </row>
    <row r="109875" spans="27:27">
      <c r="AA109875" s="271"/>
    </row>
    <row r="109876" spans="27:27">
      <c r="AA109876" s="271"/>
    </row>
    <row r="109877" spans="27:27">
      <c r="AA109877" s="271"/>
    </row>
    <row r="109878" spans="27:27">
      <c r="AA109878" s="271"/>
    </row>
    <row r="109879" spans="27:27">
      <c r="AA109879" s="271"/>
    </row>
    <row r="109880" spans="27:27">
      <c r="AA109880" s="271"/>
    </row>
    <row r="109881" spans="27:27">
      <c r="AA109881" s="271"/>
    </row>
    <row r="109882" spans="27:27">
      <c r="AA109882" s="271"/>
    </row>
    <row r="109883" spans="27:27">
      <c r="AA109883" s="271"/>
    </row>
    <row r="109884" spans="27:27">
      <c r="AA109884" s="271"/>
    </row>
    <row r="109885" spans="27:27">
      <c r="AA109885" s="271"/>
    </row>
    <row r="109886" spans="27:27">
      <c r="AA109886" s="271"/>
    </row>
    <row r="109887" spans="27:27">
      <c r="AA109887" s="271"/>
    </row>
    <row r="109888" spans="27:27">
      <c r="AA109888" s="271"/>
    </row>
    <row r="109889" spans="27:27">
      <c r="AA109889" s="271"/>
    </row>
    <row r="109890" spans="27:27">
      <c r="AA109890" s="271"/>
    </row>
    <row r="109891" spans="27:27">
      <c r="AA109891" s="271"/>
    </row>
    <row r="109892" spans="27:27">
      <c r="AA109892" s="271"/>
    </row>
    <row r="109893" spans="27:27">
      <c r="AA109893" s="271"/>
    </row>
    <row r="109894" spans="27:27">
      <c r="AA109894" s="271"/>
    </row>
    <row r="109895" spans="27:27">
      <c r="AA109895" s="271"/>
    </row>
    <row r="109896" spans="27:27">
      <c r="AA109896" s="271"/>
    </row>
    <row r="109897" spans="27:27">
      <c r="AA109897" s="271"/>
    </row>
    <row r="109898" spans="27:27">
      <c r="AA109898" s="271"/>
    </row>
    <row r="109899" spans="27:27">
      <c r="AA109899" s="271"/>
    </row>
    <row r="109900" spans="27:27">
      <c r="AA109900" s="271"/>
    </row>
    <row r="109901" spans="27:27">
      <c r="AA109901" s="271"/>
    </row>
    <row r="109902" spans="27:27">
      <c r="AA109902" s="271"/>
    </row>
    <row r="109903" spans="27:27">
      <c r="AA109903" s="271"/>
    </row>
    <row r="109904" spans="27:27">
      <c r="AA109904" s="271"/>
    </row>
    <row r="109905" spans="27:27">
      <c r="AA109905" s="271"/>
    </row>
    <row r="109906" spans="27:27">
      <c r="AA109906" s="271"/>
    </row>
    <row r="109907" spans="27:27">
      <c r="AA109907" s="271"/>
    </row>
    <row r="109908" spans="27:27">
      <c r="AA109908" s="271"/>
    </row>
    <row r="109909" spans="27:27">
      <c r="AA109909" s="271"/>
    </row>
    <row r="109910" spans="27:27">
      <c r="AA109910" s="271"/>
    </row>
    <row r="109911" spans="27:27">
      <c r="AA109911" s="271"/>
    </row>
    <row r="109912" spans="27:27">
      <c r="AA109912" s="271"/>
    </row>
    <row r="109913" spans="27:27">
      <c r="AA109913" s="271"/>
    </row>
    <row r="109914" spans="27:27">
      <c r="AA109914" s="271"/>
    </row>
    <row r="109915" spans="27:27">
      <c r="AA109915" s="271"/>
    </row>
    <row r="109916" spans="27:27">
      <c r="AA109916" s="271"/>
    </row>
    <row r="109917" spans="27:27">
      <c r="AA109917" s="271"/>
    </row>
    <row r="109918" spans="27:27">
      <c r="AA109918" s="271"/>
    </row>
    <row r="109919" spans="27:27">
      <c r="AA109919" s="271"/>
    </row>
    <row r="109920" spans="27:27">
      <c r="AA109920" s="271"/>
    </row>
    <row r="109921" spans="27:27">
      <c r="AA109921" s="271"/>
    </row>
    <row r="109922" spans="27:27">
      <c r="AA109922" s="271"/>
    </row>
    <row r="109923" spans="27:27">
      <c r="AA109923" s="271"/>
    </row>
    <row r="109924" spans="27:27">
      <c r="AA109924" s="271"/>
    </row>
    <row r="109925" spans="27:27">
      <c r="AA109925" s="271"/>
    </row>
    <row r="109926" spans="27:27">
      <c r="AA109926" s="271"/>
    </row>
    <row r="109927" spans="27:27">
      <c r="AA109927" s="271"/>
    </row>
    <row r="109928" spans="27:27">
      <c r="AA109928" s="271"/>
    </row>
    <row r="109929" spans="27:27">
      <c r="AA109929" s="271"/>
    </row>
    <row r="109930" spans="27:27">
      <c r="AA109930" s="271"/>
    </row>
    <row r="109931" spans="27:27">
      <c r="AA109931" s="271"/>
    </row>
    <row r="109932" spans="27:27">
      <c r="AA109932" s="271"/>
    </row>
    <row r="109933" spans="27:27">
      <c r="AA109933" s="271"/>
    </row>
    <row r="109934" spans="27:27">
      <c r="AA109934" s="271"/>
    </row>
    <row r="109935" spans="27:27">
      <c r="AA109935" s="271"/>
    </row>
    <row r="109936" spans="27:27">
      <c r="AA109936" s="271"/>
    </row>
    <row r="109937" spans="27:27">
      <c r="AA109937" s="271"/>
    </row>
    <row r="109938" spans="27:27">
      <c r="AA109938" s="271"/>
    </row>
    <row r="109939" spans="27:27">
      <c r="AA109939" s="271"/>
    </row>
    <row r="109940" spans="27:27">
      <c r="AA109940" s="271"/>
    </row>
    <row r="109941" spans="27:27">
      <c r="AA109941" s="271"/>
    </row>
    <row r="109942" spans="27:27">
      <c r="AA109942" s="271"/>
    </row>
    <row r="109943" spans="27:27">
      <c r="AA109943" s="271"/>
    </row>
    <row r="109944" spans="27:27">
      <c r="AA109944" s="271"/>
    </row>
    <row r="109945" spans="27:27">
      <c r="AA109945" s="271"/>
    </row>
    <row r="109946" spans="27:27">
      <c r="AA109946" s="271"/>
    </row>
    <row r="109947" spans="27:27">
      <c r="AA109947" s="271"/>
    </row>
    <row r="109948" spans="27:27">
      <c r="AA109948" s="271"/>
    </row>
    <row r="109949" spans="27:27">
      <c r="AA109949" s="271"/>
    </row>
    <row r="109950" spans="27:27">
      <c r="AA109950" s="271"/>
    </row>
    <row r="109951" spans="27:27">
      <c r="AA109951" s="271"/>
    </row>
    <row r="109952" spans="27:27">
      <c r="AA109952" s="271"/>
    </row>
    <row r="109953" spans="27:27">
      <c r="AA109953" s="271"/>
    </row>
    <row r="109954" spans="27:27">
      <c r="AA109954" s="271"/>
    </row>
    <row r="109955" spans="27:27">
      <c r="AA109955" s="271"/>
    </row>
    <row r="109956" spans="27:27">
      <c r="AA109956" s="271"/>
    </row>
    <row r="109957" spans="27:27">
      <c r="AA109957" s="271"/>
    </row>
    <row r="109958" spans="27:27">
      <c r="AA109958" s="271"/>
    </row>
    <row r="109959" spans="27:27">
      <c r="AA109959" s="271"/>
    </row>
    <row r="109960" spans="27:27">
      <c r="AA109960" s="271"/>
    </row>
    <row r="109961" spans="27:27">
      <c r="AA109961" s="271"/>
    </row>
    <row r="109962" spans="27:27">
      <c r="AA109962" s="271"/>
    </row>
    <row r="109963" spans="27:27">
      <c r="AA109963" s="271"/>
    </row>
    <row r="109964" spans="27:27">
      <c r="AA109964" s="271"/>
    </row>
    <row r="109965" spans="27:27">
      <c r="AA109965" s="271"/>
    </row>
    <row r="109966" spans="27:27">
      <c r="AA109966" s="271"/>
    </row>
    <row r="109967" spans="27:27">
      <c r="AA109967" s="271"/>
    </row>
    <row r="109968" spans="27:27">
      <c r="AA109968" s="271"/>
    </row>
    <row r="109969" spans="27:27">
      <c r="AA109969" s="271"/>
    </row>
    <row r="109970" spans="27:27">
      <c r="AA109970" s="271"/>
    </row>
    <row r="109971" spans="27:27">
      <c r="AA109971" s="271"/>
    </row>
    <row r="109972" spans="27:27">
      <c r="AA109972" s="271"/>
    </row>
    <row r="109973" spans="27:27">
      <c r="AA109973" s="271"/>
    </row>
    <row r="109974" spans="27:27">
      <c r="AA109974" s="271"/>
    </row>
    <row r="109975" spans="27:27">
      <c r="AA109975" s="271"/>
    </row>
    <row r="109976" spans="27:27">
      <c r="AA109976" s="271"/>
    </row>
    <row r="109977" spans="27:27">
      <c r="AA109977" s="271"/>
    </row>
    <row r="109978" spans="27:27">
      <c r="AA109978" s="271"/>
    </row>
    <row r="109979" spans="27:27">
      <c r="AA109979" s="271"/>
    </row>
    <row r="109980" spans="27:27">
      <c r="AA109980" s="271"/>
    </row>
    <row r="109981" spans="27:27">
      <c r="AA109981" s="271"/>
    </row>
    <row r="109982" spans="27:27">
      <c r="AA109982" s="271"/>
    </row>
    <row r="109983" spans="27:27">
      <c r="AA109983" s="271"/>
    </row>
    <row r="109984" spans="27:27">
      <c r="AA109984" s="271"/>
    </row>
    <row r="109985" spans="27:27">
      <c r="AA109985" s="271"/>
    </row>
    <row r="109986" spans="27:27">
      <c r="AA109986" s="271"/>
    </row>
    <row r="109987" spans="27:27">
      <c r="AA109987" s="271"/>
    </row>
    <row r="109988" spans="27:27">
      <c r="AA109988" s="271"/>
    </row>
    <row r="109989" spans="27:27">
      <c r="AA109989" s="271"/>
    </row>
    <row r="109990" spans="27:27">
      <c r="AA109990" s="271"/>
    </row>
    <row r="109991" spans="27:27">
      <c r="AA109991" s="271"/>
    </row>
    <row r="109992" spans="27:27">
      <c r="AA109992" s="271"/>
    </row>
    <row r="109993" spans="27:27">
      <c r="AA109993" s="271"/>
    </row>
    <row r="109994" spans="27:27">
      <c r="AA109994" s="271"/>
    </row>
    <row r="109995" spans="27:27">
      <c r="AA109995" s="271"/>
    </row>
    <row r="109996" spans="27:27">
      <c r="AA109996" s="271"/>
    </row>
    <row r="109997" spans="27:27">
      <c r="AA109997" s="271"/>
    </row>
    <row r="109998" spans="27:27">
      <c r="AA109998" s="271"/>
    </row>
    <row r="109999" spans="27:27">
      <c r="AA109999" s="271"/>
    </row>
    <row r="110000" spans="27:27">
      <c r="AA110000" s="271"/>
    </row>
    <row r="110001" spans="27:27">
      <c r="AA110001" s="271"/>
    </row>
    <row r="110002" spans="27:27">
      <c r="AA110002" s="271"/>
    </row>
    <row r="110003" spans="27:27">
      <c r="AA110003" s="271"/>
    </row>
    <row r="110004" spans="27:27">
      <c r="AA110004" s="271"/>
    </row>
    <row r="110005" spans="27:27">
      <c r="AA110005" s="271"/>
    </row>
    <row r="110006" spans="27:27">
      <c r="AA110006" s="271"/>
    </row>
    <row r="110007" spans="27:27">
      <c r="AA110007" s="271"/>
    </row>
    <row r="110008" spans="27:27">
      <c r="AA110008" s="271"/>
    </row>
    <row r="110009" spans="27:27">
      <c r="AA110009" s="271"/>
    </row>
    <row r="110010" spans="27:27">
      <c r="AA110010" s="271"/>
    </row>
    <row r="110011" spans="27:27">
      <c r="AA110011" s="271"/>
    </row>
    <row r="110012" spans="27:27">
      <c r="AA110012" s="271"/>
    </row>
    <row r="110013" spans="27:27">
      <c r="AA110013" s="271"/>
    </row>
    <row r="110014" spans="27:27">
      <c r="AA110014" s="271"/>
    </row>
    <row r="110015" spans="27:27">
      <c r="AA110015" s="271"/>
    </row>
    <row r="110016" spans="27:27">
      <c r="AA110016" s="271"/>
    </row>
    <row r="110017" spans="27:27">
      <c r="AA110017" s="271"/>
    </row>
    <row r="110018" spans="27:27">
      <c r="AA110018" s="271"/>
    </row>
    <row r="110019" spans="27:27">
      <c r="AA110019" s="271"/>
    </row>
    <row r="110020" spans="27:27">
      <c r="AA110020" s="271"/>
    </row>
    <row r="110021" spans="27:27">
      <c r="AA110021" s="271"/>
    </row>
    <row r="110022" spans="27:27">
      <c r="AA110022" s="271"/>
    </row>
    <row r="110023" spans="27:27">
      <c r="AA110023" s="271"/>
    </row>
    <row r="110024" spans="27:27">
      <c r="AA110024" s="271"/>
    </row>
    <row r="110025" spans="27:27">
      <c r="AA110025" s="271"/>
    </row>
    <row r="110026" spans="27:27">
      <c r="AA110026" s="271"/>
    </row>
    <row r="110027" spans="27:27">
      <c r="AA110027" s="271"/>
    </row>
    <row r="110028" spans="27:27">
      <c r="AA110028" s="271"/>
    </row>
    <row r="110029" spans="27:27">
      <c r="AA110029" s="271"/>
    </row>
    <row r="110030" spans="27:27">
      <c r="AA110030" s="271"/>
    </row>
    <row r="110031" spans="27:27">
      <c r="AA110031" s="271"/>
    </row>
    <row r="110032" spans="27:27">
      <c r="AA110032" s="271"/>
    </row>
    <row r="110033" spans="27:27">
      <c r="AA110033" s="271"/>
    </row>
    <row r="110034" spans="27:27">
      <c r="AA110034" s="271"/>
    </row>
    <row r="110035" spans="27:27">
      <c r="AA110035" s="271"/>
    </row>
    <row r="110036" spans="27:27">
      <c r="AA110036" s="271"/>
    </row>
    <row r="110037" spans="27:27">
      <c r="AA110037" s="271"/>
    </row>
    <row r="110038" spans="27:27">
      <c r="AA110038" s="271"/>
    </row>
    <row r="110039" spans="27:27">
      <c r="AA110039" s="271"/>
    </row>
    <row r="110040" spans="27:27">
      <c r="AA110040" s="271"/>
    </row>
    <row r="110041" spans="27:27">
      <c r="AA110041" s="271"/>
    </row>
    <row r="110042" spans="27:27">
      <c r="AA110042" s="271"/>
    </row>
    <row r="110043" spans="27:27">
      <c r="AA110043" s="271"/>
    </row>
    <row r="110044" spans="27:27">
      <c r="AA110044" s="271"/>
    </row>
    <row r="110045" spans="27:27">
      <c r="AA110045" s="271"/>
    </row>
    <row r="110046" spans="27:27">
      <c r="AA110046" s="271"/>
    </row>
    <row r="110047" spans="27:27">
      <c r="AA110047" s="271"/>
    </row>
    <row r="110048" spans="27:27">
      <c r="AA110048" s="271"/>
    </row>
    <row r="110049" spans="27:27">
      <c r="AA110049" s="271"/>
    </row>
    <row r="110050" spans="27:27">
      <c r="AA110050" s="271"/>
    </row>
    <row r="110051" spans="27:27">
      <c r="AA110051" s="271"/>
    </row>
    <row r="110052" spans="27:27">
      <c r="AA110052" s="271"/>
    </row>
    <row r="110053" spans="27:27">
      <c r="AA110053" s="271"/>
    </row>
    <row r="110054" spans="27:27">
      <c r="AA110054" s="271"/>
    </row>
    <row r="110055" spans="27:27">
      <c r="AA110055" s="271"/>
    </row>
    <row r="110056" spans="27:27">
      <c r="AA110056" s="271"/>
    </row>
    <row r="110057" spans="27:27">
      <c r="AA110057" s="271"/>
    </row>
    <row r="110058" spans="27:27">
      <c r="AA110058" s="271"/>
    </row>
    <row r="110059" spans="27:27">
      <c r="AA110059" s="271"/>
    </row>
    <row r="110060" spans="27:27">
      <c r="AA110060" s="271"/>
    </row>
    <row r="110061" spans="27:27">
      <c r="AA110061" s="271"/>
    </row>
    <row r="110062" spans="27:27">
      <c r="AA110062" s="271"/>
    </row>
    <row r="110063" spans="27:27">
      <c r="AA110063" s="271"/>
    </row>
    <row r="110064" spans="27:27">
      <c r="AA110064" s="271"/>
    </row>
    <row r="110065" spans="27:27">
      <c r="AA110065" s="271"/>
    </row>
    <row r="110066" spans="27:27">
      <c r="AA110066" s="271"/>
    </row>
    <row r="110067" spans="27:27">
      <c r="AA110067" s="271"/>
    </row>
    <row r="110068" spans="27:27">
      <c r="AA110068" s="271"/>
    </row>
    <row r="110069" spans="27:27">
      <c r="AA110069" s="271"/>
    </row>
    <row r="110070" spans="27:27">
      <c r="AA110070" s="271"/>
    </row>
    <row r="110071" spans="27:27">
      <c r="AA110071" s="271"/>
    </row>
    <row r="110072" spans="27:27">
      <c r="AA110072" s="271"/>
    </row>
    <row r="110073" spans="27:27">
      <c r="AA110073" s="271"/>
    </row>
    <row r="110074" spans="27:27">
      <c r="AA110074" s="271"/>
    </row>
    <row r="110075" spans="27:27">
      <c r="AA110075" s="271"/>
    </row>
    <row r="110076" spans="27:27">
      <c r="AA110076" s="271"/>
    </row>
    <row r="110077" spans="27:27">
      <c r="AA110077" s="271"/>
    </row>
    <row r="110078" spans="27:27">
      <c r="AA110078" s="271"/>
    </row>
    <row r="110079" spans="27:27">
      <c r="AA110079" s="271"/>
    </row>
    <row r="110080" spans="27:27">
      <c r="AA110080" s="271"/>
    </row>
    <row r="110081" spans="27:27">
      <c r="AA110081" s="271"/>
    </row>
    <row r="110082" spans="27:27">
      <c r="AA110082" s="271"/>
    </row>
    <row r="110083" spans="27:27">
      <c r="AA110083" s="271"/>
    </row>
    <row r="110084" spans="27:27">
      <c r="AA110084" s="271"/>
    </row>
    <row r="110085" spans="27:27">
      <c r="AA110085" s="271"/>
    </row>
    <row r="110086" spans="27:27">
      <c r="AA110086" s="271"/>
    </row>
    <row r="110087" spans="27:27">
      <c r="AA110087" s="271"/>
    </row>
    <row r="110088" spans="27:27">
      <c r="AA110088" s="271"/>
    </row>
    <row r="110089" spans="27:27">
      <c r="AA110089" s="271"/>
    </row>
    <row r="110090" spans="27:27">
      <c r="AA110090" s="271"/>
    </row>
    <row r="110091" spans="27:27">
      <c r="AA110091" s="271"/>
    </row>
    <row r="110092" spans="27:27">
      <c r="AA110092" s="271"/>
    </row>
    <row r="110093" spans="27:27">
      <c r="AA110093" s="271"/>
    </row>
    <row r="110094" spans="27:27">
      <c r="AA110094" s="271"/>
    </row>
    <row r="110095" spans="27:27">
      <c r="AA110095" s="271"/>
    </row>
    <row r="110096" spans="27:27">
      <c r="AA110096" s="271"/>
    </row>
    <row r="110097" spans="27:27">
      <c r="AA110097" s="271"/>
    </row>
    <row r="110098" spans="27:27">
      <c r="AA110098" s="271"/>
    </row>
    <row r="110099" spans="27:27">
      <c r="AA110099" s="271"/>
    </row>
    <row r="110100" spans="27:27">
      <c r="AA110100" s="271"/>
    </row>
    <row r="110101" spans="27:27">
      <c r="AA110101" s="271"/>
    </row>
    <row r="110102" spans="27:27">
      <c r="AA110102" s="271"/>
    </row>
    <row r="110103" spans="27:27">
      <c r="AA110103" s="271"/>
    </row>
    <row r="110104" spans="27:27">
      <c r="AA110104" s="271"/>
    </row>
    <row r="110105" spans="27:27">
      <c r="AA110105" s="271"/>
    </row>
    <row r="110106" spans="27:27">
      <c r="AA110106" s="271"/>
    </row>
    <row r="110107" spans="27:27">
      <c r="AA110107" s="271"/>
    </row>
    <row r="110108" spans="27:27">
      <c r="AA110108" s="271"/>
    </row>
    <row r="110109" spans="27:27">
      <c r="AA110109" s="271"/>
    </row>
    <row r="110110" spans="27:27">
      <c r="AA110110" s="271"/>
    </row>
    <row r="110111" spans="27:27">
      <c r="AA110111" s="271"/>
    </row>
    <row r="110112" spans="27:27">
      <c r="AA110112" s="271"/>
    </row>
    <row r="110113" spans="27:27">
      <c r="AA110113" s="271"/>
    </row>
    <row r="110114" spans="27:27">
      <c r="AA110114" s="271"/>
    </row>
    <row r="110115" spans="27:27">
      <c r="AA110115" s="271"/>
    </row>
    <row r="110116" spans="27:27">
      <c r="AA110116" s="271"/>
    </row>
    <row r="110117" spans="27:27">
      <c r="AA110117" s="271"/>
    </row>
    <row r="110118" spans="27:27">
      <c r="AA110118" s="271"/>
    </row>
    <row r="110119" spans="27:27">
      <c r="AA110119" s="271"/>
    </row>
    <row r="110120" spans="27:27">
      <c r="AA110120" s="271"/>
    </row>
    <row r="110121" spans="27:27">
      <c r="AA110121" s="271"/>
    </row>
    <row r="110122" spans="27:27">
      <c r="AA110122" s="271"/>
    </row>
    <row r="110123" spans="27:27">
      <c r="AA110123" s="271"/>
    </row>
    <row r="110124" spans="27:27">
      <c r="AA110124" s="271"/>
    </row>
    <row r="110125" spans="27:27">
      <c r="AA110125" s="271"/>
    </row>
    <row r="110126" spans="27:27">
      <c r="AA110126" s="271"/>
    </row>
    <row r="110127" spans="27:27">
      <c r="AA110127" s="271"/>
    </row>
    <row r="110128" spans="27:27">
      <c r="AA110128" s="271"/>
    </row>
    <row r="110129" spans="27:27">
      <c r="AA110129" s="271"/>
    </row>
    <row r="110130" spans="27:27">
      <c r="AA110130" s="271"/>
    </row>
    <row r="110131" spans="27:27">
      <c r="AA110131" s="271"/>
    </row>
    <row r="110132" spans="27:27">
      <c r="AA110132" s="271"/>
    </row>
    <row r="110133" spans="27:27">
      <c r="AA110133" s="271"/>
    </row>
    <row r="110134" spans="27:27">
      <c r="AA110134" s="271"/>
    </row>
    <row r="110135" spans="27:27">
      <c r="AA110135" s="271"/>
    </row>
    <row r="110136" spans="27:27">
      <c r="AA110136" s="271"/>
    </row>
    <row r="110137" spans="27:27">
      <c r="AA110137" s="271"/>
    </row>
    <row r="110138" spans="27:27">
      <c r="AA110138" s="271"/>
    </row>
    <row r="110139" spans="27:27">
      <c r="AA110139" s="271"/>
    </row>
    <row r="110140" spans="27:27">
      <c r="AA110140" s="271"/>
    </row>
    <row r="110141" spans="27:27">
      <c r="AA110141" s="271"/>
    </row>
    <row r="110142" spans="27:27">
      <c r="AA110142" s="271"/>
    </row>
    <row r="110143" spans="27:27">
      <c r="AA110143" s="271"/>
    </row>
    <row r="110144" spans="27:27">
      <c r="AA110144" s="271"/>
    </row>
    <row r="110145" spans="27:27">
      <c r="AA110145" s="271"/>
    </row>
    <row r="110146" spans="27:27">
      <c r="AA110146" s="271"/>
    </row>
    <row r="110147" spans="27:27">
      <c r="AA110147" s="271"/>
    </row>
    <row r="110148" spans="27:27">
      <c r="AA110148" s="271"/>
    </row>
    <row r="110149" spans="27:27">
      <c r="AA110149" s="271"/>
    </row>
    <row r="110150" spans="27:27">
      <c r="AA110150" s="271"/>
    </row>
    <row r="110151" spans="27:27">
      <c r="AA110151" s="271"/>
    </row>
    <row r="110152" spans="27:27">
      <c r="AA110152" s="271"/>
    </row>
    <row r="110153" spans="27:27">
      <c r="AA110153" s="271"/>
    </row>
    <row r="110154" spans="27:27">
      <c r="AA110154" s="271"/>
    </row>
    <row r="110155" spans="27:27">
      <c r="AA110155" s="271"/>
    </row>
    <row r="110156" spans="27:27">
      <c r="AA110156" s="271"/>
    </row>
    <row r="110157" spans="27:27">
      <c r="AA110157" s="271"/>
    </row>
    <row r="110158" spans="27:27">
      <c r="AA110158" s="271"/>
    </row>
    <row r="110159" spans="27:27">
      <c r="AA110159" s="271"/>
    </row>
    <row r="110160" spans="27:27">
      <c r="AA110160" s="271"/>
    </row>
    <row r="110161" spans="27:27">
      <c r="AA110161" s="271"/>
    </row>
    <row r="110162" spans="27:27">
      <c r="AA110162" s="271"/>
    </row>
    <row r="110163" spans="27:27">
      <c r="AA110163" s="271"/>
    </row>
    <row r="110164" spans="27:27">
      <c r="AA110164" s="271"/>
    </row>
    <row r="110165" spans="27:27">
      <c r="AA110165" s="271"/>
    </row>
    <row r="110166" spans="27:27">
      <c r="AA110166" s="271"/>
    </row>
    <row r="110167" spans="27:27">
      <c r="AA110167" s="271"/>
    </row>
    <row r="110168" spans="27:27">
      <c r="AA110168" s="271"/>
    </row>
    <row r="110169" spans="27:27">
      <c r="AA110169" s="271"/>
    </row>
    <row r="110170" spans="27:27">
      <c r="AA110170" s="271"/>
    </row>
    <row r="110171" spans="27:27">
      <c r="AA110171" s="271"/>
    </row>
    <row r="110172" spans="27:27">
      <c r="AA110172" s="271"/>
    </row>
    <row r="110173" spans="27:27">
      <c r="AA110173" s="271"/>
    </row>
    <row r="110174" spans="27:27">
      <c r="AA110174" s="271"/>
    </row>
    <row r="110175" spans="27:27">
      <c r="AA110175" s="271"/>
    </row>
    <row r="110176" spans="27:27">
      <c r="AA110176" s="271"/>
    </row>
    <row r="110177" spans="27:27">
      <c r="AA110177" s="271"/>
    </row>
    <row r="110178" spans="27:27">
      <c r="AA110178" s="271"/>
    </row>
    <row r="110179" spans="27:27">
      <c r="AA110179" s="271"/>
    </row>
    <row r="110180" spans="27:27">
      <c r="AA110180" s="271"/>
    </row>
    <row r="110181" spans="27:27">
      <c r="AA110181" s="271"/>
    </row>
    <row r="110182" spans="27:27">
      <c r="AA110182" s="271"/>
    </row>
    <row r="110183" spans="27:27">
      <c r="AA110183" s="271"/>
    </row>
    <row r="110184" spans="27:27">
      <c r="AA110184" s="271"/>
    </row>
    <row r="110185" spans="27:27">
      <c r="AA110185" s="271"/>
    </row>
    <row r="110186" spans="27:27">
      <c r="AA110186" s="271"/>
    </row>
    <row r="110187" spans="27:27">
      <c r="AA110187" s="271"/>
    </row>
    <row r="110188" spans="27:27">
      <c r="AA110188" s="271"/>
    </row>
    <row r="110189" spans="27:27">
      <c r="AA110189" s="271"/>
    </row>
    <row r="110190" spans="27:27">
      <c r="AA110190" s="271"/>
    </row>
    <row r="110191" spans="27:27">
      <c r="AA110191" s="271"/>
    </row>
    <row r="110192" spans="27:27">
      <c r="AA110192" s="271"/>
    </row>
    <row r="110193" spans="27:27">
      <c r="AA110193" s="271"/>
    </row>
    <row r="110194" spans="27:27">
      <c r="AA110194" s="271"/>
    </row>
    <row r="110195" spans="27:27">
      <c r="AA110195" s="271"/>
    </row>
    <row r="110196" spans="27:27">
      <c r="AA110196" s="271"/>
    </row>
    <row r="110197" spans="27:27">
      <c r="AA110197" s="271"/>
    </row>
    <row r="110198" spans="27:27">
      <c r="AA110198" s="271"/>
    </row>
    <row r="110199" spans="27:27">
      <c r="AA110199" s="271"/>
    </row>
    <row r="110200" spans="27:27">
      <c r="AA110200" s="271"/>
    </row>
    <row r="110201" spans="27:27">
      <c r="AA110201" s="271"/>
    </row>
    <row r="110202" spans="27:27">
      <c r="AA110202" s="271"/>
    </row>
    <row r="110203" spans="27:27">
      <c r="AA110203" s="271"/>
    </row>
    <row r="110204" spans="27:27">
      <c r="AA110204" s="271"/>
    </row>
    <row r="110205" spans="27:27">
      <c r="AA110205" s="271"/>
    </row>
    <row r="110206" spans="27:27">
      <c r="AA110206" s="271"/>
    </row>
    <row r="110207" spans="27:27">
      <c r="AA110207" s="271"/>
    </row>
    <row r="110208" spans="27:27">
      <c r="AA110208" s="271"/>
    </row>
    <row r="110209" spans="27:27">
      <c r="AA110209" s="271"/>
    </row>
    <row r="110210" spans="27:27">
      <c r="AA110210" s="271"/>
    </row>
    <row r="110211" spans="27:27">
      <c r="AA110211" s="271"/>
    </row>
    <row r="110212" spans="27:27">
      <c r="AA110212" s="271"/>
    </row>
    <row r="110213" spans="27:27">
      <c r="AA110213" s="271"/>
    </row>
    <row r="110214" spans="27:27">
      <c r="AA110214" s="271"/>
    </row>
    <row r="110215" spans="27:27">
      <c r="AA110215" s="271"/>
    </row>
    <row r="110216" spans="27:27">
      <c r="AA110216" s="271"/>
    </row>
    <row r="110217" spans="27:27">
      <c r="AA110217" s="271"/>
    </row>
    <row r="110218" spans="27:27">
      <c r="AA110218" s="271"/>
    </row>
    <row r="110219" spans="27:27">
      <c r="AA110219" s="271"/>
    </row>
    <row r="110220" spans="27:27">
      <c r="AA110220" s="271"/>
    </row>
    <row r="110221" spans="27:27">
      <c r="AA110221" s="271"/>
    </row>
    <row r="110222" spans="27:27">
      <c r="AA110222" s="271"/>
    </row>
    <row r="110223" spans="27:27">
      <c r="AA110223" s="271"/>
    </row>
    <row r="110224" spans="27:27">
      <c r="AA110224" s="271"/>
    </row>
    <row r="110225" spans="27:27">
      <c r="AA110225" s="271"/>
    </row>
    <row r="110226" spans="27:27">
      <c r="AA110226" s="271"/>
    </row>
    <row r="110227" spans="27:27">
      <c r="AA110227" s="271"/>
    </row>
    <row r="110228" spans="27:27">
      <c r="AA110228" s="271"/>
    </row>
    <row r="110229" spans="27:27">
      <c r="AA110229" s="271"/>
    </row>
    <row r="110230" spans="27:27">
      <c r="AA110230" s="271"/>
    </row>
    <row r="110231" spans="27:27">
      <c r="AA110231" s="271"/>
    </row>
    <row r="110232" spans="27:27">
      <c r="AA110232" s="271"/>
    </row>
    <row r="110233" spans="27:27">
      <c r="AA110233" s="271"/>
    </row>
    <row r="110234" spans="27:27">
      <c r="AA110234" s="271"/>
    </row>
    <row r="110235" spans="27:27">
      <c r="AA110235" s="271"/>
    </row>
    <row r="110236" spans="27:27">
      <c r="AA110236" s="271"/>
    </row>
    <row r="110237" spans="27:27">
      <c r="AA110237" s="271"/>
    </row>
    <row r="110238" spans="27:27">
      <c r="AA110238" s="271"/>
    </row>
    <row r="110239" spans="27:27">
      <c r="AA110239" s="271"/>
    </row>
    <row r="110240" spans="27:27">
      <c r="AA110240" s="271"/>
    </row>
    <row r="110241" spans="27:27">
      <c r="AA110241" s="271"/>
    </row>
    <row r="110242" spans="27:27">
      <c r="AA110242" s="271"/>
    </row>
    <row r="110243" spans="27:27">
      <c r="AA110243" s="271"/>
    </row>
    <row r="110244" spans="27:27">
      <c r="AA110244" s="271"/>
    </row>
    <row r="110245" spans="27:27">
      <c r="AA110245" s="271"/>
    </row>
    <row r="110246" spans="27:27">
      <c r="AA110246" s="271"/>
    </row>
    <row r="110247" spans="27:27">
      <c r="AA110247" s="271"/>
    </row>
    <row r="110248" spans="27:27">
      <c r="AA110248" s="271"/>
    </row>
    <row r="110249" spans="27:27">
      <c r="AA110249" s="271"/>
    </row>
    <row r="110250" spans="27:27">
      <c r="AA110250" s="271"/>
    </row>
    <row r="110251" spans="27:27">
      <c r="AA110251" s="271"/>
    </row>
    <row r="110252" spans="27:27">
      <c r="AA110252" s="271"/>
    </row>
    <row r="110253" spans="27:27">
      <c r="AA110253" s="271"/>
    </row>
    <row r="110254" spans="27:27">
      <c r="AA110254" s="271"/>
    </row>
    <row r="110255" spans="27:27">
      <c r="AA110255" s="271"/>
    </row>
    <row r="110256" spans="27:27">
      <c r="AA110256" s="271"/>
    </row>
    <row r="110257" spans="27:27">
      <c r="AA110257" s="271"/>
    </row>
    <row r="110258" spans="27:27">
      <c r="AA110258" s="271"/>
    </row>
    <row r="110259" spans="27:27">
      <c r="AA110259" s="271"/>
    </row>
    <row r="110260" spans="27:27">
      <c r="AA110260" s="271"/>
    </row>
    <row r="110261" spans="27:27">
      <c r="AA110261" s="271"/>
    </row>
    <row r="110262" spans="27:27">
      <c r="AA110262" s="271"/>
    </row>
    <row r="110263" spans="27:27">
      <c r="AA110263" s="271"/>
    </row>
    <row r="110264" spans="27:27">
      <c r="AA110264" s="271"/>
    </row>
    <row r="110265" spans="27:27">
      <c r="AA110265" s="271"/>
    </row>
    <row r="110266" spans="27:27">
      <c r="AA110266" s="271"/>
    </row>
    <row r="110267" spans="27:27">
      <c r="AA110267" s="271"/>
    </row>
    <row r="110268" spans="27:27">
      <c r="AA110268" s="271"/>
    </row>
    <row r="110269" spans="27:27">
      <c r="AA110269" s="271"/>
    </row>
    <row r="110270" spans="27:27">
      <c r="AA110270" s="271"/>
    </row>
    <row r="110271" spans="27:27">
      <c r="AA110271" s="271"/>
    </row>
    <row r="110272" spans="27:27">
      <c r="AA110272" s="271"/>
    </row>
    <row r="110273" spans="27:27">
      <c r="AA110273" s="271"/>
    </row>
    <row r="110274" spans="27:27">
      <c r="AA110274" s="271"/>
    </row>
    <row r="110275" spans="27:27">
      <c r="AA110275" s="271"/>
    </row>
    <row r="110276" spans="27:27">
      <c r="AA110276" s="271"/>
    </row>
    <row r="110277" spans="27:27">
      <c r="AA110277" s="271"/>
    </row>
    <row r="110278" spans="27:27">
      <c r="AA110278" s="271"/>
    </row>
    <row r="110279" spans="27:27">
      <c r="AA110279" s="271"/>
    </row>
    <row r="110280" spans="27:27">
      <c r="AA110280" s="271"/>
    </row>
    <row r="110281" spans="27:27">
      <c r="AA110281" s="271"/>
    </row>
    <row r="110282" spans="27:27">
      <c r="AA110282" s="271"/>
    </row>
    <row r="110283" spans="27:27">
      <c r="AA110283" s="271"/>
    </row>
    <row r="110284" spans="27:27">
      <c r="AA110284" s="271"/>
    </row>
    <row r="110285" spans="27:27">
      <c r="AA110285" s="271"/>
    </row>
    <row r="110286" spans="27:27">
      <c r="AA110286" s="271"/>
    </row>
    <row r="110287" spans="27:27">
      <c r="AA110287" s="271"/>
    </row>
    <row r="110288" spans="27:27">
      <c r="AA110288" s="271"/>
    </row>
    <row r="110289" spans="27:27">
      <c r="AA110289" s="271"/>
    </row>
    <row r="110290" spans="27:27">
      <c r="AA110290" s="271"/>
    </row>
    <row r="110291" spans="27:27">
      <c r="AA110291" s="271"/>
    </row>
    <row r="110292" spans="27:27">
      <c r="AA110292" s="271"/>
    </row>
    <row r="110293" spans="27:27">
      <c r="AA110293" s="271"/>
    </row>
    <row r="110294" spans="27:27">
      <c r="AA110294" s="271"/>
    </row>
    <row r="110295" spans="27:27">
      <c r="AA110295" s="271"/>
    </row>
    <row r="110296" spans="27:27">
      <c r="AA110296" s="271"/>
    </row>
    <row r="110297" spans="27:27">
      <c r="AA110297" s="271"/>
    </row>
    <row r="110298" spans="27:27">
      <c r="AA110298" s="271"/>
    </row>
    <row r="110299" spans="27:27">
      <c r="AA110299" s="271"/>
    </row>
    <row r="110300" spans="27:27">
      <c r="AA110300" s="271"/>
    </row>
    <row r="110301" spans="27:27">
      <c r="AA110301" s="271"/>
    </row>
    <row r="110302" spans="27:27">
      <c r="AA110302" s="271"/>
    </row>
    <row r="110303" spans="27:27">
      <c r="AA110303" s="271"/>
    </row>
    <row r="110304" spans="27:27">
      <c r="AA110304" s="271"/>
    </row>
    <row r="110305" spans="27:27">
      <c r="AA110305" s="271"/>
    </row>
    <row r="110306" spans="27:27">
      <c r="AA110306" s="271"/>
    </row>
    <row r="110307" spans="27:27">
      <c r="AA110307" s="271"/>
    </row>
    <row r="110308" spans="27:27">
      <c r="AA110308" s="271"/>
    </row>
    <row r="110309" spans="27:27">
      <c r="AA110309" s="271"/>
    </row>
    <row r="110310" spans="27:27">
      <c r="AA110310" s="271"/>
    </row>
    <row r="110311" spans="27:27">
      <c r="AA110311" s="271"/>
    </row>
    <row r="110312" spans="27:27">
      <c r="AA110312" s="271"/>
    </row>
    <row r="110313" spans="27:27">
      <c r="AA110313" s="271"/>
    </row>
    <row r="110314" spans="27:27">
      <c r="AA110314" s="271"/>
    </row>
    <row r="110315" spans="27:27">
      <c r="AA110315" s="271"/>
    </row>
    <row r="110316" spans="27:27">
      <c r="AA110316" s="271"/>
    </row>
    <row r="110317" spans="27:27">
      <c r="AA110317" s="271"/>
    </row>
    <row r="110318" spans="27:27">
      <c r="AA110318" s="271"/>
    </row>
    <row r="110319" spans="27:27">
      <c r="AA110319" s="271"/>
    </row>
    <row r="110320" spans="27:27">
      <c r="AA110320" s="271"/>
    </row>
    <row r="110321" spans="27:27">
      <c r="AA110321" s="271"/>
    </row>
    <row r="110322" spans="27:27">
      <c r="AA110322" s="271"/>
    </row>
    <row r="110323" spans="27:27">
      <c r="AA110323" s="271"/>
    </row>
    <row r="110324" spans="27:27">
      <c r="AA110324" s="271"/>
    </row>
    <row r="110325" spans="27:27">
      <c r="AA110325" s="271"/>
    </row>
    <row r="110326" spans="27:27">
      <c r="AA110326" s="271"/>
    </row>
    <row r="110327" spans="27:27">
      <c r="AA110327" s="271"/>
    </row>
    <row r="110328" spans="27:27">
      <c r="AA110328" s="271"/>
    </row>
    <row r="110329" spans="27:27">
      <c r="AA110329" s="271"/>
    </row>
    <row r="110330" spans="27:27">
      <c r="AA110330" s="271"/>
    </row>
    <row r="110331" spans="27:27">
      <c r="AA110331" s="271"/>
    </row>
    <row r="110332" spans="27:27">
      <c r="AA110332" s="271"/>
    </row>
    <row r="110333" spans="27:27">
      <c r="AA110333" s="271"/>
    </row>
    <row r="110334" spans="27:27">
      <c r="AA110334" s="271"/>
    </row>
    <row r="110335" spans="27:27">
      <c r="AA110335" s="271"/>
    </row>
    <row r="110336" spans="27:27">
      <c r="AA110336" s="271"/>
    </row>
    <row r="110337" spans="27:27">
      <c r="AA110337" s="271"/>
    </row>
    <row r="110338" spans="27:27">
      <c r="AA110338" s="271"/>
    </row>
    <row r="110339" spans="27:27">
      <c r="AA110339" s="271"/>
    </row>
    <row r="110340" spans="27:27">
      <c r="AA110340" s="271"/>
    </row>
    <row r="110341" spans="27:27">
      <c r="AA110341" s="271"/>
    </row>
    <row r="110342" spans="27:27">
      <c r="AA110342" s="271"/>
    </row>
    <row r="110343" spans="27:27">
      <c r="AA110343" s="271"/>
    </row>
    <row r="110344" spans="27:27">
      <c r="AA110344" s="271"/>
    </row>
    <row r="110345" spans="27:27">
      <c r="AA110345" s="271"/>
    </row>
    <row r="110346" spans="27:27">
      <c r="AA110346" s="271"/>
    </row>
    <row r="110347" spans="27:27">
      <c r="AA110347" s="271"/>
    </row>
    <row r="110348" spans="27:27">
      <c r="AA110348" s="271"/>
    </row>
    <row r="110349" spans="27:27">
      <c r="AA110349" s="271"/>
    </row>
    <row r="110350" spans="27:27">
      <c r="AA110350" s="271"/>
    </row>
    <row r="110351" spans="27:27">
      <c r="AA110351" s="271"/>
    </row>
    <row r="110352" spans="27:27">
      <c r="AA110352" s="271"/>
    </row>
    <row r="110353" spans="27:27">
      <c r="AA110353" s="271"/>
    </row>
    <row r="110354" spans="27:27">
      <c r="AA110354" s="271"/>
    </row>
    <row r="110355" spans="27:27">
      <c r="AA110355" s="271"/>
    </row>
    <row r="110356" spans="27:27">
      <c r="AA110356" s="271"/>
    </row>
    <row r="110357" spans="27:27">
      <c r="AA110357" s="271"/>
    </row>
    <row r="110358" spans="27:27">
      <c r="AA110358" s="271"/>
    </row>
    <row r="110359" spans="27:27">
      <c r="AA110359" s="271"/>
    </row>
    <row r="110360" spans="27:27">
      <c r="AA110360" s="271"/>
    </row>
    <row r="110361" spans="27:27">
      <c r="AA110361" s="271"/>
    </row>
    <row r="110362" spans="27:27">
      <c r="AA110362" s="271"/>
    </row>
    <row r="110363" spans="27:27">
      <c r="AA110363" s="271"/>
    </row>
    <row r="110364" spans="27:27">
      <c r="AA110364" s="271"/>
    </row>
    <row r="110365" spans="27:27">
      <c r="AA110365" s="271"/>
    </row>
    <row r="110366" spans="27:27">
      <c r="AA110366" s="271"/>
    </row>
    <row r="110367" spans="27:27">
      <c r="AA110367" s="271"/>
    </row>
    <row r="110368" spans="27:27">
      <c r="AA110368" s="271"/>
    </row>
    <row r="110369" spans="27:27">
      <c r="AA110369" s="271"/>
    </row>
    <row r="110370" spans="27:27">
      <c r="AA110370" s="271"/>
    </row>
    <row r="110371" spans="27:27">
      <c r="AA110371" s="271"/>
    </row>
    <row r="110372" spans="27:27">
      <c r="AA110372" s="271"/>
    </row>
    <row r="110373" spans="27:27">
      <c r="AA110373" s="271"/>
    </row>
    <row r="110374" spans="27:27">
      <c r="AA110374" s="271"/>
    </row>
    <row r="110375" spans="27:27">
      <c r="AA110375" s="271"/>
    </row>
    <row r="110376" spans="27:27">
      <c r="AA110376" s="271"/>
    </row>
    <row r="110377" spans="27:27">
      <c r="AA110377" s="271"/>
    </row>
    <row r="110378" spans="27:27">
      <c r="AA110378" s="271"/>
    </row>
    <row r="110379" spans="27:27">
      <c r="AA110379" s="271"/>
    </row>
    <row r="110380" spans="27:27">
      <c r="AA110380" s="271"/>
    </row>
    <row r="110381" spans="27:27">
      <c r="AA110381" s="271"/>
    </row>
    <row r="110382" spans="27:27">
      <c r="AA110382" s="271"/>
    </row>
    <row r="110383" spans="27:27">
      <c r="AA110383" s="271"/>
    </row>
    <row r="110384" spans="27:27">
      <c r="AA110384" s="271"/>
    </row>
    <row r="110385" spans="27:27">
      <c r="AA110385" s="271"/>
    </row>
    <row r="110386" spans="27:27">
      <c r="AA110386" s="271"/>
    </row>
    <row r="110387" spans="27:27">
      <c r="AA110387" s="271"/>
    </row>
    <row r="110388" spans="27:27">
      <c r="AA110388" s="271"/>
    </row>
    <row r="110389" spans="27:27">
      <c r="AA110389" s="271"/>
    </row>
    <row r="110390" spans="27:27">
      <c r="AA110390" s="271"/>
    </row>
    <row r="110391" spans="27:27">
      <c r="AA110391" s="271"/>
    </row>
    <row r="110392" spans="27:27">
      <c r="AA110392" s="271"/>
    </row>
    <row r="110393" spans="27:27">
      <c r="AA110393" s="271"/>
    </row>
    <row r="110394" spans="27:27">
      <c r="AA110394" s="271"/>
    </row>
    <row r="110395" spans="27:27">
      <c r="AA110395" s="271"/>
    </row>
    <row r="110396" spans="27:27">
      <c r="AA110396" s="271"/>
    </row>
    <row r="110397" spans="27:27">
      <c r="AA110397" s="271"/>
    </row>
    <row r="110398" spans="27:27">
      <c r="AA110398" s="271"/>
    </row>
    <row r="110399" spans="27:27">
      <c r="AA110399" s="271"/>
    </row>
    <row r="110400" spans="27:27">
      <c r="AA110400" s="271"/>
    </row>
    <row r="110401" spans="27:27">
      <c r="AA110401" s="271"/>
    </row>
    <row r="110402" spans="27:27">
      <c r="AA110402" s="271"/>
    </row>
    <row r="110403" spans="27:27">
      <c r="AA110403" s="271"/>
    </row>
    <row r="110404" spans="27:27">
      <c r="AA110404" s="271"/>
    </row>
    <row r="110405" spans="27:27">
      <c r="AA110405" s="271"/>
    </row>
    <row r="110406" spans="27:27">
      <c r="AA110406" s="271"/>
    </row>
    <row r="110407" spans="27:27">
      <c r="AA110407" s="271"/>
    </row>
    <row r="110408" spans="27:27">
      <c r="AA110408" s="271"/>
    </row>
    <row r="110409" spans="27:27">
      <c r="AA110409" s="271"/>
    </row>
    <row r="110410" spans="27:27">
      <c r="AA110410" s="271"/>
    </row>
    <row r="110411" spans="27:27">
      <c r="AA110411" s="271"/>
    </row>
    <row r="110412" spans="27:27">
      <c r="AA110412" s="271"/>
    </row>
    <row r="110413" spans="27:27">
      <c r="AA110413" s="271"/>
    </row>
    <row r="110414" spans="27:27">
      <c r="AA110414" s="271"/>
    </row>
    <row r="110415" spans="27:27">
      <c r="AA110415" s="271"/>
    </row>
    <row r="110416" spans="27:27">
      <c r="AA110416" s="271"/>
    </row>
    <row r="110417" spans="27:27">
      <c r="AA110417" s="271"/>
    </row>
    <row r="110418" spans="27:27">
      <c r="AA110418" s="271"/>
    </row>
    <row r="110419" spans="27:27">
      <c r="AA110419" s="271"/>
    </row>
    <row r="110420" spans="27:27">
      <c r="AA110420" s="271"/>
    </row>
    <row r="110421" spans="27:27">
      <c r="AA110421" s="271"/>
    </row>
    <row r="110422" spans="27:27">
      <c r="AA110422" s="271"/>
    </row>
    <row r="110423" spans="27:27">
      <c r="AA110423" s="271"/>
    </row>
    <row r="110424" spans="27:27">
      <c r="AA110424" s="271"/>
    </row>
    <row r="110425" spans="27:27">
      <c r="AA110425" s="271"/>
    </row>
    <row r="110426" spans="27:27">
      <c r="AA110426" s="271"/>
    </row>
    <row r="110427" spans="27:27">
      <c r="AA110427" s="271"/>
    </row>
    <row r="110428" spans="27:27">
      <c r="AA110428" s="271"/>
    </row>
    <row r="110429" spans="27:27">
      <c r="AA110429" s="271"/>
    </row>
    <row r="110430" spans="27:27">
      <c r="AA110430" s="271"/>
    </row>
    <row r="110431" spans="27:27">
      <c r="AA110431" s="271"/>
    </row>
    <row r="110432" spans="27:27">
      <c r="AA110432" s="271"/>
    </row>
    <row r="110433" spans="27:27">
      <c r="AA110433" s="271"/>
    </row>
    <row r="110434" spans="27:27">
      <c r="AA110434" s="271"/>
    </row>
    <row r="110435" spans="27:27">
      <c r="AA110435" s="271"/>
    </row>
    <row r="110436" spans="27:27">
      <c r="AA110436" s="271"/>
    </row>
    <row r="110437" spans="27:27">
      <c r="AA110437" s="271"/>
    </row>
    <row r="110438" spans="27:27">
      <c r="AA110438" s="271"/>
    </row>
    <row r="110439" spans="27:27">
      <c r="AA110439" s="271"/>
    </row>
    <row r="110440" spans="27:27">
      <c r="AA110440" s="271"/>
    </row>
    <row r="110441" spans="27:27">
      <c r="AA110441" s="271"/>
    </row>
    <row r="110442" spans="27:27">
      <c r="AA110442" s="271"/>
    </row>
    <row r="110443" spans="27:27">
      <c r="AA110443" s="271"/>
    </row>
    <row r="110444" spans="27:27">
      <c r="AA110444" s="271"/>
    </row>
    <row r="110445" spans="27:27">
      <c r="AA110445" s="271"/>
    </row>
    <row r="110446" spans="27:27">
      <c r="AA110446" s="271"/>
    </row>
    <row r="110447" spans="27:27">
      <c r="AA110447" s="271"/>
    </row>
    <row r="110448" spans="27:27">
      <c r="AA110448" s="271"/>
    </row>
    <row r="110449" spans="27:27">
      <c r="AA110449" s="271"/>
    </row>
    <row r="110450" spans="27:27">
      <c r="AA110450" s="271"/>
    </row>
    <row r="110451" spans="27:27">
      <c r="AA110451" s="271"/>
    </row>
    <row r="110452" spans="27:27">
      <c r="AA110452" s="271"/>
    </row>
    <row r="110453" spans="27:27">
      <c r="AA110453" s="271"/>
    </row>
    <row r="110454" spans="27:27">
      <c r="AA110454" s="271"/>
    </row>
    <row r="110455" spans="27:27">
      <c r="AA110455" s="271"/>
    </row>
    <row r="110456" spans="27:27">
      <c r="AA110456" s="271"/>
    </row>
    <row r="110457" spans="27:27">
      <c r="AA110457" s="271"/>
    </row>
    <row r="110458" spans="27:27">
      <c r="AA110458" s="271"/>
    </row>
    <row r="110459" spans="27:27">
      <c r="AA110459" s="271"/>
    </row>
    <row r="110460" spans="27:27">
      <c r="AA110460" s="271"/>
    </row>
    <row r="110461" spans="27:27">
      <c r="AA110461" s="271"/>
    </row>
    <row r="110462" spans="27:27">
      <c r="AA110462" s="271"/>
    </row>
    <row r="110463" spans="27:27">
      <c r="AA110463" s="271"/>
    </row>
    <row r="110464" spans="27:27">
      <c r="AA110464" s="271"/>
    </row>
    <row r="110465" spans="27:27">
      <c r="AA110465" s="271"/>
    </row>
    <row r="110466" spans="27:27">
      <c r="AA110466" s="271"/>
    </row>
    <row r="110467" spans="27:27">
      <c r="AA110467" s="271"/>
    </row>
    <row r="110468" spans="27:27">
      <c r="AA110468" s="271"/>
    </row>
    <row r="110469" spans="27:27">
      <c r="AA110469" s="271"/>
    </row>
    <row r="110470" spans="27:27">
      <c r="AA110470" s="271"/>
    </row>
    <row r="110471" spans="27:27">
      <c r="AA110471" s="271"/>
    </row>
    <row r="110472" spans="27:27">
      <c r="AA110472" s="271"/>
    </row>
    <row r="110473" spans="27:27">
      <c r="AA110473" s="271"/>
    </row>
    <row r="110474" spans="27:27">
      <c r="AA110474" s="271"/>
    </row>
    <row r="110475" spans="27:27">
      <c r="AA110475" s="271"/>
    </row>
    <row r="110476" spans="27:27">
      <c r="AA110476" s="271"/>
    </row>
    <row r="110477" spans="27:27">
      <c r="AA110477" s="271"/>
    </row>
    <row r="110478" spans="27:27">
      <c r="AA110478" s="271"/>
    </row>
    <row r="110479" spans="27:27">
      <c r="AA110479" s="271"/>
    </row>
    <row r="110480" spans="27:27">
      <c r="AA110480" s="271"/>
    </row>
    <row r="110481" spans="27:27">
      <c r="AA110481" s="271"/>
    </row>
    <row r="110482" spans="27:27">
      <c r="AA110482" s="271"/>
    </row>
    <row r="110483" spans="27:27">
      <c r="AA110483" s="271"/>
    </row>
    <row r="110484" spans="27:27">
      <c r="AA110484" s="271"/>
    </row>
    <row r="110485" spans="27:27">
      <c r="AA110485" s="271"/>
    </row>
    <row r="110486" spans="27:27">
      <c r="AA110486" s="271"/>
    </row>
    <row r="110487" spans="27:27">
      <c r="AA110487" s="271"/>
    </row>
    <row r="110488" spans="27:27">
      <c r="AA110488" s="271"/>
    </row>
    <row r="110489" spans="27:27">
      <c r="AA110489" s="271"/>
    </row>
    <row r="110490" spans="27:27">
      <c r="AA110490" s="271"/>
    </row>
    <row r="110491" spans="27:27">
      <c r="AA110491" s="271"/>
    </row>
    <row r="110492" spans="27:27">
      <c r="AA110492" s="271"/>
    </row>
    <row r="110493" spans="27:27">
      <c r="AA110493" s="271"/>
    </row>
    <row r="110494" spans="27:27">
      <c r="AA110494" s="271"/>
    </row>
    <row r="110495" spans="27:27">
      <c r="AA110495" s="271"/>
    </row>
    <row r="110496" spans="27:27">
      <c r="AA110496" s="271"/>
    </row>
    <row r="110497" spans="27:27">
      <c r="AA110497" s="271"/>
    </row>
    <row r="110498" spans="27:27">
      <c r="AA110498" s="271"/>
    </row>
    <row r="110499" spans="27:27">
      <c r="AA110499" s="271"/>
    </row>
    <row r="110500" spans="27:27">
      <c r="AA110500" s="271"/>
    </row>
    <row r="110501" spans="27:27">
      <c r="AA110501" s="271"/>
    </row>
    <row r="110502" spans="27:27">
      <c r="AA110502" s="271"/>
    </row>
    <row r="110503" spans="27:27">
      <c r="AA110503" s="271"/>
    </row>
    <row r="110504" spans="27:27">
      <c r="AA110504" s="271"/>
    </row>
    <row r="110505" spans="27:27">
      <c r="AA110505" s="271"/>
    </row>
    <row r="110506" spans="27:27">
      <c r="AA110506" s="271"/>
    </row>
    <row r="110507" spans="27:27">
      <c r="AA110507" s="271"/>
    </row>
    <row r="110508" spans="27:27">
      <c r="AA110508" s="271"/>
    </row>
    <row r="110509" spans="27:27">
      <c r="AA110509" s="271"/>
    </row>
    <row r="110510" spans="27:27">
      <c r="AA110510" s="271"/>
    </row>
    <row r="110511" spans="27:27">
      <c r="AA110511" s="271"/>
    </row>
    <row r="110512" spans="27:27">
      <c r="AA110512" s="271"/>
    </row>
    <row r="110513" spans="27:27">
      <c r="AA110513" s="271"/>
    </row>
    <row r="110514" spans="27:27">
      <c r="AA110514" s="271"/>
    </row>
    <row r="110515" spans="27:27">
      <c r="AA110515" s="271"/>
    </row>
    <row r="110516" spans="27:27">
      <c r="AA110516" s="271"/>
    </row>
    <row r="110517" spans="27:27">
      <c r="AA110517" s="271"/>
    </row>
    <row r="110518" spans="27:27">
      <c r="AA110518" s="271"/>
    </row>
    <row r="110519" spans="27:27">
      <c r="AA110519" s="271"/>
    </row>
    <row r="110520" spans="27:27">
      <c r="AA110520" s="271"/>
    </row>
    <row r="110521" spans="27:27">
      <c r="AA110521" s="271"/>
    </row>
    <row r="110522" spans="27:27">
      <c r="AA110522" s="271"/>
    </row>
    <row r="110523" spans="27:27">
      <c r="AA110523" s="271"/>
    </row>
    <row r="110524" spans="27:27">
      <c r="AA110524" s="271"/>
    </row>
    <row r="110525" spans="27:27">
      <c r="AA110525" s="271"/>
    </row>
    <row r="110526" spans="27:27">
      <c r="AA110526" s="271"/>
    </row>
    <row r="110527" spans="27:27">
      <c r="AA110527" s="271"/>
    </row>
    <row r="110528" spans="27:27">
      <c r="AA110528" s="271"/>
    </row>
    <row r="110529" spans="27:27">
      <c r="AA110529" s="271"/>
    </row>
    <row r="110530" spans="27:27">
      <c r="AA110530" s="271"/>
    </row>
    <row r="110531" spans="27:27">
      <c r="AA110531" s="271"/>
    </row>
    <row r="110532" spans="27:27">
      <c r="AA110532" s="271"/>
    </row>
    <row r="110533" spans="27:27">
      <c r="AA110533" s="271"/>
    </row>
    <row r="110534" spans="27:27">
      <c r="AA110534" s="271"/>
    </row>
    <row r="110535" spans="27:27">
      <c r="AA110535" s="271"/>
    </row>
    <row r="110536" spans="27:27">
      <c r="AA110536" s="271"/>
    </row>
    <row r="110537" spans="27:27">
      <c r="AA110537" s="271"/>
    </row>
    <row r="110538" spans="27:27">
      <c r="AA110538" s="271"/>
    </row>
    <row r="110539" spans="27:27">
      <c r="AA110539" s="271"/>
    </row>
    <row r="110540" spans="27:27">
      <c r="AA110540" s="271"/>
    </row>
    <row r="110541" spans="27:27">
      <c r="AA110541" s="271"/>
    </row>
    <row r="110542" spans="27:27">
      <c r="AA110542" s="271"/>
    </row>
    <row r="110543" spans="27:27">
      <c r="AA110543" s="271"/>
    </row>
    <row r="110544" spans="27:27">
      <c r="AA110544" s="271"/>
    </row>
    <row r="110545" spans="27:27">
      <c r="AA110545" s="271"/>
    </row>
    <row r="110546" spans="27:27">
      <c r="AA110546" s="271"/>
    </row>
    <row r="110547" spans="27:27">
      <c r="AA110547" s="271"/>
    </row>
    <row r="110548" spans="27:27">
      <c r="AA110548" s="271"/>
    </row>
    <row r="110549" spans="27:27">
      <c r="AA110549" s="271"/>
    </row>
    <row r="110550" spans="27:27">
      <c r="AA110550" s="271"/>
    </row>
    <row r="110551" spans="27:27">
      <c r="AA110551" s="271"/>
    </row>
    <row r="110552" spans="27:27">
      <c r="AA110552" s="271"/>
    </row>
    <row r="110553" spans="27:27">
      <c r="AA110553" s="271"/>
    </row>
    <row r="110554" spans="27:27">
      <c r="AA110554" s="271"/>
    </row>
    <row r="110555" spans="27:27">
      <c r="AA110555" s="271"/>
    </row>
    <row r="110556" spans="27:27">
      <c r="AA110556" s="271"/>
    </row>
    <row r="110557" spans="27:27">
      <c r="AA110557" s="271"/>
    </row>
    <row r="110558" spans="27:27">
      <c r="AA110558" s="271"/>
    </row>
    <row r="110559" spans="27:27">
      <c r="AA110559" s="271"/>
    </row>
    <row r="110560" spans="27:27">
      <c r="AA110560" s="271"/>
    </row>
    <row r="110561" spans="27:27">
      <c r="AA110561" s="271"/>
    </row>
    <row r="110562" spans="27:27">
      <c r="AA110562" s="271"/>
    </row>
    <row r="110563" spans="27:27">
      <c r="AA110563" s="271"/>
    </row>
    <row r="110564" spans="27:27">
      <c r="AA110564" s="271"/>
    </row>
    <row r="110565" spans="27:27">
      <c r="AA110565" s="271"/>
    </row>
    <row r="110566" spans="27:27">
      <c r="AA110566" s="271"/>
    </row>
    <row r="110567" spans="27:27">
      <c r="AA110567" s="271"/>
    </row>
    <row r="110568" spans="27:27">
      <c r="AA110568" s="271"/>
    </row>
    <row r="110569" spans="27:27">
      <c r="AA110569" s="271"/>
    </row>
    <row r="110570" spans="27:27">
      <c r="AA110570" s="271"/>
    </row>
    <row r="110571" spans="27:27">
      <c r="AA110571" s="271"/>
    </row>
    <row r="110572" spans="27:27">
      <c r="AA110572" s="271"/>
    </row>
    <row r="110573" spans="27:27">
      <c r="AA110573" s="271"/>
    </row>
    <row r="110574" spans="27:27">
      <c r="AA110574" s="271"/>
    </row>
    <row r="110575" spans="27:27">
      <c r="AA110575" s="271"/>
    </row>
    <row r="110576" spans="27:27">
      <c r="AA110576" s="271"/>
    </row>
    <row r="110577" spans="27:27">
      <c r="AA110577" s="271"/>
    </row>
    <row r="110578" spans="27:27">
      <c r="AA110578" s="271"/>
    </row>
    <row r="110579" spans="27:27">
      <c r="AA110579" s="271"/>
    </row>
    <row r="110580" spans="27:27">
      <c r="AA110580" s="271"/>
    </row>
    <row r="110581" spans="27:27">
      <c r="AA110581" s="271"/>
    </row>
    <row r="110582" spans="27:27">
      <c r="AA110582" s="271"/>
    </row>
    <row r="110583" spans="27:27">
      <c r="AA110583" s="271"/>
    </row>
    <row r="110584" spans="27:27">
      <c r="AA110584" s="271"/>
    </row>
    <row r="110585" spans="27:27">
      <c r="AA110585" s="271"/>
    </row>
    <row r="110586" spans="27:27">
      <c r="AA110586" s="271"/>
    </row>
    <row r="110587" spans="27:27">
      <c r="AA110587" s="271"/>
    </row>
    <row r="110588" spans="27:27">
      <c r="AA110588" s="271"/>
    </row>
    <row r="110589" spans="27:27">
      <c r="AA110589" s="271"/>
    </row>
    <row r="110590" spans="27:27">
      <c r="AA110590" s="271"/>
    </row>
    <row r="110591" spans="27:27">
      <c r="AA110591" s="271"/>
    </row>
    <row r="110592" spans="27:27">
      <c r="AA110592" s="271"/>
    </row>
    <row r="110593" spans="27:27">
      <c r="AA110593" s="271"/>
    </row>
    <row r="110594" spans="27:27">
      <c r="AA110594" s="271"/>
    </row>
    <row r="110595" spans="27:27">
      <c r="AA110595" s="271"/>
    </row>
    <row r="110596" spans="27:27">
      <c r="AA110596" s="271"/>
    </row>
    <row r="110597" spans="27:27">
      <c r="AA110597" s="271"/>
    </row>
    <row r="110598" spans="27:27">
      <c r="AA110598" s="271"/>
    </row>
    <row r="110599" spans="27:27">
      <c r="AA110599" s="271"/>
    </row>
    <row r="110600" spans="27:27">
      <c r="AA110600" s="271"/>
    </row>
    <row r="110601" spans="27:27">
      <c r="AA110601" s="271"/>
    </row>
    <row r="110602" spans="27:27">
      <c r="AA110602" s="271"/>
    </row>
    <row r="110603" spans="27:27">
      <c r="AA110603" s="271"/>
    </row>
    <row r="110604" spans="27:27">
      <c r="AA110604" s="271"/>
    </row>
    <row r="110605" spans="27:27">
      <c r="AA110605" s="271"/>
    </row>
    <row r="110606" spans="27:27">
      <c r="AA110606" s="271"/>
    </row>
    <row r="110607" spans="27:27">
      <c r="AA110607" s="271"/>
    </row>
    <row r="110608" spans="27:27">
      <c r="AA110608" s="271"/>
    </row>
    <row r="110609" spans="27:27">
      <c r="AA110609" s="271"/>
    </row>
    <row r="110610" spans="27:27">
      <c r="AA110610" s="271"/>
    </row>
    <row r="110611" spans="27:27">
      <c r="AA110611" s="271"/>
    </row>
    <row r="110612" spans="27:27">
      <c r="AA110612" s="271"/>
    </row>
    <row r="110613" spans="27:27">
      <c r="AA110613" s="271"/>
    </row>
    <row r="110614" spans="27:27">
      <c r="AA110614" s="271"/>
    </row>
    <row r="110615" spans="27:27">
      <c r="AA110615" s="271"/>
    </row>
    <row r="110616" spans="27:27">
      <c r="AA110616" s="271"/>
    </row>
    <row r="110617" spans="27:27">
      <c r="AA110617" s="271"/>
    </row>
    <row r="110618" spans="27:27">
      <c r="AA110618" s="271"/>
    </row>
    <row r="110619" spans="27:27">
      <c r="AA110619" s="271"/>
    </row>
    <row r="110620" spans="27:27">
      <c r="AA110620" s="271"/>
    </row>
    <row r="110621" spans="27:27">
      <c r="AA110621" s="271"/>
    </row>
    <row r="110622" spans="27:27">
      <c r="AA110622" s="271"/>
    </row>
    <row r="110623" spans="27:27">
      <c r="AA110623" s="271"/>
    </row>
    <row r="110624" spans="27:27">
      <c r="AA110624" s="271"/>
    </row>
    <row r="110625" spans="27:27">
      <c r="AA110625" s="271"/>
    </row>
    <row r="110626" spans="27:27">
      <c r="AA110626" s="271"/>
    </row>
    <row r="110627" spans="27:27">
      <c r="AA110627" s="271"/>
    </row>
    <row r="110628" spans="27:27">
      <c r="AA110628" s="271"/>
    </row>
    <row r="110629" spans="27:27">
      <c r="AA110629" s="271"/>
    </row>
    <row r="110630" spans="27:27">
      <c r="AA110630" s="271"/>
    </row>
    <row r="110631" spans="27:27">
      <c r="AA110631" s="271"/>
    </row>
    <row r="110632" spans="27:27">
      <c r="AA110632" s="271"/>
    </row>
    <row r="110633" spans="27:27">
      <c r="AA110633" s="271"/>
    </row>
    <row r="110634" spans="27:27">
      <c r="AA110634" s="271"/>
    </row>
    <row r="110635" spans="27:27">
      <c r="AA110635" s="271"/>
    </row>
    <row r="110636" spans="27:27">
      <c r="AA110636" s="271"/>
    </row>
    <row r="110637" spans="27:27">
      <c r="AA110637" s="271"/>
    </row>
    <row r="110638" spans="27:27">
      <c r="AA110638" s="271"/>
    </row>
    <row r="110639" spans="27:27">
      <c r="AA110639" s="271"/>
    </row>
    <row r="110640" spans="27:27">
      <c r="AA110640" s="271"/>
    </row>
    <row r="110641" spans="27:27">
      <c r="AA110641" s="271"/>
    </row>
    <row r="110642" spans="27:27">
      <c r="AA110642" s="271"/>
    </row>
    <row r="110643" spans="27:27">
      <c r="AA110643" s="271"/>
    </row>
    <row r="110644" spans="27:27">
      <c r="AA110644" s="271"/>
    </row>
    <row r="110645" spans="27:27">
      <c r="AA110645" s="271"/>
    </row>
    <row r="110646" spans="27:27">
      <c r="AA110646" s="271"/>
    </row>
    <row r="110647" spans="27:27">
      <c r="AA110647" s="271"/>
    </row>
    <row r="110648" spans="27:27">
      <c r="AA110648" s="271"/>
    </row>
    <row r="110649" spans="27:27">
      <c r="AA110649" s="271"/>
    </row>
    <row r="110650" spans="27:27">
      <c r="AA110650" s="271"/>
    </row>
    <row r="110651" spans="27:27">
      <c r="AA110651" s="271"/>
    </row>
    <row r="110652" spans="27:27">
      <c r="AA110652" s="271"/>
    </row>
    <row r="110653" spans="27:27">
      <c r="AA110653" s="271"/>
    </row>
    <row r="110654" spans="27:27">
      <c r="AA110654" s="271"/>
    </row>
    <row r="110655" spans="27:27">
      <c r="AA110655" s="271"/>
    </row>
    <row r="110656" spans="27:27">
      <c r="AA110656" s="271"/>
    </row>
    <row r="110657" spans="27:27">
      <c r="AA110657" s="271"/>
    </row>
    <row r="110658" spans="27:27">
      <c r="AA110658" s="271"/>
    </row>
    <row r="110659" spans="27:27">
      <c r="AA110659" s="271"/>
    </row>
    <row r="110660" spans="27:27">
      <c r="AA110660" s="271"/>
    </row>
    <row r="110661" spans="27:27">
      <c r="AA110661" s="271"/>
    </row>
    <row r="110662" spans="27:27">
      <c r="AA110662" s="271"/>
    </row>
    <row r="110663" spans="27:27">
      <c r="AA110663" s="271"/>
    </row>
    <row r="110664" spans="27:27">
      <c r="AA110664" s="271"/>
    </row>
    <row r="110665" spans="27:27">
      <c r="AA110665" s="271"/>
    </row>
    <row r="110666" spans="27:27">
      <c r="AA110666" s="271"/>
    </row>
    <row r="110667" spans="27:27">
      <c r="AA110667" s="271"/>
    </row>
    <row r="110668" spans="27:27">
      <c r="AA110668" s="271"/>
    </row>
    <row r="110669" spans="27:27">
      <c r="AA110669" s="271"/>
    </row>
    <row r="110670" spans="27:27">
      <c r="AA110670" s="271"/>
    </row>
    <row r="110671" spans="27:27">
      <c r="AA110671" s="271"/>
    </row>
    <row r="110672" spans="27:27">
      <c r="AA110672" s="271"/>
    </row>
    <row r="110673" spans="27:27">
      <c r="AA110673" s="271"/>
    </row>
    <row r="110674" spans="27:27">
      <c r="AA110674" s="271"/>
    </row>
    <row r="110675" spans="27:27">
      <c r="AA110675" s="271"/>
    </row>
    <row r="110676" spans="27:27">
      <c r="AA110676" s="271"/>
    </row>
    <row r="110677" spans="27:27">
      <c r="AA110677" s="271"/>
    </row>
    <row r="110678" spans="27:27">
      <c r="AA110678" s="271"/>
    </row>
    <row r="110679" spans="27:27">
      <c r="AA110679" s="271"/>
    </row>
    <row r="110680" spans="27:27">
      <c r="AA110680" s="271"/>
    </row>
    <row r="110681" spans="27:27">
      <c r="AA110681" s="271"/>
    </row>
    <row r="110682" spans="27:27">
      <c r="AA110682" s="271"/>
    </row>
    <row r="110683" spans="27:27">
      <c r="AA110683" s="271"/>
    </row>
    <row r="110684" spans="27:27">
      <c r="AA110684" s="271"/>
    </row>
    <row r="110685" spans="27:27">
      <c r="AA110685" s="271"/>
    </row>
    <row r="110686" spans="27:27">
      <c r="AA110686" s="271"/>
    </row>
    <row r="110687" spans="27:27">
      <c r="AA110687" s="271"/>
    </row>
    <row r="110688" spans="27:27">
      <c r="AA110688" s="271"/>
    </row>
    <row r="110689" spans="27:27">
      <c r="AA110689" s="271"/>
    </row>
    <row r="110690" spans="27:27">
      <c r="AA110690" s="271"/>
    </row>
    <row r="110691" spans="27:27">
      <c r="AA110691" s="271"/>
    </row>
    <row r="110692" spans="27:27">
      <c r="AA110692" s="271"/>
    </row>
    <row r="110693" spans="27:27">
      <c r="AA110693" s="271"/>
    </row>
    <row r="110694" spans="27:27">
      <c r="AA110694" s="271"/>
    </row>
    <row r="110695" spans="27:27">
      <c r="AA110695" s="271"/>
    </row>
    <row r="110696" spans="27:27">
      <c r="AA110696" s="271"/>
    </row>
    <row r="110697" spans="27:27">
      <c r="AA110697" s="271"/>
    </row>
    <row r="110698" spans="27:27">
      <c r="AA110698" s="271"/>
    </row>
    <row r="110699" spans="27:27">
      <c r="AA110699" s="271"/>
    </row>
    <row r="110700" spans="27:27">
      <c r="AA110700" s="271"/>
    </row>
    <row r="110701" spans="27:27">
      <c r="AA110701" s="271"/>
    </row>
    <row r="110702" spans="27:27">
      <c r="AA110702" s="271"/>
    </row>
    <row r="110703" spans="27:27">
      <c r="AA110703" s="271"/>
    </row>
    <row r="110704" spans="27:27">
      <c r="AA110704" s="271"/>
    </row>
    <row r="110705" spans="27:27">
      <c r="AA110705" s="271"/>
    </row>
    <row r="110706" spans="27:27">
      <c r="AA110706" s="271"/>
    </row>
    <row r="110707" spans="27:27">
      <c r="AA110707" s="271"/>
    </row>
    <row r="110708" spans="27:27">
      <c r="AA110708" s="271"/>
    </row>
    <row r="110709" spans="27:27">
      <c r="AA110709" s="271"/>
    </row>
    <row r="110710" spans="27:27">
      <c r="AA110710" s="271"/>
    </row>
    <row r="110711" spans="27:27">
      <c r="AA110711" s="271"/>
    </row>
    <row r="110712" spans="27:27">
      <c r="AA110712" s="271"/>
    </row>
    <row r="110713" spans="27:27">
      <c r="AA110713" s="271"/>
    </row>
    <row r="110714" spans="27:27">
      <c r="AA110714" s="271"/>
    </row>
    <row r="110715" spans="27:27">
      <c r="AA110715" s="271"/>
    </row>
    <row r="110716" spans="27:27">
      <c r="AA110716" s="271"/>
    </row>
    <row r="110717" spans="27:27">
      <c r="AA110717" s="271"/>
    </row>
    <row r="110718" spans="27:27">
      <c r="AA110718" s="271"/>
    </row>
    <row r="110719" spans="27:27">
      <c r="AA110719" s="271"/>
    </row>
    <row r="110720" spans="27:27">
      <c r="AA110720" s="271"/>
    </row>
    <row r="110721" spans="27:27">
      <c r="AA110721" s="271"/>
    </row>
    <row r="110722" spans="27:27">
      <c r="AA110722" s="271"/>
    </row>
    <row r="110723" spans="27:27">
      <c r="AA110723" s="271"/>
    </row>
    <row r="110724" spans="27:27">
      <c r="AA110724" s="271"/>
    </row>
    <row r="110725" spans="27:27">
      <c r="AA110725" s="271"/>
    </row>
    <row r="110726" spans="27:27">
      <c r="AA110726" s="271"/>
    </row>
    <row r="110727" spans="27:27">
      <c r="AA110727" s="271"/>
    </row>
    <row r="110728" spans="27:27">
      <c r="AA110728" s="271"/>
    </row>
    <row r="110729" spans="27:27">
      <c r="AA110729" s="271"/>
    </row>
    <row r="110730" spans="27:27">
      <c r="AA110730" s="271"/>
    </row>
    <row r="110731" spans="27:27">
      <c r="AA110731" s="271"/>
    </row>
    <row r="110732" spans="27:27">
      <c r="AA110732" s="271"/>
    </row>
    <row r="110733" spans="27:27">
      <c r="AA110733" s="271"/>
    </row>
    <row r="110734" spans="27:27">
      <c r="AA110734" s="271"/>
    </row>
    <row r="110735" spans="27:27">
      <c r="AA110735" s="271"/>
    </row>
    <row r="110736" spans="27:27">
      <c r="AA110736" s="271"/>
    </row>
    <row r="110737" spans="27:27">
      <c r="AA110737" s="271"/>
    </row>
    <row r="110738" spans="27:27">
      <c r="AA110738" s="271"/>
    </row>
    <row r="110739" spans="27:27">
      <c r="AA110739" s="271"/>
    </row>
    <row r="110740" spans="27:27">
      <c r="AA110740" s="271"/>
    </row>
    <row r="110741" spans="27:27">
      <c r="AA110741" s="271"/>
    </row>
    <row r="110742" spans="27:27">
      <c r="AA110742" s="271"/>
    </row>
    <row r="110743" spans="27:27">
      <c r="AA110743" s="271"/>
    </row>
    <row r="110744" spans="27:27">
      <c r="AA110744" s="271"/>
    </row>
    <row r="110745" spans="27:27">
      <c r="AA110745" s="271"/>
    </row>
    <row r="110746" spans="27:27">
      <c r="AA110746" s="271"/>
    </row>
    <row r="110747" spans="27:27">
      <c r="AA110747" s="271"/>
    </row>
    <row r="110748" spans="27:27">
      <c r="AA110748" s="271"/>
    </row>
    <row r="110749" spans="27:27">
      <c r="AA110749" s="271"/>
    </row>
    <row r="110750" spans="27:27">
      <c r="AA110750" s="271"/>
    </row>
    <row r="110751" spans="27:27">
      <c r="AA110751" s="271"/>
    </row>
    <row r="110752" spans="27:27">
      <c r="AA110752" s="271"/>
    </row>
    <row r="110753" spans="27:27">
      <c r="AA110753" s="271"/>
    </row>
    <row r="110754" spans="27:27">
      <c r="AA110754" s="271"/>
    </row>
    <row r="110755" spans="27:27">
      <c r="AA110755" s="271"/>
    </row>
    <row r="110756" spans="27:27">
      <c r="AA110756" s="271"/>
    </row>
    <row r="110757" spans="27:27">
      <c r="AA110757" s="271"/>
    </row>
    <row r="110758" spans="27:27">
      <c r="AA110758" s="271"/>
    </row>
    <row r="110759" spans="27:27">
      <c r="AA110759" s="271"/>
    </row>
    <row r="110760" spans="27:27">
      <c r="AA110760" s="271"/>
    </row>
    <row r="110761" spans="27:27">
      <c r="AA110761" s="271"/>
    </row>
    <row r="110762" spans="27:27">
      <c r="AA110762" s="271"/>
    </row>
    <row r="110763" spans="27:27">
      <c r="AA110763" s="271"/>
    </row>
    <row r="110764" spans="27:27">
      <c r="AA110764" s="271"/>
    </row>
    <row r="110765" spans="27:27">
      <c r="AA110765" s="271"/>
    </row>
    <row r="110766" spans="27:27">
      <c r="AA110766" s="271"/>
    </row>
    <row r="110767" spans="27:27">
      <c r="AA110767" s="271"/>
    </row>
    <row r="110768" spans="27:27">
      <c r="AA110768" s="271"/>
    </row>
    <row r="110769" spans="27:27">
      <c r="AA110769" s="271"/>
    </row>
    <row r="110770" spans="27:27">
      <c r="AA110770" s="271"/>
    </row>
    <row r="110771" spans="27:27">
      <c r="AA110771" s="271"/>
    </row>
    <row r="110772" spans="27:27">
      <c r="AA110772" s="271"/>
    </row>
    <row r="110773" spans="27:27">
      <c r="AA110773" s="271"/>
    </row>
    <row r="110774" spans="27:27">
      <c r="AA110774" s="271"/>
    </row>
    <row r="110775" spans="27:27">
      <c r="AA110775" s="271"/>
    </row>
    <row r="110776" spans="27:27">
      <c r="AA110776" s="271"/>
    </row>
    <row r="110777" spans="27:27">
      <c r="AA110777" s="271"/>
    </row>
    <row r="110778" spans="27:27">
      <c r="AA110778" s="271"/>
    </row>
    <row r="110779" spans="27:27">
      <c r="AA110779" s="271"/>
    </row>
    <row r="110780" spans="27:27">
      <c r="AA110780" s="271"/>
    </row>
    <row r="110781" spans="27:27">
      <c r="AA110781" s="271"/>
    </row>
    <row r="110782" spans="27:27">
      <c r="AA110782" s="271"/>
    </row>
    <row r="110783" spans="27:27">
      <c r="AA110783" s="271"/>
    </row>
    <row r="110784" spans="27:27">
      <c r="AA110784" s="271"/>
    </row>
    <row r="110785" spans="27:27">
      <c r="AA110785" s="271"/>
    </row>
    <row r="110786" spans="27:27">
      <c r="AA110786" s="271"/>
    </row>
    <row r="110787" spans="27:27">
      <c r="AA110787" s="271"/>
    </row>
    <row r="110788" spans="27:27">
      <c r="AA110788" s="271"/>
    </row>
    <row r="110789" spans="27:27">
      <c r="AA110789" s="271"/>
    </row>
    <row r="110790" spans="27:27">
      <c r="AA110790" s="271"/>
    </row>
    <row r="110791" spans="27:27">
      <c r="AA110791" s="271"/>
    </row>
    <row r="110792" spans="27:27">
      <c r="AA110792" s="271"/>
    </row>
    <row r="110793" spans="27:27">
      <c r="AA110793" s="271"/>
    </row>
    <row r="110794" spans="27:27">
      <c r="AA110794" s="271"/>
    </row>
    <row r="110795" spans="27:27">
      <c r="AA110795" s="271"/>
    </row>
    <row r="110796" spans="27:27">
      <c r="AA110796" s="271"/>
    </row>
    <row r="110797" spans="27:27">
      <c r="AA110797" s="271"/>
    </row>
    <row r="110798" spans="27:27">
      <c r="AA110798" s="271"/>
    </row>
    <row r="110799" spans="27:27">
      <c r="AA110799" s="271"/>
    </row>
    <row r="110800" spans="27:27">
      <c r="AA110800" s="271"/>
    </row>
    <row r="110801" spans="27:27">
      <c r="AA110801" s="271"/>
    </row>
    <row r="110802" spans="27:27">
      <c r="AA110802" s="271"/>
    </row>
    <row r="110803" spans="27:27">
      <c r="AA110803" s="271"/>
    </row>
    <row r="110804" spans="27:27">
      <c r="AA110804" s="271"/>
    </row>
    <row r="110805" spans="27:27">
      <c r="AA110805" s="271"/>
    </row>
    <row r="110806" spans="27:27">
      <c r="AA110806" s="271"/>
    </row>
    <row r="110807" spans="27:27">
      <c r="AA110807" s="271"/>
    </row>
    <row r="110808" spans="27:27">
      <c r="AA110808" s="271"/>
    </row>
    <row r="110809" spans="27:27">
      <c r="AA110809" s="271"/>
    </row>
    <row r="110810" spans="27:27">
      <c r="AA110810" s="271"/>
    </row>
    <row r="110811" spans="27:27">
      <c r="AA110811" s="271"/>
    </row>
    <row r="110812" spans="27:27">
      <c r="AA110812" s="271"/>
    </row>
    <row r="110813" spans="27:27">
      <c r="AA110813" s="271"/>
    </row>
    <row r="110814" spans="27:27">
      <c r="AA110814" s="271"/>
    </row>
    <row r="110815" spans="27:27">
      <c r="AA110815" s="271"/>
    </row>
    <row r="110816" spans="27:27">
      <c r="AA110816" s="271"/>
    </row>
    <row r="110817" spans="27:27">
      <c r="AA110817" s="271"/>
    </row>
    <row r="110818" spans="27:27">
      <c r="AA110818" s="271"/>
    </row>
    <row r="110819" spans="27:27">
      <c r="AA110819" s="271"/>
    </row>
    <row r="110820" spans="27:27">
      <c r="AA110820" s="271"/>
    </row>
    <row r="110821" spans="27:27">
      <c r="AA110821" s="271"/>
    </row>
    <row r="110822" spans="27:27">
      <c r="AA110822" s="271"/>
    </row>
    <row r="110823" spans="27:27">
      <c r="AA110823" s="271"/>
    </row>
    <row r="110824" spans="27:27">
      <c r="AA110824" s="271"/>
    </row>
    <row r="110825" spans="27:27">
      <c r="AA110825" s="271"/>
    </row>
    <row r="110826" spans="27:27">
      <c r="AA110826" s="271"/>
    </row>
    <row r="110827" spans="27:27">
      <c r="AA110827" s="271"/>
    </row>
    <row r="110828" spans="27:27">
      <c r="AA110828" s="271"/>
    </row>
    <row r="110829" spans="27:27">
      <c r="AA110829" s="271"/>
    </row>
    <row r="110830" spans="27:27">
      <c r="AA110830" s="271"/>
    </row>
    <row r="110831" spans="27:27">
      <c r="AA110831" s="271"/>
    </row>
    <row r="110832" spans="27:27">
      <c r="AA110832" s="271"/>
    </row>
    <row r="110833" spans="27:27">
      <c r="AA110833" s="271"/>
    </row>
    <row r="110834" spans="27:27">
      <c r="AA110834" s="271"/>
    </row>
    <row r="110835" spans="27:27">
      <c r="AA110835" s="271"/>
    </row>
    <row r="110836" spans="27:27">
      <c r="AA110836" s="271"/>
    </row>
    <row r="110837" spans="27:27">
      <c r="AA110837" s="271"/>
    </row>
    <row r="110838" spans="27:27">
      <c r="AA110838" s="271"/>
    </row>
    <row r="110839" spans="27:27">
      <c r="AA110839" s="271"/>
    </row>
    <row r="110840" spans="27:27">
      <c r="AA110840" s="271"/>
    </row>
    <row r="110841" spans="27:27">
      <c r="AA110841" s="271"/>
    </row>
    <row r="110842" spans="27:27">
      <c r="AA110842" s="271"/>
    </row>
    <row r="110843" spans="27:27">
      <c r="AA110843" s="271"/>
    </row>
    <row r="110844" spans="27:27">
      <c r="AA110844" s="271"/>
    </row>
    <row r="110845" spans="27:27">
      <c r="AA110845" s="271"/>
    </row>
    <row r="110846" spans="27:27">
      <c r="AA110846" s="271"/>
    </row>
    <row r="110847" spans="27:27">
      <c r="AA110847" s="271"/>
    </row>
    <row r="110848" spans="27:27">
      <c r="AA110848" s="271"/>
    </row>
    <row r="110849" spans="27:27">
      <c r="AA110849" s="271"/>
    </row>
    <row r="110850" spans="27:27">
      <c r="AA110850" s="271"/>
    </row>
    <row r="110851" spans="27:27">
      <c r="AA110851" s="271"/>
    </row>
    <row r="110852" spans="27:27">
      <c r="AA110852" s="271"/>
    </row>
    <row r="110853" spans="27:27">
      <c r="AA110853" s="271"/>
    </row>
    <row r="110854" spans="27:27">
      <c r="AA110854" s="271"/>
    </row>
    <row r="110855" spans="27:27">
      <c r="AA110855" s="271"/>
    </row>
    <row r="110856" spans="27:27">
      <c r="AA110856" s="271"/>
    </row>
    <row r="110857" spans="27:27">
      <c r="AA110857" s="271"/>
    </row>
    <row r="110858" spans="27:27">
      <c r="AA110858" s="271"/>
    </row>
    <row r="110859" spans="27:27">
      <c r="AA110859" s="271"/>
    </row>
    <row r="110860" spans="27:27">
      <c r="AA110860" s="271"/>
    </row>
    <row r="110861" spans="27:27">
      <c r="AA110861" s="271"/>
    </row>
    <row r="110862" spans="27:27">
      <c r="AA110862" s="271"/>
    </row>
    <row r="110863" spans="27:27">
      <c r="AA110863" s="271"/>
    </row>
    <row r="110864" spans="27:27">
      <c r="AA110864" s="271"/>
    </row>
    <row r="110865" spans="27:27">
      <c r="AA110865" s="271"/>
    </row>
    <row r="110866" spans="27:27">
      <c r="AA110866" s="271"/>
    </row>
    <row r="110867" spans="27:27">
      <c r="AA110867" s="271"/>
    </row>
    <row r="110868" spans="27:27">
      <c r="AA110868" s="271"/>
    </row>
    <row r="110869" spans="27:27">
      <c r="AA110869" s="271"/>
    </row>
    <row r="110870" spans="27:27">
      <c r="AA110870" s="271"/>
    </row>
    <row r="110871" spans="27:27">
      <c r="AA110871" s="271"/>
    </row>
    <row r="110872" spans="27:27">
      <c r="AA110872" s="271"/>
    </row>
    <row r="110873" spans="27:27">
      <c r="AA110873" s="271"/>
    </row>
    <row r="110874" spans="27:27">
      <c r="AA110874" s="271"/>
    </row>
    <row r="110875" spans="27:27">
      <c r="AA110875" s="271"/>
    </row>
    <row r="110876" spans="27:27">
      <c r="AA110876" s="271"/>
    </row>
    <row r="110877" spans="27:27">
      <c r="AA110877" s="271"/>
    </row>
    <row r="110878" spans="27:27">
      <c r="AA110878" s="271"/>
    </row>
    <row r="110879" spans="27:27">
      <c r="AA110879" s="271"/>
    </row>
    <row r="110880" spans="27:27">
      <c r="AA110880" s="271"/>
    </row>
    <row r="110881" spans="27:27">
      <c r="AA110881" s="271"/>
    </row>
    <row r="110882" spans="27:27">
      <c r="AA110882" s="271"/>
    </row>
    <row r="110883" spans="27:27">
      <c r="AA110883" s="271"/>
    </row>
    <row r="110884" spans="27:27">
      <c r="AA110884" s="271"/>
    </row>
    <row r="110885" spans="27:27">
      <c r="AA110885" s="271"/>
    </row>
    <row r="110886" spans="27:27">
      <c r="AA110886" s="271"/>
    </row>
    <row r="110887" spans="27:27">
      <c r="AA110887" s="271"/>
    </row>
    <row r="110888" spans="27:27">
      <c r="AA110888" s="271"/>
    </row>
    <row r="110889" spans="27:27">
      <c r="AA110889" s="271"/>
    </row>
    <row r="110890" spans="27:27">
      <c r="AA110890" s="271"/>
    </row>
    <row r="110891" spans="27:27">
      <c r="AA110891" s="271"/>
    </row>
    <row r="110892" spans="27:27">
      <c r="AA110892" s="271"/>
    </row>
    <row r="110893" spans="27:27">
      <c r="AA110893" s="271"/>
    </row>
    <row r="110894" spans="27:27">
      <c r="AA110894" s="271"/>
    </row>
    <row r="110895" spans="27:27">
      <c r="AA110895" s="271"/>
    </row>
    <row r="110896" spans="27:27">
      <c r="AA110896" s="271"/>
    </row>
    <row r="110897" spans="27:27">
      <c r="AA110897" s="271"/>
    </row>
    <row r="110898" spans="27:27">
      <c r="AA110898" s="271"/>
    </row>
    <row r="110899" spans="27:27">
      <c r="AA110899" s="271"/>
    </row>
    <row r="110900" spans="27:27">
      <c r="AA110900" s="271"/>
    </row>
    <row r="110901" spans="27:27">
      <c r="AA110901" s="271"/>
    </row>
    <row r="110902" spans="27:27">
      <c r="AA110902" s="271"/>
    </row>
    <row r="110903" spans="27:27">
      <c r="AA110903" s="271"/>
    </row>
    <row r="110904" spans="27:27">
      <c r="AA110904" s="271"/>
    </row>
    <row r="110905" spans="27:27">
      <c r="AA110905" s="271"/>
    </row>
    <row r="110906" spans="27:27">
      <c r="AA110906" s="271"/>
    </row>
    <row r="110907" spans="27:27">
      <c r="AA110907" s="271"/>
    </row>
    <row r="110908" spans="27:27">
      <c r="AA110908" s="271"/>
    </row>
    <row r="110909" spans="27:27">
      <c r="AA110909" s="271"/>
    </row>
    <row r="110910" spans="27:27">
      <c r="AA110910" s="271"/>
    </row>
    <row r="110911" spans="27:27">
      <c r="AA110911" s="271"/>
    </row>
    <row r="110912" spans="27:27">
      <c r="AA110912" s="271"/>
    </row>
    <row r="110913" spans="27:27">
      <c r="AA110913" s="271"/>
    </row>
    <row r="110914" spans="27:27">
      <c r="AA110914" s="271"/>
    </row>
    <row r="110915" spans="27:27">
      <c r="AA110915" s="271"/>
    </row>
    <row r="110916" spans="27:27">
      <c r="AA110916" s="271"/>
    </row>
    <row r="110917" spans="27:27">
      <c r="AA110917" s="271"/>
    </row>
    <row r="110918" spans="27:27">
      <c r="AA110918" s="271"/>
    </row>
    <row r="110919" spans="27:27">
      <c r="AA110919" s="271"/>
    </row>
    <row r="110920" spans="27:27">
      <c r="AA110920" s="271"/>
    </row>
    <row r="110921" spans="27:27">
      <c r="AA110921" s="271"/>
    </row>
    <row r="110922" spans="27:27">
      <c r="AA110922" s="271"/>
    </row>
    <row r="110923" spans="27:27">
      <c r="AA110923" s="271"/>
    </row>
    <row r="110924" spans="27:27">
      <c r="AA110924" s="271"/>
    </row>
    <row r="110925" spans="27:27">
      <c r="AA110925" s="271"/>
    </row>
    <row r="110926" spans="27:27">
      <c r="AA110926" s="271"/>
    </row>
    <row r="110927" spans="27:27">
      <c r="AA110927" s="271"/>
    </row>
    <row r="110928" spans="27:27">
      <c r="AA110928" s="271"/>
    </row>
    <row r="110929" spans="27:27">
      <c r="AA110929" s="271"/>
    </row>
    <row r="110930" spans="27:27">
      <c r="AA110930" s="271"/>
    </row>
    <row r="110931" spans="27:27">
      <c r="AA110931" s="271"/>
    </row>
    <row r="110932" spans="27:27">
      <c r="AA110932" s="271"/>
    </row>
    <row r="110933" spans="27:27">
      <c r="AA110933" s="271"/>
    </row>
    <row r="110934" spans="27:27">
      <c r="AA110934" s="271"/>
    </row>
    <row r="110935" spans="27:27">
      <c r="AA110935" s="271"/>
    </row>
    <row r="110936" spans="27:27">
      <c r="AA110936" s="271"/>
    </row>
    <row r="110937" spans="27:27">
      <c r="AA110937" s="271"/>
    </row>
    <row r="110938" spans="27:27">
      <c r="AA110938" s="271"/>
    </row>
    <row r="110939" spans="27:27">
      <c r="AA110939" s="271"/>
    </row>
    <row r="110940" spans="27:27">
      <c r="AA110940" s="271"/>
    </row>
    <row r="110941" spans="27:27">
      <c r="AA110941" s="271"/>
    </row>
    <row r="110942" spans="27:27">
      <c r="AA110942" s="271"/>
    </row>
    <row r="110943" spans="27:27">
      <c r="AA110943" s="271"/>
    </row>
    <row r="110944" spans="27:27">
      <c r="AA110944" s="271"/>
    </row>
    <row r="110945" spans="27:27">
      <c r="AA110945" s="271"/>
    </row>
    <row r="110946" spans="27:27">
      <c r="AA110946" s="271"/>
    </row>
    <row r="110947" spans="27:27">
      <c r="AA110947" s="271"/>
    </row>
    <row r="110948" spans="27:27">
      <c r="AA110948" s="271"/>
    </row>
    <row r="110949" spans="27:27">
      <c r="AA110949" s="271"/>
    </row>
    <row r="110950" spans="27:27">
      <c r="AA110950" s="271"/>
    </row>
    <row r="110951" spans="27:27">
      <c r="AA110951" s="271"/>
    </row>
    <row r="110952" spans="27:27">
      <c r="AA110952" s="271"/>
    </row>
    <row r="110953" spans="27:27">
      <c r="AA110953" s="271"/>
    </row>
    <row r="110954" spans="27:27">
      <c r="AA110954" s="271"/>
    </row>
    <row r="110955" spans="27:27">
      <c r="AA110955" s="271"/>
    </row>
    <row r="110956" spans="27:27">
      <c r="AA110956" s="271"/>
    </row>
    <row r="110957" spans="27:27">
      <c r="AA110957" s="271"/>
    </row>
    <row r="110958" spans="27:27">
      <c r="AA110958" s="271"/>
    </row>
    <row r="110959" spans="27:27">
      <c r="AA110959" s="271"/>
    </row>
    <row r="110960" spans="27:27">
      <c r="AA110960" s="271"/>
    </row>
    <row r="110961" spans="27:27">
      <c r="AA110961" s="271"/>
    </row>
    <row r="110962" spans="27:27">
      <c r="AA110962" s="271"/>
    </row>
    <row r="110963" spans="27:27">
      <c r="AA110963" s="271"/>
    </row>
    <row r="110964" spans="27:27">
      <c r="AA110964" s="271"/>
    </row>
    <row r="110965" spans="27:27">
      <c r="AA110965" s="271"/>
    </row>
    <row r="110966" spans="27:27">
      <c r="AA110966" s="271"/>
    </row>
    <row r="110967" spans="27:27">
      <c r="AA110967" s="271"/>
    </row>
    <row r="110968" spans="27:27">
      <c r="AA110968" s="271"/>
    </row>
    <row r="110969" spans="27:27">
      <c r="AA110969" s="271"/>
    </row>
    <row r="110970" spans="27:27">
      <c r="AA110970" s="271"/>
    </row>
    <row r="110971" spans="27:27">
      <c r="AA110971" s="271"/>
    </row>
    <row r="110972" spans="27:27">
      <c r="AA110972" s="271"/>
    </row>
    <row r="110973" spans="27:27">
      <c r="AA110973" s="271"/>
    </row>
    <row r="110974" spans="27:27">
      <c r="AA110974" s="271"/>
    </row>
    <row r="110975" spans="27:27">
      <c r="AA110975" s="271"/>
    </row>
    <row r="110976" spans="27:27">
      <c r="AA110976" s="271"/>
    </row>
    <row r="110977" spans="27:27">
      <c r="AA110977" s="271"/>
    </row>
    <row r="110978" spans="27:27">
      <c r="AA110978" s="271"/>
    </row>
    <row r="110979" spans="27:27">
      <c r="AA110979" s="271"/>
    </row>
    <row r="110980" spans="27:27">
      <c r="AA110980" s="271"/>
    </row>
    <row r="110981" spans="27:27">
      <c r="AA110981" s="271"/>
    </row>
    <row r="110982" spans="27:27">
      <c r="AA110982" s="271"/>
    </row>
    <row r="110983" spans="27:27">
      <c r="AA110983" s="271"/>
    </row>
    <row r="110984" spans="27:27">
      <c r="AA110984" s="271"/>
    </row>
    <row r="110985" spans="27:27">
      <c r="AA110985" s="271"/>
    </row>
    <row r="110986" spans="27:27">
      <c r="AA110986" s="271"/>
    </row>
    <row r="110987" spans="27:27">
      <c r="AA110987" s="271"/>
    </row>
    <row r="110988" spans="27:27">
      <c r="AA110988" s="271"/>
    </row>
    <row r="110989" spans="27:27">
      <c r="AA110989" s="271"/>
    </row>
    <row r="110990" spans="27:27">
      <c r="AA110990" s="271"/>
    </row>
    <row r="110991" spans="27:27">
      <c r="AA110991" s="271"/>
    </row>
    <row r="110992" spans="27:27">
      <c r="AA110992" s="271"/>
    </row>
    <row r="110993" spans="27:27">
      <c r="AA110993" s="271"/>
    </row>
    <row r="110994" spans="27:27">
      <c r="AA110994" s="271"/>
    </row>
    <row r="110995" spans="27:27">
      <c r="AA110995" s="271"/>
    </row>
    <row r="110996" spans="27:27">
      <c r="AA110996" s="271"/>
    </row>
    <row r="110997" spans="27:27">
      <c r="AA110997" s="271"/>
    </row>
    <row r="110998" spans="27:27">
      <c r="AA110998" s="271"/>
    </row>
    <row r="110999" spans="27:27">
      <c r="AA110999" s="271"/>
    </row>
    <row r="111000" spans="27:27">
      <c r="AA111000" s="271"/>
    </row>
    <row r="111001" spans="27:27">
      <c r="AA111001" s="271"/>
    </row>
    <row r="111002" spans="27:27">
      <c r="AA111002" s="271"/>
    </row>
    <row r="111003" spans="27:27">
      <c r="AA111003" s="271"/>
    </row>
    <row r="111004" spans="27:27">
      <c r="AA111004" s="271"/>
    </row>
    <row r="111005" spans="27:27">
      <c r="AA111005" s="271"/>
    </row>
    <row r="111006" spans="27:27">
      <c r="AA111006" s="271"/>
    </row>
    <row r="111007" spans="27:27">
      <c r="AA111007" s="271"/>
    </row>
    <row r="111008" spans="27:27">
      <c r="AA111008" s="271"/>
    </row>
    <row r="111009" spans="27:27">
      <c r="AA111009" s="271"/>
    </row>
    <row r="111010" spans="27:27">
      <c r="AA111010" s="271"/>
    </row>
    <row r="111011" spans="27:27">
      <c r="AA111011" s="271"/>
    </row>
    <row r="111012" spans="27:27">
      <c r="AA111012" s="271"/>
    </row>
    <row r="111013" spans="27:27">
      <c r="AA111013" s="271"/>
    </row>
    <row r="111014" spans="27:27">
      <c r="AA111014" s="271"/>
    </row>
    <row r="111015" spans="27:27">
      <c r="AA111015" s="271"/>
    </row>
    <row r="111016" spans="27:27">
      <c r="AA111016" s="271"/>
    </row>
    <row r="111017" spans="27:27">
      <c r="AA111017" s="271"/>
    </row>
    <row r="111018" spans="27:27">
      <c r="AA111018" s="271"/>
    </row>
    <row r="111019" spans="27:27">
      <c r="AA111019" s="271"/>
    </row>
    <row r="111020" spans="27:27">
      <c r="AA111020" s="271"/>
    </row>
    <row r="111021" spans="27:27">
      <c r="AA111021" s="271"/>
    </row>
    <row r="111022" spans="27:27">
      <c r="AA111022" s="271"/>
    </row>
    <row r="111023" spans="27:27">
      <c r="AA111023" s="271"/>
    </row>
    <row r="111024" spans="27:27">
      <c r="AA111024" s="271"/>
    </row>
    <row r="111025" spans="27:27">
      <c r="AA111025" s="271"/>
    </row>
    <row r="111026" spans="27:27">
      <c r="AA111026" s="271"/>
    </row>
    <row r="111027" spans="27:27">
      <c r="AA111027" s="271"/>
    </row>
    <row r="111028" spans="27:27">
      <c r="AA111028" s="271"/>
    </row>
    <row r="111029" spans="27:27">
      <c r="AA111029" s="271"/>
    </row>
    <row r="111030" spans="27:27">
      <c r="AA111030" s="271"/>
    </row>
    <row r="111031" spans="27:27">
      <c r="AA111031" s="271"/>
    </row>
    <row r="111032" spans="27:27">
      <c r="AA111032" s="271"/>
    </row>
    <row r="111033" spans="27:27">
      <c r="AA111033" s="271"/>
    </row>
    <row r="111034" spans="27:27">
      <c r="AA111034" s="271"/>
    </row>
    <row r="111035" spans="27:27">
      <c r="AA111035" s="271"/>
    </row>
    <row r="111036" spans="27:27">
      <c r="AA111036" s="271"/>
    </row>
    <row r="111037" spans="27:27">
      <c r="AA111037" s="271"/>
    </row>
    <row r="111038" spans="27:27">
      <c r="AA111038" s="271"/>
    </row>
    <row r="111039" spans="27:27">
      <c r="AA111039" s="271"/>
    </row>
    <row r="111040" spans="27:27">
      <c r="AA111040" s="271"/>
    </row>
    <row r="111041" spans="27:27">
      <c r="AA111041" s="271"/>
    </row>
    <row r="111042" spans="27:27">
      <c r="AA111042" s="271"/>
    </row>
    <row r="111043" spans="27:27">
      <c r="AA111043" s="271"/>
    </row>
    <row r="111044" spans="27:27">
      <c r="AA111044" s="271"/>
    </row>
    <row r="111045" spans="27:27">
      <c r="AA111045" s="271"/>
    </row>
    <row r="111046" spans="27:27">
      <c r="AA111046" s="271"/>
    </row>
    <row r="111047" spans="27:27">
      <c r="AA111047" s="271"/>
    </row>
    <row r="111048" spans="27:27">
      <c r="AA111048" s="271"/>
    </row>
    <row r="111049" spans="27:27">
      <c r="AA111049" s="271"/>
    </row>
    <row r="111050" spans="27:27">
      <c r="AA111050" s="271"/>
    </row>
    <row r="111051" spans="27:27">
      <c r="AA111051" s="271"/>
    </row>
    <row r="111052" spans="27:27">
      <c r="AA111052" s="271"/>
    </row>
    <row r="111053" spans="27:27">
      <c r="AA111053" s="271"/>
    </row>
    <row r="111054" spans="27:27">
      <c r="AA111054" s="271"/>
    </row>
    <row r="111055" spans="27:27">
      <c r="AA111055" s="271"/>
    </row>
    <row r="111056" spans="27:27">
      <c r="AA111056" s="271"/>
    </row>
    <row r="111057" spans="27:27">
      <c r="AA111057" s="271"/>
    </row>
    <row r="111058" spans="27:27">
      <c r="AA111058" s="271"/>
    </row>
    <row r="111059" spans="27:27">
      <c r="AA111059" s="271"/>
    </row>
    <row r="111060" spans="27:27">
      <c r="AA111060" s="271"/>
    </row>
    <row r="111061" spans="27:27">
      <c r="AA111061" s="271"/>
    </row>
    <row r="111062" spans="27:27">
      <c r="AA111062" s="271"/>
    </row>
    <row r="111063" spans="27:27">
      <c r="AA111063" s="271"/>
    </row>
    <row r="111064" spans="27:27">
      <c r="AA111064" s="271"/>
    </row>
    <row r="111065" spans="27:27">
      <c r="AA111065" s="271"/>
    </row>
    <row r="111066" spans="27:27">
      <c r="AA111066" s="271"/>
    </row>
    <row r="111067" spans="27:27">
      <c r="AA111067" s="271"/>
    </row>
    <row r="111068" spans="27:27">
      <c r="AA111068" s="271"/>
    </row>
    <row r="111069" spans="27:27">
      <c r="AA111069" s="271"/>
    </row>
    <row r="111070" spans="27:27">
      <c r="AA111070" s="271"/>
    </row>
    <row r="111071" spans="27:27">
      <c r="AA111071" s="271"/>
    </row>
    <row r="111072" spans="27:27">
      <c r="AA111072" s="271"/>
    </row>
    <row r="111073" spans="27:27">
      <c r="AA111073" s="271"/>
    </row>
    <row r="111074" spans="27:27">
      <c r="AA111074" s="271"/>
    </row>
    <row r="111075" spans="27:27">
      <c r="AA111075" s="271"/>
    </row>
    <row r="111076" spans="27:27">
      <c r="AA111076" s="271"/>
    </row>
    <row r="111077" spans="27:27">
      <c r="AA111077" s="271"/>
    </row>
    <row r="111078" spans="27:27">
      <c r="AA111078" s="271"/>
    </row>
    <row r="111079" spans="27:27">
      <c r="AA111079" s="271"/>
    </row>
    <row r="111080" spans="27:27">
      <c r="AA111080" s="271"/>
    </row>
    <row r="111081" spans="27:27">
      <c r="AA111081" s="271"/>
    </row>
    <row r="111082" spans="27:27">
      <c r="AA111082" s="271"/>
    </row>
    <row r="111083" spans="27:27">
      <c r="AA111083" s="271"/>
    </row>
    <row r="111084" spans="27:27">
      <c r="AA111084" s="271"/>
    </row>
    <row r="111085" spans="27:27">
      <c r="AA111085" s="271"/>
    </row>
    <row r="111086" spans="27:27">
      <c r="AA111086" s="271"/>
    </row>
    <row r="111087" spans="27:27">
      <c r="AA111087" s="271"/>
    </row>
    <row r="111088" spans="27:27">
      <c r="AA111088" s="271"/>
    </row>
    <row r="111089" spans="27:27">
      <c r="AA111089" s="271"/>
    </row>
    <row r="111090" spans="27:27">
      <c r="AA111090" s="271"/>
    </row>
    <row r="111091" spans="27:27">
      <c r="AA111091" s="271"/>
    </row>
    <row r="111092" spans="27:27">
      <c r="AA111092" s="271"/>
    </row>
    <row r="111093" spans="27:27">
      <c r="AA111093" s="271"/>
    </row>
    <row r="111094" spans="27:27">
      <c r="AA111094" s="271"/>
    </row>
    <row r="111095" spans="27:27">
      <c r="AA111095" s="271"/>
    </row>
    <row r="111096" spans="27:27">
      <c r="AA111096" s="271"/>
    </row>
    <row r="111097" spans="27:27">
      <c r="AA111097" s="271"/>
    </row>
    <row r="111098" spans="27:27">
      <c r="AA111098" s="271"/>
    </row>
    <row r="111099" spans="27:27">
      <c r="AA111099" s="271"/>
    </row>
    <row r="111100" spans="27:27">
      <c r="AA111100" s="271"/>
    </row>
    <row r="111101" spans="27:27">
      <c r="AA111101" s="271"/>
    </row>
    <row r="111102" spans="27:27">
      <c r="AA111102" s="271"/>
    </row>
    <row r="111103" spans="27:27">
      <c r="AA111103" s="271"/>
    </row>
    <row r="111104" spans="27:27">
      <c r="AA111104" s="271"/>
    </row>
    <row r="111105" spans="27:27">
      <c r="AA111105" s="271"/>
    </row>
    <row r="111106" spans="27:27">
      <c r="AA111106" s="271"/>
    </row>
    <row r="111107" spans="27:27">
      <c r="AA111107" s="271"/>
    </row>
    <row r="111108" spans="27:27">
      <c r="AA111108" s="271"/>
    </row>
    <row r="111109" spans="27:27">
      <c r="AA111109" s="271"/>
    </row>
    <row r="111110" spans="27:27">
      <c r="AA111110" s="271"/>
    </row>
    <row r="111111" spans="27:27">
      <c r="AA111111" s="271"/>
    </row>
    <row r="111112" spans="27:27">
      <c r="AA111112" s="271"/>
    </row>
    <row r="111113" spans="27:27">
      <c r="AA111113" s="271"/>
    </row>
    <row r="111114" spans="27:27">
      <c r="AA111114" s="271"/>
    </row>
    <row r="111115" spans="27:27">
      <c r="AA111115" s="271"/>
    </row>
    <row r="111116" spans="27:27">
      <c r="AA111116" s="271"/>
    </row>
    <row r="111117" spans="27:27">
      <c r="AA111117" s="271"/>
    </row>
    <row r="111118" spans="27:27">
      <c r="AA111118" s="271"/>
    </row>
    <row r="111119" spans="27:27">
      <c r="AA111119" s="271"/>
    </row>
    <row r="111120" spans="27:27">
      <c r="AA111120" s="271"/>
    </row>
    <row r="111121" spans="27:27">
      <c r="AA111121" s="271"/>
    </row>
    <row r="111122" spans="27:27">
      <c r="AA111122" s="271"/>
    </row>
    <row r="111123" spans="27:27">
      <c r="AA111123" s="271"/>
    </row>
    <row r="111124" spans="27:27">
      <c r="AA111124" s="271"/>
    </row>
    <row r="111125" spans="27:27">
      <c r="AA111125" s="271"/>
    </row>
    <row r="111126" spans="27:27">
      <c r="AA111126" s="271"/>
    </row>
    <row r="111127" spans="27:27">
      <c r="AA111127" s="271"/>
    </row>
    <row r="111128" spans="27:27">
      <c r="AA111128" s="271"/>
    </row>
    <row r="111129" spans="27:27">
      <c r="AA111129" s="271"/>
    </row>
    <row r="111130" spans="27:27">
      <c r="AA111130" s="271"/>
    </row>
    <row r="111131" spans="27:27">
      <c r="AA111131" s="271"/>
    </row>
    <row r="111132" spans="27:27">
      <c r="AA111132" s="271"/>
    </row>
    <row r="111133" spans="27:27">
      <c r="AA111133" s="271"/>
    </row>
    <row r="111134" spans="27:27">
      <c r="AA111134" s="271"/>
    </row>
    <row r="111135" spans="27:27">
      <c r="AA111135" s="271"/>
    </row>
    <row r="111136" spans="27:27">
      <c r="AA111136" s="271"/>
    </row>
    <row r="111137" spans="27:27">
      <c r="AA111137" s="271"/>
    </row>
    <row r="111138" spans="27:27">
      <c r="AA111138" s="271"/>
    </row>
    <row r="111139" spans="27:27">
      <c r="AA111139" s="271"/>
    </row>
    <row r="111140" spans="27:27">
      <c r="AA111140" s="271"/>
    </row>
    <row r="111141" spans="27:27">
      <c r="AA111141" s="271"/>
    </row>
    <row r="111142" spans="27:27">
      <c r="AA111142" s="271"/>
    </row>
    <row r="111143" spans="27:27">
      <c r="AA111143" s="271"/>
    </row>
    <row r="111144" spans="27:27">
      <c r="AA111144" s="271"/>
    </row>
    <row r="111145" spans="27:27">
      <c r="AA111145" s="271"/>
    </row>
    <row r="111146" spans="27:27">
      <c r="AA111146" s="271"/>
    </row>
    <row r="111147" spans="27:27">
      <c r="AA111147" s="271"/>
    </row>
    <row r="111148" spans="27:27">
      <c r="AA111148" s="271"/>
    </row>
    <row r="111149" spans="27:27">
      <c r="AA111149" s="271"/>
    </row>
    <row r="111150" spans="27:27">
      <c r="AA111150" s="271"/>
    </row>
    <row r="111151" spans="27:27">
      <c r="AA111151" s="271"/>
    </row>
    <row r="111152" spans="27:27">
      <c r="AA111152" s="271"/>
    </row>
    <row r="111153" spans="27:27">
      <c r="AA111153" s="271"/>
    </row>
    <row r="111154" spans="27:27">
      <c r="AA111154" s="271"/>
    </row>
    <row r="111155" spans="27:27">
      <c r="AA111155" s="271"/>
    </row>
    <row r="111156" spans="27:27">
      <c r="AA111156" s="271"/>
    </row>
    <row r="111157" spans="27:27">
      <c r="AA111157" s="271"/>
    </row>
    <row r="111158" spans="27:27">
      <c r="AA111158" s="271"/>
    </row>
    <row r="111159" spans="27:27">
      <c r="AA111159" s="271"/>
    </row>
    <row r="111160" spans="27:27">
      <c r="AA111160" s="271"/>
    </row>
    <row r="111161" spans="27:27">
      <c r="AA111161" s="271"/>
    </row>
    <row r="111162" spans="27:27">
      <c r="AA111162" s="271"/>
    </row>
    <row r="111163" spans="27:27">
      <c r="AA111163" s="271"/>
    </row>
    <row r="111164" spans="27:27">
      <c r="AA111164" s="271"/>
    </row>
    <row r="111165" spans="27:27">
      <c r="AA111165" s="271"/>
    </row>
    <row r="111166" spans="27:27">
      <c r="AA111166" s="271"/>
    </row>
    <row r="111167" spans="27:27">
      <c r="AA111167" s="271"/>
    </row>
    <row r="111168" spans="27:27">
      <c r="AA111168" s="271"/>
    </row>
    <row r="111169" spans="27:27">
      <c r="AA111169" s="271"/>
    </row>
    <row r="111170" spans="27:27">
      <c r="AA111170" s="271"/>
    </row>
    <row r="111171" spans="27:27">
      <c r="AA111171" s="271"/>
    </row>
    <row r="111172" spans="27:27">
      <c r="AA111172" s="271"/>
    </row>
    <row r="111173" spans="27:27">
      <c r="AA111173" s="271"/>
    </row>
    <row r="111174" spans="27:27">
      <c r="AA111174" s="271"/>
    </row>
    <row r="111175" spans="27:27">
      <c r="AA111175" s="271"/>
    </row>
    <row r="111176" spans="27:27">
      <c r="AA111176" s="271"/>
    </row>
    <row r="111177" spans="27:27">
      <c r="AA111177" s="271"/>
    </row>
    <row r="111178" spans="27:27">
      <c r="AA111178" s="271"/>
    </row>
    <row r="111179" spans="27:27">
      <c r="AA111179" s="271"/>
    </row>
    <row r="111180" spans="27:27">
      <c r="AA111180" s="271"/>
    </row>
    <row r="111181" spans="27:27">
      <c r="AA111181" s="271"/>
    </row>
    <row r="111182" spans="27:27">
      <c r="AA111182" s="271"/>
    </row>
    <row r="111183" spans="27:27">
      <c r="AA111183" s="271"/>
    </row>
    <row r="111184" spans="27:27">
      <c r="AA111184" s="271"/>
    </row>
    <row r="111185" spans="27:27">
      <c r="AA111185" s="271"/>
    </row>
    <row r="111186" spans="27:27">
      <c r="AA111186" s="271"/>
    </row>
    <row r="111187" spans="27:27">
      <c r="AA111187" s="271"/>
    </row>
    <row r="111188" spans="27:27">
      <c r="AA111188" s="271"/>
    </row>
    <row r="111189" spans="27:27">
      <c r="AA111189" s="271"/>
    </row>
    <row r="111190" spans="27:27">
      <c r="AA111190" s="271"/>
    </row>
    <row r="111191" spans="27:27">
      <c r="AA111191" s="271"/>
    </row>
    <row r="111192" spans="27:27">
      <c r="AA111192" s="271"/>
    </row>
    <row r="111193" spans="27:27">
      <c r="AA111193" s="271"/>
    </row>
    <row r="111194" spans="27:27">
      <c r="AA111194" s="271"/>
    </row>
    <row r="111195" spans="27:27">
      <c r="AA111195" s="271"/>
    </row>
    <row r="111196" spans="27:27">
      <c r="AA111196" s="271"/>
    </row>
    <row r="111197" spans="27:27">
      <c r="AA111197" s="271"/>
    </row>
    <row r="111198" spans="27:27">
      <c r="AA111198" s="271"/>
    </row>
    <row r="111199" spans="27:27">
      <c r="AA111199" s="271"/>
    </row>
    <row r="111200" spans="27:27">
      <c r="AA111200" s="271"/>
    </row>
    <row r="111201" spans="27:27">
      <c r="AA111201" s="271"/>
    </row>
    <row r="111202" spans="27:27">
      <c r="AA111202" s="271"/>
    </row>
    <row r="111203" spans="27:27">
      <c r="AA111203" s="271"/>
    </row>
    <row r="111204" spans="27:27">
      <c r="AA111204" s="271"/>
    </row>
    <row r="111205" spans="27:27">
      <c r="AA111205" s="271"/>
    </row>
    <row r="111206" spans="27:27">
      <c r="AA111206" s="271"/>
    </row>
    <row r="111207" spans="27:27">
      <c r="AA111207" s="271"/>
    </row>
    <row r="111208" spans="27:27">
      <c r="AA111208" s="271"/>
    </row>
    <row r="111209" spans="27:27">
      <c r="AA111209" s="271"/>
    </row>
    <row r="111210" spans="27:27">
      <c r="AA111210" s="271"/>
    </row>
    <row r="111211" spans="27:27">
      <c r="AA111211" s="271"/>
    </row>
    <row r="111212" spans="27:27">
      <c r="AA111212" s="271"/>
    </row>
    <row r="111213" spans="27:27">
      <c r="AA111213" s="271"/>
    </row>
    <row r="111214" spans="27:27">
      <c r="AA111214" s="271"/>
    </row>
    <row r="111215" spans="27:27">
      <c r="AA111215" s="271"/>
    </row>
    <row r="111216" spans="27:27">
      <c r="AA111216" s="271"/>
    </row>
    <row r="111217" spans="27:27">
      <c r="AA111217" s="271"/>
    </row>
    <row r="111218" spans="27:27">
      <c r="AA111218" s="271"/>
    </row>
    <row r="111219" spans="27:27">
      <c r="AA111219" s="271"/>
    </row>
    <row r="111220" spans="27:27">
      <c r="AA111220" s="271"/>
    </row>
    <row r="111221" spans="27:27">
      <c r="AA111221" s="271"/>
    </row>
    <row r="111222" spans="27:27">
      <c r="AA111222" s="271"/>
    </row>
    <row r="111223" spans="27:27">
      <c r="AA111223" s="271"/>
    </row>
    <row r="111224" spans="27:27">
      <c r="AA111224" s="271"/>
    </row>
    <row r="111225" spans="27:27">
      <c r="AA111225" s="271"/>
    </row>
    <row r="111226" spans="27:27">
      <c r="AA111226" s="271"/>
    </row>
    <row r="111227" spans="27:27">
      <c r="AA111227" s="271"/>
    </row>
    <row r="111228" spans="27:27">
      <c r="AA111228" s="271"/>
    </row>
    <row r="111229" spans="27:27">
      <c r="AA111229" s="271"/>
    </row>
    <row r="111230" spans="27:27">
      <c r="AA111230" s="271"/>
    </row>
    <row r="111231" spans="27:27">
      <c r="AA111231" s="271"/>
    </row>
    <row r="111232" spans="27:27">
      <c r="AA111232" s="271"/>
    </row>
    <row r="111233" spans="27:27">
      <c r="AA111233" s="271"/>
    </row>
    <row r="111234" spans="27:27">
      <c r="AA111234" s="271"/>
    </row>
    <row r="111235" spans="27:27">
      <c r="AA111235" s="271"/>
    </row>
    <row r="111236" spans="27:27">
      <c r="AA111236" s="271"/>
    </row>
    <row r="111237" spans="27:27">
      <c r="AA111237" s="271"/>
    </row>
    <row r="111238" spans="27:27">
      <c r="AA111238" s="271"/>
    </row>
    <row r="111239" spans="27:27">
      <c r="AA111239" s="271"/>
    </row>
    <row r="111240" spans="27:27">
      <c r="AA111240" s="271"/>
    </row>
    <row r="111241" spans="27:27">
      <c r="AA111241" s="271"/>
    </row>
    <row r="111242" spans="27:27">
      <c r="AA111242" s="271"/>
    </row>
    <row r="111243" spans="27:27">
      <c r="AA111243" s="271"/>
    </row>
    <row r="111244" spans="27:27">
      <c r="AA111244" s="271"/>
    </row>
    <row r="111245" spans="27:27">
      <c r="AA111245" s="271"/>
    </row>
    <row r="111246" spans="27:27">
      <c r="AA111246" s="271"/>
    </row>
    <row r="111247" spans="27:27">
      <c r="AA111247" s="271"/>
    </row>
    <row r="111248" spans="27:27">
      <c r="AA111248" s="271"/>
    </row>
    <row r="111249" spans="27:27">
      <c r="AA111249" s="271"/>
    </row>
    <row r="111250" spans="27:27">
      <c r="AA111250" s="271"/>
    </row>
    <row r="111251" spans="27:27">
      <c r="AA111251" s="271"/>
    </row>
    <row r="111252" spans="27:27">
      <c r="AA111252" s="271"/>
    </row>
    <row r="111253" spans="27:27">
      <c r="AA111253" s="271"/>
    </row>
    <row r="111254" spans="27:27">
      <c r="AA111254" s="271"/>
    </row>
    <row r="111255" spans="27:27">
      <c r="AA111255" s="271"/>
    </row>
    <row r="111256" spans="27:27">
      <c r="AA111256" s="271"/>
    </row>
    <row r="111257" spans="27:27">
      <c r="AA111257" s="271"/>
    </row>
    <row r="111258" spans="27:27">
      <c r="AA111258" s="271"/>
    </row>
    <row r="111259" spans="27:27">
      <c r="AA111259" s="271"/>
    </row>
    <row r="111260" spans="27:27">
      <c r="AA111260" s="271"/>
    </row>
    <row r="111261" spans="27:27">
      <c r="AA111261" s="271"/>
    </row>
    <row r="111262" spans="27:27">
      <c r="AA111262" s="271"/>
    </row>
    <row r="111263" spans="27:27">
      <c r="AA111263" s="271"/>
    </row>
    <row r="111264" spans="27:27">
      <c r="AA111264" s="271"/>
    </row>
    <row r="111265" spans="27:27">
      <c r="AA111265" s="271"/>
    </row>
    <row r="111266" spans="27:27">
      <c r="AA111266" s="271"/>
    </row>
    <row r="111267" spans="27:27">
      <c r="AA111267" s="271"/>
    </row>
    <row r="111268" spans="27:27">
      <c r="AA111268" s="271"/>
    </row>
    <row r="111269" spans="27:27">
      <c r="AA111269" s="271"/>
    </row>
    <row r="111270" spans="27:27">
      <c r="AA111270" s="271"/>
    </row>
    <row r="111271" spans="27:27">
      <c r="AA111271" s="271"/>
    </row>
    <row r="111272" spans="27:27">
      <c r="AA111272" s="271"/>
    </row>
    <row r="111273" spans="27:27">
      <c r="AA111273" s="271"/>
    </row>
    <row r="111274" spans="27:27">
      <c r="AA111274" s="271"/>
    </row>
    <row r="111275" spans="27:27">
      <c r="AA111275" s="271"/>
    </row>
    <row r="111276" spans="27:27">
      <c r="AA111276" s="271"/>
    </row>
    <row r="111277" spans="27:27">
      <c r="AA111277" s="271"/>
    </row>
    <row r="111278" spans="27:27">
      <c r="AA111278" s="271"/>
    </row>
    <row r="111279" spans="27:27">
      <c r="AA111279" s="271"/>
    </row>
    <row r="111280" spans="27:27">
      <c r="AA111280" s="271"/>
    </row>
    <row r="111281" spans="27:27">
      <c r="AA111281" s="271"/>
    </row>
    <row r="111282" spans="27:27">
      <c r="AA111282" s="271"/>
    </row>
    <row r="111283" spans="27:27">
      <c r="AA111283" s="271"/>
    </row>
    <row r="111284" spans="27:27">
      <c r="AA111284" s="271"/>
    </row>
    <row r="111285" spans="27:27">
      <c r="AA111285" s="271"/>
    </row>
    <row r="111286" spans="27:27">
      <c r="AA111286" s="271"/>
    </row>
    <row r="111287" spans="27:27">
      <c r="AA111287" s="271"/>
    </row>
    <row r="111288" spans="27:27">
      <c r="AA111288" s="271"/>
    </row>
    <row r="111289" spans="27:27">
      <c r="AA111289" s="271"/>
    </row>
    <row r="111290" spans="27:27">
      <c r="AA111290" s="271"/>
    </row>
    <row r="111291" spans="27:27">
      <c r="AA111291" s="271"/>
    </row>
    <row r="111292" spans="27:27">
      <c r="AA111292" s="271"/>
    </row>
    <row r="111293" spans="27:27">
      <c r="AA111293" s="271"/>
    </row>
    <row r="111294" spans="27:27">
      <c r="AA111294" s="271"/>
    </row>
    <row r="111295" spans="27:27">
      <c r="AA111295" s="271"/>
    </row>
    <row r="111296" spans="27:27">
      <c r="AA111296" s="271"/>
    </row>
    <row r="111297" spans="27:27">
      <c r="AA111297" s="271"/>
    </row>
    <row r="111298" spans="27:27">
      <c r="AA111298" s="271"/>
    </row>
    <row r="111299" spans="27:27">
      <c r="AA111299" s="271"/>
    </row>
    <row r="111300" spans="27:27">
      <c r="AA111300" s="271"/>
    </row>
    <row r="111301" spans="27:27">
      <c r="AA111301" s="271"/>
    </row>
    <row r="111302" spans="27:27">
      <c r="AA111302" s="271"/>
    </row>
    <row r="111303" spans="27:27">
      <c r="AA111303" s="271"/>
    </row>
    <row r="111304" spans="27:27">
      <c r="AA111304" s="271"/>
    </row>
    <row r="111305" spans="27:27">
      <c r="AA111305" s="271"/>
    </row>
    <row r="111306" spans="27:27">
      <c r="AA111306" s="271"/>
    </row>
    <row r="111307" spans="27:27">
      <c r="AA111307" s="271"/>
    </row>
    <row r="111308" spans="27:27">
      <c r="AA111308" s="271"/>
    </row>
    <row r="111309" spans="27:27">
      <c r="AA111309" s="271"/>
    </row>
    <row r="111310" spans="27:27">
      <c r="AA111310" s="271"/>
    </row>
    <row r="111311" spans="27:27">
      <c r="AA111311" s="271"/>
    </row>
    <row r="111312" spans="27:27">
      <c r="AA111312" s="271"/>
    </row>
    <row r="111313" spans="27:27">
      <c r="AA111313" s="271"/>
    </row>
    <row r="111314" spans="27:27">
      <c r="AA111314" s="271"/>
    </row>
    <row r="111315" spans="27:27">
      <c r="AA111315" s="271"/>
    </row>
    <row r="111316" spans="27:27">
      <c r="AA111316" s="271"/>
    </row>
    <row r="111317" spans="27:27">
      <c r="AA111317" s="271"/>
    </row>
    <row r="111318" spans="27:27">
      <c r="AA111318" s="271"/>
    </row>
    <row r="111319" spans="27:27">
      <c r="AA111319" s="271"/>
    </row>
    <row r="111320" spans="27:27">
      <c r="AA111320" s="271"/>
    </row>
    <row r="111321" spans="27:27">
      <c r="AA111321" s="271"/>
    </row>
    <row r="111322" spans="27:27">
      <c r="AA111322" s="271"/>
    </row>
    <row r="111323" spans="27:27">
      <c r="AA111323" s="271"/>
    </row>
    <row r="111324" spans="27:27">
      <c r="AA111324" s="271"/>
    </row>
    <row r="111325" spans="27:27">
      <c r="AA111325" s="271"/>
    </row>
    <row r="111326" spans="27:27">
      <c r="AA111326" s="271"/>
    </row>
    <row r="111327" spans="27:27">
      <c r="AA111327" s="271"/>
    </row>
    <row r="111328" spans="27:27">
      <c r="AA111328" s="271"/>
    </row>
    <row r="111329" spans="27:27">
      <c r="AA111329" s="271"/>
    </row>
    <row r="111330" spans="27:27">
      <c r="AA111330" s="271"/>
    </row>
    <row r="111331" spans="27:27">
      <c r="AA111331" s="271"/>
    </row>
    <row r="111332" spans="27:27">
      <c r="AA111332" s="271"/>
    </row>
    <row r="111333" spans="27:27">
      <c r="AA111333" s="271"/>
    </row>
    <row r="111334" spans="27:27">
      <c r="AA111334" s="271"/>
    </row>
    <row r="111335" spans="27:27">
      <c r="AA111335" s="271"/>
    </row>
    <row r="111336" spans="27:27">
      <c r="AA111336" s="271"/>
    </row>
    <row r="111337" spans="27:27">
      <c r="AA111337" s="271"/>
    </row>
    <row r="111338" spans="27:27">
      <c r="AA111338" s="271"/>
    </row>
    <row r="111339" spans="27:27">
      <c r="AA111339" s="271"/>
    </row>
    <row r="111340" spans="27:27">
      <c r="AA111340" s="271"/>
    </row>
    <row r="111341" spans="27:27">
      <c r="AA111341" s="271"/>
    </row>
    <row r="111342" spans="27:27">
      <c r="AA111342" s="271"/>
    </row>
    <row r="111343" spans="27:27">
      <c r="AA111343" s="271"/>
    </row>
    <row r="111344" spans="27:27">
      <c r="AA111344" s="271"/>
    </row>
    <row r="111345" spans="27:27">
      <c r="AA111345" s="271"/>
    </row>
    <row r="111346" spans="27:27">
      <c r="AA111346" s="271"/>
    </row>
    <row r="111347" spans="27:27">
      <c r="AA111347" s="271"/>
    </row>
    <row r="111348" spans="27:27">
      <c r="AA111348" s="271"/>
    </row>
    <row r="111349" spans="27:27">
      <c r="AA111349" s="271"/>
    </row>
    <row r="111350" spans="27:27">
      <c r="AA111350" s="271"/>
    </row>
    <row r="111351" spans="27:27">
      <c r="AA111351" s="271"/>
    </row>
    <row r="111352" spans="27:27">
      <c r="AA111352" s="271"/>
    </row>
    <row r="111353" spans="27:27">
      <c r="AA111353" s="271"/>
    </row>
    <row r="111354" spans="27:27">
      <c r="AA111354" s="271"/>
    </row>
    <row r="111355" spans="27:27">
      <c r="AA111355" s="271"/>
    </row>
    <row r="111356" spans="27:27">
      <c r="AA111356" s="271"/>
    </row>
    <row r="111357" spans="27:27">
      <c r="AA111357" s="271"/>
    </row>
    <row r="111358" spans="27:27">
      <c r="AA111358" s="271"/>
    </row>
    <row r="111359" spans="27:27">
      <c r="AA111359" s="271"/>
    </row>
    <row r="111360" spans="27:27">
      <c r="AA111360" s="271"/>
    </row>
    <row r="111361" spans="27:27">
      <c r="AA111361" s="271"/>
    </row>
    <row r="111362" spans="27:27">
      <c r="AA111362" s="271"/>
    </row>
    <row r="111363" spans="27:27">
      <c r="AA111363" s="271"/>
    </row>
    <row r="111364" spans="27:27">
      <c r="AA111364" s="271"/>
    </row>
    <row r="111365" spans="27:27">
      <c r="AA111365" s="271"/>
    </row>
    <row r="111366" spans="27:27">
      <c r="AA111366" s="271"/>
    </row>
    <row r="111367" spans="27:27">
      <c r="AA111367" s="271"/>
    </row>
    <row r="111368" spans="27:27">
      <c r="AA111368" s="271"/>
    </row>
    <row r="111369" spans="27:27">
      <c r="AA111369" s="271"/>
    </row>
    <row r="111370" spans="27:27">
      <c r="AA111370" s="271"/>
    </row>
    <row r="111371" spans="27:27">
      <c r="AA111371" s="271"/>
    </row>
    <row r="111372" spans="27:27">
      <c r="AA111372" s="271"/>
    </row>
    <row r="111373" spans="27:27">
      <c r="AA111373" s="271"/>
    </row>
    <row r="111374" spans="27:27">
      <c r="AA111374" s="271"/>
    </row>
    <row r="111375" spans="27:27">
      <c r="AA111375" s="271"/>
    </row>
    <row r="111376" spans="27:27">
      <c r="AA111376" s="271"/>
    </row>
    <row r="111377" spans="27:27">
      <c r="AA111377" s="271"/>
    </row>
    <row r="111378" spans="27:27">
      <c r="AA111378" s="271"/>
    </row>
    <row r="111379" spans="27:27">
      <c r="AA111379" s="271"/>
    </row>
    <row r="111380" spans="27:27">
      <c r="AA111380" s="271"/>
    </row>
    <row r="111381" spans="27:27">
      <c r="AA111381" s="271"/>
    </row>
    <row r="111382" spans="27:27">
      <c r="AA111382" s="271"/>
    </row>
    <row r="111383" spans="27:27">
      <c r="AA111383" s="271"/>
    </row>
    <row r="111384" spans="27:27">
      <c r="AA111384" s="271"/>
    </row>
    <row r="111385" spans="27:27">
      <c r="AA111385" s="271"/>
    </row>
    <row r="111386" spans="27:27">
      <c r="AA111386" s="271"/>
    </row>
    <row r="111387" spans="27:27">
      <c r="AA111387" s="271"/>
    </row>
    <row r="111388" spans="27:27">
      <c r="AA111388" s="271"/>
    </row>
    <row r="111389" spans="27:27">
      <c r="AA111389" s="271"/>
    </row>
    <row r="111390" spans="27:27">
      <c r="AA111390" s="271"/>
    </row>
    <row r="111391" spans="27:27">
      <c r="AA111391" s="271"/>
    </row>
    <row r="111392" spans="27:27">
      <c r="AA111392" s="271"/>
    </row>
    <row r="111393" spans="27:27">
      <c r="AA111393" s="271"/>
    </row>
    <row r="111394" spans="27:27">
      <c r="AA111394" s="271"/>
    </row>
    <row r="111395" spans="27:27">
      <c r="AA111395" s="271"/>
    </row>
    <row r="111396" spans="27:27">
      <c r="AA111396" s="271"/>
    </row>
    <row r="111397" spans="27:27">
      <c r="AA111397" s="271"/>
    </row>
    <row r="111398" spans="27:27">
      <c r="AA111398" s="271"/>
    </row>
    <row r="111399" spans="27:27">
      <c r="AA111399" s="271"/>
    </row>
    <row r="111400" spans="27:27">
      <c r="AA111400" s="271"/>
    </row>
    <row r="111401" spans="27:27">
      <c r="AA111401" s="271"/>
    </row>
    <row r="111402" spans="27:27">
      <c r="AA111402" s="271"/>
    </row>
    <row r="111403" spans="27:27">
      <c r="AA111403" s="271"/>
    </row>
    <row r="111404" spans="27:27">
      <c r="AA111404" s="271"/>
    </row>
    <row r="111405" spans="27:27">
      <c r="AA111405" s="271"/>
    </row>
    <row r="111406" spans="27:27">
      <c r="AA111406" s="271"/>
    </row>
    <row r="111407" spans="27:27">
      <c r="AA111407" s="271"/>
    </row>
    <row r="111408" spans="27:27">
      <c r="AA111408" s="271"/>
    </row>
    <row r="111409" spans="27:27">
      <c r="AA111409" s="271"/>
    </row>
    <row r="111410" spans="27:27">
      <c r="AA111410" s="271"/>
    </row>
    <row r="111411" spans="27:27">
      <c r="AA111411" s="271"/>
    </row>
    <row r="111412" spans="27:27">
      <c r="AA111412" s="271"/>
    </row>
    <row r="111413" spans="27:27">
      <c r="AA111413" s="271"/>
    </row>
    <row r="111414" spans="27:27">
      <c r="AA111414" s="271"/>
    </row>
    <row r="111415" spans="27:27">
      <c r="AA111415" s="271"/>
    </row>
    <row r="111416" spans="27:27">
      <c r="AA111416" s="271"/>
    </row>
    <row r="111417" spans="27:27">
      <c r="AA111417" s="271"/>
    </row>
    <row r="111418" spans="27:27">
      <c r="AA111418" s="271"/>
    </row>
    <row r="111419" spans="27:27">
      <c r="AA111419" s="271"/>
    </row>
    <row r="111420" spans="27:27">
      <c r="AA111420" s="271"/>
    </row>
    <row r="111421" spans="27:27">
      <c r="AA111421" s="271"/>
    </row>
    <row r="111422" spans="27:27">
      <c r="AA111422" s="271"/>
    </row>
    <row r="111423" spans="27:27">
      <c r="AA111423" s="271"/>
    </row>
    <row r="111424" spans="27:27">
      <c r="AA111424" s="271"/>
    </row>
    <row r="111425" spans="27:27">
      <c r="AA111425" s="271"/>
    </row>
    <row r="111426" spans="27:27">
      <c r="AA111426" s="271"/>
    </row>
    <row r="111427" spans="27:27">
      <c r="AA111427" s="271"/>
    </row>
    <row r="111428" spans="27:27">
      <c r="AA111428" s="271"/>
    </row>
    <row r="111429" spans="27:27">
      <c r="AA111429" s="271"/>
    </row>
    <row r="111430" spans="27:27">
      <c r="AA111430" s="271"/>
    </row>
    <row r="111431" spans="27:27">
      <c r="AA111431" s="271"/>
    </row>
    <row r="111432" spans="27:27">
      <c r="AA111432" s="271"/>
    </row>
    <row r="111433" spans="27:27">
      <c r="AA111433" s="271"/>
    </row>
    <row r="111434" spans="27:27">
      <c r="AA111434" s="271"/>
    </row>
    <row r="111435" spans="27:27">
      <c r="AA111435" s="271"/>
    </row>
    <row r="111436" spans="27:27">
      <c r="AA111436" s="271"/>
    </row>
    <row r="111437" spans="27:27">
      <c r="AA111437" s="271"/>
    </row>
    <row r="111438" spans="27:27">
      <c r="AA111438" s="271"/>
    </row>
    <row r="111439" spans="27:27">
      <c r="AA111439" s="271"/>
    </row>
    <row r="111440" spans="27:27">
      <c r="AA111440" s="271"/>
    </row>
    <row r="111441" spans="27:27">
      <c r="AA111441" s="271"/>
    </row>
    <row r="111442" spans="27:27">
      <c r="AA111442" s="271"/>
    </row>
    <row r="111443" spans="27:27">
      <c r="AA111443" s="271"/>
    </row>
    <row r="111444" spans="27:27">
      <c r="AA111444" s="271"/>
    </row>
    <row r="111445" spans="27:27">
      <c r="AA111445" s="271"/>
    </row>
    <row r="111446" spans="27:27">
      <c r="AA111446" s="271"/>
    </row>
    <row r="111447" spans="27:27">
      <c r="AA111447" s="271"/>
    </row>
    <row r="111448" spans="27:27">
      <c r="AA111448" s="271"/>
    </row>
    <row r="111449" spans="27:27">
      <c r="AA111449" s="271"/>
    </row>
    <row r="111450" spans="27:27">
      <c r="AA111450" s="271"/>
    </row>
    <row r="111451" spans="27:27">
      <c r="AA111451" s="271"/>
    </row>
    <row r="111452" spans="27:27">
      <c r="AA111452" s="271"/>
    </row>
    <row r="111453" spans="27:27">
      <c r="AA111453" s="271"/>
    </row>
    <row r="111454" spans="27:27">
      <c r="AA111454" s="271"/>
    </row>
    <row r="111455" spans="27:27">
      <c r="AA111455" s="271"/>
    </row>
    <row r="111456" spans="27:27">
      <c r="AA111456" s="271"/>
    </row>
    <row r="111457" spans="27:27">
      <c r="AA111457" s="271"/>
    </row>
    <row r="111458" spans="27:27">
      <c r="AA111458" s="271"/>
    </row>
    <row r="111459" spans="27:27">
      <c r="AA111459" s="271"/>
    </row>
    <row r="111460" spans="27:27">
      <c r="AA111460" s="271"/>
    </row>
    <row r="111461" spans="27:27">
      <c r="AA111461" s="271"/>
    </row>
    <row r="111462" spans="27:27">
      <c r="AA111462" s="271"/>
    </row>
    <row r="111463" spans="27:27">
      <c r="AA111463" s="271"/>
    </row>
    <row r="111464" spans="27:27">
      <c r="AA111464" s="271"/>
    </row>
    <row r="111465" spans="27:27">
      <c r="AA111465" s="271"/>
    </row>
    <row r="111466" spans="27:27">
      <c r="AA111466" s="271"/>
    </row>
    <row r="111467" spans="27:27">
      <c r="AA111467" s="271"/>
    </row>
    <row r="111468" spans="27:27">
      <c r="AA111468" s="271"/>
    </row>
    <row r="111469" spans="27:27">
      <c r="AA111469" s="271"/>
    </row>
    <row r="111470" spans="27:27">
      <c r="AA111470" s="271"/>
    </row>
    <row r="111471" spans="27:27">
      <c r="AA111471" s="271"/>
    </row>
    <row r="111472" spans="27:27">
      <c r="AA111472" s="271"/>
    </row>
    <row r="111473" spans="27:27">
      <c r="AA111473" s="271"/>
    </row>
    <row r="111474" spans="27:27">
      <c r="AA111474" s="271"/>
    </row>
    <row r="111475" spans="27:27">
      <c r="AA111475" s="271"/>
    </row>
    <row r="111476" spans="27:27">
      <c r="AA111476" s="271"/>
    </row>
    <row r="111477" spans="27:27">
      <c r="AA111477" s="271"/>
    </row>
    <row r="111478" spans="27:27">
      <c r="AA111478" s="271"/>
    </row>
    <row r="111479" spans="27:27">
      <c r="AA111479" s="271"/>
    </row>
    <row r="111480" spans="27:27">
      <c r="AA111480" s="271"/>
    </row>
    <row r="111481" spans="27:27">
      <c r="AA111481" s="271"/>
    </row>
    <row r="111482" spans="27:27">
      <c r="AA111482" s="271"/>
    </row>
    <row r="111483" spans="27:27">
      <c r="AA111483" s="271"/>
    </row>
    <row r="111484" spans="27:27">
      <c r="AA111484" s="271"/>
    </row>
    <row r="111485" spans="27:27">
      <c r="AA111485" s="271"/>
    </row>
    <row r="111486" spans="27:27">
      <c r="AA111486" s="271"/>
    </row>
    <row r="111487" spans="27:27">
      <c r="AA111487" s="271"/>
    </row>
    <row r="111488" spans="27:27">
      <c r="AA111488" s="271"/>
    </row>
    <row r="111489" spans="27:27">
      <c r="AA111489" s="271"/>
    </row>
    <row r="111490" spans="27:27">
      <c r="AA111490" s="271"/>
    </row>
    <row r="111491" spans="27:27">
      <c r="AA111491" s="271"/>
    </row>
    <row r="111492" spans="27:27">
      <c r="AA111492" s="271"/>
    </row>
    <row r="111493" spans="27:27">
      <c r="AA111493" s="271"/>
    </row>
    <row r="111494" spans="27:27">
      <c r="AA111494" s="271"/>
    </row>
    <row r="111495" spans="27:27">
      <c r="AA111495" s="271"/>
    </row>
    <row r="111496" spans="27:27">
      <c r="AA111496" s="271"/>
    </row>
    <row r="111497" spans="27:27">
      <c r="AA111497" s="271"/>
    </row>
    <row r="111498" spans="27:27">
      <c r="AA111498" s="271"/>
    </row>
    <row r="111499" spans="27:27">
      <c r="AA111499" s="271"/>
    </row>
    <row r="111500" spans="27:27">
      <c r="AA111500" s="271"/>
    </row>
    <row r="111501" spans="27:27">
      <c r="AA111501" s="271"/>
    </row>
    <row r="111502" spans="27:27">
      <c r="AA111502" s="271"/>
    </row>
    <row r="111503" spans="27:27">
      <c r="AA111503" s="271"/>
    </row>
    <row r="111504" spans="27:27">
      <c r="AA111504" s="271"/>
    </row>
    <row r="111505" spans="27:27">
      <c r="AA111505" s="271"/>
    </row>
    <row r="111506" spans="27:27">
      <c r="AA111506" s="271"/>
    </row>
    <row r="111507" spans="27:27">
      <c r="AA111507" s="271"/>
    </row>
    <row r="111508" spans="27:27">
      <c r="AA111508" s="271"/>
    </row>
    <row r="111509" spans="27:27">
      <c r="AA111509" s="271"/>
    </row>
    <row r="111510" spans="27:27">
      <c r="AA111510" s="271"/>
    </row>
    <row r="111511" spans="27:27">
      <c r="AA111511" s="271"/>
    </row>
    <row r="111512" spans="27:27">
      <c r="AA111512" s="271"/>
    </row>
    <row r="111513" spans="27:27">
      <c r="AA111513" s="271"/>
    </row>
    <row r="111514" spans="27:27">
      <c r="AA111514" s="271"/>
    </row>
    <row r="111515" spans="27:27">
      <c r="AA111515" s="271"/>
    </row>
    <row r="111516" spans="27:27">
      <c r="AA111516" s="271"/>
    </row>
    <row r="111517" spans="27:27">
      <c r="AA111517" s="271"/>
    </row>
    <row r="111518" spans="27:27">
      <c r="AA111518" s="271"/>
    </row>
    <row r="111519" spans="27:27">
      <c r="AA111519" s="271"/>
    </row>
    <row r="111520" spans="27:27">
      <c r="AA111520" s="271"/>
    </row>
    <row r="111521" spans="27:27">
      <c r="AA111521" s="271"/>
    </row>
    <row r="111522" spans="27:27">
      <c r="AA111522" s="271"/>
    </row>
    <row r="111523" spans="27:27">
      <c r="AA111523" s="271"/>
    </row>
    <row r="111524" spans="27:27">
      <c r="AA111524" s="271"/>
    </row>
    <row r="111525" spans="27:27">
      <c r="AA111525" s="271"/>
    </row>
    <row r="111526" spans="27:27">
      <c r="AA111526" s="271"/>
    </row>
    <row r="111527" spans="27:27">
      <c r="AA111527" s="271"/>
    </row>
    <row r="111528" spans="27:27">
      <c r="AA111528" s="271"/>
    </row>
    <row r="111529" spans="27:27">
      <c r="AA111529" s="271"/>
    </row>
    <row r="111530" spans="27:27">
      <c r="AA111530" s="271"/>
    </row>
    <row r="111531" spans="27:27">
      <c r="AA111531" s="271"/>
    </row>
    <row r="111532" spans="27:27">
      <c r="AA111532" s="271"/>
    </row>
    <row r="111533" spans="27:27">
      <c r="AA111533" s="271"/>
    </row>
    <row r="111534" spans="27:27">
      <c r="AA111534" s="271"/>
    </row>
    <row r="111535" spans="27:27">
      <c r="AA111535" s="271"/>
    </row>
    <row r="111536" spans="27:27">
      <c r="AA111536" s="271"/>
    </row>
    <row r="111537" spans="27:27">
      <c r="AA111537" s="271"/>
    </row>
    <row r="111538" spans="27:27">
      <c r="AA111538" s="271"/>
    </row>
    <row r="111539" spans="27:27">
      <c r="AA111539" s="271"/>
    </row>
    <row r="111540" spans="27:27">
      <c r="AA111540" s="271"/>
    </row>
    <row r="111541" spans="27:27">
      <c r="AA111541" s="271"/>
    </row>
    <row r="111542" spans="27:27">
      <c r="AA111542" s="271"/>
    </row>
    <row r="111543" spans="27:27">
      <c r="AA111543" s="271"/>
    </row>
    <row r="111544" spans="27:27">
      <c r="AA111544" s="271"/>
    </row>
    <row r="111545" spans="27:27">
      <c r="AA111545" s="271"/>
    </row>
    <row r="111546" spans="27:27">
      <c r="AA111546" s="271"/>
    </row>
    <row r="111547" spans="27:27">
      <c r="AA111547" s="271"/>
    </row>
    <row r="111548" spans="27:27">
      <c r="AA111548" s="271"/>
    </row>
    <row r="111549" spans="27:27">
      <c r="AA111549" s="271"/>
    </row>
    <row r="111550" spans="27:27">
      <c r="AA111550" s="271"/>
    </row>
    <row r="111551" spans="27:27">
      <c r="AA111551" s="271"/>
    </row>
    <row r="111552" spans="27:27">
      <c r="AA111552" s="271"/>
    </row>
    <row r="111553" spans="27:27">
      <c r="AA111553" s="271"/>
    </row>
    <row r="111554" spans="27:27">
      <c r="AA111554" s="271"/>
    </row>
    <row r="111555" spans="27:27">
      <c r="AA111555" s="271"/>
    </row>
    <row r="111556" spans="27:27">
      <c r="AA111556" s="271"/>
    </row>
    <row r="111557" spans="27:27">
      <c r="AA111557" s="271"/>
    </row>
    <row r="111558" spans="27:27">
      <c r="AA111558" s="271"/>
    </row>
    <row r="111559" spans="27:27">
      <c r="AA111559" s="271"/>
    </row>
    <row r="111560" spans="27:27">
      <c r="AA111560" s="271"/>
    </row>
    <row r="111561" spans="27:27">
      <c r="AA111561" s="271"/>
    </row>
    <row r="111562" spans="27:27">
      <c r="AA111562" s="271"/>
    </row>
    <row r="111563" spans="27:27">
      <c r="AA111563" s="271"/>
    </row>
    <row r="111564" spans="27:27">
      <c r="AA111564" s="271"/>
    </row>
    <row r="111565" spans="27:27">
      <c r="AA111565" s="271"/>
    </row>
    <row r="111566" spans="27:27">
      <c r="AA111566" s="271"/>
    </row>
    <row r="111567" spans="27:27">
      <c r="AA111567" s="271"/>
    </row>
    <row r="111568" spans="27:27">
      <c r="AA111568" s="271"/>
    </row>
    <row r="111569" spans="27:27">
      <c r="AA111569" s="271"/>
    </row>
    <row r="111570" spans="27:27">
      <c r="AA111570" s="271"/>
    </row>
    <row r="111571" spans="27:27">
      <c r="AA111571" s="271"/>
    </row>
    <row r="111572" spans="27:27">
      <c r="AA111572" s="271"/>
    </row>
    <row r="111573" spans="27:27">
      <c r="AA111573" s="271"/>
    </row>
    <row r="111574" spans="27:27">
      <c r="AA111574" s="271"/>
    </row>
    <row r="111575" spans="27:27">
      <c r="AA111575" s="271"/>
    </row>
    <row r="111576" spans="27:27">
      <c r="AA111576" s="271"/>
    </row>
    <row r="111577" spans="27:27">
      <c r="AA111577" s="271"/>
    </row>
    <row r="111578" spans="27:27">
      <c r="AA111578" s="271"/>
    </row>
    <row r="111579" spans="27:27">
      <c r="AA111579" s="271"/>
    </row>
    <row r="111580" spans="27:27">
      <c r="AA111580" s="271"/>
    </row>
    <row r="111581" spans="27:27">
      <c r="AA111581" s="271"/>
    </row>
    <row r="111582" spans="27:27">
      <c r="AA111582" s="271"/>
    </row>
    <row r="111583" spans="27:27">
      <c r="AA111583" s="271"/>
    </row>
    <row r="111584" spans="27:27">
      <c r="AA111584" s="271"/>
    </row>
    <row r="111585" spans="27:27">
      <c r="AA111585" s="271"/>
    </row>
    <row r="111586" spans="27:27">
      <c r="AA111586" s="271"/>
    </row>
    <row r="111587" spans="27:27">
      <c r="AA111587" s="271"/>
    </row>
    <row r="111588" spans="27:27">
      <c r="AA111588" s="271"/>
    </row>
    <row r="111589" spans="27:27">
      <c r="AA111589" s="271"/>
    </row>
    <row r="111590" spans="27:27">
      <c r="AA111590" s="271"/>
    </row>
    <row r="111591" spans="27:27">
      <c r="AA111591" s="271"/>
    </row>
    <row r="111592" spans="27:27">
      <c r="AA111592" s="271"/>
    </row>
    <row r="111593" spans="27:27">
      <c r="AA111593" s="271"/>
    </row>
    <row r="111594" spans="27:27">
      <c r="AA111594" s="271"/>
    </row>
    <row r="111595" spans="27:27">
      <c r="AA111595" s="271"/>
    </row>
    <row r="111596" spans="27:27">
      <c r="AA111596" s="271"/>
    </row>
    <row r="111597" spans="27:27">
      <c r="AA111597" s="271"/>
    </row>
    <row r="111598" spans="27:27">
      <c r="AA111598" s="271"/>
    </row>
    <row r="111599" spans="27:27">
      <c r="AA111599" s="271"/>
    </row>
    <row r="111600" spans="27:27">
      <c r="AA111600" s="271"/>
    </row>
    <row r="111601" spans="27:27">
      <c r="AA111601" s="271"/>
    </row>
    <row r="111602" spans="27:27">
      <c r="AA111602" s="271"/>
    </row>
    <row r="111603" spans="27:27">
      <c r="AA111603" s="271"/>
    </row>
    <row r="111604" spans="27:27">
      <c r="AA111604" s="271"/>
    </row>
    <row r="111605" spans="27:27">
      <c r="AA111605" s="271"/>
    </row>
    <row r="111606" spans="27:27">
      <c r="AA111606" s="271"/>
    </row>
    <row r="111607" spans="27:27">
      <c r="AA111607" s="271"/>
    </row>
    <row r="111608" spans="27:27">
      <c r="AA111608" s="271"/>
    </row>
    <row r="111609" spans="27:27">
      <c r="AA111609" s="271"/>
    </row>
    <row r="111610" spans="27:27">
      <c r="AA111610" s="271"/>
    </row>
    <row r="111611" spans="27:27">
      <c r="AA111611" s="271"/>
    </row>
    <row r="111612" spans="27:27">
      <c r="AA111612" s="271"/>
    </row>
    <row r="111613" spans="27:27">
      <c r="AA111613" s="271"/>
    </row>
    <row r="111614" spans="27:27">
      <c r="AA111614" s="271"/>
    </row>
    <row r="111615" spans="27:27">
      <c r="AA111615" s="271"/>
    </row>
    <row r="111616" spans="27:27">
      <c r="AA111616" s="271"/>
    </row>
    <row r="111617" spans="27:27">
      <c r="AA111617" s="271"/>
    </row>
    <row r="111618" spans="27:27">
      <c r="AA111618" s="271"/>
    </row>
    <row r="111619" spans="27:27">
      <c r="AA111619" s="271"/>
    </row>
    <row r="111620" spans="27:27">
      <c r="AA111620" s="271"/>
    </row>
    <row r="111621" spans="27:27">
      <c r="AA111621" s="271"/>
    </row>
    <row r="111622" spans="27:27">
      <c r="AA111622" s="271"/>
    </row>
    <row r="111623" spans="27:27">
      <c r="AA111623" s="271"/>
    </row>
    <row r="111624" spans="27:27">
      <c r="AA111624" s="271"/>
    </row>
    <row r="111625" spans="27:27">
      <c r="AA111625" s="271"/>
    </row>
    <row r="111626" spans="27:27">
      <c r="AA111626" s="271"/>
    </row>
    <row r="111627" spans="27:27">
      <c r="AA111627" s="271"/>
    </row>
    <row r="111628" spans="27:27">
      <c r="AA111628" s="271"/>
    </row>
    <row r="111629" spans="27:27">
      <c r="AA111629" s="271"/>
    </row>
    <row r="111630" spans="27:27">
      <c r="AA111630" s="271"/>
    </row>
    <row r="111631" spans="27:27">
      <c r="AA111631" s="271"/>
    </row>
    <row r="111632" spans="27:27">
      <c r="AA111632" s="271"/>
    </row>
    <row r="111633" spans="27:27">
      <c r="AA111633" s="271"/>
    </row>
    <row r="111634" spans="27:27">
      <c r="AA111634" s="271"/>
    </row>
    <row r="111635" spans="27:27">
      <c r="AA111635" s="271"/>
    </row>
    <row r="111636" spans="27:27">
      <c r="AA111636" s="271"/>
    </row>
    <row r="111637" spans="27:27">
      <c r="AA111637" s="271"/>
    </row>
    <row r="111638" spans="27:27">
      <c r="AA111638" s="271"/>
    </row>
    <row r="111639" spans="27:27">
      <c r="AA111639" s="271"/>
    </row>
    <row r="111640" spans="27:27">
      <c r="AA111640" s="271"/>
    </row>
    <row r="111641" spans="27:27">
      <c r="AA111641" s="271"/>
    </row>
    <row r="111642" spans="27:27">
      <c r="AA111642" s="271"/>
    </row>
    <row r="111643" spans="27:27">
      <c r="AA111643" s="271"/>
    </row>
    <row r="111644" spans="27:27">
      <c r="AA111644" s="271"/>
    </row>
    <row r="111645" spans="27:27">
      <c r="AA111645" s="271"/>
    </row>
    <row r="111646" spans="27:27">
      <c r="AA111646" s="271"/>
    </row>
    <row r="111647" spans="27:27">
      <c r="AA111647" s="271"/>
    </row>
    <row r="111648" spans="27:27">
      <c r="AA111648" s="271"/>
    </row>
    <row r="111649" spans="27:27">
      <c r="AA111649" s="271"/>
    </row>
    <row r="111650" spans="27:27">
      <c r="AA111650" s="271"/>
    </row>
    <row r="111651" spans="27:27">
      <c r="AA111651" s="271"/>
    </row>
    <row r="111652" spans="27:27">
      <c r="AA111652" s="271"/>
    </row>
    <row r="111653" spans="27:27">
      <c r="AA111653" s="271"/>
    </row>
    <row r="111654" spans="27:27">
      <c r="AA111654" s="271"/>
    </row>
    <row r="111655" spans="27:27">
      <c r="AA111655" s="271"/>
    </row>
    <row r="111656" spans="27:27">
      <c r="AA111656" s="271"/>
    </row>
    <row r="111657" spans="27:27">
      <c r="AA111657" s="271"/>
    </row>
    <row r="111658" spans="27:27">
      <c r="AA111658" s="271"/>
    </row>
    <row r="111659" spans="27:27">
      <c r="AA111659" s="271"/>
    </row>
    <row r="111660" spans="27:27">
      <c r="AA111660" s="271"/>
    </row>
    <row r="111661" spans="27:27">
      <c r="AA111661" s="271"/>
    </row>
    <row r="111662" spans="27:27">
      <c r="AA111662" s="271"/>
    </row>
    <row r="111663" spans="27:27">
      <c r="AA111663" s="271"/>
    </row>
    <row r="111664" spans="27:27">
      <c r="AA111664" s="271"/>
    </row>
    <row r="111665" spans="27:27">
      <c r="AA111665" s="271"/>
    </row>
    <row r="111666" spans="27:27">
      <c r="AA111666" s="271"/>
    </row>
    <row r="111667" spans="27:27">
      <c r="AA111667" s="271"/>
    </row>
    <row r="111668" spans="27:27">
      <c r="AA111668" s="271"/>
    </row>
    <row r="111669" spans="27:27">
      <c r="AA111669" s="271"/>
    </row>
    <row r="111670" spans="27:27">
      <c r="AA111670" s="271"/>
    </row>
    <row r="111671" spans="27:27">
      <c r="AA111671" s="271"/>
    </row>
    <row r="111672" spans="27:27">
      <c r="AA111672" s="271"/>
    </row>
    <row r="111673" spans="27:27">
      <c r="AA111673" s="271"/>
    </row>
    <row r="111674" spans="27:27">
      <c r="AA111674" s="271"/>
    </row>
    <row r="111675" spans="27:27">
      <c r="AA111675" s="271"/>
    </row>
    <row r="111676" spans="27:27">
      <c r="AA111676" s="271"/>
    </row>
    <row r="111677" spans="27:27">
      <c r="AA111677" s="271"/>
    </row>
    <row r="111678" spans="27:27">
      <c r="AA111678" s="271"/>
    </row>
    <row r="111679" spans="27:27">
      <c r="AA111679" s="271"/>
    </row>
    <row r="111680" spans="27:27">
      <c r="AA111680" s="271"/>
    </row>
    <row r="111681" spans="27:27">
      <c r="AA111681" s="271"/>
    </row>
    <row r="111682" spans="27:27">
      <c r="AA111682" s="271"/>
    </row>
    <row r="111683" spans="27:27">
      <c r="AA111683" s="271"/>
    </row>
    <row r="111684" spans="27:27">
      <c r="AA111684" s="271"/>
    </row>
    <row r="111685" spans="27:27">
      <c r="AA111685" s="271"/>
    </row>
    <row r="111686" spans="27:27">
      <c r="AA111686" s="271"/>
    </row>
    <row r="111687" spans="27:27">
      <c r="AA111687" s="271"/>
    </row>
    <row r="111688" spans="27:27">
      <c r="AA111688" s="271"/>
    </row>
    <row r="111689" spans="27:27">
      <c r="AA111689" s="271"/>
    </row>
    <row r="111690" spans="27:27">
      <c r="AA111690" s="271"/>
    </row>
    <row r="111691" spans="27:27">
      <c r="AA111691" s="271"/>
    </row>
    <row r="111692" spans="27:27">
      <c r="AA111692" s="271"/>
    </row>
    <row r="111693" spans="27:27">
      <c r="AA111693" s="271"/>
    </row>
    <row r="111694" spans="27:27">
      <c r="AA111694" s="271"/>
    </row>
    <row r="111695" spans="27:27">
      <c r="AA111695" s="271"/>
    </row>
    <row r="111696" spans="27:27">
      <c r="AA111696" s="271"/>
    </row>
    <row r="111697" spans="27:27">
      <c r="AA111697" s="271"/>
    </row>
    <row r="111698" spans="27:27">
      <c r="AA111698" s="271"/>
    </row>
    <row r="111699" spans="27:27">
      <c r="AA111699" s="271"/>
    </row>
    <row r="111700" spans="27:27">
      <c r="AA111700" s="271"/>
    </row>
    <row r="111701" spans="27:27">
      <c r="AA111701" s="271"/>
    </row>
    <row r="111702" spans="27:27">
      <c r="AA111702" s="271"/>
    </row>
    <row r="111703" spans="27:27">
      <c r="AA111703" s="271"/>
    </row>
    <row r="111704" spans="27:27">
      <c r="AA111704" s="271"/>
    </row>
    <row r="111705" spans="27:27">
      <c r="AA111705" s="271"/>
    </row>
    <row r="111706" spans="27:27">
      <c r="AA111706" s="271"/>
    </row>
    <row r="111707" spans="27:27">
      <c r="AA111707" s="271"/>
    </row>
    <row r="111708" spans="27:27">
      <c r="AA111708" s="271"/>
    </row>
    <row r="111709" spans="27:27">
      <c r="AA111709" s="271"/>
    </row>
    <row r="111710" spans="27:27">
      <c r="AA111710" s="271"/>
    </row>
    <row r="111711" spans="27:27">
      <c r="AA111711" s="271"/>
    </row>
    <row r="111712" spans="27:27">
      <c r="AA111712" s="271"/>
    </row>
    <row r="111713" spans="27:27">
      <c r="AA111713" s="271"/>
    </row>
    <row r="111714" spans="27:27">
      <c r="AA111714" s="271"/>
    </row>
    <row r="111715" spans="27:27">
      <c r="AA111715" s="271"/>
    </row>
    <row r="111716" spans="27:27">
      <c r="AA111716" s="271"/>
    </row>
    <row r="111717" spans="27:27">
      <c r="AA111717" s="271"/>
    </row>
    <row r="111718" spans="27:27">
      <c r="AA111718" s="271"/>
    </row>
    <row r="111719" spans="27:27">
      <c r="AA111719" s="271"/>
    </row>
    <row r="111720" spans="27:27">
      <c r="AA111720" s="271"/>
    </row>
    <row r="111721" spans="27:27">
      <c r="AA111721" s="271"/>
    </row>
    <row r="111722" spans="27:27">
      <c r="AA111722" s="271"/>
    </row>
    <row r="111723" spans="27:27">
      <c r="AA111723" s="271"/>
    </row>
    <row r="111724" spans="27:27">
      <c r="AA111724" s="271"/>
    </row>
    <row r="111725" spans="27:27">
      <c r="AA111725" s="271"/>
    </row>
    <row r="111726" spans="27:27">
      <c r="AA111726" s="271"/>
    </row>
    <row r="111727" spans="27:27">
      <c r="AA111727" s="271"/>
    </row>
    <row r="111728" spans="27:27">
      <c r="AA111728" s="271"/>
    </row>
    <row r="111729" spans="27:27">
      <c r="AA111729" s="271"/>
    </row>
    <row r="111730" spans="27:27">
      <c r="AA111730" s="271"/>
    </row>
    <row r="111731" spans="27:27">
      <c r="AA111731" s="271"/>
    </row>
    <row r="111732" spans="27:27">
      <c r="AA111732" s="271"/>
    </row>
    <row r="111733" spans="27:27">
      <c r="AA111733" s="271"/>
    </row>
    <row r="111734" spans="27:27">
      <c r="AA111734" s="271"/>
    </row>
    <row r="111735" spans="27:27">
      <c r="AA111735" s="271"/>
    </row>
    <row r="111736" spans="27:27">
      <c r="AA111736" s="271"/>
    </row>
    <row r="111737" spans="27:27">
      <c r="AA111737" s="271"/>
    </row>
    <row r="111738" spans="27:27">
      <c r="AA111738" s="271"/>
    </row>
    <row r="111739" spans="27:27">
      <c r="AA111739" s="271"/>
    </row>
    <row r="111740" spans="27:27">
      <c r="AA111740" s="271"/>
    </row>
    <row r="111741" spans="27:27">
      <c r="AA111741" s="271"/>
    </row>
    <row r="111742" spans="27:27">
      <c r="AA111742" s="271"/>
    </row>
    <row r="111743" spans="27:27">
      <c r="AA111743" s="271"/>
    </row>
    <row r="111744" spans="27:27">
      <c r="AA111744" s="271"/>
    </row>
    <row r="111745" spans="27:27">
      <c r="AA111745" s="271"/>
    </row>
    <row r="111746" spans="27:27">
      <c r="AA111746" s="271"/>
    </row>
    <row r="111747" spans="27:27">
      <c r="AA111747" s="271"/>
    </row>
    <row r="111748" spans="27:27">
      <c r="AA111748" s="271"/>
    </row>
    <row r="111749" spans="27:27">
      <c r="AA111749" s="271"/>
    </row>
    <row r="111750" spans="27:27">
      <c r="AA111750" s="271"/>
    </row>
    <row r="111751" spans="27:27">
      <c r="AA111751" s="271"/>
    </row>
    <row r="111752" spans="27:27">
      <c r="AA111752" s="271"/>
    </row>
    <row r="111753" spans="27:27">
      <c r="AA111753" s="271"/>
    </row>
    <row r="111754" spans="27:27">
      <c r="AA111754" s="271"/>
    </row>
    <row r="111755" spans="27:27">
      <c r="AA111755" s="271"/>
    </row>
    <row r="111756" spans="27:27">
      <c r="AA111756" s="271"/>
    </row>
    <row r="111757" spans="27:27">
      <c r="AA111757" s="271"/>
    </row>
    <row r="111758" spans="27:27">
      <c r="AA111758" s="271"/>
    </row>
    <row r="111759" spans="27:27">
      <c r="AA111759" s="271"/>
    </row>
    <row r="111760" spans="27:27">
      <c r="AA111760" s="271"/>
    </row>
    <row r="111761" spans="27:27">
      <c r="AA111761" s="271"/>
    </row>
    <row r="111762" spans="27:27">
      <c r="AA111762" s="271"/>
    </row>
    <row r="111763" spans="27:27">
      <c r="AA111763" s="271"/>
    </row>
    <row r="111764" spans="27:27">
      <c r="AA111764" s="271"/>
    </row>
    <row r="111765" spans="27:27">
      <c r="AA111765" s="271"/>
    </row>
    <row r="111766" spans="27:27">
      <c r="AA111766" s="271"/>
    </row>
    <row r="111767" spans="27:27">
      <c r="AA111767" s="271"/>
    </row>
    <row r="111768" spans="27:27">
      <c r="AA111768" s="271"/>
    </row>
    <row r="111769" spans="27:27">
      <c r="AA111769" s="271"/>
    </row>
    <row r="111770" spans="27:27">
      <c r="AA111770" s="271"/>
    </row>
    <row r="111771" spans="27:27">
      <c r="AA111771" s="271"/>
    </row>
    <row r="111772" spans="27:27">
      <c r="AA111772" s="271"/>
    </row>
    <row r="111773" spans="27:27">
      <c r="AA111773" s="271"/>
    </row>
    <row r="111774" spans="27:27">
      <c r="AA111774" s="271"/>
    </row>
    <row r="111775" spans="27:27">
      <c r="AA111775" s="271"/>
    </row>
    <row r="111776" spans="27:27">
      <c r="AA111776" s="271"/>
    </row>
    <row r="111777" spans="27:27">
      <c r="AA111777" s="271"/>
    </row>
    <row r="111778" spans="27:27">
      <c r="AA111778" s="271"/>
    </row>
    <row r="111779" spans="27:27">
      <c r="AA111779" s="271"/>
    </row>
    <row r="111780" spans="27:27">
      <c r="AA111780" s="271"/>
    </row>
    <row r="111781" spans="27:27">
      <c r="AA111781" s="271"/>
    </row>
    <row r="111782" spans="27:27">
      <c r="AA111782" s="271"/>
    </row>
    <row r="111783" spans="27:27">
      <c r="AA111783" s="271"/>
    </row>
    <row r="111784" spans="27:27">
      <c r="AA111784" s="271"/>
    </row>
    <row r="111785" spans="27:27">
      <c r="AA111785" s="271"/>
    </row>
    <row r="111786" spans="27:27">
      <c r="AA111786" s="271"/>
    </row>
    <row r="111787" spans="27:27">
      <c r="AA111787" s="271"/>
    </row>
    <row r="111788" spans="27:27">
      <c r="AA111788" s="271"/>
    </row>
    <row r="111789" spans="27:27">
      <c r="AA111789" s="271"/>
    </row>
    <row r="111790" spans="27:27">
      <c r="AA111790" s="271"/>
    </row>
    <row r="111791" spans="27:27">
      <c r="AA111791" s="271"/>
    </row>
    <row r="111792" spans="27:27">
      <c r="AA111792" s="271"/>
    </row>
    <row r="111793" spans="27:27">
      <c r="AA111793" s="271"/>
    </row>
    <row r="111794" spans="27:27">
      <c r="AA111794" s="271"/>
    </row>
    <row r="111795" spans="27:27">
      <c r="AA111795" s="271"/>
    </row>
    <row r="111796" spans="27:27">
      <c r="AA111796" s="271"/>
    </row>
    <row r="111797" spans="27:27">
      <c r="AA111797" s="271"/>
    </row>
    <row r="111798" spans="27:27">
      <c r="AA111798" s="271"/>
    </row>
    <row r="111799" spans="27:27">
      <c r="AA111799" s="271"/>
    </row>
    <row r="111800" spans="27:27">
      <c r="AA111800" s="271"/>
    </row>
    <row r="111801" spans="27:27">
      <c r="AA111801" s="271"/>
    </row>
    <row r="111802" spans="27:27">
      <c r="AA111802" s="271"/>
    </row>
    <row r="111803" spans="27:27">
      <c r="AA111803" s="271"/>
    </row>
    <row r="111804" spans="27:27">
      <c r="AA111804" s="271"/>
    </row>
    <row r="111805" spans="27:27">
      <c r="AA111805" s="271"/>
    </row>
    <row r="111806" spans="27:27">
      <c r="AA111806" s="271"/>
    </row>
    <row r="111807" spans="27:27">
      <c r="AA111807" s="271"/>
    </row>
    <row r="111808" spans="27:27">
      <c r="AA111808" s="271"/>
    </row>
    <row r="111809" spans="27:27">
      <c r="AA111809" s="271"/>
    </row>
    <row r="111810" spans="27:27">
      <c r="AA111810" s="271"/>
    </row>
    <row r="111811" spans="27:27">
      <c r="AA111811" s="271"/>
    </row>
    <row r="111812" spans="27:27">
      <c r="AA111812" s="271"/>
    </row>
    <row r="111813" spans="27:27">
      <c r="AA111813" s="271"/>
    </row>
    <row r="111814" spans="27:27">
      <c r="AA111814" s="271"/>
    </row>
    <row r="111815" spans="27:27">
      <c r="AA111815" s="271"/>
    </row>
    <row r="111816" spans="27:27">
      <c r="AA111816" s="271"/>
    </row>
    <row r="111817" spans="27:27">
      <c r="AA111817" s="271"/>
    </row>
    <row r="111818" spans="27:27">
      <c r="AA111818" s="271"/>
    </row>
    <row r="111819" spans="27:27">
      <c r="AA111819" s="271"/>
    </row>
    <row r="111820" spans="27:27">
      <c r="AA111820" s="271"/>
    </row>
    <row r="111821" spans="27:27">
      <c r="AA111821" s="271"/>
    </row>
    <row r="111822" spans="27:27">
      <c r="AA111822" s="271"/>
    </row>
    <row r="111823" spans="27:27">
      <c r="AA111823" s="271"/>
    </row>
    <row r="111824" spans="27:27">
      <c r="AA111824" s="271"/>
    </row>
    <row r="111825" spans="27:27">
      <c r="AA111825" s="271"/>
    </row>
    <row r="111826" spans="27:27">
      <c r="AA111826" s="271"/>
    </row>
    <row r="111827" spans="27:27">
      <c r="AA111827" s="271"/>
    </row>
    <row r="111828" spans="27:27">
      <c r="AA111828" s="271"/>
    </row>
    <row r="111829" spans="27:27">
      <c r="AA111829" s="271"/>
    </row>
    <row r="111830" spans="27:27">
      <c r="AA111830" s="271"/>
    </row>
    <row r="111831" spans="27:27">
      <c r="AA111831" s="271"/>
    </row>
    <row r="111832" spans="27:27">
      <c r="AA111832" s="271"/>
    </row>
    <row r="111833" spans="27:27">
      <c r="AA111833" s="271"/>
    </row>
    <row r="111834" spans="27:27">
      <c r="AA111834" s="271"/>
    </row>
    <row r="111835" spans="27:27">
      <c r="AA111835" s="271"/>
    </row>
    <row r="111836" spans="27:27">
      <c r="AA111836" s="271"/>
    </row>
    <row r="111837" spans="27:27">
      <c r="AA111837" s="271"/>
    </row>
    <row r="111838" spans="27:27">
      <c r="AA111838" s="271"/>
    </row>
    <row r="111839" spans="27:27">
      <c r="AA111839" s="271"/>
    </row>
    <row r="111840" spans="27:27">
      <c r="AA111840" s="271"/>
    </row>
    <row r="111841" spans="27:27">
      <c r="AA111841" s="271"/>
    </row>
    <row r="111842" spans="27:27">
      <c r="AA111842" s="271"/>
    </row>
    <row r="111843" spans="27:27">
      <c r="AA111843" s="271"/>
    </row>
    <row r="111844" spans="27:27">
      <c r="AA111844" s="271"/>
    </row>
    <row r="111845" spans="27:27">
      <c r="AA111845" s="271"/>
    </row>
    <row r="111846" spans="27:27">
      <c r="AA111846" s="271"/>
    </row>
    <row r="111847" spans="27:27">
      <c r="AA111847" s="271"/>
    </row>
    <row r="111848" spans="27:27">
      <c r="AA111848" s="271"/>
    </row>
    <row r="111849" spans="27:27">
      <c r="AA111849" s="271"/>
    </row>
    <row r="111850" spans="27:27">
      <c r="AA111850" s="271"/>
    </row>
    <row r="111851" spans="27:27">
      <c r="AA111851" s="271"/>
    </row>
    <row r="111852" spans="27:27">
      <c r="AA111852" s="271"/>
    </row>
    <row r="111853" spans="27:27">
      <c r="AA111853" s="271"/>
    </row>
    <row r="111854" spans="27:27">
      <c r="AA111854" s="271"/>
    </row>
    <row r="111855" spans="27:27">
      <c r="AA111855" s="271"/>
    </row>
    <row r="111856" spans="27:27">
      <c r="AA111856" s="271"/>
    </row>
    <row r="111857" spans="27:27">
      <c r="AA111857" s="271"/>
    </row>
    <row r="111858" spans="27:27">
      <c r="AA111858" s="271"/>
    </row>
    <row r="111859" spans="27:27">
      <c r="AA111859" s="271"/>
    </row>
    <row r="111860" spans="27:27">
      <c r="AA111860" s="271"/>
    </row>
    <row r="111861" spans="27:27">
      <c r="AA111861" s="271"/>
    </row>
    <row r="111862" spans="27:27">
      <c r="AA111862" s="271"/>
    </row>
    <row r="111863" spans="27:27">
      <c r="AA111863" s="271"/>
    </row>
    <row r="111864" spans="27:27">
      <c r="AA111864" s="271"/>
    </row>
    <row r="111865" spans="27:27">
      <c r="AA111865" s="271"/>
    </row>
    <row r="111866" spans="27:27">
      <c r="AA111866" s="271"/>
    </row>
    <row r="111867" spans="27:27">
      <c r="AA111867" s="271"/>
    </row>
    <row r="111868" spans="27:27">
      <c r="AA111868" s="271"/>
    </row>
    <row r="111869" spans="27:27">
      <c r="AA111869" s="271"/>
    </row>
    <row r="111870" spans="27:27">
      <c r="AA111870" s="271"/>
    </row>
    <row r="111871" spans="27:27">
      <c r="AA111871" s="271"/>
    </row>
    <row r="111872" spans="27:27">
      <c r="AA111872" s="271"/>
    </row>
    <row r="111873" spans="27:27">
      <c r="AA111873" s="271"/>
    </row>
    <row r="111874" spans="27:27">
      <c r="AA111874" s="271"/>
    </row>
    <row r="111875" spans="27:27">
      <c r="AA111875" s="271"/>
    </row>
    <row r="111876" spans="27:27">
      <c r="AA111876" s="271"/>
    </row>
    <row r="111877" spans="27:27">
      <c r="AA111877" s="271"/>
    </row>
    <row r="111878" spans="27:27">
      <c r="AA111878" s="271"/>
    </row>
    <row r="111879" spans="27:27">
      <c r="AA111879" s="271"/>
    </row>
    <row r="111880" spans="27:27">
      <c r="AA111880" s="271"/>
    </row>
    <row r="111881" spans="27:27">
      <c r="AA111881" s="271"/>
    </row>
    <row r="111882" spans="27:27">
      <c r="AA111882" s="271"/>
    </row>
    <row r="111883" spans="27:27">
      <c r="AA111883" s="271"/>
    </row>
    <row r="111884" spans="27:27">
      <c r="AA111884" s="271"/>
    </row>
    <row r="111885" spans="27:27">
      <c r="AA111885" s="271"/>
    </row>
    <row r="111886" spans="27:27">
      <c r="AA111886" s="271"/>
    </row>
    <row r="111887" spans="27:27">
      <c r="AA111887" s="271"/>
    </row>
    <row r="111888" spans="27:27">
      <c r="AA111888" s="271"/>
    </row>
    <row r="111889" spans="27:27">
      <c r="AA111889" s="271"/>
    </row>
    <row r="111890" spans="27:27">
      <c r="AA111890" s="271"/>
    </row>
    <row r="111891" spans="27:27">
      <c r="AA111891" s="271"/>
    </row>
    <row r="111892" spans="27:27">
      <c r="AA111892" s="271"/>
    </row>
    <row r="111893" spans="27:27">
      <c r="AA111893" s="271"/>
    </row>
    <row r="111894" spans="27:27">
      <c r="AA111894" s="271"/>
    </row>
    <row r="111895" spans="27:27">
      <c r="AA111895" s="271"/>
    </row>
    <row r="111896" spans="27:27">
      <c r="AA111896" s="271"/>
    </row>
    <row r="111897" spans="27:27">
      <c r="AA111897" s="271"/>
    </row>
    <row r="111898" spans="27:27">
      <c r="AA111898" s="271"/>
    </row>
    <row r="111899" spans="27:27">
      <c r="AA111899" s="271"/>
    </row>
    <row r="111900" spans="27:27">
      <c r="AA111900" s="271"/>
    </row>
    <row r="111901" spans="27:27">
      <c r="AA111901" s="271"/>
    </row>
    <row r="111902" spans="27:27">
      <c r="AA111902" s="271"/>
    </row>
    <row r="111903" spans="27:27">
      <c r="AA111903" s="271"/>
    </row>
    <row r="111904" spans="27:27">
      <c r="AA111904" s="271"/>
    </row>
    <row r="111905" spans="27:27">
      <c r="AA111905" s="271"/>
    </row>
    <row r="111906" spans="27:27">
      <c r="AA111906" s="271"/>
    </row>
    <row r="111907" spans="27:27">
      <c r="AA111907" s="271"/>
    </row>
    <row r="111908" spans="27:27">
      <c r="AA111908" s="271"/>
    </row>
    <row r="111909" spans="27:27">
      <c r="AA111909" s="271"/>
    </row>
    <row r="111910" spans="27:27">
      <c r="AA111910" s="271"/>
    </row>
    <row r="111911" spans="27:27">
      <c r="AA111911" s="271"/>
    </row>
    <row r="111912" spans="27:27">
      <c r="AA111912" s="271"/>
    </row>
    <row r="111913" spans="27:27">
      <c r="AA111913" s="271"/>
    </row>
    <row r="111914" spans="27:27">
      <c r="AA111914" s="271"/>
    </row>
    <row r="111915" spans="27:27">
      <c r="AA111915" s="271"/>
    </row>
    <row r="111916" spans="27:27">
      <c r="AA111916" s="271"/>
    </row>
    <row r="111917" spans="27:27">
      <c r="AA111917" s="271"/>
    </row>
    <row r="111918" spans="27:27">
      <c r="AA111918" s="271"/>
    </row>
    <row r="111919" spans="27:27">
      <c r="AA111919" s="271"/>
    </row>
    <row r="111920" spans="27:27">
      <c r="AA111920" s="271"/>
    </row>
    <row r="111921" spans="27:27">
      <c r="AA111921" s="271"/>
    </row>
    <row r="111922" spans="27:27">
      <c r="AA111922" s="271"/>
    </row>
    <row r="111923" spans="27:27">
      <c r="AA111923" s="271"/>
    </row>
    <row r="111924" spans="27:27">
      <c r="AA111924" s="271"/>
    </row>
    <row r="111925" spans="27:27">
      <c r="AA111925" s="271"/>
    </row>
    <row r="111926" spans="27:27">
      <c r="AA111926" s="271"/>
    </row>
    <row r="111927" spans="27:27">
      <c r="AA111927" s="271"/>
    </row>
    <row r="111928" spans="27:27">
      <c r="AA111928" s="271"/>
    </row>
    <row r="111929" spans="27:27">
      <c r="AA111929" s="271"/>
    </row>
    <row r="111930" spans="27:27">
      <c r="AA111930" s="271"/>
    </row>
    <row r="111931" spans="27:27">
      <c r="AA111931" s="271"/>
    </row>
    <row r="111932" spans="27:27">
      <c r="AA111932" s="271"/>
    </row>
    <row r="111933" spans="27:27">
      <c r="AA111933" s="271"/>
    </row>
    <row r="111934" spans="27:27">
      <c r="AA111934" s="271"/>
    </row>
    <row r="111935" spans="27:27">
      <c r="AA111935" s="271"/>
    </row>
    <row r="111936" spans="27:27">
      <c r="AA111936" s="271"/>
    </row>
    <row r="111937" spans="27:27">
      <c r="AA111937" s="271"/>
    </row>
    <row r="111938" spans="27:27">
      <c r="AA111938" s="271"/>
    </row>
    <row r="111939" spans="27:27">
      <c r="AA111939" s="271"/>
    </row>
    <row r="111940" spans="27:27">
      <c r="AA111940" s="271"/>
    </row>
    <row r="111941" spans="27:27">
      <c r="AA111941" s="271"/>
    </row>
    <row r="111942" spans="27:27">
      <c r="AA111942" s="271"/>
    </row>
    <row r="111943" spans="27:27">
      <c r="AA111943" s="271"/>
    </row>
    <row r="111944" spans="27:27">
      <c r="AA111944" s="271"/>
    </row>
    <row r="111945" spans="27:27">
      <c r="AA111945" s="271"/>
    </row>
    <row r="111946" spans="27:27">
      <c r="AA111946" s="271"/>
    </row>
    <row r="111947" spans="27:27">
      <c r="AA111947" s="271"/>
    </row>
    <row r="111948" spans="27:27">
      <c r="AA111948" s="271"/>
    </row>
    <row r="111949" spans="27:27">
      <c r="AA111949" s="271"/>
    </row>
    <row r="111950" spans="27:27">
      <c r="AA111950" s="271"/>
    </row>
    <row r="111951" spans="27:27">
      <c r="AA111951" s="271"/>
    </row>
    <row r="111952" spans="27:27">
      <c r="AA111952" s="271"/>
    </row>
    <row r="111953" spans="27:27">
      <c r="AA111953" s="271"/>
    </row>
    <row r="111954" spans="27:27">
      <c r="AA111954" s="271"/>
    </row>
    <row r="111955" spans="27:27">
      <c r="AA111955" s="271"/>
    </row>
    <row r="111956" spans="27:27">
      <c r="AA111956" s="271"/>
    </row>
    <row r="111957" spans="27:27">
      <c r="AA111957" s="271"/>
    </row>
    <row r="111958" spans="27:27">
      <c r="AA111958" s="271"/>
    </row>
    <row r="111959" spans="27:27">
      <c r="AA111959" s="271"/>
    </row>
    <row r="111960" spans="27:27">
      <c r="AA111960" s="271"/>
    </row>
    <row r="111961" spans="27:27">
      <c r="AA111961" s="271"/>
    </row>
    <row r="111962" spans="27:27">
      <c r="AA111962" s="271"/>
    </row>
    <row r="111963" spans="27:27">
      <c r="AA111963" s="271"/>
    </row>
    <row r="111964" spans="27:27">
      <c r="AA111964" s="271"/>
    </row>
    <row r="111965" spans="27:27">
      <c r="AA111965" s="271"/>
    </row>
    <row r="111966" spans="27:27">
      <c r="AA111966" s="271"/>
    </row>
    <row r="111967" spans="27:27">
      <c r="AA111967" s="271"/>
    </row>
    <row r="111968" spans="27:27">
      <c r="AA111968" s="271"/>
    </row>
    <row r="111969" spans="27:27">
      <c r="AA111969" s="271"/>
    </row>
    <row r="111970" spans="27:27">
      <c r="AA111970" s="271"/>
    </row>
    <row r="111971" spans="27:27">
      <c r="AA111971" s="271"/>
    </row>
    <row r="111972" spans="27:27">
      <c r="AA111972" s="271"/>
    </row>
    <row r="111973" spans="27:27">
      <c r="AA111973" s="271"/>
    </row>
    <row r="111974" spans="27:27">
      <c r="AA111974" s="271"/>
    </row>
    <row r="111975" spans="27:27">
      <c r="AA111975" s="271"/>
    </row>
    <row r="111976" spans="27:27">
      <c r="AA111976" s="271"/>
    </row>
    <row r="111977" spans="27:27">
      <c r="AA111977" s="271"/>
    </row>
    <row r="111978" spans="27:27">
      <c r="AA111978" s="271"/>
    </row>
    <row r="111979" spans="27:27">
      <c r="AA111979" s="271"/>
    </row>
    <row r="111980" spans="27:27">
      <c r="AA111980" s="271"/>
    </row>
    <row r="111981" spans="27:27">
      <c r="AA111981" s="271"/>
    </row>
    <row r="111982" spans="27:27">
      <c r="AA111982" s="271"/>
    </row>
    <row r="111983" spans="27:27">
      <c r="AA111983" s="271"/>
    </row>
    <row r="111984" spans="27:27">
      <c r="AA111984" s="271"/>
    </row>
    <row r="111985" spans="27:27">
      <c r="AA111985" s="271"/>
    </row>
    <row r="111986" spans="27:27">
      <c r="AA111986" s="271"/>
    </row>
    <row r="111987" spans="27:27">
      <c r="AA111987" s="271"/>
    </row>
    <row r="111988" spans="27:27">
      <c r="AA111988" s="271"/>
    </row>
    <row r="111989" spans="27:27">
      <c r="AA111989" s="271"/>
    </row>
    <row r="111990" spans="27:27">
      <c r="AA111990" s="271"/>
    </row>
    <row r="111991" spans="27:27">
      <c r="AA111991" s="271"/>
    </row>
    <row r="111992" spans="27:27">
      <c r="AA111992" s="271"/>
    </row>
    <row r="111993" spans="27:27">
      <c r="AA111993" s="271"/>
    </row>
    <row r="111994" spans="27:27">
      <c r="AA111994" s="271"/>
    </row>
    <row r="111995" spans="27:27">
      <c r="AA111995" s="271"/>
    </row>
    <row r="111996" spans="27:27">
      <c r="AA111996" s="271"/>
    </row>
    <row r="111997" spans="27:27">
      <c r="AA111997" s="271"/>
    </row>
    <row r="111998" spans="27:27">
      <c r="AA111998" s="271"/>
    </row>
    <row r="111999" spans="27:27">
      <c r="AA111999" s="271"/>
    </row>
    <row r="112000" spans="27:27">
      <c r="AA112000" s="271"/>
    </row>
    <row r="112001" spans="27:27">
      <c r="AA112001" s="271"/>
    </row>
    <row r="112002" spans="27:27">
      <c r="AA112002" s="271"/>
    </row>
    <row r="112003" spans="27:27">
      <c r="AA112003" s="271"/>
    </row>
    <row r="112004" spans="27:27">
      <c r="AA112004" s="271"/>
    </row>
    <row r="112005" spans="27:27">
      <c r="AA112005" s="271"/>
    </row>
    <row r="112006" spans="27:27">
      <c r="AA112006" s="271"/>
    </row>
    <row r="112007" spans="27:27">
      <c r="AA112007" s="271"/>
    </row>
    <row r="112008" spans="27:27">
      <c r="AA112008" s="271"/>
    </row>
    <row r="112009" spans="27:27">
      <c r="AA112009" s="271"/>
    </row>
    <row r="112010" spans="27:27">
      <c r="AA112010" s="271"/>
    </row>
    <row r="112011" spans="27:27">
      <c r="AA112011" s="271"/>
    </row>
    <row r="112012" spans="27:27">
      <c r="AA112012" s="271"/>
    </row>
    <row r="112013" spans="27:27">
      <c r="AA112013" s="271"/>
    </row>
    <row r="112014" spans="27:27">
      <c r="AA112014" s="271"/>
    </row>
    <row r="112015" spans="27:27">
      <c r="AA112015" s="271"/>
    </row>
    <row r="112016" spans="27:27">
      <c r="AA112016" s="271"/>
    </row>
    <row r="112017" spans="27:27">
      <c r="AA112017" s="271"/>
    </row>
    <row r="112018" spans="27:27">
      <c r="AA112018" s="271"/>
    </row>
    <row r="112019" spans="27:27">
      <c r="AA112019" s="271"/>
    </row>
    <row r="112020" spans="27:27">
      <c r="AA112020" s="271"/>
    </row>
    <row r="112021" spans="27:27">
      <c r="AA112021" s="271"/>
    </row>
    <row r="112022" spans="27:27">
      <c r="AA112022" s="271"/>
    </row>
    <row r="112023" spans="27:27">
      <c r="AA112023" s="271"/>
    </row>
    <row r="112024" spans="27:27">
      <c r="AA112024" s="271"/>
    </row>
    <row r="112025" spans="27:27">
      <c r="AA112025" s="271"/>
    </row>
    <row r="112026" spans="27:27">
      <c r="AA112026" s="271"/>
    </row>
    <row r="112027" spans="27:27">
      <c r="AA112027" s="271"/>
    </row>
    <row r="112028" spans="27:27">
      <c r="AA112028" s="271"/>
    </row>
    <row r="112029" spans="27:27">
      <c r="AA112029" s="271"/>
    </row>
    <row r="112030" spans="27:27">
      <c r="AA112030" s="271"/>
    </row>
    <row r="112031" spans="27:27">
      <c r="AA112031" s="271"/>
    </row>
    <row r="112032" spans="27:27">
      <c r="AA112032" s="271"/>
    </row>
    <row r="112033" spans="27:27">
      <c r="AA112033" s="271"/>
    </row>
    <row r="112034" spans="27:27">
      <c r="AA112034" s="271"/>
    </row>
    <row r="112035" spans="27:27">
      <c r="AA112035" s="271"/>
    </row>
    <row r="112036" spans="27:27">
      <c r="AA112036" s="271"/>
    </row>
    <row r="112037" spans="27:27">
      <c r="AA112037" s="271"/>
    </row>
    <row r="112038" spans="27:27">
      <c r="AA112038" s="271"/>
    </row>
    <row r="112039" spans="27:27">
      <c r="AA112039" s="271"/>
    </row>
    <row r="112040" spans="27:27">
      <c r="AA112040" s="271"/>
    </row>
    <row r="112041" spans="27:27">
      <c r="AA112041" s="271"/>
    </row>
    <row r="112042" spans="27:27">
      <c r="AA112042" s="271"/>
    </row>
    <row r="112043" spans="27:27">
      <c r="AA112043" s="271"/>
    </row>
    <row r="112044" spans="27:27">
      <c r="AA112044" s="271"/>
    </row>
    <row r="112045" spans="27:27">
      <c r="AA112045" s="271"/>
    </row>
    <row r="112046" spans="27:27">
      <c r="AA112046" s="271"/>
    </row>
    <row r="112047" spans="27:27">
      <c r="AA112047" s="271"/>
    </row>
    <row r="112048" spans="27:27">
      <c r="AA112048" s="271"/>
    </row>
    <row r="112049" spans="27:27">
      <c r="AA112049" s="271"/>
    </row>
    <row r="112050" spans="27:27">
      <c r="AA112050" s="271"/>
    </row>
    <row r="112051" spans="27:27">
      <c r="AA112051" s="271"/>
    </row>
    <row r="112052" spans="27:27">
      <c r="AA112052" s="271"/>
    </row>
    <row r="112053" spans="27:27">
      <c r="AA112053" s="271"/>
    </row>
    <row r="112054" spans="27:27">
      <c r="AA112054" s="271"/>
    </row>
    <row r="112055" spans="27:27">
      <c r="AA112055" s="271"/>
    </row>
    <row r="112056" spans="27:27">
      <c r="AA112056" s="271"/>
    </row>
    <row r="112057" spans="27:27">
      <c r="AA112057" s="271"/>
    </row>
    <row r="112058" spans="27:27">
      <c r="AA112058" s="271"/>
    </row>
    <row r="112059" spans="27:27">
      <c r="AA112059" s="271"/>
    </row>
    <row r="112060" spans="27:27">
      <c r="AA112060" s="271"/>
    </row>
    <row r="112061" spans="27:27">
      <c r="AA112061" s="271"/>
    </row>
    <row r="112062" spans="27:27">
      <c r="AA112062" s="271"/>
    </row>
    <row r="112063" spans="27:27">
      <c r="AA112063" s="271"/>
    </row>
    <row r="112064" spans="27:27">
      <c r="AA112064" s="271"/>
    </row>
    <row r="112065" spans="27:27">
      <c r="AA112065" s="271"/>
    </row>
    <row r="112066" spans="27:27">
      <c r="AA112066" s="271"/>
    </row>
    <row r="112067" spans="27:27">
      <c r="AA112067" s="271"/>
    </row>
    <row r="112068" spans="27:27">
      <c r="AA112068" s="271"/>
    </row>
    <row r="112069" spans="27:27">
      <c r="AA112069" s="271"/>
    </row>
    <row r="112070" spans="27:27">
      <c r="AA112070" s="271"/>
    </row>
    <row r="112071" spans="27:27">
      <c r="AA112071" s="271"/>
    </row>
    <row r="112072" spans="27:27">
      <c r="AA112072" s="271"/>
    </row>
    <row r="112073" spans="27:27">
      <c r="AA112073" s="271"/>
    </row>
    <row r="112074" spans="27:27">
      <c r="AA112074" s="271"/>
    </row>
    <row r="112075" spans="27:27">
      <c r="AA112075" s="271"/>
    </row>
    <row r="112076" spans="27:27">
      <c r="AA112076" s="271"/>
    </row>
    <row r="112077" spans="27:27">
      <c r="AA112077" s="271"/>
    </row>
    <row r="112078" spans="27:27">
      <c r="AA112078" s="271"/>
    </row>
    <row r="112079" spans="27:27">
      <c r="AA112079" s="271"/>
    </row>
    <row r="112080" spans="27:27">
      <c r="AA112080" s="271"/>
    </row>
    <row r="112081" spans="27:27">
      <c r="AA112081" s="271"/>
    </row>
    <row r="112082" spans="27:27">
      <c r="AA112082" s="271"/>
    </row>
    <row r="112083" spans="27:27">
      <c r="AA112083" s="271"/>
    </row>
    <row r="112084" spans="27:27">
      <c r="AA112084" s="271"/>
    </row>
    <row r="112085" spans="27:27">
      <c r="AA112085" s="271"/>
    </row>
    <row r="112086" spans="27:27">
      <c r="AA112086" s="271"/>
    </row>
    <row r="112087" spans="27:27">
      <c r="AA112087" s="271"/>
    </row>
    <row r="112088" spans="27:27">
      <c r="AA112088" s="271"/>
    </row>
    <row r="112089" spans="27:27">
      <c r="AA112089" s="271"/>
    </row>
    <row r="112090" spans="27:27">
      <c r="AA112090" s="271"/>
    </row>
    <row r="112091" spans="27:27">
      <c r="AA112091" s="271"/>
    </row>
    <row r="112092" spans="27:27">
      <c r="AA112092" s="271"/>
    </row>
    <row r="112093" spans="27:27">
      <c r="AA112093" s="271"/>
    </row>
    <row r="112094" spans="27:27">
      <c r="AA112094" s="271"/>
    </row>
    <row r="112095" spans="27:27">
      <c r="AA112095" s="271"/>
    </row>
    <row r="112096" spans="27:27">
      <c r="AA112096" s="271"/>
    </row>
    <row r="112097" spans="27:27">
      <c r="AA112097" s="271"/>
    </row>
    <row r="112098" spans="27:27">
      <c r="AA112098" s="271"/>
    </row>
    <row r="112099" spans="27:27">
      <c r="AA112099" s="271"/>
    </row>
    <row r="112100" spans="27:27">
      <c r="AA112100" s="271"/>
    </row>
    <row r="112101" spans="27:27">
      <c r="AA112101" s="271"/>
    </row>
    <row r="112102" spans="27:27">
      <c r="AA112102" s="271"/>
    </row>
    <row r="112103" spans="27:27">
      <c r="AA112103" s="271"/>
    </row>
    <row r="112104" spans="27:27">
      <c r="AA112104" s="271"/>
    </row>
    <row r="112105" spans="27:27">
      <c r="AA112105" s="271"/>
    </row>
    <row r="112106" spans="27:27">
      <c r="AA112106" s="271"/>
    </row>
    <row r="112107" spans="27:27">
      <c r="AA112107" s="271"/>
    </row>
    <row r="112108" spans="27:27">
      <c r="AA112108" s="271"/>
    </row>
    <row r="112109" spans="27:27">
      <c r="AA112109" s="271"/>
    </row>
    <row r="112110" spans="27:27">
      <c r="AA112110" s="271"/>
    </row>
    <row r="112111" spans="27:27">
      <c r="AA112111" s="271"/>
    </row>
    <row r="112112" spans="27:27">
      <c r="AA112112" s="271"/>
    </row>
    <row r="112113" spans="27:27">
      <c r="AA112113" s="271"/>
    </row>
    <row r="112114" spans="27:27">
      <c r="AA112114" s="271"/>
    </row>
    <row r="112115" spans="27:27">
      <c r="AA112115" s="271"/>
    </row>
    <row r="112116" spans="27:27">
      <c r="AA112116" s="271"/>
    </row>
    <row r="112117" spans="27:27">
      <c r="AA112117" s="271"/>
    </row>
    <row r="112118" spans="27:27">
      <c r="AA112118" s="271"/>
    </row>
    <row r="112119" spans="27:27">
      <c r="AA112119" s="271"/>
    </row>
    <row r="112120" spans="27:27">
      <c r="AA112120" s="271"/>
    </row>
    <row r="112121" spans="27:27">
      <c r="AA112121" s="271"/>
    </row>
    <row r="112122" spans="27:27">
      <c r="AA112122" s="271"/>
    </row>
    <row r="112123" spans="27:27">
      <c r="AA112123" s="271"/>
    </row>
    <row r="112124" spans="27:27">
      <c r="AA112124" s="271"/>
    </row>
    <row r="112125" spans="27:27">
      <c r="AA112125" s="271"/>
    </row>
    <row r="112126" spans="27:27">
      <c r="AA112126" s="271"/>
    </row>
    <row r="112127" spans="27:27">
      <c r="AA112127" s="271"/>
    </row>
    <row r="112128" spans="27:27">
      <c r="AA112128" s="271"/>
    </row>
    <row r="112129" spans="27:27">
      <c r="AA112129" s="271"/>
    </row>
    <row r="112130" spans="27:27">
      <c r="AA112130" s="271"/>
    </row>
    <row r="112131" spans="27:27">
      <c r="AA112131" s="271"/>
    </row>
    <row r="112132" spans="27:27">
      <c r="AA112132" s="271"/>
    </row>
    <row r="112133" spans="27:27">
      <c r="AA112133" s="271"/>
    </row>
    <row r="112134" spans="27:27">
      <c r="AA112134" s="271"/>
    </row>
    <row r="112135" spans="27:27">
      <c r="AA112135" s="271"/>
    </row>
    <row r="112136" spans="27:27">
      <c r="AA112136" s="271"/>
    </row>
    <row r="112137" spans="27:27">
      <c r="AA112137" s="271"/>
    </row>
    <row r="112138" spans="27:27">
      <c r="AA112138" s="271"/>
    </row>
    <row r="112139" spans="27:27">
      <c r="AA112139" s="271"/>
    </row>
    <row r="112140" spans="27:27">
      <c r="AA112140" s="271"/>
    </row>
    <row r="112141" spans="27:27">
      <c r="AA112141" s="271"/>
    </row>
    <row r="112142" spans="27:27">
      <c r="AA112142" s="271"/>
    </row>
    <row r="112143" spans="27:27">
      <c r="AA112143" s="271"/>
    </row>
    <row r="112144" spans="27:27">
      <c r="AA112144" s="271"/>
    </row>
    <row r="112145" spans="27:27">
      <c r="AA112145" s="271"/>
    </row>
    <row r="112146" spans="27:27">
      <c r="AA112146" s="271"/>
    </row>
    <row r="112147" spans="27:27">
      <c r="AA112147" s="271"/>
    </row>
    <row r="112148" spans="27:27">
      <c r="AA112148" s="271"/>
    </row>
    <row r="112149" spans="27:27">
      <c r="AA112149" s="271"/>
    </row>
    <row r="112150" spans="27:27">
      <c r="AA112150" s="271"/>
    </row>
    <row r="112151" spans="27:27">
      <c r="AA112151" s="271"/>
    </row>
    <row r="112152" spans="27:27">
      <c r="AA112152" s="271"/>
    </row>
    <row r="112153" spans="27:27">
      <c r="AA112153" s="271"/>
    </row>
    <row r="112154" spans="27:27">
      <c r="AA112154" s="271"/>
    </row>
    <row r="112155" spans="27:27">
      <c r="AA112155" s="271"/>
    </row>
    <row r="112156" spans="27:27">
      <c r="AA112156" s="271"/>
    </row>
    <row r="112157" spans="27:27">
      <c r="AA112157" s="271"/>
    </row>
    <row r="112158" spans="27:27">
      <c r="AA112158" s="271"/>
    </row>
    <row r="112159" spans="27:27">
      <c r="AA112159" s="271"/>
    </row>
    <row r="112160" spans="27:27">
      <c r="AA112160" s="271"/>
    </row>
    <row r="112161" spans="27:27">
      <c r="AA112161" s="271"/>
    </row>
    <row r="112162" spans="27:27">
      <c r="AA112162" s="271"/>
    </row>
    <row r="112163" spans="27:27">
      <c r="AA112163" s="271"/>
    </row>
    <row r="112164" spans="27:27">
      <c r="AA112164" s="271"/>
    </row>
    <row r="112165" spans="27:27">
      <c r="AA112165" s="271"/>
    </row>
    <row r="112166" spans="27:27">
      <c r="AA112166" s="271"/>
    </row>
    <row r="112167" spans="27:27">
      <c r="AA112167" s="271"/>
    </row>
    <row r="112168" spans="27:27">
      <c r="AA112168" s="271"/>
    </row>
    <row r="112169" spans="27:27">
      <c r="AA112169" s="271"/>
    </row>
    <row r="112170" spans="27:27">
      <c r="AA112170" s="271"/>
    </row>
    <row r="112171" spans="27:27">
      <c r="AA112171" s="271"/>
    </row>
    <row r="112172" spans="27:27">
      <c r="AA112172" s="271"/>
    </row>
    <row r="112173" spans="27:27">
      <c r="AA112173" s="271"/>
    </row>
    <row r="112174" spans="27:27">
      <c r="AA112174" s="271"/>
    </row>
    <row r="112175" spans="27:27">
      <c r="AA112175" s="271"/>
    </row>
    <row r="112176" spans="27:27">
      <c r="AA112176" s="271"/>
    </row>
    <row r="112177" spans="27:27">
      <c r="AA112177" s="271"/>
    </row>
    <row r="112178" spans="27:27">
      <c r="AA112178" s="271"/>
    </row>
    <row r="112179" spans="27:27">
      <c r="AA112179" s="271"/>
    </row>
    <row r="112180" spans="27:27">
      <c r="AA112180" s="271"/>
    </row>
    <row r="112181" spans="27:27">
      <c r="AA112181" s="271"/>
    </row>
    <row r="112182" spans="27:27">
      <c r="AA112182" s="271"/>
    </row>
    <row r="112183" spans="27:27">
      <c r="AA112183" s="271"/>
    </row>
    <row r="112184" spans="27:27">
      <c r="AA112184" s="271"/>
    </row>
    <row r="112185" spans="27:27">
      <c r="AA112185" s="271"/>
    </row>
    <row r="112186" spans="27:27">
      <c r="AA112186" s="271"/>
    </row>
    <row r="112187" spans="27:27">
      <c r="AA112187" s="271"/>
    </row>
    <row r="112188" spans="27:27">
      <c r="AA112188" s="271"/>
    </row>
    <row r="112189" spans="27:27">
      <c r="AA112189" s="271"/>
    </row>
    <row r="112190" spans="27:27">
      <c r="AA112190" s="271"/>
    </row>
    <row r="112191" spans="27:27">
      <c r="AA112191" s="271"/>
    </row>
    <row r="112192" spans="27:27">
      <c r="AA112192" s="271"/>
    </row>
    <row r="112193" spans="27:27">
      <c r="AA112193" s="271"/>
    </row>
    <row r="112194" spans="27:27">
      <c r="AA112194" s="271"/>
    </row>
    <row r="112195" spans="27:27">
      <c r="AA112195" s="271"/>
    </row>
    <row r="112196" spans="27:27">
      <c r="AA112196" s="271"/>
    </row>
    <row r="112197" spans="27:27">
      <c r="AA112197" s="271"/>
    </row>
    <row r="112198" spans="27:27">
      <c r="AA112198" s="271"/>
    </row>
    <row r="112199" spans="27:27">
      <c r="AA112199" s="271"/>
    </row>
    <row r="112200" spans="27:27">
      <c r="AA112200" s="271"/>
    </row>
    <row r="112201" spans="27:27">
      <c r="AA112201" s="271"/>
    </row>
    <row r="112202" spans="27:27">
      <c r="AA112202" s="271"/>
    </row>
    <row r="112203" spans="27:27">
      <c r="AA112203" s="271"/>
    </row>
    <row r="112204" spans="27:27">
      <c r="AA112204" s="271"/>
    </row>
    <row r="112205" spans="27:27">
      <c r="AA112205" s="271"/>
    </row>
    <row r="112206" spans="27:27">
      <c r="AA112206" s="271"/>
    </row>
    <row r="112207" spans="27:27">
      <c r="AA112207" s="271"/>
    </row>
    <row r="112208" spans="27:27">
      <c r="AA112208" s="271"/>
    </row>
    <row r="112209" spans="27:27">
      <c r="AA112209" s="271"/>
    </row>
    <row r="112210" spans="27:27">
      <c r="AA112210" s="271"/>
    </row>
    <row r="112211" spans="27:27">
      <c r="AA112211" s="271"/>
    </row>
    <row r="112212" spans="27:27">
      <c r="AA112212" s="271"/>
    </row>
    <row r="112213" spans="27:27">
      <c r="AA112213" s="271"/>
    </row>
    <row r="112214" spans="27:27">
      <c r="AA112214" s="271"/>
    </row>
    <row r="112215" spans="27:27">
      <c r="AA112215" s="271"/>
    </row>
    <row r="112216" spans="27:27">
      <c r="AA112216" s="271"/>
    </row>
    <row r="112217" spans="27:27">
      <c r="AA112217" s="271"/>
    </row>
    <row r="112218" spans="27:27">
      <c r="AA112218" s="271"/>
    </row>
    <row r="112219" spans="27:27">
      <c r="AA112219" s="271"/>
    </row>
    <row r="112220" spans="27:27">
      <c r="AA112220" s="271"/>
    </row>
    <row r="112221" spans="27:27">
      <c r="AA112221" s="271"/>
    </row>
    <row r="112222" spans="27:27">
      <c r="AA112222" s="271"/>
    </row>
    <row r="112223" spans="27:27">
      <c r="AA112223" s="271"/>
    </row>
    <row r="112224" spans="27:27">
      <c r="AA112224" s="271"/>
    </row>
    <row r="112225" spans="27:27">
      <c r="AA112225" s="271"/>
    </row>
    <row r="112226" spans="27:27">
      <c r="AA112226" s="271"/>
    </row>
    <row r="112227" spans="27:27">
      <c r="AA112227" s="271"/>
    </row>
    <row r="112228" spans="27:27">
      <c r="AA112228" s="271"/>
    </row>
    <row r="112229" spans="27:27">
      <c r="AA112229" s="271"/>
    </row>
    <row r="112230" spans="27:27">
      <c r="AA112230" s="271"/>
    </row>
    <row r="112231" spans="27:27">
      <c r="AA112231" s="271"/>
    </row>
    <row r="112232" spans="27:27">
      <c r="AA112232" s="271"/>
    </row>
    <row r="112233" spans="27:27">
      <c r="AA112233" s="271"/>
    </row>
    <row r="112234" spans="27:27">
      <c r="AA112234" s="271"/>
    </row>
    <row r="112235" spans="27:27">
      <c r="AA112235" s="271"/>
    </row>
    <row r="112236" spans="27:27">
      <c r="AA112236" s="271"/>
    </row>
    <row r="112237" spans="27:27">
      <c r="AA112237" s="271"/>
    </row>
    <row r="112238" spans="27:27">
      <c r="AA112238" s="271"/>
    </row>
    <row r="112239" spans="27:27">
      <c r="AA112239" s="271"/>
    </row>
    <row r="112240" spans="27:27">
      <c r="AA112240" s="271"/>
    </row>
    <row r="112241" spans="27:27">
      <c r="AA112241" s="271"/>
    </row>
    <row r="112242" spans="27:27">
      <c r="AA112242" s="271"/>
    </row>
    <row r="112243" spans="27:27">
      <c r="AA112243" s="271"/>
    </row>
    <row r="112244" spans="27:27">
      <c r="AA112244" s="271"/>
    </row>
    <row r="112245" spans="27:27">
      <c r="AA112245" s="271"/>
    </row>
    <row r="112246" spans="27:27">
      <c r="AA112246" s="271"/>
    </row>
    <row r="112247" spans="27:27">
      <c r="AA112247" s="271"/>
    </row>
    <row r="112248" spans="27:27">
      <c r="AA112248" s="271"/>
    </row>
    <row r="112249" spans="27:27">
      <c r="AA112249" s="271"/>
    </row>
    <row r="112250" spans="27:27">
      <c r="AA112250" s="271"/>
    </row>
    <row r="112251" spans="27:27">
      <c r="AA112251" s="271"/>
    </row>
    <row r="112252" spans="27:27">
      <c r="AA112252" s="271"/>
    </row>
    <row r="112253" spans="27:27">
      <c r="AA112253" s="271"/>
    </row>
    <row r="112254" spans="27:27">
      <c r="AA112254" s="271"/>
    </row>
    <row r="112255" spans="27:27">
      <c r="AA112255" s="271"/>
    </row>
    <row r="112256" spans="27:27">
      <c r="AA112256" s="271"/>
    </row>
    <row r="112257" spans="27:27">
      <c r="AA112257" s="271"/>
    </row>
    <row r="112258" spans="27:27">
      <c r="AA112258" s="271"/>
    </row>
    <row r="112259" spans="27:27">
      <c r="AA112259" s="271"/>
    </row>
    <row r="112260" spans="27:27">
      <c r="AA112260" s="271"/>
    </row>
    <row r="112261" spans="27:27">
      <c r="AA112261" s="271"/>
    </row>
    <row r="112262" spans="27:27">
      <c r="AA112262" s="271"/>
    </row>
    <row r="112263" spans="27:27">
      <c r="AA112263" s="271"/>
    </row>
    <row r="112264" spans="27:27">
      <c r="AA112264" s="271"/>
    </row>
    <row r="112265" spans="27:27">
      <c r="AA112265" s="271"/>
    </row>
    <row r="112266" spans="27:27">
      <c r="AA112266" s="271"/>
    </row>
    <row r="112267" spans="27:27">
      <c r="AA112267" s="271"/>
    </row>
    <row r="112268" spans="27:27">
      <c r="AA112268" s="271"/>
    </row>
    <row r="112269" spans="27:27">
      <c r="AA112269" s="271"/>
    </row>
    <row r="112270" spans="27:27">
      <c r="AA112270" s="271"/>
    </row>
    <row r="112271" spans="27:27">
      <c r="AA112271" s="271"/>
    </row>
    <row r="112272" spans="27:27">
      <c r="AA112272" s="271"/>
    </row>
    <row r="112273" spans="27:27">
      <c r="AA112273" s="271"/>
    </row>
    <row r="112274" spans="27:27">
      <c r="AA112274" s="271"/>
    </row>
    <row r="112275" spans="27:27">
      <c r="AA112275" s="271"/>
    </row>
    <row r="112276" spans="27:27">
      <c r="AA112276" s="271"/>
    </row>
    <row r="112277" spans="27:27">
      <c r="AA112277" s="271"/>
    </row>
    <row r="112278" spans="27:27">
      <c r="AA112278" s="271"/>
    </row>
    <row r="112279" spans="27:27">
      <c r="AA112279" s="271"/>
    </row>
    <row r="112280" spans="27:27">
      <c r="AA112280" s="271"/>
    </row>
    <row r="112281" spans="27:27">
      <c r="AA112281" s="271"/>
    </row>
    <row r="112282" spans="27:27">
      <c r="AA112282" s="271"/>
    </row>
    <row r="112283" spans="27:27">
      <c r="AA112283" s="271"/>
    </row>
    <row r="112284" spans="27:27">
      <c r="AA112284" s="271"/>
    </row>
    <row r="112285" spans="27:27">
      <c r="AA112285" s="271"/>
    </row>
    <row r="112286" spans="27:27">
      <c r="AA112286" s="271"/>
    </row>
    <row r="112287" spans="27:27">
      <c r="AA112287" s="271"/>
    </row>
    <row r="112288" spans="27:27">
      <c r="AA112288" s="271"/>
    </row>
    <row r="112289" spans="27:27">
      <c r="AA112289" s="271"/>
    </row>
    <row r="112290" spans="27:27">
      <c r="AA112290" s="271"/>
    </row>
    <row r="112291" spans="27:27">
      <c r="AA112291" s="271"/>
    </row>
    <row r="112292" spans="27:27">
      <c r="AA112292" s="271"/>
    </row>
    <row r="112293" spans="27:27">
      <c r="AA112293" s="271"/>
    </row>
    <row r="112294" spans="27:27">
      <c r="AA112294" s="271"/>
    </row>
    <row r="112295" spans="27:27">
      <c r="AA112295" s="271"/>
    </row>
    <row r="112296" spans="27:27">
      <c r="AA112296" s="271"/>
    </row>
    <row r="112297" spans="27:27">
      <c r="AA112297" s="271"/>
    </row>
    <row r="112298" spans="27:27">
      <c r="AA112298" s="271"/>
    </row>
    <row r="112299" spans="27:27">
      <c r="AA112299" s="271"/>
    </row>
    <row r="112300" spans="27:27">
      <c r="AA112300" s="271"/>
    </row>
    <row r="112301" spans="27:27">
      <c r="AA112301" s="271"/>
    </row>
    <row r="112302" spans="27:27">
      <c r="AA112302" s="271"/>
    </row>
    <row r="112303" spans="27:27">
      <c r="AA112303" s="271"/>
    </row>
    <row r="112304" spans="27:27">
      <c r="AA112304" s="271"/>
    </row>
    <row r="112305" spans="27:27">
      <c r="AA112305" s="271"/>
    </row>
    <row r="112306" spans="27:27">
      <c r="AA112306" s="271"/>
    </row>
    <row r="112307" spans="27:27">
      <c r="AA112307" s="271"/>
    </row>
    <row r="112308" spans="27:27">
      <c r="AA112308" s="271"/>
    </row>
    <row r="112309" spans="27:27">
      <c r="AA112309" s="271"/>
    </row>
    <row r="112310" spans="27:27">
      <c r="AA112310" s="271"/>
    </row>
    <row r="112311" spans="27:27">
      <c r="AA112311" s="271"/>
    </row>
    <row r="112312" spans="27:27">
      <c r="AA112312" s="271"/>
    </row>
    <row r="112313" spans="27:27">
      <c r="AA112313" s="271"/>
    </row>
    <row r="112314" spans="27:27">
      <c r="AA112314" s="271"/>
    </row>
    <row r="112315" spans="27:27">
      <c r="AA112315" s="271"/>
    </row>
    <row r="112316" spans="27:27">
      <c r="AA112316" s="271"/>
    </row>
    <row r="112317" spans="27:27">
      <c r="AA112317" s="271"/>
    </row>
    <row r="112318" spans="27:27">
      <c r="AA112318" s="271"/>
    </row>
    <row r="112319" spans="27:27">
      <c r="AA112319" s="271"/>
    </row>
    <row r="112320" spans="27:27">
      <c r="AA112320" s="271"/>
    </row>
    <row r="112321" spans="27:27">
      <c r="AA112321" s="271"/>
    </row>
    <row r="112322" spans="27:27">
      <c r="AA112322" s="271"/>
    </row>
    <row r="112323" spans="27:27">
      <c r="AA112323" s="271"/>
    </row>
    <row r="112324" spans="27:27">
      <c r="AA112324" s="271"/>
    </row>
    <row r="112325" spans="27:27">
      <c r="AA112325" s="271"/>
    </row>
    <row r="112326" spans="27:27">
      <c r="AA112326" s="271"/>
    </row>
    <row r="112327" spans="27:27">
      <c r="AA112327" s="271"/>
    </row>
    <row r="112328" spans="27:27">
      <c r="AA112328" s="271"/>
    </row>
    <row r="112329" spans="27:27">
      <c r="AA112329" s="271"/>
    </row>
    <row r="112330" spans="27:27">
      <c r="AA112330" s="271"/>
    </row>
    <row r="112331" spans="27:27">
      <c r="AA112331" s="271"/>
    </row>
    <row r="112332" spans="27:27">
      <c r="AA112332" s="271"/>
    </row>
    <row r="112333" spans="27:27">
      <c r="AA112333" s="271"/>
    </row>
    <row r="112334" spans="27:27">
      <c r="AA112334" s="271"/>
    </row>
    <row r="112335" spans="27:27">
      <c r="AA112335" s="271"/>
    </row>
    <row r="112336" spans="27:27">
      <c r="AA112336" s="271"/>
    </row>
    <row r="112337" spans="27:27">
      <c r="AA112337" s="271"/>
    </row>
    <row r="112338" spans="27:27">
      <c r="AA112338" s="271"/>
    </row>
    <row r="112339" spans="27:27">
      <c r="AA112339" s="271"/>
    </row>
    <row r="112340" spans="27:27">
      <c r="AA112340" s="271"/>
    </row>
    <row r="112341" spans="27:27">
      <c r="AA112341" s="271"/>
    </row>
    <row r="112342" spans="27:27">
      <c r="AA112342" s="271"/>
    </row>
    <row r="112343" spans="27:27">
      <c r="AA112343" s="271"/>
    </row>
    <row r="112344" spans="27:27">
      <c r="AA112344" s="271"/>
    </row>
    <row r="112345" spans="27:27">
      <c r="AA112345" s="271"/>
    </row>
    <row r="112346" spans="27:27">
      <c r="AA112346" s="271"/>
    </row>
    <row r="112347" spans="27:27">
      <c r="AA112347" s="271"/>
    </row>
    <row r="112348" spans="27:27">
      <c r="AA112348" s="271"/>
    </row>
    <row r="112349" spans="27:27">
      <c r="AA112349" s="271"/>
    </row>
    <row r="112350" spans="27:27">
      <c r="AA112350" s="271"/>
    </row>
    <row r="112351" spans="27:27">
      <c r="AA112351" s="271"/>
    </row>
    <row r="112352" spans="27:27">
      <c r="AA112352" s="271"/>
    </row>
    <row r="112353" spans="27:27">
      <c r="AA112353" s="271"/>
    </row>
    <row r="112354" spans="27:27">
      <c r="AA112354" s="271"/>
    </row>
    <row r="112355" spans="27:27">
      <c r="AA112355" s="271"/>
    </row>
    <row r="112356" spans="27:27">
      <c r="AA112356" s="271"/>
    </row>
    <row r="112357" spans="27:27">
      <c r="AA112357" s="271"/>
    </row>
    <row r="112358" spans="27:27">
      <c r="AA112358" s="271"/>
    </row>
    <row r="112359" spans="27:27">
      <c r="AA112359" s="271"/>
    </row>
    <row r="112360" spans="27:27">
      <c r="AA112360" s="271"/>
    </row>
    <row r="112361" spans="27:27">
      <c r="AA112361" s="271"/>
    </row>
    <row r="112362" spans="27:27">
      <c r="AA112362" s="271"/>
    </row>
    <row r="112363" spans="27:27">
      <c r="AA112363" s="271"/>
    </row>
    <row r="112364" spans="27:27">
      <c r="AA112364" s="271"/>
    </row>
    <row r="112365" spans="27:27">
      <c r="AA112365" s="271"/>
    </row>
    <row r="112366" spans="27:27">
      <c r="AA112366" s="271"/>
    </row>
    <row r="112367" spans="27:27">
      <c r="AA112367" s="271"/>
    </row>
    <row r="112368" spans="27:27">
      <c r="AA112368" s="271"/>
    </row>
    <row r="112369" spans="27:27">
      <c r="AA112369" s="271"/>
    </row>
    <row r="112370" spans="27:27">
      <c r="AA112370" s="271"/>
    </row>
    <row r="112371" spans="27:27">
      <c r="AA112371" s="271"/>
    </row>
    <row r="112372" spans="27:27">
      <c r="AA112372" s="271"/>
    </row>
    <row r="112373" spans="27:27">
      <c r="AA112373" s="271"/>
    </row>
    <row r="112374" spans="27:27">
      <c r="AA112374" s="271"/>
    </row>
    <row r="112375" spans="27:27">
      <c r="AA112375" s="271"/>
    </row>
    <row r="112376" spans="27:27">
      <c r="AA112376" s="271"/>
    </row>
    <row r="112377" spans="27:27">
      <c r="AA112377" s="271"/>
    </row>
    <row r="112378" spans="27:27">
      <c r="AA112378" s="271"/>
    </row>
    <row r="112379" spans="27:27">
      <c r="AA112379" s="271"/>
    </row>
    <row r="112380" spans="27:27">
      <c r="AA112380" s="271"/>
    </row>
    <row r="112381" spans="27:27">
      <c r="AA112381" s="271"/>
    </row>
    <row r="112382" spans="27:27">
      <c r="AA112382" s="271"/>
    </row>
    <row r="112383" spans="27:27">
      <c r="AA112383" s="271"/>
    </row>
    <row r="112384" spans="27:27">
      <c r="AA112384" s="271"/>
    </row>
    <row r="112385" spans="27:27">
      <c r="AA112385" s="271"/>
    </row>
    <row r="112386" spans="27:27">
      <c r="AA112386" s="271"/>
    </row>
    <row r="112387" spans="27:27">
      <c r="AA112387" s="271"/>
    </row>
    <row r="112388" spans="27:27">
      <c r="AA112388" s="271"/>
    </row>
    <row r="112389" spans="27:27">
      <c r="AA112389" s="271"/>
    </row>
    <row r="112390" spans="27:27">
      <c r="AA112390" s="271"/>
    </row>
    <row r="112391" spans="27:27">
      <c r="AA112391" s="271"/>
    </row>
    <row r="112392" spans="27:27">
      <c r="AA112392" s="271"/>
    </row>
    <row r="112393" spans="27:27">
      <c r="AA112393" s="271"/>
    </row>
    <row r="112394" spans="27:27">
      <c r="AA112394" s="271"/>
    </row>
    <row r="112395" spans="27:27">
      <c r="AA112395" s="271"/>
    </row>
    <row r="112396" spans="27:27">
      <c r="AA112396" s="271"/>
    </row>
    <row r="112397" spans="27:27">
      <c r="AA112397" s="271"/>
    </row>
    <row r="112398" spans="27:27">
      <c r="AA112398" s="271"/>
    </row>
    <row r="112399" spans="27:27">
      <c r="AA112399" s="271"/>
    </row>
    <row r="112400" spans="27:27">
      <c r="AA112400" s="271"/>
    </row>
    <row r="112401" spans="27:27">
      <c r="AA112401" s="271"/>
    </row>
    <row r="112402" spans="27:27">
      <c r="AA112402" s="271"/>
    </row>
    <row r="112403" spans="27:27">
      <c r="AA112403" s="271"/>
    </row>
    <row r="112404" spans="27:27">
      <c r="AA112404" s="271"/>
    </row>
    <row r="112405" spans="27:27">
      <c r="AA112405" s="271"/>
    </row>
    <row r="112406" spans="27:27">
      <c r="AA112406" s="271"/>
    </row>
    <row r="112407" spans="27:27">
      <c r="AA112407" s="271"/>
    </row>
    <row r="112408" spans="27:27">
      <c r="AA112408" s="271"/>
    </row>
    <row r="112409" spans="27:27">
      <c r="AA112409" s="271"/>
    </row>
    <row r="112410" spans="27:27">
      <c r="AA112410" s="271"/>
    </row>
    <row r="112411" spans="27:27">
      <c r="AA112411" s="271"/>
    </row>
    <row r="112412" spans="27:27">
      <c r="AA112412" s="271"/>
    </row>
    <row r="112413" spans="27:27">
      <c r="AA112413" s="271"/>
    </row>
    <row r="112414" spans="27:27">
      <c r="AA112414" s="271"/>
    </row>
    <row r="112415" spans="27:27">
      <c r="AA112415" s="271"/>
    </row>
    <row r="112416" spans="27:27">
      <c r="AA112416" s="271"/>
    </row>
    <row r="112417" spans="27:27">
      <c r="AA112417" s="271"/>
    </row>
    <row r="112418" spans="27:27">
      <c r="AA112418" s="271"/>
    </row>
    <row r="112419" spans="27:27">
      <c r="AA112419" s="271"/>
    </row>
    <row r="112420" spans="27:27">
      <c r="AA112420" s="271"/>
    </row>
    <row r="112421" spans="27:27">
      <c r="AA112421" s="271"/>
    </row>
    <row r="112422" spans="27:27">
      <c r="AA112422" s="271"/>
    </row>
    <row r="112423" spans="27:27">
      <c r="AA112423" s="271"/>
    </row>
    <row r="112424" spans="27:27">
      <c r="AA112424" s="271"/>
    </row>
    <row r="112425" spans="27:27">
      <c r="AA112425" s="271"/>
    </row>
    <row r="112426" spans="27:27">
      <c r="AA112426" s="271"/>
    </row>
    <row r="112427" spans="27:27">
      <c r="AA112427" s="271"/>
    </row>
    <row r="112428" spans="27:27">
      <c r="AA112428" s="271"/>
    </row>
    <row r="112429" spans="27:27">
      <c r="AA112429" s="271"/>
    </row>
    <row r="112430" spans="27:27">
      <c r="AA112430" s="271"/>
    </row>
    <row r="112431" spans="27:27">
      <c r="AA112431" s="271"/>
    </row>
    <row r="112432" spans="27:27">
      <c r="AA112432" s="271"/>
    </row>
    <row r="112433" spans="27:27">
      <c r="AA112433" s="271"/>
    </row>
    <row r="112434" spans="27:27">
      <c r="AA112434" s="271"/>
    </row>
    <row r="112435" spans="27:27">
      <c r="AA112435" s="271"/>
    </row>
    <row r="112436" spans="27:27">
      <c r="AA112436" s="271"/>
    </row>
    <row r="112437" spans="27:27">
      <c r="AA112437" s="271"/>
    </row>
    <row r="112438" spans="27:27">
      <c r="AA112438" s="271"/>
    </row>
    <row r="112439" spans="27:27">
      <c r="AA112439" s="271"/>
    </row>
    <row r="112440" spans="27:27">
      <c r="AA112440" s="271"/>
    </row>
    <row r="112441" spans="27:27">
      <c r="AA112441" s="271"/>
    </row>
    <row r="112442" spans="27:27">
      <c r="AA112442" s="271"/>
    </row>
    <row r="112443" spans="27:27">
      <c r="AA112443" s="271"/>
    </row>
    <row r="112444" spans="27:27">
      <c r="AA112444" s="271"/>
    </row>
    <row r="112445" spans="27:27">
      <c r="AA112445" s="271"/>
    </row>
    <row r="112446" spans="27:27">
      <c r="AA112446" s="271"/>
    </row>
    <row r="112447" spans="27:27">
      <c r="AA112447" s="271"/>
    </row>
    <row r="112448" spans="27:27">
      <c r="AA112448" s="271"/>
    </row>
    <row r="112449" spans="27:27">
      <c r="AA112449" s="271"/>
    </row>
    <row r="112450" spans="27:27">
      <c r="AA112450" s="271"/>
    </row>
    <row r="112451" spans="27:27">
      <c r="AA112451" s="271"/>
    </row>
    <row r="112452" spans="27:27">
      <c r="AA112452" s="271"/>
    </row>
    <row r="112453" spans="27:27">
      <c r="AA112453" s="271"/>
    </row>
    <row r="112454" spans="27:27">
      <c r="AA112454" s="271"/>
    </row>
    <row r="112455" spans="27:27">
      <c r="AA112455" s="271"/>
    </row>
    <row r="112456" spans="27:27">
      <c r="AA112456" s="271"/>
    </row>
    <row r="112457" spans="27:27">
      <c r="AA112457" s="271"/>
    </row>
    <row r="112458" spans="27:27">
      <c r="AA112458" s="271"/>
    </row>
    <row r="112459" spans="27:27">
      <c r="AA112459" s="271"/>
    </row>
    <row r="112460" spans="27:27">
      <c r="AA112460" s="271"/>
    </row>
    <row r="112461" spans="27:27">
      <c r="AA112461" s="271"/>
    </row>
    <row r="112462" spans="27:27">
      <c r="AA112462" s="271"/>
    </row>
    <row r="112463" spans="27:27">
      <c r="AA112463" s="271"/>
    </row>
    <row r="112464" spans="27:27">
      <c r="AA112464" s="271"/>
    </row>
    <row r="112465" spans="27:27">
      <c r="AA112465" s="271"/>
    </row>
    <row r="112466" spans="27:27">
      <c r="AA112466" s="271"/>
    </row>
    <row r="112467" spans="27:27">
      <c r="AA112467" s="271"/>
    </row>
    <row r="112468" spans="27:27">
      <c r="AA112468" s="271"/>
    </row>
    <row r="112469" spans="27:27">
      <c r="AA112469" s="271"/>
    </row>
    <row r="112470" spans="27:27">
      <c r="AA112470" s="271"/>
    </row>
    <row r="112471" spans="27:27">
      <c r="AA112471" s="271"/>
    </row>
    <row r="112472" spans="27:27">
      <c r="AA112472" s="271"/>
    </row>
    <row r="112473" spans="27:27">
      <c r="AA112473" s="271"/>
    </row>
    <row r="112474" spans="27:27">
      <c r="AA112474" s="271"/>
    </row>
    <row r="112475" spans="27:27">
      <c r="AA112475" s="271"/>
    </row>
    <row r="112476" spans="27:27">
      <c r="AA112476" s="271"/>
    </row>
    <row r="112477" spans="27:27">
      <c r="AA112477" s="271"/>
    </row>
    <row r="112478" spans="27:27">
      <c r="AA112478" s="271"/>
    </row>
    <row r="112479" spans="27:27">
      <c r="AA112479" s="271"/>
    </row>
    <row r="112480" spans="27:27">
      <c r="AA112480" s="271"/>
    </row>
    <row r="112481" spans="27:27">
      <c r="AA112481" s="271"/>
    </row>
    <row r="112482" spans="27:27">
      <c r="AA112482" s="271"/>
    </row>
    <row r="112483" spans="27:27">
      <c r="AA112483" s="271"/>
    </row>
    <row r="112484" spans="27:27">
      <c r="AA112484" s="271"/>
    </row>
    <row r="112485" spans="27:27">
      <c r="AA112485" s="271"/>
    </row>
    <row r="112486" spans="27:27">
      <c r="AA112486" s="271"/>
    </row>
    <row r="112487" spans="27:27">
      <c r="AA112487" s="271"/>
    </row>
    <row r="112488" spans="27:27">
      <c r="AA112488" s="271"/>
    </row>
    <row r="112489" spans="27:27">
      <c r="AA112489" s="271"/>
    </row>
    <row r="112490" spans="27:27">
      <c r="AA112490" s="271"/>
    </row>
    <row r="112491" spans="27:27">
      <c r="AA112491" s="271"/>
    </row>
    <row r="112492" spans="27:27">
      <c r="AA112492" s="271"/>
    </row>
    <row r="112493" spans="27:27">
      <c r="AA112493" s="271"/>
    </row>
    <row r="112494" spans="27:27">
      <c r="AA112494" s="271"/>
    </row>
    <row r="112495" spans="27:27">
      <c r="AA112495" s="271"/>
    </row>
    <row r="112496" spans="27:27">
      <c r="AA112496" s="271"/>
    </row>
    <row r="112497" spans="27:27">
      <c r="AA112497" s="271"/>
    </row>
    <row r="112498" spans="27:27">
      <c r="AA112498" s="271"/>
    </row>
    <row r="112499" spans="27:27">
      <c r="AA112499" s="271"/>
    </row>
    <row r="112500" spans="27:27">
      <c r="AA112500" s="271"/>
    </row>
    <row r="112501" spans="27:27">
      <c r="AA112501" s="271"/>
    </row>
    <row r="112502" spans="27:27">
      <c r="AA112502" s="271"/>
    </row>
    <row r="112503" spans="27:27">
      <c r="AA112503" s="271"/>
    </row>
    <row r="112504" spans="27:27">
      <c r="AA112504" s="271"/>
    </row>
    <row r="112505" spans="27:27">
      <c r="AA112505" s="271"/>
    </row>
    <row r="112506" spans="27:27">
      <c r="AA112506" s="271"/>
    </row>
    <row r="112507" spans="27:27">
      <c r="AA112507" s="271"/>
    </row>
    <row r="112508" spans="27:27">
      <c r="AA112508" s="271"/>
    </row>
    <row r="112509" spans="27:27">
      <c r="AA112509" s="271"/>
    </row>
    <row r="112510" spans="27:27">
      <c r="AA112510" s="271"/>
    </row>
    <row r="112511" spans="27:27">
      <c r="AA112511" s="271"/>
    </row>
    <row r="112512" spans="27:27">
      <c r="AA112512" s="271"/>
    </row>
    <row r="112513" spans="27:27">
      <c r="AA112513" s="271"/>
    </row>
    <row r="112514" spans="27:27">
      <c r="AA112514" s="271"/>
    </row>
    <row r="112515" spans="27:27">
      <c r="AA112515" s="271"/>
    </row>
    <row r="112516" spans="27:27">
      <c r="AA112516" s="271"/>
    </row>
    <row r="112517" spans="27:27">
      <c r="AA112517" s="271"/>
    </row>
    <row r="112518" spans="27:27">
      <c r="AA112518" s="271"/>
    </row>
    <row r="112519" spans="27:27">
      <c r="AA112519" s="271"/>
    </row>
    <row r="112520" spans="27:27">
      <c r="AA112520" s="271"/>
    </row>
    <row r="112521" spans="27:27">
      <c r="AA112521" s="271"/>
    </row>
    <row r="112522" spans="27:27">
      <c r="AA112522" s="271"/>
    </row>
    <row r="112523" spans="27:27">
      <c r="AA112523" s="271"/>
    </row>
    <row r="112524" spans="27:27">
      <c r="AA112524" s="271"/>
    </row>
    <row r="112525" spans="27:27">
      <c r="AA112525" s="271"/>
    </row>
    <row r="112526" spans="27:27">
      <c r="AA112526" s="271"/>
    </row>
    <row r="112527" spans="27:27">
      <c r="AA112527" s="271"/>
    </row>
    <row r="112528" spans="27:27">
      <c r="AA112528" s="271"/>
    </row>
    <row r="112529" spans="27:27">
      <c r="AA112529" s="271"/>
    </row>
    <row r="112530" spans="27:27">
      <c r="AA112530" s="271"/>
    </row>
    <row r="112531" spans="27:27">
      <c r="AA112531" s="271"/>
    </row>
    <row r="112532" spans="27:27">
      <c r="AA112532" s="271"/>
    </row>
    <row r="112533" spans="27:27">
      <c r="AA112533" s="271"/>
    </row>
    <row r="112534" spans="27:27">
      <c r="AA112534" s="271"/>
    </row>
    <row r="112535" spans="27:27">
      <c r="AA112535" s="271"/>
    </row>
    <row r="112536" spans="27:27">
      <c r="AA112536" s="271"/>
    </row>
    <row r="112537" spans="27:27">
      <c r="AA112537" s="271"/>
    </row>
    <row r="112538" spans="27:27">
      <c r="AA112538" s="271"/>
    </row>
    <row r="112539" spans="27:27">
      <c r="AA112539" s="271"/>
    </row>
    <row r="112540" spans="27:27">
      <c r="AA112540" s="271"/>
    </row>
    <row r="112541" spans="27:27">
      <c r="AA112541" s="271"/>
    </row>
    <row r="112542" spans="27:27">
      <c r="AA112542" s="271"/>
    </row>
    <row r="112543" spans="27:27">
      <c r="AA112543" s="271"/>
    </row>
    <row r="112544" spans="27:27">
      <c r="AA112544" s="271"/>
    </row>
    <row r="112545" spans="27:27">
      <c r="AA112545" s="271"/>
    </row>
    <row r="112546" spans="27:27">
      <c r="AA112546" s="271"/>
    </row>
    <row r="112547" spans="27:27">
      <c r="AA112547" s="271"/>
    </row>
    <row r="112548" spans="27:27">
      <c r="AA112548" s="271"/>
    </row>
    <row r="112549" spans="27:27">
      <c r="AA112549" s="271"/>
    </row>
    <row r="112550" spans="27:27">
      <c r="AA112550" s="271"/>
    </row>
    <row r="112551" spans="27:27">
      <c r="AA112551" s="271"/>
    </row>
    <row r="112552" spans="27:27">
      <c r="AA112552" s="271"/>
    </row>
    <row r="112553" spans="27:27">
      <c r="AA112553" s="271"/>
    </row>
    <row r="112554" spans="27:27">
      <c r="AA112554" s="271"/>
    </row>
    <row r="112555" spans="27:27">
      <c r="AA112555" s="271"/>
    </row>
    <row r="112556" spans="27:27">
      <c r="AA112556" s="271"/>
    </row>
    <row r="112557" spans="27:27">
      <c r="AA112557" s="271"/>
    </row>
    <row r="112558" spans="27:27">
      <c r="AA112558" s="271"/>
    </row>
    <row r="112559" spans="27:27">
      <c r="AA112559" s="271"/>
    </row>
    <row r="112560" spans="27:27">
      <c r="AA112560" s="271"/>
    </row>
    <row r="112561" spans="27:27">
      <c r="AA112561" s="271"/>
    </row>
    <row r="112562" spans="27:27">
      <c r="AA112562" s="271"/>
    </row>
    <row r="112563" spans="27:27">
      <c r="AA112563" s="271"/>
    </row>
    <row r="112564" spans="27:27">
      <c r="AA112564" s="271"/>
    </row>
    <row r="112565" spans="27:27">
      <c r="AA112565" s="271"/>
    </row>
    <row r="112566" spans="27:27">
      <c r="AA112566" s="271"/>
    </row>
    <row r="112567" spans="27:27">
      <c r="AA112567" s="271"/>
    </row>
    <row r="112568" spans="27:27">
      <c r="AA112568" s="271"/>
    </row>
    <row r="112569" spans="27:27">
      <c r="AA112569" s="271"/>
    </row>
    <row r="112570" spans="27:27">
      <c r="AA112570" s="271"/>
    </row>
    <row r="112571" spans="27:27">
      <c r="AA112571" s="271"/>
    </row>
    <row r="112572" spans="27:27">
      <c r="AA112572" s="271"/>
    </row>
    <row r="112573" spans="27:27">
      <c r="AA112573" s="271"/>
    </row>
    <row r="112574" spans="27:27">
      <c r="AA112574" s="271"/>
    </row>
    <row r="112575" spans="27:27">
      <c r="AA112575" s="271"/>
    </row>
    <row r="112576" spans="27:27">
      <c r="AA112576" s="271"/>
    </row>
    <row r="112577" spans="27:27">
      <c r="AA112577" s="271"/>
    </row>
    <row r="112578" spans="27:27">
      <c r="AA112578" s="271"/>
    </row>
    <row r="112579" spans="27:27">
      <c r="AA112579" s="271"/>
    </row>
    <row r="112580" spans="27:27">
      <c r="AA112580" s="271"/>
    </row>
    <row r="112581" spans="27:27">
      <c r="AA112581" s="271"/>
    </row>
    <row r="112582" spans="27:27">
      <c r="AA112582" s="271"/>
    </row>
    <row r="112583" spans="27:27">
      <c r="AA112583" s="271"/>
    </row>
    <row r="112584" spans="27:27">
      <c r="AA112584" s="271"/>
    </row>
    <row r="112585" spans="27:27">
      <c r="AA112585" s="271"/>
    </row>
    <row r="112586" spans="27:27">
      <c r="AA112586" s="271"/>
    </row>
    <row r="112587" spans="27:27">
      <c r="AA112587" s="271"/>
    </row>
    <row r="112588" spans="27:27">
      <c r="AA112588" s="271"/>
    </row>
    <row r="112589" spans="27:27">
      <c r="AA112589" s="271"/>
    </row>
    <row r="112590" spans="27:27">
      <c r="AA112590" s="271"/>
    </row>
    <row r="112591" spans="27:27">
      <c r="AA112591" s="271"/>
    </row>
    <row r="112592" spans="27:27">
      <c r="AA112592" s="271"/>
    </row>
    <row r="112593" spans="27:27">
      <c r="AA112593" s="271"/>
    </row>
    <row r="112594" spans="27:27">
      <c r="AA112594" s="271"/>
    </row>
    <row r="112595" spans="27:27">
      <c r="AA112595" s="271"/>
    </row>
    <row r="112596" spans="27:27">
      <c r="AA112596" s="271"/>
    </row>
    <row r="112597" spans="27:27">
      <c r="AA112597" s="271"/>
    </row>
    <row r="112598" spans="27:27">
      <c r="AA112598" s="271"/>
    </row>
    <row r="112599" spans="27:27">
      <c r="AA112599" s="271"/>
    </row>
    <row r="112600" spans="27:27">
      <c r="AA112600" s="271"/>
    </row>
    <row r="112601" spans="27:27">
      <c r="AA112601" s="271"/>
    </row>
    <row r="112602" spans="27:27">
      <c r="AA112602" s="271"/>
    </row>
    <row r="112603" spans="27:27">
      <c r="AA112603" s="271"/>
    </row>
    <row r="112604" spans="27:27">
      <c r="AA112604" s="271"/>
    </row>
    <row r="112605" spans="27:27">
      <c r="AA112605" s="271"/>
    </row>
    <row r="112606" spans="27:27">
      <c r="AA112606" s="271"/>
    </row>
    <row r="112607" spans="27:27">
      <c r="AA112607" s="271"/>
    </row>
    <row r="112608" spans="27:27">
      <c r="AA112608" s="271"/>
    </row>
    <row r="112609" spans="27:27">
      <c r="AA112609" s="271"/>
    </row>
    <row r="112610" spans="27:27">
      <c r="AA112610" s="271"/>
    </row>
    <row r="112611" spans="27:27">
      <c r="AA112611" s="271"/>
    </row>
    <row r="112612" spans="27:27">
      <c r="AA112612" s="271"/>
    </row>
    <row r="112613" spans="27:27">
      <c r="AA112613" s="271"/>
    </row>
    <row r="112614" spans="27:27">
      <c r="AA112614" s="271"/>
    </row>
    <row r="112615" spans="27:27">
      <c r="AA112615" s="271"/>
    </row>
    <row r="112616" spans="27:27">
      <c r="AA112616" s="271"/>
    </row>
    <row r="112617" spans="27:27">
      <c r="AA112617" s="271"/>
    </row>
    <row r="112618" spans="27:27">
      <c r="AA112618" s="271"/>
    </row>
    <row r="112619" spans="27:27">
      <c r="AA112619" s="271"/>
    </row>
    <row r="112620" spans="27:27">
      <c r="AA112620" s="271"/>
    </row>
    <row r="112621" spans="27:27">
      <c r="AA112621" s="271"/>
    </row>
    <row r="112622" spans="27:27">
      <c r="AA112622" s="271"/>
    </row>
    <row r="112623" spans="27:27">
      <c r="AA112623" s="271"/>
    </row>
    <row r="112624" spans="27:27">
      <c r="AA112624" s="271"/>
    </row>
    <row r="112625" spans="27:27">
      <c r="AA112625" s="271"/>
    </row>
    <row r="112626" spans="27:27">
      <c r="AA112626" s="271"/>
    </row>
    <row r="112627" spans="27:27">
      <c r="AA112627" s="271"/>
    </row>
    <row r="112628" spans="27:27">
      <c r="AA112628" s="271"/>
    </row>
    <row r="112629" spans="27:27">
      <c r="AA112629" s="271"/>
    </row>
    <row r="112630" spans="27:27">
      <c r="AA112630" s="271"/>
    </row>
    <row r="112631" spans="27:27">
      <c r="AA112631" s="271"/>
    </row>
    <row r="112632" spans="27:27">
      <c r="AA112632" s="271"/>
    </row>
    <row r="112633" spans="27:27">
      <c r="AA112633" s="271"/>
    </row>
    <row r="112634" spans="27:27">
      <c r="AA112634" s="271"/>
    </row>
    <row r="112635" spans="27:27">
      <c r="AA112635" s="271"/>
    </row>
    <row r="112636" spans="27:27">
      <c r="AA112636" s="271"/>
    </row>
    <row r="112637" spans="27:27">
      <c r="AA112637" s="271"/>
    </row>
    <row r="112638" spans="27:27">
      <c r="AA112638" s="271"/>
    </row>
    <row r="112639" spans="27:27">
      <c r="AA112639" s="271"/>
    </row>
    <row r="112640" spans="27:27">
      <c r="AA112640" s="271"/>
    </row>
    <row r="112641" spans="27:27">
      <c r="AA112641" s="271"/>
    </row>
    <row r="112642" spans="27:27">
      <c r="AA112642" s="271"/>
    </row>
    <row r="112643" spans="27:27">
      <c r="AA112643" s="271"/>
    </row>
    <row r="112644" spans="27:27">
      <c r="AA112644" s="271"/>
    </row>
    <row r="112645" spans="27:27">
      <c r="AA112645" s="271"/>
    </row>
    <row r="112646" spans="27:27">
      <c r="AA112646" s="271"/>
    </row>
    <row r="112647" spans="27:27">
      <c r="AA112647" s="271"/>
    </row>
    <row r="112648" spans="27:27">
      <c r="AA112648" s="271"/>
    </row>
    <row r="112649" spans="27:27">
      <c r="AA112649" s="271"/>
    </row>
    <row r="112650" spans="27:27">
      <c r="AA112650" s="271"/>
    </row>
    <row r="112651" spans="27:27">
      <c r="AA112651" s="271"/>
    </row>
    <row r="112652" spans="27:27">
      <c r="AA112652" s="271"/>
    </row>
    <row r="112653" spans="27:27">
      <c r="AA112653" s="271"/>
    </row>
    <row r="112654" spans="27:27">
      <c r="AA112654" s="271"/>
    </row>
    <row r="112655" spans="27:27">
      <c r="AA112655" s="271"/>
    </row>
    <row r="112656" spans="27:27">
      <c r="AA112656" s="271"/>
    </row>
    <row r="112657" spans="27:27">
      <c r="AA112657" s="271"/>
    </row>
    <row r="112658" spans="27:27">
      <c r="AA112658" s="271"/>
    </row>
    <row r="112659" spans="27:27">
      <c r="AA112659" s="271"/>
    </row>
    <row r="112660" spans="27:27">
      <c r="AA112660" s="271"/>
    </row>
    <row r="112661" spans="27:27">
      <c r="AA112661" s="271"/>
    </row>
    <row r="112662" spans="27:27">
      <c r="AA112662" s="271"/>
    </row>
    <row r="112663" spans="27:27">
      <c r="AA112663" s="271"/>
    </row>
    <row r="112664" spans="27:27">
      <c r="AA112664" s="271"/>
    </row>
    <row r="112665" spans="27:27">
      <c r="AA112665" s="271"/>
    </row>
    <row r="112666" spans="27:27">
      <c r="AA112666" s="271"/>
    </row>
    <row r="112667" spans="27:27">
      <c r="AA112667" s="271"/>
    </row>
    <row r="112668" spans="27:27">
      <c r="AA112668" s="271"/>
    </row>
    <row r="112669" spans="27:27">
      <c r="AA112669" s="271"/>
    </row>
    <row r="112670" spans="27:27">
      <c r="AA112670" s="271"/>
    </row>
    <row r="112671" spans="27:27">
      <c r="AA112671" s="271"/>
    </row>
    <row r="112672" spans="27:27">
      <c r="AA112672" s="271"/>
    </row>
    <row r="112673" spans="27:27">
      <c r="AA112673" s="271"/>
    </row>
    <row r="112674" spans="27:27">
      <c r="AA112674" s="271"/>
    </row>
    <row r="112675" spans="27:27">
      <c r="AA112675" s="271"/>
    </row>
    <row r="112676" spans="27:27">
      <c r="AA112676" s="271"/>
    </row>
    <row r="112677" spans="27:27">
      <c r="AA112677" s="271"/>
    </row>
    <row r="112678" spans="27:27">
      <c r="AA112678" s="271"/>
    </row>
    <row r="112679" spans="27:27">
      <c r="AA112679" s="271"/>
    </row>
    <row r="112680" spans="27:27">
      <c r="AA112680" s="271"/>
    </row>
    <row r="112681" spans="27:27">
      <c r="AA112681" s="271"/>
    </row>
    <row r="112682" spans="27:27">
      <c r="AA112682" s="271"/>
    </row>
    <row r="112683" spans="27:27">
      <c r="AA112683" s="271"/>
    </row>
    <row r="112684" spans="27:27">
      <c r="AA112684" s="271"/>
    </row>
    <row r="112685" spans="27:27">
      <c r="AA112685" s="271"/>
    </row>
    <row r="112686" spans="27:27">
      <c r="AA112686" s="271"/>
    </row>
    <row r="112687" spans="27:27">
      <c r="AA112687" s="271"/>
    </row>
    <row r="112688" spans="27:27">
      <c r="AA112688" s="271"/>
    </row>
    <row r="112689" spans="27:27">
      <c r="AA112689" s="271"/>
    </row>
    <row r="112690" spans="27:27">
      <c r="AA112690" s="271"/>
    </row>
    <row r="112691" spans="27:27">
      <c r="AA112691" s="271"/>
    </row>
    <row r="112692" spans="27:27">
      <c r="AA112692" s="271"/>
    </row>
    <row r="112693" spans="27:27">
      <c r="AA112693" s="271"/>
    </row>
    <row r="112694" spans="27:27">
      <c r="AA112694" s="271"/>
    </row>
    <row r="112695" spans="27:27">
      <c r="AA112695" s="271"/>
    </row>
    <row r="112696" spans="27:27">
      <c r="AA112696" s="271"/>
    </row>
    <row r="112697" spans="27:27">
      <c r="AA112697" s="271"/>
    </row>
    <row r="112698" spans="27:27">
      <c r="AA112698" s="271"/>
    </row>
    <row r="112699" spans="27:27">
      <c r="AA112699" s="271"/>
    </row>
    <row r="112700" spans="27:27">
      <c r="AA112700" s="271"/>
    </row>
    <row r="112701" spans="27:27">
      <c r="AA112701" s="271"/>
    </row>
    <row r="112702" spans="27:27">
      <c r="AA112702" s="271"/>
    </row>
    <row r="112703" spans="27:27">
      <c r="AA112703" s="271"/>
    </row>
    <row r="112704" spans="27:27">
      <c r="AA112704" s="271"/>
    </row>
    <row r="112705" spans="27:27">
      <c r="AA112705" s="271"/>
    </row>
    <row r="112706" spans="27:27">
      <c r="AA112706" s="271"/>
    </row>
    <row r="112707" spans="27:27">
      <c r="AA112707" s="271"/>
    </row>
    <row r="112708" spans="27:27">
      <c r="AA112708" s="271"/>
    </row>
    <row r="112709" spans="27:27">
      <c r="AA112709" s="271"/>
    </row>
    <row r="112710" spans="27:27">
      <c r="AA112710" s="271"/>
    </row>
    <row r="112711" spans="27:27">
      <c r="AA112711" s="271"/>
    </row>
    <row r="112712" spans="27:27">
      <c r="AA112712" s="271"/>
    </row>
    <row r="112713" spans="27:27">
      <c r="AA112713" s="271"/>
    </row>
    <row r="112714" spans="27:27">
      <c r="AA112714" s="271"/>
    </row>
    <row r="112715" spans="27:27">
      <c r="AA112715" s="271"/>
    </row>
    <row r="112716" spans="27:27">
      <c r="AA112716" s="271"/>
    </row>
    <row r="112717" spans="27:27">
      <c r="AA112717" s="271"/>
    </row>
    <row r="112718" spans="27:27">
      <c r="AA112718" s="271"/>
    </row>
    <row r="112719" spans="27:27">
      <c r="AA112719" s="271"/>
    </row>
    <row r="112720" spans="27:27">
      <c r="AA112720" s="271"/>
    </row>
    <row r="112721" spans="27:27">
      <c r="AA112721" s="271"/>
    </row>
    <row r="112722" spans="27:27">
      <c r="AA112722" s="271"/>
    </row>
    <row r="112723" spans="27:27">
      <c r="AA112723" s="271"/>
    </row>
    <row r="112724" spans="27:27">
      <c r="AA112724" s="271"/>
    </row>
    <row r="112725" spans="27:27">
      <c r="AA112725" s="271"/>
    </row>
    <row r="112726" spans="27:27">
      <c r="AA112726" s="271"/>
    </row>
    <row r="112727" spans="27:27">
      <c r="AA112727" s="271"/>
    </row>
    <row r="112728" spans="27:27">
      <c r="AA112728" s="271"/>
    </row>
    <row r="112729" spans="27:27">
      <c r="AA112729" s="271"/>
    </row>
    <row r="112730" spans="27:27">
      <c r="AA112730" s="271"/>
    </row>
    <row r="112731" spans="27:27">
      <c r="AA112731" s="271"/>
    </row>
    <row r="112732" spans="27:27">
      <c r="AA112732" s="271"/>
    </row>
    <row r="112733" spans="27:27">
      <c r="AA112733" s="271"/>
    </row>
    <row r="112734" spans="27:27">
      <c r="AA112734" s="271"/>
    </row>
    <row r="112735" spans="27:27">
      <c r="AA112735" s="271"/>
    </row>
    <row r="112736" spans="27:27">
      <c r="AA112736" s="271"/>
    </row>
    <row r="112737" spans="27:27">
      <c r="AA112737" s="271"/>
    </row>
    <row r="112738" spans="27:27">
      <c r="AA112738" s="271"/>
    </row>
    <row r="112739" spans="27:27">
      <c r="AA112739" s="271"/>
    </row>
    <row r="112740" spans="27:27">
      <c r="AA112740" s="271"/>
    </row>
    <row r="112741" spans="27:27">
      <c r="AA112741" s="271"/>
    </row>
    <row r="112742" spans="27:27">
      <c r="AA112742" s="271"/>
    </row>
    <row r="112743" spans="27:27">
      <c r="AA112743" s="271"/>
    </row>
    <row r="112744" spans="27:27">
      <c r="AA112744" s="271"/>
    </row>
    <row r="112745" spans="27:27">
      <c r="AA112745" s="271"/>
    </row>
    <row r="112746" spans="27:27">
      <c r="AA112746" s="271"/>
    </row>
    <row r="112747" spans="27:27">
      <c r="AA112747" s="271"/>
    </row>
    <row r="112748" spans="27:27">
      <c r="AA112748" s="271"/>
    </row>
    <row r="112749" spans="27:27">
      <c r="AA112749" s="271"/>
    </row>
    <row r="112750" spans="27:27">
      <c r="AA112750" s="271"/>
    </row>
    <row r="112751" spans="27:27">
      <c r="AA112751" s="271"/>
    </row>
    <row r="112752" spans="27:27">
      <c r="AA112752" s="271"/>
    </row>
    <row r="112753" spans="27:27">
      <c r="AA112753" s="271"/>
    </row>
    <row r="112754" spans="27:27">
      <c r="AA112754" s="271"/>
    </row>
    <row r="112755" spans="27:27">
      <c r="AA112755" s="271"/>
    </row>
    <row r="112756" spans="27:27">
      <c r="AA112756" s="271"/>
    </row>
    <row r="112757" spans="27:27">
      <c r="AA112757" s="271"/>
    </row>
    <row r="112758" spans="27:27">
      <c r="AA112758" s="271"/>
    </row>
    <row r="112759" spans="27:27">
      <c r="AA112759" s="271"/>
    </row>
    <row r="112760" spans="27:27">
      <c r="AA112760" s="271"/>
    </row>
    <row r="112761" spans="27:27">
      <c r="AA112761" s="271"/>
    </row>
    <row r="112762" spans="27:27">
      <c r="AA112762" s="271"/>
    </row>
    <row r="112763" spans="27:27">
      <c r="AA112763" s="271"/>
    </row>
    <row r="112764" spans="27:27">
      <c r="AA112764" s="271"/>
    </row>
    <row r="112765" spans="27:27">
      <c r="AA112765" s="271"/>
    </row>
    <row r="112766" spans="27:27">
      <c r="AA112766" s="271"/>
    </row>
    <row r="112767" spans="27:27">
      <c r="AA112767" s="271"/>
    </row>
    <row r="112768" spans="27:27">
      <c r="AA112768" s="271"/>
    </row>
    <row r="112769" spans="27:27">
      <c r="AA112769" s="271"/>
    </row>
    <row r="112770" spans="27:27">
      <c r="AA112770" s="271"/>
    </row>
    <row r="112771" spans="27:27">
      <c r="AA112771" s="271"/>
    </row>
    <row r="112772" spans="27:27">
      <c r="AA112772" s="271"/>
    </row>
    <row r="112773" spans="27:27">
      <c r="AA112773" s="271"/>
    </row>
    <row r="112774" spans="27:27">
      <c r="AA112774" s="271"/>
    </row>
    <row r="112775" spans="27:27">
      <c r="AA112775" s="271"/>
    </row>
    <row r="112776" spans="27:27">
      <c r="AA112776" s="271"/>
    </row>
    <row r="112777" spans="27:27">
      <c r="AA112777" s="271"/>
    </row>
    <row r="112778" spans="27:27">
      <c r="AA112778" s="271"/>
    </row>
    <row r="112779" spans="27:27">
      <c r="AA112779" s="271"/>
    </row>
    <row r="112780" spans="27:27">
      <c r="AA112780" s="271"/>
    </row>
    <row r="112781" spans="27:27">
      <c r="AA112781" s="271"/>
    </row>
    <row r="112782" spans="27:27">
      <c r="AA112782" s="271"/>
    </row>
    <row r="112783" spans="27:27">
      <c r="AA112783" s="271"/>
    </row>
    <row r="112784" spans="27:27">
      <c r="AA112784" s="271"/>
    </row>
    <row r="112785" spans="27:27">
      <c r="AA112785" s="271"/>
    </row>
    <row r="112786" spans="27:27">
      <c r="AA112786" s="271"/>
    </row>
    <row r="112787" spans="27:27">
      <c r="AA112787" s="271"/>
    </row>
    <row r="112788" spans="27:27">
      <c r="AA112788" s="271"/>
    </row>
    <row r="112789" spans="27:27">
      <c r="AA112789" s="271"/>
    </row>
    <row r="112790" spans="27:27">
      <c r="AA112790" s="271"/>
    </row>
    <row r="112791" spans="27:27">
      <c r="AA112791" s="271"/>
    </row>
    <row r="112792" spans="27:27">
      <c r="AA112792" s="271"/>
    </row>
    <row r="112793" spans="27:27">
      <c r="AA112793" s="271"/>
    </row>
    <row r="112794" spans="27:27">
      <c r="AA112794" s="271"/>
    </row>
    <row r="112795" spans="27:27">
      <c r="AA112795" s="271"/>
    </row>
    <row r="112796" spans="27:27">
      <c r="AA112796" s="271"/>
    </row>
    <row r="112797" spans="27:27">
      <c r="AA112797" s="271"/>
    </row>
    <row r="112798" spans="27:27">
      <c r="AA112798" s="271"/>
    </row>
    <row r="112799" spans="27:27">
      <c r="AA112799" s="271"/>
    </row>
    <row r="112800" spans="27:27">
      <c r="AA112800" s="271"/>
    </row>
    <row r="112801" spans="27:27">
      <c r="AA112801" s="271"/>
    </row>
    <row r="112802" spans="27:27">
      <c r="AA112802" s="271"/>
    </row>
    <row r="112803" spans="27:27">
      <c r="AA112803" s="271"/>
    </row>
    <row r="112804" spans="27:27">
      <c r="AA112804" s="271"/>
    </row>
    <row r="112805" spans="27:27">
      <c r="AA112805" s="271"/>
    </row>
    <row r="112806" spans="27:27">
      <c r="AA112806" s="271"/>
    </row>
    <row r="112807" spans="27:27">
      <c r="AA112807" s="271"/>
    </row>
    <row r="112808" spans="27:27">
      <c r="AA112808" s="271"/>
    </row>
    <row r="112809" spans="27:27">
      <c r="AA112809" s="271"/>
    </row>
    <row r="112810" spans="27:27">
      <c r="AA112810" s="271"/>
    </row>
    <row r="112811" spans="27:27">
      <c r="AA112811" s="271"/>
    </row>
    <row r="112812" spans="27:27">
      <c r="AA112812" s="271"/>
    </row>
    <row r="112813" spans="27:27">
      <c r="AA112813" s="271"/>
    </row>
    <row r="112814" spans="27:27">
      <c r="AA112814" s="271"/>
    </row>
    <row r="112815" spans="27:27">
      <c r="AA112815" s="271"/>
    </row>
    <row r="112816" spans="27:27">
      <c r="AA112816" s="271"/>
    </row>
    <row r="112817" spans="27:27">
      <c r="AA112817" s="271"/>
    </row>
    <row r="112818" spans="27:27">
      <c r="AA112818" s="271"/>
    </row>
    <row r="112819" spans="27:27">
      <c r="AA112819" s="271"/>
    </row>
    <row r="112820" spans="27:27">
      <c r="AA112820" s="271"/>
    </row>
    <row r="112821" spans="27:27">
      <c r="AA112821" s="271"/>
    </row>
    <row r="112822" spans="27:27">
      <c r="AA112822" s="271"/>
    </row>
    <row r="112823" spans="27:27">
      <c r="AA112823" s="271"/>
    </row>
    <row r="112824" spans="27:27">
      <c r="AA112824" s="271"/>
    </row>
    <row r="112825" spans="27:27">
      <c r="AA112825" s="271"/>
    </row>
    <row r="112826" spans="27:27">
      <c r="AA112826" s="271"/>
    </row>
    <row r="112827" spans="27:27">
      <c r="AA112827" s="271"/>
    </row>
    <row r="112828" spans="27:27">
      <c r="AA112828" s="271"/>
    </row>
    <row r="112829" spans="27:27">
      <c r="AA112829" s="271"/>
    </row>
    <row r="112830" spans="27:27">
      <c r="AA112830" s="271"/>
    </row>
    <row r="112831" spans="27:27">
      <c r="AA112831" s="271"/>
    </row>
    <row r="112832" spans="27:27">
      <c r="AA112832" s="271"/>
    </row>
    <row r="112833" spans="27:27">
      <c r="AA112833" s="271"/>
    </row>
    <row r="112834" spans="27:27">
      <c r="AA112834" s="271"/>
    </row>
    <row r="112835" spans="27:27">
      <c r="AA112835" s="271"/>
    </row>
    <row r="112836" spans="27:27">
      <c r="AA112836" s="271"/>
    </row>
    <row r="112837" spans="27:27">
      <c r="AA112837" s="271"/>
    </row>
    <row r="112838" spans="27:27">
      <c r="AA112838" s="271"/>
    </row>
    <row r="112839" spans="27:27">
      <c r="AA112839" s="271"/>
    </row>
    <row r="112840" spans="27:27">
      <c r="AA112840" s="271"/>
    </row>
    <row r="112841" spans="27:27">
      <c r="AA112841" s="271"/>
    </row>
    <row r="112842" spans="27:27">
      <c r="AA112842" s="271"/>
    </row>
    <row r="112843" spans="27:27">
      <c r="AA112843" s="271"/>
    </row>
    <row r="112844" spans="27:27">
      <c r="AA112844" s="271"/>
    </row>
    <row r="112845" spans="27:27">
      <c r="AA112845" s="271"/>
    </row>
    <row r="112846" spans="27:27">
      <c r="AA112846" s="271"/>
    </row>
    <row r="112847" spans="27:27">
      <c r="AA112847" s="271"/>
    </row>
    <row r="112848" spans="27:27">
      <c r="AA112848" s="271"/>
    </row>
    <row r="112849" spans="27:27">
      <c r="AA112849" s="271"/>
    </row>
    <row r="112850" spans="27:27">
      <c r="AA112850" s="271"/>
    </row>
    <row r="112851" spans="27:27">
      <c r="AA112851" s="271"/>
    </row>
    <row r="112852" spans="27:27">
      <c r="AA112852" s="271"/>
    </row>
    <row r="112853" spans="27:27">
      <c r="AA112853" s="271"/>
    </row>
    <row r="112854" spans="27:27">
      <c r="AA112854" s="271"/>
    </row>
    <row r="112855" spans="27:27">
      <c r="AA112855" s="271"/>
    </row>
    <row r="112856" spans="27:27">
      <c r="AA112856" s="271"/>
    </row>
    <row r="112857" spans="27:27">
      <c r="AA112857" s="271"/>
    </row>
    <row r="112858" spans="27:27">
      <c r="AA112858" s="271"/>
    </row>
    <row r="112859" spans="27:27">
      <c r="AA112859" s="271"/>
    </row>
    <row r="112860" spans="27:27">
      <c r="AA112860" s="271"/>
    </row>
    <row r="112861" spans="27:27">
      <c r="AA112861" s="271"/>
    </row>
    <row r="112862" spans="27:27">
      <c r="AA112862" s="271"/>
    </row>
    <row r="112863" spans="27:27">
      <c r="AA112863" s="271"/>
    </row>
    <row r="112864" spans="27:27">
      <c r="AA112864" s="271"/>
    </row>
    <row r="112865" spans="27:27">
      <c r="AA112865" s="271"/>
    </row>
    <row r="112866" spans="27:27">
      <c r="AA112866" s="271"/>
    </row>
    <row r="112867" spans="27:27">
      <c r="AA112867" s="271"/>
    </row>
    <row r="112868" spans="27:27">
      <c r="AA112868" s="271"/>
    </row>
    <row r="112869" spans="27:27">
      <c r="AA112869" s="271"/>
    </row>
    <row r="112870" spans="27:27">
      <c r="AA112870" s="271"/>
    </row>
    <row r="112871" spans="27:27">
      <c r="AA112871" s="271"/>
    </row>
    <row r="112872" spans="27:27">
      <c r="AA112872" s="271"/>
    </row>
    <row r="112873" spans="27:27">
      <c r="AA112873" s="271"/>
    </row>
    <row r="112874" spans="27:27">
      <c r="AA112874" s="271"/>
    </row>
    <row r="112875" spans="27:27">
      <c r="AA112875" s="271"/>
    </row>
    <row r="112876" spans="27:27">
      <c r="AA112876" s="271"/>
    </row>
    <row r="112877" spans="27:27">
      <c r="AA112877" s="271"/>
    </row>
    <row r="112878" spans="27:27">
      <c r="AA112878" s="271"/>
    </row>
    <row r="112879" spans="27:27">
      <c r="AA112879" s="271"/>
    </row>
    <row r="112880" spans="27:27">
      <c r="AA112880" s="271"/>
    </row>
    <row r="112881" spans="27:27">
      <c r="AA112881" s="271"/>
    </row>
    <row r="112882" spans="27:27">
      <c r="AA112882" s="271"/>
    </row>
    <row r="112883" spans="27:27">
      <c r="AA112883" s="271"/>
    </row>
    <row r="112884" spans="27:27">
      <c r="AA112884" s="271"/>
    </row>
    <row r="112885" spans="27:27">
      <c r="AA112885" s="271"/>
    </row>
    <row r="112886" spans="27:27">
      <c r="AA112886" s="271"/>
    </row>
    <row r="112887" spans="27:27">
      <c r="AA112887" s="271"/>
    </row>
    <row r="112888" spans="27:27">
      <c r="AA112888" s="271"/>
    </row>
    <row r="112889" spans="27:27">
      <c r="AA112889" s="271"/>
    </row>
    <row r="112890" spans="27:27">
      <c r="AA112890" s="271"/>
    </row>
    <row r="112891" spans="27:27">
      <c r="AA112891" s="271"/>
    </row>
    <row r="112892" spans="27:27">
      <c r="AA112892" s="271"/>
    </row>
    <row r="112893" spans="27:27">
      <c r="AA112893" s="271"/>
    </row>
    <row r="112894" spans="27:27">
      <c r="AA112894" s="271"/>
    </row>
    <row r="112895" spans="27:27">
      <c r="AA112895" s="271"/>
    </row>
    <row r="112896" spans="27:27">
      <c r="AA112896" s="271"/>
    </row>
    <row r="112897" spans="27:27">
      <c r="AA112897" s="271"/>
    </row>
    <row r="112898" spans="27:27">
      <c r="AA112898" s="271"/>
    </row>
    <row r="112899" spans="27:27">
      <c r="AA112899" s="271"/>
    </row>
    <row r="112900" spans="27:27">
      <c r="AA112900" s="271"/>
    </row>
    <row r="112901" spans="27:27">
      <c r="AA112901" s="271"/>
    </row>
    <row r="112902" spans="27:27">
      <c r="AA112902" s="271"/>
    </row>
    <row r="112903" spans="27:27">
      <c r="AA112903" s="271"/>
    </row>
    <row r="112904" spans="27:27">
      <c r="AA112904" s="271"/>
    </row>
    <row r="112905" spans="27:27">
      <c r="AA112905" s="271"/>
    </row>
    <row r="112906" spans="27:27">
      <c r="AA112906" s="271"/>
    </row>
    <row r="112907" spans="27:27">
      <c r="AA112907" s="271"/>
    </row>
    <row r="112908" spans="27:27">
      <c r="AA112908" s="271"/>
    </row>
    <row r="112909" spans="27:27">
      <c r="AA112909" s="271"/>
    </row>
    <row r="112910" spans="27:27">
      <c r="AA112910" s="271"/>
    </row>
    <row r="112911" spans="27:27">
      <c r="AA112911" s="271"/>
    </row>
    <row r="112912" spans="27:27">
      <c r="AA112912" s="271"/>
    </row>
    <row r="112913" spans="27:27">
      <c r="AA112913" s="271"/>
    </row>
    <row r="112914" spans="27:27">
      <c r="AA112914" s="271"/>
    </row>
    <row r="112915" spans="27:27">
      <c r="AA112915" s="271"/>
    </row>
    <row r="112916" spans="27:27">
      <c r="AA112916" s="271"/>
    </row>
    <row r="112917" spans="27:27">
      <c r="AA112917" s="271"/>
    </row>
    <row r="112918" spans="27:27">
      <c r="AA112918" s="271"/>
    </row>
    <row r="112919" spans="27:27">
      <c r="AA112919" s="271"/>
    </row>
    <row r="112920" spans="27:27">
      <c r="AA112920" s="271"/>
    </row>
    <row r="112921" spans="27:27">
      <c r="AA112921" s="271"/>
    </row>
    <row r="112922" spans="27:27">
      <c r="AA112922" s="271"/>
    </row>
    <row r="112923" spans="27:27">
      <c r="AA112923" s="271"/>
    </row>
    <row r="112924" spans="27:27">
      <c r="AA112924" s="271"/>
    </row>
    <row r="112925" spans="27:27">
      <c r="AA112925" s="271"/>
    </row>
    <row r="112926" spans="27:27">
      <c r="AA112926" s="271"/>
    </row>
    <row r="112927" spans="27:27">
      <c r="AA112927" s="271"/>
    </row>
    <row r="112928" spans="27:27">
      <c r="AA112928" s="271"/>
    </row>
    <row r="112929" spans="27:27">
      <c r="AA112929" s="271"/>
    </row>
    <row r="112930" spans="27:27">
      <c r="AA112930" s="271"/>
    </row>
    <row r="112931" spans="27:27">
      <c r="AA112931" s="271"/>
    </row>
    <row r="112932" spans="27:27">
      <c r="AA112932" s="271"/>
    </row>
    <row r="112933" spans="27:27">
      <c r="AA112933" s="271"/>
    </row>
    <row r="112934" spans="27:27">
      <c r="AA112934" s="271"/>
    </row>
    <row r="112935" spans="27:27">
      <c r="AA112935" s="271"/>
    </row>
    <row r="112936" spans="27:27">
      <c r="AA112936" s="271"/>
    </row>
    <row r="112937" spans="27:27">
      <c r="AA112937" s="271"/>
    </row>
    <row r="112938" spans="27:27">
      <c r="AA112938" s="271"/>
    </row>
    <row r="112939" spans="27:27">
      <c r="AA112939" s="271"/>
    </row>
    <row r="112940" spans="27:27">
      <c r="AA112940" s="271"/>
    </row>
    <row r="112941" spans="27:27">
      <c r="AA112941" s="271"/>
    </row>
    <row r="112942" spans="27:27">
      <c r="AA112942" s="271"/>
    </row>
    <row r="112943" spans="27:27">
      <c r="AA112943" s="271"/>
    </row>
    <row r="112944" spans="27:27">
      <c r="AA112944" s="271"/>
    </row>
    <row r="112945" spans="27:27">
      <c r="AA112945" s="271"/>
    </row>
    <row r="112946" spans="27:27">
      <c r="AA112946" s="271"/>
    </row>
    <row r="112947" spans="27:27">
      <c r="AA112947" s="271"/>
    </row>
    <row r="112948" spans="27:27">
      <c r="AA112948" s="271"/>
    </row>
    <row r="112949" spans="27:27">
      <c r="AA112949" s="271"/>
    </row>
    <row r="112950" spans="27:27">
      <c r="AA112950" s="271"/>
    </row>
    <row r="112951" spans="27:27">
      <c r="AA112951" s="271"/>
    </row>
    <row r="112952" spans="27:27">
      <c r="AA112952" s="271"/>
    </row>
    <row r="112953" spans="27:27">
      <c r="AA112953" s="271"/>
    </row>
    <row r="112954" spans="27:27">
      <c r="AA112954" s="271"/>
    </row>
    <row r="112955" spans="27:27">
      <c r="AA112955" s="271"/>
    </row>
    <row r="112956" spans="27:27">
      <c r="AA112956" s="271"/>
    </row>
    <row r="112957" spans="27:27">
      <c r="AA112957" s="271"/>
    </row>
    <row r="112958" spans="27:27">
      <c r="AA112958" s="271"/>
    </row>
    <row r="112959" spans="27:27">
      <c r="AA112959" s="271"/>
    </row>
    <row r="112960" spans="27:27">
      <c r="AA112960" s="271"/>
    </row>
    <row r="112961" spans="27:27">
      <c r="AA112961" s="271"/>
    </row>
    <row r="112962" spans="27:27">
      <c r="AA112962" s="271"/>
    </row>
    <row r="112963" spans="27:27">
      <c r="AA112963" s="271"/>
    </row>
    <row r="112964" spans="27:27">
      <c r="AA112964" s="271"/>
    </row>
    <row r="112965" spans="27:27">
      <c r="AA112965" s="271"/>
    </row>
    <row r="112966" spans="27:27">
      <c r="AA112966" s="271"/>
    </row>
    <row r="112967" spans="27:27">
      <c r="AA112967" s="271"/>
    </row>
    <row r="112968" spans="27:27">
      <c r="AA112968" s="271"/>
    </row>
    <row r="112969" spans="27:27">
      <c r="AA112969" s="271"/>
    </row>
    <row r="112970" spans="27:27">
      <c r="AA112970" s="271"/>
    </row>
    <row r="112971" spans="27:27">
      <c r="AA112971" s="271"/>
    </row>
    <row r="112972" spans="27:27">
      <c r="AA112972" s="271"/>
    </row>
    <row r="112973" spans="27:27">
      <c r="AA112973" s="271"/>
    </row>
    <row r="112974" spans="27:27">
      <c r="AA112974" s="271"/>
    </row>
    <row r="112975" spans="27:27">
      <c r="AA112975" s="271"/>
    </row>
    <row r="112976" spans="27:27">
      <c r="AA112976" s="271"/>
    </row>
    <row r="112977" spans="27:27">
      <c r="AA112977" s="271"/>
    </row>
    <row r="112978" spans="27:27">
      <c r="AA112978" s="271"/>
    </row>
    <row r="112979" spans="27:27">
      <c r="AA112979" s="271"/>
    </row>
    <row r="112980" spans="27:27">
      <c r="AA112980" s="271"/>
    </row>
    <row r="112981" spans="27:27">
      <c r="AA112981" s="271"/>
    </row>
    <row r="112982" spans="27:27">
      <c r="AA112982" s="271"/>
    </row>
    <row r="112983" spans="27:27">
      <c r="AA112983" s="271"/>
    </row>
    <row r="112984" spans="27:27">
      <c r="AA112984" s="271"/>
    </row>
    <row r="112985" spans="27:27">
      <c r="AA112985" s="271"/>
    </row>
    <row r="112986" spans="27:27">
      <c r="AA112986" s="271"/>
    </row>
    <row r="112987" spans="27:27">
      <c r="AA112987" s="271"/>
    </row>
    <row r="112988" spans="27:27">
      <c r="AA112988" s="271"/>
    </row>
    <row r="112989" spans="27:27">
      <c r="AA112989" s="271"/>
    </row>
    <row r="112990" spans="27:27">
      <c r="AA112990" s="271"/>
    </row>
    <row r="112991" spans="27:27">
      <c r="AA112991" s="271"/>
    </row>
    <row r="112992" spans="27:27">
      <c r="AA112992" s="271"/>
    </row>
    <row r="112993" spans="27:27">
      <c r="AA112993" s="271"/>
    </row>
    <row r="112994" spans="27:27">
      <c r="AA112994" s="271"/>
    </row>
    <row r="112995" spans="27:27">
      <c r="AA112995" s="271"/>
    </row>
    <row r="112996" spans="27:27">
      <c r="AA112996" s="271"/>
    </row>
    <row r="112997" spans="27:27">
      <c r="AA112997" s="271"/>
    </row>
    <row r="112998" spans="27:27">
      <c r="AA112998" s="271"/>
    </row>
    <row r="112999" spans="27:27">
      <c r="AA112999" s="271"/>
    </row>
    <row r="113000" spans="27:27">
      <c r="AA113000" s="271"/>
    </row>
    <row r="113001" spans="27:27">
      <c r="AA113001" s="271"/>
    </row>
    <row r="113002" spans="27:27">
      <c r="AA113002" s="271"/>
    </row>
    <row r="113003" spans="27:27">
      <c r="AA113003" s="271"/>
    </row>
    <row r="113004" spans="27:27">
      <c r="AA113004" s="271"/>
    </row>
    <row r="113005" spans="27:27">
      <c r="AA113005" s="271"/>
    </row>
    <row r="113006" spans="27:27">
      <c r="AA113006" s="271"/>
    </row>
    <row r="113007" spans="27:27">
      <c r="AA113007" s="271"/>
    </row>
    <row r="113008" spans="27:27">
      <c r="AA113008" s="271"/>
    </row>
    <row r="113009" spans="27:27">
      <c r="AA113009" s="271"/>
    </row>
    <row r="113010" spans="27:27">
      <c r="AA113010" s="271"/>
    </row>
    <row r="113011" spans="27:27">
      <c r="AA113011" s="271"/>
    </row>
    <row r="113012" spans="27:27">
      <c r="AA113012" s="271"/>
    </row>
    <row r="113013" spans="27:27">
      <c r="AA113013" s="271"/>
    </row>
    <row r="113014" spans="27:27">
      <c r="AA113014" s="271"/>
    </row>
    <row r="113015" spans="27:27">
      <c r="AA113015" s="271"/>
    </row>
    <row r="113016" spans="27:27">
      <c r="AA113016" s="271"/>
    </row>
    <row r="113017" spans="27:27">
      <c r="AA113017" s="271"/>
    </row>
    <row r="113018" spans="27:27">
      <c r="AA113018" s="271"/>
    </row>
    <row r="113019" spans="27:27">
      <c r="AA113019" s="271"/>
    </row>
    <row r="113020" spans="27:27">
      <c r="AA113020" s="271"/>
    </row>
    <row r="113021" spans="27:27">
      <c r="AA113021" s="271"/>
    </row>
    <row r="113022" spans="27:27">
      <c r="AA113022" s="271"/>
    </row>
    <row r="113023" spans="27:27">
      <c r="AA113023" s="271"/>
    </row>
    <row r="113024" spans="27:27">
      <c r="AA113024" s="271"/>
    </row>
    <row r="113025" spans="27:27">
      <c r="AA113025" s="271"/>
    </row>
    <row r="113026" spans="27:27">
      <c r="AA113026" s="271"/>
    </row>
    <row r="113027" spans="27:27">
      <c r="AA113027" s="271"/>
    </row>
    <row r="113028" spans="27:27">
      <c r="AA113028" s="271"/>
    </row>
    <row r="113029" spans="27:27">
      <c r="AA113029" s="271"/>
    </row>
    <row r="113030" spans="27:27">
      <c r="AA113030" s="271"/>
    </row>
    <row r="113031" spans="27:27">
      <c r="AA113031" s="271"/>
    </row>
    <row r="113032" spans="27:27">
      <c r="AA113032" s="271"/>
    </row>
    <row r="113033" spans="27:27">
      <c r="AA113033" s="271"/>
    </row>
    <row r="113034" spans="27:27">
      <c r="AA113034" s="271"/>
    </row>
    <row r="113035" spans="27:27">
      <c r="AA113035" s="271"/>
    </row>
    <row r="113036" spans="27:27">
      <c r="AA113036" s="271"/>
    </row>
    <row r="113037" spans="27:27">
      <c r="AA113037" s="271"/>
    </row>
    <row r="113038" spans="27:27">
      <c r="AA113038" s="271"/>
    </row>
    <row r="113039" spans="27:27">
      <c r="AA113039" s="271"/>
    </row>
    <row r="113040" spans="27:27">
      <c r="AA113040" s="271"/>
    </row>
    <row r="113041" spans="27:27">
      <c r="AA113041" s="271"/>
    </row>
    <row r="113042" spans="27:27">
      <c r="AA113042" s="271"/>
    </row>
    <row r="113043" spans="27:27">
      <c r="AA113043" s="271"/>
    </row>
    <row r="113044" spans="27:27">
      <c r="AA113044" s="271"/>
    </row>
    <row r="113045" spans="27:27">
      <c r="AA113045" s="271"/>
    </row>
    <row r="113046" spans="27:27">
      <c r="AA113046" s="271"/>
    </row>
    <row r="113047" spans="27:27">
      <c r="AA113047" s="271"/>
    </row>
    <row r="113048" spans="27:27">
      <c r="AA113048" s="271"/>
    </row>
    <row r="113049" spans="27:27">
      <c r="AA113049" s="271"/>
    </row>
    <row r="113050" spans="27:27">
      <c r="AA113050" s="271"/>
    </row>
    <row r="113051" spans="27:27">
      <c r="AA113051" s="271"/>
    </row>
    <row r="113052" spans="27:27">
      <c r="AA113052" s="271"/>
    </row>
    <row r="113053" spans="27:27">
      <c r="AA113053" s="271"/>
    </row>
    <row r="113054" spans="27:27">
      <c r="AA113054" s="271"/>
    </row>
    <row r="113055" spans="27:27">
      <c r="AA113055" s="271"/>
    </row>
    <row r="113056" spans="27:27">
      <c r="AA113056" s="271"/>
    </row>
    <row r="113057" spans="27:27">
      <c r="AA113057" s="271"/>
    </row>
    <row r="113058" spans="27:27">
      <c r="AA113058" s="271"/>
    </row>
    <row r="113059" spans="27:27">
      <c r="AA113059" s="271"/>
    </row>
    <row r="113060" spans="27:27">
      <c r="AA113060" s="271"/>
    </row>
    <row r="113061" spans="27:27">
      <c r="AA113061" s="271"/>
    </row>
    <row r="113062" spans="27:27">
      <c r="AA113062" s="271"/>
    </row>
    <row r="113063" spans="27:27">
      <c r="AA113063" s="271"/>
    </row>
    <row r="113064" spans="27:27">
      <c r="AA113064" s="271"/>
    </row>
    <row r="113065" spans="27:27">
      <c r="AA113065" s="271"/>
    </row>
    <row r="113066" spans="27:27">
      <c r="AA113066" s="271"/>
    </row>
    <row r="113067" spans="27:27">
      <c r="AA113067" s="271"/>
    </row>
    <row r="113068" spans="27:27">
      <c r="AA113068" s="271"/>
    </row>
    <row r="113069" spans="27:27">
      <c r="AA113069" s="271"/>
    </row>
    <row r="113070" spans="27:27">
      <c r="AA113070" s="271"/>
    </row>
    <row r="113071" spans="27:27">
      <c r="AA113071" s="271"/>
    </row>
    <row r="113072" spans="27:27">
      <c r="AA113072" s="271"/>
    </row>
    <row r="113073" spans="27:27">
      <c r="AA113073" s="271"/>
    </row>
    <row r="113074" spans="27:27">
      <c r="AA113074" s="271"/>
    </row>
    <row r="113075" spans="27:27">
      <c r="AA113075" s="271"/>
    </row>
    <row r="113076" spans="27:27">
      <c r="AA113076" s="271"/>
    </row>
    <row r="113077" spans="27:27">
      <c r="AA113077" s="271"/>
    </row>
    <row r="113078" spans="27:27">
      <c r="AA113078" s="271"/>
    </row>
    <row r="113079" spans="27:27">
      <c r="AA113079" s="271"/>
    </row>
    <row r="113080" spans="27:27">
      <c r="AA113080" s="271"/>
    </row>
    <row r="113081" spans="27:27">
      <c r="AA113081" s="271"/>
    </row>
    <row r="113082" spans="27:27">
      <c r="AA113082" s="271"/>
    </row>
    <row r="113083" spans="27:27">
      <c r="AA113083" s="271"/>
    </row>
    <row r="113084" spans="27:27">
      <c r="AA113084" s="271"/>
    </row>
    <row r="113085" spans="27:27">
      <c r="AA113085" s="271"/>
    </row>
    <row r="113086" spans="27:27">
      <c r="AA113086" s="271"/>
    </row>
    <row r="113087" spans="27:27">
      <c r="AA113087" s="271"/>
    </row>
    <row r="113088" spans="27:27">
      <c r="AA113088" s="271"/>
    </row>
    <row r="113089" spans="27:27">
      <c r="AA113089" s="271"/>
    </row>
    <row r="113090" spans="27:27">
      <c r="AA113090" s="271"/>
    </row>
    <row r="113091" spans="27:27">
      <c r="AA113091" s="271"/>
    </row>
    <row r="113092" spans="27:27">
      <c r="AA113092" s="271"/>
    </row>
    <row r="113093" spans="27:27">
      <c r="AA113093" s="271"/>
    </row>
    <row r="113094" spans="27:27">
      <c r="AA113094" s="271"/>
    </row>
    <row r="113095" spans="27:27">
      <c r="AA113095" s="271"/>
    </row>
    <row r="113096" spans="27:27">
      <c r="AA113096" s="271"/>
    </row>
    <row r="113097" spans="27:27">
      <c r="AA113097" s="271"/>
    </row>
    <row r="113098" spans="27:27">
      <c r="AA113098" s="271"/>
    </row>
    <row r="113099" spans="27:27">
      <c r="AA113099" s="271"/>
    </row>
    <row r="113100" spans="27:27">
      <c r="AA113100" s="271"/>
    </row>
    <row r="113101" spans="27:27">
      <c r="AA113101" s="271"/>
    </row>
    <row r="113102" spans="27:27">
      <c r="AA113102" s="271"/>
    </row>
    <row r="113103" spans="27:27">
      <c r="AA113103" s="271"/>
    </row>
    <row r="113104" spans="27:27">
      <c r="AA113104" s="271"/>
    </row>
    <row r="113105" spans="27:27">
      <c r="AA113105" s="271"/>
    </row>
    <row r="113106" spans="27:27">
      <c r="AA113106" s="271"/>
    </row>
    <row r="113107" spans="27:27">
      <c r="AA113107" s="271"/>
    </row>
    <row r="113108" spans="27:27">
      <c r="AA113108" s="271"/>
    </row>
    <row r="113109" spans="27:27">
      <c r="AA113109" s="271"/>
    </row>
    <row r="113110" spans="27:27">
      <c r="AA113110" s="271"/>
    </row>
    <row r="113111" spans="27:27">
      <c r="AA113111" s="271"/>
    </row>
    <row r="113112" spans="27:27">
      <c r="AA113112" s="271"/>
    </row>
    <row r="113113" spans="27:27">
      <c r="AA113113" s="271"/>
    </row>
    <row r="113114" spans="27:27">
      <c r="AA113114" s="271"/>
    </row>
    <row r="113115" spans="27:27">
      <c r="AA113115" s="271"/>
    </row>
    <row r="113116" spans="27:27">
      <c r="AA113116" s="271"/>
    </row>
    <row r="113117" spans="27:27">
      <c r="AA113117" s="271"/>
    </row>
    <row r="113118" spans="27:27">
      <c r="AA113118" s="271"/>
    </row>
    <row r="113119" spans="27:27">
      <c r="AA113119" s="271"/>
    </row>
    <row r="113120" spans="27:27">
      <c r="AA113120" s="271"/>
    </row>
    <row r="113121" spans="27:27">
      <c r="AA113121" s="271"/>
    </row>
    <row r="113122" spans="27:27">
      <c r="AA113122" s="271"/>
    </row>
    <row r="113123" spans="27:27">
      <c r="AA113123" s="271"/>
    </row>
    <row r="113124" spans="27:27">
      <c r="AA113124" s="271"/>
    </row>
    <row r="113125" spans="27:27">
      <c r="AA113125" s="271"/>
    </row>
    <row r="113126" spans="27:27">
      <c r="AA113126" s="271"/>
    </row>
    <row r="113127" spans="27:27">
      <c r="AA113127" s="271"/>
    </row>
    <row r="113128" spans="27:27">
      <c r="AA113128" s="271"/>
    </row>
    <row r="113129" spans="27:27">
      <c r="AA113129" s="271"/>
    </row>
    <row r="113130" spans="27:27">
      <c r="AA113130" s="271"/>
    </row>
    <row r="113131" spans="27:27">
      <c r="AA113131" s="271"/>
    </row>
    <row r="113132" spans="27:27">
      <c r="AA113132" s="271"/>
    </row>
    <row r="113133" spans="27:27">
      <c r="AA113133" s="271"/>
    </row>
    <row r="113134" spans="27:27">
      <c r="AA113134" s="271"/>
    </row>
    <row r="113135" spans="27:27">
      <c r="AA113135" s="271"/>
    </row>
    <row r="113136" spans="27:27">
      <c r="AA113136" s="271"/>
    </row>
    <row r="113137" spans="27:27">
      <c r="AA113137" s="271"/>
    </row>
    <row r="113138" spans="27:27">
      <c r="AA113138" s="271"/>
    </row>
    <row r="113139" spans="27:27">
      <c r="AA113139" s="271"/>
    </row>
    <row r="113140" spans="27:27">
      <c r="AA113140" s="271"/>
    </row>
    <row r="113141" spans="27:27">
      <c r="AA113141" s="271"/>
    </row>
    <row r="113142" spans="27:27">
      <c r="AA113142" s="271"/>
    </row>
    <row r="113143" spans="27:27">
      <c r="AA113143" s="271"/>
    </row>
    <row r="113144" spans="27:27">
      <c r="AA113144" s="271"/>
    </row>
    <row r="113145" spans="27:27">
      <c r="AA113145" s="271"/>
    </row>
    <row r="113146" spans="27:27">
      <c r="AA113146" s="271"/>
    </row>
    <row r="113147" spans="27:27">
      <c r="AA113147" s="271"/>
    </row>
    <row r="113148" spans="27:27">
      <c r="AA113148" s="271"/>
    </row>
    <row r="113149" spans="27:27">
      <c r="AA113149" s="271"/>
    </row>
    <row r="113150" spans="27:27">
      <c r="AA113150" s="271"/>
    </row>
    <row r="113151" spans="27:27">
      <c r="AA113151" s="271"/>
    </row>
    <row r="113152" spans="27:27">
      <c r="AA113152" s="271"/>
    </row>
    <row r="113153" spans="27:27">
      <c r="AA113153" s="271"/>
    </row>
    <row r="113154" spans="27:27">
      <c r="AA113154" s="271"/>
    </row>
    <row r="113155" spans="27:27">
      <c r="AA113155" s="271"/>
    </row>
    <row r="113156" spans="27:27">
      <c r="AA113156" s="271"/>
    </row>
    <row r="113157" spans="27:27">
      <c r="AA113157" s="271"/>
    </row>
    <row r="113158" spans="27:27">
      <c r="AA113158" s="271"/>
    </row>
    <row r="113159" spans="27:27">
      <c r="AA113159" s="271"/>
    </row>
    <row r="113160" spans="27:27">
      <c r="AA113160" s="271"/>
    </row>
    <row r="113161" spans="27:27">
      <c r="AA113161" s="271"/>
    </row>
    <row r="113162" spans="27:27">
      <c r="AA113162" s="271"/>
    </row>
    <row r="113163" spans="27:27">
      <c r="AA113163" s="271"/>
    </row>
    <row r="113164" spans="27:27">
      <c r="AA113164" s="271"/>
    </row>
    <row r="113165" spans="27:27">
      <c r="AA113165" s="271"/>
    </row>
    <row r="113166" spans="27:27">
      <c r="AA113166" s="271"/>
    </row>
    <row r="113167" spans="27:27">
      <c r="AA113167" s="271"/>
    </row>
    <row r="113168" spans="27:27">
      <c r="AA113168" s="271"/>
    </row>
    <row r="113169" spans="27:27">
      <c r="AA113169" s="271"/>
    </row>
    <row r="113170" spans="27:27">
      <c r="AA113170" s="271"/>
    </row>
    <row r="113171" spans="27:27">
      <c r="AA113171" s="271"/>
    </row>
    <row r="113172" spans="27:27">
      <c r="AA113172" s="271"/>
    </row>
    <row r="113173" spans="27:27">
      <c r="AA113173" s="271"/>
    </row>
    <row r="113174" spans="27:27">
      <c r="AA113174" s="271"/>
    </row>
    <row r="113175" spans="27:27">
      <c r="AA113175" s="271"/>
    </row>
    <row r="113176" spans="27:27">
      <c r="AA113176" s="271"/>
    </row>
    <row r="113177" spans="27:27">
      <c r="AA113177" s="271"/>
    </row>
    <row r="113178" spans="27:27">
      <c r="AA113178" s="271"/>
    </row>
    <row r="113179" spans="27:27">
      <c r="AA113179" s="271"/>
    </row>
    <row r="113180" spans="27:27">
      <c r="AA113180" s="271"/>
    </row>
    <row r="113181" spans="27:27">
      <c r="AA113181" s="271"/>
    </row>
    <row r="113182" spans="27:27">
      <c r="AA113182" s="271"/>
    </row>
    <row r="113183" spans="27:27">
      <c r="AA113183" s="271"/>
    </row>
    <row r="113184" spans="27:27">
      <c r="AA113184" s="271"/>
    </row>
    <row r="113185" spans="27:27">
      <c r="AA113185" s="271"/>
    </row>
    <row r="113186" spans="27:27">
      <c r="AA113186" s="271"/>
    </row>
    <row r="113187" spans="27:27">
      <c r="AA113187" s="271"/>
    </row>
    <row r="113188" spans="27:27">
      <c r="AA113188" s="271"/>
    </row>
    <row r="113189" spans="27:27">
      <c r="AA113189" s="271"/>
    </row>
    <row r="113190" spans="27:27">
      <c r="AA113190" s="271"/>
    </row>
    <row r="113191" spans="27:27">
      <c r="AA113191" s="271"/>
    </row>
    <row r="113192" spans="27:27">
      <c r="AA113192" s="271"/>
    </row>
    <row r="113193" spans="27:27">
      <c r="AA113193" s="271"/>
    </row>
    <row r="113194" spans="27:27">
      <c r="AA113194" s="271"/>
    </row>
    <row r="113195" spans="27:27">
      <c r="AA113195" s="271"/>
    </row>
    <row r="113196" spans="27:27">
      <c r="AA113196" s="271"/>
    </row>
    <row r="113197" spans="27:27">
      <c r="AA113197" s="271"/>
    </row>
    <row r="113198" spans="27:27">
      <c r="AA113198" s="271"/>
    </row>
    <row r="113199" spans="27:27">
      <c r="AA113199" s="271"/>
    </row>
    <row r="113200" spans="27:27">
      <c r="AA113200" s="271"/>
    </row>
    <row r="113201" spans="27:27">
      <c r="AA113201" s="271"/>
    </row>
    <row r="113202" spans="27:27">
      <c r="AA113202" s="271"/>
    </row>
    <row r="113203" spans="27:27">
      <c r="AA113203" s="271"/>
    </row>
    <row r="113204" spans="27:27">
      <c r="AA113204" s="271"/>
    </row>
    <row r="113205" spans="27:27">
      <c r="AA113205" s="271"/>
    </row>
    <row r="113206" spans="27:27">
      <c r="AA113206" s="271"/>
    </row>
    <row r="113207" spans="27:27">
      <c r="AA113207" s="271"/>
    </row>
    <row r="113208" spans="27:27">
      <c r="AA113208" s="271"/>
    </row>
    <row r="113209" spans="27:27">
      <c r="AA113209" s="271"/>
    </row>
    <row r="113210" spans="27:27">
      <c r="AA113210" s="271"/>
    </row>
    <row r="113211" spans="27:27">
      <c r="AA113211" s="271"/>
    </row>
    <row r="113212" spans="27:27">
      <c r="AA113212" s="271"/>
    </row>
    <row r="113213" spans="27:27">
      <c r="AA113213" s="271"/>
    </row>
    <row r="113214" spans="27:27">
      <c r="AA113214" s="271"/>
    </row>
    <row r="113215" spans="27:27">
      <c r="AA113215" s="271"/>
    </row>
    <row r="113216" spans="27:27">
      <c r="AA113216" s="271"/>
    </row>
    <row r="113217" spans="27:27">
      <c r="AA113217" s="271"/>
    </row>
    <row r="113218" spans="27:27">
      <c r="AA113218" s="271"/>
    </row>
    <row r="113219" spans="27:27">
      <c r="AA113219" s="271"/>
    </row>
    <row r="113220" spans="27:27">
      <c r="AA113220" s="271"/>
    </row>
    <row r="113221" spans="27:27">
      <c r="AA113221" s="271"/>
    </row>
    <row r="113222" spans="27:27">
      <c r="AA113222" s="271"/>
    </row>
    <row r="113223" spans="27:27">
      <c r="AA113223" s="271"/>
    </row>
    <row r="113224" spans="27:27">
      <c r="AA113224" s="271"/>
    </row>
    <row r="113225" spans="27:27">
      <c r="AA113225" s="271"/>
    </row>
    <row r="113226" spans="27:27">
      <c r="AA113226" s="271"/>
    </row>
    <row r="113227" spans="27:27">
      <c r="AA113227" s="271"/>
    </row>
    <row r="113228" spans="27:27">
      <c r="AA113228" s="271"/>
    </row>
    <row r="113229" spans="27:27">
      <c r="AA113229" s="271"/>
    </row>
    <row r="113230" spans="27:27">
      <c r="AA113230" s="271"/>
    </row>
    <row r="113231" spans="27:27">
      <c r="AA113231" s="271"/>
    </row>
    <row r="113232" spans="27:27">
      <c r="AA113232" s="271"/>
    </row>
    <row r="113233" spans="27:27">
      <c r="AA113233" s="271"/>
    </row>
    <row r="113234" spans="27:27">
      <c r="AA113234" s="271"/>
    </row>
    <row r="113235" spans="27:27">
      <c r="AA113235" s="271"/>
    </row>
    <row r="113236" spans="27:27">
      <c r="AA113236" s="271"/>
    </row>
    <row r="113237" spans="27:27">
      <c r="AA113237" s="271"/>
    </row>
    <row r="113238" spans="27:27">
      <c r="AA113238" s="271"/>
    </row>
    <row r="113239" spans="27:27">
      <c r="AA113239" s="271"/>
    </row>
    <row r="113240" spans="27:27">
      <c r="AA113240" s="271"/>
    </row>
    <row r="113241" spans="27:27">
      <c r="AA113241" s="271"/>
    </row>
    <row r="113242" spans="27:27">
      <c r="AA113242" s="271"/>
    </row>
    <row r="113243" spans="27:27">
      <c r="AA113243" s="271"/>
    </row>
    <row r="113244" spans="27:27">
      <c r="AA113244" s="271"/>
    </row>
    <row r="113245" spans="27:27">
      <c r="AA113245" s="271"/>
    </row>
    <row r="113246" spans="27:27">
      <c r="AA113246" s="271"/>
    </row>
    <row r="113247" spans="27:27">
      <c r="AA113247" s="271"/>
    </row>
    <row r="113248" spans="27:27">
      <c r="AA113248" s="271"/>
    </row>
    <row r="113249" spans="27:27">
      <c r="AA113249" s="271"/>
    </row>
    <row r="113250" spans="27:27">
      <c r="AA113250" s="271"/>
    </row>
    <row r="113251" spans="27:27">
      <c r="AA113251" s="271"/>
    </row>
    <row r="113252" spans="27:27">
      <c r="AA113252" s="271"/>
    </row>
    <row r="113253" spans="27:27">
      <c r="AA113253" s="271"/>
    </row>
    <row r="113254" spans="27:27">
      <c r="AA113254" s="271"/>
    </row>
    <row r="113255" spans="27:27">
      <c r="AA113255" s="271"/>
    </row>
    <row r="113256" spans="27:27">
      <c r="AA113256" s="271"/>
    </row>
    <row r="113257" spans="27:27">
      <c r="AA113257" s="271"/>
    </row>
    <row r="113258" spans="27:27">
      <c r="AA113258" s="271"/>
    </row>
    <row r="113259" spans="27:27">
      <c r="AA113259" s="271"/>
    </row>
    <row r="113260" spans="27:27">
      <c r="AA113260" s="271"/>
    </row>
    <row r="113261" spans="27:27">
      <c r="AA113261" s="271"/>
    </row>
    <row r="113262" spans="27:27">
      <c r="AA113262" s="271"/>
    </row>
    <row r="113263" spans="27:27">
      <c r="AA113263" s="271"/>
    </row>
    <row r="113264" spans="27:27">
      <c r="AA113264" s="271"/>
    </row>
    <row r="113265" spans="27:27">
      <c r="AA113265" s="271"/>
    </row>
    <row r="113266" spans="27:27">
      <c r="AA113266" s="271"/>
    </row>
    <row r="113267" spans="27:27">
      <c r="AA113267" s="271"/>
    </row>
    <row r="113268" spans="27:27">
      <c r="AA113268" s="271"/>
    </row>
    <row r="113269" spans="27:27">
      <c r="AA113269" s="271"/>
    </row>
    <row r="113270" spans="27:27">
      <c r="AA113270" s="271"/>
    </row>
    <row r="113271" spans="27:27">
      <c r="AA113271" s="271"/>
    </row>
    <row r="113272" spans="27:27">
      <c r="AA113272" s="271"/>
    </row>
    <row r="113273" spans="27:27">
      <c r="AA113273" s="271"/>
    </row>
    <row r="113274" spans="27:27">
      <c r="AA113274" s="271"/>
    </row>
    <row r="113275" spans="27:27">
      <c r="AA113275" s="271"/>
    </row>
    <row r="113276" spans="27:27">
      <c r="AA113276" s="271"/>
    </row>
    <row r="113277" spans="27:27">
      <c r="AA113277" s="271"/>
    </row>
    <row r="113278" spans="27:27">
      <c r="AA113278" s="271"/>
    </row>
    <row r="113279" spans="27:27">
      <c r="AA113279" s="271"/>
    </row>
    <row r="113280" spans="27:27">
      <c r="AA113280" s="271"/>
    </row>
    <row r="113281" spans="27:27">
      <c r="AA113281" s="271"/>
    </row>
    <row r="113282" spans="27:27">
      <c r="AA113282" s="271"/>
    </row>
    <row r="113283" spans="27:27">
      <c r="AA113283" s="271"/>
    </row>
    <row r="113284" spans="27:27">
      <c r="AA113284" s="271"/>
    </row>
    <row r="113285" spans="27:27">
      <c r="AA113285" s="271"/>
    </row>
    <row r="113286" spans="27:27">
      <c r="AA113286" s="271"/>
    </row>
    <row r="113287" spans="27:27">
      <c r="AA113287" s="271"/>
    </row>
    <row r="113288" spans="27:27">
      <c r="AA113288" s="271"/>
    </row>
    <row r="113289" spans="27:27">
      <c r="AA113289" s="271"/>
    </row>
    <row r="113290" spans="27:27">
      <c r="AA113290" s="271"/>
    </row>
    <row r="113291" spans="27:27">
      <c r="AA113291" s="271"/>
    </row>
    <row r="113292" spans="27:27">
      <c r="AA113292" s="271"/>
    </row>
    <row r="113293" spans="27:27">
      <c r="AA113293" s="271"/>
    </row>
    <row r="113294" spans="27:27">
      <c r="AA113294" s="271"/>
    </row>
    <row r="113295" spans="27:27">
      <c r="AA113295" s="271"/>
    </row>
    <row r="113296" spans="27:27">
      <c r="AA113296" s="271"/>
    </row>
    <row r="113297" spans="27:27">
      <c r="AA113297" s="271"/>
    </row>
    <row r="113298" spans="27:27">
      <c r="AA113298" s="271"/>
    </row>
    <row r="113299" spans="27:27">
      <c r="AA113299" s="271"/>
    </row>
    <row r="113300" spans="27:27">
      <c r="AA113300" s="271"/>
    </row>
    <row r="113301" spans="27:27">
      <c r="AA113301" s="271"/>
    </row>
    <row r="113302" spans="27:27">
      <c r="AA113302" s="271"/>
    </row>
    <row r="113303" spans="27:27">
      <c r="AA113303" s="271"/>
    </row>
    <row r="113304" spans="27:27">
      <c r="AA113304" s="271"/>
    </row>
    <row r="113305" spans="27:27">
      <c r="AA113305" s="271"/>
    </row>
    <row r="113306" spans="27:27">
      <c r="AA113306" s="271"/>
    </row>
    <row r="113307" spans="27:27">
      <c r="AA113307" s="271"/>
    </row>
    <row r="113308" spans="27:27">
      <c r="AA113308" s="271"/>
    </row>
    <row r="113309" spans="27:27">
      <c r="AA113309" s="271"/>
    </row>
    <row r="113310" spans="27:27">
      <c r="AA113310" s="271"/>
    </row>
    <row r="113311" spans="27:27">
      <c r="AA113311" s="271"/>
    </row>
    <row r="113312" spans="27:27">
      <c r="AA113312" s="271"/>
    </row>
    <row r="113313" spans="27:27">
      <c r="AA113313" s="271"/>
    </row>
    <row r="113314" spans="27:27">
      <c r="AA113314" s="271"/>
    </row>
    <row r="113315" spans="27:27">
      <c r="AA113315" s="271"/>
    </row>
    <row r="113316" spans="27:27">
      <c r="AA113316" s="271"/>
    </row>
    <row r="113317" spans="27:27">
      <c r="AA113317" s="271"/>
    </row>
    <row r="113318" spans="27:27">
      <c r="AA113318" s="271"/>
    </row>
    <row r="113319" spans="27:27">
      <c r="AA113319" s="271"/>
    </row>
    <row r="113320" spans="27:27">
      <c r="AA113320" s="271"/>
    </row>
    <row r="113321" spans="27:27">
      <c r="AA113321" s="271"/>
    </row>
    <row r="113322" spans="27:27">
      <c r="AA113322" s="271"/>
    </row>
    <row r="113323" spans="27:27">
      <c r="AA113323" s="271"/>
    </row>
    <row r="113324" spans="27:27">
      <c r="AA113324" s="271"/>
    </row>
    <row r="113325" spans="27:27">
      <c r="AA113325" s="271"/>
    </row>
    <row r="113326" spans="27:27">
      <c r="AA113326" s="271"/>
    </row>
    <row r="113327" spans="27:27">
      <c r="AA113327" s="271"/>
    </row>
    <row r="113328" spans="27:27">
      <c r="AA113328" s="271"/>
    </row>
    <row r="113329" spans="27:27">
      <c r="AA113329" s="271"/>
    </row>
    <row r="113330" spans="27:27">
      <c r="AA113330" s="271"/>
    </row>
    <row r="113331" spans="27:27">
      <c r="AA113331" s="271"/>
    </row>
    <row r="113332" spans="27:27">
      <c r="AA113332" s="271"/>
    </row>
    <row r="113333" spans="27:27">
      <c r="AA113333" s="271"/>
    </row>
    <row r="113334" spans="27:27">
      <c r="AA113334" s="271"/>
    </row>
    <row r="113335" spans="27:27">
      <c r="AA113335" s="271"/>
    </row>
    <row r="113336" spans="27:27">
      <c r="AA113336" s="271"/>
    </row>
    <row r="113337" spans="27:27">
      <c r="AA113337" s="271"/>
    </row>
    <row r="113338" spans="27:27">
      <c r="AA113338" s="271"/>
    </row>
    <row r="113339" spans="27:27">
      <c r="AA113339" s="271"/>
    </row>
    <row r="113340" spans="27:27">
      <c r="AA113340" s="271"/>
    </row>
    <row r="113341" spans="27:27">
      <c r="AA113341" s="271"/>
    </row>
    <row r="113342" spans="27:27">
      <c r="AA113342" s="271"/>
    </row>
    <row r="113343" spans="27:27">
      <c r="AA113343" s="271"/>
    </row>
    <row r="113344" spans="27:27">
      <c r="AA113344" s="271"/>
    </row>
    <row r="113345" spans="27:27">
      <c r="AA113345" s="271"/>
    </row>
    <row r="113346" spans="27:27">
      <c r="AA113346" s="271"/>
    </row>
    <row r="113347" spans="27:27">
      <c r="AA113347" s="271"/>
    </row>
    <row r="113348" spans="27:27">
      <c r="AA113348" s="271"/>
    </row>
    <row r="113349" spans="27:27">
      <c r="AA113349" s="271"/>
    </row>
    <row r="113350" spans="27:27">
      <c r="AA113350" s="271"/>
    </row>
    <row r="113351" spans="27:27">
      <c r="AA113351" s="271"/>
    </row>
    <row r="113352" spans="27:27">
      <c r="AA113352" s="271"/>
    </row>
    <row r="113353" spans="27:27">
      <c r="AA113353" s="271"/>
    </row>
    <row r="113354" spans="27:27">
      <c r="AA113354" s="271"/>
    </row>
    <row r="113355" spans="27:27">
      <c r="AA113355" s="271"/>
    </row>
    <row r="113356" spans="27:27">
      <c r="AA113356" s="271"/>
    </row>
    <row r="113357" spans="27:27">
      <c r="AA113357" s="271"/>
    </row>
    <row r="113358" spans="27:27">
      <c r="AA113358" s="271"/>
    </row>
    <row r="113359" spans="27:27">
      <c r="AA113359" s="271"/>
    </row>
    <row r="113360" spans="27:27">
      <c r="AA113360" s="271"/>
    </row>
    <row r="113361" spans="27:27">
      <c r="AA113361" s="271"/>
    </row>
    <row r="113362" spans="27:27">
      <c r="AA113362" s="271"/>
    </row>
    <row r="113363" spans="27:27">
      <c r="AA113363" s="271"/>
    </row>
    <row r="113364" spans="27:27">
      <c r="AA113364" s="271"/>
    </row>
    <row r="113365" spans="27:27">
      <c r="AA113365" s="271"/>
    </row>
    <row r="113366" spans="27:27">
      <c r="AA113366" s="271"/>
    </row>
    <row r="113367" spans="27:27">
      <c r="AA113367" s="271"/>
    </row>
    <row r="113368" spans="27:27">
      <c r="AA113368" s="271"/>
    </row>
    <row r="113369" spans="27:27">
      <c r="AA113369" s="271"/>
    </row>
    <row r="113370" spans="27:27">
      <c r="AA113370" s="271"/>
    </row>
    <row r="113371" spans="27:27">
      <c r="AA113371" s="271"/>
    </row>
    <row r="113372" spans="27:27">
      <c r="AA113372" s="271"/>
    </row>
    <row r="113373" spans="27:27">
      <c r="AA113373" s="271"/>
    </row>
    <row r="113374" spans="27:27">
      <c r="AA113374" s="271"/>
    </row>
    <row r="113375" spans="27:27">
      <c r="AA113375" s="271"/>
    </row>
    <row r="113376" spans="27:27">
      <c r="AA113376" s="271"/>
    </row>
    <row r="113377" spans="27:27">
      <c r="AA113377" s="271"/>
    </row>
    <row r="113378" spans="27:27">
      <c r="AA113378" s="271"/>
    </row>
    <row r="113379" spans="27:27">
      <c r="AA113379" s="271"/>
    </row>
    <row r="113380" spans="27:27">
      <c r="AA113380" s="271"/>
    </row>
    <row r="113381" spans="27:27">
      <c r="AA113381" s="271"/>
    </row>
    <row r="113382" spans="27:27">
      <c r="AA113382" s="271"/>
    </row>
    <row r="113383" spans="27:27">
      <c r="AA113383" s="271"/>
    </row>
    <row r="113384" spans="27:27">
      <c r="AA113384" s="271"/>
    </row>
    <row r="113385" spans="27:27">
      <c r="AA113385" s="271"/>
    </row>
    <row r="113386" spans="27:27">
      <c r="AA113386" s="271"/>
    </row>
    <row r="113387" spans="27:27">
      <c r="AA113387" s="271"/>
    </row>
    <row r="113388" spans="27:27">
      <c r="AA113388" s="271"/>
    </row>
    <row r="113389" spans="27:27">
      <c r="AA113389" s="271"/>
    </row>
    <row r="113390" spans="27:27">
      <c r="AA113390" s="271"/>
    </row>
    <row r="113391" spans="27:27">
      <c r="AA113391" s="271"/>
    </row>
    <row r="113392" spans="27:27">
      <c r="AA113392" s="271"/>
    </row>
    <row r="113393" spans="27:27">
      <c r="AA113393" s="271"/>
    </row>
    <row r="113394" spans="27:27">
      <c r="AA113394" s="271"/>
    </row>
    <row r="113395" spans="27:27">
      <c r="AA113395" s="271"/>
    </row>
    <row r="113396" spans="27:27">
      <c r="AA113396" s="271"/>
    </row>
    <row r="113397" spans="27:27">
      <c r="AA113397" s="271"/>
    </row>
    <row r="113398" spans="27:27">
      <c r="AA113398" s="271"/>
    </row>
    <row r="113399" spans="27:27">
      <c r="AA113399" s="271"/>
    </row>
    <row r="113400" spans="27:27">
      <c r="AA113400" s="271"/>
    </row>
    <row r="113401" spans="27:27">
      <c r="AA113401" s="271"/>
    </row>
    <row r="113402" spans="27:27">
      <c r="AA113402" s="271"/>
    </row>
    <row r="113403" spans="27:27">
      <c r="AA113403" s="271"/>
    </row>
    <row r="113404" spans="27:27">
      <c r="AA113404" s="271"/>
    </row>
    <row r="113405" spans="27:27">
      <c r="AA113405" s="271"/>
    </row>
    <row r="113406" spans="27:27">
      <c r="AA113406" s="271"/>
    </row>
    <row r="113407" spans="27:27">
      <c r="AA113407" s="271"/>
    </row>
    <row r="113408" spans="27:27">
      <c r="AA113408" s="271"/>
    </row>
    <row r="113409" spans="27:27">
      <c r="AA113409" s="271"/>
    </row>
    <row r="113410" spans="27:27">
      <c r="AA113410" s="271"/>
    </row>
    <row r="113411" spans="27:27">
      <c r="AA113411" s="271"/>
    </row>
    <row r="113412" spans="27:27">
      <c r="AA113412" s="271"/>
    </row>
    <row r="113413" spans="27:27">
      <c r="AA113413" s="271"/>
    </row>
    <row r="113414" spans="27:27">
      <c r="AA113414" s="271"/>
    </row>
    <row r="113415" spans="27:27">
      <c r="AA113415" s="271"/>
    </row>
    <row r="113416" spans="27:27">
      <c r="AA113416" s="271"/>
    </row>
    <row r="113417" spans="27:27">
      <c r="AA113417" s="271"/>
    </row>
    <row r="113418" spans="27:27">
      <c r="AA113418" s="271"/>
    </row>
    <row r="113419" spans="27:27">
      <c r="AA113419" s="271"/>
    </row>
    <row r="113420" spans="27:27">
      <c r="AA113420" s="271"/>
    </row>
    <row r="113421" spans="27:27">
      <c r="AA113421" s="271"/>
    </row>
    <row r="113422" spans="27:27">
      <c r="AA113422" s="271"/>
    </row>
    <row r="113423" spans="27:27">
      <c r="AA113423" s="271"/>
    </row>
    <row r="113424" spans="27:27">
      <c r="AA113424" s="271"/>
    </row>
    <row r="113425" spans="27:27">
      <c r="AA113425" s="271"/>
    </row>
    <row r="113426" spans="27:27">
      <c r="AA113426" s="271"/>
    </row>
    <row r="113427" spans="27:27">
      <c r="AA113427" s="271"/>
    </row>
    <row r="113428" spans="27:27">
      <c r="AA113428" s="271"/>
    </row>
    <row r="113429" spans="27:27">
      <c r="AA113429" s="271"/>
    </row>
    <row r="113430" spans="27:27">
      <c r="AA113430" s="271"/>
    </row>
    <row r="113431" spans="27:27">
      <c r="AA113431" s="271"/>
    </row>
    <row r="113432" spans="27:27">
      <c r="AA113432" s="271"/>
    </row>
    <row r="113433" spans="27:27">
      <c r="AA113433" s="271"/>
    </row>
    <row r="113434" spans="27:27">
      <c r="AA113434" s="271"/>
    </row>
    <row r="113435" spans="27:27">
      <c r="AA113435" s="271"/>
    </row>
    <row r="113436" spans="27:27">
      <c r="AA113436" s="271"/>
    </row>
    <row r="113437" spans="27:27">
      <c r="AA113437" s="271"/>
    </row>
    <row r="113438" spans="27:27">
      <c r="AA113438" s="271"/>
    </row>
    <row r="113439" spans="27:27">
      <c r="AA113439" s="271"/>
    </row>
    <row r="113440" spans="27:27">
      <c r="AA113440" s="271"/>
    </row>
    <row r="113441" spans="27:27">
      <c r="AA113441" s="271"/>
    </row>
    <row r="113442" spans="27:27">
      <c r="AA113442" s="271"/>
    </row>
    <row r="113443" spans="27:27">
      <c r="AA113443" s="271"/>
    </row>
    <row r="113444" spans="27:27">
      <c r="AA113444" s="271"/>
    </row>
    <row r="113445" spans="27:27">
      <c r="AA113445" s="271"/>
    </row>
    <row r="113446" spans="27:27">
      <c r="AA113446" s="271"/>
    </row>
    <row r="113447" spans="27:27">
      <c r="AA113447" s="271"/>
    </row>
    <row r="113448" spans="27:27">
      <c r="AA113448" s="271"/>
    </row>
    <row r="113449" spans="27:27">
      <c r="AA113449" s="271"/>
    </row>
    <row r="113450" spans="27:27">
      <c r="AA113450" s="271"/>
    </row>
    <row r="113451" spans="27:27">
      <c r="AA113451" s="271"/>
    </row>
    <row r="113452" spans="27:27">
      <c r="AA113452" s="271"/>
    </row>
    <row r="113453" spans="27:27">
      <c r="AA113453" s="271"/>
    </row>
    <row r="113454" spans="27:27">
      <c r="AA113454" s="271"/>
    </row>
    <row r="113455" spans="27:27">
      <c r="AA113455" s="271"/>
    </row>
    <row r="113456" spans="27:27">
      <c r="AA113456" s="271"/>
    </row>
    <row r="113457" spans="27:27">
      <c r="AA113457" s="271"/>
    </row>
    <row r="113458" spans="27:27">
      <c r="AA113458" s="271"/>
    </row>
    <row r="113459" spans="27:27">
      <c r="AA113459" s="271"/>
    </row>
    <row r="113460" spans="27:27">
      <c r="AA113460" s="271"/>
    </row>
    <row r="113461" spans="27:27">
      <c r="AA113461" s="271"/>
    </row>
    <row r="113462" spans="27:27">
      <c r="AA113462" s="271"/>
    </row>
    <row r="113463" spans="27:27">
      <c r="AA113463" s="271"/>
    </row>
    <row r="113464" spans="27:27">
      <c r="AA113464" s="271"/>
    </row>
    <row r="113465" spans="27:27">
      <c r="AA113465" s="271"/>
    </row>
    <row r="113466" spans="27:27">
      <c r="AA113466" s="271"/>
    </row>
    <row r="113467" spans="27:27">
      <c r="AA113467" s="271"/>
    </row>
    <row r="113468" spans="27:27">
      <c r="AA113468" s="271"/>
    </row>
    <row r="113469" spans="27:27">
      <c r="AA113469" s="271"/>
    </row>
    <row r="113470" spans="27:27">
      <c r="AA113470" s="271"/>
    </row>
    <row r="113471" spans="27:27">
      <c r="AA113471" s="271"/>
    </row>
    <row r="113472" spans="27:27">
      <c r="AA113472" s="271"/>
    </row>
    <row r="113473" spans="27:27">
      <c r="AA113473" s="271"/>
    </row>
    <row r="113474" spans="27:27">
      <c r="AA113474" s="271"/>
    </row>
    <row r="113475" spans="27:27">
      <c r="AA113475" s="271"/>
    </row>
    <row r="113476" spans="27:27">
      <c r="AA113476" s="271"/>
    </row>
    <row r="113477" spans="27:27">
      <c r="AA113477" s="271"/>
    </row>
    <row r="113478" spans="27:27">
      <c r="AA113478" s="271"/>
    </row>
    <row r="113479" spans="27:27">
      <c r="AA113479" s="271"/>
    </row>
    <row r="113480" spans="27:27">
      <c r="AA113480" s="271"/>
    </row>
    <row r="113481" spans="27:27">
      <c r="AA113481" s="271"/>
    </row>
    <row r="113482" spans="27:27">
      <c r="AA113482" s="271"/>
    </row>
    <row r="113483" spans="27:27">
      <c r="AA113483" s="271"/>
    </row>
    <row r="113484" spans="27:27">
      <c r="AA113484" s="271"/>
    </row>
    <row r="113485" spans="27:27">
      <c r="AA113485" s="271"/>
    </row>
    <row r="113486" spans="27:27">
      <c r="AA113486" s="271"/>
    </row>
    <row r="113487" spans="27:27">
      <c r="AA113487" s="271"/>
    </row>
    <row r="113488" spans="27:27">
      <c r="AA113488" s="271"/>
    </row>
    <row r="113489" spans="27:27">
      <c r="AA113489" s="271"/>
    </row>
    <row r="113490" spans="27:27">
      <c r="AA113490" s="271"/>
    </row>
    <row r="113491" spans="27:27">
      <c r="AA113491" s="271"/>
    </row>
    <row r="113492" spans="27:27">
      <c r="AA113492" s="271"/>
    </row>
    <row r="113493" spans="27:27">
      <c r="AA113493" s="271"/>
    </row>
    <row r="113494" spans="27:27">
      <c r="AA113494" s="271"/>
    </row>
    <row r="113495" spans="27:27">
      <c r="AA113495" s="271"/>
    </row>
    <row r="113496" spans="27:27">
      <c r="AA113496" s="271"/>
    </row>
    <row r="113497" spans="27:27">
      <c r="AA113497" s="271"/>
    </row>
    <row r="113498" spans="27:27">
      <c r="AA113498" s="271"/>
    </row>
    <row r="113499" spans="27:27">
      <c r="AA113499" s="271"/>
    </row>
    <row r="113500" spans="27:27">
      <c r="AA113500" s="271"/>
    </row>
    <row r="113501" spans="27:27">
      <c r="AA113501" s="271"/>
    </row>
    <row r="113502" spans="27:27">
      <c r="AA113502" s="271"/>
    </row>
    <row r="113503" spans="27:27">
      <c r="AA113503" s="271"/>
    </row>
    <row r="113504" spans="27:27">
      <c r="AA113504" s="271"/>
    </row>
    <row r="113505" spans="27:27">
      <c r="AA113505" s="271"/>
    </row>
    <row r="113506" spans="27:27">
      <c r="AA113506" s="271"/>
    </row>
    <row r="113507" spans="27:27">
      <c r="AA113507" s="271"/>
    </row>
    <row r="113508" spans="27:27">
      <c r="AA113508" s="271"/>
    </row>
    <row r="113509" spans="27:27">
      <c r="AA113509" s="271"/>
    </row>
    <row r="113510" spans="27:27">
      <c r="AA113510" s="271"/>
    </row>
    <row r="113511" spans="27:27">
      <c r="AA113511" s="271"/>
    </row>
    <row r="113512" spans="27:27">
      <c r="AA113512" s="271"/>
    </row>
    <row r="113513" spans="27:27">
      <c r="AA113513" s="271"/>
    </row>
    <row r="113514" spans="27:27">
      <c r="AA113514" s="271"/>
    </row>
    <row r="113515" spans="27:27">
      <c r="AA113515" s="271"/>
    </row>
    <row r="113516" spans="27:27">
      <c r="AA113516" s="271"/>
    </row>
    <row r="113517" spans="27:27">
      <c r="AA113517" s="271"/>
    </row>
    <row r="113518" spans="27:27">
      <c r="AA113518" s="271"/>
    </row>
    <row r="113519" spans="27:27">
      <c r="AA113519" s="271"/>
    </row>
    <row r="113520" spans="27:27">
      <c r="AA113520" s="271"/>
    </row>
    <row r="113521" spans="27:27">
      <c r="AA113521" s="271"/>
    </row>
    <row r="113522" spans="27:27">
      <c r="AA113522" s="271"/>
    </row>
    <row r="113523" spans="27:27">
      <c r="AA113523" s="271"/>
    </row>
    <row r="113524" spans="27:27">
      <c r="AA113524" s="271"/>
    </row>
    <row r="113525" spans="27:27">
      <c r="AA113525" s="271"/>
    </row>
    <row r="113526" spans="27:27">
      <c r="AA113526" s="271"/>
    </row>
    <row r="113527" spans="27:27">
      <c r="AA113527" s="271"/>
    </row>
    <row r="113528" spans="27:27">
      <c r="AA113528" s="271"/>
    </row>
    <row r="113529" spans="27:27">
      <c r="AA113529" s="271"/>
    </row>
    <row r="113530" spans="27:27">
      <c r="AA113530" s="271"/>
    </row>
    <row r="113531" spans="27:27">
      <c r="AA113531" s="271"/>
    </row>
    <row r="113532" spans="27:27">
      <c r="AA113532" s="271"/>
    </row>
    <row r="113533" spans="27:27">
      <c r="AA113533" s="271"/>
    </row>
    <row r="113534" spans="27:27">
      <c r="AA113534" s="271"/>
    </row>
    <row r="113535" spans="27:27">
      <c r="AA113535" s="271"/>
    </row>
    <row r="113536" spans="27:27">
      <c r="AA113536" s="271"/>
    </row>
    <row r="113537" spans="27:27">
      <c r="AA113537" s="271"/>
    </row>
    <row r="113538" spans="27:27">
      <c r="AA113538" s="271"/>
    </row>
    <row r="113539" spans="27:27">
      <c r="AA113539" s="271"/>
    </row>
    <row r="113540" spans="27:27">
      <c r="AA113540" s="271"/>
    </row>
    <row r="113541" spans="27:27">
      <c r="AA113541" s="271"/>
    </row>
    <row r="113542" spans="27:27">
      <c r="AA113542" s="271"/>
    </row>
    <row r="113543" spans="27:27">
      <c r="AA113543" s="271"/>
    </row>
    <row r="113544" spans="27:27">
      <c r="AA113544" s="271"/>
    </row>
    <row r="113545" spans="27:27">
      <c r="AA113545" s="271"/>
    </row>
    <row r="113546" spans="27:27">
      <c r="AA113546" s="271"/>
    </row>
    <row r="113547" spans="27:27">
      <c r="AA113547" s="271"/>
    </row>
    <row r="113548" spans="27:27">
      <c r="AA113548" s="271"/>
    </row>
    <row r="113549" spans="27:27">
      <c r="AA113549" s="271"/>
    </row>
    <row r="113550" spans="27:27">
      <c r="AA113550" s="271"/>
    </row>
    <row r="113551" spans="27:27">
      <c r="AA113551" s="271"/>
    </row>
    <row r="113552" spans="27:27">
      <c r="AA113552" s="271"/>
    </row>
    <row r="113553" spans="27:27">
      <c r="AA113553" s="271"/>
    </row>
    <row r="113554" spans="27:27">
      <c r="AA113554" s="271"/>
    </row>
    <row r="113555" spans="27:27">
      <c r="AA113555" s="271"/>
    </row>
    <row r="113556" spans="27:27">
      <c r="AA113556" s="271"/>
    </row>
    <row r="113557" spans="27:27">
      <c r="AA113557" s="271"/>
    </row>
    <row r="113558" spans="27:27">
      <c r="AA113558" s="271"/>
    </row>
    <row r="113559" spans="27:27">
      <c r="AA113559" s="271"/>
    </row>
    <row r="113560" spans="27:27">
      <c r="AA113560" s="271"/>
    </row>
    <row r="113561" spans="27:27">
      <c r="AA113561" s="271"/>
    </row>
    <row r="113562" spans="27:27">
      <c r="AA113562" s="271"/>
    </row>
    <row r="113563" spans="27:27">
      <c r="AA113563" s="271"/>
    </row>
    <row r="113564" spans="27:27">
      <c r="AA113564" s="271"/>
    </row>
    <row r="113565" spans="27:27">
      <c r="AA113565" s="271"/>
    </row>
    <row r="113566" spans="27:27">
      <c r="AA113566" s="271"/>
    </row>
    <row r="113567" spans="27:27">
      <c r="AA113567" s="271"/>
    </row>
    <row r="113568" spans="27:27">
      <c r="AA113568" s="271"/>
    </row>
    <row r="113569" spans="27:27">
      <c r="AA113569" s="271"/>
    </row>
    <row r="113570" spans="27:27">
      <c r="AA113570" s="271"/>
    </row>
    <row r="113571" spans="27:27">
      <c r="AA113571" s="271"/>
    </row>
    <row r="113572" spans="27:27">
      <c r="AA113572" s="271"/>
    </row>
    <row r="113573" spans="27:27">
      <c r="AA113573" s="271"/>
    </row>
    <row r="113574" spans="27:27">
      <c r="AA113574" s="271"/>
    </row>
    <row r="113575" spans="27:27">
      <c r="AA113575" s="271"/>
    </row>
    <row r="113576" spans="27:27">
      <c r="AA113576" s="271"/>
    </row>
    <row r="113577" spans="27:27">
      <c r="AA113577" s="271"/>
    </row>
    <row r="113578" spans="27:27">
      <c r="AA113578" s="271"/>
    </row>
    <row r="113579" spans="27:27">
      <c r="AA113579" s="271"/>
    </row>
    <row r="113580" spans="27:27">
      <c r="AA113580" s="271"/>
    </row>
    <row r="113581" spans="27:27">
      <c r="AA113581" s="271"/>
    </row>
    <row r="113582" spans="27:27">
      <c r="AA113582" s="271"/>
    </row>
    <row r="113583" spans="27:27">
      <c r="AA113583" s="271"/>
    </row>
    <row r="113584" spans="27:27">
      <c r="AA113584" s="271"/>
    </row>
    <row r="113585" spans="27:27">
      <c r="AA113585" s="271"/>
    </row>
    <row r="113586" spans="27:27">
      <c r="AA113586" s="271"/>
    </row>
    <row r="113587" spans="27:27">
      <c r="AA113587" s="271"/>
    </row>
    <row r="113588" spans="27:27">
      <c r="AA113588" s="271"/>
    </row>
    <row r="113589" spans="27:27">
      <c r="AA113589" s="271"/>
    </row>
    <row r="113590" spans="27:27">
      <c r="AA113590" s="271"/>
    </row>
    <row r="113591" spans="27:27">
      <c r="AA113591" s="271"/>
    </row>
    <row r="113592" spans="27:27">
      <c r="AA113592" s="271"/>
    </row>
    <row r="113593" spans="27:27">
      <c r="AA113593" s="271"/>
    </row>
    <row r="113594" spans="27:27">
      <c r="AA113594" s="271"/>
    </row>
    <row r="113595" spans="27:27">
      <c r="AA113595" s="271"/>
    </row>
    <row r="113596" spans="27:27">
      <c r="AA113596" s="271"/>
    </row>
    <row r="113597" spans="27:27">
      <c r="AA113597" s="271"/>
    </row>
    <row r="113598" spans="27:27">
      <c r="AA113598" s="271"/>
    </row>
    <row r="113599" spans="27:27">
      <c r="AA113599" s="271"/>
    </row>
    <row r="113600" spans="27:27">
      <c r="AA113600" s="271"/>
    </row>
    <row r="113601" spans="27:27">
      <c r="AA113601" s="271"/>
    </row>
    <row r="113602" spans="27:27">
      <c r="AA113602" s="271"/>
    </row>
    <row r="113603" spans="27:27">
      <c r="AA113603" s="271"/>
    </row>
    <row r="113604" spans="27:27">
      <c r="AA113604" s="271"/>
    </row>
    <row r="113605" spans="27:27">
      <c r="AA113605" s="271"/>
    </row>
    <row r="113606" spans="27:27">
      <c r="AA113606" s="271"/>
    </row>
    <row r="113607" spans="27:27">
      <c r="AA113607" s="271"/>
    </row>
    <row r="113608" spans="27:27">
      <c r="AA113608" s="271"/>
    </row>
    <row r="113609" spans="27:27">
      <c r="AA113609" s="271"/>
    </row>
    <row r="113610" spans="27:27">
      <c r="AA113610" s="271"/>
    </row>
    <row r="113611" spans="27:27">
      <c r="AA113611" s="271"/>
    </row>
    <row r="113612" spans="27:27">
      <c r="AA113612" s="271"/>
    </row>
    <row r="113613" spans="27:27">
      <c r="AA113613" s="271"/>
    </row>
    <row r="113614" spans="27:27">
      <c r="AA113614" s="271"/>
    </row>
    <row r="113615" spans="27:27">
      <c r="AA113615" s="271"/>
    </row>
    <row r="113616" spans="27:27">
      <c r="AA113616" s="271"/>
    </row>
    <row r="113617" spans="27:27">
      <c r="AA113617" s="271"/>
    </row>
    <row r="113618" spans="27:27">
      <c r="AA113618" s="271"/>
    </row>
    <row r="113619" spans="27:27">
      <c r="AA113619" s="271"/>
    </row>
    <row r="113620" spans="27:27">
      <c r="AA113620" s="271"/>
    </row>
    <row r="113621" spans="27:27">
      <c r="AA113621" s="271"/>
    </row>
    <row r="113622" spans="27:27">
      <c r="AA113622" s="271"/>
    </row>
    <row r="113623" spans="27:27">
      <c r="AA113623" s="271"/>
    </row>
    <row r="113624" spans="27:27">
      <c r="AA113624" s="271"/>
    </row>
    <row r="113625" spans="27:27">
      <c r="AA113625" s="271"/>
    </row>
    <row r="113626" spans="27:27">
      <c r="AA113626" s="271"/>
    </row>
    <row r="113627" spans="27:27">
      <c r="AA113627" s="271"/>
    </row>
    <row r="113628" spans="27:27">
      <c r="AA113628" s="271"/>
    </row>
    <row r="113629" spans="27:27">
      <c r="AA113629" s="271"/>
    </row>
    <row r="113630" spans="27:27">
      <c r="AA113630" s="271"/>
    </row>
    <row r="113631" spans="27:27">
      <c r="AA113631" s="271"/>
    </row>
    <row r="113632" spans="27:27">
      <c r="AA113632" s="271"/>
    </row>
    <row r="113633" spans="27:27">
      <c r="AA113633" s="271"/>
    </row>
    <row r="113634" spans="27:27">
      <c r="AA113634" s="271"/>
    </row>
    <row r="113635" spans="27:27">
      <c r="AA113635" s="271"/>
    </row>
    <row r="113636" spans="27:27">
      <c r="AA113636" s="271"/>
    </row>
    <row r="113637" spans="27:27">
      <c r="AA113637" s="271"/>
    </row>
    <row r="113638" spans="27:27">
      <c r="AA113638" s="271"/>
    </row>
    <row r="113639" spans="27:27">
      <c r="AA113639" s="271"/>
    </row>
    <row r="113640" spans="27:27">
      <c r="AA113640" s="271"/>
    </row>
    <row r="113641" spans="27:27">
      <c r="AA113641" s="271"/>
    </row>
    <row r="113642" spans="27:27">
      <c r="AA113642" s="271"/>
    </row>
    <row r="113643" spans="27:27">
      <c r="AA113643" s="271"/>
    </row>
    <row r="113644" spans="27:27">
      <c r="AA113644" s="271"/>
    </row>
    <row r="113645" spans="27:27">
      <c r="AA113645" s="271"/>
    </row>
    <row r="113646" spans="27:27">
      <c r="AA113646" s="271"/>
    </row>
    <row r="113647" spans="27:27">
      <c r="AA113647" s="271"/>
    </row>
    <row r="113648" spans="27:27">
      <c r="AA113648" s="271"/>
    </row>
    <row r="113649" spans="27:27">
      <c r="AA113649" s="271"/>
    </row>
    <row r="113650" spans="27:27">
      <c r="AA113650" s="271"/>
    </row>
    <row r="113651" spans="27:27">
      <c r="AA113651" s="271"/>
    </row>
    <row r="113652" spans="27:27">
      <c r="AA113652" s="271"/>
    </row>
    <row r="113653" spans="27:27">
      <c r="AA113653" s="271"/>
    </row>
    <row r="113654" spans="27:27">
      <c r="AA113654" s="271"/>
    </row>
    <row r="113655" spans="27:27">
      <c r="AA113655" s="271"/>
    </row>
    <row r="113656" spans="27:27">
      <c r="AA113656" s="271"/>
    </row>
    <row r="113657" spans="27:27">
      <c r="AA113657" s="271"/>
    </row>
    <row r="113658" spans="27:27">
      <c r="AA113658" s="271"/>
    </row>
    <row r="113659" spans="27:27">
      <c r="AA113659" s="271"/>
    </row>
    <row r="113660" spans="27:27">
      <c r="AA113660" s="271"/>
    </row>
    <row r="113661" spans="27:27">
      <c r="AA113661" s="271"/>
    </row>
    <row r="113662" spans="27:27">
      <c r="AA113662" s="271"/>
    </row>
    <row r="113663" spans="27:27">
      <c r="AA113663" s="271"/>
    </row>
    <row r="113664" spans="27:27">
      <c r="AA113664" s="271"/>
    </row>
    <row r="113665" spans="27:27">
      <c r="AA113665" s="271"/>
    </row>
    <row r="113666" spans="27:27">
      <c r="AA113666" s="271"/>
    </row>
    <row r="113667" spans="27:27">
      <c r="AA113667" s="271"/>
    </row>
    <row r="113668" spans="27:27">
      <c r="AA113668" s="271"/>
    </row>
    <row r="113669" spans="27:27">
      <c r="AA113669" s="271"/>
    </row>
    <row r="113670" spans="27:27">
      <c r="AA113670" s="271"/>
    </row>
    <row r="113671" spans="27:27">
      <c r="AA113671" s="271"/>
    </row>
    <row r="113672" spans="27:27">
      <c r="AA113672" s="271"/>
    </row>
    <row r="113673" spans="27:27">
      <c r="AA113673" s="271"/>
    </row>
    <row r="113674" spans="27:27">
      <c r="AA113674" s="271"/>
    </row>
    <row r="113675" spans="27:27">
      <c r="AA113675" s="271"/>
    </row>
    <row r="113676" spans="27:27">
      <c r="AA113676" s="271"/>
    </row>
    <row r="113677" spans="27:27">
      <c r="AA113677" s="271"/>
    </row>
    <row r="113678" spans="27:27">
      <c r="AA113678" s="271"/>
    </row>
    <row r="113679" spans="27:27">
      <c r="AA113679" s="271"/>
    </row>
    <row r="113680" spans="27:27">
      <c r="AA113680" s="271"/>
    </row>
    <row r="113681" spans="27:27">
      <c r="AA113681" s="271"/>
    </row>
    <row r="113682" spans="27:27">
      <c r="AA113682" s="271"/>
    </row>
    <row r="113683" spans="27:27">
      <c r="AA113683" s="271"/>
    </row>
    <row r="113684" spans="27:27">
      <c r="AA113684" s="271"/>
    </row>
    <row r="113685" spans="27:27">
      <c r="AA113685" s="271"/>
    </row>
    <row r="113686" spans="27:27">
      <c r="AA113686" s="271"/>
    </row>
    <row r="113687" spans="27:27">
      <c r="AA113687" s="271"/>
    </row>
    <row r="113688" spans="27:27">
      <c r="AA113688" s="271"/>
    </row>
    <row r="113689" spans="27:27">
      <c r="AA113689" s="271"/>
    </row>
    <row r="113690" spans="27:27">
      <c r="AA113690" s="271"/>
    </row>
    <row r="113691" spans="27:27">
      <c r="AA113691" s="271"/>
    </row>
    <row r="113692" spans="27:27">
      <c r="AA113692" s="271"/>
    </row>
    <row r="113693" spans="27:27">
      <c r="AA113693" s="271"/>
    </row>
    <row r="113694" spans="27:27">
      <c r="AA113694" s="271"/>
    </row>
    <row r="113695" spans="27:27">
      <c r="AA113695" s="271"/>
    </row>
    <row r="113696" spans="27:27">
      <c r="AA113696" s="271"/>
    </row>
    <row r="113697" spans="27:27">
      <c r="AA113697" s="271"/>
    </row>
    <row r="113698" spans="27:27">
      <c r="AA113698" s="271"/>
    </row>
    <row r="113699" spans="27:27">
      <c r="AA113699" s="271"/>
    </row>
    <row r="113700" spans="27:27">
      <c r="AA113700" s="271"/>
    </row>
    <row r="113701" spans="27:27">
      <c r="AA113701" s="271"/>
    </row>
    <row r="113702" spans="27:27">
      <c r="AA113702" s="271"/>
    </row>
    <row r="113703" spans="27:27">
      <c r="AA113703" s="271"/>
    </row>
    <row r="113704" spans="27:27">
      <c r="AA113704" s="271"/>
    </row>
    <row r="113705" spans="27:27">
      <c r="AA113705" s="271"/>
    </row>
    <row r="113706" spans="27:27">
      <c r="AA113706" s="271"/>
    </row>
    <row r="113707" spans="27:27">
      <c r="AA113707" s="271"/>
    </row>
    <row r="113708" spans="27:27">
      <c r="AA113708" s="271"/>
    </row>
    <row r="113709" spans="27:27">
      <c r="AA113709" s="271"/>
    </row>
    <row r="113710" spans="27:27">
      <c r="AA113710" s="271"/>
    </row>
    <row r="113711" spans="27:27">
      <c r="AA113711" s="271"/>
    </row>
    <row r="113712" spans="27:27">
      <c r="AA113712" s="271"/>
    </row>
    <row r="113713" spans="27:27">
      <c r="AA113713" s="271"/>
    </row>
    <row r="113714" spans="27:27">
      <c r="AA113714" s="271"/>
    </row>
    <row r="113715" spans="27:27">
      <c r="AA113715" s="271"/>
    </row>
    <row r="113716" spans="27:27">
      <c r="AA113716" s="271"/>
    </row>
    <row r="113717" spans="27:27">
      <c r="AA113717" s="271"/>
    </row>
    <row r="113718" spans="27:27">
      <c r="AA113718" s="271"/>
    </row>
    <row r="113719" spans="27:27">
      <c r="AA113719" s="271"/>
    </row>
    <row r="113720" spans="27:27">
      <c r="AA113720" s="271"/>
    </row>
    <row r="113721" spans="27:27">
      <c r="AA113721" s="271"/>
    </row>
    <row r="113722" spans="27:27">
      <c r="AA113722" s="271"/>
    </row>
    <row r="113723" spans="27:27">
      <c r="AA113723" s="271"/>
    </row>
    <row r="113724" spans="27:27">
      <c r="AA113724" s="271"/>
    </row>
    <row r="113725" spans="27:27">
      <c r="AA113725" s="271"/>
    </row>
    <row r="113726" spans="27:27">
      <c r="AA113726" s="271"/>
    </row>
    <row r="113727" spans="27:27">
      <c r="AA113727" s="271"/>
    </row>
    <row r="113728" spans="27:27">
      <c r="AA113728" s="271"/>
    </row>
    <row r="113729" spans="27:27">
      <c r="AA113729" s="271"/>
    </row>
    <row r="113730" spans="27:27">
      <c r="AA113730" s="271"/>
    </row>
    <row r="113731" spans="27:27">
      <c r="AA113731" s="271"/>
    </row>
    <row r="113732" spans="27:27">
      <c r="AA113732" s="271"/>
    </row>
    <row r="113733" spans="27:27">
      <c r="AA113733" s="271"/>
    </row>
    <row r="113734" spans="27:27">
      <c r="AA113734" s="271"/>
    </row>
    <row r="113735" spans="27:27">
      <c r="AA113735" s="271"/>
    </row>
    <row r="113736" spans="27:27">
      <c r="AA113736" s="271"/>
    </row>
    <row r="113737" spans="27:27">
      <c r="AA113737" s="271"/>
    </row>
    <row r="113738" spans="27:27">
      <c r="AA113738" s="271"/>
    </row>
    <row r="113739" spans="27:27">
      <c r="AA113739" s="271"/>
    </row>
    <row r="113740" spans="27:27">
      <c r="AA113740" s="271"/>
    </row>
    <row r="113741" spans="27:27">
      <c r="AA113741" s="271"/>
    </row>
    <row r="113742" spans="27:27">
      <c r="AA113742" s="271"/>
    </row>
    <row r="113743" spans="27:27">
      <c r="AA113743" s="271"/>
    </row>
    <row r="113744" spans="27:27">
      <c r="AA113744" s="271"/>
    </row>
    <row r="113745" spans="27:27">
      <c r="AA113745" s="271"/>
    </row>
    <row r="113746" spans="27:27">
      <c r="AA113746" s="271"/>
    </row>
    <row r="113747" spans="27:27">
      <c r="AA113747" s="271"/>
    </row>
    <row r="113748" spans="27:27">
      <c r="AA113748" s="271"/>
    </row>
    <row r="113749" spans="27:27">
      <c r="AA113749" s="271"/>
    </row>
    <row r="113750" spans="27:27">
      <c r="AA113750" s="271"/>
    </row>
    <row r="113751" spans="27:27">
      <c r="AA113751" s="271"/>
    </row>
    <row r="113752" spans="27:27">
      <c r="AA113752" s="271"/>
    </row>
    <row r="113753" spans="27:27">
      <c r="AA113753" s="271"/>
    </row>
    <row r="113754" spans="27:27">
      <c r="AA113754" s="271"/>
    </row>
    <row r="113755" spans="27:27">
      <c r="AA113755" s="271"/>
    </row>
    <row r="113756" spans="27:27">
      <c r="AA113756" s="271"/>
    </row>
    <row r="113757" spans="27:27">
      <c r="AA113757" s="271"/>
    </row>
    <row r="113758" spans="27:27">
      <c r="AA113758" s="271"/>
    </row>
    <row r="113759" spans="27:27">
      <c r="AA113759" s="271"/>
    </row>
    <row r="113760" spans="27:27">
      <c r="AA113760" s="271"/>
    </row>
    <row r="113761" spans="27:27">
      <c r="AA113761" s="271"/>
    </row>
    <row r="113762" spans="27:27">
      <c r="AA113762" s="271"/>
    </row>
    <row r="113763" spans="27:27">
      <c r="AA113763" s="271"/>
    </row>
    <row r="113764" spans="27:27">
      <c r="AA113764" s="271"/>
    </row>
    <row r="113765" spans="27:27">
      <c r="AA113765" s="271"/>
    </row>
    <row r="113766" spans="27:27">
      <c r="AA113766" s="271"/>
    </row>
    <row r="113767" spans="27:27">
      <c r="AA113767" s="271"/>
    </row>
    <row r="113768" spans="27:27">
      <c r="AA113768" s="271"/>
    </row>
    <row r="113769" spans="27:27">
      <c r="AA113769" s="271"/>
    </row>
    <row r="113770" spans="27:27">
      <c r="AA113770" s="271"/>
    </row>
    <row r="113771" spans="27:27">
      <c r="AA113771" s="271"/>
    </row>
    <row r="113772" spans="27:27">
      <c r="AA113772" s="271"/>
    </row>
    <row r="113773" spans="27:27">
      <c r="AA113773" s="271"/>
    </row>
    <row r="113774" spans="27:27">
      <c r="AA113774" s="271"/>
    </row>
    <row r="113775" spans="27:27">
      <c r="AA113775" s="271"/>
    </row>
    <row r="113776" spans="27:27">
      <c r="AA113776" s="271"/>
    </row>
    <row r="113777" spans="27:27">
      <c r="AA113777" s="271"/>
    </row>
    <row r="113778" spans="27:27">
      <c r="AA113778" s="271"/>
    </row>
    <row r="113779" spans="27:27">
      <c r="AA113779" s="271"/>
    </row>
    <row r="113780" spans="27:27">
      <c r="AA113780" s="271"/>
    </row>
    <row r="113781" spans="27:27">
      <c r="AA113781" s="271"/>
    </row>
    <row r="113782" spans="27:27">
      <c r="AA113782" s="271"/>
    </row>
    <row r="113783" spans="27:27">
      <c r="AA113783" s="271"/>
    </row>
    <row r="113784" spans="27:27">
      <c r="AA113784" s="271"/>
    </row>
    <row r="113785" spans="27:27">
      <c r="AA113785" s="271"/>
    </row>
    <row r="113786" spans="27:27">
      <c r="AA113786" s="271"/>
    </row>
    <row r="113787" spans="27:27">
      <c r="AA113787" s="271"/>
    </row>
    <row r="113788" spans="27:27">
      <c r="AA113788" s="271"/>
    </row>
    <row r="113789" spans="27:27">
      <c r="AA113789" s="271"/>
    </row>
    <row r="113790" spans="27:27">
      <c r="AA113790" s="271"/>
    </row>
    <row r="113791" spans="27:27">
      <c r="AA113791" s="271"/>
    </row>
    <row r="113792" spans="27:27">
      <c r="AA113792" s="271"/>
    </row>
    <row r="113793" spans="27:27">
      <c r="AA113793" s="271"/>
    </row>
    <row r="113794" spans="27:27">
      <c r="AA113794" s="271"/>
    </row>
    <row r="113795" spans="27:27">
      <c r="AA113795" s="271"/>
    </row>
    <row r="113796" spans="27:27">
      <c r="AA113796" s="271"/>
    </row>
    <row r="113797" spans="27:27">
      <c r="AA113797" s="271"/>
    </row>
    <row r="113798" spans="27:27">
      <c r="AA113798" s="271"/>
    </row>
    <row r="113799" spans="27:27">
      <c r="AA113799" s="271"/>
    </row>
    <row r="113800" spans="27:27">
      <c r="AA113800" s="271"/>
    </row>
    <row r="113801" spans="27:27">
      <c r="AA113801" s="271"/>
    </row>
    <row r="113802" spans="27:27">
      <c r="AA113802" s="271"/>
    </row>
    <row r="113803" spans="27:27">
      <c r="AA113803" s="271"/>
    </row>
    <row r="113804" spans="27:27">
      <c r="AA113804" s="271"/>
    </row>
    <row r="113805" spans="27:27">
      <c r="AA113805" s="271"/>
    </row>
    <row r="113806" spans="27:27">
      <c r="AA113806" s="271"/>
    </row>
    <row r="113807" spans="27:27">
      <c r="AA113807" s="271"/>
    </row>
    <row r="113808" spans="27:27">
      <c r="AA113808" s="271"/>
    </row>
    <row r="113809" spans="27:27">
      <c r="AA113809" s="271"/>
    </row>
    <row r="113810" spans="27:27">
      <c r="AA113810" s="271"/>
    </row>
    <row r="113811" spans="27:27">
      <c r="AA113811" s="271"/>
    </row>
    <row r="113812" spans="27:27">
      <c r="AA113812" s="271"/>
    </row>
    <row r="113813" spans="27:27">
      <c r="AA113813" s="271"/>
    </row>
    <row r="113814" spans="27:27">
      <c r="AA113814" s="271"/>
    </row>
    <row r="113815" spans="27:27">
      <c r="AA113815" s="271"/>
    </row>
    <row r="113816" spans="27:27">
      <c r="AA113816" s="271"/>
    </row>
    <row r="113817" spans="27:27">
      <c r="AA113817" s="271"/>
    </row>
    <row r="113818" spans="27:27">
      <c r="AA113818" s="271"/>
    </row>
    <row r="113819" spans="27:27">
      <c r="AA113819" s="271"/>
    </row>
    <row r="113820" spans="27:27">
      <c r="AA113820" s="271"/>
    </row>
    <row r="113821" spans="27:27">
      <c r="AA113821" s="271"/>
    </row>
    <row r="113822" spans="27:27">
      <c r="AA113822" s="271"/>
    </row>
    <row r="113823" spans="27:27">
      <c r="AA113823" s="271"/>
    </row>
    <row r="113824" spans="27:27">
      <c r="AA113824" s="271"/>
    </row>
    <row r="113825" spans="27:27">
      <c r="AA113825" s="271"/>
    </row>
    <row r="113826" spans="27:27">
      <c r="AA113826" s="271"/>
    </row>
    <row r="113827" spans="27:27">
      <c r="AA113827" s="271"/>
    </row>
    <row r="113828" spans="27:27">
      <c r="AA113828" s="271"/>
    </row>
    <row r="113829" spans="27:27">
      <c r="AA113829" s="271"/>
    </row>
    <row r="113830" spans="27:27">
      <c r="AA113830" s="271"/>
    </row>
    <row r="113831" spans="27:27">
      <c r="AA113831" s="271"/>
    </row>
    <row r="113832" spans="27:27">
      <c r="AA113832" s="271"/>
    </row>
    <row r="113833" spans="27:27">
      <c r="AA113833" s="271"/>
    </row>
    <row r="113834" spans="27:27">
      <c r="AA113834" s="271"/>
    </row>
    <row r="113835" spans="27:27">
      <c r="AA113835" s="271"/>
    </row>
    <row r="113836" spans="27:27">
      <c r="AA113836" s="271"/>
    </row>
    <row r="113837" spans="27:27">
      <c r="AA113837" s="271"/>
    </row>
    <row r="113838" spans="27:27">
      <c r="AA113838" s="271"/>
    </row>
    <row r="113839" spans="27:27">
      <c r="AA113839" s="271"/>
    </row>
    <row r="113840" spans="27:27">
      <c r="AA113840" s="271"/>
    </row>
    <row r="113841" spans="27:27">
      <c r="AA113841" s="271"/>
    </row>
    <row r="113842" spans="27:27">
      <c r="AA113842" s="271"/>
    </row>
    <row r="113843" spans="27:27">
      <c r="AA113843" s="271"/>
    </row>
    <row r="113844" spans="27:27">
      <c r="AA113844" s="271"/>
    </row>
    <row r="113845" spans="27:27">
      <c r="AA113845" s="271"/>
    </row>
    <row r="113846" spans="27:27">
      <c r="AA113846" s="271"/>
    </row>
    <row r="113847" spans="27:27">
      <c r="AA113847" s="271"/>
    </row>
    <row r="113848" spans="27:27">
      <c r="AA113848" s="271"/>
    </row>
    <row r="113849" spans="27:27">
      <c r="AA113849" s="271"/>
    </row>
    <row r="113850" spans="27:27">
      <c r="AA113850" s="271"/>
    </row>
    <row r="113851" spans="27:27">
      <c r="AA113851" s="271"/>
    </row>
    <row r="113852" spans="27:27">
      <c r="AA113852" s="271"/>
    </row>
    <row r="113853" spans="27:27">
      <c r="AA113853" s="271"/>
    </row>
    <row r="113854" spans="27:27">
      <c r="AA113854" s="271"/>
    </row>
    <row r="113855" spans="27:27">
      <c r="AA113855" s="271"/>
    </row>
    <row r="113856" spans="27:27">
      <c r="AA113856" s="271"/>
    </row>
    <row r="113857" spans="27:27">
      <c r="AA113857" s="271"/>
    </row>
    <row r="113858" spans="27:27">
      <c r="AA113858" s="271"/>
    </row>
    <row r="113859" spans="27:27">
      <c r="AA113859" s="271"/>
    </row>
    <row r="113860" spans="27:27">
      <c r="AA113860" s="271"/>
    </row>
    <row r="113861" spans="27:27">
      <c r="AA113861" s="271"/>
    </row>
    <row r="113862" spans="27:27">
      <c r="AA113862" s="271"/>
    </row>
    <row r="113863" spans="27:27">
      <c r="AA113863" s="271"/>
    </row>
    <row r="113864" spans="27:27">
      <c r="AA113864" s="271"/>
    </row>
    <row r="113865" spans="27:27">
      <c r="AA113865" s="271"/>
    </row>
    <row r="113866" spans="27:27">
      <c r="AA113866" s="271"/>
    </row>
    <row r="113867" spans="27:27">
      <c r="AA113867" s="271"/>
    </row>
    <row r="113868" spans="27:27">
      <c r="AA113868" s="271"/>
    </row>
    <row r="113869" spans="27:27">
      <c r="AA113869" s="271"/>
    </row>
    <row r="113870" spans="27:27">
      <c r="AA113870" s="271"/>
    </row>
    <row r="113871" spans="27:27">
      <c r="AA113871" s="271"/>
    </row>
    <row r="113872" spans="27:27">
      <c r="AA113872" s="271"/>
    </row>
    <row r="113873" spans="27:27">
      <c r="AA113873" s="271"/>
    </row>
    <row r="113874" spans="27:27">
      <c r="AA113874" s="271"/>
    </row>
    <row r="113875" spans="27:27">
      <c r="AA113875" s="271"/>
    </row>
    <row r="113876" spans="27:27">
      <c r="AA113876" s="271"/>
    </row>
    <row r="113877" spans="27:27">
      <c r="AA113877" s="271"/>
    </row>
    <row r="113878" spans="27:27">
      <c r="AA113878" s="271"/>
    </row>
    <row r="113879" spans="27:27">
      <c r="AA113879" s="271"/>
    </row>
    <row r="113880" spans="27:27">
      <c r="AA113880" s="271"/>
    </row>
    <row r="113881" spans="27:27">
      <c r="AA113881" s="271"/>
    </row>
    <row r="113882" spans="27:27">
      <c r="AA113882" s="271"/>
    </row>
    <row r="113883" spans="27:27">
      <c r="AA113883" s="271"/>
    </row>
    <row r="113884" spans="27:27">
      <c r="AA113884" s="271"/>
    </row>
    <row r="113885" spans="27:27">
      <c r="AA113885" s="271"/>
    </row>
    <row r="113886" spans="27:27">
      <c r="AA113886" s="271"/>
    </row>
    <row r="113887" spans="27:27">
      <c r="AA113887" s="271"/>
    </row>
    <row r="113888" spans="27:27">
      <c r="AA113888" s="271"/>
    </row>
    <row r="113889" spans="27:27">
      <c r="AA113889" s="271"/>
    </row>
    <row r="113890" spans="27:27">
      <c r="AA113890" s="271"/>
    </row>
    <row r="113891" spans="27:27">
      <c r="AA113891" s="271"/>
    </row>
    <row r="113892" spans="27:27">
      <c r="AA113892" s="271"/>
    </row>
    <row r="113893" spans="27:27">
      <c r="AA113893" s="271"/>
    </row>
    <row r="113894" spans="27:27">
      <c r="AA113894" s="271"/>
    </row>
    <row r="113895" spans="27:27">
      <c r="AA113895" s="271"/>
    </row>
    <row r="113896" spans="27:27">
      <c r="AA113896" s="271"/>
    </row>
    <row r="113897" spans="27:27">
      <c r="AA113897" s="271"/>
    </row>
    <row r="113898" spans="27:27">
      <c r="AA113898" s="271"/>
    </row>
    <row r="113899" spans="27:27">
      <c r="AA113899" s="271"/>
    </row>
    <row r="113900" spans="27:27">
      <c r="AA113900" s="271"/>
    </row>
    <row r="113901" spans="27:27">
      <c r="AA113901" s="271"/>
    </row>
    <row r="113902" spans="27:27">
      <c r="AA113902" s="271"/>
    </row>
    <row r="113903" spans="27:27">
      <c r="AA113903" s="271"/>
    </row>
    <row r="113904" spans="27:27">
      <c r="AA113904" s="271"/>
    </row>
    <row r="113905" spans="27:27">
      <c r="AA113905" s="271"/>
    </row>
    <row r="113906" spans="27:27">
      <c r="AA113906" s="271"/>
    </row>
    <row r="113907" spans="27:27">
      <c r="AA113907" s="271"/>
    </row>
    <row r="113908" spans="27:27">
      <c r="AA113908" s="271"/>
    </row>
    <row r="113909" spans="27:27">
      <c r="AA113909" s="271"/>
    </row>
    <row r="113910" spans="27:27">
      <c r="AA113910" s="271"/>
    </row>
    <row r="113911" spans="27:27">
      <c r="AA113911" s="271"/>
    </row>
    <row r="113912" spans="27:27">
      <c r="AA113912" s="271"/>
    </row>
    <row r="113913" spans="27:27">
      <c r="AA113913" s="271"/>
    </row>
    <row r="113914" spans="27:27">
      <c r="AA113914" s="271"/>
    </row>
    <row r="113915" spans="27:27">
      <c r="AA113915" s="271"/>
    </row>
    <row r="113916" spans="27:27">
      <c r="AA113916" s="271"/>
    </row>
    <row r="113917" spans="27:27">
      <c r="AA113917" s="271"/>
    </row>
    <row r="113918" spans="27:27">
      <c r="AA113918" s="271"/>
    </row>
    <row r="113919" spans="27:27">
      <c r="AA113919" s="271"/>
    </row>
    <row r="113920" spans="27:27">
      <c r="AA113920" s="271"/>
    </row>
    <row r="113921" spans="27:27">
      <c r="AA113921" s="271"/>
    </row>
    <row r="113922" spans="27:27">
      <c r="AA113922" s="271"/>
    </row>
    <row r="113923" spans="27:27">
      <c r="AA113923" s="271"/>
    </row>
    <row r="113924" spans="27:27">
      <c r="AA113924" s="271"/>
    </row>
    <row r="113925" spans="27:27">
      <c r="AA113925" s="271"/>
    </row>
    <row r="113926" spans="27:27">
      <c r="AA113926" s="271"/>
    </row>
    <row r="113927" spans="27:27">
      <c r="AA113927" s="271"/>
    </row>
    <row r="113928" spans="27:27">
      <c r="AA113928" s="271"/>
    </row>
    <row r="113929" spans="27:27">
      <c r="AA113929" s="271"/>
    </row>
    <row r="113930" spans="27:27">
      <c r="AA113930" s="271"/>
    </row>
    <row r="113931" spans="27:27">
      <c r="AA113931" s="271"/>
    </row>
    <row r="113932" spans="27:27">
      <c r="AA113932" s="271"/>
    </row>
    <row r="113933" spans="27:27">
      <c r="AA113933" s="271"/>
    </row>
    <row r="113934" spans="27:27">
      <c r="AA113934" s="271"/>
    </row>
    <row r="113935" spans="27:27">
      <c r="AA113935" s="271"/>
    </row>
    <row r="113936" spans="27:27">
      <c r="AA113936" s="271"/>
    </row>
    <row r="113937" spans="27:27">
      <c r="AA113937" s="271"/>
    </row>
    <row r="113938" spans="27:27">
      <c r="AA113938" s="271"/>
    </row>
    <row r="113939" spans="27:27">
      <c r="AA113939" s="271"/>
    </row>
    <row r="113940" spans="27:27">
      <c r="AA113940" s="271"/>
    </row>
    <row r="113941" spans="27:27">
      <c r="AA113941" s="271"/>
    </row>
    <row r="113942" spans="27:27">
      <c r="AA113942" s="271"/>
    </row>
    <row r="113943" spans="27:27">
      <c r="AA113943" s="271"/>
    </row>
    <row r="113944" spans="27:27">
      <c r="AA113944" s="271"/>
    </row>
    <row r="113945" spans="27:27">
      <c r="AA113945" s="271"/>
    </row>
    <row r="113946" spans="27:27">
      <c r="AA113946" s="271"/>
    </row>
    <row r="113947" spans="27:27">
      <c r="AA113947" s="271"/>
    </row>
    <row r="113948" spans="27:27">
      <c r="AA113948" s="271"/>
    </row>
    <row r="113949" spans="27:27">
      <c r="AA113949" s="271"/>
    </row>
    <row r="113950" spans="27:27">
      <c r="AA113950" s="271"/>
    </row>
    <row r="113951" spans="27:27">
      <c r="AA113951" s="271"/>
    </row>
    <row r="113952" spans="27:27">
      <c r="AA113952" s="271"/>
    </row>
    <row r="113953" spans="27:27">
      <c r="AA113953" s="271"/>
    </row>
    <row r="113954" spans="27:27">
      <c r="AA113954" s="271"/>
    </row>
    <row r="113955" spans="27:27">
      <c r="AA113955" s="271"/>
    </row>
    <row r="113956" spans="27:27">
      <c r="AA113956" s="271"/>
    </row>
    <row r="113957" spans="27:27">
      <c r="AA113957" s="271"/>
    </row>
    <row r="113958" spans="27:27">
      <c r="AA113958" s="271"/>
    </row>
    <row r="113959" spans="27:27">
      <c r="AA113959" s="271"/>
    </row>
    <row r="113960" spans="27:27">
      <c r="AA113960" s="271"/>
    </row>
    <row r="113961" spans="27:27">
      <c r="AA113961" s="271"/>
    </row>
    <row r="113962" spans="27:27">
      <c r="AA113962" s="271"/>
    </row>
    <row r="113963" spans="27:27">
      <c r="AA113963" s="271"/>
    </row>
    <row r="113964" spans="27:27">
      <c r="AA113964" s="271"/>
    </row>
    <row r="113965" spans="27:27">
      <c r="AA113965" s="271"/>
    </row>
    <row r="113966" spans="27:27">
      <c r="AA113966" s="271"/>
    </row>
    <row r="113967" spans="27:27">
      <c r="AA113967" s="271"/>
    </row>
    <row r="113968" spans="27:27">
      <c r="AA113968" s="271"/>
    </row>
    <row r="113969" spans="27:27">
      <c r="AA113969" s="271"/>
    </row>
    <row r="113970" spans="27:27">
      <c r="AA113970" s="271"/>
    </row>
    <row r="113971" spans="27:27">
      <c r="AA113971" s="271"/>
    </row>
    <row r="113972" spans="27:27">
      <c r="AA113972" s="271"/>
    </row>
    <row r="113973" spans="27:27">
      <c r="AA113973" s="271"/>
    </row>
    <row r="113974" spans="27:27">
      <c r="AA113974" s="271"/>
    </row>
    <row r="113975" spans="27:27">
      <c r="AA113975" s="271"/>
    </row>
    <row r="113976" spans="27:27">
      <c r="AA113976" s="271"/>
    </row>
    <row r="113977" spans="27:27">
      <c r="AA113977" s="271"/>
    </row>
    <row r="113978" spans="27:27">
      <c r="AA113978" s="271"/>
    </row>
    <row r="113979" spans="27:27">
      <c r="AA113979" s="271"/>
    </row>
    <row r="113980" spans="27:27">
      <c r="AA113980" s="271"/>
    </row>
    <row r="113981" spans="27:27">
      <c r="AA113981" s="271"/>
    </row>
    <row r="113982" spans="27:27">
      <c r="AA113982" s="271"/>
    </row>
    <row r="113983" spans="27:27">
      <c r="AA113983" s="271"/>
    </row>
    <row r="113984" spans="27:27">
      <c r="AA113984" s="271"/>
    </row>
    <row r="113985" spans="27:27">
      <c r="AA113985" s="271"/>
    </row>
    <row r="113986" spans="27:27">
      <c r="AA113986" s="271"/>
    </row>
    <row r="113987" spans="27:27">
      <c r="AA113987" s="271"/>
    </row>
    <row r="113988" spans="27:27">
      <c r="AA113988" s="271"/>
    </row>
    <row r="113989" spans="27:27">
      <c r="AA113989" s="271"/>
    </row>
    <row r="113990" spans="27:27">
      <c r="AA113990" s="271"/>
    </row>
    <row r="113991" spans="27:27">
      <c r="AA113991" s="271"/>
    </row>
    <row r="113992" spans="27:27">
      <c r="AA113992" s="271"/>
    </row>
    <row r="113993" spans="27:27">
      <c r="AA113993" s="271"/>
    </row>
    <row r="113994" spans="27:27">
      <c r="AA113994" s="271"/>
    </row>
    <row r="113995" spans="27:27">
      <c r="AA113995" s="271"/>
    </row>
    <row r="113996" spans="27:27">
      <c r="AA113996" s="271"/>
    </row>
    <row r="113997" spans="27:27">
      <c r="AA113997" s="271"/>
    </row>
    <row r="113998" spans="27:27">
      <c r="AA113998" s="271"/>
    </row>
    <row r="113999" spans="27:27">
      <c r="AA113999" s="271"/>
    </row>
    <row r="114000" spans="27:27">
      <c r="AA114000" s="271"/>
    </row>
    <row r="114001" spans="27:27">
      <c r="AA114001" s="271"/>
    </row>
    <row r="114002" spans="27:27">
      <c r="AA114002" s="271"/>
    </row>
    <row r="114003" spans="27:27">
      <c r="AA114003" s="271"/>
    </row>
    <row r="114004" spans="27:27">
      <c r="AA114004" s="271"/>
    </row>
    <row r="114005" spans="27:27">
      <c r="AA114005" s="271"/>
    </row>
    <row r="114006" spans="27:27">
      <c r="AA114006" s="271"/>
    </row>
    <row r="114007" spans="27:27">
      <c r="AA114007" s="271"/>
    </row>
    <row r="114008" spans="27:27">
      <c r="AA114008" s="271"/>
    </row>
    <row r="114009" spans="27:27">
      <c r="AA114009" s="271"/>
    </row>
    <row r="114010" spans="27:27">
      <c r="AA114010" s="271"/>
    </row>
    <row r="114011" spans="27:27">
      <c r="AA114011" s="271"/>
    </row>
    <row r="114012" spans="27:27">
      <c r="AA114012" s="271"/>
    </row>
    <row r="114013" spans="27:27">
      <c r="AA114013" s="271"/>
    </row>
    <row r="114014" spans="27:27">
      <c r="AA114014" s="271"/>
    </row>
    <row r="114015" spans="27:27">
      <c r="AA114015" s="271"/>
    </row>
    <row r="114016" spans="27:27">
      <c r="AA114016" s="271"/>
    </row>
    <row r="114017" spans="27:27">
      <c r="AA114017" s="271"/>
    </row>
    <row r="114018" spans="27:27">
      <c r="AA114018" s="271"/>
    </row>
    <row r="114019" spans="27:27">
      <c r="AA114019" s="271"/>
    </row>
    <row r="114020" spans="27:27">
      <c r="AA114020" s="271"/>
    </row>
    <row r="114021" spans="27:27">
      <c r="AA114021" s="271"/>
    </row>
    <row r="114022" spans="27:27">
      <c r="AA114022" s="271"/>
    </row>
    <row r="114023" spans="27:27">
      <c r="AA114023" s="271"/>
    </row>
    <row r="114024" spans="27:27">
      <c r="AA114024" s="271"/>
    </row>
    <row r="114025" spans="27:27">
      <c r="AA114025" s="271"/>
    </row>
    <row r="114026" spans="27:27">
      <c r="AA114026" s="271"/>
    </row>
    <row r="114027" spans="27:27">
      <c r="AA114027" s="271"/>
    </row>
    <row r="114028" spans="27:27">
      <c r="AA114028" s="271"/>
    </row>
    <row r="114029" spans="27:27">
      <c r="AA114029" s="271"/>
    </row>
    <row r="114030" spans="27:27">
      <c r="AA114030" s="271"/>
    </row>
    <row r="114031" spans="27:27">
      <c r="AA114031" s="271"/>
    </row>
    <row r="114032" spans="27:27">
      <c r="AA114032" s="271"/>
    </row>
    <row r="114033" spans="27:27">
      <c r="AA114033" s="271"/>
    </row>
    <row r="114034" spans="27:27">
      <c r="AA114034" s="271"/>
    </row>
    <row r="114035" spans="27:27">
      <c r="AA114035" s="271"/>
    </row>
    <row r="114036" spans="27:27">
      <c r="AA114036" s="271"/>
    </row>
    <row r="114037" spans="27:27">
      <c r="AA114037" s="271"/>
    </row>
    <row r="114038" spans="27:27">
      <c r="AA114038" s="271"/>
    </row>
    <row r="114039" spans="27:27">
      <c r="AA114039" s="271"/>
    </row>
    <row r="114040" spans="27:27">
      <c r="AA114040" s="271"/>
    </row>
    <row r="114041" spans="27:27">
      <c r="AA114041" s="271"/>
    </row>
    <row r="114042" spans="27:27">
      <c r="AA114042" s="271"/>
    </row>
    <row r="114043" spans="27:27">
      <c r="AA114043" s="271"/>
    </row>
    <row r="114044" spans="27:27">
      <c r="AA114044" s="271"/>
    </row>
    <row r="114045" spans="27:27">
      <c r="AA114045" s="271"/>
    </row>
    <row r="114046" spans="27:27">
      <c r="AA114046" s="271"/>
    </row>
    <row r="114047" spans="27:27">
      <c r="AA114047" s="271"/>
    </row>
    <row r="114048" spans="27:27">
      <c r="AA114048" s="271"/>
    </row>
    <row r="114049" spans="27:27">
      <c r="AA114049" s="271"/>
    </row>
    <row r="114050" spans="27:27">
      <c r="AA114050" s="271"/>
    </row>
    <row r="114051" spans="27:27">
      <c r="AA114051" s="271"/>
    </row>
    <row r="114052" spans="27:27">
      <c r="AA114052" s="271"/>
    </row>
    <row r="114053" spans="27:27">
      <c r="AA114053" s="271"/>
    </row>
    <row r="114054" spans="27:27">
      <c r="AA114054" s="271"/>
    </row>
    <row r="114055" spans="27:27">
      <c r="AA114055" s="271"/>
    </row>
    <row r="114056" spans="27:27">
      <c r="AA114056" s="271"/>
    </row>
    <row r="114057" spans="27:27">
      <c r="AA114057" s="271"/>
    </row>
    <row r="114058" spans="27:27">
      <c r="AA114058" s="271"/>
    </row>
    <row r="114059" spans="27:27">
      <c r="AA114059" s="271"/>
    </row>
    <row r="114060" spans="27:27">
      <c r="AA114060" s="271"/>
    </row>
    <row r="114061" spans="27:27">
      <c r="AA114061" s="271"/>
    </row>
    <row r="114062" spans="27:27">
      <c r="AA114062" s="271"/>
    </row>
    <row r="114063" spans="27:27">
      <c r="AA114063" s="271"/>
    </row>
    <row r="114064" spans="27:27">
      <c r="AA114064" s="271"/>
    </row>
    <row r="114065" spans="27:27">
      <c r="AA114065" s="271"/>
    </row>
    <row r="114066" spans="27:27">
      <c r="AA114066" s="271"/>
    </row>
    <row r="114067" spans="27:27">
      <c r="AA114067" s="271"/>
    </row>
    <row r="114068" spans="27:27">
      <c r="AA114068" s="271"/>
    </row>
    <row r="114069" spans="27:27">
      <c r="AA114069" s="271"/>
    </row>
    <row r="114070" spans="27:27">
      <c r="AA114070" s="271"/>
    </row>
    <row r="114071" spans="27:27">
      <c r="AA114071" s="271"/>
    </row>
    <row r="114072" spans="27:27">
      <c r="AA114072" s="271"/>
    </row>
    <row r="114073" spans="27:27">
      <c r="AA114073" s="271"/>
    </row>
    <row r="114074" spans="27:27">
      <c r="AA114074" s="271"/>
    </row>
    <row r="114075" spans="27:27">
      <c r="AA114075" s="271"/>
    </row>
    <row r="114076" spans="27:27">
      <c r="AA114076" s="271"/>
    </row>
    <row r="114077" spans="27:27">
      <c r="AA114077" s="271"/>
    </row>
    <row r="114078" spans="27:27">
      <c r="AA114078" s="271"/>
    </row>
    <row r="114079" spans="27:27">
      <c r="AA114079" s="271"/>
    </row>
    <row r="114080" spans="27:27">
      <c r="AA114080" s="271"/>
    </row>
    <row r="114081" spans="27:27">
      <c r="AA114081" s="271"/>
    </row>
    <row r="114082" spans="27:27">
      <c r="AA114082" s="271"/>
    </row>
    <row r="114083" spans="27:27">
      <c r="AA114083" s="271"/>
    </row>
    <row r="114084" spans="27:27">
      <c r="AA114084" s="271"/>
    </row>
    <row r="114085" spans="27:27">
      <c r="AA114085" s="271"/>
    </row>
    <row r="114086" spans="27:27">
      <c r="AA114086" s="271"/>
    </row>
    <row r="114087" spans="27:27">
      <c r="AA114087" s="271"/>
    </row>
    <row r="114088" spans="27:27">
      <c r="AA114088" s="271"/>
    </row>
    <row r="114089" spans="27:27">
      <c r="AA114089" s="271"/>
    </row>
    <row r="114090" spans="27:27">
      <c r="AA114090" s="271"/>
    </row>
    <row r="114091" spans="27:27">
      <c r="AA114091" s="271"/>
    </row>
    <row r="114092" spans="27:27">
      <c r="AA114092" s="271"/>
    </row>
    <row r="114093" spans="27:27">
      <c r="AA114093" s="271"/>
    </row>
    <row r="114094" spans="27:27">
      <c r="AA114094" s="271"/>
    </row>
    <row r="114095" spans="27:27">
      <c r="AA114095" s="271"/>
    </row>
    <row r="114096" spans="27:27">
      <c r="AA114096" s="271"/>
    </row>
    <row r="114097" spans="27:27">
      <c r="AA114097" s="271"/>
    </row>
    <row r="114098" spans="27:27">
      <c r="AA114098" s="271"/>
    </row>
    <row r="114099" spans="27:27">
      <c r="AA114099" s="271"/>
    </row>
    <row r="114100" spans="27:27">
      <c r="AA114100" s="271"/>
    </row>
    <row r="114101" spans="27:27">
      <c r="AA114101" s="271"/>
    </row>
    <row r="114102" spans="27:27">
      <c r="AA114102" s="271"/>
    </row>
    <row r="114103" spans="27:27">
      <c r="AA114103" s="271"/>
    </row>
    <row r="114104" spans="27:27">
      <c r="AA114104" s="271"/>
    </row>
    <row r="114105" spans="27:27">
      <c r="AA114105" s="271"/>
    </row>
    <row r="114106" spans="27:27">
      <c r="AA114106" s="271"/>
    </row>
    <row r="114107" spans="27:27">
      <c r="AA114107" s="271"/>
    </row>
    <row r="114108" spans="27:27">
      <c r="AA114108" s="271"/>
    </row>
    <row r="114109" spans="27:27">
      <c r="AA114109" s="271"/>
    </row>
    <row r="114110" spans="27:27">
      <c r="AA114110" s="271"/>
    </row>
    <row r="114111" spans="27:27">
      <c r="AA114111" s="271"/>
    </row>
    <row r="114112" spans="27:27">
      <c r="AA114112" s="271"/>
    </row>
    <row r="114113" spans="27:27">
      <c r="AA114113" s="271"/>
    </row>
    <row r="114114" spans="27:27">
      <c r="AA114114" s="271"/>
    </row>
    <row r="114115" spans="27:27">
      <c r="AA114115" s="271"/>
    </row>
    <row r="114116" spans="27:27">
      <c r="AA114116" s="271"/>
    </row>
    <row r="114117" spans="27:27">
      <c r="AA114117" s="271"/>
    </row>
    <row r="114118" spans="27:27">
      <c r="AA114118" s="271"/>
    </row>
    <row r="114119" spans="27:27">
      <c r="AA114119" s="271"/>
    </row>
    <row r="114120" spans="27:27">
      <c r="AA114120" s="271"/>
    </row>
    <row r="114121" spans="27:27">
      <c r="AA114121" s="271"/>
    </row>
    <row r="114122" spans="27:27">
      <c r="AA114122" s="271"/>
    </row>
    <row r="114123" spans="27:27">
      <c r="AA114123" s="271"/>
    </row>
    <row r="114124" spans="27:27">
      <c r="AA114124" s="271"/>
    </row>
    <row r="114125" spans="27:27">
      <c r="AA114125" s="271"/>
    </row>
    <row r="114126" spans="27:27">
      <c r="AA114126" s="271"/>
    </row>
    <row r="114127" spans="27:27">
      <c r="AA114127" s="271"/>
    </row>
    <row r="114128" spans="27:27">
      <c r="AA114128" s="271"/>
    </row>
    <row r="114129" spans="27:27">
      <c r="AA114129" s="271"/>
    </row>
    <row r="114130" spans="27:27">
      <c r="AA114130" s="271"/>
    </row>
    <row r="114131" spans="27:27">
      <c r="AA114131" s="271"/>
    </row>
    <row r="114132" spans="27:27">
      <c r="AA114132" s="271"/>
    </row>
    <row r="114133" spans="27:27">
      <c r="AA114133" s="271"/>
    </row>
    <row r="114134" spans="27:27">
      <c r="AA114134" s="271"/>
    </row>
    <row r="114135" spans="27:27">
      <c r="AA114135" s="271"/>
    </row>
    <row r="114136" spans="27:27">
      <c r="AA114136" s="271"/>
    </row>
    <row r="114137" spans="27:27">
      <c r="AA114137" s="271"/>
    </row>
    <row r="114138" spans="27:27">
      <c r="AA114138" s="271"/>
    </row>
    <row r="114139" spans="27:27">
      <c r="AA114139" s="271"/>
    </row>
    <row r="114140" spans="27:27">
      <c r="AA114140" s="271"/>
    </row>
    <row r="114141" spans="27:27">
      <c r="AA114141" s="271"/>
    </row>
    <row r="114142" spans="27:27">
      <c r="AA114142" s="271"/>
    </row>
    <row r="114143" spans="27:27">
      <c r="AA114143" s="271"/>
    </row>
    <row r="114144" spans="27:27">
      <c r="AA114144" s="271"/>
    </row>
    <row r="114145" spans="27:27">
      <c r="AA114145" s="271"/>
    </row>
    <row r="114146" spans="27:27">
      <c r="AA114146" s="271"/>
    </row>
    <row r="114147" spans="27:27">
      <c r="AA114147" s="271"/>
    </row>
    <row r="114148" spans="27:27">
      <c r="AA114148" s="271"/>
    </row>
    <row r="114149" spans="27:27">
      <c r="AA114149" s="271"/>
    </row>
    <row r="114150" spans="27:27">
      <c r="AA114150" s="271"/>
    </row>
    <row r="114151" spans="27:27">
      <c r="AA114151" s="271"/>
    </row>
    <row r="114152" spans="27:27">
      <c r="AA114152" s="271"/>
    </row>
    <row r="114153" spans="27:27">
      <c r="AA114153" s="271"/>
    </row>
    <row r="114154" spans="27:27">
      <c r="AA114154" s="271"/>
    </row>
    <row r="114155" spans="27:27">
      <c r="AA114155" s="271"/>
    </row>
    <row r="114156" spans="27:27">
      <c r="AA114156" s="271"/>
    </row>
    <row r="114157" spans="27:27">
      <c r="AA114157" s="271"/>
    </row>
    <row r="114158" spans="27:27">
      <c r="AA114158" s="271"/>
    </row>
    <row r="114159" spans="27:27">
      <c r="AA114159" s="271"/>
    </row>
    <row r="114160" spans="27:27">
      <c r="AA114160" s="271"/>
    </row>
    <row r="114161" spans="27:27">
      <c r="AA114161" s="271"/>
    </row>
    <row r="114162" spans="27:27">
      <c r="AA114162" s="271"/>
    </row>
    <row r="114163" spans="27:27">
      <c r="AA114163" s="271"/>
    </row>
    <row r="114164" spans="27:27">
      <c r="AA114164" s="271"/>
    </row>
    <row r="114165" spans="27:27">
      <c r="AA114165" s="271"/>
    </row>
    <row r="114166" spans="27:27">
      <c r="AA114166" s="271"/>
    </row>
    <row r="114167" spans="27:27">
      <c r="AA114167" s="271"/>
    </row>
    <row r="114168" spans="27:27">
      <c r="AA114168" s="271"/>
    </row>
    <row r="114169" spans="27:27">
      <c r="AA114169" s="271"/>
    </row>
    <row r="114170" spans="27:27">
      <c r="AA114170" s="271"/>
    </row>
    <row r="114171" spans="27:27">
      <c r="AA114171" s="271"/>
    </row>
    <row r="114172" spans="27:27">
      <c r="AA114172" s="271"/>
    </row>
    <row r="114173" spans="27:27">
      <c r="AA114173" s="271"/>
    </row>
    <row r="114174" spans="27:27">
      <c r="AA114174" s="271"/>
    </row>
    <row r="114175" spans="27:27">
      <c r="AA114175" s="271"/>
    </row>
    <row r="114176" spans="27:27">
      <c r="AA114176" s="271"/>
    </row>
    <row r="114177" spans="27:27">
      <c r="AA114177" s="271"/>
    </row>
    <row r="114178" spans="27:27">
      <c r="AA114178" s="271"/>
    </row>
    <row r="114179" spans="27:27">
      <c r="AA114179" s="271"/>
    </row>
    <row r="114180" spans="27:27">
      <c r="AA114180" s="271"/>
    </row>
    <row r="114181" spans="27:27">
      <c r="AA114181" s="271"/>
    </row>
    <row r="114182" spans="27:27">
      <c r="AA114182" s="271"/>
    </row>
    <row r="114183" spans="27:27">
      <c r="AA114183" s="271"/>
    </row>
    <row r="114184" spans="27:27">
      <c r="AA114184" s="271"/>
    </row>
    <row r="114185" spans="27:27">
      <c r="AA114185" s="271"/>
    </row>
    <row r="114186" spans="27:27">
      <c r="AA114186" s="271"/>
    </row>
    <row r="114187" spans="27:27">
      <c r="AA114187" s="271"/>
    </row>
    <row r="114188" spans="27:27">
      <c r="AA114188" s="271"/>
    </row>
    <row r="114189" spans="27:27">
      <c r="AA114189" s="271"/>
    </row>
    <row r="114190" spans="27:27">
      <c r="AA114190" s="271"/>
    </row>
    <row r="114191" spans="27:27">
      <c r="AA114191" s="271"/>
    </row>
    <row r="114192" spans="27:27">
      <c r="AA114192" s="271"/>
    </row>
    <row r="114193" spans="27:27">
      <c r="AA114193" s="271"/>
    </row>
    <row r="114194" spans="27:27">
      <c r="AA114194" s="271"/>
    </row>
    <row r="114195" spans="27:27">
      <c r="AA114195" s="271"/>
    </row>
    <row r="114196" spans="27:27">
      <c r="AA114196" s="271"/>
    </row>
    <row r="114197" spans="27:27">
      <c r="AA114197" s="271"/>
    </row>
    <row r="114198" spans="27:27">
      <c r="AA114198" s="271"/>
    </row>
    <row r="114199" spans="27:27">
      <c r="AA114199" s="271"/>
    </row>
    <row r="114200" spans="27:27">
      <c r="AA114200" s="271"/>
    </row>
    <row r="114201" spans="27:27">
      <c r="AA114201" s="271"/>
    </row>
    <row r="114202" spans="27:27">
      <c r="AA114202" s="271"/>
    </row>
    <row r="114203" spans="27:27">
      <c r="AA114203" s="271"/>
    </row>
    <row r="114204" spans="27:27">
      <c r="AA114204" s="271"/>
    </row>
    <row r="114205" spans="27:27">
      <c r="AA114205" s="271"/>
    </row>
    <row r="114206" spans="27:27">
      <c r="AA114206" s="271"/>
    </row>
    <row r="114207" spans="27:27">
      <c r="AA114207" s="271"/>
    </row>
    <row r="114208" spans="27:27">
      <c r="AA114208" s="271"/>
    </row>
    <row r="114209" spans="27:27">
      <c r="AA114209" s="271"/>
    </row>
    <row r="114210" spans="27:27">
      <c r="AA114210" s="271"/>
    </row>
    <row r="114211" spans="27:27">
      <c r="AA114211" s="271"/>
    </row>
    <row r="114212" spans="27:27">
      <c r="AA114212" s="271"/>
    </row>
    <row r="114213" spans="27:27">
      <c r="AA114213" s="271"/>
    </row>
    <row r="114214" spans="27:27">
      <c r="AA114214" s="271"/>
    </row>
    <row r="114215" spans="27:27">
      <c r="AA114215" s="271"/>
    </row>
    <row r="114216" spans="27:27">
      <c r="AA114216" s="271"/>
    </row>
    <row r="114217" spans="27:27">
      <c r="AA114217" s="271"/>
    </row>
    <row r="114218" spans="27:27">
      <c r="AA114218" s="271"/>
    </row>
    <row r="114219" spans="27:27">
      <c r="AA114219" s="271"/>
    </row>
    <row r="114220" spans="27:27">
      <c r="AA114220" s="271"/>
    </row>
    <row r="114221" spans="27:27">
      <c r="AA114221" s="271"/>
    </row>
    <row r="114222" spans="27:27">
      <c r="AA114222" s="271"/>
    </row>
    <row r="114223" spans="27:27">
      <c r="AA114223" s="271"/>
    </row>
    <row r="114224" spans="27:27">
      <c r="AA114224" s="271"/>
    </row>
    <row r="114225" spans="27:27">
      <c r="AA114225" s="271"/>
    </row>
    <row r="114226" spans="27:27">
      <c r="AA114226" s="271"/>
    </row>
    <row r="114227" spans="27:27">
      <c r="AA114227" s="271"/>
    </row>
    <row r="114228" spans="27:27">
      <c r="AA114228" s="271"/>
    </row>
    <row r="114229" spans="27:27">
      <c r="AA114229" s="271"/>
    </row>
    <row r="114230" spans="27:27">
      <c r="AA114230" s="271"/>
    </row>
    <row r="114231" spans="27:27">
      <c r="AA114231" s="271"/>
    </row>
    <row r="114232" spans="27:27">
      <c r="AA114232" s="271"/>
    </row>
    <row r="114233" spans="27:27">
      <c r="AA114233" s="271"/>
    </row>
    <row r="114234" spans="27:27">
      <c r="AA114234" s="271"/>
    </row>
    <row r="114235" spans="27:27">
      <c r="AA114235" s="271"/>
    </row>
    <row r="114236" spans="27:27">
      <c r="AA114236" s="271"/>
    </row>
    <row r="114237" spans="27:27">
      <c r="AA114237" s="271"/>
    </row>
    <row r="114238" spans="27:27">
      <c r="AA114238" s="271"/>
    </row>
    <row r="114239" spans="27:27">
      <c r="AA114239" s="271"/>
    </row>
    <row r="114240" spans="27:27">
      <c r="AA114240" s="271"/>
    </row>
    <row r="114241" spans="27:27">
      <c r="AA114241" s="271"/>
    </row>
    <row r="114242" spans="27:27">
      <c r="AA114242" s="271"/>
    </row>
    <row r="114243" spans="27:27">
      <c r="AA114243" s="271"/>
    </row>
    <row r="114244" spans="27:27">
      <c r="AA114244" s="271"/>
    </row>
    <row r="114245" spans="27:27">
      <c r="AA114245" s="271"/>
    </row>
    <row r="114246" spans="27:27">
      <c r="AA114246" s="271"/>
    </row>
    <row r="114247" spans="27:27">
      <c r="AA114247" s="271"/>
    </row>
    <row r="114248" spans="27:27">
      <c r="AA114248" s="271"/>
    </row>
    <row r="114249" spans="27:27">
      <c r="AA114249" s="271"/>
    </row>
    <row r="114250" spans="27:27">
      <c r="AA114250" s="271"/>
    </row>
    <row r="114251" spans="27:27">
      <c r="AA114251" s="271"/>
    </row>
    <row r="114252" spans="27:27">
      <c r="AA114252" s="271"/>
    </row>
    <row r="114253" spans="27:27">
      <c r="AA114253" s="271"/>
    </row>
    <row r="114254" spans="27:27">
      <c r="AA114254" s="271"/>
    </row>
    <row r="114255" spans="27:27">
      <c r="AA114255" s="271"/>
    </row>
    <row r="114256" spans="27:27">
      <c r="AA114256" s="271"/>
    </row>
    <row r="114257" spans="27:27">
      <c r="AA114257" s="271"/>
    </row>
    <row r="114258" spans="27:27">
      <c r="AA114258" s="271"/>
    </row>
    <row r="114259" spans="27:27">
      <c r="AA114259" s="271"/>
    </row>
    <row r="114260" spans="27:27">
      <c r="AA114260" s="271"/>
    </row>
    <row r="114261" spans="27:27">
      <c r="AA114261" s="271"/>
    </row>
    <row r="114262" spans="27:27">
      <c r="AA114262" s="271"/>
    </row>
    <row r="114263" spans="27:27">
      <c r="AA114263" s="271"/>
    </row>
    <row r="114264" spans="27:27">
      <c r="AA114264" s="271"/>
    </row>
    <row r="114265" spans="27:27">
      <c r="AA114265" s="271"/>
    </row>
    <row r="114266" spans="27:27">
      <c r="AA114266" s="271"/>
    </row>
    <row r="114267" spans="27:27">
      <c r="AA114267" s="271"/>
    </row>
    <row r="114268" spans="27:27">
      <c r="AA114268" s="271"/>
    </row>
    <row r="114269" spans="27:27">
      <c r="AA114269" s="271"/>
    </row>
    <row r="114270" spans="27:27">
      <c r="AA114270" s="271"/>
    </row>
    <row r="114271" spans="27:27">
      <c r="AA114271" s="271"/>
    </row>
    <row r="114272" spans="27:27">
      <c r="AA114272" s="271"/>
    </row>
    <row r="114273" spans="27:27">
      <c r="AA114273" s="271"/>
    </row>
    <row r="114274" spans="27:27">
      <c r="AA114274" s="271"/>
    </row>
    <row r="114275" spans="27:27">
      <c r="AA114275" s="271"/>
    </row>
    <row r="114276" spans="27:27">
      <c r="AA114276" s="271"/>
    </row>
    <row r="114277" spans="27:27">
      <c r="AA114277" s="271"/>
    </row>
    <row r="114278" spans="27:27">
      <c r="AA114278" s="271"/>
    </row>
    <row r="114279" spans="27:27">
      <c r="AA114279" s="271"/>
    </row>
    <row r="114280" spans="27:27">
      <c r="AA114280" s="271"/>
    </row>
    <row r="114281" spans="27:27">
      <c r="AA114281" s="271"/>
    </row>
    <row r="114282" spans="27:27">
      <c r="AA114282" s="271"/>
    </row>
    <row r="114283" spans="27:27">
      <c r="AA114283" s="271"/>
    </row>
    <row r="114284" spans="27:27">
      <c r="AA114284" s="271"/>
    </row>
    <row r="114285" spans="27:27">
      <c r="AA114285" s="271"/>
    </row>
    <row r="114286" spans="27:27">
      <c r="AA114286" s="271"/>
    </row>
    <row r="114287" spans="27:27">
      <c r="AA114287" s="271"/>
    </row>
    <row r="114288" spans="27:27">
      <c r="AA114288" s="271"/>
    </row>
    <row r="114289" spans="27:27">
      <c r="AA114289" s="271"/>
    </row>
    <row r="114290" spans="27:27">
      <c r="AA114290" s="271"/>
    </row>
    <row r="114291" spans="27:27">
      <c r="AA114291" s="271"/>
    </row>
    <row r="114292" spans="27:27">
      <c r="AA114292" s="271"/>
    </row>
    <row r="114293" spans="27:27">
      <c r="AA114293" s="271"/>
    </row>
    <row r="114294" spans="27:27">
      <c r="AA114294" s="271"/>
    </row>
    <row r="114295" spans="27:27">
      <c r="AA114295" s="271"/>
    </row>
    <row r="114296" spans="27:27">
      <c r="AA114296" s="271"/>
    </row>
    <row r="114297" spans="27:27">
      <c r="AA114297" s="271"/>
    </row>
    <row r="114298" spans="27:27">
      <c r="AA114298" s="271"/>
    </row>
    <row r="114299" spans="27:27">
      <c r="AA114299" s="271"/>
    </row>
    <row r="114300" spans="27:27">
      <c r="AA114300" s="271"/>
    </row>
    <row r="114301" spans="27:27">
      <c r="AA114301" s="271"/>
    </row>
    <row r="114302" spans="27:27">
      <c r="AA114302" s="271"/>
    </row>
    <row r="114303" spans="27:27">
      <c r="AA114303" s="271"/>
    </row>
    <row r="114304" spans="27:27">
      <c r="AA114304" s="271"/>
    </row>
    <row r="114305" spans="27:27">
      <c r="AA114305" s="271"/>
    </row>
    <row r="114306" spans="27:27">
      <c r="AA114306" s="271"/>
    </row>
    <row r="114307" spans="27:27">
      <c r="AA114307" s="271"/>
    </row>
    <row r="114308" spans="27:27">
      <c r="AA114308" s="271"/>
    </row>
    <row r="114309" spans="27:27">
      <c r="AA114309" s="271"/>
    </row>
    <row r="114310" spans="27:27">
      <c r="AA114310" s="271"/>
    </row>
    <row r="114311" spans="27:27">
      <c r="AA114311" s="271"/>
    </row>
    <row r="114312" spans="27:27">
      <c r="AA114312" s="271"/>
    </row>
    <row r="114313" spans="27:27">
      <c r="AA114313" s="271"/>
    </row>
    <row r="114314" spans="27:27">
      <c r="AA114314" s="271"/>
    </row>
    <row r="114315" spans="27:27">
      <c r="AA114315" s="271"/>
    </row>
    <row r="114316" spans="27:27">
      <c r="AA114316" s="271"/>
    </row>
    <row r="114317" spans="27:27">
      <c r="AA114317" s="271"/>
    </row>
    <row r="114318" spans="27:27">
      <c r="AA114318" s="271"/>
    </row>
    <row r="114319" spans="27:27">
      <c r="AA114319" s="271"/>
    </row>
    <row r="114320" spans="27:27">
      <c r="AA114320" s="271"/>
    </row>
    <row r="114321" spans="27:27">
      <c r="AA114321" s="271"/>
    </row>
    <row r="114322" spans="27:27">
      <c r="AA114322" s="271"/>
    </row>
    <row r="114323" spans="27:27">
      <c r="AA114323" s="271"/>
    </row>
    <row r="114324" spans="27:27">
      <c r="AA114324" s="271"/>
    </row>
    <row r="114325" spans="27:27">
      <c r="AA114325" s="271"/>
    </row>
    <row r="114326" spans="27:27">
      <c r="AA114326" s="271"/>
    </row>
    <row r="114327" spans="27:27">
      <c r="AA114327" s="271"/>
    </row>
    <row r="114328" spans="27:27">
      <c r="AA114328" s="271"/>
    </row>
    <row r="114329" spans="27:27">
      <c r="AA114329" s="271"/>
    </row>
    <row r="114330" spans="27:27">
      <c r="AA114330" s="271"/>
    </row>
    <row r="114331" spans="27:27">
      <c r="AA114331" s="271"/>
    </row>
    <row r="114332" spans="27:27">
      <c r="AA114332" s="271"/>
    </row>
    <row r="114333" spans="27:27">
      <c r="AA114333" s="271"/>
    </row>
    <row r="114334" spans="27:27">
      <c r="AA114334" s="271"/>
    </row>
    <row r="114335" spans="27:27">
      <c r="AA114335" s="271"/>
    </row>
    <row r="114336" spans="27:27">
      <c r="AA114336" s="271"/>
    </row>
    <row r="114337" spans="27:27">
      <c r="AA114337" s="271"/>
    </row>
    <row r="114338" spans="27:27">
      <c r="AA114338" s="271"/>
    </row>
    <row r="114339" spans="27:27">
      <c r="AA114339" s="271"/>
    </row>
    <row r="114340" spans="27:27">
      <c r="AA114340" s="271"/>
    </row>
    <row r="114341" spans="27:27">
      <c r="AA114341" s="271"/>
    </row>
    <row r="114342" spans="27:27">
      <c r="AA114342" s="271"/>
    </row>
    <row r="114343" spans="27:27">
      <c r="AA114343" s="271"/>
    </row>
    <row r="114344" spans="27:27">
      <c r="AA114344" s="271"/>
    </row>
    <row r="114345" spans="27:27">
      <c r="AA114345" s="271"/>
    </row>
    <row r="114346" spans="27:27">
      <c r="AA114346" s="271"/>
    </row>
    <row r="114347" spans="27:27">
      <c r="AA114347" s="271"/>
    </row>
    <row r="114348" spans="27:27">
      <c r="AA114348" s="271"/>
    </row>
    <row r="114349" spans="27:27">
      <c r="AA114349" s="271"/>
    </row>
    <row r="114350" spans="27:27">
      <c r="AA114350" s="271"/>
    </row>
    <row r="114351" spans="27:27">
      <c r="AA114351" s="271"/>
    </row>
    <row r="114352" spans="27:27">
      <c r="AA114352" s="271"/>
    </row>
    <row r="114353" spans="27:27">
      <c r="AA114353" s="271"/>
    </row>
    <row r="114354" spans="27:27">
      <c r="AA114354" s="271"/>
    </row>
    <row r="114355" spans="27:27">
      <c r="AA114355" s="271"/>
    </row>
    <row r="114356" spans="27:27">
      <c r="AA114356" s="271"/>
    </row>
    <row r="114357" spans="27:27">
      <c r="AA114357" s="271"/>
    </row>
    <row r="114358" spans="27:27">
      <c r="AA114358" s="271"/>
    </row>
    <row r="114359" spans="27:27">
      <c r="AA114359" s="271"/>
    </row>
    <row r="114360" spans="27:27">
      <c r="AA114360" s="271"/>
    </row>
    <row r="114361" spans="27:27">
      <c r="AA114361" s="271"/>
    </row>
    <row r="114362" spans="27:27">
      <c r="AA114362" s="271"/>
    </row>
    <row r="114363" spans="27:27">
      <c r="AA114363" s="271"/>
    </row>
    <row r="114364" spans="27:27">
      <c r="AA114364" s="271"/>
    </row>
    <row r="114365" spans="27:27">
      <c r="AA114365" s="271"/>
    </row>
    <row r="114366" spans="27:27">
      <c r="AA114366" s="271"/>
    </row>
    <row r="114367" spans="27:27">
      <c r="AA114367" s="271"/>
    </row>
    <row r="114368" spans="27:27">
      <c r="AA114368" s="271"/>
    </row>
    <row r="114369" spans="27:27">
      <c r="AA114369" s="271"/>
    </row>
    <row r="114370" spans="27:27">
      <c r="AA114370" s="271"/>
    </row>
    <row r="114371" spans="27:27">
      <c r="AA114371" s="271"/>
    </row>
    <row r="114372" spans="27:27">
      <c r="AA114372" s="271"/>
    </row>
    <row r="114373" spans="27:27">
      <c r="AA114373" s="271"/>
    </row>
    <row r="114374" spans="27:27">
      <c r="AA114374" s="271"/>
    </row>
    <row r="114375" spans="27:27">
      <c r="AA114375" s="271"/>
    </row>
    <row r="114376" spans="27:27">
      <c r="AA114376" s="271"/>
    </row>
    <row r="114377" spans="27:27">
      <c r="AA114377" s="271"/>
    </row>
    <row r="114378" spans="27:27">
      <c r="AA114378" s="271"/>
    </row>
    <row r="114379" spans="27:27">
      <c r="AA114379" s="271"/>
    </row>
    <row r="114380" spans="27:27">
      <c r="AA114380" s="271"/>
    </row>
    <row r="114381" spans="27:27">
      <c r="AA114381" s="271"/>
    </row>
    <row r="114382" spans="27:27">
      <c r="AA114382" s="271"/>
    </row>
    <row r="114383" spans="27:27">
      <c r="AA114383" s="271"/>
    </row>
    <row r="114384" spans="27:27">
      <c r="AA114384" s="271"/>
    </row>
    <row r="114385" spans="27:27">
      <c r="AA114385" s="271"/>
    </row>
    <row r="114386" spans="27:27">
      <c r="AA114386" s="271"/>
    </row>
    <row r="114387" spans="27:27">
      <c r="AA114387" s="271"/>
    </row>
    <row r="114388" spans="27:27">
      <c r="AA114388" s="271"/>
    </row>
    <row r="114389" spans="27:27">
      <c r="AA114389" s="271"/>
    </row>
    <row r="114390" spans="27:27">
      <c r="AA114390" s="271"/>
    </row>
    <row r="114391" spans="27:27">
      <c r="AA114391" s="271"/>
    </row>
    <row r="114392" spans="27:27">
      <c r="AA114392" s="271"/>
    </row>
    <row r="114393" spans="27:27">
      <c r="AA114393" s="271"/>
    </row>
    <row r="114394" spans="27:27">
      <c r="AA114394" s="271"/>
    </row>
    <row r="114395" spans="27:27">
      <c r="AA114395" s="271"/>
    </row>
    <row r="114396" spans="27:27">
      <c r="AA114396" s="271"/>
    </row>
    <row r="114397" spans="27:27">
      <c r="AA114397" s="271"/>
    </row>
    <row r="114398" spans="27:27">
      <c r="AA114398" s="271"/>
    </row>
    <row r="114399" spans="27:27">
      <c r="AA114399" s="271"/>
    </row>
    <row r="114400" spans="27:27">
      <c r="AA114400" s="271"/>
    </row>
    <row r="114401" spans="27:27">
      <c r="AA114401" s="271"/>
    </row>
    <row r="114402" spans="27:27">
      <c r="AA114402" s="271"/>
    </row>
    <row r="114403" spans="27:27">
      <c r="AA114403" s="271"/>
    </row>
    <row r="114404" spans="27:27">
      <c r="AA114404" s="271"/>
    </row>
    <row r="114405" spans="27:27">
      <c r="AA114405" s="271"/>
    </row>
    <row r="114406" spans="27:27">
      <c r="AA114406" s="271"/>
    </row>
    <row r="114407" spans="27:27">
      <c r="AA114407" s="271"/>
    </row>
    <row r="114408" spans="27:27">
      <c r="AA114408" s="271"/>
    </row>
    <row r="114409" spans="27:27">
      <c r="AA114409" s="271"/>
    </row>
    <row r="114410" spans="27:27">
      <c r="AA114410" s="271"/>
    </row>
    <row r="114411" spans="27:27">
      <c r="AA114411" s="271"/>
    </row>
    <row r="114412" spans="27:27">
      <c r="AA114412" s="271"/>
    </row>
    <row r="114413" spans="27:27">
      <c r="AA114413" s="271"/>
    </row>
    <row r="114414" spans="27:27">
      <c r="AA114414" s="271"/>
    </row>
    <row r="114415" spans="27:27">
      <c r="AA114415" s="271"/>
    </row>
    <row r="114416" spans="27:27">
      <c r="AA114416" s="271"/>
    </row>
    <row r="114417" spans="27:27">
      <c r="AA114417" s="271"/>
    </row>
    <row r="114418" spans="27:27">
      <c r="AA114418" s="271"/>
    </row>
    <row r="114419" spans="27:27">
      <c r="AA114419" s="271"/>
    </row>
    <row r="114420" spans="27:27">
      <c r="AA114420" s="271"/>
    </row>
    <row r="114421" spans="27:27">
      <c r="AA114421" s="271"/>
    </row>
    <row r="114422" spans="27:27">
      <c r="AA114422" s="271"/>
    </row>
    <row r="114423" spans="27:27">
      <c r="AA114423" s="271"/>
    </row>
    <row r="114424" spans="27:27">
      <c r="AA114424" s="271"/>
    </row>
    <row r="114425" spans="27:27">
      <c r="AA114425" s="271"/>
    </row>
    <row r="114426" spans="27:27">
      <c r="AA114426" s="271"/>
    </row>
    <row r="114427" spans="27:27">
      <c r="AA114427" s="271"/>
    </row>
    <row r="114428" spans="27:27">
      <c r="AA114428" s="271"/>
    </row>
    <row r="114429" spans="27:27">
      <c r="AA114429" s="271"/>
    </row>
    <row r="114430" spans="27:27">
      <c r="AA114430" s="271"/>
    </row>
    <row r="114431" spans="27:27">
      <c r="AA114431" s="271"/>
    </row>
    <row r="114432" spans="27:27">
      <c r="AA114432" s="271"/>
    </row>
    <row r="114433" spans="27:27">
      <c r="AA114433" s="271"/>
    </row>
    <row r="114434" spans="27:27">
      <c r="AA114434" s="271"/>
    </row>
    <row r="114435" spans="27:27">
      <c r="AA114435" s="271"/>
    </row>
    <row r="114436" spans="27:27">
      <c r="AA114436" s="271"/>
    </row>
    <row r="114437" spans="27:27">
      <c r="AA114437" s="271"/>
    </row>
    <row r="114438" spans="27:27">
      <c r="AA114438" s="271"/>
    </row>
    <row r="114439" spans="27:27">
      <c r="AA114439" s="271"/>
    </row>
    <row r="114440" spans="27:27">
      <c r="AA114440" s="271"/>
    </row>
    <row r="114441" spans="27:27">
      <c r="AA114441" s="271"/>
    </row>
    <row r="114442" spans="27:27">
      <c r="AA114442" s="271"/>
    </row>
    <row r="114443" spans="27:27">
      <c r="AA114443" s="271"/>
    </row>
    <row r="114444" spans="27:27">
      <c r="AA114444" s="271"/>
    </row>
    <row r="114445" spans="27:27">
      <c r="AA114445" s="271"/>
    </row>
    <row r="114446" spans="27:27">
      <c r="AA114446" s="271"/>
    </row>
    <row r="114447" spans="27:27">
      <c r="AA114447" s="271"/>
    </row>
    <row r="114448" spans="27:27">
      <c r="AA114448" s="271"/>
    </row>
    <row r="114449" spans="27:27">
      <c r="AA114449" s="271"/>
    </row>
    <row r="114450" spans="27:27">
      <c r="AA114450" s="271"/>
    </row>
    <row r="114451" spans="27:27">
      <c r="AA114451" s="271"/>
    </row>
    <row r="114452" spans="27:27">
      <c r="AA114452" s="271"/>
    </row>
    <row r="114453" spans="27:27">
      <c r="AA114453" s="271"/>
    </row>
    <row r="114454" spans="27:27">
      <c r="AA114454" s="271"/>
    </row>
    <row r="114455" spans="27:27">
      <c r="AA114455" s="271"/>
    </row>
    <row r="114456" spans="27:27">
      <c r="AA114456" s="271"/>
    </row>
    <row r="114457" spans="27:27">
      <c r="AA114457" s="271"/>
    </row>
    <row r="114458" spans="27:27">
      <c r="AA114458" s="271"/>
    </row>
    <row r="114459" spans="27:27">
      <c r="AA114459" s="271"/>
    </row>
    <row r="114460" spans="27:27">
      <c r="AA114460" s="271"/>
    </row>
    <row r="114461" spans="27:27">
      <c r="AA114461" s="271"/>
    </row>
    <row r="114462" spans="27:27">
      <c r="AA114462" s="271"/>
    </row>
    <row r="114463" spans="27:27">
      <c r="AA114463" s="271"/>
    </row>
    <row r="114464" spans="27:27">
      <c r="AA114464" s="271"/>
    </row>
    <row r="114465" spans="27:27">
      <c r="AA114465" s="271"/>
    </row>
    <row r="114466" spans="27:27">
      <c r="AA114466" s="271"/>
    </row>
    <row r="114467" spans="27:27">
      <c r="AA114467" s="271"/>
    </row>
    <row r="114468" spans="27:27">
      <c r="AA114468" s="271"/>
    </row>
    <row r="114469" spans="27:27">
      <c r="AA114469" s="271"/>
    </row>
    <row r="114470" spans="27:27">
      <c r="AA114470" s="271"/>
    </row>
    <row r="114471" spans="27:27">
      <c r="AA114471" s="271"/>
    </row>
    <row r="114472" spans="27:27">
      <c r="AA114472" s="271"/>
    </row>
    <row r="114473" spans="27:27">
      <c r="AA114473" s="271"/>
    </row>
    <row r="114474" spans="27:27">
      <c r="AA114474" s="271"/>
    </row>
    <row r="114475" spans="27:27">
      <c r="AA114475" s="271"/>
    </row>
    <row r="114476" spans="27:27">
      <c r="AA114476" s="271"/>
    </row>
    <row r="114477" spans="27:27">
      <c r="AA114477" s="271"/>
    </row>
    <row r="114478" spans="27:27">
      <c r="AA114478" s="271"/>
    </row>
    <row r="114479" spans="27:27">
      <c r="AA114479" s="271"/>
    </row>
    <row r="114480" spans="27:27">
      <c r="AA114480" s="271"/>
    </row>
    <row r="114481" spans="27:27">
      <c r="AA114481" s="271"/>
    </row>
    <row r="114482" spans="27:27">
      <c r="AA114482" s="271"/>
    </row>
    <row r="114483" spans="27:27">
      <c r="AA114483" s="271"/>
    </row>
    <row r="114484" spans="27:27">
      <c r="AA114484" s="271"/>
    </row>
    <row r="114485" spans="27:27">
      <c r="AA114485" s="271"/>
    </row>
    <row r="114486" spans="27:27">
      <c r="AA114486" s="271"/>
    </row>
    <row r="114487" spans="27:27">
      <c r="AA114487" s="271"/>
    </row>
    <row r="114488" spans="27:27">
      <c r="AA114488" s="271"/>
    </row>
    <row r="114489" spans="27:27">
      <c r="AA114489" s="271"/>
    </row>
    <row r="114490" spans="27:27">
      <c r="AA114490" s="271"/>
    </row>
    <row r="114491" spans="27:27">
      <c r="AA114491" s="271"/>
    </row>
    <row r="114492" spans="27:27">
      <c r="AA114492" s="271"/>
    </row>
    <row r="114493" spans="27:27">
      <c r="AA114493" s="271"/>
    </row>
    <row r="114494" spans="27:27">
      <c r="AA114494" s="271"/>
    </row>
    <row r="114495" spans="27:27">
      <c r="AA114495" s="271"/>
    </row>
    <row r="114496" spans="27:27">
      <c r="AA114496" s="271"/>
    </row>
    <row r="114497" spans="27:27">
      <c r="AA114497" s="271"/>
    </row>
    <row r="114498" spans="27:27">
      <c r="AA114498" s="271"/>
    </row>
    <row r="114499" spans="27:27">
      <c r="AA114499" s="271"/>
    </row>
    <row r="114500" spans="27:27">
      <c r="AA114500" s="271"/>
    </row>
    <row r="114501" spans="27:27">
      <c r="AA114501" s="271"/>
    </row>
    <row r="114502" spans="27:27">
      <c r="AA114502" s="271"/>
    </row>
    <row r="114503" spans="27:27">
      <c r="AA114503" s="271"/>
    </row>
    <row r="114504" spans="27:27">
      <c r="AA114504" s="271"/>
    </row>
    <row r="114505" spans="27:27">
      <c r="AA114505" s="271"/>
    </row>
    <row r="114506" spans="27:27">
      <c r="AA114506" s="271"/>
    </row>
    <row r="114507" spans="27:27">
      <c r="AA114507" s="271"/>
    </row>
    <row r="114508" spans="27:27">
      <c r="AA114508" s="271"/>
    </row>
    <row r="114509" spans="27:27">
      <c r="AA114509" s="271"/>
    </row>
    <row r="114510" spans="27:27">
      <c r="AA114510" s="271"/>
    </row>
    <row r="114511" spans="27:27">
      <c r="AA114511" s="271"/>
    </row>
    <row r="114512" spans="27:27">
      <c r="AA114512" s="271"/>
    </row>
    <row r="114513" spans="27:27">
      <c r="AA114513" s="271"/>
    </row>
    <row r="114514" spans="27:27">
      <c r="AA114514" s="271"/>
    </row>
    <row r="114515" spans="27:27">
      <c r="AA114515" s="271"/>
    </row>
    <row r="114516" spans="27:27">
      <c r="AA114516" s="271"/>
    </row>
    <row r="114517" spans="27:27">
      <c r="AA114517" s="271"/>
    </row>
    <row r="114518" spans="27:27">
      <c r="AA114518" s="271"/>
    </row>
    <row r="114519" spans="27:27">
      <c r="AA114519" s="271"/>
    </row>
    <row r="114520" spans="27:27">
      <c r="AA114520" s="271"/>
    </row>
    <row r="114521" spans="27:27">
      <c r="AA114521" s="271"/>
    </row>
    <row r="114522" spans="27:27">
      <c r="AA114522" s="271"/>
    </row>
    <row r="114523" spans="27:27">
      <c r="AA114523" s="271"/>
    </row>
    <row r="114524" spans="27:27">
      <c r="AA114524" s="271"/>
    </row>
    <row r="114525" spans="27:27">
      <c r="AA114525" s="271"/>
    </row>
    <row r="114526" spans="27:27">
      <c r="AA114526" s="271"/>
    </row>
    <row r="114527" spans="27:27">
      <c r="AA114527" s="271"/>
    </row>
    <row r="114528" spans="27:27">
      <c r="AA114528" s="271"/>
    </row>
    <row r="114529" spans="27:27">
      <c r="AA114529" s="271"/>
    </row>
    <row r="114530" spans="27:27">
      <c r="AA114530" s="271"/>
    </row>
    <row r="114531" spans="27:27">
      <c r="AA114531" s="271"/>
    </row>
    <row r="114532" spans="27:27">
      <c r="AA114532" s="271"/>
    </row>
    <row r="114533" spans="27:27">
      <c r="AA114533" s="271"/>
    </row>
    <row r="114534" spans="27:27">
      <c r="AA114534" s="271"/>
    </row>
    <row r="114535" spans="27:27">
      <c r="AA114535" s="271"/>
    </row>
    <row r="114536" spans="27:27">
      <c r="AA114536" s="271"/>
    </row>
    <row r="114537" spans="27:27">
      <c r="AA114537" s="271"/>
    </row>
    <row r="114538" spans="27:27">
      <c r="AA114538" s="271"/>
    </row>
    <row r="114539" spans="27:27">
      <c r="AA114539" s="271"/>
    </row>
    <row r="114540" spans="27:27">
      <c r="AA114540" s="271"/>
    </row>
    <row r="114541" spans="27:27">
      <c r="AA114541" s="271"/>
    </row>
    <row r="114542" spans="27:27">
      <c r="AA114542" s="271"/>
    </row>
    <row r="114543" spans="27:27">
      <c r="AA114543" s="271"/>
    </row>
    <row r="114544" spans="27:27">
      <c r="AA114544" s="271"/>
    </row>
    <row r="114545" spans="27:27">
      <c r="AA114545" s="271"/>
    </row>
    <row r="114546" spans="27:27">
      <c r="AA114546" s="271"/>
    </row>
    <row r="114547" spans="27:27">
      <c r="AA114547" s="271"/>
    </row>
    <row r="114548" spans="27:27">
      <c r="AA114548" s="271"/>
    </row>
    <row r="114549" spans="27:27">
      <c r="AA114549" s="271"/>
    </row>
    <row r="114550" spans="27:27">
      <c r="AA114550" s="271"/>
    </row>
    <row r="114551" spans="27:27">
      <c r="AA114551" s="271"/>
    </row>
    <row r="114552" spans="27:27">
      <c r="AA114552" s="271"/>
    </row>
    <row r="114553" spans="27:27">
      <c r="AA114553" s="271"/>
    </row>
    <row r="114554" spans="27:27">
      <c r="AA114554" s="271"/>
    </row>
    <row r="114555" spans="27:27">
      <c r="AA114555" s="271"/>
    </row>
    <row r="114556" spans="27:27">
      <c r="AA114556" s="271"/>
    </row>
    <row r="114557" spans="27:27">
      <c r="AA114557" s="271"/>
    </row>
    <row r="114558" spans="27:27">
      <c r="AA114558" s="271"/>
    </row>
    <row r="114559" spans="27:27">
      <c r="AA114559" s="271"/>
    </row>
    <row r="114560" spans="27:27">
      <c r="AA114560" s="271"/>
    </row>
    <row r="114561" spans="27:27">
      <c r="AA114561" s="271"/>
    </row>
    <row r="114562" spans="27:27">
      <c r="AA114562" s="271"/>
    </row>
    <row r="114563" spans="27:27">
      <c r="AA114563" s="271"/>
    </row>
    <row r="114564" spans="27:27">
      <c r="AA114564" s="271"/>
    </row>
    <row r="114565" spans="27:27">
      <c r="AA114565" s="271"/>
    </row>
    <row r="114566" spans="27:27">
      <c r="AA114566" s="271"/>
    </row>
    <row r="114567" spans="27:27">
      <c r="AA114567" s="271"/>
    </row>
    <row r="114568" spans="27:27">
      <c r="AA114568" s="271"/>
    </row>
    <row r="114569" spans="27:27">
      <c r="AA114569" s="271"/>
    </row>
    <row r="114570" spans="27:27">
      <c r="AA114570" s="271"/>
    </row>
    <row r="114571" spans="27:27">
      <c r="AA114571" s="271"/>
    </row>
    <row r="114572" spans="27:27">
      <c r="AA114572" s="271"/>
    </row>
    <row r="114573" spans="27:27">
      <c r="AA114573" s="271"/>
    </row>
    <row r="114574" spans="27:27">
      <c r="AA114574" s="271"/>
    </row>
    <row r="114575" spans="27:27">
      <c r="AA114575" s="271"/>
    </row>
    <row r="114576" spans="27:27">
      <c r="AA114576" s="271"/>
    </row>
    <row r="114577" spans="27:27">
      <c r="AA114577" s="271"/>
    </row>
    <row r="114578" spans="27:27">
      <c r="AA114578" s="271"/>
    </row>
    <row r="114579" spans="27:27">
      <c r="AA114579" s="271"/>
    </row>
    <row r="114580" spans="27:27">
      <c r="AA114580" s="271"/>
    </row>
    <row r="114581" spans="27:27">
      <c r="AA114581" s="271"/>
    </row>
    <row r="114582" spans="27:27">
      <c r="AA114582" s="271"/>
    </row>
    <row r="114583" spans="27:27">
      <c r="AA114583" s="271"/>
    </row>
    <row r="114584" spans="27:27">
      <c r="AA114584" s="271"/>
    </row>
    <row r="114585" spans="27:27">
      <c r="AA114585" s="271"/>
    </row>
    <row r="114586" spans="27:27">
      <c r="AA114586" s="271"/>
    </row>
    <row r="114587" spans="27:27">
      <c r="AA114587" s="271"/>
    </row>
    <row r="114588" spans="27:27">
      <c r="AA114588" s="271"/>
    </row>
    <row r="114589" spans="27:27">
      <c r="AA114589" s="271"/>
    </row>
    <row r="114590" spans="27:27">
      <c r="AA114590" s="271"/>
    </row>
    <row r="114591" spans="27:27">
      <c r="AA114591" s="271"/>
    </row>
    <row r="114592" spans="27:27">
      <c r="AA114592" s="271"/>
    </row>
    <row r="114593" spans="27:27">
      <c r="AA114593" s="271"/>
    </row>
    <row r="114594" spans="27:27">
      <c r="AA114594" s="271"/>
    </row>
    <row r="114595" spans="27:27">
      <c r="AA114595" s="271"/>
    </row>
    <row r="114596" spans="27:27">
      <c r="AA114596" s="271"/>
    </row>
    <row r="114597" spans="27:27">
      <c r="AA114597" s="271"/>
    </row>
    <row r="114598" spans="27:27">
      <c r="AA114598" s="271"/>
    </row>
    <row r="114599" spans="27:27">
      <c r="AA114599" s="271"/>
    </row>
    <row r="114600" spans="27:27">
      <c r="AA114600" s="271"/>
    </row>
    <row r="114601" spans="27:27">
      <c r="AA114601" s="271"/>
    </row>
    <row r="114602" spans="27:27">
      <c r="AA114602" s="271"/>
    </row>
    <row r="114603" spans="27:27">
      <c r="AA114603" s="271"/>
    </row>
    <row r="114604" spans="27:27">
      <c r="AA114604" s="271"/>
    </row>
    <row r="114605" spans="27:27">
      <c r="AA114605" s="271"/>
    </row>
    <row r="114606" spans="27:27">
      <c r="AA114606" s="271"/>
    </row>
    <row r="114607" spans="27:27">
      <c r="AA114607" s="271"/>
    </row>
    <row r="114608" spans="27:27">
      <c r="AA114608" s="271"/>
    </row>
    <row r="114609" spans="27:27">
      <c r="AA114609" s="271"/>
    </row>
    <row r="114610" spans="27:27">
      <c r="AA114610" s="271"/>
    </row>
    <row r="114611" spans="27:27">
      <c r="AA114611" s="271"/>
    </row>
    <row r="114612" spans="27:27">
      <c r="AA114612" s="271"/>
    </row>
    <row r="114613" spans="27:27">
      <c r="AA114613" s="271"/>
    </row>
    <row r="114614" spans="27:27">
      <c r="AA114614" s="271"/>
    </row>
    <row r="114615" spans="27:27">
      <c r="AA114615" s="271"/>
    </row>
    <row r="114616" spans="27:27">
      <c r="AA114616" s="271"/>
    </row>
    <row r="114617" spans="27:27">
      <c r="AA114617" s="271"/>
    </row>
    <row r="114618" spans="27:27">
      <c r="AA114618" s="271"/>
    </row>
    <row r="114619" spans="27:27">
      <c r="AA114619" s="271"/>
    </row>
    <row r="114620" spans="27:27">
      <c r="AA114620" s="271"/>
    </row>
    <row r="114621" spans="27:27">
      <c r="AA114621" s="271"/>
    </row>
    <row r="114622" spans="27:27">
      <c r="AA114622" s="271"/>
    </row>
    <row r="114623" spans="27:27">
      <c r="AA114623" s="271"/>
    </row>
    <row r="114624" spans="27:27">
      <c r="AA114624" s="271"/>
    </row>
    <row r="114625" spans="27:27">
      <c r="AA114625" s="271"/>
    </row>
    <row r="114626" spans="27:27">
      <c r="AA114626" s="271"/>
    </row>
    <row r="114627" spans="27:27">
      <c r="AA114627" s="271"/>
    </row>
    <row r="114628" spans="27:27">
      <c r="AA114628" s="271"/>
    </row>
    <row r="114629" spans="27:27">
      <c r="AA114629" s="271"/>
    </row>
    <row r="114630" spans="27:27">
      <c r="AA114630" s="271"/>
    </row>
    <row r="114631" spans="27:27">
      <c r="AA114631" s="271"/>
    </row>
    <row r="114632" spans="27:27">
      <c r="AA114632" s="271"/>
    </row>
    <row r="114633" spans="27:27">
      <c r="AA114633" s="271"/>
    </row>
    <row r="114634" spans="27:27">
      <c r="AA114634" s="271"/>
    </row>
    <row r="114635" spans="27:27">
      <c r="AA114635" s="271"/>
    </row>
    <row r="114636" spans="27:27">
      <c r="AA114636" s="271"/>
    </row>
    <row r="114637" spans="27:27">
      <c r="AA114637" s="271"/>
    </row>
    <row r="114638" spans="27:27">
      <c r="AA114638" s="271"/>
    </row>
    <row r="114639" spans="27:27">
      <c r="AA114639" s="271"/>
    </row>
    <row r="114640" spans="27:27">
      <c r="AA114640" s="271"/>
    </row>
    <row r="114641" spans="27:27">
      <c r="AA114641" s="271"/>
    </row>
    <row r="114642" spans="27:27">
      <c r="AA114642" s="271"/>
    </row>
    <row r="114643" spans="27:27">
      <c r="AA114643" s="271"/>
    </row>
    <row r="114644" spans="27:27">
      <c r="AA114644" s="271"/>
    </row>
    <row r="114645" spans="27:27">
      <c r="AA114645" s="271"/>
    </row>
    <row r="114646" spans="27:27">
      <c r="AA114646" s="271"/>
    </row>
    <row r="114647" spans="27:27">
      <c r="AA114647" s="271"/>
    </row>
    <row r="114648" spans="27:27">
      <c r="AA114648" s="271"/>
    </row>
    <row r="114649" spans="27:27">
      <c r="AA114649" s="271"/>
    </row>
    <row r="114650" spans="27:27">
      <c r="AA114650" s="271"/>
    </row>
    <row r="114651" spans="27:27">
      <c r="AA114651" s="271"/>
    </row>
    <row r="114652" spans="27:27">
      <c r="AA114652" s="271"/>
    </row>
    <row r="114653" spans="27:27">
      <c r="AA114653" s="271"/>
    </row>
    <row r="114654" spans="27:27">
      <c r="AA114654" s="271"/>
    </row>
    <row r="114655" spans="27:27">
      <c r="AA114655" s="271"/>
    </row>
    <row r="114656" spans="27:27">
      <c r="AA114656" s="271"/>
    </row>
    <row r="114657" spans="27:27">
      <c r="AA114657" s="271"/>
    </row>
    <row r="114658" spans="27:27">
      <c r="AA114658" s="271"/>
    </row>
    <row r="114659" spans="27:27">
      <c r="AA114659" s="271"/>
    </row>
    <row r="114660" spans="27:27">
      <c r="AA114660" s="271"/>
    </row>
    <row r="114661" spans="27:27">
      <c r="AA114661" s="271"/>
    </row>
    <row r="114662" spans="27:27">
      <c r="AA114662" s="271"/>
    </row>
    <row r="114663" spans="27:27">
      <c r="AA114663" s="271"/>
    </row>
    <row r="114664" spans="27:27">
      <c r="AA114664" s="271"/>
    </row>
    <row r="114665" spans="27:27">
      <c r="AA114665" s="271"/>
    </row>
    <row r="114666" spans="27:27">
      <c r="AA114666" s="271"/>
    </row>
    <row r="114667" spans="27:27">
      <c r="AA114667" s="271"/>
    </row>
    <row r="114668" spans="27:27">
      <c r="AA114668" s="271"/>
    </row>
    <row r="114669" spans="27:27">
      <c r="AA114669" s="271"/>
    </row>
    <row r="114670" spans="27:27">
      <c r="AA114670" s="271"/>
    </row>
    <row r="114671" spans="27:27">
      <c r="AA114671" s="271"/>
    </row>
    <row r="114672" spans="27:27">
      <c r="AA114672" s="271"/>
    </row>
    <row r="114673" spans="27:27">
      <c r="AA114673" s="271"/>
    </row>
    <row r="114674" spans="27:27">
      <c r="AA114674" s="271"/>
    </row>
    <row r="114675" spans="27:27">
      <c r="AA114675" s="271"/>
    </row>
    <row r="114676" spans="27:27">
      <c r="AA114676" s="271"/>
    </row>
    <row r="114677" spans="27:27">
      <c r="AA114677" s="271"/>
    </row>
    <row r="114678" spans="27:27">
      <c r="AA114678" s="271"/>
    </row>
    <row r="114679" spans="27:27">
      <c r="AA114679" s="271"/>
    </row>
    <row r="114680" spans="27:27">
      <c r="AA114680" s="271"/>
    </row>
    <row r="114681" spans="27:27">
      <c r="AA114681" s="271"/>
    </row>
    <row r="114682" spans="27:27">
      <c r="AA114682" s="271"/>
    </row>
    <row r="114683" spans="27:27">
      <c r="AA114683" s="271"/>
    </row>
    <row r="114684" spans="27:27">
      <c r="AA114684" s="271"/>
    </row>
    <row r="114685" spans="27:27">
      <c r="AA114685" s="271"/>
    </row>
    <row r="114686" spans="27:27">
      <c r="AA114686" s="271"/>
    </row>
    <row r="114687" spans="27:27">
      <c r="AA114687" s="271"/>
    </row>
    <row r="114688" spans="27:27">
      <c r="AA114688" s="271"/>
    </row>
    <row r="114689" spans="27:27">
      <c r="AA114689" s="271"/>
    </row>
    <row r="114690" spans="27:27">
      <c r="AA114690" s="271"/>
    </row>
    <row r="114691" spans="27:27">
      <c r="AA114691" s="271"/>
    </row>
    <row r="114692" spans="27:27">
      <c r="AA114692" s="271"/>
    </row>
    <row r="114693" spans="27:27">
      <c r="AA114693" s="271"/>
    </row>
    <row r="114694" spans="27:27">
      <c r="AA114694" s="271"/>
    </row>
    <row r="114695" spans="27:27">
      <c r="AA114695" s="271"/>
    </row>
    <row r="114696" spans="27:27">
      <c r="AA114696" s="271"/>
    </row>
    <row r="114697" spans="27:27">
      <c r="AA114697" s="271"/>
    </row>
    <row r="114698" spans="27:27">
      <c r="AA114698" s="271"/>
    </row>
    <row r="114699" spans="27:27">
      <c r="AA114699" s="271"/>
    </row>
    <row r="114700" spans="27:27">
      <c r="AA114700" s="271"/>
    </row>
    <row r="114701" spans="27:27">
      <c r="AA114701" s="271"/>
    </row>
    <row r="114702" spans="27:27">
      <c r="AA114702" s="271"/>
    </row>
    <row r="114703" spans="27:27">
      <c r="AA114703" s="271"/>
    </row>
    <row r="114704" spans="27:27">
      <c r="AA114704" s="271"/>
    </row>
    <row r="114705" spans="27:27">
      <c r="AA114705" s="271"/>
    </row>
    <row r="114706" spans="27:27">
      <c r="AA114706" s="271"/>
    </row>
    <row r="114707" spans="27:27">
      <c r="AA114707" s="271"/>
    </row>
    <row r="114708" spans="27:27">
      <c r="AA114708" s="271"/>
    </row>
    <row r="114709" spans="27:27">
      <c r="AA114709" s="271"/>
    </row>
    <row r="114710" spans="27:27">
      <c r="AA114710" s="271"/>
    </row>
    <row r="114711" spans="27:27">
      <c r="AA114711" s="271"/>
    </row>
    <row r="114712" spans="27:27">
      <c r="AA114712" s="271"/>
    </row>
    <row r="114713" spans="27:27">
      <c r="AA114713" s="271"/>
    </row>
    <row r="114714" spans="27:27">
      <c r="AA114714" s="271"/>
    </row>
    <row r="114715" spans="27:27">
      <c r="AA114715" s="271"/>
    </row>
    <row r="114716" spans="27:27">
      <c r="AA114716" s="271"/>
    </row>
    <row r="114717" spans="27:27">
      <c r="AA114717" s="271"/>
    </row>
    <row r="114718" spans="27:27">
      <c r="AA114718" s="271"/>
    </row>
    <row r="114719" spans="27:27">
      <c r="AA114719" s="271"/>
    </row>
    <row r="114720" spans="27:27">
      <c r="AA114720" s="271"/>
    </row>
    <row r="114721" spans="27:27">
      <c r="AA114721" s="271"/>
    </row>
    <row r="114722" spans="27:27">
      <c r="AA114722" s="271"/>
    </row>
    <row r="114723" spans="27:27">
      <c r="AA114723" s="271"/>
    </row>
    <row r="114724" spans="27:27">
      <c r="AA114724" s="271"/>
    </row>
    <row r="114725" spans="27:27">
      <c r="AA114725" s="271"/>
    </row>
    <row r="114726" spans="27:27">
      <c r="AA114726" s="271"/>
    </row>
    <row r="114727" spans="27:27">
      <c r="AA114727" s="271"/>
    </row>
    <row r="114728" spans="27:27">
      <c r="AA114728" s="271"/>
    </row>
    <row r="114729" spans="27:27">
      <c r="AA114729" s="271"/>
    </row>
    <row r="114730" spans="27:27">
      <c r="AA114730" s="271"/>
    </row>
    <row r="114731" spans="27:27">
      <c r="AA114731" s="271"/>
    </row>
    <row r="114732" spans="27:27">
      <c r="AA114732" s="271"/>
    </row>
    <row r="114733" spans="27:27">
      <c r="AA114733" s="271"/>
    </row>
    <row r="114734" spans="27:27">
      <c r="AA114734" s="271"/>
    </row>
    <row r="114735" spans="27:27">
      <c r="AA114735" s="271"/>
    </row>
    <row r="114736" spans="27:27">
      <c r="AA114736" s="271"/>
    </row>
    <row r="114737" spans="27:27">
      <c r="AA114737" s="271"/>
    </row>
    <row r="114738" spans="27:27">
      <c r="AA114738" s="271"/>
    </row>
    <row r="114739" spans="27:27">
      <c r="AA114739" s="271"/>
    </row>
    <row r="114740" spans="27:27">
      <c r="AA114740" s="271"/>
    </row>
    <row r="114741" spans="27:27">
      <c r="AA114741" s="271"/>
    </row>
    <row r="114742" spans="27:27">
      <c r="AA114742" s="271"/>
    </row>
    <row r="114743" spans="27:27">
      <c r="AA114743" s="271"/>
    </row>
    <row r="114744" spans="27:27">
      <c r="AA114744" s="271"/>
    </row>
    <row r="114745" spans="27:27">
      <c r="AA114745" s="271"/>
    </row>
    <row r="114746" spans="27:27">
      <c r="AA114746" s="271"/>
    </row>
    <row r="114747" spans="27:27">
      <c r="AA114747" s="271"/>
    </row>
    <row r="114748" spans="27:27">
      <c r="AA114748" s="271"/>
    </row>
    <row r="114749" spans="27:27">
      <c r="AA114749" s="271"/>
    </row>
    <row r="114750" spans="27:27">
      <c r="AA114750" s="271"/>
    </row>
    <row r="114751" spans="27:27">
      <c r="AA114751" s="271"/>
    </row>
    <row r="114752" spans="27:27">
      <c r="AA114752" s="271"/>
    </row>
    <row r="114753" spans="27:27">
      <c r="AA114753" s="271"/>
    </row>
    <row r="114754" spans="27:27">
      <c r="AA114754" s="271"/>
    </row>
    <row r="114755" spans="27:27">
      <c r="AA114755" s="271"/>
    </row>
    <row r="114756" spans="27:27">
      <c r="AA114756" s="271"/>
    </row>
    <row r="114757" spans="27:27">
      <c r="AA114757" s="271"/>
    </row>
    <row r="114758" spans="27:27">
      <c r="AA114758" s="271"/>
    </row>
    <row r="114759" spans="27:27">
      <c r="AA114759" s="271"/>
    </row>
    <row r="114760" spans="27:27">
      <c r="AA114760" s="271"/>
    </row>
    <row r="114761" spans="27:27">
      <c r="AA114761" s="271"/>
    </row>
    <row r="114762" spans="27:27">
      <c r="AA114762" s="271"/>
    </row>
    <row r="114763" spans="27:27">
      <c r="AA114763" s="271"/>
    </row>
    <row r="114764" spans="27:27">
      <c r="AA114764" s="271"/>
    </row>
    <row r="114765" spans="27:27">
      <c r="AA114765" s="271"/>
    </row>
    <row r="114766" spans="27:27">
      <c r="AA114766" s="271"/>
    </row>
    <row r="114767" spans="27:27">
      <c r="AA114767" s="271"/>
    </row>
    <row r="114768" spans="27:27">
      <c r="AA114768" s="271"/>
    </row>
    <row r="114769" spans="27:27">
      <c r="AA114769" s="271"/>
    </row>
    <row r="114770" spans="27:27">
      <c r="AA114770" s="271"/>
    </row>
    <row r="114771" spans="27:27">
      <c r="AA114771" s="271"/>
    </row>
    <row r="114772" spans="27:27">
      <c r="AA114772" s="271"/>
    </row>
    <row r="114773" spans="27:27">
      <c r="AA114773" s="271"/>
    </row>
    <row r="114774" spans="27:27">
      <c r="AA114774" s="271"/>
    </row>
    <row r="114775" spans="27:27">
      <c r="AA114775" s="271"/>
    </row>
    <row r="114776" spans="27:27">
      <c r="AA114776" s="271"/>
    </row>
    <row r="114777" spans="27:27">
      <c r="AA114777" s="271"/>
    </row>
    <row r="114778" spans="27:27">
      <c r="AA114778" s="271"/>
    </row>
    <row r="114779" spans="27:27">
      <c r="AA114779" s="271"/>
    </row>
    <row r="114780" spans="27:27">
      <c r="AA114780" s="271"/>
    </row>
    <row r="114781" spans="27:27">
      <c r="AA114781" s="271"/>
    </row>
    <row r="114782" spans="27:27">
      <c r="AA114782" s="271"/>
    </row>
    <row r="114783" spans="27:27">
      <c r="AA114783" s="271"/>
    </row>
    <row r="114784" spans="27:27">
      <c r="AA114784" s="271"/>
    </row>
    <row r="114785" spans="27:27">
      <c r="AA114785" s="271"/>
    </row>
    <row r="114786" spans="27:27">
      <c r="AA114786" s="271"/>
    </row>
    <row r="114787" spans="27:27">
      <c r="AA114787" s="271"/>
    </row>
    <row r="114788" spans="27:27">
      <c r="AA114788" s="271"/>
    </row>
    <row r="114789" spans="27:27">
      <c r="AA114789" s="271"/>
    </row>
    <row r="114790" spans="27:27">
      <c r="AA114790" s="271"/>
    </row>
    <row r="114791" spans="27:27">
      <c r="AA114791" s="271"/>
    </row>
    <row r="114792" spans="27:27">
      <c r="AA114792" s="271"/>
    </row>
    <row r="114793" spans="27:27">
      <c r="AA114793" s="271"/>
    </row>
    <row r="114794" spans="27:27">
      <c r="AA114794" s="271"/>
    </row>
    <row r="114795" spans="27:27">
      <c r="AA114795" s="271"/>
    </row>
    <row r="114796" spans="27:27">
      <c r="AA114796" s="271"/>
    </row>
    <row r="114797" spans="27:27">
      <c r="AA114797" s="271"/>
    </row>
    <row r="114798" spans="27:27">
      <c r="AA114798" s="271"/>
    </row>
    <row r="114799" spans="27:27">
      <c r="AA114799" s="271"/>
    </row>
    <row r="114800" spans="27:27">
      <c r="AA114800" s="271"/>
    </row>
    <row r="114801" spans="27:27">
      <c r="AA114801" s="271"/>
    </row>
    <row r="114802" spans="27:27">
      <c r="AA114802" s="271"/>
    </row>
    <row r="114803" spans="27:27">
      <c r="AA114803" s="271"/>
    </row>
    <row r="114804" spans="27:27">
      <c r="AA114804" s="271"/>
    </row>
    <row r="114805" spans="27:27">
      <c r="AA114805" s="271"/>
    </row>
    <row r="114806" spans="27:27">
      <c r="AA114806" s="271"/>
    </row>
    <row r="114807" spans="27:27">
      <c r="AA114807" s="271"/>
    </row>
    <row r="114808" spans="27:27">
      <c r="AA114808" s="271"/>
    </row>
    <row r="114809" spans="27:27">
      <c r="AA114809" s="271"/>
    </row>
    <row r="114810" spans="27:27">
      <c r="AA114810" s="271"/>
    </row>
    <row r="114811" spans="27:27">
      <c r="AA114811" s="271"/>
    </row>
    <row r="114812" spans="27:27">
      <c r="AA114812" s="271"/>
    </row>
    <row r="114813" spans="27:27">
      <c r="AA114813" s="271"/>
    </row>
    <row r="114814" spans="27:27">
      <c r="AA114814" s="271"/>
    </row>
    <row r="114815" spans="27:27">
      <c r="AA114815" s="271"/>
    </row>
    <row r="114816" spans="27:27">
      <c r="AA114816" s="271"/>
    </row>
    <row r="114817" spans="27:27">
      <c r="AA114817" s="271"/>
    </row>
    <row r="114818" spans="27:27">
      <c r="AA114818" s="271"/>
    </row>
    <row r="114819" spans="27:27">
      <c r="AA114819" s="271"/>
    </row>
    <row r="114820" spans="27:27">
      <c r="AA114820" s="271"/>
    </row>
    <row r="114821" spans="27:27">
      <c r="AA114821" s="271"/>
    </row>
    <row r="114822" spans="27:27">
      <c r="AA114822" s="271"/>
    </row>
    <row r="114823" spans="27:27">
      <c r="AA114823" s="271"/>
    </row>
    <row r="114824" spans="27:27">
      <c r="AA114824" s="271"/>
    </row>
    <row r="114825" spans="27:27">
      <c r="AA114825" s="271"/>
    </row>
    <row r="114826" spans="27:27">
      <c r="AA114826" s="271"/>
    </row>
    <row r="114827" spans="27:27">
      <c r="AA114827" s="271"/>
    </row>
    <row r="114828" spans="27:27">
      <c r="AA114828" s="271"/>
    </row>
    <row r="114829" spans="27:27">
      <c r="AA114829" s="271"/>
    </row>
    <row r="114830" spans="27:27">
      <c r="AA114830" s="271"/>
    </row>
    <row r="114831" spans="27:27">
      <c r="AA114831" s="271"/>
    </row>
    <row r="114832" spans="27:27">
      <c r="AA114832" s="271"/>
    </row>
    <row r="114833" spans="27:27">
      <c r="AA114833" s="271"/>
    </row>
    <row r="114834" spans="27:27">
      <c r="AA114834" s="271"/>
    </row>
    <row r="114835" spans="27:27">
      <c r="AA114835" s="271"/>
    </row>
    <row r="114836" spans="27:27">
      <c r="AA114836" s="271"/>
    </row>
    <row r="114837" spans="27:27">
      <c r="AA114837" s="271"/>
    </row>
    <row r="114838" spans="27:27">
      <c r="AA114838" s="271"/>
    </row>
    <row r="114839" spans="27:27">
      <c r="AA114839" s="271"/>
    </row>
    <row r="114840" spans="27:27">
      <c r="AA114840" s="271"/>
    </row>
    <row r="114841" spans="27:27">
      <c r="AA114841" s="271"/>
    </row>
    <row r="114842" spans="27:27">
      <c r="AA114842" s="271"/>
    </row>
    <row r="114843" spans="27:27">
      <c r="AA114843" s="271"/>
    </row>
    <row r="114844" spans="27:27">
      <c r="AA114844" s="271"/>
    </row>
    <row r="114845" spans="27:27">
      <c r="AA114845" s="271"/>
    </row>
    <row r="114846" spans="27:27">
      <c r="AA114846" s="271"/>
    </row>
    <row r="114847" spans="27:27">
      <c r="AA114847" s="271"/>
    </row>
    <row r="114848" spans="27:27">
      <c r="AA114848" s="271"/>
    </row>
    <row r="114849" spans="27:27">
      <c r="AA114849" s="271"/>
    </row>
    <row r="114850" spans="27:27">
      <c r="AA114850" s="271"/>
    </row>
    <row r="114851" spans="27:27">
      <c r="AA114851" s="271"/>
    </row>
    <row r="114852" spans="27:27">
      <c r="AA114852" s="271"/>
    </row>
    <row r="114853" spans="27:27">
      <c r="AA114853" s="271"/>
    </row>
    <row r="114854" spans="27:27">
      <c r="AA114854" s="271"/>
    </row>
    <row r="114855" spans="27:27">
      <c r="AA114855" s="271"/>
    </row>
    <row r="114856" spans="27:27">
      <c r="AA114856" s="271"/>
    </row>
    <row r="114857" spans="27:27">
      <c r="AA114857" s="271"/>
    </row>
    <row r="114858" spans="27:27">
      <c r="AA114858" s="271"/>
    </row>
    <row r="114859" spans="27:27">
      <c r="AA114859" s="271"/>
    </row>
    <row r="114860" spans="27:27">
      <c r="AA114860" s="271"/>
    </row>
    <row r="114861" spans="27:27">
      <c r="AA114861" s="271"/>
    </row>
    <row r="114862" spans="27:27">
      <c r="AA114862" s="271"/>
    </row>
    <row r="114863" spans="27:27">
      <c r="AA114863" s="271"/>
    </row>
    <row r="114864" spans="27:27">
      <c r="AA114864" s="271"/>
    </row>
    <row r="114865" spans="27:27">
      <c r="AA114865" s="271"/>
    </row>
    <row r="114866" spans="27:27">
      <c r="AA114866" s="271"/>
    </row>
    <row r="114867" spans="27:27">
      <c r="AA114867" s="271"/>
    </row>
    <row r="114868" spans="27:27">
      <c r="AA114868" s="271"/>
    </row>
    <row r="114869" spans="27:27">
      <c r="AA114869" s="271"/>
    </row>
    <row r="114870" spans="27:27">
      <c r="AA114870" s="271"/>
    </row>
    <row r="114871" spans="27:27">
      <c r="AA114871" s="271"/>
    </row>
    <row r="114872" spans="27:27">
      <c r="AA114872" s="271"/>
    </row>
    <row r="114873" spans="27:27">
      <c r="AA114873" s="271"/>
    </row>
    <row r="114874" spans="27:27">
      <c r="AA114874" s="271"/>
    </row>
    <row r="114875" spans="27:27">
      <c r="AA114875" s="271"/>
    </row>
    <row r="114876" spans="27:27">
      <c r="AA114876" s="271"/>
    </row>
    <row r="114877" spans="27:27">
      <c r="AA114877" s="271"/>
    </row>
    <row r="114878" spans="27:27">
      <c r="AA114878" s="271"/>
    </row>
    <row r="114879" spans="27:27">
      <c r="AA114879" s="271"/>
    </row>
    <row r="114880" spans="27:27">
      <c r="AA114880" s="271"/>
    </row>
    <row r="114881" spans="27:27">
      <c r="AA114881" s="271"/>
    </row>
    <row r="114882" spans="27:27">
      <c r="AA114882" s="271"/>
    </row>
    <row r="114883" spans="27:27">
      <c r="AA114883" s="271"/>
    </row>
    <row r="114884" spans="27:27">
      <c r="AA114884" s="271"/>
    </row>
    <row r="114885" spans="27:27">
      <c r="AA114885" s="271"/>
    </row>
    <row r="114886" spans="27:27">
      <c r="AA114886" s="271"/>
    </row>
    <row r="114887" spans="27:27">
      <c r="AA114887" s="271"/>
    </row>
    <row r="114888" spans="27:27">
      <c r="AA114888" s="271"/>
    </row>
    <row r="114889" spans="27:27">
      <c r="AA114889" s="271"/>
    </row>
    <row r="114890" spans="27:27">
      <c r="AA114890" s="271"/>
    </row>
    <row r="114891" spans="27:27">
      <c r="AA114891" s="271"/>
    </row>
    <row r="114892" spans="27:27">
      <c r="AA114892" s="271"/>
    </row>
    <row r="114893" spans="27:27">
      <c r="AA114893" s="271"/>
    </row>
    <row r="114894" spans="27:27">
      <c r="AA114894" s="271"/>
    </row>
    <row r="114895" spans="27:27">
      <c r="AA114895" s="271"/>
    </row>
    <row r="114896" spans="27:27">
      <c r="AA114896" s="271"/>
    </row>
    <row r="114897" spans="27:27">
      <c r="AA114897" s="271"/>
    </row>
    <row r="114898" spans="27:27">
      <c r="AA114898" s="271"/>
    </row>
    <row r="114899" spans="27:27">
      <c r="AA114899" s="271"/>
    </row>
    <row r="114900" spans="27:27">
      <c r="AA114900" s="271"/>
    </row>
    <row r="114901" spans="27:27">
      <c r="AA114901" s="271"/>
    </row>
    <row r="114902" spans="27:27">
      <c r="AA114902" s="271"/>
    </row>
    <row r="114903" spans="27:27">
      <c r="AA114903" s="271"/>
    </row>
    <row r="114904" spans="27:27">
      <c r="AA114904" s="271"/>
    </row>
    <row r="114905" spans="27:27">
      <c r="AA114905" s="271"/>
    </row>
    <row r="114906" spans="27:27">
      <c r="AA114906" s="271"/>
    </row>
    <row r="114907" spans="27:27">
      <c r="AA114907" s="271"/>
    </row>
    <row r="114908" spans="27:27">
      <c r="AA114908" s="271"/>
    </row>
    <row r="114909" spans="27:27">
      <c r="AA114909" s="271"/>
    </row>
    <row r="114910" spans="27:27">
      <c r="AA114910" s="271"/>
    </row>
    <row r="114911" spans="27:27">
      <c r="AA114911" s="271"/>
    </row>
    <row r="114912" spans="27:27">
      <c r="AA114912" s="271"/>
    </row>
    <row r="114913" spans="27:27">
      <c r="AA114913" s="271"/>
    </row>
    <row r="114914" spans="27:27">
      <c r="AA114914" s="271"/>
    </row>
    <row r="114915" spans="27:27">
      <c r="AA114915" s="271"/>
    </row>
    <row r="114916" spans="27:27">
      <c r="AA114916" s="271"/>
    </row>
    <row r="114917" spans="27:27">
      <c r="AA114917" s="271"/>
    </row>
    <row r="114918" spans="27:27">
      <c r="AA114918" s="271"/>
    </row>
    <row r="114919" spans="27:27">
      <c r="AA114919" s="271"/>
    </row>
    <row r="114920" spans="27:27">
      <c r="AA114920" s="271"/>
    </row>
    <row r="114921" spans="27:27">
      <c r="AA114921" s="271"/>
    </row>
    <row r="114922" spans="27:27">
      <c r="AA114922" s="271"/>
    </row>
    <row r="114923" spans="27:27">
      <c r="AA114923" s="271"/>
    </row>
    <row r="114924" spans="27:27">
      <c r="AA114924" s="271"/>
    </row>
    <row r="114925" spans="27:27">
      <c r="AA114925" s="271"/>
    </row>
    <row r="114926" spans="27:27">
      <c r="AA114926" s="271"/>
    </row>
    <row r="114927" spans="27:27">
      <c r="AA114927" s="271"/>
    </row>
    <row r="114928" spans="27:27">
      <c r="AA114928" s="271"/>
    </row>
    <row r="114929" spans="27:27">
      <c r="AA114929" s="271"/>
    </row>
    <row r="114930" spans="27:27">
      <c r="AA114930" s="271"/>
    </row>
    <row r="114931" spans="27:27">
      <c r="AA114931" s="271"/>
    </row>
    <row r="114932" spans="27:27">
      <c r="AA114932" s="271"/>
    </row>
    <row r="114933" spans="27:27">
      <c r="AA114933" s="271"/>
    </row>
    <row r="114934" spans="27:27">
      <c r="AA114934" s="271"/>
    </row>
    <row r="114935" spans="27:27">
      <c r="AA114935" s="271"/>
    </row>
    <row r="114936" spans="27:27">
      <c r="AA114936" s="271"/>
    </row>
    <row r="114937" spans="27:27">
      <c r="AA114937" s="271"/>
    </row>
    <row r="114938" spans="27:27">
      <c r="AA114938" s="271"/>
    </row>
    <row r="114939" spans="27:27">
      <c r="AA114939" s="271"/>
    </row>
    <row r="114940" spans="27:27">
      <c r="AA114940" s="271"/>
    </row>
    <row r="114941" spans="27:27">
      <c r="AA114941" s="271"/>
    </row>
    <row r="114942" spans="27:27">
      <c r="AA114942" s="271"/>
    </row>
    <row r="114943" spans="27:27">
      <c r="AA114943" s="271"/>
    </row>
    <row r="114944" spans="27:27">
      <c r="AA114944" s="271"/>
    </row>
    <row r="114945" spans="27:27">
      <c r="AA114945" s="271"/>
    </row>
    <row r="114946" spans="27:27">
      <c r="AA114946" s="271"/>
    </row>
    <row r="114947" spans="27:27">
      <c r="AA114947" s="271"/>
    </row>
    <row r="114948" spans="27:27">
      <c r="AA114948" s="271"/>
    </row>
    <row r="114949" spans="27:27">
      <c r="AA114949" s="271"/>
    </row>
    <row r="114950" spans="27:27">
      <c r="AA114950" s="271"/>
    </row>
    <row r="114951" spans="27:27">
      <c r="AA114951" s="271"/>
    </row>
    <row r="114952" spans="27:27">
      <c r="AA114952" s="271"/>
    </row>
    <row r="114953" spans="27:27">
      <c r="AA114953" s="271"/>
    </row>
    <row r="114954" spans="27:27">
      <c r="AA114954" s="271"/>
    </row>
    <row r="114955" spans="27:27">
      <c r="AA114955" s="271"/>
    </row>
    <row r="114956" spans="27:27">
      <c r="AA114956" s="271"/>
    </row>
    <row r="114957" spans="27:27">
      <c r="AA114957" s="271"/>
    </row>
    <row r="114958" spans="27:27">
      <c r="AA114958" s="271"/>
    </row>
    <row r="114959" spans="27:27">
      <c r="AA114959" s="271"/>
    </row>
    <row r="114960" spans="27:27">
      <c r="AA114960" s="271"/>
    </row>
    <row r="114961" spans="27:27">
      <c r="AA114961" s="271"/>
    </row>
    <row r="114962" spans="27:27">
      <c r="AA114962" s="271"/>
    </row>
    <row r="114963" spans="27:27">
      <c r="AA114963" s="271"/>
    </row>
    <row r="114964" spans="27:27">
      <c r="AA114964" s="271"/>
    </row>
    <row r="114965" spans="27:27">
      <c r="AA114965" s="271"/>
    </row>
    <row r="114966" spans="27:27">
      <c r="AA114966" s="271"/>
    </row>
    <row r="114967" spans="27:27">
      <c r="AA114967" s="271"/>
    </row>
    <row r="114968" spans="27:27">
      <c r="AA114968" s="271"/>
    </row>
    <row r="114969" spans="27:27">
      <c r="AA114969" s="271"/>
    </row>
    <row r="114970" spans="27:27">
      <c r="AA114970" s="271"/>
    </row>
    <row r="114971" spans="27:27">
      <c r="AA114971" s="271"/>
    </row>
    <row r="114972" spans="27:27">
      <c r="AA114972" s="271"/>
    </row>
    <row r="114973" spans="27:27">
      <c r="AA114973" s="271"/>
    </row>
    <row r="114974" spans="27:27">
      <c r="AA114974" s="271"/>
    </row>
    <row r="114975" spans="27:27">
      <c r="AA114975" s="271"/>
    </row>
    <row r="114976" spans="27:27">
      <c r="AA114976" s="271"/>
    </row>
    <row r="114977" spans="27:27">
      <c r="AA114977" s="271"/>
    </row>
    <row r="114978" spans="27:27">
      <c r="AA114978" s="271"/>
    </row>
    <row r="114979" spans="27:27">
      <c r="AA114979" s="271"/>
    </row>
    <row r="114980" spans="27:27">
      <c r="AA114980" s="271"/>
    </row>
    <row r="114981" spans="27:27">
      <c r="AA114981" s="271"/>
    </row>
    <row r="114982" spans="27:27">
      <c r="AA114982" s="271"/>
    </row>
    <row r="114983" spans="27:27">
      <c r="AA114983" s="271"/>
    </row>
    <row r="114984" spans="27:27">
      <c r="AA114984" s="271"/>
    </row>
    <row r="114985" spans="27:27">
      <c r="AA114985" s="271"/>
    </row>
    <row r="114986" spans="27:27">
      <c r="AA114986" s="271"/>
    </row>
    <row r="114987" spans="27:27">
      <c r="AA114987" s="271"/>
    </row>
    <row r="114988" spans="27:27">
      <c r="AA114988" s="271"/>
    </row>
    <row r="114989" spans="27:27">
      <c r="AA114989" s="271"/>
    </row>
    <row r="114990" spans="27:27">
      <c r="AA114990" s="271"/>
    </row>
    <row r="114991" spans="27:27">
      <c r="AA114991" s="271"/>
    </row>
    <row r="114992" spans="27:27">
      <c r="AA114992" s="271"/>
    </row>
    <row r="114993" spans="27:27">
      <c r="AA114993" s="271"/>
    </row>
    <row r="114994" spans="27:27">
      <c r="AA114994" s="271"/>
    </row>
    <row r="114995" spans="27:27">
      <c r="AA114995" s="271"/>
    </row>
    <row r="114996" spans="27:27">
      <c r="AA114996" s="271"/>
    </row>
    <row r="114997" spans="27:27">
      <c r="AA114997" s="271"/>
    </row>
    <row r="114998" spans="27:27">
      <c r="AA114998" s="271"/>
    </row>
    <row r="114999" spans="27:27">
      <c r="AA114999" s="271"/>
    </row>
    <row r="115000" spans="27:27">
      <c r="AA115000" s="271"/>
    </row>
    <row r="115001" spans="27:27">
      <c r="AA115001" s="271"/>
    </row>
    <row r="115002" spans="27:27">
      <c r="AA115002" s="271"/>
    </row>
    <row r="115003" spans="27:27">
      <c r="AA115003" s="271"/>
    </row>
    <row r="115004" spans="27:27">
      <c r="AA115004" s="271"/>
    </row>
    <row r="115005" spans="27:27">
      <c r="AA115005" s="271"/>
    </row>
    <row r="115006" spans="27:27">
      <c r="AA115006" s="271"/>
    </row>
    <row r="115007" spans="27:27">
      <c r="AA115007" s="271"/>
    </row>
    <row r="115008" spans="27:27">
      <c r="AA115008" s="271"/>
    </row>
    <row r="115009" spans="27:27">
      <c r="AA115009" s="271"/>
    </row>
    <row r="115010" spans="27:27">
      <c r="AA115010" s="271"/>
    </row>
    <row r="115011" spans="27:27">
      <c r="AA115011" s="271"/>
    </row>
    <row r="115012" spans="27:27">
      <c r="AA115012" s="271"/>
    </row>
    <row r="115013" spans="27:27">
      <c r="AA115013" s="271"/>
    </row>
    <row r="115014" spans="27:27">
      <c r="AA115014" s="271"/>
    </row>
    <row r="115015" spans="27:27">
      <c r="AA115015" s="271"/>
    </row>
    <row r="115016" spans="27:27">
      <c r="AA115016" s="271"/>
    </row>
    <row r="115017" spans="27:27">
      <c r="AA115017" s="271"/>
    </row>
    <row r="115018" spans="27:27">
      <c r="AA115018" s="271"/>
    </row>
    <row r="115019" spans="27:27">
      <c r="AA115019" s="271"/>
    </row>
    <row r="115020" spans="27:27">
      <c r="AA115020" s="271"/>
    </row>
    <row r="115021" spans="27:27">
      <c r="AA115021" s="271"/>
    </row>
    <row r="115022" spans="27:27">
      <c r="AA115022" s="271"/>
    </row>
    <row r="115023" spans="27:27">
      <c r="AA115023" s="271"/>
    </row>
    <row r="115024" spans="27:27">
      <c r="AA115024" s="271"/>
    </row>
    <row r="115025" spans="27:27">
      <c r="AA115025" s="271"/>
    </row>
    <row r="115026" spans="27:27">
      <c r="AA115026" s="271"/>
    </row>
    <row r="115027" spans="27:27">
      <c r="AA115027" s="271"/>
    </row>
    <row r="115028" spans="27:27">
      <c r="AA115028" s="271"/>
    </row>
    <row r="115029" spans="27:27">
      <c r="AA115029" s="271"/>
    </row>
    <row r="115030" spans="27:27">
      <c r="AA115030" s="271"/>
    </row>
    <row r="115031" spans="27:27">
      <c r="AA115031" s="271"/>
    </row>
    <row r="115032" spans="27:27">
      <c r="AA115032" s="271"/>
    </row>
    <row r="115033" spans="27:27">
      <c r="AA115033" s="271"/>
    </row>
    <row r="115034" spans="27:27">
      <c r="AA115034" s="271"/>
    </row>
    <row r="115035" spans="27:27">
      <c r="AA115035" s="271"/>
    </row>
    <row r="115036" spans="27:27">
      <c r="AA115036" s="271"/>
    </row>
    <row r="115037" spans="27:27">
      <c r="AA115037" s="271"/>
    </row>
    <row r="115038" spans="27:27">
      <c r="AA115038" s="271"/>
    </row>
    <row r="115039" spans="27:27">
      <c r="AA115039" s="271"/>
    </row>
    <row r="115040" spans="27:27">
      <c r="AA115040" s="271"/>
    </row>
    <row r="115041" spans="27:27">
      <c r="AA115041" s="271"/>
    </row>
    <row r="115042" spans="27:27">
      <c r="AA115042" s="271"/>
    </row>
    <row r="115043" spans="27:27">
      <c r="AA115043" s="271"/>
    </row>
    <row r="115044" spans="27:27">
      <c r="AA115044" s="271"/>
    </row>
    <row r="115045" spans="27:27">
      <c r="AA115045" s="271"/>
    </row>
    <row r="115046" spans="27:27">
      <c r="AA115046" s="271"/>
    </row>
    <row r="115047" spans="27:27">
      <c r="AA115047" s="271"/>
    </row>
    <row r="115048" spans="27:27">
      <c r="AA115048" s="271"/>
    </row>
    <row r="115049" spans="27:27">
      <c r="AA115049" s="271"/>
    </row>
    <row r="115050" spans="27:27">
      <c r="AA115050" s="271"/>
    </row>
    <row r="115051" spans="27:27">
      <c r="AA115051" s="271"/>
    </row>
    <row r="115052" spans="27:27">
      <c r="AA115052" s="271"/>
    </row>
    <row r="115053" spans="27:27">
      <c r="AA115053" s="271"/>
    </row>
    <row r="115054" spans="27:27">
      <c r="AA115054" s="271"/>
    </row>
    <row r="115055" spans="27:27">
      <c r="AA115055" s="271"/>
    </row>
    <row r="115056" spans="27:27">
      <c r="AA115056" s="271"/>
    </row>
    <row r="115057" spans="27:27">
      <c r="AA115057" s="271"/>
    </row>
    <row r="115058" spans="27:27">
      <c r="AA115058" s="271"/>
    </row>
    <row r="115059" spans="27:27">
      <c r="AA115059" s="271"/>
    </row>
    <row r="115060" spans="27:27">
      <c r="AA115060" s="271"/>
    </row>
    <row r="115061" spans="27:27">
      <c r="AA115061" s="271"/>
    </row>
    <row r="115062" spans="27:27">
      <c r="AA115062" s="271"/>
    </row>
    <row r="115063" spans="27:27">
      <c r="AA115063" s="271"/>
    </row>
    <row r="115064" spans="27:27">
      <c r="AA115064" s="271"/>
    </row>
    <row r="115065" spans="27:27">
      <c r="AA115065" s="271"/>
    </row>
    <row r="115066" spans="27:27">
      <c r="AA115066" s="271"/>
    </row>
    <row r="115067" spans="27:27">
      <c r="AA115067" s="271"/>
    </row>
    <row r="115068" spans="27:27">
      <c r="AA115068" s="271"/>
    </row>
    <row r="115069" spans="27:27">
      <c r="AA115069" s="271"/>
    </row>
    <row r="115070" spans="27:27">
      <c r="AA115070" s="271"/>
    </row>
    <row r="115071" spans="27:27">
      <c r="AA115071" s="271"/>
    </row>
    <row r="115072" spans="27:27">
      <c r="AA115072" s="271"/>
    </row>
    <row r="115073" spans="27:27">
      <c r="AA115073" s="271"/>
    </row>
    <row r="115074" spans="27:27">
      <c r="AA115074" s="271"/>
    </row>
    <row r="115075" spans="27:27">
      <c r="AA115075" s="271"/>
    </row>
    <row r="115076" spans="27:27">
      <c r="AA115076" s="271"/>
    </row>
    <row r="115077" spans="27:27">
      <c r="AA115077" s="271"/>
    </row>
    <row r="115078" spans="27:27">
      <c r="AA115078" s="271"/>
    </row>
    <row r="115079" spans="27:27">
      <c r="AA115079" s="271"/>
    </row>
    <row r="115080" spans="27:27">
      <c r="AA115080" s="271"/>
    </row>
    <row r="115081" spans="27:27">
      <c r="AA115081" s="271"/>
    </row>
    <row r="115082" spans="27:27">
      <c r="AA115082" s="271"/>
    </row>
    <row r="115083" spans="27:27">
      <c r="AA115083" s="271"/>
    </row>
    <row r="115084" spans="27:27">
      <c r="AA115084" s="271"/>
    </row>
    <row r="115085" spans="27:27">
      <c r="AA115085" s="271"/>
    </row>
    <row r="115086" spans="27:27">
      <c r="AA115086" s="271"/>
    </row>
    <row r="115087" spans="27:27">
      <c r="AA115087" s="271"/>
    </row>
    <row r="115088" spans="27:27">
      <c r="AA115088" s="271"/>
    </row>
    <row r="115089" spans="27:27">
      <c r="AA115089" s="271"/>
    </row>
    <row r="115090" spans="27:27">
      <c r="AA115090" s="271"/>
    </row>
    <row r="115091" spans="27:27">
      <c r="AA115091" s="271"/>
    </row>
    <row r="115092" spans="27:27">
      <c r="AA115092" s="271"/>
    </row>
    <row r="115093" spans="27:27">
      <c r="AA115093" s="271"/>
    </row>
    <row r="115094" spans="27:27">
      <c r="AA115094" s="271"/>
    </row>
    <row r="115095" spans="27:27">
      <c r="AA115095" s="271"/>
    </row>
    <row r="115096" spans="27:27">
      <c r="AA115096" s="271"/>
    </row>
    <row r="115097" spans="27:27">
      <c r="AA115097" s="271"/>
    </row>
    <row r="115098" spans="27:27">
      <c r="AA115098" s="271"/>
    </row>
    <row r="115099" spans="27:27">
      <c r="AA115099" s="271"/>
    </row>
    <row r="115100" spans="27:27">
      <c r="AA115100" s="271"/>
    </row>
    <row r="115101" spans="27:27">
      <c r="AA115101" s="271"/>
    </row>
    <row r="115102" spans="27:27">
      <c r="AA115102" s="271"/>
    </row>
    <row r="115103" spans="27:27">
      <c r="AA115103" s="271"/>
    </row>
    <row r="115104" spans="27:27">
      <c r="AA115104" s="271"/>
    </row>
    <row r="115105" spans="27:27">
      <c r="AA115105" s="271"/>
    </row>
    <row r="115106" spans="27:27">
      <c r="AA115106" s="271"/>
    </row>
    <row r="115107" spans="27:27">
      <c r="AA115107" s="271"/>
    </row>
    <row r="115108" spans="27:27">
      <c r="AA115108" s="271"/>
    </row>
    <row r="115109" spans="27:27">
      <c r="AA115109" s="271"/>
    </row>
    <row r="115110" spans="27:27">
      <c r="AA115110" s="271"/>
    </row>
    <row r="115111" spans="27:27">
      <c r="AA115111" s="271"/>
    </row>
    <row r="115112" spans="27:27">
      <c r="AA115112" s="271"/>
    </row>
    <row r="115113" spans="27:27">
      <c r="AA115113" s="271"/>
    </row>
    <row r="115114" spans="27:27">
      <c r="AA115114" s="271"/>
    </row>
    <row r="115115" spans="27:27">
      <c r="AA115115" s="271"/>
    </row>
    <row r="115116" spans="27:27">
      <c r="AA115116" s="271"/>
    </row>
    <row r="115117" spans="27:27">
      <c r="AA115117" s="271"/>
    </row>
    <row r="115118" spans="27:27">
      <c r="AA115118" s="271"/>
    </row>
    <row r="115119" spans="27:27">
      <c r="AA115119" s="271"/>
    </row>
    <row r="115120" spans="27:27">
      <c r="AA115120" s="271"/>
    </row>
    <row r="115121" spans="27:27">
      <c r="AA115121" s="271"/>
    </row>
    <row r="115122" spans="27:27">
      <c r="AA115122" s="271"/>
    </row>
    <row r="115123" spans="27:27">
      <c r="AA115123" s="271"/>
    </row>
    <row r="115124" spans="27:27">
      <c r="AA115124" s="271"/>
    </row>
    <row r="115125" spans="27:27">
      <c r="AA115125" s="271"/>
    </row>
    <row r="115126" spans="27:27">
      <c r="AA115126" s="271"/>
    </row>
    <row r="115127" spans="27:27">
      <c r="AA115127" s="271"/>
    </row>
    <row r="115128" spans="27:27">
      <c r="AA115128" s="271"/>
    </row>
    <row r="115129" spans="27:27">
      <c r="AA115129" s="271"/>
    </row>
    <row r="115130" spans="27:27">
      <c r="AA115130" s="271"/>
    </row>
    <row r="115131" spans="27:27">
      <c r="AA115131" s="271"/>
    </row>
    <row r="115132" spans="27:27">
      <c r="AA115132" s="271"/>
    </row>
    <row r="115133" spans="27:27">
      <c r="AA115133" s="271"/>
    </row>
    <row r="115134" spans="27:27">
      <c r="AA115134" s="271"/>
    </row>
    <row r="115135" spans="27:27">
      <c r="AA115135" s="271"/>
    </row>
    <row r="115136" spans="27:27">
      <c r="AA115136" s="271"/>
    </row>
    <row r="115137" spans="27:27">
      <c r="AA115137" s="271"/>
    </row>
    <row r="115138" spans="27:27">
      <c r="AA115138" s="271"/>
    </row>
    <row r="115139" spans="27:27">
      <c r="AA115139" s="271"/>
    </row>
    <row r="115140" spans="27:27">
      <c r="AA115140" s="271"/>
    </row>
    <row r="115141" spans="27:27">
      <c r="AA115141" s="271"/>
    </row>
    <row r="115142" spans="27:27">
      <c r="AA115142" s="271"/>
    </row>
    <row r="115143" spans="27:27">
      <c r="AA115143" s="271"/>
    </row>
    <row r="115144" spans="27:27">
      <c r="AA115144" s="271"/>
    </row>
    <row r="115145" spans="27:27">
      <c r="AA115145" s="271"/>
    </row>
    <row r="115146" spans="27:27">
      <c r="AA115146" s="271"/>
    </row>
    <row r="115147" spans="27:27">
      <c r="AA115147" s="271"/>
    </row>
    <row r="115148" spans="27:27">
      <c r="AA115148" s="271"/>
    </row>
    <row r="115149" spans="27:27">
      <c r="AA115149" s="271"/>
    </row>
    <row r="115150" spans="27:27">
      <c r="AA115150" s="271"/>
    </row>
    <row r="115151" spans="27:27">
      <c r="AA115151" s="271"/>
    </row>
    <row r="115152" spans="27:27">
      <c r="AA115152" s="271"/>
    </row>
    <row r="115153" spans="27:27">
      <c r="AA115153" s="271"/>
    </row>
    <row r="115154" spans="27:27">
      <c r="AA115154" s="271"/>
    </row>
    <row r="115155" spans="27:27">
      <c r="AA115155" s="271"/>
    </row>
    <row r="115156" spans="27:27">
      <c r="AA115156" s="271"/>
    </row>
    <row r="115157" spans="27:27">
      <c r="AA115157" s="271"/>
    </row>
    <row r="115158" spans="27:27">
      <c r="AA115158" s="271"/>
    </row>
    <row r="115159" spans="27:27">
      <c r="AA115159" s="271"/>
    </row>
    <row r="115160" spans="27:27">
      <c r="AA115160" s="271"/>
    </row>
    <row r="115161" spans="27:27">
      <c r="AA115161" s="271"/>
    </row>
    <row r="115162" spans="27:27">
      <c r="AA115162" s="271"/>
    </row>
    <row r="115163" spans="27:27">
      <c r="AA115163" s="271"/>
    </row>
    <row r="115164" spans="27:27">
      <c r="AA115164" s="271"/>
    </row>
    <row r="115165" spans="27:27">
      <c r="AA115165" s="271"/>
    </row>
    <row r="115166" spans="27:27">
      <c r="AA115166" s="271"/>
    </row>
    <row r="115167" spans="27:27">
      <c r="AA115167" s="271"/>
    </row>
    <row r="115168" spans="27:27">
      <c r="AA115168" s="271"/>
    </row>
    <row r="115169" spans="27:27">
      <c r="AA115169" s="271"/>
    </row>
    <row r="115170" spans="27:27">
      <c r="AA115170" s="271"/>
    </row>
    <row r="115171" spans="27:27">
      <c r="AA115171" s="271"/>
    </row>
    <row r="115172" spans="27:27">
      <c r="AA115172" s="271"/>
    </row>
    <row r="115173" spans="27:27">
      <c r="AA115173" s="271"/>
    </row>
    <row r="115174" spans="27:27">
      <c r="AA115174" s="271"/>
    </row>
    <row r="115175" spans="27:27">
      <c r="AA115175" s="271"/>
    </row>
    <row r="115176" spans="27:27">
      <c r="AA115176" s="271"/>
    </row>
    <row r="115177" spans="27:27">
      <c r="AA115177" s="271"/>
    </row>
    <row r="115178" spans="27:27">
      <c r="AA115178" s="271"/>
    </row>
    <row r="115179" spans="27:27">
      <c r="AA115179" s="271"/>
    </row>
    <row r="115180" spans="27:27">
      <c r="AA115180" s="271"/>
    </row>
    <row r="115181" spans="27:27">
      <c r="AA115181" s="271"/>
    </row>
    <row r="115182" spans="27:27">
      <c r="AA115182" s="271"/>
    </row>
    <row r="115183" spans="27:27">
      <c r="AA115183" s="271"/>
    </row>
    <row r="115184" spans="27:27">
      <c r="AA115184" s="271"/>
    </row>
    <row r="115185" spans="27:27">
      <c r="AA115185" s="271"/>
    </row>
    <row r="115186" spans="27:27">
      <c r="AA115186" s="271"/>
    </row>
    <row r="115187" spans="27:27">
      <c r="AA115187" s="271"/>
    </row>
    <row r="115188" spans="27:27">
      <c r="AA115188" s="271"/>
    </row>
    <row r="115189" spans="27:27">
      <c r="AA115189" s="271"/>
    </row>
    <row r="115190" spans="27:27">
      <c r="AA115190" s="271"/>
    </row>
    <row r="115191" spans="27:27">
      <c r="AA115191" s="271"/>
    </row>
    <row r="115192" spans="27:27">
      <c r="AA115192" s="271"/>
    </row>
    <row r="115193" spans="27:27">
      <c r="AA115193" s="271"/>
    </row>
    <row r="115194" spans="27:27">
      <c r="AA115194" s="271"/>
    </row>
    <row r="115195" spans="27:27">
      <c r="AA115195" s="271"/>
    </row>
    <row r="115196" spans="27:27">
      <c r="AA115196" s="271"/>
    </row>
    <row r="115197" spans="27:27">
      <c r="AA115197" s="271"/>
    </row>
    <row r="115198" spans="27:27">
      <c r="AA115198" s="271"/>
    </row>
    <row r="115199" spans="27:27">
      <c r="AA115199" s="271"/>
    </row>
    <row r="115200" spans="27:27">
      <c r="AA115200" s="271"/>
    </row>
    <row r="115201" spans="27:27">
      <c r="AA115201" s="271"/>
    </row>
    <row r="115202" spans="27:27">
      <c r="AA115202" s="271"/>
    </row>
    <row r="115203" spans="27:27">
      <c r="AA115203" s="271"/>
    </row>
    <row r="115204" spans="27:27">
      <c r="AA115204" s="271"/>
    </row>
    <row r="115205" spans="27:27">
      <c r="AA115205" s="271"/>
    </row>
    <row r="115206" spans="27:27">
      <c r="AA115206" s="271"/>
    </row>
    <row r="115207" spans="27:27">
      <c r="AA115207" s="271"/>
    </row>
    <row r="115208" spans="27:27">
      <c r="AA115208" s="271"/>
    </row>
    <row r="115209" spans="27:27">
      <c r="AA115209" s="271"/>
    </row>
    <row r="115210" spans="27:27">
      <c r="AA115210" s="271"/>
    </row>
    <row r="115211" spans="27:27">
      <c r="AA115211" s="271"/>
    </row>
    <row r="115212" spans="27:27">
      <c r="AA115212" s="271"/>
    </row>
    <row r="115213" spans="27:27">
      <c r="AA115213" s="271"/>
    </row>
    <row r="115214" spans="27:27">
      <c r="AA115214" s="271"/>
    </row>
    <row r="115215" spans="27:27">
      <c r="AA115215" s="271"/>
    </row>
    <row r="115216" spans="27:27">
      <c r="AA115216" s="271"/>
    </row>
    <row r="115217" spans="27:27">
      <c r="AA115217" s="271"/>
    </row>
    <row r="115218" spans="27:27">
      <c r="AA115218" s="271"/>
    </row>
    <row r="115219" spans="27:27">
      <c r="AA115219" s="271"/>
    </row>
    <row r="115220" spans="27:27">
      <c r="AA115220" s="271"/>
    </row>
    <row r="115221" spans="27:27">
      <c r="AA115221" s="271"/>
    </row>
    <row r="115222" spans="27:27">
      <c r="AA115222" s="271"/>
    </row>
    <row r="115223" spans="27:27">
      <c r="AA115223" s="271"/>
    </row>
    <row r="115224" spans="27:27">
      <c r="AA115224" s="271"/>
    </row>
    <row r="115225" spans="27:27">
      <c r="AA115225" s="271"/>
    </row>
    <row r="115226" spans="27:27">
      <c r="AA115226" s="271"/>
    </row>
    <row r="115227" spans="27:27">
      <c r="AA115227" s="271"/>
    </row>
    <row r="115228" spans="27:27">
      <c r="AA115228" s="271"/>
    </row>
    <row r="115229" spans="27:27">
      <c r="AA115229" s="271"/>
    </row>
    <row r="115230" spans="27:27">
      <c r="AA115230" s="271"/>
    </row>
    <row r="115231" spans="27:27">
      <c r="AA115231" s="271"/>
    </row>
    <row r="115232" spans="27:27">
      <c r="AA115232" s="271"/>
    </row>
    <row r="115233" spans="27:27">
      <c r="AA115233" s="271"/>
    </row>
    <row r="115234" spans="27:27">
      <c r="AA115234" s="271"/>
    </row>
    <row r="115235" spans="27:27">
      <c r="AA115235" s="271"/>
    </row>
    <row r="115236" spans="27:27">
      <c r="AA115236" s="271"/>
    </row>
    <row r="115237" spans="27:27">
      <c r="AA115237" s="271"/>
    </row>
    <row r="115238" spans="27:27">
      <c r="AA115238" s="271"/>
    </row>
    <row r="115239" spans="27:27">
      <c r="AA115239" s="271"/>
    </row>
    <row r="115240" spans="27:27">
      <c r="AA115240" s="271"/>
    </row>
    <row r="115241" spans="27:27">
      <c r="AA115241" s="271"/>
    </row>
    <row r="115242" spans="27:27">
      <c r="AA115242" s="271"/>
    </row>
    <row r="115243" spans="27:27">
      <c r="AA115243" s="271"/>
    </row>
    <row r="115244" spans="27:27">
      <c r="AA115244" s="271"/>
    </row>
    <row r="115245" spans="27:27">
      <c r="AA115245" s="271"/>
    </row>
    <row r="115246" spans="27:27">
      <c r="AA115246" s="271"/>
    </row>
    <row r="115247" spans="27:27">
      <c r="AA115247" s="271"/>
    </row>
    <row r="115248" spans="27:27">
      <c r="AA115248" s="271"/>
    </row>
    <row r="115249" spans="27:27">
      <c r="AA115249" s="271"/>
    </row>
    <row r="115250" spans="27:27">
      <c r="AA115250" s="271"/>
    </row>
    <row r="115251" spans="27:27">
      <c r="AA115251" s="271"/>
    </row>
    <row r="115252" spans="27:27">
      <c r="AA115252" s="271"/>
    </row>
    <row r="115253" spans="27:27">
      <c r="AA115253" s="271"/>
    </row>
    <row r="115254" spans="27:27">
      <c r="AA115254" s="271"/>
    </row>
    <row r="115255" spans="27:27">
      <c r="AA115255" s="271"/>
    </row>
    <row r="115256" spans="27:27">
      <c r="AA115256" s="271"/>
    </row>
    <row r="115257" spans="27:27">
      <c r="AA115257" s="271"/>
    </row>
    <row r="115258" spans="27:27">
      <c r="AA115258" s="271"/>
    </row>
    <row r="115259" spans="27:27">
      <c r="AA115259" s="271"/>
    </row>
    <row r="115260" spans="27:27">
      <c r="AA115260" s="271"/>
    </row>
    <row r="115261" spans="27:27">
      <c r="AA115261" s="271"/>
    </row>
    <row r="115262" spans="27:27">
      <c r="AA115262" s="271"/>
    </row>
    <row r="115263" spans="27:27">
      <c r="AA115263" s="271"/>
    </row>
    <row r="115264" spans="27:27">
      <c r="AA115264" s="271"/>
    </row>
    <row r="115265" spans="27:27">
      <c r="AA115265" s="271"/>
    </row>
    <row r="115266" spans="27:27">
      <c r="AA115266" s="271"/>
    </row>
    <row r="115267" spans="27:27">
      <c r="AA115267" s="271"/>
    </row>
    <row r="115268" spans="27:27">
      <c r="AA115268" s="271"/>
    </row>
    <row r="115269" spans="27:27">
      <c r="AA115269" s="271"/>
    </row>
    <row r="115270" spans="27:27">
      <c r="AA115270" s="271"/>
    </row>
    <row r="115271" spans="27:27">
      <c r="AA115271" s="271"/>
    </row>
    <row r="115272" spans="27:27">
      <c r="AA115272" s="271"/>
    </row>
    <row r="115273" spans="27:27">
      <c r="AA115273" s="271"/>
    </row>
    <row r="115274" spans="27:27">
      <c r="AA115274" s="271"/>
    </row>
    <row r="115275" spans="27:27">
      <c r="AA115275" s="271"/>
    </row>
    <row r="115276" spans="27:27">
      <c r="AA115276" s="271"/>
    </row>
    <row r="115277" spans="27:27">
      <c r="AA115277" s="271"/>
    </row>
    <row r="115278" spans="27:27">
      <c r="AA115278" s="271"/>
    </row>
    <row r="115279" spans="27:27">
      <c r="AA115279" s="271"/>
    </row>
    <row r="115280" spans="27:27">
      <c r="AA115280" s="271"/>
    </row>
    <row r="115281" spans="27:27">
      <c r="AA115281" s="271"/>
    </row>
    <row r="115282" spans="27:27">
      <c r="AA115282" s="271"/>
    </row>
    <row r="115283" spans="27:27">
      <c r="AA115283" s="271"/>
    </row>
    <row r="115284" spans="27:27">
      <c r="AA115284" s="271"/>
    </row>
    <row r="115285" spans="27:27">
      <c r="AA115285" s="271"/>
    </row>
    <row r="115286" spans="27:27">
      <c r="AA115286" s="271"/>
    </row>
    <row r="115287" spans="27:27">
      <c r="AA115287" s="271"/>
    </row>
    <row r="115288" spans="27:27">
      <c r="AA115288" s="271"/>
    </row>
    <row r="115289" spans="27:27">
      <c r="AA115289" s="271"/>
    </row>
    <row r="115290" spans="27:27">
      <c r="AA115290" s="271"/>
    </row>
    <row r="115291" spans="27:27">
      <c r="AA115291" s="271"/>
    </row>
    <row r="115292" spans="27:27">
      <c r="AA115292" s="271"/>
    </row>
    <row r="115293" spans="27:27">
      <c r="AA115293" s="271"/>
    </row>
    <row r="115294" spans="27:27">
      <c r="AA115294" s="271"/>
    </row>
    <row r="115295" spans="27:27">
      <c r="AA115295" s="271"/>
    </row>
    <row r="115296" spans="27:27">
      <c r="AA115296" s="271"/>
    </row>
    <row r="115297" spans="27:27">
      <c r="AA115297" s="271"/>
    </row>
    <row r="115298" spans="27:27">
      <c r="AA115298" s="271"/>
    </row>
    <row r="115299" spans="27:27">
      <c r="AA115299" s="271"/>
    </row>
    <row r="115300" spans="27:27">
      <c r="AA115300" s="271"/>
    </row>
    <row r="115301" spans="27:27">
      <c r="AA115301" s="271"/>
    </row>
    <row r="115302" spans="27:27">
      <c r="AA115302" s="271"/>
    </row>
    <row r="115303" spans="27:27">
      <c r="AA115303" s="271"/>
    </row>
    <row r="115304" spans="27:27">
      <c r="AA115304" s="271"/>
    </row>
    <row r="115305" spans="27:27">
      <c r="AA115305" s="271"/>
    </row>
    <row r="115306" spans="27:27">
      <c r="AA115306" s="271"/>
    </row>
    <row r="115307" spans="27:27">
      <c r="AA115307" s="271"/>
    </row>
    <row r="115308" spans="27:27">
      <c r="AA115308" s="271"/>
    </row>
    <row r="115309" spans="27:27">
      <c r="AA115309" s="271"/>
    </row>
    <row r="115310" spans="27:27">
      <c r="AA115310" s="271"/>
    </row>
    <row r="115311" spans="27:27">
      <c r="AA115311" s="271"/>
    </row>
    <row r="115312" spans="27:27">
      <c r="AA115312" s="271"/>
    </row>
    <row r="115313" spans="27:27">
      <c r="AA115313" s="271"/>
    </row>
    <row r="115314" spans="27:27">
      <c r="AA115314" s="271"/>
    </row>
    <row r="115315" spans="27:27">
      <c r="AA115315" s="271"/>
    </row>
    <row r="115316" spans="27:27">
      <c r="AA115316" s="271"/>
    </row>
    <row r="115317" spans="27:27">
      <c r="AA115317" s="271"/>
    </row>
    <row r="115318" spans="27:27">
      <c r="AA115318" s="271"/>
    </row>
    <row r="115319" spans="27:27">
      <c r="AA115319" s="271"/>
    </row>
    <row r="115320" spans="27:27">
      <c r="AA115320" s="271"/>
    </row>
    <row r="115321" spans="27:27">
      <c r="AA115321" s="271"/>
    </row>
    <row r="115322" spans="27:27">
      <c r="AA115322" s="271"/>
    </row>
    <row r="115323" spans="27:27">
      <c r="AA115323" s="271"/>
    </row>
    <row r="115324" spans="27:27">
      <c r="AA115324" s="271"/>
    </row>
    <row r="115325" spans="27:27">
      <c r="AA115325" s="271"/>
    </row>
    <row r="115326" spans="27:27">
      <c r="AA115326" s="271"/>
    </row>
    <row r="115327" spans="27:27">
      <c r="AA115327" s="271"/>
    </row>
    <row r="115328" spans="27:27">
      <c r="AA115328" s="271"/>
    </row>
    <row r="115329" spans="27:27">
      <c r="AA115329" s="271"/>
    </row>
    <row r="115330" spans="27:27">
      <c r="AA115330" s="271"/>
    </row>
    <row r="115331" spans="27:27">
      <c r="AA115331" s="271"/>
    </row>
    <row r="115332" spans="27:27">
      <c r="AA115332" s="271"/>
    </row>
    <row r="115333" spans="27:27">
      <c r="AA115333" s="271"/>
    </row>
    <row r="115334" spans="27:27">
      <c r="AA115334" s="271"/>
    </row>
    <row r="115335" spans="27:27">
      <c r="AA115335" s="271"/>
    </row>
    <row r="115336" spans="27:27">
      <c r="AA115336" s="271"/>
    </row>
    <row r="115337" spans="27:27">
      <c r="AA115337" s="271"/>
    </row>
    <row r="115338" spans="27:27">
      <c r="AA115338" s="271"/>
    </row>
    <row r="115339" spans="27:27">
      <c r="AA115339" s="271"/>
    </row>
    <row r="115340" spans="27:27">
      <c r="AA115340" s="271"/>
    </row>
    <row r="115341" spans="27:27">
      <c r="AA115341" s="271"/>
    </row>
    <row r="115342" spans="27:27">
      <c r="AA115342" s="271"/>
    </row>
    <row r="115343" spans="27:27">
      <c r="AA115343" s="271"/>
    </row>
    <row r="115344" spans="27:27">
      <c r="AA115344" s="271"/>
    </row>
    <row r="115345" spans="27:27">
      <c r="AA115345" s="271"/>
    </row>
    <row r="115346" spans="27:27">
      <c r="AA115346" s="271"/>
    </row>
    <row r="115347" spans="27:27">
      <c r="AA115347" s="271"/>
    </row>
    <row r="115348" spans="27:27">
      <c r="AA115348" s="271"/>
    </row>
    <row r="115349" spans="27:27">
      <c r="AA115349" s="271"/>
    </row>
    <row r="115350" spans="27:27">
      <c r="AA115350" s="271"/>
    </row>
    <row r="115351" spans="27:27">
      <c r="AA115351" s="271"/>
    </row>
    <row r="115352" spans="27:27">
      <c r="AA115352" s="271"/>
    </row>
    <row r="115353" spans="27:27">
      <c r="AA115353" s="271"/>
    </row>
    <row r="115354" spans="27:27">
      <c r="AA115354" s="271"/>
    </row>
    <row r="115355" spans="27:27">
      <c r="AA115355" s="271"/>
    </row>
    <row r="115356" spans="27:27">
      <c r="AA115356" s="271"/>
    </row>
    <row r="115357" spans="27:27">
      <c r="AA115357" s="271"/>
    </row>
    <row r="115358" spans="27:27">
      <c r="AA115358" s="271"/>
    </row>
    <row r="115359" spans="27:27">
      <c r="AA115359" s="271"/>
    </row>
    <row r="115360" spans="27:27">
      <c r="AA115360" s="271"/>
    </row>
    <row r="115361" spans="27:27">
      <c r="AA115361" s="271"/>
    </row>
    <row r="115362" spans="27:27">
      <c r="AA115362" s="271"/>
    </row>
    <row r="115363" spans="27:27">
      <c r="AA115363" s="271"/>
    </row>
    <row r="115364" spans="27:27">
      <c r="AA115364" s="271"/>
    </row>
    <row r="115365" spans="27:27">
      <c r="AA115365" s="271"/>
    </row>
    <row r="115366" spans="27:27">
      <c r="AA115366" s="271"/>
    </row>
    <row r="115367" spans="27:27">
      <c r="AA115367" s="271"/>
    </row>
    <row r="115368" spans="27:27">
      <c r="AA115368" s="271"/>
    </row>
    <row r="115369" spans="27:27">
      <c r="AA115369" s="271"/>
    </row>
    <row r="115370" spans="27:27">
      <c r="AA115370" s="271"/>
    </row>
    <row r="115371" spans="27:27">
      <c r="AA115371" s="271"/>
    </row>
    <row r="115372" spans="27:27">
      <c r="AA115372" s="271"/>
    </row>
    <row r="115373" spans="27:27">
      <c r="AA115373" s="271"/>
    </row>
    <row r="115374" spans="27:27">
      <c r="AA115374" s="271"/>
    </row>
    <row r="115375" spans="27:27">
      <c r="AA115375" s="271"/>
    </row>
    <row r="115376" spans="27:27">
      <c r="AA115376" s="271"/>
    </row>
    <row r="115377" spans="27:27">
      <c r="AA115377" s="271"/>
    </row>
    <row r="115378" spans="27:27">
      <c r="AA115378" s="271"/>
    </row>
    <row r="115379" spans="27:27">
      <c r="AA115379" s="271"/>
    </row>
    <row r="115380" spans="27:27">
      <c r="AA115380" s="271"/>
    </row>
    <row r="115381" spans="27:27">
      <c r="AA115381" s="271"/>
    </row>
    <row r="115382" spans="27:27">
      <c r="AA115382" s="271"/>
    </row>
    <row r="115383" spans="27:27">
      <c r="AA115383" s="271"/>
    </row>
    <row r="115384" spans="27:27">
      <c r="AA115384" s="271"/>
    </row>
    <row r="115385" spans="27:27">
      <c r="AA115385" s="271"/>
    </row>
    <row r="115386" spans="27:27">
      <c r="AA115386" s="271"/>
    </row>
    <row r="115387" spans="27:27">
      <c r="AA115387" s="271"/>
    </row>
    <row r="115388" spans="27:27">
      <c r="AA115388" s="271"/>
    </row>
    <row r="115389" spans="27:27">
      <c r="AA115389" s="271"/>
    </row>
    <row r="115390" spans="27:27">
      <c r="AA115390" s="271"/>
    </row>
    <row r="115391" spans="27:27">
      <c r="AA115391" s="271"/>
    </row>
    <row r="115392" spans="27:27">
      <c r="AA115392" s="271"/>
    </row>
    <row r="115393" spans="27:27">
      <c r="AA115393" s="271"/>
    </row>
    <row r="115394" spans="27:27">
      <c r="AA115394" s="271"/>
    </row>
    <row r="115395" spans="27:27">
      <c r="AA115395" s="271"/>
    </row>
    <row r="115396" spans="27:27">
      <c r="AA115396" s="271"/>
    </row>
    <row r="115397" spans="27:27">
      <c r="AA115397" s="271"/>
    </row>
    <row r="115398" spans="27:27">
      <c r="AA115398" s="271"/>
    </row>
    <row r="115399" spans="27:27">
      <c r="AA115399" s="271"/>
    </row>
    <row r="115400" spans="27:27">
      <c r="AA115400" s="271"/>
    </row>
    <row r="115401" spans="27:27">
      <c r="AA115401" s="271"/>
    </row>
    <row r="115402" spans="27:27">
      <c r="AA115402" s="271"/>
    </row>
    <row r="115403" spans="27:27">
      <c r="AA115403" s="271"/>
    </row>
    <row r="115404" spans="27:27">
      <c r="AA115404" s="271"/>
    </row>
    <row r="115405" spans="27:27">
      <c r="AA115405" s="271"/>
    </row>
    <row r="115406" spans="27:27">
      <c r="AA115406" s="271"/>
    </row>
    <row r="115407" spans="27:27">
      <c r="AA115407" s="271"/>
    </row>
    <row r="115408" spans="27:27">
      <c r="AA115408" s="271"/>
    </row>
    <row r="115409" spans="27:27">
      <c r="AA115409" s="271"/>
    </row>
    <row r="115410" spans="27:27">
      <c r="AA115410" s="271"/>
    </row>
    <row r="115411" spans="27:27">
      <c r="AA115411" s="271"/>
    </row>
    <row r="115412" spans="27:27">
      <c r="AA115412" s="271"/>
    </row>
    <row r="115413" spans="27:27">
      <c r="AA115413" s="271"/>
    </row>
    <row r="115414" spans="27:27">
      <c r="AA115414" s="271"/>
    </row>
    <row r="115415" spans="27:27">
      <c r="AA115415" s="271"/>
    </row>
    <row r="115416" spans="27:27">
      <c r="AA115416" s="271"/>
    </row>
    <row r="115417" spans="27:27">
      <c r="AA115417" s="271"/>
    </row>
    <row r="115418" spans="27:27">
      <c r="AA115418" s="271"/>
    </row>
    <row r="115419" spans="27:27">
      <c r="AA115419" s="271"/>
    </row>
    <row r="115420" spans="27:27">
      <c r="AA115420" s="271"/>
    </row>
    <row r="115421" spans="27:27">
      <c r="AA115421" s="271"/>
    </row>
    <row r="115422" spans="27:27">
      <c r="AA115422" s="271"/>
    </row>
    <row r="115423" spans="27:27">
      <c r="AA115423" s="271"/>
    </row>
    <row r="115424" spans="27:27">
      <c r="AA115424" s="271"/>
    </row>
    <row r="115425" spans="27:27">
      <c r="AA115425" s="271"/>
    </row>
    <row r="115426" spans="27:27">
      <c r="AA115426" s="271"/>
    </row>
    <row r="115427" spans="27:27">
      <c r="AA115427" s="271"/>
    </row>
    <row r="115428" spans="27:27">
      <c r="AA115428" s="271"/>
    </row>
    <row r="115429" spans="27:27">
      <c r="AA115429" s="271"/>
    </row>
    <row r="115430" spans="27:27">
      <c r="AA115430" s="271"/>
    </row>
    <row r="115431" spans="27:27">
      <c r="AA115431" s="271"/>
    </row>
    <row r="115432" spans="27:27">
      <c r="AA115432" s="271"/>
    </row>
    <row r="115433" spans="27:27">
      <c r="AA115433" s="271"/>
    </row>
    <row r="115434" spans="27:27">
      <c r="AA115434" s="271"/>
    </row>
    <row r="115435" spans="27:27">
      <c r="AA115435" s="271"/>
    </row>
    <row r="115436" spans="27:27">
      <c r="AA115436" s="271"/>
    </row>
    <row r="115437" spans="27:27">
      <c r="AA115437" s="271"/>
    </row>
    <row r="115438" spans="27:27">
      <c r="AA115438" s="271"/>
    </row>
    <row r="115439" spans="27:27">
      <c r="AA115439" s="271"/>
    </row>
    <row r="115440" spans="27:27">
      <c r="AA115440" s="271"/>
    </row>
    <row r="115441" spans="27:27">
      <c r="AA115441" s="271"/>
    </row>
    <row r="115442" spans="27:27">
      <c r="AA115442" s="271"/>
    </row>
    <row r="115443" spans="27:27">
      <c r="AA115443" s="271"/>
    </row>
    <row r="115444" spans="27:27">
      <c r="AA115444" s="271"/>
    </row>
    <row r="115445" spans="27:27">
      <c r="AA115445" s="271"/>
    </row>
    <row r="115446" spans="27:27">
      <c r="AA115446" s="271"/>
    </row>
    <row r="115447" spans="27:27">
      <c r="AA115447" s="271"/>
    </row>
    <row r="115448" spans="27:27">
      <c r="AA115448" s="271"/>
    </row>
    <row r="115449" spans="27:27">
      <c r="AA115449" s="271"/>
    </row>
    <row r="115450" spans="27:27">
      <c r="AA115450" s="271"/>
    </row>
    <row r="115451" spans="27:27">
      <c r="AA115451" s="271"/>
    </row>
    <row r="115452" spans="27:27">
      <c r="AA115452" s="271"/>
    </row>
    <row r="115453" spans="27:27">
      <c r="AA115453" s="271"/>
    </row>
    <row r="115454" spans="27:27">
      <c r="AA115454" s="271"/>
    </row>
    <row r="115455" spans="27:27">
      <c r="AA115455" s="271"/>
    </row>
    <row r="115456" spans="27:27">
      <c r="AA115456" s="271"/>
    </row>
    <row r="115457" spans="27:27">
      <c r="AA115457" s="271"/>
    </row>
    <row r="115458" spans="27:27">
      <c r="AA115458" s="271"/>
    </row>
    <row r="115459" spans="27:27">
      <c r="AA115459" s="271"/>
    </row>
    <row r="115460" spans="27:27">
      <c r="AA115460" s="271"/>
    </row>
    <row r="115461" spans="27:27">
      <c r="AA115461" s="271"/>
    </row>
    <row r="115462" spans="27:27">
      <c r="AA115462" s="271"/>
    </row>
    <row r="115463" spans="27:27">
      <c r="AA115463" s="271"/>
    </row>
    <row r="115464" spans="27:27">
      <c r="AA115464" s="271"/>
    </row>
    <row r="115465" spans="27:27">
      <c r="AA115465" s="271"/>
    </row>
    <row r="115466" spans="27:27">
      <c r="AA115466" s="271"/>
    </row>
    <row r="115467" spans="27:27">
      <c r="AA115467" s="271"/>
    </row>
    <row r="115468" spans="27:27">
      <c r="AA115468" s="271"/>
    </row>
    <row r="115469" spans="27:27">
      <c r="AA115469" s="271"/>
    </row>
    <row r="115470" spans="27:27">
      <c r="AA115470" s="271"/>
    </row>
    <row r="115471" spans="27:27">
      <c r="AA115471" s="271"/>
    </row>
    <row r="115472" spans="27:27">
      <c r="AA115472" s="271"/>
    </row>
    <row r="115473" spans="27:27">
      <c r="AA115473" s="271"/>
    </row>
    <row r="115474" spans="27:27">
      <c r="AA115474" s="271"/>
    </row>
    <row r="115475" spans="27:27">
      <c r="AA115475" s="271"/>
    </row>
    <row r="115476" spans="27:27">
      <c r="AA115476" s="271"/>
    </row>
    <row r="115477" spans="27:27">
      <c r="AA115477" s="271"/>
    </row>
    <row r="115478" spans="27:27">
      <c r="AA115478" s="271"/>
    </row>
    <row r="115479" spans="27:27">
      <c r="AA115479" s="271"/>
    </row>
    <row r="115480" spans="27:27">
      <c r="AA115480" s="271"/>
    </row>
    <row r="115481" spans="27:27">
      <c r="AA115481" s="271"/>
    </row>
    <row r="115482" spans="27:27">
      <c r="AA115482" s="271"/>
    </row>
    <row r="115483" spans="27:27">
      <c r="AA115483" s="271"/>
    </row>
    <row r="115484" spans="27:27">
      <c r="AA115484" s="271"/>
    </row>
    <row r="115485" spans="27:27">
      <c r="AA115485" s="271"/>
    </row>
    <row r="115486" spans="27:27">
      <c r="AA115486" s="271"/>
    </row>
    <row r="115487" spans="27:27">
      <c r="AA115487" s="271"/>
    </row>
    <row r="115488" spans="27:27">
      <c r="AA115488" s="271"/>
    </row>
    <row r="115489" spans="27:27">
      <c r="AA115489" s="271"/>
    </row>
    <row r="115490" spans="27:27">
      <c r="AA115490" s="271"/>
    </row>
    <row r="115491" spans="27:27">
      <c r="AA115491" s="271"/>
    </row>
    <row r="115492" spans="27:27">
      <c r="AA115492" s="271"/>
    </row>
    <row r="115493" spans="27:27">
      <c r="AA115493" s="271"/>
    </row>
    <row r="115494" spans="27:27">
      <c r="AA115494" s="271"/>
    </row>
    <row r="115495" spans="27:27">
      <c r="AA115495" s="271"/>
    </row>
    <row r="115496" spans="27:27">
      <c r="AA115496" s="271"/>
    </row>
    <row r="115497" spans="27:27">
      <c r="AA115497" s="271"/>
    </row>
    <row r="115498" spans="27:27">
      <c r="AA115498" s="271"/>
    </row>
    <row r="115499" spans="27:27">
      <c r="AA115499" s="271"/>
    </row>
    <row r="115500" spans="27:27">
      <c r="AA115500" s="271"/>
    </row>
    <row r="115501" spans="27:27">
      <c r="AA115501" s="271"/>
    </row>
    <row r="115502" spans="27:27">
      <c r="AA115502" s="271"/>
    </row>
    <row r="115503" spans="27:27">
      <c r="AA115503" s="271"/>
    </row>
    <row r="115504" spans="27:27">
      <c r="AA115504" s="271"/>
    </row>
    <row r="115505" spans="27:27">
      <c r="AA115505" s="271"/>
    </row>
    <row r="115506" spans="27:27">
      <c r="AA115506" s="271"/>
    </row>
    <row r="115507" spans="27:27">
      <c r="AA115507" s="271"/>
    </row>
    <row r="115508" spans="27:27">
      <c r="AA115508" s="271"/>
    </row>
    <row r="115509" spans="27:27">
      <c r="AA115509" s="271"/>
    </row>
    <row r="115510" spans="27:27">
      <c r="AA115510" s="271"/>
    </row>
    <row r="115511" spans="27:27">
      <c r="AA115511" s="271"/>
    </row>
    <row r="115512" spans="27:27">
      <c r="AA115512" s="271"/>
    </row>
    <row r="115513" spans="27:27">
      <c r="AA115513" s="271"/>
    </row>
    <row r="115514" spans="27:27">
      <c r="AA115514" s="271"/>
    </row>
    <row r="115515" spans="27:27">
      <c r="AA115515" s="271"/>
    </row>
    <row r="115516" spans="27:27">
      <c r="AA115516" s="271"/>
    </row>
    <row r="115517" spans="27:27">
      <c r="AA115517" s="271"/>
    </row>
    <row r="115518" spans="27:27">
      <c r="AA115518" s="271"/>
    </row>
    <row r="115519" spans="27:27">
      <c r="AA115519" s="271"/>
    </row>
    <row r="115520" spans="27:27">
      <c r="AA115520" s="271"/>
    </row>
    <row r="115521" spans="27:27">
      <c r="AA115521" s="271"/>
    </row>
    <row r="115522" spans="27:27">
      <c r="AA115522" s="271"/>
    </row>
    <row r="115523" spans="27:27">
      <c r="AA115523" s="271"/>
    </row>
    <row r="115524" spans="27:27">
      <c r="AA115524" s="271"/>
    </row>
    <row r="115525" spans="27:27">
      <c r="AA115525" s="271"/>
    </row>
    <row r="115526" spans="27:27">
      <c r="AA115526" s="271"/>
    </row>
    <row r="115527" spans="27:27">
      <c r="AA115527" s="271"/>
    </row>
    <row r="115528" spans="27:27">
      <c r="AA115528" s="271"/>
    </row>
    <row r="115529" spans="27:27">
      <c r="AA115529" s="271"/>
    </row>
    <row r="115530" spans="27:27">
      <c r="AA115530" s="271"/>
    </row>
    <row r="115531" spans="27:27">
      <c r="AA115531" s="271"/>
    </row>
    <row r="115532" spans="27:27">
      <c r="AA115532" s="271"/>
    </row>
    <row r="115533" spans="27:27">
      <c r="AA115533" s="271"/>
    </row>
    <row r="115534" spans="27:27">
      <c r="AA115534" s="271"/>
    </row>
    <row r="115535" spans="27:27">
      <c r="AA115535" s="271"/>
    </row>
    <row r="115536" spans="27:27">
      <c r="AA115536" s="271"/>
    </row>
    <row r="115537" spans="27:27">
      <c r="AA115537" s="271"/>
    </row>
    <row r="115538" spans="27:27">
      <c r="AA115538" s="271"/>
    </row>
    <row r="115539" spans="27:27">
      <c r="AA115539" s="271"/>
    </row>
    <row r="115540" spans="27:27">
      <c r="AA115540" s="271"/>
    </row>
    <row r="115541" spans="27:27">
      <c r="AA115541" s="271"/>
    </row>
    <row r="115542" spans="27:27">
      <c r="AA115542" s="271"/>
    </row>
    <row r="115543" spans="27:27">
      <c r="AA115543" s="271"/>
    </row>
    <row r="115544" spans="27:27">
      <c r="AA115544" s="271"/>
    </row>
    <row r="115545" spans="27:27">
      <c r="AA115545" s="271"/>
    </row>
    <row r="115546" spans="27:27">
      <c r="AA115546" s="271"/>
    </row>
    <row r="115547" spans="27:27">
      <c r="AA115547" s="271"/>
    </row>
    <row r="115548" spans="27:27">
      <c r="AA115548" s="271"/>
    </row>
    <row r="115549" spans="27:27">
      <c r="AA115549" s="271"/>
    </row>
    <row r="115550" spans="27:27">
      <c r="AA115550" s="271"/>
    </row>
    <row r="115551" spans="27:27">
      <c r="AA115551" s="271"/>
    </row>
    <row r="115552" spans="27:27">
      <c r="AA115552" s="271"/>
    </row>
    <row r="115553" spans="27:27">
      <c r="AA115553" s="271"/>
    </row>
    <row r="115554" spans="27:27">
      <c r="AA115554" s="271"/>
    </row>
    <row r="115555" spans="27:27">
      <c r="AA115555" s="271"/>
    </row>
    <row r="115556" spans="27:27">
      <c r="AA115556" s="271"/>
    </row>
    <row r="115557" spans="27:27">
      <c r="AA115557" s="271"/>
    </row>
    <row r="115558" spans="27:27">
      <c r="AA115558" s="271"/>
    </row>
    <row r="115559" spans="27:27">
      <c r="AA115559" s="271"/>
    </row>
    <row r="115560" spans="27:27">
      <c r="AA115560" s="271"/>
    </row>
    <row r="115561" spans="27:27">
      <c r="AA115561" s="271"/>
    </row>
    <row r="115562" spans="27:27">
      <c r="AA115562" s="271"/>
    </row>
    <row r="115563" spans="27:27">
      <c r="AA115563" s="271"/>
    </row>
    <row r="115564" spans="27:27">
      <c r="AA115564" s="271"/>
    </row>
    <row r="115565" spans="27:27">
      <c r="AA115565" s="271"/>
    </row>
    <row r="115566" spans="27:27">
      <c r="AA115566" s="271"/>
    </row>
    <row r="115567" spans="27:27">
      <c r="AA115567" s="271"/>
    </row>
    <row r="115568" spans="27:27">
      <c r="AA115568" s="271"/>
    </row>
    <row r="115569" spans="27:27">
      <c r="AA115569" s="271"/>
    </row>
    <row r="115570" spans="27:27">
      <c r="AA115570" s="271"/>
    </row>
    <row r="115571" spans="27:27">
      <c r="AA115571" s="271"/>
    </row>
    <row r="115572" spans="27:27">
      <c r="AA115572" s="271"/>
    </row>
    <row r="115573" spans="27:27">
      <c r="AA115573" s="271"/>
    </row>
    <row r="115574" spans="27:27">
      <c r="AA115574" s="271"/>
    </row>
    <row r="115575" spans="27:27">
      <c r="AA115575" s="271"/>
    </row>
    <row r="115576" spans="27:27">
      <c r="AA115576" s="271"/>
    </row>
    <row r="115577" spans="27:27">
      <c r="AA115577" s="271"/>
    </row>
    <row r="115578" spans="27:27">
      <c r="AA115578" s="271"/>
    </row>
    <row r="115579" spans="27:27">
      <c r="AA115579" s="271"/>
    </row>
    <row r="115580" spans="27:27">
      <c r="AA115580" s="271"/>
    </row>
    <row r="115581" spans="27:27">
      <c r="AA115581" s="271"/>
    </row>
    <row r="115582" spans="27:27">
      <c r="AA115582" s="271"/>
    </row>
    <row r="115583" spans="27:27">
      <c r="AA115583" s="271"/>
    </row>
    <row r="115584" spans="27:27">
      <c r="AA115584" s="271"/>
    </row>
    <row r="115585" spans="27:27">
      <c r="AA115585" s="271"/>
    </row>
    <row r="115586" spans="27:27">
      <c r="AA115586" s="271"/>
    </row>
    <row r="115587" spans="27:27">
      <c r="AA115587" s="271"/>
    </row>
    <row r="115588" spans="27:27">
      <c r="AA115588" s="271"/>
    </row>
    <row r="115589" spans="27:27">
      <c r="AA115589" s="271"/>
    </row>
    <row r="115590" spans="27:27">
      <c r="AA115590" s="271"/>
    </row>
    <row r="115591" spans="27:27">
      <c r="AA115591" s="271"/>
    </row>
    <row r="115592" spans="27:27">
      <c r="AA115592" s="271"/>
    </row>
    <row r="115593" spans="27:27">
      <c r="AA115593" s="271"/>
    </row>
    <row r="115594" spans="27:27">
      <c r="AA115594" s="271"/>
    </row>
    <row r="115595" spans="27:27">
      <c r="AA115595" s="271"/>
    </row>
    <row r="115596" spans="27:27">
      <c r="AA115596" s="271"/>
    </row>
    <row r="115597" spans="27:27">
      <c r="AA115597" s="271"/>
    </row>
    <row r="115598" spans="27:27">
      <c r="AA115598" s="271"/>
    </row>
    <row r="115599" spans="27:27">
      <c r="AA115599" s="271"/>
    </row>
    <row r="115600" spans="27:27">
      <c r="AA115600" s="271"/>
    </row>
    <row r="115601" spans="27:27">
      <c r="AA115601" s="271"/>
    </row>
    <row r="115602" spans="27:27">
      <c r="AA115602" s="271"/>
    </row>
    <row r="115603" spans="27:27">
      <c r="AA115603" s="271"/>
    </row>
    <row r="115604" spans="27:27">
      <c r="AA115604" s="271"/>
    </row>
    <row r="115605" spans="27:27">
      <c r="AA115605" s="271"/>
    </row>
    <row r="115606" spans="27:27">
      <c r="AA115606" s="271"/>
    </row>
    <row r="115607" spans="27:27">
      <c r="AA115607" s="271"/>
    </row>
    <row r="115608" spans="27:27">
      <c r="AA115608" s="271"/>
    </row>
    <row r="115609" spans="27:27">
      <c r="AA115609" s="271"/>
    </row>
    <row r="115610" spans="27:27">
      <c r="AA115610" s="271"/>
    </row>
    <row r="115611" spans="27:27">
      <c r="AA115611" s="271"/>
    </row>
    <row r="115612" spans="27:27">
      <c r="AA115612" s="271"/>
    </row>
    <row r="115613" spans="27:27">
      <c r="AA115613" s="271"/>
    </row>
    <row r="115614" spans="27:27">
      <c r="AA115614" s="271"/>
    </row>
    <row r="115615" spans="27:27">
      <c r="AA115615" s="271"/>
    </row>
    <row r="115616" spans="27:27">
      <c r="AA115616" s="271"/>
    </row>
    <row r="115617" spans="27:27">
      <c r="AA115617" s="271"/>
    </row>
    <row r="115618" spans="27:27">
      <c r="AA115618" s="271"/>
    </row>
    <row r="115619" spans="27:27">
      <c r="AA115619" s="271"/>
    </row>
    <row r="115620" spans="27:27">
      <c r="AA115620" s="271"/>
    </row>
    <row r="115621" spans="27:27">
      <c r="AA115621" s="271"/>
    </row>
    <row r="115622" spans="27:27">
      <c r="AA115622" s="271"/>
    </row>
    <row r="115623" spans="27:27">
      <c r="AA115623" s="271"/>
    </row>
    <row r="115624" spans="27:27">
      <c r="AA115624" s="271"/>
    </row>
    <row r="115625" spans="27:27">
      <c r="AA115625" s="271"/>
    </row>
    <row r="115626" spans="27:27">
      <c r="AA115626" s="271"/>
    </row>
    <row r="115627" spans="27:27">
      <c r="AA115627" s="271"/>
    </row>
    <row r="115628" spans="27:27">
      <c r="AA115628" s="271"/>
    </row>
    <row r="115629" spans="27:27">
      <c r="AA115629" s="271"/>
    </row>
    <row r="115630" spans="27:27">
      <c r="AA115630" s="271"/>
    </row>
    <row r="115631" spans="27:27">
      <c r="AA115631" s="271"/>
    </row>
    <row r="115632" spans="27:27">
      <c r="AA115632" s="271"/>
    </row>
    <row r="115633" spans="27:27">
      <c r="AA115633" s="271"/>
    </row>
    <row r="115634" spans="27:27">
      <c r="AA115634" s="271"/>
    </row>
    <row r="115635" spans="27:27">
      <c r="AA115635" s="271"/>
    </row>
    <row r="115636" spans="27:27">
      <c r="AA115636" s="271"/>
    </row>
    <row r="115637" spans="27:27">
      <c r="AA115637" s="271"/>
    </row>
    <row r="115638" spans="27:27">
      <c r="AA115638" s="271"/>
    </row>
    <row r="115639" spans="27:27">
      <c r="AA115639" s="271"/>
    </row>
    <row r="115640" spans="27:27">
      <c r="AA115640" s="271"/>
    </row>
    <row r="115641" spans="27:27">
      <c r="AA115641" s="271"/>
    </row>
    <row r="115642" spans="27:27">
      <c r="AA115642" s="271"/>
    </row>
    <row r="115643" spans="27:27">
      <c r="AA115643" s="271"/>
    </row>
    <row r="115644" spans="27:27">
      <c r="AA115644" s="271"/>
    </row>
    <row r="115645" spans="27:27">
      <c r="AA115645" s="271"/>
    </row>
    <row r="115646" spans="27:27">
      <c r="AA115646" s="271"/>
    </row>
    <row r="115647" spans="27:27">
      <c r="AA115647" s="271"/>
    </row>
    <row r="115648" spans="27:27">
      <c r="AA115648" s="271"/>
    </row>
    <row r="115649" spans="27:27">
      <c r="AA115649" s="271"/>
    </row>
    <row r="115650" spans="27:27">
      <c r="AA115650" s="271"/>
    </row>
    <row r="115651" spans="27:27">
      <c r="AA115651" s="271"/>
    </row>
    <row r="115652" spans="27:27">
      <c r="AA115652" s="271"/>
    </row>
    <row r="115653" spans="27:27">
      <c r="AA115653" s="271"/>
    </row>
    <row r="115654" spans="27:27">
      <c r="AA115654" s="271"/>
    </row>
    <row r="115655" spans="27:27">
      <c r="AA115655" s="271"/>
    </row>
    <row r="115656" spans="27:27">
      <c r="AA115656" s="271"/>
    </row>
    <row r="115657" spans="27:27">
      <c r="AA115657" s="271"/>
    </row>
    <row r="115658" spans="27:27">
      <c r="AA115658" s="271"/>
    </row>
    <row r="115659" spans="27:27">
      <c r="AA115659" s="271"/>
    </row>
    <row r="115660" spans="27:27">
      <c r="AA115660" s="271"/>
    </row>
    <row r="115661" spans="27:27">
      <c r="AA115661" s="271"/>
    </row>
    <row r="115662" spans="27:27">
      <c r="AA115662" s="271"/>
    </row>
    <row r="115663" spans="27:27">
      <c r="AA115663" s="271"/>
    </row>
    <row r="115664" spans="27:27">
      <c r="AA115664" s="271"/>
    </row>
    <row r="115665" spans="27:27">
      <c r="AA115665" s="271"/>
    </row>
    <row r="115666" spans="27:27">
      <c r="AA115666" s="271"/>
    </row>
    <row r="115667" spans="27:27">
      <c r="AA115667" s="271"/>
    </row>
    <row r="115668" spans="27:27">
      <c r="AA115668" s="271"/>
    </row>
    <row r="115669" spans="27:27">
      <c r="AA115669" s="271"/>
    </row>
    <row r="115670" spans="27:27">
      <c r="AA115670" s="271"/>
    </row>
    <row r="115671" spans="27:27">
      <c r="AA115671" s="271"/>
    </row>
    <row r="115672" spans="27:27">
      <c r="AA115672" s="271"/>
    </row>
    <row r="115673" spans="27:27">
      <c r="AA115673" s="271"/>
    </row>
    <row r="115674" spans="27:27">
      <c r="AA115674" s="271"/>
    </row>
    <row r="115675" spans="27:27">
      <c r="AA115675" s="271"/>
    </row>
    <row r="115676" spans="27:27">
      <c r="AA115676" s="271"/>
    </row>
    <row r="115677" spans="27:27">
      <c r="AA115677" s="271"/>
    </row>
    <row r="115678" spans="27:27">
      <c r="AA115678" s="271"/>
    </row>
    <row r="115679" spans="27:27">
      <c r="AA115679" s="271"/>
    </row>
    <row r="115680" spans="27:27">
      <c r="AA115680" s="271"/>
    </row>
    <row r="115681" spans="27:27">
      <c r="AA115681" s="271"/>
    </row>
    <row r="115682" spans="27:27">
      <c r="AA115682" s="271"/>
    </row>
    <row r="115683" spans="27:27">
      <c r="AA115683" s="271"/>
    </row>
    <row r="115684" spans="27:27">
      <c r="AA115684" s="271"/>
    </row>
    <row r="115685" spans="27:27">
      <c r="AA115685" s="271"/>
    </row>
    <row r="115686" spans="27:27">
      <c r="AA115686" s="271"/>
    </row>
    <row r="115687" spans="27:27">
      <c r="AA115687" s="271"/>
    </row>
    <row r="115688" spans="27:27">
      <c r="AA115688" s="271"/>
    </row>
    <row r="115689" spans="27:27">
      <c r="AA115689" s="271"/>
    </row>
    <row r="115690" spans="27:27">
      <c r="AA115690" s="271"/>
    </row>
    <row r="115691" spans="27:27">
      <c r="AA115691" s="271"/>
    </row>
    <row r="115692" spans="27:27">
      <c r="AA115692" s="271"/>
    </row>
    <row r="115693" spans="27:27">
      <c r="AA115693" s="271"/>
    </row>
    <row r="115694" spans="27:27">
      <c r="AA115694" s="271"/>
    </row>
    <row r="115695" spans="27:27">
      <c r="AA115695" s="271"/>
    </row>
    <row r="115696" spans="27:27">
      <c r="AA115696" s="271"/>
    </row>
    <row r="115697" spans="27:27">
      <c r="AA115697" s="271"/>
    </row>
    <row r="115698" spans="27:27">
      <c r="AA115698" s="271"/>
    </row>
    <row r="115699" spans="27:27">
      <c r="AA115699" s="271"/>
    </row>
    <row r="115700" spans="27:27">
      <c r="AA115700" s="271"/>
    </row>
    <row r="115701" spans="27:27">
      <c r="AA115701" s="271"/>
    </row>
    <row r="115702" spans="27:27">
      <c r="AA115702" s="271"/>
    </row>
    <row r="115703" spans="27:27">
      <c r="AA115703" s="271"/>
    </row>
    <row r="115704" spans="27:27">
      <c r="AA115704" s="271"/>
    </row>
    <row r="115705" spans="27:27">
      <c r="AA115705" s="271"/>
    </row>
    <row r="115706" spans="27:27">
      <c r="AA115706" s="271"/>
    </row>
    <row r="115707" spans="27:27">
      <c r="AA115707" s="271"/>
    </row>
    <row r="115708" spans="27:27">
      <c r="AA115708" s="271"/>
    </row>
    <row r="115709" spans="27:27">
      <c r="AA115709" s="271"/>
    </row>
    <row r="115710" spans="27:27">
      <c r="AA115710" s="271"/>
    </row>
    <row r="115711" spans="27:27">
      <c r="AA115711" s="271"/>
    </row>
    <row r="115712" spans="27:27">
      <c r="AA115712" s="271"/>
    </row>
    <row r="115713" spans="27:27">
      <c r="AA115713" s="271"/>
    </row>
    <row r="115714" spans="27:27">
      <c r="AA115714" s="271"/>
    </row>
    <row r="115715" spans="27:27">
      <c r="AA115715" s="271"/>
    </row>
    <row r="115716" spans="27:27">
      <c r="AA115716" s="271"/>
    </row>
    <row r="115717" spans="27:27">
      <c r="AA115717" s="271"/>
    </row>
    <row r="115718" spans="27:27">
      <c r="AA115718" s="271"/>
    </row>
    <row r="115719" spans="27:27">
      <c r="AA115719" s="271"/>
    </row>
    <row r="115720" spans="27:27">
      <c r="AA115720" s="271"/>
    </row>
    <row r="115721" spans="27:27">
      <c r="AA115721" s="271"/>
    </row>
    <row r="115722" spans="27:27">
      <c r="AA115722" s="271"/>
    </row>
    <row r="115723" spans="27:27">
      <c r="AA115723" s="271"/>
    </row>
    <row r="115724" spans="27:27">
      <c r="AA115724" s="271"/>
    </row>
    <row r="115725" spans="27:27">
      <c r="AA115725" s="271"/>
    </row>
    <row r="115726" spans="27:27">
      <c r="AA115726" s="271"/>
    </row>
    <row r="115727" spans="27:27">
      <c r="AA115727" s="271"/>
    </row>
    <row r="115728" spans="27:27">
      <c r="AA115728" s="271"/>
    </row>
    <row r="115729" spans="27:27">
      <c r="AA115729" s="271"/>
    </row>
    <row r="115730" spans="27:27">
      <c r="AA115730" s="271"/>
    </row>
    <row r="115731" spans="27:27">
      <c r="AA115731" s="271"/>
    </row>
    <row r="115732" spans="27:27">
      <c r="AA115732" s="271"/>
    </row>
    <row r="115733" spans="27:27">
      <c r="AA115733" s="271"/>
    </row>
    <row r="115734" spans="27:27">
      <c r="AA115734" s="271"/>
    </row>
    <row r="115735" spans="27:27">
      <c r="AA115735" s="271"/>
    </row>
    <row r="115736" spans="27:27">
      <c r="AA115736" s="271"/>
    </row>
    <row r="115737" spans="27:27">
      <c r="AA115737" s="271"/>
    </row>
    <row r="115738" spans="27:27">
      <c r="AA115738" s="271"/>
    </row>
    <row r="115739" spans="27:27">
      <c r="AA115739" s="271"/>
    </row>
    <row r="115740" spans="27:27">
      <c r="AA115740" s="271"/>
    </row>
    <row r="115741" spans="27:27">
      <c r="AA115741" s="271"/>
    </row>
    <row r="115742" spans="27:27">
      <c r="AA115742" s="271"/>
    </row>
    <row r="115743" spans="27:27">
      <c r="AA115743" s="271"/>
    </row>
    <row r="115744" spans="27:27">
      <c r="AA115744" s="271"/>
    </row>
    <row r="115745" spans="27:27">
      <c r="AA115745" s="271"/>
    </row>
    <row r="115746" spans="27:27">
      <c r="AA115746" s="271"/>
    </row>
    <row r="115747" spans="27:27">
      <c r="AA115747" s="271"/>
    </row>
    <row r="115748" spans="27:27">
      <c r="AA115748" s="271"/>
    </row>
    <row r="115749" spans="27:27">
      <c r="AA115749" s="271"/>
    </row>
    <row r="115750" spans="27:27">
      <c r="AA115750" s="271"/>
    </row>
    <row r="115751" spans="27:27">
      <c r="AA115751" s="271"/>
    </row>
    <row r="115752" spans="27:27">
      <c r="AA115752" s="271"/>
    </row>
    <row r="115753" spans="27:27">
      <c r="AA115753" s="271"/>
    </row>
    <row r="115754" spans="27:27">
      <c r="AA115754" s="271"/>
    </row>
    <row r="115755" spans="27:27">
      <c r="AA115755" s="271"/>
    </row>
    <row r="115756" spans="27:27">
      <c r="AA115756" s="271"/>
    </row>
    <row r="115757" spans="27:27">
      <c r="AA115757" s="271"/>
    </row>
    <row r="115758" spans="27:27">
      <c r="AA115758" s="271"/>
    </row>
    <row r="115759" spans="27:27">
      <c r="AA115759" s="271"/>
    </row>
    <row r="115760" spans="27:27">
      <c r="AA115760" s="271"/>
    </row>
    <row r="115761" spans="27:27">
      <c r="AA115761" s="271"/>
    </row>
    <row r="115762" spans="27:27">
      <c r="AA115762" s="271"/>
    </row>
    <row r="115763" spans="27:27">
      <c r="AA115763" s="271"/>
    </row>
    <row r="115764" spans="27:27">
      <c r="AA115764" s="271"/>
    </row>
    <row r="115765" spans="27:27">
      <c r="AA115765" s="271"/>
    </row>
    <row r="115766" spans="27:27">
      <c r="AA115766" s="271"/>
    </row>
    <row r="115767" spans="27:27">
      <c r="AA115767" s="271"/>
    </row>
    <row r="115768" spans="27:27">
      <c r="AA115768" s="271"/>
    </row>
    <row r="115769" spans="27:27">
      <c r="AA115769" s="271"/>
    </row>
    <row r="115770" spans="27:27">
      <c r="AA115770" s="271"/>
    </row>
    <row r="115771" spans="27:27">
      <c r="AA115771" s="271"/>
    </row>
    <row r="115772" spans="27:27">
      <c r="AA115772" s="271"/>
    </row>
    <row r="115773" spans="27:27">
      <c r="AA115773" s="271"/>
    </row>
    <row r="115774" spans="27:27">
      <c r="AA115774" s="271"/>
    </row>
    <row r="115775" spans="27:27">
      <c r="AA115775" s="271"/>
    </row>
    <row r="115776" spans="27:27">
      <c r="AA115776" s="271"/>
    </row>
    <row r="115777" spans="27:27">
      <c r="AA115777" s="271"/>
    </row>
    <row r="115778" spans="27:27">
      <c r="AA115778" s="271"/>
    </row>
    <row r="115779" spans="27:27">
      <c r="AA115779" s="271"/>
    </row>
    <row r="115780" spans="27:27">
      <c r="AA115780" s="271"/>
    </row>
    <row r="115781" spans="27:27">
      <c r="AA115781" s="271"/>
    </row>
    <row r="115782" spans="27:27">
      <c r="AA115782" s="271"/>
    </row>
    <row r="115783" spans="27:27">
      <c r="AA115783" s="271"/>
    </row>
    <row r="115784" spans="27:27">
      <c r="AA115784" s="271"/>
    </row>
    <row r="115785" spans="27:27">
      <c r="AA115785" s="271"/>
    </row>
    <row r="115786" spans="27:27">
      <c r="AA115786" s="271"/>
    </row>
    <row r="115787" spans="27:27">
      <c r="AA115787" s="271"/>
    </row>
    <row r="115788" spans="27:27">
      <c r="AA115788" s="271"/>
    </row>
    <row r="115789" spans="27:27">
      <c r="AA115789" s="271"/>
    </row>
    <row r="115790" spans="27:27">
      <c r="AA115790" s="271"/>
    </row>
    <row r="115791" spans="27:27">
      <c r="AA115791" s="271"/>
    </row>
    <row r="115792" spans="27:27">
      <c r="AA115792" s="271"/>
    </row>
    <row r="115793" spans="27:27">
      <c r="AA115793" s="271"/>
    </row>
    <row r="115794" spans="27:27">
      <c r="AA115794" s="271"/>
    </row>
    <row r="115795" spans="27:27">
      <c r="AA115795" s="271"/>
    </row>
    <row r="115796" spans="27:27">
      <c r="AA115796" s="271"/>
    </row>
    <row r="115797" spans="27:27">
      <c r="AA115797" s="271"/>
    </row>
    <row r="115798" spans="27:27">
      <c r="AA115798" s="271"/>
    </row>
    <row r="115799" spans="27:27">
      <c r="AA115799" s="271"/>
    </row>
    <row r="115800" spans="27:27">
      <c r="AA115800" s="271"/>
    </row>
    <row r="115801" spans="27:27">
      <c r="AA115801" s="271"/>
    </row>
    <row r="115802" spans="27:27">
      <c r="AA115802" s="271"/>
    </row>
    <row r="115803" spans="27:27">
      <c r="AA115803" s="271"/>
    </row>
    <row r="115804" spans="27:27">
      <c r="AA115804" s="271"/>
    </row>
    <row r="115805" spans="27:27">
      <c r="AA115805" s="271"/>
    </row>
    <row r="115806" spans="27:27">
      <c r="AA115806" s="271"/>
    </row>
    <row r="115807" spans="27:27">
      <c r="AA115807" s="271"/>
    </row>
    <row r="115808" spans="27:27">
      <c r="AA115808" s="271"/>
    </row>
    <row r="115809" spans="27:27">
      <c r="AA115809" s="271"/>
    </row>
    <row r="115810" spans="27:27">
      <c r="AA115810" s="271"/>
    </row>
    <row r="115811" spans="27:27">
      <c r="AA115811" s="271"/>
    </row>
    <row r="115812" spans="27:27">
      <c r="AA115812" s="271"/>
    </row>
    <row r="115813" spans="27:27">
      <c r="AA115813" s="271"/>
    </row>
    <row r="115814" spans="27:27">
      <c r="AA115814" s="271"/>
    </row>
    <row r="115815" spans="27:27">
      <c r="AA115815" s="271"/>
    </row>
    <row r="115816" spans="27:27">
      <c r="AA115816" s="271"/>
    </row>
    <row r="115817" spans="27:27">
      <c r="AA115817" s="271"/>
    </row>
    <row r="115818" spans="27:27">
      <c r="AA115818" s="271"/>
    </row>
    <row r="115819" spans="27:27">
      <c r="AA115819" s="271"/>
    </row>
    <row r="115820" spans="27:27">
      <c r="AA115820" s="271"/>
    </row>
    <row r="115821" spans="27:27">
      <c r="AA115821" s="271"/>
    </row>
    <row r="115822" spans="27:27">
      <c r="AA115822" s="271"/>
    </row>
    <row r="115823" spans="27:27">
      <c r="AA115823" s="271"/>
    </row>
    <row r="115824" spans="27:27">
      <c r="AA115824" s="271"/>
    </row>
    <row r="115825" spans="27:27">
      <c r="AA115825" s="271"/>
    </row>
    <row r="115826" spans="27:27">
      <c r="AA115826" s="271"/>
    </row>
    <row r="115827" spans="27:27">
      <c r="AA115827" s="271"/>
    </row>
    <row r="115828" spans="27:27">
      <c r="AA115828" s="271"/>
    </row>
    <row r="115829" spans="27:27">
      <c r="AA115829" s="271"/>
    </row>
    <row r="115830" spans="27:27">
      <c r="AA115830" s="271"/>
    </row>
    <row r="115831" spans="27:27">
      <c r="AA115831" s="271"/>
    </row>
    <row r="115832" spans="27:27">
      <c r="AA115832" s="271"/>
    </row>
    <row r="115833" spans="27:27">
      <c r="AA115833" s="271"/>
    </row>
    <row r="115834" spans="27:27">
      <c r="AA115834" s="271"/>
    </row>
    <row r="115835" spans="27:27">
      <c r="AA115835" s="271"/>
    </row>
    <row r="115836" spans="27:27">
      <c r="AA115836" s="271"/>
    </row>
    <row r="115837" spans="27:27">
      <c r="AA115837" s="271"/>
    </row>
    <row r="115838" spans="27:27">
      <c r="AA115838" s="271"/>
    </row>
    <row r="115839" spans="27:27">
      <c r="AA115839" s="271"/>
    </row>
    <row r="115840" spans="27:27">
      <c r="AA115840" s="271"/>
    </row>
    <row r="115841" spans="27:27">
      <c r="AA115841" s="271"/>
    </row>
    <row r="115842" spans="27:27">
      <c r="AA115842" s="271"/>
    </row>
    <row r="115843" spans="27:27">
      <c r="AA115843" s="271"/>
    </row>
    <row r="115844" spans="27:27">
      <c r="AA115844" s="271"/>
    </row>
    <row r="115845" spans="27:27">
      <c r="AA115845" s="271"/>
    </row>
    <row r="115846" spans="27:27">
      <c r="AA115846" s="271"/>
    </row>
    <row r="115847" spans="27:27">
      <c r="AA115847" s="271"/>
    </row>
    <row r="115848" spans="27:27">
      <c r="AA115848" s="271"/>
    </row>
    <row r="115849" spans="27:27">
      <c r="AA115849" s="271"/>
    </row>
    <row r="115850" spans="27:27">
      <c r="AA115850" s="271"/>
    </row>
    <row r="115851" spans="27:27">
      <c r="AA115851" s="271"/>
    </row>
    <row r="115852" spans="27:27">
      <c r="AA115852" s="271"/>
    </row>
    <row r="115853" spans="27:27">
      <c r="AA115853" s="271"/>
    </row>
    <row r="115854" spans="27:27">
      <c r="AA115854" s="271"/>
    </row>
    <row r="115855" spans="27:27">
      <c r="AA115855" s="271"/>
    </row>
    <row r="115856" spans="27:27">
      <c r="AA115856" s="271"/>
    </row>
    <row r="115857" spans="27:27">
      <c r="AA115857" s="271"/>
    </row>
    <row r="115858" spans="27:27">
      <c r="AA115858" s="271"/>
    </row>
    <row r="115859" spans="27:27">
      <c r="AA115859" s="271"/>
    </row>
    <row r="115860" spans="27:27">
      <c r="AA115860" s="271"/>
    </row>
    <row r="115861" spans="27:27">
      <c r="AA115861" s="271"/>
    </row>
    <row r="115862" spans="27:27">
      <c r="AA115862" s="271"/>
    </row>
    <row r="115863" spans="27:27">
      <c r="AA115863" s="271"/>
    </row>
    <row r="115864" spans="27:27">
      <c r="AA115864" s="271"/>
    </row>
    <row r="115865" spans="27:27">
      <c r="AA115865" s="271"/>
    </row>
    <row r="115866" spans="27:27">
      <c r="AA115866" s="271"/>
    </row>
    <row r="115867" spans="27:27">
      <c r="AA115867" s="271"/>
    </row>
    <row r="115868" spans="27:27">
      <c r="AA115868" s="271"/>
    </row>
    <row r="115869" spans="27:27">
      <c r="AA115869" s="271"/>
    </row>
    <row r="115870" spans="27:27">
      <c r="AA115870" s="271"/>
    </row>
    <row r="115871" spans="27:27">
      <c r="AA115871" s="271"/>
    </row>
    <row r="115872" spans="27:27">
      <c r="AA115872" s="271"/>
    </row>
    <row r="115873" spans="27:27">
      <c r="AA115873" s="271"/>
    </row>
    <row r="115874" spans="27:27">
      <c r="AA115874" s="271"/>
    </row>
    <row r="115875" spans="27:27">
      <c r="AA115875" s="271"/>
    </row>
    <row r="115876" spans="27:27">
      <c r="AA115876" s="271"/>
    </row>
    <row r="115877" spans="27:27">
      <c r="AA115877" s="271"/>
    </row>
    <row r="115878" spans="27:27">
      <c r="AA115878" s="271"/>
    </row>
    <row r="115879" spans="27:27">
      <c r="AA115879" s="271"/>
    </row>
    <row r="115880" spans="27:27">
      <c r="AA115880" s="271"/>
    </row>
    <row r="115881" spans="27:27">
      <c r="AA115881" s="271"/>
    </row>
    <row r="115882" spans="27:27">
      <c r="AA115882" s="271"/>
    </row>
    <row r="115883" spans="27:27">
      <c r="AA115883" s="271"/>
    </row>
    <row r="115884" spans="27:27">
      <c r="AA115884" s="271"/>
    </row>
    <row r="115885" spans="27:27">
      <c r="AA115885" s="271"/>
    </row>
    <row r="115886" spans="27:27">
      <c r="AA115886" s="271"/>
    </row>
    <row r="115887" spans="27:27">
      <c r="AA115887" s="271"/>
    </row>
    <row r="115888" spans="27:27">
      <c r="AA115888" s="271"/>
    </row>
    <row r="115889" spans="27:27">
      <c r="AA115889" s="271"/>
    </row>
    <row r="115890" spans="27:27">
      <c r="AA115890" s="271"/>
    </row>
    <row r="115891" spans="27:27">
      <c r="AA115891" s="271"/>
    </row>
    <row r="115892" spans="27:27">
      <c r="AA115892" s="271"/>
    </row>
    <row r="115893" spans="27:27">
      <c r="AA115893" s="271"/>
    </row>
    <row r="115894" spans="27:27">
      <c r="AA115894" s="271"/>
    </row>
    <row r="115895" spans="27:27">
      <c r="AA115895" s="271"/>
    </row>
    <row r="115896" spans="27:27">
      <c r="AA115896" s="271"/>
    </row>
    <row r="115897" spans="27:27">
      <c r="AA115897" s="271"/>
    </row>
    <row r="115898" spans="27:27">
      <c r="AA115898" s="271"/>
    </row>
    <row r="115899" spans="27:27">
      <c r="AA115899" s="271"/>
    </row>
    <row r="115900" spans="27:27">
      <c r="AA115900" s="271"/>
    </row>
    <row r="115901" spans="27:27">
      <c r="AA115901" s="271"/>
    </row>
    <row r="115902" spans="27:27">
      <c r="AA115902" s="271"/>
    </row>
    <row r="115903" spans="27:27">
      <c r="AA115903" s="271"/>
    </row>
    <row r="115904" spans="27:27">
      <c r="AA115904" s="271"/>
    </row>
    <row r="115905" spans="27:27">
      <c r="AA115905" s="271"/>
    </row>
    <row r="115906" spans="27:27">
      <c r="AA115906" s="271"/>
    </row>
    <row r="115907" spans="27:27">
      <c r="AA115907" s="271"/>
    </row>
    <row r="115908" spans="27:27">
      <c r="AA115908" s="271"/>
    </row>
    <row r="115909" spans="27:27">
      <c r="AA115909" s="271"/>
    </row>
    <row r="115910" spans="27:27">
      <c r="AA115910" s="271"/>
    </row>
    <row r="115911" spans="27:27">
      <c r="AA115911" s="271"/>
    </row>
    <row r="115912" spans="27:27">
      <c r="AA115912" s="271"/>
    </row>
    <row r="115913" spans="27:27">
      <c r="AA115913" s="271"/>
    </row>
    <row r="115914" spans="27:27">
      <c r="AA115914" s="271"/>
    </row>
    <row r="115915" spans="27:27">
      <c r="AA115915" s="271"/>
    </row>
    <row r="115916" spans="27:27">
      <c r="AA115916" s="271"/>
    </row>
    <row r="115917" spans="27:27">
      <c r="AA115917" s="271"/>
    </row>
    <row r="115918" spans="27:27">
      <c r="AA115918" s="271"/>
    </row>
    <row r="115919" spans="27:27">
      <c r="AA115919" s="271"/>
    </row>
    <row r="115920" spans="27:27">
      <c r="AA115920" s="271"/>
    </row>
    <row r="115921" spans="27:27">
      <c r="AA115921" s="271"/>
    </row>
    <row r="115922" spans="27:27">
      <c r="AA115922" s="271"/>
    </row>
    <row r="115923" spans="27:27">
      <c r="AA115923" s="271"/>
    </row>
    <row r="115924" spans="27:27">
      <c r="AA115924" s="271"/>
    </row>
    <row r="115925" spans="27:27">
      <c r="AA115925" s="271"/>
    </row>
    <row r="115926" spans="27:27">
      <c r="AA115926" s="271"/>
    </row>
    <row r="115927" spans="27:27">
      <c r="AA115927" s="271"/>
    </row>
    <row r="115928" spans="27:27">
      <c r="AA115928" s="271"/>
    </row>
    <row r="115929" spans="27:27">
      <c r="AA115929" s="271"/>
    </row>
    <row r="115930" spans="27:27">
      <c r="AA115930" s="271"/>
    </row>
    <row r="115931" spans="27:27">
      <c r="AA115931" s="271"/>
    </row>
    <row r="115932" spans="27:27">
      <c r="AA115932" s="271"/>
    </row>
    <row r="115933" spans="27:27">
      <c r="AA115933" s="271"/>
    </row>
    <row r="115934" spans="27:27">
      <c r="AA115934" s="271"/>
    </row>
    <row r="115935" spans="27:27">
      <c r="AA115935" s="271"/>
    </row>
    <row r="115936" spans="27:27">
      <c r="AA115936" s="271"/>
    </row>
    <row r="115937" spans="27:27">
      <c r="AA115937" s="271"/>
    </row>
    <row r="115938" spans="27:27">
      <c r="AA115938" s="271"/>
    </row>
    <row r="115939" spans="27:27">
      <c r="AA115939" s="271"/>
    </row>
    <row r="115940" spans="27:27">
      <c r="AA115940" s="271"/>
    </row>
    <row r="115941" spans="27:27">
      <c r="AA115941" s="271"/>
    </row>
    <row r="115942" spans="27:27">
      <c r="AA115942" s="271"/>
    </row>
    <row r="115943" spans="27:27">
      <c r="AA115943" s="271"/>
    </row>
    <row r="115944" spans="27:27">
      <c r="AA115944" s="271"/>
    </row>
    <row r="115945" spans="27:27">
      <c r="AA115945" s="271"/>
    </row>
    <row r="115946" spans="27:27">
      <c r="AA115946" s="271"/>
    </row>
    <row r="115947" spans="27:27">
      <c r="AA115947" s="271"/>
    </row>
    <row r="115948" spans="27:27">
      <c r="AA115948" s="271"/>
    </row>
    <row r="115949" spans="27:27">
      <c r="AA115949" s="271"/>
    </row>
    <row r="115950" spans="27:27">
      <c r="AA115950" s="271"/>
    </row>
    <row r="115951" spans="27:27">
      <c r="AA115951" s="271"/>
    </row>
    <row r="115952" spans="27:27">
      <c r="AA115952" s="271"/>
    </row>
    <row r="115953" spans="27:27">
      <c r="AA115953" s="271"/>
    </row>
    <row r="115954" spans="27:27">
      <c r="AA115954" s="271"/>
    </row>
    <row r="115955" spans="27:27">
      <c r="AA115955" s="271"/>
    </row>
    <row r="115956" spans="27:27">
      <c r="AA115956" s="271"/>
    </row>
    <row r="115957" spans="27:27">
      <c r="AA115957" s="271"/>
    </row>
    <row r="115958" spans="27:27">
      <c r="AA115958" s="271"/>
    </row>
    <row r="115959" spans="27:27">
      <c r="AA115959" s="271"/>
    </row>
    <row r="115960" spans="27:27">
      <c r="AA115960" s="271"/>
    </row>
    <row r="115961" spans="27:27">
      <c r="AA115961" s="271"/>
    </row>
    <row r="115962" spans="27:27">
      <c r="AA115962" s="271"/>
    </row>
    <row r="115963" spans="27:27">
      <c r="AA115963" s="271"/>
    </row>
    <row r="115964" spans="27:27">
      <c r="AA115964" s="271"/>
    </row>
    <row r="115965" spans="27:27">
      <c r="AA115965" s="271"/>
    </row>
    <row r="115966" spans="27:27">
      <c r="AA115966" s="271"/>
    </row>
    <row r="115967" spans="27:27">
      <c r="AA115967" s="271"/>
    </row>
    <row r="115968" spans="27:27">
      <c r="AA115968" s="271"/>
    </row>
    <row r="115969" spans="27:27">
      <c r="AA115969" s="271"/>
    </row>
    <row r="115970" spans="27:27">
      <c r="AA115970" s="271"/>
    </row>
    <row r="115971" spans="27:27">
      <c r="AA115971" s="271"/>
    </row>
    <row r="115972" spans="27:27">
      <c r="AA115972" s="271"/>
    </row>
    <row r="115973" spans="27:27">
      <c r="AA115973" s="271"/>
    </row>
    <row r="115974" spans="27:27">
      <c r="AA115974" s="271"/>
    </row>
    <row r="115975" spans="27:27">
      <c r="AA115975" s="271"/>
    </row>
    <row r="115976" spans="27:27">
      <c r="AA115976" s="271"/>
    </row>
    <row r="115977" spans="27:27">
      <c r="AA115977" s="271"/>
    </row>
    <row r="115978" spans="27:27">
      <c r="AA115978" s="271"/>
    </row>
    <row r="115979" spans="27:27">
      <c r="AA115979" s="271"/>
    </row>
    <row r="115980" spans="27:27">
      <c r="AA115980" s="271"/>
    </row>
    <row r="115981" spans="27:27">
      <c r="AA115981" s="271"/>
    </row>
    <row r="115982" spans="27:27">
      <c r="AA115982" s="271"/>
    </row>
    <row r="115983" spans="27:27">
      <c r="AA115983" s="271"/>
    </row>
    <row r="115984" spans="27:27">
      <c r="AA115984" s="271"/>
    </row>
    <row r="115985" spans="27:27">
      <c r="AA115985" s="271"/>
    </row>
    <row r="115986" spans="27:27">
      <c r="AA115986" s="271"/>
    </row>
    <row r="115987" spans="27:27">
      <c r="AA115987" s="271"/>
    </row>
    <row r="115988" spans="27:27">
      <c r="AA115988" s="271"/>
    </row>
    <row r="115989" spans="27:27">
      <c r="AA115989" s="271"/>
    </row>
    <row r="115990" spans="27:27">
      <c r="AA115990" s="271"/>
    </row>
    <row r="115991" spans="27:27">
      <c r="AA115991" s="271"/>
    </row>
    <row r="115992" spans="27:27">
      <c r="AA115992" s="271"/>
    </row>
    <row r="115993" spans="27:27">
      <c r="AA115993" s="271"/>
    </row>
    <row r="115994" spans="27:27">
      <c r="AA115994" s="271"/>
    </row>
    <row r="115995" spans="27:27">
      <c r="AA115995" s="271"/>
    </row>
    <row r="115996" spans="27:27">
      <c r="AA115996" s="271"/>
    </row>
    <row r="115997" spans="27:27">
      <c r="AA115997" s="271"/>
    </row>
    <row r="115998" spans="27:27">
      <c r="AA115998" s="271"/>
    </row>
    <row r="115999" spans="27:27">
      <c r="AA115999" s="271"/>
    </row>
    <row r="116000" spans="27:27">
      <c r="AA116000" s="271"/>
    </row>
    <row r="116001" spans="27:27">
      <c r="AA116001" s="271"/>
    </row>
    <row r="116002" spans="27:27">
      <c r="AA116002" s="271"/>
    </row>
    <row r="116003" spans="27:27">
      <c r="AA116003" s="271"/>
    </row>
    <row r="116004" spans="27:27">
      <c r="AA116004" s="271"/>
    </row>
    <row r="116005" spans="27:27">
      <c r="AA116005" s="271"/>
    </row>
    <row r="116006" spans="27:27">
      <c r="AA116006" s="271"/>
    </row>
    <row r="116007" spans="27:27">
      <c r="AA116007" s="271"/>
    </row>
    <row r="116008" spans="27:27">
      <c r="AA116008" s="271"/>
    </row>
    <row r="116009" spans="27:27">
      <c r="AA116009" s="271"/>
    </row>
    <row r="116010" spans="27:27">
      <c r="AA116010" s="271"/>
    </row>
    <row r="116011" spans="27:27">
      <c r="AA116011" s="271"/>
    </row>
    <row r="116012" spans="27:27">
      <c r="AA116012" s="271"/>
    </row>
    <row r="116013" spans="27:27">
      <c r="AA116013" s="271"/>
    </row>
    <row r="116014" spans="27:27">
      <c r="AA116014" s="271"/>
    </row>
    <row r="116015" spans="27:27">
      <c r="AA116015" s="271"/>
    </row>
    <row r="116016" spans="27:27">
      <c r="AA116016" s="271"/>
    </row>
    <row r="116017" spans="27:27">
      <c r="AA116017" s="271"/>
    </row>
    <row r="116018" spans="27:27">
      <c r="AA116018" s="271"/>
    </row>
    <row r="116019" spans="27:27">
      <c r="AA116019" s="271"/>
    </row>
    <row r="116020" spans="27:27">
      <c r="AA116020" s="271"/>
    </row>
    <row r="116021" spans="27:27">
      <c r="AA116021" s="271"/>
    </row>
    <row r="116022" spans="27:27">
      <c r="AA116022" s="271"/>
    </row>
    <row r="116023" spans="27:27">
      <c r="AA116023" s="271"/>
    </row>
    <row r="116024" spans="27:27">
      <c r="AA116024" s="271"/>
    </row>
    <row r="116025" spans="27:27">
      <c r="AA116025" s="271"/>
    </row>
    <row r="116026" spans="27:27">
      <c r="AA116026" s="271"/>
    </row>
    <row r="116027" spans="27:27">
      <c r="AA116027" s="271"/>
    </row>
    <row r="116028" spans="27:27">
      <c r="AA116028" s="271"/>
    </row>
    <row r="116029" spans="27:27">
      <c r="AA116029" s="271"/>
    </row>
    <row r="116030" spans="27:27">
      <c r="AA116030" s="271"/>
    </row>
    <row r="116031" spans="27:27">
      <c r="AA116031" s="271"/>
    </row>
    <row r="116032" spans="27:27">
      <c r="AA116032" s="271"/>
    </row>
    <row r="116033" spans="27:27">
      <c r="AA116033" s="271"/>
    </row>
    <row r="116034" spans="27:27">
      <c r="AA116034" s="271"/>
    </row>
    <row r="116035" spans="27:27">
      <c r="AA116035" s="271"/>
    </row>
    <row r="116036" spans="27:27">
      <c r="AA116036" s="271"/>
    </row>
    <row r="116037" spans="27:27">
      <c r="AA116037" s="271"/>
    </row>
    <row r="116038" spans="27:27">
      <c r="AA116038" s="271"/>
    </row>
    <row r="116039" spans="27:27">
      <c r="AA116039" s="271"/>
    </row>
    <row r="116040" spans="27:27">
      <c r="AA116040" s="271"/>
    </row>
    <row r="116041" spans="27:27">
      <c r="AA116041" s="271"/>
    </row>
    <row r="116042" spans="27:27">
      <c r="AA116042" s="271"/>
    </row>
    <row r="116043" spans="27:27">
      <c r="AA116043" s="271"/>
    </row>
    <row r="116044" spans="27:27">
      <c r="AA116044" s="271"/>
    </row>
    <row r="116045" spans="27:27">
      <c r="AA116045" s="271"/>
    </row>
    <row r="116046" spans="27:27">
      <c r="AA116046" s="271"/>
    </row>
    <row r="116047" spans="27:27">
      <c r="AA116047" s="271"/>
    </row>
    <row r="116048" spans="27:27">
      <c r="AA116048" s="271"/>
    </row>
    <row r="116049" spans="27:27">
      <c r="AA116049" s="271"/>
    </row>
    <row r="116050" spans="27:27">
      <c r="AA116050" s="271"/>
    </row>
    <row r="116051" spans="27:27">
      <c r="AA116051" s="271"/>
    </row>
    <row r="116052" spans="27:27">
      <c r="AA116052" s="271"/>
    </row>
    <row r="116053" spans="27:27">
      <c r="AA116053" s="271"/>
    </row>
    <row r="116054" spans="27:27">
      <c r="AA116054" s="271"/>
    </row>
    <row r="116055" spans="27:27">
      <c r="AA116055" s="271"/>
    </row>
    <row r="116056" spans="27:27">
      <c r="AA116056" s="271"/>
    </row>
    <row r="116057" spans="27:27">
      <c r="AA116057" s="271"/>
    </row>
    <row r="116058" spans="27:27">
      <c r="AA116058" s="271"/>
    </row>
    <row r="116059" spans="27:27">
      <c r="AA116059" s="271"/>
    </row>
    <row r="116060" spans="27:27">
      <c r="AA116060" s="271"/>
    </row>
    <row r="116061" spans="27:27">
      <c r="AA116061" s="271"/>
    </row>
    <row r="116062" spans="27:27">
      <c r="AA116062" s="271"/>
    </row>
    <row r="116063" spans="27:27">
      <c r="AA116063" s="271"/>
    </row>
    <row r="116064" spans="27:27">
      <c r="AA116064" s="271"/>
    </row>
    <row r="116065" spans="27:27">
      <c r="AA116065" s="271"/>
    </row>
    <row r="116066" spans="27:27">
      <c r="AA116066" s="271"/>
    </row>
    <row r="116067" spans="27:27">
      <c r="AA116067" s="271"/>
    </row>
    <row r="116068" spans="27:27">
      <c r="AA116068" s="271"/>
    </row>
    <row r="116069" spans="27:27">
      <c r="AA116069" s="271"/>
    </row>
    <row r="116070" spans="27:27">
      <c r="AA116070" s="271"/>
    </row>
    <row r="116071" spans="27:27">
      <c r="AA116071" s="271"/>
    </row>
    <row r="116072" spans="27:27">
      <c r="AA116072" s="271"/>
    </row>
    <row r="116073" spans="27:27">
      <c r="AA116073" s="271"/>
    </row>
    <row r="116074" spans="27:27">
      <c r="AA116074" s="271"/>
    </row>
    <row r="116075" spans="27:27">
      <c r="AA116075" s="271"/>
    </row>
    <row r="116076" spans="27:27">
      <c r="AA116076" s="271"/>
    </row>
    <row r="116077" spans="27:27">
      <c r="AA116077" s="271"/>
    </row>
    <row r="116078" spans="27:27">
      <c r="AA116078" s="271"/>
    </row>
    <row r="116079" spans="27:27">
      <c r="AA116079" s="271"/>
    </row>
    <row r="116080" spans="27:27">
      <c r="AA116080" s="271"/>
    </row>
    <row r="116081" spans="27:27">
      <c r="AA116081" s="271"/>
    </row>
    <row r="116082" spans="27:27">
      <c r="AA116082" s="271"/>
    </row>
    <row r="116083" spans="27:27">
      <c r="AA116083" s="271"/>
    </row>
    <row r="116084" spans="27:27">
      <c r="AA116084" s="271"/>
    </row>
    <row r="116085" spans="27:27">
      <c r="AA116085" s="271"/>
    </row>
    <row r="116086" spans="27:27">
      <c r="AA116086" s="271"/>
    </row>
    <row r="116087" spans="27:27">
      <c r="AA116087" s="271"/>
    </row>
    <row r="116088" spans="27:27">
      <c r="AA116088" s="271"/>
    </row>
    <row r="116089" spans="27:27">
      <c r="AA116089" s="271"/>
    </row>
    <row r="116090" spans="27:27">
      <c r="AA116090" s="271"/>
    </row>
    <row r="116091" spans="27:27">
      <c r="AA116091" s="271"/>
    </row>
    <row r="116092" spans="27:27">
      <c r="AA116092" s="271"/>
    </row>
    <row r="116093" spans="27:27">
      <c r="AA116093" s="271"/>
    </row>
    <row r="116094" spans="27:27">
      <c r="AA116094" s="271"/>
    </row>
    <row r="116095" spans="27:27">
      <c r="AA116095" s="271"/>
    </row>
    <row r="116096" spans="27:27">
      <c r="AA116096" s="271"/>
    </row>
    <row r="116097" spans="27:27">
      <c r="AA116097" s="271"/>
    </row>
    <row r="116098" spans="27:27">
      <c r="AA116098" s="271"/>
    </row>
    <row r="116099" spans="27:27">
      <c r="AA116099" s="271"/>
    </row>
    <row r="116100" spans="27:27">
      <c r="AA116100" s="271"/>
    </row>
    <row r="116101" spans="27:27">
      <c r="AA116101" s="271"/>
    </row>
    <row r="116102" spans="27:27">
      <c r="AA116102" s="271"/>
    </row>
    <row r="116103" spans="27:27">
      <c r="AA116103" s="271"/>
    </row>
    <row r="116104" spans="27:27">
      <c r="AA116104" s="271"/>
    </row>
    <row r="116105" spans="27:27">
      <c r="AA116105" s="271"/>
    </row>
    <row r="116106" spans="27:27">
      <c r="AA116106" s="271"/>
    </row>
    <row r="116107" spans="27:27">
      <c r="AA116107" s="271"/>
    </row>
    <row r="116108" spans="27:27">
      <c r="AA116108" s="271"/>
    </row>
    <row r="116109" spans="27:27">
      <c r="AA116109" s="271"/>
    </row>
    <row r="116110" spans="27:27">
      <c r="AA116110" s="271"/>
    </row>
    <row r="116111" spans="27:27">
      <c r="AA116111" s="271"/>
    </row>
    <row r="116112" spans="27:27">
      <c r="AA116112" s="271"/>
    </row>
    <row r="116113" spans="27:27">
      <c r="AA116113" s="271"/>
    </row>
    <row r="116114" spans="27:27">
      <c r="AA116114" s="271"/>
    </row>
    <row r="116115" spans="27:27">
      <c r="AA116115" s="271"/>
    </row>
    <row r="116116" spans="27:27">
      <c r="AA116116" s="271"/>
    </row>
    <row r="116117" spans="27:27">
      <c r="AA116117" s="271"/>
    </row>
    <row r="116118" spans="27:27">
      <c r="AA116118" s="271"/>
    </row>
    <row r="116119" spans="27:27">
      <c r="AA116119" s="271"/>
    </row>
    <row r="116120" spans="27:27">
      <c r="AA116120" s="271"/>
    </row>
    <row r="116121" spans="27:27">
      <c r="AA116121" s="271"/>
    </row>
    <row r="116122" spans="27:27">
      <c r="AA116122" s="271"/>
    </row>
    <row r="116123" spans="27:27">
      <c r="AA116123" s="271"/>
    </row>
    <row r="116124" spans="27:27">
      <c r="AA116124" s="271"/>
    </row>
    <row r="116125" spans="27:27">
      <c r="AA116125" s="271"/>
    </row>
    <row r="116126" spans="27:27">
      <c r="AA116126" s="271"/>
    </row>
    <row r="116127" spans="27:27">
      <c r="AA116127" s="271"/>
    </row>
    <row r="116128" spans="27:27">
      <c r="AA116128" s="271"/>
    </row>
    <row r="116129" spans="27:27">
      <c r="AA116129" s="271"/>
    </row>
    <row r="116130" spans="27:27">
      <c r="AA116130" s="271"/>
    </row>
    <row r="116131" spans="27:27">
      <c r="AA116131" s="271"/>
    </row>
    <row r="116132" spans="27:27">
      <c r="AA116132" s="271"/>
    </row>
    <row r="116133" spans="27:27">
      <c r="AA116133" s="271"/>
    </row>
    <row r="116134" spans="27:27">
      <c r="AA116134" s="271"/>
    </row>
    <row r="116135" spans="27:27">
      <c r="AA116135" s="271"/>
    </row>
    <row r="116136" spans="27:27">
      <c r="AA116136" s="271"/>
    </row>
    <row r="116137" spans="27:27">
      <c r="AA116137" s="271"/>
    </row>
    <row r="116138" spans="27:27">
      <c r="AA116138" s="271"/>
    </row>
    <row r="116139" spans="27:27">
      <c r="AA116139" s="271"/>
    </row>
    <row r="116140" spans="27:27">
      <c r="AA116140" s="271"/>
    </row>
    <row r="116141" spans="27:27">
      <c r="AA116141" s="271"/>
    </row>
    <row r="116142" spans="27:27">
      <c r="AA116142" s="271"/>
    </row>
    <row r="116143" spans="27:27">
      <c r="AA116143" s="271"/>
    </row>
    <row r="116144" spans="27:27">
      <c r="AA116144" s="271"/>
    </row>
    <row r="116145" spans="27:27">
      <c r="AA116145" s="271"/>
    </row>
    <row r="116146" spans="27:27">
      <c r="AA116146" s="271"/>
    </row>
    <row r="116147" spans="27:27">
      <c r="AA116147" s="271"/>
    </row>
    <row r="116148" spans="27:27">
      <c r="AA116148" s="271"/>
    </row>
    <row r="116149" spans="27:27">
      <c r="AA116149" s="271"/>
    </row>
    <row r="116150" spans="27:27">
      <c r="AA116150" s="271"/>
    </row>
    <row r="116151" spans="27:27">
      <c r="AA116151" s="271"/>
    </row>
    <row r="116152" spans="27:27">
      <c r="AA116152" s="271"/>
    </row>
    <row r="116153" spans="27:27">
      <c r="AA116153" s="271"/>
    </row>
    <row r="116154" spans="27:27">
      <c r="AA116154" s="271"/>
    </row>
    <row r="116155" spans="27:27">
      <c r="AA116155" s="271"/>
    </row>
    <row r="116156" spans="27:27">
      <c r="AA116156" s="271"/>
    </row>
    <row r="116157" spans="27:27">
      <c r="AA116157" s="271"/>
    </row>
    <row r="116158" spans="27:27">
      <c r="AA116158" s="271"/>
    </row>
    <row r="116159" spans="27:27">
      <c r="AA116159" s="271"/>
    </row>
    <row r="116160" spans="27:27">
      <c r="AA116160" s="271"/>
    </row>
    <row r="116161" spans="27:27">
      <c r="AA116161" s="271"/>
    </row>
    <row r="116162" spans="27:27">
      <c r="AA116162" s="271"/>
    </row>
    <row r="116163" spans="27:27">
      <c r="AA116163" s="271"/>
    </row>
    <row r="116164" spans="27:27">
      <c r="AA116164" s="271"/>
    </row>
    <row r="116165" spans="27:27">
      <c r="AA116165" s="271"/>
    </row>
    <row r="116166" spans="27:27">
      <c r="AA116166" s="271"/>
    </row>
    <row r="116167" spans="27:27">
      <c r="AA116167" s="271"/>
    </row>
    <row r="116168" spans="27:27">
      <c r="AA116168" s="271"/>
    </row>
    <row r="116169" spans="27:27">
      <c r="AA116169" s="271"/>
    </row>
    <row r="116170" spans="27:27">
      <c r="AA116170" s="271"/>
    </row>
    <row r="116171" spans="27:27">
      <c r="AA116171" s="271"/>
    </row>
    <row r="116172" spans="27:27">
      <c r="AA116172" s="271"/>
    </row>
    <row r="116173" spans="27:27">
      <c r="AA116173" s="271"/>
    </row>
    <row r="116174" spans="27:27">
      <c r="AA116174" s="271"/>
    </row>
    <row r="116175" spans="27:27">
      <c r="AA116175" s="271"/>
    </row>
    <row r="116176" spans="27:27">
      <c r="AA116176" s="271"/>
    </row>
    <row r="116177" spans="27:27">
      <c r="AA116177" s="271"/>
    </row>
    <row r="116178" spans="27:27">
      <c r="AA116178" s="271"/>
    </row>
    <row r="116179" spans="27:27">
      <c r="AA116179" s="271"/>
    </row>
    <row r="116180" spans="27:27">
      <c r="AA116180" s="271"/>
    </row>
    <row r="116181" spans="27:27">
      <c r="AA116181" s="271"/>
    </row>
    <row r="116182" spans="27:27">
      <c r="AA116182" s="271"/>
    </row>
    <row r="116183" spans="27:27">
      <c r="AA116183" s="271"/>
    </row>
    <row r="116184" spans="27:27">
      <c r="AA116184" s="271"/>
    </row>
    <row r="116185" spans="27:27">
      <c r="AA116185" s="271"/>
    </row>
    <row r="116186" spans="27:27">
      <c r="AA116186" s="271"/>
    </row>
    <row r="116187" spans="27:27">
      <c r="AA116187" s="271"/>
    </row>
    <row r="116188" spans="27:27">
      <c r="AA116188" s="271"/>
    </row>
    <row r="116189" spans="27:27">
      <c r="AA116189" s="271"/>
    </row>
    <row r="116190" spans="27:27">
      <c r="AA116190" s="271"/>
    </row>
    <row r="116191" spans="27:27">
      <c r="AA116191" s="271"/>
    </row>
    <row r="116192" spans="27:27">
      <c r="AA116192" s="271"/>
    </row>
    <row r="116193" spans="27:27">
      <c r="AA116193" s="271"/>
    </row>
    <row r="116194" spans="27:27">
      <c r="AA116194" s="271"/>
    </row>
    <row r="116195" spans="27:27">
      <c r="AA116195" s="271"/>
    </row>
    <row r="116196" spans="27:27">
      <c r="AA116196" s="271"/>
    </row>
    <row r="116197" spans="27:27">
      <c r="AA116197" s="271"/>
    </row>
    <row r="116198" spans="27:27">
      <c r="AA116198" s="271"/>
    </row>
    <row r="116199" spans="27:27">
      <c r="AA116199" s="271"/>
    </row>
    <row r="116200" spans="27:27">
      <c r="AA116200" s="271"/>
    </row>
    <row r="116201" spans="27:27">
      <c r="AA116201" s="271"/>
    </row>
    <row r="116202" spans="27:27">
      <c r="AA116202" s="271"/>
    </row>
    <row r="116203" spans="27:27">
      <c r="AA116203" s="271"/>
    </row>
    <row r="116204" spans="27:27">
      <c r="AA116204" s="271"/>
    </row>
    <row r="116205" spans="27:27">
      <c r="AA116205" s="271"/>
    </row>
    <row r="116206" spans="27:27">
      <c r="AA116206" s="271"/>
    </row>
    <row r="116207" spans="27:27">
      <c r="AA116207" s="271"/>
    </row>
    <row r="116208" spans="27:27">
      <c r="AA116208" s="271"/>
    </row>
    <row r="116209" spans="27:27">
      <c r="AA116209" s="271"/>
    </row>
    <row r="116210" spans="27:27">
      <c r="AA116210" s="271"/>
    </row>
    <row r="116211" spans="27:27">
      <c r="AA116211" s="271"/>
    </row>
    <row r="116212" spans="27:27">
      <c r="AA116212" s="271"/>
    </row>
    <row r="116213" spans="27:27">
      <c r="AA116213" s="271"/>
    </row>
    <row r="116214" spans="27:27">
      <c r="AA116214" s="271"/>
    </row>
    <row r="116215" spans="27:27">
      <c r="AA116215" s="271"/>
    </row>
    <row r="116216" spans="27:27">
      <c r="AA116216" s="271"/>
    </row>
    <row r="116217" spans="27:27">
      <c r="AA116217" s="271"/>
    </row>
    <row r="116218" spans="27:27">
      <c r="AA116218" s="271"/>
    </row>
    <row r="116219" spans="27:27">
      <c r="AA116219" s="271"/>
    </row>
    <row r="116220" spans="27:27">
      <c r="AA116220" s="271"/>
    </row>
    <row r="116221" spans="27:27">
      <c r="AA116221" s="271"/>
    </row>
    <row r="116222" spans="27:27">
      <c r="AA116222" s="271"/>
    </row>
    <row r="116223" spans="27:27">
      <c r="AA116223" s="271"/>
    </row>
    <row r="116224" spans="27:27">
      <c r="AA116224" s="271"/>
    </row>
    <row r="116225" spans="27:27">
      <c r="AA116225" s="271"/>
    </row>
    <row r="116226" spans="27:27">
      <c r="AA116226" s="271"/>
    </row>
    <row r="116227" spans="27:27">
      <c r="AA116227" s="271"/>
    </row>
    <row r="116228" spans="27:27">
      <c r="AA116228" s="271"/>
    </row>
    <row r="116229" spans="27:27">
      <c r="AA116229" s="271"/>
    </row>
    <row r="116230" spans="27:27">
      <c r="AA116230" s="271"/>
    </row>
    <row r="116231" spans="27:27">
      <c r="AA116231" s="271"/>
    </row>
    <row r="116232" spans="27:27">
      <c r="AA116232" s="271"/>
    </row>
    <row r="116233" spans="27:27">
      <c r="AA116233" s="271"/>
    </row>
    <row r="116234" spans="27:27">
      <c r="AA116234" s="271"/>
    </row>
    <row r="116235" spans="27:27">
      <c r="AA116235" s="271"/>
    </row>
    <row r="116236" spans="27:27">
      <c r="AA116236" s="271"/>
    </row>
    <row r="116237" spans="27:27">
      <c r="AA116237" s="271"/>
    </row>
    <row r="116238" spans="27:27">
      <c r="AA116238" s="271"/>
    </row>
    <row r="116239" spans="27:27">
      <c r="AA116239" s="271"/>
    </row>
    <row r="116240" spans="27:27">
      <c r="AA116240" s="271"/>
    </row>
    <row r="116241" spans="27:27">
      <c r="AA116241" s="271"/>
    </row>
    <row r="116242" spans="27:27">
      <c r="AA116242" s="271"/>
    </row>
    <row r="116243" spans="27:27">
      <c r="AA116243" s="271"/>
    </row>
    <row r="116244" spans="27:27">
      <c r="AA116244" s="271"/>
    </row>
    <row r="116245" spans="27:27">
      <c r="AA116245" s="271"/>
    </row>
    <row r="116246" spans="27:27">
      <c r="AA116246" s="271"/>
    </row>
    <row r="116247" spans="27:27">
      <c r="AA116247" s="271"/>
    </row>
    <row r="116248" spans="27:27">
      <c r="AA116248" s="271"/>
    </row>
    <row r="116249" spans="27:27">
      <c r="AA116249" s="271"/>
    </row>
    <row r="116250" spans="27:27">
      <c r="AA116250" s="271"/>
    </row>
    <row r="116251" spans="27:27">
      <c r="AA116251" s="271"/>
    </row>
    <row r="116252" spans="27:27">
      <c r="AA116252" s="271"/>
    </row>
    <row r="116253" spans="27:27">
      <c r="AA116253" s="271"/>
    </row>
    <row r="116254" spans="27:27">
      <c r="AA116254" s="271"/>
    </row>
    <row r="116255" spans="27:27">
      <c r="AA116255" s="271"/>
    </row>
    <row r="116256" spans="27:27">
      <c r="AA116256" s="271"/>
    </row>
    <row r="116257" spans="27:27">
      <c r="AA116257" s="271"/>
    </row>
    <row r="116258" spans="27:27">
      <c r="AA116258" s="271"/>
    </row>
    <row r="116259" spans="27:27">
      <c r="AA116259" s="271"/>
    </row>
    <row r="116260" spans="27:27">
      <c r="AA116260" s="271"/>
    </row>
    <row r="116261" spans="27:27">
      <c r="AA116261" s="271"/>
    </row>
    <row r="116262" spans="27:27">
      <c r="AA116262" s="271"/>
    </row>
    <row r="116263" spans="27:27">
      <c r="AA116263" s="271"/>
    </row>
    <row r="116264" spans="27:27">
      <c r="AA116264" s="271"/>
    </row>
    <row r="116265" spans="27:27">
      <c r="AA116265" s="271"/>
    </row>
    <row r="116266" spans="27:27">
      <c r="AA116266" s="271"/>
    </row>
    <row r="116267" spans="27:27">
      <c r="AA116267" s="271"/>
    </row>
    <row r="116268" spans="27:27">
      <c r="AA116268" s="271"/>
    </row>
    <row r="116269" spans="27:27">
      <c r="AA116269" s="271"/>
    </row>
    <row r="116270" spans="27:27">
      <c r="AA116270" s="271"/>
    </row>
    <row r="116271" spans="27:27">
      <c r="AA116271" s="271"/>
    </row>
    <row r="116272" spans="27:27">
      <c r="AA116272" s="271"/>
    </row>
    <row r="116273" spans="27:27">
      <c r="AA116273" s="271"/>
    </row>
    <row r="116274" spans="27:27">
      <c r="AA116274" s="271"/>
    </row>
    <row r="116275" spans="27:27">
      <c r="AA116275" s="271"/>
    </row>
    <row r="116276" spans="27:27">
      <c r="AA116276" s="271"/>
    </row>
    <row r="116277" spans="27:27">
      <c r="AA116277" s="271"/>
    </row>
    <row r="116278" spans="27:27">
      <c r="AA116278" s="271"/>
    </row>
    <row r="116279" spans="27:27">
      <c r="AA116279" s="271"/>
    </row>
    <row r="116280" spans="27:27">
      <c r="AA116280" s="271"/>
    </row>
    <row r="116281" spans="27:27">
      <c r="AA116281" s="271"/>
    </row>
    <row r="116282" spans="27:27">
      <c r="AA116282" s="271"/>
    </row>
    <row r="116283" spans="27:27">
      <c r="AA116283" s="271"/>
    </row>
    <row r="116284" spans="27:27">
      <c r="AA116284" s="271"/>
    </row>
    <row r="116285" spans="27:27">
      <c r="AA116285" s="271"/>
    </row>
    <row r="116286" spans="27:27">
      <c r="AA116286" s="271"/>
    </row>
    <row r="116287" spans="27:27">
      <c r="AA116287" s="271"/>
    </row>
    <row r="116288" spans="27:27">
      <c r="AA116288" s="271"/>
    </row>
    <row r="116289" spans="27:27">
      <c r="AA116289" s="271"/>
    </row>
    <row r="116290" spans="27:27">
      <c r="AA116290" s="271"/>
    </row>
    <row r="116291" spans="27:27">
      <c r="AA116291" s="271"/>
    </row>
    <row r="116292" spans="27:27">
      <c r="AA116292" s="271"/>
    </row>
    <row r="116293" spans="27:27">
      <c r="AA116293" s="271"/>
    </row>
    <row r="116294" spans="27:27">
      <c r="AA116294" s="271"/>
    </row>
    <row r="116295" spans="27:27">
      <c r="AA116295" s="271"/>
    </row>
    <row r="116296" spans="27:27">
      <c r="AA116296" s="271"/>
    </row>
    <row r="116297" spans="27:27">
      <c r="AA116297" s="271"/>
    </row>
    <row r="116298" spans="27:27">
      <c r="AA116298" s="271"/>
    </row>
    <row r="116299" spans="27:27">
      <c r="AA116299" s="271"/>
    </row>
    <row r="116300" spans="27:27">
      <c r="AA116300" s="271"/>
    </row>
    <row r="116301" spans="27:27">
      <c r="AA116301" s="271"/>
    </row>
    <row r="116302" spans="27:27">
      <c r="AA116302" s="271"/>
    </row>
    <row r="116303" spans="27:27">
      <c r="AA116303" s="271"/>
    </row>
    <row r="116304" spans="27:27">
      <c r="AA116304" s="271"/>
    </row>
    <row r="116305" spans="27:27">
      <c r="AA116305" s="271"/>
    </row>
    <row r="116306" spans="27:27">
      <c r="AA116306" s="271"/>
    </row>
    <row r="116307" spans="27:27">
      <c r="AA116307" s="271"/>
    </row>
    <row r="116308" spans="27:27">
      <c r="AA116308" s="271"/>
    </row>
    <row r="116309" spans="27:27">
      <c r="AA116309" s="271"/>
    </row>
    <row r="116310" spans="27:27">
      <c r="AA116310" s="271"/>
    </row>
    <row r="116311" spans="27:27">
      <c r="AA116311" s="271"/>
    </row>
    <row r="116312" spans="27:27">
      <c r="AA116312" s="271"/>
    </row>
    <row r="116313" spans="27:27">
      <c r="AA116313" s="271"/>
    </row>
    <row r="116314" spans="27:27">
      <c r="AA116314" s="271"/>
    </row>
    <row r="116315" spans="27:27">
      <c r="AA116315" s="271"/>
    </row>
    <row r="116316" spans="27:27">
      <c r="AA116316" s="271"/>
    </row>
    <row r="116317" spans="27:27">
      <c r="AA116317" s="271"/>
    </row>
    <row r="116318" spans="27:27">
      <c r="AA116318" s="271"/>
    </row>
    <row r="116319" spans="27:27">
      <c r="AA116319" s="271"/>
    </row>
    <row r="116320" spans="27:27">
      <c r="AA116320" s="271"/>
    </row>
    <row r="116321" spans="27:27">
      <c r="AA116321" s="271"/>
    </row>
    <row r="116322" spans="27:27">
      <c r="AA116322" s="271"/>
    </row>
    <row r="116323" spans="27:27">
      <c r="AA116323" s="271"/>
    </row>
    <row r="116324" spans="27:27">
      <c r="AA116324" s="271"/>
    </row>
    <row r="116325" spans="27:27">
      <c r="AA116325" s="271"/>
    </row>
    <row r="116326" spans="27:27">
      <c r="AA116326" s="271"/>
    </row>
    <row r="116327" spans="27:27">
      <c r="AA116327" s="271"/>
    </row>
    <row r="116328" spans="27:27">
      <c r="AA116328" s="271"/>
    </row>
    <row r="116329" spans="27:27">
      <c r="AA116329" s="271"/>
    </row>
    <row r="116330" spans="27:27">
      <c r="AA116330" s="271"/>
    </row>
    <row r="116331" spans="27:27">
      <c r="AA116331" s="271"/>
    </row>
    <row r="116332" spans="27:27">
      <c r="AA116332" s="271"/>
    </row>
    <row r="116333" spans="27:27">
      <c r="AA116333" s="271"/>
    </row>
    <row r="116334" spans="27:27">
      <c r="AA116334" s="271"/>
    </row>
    <row r="116335" spans="27:27">
      <c r="AA116335" s="271"/>
    </row>
    <row r="116336" spans="27:27">
      <c r="AA116336" s="271"/>
    </row>
    <row r="116337" spans="27:27">
      <c r="AA116337" s="271"/>
    </row>
    <row r="116338" spans="27:27">
      <c r="AA116338" s="271"/>
    </row>
    <row r="116339" spans="27:27">
      <c r="AA116339" s="271"/>
    </row>
    <row r="116340" spans="27:27">
      <c r="AA116340" s="271"/>
    </row>
    <row r="116341" spans="27:27">
      <c r="AA116341" s="271"/>
    </row>
    <row r="116342" spans="27:27">
      <c r="AA116342" s="271"/>
    </row>
    <row r="116343" spans="27:27">
      <c r="AA116343" s="271"/>
    </row>
    <row r="116344" spans="27:27">
      <c r="AA116344" s="271"/>
    </row>
    <row r="116345" spans="27:27">
      <c r="AA116345" s="271"/>
    </row>
    <row r="116346" spans="27:27">
      <c r="AA116346" s="271"/>
    </row>
    <row r="116347" spans="27:27">
      <c r="AA116347" s="271"/>
    </row>
    <row r="116348" spans="27:27">
      <c r="AA116348" s="271"/>
    </row>
    <row r="116349" spans="27:27">
      <c r="AA116349" s="271"/>
    </row>
    <row r="116350" spans="27:27">
      <c r="AA116350" s="271"/>
    </row>
    <row r="116351" spans="27:27">
      <c r="AA116351" s="271"/>
    </row>
    <row r="116352" spans="27:27">
      <c r="AA116352" s="271"/>
    </row>
    <row r="116353" spans="27:27">
      <c r="AA116353" s="271"/>
    </row>
    <row r="116354" spans="27:27">
      <c r="AA116354" s="271"/>
    </row>
    <row r="116355" spans="27:27">
      <c r="AA116355" s="271"/>
    </row>
    <row r="116356" spans="27:27">
      <c r="AA116356" s="271"/>
    </row>
    <row r="116357" spans="27:27">
      <c r="AA116357" s="271"/>
    </row>
    <row r="116358" spans="27:27">
      <c r="AA116358" s="271"/>
    </row>
    <row r="116359" spans="27:27">
      <c r="AA116359" s="271"/>
    </row>
    <row r="116360" spans="27:27">
      <c r="AA116360" s="271"/>
    </row>
    <row r="116361" spans="27:27">
      <c r="AA116361" s="271"/>
    </row>
    <row r="116362" spans="27:27">
      <c r="AA116362" s="271"/>
    </row>
    <row r="116363" spans="27:27">
      <c r="AA116363" s="271"/>
    </row>
    <row r="116364" spans="27:27">
      <c r="AA116364" s="271"/>
    </row>
    <row r="116365" spans="27:27">
      <c r="AA116365" s="271"/>
    </row>
    <row r="116366" spans="27:27">
      <c r="AA116366" s="271"/>
    </row>
    <row r="116367" spans="27:27">
      <c r="AA116367" s="271"/>
    </row>
    <row r="116368" spans="27:27">
      <c r="AA116368" s="271"/>
    </row>
    <row r="116369" spans="27:27">
      <c r="AA116369" s="271"/>
    </row>
    <row r="116370" spans="27:27">
      <c r="AA116370" s="271"/>
    </row>
    <row r="116371" spans="27:27">
      <c r="AA116371" s="271"/>
    </row>
    <row r="116372" spans="27:27">
      <c r="AA116372" s="271"/>
    </row>
    <row r="116373" spans="27:27">
      <c r="AA116373" s="271"/>
    </row>
    <row r="116374" spans="27:27">
      <c r="AA116374" s="271"/>
    </row>
    <row r="116375" spans="27:27">
      <c r="AA116375" s="271"/>
    </row>
    <row r="116376" spans="27:27">
      <c r="AA116376" s="271"/>
    </row>
    <row r="116377" spans="27:27">
      <c r="AA116377" s="271"/>
    </row>
    <row r="116378" spans="27:27">
      <c r="AA116378" s="271"/>
    </row>
    <row r="116379" spans="27:27">
      <c r="AA116379" s="271"/>
    </row>
    <row r="116380" spans="27:27">
      <c r="AA116380" s="271"/>
    </row>
    <row r="116381" spans="27:27">
      <c r="AA116381" s="271"/>
    </row>
    <row r="116382" spans="27:27">
      <c r="AA116382" s="271"/>
    </row>
    <row r="116383" spans="27:27">
      <c r="AA116383" s="271"/>
    </row>
    <row r="116384" spans="27:27">
      <c r="AA116384" s="271"/>
    </row>
    <row r="116385" spans="27:27">
      <c r="AA116385" s="271"/>
    </row>
    <row r="116386" spans="27:27">
      <c r="AA116386" s="271"/>
    </row>
    <row r="116387" spans="27:27">
      <c r="AA116387" s="271"/>
    </row>
    <row r="116388" spans="27:27">
      <c r="AA116388" s="271"/>
    </row>
    <row r="116389" spans="27:27">
      <c r="AA116389" s="271"/>
    </row>
    <row r="116390" spans="27:27">
      <c r="AA116390" s="271"/>
    </row>
    <row r="116391" spans="27:27">
      <c r="AA116391" s="271"/>
    </row>
    <row r="116392" spans="27:27">
      <c r="AA116392" s="271"/>
    </row>
    <row r="116393" spans="27:27">
      <c r="AA116393" s="271"/>
    </row>
    <row r="116394" spans="27:27">
      <c r="AA116394" s="271"/>
    </row>
    <row r="116395" spans="27:27">
      <c r="AA116395" s="271"/>
    </row>
    <row r="116396" spans="27:27">
      <c r="AA116396" s="271"/>
    </row>
    <row r="116397" spans="27:27">
      <c r="AA116397" s="271"/>
    </row>
    <row r="116398" spans="27:27">
      <c r="AA116398" s="271"/>
    </row>
    <row r="116399" spans="27:27">
      <c r="AA116399" s="271"/>
    </row>
    <row r="116400" spans="27:27">
      <c r="AA116400" s="271"/>
    </row>
    <row r="116401" spans="27:27">
      <c r="AA116401" s="271"/>
    </row>
    <row r="116402" spans="27:27">
      <c r="AA116402" s="271"/>
    </row>
    <row r="116403" spans="27:27">
      <c r="AA116403" s="271"/>
    </row>
    <row r="116404" spans="27:27">
      <c r="AA116404" s="271"/>
    </row>
    <row r="116405" spans="27:27">
      <c r="AA116405" s="271"/>
    </row>
    <row r="116406" spans="27:27">
      <c r="AA116406" s="271"/>
    </row>
    <row r="116407" spans="27:27">
      <c r="AA116407" s="271"/>
    </row>
    <row r="116408" spans="27:27">
      <c r="AA116408" s="271"/>
    </row>
    <row r="116409" spans="27:27">
      <c r="AA116409" s="271"/>
    </row>
    <row r="116410" spans="27:27">
      <c r="AA116410" s="271"/>
    </row>
    <row r="116411" spans="27:27">
      <c r="AA116411" s="271"/>
    </row>
    <row r="116412" spans="27:27">
      <c r="AA116412" s="271"/>
    </row>
    <row r="116413" spans="27:27">
      <c r="AA116413" s="271"/>
    </row>
    <row r="116414" spans="27:27">
      <c r="AA116414" s="271"/>
    </row>
    <row r="116415" spans="27:27">
      <c r="AA116415" s="271"/>
    </row>
    <row r="116416" spans="27:27">
      <c r="AA116416" s="271"/>
    </row>
    <row r="116417" spans="27:27">
      <c r="AA116417" s="271"/>
    </row>
    <row r="116418" spans="27:27">
      <c r="AA116418" s="271"/>
    </row>
    <row r="116419" spans="27:27">
      <c r="AA116419" s="271"/>
    </row>
    <row r="116420" spans="27:27">
      <c r="AA116420" s="271"/>
    </row>
    <row r="116421" spans="27:27">
      <c r="AA116421" s="271"/>
    </row>
    <row r="116422" spans="27:27">
      <c r="AA116422" s="271"/>
    </row>
    <row r="116423" spans="27:27">
      <c r="AA116423" s="271"/>
    </row>
    <row r="116424" spans="27:27">
      <c r="AA116424" s="271"/>
    </row>
    <row r="116425" spans="27:27">
      <c r="AA116425" s="271"/>
    </row>
    <row r="116426" spans="27:27">
      <c r="AA116426" s="271"/>
    </row>
    <row r="116427" spans="27:27">
      <c r="AA116427" s="271"/>
    </row>
    <row r="116428" spans="27:27">
      <c r="AA116428" s="271"/>
    </row>
    <row r="116429" spans="27:27">
      <c r="AA116429" s="271"/>
    </row>
    <row r="116430" spans="27:27">
      <c r="AA116430" s="271"/>
    </row>
    <row r="116431" spans="27:27">
      <c r="AA116431" s="271"/>
    </row>
    <row r="116432" spans="27:27">
      <c r="AA116432" s="271"/>
    </row>
    <row r="116433" spans="27:27">
      <c r="AA116433" s="271"/>
    </row>
    <row r="116434" spans="27:27">
      <c r="AA116434" s="271"/>
    </row>
    <row r="116435" spans="27:27">
      <c r="AA116435" s="271"/>
    </row>
    <row r="116436" spans="27:27">
      <c r="AA116436" s="271"/>
    </row>
    <row r="116437" spans="27:27">
      <c r="AA116437" s="271"/>
    </row>
    <row r="116438" spans="27:27">
      <c r="AA116438" s="271"/>
    </row>
    <row r="116439" spans="27:27">
      <c r="AA116439" s="271"/>
    </row>
    <row r="116440" spans="27:27">
      <c r="AA116440" s="271"/>
    </row>
    <row r="116441" spans="27:27">
      <c r="AA116441" s="271"/>
    </row>
    <row r="116442" spans="27:27">
      <c r="AA116442" s="271"/>
    </row>
    <row r="116443" spans="27:27">
      <c r="AA116443" s="271"/>
    </row>
    <row r="116444" spans="27:27">
      <c r="AA116444" s="271"/>
    </row>
    <row r="116445" spans="27:27">
      <c r="AA116445" s="271"/>
    </row>
    <row r="116446" spans="27:27">
      <c r="AA116446" s="271"/>
    </row>
    <row r="116447" spans="27:27">
      <c r="AA116447" s="271"/>
    </row>
    <row r="116448" spans="27:27">
      <c r="AA116448" s="271"/>
    </row>
    <row r="116449" spans="27:27">
      <c r="AA116449" s="271"/>
    </row>
    <row r="116450" spans="27:27">
      <c r="AA116450" s="271"/>
    </row>
    <row r="116451" spans="27:27">
      <c r="AA116451" s="271"/>
    </row>
    <row r="116452" spans="27:27">
      <c r="AA116452" s="271"/>
    </row>
    <row r="116453" spans="27:27">
      <c r="AA116453" s="271"/>
    </row>
    <row r="116454" spans="27:27">
      <c r="AA116454" s="271"/>
    </row>
    <row r="116455" spans="27:27">
      <c r="AA116455" s="271"/>
    </row>
    <row r="116456" spans="27:27">
      <c r="AA116456" s="271"/>
    </row>
    <row r="116457" spans="27:27">
      <c r="AA116457" s="271"/>
    </row>
    <row r="116458" spans="27:27">
      <c r="AA116458" s="271"/>
    </row>
    <row r="116459" spans="27:27">
      <c r="AA116459" s="271"/>
    </row>
    <row r="116460" spans="27:27">
      <c r="AA116460" s="271"/>
    </row>
    <row r="116461" spans="27:27">
      <c r="AA116461" s="271"/>
    </row>
    <row r="116462" spans="27:27">
      <c r="AA116462" s="271"/>
    </row>
    <row r="116463" spans="27:27">
      <c r="AA116463" s="271"/>
    </row>
    <row r="116464" spans="27:27">
      <c r="AA116464" s="271"/>
    </row>
    <row r="116465" spans="27:27">
      <c r="AA116465" s="271"/>
    </row>
    <row r="116466" spans="27:27">
      <c r="AA116466" s="271"/>
    </row>
    <row r="116467" spans="27:27">
      <c r="AA116467" s="271"/>
    </row>
    <row r="116468" spans="27:27">
      <c r="AA116468" s="271"/>
    </row>
    <row r="116469" spans="27:27">
      <c r="AA116469" s="271"/>
    </row>
    <row r="116470" spans="27:27">
      <c r="AA116470" s="271"/>
    </row>
    <row r="116471" spans="27:27">
      <c r="AA116471" s="271"/>
    </row>
    <row r="116472" spans="27:27">
      <c r="AA116472" s="271"/>
    </row>
    <row r="116473" spans="27:27">
      <c r="AA116473" s="271"/>
    </row>
    <row r="116474" spans="27:27">
      <c r="AA116474" s="271"/>
    </row>
    <row r="116475" spans="27:27">
      <c r="AA116475" s="271"/>
    </row>
    <row r="116476" spans="27:27">
      <c r="AA116476" s="271"/>
    </row>
    <row r="116477" spans="27:27">
      <c r="AA116477" s="271"/>
    </row>
    <row r="116478" spans="27:27">
      <c r="AA116478" s="271"/>
    </row>
    <row r="116479" spans="27:27">
      <c r="AA116479" s="271"/>
    </row>
    <row r="116480" spans="27:27">
      <c r="AA116480" s="271"/>
    </row>
    <row r="116481" spans="27:27">
      <c r="AA116481" s="271"/>
    </row>
    <row r="116482" spans="27:27">
      <c r="AA116482" s="271"/>
    </row>
    <row r="116483" spans="27:27">
      <c r="AA116483" s="271"/>
    </row>
    <row r="116484" spans="27:27">
      <c r="AA116484" s="271"/>
    </row>
    <row r="116485" spans="27:27">
      <c r="AA116485" s="271"/>
    </row>
    <row r="116486" spans="27:27">
      <c r="AA116486" s="271"/>
    </row>
    <row r="116487" spans="27:27">
      <c r="AA116487" s="271"/>
    </row>
    <row r="116488" spans="27:27">
      <c r="AA116488" s="271"/>
    </row>
    <row r="116489" spans="27:27">
      <c r="AA116489" s="271"/>
    </row>
    <row r="116490" spans="27:27">
      <c r="AA116490" s="271"/>
    </row>
    <row r="116491" spans="27:27">
      <c r="AA116491" s="271"/>
    </row>
    <row r="116492" spans="27:27">
      <c r="AA116492" s="271"/>
    </row>
    <row r="116493" spans="27:27">
      <c r="AA116493" s="271"/>
    </row>
    <row r="116494" spans="27:27">
      <c r="AA116494" s="271"/>
    </row>
    <row r="116495" spans="27:27">
      <c r="AA116495" s="271"/>
    </row>
    <row r="116496" spans="27:27">
      <c r="AA116496" s="271"/>
    </row>
    <row r="116497" spans="27:27">
      <c r="AA116497" s="271"/>
    </row>
    <row r="116498" spans="27:27">
      <c r="AA116498" s="271"/>
    </row>
    <row r="116499" spans="27:27">
      <c r="AA116499" s="271"/>
    </row>
    <row r="116500" spans="27:27">
      <c r="AA116500" s="271"/>
    </row>
    <row r="116501" spans="27:27">
      <c r="AA116501" s="271"/>
    </row>
    <row r="116502" spans="27:27">
      <c r="AA116502" s="271"/>
    </row>
    <row r="116503" spans="27:27">
      <c r="AA116503" s="271"/>
    </row>
    <row r="116504" spans="27:27">
      <c r="AA116504" s="271"/>
    </row>
    <row r="116505" spans="27:27">
      <c r="AA116505" s="271"/>
    </row>
    <row r="116506" spans="27:27">
      <c r="AA116506" s="271"/>
    </row>
    <row r="116507" spans="27:27">
      <c r="AA116507" s="271"/>
    </row>
    <row r="116508" spans="27:27">
      <c r="AA116508" s="271"/>
    </row>
    <row r="116509" spans="27:27">
      <c r="AA116509" s="271"/>
    </row>
    <row r="116510" spans="27:27">
      <c r="AA116510" s="271"/>
    </row>
    <row r="116511" spans="27:27">
      <c r="AA116511" s="271"/>
    </row>
    <row r="116512" spans="27:27">
      <c r="AA116512" s="271"/>
    </row>
    <row r="116513" spans="27:27">
      <c r="AA116513" s="271"/>
    </row>
    <row r="116514" spans="27:27">
      <c r="AA116514" s="271"/>
    </row>
    <row r="116515" spans="27:27">
      <c r="AA116515" s="271"/>
    </row>
    <row r="116516" spans="27:27">
      <c r="AA116516" s="271"/>
    </row>
    <row r="116517" spans="27:27">
      <c r="AA116517" s="271"/>
    </row>
    <row r="116518" spans="27:27">
      <c r="AA116518" s="271"/>
    </row>
    <row r="116519" spans="27:27">
      <c r="AA116519" s="271"/>
    </row>
    <row r="116520" spans="27:27">
      <c r="AA116520" s="271"/>
    </row>
    <row r="116521" spans="27:27">
      <c r="AA116521" s="271"/>
    </row>
    <row r="116522" spans="27:27">
      <c r="AA116522" s="271"/>
    </row>
    <row r="116523" spans="27:27">
      <c r="AA116523" s="271"/>
    </row>
    <row r="116524" spans="27:27">
      <c r="AA116524" s="271"/>
    </row>
    <row r="116525" spans="27:27">
      <c r="AA116525" s="271"/>
    </row>
    <row r="116526" spans="27:27">
      <c r="AA116526" s="271"/>
    </row>
    <row r="116527" spans="27:27">
      <c r="AA116527" s="271"/>
    </row>
    <row r="116528" spans="27:27">
      <c r="AA116528" s="271"/>
    </row>
    <row r="116529" spans="27:27">
      <c r="AA116529" s="271"/>
    </row>
    <row r="116530" spans="27:27">
      <c r="AA116530" s="271"/>
    </row>
    <row r="116531" spans="27:27">
      <c r="AA116531" s="271"/>
    </row>
    <row r="116532" spans="27:27">
      <c r="AA116532" s="271"/>
    </row>
    <row r="116533" spans="27:27">
      <c r="AA116533" s="271"/>
    </row>
    <row r="116534" spans="27:27">
      <c r="AA116534" s="271"/>
    </row>
    <row r="116535" spans="27:27">
      <c r="AA116535" s="271"/>
    </row>
    <row r="116536" spans="27:27">
      <c r="AA116536" s="271"/>
    </row>
    <row r="116537" spans="27:27">
      <c r="AA116537" s="271"/>
    </row>
    <row r="116538" spans="27:27">
      <c r="AA116538" s="271"/>
    </row>
    <row r="116539" spans="27:27">
      <c r="AA116539" s="271"/>
    </row>
    <row r="116540" spans="27:27">
      <c r="AA116540" s="271"/>
    </row>
    <row r="116541" spans="27:27">
      <c r="AA116541" s="271"/>
    </row>
    <row r="116542" spans="27:27">
      <c r="AA116542" s="271"/>
    </row>
    <row r="116543" spans="27:27">
      <c r="AA116543" s="271"/>
    </row>
    <row r="116544" spans="27:27">
      <c r="AA116544" s="271"/>
    </row>
    <row r="116545" spans="27:27">
      <c r="AA116545" s="271"/>
    </row>
    <row r="116546" spans="27:27">
      <c r="AA116546" s="271"/>
    </row>
    <row r="116547" spans="27:27">
      <c r="AA116547" s="271"/>
    </row>
    <row r="116548" spans="27:27">
      <c r="AA116548" s="271"/>
    </row>
    <row r="116549" spans="27:27">
      <c r="AA116549" s="271"/>
    </row>
    <row r="116550" spans="27:27">
      <c r="AA116550" s="271"/>
    </row>
    <row r="116551" spans="27:27">
      <c r="AA116551" s="271"/>
    </row>
    <row r="116552" spans="27:27">
      <c r="AA116552" s="271"/>
    </row>
    <row r="116553" spans="27:27">
      <c r="AA116553" s="271"/>
    </row>
    <row r="116554" spans="27:27">
      <c r="AA116554" s="271"/>
    </row>
    <row r="116555" spans="27:27">
      <c r="AA116555" s="271"/>
    </row>
    <row r="116556" spans="27:27">
      <c r="AA116556" s="271"/>
    </row>
    <row r="116557" spans="27:27">
      <c r="AA116557" s="271"/>
    </row>
    <row r="116558" spans="27:27">
      <c r="AA116558" s="271"/>
    </row>
    <row r="116559" spans="27:27">
      <c r="AA116559" s="271"/>
    </row>
    <row r="116560" spans="27:27">
      <c r="AA116560" s="271"/>
    </row>
    <row r="116561" spans="27:27">
      <c r="AA116561" s="271"/>
    </row>
    <row r="116562" spans="27:27">
      <c r="AA116562" s="271"/>
    </row>
    <row r="116563" spans="27:27">
      <c r="AA116563" s="271"/>
    </row>
    <row r="116564" spans="27:27">
      <c r="AA116564" s="271"/>
    </row>
    <row r="116565" spans="27:27">
      <c r="AA116565" s="271"/>
    </row>
    <row r="116566" spans="27:27">
      <c r="AA116566" s="271"/>
    </row>
    <row r="116567" spans="27:27">
      <c r="AA116567" s="271"/>
    </row>
    <row r="116568" spans="27:27">
      <c r="AA116568" s="271"/>
    </row>
    <row r="116569" spans="27:27">
      <c r="AA116569" s="271"/>
    </row>
    <row r="116570" spans="27:27">
      <c r="AA116570" s="271"/>
    </row>
    <row r="116571" spans="27:27">
      <c r="AA116571" s="271"/>
    </row>
    <row r="116572" spans="27:27">
      <c r="AA116572" s="271"/>
    </row>
    <row r="116573" spans="27:27">
      <c r="AA116573" s="271"/>
    </row>
    <row r="116574" spans="27:27">
      <c r="AA116574" s="271"/>
    </row>
    <row r="116575" spans="27:27">
      <c r="AA116575" s="271"/>
    </row>
    <row r="116576" spans="27:27">
      <c r="AA116576" s="271"/>
    </row>
    <row r="116577" spans="27:27">
      <c r="AA116577" s="271"/>
    </row>
    <row r="116578" spans="27:27">
      <c r="AA116578" s="271"/>
    </row>
    <row r="116579" spans="27:27">
      <c r="AA116579" s="271"/>
    </row>
    <row r="116580" spans="27:27">
      <c r="AA116580" s="271"/>
    </row>
    <row r="116581" spans="27:27">
      <c r="AA116581" s="271"/>
    </row>
    <row r="116582" spans="27:27">
      <c r="AA116582" s="271"/>
    </row>
    <row r="116583" spans="27:27">
      <c r="AA116583" s="271"/>
    </row>
    <row r="116584" spans="27:27">
      <c r="AA116584" s="271"/>
    </row>
    <row r="116585" spans="27:27">
      <c r="AA116585" s="271"/>
    </row>
    <row r="116586" spans="27:27">
      <c r="AA116586" s="271"/>
    </row>
    <row r="116587" spans="27:27">
      <c r="AA116587" s="271"/>
    </row>
    <row r="116588" spans="27:27">
      <c r="AA116588" s="271"/>
    </row>
    <row r="116589" spans="27:27">
      <c r="AA116589" s="271"/>
    </row>
    <row r="116590" spans="27:27">
      <c r="AA116590" s="271"/>
    </row>
    <row r="116591" spans="27:27">
      <c r="AA116591" s="271"/>
    </row>
    <row r="116592" spans="27:27">
      <c r="AA116592" s="271"/>
    </row>
    <row r="116593" spans="27:27">
      <c r="AA116593" s="271"/>
    </row>
    <row r="116594" spans="27:27">
      <c r="AA116594" s="271"/>
    </row>
    <row r="116595" spans="27:27">
      <c r="AA116595" s="271"/>
    </row>
    <row r="116596" spans="27:27">
      <c r="AA116596" s="271"/>
    </row>
    <row r="116597" spans="27:27">
      <c r="AA116597" s="271"/>
    </row>
    <row r="116598" spans="27:27">
      <c r="AA116598" s="271"/>
    </row>
    <row r="116599" spans="27:27">
      <c r="AA116599" s="271"/>
    </row>
    <row r="116600" spans="27:27">
      <c r="AA116600" s="271"/>
    </row>
    <row r="116601" spans="27:27">
      <c r="AA116601" s="271"/>
    </row>
    <row r="116602" spans="27:27">
      <c r="AA116602" s="271"/>
    </row>
    <row r="116603" spans="27:27">
      <c r="AA116603" s="271"/>
    </row>
    <row r="116604" spans="27:27">
      <c r="AA116604" s="271"/>
    </row>
    <row r="116605" spans="27:27">
      <c r="AA116605" s="271"/>
    </row>
    <row r="116606" spans="27:27">
      <c r="AA116606" s="271"/>
    </row>
    <row r="116607" spans="27:27">
      <c r="AA116607" s="271"/>
    </row>
    <row r="116608" spans="27:27">
      <c r="AA116608" s="271"/>
    </row>
    <row r="116609" spans="27:27">
      <c r="AA116609" s="271"/>
    </row>
    <row r="116610" spans="27:27">
      <c r="AA116610" s="271"/>
    </row>
    <row r="116611" spans="27:27">
      <c r="AA116611" s="271"/>
    </row>
    <row r="116612" spans="27:27">
      <c r="AA116612" s="271"/>
    </row>
    <row r="116613" spans="27:27">
      <c r="AA116613" s="271"/>
    </row>
    <row r="116614" spans="27:27">
      <c r="AA116614" s="271"/>
    </row>
    <row r="116615" spans="27:27">
      <c r="AA116615" s="271"/>
    </row>
    <row r="116616" spans="27:27">
      <c r="AA116616" s="271"/>
    </row>
    <row r="116617" spans="27:27">
      <c r="AA116617" s="271"/>
    </row>
    <row r="116618" spans="27:27">
      <c r="AA116618" s="271"/>
    </row>
    <row r="116619" spans="27:27">
      <c r="AA116619" s="271"/>
    </row>
    <row r="116620" spans="27:27">
      <c r="AA116620" s="271"/>
    </row>
    <row r="116621" spans="27:27">
      <c r="AA116621" s="271"/>
    </row>
    <row r="116622" spans="27:27">
      <c r="AA116622" s="271"/>
    </row>
    <row r="116623" spans="27:27">
      <c r="AA116623" s="271"/>
    </row>
    <row r="116624" spans="27:27">
      <c r="AA116624" s="271"/>
    </row>
    <row r="116625" spans="27:27">
      <c r="AA116625" s="271"/>
    </row>
    <row r="116626" spans="27:27">
      <c r="AA116626" s="271"/>
    </row>
    <row r="116627" spans="27:27">
      <c r="AA116627" s="271"/>
    </row>
    <row r="116628" spans="27:27">
      <c r="AA116628" s="271"/>
    </row>
    <row r="116629" spans="27:27">
      <c r="AA116629" s="271"/>
    </row>
    <row r="116630" spans="27:27">
      <c r="AA116630" s="271"/>
    </row>
    <row r="116631" spans="27:27">
      <c r="AA116631" s="271"/>
    </row>
    <row r="116632" spans="27:27">
      <c r="AA116632" s="271"/>
    </row>
    <row r="116633" spans="27:27">
      <c r="AA116633" s="271"/>
    </row>
    <row r="116634" spans="27:27">
      <c r="AA116634" s="271"/>
    </row>
    <row r="116635" spans="27:27">
      <c r="AA116635" s="271"/>
    </row>
    <row r="116636" spans="27:27">
      <c r="AA116636" s="271"/>
    </row>
    <row r="116637" spans="27:27">
      <c r="AA116637" s="271"/>
    </row>
    <row r="116638" spans="27:27">
      <c r="AA116638" s="271"/>
    </row>
    <row r="116639" spans="27:27">
      <c r="AA116639" s="271"/>
    </row>
    <row r="116640" spans="27:27">
      <c r="AA116640" s="271"/>
    </row>
    <row r="116641" spans="27:27">
      <c r="AA116641" s="271"/>
    </row>
    <row r="116642" spans="27:27">
      <c r="AA116642" s="271"/>
    </row>
    <row r="116643" spans="27:27">
      <c r="AA116643" s="271"/>
    </row>
    <row r="116644" spans="27:27">
      <c r="AA116644" s="271"/>
    </row>
    <row r="116645" spans="27:27">
      <c r="AA116645" s="271"/>
    </row>
    <row r="116646" spans="27:27">
      <c r="AA116646" s="271"/>
    </row>
    <row r="116647" spans="27:27">
      <c r="AA116647" s="271"/>
    </row>
    <row r="116648" spans="27:27">
      <c r="AA116648" s="271"/>
    </row>
    <row r="116649" spans="27:27">
      <c r="AA116649" s="271"/>
    </row>
    <row r="116650" spans="27:27">
      <c r="AA116650" s="271"/>
    </row>
    <row r="116651" spans="27:27">
      <c r="AA116651" s="271"/>
    </row>
    <row r="116652" spans="27:27">
      <c r="AA116652" s="271"/>
    </row>
    <row r="116653" spans="27:27">
      <c r="AA116653" s="271"/>
    </row>
    <row r="116654" spans="27:27">
      <c r="AA116654" s="271"/>
    </row>
    <row r="116655" spans="27:27">
      <c r="AA116655" s="271"/>
    </row>
    <row r="116656" spans="27:27">
      <c r="AA116656" s="271"/>
    </row>
    <row r="116657" spans="27:27">
      <c r="AA116657" s="271"/>
    </row>
    <row r="116658" spans="27:27">
      <c r="AA116658" s="271"/>
    </row>
    <row r="116659" spans="27:27">
      <c r="AA116659" s="271"/>
    </row>
    <row r="116660" spans="27:27">
      <c r="AA116660" s="271"/>
    </row>
    <row r="116661" spans="27:27">
      <c r="AA116661" s="271"/>
    </row>
    <row r="116662" spans="27:27">
      <c r="AA116662" s="271"/>
    </row>
    <row r="116663" spans="27:27">
      <c r="AA116663" s="271"/>
    </row>
    <row r="116664" spans="27:27">
      <c r="AA116664" s="271"/>
    </row>
    <row r="116665" spans="27:27">
      <c r="AA116665" s="271"/>
    </row>
    <row r="116666" spans="27:27">
      <c r="AA116666" s="271"/>
    </row>
    <row r="116667" spans="27:27">
      <c r="AA116667" s="271"/>
    </row>
    <row r="116668" spans="27:27">
      <c r="AA116668" s="271"/>
    </row>
    <row r="116669" spans="27:27">
      <c r="AA116669" s="271"/>
    </row>
    <row r="116670" spans="27:27">
      <c r="AA116670" s="271"/>
    </row>
    <row r="116671" spans="27:27">
      <c r="AA116671" s="271"/>
    </row>
    <row r="116672" spans="27:27">
      <c r="AA116672" s="271"/>
    </row>
    <row r="116673" spans="27:27">
      <c r="AA116673" s="271"/>
    </row>
    <row r="116674" spans="27:27">
      <c r="AA116674" s="271"/>
    </row>
    <row r="116675" spans="27:27">
      <c r="AA116675" s="271"/>
    </row>
    <row r="116676" spans="27:27">
      <c r="AA116676" s="271"/>
    </row>
    <row r="116677" spans="27:27">
      <c r="AA116677" s="271"/>
    </row>
    <row r="116678" spans="27:27">
      <c r="AA116678" s="271"/>
    </row>
    <row r="116679" spans="27:27">
      <c r="AA116679" s="271"/>
    </row>
    <row r="116680" spans="27:27">
      <c r="AA116680" s="271"/>
    </row>
    <row r="116681" spans="27:27">
      <c r="AA116681" s="271"/>
    </row>
    <row r="116682" spans="27:27">
      <c r="AA116682" s="271"/>
    </row>
    <row r="116683" spans="27:27">
      <c r="AA116683" s="271"/>
    </row>
    <row r="116684" spans="27:27">
      <c r="AA116684" s="271"/>
    </row>
    <row r="116685" spans="27:27">
      <c r="AA116685" s="271"/>
    </row>
    <row r="116686" spans="27:27">
      <c r="AA116686" s="271"/>
    </row>
    <row r="116687" spans="27:27">
      <c r="AA116687" s="271"/>
    </row>
    <row r="116688" spans="27:27">
      <c r="AA116688" s="271"/>
    </row>
    <row r="116689" spans="27:27">
      <c r="AA116689" s="271"/>
    </row>
    <row r="116690" spans="27:27">
      <c r="AA116690" s="271"/>
    </row>
    <row r="116691" spans="27:27">
      <c r="AA116691" s="271"/>
    </row>
    <row r="116692" spans="27:27">
      <c r="AA116692" s="271"/>
    </row>
    <row r="116693" spans="27:27">
      <c r="AA116693" s="271"/>
    </row>
    <row r="116694" spans="27:27">
      <c r="AA116694" s="271"/>
    </row>
    <row r="116695" spans="27:27">
      <c r="AA116695" s="271"/>
    </row>
    <row r="116696" spans="27:27">
      <c r="AA116696" s="271"/>
    </row>
    <row r="116697" spans="27:27">
      <c r="AA116697" s="271"/>
    </row>
    <row r="116698" spans="27:27">
      <c r="AA116698" s="271"/>
    </row>
    <row r="116699" spans="27:27">
      <c r="AA116699" s="271"/>
    </row>
    <row r="116700" spans="27:27">
      <c r="AA116700" s="271"/>
    </row>
    <row r="116701" spans="27:27">
      <c r="AA116701" s="271"/>
    </row>
    <row r="116702" spans="27:27">
      <c r="AA116702" s="271"/>
    </row>
    <row r="116703" spans="27:27">
      <c r="AA116703" s="271"/>
    </row>
    <row r="116704" spans="27:27">
      <c r="AA116704" s="271"/>
    </row>
    <row r="116705" spans="27:27">
      <c r="AA116705" s="271"/>
    </row>
    <row r="116706" spans="27:27">
      <c r="AA116706" s="271"/>
    </row>
    <row r="116707" spans="27:27">
      <c r="AA116707" s="271"/>
    </row>
    <row r="116708" spans="27:27">
      <c r="AA116708" s="271"/>
    </row>
    <row r="116709" spans="27:27">
      <c r="AA116709" s="271"/>
    </row>
    <row r="116710" spans="27:27">
      <c r="AA116710" s="271"/>
    </row>
    <row r="116711" spans="27:27">
      <c r="AA116711" s="271"/>
    </row>
    <row r="116712" spans="27:27">
      <c r="AA116712" s="271"/>
    </row>
    <row r="116713" spans="27:27">
      <c r="AA116713" s="271"/>
    </row>
    <row r="116714" spans="27:27">
      <c r="AA116714" s="271"/>
    </row>
    <row r="116715" spans="27:27">
      <c r="AA116715" s="271"/>
    </row>
    <row r="116716" spans="27:27">
      <c r="AA116716" s="271"/>
    </row>
    <row r="116717" spans="27:27">
      <c r="AA116717" s="271"/>
    </row>
    <row r="116718" spans="27:27">
      <c r="AA116718" s="271"/>
    </row>
    <row r="116719" spans="27:27">
      <c r="AA116719" s="271"/>
    </row>
    <row r="116720" spans="27:27">
      <c r="AA116720" s="271"/>
    </row>
    <row r="116721" spans="27:27">
      <c r="AA116721" s="271"/>
    </row>
    <row r="116722" spans="27:27">
      <c r="AA116722" s="271"/>
    </row>
    <row r="116723" spans="27:27">
      <c r="AA116723" s="271"/>
    </row>
    <row r="116724" spans="27:27">
      <c r="AA116724" s="271"/>
    </row>
    <row r="116725" spans="27:27">
      <c r="AA116725" s="271"/>
    </row>
    <row r="116726" spans="27:27">
      <c r="AA116726" s="271"/>
    </row>
    <row r="116727" spans="27:27">
      <c r="AA116727" s="271"/>
    </row>
    <row r="116728" spans="27:27">
      <c r="AA116728" s="271"/>
    </row>
    <row r="116729" spans="27:27">
      <c r="AA116729" s="271"/>
    </row>
    <row r="116730" spans="27:27">
      <c r="AA116730" s="271"/>
    </row>
    <row r="116731" spans="27:27">
      <c r="AA116731" s="271"/>
    </row>
    <row r="116732" spans="27:27">
      <c r="AA116732" s="271"/>
    </row>
    <row r="116733" spans="27:27">
      <c r="AA116733" s="271"/>
    </row>
    <row r="116734" spans="27:27">
      <c r="AA116734" s="271"/>
    </row>
    <row r="116735" spans="27:27">
      <c r="AA116735" s="271"/>
    </row>
    <row r="116736" spans="27:27">
      <c r="AA116736" s="271"/>
    </row>
    <row r="116737" spans="27:27">
      <c r="AA116737" s="271"/>
    </row>
    <row r="116738" spans="27:27">
      <c r="AA116738" s="271"/>
    </row>
    <row r="116739" spans="27:27">
      <c r="AA116739" s="271"/>
    </row>
    <row r="116740" spans="27:27">
      <c r="AA116740" s="271"/>
    </row>
    <row r="116741" spans="27:27">
      <c r="AA116741" s="271"/>
    </row>
    <row r="116742" spans="27:27">
      <c r="AA116742" s="271"/>
    </row>
    <row r="116743" spans="27:27">
      <c r="AA116743" s="271"/>
    </row>
    <row r="116744" spans="27:27">
      <c r="AA116744" s="271"/>
    </row>
    <row r="116745" spans="27:27">
      <c r="AA116745" s="271"/>
    </row>
    <row r="116746" spans="27:27">
      <c r="AA116746" s="271"/>
    </row>
    <row r="116747" spans="27:27">
      <c r="AA116747" s="271"/>
    </row>
    <row r="116748" spans="27:27">
      <c r="AA116748" s="271"/>
    </row>
    <row r="116749" spans="27:27">
      <c r="AA116749" s="271"/>
    </row>
    <row r="116750" spans="27:27">
      <c r="AA116750" s="271"/>
    </row>
    <row r="116751" spans="27:27">
      <c r="AA116751" s="271"/>
    </row>
    <row r="116752" spans="27:27">
      <c r="AA116752" s="271"/>
    </row>
    <row r="116753" spans="27:27">
      <c r="AA116753" s="271"/>
    </row>
    <row r="116754" spans="27:27">
      <c r="AA116754" s="271"/>
    </row>
    <row r="116755" spans="27:27">
      <c r="AA116755" s="271"/>
    </row>
    <row r="116756" spans="27:27">
      <c r="AA116756" s="271"/>
    </row>
    <row r="116757" spans="27:27">
      <c r="AA116757" s="271"/>
    </row>
    <row r="116758" spans="27:27">
      <c r="AA116758" s="271"/>
    </row>
    <row r="116759" spans="27:27">
      <c r="AA116759" s="271"/>
    </row>
    <row r="116760" spans="27:27">
      <c r="AA116760" s="271"/>
    </row>
    <row r="116761" spans="27:27">
      <c r="AA116761" s="271"/>
    </row>
    <row r="116762" spans="27:27">
      <c r="AA116762" s="271"/>
    </row>
    <row r="116763" spans="27:27">
      <c r="AA116763" s="271"/>
    </row>
    <row r="116764" spans="27:27">
      <c r="AA116764" s="271"/>
    </row>
    <row r="116765" spans="27:27">
      <c r="AA116765" s="271"/>
    </row>
    <row r="116766" spans="27:27">
      <c r="AA116766" s="271"/>
    </row>
    <row r="116767" spans="27:27">
      <c r="AA116767" s="271"/>
    </row>
    <row r="116768" spans="27:27">
      <c r="AA116768" s="271"/>
    </row>
    <row r="116769" spans="27:27">
      <c r="AA116769" s="271"/>
    </row>
    <row r="116770" spans="27:27">
      <c r="AA116770" s="271"/>
    </row>
    <row r="116771" spans="27:27">
      <c r="AA116771" s="271"/>
    </row>
    <row r="116772" spans="27:27">
      <c r="AA116772" s="271"/>
    </row>
    <row r="116773" spans="27:27">
      <c r="AA116773" s="271"/>
    </row>
    <row r="116774" spans="27:27">
      <c r="AA116774" s="271"/>
    </row>
    <row r="116775" spans="27:27">
      <c r="AA116775" s="271"/>
    </row>
    <row r="116776" spans="27:27">
      <c r="AA116776" s="271"/>
    </row>
    <row r="116777" spans="27:27">
      <c r="AA116777" s="271"/>
    </row>
    <row r="116778" spans="27:27">
      <c r="AA116778" s="271"/>
    </row>
    <row r="116779" spans="27:27">
      <c r="AA116779" s="271"/>
    </row>
    <row r="116780" spans="27:27">
      <c r="AA116780" s="271"/>
    </row>
    <row r="116781" spans="27:27">
      <c r="AA116781" s="271"/>
    </row>
    <row r="116782" spans="27:27">
      <c r="AA116782" s="271"/>
    </row>
    <row r="116783" spans="27:27">
      <c r="AA116783" s="271"/>
    </row>
    <row r="116784" spans="27:27">
      <c r="AA116784" s="271"/>
    </row>
    <row r="116785" spans="27:27">
      <c r="AA116785" s="271"/>
    </row>
    <row r="116786" spans="27:27">
      <c r="AA116786" s="271"/>
    </row>
    <row r="116787" spans="27:27">
      <c r="AA116787" s="271"/>
    </row>
    <row r="116788" spans="27:27">
      <c r="AA116788" s="271"/>
    </row>
    <row r="116789" spans="27:27">
      <c r="AA116789" s="271"/>
    </row>
    <row r="116790" spans="27:27">
      <c r="AA116790" s="271"/>
    </row>
    <row r="116791" spans="27:27">
      <c r="AA116791" s="271"/>
    </row>
    <row r="116792" spans="27:27">
      <c r="AA116792" s="271"/>
    </row>
    <row r="116793" spans="27:27">
      <c r="AA116793" s="271"/>
    </row>
    <row r="116794" spans="27:27">
      <c r="AA116794" s="271"/>
    </row>
    <row r="116795" spans="27:27">
      <c r="AA116795" s="271"/>
    </row>
    <row r="116796" spans="27:27">
      <c r="AA116796" s="271"/>
    </row>
    <row r="116797" spans="27:27">
      <c r="AA116797" s="271"/>
    </row>
    <row r="116798" spans="27:27">
      <c r="AA116798" s="271"/>
    </row>
    <row r="116799" spans="27:27">
      <c r="AA116799" s="271"/>
    </row>
    <row r="116800" spans="27:27">
      <c r="AA116800" s="271"/>
    </row>
    <row r="116801" spans="27:27">
      <c r="AA116801" s="271"/>
    </row>
    <row r="116802" spans="27:27">
      <c r="AA116802" s="271"/>
    </row>
    <row r="116803" spans="27:27">
      <c r="AA116803" s="271"/>
    </row>
    <row r="116804" spans="27:27">
      <c r="AA116804" s="271"/>
    </row>
    <row r="116805" spans="27:27">
      <c r="AA116805" s="271"/>
    </row>
    <row r="116806" spans="27:27">
      <c r="AA116806" s="271"/>
    </row>
    <row r="116807" spans="27:27">
      <c r="AA116807" s="271"/>
    </row>
    <row r="116808" spans="27:27">
      <c r="AA116808" s="271"/>
    </row>
    <row r="116809" spans="27:27">
      <c r="AA116809" s="271"/>
    </row>
    <row r="116810" spans="27:27">
      <c r="AA116810" s="271"/>
    </row>
    <row r="116811" spans="27:27">
      <c r="AA116811" s="271"/>
    </row>
    <row r="116812" spans="27:27">
      <c r="AA116812" s="271"/>
    </row>
    <row r="116813" spans="27:27">
      <c r="AA116813" s="271"/>
    </row>
    <row r="116814" spans="27:27">
      <c r="AA116814" s="271"/>
    </row>
    <row r="116815" spans="27:27">
      <c r="AA116815" s="271"/>
    </row>
    <row r="116816" spans="27:27">
      <c r="AA116816" s="271"/>
    </row>
    <row r="116817" spans="27:27">
      <c r="AA116817" s="271"/>
    </row>
    <row r="116818" spans="27:27">
      <c r="AA116818" s="271"/>
    </row>
    <row r="116819" spans="27:27">
      <c r="AA116819" s="271"/>
    </row>
    <row r="116820" spans="27:27">
      <c r="AA116820" s="271"/>
    </row>
    <row r="116821" spans="27:27">
      <c r="AA116821" s="271"/>
    </row>
    <row r="116822" spans="27:27">
      <c r="AA116822" s="271"/>
    </row>
    <row r="116823" spans="27:27">
      <c r="AA116823" s="271"/>
    </row>
    <row r="116824" spans="27:27">
      <c r="AA116824" s="271"/>
    </row>
    <row r="116825" spans="27:27">
      <c r="AA116825" s="271"/>
    </row>
    <row r="116826" spans="27:27">
      <c r="AA116826" s="271"/>
    </row>
    <row r="116827" spans="27:27">
      <c r="AA116827" s="271"/>
    </row>
    <row r="116828" spans="27:27">
      <c r="AA116828" s="271"/>
    </row>
    <row r="116829" spans="27:27">
      <c r="AA116829" s="271"/>
    </row>
    <row r="116830" spans="27:27">
      <c r="AA116830" s="271"/>
    </row>
    <row r="116831" spans="27:27">
      <c r="AA116831" s="271"/>
    </row>
    <row r="116832" spans="27:27">
      <c r="AA116832" s="271"/>
    </row>
    <row r="116833" spans="27:27">
      <c r="AA116833" s="271"/>
    </row>
    <row r="116834" spans="27:27">
      <c r="AA116834" s="271"/>
    </row>
    <row r="116835" spans="27:27">
      <c r="AA116835" s="271"/>
    </row>
    <row r="116836" spans="27:27">
      <c r="AA116836" s="271"/>
    </row>
    <row r="116837" spans="27:27">
      <c r="AA116837" s="271"/>
    </row>
    <row r="116838" spans="27:27">
      <c r="AA116838" s="271"/>
    </row>
    <row r="116839" spans="27:27">
      <c r="AA116839" s="271"/>
    </row>
    <row r="116840" spans="27:27">
      <c r="AA116840" s="271"/>
    </row>
    <row r="116841" spans="27:27">
      <c r="AA116841" s="271"/>
    </row>
    <row r="116842" spans="27:27">
      <c r="AA116842" s="271"/>
    </row>
    <row r="116843" spans="27:27">
      <c r="AA116843" s="271"/>
    </row>
    <row r="116844" spans="27:27">
      <c r="AA116844" s="271"/>
    </row>
    <row r="116845" spans="27:27">
      <c r="AA116845" s="271"/>
    </row>
    <row r="116846" spans="27:27">
      <c r="AA116846" s="271"/>
    </row>
    <row r="116847" spans="27:27">
      <c r="AA116847" s="271"/>
    </row>
    <row r="116848" spans="27:27">
      <c r="AA116848" s="271"/>
    </row>
    <row r="116849" spans="27:27">
      <c r="AA116849" s="271"/>
    </row>
    <row r="116850" spans="27:27">
      <c r="AA116850" s="271"/>
    </row>
    <row r="116851" spans="27:27">
      <c r="AA116851" s="271"/>
    </row>
    <row r="116852" spans="27:27">
      <c r="AA116852" s="271"/>
    </row>
    <row r="116853" spans="27:27">
      <c r="AA116853" s="271"/>
    </row>
    <row r="116854" spans="27:27">
      <c r="AA116854" s="271"/>
    </row>
    <row r="116855" spans="27:27">
      <c r="AA116855" s="271"/>
    </row>
    <row r="116856" spans="27:27">
      <c r="AA116856" s="271"/>
    </row>
    <row r="116857" spans="27:27">
      <c r="AA116857" s="271"/>
    </row>
    <row r="116858" spans="27:27">
      <c r="AA116858" s="271"/>
    </row>
    <row r="116859" spans="27:27">
      <c r="AA116859" s="271"/>
    </row>
    <row r="116860" spans="27:27">
      <c r="AA116860" s="271"/>
    </row>
    <row r="116861" spans="27:27">
      <c r="AA116861" s="271"/>
    </row>
    <row r="116862" spans="27:27">
      <c r="AA116862" s="271"/>
    </row>
    <row r="116863" spans="27:27">
      <c r="AA116863" s="271"/>
    </row>
    <row r="116864" spans="27:27">
      <c r="AA116864" s="271"/>
    </row>
    <row r="116865" spans="27:27">
      <c r="AA116865" s="271"/>
    </row>
    <row r="116866" spans="27:27">
      <c r="AA116866" s="271"/>
    </row>
    <row r="116867" spans="27:27">
      <c r="AA116867" s="271"/>
    </row>
    <row r="116868" spans="27:27">
      <c r="AA116868" s="271"/>
    </row>
    <row r="116869" spans="27:27">
      <c r="AA116869" s="271"/>
    </row>
    <row r="116870" spans="27:27">
      <c r="AA116870" s="271"/>
    </row>
    <row r="116871" spans="27:27">
      <c r="AA116871" s="271"/>
    </row>
    <row r="116872" spans="27:27">
      <c r="AA116872" s="271"/>
    </row>
    <row r="116873" spans="27:27">
      <c r="AA116873" s="271"/>
    </row>
    <row r="116874" spans="27:27">
      <c r="AA116874" s="271"/>
    </row>
    <row r="116875" spans="27:27">
      <c r="AA116875" s="271"/>
    </row>
    <row r="116876" spans="27:27">
      <c r="AA116876" s="271"/>
    </row>
    <row r="116877" spans="27:27">
      <c r="AA116877" s="271"/>
    </row>
    <row r="116878" spans="27:27">
      <c r="AA116878" s="271"/>
    </row>
    <row r="116879" spans="27:27">
      <c r="AA116879" s="271"/>
    </row>
    <row r="116880" spans="27:27">
      <c r="AA116880" s="271"/>
    </row>
    <row r="116881" spans="27:27">
      <c r="AA116881" s="271"/>
    </row>
    <row r="116882" spans="27:27">
      <c r="AA116882" s="271"/>
    </row>
    <row r="116883" spans="27:27">
      <c r="AA116883" s="271"/>
    </row>
    <row r="116884" spans="27:27">
      <c r="AA116884" s="271"/>
    </row>
    <row r="116885" spans="27:27">
      <c r="AA116885" s="271"/>
    </row>
    <row r="116886" spans="27:27">
      <c r="AA116886" s="271"/>
    </row>
    <row r="116887" spans="27:27">
      <c r="AA116887" s="271"/>
    </row>
    <row r="116888" spans="27:27">
      <c r="AA116888" s="271"/>
    </row>
    <row r="116889" spans="27:27">
      <c r="AA116889" s="271"/>
    </row>
    <row r="116890" spans="27:27">
      <c r="AA116890" s="271"/>
    </row>
    <row r="116891" spans="27:27">
      <c r="AA116891" s="271"/>
    </row>
    <row r="116892" spans="27:27">
      <c r="AA116892" s="271"/>
    </row>
    <row r="116893" spans="27:27">
      <c r="AA116893" s="271"/>
    </row>
    <row r="116894" spans="27:27">
      <c r="AA116894" s="271"/>
    </row>
    <row r="116895" spans="27:27">
      <c r="AA116895" s="271"/>
    </row>
    <row r="116896" spans="27:27">
      <c r="AA116896" s="271"/>
    </row>
    <row r="116897" spans="27:27">
      <c r="AA116897" s="271"/>
    </row>
    <row r="116898" spans="27:27">
      <c r="AA116898" s="271"/>
    </row>
    <row r="116899" spans="27:27">
      <c r="AA116899" s="271"/>
    </row>
    <row r="116900" spans="27:27">
      <c r="AA116900" s="271"/>
    </row>
    <row r="116901" spans="27:27">
      <c r="AA116901" s="271"/>
    </row>
    <row r="116902" spans="27:27">
      <c r="AA116902" s="271"/>
    </row>
    <row r="116903" spans="27:27">
      <c r="AA116903" s="271"/>
    </row>
    <row r="116904" spans="27:27">
      <c r="AA116904" s="271"/>
    </row>
    <row r="116905" spans="27:27">
      <c r="AA116905" s="271"/>
    </row>
    <row r="116906" spans="27:27">
      <c r="AA116906" s="271"/>
    </row>
    <row r="116907" spans="27:27">
      <c r="AA116907" s="271"/>
    </row>
    <row r="116908" spans="27:27">
      <c r="AA116908" s="271"/>
    </row>
    <row r="116909" spans="27:27">
      <c r="AA116909" s="271"/>
    </row>
    <row r="116910" spans="27:27">
      <c r="AA116910" s="271"/>
    </row>
    <row r="116911" spans="27:27">
      <c r="AA116911" s="271"/>
    </row>
    <row r="116912" spans="27:27">
      <c r="AA116912" s="271"/>
    </row>
    <row r="116913" spans="27:27">
      <c r="AA116913" s="271"/>
    </row>
    <row r="116914" spans="27:27">
      <c r="AA116914" s="271"/>
    </row>
    <row r="116915" spans="27:27">
      <c r="AA116915" s="271"/>
    </row>
    <row r="116916" spans="27:27">
      <c r="AA116916" s="271"/>
    </row>
    <row r="116917" spans="27:27">
      <c r="AA116917" s="271"/>
    </row>
    <row r="116918" spans="27:27">
      <c r="AA116918" s="271"/>
    </row>
    <row r="116919" spans="27:27">
      <c r="AA116919" s="271"/>
    </row>
    <row r="116920" spans="27:27">
      <c r="AA116920" s="271"/>
    </row>
    <row r="116921" spans="27:27">
      <c r="AA116921" s="271"/>
    </row>
    <row r="116922" spans="27:27">
      <c r="AA116922" s="271"/>
    </row>
    <row r="116923" spans="27:27">
      <c r="AA116923" s="271"/>
    </row>
    <row r="116924" spans="27:27">
      <c r="AA116924" s="271"/>
    </row>
    <row r="116925" spans="27:27">
      <c r="AA116925" s="271"/>
    </row>
    <row r="116926" spans="27:27">
      <c r="AA116926" s="271"/>
    </row>
    <row r="116927" spans="27:27">
      <c r="AA116927" s="271"/>
    </row>
    <row r="116928" spans="27:27">
      <c r="AA116928" s="271"/>
    </row>
    <row r="116929" spans="27:27">
      <c r="AA116929" s="271"/>
    </row>
    <row r="116930" spans="27:27">
      <c r="AA116930" s="271"/>
    </row>
    <row r="116931" spans="27:27">
      <c r="AA116931" s="271"/>
    </row>
    <row r="116932" spans="27:27">
      <c r="AA116932" s="271"/>
    </row>
    <row r="116933" spans="27:27">
      <c r="AA116933" s="271"/>
    </row>
    <row r="116934" spans="27:27">
      <c r="AA116934" s="271"/>
    </row>
    <row r="116935" spans="27:27">
      <c r="AA116935" s="271"/>
    </row>
    <row r="116936" spans="27:27">
      <c r="AA116936" s="271"/>
    </row>
    <row r="116937" spans="27:27">
      <c r="AA116937" s="271"/>
    </row>
    <row r="116938" spans="27:27">
      <c r="AA116938" s="271"/>
    </row>
    <row r="116939" spans="27:27">
      <c r="AA116939" s="271"/>
    </row>
    <row r="116940" spans="27:27">
      <c r="AA116940" s="271"/>
    </row>
    <row r="116941" spans="27:27">
      <c r="AA116941" s="271"/>
    </row>
    <row r="116942" spans="27:27">
      <c r="AA116942" s="271"/>
    </row>
    <row r="116943" spans="27:27">
      <c r="AA116943" s="271"/>
    </row>
    <row r="116944" spans="27:27">
      <c r="AA116944" s="271"/>
    </row>
    <row r="116945" spans="27:27">
      <c r="AA116945" s="271"/>
    </row>
    <row r="116946" spans="27:27">
      <c r="AA116946" s="271"/>
    </row>
    <row r="116947" spans="27:27">
      <c r="AA116947" s="271"/>
    </row>
    <row r="116948" spans="27:27">
      <c r="AA116948" s="271"/>
    </row>
    <row r="116949" spans="27:27">
      <c r="AA116949" s="271"/>
    </row>
    <row r="116950" spans="27:27">
      <c r="AA116950" s="271"/>
    </row>
    <row r="116951" spans="27:27">
      <c r="AA116951" s="271"/>
    </row>
    <row r="116952" spans="27:27">
      <c r="AA116952" s="271"/>
    </row>
    <row r="116953" spans="27:27">
      <c r="AA116953" s="271"/>
    </row>
    <row r="116954" spans="27:27">
      <c r="AA116954" s="271"/>
    </row>
    <row r="116955" spans="27:27">
      <c r="AA116955" s="271"/>
    </row>
    <row r="116956" spans="27:27">
      <c r="AA116956" s="271"/>
    </row>
    <row r="116957" spans="27:27">
      <c r="AA116957" s="271"/>
    </row>
    <row r="116958" spans="27:27">
      <c r="AA116958" s="271"/>
    </row>
    <row r="116959" spans="27:27">
      <c r="AA116959" s="271"/>
    </row>
    <row r="116960" spans="27:27">
      <c r="AA116960" s="271"/>
    </row>
    <row r="116961" spans="27:27">
      <c r="AA116961" s="271"/>
    </row>
    <row r="116962" spans="27:27">
      <c r="AA116962" s="271"/>
    </row>
    <row r="116963" spans="27:27">
      <c r="AA116963" s="271"/>
    </row>
    <row r="116964" spans="27:27">
      <c r="AA116964" s="271"/>
    </row>
    <row r="116965" spans="27:27">
      <c r="AA116965" s="271"/>
    </row>
    <row r="116966" spans="27:27">
      <c r="AA116966" s="271"/>
    </row>
    <row r="116967" spans="27:27">
      <c r="AA116967" s="271"/>
    </row>
    <row r="116968" spans="27:27">
      <c r="AA116968" s="271"/>
    </row>
    <row r="116969" spans="27:27">
      <c r="AA116969" s="271"/>
    </row>
    <row r="116970" spans="27:27">
      <c r="AA116970" s="271"/>
    </row>
    <row r="116971" spans="27:27">
      <c r="AA116971" s="271"/>
    </row>
    <row r="116972" spans="27:27">
      <c r="AA116972" s="271"/>
    </row>
    <row r="116973" spans="27:27">
      <c r="AA116973" s="271"/>
    </row>
    <row r="116974" spans="27:27">
      <c r="AA116974" s="271"/>
    </row>
    <row r="116975" spans="27:27">
      <c r="AA116975" s="271"/>
    </row>
    <row r="116976" spans="27:27">
      <c r="AA116976" s="271"/>
    </row>
    <row r="116977" spans="27:27">
      <c r="AA116977" s="271"/>
    </row>
    <row r="116978" spans="27:27">
      <c r="AA116978" s="271"/>
    </row>
    <row r="116979" spans="27:27">
      <c r="AA116979" s="271"/>
    </row>
    <row r="116980" spans="27:27">
      <c r="AA116980" s="271"/>
    </row>
    <row r="116981" spans="27:27">
      <c r="AA116981" s="271"/>
    </row>
    <row r="116982" spans="27:27">
      <c r="AA116982" s="271"/>
    </row>
    <row r="116983" spans="27:27">
      <c r="AA116983" s="271"/>
    </row>
    <row r="116984" spans="27:27">
      <c r="AA116984" s="271"/>
    </row>
    <row r="116985" spans="27:27">
      <c r="AA116985" s="271"/>
    </row>
    <row r="116986" spans="27:27">
      <c r="AA116986" s="271"/>
    </row>
    <row r="116987" spans="27:27">
      <c r="AA116987" s="271"/>
    </row>
    <row r="116988" spans="27:27">
      <c r="AA116988" s="271"/>
    </row>
    <row r="116989" spans="27:27">
      <c r="AA116989" s="271"/>
    </row>
    <row r="116990" spans="27:27">
      <c r="AA116990" s="271"/>
    </row>
    <row r="116991" spans="27:27">
      <c r="AA116991" s="271"/>
    </row>
    <row r="116992" spans="27:27">
      <c r="AA116992" s="271"/>
    </row>
    <row r="116993" spans="27:27">
      <c r="AA116993" s="271"/>
    </row>
    <row r="116994" spans="27:27">
      <c r="AA116994" s="271"/>
    </row>
    <row r="116995" spans="27:27">
      <c r="AA116995" s="271"/>
    </row>
    <row r="116996" spans="27:27">
      <c r="AA116996" s="271"/>
    </row>
    <row r="116997" spans="27:27">
      <c r="AA116997" s="271"/>
    </row>
    <row r="116998" spans="27:27">
      <c r="AA116998" s="271"/>
    </row>
    <row r="116999" spans="27:27">
      <c r="AA116999" s="271"/>
    </row>
    <row r="117000" spans="27:27">
      <c r="AA117000" s="271"/>
    </row>
    <row r="117001" spans="27:27">
      <c r="AA117001" s="271"/>
    </row>
    <row r="117002" spans="27:27">
      <c r="AA117002" s="271"/>
    </row>
    <row r="117003" spans="27:27">
      <c r="AA117003" s="271"/>
    </row>
    <row r="117004" spans="27:27">
      <c r="AA117004" s="271"/>
    </row>
    <row r="117005" spans="27:27">
      <c r="AA117005" s="271"/>
    </row>
    <row r="117006" spans="27:27">
      <c r="AA117006" s="271"/>
    </row>
    <row r="117007" spans="27:27">
      <c r="AA117007" s="271"/>
    </row>
    <row r="117008" spans="27:27">
      <c r="AA117008" s="271"/>
    </row>
    <row r="117009" spans="27:27">
      <c r="AA117009" s="271"/>
    </row>
    <row r="117010" spans="27:27">
      <c r="AA117010" s="271"/>
    </row>
    <row r="117011" spans="27:27">
      <c r="AA117011" s="271"/>
    </row>
    <row r="117012" spans="27:27">
      <c r="AA117012" s="271"/>
    </row>
    <row r="117013" spans="27:27">
      <c r="AA117013" s="271"/>
    </row>
    <row r="117014" spans="27:27">
      <c r="AA117014" s="271"/>
    </row>
    <row r="117015" spans="27:27">
      <c r="AA117015" s="271"/>
    </row>
    <row r="117016" spans="27:27">
      <c r="AA117016" s="271"/>
    </row>
    <row r="117017" spans="27:27">
      <c r="AA117017" s="271"/>
    </row>
    <row r="117018" spans="27:27">
      <c r="AA117018" s="271"/>
    </row>
    <row r="117019" spans="27:27">
      <c r="AA117019" s="271"/>
    </row>
    <row r="117020" spans="27:27">
      <c r="AA117020" s="271"/>
    </row>
    <row r="117021" spans="27:27">
      <c r="AA117021" s="271"/>
    </row>
    <row r="117022" spans="27:27">
      <c r="AA117022" s="271"/>
    </row>
    <row r="117023" spans="27:27">
      <c r="AA117023" s="271"/>
    </row>
    <row r="117024" spans="27:27">
      <c r="AA117024" s="271"/>
    </row>
    <row r="117025" spans="27:27">
      <c r="AA117025" s="271"/>
    </row>
    <row r="117026" spans="27:27">
      <c r="AA117026" s="271"/>
    </row>
    <row r="117027" spans="27:27">
      <c r="AA117027" s="271"/>
    </row>
    <row r="117028" spans="27:27">
      <c r="AA117028" s="271"/>
    </row>
    <row r="117029" spans="27:27">
      <c r="AA117029" s="271"/>
    </row>
    <row r="117030" spans="27:27">
      <c r="AA117030" s="271"/>
    </row>
    <row r="117031" spans="27:27">
      <c r="AA117031" s="271"/>
    </row>
    <row r="117032" spans="27:27">
      <c r="AA117032" s="271"/>
    </row>
    <row r="117033" spans="27:27">
      <c r="AA117033" s="271"/>
    </row>
    <row r="117034" spans="27:27">
      <c r="AA117034" s="271"/>
    </row>
    <row r="117035" spans="27:27">
      <c r="AA117035" s="271"/>
    </row>
    <row r="117036" spans="27:27">
      <c r="AA117036" s="271"/>
    </row>
    <row r="117037" spans="27:27">
      <c r="AA117037" s="271"/>
    </row>
    <row r="117038" spans="27:27">
      <c r="AA117038" s="271"/>
    </row>
    <row r="117039" spans="27:27">
      <c r="AA117039" s="271"/>
    </row>
    <row r="117040" spans="27:27">
      <c r="AA117040" s="271"/>
    </row>
    <row r="117041" spans="27:27">
      <c r="AA117041" s="271"/>
    </row>
    <row r="117042" spans="27:27">
      <c r="AA117042" s="271"/>
    </row>
    <row r="117043" spans="27:27">
      <c r="AA117043" s="271"/>
    </row>
    <row r="117044" spans="27:27">
      <c r="AA117044" s="271"/>
    </row>
    <row r="117045" spans="27:27">
      <c r="AA117045" s="271"/>
    </row>
    <row r="117046" spans="27:27">
      <c r="AA117046" s="271"/>
    </row>
    <row r="117047" spans="27:27">
      <c r="AA117047" s="271"/>
    </row>
    <row r="117048" spans="27:27">
      <c r="AA117048" s="271"/>
    </row>
    <row r="117049" spans="27:27">
      <c r="AA117049" s="271"/>
    </row>
    <row r="117050" spans="27:27">
      <c r="AA117050" s="271"/>
    </row>
    <row r="117051" spans="27:27">
      <c r="AA117051" s="271"/>
    </row>
    <row r="117052" spans="27:27">
      <c r="AA117052" s="271"/>
    </row>
    <row r="117053" spans="27:27">
      <c r="AA117053" s="271"/>
    </row>
    <row r="117054" spans="27:27">
      <c r="AA117054" s="271"/>
    </row>
    <row r="117055" spans="27:27">
      <c r="AA117055" s="271"/>
    </row>
    <row r="117056" spans="27:27">
      <c r="AA117056" s="271"/>
    </row>
    <row r="117057" spans="27:27">
      <c r="AA117057" s="271"/>
    </row>
    <row r="117058" spans="27:27">
      <c r="AA117058" s="271"/>
    </row>
    <row r="117059" spans="27:27">
      <c r="AA117059" s="271"/>
    </row>
    <row r="117060" spans="27:27">
      <c r="AA117060" s="271"/>
    </row>
    <row r="117061" spans="27:27">
      <c r="AA117061" s="271"/>
    </row>
    <row r="117062" spans="27:27">
      <c r="AA117062" s="271"/>
    </row>
    <row r="117063" spans="27:27">
      <c r="AA117063" s="271"/>
    </row>
    <row r="117064" spans="27:27">
      <c r="AA117064" s="271"/>
    </row>
    <row r="117065" spans="27:27">
      <c r="AA117065" s="271"/>
    </row>
    <row r="117066" spans="27:27">
      <c r="AA117066" s="271"/>
    </row>
    <row r="117067" spans="27:27">
      <c r="AA117067" s="271"/>
    </row>
    <row r="117068" spans="27:27">
      <c r="AA117068" s="271"/>
    </row>
    <row r="117069" spans="27:27">
      <c r="AA117069" s="271"/>
    </row>
    <row r="117070" spans="27:27">
      <c r="AA117070" s="271"/>
    </row>
    <row r="117071" spans="27:27">
      <c r="AA117071" s="271"/>
    </row>
    <row r="117072" spans="27:27">
      <c r="AA117072" s="271"/>
    </row>
    <row r="117073" spans="27:27">
      <c r="AA117073" s="271"/>
    </row>
    <row r="117074" spans="27:27">
      <c r="AA117074" s="271"/>
    </row>
    <row r="117075" spans="27:27">
      <c r="AA117075" s="271"/>
    </row>
    <row r="117076" spans="27:27">
      <c r="AA117076" s="271"/>
    </row>
    <row r="117077" spans="27:27">
      <c r="AA117077" s="271"/>
    </row>
    <row r="117078" spans="27:27">
      <c r="AA117078" s="271"/>
    </row>
    <row r="117079" spans="27:27">
      <c r="AA117079" s="271"/>
    </row>
    <row r="117080" spans="27:27">
      <c r="AA117080" s="271"/>
    </row>
    <row r="117081" spans="27:27">
      <c r="AA117081" s="271"/>
    </row>
    <row r="117082" spans="27:27">
      <c r="AA117082" s="271"/>
    </row>
    <row r="117083" spans="27:27">
      <c r="AA117083" s="271"/>
    </row>
    <row r="117084" spans="27:27">
      <c r="AA117084" s="271"/>
    </row>
    <row r="117085" spans="27:27">
      <c r="AA117085" s="271"/>
    </row>
    <row r="117086" spans="27:27">
      <c r="AA117086" s="271"/>
    </row>
    <row r="117087" spans="27:27">
      <c r="AA117087" s="271"/>
    </row>
    <row r="117088" spans="27:27">
      <c r="AA117088" s="271"/>
    </row>
    <row r="117089" spans="27:27">
      <c r="AA117089" s="271"/>
    </row>
    <row r="117090" spans="27:27">
      <c r="AA117090" s="271"/>
    </row>
    <row r="117091" spans="27:27">
      <c r="AA117091" s="271"/>
    </row>
    <row r="117092" spans="27:27">
      <c r="AA117092" s="271"/>
    </row>
    <row r="117093" spans="27:27">
      <c r="AA117093" s="271"/>
    </row>
    <row r="117094" spans="27:27">
      <c r="AA117094" s="271"/>
    </row>
    <row r="117095" spans="27:27">
      <c r="AA117095" s="271"/>
    </row>
    <row r="117096" spans="27:27">
      <c r="AA117096" s="271"/>
    </row>
    <row r="117097" spans="27:27">
      <c r="AA117097" s="271"/>
    </row>
    <row r="117098" spans="27:27">
      <c r="AA117098" s="271"/>
    </row>
    <row r="117099" spans="27:27">
      <c r="AA117099" s="271"/>
    </row>
    <row r="117100" spans="27:27">
      <c r="AA117100" s="271"/>
    </row>
    <row r="117101" spans="27:27">
      <c r="AA117101" s="271"/>
    </row>
    <row r="117102" spans="27:27">
      <c r="AA117102" s="271"/>
    </row>
    <row r="117103" spans="27:27">
      <c r="AA117103" s="271"/>
    </row>
    <row r="117104" spans="27:27">
      <c r="AA117104" s="271"/>
    </row>
    <row r="117105" spans="27:27">
      <c r="AA117105" s="271"/>
    </row>
    <row r="117106" spans="27:27">
      <c r="AA117106" s="271"/>
    </row>
    <row r="117107" spans="27:27">
      <c r="AA117107" s="271"/>
    </row>
    <row r="117108" spans="27:27">
      <c r="AA117108" s="271"/>
    </row>
    <row r="117109" spans="27:27">
      <c r="AA117109" s="271"/>
    </row>
    <row r="117110" spans="27:27">
      <c r="AA117110" s="271"/>
    </row>
    <row r="117111" spans="27:27">
      <c r="AA117111" s="271"/>
    </row>
    <row r="117112" spans="27:27">
      <c r="AA117112" s="271"/>
    </row>
    <row r="117113" spans="27:27">
      <c r="AA117113" s="271"/>
    </row>
    <row r="117114" spans="27:27">
      <c r="AA117114" s="271"/>
    </row>
    <row r="117115" spans="27:27">
      <c r="AA117115" s="271"/>
    </row>
    <row r="117116" spans="27:27">
      <c r="AA117116" s="271"/>
    </row>
    <row r="117117" spans="27:27">
      <c r="AA117117" s="271"/>
    </row>
    <row r="117118" spans="27:27">
      <c r="AA117118" s="271"/>
    </row>
    <row r="117119" spans="27:27">
      <c r="AA117119" s="271"/>
    </row>
    <row r="117120" spans="27:27">
      <c r="AA117120" s="271"/>
    </row>
    <row r="117121" spans="27:27">
      <c r="AA117121" s="271"/>
    </row>
    <row r="117122" spans="27:27">
      <c r="AA117122" s="271"/>
    </row>
    <row r="117123" spans="27:27">
      <c r="AA117123" s="271"/>
    </row>
    <row r="117124" spans="27:27">
      <c r="AA117124" s="271"/>
    </row>
    <row r="117125" spans="27:27">
      <c r="AA117125" s="271"/>
    </row>
    <row r="117126" spans="27:27">
      <c r="AA117126" s="271"/>
    </row>
    <row r="117127" spans="27:27">
      <c r="AA117127" s="271"/>
    </row>
    <row r="117128" spans="27:27">
      <c r="AA117128" s="271"/>
    </row>
    <row r="117129" spans="27:27">
      <c r="AA117129" s="271"/>
    </row>
    <row r="117130" spans="27:27">
      <c r="AA117130" s="271"/>
    </row>
    <row r="117131" spans="27:27">
      <c r="AA117131" s="271"/>
    </row>
    <row r="117132" spans="27:27">
      <c r="AA117132" s="271"/>
    </row>
    <row r="117133" spans="27:27">
      <c r="AA117133" s="271"/>
    </row>
    <row r="117134" spans="27:27">
      <c r="AA117134" s="271"/>
    </row>
    <row r="117135" spans="27:27">
      <c r="AA117135" s="271"/>
    </row>
    <row r="117136" spans="27:27">
      <c r="AA117136" s="271"/>
    </row>
    <row r="117137" spans="27:27">
      <c r="AA117137" s="271"/>
    </row>
    <row r="117138" spans="27:27">
      <c r="AA117138" s="271"/>
    </row>
    <row r="117139" spans="27:27">
      <c r="AA117139" s="271"/>
    </row>
    <row r="117140" spans="27:27">
      <c r="AA117140" s="271"/>
    </row>
    <row r="117141" spans="27:27">
      <c r="AA117141" s="271"/>
    </row>
    <row r="117142" spans="27:27">
      <c r="AA117142" s="271"/>
    </row>
    <row r="117143" spans="27:27">
      <c r="AA117143" s="271"/>
    </row>
    <row r="117144" spans="27:27">
      <c r="AA117144" s="271"/>
    </row>
    <row r="117145" spans="27:27">
      <c r="AA117145" s="271"/>
    </row>
    <row r="117146" spans="27:27">
      <c r="AA117146" s="271"/>
    </row>
    <row r="117147" spans="27:27">
      <c r="AA117147" s="271"/>
    </row>
    <row r="117148" spans="27:27">
      <c r="AA117148" s="271"/>
    </row>
    <row r="117149" spans="27:27">
      <c r="AA117149" s="271"/>
    </row>
    <row r="117150" spans="27:27">
      <c r="AA117150" s="271"/>
    </row>
    <row r="117151" spans="27:27">
      <c r="AA117151" s="271"/>
    </row>
    <row r="117152" spans="27:27">
      <c r="AA117152" s="271"/>
    </row>
    <row r="117153" spans="27:27">
      <c r="AA117153" s="271"/>
    </row>
    <row r="117154" spans="27:27">
      <c r="AA117154" s="271"/>
    </row>
    <row r="117155" spans="27:27">
      <c r="AA117155" s="271"/>
    </row>
    <row r="117156" spans="27:27">
      <c r="AA117156" s="271"/>
    </row>
    <row r="117157" spans="27:27">
      <c r="AA117157" s="271"/>
    </row>
    <row r="117158" spans="27:27">
      <c r="AA117158" s="271"/>
    </row>
    <row r="117159" spans="27:27">
      <c r="AA117159" s="271"/>
    </row>
    <row r="117160" spans="27:27">
      <c r="AA117160" s="271"/>
    </row>
    <row r="117161" spans="27:27">
      <c r="AA117161" s="271"/>
    </row>
    <row r="117162" spans="27:27">
      <c r="AA117162" s="271"/>
    </row>
    <row r="117163" spans="27:27">
      <c r="AA117163" s="271"/>
    </row>
    <row r="117164" spans="27:27">
      <c r="AA117164" s="271"/>
    </row>
    <row r="117165" spans="27:27">
      <c r="AA117165" s="271"/>
    </row>
    <row r="117166" spans="27:27">
      <c r="AA117166" s="271"/>
    </row>
    <row r="117167" spans="27:27">
      <c r="AA117167" s="271"/>
    </row>
    <row r="117168" spans="27:27">
      <c r="AA117168" s="271"/>
    </row>
    <row r="117169" spans="27:27">
      <c r="AA117169" s="271"/>
    </row>
    <row r="117170" spans="27:27">
      <c r="AA117170" s="271"/>
    </row>
    <row r="117171" spans="27:27">
      <c r="AA117171" s="271"/>
    </row>
    <row r="117172" spans="27:27">
      <c r="AA117172" s="271"/>
    </row>
    <row r="117173" spans="27:27">
      <c r="AA117173" s="271"/>
    </row>
    <row r="117174" spans="27:27">
      <c r="AA117174" s="271"/>
    </row>
    <row r="117175" spans="27:27">
      <c r="AA117175" s="271"/>
    </row>
    <row r="117176" spans="27:27">
      <c r="AA117176" s="271"/>
    </row>
    <row r="117177" spans="27:27">
      <c r="AA117177" s="271"/>
    </row>
    <row r="117178" spans="27:27">
      <c r="AA117178" s="271"/>
    </row>
    <row r="117179" spans="27:27">
      <c r="AA117179" s="271"/>
    </row>
    <row r="117180" spans="27:27">
      <c r="AA117180" s="271"/>
    </row>
    <row r="117181" spans="27:27">
      <c r="AA117181" s="271"/>
    </row>
    <row r="117182" spans="27:27">
      <c r="AA117182" s="271"/>
    </row>
    <row r="117183" spans="27:27">
      <c r="AA117183" s="271"/>
    </row>
    <row r="117184" spans="27:27">
      <c r="AA117184" s="271"/>
    </row>
    <row r="117185" spans="27:27">
      <c r="AA117185" s="271"/>
    </row>
    <row r="117186" spans="27:27">
      <c r="AA117186" s="271"/>
    </row>
    <row r="117187" spans="27:27">
      <c r="AA117187" s="271"/>
    </row>
    <row r="117188" spans="27:27">
      <c r="AA117188" s="271"/>
    </row>
    <row r="117189" spans="27:27">
      <c r="AA117189" s="271"/>
    </row>
    <row r="117190" spans="27:27">
      <c r="AA117190" s="271"/>
    </row>
    <row r="117191" spans="27:27">
      <c r="AA117191" s="271"/>
    </row>
    <row r="117192" spans="27:27">
      <c r="AA117192" s="271"/>
    </row>
    <row r="117193" spans="27:27">
      <c r="AA117193" s="271"/>
    </row>
    <row r="117194" spans="27:27">
      <c r="AA117194" s="271"/>
    </row>
    <row r="117195" spans="27:27">
      <c r="AA117195" s="271"/>
    </row>
    <row r="117196" spans="27:27">
      <c r="AA117196" s="271"/>
    </row>
    <row r="117197" spans="27:27">
      <c r="AA117197" s="271"/>
    </row>
    <row r="117198" spans="27:27">
      <c r="AA117198" s="271"/>
    </row>
    <row r="117199" spans="27:27">
      <c r="AA117199" s="271"/>
    </row>
    <row r="117200" spans="27:27">
      <c r="AA117200" s="271"/>
    </row>
    <row r="117201" spans="27:27">
      <c r="AA117201" s="271"/>
    </row>
    <row r="117202" spans="27:27">
      <c r="AA117202" s="271"/>
    </row>
    <row r="117203" spans="27:27">
      <c r="AA117203" s="271"/>
    </row>
    <row r="117204" spans="27:27">
      <c r="AA117204" s="271"/>
    </row>
    <row r="117205" spans="27:27">
      <c r="AA117205" s="271"/>
    </row>
    <row r="117206" spans="27:27">
      <c r="AA117206" s="271"/>
    </row>
    <row r="117207" spans="27:27">
      <c r="AA117207" s="271"/>
    </row>
    <row r="117208" spans="27:27">
      <c r="AA117208" s="271"/>
    </row>
    <row r="117209" spans="27:27">
      <c r="AA117209" s="271"/>
    </row>
    <row r="117210" spans="27:27">
      <c r="AA117210" s="271"/>
    </row>
    <row r="117211" spans="27:27">
      <c r="AA117211" s="271"/>
    </row>
    <row r="117212" spans="27:27">
      <c r="AA117212" s="271"/>
    </row>
    <row r="117213" spans="27:27">
      <c r="AA117213" s="271"/>
    </row>
    <row r="117214" spans="27:27">
      <c r="AA117214" s="271"/>
    </row>
    <row r="117215" spans="27:27">
      <c r="AA117215" s="271"/>
    </row>
    <row r="117216" spans="27:27">
      <c r="AA117216" s="271"/>
    </row>
    <row r="117217" spans="27:27">
      <c r="AA117217" s="271"/>
    </row>
    <row r="117218" spans="27:27">
      <c r="AA117218" s="271"/>
    </row>
    <row r="117219" spans="27:27">
      <c r="AA117219" s="271"/>
    </row>
    <row r="117220" spans="27:27">
      <c r="AA117220" s="271"/>
    </row>
    <row r="117221" spans="27:27">
      <c r="AA117221" s="271"/>
    </row>
    <row r="117222" spans="27:27">
      <c r="AA117222" s="271"/>
    </row>
    <row r="117223" spans="27:27">
      <c r="AA117223" s="271"/>
    </row>
    <row r="117224" spans="27:27">
      <c r="AA117224" s="271"/>
    </row>
    <row r="117225" spans="27:27">
      <c r="AA117225" s="271"/>
    </row>
    <row r="117226" spans="27:27">
      <c r="AA117226" s="271"/>
    </row>
    <row r="117227" spans="27:27">
      <c r="AA117227" s="271"/>
    </row>
    <row r="117228" spans="27:27">
      <c r="AA117228" s="271"/>
    </row>
    <row r="117229" spans="27:27">
      <c r="AA117229" s="271"/>
    </row>
    <row r="117230" spans="27:27">
      <c r="AA117230" s="271"/>
    </row>
    <row r="117231" spans="27:27">
      <c r="AA117231" s="271"/>
    </row>
    <row r="117232" spans="27:27">
      <c r="AA117232" s="271"/>
    </row>
    <row r="117233" spans="27:27">
      <c r="AA117233" s="271"/>
    </row>
    <row r="117234" spans="27:27">
      <c r="AA117234" s="271"/>
    </row>
    <row r="117235" spans="27:27">
      <c r="AA117235" s="271"/>
    </row>
    <row r="117236" spans="27:27">
      <c r="AA117236" s="271"/>
    </row>
    <row r="117237" spans="27:27">
      <c r="AA117237" s="271"/>
    </row>
    <row r="117238" spans="27:27">
      <c r="AA117238" s="271"/>
    </row>
    <row r="117239" spans="27:27">
      <c r="AA117239" s="271"/>
    </row>
    <row r="117240" spans="27:27">
      <c r="AA117240" s="271"/>
    </row>
    <row r="117241" spans="27:27">
      <c r="AA117241" s="271"/>
    </row>
    <row r="117242" spans="27:27">
      <c r="AA117242" s="271"/>
    </row>
    <row r="117243" spans="27:27">
      <c r="AA117243" s="271"/>
    </row>
    <row r="117244" spans="27:27">
      <c r="AA117244" s="271"/>
    </row>
    <row r="117245" spans="27:27">
      <c r="AA117245" s="271"/>
    </row>
    <row r="117246" spans="27:27">
      <c r="AA117246" s="271"/>
    </row>
    <row r="117247" spans="27:27">
      <c r="AA117247" s="271"/>
    </row>
    <row r="117248" spans="27:27">
      <c r="AA117248" s="271"/>
    </row>
    <row r="117249" spans="27:27">
      <c r="AA117249" s="271"/>
    </row>
    <row r="117250" spans="27:27">
      <c r="AA117250" s="271"/>
    </row>
    <row r="117251" spans="27:27">
      <c r="AA117251" s="271"/>
    </row>
    <row r="117252" spans="27:27">
      <c r="AA117252" s="271"/>
    </row>
    <row r="117253" spans="27:27">
      <c r="AA117253" s="271"/>
    </row>
    <row r="117254" spans="27:27">
      <c r="AA117254" s="271"/>
    </row>
    <row r="117255" spans="27:27">
      <c r="AA117255" s="271"/>
    </row>
    <row r="117256" spans="27:27">
      <c r="AA117256" s="271"/>
    </row>
    <row r="117257" spans="27:27">
      <c r="AA117257" s="271"/>
    </row>
    <row r="117258" spans="27:27">
      <c r="AA117258" s="271"/>
    </row>
    <row r="117259" spans="27:27">
      <c r="AA117259" s="271"/>
    </row>
    <row r="117260" spans="27:27">
      <c r="AA117260" s="271"/>
    </row>
    <row r="117261" spans="27:27">
      <c r="AA117261" s="271"/>
    </row>
    <row r="117262" spans="27:27">
      <c r="AA117262" s="271"/>
    </row>
    <row r="117263" spans="27:27">
      <c r="AA117263" s="271"/>
    </row>
    <row r="117264" spans="27:27">
      <c r="AA117264" s="271"/>
    </row>
    <row r="117265" spans="27:27">
      <c r="AA117265" s="271"/>
    </row>
    <row r="117266" spans="27:27">
      <c r="AA117266" s="271"/>
    </row>
    <row r="117267" spans="27:27">
      <c r="AA117267" s="271"/>
    </row>
    <row r="117268" spans="27:27">
      <c r="AA117268" s="271"/>
    </row>
    <row r="117269" spans="27:27">
      <c r="AA117269" s="271"/>
    </row>
    <row r="117270" spans="27:27">
      <c r="AA117270" s="271"/>
    </row>
    <row r="117271" spans="27:27">
      <c r="AA117271" s="271"/>
    </row>
    <row r="117272" spans="27:27">
      <c r="AA117272" s="271"/>
    </row>
    <row r="117273" spans="27:27">
      <c r="AA117273" s="271"/>
    </row>
    <row r="117274" spans="27:27">
      <c r="AA117274" s="271"/>
    </row>
    <row r="117275" spans="27:27">
      <c r="AA117275" s="271"/>
    </row>
    <row r="117276" spans="27:27">
      <c r="AA117276" s="271"/>
    </row>
    <row r="117277" spans="27:27">
      <c r="AA117277" s="271"/>
    </row>
    <row r="117278" spans="27:27">
      <c r="AA117278" s="271"/>
    </row>
    <row r="117279" spans="27:27">
      <c r="AA117279" s="271"/>
    </row>
    <row r="117280" spans="27:27">
      <c r="AA117280" s="271"/>
    </row>
    <row r="117281" spans="27:27">
      <c r="AA117281" s="271"/>
    </row>
    <row r="117282" spans="27:27">
      <c r="AA117282" s="271"/>
    </row>
    <row r="117283" spans="27:27">
      <c r="AA117283" s="271"/>
    </row>
    <row r="117284" spans="27:27">
      <c r="AA117284" s="271"/>
    </row>
    <row r="117285" spans="27:27">
      <c r="AA117285" s="271"/>
    </row>
    <row r="117286" spans="27:27">
      <c r="AA117286" s="271"/>
    </row>
    <row r="117287" spans="27:27">
      <c r="AA117287" s="271"/>
    </row>
    <row r="117288" spans="27:27">
      <c r="AA117288" s="271"/>
    </row>
    <row r="117289" spans="27:27">
      <c r="AA117289" s="271"/>
    </row>
    <row r="117290" spans="27:27">
      <c r="AA117290" s="271"/>
    </row>
    <row r="117291" spans="27:27">
      <c r="AA117291" s="271"/>
    </row>
    <row r="117292" spans="27:27">
      <c r="AA117292" s="271"/>
    </row>
    <row r="117293" spans="27:27">
      <c r="AA117293" s="271"/>
    </row>
    <row r="117294" spans="27:27">
      <c r="AA117294" s="271"/>
    </row>
    <row r="117295" spans="27:27">
      <c r="AA117295" s="271"/>
    </row>
    <row r="117296" spans="27:27">
      <c r="AA117296" s="271"/>
    </row>
    <row r="117297" spans="27:27">
      <c r="AA117297" s="271"/>
    </row>
    <row r="117298" spans="27:27">
      <c r="AA117298" s="271"/>
    </row>
    <row r="117299" spans="27:27">
      <c r="AA117299" s="271"/>
    </row>
    <row r="117300" spans="27:27">
      <c r="AA117300" s="271"/>
    </row>
    <row r="117301" spans="27:27">
      <c r="AA117301" s="271"/>
    </row>
    <row r="117302" spans="27:27">
      <c r="AA117302" s="271"/>
    </row>
    <row r="117303" spans="27:27">
      <c r="AA117303" s="271"/>
    </row>
    <row r="117304" spans="27:27">
      <c r="AA117304" s="271"/>
    </row>
    <row r="117305" spans="27:27">
      <c r="AA117305" s="271"/>
    </row>
    <row r="117306" spans="27:27">
      <c r="AA117306" s="271"/>
    </row>
    <row r="117307" spans="27:27">
      <c r="AA117307" s="271"/>
    </row>
    <row r="117308" spans="27:27">
      <c r="AA117308" s="271"/>
    </row>
    <row r="117309" spans="27:27">
      <c r="AA117309" s="271"/>
    </row>
    <row r="117310" spans="27:27">
      <c r="AA117310" s="271"/>
    </row>
    <row r="117311" spans="27:27">
      <c r="AA117311" s="271"/>
    </row>
    <row r="117312" spans="27:27">
      <c r="AA117312" s="271"/>
    </row>
    <row r="117313" spans="27:27">
      <c r="AA117313" s="271"/>
    </row>
    <row r="117314" spans="27:27">
      <c r="AA117314" s="271"/>
    </row>
    <row r="117315" spans="27:27">
      <c r="AA117315" s="271"/>
    </row>
    <row r="117316" spans="27:27">
      <c r="AA117316" s="271"/>
    </row>
    <row r="117317" spans="27:27">
      <c r="AA117317" s="271"/>
    </row>
    <row r="117318" spans="27:27">
      <c r="AA117318" s="271"/>
    </row>
    <row r="117319" spans="27:27">
      <c r="AA117319" s="271"/>
    </row>
    <row r="117320" spans="27:27">
      <c r="AA117320" s="271"/>
    </row>
    <row r="117321" spans="27:27">
      <c r="AA117321" s="271"/>
    </row>
    <row r="117322" spans="27:27">
      <c r="AA117322" s="271"/>
    </row>
    <row r="117323" spans="27:27">
      <c r="AA117323" s="271"/>
    </row>
    <row r="117324" spans="27:27">
      <c r="AA117324" s="271"/>
    </row>
    <row r="117325" spans="27:27">
      <c r="AA117325" s="271"/>
    </row>
    <row r="117326" spans="27:27">
      <c r="AA117326" s="271"/>
    </row>
    <row r="117327" spans="27:27">
      <c r="AA117327" s="271"/>
    </row>
    <row r="117328" spans="27:27">
      <c r="AA117328" s="271"/>
    </row>
    <row r="117329" spans="27:27">
      <c r="AA117329" s="271"/>
    </row>
    <row r="117330" spans="27:27">
      <c r="AA117330" s="271"/>
    </row>
    <row r="117331" spans="27:27">
      <c r="AA117331" s="271"/>
    </row>
    <row r="117332" spans="27:27">
      <c r="AA117332" s="271"/>
    </row>
    <row r="117333" spans="27:27">
      <c r="AA117333" s="271"/>
    </row>
    <row r="117334" spans="27:27">
      <c r="AA117334" s="271"/>
    </row>
    <row r="117335" spans="27:27">
      <c r="AA117335" s="271"/>
    </row>
    <row r="117336" spans="27:27">
      <c r="AA117336" s="271"/>
    </row>
    <row r="117337" spans="27:27">
      <c r="AA117337" s="271"/>
    </row>
    <row r="117338" spans="27:27">
      <c r="AA117338" s="271"/>
    </row>
    <row r="117339" spans="27:27">
      <c r="AA117339" s="271"/>
    </row>
    <row r="117340" spans="27:27">
      <c r="AA117340" s="271"/>
    </row>
    <row r="117341" spans="27:27">
      <c r="AA117341" s="271"/>
    </row>
    <row r="117342" spans="27:27">
      <c r="AA117342" s="271"/>
    </row>
    <row r="117343" spans="27:27">
      <c r="AA117343" s="271"/>
    </row>
    <row r="117344" spans="27:27">
      <c r="AA117344" s="271"/>
    </row>
    <row r="117345" spans="27:27">
      <c r="AA117345" s="271"/>
    </row>
    <row r="117346" spans="27:27">
      <c r="AA117346" s="271"/>
    </row>
    <row r="117347" spans="27:27">
      <c r="AA117347" s="271"/>
    </row>
    <row r="117348" spans="27:27">
      <c r="AA117348" s="271"/>
    </row>
    <row r="117349" spans="27:27">
      <c r="AA117349" s="271"/>
    </row>
    <row r="117350" spans="27:27">
      <c r="AA117350" s="271"/>
    </row>
    <row r="117351" spans="27:27">
      <c r="AA117351" s="271"/>
    </row>
    <row r="117352" spans="27:27">
      <c r="AA117352" s="271"/>
    </row>
    <row r="117353" spans="27:27">
      <c r="AA117353" s="271"/>
    </row>
    <row r="117354" spans="27:27">
      <c r="AA117354" s="271"/>
    </row>
    <row r="117355" spans="27:27">
      <c r="AA117355" s="271"/>
    </row>
    <row r="117356" spans="27:27">
      <c r="AA117356" s="271"/>
    </row>
    <row r="117357" spans="27:27">
      <c r="AA117357" s="271"/>
    </row>
    <row r="117358" spans="27:27">
      <c r="AA117358" s="271"/>
    </row>
    <row r="117359" spans="27:27">
      <c r="AA117359" s="271"/>
    </row>
    <row r="117360" spans="27:27">
      <c r="AA117360" s="271"/>
    </row>
    <row r="117361" spans="27:27">
      <c r="AA117361" s="271"/>
    </row>
    <row r="117362" spans="27:27">
      <c r="AA117362" s="271"/>
    </row>
    <row r="117363" spans="27:27">
      <c r="AA117363" s="271"/>
    </row>
    <row r="117364" spans="27:27">
      <c r="AA117364" s="271"/>
    </row>
    <row r="117365" spans="27:27">
      <c r="AA117365" s="271"/>
    </row>
    <row r="117366" spans="27:27">
      <c r="AA117366" s="271"/>
    </row>
    <row r="117367" spans="27:27">
      <c r="AA117367" s="271"/>
    </row>
    <row r="117368" spans="27:27">
      <c r="AA117368" s="271"/>
    </row>
    <row r="117369" spans="27:27">
      <c r="AA117369" s="271"/>
    </row>
    <row r="117370" spans="27:27">
      <c r="AA117370" s="271"/>
    </row>
    <row r="117371" spans="27:27">
      <c r="AA117371" s="271"/>
    </row>
    <row r="117372" spans="27:27">
      <c r="AA117372" s="271"/>
    </row>
    <row r="117373" spans="27:27">
      <c r="AA117373" s="271"/>
    </row>
    <row r="117374" spans="27:27">
      <c r="AA117374" s="271"/>
    </row>
    <row r="117375" spans="27:27">
      <c r="AA117375" s="271"/>
    </row>
    <row r="117376" spans="27:27">
      <c r="AA117376" s="271"/>
    </row>
    <row r="117377" spans="27:27">
      <c r="AA117377" s="271"/>
    </row>
    <row r="117378" spans="27:27">
      <c r="AA117378" s="271"/>
    </row>
    <row r="117379" spans="27:27">
      <c r="AA117379" s="271"/>
    </row>
    <row r="117380" spans="27:27">
      <c r="AA117380" s="271"/>
    </row>
    <row r="117381" spans="27:27">
      <c r="AA117381" s="271"/>
    </row>
    <row r="117382" spans="27:27">
      <c r="AA117382" s="271"/>
    </row>
    <row r="117383" spans="27:27">
      <c r="AA117383" s="271"/>
    </row>
    <row r="117384" spans="27:27">
      <c r="AA117384" s="271"/>
    </row>
    <row r="117385" spans="27:27">
      <c r="AA117385" s="271"/>
    </row>
    <row r="117386" spans="27:27">
      <c r="AA117386" s="271"/>
    </row>
    <row r="117387" spans="27:27">
      <c r="AA117387" s="271"/>
    </row>
    <row r="117388" spans="27:27">
      <c r="AA117388" s="271"/>
    </row>
    <row r="117389" spans="27:27">
      <c r="AA117389" s="271"/>
    </row>
    <row r="117390" spans="27:27">
      <c r="AA117390" s="271"/>
    </row>
    <row r="117391" spans="27:27">
      <c r="AA117391" s="271"/>
    </row>
    <row r="117392" spans="27:27">
      <c r="AA117392" s="271"/>
    </row>
    <row r="117393" spans="27:27">
      <c r="AA117393" s="271"/>
    </row>
    <row r="117394" spans="27:27">
      <c r="AA117394" s="271"/>
    </row>
    <row r="117395" spans="27:27">
      <c r="AA117395" s="271"/>
    </row>
    <row r="117396" spans="27:27">
      <c r="AA117396" s="271"/>
    </row>
    <row r="117397" spans="27:27">
      <c r="AA117397" s="271"/>
    </row>
    <row r="117398" spans="27:27">
      <c r="AA117398" s="271"/>
    </row>
    <row r="117399" spans="27:27">
      <c r="AA117399" s="271"/>
    </row>
    <row r="117400" spans="27:27">
      <c r="AA117400" s="271"/>
    </row>
    <row r="117401" spans="27:27">
      <c r="AA117401" s="271"/>
    </row>
    <row r="117402" spans="27:27">
      <c r="AA117402" s="271"/>
    </row>
    <row r="117403" spans="27:27">
      <c r="AA117403" s="271"/>
    </row>
    <row r="117404" spans="27:27">
      <c r="AA117404" s="271"/>
    </row>
    <row r="117405" spans="27:27">
      <c r="AA117405" s="271"/>
    </row>
    <row r="117406" spans="27:27">
      <c r="AA117406" s="271"/>
    </row>
    <row r="117407" spans="27:27">
      <c r="AA117407" s="271"/>
    </row>
    <row r="117408" spans="27:27">
      <c r="AA117408" s="271"/>
    </row>
    <row r="117409" spans="27:27">
      <c r="AA117409" s="271"/>
    </row>
    <row r="117410" spans="27:27">
      <c r="AA117410" s="271"/>
    </row>
    <row r="117411" spans="27:27">
      <c r="AA117411" s="271"/>
    </row>
    <row r="117412" spans="27:27">
      <c r="AA117412" s="271"/>
    </row>
    <row r="117413" spans="27:27">
      <c r="AA117413" s="271"/>
    </row>
    <row r="117414" spans="27:27">
      <c r="AA117414" s="271"/>
    </row>
    <row r="117415" spans="27:27">
      <c r="AA117415" s="271"/>
    </row>
    <row r="117416" spans="27:27">
      <c r="AA117416" s="271"/>
    </row>
    <row r="117417" spans="27:27">
      <c r="AA117417" s="271"/>
    </row>
    <row r="117418" spans="27:27">
      <c r="AA117418" s="271"/>
    </row>
    <row r="117419" spans="27:27">
      <c r="AA117419" s="271"/>
    </row>
    <row r="117420" spans="27:27">
      <c r="AA117420" s="271"/>
    </row>
    <row r="117421" spans="27:27">
      <c r="AA117421" s="271"/>
    </row>
    <row r="117422" spans="27:27">
      <c r="AA117422" s="271"/>
    </row>
    <row r="117423" spans="27:27">
      <c r="AA117423" s="271"/>
    </row>
    <row r="117424" spans="27:27">
      <c r="AA117424" s="271"/>
    </row>
    <row r="117425" spans="27:27">
      <c r="AA117425" s="271"/>
    </row>
    <row r="117426" spans="27:27">
      <c r="AA117426" s="271"/>
    </row>
    <row r="117427" spans="27:27">
      <c r="AA117427" s="271"/>
    </row>
    <row r="117428" spans="27:27">
      <c r="AA117428" s="271"/>
    </row>
    <row r="117429" spans="27:27">
      <c r="AA117429" s="271"/>
    </row>
    <row r="117430" spans="27:27">
      <c r="AA117430" s="271"/>
    </row>
    <row r="117431" spans="27:27">
      <c r="AA117431" s="271"/>
    </row>
    <row r="117432" spans="27:27">
      <c r="AA117432" s="271"/>
    </row>
    <row r="117433" spans="27:27">
      <c r="AA117433" s="271"/>
    </row>
    <row r="117434" spans="27:27">
      <c r="AA117434" s="271"/>
    </row>
    <row r="117435" spans="27:27">
      <c r="AA117435" s="271"/>
    </row>
    <row r="117436" spans="27:27">
      <c r="AA117436" s="271"/>
    </row>
    <row r="117437" spans="27:27">
      <c r="AA117437" s="271"/>
    </row>
    <row r="117438" spans="27:27">
      <c r="AA117438" s="271"/>
    </row>
    <row r="117439" spans="27:27">
      <c r="AA117439" s="271"/>
    </row>
    <row r="117440" spans="27:27">
      <c r="AA117440" s="271"/>
    </row>
    <row r="117441" spans="27:27">
      <c r="AA117441" s="271"/>
    </row>
    <row r="117442" spans="27:27">
      <c r="AA117442" s="271"/>
    </row>
    <row r="117443" spans="27:27">
      <c r="AA117443" s="271"/>
    </row>
    <row r="117444" spans="27:27">
      <c r="AA117444" s="271"/>
    </row>
    <row r="117445" spans="27:27">
      <c r="AA117445" s="271"/>
    </row>
    <row r="117446" spans="27:27">
      <c r="AA117446" s="271"/>
    </row>
    <row r="117447" spans="27:27">
      <c r="AA117447" s="271"/>
    </row>
    <row r="117448" spans="27:27">
      <c r="AA117448" s="271"/>
    </row>
    <row r="117449" spans="27:27">
      <c r="AA117449" s="271"/>
    </row>
    <row r="117450" spans="27:27">
      <c r="AA117450" s="271"/>
    </row>
    <row r="117451" spans="27:27">
      <c r="AA117451" s="271"/>
    </row>
    <row r="117452" spans="27:27">
      <c r="AA117452" s="271"/>
    </row>
    <row r="117453" spans="27:27">
      <c r="AA117453" s="271"/>
    </row>
    <row r="117454" spans="27:27">
      <c r="AA117454" s="271"/>
    </row>
    <row r="117455" spans="27:27">
      <c r="AA117455" s="271"/>
    </row>
    <row r="117456" spans="27:27">
      <c r="AA117456" s="271"/>
    </row>
    <row r="117457" spans="27:27">
      <c r="AA117457" s="271"/>
    </row>
    <row r="117458" spans="27:27">
      <c r="AA117458" s="271"/>
    </row>
    <row r="117459" spans="27:27">
      <c r="AA117459" s="271"/>
    </row>
    <row r="117460" spans="27:27">
      <c r="AA117460" s="271"/>
    </row>
    <row r="117461" spans="27:27">
      <c r="AA117461" s="271"/>
    </row>
    <row r="117462" spans="27:27">
      <c r="AA117462" s="271"/>
    </row>
    <row r="117463" spans="27:27">
      <c r="AA117463" s="271"/>
    </row>
    <row r="117464" spans="27:27">
      <c r="AA117464" s="271"/>
    </row>
    <row r="117465" spans="27:27">
      <c r="AA117465" s="271"/>
    </row>
    <row r="117466" spans="27:27">
      <c r="AA117466" s="271"/>
    </row>
    <row r="117467" spans="27:27">
      <c r="AA117467" s="271"/>
    </row>
    <row r="117468" spans="27:27">
      <c r="AA117468" s="271"/>
    </row>
    <row r="117469" spans="27:27">
      <c r="AA117469" s="271"/>
    </row>
    <row r="117470" spans="27:27">
      <c r="AA117470" s="271"/>
    </row>
    <row r="117471" spans="27:27">
      <c r="AA117471" s="271"/>
    </row>
    <row r="117472" spans="27:27">
      <c r="AA117472" s="271"/>
    </row>
    <row r="117473" spans="27:27">
      <c r="AA117473" s="271"/>
    </row>
    <row r="117474" spans="27:27">
      <c r="AA117474" s="271"/>
    </row>
    <row r="117475" spans="27:27">
      <c r="AA117475" s="271"/>
    </row>
    <row r="117476" spans="27:27">
      <c r="AA117476" s="271"/>
    </row>
    <row r="117477" spans="27:27">
      <c r="AA117477" s="271"/>
    </row>
    <row r="117478" spans="27:27">
      <c r="AA117478" s="271"/>
    </row>
    <row r="117479" spans="27:27">
      <c r="AA117479" s="271"/>
    </row>
    <row r="117480" spans="27:27">
      <c r="AA117480" s="271"/>
    </row>
    <row r="117481" spans="27:27">
      <c r="AA117481" s="271"/>
    </row>
    <row r="117482" spans="27:27">
      <c r="AA117482" s="271"/>
    </row>
    <row r="117483" spans="27:27">
      <c r="AA117483" s="271"/>
    </row>
    <row r="117484" spans="27:27">
      <c r="AA117484" s="271"/>
    </row>
    <row r="117485" spans="27:27">
      <c r="AA117485" s="271"/>
    </row>
    <row r="117486" spans="27:27">
      <c r="AA117486" s="271"/>
    </row>
    <row r="117487" spans="27:27">
      <c r="AA117487" s="271"/>
    </row>
    <row r="117488" spans="27:27">
      <c r="AA117488" s="271"/>
    </row>
    <row r="117489" spans="27:27">
      <c r="AA117489" s="271"/>
    </row>
    <row r="117490" spans="27:27">
      <c r="AA117490" s="271"/>
    </row>
    <row r="117491" spans="27:27">
      <c r="AA117491" s="271"/>
    </row>
    <row r="117492" spans="27:27">
      <c r="AA117492" s="271"/>
    </row>
    <row r="117493" spans="27:27">
      <c r="AA117493" s="271"/>
    </row>
    <row r="117494" spans="27:27">
      <c r="AA117494" s="271"/>
    </row>
    <row r="117495" spans="27:27">
      <c r="AA117495" s="271"/>
    </row>
    <row r="117496" spans="27:27">
      <c r="AA117496" s="271"/>
    </row>
    <row r="117497" spans="27:27">
      <c r="AA117497" s="271"/>
    </row>
    <row r="117498" spans="27:27">
      <c r="AA117498" s="271"/>
    </row>
    <row r="117499" spans="27:27">
      <c r="AA117499" s="271"/>
    </row>
    <row r="117500" spans="27:27">
      <c r="AA117500" s="271"/>
    </row>
    <row r="117501" spans="27:27">
      <c r="AA117501" s="271"/>
    </row>
    <row r="117502" spans="27:27">
      <c r="AA117502" s="271"/>
    </row>
    <row r="117503" spans="27:27">
      <c r="AA117503" s="271"/>
    </row>
    <row r="117504" spans="27:27">
      <c r="AA117504" s="271"/>
    </row>
    <row r="117505" spans="27:27">
      <c r="AA117505" s="271"/>
    </row>
    <row r="117506" spans="27:27">
      <c r="AA117506" s="271"/>
    </row>
    <row r="117507" spans="27:27">
      <c r="AA117507" s="271"/>
    </row>
    <row r="117508" spans="27:27">
      <c r="AA117508" s="271"/>
    </row>
    <row r="117509" spans="27:27">
      <c r="AA117509" s="271"/>
    </row>
    <row r="117510" spans="27:27">
      <c r="AA117510" s="271"/>
    </row>
    <row r="117511" spans="27:27">
      <c r="AA117511" s="271"/>
    </row>
    <row r="117512" spans="27:27">
      <c r="AA117512" s="271"/>
    </row>
    <row r="117513" spans="27:27">
      <c r="AA117513" s="271"/>
    </row>
    <row r="117514" spans="27:27">
      <c r="AA117514" s="271"/>
    </row>
    <row r="117515" spans="27:27">
      <c r="AA117515" s="271"/>
    </row>
    <row r="117516" spans="27:27">
      <c r="AA117516" s="271"/>
    </row>
    <row r="117517" spans="27:27">
      <c r="AA117517" s="271"/>
    </row>
    <row r="117518" spans="27:27">
      <c r="AA117518" s="271"/>
    </row>
    <row r="117519" spans="27:27">
      <c r="AA117519" s="271"/>
    </row>
    <row r="117520" spans="27:27">
      <c r="AA117520" s="271"/>
    </row>
    <row r="117521" spans="27:27">
      <c r="AA117521" s="271"/>
    </row>
    <row r="117522" spans="27:27">
      <c r="AA117522" s="271"/>
    </row>
    <row r="117523" spans="27:27">
      <c r="AA117523" s="271"/>
    </row>
    <row r="117524" spans="27:27">
      <c r="AA117524" s="271"/>
    </row>
    <row r="117525" spans="27:27">
      <c r="AA117525" s="271"/>
    </row>
    <row r="117526" spans="27:27">
      <c r="AA117526" s="271"/>
    </row>
    <row r="117527" spans="27:27">
      <c r="AA117527" s="271"/>
    </row>
    <row r="117528" spans="27:27">
      <c r="AA117528" s="271"/>
    </row>
    <row r="117529" spans="27:27">
      <c r="AA117529" s="271"/>
    </row>
    <row r="117530" spans="27:27">
      <c r="AA117530" s="271"/>
    </row>
    <row r="117531" spans="27:27">
      <c r="AA117531" s="271"/>
    </row>
    <row r="117532" spans="27:27">
      <c r="AA117532" s="271"/>
    </row>
    <row r="117533" spans="27:27">
      <c r="AA117533" s="271"/>
    </row>
    <row r="117534" spans="27:27">
      <c r="AA117534" s="271"/>
    </row>
    <row r="117535" spans="27:27">
      <c r="AA117535" s="271"/>
    </row>
    <row r="117536" spans="27:27">
      <c r="AA117536" s="271"/>
    </row>
    <row r="117537" spans="27:27">
      <c r="AA117537" s="271"/>
    </row>
    <row r="117538" spans="27:27">
      <c r="AA117538" s="271"/>
    </row>
    <row r="117539" spans="27:27">
      <c r="AA117539" s="271"/>
    </row>
    <row r="117540" spans="27:27">
      <c r="AA117540" s="271"/>
    </row>
    <row r="117541" spans="27:27">
      <c r="AA117541" s="271"/>
    </row>
    <row r="117542" spans="27:27">
      <c r="AA117542" s="271"/>
    </row>
    <row r="117543" spans="27:27">
      <c r="AA117543" s="271"/>
    </row>
    <row r="117544" spans="27:27">
      <c r="AA117544" s="271"/>
    </row>
    <row r="117545" spans="27:27">
      <c r="AA117545" s="271"/>
    </row>
    <row r="117546" spans="27:27">
      <c r="AA117546" s="271"/>
    </row>
    <row r="117547" spans="27:27">
      <c r="AA117547" s="271"/>
    </row>
    <row r="117548" spans="27:27">
      <c r="AA117548" s="271"/>
    </row>
    <row r="117549" spans="27:27">
      <c r="AA117549" s="271"/>
    </row>
    <row r="117550" spans="27:27">
      <c r="AA117550" s="271"/>
    </row>
    <row r="117551" spans="27:27">
      <c r="AA117551" s="271"/>
    </row>
    <row r="117552" spans="27:27">
      <c r="AA117552" s="271"/>
    </row>
    <row r="117553" spans="27:27">
      <c r="AA117553" s="271"/>
    </row>
    <row r="117554" spans="27:27">
      <c r="AA117554" s="271"/>
    </row>
    <row r="117555" spans="27:27">
      <c r="AA117555" s="271"/>
    </row>
    <row r="117556" spans="27:27">
      <c r="AA117556" s="271"/>
    </row>
    <row r="117557" spans="27:27">
      <c r="AA117557" s="271"/>
    </row>
    <row r="117558" spans="27:27">
      <c r="AA117558" s="271"/>
    </row>
    <row r="117559" spans="27:27">
      <c r="AA117559" s="271"/>
    </row>
    <row r="117560" spans="27:27">
      <c r="AA117560" s="271"/>
    </row>
    <row r="117561" spans="27:27">
      <c r="AA117561" s="271"/>
    </row>
    <row r="117562" spans="27:27">
      <c r="AA117562" s="271"/>
    </row>
    <row r="117563" spans="27:27">
      <c r="AA117563" s="271"/>
    </row>
    <row r="117564" spans="27:27">
      <c r="AA117564" s="271"/>
    </row>
    <row r="117565" spans="27:27">
      <c r="AA117565" s="271"/>
    </row>
    <row r="117566" spans="27:27">
      <c r="AA117566" s="271"/>
    </row>
    <row r="117567" spans="27:27">
      <c r="AA117567" s="271"/>
    </row>
    <row r="117568" spans="27:27">
      <c r="AA117568" s="271"/>
    </row>
    <row r="117569" spans="27:27">
      <c r="AA117569" s="271"/>
    </row>
    <row r="117570" spans="27:27">
      <c r="AA117570" s="271"/>
    </row>
    <row r="117571" spans="27:27">
      <c r="AA117571" s="271"/>
    </row>
    <row r="117572" spans="27:27">
      <c r="AA117572" s="271"/>
    </row>
    <row r="117573" spans="27:27">
      <c r="AA117573" s="271"/>
    </row>
    <row r="117574" spans="27:27">
      <c r="AA117574" s="271"/>
    </row>
    <row r="117575" spans="27:27">
      <c r="AA117575" s="271"/>
    </row>
    <row r="117576" spans="27:27">
      <c r="AA117576" s="271"/>
    </row>
    <row r="117577" spans="27:27">
      <c r="AA117577" s="271"/>
    </row>
    <row r="117578" spans="27:27">
      <c r="AA117578" s="271"/>
    </row>
    <row r="117579" spans="27:27">
      <c r="AA117579" s="271"/>
    </row>
    <row r="117580" spans="27:27">
      <c r="AA117580" s="271"/>
    </row>
    <row r="117581" spans="27:27">
      <c r="AA117581" s="271"/>
    </row>
    <row r="117582" spans="27:27">
      <c r="AA117582" s="271"/>
    </row>
    <row r="117583" spans="27:27">
      <c r="AA117583" s="271"/>
    </row>
    <row r="117584" spans="27:27">
      <c r="AA117584" s="271"/>
    </row>
    <row r="117585" spans="27:27">
      <c r="AA117585" s="271"/>
    </row>
    <row r="117586" spans="27:27">
      <c r="AA117586" s="271"/>
    </row>
    <row r="117587" spans="27:27">
      <c r="AA117587" s="271"/>
    </row>
    <row r="117588" spans="27:27">
      <c r="AA117588" s="271"/>
    </row>
    <row r="117589" spans="27:27">
      <c r="AA117589" s="271"/>
    </row>
    <row r="117590" spans="27:27">
      <c r="AA117590" s="271"/>
    </row>
    <row r="117591" spans="27:27">
      <c r="AA117591" s="271"/>
    </row>
    <row r="117592" spans="27:27">
      <c r="AA117592" s="271"/>
    </row>
    <row r="117593" spans="27:27">
      <c r="AA117593" s="271"/>
    </row>
    <row r="117594" spans="27:27">
      <c r="AA117594" s="271"/>
    </row>
    <row r="117595" spans="27:27">
      <c r="AA117595" s="271"/>
    </row>
    <row r="117596" spans="27:27">
      <c r="AA117596" s="271"/>
    </row>
    <row r="117597" spans="27:27">
      <c r="AA117597" s="271"/>
    </row>
    <row r="117598" spans="27:27">
      <c r="AA117598" s="271"/>
    </row>
    <row r="117599" spans="27:27">
      <c r="AA117599" s="271"/>
    </row>
    <row r="117600" spans="27:27">
      <c r="AA117600" s="271"/>
    </row>
    <row r="117601" spans="27:27">
      <c r="AA117601" s="271"/>
    </row>
    <row r="117602" spans="27:27">
      <c r="AA117602" s="271"/>
    </row>
    <row r="117603" spans="27:27">
      <c r="AA117603" s="271"/>
    </row>
    <row r="117604" spans="27:27">
      <c r="AA117604" s="271"/>
    </row>
    <row r="117605" spans="27:27">
      <c r="AA117605" s="271"/>
    </row>
    <row r="117606" spans="27:27">
      <c r="AA117606" s="271"/>
    </row>
    <row r="117607" spans="27:27">
      <c r="AA117607" s="271"/>
    </row>
    <row r="117608" spans="27:27">
      <c r="AA117608" s="271"/>
    </row>
    <row r="117609" spans="27:27">
      <c r="AA117609" s="271"/>
    </row>
    <row r="117610" spans="27:27">
      <c r="AA117610" s="271"/>
    </row>
    <row r="117611" spans="27:27">
      <c r="AA117611" s="271"/>
    </row>
    <row r="117612" spans="27:27">
      <c r="AA117612" s="271"/>
    </row>
    <row r="117613" spans="27:27">
      <c r="AA117613" s="271"/>
    </row>
    <row r="117614" spans="27:27">
      <c r="AA117614" s="271"/>
    </row>
    <row r="117615" spans="27:27">
      <c r="AA117615" s="271"/>
    </row>
    <row r="117616" spans="27:27">
      <c r="AA117616" s="271"/>
    </row>
    <row r="117617" spans="27:27">
      <c r="AA117617" s="271"/>
    </row>
    <row r="117618" spans="27:27">
      <c r="AA117618" s="271"/>
    </row>
    <row r="117619" spans="27:27">
      <c r="AA117619" s="271"/>
    </row>
    <row r="117620" spans="27:27">
      <c r="AA117620" s="271"/>
    </row>
    <row r="117621" spans="27:27">
      <c r="AA117621" s="271"/>
    </row>
    <row r="117622" spans="27:27">
      <c r="AA117622" s="271"/>
    </row>
    <row r="117623" spans="27:27">
      <c r="AA117623" s="271"/>
    </row>
    <row r="117624" spans="27:27">
      <c r="AA117624" s="271"/>
    </row>
    <row r="117625" spans="27:27">
      <c r="AA117625" s="271"/>
    </row>
    <row r="117626" spans="27:27">
      <c r="AA117626" s="271"/>
    </row>
    <row r="117627" spans="27:27">
      <c r="AA117627" s="271"/>
    </row>
    <row r="117628" spans="27:27">
      <c r="AA117628" s="271"/>
    </row>
    <row r="117629" spans="27:27">
      <c r="AA117629" s="271"/>
    </row>
    <row r="117630" spans="27:27">
      <c r="AA117630" s="271"/>
    </row>
    <row r="117631" spans="27:27">
      <c r="AA117631" s="271"/>
    </row>
    <row r="117632" spans="27:27">
      <c r="AA117632" s="271"/>
    </row>
    <row r="117633" spans="27:27">
      <c r="AA117633" s="271"/>
    </row>
    <row r="117634" spans="27:27">
      <c r="AA117634" s="271"/>
    </row>
    <row r="117635" spans="27:27">
      <c r="AA117635" s="271"/>
    </row>
    <row r="117636" spans="27:27">
      <c r="AA117636" s="271"/>
    </row>
    <row r="117637" spans="27:27">
      <c r="AA117637" s="271"/>
    </row>
    <row r="117638" spans="27:27">
      <c r="AA117638" s="271"/>
    </row>
    <row r="117639" spans="27:27">
      <c r="AA117639" s="271"/>
    </row>
    <row r="117640" spans="27:27">
      <c r="AA117640" s="271"/>
    </row>
    <row r="117641" spans="27:27">
      <c r="AA117641" s="271"/>
    </row>
    <row r="117642" spans="27:27">
      <c r="AA117642" s="271"/>
    </row>
    <row r="117643" spans="27:27">
      <c r="AA117643" s="271"/>
    </row>
    <row r="117644" spans="27:27">
      <c r="AA117644" s="271"/>
    </row>
    <row r="117645" spans="27:27">
      <c r="AA117645" s="271"/>
    </row>
    <row r="117646" spans="27:27">
      <c r="AA117646" s="271"/>
    </row>
    <row r="117647" spans="27:27">
      <c r="AA117647" s="271"/>
    </row>
    <row r="117648" spans="27:27">
      <c r="AA117648" s="271"/>
    </row>
    <row r="117649" spans="27:27">
      <c r="AA117649" s="271"/>
    </row>
    <row r="117650" spans="27:27">
      <c r="AA117650" s="271"/>
    </row>
    <row r="117651" spans="27:27">
      <c r="AA117651" s="271"/>
    </row>
    <row r="117652" spans="27:27">
      <c r="AA117652" s="271"/>
    </row>
    <row r="117653" spans="27:27">
      <c r="AA117653" s="271"/>
    </row>
    <row r="117654" spans="27:27">
      <c r="AA117654" s="271"/>
    </row>
    <row r="117655" spans="27:27">
      <c r="AA117655" s="271"/>
    </row>
    <row r="117656" spans="27:27">
      <c r="AA117656" s="271"/>
    </row>
    <row r="117657" spans="27:27">
      <c r="AA117657" s="271"/>
    </row>
    <row r="117658" spans="27:27">
      <c r="AA117658" s="271"/>
    </row>
    <row r="117659" spans="27:27">
      <c r="AA117659" s="271"/>
    </row>
    <row r="117660" spans="27:27">
      <c r="AA117660" s="271"/>
    </row>
    <row r="117661" spans="27:27">
      <c r="AA117661" s="271"/>
    </row>
    <row r="117662" spans="27:27">
      <c r="AA117662" s="271"/>
    </row>
    <row r="117663" spans="27:27">
      <c r="AA117663" s="271"/>
    </row>
    <row r="117664" spans="27:27">
      <c r="AA117664" s="271"/>
    </row>
    <row r="117665" spans="27:27">
      <c r="AA117665" s="271"/>
    </row>
    <row r="117666" spans="27:27">
      <c r="AA117666" s="271"/>
    </row>
    <row r="117667" spans="27:27">
      <c r="AA117667" s="271"/>
    </row>
    <row r="117668" spans="27:27">
      <c r="AA117668" s="271"/>
    </row>
    <row r="117669" spans="27:27">
      <c r="AA117669" s="271"/>
    </row>
    <row r="117670" spans="27:27">
      <c r="AA117670" s="271"/>
    </row>
    <row r="117671" spans="27:27">
      <c r="AA117671" s="271"/>
    </row>
    <row r="117672" spans="27:27">
      <c r="AA117672" s="271"/>
    </row>
    <row r="117673" spans="27:27">
      <c r="AA117673" s="271"/>
    </row>
    <row r="117674" spans="27:27">
      <c r="AA117674" s="271"/>
    </row>
    <row r="117675" spans="27:27">
      <c r="AA117675" s="271"/>
    </row>
    <row r="117676" spans="27:27">
      <c r="AA117676" s="271"/>
    </row>
    <row r="117677" spans="27:27">
      <c r="AA117677" s="271"/>
    </row>
    <row r="117678" spans="27:27">
      <c r="AA117678" s="271"/>
    </row>
    <row r="117679" spans="27:27">
      <c r="AA117679" s="271"/>
    </row>
    <row r="117680" spans="27:27">
      <c r="AA117680" s="271"/>
    </row>
    <row r="117681" spans="27:27">
      <c r="AA117681" s="271"/>
    </row>
    <row r="117682" spans="27:27">
      <c r="AA117682" s="271"/>
    </row>
    <row r="117683" spans="27:27">
      <c r="AA117683" s="271"/>
    </row>
    <row r="117684" spans="27:27">
      <c r="AA117684" s="271"/>
    </row>
    <row r="117685" spans="27:27">
      <c r="AA117685" s="271"/>
    </row>
    <row r="117686" spans="27:27">
      <c r="AA117686" s="271"/>
    </row>
    <row r="117687" spans="27:27">
      <c r="AA117687" s="271"/>
    </row>
    <row r="117688" spans="27:27">
      <c r="AA117688" s="271"/>
    </row>
    <row r="117689" spans="27:27">
      <c r="AA117689" s="271"/>
    </row>
    <row r="117690" spans="27:27">
      <c r="AA117690" s="271"/>
    </row>
    <row r="117691" spans="27:27">
      <c r="AA117691" s="271"/>
    </row>
    <row r="117692" spans="27:27">
      <c r="AA117692" s="271"/>
    </row>
    <row r="117693" spans="27:27">
      <c r="AA117693" s="271"/>
    </row>
    <row r="117694" spans="27:27">
      <c r="AA117694" s="271"/>
    </row>
    <row r="117695" spans="27:27">
      <c r="AA117695" s="271"/>
    </row>
    <row r="117696" spans="27:27">
      <c r="AA117696" s="271"/>
    </row>
    <row r="117697" spans="27:27">
      <c r="AA117697" s="271"/>
    </row>
    <row r="117698" spans="27:27">
      <c r="AA117698" s="271"/>
    </row>
    <row r="117699" spans="27:27">
      <c r="AA117699" s="271"/>
    </row>
    <row r="117700" spans="27:27">
      <c r="AA117700" s="271"/>
    </row>
    <row r="117701" spans="27:27">
      <c r="AA117701" s="271"/>
    </row>
    <row r="117702" spans="27:27">
      <c r="AA117702" s="271"/>
    </row>
    <row r="117703" spans="27:27">
      <c r="AA117703" s="271"/>
    </row>
    <row r="117704" spans="27:27">
      <c r="AA117704" s="271"/>
    </row>
    <row r="117705" spans="27:27">
      <c r="AA117705" s="271"/>
    </row>
    <row r="117706" spans="27:27">
      <c r="AA117706" s="271"/>
    </row>
    <row r="117707" spans="27:27">
      <c r="AA117707" s="271"/>
    </row>
    <row r="117708" spans="27:27">
      <c r="AA117708" s="271"/>
    </row>
    <row r="117709" spans="27:27">
      <c r="AA117709" s="271"/>
    </row>
    <row r="117710" spans="27:27">
      <c r="AA117710" s="271"/>
    </row>
    <row r="117711" spans="27:27">
      <c r="AA117711" s="271"/>
    </row>
    <row r="117712" spans="27:27">
      <c r="AA117712" s="271"/>
    </row>
    <row r="117713" spans="27:27">
      <c r="AA117713" s="271"/>
    </row>
    <row r="117714" spans="27:27">
      <c r="AA117714" s="271"/>
    </row>
    <row r="117715" spans="27:27">
      <c r="AA117715" s="271"/>
    </row>
    <row r="117716" spans="27:27">
      <c r="AA117716" s="271"/>
    </row>
    <row r="117717" spans="27:27">
      <c r="AA117717" s="271"/>
    </row>
    <row r="117718" spans="27:27">
      <c r="AA117718" s="271"/>
    </row>
    <row r="117719" spans="27:27">
      <c r="AA117719" s="271"/>
    </row>
    <row r="117720" spans="27:27">
      <c r="AA117720" s="271"/>
    </row>
    <row r="117721" spans="27:27">
      <c r="AA117721" s="271"/>
    </row>
    <row r="117722" spans="27:27">
      <c r="AA117722" s="271"/>
    </row>
    <row r="117723" spans="27:27">
      <c r="AA117723" s="271"/>
    </row>
    <row r="117724" spans="27:27">
      <c r="AA117724" s="271"/>
    </row>
    <row r="117725" spans="27:27">
      <c r="AA117725" s="271"/>
    </row>
    <row r="117726" spans="27:27">
      <c r="AA117726" s="271"/>
    </row>
    <row r="117727" spans="27:27">
      <c r="AA117727" s="271"/>
    </row>
    <row r="117728" spans="27:27">
      <c r="AA117728" s="271"/>
    </row>
    <row r="117729" spans="27:27">
      <c r="AA117729" s="271"/>
    </row>
    <row r="117730" spans="27:27">
      <c r="AA117730" s="271"/>
    </row>
    <row r="117731" spans="27:27">
      <c r="AA117731" s="271"/>
    </row>
    <row r="117732" spans="27:27">
      <c r="AA117732" s="271"/>
    </row>
    <row r="117733" spans="27:27">
      <c r="AA117733" s="271"/>
    </row>
    <row r="117734" spans="27:27">
      <c r="AA117734" s="271"/>
    </row>
    <row r="117735" spans="27:27">
      <c r="AA117735" s="271"/>
    </row>
    <row r="117736" spans="27:27">
      <c r="AA117736" s="271"/>
    </row>
    <row r="117737" spans="27:27">
      <c r="AA117737" s="271"/>
    </row>
    <row r="117738" spans="27:27">
      <c r="AA117738" s="271"/>
    </row>
    <row r="117739" spans="27:27">
      <c r="AA117739" s="271"/>
    </row>
    <row r="117740" spans="27:27">
      <c r="AA117740" s="271"/>
    </row>
    <row r="117741" spans="27:27">
      <c r="AA117741" s="271"/>
    </row>
    <row r="117742" spans="27:27">
      <c r="AA117742" s="271"/>
    </row>
    <row r="117743" spans="27:27">
      <c r="AA117743" s="271"/>
    </row>
    <row r="117744" spans="27:27">
      <c r="AA117744" s="271"/>
    </row>
    <row r="117745" spans="27:27">
      <c r="AA117745" s="271"/>
    </row>
    <row r="117746" spans="27:27">
      <c r="AA117746" s="271"/>
    </row>
    <row r="117747" spans="27:27">
      <c r="AA117747" s="271"/>
    </row>
    <row r="117748" spans="27:27">
      <c r="AA117748" s="271"/>
    </row>
    <row r="117749" spans="27:27">
      <c r="AA117749" s="271"/>
    </row>
    <row r="117750" spans="27:27">
      <c r="AA117750" s="271"/>
    </row>
    <row r="117751" spans="27:27">
      <c r="AA117751" s="271"/>
    </row>
    <row r="117752" spans="27:27">
      <c r="AA117752" s="271"/>
    </row>
    <row r="117753" spans="27:27">
      <c r="AA117753" s="271"/>
    </row>
    <row r="117754" spans="27:27">
      <c r="AA117754" s="271"/>
    </row>
    <row r="117755" spans="27:27">
      <c r="AA117755" s="271"/>
    </row>
    <row r="117756" spans="27:27">
      <c r="AA117756" s="271"/>
    </row>
    <row r="117757" spans="27:27">
      <c r="AA117757" s="271"/>
    </row>
    <row r="117758" spans="27:27">
      <c r="AA117758" s="271"/>
    </row>
    <row r="117759" spans="27:27">
      <c r="AA117759" s="271"/>
    </row>
    <row r="117760" spans="27:27">
      <c r="AA117760" s="271"/>
    </row>
    <row r="117761" spans="27:27">
      <c r="AA117761" s="271"/>
    </row>
    <row r="117762" spans="27:27">
      <c r="AA117762" s="271"/>
    </row>
    <row r="117763" spans="27:27">
      <c r="AA117763" s="271"/>
    </row>
    <row r="117764" spans="27:27">
      <c r="AA117764" s="271"/>
    </row>
    <row r="117765" spans="27:27">
      <c r="AA117765" s="271"/>
    </row>
    <row r="117766" spans="27:27">
      <c r="AA117766" s="271"/>
    </row>
    <row r="117767" spans="27:27">
      <c r="AA117767" s="271"/>
    </row>
    <row r="117768" spans="27:27">
      <c r="AA117768" s="271"/>
    </row>
    <row r="117769" spans="27:27">
      <c r="AA117769" s="271"/>
    </row>
    <row r="117770" spans="27:27">
      <c r="AA117770" s="271"/>
    </row>
    <row r="117771" spans="27:27">
      <c r="AA117771" s="271"/>
    </row>
    <row r="117772" spans="27:27">
      <c r="AA117772" s="271"/>
    </row>
    <row r="117773" spans="27:27">
      <c r="AA117773" s="271"/>
    </row>
    <row r="117774" spans="27:27">
      <c r="AA117774" s="271"/>
    </row>
    <row r="117775" spans="27:27">
      <c r="AA117775" s="271"/>
    </row>
    <row r="117776" spans="27:27">
      <c r="AA117776" s="271"/>
    </row>
    <row r="117777" spans="27:27">
      <c r="AA117777" s="271"/>
    </row>
    <row r="117778" spans="27:27">
      <c r="AA117778" s="271"/>
    </row>
    <row r="117779" spans="27:27">
      <c r="AA117779" s="271"/>
    </row>
    <row r="117780" spans="27:27">
      <c r="AA117780" s="271"/>
    </row>
    <row r="117781" spans="27:27">
      <c r="AA117781" s="271"/>
    </row>
    <row r="117782" spans="27:27">
      <c r="AA117782" s="271"/>
    </row>
    <row r="117783" spans="27:27">
      <c r="AA117783" s="271"/>
    </row>
    <row r="117784" spans="27:27">
      <c r="AA117784" s="271"/>
    </row>
    <row r="117785" spans="27:27">
      <c r="AA117785" s="271"/>
    </row>
    <row r="117786" spans="27:27">
      <c r="AA117786" s="271"/>
    </row>
    <row r="117787" spans="27:27">
      <c r="AA117787" s="271"/>
    </row>
    <row r="117788" spans="27:27">
      <c r="AA117788" s="271"/>
    </row>
    <row r="117789" spans="27:27">
      <c r="AA117789" s="271"/>
    </row>
    <row r="117790" spans="27:27">
      <c r="AA117790" s="271"/>
    </row>
    <row r="117791" spans="27:27">
      <c r="AA117791" s="271"/>
    </row>
    <row r="117792" spans="27:27">
      <c r="AA117792" s="271"/>
    </row>
    <row r="117793" spans="27:27">
      <c r="AA117793" s="271"/>
    </row>
    <row r="117794" spans="27:27">
      <c r="AA117794" s="271"/>
    </row>
    <row r="117795" spans="27:27">
      <c r="AA117795" s="271"/>
    </row>
    <row r="117796" spans="27:27">
      <c r="AA117796" s="271"/>
    </row>
    <row r="117797" spans="27:27">
      <c r="AA117797" s="271"/>
    </row>
    <row r="117798" spans="27:27">
      <c r="AA117798" s="271"/>
    </row>
    <row r="117799" spans="27:27">
      <c r="AA117799" s="271"/>
    </row>
    <row r="117800" spans="27:27">
      <c r="AA117800" s="271"/>
    </row>
    <row r="117801" spans="27:27">
      <c r="AA117801" s="271"/>
    </row>
    <row r="117802" spans="27:27">
      <c r="AA117802" s="271"/>
    </row>
    <row r="117803" spans="27:27">
      <c r="AA117803" s="271"/>
    </row>
    <row r="117804" spans="27:27">
      <c r="AA117804" s="271"/>
    </row>
    <row r="117805" spans="27:27">
      <c r="AA117805" s="271"/>
    </row>
    <row r="117806" spans="27:27">
      <c r="AA117806" s="271"/>
    </row>
    <row r="117807" spans="27:27">
      <c r="AA117807" s="271"/>
    </row>
    <row r="117808" spans="27:27">
      <c r="AA117808" s="271"/>
    </row>
    <row r="117809" spans="27:27">
      <c r="AA117809" s="271"/>
    </row>
    <row r="117810" spans="27:27">
      <c r="AA117810" s="271"/>
    </row>
    <row r="117811" spans="27:27">
      <c r="AA117811" s="271"/>
    </row>
    <row r="117812" spans="27:27">
      <c r="AA117812" s="271"/>
    </row>
    <row r="117813" spans="27:27">
      <c r="AA117813" s="271"/>
    </row>
    <row r="117814" spans="27:27">
      <c r="AA117814" s="271"/>
    </row>
    <row r="117815" spans="27:27">
      <c r="AA117815" s="271"/>
    </row>
    <row r="117816" spans="27:27">
      <c r="AA117816" s="271"/>
    </row>
    <row r="117817" spans="27:27">
      <c r="AA117817" s="271"/>
    </row>
    <row r="117818" spans="27:27">
      <c r="AA117818" s="271"/>
    </row>
    <row r="117819" spans="27:27">
      <c r="AA117819" s="271"/>
    </row>
    <row r="117820" spans="27:27">
      <c r="AA117820" s="271"/>
    </row>
    <row r="117821" spans="27:27">
      <c r="AA117821" s="271"/>
    </row>
    <row r="117822" spans="27:27">
      <c r="AA117822" s="271"/>
    </row>
    <row r="117823" spans="27:27">
      <c r="AA117823" s="271"/>
    </row>
    <row r="117824" spans="27:27">
      <c r="AA117824" s="271"/>
    </row>
    <row r="117825" spans="27:27">
      <c r="AA117825" s="271"/>
    </row>
    <row r="117826" spans="27:27">
      <c r="AA117826" s="271"/>
    </row>
    <row r="117827" spans="27:27">
      <c r="AA117827" s="271"/>
    </row>
    <row r="117828" spans="27:27">
      <c r="AA117828" s="271"/>
    </row>
    <row r="117829" spans="27:27">
      <c r="AA117829" s="271"/>
    </row>
    <row r="117830" spans="27:27">
      <c r="AA117830" s="271"/>
    </row>
    <row r="117831" spans="27:27">
      <c r="AA117831" s="271"/>
    </row>
    <row r="117832" spans="27:27">
      <c r="AA117832" s="271"/>
    </row>
    <row r="117833" spans="27:27">
      <c r="AA117833" s="271"/>
    </row>
    <row r="117834" spans="27:27">
      <c r="AA117834" s="271"/>
    </row>
    <row r="117835" spans="27:27">
      <c r="AA117835" s="271"/>
    </row>
    <row r="117836" spans="27:27">
      <c r="AA117836" s="271"/>
    </row>
    <row r="117837" spans="27:27">
      <c r="AA117837" s="271"/>
    </row>
    <row r="117838" spans="27:27">
      <c r="AA117838" s="271"/>
    </row>
    <row r="117839" spans="27:27">
      <c r="AA117839" s="271"/>
    </row>
    <row r="117840" spans="27:27">
      <c r="AA117840" s="271"/>
    </row>
    <row r="117841" spans="27:27">
      <c r="AA117841" s="271"/>
    </row>
    <row r="117842" spans="27:27">
      <c r="AA117842" s="271"/>
    </row>
    <row r="117843" spans="27:27">
      <c r="AA117843" s="271"/>
    </row>
    <row r="117844" spans="27:27">
      <c r="AA117844" s="271"/>
    </row>
    <row r="117845" spans="27:27">
      <c r="AA117845" s="271"/>
    </row>
    <row r="117846" spans="27:27">
      <c r="AA117846" s="271"/>
    </row>
    <row r="117847" spans="27:27">
      <c r="AA117847" s="271"/>
    </row>
    <row r="117848" spans="27:27">
      <c r="AA117848" s="271"/>
    </row>
    <row r="117849" spans="27:27">
      <c r="AA117849" s="271"/>
    </row>
    <row r="117850" spans="27:27">
      <c r="AA117850" s="271"/>
    </row>
    <row r="117851" spans="27:27">
      <c r="AA117851" s="271"/>
    </row>
    <row r="117852" spans="27:27">
      <c r="AA117852" s="271"/>
    </row>
    <row r="117853" spans="27:27">
      <c r="AA117853" s="271"/>
    </row>
    <row r="117854" spans="27:27">
      <c r="AA117854" s="271"/>
    </row>
    <row r="117855" spans="27:27">
      <c r="AA117855" s="271"/>
    </row>
    <row r="117856" spans="27:27">
      <c r="AA117856" s="271"/>
    </row>
    <row r="117857" spans="27:27">
      <c r="AA117857" s="271"/>
    </row>
    <row r="117858" spans="27:27">
      <c r="AA117858" s="271"/>
    </row>
    <row r="117859" spans="27:27">
      <c r="AA117859" s="271"/>
    </row>
    <row r="117860" spans="27:27">
      <c r="AA117860" s="271"/>
    </row>
    <row r="117861" spans="27:27">
      <c r="AA117861" s="271"/>
    </row>
    <row r="117862" spans="27:27">
      <c r="AA117862" s="271"/>
    </row>
    <row r="117863" spans="27:27">
      <c r="AA117863" s="271"/>
    </row>
    <row r="117864" spans="27:27">
      <c r="AA117864" s="271"/>
    </row>
    <row r="117865" spans="27:27">
      <c r="AA117865" s="271"/>
    </row>
    <row r="117866" spans="27:27">
      <c r="AA117866" s="271"/>
    </row>
    <row r="117867" spans="27:27">
      <c r="AA117867" s="271"/>
    </row>
    <row r="117868" spans="27:27">
      <c r="AA117868" s="271"/>
    </row>
    <row r="117869" spans="27:27">
      <c r="AA117869" s="271"/>
    </row>
    <row r="117870" spans="27:27">
      <c r="AA117870" s="271"/>
    </row>
    <row r="117871" spans="27:27">
      <c r="AA117871" s="271"/>
    </row>
    <row r="117872" spans="27:27">
      <c r="AA117872" s="271"/>
    </row>
    <row r="117873" spans="27:27">
      <c r="AA117873" s="271"/>
    </row>
    <row r="117874" spans="27:27">
      <c r="AA117874" s="271"/>
    </row>
    <row r="117875" spans="27:27">
      <c r="AA117875" s="271"/>
    </row>
    <row r="117876" spans="27:27">
      <c r="AA117876" s="271"/>
    </row>
    <row r="117877" spans="27:27">
      <c r="AA117877" s="271"/>
    </row>
    <row r="117878" spans="27:27">
      <c r="AA117878" s="271"/>
    </row>
    <row r="117879" spans="27:27">
      <c r="AA117879" s="271"/>
    </row>
    <row r="117880" spans="27:27">
      <c r="AA117880" s="271"/>
    </row>
    <row r="117881" spans="27:27">
      <c r="AA117881" s="271"/>
    </row>
    <row r="117882" spans="27:27">
      <c r="AA117882" s="271"/>
    </row>
    <row r="117883" spans="27:27">
      <c r="AA117883" s="271"/>
    </row>
    <row r="117884" spans="27:27">
      <c r="AA117884" s="271"/>
    </row>
    <row r="117885" spans="27:27">
      <c r="AA117885" s="271"/>
    </row>
    <row r="117886" spans="27:27">
      <c r="AA117886" s="271"/>
    </row>
    <row r="117887" spans="27:27">
      <c r="AA117887" s="271"/>
    </row>
    <row r="117888" spans="27:27">
      <c r="AA117888" s="271"/>
    </row>
    <row r="117889" spans="27:27">
      <c r="AA117889" s="271"/>
    </row>
    <row r="117890" spans="27:27">
      <c r="AA117890" s="271"/>
    </row>
    <row r="117891" spans="27:27">
      <c r="AA117891" s="271"/>
    </row>
    <row r="117892" spans="27:27">
      <c r="AA117892" s="271"/>
    </row>
    <row r="117893" spans="27:27">
      <c r="AA117893" s="271"/>
    </row>
    <row r="117894" spans="27:27">
      <c r="AA117894" s="271"/>
    </row>
    <row r="117895" spans="27:27">
      <c r="AA117895" s="271"/>
    </row>
    <row r="117896" spans="27:27">
      <c r="AA117896" s="271"/>
    </row>
    <row r="117897" spans="27:27">
      <c r="AA117897" s="271"/>
    </row>
    <row r="117898" spans="27:27">
      <c r="AA117898" s="271"/>
    </row>
    <row r="117899" spans="27:27">
      <c r="AA117899" s="271"/>
    </row>
    <row r="117900" spans="27:27">
      <c r="AA117900" s="271"/>
    </row>
    <row r="117901" spans="27:27">
      <c r="AA117901" s="271"/>
    </row>
    <row r="117902" spans="27:27">
      <c r="AA117902" s="271"/>
    </row>
    <row r="117903" spans="27:27">
      <c r="AA117903" s="271"/>
    </row>
    <row r="117904" spans="27:27">
      <c r="AA117904" s="271"/>
    </row>
    <row r="117905" spans="27:27">
      <c r="AA117905" s="271"/>
    </row>
    <row r="117906" spans="27:27">
      <c r="AA117906" s="271"/>
    </row>
    <row r="117907" spans="27:27">
      <c r="AA117907" s="271"/>
    </row>
    <row r="117908" spans="27:27">
      <c r="AA117908" s="271"/>
    </row>
    <row r="117909" spans="27:27">
      <c r="AA117909" s="271"/>
    </row>
    <row r="117910" spans="27:27">
      <c r="AA117910" s="271"/>
    </row>
    <row r="117911" spans="27:27">
      <c r="AA117911" s="271"/>
    </row>
    <row r="117912" spans="27:27">
      <c r="AA117912" s="271"/>
    </row>
    <row r="117913" spans="27:27">
      <c r="AA117913" s="271"/>
    </row>
    <row r="117914" spans="27:27">
      <c r="AA117914" s="271"/>
    </row>
    <row r="117915" spans="27:27">
      <c r="AA117915" s="271"/>
    </row>
    <row r="117916" spans="27:27">
      <c r="AA117916" s="271"/>
    </row>
    <row r="117917" spans="27:27">
      <c r="AA117917" s="271"/>
    </row>
    <row r="117918" spans="27:27">
      <c r="AA117918" s="271"/>
    </row>
    <row r="117919" spans="27:27">
      <c r="AA117919" s="271"/>
    </row>
    <row r="117920" spans="27:27">
      <c r="AA117920" s="271"/>
    </row>
    <row r="117921" spans="27:27">
      <c r="AA117921" s="271"/>
    </row>
    <row r="117922" spans="27:27">
      <c r="AA117922" s="271"/>
    </row>
    <row r="117923" spans="27:27">
      <c r="AA117923" s="271"/>
    </row>
    <row r="117924" spans="27:27">
      <c r="AA117924" s="271"/>
    </row>
    <row r="117925" spans="27:27">
      <c r="AA117925" s="271"/>
    </row>
    <row r="117926" spans="27:27">
      <c r="AA117926" s="271"/>
    </row>
    <row r="117927" spans="27:27">
      <c r="AA117927" s="271"/>
    </row>
    <row r="117928" spans="27:27">
      <c r="AA117928" s="271"/>
    </row>
    <row r="117929" spans="27:27">
      <c r="AA117929" s="271"/>
    </row>
    <row r="117930" spans="27:27">
      <c r="AA117930" s="271"/>
    </row>
    <row r="117931" spans="27:27">
      <c r="AA117931" s="271"/>
    </row>
    <row r="117932" spans="27:27">
      <c r="AA117932" s="271"/>
    </row>
    <row r="117933" spans="27:27">
      <c r="AA117933" s="271"/>
    </row>
    <row r="117934" spans="27:27">
      <c r="AA117934" s="271"/>
    </row>
    <row r="117935" spans="27:27">
      <c r="AA117935" s="271"/>
    </row>
    <row r="117936" spans="27:27">
      <c r="AA117936" s="271"/>
    </row>
    <row r="117937" spans="27:27">
      <c r="AA117937" s="271"/>
    </row>
    <row r="117938" spans="27:27">
      <c r="AA117938" s="271"/>
    </row>
    <row r="117939" spans="27:27">
      <c r="AA117939" s="271"/>
    </row>
    <row r="117940" spans="27:27">
      <c r="AA117940" s="271"/>
    </row>
    <row r="117941" spans="27:27">
      <c r="AA117941" s="271"/>
    </row>
    <row r="117942" spans="27:27">
      <c r="AA117942" s="271"/>
    </row>
    <row r="117943" spans="27:27">
      <c r="AA117943" s="271"/>
    </row>
    <row r="117944" spans="27:27">
      <c r="AA117944" s="271"/>
    </row>
    <row r="117945" spans="27:27">
      <c r="AA117945" s="271"/>
    </row>
    <row r="117946" spans="27:27">
      <c r="AA117946" s="271"/>
    </row>
    <row r="117947" spans="27:27">
      <c r="AA117947" s="271"/>
    </row>
    <row r="117948" spans="27:27">
      <c r="AA117948" s="271"/>
    </row>
    <row r="117949" spans="27:27">
      <c r="AA117949" s="271"/>
    </row>
    <row r="117950" spans="27:27">
      <c r="AA117950" s="271"/>
    </row>
    <row r="117951" spans="27:27">
      <c r="AA117951" s="271"/>
    </row>
    <row r="117952" spans="27:27">
      <c r="AA117952" s="271"/>
    </row>
    <row r="117953" spans="27:27">
      <c r="AA117953" s="271"/>
    </row>
    <row r="117954" spans="27:27">
      <c r="AA117954" s="271"/>
    </row>
    <row r="117955" spans="27:27">
      <c r="AA117955" s="271"/>
    </row>
    <row r="117956" spans="27:27">
      <c r="AA117956" s="271"/>
    </row>
    <row r="117957" spans="27:27">
      <c r="AA117957" s="271"/>
    </row>
    <row r="117958" spans="27:27">
      <c r="AA117958" s="271"/>
    </row>
    <row r="117959" spans="27:27">
      <c r="AA117959" s="271"/>
    </row>
    <row r="117960" spans="27:27">
      <c r="AA117960" s="271"/>
    </row>
    <row r="117961" spans="27:27">
      <c r="AA117961" s="271"/>
    </row>
    <row r="117962" spans="27:27">
      <c r="AA117962" s="271"/>
    </row>
    <row r="117963" spans="27:27">
      <c r="AA117963" s="271"/>
    </row>
    <row r="117964" spans="27:27">
      <c r="AA117964" s="271"/>
    </row>
    <row r="117965" spans="27:27">
      <c r="AA117965" s="271"/>
    </row>
    <row r="117966" spans="27:27">
      <c r="AA117966" s="271"/>
    </row>
    <row r="117967" spans="27:27">
      <c r="AA117967" s="271"/>
    </row>
    <row r="117968" spans="27:27">
      <c r="AA117968" s="271"/>
    </row>
    <row r="117969" spans="27:27">
      <c r="AA117969" s="271"/>
    </row>
    <row r="117970" spans="27:27">
      <c r="AA117970" s="271"/>
    </row>
    <row r="117971" spans="27:27">
      <c r="AA117971" s="271"/>
    </row>
    <row r="117972" spans="27:27">
      <c r="AA117972" s="271"/>
    </row>
    <row r="117973" spans="27:27">
      <c r="AA117973" s="271"/>
    </row>
    <row r="117974" spans="27:27">
      <c r="AA117974" s="271"/>
    </row>
    <row r="117975" spans="27:27">
      <c r="AA117975" s="271"/>
    </row>
    <row r="117976" spans="27:27">
      <c r="AA117976" s="271"/>
    </row>
    <row r="117977" spans="27:27">
      <c r="AA117977" s="271"/>
    </row>
    <row r="117978" spans="27:27">
      <c r="AA117978" s="271"/>
    </row>
    <row r="117979" spans="27:27">
      <c r="AA117979" s="271"/>
    </row>
    <row r="117980" spans="27:27">
      <c r="AA117980" s="271"/>
    </row>
    <row r="117981" spans="27:27">
      <c r="AA117981" s="271"/>
    </row>
    <row r="117982" spans="27:27">
      <c r="AA117982" s="271"/>
    </row>
    <row r="117983" spans="27:27">
      <c r="AA117983" s="271"/>
    </row>
    <row r="117984" spans="27:27">
      <c r="AA117984" s="271"/>
    </row>
    <row r="117985" spans="27:27">
      <c r="AA117985" s="271"/>
    </row>
    <row r="117986" spans="27:27">
      <c r="AA117986" s="271"/>
    </row>
    <row r="117987" spans="27:27">
      <c r="AA117987" s="271"/>
    </row>
    <row r="117988" spans="27:27">
      <c r="AA117988" s="271"/>
    </row>
    <row r="117989" spans="27:27">
      <c r="AA117989" s="271"/>
    </row>
    <row r="117990" spans="27:27">
      <c r="AA117990" s="271"/>
    </row>
    <row r="117991" spans="27:27">
      <c r="AA117991" s="271"/>
    </row>
    <row r="117992" spans="27:27">
      <c r="AA117992" s="271"/>
    </row>
    <row r="117993" spans="27:27">
      <c r="AA117993" s="271"/>
    </row>
    <row r="117994" spans="27:27">
      <c r="AA117994" s="271"/>
    </row>
    <row r="117995" spans="27:27">
      <c r="AA117995" s="271"/>
    </row>
    <row r="117996" spans="27:27">
      <c r="AA117996" s="271"/>
    </row>
    <row r="117997" spans="27:27">
      <c r="AA117997" s="271"/>
    </row>
    <row r="117998" spans="27:27">
      <c r="AA117998" s="271"/>
    </row>
    <row r="117999" spans="27:27">
      <c r="AA117999" s="271"/>
    </row>
    <row r="118000" spans="27:27">
      <c r="AA118000" s="271"/>
    </row>
    <row r="118001" spans="27:27">
      <c r="AA118001" s="271"/>
    </row>
    <row r="118002" spans="27:27">
      <c r="AA118002" s="271"/>
    </row>
    <row r="118003" spans="27:27">
      <c r="AA118003" s="271"/>
    </row>
    <row r="118004" spans="27:27">
      <c r="AA118004" s="271"/>
    </row>
    <row r="118005" spans="27:27">
      <c r="AA118005" s="271"/>
    </row>
    <row r="118006" spans="27:27">
      <c r="AA118006" s="271"/>
    </row>
    <row r="118007" spans="27:27">
      <c r="AA118007" s="271"/>
    </row>
    <row r="118008" spans="27:27">
      <c r="AA118008" s="271"/>
    </row>
    <row r="118009" spans="27:27">
      <c r="AA118009" s="271"/>
    </row>
    <row r="118010" spans="27:27">
      <c r="AA118010" s="271"/>
    </row>
    <row r="118011" spans="27:27">
      <c r="AA118011" s="271"/>
    </row>
    <row r="118012" spans="27:27">
      <c r="AA118012" s="271"/>
    </row>
    <row r="118013" spans="27:27">
      <c r="AA118013" s="271"/>
    </row>
    <row r="118014" spans="27:27">
      <c r="AA118014" s="271"/>
    </row>
    <row r="118015" spans="27:27">
      <c r="AA118015" s="271"/>
    </row>
    <row r="118016" spans="27:27">
      <c r="AA118016" s="271"/>
    </row>
    <row r="118017" spans="27:27">
      <c r="AA118017" s="271"/>
    </row>
    <row r="118018" spans="27:27">
      <c r="AA118018" s="271"/>
    </row>
    <row r="118019" spans="27:27">
      <c r="AA118019" s="271"/>
    </row>
    <row r="118020" spans="27:27">
      <c r="AA118020" s="271"/>
    </row>
    <row r="118021" spans="27:27">
      <c r="AA118021" s="271"/>
    </row>
    <row r="118022" spans="27:27">
      <c r="AA118022" s="271"/>
    </row>
    <row r="118023" spans="27:27">
      <c r="AA118023" s="271"/>
    </row>
    <row r="118024" spans="27:27">
      <c r="AA118024" s="271"/>
    </row>
    <row r="118025" spans="27:27">
      <c r="AA118025" s="271"/>
    </row>
    <row r="118026" spans="27:27">
      <c r="AA118026" s="271"/>
    </row>
    <row r="118027" spans="27:27">
      <c r="AA118027" s="271"/>
    </row>
    <row r="118028" spans="27:27">
      <c r="AA118028" s="271"/>
    </row>
    <row r="118029" spans="27:27">
      <c r="AA118029" s="271"/>
    </row>
    <row r="118030" spans="27:27">
      <c r="AA118030" s="271"/>
    </row>
    <row r="118031" spans="27:27">
      <c r="AA118031" s="271"/>
    </row>
    <row r="118032" spans="27:27">
      <c r="AA118032" s="271"/>
    </row>
    <row r="118033" spans="27:27">
      <c r="AA118033" s="271"/>
    </row>
    <row r="118034" spans="27:27">
      <c r="AA118034" s="271"/>
    </row>
    <row r="118035" spans="27:27">
      <c r="AA118035" s="271"/>
    </row>
    <row r="118036" spans="27:27">
      <c r="AA118036" s="271"/>
    </row>
    <row r="118037" spans="27:27">
      <c r="AA118037" s="271"/>
    </row>
    <row r="118038" spans="27:27">
      <c r="AA118038" s="271"/>
    </row>
    <row r="118039" spans="27:27">
      <c r="AA118039" s="271"/>
    </row>
    <row r="118040" spans="27:27">
      <c r="AA118040" s="271"/>
    </row>
    <row r="118041" spans="27:27">
      <c r="AA118041" s="271"/>
    </row>
    <row r="118042" spans="27:27">
      <c r="AA118042" s="271"/>
    </row>
    <row r="118043" spans="27:27">
      <c r="AA118043" s="271"/>
    </row>
    <row r="118044" spans="27:27">
      <c r="AA118044" s="271"/>
    </row>
    <row r="118045" spans="27:27">
      <c r="AA118045" s="271"/>
    </row>
    <row r="118046" spans="27:27">
      <c r="AA118046" s="271"/>
    </row>
    <row r="118047" spans="27:27">
      <c r="AA118047" s="271"/>
    </row>
    <row r="118048" spans="27:27">
      <c r="AA118048" s="271"/>
    </row>
    <row r="118049" spans="27:27">
      <c r="AA118049" s="271"/>
    </row>
    <row r="118050" spans="27:27">
      <c r="AA118050" s="271"/>
    </row>
    <row r="118051" spans="27:27">
      <c r="AA118051" s="271"/>
    </row>
    <row r="118052" spans="27:27">
      <c r="AA118052" s="271"/>
    </row>
    <row r="118053" spans="27:27">
      <c r="AA118053" s="271"/>
    </row>
    <row r="118054" spans="27:27">
      <c r="AA118054" s="271"/>
    </row>
    <row r="118055" spans="27:27">
      <c r="AA118055" s="271"/>
    </row>
    <row r="118056" spans="27:27">
      <c r="AA118056" s="271"/>
    </row>
    <row r="118057" spans="27:27">
      <c r="AA118057" s="271"/>
    </row>
    <row r="118058" spans="27:27">
      <c r="AA118058" s="271"/>
    </row>
    <row r="118059" spans="27:27">
      <c r="AA118059" s="271"/>
    </row>
    <row r="118060" spans="27:27">
      <c r="AA118060" s="271"/>
    </row>
    <row r="118061" spans="27:27">
      <c r="AA118061" s="271"/>
    </row>
    <row r="118062" spans="27:27">
      <c r="AA118062" s="271"/>
    </row>
    <row r="118063" spans="27:27">
      <c r="AA118063" s="271"/>
    </row>
    <row r="118064" spans="27:27">
      <c r="AA118064" s="271"/>
    </row>
    <row r="118065" spans="27:27">
      <c r="AA118065" s="271"/>
    </row>
    <row r="118066" spans="27:27">
      <c r="AA118066" s="271"/>
    </row>
    <row r="118067" spans="27:27">
      <c r="AA118067" s="271"/>
    </row>
    <row r="118068" spans="27:27">
      <c r="AA118068" s="271"/>
    </row>
    <row r="118069" spans="27:27">
      <c r="AA118069" s="271"/>
    </row>
    <row r="118070" spans="27:27">
      <c r="AA118070" s="271"/>
    </row>
    <row r="118071" spans="27:27">
      <c r="AA118071" s="271"/>
    </row>
    <row r="118072" spans="27:27">
      <c r="AA118072" s="271"/>
    </row>
    <row r="118073" spans="27:27">
      <c r="AA118073" s="271"/>
    </row>
    <row r="118074" spans="27:27">
      <c r="AA118074" s="271"/>
    </row>
    <row r="118075" spans="27:27">
      <c r="AA118075" s="271"/>
    </row>
    <row r="118076" spans="27:27">
      <c r="AA118076" s="271"/>
    </row>
    <row r="118077" spans="27:27">
      <c r="AA118077" s="271"/>
    </row>
    <row r="118078" spans="27:27">
      <c r="AA118078" s="271"/>
    </row>
    <row r="118079" spans="27:27">
      <c r="AA118079" s="271"/>
    </row>
    <row r="118080" spans="27:27">
      <c r="AA118080" s="271"/>
    </row>
    <row r="118081" spans="27:27">
      <c r="AA118081" s="271"/>
    </row>
    <row r="118082" spans="27:27">
      <c r="AA118082" s="271"/>
    </row>
    <row r="118083" spans="27:27">
      <c r="AA118083" s="271"/>
    </row>
    <row r="118084" spans="27:27">
      <c r="AA118084" s="271"/>
    </row>
    <row r="118085" spans="27:27">
      <c r="AA118085" s="271"/>
    </row>
    <row r="118086" spans="27:27">
      <c r="AA118086" s="271"/>
    </row>
    <row r="118087" spans="27:27">
      <c r="AA118087" s="271"/>
    </row>
    <row r="118088" spans="27:27">
      <c r="AA118088" s="271"/>
    </row>
    <row r="118089" spans="27:27">
      <c r="AA118089" s="271"/>
    </row>
    <row r="118090" spans="27:27">
      <c r="AA118090" s="271"/>
    </row>
    <row r="118091" spans="27:27">
      <c r="AA118091" s="271"/>
    </row>
    <row r="118092" spans="27:27">
      <c r="AA118092" s="271"/>
    </row>
    <row r="118093" spans="27:27">
      <c r="AA118093" s="271"/>
    </row>
    <row r="118094" spans="27:27">
      <c r="AA118094" s="271"/>
    </row>
    <row r="118095" spans="27:27">
      <c r="AA118095" s="271"/>
    </row>
    <row r="118096" spans="27:27">
      <c r="AA118096" s="271"/>
    </row>
    <row r="118097" spans="27:27">
      <c r="AA118097" s="271"/>
    </row>
    <row r="118098" spans="27:27">
      <c r="AA118098" s="271"/>
    </row>
    <row r="118099" spans="27:27">
      <c r="AA118099" s="271"/>
    </row>
    <row r="118100" spans="27:27">
      <c r="AA118100" s="271"/>
    </row>
    <row r="118101" spans="27:27">
      <c r="AA118101" s="271"/>
    </row>
    <row r="118102" spans="27:27">
      <c r="AA118102" s="271"/>
    </row>
    <row r="118103" spans="27:27">
      <c r="AA118103" s="271"/>
    </row>
    <row r="118104" spans="27:27">
      <c r="AA118104" s="271"/>
    </row>
    <row r="118105" spans="27:27">
      <c r="AA118105" s="271"/>
    </row>
    <row r="118106" spans="27:27">
      <c r="AA118106" s="271"/>
    </row>
    <row r="118107" spans="27:27">
      <c r="AA118107" s="271"/>
    </row>
    <row r="118108" spans="27:27">
      <c r="AA118108" s="271"/>
    </row>
    <row r="118109" spans="27:27">
      <c r="AA118109" s="271"/>
    </row>
    <row r="118110" spans="27:27">
      <c r="AA118110" s="271"/>
    </row>
    <row r="118111" spans="27:27">
      <c r="AA118111" s="271"/>
    </row>
    <row r="118112" spans="27:27">
      <c r="AA118112" s="271"/>
    </row>
    <row r="118113" spans="27:27">
      <c r="AA118113" s="271"/>
    </row>
    <row r="118114" spans="27:27">
      <c r="AA118114" s="271"/>
    </row>
    <row r="118115" spans="27:27">
      <c r="AA118115" s="271"/>
    </row>
    <row r="118116" spans="27:27">
      <c r="AA118116" s="271"/>
    </row>
    <row r="118117" spans="27:27">
      <c r="AA118117" s="271"/>
    </row>
    <row r="118118" spans="27:27">
      <c r="AA118118" s="271"/>
    </row>
    <row r="118119" spans="27:27">
      <c r="AA118119" s="271"/>
    </row>
    <row r="118120" spans="27:27">
      <c r="AA118120" s="271"/>
    </row>
    <row r="118121" spans="27:27">
      <c r="AA118121" s="271"/>
    </row>
    <row r="118122" spans="27:27">
      <c r="AA118122" s="271"/>
    </row>
    <row r="118123" spans="27:27">
      <c r="AA118123" s="271"/>
    </row>
    <row r="118124" spans="27:27">
      <c r="AA118124" s="271"/>
    </row>
    <row r="118125" spans="27:27">
      <c r="AA118125" s="271"/>
    </row>
    <row r="118126" spans="27:27">
      <c r="AA118126" s="271"/>
    </row>
    <row r="118127" spans="27:27">
      <c r="AA118127" s="271"/>
    </row>
    <row r="118128" spans="27:27">
      <c r="AA118128" s="271"/>
    </row>
    <row r="118129" spans="27:27">
      <c r="AA118129" s="271"/>
    </row>
    <row r="118130" spans="27:27">
      <c r="AA118130" s="271"/>
    </row>
    <row r="118131" spans="27:27">
      <c r="AA118131" s="271"/>
    </row>
    <row r="118132" spans="27:27">
      <c r="AA118132" s="271"/>
    </row>
    <row r="118133" spans="27:27">
      <c r="AA118133" s="271"/>
    </row>
    <row r="118134" spans="27:27">
      <c r="AA118134" s="271"/>
    </row>
    <row r="118135" spans="27:27">
      <c r="AA118135" s="271"/>
    </row>
    <row r="118136" spans="27:27">
      <c r="AA118136" s="271"/>
    </row>
    <row r="118137" spans="27:27">
      <c r="AA118137" s="271"/>
    </row>
    <row r="118138" spans="27:27">
      <c r="AA118138" s="271"/>
    </row>
    <row r="118139" spans="27:27">
      <c r="AA118139" s="271"/>
    </row>
    <row r="118140" spans="27:27">
      <c r="AA118140" s="271"/>
    </row>
    <row r="118141" spans="27:27">
      <c r="AA118141" s="271"/>
    </row>
    <row r="118142" spans="27:27">
      <c r="AA118142" s="271"/>
    </row>
    <row r="118143" spans="27:27">
      <c r="AA118143" s="271"/>
    </row>
    <row r="118144" spans="27:27">
      <c r="AA118144" s="271"/>
    </row>
    <row r="118145" spans="27:27">
      <c r="AA118145" s="271"/>
    </row>
    <row r="118146" spans="27:27">
      <c r="AA118146" s="271"/>
    </row>
    <row r="118147" spans="27:27">
      <c r="AA118147" s="271"/>
    </row>
    <row r="118148" spans="27:27">
      <c r="AA118148" s="271"/>
    </row>
    <row r="118149" spans="27:27">
      <c r="AA118149" s="271"/>
    </row>
    <row r="118150" spans="27:27">
      <c r="AA118150" s="271"/>
    </row>
    <row r="118151" spans="27:27">
      <c r="AA118151" s="271"/>
    </row>
    <row r="118152" spans="27:27">
      <c r="AA118152" s="271"/>
    </row>
    <row r="118153" spans="27:27">
      <c r="AA118153" s="271"/>
    </row>
    <row r="118154" spans="27:27">
      <c r="AA118154" s="271"/>
    </row>
    <row r="118155" spans="27:27">
      <c r="AA118155" s="271"/>
    </row>
    <row r="118156" spans="27:27">
      <c r="AA118156" s="271"/>
    </row>
    <row r="118157" spans="27:27">
      <c r="AA118157" s="271"/>
    </row>
    <row r="118158" spans="27:27">
      <c r="AA118158" s="271"/>
    </row>
    <row r="118159" spans="27:27">
      <c r="AA118159" s="271"/>
    </row>
    <row r="118160" spans="27:27">
      <c r="AA118160" s="271"/>
    </row>
    <row r="118161" spans="27:27">
      <c r="AA118161" s="271"/>
    </row>
    <row r="118162" spans="27:27">
      <c r="AA118162" s="271"/>
    </row>
    <row r="118163" spans="27:27">
      <c r="AA118163" s="271"/>
    </row>
    <row r="118164" spans="27:27">
      <c r="AA118164" s="271"/>
    </row>
    <row r="118165" spans="27:27">
      <c r="AA118165" s="271"/>
    </row>
    <row r="118166" spans="27:27">
      <c r="AA118166" s="271"/>
    </row>
    <row r="118167" spans="27:27">
      <c r="AA118167" s="271"/>
    </row>
    <row r="118168" spans="27:27">
      <c r="AA118168" s="271"/>
    </row>
    <row r="118169" spans="27:27">
      <c r="AA118169" s="271"/>
    </row>
    <row r="118170" spans="27:27">
      <c r="AA118170" s="271"/>
    </row>
    <row r="118171" spans="27:27">
      <c r="AA118171" s="271"/>
    </row>
    <row r="118172" spans="27:27">
      <c r="AA118172" s="271"/>
    </row>
    <row r="118173" spans="27:27">
      <c r="AA118173" s="271"/>
    </row>
    <row r="118174" spans="27:27">
      <c r="AA118174" s="271"/>
    </row>
    <row r="118175" spans="27:27">
      <c r="AA118175" s="271"/>
    </row>
    <row r="118176" spans="27:27">
      <c r="AA118176" s="271"/>
    </row>
    <row r="118177" spans="27:27">
      <c r="AA118177" s="271"/>
    </row>
    <row r="118178" spans="27:27">
      <c r="AA118178" s="271"/>
    </row>
    <row r="118179" spans="27:27">
      <c r="AA118179" s="271"/>
    </row>
    <row r="118180" spans="27:27">
      <c r="AA118180" s="271"/>
    </row>
    <row r="118181" spans="27:27">
      <c r="AA118181" s="271"/>
    </row>
    <row r="118182" spans="27:27">
      <c r="AA118182" s="271"/>
    </row>
    <row r="118183" spans="27:27">
      <c r="AA118183" s="271"/>
    </row>
    <row r="118184" spans="27:27">
      <c r="AA118184" s="271"/>
    </row>
    <row r="118185" spans="27:27">
      <c r="AA118185" s="271"/>
    </row>
    <row r="118186" spans="27:27">
      <c r="AA118186" s="271"/>
    </row>
    <row r="118187" spans="27:27">
      <c r="AA118187" s="271"/>
    </row>
    <row r="118188" spans="27:27">
      <c r="AA118188" s="271"/>
    </row>
    <row r="118189" spans="27:27">
      <c r="AA118189" s="271"/>
    </row>
    <row r="118190" spans="27:27">
      <c r="AA118190" s="271"/>
    </row>
    <row r="118191" spans="27:27">
      <c r="AA118191" s="271"/>
    </row>
    <row r="118192" spans="27:27">
      <c r="AA118192" s="271"/>
    </row>
    <row r="118193" spans="27:27">
      <c r="AA118193" s="271"/>
    </row>
    <row r="118194" spans="27:27">
      <c r="AA118194" s="271"/>
    </row>
    <row r="118195" spans="27:27">
      <c r="AA118195" s="271"/>
    </row>
    <row r="118196" spans="27:27">
      <c r="AA118196" s="271"/>
    </row>
    <row r="118197" spans="27:27">
      <c r="AA118197" s="271"/>
    </row>
    <row r="118198" spans="27:27">
      <c r="AA118198" s="271"/>
    </row>
    <row r="118199" spans="27:27">
      <c r="AA118199" s="271"/>
    </row>
    <row r="118200" spans="27:27">
      <c r="AA118200" s="271"/>
    </row>
    <row r="118201" spans="27:27">
      <c r="AA118201" s="271"/>
    </row>
    <row r="118202" spans="27:27">
      <c r="AA118202" s="271"/>
    </row>
    <row r="118203" spans="27:27">
      <c r="AA118203" s="271"/>
    </row>
    <row r="118204" spans="27:27">
      <c r="AA118204" s="271"/>
    </row>
    <row r="118205" spans="27:27">
      <c r="AA118205" s="271"/>
    </row>
    <row r="118206" spans="27:27">
      <c r="AA118206" s="271"/>
    </row>
    <row r="118207" spans="27:27">
      <c r="AA118207" s="271"/>
    </row>
    <row r="118208" spans="27:27">
      <c r="AA118208" s="271"/>
    </row>
    <row r="118209" spans="27:27">
      <c r="AA118209" s="271"/>
    </row>
    <row r="118210" spans="27:27">
      <c r="AA118210" s="271"/>
    </row>
    <row r="118211" spans="27:27">
      <c r="AA118211" s="271"/>
    </row>
    <row r="118212" spans="27:27">
      <c r="AA118212" s="271"/>
    </row>
    <row r="118213" spans="27:27">
      <c r="AA118213" s="271"/>
    </row>
    <row r="118214" spans="27:27">
      <c r="AA118214" s="271"/>
    </row>
    <row r="118215" spans="27:27">
      <c r="AA118215" s="271"/>
    </row>
    <row r="118216" spans="27:27">
      <c r="AA118216" s="271"/>
    </row>
    <row r="118217" spans="27:27">
      <c r="AA118217" s="271"/>
    </row>
    <row r="118218" spans="27:27">
      <c r="AA118218" s="271"/>
    </row>
    <row r="118219" spans="27:27">
      <c r="AA118219" s="271"/>
    </row>
    <row r="118220" spans="27:27">
      <c r="AA118220" s="271"/>
    </row>
    <row r="118221" spans="27:27">
      <c r="AA118221" s="271"/>
    </row>
    <row r="118222" spans="27:27">
      <c r="AA118222" s="271"/>
    </row>
    <row r="118223" spans="27:27">
      <c r="AA118223" s="271"/>
    </row>
    <row r="118224" spans="27:27">
      <c r="AA118224" s="271"/>
    </row>
    <row r="118225" spans="27:27">
      <c r="AA118225" s="271"/>
    </row>
    <row r="118226" spans="27:27">
      <c r="AA118226" s="271"/>
    </row>
    <row r="118227" spans="27:27">
      <c r="AA118227" s="271"/>
    </row>
    <row r="118228" spans="27:27">
      <c r="AA118228" s="271"/>
    </row>
    <row r="118229" spans="27:27">
      <c r="AA118229" s="271"/>
    </row>
    <row r="118230" spans="27:27">
      <c r="AA118230" s="271"/>
    </row>
    <row r="118231" spans="27:27">
      <c r="AA118231" s="271"/>
    </row>
    <row r="118232" spans="27:27">
      <c r="AA118232" s="271"/>
    </row>
    <row r="118233" spans="27:27">
      <c r="AA118233" s="271"/>
    </row>
    <row r="118234" spans="27:27">
      <c r="AA118234" s="271"/>
    </row>
    <row r="118235" spans="27:27">
      <c r="AA118235" s="271"/>
    </row>
    <row r="118236" spans="27:27">
      <c r="AA118236" s="271"/>
    </row>
    <row r="118237" spans="27:27">
      <c r="AA118237" s="271"/>
    </row>
    <row r="118238" spans="27:27">
      <c r="AA118238" s="271"/>
    </row>
    <row r="118239" spans="27:27">
      <c r="AA118239" s="271"/>
    </row>
    <row r="118240" spans="27:27">
      <c r="AA118240" s="271"/>
    </row>
    <row r="118241" spans="27:27">
      <c r="AA118241" s="271"/>
    </row>
    <row r="118242" spans="27:27">
      <c r="AA118242" s="271"/>
    </row>
    <row r="118243" spans="27:27">
      <c r="AA118243" s="271"/>
    </row>
    <row r="118244" spans="27:27">
      <c r="AA118244" s="271"/>
    </row>
    <row r="118245" spans="27:27">
      <c r="AA118245" s="271"/>
    </row>
    <row r="118246" spans="27:27">
      <c r="AA118246" s="271"/>
    </row>
    <row r="118247" spans="27:27">
      <c r="AA118247" s="271"/>
    </row>
    <row r="118248" spans="27:27">
      <c r="AA118248" s="271"/>
    </row>
    <row r="118249" spans="27:27">
      <c r="AA118249" s="271"/>
    </row>
    <row r="118250" spans="27:27">
      <c r="AA118250" s="271"/>
    </row>
    <row r="118251" spans="27:27">
      <c r="AA118251" s="271"/>
    </row>
    <row r="118252" spans="27:27">
      <c r="AA118252" s="271"/>
    </row>
    <row r="118253" spans="27:27">
      <c r="AA118253" s="271"/>
    </row>
    <row r="118254" spans="27:27">
      <c r="AA118254" s="271"/>
    </row>
    <row r="118255" spans="27:27">
      <c r="AA118255" s="271"/>
    </row>
    <row r="118256" spans="27:27">
      <c r="AA118256" s="271"/>
    </row>
    <row r="118257" spans="27:27">
      <c r="AA118257" s="271"/>
    </row>
    <row r="118258" spans="27:27">
      <c r="AA118258" s="271"/>
    </row>
    <row r="118259" spans="27:27">
      <c r="AA118259" s="271"/>
    </row>
    <row r="118260" spans="27:27">
      <c r="AA118260" s="271"/>
    </row>
    <row r="118261" spans="27:27">
      <c r="AA118261" s="271"/>
    </row>
    <row r="118262" spans="27:27">
      <c r="AA118262" s="271"/>
    </row>
    <row r="118263" spans="27:27">
      <c r="AA118263" s="271"/>
    </row>
    <row r="118264" spans="27:27">
      <c r="AA118264" s="271"/>
    </row>
    <row r="118265" spans="27:27">
      <c r="AA118265" s="271"/>
    </row>
    <row r="118266" spans="27:27">
      <c r="AA118266" s="271"/>
    </row>
    <row r="118267" spans="27:27">
      <c r="AA118267" s="271"/>
    </row>
    <row r="118268" spans="27:27">
      <c r="AA118268" s="271"/>
    </row>
    <row r="118269" spans="27:27">
      <c r="AA118269" s="271"/>
    </row>
    <row r="118270" spans="27:27">
      <c r="AA118270" s="271"/>
    </row>
    <row r="118271" spans="27:27">
      <c r="AA118271" s="271"/>
    </row>
    <row r="118272" spans="27:27">
      <c r="AA118272" s="271"/>
    </row>
    <row r="118273" spans="27:27">
      <c r="AA118273" s="271"/>
    </row>
    <row r="118274" spans="27:27">
      <c r="AA118274" s="271"/>
    </row>
    <row r="118275" spans="27:27">
      <c r="AA118275" s="271"/>
    </row>
    <row r="118276" spans="27:27">
      <c r="AA118276" s="271"/>
    </row>
    <row r="118277" spans="27:27">
      <c r="AA118277" s="271"/>
    </row>
    <row r="118278" spans="27:27">
      <c r="AA118278" s="271"/>
    </row>
    <row r="118279" spans="27:27">
      <c r="AA118279" s="271"/>
    </row>
    <row r="118280" spans="27:27">
      <c r="AA118280" s="271"/>
    </row>
    <row r="118281" spans="27:27">
      <c r="AA118281" s="271"/>
    </row>
    <row r="118282" spans="27:27">
      <c r="AA118282" s="271"/>
    </row>
    <row r="118283" spans="27:27">
      <c r="AA118283" s="271"/>
    </row>
    <row r="118284" spans="27:27">
      <c r="AA118284" s="271"/>
    </row>
    <row r="118285" spans="27:27">
      <c r="AA118285" s="271"/>
    </row>
    <row r="118286" spans="27:27">
      <c r="AA118286" s="271"/>
    </row>
    <row r="118287" spans="27:27">
      <c r="AA118287" s="271"/>
    </row>
    <row r="118288" spans="27:27">
      <c r="AA118288" s="271"/>
    </row>
    <row r="118289" spans="27:27">
      <c r="AA118289" s="271"/>
    </row>
    <row r="118290" spans="27:27">
      <c r="AA118290" s="271"/>
    </row>
    <row r="118291" spans="27:27">
      <c r="AA118291" s="271"/>
    </row>
    <row r="118292" spans="27:27">
      <c r="AA118292" s="271"/>
    </row>
    <row r="118293" spans="27:27">
      <c r="AA118293" s="271"/>
    </row>
    <row r="118294" spans="27:27">
      <c r="AA118294" s="271"/>
    </row>
    <row r="118295" spans="27:27">
      <c r="AA118295" s="271"/>
    </row>
    <row r="118296" spans="27:27">
      <c r="AA118296" s="271"/>
    </row>
    <row r="118297" spans="27:27">
      <c r="AA118297" s="271"/>
    </row>
    <row r="118298" spans="27:27">
      <c r="AA118298" s="271"/>
    </row>
    <row r="118299" spans="27:27">
      <c r="AA118299" s="271"/>
    </row>
    <row r="118300" spans="27:27">
      <c r="AA118300" s="271"/>
    </row>
    <row r="118301" spans="27:27">
      <c r="AA118301" s="271"/>
    </row>
    <row r="118302" spans="27:27">
      <c r="AA118302" s="271"/>
    </row>
    <row r="118303" spans="27:27">
      <c r="AA118303" s="271"/>
    </row>
    <row r="118304" spans="27:27">
      <c r="AA118304" s="271"/>
    </row>
    <row r="118305" spans="27:27">
      <c r="AA118305" s="271"/>
    </row>
    <row r="118306" spans="27:27">
      <c r="AA118306" s="271"/>
    </row>
    <row r="118307" spans="27:27">
      <c r="AA118307" s="271"/>
    </row>
    <row r="118308" spans="27:27">
      <c r="AA118308" s="271"/>
    </row>
    <row r="118309" spans="27:27">
      <c r="AA118309" s="271"/>
    </row>
    <row r="118310" spans="27:27">
      <c r="AA118310" s="271"/>
    </row>
    <row r="118311" spans="27:27">
      <c r="AA118311" s="271"/>
    </row>
    <row r="118312" spans="27:27">
      <c r="AA118312" s="271"/>
    </row>
    <row r="118313" spans="27:27">
      <c r="AA118313" s="271"/>
    </row>
    <row r="118314" spans="27:27">
      <c r="AA118314" s="271"/>
    </row>
    <row r="118315" spans="27:27">
      <c r="AA118315" s="271"/>
    </row>
    <row r="118316" spans="27:27">
      <c r="AA118316" s="271"/>
    </row>
    <row r="118317" spans="27:27">
      <c r="AA118317" s="271"/>
    </row>
    <row r="118318" spans="27:27">
      <c r="AA118318" s="271"/>
    </row>
    <row r="118319" spans="27:27">
      <c r="AA118319" s="271"/>
    </row>
    <row r="118320" spans="27:27">
      <c r="AA118320" s="271"/>
    </row>
    <row r="118321" spans="27:27">
      <c r="AA118321" s="271"/>
    </row>
    <row r="118322" spans="27:27">
      <c r="AA118322" s="271"/>
    </row>
    <row r="118323" spans="27:27">
      <c r="AA118323" s="271"/>
    </row>
    <row r="118324" spans="27:27">
      <c r="AA118324" s="271"/>
    </row>
    <row r="118325" spans="27:27">
      <c r="AA118325" s="271"/>
    </row>
    <row r="118326" spans="27:27">
      <c r="AA118326" s="271"/>
    </row>
    <row r="118327" spans="27:27">
      <c r="AA118327" s="271"/>
    </row>
    <row r="118328" spans="27:27">
      <c r="AA118328" s="271"/>
    </row>
    <row r="118329" spans="27:27">
      <c r="AA118329" s="271"/>
    </row>
    <row r="118330" spans="27:27">
      <c r="AA118330" s="271"/>
    </row>
    <row r="118331" spans="27:27">
      <c r="AA118331" s="271"/>
    </row>
    <row r="118332" spans="27:27">
      <c r="AA118332" s="271"/>
    </row>
    <row r="118333" spans="27:27">
      <c r="AA118333" s="271"/>
    </row>
    <row r="118334" spans="27:27">
      <c r="AA118334" s="271"/>
    </row>
    <row r="118335" spans="27:27">
      <c r="AA118335" s="271"/>
    </row>
    <row r="118336" spans="27:27">
      <c r="AA118336" s="271"/>
    </row>
    <row r="118337" spans="27:27">
      <c r="AA118337" s="271"/>
    </row>
    <row r="118338" spans="27:27">
      <c r="AA118338" s="271"/>
    </row>
    <row r="118339" spans="27:27">
      <c r="AA118339" s="271"/>
    </row>
    <row r="118340" spans="27:27">
      <c r="AA118340" s="271"/>
    </row>
    <row r="118341" spans="27:27">
      <c r="AA118341" s="271"/>
    </row>
    <row r="118342" spans="27:27">
      <c r="AA118342" s="271"/>
    </row>
    <row r="118343" spans="27:27">
      <c r="AA118343" s="271"/>
    </row>
    <row r="118344" spans="27:27">
      <c r="AA118344" s="271"/>
    </row>
    <row r="118345" spans="27:27">
      <c r="AA118345" s="271"/>
    </row>
    <row r="118346" spans="27:27">
      <c r="AA118346" s="271"/>
    </row>
    <row r="118347" spans="27:27">
      <c r="AA118347" s="271"/>
    </row>
    <row r="118348" spans="27:27">
      <c r="AA118348" s="271"/>
    </row>
    <row r="118349" spans="27:27">
      <c r="AA118349" s="271"/>
    </row>
    <row r="118350" spans="27:27">
      <c r="AA118350" s="271"/>
    </row>
    <row r="118351" spans="27:27">
      <c r="AA118351" s="271"/>
    </row>
    <row r="118352" spans="27:27">
      <c r="AA118352" s="271"/>
    </row>
    <row r="118353" spans="27:27">
      <c r="AA118353" s="271"/>
    </row>
    <row r="118354" spans="27:27">
      <c r="AA118354" s="271"/>
    </row>
    <row r="118355" spans="27:27">
      <c r="AA118355" s="271"/>
    </row>
    <row r="118356" spans="27:27">
      <c r="AA118356" s="271"/>
    </row>
    <row r="118357" spans="27:27">
      <c r="AA118357" s="271"/>
    </row>
    <row r="118358" spans="27:27">
      <c r="AA118358" s="271"/>
    </row>
    <row r="118359" spans="27:27">
      <c r="AA118359" s="271"/>
    </row>
    <row r="118360" spans="27:27">
      <c r="AA118360" s="271"/>
    </row>
    <row r="118361" spans="27:27">
      <c r="AA118361" s="271"/>
    </row>
    <row r="118362" spans="27:27">
      <c r="AA118362" s="271"/>
    </row>
    <row r="118363" spans="27:27">
      <c r="AA118363" s="271"/>
    </row>
    <row r="118364" spans="27:27">
      <c r="AA118364" s="271"/>
    </row>
    <row r="118365" spans="27:27">
      <c r="AA118365" s="271"/>
    </row>
    <row r="118366" spans="27:27">
      <c r="AA118366" s="271"/>
    </row>
    <row r="118367" spans="27:27">
      <c r="AA118367" s="271"/>
    </row>
    <row r="118368" spans="27:27">
      <c r="AA118368" s="271"/>
    </row>
    <row r="118369" spans="27:27">
      <c r="AA118369" s="271"/>
    </row>
    <row r="118370" spans="27:27">
      <c r="AA118370" s="271"/>
    </row>
    <row r="118371" spans="27:27">
      <c r="AA118371" s="271"/>
    </row>
    <row r="118372" spans="27:27">
      <c r="AA118372" s="271"/>
    </row>
    <row r="118373" spans="27:27">
      <c r="AA118373" s="271"/>
    </row>
    <row r="118374" spans="27:27">
      <c r="AA118374" s="271"/>
    </row>
    <row r="118375" spans="27:27">
      <c r="AA118375" s="271"/>
    </row>
    <row r="118376" spans="27:27">
      <c r="AA118376" s="271"/>
    </row>
    <row r="118377" spans="27:27">
      <c r="AA118377" s="271"/>
    </row>
    <row r="118378" spans="27:27">
      <c r="AA118378" s="271"/>
    </row>
    <row r="118379" spans="27:27">
      <c r="AA118379" s="271"/>
    </row>
    <row r="118380" spans="27:27">
      <c r="AA118380" s="271"/>
    </row>
    <row r="118381" spans="27:27">
      <c r="AA118381" s="271"/>
    </row>
    <row r="118382" spans="27:27">
      <c r="AA118382" s="271"/>
    </row>
    <row r="118383" spans="27:27">
      <c r="AA118383" s="271"/>
    </row>
    <row r="118384" spans="27:27">
      <c r="AA118384" s="271"/>
    </row>
    <row r="118385" spans="27:27">
      <c r="AA118385" s="271"/>
    </row>
    <row r="118386" spans="27:27">
      <c r="AA118386" s="271"/>
    </row>
    <row r="118387" spans="27:27">
      <c r="AA118387" s="271"/>
    </row>
    <row r="118388" spans="27:27">
      <c r="AA118388" s="271"/>
    </row>
    <row r="118389" spans="27:27">
      <c r="AA118389" s="271"/>
    </row>
    <row r="118390" spans="27:27">
      <c r="AA118390" s="271"/>
    </row>
    <row r="118391" spans="27:27">
      <c r="AA118391" s="271"/>
    </row>
    <row r="118392" spans="27:27">
      <c r="AA118392" s="271"/>
    </row>
    <row r="118393" spans="27:27">
      <c r="AA118393" s="271"/>
    </row>
    <row r="118394" spans="27:27">
      <c r="AA118394" s="271"/>
    </row>
    <row r="118395" spans="27:27">
      <c r="AA118395" s="271"/>
    </row>
    <row r="118396" spans="27:27">
      <c r="AA118396" s="271"/>
    </row>
    <row r="118397" spans="27:27">
      <c r="AA118397" s="271"/>
    </row>
    <row r="118398" spans="27:27">
      <c r="AA118398" s="271"/>
    </row>
    <row r="118399" spans="27:27">
      <c r="AA118399" s="271"/>
    </row>
    <row r="118400" spans="27:27">
      <c r="AA118400" s="271"/>
    </row>
    <row r="118401" spans="27:27">
      <c r="AA118401" s="271"/>
    </row>
    <row r="118402" spans="27:27">
      <c r="AA118402" s="271"/>
    </row>
    <row r="118403" spans="27:27">
      <c r="AA118403" s="271"/>
    </row>
    <row r="118404" spans="27:27">
      <c r="AA118404" s="271"/>
    </row>
    <row r="118405" spans="27:27">
      <c r="AA118405" s="271"/>
    </row>
    <row r="118406" spans="27:27">
      <c r="AA118406" s="271"/>
    </row>
    <row r="118407" spans="27:27">
      <c r="AA118407" s="271"/>
    </row>
    <row r="118408" spans="27:27">
      <c r="AA118408" s="271"/>
    </row>
    <row r="118409" spans="27:27">
      <c r="AA118409" s="271"/>
    </row>
    <row r="118410" spans="27:27">
      <c r="AA118410" s="271"/>
    </row>
    <row r="118411" spans="27:27">
      <c r="AA118411" s="271"/>
    </row>
    <row r="118412" spans="27:27">
      <c r="AA118412" s="271"/>
    </row>
    <row r="118413" spans="27:27">
      <c r="AA118413" s="271"/>
    </row>
    <row r="118414" spans="27:27">
      <c r="AA118414" s="271"/>
    </row>
    <row r="118415" spans="27:27">
      <c r="AA118415" s="271"/>
    </row>
    <row r="118416" spans="27:27">
      <c r="AA118416" s="271"/>
    </row>
    <row r="118417" spans="27:27">
      <c r="AA118417" s="271"/>
    </row>
    <row r="118418" spans="27:27">
      <c r="AA118418" s="271"/>
    </row>
    <row r="118419" spans="27:27">
      <c r="AA118419" s="271"/>
    </row>
    <row r="118420" spans="27:27">
      <c r="AA118420" s="271"/>
    </row>
    <row r="118421" spans="27:27">
      <c r="AA118421" s="271"/>
    </row>
    <row r="118422" spans="27:27">
      <c r="AA118422" s="271"/>
    </row>
    <row r="118423" spans="27:27">
      <c r="AA118423" s="271"/>
    </row>
    <row r="118424" spans="27:27">
      <c r="AA118424" s="271"/>
    </row>
    <row r="118425" spans="27:27">
      <c r="AA118425" s="271"/>
    </row>
    <row r="118426" spans="27:27">
      <c r="AA118426" s="271"/>
    </row>
    <row r="118427" spans="27:27">
      <c r="AA118427" s="271"/>
    </row>
    <row r="118428" spans="27:27">
      <c r="AA118428" s="271"/>
    </row>
    <row r="118429" spans="27:27">
      <c r="AA118429" s="271"/>
    </row>
    <row r="118430" spans="27:27">
      <c r="AA118430" s="271"/>
    </row>
    <row r="118431" spans="27:27">
      <c r="AA118431" s="271"/>
    </row>
    <row r="118432" spans="27:27">
      <c r="AA118432" s="271"/>
    </row>
    <row r="118433" spans="27:27">
      <c r="AA118433" s="271"/>
    </row>
    <row r="118434" spans="27:27">
      <c r="AA118434" s="271"/>
    </row>
    <row r="118435" spans="27:27">
      <c r="AA118435" s="271"/>
    </row>
    <row r="118436" spans="27:27">
      <c r="AA118436" s="271"/>
    </row>
    <row r="118437" spans="27:27">
      <c r="AA118437" s="271"/>
    </row>
    <row r="118438" spans="27:27">
      <c r="AA118438" s="271"/>
    </row>
    <row r="118439" spans="27:27">
      <c r="AA118439" s="271"/>
    </row>
    <row r="118440" spans="27:27">
      <c r="AA118440" s="271"/>
    </row>
    <row r="118441" spans="27:27">
      <c r="AA118441" s="271"/>
    </row>
    <row r="118442" spans="27:27">
      <c r="AA118442" s="271"/>
    </row>
    <row r="118443" spans="27:27">
      <c r="AA118443" s="271"/>
    </row>
    <row r="118444" spans="27:27">
      <c r="AA118444" s="271"/>
    </row>
    <row r="118445" spans="27:27">
      <c r="AA118445" s="271"/>
    </row>
    <row r="118446" spans="27:27">
      <c r="AA118446" s="271"/>
    </row>
    <row r="118447" spans="27:27">
      <c r="AA118447" s="271"/>
    </row>
    <row r="118448" spans="27:27">
      <c r="AA118448" s="271"/>
    </row>
    <row r="118449" spans="27:27">
      <c r="AA118449" s="271"/>
    </row>
    <row r="118450" spans="27:27">
      <c r="AA118450" s="271"/>
    </row>
    <row r="118451" spans="27:27">
      <c r="AA118451" s="271"/>
    </row>
    <row r="118452" spans="27:27">
      <c r="AA118452" s="271"/>
    </row>
    <row r="118453" spans="27:27">
      <c r="AA118453" s="271"/>
    </row>
    <row r="118454" spans="27:27">
      <c r="AA118454" s="271"/>
    </row>
    <row r="118455" spans="27:27">
      <c r="AA118455" s="271"/>
    </row>
    <row r="118456" spans="27:27">
      <c r="AA118456" s="271"/>
    </row>
    <row r="118457" spans="27:27">
      <c r="AA118457" s="271"/>
    </row>
    <row r="118458" spans="27:27">
      <c r="AA118458" s="271"/>
    </row>
    <row r="118459" spans="27:27">
      <c r="AA118459" s="271"/>
    </row>
    <row r="118460" spans="27:27">
      <c r="AA118460" s="271"/>
    </row>
    <row r="118461" spans="27:27">
      <c r="AA118461" s="271"/>
    </row>
    <row r="118462" spans="27:27">
      <c r="AA118462" s="271"/>
    </row>
    <row r="118463" spans="27:27">
      <c r="AA118463" s="271"/>
    </row>
    <row r="118464" spans="27:27">
      <c r="AA118464" s="271"/>
    </row>
    <row r="118465" spans="27:27">
      <c r="AA118465" s="271"/>
    </row>
    <row r="118466" spans="27:27">
      <c r="AA118466" s="271"/>
    </row>
    <row r="118467" spans="27:27">
      <c r="AA118467" s="271"/>
    </row>
    <row r="118468" spans="27:27">
      <c r="AA118468" s="271"/>
    </row>
    <row r="118469" spans="27:27">
      <c r="AA118469" s="271"/>
    </row>
    <row r="118470" spans="27:27">
      <c r="AA118470" s="271"/>
    </row>
    <row r="118471" spans="27:27">
      <c r="AA118471" s="271"/>
    </row>
    <row r="118472" spans="27:27">
      <c r="AA118472" s="271"/>
    </row>
    <row r="118473" spans="27:27">
      <c r="AA118473" s="271"/>
    </row>
    <row r="118474" spans="27:27">
      <c r="AA118474" s="271"/>
    </row>
    <row r="118475" spans="27:27">
      <c r="AA118475" s="271"/>
    </row>
    <row r="118476" spans="27:27">
      <c r="AA118476" s="271"/>
    </row>
    <row r="118477" spans="27:27">
      <c r="AA118477" s="271"/>
    </row>
    <row r="118478" spans="27:27">
      <c r="AA118478" s="271"/>
    </row>
    <row r="118479" spans="27:27">
      <c r="AA118479" s="271"/>
    </row>
    <row r="118480" spans="27:27">
      <c r="AA118480" s="271"/>
    </row>
    <row r="118481" spans="27:27">
      <c r="AA118481" s="271"/>
    </row>
    <row r="118482" spans="27:27">
      <c r="AA118482" s="271"/>
    </row>
    <row r="118483" spans="27:27">
      <c r="AA118483" s="271"/>
    </row>
    <row r="118484" spans="27:27">
      <c r="AA118484" s="271"/>
    </row>
    <row r="118485" spans="27:27">
      <c r="AA118485" s="271"/>
    </row>
    <row r="118486" spans="27:27">
      <c r="AA118486" s="271"/>
    </row>
    <row r="118487" spans="27:27">
      <c r="AA118487" s="271"/>
    </row>
    <row r="118488" spans="27:27">
      <c r="AA118488" s="271"/>
    </row>
    <row r="118489" spans="27:27">
      <c r="AA118489" s="271"/>
    </row>
    <row r="118490" spans="27:27">
      <c r="AA118490" s="271"/>
    </row>
    <row r="118491" spans="27:27">
      <c r="AA118491" s="271"/>
    </row>
    <row r="118492" spans="27:27">
      <c r="AA118492" s="271"/>
    </row>
    <row r="118493" spans="27:27">
      <c r="AA118493" s="271"/>
    </row>
    <row r="118494" spans="27:27">
      <c r="AA118494" s="271"/>
    </row>
    <row r="118495" spans="27:27">
      <c r="AA118495" s="271"/>
    </row>
    <row r="118496" spans="27:27">
      <c r="AA118496" s="271"/>
    </row>
    <row r="118497" spans="27:27">
      <c r="AA118497" s="271"/>
    </row>
    <row r="118498" spans="27:27">
      <c r="AA118498" s="271"/>
    </row>
    <row r="118499" spans="27:27">
      <c r="AA118499" s="271"/>
    </row>
    <row r="118500" spans="27:27">
      <c r="AA118500" s="271"/>
    </row>
    <row r="118501" spans="27:27">
      <c r="AA118501" s="271"/>
    </row>
    <row r="118502" spans="27:27">
      <c r="AA118502" s="271"/>
    </row>
    <row r="118503" spans="27:27">
      <c r="AA118503" s="271"/>
    </row>
    <row r="118504" spans="27:27">
      <c r="AA118504" s="271"/>
    </row>
    <row r="118505" spans="27:27">
      <c r="AA118505" s="271"/>
    </row>
    <row r="118506" spans="27:27">
      <c r="AA118506" s="271"/>
    </row>
    <row r="118507" spans="27:27">
      <c r="AA118507" s="271"/>
    </row>
    <row r="118508" spans="27:27">
      <c r="AA118508" s="271"/>
    </row>
    <row r="118509" spans="27:27">
      <c r="AA118509" s="271"/>
    </row>
    <row r="118510" spans="27:27">
      <c r="AA118510" s="271"/>
    </row>
    <row r="118511" spans="27:27">
      <c r="AA118511" s="271"/>
    </row>
    <row r="118512" spans="27:27">
      <c r="AA118512" s="271"/>
    </row>
    <row r="118513" spans="27:27">
      <c r="AA118513" s="271"/>
    </row>
    <row r="118514" spans="27:27">
      <c r="AA118514" s="271"/>
    </row>
    <row r="118515" spans="27:27">
      <c r="AA118515" s="271"/>
    </row>
    <row r="118516" spans="27:27">
      <c r="AA118516" s="271"/>
    </row>
    <row r="118517" spans="27:27">
      <c r="AA118517" s="271"/>
    </row>
    <row r="118518" spans="27:27">
      <c r="AA118518" s="271"/>
    </row>
    <row r="118519" spans="27:27">
      <c r="AA118519" s="271"/>
    </row>
    <row r="118520" spans="27:27">
      <c r="AA118520" s="271"/>
    </row>
    <row r="118521" spans="27:27">
      <c r="AA118521" s="271"/>
    </row>
    <row r="118522" spans="27:27">
      <c r="AA118522" s="271"/>
    </row>
    <row r="118523" spans="27:27">
      <c r="AA118523" s="271"/>
    </row>
    <row r="118524" spans="27:27">
      <c r="AA118524" s="271"/>
    </row>
    <row r="118525" spans="27:27">
      <c r="AA118525" s="271"/>
    </row>
    <row r="118526" spans="27:27">
      <c r="AA118526" s="271"/>
    </row>
    <row r="118527" spans="27:27">
      <c r="AA118527" s="271"/>
    </row>
    <row r="118528" spans="27:27">
      <c r="AA118528" s="271"/>
    </row>
    <row r="118529" spans="27:27">
      <c r="AA118529" s="271"/>
    </row>
    <row r="118530" spans="27:27">
      <c r="AA118530" s="271"/>
    </row>
    <row r="118531" spans="27:27">
      <c r="AA118531" s="271"/>
    </row>
    <row r="118532" spans="27:27">
      <c r="AA118532" s="271"/>
    </row>
    <row r="118533" spans="27:27">
      <c r="AA118533" s="271"/>
    </row>
    <row r="118534" spans="27:27">
      <c r="AA118534" s="271"/>
    </row>
    <row r="118535" spans="27:27">
      <c r="AA118535" s="271"/>
    </row>
    <row r="118536" spans="27:27">
      <c r="AA118536" s="271"/>
    </row>
    <row r="118537" spans="27:27">
      <c r="AA118537" s="271"/>
    </row>
    <row r="118538" spans="27:27">
      <c r="AA118538" s="271"/>
    </row>
    <row r="118539" spans="27:27">
      <c r="AA118539" s="271"/>
    </row>
    <row r="118540" spans="27:27">
      <c r="AA118540" s="271"/>
    </row>
    <row r="118541" spans="27:27">
      <c r="AA118541" s="271"/>
    </row>
    <row r="118542" spans="27:27">
      <c r="AA118542" s="271"/>
    </row>
    <row r="118543" spans="27:27">
      <c r="AA118543" s="271"/>
    </row>
    <row r="118544" spans="27:27">
      <c r="AA118544" s="271"/>
    </row>
    <row r="118545" spans="27:27">
      <c r="AA118545" s="271"/>
    </row>
    <row r="118546" spans="27:27">
      <c r="AA118546" s="271"/>
    </row>
    <row r="118547" spans="27:27">
      <c r="AA118547" s="271"/>
    </row>
    <row r="118548" spans="27:27">
      <c r="AA118548" s="271"/>
    </row>
    <row r="118549" spans="27:27">
      <c r="AA118549" s="271"/>
    </row>
    <row r="118550" spans="27:27">
      <c r="AA118550" s="271"/>
    </row>
    <row r="118551" spans="27:27">
      <c r="AA118551" s="271"/>
    </row>
    <row r="118552" spans="27:27">
      <c r="AA118552" s="271"/>
    </row>
    <row r="118553" spans="27:27">
      <c r="AA118553" s="271"/>
    </row>
    <row r="118554" spans="27:27">
      <c r="AA118554" s="271"/>
    </row>
    <row r="118555" spans="27:27">
      <c r="AA118555" s="271"/>
    </row>
    <row r="118556" spans="27:27">
      <c r="AA118556" s="271"/>
    </row>
    <row r="118557" spans="27:27">
      <c r="AA118557" s="271"/>
    </row>
    <row r="118558" spans="27:27">
      <c r="AA118558" s="271"/>
    </row>
    <row r="118559" spans="27:27">
      <c r="AA118559" s="271"/>
    </row>
    <row r="118560" spans="27:27">
      <c r="AA118560" s="271"/>
    </row>
    <row r="118561" spans="27:27">
      <c r="AA118561" s="271"/>
    </row>
    <row r="118562" spans="27:27">
      <c r="AA118562" s="271"/>
    </row>
    <row r="118563" spans="27:27">
      <c r="AA118563" s="271"/>
    </row>
    <row r="118564" spans="27:27">
      <c r="AA118564" s="271"/>
    </row>
    <row r="118565" spans="27:27">
      <c r="AA118565" s="271"/>
    </row>
    <row r="118566" spans="27:27">
      <c r="AA118566" s="271"/>
    </row>
    <row r="118567" spans="27:27">
      <c r="AA118567" s="271"/>
    </row>
    <row r="118568" spans="27:27">
      <c r="AA118568" s="271"/>
    </row>
    <row r="118569" spans="27:27">
      <c r="AA118569" s="271"/>
    </row>
    <row r="118570" spans="27:27">
      <c r="AA118570" s="271"/>
    </row>
    <row r="118571" spans="27:27">
      <c r="AA118571" s="271"/>
    </row>
    <row r="118572" spans="27:27">
      <c r="AA118572" s="271"/>
    </row>
    <row r="118573" spans="27:27">
      <c r="AA118573" s="271"/>
    </row>
    <row r="118574" spans="27:27">
      <c r="AA118574" s="271"/>
    </row>
    <row r="118575" spans="27:27">
      <c r="AA118575" s="271"/>
    </row>
    <row r="118576" spans="27:27">
      <c r="AA118576" s="271"/>
    </row>
    <row r="118577" spans="27:27">
      <c r="AA118577" s="271"/>
    </row>
    <row r="118578" spans="27:27">
      <c r="AA118578" s="271"/>
    </row>
    <row r="118579" spans="27:27">
      <c r="AA118579" s="271"/>
    </row>
    <row r="118580" spans="27:27">
      <c r="AA118580" s="271"/>
    </row>
    <row r="118581" spans="27:27">
      <c r="AA118581" s="271"/>
    </row>
    <row r="118582" spans="27:27">
      <c r="AA118582" s="271"/>
    </row>
    <row r="118583" spans="27:27">
      <c r="AA118583" s="271"/>
    </row>
    <row r="118584" spans="27:27">
      <c r="AA118584" s="271"/>
    </row>
    <row r="118585" spans="27:27">
      <c r="AA118585" s="271"/>
    </row>
    <row r="118586" spans="27:27">
      <c r="AA118586" s="271"/>
    </row>
    <row r="118587" spans="27:27">
      <c r="AA118587" s="271"/>
    </row>
    <row r="118588" spans="27:27">
      <c r="AA118588" s="271"/>
    </row>
    <row r="118589" spans="27:27">
      <c r="AA118589" s="271"/>
    </row>
    <row r="118590" spans="27:27">
      <c r="AA118590" s="271"/>
    </row>
    <row r="118591" spans="27:27">
      <c r="AA118591" s="271"/>
    </row>
    <row r="118592" spans="27:27">
      <c r="AA118592" s="271"/>
    </row>
    <row r="118593" spans="27:27">
      <c r="AA118593" s="271"/>
    </row>
    <row r="118594" spans="27:27">
      <c r="AA118594" s="271"/>
    </row>
    <row r="118595" spans="27:27">
      <c r="AA118595" s="271"/>
    </row>
    <row r="118596" spans="27:27">
      <c r="AA118596" s="271"/>
    </row>
    <row r="118597" spans="27:27">
      <c r="AA118597" s="271"/>
    </row>
    <row r="118598" spans="27:27">
      <c r="AA118598" s="271"/>
    </row>
    <row r="118599" spans="27:27">
      <c r="AA118599" s="271"/>
    </row>
    <row r="118600" spans="27:27">
      <c r="AA118600" s="271"/>
    </row>
    <row r="118601" spans="27:27">
      <c r="AA118601" s="271"/>
    </row>
    <row r="118602" spans="27:27">
      <c r="AA118602" s="271"/>
    </row>
    <row r="118603" spans="27:27">
      <c r="AA118603" s="271"/>
    </row>
    <row r="118604" spans="27:27">
      <c r="AA118604" s="271"/>
    </row>
    <row r="118605" spans="27:27">
      <c r="AA118605" s="271"/>
    </row>
    <row r="118606" spans="27:27">
      <c r="AA118606" s="271"/>
    </row>
    <row r="118607" spans="27:27">
      <c r="AA118607" s="271"/>
    </row>
    <row r="118608" spans="27:27">
      <c r="AA118608" s="271"/>
    </row>
    <row r="118609" spans="27:27">
      <c r="AA118609" s="271"/>
    </row>
    <row r="118610" spans="27:27">
      <c r="AA118610" s="271"/>
    </row>
    <row r="118611" spans="27:27">
      <c r="AA118611" s="271"/>
    </row>
    <row r="118612" spans="27:27">
      <c r="AA118612" s="271"/>
    </row>
    <row r="118613" spans="27:27">
      <c r="AA118613" s="271"/>
    </row>
    <row r="118614" spans="27:27">
      <c r="AA118614" s="271"/>
    </row>
    <row r="118615" spans="27:27">
      <c r="AA118615" s="271"/>
    </row>
    <row r="118616" spans="27:27">
      <c r="AA118616" s="271"/>
    </row>
    <row r="118617" spans="27:27">
      <c r="AA118617" s="271"/>
    </row>
    <row r="118618" spans="27:27">
      <c r="AA118618" s="271"/>
    </row>
    <row r="118619" spans="27:27">
      <c r="AA118619" s="271"/>
    </row>
    <row r="118620" spans="27:27">
      <c r="AA118620" s="271"/>
    </row>
    <row r="118621" spans="27:27">
      <c r="AA118621" s="271"/>
    </row>
    <row r="118622" spans="27:27">
      <c r="AA118622" s="271"/>
    </row>
    <row r="118623" spans="27:27">
      <c r="AA118623" s="271"/>
    </row>
    <row r="118624" spans="27:27">
      <c r="AA118624" s="271"/>
    </row>
    <row r="118625" spans="27:27">
      <c r="AA118625" s="271"/>
    </row>
    <row r="118626" spans="27:27">
      <c r="AA118626" s="271"/>
    </row>
    <row r="118627" spans="27:27">
      <c r="AA118627" s="271"/>
    </row>
    <row r="118628" spans="27:27">
      <c r="AA118628" s="271"/>
    </row>
    <row r="118629" spans="27:27">
      <c r="AA118629" s="271"/>
    </row>
    <row r="118630" spans="27:27">
      <c r="AA118630" s="271"/>
    </row>
    <row r="118631" spans="27:27">
      <c r="AA118631" s="271"/>
    </row>
    <row r="118632" spans="27:27">
      <c r="AA118632" s="271"/>
    </row>
    <row r="118633" spans="27:27">
      <c r="AA118633" s="271"/>
    </row>
    <row r="118634" spans="27:27">
      <c r="AA118634" s="271"/>
    </row>
    <row r="118635" spans="27:27">
      <c r="AA118635" s="271"/>
    </row>
    <row r="118636" spans="27:27">
      <c r="AA118636" s="271"/>
    </row>
    <row r="118637" spans="27:27">
      <c r="AA118637" s="271"/>
    </row>
    <row r="118638" spans="27:27">
      <c r="AA118638" s="271"/>
    </row>
    <row r="118639" spans="27:27">
      <c r="AA118639" s="271"/>
    </row>
    <row r="118640" spans="27:27">
      <c r="AA118640" s="271"/>
    </row>
    <row r="118641" spans="27:27">
      <c r="AA118641" s="271"/>
    </row>
    <row r="118642" spans="27:27">
      <c r="AA118642" s="271"/>
    </row>
    <row r="118643" spans="27:27">
      <c r="AA118643" s="271"/>
    </row>
    <row r="118644" spans="27:27">
      <c r="AA118644" s="271"/>
    </row>
    <row r="118645" spans="27:27">
      <c r="AA118645" s="271"/>
    </row>
    <row r="118646" spans="27:27">
      <c r="AA118646" s="271"/>
    </row>
    <row r="118647" spans="27:27">
      <c r="AA118647" s="271"/>
    </row>
    <row r="118648" spans="27:27">
      <c r="AA118648" s="271"/>
    </row>
    <row r="118649" spans="27:27">
      <c r="AA118649" s="271"/>
    </row>
    <row r="118650" spans="27:27">
      <c r="AA118650" s="271"/>
    </row>
    <row r="118651" spans="27:27">
      <c r="AA118651" s="271"/>
    </row>
    <row r="118652" spans="27:27">
      <c r="AA118652" s="271"/>
    </row>
    <row r="118653" spans="27:27">
      <c r="AA118653" s="271"/>
    </row>
    <row r="118654" spans="27:27">
      <c r="AA118654" s="271"/>
    </row>
    <row r="118655" spans="27:27">
      <c r="AA118655" s="271"/>
    </row>
    <row r="118656" spans="27:27">
      <c r="AA118656" s="271"/>
    </row>
    <row r="118657" spans="27:27">
      <c r="AA118657" s="271"/>
    </row>
    <row r="118658" spans="27:27">
      <c r="AA118658" s="271"/>
    </row>
    <row r="118659" spans="27:27">
      <c r="AA118659" s="271"/>
    </row>
    <row r="118660" spans="27:27">
      <c r="AA118660" s="271"/>
    </row>
    <row r="118661" spans="27:27">
      <c r="AA118661" s="271"/>
    </row>
    <row r="118662" spans="27:27">
      <c r="AA118662" s="271"/>
    </row>
    <row r="118663" spans="27:27">
      <c r="AA118663" s="271"/>
    </row>
    <row r="118664" spans="27:27">
      <c r="AA118664" s="271"/>
    </row>
    <row r="118665" spans="27:27">
      <c r="AA118665" s="271"/>
    </row>
    <row r="118666" spans="27:27">
      <c r="AA118666" s="271"/>
    </row>
    <row r="118667" spans="27:27">
      <c r="AA118667" s="271"/>
    </row>
    <row r="118668" spans="27:27">
      <c r="AA118668" s="271"/>
    </row>
    <row r="118669" spans="27:27">
      <c r="AA118669" s="271"/>
    </row>
    <row r="118670" spans="27:27">
      <c r="AA118670" s="271"/>
    </row>
    <row r="118671" spans="27:27">
      <c r="AA118671" s="271"/>
    </row>
    <row r="118672" spans="27:27">
      <c r="AA118672" s="271"/>
    </row>
    <row r="118673" spans="27:27">
      <c r="AA118673" s="271"/>
    </row>
    <row r="118674" spans="27:27">
      <c r="AA118674" s="271"/>
    </row>
    <row r="118675" spans="27:27">
      <c r="AA118675" s="271"/>
    </row>
    <row r="118676" spans="27:27">
      <c r="AA118676" s="271"/>
    </row>
    <row r="118677" spans="27:27">
      <c r="AA118677" s="271"/>
    </row>
    <row r="118678" spans="27:27">
      <c r="AA118678" s="271"/>
    </row>
    <row r="118679" spans="27:27">
      <c r="AA118679" s="271"/>
    </row>
    <row r="118680" spans="27:27">
      <c r="AA118680" s="271"/>
    </row>
    <row r="118681" spans="27:27">
      <c r="AA118681" s="271"/>
    </row>
    <row r="118682" spans="27:27">
      <c r="AA118682" s="271"/>
    </row>
    <row r="118683" spans="27:27">
      <c r="AA118683" s="271"/>
    </row>
    <row r="118684" spans="27:27">
      <c r="AA118684" s="271"/>
    </row>
    <row r="118685" spans="27:27">
      <c r="AA118685" s="271"/>
    </row>
    <row r="118686" spans="27:27">
      <c r="AA118686" s="271"/>
    </row>
    <row r="118687" spans="27:27">
      <c r="AA118687" s="271"/>
    </row>
    <row r="118688" spans="27:27">
      <c r="AA118688" s="271"/>
    </row>
    <row r="118689" spans="27:27">
      <c r="AA118689" s="271"/>
    </row>
    <row r="118690" spans="27:27">
      <c r="AA118690" s="271"/>
    </row>
    <row r="118691" spans="27:27">
      <c r="AA118691" s="271"/>
    </row>
    <row r="118692" spans="27:27">
      <c r="AA118692" s="271"/>
    </row>
    <row r="118693" spans="27:27">
      <c r="AA118693" s="271"/>
    </row>
    <row r="118694" spans="27:27">
      <c r="AA118694" s="271"/>
    </row>
    <row r="118695" spans="27:27">
      <c r="AA118695" s="271"/>
    </row>
    <row r="118696" spans="27:27">
      <c r="AA118696" s="271"/>
    </row>
    <row r="118697" spans="27:27">
      <c r="AA118697" s="271"/>
    </row>
    <row r="118698" spans="27:27">
      <c r="AA118698" s="271"/>
    </row>
    <row r="118699" spans="27:27">
      <c r="AA118699" s="271"/>
    </row>
    <row r="118700" spans="27:27">
      <c r="AA118700" s="271"/>
    </row>
    <row r="118701" spans="27:27">
      <c r="AA118701" s="271"/>
    </row>
    <row r="118702" spans="27:27">
      <c r="AA118702" s="271"/>
    </row>
    <row r="118703" spans="27:27">
      <c r="AA118703" s="271"/>
    </row>
    <row r="118704" spans="27:27">
      <c r="AA118704" s="271"/>
    </row>
    <row r="118705" spans="27:27">
      <c r="AA118705" s="271"/>
    </row>
    <row r="118706" spans="27:27">
      <c r="AA118706" s="271"/>
    </row>
    <row r="118707" spans="27:27">
      <c r="AA118707" s="271"/>
    </row>
    <row r="118708" spans="27:27">
      <c r="AA118708" s="271"/>
    </row>
    <row r="118709" spans="27:27">
      <c r="AA118709" s="271"/>
    </row>
    <row r="118710" spans="27:27">
      <c r="AA118710" s="271"/>
    </row>
    <row r="118711" spans="27:27">
      <c r="AA118711" s="271"/>
    </row>
    <row r="118712" spans="27:27">
      <c r="AA118712" s="271"/>
    </row>
    <row r="118713" spans="27:27">
      <c r="AA118713" s="271"/>
    </row>
    <row r="118714" spans="27:27">
      <c r="AA118714" s="271"/>
    </row>
    <row r="118715" spans="27:27">
      <c r="AA118715" s="271"/>
    </row>
    <row r="118716" spans="27:27">
      <c r="AA118716" s="271"/>
    </row>
    <row r="118717" spans="27:27">
      <c r="AA118717" s="271"/>
    </row>
    <row r="118718" spans="27:27">
      <c r="AA118718" s="271"/>
    </row>
    <row r="118719" spans="27:27">
      <c r="AA118719" s="271"/>
    </row>
    <row r="118720" spans="27:27">
      <c r="AA118720" s="271"/>
    </row>
    <row r="118721" spans="27:27">
      <c r="AA118721" s="271"/>
    </row>
    <row r="118722" spans="27:27">
      <c r="AA118722" s="271"/>
    </row>
    <row r="118723" spans="27:27">
      <c r="AA118723" s="271"/>
    </row>
    <row r="118724" spans="27:27">
      <c r="AA118724" s="271"/>
    </row>
    <row r="118725" spans="27:27">
      <c r="AA118725" s="271"/>
    </row>
    <row r="118726" spans="27:27">
      <c r="AA118726" s="271"/>
    </row>
    <row r="118727" spans="27:27">
      <c r="AA118727" s="271"/>
    </row>
    <row r="118728" spans="27:27">
      <c r="AA118728" s="271"/>
    </row>
    <row r="118729" spans="27:27">
      <c r="AA118729" s="271"/>
    </row>
    <row r="118730" spans="27:27">
      <c r="AA118730" s="271"/>
    </row>
    <row r="118731" spans="27:27">
      <c r="AA118731" s="271"/>
    </row>
    <row r="118732" spans="27:27">
      <c r="AA118732" s="271"/>
    </row>
    <row r="118733" spans="27:27">
      <c r="AA118733" s="271"/>
    </row>
    <row r="118734" spans="27:27">
      <c r="AA118734" s="271"/>
    </row>
    <row r="118735" spans="27:27">
      <c r="AA118735" s="271"/>
    </row>
    <row r="118736" spans="27:27">
      <c r="AA118736" s="271"/>
    </row>
    <row r="118737" spans="27:27">
      <c r="AA118737" s="271"/>
    </row>
    <row r="118738" spans="27:27">
      <c r="AA118738" s="271"/>
    </row>
    <row r="118739" spans="27:27">
      <c r="AA118739" s="271"/>
    </row>
    <row r="118740" spans="27:27">
      <c r="AA118740" s="271"/>
    </row>
    <row r="118741" spans="27:27">
      <c r="AA118741" s="271"/>
    </row>
    <row r="118742" spans="27:27">
      <c r="AA118742" s="271"/>
    </row>
    <row r="118743" spans="27:27">
      <c r="AA118743" s="271"/>
    </row>
    <row r="118744" spans="27:27">
      <c r="AA118744" s="271"/>
    </row>
    <row r="118745" spans="27:27">
      <c r="AA118745" s="271"/>
    </row>
    <row r="118746" spans="27:27">
      <c r="AA118746" s="271"/>
    </row>
    <row r="118747" spans="27:27">
      <c r="AA118747" s="271"/>
    </row>
    <row r="118748" spans="27:27">
      <c r="AA118748" s="271"/>
    </row>
    <row r="118749" spans="27:27">
      <c r="AA118749" s="271"/>
    </row>
    <row r="118750" spans="27:27">
      <c r="AA118750" s="271"/>
    </row>
    <row r="118751" spans="27:27">
      <c r="AA118751" s="271"/>
    </row>
    <row r="118752" spans="27:27">
      <c r="AA118752" s="271"/>
    </row>
    <row r="118753" spans="27:27">
      <c r="AA118753" s="271"/>
    </row>
    <row r="118754" spans="27:27">
      <c r="AA118754" s="271"/>
    </row>
    <row r="118755" spans="27:27">
      <c r="AA118755" s="271"/>
    </row>
    <row r="118756" spans="27:27">
      <c r="AA118756" s="271"/>
    </row>
    <row r="118757" spans="27:27">
      <c r="AA118757" s="271"/>
    </row>
    <row r="118758" spans="27:27">
      <c r="AA118758" s="271"/>
    </row>
    <row r="118759" spans="27:27">
      <c r="AA118759" s="271"/>
    </row>
    <row r="118760" spans="27:27">
      <c r="AA118760" s="271"/>
    </row>
    <row r="118761" spans="27:27">
      <c r="AA118761" s="271"/>
    </row>
    <row r="118762" spans="27:27">
      <c r="AA118762" s="271"/>
    </row>
    <row r="118763" spans="27:27">
      <c r="AA118763" s="271"/>
    </row>
    <row r="118764" spans="27:27">
      <c r="AA118764" s="271"/>
    </row>
    <row r="118765" spans="27:27">
      <c r="AA118765" s="271"/>
    </row>
    <row r="118766" spans="27:27">
      <c r="AA118766" s="271"/>
    </row>
    <row r="118767" spans="27:27">
      <c r="AA118767" s="271"/>
    </row>
    <row r="118768" spans="27:27">
      <c r="AA118768" s="271"/>
    </row>
    <row r="118769" spans="27:27">
      <c r="AA118769" s="271"/>
    </row>
    <row r="118770" spans="27:27">
      <c r="AA118770" s="271"/>
    </row>
    <row r="118771" spans="27:27">
      <c r="AA118771" s="271"/>
    </row>
    <row r="118772" spans="27:27">
      <c r="AA118772" s="271"/>
    </row>
    <row r="118773" spans="27:27">
      <c r="AA118773" s="271"/>
    </row>
    <row r="118774" spans="27:27">
      <c r="AA118774" s="271"/>
    </row>
    <row r="118775" spans="27:27">
      <c r="AA118775" s="271"/>
    </row>
    <row r="118776" spans="27:27">
      <c r="AA118776" s="271"/>
    </row>
    <row r="118777" spans="27:27">
      <c r="AA118777" s="271"/>
    </row>
    <row r="118778" spans="27:27">
      <c r="AA118778" s="271"/>
    </row>
    <row r="118779" spans="27:27">
      <c r="AA118779" s="271"/>
    </row>
    <row r="118780" spans="27:27">
      <c r="AA118780" s="271"/>
    </row>
    <row r="118781" spans="27:27">
      <c r="AA118781" s="271"/>
    </row>
    <row r="118782" spans="27:27">
      <c r="AA118782" s="271"/>
    </row>
    <row r="118783" spans="27:27">
      <c r="AA118783" s="271"/>
    </row>
    <row r="118784" spans="27:27">
      <c r="AA118784" s="271"/>
    </row>
    <row r="118785" spans="27:27">
      <c r="AA118785" s="271"/>
    </row>
    <row r="118786" spans="27:27">
      <c r="AA118786" s="271"/>
    </row>
    <row r="118787" spans="27:27">
      <c r="AA118787" s="271"/>
    </row>
    <row r="118788" spans="27:27">
      <c r="AA118788" s="271"/>
    </row>
    <row r="118789" spans="27:27">
      <c r="AA118789" s="271"/>
    </row>
    <row r="118790" spans="27:27">
      <c r="AA118790" s="271"/>
    </row>
    <row r="118791" spans="27:27">
      <c r="AA118791" s="271"/>
    </row>
    <row r="118792" spans="27:27">
      <c r="AA118792" s="271"/>
    </row>
    <row r="118793" spans="27:27">
      <c r="AA118793" s="271"/>
    </row>
    <row r="118794" spans="27:27">
      <c r="AA118794" s="271"/>
    </row>
    <row r="118795" spans="27:27">
      <c r="AA118795" s="271"/>
    </row>
    <row r="118796" spans="27:27">
      <c r="AA118796" s="271"/>
    </row>
    <row r="118797" spans="27:27">
      <c r="AA118797" s="271"/>
    </row>
    <row r="118798" spans="27:27">
      <c r="AA118798" s="271"/>
    </row>
    <row r="118799" spans="27:27">
      <c r="AA118799" s="271"/>
    </row>
    <row r="118800" spans="27:27">
      <c r="AA118800" s="271"/>
    </row>
    <row r="118801" spans="27:27">
      <c r="AA118801" s="271"/>
    </row>
    <row r="118802" spans="27:27">
      <c r="AA118802" s="271"/>
    </row>
    <row r="118803" spans="27:27">
      <c r="AA118803" s="271"/>
    </row>
    <row r="118804" spans="27:27">
      <c r="AA118804" s="271"/>
    </row>
    <row r="118805" spans="27:27">
      <c r="AA118805" s="271"/>
    </row>
    <row r="118806" spans="27:27">
      <c r="AA118806" s="271"/>
    </row>
    <row r="118807" spans="27:27">
      <c r="AA118807" s="271"/>
    </row>
    <row r="118808" spans="27:27">
      <c r="AA118808" s="271"/>
    </row>
    <row r="118809" spans="27:27">
      <c r="AA118809" s="271"/>
    </row>
    <row r="118810" spans="27:27">
      <c r="AA118810" s="271"/>
    </row>
    <row r="118811" spans="27:27">
      <c r="AA118811" s="271"/>
    </row>
    <row r="118812" spans="27:27">
      <c r="AA118812" s="271"/>
    </row>
    <row r="118813" spans="27:27">
      <c r="AA118813" s="271"/>
    </row>
    <row r="118814" spans="27:27">
      <c r="AA118814" s="271"/>
    </row>
    <row r="118815" spans="27:27">
      <c r="AA118815" s="271"/>
    </row>
    <row r="118816" spans="27:27">
      <c r="AA118816" s="271"/>
    </row>
    <row r="118817" spans="27:27">
      <c r="AA118817" s="271"/>
    </row>
    <row r="118818" spans="27:27">
      <c r="AA118818" s="271"/>
    </row>
    <row r="118819" spans="27:27">
      <c r="AA118819" s="271"/>
    </row>
    <row r="118820" spans="27:27">
      <c r="AA118820" s="271"/>
    </row>
    <row r="118821" spans="27:27">
      <c r="AA118821" s="271"/>
    </row>
    <row r="118822" spans="27:27">
      <c r="AA118822" s="271"/>
    </row>
    <row r="118823" spans="27:27">
      <c r="AA118823" s="271"/>
    </row>
    <row r="118824" spans="27:27">
      <c r="AA118824" s="271"/>
    </row>
    <row r="118825" spans="27:27">
      <c r="AA118825" s="271"/>
    </row>
    <row r="118826" spans="27:27">
      <c r="AA118826" s="271"/>
    </row>
    <row r="118827" spans="27:27">
      <c r="AA118827" s="271"/>
    </row>
    <row r="118828" spans="27:27">
      <c r="AA118828" s="271"/>
    </row>
    <row r="118829" spans="27:27">
      <c r="AA118829" s="271"/>
    </row>
    <row r="118830" spans="27:27">
      <c r="AA118830" s="271"/>
    </row>
    <row r="118831" spans="27:27">
      <c r="AA118831" s="271"/>
    </row>
    <row r="118832" spans="27:27">
      <c r="AA118832" s="271"/>
    </row>
    <row r="118833" spans="27:27">
      <c r="AA118833" s="271"/>
    </row>
    <row r="118834" spans="27:27">
      <c r="AA118834" s="271"/>
    </row>
    <row r="118835" spans="27:27">
      <c r="AA118835" s="271"/>
    </row>
    <row r="118836" spans="27:27">
      <c r="AA118836" s="271"/>
    </row>
    <row r="118837" spans="27:27">
      <c r="AA118837" s="271"/>
    </row>
    <row r="118838" spans="27:27">
      <c r="AA118838" s="271"/>
    </row>
    <row r="118839" spans="27:27">
      <c r="AA118839" s="271"/>
    </row>
    <row r="118840" spans="27:27">
      <c r="AA118840" s="271"/>
    </row>
    <row r="118841" spans="27:27">
      <c r="AA118841" s="271"/>
    </row>
    <row r="118842" spans="27:27">
      <c r="AA118842" s="271"/>
    </row>
    <row r="118843" spans="27:27">
      <c r="AA118843" s="271"/>
    </row>
    <row r="118844" spans="27:27">
      <c r="AA118844" s="271"/>
    </row>
    <row r="118845" spans="27:27">
      <c r="AA118845" s="271"/>
    </row>
    <row r="118846" spans="27:27">
      <c r="AA118846" s="271"/>
    </row>
    <row r="118847" spans="27:27">
      <c r="AA118847" s="271"/>
    </row>
    <row r="118848" spans="27:27">
      <c r="AA118848" s="271"/>
    </row>
    <row r="118849" spans="27:27">
      <c r="AA118849" s="271"/>
    </row>
    <row r="118850" spans="27:27">
      <c r="AA118850" s="271"/>
    </row>
    <row r="118851" spans="27:27">
      <c r="AA118851" s="271"/>
    </row>
    <row r="118852" spans="27:27">
      <c r="AA118852" s="271"/>
    </row>
    <row r="118853" spans="27:27">
      <c r="AA118853" s="271"/>
    </row>
    <row r="118854" spans="27:27">
      <c r="AA118854" s="271"/>
    </row>
    <row r="118855" spans="27:27">
      <c r="AA118855" s="271"/>
    </row>
    <row r="118856" spans="27:27">
      <c r="AA118856" s="271"/>
    </row>
    <row r="118857" spans="27:27">
      <c r="AA118857" s="271"/>
    </row>
    <row r="118858" spans="27:27">
      <c r="AA118858" s="271"/>
    </row>
    <row r="118859" spans="27:27">
      <c r="AA118859" s="271"/>
    </row>
    <row r="118860" spans="27:27">
      <c r="AA118860" s="271"/>
    </row>
    <row r="118861" spans="27:27">
      <c r="AA118861" s="271"/>
    </row>
    <row r="118862" spans="27:27">
      <c r="AA118862" s="271"/>
    </row>
    <row r="118863" spans="27:27">
      <c r="AA118863" s="271"/>
    </row>
    <row r="118864" spans="27:27">
      <c r="AA118864" s="271"/>
    </row>
    <row r="118865" spans="27:27">
      <c r="AA118865" s="271"/>
    </row>
    <row r="118866" spans="27:27">
      <c r="AA118866" s="271"/>
    </row>
    <row r="118867" spans="27:27">
      <c r="AA118867" s="271"/>
    </row>
    <row r="118868" spans="27:27">
      <c r="AA118868" s="271"/>
    </row>
    <row r="118869" spans="27:27">
      <c r="AA118869" s="271"/>
    </row>
    <row r="118870" spans="27:27">
      <c r="AA118870" s="271"/>
    </row>
    <row r="118871" spans="27:27">
      <c r="AA118871" s="271"/>
    </row>
    <row r="118872" spans="27:27">
      <c r="AA118872" s="271"/>
    </row>
    <row r="118873" spans="27:27">
      <c r="AA118873" s="271"/>
    </row>
    <row r="118874" spans="27:27">
      <c r="AA118874" s="271"/>
    </row>
    <row r="118875" spans="27:27">
      <c r="AA118875" s="271"/>
    </row>
    <row r="118876" spans="27:27">
      <c r="AA118876" s="271"/>
    </row>
    <row r="118877" spans="27:27">
      <c r="AA118877" s="271"/>
    </row>
    <row r="118878" spans="27:27">
      <c r="AA118878" s="271"/>
    </row>
    <row r="118879" spans="27:27">
      <c r="AA118879" s="271"/>
    </row>
    <row r="118880" spans="27:27">
      <c r="AA118880" s="271"/>
    </row>
    <row r="118881" spans="27:27">
      <c r="AA118881" s="271"/>
    </row>
    <row r="118882" spans="27:27">
      <c r="AA118882" s="271"/>
    </row>
    <row r="118883" spans="27:27">
      <c r="AA118883" s="271"/>
    </row>
    <row r="118884" spans="27:27">
      <c r="AA118884" s="271"/>
    </row>
    <row r="118885" spans="27:27">
      <c r="AA118885" s="271"/>
    </row>
    <row r="118886" spans="27:27">
      <c r="AA118886" s="271"/>
    </row>
    <row r="118887" spans="27:27">
      <c r="AA118887" s="271"/>
    </row>
    <row r="118888" spans="27:27">
      <c r="AA118888" s="271"/>
    </row>
    <row r="118889" spans="27:27">
      <c r="AA118889" s="271"/>
    </row>
    <row r="118890" spans="27:27">
      <c r="AA118890" s="271"/>
    </row>
    <row r="118891" spans="27:27">
      <c r="AA118891" s="271"/>
    </row>
    <row r="118892" spans="27:27">
      <c r="AA118892" s="271"/>
    </row>
    <row r="118893" spans="27:27">
      <c r="AA118893" s="271"/>
    </row>
    <row r="118894" spans="27:27">
      <c r="AA118894" s="271"/>
    </row>
    <row r="118895" spans="27:27">
      <c r="AA118895" s="271"/>
    </row>
    <row r="118896" spans="27:27">
      <c r="AA118896" s="271"/>
    </row>
    <row r="118897" spans="27:27">
      <c r="AA118897" s="271"/>
    </row>
    <row r="118898" spans="27:27">
      <c r="AA118898" s="271"/>
    </row>
    <row r="118899" spans="27:27">
      <c r="AA118899" s="271"/>
    </row>
    <row r="118900" spans="27:27">
      <c r="AA118900" s="271"/>
    </row>
    <row r="118901" spans="27:27">
      <c r="AA118901" s="271"/>
    </row>
    <row r="118902" spans="27:27">
      <c r="AA118902" s="271"/>
    </row>
    <row r="118903" spans="27:27">
      <c r="AA118903" s="271"/>
    </row>
    <row r="118904" spans="27:27">
      <c r="AA118904" s="271"/>
    </row>
    <row r="118905" spans="27:27">
      <c r="AA118905" s="271"/>
    </row>
    <row r="118906" spans="27:27">
      <c r="AA118906" s="271"/>
    </row>
    <row r="118907" spans="27:27">
      <c r="AA118907" s="271"/>
    </row>
    <row r="118908" spans="27:27">
      <c r="AA118908" s="271"/>
    </row>
    <row r="118909" spans="27:27">
      <c r="AA118909" s="271"/>
    </row>
    <row r="118910" spans="27:27">
      <c r="AA118910" s="271"/>
    </row>
    <row r="118911" spans="27:27">
      <c r="AA118911" s="271"/>
    </row>
    <row r="118912" spans="27:27">
      <c r="AA118912" s="271"/>
    </row>
    <row r="118913" spans="27:27">
      <c r="AA118913" s="271"/>
    </row>
    <row r="118914" spans="27:27">
      <c r="AA118914" s="271"/>
    </row>
    <row r="118915" spans="27:27">
      <c r="AA118915" s="271"/>
    </row>
    <row r="118916" spans="27:27">
      <c r="AA118916" s="271"/>
    </row>
    <row r="118917" spans="27:27">
      <c r="AA118917" s="271"/>
    </row>
    <row r="118918" spans="27:27">
      <c r="AA118918" s="271"/>
    </row>
    <row r="118919" spans="27:27">
      <c r="AA118919" s="271"/>
    </row>
    <row r="118920" spans="27:27">
      <c r="AA118920" s="271"/>
    </row>
    <row r="118921" spans="27:27">
      <c r="AA118921" s="271"/>
    </row>
    <row r="118922" spans="27:27">
      <c r="AA118922" s="271"/>
    </row>
    <row r="118923" spans="27:27">
      <c r="AA118923" s="271"/>
    </row>
    <row r="118924" spans="27:27">
      <c r="AA118924" s="271"/>
    </row>
    <row r="118925" spans="27:27">
      <c r="AA118925" s="271"/>
    </row>
    <row r="118926" spans="27:27">
      <c r="AA118926" s="271"/>
    </row>
    <row r="118927" spans="27:27">
      <c r="AA118927" s="271"/>
    </row>
    <row r="118928" spans="27:27">
      <c r="AA118928" s="271"/>
    </row>
    <row r="118929" spans="27:27">
      <c r="AA118929" s="271"/>
    </row>
    <row r="118930" spans="27:27">
      <c r="AA118930" s="271"/>
    </row>
    <row r="118931" spans="27:27">
      <c r="AA118931" s="271"/>
    </row>
    <row r="118932" spans="27:27">
      <c r="AA118932" s="271"/>
    </row>
    <row r="118933" spans="27:27">
      <c r="AA118933" s="271"/>
    </row>
    <row r="118934" spans="27:27">
      <c r="AA118934" s="271"/>
    </row>
    <row r="118935" spans="27:27">
      <c r="AA118935" s="271"/>
    </row>
    <row r="118936" spans="27:27">
      <c r="AA118936" s="271"/>
    </row>
    <row r="118937" spans="27:27">
      <c r="AA118937" s="271"/>
    </row>
    <row r="118938" spans="27:27">
      <c r="AA118938" s="271"/>
    </row>
    <row r="118939" spans="27:27">
      <c r="AA118939" s="271"/>
    </row>
    <row r="118940" spans="27:27">
      <c r="AA118940" s="271"/>
    </row>
    <row r="118941" spans="27:27">
      <c r="AA118941" s="271"/>
    </row>
    <row r="118942" spans="27:27">
      <c r="AA118942" s="271"/>
    </row>
    <row r="118943" spans="27:27">
      <c r="AA118943" s="271"/>
    </row>
    <row r="118944" spans="27:27">
      <c r="AA118944" s="271"/>
    </row>
    <row r="118945" spans="27:27">
      <c r="AA118945" s="271"/>
    </row>
    <row r="118946" spans="27:27">
      <c r="AA118946" s="271"/>
    </row>
    <row r="118947" spans="27:27">
      <c r="AA118947" s="271"/>
    </row>
    <row r="118948" spans="27:27">
      <c r="AA118948" s="271"/>
    </row>
    <row r="118949" spans="27:27">
      <c r="AA118949" s="271"/>
    </row>
    <row r="118950" spans="27:27">
      <c r="AA118950" s="271"/>
    </row>
    <row r="118951" spans="27:27">
      <c r="AA118951" s="271"/>
    </row>
    <row r="118952" spans="27:27">
      <c r="AA118952" s="271"/>
    </row>
    <row r="118953" spans="27:27">
      <c r="AA118953" s="271"/>
    </row>
    <row r="118954" spans="27:27">
      <c r="AA118954" s="271"/>
    </row>
    <row r="118955" spans="27:27">
      <c r="AA118955" s="271"/>
    </row>
    <row r="118956" spans="27:27">
      <c r="AA118956" s="271"/>
    </row>
    <row r="118957" spans="27:27">
      <c r="AA118957" s="271"/>
    </row>
    <row r="118958" spans="27:27">
      <c r="AA118958" s="271"/>
    </row>
    <row r="118959" spans="27:27">
      <c r="AA118959" s="271"/>
    </row>
    <row r="118960" spans="27:27">
      <c r="AA118960" s="271"/>
    </row>
    <row r="118961" spans="27:27">
      <c r="AA118961" s="271"/>
    </row>
    <row r="118962" spans="27:27">
      <c r="AA118962" s="271"/>
    </row>
    <row r="118963" spans="27:27">
      <c r="AA118963" s="271"/>
    </row>
    <row r="118964" spans="27:27">
      <c r="AA118964" s="271"/>
    </row>
    <row r="118965" spans="27:27">
      <c r="AA118965" s="271"/>
    </row>
    <row r="118966" spans="27:27">
      <c r="AA118966" s="271"/>
    </row>
    <row r="118967" spans="27:27">
      <c r="AA118967" s="271"/>
    </row>
    <row r="118968" spans="27:27">
      <c r="AA118968" s="271"/>
    </row>
    <row r="118969" spans="27:27">
      <c r="AA118969" s="271"/>
    </row>
    <row r="118970" spans="27:27">
      <c r="AA118970" s="271"/>
    </row>
    <row r="118971" spans="27:27">
      <c r="AA118971" s="271"/>
    </row>
    <row r="118972" spans="27:27">
      <c r="AA118972" s="271"/>
    </row>
    <row r="118973" spans="27:27">
      <c r="AA118973" s="271"/>
    </row>
    <row r="118974" spans="27:27">
      <c r="AA118974" s="271"/>
    </row>
    <row r="118975" spans="27:27">
      <c r="AA118975" s="271"/>
    </row>
    <row r="118976" spans="27:27">
      <c r="AA118976" s="271"/>
    </row>
    <row r="118977" spans="27:27">
      <c r="AA118977" s="271"/>
    </row>
    <row r="118978" spans="27:27">
      <c r="AA118978" s="271"/>
    </row>
    <row r="118979" spans="27:27">
      <c r="AA118979" s="271"/>
    </row>
    <row r="118980" spans="27:27">
      <c r="AA118980" s="271"/>
    </row>
    <row r="118981" spans="27:27">
      <c r="AA118981" s="271"/>
    </row>
    <row r="118982" spans="27:27">
      <c r="AA118982" s="271"/>
    </row>
    <row r="118983" spans="27:27">
      <c r="AA118983" s="271"/>
    </row>
    <row r="118984" spans="27:27">
      <c r="AA118984" s="271"/>
    </row>
    <row r="118985" spans="27:27">
      <c r="AA118985" s="271"/>
    </row>
    <row r="118986" spans="27:27">
      <c r="AA118986" s="271"/>
    </row>
    <row r="118987" spans="27:27">
      <c r="AA118987" s="271"/>
    </row>
    <row r="118988" spans="27:27">
      <c r="AA118988" s="271"/>
    </row>
    <row r="118989" spans="27:27">
      <c r="AA118989" s="271"/>
    </row>
    <row r="118990" spans="27:27">
      <c r="AA118990" s="271"/>
    </row>
    <row r="118991" spans="27:27">
      <c r="AA118991" s="271"/>
    </row>
    <row r="118992" spans="27:27">
      <c r="AA118992" s="271"/>
    </row>
    <row r="118993" spans="27:27">
      <c r="AA118993" s="271"/>
    </row>
    <row r="118994" spans="27:27">
      <c r="AA118994" s="271"/>
    </row>
    <row r="118995" spans="27:27">
      <c r="AA118995" s="271"/>
    </row>
    <row r="118996" spans="27:27">
      <c r="AA118996" s="271"/>
    </row>
    <row r="118997" spans="27:27">
      <c r="AA118997" s="271"/>
    </row>
    <row r="118998" spans="27:27">
      <c r="AA118998" s="271"/>
    </row>
    <row r="118999" spans="27:27">
      <c r="AA118999" s="271"/>
    </row>
    <row r="119000" spans="27:27">
      <c r="AA119000" s="271"/>
    </row>
    <row r="119001" spans="27:27">
      <c r="AA119001" s="271"/>
    </row>
    <row r="119002" spans="27:27">
      <c r="AA119002" s="271"/>
    </row>
    <row r="119003" spans="27:27">
      <c r="AA119003" s="271"/>
    </row>
    <row r="119004" spans="27:27">
      <c r="AA119004" s="271"/>
    </row>
    <row r="119005" spans="27:27">
      <c r="AA119005" s="271"/>
    </row>
    <row r="119006" spans="27:27">
      <c r="AA119006" s="271"/>
    </row>
    <row r="119007" spans="27:27">
      <c r="AA119007" s="271"/>
    </row>
    <row r="119008" spans="27:27">
      <c r="AA119008" s="271"/>
    </row>
    <row r="119009" spans="27:27">
      <c r="AA119009" s="271"/>
    </row>
    <row r="119010" spans="27:27">
      <c r="AA119010" s="271"/>
    </row>
    <row r="119011" spans="27:27">
      <c r="AA119011" s="271"/>
    </row>
    <row r="119012" spans="27:27">
      <c r="AA119012" s="271"/>
    </row>
    <row r="119013" spans="27:27">
      <c r="AA119013" s="271"/>
    </row>
    <row r="119014" spans="27:27">
      <c r="AA119014" s="271"/>
    </row>
    <row r="119015" spans="27:27">
      <c r="AA119015" s="271"/>
    </row>
    <row r="119016" spans="27:27">
      <c r="AA119016" s="271"/>
    </row>
    <row r="119017" spans="27:27">
      <c r="AA119017" s="271"/>
    </row>
    <row r="119018" spans="27:27">
      <c r="AA119018" s="271"/>
    </row>
    <row r="119019" spans="27:27">
      <c r="AA119019" s="271"/>
    </row>
    <row r="119020" spans="27:27">
      <c r="AA119020" s="271"/>
    </row>
    <row r="119021" spans="27:27">
      <c r="AA119021" s="271"/>
    </row>
    <row r="119022" spans="27:27">
      <c r="AA119022" s="271"/>
    </row>
    <row r="119023" spans="27:27">
      <c r="AA119023" s="271"/>
    </row>
    <row r="119024" spans="27:27">
      <c r="AA119024" s="271"/>
    </row>
    <row r="119025" spans="27:27">
      <c r="AA119025" s="271"/>
    </row>
    <row r="119026" spans="27:27">
      <c r="AA119026" s="271"/>
    </row>
    <row r="119027" spans="27:27">
      <c r="AA119027" s="271"/>
    </row>
    <row r="119028" spans="27:27">
      <c r="AA119028" s="271"/>
    </row>
    <row r="119029" spans="27:27">
      <c r="AA119029" s="271"/>
    </row>
    <row r="119030" spans="27:27">
      <c r="AA119030" s="271"/>
    </row>
    <row r="119031" spans="27:27">
      <c r="AA119031" s="271"/>
    </row>
    <row r="119032" spans="27:27">
      <c r="AA119032" s="271"/>
    </row>
    <row r="119033" spans="27:27">
      <c r="AA119033" s="271"/>
    </row>
    <row r="119034" spans="27:27">
      <c r="AA119034" s="271"/>
    </row>
    <row r="119035" spans="27:27">
      <c r="AA119035" s="271"/>
    </row>
    <row r="119036" spans="27:27">
      <c r="AA119036" s="271"/>
    </row>
    <row r="119037" spans="27:27">
      <c r="AA119037" s="271"/>
    </row>
    <row r="119038" spans="27:27">
      <c r="AA119038" s="271"/>
    </row>
    <row r="119039" spans="27:27">
      <c r="AA119039" s="271"/>
    </row>
    <row r="119040" spans="27:27">
      <c r="AA119040" s="271"/>
    </row>
    <row r="119041" spans="27:27">
      <c r="AA119041" s="271"/>
    </row>
    <row r="119042" spans="27:27">
      <c r="AA119042" s="271"/>
    </row>
    <row r="119043" spans="27:27">
      <c r="AA119043" s="271"/>
    </row>
    <row r="119044" spans="27:27">
      <c r="AA119044" s="271"/>
    </row>
    <row r="119045" spans="27:27">
      <c r="AA119045" s="271"/>
    </row>
    <row r="119046" spans="27:27">
      <c r="AA119046" s="271"/>
    </row>
    <row r="119047" spans="27:27">
      <c r="AA119047" s="271"/>
    </row>
    <row r="119048" spans="27:27">
      <c r="AA119048" s="271"/>
    </row>
    <row r="119049" spans="27:27">
      <c r="AA119049" s="271"/>
    </row>
    <row r="119050" spans="27:27">
      <c r="AA119050" s="271"/>
    </row>
    <row r="119051" spans="27:27">
      <c r="AA119051" s="271"/>
    </row>
    <row r="119052" spans="27:27">
      <c r="AA119052" s="271"/>
    </row>
    <row r="119053" spans="27:27">
      <c r="AA119053" s="271"/>
    </row>
    <row r="119054" spans="27:27">
      <c r="AA119054" s="271"/>
    </row>
    <row r="119055" spans="27:27">
      <c r="AA119055" s="271"/>
    </row>
    <row r="119056" spans="27:27">
      <c r="AA119056" s="271"/>
    </row>
    <row r="119057" spans="27:27">
      <c r="AA119057" s="271"/>
    </row>
    <row r="119058" spans="27:27">
      <c r="AA119058" s="271"/>
    </row>
    <row r="119059" spans="27:27">
      <c r="AA119059" s="271"/>
    </row>
    <row r="119060" spans="27:27">
      <c r="AA119060" s="271"/>
    </row>
    <row r="119061" spans="27:27">
      <c r="AA119061" s="271"/>
    </row>
    <row r="119062" spans="27:27">
      <c r="AA119062" s="271"/>
    </row>
    <row r="119063" spans="27:27">
      <c r="AA119063" s="271"/>
    </row>
    <row r="119064" spans="27:27">
      <c r="AA119064" s="271"/>
    </row>
    <row r="119065" spans="27:27">
      <c r="AA119065" s="271"/>
    </row>
    <row r="119066" spans="27:27">
      <c r="AA119066" s="271"/>
    </row>
    <row r="119067" spans="27:27">
      <c r="AA119067" s="271"/>
    </row>
    <row r="119068" spans="27:27">
      <c r="AA119068" s="271"/>
    </row>
    <row r="119069" spans="27:27">
      <c r="AA119069" s="271"/>
    </row>
    <row r="119070" spans="27:27">
      <c r="AA119070" s="271"/>
    </row>
    <row r="119071" spans="27:27">
      <c r="AA119071" s="271"/>
    </row>
    <row r="119072" spans="27:27">
      <c r="AA119072" s="271"/>
    </row>
    <row r="119073" spans="27:27">
      <c r="AA119073" s="271"/>
    </row>
    <row r="119074" spans="27:27">
      <c r="AA119074" s="271"/>
    </row>
    <row r="119075" spans="27:27">
      <c r="AA119075" s="271"/>
    </row>
    <row r="119076" spans="27:27">
      <c r="AA119076" s="271"/>
    </row>
    <row r="119077" spans="27:27">
      <c r="AA119077" s="271"/>
    </row>
    <row r="119078" spans="27:27">
      <c r="AA119078" s="271"/>
    </row>
    <row r="119079" spans="27:27">
      <c r="AA119079" s="271"/>
    </row>
    <row r="119080" spans="27:27">
      <c r="AA119080" s="271"/>
    </row>
    <row r="119081" spans="27:27">
      <c r="AA119081" s="271"/>
    </row>
    <row r="119082" spans="27:27">
      <c r="AA119082" s="271"/>
    </row>
    <row r="119083" spans="27:27">
      <c r="AA119083" s="271"/>
    </row>
    <row r="119084" spans="27:27">
      <c r="AA119084" s="271"/>
    </row>
    <row r="119085" spans="27:27">
      <c r="AA119085" s="271"/>
    </row>
    <row r="119086" spans="27:27">
      <c r="AA119086" s="271"/>
    </row>
    <row r="119087" spans="27:27">
      <c r="AA119087" s="271"/>
    </row>
    <row r="119088" spans="27:27">
      <c r="AA119088" s="271"/>
    </row>
    <row r="119089" spans="27:27">
      <c r="AA119089" s="271"/>
    </row>
    <row r="119090" spans="27:27">
      <c r="AA119090" s="271"/>
    </row>
    <row r="119091" spans="27:27">
      <c r="AA119091" s="271"/>
    </row>
    <row r="119092" spans="27:27">
      <c r="AA119092" s="271"/>
    </row>
    <row r="119093" spans="27:27">
      <c r="AA119093" s="271"/>
    </row>
    <row r="119094" spans="27:27">
      <c r="AA119094" s="271"/>
    </row>
    <row r="119095" spans="27:27">
      <c r="AA119095" s="271"/>
    </row>
    <row r="119096" spans="27:27">
      <c r="AA119096" s="271"/>
    </row>
    <row r="119097" spans="27:27">
      <c r="AA119097" s="271"/>
    </row>
    <row r="119098" spans="27:27">
      <c r="AA119098" s="271"/>
    </row>
    <row r="119099" spans="27:27">
      <c r="AA119099" s="271"/>
    </row>
    <row r="119100" spans="27:27">
      <c r="AA119100" s="271"/>
    </row>
    <row r="119101" spans="27:27">
      <c r="AA119101" s="271"/>
    </row>
    <row r="119102" spans="27:27">
      <c r="AA119102" s="271"/>
    </row>
    <row r="119103" spans="27:27">
      <c r="AA119103" s="271"/>
    </row>
    <row r="119104" spans="27:27">
      <c r="AA119104" s="271"/>
    </row>
    <row r="119105" spans="27:27">
      <c r="AA119105" s="271"/>
    </row>
    <row r="119106" spans="27:27">
      <c r="AA119106" s="271"/>
    </row>
    <row r="119107" spans="27:27">
      <c r="AA119107" s="271"/>
    </row>
    <row r="119108" spans="27:27">
      <c r="AA119108" s="271"/>
    </row>
    <row r="119109" spans="27:27">
      <c r="AA119109" s="271"/>
    </row>
    <row r="119110" spans="27:27">
      <c r="AA119110" s="271"/>
    </row>
    <row r="119111" spans="27:27">
      <c r="AA119111" s="271"/>
    </row>
    <row r="119112" spans="27:27">
      <c r="AA119112" s="271"/>
    </row>
    <row r="119113" spans="27:27">
      <c r="AA119113" s="271"/>
    </row>
    <row r="119114" spans="27:27">
      <c r="AA119114" s="271"/>
    </row>
    <row r="119115" spans="27:27">
      <c r="AA119115" s="271"/>
    </row>
    <row r="119116" spans="27:27">
      <c r="AA119116" s="271"/>
    </row>
    <row r="119117" spans="27:27">
      <c r="AA119117" s="271"/>
    </row>
    <row r="119118" spans="27:27">
      <c r="AA119118" s="271"/>
    </row>
    <row r="119119" spans="27:27">
      <c r="AA119119" s="271"/>
    </row>
    <row r="119120" spans="27:27">
      <c r="AA119120" s="271"/>
    </row>
    <row r="119121" spans="27:27">
      <c r="AA119121" s="271"/>
    </row>
    <row r="119122" spans="27:27">
      <c r="AA119122" s="271"/>
    </row>
    <row r="119123" spans="27:27">
      <c r="AA119123" s="271"/>
    </row>
    <row r="119124" spans="27:27">
      <c r="AA119124" s="271"/>
    </row>
    <row r="119125" spans="27:27">
      <c r="AA119125" s="271"/>
    </row>
    <row r="119126" spans="27:27">
      <c r="AA119126" s="271"/>
    </row>
    <row r="119127" spans="27:27">
      <c r="AA119127" s="271"/>
    </row>
    <row r="119128" spans="27:27">
      <c r="AA119128" s="271"/>
    </row>
    <row r="119129" spans="27:27">
      <c r="AA119129" s="271"/>
    </row>
    <row r="119130" spans="27:27">
      <c r="AA119130" s="271"/>
    </row>
    <row r="119131" spans="27:27">
      <c r="AA119131" s="271"/>
    </row>
    <row r="119132" spans="27:27">
      <c r="AA119132" s="271"/>
    </row>
    <row r="119133" spans="27:27">
      <c r="AA119133" s="271"/>
    </row>
    <row r="119134" spans="27:27">
      <c r="AA119134" s="271"/>
    </row>
    <row r="119135" spans="27:27">
      <c r="AA119135" s="271"/>
    </row>
    <row r="119136" spans="27:27">
      <c r="AA119136" s="271"/>
    </row>
    <row r="119137" spans="27:27">
      <c r="AA119137" s="271"/>
    </row>
    <row r="119138" spans="27:27">
      <c r="AA119138" s="271"/>
    </row>
    <row r="119139" spans="27:27">
      <c r="AA119139" s="271"/>
    </row>
    <row r="119140" spans="27:27">
      <c r="AA119140" s="271"/>
    </row>
    <row r="119141" spans="27:27">
      <c r="AA119141" s="271"/>
    </row>
    <row r="119142" spans="27:27">
      <c r="AA119142" s="271"/>
    </row>
    <row r="119143" spans="27:27">
      <c r="AA119143" s="271"/>
    </row>
    <row r="119144" spans="27:27">
      <c r="AA119144" s="271"/>
    </row>
    <row r="119145" spans="27:27">
      <c r="AA119145" s="271"/>
    </row>
    <row r="119146" spans="27:27">
      <c r="AA119146" s="271"/>
    </row>
    <row r="119147" spans="27:27">
      <c r="AA119147" s="271"/>
    </row>
    <row r="119148" spans="27:27">
      <c r="AA119148" s="271"/>
    </row>
    <row r="119149" spans="27:27">
      <c r="AA119149" s="271"/>
    </row>
    <row r="119150" spans="27:27">
      <c r="AA119150" s="271"/>
    </row>
    <row r="119151" spans="27:27">
      <c r="AA119151" s="271"/>
    </row>
    <row r="119152" spans="27:27">
      <c r="AA119152" s="271"/>
    </row>
    <row r="119153" spans="27:27">
      <c r="AA119153" s="271"/>
    </row>
    <row r="119154" spans="27:27">
      <c r="AA119154" s="271"/>
    </row>
    <row r="119155" spans="27:27">
      <c r="AA119155" s="271"/>
    </row>
    <row r="119156" spans="27:27">
      <c r="AA119156" s="271"/>
    </row>
    <row r="119157" spans="27:27">
      <c r="AA119157" s="271"/>
    </row>
    <row r="119158" spans="27:27">
      <c r="AA119158" s="271"/>
    </row>
    <row r="119159" spans="27:27">
      <c r="AA119159" s="271"/>
    </row>
    <row r="119160" spans="27:27">
      <c r="AA119160" s="271"/>
    </row>
    <row r="119161" spans="27:27">
      <c r="AA119161" s="271"/>
    </row>
    <row r="119162" spans="27:27">
      <c r="AA119162" s="271"/>
    </row>
    <row r="119163" spans="27:27">
      <c r="AA119163" s="271"/>
    </row>
    <row r="119164" spans="27:27">
      <c r="AA119164" s="271"/>
    </row>
    <row r="119165" spans="27:27">
      <c r="AA119165" s="271"/>
    </row>
    <row r="119166" spans="27:27">
      <c r="AA119166" s="271"/>
    </row>
    <row r="119167" spans="27:27">
      <c r="AA119167" s="271"/>
    </row>
    <row r="119168" spans="27:27">
      <c r="AA119168" s="271"/>
    </row>
    <row r="119169" spans="27:27">
      <c r="AA119169" s="271"/>
    </row>
    <row r="119170" spans="27:27">
      <c r="AA119170" s="271"/>
    </row>
    <row r="119171" spans="27:27">
      <c r="AA119171" s="271"/>
    </row>
    <row r="119172" spans="27:27">
      <c r="AA119172" s="271"/>
    </row>
    <row r="119173" spans="27:27">
      <c r="AA119173" s="271"/>
    </row>
    <row r="119174" spans="27:27">
      <c r="AA119174" s="271"/>
    </row>
    <row r="119175" spans="27:27">
      <c r="AA119175" s="271"/>
    </row>
    <row r="119176" spans="27:27">
      <c r="AA119176" s="271"/>
    </row>
    <row r="119177" spans="27:27">
      <c r="AA119177" s="271"/>
    </row>
    <row r="119178" spans="27:27">
      <c r="AA119178" s="271"/>
    </row>
    <row r="119179" spans="27:27">
      <c r="AA119179" s="271"/>
    </row>
    <row r="119180" spans="27:27">
      <c r="AA119180" s="271"/>
    </row>
    <row r="119181" spans="27:27">
      <c r="AA119181" s="271"/>
    </row>
    <row r="119182" spans="27:27">
      <c r="AA119182" s="271"/>
    </row>
    <row r="119183" spans="27:27">
      <c r="AA119183" s="271"/>
    </row>
    <row r="119184" spans="27:27">
      <c r="AA119184" s="271"/>
    </row>
    <row r="119185" spans="27:27">
      <c r="AA119185" s="271"/>
    </row>
    <row r="119186" spans="27:27">
      <c r="AA119186" s="271"/>
    </row>
    <row r="119187" spans="27:27">
      <c r="AA119187" s="271"/>
    </row>
    <row r="119188" spans="27:27">
      <c r="AA119188" s="271"/>
    </row>
    <row r="119189" spans="27:27">
      <c r="AA119189" s="271"/>
    </row>
    <row r="119190" spans="27:27">
      <c r="AA119190" s="271"/>
    </row>
    <row r="119191" spans="27:27">
      <c r="AA119191" s="271"/>
    </row>
    <row r="119192" spans="27:27">
      <c r="AA119192" s="271"/>
    </row>
    <row r="119193" spans="27:27">
      <c r="AA119193" s="271"/>
    </row>
    <row r="119194" spans="27:27">
      <c r="AA119194" s="271"/>
    </row>
    <row r="119195" spans="27:27">
      <c r="AA119195" s="271"/>
    </row>
    <row r="119196" spans="27:27">
      <c r="AA119196" s="271"/>
    </row>
    <row r="119197" spans="27:27">
      <c r="AA119197" s="271"/>
    </row>
    <row r="119198" spans="27:27">
      <c r="AA119198" s="271"/>
    </row>
    <row r="119199" spans="27:27">
      <c r="AA119199" s="271"/>
    </row>
    <row r="119200" spans="27:27">
      <c r="AA119200" s="271"/>
    </row>
    <row r="119201" spans="27:27">
      <c r="AA119201" s="271"/>
    </row>
    <row r="119202" spans="27:27">
      <c r="AA119202" s="271"/>
    </row>
    <row r="119203" spans="27:27">
      <c r="AA119203" s="271"/>
    </row>
    <row r="119204" spans="27:27">
      <c r="AA119204" s="271"/>
    </row>
    <row r="119205" spans="27:27">
      <c r="AA119205" s="271"/>
    </row>
    <row r="119206" spans="27:27">
      <c r="AA119206" s="271"/>
    </row>
    <row r="119207" spans="27:27">
      <c r="AA119207" s="271"/>
    </row>
    <row r="119208" spans="27:27">
      <c r="AA119208" s="271"/>
    </row>
    <row r="119209" spans="27:27">
      <c r="AA119209" s="271"/>
    </row>
    <row r="119210" spans="27:27">
      <c r="AA119210" s="271"/>
    </row>
    <row r="119211" spans="27:27">
      <c r="AA119211" s="271"/>
    </row>
    <row r="119212" spans="27:27">
      <c r="AA119212" s="271"/>
    </row>
    <row r="119213" spans="27:27">
      <c r="AA119213" s="271"/>
    </row>
    <row r="119214" spans="27:27">
      <c r="AA119214" s="271"/>
    </row>
    <row r="119215" spans="27:27">
      <c r="AA119215" s="271"/>
    </row>
    <row r="119216" spans="27:27">
      <c r="AA119216" s="271"/>
    </row>
    <row r="119217" spans="27:27">
      <c r="AA119217" s="271"/>
    </row>
    <row r="119218" spans="27:27">
      <c r="AA119218" s="271"/>
    </row>
    <row r="119219" spans="27:27">
      <c r="AA119219" s="271"/>
    </row>
    <row r="119220" spans="27:27">
      <c r="AA119220" s="271"/>
    </row>
    <row r="119221" spans="27:27">
      <c r="AA119221" s="271"/>
    </row>
    <row r="119222" spans="27:27">
      <c r="AA119222" s="271"/>
    </row>
    <row r="119223" spans="27:27">
      <c r="AA119223" s="271"/>
    </row>
    <row r="119224" spans="27:27">
      <c r="AA119224" s="271"/>
    </row>
    <row r="119225" spans="27:27">
      <c r="AA119225" s="271"/>
    </row>
    <row r="119226" spans="27:27">
      <c r="AA119226" s="271"/>
    </row>
    <row r="119227" spans="27:27">
      <c r="AA119227" s="271"/>
    </row>
    <row r="119228" spans="27:27">
      <c r="AA119228" s="271"/>
    </row>
    <row r="119229" spans="27:27">
      <c r="AA119229" s="271"/>
    </row>
    <row r="119230" spans="27:27">
      <c r="AA119230" s="271"/>
    </row>
    <row r="119231" spans="27:27">
      <c r="AA119231" s="271"/>
    </row>
    <row r="119232" spans="27:27">
      <c r="AA119232" s="271"/>
    </row>
    <row r="119233" spans="27:27">
      <c r="AA119233" s="271"/>
    </row>
    <row r="119234" spans="27:27">
      <c r="AA119234" s="271"/>
    </row>
    <row r="119235" spans="27:27">
      <c r="AA119235" s="271"/>
    </row>
    <row r="119236" spans="27:27">
      <c r="AA119236" s="271"/>
    </row>
    <row r="119237" spans="27:27">
      <c r="AA119237" s="271"/>
    </row>
    <row r="119238" spans="27:27">
      <c r="AA119238" s="271"/>
    </row>
    <row r="119239" spans="27:27">
      <c r="AA119239" s="271"/>
    </row>
    <row r="119240" spans="27:27">
      <c r="AA119240" s="271"/>
    </row>
    <row r="119241" spans="27:27">
      <c r="AA119241" s="271"/>
    </row>
    <row r="119242" spans="27:27">
      <c r="AA119242" s="271"/>
    </row>
    <row r="119243" spans="27:27">
      <c r="AA119243" s="271"/>
    </row>
    <row r="119244" spans="27:27">
      <c r="AA119244" s="271"/>
    </row>
    <row r="119245" spans="27:27">
      <c r="AA119245" s="271"/>
    </row>
    <row r="119246" spans="27:27">
      <c r="AA119246" s="271"/>
    </row>
    <row r="119247" spans="27:27">
      <c r="AA119247" s="271"/>
    </row>
    <row r="119248" spans="27:27">
      <c r="AA119248" s="271"/>
    </row>
    <row r="119249" spans="27:27">
      <c r="AA119249" s="271"/>
    </row>
    <row r="119250" spans="27:27">
      <c r="AA119250" s="271"/>
    </row>
    <row r="119251" spans="27:27">
      <c r="AA119251" s="271"/>
    </row>
    <row r="119252" spans="27:27">
      <c r="AA119252" s="271"/>
    </row>
    <row r="119253" spans="27:27">
      <c r="AA119253" s="271"/>
    </row>
    <row r="119254" spans="27:27">
      <c r="AA119254" s="271"/>
    </row>
    <row r="119255" spans="27:27">
      <c r="AA119255" s="271"/>
    </row>
    <row r="119256" spans="27:27">
      <c r="AA119256" s="271"/>
    </row>
    <row r="119257" spans="27:27">
      <c r="AA119257" s="271"/>
    </row>
    <row r="119258" spans="27:27">
      <c r="AA119258" s="271"/>
    </row>
    <row r="119259" spans="27:27">
      <c r="AA119259" s="271"/>
    </row>
    <row r="119260" spans="27:27">
      <c r="AA119260" s="271"/>
    </row>
    <row r="119261" spans="27:27">
      <c r="AA119261" s="271"/>
    </row>
    <row r="119262" spans="27:27">
      <c r="AA119262" s="271"/>
    </row>
    <row r="119263" spans="27:27">
      <c r="AA119263" s="271"/>
    </row>
    <row r="119264" spans="27:27">
      <c r="AA119264" s="271"/>
    </row>
    <row r="119265" spans="27:27">
      <c r="AA119265" s="271"/>
    </row>
    <row r="119266" spans="27:27">
      <c r="AA119266" s="271"/>
    </row>
    <row r="119267" spans="27:27">
      <c r="AA119267" s="271"/>
    </row>
    <row r="119268" spans="27:27">
      <c r="AA119268" s="271"/>
    </row>
    <row r="119269" spans="27:27">
      <c r="AA119269" s="271"/>
    </row>
    <row r="119270" spans="27:27">
      <c r="AA119270" s="271"/>
    </row>
    <row r="119271" spans="27:27">
      <c r="AA119271" s="271"/>
    </row>
    <row r="119272" spans="27:27">
      <c r="AA119272" s="271"/>
    </row>
    <row r="119273" spans="27:27">
      <c r="AA119273" s="271"/>
    </row>
    <row r="119274" spans="27:27">
      <c r="AA119274" s="271"/>
    </row>
    <row r="119275" spans="27:27">
      <c r="AA119275" s="271"/>
    </row>
    <row r="119276" spans="27:27">
      <c r="AA119276" s="271"/>
    </row>
    <row r="119277" spans="27:27">
      <c r="AA119277" s="271"/>
    </row>
    <row r="119278" spans="27:27">
      <c r="AA119278" s="271"/>
    </row>
    <row r="119279" spans="27:27">
      <c r="AA119279" s="271"/>
    </row>
    <row r="119280" spans="27:27">
      <c r="AA119280" s="271"/>
    </row>
    <row r="119281" spans="27:27">
      <c r="AA119281" s="271"/>
    </row>
    <row r="119282" spans="27:27">
      <c r="AA119282" s="271"/>
    </row>
    <row r="119283" spans="27:27">
      <c r="AA119283" s="271"/>
    </row>
    <row r="119284" spans="27:27">
      <c r="AA119284" s="271"/>
    </row>
    <row r="119285" spans="27:27">
      <c r="AA119285" s="271"/>
    </row>
    <row r="119286" spans="27:27">
      <c r="AA119286" s="271"/>
    </row>
    <row r="119287" spans="27:27">
      <c r="AA119287" s="271"/>
    </row>
    <row r="119288" spans="27:27">
      <c r="AA119288" s="271"/>
    </row>
    <row r="119289" spans="27:27">
      <c r="AA119289" s="271"/>
    </row>
    <row r="119290" spans="27:27">
      <c r="AA119290" s="271"/>
    </row>
    <row r="119291" spans="27:27">
      <c r="AA119291" s="271"/>
    </row>
    <row r="119292" spans="27:27">
      <c r="AA119292" s="271"/>
    </row>
    <row r="119293" spans="27:27">
      <c r="AA119293" s="271"/>
    </row>
    <row r="119294" spans="27:27">
      <c r="AA119294" s="271"/>
    </row>
    <row r="119295" spans="27:27">
      <c r="AA119295" s="271"/>
    </row>
    <row r="119296" spans="27:27">
      <c r="AA119296" s="271"/>
    </row>
    <row r="119297" spans="27:27">
      <c r="AA119297" s="271"/>
    </row>
    <row r="119298" spans="27:27">
      <c r="AA119298" s="271"/>
    </row>
    <row r="119299" spans="27:27">
      <c r="AA119299" s="271"/>
    </row>
    <row r="119300" spans="27:27">
      <c r="AA119300" s="271"/>
    </row>
    <row r="119301" spans="27:27">
      <c r="AA119301" s="271"/>
    </row>
    <row r="119302" spans="27:27">
      <c r="AA119302" s="271"/>
    </row>
    <row r="119303" spans="27:27">
      <c r="AA119303" s="271"/>
    </row>
    <row r="119304" spans="27:27">
      <c r="AA119304" s="271"/>
    </row>
    <row r="119305" spans="27:27">
      <c r="AA119305" s="271"/>
    </row>
    <row r="119306" spans="27:27">
      <c r="AA119306" s="271"/>
    </row>
    <row r="119307" spans="27:27">
      <c r="AA119307" s="271"/>
    </row>
    <row r="119308" spans="27:27">
      <c r="AA119308" s="271"/>
    </row>
    <row r="119309" spans="27:27">
      <c r="AA119309" s="271"/>
    </row>
    <row r="119310" spans="27:27">
      <c r="AA119310" s="271"/>
    </row>
    <row r="119311" spans="27:27">
      <c r="AA119311" s="271"/>
    </row>
    <row r="119312" spans="27:27">
      <c r="AA119312" s="271"/>
    </row>
    <row r="119313" spans="27:27">
      <c r="AA119313" s="271"/>
    </row>
    <row r="119314" spans="27:27">
      <c r="AA119314" s="271"/>
    </row>
    <row r="119315" spans="27:27">
      <c r="AA119315" s="271"/>
    </row>
    <row r="119316" spans="27:27">
      <c r="AA119316" s="271"/>
    </row>
    <row r="119317" spans="27:27">
      <c r="AA119317" s="271"/>
    </row>
    <row r="119318" spans="27:27">
      <c r="AA119318" s="271"/>
    </row>
    <row r="119319" spans="27:27">
      <c r="AA119319" s="271"/>
    </row>
    <row r="119320" spans="27:27">
      <c r="AA119320" s="271"/>
    </row>
    <row r="119321" spans="27:27">
      <c r="AA119321" s="271"/>
    </row>
    <row r="119322" spans="27:27">
      <c r="AA119322" s="271"/>
    </row>
    <row r="119323" spans="27:27">
      <c r="AA119323" s="271"/>
    </row>
    <row r="119324" spans="27:27">
      <c r="AA119324" s="271"/>
    </row>
    <row r="119325" spans="27:27">
      <c r="AA119325" s="271"/>
    </row>
    <row r="119326" spans="27:27">
      <c r="AA119326" s="271"/>
    </row>
    <row r="119327" spans="27:27">
      <c r="AA119327" s="271"/>
    </row>
    <row r="119328" spans="27:27">
      <c r="AA119328" s="271"/>
    </row>
    <row r="119329" spans="27:27">
      <c r="AA119329" s="271"/>
    </row>
    <row r="119330" spans="27:27">
      <c r="AA119330" s="271"/>
    </row>
    <row r="119331" spans="27:27">
      <c r="AA119331" s="271"/>
    </row>
    <row r="119332" spans="27:27">
      <c r="AA119332" s="271"/>
    </row>
    <row r="119333" spans="27:27">
      <c r="AA119333" s="271"/>
    </row>
    <row r="119334" spans="27:27">
      <c r="AA119334" s="271"/>
    </row>
    <row r="119335" spans="27:27">
      <c r="AA119335" s="271"/>
    </row>
    <row r="119336" spans="27:27">
      <c r="AA119336" s="271"/>
    </row>
    <row r="119337" spans="27:27">
      <c r="AA119337" s="271"/>
    </row>
    <row r="119338" spans="27:27">
      <c r="AA119338" s="271"/>
    </row>
    <row r="119339" spans="27:27">
      <c r="AA119339" s="271"/>
    </row>
    <row r="119340" spans="27:27">
      <c r="AA119340" s="271"/>
    </row>
    <row r="119341" spans="27:27">
      <c r="AA119341" s="271"/>
    </row>
    <row r="119342" spans="27:27">
      <c r="AA119342" s="271"/>
    </row>
    <row r="119343" spans="27:27">
      <c r="AA119343" s="271"/>
    </row>
    <row r="119344" spans="27:27">
      <c r="AA119344" s="271"/>
    </row>
    <row r="119345" spans="27:27">
      <c r="AA119345" s="271"/>
    </row>
    <row r="119346" spans="27:27">
      <c r="AA119346" s="271"/>
    </row>
    <row r="119347" spans="27:27">
      <c r="AA119347" s="271"/>
    </row>
    <row r="119348" spans="27:27">
      <c r="AA119348" s="271"/>
    </row>
    <row r="119349" spans="27:27">
      <c r="AA119349" s="271"/>
    </row>
    <row r="119350" spans="27:27">
      <c r="AA119350" s="271"/>
    </row>
    <row r="119351" spans="27:27">
      <c r="AA119351" s="271"/>
    </row>
    <row r="119352" spans="27:27">
      <c r="AA119352" s="271"/>
    </row>
    <row r="119353" spans="27:27">
      <c r="AA119353" s="271"/>
    </row>
    <row r="119354" spans="27:27">
      <c r="AA119354" s="271"/>
    </row>
    <row r="119355" spans="27:27">
      <c r="AA119355" s="271"/>
    </row>
    <row r="119356" spans="27:27">
      <c r="AA119356" s="271"/>
    </row>
    <row r="119357" spans="27:27">
      <c r="AA119357" s="271"/>
    </row>
    <row r="119358" spans="27:27">
      <c r="AA119358" s="271"/>
    </row>
    <row r="119359" spans="27:27">
      <c r="AA119359" s="271"/>
    </row>
    <row r="119360" spans="27:27">
      <c r="AA119360" s="271"/>
    </row>
    <row r="119361" spans="27:27">
      <c r="AA119361" s="271"/>
    </row>
    <row r="119362" spans="27:27">
      <c r="AA119362" s="271"/>
    </row>
    <row r="119363" spans="27:27">
      <c r="AA119363" s="271"/>
    </row>
    <row r="119364" spans="27:27">
      <c r="AA119364" s="271"/>
    </row>
    <row r="119365" spans="27:27">
      <c r="AA119365" s="271"/>
    </row>
    <row r="119366" spans="27:27">
      <c r="AA119366" s="271"/>
    </row>
    <row r="119367" spans="27:27">
      <c r="AA119367" s="271"/>
    </row>
    <row r="119368" spans="27:27">
      <c r="AA119368" s="271"/>
    </row>
    <row r="119369" spans="27:27">
      <c r="AA119369" s="271"/>
    </row>
    <row r="119370" spans="27:27">
      <c r="AA119370" s="271"/>
    </row>
    <row r="119371" spans="27:27">
      <c r="AA119371" s="271"/>
    </row>
    <row r="119372" spans="27:27">
      <c r="AA119372" s="271"/>
    </row>
    <row r="119373" spans="27:27">
      <c r="AA119373" s="271"/>
    </row>
    <row r="119374" spans="27:27">
      <c r="AA119374" s="271"/>
    </row>
    <row r="119375" spans="27:27">
      <c r="AA119375" s="271"/>
    </row>
    <row r="119376" spans="27:27">
      <c r="AA119376" s="271"/>
    </row>
    <row r="119377" spans="27:27">
      <c r="AA119377" s="271"/>
    </row>
    <row r="119378" spans="27:27">
      <c r="AA119378" s="271"/>
    </row>
    <row r="119379" spans="27:27">
      <c r="AA119379" s="271"/>
    </row>
    <row r="119380" spans="27:27">
      <c r="AA119380" s="271"/>
    </row>
    <row r="119381" spans="27:27">
      <c r="AA119381" s="271"/>
    </row>
    <row r="119382" spans="27:27">
      <c r="AA119382" s="271"/>
    </row>
    <row r="119383" spans="27:27">
      <c r="AA119383" s="271"/>
    </row>
    <row r="119384" spans="27:27">
      <c r="AA119384" s="271"/>
    </row>
    <row r="119385" spans="27:27">
      <c r="AA119385" s="271"/>
    </row>
    <row r="119386" spans="27:27">
      <c r="AA119386" s="271"/>
    </row>
    <row r="119387" spans="27:27">
      <c r="AA119387" s="271"/>
    </row>
    <row r="119388" spans="27:27">
      <c r="AA119388" s="271"/>
    </row>
    <row r="119389" spans="27:27">
      <c r="AA119389" s="271"/>
    </row>
    <row r="119390" spans="27:27">
      <c r="AA119390" s="271"/>
    </row>
    <row r="119391" spans="27:27">
      <c r="AA119391" s="271"/>
    </row>
    <row r="119392" spans="27:27">
      <c r="AA119392" s="271"/>
    </row>
    <row r="119393" spans="27:27">
      <c r="AA119393" s="271"/>
    </row>
    <row r="119394" spans="27:27">
      <c r="AA119394" s="271"/>
    </row>
    <row r="119395" spans="27:27">
      <c r="AA119395" s="271"/>
    </row>
    <row r="119396" spans="27:27">
      <c r="AA119396" s="271"/>
    </row>
    <row r="119397" spans="27:27">
      <c r="AA119397" s="271"/>
    </row>
    <row r="119398" spans="27:27">
      <c r="AA119398" s="271"/>
    </row>
    <row r="119399" spans="27:27">
      <c r="AA119399" s="271"/>
    </row>
    <row r="119400" spans="27:27">
      <c r="AA119400" s="271"/>
    </row>
    <row r="119401" spans="27:27">
      <c r="AA119401" s="271"/>
    </row>
    <row r="119402" spans="27:27">
      <c r="AA119402" s="271"/>
    </row>
    <row r="119403" spans="27:27">
      <c r="AA119403" s="271"/>
    </row>
    <row r="119404" spans="27:27">
      <c r="AA119404" s="271"/>
    </row>
    <row r="119405" spans="27:27">
      <c r="AA119405" s="271"/>
    </row>
    <row r="119406" spans="27:27">
      <c r="AA119406" s="271"/>
    </row>
    <row r="119407" spans="27:27">
      <c r="AA119407" s="271"/>
    </row>
    <row r="119408" spans="27:27">
      <c r="AA119408" s="271"/>
    </row>
    <row r="119409" spans="27:27">
      <c r="AA119409" s="271"/>
    </row>
    <row r="119410" spans="27:27">
      <c r="AA119410" s="271"/>
    </row>
    <row r="119411" spans="27:27">
      <c r="AA119411" s="271"/>
    </row>
    <row r="119412" spans="27:27">
      <c r="AA119412" s="271"/>
    </row>
    <row r="119413" spans="27:27">
      <c r="AA119413" s="271"/>
    </row>
    <row r="119414" spans="27:27">
      <c r="AA119414" s="271"/>
    </row>
    <row r="119415" spans="27:27">
      <c r="AA119415" s="271"/>
    </row>
    <row r="119416" spans="27:27">
      <c r="AA119416" s="271"/>
    </row>
    <row r="119417" spans="27:27">
      <c r="AA119417" s="271"/>
    </row>
    <row r="119418" spans="27:27">
      <c r="AA119418" s="271"/>
    </row>
    <row r="119419" spans="27:27">
      <c r="AA119419" s="271"/>
    </row>
    <row r="119420" spans="27:27">
      <c r="AA119420" s="271"/>
    </row>
    <row r="119421" spans="27:27">
      <c r="AA119421" s="271"/>
    </row>
    <row r="119422" spans="27:27">
      <c r="AA119422" s="271"/>
    </row>
    <row r="119423" spans="27:27">
      <c r="AA119423" s="271"/>
    </row>
    <row r="119424" spans="27:27">
      <c r="AA119424" s="271"/>
    </row>
    <row r="119425" spans="27:27">
      <c r="AA119425" s="271"/>
    </row>
    <row r="119426" spans="27:27">
      <c r="AA119426" s="271"/>
    </row>
    <row r="119427" spans="27:27">
      <c r="AA119427" s="271"/>
    </row>
    <row r="119428" spans="27:27">
      <c r="AA119428" s="271"/>
    </row>
    <row r="119429" spans="27:27">
      <c r="AA119429" s="271"/>
    </row>
    <row r="119430" spans="27:27">
      <c r="AA119430" s="271"/>
    </row>
    <row r="119431" spans="27:27">
      <c r="AA119431" s="271"/>
    </row>
    <row r="119432" spans="27:27">
      <c r="AA119432" s="271"/>
    </row>
    <row r="119433" spans="27:27">
      <c r="AA119433" s="271"/>
    </row>
    <row r="119434" spans="27:27">
      <c r="AA119434" s="271"/>
    </row>
    <row r="119435" spans="27:27">
      <c r="AA119435" s="271"/>
    </row>
    <row r="119436" spans="27:27">
      <c r="AA119436" s="271"/>
    </row>
    <row r="119437" spans="27:27">
      <c r="AA119437" s="271"/>
    </row>
    <row r="119438" spans="27:27">
      <c r="AA119438" s="271"/>
    </row>
    <row r="119439" spans="27:27">
      <c r="AA119439" s="271"/>
    </row>
    <row r="119440" spans="27:27">
      <c r="AA119440" s="271"/>
    </row>
    <row r="119441" spans="27:27">
      <c r="AA119441" s="271"/>
    </row>
    <row r="119442" spans="27:27">
      <c r="AA119442" s="271"/>
    </row>
    <row r="119443" spans="27:27">
      <c r="AA119443" s="271"/>
    </row>
    <row r="119444" spans="27:27">
      <c r="AA119444" s="271"/>
    </row>
    <row r="119445" spans="27:27">
      <c r="AA119445" s="271"/>
    </row>
    <row r="119446" spans="27:27">
      <c r="AA119446" s="271"/>
    </row>
    <row r="119447" spans="27:27">
      <c r="AA119447" s="271"/>
    </row>
    <row r="119448" spans="27:27">
      <c r="AA119448" s="271"/>
    </row>
    <row r="119449" spans="27:27">
      <c r="AA119449" s="271"/>
    </row>
    <row r="119450" spans="27:27">
      <c r="AA119450" s="271"/>
    </row>
    <row r="119451" spans="27:27">
      <c r="AA119451" s="271"/>
    </row>
    <row r="119452" spans="27:27">
      <c r="AA119452" s="271"/>
    </row>
    <row r="119453" spans="27:27">
      <c r="AA119453" s="271"/>
    </row>
    <row r="119454" spans="27:27">
      <c r="AA119454" s="271"/>
    </row>
    <row r="119455" spans="27:27">
      <c r="AA119455" s="271"/>
    </row>
    <row r="119456" spans="27:27">
      <c r="AA119456" s="271"/>
    </row>
    <row r="119457" spans="27:27">
      <c r="AA119457" s="271"/>
    </row>
    <row r="119458" spans="27:27">
      <c r="AA119458" s="271"/>
    </row>
    <row r="119459" spans="27:27">
      <c r="AA119459" s="271"/>
    </row>
    <row r="119460" spans="27:27">
      <c r="AA119460" s="271"/>
    </row>
    <row r="119461" spans="27:27">
      <c r="AA119461" s="271"/>
    </row>
    <row r="119462" spans="27:27">
      <c r="AA119462" s="271"/>
    </row>
    <row r="119463" spans="27:27">
      <c r="AA119463" s="271"/>
    </row>
    <row r="119464" spans="27:27">
      <c r="AA119464" s="271"/>
    </row>
    <row r="119465" spans="27:27">
      <c r="AA119465" s="271"/>
    </row>
    <row r="119466" spans="27:27">
      <c r="AA119466" s="271"/>
    </row>
    <row r="119467" spans="27:27">
      <c r="AA119467" s="271"/>
    </row>
    <row r="119468" spans="27:27">
      <c r="AA119468" s="271"/>
    </row>
    <row r="119469" spans="27:27">
      <c r="AA119469" s="271"/>
    </row>
    <row r="119470" spans="27:27">
      <c r="AA119470" s="271"/>
    </row>
    <row r="119471" spans="27:27">
      <c r="AA119471" s="271"/>
    </row>
    <row r="119472" spans="27:27">
      <c r="AA119472" s="271"/>
    </row>
    <row r="119473" spans="27:27">
      <c r="AA119473" s="271"/>
    </row>
    <row r="119474" spans="27:27">
      <c r="AA119474" s="271"/>
    </row>
    <row r="119475" spans="27:27">
      <c r="AA119475" s="271"/>
    </row>
    <row r="119476" spans="27:27">
      <c r="AA119476" s="271"/>
    </row>
    <row r="119477" spans="27:27">
      <c r="AA119477" s="271"/>
    </row>
    <row r="119478" spans="27:27">
      <c r="AA119478" s="271"/>
    </row>
    <row r="119479" spans="27:27">
      <c r="AA119479" s="271"/>
    </row>
    <row r="119480" spans="27:27">
      <c r="AA119480" s="271"/>
    </row>
    <row r="119481" spans="27:27">
      <c r="AA119481" s="271"/>
    </row>
    <row r="119482" spans="27:27">
      <c r="AA119482" s="271"/>
    </row>
    <row r="119483" spans="27:27">
      <c r="AA119483" s="271"/>
    </row>
    <row r="119484" spans="27:27">
      <c r="AA119484" s="271"/>
    </row>
    <row r="119485" spans="27:27">
      <c r="AA119485" s="271"/>
    </row>
    <row r="119486" spans="27:27">
      <c r="AA119486" s="271"/>
    </row>
    <row r="119487" spans="27:27">
      <c r="AA119487" s="271"/>
    </row>
    <row r="119488" spans="27:27">
      <c r="AA119488" s="271"/>
    </row>
    <row r="119489" spans="27:27">
      <c r="AA119489" s="271"/>
    </row>
    <row r="119490" spans="27:27">
      <c r="AA119490" s="271"/>
    </row>
    <row r="119491" spans="27:27">
      <c r="AA119491" s="271"/>
    </row>
    <row r="119492" spans="27:27">
      <c r="AA119492" s="271"/>
    </row>
    <row r="119493" spans="27:27">
      <c r="AA119493" s="271"/>
    </row>
    <row r="119494" spans="27:27">
      <c r="AA119494" s="271"/>
    </row>
    <row r="119495" spans="27:27">
      <c r="AA119495" s="271"/>
    </row>
    <row r="119496" spans="27:27">
      <c r="AA119496" s="271"/>
    </row>
    <row r="119497" spans="27:27">
      <c r="AA119497" s="271"/>
    </row>
    <row r="119498" spans="27:27">
      <c r="AA119498" s="271"/>
    </row>
    <row r="119499" spans="27:27">
      <c r="AA119499" s="271"/>
    </row>
    <row r="119500" spans="27:27">
      <c r="AA119500" s="271"/>
    </row>
    <row r="119501" spans="27:27">
      <c r="AA119501" s="271"/>
    </row>
    <row r="119502" spans="27:27">
      <c r="AA119502" s="271"/>
    </row>
    <row r="119503" spans="27:27">
      <c r="AA119503" s="271"/>
    </row>
    <row r="119504" spans="27:27">
      <c r="AA119504" s="271"/>
    </row>
    <row r="119505" spans="27:27">
      <c r="AA119505" s="271"/>
    </row>
    <row r="119506" spans="27:27">
      <c r="AA119506" s="271"/>
    </row>
    <row r="119507" spans="27:27">
      <c r="AA119507" s="271"/>
    </row>
    <row r="119508" spans="27:27">
      <c r="AA119508" s="271"/>
    </row>
    <row r="119509" spans="27:27">
      <c r="AA119509" s="271"/>
    </row>
    <row r="119510" spans="27:27">
      <c r="AA119510" s="271"/>
    </row>
    <row r="119511" spans="27:27">
      <c r="AA119511" s="271"/>
    </row>
    <row r="119512" spans="27:27">
      <c r="AA119512" s="271"/>
    </row>
    <row r="119513" spans="27:27">
      <c r="AA119513" s="271"/>
    </row>
    <row r="119514" spans="27:27">
      <c r="AA119514" s="271"/>
    </row>
    <row r="119515" spans="27:27">
      <c r="AA119515" s="271"/>
    </row>
    <row r="119516" spans="27:27">
      <c r="AA119516" s="271"/>
    </row>
    <row r="119517" spans="27:27">
      <c r="AA119517" s="271"/>
    </row>
    <row r="119518" spans="27:27">
      <c r="AA119518" s="271"/>
    </row>
    <row r="119519" spans="27:27">
      <c r="AA119519" s="271"/>
    </row>
    <row r="119520" spans="27:27">
      <c r="AA119520" s="271"/>
    </row>
    <row r="119521" spans="27:27">
      <c r="AA119521" s="271"/>
    </row>
    <row r="119522" spans="27:27">
      <c r="AA119522" s="271"/>
    </row>
    <row r="119523" spans="27:27">
      <c r="AA119523" s="271"/>
    </row>
    <row r="119524" spans="27:27">
      <c r="AA119524" s="271"/>
    </row>
    <row r="119525" spans="27:27">
      <c r="AA119525" s="271"/>
    </row>
    <row r="119526" spans="27:27">
      <c r="AA119526" s="271"/>
    </row>
    <row r="119527" spans="27:27">
      <c r="AA119527" s="271"/>
    </row>
    <row r="119528" spans="27:27">
      <c r="AA119528" s="271"/>
    </row>
    <row r="119529" spans="27:27">
      <c r="AA119529" s="271"/>
    </row>
    <row r="119530" spans="27:27">
      <c r="AA119530" s="271"/>
    </row>
    <row r="119531" spans="27:27">
      <c r="AA119531" s="271"/>
    </row>
    <row r="119532" spans="27:27">
      <c r="AA119532" s="271"/>
    </row>
    <row r="119533" spans="27:27">
      <c r="AA119533" s="271"/>
    </row>
    <row r="119534" spans="27:27">
      <c r="AA119534" s="271"/>
    </row>
    <row r="119535" spans="27:27">
      <c r="AA119535" s="271"/>
    </row>
    <row r="119536" spans="27:27">
      <c r="AA119536" s="271"/>
    </row>
    <row r="119537" spans="27:27">
      <c r="AA119537" s="271"/>
    </row>
    <row r="119538" spans="27:27">
      <c r="AA119538" s="271"/>
    </row>
    <row r="119539" spans="27:27">
      <c r="AA119539" s="271"/>
    </row>
    <row r="119540" spans="27:27">
      <c r="AA119540" s="271"/>
    </row>
    <row r="119541" spans="27:27">
      <c r="AA119541" s="271"/>
    </row>
    <row r="119542" spans="27:27">
      <c r="AA119542" s="271"/>
    </row>
    <row r="119543" spans="27:27">
      <c r="AA119543" s="271"/>
    </row>
    <row r="119544" spans="27:27">
      <c r="AA119544" s="271"/>
    </row>
    <row r="119545" spans="27:27">
      <c r="AA119545" s="271"/>
    </row>
    <row r="119546" spans="27:27">
      <c r="AA119546" s="271"/>
    </row>
    <row r="119547" spans="27:27">
      <c r="AA119547" s="271"/>
    </row>
    <row r="119548" spans="27:27">
      <c r="AA119548" s="271"/>
    </row>
    <row r="119549" spans="27:27">
      <c r="AA119549" s="271"/>
    </row>
    <row r="119550" spans="27:27">
      <c r="AA119550" s="271"/>
    </row>
    <row r="119551" spans="27:27">
      <c r="AA119551" s="271"/>
    </row>
    <row r="119552" spans="27:27">
      <c r="AA119552" s="271"/>
    </row>
    <row r="119553" spans="27:27">
      <c r="AA119553" s="271"/>
    </row>
    <row r="119554" spans="27:27">
      <c r="AA119554" s="271"/>
    </row>
    <row r="119555" spans="27:27">
      <c r="AA119555" s="271"/>
    </row>
    <row r="119556" spans="27:27">
      <c r="AA119556" s="271"/>
    </row>
    <row r="119557" spans="27:27">
      <c r="AA119557" s="271"/>
    </row>
    <row r="119558" spans="27:27">
      <c r="AA119558" s="271"/>
    </row>
    <row r="119559" spans="27:27">
      <c r="AA119559" s="271"/>
    </row>
    <row r="119560" spans="27:27">
      <c r="AA119560" s="271"/>
    </row>
    <row r="119561" spans="27:27">
      <c r="AA119561" s="271"/>
    </row>
    <row r="119562" spans="27:27">
      <c r="AA119562" s="271"/>
    </row>
    <row r="119563" spans="27:27">
      <c r="AA119563" s="271"/>
    </row>
    <row r="119564" spans="27:27">
      <c r="AA119564" s="271"/>
    </row>
    <row r="119565" spans="27:27">
      <c r="AA119565" s="271"/>
    </row>
    <row r="119566" spans="27:27">
      <c r="AA119566" s="271"/>
    </row>
    <row r="119567" spans="27:27">
      <c r="AA119567" s="271"/>
    </row>
    <row r="119568" spans="27:27">
      <c r="AA119568" s="271"/>
    </row>
    <row r="119569" spans="27:27">
      <c r="AA119569" s="271"/>
    </row>
    <row r="119570" spans="27:27">
      <c r="AA119570" s="271"/>
    </row>
    <row r="119571" spans="27:27">
      <c r="AA119571" s="271"/>
    </row>
    <row r="119572" spans="27:27">
      <c r="AA119572" s="271"/>
    </row>
    <row r="119573" spans="27:27">
      <c r="AA119573" s="271"/>
    </row>
    <row r="119574" spans="27:27">
      <c r="AA119574" s="271"/>
    </row>
    <row r="119575" spans="27:27">
      <c r="AA119575" s="271"/>
    </row>
    <row r="119576" spans="27:27">
      <c r="AA119576" s="271"/>
    </row>
    <row r="119577" spans="27:27">
      <c r="AA119577" s="271"/>
    </row>
    <row r="119578" spans="27:27">
      <c r="AA119578" s="271"/>
    </row>
    <row r="119579" spans="27:27">
      <c r="AA119579" s="271"/>
    </row>
    <row r="119580" spans="27:27">
      <c r="AA119580" s="271"/>
    </row>
    <row r="119581" spans="27:27">
      <c r="AA119581" s="271"/>
    </row>
    <row r="119582" spans="27:27">
      <c r="AA119582" s="271"/>
    </row>
    <row r="119583" spans="27:27">
      <c r="AA119583" s="271"/>
    </row>
    <row r="119584" spans="27:27">
      <c r="AA119584" s="271"/>
    </row>
    <row r="119585" spans="27:27">
      <c r="AA119585" s="271"/>
    </row>
    <row r="119586" spans="27:27">
      <c r="AA119586" s="271"/>
    </row>
    <row r="119587" spans="27:27">
      <c r="AA119587" s="271"/>
    </row>
    <row r="119588" spans="27:27">
      <c r="AA119588" s="271"/>
    </row>
    <row r="119589" spans="27:27">
      <c r="AA119589" s="271"/>
    </row>
    <row r="119590" spans="27:27">
      <c r="AA119590" s="271"/>
    </row>
    <row r="119591" spans="27:27">
      <c r="AA119591" s="271"/>
    </row>
    <row r="119592" spans="27:27">
      <c r="AA119592" s="271"/>
    </row>
    <row r="119593" spans="27:27">
      <c r="AA119593" s="271"/>
    </row>
    <row r="119594" spans="27:27">
      <c r="AA119594" s="271"/>
    </row>
    <row r="119595" spans="27:27">
      <c r="AA119595" s="271"/>
    </row>
    <row r="119596" spans="27:27">
      <c r="AA119596" s="271"/>
    </row>
    <row r="119597" spans="27:27">
      <c r="AA119597" s="271"/>
    </row>
    <row r="119598" spans="27:27">
      <c r="AA119598" s="271"/>
    </row>
    <row r="119599" spans="27:27">
      <c r="AA119599" s="271"/>
    </row>
    <row r="119600" spans="27:27">
      <c r="AA119600" s="271"/>
    </row>
    <row r="119601" spans="27:27">
      <c r="AA119601" s="271"/>
    </row>
    <row r="119602" spans="27:27">
      <c r="AA119602" s="271"/>
    </row>
    <row r="119603" spans="27:27">
      <c r="AA119603" s="271"/>
    </row>
    <row r="119604" spans="27:27">
      <c r="AA119604" s="271"/>
    </row>
    <row r="119605" spans="27:27">
      <c r="AA119605" s="271"/>
    </row>
    <row r="119606" spans="27:27">
      <c r="AA119606" s="271"/>
    </row>
    <row r="119607" spans="27:27">
      <c r="AA119607" s="271"/>
    </row>
    <row r="119608" spans="27:27">
      <c r="AA119608" s="271"/>
    </row>
    <row r="119609" spans="27:27">
      <c r="AA119609" s="271"/>
    </row>
    <row r="119610" spans="27:27">
      <c r="AA119610" s="271"/>
    </row>
    <row r="119611" spans="27:27">
      <c r="AA119611" s="271"/>
    </row>
    <row r="119612" spans="27:27">
      <c r="AA119612" s="271"/>
    </row>
    <row r="119613" spans="27:27">
      <c r="AA119613" s="271"/>
    </row>
    <row r="119614" spans="27:27">
      <c r="AA119614" s="271"/>
    </row>
    <row r="119615" spans="27:27">
      <c r="AA119615" s="271"/>
    </row>
    <row r="119616" spans="27:27">
      <c r="AA119616" s="271"/>
    </row>
    <row r="119617" spans="27:27">
      <c r="AA119617" s="271"/>
    </row>
    <row r="119618" spans="27:27">
      <c r="AA119618" s="271"/>
    </row>
    <row r="119619" spans="27:27">
      <c r="AA119619" s="271"/>
    </row>
    <row r="119620" spans="27:27">
      <c r="AA119620" s="271"/>
    </row>
    <row r="119621" spans="27:27">
      <c r="AA119621" s="271"/>
    </row>
    <row r="119622" spans="27:27">
      <c r="AA119622" s="271"/>
    </row>
    <row r="119623" spans="27:27">
      <c r="AA119623" s="271"/>
    </row>
    <row r="119624" spans="27:27">
      <c r="AA119624" s="271"/>
    </row>
    <row r="119625" spans="27:27">
      <c r="AA119625" s="271"/>
    </row>
    <row r="119626" spans="27:27">
      <c r="AA119626" s="271"/>
    </row>
    <row r="119627" spans="27:27">
      <c r="AA119627" s="271"/>
    </row>
    <row r="119628" spans="27:27">
      <c r="AA119628" s="271"/>
    </row>
    <row r="119629" spans="27:27">
      <c r="AA119629" s="271"/>
    </row>
    <row r="119630" spans="27:27">
      <c r="AA119630" s="271"/>
    </row>
    <row r="119631" spans="27:27">
      <c r="AA119631" s="271"/>
    </row>
    <row r="119632" spans="27:27">
      <c r="AA119632" s="271"/>
    </row>
    <row r="119633" spans="27:27">
      <c r="AA119633" s="271"/>
    </row>
    <row r="119634" spans="27:27">
      <c r="AA119634" s="271"/>
    </row>
    <row r="119635" spans="27:27">
      <c r="AA119635" s="271"/>
    </row>
    <row r="119636" spans="27:27">
      <c r="AA119636" s="271"/>
    </row>
    <row r="119637" spans="27:27">
      <c r="AA119637" s="271"/>
    </row>
    <row r="119638" spans="27:27">
      <c r="AA119638" s="271"/>
    </row>
    <row r="119639" spans="27:27">
      <c r="AA119639" s="271"/>
    </row>
    <row r="119640" spans="27:27">
      <c r="AA119640" s="271"/>
    </row>
    <row r="119641" spans="27:27">
      <c r="AA119641" s="271"/>
    </row>
    <row r="119642" spans="27:27">
      <c r="AA119642" s="271"/>
    </row>
    <row r="119643" spans="27:27">
      <c r="AA119643" s="271"/>
    </row>
    <row r="119644" spans="27:27">
      <c r="AA119644" s="271"/>
    </row>
    <row r="119645" spans="27:27">
      <c r="AA119645" s="271"/>
    </row>
    <row r="119646" spans="27:27">
      <c r="AA119646" s="271"/>
    </row>
    <row r="119647" spans="27:27">
      <c r="AA119647" s="271"/>
    </row>
    <row r="119648" spans="27:27">
      <c r="AA119648" s="271"/>
    </row>
    <row r="119649" spans="27:27">
      <c r="AA119649" s="271"/>
    </row>
    <row r="119650" spans="27:27">
      <c r="AA119650" s="271"/>
    </row>
    <row r="119651" spans="27:27">
      <c r="AA119651" s="271"/>
    </row>
    <row r="119652" spans="27:27">
      <c r="AA119652" s="271"/>
    </row>
    <row r="119653" spans="27:27">
      <c r="AA119653" s="271"/>
    </row>
    <row r="119654" spans="27:27">
      <c r="AA119654" s="271"/>
    </row>
    <row r="119655" spans="27:27">
      <c r="AA119655" s="271"/>
    </row>
    <row r="119656" spans="27:27">
      <c r="AA119656" s="271"/>
    </row>
    <row r="119657" spans="27:27">
      <c r="AA119657" s="271"/>
    </row>
    <row r="119658" spans="27:27">
      <c r="AA119658" s="271"/>
    </row>
    <row r="119659" spans="27:27">
      <c r="AA119659" s="271"/>
    </row>
    <row r="119660" spans="27:27">
      <c r="AA119660" s="271"/>
    </row>
    <row r="119661" spans="27:27">
      <c r="AA119661" s="271"/>
    </row>
    <row r="119662" spans="27:27">
      <c r="AA119662" s="271"/>
    </row>
    <row r="119663" spans="27:27">
      <c r="AA119663" s="271"/>
    </row>
    <row r="119664" spans="27:27">
      <c r="AA119664" s="271"/>
    </row>
    <row r="119665" spans="27:27">
      <c r="AA119665" s="271"/>
    </row>
    <row r="119666" spans="27:27">
      <c r="AA119666" s="271"/>
    </row>
    <row r="119667" spans="27:27">
      <c r="AA119667" s="271"/>
    </row>
    <row r="119668" spans="27:27">
      <c r="AA119668" s="271"/>
    </row>
    <row r="119669" spans="27:27">
      <c r="AA119669" s="271"/>
    </row>
    <row r="119670" spans="27:27">
      <c r="AA119670" s="271"/>
    </row>
    <row r="119671" spans="27:27">
      <c r="AA119671" s="271"/>
    </row>
    <row r="119672" spans="27:27">
      <c r="AA119672" s="271"/>
    </row>
    <row r="119673" spans="27:27">
      <c r="AA119673" s="271"/>
    </row>
    <row r="119674" spans="27:27">
      <c r="AA119674" s="271"/>
    </row>
    <row r="119675" spans="27:27">
      <c r="AA119675" s="271"/>
    </row>
    <row r="119676" spans="27:27">
      <c r="AA119676" s="271"/>
    </row>
    <row r="119677" spans="27:27">
      <c r="AA119677" s="271"/>
    </row>
    <row r="119678" spans="27:27">
      <c r="AA119678" s="271"/>
    </row>
    <row r="119679" spans="27:27">
      <c r="AA119679" s="271"/>
    </row>
    <row r="119680" spans="27:27">
      <c r="AA119680" s="271"/>
    </row>
    <row r="119681" spans="27:27">
      <c r="AA119681" s="271"/>
    </row>
    <row r="119682" spans="27:27">
      <c r="AA119682" s="271"/>
    </row>
    <row r="119683" spans="27:27">
      <c r="AA119683" s="271"/>
    </row>
    <row r="119684" spans="27:27">
      <c r="AA119684" s="271"/>
    </row>
    <row r="119685" spans="27:27">
      <c r="AA119685" s="271"/>
    </row>
    <row r="119686" spans="27:27">
      <c r="AA119686" s="271"/>
    </row>
    <row r="119687" spans="27:27">
      <c r="AA119687" s="271"/>
    </row>
    <row r="119688" spans="27:27">
      <c r="AA119688" s="271"/>
    </row>
    <row r="119689" spans="27:27">
      <c r="AA119689" s="271"/>
    </row>
    <row r="119690" spans="27:27">
      <c r="AA119690" s="271"/>
    </row>
    <row r="119691" spans="27:27">
      <c r="AA119691" s="271"/>
    </row>
    <row r="119692" spans="27:27">
      <c r="AA119692" s="271"/>
    </row>
    <row r="119693" spans="27:27">
      <c r="AA119693" s="271"/>
    </row>
    <row r="119694" spans="27:27">
      <c r="AA119694" s="271"/>
    </row>
    <row r="119695" spans="27:27">
      <c r="AA119695" s="271"/>
    </row>
    <row r="119696" spans="27:27">
      <c r="AA119696" s="271"/>
    </row>
    <row r="119697" spans="27:27">
      <c r="AA119697" s="271"/>
    </row>
    <row r="119698" spans="27:27">
      <c r="AA119698" s="271"/>
    </row>
    <row r="119699" spans="27:27">
      <c r="AA119699" s="271"/>
    </row>
    <row r="119700" spans="27:27">
      <c r="AA119700" s="271"/>
    </row>
    <row r="119701" spans="27:27">
      <c r="AA119701" s="271"/>
    </row>
    <row r="119702" spans="27:27">
      <c r="AA119702" s="271"/>
    </row>
    <row r="119703" spans="27:27">
      <c r="AA119703" s="271"/>
    </row>
    <row r="119704" spans="27:27">
      <c r="AA119704" s="271"/>
    </row>
    <row r="119705" spans="27:27">
      <c r="AA119705" s="271"/>
    </row>
    <row r="119706" spans="27:27">
      <c r="AA119706" s="271"/>
    </row>
    <row r="119707" spans="27:27">
      <c r="AA119707" s="271"/>
    </row>
    <row r="119708" spans="27:27">
      <c r="AA119708" s="271"/>
    </row>
    <row r="119709" spans="27:27">
      <c r="AA119709" s="271"/>
    </row>
    <row r="119710" spans="27:27">
      <c r="AA119710" s="271"/>
    </row>
    <row r="119711" spans="27:27">
      <c r="AA119711" s="271"/>
    </row>
    <row r="119712" spans="27:27">
      <c r="AA119712" s="271"/>
    </row>
    <row r="119713" spans="27:27">
      <c r="AA119713" s="271"/>
    </row>
    <row r="119714" spans="27:27">
      <c r="AA119714" s="271"/>
    </row>
    <row r="119715" spans="27:27">
      <c r="AA119715" s="271"/>
    </row>
    <row r="119716" spans="27:27">
      <c r="AA119716" s="271"/>
    </row>
    <row r="119717" spans="27:27">
      <c r="AA119717" s="271"/>
    </row>
    <row r="119718" spans="27:27">
      <c r="AA119718" s="271"/>
    </row>
    <row r="119719" spans="27:27">
      <c r="AA119719" s="271"/>
    </row>
    <row r="119720" spans="27:27">
      <c r="AA119720" s="271"/>
    </row>
    <row r="119721" spans="27:27">
      <c r="AA119721" s="271"/>
    </row>
    <row r="119722" spans="27:27">
      <c r="AA119722" s="271"/>
    </row>
    <row r="119723" spans="27:27">
      <c r="AA119723" s="271"/>
    </row>
    <row r="119724" spans="27:27">
      <c r="AA119724" s="271"/>
    </row>
    <row r="119725" spans="27:27">
      <c r="AA119725" s="271"/>
    </row>
    <row r="119726" spans="27:27">
      <c r="AA119726" s="271"/>
    </row>
    <row r="119727" spans="27:27">
      <c r="AA119727" s="271"/>
    </row>
    <row r="119728" spans="27:27">
      <c r="AA119728" s="271"/>
    </row>
    <row r="119729" spans="27:27">
      <c r="AA119729" s="271"/>
    </row>
    <row r="119730" spans="27:27">
      <c r="AA119730" s="271"/>
    </row>
    <row r="119731" spans="27:27">
      <c r="AA119731" s="271"/>
    </row>
    <row r="119732" spans="27:27">
      <c r="AA119732" s="271"/>
    </row>
    <row r="119733" spans="27:27">
      <c r="AA119733" s="271"/>
    </row>
    <row r="119734" spans="27:27">
      <c r="AA119734" s="271"/>
    </row>
    <row r="119735" spans="27:27">
      <c r="AA119735" s="271"/>
    </row>
    <row r="119736" spans="27:27">
      <c r="AA119736" s="271"/>
    </row>
    <row r="119737" spans="27:27">
      <c r="AA119737" s="271"/>
    </row>
    <row r="119738" spans="27:27">
      <c r="AA119738" s="271"/>
    </row>
    <row r="119739" spans="27:27">
      <c r="AA119739" s="271"/>
    </row>
    <row r="119740" spans="27:27">
      <c r="AA119740" s="271"/>
    </row>
    <row r="119741" spans="27:27">
      <c r="AA119741" s="271"/>
    </row>
    <row r="119742" spans="27:27">
      <c r="AA119742" s="271"/>
    </row>
    <row r="119743" spans="27:27">
      <c r="AA119743" s="271"/>
    </row>
    <row r="119744" spans="27:27">
      <c r="AA119744" s="271"/>
    </row>
    <row r="119745" spans="27:27">
      <c r="AA119745" s="271"/>
    </row>
    <row r="119746" spans="27:27">
      <c r="AA119746" s="271"/>
    </row>
    <row r="119747" spans="27:27">
      <c r="AA119747" s="271"/>
    </row>
    <row r="119748" spans="27:27">
      <c r="AA119748" s="271"/>
    </row>
    <row r="119749" spans="27:27">
      <c r="AA119749" s="271"/>
    </row>
    <row r="119750" spans="27:27">
      <c r="AA119750" s="271"/>
    </row>
    <row r="119751" spans="27:27">
      <c r="AA119751" s="271"/>
    </row>
    <row r="119752" spans="27:27">
      <c r="AA119752" s="271"/>
    </row>
    <row r="119753" spans="27:27">
      <c r="AA119753" s="271"/>
    </row>
    <row r="119754" spans="27:27">
      <c r="AA119754" s="271"/>
    </row>
    <row r="119755" spans="27:27">
      <c r="AA119755" s="271"/>
    </row>
    <row r="119756" spans="27:27">
      <c r="AA119756" s="271"/>
    </row>
    <row r="119757" spans="27:27">
      <c r="AA119757" s="271"/>
    </row>
    <row r="119758" spans="27:27">
      <c r="AA119758" s="271"/>
    </row>
    <row r="119759" spans="27:27">
      <c r="AA119759" s="271"/>
    </row>
    <row r="119760" spans="27:27">
      <c r="AA119760" s="271"/>
    </row>
    <row r="119761" spans="27:27">
      <c r="AA119761" s="271"/>
    </row>
    <row r="119762" spans="27:27">
      <c r="AA119762" s="271"/>
    </row>
    <row r="119763" spans="27:27">
      <c r="AA119763" s="271"/>
    </row>
    <row r="119764" spans="27:27">
      <c r="AA119764" s="271"/>
    </row>
    <row r="119765" spans="27:27">
      <c r="AA119765" s="271"/>
    </row>
    <row r="119766" spans="27:27">
      <c r="AA119766" s="271"/>
    </row>
    <row r="119767" spans="27:27">
      <c r="AA119767" s="271"/>
    </row>
    <row r="119768" spans="27:27">
      <c r="AA119768" s="271"/>
    </row>
    <row r="119769" spans="27:27">
      <c r="AA119769" s="271"/>
    </row>
    <row r="119770" spans="27:27">
      <c r="AA119770" s="271"/>
    </row>
    <row r="119771" spans="27:27">
      <c r="AA119771" s="271"/>
    </row>
    <row r="119772" spans="27:27">
      <c r="AA119772" s="271"/>
    </row>
    <row r="119773" spans="27:27">
      <c r="AA119773" s="271"/>
    </row>
    <row r="119774" spans="27:27">
      <c r="AA119774" s="271"/>
    </row>
    <row r="119775" spans="27:27">
      <c r="AA119775" s="271"/>
    </row>
    <row r="119776" spans="27:27">
      <c r="AA119776" s="271"/>
    </row>
    <row r="119777" spans="27:27">
      <c r="AA119777" s="271"/>
    </row>
    <row r="119778" spans="27:27">
      <c r="AA119778" s="271"/>
    </row>
    <row r="119779" spans="27:27">
      <c r="AA119779" s="271"/>
    </row>
    <row r="119780" spans="27:27">
      <c r="AA119780" s="271"/>
    </row>
    <row r="119781" spans="27:27">
      <c r="AA119781" s="271"/>
    </row>
    <row r="119782" spans="27:27">
      <c r="AA119782" s="271"/>
    </row>
    <row r="119783" spans="27:27">
      <c r="AA119783" s="271"/>
    </row>
    <row r="119784" spans="27:27">
      <c r="AA119784" s="271"/>
    </row>
    <row r="119785" spans="27:27">
      <c r="AA119785" s="271"/>
    </row>
    <row r="119786" spans="27:27">
      <c r="AA119786" s="271"/>
    </row>
    <row r="119787" spans="27:27">
      <c r="AA119787" s="271"/>
    </row>
    <row r="119788" spans="27:27">
      <c r="AA119788" s="271"/>
    </row>
    <row r="119789" spans="27:27">
      <c r="AA119789" s="271"/>
    </row>
    <row r="119790" spans="27:27">
      <c r="AA119790" s="271"/>
    </row>
    <row r="119791" spans="27:27">
      <c r="AA119791" s="271"/>
    </row>
    <row r="119792" spans="27:27">
      <c r="AA119792" s="271"/>
    </row>
    <row r="119793" spans="27:27">
      <c r="AA119793" s="271"/>
    </row>
    <row r="119794" spans="27:27">
      <c r="AA119794" s="271"/>
    </row>
    <row r="119795" spans="27:27">
      <c r="AA119795" s="271"/>
    </row>
    <row r="119796" spans="27:27">
      <c r="AA119796" s="271"/>
    </row>
    <row r="119797" spans="27:27">
      <c r="AA119797" s="271"/>
    </row>
    <row r="119798" spans="27:27">
      <c r="AA119798" s="271"/>
    </row>
    <row r="119799" spans="27:27">
      <c r="AA119799" s="271"/>
    </row>
    <row r="119800" spans="27:27">
      <c r="AA119800" s="271"/>
    </row>
    <row r="119801" spans="27:27">
      <c r="AA119801" s="271"/>
    </row>
    <row r="119802" spans="27:27">
      <c r="AA119802" s="271"/>
    </row>
    <row r="119803" spans="27:27">
      <c r="AA119803" s="271"/>
    </row>
    <row r="119804" spans="27:27">
      <c r="AA119804" s="271"/>
    </row>
    <row r="119805" spans="27:27">
      <c r="AA119805" s="271"/>
    </row>
    <row r="119806" spans="27:27">
      <c r="AA119806" s="271"/>
    </row>
    <row r="119807" spans="27:27">
      <c r="AA119807" s="271"/>
    </row>
    <row r="119808" spans="27:27">
      <c r="AA119808" s="271"/>
    </row>
    <row r="119809" spans="27:27">
      <c r="AA119809" s="271"/>
    </row>
    <row r="119810" spans="27:27">
      <c r="AA119810" s="271"/>
    </row>
    <row r="119811" spans="27:27">
      <c r="AA119811" s="271"/>
    </row>
    <row r="119812" spans="27:27">
      <c r="AA119812" s="271"/>
    </row>
    <row r="119813" spans="27:27">
      <c r="AA119813" s="271"/>
    </row>
    <row r="119814" spans="27:27">
      <c r="AA119814" s="271"/>
    </row>
    <row r="119815" spans="27:27">
      <c r="AA119815" s="271"/>
    </row>
    <row r="119816" spans="27:27">
      <c r="AA119816" s="271"/>
    </row>
    <row r="119817" spans="27:27">
      <c r="AA119817" s="271"/>
    </row>
    <row r="119818" spans="27:27">
      <c r="AA119818" s="271"/>
    </row>
    <row r="119819" spans="27:27">
      <c r="AA119819" s="271"/>
    </row>
    <row r="119820" spans="27:27">
      <c r="AA119820" s="271"/>
    </row>
    <row r="119821" spans="27:27">
      <c r="AA119821" s="271"/>
    </row>
    <row r="119822" spans="27:27">
      <c r="AA119822" s="271"/>
    </row>
    <row r="119823" spans="27:27">
      <c r="AA119823" s="271"/>
    </row>
    <row r="119824" spans="27:27">
      <c r="AA119824" s="271"/>
    </row>
    <row r="119825" spans="27:27">
      <c r="AA119825" s="271"/>
    </row>
    <row r="119826" spans="27:27">
      <c r="AA119826" s="271"/>
    </row>
    <row r="119827" spans="27:27">
      <c r="AA119827" s="271"/>
    </row>
    <row r="119828" spans="27:27">
      <c r="AA119828" s="271"/>
    </row>
    <row r="119829" spans="27:27">
      <c r="AA119829" s="271"/>
    </row>
    <row r="119830" spans="27:27">
      <c r="AA119830" s="271"/>
    </row>
    <row r="119831" spans="27:27">
      <c r="AA119831" s="271"/>
    </row>
    <row r="119832" spans="27:27">
      <c r="AA119832" s="271"/>
    </row>
    <row r="119833" spans="27:27">
      <c r="AA119833" s="271"/>
    </row>
    <row r="119834" spans="27:27">
      <c r="AA119834" s="271"/>
    </row>
    <row r="119835" spans="27:27">
      <c r="AA119835" s="271"/>
    </row>
    <row r="119836" spans="27:27">
      <c r="AA119836" s="271"/>
    </row>
    <row r="119837" spans="27:27">
      <c r="AA119837" s="271"/>
    </row>
    <row r="119838" spans="27:27">
      <c r="AA119838" s="271"/>
    </row>
    <row r="119839" spans="27:27">
      <c r="AA119839" s="271"/>
    </row>
    <row r="119840" spans="27:27">
      <c r="AA119840" s="271"/>
    </row>
    <row r="119841" spans="27:27">
      <c r="AA119841" s="271"/>
    </row>
    <row r="119842" spans="27:27">
      <c r="AA119842" s="271"/>
    </row>
    <row r="119843" spans="27:27">
      <c r="AA119843" s="271"/>
    </row>
    <row r="119844" spans="27:27">
      <c r="AA119844" s="271"/>
    </row>
    <row r="119845" spans="27:27">
      <c r="AA119845" s="271"/>
    </row>
    <row r="119846" spans="27:27">
      <c r="AA119846" s="271"/>
    </row>
    <row r="119847" spans="27:27">
      <c r="AA119847" s="271"/>
    </row>
    <row r="119848" spans="27:27">
      <c r="AA119848" s="271"/>
    </row>
    <row r="119849" spans="27:27">
      <c r="AA119849" s="271"/>
    </row>
    <row r="119850" spans="27:27">
      <c r="AA119850" s="271"/>
    </row>
    <row r="119851" spans="27:27">
      <c r="AA119851" s="271"/>
    </row>
    <row r="119852" spans="27:27">
      <c r="AA119852" s="271"/>
    </row>
    <row r="119853" spans="27:27">
      <c r="AA119853" s="271"/>
    </row>
    <row r="119854" spans="27:27">
      <c r="AA119854" s="271"/>
    </row>
    <row r="119855" spans="27:27">
      <c r="AA119855" s="271"/>
    </row>
    <row r="119856" spans="27:27">
      <c r="AA119856" s="271"/>
    </row>
    <row r="119857" spans="27:27">
      <c r="AA119857" s="271"/>
    </row>
    <row r="119858" spans="27:27">
      <c r="AA119858" s="271"/>
    </row>
    <row r="119859" spans="27:27">
      <c r="AA119859" s="271"/>
    </row>
    <row r="119860" spans="27:27">
      <c r="AA119860" s="271"/>
    </row>
    <row r="119861" spans="27:27">
      <c r="AA119861" s="271"/>
    </row>
    <row r="119862" spans="27:27">
      <c r="AA119862" s="271"/>
    </row>
    <row r="119863" spans="27:27">
      <c r="AA119863" s="271"/>
    </row>
    <row r="119864" spans="27:27">
      <c r="AA119864" s="271"/>
    </row>
    <row r="119865" spans="27:27">
      <c r="AA119865" s="271"/>
    </row>
    <row r="119866" spans="27:27">
      <c r="AA119866" s="271"/>
    </row>
    <row r="119867" spans="27:27">
      <c r="AA119867" s="271"/>
    </row>
    <row r="119868" spans="27:27">
      <c r="AA119868" s="271"/>
    </row>
    <row r="119869" spans="27:27">
      <c r="AA119869" s="271"/>
    </row>
    <row r="119870" spans="27:27">
      <c r="AA119870" s="271"/>
    </row>
    <row r="119871" spans="27:27">
      <c r="AA119871" s="271"/>
    </row>
    <row r="119872" spans="27:27">
      <c r="AA119872" s="271"/>
    </row>
    <row r="119873" spans="27:27">
      <c r="AA119873" s="271"/>
    </row>
    <row r="119874" spans="27:27">
      <c r="AA119874" s="271"/>
    </row>
    <row r="119875" spans="27:27">
      <c r="AA119875" s="271"/>
    </row>
    <row r="119876" spans="27:27">
      <c r="AA119876" s="271"/>
    </row>
    <row r="119877" spans="27:27">
      <c r="AA119877" s="271"/>
    </row>
    <row r="119878" spans="27:27">
      <c r="AA119878" s="271"/>
    </row>
    <row r="119879" spans="27:27">
      <c r="AA119879" s="271"/>
    </row>
    <row r="119880" spans="27:27">
      <c r="AA119880" s="271"/>
    </row>
    <row r="119881" spans="27:27">
      <c r="AA119881" s="271"/>
    </row>
    <row r="119882" spans="27:27">
      <c r="AA119882" s="271"/>
    </row>
    <row r="119883" spans="27:27">
      <c r="AA119883" s="271"/>
    </row>
    <row r="119884" spans="27:27">
      <c r="AA119884" s="271"/>
    </row>
    <row r="119885" spans="27:27">
      <c r="AA119885" s="271"/>
    </row>
    <row r="119886" spans="27:27">
      <c r="AA119886" s="271"/>
    </row>
    <row r="119887" spans="27:27">
      <c r="AA119887" s="271"/>
    </row>
    <row r="119888" spans="27:27">
      <c r="AA119888" s="271"/>
    </row>
    <row r="119889" spans="27:27">
      <c r="AA119889" s="271"/>
    </row>
    <row r="119890" spans="27:27">
      <c r="AA119890" s="271"/>
    </row>
    <row r="119891" spans="27:27">
      <c r="AA119891" s="271"/>
    </row>
    <row r="119892" spans="27:27">
      <c r="AA119892" s="271"/>
    </row>
    <row r="119893" spans="27:27">
      <c r="AA119893" s="271"/>
    </row>
    <row r="119894" spans="27:27">
      <c r="AA119894" s="271"/>
    </row>
    <row r="119895" spans="27:27">
      <c r="AA119895" s="271"/>
    </row>
    <row r="119896" spans="27:27">
      <c r="AA119896" s="271"/>
    </row>
    <row r="119897" spans="27:27">
      <c r="AA119897" s="271"/>
    </row>
    <row r="119898" spans="27:27">
      <c r="AA119898" s="271"/>
    </row>
    <row r="119899" spans="27:27">
      <c r="AA119899" s="271"/>
    </row>
    <row r="119900" spans="27:27">
      <c r="AA119900" s="271"/>
    </row>
    <row r="119901" spans="27:27">
      <c r="AA119901" s="271"/>
    </row>
    <row r="119902" spans="27:27">
      <c r="AA119902" s="271"/>
    </row>
    <row r="119903" spans="27:27">
      <c r="AA119903" s="271"/>
    </row>
    <row r="119904" spans="27:27">
      <c r="AA119904" s="271"/>
    </row>
    <row r="119905" spans="27:27">
      <c r="AA119905" s="271"/>
    </row>
    <row r="119906" spans="27:27">
      <c r="AA119906" s="271"/>
    </row>
    <row r="119907" spans="27:27">
      <c r="AA119907" s="271"/>
    </row>
    <row r="119908" spans="27:27">
      <c r="AA119908" s="271"/>
    </row>
    <row r="119909" spans="27:27">
      <c r="AA119909" s="271"/>
    </row>
    <row r="119910" spans="27:27">
      <c r="AA119910" s="271"/>
    </row>
    <row r="119911" spans="27:27">
      <c r="AA119911" s="271"/>
    </row>
    <row r="119912" spans="27:27">
      <c r="AA119912" s="271"/>
    </row>
    <row r="119913" spans="27:27">
      <c r="AA119913" s="271"/>
    </row>
    <row r="119914" spans="27:27">
      <c r="AA119914" s="271"/>
    </row>
    <row r="119915" spans="27:27">
      <c r="AA119915" s="271"/>
    </row>
    <row r="119916" spans="27:27">
      <c r="AA119916" s="271"/>
    </row>
    <row r="119917" spans="27:27">
      <c r="AA119917" s="271"/>
    </row>
    <row r="119918" spans="27:27">
      <c r="AA119918" s="271"/>
    </row>
    <row r="119919" spans="27:27">
      <c r="AA119919" s="271"/>
    </row>
    <row r="119920" spans="27:27">
      <c r="AA119920" s="271"/>
    </row>
    <row r="119921" spans="27:27">
      <c r="AA119921" s="271"/>
    </row>
    <row r="119922" spans="27:27">
      <c r="AA119922" s="271"/>
    </row>
    <row r="119923" spans="27:27">
      <c r="AA119923" s="271"/>
    </row>
    <row r="119924" spans="27:27">
      <c r="AA119924" s="271"/>
    </row>
    <row r="119925" spans="27:27">
      <c r="AA119925" s="271"/>
    </row>
    <row r="119926" spans="27:27">
      <c r="AA119926" s="271"/>
    </row>
    <row r="119927" spans="27:27">
      <c r="AA119927" s="271"/>
    </row>
    <row r="119928" spans="27:27">
      <c r="AA119928" s="271"/>
    </row>
    <row r="119929" spans="27:27">
      <c r="AA119929" s="271"/>
    </row>
    <row r="119930" spans="27:27">
      <c r="AA119930" s="271"/>
    </row>
    <row r="119931" spans="27:27">
      <c r="AA119931" s="271"/>
    </row>
    <row r="119932" spans="27:27">
      <c r="AA119932" s="271"/>
    </row>
    <row r="119933" spans="27:27">
      <c r="AA119933" s="271"/>
    </row>
    <row r="119934" spans="27:27">
      <c r="AA119934" s="271"/>
    </row>
    <row r="119935" spans="27:27">
      <c r="AA119935" s="271"/>
    </row>
    <row r="119936" spans="27:27">
      <c r="AA119936" s="271"/>
    </row>
    <row r="119937" spans="27:27">
      <c r="AA119937" s="271"/>
    </row>
    <row r="119938" spans="27:27">
      <c r="AA119938" s="271"/>
    </row>
    <row r="119939" spans="27:27">
      <c r="AA119939" s="271"/>
    </row>
    <row r="119940" spans="27:27">
      <c r="AA119940" s="271"/>
    </row>
    <row r="119941" spans="27:27">
      <c r="AA119941" s="271"/>
    </row>
    <row r="119942" spans="27:27">
      <c r="AA119942" s="271"/>
    </row>
    <row r="119943" spans="27:27">
      <c r="AA119943" s="271"/>
    </row>
    <row r="119944" spans="27:27">
      <c r="AA119944" s="271"/>
    </row>
    <row r="119945" spans="27:27">
      <c r="AA119945" s="271"/>
    </row>
    <row r="119946" spans="27:27">
      <c r="AA119946" s="271"/>
    </row>
    <row r="119947" spans="27:27">
      <c r="AA119947" s="271"/>
    </row>
    <row r="119948" spans="27:27">
      <c r="AA119948" s="271"/>
    </row>
    <row r="119949" spans="27:27">
      <c r="AA119949" s="271"/>
    </row>
    <row r="119950" spans="27:27">
      <c r="AA119950" s="271"/>
    </row>
    <row r="119951" spans="27:27">
      <c r="AA119951" s="271"/>
    </row>
    <row r="119952" spans="27:27">
      <c r="AA119952" s="271"/>
    </row>
    <row r="119953" spans="27:27">
      <c r="AA119953" s="271"/>
    </row>
    <row r="119954" spans="27:27">
      <c r="AA119954" s="271"/>
    </row>
    <row r="119955" spans="27:27">
      <c r="AA119955" s="271"/>
    </row>
    <row r="119956" spans="27:27">
      <c r="AA119956" s="271"/>
    </row>
    <row r="119957" spans="27:27">
      <c r="AA119957" s="271"/>
    </row>
    <row r="119958" spans="27:27">
      <c r="AA119958" s="271"/>
    </row>
    <row r="119959" spans="27:27">
      <c r="AA119959" s="271"/>
    </row>
    <row r="119960" spans="27:27">
      <c r="AA119960" s="271"/>
    </row>
    <row r="119961" spans="27:27">
      <c r="AA119961" s="271"/>
    </row>
    <row r="119962" spans="27:27">
      <c r="AA119962" s="271"/>
    </row>
    <row r="119963" spans="27:27">
      <c r="AA119963" s="271"/>
    </row>
    <row r="119964" spans="27:27">
      <c r="AA119964" s="271"/>
    </row>
    <row r="119965" spans="27:27">
      <c r="AA119965" s="271"/>
    </row>
    <row r="119966" spans="27:27">
      <c r="AA119966" s="271"/>
    </row>
    <row r="119967" spans="27:27">
      <c r="AA119967" s="271"/>
    </row>
    <row r="119968" spans="27:27">
      <c r="AA119968" s="271"/>
    </row>
    <row r="119969" spans="27:27">
      <c r="AA119969" s="271"/>
    </row>
    <row r="119970" spans="27:27">
      <c r="AA119970" s="271"/>
    </row>
    <row r="119971" spans="27:27">
      <c r="AA119971" s="271"/>
    </row>
    <row r="119972" spans="27:27">
      <c r="AA119972" s="271"/>
    </row>
    <row r="119973" spans="27:27">
      <c r="AA119973" s="271"/>
    </row>
    <row r="119974" spans="27:27">
      <c r="AA119974" s="271"/>
    </row>
    <row r="119975" spans="27:27">
      <c r="AA119975" s="271"/>
    </row>
    <row r="119976" spans="27:27">
      <c r="AA119976" s="271"/>
    </row>
    <row r="119977" spans="27:27">
      <c r="AA119977" s="271"/>
    </row>
    <row r="119978" spans="27:27">
      <c r="AA119978" s="271"/>
    </row>
    <row r="119979" spans="27:27">
      <c r="AA119979" s="271"/>
    </row>
    <row r="119980" spans="27:27">
      <c r="AA119980" s="271"/>
    </row>
    <row r="119981" spans="27:27">
      <c r="AA119981" s="271"/>
    </row>
    <row r="119982" spans="27:27">
      <c r="AA119982" s="271"/>
    </row>
    <row r="119983" spans="27:27">
      <c r="AA119983" s="271"/>
    </row>
    <row r="119984" spans="27:27">
      <c r="AA119984" s="271"/>
    </row>
    <row r="119985" spans="27:27">
      <c r="AA119985" s="271"/>
    </row>
    <row r="119986" spans="27:27">
      <c r="AA119986" s="271"/>
    </row>
    <row r="119987" spans="27:27">
      <c r="AA119987" s="271"/>
    </row>
    <row r="119988" spans="27:27">
      <c r="AA119988" s="271"/>
    </row>
    <row r="119989" spans="27:27">
      <c r="AA119989" s="271"/>
    </row>
    <row r="119990" spans="27:27">
      <c r="AA119990" s="271"/>
    </row>
    <row r="119991" spans="27:27">
      <c r="AA119991" s="271"/>
    </row>
    <row r="119992" spans="27:27">
      <c r="AA119992" s="271"/>
    </row>
    <row r="119993" spans="27:27">
      <c r="AA119993" s="271"/>
    </row>
    <row r="119994" spans="27:27">
      <c r="AA119994" s="271"/>
    </row>
    <row r="119995" spans="27:27">
      <c r="AA119995" s="271"/>
    </row>
    <row r="119996" spans="27:27">
      <c r="AA119996" s="271"/>
    </row>
    <row r="119997" spans="27:27">
      <c r="AA119997" s="271"/>
    </row>
    <row r="119998" spans="27:27">
      <c r="AA119998" s="271"/>
    </row>
    <row r="119999" spans="27:27">
      <c r="AA119999" s="271"/>
    </row>
    <row r="120000" spans="27:27">
      <c r="AA120000" s="271"/>
    </row>
    <row r="120001" spans="27:27">
      <c r="AA120001" s="271"/>
    </row>
    <row r="120002" spans="27:27">
      <c r="AA120002" s="271"/>
    </row>
    <row r="120003" spans="27:27">
      <c r="AA120003" s="271"/>
    </row>
    <row r="120004" spans="27:27">
      <c r="AA120004" s="271"/>
    </row>
    <row r="120005" spans="27:27">
      <c r="AA120005" s="271"/>
    </row>
    <row r="120006" spans="27:27">
      <c r="AA120006" s="271"/>
    </row>
    <row r="120007" spans="27:27">
      <c r="AA120007" s="271"/>
    </row>
    <row r="120008" spans="27:27">
      <c r="AA120008" s="271"/>
    </row>
    <row r="120009" spans="27:27">
      <c r="AA120009" s="271"/>
    </row>
    <row r="120010" spans="27:27">
      <c r="AA120010" s="271"/>
    </row>
    <row r="120011" spans="27:27">
      <c r="AA120011" s="271"/>
    </row>
    <row r="120012" spans="27:27">
      <c r="AA120012" s="271"/>
    </row>
    <row r="120013" spans="27:27">
      <c r="AA120013" s="271"/>
    </row>
    <row r="120014" spans="27:27">
      <c r="AA120014" s="271"/>
    </row>
    <row r="120015" spans="27:27">
      <c r="AA120015" s="271"/>
    </row>
    <row r="120016" spans="27:27">
      <c r="AA120016" s="271"/>
    </row>
    <row r="120017" spans="27:27">
      <c r="AA120017" s="271"/>
    </row>
    <row r="120018" spans="27:27">
      <c r="AA120018" s="271"/>
    </row>
    <row r="120019" spans="27:27">
      <c r="AA120019" s="271"/>
    </row>
    <row r="120020" spans="27:27">
      <c r="AA120020" s="271"/>
    </row>
    <row r="120021" spans="27:27">
      <c r="AA120021" s="271"/>
    </row>
    <row r="120022" spans="27:27">
      <c r="AA120022" s="271"/>
    </row>
    <row r="120023" spans="27:27">
      <c r="AA120023" s="271"/>
    </row>
    <row r="120024" spans="27:27">
      <c r="AA120024" s="271"/>
    </row>
    <row r="120025" spans="27:27">
      <c r="AA120025" s="271"/>
    </row>
    <row r="120026" spans="27:27">
      <c r="AA120026" s="271"/>
    </row>
    <row r="120027" spans="27:27">
      <c r="AA120027" s="271"/>
    </row>
    <row r="120028" spans="27:27">
      <c r="AA120028" s="271"/>
    </row>
    <row r="120029" spans="27:27">
      <c r="AA120029" s="271"/>
    </row>
    <row r="120030" spans="27:27">
      <c r="AA120030" s="271"/>
    </row>
    <row r="120031" spans="27:27">
      <c r="AA120031" s="271"/>
    </row>
    <row r="120032" spans="27:27">
      <c r="AA120032" s="271"/>
    </row>
    <row r="120033" spans="27:27">
      <c r="AA120033" s="271"/>
    </row>
    <row r="120034" spans="27:27">
      <c r="AA120034" s="271"/>
    </row>
    <row r="120035" spans="27:27">
      <c r="AA120035" s="271"/>
    </row>
    <row r="120036" spans="27:27">
      <c r="AA120036" s="271"/>
    </row>
    <row r="120037" spans="27:27">
      <c r="AA120037" s="271"/>
    </row>
    <row r="120038" spans="27:27">
      <c r="AA120038" s="271"/>
    </row>
    <row r="120039" spans="27:27">
      <c r="AA120039" s="271"/>
    </row>
    <row r="120040" spans="27:27">
      <c r="AA120040" s="271"/>
    </row>
    <row r="120041" spans="27:27">
      <c r="AA120041" s="271"/>
    </row>
    <row r="120042" spans="27:27">
      <c r="AA120042" s="271"/>
    </row>
    <row r="120043" spans="27:27">
      <c r="AA120043" s="271"/>
    </row>
    <row r="120044" spans="27:27">
      <c r="AA120044" s="271"/>
    </row>
    <row r="120045" spans="27:27">
      <c r="AA120045" s="271"/>
    </row>
    <row r="120046" spans="27:27">
      <c r="AA120046" s="271"/>
    </row>
    <row r="120047" spans="27:27">
      <c r="AA120047" s="271"/>
    </row>
    <row r="120048" spans="27:27">
      <c r="AA120048" s="271"/>
    </row>
    <row r="120049" spans="27:27">
      <c r="AA120049" s="271"/>
    </row>
    <row r="120050" spans="27:27">
      <c r="AA120050" s="271"/>
    </row>
    <row r="120051" spans="27:27">
      <c r="AA120051" s="271"/>
    </row>
    <row r="120052" spans="27:27">
      <c r="AA120052" s="271"/>
    </row>
    <row r="120053" spans="27:27">
      <c r="AA120053" s="271"/>
    </row>
    <row r="120054" spans="27:27">
      <c r="AA120054" s="271"/>
    </row>
    <row r="120055" spans="27:27">
      <c r="AA120055" s="271"/>
    </row>
    <row r="120056" spans="27:27">
      <c r="AA120056" s="271"/>
    </row>
    <row r="120057" spans="27:27">
      <c r="AA120057" s="271"/>
    </row>
    <row r="120058" spans="27:27">
      <c r="AA120058" s="271"/>
    </row>
    <row r="120059" spans="27:27">
      <c r="AA120059" s="271"/>
    </row>
    <row r="120060" spans="27:27">
      <c r="AA120060" s="271"/>
    </row>
    <row r="120061" spans="27:27">
      <c r="AA120061" s="271"/>
    </row>
    <row r="120062" spans="27:27">
      <c r="AA120062" s="271"/>
    </row>
    <row r="120063" spans="27:27">
      <c r="AA120063" s="271"/>
    </row>
    <row r="120064" spans="27:27">
      <c r="AA120064" s="271"/>
    </row>
    <row r="120065" spans="27:27">
      <c r="AA120065" s="271"/>
    </row>
    <row r="120066" spans="27:27">
      <c r="AA120066" s="271"/>
    </row>
    <row r="120067" spans="27:27">
      <c r="AA120067" s="271"/>
    </row>
    <row r="120068" spans="27:27">
      <c r="AA120068" s="271"/>
    </row>
    <row r="120069" spans="27:27">
      <c r="AA120069" s="271"/>
    </row>
    <row r="120070" spans="27:27">
      <c r="AA120070" s="271"/>
    </row>
    <row r="120071" spans="27:27">
      <c r="AA120071" s="271"/>
    </row>
    <row r="120072" spans="27:27">
      <c r="AA120072" s="271"/>
    </row>
    <row r="120073" spans="27:27">
      <c r="AA120073" s="271"/>
    </row>
    <row r="120074" spans="27:27">
      <c r="AA120074" s="271"/>
    </row>
    <row r="120075" spans="27:27">
      <c r="AA120075" s="271"/>
    </row>
    <row r="120076" spans="27:27">
      <c r="AA120076" s="271"/>
    </row>
    <row r="120077" spans="27:27">
      <c r="AA120077" s="271"/>
    </row>
    <row r="120078" spans="27:27">
      <c r="AA120078" s="271"/>
    </row>
    <row r="120079" spans="27:27">
      <c r="AA120079" s="271"/>
    </row>
    <row r="120080" spans="27:27">
      <c r="AA120080" s="271"/>
    </row>
    <row r="120081" spans="27:27">
      <c r="AA120081" s="271"/>
    </row>
    <row r="120082" spans="27:27">
      <c r="AA120082" s="271"/>
    </row>
    <row r="120083" spans="27:27">
      <c r="AA120083" s="271"/>
    </row>
    <row r="120084" spans="27:27">
      <c r="AA120084" s="271"/>
    </row>
    <row r="120085" spans="27:27">
      <c r="AA120085" s="271"/>
    </row>
    <row r="120086" spans="27:27">
      <c r="AA120086" s="271"/>
    </row>
    <row r="120087" spans="27:27">
      <c r="AA120087" s="271"/>
    </row>
    <row r="120088" spans="27:27">
      <c r="AA120088" s="271"/>
    </row>
    <row r="120089" spans="27:27">
      <c r="AA120089" s="271"/>
    </row>
    <row r="120090" spans="27:27">
      <c r="AA120090" s="271"/>
    </row>
    <row r="120091" spans="27:27">
      <c r="AA120091" s="271"/>
    </row>
    <row r="120092" spans="27:27">
      <c r="AA120092" s="271"/>
    </row>
    <row r="120093" spans="27:27">
      <c r="AA120093" s="271"/>
    </row>
    <row r="120094" spans="27:27">
      <c r="AA120094" s="271"/>
    </row>
    <row r="120095" spans="27:27">
      <c r="AA120095" s="271"/>
    </row>
    <row r="120096" spans="27:27">
      <c r="AA120096" s="271"/>
    </row>
    <row r="120097" spans="27:27">
      <c r="AA120097" s="271"/>
    </row>
    <row r="120098" spans="27:27">
      <c r="AA120098" s="271"/>
    </row>
    <row r="120099" spans="27:27">
      <c r="AA120099" s="271"/>
    </row>
    <row r="120100" spans="27:27">
      <c r="AA120100" s="271"/>
    </row>
    <row r="120101" spans="27:27">
      <c r="AA120101" s="271"/>
    </row>
    <row r="120102" spans="27:27">
      <c r="AA120102" s="271"/>
    </row>
    <row r="120103" spans="27:27">
      <c r="AA120103" s="271"/>
    </row>
    <row r="120104" spans="27:27">
      <c r="AA120104" s="271"/>
    </row>
    <row r="120105" spans="27:27">
      <c r="AA120105" s="271"/>
    </row>
    <row r="120106" spans="27:27">
      <c r="AA120106" s="271"/>
    </row>
    <row r="120107" spans="27:27">
      <c r="AA120107" s="271"/>
    </row>
    <row r="120108" spans="27:27">
      <c r="AA120108" s="271"/>
    </row>
    <row r="120109" spans="27:27">
      <c r="AA120109" s="271"/>
    </row>
    <row r="120110" spans="27:27">
      <c r="AA120110" s="271"/>
    </row>
    <row r="120111" spans="27:27">
      <c r="AA120111" s="271"/>
    </row>
    <row r="120112" spans="27:27">
      <c r="AA120112" s="271"/>
    </row>
    <row r="120113" spans="27:27">
      <c r="AA120113" s="271"/>
    </row>
    <row r="120114" spans="27:27">
      <c r="AA120114" s="271"/>
    </row>
    <row r="120115" spans="27:27">
      <c r="AA120115" s="271"/>
    </row>
    <row r="120116" spans="27:27">
      <c r="AA120116" s="271"/>
    </row>
    <row r="120117" spans="27:27">
      <c r="AA120117" s="271"/>
    </row>
    <row r="120118" spans="27:27">
      <c r="AA120118" s="271"/>
    </row>
    <row r="120119" spans="27:27">
      <c r="AA120119" s="271"/>
    </row>
    <row r="120120" spans="27:27">
      <c r="AA120120" s="271"/>
    </row>
    <row r="120121" spans="27:27">
      <c r="AA120121" s="271"/>
    </row>
    <row r="120122" spans="27:27">
      <c r="AA120122" s="271"/>
    </row>
    <row r="120123" spans="27:27">
      <c r="AA120123" s="271"/>
    </row>
    <row r="120124" spans="27:27">
      <c r="AA120124" s="271"/>
    </row>
    <row r="120125" spans="27:27">
      <c r="AA120125" s="271"/>
    </row>
    <row r="120126" spans="27:27">
      <c r="AA120126" s="271"/>
    </row>
    <row r="120127" spans="27:27">
      <c r="AA120127" s="271"/>
    </row>
    <row r="120128" spans="27:27">
      <c r="AA120128" s="271"/>
    </row>
    <row r="120129" spans="27:27">
      <c r="AA120129" s="271"/>
    </row>
    <row r="120130" spans="27:27">
      <c r="AA120130" s="271"/>
    </row>
    <row r="120131" spans="27:27">
      <c r="AA120131" s="271"/>
    </row>
    <row r="120132" spans="27:27">
      <c r="AA120132" s="271"/>
    </row>
    <row r="120133" spans="27:27">
      <c r="AA120133" s="271"/>
    </row>
    <row r="120134" spans="27:27">
      <c r="AA120134" s="271"/>
    </row>
    <row r="120135" spans="27:27">
      <c r="AA120135" s="271"/>
    </row>
    <row r="120136" spans="27:27">
      <c r="AA120136" s="271"/>
    </row>
    <row r="120137" spans="27:27">
      <c r="AA120137" s="271"/>
    </row>
    <row r="120138" spans="27:27">
      <c r="AA120138" s="271"/>
    </row>
    <row r="120139" spans="27:27">
      <c r="AA120139" s="271"/>
    </row>
    <row r="120140" spans="27:27">
      <c r="AA120140" s="271"/>
    </row>
    <row r="120141" spans="27:27">
      <c r="AA120141" s="271"/>
    </row>
    <row r="120142" spans="27:27">
      <c r="AA120142" s="271"/>
    </row>
    <row r="120143" spans="27:27">
      <c r="AA120143" s="271"/>
    </row>
    <row r="120144" spans="27:27">
      <c r="AA120144" s="271"/>
    </row>
    <row r="120145" spans="27:27">
      <c r="AA120145" s="271"/>
    </row>
    <row r="120146" spans="27:27">
      <c r="AA120146" s="271"/>
    </row>
    <row r="120147" spans="27:27">
      <c r="AA120147" s="271"/>
    </row>
    <row r="120148" spans="27:27">
      <c r="AA120148" s="271"/>
    </row>
    <row r="120149" spans="27:27">
      <c r="AA120149" s="271"/>
    </row>
    <row r="120150" spans="27:27">
      <c r="AA120150" s="271"/>
    </row>
    <row r="120151" spans="27:27">
      <c r="AA120151" s="271"/>
    </row>
    <row r="120152" spans="27:27">
      <c r="AA120152" s="271"/>
    </row>
    <row r="120153" spans="27:27">
      <c r="AA120153" s="271"/>
    </row>
    <row r="120154" spans="27:27">
      <c r="AA120154" s="271"/>
    </row>
    <row r="120155" spans="27:27">
      <c r="AA120155" s="271"/>
    </row>
    <row r="120156" spans="27:27">
      <c r="AA120156" s="271"/>
    </row>
    <row r="120157" spans="27:27">
      <c r="AA120157" s="271"/>
    </row>
    <row r="120158" spans="27:27">
      <c r="AA120158" s="271"/>
    </row>
    <row r="120159" spans="27:27">
      <c r="AA120159" s="271"/>
    </row>
    <row r="120160" spans="27:27">
      <c r="AA120160" s="271"/>
    </row>
    <row r="120161" spans="27:27">
      <c r="AA120161" s="271"/>
    </row>
    <row r="120162" spans="27:27">
      <c r="AA120162" s="271"/>
    </row>
    <row r="120163" spans="27:27">
      <c r="AA120163" s="271"/>
    </row>
    <row r="120164" spans="27:27">
      <c r="AA120164" s="271"/>
    </row>
    <row r="120165" spans="27:27">
      <c r="AA120165" s="271"/>
    </row>
    <row r="120166" spans="27:27">
      <c r="AA120166" s="271"/>
    </row>
    <row r="120167" spans="27:27">
      <c r="AA120167" s="271"/>
    </row>
    <row r="120168" spans="27:27">
      <c r="AA120168" s="271"/>
    </row>
    <row r="120169" spans="27:27">
      <c r="AA120169" s="271"/>
    </row>
    <row r="120170" spans="27:27">
      <c r="AA120170" s="271"/>
    </row>
    <row r="120171" spans="27:27">
      <c r="AA120171" s="271"/>
    </row>
    <row r="120172" spans="27:27">
      <c r="AA120172" s="271"/>
    </row>
    <row r="120173" spans="27:27">
      <c r="AA120173" s="271"/>
    </row>
    <row r="120174" spans="27:27">
      <c r="AA120174" s="271"/>
    </row>
    <row r="120175" spans="27:27">
      <c r="AA120175" s="271"/>
    </row>
    <row r="120176" spans="27:27">
      <c r="AA120176" s="271"/>
    </row>
    <row r="120177" spans="27:27">
      <c r="AA120177" s="271"/>
    </row>
    <row r="120178" spans="27:27">
      <c r="AA120178" s="271"/>
    </row>
    <row r="120179" spans="27:27">
      <c r="AA120179" s="271"/>
    </row>
    <row r="120180" spans="27:27">
      <c r="AA120180" s="271"/>
    </row>
    <row r="120181" spans="27:27">
      <c r="AA120181" s="271"/>
    </row>
    <row r="120182" spans="27:27">
      <c r="AA120182" s="271"/>
    </row>
    <row r="120183" spans="27:27">
      <c r="AA120183" s="271"/>
    </row>
    <row r="120184" spans="27:27">
      <c r="AA120184" s="271"/>
    </row>
    <row r="120185" spans="27:27">
      <c r="AA120185" s="271"/>
    </row>
    <row r="120186" spans="27:27">
      <c r="AA120186" s="271"/>
    </row>
    <row r="120187" spans="27:27">
      <c r="AA120187" s="271"/>
    </row>
    <row r="120188" spans="27:27">
      <c r="AA120188" s="271"/>
    </row>
    <row r="120189" spans="27:27">
      <c r="AA120189" s="271"/>
    </row>
    <row r="120190" spans="27:27">
      <c r="AA120190" s="271"/>
    </row>
    <row r="120191" spans="27:27">
      <c r="AA120191" s="271"/>
    </row>
    <row r="120192" spans="27:27">
      <c r="AA120192" s="271"/>
    </row>
    <row r="120193" spans="27:27">
      <c r="AA120193" s="271"/>
    </row>
    <row r="120194" spans="27:27">
      <c r="AA120194" s="271"/>
    </row>
    <row r="120195" spans="27:27">
      <c r="AA120195" s="271"/>
    </row>
    <row r="120196" spans="27:27">
      <c r="AA120196" s="271"/>
    </row>
    <row r="120197" spans="27:27">
      <c r="AA120197" s="271"/>
    </row>
    <row r="120198" spans="27:27">
      <c r="AA120198" s="271"/>
    </row>
    <row r="120199" spans="27:27">
      <c r="AA120199" s="271"/>
    </row>
    <row r="120200" spans="27:27">
      <c r="AA120200" s="271"/>
    </row>
    <row r="120201" spans="27:27">
      <c r="AA120201" s="271"/>
    </row>
    <row r="120202" spans="27:27">
      <c r="AA120202" s="271"/>
    </row>
    <row r="120203" spans="27:27">
      <c r="AA120203" s="271"/>
    </row>
    <row r="120204" spans="27:27">
      <c r="AA120204" s="271"/>
    </row>
    <row r="120205" spans="27:27">
      <c r="AA120205" s="271"/>
    </row>
    <row r="120206" spans="27:27">
      <c r="AA120206" s="271"/>
    </row>
    <row r="120207" spans="27:27">
      <c r="AA120207" s="271"/>
    </row>
    <row r="120208" spans="27:27">
      <c r="AA120208" s="271"/>
    </row>
    <row r="120209" spans="27:27">
      <c r="AA120209" s="271"/>
    </row>
    <row r="120210" spans="27:27">
      <c r="AA120210" s="271"/>
    </row>
    <row r="120211" spans="27:27">
      <c r="AA120211" s="271"/>
    </row>
    <row r="120212" spans="27:27">
      <c r="AA120212" s="271"/>
    </row>
    <row r="120213" spans="27:27">
      <c r="AA120213" s="271"/>
    </row>
    <row r="120214" spans="27:27">
      <c r="AA120214" s="271"/>
    </row>
    <row r="120215" spans="27:27">
      <c r="AA120215" s="271"/>
    </row>
    <row r="120216" spans="27:27">
      <c r="AA120216" s="271"/>
    </row>
    <row r="120217" spans="27:27">
      <c r="AA120217" s="271"/>
    </row>
    <row r="120218" spans="27:27">
      <c r="AA120218" s="271"/>
    </row>
    <row r="120219" spans="27:27">
      <c r="AA120219" s="271"/>
    </row>
    <row r="120220" spans="27:27">
      <c r="AA120220" s="271"/>
    </row>
    <row r="120221" spans="27:27">
      <c r="AA120221" s="271"/>
    </row>
    <row r="120222" spans="27:27">
      <c r="AA120222" s="271"/>
    </row>
    <row r="120223" spans="27:27">
      <c r="AA120223" s="271"/>
    </row>
    <row r="120224" spans="27:27">
      <c r="AA120224" s="271"/>
    </row>
    <row r="120225" spans="27:27">
      <c r="AA120225" s="271"/>
    </row>
    <row r="120226" spans="27:27">
      <c r="AA120226" s="271"/>
    </row>
    <row r="120227" spans="27:27">
      <c r="AA120227" s="271"/>
    </row>
    <row r="120228" spans="27:27">
      <c r="AA120228" s="271"/>
    </row>
    <row r="120229" spans="27:27">
      <c r="AA120229" s="271"/>
    </row>
    <row r="120230" spans="27:27">
      <c r="AA120230" s="271"/>
    </row>
    <row r="120231" spans="27:27">
      <c r="AA120231" s="271"/>
    </row>
    <row r="120232" spans="27:27">
      <c r="AA120232" s="271"/>
    </row>
    <row r="120233" spans="27:27">
      <c r="AA120233" s="271"/>
    </row>
    <row r="120234" spans="27:27">
      <c r="AA120234" s="271"/>
    </row>
    <row r="120235" spans="27:27">
      <c r="AA120235" s="271"/>
    </row>
    <row r="120236" spans="27:27">
      <c r="AA120236" s="271"/>
    </row>
    <row r="120237" spans="27:27">
      <c r="AA120237" s="271"/>
    </row>
    <row r="120238" spans="27:27">
      <c r="AA120238" s="271"/>
    </row>
    <row r="120239" spans="27:27">
      <c r="AA120239" s="271"/>
    </row>
    <row r="120240" spans="27:27">
      <c r="AA120240" s="271"/>
    </row>
    <row r="120241" spans="27:27">
      <c r="AA120241" s="271"/>
    </row>
    <row r="120242" spans="27:27">
      <c r="AA120242" s="271"/>
    </row>
    <row r="120243" spans="27:27">
      <c r="AA120243" s="271"/>
    </row>
    <row r="120244" spans="27:27">
      <c r="AA120244" s="271"/>
    </row>
    <row r="120245" spans="27:27">
      <c r="AA120245" s="271"/>
    </row>
    <row r="120246" spans="27:27">
      <c r="AA120246" s="271"/>
    </row>
    <row r="120247" spans="27:27">
      <c r="AA120247" s="271"/>
    </row>
    <row r="120248" spans="27:27">
      <c r="AA120248" s="271"/>
    </row>
    <row r="120249" spans="27:27">
      <c r="AA120249" s="271"/>
    </row>
    <row r="120250" spans="27:27">
      <c r="AA120250" s="271"/>
    </row>
    <row r="120251" spans="27:27">
      <c r="AA120251" s="271"/>
    </row>
    <row r="120252" spans="27:27">
      <c r="AA120252" s="271"/>
    </row>
    <row r="120253" spans="27:27">
      <c r="AA120253" s="271"/>
    </row>
    <row r="120254" spans="27:27">
      <c r="AA120254" s="271"/>
    </row>
    <row r="120255" spans="27:27">
      <c r="AA120255" s="271"/>
    </row>
    <row r="120256" spans="27:27">
      <c r="AA120256" s="271"/>
    </row>
    <row r="120257" spans="27:27">
      <c r="AA120257" s="271"/>
    </row>
    <row r="120258" spans="27:27">
      <c r="AA120258" s="271"/>
    </row>
    <row r="120259" spans="27:27">
      <c r="AA120259" s="271"/>
    </row>
    <row r="120260" spans="27:27">
      <c r="AA120260" s="271"/>
    </row>
    <row r="120261" spans="27:27">
      <c r="AA120261" s="271"/>
    </row>
    <row r="120262" spans="27:27">
      <c r="AA120262" s="271"/>
    </row>
    <row r="120263" spans="27:27">
      <c r="AA120263" s="271"/>
    </row>
    <row r="120264" spans="27:27">
      <c r="AA120264" s="271"/>
    </row>
    <row r="120265" spans="27:27">
      <c r="AA120265" s="271"/>
    </row>
    <row r="120266" spans="27:27">
      <c r="AA120266" s="271"/>
    </row>
    <row r="120267" spans="27:27">
      <c r="AA120267" s="271"/>
    </row>
    <row r="120268" spans="27:27">
      <c r="AA120268" s="271"/>
    </row>
    <row r="120269" spans="27:27">
      <c r="AA120269" s="271"/>
    </row>
    <row r="120270" spans="27:27">
      <c r="AA120270" s="271"/>
    </row>
    <row r="120271" spans="27:27">
      <c r="AA120271" s="271"/>
    </row>
    <row r="120272" spans="27:27">
      <c r="AA120272" s="271"/>
    </row>
    <row r="120273" spans="27:27">
      <c r="AA120273" s="271"/>
    </row>
    <row r="120274" spans="27:27">
      <c r="AA120274" s="271"/>
    </row>
    <row r="120275" spans="27:27">
      <c r="AA120275" s="271"/>
    </row>
    <row r="120276" spans="27:27">
      <c r="AA120276" s="271"/>
    </row>
    <row r="120277" spans="27:27">
      <c r="AA120277" s="271"/>
    </row>
    <row r="120278" spans="27:27">
      <c r="AA120278" s="271"/>
    </row>
    <row r="120279" spans="27:27">
      <c r="AA120279" s="271"/>
    </row>
    <row r="120280" spans="27:27">
      <c r="AA120280" s="271"/>
    </row>
    <row r="120281" spans="27:27">
      <c r="AA120281" s="271"/>
    </row>
    <row r="120282" spans="27:27">
      <c r="AA120282" s="271"/>
    </row>
    <row r="120283" spans="27:27">
      <c r="AA120283" s="271"/>
    </row>
    <row r="120284" spans="27:27">
      <c r="AA120284" s="271"/>
    </row>
    <row r="120285" spans="27:27">
      <c r="AA120285" s="271"/>
    </row>
    <row r="120286" spans="27:27">
      <c r="AA120286" s="271"/>
    </row>
    <row r="120287" spans="27:27">
      <c r="AA120287" s="271"/>
    </row>
    <row r="120288" spans="27:27">
      <c r="AA120288" s="271"/>
    </row>
    <row r="120289" spans="27:27">
      <c r="AA120289" s="271"/>
    </row>
    <row r="120290" spans="27:27">
      <c r="AA120290" s="271"/>
    </row>
    <row r="120291" spans="27:27">
      <c r="AA120291" s="271"/>
    </row>
    <row r="120292" spans="27:27">
      <c r="AA120292" s="271"/>
    </row>
    <row r="120293" spans="27:27">
      <c r="AA120293" s="271"/>
    </row>
    <row r="120294" spans="27:27">
      <c r="AA120294" s="271"/>
    </row>
    <row r="120295" spans="27:27">
      <c r="AA120295" s="271"/>
    </row>
    <row r="120296" spans="27:27">
      <c r="AA120296" s="271"/>
    </row>
    <row r="120297" spans="27:27">
      <c r="AA120297" s="271"/>
    </row>
    <row r="120298" spans="27:27">
      <c r="AA120298" s="271"/>
    </row>
    <row r="120299" spans="27:27">
      <c r="AA120299" s="271"/>
    </row>
    <row r="120300" spans="27:27">
      <c r="AA120300" s="271"/>
    </row>
    <row r="120301" spans="27:27">
      <c r="AA120301" s="271"/>
    </row>
    <row r="120302" spans="27:27">
      <c r="AA120302" s="271"/>
    </row>
    <row r="120303" spans="27:27">
      <c r="AA120303" s="271"/>
    </row>
    <row r="120304" spans="27:27">
      <c r="AA120304" s="271"/>
    </row>
    <row r="120305" spans="27:27">
      <c r="AA120305" s="271"/>
    </row>
    <row r="120306" spans="27:27">
      <c r="AA120306" s="271"/>
    </row>
    <row r="120307" spans="27:27">
      <c r="AA120307" s="271"/>
    </row>
    <row r="120308" spans="27:27">
      <c r="AA120308" s="271"/>
    </row>
    <row r="120309" spans="27:27">
      <c r="AA120309" s="271"/>
    </row>
    <row r="120310" spans="27:27">
      <c r="AA120310" s="271"/>
    </row>
    <row r="120311" spans="27:27">
      <c r="AA120311" s="271"/>
    </row>
    <row r="120312" spans="27:27">
      <c r="AA120312" s="271"/>
    </row>
    <row r="120313" spans="27:27">
      <c r="AA120313" s="271"/>
    </row>
    <row r="120314" spans="27:27">
      <c r="AA120314" s="271"/>
    </row>
    <row r="120315" spans="27:27">
      <c r="AA120315" s="271"/>
    </row>
    <row r="120316" spans="27:27">
      <c r="AA120316" s="271"/>
    </row>
    <row r="120317" spans="27:27">
      <c r="AA120317" s="271"/>
    </row>
    <row r="120318" spans="27:27">
      <c r="AA120318" s="271"/>
    </row>
    <row r="120319" spans="27:27">
      <c r="AA120319" s="271"/>
    </row>
    <row r="120320" spans="27:27">
      <c r="AA120320" s="271"/>
    </row>
    <row r="120321" spans="27:27">
      <c r="AA120321" s="271"/>
    </row>
    <row r="120322" spans="27:27">
      <c r="AA120322" s="271"/>
    </row>
    <row r="120323" spans="27:27">
      <c r="AA120323" s="271"/>
    </row>
    <row r="120324" spans="27:27">
      <c r="AA120324" s="271"/>
    </row>
    <row r="120325" spans="27:27">
      <c r="AA120325" s="271"/>
    </row>
    <row r="120326" spans="27:27">
      <c r="AA120326" s="271"/>
    </row>
    <row r="120327" spans="27:27">
      <c r="AA120327" s="271"/>
    </row>
    <row r="120328" spans="27:27">
      <c r="AA120328" s="271"/>
    </row>
    <row r="120329" spans="27:27">
      <c r="AA120329" s="271"/>
    </row>
    <row r="120330" spans="27:27">
      <c r="AA120330" s="271"/>
    </row>
    <row r="120331" spans="27:27">
      <c r="AA120331" s="271"/>
    </row>
    <row r="120332" spans="27:27">
      <c r="AA120332" s="271"/>
    </row>
    <row r="120333" spans="27:27">
      <c r="AA120333" s="271"/>
    </row>
    <row r="120334" spans="27:27">
      <c r="AA120334" s="271"/>
    </row>
    <row r="120335" spans="27:27">
      <c r="AA120335" s="271"/>
    </row>
    <row r="120336" spans="27:27">
      <c r="AA120336" s="271"/>
    </row>
    <row r="120337" spans="27:27">
      <c r="AA120337" s="271"/>
    </row>
    <row r="120338" spans="27:27">
      <c r="AA120338" s="271"/>
    </row>
    <row r="120339" spans="27:27">
      <c r="AA120339" s="271"/>
    </row>
    <row r="120340" spans="27:27">
      <c r="AA120340" s="271"/>
    </row>
    <row r="120341" spans="27:27">
      <c r="AA120341" s="271"/>
    </row>
    <row r="120342" spans="27:27">
      <c r="AA120342" s="271"/>
    </row>
    <row r="120343" spans="27:27">
      <c r="AA120343" s="271"/>
    </row>
    <row r="120344" spans="27:27">
      <c r="AA120344" s="271"/>
    </row>
    <row r="120345" spans="27:27">
      <c r="AA120345" s="271"/>
    </row>
    <row r="120346" spans="27:27">
      <c r="AA120346" s="271"/>
    </row>
    <row r="120347" spans="27:27">
      <c r="AA120347" s="271"/>
    </row>
    <row r="120348" spans="27:27">
      <c r="AA120348" s="271"/>
    </row>
    <row r="120349" spans="27:27">
      <c r="AA120349" s="271"/>
    </row>
    <row r="120350" spans="27:27">
      <c r="AA120350" s="271"/>
    </row>
    <row r="120351" spans="27:27">
      <c r="AA120351" s="271"/>
    </row>
    <row r="120352" spans="27:27">
      <c r="AA120352" s="271"/>
    </row>
    <row r="120353" spans="27:27">
      <c r="AA120353" s="271"/>
    </row>
    <row r="120354" spans="27:27">
      <c r="AA120354" s="271"/>
    </row>
    <row r="120355" spans="27:27">
      <c r="AA120355" s="271"/>
    </row>
    <row r="120356" spans="27:27">
      <c r="AA120356" s="271"/>
    </row>
    <row r="120357" spans="27:27">
      <c r="AA120357" s="271"/>
    </row>
    <row r="120358" spans="27:27">
      <c r="AA120358" s="271"/>
    </row>
    <row r="120359" spans="27:27">
      <c r="AA120359" s="271"/>
    </row>
    <row r="120360" spans="27:27">
      <c r="AA120360" s="271"/>
    </row>
    <row r="120361" spans="27:27">
      <c r="AA120361" s="271"/>
    </row>
    <row r="120362" spans="27:27">
      <c r="AA120362" s="271"/>
    </row>
    <row r="120363" spans="27:27">
      <c r="AA120363" s="271"/>
    </row>
    <row r="120364" spans="27:27">
      <c r="AA120364" s="271"/>
    </row>
    <row r="120365" spans="27:27">
      <c r="AA120365" s="271"/>
    </row>
    <row r="120366" spans="27:27">
      <c r="AA120366" s="271"/>
    </row>
    <row r="120367" spans="27:27">
      <c r="AA120367" s="271"/>
    </row>
    <row r="120368" spans="27:27">
      <c r="AA120368" s="271"/>
    </row>
    <row r="120369" spans="27:27">
      <c r="AA120369" s="271"/>
    </row>
    <row r="120370" spans="27:27">
      <c r="AA120370" s="271"/>
    </row>
    <row r="120371" spans="27:27">
      <c r="AA120371" s="271"/>
    </row>
    <row r="120372" spans="27:27">
      <c r="AA120372" s="271"/>
    </row>
    <row r="120373" spans="27:27">
      <c r="AA120373" s="271"/>
    </row>
    <row r="120374" spans="27:27">
      <c r="AA120374" s="271"/>
    </row>
    <row r="120375" spans="27:27">
      <c r="AA120375" s="271"/>
    </row>
    <row r="120376" spans="27:27">
      <c r="AA120376" s="271"/>
    </row>
    <row r="120377" spans="27:27">
      <c r="AA120377" s="271"/>
    </row>
    <row r="120378" spans="27:27">
      <c r="AA120378" s="271"/>
    </row>
    <row r="120379" spans="27:27">
      <c r="AA120379" s="271"/>
    </row>
    <row r="120380" spans="27:27">
      <c r="AA120380" s="271"/>
    </row>
    <row r="120381" spans="27:27">
      <c r="AA120381" s="271"/>
    </row>
    <row r="120382" spans="27:27">
      <c r="AA120382" s="271"/>
    </row>
    <row r="120383" spans="27:27">
      <c r="AA120383" s="271"/>
    </row>
    <row r="120384" spans="27:27">
      <c r="AA120384" s="271"/>
    </row>
    <row r="120385" spans="27:27">
      <c r="AA120385" s="271"/>
    </row>
    <row r="120386" spans="27:27">
      <c r="AA120386" s="271"/>
    </row>
    <row r="120387" spans="27:27">
      <c r="AA120387" s="271"/>
    </row>
    <row r="120388" spans="27:27">
      <c r="AA120388" s="271"/>
    </row>
    <row r="120389" spans="27:27">
      <c r="AA120389" s="271"/>
    </row>
    <row r="120390" spans="27:27">
      <c r="AA120390" s="271"/>
    </row>
    <row r="120391" spans="27:27">
      <c r="AA120391" s="271"/>
    </row>
    <row r="120392" spans="27:27">
      <c r="AA120392" s="271"/>
    </row>
    <row r="120393" spans="27:27">
      <c r="AA120393" s="271"/>
    </row>
    <row r="120394" spans="27:27">
      <c r="AA120394" s="271"/>
    </row>
    <row r="120395" spans="27:27">
      <c r="AA120395" s="271"/>
    </row>
    <row r="120396" spans="27:27">
      <c r="AA120396" s="271"/>
    </row>
    <row r="120397" spans="27:27">
      <c r="AA120397" s="271"/>
    </row>
    <row r="120398" spans="27:27">
      <c r="AA120398" s="271"/>
    </row>
    <row r="120399" spans="27:27">
      <c r="AA120399" s="271"/>
    </row>
    <row r="120400" spans="27:27">
      <c r="AA120400" s="271"/>
    </row>
    <row r="120401" spans="27:27">
      <c r="AA120401" s="271"/>
    </row>
    <row r="120402" spans="27:27">
      <c r="AA120402" s="271"/>
    </row>
    <row r="120403" spans="27:27">
      <c r="AA120403" s="271"/>
    </row>
    <row r="120404" spans="27:27">
      <c r="AA120404" s="271"/>
    </row>
    <row r="120405" spans="27:27">
      <c r="AA120405" s="271"/>
    </row>
    <row r="120406" spans="27:27">
      <c r="AA120406" s="271"/>
    </row>
    <row r="120407" spans="27:27">
      <c r="AA120407" s="271"/>
    </row>
    <row r="120408" spans="27:27">
      <c r="AA120408" s="271"/>
    </row>
    <row r="120409" spans="27:27">
      <c r="AA120409" s="271"/>
    </row>
    <row r="120410" spans="27:27">
      <c r="AA120410" s="271"/>
    </row>
    <row r="120411" spans="27:27">
      <c r="AA120411" s="271"/>
    </row>
    <row r="120412" spans="27:27">
      <c r="AA120412" s="271"/>
    </row>
    <row r="120413" spans="27:27">
      <c r="AA120413" s="271"/>
    </row>
    <row r="120414" spans="27:27">
      <c r="AA120414" s="271"/>
    </row>
    <row r="120415" spans="27:27">
      <c r="AA120415" s="271"/>
    </row>
    <row r="120416" spans="27:27">
      <c r="AA120416" s="271"/>
    </row>
    <row r="120417" spans="27:27">
      <c r="AA120417" s="271"/>
    </row>
    <row r="120418" spans="27:27">
      <c r="AA120418" s="271"/>
    </row>
    <row r="120419" spans="27:27">
      <c r="AA120419" s="271"/>
    </row>
    <row r="120420" spans="27:27">
      <c r="AA120420" s="271"/>
    </row>
    <row r="120421" spans="27:27">
      <c r="AA120421" s="271"/>
    </row>
    <row r="120422" spans="27:27">
      <c r="AA120422" s="271"/>
    </row>
    <row r="120423" spans="27:27">
      <c r="AA120423" s="271"/>
    </row>
    <row r="120424" spans="27:27">
      <c r="AA120424" s="271"/>
    </row>
    <row r="120425" spans="27:27">
      <c r="AA120425" s="271"/>
    </row>
    <row r="120426" spans="27:27">
      <c r="AA120426" s="271"/>
    </row>
    <row r="120427" spans="27:27">
      <c r="AA120427" s="271"/>
    </row>
    <row r="120428" spans="27:27">
      <c r="AA120428" s="271"/>
    </row>
    <row r="120429" spans="27:27">
      <c r="AA120429" s="271"/>
    </row>
    <row r="120430" spans="27:27">
      <c r="AA120430" s="271"/>
    </row>
    <row r="120431" spans="27:27">
      <c r="AA120431" s="271"/>
    </row>
    <row r="120432" spans="27:27">
      <c r="AA120432" s="271"/>
    </row>
    <row r="120433" spans="27:27">
      <c r="AA120433" s="271"/>
    </row>
    <row r="120434" spans="27:27">
      <c r="AA120434" s="271"/>
    </row>
    <row r="120435" spans="27:27">
      <c r="AA120435" s="271"/>
    </row>
    <row r="120436" spans="27:27">
      <c r="AA120436" s="271"/>
    </row>
    <row r="120437" spans="27:27">
      <c r="AA120437" s="271"/>
    </row>
    <row r="120438" spans="27:27">
      <c r="AA120438" s="271"/>
    </row>
    <row r="120439" spans="27:27">
      <c r="AA120439" s="271"/>
    </row>
    <row r="120440" spans="27:27">
      <c r="AA120440" s="271"/>
    </row>
    <row r="120441" spans="27:27">
      <c r="AA120441" s="271"/>
    </row>
    <row r="120442" spans="27:27">
      <c r="AA120442" s="271"/>
    </row>
    <row r="120443" spans="27:27">
      <c r="AA120443" s="271"/>
    </row>
    <row r="120444" spans="27:27">
      <c r="AA120444" s="271"/>
    </row>
    <row r="120445" spans="27:27">
      <c r="AA120445" s="271"/>
    </row>
    <row r="120446" spans="27:27">
      <c r="AA120446" s="271"/>
    </row>
    <row r="120447" spans="27:27">
      <c r="AA120447" s="271"/>
    </row>
    <row r="120448" spans="27:27">
      <c r="AA120448" s="271"/>
    </row>
    <row r="120449" spans="27:27">
      <c r="AA120449" s="271"/>
    </row>
    <row r="120450" spans="27:27">
      <c r="AA120450" s="271"/>
    </row>
    <row r="120451" spans="27:27">
      <c r="AA120451" s="271"/>
    </row>
    <row r="120452" spans="27:27">
      <c r="AA120452" s="271"/>
    </row>
    <row r="120453" spans="27:27">
      <c r="AA120453" s="271"/>
    </row>
    <row r="120454" spans="27:27">
      <c r="AA120454" s="271"/>
    </row>
    <row r="120455" spans="27:27">
      <c r="AA120455" s="271"/>
    </row>
    <row r="120456" spans="27:27">
      <c r="AA120456" s="271"/>
    </row>
    <row r="120457" spans="27:27">
      <c r="AA120457" s="271"/>
    </row>
    <row r="120458" spans="27:27">
      <c r="AA120458" s="271"/>
    </row>
    <row r="120459" spans="27:27">
      <c r="AA120459" s="271"/>
    </row>
    <row r="120460" spans="27:27">
      <c r="AA120460" s="271"/>
    </row>
    <row r="120461" spans="27:27">
      <c r="AA120461" s="271"/>
    </row>
    <row r="120462" spans="27:27">
      <c r="AA120462" s="271"/>
    </row>
    <row r="120463" spans="27:27">
      <c r="AA120463" s="271"/>
    </row>
    <row r="120464" spans="27:27">
      <c r="AA120464" s="271"/>
    </row>
    <row r="120465" spans="27:27">
      <c r="AA120465" s="271"/>
    </row>
    <row r="120466" spans="27:27">
      <c r="AA120466" s="271"/>
    </row>
    <row r="120467" spans="27:27">
      <c r="AA120467" s="271"/>
    </row>
    <row r="120468" spans="27:27">
      <c r="AA120468" s="271"/>
    </row>
    <row r="120469" spans="27:27">
      <c r="AA120469" s="271"/>
    </row>
    <row r="120470" spans="27:27">
      <c r="AA120470" s="271"/>
    </row>
    <row r="120471" spans="27:27">
      <c r="AA120471" s="271"/>
    </row>
    <row r="120472" spans="27:27">
      <c r="AA120472" s="271"/>
    </row>
    <row r="120473" spans="27:27">
      <c r="AA120473" s="271"/>
    </row>
    <row r="120474" spans="27:27">
      <c r="AA120474" s="271"/>
    </row>
    <row r="120475" spans="27:27">
      <c r="AA120475" s="271"/>
    </row>
    <row r="120476" spans="27:27">
      <c r="AA120476" s="271"/>
    </row>
    <row r="120477" spans="27:27">
      <c r="AA120477" s="271"/>
    </row>
    <row r="120478" spans="27:27">
      <c r="AA120478" s="271"/>
    </row>
    <row r="120479" spans="27:27">
      <c r="AA120479" s="271"/>
    </row>
    <row r="120480" spans="27:27">
      <c r="AA120480" s="271"/>
    </row>
    <row r="120481" spans="27:27">
      <c r="AA120481" s="271"/>
    </row>
    <row r="120482" spans="27:27">
      <c r="AA120482" s="271"/>
    </row>
    <row r="120483" spans="27:27">
      <c r="AA120483" s="271"/>
    </row>
    <row r="120484" spans="27:27">
      <c r="AA120484" s="271"/>
    </row>
    <row r="120485" spans="27:27">
      <c r="AA120485" s="271"/>
    </row>
    <row r="120486" spans="27:27">
      <c r="AA120486" s="271"/>
    </row>
    <row r="120487" spans="27:27">
      <c r="AA120487" s="271"/>
    </row>
    <row r="120488" spans="27:27">
      <c r="AA120488" s="271"/>
    </row>
    <row r="120489" spans="27:27">
      <c r="AA120489" s="271"/>
    </row>
    <row r="120490" spans="27:27">
      <c r="AA120490" s="271"/>
    </row>
    <row r="120491" spans="27:27">
      <c r="AA120491" s="271"/>
    </row>
    <row r="120492" spans="27:27">
      <c r="AA120492" s="271"/>
    </row>
    <row r="120493" spans="27:27">
      <c r="AA120493" s="271"/>
    </row>
    <row r="120494" spans="27:27">
      <c r="AA120494" s="271"/>
    </row>
    <row r="120495" spans="27:27">
      <c r="AA120495" s="271"/>
    </row>
    <row r="120496" spans="27:27">
      <c r="AA120496" s="271"/>
    </row>
    <row r="120497" spans="27:27">
      <c r="AA120497" s="271"/>
    </row>
    <row r="120498" spans="27:27">
      <c r="AA120498" s="271"/>
    </row>
    <row r="120499" spans="27:27">
      <c r="AA120499" s="271"/>
    </row>
    <row r="120500" spans="27:27">
      <c r="AA120500" s="271"/>
    </row>
    <row r="120501" spans="27:27">
      <c r="AA120501" s="271"/>
    </row>
    <row r="120502" spans="27:27">
      <c r="AA120502" s="271"/>
    </row>
    <row r="120503" spans="27:27">
      <c r="AA120503" s="271"/>
    </row>
    <row r="120504" spans="27:27">
      <c r="AA120504" s="271"/>
    </row>
    <row r="120505" spans="27:27">
      <c r="AA120505" s="271"/>
    </row>
    <row r="120506" spans="27:27">
      <c r="AA120506" s="271"/>
    </row>
    <row r="120507" spans="27:27">
      <c r="AA120507" s="271"/>
    </row>
    <row r="120508" spans="27:27">
      <c r="AA120508" s="271"/>
    </row>
    <row r="120509" spans="27:27">
      <c r="AA120509" s="271"/>
    </row>
    <row r="120510" spans="27:27">
      <c r="AA120510" s="271"/>
    </row>
    <row r="120511" spans="27:27">
      <c r="AA120511" s="271"/>
    </row>
    <row r="120512" spans="27:27">
      <c r="AA120512" s="271"/>
    </row>
    <row r="120513" spans="27:27">
      <c r="AA120513" s="271"/>
    </row>
    <row r="120514" spans="27:27">
      <c r="AA120514" s="271"/>
    </row>
    <row r="120515" spans="27:27">
      <c r="AA120515" s="271"/>
    </row>
    <row r="120516" spans="27:27">
      <c r="AA120516" s="271"/>
    </row>
    <row r="120517" spans="27:27">
      <c r="AA120517" s="271"/>
    </row>
    <row r="120518" spans="27:27">
      <c r="AA120518" s="271"/>
    </row>
    <row r="120519" spans="27:27">
      <c r="AA120519" s="271"/>
    </row>
    <row r="120520" spans="27:27">
      <c r="AA120520" s="271"/>
    </row>
    <row r="120521" spans="27:27">
      <c r="AA120521" s="271"/>
    </row>
    <row r="120522" spans="27:27">
      <c r="AA120522" s="271"/>
    </row>
    <row r="120523" spans="27:27">
      <c r="AA120523" s="271"/>
    </row>
    <row r="120524" spans="27:27">
      <c r="AA120524" s="271"/>
    </row>
    <row r="120525" spans="27:27">
      <c r="AA120525" s="271"/>
    </row>
    <row r="120526" spans="27:27">
      <c r="AA120526" s="271"/>
    </row>
    <row r="120527" spans="27:27">
      <c r="AA120527" s="271"/>
    </row>
    <row r="120528" spans="27:27">
      <c r="AA120528" s="271"/>
    </row>
    <row r="120529" spans="27:27">
      <c r="AA120529" s="271"/>
    </row>
    <row r="120530" spans="27:27">
      <c r="AA120530" s="271"/>
    </row>
    <row r="120531" spans="27:27">
      <c r="AA120531" s="271"/>
    </row>
    <row r="120532" spans="27:27">
      <c r="AA120532" s="271"/>
    </row>
    <row r="120533" spans="27:27">
      <c r="AA120533" s="271"/>
    </row>
    <row r="120534" spans="27:27">
      <c r="AA120534" s="271"/>
    </row>
    <row r="120535" spans="27:27">
      <c r="AA120535" s="271"/>
    </row>
    <row r="120536" spans="27:27">
      <c r="AA120536" s="271"/>
    </row>
    <row r="120537" spans="27:27">
      <c r="AA120537" s="271"/>
    </row>
    <row r="120538" spans="27:27">
      <c r="AA120538" s="271"/>
    </row>
    <row r="120539" spans="27:27">
      <c r="AA120539" s="271"/>
    </row>
    <row r="120540" spans="27:27">
      <c r="AA120540" s="271"/>
    </row>
    <row r="120541" spans="27:27">
      <c r="AA120541" s="271"/>
    </row>
    <row r="120542" spans="27:27">
      <c r="AA120542" s="271"/>
    </row>
    <row r="120543" spans="27:27">
      <c r="AA120543" s="271"/>
    </row>
    <row r="120544" spans="27:27">
      <c r="AA120544" s="271"/>
    </row>
    <row r="120545" spans="27:27">
      <c r="AA120545" s="271"/>
    </row>
    <row r="120546" spans="27:27">
      <c r="AA120546" s="271"/>
    </row>
    <row r="120547" spans="27:27">
      <c r="AA120547" s="271"/>
    </row>
    <row r="120548" spans="27:27">
      <c r="AA120548" s="271"/>
    </row>
    <row r="120549" spans="27:27">
      <c r="AA120549" s="271"/>
    </row>
    <row r="120550" spans="27:27">
      <c r="AA120550" s="271"/>
    </row>
    <row r="120551" spans="27:27">
      <c r="AA120551" s="271"/>
    </row>
    <row r="120552" spans="27:27">
      <c r="AA120552" s="271"/>
    </row>
    <row r="120553" spans="27:27">
      <c r="AA120553" s="271"/>
    </row>
    <row r="120554" spans="27:27">
      <c r="AA120554" s="271"/>
    </row>
    <row r="120555" spans="27:27">
      <c r="AA120555" s="271"/>
    </row>
    <row r="120556" spans="27:27">
      <c r="AA120556" s="271"/>
    </row>
    <row r="120557" spans="27:27">
      <c r="AA120557" s="271"/>
    </row>
    <row r="120558" spans="27:27">
      <c r="AA120558" s="271"/>
    </row>
    <row r="120559" spans="27:27">
      <c r="AA120559" s="271"/>
    </row>
    <row r="120560" spans="27:27">
      <c r="AA120560" s="271"/>
    </row>
    <row r="120561" spans="27:27">
      <c r="AA120561" s="271"/>
    </row>
    <row r="120562" spans="27:27">
      <c r="AA120562" s="271"/>
    </row>
    <row r="120563" spans="27:27">
      <c r="AA120563" s="271"/>
    </row>
    <row r="120564" spans="27:27">
      <c r="AA120564" s="271"/>
    </row>
    <row r="120565" spans="27:27">
      <c r="AA120565" s="271"/>
    </row>
    <row r="120566" spans="27:27">
      <c r="AA120566" s="271"/>
    </row>
    <row r="120567" spans="27:27">
      <c r="AA120567" s="271"/>
    </row>
    <row r="120568" spans="27:27">
      <c r="AA120568" s="271"/>
    </row>
    <row r="120569" spans="27:27">
      <c r="AA120569" s="271"/>
    </row>
    <row r="120570" spans="27:27">
      <c r="AA120570" s="271"/>
    </row>
    <row r="120571" spans="27:27">
      <c r="AA120571" s="271"/>
    </row>
    <row r="120572" spans="27:27">
      <c r="AA120572" s="271"/>
    </row>
    <row r="120573" spans="27:27">
      <c r="AA120573" s="271"/>
    </row>
    <row r="120574" spans="27:27">
      <c r="AA120574" s="271"/>
    </row>
    <row r="120575" spans="27:27">
      <c r="AA120575" s="271"/>
    </row>
    <row r="120576" spans="27:27">
      <c r="AA120576" s="271"/>
    </row>
    <row r="120577" spans="27:27">
      <c r="AA120577" s="271"/>
    </row>
    <row r="120578" spans="27:27">
      <c r="AA120578" s="271"/>
    </row>
    <row r="120579" spans="27:27">
      <c r="AA120579" s="271"/>
    </row>
    <row r="120580" spans="27:27">
      <c r="AA120580" s="271"/>
    </row>
    <row r="120581" spans="27:27">
      <c r="AA120581" s="271"/>
    </row>
    <row r="120582" spans="27:27">
      <c r="AA120582" s="271"/>
    </row>
    <row r="120583" spans="27:27">
      <c r="AA120583" s="271"/>
    </row>
    <row r="120584" spans="27:27">
      <c r="AA120584" s="271"/>
    </row>
    <row r="120585" spans="27:27">
      <c r="AA120585" s="271"/>
    </row>
    <row r="120586" spans="27:27">
      <c r="AA120586" s="271"/>
    </row>
    <row r="120587" spans="27:27">
      <c r="AA120587" s="271"/>
    </row>
    <row r="120588" spans="27:27">
      <c r="AA120588" s="271"/>
    </row>
    <row r="120589" spans="27:27">
      <c r="AA120589" s="271"/>
    </row>
    <row r="120590" spans="27:27">
      <c r="AA120590" s="271"/>
    </row>
    <row r="120591" spans="27:27">
      <c r="AA120591" s="271"/>
    </row>
    <row r="120592" spans="27:27">
      <c r="AA120592" s="271"/>
    </row>
    <row r="120593" spans="27:27">
      <c r="AA120593" s="271"/>
    </row>
    <row r="120594" spans="27:27">
      <c r="AA120594" s="271"/>
    </row>
    <row r="120595" spans="27:27">
      <c r="AA120595" s="271"/>
    </row>
    <row r="120596" spans="27:27">
      <c r="AA120596" s="271"/>
    </row>
    <row r="120597" spans="27:27">
      <c r="AA120597" s="271"/>
    </row>
    <row r="120598" spans="27:27">
      <c r="AA120598" s="271"/>
    </row>
    <row r="120599" spans="27:27">
      <c r="AA120599" s="271"/>
    </row>
    <row r="120600" spans="27:27">
      <c r="AA120600" s="271"/>
    </row>
    <row r="120601" spans="27:27">
      <c r="AA120601" s="271"/>
    </row>
    <row r="120602" spans="27:27">
      <c r="AA120602" s="271"/>
    </row>
    <row r="120603" spans="27:27">
      <c r="AA120603" s="271"/>
    </row>
    <row r="120604" spans="27:27">
      <c r="AA120604" s="271"/>
    </row>
    <row r="120605" spans="27:27">
      <c r="AA120605" s="271"/>
    </row>
    <row r="120606" spans="27:27">
      <c r="AA120606" s="271"/>
    </row>
    <row r="120607" spans="27:27">
      <c r="AA120607" s="271"/>
    </row>
    <row r="120608" spans="27:27">
      <c r="AA120608" s="271"/>
    </row>
    <row r="120609" spans="27:27">
      <c r="AA120609" s="271"/>
    </row>
    <row r="120610" spans="27:27">
      <c r="AA120610" s="271"/>
    </row>
    <row r="120611" spans="27:27">
      <c r="AA120611" s="271"/>
    </row>
    <row r="120612" spans="27:27">
      <c r="AA120612" s="271"/>
    </row>
    <row r="120613" spans="27:27">
      <c r="AA120613" s="271"/>
    </row>
    <row r="120614" spans="27:27">
      <c r="AA120614" s="271"/>
    </row>
    <row r="120615" spans="27:27">
      <c r="AA120615" s="271"/>
    </row>
    <row r="120616" spans="27:27">
      <c r="AA120616" s="271"/>
    </row>
    <row r="120617" spans="27:27">
      <c r="AA120617" s="271"/>
    </row>
    <row r="120618" spans="27:27">
      <c r="AA120618" s="271"/>
    </row>
    <row r="120619" spans="27:27">
      <c r="AA120619" s="271"/>
    </row>
    <row r="120620" spans="27:27">
      <c r="AA120620" s="271"/>
    </row>
    <row r="120621" spans="27:27">
      <c r="AA120621" s="271"/>
    </row>
    <row r="120622" spans="27:27">
      <c r="AA120622" s="271"/>
    </row>
    <row r="120623" spans="27:27">
      <c r="AA120623" s="271"/>
    </row>
    <row r="120624" spans="27:27">
      <c r="AA120624" s="271"/>
    </row>
    <row r="120625" spans="27:27">
      <c r="AA120625" s="271"/>
    </row>
    <row r="120626" spans="27:27">
      <c r="AA120626" s="271"/>
    </row>
    <row r="120627" spans="27:27">
      <c r="AA120627" s="271"/>
    </row>
    <row r="120628" spans="27:27">
      <c r="AA120628" s="271"/>
    </row>
    <row r="120629" spans="27:27">
      <c r="AA120629" s="271"/>
    </row>
    <row r="120630" spans="27:27">
      <c r="AA120630" s="271"/>
    </row>
    <row r="120631" spans="27:27">
      <c r="AA120631" s="271"/>
    </row>
    <row r="120632" spans="27:27">
      <c r="AA120632" s="271"/>
    </row>
    <row r="120633" spans="27:27">
      <c r="AA120633" s="271"/>
    </row>
    <row r="120634" spans="27:27">
      <c r="AA120634" s="271"/>
    </row>
    <row r="120635" spans="27:27">
      <c r="AA120635" s="271"/>
    </row>
    <row r="120636" spans="27:27">
      <c r="AA120636" s="271"/>
    </row>
    <row r="120637" spans="27:27">
      <c r="AA120637" s="271"/>
    </row>
    <row r="120638" spans="27:27">
      <c r="AA120638" s="271"/>
    </row>
    <row r="120639" spans="27:27">
      <c r="AA120639" s="271"/>
    </row>
    <row r="120640" spans="27:27">
      <c r="AA120640" s="271"/>
    </row>
    <row r="120641" spans="27:27">
      <c r="AA120641" s="271"/>
    </row>
    <row r="120642" spans="27:27">
      <c r="AA120642" s="271"/>
    </row>
    <row r="120643" spans="27:27">
      <c r="AA120643" s="271"/>
    </row>
    <row r="120644" spans="27:27">
      <c r="AA120644" s="271"/>
    </row>
    <row r="120645" spans="27:27">
      <c r="AA120645" s="271"/>
    </row>
    <row r="120646" spans="27:27">
      <c r="AA120646" s="271"/>
    </row>
    <row r="120647" spans="27:27">
      <c r="AA120647" s="271"/>
    </row>
    <row r="120648" spans="27:27">
      <c r="AA120648" s="271"/>
    </row>
    <row r="120649" spans="27:27">
      <c r="AA120649" s="271"/>
    </row>
    <row r="120650" spans="27:27">
      <c r="AA120650" s="271"/>
    </row>
    <row r="120651" spans="27:27">
      <c r="AA120651" s="271"/>
    </row>
    <row r="120652" spans="27:27">
      <c r="AA120652" s="271"/>
    </row>
    <row r="120653" spans="27:27">
      <c r="AA120653" s="271"/>
    </row>
    <row r="120654" spans="27:27">
      <c r="AA120654" s="271"/>
    </row>
    <row r="120655" spans="27:27">
      <c r="AA120655" s="271"/>
    </row>
    <row r="120656" spans="27:27">
      <c r="AA120656" s="271"/>
    </row>
    <row r="120657" spans="27:27">
      <c r="AA120657" s="271"/>
    </row>
    <row r="120658" spans="27:27">
      <c r="AA120658" s="271"/>
    </row>
    <row r="120659" spans="27:27">
      <c r="AA120659" s="271"/>
    </row>
    <row r="120660" spans="27:27">
      <c r="AA120660" s="271"/>
    </row>
    <row r="120661" spans="27:27">
      <c r="AA120661" s="271"/>
    </row>
    <row r="120662" spans="27:27">
      <c r="AA120662" s="271"/>
    </row>
    <row r="120663" spans="27:27">
      <c r="AA120663" s="271"/>
    </row>
    <row r="120664" spans="27:27">
      <c r="AA120664" s="271"/>
    </row>
    <row r="120665" spans="27:27">
      <c r="AA120665" s="271"/>
    </row>
    <row r="120666" spans="27:27">
      <c r="AA120666" s="271"/>
    </row>
    <row r="120667" spans="27:27">
      <c r="AA120667" s="271"/>
    </row>
    <row r="120668" spans="27:27">
      <c r="AA120668" s="271"/>
    </row>
    <row r="120669" spans="27:27">
      <c r="AA120669" s="271"/>
    </row>
    <row r="120670" spans="27:27">
      <c r="AA120670" s="271"/>
    </row>
    <row r="120671" spans="27:27">
      <c r="AA120671" s="271"/>
    </row>
    <row r="120672" spans="27:27">
      <c r="AA120672" s="271"/>
    </row>
    <row r="120673" spans="27:27">
      <c r="AA120673" s="271"/>
    </row>
    <row r="120674" spans="27:27">
      <c r="AA120674" s="271"/>
    </row>
    <row r="120675" spans="27:27">
      <c r="AA120675" s="271"/>
    </row>
    <row r="120676" spans="27:27">
      <c r="AA120676" s="271"/>
    </row>
    <row r="120677" spans="27:27">
      <c r="AA120677" s="271"/>
    </row>
    <row r="120678" spans="27:27">
      <c r="AA120678" s="271"/>
    </row>
    <row r="120679" spans="27:27">
      <c r="AA120679" s="271"/>
    </row>
    <row r="120680" spans="27:27">
      <c r="AA120680" s="271"/>
    </row>
    <row r="120681" spans="27:27">
      <c r="AA120681" s="271"/>
    </row>
    <row r="120682" spans="27:27">
      <c r="AA120682" s="271"/>
    </row>
    <row r="120683" spans="27:27">
      <c r="AA120683" s="271"/>
    </row>
    <row r="120684" spans="27:27">
      <c r="AA120684" s="271"/>
    </row>
    <row r="120685" spans="27:27">
      <c r="AA120685" s="271"/>
    </row>
    <row r="120686" spans="27:27">
      <c r="AA120686" s="271"/>
    </row>
    <row r="120687" spans="27:27">
      <c r="AA120687" s="271"/>
    </row>
    <row r="120688" spans="27:27">
      <c r="AA120688" s="271"/>
    </row>
    <row r="120689" spans="27:27">
      <c r="AA120689" s="271"/>
    </row>
    <row r="120690" spans="27:27">
      <c r="AA120690" s="271"/>
    </row>
    <row r="120691" spans="27:27">
      <c r="AA120691" s="271"/>
    </row>
    <row r="120692" spans="27:27">
      <c r="AA120692" s="271"/>
    </row>
    <row r="120693" spans="27:27">
      <c r="AA120693" s="271"/>
    </row>
    <row r="120694" spans="27:27">
      <c r="AA120694" s="271"/>
    </row>
    <row r="120695" spans="27:27">
      <c r="AA120695" s="271"/>
    </row>
    <row r="120696" spans="27:27">
      <c r="AA120696" s="271"/>
    </row>
    <row r="120697" spans="27:27">
      <c r="AA120697" s="271"/>
    </row>
    <row r="120698" spans="27:27">
      <c r="AA120698" s="271"/>
    </row>
    <row r="120699" spans="27:27">
      <c r="AA120699" s="271"/>
    </row>
    <row r="120700" spans="27:27">
      <c r="AA120700" s="271"/>
    </row>
    <row r="120701" spans="27:27">
      <c r="AA120701" s="271"/>
    </row>
    <row r="120702" spans="27:27">
      <c r="AA120702" s="271"/>
    </row>
    <row r="120703" spans="27:27">
      <c r="AA120703" s="271"/>
    </row>
    <row r="120704" spans="27:27">
      <c r="AA120704" s="271"/>
    </row>
    <row r="120705" spans="27:27">
      <c r="AA120705" s="271"/>
    </row>
    <row r="120706" spans="27:27">
      <c r="AA120706" s="271"/>
    </row>
    <row r="120707" spans="27:27">
      <c r="AA120707" s="271"/>
    </row>
    <row r="120708" spans="27:27">
      <c r="AA120708" s="271"/>
    </row>
    <row r="120709" spans="27:27">
      <c r="AA120709" s="271"/>
    </row>
    <row r="120710" spans="27:27">
      <c r="AA120710" s="271"/>
    </row>
    <row r="120711" spans="27:27">
      <c r="AA120711" s="271"/>
    </row>
    <row r="120712" spans="27:27">
      <c r="AA120712" s="271"/>
    </row>
    <row r="120713" spans="27:27">
      <c r="AA120713" s="271"/>
    </row>
    <row r="120714" spans="27:27">
      <c r="AA120714" s="271"/>
    </row>
    <row r="120715" spans="27:27">
      <c r="AA120715" s="271"/>
    </row>
    <row r="120716" spans="27:27">
      <c r="AA120716" s="271"/>
    </row>
    <row r="120717" spans="27:27">
      <c r="AA120717" s="271"/>
    </row>
    <row r="120718" spans="27:27">
      <c r="AA120718" s="271"/>
    </row>
    <row r="120719" spans="27:27">
      <c r="AA120719" s="271"/>
    </row>
    <row r="120720" spans="27:27">
      <c r="AA120720" s="271"/>
    </row>
    <row r="120721" spans="27:27">
      <c r="AA120721" s="271"/>
    </row>
    <row r="120722" spans="27:27">
      <c r="AA120722" s="271"/>
    </row>
    <row r="120723" spans="27:27">
      <c r="AA120723" s="271"/>
    </row>
    <row r="120724" spans="27:27">
      <c r="AA120724" s="271"/>
    </row>
    <row r="120725" spans="27:27">
      <c r="AA120725" s="271"/>
    </row>
    <row r="120726" spans="27:27">
      <c r="AA120726" s="271"/>
    </row>
    <row r="120727" spans="27:27">
      <c r="AA120727" s="271"/>
    </row>
    <row r="120728" spans="27:27">
      <c r="AA120728" s="271"/>
    </row>
    <row r="120729" spans="27:27">
      <c r="AA120729" s="271"/>
    </row>
    <row r="120730" spans="27:27">
      <c r="AA120730" s="271"/>
    </row>
    <row r="120731" spans="27:27">
      <c r="AA120731" s="271"/>
    </row>
    <row r="120732" spans="27:27">
      <c r="AA120732" s="271"/>
    </row>
    <row r="120733" spans="27:27">
      <c r="AA120733" s="271"/>
    </row>
    <row r="120734" spans="27:27">
      <c r="AA120734" s="271"/>
    </row>
    <row r="120735" spans="27:27">
      <c r="AA120735" s="271"/>
    </row>
    <row r="120736" spans="27:27">
      <c r="AA120736" s="271"/>
    </row>
    <row r="120737" spans="27:27">
      <c r="AA120737" s="271"/>
    </row>
    <row r="120738" spans="27:27">
      <c r="AA120738" s="271"/>
    </row>
    <row r="120739" spans="27:27">
      <c r="AA120739" s="271"/>
    </row>
    <row r="120740" spans="27:27">
      <c r="AA120740" s="271"/>
    </row>
    <row r="120741" spans="27:27">
      <c r="AA120741" s="271"/>
    </row>
    <row r="120742" spans="27:27">
      <c r="AA120742" s="271"/>
    </row>
    <row r="120743" spans="27:27">
      <c r="AA120743" s="271"/>
    </row>
    <row r="120744" spans="27:27">
      <c r="AA120744" s="271"/>
    </row>
    <row r="120745" spans="27:27">
      <c r="AA120745" s="271"/>
    </row>
    <row r="120746" spans="27:27">
      <c r="AA120746" s="271"/>
    </row>
    <row r="120747" spans="27:27">
      <c r="AA120747" s="271"/>
    </row>
    <row r="120748" spans="27:27">
      <c r="AA120748" s="271"/>
    </row>
    <row r="120749" spans="27:27">
      <c r="AA120749" s="271"/>
    </row>
    <row r="120750" spans="27:27">
      <c r="AA120750" s="271"/>
    </row>
    <row r="120751" spans="27:27">
      <c r="AA120751" s="271"/>
    </row>
    <row r="120752" spans="27:27">
      <c r="AA120752" s="271"/>
    </row>
    <row r="120753" spans="27:27">
      <c r="AA120753" s="271"/>
    </row>
    <row r="120754" spans="27:27">
      <c r="AA120754" s="271"/>
    </row>
    <row r="120755" spans="27:27">
      <c r="AA120755" s="271"/>
    </row>
    <row r="120756" spans="27:27">
      <c r="AA120756" s="271"/>
    </row>
    <row r="120757" spans="27:27">
      <c r="AA120757" s="271"/>
    </row>
    <row r="120758" spans="27:27">
      <c r="AA120758" s="271"/>
    </row>
    <row r="120759" spans="27:27">
      <c r="AA120759" s="271"/>
    </row>
    <row r="120760" spans="27:27">
      <c r="AA120760" s="271"/>
    </row>
    <row r="120761" spans="27:27">
      <c r="AA120761" s="271"/>
    </row>
    <row r="120762" spans="27:27">
      <c r="AA120762" s="271"/>
    </row>
    <row r="120763" spans="27:27">
      <c r="AA120763" s="271"/>
    </row>
    <row r="120764" spans="27:27">
      <c r="AA120764" s="271"/>
    </row>
    <row r="120765" spans="27:27">
      <c r="AA120765" s="271"/>
    </row>
    <row r="120766" spans="27:27">
      <c r="AA120766" s="271"/>
    </row>
    <row r="120767" spans="27:27">
      <c r="AA120767" s="271"/>
    </row>
    <row r="120768" spans="27:27">
      <c r="AA120768" s="271"/>
    </row>
    <row r="120769" spans="27:27">
      <c r="AA120769" s="271"/>
    </row>
    <row r="120770" spans="27:27">
      <c r="AA120770" s="271"/>
    </row>
    <row r="120771" spans="27:27">
      <c r="AA120771" s="271"/>
    </row>
    <row r="120772" spans="27:27">
      <c r="AA120772" s="271"/>
    </row>
    <row r="120773" spans="27:27">
      <c r="AA120773" s="271"/>
    </row>
    <row r="120774" spans="27:27">
      <c r="AA120774" s="271"/>
    </row>
    <row r="120775" spans="27:27">
      <c r="AA120775" s="271"/>
    </row>
    <row r="120776" spans="27:27">
      <c r="AA120776" s="271"/>
    </row>
    <row r="120777" spans="27:27">
      <c r="AA120777" s="271"/>
    </row>
    <row r="120778" spans="27:27">
      <c r="AA120778" s="271"/>
    </row>
    <row r="120779" spans="27:27">
      <c r="AA120779" s="271"/>
    </row>
    <row r="120780" spans="27:27">
      <c r="AA120780" s="271"/>
    </row>
    <row r="120781" spans="27:27">
      <c r="AA120781" s="271"/>
    </row>
    <row r="120782" spans="27:27">
      <c r="AA120782" s="271"/>
    </row>
    <row r="120783" spans="27:27">
      <c r="AA120783" s="271"/>
    </row>
    <row r="120784" spans="27:27">
      <c r="AA120784" s="271"/>
    </row>
    <row r="120785" spans="27:27">
      <c r="AA120785" s="271"/>
    </row>
    <row r="120786" spans="27:27">
      <c r="AA120786" s="271"/>
    </row>
    <row r="120787" spans="27:27">
      <c r="AA120787" s="271"/>
    </row>
    <row r="120788" spans="27:27">
      <c r="AA120788" s="271"/>
    </row>
    <row r="120789" spans="27:27">
      <c r="AA120789" s="271"/>
    </row>
    <row r="120790" spans="27:27">
      <c r="AA120790" s="271"/>
    </row>
    <row r="120791" spans="27:27">
      <c r="AA120791" s="271"/>
    </row>
    <row r="120792" spans="27:27">
      <c r="AA120792" s="271"/>
    </row>
    <row r="120793" spans="27:27">
      <c r="AA120793" s="271"/>
    </row>
    <row r="120794" spans="27:27">
      <c r="AA120794" s="271"/>
    </row>
    <row r="120795" spans="27:27">
      <c r="AA120795" s="271"/>
    </row>
    <row r="120796" spans="27:27">
      <c r="AA120796" s="271"/>
    </row>
    <row r="120797" spans="27:27">
      <c r="AA120797" s="271"/>
    </row>
    <row r="120798" spans="27:27">
      <c r="AA120798" s="271"/>
    </row>
    <row r="120799" spans="27:27">
      <c r="AA120799" s="271"/>
    </row>
    <row r="120800" spans="27:27">
      <c r="AA120800" s="271"/>
    </row>
    <row r="120801" spans="27:27">
      <c r="AA120801" s="271"/>
    </row>
    <row r="120802" spans="27:27">
      <c r="AA120802" s="271"/>
    </row>
    <row r="120803" spans="27:27">
      <c r="AA120803" s="271"/>
    </row>
    <row r="120804" spans="27:27">
      <c r="AA120804" s="271"/>
    </row>
    <row r="120805" spans="27:27">
      <c r="AA120805" s="271"/>
    </row>
    <row r="120806" spans="27:27">
      <c r="AA120806" s="271"/>
    </row>
    <row r="120807" spans="27:27">
      <c r="AA120807" s="271"/>
    </row>
    <row r="120808" spans="27:27">
      <c r="AA120808" s="271"/>
    </row>
    <row r="120809" spans="27:27">
      <c r="AA120809" s="271"/>
    </row>
    <row r="120810" spans="27:27">
      <c r="AA120810" s="271"/>
    </row>
    <row r="120811" spans="27:27">
      <c r="AA120811" s="271"/>
    </row>
    <row r="120812" spans="27:27">
      <c r="AA120812" s="271"/>
    </row>
    <row r="120813" spans="27:27">
      <c r="AA120813" s="271"/>
    </row>
    <row r="120814" spans="27:27">
      <c r="AA120814" s="271"/>
    </row>
    <row r="120815" spans="27:27">
      <c r="AA120815" s="271"/>
    </row>
    <row r="120816" spans="27:27">
      <c r="AA120816" s="271"/>
    </row>
    <row r="120817" spans="27:27">
      <c r="AA120817" s="271"/>
    </row>
    <row r="120818" spans="27:27">
      <c r="AA120818" s="271"/>
    </row>
    <row r="120819" spans="27:27">
      <c r="AA120819" s="271"/>
    </row>
    <row r="120820" spans="27:27">
      <c r="AA120820" s="271"/>
    </row>
    <row r="120821" spans="27:27">
      <c r="AA120821" s="271"/>
    </row>
    <row r="120822" spans="27:27">
      <c r="AA120822" s="271"/>
    </row>
    <row r="120823" spans="27:27">
      <c r="AA120823" s="271"/>
    </row>
    <row r="120824" spans="27:27">
      <c r="AA120824" s="271"/>
    </row>
    <row r="120825" spans="27:27">
      <c r="AA120825" s="271"/>
    </row>
    <row r="120826" spans="27:27">
      <c r="AA120826" s="271"/>
    </row>
    <row r="120827" spans="27:27">
      <c r="AA120827" s="271"/>
    </row>
    <row r="120828" spans="27:27">
      <c r="AA120828" s="271"/>
    </row>
    <row r="120829" spans="27:27">
      <c r="AA120829" s="271"/>
    </row>
    <row r="120830" spans="27:27">
      <c r="AA120830" s="271"/>
    </row>
    <row r="120831" spans="27:27">
      <c r="AA120831" s="271"/>
    </row>
    <row r="120832" spans="27:27">
      <c r="AA120832" s="271"/>
    </row>
    <row r="120833" spans="27:27">
      <c r="AA120833" s="271"/>
    </row>
    <row r="120834" spans="27:27">
      <c r="AA120834" s="271"/>
    </row>
    <row r="120835" spans="27:27">
      <c r="AA120835" s="271"/>
    </row>
    <row r="120836" spans="27:27">
      <c r="AA120836" s="271"/>
    </row>
    <row r="120837" spans="27:27">
      <c r="AA120837" s="271"/>
    </row>
    <row r="120838" spans="27:27">
      <c r="AA120838" s="271"/>
    </row>
    <row r="120839" spans="27:27">
      <c r="AA120839" s="271"/>
    </row>
    <row r="120840" spans="27:27">
      <c r="AA120840" s="271"/>
    </row>
    <row r="120841" spans="27:27">
      <c r="AA120841" s="271"/>
    </row>
    <row r="120842" spans="27:27">
      <c r="AA120842" s="271"/>
    </row>
    <row r="120843" spans="27:27">
      <c r="AA120843" s="271"/>
    </row>
    <row r="120844" spans="27:27">
      <c r="AA120844" s="271"/>
    </row>
    <row r="120845" spans="27:27">
      <c r="AA120845" s="271"/>
    </row>
    <row r="120846" spans="27:27">
      <c r="AA120846" s="271"/>
    </row>
    <row r="120847" spans="27:27">
      <c r="AA120847" s="271"/>
    </row>
    <row r="120848" spans="27:27">
      <c r="AA120848" s="271"/>
    </row>
    <row r="120849" spans="27:27">
      <c r="AA120849" s="271"/>
    </row>
    <row r="120850" spans="27:27">
      <c r="AA120850" s="271"/>
    </row>
    <row r="120851" spans="27:27">
      <c r="AA120851" s="271"/>
    </row>
    <row r="120852" spans="27:27">
      <c r="AA120852" s="271"/>
    </row>
    <row r="120853" spans="27:27">
      <c r="AA120853" s="271"/>
    </row>
    <row r="120854" spans="27:27">
      <c r="AA120854" s="271"/>
    </row>
    <row r="120855" spans="27:27">
      <c r="AA120855" s="271"/>
    </row>
    <row r="120856" spans="27:27">
      <c r="AA120856" s="271"/>
    </row>
    <row r="120857" spans="27:27">
      <c r="AA120857" s="271"/>
    </row>
    <row r="120858" spans="27:27">
      <c r="AA120858" s="271"/>
    </row>
    <row r="120859" spans="27:27">
      <c r="AA120859" s="271"/>
    </row>
    <row r="120860" spans="27:27">
      <c r="AA120860" s="271"/>
    </row>
    <row r="120861" spans="27:27">
      <c r="AA120861" s="271"/>
    </row>
    <row r="120862" spans="27:27">
      <c r="AA120862" s="271"/>
    </row>
    <row r="120863" spans="27:27">
      <c r="AA120863" s="271"/>
    </row>
    <row r="120864" spans="27:27">
      <c r="AA120864" s="271"/>
    </row>
    <row r="120865" spans="27:27">
      <c r="AA120865" s="271"/>
    </row>
    <row r="120866" spans="27:27">
      <c r="AA120866" s="271"/>
    </row>
    <row r="120867" spans="27:27">
      <c r="AA120867" s="271"/>
    </row>
    <row r="120868" spans="27:27">
      <c r="AA120868" s="271"/>
    </row>
    <row r="120869" spans="27:27">
      <c r="AA120869" s="271"/>
    </row>
    <row r="120870" spans="27:27">
      <c r="AA120870" s="271"/>
    </row>
    <row r="120871" spans="27:27">
      <c r="AA120871" s="271"/>
    </row>
    <row r="120872" spans="27:27">
      <c r="AA120872" s="271"/>
    </row>
    <row r="120873" spans="27:27">
      <c r="AA120873" s="271"/>
    </row>
    <row r="120874" spans="27:27">
      <c r="AA120874" s="271"/>
    </row>
    <row r="120875" spans="27:27">
      <c r="AA120875" s="271"/>
    </row>
    <row r="120876" spans="27:27">
      <c r="AA120876" s="271"/>
    </row>
    <row r="120877" spans="27:27">
      <c r="AA120877" s="271"/>
    </row>
    <row r="120878" spans="27:27">
      <c r="AA120878" s="271"/>
    </row>
    <row r="120879" spans="27:27">
      <c r="AA120879" s="271"/>
    </row>
    <row r="120880" spans="27:27">
      <c r="AA120880" s="271"/>
    </row>
    <row r="120881" spans="27:27">
      <c r="AA120881" s="271"/>
    </row>
    <row r="120882" spans="27:27">
      <c r="AA120882" s="271"/>
    </row>
    <row r="120883" spans="27:27">
      <c r="AA120883" s="271"/>
    </row>
    <row r="120884" spans="27:27">
      <c r="AA120884" s="271"/>
    </row>
    <row r="120885" spans="27:27">
      <c r="AA120885" s="271"/>
    </row>
    <row r="120886" spans="27:27">
      <c r="AA120886" s="271"/>
    </row>
    <row r="120887" spans="27:27">
      <c r="AA120887" s="271"/>
    </row>
    <row r="120888" spans="27:27">
      <c r="AA120888" s="271"/>
    </row>
    <row r="120889" spans="27:27">
      <c r="AA120889" s="271"/>
    </row>
    <row r="120890" spans="27:27">
      <c r="AA120890" s="271"/>
    </row>
    <row r="120891" spans="27:27">
      <c r="AA120891" s="271"/>
    </row>
    <row r="120892" spans="27:27">
      <c r="AA120892" s="271"/>
    </row>
    <row r="120893" spans="27:27">
      <c r="AA120893" s="271"/>
    </row>
    <row r="120894" spans="27:27">
      <c r="AA120894" s="271"/>
    </row>
    <row r="120895" spans="27:27">
      <c r="AA120895" s="271"/>
    </row>
    <row r="120896" spans="27:27">
      <c r="AA120896" s="271"/>
    </row>
    <row r="120897" spans="27:27">
      <c r="AA120897" s="271"/>
    </row>
    <row r="120898" spans="27:27">
      <c r="AA120898" s="271"/>
    </row>
    <row r="120899" spans="27:27">
      <c r="AA120899" s="271"/>
    </row>
    <row r="120900" spans="27:27">
      <c r="AA120900" s="271"/>
    </row>
    <row r="120901" spans="27:27">
      <c r="AA120901" s="271"/>
    </row>
    <row r="120902" spans="27:27">
      <c r="AA120902" s="271"/>
    </row>
    <row r="120903" spans="27:27">
      <c r="AA120903" s="271"/>
    </row>
    <row r="120904" spans="27:27">
      <c r="AA120904" s="271"/>
    </row>
    <row r="120905" spans="27:27">
      <c r="AA120905" s="271"/>
    </row>
    <row r="120906" spans="27:27">
      <c r="AA120906" s="271"/>
    </row>
    <row r="120907" spans="27:27">
      <c r="AA120907" s="271"/>
    </row>
    <row r="120908" spans="27:27">
      <c r="AA120908" s="271"/>
    </row>
    <row r="120909" spans="27:27">
      <c r="AA120909" s="271"/>
    </row>
    <row r="120910" spans="27:27">
      <c r="AA120910" s="271"/>
    </row>
    <row r="120911" spans="27:27">
      <c r="AA120911" s="271"/>
    </row>
    <row r="120912" spans="27:27">
      <c r="AA120912" s="271"/>
    </row>
    <row r="120913" spans="27:27">
      <c r="AA120913" s="271"/>
    </row>
    <row r="120914" spans="27:27">
      <c r="AA120914" s="271"/>
    </row>
    <row r="120915" spans="27:27">
      <c r="AA120915" s="271"/>
    </row>
    <row r="120916" spans="27:27">
      <c r="AA120916" s="271"/>
    </row>
    <row r="120917" spans="27:27">
      <c r="AA120917" s="271"/>
    </row>
    <row r="120918" spans="27:27">
      <c r="AA120918" s="271"/>
    </row>
    <row r="120919" spans="27:27">
      <c r="AA120919" s="271"/>
    </row>
    <row r="120920" spans="27:27">
      <c r="AA120920" s="271"/>
    </row>
    <row r="120921" spans="27:27">
      <c r="AA120921" s="271"/>
    </row>
    <row r="120922" spans="27:27">
      <c r="AA120922" s="271"/>
    </row>
    <row r="120923" spans="27:27">
      <c r="AA120923" s="271"/>
    </row>
    <row r="120924" spans="27:27">
      <c r="AA120924" s="271"/>
    </row>
    <row r="120925" spans="27:27">
      <c r="AA120925" s="271"/>
    </row>
    <row r="120926" spans="27:27">
      <c r="AA120926" s="271"/>
    </row>
    <row r="120927" spans="27:27">
      <c r="AA120927" s="271"/>
    </row>
    <row r="120928" spans="27:27">
      <c r="AA120928" s="271"/>
    </row>
    <row r="120929" spans="27:27">
      <c r="AA120929" s="271"/>
    </row>
    <row r="120930" spans="27:27">
      <c r="AA120930" s="271"/>
    </row>
    <row r="120931" spans="27:27">
      <c r="AA120931" s="271"/>
    </row>
    <row r="120932" spans="27:27">
      <c r="AA120932" s="271"/>
    </row>
    <row r="120933" spans="27:27">
      <c r="AA120933" s="271"/>
    </row>
    <row r="120934" spans="27:27">
      <c r="AA120934" s="271"/>
    </row>
    <row r="120935" spans="27:27">
      <c r="AA120935" s="271"/>
    </row>
    <row r="120936" spans="27:27">
      <c r="AA120936" s="271"/>
    </row>
    <row r="120937" spans="27:27">
      <c r="AA120937" s="271"/>
    </row>
    <row r="120938" spans="27:27">
      <c r="AA120938" s="271"/>
    </row>
    <row r="120939" spans="27:27">
      <c r="AA120939" s="271"/>
    </row>
    <row r="120940" spans="27:27">
      <c r="AA120940" s="271"/>
    </row>
    <row r="120941" spans="27:27">
      <c r="AA120941" s="271"/>
    </row>
    <row r="120942" spans="27:27">
      <c r="AA120942" s="271"/>
    </row>
    <row r="120943" spans="27:27">
      <c r="AA120943" s="271"/>
    </row>
    <row r="120944" spans="27:27">
      <c r="AA120944" s="271"/>
    </row>
    <row r="120945" spans="27:27">
      <c r="AA120945" s="271"/>
    </row>
    <row r="120946" spans="27:27">
      <c r="AA120946" s="271"/>
    </row>
    <row r="120947" spans="27:27">
      <c r="AA120947" s="271"/>
    </row>
    <row r="120948" spans="27:27">
      <c r="AA120948" s="271"/>
    </row>
    <row r="120949" spans="27:27">
      <c r="AA120949" s="271"/>
    </row>
    <row r="120950" spans="27:27">
      <c r="AA120950" s="271"/>
    </row>
    <row r="120951" spans="27:27">
      <c r="AA120951" s="271"/>
    </row>
    <row r="120952" spans="27:27">
      <c r="AA120952" s="271"/>
    </row>
    <row r="120953" spans="27:27">
      <c r="AA120953" s="271"/>
    </row>
    <row r="120954" spans="27:27">
      <c r="AA120954" s="271"/>
    </row>
    <row r="120955" spans="27:27">
      <c r="AA120955" s="271"/>
    </row>
    <row r="120956" spans="27:27">
      <c r="AA120956" s="271"/>
    </row>
    <row r="120957" spans="27:27">
      <c r="AA120957" s="271"/>
    </row>
    <row r="120958" spans="27:27">
      <c r="AA120958" s="271"/>
    </row>
    <row r="120959" spans="27:27">
      <c r="AA120959" s="271"/>
    </row>
    <row r="120960" spans="27:27">
      <c r="AA120960" s="271"/>
    </row>
    <row r="120961" spans="27:27">
      <c r="AA120961" s="271"/>
    </row>
    <row r="120962" spans="27:27">
      <c r="AA120962" s="271"/>
    </row>
    <row r="120963" spans="27:27">
      <c r="AA120963" s="271"/>
    </row>
    <row r="120964" spans="27:27">
      <c r="AA120964" s="271"/>
    </row>
    <row r="120965" spans="27:27">
      <c r="AA120965" s="271"/>
    </row>
    <row r="120966" spans="27:27">
      <c r="AA120966" s="271"/>
    </row>
    <row r="120967" spans="27:27">
      <c r="AA120967" s="271"/>
    </row>
    <row r="120968" spans="27:27">
      <c r="AA120968" s="271"/>
    </row>
    <row r="120969" spans="27:27">
      <c r="AA120969" s="271"/>
    </row>
    <row r="120970" spans="27:27">
      <c r="AA120970" s="271"/>
    </row>
    <row r="120971" spans="27:27">
      <c r="AA120971" s="271"/>
    </row>
    <row r="120972" spans="27:27">
      <c r="AA120972" s="271"/>
    </row>
    <row r="120973" spans="27:27">
      <c r="AA120973" s="271"/>
    </row>
    <row r="120974" spans="27:27">
      <c r="AA120974" s="271"/>
    </row>
    <row r="120975" spans="27:27">
      <c r="AA120975" s="271"/>
    </row>
    <row r="120976" spans="27:27">
      <c r="AA120976" s="271"/>
    </row>
    <row r="120977" spans="27:27">
      <c r="AA120977" s="271"/>
    </row>
    <row r="120978" spans="27:27">
      <c r="AA120978" s="271"/>
    </row>
    <row r="120979" spans="27:27">
      <c r="AA120979" s="271"/>
    </row>
    <row r="120980" spans="27:27">
      <c r="AA120980" s="271"/>
    </row>
    <row r="120981" spans="27:27">
      <c r="AA120981" s="271"/>
    </row>
    <row r="120982" spans="27:27">
      <c r="AA120982" s="271"/>
    </row>
    <row r="120983" spans="27:27">
      <c r="AA120983" s="271"/>
    </row>
    <row r="120984" spans="27:27">
      <c r="AA120984" s="271"/>
    </row>
    <row r="120985" spans="27:27">
      <c r="AA120985" s="271"/>
    </row>
    <row r="120986" spans="27:27">
      <c r="AA120986" s="271"/>
    </row>
    <row r="120987" spans="27:27">
      <c r="AA120987" s="271"/>
    </row>
    <row r="120988" spans="27:27">
      <c r="AA120988" s="271"/>
    </row>
    <row r="120989" spans="27:27">
      <c r="AA120989" s="271"/>
    </row>
    <row r="120990" spans="27:27">
      <c r="AA120990" s="271"/>
    </row>
    <row r="120991" spans="27:27">
      <c r="AA120991" s="271"/>
    </row>
    <row r="120992" spans="27:27">
      <c r="AA120992" s="271"/>
    </row>
    <row r="120993" spans="27:27">
      <c r="AA120993" s="271"/>
    </row>
    <row r="120994" spans="27:27">
      <c r="AA120994" s="271"/>
    </row>
    <row r="120995" spans="27:27">
      <c r="AA120995" s="271"/>
    </row>
    <row r="120996" spans="27:27">
      <c r="AA120996" s="271"/>
    </row>
    <row r="120997" spans="27:27">
      <c r="AA120997" s="271"/>
    </row>
    <row r="120998" spans="27:27">
      <c r="AA120998" s="271"/>
    </row>
    <row r="120999" spans="27:27">
      <c r="AA120999" s="271"/>
    </row>
    <row r="121000" spans="27:27">
      <c r="AA121000" s="271"/>
    </row>
    <row r="121001" spans="27:27">
      <c r="AA121001" s="271"/>
    </row>
    <row r="121002" spans="27:27">
      <c r="AA121002" s="271"/>
    </row>
    <row r="121003" spans="27:27">
      <c r="AA121003" s="271"/>
    </row>
    <row r="121004" spans="27:27">
      <c r="AA121004" s="271"/>
    </row>
    <row r="121005" spans="27:27">
      <c r="AA121005" s="271"/>
    </row>
    <row r="121006" spans="27:27">
      <c r="AA121006" s="271"/>
    </row>
    <row r="121007" spans="27:27">
      <c r="AA121007" s="271"/>
    </row>
    <row r="121008" spans="27:27">
      <c r="AA121008" s="271"/>
    </row>
    <row r="121009" spans="27:27">
      <c r="AA121009" s="271"/>
    </row>
    <row r="121010" spans="27:27">
      <c r="AA121010" s="271"/>
    </row>
    <row r="121011" spans="27:27">
      <c r="AA121011" s="271"/>
    </row>
    <row r="121012" spans="27:27">
      <c r="AA121012" s="271"/>
    </row>
    <row r="121013" spans="27:27">
      <c r="AA121013" s="271"/>
    </row>
    <row r="121014" spans="27:27">
      <c r="AA121014" s="271"/>
    </row>
    <row r="121015" spans="27:27">
      <c r="AA121015" s="271"/>
    </row>
    <row r="121016" spans="27:27">
      <c r="AA121016" s="271"/>
    </row>
    <row r="121017" spans="27:27">
      <c r="AA121017" s="271"/>
    </row>
    <row r="121018" spans="27:27">
      <c r="AA121018" s="271"/>
    </row>
    <row r="121019" spans="27:27">
      <c r="AA121019" s="271"/>
    </row>
    <row r="121020" spans="27:27">
      <c r="AA121020" s="271"/>
    </row>
    <row r="121021" spans="27:27">
      <c r="AA121021" s="271"/>
    </row>
    <row r="121022" spans="27:27">
      <c r="AA121022" s="271"/>
    </row>
    <row r="121023" spans="27:27">
      <c r="AA121023" s="271"/>
    </row>
    <row r="121024" spans="27:27">
      <c r="AA121024" s="271"/>
    </row>
    <row r="121025" spans="27:27">
      <c r="AA121025" s="271"/>
    </row>
    <row r="121026" spans="27:27">
      <c r="AA121026" s="271"/>
    </row>
    <row r="121027" spans="27:27">
      <c r="AA121027" s="271"/>
    </row>
    <row r="121028" spans="27:27">
      <c r="AA121028" s="271"/>
    </row>
    <row r="121029" spans="27:27">
      <c r="AA121029" s="271"/>
    </row>
    <row r="121030" spans="27:27">
      <c r="AA121030" s="271"/>
    </row>
    <row r="121031" spans="27:27">
      <c r="AA121031" s="271"/>
    </row>
    <row r="121032" spans="27:27">
      <c r="AA121032" s="271"/>
    </row>
    <row r="121033" spans="27:27">
      <c r="AA121033" s="271"/>
    </row>
    <row r="121034" spans="27:27">
      <c r="AA121034" s="271"/>
    </row>
    <row r="121035" spans="27:27">
      <c r="AA121035" s="271"/>
    </row>
    <row r="121036" spans="27:27">
      <c r="AA121036" s="271"/>
    </row>
    <row r="121037" spans="27:27">
      <c r="AA121037" s="271"/>
    </row>
    <row r="121038" spans="27:27">
      <c r="AA121038" s="271"/>
    </row>
    <row r="121039" spans="27:27">
      <c r="AA121039" s="271"/>
    </row>
    <row r="121040" spans="27:27">
      <c r="AA121040" s="271"/>
    </row>
    <row r="121041" spans="27:27">
      <c r="AA121041" s="271"/>
    </row>
    <row r="121042" spans="27:27">
      <c r="AA121042" s="271"/>
    </row>
    <row r="121043" spans="27:27">
      <c r="AA121043" s="271"/>
    </row>
    <row r="121044" spans="27:27">
      <c r="AA121044" s="271"/>
    </row>
    <row r="121045" spans="27:27">
      <c r="AA121045" s="271"/>
    </row>
    <row r="121046" spans="27:27">
      <c r="AA121046" s="271"/>
    </row>
    <row r="121047" spans="27:27">
      <c r="AA121047" s="271"/>
    </row>
    <row r="121048" spans="27:27">
      <c r="AA121048" s="271"/>
    </row>
    <row r="121049" spans="27:27">
      <c r="AA121049" s="271"/>
    </row>
    <row r="121050" spans="27:27">
      <c r="AA121050" s="271"/>
    </row>
    <row r="121051" spans="27:27">
      <c r="AA121051" s="271"/>
    </row>
    <row r="121052" spans="27:27">
      <c r="AA121052" s="271"/>
    </row>
    <row r="121053" spans="27:27">
      <c r="AA121053" s="271"/>
    </row>
    <row r="121054" spans="27:27">
      <c r="AA121054" s="271"/>
    </row>
    <row r="121055" spans="27:27">
      <c r="AA121055" s="271"/>
    </row>
    <row r="121056" spans="27:27">
      <c r="AA121056" s="271"/>
    </row>
    <row r="121057" spans="27:27">
      <c r="AA121057" s="271"/>
    </row>
    <row r="121058" spans="27:27">
      <c r="AA121058" s="271"/>
    </row>
    <row r="121059" spans="27:27">
      <c r="AA121059" s="271"/>
    </row>
    <row r="121060" spans="27:27">
      <c r="AA121060" s="271"/>
    </row>
    <row r="121061" spans="27:27">
      <c r="AA121061" s="271"/>
    </row>
    <row r="121062" spans="27:27">
      <c r="AA121062" s="271"/>
    </row>
    <row r="121063" spans="27:27">
      <c r="AA121063" s="271"/>
    </row>
    <row r="121064" spans="27:27">
      <c r="AA121064" s="271"/>
    </row>
    <row r="121065" spans="27:27">
      <c r="AA121065" s="271"/>
    </row>
    <row r="121066" spans="27:27">
      <c r="AA121066" s="271"/>
    </row>
    <row r="121067" spans="27:27">
      <c r="AA121067" s="271"/>
    </row>
    <row r="121068" spans="27:27">
      <c r="AA121068" s="271"/>
    </row>
    <row r="121069" spans="27:27">
      <c r="AA121069" s="271"/>
    </row>
    <row r="121070" spans="27:27">
      <c r="AA121070" s="271"/>
    </row>
    <row r="121071" spans="27:27">
      <c r="AA121071" s="271"/>
    </row>
    <row r="121072" spans="27:27">
      <c r="AA121072" s="271"/>
    </row>
    <row r="121073" spans="27:27">
      <c r="AA121073" s="271"/>
    </row>
    <row r="121074" spans="27:27">
      <c r="AA121074" s="271"/>
    </row>
    <row r="121075" spans="27:27">
      <c r="AA121075" s="271"/>
    </row>
    <row r="121076" spans="27:27">
      <c r="AA121076" s="271"/>
    </row>
    <row r="121077" spans="27:27">
      <c r="AA121077" s="271"/>
    </row>
    <row r="121078" spans="27:27">
      <c r="AA121078" s="271"/>
    </row>
    <row r="121079" spans="27:27">
      <c r="AA121079" s="271"/>
    </row>
    <row r="121080" spans="27:27">
      <c r="AA121080" s="271"/>
    </row>
    <row r="121081" spans="27:27">
      <c r="AA121081" s="271"/>
    </row>
    <row r="121082" spans="27:27">
      <c r="AA121082" s="271"/>
    </row>
    <row r="121083" spans="27:27">
      <c r="AA121083" s="271"/>
    </row>
    <row r="121084" spans="27:27">
      <c r="AA121084" s="271"/>
    </row>
    <row r="121085" spans="27:27">
      <c r="AA121085" s="271"/>
    </row>
    <row r="121086" spans="27:27">
      <c r="AA121086" s="271"/>
    </row>
    <row r="121087" spans="27:27">
      <c r="AA121087" s="271"/>
    </row>
    <row r="121088" spans="27:27">
      <c r="AA121088" s="271"/>
    </row>
    <row r="121089" spans="27:27">
      <c r="AA121089" s="271"/>
    </row>
    <row r="121090" spans="27:27">
      <c r="AA121090" s="271"/>
    </row>
    <row r="121091" spans="27:27">
      <c r="AA121091" s="271"/>
    </row>
    <row r="121092" spans="27:27">
      <c r="AA121092" s="271"/>
    </row>
    <row r="121093" spans="27:27">
      <c r="AA121093" s="271"/>
    </row>
    <row r="121094" spans="27:27">
      <c r="AA121094" s="271"/>
    </row>
    <row r="121095" spans="27:27">
      <c r="AA121095" s="271"/>
    </row>
    <row r="121096" spans="27:27">
      <c r="AA121096" s="271"/>
    </row>
    <row r="121097" spans="27:27">
      <c r="AA121097" s="271"/>
    </row>
    <row r="121098" spans="27:27">
      <c r="AA121098" s="271"/>
    </row>
    <row r="121099" spans="27:27">
      <c r="AA121099" s="271"/>
    </row>
    <row r="121100" spans="27:27">
      <c r="AA121100" s="271"/>
    </row>
    <row r="121101" spans="27:27">
      <c r="AA121101" s="271"/>
    </row>
    <row r="121102" spans="27:27">
      <c r="AA121102" s="271"/>
    </row>
    <row r="121103" spans="27:27">
      <c r="AA121103" s="271"/>
    </row>
    <row r="121104" spans="27:27">
      <c r="AA121104" s="271"/>
    </row>
    <row r="121105" spans="27:27">
      <c r="AA121105" s="271"/>
    </row>
    <row r="121106" spans="27:27">
      <c r="AA121106" s="271"/>
    </row>
    <row r="121107" spans="27:27">
      <c r="AA121107" s="271"/>
    </row>
    <row r="121108" spans="27:27">
      <c r="AA121108" s="271"/>
    </row>
    <row r="121109" spans="27:27">
      <c r="AA121109" s="271"/>
    </row>
    <row r="121110" spans="27:27">
      <c r="AA121110" s="271"/>
    </row>
    <row r="121111" spans="27:27">
      <c r="AA121111" s="271"/>
    </row>
    <row r="121112" spans="27:27">
      <c r="AA121112" s="271"/>
    </row>
    <row r="121113" spans="27:27">
      <c r="AA121113" s="271"/>
    </row>
    <row r="121114" spans="27:27">
      <c r="AA121114" s="271"/>
    </row>
    <row r="121115" spans="27:27">
      <c r="AA121115" s="271"/>
    </row>
    <row r="121116" spans="27:27">
      <c r="AA121116" s="271"/>
    </row>
    <row r="121117" spans="27:27">
      <c r="AA121117" s="271"/>
    </row>
    <row r="121118" spans="27:27">
      <c r="AA121118" s="271"/>
    </row>
    <row r="121119" spans="27:27">
      <c r="AA121119" s="271"/>
    </row>
    <row r="121120" spans="27:27">
      <c r="AA121120" s="271"/>
    </row>
    <row r="121121" spans="27:27">
      <c r="AA121121" s="271"/>
    </row>
    <row r="121122" spans="27:27">
      <c r="AA121122" s="271"/>
    </row>
    <row r="121123" spans="27:27">
      <c r="AA121123" s="271"/>
    </row>
    <row r="121124" spans="27:27">
      <c r="AA121124" s="271"/>
    </row>
    <row r="121125" spans="27:27">
      <c r="AA121125" s="271"/>
    </row>
    <row r="121126" spans="27:27">
      <c r="AA121126" s="271"/>
    </row>
    <row r="121127" spans="27:27">
      <c r="AA121127" s="271"/>
    </row>
    <row r="121128" spans="27:27">
      <c r="AA121128" s="271"/>
    </row>
    <row r="121129" spans="27:27">
      <c r="AA121129" s="271"/>
    </row>
    <row r="121130" spans="27:27">
      <c r="AA121130" s="271"/>
    </row>
    <row r="121131" spans="27:27">
      <c r="AA121131" s="271"/>
    </row>
    <row r="121132" spans="27:27">
      <c r="AA121132" s="271"/>
    </row>
    <row r="121133" spans="27:27">
      <c r="AA121133" s="271"/>
    </row>
    <row r="121134" spans="27:27">
      <c r="AA121134" s="271"/>
    </row>
    <row r="121135" spans="27:27">
      <c r="AA121135" s="271"/>
    </row>
    <row r="121136" spans="27:27">
      <c r="AA121136" s="271"/>
    </row>
    <row r="121137" spans="27:27">
      <c r="AA121137" s="271"/>
    </row>
    <row r="121138" spans="27:27">
      <c r="AA121138" s="271"/>
    </row>
    <row r="121139" spans="27:27">
      <c r="AA121139" s="271"/>
    </row>
    <row r="121140" spans="27:27">
      <c r="AA121140" s="271"/>
    </row>
    <row r="121141" spans="27:27">
      <c r="AA121141" s="271"/>
    </row>
    <row r="121142" spans="27:27">
      <c r="AA121142" s="271"/>
    </row>
    <row r="121143" spans="27:27">
      <c r="AA121143" s="271"/>
    </row>
    <row r="121144" spans="27:27">
      <c r="AA121144" s="271"/>
    </row>
    <row r="121145" spans="27:27">
      <c r="AA121145" s="271"/>
    </row>
    <row r="121146" spans="27:27">
      <c r="AA121146" s="271"/>
    </row>
    <row r="121147" spans="27:27">
      <c r="AA121147" s="271"/>
    </row>
    <row r="121148" spans="27:27">
      <c r="AA121148" s="271"/>
    </row>
    <row r="121149" spans="27:27">
      <c r="AA121149" s="271"/>
    </row>
    <row r="121150" spans="27:27">
      <c r="AA121150" s="271"/>
    </row>
    <row r="121151" spans="27:27">
      <c r="AA121151" s="271"/>
    </row>
    <row r="121152" spans="27:27">
      <c r="AA121152" s="271"/>
    </row>
    <row r="121153" spans="27:27">
      <c r="AA121153" s="271"/>
    </row>
    <row r="121154" spans="27:27">
      <c r="AA121154" s="271"/>
    </row>
    <row r="121155" spans="27:27">
      <c r="AA121155" s="271"/>
    </row>
    <row r="121156" spans="27:27">
      <c r="AA121156" s="271"/>
    </row>
    <row r="121157" spans="27:27">
      <c r="AA121157" s="271"/>
    </row>
    <row r="121158" spans="27:27">
      <c r="AA121158" s="271"/>
    </row>
    <row r="121159" spans="27:27">
      <c r="AA121159" s="271"/>
    </row>
    <row r="121160" spans="27:27">
      <c r="AA121160" s="271"/>
    </row>
    <row r="121161" spans="27:27">
      <c r="AA121161" s="271"/>
    </row>
    <row r="121162" spans="27:27">
      <c r="AA121162" s="271"/>
    </row>
    <row r="121163" spans="27:27">
      <c r="AA121163" s="271"/>
    </row>
    <row r="121164" spans="27:27">
      <c r="AA121164" s="271"/>
    </row>
    <row r="121165" spans="27:27">
      <c r="AA121165" s="271"/>
    </row>
    <row r="121166" spans="27:27">
      <c r="AA121166" s="271"/>
    </row>
    <row r="121167" spans="27:27">
      <c r="AA121167" s="271"/>
    </row>
    <row r="121168" spans="27:27">
      <c r="AA121168" s="271"/>
    </row>
    <row r="121169" spans="27:27">
      <c r="AA121169" s="271"/>
    </row>
    <row r="121170" spans="27:27">
      <c r="AA121170" s="271"/>
    </row>
    <row r="121171" spans="27:27">
      <c r="AA121171" s="271"/>
    </row>
    <row r="121172" spans="27:27">
      <c r="AA121172" s="271"/>
    </row>
    <row r="121173" spans="27:27">
      <c r="AA121173" s="271"/>
    </row>
    <row r="121174" spans="27:27">
      <c r="AA121174" s="271"/>
    </row>
    <row r="121175" spans="27:27">
      <c r="AA121175" s="271"/>
    </row>
    <row r="121176" spans="27:27">
      <c r="AA121176" s="271"/>
    </row>
    <row r="121177" spans="27:27">
      <c r="AA121177" s="271"/>
    </row>
    <row r="121178" spans="27:27">
      <c r="AA121178" s="271"/>
    </row>
    <row r="121179" spans="27:27">
      <c r="AA121179" s="271"/>
    </row>
    <row r="121180" spans="27:27">
      <c r="AA121180" s="271"/>
    </row>
    <row r="121181" spans="27:27">
      <c r="AA121181" s="271"/>
    </row>
    <row r="121182" spans="27:27">
      <c r="AA121182" s="271"/>
    </row>
    <row r="121183" spans="27:27">
      <c r="AA121183" s="271"/>
    </row>
    <row r="121184" spans="27:27">
      <c r="AA121184" s="271"/>
    </row>
    <row r="121185" spans="27:27">
      <c r="AA121185" s="271"/>
    </row>
    <row r="121186" spans="27:27">
      <c r="AA121186" s="271"/>
    </row>
    <row r="121187" spans="27:27">
      <c r="AA121187" s="271"/>
    </row>
    <row r="121188" spans="27:27">
      <c r="AA121188" s="271"/>
    </row>
    <row r="121189" spans="27:27">
      <c r="AA121189" s="271"/>
    </row>
    <row r="121190" spans="27:27">
      <c r="AA121190" s="271"/>
    </row>
    <row r="121191" spans="27:27">
      <c r="AA121191" s="271"/>
    </row>
    <row r="121192" spans="27:27">
      <c r="AA121192" s="271"/>
    </row>
    <row r="121193" spans="27:27">
      <c r="AA121193" s="271"/>
    </row>
    <row r="121194" spans="27:27">
      <c r="AA121194" s="271"/>
    </row>
    <row r="121195" spans="27:27">
      <c r="AA121195" s="271"/>
    </row>
    <row r="121196" spans="27:27">
      <c r="AA121196" s="271"/>
    </row>
    <row r="121197" spans="27:27">
      <c r="AA121197" s="271"/>
    </row>
    <row r="121198" spans="27:27">
      <c r="AA121198" s="271"/>
    </row>
    <row r="121199" spans="27:27">
      <c r="AA121199" s="271"/>
    </row>
    <row r="121200" spans="27:27">
      <c r="AA121200" s="271"/>
    </row>
    <row r="121201" spans="27:27">
      <c r="AA121201" s="271"/>
    </row>
    <row r="121202" spans="27:27">
      <c r="AA121202" s="271"/>
    </row>
    <row r="121203" spans="27:27">
      <c r="AA121203" s="271"/>
    </row>
    <row r="121204" spans="27:27">
      <c r="AA121204" s="271"/>
    </row>
    <row r="121205" spans="27:27">
      <c r="AA121205" s="271"/>
    </row>
    <row r="121206" spans="27:27">
      <c r="AA121206" s="271"/>
    </row>
    <row r="121207" spans="27:27">
      <c r="AA121207" s="271"/>
    </row>
    <row r="121208" spans="27:27">
      <c r="AA121208" s="271"/>
    </row>
    <row r="121209" spans="27:27">
      <c r="AA121209" s="271"/>
    </row>
    <row r="121210" spans="27:27">
      <c r="AA121210" s="271"/>
    </row>
    <row r="121211" spans="27:27">
      <c r="AA121211" s="271"/>
    </row>
    <row r="121212" spans="27:27">
      <c r="AA121212" s="271"/>
    </row>
    <row r="121213" spans="27:27">
      <c r="AA121213" s="271"/>
    </row>
    <row r="121214" spans="27:27">
      <c r="AA121214" s="271"/>
    </row>
    <row r="121215" spans="27:27">
      <c r="AA121215" s="271"/>
    </row>
    <row r="121216" spans="27:27">
      <c r="AA121216" s="271"/>
    </row>
    <row r="121217" spans="27:27">
      <c r="AA121217" s="271"/>
    </row>
    <row r="121218" spans="27:27">
      <c r="AA121218" s="271"/>
    </row>
    <row r="121219" spans="27:27">
      <c r="AA121219" s="271"/>
    </row>
    <row r="121220" spans="27:27">
      <c r="AA121220" s="271"/>
    </row>
    <row r="121221" spans="27:27">
      <c r="AA121221" s="271"/>
    </row>
    <row r="121222" spans="27:27">
      <c r="AA121222" s="271"/>
    </row>
    <row r="121223" spans="27:27">
      <c r="AA121223" s="271"/>
    </row>
    <row r="121224" spans="27:27">
      <c r="AA121224" s="271"/>
    </row>
    <row r="121225" spans="27:27">
      <c r="AA121225" s="271"/>
    </row>
    <row r="121226" spans="27:27">
      <c r="AA121226" s="271"/>
    </row>
    <row r="121227" spans="27:27">
      <c r="AA121227" s="271"/>
    </row>
    <row r="121228" spans="27:27">
      <c r="AA121228" s="271"/>
    </row>
    <row r="121229" spans="27:27">
      <c r="AA121229" s="271"/>
    </row>
    <row r="121230" spans="27:27">
      <c r="AA121230" s="271"/>
    </row>
    <row r="121231" spans="27:27">
      <c r="AA121231" s="271"/>
    </row>
    <row r="121232" spans="27:27">
      <c r="AA121232" s="271"/>
    </row>
    <row r="121233" spans="27:27">
      <c r="AA121233" s="271"/>
    </row>
    <row r="121234" spans="27:27">
      <c r="AA121234" s="271"/>
    </row>
    <row r="121235" spans="27:27">
      <c r="AA121235" s="271"/>
    </row>
    <row r="121236" spans="27:27">
      <c r="AA121236" s="271"/>
    </row>
    <row r="121237" spans="27:27">
      <c r="AA121237" s="271"/>
    </row>
    <row r="121238" spans="27:27">
      <c r="AA121238" s="271"/>
    </row>
    <row r="121239" spans="27:27">
      <c r="AA121239" s="271"/>
    </row>
    <row r="121240" spans="27:27">
      <c r="AA121240" s="271"/>
    </row>
    <row r="121241" spans="27:27">
      <c r="AA121241" s="271"/>
    </row>
    <row r="121242" spans="27:27">
      <c r="AA121242" s="271"/>
    </row>
    <row r="121243" spans="27:27">
      <c r="AA121243" s="271"/>
    </row>
    <row r="121244" spans="27:27">
      <c r="AA121244" s="271"/>
    </row>
    <row r="121245" spans="27:27">
      <c r="AA121245" s="271"/>
    </row>
    <row r="121246" spans="27:27">
      <c r="AA121246" s="271"/>
    </row>
    <row r="121247" spans="27:27">
      <c r="AA121247" s="271"/>
    </row>
    <row r="121248" spans="27:27">
      <c r="AA121248" s="271"/>
    </row>
    <row r="121249" spans="27:27">
      <c r="AA121249" s="271"/>
    </row>
    <row r="121250" spans="27:27">
      <c r="AA121250" s="271"/>
    </row>
    <row r="121251" spans="27:27">
      <c r="AA121251" s="271"/>
    </row>
    <row r="121252" spans="27:27">
      <c r="AA121252" s="271"/>
    </row>
    <row r="121253" spans="27:27">
      <c r="AA121253" s="271"/>
    </row>
    <row r="121254" spans="27:27">
      <c r="AA121254" s="271"/>
    </row>
    <row r="121255" spans="27:27">
      <c r="AA121255" s="271"/>
    </row>
    <row r="121256" spans="27:27">
      <c r="AA121256" s="271"/>
    </row>
    <row r="121257" spans="27:27">
      <c r="AA121257" s="271"/>
    </row>
    <row r="121258" spans="27:27">
      <c r="AA121258" s="271"/>
    </row>
    <row r="121259" spans="27:27">
      <c r="AA121259" s="271"/>
    </row>
    <row r="121260" spans="27:27">
      <c r="AA121260" s="271"/>
    </row>
    <row r="121261" spans="27:27">
      <c r="AA121261" s="271"/>
    </row>
    <row r="121262" spans="27:27">
      <c r="AA121262" s="271"/>
    </row>
    <row r="121263" spans="27:27">
      <c r="AA121263" s="271"/>
    </row>
    <row r="121264" spans="27:27">
      <c r="AA121264" s="271"/>
    </row>
    <row r="121265" spans="27:27">
      <c r="AA121265" s="271"/>
    </row>
    <row r="121266" spans="27:27">
      <c r="AA121266" s="271"/>
    </row>
    <row r="121267" spans="27:27">
      <c r="AA121267" s="271"/>
    </row>
    <row r="121268" spans="27:27">
      <c r="AA121268" s="271"/>
    </row>
    <row r="121269" spans="27:27">
      <c r="AA121269" s="271"/>
    </row>
    <row r="121270" spans="27:27">
      <c r="AA121270" s="271"/>
    </row>
    <row r="121271" spans="27:27">
      <c r="AA121271" s="271"/>
    </row>
    <row r="121272" spans="27:27">
      <c r="AA121272" s="271"/>
    </row>
    <row r="121273" spans="27:27">
      <c r="AA121273" s="271"/>
    </row>
    <row r="121274" spans="27:27">
      <c r="AA121274" s="271"/>
    </row>
    <row r="121275" spans="27:27">
      <c r="AA121275" s="271"/>
    </row>
    <row r="121276" spans="27:27">
      <c r="AA121276" s="271"/>
    </row>
    <row r="121277" spans="27:27">
      <c r="AA121277" s="271"/>
    </row>
    <row r="121278" spans="27:27">
      <c r="AA121278" s="271"/>
    </row>
    <row r="121279" spans="27:27">
      <c r="AA121279" s="271"/>
    </row>
    <row r="121280" spans="27:27">
      <c r="AA121280" s="271"/>
    </row>
    <row r="121281" spans="27:27">
      <c r="AA121281" s="271"/>
    </row>
    <row r="121282" spans="27:27">
      <c r="AA121282" s="271"/>
    </row>
    <row r="121283" spans="27:27">
      <c r="AA121283" s="271"/>
    </row>
    <row r="121284" spans="27:27">
      <c r="AA121284" s="271"/>
    </row>
    <row r="121285" spans="27:27">
      <c r="AA121285" s="271"/>
    </row>
    <row r="121286" spans="27:27">
      <c r="AA121286" s="271"/>
    </row>
    <row r="121287" spans="27:27">
      <c r="AA121287" s="271"/>
    </row>
    <row r="121288" spans="27:27">
      <c r="AA121288" s="271"/>
    </row>
    <row r="121289" spans="27:27">
      <c r="AA121289" s="271"/>
    </row>
    <row r="121290" spans="27:27">
      <c r="AA121290" s="271"/>
    </row>
    <row r="121291" spans="27:27">
      <c r="AA121291" s="271"/>
    </row>
    <row r="121292" spans="27:27">
      <c r="AA121292" s="271"/>
    </row>
    <row r="121293" spans="27:27">
      <c r="AA121293" s="271"/>
    </row>
    <row r="121294" spans="27:27">
      <c r="AA121294" s="271"/>
    </row>
    <row r="121295" spans="27:27">
      <c r="AA121295" s="271"/>
    </row>
    <row r="121296" spans="27:27">
      <c r="AA121296" s="271"/>
    </row>
    <row r="121297" spans="27:27">
      <c r="AA121297" s="271"/>
    </row>
    <row r="121298" spans="27:27">
      <c r="AA121298" s="271"/>
    </row>
    <row r="121299" spans="27:27">
      <c r="AA121299" s="271"/>
    </row>
    <row r="121300" spans="27:27">
      <c r="AA121300" s="271"/>
    </row>
    <row r="121301" spans="27:27">
      <c r="AA121301" s="271"/>
    </row>
    <row r="121302" spans="27:27">
      <c r="AA121302" s="271"/>
    </row>
    <row r="121303" spans="27:27">
      <c r="AA121303" s="271"/>
    </row>
    <row r="121304" spans="27:27">
      <c r="AA121304" s="271"/>
    </row>
    <row r="121305" spans="27:27">
      <c r="AA121305" s="271"/>
    </row>
    <row r="121306" spans="27:27">
      <c r="AA121306" s="271"/>
    </row>
    <row r="121307" spans="27:27">
      <c r="AA121307" s="271"/>
    </row>
    <row r="121308" spans="27:27">
      <c r="AA121308" s="271"/>
    </row>
    <row r="121309" spans="27:27">
      <c r="AA121309" s="271"/>
    </row>
    <row r="121310" spans="27:27">
      <c r="AA121310" s="271"/>
    </row>
    <row r="121311" spans="27:27">
      <c r="AA121311" s="271"/>
    </row>
    <row r="121312" spans="27:27">
      <c r="AA121312" s="271"/>
    </row>
    <row r="121313" spans="27:27">
      <c r="AA121313" s="271"/>
    </row>
    <row r="121314" spans="27:27">
      <c r="AA121314" s="271"/>
    </row>
    <row r="121315" spans="27:27">
      <c r="AA121315" s="271"/>
    </row>
    <row r="121316" spans="27:27">
      <c r="AA121316" s="271"/>
    </row>
    <row r="121317" spans="27:27">
      <c r="AA121317" s="271"/>
    </row>
    <row r="121318" spans="27:27">
      <c r="AA121318" s="271"/>
    </row>
    <row r="121319" spans="27:27">
      <c r="AA121319" s="271"/>
    </row>
    <row r="121320" spans="27:27">
      <c r="AA121320" s="271"/>
    </row>
    <row r="121321" spans="27:27">
      <c r="AA121321" s="271"/>
    </row>
    <row r="121322" spans="27:27">
      <c r="AA121322" s="271"/>
    </row>
    <row r="121323" spans="27:27">
      <c r="AA121323" s="271"/>
    </row>
    <row r="121324" spans="27:27">
      <c r="AA121324" s="271"/>
    </row>
    <row r="121325" spans="27:27">
      <c r="AA121325" s="271"/>
    </row>
    <row r="121326" spans="27:27">
      <c r="AA121326" s="271"/>
    </row>
    <row r="121327" spans="27:27">
      <c r="AA121327" s="271"/>
    </row>
    <row r="121328" spans="27:27">
      <c r="AA121328" s="271"/>
    </row>
    <row r="121329" spans="27:27">
      <c r="AA121329" s="271"/>
    </row>
    <row r="121330" spans="27:27">
      <c r="AA121330" s="271"/>
    </row>
    <row r="121331" spans="27:27">
      <c r="AA121331" s="271"/>
    </row>
    <row r="121332" spans="27:27">
      <c r="AA121332" s="271"/>
    </row>
    <row r="121333" spans="27:27">
      <c r="AA121333" s="271"/>
    </row>
    <row r="121334" spans="27:27">
      <c r="AA121334" s="271"/>
    </row>
    <row r="121335" spans="27:27">
      <c r="AA121335" s="271"/>
    </row>
    <row r="121336" spans="27:27">
      <c r="AA121336" s="271"/>
    </row>
    <row r="121337" spans="27:27">
      <c r="AA121337" s="271"/>
    </row>
    <row r="121338" spans="27:27">
      <c r="AA121338" s="271"/>
    </row>
    <row r="121339" spans="27:27">
      <c r="AA121339" s="271"/>
    </row>
    <row r="121340" spans="27:27">
      <c r="AA121340" s="271"/>
    </row>
    <row r="121341" spans="27:27">
      <c r="AA121341" s="271"/>
    </row>
    <row r="121342" spans="27:27">
      <c r="AA121342" s="271"/>
    </row>
    <row r="121343" spans="27:27">
      <c r="AA121343" s="271"/>
    </row>
    <row r="121344" spans="27:27">
      <c r="AA121344" s="271"/>
    </row>
    <row r="121345" spans="27:27">
      <c r="AA121345" s="271"/>
    </row>
    <row r="121346" spans="27:27">
      <c r="AA121346" s="271"/>
    </row>
    <row r="121347" spans="27:27">
      <c r="AA121347" s="271"/>
    </row>
    <row r="121348" spans="27:27">
      <c r="AA121348" s="271"/>
    </row>
    <row r="121349" spans="27:27">
      <c r="AA121349" s="271"/>
    </row>
    <row r="121350" spans="27:27">
      <c r="AA121350" s="271"/>
    </row>
    <row r="121351" spans="27:27">
      <c r="AA121351" s="271"/>
    </row>
    <row r="121352" spans="27:27">
      <c r="AA121352" s="271"/>
    </row>
    <row r="121353" spans="27:27">
      <c r="AA121353" s="271"/>
    </row>
    <row r="121354" spans="27:27">
      <c r="AA121354" s="271"/>
    </row>
    <row r="121355" spans="27:27">
      <c r="AA121355" s="271"/>
    </row>
    <row r="121356" spans="27:27">
      <c r="AA121356" s="271"/>
    </row>
    <row r="121357" spans="27:27">
      <c r="AA121357" s="271"/>
    </row>
    <row r="121358" spans="27:27">
      <c r="AA121358" s="271"/>
    </row>
    <row r="121359" spans="27:27">
      <c r="AA121359" s="271"/>
    </row>
    <row r="121360" spans="27:27">
      <c r="AA121360" s="271"/>
    </row>
    <row r="121361" spans="27:27">
      <c r="AA121361" s="271"/>
    </row>
    <row r="121362" spans="27:27">
      <c r="AA121362" s="271"/>
    </row>
    <row r="121363" spans="27:27">
      <c r="AA121363" s="271"/>
    </row>
    <row r="121364" spans="27:27">
      <c r="AA121364" s="271"/>
    </row>
    <row r="121365" spans="27:27">
      <c r="AA121365" s="271"/>
    </row>
    <row r="121366" spans="27:27">
      <c r="AA121366" s="271"/>
    </row>
    <row r="121367" spans="27:27">
      <c r="AA121367" s="271"/>
    </row>
    <row r="121368" spans="27:27">
      <c r="AA121368" s="271"/>
    </row>
    <row r="121369" spans="27:27">
      <c r="AA121369" s="271"/>
    </row>
    <row r="121370" spans="27:27">
      <c r="AA121370" s="271"/>
    </row>
    <row r="121371" spans="27:27">
      <c r="AA121371" s="271"/>
    </row>
    <row r="121372" spans="27:27">
      <c r="AA121372" s="271"/>
    </row>
    <row r="121373" spans="27:27">
      <c r="AA121373" s="271"/>
    </row>
    <row r="121374" spans="27:27">
      <c r="AA121374" s="271"/>
    </row>
    <row r="121375" spans="27:27">
      <c r="AA121375" s="271"/>
    </row>
    <row r="121376" spans="27:27">
      <c r="AA121376" s="271"/>
    </row>
    <row r="121377" spans="27:27">
      <c r="AA121377" s="271"/>
    </row>
    <row r="121378" spans="27:27">
      <c r="AA121378" s="271"/>
    </row>
    <row r="121379" spans="27:27">
      <c r="AA121379" s="271"/>
    </row>
    <row r="121380" spans="27:27">
      <c r="AA121380" s="271"/>
    </row>
    <row r="121381" spans="27:27">
      <c r="AA121381" s="271"/>
    </row>
    <row r="121382" spans="27:27">
      <c r="AA121382" s="271"/>
    </row>
    <row r="121383" spans="27:27">
      <c r="AA121383" s="271"/>
    </row>
    <row r="121384" spans="27:27">
      <c r="AA121384" s="271"/>
    </row>
    <row r="121385" spans="27:27">
      <c r="AA121385" s="271"/>
    </row>
    <row r="121386" spans="27:27">
      <c r="AA121386" s="271"/>
    </row>
    <row r="121387" spans="27:27">
      <c r="AA121387" s="271"/>
    </row>
    <row r="121388" spans="27:27">
      <c r="AA121388" s="271"/>
    </row>
    <row r="121389" spans="27:27">
      <c r="AA121389" s="271"/>
    </row>
    <row r="121390" spans="27:27">
      <c r="AA121390" s="271"/>
    </row>
    <row r="121391" spans="27:27">
      <c r="AA121391" s="271"/>
    </row>
    <row r="121392" spans="27:27">
      <c r="AA121392" s="271"/>
    </row>
    <row r="121393" spans="27:27">
      <c r="AA121393" s="271"/>
    </row>
    <row r="121394" spans="27:27">
      <c r="AA121394" s="271"/>
    </row>
    <row r="121395" spans="27:27">
      <c r="AA121395" s="271"/>
    </row>
    <row r="121396" spans="27:27">
      <c r="AA121396" s="271"/>
    </row>
    <row r="121397" spans="27:27">
      <c r="AA121397" s="271"/>
    </row>
    <row r="121398" spans="27:27">
      <c r="AA121398" s="271"/>
    </row>
    <row r="121399" spans="27:27">
      <c r="AA121399" s="271"/>
    </row>
    <row r="121400" spans="27:27">
      <c r="AA121400" s="271"/>
    </row>
    <row r="121401" spans="27:27">
      <c r="AA121401" s="271"/>
    </row>
    <row r="121402" spans="27:27">
      <c r="AA121402" s="271"/>
    </row>
    <row r="121403" spans="27:27">
      <c r="AA121403" s="271"/>
    </row>
    <row r="121404" spans="27:27">
      <c r="AA121404" s="271"/>
    </row>
    <row r="121405" spans="27:27">
      <c r="AA121405" s="271"/>
    </row>
    <row r="121406" spans="27:27">
      <c r="AA121406" s="271"/>
    </row>
    <row r="121407" spans="27:27">
      <c r="AA121407" s="271"/>
    </row>
    <row r="121408" spans="27:27">
      <c r="AA121408" s="271"/>
    </row>
    <row r="121409" spans="27:27">
      <c r="AA121409" s="271"/>
    </row>
    <row r="121410" spans="27:27">
      <c r="AA121410" s="271"/>
    </row>
    <row r="121411" spans="27:27">
      <c r="AA121411" s="271"/>
    </row>
    <row r="121412" spans="27:27">
      <c r="AA121412" s="271"/>
    </row>
    <row r="121413" spans="27:27">
      <c r="AA121413" s="271"/>
    </row>
    <row r="121414" spans="27:27">
      <c r="AA121414" s="271"/>
    </row>
    <row r="121415" spans="27:27">
      <c r="AA121415" s="271"/>
    </row>
    <row r="121416" spans="27:27">
      <c r="AA121416" s="271"/>
    </row>
    <row r="121417" spans="27:27">
      <c r="AA121417" s="271"/>
    </row>
    <row r="121418" spans="27:27">
      <c r="AA121418" s="271"/>
    </row>
    <row r="121419" spans="27:27">
      <c r="AA121419" s="271"/>
    </row>
    <row r="121420" spans="27:27">
      <c r="AA121420" s="271"/>
    </row>
    <row r="121421" spans="27:27">
      <c r="AA121421" s="271"/>
    </row>
    <row r="121422" spans="27:27">
      <c r="AA121422" s="271"/>
    </row>
    <row r="121423" spans="27:27">
      <c r="AA121423" s="271"/>
    </row>
    <row r="121424" spans="27:27">
      <c r="AA121424" s="271"/>
    </row>
    <row r="121425" spans="27:27">
      <c r="AA121425" s="271"/>
    </row>
    <row r="121426" spans="27:27">
      <c r="AA121426" s="271"/>
    </row>
    <row r="121427" spans="27:27">
      <c r="AA121427" s="271"/>
    </row>
    <row r="121428" spans="27:27">
      <c r="AA121428" s="271"/>
    </row>
    <row r="121429" spans="27:27">
      <c r="AA121429" s="271"/>
    </row>
    <row r="121430" spans="27:27">
      <c r="AA121430" s="271"/>
    </row>
    <row r="121431" spans="27:27">
      <c r="AA121431" s="271"/>
    </row>
    <row r="121432" spans="27:27">
      <c r="AA121432" s="271"/>
    </row>
    <row r="121433" spans="27:27">
      <c r="AA121433" s="271"/>
    </row>
    <row r="121434" spans="27:27">
      <c r="AA121434" s="271"/>
    </row>
    <row r="121435" spans="27:27">
      <c r="AA121435" s="271"/>
    </row>
    <row r="121436" spans="27:27">
      <c r="AA121436" s="271"/>
    </row>
    <row r="121437" spans="27:27">
      <c r="AA121437" s="271"/>
    </row>
    <row r="121438" spans="27:27">
      <c r="AA121438" s="271"/>
    </row>
    <row r="121439" spans="27:27">
      <c r="AA121439" s="271"/>
    </row>
    <row r="121440" spans="27:27">
      <c r="AA121440" s="271"/>
    </row>
    <row r="121441" spans="27:27">
      <c r="AA121441" s="271"/>
    </row>
    <row r="121442" spans="27:27">
      <c r="AA121442" s="271"/>
    </row>
    <row r="121443" spans="27:27">
      <c r="AA121443" s="271"/>
    </row>
    <row r="121444" spans="27:27">
      <c r="AA121444" s="271"/>
    </row>
    <row r="121445" spans="27:27">
      <c r="AA121445" s="271"/>
    </row>
    <row r="121446" spans="27:27">
      <c r="AA121446" s="271"/>
    </row>
    <row r="121447" spans="27:27">
      <c r="AA121447" s="271"/>
    </row>
    <row r="121448" spans="27:27">
      <c r="AA121448" s="271"/>
    </row>
    <row r="121449" spans="27:27">
      <c r="AA121449" s="271"/>
    </row>
    <row r="121450" spans="27:27">
      <c r="AA121450" s="271"/>
    </row>
    <row r="121451" spans="27:27">
      <c r="AA121451" s="271"/>
    </row>
    <row r="121452" spans="27:27">
      <c r="AA121452" s="271"/>
    </row>
    <row r="121453" spans="27:27">
      <c r="AA121453" s="271"/>
    </row>
    <row r="121454" spans="27:27">
      <c r="AA121454" s="271"/>
    </row>
    <row r="121455" spans="27:27">
      <c r="AA121455" s="271"/>
    </row>
    <row r="121456" spans="27:27">
      <c r="AA121456" s="271"/>
    </row>
    <row r="121457" spans="27:27">
      <c r="AA121457" s="271"/>
    </row>
    <row r="121458" spans="27:27">
      <c r="AA121458" s="271"/>
    </row>
    <row r="121459" spans="27:27">
      <c r="AA121459" s="271"/>
    </row>
    <row r="121460" spans="27:27">
      <c r="AA121460" s="271"/>
    </row>
    <row r="121461" spans="27:27">
      <c r="AA121461" s="271"/>
    </row>
    <row r="121462" spans="27:27">
      <c r="AA121462" s="271"/>
    </row>
    <row r="121463" spans="27:27">
      <c r="AA121463" s="271"/>
    </row>
    <row r="121464" spans="27:27">
      <c r="AA121464" s="271"/>
    </row>
    <row r="121465" spans="27:27">
      <c r="AA121465" s="271"/>
    </row>
    <row r="121466" spans="27:27">
      <c r="AA121466" s="271"/>
    </row>
    <row r="121467" spans="27:27">
      <c r="AA121467" s="271"/>
    </row>
    <row r="121468" spans="27:27">
      <c r="AA121468" s="271"/>
    </row>
    <row r="121469" spans="27:27">
      <c r="AA121469" s="271"/>
    </row>
    <row r="121470" spans="27:27">
      <c r="AA121470" s="271"/>
    </row>
    <row r="121471" spans="27:27">
      <c r="AA121471" s="271"/>
    </row>
    <row r="121472" spans="27:27">
      <c r="AA121472" s="271"/>
    </row>
    <row r="121473" spans="27:27">
      <c r="AA121473" s="271"/>
    </row>
    <row r="121474" spans="27:27">
      <c r="AA121474" s="271"/>
    </row>
    <row r="121475" spans="27:27">
      <c r="AA121475" s="271"/>
    </row>
    <row r="121476" spans="27:27">
      <c r="AA121476" s="271"/>
    </row>
    <row r="121477" spans="27:27">
      <c r="AA121477" s="271"/>
    </row>
    <row r="121478" spans="27:27">
      <c r="AA121478" s="271"/>
    </row>
    <row r="121479" spans="27:27">
      <c r="AA121479" s="271"/>
    </row>
    <row r="121480" spans="27:27">
      <c r="AA121480" s="271"/>
    </row>
    <row r="121481" spans="27:27">
      <c r="AA121481" s="271"/>
    </row>
    <row r="121482" spans="27:27">
      <c r="AA121482" s="271"/>
    </row>
    <row r="121483" spans="27:27">
      <c r="AA121483" s="271"/>
    </row>
    <row r="121484" spans="27:27">
      <c r="AA121484" s="271"/>
    </row>
    <row r="121485" spans="27:27">
      <c r="AA121485" s="271"/>
    </row>
    <row r="121486" spans="27:27">
      <c r="AA121486" s="271"/>
    </row>
    <row r="121487" spans="27:27">
      <c r="AA121487" s="271"/>
    </row>
    <row r="121488" spans="27:27">
      <c r="AA121488" s="271"/>
    </row>
    <row r="121489" spans="27:27">
      <c r="AA121489" s="271"/>
    </row>
    <row r="121490" spans="27:27">
      <c r="AA121490" s="271"/>
    </row>
    <row r="121491" spans="27:27">
      <c r="AA121491" s="271"/>
    </row>
    <row r="121492" spans="27:27">
      <c r="AA121492" s="271"/>
    </row>
    <row r="121493" spans="27:27">
      <c r="AA121493" s="271"/>
    </row>
    <row r="121494" spans="27:27">
      <c r="AA121494" s="271"/>
    </row>
    <row r="121495" spans="27:27">
      <c r="AA121495" s="271"/>
    </row>
    <row r="121496" spans="27:27">
      <c r="AA121496" s="271"/>
    </row>
    <row r="121497" spans="27:27">
      <c r="AA121497" s="271"/>
    </row>
    <row r="121498" spans="27:27">
      <c r="AA121498" s="271"/>
    </row>
    <row r="121499" spans="27:27">
      <c r="AA121499" s="271"/>
    </row>
    <row r="121500" spans="27:27">
      <c r="AA121500" s="271"/>
    </row>
    <row r="121501" spans="27:27">
      <c r="AA121501" s="271"/>
    </row>
    <row r="121502" spans="27:27">
      <c r="AA121502" s="271"/>
    </row>
    <row r="121503" spans="27:27">
      <c r="AA121503" s="271"/>
    </row>
    <row r="121504" spans="27:27">
      <c r="AA121504" s="271"/>
    </row>
    <row r="121505" spans="27:27">
      <c r="AA121505" s="271"/>
    </row>
    <row r="121506" spans="27:27">
      <c r="AA121506" s="271"/>
    </row>
    <row r="121507" spans="27:27">
      <c r="AA121507" s="271"/>
    </row>
    <row r="121508" spans="27:27">
      <c r="AA121508" s="271"/>
    </row>
    <row r="121509" spans="27:27">
      <c r="AA121509" s="271"/>
    </row>
    <row r="121510" spans="27:27">
      <c r="AA121510" s="271"/>
    </row>
    <row r="121511" spans="27:27">
      <c r="AA121511" s="271"/>
    </row>
    <row r="121512" spans="27:27">
      <c r="AA121512" s="271"/>
    </row>
    <row r="121513" spans="27:27">
      <c r="AA121513" s="271"/>
    </row>
    <row r="121514" spans="27:27">
      <c r="AA121514" s="271"/>
    </row>
    <row r="121515" spans="27:27">
      <c r="AA121515" s="271"/>
    </row>
    <row r="121516" spans="27:27">
      <c r="AA121516" s="271"/>
    </row>
    <row r="121517" spans="27:27">
      <c r="AA121517" s="271"/>
    </row>
    <row r="121518" spans="27:27">
      <c r="AA121518" s="271"/>
    </row>
    <row r="121519" spans="27:27">
      <c r="AA121519" s="271"/>
    </row>
    <row r="121520" spans="27:27">
      <c r="AA121520" s="271"/>
    </row>
    <row r="121521" spans="27:27">
      <c r="AA121521" s="271"/>
    </row>
    <row r="121522" spans="27:27">
      <c r="AA121522" s="271"/>
    </row>
    <row r="121523" spans="27:27">
      <c r="AA121523" s="271"/>
    </row>
    <row r="121524" spans="27:27">
      <c r="AA121524" s="271"/>
    </row>
    <row r="121525" spans="27:27">
      <c r="AA121525" s="271"/>
    </row>
    <row r="121526" spans="27:27">
      <c r="AA121526" s="271"/>
    </row>
    <row r="121527" spans="27:27">
      <c r="AA121527" s="271"/>
    </row>
    <row r="121528" spans="27:27">
      <c r="AA121528" s="271"/>
    </row>
    <row r="121529" spans="27:27">
      <c r="AA121529" s="271"/>
    </row>
    <row r="121530" spans="27:27">
      <c r="AA121530" s="271"/>
    </row>
    <row r="121531" spans="27:27">
      <c r="AA121531" s="271"/>
    </row>
    <row r="121532" spans="27:27">
      <c r="AA121532" s="271"/>
    </row>
    <row r="121533" spans="27:27">
      <c r="AA121533" s="271"/>
    </row>
    <row r="121534" spans="27:27">
      <c r="AA121534" s="271"/>
    </row>
    <row r="121535" spans="27:27">
      <c r="AA121535" s="271"/>
    </row>
    <row r="121536" spans="27:27">
      <c r="AA121536" s="271"/>
    </row>
    <row r="121537" spans="27:27">
      <c r="AA121537" s="271"/>
    </row>
    <row r="121538" spans="27:27">
      <c r="AA121538" s="271"/>
    </row>
    <row r="121539" spans="27:27">
      <c r="AA121539" s="271"/>
    </row>
    <row r="121540" spans="27:27">
      <c r="AA121540" s="271"/>
    </row>
    <row r="121541" spans="27:27">
      <c r="AA121541" s="271"/>
    </row>
    <row r="121542" spans="27:27">
      <c r="AA121542" s="271"/>
    </row>
    <row r="121543" spans="27:27">
      <c r="AA121543" s="271"/>
    </row>
    <row r="121544" spans="27:27">
      <c r="AA121544" s="271"/>
    </row>
    <row r="121545" spans="27:27">
      <c r="AA121545" s="271"/>
    </row>
    <row r="121546" spans="27:27">
      <c r="AA121546" s="271"/>
    </row>
    <row r="121547" spans="27:27">
      <c r="AA121547" s="271"/>
    </row>
    <row r="121548" spans="27:27">
      <c r="AA121548" s="271"/>
    </row>
    <row r="121549" spans="27:27">
      <c r="AA121549" s="271"/>
    </row>
    <row r="121550" spans="27:27">
      <c r="AA121550" s="271"/>
    </row>
    <row r="121551" spans="27:27">
      <c r="AA121551" s="271"/>
    </row>
    <row r="121552" spans="27:27">
      <c r="AA121552" s="271"/>
    </row>
    <row r="121553" spans="27:27">
      <c r="AA121553" s="271"/>
    </row>
    <row r="121554" spans="27:27">
      <c r="AA121554" s="271"/>
    </row>
    <row r="121555" spans="27:27">
      <c r="AA121555" s="271"/>
    </row>
    <row r="121556" spans="27:27">
      <c r="AA121556" s="271"/>
    </row>
    <row r="121557" spans="27:27">
      <c r="AA121557" s="271"/>
    </row>
    <row r="121558" spans="27:27">
      <c r="AA121558" s="271"/>
    </row>
    <row r="121559" spans="27:27">
      <c r="AA121559" s="271"/>
    </row>
    <row r="121560" spans="27:27">
      <c r="AA121560" s="271"/>
    </row>
    <row r="121561" spans="27:27">
      <c r="AA121561" s="271"/>
    </row>
    <row r="121562" spans="27:27">
      <c r="AA121562" s="271"/>
    </row>
    <row r="121563" spans="27:27">
      <c r="AA121563" s="271"/>
    </row>
    <row r="121564" spans="27:27">
      <c r="AA121564" s="271"/>
    </row>
    <row r="121565" spans="27:27">
      <c r="AA121565" s="271"/>
    </row>
    <row r="121566" spans="27:27">
      <c r="AA121566" s="271"/>
    </row>
    <row r="121567" spans="27:27">
      <c r="AA121567" s="271"/>
    </row>
    <row r="121568" spans="27:27">
      <c r="AA121568" s="271"/>
    </row>
    <row r="121569" spans="27:27">
      <c r="AA121569" s="271"/>
    </row>
    <row r="121570" spans="27:27">
      <c r="AA121570" s="271"/>
    </row>
    <row r="121571" spans="27:27">
      <c r="AA121571" s="271"/>
    </row>
    <row r="121572" spans="27:27">
      <c r="AA121572" s="271"/>
    </row>
    <row r="121573" spans="27:27">
      <c r="AA121573" s="271"/>
    </row>
    <row r="121574" spans="27:27">
      <c r="AA121574" s="271"/>
    </row>
    <row r="121575" spans="27:27">
      <c r="AA121575" s="271"/>
    </row>
    <row r="121576" spans="27:27">
      <c r="AA121576" s="271"/>
    </row>
    <row r="121577" spans="27:27">
      <c r="AA121577" s="271"/>
    </row>
    <row r="121578" spans="27:27">
      <c r="AA121578" s="271"/>
    </row>
    <row r="121579" spans="27:27">
      <c r="AA121579" s="271"/>
    </row>
    <row r="121580" spans="27:27">
      <c r="AA121580" s="271"/>
    </row>
    <row r="121581" spans="27:27">
      <c r="AA121581" s="271"/>
    </row>
    <row r="121582" spans="27:27">
      <c r="AA121582" s="271"/>
    </row>
    <row r="121583" spans="27:27">
      <c r="AA121583" s="271"/>
    </row>
    <row r="121584" spans="27:27">
      <c r="AA121584" s="271"/>
    </row>
    <row r="121585" spans="27:27">
      <c r="AA121585" s="271"/>
    </row>
    <row r="121586" spans="27:27">
      <c r="AA121586" s="271"/>
    </row>
    <row r="121587" spans="27:27">
      <c r="AA121587" s="271"/>
    </row>
    <row r="121588" spans="27:27">
      <c r="AA121588" s="271"/>
    </row>
    <row r="121589" spans="27:27">
      <c r="AA121589" s="271"/>
    </row>
    <row r="121590" spans="27:27">
      <c r="AA121590" s="271"/>
    </row>
    <row r="121591" spans="27:27">
      <c r="AA121591" s="271"/>
    </row>
    <row r="121592" spans="27:27">
      <c r="AA121592" s="271"/>
    </row>
    <row r="121593" spans="27:27">
      <c r="AA121593" s="271"/>
    </row>
    <row r="121594" spans="27:27">
      <c r="AA121594" s="271"/>
    </row>
    <row r="121595" spans="27:27">
      <c r="AA121595" s="271"/>
    </row>
    <row r="121596" spans="27:27">
      <c r="AA121596" s="271"/>
    </row>
    <row r="121597" spans="27:27">
      <c r="AA121597" s="271"/>
    </row>
    <row r="121598" spans="27:27">
      <c r="AA121598" s="271"/>
    </row>
    <row r="121599" spans="27:27">
      <c r="AA121599" s="271"/>
    </row>
    <row r="121600" spans="27:27">
      <c r="AA121600" s="271"/>
    </row>
    <row r="121601" spans="27:27">
      <c r="AA121601" s="271"/>
    </row>
    <row r="121602" spans="27:27">
      <c r="AA121602" s="271"/>
    </row>
    <row r="121603" spans="27:27">
      <c r="AA121603" s="271"/>
    </row>
    <row r="121604" spans="27:27">
      <c r="AA121604" s="271"/>
    </row>
    <row r="121605" spans="27:27">
      <c r="AA121605" s="271"/>
    </row>
    <row r="121606" spans="27:27">
      <c r="AA121606" s="271"/>
    </row>
    <row r="121607" spans="27:27">
      <c r="AA121607" s="271"/>
    </row>
    <row r="121608" spans="27:27">
      <c r="AA121608" s="271"/>
    </row>
    <row r="121609" spans="27:27">
      <c r="AA121609" s="271"/>
    </row>
    <row r="121610" spans="27:27">
      <c r="AA121610" s="271"/>
    </row>
    <row r="121611" spans="27:27">
      <c r="AA121611" s="271"/>
    </row>
    <row r="121612" spans="27:27">
      <c r="AA121612" s="271"/>
    </row>
    <row r="121613" spans="27:27">
      <c r="AA121613" s="271"/>
    </row>
    <row r="121614" spans="27:27">
      <c r="AA121614" s="271"/>
    </row>
    <row r="121615" spans="27:27">
      <c r="AA121615" s="271"/>
    </row>
    <row r="121616" spans="27:27">
      <c r="AA121616" s="271"/>
    </row>
    <row r="121617" spans="27:27">
      <c r="AA121617" s="271"/>
    </row>
    <row r="121618" spans="27:27">
      <c r="AA121618" s="271"/>
    </row>
    <row r="121619" spans="27:27">
      <c r="AA121619" s="271"/>
    </row>
    <row r="121620" spans="27:27">
      <c r="AA121620" s="271"/>
    </row>
    <row r="121621" spans="27:27">
      <c r="AA121621" s="271"/>
    </row>
    <row r="121622" spans="27:27">
      <c r="AA121622" s="271"/>
    </row>
    <row r="121623" spans="27:27">
      <c r="AA121623" s="271"/>
    </row>
    <row r="121624" spans="27:27">
      <c r="AA121624" s="271"/>
    </row>
    <row r="121625" spans="27:27">
      <c r="AA121625" s="271"/>
    </row>
    <row r="121626" spans="27:27">
      <c r="AA121626" s="271"/>
    </row>
    <row r="121627" spans="27:27">
      <c r="AA121627" s="271"/>
    </row>
    <row r="121628" spans="27:27">
      <c r="AA121628" s="271"/>
    </row>
    <row r="121629" spans="27:27">
      <c r="AA121629" s="271"/>
    </row>
    <row r="121630" spans="27:27">
      <c r="AA121630" s="271"/>
    </row>
    <row r="121631" spans="27:27">
      <c r="AA121631" s="271"/>
    </row>
    <row r="121632" spans="27:27">
      <c r="AA121632" s="271"/>
    </row>
    <row r="121633" spans="27:27">
      <c r="AA121633" s="271"/>
    </row>
    <row r="121634" spans="27:27">
      <c r="AA121634" s="271"/>
    </row>
    <row r="121635" spans="27:27">
      <c r="AA121635" s="271"/>
    </row>
    <row r="121636" spans="27:27">
      <c r="AA121636" s="271"/>
    </row>
    <row r="121637" spans="27:27">
      <c r="AA121637" s="271"/>
    </row>
    <row r="121638" spans="27:27">
      <c r="AA121638" s="271"/>
    </row>
    <row r="121639" spans="27:27">
      <c r="AA121639" s="271"/>
    </row>
    <row r="121640" spans="27:27">
      <c r="AA121640" s="271"/>
    </row>
    <row r="121641" spans="27:27">
      <c r="AA121641" s="271"/>
    </row>
    <row r="121642" spans="27:27">
      <c r="AA121642" s="271"/>
    </row>
    <row r="121643" spans="27:27">
      <c r="AA121643" s="271"/>
    </row>
    <row r="121644" spans="27:27">
      <c r="AA121644" s="271"/>
    </row>
    <row r="121645" spans="27:27">
      <c r="AA121645" s="271"/>
    </row>
    <row r="121646" spans="27:27">
      <c r="AA121646" s="271"/>
    </row>
    <row r="121647" spans="27:27">
      <c r="AA121647" s="271"/>
    </row>
    <row r="121648" spans="27:27">
      <c r="AA121648" s="271"/>
    </row>
    <row r="121649" spans="27:27">
      <c r="AA121649" s="271"/>
    </row>
    <row r="121650" spans="27:27">
      <c r="AA121650" s="271"/>
    </row>
    <row r="121651" spans="27:27">
      <c r="AA121651" s="271"/>
    </row>
    <row r="121652" spans="27:27">
      <c r="AA121652" s="271"/>
    </row>
    <row r="121653" spans="27:27">
      <c r="AA121653" s="271"/>
    </row>
    <row r="121654" spans="27:27">
      <c r="AA121654" s="271"/>
    </row>
    <row r="121655" spans="27:27">
      <c r="AA121655" s="271"/>
    </row>
    <row r="121656" spans="27:27">
      <c r="AA121656" s="271"/>
    </row>
    <row r="121657" spans="27:27">
      <c r="AA121657" s="271"/>
    </row>
    <row r="121658" spans="27:27">
      <c r="AA121658" s="271"/>
    </row>
    <row r="121659" spans="27:27">
      <c r="AA121659" s="271"/>
    </row>
    <row r="121660" spans="27:27">
      <c r="AA121660" s="271"/>
    </row>
    <row r="121661" spans="27:27">
      <c r="AA121661" s="271"/>
    </row>
    <row r="121662" spans="27:27">
      <c r="AA121662" s="271"/>
    </row>
    <row r="121663" spans="27:27">
      <c r="AA121663" s="271"/>
    </row>
    <row r="121664" spans="27:27">
      <c r="AA121664" s="271"/>
    </row>
    <row r="121665" spans="27:27">
      <c r="AA121665" s="271"/>
    </row>
    <row r="121666" spans="27:27">
      <c r="AA121666" s="271"/>
    </row>
    <row r="121667" spans="27:27">
      <c r="AA121667" s="271"/>
    </row>
    <row r="121668" spans="27:27">
      <c r="AA121668" s="271"/>
    </row>
    <row r="121669" spans="27:27">
      <c r="AA121669" s="271"/>
    </row>
    <row r="121670" spans="27:27">
      <c r="AA121670" s="271"/>
    </row>
    <row r="121671" spans="27:27">
      <c r="AA121671" s="271"/>
    </row>
    <row r="121672" spans="27:27">
      <c r="AA121672" s="271"/>
    </row>
    <row r="121673" spans="27:27">
      <c r="AA121673" s="271"/>
    </row>
    <row r="121674" spans="27:27">
      <c r="AA121674" s="271"/>
    </row>
    <row r="121675" spans="27:27">
      <c r="AA121675" s="271"/>
    </row>
    <row r="121676" spans="27:27">
      <c r="AA121676" s="271"/>
    </row>
    <row r="121677" spans="27:27">
      <c r="AA121677" s="271"/>
    </row>
    <row r="121678" spans="27:27">
      <c r="AA121678" s="271"/>
    </row>
    <row r="121679" spans="27:27">
      <c r="AA121679" s="271"/>
    </row>
    <row r="121680" spans="27:27">
      <c r="AA121680" s="271"/>
    </row>
    <row r="121681" spans="27:27">
      <c r="AA121681" s="271"/>
    </row>
    <row r="121682" spans="27:27">
      <c r="AA121682" s="271"/>
    </row>
    <row r="121683" spans="27:27">
      <c r="AA121683" s="271"/>
    </row>
    <row r="121684" spans="27:27">
      <c r="AA121684" s="271"/>
    </row>
    <row r="121685" spans="27:27">
      <c r="AA121685" s="271"/>
    </row>
    <row r="121686" spans="27:27">
      <c r="AA121686" s="271"/>
    </row>
    <row r="121687" spans="27:27">
      <c r="AA121687" s="271"/>
    </row>
    <row r="121688" spans="27:27">
      <c r="AA121688" s="271"/>
    </row>
    <row r="121689" spans="27:27">
      <c r="AA121689" s="271"/>
    </row>
    <row r="121690" spans="27:27">
      <c r="AA121690" s="271"/>
    </row>
    <row r="121691" spans="27:27">
      <c r="AA121691" s="271"/>
    </row>
    <row r="121692" spans="27:27">
      <c r="AA121692" s="271"/>
    </row>
    <row r="121693" spans="27:27">
      <c r="AA121693" s="271"/>
    </row>
    <row r="121694" spans="27:27">
      <c r="AA121694" s="271"/>
    </row>
    <row r="121695" spans="27:27">
      <c r="AA121695" s="271"/>
    </row>
    <row r="121696" spans="27:27">
      <c r="AA121696" s="271"/>
    </row>
    <row r="121697" spans="27:27">
      <c r="AA121697" s="271"/>
    </row>
    <row r="121698" spans="27:27">
      <c r="AA121698" s="271"/>
    </row>
    <row r="121699" spans="27:27">
      <c r="AA121699" s="271"/>
    </row>
    <row r="121700" spans="27:27">
      <c r="AA121700" s="271"/>
    </row>
    <row r="121701" spans="27:27">
      <c r="AA121701" s="271"/>
    </row>
    <row r="121702" spans="27:27">
      <c r="AA121702" s="271"/>
    </row>
    <row r="121703" spans="27:27">
      <c r="AA121703" s="271"/>
    </row>
    <row r="121704" spans="27:27">
      <c r="AA121704" s="271"/>
    </row>
    <row r="121705" spans="27:27">
      <c r="AA121705" s="271"/>
    </row>
    <row r="121706" spans="27:27">
      <c r="AA121706" s="271"/>
    </row>
    <row r="121707" spans="27:27">
      <c r="AA121707" s="271"/>
    </row>
    <row r="121708" spans="27:27">
      <c r="AA121708" s="271"/>
    </row>
    <row r="121709" spans="27:27">
      <c r="AA121709" s="271"/>
    </row>
    <row r="121710" spans="27:27">
      <c r="AA121710" s="271"/>
    </row>
    <row r="121711" spans="27:27">
      <c r="AA121711" s="271"/>
    </row>
    <row r="121712" spans="27:27">
      <c r="AA121712" s="271"/>
    </row>
    <row r="121713" spans="27:27">
      <c r="AA121713" s="271"/>
    </row>
    <row r="121714" spans="27:27">
      <c r="AA121714" s="271"/>
    </row>
    <row r="121715" spans="27:27">
      <c r="AA121715" s="271"/>
    </row>
    <row r="121716" spans="27:27">
      <c r="AA121716" s="271"/>
    </row>
    <row r="121717" spans="27:27">
      <c r="AA121717" s="271"/>
    </row>
    <row r="121718" spans="27:27">
      <c r="AA121718" s="271"/>
    </row>
    <row r="121719" spans="27:27">
      <c r="AA121719" s="271"/>
    </row>
    <row r="121720" spans="27:27">
      <c r="AA121720" s="271"/>
    </row>
    <row r="121721" spans="27:27">
      <c r="AA121721" s="271"/>
    </row>
    <row r="121722" spans="27:27">
      <c r="AA121722" s="271"/>
    </row>
    <row r="121723" spans="27:27">
      <c r="AA121723" s="271"/>
    </row>
    <row r="121724" spans="27:27">
      <c r="AA121724" s="271"/>
    </row>
    <row r="121725" spans="27:27">
      <c r="AA121725" s="271"/>
    </row>
    <row r="121726" spans="27:27">
      <c r="AA121726" s="271"/>
    </row>
    <row r="121727" spans="27:27">
      <c r="AA121727" s="271"/>
    </row>
    <row r="121728" spans="27:27">
      <c r="AA121728" s="271"/>
    </row>
    <row r="121729" spans="27:27">
      <c r="AA121729" s="271"/>
    </row>
    <row r="121730" spans="27:27">
      <c r="AA121730" s="271"/>
    </row>
    <row r="121731" spans="27:27">
      <c r="AA121731" s="271"/>
    </row>
    <row r="121732" spans="27:27">
      <c r="AA121732" s="271"/>
    </row>
    <row r="121733" spans="27:27">
      <c r="AA121733" s="271"/>
    </row>
    <row r="121734" spans="27:27">
      <c r="AA121734" s="271"/>
    </row>
    <row r="121735" spans="27:27">
      <c r="AA121735" s="271"/>
    </row>
    <row r="121736" spans="27:27">
      <c r="AA121736" s="271"/>
    </row>
    <row r="121737" spans="27:27">
      <c r="AA121737" s="271"/>
    </row>
    <row r="121738" spans="27:27">
      <c r="AA121738" s="271"/>
    </row>
    <row r="121739" spans="27:27">
      <c r="AA121739" s="271"/>
    </row>
    <row r="121740" spans="27:27">
      <c r="AA121740" s="271"/>
    </row>
    <row r="121741" spans="27:27">
      <c r="AA121741" s="271"/>
    </row>
    <row r="121742" spans="27:27">
      <c r="AA121742" s="271"/>
    </row>
    <row r="121743" spans="27:27">
      <c r="AA121743" s="271"/>
    </row>
    <row r="121744" spans="27:27">
      <c r="AA121744" s="271"/>
    </row>
    <row r="121745" spans="27:27">
      <c r="AA121745" s="271"/>
    </row>
    <row r="121746" spans="27:27">
      <c r="AA121746" s="271"/>
    </row>
    <row r="121747" spans="27:27">
      <c r="AA121747" s="271"/>
    </row>
    <row r="121748" spans="27:27">
      <c r="AA121748" s="271"/>
    </row>
    <row r="121749" spans="27:27">
      <c r="AA121749" s="271"/>
    </row>
    <row r="121750" spans="27:27">
      <c r="AA121750" s="271"/>
    </row>
    <row r="121751" spans="27:27">
      <c r="AA121751" s="271"/>
    </row>
    <row r="121752" spans="27:27">
      <c r="AA121752" s="271"/>
    </row>
    <row r="121753" spans="27:27">
      <c r="AA121753" s="271"/>
    </row>
    <row r="121754" spans="27:27">
      <c r="AA121754" s="271"/>
    </row>
    <row r="121755" spans="27:27">
      <c r="AA121755" s="271"/>
    </row>
    <row r="121756" spans="27:27">
      <c r="AA121756" s="271"/>
    </row>
    <row r="121757" spans="27:27">
      <c r="AA121757" s="271"/>
    </row>
    <row r="121758" spans="27:27">
      <c r="AA121758" s="271"/>
    </row>
    <row r="121759" spans="27:27">
      <c r="AA121759" s="271"/>
    </row>
    <row r="121760" spans="27:27">
      <c r="AA121760" s="271"/>
    </row>
    <row r="121761" spans="27:27">
      <c r="AA121761" s="271"/>
    </row>
    <row r="121762" spans="27:27">
      <c r="AA121762" s="271"/>
    </row>
    <row r="121763" spans="27:27">
      <c r="AA121763" s="271"/>
    </row>
    <row r="121764" spans="27:27">
      <c r="AA121764" s="271"/>
    </row>
    <row r="121765" spans="27:27">
      <c r="AA121765" s="271"/>
    </row>
    <row r="121766" spans="27:27">
      <c r="AA121766" s="271"/>
    </row>
    <row r="121767" spans="27:27">
      <c r="AA121767" s="271"/>
    </row>
    <row r="121768" spans="27:27">
      <c r="AA121768" s="271"/>
    </row>
    <row r="121769" spans="27:27">
      <c r="AA121769" s="271"/>
    </row>
    <row r="121770" spans="27:27">
      <c r="AA121770" s="271"/>
    </row>
    <row r="121771" spans="27:27">
      <c r="AA121771" s="271"/>
    </row>
    <row r="121772" spans="27:27">
      <c r="AA121772" s="271"/>
    </row>
    <row r="121773" spans="27:27">
      <c r="AA121773" s="271"/>
    </row>
    <row r="121774" spans="27:27">
      <c r="AA121774" s="271"/>
    </row>
    <row r="121775" spans="27:27">
      <c r="AA121775" s="271"/>
    </row>
    <row r="121776" spans="27:27">
      <c r="AA121776" s="271"/>
    </row>
    <row r="121777" spans="27:27">
      <c r="AA121777" s="271"/>
    </row>
    <row r="121778" spans="27:27">
      <c r="AA121778" s="271"/>
    </row>
    <row r="121779" spans="27:27">
      <c r="AA121779" s="271"/>
    </row>
    <row r="121780" spans="27:27">
      <c r="AA121780" s="271"/>
    </row>
    <row r="121781" spans="27:27">
      <c r="AA121781" s="271"/>
    </row>
    <row r="121782" spans="27:27">
      <c r="AA121782" s="271"/>
    </row>
    <row r="121783" spans="27:27">
      <c r="AA121783" s="271"/>
    </row>
    <row r="121784" spans="27:27">
      <c r="AA121784" s="271"/>
    </row>
    <row r="121785" spans="27:27">
      <c r="AA121785" s="271"/>
    </row>
    <row r="121786" spans="27:27">
      <c r="AA121786" s="271"/>
    </row>
    <row r="121787" spans="27:27">
      <c r="AA121787" s="271"/>
    </row>
    <row r="121788" spans="27:27">
      <c r="AA121788" s="271"/>
    </row>
    <row r="121789" spans="27:27">
      <c r="AA121789" s="271"/>
    </row>
    <row r="121790" spans="27:27">
      <c r="AA121790" s="271"/>
    </row>
    <row r="121791" spans="27:27">
      <c r="AA121791" s="271"/>
    </row>
    <row r="121792" spans="27:27">
      <c r="AA121792" s="271"/>
    </row>
    <row r="121793" spans="27:27">
      <c r="AA121793" s="271"/>
    </row>
    <row r="121794" spans="27:27">
      <c r="AA121794" s="271"/>
    </row>
    <row r="121795" spans="27:27">
      <c r="AA121795" s="271"/>
    </row>
    <row r="121796" spans="27:27">
      <c r="AA121796" s="271"/>
    </row>
    <row r="121797" spans="27:27">
      <c r="AA121797" s="271"/>
    </row>
    <row r="121798" spans="27:27">
      <c r="AA121798" s="271"/>
    </row>
    <row r="121799" spans="27:27">
      <c r="AA121799" s="271"/>
    </row>
    <row r="121800" spans="27:27">
      <c r="AA121800" s="271"/>
    </row>
    <row r="121801" spans="27:27">
      <c r="AA121801" s="271"/>
    </row>
    <row r="121802" spans="27:27">
      <c r="AA121802" s="271"/>
    </row>
    <row r="121803" spans="27:27">
      <c r="AA121803" s="271"/>
    </row>
    <row r="121804" spans="27:27">
      <c r="AA121804" s="271"/>
    </row>
    <row r="121805" spans="27:27">
      <c r="AA121805" s="271"/>
    </row>
    <row r="121806" spans="27:27">
      <c r="AA121806" s="271"/>
    </row>
    <row r="121807" spans="27:27">
      <c r="AA121807" s="271"/>
    </row>
    <row r="121808" spans="27:27">
      <c r="AA121808" s="271"/>
    </row>
    <row r="121809" spans="27:27">
      <c r="AA121809" s="271"/>
    </row>
    <row r="121810" spans="27:27">
      <c r="AA121810" s="271"/>
    </row>
    <row r="121811" spans="27:27">
      <c r="AA121811" s="271"/>
    </row>
    <row r="121812" spans="27:27">
      <c r="AA121812" s="271"/>
    </row>
    <row r="121813" spans="27:27">
      <c r="AA121813" s="271"/>
    </row>
    <row r="121814" spans="27:27">
      <c r="AA121814" s="271"/>
    </row>
    <row r="121815" spans="27:27">
      <c r="AA121815" s="271"/>
    </row>
    <row r="121816" spans="27:27">
      <c r="AA121816" s="271"/>
    </row>
    <row r="121817" spans="27:27">
      <c r="AA121817" s="271"/>
    </row>
    <row r="121818" spans="27:27">
      <c r="AA121818" s="271"/>
    </row>
    <row r="121819" spans="27:27">
      <c r="AA121819" s="271"/>
    </row>
    <row r="121820" spans="27:27">
      <c r="AA121820" s="271"/>
    </row>
    <row r="121821" spans="27:27">
      <c r="AA121821" s="271"/>
    </row>
    <row r="121822" spans="27:27">
      <c r="AA121822" s="271"/>
    </row>
    <row r="121823" spans="27:27">
      <c r="AA121823" s="271"/>
    </row>
    <row r="121824" spans="27:27">
      <c r="AA121824" s="271"/>
    </row>
    <row r="121825" spans="27:27">
      <c r="AA121825" s="271"/>
    </row>
    <row r="121826" spans="27:27">
      <c r="AA121826" s="271"/>
    </row>
    <row r="121827" spans="27:27">
      <c r="AA121827" s="271"/>
    </row>
    <row r="121828" spans="27:27">
      <c r="AA121828" s="271"/>
    </row>
    <row r="121829" spans="27:27">
      <c r="AA121829" s="271"/>
    </row>
    <row r="121830" spans="27:27">
      <c r="AA121830" s="271"/>
    </row>
    <row r="121831" spans="27:27">
      <c r="AA121831" s="271"/>
    </row>
    <row r="121832" spans="27:27">
      <c r="AA121832" s="271"/>
    </row>
    <row r="121833" spans="27:27">
      <c r="AA121833" s="271"/>
    </row>
    <row r="121834" spans="27:27">
      <c r="AA121834" s="271"/>
    </row>
    <row r="121835" spans="27:27">
      <c r="AA121835" s="271"/>
    </row>
    <row r="121836" spans="27:27">
      <c r="AA121836" s="271"/>
    </row>
    <row r="121837" spans="27:27">
      <c r="AA121837" s="271"/>
    </row>
    <row r="121838" spans="27:27">
      <c r="AA121838" s="271"/>
    </row>
    <row r="121839" spans="27:27">
      <c r="AA121839" s="271"/>
    </row>
    <row r="121840" spans="27:27">
      <c r="AA121840" s="271"/>
    </row>
    <row r="121841" spans="27:27">
      <c r="AA121841" s="271"/>
    </row>
    <row r="121842" spans="27:27">
      <c r="AA121842" s="271"/>
    </row>
    <row r="121843" spans="27:27">
      <c r="AA121843" s="271"/>
    </row>
    <row r="121844" spans="27:27">
      <c r="AA121844" s="271"/>
    </row>
    <row r="121845" spans="27:27">
      <c r="AA121845" s="271"/>
    </row>
    <row r="121846" spans="27:27">
      <c r="AA121846" s="271"/>
    </row>
    <row r="121847" spans="27:27">
      <c r="AA121847" s="271"/>
    </row>
    <row r="121848" spans="27:27">
      <c r="AA121848" s="271"/>
    </row>
    <row r="121849" spans="27:27">
      <c r="AA121849" s="271"/>
    </row>
    <row r="121850" spans="27:27">
      <c r="AA121850" s="271"/>
    </row>
    <row r="121851" spans="27:27">
      <c r="AA121851" s="271"/>
    </row>
    <row r="121852" spans="27:27">
      <c r="AA121852" s="271"/>
    </row>
    <row r="121853" spans="27:27">
      <c r="AA121853" s="271"/>
    </row>
    <row r="121854" spans="27:27">
      <c r="AA121854" s="271"/>
    </row>
    <row r="121855" spans="27:27">
      <c r="AA121855" s="271"/>
    </row>
    <row r="121856" spans="27:27">
      <c r="AA121856" s="271"/>
    </row>
    <row r="121857" spans="27:27">
      <c r="AA121857" s="271"/>
    </row>
    <row r="121858" spans="27:27">
      <c r="AA121858" s="271"/>
    </row>
    <row r="121859" spans="27:27">
      <c r="AA121859" s="271"/>
    </row>
    <row r="121860" spans="27:27">
      <c r="AA121860" s="271"/>
    </row>
    <row r="121861" spans="27:27">
      <c r="AA121861" s="271"/>
    </row>
    <row r="121862" spans="27:27">
      <c r="AA121862" s="271"/>
    </row>
    <row r="121863" spans="27:27">
      <c r="AA121863" s="271"/>
    </row>
    <row r="121864" spans="27:27">
      <c r="AA121864" s="271"/>
    </row>
    <row r="121865" spans="27:27">
      <c r="AA121865" s="271"/>
    </row>
    <row r="121866" spans="27:27">
      <c r="AA121866" s="271"/>
    </row>
    <row r="121867" spans="27:27">
      <c r="AA121867" s="271"/>
    </row>
    <row r="121868" spans="27:27">
      <c r="AA121868" s="271"/>
    </row>
    <row r="121869" spans="27:27">
      <c r="AA121869" s="271"/>
    </row>
    <row r="121870" spans="27:27">
      <c r="AA121870" s="271"/>
    </row>
    <row r="121871" spans="27:27">
      <c r="AA121871" s="271"/>
    </row>
    <row r="121872" spans="27:27">
      <c r="AA121872" s="271"/>
    </row>
    <row r="121873" spans="27:27">
      <c r="AA121873" s="271"/>
    </row>
    <row r="121874" spans="27:27">
      <c r="AA121874" s="271"/>
    </row>
    <row r="121875" spans="27:27">
      <c r="AA121875" s="271"/>
    </row>
    <row r="121876" spans="27:27">
      <c r="AA121876" s="271"/>
    </row>
    <row r="121877" spans="27:27">
      <c r="AA121877" s="271"/>
    </row>
    <row r="121878" spans="27:27">
      <c r="AA121878" s="271"/>
    </row>
    <row r="121879" spans="27:27">
      <c r="AA121879" s="271"/>
    </row>
    <row r="121880" spans="27:27">
      <c r="AA121880" s="271"/>
    </row>
    <row r="121881" spans="27:27">
      <c r="AA121881" s="271"/>
    </row>
    <row r="121882" spans="27:27">
      <c r="AA121882" s="271"/>
    </row>
    <row r="121883" spans="27:27">
      <c r="AA121883" s="271"/>
    </row>
    <row r="121884" spans="27:27">
      <c r="AA121884" s="271"/>
    </row>
    <row r="121885" spans="27:27">
      <c r="AA121885" s="271"/>
    </row>
    <row r="121886" spans="27:27">
      <c r="AA121886" s="271"/>
    </row>
    <row r="121887" spans="27:27">
      <c r="AA121887" s="271"/>
    </row>
    <row r="121888" spans="27:27">
      <c r="AA121888" s="271"/>
    </row>
    <row r="121889" spans="27:27">
      <c r="AA121889" s="271"/>
    </row>
    <row r="121890" spans="27:27">
      <c r="AA121890" s="271"/>
    </row>
    <row r="121891" spans="27:27">
      <c r="AA121891" s="271"/>
    </row>
    <row r="121892" spans="27:27">
      <c r="AA121892" s="271"/>
    </row>
    <row r="121893" spans="27:27">
      <c r="AA121893" s="271"/>
    </row>
    <row r="121894" spans="27:27">
      <c r="AA121894" s="271"/>
    </row>
    <row r="121895" spans="27:27">
      <c r="AA121895" s="271"/>
    </row>
    <row r="121896" spans="27:27">
      <c r="AA121896" s="271"/>
    </row>
    <row r="121897" spans="27:27">
      <c r="AA121897" s="271"/>
    </row>
    <row r="121898" spans="27:27">
      <c r="AA121898" s="271"/>
    </row>
    <row r="121899" spans="27:27">
      <c r="AA121899" s="271"/>
    </row>
    <row r="121900" spans="27:27">
      <c r="AA121900" s="271"/>
    </row>
    <row r="121901" spans="27:27">
      <c r="AA121901" s="271"/>
    </row>
    <row r="121902" spans="27:27">
      <c r="AA121902" s="271"/>
    </row>
    <row r="121903" spans="27:27">
      <c r="AA121903" s="271"/>
    </row>
    <row r="121904" spans="27:27">
      <c r="AA121904" s="271"/>
    </row>
    <row r="121905" spans="27:27">
      <c r="AA121905" s="271"/>
    </row>
    <row r="121906" spans="27:27">
      <c r="AA121906" s="271"/>
    </row>
    <row r="121907" spans="27:27">
      <c r="AA121907" s="271"/>
    </row>
    <row r="121908" spans="27:27">
      <c r="AA121908" s="271"/>
    </row>
    <row r="121909" spans="27:27">
      <c r="AA121909" s="271"/>
    </row>
    <row r="121910" spans="27:27">
      <c r="AA121910" s="271"/>
    </row>
    <row r="121911" spans="27:27">
      <c r="AA121911" s="271"/>
    </row>
    <row r="121912" spans="27:27">
      <c r="AA121912" s="271"/>
    </row>
    <row r="121913" spans="27:27">
      <c r="AA121913" s="271"/>
    </row>
    <row r="121914" spans="27:27">
      <c r="AA121914" s="271"/>
    </row>
    <row r="121915" spans="27:27">
      <c r="AA121915" s="271"/>
    </row>
    <row r="121916" spans="27:27">
      <c r="AA121916" s="271"/>
    </row>
    <row r="121917" spans="27:27">
      <c r="AA121917" s="271"/>
    </row>
    <row r="121918" spans="27:27">
      <c r="AA121918" s="271"/>
    </row>
    <row r="121919" spans="27:27">
      <c r="AA121919" s="271"/>
    </row>
    <row r="121920" spans="27:27">
      <c r="AA121920" s="271"/>
    </row>
    <row r="121921" spans="27:27">
      <c r="AA121921" s="271"/>
    </row>
    <row r="121922" spans="27:27">
      <c r="AA121922" s="271"/>
    </row>
    <row r="121923" spans="27:27">
      <c r="AA121923" s="271"/>
    </row>
    <row r="121924" spans="27:27">
      <c r="AA121924" s="271"/>
    </row>
    <row r="121925" spans="27:27">
      <c r="AA121925" s="271"/>
    </row>
    <row r="121926" spans="27:27">
      <c r="AA121926" s="271"/>
    </row>
    <row r="121927" spans="27:27">
      <c r="AA121927" s="271"/>
    </row>
    <row r="121928" spans="27:27">
      <c r="AA121928" s="271"/>
    </row>
    <row r="121929" spans="27:27">
      <c r="AA121929" s="271"/>
    </row>
    <row r="121930" spans="27:27">
      <c r="AA121930" s="271"/>
    </row>
    <row r="121931" spans="27:27">
      <c r="AA121931" s="271"/>
    </row>
    <row r="121932" spans="27:27">
      <c r="AA121932" s="271"/>
    </row>
    <row r="121933" spans="27:27">
      <c r="AA121933" s="271"/>
    </row>
    <row r="121934" spans="27:27">
      <c r="AA121934" s="271"/>
    </row>
    <row r="121935" spans="27:27">
      <c r="AA121935" s="271"/>
    </row>
    <row r="121936" spans="27:27">
      <c r="AA121936" s="271"/>
    </row>
    <row r="121937" spans="27:27">
      <c r="AA121937" s="271"/>
    </row>
    <row r="121938" spans="27:27">
      <c r="AA121938" s="271"/>
    </row>
    <row r="121939" spans="27:27">
      <c r="AA121939" s="271"/>
    </row>
    <row r="121940" spans="27:27">
      <c r="AA121940" s="271"/>
    </row>
    <row r="121941" spans="27:27">
      <c r="AA121941" s="271"/>
    </row>
    <row r="121942" spans="27:27">
      <c r="AA121942" s="271"/>
    </row>
    <row r="121943" spans="27:27">
      <c r="AA121943" s="271"/>
    </row>
    <row r="121944" spans="27:27">
      <c r="AA121944" s="271"/>
    </row>
    <row r="121945" spans="27:27">
      <c r="AA121945" s="271"/>
    </row>
    <row r="121946" spans="27:27">
      <c r="AA121946" s="271"/>
    </row>
    <row r="121947" spans="27:27">
      <c r="AA121947" s="271"/>
    </row>
    <row r="121948" spans="27:27">
      <c r="AA121948" s="271"/>
    </row>
    <row r="121949" spans="27:27">
      <c r="AA121949" s="271"/>
    </row>
    <row r="121950" spans="27:27">
      <c r="AA121950" s="271"/>
    </row>
    <row r="121951" spans="27:27">
      <c r="AA121951" s="271"/>
    </row>
    <row r="121952" spans="27:27">
      <c r="AA121952" s="271"/>
    </row>
    <row r="121953" spans="27:27">
      <c r="AA121953" s="271"/>
    </row>
    <row r="121954" spans="27:27">
      <c r="AA121954" s="271"/>
    </row>
    <row r="121955" spans="27:27">
      <c r="AA121955" s="271"/>
    </row>
    <row r="121956" spans="27:27">
      <c r="AA121956" s="271"/>
    </row>
    <row r="121957" spans="27:27">
      <c r="AA121957" s="271"/>
    </row>
    <row r="121958" spans="27:27">
      <c r="AA121958" s="271"/>
    </row>
    <row r="121959" spans="27:27">
      <c r="AA121959" s="271"/>
    </row>
    <row r="121960" spans="27:27">
      <c r="AA121960" s="271"/>
    </row>
    <row r="121961" spans="27:27">
      <c r="AA121961" s="271"/>
    </row>
    <row r="121962" spans="27:27">
      <c r="AA121962" s="271"/>
    </row>
    <row r="121963" spans="27:27">
      <c r="AA121963" s="271"/>
    </row>
    <row r="121964" spans="27:27">
      <c r="AA121964" s="271"/>
    </row>
    <row r="121965" spans="27:27">
      <c r="AA121965" s="271"/>
    </row>
    <row r="121966" spans="27:27">
      <c r="AA121966" s="271"/>
    </row>
    <row r="121967" spans="27:27">
      <c r="AA121967" s="271"/>
    </row>
    <row r="121968" spans="27:27">
      <c r="AA121968" s="271"/>
    </row>
    <row r="121969" spans="27:27">
      <c r="AA121969" s="271"/>
    </row>
    <row r="121970" spans="27:27">
      <c r="AA121970" s="271"/>
    </row>
    <row r="121971" spans="27:27">
      <c r="AA121971" s="271"/>
    </row>
    <row r="121972" spans="27:27">
      <c r="AA121972" s="271"/>
    </row>
    <row r="121973" spans="27:27">
      <c r="AA121973" s="271"/>
    </row>
    <row r="121974" spans="27:27">
      <c r="AA121974" s="271"/>
    </row>
    <row r="121975" spans="27:27">
      <c r="AA121975" s="271"/>
    </row>
    <row r="121976" spans="27:27">
      <c r="AA121976" s="271"/>
    </row>
    <row r="121977" spans="27:27">
      <c r="AA121977" s="271"/>
    </row>
    <row r="121978" spans="27:27">
      <c r="AA121978" s="271"/>
    </row>
    <row r="121979" spans="27:27">
      <c r="AA121979" s="271"/>
    </row>
    <row r="121980" spans="27:27">
      <c r="AA121980" s="271"/>
    </row>
    <row r="121981" spans="27:27">
      <c r="AA121981" s="271"/>
    </row>
    <row r="121982" spans="27:27">
      <c r="AA121982" s="271"/>
    </row>
    <row r="121983" spans="27:27">
      <c r="AA121983" s="271"/>
    </row>
    <row r="121984" spans="27:27">
      <c r="AA121984" s="271"/>
    </row>
    <row r="121985" spans="27:27">
      <c r="AA121985" s="271"/>
    </row>
    <row r="121986" spans="27:27">
      <c r="AA121986" s="271"/>
    </row>
    <row r="121987" spans="27:27">
      <c r="AA121987" s="271"/>
    </row>
    <row r="121988" spans="27:27">
      <c r="AA121988" s="271"/>
    </row>
    <row r="121989" spans="27:27">
      <c r="AA121989" s="271"/>
    </row>
    <row r="121990" spans="27:27">
      <c r="AA121990" s="271"/>
    </row>
    <row r="121991" spans="27:27">
      <c r="AA121991" s="271"/>
    </row>
    <row r="121992" spans="27:27">
      <c r="AA121992" s="271"/>
    </row>
    <row r="121993" spans="27:27">
      <c r="AA121993" s="271"/>
    </row>
    <row r="121994" spans="27:27">
      <c r="AA121994" s="271"/>
    </row>
    <row r="121995" spans="27:27">
      <c r="AA121995" s="271"/>
    </row>
    <row r="121996" spans="27:27">
      <c r="AA121996" s="271"/>
    </row>
    <row r="121997" spans="27:27">
      <c r="AA121997" s="271"/>
    </row>
    <row r="121998" spans="27:27">
      <c r="AA121998" s="271"/>
    </row>
    <row r="121999" spans="27:27">
      <c r="AA121999" s="271"/>
    </row>
    <row r="122000" spans="27:27">
      <c r="AA122000" s="271"/>
    </row>
    <row r="122001" spans="27:27">
      <c r="AA122001" s="271"/>
    </row>
    <row r="122002" spans="27:27">
      <c r="AA122002" s="271"/>
    </row>
    <row r="122003" spans="27:27">
      <c r="AA122003" s="271"/>
    </row>
    <row r="122004" spans="27:27">
      <c r="AA122004" s="271"/>
    </row>
    <row r="122005" spans="27:27">
      <c r="AA122005" s="271"/>
    </row>
    <row r="122006" spans="27:27">
      <c r="AA122006" s="271"/>
    </row>
    <row r="122007" spans="27:27">
      <c r="AA122007" s="271"/>
    </row>
    <row r="122008" spans="27:27">
      <c r="AA122008" s="271"/>
    </row>
    <row r="122009" spans="27:27">
      <c r="AA122009" s="271"/>
    </row>
    <row r="122010" spans="27:27">
      <c r="AA122010" s="271"/>
    </row>
    <row r="122011" spans="27:27">
      <c r="AA122011" s="271"/>
    </row>
    <row r="122012" spans="27:27">
      <c r="AA122012" s="271"/>
    </row>
    <row r="122013" spans="27:27">
      <c r="AA122013" s="271"/>
    </row>
    <row r="122014" spans="27:27">
      <c r="AA122014" s="271"/>
    </row>
    <row r="122015" spans="27:27">
      <c r="AA122015" s="271"/>
    </row>
    <row r="122016" spans="27:27">
      <c r="AA122016" s="271"/>
    </row>
    <row r="122017" spans="27:27">
      <c r="AA122017" s="271"/>
    </row>
    <row r="122018" spans="27:27">
      <c r="AA122018" s="271"/>
    </row>
    <row r="122019" spans="27:27">
      <c r="AA122019" s="271"/>
    </row>
    <row r="122020" spans="27:27">
      <c r="AA122020" s="271"/>
    </row>
    <row r="122021" spans="27:27">
      <c r="AA122021" s="271"/>
    </row>
    <row r="122022" spans="27:27">
      <c r="AA122022" s="271"/>
    </row>
    <row r="122023" spans="27:27">
      <c r="AA122023" s="271"/>
    </row>
    <row r="122024" spans="27:27">
      <c r="AA122024" s="271"/>
    </row>
    <row r="122025" spans="27:27">
      <c r="AA122025" s="271"/>
    </row>
    <row r="122026" spans="27:27">
      <c r="AA122026" s="271"/>
    </row>
    <row r="122027" spans="27:27">
      <c r="AA122027" s="271"/>
    </row>
    <row r="122028" spans="27:27">
      <c r="AA122028" s="271"/>
    </row>
    <row r="122029" spans="27:27">
      <c r="AA122029" s="271"/>
    </row>
    <row r="122030" spans="27:27">
      <c r="AA122030" s="271"/>
    </row>
    <row r="122031" spans="27:27">
      <c r="AA122031" s="271"/>
    </row>
    <row r="122032" spans="27:27">
      <c r="AA122032" s="271"/>
    </row>
    <row r="122033" spans="27:27">
      <c r="AA122033" s="271"/>
    </row>
    <row r="122034" spans="27:27">
      <c r="AA122034" s="271"/>
    </row>
    <row r="122035" spans="27:27">
      <c r="AA122035" s="271"/>
    </row>
    <row r="122036" spans="27:27">
      <c r="AA122036" s="271"/>
    </row>
    <row r="122037" spans="27:27">
      <c r="AA122037" s="271"/>
    </row>
    <row r="122038" spans="27:27">
      <c r="AA122038" s="271"/>
    </row>
    <row r="122039" spans="27:27">
      <c r="AA122039" s="271"/>
    </row>
    <row r="122040" spans="27:27">
      <c r="AA122040" s="271"/>
    </row>
    <row r="122041" spans="27:27">
      <c r="AA122041" s="271"/>
    </row>
    <row r="122042" spans="27:27">
      <c r="AA122042" s="271"/>
    </row>
    <row r="122043" spans="27:27">
      <c r="AA122043" s="271"/>
    </row>
    <row r="122044" spans="27:27">
      <c r="AA122044" s="271"/>
    </row>
    <row r="122045" spans="27:27">
      <c r="AA122045" s="271"/>
    </row>
    <row r="122046" spans="27:27">
      <c r="AA122046" s="271"/>
    </row>
    <row r="122047" spans="27:27">
      <c r="AA122047" s="271"/>
    </row>
    <row r="122048" spans="27:27">
      <c r="AA122048" s="271"/>
    </row>
    <row r="122049" spans="27:27">
      <c r="AA122049" s="271"/>
    </row>
    <row r="122050" spans="27:27">
      <c r="AA122050" s="271"/>
    </row>
    <row r="122051" spans="27:27">
      <c r="AA122051" s="271"/>
    </row>
    <row r="122052" spans="27:27">
      <c r="AA122052" s="271"/>
    </row>
    <row r="122053" spans="27:27">
      <c r="AA122053" s="271"/>
    </row>
    <row r="122054" spans="27:27">
      <c r="AA122054" s="271"/>
    </row>
    <row r="122055" spans="27:27">
      <c r="AA122055" s="271"/>
    </row>
    <row r="122056" spans="27:27">
      <c r="AA122056" s="271"/>
    </row>
    <row r="122057" spans="27:27">
      <c r="AA122057" s="271"/>
    </row>
    <row r="122058" spans="27:27">
      <c r="AA122058" s="271"/>
    </row>
    <row r="122059" spans="27:27">
      <c r="AA122059" s="271"/>
    </row>
    <row r="122060" spans="27:27">
      <c r="AA122060" s="271"/>
    </row>
    <row r="122061" spans="27:27">
      <c r="AA122061" s="271"/>
    </row>
    <row r="122062" spans="27:27">
      <c r="AA122062" s="271"/>
    </row>
    <row r="122063" spans="27:27">
      <c r="AA122063" s="271"/>
    </row>
    <row r="122064" spans="27:27">
      <c r="AA122064" s="271"/>
    </row>
    <row r="122065" spans="27:27">
      <c r="AA122065" s="271"/>
    </row>
    <row r="122066" spans="27:27">
      <c r="AA122066" s="271"/>
    </row>
    <row r="122067" spans="27:27">
      <c r="AA122067" s="271"/>
    </row>
    <row r="122068" spans="27:27">
      <c r="AA122068" s="271"/>
    </row>
    <row r="122069" spans="27:27">
      <c r="AA122069" s="271"/>
    </row>
    <row r="122070" spans="27:27">
      <c r="AA122070" s="271"/>
    </row>
    <row r="122071" spans="27:27">
      <c r="AA122071" s="271"/>
    </row>
    <row r="122072" spans="27:27">
      <c r="AA122072" s="271"/>
    </row>
    <row r="122073" spans="27:27">
      <c r="AA122073" s="271"/>
    </row>
    <row r="122074" spans="27:27">
      <c r="AA122074" s="271"/>
    </row>
    <row r="122075" spans="27:27">
      <c r="AA122075" s="271"/>
    </row>
    <row r="122076" spans="27:27">
      <c r="AA122076" s="271"/>
    </row>
    <row r="122077" spans="27:27">
      <c r="AA122077" s="271"/>
    </row>
    <row r="122078" spans="27:27">
      <c r="AA122078" s="271"/>
    </row>
    <row r="122079" spans="27:27">
      <c r="AA122079" s="271"/>
    </row>
    <row r="122080" spans="27:27">
      <c r="AA122080" s="271"/>
    </row>
    <row r="122081" spans="27:27">
      <c r="AA122081" s="271"/>
    </row>
    <row r="122082" spans="27:27">
      <c r="AA122082" s="271"/>
    </row>
    <row r="122083" spans="27:27">
      <c r="AA122083" s="271"/>
    </row>
    <row r="122084" spans="27:27">
      <c r="AA122084" s="271"/>
    </row>
    <row r="122085" spans="27:27">
      <c r="AA122085" s="271"/>
    </row>
    <row r="122086" spans="27:27">
      <c r="AA122086" s="271"/>
    </row>
    <row r="122087" spans="27:27">
      <c r="AA122087" s="271"/>
    </row>
    <row r="122088" spans="27:27">
      <c r="AA122088" s="271"/>
    </row>
    <row r="122089" spans="27:27">
      <c r="AA122089" s="271"/>
    </row>
    <row r="122090" spans="27:27">
      <c r="AA122090" s="271"/>
    </row>
    <row r="122091" spans="27:27">
      <c r="AA122091" s="271"/>
    </row>
    <row r="122092" spans="27:27">
      <c r="AA122092" s="271"/>
    </row>
    <row r="122093" spans="27:27">
      <c r="AA122093" s="271"/>
    </row>
    <row r="122094" spans="27:27">
      <c r="AA122094" s="271"/>
    </row>
    <row r="122095" spans="27:27">
      <c r="AA122095" s="271"/>
    </row>
    <row r="122096" spans="27:27">
      <c r="AA122096" s="271"/>
    </row>
    <row r="122097" spans="27:27">
      <c r="AA122097" s="271"/>
    </row>
    <row r="122098" spans="27:27">
      <c r="AA122098" s="271"/>
    </row>
    <row r="122099" spans="27:27">
      <c r="AA122099" s="271"/>
    </row>
    <row r="122100" spans="27:27">
      <c r="AA122100" s="271"/>
    </row>
    <row r="122101" spans="27:27">
      <c r="AA122101" s="271"/>
    </row>
    <row r="122102" spans="27:27">
      <c r="AA122102" s="271"/>
    </row>
    <row r="122103" spans="27:27">
      <c r="AA122103" s="271"/>
    </row>
    <row r="122104" spans="27:27">
      <c r="AA122104" s="271"/>
    </row>
    <row r="122105" spans="27:27">
      <c r="AA122105" s="271"/>
    </row>
    <row r="122106" spans="27:27">
      <c r="AA122106" s="271"/>
    </row>
    <row r="122107" spans="27:27">
      <c r="AA122107" s="271"/>
    </row>
    <row r="122108" spans="27:27">
      <c r="AA122108" s="271"/>
    </row>
    <row r="122109" spans="27:27">
      <c r="AA122109" s="271"/>
    </row>
    <row r="122110" spans="27:27">
      <c r="AA122110" s="271"/>
    </row>
    <row r="122111" spans="27:27">
      <c r="AA122111" s="271"/>
    </row>
    <row r="122112" spans="27:27">
      <c r="AA122112" s="271"/>
    </row>
    <row r="122113" spans="27:27">
      <c r="AA122113" s="271"/>
    </row>
    <row r="122114" spans="27:27">
      <c r="AA122114" s="271"/>
    </row>
    <row r="122115" spans="27:27">
      <c r="AA122115" s="271"/>
    </row>
    <row r="122116" spans="27:27">
      <c r="AA122116" s="271"/>
    </row>
    <row r="122117" spans="27:27">
      <c r="AA122117" s="271"/>
    </row>
    <row r="122118" spans="27:27">
      <c r="AA122118" s="271"/>
    </row>
    <row r="122119" spans="27:27">
      <c r="AA122119" s="271"/>
    </row>
    <row r="122120" spans="27:27">
      <c r="AA122120" s="271"/>
    </row>
    <row r="122121" spans="27:27">
      <c r="AA122121" s="271"/>
    </row>
    <row r="122122" spans="27:27">
      <c r="AA122122" s="271"/>
    </row>
    <row r="122123" spans="27:27">
      <c r="AA122123" s="271"/>
    </row>
    <row r="122124" spans="27:27">
      <c r="AA122124" s="271"/>
    </row>
    <row r="122125" spans="27:27">
      <c r="AA122125" s="271"/>
    </row>
    <row r="122126" spans="27:27">
      <c r="AA122126" s="271"/>
    </row>
    <row r="122127" spans="27:27">
      <c r="AA122127" s="271"/>
    </row>
    <row r="122128" spans="27:27">
      <c r="AA122128" s="271"/>
    </row>
    <row r="122129" spans="27:27">
      <c r="AA122129" s="271"/>
    </row>
    <row r="122130" spans="27:27">
      <c r="AA122130" s="271"/>
    </row>
    <row r="122131" spans="27:27">
      <c r="AA122131" s="271"/>
    </row>
    <row r="122132" spans="27:27">
      <c r="AA122132" s="271"/>
    </row>
    <row r="122133" spans="27:27">
      <c r="AA122133" s="271"/>
    </row>
    <row r="122134" spans="27:27">
      <c r="AA122134" s="271"/>
    </row>
    <row r="122135" spans="27:27">
      <c r="AA122135" s="271"/>
    </row>
    <row r="122136" spans="27:27">
      <c r="AA122136" s="271"/>
    </row>
    <row r="122137" spans="27:27">
      <c r="AA122137" s="271"/>
    </row>
    <row r="122138" spans="27:27">
      <c r="AA122138" s="271"/>
    </row>
    <row r="122139" spans="27:27">
      <c r="AA122139" s="271"/>
    </row>
    <row r="122140" spans="27:27">
      <c r="AA122140" s="271"/>
    </row>
    <row r="122141" spans="27:27">
      <c r="AA122141" s="271"/>
    </row>
    <row r="122142" spans="27:27">
      <c r="AA122142" s="271"/>
    </row>
    <row r="122143" spans="27:27">
      <c r="AA122143" s="271"/>
    </row>
    <row r="122144" spans="27:27">
      <c r="AA122144" s="271"/>
    </row>
    <row r="122145" spans="27:27">
      <c r="AA122145" s="271"/>
    </row>
    <row r="122146" spans="27:27">
      <c r="AA122146" s="271"/>
    </row>
    <row r="122147" spans="27:27">
      <c r="AA122147" s="271"/>
    </row>
    <row r="122148" spans="27:27">
      <c r="AA122148" s="271"/>
    </row>
    <row r="122149" spans="27:27">
      <c r="AA122149" s="271"/>
    </row>
    <row r="122150" spans="27:27">
      <c r="AA122150" s="271"/>
    </row>
    <row r="122151" spans="27:27">
      <c r="AA122151" s="271"/>
    </row>
    <row r="122152" spans="27:27">
      <c r="AA122152" s="271"/>
    </row>
    <row r="122153" spans="27:27">
      <c r="AA122153" s="271"/>
    </row>
    <row r="122154" spans="27:27">
      <c r="AA122154" s="271"/>
    </row>
    <row r="122155" spans="27:27">
      <c r="AA122155" s="271"/>
    </row>
    <row r="122156" spans="27:27">
      <c r="AA122156" s="271"/>
    </row>
    <row r="122157" spans="27:27">
      <c r="AA122157" s="271"/>
    </row>
    <row r="122158" spans="27:27">
      <c r="AA122158" s="271"/>
    </row>
    <row r="122159" spans="27:27">
      <c r="AA122159" s="271"/>
    </row>
    <row r="122160" spans="27:27">
      <c r="AA122160" s="271"/>
    </row>
    <row r="122161" spans="27:27">
      <c r="AA122161" s="271"/>
    </row>
    <row r="122162" spans="27:27">
      <c r="AA122162" s="271"/>
    </row>
    <row r="122163" spans="27:27">
      <c r="AA122163" s="271"/>
    </row>
    <row r="122164" spans="27:27">
      <c r="AA122164" s="271"/>
    </row>
    <row r="122165" spans="27:27">
      <c r="AA122165" s="271"/>
    </row>
    <row r="122166" spans="27:27">
      <c r="AA122166" s="271"/>
    </row>
    <row r="122167" spans="27:27">
      <c r="AA122167" s="271"/>
    </row>
    <row r="122168" spans="27:27">
      <c r="AA122168" s="271"/>
    </row>
    <row r="122169" spans="27:27">
      <c r="AA122169" s="271"/>
    </row>
    <row r="122170" spans="27:27">
      <c r="AA122170" s="271"/>
    </row>
    <row r="122171" spans="27:27">
      <c r="AA122171" s="271"/>
    </row>
    <row r="122172" spans="27:27">
      <c r="AA122172" s="271"/>
    </row>
    <row r="122173" spans="27:27">
      <c r="AA122173" s="271"/>
    </row>
    <row r="122174" spans="27:27">
      <c r="AA122174" s="271"/>
    </row>
    <row r="122175" spans="27:27">
      <c r="AA122175" s="271"/>
    </row>
    <row r="122176" spans="27:27">
      <c r="AA122176" s="271"/>
    </row>
    <row r="122177" spans="27:27">
      <c r="AA122177" s="271"/>
    </row>
    <row r="122178" spans="27:27">
      <c r="AA122178" s="271"/>
    </row>
    <row r="122179" spans="27:27">
      <c r="AA122179" s="271"/>
    </row>
    <row r="122180" spans="27:27">
      <c r="AA122180" s="271"/>
    </row>
    <row r="122181" spans="27:27">
      <c r="AA122181" s="271"/>
    </row>
    <row r="122182" spans="27:27">
      <c r="AA122182" s="271"/>
    </row>
    <row r="122183" spans="27:27">
      <c r="AA122183" s="271"/>
    </row>
    <row r="122184" spans="27:27">
      <c r="AA122184" s="271"/>
    </row>
    <row r="122185" spans="27:27">
      <c r="AA122185" s="271"/>
    </row>
    <row r="122186" spans="27:27">
      <c r="AA122186" s="271"/>
    </row>
    <row r="122187" spans="27:27">
      <c r="AA122187" s="271"/>
    </row>
    <row r="122188" spans="27:27">
      <c r="AA122188" s="271"/>
    </row>
    <row r="122189" spans="27:27">
      <c r="AA122189" s="271"/>
    </row>
    <row r="122190" spans="27:27">
      <c r="AA122190" s="271"/>
    </row>
    <row r="122191" spans="27:27">
      <c r="AA122191" s="271"/>
    </row>
    <row r="122192" spans="27:27">
      <c r="AA122192" s="271"/>
    </row>
    <row r="122193" spans="27:27">
      <c r="AA122193" s="271"/>
    </row>
    <row r="122194" spans="27:27">
      <c r="AA122194" s="271"/>
    </row>
    <row r="122195" spans="27:27">
      <c r="AA122195" s="271"/>
    </row>
    <row r="122196" spans="27:27">
      <c r="AA122196" s="271"/>
    </row>
    <row r="122197" spans="27:27">
      <c r="AA122197" s="271"/>
    </row>
    <row r="122198" spans="27:27">
      <c r="AA122198" s="271"/>
    </row>
    <row r="122199" spans="27:27">
      <c r="AA122199" s="271"/>
    </row>
    <row r="122200" spans="27:27">
      <c r="AA122200" s="271"/>
    </row>
    <row r="122201" spans="27:27">
      <c r="AA122201" s="271"/>
    </row>
    <row r="122202" spans="27:27">
      <c r="AA122202" s="271"/>
    </row>
    <row r="122203" spans="27:27">
      <c r="AA122203" s="271"/>
    </row>
    <row r="122204" spans="27:27">
      <c r="AA122204" s="271"/>
    </row>
    <row r="122205" spans="27:27">
      <c r="AA122205" s="271"/>
    </row>
    <row r="122206" spans="27:27">
      <c r="AA122206" s="271"/>
    </row>
    <row r="122207" spans="27:27">
      <c r="AA122207" s="271"/>
    </row>
    <row r="122208" spans="27:27">
      <c r="AA122208" s="271"/>
    </row>
    <row r="122209" spans="27:27">
      <c r="AA122209" s="271"/>
    </row>
    <row r="122210" spans="27:27">
      <c r="AA122210" s="271"/>
    </row>
    <row r="122211" spans="27:27">
      <c r="AA122211" s="271"/>
    </row>
    <row r="122212" spans="27:27">
      <c r="AA122212" s="271"/>
    </row>
    <row r="122213" spans="27:27">
      <c r="AA122213" s="271"/>
    </row>
    <row r="122214" spans="27:27">
      <c r="AA122214" s="271"/>
    </row>
    <row r="122215" spans="27:27">
      <c r="AA122215" s="271"/>
    </row>
    <row r="122216" spans="27:27">
      <c r="AA122216" s="271"/>
    </row>
    <row r="122217" spans="27:27">
      <c r="AA122217" s="271"/>
    </row>
    <row r="122218" spans="27:27">
      <c r="AA122218" s="271"/>
    </row>
    <row r="122219" spans="27:27">
      <c r="AA122219" s="271"/>
    </row>
    <row r="122220" spans="27:27">
      <c r="AA122220" s="271"/>
    </row>
    <row r="122221" spans="27:27">
      <c r="AA122221" s="271"/>
    </row>
    <row r="122222" spans="27:27">
      <c r="AA122222" s="271"/>
    </row>
    <row r="122223" spans="27:27">
      <c r="AA122223" s="271"/>
    </row>
    <row r="122224" spans="27:27">
      <c r="AA122224" s="271"/>
    </row>
    <row r="122225" spans="27:27">
      <c r="AA122225" s="271"/>
    </row>
    <row r="122226" spans="27:27">
      <c r="AA122226" s="271"/>
    </row>
    <row r="122227" spans="27:27">
      <c r="AA122227" s="271"/>
    </row>
    <row r="122228" spans="27:27">
      <c r="AA122228" s="271"/>
    </row>
    <row r="122229" spans="27:27">
      <c r="AA122229" s="271"/>
    </row>
    <row r="122230" spans="27:27">
      <c r="AA122230" s="271"/>
    </row>
    <row r="122231" spans="27:27">
      <c r="AA122231" s="271"/>
    </row>
    <row r="122232" spans="27:27">
      <c r="AA122232" s="271"/>
    </row>
    <row r="122233" spans="27:27">
      <c r="AA122233" s="271"/>
    </row>
    <row r="122234" spans="27:27">
      <c r="AA122234" s="271"/>
    </row>
    <row r="122235" spans="27:27">
      <c r="AA122235" s="271"/>
    </row>
    <row r="122236" spans="27:27">
      <c r="AA122236" s="271"/>
    </row>
    <row r="122237" spans="27:27">
      <c r="AA122237" s="271"/>
    </row>
    <row r="122238" spans="27:27">
      <c r="AA122238" s="271"/>
    </row>
    <row r="122239" spans="27:27">
      <c r="AA122239" s="271"/>
    </row>
    <row r="122240" spans="27:27">
      <c r="AA122240" s="271"/>
    </row>
    <row r="122241" spans="27:27">
      <c r="AA122241" s="271"/>
    </row>
    <row r="122242" spans="27:27">
      <c r="AA122242" s="271"/>
    </row>
    <row r="122243" spans="27:27">
      <c r="AA122243" s="271"/>
    </row>
    <row r="122244" spans="27:27">
      <c r="AA122244" s="271"/>
    </row>
    <row r="122245" spans="27:27">
      <c r="AA122245" s="271"/>
    </row>
    <row r="122246" spans="27:27">
      <c r="AA122246" s="271"/>
    </row>
    <row r="122247" spans="27:27">
      <c r="AA122247" s="271"/>
    </row>
    <row r="122248" spans="27:27">
      <c r="AA122248" s="271"/>
    </row>
    <row r="122249" spans="27:27">
      <c r="AA122249" s="271"/>
    </row>
    <row r="122250" spans="27:27">
      <c r="AA122250" s="271"/>
    </row>
    <row r="122251" spans="27:27">
      <c r="AA122251" s="271"/>
    </row>
    <row r="122252" spans="27:27">
      <c r="AA122252" s="271"/>
    </row>
    <row r="122253" spans="27:27">
      <c r="AA122253" s="271"/>
    </row>
    <row r="122254" spans="27:27">
      <c r="AA122254" s="271"/>
    </row>
    <row r="122255" spans="27:27">
      <c r="AA122255" s="271"/>
    </row>
    <row r="122256" spans="27:27">
      <c r="AA122256" s="271"/>
    </row>
    <row r="122257" spans="27:27">
      <c r="AA122257" s="271"/>
    </row>
    <row r="122258" spans="27:27">
      <c r="AA122258" s="271"/>
    </row>
    <row r="122259" spans="27:27">
      <c r="AA122259" s="271"/>
    </row>
    <row r="122260" spans="27:27">
      <c r="AA122260" s="271"/>
    </row>
    <row r="122261" spans="27:27">
      <c r="AA122261" s="271"/>
    </row>
    <row r="122262" spans="27:27">
      <c r="AA122262" s="271"/>
    </row>
    <row r="122263" spans="27:27">
      <c r="AA122263" s="271"/>
    </row>
    <row r="122264" spans="27:27">
      <c r="AA122264" s="271"/>
    </row>
    <row r="122265" spans="27:27">
      <c r="AA122265" s="271"/>
    </row>
    <row r="122266" spans="27:27">
      <c r="AA122266" s="271"/>
    </row>
    <row r="122267" spans="27:27">
      <c r="AA122267" s="271"/>
    </row>
    <row r="122268" spans="27:27">
      <c r="AA122268" s="271"/>
    </row>
    <row r="122269" spans="27:27">
      <c r="AA122269" s="271"/>
    </row>
    <row r="122270" spans="27:27">
      <c r="AA122270" s="271"/>
    </row>
    <row r="122271" spans="27:27">
      <c r="AA122271" s="271"/>
    </row>
    <row r="122272" spans="27:27">
      <c r="AA122272" s="271"/>
    </row>
    <row r="122273" spans="27:27">
      <c r="AA122273" s="271"/>
    </row>
    <row r="122274" spans="27:27">
      <c r="AA122274" s="271"/>
    </row>
    <row r="122275" spans="27:27">
      <c r="AA122275" s="271"/>
    </row>
    <row r="122276" spans="27:27">
      <c r="AA122276" s="271"/>
    </row>
    <row r="122277" spans="27:27">
      <c r="AA122277" s="271"/>
    </row>
    <row r="122278" spans="27:27">
      <c r="AA122278" s="271"/>
    </row>
    <row r="122279" spans="27:27">
      <c r="AA122279" s="271"/>
    </row>
    <row r="122280" spans="27:27">
      <c r="AA122280" s="271"/>
    </row>
    <row r="122281" spans="27:27">
      <c r="AA122281" s="271"/>
    </row>
    <row r="122282" spans="27:27">
      <c r="AA122282" s="271"/>
    </row>
    <row r="122283" spans="27:27">
      <c r="AA122283" s="271"/>
    </row>
    <row r="122284" spans="27:27">
      <c r="AA122284" s="271"/>
    </row>
    <row r="122285" spans="27:27">
      <c r="AA122285" s="271"/>
    </row>
    <row r="122286" spans="27:27">
      <c r="AA122286" s="271"/>
    </row>
    <row r="122287" spans="27:27">
      <c r="AA122287" s="271"/>
    </row>
    <row r="122288" spans="27:27">
      <c r="AA122288" s="271"/>
    </row>
    <row r="122289" spans="27:27">
      <c r="AA122289" s="271"/>
    </row>
    <row r="122290" spans="27:27">
      <c r="AA122290" s="271"/>
    </row>
    <row r="122291" spans="27:27">
      <c r="AA122291" s="271"/>
    </row>
    <row r="122292" spans="27:27">
      <c r="AA122292" s="271"/>
    </row>
    <row r="122293" spans="27:27">
      <c r="AA122293" s="271"/>
    </row>
    <row r="122294" spans="27:27">
      <c r="AA122294" s="271"/>
    </row>
    <row r="122295" spans="27:27">
      <c r="AA122295" s="271"/>
    </row>
    <row r="122296" spans="27:27">
      <c r="AA122296" s="271"/>
    </row>
    <row r="122297" spans="27:27">
      <c r="AA122297" s="271"/>
    </row>
    <row r="122298" spans="27:27">
      <c r="AA122298" s="271"/>
    </row>
    <row r="122299" spans="27:27">
      <c r="AA122299" s="271"/>
    </row>
    <row r="122300" spans="27:27">
      <c r="AA122300" s="271"/>
    </row>
    <row r="122301" spans="27:27">
      <c r="AA122301" s="271"/>
    </row>
    <row r="122302" spans="27:27">
      <c r="AA122302" s="271"/>
    </row>
    <row r="122303" spans="27:27">
      <c r="AA122303" s="271"/>
    </row>
    <row r="122304" spans="27:27">
      <c r="AA122304" s="271"/>
    </row>
    <row r="122305" spans="27:27">
      <c r="AA122305" s="271"/>
    </row>
    <row r="122306" spans="27:27">
      <c r="AA122306" s="271"/>
    </row>
    <row r="122307" spans="27:27">
      <c r="AA122307" s="271"/>
    </row>
    <row r="122308" spans="27:27">
      <c r="AA122308" s="271"/>
    </row>
    <row r="122309" spans="27:27">
      <c r="AA122309" s="271"/>
    </row>
    <row r="122310" spans="27:27">
      <c r="AA122310" s="271"/>
    </row>
    <row r="122311" spans="27:27">
      <c r="AA122311" s="271"/>
    </row>
    <row r="122312" spans="27:27">
      <c r="AA122312" s="271"/>
    </row>
    <row r="122313" spans="27:27">
      <c r="AA122313" s="271"/>
    </row>
    <row r="122314" spans="27:27">
      <c r="AA122314" s="271"/>
    </row>
    <row r="122315" spans="27:27">
      <c r="AA122315" s="271"/>
    </row>
    <row r="122316" spans="27:27">
      <c r="AA122316" s="271"/>
    </row>
    <row r="122317" spans="27:27">
      <c r="AA122317" s="271"/>
    </row>
    <row r="122318" spans="27:27">
      <c r="AA122318" s="271"/>
    </row>
    <row r="122319" spans="27:27">
      <c r="AA122319" s="271"/>
    </row>
    <row r="122320" spans="27:27">
      <c r="AA122320" s="271"/>
    </row>
    <row r="122321" spans="27:27">
      <c r="AA122321" s="271"/>
    </row>
    <row r="122322" spans="27:27">
      <c r="AA122322" s="271"/>
    </row>
    <row r="122323" spans="27:27">
      <c r="AA122323" s="271"/>
    </row>
    <row r="122324" spans="27:27">
      <c r="AA122324" s="271"/>
    </row>
    <row r="122325" spans="27:27">
      <c r="AA122325" s="271"/>
    </row>
    <row r="122326" spans="27:27">
      <c r="AA122326" s="271"/>
    </row>
    <row r="122327" spans="27:27">
      <c r="AA122327" s="271"/>
    </row>
    <row r="122328" spans="27:27">
      <c r="AA122328" s="271"/>
    </row>
    <row r="122329" spans="27:27">
      <c r="AA122329" s="271"/>
    </row>
    <row r="122330" spans="27:27">
      <c r="AA122330" s="271"/>
    </row>
    <row r="122331" spans="27:27">
      <c r="AA122331" s="271"/>
    </row>
    <row r="122332" spans="27:27">
      <c r="AA122332" s="271"/>
    </row>
    <row r="122333" spans="27:27">
      <c r="AA122333" s="271"/>
    </row>
    <row r="122334" spans="27:27">
      <c r="AA122334" s="271"/>
    </row>
    <row r="122335" spans="27:27">
      <c r="AA122335" s="271"/>
    </row>
    <row r="122336" spans="27:27">
      <c r="AA122336" s="271"/>
    </row>
    <row r="122337" spans="27:27">
      <c r="AA122337" s="271"/>
    </row>
    <row r="122338" spans="27:27">
      <c r="AA122338" s="271"/>
    </row>
    <row r="122339" spans="27:27">
      <c r="AA122339" s="271"/>
    </row>
    <row r="122340" spans="27:27">
      <c r="AA122340" s="271"/>
    </row>
    <row r="122341" spans="27:27">
      <c r="AA122341" s="271"/>
    </row>
    <row r="122342" spans="27:27">
      <c r="AA122342" s="271"/>
    </row>
    <row r="122343" spans="27:27">
      <c r="AA122343" s="271"/>
    </row>
    <row r="122344" spans="27:27">
      <c r="AA122344" s="271"/>
    </row>
    <row r="122345" spans="27:27">
      <c r="AA122345" s="271"/>
    </row>
    <row r="122346" spans="27:27">
      <c r="AA122346" s="271"/>
    </row>
    <row r="122347" spans="27:27">
      <c r="AA122347" s="271"/>
    </row>
    <row r="122348" spans="27:27">
      <c r="AA122348" s="271"/>
    </row>
    <row r="122349" spans="27:27">
      <c r="AA122349" s="271"/>
    </row>
    <row r="122350" spans="27:27">
      <c r="AA122350" s="271"/>
    </row>
    <row r="122351" spans="27:27">
      <c r="AA122351" s="271"/>
    </row>
    <row r="122352" spans="27:27">
      <c r="AA122352" s="271"/>
    </row>
    <row r="122353" spans="27:27">
      <c r="AA122353" s="271"/>
    </row>
    <row r="122354" spans="27:27">
      <c r="AA122354" s="271"/>
    </row>
    <row r="122355" spans="27:27">
      <c r="AA122355" s="271"/>
    </row>
    <row r="122356" spans="27:27">
      <c r="AA122356" s="271"/>
    </row>
    <row r="122357" spans="27:27">
      <c r="AA122357" s="271"/>
    </row>
    <row r="122358" spans="27:27">
      <c r="AA122358" s="271"/>
    </row>
    <row r="122359" spans="27:27">
      <c r="AA122359" s="271"/>
    </row>
    <row r="122360" spans="27:27">
      <c r="AA122360" s="271"/>
    </row>
    <row r="122361" spans="27:27">
      <c r="AA122361" s="271"/>
    </row>
    <row r="122362" spans="27:27">
      <c r="AA122362" s="271"/>
    </row>
    <row r="122363" spans="27:27">
      <c r="AA122363" s="271"/>
    </row>
    <row r="122364" spans="27:27">
      <c r="AA122364" s="271"/>
    </row>
    <row r="122365" spans="27:27">
      <c r="AA122365" s="271"/>
    </row>
    <row r="122366" spans="27:27">
      <c r="AA122366" s="271"/>
    </row>
    <row r="122367" spans="27:27">
      <c r="AA122367" s="271"/>
    </row>
    <row r="122368" spans="27:27">
      <c r="AA122368" s="271"/>
    </row>
    <row r="122369" spans="27:27">
      <c r="AA122369" s="271"/>
    </row>
    <row r="122370" spans="27:27">
      <c r="AA122370" s="271"/>
    </row>
    <row r="122371" spans="27:27">
      <c r="AA122371" s="271"/>
    </row>
    <row r="122372" spans="27:27">
      <c r="AA122372" s="271"/>
    </row>
    <row r="122373" spans="27:27">
      <c r="AA122373" s="271"/>
    </row>
    <row r="122374" spans="27:27">
      <c r="AA122374" s="271"/>
    </row>
    <row r="122375" spans="27:27">
      <c r="AA122375" s="271"/>
    </row>
    <row r="122376" spans="27:27">
      <c r="AA122376" s="271"/>
    </row>
    <row r="122377" spans="27:27">
      <c r="AA122377" s="271"/>
    </row>
    <row r="122378" spans="27:27">
      <c r="AA122378" s="271"/>
    </row>
    <row r="122379" spans="27:27">
      <c r="AA122379" s="271"/>
    </row>
    <row r="122380" spans="27:27">
      <c r="AA122380" s="271"/>
    </row>
    <row r="122381" spans="27:27">
      <c r="AA122381" s="271"/>
    </row>
    <row r="122382" spans="27:27">
      <c r="AA122382" s="271"/>
    </row>
    <row r="122383" spans="27:27">
      <c r="AA122383" s="271"/>
    </row>
    <row r="122384" spans="27:27">
      <c r="AA122384" s="271"/>
    </row>
    <row r="122385" spans="27:27">
      <c r="AA122385" s="271"/>
    </row>
    <row r="122386" spans="27:27">
      <c r="AA122386" s="271"/>
    </row>
    <row r="122387" spans="27:27">
      <c r="AA122387" s="271"/>
    </row>
    <row r="122388" spans="27:27">
      <c r="AA122388" s="271"/>
    </row>
    <row r="122389" spans="27:27">
      <c r="AA122389" s="271"/>
    </row>
    <row r="122390" spans="27:27">
      <c r="AA122390" s="271"/>
    </row>
    <row r="122391" spans="27:27">
      <c r="AA122391" s="271"/>
    </row>
    <row r="122392" spans="27:27">
      <c r="AA122392" s="271"/>
    </row>
    <row r="122393" spans="27:27">
      <c r="AA122393" s="271"/>
    </row>
    <row r="122394" spans="27:27">
      <c r="AA122394" s="271"/>
    </row>
    <row r="122395" spans="27:27">
      <c r="AA122395" s="271"/>
    </row>
    <row r="122396" spans="27:27">
      <c r="AA122396" s="271"/>
    </row>
    <row r="122397" spans="27:27">
      <c r="AA122397" s="271"/>
    </row>
    <row r="122398" spans="27:27">
      <c r="AA122398" s="271"/>
    </row>
    <row r="122399" spans="27:27">
      <c r="AA122399" s="271"/>
    </row>
    <row r="122400" spans="27:27">
      <c r="AA122400" s="271"/>
    </row>
    <row r="122401" spans="27:27">
      <c r="AA122401" s="271"/>
    </row>
    <row r="122402" spans="27:27">
      <c r="AA122402" s="271"/>
    </row>
    <row r="122403" spans="27:27">
      <c r="AA122403" s="271"/>
    </row>
    <row r="122404" spans="27:27">
      <c r="AA122404" s="271"/>
    </row>
    <row r="122405" spans="27:27">
      <c r="AA122405" s="271"/>
    </row>
    <row r="122406" spans="27:27">
      <c r="AA122406" s="271"/>
    </row>
    <row r="122407" spans="27:27">
      <c r="AA122407" s="271"/>
    </row>
    <row r="122408" spans="27:27">
      <c r="AA122408" s="271"/>
    </row>
    <row r="122409" spans="27:27">
      <c r="AA122409" s="271"/>
    </row>
    <row r="122410" spans="27:27">
      <c r="AA122410" s="271"/>
    </row>
    <row r="122411" spans="27:27">
      <c r="AA122411" s="271"/>
    </row>
    <row r="122412" spans="27:27">
      <c r="AA122412" s="271"/>
    </row>
    <row r="122413" spans="27:27">
      <c r="AA122413" s="271"/>
    </row>
    <row r="122414" spans="27:27">
      <c r="AA122414" s="271"/>
    </row>
    <row r="122415" spans="27:27">
      <c r="AA122415" s="271"/>
    </row>
    <row r="122416" spans="27:27">
      <c r="AA122416" s="271"/>
    </row>
    <row r="122417" spans="27:27">
      <c r="AA122417" s="271"/>
    </row>
    <row r="122418" spans="27:27">
      <c r="AA122418" s="271"/>
    </row>
    <row r="122419" spans="27:27">
      <c r="AA122419" s="271"/>
    </row>
    <row r="122420" spans="27:27">
      <c r="AA122420" s="271"/>
    </row>
    <row r="122421" spans="27:27">
      <c r="AA122421" s="271"/>
    </row>
    <row r="122422" spans="27:27">
      <c r="AA122422" s="271"/>
    </row>
    <row r="122423" spans="27:27">
      <c r="AA122423" s="271"/>
    </row>
    <row r="122424" spans="27:27">
      <c r="AA122424" s="271"/>
    </row>
    <row r="122425" spans="27:27">
      <c r="AA122425" s="271"/>
    </row>
    <row r="122426" spans="27:27">
      <c r="AA122426" s="271"/>
    </row>
    <row r="122427" spans="27:27">
      <c r="AA122427" s="271"/>
    </row>
    <row r="122428" spans="27:27">
      <c r="AA122428" s="271"/>
    </row>
    <row r="122429" spans="27:27">
      <c r="AA122429" s="271"/>
    </row>
    <row r="122430" spans="27:27">
      <c r="AA122430" s="271"/>
    </row>
    <row r="122431" spans="27:27">
      <c r="AA122431" s="271"/>
    </row>
    <row r="122432" spans="27:27">
      <c r="AA122432" s="271"/>
    </row>
    <row r="122433" spans="27:27">
      <c r="AA122433" s="271"/>
    </row>
    <row r="122434" spans="27:27">
      <c r="AA122434" s="271"/>
    </row>
    <row r="122435" spans="27:27">
      <c r="AA122435" s="271"/>
    </row>
    <row r="122436" spans="27:27">
      <c r="AA122436" s="271"/>
    </row>
    <row r="122437" spans="27:27">
      <c r="AA122437" s="271"/>
    </row>
    <row r="122438" spans="27:27">
      <c r="AA122438" s="271"/>
    </row>
    <row r="122439" spans="27:27">
      <c r="AA122439" s="271"/>
    </row>
    <row r="122440" spans="27:27">
      <c r="AA122440" s="271"/>
    </row>
    <row r="122441" spans="27:27">
      <c r="AA122441" s="271"/>
    </row>
    <row r="122442" spans="27:27">
      <c r="AA122442" s="271"/>
    </row>
    <row r="122443" spans="27:27">
      <c r="AA122443" s="271"/>
    </row>
    <row r="122444" spans="27:27">
      <c r="AA122444" s="271"/>
    </row>
    <row r="122445" spans="27:27">
      <c r="AA122445" s="271"/>
    </row>
    <row r="122446" spans="27:27">
      <c r="AA122446" s="271"/>
    </row>
    <row r="122447" spans="27:27">
      <c r="AA122447" s="271"/>
    </row>
    <row r="122448" spans="27:27">
      <c r="AA122448" s="271"/>
    </row>
    <row r="122449" spans="27:27">
      <c r="AA122449" s="271"/>
    </row>
    <row r="122450" spans="27:27">
      <c r="AA122450" s="271"/>
    </row>
    <row r="122451" spans="27:27">
      <c r="AA122451" s="271"/>
    </row>
    <row r="122452" spans="27:27">
      <c r="AA122452" s="271"/>
    </row>
    <row r="122453" spans="27:27">
      <c r="AA122453" s="271"/>
    </row>
    <row r="122454" spans="27:27">
      <c r="AA122454" s="271"/>
    </row>
    <row r="122455" spans="27:27">
      <c r="AA122455" s="271"/>
    </row>
    <row r="122456" spans="27:27">
      <c r="AA122456" s="271"/>
    </row>
    <row r="122457" spans="27:27">
      <c r="AA122457" s="271"/>
    </row>
    <row r="122458" spans="27:27">
      <c r="AA122458" s="271"/>
    </row>
    <row r="122459" spans="27:27">
      <c r="AA122459" s="271"/>
    </row>
    <row r="122460" spans="27:27">
      <c r="AA122460" s="271"/>
    </row>
    <row r="122461" spans="27:27">
      <c r="AA122461" s="271"/>
    </row>
    <row r="122462" spans="27:27">
      <c r="AA122462" s="271"/>
    </row>
    <row r="122463" spans="27:27">
      <c r="AA122463" s="271"/>
    </row>
    <row r="122464" spans="27:27">
      <c r="AA122464" s="271"/>
    </row>
    <row r="122465" spans="27:27">
      <c r="AA122465" s="271"/>
    </row>
    <row r="122466" spans="27:27">
      <c r="AA122466" s="271"/>
    </row>
    <row r="122467" spans="27:27">
      <c r="AA122467" s="271"/>
    </row>
    <row r="122468" spans="27:27">
      <c r="AA122468" s="271"/>
    </row>
    <row r="122469" spans="27:27">
      <c r="AA122469" s="271"/>
    </row>
    <row r="122470" spans="27:27">
      <c r="AA122470" s="271"/>
    </row>
    <row r="122471" spans="27:27">
      <c r="AA122471" s="271"/>
    </row>
    <row r="122472" spans="27:27">
      <c r="AA122472" s="271"/>
    </row>
    <row r="122473" spans="27:27">
      <c r="AA122473" s="271"/>
    </row>
    <row r="122474" spans="27:27">
      <c r="AA122474" s="271"/>
    </row>
    <row r="122475" spans="27:27">
      <c r="AA122475" s="271"/>
    </row>
    <row r="122476" spans="27:27">
      <c r="AA122476" s="271"/>
    </row>
    <row r="122477" spans="27:27">
      <c r="AA122477" s="271"/>
    </row>
    <row r="122478" spans="27:27">
      <c r="AA122478" s="271"/>
    </row>
    <row r="122479" spans="27:27">
      <c r="AA122479" s="271"/>
    </row>
    <row r="122480" spans="27:27">
      <c r="AA122480" s="271"/>
    </row>
    <row r="122481" spans="27:27">
      <c r="AA122481" s="271"/>
    </row>
    <row r="122482" spans="27:27">
      <c r="AA122482" s="271"/>
    </row>
    <row r="122483" spans="27:27">
      <c r="AA122483" s="271"/>
    </row>
    <row r="122484" spans="27:27">
      <c r="AA122484" s="271"/>
    </row>
    <row r="122485" spans="27:27">
      <c r="AA122485" s="271"/>
    </row>
    <row r="122486" spans="27:27">
      <c r="AA122486" s="271"/>
    </row>
    <row r="122487" spans="27:27">
      <c r="AA122487" s="271"/>
    </row>
    <row r="122488" spans="27:27">
      <c r="AA122488" s="271"/>
    </row>
    <row r="122489" spans="27:27">
      <c r="AA122489" s="271"/>
    </row>
    <row r="122490" spans="27:27">
      <c r="AA122490" s="271"/>
    </row>
    <row r="122491" spans="27:27">
      <c r="AA122491" s="271"/>
    </row>
    <row r="122492" spans="27:27">
      <c r="AA122492" s="271"/>
    </row>
    <row r="122493" spans="27:27">
      <c r="AA122493" s="271"/>
    </row>
    <row r="122494" spans="27:27">
      <c r="AA122494" s="271"/>
    </row>
    <row r="122495" spans="27:27">
      <c r="AA122495" s="271"/>
    </row>
    <row r="122496" spans="27:27">
      <c r="AA122496" s="271"/>
    </row>
    <row r="122497" spans="27:27">
      <c r="AA122497" s="271"/>
    </row>
    <row r="122498" spans="27:27">
      <c r="AA122498" s="271"/>
    </row>
    <row r="122499" spans="27:27">
      <c r="AA122499" s="271"/>
    </row>
    <row r="122500" spans="27:27">
      <c r="AA122500" s="271"/>
    </row>
    <row r="122501" spans="27:27">
      <c r="AA122501" s="271"/>
    </row>
    <row r="122502" spans="27:27">
      <c r="AA122502" s="271"/>
    </row>
    <row r="122503" spans="27:27">
      <c r="AA122503" s="271"/>
    </row>
    <row r="122504" spans="27:27">
      <c r="AA122504" s="271"/>
    </row>
    <row r="122505" spans="27:27">
      <c r="AA122505" s="271"/>
    </row>
    <row r="122506" spans="27:27">
      <c r="AA122506" s="271"/>
    </row>
    <row r="122507" spans="27:27">
      <c r="AA122507" s="271"/>
    </row>
    <row r="122508" spans="27:27">
      <c r="AA122508" s="271"/>
    </row>
    <row r="122509" spans="27:27">
      <c r="AA122509" s="271"/>
    </row>
    <row r="122510" spans="27:27">
      <c r="AA122510" s="271"/>
    </row>
    <row r="122511" spans="27:27">
      <c r="AA122511" s="271"/>
    </row>
    <row r="122512" spans="27:27">
      <c r="AA122512" s="271"/>
    </row>
    <row r="122513" spans="27:27">
      <c r="AA122513" s="271"/>
    </row>
    <row r="122514" spans="27:27">
      <c r="AA122514" s="271"/>
    </row>
    <row r="122515" spans="27:27">
      <c r="AA122515" s="271"/>
    </row>
    <row r="122516" spans="27:27">
      <c r="AA122516" s="271"/>
    </row>
    <row r="122517" spans="27:27">
      <c r="AA122517" s="271"/>
    </row>
    <row r="122518" spans="27:27">
      <c r="AA122518" s="271"/>
    </row>
    <row r="122519" spans="27:27">
      <c r="AA122519" s="271"/>
    </row>
    <row r="122520" spans="27:27">
      <c r="AA122520" s="271"/>
    </row>
    <row r="122521" spans="27:27">
      <c r="AA122521" s="271"/>
    </row>
    <row r="122522" spans="27:27">
      <c r="AA122522" s="271"/>
    </row>
    <row r="122523" spans="27:27">
      <c r="AA122523" s="271"/>
    </row>
    <row r="122524" spans="27:27">
      <c r="AA122524" s="271"/>
    </row>
    <row r="122525" spans="27:27">
      <c r="AA122525" s="271"/>
    </row>
    <row r="122526" spans="27:27">
      <c r="AA122526" s="271"/>
    </row>
    <row r="122527" spans="27:27">
      <c r="AA122527" s="271"/>
    </row>
    <row r="122528" spans="27:27">
      <c r="AA122528" s="271"/>
    </row>
    <row r="122529" spans="27:27">
      <c r="AA122529" s="271"/>
    </row>
    <row r="122530" spans="27:27">
      <c r="AA122530" s="271"/>
    </row>
    <row r="122531" spans="27:27">
      <c r="AA122531" s="271"/>
    </row>
    <row r="122532" spans="27:27">
      <c r="AA122532" s="271"/>
    </row>
    <row r="122533" spans="27:27">
      <c r="AA122533" s="271"/>
    </row>
    <row r="122534" spans="27:27">
      <c r="AA122534" s="271"/>
    </row>
    <row r="122535" spans="27:27">
      <c r="AA122535" s="271"/>
    </row>
    <row r="122536" spans="27:27">
      <c r="AA122536" s="271"/>
    </row>
    <row r="122537" spans="27:27">
      <c r="AA122537" s="271"/>
    </row>
    <row r="122538" spans="27:27">
      <c r="AA122538" s="271"/>
    </row>
    <row r="122539" spans="27:27">
      <c r="AA122539" s="271"/>
    </row>
    <row r="122540" spans="27:27">
      <c r="AA122540" s="271"/>
    </row>
    <row r="122541" spans="27:27">
      <c r="AA122541" s="271"/>
    </row>
    <row r="122542" spans="27:27">
      <c r="AA122542" s="271"/>
    </row>
    <row r="122543" spans="27:27">
      <c r="AA122543" s="271"/>
    </row>
    <row r="122544" spans="27:27">
      <c r="AA122544" s="271"/>
    </row>
    <row r="122545" spans="27:27">
      <c r="AA122545" s="271"/>
    </row>
    <row r="122546" spans="27:27">
      <c r="AA122546" s="271"/>
    </row>
    <row r="122547" spans="27:27">
      <c r="AA122547" s="271"/>
    </row>
    <row r="122548" spans="27:27">
      <c r="AA122548" s="271"/>
    </row>
    <row r="122549" spans="27:27">
      <c r="AA122549" s="271"/>
    </row>
    <row r="122550" spans="27:27">
      <c r="AA122550" s="271"/>
    </row>
    <row r="122551" spans="27:27">
      <c r="AA122551" s="271"/>
    </row>
    <row r="122552" spans="27:27">
      <c r="AA122552" s="271"/>
    </row>
    <row r="122553" spans="27:27">
      <c r="AA122553" s="271"/>
    </row>
    <row r="122554" spans="27:27">
      <c r="AA122554" s="271"/>
    </row>
    <row r="122555" spans="27:27">
      <c r="AA122555" s="271"/>
    </row>
    <row r="122556" spans="27:27">
      <c r="AA122556" s="271"/>
    </row>
    <row r="122557" spans="27:27">
      <c r="AA122557" s="271"/>
    </row>
    <row r="122558" spans="27:27">
      <c r="AA122558" s="271"/>
    </row>
    <row r="122559" spans="27:27">
      <c r="AA122559" s="271"/>
    </row>
    <row r="122560" spans="27:27">
      <c r="AA122560" s="271"/>
    </row>
    <row r="122561" spans="27:27">
      <c r="AA122561" s="271"/>
    </row>
    <row r="122562" spans="27:27">
      <c r="AA122562" s="271"/>
    </row>
    <row r="122563" spans="27:27">
      <c r="AA122563" s="271"/>
    </row>
    <row r="122564" spans="27:27">
      <c r="AA122564" s="271"/>
    </row>
    <row r="122565" spans="27:27">
      <c r="AA122565" s="271"/>
    </row>
    <row r="122566" spans="27:27">
      <c r="AA122566" s="271"/>
    </row>
    <row r="122567" spans="27:27">
      <c r="AA122567" s="271"/>
    </row>
    <row r="122568" spans="27:27">
      <c r="AA122568" s="271"/>
    </row>
    <row r="122569" spans="27:27">
      <c r="AA122569" s="271"/>
    </row>
    <row r="122570" spans="27:27">
      <c r="AA122570" s="271"/>
    </row>
    <row r="122571" spans="27:27">
      <c r="AA122571" s="271"/>
    </row>
    <row r="122572" spans="27:27">
      <c r="AA122572" s="271"/>
    </row>
    <row r="122573" spans="27:27">
      <c r="AA122573" s="271"/>
    </row>
    <row r="122574" spans="27:27">
      <c r="AA122574" s="271"/>
    </row>
    <row r="122575" spans="27:27">
      <c r="AA122575" s="271"/>
    </row>
    <row r="122576" spans="27:27">
      <c r="AA122576" s="271"/>
    </row>
    <row r="122577" spans="27:27">
      <c r="AA122577" s="271"/>
    </row>
    <row r="122578" spans="27:27">
      <c r="AA122578" s="271"/>
    </row>
    <row r="122579" spans="27:27">
      <c r="AA122579" s="271"/>
    </row>
    <row r="122580" spans="27:27">
      <c r="AA122580" s="271"/>
    </row>
    <row r="122581" spans="27:27">
      <c r="AA122581" s="271"/>
    </row>
    <row r="122582" spans="27:27">
      <c r="AA122582" s="271"/>
    </row>
    <row r="122583" spans="27:27">
      <c r="AA122583" s="271"/>
    </row>
    <row r="122584" spans="27:27">
      <c r="AA122584" s="271"/>
    </row>
    <row r="122585" spans="27:27">
      <c r="AA122585" s="271"/>
    </row>
    <row r="122586" spans="27:27">
      <c r="AA122586" s="271"/>
    </row>
    <row r="122587" spans="27:27">
      <c r="AA122587" s="271"/>
    </row>
    <row r="122588" spans="27:27">
      <c r="AA122588" s="271"/>
    </row>
    <row r="122589" spans="27:27">
      <c r="AA122589" s="271"/>
    </row>
    <row r="122590" spans="27:27">
      <c r="AA122590" s="271"/>
    </row>
    <row r="122591" spans="27:27">
      <c r="AA122591" s="271"/>
    </row>
    <row r="122592" spans="27:27">
      <c r="AA122592" s="271"/>
    </row>
    <row r="122593" spans="27:27">
      <c r="AA122593" s="271"/>
    </row>
    <row r="122594" spans="27:27">
      <c r="AA122594" s="271"/>
    </row>
    <row r="122595" spans="27:27">
      <c r="AA122595" s="271"/>
    </row>
    <row r="122596" spans="27:27">
      <c r="AA122596" s="271"/>
    </row>
    <row r="122597" spans="27:27">
      <c r="AA122597" s="271"/>
    </row>
    <row r="122598" spans="27:27">
      <c r="AA122598" s="271"/>
    </row>
    <row r="122599" spans="27:27">
      <c r="AA122599" s="271"/>
    </row>
    <row r="122600" spans="27:27">
      <c r="AA122600" s="271"/>
    </row>
    <row r="122601" spans="27:27">
      <c r="AA122601" s="271"/>
    </row>
    <row r="122602" spans="27:27">
      <c r="AA122602" s="271"/>
    </row>
    <row r="122603" spans="27:27">
      <c r="AA122603" s="271"/>
    </row>
    <row r="122604" spans="27:27">
      <c r="AA122604" s="271"/>
    </row>
    <row r="122605" spans="27:27">
      <c r="AA122605" s="271"/>
    </row>
    <row r="122606" spans="27:27">
      <c r="AA122606" s="271"/>
    </row>
    <row r="122607" spans="27:27">
      <c r="AA122607" s="271"/>
    </row>
    <row r="122608" spans="27:27">
      <c r="AA122608" s="271"/>
    </row>
    <row r="122609" spans="27:27">
      <c r="AA122609" s="271"/>
    </row>
    <row r="122610" spans="27:27">
      <c r="AA122610" s="271"/>
    </row>
    <row r="122611" spans="27:27">
      <c r="AA122611" s="271"/>
    </row>
    <row r="122612" spans="27:27">
      <c r="AA122612" s="271"/>
    </row>
    <row r="122613" spans="27:27">
      <c r="AA122613" s="271"/>
    </row>
    <row r="122614" spans="27:27">
      <c r="AA122614" s="271"/>
    </row>
    <row r="122615" spans="27:27">
      <c r="AA122615" s="271"/>
    </row>
    <row r="122616" spans="27:27">
      <c r="AA122616" s="271"/>
    </row>
    <row r="122617" spans="27:27">
      <c r="AA122617" s="271"/>
    </row>
    <row r="122618" spans="27:27">
      <c r="AA122618" s="271"/>
    </row>
    <row r="122619" spans="27:27">
      <c r="AA122619" s="271"/>
    </row>
    <row r="122620" spans="27:27">
      <c r="AA122620" s="271"/>
    </row>
    <row r="122621" spans="27:27">
      <c r="AA122621" s="271"/>
    </row>
    <row r="122622" spans="27:27">
      <c r="AA122622" s="271"/>
    </row>
    <row r="122623" spans="27:27">
      <c r="AA122623" s="271"/>
    </row>
    <row r="122624" spans="27:27">
      <c r="AA122624" s="271"/>
    </row>
    <row r="122625" spans="27:27">
      <c r="AA122625" s="271"/>
    </row>
    <row r="122626" spans="27:27">
      <c r="AA122626" s="271"/>
    </row>
    <row r="122627" spans="27:27">
      <c r="AA122627" s="271"/>
    </row>
    <row r="122628" spans="27:27">
      <c r="AA122628" s="271"/>
    </row>
    <row r="122629" spans="27:27">
      <c r="AA122629" s="271"/>
    </row>
    <row r="122630" spans="27:27">
      <c r="AA122630" s="271"/>
    </row>
    <row r="122631" spans="27:27">
      <c r="AA122631" s="271"/>
    </row>
    <row r="122632" spans="27:27">
      <c r="AA122632" s="271"/>
    </row>
    <row r="122633" spans="27:27">
      <c r="AA122633" s="271"/>
    </row>
    <row r="122634" spans="27:27">
      <c r="AA122634" s="271"/>
    </row>
    <row r="122635" spans="27:27">
      <c r="AA122635" s="271"/>
    </row>
    <row r="122636" spans="27:27">
      <c r="AA122636" s="271"/>
    </row>
    <row r="122637" spans="27:27">
      <c r="AA122637" s="271"/>
    </row>
    <row r="122638" spans="27:27">
      <c r="AA122638" s="271"/>
    </row>
    <row r="122639" spans="27:27">
      <c r="AA122639" s="271"/>
    </row>
    <row r="122640" spans="27:27">
      <c r="AA122640" s="271"/>
    </row>
    <row r="122641" spans="27:27">
      <c r="AA122641" s="271"/>
    </row>
    <row r="122642" spans="27:27">
      <c r="AA122642" s="271"/>
    </row>
    <row r="122643" spans="27:27">
      <c r="AA122643" s="271"/>
    </row>
    <row r="122644" spans="27:27">
      <c r="AA122644" s="271"/>
    </row>
    <row r="122645" spans="27:27">
      <c r="AA122645" s="271"/>
    </row>
    <row r="122646" spans="27:27">
      <c r="AA122646" s="271"/>
    </row>
    <row r="122647" spans="27:27">
      <c r="AA122647" s="271"/>
    </row>
    <row r="122648" spans="27:27">
      <c r="AA122648" s="271"/>
    </row>
    <row r="122649" spans="27:27">
      <c r="AA122649" s="271"/>
    </row>
    <row r="122650" spans="27:27">
      <c r="AA122650" s="271"/>
    </row>
    <row r="122651" spans="27:27">
      <c r="AA122651" s="271"/>
    </row>
    <row r="122652" spans="27:27">
      <c r="AA122652" s="271"/>
    </row>
    <row r="122653" spans="27:27">
      <c r="AA122653" s="271"/>
    </row>
    <row r="122654" spans="27:27">
      <c r="AA122654" s="271"/>
    </row>
    <row r="122655" spans="27:27">
      <c r="AA122655" s="271"/>
    </row>
    <row r="122656" spans="27:27">
      <c r="AA122656" s="271"/>
    </row>
    <row r="122657" spans="27:27">
      <c r="AA122657" s="271"/>
    </row>
    <row r="122658" spans="27:27">
      <c r="AA122658" s="271"/>
    </row>
    <row r="122659" spans="27:27">
      <c r="AA122659" s="271"/>
    </row>
    <row r="122660" spans="27:27">
      <c r="AA122660" s="271"/>
    </row>
    <row r="122661" spans="27:27">
      <c r="AA122661" s="271"/>
    </row>
    <row r="122662" spans="27:27">
      <c r="AA122662" s="271"/>
    </row>
    <row r="122663" spans="27:27">
      <c r="AA122663" s="271"/>
    </row>
    <row r="122664" spans="27:27">
      <c r="AA122664" s="271"/>
    </row>
    <row r="122665" spans="27:27">
      <c r="AA122665" s="271"/>
    </row>
    <row r="122666" spans="27:27">
      <c r="AA122666" s="271"/>
    </row>
    <row r="122667" spans="27:27">
      <c r="AA122667" s="271"/>
    </row>
    <row r="122668" spans="27:27">
      <c r="AA122668" s="271"/>
    </row>
    <row r="122669" spans="27:27">
      <c r="AA122669" s="271"/>
    </row>
    <row r="122670" spans="27:27">
      <c r="AA122670" s="271"/>
    </row>
    <row r="122671" spans="27:27">
      <c r="AA122671" s="271"/>
    </row>
    <row r="122672" spans="27:27">
      <c r="AA122672" s="271"/>
    </row>
    <row r="122673" spans="27:27">
      <c r="AA122673" s="271"/>
    </row>
    <row r="122674" spans="27:27">
      <c r="AA122674" s="271"/>
    </row>
    <row r="122675" spans="27:27">
      <c r="AA122675" s="271"/>
    </row>
    <row r="122676" spans="27:27">
      <c r="AA122676" s="271"/>
    </row>
    <row r="122677" spans="27:27">
      <c r="AA122677" s="271"/>
    </row>
    <row r="122678" spans="27:27">
      <c r="AA122678" s="271"/>
    </row>
    <row r="122679" spans="27:27">
      <c r="AA122679" s="271"/>
    </row>
    <row r="122680" spans="27:27">
      <c r="AA122680" s="271"/>
    </row>
    <row r="122681" spans="27:27">
      <c r="AA122681" s="271"/>
    </row>
    <row r="122682" spans="27:27">
      <c r="AA122682" s="271"/>
    </row>
    <row r="122683" spans="27:27">
      <c r="AA122683" s="271"/>
    </row>
    <row r="122684" spans="27:27">
      <c r="AA122684" s="271"/>
    </row>
    <row r="122685" spans="27:27">
      <c r="AA122685" s="271"/>
    </row>
    <row r="122686" spans="27:27">
      <c r="AA122686" s="271"/>
    </row>
    <row r="122687" spans="27:27">
      <c r="AA122687" s="271"/>
    </row>
    <row r="122688" spans="27:27">
      <c r="AA122688" s="271"/>
    </row>
    <row r="122689" spans="27:27">
      <c r="AA122689" s="271"/>
    </row>
    <row r="122690" spans="27:27">
      <c r="AA122690" s="271"/>
    </row>
    <row r="122691" spans="27:27">
      <c r="AA122691" s="271"/>
    </row>
    <row r="122692" spans="27:27">
      <c r="AA122692" s="271"/>
    </row>
    <row r="122693" spans="27:27">
      <c r="AA122693" s="271"/>
    </row>
    <row r="122694" spans="27:27">
      <c r="AA122694" s="271"/>
    </row>
    <row r="122695" spans="27:27">
      <c r="AA122695" s="271"/>
    </row>
    <row r="122696" spans="27:27">
      <c r="AA122696" s="271"/>
    </row>
    <row r="122697" spans="27:27">
      <c r="AA122697" s="271"/>
    </row>
    <row r="122698" spans="27:27">
      <c r="AA122698" s="271"/>
    </row>
    <row r="122699" spans="27:27">
      <c r="AA122699" s="271"/>
    </row>
    <row r="122700" spans="27:27">
      <c r="AA122700" s="271"/>
    </row>
    <row r="122701" spans="27:27">
      <c r="AA122701" s="271"/>
    </row>
    <row r="122702" spans="27:27">
      <c r="AA122702" s="271"/>
    </row>
    <row r="122703" spans="27:27">
      <c r="AA122703" s="271"/>
    </row>
    <row r="122704" spans="27:27">
      <c r="AA122704" s="271"/>
    </row>
    <row r="122705" spans="27:27">
      <c r="AA122705" s="271"/>
    </row>
    <row r="122706" spans="27:27">
      <c r="AA122706" s="271"/>
    </row>
    <row r="122707" spans="27:27">
      <c r="AA122707" s="271"/>
    </row>
    <row r="122708" spans="27:27">
      <c r="AA122708" s="271"/>
    </row>
    <row r="122709" spans="27:27">
      <c r="AA122709" s="271"/>
    </row>
    <row r="122710" spans="27:27">
      <c r="AA122710" s="271"/>
    </row>
    <row r="122711" spans="27:27">
      <c r="AA122711" s="271"/>
    </row>
    <row r="122712" spans="27:27">
      <c r="AA122712" s="271"/>
    </row>
    <row r="122713" spans="27:27">
      <c r="AA122713" s="271"/>
    </row>
    <row r="122714" spans="27:27">
      <c r="AA122714" s="271"/>
    </row>
    <row r="122715" spans="27:27">
      <c r="AA122715" s="271"/>
    </row>
    <row r="122716" spans="27:27">
      <c r="AA122716" s="271"/>
    </row>
    <row r="122717" spans="27:27">
      <c r="AA122717" s="271"/>
    </row>
    <row r="122718" spans="27:27">
      <c r="AA122718" s="271"/>
    </row>
    <row r="122719" spans="27:27">
      <c r="AA122719" s="271"/>
    </row>
    <row r="122720" spans="27:27">
      <c r="AA122720" s="271"/>
    </row>
    <row r="122721" spans="27:27">
      <c r="AA122721" s="271"/>
    </row>
    <row r="122722" spans="27:27">
      <c r="AA122722" s="271"/>
    </row>
    <row r="122723" spans="27:27">
      <c r="AA122723" s="271"/>
    </row>
    <row r="122724" spans="27:27">
      <c r="AA122724" s="271"/>
    </row>
    <row r="122725" spans="27:27">
      <c r="AA122725" s="271"/>
    </row>
    <row r="122726" spans="27:27">
      <c r="AA122726" s="271"/>
    </row>
    <row r="122727" spans="27:27">
      <c r="AA122727" s="271"/>
    </row>
    <row r="122728" spans="27:27">
      <c r="AA122728" s="271"/>
    </row>
    <row r="122729" spans="27:27">
      <c r="AA122729" s="271"/>
    </row>
    <row r="122730" spans="27:27">
      <c r="AA122730" s="271"/>
    </row>
    <row r="122731" spans="27:27">
      <c r="AA122731" s="271"/>
    </row>
    <row r="122732" spans="27:27">
      <c r="AA122732" s="271"/>
    </row>
    <row r="122733" spans="27:27">
      <c r="AA122733" s="271"/>
    </row>
    <row r="122734" spans="27:27">
      <c r="AA122734" s="271"/>
    </row>
    <row r="122735" spans="27:27">
      <c r="AA122735" s="271"/>
    </row>
    <row r="122736" spans="27:27">
      <c r="AA122736" s="271"/>
    </row>
    <row r="122737" spans="27:27">
      <c r="AA122737" s="271"/>
    </row>
    <row r="122738" spans="27:27">
      <c r="AA122738" s="271"/>
    </row>
    <row r="122739" spans="27:27">
      <c r="AA122739" s="271"/>
    </row>
    <row r="122740" spans="27:27">
      <c r="AA122740" s="271"/>
    </row>
    <row r="122741" spans="27:27">
      <c r="AA122741" s="271"/>
    </row>
    <row r="122742" spans="27:27">
      <c r="AA122742" s="271"/>
    </row>
    <row r="122743" spans="27:27">
      <c r="AA122743" s="271"/>
    </row>
    <row r="122744" spans="27:27">
      <c r="AA122744" s="271"/>
    </row>
    <row r="122745" spans="27:27">
      <c r="AA122745" s="271"/>
    </row>
    <row r="122746" spans="27:27">
      <c r="AA122746" s="271"/>
    </row>
    <row r="122747" spans="27:27">
      <c r="AA122747" s="271"/>
    </row>
    <row r="122748" spans="27:27">
      <c r="AA122748" s="271"/>
    </row>
    <row r="122749" spans="27:27">
      <c r="AA122749" s="271"/>
    </row>
    <row r="122750" spans="27:27">
      <c r="AA122750" s="271"/>
    </row>
    <row r="122751" spans="27:27">
      <c r="AA122751" s="271"/>
    </row>
    <row r="122752" spans="27:27">
      <c r="AA122752" s="271"/>
    </row>
    <row r="122753" spans="27:27">
      <c r="AA122753" s="271"/>
    </row>
    <row r="122754" spans="27:27">
      <c r="AA122754" s="271"/>
    </row>
    <row r="122755" spans="27:27">
      <c r="AA122755" s="271"/>
    </row>
    <row r="122756" spans="27:27">
      <c r="AA122756" s="271"/>
    </row>
    <row r="122757" spans="27:27">
      <c r="AA122757" s="271"/>
    </row>
    <row r="122758" spans="27:27">
      <c r="AA122758" s="271"/>
    </row>
    <row r="122759" spans="27:27">
      <c r="AA122759" s="271"/>
    </row>
    <row r="122760" spans="27:27">
      <c r="AA122760" s="271"/>
    </row>
    <row r="122761" spans="27:27">
      <c r="AA122761" s="271"/>
    </row>
    <row r="122762" spans="27:27">
      <c r="AA122762" s="271"/>
    </row>
    <row r="122763" spans="27:27">
      <c r="AA122763" s="271"/>
    </row>
    <row r="122764" spans="27:27">
      <c r="AA122764" s="271"/>
    </row>
    <row r="122765" spans="27:27">
      <c r="AA122765" s="271"/>
    </row>
    <row r="122766" spans="27:27">
      <c r="AA122766" s="271"/>
    </row>
    <row r="122767" spans="27:27">
      <c r="AA122767" s="271"/>
    </row>
    <row r="122768" spans="27:27">
      <c r="AA122768" s="271"/>
    </row>
    <row r="122769" spans="27:27">
      <c r="AA122769" s="271"/>
    </row>
    <row r="122770" spans="27:27">
      <c r="AA122770" s="271"/>
    </row>
    <row r="122771" spans="27:27">
      <c r="AA122771" s="271"/>
    </row>
    <row r="122772" spans="27:27">
      <c r="AA122772" s="271"/>
    </row>
    <row r="122773" spans="27:27">
      <c r="AA122773" s="271"/>
    </row>
    <row r="122774" spans="27:27">
      <c r="AA122774" s="271"/>
    </row>
    <row r="122775" spans="27:27">
      <c r="AA122775" s="271"/>
    </row>
    <row r="122776" spans="27:27">
      <c r="AA122776" s="271"/>
    </row>
    <row r="122777" spans="27:27">
      <c r="AA122777" s="271"/>
    </row>
    <row r="122778" spans="27:27">
      <c r="AA122778" s="271"/>
    </row>
    <row r="122779" spans="27:27">
      <c r="AA122779" s="271"/>
    </row>
    <row r="122780" spans="27:27">
      <c r="AA122780" s="271"/>
    </row>
    <row r="122781" spans="27:27">
      <c r="AA122781" s="271"/>
    </row>
    <row r="122782" spans="27:27">
      <c r="AA122782" s="271"/>
    </row>
    <row r="122783" spans="27:27">
      <c r="AA122783" s="271"/>
    </row>
    <row r="122784" spans="27:27">
      <c r="AA122784" s="271"/>
    </row>
    <row r="122785" spans="27:27">
      <c r="AA122785" s="271"/>
    </row>
    <row r="122786" spans="27:27">
      <c r="AA122786" s="271"/>
    </row>
    <row r="122787" spans="27:27">
      <c r="AA122787" s="271"/>
    </row>
    <row r="122788" spans="27:27">
      <c r="AA122788" s="271"/>
    </row>
    <row r="122789" spans="27:27">
      <c r="AA122789" s="271"/>
    </row>
    <row r="122790" spans="27:27">
      <c r="AA122790" s="271"/>
    </row>
    <row r="122791" spans="27:27">
      <c r="AA122791" s="271"/>
    </row>
    <row r="122792" spans="27:27">
      <c r="AA122792" s="271"/>
    </row>
    <row r="122793" spans="27:27">
      <c r="AA122793" s="271"/>
    </row>
    <row r="122794" spans="27:27">
      <c r="AA122794" s="271"/>
    </row>
    <row r="122795" spans="27:27">
      <c r="AA122795" s="271"/>
    </row>
    <row r="122796" spans="27:27">
      <c r="AA122796" s="271"/>
    </row>
    <row r="122797" spans="27:27">
      <c r="AA122797" s="271"/>
    </row>
    <row r="122798" spans="27:27">
      <c r="AA122798" s="271"/>
    </row>
    <row r="122799" spans="27:27">
      <c r="AA122799" s="271"/>
    </row>
    <row r="122800" spans="27:27">
      <c r="AA122800" s="271"/>
    </row>
    <row r="122801" spans="27:27">
      <c r="AA122801" s="271"/>
    </row>
    <row r="122802" spans="27:27">
      <c r="AA122802" s="271"/>
    </row>
    <row r="122803" spans="27:27">
      <c r="AA122803" s="271"/>
    </row>
    <row r="122804" spans="27:27">
      <c r="AA122804" s="271"/>
    </row>
    <row r="122805" spans="27:27">
      <c r="AA122805" s="271"/>
    </row>
    <row r="122806" spans="27:27">
      <c r="AA122806" s="271"/>
    </row>
    <row r="122807" spans="27:27">
      <c r="AA122807" s="271"/>
    </row>
    <row r="122808" spans="27:27">
      <c r="AA122808" s="271"/>
    </row>
    <row r="122809" spans="27:27">
      <c r="AA122809" s="271"/>
    </row>
    <row r="122810" spans="27:27">
      <c r="AA122810" s="271"/>
    </row>
    <row r="122811" spans="27:27">
      <c r="AA122811" s="271"/>
    </row>
    <row r="122812" spans="27:27">
      <c r="AA122812" s="271"/>
    </row>
    <row r="122813" spans="27:27">
      <c r="AA122813" s="271"/>
    </row>
    <row r="122814" spans="27:27">
      <c r="AA122814" s="271"/>
    </row>
    <row r="122815" spans="27:27">
      <c r="AA122815" s="271"/>
    </row>
    <row r="122816" spans="27:27">
      <c r="AA122816" s="271"/>
    </row>
    <row r="122817" spans="27:27">
      <c r="AA122817" s="271"/>
    </row>
    <row r="122818" spans="27:27">
      <c r="AA122818" s="271"/>
    </row>
    <row r="122819" spans="27:27">
      <c r="AA122819" s="271"/>
    </row>
    <row r="122820" spans="27:27">
      <c r="AA122820" s="271"/>
    </row>
    <row r="122821" spans="27:27">
      <c r="AA122821" s="271"/>
    </row>
    <row r="122822" spans="27:27">
      <c r="AA122822" s="271"/>
    </row>
    <row r="122823" spans="27:27">
      <c r="AA122823" s="271"/>
    </row>
    <row r="122824" spans="27:27">
      <c r="AA122824" s="271"/>
    </row>
    <row r="122825" spans="27:27">
      <c r="AA122825" s="271"/>
    </row>
    <row r="122826" spans="27:27">
      <c r="AA122826" s="271"/>
    </row>
    <row r="122827" spans="27:27">
      <c r="AA122827" s="271"/>
    </row>
    <row r="122828" spans="27:27">
      <c r="AA122828" s="271"/>
    </row>
    <row r="122829" spans="27:27">
      <c r="AA122829" s="271"/>
    </row>
    <row r="122830" spans="27:27">
      <c r="AA122830" s="271"/>
    </row>
    <row r="122831" spans="27:27">
      <c r="AA122831" s="271"/>
    </row>
    <row r="122832" spans="27:27">
      <c r="AA122832" s="271"/>
    </row>
    <row r="122833" spans="27:27">
      <c r="AA122833" s="271"/>
    </row>
    <row r="122834" spans="27:27">
      <c r="AA122834" s="271"/>
    </row>
    <row r="122835" spans="27:27">
      <c r="AA122835" s="271"/>
    </row>
    <row r="122836" spans="27:27">
      <c r="AA122836" s="271"/>
    </row>
    <row r="122837" spans="27:27">
      <c r="AA122837" s="271"/>
    </row>
    <row r="122838" spans="27:27">
      <c r="AA122838" s="271"/>
    </row>
    <row r="122839" spans="27:27">
      <c r="AA122839" s="271"/>
    </row>
    <row r="122840" spans="27:27">
      <c r="AA122840" s="271"/>
    </row>
    <row r="122841" spans="27:27">
      <c r="AA122841" s="271"/>
    </row>
    <row r="122842" spans="27:27">
      <c r="AA122842" s="271"/>
    </row>
    <row r="122843" spans="27:27">
      <c r="AA122843" s="271"/>
    </row>
    <row r="122844" spans="27:27">
      <c r="AA122844" s="271"/>
    </row>
    <row r="122845" spans="27:27">
      <c r="AA122845" s="271"/>
    </row>
    <row r="122846" spans="27:27">
      <c r="AA122846" s="271"/>
    </row>
    <row r="122847" spans="27:27">
      <c r="AA122847" s="271"/>
    </row>
    <row r="122848" spans="27:27">
      <c r="AA122848" s="271"/>
    </row>
    <row r="122849" spans="27:27">
      <c r="AA122849" s="271"/>
    </row>
    <row r="122850" spans="27:27">
      <c r="AA122850" s="271"/>
    </row>
    <row r="122851" spans="27:27">
      <c r="AA122851" s="271"/>
    </row>
    <row r="122852" spans="27:27">
      <c r="AA122852" s="271"/>
    </row>
    <row r="122853" spans="27:27">
      <c r="AA122853" s="271"/>
    </row>
    <row r="122854" spans="27:27">
      <c r="AA122854" s="271"/>
    </row>
    <row r="122855" spans="27:27">
      <c r="AA122855" s="271"/>
    </row>
    <row r="122856" spans="27:27">
      <c r="AA122856" s="271"/>
    </row>
    <row r="122857" spans="27:27">
      <c r="AA122857" s="271"/>
    </row>
    <row r="122858" spans="27:27">
      <c r="AA122858" s="271"/>
    </row>
    <row r="122859" spans="27:27">
      <c r="AA122859" s="271"/>
    </row>
    <row r="122860" spans="27:27">
      <c r="AA122860" s="271"/>
    </row>
    <row r="122861" spans="27:27">
      <c r="AA122861" s="271"/>
    </row>
    <row r="122862" spans="27:27">
      <c r="AA122862" s="271"/>
    </row>
    <row r="122863" spans="27:27">
      <c r="AA122863" s="271"/>
    </row>
    <row r="122864" spans="27:27">
      <c r="AA122864" s="271"/>
    </row>
    <row r="122865" spans="27:27">
      <c r="AA122865" s="271"/>
    </row>
    <row r="122866" spans="27:27">
      <c r="AA122866" s="271"/>
    </row>
    <row r="122867" spans="27:27">
      <c r="AA122867" s="271"/>
    </row>
    <row r="122868" spans="27:27">
      <c r="AA122868" s="271"/>
    </row>
    <row r="122869" spans="27:27">
      <c r="AA122869" s="271"/>
    </row>
    <row r="122870" spans="27:27">
      <c r="AA122870" s="271"/>
    </row>
    <row r="122871" spans="27:27">
      <c r="AA122871" s="271"/>
    </row>
    <row r="122872" spans="27:27">
      <c r="AA122872" s="271"/>
    </row>
    <row r="122873" spans="27:27">
      <c r="AA122873" s="271"/>
    </row>
    <row r="122874" spans="27:27">
      <c r="AA122874" s="271"/>
    </row>
    <row r="122875" spans="27:27">
      <c r="AA122875" s="271"/>
    </row>
    <row r="122876" spans="27:27">
      <c r="AA122876" s="271"/>
    </row>
    <row r="122877" spans="27:27">
      <c r="AA122877" s="271"/>
    </row>
    <row r="122878" spans="27:27">
      <c r="AA122878" s="271"/>
    </row>
    <row r="122879" spans="27:27">
      <c r="AA122879" s="271"/>
    </row>
    <row r="122880" spans="27:27">
      <c r="AA122880" s="271"/>
    </row>
    <row r="122881" spans="27:27">
      <c r="AA122881" s="271"/>
    </row>
    <row r="122882" spans="27:27">
      <c r="AA122882" s="271"/>
    </row>
    <row r="122883" spans="27:27">
      <c r="AA122883" s="271"/>
    </row>
    <row r="122884" spans="27:27">
      <c r="AA122884" s="271"/>
    </row>
    <row r="122885" spans="27:27">
      <c r="AA122885" s="271"/>
    </row>
    <row r="122886" spans="27:27">
      <c r="AA122886" s="271"/>
    </row>
    <row r="122887" spans="27:27">
      <c r="AA122887" s="271"/>
    </row>
    <row r="122888" spans="27:27">
      <c r="AA122888" s="271"/>
    </row>
    <row r="122889" spans="27:27">
      <c r="AA122889" s="271"/>
    </row>
    <row r="122890" spans="27:27">
      <c r="AA122890" s="271"/>
    </row>
    <row r="122891" spans="27:27">
      <c r="AA122891" s="271"/>
    </row>
    <row r="122892" spans="27:27">
      <c r="AA122892" s="271"/>
    </row>
    <row r="122893" spans="27:27">
      <c r="AA122893" s="271"/>
    </row>
    <row r="122894" spans="27:27">
      <c r="AA122894" s="271"/>
    </row>
    <row r="122895" spans="27:27">
      <c r="AA122895" s="271"/>
    </row>
    <row r="122896" spans="27:27">
      <c r="AA122896" s="271"/>
    </row>
    <row r="122897" spans="27:27">
      <c r="AA122897" s="271"/>
    </row>
    <row r="122898" spans="27:27">
      <c r="AA122898" s="271"/>
    </row>
    <row r="122899" spans="27:27">
      <c r="AA122899" s="271"/>
    </row>
    <row r="122900" spans="27:27">
      <c r="AA122900" s="271"/>
    </row>
    <row r="122901" spans="27:27">
      <c r="AA122901" s="271"/>
    </row>
    <row r="122902" spans="27:27">
      <c r="AA122902" s="271"/>
    </row>
    <row r="122903" spans="27:27">
      <c r="AA122903" s="271"/>
    </row>
    <row r="122904" spans="27:27">
      <c r="AA122904" s="271"/>
    </row>
    <row r="122905" spans="27:27">
      <c r="AA122905" s="271"/>
    </row>
    <row r="122906" spans="27:27">
      <c r="AA122906" s="271"/>
    </row>
    <row r="122907" spans="27:27">
      <c r="AA122907" s="271"/>
    </row>
    <row r="122908" spans="27:27">
      <c r="AA122908" s="271"/>
    </row>
    <row r="122909" spans="27:27">
      <c r="AA122909" s="271"/>
    </row>
    <row r="122910" spans="27:27">
      <c r="AA122910" s="271"/>
    </row>
    <row r="122911" spans="27:27">
      <c r="AA122911" s="271"/>
    </row>
    <row r="122912" spans="27:27">
      <c r="AA122912" s="271"/>
    </row>
    <row r="122913" spans="27:27">
      <c r="AA122913" s="271"/>
    </row>
    <row r="122914" spans="27:27">
      <c r="AA122914" s="271"/>
    </row>
    <row r="122915" spans="27:27">
      <c r="AA122915" s="271"/>
    </row>
    <row r="122916" spans="27:27">
      <c r="AA122916" s="271"/>
    </row>
    <row r="122917" spans="27:27">
      <c r="AA122917" s="271"/>
    </row>
    <row r="122918" spans="27:27">
      <c r="AA122918" s="271"/>
    </row>
    <row r="122919" spans="27:27">
      <c r="AA122919" s="271"/>
    </row>
    <row r="122920" spans="27:27">
      <c r="AA122920" s="271"/>
    </row>
    <row r="122921" spans="27:27">
      <c r="AA122921" s="271"/>
    </row>
    <row r="122922" spans="27:27">
      <c r="AA122922" s="271"/>
    </row>
    <row r="122923" spans="27:27">
      <c r="AA122923" s="271"/>
    </row>
    <row r="122924" spans="27:27">
      <c r="AA122924" s="271"/>
    </row>
    <row r="122925" spans="27:27">
      <c r="AA122925" s="271"/>
    </row>
    <row r="122926" spans="27:27">
      <c r="AA122926" s="271"/>
    </row>
    <row r="122927" spans="27:27">
      <c r="AA122927" s="271"/>
    </row>
    <row r="122928" spans="27:27">
      <c r="AA122928" s="271"/>
    </row>
    <row r="122929" spans="27:27">
      <c r="AA122929" s="271"/>
    </row>
    <row r="122930" spans="27:27">
      <c r="AA122930" s="271"/>
    </row>
    <row r="122931" spans="27:27">
      <c r="AA122931" s="271"/>
    </row>
    <row r="122932" spans="27:27">
      <c r="AA122932" s="271"/>
    </row>
    <row r="122933" spans="27:27">
      <c r="AA122933" s="271"/>
    </row>
    <row r="122934" spans="27:27">
      <c r="AA122934" s="271"/>
    </row>
    <row r="122935" spans="27:27">
      <c r="AA122935" s="271"/>
    </row>
    <row r="122936" spans="27:27">
      <c r="AA122936" s="271"/>
    </row>
    <row r="122937" spans="27:27">
      <c r="AA122937" s="271"/>
    </row>
    <row r="122938" spans="27:27">
      <c r="AA122938" s="271"/>
    </row>
    <row r="122939" spans="27:27">
      <c r="AA122939" s="271"/>
    </row>
    <row r="122940" spans="27:27">
      <c r="AA122940" s="271"/>
    </row>
    <row r="122941" spans="27:27">
      <c r="AA122941" s="271"/>
    </row>
    <row r="122942" spans="27:27">
      <c r="AA122942" s="271"/>
    </row>
    <row r="122943" spans="27:27">
      <c r="AA122943" s="271"/>
    </row>
    <row r="122944" spans="27:27">
      <c r="AA122944" s="271"/>
    </row>
    <row r="122945" spans="27:27">
      <c r="AA122945" s="271"/>
    </row>
    <row r="122946" spans="27:27">
      <c r="AA122946" s="271"/>
    </row>
    <row r="122947" spans="27:27">
      <c r="AA122947" s="271"/>
    </row>
    <row r="122948" spans="27:27">
      <c r="AA122948" s="271"/>
    </row>
    <row r="122949" spans="27:27">
      <c r="AA122949" s="271"/>
    </row>
    <row r="122950" spans="27:27">
      <c r="AA122950" s="271"/>
    </row>
    <row r="122951" spans="27:27">
      <c r="AA122951" s="271"/>
    </row>
    <row r="122952" spans="27:27">
      <c r="AA122952" s="271"/>
    </row>
    <row r="122953" spans="27:27">
      <c r="AA122953" s="271"/>
    </row>
    <row r="122954" spans="27:27">
      <c r="AA122954" s="271"/>
    </row>
    <row r="122955" spans="27:27">
      <c r="AA122955" s="271"/>
    </row>
    <row r="122956" spans="27:27">
      <c r="AA122956" s="271"/>
    </row>
    <row r="122957" spans="27:27">
      <c r="AA122957" s="271"/>
    </row>
    <row r="122958" spans="27:27">
      <c r="AA122958" s="271"/>
    </row>
    <row r="122959" spans="27:27">
      <c r="AA122959" s="271"/>
    </row>
    <row r="122960" spans="27:27">
      <c r="AA122960" s="271"/>
    </row>
    <row r="122961" spans="27:27">
      <c r="AA122961" s="271"/>
    </row>
    <row r="122962" spans="27:27">
      <c r="AA122962" s="271"/>
    </row>
    <row r="122963" spans="27:27">
      <c r="AA122963" s="271"/>
    </row>
    <row r="122964" spans="27:27">
      <c r="AA122964" s="271"/>
    </row>
    <row r="122965" spans="27:27">
      <c r="AA122965" s="271"/>
    </row>
    <row r="122966" spans="27:27">
      <c r="AA122966" s="271"/>
    </row>
    <row r="122967" spans="27:27">
      <c r="AA122967" s="271"/>
    </row>
    <row r="122968" spans="27:27">
      <c r="AA122968" s="271"/>
    </row>
    <row r="122969" spans="27:27">
      <c r="AA122969" s="271"/>
    </row>
    <row r="122970" spans="27:27">
      <c r="AA122970" s="271"/>
    </row>
    <row r="122971" spans="27:27">
      <c r="AA122971" s="271"/>
    </row>
    <row r="122972" spans="27:27">
      <c r="AA122972" s="271"/>
    </row>
    <row r="122973" spans="27:27">
      <c r="AA122973" s="271"/>
    </row>
    <row r="122974" spans="27:27">
      <c r="AA122974" s="271"/>
    </row>
    <row r="122975" spans="27:27">
      <c r="AA122975" s="271"/>
    </row>
    <row r="122976" spans="27:27">
      <c r="AA122976" s="271"/>
    </row>
    <row r="122977" spans="27:27">
      <c r="AA122977" s="271"/>
    </row>
    <row r="122978" spans="27:27">
      <c r="AA122978" s="271"/>
    </row>
    <row r="122979" spans="27:27">
      <c r="AA122979" s="271"/>
    </row>
    <row r="122980" spans="27:27">
      <c r="AA122980" s="271"/>
    </row>
    <row r="122981" spans="27:27">
      <c r="AA122981" s="271"/>
    </row>
    <row r="122982" spans="27:27">
      <c r="AA122982" s="271"/>
    </row>
    <row r="122983" spans="27:27">
      <c r="AA122983" s="271"/>
    </row>
    <row r="122984" spans="27:27">
      <c r="AA122984" s="271"/>
    </row>
    <row r="122985" spans="27:27">
      <c r="AA122985" s="271"/>
    </row>
    <row r="122986" spans="27:27">
      <c r="AA122986" s="271"/>
    </row>
    <row r="122987" spans="27:27">
      <c r="AA122987" s="271"/>
    </row>
    <row r="122988" spans="27:27">
      <c r="AA122988" s="271"/>
    </row>
    <row r="122989" spans="27:27">
      <c r="AA122989" s="271"/>
    </row>
    <row r="122990" spans="27:27">
      <c r="AA122990" s="271"/>
    </row>
    <row r="122991" spans="27:27">
      <c r="AA122991" s="271"/>
    </row>
    <row r="122992" spans="27:27">
      <c r="AA122992" s="271"/>
    </row>
    <row r="122993" spans="27:27">
      <c r="AA122993" s="271"/>
    </row>
    <row r="122994" spans="27:27">
      <c r="AA122994" s="271"/>
    </row>
    <row r="122995" spans="27:27">
      <c r="AA122995" s="271"/>
    </row>
    <row r="122996" spans="27:27">
      <c r="AA122996" s="271"/>
    </row>
    <row r="122997" spans="27:27">
      <c r="AA122997" s="271"/>
    </row>
    <row r="122998" spans="27:27">
      <c r="AA122998" s="271"/>
    </row>
    <row r="122999" spans="27:27">
      <c r="AA122999" s="271"/>
    </row>
    <row r="123000" spans="27:27">
      <c r="AA123000" s="271"/>
    </row>
    <row r="123001" spans="27:27">
      <c r="AA123001" s="271"/>
    </row>
    <row r="123002" spans="27:27">
      <c r="AA123002" s="271"/>
    </row>
    <row r="123003" spans="27:27">
      <c r="AA123003" s="271"/>
    </row>
    <row r="123004" spans="27:27">
      <c r="AA123004" s="271"/>
    </row>
    <row r="123005" spans="27:27">
      <c r="AA123005" s="271"/>
    </row>
    <row r="123006" spans="27:27">
      <c r="AA123006" s="271"/>
    </row>
    <row r="123007" spans="27:27">
      <c r="AA123007" s="271"/>
    </row>
    <row r="123008" spans="27:27">
      <c r="AA123008" s="271"/>
    </row>
    <row r="123009" spans="27:27">
      <c r="AA123009" s="271"/>
    </row>
    <row r="123010" spans="27:27">
      <c r="AA123010" s="271"/>
    </row>
    <row r="123011" spans="27:27">
      <c r="AA123011" s="271"/>
    </row>
    <row r="123012" spans="27:27">
      <c r="AA123012" s="271"/>
    </row>
    <row r="123013" spans="27:27">
      <c r="AA123013" s="271"/>
    </row>
    <row r="123014" spans="27:27">
      <c r="AA123014" s="271"/>
    </row>
    <row r="123015" spans="27:27">
      <c r="AA123015" s="271"/>
    </row>
    <row r="123016" spans="27:27">
      <c r="AA123016" s="271"/>
    </row>
    <row r="123017" spans="27:27">
      <c r="AA123017" s="271"/>
    </row>
    <row r="123018" spans="27:27">
      <c r="AA123018" s="271"/>
    </row>
    <row r="123019" spans="27:27">
      <c r="AA123019" s="271"/>
    </row>
    <row r="123020" spans="27:27">
      <c r="AA123020" s="271"/>
    </row>
    <row r="123021" spans="27:27">
      <c r="AA123021" s="271"/>
    </row>
    <row r="123022" spans="27:27">
      <c r="AA123022" s="271"/>
    </row>
    <row r="123023" spans="27:27">
      <c r="AA123023" s="271"/>
    </row>
    <row r="123024" spans="27:27">
      <c r="AA123024" s="271"/>
    </row>
    <row r="123025" spans="27:27">
      <c r="AA123025" s="271"/>
    </row>
    <row r="123026" spans="27:27">
      <c r="AA123026" s="271"/>
    </row>
    <row r="123027" spans="27:27">
      <c r="AA123027" s="271"/>
    </row>
    <row r="123028" spans="27:27">
      <c r="AA123028" s="271"/>
    </row>
    <row r="123029" spans="27:27">
      <c r="AA123029" s="271"/>
    </row>
    <row r="123030" spans="27:27">
      <c r="AA123030" s="271"/>
    </row>
    <row r="123031" spans="27:27">
      <c r="AA123031" s="271"/>
    </row>
    <row r="123032" spans="27:27">
      <c r="AA123032" s="271"/>
    </row>
    <row r="123033" spans="27:27">
      <c r="AA123033" s="271"/>
    </row>
    <row r="123034" spans="27:27">
      <c r="AA123034" s="271"/>
    </row>
    <row r="123035" spans="27:27">
      <c r="AA123035" s="271"/>
    </row>
    <row r="123036" spans="27:27">
      <c r="AA123036" s="271"/>
    </row>
    <row r="123037" spans="27:27">
      <c r="AA123037" s="271"/>
    </row>
    <row r="123038" spans="27:27">
      <c r="AA123038" s="271"/>
    </row>
    <row r="123039" spans="27:27">
      <c r="AA123039" s="271"/>
    </row>
    <row r="123040" spans="27:27">
      <c r="AA123040" s="271"/>
    </row>
    <row r="123041" spans="27:27">
      <c r="AA123041" s="271"/>
    </row>
    <row r="123042" spans="27:27">
      <c r="AA123042" s="271"/>
    </row>
    <row r="123043" spans="27:27">
      <c r="AA123043" s="271"/>
    </row>
    <row r="123044" spans="27:27">
      <c r="AA123044" s="271"/>
    </row>
    <row r="123045" spans="27:27">
      <c r="AA123045" s="271"/>
    </row>
    <row r="123046" spans="27:27">
      <c r="AA123046" s="271"/>
    </row>
    <row r="123047" spans="27:27">
      <c r="AA123047" s="271"/>
    </row>
    <row r="123048" spans="27:27">
      <c r="AA123048" s="271"/>
    </row>
    <row r="123049" spans="27:27">
      <c r="AA123049" s="271"/>
    </row>
    <row r="123050" spans="27:27">
      <c r="AA123050" s="271"/>
    </row>
    <row r="123051" spans="27:27">
      <c r="AA123051" s="271"/>
    </row>
    <row r="123052" spans="27:27">
      <c r="AA123052" s="271"/>
    </row>
    <row r="123053" spans="27:27">
      <c r="AA123053" s="271"/>
    </row>
    <row r="123054" spans="27:27">
      <c r="AA123054" s="271"/>
    </row>
    <row r="123055" spans="27:27">
      <c r="AA123055" s="271"/>
    </row>
    <row r="123056" spans="27:27">
      <c r="AA123056" s="271"/>
    </row>
    <row r="123057" spans="27:27">
      <c r="AA123057" s="271"/>
    </row>
    <row r="123058" spans="27:27">
      <c r="AA123058" s="271"/>
    </row>
    <row r="123059" spans="27:27">
      <c r="AA123059" s="271"/>
    </row>
    <row r="123060" spans="27:27">
      <c r="AA123060" s="271"/>
    </row>
    <row r="123061" spans="27:27">
      <c r="AA123061" s="271"/>
    </row>
    <row r="123062" spans="27:27">
      <c r="AA123062" s="271"/>
    </row>
    <row r="123063" spans="27:27">
      <c r="AA123063" s="271"/>
    </row>
    <row r="123064" spans="27:27">
      <c r="AA123064" s="271"/>
    </row>
    <row r="123065" spans="27:27">
      <c r="AA123065" s="271"/>
    </row>
    <row r="123066" spans="27:27">
      <c r="AA123066" s="271"/>
    </row>
    <row r="123067" spans="27:27">
      <c r="AA123067" s="271"/>
    </row>
    <row r="123068" spans="27:27">
      <c r="AA123068" s="271"/>
    </row>
    <row r="123069" spans="27:27">
      <c r="AA123069" s="271"/>
    </row>
    <row r="123070" spans="27:27">
      <c r="AA123070" s="271"/>
    </row>
    <row r="123071" spans="27:27">
      <c r="AA123071" s="271"/>
    </row>
    <row r="123072" spans="27:27">
      <c r="AA123072" s="271"/>
    </row>
    <row r="123073" spans="27:27">
      <c r="AA123073" s="271"/>
    </row>
    <row r="123074" spans="27:27">
      <c r="AA123074" s="271"/>
    </row>
    <row r="123075" spans="27:27">
      <c r="AA123075" s="271"/>
    </row>
    <row r="123076" spans="27:27">
      <c r="AA123076" s="271"/>
    </row>
    <row r="123077" spans="27:27">
      <c r="AA123077" s="271"/>
    </row>
    <row r="123078" spans="27:27">
      <c r="AA123078" s="271"/>
    </row>
    <row r="123079" spans="27:27">
      <c r="AA123079" s="271"/>
    </row>
    <row r="123080" spans="27:27">
      <c r="AA123080" s="271"/>
    </row>
    <row r="123081" spans="27:27">
      <c r="AA123081" s="271"/>
    </row>
    <row r="123082" spans="27:27">
      <c r="AA123082" s="271"/>
    </row>
    <row r="123083" spans="27:27">
      <c r="AA123083" s="271"/>
    </row>
    <row r="123084" spans="27:27">
      <c r="AA123084" s="271"/>
    </row>
    <row r="123085" spans="27:27">
      <c r="AA123085" s="271"/>
    </row>
    <row r="123086" spans="27:27">
      <c r="AA123086" s="271"/>
    </row>
    <row r="123087" spans="27:27">
      <c r="AA123087" s="271"/>
    </row>
    <row r="123088" spans="27:27">
      <c r="AA123088" s="271"/>
    </row>
    <row r="123089" spans="27:27">
      <c r="AA123089" s="271"/>
    </row>
    <row r="123090" spans="27:27">
      <c r="AA123090" s="271"/>
    </row>
    <row r="123091" spans="27:27">
      <c r="AA123091" s="271"/>
    </row>
    <row r="123092" spans="27:27">
      <c r="AA123092" s="271"/>
    </row>
    <row r="123093" spans="27:27">
      <c r="AA123093" s="271"/>
    </row>
    <row r="123094" spans="27:27">
      <c r="AA123094" s="271"/>
    </row>
    <row r="123095" spans="27:27">
      <c r="AA123095" s="271"/>
    </row>
    <row r="123096" spans="27:27">
      <c r="AA123096" s="271"/>
    </row>
    <row r="123097" spans="27:27">
      <c r="AA123097" s="271"/>
    </row>
    <row r="123098" spans="27:27">
      <c r="AA123098" s="271"/>
    </row>
    <row r="123099" spans="27:27">
      <c r="AA123099" s="271"/>
    </row>
    <row r="123100" spans="27:27">
      <c r="AA123100" s="271"/>
    </row>
    <row r="123101" spans="27:27">
      <c r="AA123101" s="271"/>
    </row>
    <row r="123102" spans="27:27">
      <c r="AA123102" s="271"/>
    </row>
    <row r="123103" spans="27:27">
      <c r="AA123103" s="271"/>
    </row>
    <row r="123104" spans="27:27">
      <c r="AA123104" s="271"/>
    </row>
    <row r="123105" spans="27:27">
      <c r="AA123105" s="271"/>
    </row>
    <row r="123106" spans="27:27">
      <c r="AA123106" s="271"/>
    </row>
    <row r="123107" spans="27:27">
      <c r="AA123107" s="271"/>
    </row>
    <row r="123108" spans="27:27">
      <c r="AA123108" s="271"/>
    </row>
    <row r="123109" spans="27:27">
      <c r="AA123109" s="271"/>
    </row>
    <row r="123110" spans="27:27">
      <c r="AA123110" s="271"/>
    </row>
    <row r="123111" spans="27:27">
      <c r="AA123111" s="271"/>
    </row>
    <row r="123112" spans="27:27">
      <c r="AA123112" s="271"/>
    </row>
    <row r="123113" spans="27:27">
      <c r="AA123113" s="271"/>
    </row>
    <row r="123114" spans="27:27">
      <c r="AA123114" s="271"/>
    </row>
    <row r="123115" spans="27:27">
      <c r="AA123115" s="271"/>
    </row>
    <row r="123116" spans="27:27">
      <c r="AA123116" s="271"/>
    </row>
    <row r="123117" spans="27:27">
      <c r="AA123117" s="271"/>
    </row>
    <row r="123118" spans="27:27">
      <c r="AA123118" s="271"/>
    </row>
    <row r="123119" spans="27:27">
      <c r="AA123119" s="271"/>
    </row>
    <row r="123120" spans="27:27">
      <c r="AA123120" s="271"/>
    </row>
    <row r="123121" spans="27:27">
      <c r="AA123121" s="271"/>
    </row>
    <row r="123122" spans="27:27">
      <c r="AA123122" s="271"/>
    </row>
    <row r="123123" spans="27:27">
      <c r="AA123123" s="271"/>
    </row>
    <row r="123124" spans="27:27">
      <c r="AA123124" s="271"/>
    </row>
    <row r="123125" spans="27:27">
      <c r="AA123125" s="271"/>
    </row>
    <row r="123126" spans="27:27">
      <c r="AA123126" s="271"/>
    </row>
    <row r="123127" spans="27:27">
      <c r="AA123127" s="271"/>
    </row>
    <row r="123128" spans="27:27">
      <c r="AA123128" s="271"/>
    </row>
    <row r="123129" spans="27:27">
      <c r="AA123129" s="271"/>
    </row>
    <row r="123130" spans="27:27">
      <c r="AA123130" s="271"/>
    </row>
    <row r="123131" spans="27:27">
      <c r="AA123131" s="271"/>
    </row>
    <row r="123132" spans="27:27">
      <c r="AA123132" s="271"/>
    </row>
    <row r="123133" spans="27:27">
      <c r="AA123133" s="271"/>
    </row>
    <row r="123134" spans="27:27">
      <c r="AA123134" s="271"/>
    </row>
    <row r="123135" spans="27:27">
      <c r="AA123135" s="271"/>
    </row>
    <row r="123136" spans="27:27">
      <c r="AA123136" s="271"/>
    </row>
    <row r="123137" spans="27:27">
      <c r="AA123137" s="271"/>
    </row>
    <row r="123138" spans="27:27">
      <c r="AA123138" s="271"/>
    </row>
    <row r="123139" spans="27:27">
      <c r="AA123139" s="271"/>
    </row>
    <row r="123140" spans="27:27">
      <c r="AA123140" s="271"/>
    </row>
    <row r="123141" spans="27:27">
      <c r="AA123141" s="271"/>
    </row>
    <row r="123142" spans="27:27">
      <c r="AA123142" s="271"/>
    </row>
    <row r="123143" spans="27:27">
      <c r="AA123143" s="271"/>
    </row>
    <row r="123144" spans="27:27">
      <c r="AA123144" s="271"/>
    </row>
    <row r="123145" spans="27:27">
      <c r="AA123145" s="271"/>
    </row>
    <row r="123146" spans="27:27">
      <c r="AA123146" s="271"/>
    </row>
    <row r="123147" spans="27:27">
      <c r="AA123147" s="271"/>
    </row>
    <row r="123148" spans="27:27">
      <c r="AA123148" s="271"/>
    </row>
    <row r="123149" spans="27:27">
      <c r="AA123149" s="271"/>
    </row>
    <row r="123150" spans="27:27">
      <c r="AA123150" s="271"/>
    </row>
    <row r="123151" spans="27:27">
      <c r="AA123151" s="271"/>
    </row>
    <row r="123152" spans="27:27">
      <c r="AA123152" s="271"/>
    </row>
    <row r="123153" spans="27:27">
      <c r="AA123153" s="271"/>
    </row>
    <row r="123154" spans="27:27">
      <c r="AA123154" s="271"/>
    </row>
    <row r="123155" spans="27:27">
      <c r="AA123155" s="271"/>
    </row>
    <row r="123156" spans="27:27">
      <c r="AA123156" s="271"/>
    </row>
    <row r="123157" spans="27:27">
      <c r="AA123157" s="271"/>
    </row>
    <row r="123158" spans="27:27">
      <c r="AA123158" s="271"/>
    </row>
    <row r="123159" spans="27:27">
      <c r="AA123159" s="271"/>
    </row>
    <row r="123160" spans="27:27">
      <c r="AA123160" s="271"/>
    </row>
    <row r="123161" spans="27:27">
      <c r="AA123161" s="271"/>
    </row>
    <row r="123162" spans="27:27">
      <c r="AA123162" s="271"/>
    </row>
    <row r="123163" spans="27:27">
      <c r="AA123163" s="271"/>
    </row>
    <row r="123164" spans="27:27">
      <c r="AA123164" s="271"/>
    </row>
    <row r="123165" spans="27:27">
      <c r="AA123165" s="271"/>
    </row>
    <row r="123166" spans="27:27">
      <c r="AA123166" s="271"/>
    </row>
    <row r="123167" spans="27:27">
      <c r="AA123167" s="271"/>
    </row>
    <row r="123168" spans="27:27">
      <c r="AA123168" s="271"/>
    </row>
    <row r="123169" spans="27:27">
      <c r="AA123169" s="271"/>
    </row>
    <row r="123170" spans="27:27">
      <c r="AA123170" s="271"/>
    </row>
    <row r="123171" spans="27:27">
      <c r="AA123171" s="271"/>
    </row>
    <row r="123172" spans="27:27">
      <c r="AA123172" s="271"/>
    </row>
    <row r="123173" spans="27:27">
      <c r="AA123173" s="271"/>
    </row>
    <row r="123174" spans="27:27">
      <c r="AA123174" s="271"/>
    </row>
    <row r="123175" spans="27:27">
      <c r="AA123175" s="271"/>
    </row>
    <row r="123176" spans="27:27">
      <c r="AA123176" s="271"/>
    </row>
    <row r="123177" spans="27:27">
      <c r="AA123177" s="271"/>
    </row>
    <row r="123178" spans="27:27">
      <c r="AA123178" s="271"/>
    </row>
    <row r="123179" spans="27:27">
      <c r="AA123179" s="271"/>
    </row>
    <row r="123180" spans="27:27">
      <c r="AA123180" s="271"/>
    </row>
    <row r="123181" spans="27:27">
      <c r="AA123181" s="271"/>
    </row>
    <row r="123182" spans="27:27">
      <c r="AA123182" s="271"/>
    </row>
    <row r="123183" spans="27:27">
      <c r="AA123183" s="271"/>
    </row>
    <row r="123184" spans="27:27">
      <c r="AA123184" s="271"/>
    </row>
    <row r="123185" spans="27:27">
      <c r="AA123185" s="271"/>
    </row>
    <row r="123186" spans="27:27">
      <c r="AA123186" s="271"/>
    </row>
    <row r="123187" spans="27:27">
      <c r="AA123187" s="271"/>
    </row>
    <row r="123188" spans="27:27">
      <c r="AA123188" s="271"/>
    </row>
    <row r="123189" spans="27:27">
      <c r="AA123189" s="271"/>
    </row>
    <row r="123190" spans="27:27">
      <c r="AA123190" s="271"/>
    </row>
    <row r="123191" spans="27:27">
      <c r="AA123191" s="271"/>
    </row>
    <row r="123192" spans="27:27">
      <c r="AA123192" s="271"/>
    </row>
    <row r="123193" spans="27:27">
      <c r="AA123193" s="271"/>
    </row>
    <row r="123194" spans="27:27">
      <c r="AA123194" s="271"/>
    </row>
    <row r="123195" spans="27:27">
      <c r="AA123195" s="271"/>
    </row>
    <row r="123196" spans="27:27">
      <c r="AA123196" s="271"/>
    </row>
    <row r="123197" spans="27:27">
      <c r="AA123197" s="271"/>
    </row>
    <row r="123198" spans="27:27">
      <c r="AA123198" s="271"/>
    </row>
    <row r="123199" spans="27:27">
      <c r="AA123199" s="271"/>
    </row>
    <row r="123200" spans="27:27">
      <c r="AA123200" s="271"/>
    </row>
    <row r="123201" spans="27:27">
      <c r="AA123201" s="271"/>
    </row>
    <row r="123202" spans="27:27">
      <c r="AA123202" s="271"/>
    </row>
    <row r="123203" spans="27:27">
      <c r="AA123203" s="271"/>
    </row>
    <row r="123204" spans="27:27">
      <c r="AA123204" s="271"/>
    </row>
    <row r="123205" spans="27:27">
      <c r="AA123205" s="271"/>
    </row>
    <row r="123206" spans="27:27">
      <c r="AA123206" s="271"/>
    </row>
    <row r="123207" spans="27:27">
      <c r="AA123207" s="271"/>
    </row>
    <row r="123208" spans="27:27">
      <c r="AA123208" s="271"/>
    </row>
    <row r="123209" spans="27:27">
      <c r="AA123209" s="271"/>
    </row>
    <row r="123210" spans="27:27">
      <c r="AA123210" s="271"/>
    </row>
    <row r="123211" spans="27:27">
      <c r="AA123211" s="271"/>
    </row>
    <row r="123212" spans="27:27">
      <c r="AA123212" s="271"/>
    </row>
    <row r="123213" spans="27:27">
      <c r="AA123213" s="271"/>
    </row>
    <row r="123214" spans="27:27">
      <c r="AA123214" s="271"/>
    </row>
    <row r="123215" spans="27:27">
      <c r="AA123215" s="271"/>
    </row>
    <row r="123216" spans="27:27">
      <c r="AA123216" s="271"/>
    </row>
    <row r="123217" spans="27:27">
      <c r="AA123217" s="271"/>
    </row>
    <row r="123218" spans="27:27">
      <c r="AA123218" s="271"/>
    </row>
    <row r="123219" spans="27:27">
      <c r="AA123219" s="271"/>
    </row>
    <row r="123220" spans="27:27">
      <c r="AA123220" s="271"/>
    </row>
    <row r="123221" spans="27:27">
      <c r="AA123221" s="271"/>
    </row>
    <row r="123222" spans="27:27">
      <c r="AA123222" s="271"/>
    </row>
    <row r="123223" spans="27:27">
      <c r="AA123223" s="271"/>
    </row>
    <row r="123224" spans="27:27">
      <c r="AA123224" s="271"/>
    </row>
    <row r="123225" spans="27:27">
      <c r="AA123225" s="271"/>
    </row>
    <row r="123226" spans="27:27">
      <c r="AA123226" s="271"/>
    </row>
    <row r="123227" spans="27:27">
      <c r="AA123227" s="271"/>
    </row>
    <row r="123228" spans="27:27">
      <c r="AA123228" s="271"/>
    </row>
    <row r="123229" spans="27:27">
      <c r="AA123229" s="271"/>
    </row>
    <row r="123230" spans="27:27">
      <c r="AA123230" s="271"/>
    </row>
    <row r="123231" spans="27:27">
      <c r="AA123231" s="271"/>
    </row>
    <row r="123232" spans="27:27">
      <c r="AA123232" s="271"/>
    </row>
    <row r="123233" spans="27:27">
      <c r="AA123233" s="271"/>
    </row>
    <row r="123234" spans="27:27">
      <c r="AA123234" s="271"/>
    </row>
    <row r="123235" spans="27:27">
      <c r="AA123235" s="271"/>
    </row>
    <row r="123236" spans="27:27">
      <c r="AA123236" s="271"/>
    </row>
    <row r="123237" spans="27:27">
      <c r="AA123237" s="271"/>
    </row>
    <row r="123238" spans="27:27">
      <c r="AA123238" s="271"/>
    </row>
    <row r="123239" spans="27:27">
      <c r="AA123239" s="271"/>
    </row>
    <row r="123240" spans="27:27">
      <c r="AA123240" s="271"/>
    </row>
    <row r="123241" spans="27:27">
      <c r="AA123241" s="271"/>
    </row>
    <row r="123242" spans="27:27">
      <c r="AA123242" s="271"/>
    </row>
    <row r="123243" spans="27:27">
      <c r="AA123243" s="271"/>
    </row>
    <row r="123244" spans="27:27">
      <c r="AA123244" s="271"/>
    </row>
    <row r="123245" spans="27:27">
      <c r="AA123245" s="271"/>
    </row>
    <row r="123246" spans="27:27">
      <c r="AA123246" s="271"/>
    </row>
    <row r="123247" spans="27:27">
      <c r="AA123247" s="271"/>
    </row>
    <row r="123248" spans="27:27">
      <c r="AA123248" s="271"/>
    </row>
    <row r="123249" spans="27:27">
      <c r="AA123249" s="271"/>
    </row>
    <row r="123250" spans="27:27">
      <c r="AA123250" s="271"/>
    </row>
    <row r="123251" spans="27:27">
      <c r="AA123251" s="271"/>
    </row>
    <row r="123252" spans="27:27">
      <c r="AA123252" s="271"/>
    </row>
    <row r="123253" spans="27:27">
      <c r="AA123253" s="271"/>
    </row>
    <row r="123254" spans="27:27">
      <c r="AA123254" s="271"/>
    </row>
    <row r="123255" spans="27:27">
      <c r="AA123255" s="271"/>
    </row>
    <row r="123256" spans="27:27">
      <c r="AA123256" s="271"/>
    </row>
    <row r="123257" spans="27:27">
      <c r="AA123257" s="271"/>
    </row>
    <row r="123258" spans="27:27">
      <c r="AA123258" s="271"/>
    </row>
    <row r="123259" spans="27:27">
      <c r="AA123259" s="271"/>
    </row>
    <row r="123260" spans="27:27">
      <c r="AA123260" s="271"/>
    </row>
    <row r="123261" spans="27:27">
      <c r="AA123261" s="271"/>
    </row>
    <row r="123262" spans="27:27">
      <c r="AA123262" s="271"/>
    </row>
    <row r="123263" spans="27:27">
      <c r="AA123263" s="271"/>
    </row>
    <row r="123264" spans="27:27">
      <c r="AA123264" s="271"/>
    </row>
    <row r="123265" spans="27:27">
      <c r="AA123265" s="271"/>
    </row>
    <row r="123266" spans="27:27">
      <c r="AA123266" s="271"/>
    </row>
    <row r="123267" spans="27:27">
      <c r="AA123267" s="271"/>
    </row>
    <row r="123268" spans="27:27">
      <c r="AA123268" s="271"/>
    </row>
    <row r="123269" spans="27:27">
      <c r="AA123269" s="271"/>
    </row>
    <row r="123270" spans="27:27">
      <c r="AA123270" s="271"/>
    </row>
    <row r="123271" spans="27:27">
      <c r="AA123271" s="271"/>
    </row>
    <row r="123272" spans="27:27">
      <c r="AA123272" s="271"/>
    </row>
    <row r="123273" spans="27:27">
      <c r="AA123273" s="271"/>
    </row>
    <row r="123274" spans="27:27">
      <c r="AA123274" s="271"/>
    </row>
    <row r="123275" spans="27:27">
      <c r="AA123275" s="271"/>
    </row>
    <row r="123276" spans="27:27">
      <c r="AA123276" s="271"/>
    </row>
    <row r="123277" spans="27:27">
      <c r="AA123277" s="271"/>
    </row>
    <row r="123278" spans="27:27">
      <c r="AA123278" s="271"/>
    </row>
    <row r="123279" spans="27:27">
      <c r="AA123279" s="271"/>
    </row>
    <row r="123280" spans="27:27">
      <c r="AA123280" s="271"/>
    </row>
    <row r="123281" spans="27:27">
      <c r="AA123281" s="271"/>
    </row>
    <row r="123282" spans="27:27">
      <c r="AA123282" s="271"/>
    </row>
    <row r="123283" spans="27:27">
      <c r="AA123283" s="271"/>
    </row>
    <row r="123284" spans="27:27">
      <c r="AA123284" s="271"/>
    </row>
    <row r="123285" spans="27:27">
      <c r="AA123285" s="271"/>
    </row>
    <row r="123286" spans="27:27">
      <c r="AA123286" s="271"/>
    </row>
    <row r="123287" spans="27:27">
      <c r="AA123287" s="271"/>
    </row>
    <row r="123288" spans="27:27">
      <c r="AA123288" s="271"/>
    </row>
    <row r="123289" spans="27:27">
      <c r="AA123289" s="271"/>
    </row>
    <row r="123290" spans="27:27">
      <c r="AA123290" s="271"/>
    </row>
    <row r="123291" spans="27:27">
      <c r="AA123291" s="271"/>
    </row>
    <row r="123292" spans="27:27">
      <c r="AA123292" s="271"/>
    </row>
    <row r="123293" spans="27:27">
      <c r="AA123293" s="271"/>
    </row>
    <row r="123294" spans="27:27">
      <c r="AA123294" s="271"/>
    </row>
    <row r="123295" spans="27:27">
      <c r="AA123295" s="271"/>
    </row>
    <row r="123296" spans="27:27">
      <c r="AA123296" s="271"/>
    </row>
    <row r="123297" spans="27:27">
      <c r="AA123297" s="271"/>
    </row>
    <row r="123298" spans="27:27">
      <c r="AA123298" s="271"/>
    </row>
    <row r="123299" spans="27:27">
      <c r="AA123299" s="271"/>
    </row>
    <row r="123300" spans="27:27">
      <c r="AA123300" s="271"/>
    </row>
    <row r="123301" spans="27:27">
      <c r="AA123301" s="271"/>
    </row>
    <row r="123302" spans="27:27">
      <c r="AA123302" s="271"/>
    </row>
    <row r="123303" spans="27:27">
      <c r="AA123303" s="271"/>
    </row>
    <row r="123304" spans="27:27">
      <c r="AA123304" s="271"/>
    </row>
    <row r="123305" spans="27:27">
      <c r="AA123305" s="271"/>
    </row>
    <row r="123306" spans="27:27">
      <c r="AA123306" s="271"/>
    </row>
    <row r="123307" spans="27:27">
      <c r="AA123307" s="271"/>
    </row>
    <row r="123308" spans="27:27">
      <c r="AA123308" s="271"/>
    </row>
    <row r="123309" spans="27:27">
      <c r="AA123309" s="271"/>
    </row>
    <row r="123310" spans="27:27">
      <c r="AA123310" s="271"/>
    </row>
    <row r="123311" spans="27:27">
      <c r="AA123311" s="271"/>
    </row>
    <row r="123312" spans="27:27">
      <c r="AA123312" s="271"/>
    </row>
    <row r="123313" spans="27:27">
      <c r="AA123313" s="271"/>
    </row>
    <row r="123314" spans="27:27">
      <c r="AA123314" s="271"/>
    </row>
    <row r="123315" spans="27:27">
      <c r="AA123315" s="271"/>
    </row>
    <row r="123316" spans="27:27">
      <c r="AA123316" s="271"/>
    </row>
    <row r="123317" spans="27:27">
      <c r="AA123317" s="271"/>
    </row>
    <row r="123318" spans="27:27">
      <c r="AA123318" s="271"/>
    </row>
    <row r="123319" spans="27:27">
      <c r="AA123319" s="271"/>
    </row>
    <row r="123320" spans="27:27">
      <c r="AA123320" s="271"/>
    </row>
    <row r="123321" spans="27:27">
      <c r="AA123321" s="271"/>
    </row>
    <row r="123322" spans="27:27">
      <c r="AA123322" s="271"/>
    </row>
    <row r="123323" spans="27:27">
      <c r="AA123323" s="271"/>
    </row>
    <row r="123324" spans="27:27">
      <c r="AA123324" s="271"/>
    </row>
    <row r="123325" spans="27:27">
      <c r="AA123325" s="271"/>
    </row>
    <row r="123326" spans="27:27">
      <c r="AA123326" s="271"/>
    </row>
    <row r="123327" spans="27:27">
      <c r="AA123327" s="271"/>
    </row>
    <row r="123328" spans="27:27">
      <c r="AA123328" s="271"/>
    </row>
    <row r="123329" spans="27:27">
      <c r="AA123329" s="271"/>
    </row>
    <row r="123330" spans="27:27">
      <c r="AA123330" s="271"/>
    </row>
    <row r="123331" spans="27:27">
      <c r="AA123331" s="271"/>
    </row>
    <row r="123332" spans="27:27">
      <c r="AA123332" s="271"/>
    </row>
    <row r="123333" spans="27:27">
      <c r="AA123333" s="271"/>
    </row>
    <row r="123334" spans="27:27">
      <c r="AA123334" s="271"/>
    </row>
    <row r="123335" spans="27:27">
      <c r="AA123335" s="271"/>
    </row>
    <row r="123336" spans="27:27">
      <c r="AA123336" s="271"/>
    </row>
    <row r="123337" spans="27:27">
      <c r="AA123337" s="271"/>
    </row>
    <row r="123338" spans="27:27">
      <c r="AA123338" s="271"/>
    </row>
    <row r="123339" spans="27:27">
      <c r="AA123339" s="271"/>
    </row>
    <row r="123340" spans="27:27">
      <c r="AA123340" s="271"/>
    </row>
    <row r="123341" spans="27:27">
      <c r="AA123341" s="271"/>
    </row>
    <row r="123342" spans="27:27">
      <c r="AA123342" s="271"/>
    </row>
    <row r="123343" spans="27:27">
      <c r="AA123343" s="271"/>
    </row>
    <row r="123344" spans="27:27">
      <c r="AA123344" s="271"/>
    </row>
    <row r="123345" spans="27:27">
      <c r="AA123345" s="271"/>
    </row>
    <row r="123346" spans="27:27">
      <c r="AA123346" s="271"/>
    </row>
    <row r="123347" spans="27:27">
      <c r="AA123347" s="271"/>
    </row>
    <row r="123348" spans="27:27">
      <c r="AA123348" s="271"/>
    </row>
    <row r="123349" spans="27:27">
      <c r="AA123349" s="271"/>
    </row>
    <row r="123350" spans="27:27">
      <c r="AA123350" s="271"/>
    </row>
    <row r="123351" spans="27:27">
      <c r="AA123351" s="271"/>
    </row>
    <row r="123352" spans="27:27">
      <c r="AA123352" s="271"/>
    </row>
    <row r="123353" spans="27:27">
      <c r="AA123353" s="271"/>
    </row>
    <row r="123354" spans="27:27">
      <c r="AA123354" s="271"/>
    </row>
    <row r="123355" spans="27:27">
      <c r="AA123355" s="271"/>
    </row>
    <row r="123356" spans="27:27">
      <c r="AA123356" s="271"/>
    </row>
    <row r="123357" spans="27:27">
      <c r="AA123357" s="271"/>
    </row>
    <row r="123358" spans="27:27">
      <c r="AA123358" s="271"/>
    </row>
    <row r="123359" spans="27:27">
      <c r="AA123359" s="271"/>
    </row>
    <row r="123360" spans="27:27">
      <c r="AA123360" s="271"/>
    </row>
    <row r="123361" spans="27:27">
      <c r="AA123361" s="271"/>
    </row>
    <row r="123362" spans="27:27">
      <c r="AA123362" s="271"/>
    </row>
    <row r="123363" spans="27:27">
      <c r="AA123363" s="271"/>
    </row>
    <row r="123364" spans="27:27">
      <c r="AA123364" s="271"/>
    </row>
    <row r="123365" spans="27:27">
      <c r="AA123365" s="271"/>
    </row>
    <row r="123366" spans="27:27">
      <c r="AA123366" s="271"/>
    </row>
    <row r="123367" spans="27:27">
      <c r="AA123367" s="271"/>
    </row>
    <row r="123368" spans="27:27">
      <c r="AA123368" s="271"/>
    </row>
    <row r="123369" spans="27:27">
      <c r="AA123369" s="271"/>
    </row>
    <row r="123370" spans="27:27">
      <c r="AA123370" s="271"/>
    </row>
    <row r="123371" spans="27:27">
      <c r="AA123371" s="271"/>
    </row>
    <row r="123372" spans="27:27">
      <c r="AA123372" s="271"/>
    </row>
    <row r="123373" spans="27:27">
      <c r="AA123373" s="271"/>
    </row>
    <row r="123374" spans="27:27">
      <c r="AA123374" s="271"/>
    </row>
    <row r="123375" spans="27:27">
      <c r="AA123375" s="271"/>
    </row>
    <row r="123376" spans="27:27">
      <c r="AA123376" s="271"/>
    </row>
    <row r="123377" spans="27:27">
      <c r="AA123377" s="271"/>
    </row>
    <row r="123378" spans="27:27">
      <c r="AA123378" s="271"/>
    </row>
    <row r="123379" spans="27:27">
      <c r="AA123379" s="271"/>
    </row>
    <row r="123380" spans="27:27">
      <c r="AA123380" s="271"/>
    </row>
    <row r="123381" spans="27:27">
      <c r="AA123381" s="271"/>
    </row>
    <row r="123382" spans="27:27">
      <c r="AA123382" s="271"/>
    </row>
    <row r="123383" spans="27:27">
      <c r="AA123383" s="271"/>
    </row>
    <row r="123384" spans="27:27">
      <c r="AA123384" s="271"/>
    </row>
    <row r="123385" spans="27:27">
      <c r="AA123385" s="271"/>
    </row>
    <row r="123386" spans="27:27">
      <c r="AA123386" s="271"/>
    </row>
    <row r="123387" spans="27:27">
      <c r="AA123387" s="271"/>
    </row>
    <row r="123388" spans="27:27">
      <c r="AA123388" s="271"/>
    </row>
    <row r="123389" spans="27:27">
      <c r="AA123389" s="271"/>
    </row>
    <row r="123390" spans="27:27">
      <c r="AA123390" s="271"/>
    </row>
    <row r="123391" spans="27:27">
      <c r="AA123391" s="271"/>
    </row>
    <row r="123392" spans="27:27">
      <c r="AA123392" s="271"/>
    </row>
    <row r="123393" spans="27:27">
      <c r="AA123393" s="271"/>
    </row>
    <row r="123394" spans="27:27">
      <c r="AA123394" s="271"/>
    </row>
    <row r="123395" spans="27:27">
      <c r="AA123395" s="271"/>
    </row>
    <row r="123396" spans="27:27">
      <c r="AA123396" s="271"/>
    </row>
    <row r="123397" spans="27:27">
      <c r="AA123397" s="271"/>
    </row>
    <row r="123398" spans="27:27">
      <c r="AA123398" s="271"/>
    </row>
    <row r="123399" spans="27:27">
      <c r="AA123399" s="271"/>
    </row>
    <row r="123400" spans="27:27">
      <c r="AA123400" s="271"/>
    </row>
    <row r="123401" spans="27:27">
      <c r="AA123401" s="271"/>
    </row>
    <row r="123402" spans="27:27">
      <c r="AA123402" s="271"/>
    </row>
    <row r="123403" spans="27:27">
      <c r="AA123403" s="271"/>
    </row>
    <row r="123404" spans="27:27">
      <c r="AA123404" s="271"/>
    </row>
    <row r="123405" spans="27:27">
      <c r="AA123405" s="271"/>
    </row>
    <row r="123406" spans="27:27">
      <c r="AA123406" s="271"/>
    </row>
    <row r="123407" spans="27:27">
      <c r="AA123407" s="271"/>
    </row>
    <row r="123408" spans="27:27">
      <c r="AA123408" s="271"/>
    </row>
    <row r="123409" spans="27:27">
      <c r="AA123409" s="271"/>
    </row>
    <row r="123410" spans="27:27">
      <c r="AA123410" s="271"/>
    </row>
    <row r="123411" spans="27:27">
      <c r="AA123411" s="271"/>
    </row>
    <row r="123412" spans="27:27">
      <c r="AA123412" s="271"/>
    </row>
    <row r="123413" spans="27:27">
      <c r="AA123413" s="271"/>
    </row>
    <row r="123414" spans="27:27">
      <c r="AA123414" s="271"/>
    </row>
    <row r="123415" spans="27:27">
      <c r="AA123415" s="271"/>
    </row>
    <row r="123416" spans="27:27">
      <c r="AA123416" s="271"/>
    </row>
    <row r="123417" spans="27:27">
      <c r="AA123417" s="271"/>
    </row>
    <row r="123418" spans="27:27">
      <c r="AA123418" s="271"/>
    </row>
    <row r="123419" spans="27:27">
      <c r="AA123419" s="271"/>
    </row>
    <row r="123420" spans="27:27">
      <c r="AA123420" s="271"/>
    </row>
    <row r="123421" spans="27:27">
      <c r="AA123421" s="271"/>
    </row>
    <row r="123422" spans="27:27">
      <c r="AA123422" s="271"/>
    </row>
    <row r="123423" spans="27:27">
      <c r="AA123423" s="271"/>
    </row>
    <row r="123424" spans="27:27">
      <c r="AA123424" s="271"/>
    </row>
    <row r="123425" spans="27:27">
      <c r="AA123425" s="271"/>
    </row>
    <row r="123426" spans="27:27">
      <c r="AA123426" s="271"/>
    </row>
    <row r="123427" spans="27:27">
      <c r="AA123427" s="271"/>
    </row>
    <row r="123428" spans="27:27">
      <c r="AA123428" s="271"/>
    </row>
    <row r="123429" spans="27:27">
      <c r="AA123429" s="271"/>
    </row>
    <row r="123430" spans="27:27">
      <c r="AA123430" s="271"/>
    </row>
    <row r="123431" spans="27:27">
      <c r="AA123431" s="271"/>
    </row>
    <row r="123432" spans="27:27">
      <c r="AA123432" s="271"/>
    </row>
    <row r="123433" spans="27:27">
      <c r="AA123433" s="271"/>
    </row>
    <row r="123434" spans="27:27">
      <c r="AA123434" s="271"/>
    </row>
    <row r="123435" spans="27:27">
      <c r="AA123435" s="271"/>
    </row>
    <row r="123436" spans="27:27">
      <c r="AA123436" s="271"/>
    </row>
    <row r="123437" spans="27:27">
      <c r="AA123437" s="271"/>
    </row>
    <row r="123438" spans="27:27">
      <c r="AA123438" s="271"/>
    </row>
    <row r="123439" spans="27:27">
      <c r="AA123439" s="271"/>
    </row>
    <row r="123440" spans="27:27">
      <c r="AA123440" s="271"/>
    </row>
    <row r="123441" spans="27:27">
      <c r="AA123441" s="271"/>
    </row>
    <row r="123442" spans="27:27">
      <c r="AA123442" s="271"/>
    </row>
    <row r="123443" spans="27:27">
      <c r="AA123443" s="271"/>
    </row>
    <row r="123444" spans="27:27">
      <c r="AA123444" s="271"/>
    </row>
    <row r="123445" spans="27:27">
      <c r="AA123445" s="271"/>
    </row>
    <row r="123446" spans="27:27">
      <c r="AA123446" s="271"/>
    </row>
    <row r="123447" spans="27:27">
      <c r="AA123447" s="271"/>
    </row>
    <row r="123448" spans="27:27">
      <c r="AA123448" s="271"/>
    </row>
    <row r="123449" spans="27:27">
      <c r="AA123449" s="271"/>
    </row>
    <row r="123450" spans="27:27">
      <c r="AA123450" s="271"/>
    </row>
    <row r="123451" spans="27:27">
      <c r="AA123451" s="271"/>
    </row>
    <row r="123452" spans="27:27">
      <c r="AA123452" s="271"/>
    </row>
    <row r="123453" spans="27:27">
      <c r="AA123453" s="271"/>
    </row>
    <row r="123454" spans="27:27">
      <c r="AA123454" s="271"/>
    </row>
    <row r="123455" spans="27:27">
      <c r="AA123455" s="271"/>
    </row>
    <row r="123456" spans="27:27">
      <c r="AA123456" s="271"/>
    </row>
    <row r="123457" spans="27:27">
      <c r="AA123457" s="271"/>
    </row>
    <row r="123458" spans="27:27">
      <c r="AA123458" s="271"/>
    </row>
    <row r="123459" spans="27:27">
      <c r="AA123459" s="271"/>
    </row>
    <row r="123460" spans="27:27">
      <c r="AA123460" s="271"/>
    </row>
    <row r="123461" spans="27:27">
      <c r="AA123461" s="271"/>
    </row>
    <row r="123462" spans="27:27">
      <c r="AA123462" s="271"/>
    </row>
    <row r="123463" spans="27:27">
      <c r="AA123463" s="271"/>
    </row>
    <row r="123464" spans="27:27">
      <c r="AA123464" s="271"/>
    </row>
    <row r="123465" spans="27:27">
      <c r="AA123465" s="271"/>
    </row>
    <row r="123466" spans="27:27">
      <c r="AA123466" s="271"/>
    </row>
    <row r="123467" spans="27:27">
      <c r="AA123467" s="271"/>
    </row>
    <row r="123468" spans="27:27">
      <c r="AA123468" s="271"/>
    </row>
    <row r="123469" spans="27:27">
      <c r="AA123469" s="271"/>
    </row>
    <row r="123470" spans="27:27">
      <c r="AA123470" s="271"/>
    </row>
    <row r="123471" spans="27:27">
      <c r="AA123471" s="271"/>
    </row>
    <row r="123472" spans="27:27">
      <c r="AA123472" s="271"/>
    </row>
    <row r="123473" spans="27:27">
      <c r="AA123473" s="271"/>
    </row>
    <row r="123474" spans="27:27">
      <c r="AA123474" s="271"/>
    </row>
    <row r="123475" spans="27:27">
      <c r="AA123475" s="271"/>
    </row>
    <row r="123476" spans="27:27">
      <c r="AA123476" s="271"/>
    </row>
    <row r="123477" spans="27:27">
      <c r="AA123477" s="271"/>
    </row>
    <row r="123478" spans="27:27">
      <c r="AA123478" s="271"/>
    </row>
    <row r="123479" spans="27:27">
      <c r="AA123479" s="271"/>
    </row>
    <row r="123480" spans="27:27">
      <c r="AA123480" s="271"/>
    </row>
    <row r="123481" spans="27:27">
      <c r="AA123481" s="271"/>
    </row>
    <row r="123482" spans="27:27">
      <c r="AA123482" s="271"/>
    </row>
    <row r="123483" spans="27:27">
      <c r="AA123483" s="271"/>
    </row>
    <row r="123484" spans="27:27">
      <c r="AA123484" s="271"/>
    </row>
    <row r="123485" spans="27:27">
      <c r="AA123485" s="271"/>
    </row>
    <row r="123486" spans="27:27">
      <c r="AA123486" s="271"/>
    </row>
    <row r="123487" spans="27:27">
      <c r="AA123487" s="271"/>
    </row>
    <row r="123488" spans="27:27">
      <c r="AA123488" s="271"/>
    </row>
    <row r="123489" spans="27:27">
      <c r="AA123489" s="271"/>
    </row>
    <row r="123490" spans="27:27">
      <c r="AA123490" s="271"/>
    </row>
    <row r="123491" spans="27:27">
      <c r="AA123491" s="271"/>
    </row>
    <row r="123492" spans="27:27">
      <c r="AA123492" s="271"/>
    </row>
    <row r="123493" spans="27:27">
      <c r="AA123493" s="271"/>
    </row>
    <row r="123494" spans="27:27">
      <c r="AA123494" s="271"/>
    </row>
    <row r="123495" spans="27:27">
      <c r="AA123495" s="271"/>
    </row>
    <row r="123496" spans="27:27">
      <c r="AA123496" s="271"/>
    </row>
    <row r="123497" spans="27:27">
      <c r="AA123497" s="271"/>
    </row>
    <row r="123498" spans="27:27">
      <c r="AA123498" s="271"/>
    </row>
    <row r="123499" spans="27:27">
      <c r="AA123499" s="271"/>
    </row>
    <row r="123500" spans="27:27">
      <c r="AA123500" s="271"/>
    </row>
    <row r="123501" spans="27:27">
      <c r="AA123501" s="271"/>
    </row>
    <row r="123502" spans="27:27">
      <c r="AA123502" s="271"/>
    </row>
    <row r="123503" spans="27:27">
      <c r="AA123503" s="271"/>
    </row>
    <row r="123504" spans="27:27">
      <c r="AA123504" s="271"/>
    </row>
    <row r="123505" spans="27:27">
      <c r="AA123505" s="271"/>
    </row>
    <row r="123506" spans="27:27">
      <c r="AA123506" s="271"/>
    </row>
    <row r="123507" spans="27:27">
      <c r="AA123507" s="271"/>
    </row>
    <row r="123508" spans="27:27">
      <c r="AA123508" s="271"/>
    </row>
    <row r="123509" spans="27:27">
      <c r="AA123509" s="271"/>
    </row>
    <row r="123510" spans="27:27">
      <c r="AA123510" s="271"/>
    </row>
    <row r="123511" spans="27:27">
      <c r="AA123511" s="271"/>
    </row>
    <row r="123512" spans="27:27">
      <c r="AA123512" s="271"/>
    </row>
    <row r="123513" spans="27:27">
      <c r="AA123513" s="271"/>
    </row>
    <row r="123514" spans="27:27">
      <c r="AA123514" s="271"/>
    </row>
    <row r="123515" spans="27:27">
      <c r="AA123515" s="271"/>
    </row>
    <row r="123516" spans="27:27">
      <c r="AA123516" s="271"/>
    </row>
    <row r="123517" spans="27:27">
      <c r="AA123517" s="271"/>
    </row>
    <row r="123518" spans="27:27">
      <c r="AA123518" s="271"/>
    </row>
    <row r="123519" spans="27:27">
      <c r="AA123519" s="271"/>
    </row>
    <row r="123520" spans="27:27">
      <c r="AA123520" s="271"/>
    </row>
    <row r="123521" spans="27:27">
      <c r="AA123521" s="271"/>
    </row>
    <row r="123522" spans="27:27">
      <c r="AA123522" s="271"/>
    </row>
    <row r="123523" spans="27:27">
      <c r="AA123523" s="271"/>
    </row>
    <row r="123524" spans="27:27">
      <c r="AA123524" s="271"/>
    </row>
    <row r="123525" spans="27:27">
      <c r="AA123525" s="271"/>
    </row>
    <row r="123526" spans="27:27">
      <c r="AA123526" s="271"/>
    </row>
    <row r="123527" spans="27:27">
      <c r="AA123527" s="271"/>
    </row>
    <row r="123528" spans="27:27">
      <c r="AA123528" s="271"/>
    </row>
    <row r="123529" spans="27:27">
      <c r="AA123529" s="271"/>
    </row>
    <row r="123530" spans="27:27">
      <c r="AA123530" s="271"/>
    </row>
    <row r="123531" spans="27:27">
      <c r="AA123531" s="271"/>
    </row>
    <row r="123532" spans="27:27">
      <c r="AA123532" s="271"/>
    </row>
    <row r="123533" spans="27:27">
      <c r="AA123533" s="271"/>
    </row>
    <row r="123534" spans="27:27">
      <c r="AA123534" s="271"/>
    </row>
    <row r="123535" spans="27:27">
      <c r="AA123535" s="271"/>
    </row>
    <row r="123536" spans="27:27">
      <c r="AA123536" s="271"/>
    </row>
    <row r="123537" spans="27:27">
      <c r="AA123537" s="271"/>
    </row>
    <row r="123538" spans="27:27">
      <c r="AA123538" s="271"/>
    </row>
    <row r="123539" spans="27:27">
      <c r="AA123539" s="271"/>
    </row>
    <row r="123540" spans="27:27">
      <c r="AA123540" s="271"/>
    </row>
    <row r="123541" spans="27:27">
      <c r="AA123541" s="271"/>
    </row>
    <row r="123542" spans="27:27">
      <c r="AA123542" s="271"/>
    </row>
    <row r="123543" spans="27:27">
      <c r="AA123543" s="271"/>
    </row>
    <row r="123544" spans="27:27">
      <c r="AA123544" s="271"/>
    </row>
    <row r="123545" spans="27:27">
      <c r="AA123545" s="271"/>
    </row>
    <row r="123546" spans="27:27">
      <c r="AA123546" s="271"/>
    </row>
    <row r="123547" spans="27:27">
      <c r="AA123547" s="271"/>
    </row>
    <row r="123548" spans="27:27">
      <c r="AA123548" s="271"/>
    </row>
    <row r="123549" spans="27:27">
      <c r="AA123549" s="271"/>
    </row>
    <row r="123550" spans="27:27">
      <c r="AA123550" s="271"/>
    </row>
    <row r="123551" spans="27:27">
      <c r="AA123551" s="271"/>
    </row>
    <row r="123552" spans="27:27">
      <c r="AA123552" s="271"/>
    </row>
    <row r="123553" spans="27:27">
      <c r="AA123553" s="271"/>
    </row>
    <row r="123554" spans="27:27">
      <c r="AA123554" s="271"/>
    </row>
    <row r="123555" spans="27:27">
      <c r="AA123555" s="271"/>
    </row>
    <row r="123556" spans="27:27">
      <c r="AA123556" s="271"/>
    </row>
    <row r="123557" spans="27:27">
      <c r="AA123557" s="271"/>
    </row>
    <row r="123558" spans="27:27">
      <c r="AA123558" s="271"/>
    </row>
    <row r="123559" spans="27:27">
      <c r="AA123559" s="271"/>
    </row>
    <row r="123560" spans="27:27">
      <c r="AA123560" s="271"/>
    </row>
    <row r="123561" spans="27:27">
      <c r="AA123561" s="271"/>
    </row>
    <row r="123562" spans="27:27">
      <c r="AA123562" s="271"/>
    </row>
    <row r="123563" spans="27:27">
      <c r="AA123563" s="271"/>
    </row>
    <row r="123564" spans="27:27">
      <c r="AA123564" s="271"/>
    </row>
    <row r="123565" spans="27:27">
      <c r="AA123565" s="271"/>
    </row>
    <row r="123566" spans="27:27">
      <c r="AA123566" s="271"/>
    </row>
    <row r="123567" spans="27:27">
      <c r="AA123567" s="271"/>
    </row>
    <row r="123568" spans="27:27">
      <c r="AA123568" s="271"/>
    </row>
    <row r="123569" spans="27:27">
      <c r="AA123569" s="271"/>
    </row>
    <row r="123570" spans="27:27">
      <c r="AA123570" s="271"/>
    </row>
    <row r="123571" spans="27:27">
      <c r="AA123571" s="271"/>
    </row>
    <row r="123572" spans="27:27">
      <c r="AA123572" s="271"/>
    </row>
    <row r="123573" spans="27:27">
      <c r="AA123573" s="271"/>
    </row>
    <row r="123574" spans="27:27">
      <c r="AA123574" s="271"/>
    </row>
    <row r="123575" spans="27:27">
      <c r="AA123575" s="271"/>
    </row>
    <row r="123576" spans="27:27">
      <c r="AA123576" s="271"/>
    </row>
    <row r="123577" spans="27:27">
      <c r="AA123577" s="271"/>
    </row>
    <row r="123578" spans="27:27">
      <c r="AA123578" s="271"/>
    </row>
    <row r="123579" spans="27:27">
      <c r="AA123579" s="271"/>
    </row>
    <row r="123580" spans="27:27">
      <c r="AA123580" s="271"/>
    </row>
    <row r="123581" spans="27:27">
      <c r="AA123581" s="271"/>
    </row>
    <row r="123582" spans="27:27">
      <c r="AA123582" s="271"/>
    </row>
    <row r="123583" spans="27:27">
      <c r="AA123583" s="271"/>
    </row>
    <row r="123584" spans="27:27">
      <c r="AA123584" s="271"/>
    </row>
    <row r="123585" spans="27:27">
      <c r="AA123585" s="271"/>
    </row>
    <row r="123586" spans="27:27">
      <c r="AA123586" s="271"/>
    </row>
    <row r="123587" spans="27:27">
      <c r="AA123587" s="271"/>
    </row>
    <row r="123588" spans="27:27">
      <c r="AA123588" s="271"/>
    </row>
    <row r="123589" spans="27:27">
      <c r="AA123589" s="271"/>
    </row>
    <row r="123590" spans="27:27">
      <c r="AA123590" s="271"/>
    </row>
    <row r="123591" spans="27:27">
      <c r="AA123591" s="271"/>
    </row>
    <row r="123592" spans="27:27">
      <c r="AA123592" s="271"/>
    </row>
    <row r="123593" spans="27:27">
      <c r="AA123593" s="271"/>
    </row>
    <row r="123594" spans="27:27">
      <c r="AA123594" s="271"/>
    </row>
    <row r="123595" spans="27:27">
      <c r="AA123595" s="271"/>
    </row>
    <row r="123596" spans="27:27">
      <c r="AA123596" s="271"/>
    </row>
    <row r="123597" spans="27:27">
      <c r="AA123597" s="271"/>
    </row>
    <row r="123598" spans="27:27">
      <c r="AA123598" s="271"/>
    </row>
    <row r="123599" spans="27:27">
      <c r="AA123599" s="271"/>
    </row>
    <row r="123600" spans="27:27">
      <c r="AA123600" s="271"/>
    </row>
    <row r="123601" spans="27:27">
      <c r="AA123601" s="271"/>
    </row>
    <row r="123602" spans="27:27">
      <c r="AA123602" s="271"/>
    </row>
    <row r="123603" spans="27:27">
      <c r="AA123603" s="271"/>
    </row>
    <row r="123604" spans="27:27">
      <c r="AA123604" s="271"/>
    </row>
    <row r="123605" spans="27:27">
      <c r="AA123605" s="271"/>
    </row>
    <row r="123606" spans="27:27">
      <c r="AA123606" s="271"/>
    </row>
    <row r="123607" spans="27:27">
      <c r="AA123607" s="271"/>
    </row>
    <row r="123608" spans="27:27">
      <c r="AA123608" s="271"/>
    </row>
    <row r="123609" spans="27:27">
      <c r="AA123609" s="271"/>
    </row>
    <row r="123610" spans="27:27">
      <c r="AA123610" s="271"/>
    </row>
    <row r="123611" spans="27:27">
      <c r="AA123611" s="271"/>
    </row>
    <row r="123612" spans="27:27">
      <c r="AA123612" s="271"/>
    </row>
    <row r="123613" spans="27:27">
      <c r="AA123613" s="271"/>
    </row>
    <row r="123614" spans="27:27">
      <c r="AA123614" s="271"/>
    </row>
    <row r="123615" spans="27:27">
      <c r="AA123615" s="271"/>
    </row>
    <row r="123616" spans="27:27">
      <c r="AA123616" s="271"/>
    </row>
    <row r="123617" spans="27:27">
      <c r="AA123617" s="271"/>
    </row>
    <row r="123618" spans="27:27">
      <c r="AA123618" s="271"/>
    </row>
    <row r="123619" spans="27:27">
      <c r="AA123619" s="271"/>
    </row>
    <row r="123620" spans="27:27">
      <c r="AA123620" s="271"/>
    </row>
    <row r="123621" spans="27:27">
      <c r="AA123621" s="271"/>
    </row>
    <row r="123622" spans="27:27">
      <c r="AA123622" s="271"/>
    </row>
    <row r="123623" spans="27:27">
      <c r="AA123623" s="271"/>
    </row>
    <row r="123624" spans="27:27">
      <c r="AA123624" s="271"/>
    </row>
    <row r="123625" spans="27:27">
      <c r="AA123625" s="271"/>
    </row>
    <row r="123626" spans="27:27">
      <c r="AA123626" s="271"/>
    </row>
    <row r="123627" spans="27:27">
      <c r="AA123627" s="271"/>
    </row>
    <row r="123628" spans="27:27">
      <c r="AA123628" s="271"/>
    </row>
    <row r="123629" spans="27:27">
      <c r="AA123629" s="271"/>
    </row>
    <row r="123630" spans="27:27">
      <c r="AA123630" s="271"/>
    </row>
    <row r="123631" spans="27:27">
      <c r="AA123631" s="271"/>
    </row>
    <row r="123632" spans="27:27">
      <c r="AA123632" s="271"/>
    </row>
    <row r="123633" spans="27:27">
      <c r="AA123633" s="271"/>
    </row>
    <row r="123634" spans="27:27">
      <c r="AA123634" s="271"/>
    </row>
    <row r="123635" spans="27:27">
      <c r="AA123635" s="271"/>
    </row>
    <row r="123636" spans="27:27">
      <c r="AA123636" s="271"/>
    </row>
    <row r="123637" spans="27:27">
      <c r="AA123637" s="271"/>
    </row>
    <row r="123638" spans="27:27">
      <c r="AA123638" s="271"/>
    </row>
    <row r="123639" spans="27:27">
      <c r="AA123639" s="271"/>
    </row>
    <row r="123640" spans="27:27">
      <c r="AA123640" s="271"/>
    </row>
    <row r="123641" spans="27:27">
      <c r="AA123641" s="271"/>
    </row>
    <row r="123642" spans="27:27">
      <c r="AA123642" s="271"/>
    </row>
    <row r="123643" spans="27:27">
      <c r="AA123643" s="271"/>
    </row>
    <row r="123644" spans="27:27">
      <c r="AA123644" s="271"/>
    </row>
    <row r="123645" spans="27:27">
      <c r="AA123645" s="271"/>
    </row>
    <row r="123646" spans="27:27">
      <c r="AA123646" s="271"/>
    </row>
    <row r="123647" spans="27:27">
      <c r="AA123647" s="271"/>
    </row>
    <row r="123648" spans="27:27">
      <c r="AA123648" s="271"/>
    </row>
    <row r="123649" spans="27:27">
      <c r="AA123649" s="271"/>
    </row>
    <row r="123650" spans="27:27">
      <c r="AA123650" s="271"/>
    </row>
    <row r="123651" spans="27:27">
      <c r="AA123651" s="271"/>
    </row>
    <row r="123652" spans="27:27">
      <c r="AA123652" s="271"/>
    </row>
    <row r="123653" spans="27:27">
      <c r="AA123653" s="271"/>
    </row>
    <row r="123654" spans="27:27">
      <c r="AA123654" s="271"/>
    </row>
    <row r="123655" spans="27:27">
      <c r="AA123655" s="271"/>
    </row>
    <row r="123656" spans="27:27">
      <c r="AA123656" s="271"/>
    </row>
    <row r="123657" spans="27:27">
      <c r="AA123657" s="271"/>
    </row>
    <row r="123658" spans="27:27">
      <c r="AA123658" s="271"/>
    </row>
    <row r="123659" spans="27:27">
      <c r="AA123659" s="271"/>
    </row>
    <row r="123660" spans="27:27">
      <c r="AA123660" s="271"/>
    </row>
    <row r="123661" spans="27:27">
      <c r="AA123661" s="271"/>
    </row>
    <row r="123662" spans="27:27">
      <c r="AA123662" s="271"/>
    </row>
    <row r="123663" spans="27:27">
      <c r="AA123663" s="271"/>
    </row>
    <row r="123664" spans="27:27">
      <c r="AA123664" s="271"/>
    </row>
    <row r="123665" spans="27:27">
      <c r="AA123665" s="271"/>
    </row>
    <row r="123666" spans="27:27">
      <c r="AA123666" s="271"/>
    </row>
    <row r="123667" spans="27:27">
      <c r="AA123667" s="271"/>
    </row>
    <row r="123668" spans="27:27">
      <c r="AA123668" s="271"/>
    </row>
    <row r="123669" spans="27:27">
      <c r="AA123669" s="271"/>
    </row>
    <row r="123670" spans="27:27">
      <c r="AA123670" s="271"/>
    </row>
    <row r="123671" spans="27:27">
      <c r="AA123671" s="271"/>
    </row>
    <row r="123672" spans="27:27">
      <c r="AA123672" s="271"/>
    </row>
    <row r="123673" spans="27:27">
      <c r="AA123673" s="271"/>
    </row>
    <row r="123674" spans="27:27">
      <c r="AA123674" s="271"/>
    </row>
    <row r="123675" spans="27:27">
      <c r="AA123675" s="271"/>
    </row>
    <row r="123676" spans="27:27">
      <c r="AA123676" s="271"/>
    </row>
    <row r="123677" spans="27:27">
      <c r="AA123677" s="271"/>
    </row>
    <row r="123678" spans="27:27">
      <c r="AA123678" s="271"/>
    </row>
    <row r="123679" spans="27:27">
      <c r="AA123679" s="271"/>
    </row>
    <row r="123680" spans="27:27">
      <c r="AA123680" s="271"/>
    </row>
    <row r="123681" spans="27:27">
      <c r="AA123681" s="271"/>
    </row>
    <row r="123682" spans="27:27">
      <c r="AA123682" s="271"/>
    </row>
    <row r="123683" spans="27:27">
      <c r="AA123683" s="271"/>
    </row>
    <row r="123684" spans="27:27">
      <c r="AA123684" s="271"/>
    </row>
    <row r="123685" spans="27:27">
      <c r="AA123685" s="271"/>
    </row>
    <row r="123686" spans="27:27">
      <c r="AA123686" s="271"/>
    </row>
    <row r="123687" spans="27:27">
      <c r="AA123687" s="271"/>
    </row>
    <row r="123688" spans="27:27">
      <c r="AA123688" s="271"/>
    </row>
    <row r="123689" spans="27:27">
      <c r="AA123689" s="271"/>
    </row>
    <row r="123690" spans="27:27">
      <c r="AA123690" s="271"/>
    </row>
    <row r="123691" spans="27:27">
      <c r="AA123691" s="271"/>
    </row>
    <row r="123692" spans="27:27">
      <c r="AA123692" s="271"/>
    </row>
    <row r="123693" spans="27:27">
      <c r="AA123693" s="271"/>
    </row>
    <row r="123694" spans="27:27">
      <c r="AA123694" s="271"/>
    </row>
    <row r="123695" spans="27:27">
      <c r="AA123695" s="271"/>
    </row>
    <row r="123696" spans="27:27">
      <c r="AA123696" s="271"/>
    </row>
    <row r="123697" spans="27:27">
      <c r="AA123697" s="271"/>
    </row>
    <row r="123698" spans="27:27">
      <c r="AA123698" s="271"/>
    </row>
    <row r="123699" spans="27:27">
      <c r="AA123699" s="271"/>
    </row>
    <row r="123700" spans="27:27">
      <c r="AA123700" s="271"/>
    </row>
    <row r="123701" spans="27:27">
      <c r="AA123701" s="271"/>
    </row>
    <row r="123702" spans="27:27">
      <c r="AA123702" s="271"/>
    </row>
    <row r="123703" spans="27:27">
      <c r="AA123703" s="271"/>
    </row>
    <row r="123704" spans="27:27">
      <c r="AA123704" s="271"/>
    </row>
    <row r="123705" spans="27:27">
      <c r="AA123705" s="271"/>
    </row>
    <row r="123706" spans="27:27">
      <c r="AA123706" s="271"/>
    </row>
    <row r="123707" spans="27:27">
      <c r="AA123707" s="271"/>
    </row>
    <row r="123708" spans="27:27">
      <c r="AA123708" s="271"/>
    </row>
    <row r="123709" spans="27:27">
      <c r="AA123709" s="271"/>
    </row>
    <row r="123710" spans="27:27">
      <c r="AA123710" s="271"/>
    </row>
    <row r="123711" spans="27:27">
      <c r="AA123711" s="271"/>
    </row>
    <row r="123712" spans="27:27">
      <c r="AA123712" s="271"/>
    </row>
    <row r="123713" spans="27:27">
      <c r="AA123713" s="271"/>
    </row>
    <row r="123714" spans="27:27">
      <c r="AA123714" s="271"/>
    </row>
    <row r="123715" spans="27:27">
      <c r="AA123715" s="271"/>
    </row>
    <row r="123716" spans="27:27">
      <c r="AA123716" s="271"/>
    </row>
    <row r="123717" spans="27:27">
      <c r="AA123717" s="271"/>
    </row>
    <row r="123718" spans="27:27">
      <c r="AA123718" s="271"/>
    </row>
    <row r="123719" spans="27:27">
      <c r="AA123719" s="271"/>
    </row>
    <row r="123720" spans="27:27">
      <c r="AA123720" s="271"/>
    </row>
    <row r="123721" spans="27:27">
      <c r="AA123721" s="271"/>
    </row>
    <row r="123722" spans="27:27">
      <c r="AA123722" s="271"/>
    </row>
    <row r="123723" spans="27:27">
      <c r="AA123723" s="271"/>
    </row>
    <row r="123724" spans="27:27">
      <c r="AA123724" s="271"/>
    </row>
    <row r="123725" spans="27:27">
      <c r="AA123725" s="271"/>
    </row>
    <row r="123726" spans="27:27">
      <c r="AA123726" s="271"/>
    </row>
    <row r="123727" spans="27:27">
      <c r="AA123727" s="271"/>
    </row>
    <row r="123728" spans="27:27">
      <c r="AA123728" s="271"/>
    </row>
    <row r="123729" spans="27:27">
      <c r="AA123729" s="271"/>
    </row>
    <row r="123730" spans="27:27">
      <c r="AA123730" s="271"/>
    </row>
    <row r="123731" spans="27:27">
      <c r="AA123731" s="271"/>
    </row>
    <row r="123732" spans="27:27">
      <c r="AA123732" s="271"/>
    </row>
    <row r="123733" spans="27:27">
      <c r="AA123733" s="271"/>
    </row>
    <row r="123734" spans="27:27">
      <c r="AA123734" s="271"/>
    </row>
    <row r="123735" spans="27:27">
      <c r="AA123735" s="271"/>
    </row>
    <row r="123736" spans="27:27">
      <c r="AA123736" s="271"/>
    </row>
    <row r="123737" spans="27:27">
      <c r="AA123737" s="271"/>
    </row>
    <row r="123738" spans="27:27">
      <c r="AA123738" s="271"/>
    </row>
    <row r="123739" spans="27:27">
      <c r="AA123739" s="271"/>
    </row>
    <row r="123740" spans="27:27">
      <c r="AA123740" s="271"/>
    </row>
    <row r="123741" spans="27:27">
      <c r="AA123741" s="271"/>
    </row>
    <row r="123742" spans="27:27">
      <c r="AA123742" s="271"/>
    </row>
    <row r="123743" spans="27:27">
      <c r="AA123743" s="271"/>
    </row>
    <row r="123744" spans="27:27">
      <c r="AA123744" s="271"/>
    </row>
    <row r="123745" spans="27:27">
      <c r="AA123745" s="271"/>
    </row>
    <row r="123746" spans="27:27">
      <c r="AA123746" s="271"/>
    </row>
    <row r="123747" spans="27:27">
      <c r="AA123747" s="271"/>
    </row>
    <row r="123748" spans="27:27">
      <c r="AA123748" s="271"/>
    </row>
    <row r="123749" spans="27:27">
      <c r="AA123749" s="271"/>
    </row>
    <row r="123750" spans="27:27">
      <c r="AA123750" s="271"/>
    </row>
    <row r="123751" spans="27:27">
      <c r="AA123751" s="271"/>
    </row>
    <row r="123752" spans="27:27">
      <c r="AA123752" s="271"/>
    </row>
    <row r="123753" spans="27:27">
      <c r="AA123753" s="271"/>
    </row>
    <row r="123754" spans="27:27">
      <c r="AA123754" s="271"/>
    </row>
    <row r="123755" spans="27:27">
      <c r="AA123755" s="271"/>
    </row>
    <row r="123756" spans="27:27">
      <c r="AA123756" s="271"/>
    </row>
    <row r="123757" spans="27:27">
      <c r="AA123757" s="271"/>
    </row>
    <row r="123758" spans="27:27">
      <c r="AA123758" s="271"/>
    </row>
    <row r="123759" spans="27:27">
      <c r="AA123759" s="271"/>
    </row>
    <row r="123760" spans="27:27">
      <c r="AA123760" s="271"/>
    </row>
    <row r="123761" spans="27:27">
      <c r="AA123761" s="271"/>
    </row>
    <row r="123762" spans="27:27">
      <c r="AA123762" s="271"/>
    </row>
    <row r="123763" spans="27:27">
      <c r="AA123763" s="271"/>
    </row>
    <row r="123764" spans="27:27">
      <c r="AA123764" s="271"/>
    </row>
    <row r="123765" spans="27:27">
      <c r="AA123765" s="271"/>
    </row>
    <row r="123766" spans="27:27">
      <c r="AA123766" s="271"/>
    </row>
    <row r="123767" spans="27:27">
      <c r="AA123767" s="271"/>
    </row>
    <row r="123768" spans="27:27">
      <c r="AA123768" s="271"/>
    </row>
    <row r="123769" spans="27:27">
      <c r="AA123769" s="271"/>
    </row>
    <row r="123770" spans="27:27">
      <c r="AA123770" s="271"/>
    </row>
    <row r="123771" spans="27:27">
      <c r="AA123771" s="271"/>
    </row>
    <row r="123772" spans="27:27">
      <c r="AA123772" s="271"/>
    </row>
    <row r="123773" spans="27:27">
      <c r="AA123773" s="271"/>
    </row>
    <row r="123774" spans="27:27">
      <c r="AA123774" s="271"/>
    </row>
    <row r="123775" spans="27:27">
      <c r="AA123775" s="271"/>
    </row>
    <row r="123776" spans="27:27">
      <c r="AA123776" s="271"/>
    </row>
    <row r="123777" spans="27:27">
      <c r="AA123777" s="271"/>
    </row>
    <row r="123778" spans="27:27">
      <c r="AA123778" s="271"/>
    </row>
    <row r="123779" spans="27:27">
      <c r="AA123779" s="271"/>
    </row>
    <row r="123780" spans="27:27">
      <c r="AA123780" s="271"/>
    </row>
    <row r="123781" spans="27:27">
      <c r="AA123781" s="271"/>
    </row>
    <row r="123782" spans="27:27">
      <c r="AA123782" s="271"/>
    </row>
    <row r="123783" spans="27:27">
      <c r="AA123783" s="271"/>
    </row>
    <row r="123784" spans="27:27">
      <c r="AA123784" s="271"/>
    </row>
    <row r="123785" spans="27:27">
      <c r="AA123785" s="271"/>
    </row>
    <row r="123786" spans="27:27">
      <c r="AA123786" s="271"/>
    </row>
    <row r="123787" spans="27:27">
      <c r="AA123787" s="271"/>
    </row>
    <row r="123788" spans="27:27">
      <c r="AA123788" s="271"/>
    </row>
    <row r="123789" spans="27:27">
      <c r="AA123789" s="271"/>
    </row>
    <row r="123790" spans="27:27">
      <c r="AA123790" s="271"/>
    </row>
    <row r="123791" spans="27:27">
      <c r="AA123791" s="271"/>
    </row>
    <row r="123792" spans="27:27">
      <c r="AA123792" s="271"/>
    </row>
    <row r="123793" spans="27:27">
      <c r="AA123793" s="271"/>
    </row>
    <row r="123794" spans="27:27">
      <c r="AA123794" s="271"/>
    </row>
    <row r="123795" spans="27:27">
      <c r="AA123795" s="271"/>
    </row>
    <row r="123796" spans="27:27">
      <c r="AA123796" s="271"/>
    </row>
    <row r="123797" spans="27:27">
      <c r="AA123797" s="271"/>
    </row>
    <row r="123798" spans="27:27">
      <c r="AA123798" s="271"/>
    </row>
    <row r="123799" spans="27:27">
      <c r="AA123799" s="271"/>
    </row>
    <row r="123800" spans="27:27">
      <c r="AA123800" s="271"/>
    </row>
    <row r="123801" spans="27:27">
      <c r="AA123801" s="271"/>
    </row>
    <row r="123802" spans="27:27">
      <c r="AA123802" s="271"/>
    </row>
    <row r="123803" spans="27:27">
      <c r="AA123803" s="271"/>
    </row>
    <row r="123804" spans="27:27">
      <c r="AA123804" s="271"/>
    </row>
    <row r="123805" spans="27:27">
      <c r="AA123805" s="271"/>
    </row>
    <row r="123806" spans="27:27">
      <c r="AA123806" s="271"/>
    </row>
    <row r="123807" spans="27:27">
      <c r="AA123807" s="271"/>
    </row>
    <row r="123808" spans="27:27">
      <c r="AA123808" s="271"/>
    </row>
    <row r="123809" spans="27:27">
      <c r="AA123809" s="271"/>
    </row>
    <row r="123810" spans="27:27">
      <c r="AA123810" s="271"/>
    </row>
    <row r="123811" spans="27:27">
      <c r="AA123811" s="271"/>
    </row>
    <row r="123812" spans="27:27">
      <c r="AA123812" s="271"/>
    </row>
    <row r="123813" spans="27:27">
      <c r="AA123813" s="271"/>
    </row>
    <row r="123814" spans="27:27">
      <c r="AA123814" s="271"/>
    </row>
    <row r="123815" spans="27:27">
      <c r="AA123815" s="271"/>
    </row>
    <row r="123816" spans="27:27">
      <c r="AA123816" s="271"/>
    </row>
    <row r="123817" spans="27:27">
      <c r="AA123817" s="271"/>
    </row>
    <row r="123818" spans="27:27">
      <c r="AA123818" s="271"/>
    </row>
    <row r="123819" spans="27:27">
      <c r="AA123819" s="271"/>
    </row>
    <row r="123820" spans="27:27">
      <c r="AA123820" s="271"/>
    </row>
    <row r="123821" spans="27:27">
      <c r="AA123821" s="271"/>
    </row>
    <row r="123822" spans="27:27">
      <c r="AA123822" s="271"/>
    </row>
    <row r="123823" spans="27:27">
      <c r="AA123823" s="271"/>
    </row>
    <row r="123824" spans="27:27">
      <c r="AA123824" s="271"/>
    </row>
    <row r="123825" spans="27:27">
      <c r="AA123825" s="271"/>
    </row>
    <row r="123826" spans="27:27">
      <c r="AA123826" s="271"/>
    </row>
    <row r="123827" spans="27:27">
      <c r="AA123827" s="271"/>
    </row>
    <row r="123828" spans="27:27">
      <c r="AA123828" s="271"/>
    </row>
    <row r="123829" spans="27:27">
      <c r="AA123829" s="271"/>
    </row>
    <row r="123830" spans="27:27">
      <c r="AA123830" s="271"/>
    </row>
    <row r="123831" spans="27:27">
      <c r="AA123831" s="271"/>
    </row>
    <row r="123832" spans="27:27">
      <c r="AA123832" s="271"/>
    </row>
    <row r="123833" spans="27:27">
      <c r="AA123833" s="271"/>
    </row>
    <row r="123834" spans="27:27">
      <c r="AA123834" s="271"/>
    </row>
    <row r="123835" spans="27:27">
      <c r="AA123835" s="271"/>
    </row>
    <row r="123836" spans="27:27">
      <c r="AA123836" s="271"/>
    </row>
    <row r="123837" spans="27:27">
      <c r="AA123837" s="271"/>
    </row>
    <row r="123838" spans="27:27">
      <c r="AA123838" s="271"/>
    </row>
    <row r="123839" spans="27:27">
      <c r="AA123839" s="271"/>
    </row>
    <row r="123840" spans="27:27">
      <c r="AA123840" s="271"/>
    </row>
    <row r="123841" spans="27:27">
      <c r="AA123841" s="271"/>
    </row>
    <row r="123842" spans="27:27">
      <c r="AA123842" s="271"/>
    </row>
    <row r="123843" spans="27:27">
      <c r="AA123843" s="271"/>
    </row>
    <row r="123844" spans="27:27">
      <c r="AA123844" s="271"/>
    </row>
    <row r="123845" spans="27:27">
      <c r="AA123845" s="271"/>
    </row>
    <row r="123846" spans="27:27">
      <c r="AA123846" s="271"/>
    </row>
    <row r="123847" spans="27:27">
      <c r="AA123847" s="271"/>
    </row>
    <row r="123848" spans="27:27">
      <c r="AA123848" s="271"/>
    </row>
    <row r="123849" spans="27:27">
      <c r="AA123849" s="271"/>
    </row>
    <row r="123850" spans="27:27">
      <c r="AA123850" s="271"/>
    </row>
    <row r="123851" spans="27:27">
      <c r="AA123851" s="271"/>
    </row>
    <row r="123852" spans="27:27">
      <c r="AA123852" s="271"/>
    </row>
    <row r="123853" spans="27:27">
      <c r="AA123853" s="271"/>
    </row>
    <row r="123854" spans="27:27">
      <c r="AA123854" s="271"/>
    </row>
    <row r="123855" spans="27:27">
      <c r="AA123855" s="271"/>
    </row>
    <row r="123856" spans="27:27">
      <c r="AA123856" s="271"/>
    </row>
    <row r="123857" spans="27:27">
      <c r="AA123857" s="271"/>
    </row>
    <row r="123858" spans="27:27">
      <c r="AA123858" s="271"/>
    </row>
    <row r="123859" spans="27:27">
      <c r="AA123859" s="271"/>
    </row>
    <row r="123860" spans="27:27">
      <c r="AA123860" s="271"/>
    </row>
    <row r="123861" spans="27:27">
      <c r="AA123861" s="271"/>
    </row>
    <row r="123862" spans="27:27">
      <c r="AA123862" s="271"/>
    </row>
    <row r="123863" spans="27:27">
      <c r="AA123863" s="271"/>
    </row>
    <row r="123864" spans="27:27">
      <c r="AA123864" s="271"/>
    </row>
    <row r="123865" spans="27:27">
      <c r="AA123865" s="271"/>
    </row>
    <row r="123866" spans="27:27">
      <c r="AA123866" s="271"/>
    </row>
    <row r="123867" spans="27:27">
      <c r="AA123867" s="271"/>
    </row>
    <row r="123868" spans="27:27">
      <c r="AA123868" s="271"/>
    </row>
    <row r="123869" spans="27:27">
      <c r="AA123869" s="271"/>
    </row>
    <row r="123870" spans="27:27">
      <c r="AA123870" s="271"/>
    </row>
    <row r="123871" spans="27:27">
      <c r="AA123871" s="271"/>
    </row>
    <row r="123872" spans="27:27">
      <c r="AA123872" s="271"/>
    </row>
    <row r="123873" spans="27:27">
      <c r="AA123873" s="271"/>
    </row>
    <row r="123874" spans="27:27">
      <c r="AA123874" s="271"/>
    </row>
    <row r="123875" spans="27:27">
      <c r="AA123875" s="271"/>
    </row>
    <row r="123876" spans="27:27">
      <c r="AA123876" s="271"/>
    </row>
    <row r="123877" spans="27:27">
      <c r="AA123877" s="271"/>
    </row>
    <row r="123878" spans="27:27">
      <c r="AA123878" s="271"/>
    </row>
    <row r="123879" spans="27:27">
      <c r="AA123879" s="271"/>
    </row>
    <row r="123880" spans="27:27">
      <c r="AA123880" s="271"/>
    </row>
    <row r="123881" spans="27:27">
      <c r="AA123881" s="271"/>
    </row>
    <row r="123882" spans="27:27">
      <c r="AA123882" s="271"/>
    </row>
    <row r="123883" spans="27:27">
      <c r="AA123883" s="271"/>
    </row>
    <row r="123884" spans="27:27">
      <c r="AA123884" s="271"/>
    </row>
    <row r="123885" spans="27:27">
      <c r="AA123885" s="271"/>
    </row>
    <row r="123886" spans="27:27">
      <c r="AA123886" s="271"/>
    </row>
    <row r="123887" spans="27:27">
      <c r="AA123887" s="271"/>
    </row>
    <row r="123888" spans="27:27">
      <c r="AA123888" s="271"/>
    </row>
    <row r="123889" spans="27:27">
      <c r="AA123889" s="271"/>
    </row>
    <row r="123890" spans="27:27">
      <c r="AA123890" s="271"/>
    </row>
    <row r="123891" spans="27:27">
      <c r="AA123891" s="271"/>
    </row>
    <row r="123892" spans="27:27">
      <c r="AA123892" s="271"/>
    </row>
    <row r="123893" spans="27:27">
      <c r="AA123893" s="271"/>
    </row>
    <row r="123894" spans="27:27">
      <c r="AA123894" s="271"/>
    </row>
    <row r="123895" spans="27:27">
      <c r="AA123895" s="271"/>
    </row>
    <row r="123896" spans="27:27">
      <c r="AA123896" s="271"/>
    </row>
    <row r="123897" spans="27:27">
      <c r="AA123897" s="271"/>
    </row>
    <row r="123898" spans="27:27">
      <c r="AA123898" s="271"/>
    </row>
    <row r="123899" spans="27:27">
      <c r="AA123899" s="271"/>
    </row>
    <row r="123900" spans="27:27">
      <c r="AA123900" s="271"/>
    </row>
    <row r="123901" spans="27:27">
      <c r="AA123901" s="271"/>
    </row>
    <row r="123902" spans="27:27">
      <c r="AA123902" s="271"/>
    </row>
    <row r="123903" spans="27:27">
      <c r="AA123903" s="271"/>
    </row>
    <row r="123904" spans="27:27">
      <c r="AA123904" s="271"/>
    </row>
    <row r="123905" spans="27:27">
      <c r="AA123905" s="271"/>
    </row>
    <row r="123906" spans="27:27">
      <c r="AA123906" s="271"/>
    </row>
    <row r="123907" spans="27:27">
      <c r="AA123907" s="271"/>
    </row>
    <row r="123908" spans="27:27">
      <c r="AA123908" s="271"/>
    </row>
    <row r="123909" spans="27:27">
      <c r="AA123909" s="271"/>
    </row>
    <row r="123910" spans="27:27">
      <c r="AA123910" s="271"/>
    </row>
    <row r="123911" spans="27:27">
      <c r="AA123911" s="271"/>
    </row>
    <row r="123912" spans="27:27">
      <c r="AA123912" s="271"/>
    </row>
    <row r="123913" spans="27:27">
      <c r="AA123913" s="271"/>
    </row>
    <row r="123914" spans="27:27">
      <c r="AA123914" s="271"/>
    </row>
    <row r="123915" spans="27:27">
      <c r="AA123915" s="271"/>
    </row>
    <row r="123916" spans="27:27">
      <c r="AA123916" s="271"/>
    </row>
    <row r="123917" spans="27:27">
      <c r="AA123917" s="271"/>
    </row>
    <row r="123918" spans="27:27">
      <c r="AA123918" s="271"/>
    </row>
    <row r="123919" spans="27:27">
      <c r="AA123919" s="271"/>
    </row>
    <row r="123920" spans="27:27">
      <c r="AA123920" s="271"/>
    </row>
    <row r="123921" spans="27:27">
      <c r="AA123921" s="271"/>
    </row>
    <row r="123922" spans="27:27">
      <c r="AA123922" s="271"/>
    </row>
    <row r="123923" spans="27:27">
      <c r="AA123923" s="271"/>
    </row>
    <row r="123924" spans="27:27">
      <c r="AA123924" s="271"/>
    </row>
    <row r="123925" spans="27:27">
      <c r="AA123925" s="271"/>
    </row>
    <row r="123926" spans="27:27">
      <c r="AA123926" s="271"/>
    </row>
    <row r="123927" spans="27:27">
      <c r="AA123927" s="271"/>
    </row>
    <row r="123928" spans="27:27">
      <c r="AA123928" s="271"/>
    </row>
    <row r="123929" spans="27:27">
      <c r="AA123929" s="271"/>
    </row>
    <row r="123930" spans="27:27">
      <c r="AA123930" s="271"/>
    </row>
    <row r="123931" spans="27:27">
      <c r="AA123931" s="271"/>
    </row>
    <row r="123932" spans="27:27">
      <c r="AA123932" s="271"/>
    </row>
    <row r="123933" spans="27:27">
      <c r="AA123933" s="271"/>
    </row>
    <row r="123934" spans="27:27">
      <c r="AA123934" s="271"/>
    </row>
    <row r="123935" spans="27:27">
      <c r="AA123935" s="271"/>
    </row>
    <row r="123936" spans="27:27">
      <c r="AA123936" s="271"/>
    </row>
    <row r="123937" spans="27:27">
      <c r="AA123937" s="271"/>
    </row>
    <row r="123938" spans="27:27">
      <c r="AA123938" s="271"/>
    </row>
    <row r="123939" spans="27:27">
      <c r="AA123939" s="271"/>
    </row>
    <row r="123940" spans="27:27">
      <c r="AA123940" s="271"/>
    </row>
    <row r="123941" spans="27:27">
      <c r="AA123941" s="271"/>
    </row>
    <row r="123942" spans="27:27">
      <c r="AA123942" s="271"/>
    </row>
    <row r="123943" spans="27:27">
      <c r="AA123943" s="271"/>
    </row>
    <row r="123944" spans="27:27">
      <c r="AA123944" s="271"/>
    </row>
    <row r="123945" spans="27:27">
      <c r="AA123945" s="271"/>
    </row>
    <row r="123946" spans="27:27">
      <c r="AA123946" s="271"/>
    </row>
    <row r="123947" spans="27:27">
      <c r="AA123947" s="271"/>
    </row>
    <row r="123948" spans="27:27">
      <c r="AA123948" s="271"/>
    </row>
    <row r="123949" spans="27:27">
      <c r="AA123949" s="271"/>
    </row>
    <row r="123950" spans="27:27">
      <c r="AA123950" s="271"/>
    </row>
    <row r="123951" spans="27:27">
      <c r="AA123951" s="271"/>
    </row>
    <row r="123952" spans="27:27">
      <c r="AA123952" s="271"/>
    </row>
    <row r="123953" spans="27:27">
      <c r="AA123953" s="271"/>
    </row>
    <row r="123954" spans="27:27">
      <c r="AA123954" s="271"/>
    </row>
    <row r="123955" spans="27:27">
      <c r="AA123955" s="271"/>
    </row>
    <row r="123956" spans="27:27">
      <c r="AA123956" s="271"/>
    </row>
    <row r="123957" spans="27:27">
      <c r="AA123957" s="271"/>
    </row>
    <row r="123958" spans="27:27">
      <c r="AA123958" s="271"/>
    </row>
    <row r="123959" spans="27:27">
      <c r="AA123959" s="271"/>
    </row>
    <row r="123960" spans="27:27">
      <c r="AA123960" s="271"/>
    </row>
    <row r="123961" spans="27:27">
      <c r="AA123961" s="271"/>
    </row>
    <row r="123962" spans="27:27">
      <c r="AA123962" s="271"/>
    </row>
    <row r="123963" spans="27:27">
      <c r="AA123963" s="271"/>
    </row>
    <row r="123964" spans="27:27">
      <c r="AA123964" s="271"/>
    </row>
    <row r="123965" spans="27:27">
      <c r="AA123965" s="271"/>
    </row>
    <row r="123966" spans="27:27">
      <c r="AA123966" s="271"/>
    </row>
    <row r="123967" spans="27:27">
      <c r="AA123967" s="271"/>
    </row>
    <row r="123968" spans="27:27">
      <c r="AA123968" s="271"/>
    </row>
    <row r="123969" spans="27:27">
      <c r="AA123969" s="271"/>
    </row>
    <row r="123970" spans="27:27">
      <c r="AA123970" s="271"/>
    </row>
    <row r="123971" spans="27:27">
      <c r="AA123971" s="271"/>
    </row>
    <row r="123972" spans="27:27">
      <c r="AA123972" s="271"/>
    </row>
    <row r="123973" spans="27:27">
      <c r="AA123973" s="271"/>
    </row>
    <row r="123974" spans="27:27">
      <c r="AA123974" s="271"/>
    </row>
    <row r="123975" spans="27:27">
      <c r="AA123975" s="271"/>
    </row>
    <row r="123976" spans="27:27">
      <c r="AA123976" s="271"/>
    </row>
    <row r="123977" spans="27:27">
      <c r="AA123977" s="271"/>
    </row>
    <row r="123978" spans="27:27">
      <c r="AA123978" s="271"/>
    </row>
    <row r="123979" spans="27:27">
      <c r="AA123979" s="271"/>
    </row>
    <row r="123980" spans="27:27">
      <c r="AA123980" s="271"/>
    </row>
    <row r="123981" spans="27:27">
      <c r="AA123981" s="271"/>
    </row>
    <row r="123982" spans="27:27">
      <c r="AA123982" s="271"/>
    </row>
    <row r="123983" spans="27:27">
      <c r="AA123983" s="271"/>
    </row>
    <row r="123984" spans="27:27">
      <c r="AA123984" s="271"/>
    </row>
    <row r="123985" spans="27:27">
      <c r="AA123985" s="271"/>
    </row>
    <row r="123986" spans="27:27">
      <c r="AA123986" s="271"/>
    </row>
    <row r="123987" spans="27:27">
      <c r="AA123987" s="271"/>
    </row>
    <row r="123988" spans="27:27">
      <c r="AA123988" s="271"/>
    </row>
    <row r="123989" spans="27:27">
      <c r="AA123989" s="271"/>
    </row>
    <row r="123990" spans="27:27">
      <c r="AA123990" s="271"/>
    </row>
    <row r="123991" spans="27:27">
      <c r="AA123991" s="271"/>
    </row>
    <row r="123992" spans="27:27">
      <c r="AA123992" s="271"/>
    </row>
    <row r="123993" spans="27:27">
      <c r="AA123993" s="271"/>
    </row>
    <row r="123994" spans="27:27">
      <c r="AA123994" s="271"/>
    </row>
    <row r="123995" spans="27:27">
      <c r="AA123995" s="271"/>
    </row>
    <row r="123996" spans="27:27">
      <c r="AA123996" s="271"/>
    </row>
    <row r="123997" spans="27:27">
      <c r="AA123997" s="271"/>
    </row>
    <row r="123998" spans="27:27">
      <c r="AA123998" s="271"/>
    </row>
    <row r="123999" spans="27:27">
      <c r="AA123999" s="271"/>
    </row>
    <row r="124000" spans="27:27">
      <c r="AA124000" s="271"/>
    </row>
    <row r="124001" spans="27:27">
      <c r="AA124001" s="271"/>
    </row>
    <row r="124002" spans="27:27">
      <c r="AA124002" s="271"/>
    </row>
    <row r="124003" spans="27:27">
      <c r="AA124003" s="271"/>
    </row>
    <row r="124004" spans="27:27">
      <c r="AA124004" s="271"/>
    </row>
    <row r="124005" spans="27:27">
      <c r="AA124005" s="271"/>
    </row>
    <row r="124006" spans="27:27">
      <c r="AA124006" s="271"/>
    </row>
    <row r="124007" spans="27:27">
      <c r="AA124007" s="271"/>
    </row>
    <row r="124008" spans="27:27">
      <c r="AA124008" s="271"/>
    </row>
    <row r="124009" spans="27:27">
      <c r="AA124009" s="271"/>
    </row>
    <row r="124010" spans="27:27">
      <c r="AA124010" s="271"/>
    </row>
    <row r="124011" spans="27:27">
      <c r="AA124011" s="271"/>
    </row>
    <row r="124012" spans="27:27">
      <c r="AA124012" s="271"/>
    </row>
    <row r="124013" spans="27:27">
      <c r="AA124013" s="271"/>
    </row>
    <row r="124014" spans="27:27">
      <c r="AA124014" s="271"/>
    </row>
    <row r="124015" spans="27:27">
      <c r="AA124015" s="271"/>
    </row>
    <row r="124016" spans="27:27">
      <c r="AA124016" s="271"/>
    </row>
    <row r="124017" spans="27:27">
      <c r="AA124017" s="271"/>
    </row>
    <row r="124018" spans="27:27">
      <c r="AA124018" s="271"/>
    </row>
    <row r="124019" spans="27:27">
      <c r="AA124019" s="271"/>
    </row>
    <row r="124020" spans="27:27">
      <c r="AA124020" s="271"/>
    </row>
    <row r="124021" spans="27:27">
      <c r="AA124021" s="271"/>
    </row>
    <row r="124022" spans="27:27">
      <c r="AA124022" s="271"/>
    </row>
    <row r="124023" spans="27:27">
      <c r="AA124023" s="271"/>
    </row>
    <row r="124024" spans="27:27">
      <c r="AA124024" s="271"/>
    </row>
    <row r="124025" spans="27:27">
      <c r="AA124025" s="271"/>
    </row>
    <row r="124026" spans="27:27">
      <c r="AA124026" s="271"/>
    </row>
    <row r="124027" spans="27:27">
      <c r="AA124027" s="271"/>
    </row>
    <row r="124028" spans="27:27">
      <c r="AA124028" s="271"/>
    </row>
    <row r="124029" spans="27:27">
      <c r="AA124029" s="271"/>
    </row>
    <row r="124030" spans="27:27">
      <c r="AA124030" s="271"/>
    </row>
    <row r="124031" spans="27:27">
      <c r="AA124031" s="271"/>
    </row>
    <row r="124032" spans="27:27">
      <c r="AA124032" s="271"/>
    </row>
    <row r="124033" spans="27:27">
      <c r="AA124033" s="271"/>
    </row>
    <row r="124034" spans="27:27">
      <c r="AA124034" s="271"/>
    </row>
    <row r="124035" spans="27:27">
      <c r="AA124035" s="271"/>
    </row>
    <row r="124036" spans="27:27">
      <c r="AA124036" s="271"/>
    </row>
    <row r="124037" spans="27:27">
      <c r="AA124037" s="271"/>
    </row>
    <row r="124038" spans="27:27">
      <c r="AA124038" s="271"/>
    </row>
    <row r="124039" spans="27:27">
      <c r="AA124039" s="271"/>
    </row>
    <row r="124040" spans="27:27">
      <c r="AA124040" s="271"/>
    </row>
    <row r="124041" spans="27:27">
      <c r="AA124041" s="271"/>
    </row>
    <row r="124042" spans="27:27">
      <c r="AA124042" s="271"/>
    </row>
    <row r="124043" spans="27:27">
      <c r="AA124043" s="271"/>
    </row>
    <row r="124044" spans="27:27">
      <c r="AA124044" s="271"/>
    </row>
    <row r="124045" spans="27:27">
      <c r="AA124045" s="271"/>
    </row>
    <row r="124046" spans="27:27">
      <c r="AA124046" s="271"/>
    </row>
    <row r="124047" spans="27:27">
      <c r="AA124047" s="271"/>
    </row>
    <row r="124048" spans="27:27">
      <c r="AA124048" s="271"/>
    </row>
    <row r="124049" spans="27:27">
      <c r="AA124049" s="271"/>
    </row>
    <row r="124050" spans="27:27">
      <c r="AA124050" s="271"/>
    </row>
    <row r="124051" spans="27:27">
      <c r="AA124051" s="271"/>
    </row>
    <row r="124052" spans="27:27">
      <c r="AA124052" s="271"/>
    </row>
    <row r="124053" spans="27:27">
      <c r="AA124053" s="271"/>
    </row>
    <row r="124054" spans="27:27">
      <c r="AA124054" s="271"/>
    </row>
    <row r="124055" spans="27:27">
      <c r="AA124055" s="271"/>
    </row>
    <row r="124056" spans="27:27">
      <c r="AA124056" s="271"/>
    </row>
    <row r="124057" spans="27:27">
      <c r="AA124057" s="271"/>
    </row>
    <row r="124058" spans="27:27">
      <c r="AA124058" s="271"/>
    </row>
    <row r="124059" spans="27:27">
      <c r="AA124059" s="271"/>
    </row>
    <row r="124060" spans="27:27">
      <c r="AA124060" s="271"/>
    </row>
    <row r="124061" spans="27:27">
      <c r="AA124061" s="271"/>
    </row>
    <row r="124062" spans="27:27">
      <c r="AA124062" s="271"/>
    </row>
    <row r="124063" spans="27:27">
      <c r="AA124063" s="271"/>
    </row>
    <row r="124064" spans="27:27">
      <c r="AA124064" s="271"/>
    </row>
    <row r="124065" spans="27:27">
      <c r="AA124065" s="271"/>
    </row>
    <row r="124066" spans="27:27">
      <c r="AA124066" s="271"/>
    </row>
    <row r="124067" spans="27:27">
      <c r="AA124067" s="271"/>
    </row>
    <row r="124068" spans="27:27">
      <c r="AA124068" s="271"/>
    </row>
    <row r="124069" spans="27:27">
      <c r="AA124069" s="271"/>
    </row>
    <row r="124070" spans="27:27">
      <c r="AA124070" s="271"/>
    </row>
    <row r="124071" spans="27:27">
      <c r="AA124071" s="271"/>
    </row>
    <row r="124072" spans="27:27">
      <c r="AA124072" s="271"/>
    </row>
    <row r="124073" spans="27:27">
      <c r="AA124073" s="271"/>
    </row>
    <row r="124074" spans="27:27">
      <c r="AA124074" s="271"/>
    </row>
    <row r="124075" spans="27:27">
      <c r="AA124075" s="271"/>
    </row>
    <row r="124076" spans="27:27">
      <c r="AA124076" s="271"/>
    </row>
    <row r="124077" spans="27:27">
      <c r="AA124077" s="271"/>
    </row>
    <row r="124078" spans="27:27">
      <c r="AA124078" s="271"/>
    </row>
    <row r="124079" spans="27:27">
      <c r="AA124079" s="271"/>
    </row>
    <row r="124080" spans="27:27">
      <c r="AA124080" s="271"/>
    </row>
    <row r="124081" spans="27:27">
      <c r="AA124081" s="271"/>
    </row>
    <row r="124082" spans="27:27">
      <c r="AA124082" s="271"/>
    </row>
    <row r="124083" spans="27:27">
      <c r="AA124083" s="271"/>
    </row>
    <row r="124084" spans="27:27">
      <c r="AA124084" s="271"/>
    </row>
    <row r="124085" spans="27:27">
      <c r="AA124085" s="271"/>
    </row>
    <row r="124086" spans="27:27">
      <c r="AA124086" s="271"/>
    </row>
    <row r="124087" spans="27:27">
      <c r="AA124087" s="271"/>
    </row>
    <row r="124088" spans="27:27">
      <c r="AA124088" s="271"/>
    </row>
    <row r="124089" spans="27:27">
      <c r="AA124089" s="271"/>
    </row>
    <row r="124090" spans="27:27">
      <c r="AA124090" s="271"/>
    </row>
    <row r="124091" spans="27:27">
      <c r="AA124091" s="271"/>
    </row>
    <row r="124092" spans="27:27">
      <c r="AA124092" s="271"/>
    </row>
    <row r="124093" spans="27:27">
      <c r="AA124093" s="271"/>
    </row>
    <row r="124094" spans="27:27">
      <c r="AA124094" s="271"/>
    </row>
    <row r="124095" spans="27:27">
      <c r="AA124095" s="271"/>
    </row>
    <row r="124096" spans="27:27">
      <c r="AA124096" s="271"/>
    </row>
    <row r="124097" spans="27:27">
      <c r="AA124097" s="271"/>
    </row>
    <row r="124098" spans="27:27">
      <c r="AA124098" s="271"/>
    </row>
    <row r="124099" spans="27:27">
      <c r="AA124099" s="271"/>
    </row>
    <row r="124100" spans="27:27">
      <c r="AA124100" s="271"/>
    </row>
    <row r="124101" spans="27:27">
      <c r="AA124101" s="271"/>
    </row>
    <row r="124102" spans="27:27">
      <c r="AA124102" s="271"/>
    </row>
    <row r="124103" spans="27:27">
      <c r="AA124103" s="271"/>
    </row>
    <row r="124104" spans="27:27">
      <c r="AA124104" s="271"/>
    </row>
    <row r="124105" spans="27:27">
      <c r="AA124105" s="271"/>
    </row>
    <row r="124106" spans="27:27">
      <c r="AA124106" s="271"/>
    </row>
    <row r="124107" spans="27:27">
      <c r="AA124107" s="271"/>
    </row>
    <row r="124108" spans="27:27">
      <c r="AA124108" s="271"/>
    </row>
    <row r="124109" spans="27:27">
      <c r="AA124109" s="271"/>
    </row>
    <row r="124110" spans="27:27">
      <c r="AA124110" s="271"/>
    </row>
    <row r="124111" spans="27:27">
      <c r="AA124111" s="271"/>
    </row>
    <row r="124112" spans="27:27">
      <c r="AA124112" s="271"/>
    </row>
    <row r="124113" spans="27:27">
      <c r="AA124113" s="271"/>
    </row>
    <row r="124114" spans="27:27">
      <c r="AA124114" s="271"/>
    </row>
    <row r="124115" spans="27:27">
      <c r="AA124115" s="271"/>
    </row>
    <row r="124116" spans="27:27">
      <c r="AA124116" s="271"/>
    </row>
    <row r="124117" spans="27:27">
      <c r="AA124117" s="271"/>
    </row>
    <row r="124118" spans="27:27">
      <c r="AA124118" s="271"/>
    </row>
    <row r="124119" spans="27:27">
      <c r="AA124119" s="271"/>
    </row>
    <row r="124120" spans="27:27">
      <c r="AA124120" s="271"/>
    </row>
    <row r="124121" spans="27:27">
      <c r="AA124121" s="271"/>
    </row>
    <row r="124122" spans="27:27">
      <c r="AA124122" s="271"/>
    </row>
    <row r="124123" spans="27:27">
      <c r="AA124123" s="271"/>
    </row>
    <row r="124124" spans="27:27">
      <c r="AA124124" s="271"/>
    </row>
    <row r="124125" spans="27:27">
      <c r="AA124125" s="271"/>
    </row>
    <row r="124126" spans="27:27">
      <c r="AA124126" s="271"/>
    </row>
    <row r="124127" spans="27:27">
      <c r="AA124127" s="271"/>
    </row>
    <row r="124128" spans="27:27">
      <c r="AA124128" s="271"/>
    </row>
    <row r="124129" spans="27:27">
      <c r="AA124129" s="271"/>
    </row>
    <row r="124130" spans="27:27">
      <c r="AA124130" s="271"/>
    </row>
    <row r="124131" spans="27:27">
      <c r="AA124131" s="271"/>
    </row>
    <row r="124132" spans="27:27">
      <c r="AA124132" s="271"/>
    </row>
    <row r="124133" spans="27:27">
      <c r="AA124133" s="271"/>
    </row>
    <row r="124134" spans="27:27">
      <c r="AA124134" s="271"/>
    </row>
    <row r="124135" spans="27:27">
      <c r="AA124135" s="271"/>
    </row>
    <row r="124136" spans="27:27">
      <c r="AA124136" s="271"/>
    </row>
    <row r="124137" spans="27:27">
      <c r="AA124137" s="271"/>
    </row>
    <row r="124138" spans="27:27">
      <c r="AA124138" s="271"/>
    </row>
    <row r="124139" spans="27:27">
      <c r="AA124139" s="271"/>
    </row>
    <row r="124140" spans="27:27">
      <c r="AA124140" s="271"/>
    </row>
    <row r="124141" spans="27:27">
      <c r="AA124141" s="271"/>
    </row>
    <row r="124142" spans="27:27">
      <c r="AA124142" s="271"/>
    </row>
    <row r="124143" spans="27:27">
      <c r="AA124143" s="271"/>
    </row>
    <row r="124144" spans="27:27">
      <c r="AA124144" s="271"/>
    </row>
    <row r="124145" spans="27:27">
      <c r="AA124145" s="271"/>
    </row>
    <row r="124146" spans="27:27">
      <c r="AA124146" s="271"/>
    </row>
    <row r="124147" spans="27:27">
      <c r="AA124147" s="271"/>
    </row>
    <row r="124148" spans="27:27">
      <c r="AA124148" s="271"/>
    </row>
    <row r="124149" spans="27:27">
      <c r="AA124149" s="271"/>
    </row>
    <row r="124150" spans="27:27">
      <c r="AA124150" s="271"/>
    </row>
    <row r="124151" spans="27:27">
      <c r="AA124151" s="271"/>
    </row>
    <row r="124152" spans="27:27">
      <c r="AA124152" s="271"/>
    </row>
    <row r="124153" spans="27:27">
      <c r="AA124153" s="271"/>
    </row>
    <row r="124154" spans="27:27">
      <c r="AA124154" s="271"/>
    </row>
    <row r="124155" spans="27:27">
      <c r="AA124155" s="271"/>
    </row>
    <row r="124156" spans="27:27">
      <c r="AA124156" s="271"/>
    </row>
    <row r="124157" spans="27:27">
      <c r="AA124157" s="271"/>
    </row>
    <row r="124158" spans="27:27">
      <c r="AA124158" s="271"/>
    </row>
    <row r="124159" spans="27:27">
      <c r="AA124159" s="271"/>
    </row>
    <row r="124160" spans="27:27">
      <c r="AA124160" s="271"/>
    </row>
    <row r="124161" spans="27:27">
      <c r="AA124161" s="271"/>
    </row>
    <row r="124162" spans="27:27">
      <c r="AA124162" s="271"/>
    </row>
    <row r="124163" spans="27:27">
      <c r="AA124163" s="271"/>
    </row>
    <row r="124164" spans="27:27">
      <c r="AA124164" s="271"/>
    </row>
    <row r="124165" spans="27:27">
      <c r="AA124165" s="271"/>
    </row>
    <row r="124166" spans="27:27">
      <c r="AA124166" s="271"/>
    </row>
    <row r="124167" spans="27:27">
      <c r="AA124167" s="271"/>
    </row>
    <row r="124168" spans="27:27">
      <c r="AA124168" s="271"/>
    </row>
    <row r="124169" spans="27:27">
      <c r="AA124169" s="271"/>
    </row>
    <row r="124170" spans="27:27">
      <c r="AA124170" s="271"/>
    </row>
    <row r="124171" spans="27:27">
      <c r="AA124171" s="271"/>
    </row>
    <row r="124172" spans="27:27">
      <c r="AA124172" s="271"/>
    </row>
    <row r="124173" spans="27:27">
      <c r="AA124173" s="271"/>
    </row>
    <row r="124174" spans="27:27">
      <c r="AA124174" s="271"/>
    </row>
    <row r="124175" spans="27:27">
      <c r="AA124175" s="271"/>
    </row>
    <row r="124176" spans="27:27">
      <c r="AA124176" s="271"/>
    </row>
    <row r="124177" spans="27:27">
      <c r="AA124177" s="271"/>
    </row>
    <row r="124178" spans="27:27">
      <c r="AA124178" s="271"/>
    </row>
    <row r="124179" spans="27:27">
      <c r="AA124179" s="271"/>
    </row>
    <row r="124180" spans="27:27">
      <c r="AA124180" s="271"/>
    </row>
    <row r="124181" spans="27:27">
      <c r="AA124181" s="271"/>
    </row>
    <row r="124182" spans="27:27">
      <c r="AA124182" s="271"/>
    </row>
    <row r="124183" spans="27:27">
      <c r="AA124183" s="271"/>
    </row>
    <row r="124184" spans="27:27">
      <c r="AA124184" s="271"/>
    </row>
    <row r="124185" spans="27:27">
      <c r="AA124185" s="271"/>
    </row>
    <row r="124186" spans="27:27">
      <c r="AA124186" s="271"/>
    </row>
    <row r="124187" spans="27:27">
      <c r="AA124187" s="271"/>
    </row>
    <row r="124188" spans="27:27">
      <c r="AA124188" s="271"/>
    </row>
    <row r="124189" spans="27:27">
      <c r="AA124189" s="271"/>
    </row>
    <row r="124190" spans="27:27">
      <c r="AA124190" s="271"/>
    </row>
    <row r="124191" spans="27:27">
      <c r="AA124191" s="271"/>
    </row>
    <row r="124192" spans="27:27">
      <c r="AA124192" s="271"/>
    </row>
    <row r="124193" spans="27:27">
      <c r="AA124193" s="271"/>
    </row>
    <row r="124194" spans="27:27">
      <c r="AA124194" s="271"/>
    </row>
    <row r="124195" spans="27:27">
      <c r="AA124195" s="271"/>
    </row>
    <row r="124196" spans="27:27">
      <c r="AA124196" s="271"/>
    </row>
    <row r="124197" spans="27:27">
      <c r="AA124197" s="271"/>
    </row>
    <row r="124198" spans="27:27">
      <c r="AA124198" s="271"/>
    </row>
    <row r="124199" spans="27:27">
      <c r="AA124199" s="271"/>
    </row>
    <row r="124200" spans="27:27">
      <c r="AA124200" s="271"/>
    </row>
    <row r="124201" spans="27:27">
      <c r="AA124201" s="271"/>
    </row>
    <row r="124202" spans="27:27">
      <c r="AA124202" s="271"/>
    </row>
    <row r="124203" spans="27:27">
      <c r="AA124203" s="271"/>
    </row>
    <row r="124204" spans="27:27">
      <c r="AA124204" s="271"/>
    </row>
    <row r="124205" spans="27:27">
      <c r="AA124205" s="271"/>
    </row>
    <row r="124206" spans="27:27">
      <c r="AA124206" s="271"/>
    </row>
    <row r="124207" spans="27:27">
      <c r="AA124207" s="271"/>
    </row>
    <row r="124208" spans="27:27">
      <c r="AA124208" s="271"/>
    </row>
    <row r="124209" spans="27:27">
      <c r="AA124209" s="271"/>
    </row>
    <row r="124210" spans="27:27">
      <c r="AA124210" s="271"/>
    </row>
    <row r="124211" spans="27:27">
      <c r="AA124211" s="271"/>
    </row>
    <row r="124212" spans="27:27">
      <c r="AA124212" s="271"/>
    </row>
    <row r="124213" spans="27:27">
      <c r="AA124213" s="271"/>
    </row>
    <row r="124214" spans="27:27">
      <c r="AA124214" s="271"/>
    </row>
    <row r="124215" spans="27:27">
      <c r="AA124215" s="271"/>
    </row>
    <row r="124216" spans="27:27">
      <c r="AA124216" s="271"/>
    </row>
    <row r="124217" spans="27:27">
      <c r="AA124217" s="271"/>
    </row>
    <row r="124218" spans="27:27">
      <c r="AA124218" s="271"/>
    </row>
    <row r="124219" spans="27:27">
      <c r="AA124219" s="271"/>
    </row>
    <row r="124220" spans="27:27">
      <c r="AA124220" s="271"/>
    </row>
    <row r="124221" spans="27:27">
      <c r="AA124221" s="271"/>
    </row>
    <row r="124222" spans="27:27">
      <c r="AA124222" s="271"/>
    </row>
    <row r="124223" spans="27:27">
      <c r="AA124223" s="271"/>
    </row>
    <row r="124224" spans="27:27">
      <c r="AA124224" s="271"/>
    </row>
    <row r="124225" spans="27:27">
      <c r="AA124225" s="271"/>
    </row>
    <row r="124226" spans="27:27">
      <c r="AA124226" s="271"/>
    </row>
    <row r="124227" spans="27:27">
      <c r="AA124227" s="271"/>
    </row>
    <row r="124228" spans="27:27">
      <c r="AA124228" s="271"/>
    </row>
    <row r="124229" spans="27:27">
      <c r="AA124229" s="271"/>
    </row>
    <row r="124230" spans="27:27">
      <c r="AA124230" s="271"/>
    </row>
    <row r="124231" spans="27:27">
      <c r="AA124231" s="271"/>
    </row>
    <row r="124232" spans="27:27">
      <c r="AA124232" s="271"/>
    </row>
    <row r="124233" spans="27:27">
      <c r="AA124233" s="271"/>
    </row>
    <row r="124234" spans="27:27">
      <c r="AA124234" s="271"/>
    </row>
    <row r="124235" spans="27:27">
      <c r="AA124235" s="271"/>
    </row>
    <row r="124236" spans="27:27">
      <c r="AA124236" s="271"/>
    </row>
    <row r="124237" spans="27:27">
      <c r="AA124237" s="271"/>
    </row>
    <row r="124238" spans="27:27">
      <c r="AA124238" s="271"/>
    </row>
    <row r="124239" spans="27:27">
      <c r="AA124239" s="271"/>
    </row>
    <row r="124240" spans="27:27">
      <c r="AA124240" s="271"/>
    </row>
    <row r="124241" spans="27:27">
      <c r="AA124241" s="271"/>
    </row>
    <row r="124242" spans="27:27">
      <c r="AA124242" s="271"/>
    </row>
    <row r="124243" spans="27:27">
      <c r="AA124243" s="271"/>
    </row>
    <row r="124244" spans="27:27">
      <c r="AA124244" s="271"/>
    </row>
    <row r="124245" spans="27:27">
      <c r="AA124245" s="271"/>
    </row>
    <row r="124246" spans="27:27">
      <c r="AA124246" s="271"/>
    </row>
    <row r="124247" spans="27:27">
      <c r="AA124247" s="271"/>
    </row>
    <row r="124248" spans="27:27">
      <c r="AA124248" s="271"/>
    </row>
    <row r="124249" spans="27:27">
      <c r="AA124249" s="271"/>
    </row>
    <row r="124250" spans="27:27">
      <c r="AA124250" s="271"/>
    </row>
    <row r="124251" spans="27:27">
      <c r="AA124251" s="271"/>
    </row>
    <row r="124252" spans="27:27">
      <c r="AA124252" s="271"/>
    </row>
    <row r="124253" spans="27:27">
      <c r="AA124253" s="271"/>
    </row>
    <row r="124254" spans="27:27">
      <c r="AA124254" s="271"/>
    </row>
    <row r="124255" spans="27:27">
      <c r="AA124255" s="271"/>
    </row>
    <row r="124256" spans="27:27">
      <c r="AA124256" s="271"/>
    </row>
    <row r="124257" spans="27:27">
      <c r="AA124257" s="271"/>
    </row>
    <row r="124258" spans="27:27">
      <c r="AA124258" s="271"/>
    </row>
    <row r="124259" spans="27:27">
      <c r="AA124259" s="271"/>
    </row>
    <row r="124260" spans="27:27">
      <c r="AA124260" s="271"/>
    </row>
    <row r="124261" spans="27:27">
      <c r="AA124261" s="271"/>
    </row>
    <row r="124262" spans="27:27">
      <c r="AA124262" s="271"/>
    </row>
    <row r="124263" spans="27:27">
      <c r="AA124263" s="271"/>
    </row>
    <row r="124264" spans="27:27">
      <c r="AA124264" s="271"/>
    </row>
    <row r="124265" spans="27:27">
      <c r="AA124265" s="271"/>
    </row>
    <row r="124266" spans="27:27">
      <c r="AA124266" s="271"/>
    </row>
    <row r="124267" spans="27:27">
      <c r="AA124267" s="271"/>
    </row>
    <row r="124268" spans="27:27">
      <c r="AA124268" s="271"/>
    </row>
    <row r="124269" spans="27:27">
      <c r="AA124269" s="271"/>
    </row>
    <row r="124270" spans="27:27">
      <c r="AA124270" s="271"/>
    </row>
    <row r="124271" spans="27:27">
      <c r="AA124271" s="271"/>
    </row>
    <row r="124272" spans="27:27">
      <c r="AA124272" s="271"/>
    </row>
    <row r="124273" spans="27:27">
      <c r="AA124273" s="271"/>
    </row>
    <row r="124274" spans="27:27">
      <c r="AA124274" s="271"/>
    </row>
    <row r="124275" spans="27:27">
      <c r="AA124275" s="271"/>
    </row>
    <row r="124276" spans="27:27">
      <c r="AA124276" s="271"/>
    </row>
    <row r="124277" spans="27:27">
      <c r="AA124277" s="271"/>
    </row>
    <row r="124278" spans="27:27">
      <c r="AA124278" s="271"/>
    </row>
    <row r="124279" spans="27:27">
      <c r="AA124279" s="271"/>
    </row>
    <row r="124280" spans="27:27">
      <c r="AA124280" s="271"/>
    </row>
    <row r="124281" spans="27:27">
      <c r="AA124281" s="271"/>
    </row>
    <row r="124282" spans="27:27">
      <c r="AA124282" s="271"/>
    </row>
    <row r="124283" spans="27:27">
      <c r="AA124283" s="271"/>
    </row>
    <row r="124284" spans="27:27">
      <c r="AA124284" s="271"/>
    </row>
    <row r="124285" spans="27:27">
      <c r="AA124285" s="271"/>
    </row>
    <row r="124286" spans="27:27">
      <c r="AA124286" s="271"/>
    </row>
    <row r="124287" spans="27:27">
      <c r="AA124287" s="271"/>
    </row>
    <row r="124288" spans="27:27">
      <c r="AA124288" s="271"/>
    </row>
    <row r="124289" spans="27:27">
      <c r="AA124289" s="271"/>
    </row>
    <row r="124290" spans="27:27">
      <c r="AA124290" s="271"/>
    </row>
    <row r="124291" spans="27:27">
      <c r="AA124291" s="271"/>
    </row>
    <row r="124292" spans="27:27">
      <c r="AA124292" s="271"/>
    </row>
    <row r="124293" spans="27:27">
      <c r="AA124293" s="271"/>
    </row>
    <row r="124294" spans="27:27">
      <c r="AA124294" s="271"/>
    </row>
    <row r="124295" spans="27:27">
      <c r="AA124295" s="271"/>
    </row>
    <row r="124296" spans="27:27">
      <c r="AA124296" s="271"/>
    </row>
    <row r="124297" spans="27:27">
      <c r="AA124297" s="271"/>
    </row>
    <row r="124298" spans="27:27">
      <c r="AA124298" s="271"/>
    </row>
    <row r="124299" spans="27:27">
      <c r="AA124299" s="271"/>
    </row>
    <row r="124300" spans="27:27">
      <c r="AA124300" s="271"/>
    </row>
    <row r="124301" spans="27:27">
      <c r="AA124301" s="271"/>
    </row>
    <row r="124302" spans="27:27">
      <c r="AA124302" s="271"/>
    </row>
    <row r="124303" spans="27:27">
      <c r="AA124303" s="271"/>
    </row>
    <row r="124304" spans="27:27">
      <c r="AA124304" s="271"/>
    </row>
    <row r="124305" spans="27:27">
      <c r="AA124305" s="271"/>
    </row>
    <row r="124306" spans="27:27">
      <c r="AA124306" s="271"/>
    </row>
    <row r="124307" spans="27:27">
      <c r="AA124307" s="271"/>
    </row>
    <row r="124308" spans="27:27">
      <c r="AA124308" s="271"/>
    </row>
    <row r="124309" spans="27:27">
      <c r="AA124309" s="271"/>
    </row>
    <row r="124310" spans="27:27">
      <c r="AA124310" s="271"/>
    </row>
    <row r="124311" spans="27:27">
      <c r="AA124311" s="271"/>
    </row>
    <row r="124312" spans="27:27">
      <c r="AA124312" s="271"/>
    </row>
    <row r="124313" spans="27:27">
      <c r="AA124313" s="271"/>
    </row>
    <row r="124314" spans="27:27">
      <c r="AA124314" s="271"/>
    </row>
    <row r="124315" spans="27:27">
      <c r="AA124315" s="271"/>
    </row>
    <row r="124316" spans="27:27">
      <c r="AA124316" s="271"/>
    </row>
    <row r="124317" spans="27:27">
      <c r="AA124317" s="271"/>
    </row>
    <row r="124318" spans="27:27">
      <c r="AA124318" s="271"/>
    </row>
    <row r="124319" spans="27:27">
      <c r="AA124319" s="271"/>
    </row>
    <row r="124320" spans="27:27">
      <c r="AA124320" s="271"/>
    </row>
    <row r="124321" spans="27:27">
      <c r="AA124321" s="271"/>
    </row>
    <row r="124322" spans="27:27">
      <c r="AA124322" s="271"/>
    </row>
    <row r="124323" spans="27:27">
      <c r="AA124323" s="271"/>
    </row>
    <row r="124324" spans="27:27">
      <c r="AA124324" s="271"/>
    </row>
    <row r="124325" spans="27:27">
      <c r="AA124325" s="271"/>
    </row>
    <row r="124326" spans="27:27">
      <c r="AA124326" s="271"/>
    </row>
    <row r="124327" spans="27:27">
      <c r="AA124327" s="271"/>
    </row>
    <row r="124328" spans="27:27">
      <c r="AA124328" s="271"/>
    </row>
    <row r="124329" spans="27:27">
      <c r="AA124329" s="271"/>
    </row>
    <row r="124330" spans="27:27">
      <c r="AA124330" s="271"/>
    </row>
    <row r="124331" spans="27:27">
      <c r="AA124331" s="271"/>
    </row>
    <row r="124332" spans="27:27">
      <c r="AA124332" s="271"/>
    </row>
    <row r="124333" spans="27:27">
      <c r="AA124333" s="271"/>
    </row>
    <row r="124334" spans="27:27">
      <c r="AA124334" s="271"/>
    </row>
    <row r="124335" spans="27:27">
      <c r="AA124335" s="271"/>
    </row>
    <row r="124336" spans="27:27">
      <c r="AA124336" s="271"/>
    </row>
    <row r="124337" spans="27:27">
      <c r="AA124337" s="271"/>
    </row>
    <row r="124338" spans="27:27">
      <c r="AA124338" s="271"/>
    </row>
    <row r="124339" spans="27:27">
      <c r="AA124339" s="271"/>
    </row>
    <row r="124340" spans="27:27">
      <c r="AA124340" s="271"/>
    </row>
    <row r="124341" spans="27:27">
      <c r="AA124341" s="271"/>
    </row>
    <row r="124342" spans="27:27">
      <c r="AA124342" s="271"/>
    </row>
    <row r="124343" spans="27:27">
      <c r="AA124343" s="271"/>
    </row>
    <row r="124344" spans="27:27">
      <c r="AA124344" s="271"/>
    </row>
    <row r="124345" spans="27:27">
      <c r="AA124345" s="271"/>
    </row>
    <row r="124346" spans="27:27">
      <c r="AA124346" s="271"/>
    </row>
    <row r="124347" spans="27:27">
      <c r="AA124347" s="271"/>
    </row>
    <row r="124348" spans="27:27">
      <c r="AA124348" s="271"/>
    </row>
    <row r="124349" spans="27:27">
      <c r="AA124349" s="271"/>
    </row>
    <row r="124350" spans="27:27">
      <c r="AA124350" s="271"/>
    </row>
    <row r="124351" spans="27:27">
      <c r="AA124351" s="271"/>
    </row>
    <row r="124352" spans="27:27">
      <c r="AA124352" s="271"/>
    </row>
    <row r="124353" spans="27:27">
      <c r="AA124353" s="271"/>
    </row>
    <row r="124354" spans="27:27">
      <c r="AA124354" s="271"/>
    </row>
    <row r="124355" spans="27:27">
      <c r="AA124355" s="271"/>
    </row>
    <row r="124356" spans="27:27">
      <c r="AA124356" s="271"/>
    </row>
    <row r="124357" spans="27:27">
      <c r="AA124357" s="271"/>
    </row>
    <row r="124358" spans="27:27">
      <c r="AA124358" s="271"/>
    </row>
    <row r="124359" spans="27:27">
      <c r="AA124359" s="271"/>
    </row>
    <row r="124360" spans="27:27">
      <c r="AA124360" s="271"/>
    </row>
    <row r="124361" spans="27:27">
      <c r="AA124361" s="271"/>
    </row>
    <row r="124362" spans="27:27">
      <c r="AA124362" s="271"/>
    </row>
    <row r="124363" spans="27:27">
      <c r="AA124363" s="271"/>
    </row>
    <row r="124364" spans="27:27">
      <c r="AA124364" s="271"/>
    </row>
    <row r="124365" spans="27:27">
      <c r="AA124365" s="271"/>
    </row>
    <row r="124366" spans="27:27">
      <c r="AA124366" s="271"/>
    </row>
    <row r="124367" spans="27:27">
      <c r="AA124367" s="271"/>
    </row>
    <row r="124368" spans="27:27">
      <c r="AA124368" s="271"/>
    </row>
    <row r="124369" spans="27:27">
      <c r="AA124369" s="271"/>
    </row>
    <row r="124370" spans="27:27">
      <c r="AA124370" s="271"/>
    </row>
    <row r="124371" spans="27:27">
      <c r="AA124371" s="271"/>
    </row>
    <row r="124372" spans="27:27">
      <c r="AA124372" s="271"/>
    </row>
    <row r="124373" spans="27:27">
      <c r="AA124373" s="271"/>
    </row>
    <row r="124374" spans="27:27">
      <c r="AA124374" s="271"/>
    </row>
    <row r="124375" spans="27:27">
      <c r="AA124375" s="271"/>
    </row>
    <row r="124376" spans="27:27">
      <c r="AA124376" s="271"/>
    </row>
    <row r="124377" spans="27:27">
      <c r="AA124377" s="271"/>
    </row>
    <row r="124378" spans="27:27">
      <c r="AA124378" s="271"/>
    </row>
    <row r="124379" spans="27:27">
      <c r="AA124379" s="271"/>
    </row>
    <row r="124380" spans="27:27">
      <c r="AA124380" s="271"/>
    </row>
    <row r="124381" spans="27:27">
      <c r="AA124381" s="271"/>
    </row>
    <row r="124382" spans="27:27">
      <c r="AA124382" s="271"/>
    </row>
    <row r="124383" spans="27:27">
      <c r="AA124383" s="271"/>
    </row>
    <row r="124384" spans="27:27">
      <c r="AA124384" s="271"/>
    </row>
    <row r="124385" spans="27:27">
      <c r="AA124385" s="271"/>
    </row>
    <row r="124386" spans="27:27">
      <c r="AA124386" s="271"/>
    </row>
    <row r="124387" spans="27:27">
      <c r="AA124387" s="271"/>
    </row>
    <row r="124388" spans="27:27">
      <c r="AA124388" s="271"/>
    </row>
    <row r="124389" spans="27:27">
      <c r="AA124389" s="271"/>
    </row>
    <row r="124390" spans="27:27">
      <c r="AA124390" s="271"/>
    </row>
    <row r="124391" spans="27:27">
      <c r="AA124391" s="271"/>
    </row>
    <row r="124392" spans="27:27">
      <c r="AA124392" s="271"/>
    </row>
    <row r="124393" spans="27:27">
      <c r="AA124393" s="271"/>
    </row>
    <row r="124394" spans="27:27">
      <c r="AA124394" s="271"/>
    </row>
    <row r="124395" spans="27:27">
      <c r="AA124395" s="271"/>
    </row>
    <row r="124396" spans="27:27">
      <c r="AA124396" s="271"/>
    </row>
    <row r="124397" spans="27:27">
      <c r="AA124397" s="271"/>
    </row>
    <row r="124398" spans="27:27">
      <c r="AA124398" s="271"/>
    </row>
    <row r="124399" spans="27:27">
      <c r="AA124399" s="271"/>
    </row>
    <row r="124400" spans="27:27">
      <c r="AA124400" s="271"/>
    </row>
    <row r="124401" spans="27:27">
      <c r="AA124401" s="271"/>
    </row>
    <row r="124402" spans="27:27">
      <c r="AA124402" s="271"/>
    </row>
    <row r="124403" spans="27:27">
      <c r="AA124403" s="271"/>
    </row>
    <row r="124404" spans="27:27">
      <c r="AA124404" s="271"/>
    </row>
    <row r="124405" spans="27:27">
      <c r="AA124405" s="271"/>
    </row>
    <row r="124406" spans="27:27">
      <c r="AA124406" s="271"/>
    </row>
    <row r="124407" spans="27:27">
      <c r="AA124407" s="271"/>
    </row>
    <row r="124408" spans="27:27">
      <c r="AA124408" s="271"/>
    </row>
    <row r="124409" spans="27:27">
      <c r="AA124409" s="271"/>
    </row>
    <row r="124410" spans="27:27">
      <c r="AA124410" s="271"/>
    </row>
    <row r="124411" spans="27:27">
      <c r="AA124411" s="271"/>
    </row>
    <row r="124412" spans="27:27">
      <c r="AA124412" s="271"/>
    </row>
    <row r="124413" spans="27:27">
      <c r="AA124413" s="271"/>
    </row>
    <row r="124414" spans="27:27">
      <c r="AA124414" s="271"/>
    </row>
    <row r="124415" spans="27:27">
      <c r="AA124415" s="271"/>
    </row>
    <row r="124416" spans="27:27">
      <c r="AA124416" s="271"/>
    </row>
    <row r="124417" spans="27:27">
      <c r="AA124417" s="271"/>
    </row>
    <row r="124418" spans="27:27">
      <c r="AA124418" s="271"/>
    </row>
    <row r="124419" spans="27:27">
      <c r="AA124419" s="271"/>
    </row>
    <row r="124420" spans="27:27">
      <c r="AA124420" s="271"/>
    </row>
    <row r="124421" spans="27:27">
      <c r="AA124421" s="271"/>
    </row>
    <row r="124422" spans="27:27">
      <c r="AA124422" s="271"/>
    </row>
    <row r="124423" spans="27:27">
      <c r="AA124423" s="271"/>
    </row>
    <row r="124424" spans="27:27">
      <c r="AA124424" s="271"/>
    </row>
    <row r="124425" spans="27:27">
      <c r="AA124425" s="271"/>
    </row>
    <row r="124426" spans="27:27">
      <c r="AA124426" s="271"/>
    </row>
    <row r="124427" spans="27:27">
      <c r="AA124427" s="271"/>
    </row>
    <row r="124428" spans="27:27">
      <c r="AA124428" s="271"/>
    </row>
    <row r="124429" spans="27:27">
      <c r="AA124429" s="271"/>
    </row>
    <row r="124430" spans="27:27">
      <c r="AA124430" s="271"/>
    </row>
    <row r="124431" spans="27:27">
      <c r="AA124431" s="271"/>
    </row>
    <row r="124432" spans="27:27">
      <c r="AA124432" s="271"/>
    </row>
    <row r="124433" spans="27:27">
      <c r="AA124433" s="271"/>
    </row>
    <row r="124434" spans="27:27">
      <c r="AA124434" s="271"/>
    </row>
    <row r="124435" spans="27:27">
      <c r="AA124435" s="271"/>
    </row>
    <row r="124436" spans="27:27">
      <c r="AA124436" s="271"/>
    </row>
    <row r="124437" spans="27:27">
      <c r="AA124437" s="271"/>
    </row>
    <row r="124438" spans="27:27">
      <c r="AA124438" s="271"/>
    </row>
    <row r="124439" spans="27:27">
      <c r="AA124439" s="271"/>
    </row>
    <row r="124440" spans="27:27">
      <c r="AA124440" s="271"/>
    </row>
    <row r="124441" spans="27:27">
      <c r="AA124441" s="271"/>
    </row>
    <row r="124442" spans="27:27">
      <c r="AA124442" s="271"/>
    </row>
    <row r="124443" spans="27:27">
      <c r="AA124443" s="271"/>
    </row>
    <row r="124444" spans="27:27">
      <c r="AA124444" s="271"/>
    </row>
    <row r="124445" spans="27:27">
      <c r="AA124445" s="271"/>
    </row>
    <row r="124446" spans="27:27">
      <c r="AA124446" s="271"/>
    </row>
    <row r="124447" spans="27:27">
      <c r="AA124447" s="271"/>
    </row>
    <row r="124448" spans="27:27">
      <c r="AA124448" s="271"/>
    </row>
    <row r="124449" spans="27:27">
      <c r="AA124449" s="271"/>
    </row>
    <row r="124450" spans="27:27">
      <c r="AA124450" s="271"/>
    </row>
    <row r="124451" spans="27:27">
      <c r="AA124451" s="271"/>
    </row>
    <row r="124452" spans="27:27">
      <c r="AA124452" s="271"/>
    </row>
    <row r="124453" spans="27:27">
      <c r="AA124453" s="271"/>
    </row>
    <row r="124454" spans="27:27">
      <c r="AA124454" s="271"/>
    </row>
    <row r="124455" spans="27:27">
      <c r="AA124455" s="271"/>
    </row>
    <row r="124456" spans="27:27">
      <c r="AA124456" s="271"/>
    </row>
    <row r="124457" spans="27:27">
      <c r="AA124457" s="271"/>
    </row>
    <row r="124458" spans="27:27">
      <c r="AA124458" s="271"/>
    </row>
    <row r="124459" spans="27:27">
      <c r="AA124459" s="271"/>
    </row>
    <row r="124460" spans="27:27">
      <c r="AA124460" s="271"/>
    </row>
    <row r="124461" spans="27:27">
      <c r="AA124461" s="271"/>
    </row>
    <row r="124462" spans="27:27">
      <c r="AA124462" s="271"/>
    </row>
    <row r="124463" spans="27:27">
      <c r="AA124463" s="271"/>
    </row>
    <row r="124464" spans="27:27">
      <c r="AA124464" s="271"/>
    </row>
    <row r="124465" spans="27:27">
      <c r="AA124465" s="271"/>
    </row>
    <row r="124466" spans="27:27">
      <c r="AA124466" s="271"/>
    </row>
    <row r="124467" spans="27:27">
      <c r="AA124467" s="271"/>
    </row>
    <row r="124468" spans="27:27">
      <c r="AA124468" s="271"/>
    </row>
    <row r="124469" spans="27:27">
      <c r="AA124469" s="271"/>
    </row>
    <row r="124470" spans="27:27">
      <c r="AA124470" s="271"/>
    </row>
    <row r="124471" spans="27:27">
      <c r="AA124471" s="271"/>
    </row>
    <row r="124472" spans="27:27">
      <c r="AA124472" s="271"/>
    </row>
    <row r="124473" spans="27:27">
      <c r="AA124473" s="271"/>
    </row>
    <row r="124474" spans="27:27">
      <c r="AA124474" s="271"/>
    </row>
    <row r="124475" spans="27:27">
      <c r="AA124475" s="271"/>
    </row>
    <row r="124476" spans="27:27">
      <c r="AA124476" s="271"/>
    </row>
    <row r="124477" spans="27:27">
      <c r="AA124477" s="271"/>
    </row>
    <row r="124478" spans="27:27">
      <c r="AA124478" s="271"/>
    </row>
    <row r="124479" spans="27:27">
      <c r="AA124479" s="271"/>
    </row>
    <row r="124480" spans="27:27">
      <c r="AA124480" s="271"/>
    </row>
    <row r="124481" spans="27:27">
      <c r="AA124481" s="271"/>
    </row>
    <row r="124482" spans="27:27">
      <c r="AA124482" s="271"/>
    </row>
    <row r="124483" spans="27:27">
      <c r="AA124483" s="271"/>
    </row>
    <row r="124484" spans="27:27">
      <c r="AA124484" s="271"/>
    </row>
    <row r="124485" spans="27:27">
      <c r="AA124485" s="271"/>
    </row>
    <row r="124486" spans="27:27">
      <c r="AA124486" s="271"/>
    </row>
    <row r="124487" spans="27:27">
      <c r="AA124487" s="271"/>
    </row>
    <row r="124488" spans="27:27">
      <c r="AA124488" s="271"/>
    </row>
    <row r="124489" spans="27:27">
      <c r="AA124489" s="271"/>
    </row>
    <row r="124490" spans="27:27">
      <c r="AA124490" s="271"/>
    </row>
    <row r="124491" spans="27:27">
      <c r="AA124491" s="271"/>
    </row>
    <row r="124492" spans="27:27">
      <c r="AA124492" s="271"/>
    </row>
    <row r="124493" spans="27:27">
      <c r="AA124493" s="271"/>
    </row>
    <row r="124494" spans="27:27">
      <c r="AA124494" s="271"/>
    </row>
    <row r="124495" spans="27:27">
      <c r="AA124495" s="271"/>
    </row>
    <row r="124496" spans="27:27">
      <c r="AA124496" s="271"/>
    </row>
    <row r="124497" spans="27:27">
      <c r="AA124497" s="271"/>
    </row>
    <row r="124498" spans="27:27">
      <c r="AA124498" s="271"/>
    </row>
    <row r="124499" spans="27:27">
      <c r="AA124499" s="271"/>
    </row>
    <row r="124500" spans="27:27">
      <c r="AA124500" s="271"/>
    </row>
    <row r="124501" spans="27:27">
      <c r="AA124501" s="271"/>
    </row>
    <row r="124502" spans="27:27">
      <c r="AA124502" s="271"/>
    </row>
    <row r="124503" spans="27:27">
      <c r="AA124503" s="271"/>
    </row>
    <row r="124504" spans="27:27">
      <c r="AA124504" s="271"/>
    </row>
    <row r="124505" spans="27:27">
      <c r="AA124505" s="271"/>
    </row>
    <row r="124506" spans="27:27">
      <c r="AA124506" s="271"/>
    </row>
    <row r="124507" spans="27:27">
      <c r="AA124507" s="271"/>
    </row>
    <row r="124508" spans="27:27">
      <c r="AA124508" s="271"/>
    </row>
    <row r="124509" spans="27:27">
      <c r="AA124509" s="271"/>
    </row>
    <row r="124510" spans="27:27">
      <c r="AA124510" s="271"/>
    </row>
    <row r="124511" spans="27:27">
      <c r="AA124511" s="271"/>
    </row>
    <row r="124512" spans="27:27">
      <c r="AA124512" s="271"/>
    </row>
    <row r="124513" spans="27:27">
      <c r="AA124513" s="271"/>
    </row>
    <row r="124514" spans="27:27">
      <c r="AA124514" s="271"/>
    </row>
    <row r="124515" spans="27:27">
      <c r="AA124515" s="271"/>
    </row>
    <row r="124516" spans="27:27">
      <c r="AA124516" s="271"/>
    </row>
    <row r="124517" spans="27:27">
      <c r="AA124517" s="271"/>
    </row>
    <row r="124518" spans="27:27">
      <c r="AA124518" s="271"/>
    </row>
    <row r="124519" spans="27:27">
      <c r="AA124519" s="271"/>
    </row>
    <row r="124520" spans="27:27">
      <c r="AA124520" s="271"/>
    </row>
    <row r="124521" spans="27:27">
      <c r="AA124521" s="271"/>
    </row>
    <row r="124522" spans="27:27">
      <c r="AA124522" s="271"/>
    </row>
    <row r="124523" spans="27:27">
      <c r="AA124523" s="271"/>
    </row>
    <row r="124524" spans="27:27">
      <c r="AA124524" s="271"/>
    </row>
    <row r="124525" spans="27:27">
      <c r="AA124525" s="271"/>
    </row>
    <row r="124526" spans="27:27">
      <c r="AA124526" s="271"/>
    </row>
    <row r="124527" spans="27:27">
      <c r="AA124527" s="271"/>
    </row>
    <row r="124528" spans="27:27">
      <c r="AA124528" s="271"/>
    </row>
    <row r="124529" spans="27:27">
      <c r="AA124529" s="271"/>
    </row>
    <row r="124530" spans="27:27">
      <c r="AA124530" s="271"/>
    </row>
    <row r="124531" spans="27:27">
      <c r="AA124531" s="271"/>
    </row>
    <row r="124532" spans="27:27">
      <c r="AA124532" s="271"/>
    </row>
    <row r="124533" spans="27:27">
      <c r="AA124533" s="271"/>
    </row>
    <row r="124534" spans="27:27">
      <c r="AA124534" s="271"/>
    </row>
    <row r="124535" spans="27:27">
      <c r="AA124535" s="271"/>
    </row>
    <row r="124536" spans="27:27">
      <c r="AA124536" s="271"/>
    </row>
    <row r="124537" spans="27:27">
      <c r="AA124537" s="271"/>
    </row>
    <row r="124538" spans="27:27">
      <c r="AA124538" s="271"/>
    </row>
    <row r="124539" spans="27:27">
      <c r="AA124539" s="271"/>
    </row>
    <row r="124540" spans="27:27">
      <c r="AA124540" s="271"/>
    </row>
    <row r="124541" spans="27:27">
      <c r="AA124541" s="271"/>
    </row>
    <row r="124542" spans="27:27">
      <c r="AA124542" s="271"/>
    </row>
    <row r="124543" spans="27:27">
      <c r="AA124543" s="271"/>
    </row>
    <row r="124544" spans="27:27">
      <c r="AA124544" s="271"/>
    </row>
    <row r="124545" spans="27:27">
      <c r="AA124545" s="271"/>
    </row>
    <row r="124546" spans="27:27">
      <c r="AA124546" s="271"/>
    </row>
    <row r="124547" spans="27:27">
      <c r="AA124547" s="271"/>
    </row>
    <row r="124548" spans="27:27">
      <c r="AA124548" s="271"/>
    </row>
    <row r="124549" spans="27:27">
      <c r="AA124549" s="271"/>
    </row>
    <row r="124550" spans="27:27">
      <c r="AA124550" s="271"/>
    </row>
    <row r="124551" spans="27:27">
      <c r="AA124551" s="271"/>
    </row>
    <row r="124552" spans="27:27">
      <c r="AA124552" s="271"/>
    </row>
    <row r="124553" spans="27:27">
      <c r="AA124553" s="271"/>
    </row>
    <row r="124554" spans="27:27">
      <c r="AA124554" s="271"/>
    </row>
    <row r="124555" spans="27:27">
      <c r="AA124555" s="271"/>
    </row>
    <row r="124556" spans="27:27">
      <c r="AA124556" s="271"/>
    </row>
    <row r="124557" spans="27:27">
      <c r="AA124557" s="271"/>
    </row>
    <row r="124558" spans="27:27">
      <c r="AA124558" s="271"/>
    </row>
    <row r="124559" spans="27:27">
      <c r="AA124559" s="271"/>
    </row>
    <row r="124560" spans="27:27">
      <c r="AA124560" s="271"/>
    </row>
    <row r="124561" spans="27:27">
      <c r="AA124561" s="271"/>
    </row>
    <row r="124562" spans="27:27">
      <c r="AA124562" s="271"/>
    </row>
    <row r="124563" spans="27:27">
      <c r="AA124563" s="271"/>
    </row>
    <row r="124564" spans="27:27">
      <c r="AA124564" s="271"/>
    </row>
    <row r="124565" spans="27:27">
      <c r="AA124565" s="271"/>
    </row>
    <row r="124566" spans="27:27">
      <c r="AA124566" s="271"/>
    </row>
    <row r="124567" spans="27:27">
      <c r="AA124567" s="271"/>
    </row>
    <row r="124568" spans="27:27">
      <c r="AA124568" s="271"/>
    </row>
    <row r="124569" spans="27:27">
      <c r="AA124569" s="271"/>
    </row>
    <row r="124570" spans="27:27">
      <c r="AA124570" s="271"/>
    </row>
    <row r="124571" spans="27:27">
      <c r="AA124571" s="271"/>
    </row>
    <row r="124572" spans="27:27">
      <c r="AA124572" s="271"/>
    </row>
    <row r="124573" spans="27:27">
      <c r="AA124573" s="271"/>
    </row>
    <row r="124574" spans="27:27">
      <c r="AA124574" s="271"/>
    </row>
    <row r="124575" spans="27:27">
      <c r="AA124575" s="271"/>
    </row>
    <row r="124576" spans="27:27">
      <c r="AA124576" s="271"/>
    </row>
    <row r="124577" spans="27:27">
      <c r="AA124577" s="271"/>
    </row>
    <row r="124578" spans="27:27">
      <c r="AA124578" s="271"/>
    </row>
    <row r="124579" spans="27:27">
      <c r="AA124579" s="271"/>
    </row>
    <row r="124580" spans="27:27">
      <c r="AA124580" s="271"/>
    </row>
    <row r="124581" spans="27:27">
      <c r="AA124581" s="271"/>
    </row>
    <row r="124582" spans="27:27">
      <c r="AA124582" s="271"/>
    </row>
    <row r="124583" spans="27:27">
      <c r="AA124583" s="271"/>
    </row>
    <row r="124584" spans="27:27">
      <c r="AA124584" s="271"/>
    </row>
    <row r="124585" spans="27:27">
      <c r="AA124585" s="271"/>
    </row>
    <row r="124586" spans="27:27">
      <c r="AA124586" s="271"/>
    </row>
    <row r="124587" spans="27:27">
      <c r="AA124587" s="271"/>
    </row>
    <row r="124588" spans="27:27">
      <c r="AA124588" s="271"/>
    </row>
    <row r="124589" spans="27:27">
      <c r="AA124589" s="271"/>
    </row>
    <row r="124590" spans="27:27">
      <c r="AA124590" s="271"/>
    </row>
    <row r="124591" spans="27:27">
      <c r="AA124591" s="271"/>
    </row>
    <row r="124592" spans="27:27">
      <c r="AA124592" s="271"/>
    </row>
    <row r="124593" spans="27:27">
      <c r="AA124593" s="271"/>
    </row>
    <row r="124594" spans="27:27">
      <c r="AA124594" s="271"/>
    </row>
    <row r="124595" spans="27:27">
      <c r="AA124595" s="271"/>
    </row>
    <row r="124596" spans="27:27">
      <c r="AA124596" s="271"/>
    </row>
    <row r="124597" spans="27:27">
      <c r="AA124597" s="271"/>
    </row>
    <row r="124598" spans="27:27">
      <c r="AA124598" s="271"/>
    </row>
    <row r="124599" spans="27:27">
      <c r="AA124599" s="271"/>
    </row>
    <row r="124600" spans="27:27">
      <c r="AA124600" s="271"/>
    </row>
    <row r="124601" spans="27:27">
      <c r="AA124601" s="271"/>
    </row>
    <row r="124602" spans="27:27">
      <c r="AA124602" s="271"/>
    </row>
    <row r="124603" spans="27:27">
      <c r="AA124603" s="271"/>
    </row>
    <row r="124604" spans="27:27">
      <c r="AA124604" s="271"/>
    </row>
    <row r="124605" spans="27:27">
      <c r="AA124605" s="271"/>
    </row>
    <row r="124606" spans="27:27">
      <c r="AA124606" s="271"/>
    </row>
    <row r="124607" spans="27:27">
      <c r="AA124607" s="271"/>
    </row>
    <row r="124608" spans="27:27">
      <c r="AA124608" s="271"/>
    </row>
    <row r="124609" spans="27:27">
      <c r="AA124609" s="271"/>
    </row>
    <row r="124610" spans="27:27">
      <c r="AA124610" s="271"/>
    </row>
    <row r="124611" spans="27:27">
      <c r="AA124611" s="271"/>
    </row>
    <row r="124612" spans="27:27">
      <c r="AA124612" s="271"/>
    </row>
    <row r="124613" spans="27:27">
      <c r="AA124613" s="271"/>
    </row>
    <row r="124614" spans="27:27">
      <c r="AA124614" s="271"/>
    </row>
    <row r="124615" spans="27:27">
      <c r="AA124615" s="271"/>
    </row>
    <row r="124616" spans="27:27">
      <c r="AA124616" s="271"/>
    </row>
    <row r="124617" spans="27:27">
      <c r="AA124617" s="271"/>
    </row>
    <row r="124618" spans="27:27">
      <c r="AA124618" s="271"/>
    </row>
    <row r="124619" spans="27:27">
      <c r="AA124619" s="271"/>
    </row>
    <row r="124620" spans="27:27">
      <c r="AA124620" s="271"/>
    </row>
    <row r="124621" spans="27:27">
      <c r="AA124621" s="271"/>
    </row>
    <row r="124622" spans="27:27">
      <c r="AA124622" s="271"/>
    </row>
    <row r="124623" spans="27:27">
      <c r="AA124623" s="271"/>
    </row>
    <row r="124624" spans="27:27">
      <c r="AA124624" s="271"/>
    </row>
    <row r="124625" spans="27:27">
      <c r="AA124625" s="271"/>
    </row>
    <row r="124626" spans="27:27">
      <c r="AA124626" s="271"/>
    </row>
    <row r="124627" spans="27:27">
      <c r="AA124627" s="271"/>
    </row>
    <row r="124628" spans="27:27">
      <c r="AA124628" s="271"/>
    </row>
    <row r="124629" spans="27:27">
      <c r="AA124629" s="271"/>
    </row>
    <row r="124630" spans="27:27">
      <c r="AA124630" s="271"/>
    </row>
    <row r="124631" spans="27:27">
      <c r="AA124631" s="271"/>
    </row>
    <row r="124632" spans="27:27">
      <c r="AA124632" s="271"/>
    </row>
    <row r="124633" spans="27:27">
      <c r="AA124633" s="271"/>
    </row>
    <row r="124634" spans="27:27">
      <c r="AA124634" s="271"/>
    </row>
    <row r="124635" spans="27:27">
      <c r="AA124635" s="271"/>
    </row>
    <row r="124636" spans="27:27">
      <c r="AA124636" s="271"/>
    </row>
    <row r="124637" spans="27:27">
      <c r="AA124637" s="271"/>
    </row>
    <row r="124638" spans="27:27">
      <c r="AA124638" s="271"/>
    </row>
    <row r="124639" spans="27:27">
      <c r="AA124639" s="271"/>
    </row>
    <row r="124640" spans="27:27">
      <c r="AA124640" s="271"/>
    </row>
    <row r="124641" spans="27:27">
      <c r="AA124641" s="271"/>
    </row>
    <row r="124642" spans="27:27">
      <c r="AA124642" s="271"/>
    </row>
    <row r="124643" spans="27:27">
      <c r="AA124643" s="271"/>
    </row>
    <row r="124644" spans="27:27">
      <c r="AA124644" s="271"/>
    </row>
    <row r="124645" spans="27:27">
      <c r="AA124645" s="271"/>
    </row>
    <row r="124646" spans="27:27">
      <c r="AA124646" s="271"/>
    </row>
    <row r="124647" spans="27:27">
      <c r="AA124647" s="271"/>
    </row>
    <row r="124648" spans="27:27">
      <c r="AA124648" s="271"/>
    </row>
    <row r="124649" spans="27:27">
      <c r="AA124649" s="271"/>
    </row>
    <row r="124650" spans="27:27">
      <c r="AA124650" s="271"/>
    </row>
    <row r="124651" spans="27:27">
      <c r="AA124651" s="271"/>
    </row>
    <row r="124652" spans="27:27">
      <c r="AA124652" s="271"/>
    </row>
    <row r="124653" spans="27:27">
      <c r="AA124653" s="271"/>
    </row>
    <row r="124654" spans="27:27">
      <c r="AA124654" s="271"/>
    </row>
    <row r="124655" spans="27:27">
      <c r="AA124655" s="271"/>
    </row>
    <row r="124656" spans="27:27">
      <c r="AA124656" s="271"/>
    </row>
    <row r="124657" spans="27:27">
      <c r="AA124657" s="271"/>
    </row>
    <row r="124658" spans="27:27">
      <c r="AA124658" s="271"/>
    </row>
    <row r="124659" spans="27:27">
      <c r="AA124659" s="271"/>
    </row>
    <row r="124660" spans="27:27">
      <c r="AA124660" s="271"/>
    </row>
    <row r="124661" spans="27:27">
      <c r="AA124661" s="271"/>
    </row>
    <row r="124662" spans="27:27">
      <c r="AA124662" s="271"/>
    </row>
    <row r="124663" spans="27:27">
      <c r="AA124663" s="271"/>
    </row>
    <row r="124664" spans="27:27">
      <c r="AA124664" s="271"/>
    </row>
    <row r="124665" spans="27:27">
      <c r="AA124665" s="271"/>
    </row>
    <row r="124666" spans="27:27">
      <c r="AA124666" s="271"/>
    </row>
    <row r="124667" spans="27:27">
      <c r="AA124667" s="271"/>
    </row>
    <row r="124668" spans="27:27">
      <c r="AA124668" s="271"/>
    </row>
    <row r="124669" spans="27:27">
      <c r="AA124669" s="271"/>
    </row>
    <row r="124670" spans="27:27">
      <c r="AA124670" s="271"/>
    </row>
    <row r="124671" spans="27:27">
      <c r="AA124671" s="271"/>
    </row>
    <row r="124672" spans="27:27">
      <c r="AA124672" s="271"/>
    </row>
    <row r="124673" spans="27:27">
      <c r="AA124673" s="271"/>
    </row>
    <row r="124674" spans="27:27">
      <c r="AA124674" s="271"/>
    </row>
    <row r="124675" spans="27:27">
      <c r="AA124675" s="271"/>
    </row>
    <row r="124676" spans="27:27">
      <c r="AA124676" s="271"/>
    </row>
    <row r="124677" spans="27:27">
      <c r="AA124677" s="271"/>
    </row>
    <row r="124678" spans="27:27">
      <c r="AA124678" s="271"/>
    </row>
    <row r="124679" spans="27:27">
      <c r="AA124679" s="271"/>
    </row>
    <row r="124680" spans="27:27">
      <c r="AA124680" s="271"/>
    </row>
    <row r="124681" spans="27:27">
      <c r="AA124681" s="271"/>
    </row>
    <row r="124682" spans="27:27">
      <c r="AA124682" s="271"/>
    </row>
    <row r="124683" spans="27:27">
      <c r="AA124683" s="271"/>
    </row>
    <row r="124684" spans="27:27">
      <c r="AA124684" s="271"/>
    </row>
    <row r="124685" spans="27:27">
      <c r="AA124685" s="271"/>
    </row>
    <row r="124686" spans="27:27">
      <c r="AA124686" s="271"/>
    </row>
    <row r="124687" spans="27:27">
      <c r="AA124687" s="271"/>
    </row>
    <row r="124688" spans="27:27">
      <c r="AA124688" s="271"/>
    </row>
    <row r="124689" spans="27:27">
      <c r="AA124689" s="271"/>
    </row>
    <row r="124690" spans="27:27">
      <c r="AA124690" s="271"/>
    </row>
    <row r="124691" spans="27:27">
      <c r="AA124691" s="271"/>
    </row>
    <row r="124692" spans="27:27">
      <c r="AA124692" s="271"/>
    </row>
    <row r="124693" spans="27:27">
      <c r="AA124693" s="271"/>
    </row>
    <row r="124694" spans="27:27">
      <c r="AA124694" s="271"/>
    </row>
    <row r="124695" spans="27:27">
      <c r="AA124695" s="271"/>
    </row>
    <row r="124696" spans="27:27">
      <c r="AA124696" s="271"/>
    </row>
    <row r="124697" spans="27:27">
      <c r="AA124697" s="271"/>
    </row>
    <row r="124698" spans="27:27">
      <c r="AA124698" s="271"/>
    </row>
    <row r="124699" spans="27:27">
      <c r="AA124699" s="271"/>
    </row>
    <row r="124700" spans="27:27">
      <c r="AA124700" s="271"/>
    </row>
    <row r="124701" spans="27:27">
      <c r="AA124701" s="271"/>
    </row>
    <row r="124702" spans="27:27">
      <c r="AA124702" s="271"/>
    </row>
    <row r="124703" spans="27:27">
      <c r="AA124703" s="271"/>
    </row>
    <row r="124704" spans="27:27">
      <c r="AA124704" s="271"/>
    </row>
    <row r="124705" spans="27:27">
      <c r="AA124705" s="271"/>
    </row>
    <row r="124706" spans="27:27">
      <c r="AA124706" s="271"/>
    </row>
    <row r="124707" spans="27:27">
      <c r="AA124707" s="271"/>
    </row>
    <row r="124708" spans="27:27">
      <c r="AA124708" s="271"/>
    </row>
    <row r="124709" spans="27:27">
      <c r="AA124709" s="271"/>
    </row>
    <row r="124710" spans="27:27">
      <c r="AA124710" s="271"/>
    </row>
    <row r="124711" spans="27:27">
      <c r="AA124711" s="271"/>
    </row>
    <row r="124712" spans="27:27">
      <c r="AA124712" s="271"/>
    </row>
    <row r="124713" spans="27:27">
      <c r="AA124713" s="271"/>
    </row>
    <row r="124714" spans="27:27">
      <c r="AA124714" s="271"/>
    </row>
    <row r="124715" spans="27:27">
      <c r="AA124715" s="271"/>
    </row>
    <row r="124716" spans="27:27">
      <c r="AA124716" s="271"/>
    </row>
    <row r="124717" spans="27:27">
      <c r="AA124717" s="271"/>
    </row>
    <row r="124718" spans="27:27">
      <c r="AA124718" s="271"/>
    </row>
    <row r="124719" spans="27:27">
      <c r="AA124719" s="271"/>
    </row>
    <row r="124720" spans="27:27">
      <c r="AA124720" s="271"/>
    </row>
    <row r="124721" spans="27:27">
      <c r="AA124721" s="271"/>
    </row>
    <row r="124722" spans="27:27">
      <c r="AA124722" s="271"/>
    </row>
    <row r="124723" spans="27:27">
      <c r="AA124723" s="271"/>
    </row>
    <row r="124724" spans="27:27">
      <c r="AA124724" s="271"/>
    </row>
    <row r="124725" spans="27:27">
      <c r="AA124725" s="271"/>
    </row>
    <row r="124726" spans="27:27">
      <c r="AA124726" s="271"/>
    </row>
    <row r="124727" spans="27:27">
      <c r="AA124727" s="271"/>
    </row>
    <row r="124728" spans="27:27">
      <c r="AA124728" s="271"/>
    </row>
    <row r="124729" spans="27:27">
      <c r="AA124729" s="271"/>
    </row>
    <row r="124730" spans="27:27">
      <c r="AA124730" s="271"/>
    </row>
    <row r="124731" spans="27:27">
      <c r="AA124731" s="271"/>
    </row>
    <row r="124732" spans="27:27">
      <c r="AA124732" s="271"/>
    </row>
    <row r="124733" spans="27:27">
      <c r="AA124733" s="271"/>
    </row>
    <row r="124734" spans="27:27">
      <c r="AA124734" s="271"/>
    </row>
    <row r="124735" spans="27:27">
      <c r="AA124735" s="271"/>
    </row>
    <row r="124736" spans="27:27">
      <c r="AA124736" s="271"/>
    </row>
    <row r="124737" spans="27:27">
      <c r="AA124737" s="271"/>
    </row>
    <row r="124738" spans="27:27">
      <c r="AA124738" s="271"/>
    </row>
    <row r="124739" spans="27:27">
      <c r="AA124739" s="271"/>
    </row>
    <row r="124740" spans="27:27">
      <c r="AA124740" s="271"/>
    </row>
    <row r="124741" spans="27:27">
      <c r="AA124741" s="271"/>
    </row>
    <row r="124742" spans="27:27">
      <c r="AA124742" s="271"/>
    </row>
    <row r="124743" spans="27:27">
      <c r="AA124743" s="271"/>
    </row>
    <row r="124744" spans="27:27">
      <c r="AA124744" s="271"/>
    </row>
    <row r="124745" spans="27:27">
      <c r="AA124745" s="271"/>
    </row>
    <row r="124746" spans="27:27">
      <c r="AA124746" s="271"/>
    </row>
    <row r="124747" spans="27:27">
      <c r="AA124747" s="271"/>
    </row>
    <row r="124748" spans="27:27">
      <c r="AA124748" s="271"/>
    </row>
    <row r="124749" spans="27:27">
      <c r="AA124749" s="271"/>
    </row>
    <row r="124750" spans="27:27">
      <c r="AA124750" s="271"/>
    </row>
    <row r="124751" spans="27:27">
      <c r="AA124751" s="271"/>
    </row>
    <row r="124752" spans="27:27">
      <c r="AA124752" s="271"/>
    </row>
    <row r="124753" spans="27:27">
      <c r="AA124753" s="271"/>
    </row>
    <row r="124754" spans="27:27">
      <c r="AA124754" s="271"/>
    </row>
    <row r="124755" spans="27:27">
      <c r="AA124755" s="271"/>
    </row>
    <row r="124756" spans="27:27">
      <c r="AA124756" s="271"/>
    </row>
    <row r="124757" spans="27:27">
      <c r="AA124757" s="271"/>
    </row>
    <row r="124758" spans="27:27">
      <c r="AA124758" s="271"/>
    </row>
    <row r="124759" spans="27:27">
      <c r="AA124759" s="271"/>
    </row>
    <row r="124760" spans="27:27">
      <c r="AA124760" s="271"/>
    </row>
    <row r="124761" spans="27:27">
      <c r="AA124761" s="271"/>
    </row>
    <row r="124762" spans="27:27">
      <c r="AA124762" s="271"/>
    </row>
    <row r="124763" spans="27:27">
      <c r="AA124763" s="271"/>
    </row>
    <row r="124764" spans="27:27">
      <c r="AA124764" s="271"/>
    </row>
    <row r="124765" spans="27:27">
      <c r="AA124765" s="271"/>
    </row>
    <row r="124766" spans="27:27">
      <c r="AA124766" s="271"/>
    </row>
    <row r="124767" spans="27:27">
      <c r="AA124767" s="271"/>
    </row>
    <row r="124768" spans="27:27">
      <c r="AA124768" s="271"/>
    </row>
    <row r="124769" spans="27:27">
      <c r="AA124769" s="271"/>
    </row>
    <row r="124770" spans="27:27">
      <c r="AA124770" s="271"/>
    </row>
    <row r="124771" spans="27:27">
      <c r="AA124771" s="271"/>
    </row>
    <row r="124772" spans="27:27">
      <c r="AA124772" s="271"/>
    </row>
    <row r="124773" spans="27:27">
      <c r="AA124773" s="271"/>
    </row>
    <row r="124774" spans="27:27">
      <c r="AA124774" s="271"/>
    </row>
    <row r="124775" spans="27:27">
      <c r="AA124775" s="271"/>
    </row>
    <row r="124776" spans="27:27">
      <c r="AA124776" s="271"/>
    </row>
    <row r="124777" spans="27:27">
      <c r="AA124777" s="271"/>
    </row>
    <row r="124778" spans="27:27">
      <c r="AA124778" s="271"/>
    </row>
    <row r="124779" spans="27:27">
      <c r="AA124779" s="271"/>
    </row>
    <row r="124780" spans="27:27">
      <c r="AA124780" s="271"/>
    </row>
    <row r="124781" spans="27:27">
      <c r="AA124781" s="271"/>
    </row>
    <row r="124782" spans="27:27">
      <c r="AA124782" s="271"/>
    </row>
    <row r="124783" spans="27:27">
      <c r="AA124783" s="271"/>
    </row>
    <row r="124784" spans="27:27">
      <c r="AA124784" s="271"/>
    </row>
    <row r="124785" spans="27:27">
      <c r="AA124785" s="271"/>
    </row>
    <row r="124786" spans="27:27">
      <c r="AA124786" s="271"/>
    </row>
    <row r="124787" spans="27:27">
      <c r="AA124787" s="271"/>
    </row>
    <row r="124788" spans="27:27">
      <c r="AA124788" s="271"/>
    </row>
    <row r="124789" spans="27:27">
      <c r="AA124789" s="271"/>
    </row>
    <row r="124790" spans="27:27">
      <c r="AA124790" s="271"/>
    </row>
    <row r="124791" spans="27:27">
      <c r="AA124791" s="271"/>
    </row>
    <row r="124792" spans="27:27">
      <c r="AA124792" s="271"/>
    </row>
    <row r="124793" spans="27:27">
      <c r="AA124793" s="271"/>
    </row>
    <row r="124794" spans="27:27">
      <c r="AA124794" s="271"/>
    </row>
    <row r="124795" spans="27:27">
      <c r="AA124795" s="271"/>
    </row>
    <row r="124796" spans="27:27">
      <c r="AA124796" s="271"/>
    </row>
    <row r="124797" spans="27:27">
      <c r="AA124797" s="271"/>
    </row>
    <row r="124798" spans="27:27">
      <c r="AA124798" s="271"/>
    </row>
    <row r="124799" spans="27:27">
      <c r="AA124799" s="271"/>
    </row>
    <row r="124800" spans="27:27">
      <c r="AA124800" s="271"/>
    </row>
    <row r="124801" spans="27:27">
      <c r="AA124801" s="271"/>
    </row>
    <row r="124802" spans="27:27">
      <c r="AA124802" s="271"/>
    </row>
    <row r="124803" spans="27:27">
      <c r="AA124803" s="271"/>
    </row>
    <row r="124804" spans="27:27">
      <c r="AA124804" s="271"/>
    </row>
    <row r="124805" spans="27:27">
      <c r="AA124805" s="271"/>
    </row>
    <row r="124806" spans="27:27">
      <c r="AA124806" s="271"/>
    </row>
    <row r="124807" spans="27:27">
      <c r="AA124807" s="271"/>
    </row>
    <row r="124808" spans="27:27">
      <c r="AA124808" s="271"/>
    </row>
    <row r="124809" spans="27:27">
      <c r="AA124809" s="271"/>
    </row>
    <row r="124810" spans="27:27">
      <c r="AA124810" s="271"/>
    </row>
    <row r="124811" spans="27:27">
      <c r="AA124811" s="271"/>
    </row>
    <row r="124812" spans="27:27">
      <c r="AA124812" s="271"/>
    </row>
    <row r="124813" spans="27:27">
      <c r="AA124813" s="271"/>
    </row>
    <row r="124814" spans="27:27">
      <c r="AA124814" s="271"/>
    </row>
    <row r="124815" spans="27:27">
      <c r="AA124815" s="271"/>
    </row>
    <row r="124816" spans="27:27">
      <c r="AA124816" s="271"/>
    </row>
    <row r="124817" spans="27:27">
      <c r="AA124817" s="271"/>
    </row>
    <row r="124818" spans="27:27">
      <c r="AA124818" s="271"/>
    </row>
    <row r="124819" spans="27:27">
      <c r="AA124819" s="271"/>
    </row>
    <row r="124820" spans="27:27">
      <c r="AA124820" s="271"/>
    </row>
    <row r="124821" spans="27:27">
      <c r="AA124821" s="271"/>
    </row>
    <row r="124822" spans="27:27">
      <c r="AA124822" s="271"/>
    </row>
    <row r="124823" spans="27:27">
      <c r="AA124823" s="271"/>
    </row>
    <row r="124824" spans="27:27">
      <c r="AA124824" s="271"/>
    </row>
    <row r="124825" spans="27:27">
      <c r="AA124825" s="271"/>
    </row>
    <row r="124826" spans="27:27">
      <c r="AA124826" s="271"/>
    </row>
    <row r="124827" spans="27:27">
      <c r="AA124827" s="271"/>
    </row>
    <row r="124828" spans="27:27">
      <c r="AA124828" s="271"/>
    </row>
    <row r="124829" spans="27:27">
      <c r="AA124829" s="271"/>
    </row>
    <row r="124830" spans="27:27">
      <c r="AA124830" s="271"/>
    </row>
    <row r="124831" spans="27:27">
      <c r="AA124831" s="271"/>
    </row>
    <row r="124832" spans="27:27">
      <c r="AA124832" s="271"/>
    </row>
    <row r="124833" spans="27:27">
      <c r="AA124833" s="271"/>
    </row>
    <row r="124834" spans="27:27">
      <c r="AA124834" s="271"/>
    </row>
    <row r="124835" spans="27:27">
      <c r="AA124835" s="271"/>
    </row>
    <row r="124836" spans="27:27">
      <c r="AA124836" s="271"/>
    </row>
    <row r="124837" spans="27:27">
      <c r="AA124837" s="271"/>
    </row>
    <row r="124838" spans="27:27">
      <c r="AA124838" s="271"/>
    </row>
    <row r="124839" spans="27:27">
      <c r="AA124839" s="271"/>
    </row>
    <row r="124840" spans="27:27">
      <c r="AA124840" s="271"/>
    </row>
    <row r="124841" spans="27:27">
      <c r="AA124841" s="271"/>
    </row>
    <row r="124842" spans="27:27">
      <c r="AA124842" s="271"/>
    </row>
    <row r="124843" spans="27:27">
      <c r="AA124843" s="271"/>
    </row>
    <row r="124844" spans="27:27">
      <c r="AA124844" s="271"/>
    </row>
    <row r="124845" spans="27:27">
      <c r="AA124845" s="271"/>
    </row>
    <row r="124846" spans="27:27">
      <c r="AA124846" s="271"/>
    </row>
    <row r="124847" spans="27:27">
      <c r="AA124847" s="271"/>
    </row>
    <row r="124848" spans="27:27">
      <c r="AA124848" s="271"/>
    </row>
    <row r="124849" spans="27:27">
      <c r="AA124849" s="271"/>
    </row>
    <row r="124850" spans="27:27">
      <c r="AA124850" s="271"/>
    </row>
    <row r="124851" spans="27:27">
      <c r="AA124851" s="271"/>
    </row>
    <row r="124852" spans="27:27">
      <c r="AA124852" s="271"/>
    </row>
    <row r="124853" spans="27:27">
      <c r="AA124853" s="271"/>
    </row>
    <row r="124854" spans="27:27">
      <c r="AA124854" s="271"/>
    </row>
    <row r="124855" spans="27:27">
      <c r="AA124855" s="271"/>
    </row>
    <row r="124856" spans="27:27">
      <c r="AA124856" s="271"/>
    </row>
    <row r="124857" spans="27:27">
      <c r="AA124857" s="271"/>
    </row>
    <row r="124858" spans="27:27">
      <c r="AA124858" s="271"/>
    </row>
    <row r="124859" spans="27:27">
      <c r="AA124859" s="271"/>
    </row>
    <row r="124860" spans="27:27">
      <c r="AA124860" s="271"/>
    </row>
    <row r="124861" spans="27:27">
      <c r="AA124861" s="271"/>
    </row>
    <row r="124862" spans="27:27">
      <c r="AA124862" s="271"/>
    </row>
    <row r="124863" spans="27:27">
      <c r="AA124863" s="271"/>
    </row>
    <row r="124864" spans="27:27">
      <c r="AA124864" s="271"/>
    </row>
    <row r="124865" spans="27:27">
      <c r="AA124865" s="271"/>
    </row>
    <row r="124866" spans="27:27">
      <c r="AA124866" s="271"/>
    </row>
    <row r="124867" spans="27:27">
      <c r="AA124867" s="271"/>
    </row>
    <row r="124868" spans="27:27">
      <c r="AA124868" s="271"/>
    </row>
    <row r="124869" spans="27:27">
      <c r="AA124869" s="271"/>
    </row>
    <row r="124870" spans="27:27">
      <c r="AA124870" s="271"/>
    </row>
    <row r="124871" spans="27:27">
      <c r="AA124871" s="271"/>
    </row>
    <row r="124872" spans="27:27">
      <c r="AA124872" s="271"/>
    </row>
    <row r="124873" spans="27:27">
      <c r="AA124873" s="271"/>
    </row>
    <row r="124874" spans="27:27">
      <c r="AA124874" s="271"/>
    </row>
    <row r="124875" spans="27:27">
      <c r="AA124875" s="271"/>
    </row>
    <row r="124876" spans="27:27">
      <c r="AA124876" s="271"/>
    </row>
    <row r="124877" spans="27:27">
      <c r="AA124877" s="271"/>
    </row>
    <row r="124878" spans="27:27">
      <c r="AA124878" s="271"/>
    </row>
    <row r="124879" spans="27:27">
      <c r="AA124879" s="271"/>
    </row>
    <row r="124880" spans="27:27">
      <c r="AA124880" s="271"/>
    </row>
    <row r="124881" spans="27:27">
      <c r="AA124881" s="271"/>
    </row>
    <row r="124882" spans="27:27">
      <c r="AA124882" s="271"/>
    </row>
    <row r="124883" spans="27:27">
      <c r="AA124883" s="271"/>
    </row>
    <row r="124884" spans="27:27">
      <c r="AA124884" s="271"/>
    </row>
    <row r="124885" spans="27:27">
      <c r="AA124885" s="271"/>
    </row>
    <row r="124886" spans="27:27">
      <c r="AA124886" s="271"/>
    </row>
    <row r="124887" spans="27:27">
      <c r="AA124887" s="271"/>
    </row>
    <row r="124888" spans="27:27">
      <c r="AA124888" s="271"/>
    </row>
    <row r="124889" spans="27:27">
      <c r="AA124889" s="271"/>
    </row>
    <row r="124890" spans="27:27">
      <c r="AA124890" s="271"/>
    </row>
    <row r="124891" spans="27:27">
      <c r="AA124891" s="271"/>
    </row>
    <row r="124892" spans="27:27">
      <c r="AA124892" s="271"/>
    </row>
    <row r="124893" spans="27:27">
      <c r="AA124893" s="271"/>
    </row>
    <row r="124894" spans="27:27">
      <c r="AA124894" s="271"/>
    </row>
    <row r="124895" spans="27:27">
      <c r="AA124895" s="271"/>
    </row>
    <row r="124896" spans="27:27">
      <c r="AA124896" s="271"/>
    </row>
    <row r="124897" spans="27:27">
      <c r="AA124897" s="271"/>
    </row>
    <row r="124898" spans="27:27">
      <c r="AA124898" s="271"/>
    </row>
    <row r="124899" spans="27:27">
      <c r="AA124899" s="271"/>
    </row>
    <row r="124900" spans="27:27">
      <c r="AA124900" s="271"/>
    </row>
    <row r="124901" spans="27:27">
      <c r="AA124901" s="271"/>
    </row>
    <row r="124902" spans="27:27">
      <c r="AA124902" s="271"/>
    </row>
    <row r="124903" spans="27:27">
      <c r="AA124903" s="271"/>
    </row>
    <row r="124904" spans="27:27">
      <c r="AA124904" s="271"/>
    </row>
    <row r="124905" spans="27:27">
      <c r="AA124905" s="271"/>
    </row>
    <row r="124906" spans="27:27">
      <c r="AA124906" s="271"/>
    </row>
    <row r="124907" spans="27:27">
      <c r="AA124907" s="271"/>
    </row>
    <row r="124908" spans="27:27">
      <c r="AA124908" s="271"/>
    </row>
    <row r="124909" spans="27:27">
      <c r="AA124909" s="271"/>
    </row>
    <row r="124910" spans="27:27">
      <c r="AA124910" s="271"/>
    </row>
    <row r="124911" spans="27:27">
      <c r="AA124911" s="271"/>
    </row>
    <row r="124912" spans="27:27">
      <c r="AA124912" s="271"/>
    </row>
    <row r="124913" spans="27:27">
      <c r="AA124913" s="271"/>
    </row>
    <row r="124914" spans="27:27">
      <c r="AA124914" s="271"/>
    </row>
    <row r="124915" spans="27:27">
      <c r="AA124915" s="271"/>
    </row>
    <row r="124916" spans="27:27">
      <c r="AA124916" s="271"/>
    </row>
    <row r="124917" spans="27:27">
      <c r="AA124917" s="271"/>
    </row>
    <row r="124918" spans="27:27">
      <c r="AA124918" s="271"/>
    </row>
    <row r="124919" spans="27:27">
      <c r="AA124919" s="271"/>
    </row>
    <row r="124920" spans="27:27">
      <c r="AA124920" s="271"/>
    </row>
    <row r="124921" spans="27:27">
      <c r="AA124921" s="271"/>
    </row>
    <row r="124922" spans="27:27">
      <c r="AA124922" s="271"/>
    </row>
    <row r="124923" spans="27:27">
      <c r="AA124923" s="271"/>
    </row>
    <row r="124924" spans="27:27">
      <c r="AA124924" s="271"/>
    </row>
    <row r="124925" spans="27:27">
      <c r="AA124925" s="271"/>
    </row>
    <row r="124926" spans="27:27">
      <c r="AA124926" s="271"/>
    </row>
    <row r="124927" spans="27:27">
      <c r="AA124927" s="271"/>
    </row>
    <row r="124928" spans="27:27">
      <c r="AA124928" s="271"/>
    </row>
    <row r="124929" spans="27:27">
      <c r="AA124929" s="271"/>
    </row>
    <row r="124930" spans="27:27">
      <c r="AA124930" s="271"/>
    </row>
    <row r="124931" spans="27:27">
      <c r="AA124931" s="271"/>
    </row>
    <row r="124932" spans="27:27">
      <c r="AA124932" s="271"/>
    </row>
    <row r="124933" spans="27:27">
      <c r="AA124933" s="271"/>
    </row>
    <row r="124934" spans="27:27">
      <c r="AA124934" s="271"/>
    </row>
    <row r="124935" spans="27:27">
      <c r="AA124935" s="271"/>
    </row>
    <row r="124936" spans="27:27">
      <c r="AA124936" s="271"/>
    </row>
    <row r="124937" spans="27:27">
      <c r="AA124937" s="271"/>
    </row>
    <row r="124938" spans="27:27">
      <c r="AA124938" s="271"/>
    </row>
    <row r="124939" spans="27:27">
      <c r="AA124939" s="271"/>
    </row>
    <row r="124940" spans="27:27">
      <c r="AA124940" s="271"/>
    </row>
    <row r="124941" spans="27:27">
      <c r="AA124941" s="271"/>
    </row>
    <row r="124942" spans="27:27">
      <c r="AA124942" s="271"/>
    </row>
    <row r="124943" spans="27:27">
      <c r="AA124943" s="271"/>
    </row>
    <row r="124944" spans="27:27">
      <c r="AA124944" s="271"/>
    </row>
    <row r="124945" spans="27:27">
      <c r="AA124945" s="271"/>
    </row>
    <row r="124946" spans="27:27">
      <c r="AA124946" s="271"/>
    </row>
    <row r="124947" spans="27:27">
      <c r="AA124947" s="271"/>
    </row>
    <row r="124948" spans="27:27">
      <c r="AA124948" s="271"/>
    </row>
    <row r="124949" spans="27:27">
      <c r="AA124949" s="271"/>
    </row>
    <row r="124950" spans="27:27">
      <c r="AA124950" s="271"/>
    </row>
    <row r="124951" spans="27:27">
      <c r="AA124951" s="271"/>
    </row>
    <row r="124952" spans="27:27">
      <c r="AA124952" s="271"/>
    </row>
    <row r="124953" spans="27:27">
      <c r="AA124953" s="271"/>
    </row>
    <row r="124954" spans="27:27">
      <c r="AA124954" s="271"/>
    </row>
    <row r="124955" spans="27:27">
      <c r="AA124955" s="271"/>
    </row>
    <row r="124956" spans="27:27">
      <c r="AA124956" s="271"/>
    </row>
    <row r="124957" spans="27:27">
      <c r="AA124957" s="271"/>
    </row>
    <row r="124958" spans="27:27">
      <c r="AA124958" s="271"/>
    </row>
    <row r="124959" spans="27:27">
      <c r="AA124959" s="271"/>
    </row>
    <row r="124960" spans="27:27">
      <c r="AA124960" s="271"/>
    </row>
    <row r="124961" spans="27:27">
      <c r="AA124961" s="271"/>
    </row>
    <row r="124962" spans="27:27">
      <c r="AA124962" s="271"/>
    </row>
    <row r="124963" spans="27:27">
      <c r="AA124963" s="271"/>
    </row>
    <row r="124964" spans="27:27">
      <c r="AA124964" s="271"/>
    </row>
    <row r="124965" spans="27:27">
      <c r="AA124965" s="271"/>
    </row>
    <row r="124966" spans="27:27">
      <c r="AA124966" s="271"/>
    </row>
    <row r="124967" spans="27:27">
      <c r="AA124967" s="271"/>
    </row>
    <row r="124968" spans="27:27">
      <c r="AA124968" s="271"/>
    </row>
    <row r="124969" spans="27:27">
      <c r="AA124969" s="271"/>
    </row>
    <row r="124970" spans="27:27">
      <c r="AA124970" s="271"/>
    </row>
    <row r="124971" spans="27:27">
      <c r="AA124971" s="271"/>
    </row>
    <row r="124972" spans="27:27">
      <c r="AA124972" s="271"/>
    </row>
    <row r="124973" spans="27:27">
      <c r="AA124973" s="271"/>
    </row>
    <row r="124974" spans="27:27">
      <c r="AA124974" s="271"/>
    </row>
    <row r="124975" spans="27:27">
      <c r="AA124975" s="271"/>
    </row>
    <row r="124976" spans="27:27">
      <c r="AA124976" s="271"/>
    </row>
    <row r="124977" spans="27:27">
      <c r="AA124977" s="271"/>
    </row>
    <row r="124978" spans="27:27">
      <c r="AA124978" s="271"/>
    </row>
    <row r="124979" spans="27:27">
      <c r="AA124979" s="271"/>
    </row>
    <row r="124980" spans="27:27">
      <c r="AA124980" s="271"/>
    </row>
    <row r="124981" spans="27:27">
      <c r="AA124981" s="271"/>
    </row>
    <row r="124982" spans="27:27">
      <c r="AA124982" s="271"/>
    </row>
    <row r="124983" spans="27:27">
      <c r="AA124983" s="271"/>
    </row>
    <row r="124984" spans="27:27">
      <c r="AA124984" s="271"/>
    </row>
    <row r="124985" spans="27:27">
      <c r="AA124985" s="271"/>
    </row>
    <row r="124986" spans="27:27">
      <c r="AA124986" s="271"/>
    </row>
    <row r="124987" spans="27:27">
      <c r="AA124987" s="271"/>
    </row>
    <row r="124988" spans="27:27">
      <c r="AA124988" s="271"/>
    </row>
    <row r="124989" spans="27:27">
      <c r="AA124989" s="271"/>
    </row>
    <row r="124990" spans="27:27">
      <c r="AA124990" s="271"/>
    </row>
    <row r="124991" spans="27:27">
      <c r="AA124991" s="271"/>
    </row>
    <row r="124992" spans="27:27">
      <c r="AA124992" s="271"/>
    </row>
    <row r="124993" spans="27:27">
      <c r="AA124993" s="271"/>
    </row>
    <row r="124994" spans="27:27">
      <c r="AA124994" s="271"/>
    </row>
    <row r="124995" spans="27:27">
      <c r="AA124995" s="271"/>
    </row>
    <row r="124996" spans="27:27">
      <c r="AA124996" s="271"/>
    </row>
    <row r="124997" spans="27:27">
      <c r="AA124997" s="271"/>
    </row>
    <row r="124998" spans="27:27">
      <c r="AA124998" s="271"/>
    </row>
    <row r="124999" spans="27:27">
      <c r="AA124999" s="271"/>
    </row>
    <row r="125000" spans="27:27">
      <c r="AA125000" s="271"/>
    </row>
    <row r="125001" spans="27:27">
      <c r="AA125001" s="271"/>
    </row>
    <row r="125002" spans="27:27">
      <c r="AA125002" s="271"/>
    </row>
    <row r="125003" spans="27:27">
      <c r="AA125003" s="271"/>
    </row>
    <row r="125004" spans="27:27">
      <c r="AA125004" s="271"/>
    </row>
    <row r="125005" spans="27:27">
      <c r="AA125005" s="271"/>
    </row>
    <row r="125006" spans="27:27">
      <c r="AA125006" s="271"/>
    </row>
    <row r="125007" spans="27:27">
      <c r="AA125007" s="271"/>
    </row>
    <row r="125008" spans="27:27">
      <c r="AA125008" s="271"/>
    </row>
    <row r="125009" spans="27:27">
      <c r="AA125009" s="271"/>
    </row>
    <row r="125010" spans="27:27">
      <c r="AA125010" s="271"/>
    </row>
    <row r="125011" spans="27:27">
      <c r="AA125011" s="271"/>
    </row>
    <row r="125012" spans="27:27">
      <c r="AA125012" s="271"/>
    </row>
    <row r="125013" spans="27:27">
      <c r="AA125013" s="271"/>
    </row>
    <row r="125014" spans="27:27">
      <c r="AA125014" s="271"/>
    </row>
    <row r="125015" spans="27:27">
      <c r="AA125015" s="271"/>
    </row>
    <row r="125016" spans="27:27">
      <c r="AA125016" s="271"/>
    </row>
    <row r="125017" spans="27:27">
      <c r="AA125017" s="271"/>
    </row>
    <row r="125018" spans="27:27">
      <c r="AA125018" s="271"/>
    </row>
    <row r="125019" spans="27:27">
      <c r="AA125019" s="271"/>
    </row>
    <row r="125020" spans="27:27">
      <c r="AA125020" s="271"/>
    </row>
    <row r="125021" spans="27:27">
      <c r="AA125021" s="271"/>
    </row>
    <row r="125022" spans="27:27">
      <c r="AA125022" s="271"/>
    </row>
    <row r="125023" spans="27:27">
      <c r="AA125023" s="271"/>
    </row>
    <row r="125024" spans="27:27">
      <c r="AA125024" s="271"/>
    </row>
    <row r="125025" spans="27:27">
      <c r="AA125025" s="271"/>
    </row>
    <row r="125026" spans="27:27">
      <c r="AA125026" s="271"/>
    </row>
    <row r="125027" spans="27:27">
      <c r="AA125027" s="271"/>
    </row>
    <row r="125028" spans="27:27">
      <c r="AA125028" s="271"/>
    </row>
    <row r="125029" spans="27:27">
      <c r="AA125029" s="271"/>
    </row>
    <row r="125030" spans="27:27">
      <c r="AA125030" s="271"/>
    </row>
    <row r="125031" spans="27:27">
      <c r="AA125031" s="271"/>
    </row>
    <row r="125032" spans="27:27">
      <c r="AA125032" s="271"/>
    </row>
    <row r="125033" spans="27:27">
      <c r="AA125033" s="271"/>
    </row>
    <row r="125034" spans="27:27">
      <c r="AA125034" s="271"/>
    </row>
    <row r="125035" spans="27:27">
      <c r="AA125035" s="271"/>
    </row>
    <row r="125036" spans="27:27">
      <c r="AA125036" s="271"/>
    </row>
    <row r="125037" spans="27:27">
      <c r="AA125037" s="271"/>
    </row>
    <row r="125038" spans="27:27">
      <c r="AA125038" s="271"/>
    </row>
    <row r="125039" spans="27:27">
      <c r="AA125039" s="271"/>
    </row>
    <row r="125040" spans="27:27">
      <c r="AA125040" s="271"/>
    </row>
    <row r="125041" spans="27:27">
      <c r="AA125041" s="271"/>
    </row>
    <row r="125042" spans="27:27">
      <c r="AA125042" s="271"/>
    </row>
    <row r="125043" spans="27:27">
      <c r="AA125043" s="271"/>
    </row>
    <row r="125044" spans="27:27">
      <c r="AA125044" s="271"/>
    </row>
    <row r="125045" spans="27:27">
      <c r="AA125045" s="271"/>
    </row>
    <row r="125046" spans="27:27">
      <c r="AA125046" s="271"/>
    </row>
    <row r="125047" spans="27:27">
      <c r="AA125047" s="271"/>
    </row>
    <row r="125048" spans="27:27">
      <c r="AA125048" s="271"/>
    </row>
    <row r="125049" spans="27:27">
      <c r="AA125049" s="271"/>
    </row>
    <row r="125050" spans="27:27">
      <c r="AA125050" s="271"/>
    </row>
    <row r="125051" spans="27:27">
      <c r="AA125051" s="271"/>
    </row>
    <row r="125052" spans="27:27">
      <c r="AA125052" s="271"/>
    </row>
    <row r="125053" spans="27:27">
      <c r="AA125053" s="271"/>
    </row>
    <row r="125054" spans="27:27">
      <c r="AA125054" s="271"/>
    </row>
    <row r="125055" spans="27:27">
      <c r="AA125055" s="271"/>
    </row>
    <row r="125056" spans="27:27">
      <c r="AA125056" s="271"/>
    </row>
    <row r="125057" spans="27:27">
      <c r="AA125057" s="271"/>
    </row>
    <row r="125058" spans="27:27">
      <c r="AA125058" s="271"/>
    </row>
    <row r="125059" spans="27:27">
      <c r="AA125059" s="271"/>
    </row>
    <row r="125060" spans="27:27">
      <c r="AA125060" s="271"/>
    </row>
    <row r="125061" spans="27:27">
      <c r="AA125061" s="271"/>
    </row>
    <row r="125062" spans="27:27">
      <c r="AA125062" s="271"/>
    </row>
    <row r="125063" spans="27:27">
      <c r="AA125063" s="271"/>
    </row>
    <row r="125064" spans="27:27">
      <c r="AA125064" s="271"/>
    </row>
    <row r="125065" spans="27:27">
      <c r="AA125065" s="271"/>
    </row>
    <row r="125066" spans="27:27">
      <c r="AA125066" s="271"/>
    </row>
    <row r="125067" spans="27:27">
      <c r="AA125067" s="271"/>
    </row>
    <row r="125068" spans="27:27">
      <c r="AA125068" s="271"/>
    </row>
    <row r="125069" spans="27:27">
      <c r="AA125069" s="271"/>
    </row>
    <row r="125070" spans="27:27">
      <c r="AA125070" s="271"/>
    </row>
    <row r="125071" spans="27:27">
      <c r="AA125071" s="271"/>
    </row>
    <row r="125072" spans="27:27">
      <c r="AA125072" s="271"/>
    </row>
    <row r="125073" spans="27:27">
      <c r="AA125073" s="271"/>
    </row>
    <row r="125074" spans="27:27">
      <c r="AA125074" s="271"/>
    </row>
    <row r="125075" spans="27:27">
      <c r="AA125075" s="271"/>
    </row>
    <row r="125076" spans="27:27">
      <c r="AA125076" s="271"/>
    </row>
    <row r="125077" spans="27:27">
      <c r="AA125077" s="271"/>
    </row>
    <row r="125078" spans="27:27">
      <c r="AA125078" s="271"/>
    </row>
    <row r="125079" spans="27:27">
      <c r="AA125079" s="271"/>
    </row>
    <row r="125080" spans="27:27">
      <c r="AA125080" s="271"/>
    </row>
    <row r="125081" spans="27:27">
      <c r="AA125081" s="271"/>
    </row>
    <row r="125082" spans="27:27">
      <c r="AA125082" s="271"/>
    </row>
    <row r="125083" spans="27:27">
      <c r="AA125083" s="271"/>
    </row>
    <row r="125084" spans="27:27">
      <c r="AA125084" s="271"/>
    </row>
    <row r="125085" spans="27:27">
      <c r="AA125085" s="271"/>
    </row>
    <row r="125086" spans="27:27">
      <c r="AA125086" s="271"/>
    </row>
    <row r="125087" spans="27:27">
      <c r="AA125087" s="271"/>
    </row>
    <row r="125088" spans="27:27">
      <c r="AA125088" s="271"/>
    </row>
    <row r="125089" spans="27:27">
      <c r="AA125089" s="271"/>
    </row>
    <row r="125090" spans="27:27">
      <c r="AA125090" s="271"/>
    </row>
    <row r="125091" spans="27:27">
      <c r="AA125091" s="271"/>
    </row>
    <row r="125092" spans="27:27">
      <c r="AA125092" s="271"/>
    </row>
    <row r="125093" spans="27:27">
      <c r="AA125093" s="271"/>
    </row>
    <row r="125094" spans="27:27">
      <c r="AA125094" s="271"/>
    </row>
    <row r="125095" spans="27:27">
      <c r="AA125095" s="271"/>
    </row>
    <row r="125096" spans="27:27">
      <c r="AA125096" s="271"/>
    </row>
    <row r="125097" spans="27:27">
      <c r="AA125097" s="271"/>
    </row>
    <row r="125098" spans="27:27">
      <c r="AA125098" s="271"/>
    </row>
    <row r="125099" spans="27:27">
      <c r="AA125099" s="271"/>
    </row>
    <row r="125100" spans="27:27">
      <c r="AA125100" s="271"/>
    </row>
    <row r="125101" spans="27:27">
      <c r="AA125101" s="271"/>
    </row>
    <row r="125102" spans="27:27">
      <c r="AA125102" s="271"/>
    </row>
    <row r="125103" spans="27:27">
      <c r="AA125103" s="271"/>
    </row>
    <row r="125104" spans="27:27">
      <c r="AA125104" s="271"/>
    </row>
    <row r="125105" spans="27:27">
      <c r="AA125105" s="271"/>
    </row>
    <row r="125106" spans="27:27">
      <c r="AA125106" s="271"/>
    </row>
    <row r="125107" spans="27:27">
      <c r="AA125107" s="271"/>
    </row>
    <row r="125108" spans="27:27">
      <c r="AA125108" s="271"/>
    </row>
    <row r="125109" spans="27:27">
      <c r="AA125109" s="271"/>
    </row>
    <row r="125110" spans="27:27">
      <c r="AA125110" s="271"/>
    </row>
    <row r="125111" spans="27:27">
      <c r="AA125111" s="271"/>
    </row>
    <row r="125112" spans="27:27">
      <c r="AA125112" s="271"/>
    </row>
    <row r="125113" spans="27:27">
      <c r="AA125113" s="271"/>
    </row>
    <row r="125114" spans="27:27">
      <c r="AA125114" s="271"/>
    </row>
    <row r="125115" spans="27:27">
      <c r="AA125115" s="271"/>
    </row>
    <row r="125116" spans="27:27">
      <c r="AA125116" s="271"/>
    </row>
    <row r="125117" spans="27:27">
      <c r="AA125117" s="271"/>
    </row>
    <row r="125118" spans="27:27">
      <c r="AA125118" s="271"/>
    </row>
    <row r="125119" spans="27:27">
      <c r="AA125119" s="271"/>
    </row>
    <row r="125120" spans="27:27">
      <c r="AA125120" s="271"/>
    </row>
    <row r="125121" spans="27:27">
      <c r="AA125121" s="271"/>
    </row>
    <row r="125122" spans="27:27">
      <c r="AA125122" s="271"/>
    </row>
    <row r="125123" spans="27:27">
      <c r="AA125123" s="271"/>
    </row>
    <row r="125124" spans="27:27">
      <c r="AA125124" s="271"/>
    </row>
    <row r="125125" spans="27:27">
      <c r="AA125125" s="271"/>
    </row>
    <row r="125126" spans="27:27">
      <c r="AA125126" s="271"/>
    </row>
    <row r="125127" spans="27:27">
      <c r="AA125127" s="271"/>
    </row>
    <row r="125128" spans="27:27">
      <c r="AA125128" s="271"/>
    </row>
    <row r="125129" spans="27:27">
      <c r="AA125129" s="271"/>
    </row>
    <row r="125130" spans="27:27">
      <c r="AA125130" s="271"/>
    </row>
    <row r="125131" spans="27:27">
      <c r="AA125131" s="271"/>
    </row>
    <row r="125132" spans="27:27">
      <c r="AA125132" s="271"/>
    </row>
    <row r="125133" spans="27:27">
      <c r="AA125133" s="271"/>
    </row>
    <row r="125134" spans="27:27">
      <c r="AA125134" s="271"/>
    </row>
    <row r="125135" spans="27:27">
      <c r="AA125135" s="271"/>
    </row>
    <row r="125136" spans="27:27">
      <c r="AA125136" s="271"/>
    </row>
    <row r="125137" spans="27:27">
      <c r="AA125137" s="271"/>
    </row>
    <row r="125138" spans="27:27">
      <c r="AA125138" s="271"/>
    </row>
    <row r="125139" spans="27:27">
      <c r="AA125139" s="271"/>
    </row>
    <row r="125140" spans="27:27">
      <c r="AA125140" s="271"/>
    </row>
    <row r="125141" spans="27:27">
      <c r="AA125141" s="271"/>
    </row>
    <row r="125142" spans="27:27">
      <c r="AA125142" s="271"/>
    </row>
    <row r="125143" spans="27:27">
      <c r="AA125143" s="271"/>
    </row>
    <row r="125144" spans="27:27">
      <c r="AA125144" s="271"/>
    </row>
    <row r="125145" spans="27:27">
      <c r="AA125145" s="271"/>
    </row>
    <row r="125146" spans="27:27">
      <c r="AA125146" s="271"/>
    </row>
    <row r="125147" spans="27:27">
      <c r="AA125147" s="271"/>
    </row>
    <row r="125148" spans="27:27">
      <c r="AA125148" s="271"/>
    </row>
    <row r="125149" spans="27:27">
      <c r="AA125149" s="271"/>
    </row>
    <row r="125150" spans="27:27">
      <c r="AA125150" s="271"/>
    </row>
    <row r="125151" spans="27:27">
      <c r="AA125151" s="271"/>
    </row>
    <row r="125152" spans="27:27">
      <c r="AA125152" s="271"/>
    </row>
    <row r="125153" spans="27:27">
      <c r="AA125153" s="271"/>
    </row>
    <row r="125154" spans="27:27">
      <c r="AA125154" s="271"/>
    </row>
    <row r="125155" spans="27:27">
      <c r="AA125155" s="271"/>
    </row>
    <row r="125156" spans="27:27">
      <c r="AA125156" s="271"/>
    </row>
    <row r="125157" spans="27:27">
      <c r="AA125157" s="271"/>
    </row>
    <row r="125158" spans="27:27">
      <c r="AA125158" s="271"/>
    </row>
    <row r="125159" spans="27:27">
      <c r="AA125159" s="271"/>
    </row>
    <row r="125160" spans="27:27">
      <c r="AA125160" s="271"/>
    </row>
    <row r="125161" spans="27:27">
      <c r="AA125161" s="271"/>
    </row>
    <row r="125162" spans="27:27">
      <c r="AA125162" s="271"/>
    </row>
    <row r="125163" spans="27:27">
      <c r="AA125163" s="271"/>
    </row>
    <row r="125164" spans="27:27">
      <c r="AA125164" s="271"/>
    </row>
    <row r="125165" spans="27:27">
      <c r="AA125165" s="271"/>
    </row>
    <row r="125166" spans="27:27">
      <c r="AA125166" s="271"/>
    </row>
    <row r="125167" spans="27:27">
      <c r="AA125167" s="271"/>
    </row>
    <row r="125168" spans="27:27">
      <c r="AA125168" s="271"/>
    </row>
    <row r="125169" spans="27:27">
      <c r="AA125169" s="271"/>
    </row>
    <row r="125170" spans="27:27">
      <c r="AA125170" s="271"/>
    </row>
    <row r="125171" spans="27:27">
      <c r="AA125171" s="271"/>
    </row>
    <row r="125172" spans="27:27">
      <c r="AA125172" s="271"/>
    </row>
    <row r="125173" spans="27:27">
      <c r="AA125173" s="271"/>
    </row>
    <row r="125174" spans="27:27">
      <c r="AA125174" s="271"/>
    </row>
    <row r="125175" spans="27:27">
      <c r="AA125175" s="271"/>
    </row>
    <row r="125176" spans="27:27">
      <c r="AA125176" s="271"/>
    </row>
    <row r="125177" spans="27:27">
      <c r="AA125177" s="271"/>
    </row>
    <row r="125178" spans="27:27">
      <c r="AA125178" s="271"/>
    </row>
    <row r="125179" spans="27:27">
      <c r="AA125179" s="271"/>
    </row>
    <row r="125180" spans="27:27">
      <c r="AA125180" s="271"/>
    </row>
    <row r="125181" spans="27:27">
      <c r="AA125181" s="271"/>
    </row>
    <row r="125182" spans="27:27">
      <c r="AA125182" s="271"/>
    </row>
    <row r="125183" spans="27:27">
      <c r="AA125183" s="271"/>
    </row>
    <row r="125184" spans="27:27">
      <c r="AA125184" s="271"/>
    </row>
    <row r="125185" spans="27:27">
      <c r="AA125185" s="271"/>
    </row>
    <row r="125186" spans="27:27">
      <c r="AA125186" s="271"/>
    </row>
    <row r="125187" spans="27:27">
      <c r="AA125187" s="271"/>
    </row>
    <row r="125188" spans="27:27">
      <c r="AA125188" s="271"/>
    </row>
    <row r="125189" spans="27:27">
      <c r="AA125189" s="271"/>
    </row>
    <row r="125190" spans="27:27">
      <c r="AA125190" s="271"/>
    </row>
    <row r="125191" spans="27:27">
      <c r="AA125191" s="271"/>
    </row>
    <row r="125192" spans="27:27">
      <c r="AA125192" s="271"/>
    </row>
    <row r="125193" spans="27:27">
      <c r="AA125193" s="271"/>
    </row>
    <row r="125194" spans="27:27">
      <c r="AA125194" s="271"/>
    </row>
    <row r="125195" spans="27:27">
      <c r="AA125195" s="271"/>
    </row>
    <row r="125196" spans="27:27">
      <c r="AA125196" s="271"/>
    </row>
    <row r="125197" spans="27:27">
      <c r="AA125197" s="271"/>
    </row>
    <row r="125198" spans="27:27">
      <c r="AA125198" s="271"/>
    </row>
    <row r="125199" spans="27:27">
      <c r="AA125199" s="271"/>
    </row>
    <row r="125200" spans="27:27">
      <c r="AA125200" s="271"/>
    </row>
    <row r="125201" spans="27:27">
      <c r="AA125201" s="271"/>
    </row>
    <row r="125202" spans="27:27">
      <c r="AA125202" s="271"/>
    </row>
    <row r="125203" spans="27:27">
      <c r="AA125203" s="271"/>
    </row>
    <row r="125204" spans="27:27">
      <c r="AA125204" s="271"/>
    </row>
    <row r="125205" spans="27:27">
      <c r="AA125205" s="271"/>
    </row>
    <row r="125206" spans="27:27">
      <c r="AA125206" s="271"/>
    </row>
    <row r="125207" spans="27:27">
      <c r="AA125207" s="271"/>
    </row>
    <row r="125208" spans="27:27">
      <c r="AA125208" s="271"/>
    </row>
    <row r="125209" spans="27:27">
      <c r="AA125209" s="271"/>
    </row>
    <row r="125210" spans="27:27">
      <c r="AA125210" s="271"/>
    </row>
    <row r="125211" spans="27:27">
      <c r="AA125211" s="271"/>
    </row>
    <row r="125212" spans="27:27">
      <c r="AA125212" s="271"/>
    </row>
    <row r="125213" spans="27:27">
      <c r="AA125213" s="271"/>
    </row>
    <row r="125214" spans="27:27">
      <c r="AA125214" s="271"/>
    </row>
    <row r="125215" spans="27:27">
      <c r="AA125215" s="271"/>
    </row>
    <row r="125216" spans="27:27">
      <c r="AA125216" s="271"/>
    </row>
    <row r="125217" spans="27:27">
      <c r="AA125217" s="271"/>
    </row>
    <row r="125218" spans="27:27">
      <c r="AA125218" s="271"/>
    </row>
    <row r="125219" spans="27:27">
      <c r="AA125219" s="271"/>
    </row>
    <row r="125220" spans="27:27">
      <c r="AA125220" s="271"/>
    </row>
    <row r="125221" spans="27:27">
      <c r="AA125221" s="271"/>
    </row>
    <row r="125222" spans="27:27">
      <c r="AA125222" s="271"/>
    </row>
    <row r="125223" spans="27:27">
      <c r="AA125223" s="271"/>
    </row>
    <row r="125224" spans="27:27">
      <c r="AA125224" s="271"/>
    </row>
    <row r="125225" spans="27:27">
      <c r="AA125225" s="271"/>
    </row>
    <row r="125226" spans="27:27">
      <c r="AA125226" s="271"/>
    </row>
    <row r="125227" spans="27:27">
      <c r="AA125227" s="271"/>
    </row>
    <row r="125228" spans="27:27">
      <c r="AA125228" s="271"/>
    </row>
    <row r="125229" spans="27:27">
      <c r="AA125229" s="271"/>
    </row>
    <row r="125230" spans="27:27">
      <c r="AA125230" s="271"/>
    </row>
    <row r="125231" spans="27:27">
      <c r="AA125231" s="271"/>
    </row>
    <row r="125232" spans="27:27">
      <c r="AA125232" s="271"/>
    </row>
    <row r="125233" spans="27:27">
      <c r="AA125233" s="271"/>
    </row>
    <row r="125234" spans="27:27">
      <c r="AA125234" s="271"/>
    </row>
    <row r="125235" spans="27:27">
      <c r="AA125235" s="271"/>
    </row>
    <row r="125236" spans="27:27">
      <c r="AA125236" s="271"/>
    </row>
    <row r="125237" spans="27:27">
      <c r="AA125237" s="271"/>
    </row>
    <row r="125238" spans="27:27">
      <c r="AA125238" s="271"/>
    </row>
    <row r="125239" spans="27:27">
      <c r="AA125239" s="271"/>
    </row>
    <row r="125240" spans="27:27">
      <c r="AA125240" s="271"/>
    </row>
    <row r="125241" spans="27:27">
      <c r="AA125241" s="271"/>
    </row>
    <row r="125242" spans="27:27">
      <c r="AA125242" s="271"/>
    </row>
    <row r="125243" spans="27:27">
      <c r="AA125243" s="271"/>
    </row>
    <row r="125244" spans="27:27">
      <c r="AA125244" s="271"/>
    </row>
    <row r="125245" spans="27:27">
      <c r="AA125245" s="271"/>
    </row>
    <row r="125246" spans="27:27">
      <c r="AA125246" s="271"/>
    </row>
    <row r="125247" spans="27:27">
      <c r="AA125247" s="271"/>
    </row>
    <row r="125248" spans="27:27">
      <c r="AA125248" s="271"/>
    </row>
    <row r="125249" spans="27:27">
      <c r="AA125249" s="271"/>
    </row>
    <row r="125250" spans="27:27">
      <c r="AA125250" s="271"/>
    </row>
    <row r="125251" spans="27:27">
      <c r="AA125251" s="271"/>
    </row>
    <row r="125252" spans="27:27">
      <c r="AA125252" s="271"/>
    </row>
    <row r="125253" spans="27:27">
      <c r="AA125253" s="271"/>
    </row>
    <row r="125254" spans="27:27">
      <c r="AA125254" s="271"/>
    </row>
    <row r="125255" spans="27:27">
      <c r="AA125255" s="271"/>
    </row>
    <row r="125256" spans="27:27">
      <c r="AA125256" s="271"/>
    </row>
    <row r="125257" spans="27:27">
      <c r="AA125257" s="271"/>
    </row>
    <row r="125258" spans="27:27">
      <c r="AA125258" s="271"/>
    </row>
    <row r="125259" spans="27:27">
      <c r="AA125259" s="271"/>
    </row>
    <row r="125260" spans="27:27">
      <c r="AA125260" s="271"/>
    </row>
    <row r="125261" spans="27:27">
      <c r="AA125261" s="271"/>
    </row>
    <row r="125262" spans="27:27">
      <c r="AA125262" s="271"/>
    </row>
    <row r="125263" spans="27:27">
      <c r="AA125263" s="271"/>
    </row>
    <row r="125264" spans="27:27">
      <c r="AA125264" s="271"/>
    </row>
    <row r="125265" spans="27:27">
      <c r="AA125265" s="271"/>
    </row>
    <row r="125266" spans="27:27">
      <c r="AA125266" s="271"/>
    </row>
    <row r="125267" spans="27:27">
      <c r="AA125267" s="271"/>
    </row>
    <row r="125268" spans="27:27">
      <c r="AA125268" s="271"/>
    </row>
    <row r="125269" spans="27:27">
      <c r="AA125269" s="271"/>
    </row>
    <row r="125270" spans="27:27">
      <c r="AA125270" s="271"/>
    </row>
    <row r="125271" spans="27:27">
      <c r="AA125271" s="271"/>
    </row>
    <row r="125272" spans="27:27">
      <c r="AA125272" s="271"/>
    </row>
    <row r="125273" spans="27:27">
      <c r="AA125273" s="271"/>
    </row>
    <row r="125274" spans="27:27">
      <c r="AA125274" s="271"/>
    </row>
    <row r="125275" spans="27:27">
      <c r="AA125275" s="271"/>
    </row>
    <row r="125276" spans="27:27">
      <c r="AA125276" s="271"/>
    </row>
    <row r="125277" spans="27:27">
      <c r="AA125277" s="271"/>
    </row>
    <row r="125278" spans="27:27">
      <c r="AA125278" s="271"/>
    </row>
    <row r="125279" spans="27:27">
      <c r="AA125279" s="271"/>
    </row>
    <row r="125280" spans="27:27">
      <c r="AA125280" s="271"/>
    </row>
    <row r="125281" spans="27:27">
      <c r="AA125281" s="271"/>
    </row>
    <row r="125282" spans="27:27">
      <c r="AA125282" s="271"/>
    </row>
    <row r="125283" spans="27:27">
      <c r="AA125283" s="271"/>
    </row>
    <row r="125284" spans="27:27">
      <c r="AA125284" s="271"/>
    </row>
    <row r="125285" spans="27:27">
      <c r="AA125285" s="271"/>
    </row>
    <row r="125286" spans="27:27">
      <c r="AA125286" s="271"/>
    </row>
    <row r="125287" spans="27:27">
      <c r="AA125287" s="271"/>
    </row>
    <row r="125288" spans="27:27">
      <c r="AA125288" s="271"/>
    </row>
    <row r="125289" spans="27:27">
      <c r="AA125289" s="271"/>
    </row>
    <row r="125290" spans="27:27">
      <c r="AA125290" s="271"/>
    </row>
    <row r="125291" spans="27:27">
      <c r="AA125291" s="271"/>
    </row>
    <row r="125292" spans="27:27">
      <c r="AA125292" s="271"/>
    </row>
    <row r="125293" spans="27:27">
      <c r="AA125293" s="271"/>
    </row>
    <row r="125294" spans="27:27">
      <c r="AA125294" s="271"/>
    </row>
    <row r="125295" spans="27:27">
      <c r="AA125295" s="271"/>
    </row>
    <row r="125296" spans="27:27">
      <c r="AA125296" s="271"/>
    </row>
    <row r="125297" spans="27:27">
      <c r="AA125297" s="271"/>
    </row>
    <row r="125298" spans="27:27">
      <c r="AA125298" s="271"/>
    </row>
    <row r="125299" spans="27:27">
      <c r="AA125299" s="271"/>
    </row>
    <row r="125300" spans="27:27">
      <c r="AA125300" s="271"/>
    </row>
    <row r="125301" spans="27:27">
      <c r="AA125301" s="271"/>
    </row>
    <row r="125302" spans="27:27">
      <c r="AA125302" s="271"/>
    </row>
    <row r="125303" spans="27:27">
      <c r="AA125303" s="271"/>
    </row>
    <row r="125304" spans="27:27">
      <c r="AA125304" s="271"/>
    </row>
    <row r="125305" spans="27:27">
      <c r="AA125305" s="271"/>
    </row>
    <row r="125306" spans="27:27">
      <c r="AA125306" s="271"/>
    </row>
    <row r="125307" spans="27:27">
      <c r="AA125307" s="271"/>
    </row>
    <row r="125308" spans="27:27">
      <c r="AA125308" s="271"/>
    </row>
    <row r="125309" spans="27:27">
      <c r="AA125309" s="271"/>
    </row>
    <row r="125310" spans="27:27">
      <c r="AA125310" s="271"/>
    </row>
    <row r="125311" spans="27:27">
      <c r="AA125311" s="271"/>
    </row>
    <row r="125312" spans="27:27">
      <c r="AA125312" s="271"/>
    </row>
    <row r="125313" spans="27:27">
      <c r="AA125313" s="271"/>
    </row>
    <row r="125314" spans="27:27">
      <c r="AA125314" s="271"/>
    </row>
    <row r="125315" spans="27:27">
      <c r="AA125315" s="271"/>
    </row>
    <row r="125316" spans="27:27">
      <c r="AA125316" s="271"/>
    </row>
    <row r="125317" spans="27:27">
      <c r="AA125317" s="271"/>
    </row>
    <row r="125318" spans="27:27">
      <c r="AA125318" s="271"/>
    </row>
    <row r="125319" spans="27:27">
      <c r="AA125319" s="271"/>
    </row>
    <row r="125320" spans="27:27">
      <c r="AA125320" s="271"/>
    </row>
    <row r="125321" spans="27:27">
      <c r="AA125321" s="271"/>
    </row>
    <row r="125322" spans="27:27">
      <c r="AA125322" s="271"/>
    </row>
    <row r="125323" spans="27:27">
      <c r="AA125323" s="271"/>
    </row>
    <row r="125324" spans="27:27">
      <c r="AA125324" s="271"/>
    </row>
    <row r="125325" spans="27:27">
      <c r="AA125325" s="271"/>
    </row>
    <row r="125326" spans="27:27">
      <c r="AA125326" s="271"/>
    </row>
    <row r="125327" spans="27:27">
      <c r="AA125327" s="271"/>
    </row>
    <row r="125328" spans="27:27">
      <c r="AA125328" s="271"/>
    </row>
    <row r="125329" spans="27:27">
      <c r="AA125329" s="271"/>
    </row>
    <row r="125330" spans="27:27">
      <c r="AA125330" s="271"/>
    </row>
    <row r="125331" spans="27:27">
      <c r="AA125331" s="271"/>
    </row>
    <row r="125332" spans="27:27">
      <c r="AA125332" s="271"/>
    </row>
    <row r="125333" spans="27:27">
      <c r="AA125333" s="271"/>
    </row>
    <row r="125334" spans="27:27">
      <c r="AA125334" s="271"/>
    </row>
    <row r="125335" spans="27:27">
      <c r="AA125335" s="271"/>
    </row>
    <row r="125336" spans="27:27">
      <c r="AA125336" s="271"/>
    </row>
    <row r="125337" spans="27:27">
      <c r="AA125337" s="271"/>
    </row>
    <row r="125338" spans="27:27">
      <c r="AA125338" s="271"/>
    </row>
    <row r="125339" spans="27:27">
      <c r="AA125339" s="271"/>
    </row>
    <row r="125340" spans="27:27">
      <c r="AA125340" s="271"/>
    </row>
    <row r="125341" spans="27:27">
      <c r="AA125341" s="271"/>
    </row>
    <row r="125342" spans="27:27">
      <c r="AA125342" s="271"/>
    </row>
    <row r="125343" spans="27:27">
      <c r="AA125343" s="271"/>
    </row>
    <row r="125344" spans="27:27">
      <c r="AA125344" s="271"/>
    </row>
    <row r="125345" spans="27:27">
      <c r="AA125345" s="271"/>
    </row>
    <row r="125346" spans="27:27">
      <c r="AA125346" s="271"/>
    </row>
    <row r="125347" spans="27:27">
      <c r="AA125347" s="271"/>
    </row>
    <row r="125348" spans="27:27">
      <c r="AA125348" s="271"/>
    </row>
    <row r="125349" spans="27:27">
      <c r="AA125349" s="271"/>
    </row>
    <row r="125350" spans="27:27">
      <c r="AA125350" s="271"/>
    </row>
    <row r="125351" spans="27:27">
      <c r="AA125351" s="271"/>
    </row>
    <row r="125352" spans="27:27">
      <c r="AA125352" s="271"/>
    </row>
    <row r="125353" spans="27:27">
      <c r="AA125353" s="271"/>
    </row>
    <row r="125354" spans="27:27">
      <c r="AA125354" s="271"/>
    </row>
    <row r="125355" spans="27:27">
      <c r="AA125355" s="271"/>
    </row>
    <row r="125356" spans="27:27">
      <c r="AA125356" s="271"/>
    </row>
    <row r="125357" spans="27:27">
      <c r="AA125357" s="271"/>
    </row>
    <row r="125358" spans="27:27">
      <c r="AA125358" s="271"/>
    </row>
    <row r="125359" spans="27:27">
      <c r="AA125359" s="271"/>
    </row>
    <row r="125360" spans="27:27">
      <c r="AA125360" s="271"/>
    </row>
    <row r="125361" spans="27:27">
      <c r="AA125361" s="271"/>
    </row>
    <row r="125362" spans="27:27">
      <c r="AA125362" s="271"/>
    </row>
    <row r="125363" spans="27:27">
      <c r="AA125363" s="271"/>
    </row>
    <row r="125364" spans="27:27">
      <c r="AA125364" s="271"/>
    </row>
    <row r="125365" spans="27:27">
      <c r="AA125365" s="271"/>
    </row>
    <row r="125366" spans="27:27">
      <c r="AA125366" s="271"/>
    </row>
    <row r="125367" spans="27:27">
      <c r="AA125367" s="271"/>
    </row>
    <row r="125368" spans="27:27">
      <c r="AA125368" s="271"/>
    </row>
    <row r="125369" spans="27:27">
      <c r="AA125369" s="271"/>
    </row>
    <row r="125370" spans="27:27">
      <c r="AA125370" s="271"/>
    </row>
    <row r="125371" spans="27:27">
      <c r="AA125371" s="271"/>
    </row>
    <row r="125372" spans="27:27">
      <c r="AA125372" s="271"/>
    </row>
    <row r="125373" spans="27:27">
      <c r="AA125373" s="271"/>
    </row>
    <row r="125374" spans="27:27">
      <c r="AA125374" s="271"/>
    </row>
    <row r="125375" spans="27:27">
      <c r="AA125375" s="271"/>
    </row>
    <row r="125376" spans="27:27">
      <c r="AA125376" s="271"/>
    </row>
    <row r="125377" spans="27:27">
      <c r="AA125377" s="271"/>
    </row>
    <row r="125378" spans="27:27">
      <c r="AA125378" s="271"/>
    </row>
    <row r="125379" spans="27:27">
      <c r="AA125379" s="271"/>
    </row>
    <row r="125380" spans="27:27">
      <c r="AA125380" s="271"/>
    </row>
    <row r="125381" spans="27:27">
      <c r="AA125381" s="271"/>
    </row>
    <row r="125382" spans="27:27">
      <c r="AA125382" s="271"/>
    </row>
    <row r="125383" spans="27:27">
      <c r="AA125383" s="271"/>
    </row>
    <row r="125384" spans="27:27">
      <c r="AA125384" s="271"/>
    </row>
    <row r="125385" spans="27:27">
      <c r="AA125385" s="271"/>
    </row>
    <row r="125386" spans="27:27">
      <c r="AA125386" s="271"/>
    </row>
    <row r="125387" spans="27:27">
      <c r="AA125387" s="271"/>
    </row>
    <row r="125388" spans="27:27">
      <c r="AA125388" s="271"/>
    </row>
    <row r="125389" spans="27:27">
      <c r="AA125389" s="271"/>
    </row>
    <row r="125390" spans="27:27">
      <c r="AA125390" s="271"/>
    </row>
    <row r="125391" spans="27:27">
      <c r="AA125391" s="271"/>
    </row>
    <row r="125392" spans="27:27">
      <c r="AA125392" s="271"/>
    </row>
    <row r="125393" spans="27:27">
      <c r="AA125393" s="271"/>
    </row>
    <row r="125394" spans="27:27">
      <c r="AA125394" s="271"/>
    </row>
    <row r="125395" spans="27:27">
      <c r="AA125395" s="271"/>
    </row>
    <row r="125396" spans="27:27">
      <c r="AA125396" s="271"/>
    </row>
    <row r="125397" spans="27:27">
      <c r="AA125397" s="271"/>
    </row>
    <row r="125398" spans="27:27">
      <c r="AA125398" s="271"/>
    </row>
    <row r="125399" spans="27:27">
      <c r="AA125399" s="271"/>
    </row>
    <row r="125400" spans="27:27">
      <c r="AA125400" s="271"/>
    </row>
    <row r="125401" spans="27:27">
      <c r="AA125401" s="271"/>
    </row>
    <row r="125402" spans="27:27">
      <c r="AA125402" s="271"/>
    </row>
    <row r="125403" spans="27:27">
      <c r="AA125403" s="271"/>
    </row>
    <row r="125404" spans="27:27">
      <c r="AA125404" s="271"/>
    </row>
    <row r="125405" spans="27:27">
      <c r="AA125405" s="271"/>
    </row>
    <row r="125406" spans="27:27">
      <c r="AA125406" s="271"/>
    </row>
    <row r="125407" spans="27:27">
      <c r="AA125407" s="271"/>
    </row>
    <row r="125408" spans="27:27">
      <c r="AA125408" s="271"/>
    </row>
    <row r="125409" spans="27:27">
      <c r="AA125409" s="271"/>
    </row>
    <row r="125410" spans="27:27">
      <c r="AA125410" s="271"/>
    </row>
    <row r="125411" spans="27:27">
      <c r="AA125411" s="271"/>
    </row>
    <row r="125412" spans="27:27">
      <c r="AA125412" s="271"/>
    </row>
    <row r="125413" spans="27:27">
      <c r="AA125413" s="271"/>
    </row>
    <row r="125414" spans="27:27">
      <c r="AA125414" s="271"/>
    </row>
    <row r="125415" spans="27:27">
      <c r="AA125415" s="271"/>
    </row>
    <row r="125416" spans="27:27">
      <c r="AA125416" s="271"/>
    </row>
    <row r="125417" spans="27:27">
      <c r="AA125417" s="271"/>
    </row>
    <row r="125418" spans="27:27">
      <c r="AA125418" s="271"/>
    </row>
    <row r="125419" spans="27:27">
      <c r="AA125419" s="271"/>
    </row>
    <row r="125420" spans="27:27">
      <c r="AA125420" s="271"/>
    </row>
    <row r="125421" spans="27:27">
      <c r="AA125421" s="271"/>
    </row>
    <row r="125422" spans="27:27">
      <c r="AA125422" s="271"/>
    </row>
    <row r="125423" spans="27:27">
      <c r="AA125423" s="271"/>
    </row>
    <row r="125424" spans="27:27">
      <c r="AA125424" s="271"/>
    </row>
    <row r="125425" spans="27:27">
      <c r="AA125425" s="271"/>
    </row>
    <row r="125426" spans="27:27">
      <c r="AA125426" s="271"/>
    </row>
    <row r="125427" spans="27:27">
      <c r="AA125427" s="271"/>
    </row>
    <row r="125428" spans="27:27">
      <c r="AA125428" s="271"/>
    </row>
    <row r="125429" spans="27:27">
      <c r="AA125429" s="271"/>
    </row>
    <row r="125430" spans="27:27">
      <c r="AA125430" s="271"/>
    </row>
    <row r="125431" spans="27:27">
      <c r="AA125431" s="271"/>
    </row>
    <row r="125432" spans="27:27">
      <c r="AA125432" s="271"/>
    </row>
    <row r="125433" spans="27:27">
      <c r="AA125433" s="271"/>
    </row>
    <row r="125434" spans="27:27">
      <c r="AA125434" s="271"/>
    </row>
    <row r="125435" spans="27:27">
      <c r="AA125435" s="271"/>
    </row>
    <row r="125436" spans="27:27">
      <c r="AA125436" s="271"/>
    </row>
    <row r="125437" spans="27:27">
      <c r="AA125437" s="271"/>
    </row>
    <row r="125438" spans="27:27">
      <c r="AA125438" s="271"/>
    </row>
    <row r="125439" spans="27:27">
      <c r="AA125439" s="271"/>
    </row>
    <row r="125440" spans="27:27">
      <c r="AA125440" s="271"/>
    </row>
    <row r="125441" spans="27:27">
      <c r="AA125441" s="271"/>
    </row>
    <row r="125442" spans="27:27">
      <c r="AA125442" s="271"/>
    </row>
    <row r="125443" spans="27:27">
      <c r="AA125443" s="271"/>
    </row>
    <row r="125444" spans="27:27">
      <c r="AA125444" s="271"/>
    </row>
    <row r="125445" spans="27:27">
      <c r="AA125445" s="271"/>
    </row>
    <row r="125446" spans="27:27">
      <c r="AA125446" s="271"/>
    </row>
    <row r="125447" spans="27:27">
      <c r="AA125447" s="271"/>
    </row>
    <row r="125448" spans="27:27">
      <c r="AA125448" s="271"/>
    </row>
    <row r="125449" spans="27:27">
      <c r="AA125449" s="271"/>
    </row>
    <row r="125450" spans="27:27">
      <c r="AA125450" s="271"/>
    </row>
    <row r="125451" spans="27:27">
      <c r="AA125451" s="271"/>
    </row>
    <row r="125452" spans="27:27">
      <c r="AA125452" s="271"/>
    </row>
    <row r="125453" spans="27:27">
      <c r="AA125453" s="271"/>
    </row>
    <row r="125454" spans="27:27">
      <c r="AA125454" s="271"/>
    </row>
    <row r="125455" spans="27:27">
      <c r="AA125455" s="271"/>
    </row>
    <row r="125456" spans="27:27">
      <c r="AA125456" s="271"/>
    </row>
    <row r="125457" spans="27:27">
      <c r="AA125457" s="271"/>
    </row>
    <row r="125458" spans="27:27">
      <c r="AA125458" s="271"/>
    </row>
    <row r="125459" spans="27:27">
      <c r="AA125459" s="271"/>
    </row>
    <row r="125460" spans="27:27">
      <c r="AA125460" s="271"/>
    </row>
    <row r="125461" spans="27:27">
      <c r="AA125461" s="271"/>
    </row>
    <row r="125462" spans="27:27">
      <c r="AA125462" s="271"/>
    </row>
    <row r="125463" spans="27:27">
      <c r="AA125463" s="271"/>
    </row>
    <row r="125464" spans="27:27">
      <c r="AA125464" s="271"/>
    </row>
    <row r="125465" spans="27:27">
      <c r="AA125465" s="271"/>
    </row>
    <row r="125466" spans="27:27">
      <c r="AA125466" s="271"/>
    </row>
    <row r="125467" spans="27:27">
      <c r="AA125467" s="271"/>
    </row>
    <row r="125468" spans="27:27">
      <c r="AA125468" s="271"/>
    </row>
    <row r="125469" spans="27:27">
      <c r="AA125469" s="271"/>
    </row>
    <row r="125470" spans="27:27">
      <c r="AA125470" s="271"/>
    </row>
    <row r="125471" spans="27:27">
      <c r="AA125471" s="271"/>
    </row>
    <row r="125472" spans="27:27">
      <c r="AA125472" s="271"/>
    </row>
    <row r="125473" spans="27:27">
      <c r="AA125473" s="271"/>
    </row>
    <row r="125474" spans="27:27">
      <c r="AA125474" s="271"/>
    </row>
    <row r="125475" spans="27:27">
      <c r="AA125475" s="271"/>
    </row>
    <row r="125476" spans="27:27">
      <c r="AA125476" s="271"/>
    </row>
    <row r="125477" spans="27:27">
      <c r="AA125477" s="271"/>
    </row>
    <row r="125478" spans="27:27">
      <c r="AA125478" s="271"/>
    </row>
    <row r="125479" spans="27:27">
      <c r="AA125479" s="271"/>
    </row>
    <row r="125480" spans="27:27">
      <c r="AA125480" s="271"/>
    </row>
    <row r="125481" spans="27:27">
      <c r="AA125481" s="271"/>
    </row>
    <row r="125482" spans="27:27">
      <c r="AA125482" s="271"/>
    </row>
    <row r="125483" spans="27:27">
      <c r="AA125483" s="271"/>
    </row>
    <row r="125484" spans="27:27">
      <c r="AA125484" s="271"/>
    </row>
    <row r="125485" spans="27:27">
      <c r="AA125485" s="271"/>
    </row>
    <row r="125486" spans="27:27">
      <c r="AA125486" s="271"/>
    </row>
    <row r="125487" spans="27:27">
      <c r="AA125487" s="271"/>
    </row>
    <row r="125488" spans="27:27">
      <c r="AA125488" s="271"/>
    </row>
    <row r="125489" spans="27:27">
      <c r="AA125489" s="271"/>
    </row>
    <row r="125490" spans="27:27">
      <c r="AA125490" s="271"/>
    </row>
    <row r="125491" spans="27:27">
      <c r="AA125491" s="271"/>
    </row>
    <row r="125492" spans="27:27">
      <c r="AA125492" s="271"/>
    </row>
    <row r="125493" spans="27:27">
      <c r="AA125493" s="271"/>
    </row>
    <row r="125494" spans="27:27">
      <c r="AA125494" s="271"/>
    </row>
    <row r="125495" spans="27:27">
      <c r="AA125495" s="271"/>
    </row>
    <row r="125496" spans="27:27">
      <c r="AA125496" s="271"/>
    </row>
    <row r="125497" spans="27:27">
      <c r="AA125497" s="271"/>
    </row>
    <row r="125498" spans="27:27">
      <c r="AA125498" s="271"/>
    </row>
    <row r="125499" spans="27:27">
      <c r="AA125499" s="271"/>
    </row>
    <row r="125500" spans="27:27">
      <c r="AA125500" s="271"/>
    </row>
    <row r="125501" spans="27:27">
      <c r="AA125501" s="271"/>
    </row>
    <row r="125502" spans="27:27">
      <c r="AA125502" s="271"/>
    </row>
    <row r="125503" spans="27:27">
      <c r="AA125503" s="271"/>
    </row>
    <row r="125504" spans="27:27">
      <c r="AA125504" s="271"/>
    </row>
    <row r="125505" spans="27:27">
      <c r="AA125505" s="271"/>
    </row>
    <row r="125506" spans="27:27">
      <c r="AA125506" s="271"/>
    </row>
    <row r="125507" spans="27:27">
      <c r="AA125507" s="271"/>
    </row>
    <row r="125508" spans="27:27">
      <c r="AA125508" s="271"/>
    </row>
    <row r="125509" spans="27:27">
      <c r="AA125509" s="271"/>
    </row>
    <row r="125510" spans="27:27">
      <c r="AA125510" s="271"/>
    </row>
    <row r="125511" spans="27:27">
      <c r="AA125511" s="271"/>
    </row>
    <row r="125512" spans="27:27">
      <c r="AA125512" s="271"/>
    </row>
    <row r="125513" spans="27:27">
      <c r="AA125513" s="271"/>
    </row>
    <row r="125514" spans="27:27">
      <c r="AA125514" s="271"/>
    </row>
    <row r="125515" spans="27:27">
      <c r="AA125515" s="271"/>
    </row>
    <row r="125516" spans="27:27">
      <c r="AA125516" s="271"/>
    </row>
    <row r="125517" spans="27:27">
      <c r="AA125517" s="271"/>
    </row>
    <row r="125518" spans="27:27">
      <c r="AA125518" s="271"/>
    </row>
    <row r="125519" spans="27:27">
      <c r="AA125519" s="271"/>
    </row>
    <row r="125520" spans="27:27">
      <c r="AA125520" s="271"/>
    </row>
    <row r="125521" spans="27:27">
      <c r="AA125521" s="271"/>
    </row>
    <row r="125522" spans="27:27">
      <c r="AA125522" s="271"/>
    </row>
    <row r="125523" spans="27:27">
      <c r="AA125523" s="271"/>
    </row>
    <row r="125524" spans="27:27">
      <c r="AA125524" s="271"/>
    </row>
    <row r="125525" spans="27:27">
      <c r="AA125525" s="271"/>
    </row>
    <row r="125526" spans="27:27">
      <c r="AA125526" s="271"/>
    </row>
    <row r="125527" spans="27:27">
      <c r="AA125527" s="271"/>
    </row>
    <row r="125528" spans="27:27">
      <c r="AA125528" s="271"/>
    </row>
    <row r="125529" spans="27:27">
      <c r="AA125529" s="271"/>
    </row>
    <row r="125530" spans="27:27">
      <c r="AA125530" s="271"/>
    </row>
    <row r="125531" spans="27:27">
      <c r="AA125531" s="271"/>
    </row>
    <row r="125532" spans="27:27">
      <c r="AA125532" s="271"/>
    </row>
    <row r="125533" spans="27:27">
      <c r="AA125533" s="271"/>
    </row>
    <row r="125534" spans="27:27">
      <c r="AA125534" s="271"/>
    </row>
    <row r="125535" spans="27:27">
      <c r="AA125535" s="271"/>
    </row>
    <row r="125536" spans="27:27">
      <c r="AA125536" s="271"/>
    </row>
    <row r="125537" spans="27:27">
      <c r="AA125537" s="271"/>
    </row>
    <row r="125538" spans="27:27">
      <c r="AA125538" s="271"/>
    </row>
    <row r="125539" spans="27:27">
      <c r="AA125539" s="271"/>
    </row>
    <row r="125540" spans="27:27">
      <c r="AA125540" s="271"/>
    </row>
    <row r="125541" spans="27:27">
      <c r="AA125541" s="271"/>
    </row>
    <row r="125542" spans="27:27">
      <c r="AA125542" s="271"/>
    </row>
    <row r="125543" spans="27:27">
      <c r="AA125543" s="271"/>
    </row>
    <row r="125544" spans="27:27">
      <c r="AA125544" s="271"/>
    </row>
    <row r="125545" spans="27:27">
      <c r="AA125545" s="271"/>
    </row>
    <row r="125546" spans="27:27">
      <c r="AA125546" s="271"/>
    </row>
    <row r="125547" spans="27:27">
      <c r="AA125547" s="271"/>
    </row>
    <row r="125548" spans="27:27">
      <c r="AA125548" s="271"/>
    </row>
    <row r="125549" spans="27:27">
      <c r="AA125549" s="271"/>
    </row>
    <row r="125550" spans="27:27">
      <c r="AA125550" s="271"/>
    </row>
    <row r="125551" spans="27:27">
      <c r="AA125551" s="271"/>
    </row>
    <row r="125552" spans="27:27">
      <c r="AA125552" s="271"/>
    </row>
    <row r="125553" spans="27:27">
      <c r="AA125553" s="271"/>
    </row>
    <row r="125554" spans="27:27">
      <c r="AA125554" s="271"/>
    </row>
    <row r="125555" spans="27:27">
      <c r="AA125555" s="271"/>
    </row>
    <row r="125556" spans="27:27">
      <c r="AA125556" s="271"/>
    </row>
    <row r="125557" spans="27:27">
      <c r="AA125557" s="271"/>
    </row>
    <row r="125558" spans="27:27">
      <c r="AA125558" s="271"/>
    </row>
    <row r="125559" spans="27:27">
      <c r="AA125559" s="271"/>
    </row>
    <row r="125560" spans="27:27">
      <c r="AA125560" s="271"/>
    </row>
    <row r="125561" spans="27:27">
      <c r="AA125561" s="271"/>
    </row>
    <row r="125562" spans="27:27">
      <c r="AA125562" s="271"/>
    </row>
    <row r="125563" spans="27:27">
      <c r="AA125563" s="271"/>
    </row>
    <row r="125564" spans="27:27">
      <c r="AA125564" s="271"/>
    </row>
    <row r="125565" spans="27:27">
      <c r="AA125565" s="271"/>
    </row>
    <row r="125566" spans="27:27">
      <c r="AA125566" s="271"/>
    </row>
    <row r="125567" spans="27:27">
      <c r="AA125567" s="271"/>
    </row>
    <row r="125568" spans="27:27">
      <c r="AA125568" s="271"/>
    </row>
    <row r="125569" spans="27:27">
      <c r="AA125569" s="271"/>
    </row>
    <row r="125570" spans="27:27">
      <c r="AA125570" s="271"/>
    </row>
    <row r="125571" spans="27:27">
      <c r="AA125571" s="271"/>
    </row>
    <row r="125572" spans="27:27">
      <c r="AA125572" s="271"/>
    </row>
    <row r="125573" spans="27:27">
      <c r="AA125573" s="271"/>
    </row>
    <row r="125574" spans="27:27">
      <c r="AA125574" s="271"/>
    </row>
    <row r="125575" spans="27:27">
      <c r="AA125575" s="271"/>
    </row>
    <row r="125576" spans="27:27">
      <c r="AA125576" s="271"/>
    </row>
    <row r="125577" spans="27:27">
      <c r="AA125577" s="271"/>
    </row>
    <row r="125578" spans="27:27">
      <c r="AA125578" s="271"/>
    </row>
    <row r="125579" spans="27:27">
      <c r="AA125579" s="271"/>
    </row>
    <row r="125580" spans="27:27">
      <c r="AA125580" s="271"/>
    </row>
    <row r="125581" spans="27:27">
      <c r="AA125581" s="271"/>
    </row>
    <row r="125582" spans="27:27">
      <c r="AA125582" s="271"/>
    </row>
    <row r="125583" spans="27:27">
      <c r="AA125583" s="271"/>
    </row>
    <row r="125584" spans="27:27">
      <c r="AA125584" s="271"/>
    </row>
    <row r="125585" spans="27:27">
      <c r="AA125585" s="271"/>
    </row>
    <row r="125586" spans="27:27">
      <c r="AA125586" s="271"/>
    </row>
    <row r="125587" spans="27:27">
      <c r="AA125587" s="271"/>
    </row>
    <row r="125588" spans="27:27">
      <c r="AA125588" s="271"/>
    </row>
    <row r="125589" spans="27:27">
      <c r="AA125589" s="271"/>
    </row>
    <row r="125590" spans="27:27">
      <c r="AA125590" s="271"/>
    </row>
    <row r="125591" spans="27:27">
      <c r="AA125591" s="271"/>
    </row>
    <row r="125592" spans="27:27">
      <c r="AA125592" s="271"/>
    </row>
    <row r="125593" spans="27:27">
      <c r="AA125593" s="271"/>
    </row>
    <row r="125594" spans="27:27">
      <c r="AA125594" s="271"/>
    </row>
    <row r="125595" spans="27:27">
      <c r="AA125595" s="271"/>
    </row>
    <row r="125596" spans="27:27">
      <c r="AA125596" s="271"/>
    </row>
    <row r="125597" spans="27:27">
      <c r="AA125597" s="271"/>
    </row>
    <row r="125598" spans="27:27">
      <c r="AA125598" s="271"/>
    </row>
    <row r="125599" spans="27:27">
      <c r="AA125599" s="271"/>
    </row>
    <row r="125600" spans="27:27">
      <c r="AA125600" s="271"/>
    </row>
    <row r="125601" spans="27:27">
      <c r="AA125601" s="271"/>
    </row>
    <row r="125602" spans="27:27">
      <c r="AA125602" s="271"/>
    </row>
    <row r="125603" spans="27:27">
      <c r="AA125603" s="271"/>
    </row>
    <row r="125604" spans="27:27">
      <c r="AA125604" s="271"/>
    </row>
    <row r="125605" spans="27:27">
      <c r="AA125605" s="271"/>
    </row>
    <row r="125606" spans="27:27">
      <c r="AA125606" s="271"/>
    </row>
    <row r="125607" spans="27:27">
      <c r="AA125607" s="271"/>
    </row>
    <row r="125608" spans="27:27">
      <c r="AA125608" s="271"/>
    </row>
    <row r="125609" spans="27:27">
      <c r="AA125609" s="271"/>
    </row>
    <row r="125610" spans="27:27">
      <c r="AA125610" s="271"/>
    </row>
    <row r="125611" spans="27:27">
      <c r="AA125611" s="271"/>
    </row>
    <row r="125612" spans="27:27">
      <c r="AA125612" s="271"/>
    </row>
    <row r="125613" spans="27:27">
      <c r="AA125613" s="271"/>
    </row>
    <row r="125614" spans="27:27">
      <c r="AA125614" s="271"/>
    </row>
    <row r="125615" spans="27:27">
      <c r="AA125615" s="271"/>
    </row>
    <row r="125616" spans="27:27">
      <c r="AA125616" s="271"/>
    </row>
    <row r="125617" spans="27:27">
      <c r="AA125617" s="271"/>
    </row>
    <row r="125618" spans="27:27">
      <c r="AA125618" s="271"/>
    </row>
    <row r="125619" spans="27:27">
      <c r="AA125619" s="271"/>
    </row>
    <row r="125620" spans="27:27">
      <c r="AA125620" s="271"/>
    </row>
    <row r="125621" spans="27:27">
      <c r="AA125621" s="271"/>
    </row>
    <row r="125622" spans="27:27">
      <c r="AA125622" s="271"/>
    </row>
    <row r="125623" spans="27:27">
      <c r="AA125623" s="271"/>
    </row>
    <row r="125624" spans="27:27">
      <c r="AA125624" s="271"/>
    </row>
    <row r="125625" spans="27:27">
      <c r="AA125625" s="271"/>
    </row>
    <row r="125626" spans="27:27">
      <c r="AA125626" s="271"/>
    </row>
    <row r="125627" spans="27:27">
      <c r="AA125627" s="271"/>
    </row>
    <row r="125628" spans="27:27">
      <c r="AA125628" s="271"/>
    </row>
    <row r="125629" spans="27:27">
      <c r="AA125629" s="271"/>
    </row>
    <row r="125630" spans="27:27">
      <c r="AA125630" s="271"/>
    </row>
    <row r="125631" spans="27:27">
      <c r="AA125631" s="271"/>
    </row>
    <row r="125632" spans="27:27">
      <c r="AA125632" s="271"/>
    </row>
    <row r="125633" spans="27:27">
      <c r="AA125633" s="271"/>
    </row>
    <row r="125634" spans="27:27">
      <c r="AA125634" s="271"/>
    </row>
    <row r="125635" spans="27:27">
      <c r="AA125635" s="271"/>
    </row>
    <row r="125636" spans="27:27">
      <c r="AA125636" s="271"/>
    </row>
    <row r="125637" spans="27:27">
      <c r="AA125637" s="271"/>
    </row>
    <row r="125638" spans="27:27">
      <c r="AA125638" s="271"/>
    </row>
    <row r="125639" spans="27:27">
      <c r="AA125639" s="271"/>
    </row>
    <row r="125640" spans="27:27">
      <c r="AA125640" s="271"/>
    </row>
    <row r="125641" spans="27:27">
      <c r="AA125641" s="271"/>
    </row>
    <row r="125642" spans="27:27">
      <c r="AA125642" s="271"/>
    </row>
    <row r="125643" spans="27:27">
      <c r="AA125643" s="271"/>
    </row>
    <row r="125644" spans="27:27">
      <c r="AA125644" s="271"/>
    </row>
    <row r="125645" spans="27:27">
      <c r="AA125645" s="271"/>
    </row>
    <row r="125646" spans="27:27">
      <c r="AA125646" s="271"/>
    </row>
    <row r="125647" spans="27:27">
      <c r="AA125647" s="271"/>
    </row>
    <row r="125648" spans="27:27">
      <c r="AA125648" s="271"/>
    </row>
    <row r="125649" spans="27:27">
      <c r="AA125649" s="271"/>
    </row>
    <row r="125650" spans="27:27">
      <c r="AA125650" s="271"/>
    </row>
    <row r="125651" spans="27:27">
      <c r="AA125651" s="271"/>
    </row>
    <row r="125652" spans="27:27">
      <c r="AA125652" s="271"/>
    </row>
    <row r="125653" spans="27:27">
      <c r="AA125653" s="271"/>
    </row>
    <row r="125654" spans="27:27">
      <c r="AA125654" s="271"/>
    </row>
    <row r="125655" spans="27:27">
      <c r="AA125655" s="271"/>
    </row>
    <row r="125656" spans="27:27">
      <c r="AA125656" s="271"/>
    </row>
    <row r="125657" spans="27:27">
      <c r="AA125657" s="271"/>
    </row>
    <row r="125658" spans="27:27">
      <c r="AA125658" s="271"/>
    </row>
    <row r="125659" spans="27:27">
      <c r="AA125659" s="271"/>
    </row>
    <row r="125660" spans="27:27">
      <c r="AA125660" s="271"/>
    </row>
    <row r="125661" spans="27:27">
      <c r="AA125661" s="271"/>
    </row>
    <row r="125662" spans="27:27">
      <c r="AA125662" s="271"/>
    </row>
    <row r="125663" spans="27:27">
      <c r="AA125663" s="271"/>
    </row>
    <row r="125664" spans="27:27">
      <c r="AA125664" s="271"/>
    </row>
    <row r="125665" spans="27:27">
      <c r="AA125665" s="271"/>
    </row>
    <row r="125666" spans="27:27">
      <c r="AA125666" s="271"/>
    </row>
    <row r="125667" spans="27:27">
      <c r="AA125667" s="271"/>
    </row>
    <row r="125668" spans="27:27">
      <c r="AA125668" s="271"/>
    </row>
    <row r="125669" spans="27:27">
      <c r="AA125669" s="271"/>
    </row>
    <row r="125670" spans="27:27">
      <c r="AA125670" s="271"/>
    </row>
    <row r="125671" spans="27:27">
      <c r="AA125671" s="271"/>
    </row>
    <row r="125672" spans="27:27">
      <c r="AA125672" s="271"/>
    </row>
    <row r="125673" spans="27:27">
      <c r="AA125673" s="271"/>
    </row>
    <row r="125674" spans="27:27">
      <c r="AA125674" s="271"/>
    </row>
    <row r="125675" spans="27:27">
      <c r="AA125675" s="271"/>
    </row>
    <row r="125676" spans="27:27">
      <c r="AA125676" s="271"/>
    </row>
    <row r="125677" spans="27:27">
      <c r="AA125677" s="271"/>
    </row>
    <row r="125678" spans="27:27">
      <c r="AA125678" s="271"/>
    </row>
    <row r="125679" spans="27:27">
      <c r="AA125679" s="271"/>
    </row>
    <row r="125680" spans="27:27">
      <c r="AA125680" s="271"/>
    </row>
    <row r="125681" spans="27:27">
      <c r="AA125681" s="271"/>
    </row>
    <row r="125682" spans="27:27">
      <c r="AA125682" s="271"/>
    </row>
    <row r="125683" spans="27:27">
      <c r="AA125683" s="271"/>
    </row>
    <row r="125684" spans="27:27">
      <c r="AA125684" s="271"/>
    </row>
    <row r="125685" spans="27:27">
      <c r="AA125685" s="271"/>
    </row>
    <row r="125686" spans="27:27">
      <c r="AA125686" s="271"/>
    </row>
    <row r="125687" spans="27:27">
      <c r="AA125687" s="271"/>
    </row>
    <row r="125688" spans="27:27">
      <c r="AA125688" s="271"/>
    </row>
    <row r="125689" spans="27:27">
      <c r="AA125689" s="271"/>
    </row>
    <row r="125690" spans="27:27">
      <c r="AA125690" s="271"/>
    </row>
    <row r="125691" spans="27:27">
      <c r="AA125691" s="271"/>
    </row>
    <row r="125692" spans="27:27">
      <c r="AA125692" s="271"/>
    </row>
    <row r="125693" spans="27:27">
      <c r="AA125693" s="271"/>
    </row>
    <row r="125694" spans="27:27">
      <c r="AA125694" s="271"/>
    </row>
    <row r="125695" spans="27:27">
      <c r="AA125695" s="271"/>
    </row>
    <row r="125696" spans="27:27">
      <c r="AA125696" s="271"/>
    </row>
    <row r="125697" spans="27:27">
      <c r="AA125697" s="271"/>
    </row>
    <row r="125698" spans="27:27">
      <c r="AA125698" s="271"/>
    </row>
    <row r="125699" spans="27:27">
      <c r="AA125699" s="271"/>
    </row>
    <row r="125700" spans="27:27">
      <c r="AA125700" s="271"/>
    </row>
    <row r="125701" spans="27:27">
      <c r="AA125701" s="271"/>
    </row>
    <row r="125702" spans="27:27">
      <c r="AA125702" s="271"/>
    </row>
    <row r="125703" spans="27:27">
      <c r="AA125703" s="271"/>
    </row>
    <row r="125704" spans="27:27">
      <c r="AA125704" s="271"/>
    </row>
    <row r="125705" spans="27:27">
      <c r="AA125705" s="271"/>
    </row>
    <row r="125706" spans="27:27">
      <c r="AA125706" s="271"/>
    </row>
    <row r="125707" spans="27:27">
      <c r="AA125707" s="271"/>
    </row>
    <row r="125708" spans="27:27">
      <c r="AA125708" s="271"/>
    </row>
    <row r="125709" spans="27:27">
      <c r="AA125709" s="271"/>
    </row>
    <row r="125710" spans="27:27">
      <c r="AA125710" s="271"/>
    </row>
    <row r="125711" spans="27:27">
      <c r="AA125711" s="271"/>
    </row>
    <row r="125712" spans="27:27">
      <c r="AA125712" s="271"/>
    </row>
    <row r="125713" spans="27:27">
      <c r="AA125713" s="271"/>
    </row>
    <row r="125714" spans="27:27">
      <c r="AA125714" s="271"/>
    </row>
    <row r="125715" spans="27:27">
      <c r="AA125715" s="271"/>
    </row>
    <row r="125716" spans="27:27">
      <c r="AA125716" s="271"/>
    </row>
    <row r="125717" spans="27:27">
      <c r="AA125717" s="271"/>
    </row>
    <row r="125718" spans="27:27">
      <c r="AA125718" s="271"/>
    </row>
    <row r="125719" spans="27:27">
      <c r="AA125719" s="271"/>
    </row>
    <row r="125720" spans="27:27">
      <c r="AA125720" s="271"/>
    </row>
    <row r="125721" spans="27:27">
      <c r="AA125721" s="271"/>
    </row>
    <row r="125722" spans="27:27">
      <c r="AA125722" s="271"/>
    </row>
    <row r="125723" spans="27:27">
      <c r="AA125723" s="271"/>
    </row>
    <row r="125724" spans="27:27">
      <c r="AA125724" s="271"/>
    </row>
    <row r="125725" spans="27:27">
      <c r="AA125725" s="271"/>
    </row>
    <row r="125726" spans="27:27">
      <c r="AA125726" s="271"/>
    </row>
    <row r="125727" spans="27:27">
      <c r="AA125727" s="271"/>
    </row>
    <row r="125728" spans="27:27">
      <c r="AA125728" s="271"/>
    </row>
    <row r="125729" spans="27:27">
      <c r="AA125729" s="271"/>
    </row>
    <row r="125730" spans="27:27">
      <c r="AA125730" s="271"/>
    </row>
    <row r="125731" spans="27:27">
      <c r="AA125731" s="271"/>
    </row>
    <row r="125732" spans="27:27">
      <c r="AA125732" s="271"/>
    </row>
    <row r="125733" spans="27:27">
      <c r="AA125733" s="271"/>
    </row>
    <row r="125734" spans="27:27">
      <c r="AA125734" s="271"/>
    </row>
    <row r="125735" spans="27:27">
      <c r="AA125735" s="271"/>
    </row>
    <row r="125736" spans="27:27">
      <c r="AA125736" s="271"/>
    </row>
    <row r="125737" spans="27:27">
      <c r="AA125737" s="271"/>
    </row>
    <row r="125738" spans="27:27">
      <c r="AA125738" s="271"/>
    </row>
    <row r="125739" spans="27:27">
      <c r="AA125739" s="271"/>
    </row>
    <row r="125740" spans="27:27">
      <c r="AA125740" s="271"/>
    </row>
    <row r="125741" spans="27:27">
      <c r="AA125741" s="271"/>
    </row>
    <row r="125742" spans="27:27">
      <c r="AA125742" s="271"/>
    </row>
    <row r="125743" spans="27:27">
      <c r="AA125743" s="271"/>
    </row>
    <row r="125744" spans="27:27">
      <c r="AA125744" s="271"/>
    </row>
    <row r="125745" spans="27:27">
      <c r="AA125745" s="271"/>
    </row>
    <row r="125746" spans="27:27">
      <c r="AA125746" s="271"/>
    </row>
    <row r="125747" spans="27:27">
      <c r="AA125747" s="271"/>
    </row>
    <row r="125748" spans="27:27">
      <c r="AA125748" s="271"/>
    </row>
    <row r="125749" spans="27:27">
      <c r="AA125749" s="271"/>
    </row>
    <row r="125750" spans="27:27">
      <c r="AA125750" s="271"/>
    </row>
    <row r="125751" spans="27:27">
      <c r="AA125751" s="271"/>
    </row>
    <row r="125752" spans="27:27">
      <c r="AA125752" s="271"/>
    </row>
    <row r="125753" spans="27:27">
      <c r="AA125753" s="271"/>
    </row>
    <row r="125754" spans="27:27">
      <c r="AA125754" s="271"/>
    </row>
    <row r="125755" spans="27:27">
      <c r="AA125755" s="271"/>
    </row>
    <row r="125756" spans="27:27">
      <c r="AA125756" s="271"/>
    </row>
    <row r="125757" spans="27:27">
      <c r="AA125757" s="271"/>
    </row>
    <row r="125758" spans="27:27">
      <c r="AA125758" s="271"/>
    </row>
    <row r="125759" spans="27:27">
      <c r="AA125759" s="271"/>
    </row>
    <row r="125760" spans="27:27">
      <c r="AA125760" s="271"/>
    </row>
    <row r="125761" spans="27:27">
      <c r="AA125761" s="271"/>
    </row>
    <row r="125762" spans="27:27">
      <c r="AA125762" s="271"/>
    </row>
    <row r="125763" spans="27:27">
      <c r="AA125763" s="271"/>
    </row>
    <row r="125764" spans="27:27">
      <c r="AA125764" s="271"/>
    </row>
    <row r="125765" spans="27:27">
      <c r="AA125765" s="271"/>
    </row>
    <row r="125766" spans="27:27">
      <c r="AA125766" s="271"/>
    </row>
    <row r="125767" spans="27:27">
      <c r="AA125767" s="271"/>
    </row>
    <row r="125768" spans="27:27">
      <c r="AA125768" s="271"/>
    </row>
    <row r="125769" spans="27:27">
      <c r="AA125769" s="271"/>
    </row>
    <row r="125770" spans="27:27">
      <c r="AA125770" s="271"/>
    </row>
    <row r="125771" spans="27:27">
      <c r="AA125771" s="271"/>
    </row>
    <row r="125772" spans="27:27">
      <c r="AA125772" s="271"/>
    </row>
    <row r="125773" spans="27:27">
      <c r="AA125773" s="271"/>
    </row>
    <row r="125774" spans="27:27">
      <c r="AA125774" s="271"/>
    </row>
    <row r="125775" spans="27:27">
      <c r="AA125775" s="271"/>
    </row>
    <row r="125776" spans="27:27">
      <c r="AA125776" s="271"/>
    </row>
    <row r="125777" spans="27:27">
      <c r="AA125777" s="271"/>
    </row>
    <row r="125778" spans="27:27">
      <c r="AA125778" s="271"/>
    </row>
    <row r="125779" spans="27:27">
      <c r="AA125779" s="271"/>
    </row>
    <row r="125780" spans="27:27">
      <c r="AA125780" s="271"/>
    </row>
    <row r="125781" spans="27:27">
      <c r="AA125781" s="271"/>
    </row>
    <row r="125782" spans="27:27">
      <c r="AA125782" s="271"/>
    </row>
    <row r="125783" spans="27:27">
      <c r="AA125783" s="271"/>
    </row>
    <row r="125784" spans="27:27">
      <c r="AA125784" s="271"/>
    </row>
    <row r="125785" spans="27:27">
      <c r="AA125785" s="271"/>
    </row>
    <row r="125786" spans="27:27">
      <c r="AA125786" s="271"/>
    </row>
    <row r="125787" spans="27:27">
      <c r="AA125787" s="271"/>
    </row>
    <row r="125788" spans="27:27">
      <c r="AA125788" s="271"/>
    </row>
    <row r="125789" spans="27:27">
      <c r="AA125789" s="271"/>
    </row>
    <row r="125790" spans="27:27">
      <c r="AA125790" s="271"/>
    </row>
    <row r="125791" spans="27:27">
      <c r="AA125791" s="271"/>
    </row>
    <row r="125792" spans="27:27">
      <c r="AA125792" s="271"/>
    </row>
    <row r="125793" spans="27:27">
      <c r="AA125793" s="271"/>
    </row>
    <row r="125794" spans="27:27">
      <c r="AA125794" s="271"/>
    </row>
    <row r="125795" spans="27:27">
      <c r="AA125795" s="271"/>
    </row>
    <row r="125796" spans="27:27">
      <c r="AA125796" s="271"/>
    </row>
    <row r="125797" spans="27:27">
      <c r="AA125797" s="271"/>
    </row>
    <row r="125798" spans="27:27">
      <c r="AA125798" s="271"/>
    </row>
    <row r="125799" spans="27:27">
      <c r="AA125799" s="271"/>
    </row>
    <row r="125800" spans="27:27">
      <c r="AA125800" s="271"/>
    </row>
    <row r="125801" spans="27:27">
      <c r="AA125801" s="271"/>
    </row>
    <row r="125802" spans="27:27">
      <c r="AA125802" s="271"/>
    </row>
    <row r="125803" spans="27:27">
      <c r="AA125803" s="271"/>
    </row>
    <row r="125804" spans="27:27">
      <c r="AA125804" s="271"/>
    </row>
    <row r="125805" spans="27:27">
      <c r="AA125805" s="271"/>
    </row>
    <row r="125806" spans="27:27">
      <c r="AA125806" s="271"/>
    </row>
    <row r="125807" spans="27:27">
      <c r="AA125807" s="271"/>
    </row>
    <row r="125808" spans="27:27">
      <c r="AA125808" s="271"/>
    </row>
    <row r="125809" spans="27:27">
      <c r="AA125809" s="271"/>
    </row>
    <row r="125810" spans="27:27">
      <c r="AA125810" s="271"/>
    </row>
    <row r="125811" spans="27:27">
      <c r="AA125811" s="271"/>
    </row>
    <row r="125812" spans="27:27">
      <c r="AA125812" s="271"/>
    </row>
    <row r="125813" spans="27:27">
      <c r="AA125813" s="271"/>
    </row>
    <row r="125814" spans="27:27">
      <c r="AA125814" s="271"/>
    </row>
    <row r="125815" spans="27:27">
      <c r="AA125815" s="271"/>
    </row>
    <row r="125816" spans="27:27">
      <c r="AA125816" s="271"/>
    </row>
    <row r="125817" spans="27:27">
      <c r="AA125817" s="271"/>
    </row>
    <row r="125818" spans="27:27">
      <c r="AA125818" s="271"/>
    </row>
    <row r="125819" spans="27:27">
      <c r="AA125819" s="271"/>
    </row>
    <row r="125820" spans="27:27">
      <c r="AA125820" s="271"/>
    </row>
    <row r="125821" spans="27:27">
      <c r="AA125821" s="271"/>
    </row>
    <row r="125822" spans="27:27">
      <c r="AA125822" s="271"/>
    </row>
    <row r="125823" spans="27:27">
      <c r="AA125823" s="271"/>
    </row>
    <row r="125824" spans="27:27">
      <c r="AA125824" s="271"/>
    </row>
    <row r="125825" spans="27:27">
      <c r="AA125825" s="271"/>
    </row>
    <row r="125826" spans="27:27">
      <c r="AA125826" s="271"/>
    </row>
    <row r="125827" spans="27:27">
      <c r="AA125827" s="271"/>
    </row>
    <row r="125828" spans="27:27">
      <c r="AA125828" s="271"/>
    </row>
    <row r="125829" spans="27:27">
      <c r="AA125829" s="271"/>
    </row>
    <row r="125830" spans="27:27">
      <c r="AA125830" s="271"/>
    </row>
    <row r="125831" spans="27:27">
      <c r="AA125831" s="271"/>
    </row>
    <row r="125832" spans="27:27">
      <c r="AA125832" s="271"/>
    </row>
    <row r="125833" spans="27:27">
      <c r="AA125833" s="271"/>
    </row>
    <row r="125834" spans="27:27">
      <c r="AA125834" s="271"/>
    </row>
    <row r="125835" spans="27:27">
      <c r="AA125835" s="271"/>
    </row>
    <row r="125836" spans="27:27">
      <c r="AA125836" s="271"/>
    </row>
    <row r="125837" spans="27:27">
      <c r="AA125837" s="271"/>
    </row>
    <row r="125838" spans="27:27">
      <c r="AA125838" s="271"/>
    </row>
    <row r="125839" spans="27:27">
      <c r="AA125839" s="271"/>
    </row>
    <row r="125840" spans="27:27">
      <c r="AA125840" s="271"/>
    </row>
    <row r="125841" spans="27:27">
      <c r="AA125841" s="271"/>
    </row>
    <row r="125842" spans="27:27">
      <c r="AA125842" s="271"/>
    </row>
    <row r="125843" spans="27:27">
      <c r="AA125843" s="271"/>
    </row>
    <row r="125844" spans="27:27">
      <c r="AA125844" s="271"/>
    </row>
    <row r="125845" spans="27:27">
      <c r="AA125845" s="271"/>
    </row>
    <row r="125846" spans="27:27">
      <c r="AA125846" s="271"/>
    </row>
    <row r="125847" spans="27:27">
      <c r="AA125847" s="271"/>
    </row>
    <row r="125848" spans="27:27">
      <c r="AA125848" s="271"/>
    </row>
    <row r="125849" spans="27:27">
      <c r="AA125849" s="271"/>
    </row>
    <row r="125850" spans="27:27">
      <c r="AA125850" s="271"/>
    </row>
    <row r="125851" spans="27:27">
      <c r="AA125851" s="271"/>
    </row>
    <row r="125852" spans="27:27">
      <c r="AA125852" s="271"/>
    </row>
    <row r="125853" spans="27:27">
      <c r="AA125853" s="271"/>
    </row>
    <row r="125854" spans="27:27">
      <c r="AA125854" s="271"/>
    </row>
    <row r="125855" spans="27:27">
      <c r="AA125855" s="271"/>
    </row>
    <row r="125856" spans="27:27">
      <c r="AA125856" s="271"/>
    </row>
    <row r="125857" spans="27:27">
      <c r="AA125857" s="271"/>
    </row>
    <row r="125858" spans="27:27">
      <c r="AA125858" s="271"/>
    </row>
    <row r="125859" spans="27:27">
      <c r="AA125859" s="271"/>
    </row>
    <row r="125860" spans="27:27">
      <c r="AA125860" s="271"/>
    </row>
    <row r="125861" spans="27:27">
      <c r="AA125861" s="271"/>
    </row>
    <row r="125862" spans="27:27">
      <c r="AA125862" s="271"/>
    </row>
    <row r="125863" spans="27:27">
      <c r="AA125863" s="271"/>
    </row>
    <row r="125864" spans="27:27">
      <c r="AA125864" s="271"/>
    </row>
    <row r="125865" spans="27:27">
      <c r="AA125865" s="271"/>
    </row>
    <row r="125866" spans="27:27">
      <c r="AA125866" s="271"/>
    </row>
    <row r="125867" spans="27:27">
      <c r="AA125867" s="271"/>
    </row>
    <row r="125868" spans="27:27">
      <c r="AA125868" s="271"/>
    </row>
    <row r="125869" spans="27:27">
      <c r="AA125869" s="271"/>
    </row>
    <row r="125870" spans="27:27">
      <c r="AA125870" s="271"/>
    </row>
    <row r="125871" spans="27:27">
      <c r="AA125871" s="271"/>
    </row>
    <row r="125872" spans="27:27">
      <c r="AA125872" s="271"/>
    </row>
    <row r="125873" spans="27:27">
      <c r="AA125873" s="271"/>
    </row>
    <row r="125874" spans="27:27">
      <c r="AA125874" s="271"/>
    </row>
    <row r="125875" spans="27:27">
      <c r="AA125875" s="271"/>
    </row>
    <row r="125876" spans="27:27">
      <c r="AA125876" s="271"/>
    </row>
    <row r="125877" spans="27:27">
      <c r="AA125877" s="271"/>
    </row>
    <row r="125878" spans="27:27">
      <c r="AA125878" s="271"/>
    </row>
    <row r="125879" spans="27:27">
      <c r="AA125879" s="271"/>
    </row>
    <row r="125880" spans="27:27">
      <c r="AA125880" s="271"/>
    </row>
    <row r="125881" spans="27:27">
      <c r="AA125881" s="271"/>
    </row>
    <row r="125882" spans="27:27">
      <c r="AA125882" s="271"/>
    </row>
    <row r="125883" spans="27:27">
      <c r="AA125883" s="271"/>
    </row>
    <row r="125884" spans="27:27">
      <c r="AA125884" s="271"/>
    </row>
    <row r="125885" spans="27:27">
      <c r="AA125885" s="271"/>
    </row>
    <row r="125886" spans="27:27">
      <c r="AA125886" s="271"/>
    </row>
    <row r="125887" spans="27:27">
      <c r="AA125887" s="271"/>
    </row>
    <row r="125888" spans="27:27">
      <c r="AA125888" s="271"/>
    </row>
    <row r="125889" spans="27:27">
      <c r="AA125889" s="271"/>
    </row>
    <row r="125890" spans="27:27">
      <c r="AA125890" s="271"/>
    </row>
    <row r="125891" spans="27:27">
      <c r="AA125891" s="271"/>
    </row>
    <row r="125892" spans="27:27">
      <c r="AA125892" s="271"/>
    </row>
    <row r="125893" spans="27:27">
      <c r="AA125893" s="271"/>
    </row>
    <row r="125894" spans="27:27">
      <c r="AA125894" s="271"/>
    </row>
    <row r="125895" spans="27:27">
      <c r="AA125895" s="271"/>
    </row>
    <row r="125896" spans="27:27">
      <c r="AA125896" s="271"/>
    </row>
    <row r="125897" spans="27:27">
      <c r="AA125897" s="271"/>
    </row>
    <row r="125898" spans="27:27">
      <c r="AA125898" s="271"/>
    </row>
    <row r="125899" spans="27:27">
      <c r="AA125899" s="271"/>
    </row>
    <row r="125900" spans="27:27">
      <c r="AA125900" s="271"/>
    </row>
    <row r="125901" spans="27:27">
      <c r="AA125901" s="271"/>
    </row>
    <row r="125902" spans="27:27">
      <c r="AA125902" s="271"/>
    </row>
    <row r="125903" spans="27:27">
      <c r="AA125903" s="271"/>
    </row>
    <row r="125904" spans="27:27">
      <c r="AA125904" s="271"/>
    </row>
    <row r="125905" spans="27:27">
      <c r="AA125905" s="271"/>
    </row>
    <row r="125906" spans="27:27">
      <c r="AA125906" s="271"/>
    </row>
    <row r="125907" spans="27:27">
      <c r="AA125907" s="271"/>
    </row>
    <row r="125908" spans="27:27">
      <c r="AA125908" s="271"/>
    </row>
    <row r="125909" spans="27:27">
      <c r="AA125909" s="271"/>
    </row>
    <row r="125910" spans="27:27">
      <c r="AA125910" s="271"/>
    </row>
    <row r="125911" spans="27:27">
      <c r="AA125911" s="271"/>
    </row>
    <row r="125912" spans="27:27">
      <c r="AA125912" s="271"/>
    </row>
    <row r="125913" spans="27:27">
      <c r="AA125913" s="271"/>
    </row>
    <row r="125914" spans="27:27">
      <c r="AA125914" s="271"/>
    </row>
    <row r="125915" spans="27:27">
      <c r="AA125915" s="271"/>
    </row>
    <row r="125916" spans="27:27">
      <c r="AA125916" s="271"/>
    </row>
    <row r="125917" spans="27:27">
      <c r="AA125917" s="271"/>
    </row>
    <row r="125918" spans="27:27">
      <c r="AA125918" s="271"/>
    </row>
    <row r="125919" spans="27:27">
      <c r="AA125919" s="271"/>
    </row>
    <row r="125920" spans="27:27">
      <c r="AA125920" s="271"/>
    </row>
    <row r="125921" spans="27:27">
      <c r="AA125921" s="271"/>
    </row>
    <row r="125922" spans="27:27">
      <c r="AA125922" s="271"/>
    </row>
    <row r="125923" spans="27:27">
      <c r="AA125923" s="271"/>
    </row>
    <row r="125924" spans="27:27">
      <c r="AA125924" s="271"/>
    </row>
    <row r="125925" spans="27:27">
      <c r="AA125925" s="271"/>
    </row>
    <row r="125926" spans="27:27">
      <c r="AA125926" s="271"/>
    </row>
    <row r="125927" spans="27:27">
      <c r="AA125927" s="271"/>
    </row>
    <row r="125928" spans="27:27">
      <c r="AA125928" s="271"/>
    </row>
    <row r="125929" spans="27:27">
      <c r="AA125929" s="271"/>
    </row>
    <row r="125930" spans="27:27">
      <c r="AA125930" s="271"/>
    </row>
    <row r="125931" spans="27:27">
      <c r="AA125931" s="271"/>
    </row>
    <row r="125932" spans="27:27">
      <c r="AA125932" s="271"/>
    </row>
    <row r="125933" spans="27:27">
      <c r="AA125933" s="271"/>
    </row>
    <row r="125934" spans="27:27">
      <c r="AA125934" s="271"/>
    </row>
    <row r="125935" spans="27:27">
      <c r="AA125935" s="271"/>
    </row>
    <row r="125936" spans="27:27">
      <c r="AA125936" s="271"/>
    </row>
    <row r="125937" spans="27:27">
      <c r="AA125937" s="271"/>
    </row>
    <row r="125938" spans="27:27">
      <c r="AA125938" s="271"/>
    </row>
    <row r="125939" spans="27:27">
      <c r="AA125939" s="271"/>
    </row>
    <row r="125940" spans="27:27">
      <c r="AA125940" s="271"/>
    </row>
    <row r="125941" spans="27:27">
      <c r="AA125941" s="271"/>
    </row>
    <row r="125942" spans="27:27">
      <c r="AA125942" s="271"/>
    </row>
    <row r="125943" spans="27:27">
      <c r="AA125943" s="271"/>
    </row>
    <row r="125944" spans="27:27">
      <c r="AA125944" s="271"/>
    </row>
    <row r="125945" spans="27:27">
      <c r="AA125945" s="271"/>
    </row>
    <row r="125946" spans="27:27">
      <c r="AA125946" s="271"/>
    </row>
    <row r="125947" spans="27:27">
      <c r="AA125947" s="271"/>
    </row>
    <row r="125948" spans="27:27">
      <c r="AA125948" s="271"/>
    </row>
    <row r="125949" spans="27:27">
      <c r="AA125949" s="271"/>
    </row>
    <row r="125950" spans="27:27">
      <c r="AA125950" s="271"/>
    </row>
    <row r="125951" spans="27:27">
      <c r="AA125951" s="271"/>
    </row>
    <row r="125952" spans="27:27">
      <c r="AA125952" s="271"/>
    </row>
    <row r="125953" spans="27:27">
      <c r="AA125953" s="271"/>
    </row>
    <row r="125954" spans="27:27">
      <c r="AA125954" s="271"/>
    </row>
    <row r="125955" spans="27:27">
      <c r="AA125955" s="271"/>
    </row>
    <row r="125956" spans="27:27">
      <c r="AA125956" s="271"/>
    </row>
    <row r="125957" spans="27:27">
      <c r="AA125957" s="271"/>
    </row>
    <row r="125958" spans="27:27">
      <c r="AA125958" s="271"/>
    </row>
    <row r="125959" spans="27:27">
      <c r="AA125959" s="271"/>
    </row>
    <row r="125960" spans="27:27">
      <c r="AA125960" s="271"/>
    </row>
    <row r="125961" spans="27:27">
      <c r="AA125961" s="271"/>
    </row>
    <row r="125962" spans="27:27">
      <c r="AA125962" s="271"/>
    </row>
    <row r="125963" spans="27:27">
      <c r="AA125963" s="271"/>
    </row>
    <row r="125964" spans="27:27">
      <c r="AA125964" s="271"/>
    </row>
    <row r="125965" spans="27:27">
      <c r="AA125965" s="271"/>
    </row>
    <row r="125966" spans="27:27">
      <c r="AA125966" s="271"/>
    </row>
    <row r="125967" spans="27:27">
      <c r="AA125967" s="271"/>
    </row>
    <row r="125968" spans="27:27">
      <c r="AA125968" s="271"/>
    </row>
    <row r="125969" spans="27:27">
      <c r="AA125969" s="271"/>
    </row>
    <row r="125970" spans="27:27">
      <c r="AA125970" s="271"/>
    </row>
    <row r="125971" spans="27:27">
      <c r="AA125971" s="271"/>
    </row>
    <row r="125972" spans="27:27">
      <c r="AA125972" s="271"/>
    </row>
    <row r="125973" spans="27:27">
      <c r="AA125973" s="271"/>
    </row>
    <row r="125974" spans="27:27">
      <c r="AA125974" s="271"/>
    </row>
    <row r="125975" spans="27:27">
      <c r="AA125975" s="271"/>
    </row>
    <row r="125976" spans="27:27">
      <c r="AA125976" s="271"/>
    </row>
    <row r="125977" spans="27:27">
      <c r="AA125977" s="271"/>
    </row>
    <row r="125978" spans="27:27">
      <c r="AA125978" s="271"/>
    </row>
    <row r="125979" spans="27:27">
      <c r="AA125979" s="271"/>
    </row>
    <row r="125980" spans="27:27">
      <c r="AA125980" s="271"/>
    </row>
    <row r="125981" spans="27:27">
      <c r="AA125981" s="271"/>
    </row>
    <row r="125982" spans="27:27">
      <c r="AA125982" s="271"/>
    </row>
    <row r="125983" spans="27:27">
      <c r="AA125983" s="271"/>
    </row>
    <row r="125984" spans="27:27">
      <c r="AA125984" s="271"/>
    </row>
    <row r="125985" spans="27:27">
      <c r="AA125985" s="271"/>
    </row>
    <row r="125986" spans="27:27">
      <c r="AA125986" s="271"/>
    </row>
    <row r="125987" spans="27:27">
      <c r="AA125987" s="271"/>
    </row>
    <row r="125988" spans="27:27">
      <c r="AA125988" s="271"/>
    </row>
    <row r="125989" spans="27:27">
      <c r="AA125989" s="271"/>
    </row>
    <row r="125990" spans="27:27">
      <c r="AA125990" s="271"/>
    </row>
    <row r="125991" spans="27:27">
      <c r="AA125991" s="271"/>
    </row>
    <row r="125992" spans="27:27">
      <c r="AA125992" s="271"/>
    </row>
    <row r="125993" spans="27:27">
      <c r="AA125993" s="271"/>
    </row>
    <row r="125994" spans="27:27">
      <c r="AA125994" s="271"/>
    </row>
    <row r="125995" spans="27:27">
      <c r="AA125995" s="271"/>
    </row>
    <row r="125996" spans="27:27">
      <c r="AA125996" s="271"/>
    </row>
    <row r="125997" spans="27:27">
      <c r="AA125997" s="271"/>
    </row>
    <row r="125998" spans="27:27">
      <c r="AA125998" s="271"/>
    </row>
    <row r="125999" spans="27:27">
      <c r="AA125999" s="271"/>
    </row>
    <row r="126000" spans="27:27">
      <c r="AA126000" s="271"/>
    </row>
    <row r="126001" spans="27:27">
      <c r="AA126001" s="271"/>
    </row>
    <row r="126002" spans="27:27">
      <c r="AA126002" s="271"/>
    </row>
    <row r="126003" spans="27:27">
      <c r="AA126003" s="271"/>
    </row>
    <row r="126004" spans="27:27">
      <c r="AA126004" s="271"/>
    </row>
    <row r="126005" spans="27:27">
      <c r="AA126005" s="271"/>
    </row>
    <row r="126006" spans="27:27">
      <c r="AA126006" s="271"/>
    </row>
    <row r="126007" spans="27:27">
      <c r="AA126007" s="271"/>
    </row>
    <row r="126008" spans="27:27">
      <c r="AA126008" s="271"/>
    </row>
    <row r="126009" spans="27:27">
      <c r="AA126009" s="271"/>
    </row>
    <row r="126010" spans="27:27">
      <c r="AA126010" s="271"/>
    </row>
    <row r="126011" spans="27:27">
      <c r="AA126011" s="271"/>
    </row>
    <row r="126012" spans="27:27">
      <c r="AA126012" s="271"/>
    </row>
    <row r="126013" spans="27:27">
      <c r="AA126013" s="271"/>
    </row>
    <row r="126014" spans="27:27">
      <c r="AA126014" s="271"/>
    </row>
    <row r="126015" spans="27:27">
      <c r="AA126015" s="271"/>
    </row>
    <row r="126016" spans="27:27">
      <c r="AA126016" s="271"/>
    </row>
    <row r="126017" spans="27:27">
      <c r="AA126017" s="271"/>
    </row>
    <row r="126018" spans="27:27">
      <c r="AA126018" s="271"/>
    </row>
    <row r="126019" spans="27:27">
      <c r="AA126019" s="271"/>
    </row>
    <row r="126020" spans="27:27">
      <c r="AA126020" s="271"/>
    </row>
    <row r="126021" spans="27:27">
      <c r="AA126021" s="271"/>
    </row>
    <row r="126022" spans="27:27">
      <c r="AA126022" s="271"/>
    </row>
    <row r="126023" spans="27:27">
      <c r="AA126023" s="271"/>
    </row>
    <row r="126024" spans="27:27">
      <c r="AA126024" s="271"/>
    </row>
    <row r="126025" spans="27:27">
      <c r="AA126025" s="271"/>
    </row>
    <row r="126026" spans="27:27">
      <c r="AA126026" s="271"/>
    </row>
    <row r="126027" spans="27:27">
      <c r="AA126027" s="271"/>
    </row>
    <row r="126028" spans="27:27">
      <c r="AA126028" s="271"/>
    </row>
    <row r="126029" spans="27:27">
      <c r="AA126029" s="271"/>
    </row>
    <row r="126030" spans="27:27">
      <c r="AA126030" s="271"/>
    </row>
    <row r="126031" spans="27:27">
      <c r="AA126031" s="271"/>
    </row>
    <row r="126032" spans="27:27">
      <c r="AA126032" s="271"/>
    </row>
    <row r="126033" spans="27:27">
      <c r="AA126033" s="271"/>
    </row>
    <row r="126034" spans="27:27">
      <c r="AA126034" s="271"/>
    </row>
    <row r="126035" spans="27:27">
      <c r="AA126035" s="271"/>
    </row>
    <row r="126036" spans="27:27">
      <c r="AA126036" s="271"/>
    </row>
    <row r="126037" spans="27:27">
      <c r="AA126037" s="271"/>
    </row>
    <row r="126038" spans="27:27">
      <c r="AA126038" s="271"/>
    </row>
    <row r="126039" spans="27:27">
      <c r="AA126039" s="271"/>
    </row>
    <row r="126040" spans="27:27">
      <c r="AA126040" s="271"/>
    </row>
    <row r="126041" spans="27:27">
      <c r="AA126041" s="271"/>
    </row>
    <row r="126042" spans="27:27">
      <c r="AA126042" s="271"/>
    </row>
    <row r="126043" spans="27:27">
      <c r="AA126043" s="271"/>
    </row>
    <row r="126044" spans="27:27">
      <c r="AA126044" s="271"/>
    </row>
    <row r="126045" spans="27:27">
      <c r="AA126045" s="271"/>
    </row>
    <row r="126046" spans="27:27">
      <c r="AA126046" s="271"/>
    </row>
    <row r="126047" spans="27:27">
      <c r="AA126047" s="271"/>
    </row>
    <row r="126048" spans="27:27">
      <c r="AA126048" s="271"/>
    </row>
    <row r="126049" spans="27:27">
      <c r="AA126049" s="271"/>
    </row>
    <row r="126050" spans="27:27">
      <c r="AA126050" s="271"/>
    </row>
    <row r="126051" spans="27:27">
      <c r="AA126051" s="271"/>
    </row>
    <row r="126052" spans="27:27">
      <c r="AA126052" s="271"/>
    </row>
    <row r="126053" spans="27:27">
      <c r="AA126053" s="271"/>
    </row>
    <row r="126054" spans="27:27">
      <c r="AA126054" s="271"/>
    </row>
    <row r="126055" spans="27:27">
      <c r="AA126055" s="271"/>
    </row>
    <row r="126056" spans="27:27">
      <c r="AA126056" s="271"/>
    </row>
    <row r="126057" spans="27:27">
      <c r="AA126057" s="271"/>
    </row>
    <row r="126058" spans="27:27">
      <c r="AA126058" s="271"/>
    </row>
    <row r="126059" spans="27:27">
      <c r="AA126059" s="271"/>
    </row>
    <row r="126060" spans="27:27">
      <c r="AA126060" s="271"/>
    </row>
    <row r="126061" spans="27:27">
      <c r="AA126061" s="271"/>
    </row>
    <row r="126062" spans="27:27">
      <c r="AA126062" s="271"/>
    </row>
    <row r="126063" spans="27:27">
      <c r="AA126063" s="271"/>
    </row>
    <row r="126064" spans="27:27">
      <c r="AA126064" s="271"/>
    </row>
    <row r="126065" spans="27:27">
      <c r="AA126065" s="271"/>
    </row>
    <row r="126066" spans="27:27">
      <c r="AA126066" s="271"/>
    </row>
    <row r="126067" spans="27:27">
      <c r="AA126067" s="271"/>
    </row>
    <row r="126068" spans="27:27">
      <c r="AA126068" s="271"/>
    </row>
    <row r="126069" spans="27:27">
      <c r="AA126069" s="271"/>
    </row>
    <row r="126070" spans="27:27">
      <c r="AA126070" s="271"/>
    </row>
    <row r="126071" spans="27:27">
      <c r="AA126071" s="271"/>
    </row>
    <row r="126072" spans="27:27">
      <c r="AA126072" s="271"/>
    </row>
    <row r="126073" spans="27:27">
      <c r="AA126073" s="271"/>
    </row>
    <row r="126074" spans="27:27">
      <c r="AA126074" s="271"/>
    </row>
    <row r="126075" spans="27:27">
      <c r="AA126075" s="271"/>
    </row>
    <row r="126076" spans="27:27">
      <c r="AA126076" s="271"/>
    </row>
    <row r="126077" spans="27:27">
      <c r="AA126077" s="271"/>
    </row>
    <row r="126078" spans="27:27">
      <c r="AA126078" s="271"/>
    </row>
    <row r="126079" spans="27:27">
      <c r="AA126079" s="271"/>
    </row>
    <row r="126080" spans="27:27">
      <c r="AA126080" s="271"/>
    </row>
    <row r="126081" spans="27:27">
      <c r="AA126081" s="271"/>
    </row>
    <row r="126082" spans="27:27">
      <c r="AA126082" s="271"/>
    </row>
    <row r="126083" spans="27:27">
      <c r="AA126083" s="271"/>
    </row>
    <row r="126084" spans="27:27">
      <c r="AA126084" s="271"/>
    </row>
    <row r="126085" spans="27:27">
      <c r="AA126085" s="271"/>
    </row>
    <row r="126086" spans="27:27">
      <c r="AA126086" s="271"/>
    </row>
    <row r="126087" spans="27:27">
      <c r="AA126087" s="271"/>
    </row>
    <row r="126088" spans="27:27">
      <c r="AA126088" s="271"/>
    </row>
    <row r="126089" spans="27:27">
      <c r="AA126089" s="271"/>
    </row>
    <row r="126090" spans="27:27">
      <c r="AA126090" s="271"/>
    </row>
    <row r="126091" spans="27:27">
      <c r="AA126091" s="271"/>
    </row>
    <row r="126092" spans="27:27">
      <c r="AA126092" s="271"/>
    </row>
    <row r="126093" spans="27:27">
      <c r="AA126093" s="271"/>
    </row>
    <row r="126094" spans="27:27">
      <c r="AA126094" s="271"/>
    </row>
    <row r="126095" spans="27:27">
      <c r="AA126095" s="271"/>
    </row>
    <row r="126096" spans="27:27">
      <c r="AA126096" s="271"/>
    </row>
    <row r="126097" spans="27:27">
      <c r="AA126097" s="271"/>
    </row>
    <row r="126098" spans="27:27">
      <c r="AA126098" s="271"/>
    </row>
    <row r="126099" spans="27:27">
      <c r="AA126099" s="271"/>
    </row>
    <row r="126100" spans="27:27">
      <c r="AA126100" s="271"/>
    </row>
    <row r="126101" spans="27:27">
      <c r="AA126101" s="271"/>
    </row>
    <row r="126102" spans="27:27">
      <c r="AA126102" s="271"/>
    </row>
    <row r="126103" spans="27:27">
      <c r="AA126103" s="271"/>
    </row>
    <row r="126104" spans="27:27">
      <c r="AA126104" s="271"/>
    </row>
    <row r="126105" spans="27:27">
      <c r="AA126105" s="271"/>
    </row>
    <row r="126106" spans="27:27">
      <c r="AA126106" s="271"/>
    </row>
    <row r="126107" spans="27:27">
      <c r="AA126107" s="271"/>
    </row>
    <row r="126108" spans="27:27">
      <c r="AA126108" s="271"/>
    </row>
    <row r="126109" spans="27:27">
      <c r="AA126109" s="271"/>
    </row>
    <row r="126110" spans="27:27">
      <c r="AA126110" s="271"/>
    </row>
    <row r="126111" spans="27:27">
      <c r="AA126111" s="271"/>
    </row>
    <row r="126112" spans="27:27">
      <c r="AA126112" s="271"/>
    </row>
    <row r="126113" spans="27:27">
      <c r="AA126113" s="271"/>
    </row>
    <row r="126114" spans="27:27">
      <c r="AA126114" s="271"/>
    </row>
    <row r="126115" spans="27:27">
      <c r="AA126115" s="271"/>
    </row>
    <row r="126116" spans="27:27">
      <c r="AA126116" s="271"/>
    </row>
    <row r="126117" spans="27:27">
      <c r="AA126117" s="271"/>
    </row>
    <row r="126118" spans="27:27">
      <c r="AA126118" s="271"/>
    </row>
    <row r="126119" spans="27:27">
      <c r="AA126119" s="271"/>
    </row>
    <row r="126120" spans="27:27">
      <c r="AA126120" s="271"/>
    </row>
    <row r="126121" spans="27:27">
      <c r="AA126121" s="271"/>
    </row>
    <row r="126122" spans="27:27">
      <c r="AA126122" s="271"/>
    </row>
    <row r="126123" spans="27:27">
      <c r="AA126123" s="271"/>
    </row>
    <row r="126124" spans="27:27">
      <c r="AA126124" s="271"/>
    </row>
    <row r="126125" spans="27:27">
      <c r="AA126125" s="271"/>
    </row>
    <row r="126126" spans="27:27">
      <c r="AA126126" s="271"/>
    </row>
    <row r="126127" spans="27:27">
      <c r="AA126127" s="271"/>
    </row>
    <row r="126128" spans="27:27">
      <c r="AA126128" s="271"/>
    </row>
    <row r="126129" spans="27:27">
      <c r="AA126129" s="271"/>
    </row>
    <row r="126130" spans="27:27">
      <c r="AA126130" s="271"/>
    </row>
    <row r="126131" spans="27:27">
      <c r="AA126131" s="271"/>
    </row>
    <row r="126132" spans="27:27">
      <c r="AA126132" s="271"/>
    </row>
    <row r="126133" spans="27:27">
      <c r="AA126133" s="271"/>
    </row>
    <row r="126134" spans="27:27">
      <c r="AA126134" s="271"/>
    </row>
    <row r="126135" spans="27:27">
      <c r="AA126135" s="271"/>
    </row>
    <row r="126136" spans="27:27">
      <c r="AA126136" s="271"/>
    </row>
    <row r="126137" spans="27:27">
      <c r="AA126137" s="271"/>
    </row>
    <row r="126138" spans="27:27">
      <c r="AA126138" s="271"/>
    </row>
    <row r="126139" spans="27:27">
      <c r="AA126139" s="271"/>
    </row>
    <row r="126140" spans="27:27">
      <c r="AA126140" s="271"/>
    </row>
    <row r="126141" spans="27:27">
      <c r="AA126141" s="271"/>
    </row>
    <row r="126142" spans="27:27">
      <c r="AA126142" s="271"/>
    </row>
    <row r="126143" spans="27:27">
      <c r="AA126143" s="271"/>
    </row>
    <row r="126144" spans="27:27">
      <c r="AA126144" s="271"/>
    </row>
    <row r="126145" spans="27:27">
      <c r="AA126145" s="271"/>
    </row>
    <row r="126146" spans="27:27">
      <c r="AA126146" s="271"/>
    </row>
    <row r="126147" spans="27:27">
      <c r="AA126147" s="271"/>
    </row>
    <row r="126148" spans="27:27">
      <c r="AA126148" s="271"/>
    </row>
    <row r="126149" spans="27:27">
      <c r="AA126149" s="271"/>
    </row>
    <row r="126150" spans="27:27">
      <c r="AA126150" s="271"/>
    </row>
    <row r="126151" spans="27:27">
      <c r="AA126151" s="271"/>
    </row>
    <row r="126152" spans="27:27">
      <c r="AA126152" s="271"/>
    </row>
    <row r="126153" spans="27:27">
      <c r="AA126153" s="271"/>
    </row>
    <row r="126154" spans="27:27">
      <c r="AA126154" s="271"/>
    </row>
    <row r="126155" spans="27:27">
      <c r="AA126155" s="271"/>
    </row>
    <row r="126156" spans="27:27">
      <c r="AA126156" s="271"/>
    </row>
    <row r="126157" spans="27:27">
      <c r="AA126157" s="271"/>
    </row>
    <row r="126158" spans="27:27">
      <c r="AA126158" s="271"/>
    </row>
    <row r="126159" spans="27:27">
      <c r="AA126159" s="271"/>
    </row>
    <row r="126160" spans="27:27">
      <c r="AA126160" s="271"/>
    </row>
    <row r="126161" spans="27:27">
      <c r="AA126161" s="271"/>
    </row>
    <row r="126162" spans="27:27">
      <c r="AA126162" s="271"/>
    </row>
    <row r="126163" spans="27:27">
      <c r="AA126163" s="271"/>
    </row>
    <row r="126164" spans="27:27">
      <c r="AA126164" s="271"/>
    </row>
    <row r="126165" spans="27:27">
      <c r="AA126165" s="271"/>
    </row>
    <row r="126166" spans="27:27">
      <c r="AA126166" s="271"/>
    </row>
    <row r="126167" spans="27:27">
      <c r="AA126167" s="271"/>
    </row>
    <row r="126168" spans="27:27">
      <c r="AA126168" s="271"/>
    </row>
    <row r="126169" spans="27:27">
      <c r="AA126169" s="271"/>
    </row>
    <row r="126170" spans="27:27">
      <c r="AA126170" s="271"/>
    </row>
    <row r="126171" spans="27:27">
      <c r="AA126171" s="271"/>
    </row>
    <row r="126172" spans="27:27">
      <c r="AA126172" s="271"/>
    </row>
    <row r="126173" spans="27:27">
      <c r="AA126173" s="271"/>
    </row>
    <row r="126174" spans="27:27">
      <c r="AA126174" s="271"/>
    </row>
    <row r="126175" spans="27:27">
      <c r="AA126175" s="271"/>
    </row>
    <row r="126176" spans="27:27">
      <c r="AA126176" s="271"/>
    </row>
    <row r="126177" spans="27:27">
      <c r="AA126177" s="271"/>
    </row>
    <row r="126178" spans="27:27">
      <c r="AA126178" s="271"/>
    </row>
    <row r="126179" spans="27:27">
      <c r="AA126179" s="271"/>
    </row>
    <row r="126180" spans="27:27">
      <c r="AA126180" s="271"/>
    </row>
    <row r="126181" spans="27:27">
      <c r="AA126181" s="271"/>
    </row>
    <row r="126182" spans="27:27">
      <c r="AA126182" s="271"/>
    </row>
    <row r="126183" spans="27:27">
      <c r="AA126183" s="271"/>
    </row>
    <row r="126184" spans="27:27">
      <c r="AA126184" s="271"/>
    </row>
    <row r="126185" spans="27:27">
      <c r="AA126185" s="271"/>
    </row>
    <row r="126186" spans="27:27">
      <c r="AA126186" s="271"/>
    </row>
    <row r="126187" spans="27:27">
      <c r="AA126187" s="271"/>
    </row>
    <row r="126188" spans="27:27">
      <c r="AA126188" s="271"/>
    </row>
    <row r="126189" spans="27:27">
      <c r="AA126189" s="271"/>
    </row>
    <row r="126190" spans="27:27">
      <c r="AA126190" s="271"/>
    </row>
    <row r="126191" spans="27:27">
      <c r="AA126191" s="271"/>
    </row>
    <row r="126192" spans="27:27">
      <c r="AA126192" s="271"/>
    </row>
    <row r="126193" spans="27:27">
      <c r="AA126193" s="271"/>
    </row>
    <row r="126194" spans="27:27">
      <c r="AA126194" s="271"/>
    </row>
    <row r="126195" spans="27:27">
      <c r="AA126195" s="271"/>
    </row>
    <row r="126196" spans="27:27">
      <c r="AA126196" s="271"/>
    </row>
    <row r="126197" spans="27:27">
      <c r="AA126197" s="271"/>
    </row>
    <row r="126198" spans="27:27">
      <c r="AA126198" s="271"/>
    </row>
    <row r="126199" spans="27:27">
      <c r="AA126199" s="271"/>
    </row>
    <row r="126200" spans="27:27">
      <c r="AA126200" s="271"/>
    </row>
    <row r="126201" spans="27:27">
      <c r="AA126201" s="271"/>
    </row>
    <row r="126202" spans="27:27">
      <c r="AA126202" s="271"/>
    </row>
    <row r="126203" spans="27:27">
      <c r="AA126203" s="271"/>
    </row>
    <row r="126204" spans="27:27">
      <c r="AA126204" s="271"/>
    </row>
    <row r="126205" spans="27:27">
      <c r="AA126205" s="271"/>
    </row>
    <row r="126206" spans="27:27">
      <c r="AA126206" s="271"/>
    </row>
    <row r="126207" spans="27:27">
      <c r="AA126207" s="271"/>
    </row>
    <row r="126208" spans="27:27">
      <c r="AA126208" s="271"/>
    </row>
    <row r="126209" spans="27:27">
      <c r="AA126209" s="271"/>
    </row>
    <row r="126210" spans="27:27">
      <c r="AA126210" s="271"/>
    </row>
    <row r="126211" spans="27:27">
      <c r="AA126211" s="271"/>
    </row>
    <row r="126212" spans="27:27">
      <c r="AA126212" s="271"/>
    </row>
    <row r="126213" spans="27:27">
      <c r="AA126213" s="271"/>
    </row>
    <row r="126214" spans="27:27">
      <c r="AA126214" s="271"/>
    </row>
    <row r="126215" spans="27:27">
      <c r="AA126215" s="271"/>
    </row>
    <row r="126216" spans="27:27">
      <c r="AA126216" s="271"/>
    </row>
    <row r="126217" spans="27:27">
      <c r="AA126217" s="271"/>
    </row>
    <row r="126218" spans="27:27">
      <c r="AA126218" s="271"/>
    </row>
    <row r="126219" spans="27:27">
      <c r="AA126219" s="271"/>
    </row>
    <row r="126220" spans="27:27">
      <c r="AA126220" s="271"/>
    </row>
    <row r="126221" spans="27:27">
      <c r="AA126221" s="271"/>
    </row>
    <row r="126222" spans="27:27">
      <c r="AA126222" s="271"/>
    </row>
    <row r="126223" spans="27:27">
      <c r="AA126223" s="271"/>
    </row>
    <row r="126224" spans="27:27">
      <c r="AA126224" s="271"/>
    </row>
    <row r="126225" spans="27:27">
      <c r="AA126225" s="271"/>
    </row>
    <row r="126226" spans="27:27">
      <c r="AA126226" s="271"/>
    </row>
    <row r="126227" spans="27:27">
      <c r="AA126227" s="271"/>
    </row>
    <row r="126228" spans="27:27">
      <c r="AA126228" s="271"/>
    </row>
    <row r="126229" spans="27:27">
      <c r="AA126229" s="271"/>
    </row>
    <row r="126230" spans="27:27">
      <c r="AA126230" s="271"/>
    </row>
    <row r="126231" spans="27:27">
      <c r="AA126231" s="271"/>
    </row>
    <row r="126232" spans="27:27">
      <c r="AA126232" s="271"/>
    </row>
    <row r="126233" spans="27:27">
      <c r="AA126233" s="271"/>
    </row>
    <row r="126234" spans="27:27">
      <c r="AA126234" s="271"/>
    </row>
    <row r="126235" spans="27:27">
      <c r="AA126235" s="271"/>
    </row>
    <row r="126236" spans="27:27">
      <c r="AA126236" s="271"/>
    </row>
    <row r="126237" spans="27:27">
      <c r="AA126237" s="271"/>
    </row>
    <row r="126238" spans="27:27">
      <c r="AA126238" s="271"/>
    </row>
    <row r="126239" spans="27:27">
      <c r="AA126239" s="271"/>
    </row>
    <row r="126240" spans="27:27">
      <c r="AA126240" s="271"/>
    </row>
    <row r="126241" spans="27:27">
      <c r="AA126241" s="271"/>
    </row>
    <row r="126242" spans="27:27">
      <c r="AA126242" s="271"/>
    </row>
    <row r="126243" spans="27:27">
      <c r="AA126243" s="271"/>
    </row>
    <row r="126244" spans="27:27">
      <c r="AA126244" s="271"/>
    </row>
    <row r="126245" spans="27:27">
      <c r="AA126245" s="271"/>
    </row>
    <row r="126246" spans="27:27">
      <c r="AA126246" s="271"/>
    </row>
    <row r="126247" spans="27:27">
      <c r="AA126247" s="271"/>
    </row>
    <row r="126248" spans="27:27">
      <c r="AA126248" s="271"/>
    </row>
    <row r="126249" spans="27:27">
      <c r="AA126249" s="271"/>
    </row>
    <row r="126250" spans="27:27">
      <c r="AA126250" s="271"/>
    </row>
    <row r="126251" spans="27:27">
      <c r="AA126251" s="271"/>
    </row>
    <row r="126252" spans="27:27">
      <c r="AA126252" s="271"/>
    </row>
    <row r="126253" spans="27:27">
      <c r="AA126253" s="271"/>
    </row>
    <row r="126254" spans="27:27">
      <c r="AA126254" s="271"/>
    </row>
    <row r="126255" spans="27:27">
      <c r="AA126255" s="271"/>
    </row>
    <row r="126256" spans="27:27">
      <c r="AA126256" s="271"/>
    </row>
    <row r="126257" spans="27:27">
      <c r="AA126257" s="271"/>
    </row>
    <row r="126258" spans="27:27">
      <c r="AA126258" s="271"/>
    </row>
    <row r="126259" spans="27:27">
      <c r="AA126259" s="271"/>
    </row>
    <row r="126260" spans="27:27">
      <c r="AA126260" s="271"/>
    </row>
    <row r="126261" spans="27:27">
      <c r="AA126261" s="271"/>
    </row>
    <row r="126262" spans="27:27">
      <c r="AA126262" s="271"/>
    </row>
    <row r="126263" spans="27:27">
      <c r="AA126263" s="271"/>
    </row>
    <row r="126264" spans="27:27">
      <c r="AA126264" s="271"/>
    </row>
    <row r="126265" spans="27:27">
      <c r="AA126265" s="271"/>
    </row>
    <row r="126266" spans="27:27">
      <c r="AA126266" s="271"/>
    </row>
    <row r="126267" spans="27:27">
      <c r="AA126267" s="271"/>
    </row>
    <row r="126268" spans="27:27">
      <c r="AA126268" s="271"/>
    </row>
    <row r="126269" spans="27:27">
      <c r="AA126269" s="271"/>
    </row>
    <row r="126270" spans="27:27">
      <c r="AA126270" s="271"/>
    </row>
    <row r="126271" spans="27:27">
      <c r="AA126271" s="271"/>
    </row>
    <row r="126272" spans="27:27">
      <c r="AA126272" s="271"/>
    </row>
    <row r="126273" spans="27:27">
      <c r="AA126273" s="271"/>
    </row>
    <row r="126274" spans="27:27">
      <c r="AA126274" s="271"/>
    </row>
    <row r="126275" spans="27:27">
      <c r="AA126275" s="271"/>
    </row>
    <row r="126276" spans="27:27">
      <c r="AA126276" s="271"/>
    </row>
    <row r="126277" spans="27:27">
      <c r="AA126277" s="271"/>
    </row>
    <row r="126278" spans="27:27">
      <c r="AA126278" s="271"/>
    </row>
    <row r="126279" spans="27:27">
      <c r="AA126279" s="271"/>
    </row>
    <row r="126280" spans="27:27">
      <c r="AA126280" s="271"/>
    </row>
    <row r="126281" spans="27:27">
      <c r="AA126281" s="271"/>
    </row>
    <row r="126282" spans="27:27">
      <c r="AA126282" s="271"/>
    </row>
    <row r="126283" spans="27:27">
      <c r="AA126283" s="271"/>
    </row>
    <row r="126284" spans="27:27">
      <c r="AA126284" s="271"/>
    </row>
    <row r="126285" spans="27:27">
      <c r="AA126285" s="271"/>
    </row>
    <row r="126286" spans="27:27">
      <c r="AA126286" s="271"/>
    </row>
    <row r="126287" spans="27:27">
      <c r="AA126287" s="271"/>
    </row>
    <row r="126288" spans="27:27">
      <c r="AA126288" s="271"/>
    </row>
    <row r="126289" spans="27:27">
      <c r="AA126289" s="271"/>
    </row>
    <row r="126290" spans="27:27">
      <c r="AA126290" s="271"/>
    </row>
    <row r="126291" spans="27:27">
      <c r="AA126291" s="271"/>
    </row>
    <row r="126292" spans="27:27">
      <c r="AA126292" s="271"/>
    </row>
    <row r="126293" spans="27:27">
      <c r="AA126293" s="271"/>
    </row>
    <row r="126294" spans="27:27">
      <c r="AA126294" s="271"/>
    </row>
    <row r="126295" spans="27:27">
      <c r="AA126295" s="271"/>
    </row>
    <row r="126296" spans="27:27">
      <c r="AA126296" s="271"/>
    </row>
    <row r="126297" spans="27:27">
      <c r="AA126297" s="271"/>
    </row>
    <row r="126298" spans="27:27">
      <c r="AA126298" s="271"/>
    </row>
    <row r="126299" spans="27:27">
      <c r="AA126299" s="271"/>
    </row>
    <row r="126300" spans="27:27">
      <c r="AA126300" s="271"/>
    </row>
    <row r="126301" spans="27:27">
      <c r="AA126301" s="271"/>
    </row>
    <row r="126302" spans="27:27">
      <c r="AA126302" s="271"/>
    </row>
    <row r="126303" spans="27:27">
      <c r="AA126303" s="271"/>
    </row>
    <row r="126304" spans="27:27">
      <c r="AA126304" s="271"/>
    </row>
    <row r="126305" spans="27:27">
      <c r="AA126305" s="271"/>
    </row>
    <row r="126306" spans="27:27">
      <c r="AA126306" s="271"/>
    </row>
    <row r="126307" spans="27:27">
      <c r="AA126307" s="271"/>
    </row>
    <row r="126308" spans="27:27">
      <c r="AA126308" s="271"/>
    </row>
    <row r="126309" spans="27:27">
      <c r="AA126309" s="271"/>
    </row>
    <row r="126310" spans="27:27">
      <c r="AA126310" s="271"/>
    </row>
    <row r="126311" spans="27:27">
      <c r="AA126311" s="271"/>
    </row>
    <row r="126312" spans="27:27">
      <c r="AA126312" s="271"/>
    </row>
    <row r="126313" spans="27:27">
      <c r="AA126313" s="271"/>
    </row>
    <row r="126314" spans="27:27">
      <c r="AA126314" s="271"/>
    </row>
    <row r="126315" spans="27:27">
      <c r="AA126315" s="271"/>
    </row>
    <row r="126316" spans="27:27">
      <c r="AA126316" s="271"/>
    </row>
    <row r="126317" spans="27:27">
      <c r="AA126317" s="271"/>
    </row>
    <row r="126318" spans="27:27">
      <c r="AA126318" s="271"/>
    </row>
    <row r="126319" spans="27:27">
      <c r="AA126319" s="271"/>
    </row>
    <row r="126320" spans="27:27">
      <c r="AA126320" s="271"/>
    </row>
    <row r="126321" spans="27:27">
      <c r="AA126321" s="271"/>
    </row>
    <row r="126322" spans="27:27">
      <c r="AA126322" s="271"/>
    </row>
    <row r="126323" spans="27:27">
      <c r="AA126323" s="271"/>
    </row>
    <row r="126324" spans="27:27">
      <c r="AA126324" s="271"/>
    </row>
    <row r="126325" spans="27:27">
      <c r="AA126325" s="271"/>
    </row>
    <row r="126326" spans="27:27">
      <c r="AA126326" s="271"/>
    </row>
    <row r="126327" spans="27:27">
      <c r="AA126327" s="271"/>
    </row>
    <row r="126328" spans="27:27">
      <c r="AA126328" s="271"/>
    </row>
    <row r="126329" spans="27:27">
      <c r="AA126329" s="271"/>
    </row>
    <row r="126330" spans="27:27">
      <c r="AA126330" s="271"/>
    </row>
    <row r="126331" spans="27:27">
      <c r="AA126331" s="271"/>
    </row>
    <row r="126332" spans="27:27">
      <c r="AA126332" s="271"/>
    </row>
    <row r="126333" spans="27:27">
      <c r="AA126333" s="271"/>
    </row>
    <row r="126334" spans="27:27">
      <c r="AA126334" s="271"/>
    </row>
    <row r="126335" spans="27:27">
      <c r="AA126335" s="271"/>
    </row>
    <row r="126336" spans="27:27">
      <c r="AA126336" s="271"/>
    </row>
    <row r="126337" spans="27:27">
      <c r="AA126337" s="271"/>
    </row>
    <row r="126338" spans="27:27">
      <c r="AA126338" s="271"/>
    </row>
    <row r="126339" spans="27:27">
      <c r="AA126339" s="271"/>
    </row>
    <row r="126340" spans="27:27">
      <c r="AA126340" s="271"/>
    </row>
    <row r="126341" spans="27:27">
      <c r="AA126341" s="271"/>
    </row>
    <row r="126342" spans="27:27">
      <c r="AA126342" s="271"/>
    </row>
    <row r="126343" spans="27:27">
      <c r="AA126343" s="271"/>
    </row>
    <row r="126344" spans="27:27">
      <c r="AA126344" s="271"/>
    </row>
    <row r="126345" spans="27:27">
      <c r="AA126345" s="271"/>
    </row>
    <row r="126346" spans="27:27">
      <c r="AA126346" s="271"/>
    </row>
    <row r="126347" spans="27:27">
      <c r="AA126347" s="271"/>
    </row>
    <row r="126348" spans="27:27">
      <c r="AA126348" s="271"/>
    </row>
    <row r="126349" spans="27:27">
      <c r="AA126349" s="271"/>
    </row>
    <row r="126350" spans="27:27">
      <c r="AA126350" s="271"/>
    </row>
    <row r="126351" spans="27:27">
      <c r="AA126351" s="271"/>
    </row>
    <row r="126352" spans="27:27">
      <c r="AA126352" s="271"/>
    </row>
    <row r="126353" spans="27:27">
      <c r="AA126353" s="271"/>
    </row>
    <row r="126354" spans="27:27">
      <c r="AA126354" s="271"/>
    </row>
    <row r="126355" spans="27:27">
      <c r="AA126355" s="271"/>
    </row>
    <row r="126356" spans="27:27">
      <c r="AA126356" s="271"/>
    </row>
    <row r="126357" spans="27:27">
      <c r="AA126357" s="271"/>
    </row>
    <row r="126358" spans="27:27">
      <c r="AA126358" s="271"/>
    </row>
    <row r="126359" spans="27:27">
      <c r="AA126359" s="271"/>
    </row>
    <row r="126360" spans="27:27">
      <c r="AA126360" s="271"/>
    </row>
    <row r="126361" spans="27:27">
      <c r="AA126361" s="271"/>
    </row>
    <row r="126362" spans="27:27">
      <c r="AA126362" s="271"/>
    </row>
    <row r="126363" spans="27:27">
      <c r="AA126363" s="271"/>
    </row>
    <row r="126364" spans="27:27">
      <c r="AA126364" s="271"/>
    </row>
    <row r="126365" spans="27:27">
      <c r="AA126365" s="271"/>
    </row>
    <row r="126366" spans="27:27">
      <c r="AA126366" s="271"/>
    </row>
    <row r="126367" spans="27:27">
      <c r="AA126367" s="271"/>
    </row>
    <row r="126368" spans="27:27">
      <c r="AA126368" s="271"/>
    </row>
    <row r="126369" spans="27:27">
      <c r="AA126369" s="271"/>
    </row>
    <row r="126370" spans="27:27">
      <c r="AA126370" s="271"/>
    </row>
    <row r="126371" spans="27:27">
      <c r="AA126371" s="271"/>
    </row>
    <row r="126372" spans="27:27">
      <c r="AA126372" s="271"/>
    </row>
    <row r="126373" spans="27:27">
      <c r="AA126373" s="271"/>
    </row>
    <row r="126374" spans="27:27">
      <c r="AA126374" s="271"/>
    </row>
    <row r="126375" spans="27:27">
      <c r="AA126375" s="271"/>
    </row>
    <row r="126376" spans="27:27">
      <c r="AA126376" s="271"/>
    </row>
    <row r="126377" spans="27:27">
      <c r="AA126377" s="271"/>
    </row>
    <row r="126378" spans="27:27">
      <c r="AA126378" s="271"/>
    </row>
    <row r="126379" spans="27:27">
      <c r="AA126379" s="271"/>
    </row>
    <row r="126380" spans="27:27">
      <c r="AA126380" s="271"/>
    </row>
    <row r="126381" spans="27:27">
      <c r="AA126381" s="271"/>
    </row>
    <row r="126382" spans="27:27">
      <c r="AA126382" s="271"/>
    </row>
    <row r="126383" spans="27:27">
      <c r="AA126383" s="271"/>
    </row>
    <row r="126384" spans="27:27">
      <c r="AA126384" s="271"/>
    </row>
    <row r="126385" spans="27:27">
      <c r="AA126385" s="271"/>
    </row>
    <row r="126386" spans="27:27">
      <c r="AA126386" s="271"/>
    </row>
    <row r="126387" spans="27:27">
      <c r="AA126387" s="271"/>
    </row>
    <row r="126388" spans="27:27">
      <c r="AA126388" s="271"/>
    </row>
    <row r="126389" spans="27:27">
      <c r="AA126389" s="271"/>
    </row>
    <row r="126390" spans="27:27">
      <c r="AA126390" s="271"/>
    </row>
    <row r="126391" spans="27:27">
      <c r="AA126391" s="271"/>
    </row>
    <row r="126392" spans="27:27">
      <c r="AA126392" s="271"/>
    </row>
    <row r="126393" spans="27:27">
      <c r="AA126393" s="271"/>
    </row>
    <row r="126394" spans="27:27">
      <c r="AA126394" s="271"/>
    </row>
    <row r="126395" spans="27:27">
      <c r="AA126395" s="271"/>
    </row>
    <row r="126396" spans="27:27">
      <c r="AA126396" s="271"/>
    </row>
    <row r="126397" spans="27:27">
      <c r="AA126397" s="271"/>
    </row>
    <row r="126398" spans="27:27">
      <c r="AA126398" s="271"/>
    </row>
    <row r="126399" spans="27:27">
      <c r="AA126399" s="271"/>
    </row>
    <row r="126400" spans="27:27">
      <c r="AA126400" s="271"/>
    </row>
    <row r="126401" spans="27:27">
      <c r="AA126401" s="271"/>
    </row>
    <row r="126402" spans="27:27">
      <c r="AA126402" s="271"/>
    </row>
    <row r="126403" spans="27:27">
      <c r="AA126403" s="271"/>
    </row>
    <row r="126404" spans="27:27">
      <c r="AA126404" s="271"/>
    </row>
    <row r="126405" spans="27:27">
      <c r="AA126405" s="271"/>
    </row>
    <row r="126406" spans="27:27">
      <c r="AA126406" s="271"/>
    </row>
    <row r="126407" spans="27:27">
      <c r="AA126407" s="271"/>
    </row>
    <row r="126408" spans="27:27">
      <c r="AA126408" s="271"/>
    </row>
    <row r="126409" spans="27:27">
      <c r="AA126409" s="271"/>
    </row>
    <row r="126410" spans="27:27">
      <c r="AA126410" s="271"/>
    </row>
    <row r="126411" spans="27:27">
      <c r="AA126411" s="271"/>
    </row>
    <row r="126412" spans="27:27">
      <c r="AA126412" s="271"/>
    </row>
    <row r="126413" spans="27:27">
      <c r="AA126413" s="271"/>
    </row>
    <row r="126414" spans="27:27">
      <c r="AA126414" s="271"/>
    </row>
    <row r="126415" spans="27:27">
      <c r="AA126415" s="271"/>
    </row>
    <row r="126416" spans="27:27">
      <c r="AA126416" s="271"/>
    </row>
    <row r="126417" spans="27:27">
      <c r="AA126417" s="271"/>
    </row>
    <row r="126418" spans="27:27">
      <c r="AA126418" s="271"/>
    </row>
    <row r="126419" spans="27:27">
      <c r="AA126419" s="271"/>
    </row>
    <row r="126420" spans="27:27">
      <c r="AA126420" s="271"/>
    </row>
    <row r="126421" spans="27:27">
      <c r="AA126421" s="271"/>
    </row>
    <row r="126422" spans="27:27">
      <c r="AA126422" s="271"/>
    </row>
    <row r="126423" spans="27:27">
      <c r="AA126423" s="271"/>
    </row>
    <row r="126424" spans="27:27">
      <c r="AA126424" s="271"/>
    </row>
    <row r="126425" spans="27:27">
      <c r="AA126425" s="271"/>
    </row>
    <row r="126426" spans="27:27">
      <c r="AA126426" s="271"/>
    </row>
    <row r="126427" spans="27:27">
      <c r="AA126427" s="271"/>
    </row>
    <row r="126428" spans="27:27">
      <c r="AA126428" s="271"/>
    </row>
    <row r="126429" spans="27:27">
      <c r="AA126429" s="271"/>
    </row>
    <row r="126430" spans="27:27">
      <c r="AA126430" s="271"/>
    </row>
    <row r="126431" spans="27:27">
      <c r="AA126431" s="271"/>
    </row>
    <row r="126432" spans="27:27">
      <c r="AA126432" s="271"/>
    </row>
    <row r="126433" spans="27:27">
      <c r="AA126433" s="271"/>
    </row>
    <row r="126434" spans="27:27">
      <c r="AA126434" s="271"/>
    </row>
    <row r="126435" spans="27:27">
      <c r="AA126435" s="271"/>
    </row>
    <row r="126436" spans="27:27">
      <c r="AA126436" s="271"/>
    </row>
    <row r="126437" spans="27:27">
      <c r="AA126437" s="271"/>
    </row>
    <row r="126438" spans="27:27">
      <c r="AA126438" s="271"/>
    </row>
    <row r="126439" spans="27:27">
      <c r="AA126439" s="271"/>
    </row>
    <row r="126440" spans="27:27">
      <c r="AA126440" s="271"/>
    </row>
    <row r="126441" spans="27:27">
      <c r="AA126441" s="271"/>
    </row>
    <row r="126442" spans="27:27">
      <c r="AA126442" s="271"/>
    </row>
    <row r="126443" spans="27:27">
      <c r="AA126443" s="271"/>
    </row>
    <row r="126444" spans="27:27">
      <c r="AA126444" s="271"/>
    </row>
    <row r="126445" spans="27:27">
      <c r="AA126445" s="271"/>
    </row>
    <row r="126446" spans="27:27">
      <c r="AA126446" s="271"/>
    </row>
    <row r="126447" spans="27:27">
      <c r="AA126447" s="271"/>
    </row>
    <row r="126448" spans="27:27">
      <c r="AA126448" s="271"/>
    </row>
    <row r="126449" spans="27:27">
      <c r="AA126449" s="271"/>
    </row>
    <row r="126450" spans="27:27">
      <c r="AA126450" s="271"/>
    </row>
    <row r="126451" spans="27:27">
      <c r="AA126451" s="271"/>
    </row>
    <row r="126452" spans="27:27">
      <c r="AA126452" s="271"/>
    </row>
    <row r="126453" spans="27:27">
      <c r="AA126453" s="271"/>
    </row>
    <row r="126454" spans="27:27">
      <c r="AA126454" s="271"/>
    </row>
    <row r="126455" spans="27:27">
      <c r="AA126455" s="271"/>
    </row>
    <row r="126456" spans="27:27">
      <c r="AA126456" s="271"/>
    </row>
    <row r="126457" spans="27:27">
      <c r="AA126457" s="271"/>
    </row>
    <row r="126458" spans="27:27">
      <c r="AA126458" s="271"/>
    </row>
    <row r="126459" spans="27:27">
      <c r="AA126459" s="271"/>
    </row>
    <row r="126460" spans="27:27">
      <c r="AA126460" s="271"/>
    </row>
    <row r="126461" spans="27:27">
      <c r="AA126461" s="271"/>
    </row>
    <row r="126462" spans="27:27">
      <c r="AA126462" s="271"/>
    </row>
    <row r="126463" spans="27:27">
      <c r="AA126463" s="271"/>
    </row>
    <row r="126464" spans="27:27">
      <c r="AA126464" s="271"/>
    </row>
    <row r="126465" spans="27:27">
      <c r="AA126465" s="271"/>
    </row>
    <row r="126466" spans="27:27">
      <c r="AA126466" s="271"/>
    </row>
    <row r="126467" spans="27:27">
      <c r="AA126467" s="271"/>
    </row>
    <row r="126468" spans="27:27">
      <c r="AA126468" s="271"/>
    </row>
    <row r="126469" spans="27:27">
      <c r="AA126469" s="271"/>
    </row>
    <row r="126470" spans="27:27">
      <c r="AA126470" s="271"/>
    </row>
    <row r="126471" spans="27:27">
      <c r="AA126471" s="271"/>
    </row>
    <row r="126472" spans="27:27">
      <c r="AA126472" s="271"/>
    </row>
    <row r="126473" spans="27:27">
      <c r="AA126473" s="271"/>
    </row>
    <row r="126474" spans="27:27">
      <c r="AA126474" s="271"/>
    </row>
    <row r="126475" spans="27:27">
      <c r="AA126475" s="271"/>
    </row>
    <row r="126476" spans="27:27">
      <c r="AA126476" s="271"/>
    </row>
    <row r="126477" spans="27:27">
      <c r="AA126477" s="271"/>
    </row>
    <row r="126478" spans="27:27">
      <c r="AA126478" s="271"/>
    </row>
    <row r="126479" spans="27:27">
      <c r="AA126479" s="271"/>
    </row>
    <row r="126480" spans="27:27">
      <c r="AA126480" s="271"/>
    </row>
    <row r="126481" spans="27:27">
      <c r="AA126481" s="271"/>
    </row>
    <row r="126482" spans="27:27">
      <c r="AA126482" s="271"/>
    </row>
    <row r="126483" spans="27:27">
      <c r="AA126483" s="271"/>
    </row>
    <row r="126484" spans="27:27">
      <c r="AA126484" s="271"/>
    </row>
    <row r="126485" spans="27:27">
      <c r="AA126485" s="271"/>
    </row>
    <row r="126486" spans="27:27">
      <c r="AA126486" s="271"/>
    </row>
    <row r="126487" spans="27:27">
      <c r="AA126487" s="271"/>
    </row>
    <row r="126488" spans="27:27">
      <c r="AA126488" s="271"/>
    </row>
    <row r="126489" spans="27:27">
      <c r="AA126489" s="271"/>
    </row>
    <row r="126490" spans="27:27">
      <c r="AA126490" s="271"/>
    </row>
    <row r="126491" spans="27:27">
      <c r="AA126491" s="271"/>
    </row>
    <row r="126492" spans="27:27">
      <c r="AA126492" s="271"/>
    </row>
    <row r="126493" spans="27:27">
      <c r="AA126493" s="271"/>
    </row>
    <row r="126494" spans="27:27">
      <c r="AA126494" s="271"/>
    </row>
    <row r="126495" spans="27:27">
      <c r="AA126495" s="271"/>
    </row>
    <row r="126496" spans="27:27">
      <c r="AA126496" s="271"/>
    </row>
    <row r="126497" spans="27:27">
      <c r="AA126497" s="271"/>
    </row>
    <row r="126498" spans="27:27">
      <c r="AA126498" s="271"/>
    </row>
    <row r="126499" spans="27:27">
      <c r="AA126499" s="271"/>
    </row>
    <row r="126500" spans="27:27">
      <c r="AA126500" s="271"/>
    </row>
    <row r="126501" spans="27:27">
      <c r="AA126501" s="271"/>
    </row>
    <row r="126502" spans="27:27">
      <c r="AA126502" s="271"/>
    </row>
    <row r="126503" spans="27:27">
      <c r="AA126503" s="271"/>
    </row>
    <row r="126504" spans="27:27">
      <c r="AA126504" s="271"/>
    </row>
    <row r="126505" spans="27:27">
      <c r="AA126505" s="271"/>
    </row>
    <row r="126506" spans="27:27">
      <c r="AA126506" s="271"/>
    </row>
    <row r="126507" spans="27:27">
      <c r="AA126507" s="271"/>
    </row>
    <row r="126508" spans="27:27">
      <c r="AA126508" s="271"/>
    </row>
    <row r="126509" spans="27:27">
      <c r="AA126509" s="271"/>
    </row>
    <row r="126510" spans="27:27">
      <c r="AA126510" s="271"/>
    </row>
    <row r="126511" spans="27:27">
      <c r="AA126511" s="271"/>
    </row>
    <row r="126512" spans="27:27">
      <c r="AA126512" s="271"/>
    </row>
    <row r="126513" spans="27:27">
      <c r="AA126513" s="271"/>
    </row>
    <row r="126514" spans="27:27">
      <c r="AA126514" s="271"/>
    </row>
    <row r="126515" spans="27:27">
      <c r="AA126515" s="271"/>
    </row>
    <row r="126516" spans="27:27">
      <c r="AA126516" s="271"/>
    </row>
    <row r="126517" spans="27:27">
      <c r="AA126517" s="271"/>
    </row>
    <row r="126518" spans="27:27">
      <c r="AA126518" s="271"/>
    </row>
    <row r="126519" spans="27:27">
      <c r="AA126519" s="271"/>
    </row>
    <row r="126520" spans="27:27">
      <c r="AA126520" s="271"/>
    </row>
    <row r="126521" spans="27:27">
      <c r="AA126521" s="271"/>
    </row>
    <row r="126522" spans="27:27">
      <c r="AA126522" s="271"/>
    </row>
    <row r="126523" spans="27:27">
      <c r="AA126523" s="271"/>
    </row>
    <row r="126524" spans="27:27">
      <c r="AA126524" s="271"/>
    </row>
    <row r="126525" spans="27:27">
      <c r="AA126525" s="271"/>
    </row>
    <row r="126526" spans="27:27">
      <c r="AA126526" s="271"/>
    </row>
    <row r="126527" spans="27:27">
      <c r="AA126527" s="271"/>
    </row>
    <row r="126528" spans="27:27">
      <c r="AA126528" s="271"/>
    </row>
    <row r="126529" spans="27:27">
      <c r="AA126529" s="271"/>
    </row>
    <row r="126530" spans="27:27">
      <c r="AA126530" s="271"/>
    </row>
    <row r="126531" spans="27:27">
      <c r="AA126531" s="271"/>
    </row>
    <row r="126532" spans="27:27">
      <c r="AA126532" s="271"/>
    </row>
    <row r="126533" spans="27:27">
      <c r="AA126533" s="271"/>
    </row>
    <row r="126534" spans="27:27">
      <c r="AA126534" s="271"/>
    </row>
    <row r="126535" spans="27:27">
      <c r="AA126535" s="271"/>
    </row>
    <row r="126536" spans="27:27">
      <c r="AA126536" s="271"/>
    </row>
    <row r="126537" spans="27:27">
      <c r="AA126537" s="271"/>
    </row>
    <row r="126538" spans="27:27">
      <c r="AA126538" s="271"/>
    </row>
    <row r="126539" spans="27:27">
      <c r="AA126539" s="271"/>
    </row>
    <row r="126540" spans="27:27">
      <c r="AA126540" s="271"/>
    </row>
    <row r="126541" spans="27:27">
      <c r="AA126541" s="271"/>
    </row>
    <row r="126542" spans="27:27">
      <c r="AA126542" s="271"/>
    </row>
    <row r="126543" spans="27:27">
      <c r="AA126543" s="271"/>
    </row>
    <row r="126544" spans="27:27">
      <c r="AA126544" s="271"/>
    </row>
    <row r="126545" spans="27:27">
      <c r="AA126545" s="271"/>
    </row>
    <row r="126546" spans="27:27">
      <c r="AA126546" s="271"/>
    </row>
    <row r="126547" spans="27:27">
      <c r="AA126547" s="271"/>
    </row>
    <row r="126548" spans="27:27">
      <c r="AA126548" s="271"/>
    </row>
    <row r="126549" spans="27:27">
      <c r="AA126549" s="271"/>
    </row>
    <row r="126550" spans="27:27">
      <c r="AA126550" s="271"/>
    </row>
    <row r="126551" spans="27:27">
      <c r="AA126551" s="271"/>
    </row>
    <row r="126552" spans="27:27">
      <c r="AA126552" s="271"/>
    </row>
    <row r="126553" spans="27:27">
      <c r="AA126553" s="271"/>
    </row>
    <row r="126554" spans="27:27">
      <c r="AA126554" s="271"/>
    </row>
    <row r="126555" spans="27:27">
      <c r="AA126555" s="271"/>
    </row>
    <row r="126556" spans="27:27">
      <c r="AA126556" s="271"/>
    </row>
    <row r="126557" spans="27:27">
      <c r="AA126557" s="271"/>
    </row>
    <row r="126558" spans="27:27">
      <c r="AA126558" s="271"/>
    </row>
    <row r="126559" spans="27:27">
      <c r="AA126559" s="271"/>
    </row>
    <row r="126560" spans="27:27">
      <c r="AA126560" s="271"/>
    </row>
    <row r="126561" spans="27:27">
      <c r="AA126561" s="271"/>
    </row>
    <row r="126562" spans="27:27">
      <c r="AA126562" s="271"/>
    </row>
    <row r="126563" spans="27:27">
      <c r="AA126563" s="271"/>
    </row>
    <row r="126564" spans="27:27">
      <c r="AA126564" s="271"/>
    </row>
    <row r="126565" spans="27:27">
      <c r="AA126565" s="271"/>
    </row>
    <row r="126566" spans="27:27">
      <c r="AA126566" s="271"/>
    </row>
    <row r="126567" spans="27:27">
      <c r="AA126567" s="271"/>
    </row>
    <row r="126568" spans="27:27">
      <c r="AA126568" s="271"/>
    </row>
    <row r="126569" spans="27:27">
      <c r="AA126569" s="271"/>
    </row>
    <row r="126570" spans="27:27">
      <c r="AA126570" s="271"/>
    </row>
    <row r="126571" spans="27:27">
      <c r="AA126571" s="271"/>
    </row>
    <row r="126572" spans="27:27">
      <c r="AA126572" s="271"/>
    </row>
    <row r="126573" spans="27:27">
      <c r="AA126573" s="271"/>
    </row>
    <row r="126574" spans="27:27">
      <c r="AA126574" s="271"/>
    </row>
    <row r="126575" spans="27:27">
      <c r="AA126575" s="271"/>
    </row>
    <row r="126576" spans="27:27">
      <c r="AA126576" s="271"/>
    </row>
    <row r="126577" spans="27:27">
      <c r="AA126577" s="271"/>
    </row>
    <row r="126578" spans="27:27">
      <c r="AA126578" s="271"/>
    </row>
    <row r="126579" spans="27:27">
      <c r="AA126579" s="271"/>
    </row>
    <row r="126580" spans="27:27">
      <c r="AA126580" s="271"/>
    </row>
    <row r="126581" spans="27:27">
      <c r="AA126581" s="271"/>
    </row>
    <row r="126582" spans="27:27">
      <c r="AA126582" s="271"/>
    </row>
    <row r="126583" spans="27:27">
      <c r="AA126583" s="271"/>
    </row>
    <row r="126584" spans="27:27">
      <c r="AA126584" s="271"/>
    </row>
    <row r="126585" spans="27:27">
      <c r="AA126585" s="271"/>
    </row>
    <row r="126586" spans="27:27">
      <c r="AA126586" s="271"/>
    </row>
    <row r="126587" spans="27:27">
      <c r="AA126587" s="271"/>
    </row>
    <row r="126588" spans="27:27">
      <c r="AA126588" s="271"/>
    </row>
    <row r="126589" spans="27:27">
      <c r="AA126589" s="271"/>
    </row>
    <row r="126590" spans="27:27">
      <c r="AA126590" s="271"/>
    </row>
    <row r="126591" spans="27:27">
      <c r="AA126591" s="271"/>
    </row>
    <row r="126592" spans="27:27">
      <c r="AA126592" s="271"/>
    </row>
    <row r="126593" spans="27:27">
      <c r="AA126593" s="271"/>
    </row>
    <row r="126594" spans="27:27">
      <c r="AA126594" s="271"/>
    </row>
    <row r="126595" spans="27:27">
      <c r="AA126595" s="271"/>
    </row>
    <row r="126596" spans="27:27">
      <c r="AA126596" s="271"/>
    </row>
    <row r="126597" spans="27:27">
      <c r="AA126597" s="271"/>
    </row>
    <row r="126598" spans="27:27">
      <c r="AA126598" s="271"/>
    </row>
    <row r="126599" spans="27:27">
      <c r="AA126599" s="271"/>
    </row>
    <row r="126600" spans="27:27">
      <c r="AA126600" s="271"/>
    </row>
    <row r="126601" spans="27:27">
      <c r="AA126601" s="271"/>
    </row>
    <row r="126602" spans="27:27">
      <c r="AA126602" s="271"/>
    </row>
    <row r="126603" spans="27:27">
      <c r="AA126603" s="271"/>
    </row>
    <row r="126604" spans="27:27">
      <c r="AA126604" s="271"/>
    </row>
    <row r="126605" spans="27:27">
      <c r="AA126605" s="271"/>
    </row>
    <row r="126606" spans="27:27">
      <c r="AA126606" s="271"/>
    </row>
    <row r="126607" spans="27:27">
      <c r="AA126607" s="271"/>
    </row>
    <row r="126608" spans="27:27">
      <c r="AA126608" s="271"/>
    </row>
    <row r="126609" spans="27:27">
      <c r="AA126609" s="271"/>
    </row>
    <row r="126610" spans="27:27">
      <c r="AA126610" s="271"/>
    </row>
    <row r="126611" spans="27:27">
      <c r="AA126611" s="271"/>
    </row>
    <row r="126612" spans="27:27">
      <c r="AA126612" s="271"/>
    </row>
    <row r="126613" spans="27:27">
      <c r="AA126613" s="271"/>
    </row>
    <row r="126614" spans="27:27">
      <c r="AA126614" s="271"/>
    </row>
    <row r="126615" spans="27:27">
      <c r="AA126615" s="271"/>
    </row>
    <row r="126616" spans="27:27">
      <c r="AA126616" s="271"/>
    </row>
    <row r="126617" spans="27:27">
      <c r="AA126617" s="271"/>
    </row>
    <row r="126618" spans="27:27">
      <c r="AA126618" s="271"/>
    </row>
    <row r="126619" spans="27:27">
      <c r="AA126619" s="271"/>
    </row>
    <row r="126620" spans="27:27">
      <c r="AA126620" s="271"/>
    </row>
    <row r="126621" spans="27:27">
      <c r="AA126621" s="271"/>
    </row>
    <row r="126622" spans="27:27">
      <c r="AA126622" s="271"/>
    </row>
    <row r="126623" spans="27:27">
      <c r="AA126623" s="271"/>
    </row>
    <row r="126624" spans="27:27">
      <c r="AA126624" s="271"/>
    </row>
    <row r="126625" spans="27:27">
      <c r="AA126625" s="271"/>
    </row>
    <row r="126626" spans="27:27">
      <c r="AA126626" s="271"/>
    </row>
    <row r="126627" spans="27:27">
      <c r="AA126627" s="271"/>
    </row>
    <row r="126628" spans="27:27">
      <c r="AA126628" s="271"/>
    </row>
    <row r="126629" spans="27:27">
      <c r="AA126629" s="271"/>
    </row>
    <row r="126630" spans="27:27">
      <c r="AA126630" s="271"/>
    </row>
    <row r="126631" spans="27:27">
      <c r="AA126631" s="271"/>
    </row>
    <row r="126632" spans="27:27">
      <c r="AA126632" s="271"/>
    </row>
    <row r="126633" spans="27:27">
      <c r="AA126633" s="271"/>
    </row>
    <row r="126634" spans="27:27">
      <c r="AA126634" s="271"/>
    </row>
    <row r="126635" spans="27:27">
      <c r="AA126635" s="271"/>
    </row>
    <row r="126636" spans="27:27">
      <c r="AA126636" s="271"/>
    </row>
    <row r="126637" spans="27:27">
      <c r="AA126637" s="271"/>
    </row>
    <row r="126638" spans="27:27">
      <c r="AA126638" s="271"/>
    </row>
    <row r="126639" spans="27:27">
      <c r="AA126639" s="271"/>
    </row>
    <row r="126640" spans="27:27">
      <c r="AA126640" s="271"/>
    </row>
    <row r="126641" spans="27:27">
      <c r="AA126641" s="271"/>
    </row>
    <row r="126642" spans="27:27">
      <c r="AA126642" s="271"/>
    </row>
    <row r="126643" spans="27:27">
      <c r="AA126643" s="271"/>
    </row>
    <row r="126644" spans="27:27">
      <c r="AA126644" s="271"/>
    </row>
    <row r="126645" spans="27:27">
      <c r="AA126645" s="271"/>
    </row>
    <row r="126646" spans="27:27">
      <c r="AA126646" s="271"/>
    </row>
    <row r="126647" spans="27:27">
      <c r="AA126647" s="271"/>
    </row>
    <row r="126648" spans="27:27">
      <c r="AA126648" s="271"/>
    </row>
    <row r="126649" spans="27:27">
      <c r="AA126649" s="271"/>
    </row>
    <row r="126650" spans="27:27">
      <c r="AA126650" s="271"/>
    </row>
    <row r="126651" spans="27:27">
      <c r="AA126651" s="271"/>
    </row>
    <row r="126652" spans="27:27">
      <c r="AA126652" s="271"/>
    </row>
    <row r="126653" spans="27:27">
      <c r="AA126653" s="271"/>
    </row>
    <row r="126654" spans="27:27">
      <c r="AA126654" s="271"/>
    </row>
    <row r="126655" spans="27:27">
      <c r="AA126655" s="271"/>
    </row>
    <row r="126656" spans="27:27">
      <c r="AA126656" s="271"/>
    </row>
    <row r="126657" spans="27:27">
      <c r="AA126657" s="271"/>
    </row>
    <row r="126658" spans="27:27">
      <c r="AA126658" s="271"/>
    </row>
    <row r="126659" spans="27:27">
      <c r="AA126659" s="271"/>
    </row>
    <row r="126660" spans="27:27">
      <c r="AA126660" s="271"/>
    </row>
    <row r="126661" spans="27:27">
      <c r="AA126661" s="271"/>
    </row>
    <row r="126662" spans="27:27">
      <c r="AA126662" s="271"/>
    </row>
    <row r="126663" spans="27:27">
      <c r="AA126663" s="271"/>
    </row>
    <row r="126664" spans="27:27">
      <c r="AA126664" s="271"/>
    </row>
    <row r="126665" spans="27:27">
      <c r="AA126665" s="271"/>
    </row>
    <row r="126666" spans="27:27">
      <c r="AA126666" s="271"/>
    </row>
    <row r="126667" spans="27:27">
      <c r="AA126667" s="271"/>
    </row>
    <row r="126668" spans="27:27">
      <c r="AA126668" s="271"/>
    </row>
    <row r="126669" spans="27:27">
      <c r="AA126669" s="271"/>
    </row>
    <row r="126670" spans="27:27">
      <c r="AA126670" s="271"/>
    </row>
    <row r="126671" spans="27:27">
      <c r="AA126671" s="271"/>
    </row>
    <row r="126672" spans="27:27">
      <c r="AA126672" s="271"/>
    </row>
    <row r="126673" spans="27:27">
      <c r="AA126673" s="271"/>
    </row>
    <row r="126674" spans="27:27">
      <c r="AA126674" s="271"/>
    </row>
    <row r="126675" spans="27:27">
      <c r="AA126675" s="271"/>
    </row>
    <row r="126676" spans="27:27">
      <c r="AA126676" s="271"/>
    </row>
    <row r="126677" spans="27:27">
      <c r="AA126677" s="271"/>
    </row>
    <row r="126678" spans="27:27">
      <c r="AA126678" s="271"/>
    </row>
    <row r="126679" spans="27:27">
      <c r="AA126679" s="271"/>
    </row>
    <row r="126680" spans="27:27">
      <c r="AA126680" s="271"/>
    </row>
    <row r="126681" spans="27:27">
      <c r="AA126681" s="271"/>
    </row>
    <row r="126682" spans="27:27">
      <c r="AA126682" s="271"/>
    </row>
    <row r="126683" spans="27:27">
      <c r="AA126683" s="271"/>
    </row>
    <row r="126684" spans="27:27">
      <c r="AA126684" s="271"/>
    </row>
    <row r="126685" spans="27:27">
      <c r="AA126685" s="271"/>
    </row>
    <row r="126686" spans="27:27">
      <c r="AA126686" s="271"/>
    </row>
    <row r="126687" spans="27:27">
      <c r="AA126687" s="271"/>
    </row>
    <row r="126688" spans="27:27">
      <c r="AA126688" s="271"/>
    </row>
    <row r="126689" spans="27:27">
      <c r="AA126689" s="271"/>
    </row>
    <row r="126690" spans="27:27">
      <c r="AA126690" s="271"/>
    </row>
    <row r="126691" spans="27:27">
      <c r="AA126691" s="271"/>
    </row>
    <row r="126692" spans="27:27">
      <c r="AA126692" s="271"/>
    </row>
    <row r="126693" spans="27:27">
      <c r="AA126693" s="271"/>
    </row>
    <row r="126694" spans="27:27">
      <c r="AA126694" s="271"/>
    </row>
    <row r="126695" spans="27:27">
      <c r="AA126695" s="271"/>
    </row>
    <row r="126696" spans="27:27">
      <c r="AA126696" s="271"/>
    </row>
    <row r="126697" spans="27:27">
      <c r="AA126697" s="271"/>
    </row>
    <row r="126698" spans="27:27">
      <c r="AA126698" s="271"/>
    </row>
    <row r="126699" spans="27:27">
      <c r="AA126699" s="271"/>
    </row>
    <row r="126700" spans="27:27">
      <c r="AA126700" s="271"/>
    </row>
    <row r="126701" spans="27:27">
      <c r="AA126701" s="271"/>
    </row>
    <row r="126702" spans="27:27">
      <c r="AA126702" s="271"/>
    </row>
    <row r="126703" spans="27:27">
      <c r="AA126703" s="271"/>
    </row>
    <row r="126704" spans="27:27">
      <c r="AA126704" s="271"/>
    </row>
    <row r="126705" spans="27:27">
      <c r="AA126705" s="271"/>
    </row>
    <row r="126706" spans="27:27">
      <c r="AA126706" s="271"/>
    </row>
    <row r="126707" spans="27:27">
      <c r="AA126707" s="271"/>
    </row>
    <row r="126708" spans="27:27">
      <c r="AA126708" s="271"/>
    </row>
    <row r="126709" spans="27:27">
      <c r="AA126709" s="271"/>
    </row>
    <row r="126710" spans="27:27">
      <c r="AA126710" s="271"/>
    </row>
    <row r="126711" spans="27:27">
      <c r="AA126711" s="271"/>
    </row>
    <row r="126712" spans="27:27">
      <c r="AA126712" s="271"/>
    </row>
    <row r="126713" spans="27:27">
      <c r="AA126713" s="271"/>
    </row>
    <row r="126714" spans="27:27">
      <c r="AA126714" s="271"/>
    </row>
    <row r="126715" spans="27:27">
      <c r="AA126715" s="271"/>
    </row>
    <row r="126716" spans="27:27">
      <c r="AA126716" s="271"/>
    </row>
    <row r="126717" spans="27:27">
      <c r="AA126717" s="271"/>
    </row>
    <row r="126718" spans="27:27">
      <c r="AA126718" s="271"/>
    </row>
    <row r="126719" spans="27:27">
      <c r="AA126719" s="271"/>
    </row>
    <row r="126720" spans="27:27">
      <c r="AA126720" s="271"/>
    </row>
    <row r="126721" spans="27:27">
      <c r="AA126721" s="271"/>
    </row>
    <row r="126722" spans="27:27">
      <c r="AA126722" s="271"/>
    </row>
    <row r="126723" spans="27:27">
      <c r="AA126723" s="271"/>
    </row>
    <row r="126724" spans="27:27">
      <c r="AA126724" s="271"/>
    </row>
    <row r="126725" spans="27:27">
      <c r="AA126725" s="271"/>
    </row>
    <row r="126726" spans="27:27">
      <c r="AA126726" s="271"/>
    </row>
    <row r="126727" spans="27:27">
      <c r="AA126727" s="271"/>
    </row>
    <row r="126728" spans="27:27">
      <c r="AA126728" s="271"/>
    </row>
    <row r="126729" spans="27:27">
      <c r="AA126729" s="271"/>
    </row>
    <row r="126730" spans="27:27">
      <c r="AA126730" s="271"/>
    </row>
    <row r="126731" spans="27:27">
      <c r="AA126731" s="271"/>
    </row>
    <row r="126732" spans="27:27">
      <c r="AA126732" s="271"/>
    </row>
    <row r="126733" spans="27:27">
      <c r="AA126733" s="271"/>
    </row>
    <row r="126734" spans="27:27">
      <c r="AA126734" s="271"/>
    </row>
    <row r="126735" spans="27:27">
      <c r="AA126735" s="271"/>
    </row>
    <row r="126736" spans="27:27">
      <c r="AA126736" s="271"/>
    </row>
    <row r="126737" spans="27:27">
      <c r="AA126737" s="271"/>
    </row>
    <row r="126738" spans="27:27">
      <c r="AA126738" s="271"/>
    </row>
    <row r="126739" spans="27:27">
      <c r="AA126739" s="271"/>
    </row>
    <row r="126740" spans="27:27">
      <c r="AA126740" s="271"/>
    </row>
    <row r="126741" spans="27:27">
      <c r="AA126741" s="271"/>
    </row>
    <row r="126742" spans="27:27">
      <c r="AA126742" s="271"/>
    </row>
    <row r="126743" spans="27:27">
      <c r="AA126743" s="271"/>
    </row>
    <row r="126744" spans="27:27">
      <c r="AA126744" s="271"/>
    </row>
    <row r="126745" spans="27:27">
      <c r="AA126745" s="271"/>
    </row>
    <row r="126746" spans="27:27">
      <c r="AA126746" s="271"/>
    </row>
    <row r="126747" spans="27:27">
      <c r="AA126747" s="271"/>
    </row>
    <row r="126748" spans="27:27">
      <c r="AA126748" s="271"/>
    </row>
    <row r="126749" spans="27:27">
      <c r="AA126749" s="271"/>
    </row>
    <row r="126750" spans="27:27">
      <c r="AA126750" s="271"/>
    </row>
    <row r="126751" spans="27:27">
      <c r="AA126751" s="271"/>
    </row>
    <row r="126752" spans="27:27">
      <c r="AA126752" s="271"/>
    </row>
    <row r="126753" spans="27:27">
      <c r="AA126753" s="271"/>
    </row>
    <row r="126754" spans="27:27">
      <c r="AA126754" s="271"/>
    </row>
    <row r="126755" spans="27:27">
      <c r="AA126755" s="271"/>
    </row>
    <row r="126756" spans="27:27">
      <c r="AA126756" s="271"/>
    </row>
    <row r="126757" spans="27:27">
      <c r="AA126757" s="271"/>
    </row>
    <row r="126758" spans="27:27">
      <c r="AA126758" s="271"/>
    </row>
    <row r="126759" spans="27:27">
      <c r="AA126759" s="271"/>
    </row>
    <row r="126760" spans="27:27">
      <c r="AA126760" s="271"/>
    </row>
    <row r="126761" spans="27:27">
      <c r="AA126761" s="271"/>
    </row>
    <row r="126762" spans="27:27">
      <c r="AA126762" s="271"/>
    </row>
    <row r="126763" spans="27:27">
      <c r="AA126763" s="271"/>
    </row>
    <row r="126764" spans="27:27">
      <c r="AA126764" s="271"/>
    </row>
    <row r="126765" spans="27:27">
      <c r="AA126765" s="271"/>
    </row>
    <row r="126766" spans="27:27">
      <c r="AA126766" s="271"/>
    </row>
    <row r="126767" spans="27:27">
      <c r="AA126767" s="271"/>
    </row>
    <row r="126768" spans="27:27">
      <c r="AA126768" s="271"/>
    </row>
    <row r="126769" spans="27:27">
      <c r="AA126769" s="271"/>
    </row>
    <row r="126770" spans="27:27">
      <c r="AA126770" s="271"/>
    </row>
    <row r="126771" spans="27:27">
      <c r="AA126771" s="271"/>
    </row>
    <row r="126772" spans="27:27">
      <c r="AA126772" s="271"/>
    </row>
    <row r="126773" spans="27:27">
      <c r="AA126773" s="271"/>
    </row>
    <row r="126774" spans="27:27">
      <c r="AA126774" s="271"/>
    </row>
    <row r="126775" spans="27:27">
      <c r="AA126775" s="271"/>
    </row>
    <row r="126776" spans="27:27">
      <c r="AA126776" s="271"/>
    </row>
    <row r="126777" spans="27:27">
      <c r="AA126777" s="271"/>
    </row>
    <row r="126778" spans="27:27">
      <c r="AA126778" s="271"/>
    </row>
    <row r="126779" spans="27:27">
      <c r="AA126779" s="271"/>
    </row>
    <row r="126780" spans="27:27">
      <c r="AA126780" s="271"/>
    </row>
    <row r="126781" spans="27:27">
      <c r="AA126781" s="271"/>
    </row>
    <row r="126782" spans="27:27">
      <c r="AA126782" s="271"/>
    </row>
    <row r="126783" spans="27:27">
      <c r="AA126783" s="271"/>
    </row>
    <row r="126784" spans="27:27">
      <c r="AA126784" s="271"/>
    </row>
    <row r="126785" spans="27:27">
      <c r="AA126785" s="271"/>
    </row>
    <row r="126786" spans="27:27">
      <c r="AA126786" s="271"/>
    </row>
    <row r="126787" spans="27:27">
      <c r="AA126787" s="271"/>
    </row>
    <row r="126788" spans="27:27">
      <c r="AA126788" s="271"/>
    </row>
    <row r="126789" spans="27:27">
      <c r="AA126789" s="271"/>
    </row>
    <row r="126790" spans="27:27">
      <c r="AA126790" s="271"/>
    </row>
    <row r="126791" spans="27:27">
      <c r="AA126791" s="271"/>
    </row>
    <row r="126792" spans="27:27">
      <c r="AA126792" s="271"/>
    </row>
    <row r="126793" spans="27:27">
      <c r="AA126793" s="271"/>
    </row>
    <row r="126794" spans="27:27">
      <c r="AA126794" s="271"/>
    </row>
    <row r="126795" spans="27:27">
      <c r="AA126795" s="271"/>
    </row>
    <row r="126796" spans="27:27">
      <c r="AA126796" s="271"/>
    </row>
    <row r="126797" spans="27:27">
      <c r="AA126797" s="271"/>
    </row>
    <row r="126798" spans="27:27">
      <c r="AA126798" s="271"/>
    </row>
    <row r="126799" spans="27:27">
      <c r="AA126799" s="271"/>
    </row>
    <row r="126800" spans="27:27">
      <c r="AA126800" s="271"/>
    </row>
    <row r="126801" spans="27:27">
      <c r="AA126801" s="271"/>
    </row>
    <row r="126802" spans="27:27">
      <c r="AA126802" s="271"/>
    </row>
    <row r="126803" spans="27:27">
      <c r="AA126803" s="271"/>
    </row>
    <row r="126804" spans="27:27">
      <c r="AA126804" s="271"/>
    </row>
    <row r="126805" spans="27:27">
      <c r="AA126805" s="271"/>
    </row>
    <row r="126806" spans="27:27">
      <c r="AA126806" s="271"/>
    </row>
    <row r="126807" spans="27:27">
      <c r="AA126807" s="271"/>
    </row>
    <row r="126808" spans="27:27">
      <c r="AA126808" s="271"/>
    </row>
    <row r="126809" spans="27:27">
      <c r="AA126809" s="271"/>
    </row>
    <row r="126810" spans="27:27">
      <c r="AA126810" s="271"/>
    </row>
    <row r="126811" spans="27:27">
      <c r="AA126811" s="271"/>
    </row>
    <row r="126812" spans="27:27">
      <c r="AA126812" s="271"/>
    </row>
    <row r="126813" spans="27:27">
      <c r="AA126813" s="271"/>
    </row>
    <row r="126814" spans="27:27">
      <c r="AA126814" s="271"/>
    </row>
    <row r="126815" spans="27:27">
      <c r="AA126815" s="271"/>
    </row>
    <row r="126816" spans="27:27">
      <c r="AA126816" s="271"/>
    </row>
    <row r="126817" spans="27:27">
      <c r="AA126817" s="271"/>
    </row>
    <row r="126818" spans="27:27">
      <c r="AA126818" s="271"/>
    </row>
    <row r="126819" spans="27:27">
      <c r="AA126819" s="271"/>
    </row>
    <row r="126820" spans="27:27">
      <c r="AA126820" s="271"/>
    </row>
    <row r="126821" spans="27:27">
      <c r="AA126821" s="271"/>
    </row>
    <row r="126822" spans="27:27">
      <c r="AA126822" s="271"/>
    </row>
    <row r="126823" spans="27:27">
      <c r="AA126823" s="271"/>
    </row>
    <row r="126824" spans="27:27">
      <c r="AA126824" s="271"/>
    </row>
    <row r="126825" spans="27:27">
      <c r="AA126825" s="271"/>
    </row>
    <row r="126826" spans="27:27">
      <c r="AA126826" s="271"/>
    </row>
    <row r="126827" spans="27:27">
      <c r="AA126827" s="271"/>
    </row>
    <row r="126828" spans="27:27">
      <c r="AA126828" s="271"/>
    </row>
    <row r="126829" spans="27:27">
      <c r="AA126829" s="271"/>
    </row>
    <row r="126830" spans="27:27">
      <c r="AA126830" s="271"/>
    </row>
    <row r="126831" spans="27:27">
      <c r="AA126831" s="271"/>
    </row>
    <row r="126832" spans="27:27">
      <c r="AA126832" s="271"/>
    </row>
    <row r="126833" spans="27:27">
      <c r="AA126833" s="271"/>
    </row>
    <row r="126834" spans="27:27">
      <c r="AA126834" s="271"/>
    </row>
    <row r="126835" spans="27:27">
      <c r="AA126835" s="271"/>
    </row>
    <row r="126836" spans="27:27">
      <c r="AA126836" s="271"/>
    </row>
    <row r="126837" spans="27:27">
      <c r="AA126837" s="271"/>
    </row>
    <row r="126838" spans="27:27">
      <c r="AA126838" s="271"/>
    </row>
    <row r="126839" spans="27:27">
      <c r="AA126839" s="271"/>
    </row>
    <row r="126840" spans="27:27">
      <c r="AA126840" s="271"/>
    </row>
    <row r="126841" spans="27:27">
      <c r="AA126841" s="271"/>
    </row>
    <row r="126842" spans="27:27">
      <c r="AA126842" s="271"/>
    </row>
    <row r="126843" spans="27:27">
      <c r="AA126843" s="271"/>
    </row>
    <row r="126844" spans="27:27">
      <c r="AA126844" s="271"/>
    </row>
    <row r="126845" spans="27:27">
      <c r="AA126845" s="271"/>
    </row>
    <row r="126846" spans="27:27">
      <c r="AA126846" s="271"/>
    </row>
    <row r="126847" spans="27:27">
      <c r="AA126847" s="271"/>
    </row>
    <row r="126848" spans="27:27">
      <c r="AA126848" s="271"/>
    </row>
    <row r="126849" spans="27:27">
      <c r="AA126849" s="271"/>
    </row>
    <row r="126850" spans="27:27">
      <c r="AA126850" s="271"/>
    </row>
    <row r="126851" spans="27:27">
      <c r="AA126851" s="271"/>
    </row>
    <row r="126852" spans="27:27">
      <c r="AA126852" s="271"/>
    </row>
    <row r="126853" spans="27:27">
      <c r="AA126853" s="271"/>
    </row>
    <row r="126854" spans="27:27">
      <c r="AA126854" s="271"/>
    </row>
    <row r="126855" spans="27:27">
      <c r="AA126855" s="271"/>
    </row>
    <row r="126856" spans="27:27">
      <c r="AA126856" s="271"/>
    </row>
    <row r="126857" spans="27:27">
      <c r="AA126857" s="271"/>
    </row>
    <row r="126858" spans="27:27">
      <c r="AA126858" s="271"/>
    </row>
    <row r="126859" spans="27:27">
      <c r="AA126859" s="271"/>
    </row>
    <row r="126860" spans="27:27">
      <c r="AA126860" s="271"/>
    </row>
    <row r="126861" spans="27:27">
      <c r="AA126861" s="271"/>
    </row>
    <row r="126862" spans="27:27">
      <c r="AA126862" s="271"/>
    </row>
    <row r="126863" spans="27:27">
      <c r="AA126863" s="271"/>
    </row>
    <row r="126864" spans="27:27">
      <c r="AA126864" s="271"/>
    </row>
    <row r="126865" spans="27:27">
      <c r="AA126865" s="271"/>
    </row>
    <row r="126866" spans="27:27">
      <c r="AA126866" s="271"/>
    </row>
    <row r="126867" spans="27:27">
      <c r="AA126867" s="271"/>
    </row>
    <row r="126868" spans="27:27">
      <c r="AA126868" s="271"/>
    </row>
    <row r="126869" spans="27:27">
      <c r="AA126869" s="271"/>
    </row>
    <row r="126870" spans="27:27">
      <c r="AA126870" s="271"/>
    </row>
    <row r="126871" spans="27:27">
      <c r="AA126871" s="271"/>
    </row>
    <row r="126872" spans="27:27">
      <c r="AA126872" s="271"/>
    </row>
    <row r="126873" spans="27:27">
      <c r="AA126873" s="271"/>
    </row>
    <row r="126874" spans="27:27">
      <c r="AA126874" s="271"/>
    </row>
    <row r="126875" spans="27:27">
      <c r="AA126875" s="271"/>
    </row>
    <row r="126876" spans="27:27">
      <c r="AA126876" s="271"/>
    </row>
    <row r="126877" spans="27:27">
      <c r="AA126877" s="271"/>
    </row>
    <row r="126878" spans="27:27">
      <c r="AA126878" s="271"/>
    </row>
    <row r="126879" spans="27:27">
      <c r="AA126879" s="271"/>
    </row>
    <row r="126880" spans="27:27">
      <c r="AA126880" s="271"/>
    </row>
    <row r="126881" spans="27:27">
      <c r="AA126881" s="271"/>
    </row>
    <row r="126882" spans="27:27">
      <c r="AA126882" s="271"/>
    </row>
    <row r="126883" spans="27:27">
      <c r="AA126883" s="271"/>
    </row>
    <row r="126884" spans="27:27">
      <c r="AA126884" s="271"/>
    </row>
    <row r="126885" spans="27:27">
      <c r="AA126885" s="271"/>
    </row>
    <row r="126886" spans="27:27">
      <c r="AA126886" s="271"/>
    </row>
    <row r="126887" spans="27:27">
      <c r="AA126887" s="271"/>
    </row>
    <row r="126888" spans="27:27">
      <c r="AA126888" s="271"/>
    </row>
    <row r="126889" spans="27:27">
      <c r="AA126889" s="271"/>
    </row>
    <row r="126890" spans="27:27">
      <c r="AA126890" s="271"/>
    </row>
    <row r="126891" spans="27:27">
      <c r="AA126891" s="271"/>
    </row>
    <row r="126892" spans="27:27">
      <c r="AA126892" s="271"/>
    </row>
    <row r="126893" spans="27:27">
      <c r="AA126893" s="271"/>
    </row>
    <row r="126894" spans="27:27">
      <c r="AA126894" s="271"/>
    </row>
    <row r="126895" spans="27:27">
      <c r="AA126895" s="271"/>
    </row>
    <row r="126896" spans="27:27">
      <c r="AA126896" s="271"/>
    </row>
    <row r="126897" spans="27:27">
      <c r="AA126897" s="271"/>
    </row>
    <row r="126898" spans="27:27">
      <c r="AA126898" s="271"/>
    </row>
    <row r="126899" spans="27:27">
      <c r="AA126899" s="271"/>
    </row>
    <row r="126900" spans="27:27">
      <c r="AA126900" s="271"/>
    </row>
    <row r="126901" spans="27:27">
      <c r="AA126901" s="271"/>
    </row>
    <row r="126902" spans="27:27">
      <c r="AA126902" s="271"/>
    </row>
    <row r="126903" spans="27:27">
      <c r="AA126903" s="271"/>
    </row>
    <row r="126904" spans="27:27">
      <c r="AA126904" s="271"/>
    </row>
    <row r="126905" spans="27:27">
      <c r="AA126905" s="271"/>
    </row>
    <row r="126906" spans="27:27">
      <c r="AA126906" s="271"/>
    </row>
    <row r="126907" spans="27:27">
      <c r="AA126907" s="271"/>
    </row>
    <row r="126908" spans="27:27">
      <c r="AA126908" s="271"/>
    </row>
    <row r="126909" spans="27:27">
      <c r="AA126909" s="271"/>
    </row>
    <row r="126910" spans="27:27">
      <c r="AA126910" s="271"/>
    </row>
    <row r="126911" spans="27:27">
      <c r="AA126911" s="271"/>
    </row>
    <row r="126912" spans="27:27">
      <c r="AA126912" s="271"/>
    </row>
    <row r="126913" spans="27:27">
      <c r="AA126913" s="271"/>
    </row>
    <row r="126914" spans="27:27">
      <c r="AA126914" s="271"/>
    </row>
    <row r="126915" spans="27:27">
      <c r="AA126915" s="271"/>
    </row>
    <row r="126916" spans="27:27">
      <c r="AA126916" s="271"/>
    </row>
    <row r="126917" spans="27:27">
      <c r="AA126917" s="271"/>
    </row>
    <row r="126918" spans="27:27">
      <c r="AA126918" s="271"/>
    </row>
    <row r="126919" spans="27:27">
      <c r="AA126919" s="271"/>
    </row>
    <row r="126920" spans="27:27">
      <c r="AA126920" s="271"/>
    </row>
    <row r="126921" spans="27:27">
      <c r="AA126921" s="271"/>
    </row>
    <row r="126922" spans="27:27">
      <c r="AA126922" s="271"/>
    </row>
    <row r="126923" spans="27:27">
      <c r="AA126923" s="271"/>
    </row>
    <row r="126924" spans="27:27">
      <c r="AA126924" s="271"/>
    </row>
    <row r="126925" spans="27:27">
      <c r="AA126925" s="271"/>
    </row>
    <row r="126926" spans="27:27">
      <c r="AA126926" s="271"/>
    </row>
    <row r="126927" spans="27:27">
      <c r="AA126927" s="271"/>
    </row>
    <row r="126928" spans="27:27">
      <c r="AA126928" s="271"/>
    </row>
    <row r="126929" spans="27:27">
      <c r="AA126929" s="271"/>
    </row>
    <row r="126930" spans="27:27">
      <c r="AA126930" s="271"/>
    </row>
    <row r="126931" spans="27:27">
      <c r="AA126931" s="271"/>
    </row>
    <row r="126932" spans="27:27">
      <c r="AA126932" s="271"/>
    </row>
    <row r="126933" spans="27:27">
      <c r="AA126933" s="271"/>
    </row>
    <row r="126934" spans="27:27">
      <c r="AA126934" s="271"/>
    </row>
    <row r="126935" spans="27:27">
      <c r="AA126935" s="271"/>
    </row>
    <row r="126936" spans="27:27">
      <c r="AA126936" s="271"/>
    </row>
    <row r="126937" spans="27:27">
      <c r="AA126937" s="271"/>
    </row>
    <row r="126938" spans="27:27">
      <c r="AA126938" s="271"/>
    </row>
    <row r="126939" spans="27:27">
      <c r="AA126939" s="271"/>
    </row>
    <row r="126940" spans="27:27">
      <c r="AA126940" s="271"/>
    </row>
    <row r="126941" spans="27:27">
      <c r="AA126941" s="271"/>
    </row>
    <row r="126942" spans="27:27">
      <c r="AA126942" s="271"/>
    </row>
    <row r="126943" spans="27:27">
      <c r="AA126943" s="271"/>
    </row>
    <row r="126944" spans="27:27">
      <c r="AA126944" s="271"/>
    </row>
    <row r="126945" spans="27:27">
      <c r="AA126945" s="271"/>
    </row>
    <row r="126946" spans="27:27">
      <c r="AA126946" s="271"/>
    </row>
    <row r="126947" spans="27:27">
      <c r="AA126947" s="271"/>
    </row>
    <row r="126948" spans="27:27">
      <c r="AA126948" s="271"/>
    </row>
    <row r="126949" spans="27:27">
      <c r="AA126949" s="271"/>
    </row>
    <row r="126950" spans="27:27">
      <c r="AA126950" s="271"/>
    </row>
    <row r="126951" spans="27:27">
      <c r="AA126951" s="271"/>
    </row>
    <row r="126952" spans="27:27">
      <c r="AA126952" s="271"/>
    </row>
    <row r="126953" spans="27:27">
      <c r="AA126953" s="271"/>
    </row>
    <row r="126954" spans="27:27">
      <c r="AA126954" s="271"/>
    </row>
    <row r="126955" spans="27:27">
      <c r="AA126955" s="271"/>
    </row>
    <row r="126956" spans="27:27">
      <c r="AA126956" s="271"/>
    </row>
    <row r="126957" spans="27:27">
      <c r="AA126957" s="271"/>
    </row>
    <row r="126958" spans="27:27">
      <c r="AA126958" s="271"/>
    </row>
    <row r="126959" spans="27:27">
      <c r="AA126959" s="271"/>
    </row>
    <row r="126960" spans="27:27">
      <c r="AA126960" s="271"/>
    </row>
    <row r="126961" spans="27:27">
      <c r="AA126961" s="271"/>
    </row>
    <row r="126962" spans="27:27">
      <c r="AA126962" s="271"/>
    </row>
    <row r="126963" spans="27:27">
      <c r="AA126963" s="271"/>
    </row>
    <row r="126964" spans="27:27">
      <c r="AA126964" s="271"/>
    </row>
    <row r="126965" spans="27:27">
      <c r="AA126965" s="271"/>
    </row>
    <row r="126966" spans="27:27">
      <c r="AA126966" s="271"/>
    </row>
    <row r="126967" spans="27:27">
      <c r="AA126967" s="271"/>
    </row>
    <row r="126968" spans="27:27">
      <c r="AA126968" s="271"/>
    </row>
    <row r="126969" spans="27:27">
      <c r="AA126969" s="271"/>
    </row>
    <row r="126970" spans="27:27">
      <c r="AA126970" s="271"/>
    </row>
    <row r="126971" spans="27:27">
      <c r="AA126971" s="271"/>
    </row>
    <row r="126972" spans="27:27">
      <c r="AA126972" s="271"/>
    </row>
    <row r="126973" spans="27:27">
      <c r="AA126973" s="271"/>
    </row>
    <row r="126974" spans="27:27">
      <c r="AA126974" s="271"/>
    </row>
    <row r="126975" spans="27:27">
      <c r="AA126975" s="271"/>
    </row>
    <row r="126976" spans="27:27">
      <c r="AA126976" s="271"/>
    </row>
    <row r="126977" spans="27:27">
      <c r="AA126977" s="271"/>
    </row>
    <row r="126978" spans="27:27">
      <c r="AA126978" s="271"/>
    </row>
    <row r="126979" spans="27:27">
      <c r="AA126979" s="271"/>
    </row>
    <row r="126980" spans="27:27">
      <c r="AA126980" s="271"/>
    </row>
    <row r="126981" spans="27:27">
      <c r="AA126981" s="271"/>
    </row>
    <row r="126982" spans="27:27">
      <c r="AA126982" s="271"/>
    </row>
    <row r="126983" spans="27:27">
      <c r="AA126983" s="271"/>
    </row>
    <row r="126984" spans="27:27">
      <c r="AA126984" s="271"/>
    </row>
    <row r="126985" spans="27:27">
      <c r="AA126985" s="271"/>
    </row>
    <row r="126986" spans="27:27">
      <c r="AA126986" s="271"/>
    </row>
    <row r="126987" spans="27:27">
      <c r="AA126987" s="271"/>
    </row>
    <row r="126988" spans="27:27">
      <c r="AA126988" s="271"/>
    </row>
    <row r="126989" spans="27:27">
      <c r="AA126989" s="271"/>
    </row>
    <row r="126990" spans="27:27">
      <c r="AA126990" s="271"/>
    </row>
    <row r="126991" spans="27:27">
      <c r="AA126991" s="271"/>
    </row>
    <row r="126992" spans="27:27">
      <c r="AA126992" s="271"/>
    </row>
    <row r="126993" spans="27:27">
      <c r="AA126993" s="271"/>
    </row>
    <row r="126994" spans="27:27">
      <c r="AA126994" s="271"/>
    </row>
    <row r="126995" spans="27:27">
      <c r="AA126995" s="271"/>
    </row>
    <row r="126996" spans="27:27">
      <c r="AA126996" s="271"/>
    </row>
    <row r="126997" spans="27:27">
      <c r="AA126997" s="271"/>
    </row>
    <row r="126998" spans="27:27">
      <c r="AA126998" s="271"/>
    </row>
    <row r="126999" spans="27:27">
      <c r="AA126999" s="271"/>
    </row>
    <row r="127000" spans="27:27">
      <c r="AA127000" s="271"/>
    </row>
    <row r="127001" spans="27:27">
      <c r="AA127001" s="271"/>
    </row>
    <row r="127002" spans="27:27">
      <c r="AA127002" s="271"/>
    </row>
    <row r="127003" spans="27:27">
      <c r="AA127003" s="271"/>
    </row>
    <row r="127004" spans="27:27">
      <c r="AA127004" s="271"/>
    </row>
    <row r="127005" spans="27:27">
      <c r="AA127005" s="271"/>
    </row>
    <row r="127006" spans="27:27">
      <c r="AA127006" s="271"/>
    </row>
    <row r="127007" spans="27:27">
      <c r="AA127007" s="271"/>
    </row>
    <row r="127008" spans="27:27">
      <c r="AA127008" s="271"/>
    </row>
    <row r="127009" spans="27:27">
      <c r="AA127009" s="271"/>
    </row>
    <row r="127010" spans="27:27">
      <c r="AA127010" s="271"/>
    </row>
    <row r="127011" spans="27:27">
      <c r="AA127011" s="271"/>
    </row>
    <row r="127012" spans="27:27">
      <c r="AA127012" s="271"/>
    </row>
    <row r="127013" spans="27:27">
      <c r="AA127013" s="271"/>
    </row>
    <row r="127014" spans="27:27">
      <c r="AA127014" s="271"/>
    </row>
    <row r="127015" spans="27:27">
      <c r="AA127015" s="271"/>
    </row>
    <row r="127016" spans="27:27">
      <c r="AA127016" s="271"/>
    </row>
    <row r="127017" spans="27:27">
      <c r="AA127017" s="271"/>
    </row>
    <row r="127018" spans="27:27">
      <c r="AA127018" s="271"/>
    </row>
    <row r="127019" spans="27:27">
      <c r="AA127019" s="271"/>
    </row>
    <row r="127020" spans="27:27">
      <c r="AA127020" s="271"/>
    </row>
    <row r="127021" spans="27:27">
      <c r="AA127021" s="271"/>
    </row>
    <row r="127022" spans="27:27">
      <c r="AA127022" s="271"/>
    </row>
    <row r="127023" spans="27:27">
      <c r="AA127023" s="271"/>
    </row>
    <row r="127024" spans="27:27">
      <c r="AA127024" s="271"/>
    </row>
    <row r="127025" spans="27:27">
      <c r="AA127025" s="271"/>
    </row>
    <row r="127026" spans="27:27">
      <c r="AA127026" s="271"/>
    </row>
    <row r="127027" spans="27:27">
      <c r="AA127027" s="271"/>
    </row>
    <row r="127028" spans="27:27">
      <c r="AA127028" s="271"/>
    </row>
    <row r="127029" spans="27:27">
      <c r="AA127029" s="271"/>
    </row>
    <row r="127030" spans="27:27">
      <c r="AA127030" s="271"/>
    </row>
    <row r="127031" spans="27:27">
      <c r="AA127031" s="271"/>
    </row>
    <row r="127032" spans="27:27">
      <c r="AA127032" s="271"/>
    </row>
    <row r="127033" spans="27:27">
      <c r="AA127033" s="271"/>
    </row>
    <row r="127034" spans="27:27">
      <c r="AA127034" s="271"/>
    </row>
    <row r="127035" spans="27:27">
      <c r="AA127035" s="271"/>
    </row>
    <row r="127036" spans="27:27">
      <c r="AA127036" s="271"/>
    </row>
    <row r="127037" spans="27:27">
      <c r="AA127037" s="271"/>
    </row>
    <row r="127038" spans="27:27">
      <c r="AA127038" s="271"/>
    </row>
    <row r="127039" spans="27:27">
      <c r="AA127039" s="271"/>
    </row>
    <row r="127040" spans="27:27">
      <c r="AA127040" s="271"/>
    </row>
    <row r="127041" spans="27:27">
      <c r="AA127041" s="271"/>
    </row>
    <row r="127042" spans="27:27">
      <c r="AA127042" s="271"/>
    </row>
    <row r="127043" spans="27:27">
      <c r="AA127043" s="271"/>
    </row>
    <row r="127044" spans="27:27">
      <c r="AA127044" s="271"/>
    </row>
    <row r="127045" spans="27:27">
      <c r="AA127045" s="271"/>
    </row>
    <row r="127046" spans="27:27">
      <c r="AA127046" s="271"/>
    </row>
    <row r="127047" spans="27:27">
      <c r="AA127047" s="271"/>
    </row>
    <row r="127048" spans="27:27">
      <c r="AA127048" s="271"/>
    </row>
    <row r="127049" spans="27:27">
      <c r="AA127049" s="271"/>
    </row>
    <row r="127050" spans="27:27">
      <c r="AA127050" s="271"/>
    </row>
    <row r="127051" spans="27:27">
      <c r="AA127051" s="271"/>
    </row>
    <row r="127052" spans="27:27">
      <c r="AA127052" s="271"/>
    </row>
    <row r="127053" spans="27:27">
      <c r="AA127053" s="271"/>
    </row>
    <row r="127054" spans="27:27">
      <c r="AA127054" s="271"/>
    </row>
    <row r="127055" spans="27:27">
      <c r="AA127055" s="271"/>
    </row>
    <row r="127056" spans="27:27">
      <c r="AA127056" s="271"/>
    </row>
    <row r="127057" spans="27:27">
      <c r="AA127057" s="271"/>
    </row>
    <row r="127058" spans="27:27">
      <c r="AA127058" s="271"/>
    </row>
    <row r="127059" spans="27:27">
      <c r="AA127059" s="271"/>
    </row>
    <row r="127060" spans="27:27">
      <c r="AA127060" s="271"/>
    </row>
    <row r="127061" spans="27:27">
      <c r="AA127061" s="271"/>
    </row>
    <row r="127062" spans="27:27">
      <c r="AA127062" s="271"/>
    </row>
    <row r="127063" spans="27:27">
      <c r="AA127063" s="271"/>
    </row>
    <row r="127064" spans="27:27">
      <c r="AA127064" s="271"/>
    </row>
    <row r="127065" spans="27:27">
      <c r="AA127065" s="271"/>
    </row>
    <row r="127066" spans="27:27">
      <c r="AA127066" s="271"/>
    </row>
    <row r="127067" spans="27:27">
      <c r="AA127067" s="271"/>
    </row>
    <row r="127068" spans="27:27">
      <c r="AA127068" s="271"/>
    </row>
    <row r="127069" spans="27:27">
      <c r="AA127069" s="271"/>
    </row>
    <row r="127070" spans="27:27">
      <c r="AA127070" s="271"/>
    </row>
    <row r="127071" spans="27:27">
      <c r="AA127071" s="271"/>
    </row>
    <row r="127072" spans="27:27">
      <c r="AA127072" s="271"/>
    </row>
    <row r="127073" spans="27:27">
      <c r="AA127073" s="271"/>
    </row>
    <row r="127074" spans="27:27">
      <c r="AA127074" s="271"/>
    </row>
    <row r="127075" spans="27:27">
      <c r="AA127075" s="271"/>
    </row>
    <row r="127076" spans="27:27">
      <c r="AA127076" s="271"/>
    </row>
    <row r="127077" spans="27:27">
      <c r="AA127077" s="271"/>
    </row>
    <row r="127078" spans="27:27">
      <c r="AA127078" s="271"/>
    </row>
    <row r="127079" spans="27:27">
      <c r="AA127079" s="271"/>
    </row>
    <row r="127080" spans="27:27">
      <c r="AA127080" s="271"/>
    </row>
    <row r="127081" spans="27:27">
      <c r="AA127081" s="271"/>
    </row>
    <row r="127082" spans="27:27">
      <c r="AA127082" s="271"/>
    </row>
    <row r="127083" spans="27:27">
      <c r="AA127083" s="271"/>
    </row>
    <row r="127084" spans="27:27">
      <c r="AA127084" s="271"/>
    </row>
    <row r="127085" spans="27:27">
      <c r="AA127085" s="271"/>
    </row>
    <row r="127086" spans="27:27">
      <c r="AA127086" s="271"/>
    </row>
    <row r="127087" spans="27:27">
      <c r="AA127087" s="271"/>
    </row>
    <row r="127088" spans="27:27">
      <c r="AA127088" s="271"/>
    </row>
    <row r="127089" spans="27:27">
      <c r="AA127089" s="271"/>
    </row>
    <row r="127090" spans="27:27">
      <c r="AA127090" s="271"/>
    </row>
    <row r="127091" spans="27:27">
      <c r="AA127091" s="271"/>
    </row>
    <row r="127092" spans="27:27">
      <c r="AA127092" s="271"/>
    </row>
    <row r="127093" spans="27:27">
      <c r="AA127093" s="271"/>
    </row>
    <row r="127094" spans="27:27">
      <c r="AA127094" s="271"/>
    </row>
    <row r="127095" spans="27:27">
      <c r="AA127095" s="271"/>
    </row>
    <row r="127096" spans="27:27">
      <c r="AA127096" s="271"/>
    </row>
    <row r="127097" spans="27:27">
      <c r="AA127097" s="271"/>
    </row>
    <row r="127098" spans="27:27">
      <c r="AA127098" s="271"/>
    </row>
    <row r="127099" spans="27:27">
      <c r="AA127099" s="271"/>
    </row>
    <row r="127100" spans="27:27">
      <c r="AA127100" s="271"/>
    </row>
    <row r="127101" spans="27:27">
      <c r="AA127101" s="271"/>
    </row>
    <row r="127102" spans="27:27">
      <c r="AA127102" s="271"/>
    </row>
    <row r="127103" spans="27:27">
      <c r="AA127103" s="271"/>
    </row>
    <row r="127104" spans="27:27">
      <c r="AA127104" s="271"/>
    </row>
    <row r="127105" spans="27:27">
      <c r="AA127105" s="271"/>
    </row>
    <row r="127106" spans="27:27">
      <c r="AA127106" s="271"/>
    </row>
    <row r="127107" spans="27:27">
      <c r="AA127107" s="271"/>
    </row>
    <row r="127108" spans="27:27">
      <c r="AA127108" s="271"/>
    </row>
    <row r="127109" spans="27:27">
      <c r="AA127109" s="271"/>
    </row>
    <row r="127110" spans="27:27">
      <c r="AA127110" s="271"/>
    </row>
    <row r="127111" spans="27:27">
      <c r="AA127111" s="271"/>
    </row>
    <row r="127112" spans="27:27">
      <c r="AA127112" s="271"/>
    </row>
    <row r="127113" spans="27:27">
      <c r="AA127113" s="271"/>
    </row>
    <row r="127114" spans="27:27">
      <c r="AA127114" s="271"/>
    </row>
    <row r="127115" spans="27:27">
      <c r="AA127115" s="271"/>
    </row>
    <row r="127116" spans="27:27">
      <c r="AA127116" s="271"/>
    </row>
    <row r="127117" spans="27:27">
      <c r="AA127117" s="271"/>
    </row>
    <row r="127118" spans="27:27">
      <c r="AA127118" s="271"/>
    </row>
    <row r="127119" spans="27:27">
      <c r="AA127119" s="271"/>
    </row>
    <row r="127120" spans="27:27">
      <c r="AA127120" s="271"/>
    </row>
    <row r="127121" spans="27:27">
      <c r="AA127121" s="271"/>
    </row>
    <row r="127122" spans="27:27">
      <c r="AA127122" s="271"/>
    </row>
    <row r="127123" spans="27:27">
      <c r="AA127123" s="271"/>
    </row>
    <row r="127124" spans="27:27">
      <c r="AA127124" s="271"/>
    </row>
    <row r="127125" spans="27:27">
      <c r="AA127125" s="271"/>
    </row>
    <row r="127126" spans="27:27">
      <c r="AA127126" s="271"/>
    </row>
    <row r="127127" spans="27:27">
      <c r="AA127127" s="271"/>
    </row>
    <row r="127128" spans="27:27">
      <c r="AA127128" s="271"/>
    </row>
    <row r="127129" spans="27:27">
      <c r="AA127129" s="271"/>
    </row>
    <row r="127130" spans="27:27">
      <c r="AA127130" s="271"/>
    </row>
    <row r="127131" spans="27:27">
      <c r="AA127131" s="271"/>
    </row>
    <row r="127132" spans="27:27">
      <c r="AA127132" s="271"/>
    </row>
    <row r="127133" spans="27:27">
      <c r="AA127133" s="271"/>
    </row>
    <row r="127134" spans="27:27">
      <c r="AA127134" s="271"/>
    </row>
    <row r="127135" spans="27:27">
      <c r="AA127135" s="271"/>
    </row>
    <row r="127136" spans="27:27">
      <c r="AA127136" s="271"/>
    </row>
    <row r="127137" spans="27:27">
      <c r="AA127137" s="271"/>
    </row>
    <row r="127138" spans="27:27">
      <c r="AA127138" s="271"/>
    </row>
    <row r="127139" spans="27:27">
      <c r="AA127139" s="271"/>
    </row>
    <row r="127140" spans="27:27">
      <c r="AA127140" s="271"/>
    </row>
    <row r="127141" spans="27:27">
      <c r="AA127141" s="271"/>
    </row>
    <row r="127142" spans="27:27">
      <c r="AA127142" s="271"/>
    </row>
    <row r="127143" spans="27:27">
      <c r="AA127143" s="271"/>
    </row>
    <row r="127144" spans="27:27">
      <c r="AA127144" s="271"/>
    </row>
    <row r="127145" spans="27:27">
      <c r="AA127145" s="271"/>
    </row>
    <row r="127146" spans="27:27">
      <c r="AA127146" s="271"/>
    </row>
    <row r="127147" spans="27:27">
      <c r="AA127147" s="271"/>
    </row>
    <row r="127148" spans="27:27">
      <c r="AA127148" s="271"/>
    </row>
    <row r="127149" spans="27:27">
      <c r="AA127149" s="271"/>
    </row>
    <row r="127150" spans="27:27">
      <c r="AA127150" s="271"/>
    </row>
    <row r="127151" spans="27:27">
      <c r="AA127151" s="271"/>
    </row>
    <row r="127152" spans="27:27">
      <c r="AA127152" s="271"/>
    </row>
    <row r="127153" spans="27:27">
      <c r="AA127153" s="271"/>
    </row>
    <row r="127154" spans="27:27">
      <c r="AA127154" s="271"/>
    </row>
    <row r="127155" spans="27:27">
      <c r="AA127155" s="271"/>
    </row>
    <row r="127156" spans="27:27">
      <c r="AA127156" s="271"/>
    </row>
    <row r="127157" spans="27:27">
      <c r="AA127157" s="271"/>
    </row>
    <row r="127158" spans="27:27">
      <c r="AA127158" s="271"/>
    </row>
    <row r="127159" spans="27:27">
      <c r="AA127159" s="271"/>
    </row>
    <row r="127160" spans="27:27">
      <c r="AA127160" s="271"/>
    </row>
    <row r="127161" spans="27:27">
      <c r="AA127161" s="271"/>
    </row>
    <row r="127162" spans="27:27">
      <c r="AA127162" s="271"/>
    </row>
    <row r="127163" spans="27:27">
      <c r="AA127163" s="271"/>
    </row>
    <row r="127164" spans="27:27">
      <c r="AA127164" s="271"/>
    </row>
    <row r="127165" spans="27:27">
      <c r="AA127165" s="271"/>
    </row>
    <row r="127166" spans="27:27">
      <c r="AA127166" s="271"/>
    </row>
    <row r="127167" spans="27:27">
      <c r="AA127167" s="271"/>
    </row>
    <row r="127168" spans="27:27">
      <c r="AA127168" s="271"/>
    </row>
    <row r="127169" spans="27:27">
      <c r="AA127169" s="271"/>
    </row>
    <row r="127170" spans="27:27">
      <c r="AA127170" s="271"/>
    </row>
    <row r="127171" spans="27:27">
      <c r="AA127171" s="271"/>
    </row>
    <row r="127172" spans="27:27">
      <c r="AA127172" s="271"/>
    </row>
    <row r="127173" spans="27:27">
      <c r="AA127173" s="271"/>
    </row>
    <row r="127174" spans="27:27">
      <c r="AA127174" s="271"/>
    </row>
    <row r="127175" spans="27:27">
      <c r="AA127175" s="271"/>
    </row>
    <row r="127176" spans="27:27">
      <c r="AA127176" s="271"/>
    </row>
    <row r="127177" spans="27:27">
      <c r="AA127177" s="271"/>
    </row>
    <row r="127178" spans="27:27">
      <c r="AA127178" s="271"/>
    </row>
    <row r="127179" spans="27:27">
      <c r="AA127179" s="271"/>
    </row>
    <row r="127180" spans="27:27">
      <c r="AA127180" s="271"/>
    </row>
    <row r="127181" spans="27:27">
      <c r="AA127181" s="271"/>
    </row>
    <row r="127182" spans="27:27">
      <c r="AA127182" s="271"/>
    </row>
    <row r="127183" spans="27:27">
      <c r="AA127183" s="271"/>
    </row>
    <row r="127184" spans="27:27">
      <c r="AA127184" s="271"/>
    </row>
    <row r="127185" spans="27:27">
      <c r="AA127185" s="271"/>
    </row>
    <row r="127186" spans="27:27">
      <c r="AA127186" s="271"/>
    </row>
    <row r="127187" spans="27:27">
      <c r="AA127187" s="271"/>
    </row>
    <row r="127188" spans="27:27">
      <c r="AA127188" s="271"/>
    </row>
    <row r="127189" spans="27:27">
      <c r="AA127189" s="271"/>
    </row>
    <row r="127190" spans="27:27">
      <c r="AA127190" s="271"/>
    </row>
    <row r="127191" spans="27:27">
      <c r="AA127191" s="271"/>
    </row>
    <row r="127192" spans="27:27">
      <c r="AA127192" s="271"/>
    </row>
    <row r="127193" spans="27:27">
      <c r="AA127193" s="271"/>
    </row>
    <row r="127194" spans="27:27">
      <c r="AA127194" s="271"/>
    </row>
    <row r="127195" spans="27:27">
      <c r="AA127195" s="271"/>
    </row>
    <row r="127196" spans="27:27">
      <c r="AA127196" s="271"/>
    </row>
    <row r="127197" spans="27:27">
      <c r="AA127197" s="271"/>
    </row>
    <row r="127198" spans="27:27">
      <c r="AA127198" s="271"/>
    </row>
    <row r="127199" spans="27:27">
      <c r="AA127199" s="271"/>
    </row>
    <row r="127200" spans="27:27">
      <c r="AA127200" s="271"/>
    </row>
    <row r="127201" spans="27:27">
      <c r="AA127201" s="271"/>
    </row>
    <row r="127202" spans="27:27">
      <c r="AA127202" s="271"/>
    </row>
    <row r="127203" spans="27:27">
      <c r="AA127203" s="271"/>
    </row>
    <row r="127204" spans="27:27">
      <c r="AA127204" s="271"/>
    </row>
    <row r="127205" spans="27:27">
      <c r="AA127205" s="271"/>
    </row>
    <row r="127206" spans="27:27">
      <c r="AA127206" s="271"/>
    </row>
    <row r="127207" spans="27:27">
      <c r="AA127207" s="271"/>
    </row>
    <row r="127208" spans="27:27">
      <c r="AA127208" s="271"/>
    </row>
    <row r="127209" spans="27:27">
      <c r="AA127209" s="271"/>
    </row>
    <row r="127210" spans="27:27">
      <c r="AA127210" s="271"/>
    </row>
    <row r="127211" spans="27:27">
      <c r="AA127211" s="271"/>
    </row>
    <row r="127212" spans="27:27">
      <c r="AA127212" s="271"/>
    </row>
    <row r="127213" spans="27:27">
      <c r="AA127213" s="271"/>
    </row>
    <row r="127214" spans="27:27">
      <c r="AA127214" s="271"/>
    </row>
    <row r="127215" spans="27:27">
      <c r="AA127215" s="271"/>
    </row>
    <row r="127216" spans="27:27">
      <c r="AA127216" s="271"/>
    </row>
    <row r="127217" spans="27:27">
      <c r="AA127217" s="271"/>
    </row>
    <row r="127218" spans="27:27">
      <c r="AA127218" s="271"/>
    </row>
    <row r="127219" spans="27:27">
      <c r="AA127219" s="271"/>
    </row>
    <row r="127220" spans="27:27">
      <c r="AA127220" s="271"/>
    </row>
    <row r="127221" spans="27:27">
      <c r="AA127221" s="271"/>
    </row>
    <row r="127222" spans="27:27">
      <c r="AA127222" s="271"/>
    </row>
    <row r="127223" spans="27:27">
      <c r="AA127223" s="271"/>
    </row>
    <row r="127224" spans="27:27">
      <c r="AA127224" s="271"/>
    </row>
    <row r="127225" spans="27:27">
      <c r="AA127225" s="271"/>
    </row>
    <row r="127226" spans="27:27">
      <c r="AA127226" s="271"/>
    </row>
    <row r="127227" spans="27:27">
      <c r="AA127227" s="271"/>
    </row>
    <row r="127228" spans="27:27">
      <c r="AA127228" s="271"/>
    </row>
    <row r="127229" spans="27:27">
      <c r="AA127229" s="271"/>
    </row>
    <row r="127230" spans="27:27">
      <c r="AA127230" s="271"/>
    </row>
    <row r="127231" spans="27:27">
      <c r="AA127231" s="271"/>
    </row>
    <row r="127232" spans="27:27">
      <c r="AA127232" s="271"/>
    </row>
    <row r="127233" spans="27:27">
      <c r="AA127233" s="271"/>
    </row>
    <row r="127234" spans="27:27">
      <c r="AA127234" s="271"/>
    </row>
    <row r="127235" spans="27:27">
      <c r="AA127235" s="271"/>
    </row>
    <row r="127236" spans="27:27">
      <c r="AA127236" s="271"/>
    </row>
    <row r="127237" spans="27:27">
      <c r="AA127237" s="271"/>
    </row>
    <row r="127238" spans="27:27">
      <c r="AA127238" s="271"/>
    </row>
    <row r="127239" spans="27:27">
      <c r="AA127239" s="271"/>
    </row>
    <row r="127240" spans="27:27">
      <c r="AA127240" s="271"/>
    </row>
    <row r="127241" spans="27:27">
      <c r="AA127241" s="271"/>
    </row>
    <row r="127242" spans="27:27">
      <c r="AA127242" s="271"/>
    </row>
    <row r="127243" spans="27:27">
      <c r="AA127243" s="271"/>
    </row>
    <row r="127244" spans="27:27">
      <c r="AA127244" s="271"/>
    </row>
    <row r="127245" spans="27:27">
      <c r="AA127245" s="271"/>
    </row>
    <row r="127246" spans="27:27">
      <c r="AA127246" s="271"/>
    </row>
    <row r="127247" spans="27:27">
      <c r="AA127247" s="271"/>
    </row>
    <row r="127248" spans="27:27">
      <c r="AA127248" s="271"/>
    </row>
    <row r="127249" spans="27:27">
      <c r="AA127249" s="271"/>
    </row>
    <row r="127250" spans="27:27">
      <c r="AA127250" s="271"/>
    </row>
    <row r="127251" spans="27:27">
      <c r="AA127251" s="271"/>
    </row>
    <row r="127252" spans="27:27">
      <c r="AA127252" s="271"/>
    </row>
    <row r="127253" spans="27:27">
      <c r="AA127253" s="271"/>
    </row>
    <row r="127254" spans="27:27">
      <c r="AA127254" s="271"/>
    </row>
    <row r="127255" spans="27:27">
      <c r="AA127255" s="271"/>
    </row>
    <row r="127256" spans="27:27">
      <c r="AA127256" s="271"/>
    </row>
    <row r="127257" spans="27:27">
      <c r="AA127257" s="271"/>
    </row>
    <row r="127258" spans="27:27">
      <c r="AA127258" s="271"/>
    </row>
    <row r="127259" spans="27:27">
      <c r="AA127259" s="271"/>
    </row>
    <row r="127260" spans="27:27">
      <c r="AA127260" s="271"/>
    </row>
    <row r="127261" spans="27:27">
      <c r="AA127261" s="271"/>
    </row>
    <row r="127262" spans="27:27">
      <c r="AA127262" s="271"/>
    </row>
    <row r="127263" spans="27:27">
      <c r="AA127263" s="271"/>
    </row>
    <row r="127264" spans="27:27">
      <c r="AA127264" s="271"/>
    </row>
    <row r="127265" spans="27:27">
      <c r="AA127265" s="271"/>
    </row>
    <row r="127266" spans="27:27">
      <c r="AA127266" s="271"/>
    </row>
    <row r="127267" spans="27:27">
      <c r="AA127267" s="271"/>
    </row>
    <row r="127268" spans="27:27">
      <c r="AA127268" s="271"/>
    </row>
    <row r="127269" spans="27:27">
      <c r="AA127269" s="271"/>
    </row>
    <row r="127270" spans="27:27">
      <c r="AA127270" s="271"/>
    </row>
    <row r="127271" spans="27:27">
      <c r="AA127271" s="271"/>
    </row>
    <row r="127272" spans="27:27">
      <c r="AA127272" s="271"/>
    </row>
    <row r="127273" spans="27:27">
      <c r="AA127273" s="271"/>
    </row>
    <row r="127274" spans="27:27">
      <c r="AA127274" s="271"/>
    </row>
    <row r="127275" spans="27:27">
      <c r="AA127275" s="271"/>
    </row>
    <row r="127276" spans="27:27">
      <c r="AA127276" s="271"/>
    </row>
    <row r="127277" spans="27:27">
      <c r="AA127277" s="271"/>
    </row>
    <row r="127278" spans="27:27">
      <c r="AA127278" s="271"/>
    </row>
    <row r="127279" spans="27:27">
      <c r="AA127279" s="271"/>
    </row>
    <row r="127280" spans="27:27">
      <c r="AA127280" s="271"/>
    </row>
    <row r="127281" spans="27:27">
      <c r="AA127281" s="271"/>
    </row>
    <row r="127282" spans="27:27">
      <c r="AA127282" s="271"/>
    </row>
    <row r="127283" spans="27:27">
      <c r="AA127283" s="271"/>
    </row>
    <row r="127284" spans="27:27">
      <c r="AA127284" s="271"/>
    </row>
    <row r="127285" spans="27:27">
      <c r="AA127285" s="271"/>
    </row>
    <row r="127286" spans="27:27">
      <c r="AA127286" s="271"/>
    </row>
    <row r="127287" spans="27:27">
      <c r="AA127287" s="271"/>
    </row>
    <row r="127288" spans="27:27">
      <c r="AA127288" s="271"/>
    </row>
    <row r="127289" spans="27:27">
      <c r="AA127289" s="271"/>
    </row>
    <row r="127290" spans="27:27">
      <c r="AA127290" s="271"/>
    </row>
    <row r="127291" spans="27:27">
      <c r="AA127291" s="271"/>
    </row>
    <row r="127292" spans="27:27">
      <c r="AA127292" s="271"/>
    </row>
    <row r="127293" spans="27:27">
      <c r="AA127293" s="271"/>
    </row>
    <row r="127294" spans="27:27">
      <c r="AA127294" s="271"/>
    </row>
    <row r="127295" spans="27:27">
      <c r="AA127295" s="271"/>
    </row>
    <row r="127296" spans="27:27">
      <c r="AA127296" s="271"/>
    </row>
    <row r="127297" spans="27:27">
      <c r="AA127297" s="271"/>
    </row>
    <row r="127298" spans="27:27">
      <c r="AA127298" s="271"/>
    </row>
    <row r="127299" spans="27:27">
      <c r="AA127299" s="271"/>
    </row>
    <row r="127300" spans="27:27">
      <c r="AA127300" s="271"/>
    </row>
    <row r="127301" spans="27:27">
      <c r="AA127301" s="271"/>
    </row>
    <row r="127302" spans="27:27">
      <c r="AA127302" s="271"/>
    </row>
    <row r="127303" spans="27:27">
      <c r="AA127303" s="271"/>
    </row>
    <row r="127304" spans="27:27">
      <c r="AA127304" s="271"/>
    </row>
    <row r="127305" spans="27:27">
      <c r="AA127305" s="271"/>
    </row>
    <row r="127306" spans="27:27">
      <c r="AA127306" s="271"/>
    </row>
    <row r="127307" spans="27:27">
      <c r="AA127307" s="271"/>
    </row>
    <row r="127308" spans="27:27">
      <c r="AA127308" s="271"/>
    </row>
    <row r="127309" spans="27:27">
      <c r="AA127309" s="271"/>
    </row>
    <row r="127310" spans="27:27">
      <c r="AA127310" s="271"/>
    </row>
    <row r="127311" spans="27:27">
      <c r="AA127311" s="271"/>
    </row>
    <row r="127312" spans="27:27">
      <c r="AA127312" s="271"/>
    </row>
    <row r="127313" spans="27:27">
      <c r="AA127313" s="271"/>
    </row>
    <row r="127314" spans="27:27">
      <c r="AA127314" s="271"/>
    </row>
    <row r="127315" spans="27:27">
      <c r="AA127315" s="271"/>
    </row>
    <row r="127316" spans="27:27">
      <c r="AA127316" s="271"/>
    </row>
    <row r="127317" spans="27:27">
      <c r="AA127317" s="271"/>
    </row>
    <row r="127318" spans="27:27">
      <c r="AA127318" s="271"/>
    </row>
    <row r="127319" spans="27:27">
      <c r="AA127319" s="271"/>
    </row>
    <row r="127320" spans="27:27">
      <c r="AA127320" s="271"/>
    </row>
    <row r="127321" spans="27:27">
      <c r="AA127321" s="271"/>
    </row>
    <row r="127322" spans="27:27">
      <c r="AA127322" s="271"/>
    </row>
    <row r="127323" spans="27:27">
      <c r="AA127323" s="271"/>
    </row>
    <row r="127324" spans="27:27">
      <c r="AA127324" s="271"/>
    </row>
    <row r="127325" spans="27:27">
      <c r="AA127325" s="271"/>
    </row>
    <row r="127326" spans="27:27">
      <c r="AA127326" s="271"/>
    </row>
    <row r="127327" spans="27:27">
      <c r="AA127327" s="271"/>
    </row>
    <row r="127328" spans="27:27">
      <c r="AA127328" s="271"/>
    </row>
    <row r="127329" spans="27:27">
      <c r="AA127329" s="271"/>
    </row>
    <row r="127330" spans="27:27">
      <c r="AA127330" s="271"/>
    </row>
    <row r="127331" spans="27:27">
      <c r="AA127331" s="271"/>
    </row>
    <row r="127332" spans="27:27">
      <c r="AA127332" s="271"/>
    </row>
    <row r="127333" spans="27:27">
      <c r="AA127333" s="271"/>
    </row>
    <row r="127334" spans="27:27">
      <c r="AA127334" s="271"/>
    </row>
    <row r="127335" spans="27:27">
      <c r="AA127335" s="271"/>
    </row>
    <row r="127336" spans="27:27">
      <c r="AA127336" s="271"/>
    </row>
    <row r="127337" spans="27:27">
      <c r="AA127337" s="271"/>
    </row>
    <row r="127338" spans="27:27">
      <c r="AA127338" s="271"/>
    </row>
    <row r="127339" spans="27:27">
      <c r="AA127339" s="271"/>
    </row>
    <row r="127340" spans="27:27">
      <c r="AA127340" s="271"/>
    </row>
    <row r="127341" spans="27:27">
      <c r="AA127341" s="271"/>
    </row>
    <row r="127342" spans="27:27">
      <c r="AA127342" s="271"/>
    </row>
    <row r="127343" spans="27:27">
      <c r="AA127343" s="271"/>
    </row>
    <row r="127344" spans="27:27">
      <c r="AA127344" s="271"/>
    </row>
    <row r="127345" spans="27:27">
      <c r="AA127345" s="271"/>
    </row>
    <row r="127346" spans="27:27">
      <c r="AA127346" s="271"/>
    </row>
    <row r="127347" spans="27:27">
      <c r="AA127347" s="271"/>
    </row>
    <row r="127348" spans="27:27">
      <c r="AA127348" s="271"/>
    </row>
    <row r="127349" spans="27:27">
      <c r="AA127349" s="271"/>
    </row>
    <row r="127350" spans="27:27">
      <c r="AA127350" s="271"/>
    </row>
    <row r="127351" spans="27:27">
      <c r="AA127351" s="271"/>
    </row>
    <row r="127352" spans="27:27">
      <c r="AA127352" s="271"/>
    </row>
    <row r="127353" spans="27:27">
      <c r="AA127353" s="271"/>
    </row>
    <row r="127354" spans="27:27">
      <c r="AA127354" s="271"/>
    </row>
    <row r="127355" spans="27:27">
      <c r="AA127355" s="271"/>
    </row>
    <row r="127356" spans="27:27">
      <c r="AA127356" s="271"/>
    </row>
    <row r="127357" spans="27:27">
      <c r="AA127357" s="271"/>
    </row>
    <row r="127358" spans="27:27">
      <c r="AA127358" s="271"/>
    </row>
    <row r="127359" spans="27:27">
      <c r="AA127359" s="271"/>
    </row>
    <row r="127360" spans="27:27">
      <c r="AA127360" s="271"/>
    </row>
    <row r="127361" spans="27:27">
      <c r="AA127361" s="271"/>
    </row>
    <row r="127362" spans="27:27">
      <c r="AA127362" s="271"/>
    </row>
    <row r="127363" spans="27:27">
      <c r="AA127363" s="271"/>
    </row>
    <row r="127364" spans="27:27">
      <c r="AA127364" s="271"/>
    </row>
    <row r="127365" spans="27:27">
      <c r="AA127365" s="271"/>
    </row>
    <row r="127366" spans="27:27">
      <c r="AA127366" s="271"/>
    </row>
    <row r="127367" spans="27:27">
      <c r="AA127367" s="271"/>
    </row>
    <row r="127368" spans="27:27">
      <c r="AA127368" s="271"/>
    </row>
    <row r="127369" spans="27:27">
      <c r="AA127369" s="271"/>
    </row>
    <row r="127370" spans="27:27">
      <c r="AA127370" s="271"/>
    </row>
    <row r="127371" spans="27:27">
      <c r="AA127371" s="271"/>
    </row>
    <row r="127372" spans="27:27">
      <c r="AA127372" s="271"/>
    </row>
    <row r="127373" spans="27:27">
      <c r="AA127373" s="271"/>
    </row>
    <row r="127374" spans="27:27">
      <c r="AA127374" s="271"/>
    </row>
    <row r="127375" spans="27:27">
      <c r="AA127375" s="271"/>
    </row>
    <row r="127376" spans="27:27">
      <c r="AA127376" s="271"/>
    </row>
    <row r="127377" spans="27:27">
      <c r="AA127377" s="271"/>
    </row>
    <row r="127378" spans="27:27">
      <c r="AA127378" s="271"/>
    </row>
    <row r="127379" spans="27:27">
      <c r="AA127379" s="271"/>
    </row>
    <row r="127380" spans="27:27">
      <c r="AA127380" s="271"/>
    </row>
    <row r="127381" spans="27:27">
      <c r="AA127381" s="271"/>
    </row>
    <row r="127382" spans="27:27">
      <c r="AA127382" s="271"/>
    </row>
    <row r="127383" spans="27:27">
      <c r="AA127383" s="271"/>
    </row>
    <row r="127384" spans="27:27">
      <c r="AA127384" s="271"/>
    </row>
    <row r="127385" spans="27:27">
      <c r="AA127385" s="271"/>
    </row>
    <row r="127386" spans="27:27">
      <c r="AA127386" s="271"/>
    </row>
    <row r="127387" spans="27:27">
      <c r="AA127387" s="271"/>
    </row>
    <row r="127388" spans="27:27">
      <c r="AA127388" s="271"/>
    </row>
    <row r="127389" spans="27:27">
      <c r="AA127389" s="271"/>
    </row>
    <row r="127390" spans="27:27">
      <c r="AA127390" s="271"/>
    </row>
    <row r="127391" spans="27:27">
      <c r="AA127391" s="271"/>
    </row>
    <row r="127392" spans="27:27">
      <c r="AA127392" s="271"/>
    </row>
    <row r="127393" spans="27:27">
      <c r="AA127393" s="271"/>
    </row>
    <row r="127394" spans="27:27">
      <c r="AA127394" s="271"/>
    </row>
    <row r="127395" spans="27:27">
      <c r="AA127395" s="271"/>
    </row>
    <row r="127396" spans="27:27">
      <c r="AA127396" s="271"/>
    </row>
    <row r="127397" spans="27:27">
      <c r="AA127397" s="271"/>
    </row>
    <row r="127398" spans="27:27">
      <c r="AA127398" s="271"/>
    </row>
    <row r="127399" spans="27:27">
      <c r="AA127399" s="271"/>
    </row>
    <row r="127400" spans="27:27">
      <c r="AA127400" s="271"/>
    </row>
    <row r="127401" spans="27:27">
      <c r="AA127401" s="271"/>
    </row>
    <row r="127402" spans="27:27">
      <c r="AA127402" s="271"/>
    </row>
    <row r="127403" spans="27:27">
      <c r="AA127403" s="271"/>
    </row>
    <row r="127404" spans="27:27">
      <c r="AA127404" s="271"/>
    </row>
    <row r="127405" spans="27:27">
      <c r="AA127405" s="271"/>
    </row>
    <row r="127406" spans="27:27">
      <c r="AA127406" s="271"/>
    </row>
    <row r="127407" spans="27:27">
      <c r="AA127407" s="271"/>
    </row>
    <row r="127408" spans="27:27">
      <c r="AA127408" s="271"/>
    </row>
    <row r="127409" spans="27:27">
      <c r="AA127409" s="271"/>
    </row>
    <row r="127410" spans="27:27">
      <c r="AA127410" s="271"/>
    </row>
    <row r="127411" spans="27:27">
      <c r="AA127411" s="271"/>
    </row>
    <row r="127412" spans="27:27">
      <c r="AA127412" s="271"/>
    </row>
    <row r="127413" spans="27:27">
      <c r="AA127413" s="271"/>
    </row>
    <row r="127414" spans="27:27">
      <c r="AA127414" s="271"/>
    </row>
    <row r="127415" spans="27:27">
      <c r="AA127415" s="271"/>
    </row>
    <row r="127416" spans="27:27">
      <c r="AA127416" s="271"/>
    </row>
    <row r="127417" spans="27:27">
      <c r="AA127417" s="271"/>
    </row>
    <row r="127418" spans="27:27">
      <c r="AA127418" s="271"/>
    </row>
    <row r="127419" spans="27:27">
      <c r="AA127419" s="271"/>
    </row>
    <row r="127420" spans="27:27">
      <c r="AA127420" s="271"/>
    </row>
    <row r="127421" spans="27:27">
      <c r="AA127421" s="271"/>
    </row>
    <row r="127422" spans="27:27">
      <c r="AA127422" s="271"/>
    </row>
    <row r="127423" spans="27:27">
      <c r="AA127423" s="271"/>
    </row>
    <row r="127424" spans="27:27">
      <c r="AA127424" s="271"/>
    </row>
    <row r="127425" spans="27:27">
      <c r="AA127425" s="271"/>
    </row>
    <row r="127426" spans="27:27">
      <c r="AA127426" s="271"/>
    </row>
    <row r="127427" spans="27:27">
      <c r="AA127427" s="271"/>
    </row>
    <row r="127428" spans="27:27">
      <c r="AA127428" s="271"/>
    </row>
    <row r="127429" spans="27:27">
      <c r="AA127429" s="271"/>
    </row>
    <row r="127430" spans="27:27">
      <c r="AA127430" s="271"/>
    </row>
    <row r="127431" spans="27:27">
      <c r="AA127431" s="271"/>
    </row>
    <row r="127432" spans="27:27">
      <c r="AA127432" s="271"/>
    </row>
    <row r="127433" spans="27:27">
      <c r="AA127433" s="271"/>
    </row>
    <row r="127434" spans="27:27">
      <c r="AA127434" s="271"/>
    </row>
    <row r="127435" spans="27:27">
      <c r="AA127435" s="271"/>
    </row>
    <row r="127436" spans="27:27">
      <c r="AA127436" s="271"/>
    </row>
    <row r="127437" spans="27:27">
      <c r="AA127437" s="271"/>
    </row>
    <row r="127438" spans="27:27">
      <c r="AA127438" s="271"/>
    </row>
    <row r="127439" spans="27:27">
      <c r="AA127439" s="271"/>
    </row>
    <row r="127440" spans="27:27">
      <c r="AA127440" s="271"/>
    </row>
    <row r="127441" spans="27:27">
      <c r="AA127441" s="271"/>
    </row>
    <row r="127442" spans="27:27">
      <c r="AA127442" s="271"/>
    </row>
    <row r="127443" spans="27:27">
      <c r="AA127443" s="271"/>
    </row>
    <row r="127444" spans="27:27">
      <c r="AA127444" s="271"/>
    </row>
    <row r="127445" spans="27:27">
      <c r="AA127445" s="271"/>
    </row>
    <row r="127446" spans="27:27">
      <c r="AA127446" s="271"/>
    </row>
    <row r="127447" spans="27:27">
      <c r="AA127447" s="271"/>
    </row>
    <row r="127448" spans="27:27">
      <c r="AA127448" s="271"/>
    </row>
    <row r="127449" spans="27:27">
      <c r="AA127449" s="271"/>
    </row>
    <row r="127450" spans="27:27">
      <c r="AA127450" s="271"/>
    </row>
    <row r="127451" spans="27:27">
      <c r="AA127451" s="271"/>
    </row>
    <row r="127452" spans="27:27">
      <c r="AA127452" s="271"/>
    </row>
    <row r="127453" spans="27:27">
      <c r="AA127453" s="271"/>
    </row>
    <row r="127454" spans="27:27">
      <c r="AA127454" s="271"/>
    </row>
    <row r="127455" spans="27:27">
      <c r="AA127455" s="271"/>
    </row>
    <row r="127456" spans="27:27">
      <c r="AA127456" s="271"/>
    </row>
    <row r="127457" spans="27:27">
      <c r="AA127457" s="271"/>
    </row>
    <row r="127458" spans="27:27">
      <c r="AA127458" s="271"/>
    </row>
    <row r="127459" spans="27:27">
      <c r="AA127459" s="271"/>
    </row>
    <row r="127460" spans="27:27">
      <c r="AA127460" s="271"/>
    </row>
    <row r="127461" spans="27:27">
      <c r="AA127461" s="271"/>
    </row>
    <row r="127462" spans="27:27">
      <c r="AA127462" s="271"/>
    </row>
    <row r="127463" spans="27:27">
      <c r="AA127463" s="271"/>
    </row>
    <row r="127464" spans="27:27">
      <c r="AA127464" s="271"/>
    </row>
    <row r="127465" spans="27:27">
      <c r="AA127465" s="271"/>
    </row>
    <row r="127466" spans="27:27">
      <c r="AA127466" s="271"/>
    </row>
    <row r="127467" spans="27:27">
      <c r="AA127467" s="271"/>
    </row>
    <row r="127468" spans="27:27">
      <c r="AA127468" s="271"/>
    </row>
    <row r="127469" spans="27:27">
      <c r="AA127469" s="271"/>
    </row>
    <row r="127470" spans="27:27">
      <c r="AA127470" s="271"/>
    </row>
    <row r="127471" spans="27:27">
      <c r="AA127471" s="271"/>
    </row>
    <row r="127472" spans="27:27">
      <c r="AA127472" s="271"/>
    </row>
    <row r="127473" spans="27:27">
      <c r="AA127473" s="271"/>
    </row>
    <row r="127474" spans="27:27">
      <c r="AA127474" s="271"/>
    </row>
    <row r="127475" spans="27:27">
      <c r="AA127475" s="271"/>
    </row>
    <row r="127476" spans="27:27">
      <c r="AA127476" s="271"/>
    </row>
    <row r="127477" spans="27:27">
      <c r="AA127477" s="271"/>
    </row>
    <row r="127478" spans="27:27">
      <c r="AA127478" s="271"/>
    </row>
    <row r="127479" spans="27:27">
      <c r="AA127479" s="271"/>
    </row>
    <row r="127480" spans="27:27">
      <c r="AA127480" s="271"/>
    </row>
    <row r="127481" spans="27:27">
      <c r="AA127481" s="271"/>
    </row>
    <row r="127482" spans="27:27">
      <c r="AA127482" s="271"/>
    </row>
    <row r="127483" spans="27:27">
      <c r="AA127483" s="271"/>
    </row>
    <row r="127484" spans="27:27">
      <c r="AA127484" s="271"/>
    </row>
    <row r="127485" spans="27:27">
      <c r="AA127485" s="271"/>
    </row>
    <row r="127486" spans="27:27">
      <c r="AA127486" s="271"/>
    </row>
    <row r="127487" spans="27:27">
      <c r="AA127487" s="271"/>
    </row>
    <row r="127488" spans="27:27">
      <c r="AA127488" s="271"/>
    </row>
    <row r="127489" spans="27:27">
      <c r="AA127489" s="271"/>
    </row>
    <row r="127490" spans="27:27">
      <c r="AA127490" s="271"/>
    </row>
    <row r="127491" spans="27:27">
      <c r="AA127491" s="271"/>
    </row>
    <row r="127492" spans="27:27">
      <c r="AA127492" s="271"/>
    </row>
    <row r="127493" spans="27:27">
      <c r="AA127493" s="271"/>
    </row>
    <row r="127494" spans="27:27">
      <c r="AA127494" s="271"/>
    </row>
    <row r="127495" spans="27:27">
      <c r="AA127495" s="271"/>
    </row>
    <row r="127496" spans="27:27">
      <c r="AA127496" s="271"/>
    </row>
    <row r="127497" spans="27:27">
      <c r="AA127497" s="271"/>
    </row>
    <row r="127498" spans="27:27">
      <c r="AA127498" s="271"/>
    </row>
    <row r="127499" spans="27:27">
      <c r="AA127499" s="271"/>
    </row>
    <row r="127500" spans="27:27">
      <c r="AA127500" s="271"/>
    </row>
    <row r="127501" spans="27:27">
      <c r="AA127501" s="271"/>
    </row>
    <row r="127502" spans="27:27">
      <c r="AA127502" s="271"/>
    </row>
    <row r="127503" spans="27:27">
      <c r="AA127503" s="271"/>
    </row>
    <row r="127504" spans="27:27">
      <c r="AA127504" s="271"/>
    </row>
    <row r="127505" spans="27:27">
      <c r="AA127505" s="271"/>
    </row>
    <row r="127506" spans="27:27">
      <c r="AA127506" s="271"/>
    </row>
    <row r="127507" spans="27:27">
      <c r="AA127507" s="271"/>
    </row>
    <row r="127508" spans="27:27">
      <c r="AA127508" s="271"/>
    </row>
    <row r="127509" spans="27:27">
      <c r="AA127509" s="271"/>
    </row>
    <row r="127510" spans="27:27">
      <c r="AA127510" s="271"/>
    </row>
    <row r="127511" spans="27:27">
      <c r="AA127511" s="271"/>
    </row>
    <row r="127512" spans="27:27">
      <c r="AA127512" s="271"/>
    </row>
    <row r="127513" spans="27:27">
      <c r="AA127513" s="271"/>
    </row>
    <row r="127514" spans="27:27">
      <c r="AA127514" s="271"/>
    </row>
    <row r="127515" spans="27:27">
      <c r="AA127515" s="271"/>
    </row>
    <row r="127516" spans="27:27">
      <c r="AA127516" s="271"/>
    </row>
    <row r="127517" spans="27:27">
      <c r="AA127517" s="271"/>
    </row>
    <row r="127518" spans="27:27">
      <c r="AA127518" s="271"/>
    </row>
    <row r="127519" spans="27:27">
      <c r="AA127519" s="271"/>
    </row>
    <row r="127520" spans="27:27">
      <c r="AA127520" s="271"/>
    </row>
    <row r="127521" spans="27:27">
      <c r="AA127521" s="271"/>
    </row>
    <row r="127522" spans="27:27">
      <c r="AA127522" s="271"/>
    </row>
    <row r="127523" spans="27:27">
      <c r="AA127523" s="271"/>
    </row>
    <row r="127524" spans="27:27">
      <c r="AA127524" s="271"/>
    </row>
    <row r="127525" spans="27:27">
      <c r="AA127525" s="271"/>
    </row>
    <row r="127526" spans="27:27">
      <c r="AA127526" s="271"/>
    </row>
    <row r="127527" spans="27:27">
      <c r="AA127527" s="271"/>
    </row>
    <row r="127528" spans="27:27">
      <c r="AA127528" s="271"/>
    </row>
    <row r="127529" spans="27:27">
      <c r="AA127529" s="271"/>
    </row>
    <row r="127530" spans="27:27">
      <c r="AA127530" s="271"/>
    </row>
    <row r="127531" spans="27:27">
      <c r="AA127531" s="271"/>
    </row>
    <row r="127532" spans="27:27">
      <c r="AA127532" s="271"/>
    </row>
    <row r="127533" spans="27:27">
      <c r="AA127533" s="271"/>
    </row>
    <row r="127534" spans="27:27">
      <c r="AA127534" s="271"/>
    </row>
    <row r="127535" spans="27:27">
      <c r="AA127535" s="271"/>
    </row>
    <row r="127536" spans="27:27">
      <c r="AA127536" s="271"/>
    </row>
    <row r="127537" spans="27:27">
      <c r="AA127537" s="271"/>
    </row>
    <row r="127538" spans="27:27">
      <c r="AA127538" s="271"/>
    </row>
    <row r="127539" spans="27:27">
      <c r="AA127539" s="271"/>
    </row>
    <row r="127540" spans="27:27">
      <c r="AA127540" s="271"/>
    </row>
    <row r="127541" spans="27:27">
      <c r="AA127541" s="271"/>
    </row>
    <row r="127542" spans="27:27">
      <c r="AA127542" s="271"/>
    </row>
    <row r="127543" spans="27:27">
      <c r="AA127543" s="271"/>
    </row>
    <row r="127544" spans="27:27">
      <c r="AA127544" s="271"/>
    </row>
    <row r="127545" spans="27:27">
      <c r="AA127545" s="271"/>
    </row>
    <row r="127546" spans="27:27">
      <c r="AA127546" s="271"/>
    </row>
    <row r="127547" spans="27:27">
      <c r="AA127547" s="271"/>
    </row>
    <row r="127548" spans="27:27">
      <c r="AA127548" s="271"/>
    </row>
    <row r="127549" spans="27:27">
      <c r="AA127549" s="271"/>
    </row>
    <row r="127550" spans="27:27">
      <c r="AA127550" s="271"/>
    </row>
    <row r="127551" spans="27:27">
      <c r="AA127551" s="271"/>
    </row>
    <row r="127552" spans="27:27">
      <c r="AA127552" s="271"/>
    </row>
    <row r="127553" spans="27:27">
      <c r="AA127553" s="271"/>
    </row>
    <row r="127554" spans="27:27">
      <c r="AA127554" s="271"/>
    </row>
    <row r="127555" spans="27:27">
      <c r="AA127555" s="271"/>
    </row>
    <row r="127556" spans="27:27">
      <c r="AA127556" s="271"/>
    </row>
    <row r="127557" spans="27:27">
      <c r="AA127557" s="271"/>
    </row>
    <row r="127558" spans="27:27">
      <c r="AA127558" s="271"/>
    </row>
    <row r="127559" spans="27:27">
      <c r="AA127559" s="271"/>
    </row>
    <row r="127560" spans="27:27">
      <c r="AA127560" s="271"/>
    </row>
    <row r="127561" spans="27:27">
      <c r="AA127561" s="271"/>
    </row>
    <row r="127562" spans="27:27">
      <c r="AA127562" s="271"/>
    </row>
    <row r="127563" spans="27:27">
      <c r="AA127563" s="271"/>
    </row>
    <row r="127564" spans="27:27">
      <c r="AA127564" s="271"/>
    </row>
    <row r="127565" spans="27:27">
      <c r="AA127565" s="271"/>
    </row>
    <row r="127566" spans="27:27">
      <c r="AA127566" s="271"/>
    </row>
    <row r="127567" spans="27:27">
      <c r="AA127567" s="271"/>
    </row>
    <row r="127568" spans="27:27">
      <c r="AA127568" s="271"/>
    </row>
    <row r="127569" spans="27:27">
      <c r="AA127569" s="271"/>
    </row>
    <row r="127570" spans="27:27">
      <c r="AA127570" s="271"/>
    </row>
    <row r="127571" spans="27:27">
      <c r="AA127571" s="271"/>
    </row>
    <row r="127572" spans="27:27">
      <c r="AA127572" s="271"/>
    </row>
    <row r="127573" spans="27:27">
      <c r="AA127573" s="271"/>
    </row>
    <row r="127574" spans="27:27">
      <c r="AA127574" s="271"/>
    </row>
    <row r="127575" spans="27:27">
      <c r="AA127575" s="271"/>
    </row>
    <row r="127576" spans="27:27">
      <c r="AA127576" s="271"/>
    </row>
    <row r="127577" spans="27:27">
      <c r="AA127577" s="271"/>
    </row>
    <row r="127578" spans="27:27">
      <c r="AA127578" s="271"/>
    </row>
    <row r="127579" spans="27:27">
      <c r="AA127579" s="271"/>
    </row>
    <row r="127580" spans="27:27">
      <c r="AA127580" s="271"/>
    </row>
    <row r="127581" spans="27:27">
      <c r="AA127581" s="271"/>
    </row>
    <row r="127582" spans="27:27">
      <c r="AA127582" s="271"/>
    </row>
    <row r="127583" spans="27:27">
      <c r="AA127583" s="271"/>
    </row>
    <row r="127584" spans="27:27">
      <c r="AA127584" s="271"/>
    </row>
    <row r="127585" spans="27:27">
      <c r="AA127585" s="271"/>
    </row>
    <row r="127586" spans="27:27">
      <c r="AA127586" s="271"/>
    </row>
    <row r="127587" spans="27:27">
      <c r="AA127587" s="271"/>
    </row>
    <row r="127588" spans="27:27">
      <c r="AA127588" s="271"/>
    </row>
    <row r="127589" spans="27:27">
      <c r="AA127589" s="271"/>
    </row>
    <row r="127590" spans="27:27">
      <c r="AA127590" s="271"/>
    </row>
    <row r="127591" spans="27:27">
      <c r="AA127591" s="271"/>
    </row>
    <row r="127592" spans="27:27">
      <c r="AA127592" s="271"/>
    </row>
    <row r="127593" spans="27:27">
      <c r="AA127593" s="271"/>
    </row>
    <row r="127594" spans="27:27">
      <c r="AA127594" s="271"/>
    </row>
    <row r="127595" spans="27:27">
      <c r="AA127595" s="271"/>
    </row>
    <row r="127596" spans="27:27">
      <c r="AA127596" s="271"/>
    </row>
    <row r="127597" spans="27:27">
      <c r="AA127597" s="271"/>
    </row>
    <row r="127598" spans="27:27">
      <c r="AA127598" s="271"/>
    </row>
    <row r="127599" spans="27:27">
      <c r="AA127599" s="271"/>
    </row>
    <row r="127600" spans="27:27">
      <c r="AA127600" s="271"/>
    </row>
    <row r="127601" spans="27:27">
      <c r="AA127601" s="271"/>
    </row>
    <row r="127602" spans="27:27">
      <c r="AA127602" s="271"/>
    </row>
    <row r="127603" spans="27:27">
      <c r="AA127603" s="271"/>
    </row>
    <row r="127604" spans="27:27">
      <c r="AA127604" s="271"/>
    </row>
    <row r="127605" spans="27:27">
      <c r="AA127605" s="271"/>
    </row>
    <row r="127606" spans="27:27">
      <c r="AA127606" s="271"/>
    </row>
    <row r="127607" spans="27:27">
      <c r="AA127607" s="271"/>
    </row>
    <row r="127608" spans="27:27">
      <c r="AA127608" s="271"/>
    </row>
    <row r="127609" spans="27:27">
      <c r="AA127609" s="271"/>
    </row>
    <row r="127610" spans="27:27">
      <c r="AA127610" s="271"/>
    </row>
    <row r="127611" spans="27:27">
      <c r="AA127611" s="271"/>
    </row>
    <row r="127612" spans="27:27">
      <c r="AA127612" s="271"/>
    </row>
    <row r="127613" spans="27:27">
      <c r="AA127613" s="271"/>
    </row>
    <row r="127614" spans="27:27">
      <c r="AA127614" s="271"/>
    </row>
    <row r="127615" spans="27:27">
      <c r="AA127615" s="271"/>
    </row>
    <row r="127616" spans="27:27">
      <c r="AA127616" s="271"/>
    </row>
    <row r="127617" spans="27:27">
      <c r="AA127617" s="271"/>
    </row>
    <row r="127618" spans="27:27">
      <c r="AA127618" s="271"/>
    </row>
    <row r="127619" spans="27:27">
      <c r="AA127619" s="271"/>
    </row>
    <row r="127620" spans="27:27">
      <c r="AA127620" s="271"/>
    </row>
    <row r="127621" spans="27:27">
      <c r="AA127621" s="271"/>
    </row>
    <row r="127622" spans="27:27">
      <c r="AA127622" s="271"/>
    </row>
    <row r="127623" spans="27:27">
      <c r="AA127623" s="271"/>
    </row>
    <row r="127624" spans="27:27">
      <c r="AA127624" s="271"/>
    </row>
    <row r="127625" spans="27:27">
      <c r="AA127625" s="271"/>
    </row>
    <row r="127626" spans="27:27">
      <c r="AA127626" s="271"/>
    </row>
    <row r="127627" spans="27:27">
      <c r="AA127627" s="271"/>
    </row>
    <row r="127628" spans="27:27">
      <c r="AA127628" s="271"/>
    </row>
    <row r="127629" spans="27:27">
      <c r="AA127629" s="271"/>
    </row>
    <row r="127630" spans="27:27">
      <c r="AA127630" s="271"/>
    </row>
    <row r="127631" spans="27:27">
      <c r="AA127631" s="271"/>
    </row>
    <row r="127632" spans="27:27">
      <c r="AA127632" s="271"/>
    </row>
    <row r="127633" spans="27:27">
      <c r="AA127633" s="271"/>
    </row>
    <row r="127634" spans="27:27">
      <c r="AA127634" s="271"/>
    </row>
    <row r="127635" spans="27:27">
      <c r="AA127635" s="271"/>
    </row>
    <row r="127636" spans="27:27">
      <c r="AA127636" s="271"/>
    </row>
    <row r="127637" spans="27:27">
      <c r="AA127637" s="271"/>
    </row>
    <row r="127638" spans="27:27">
      <c r="AA127638" s="271"/>
    </row>
    <row r="127639" spans="27:27">
      <c r="AA127639" s="271"/>
    </row>
    <row r="127640" spans="27:27">
      <c r="AA127640" s="271"/>
    </row>
    <row r="127641" spans="27:27">
      <c r="AA127641" s="271"/>
    </row>
    <row r="127642" spans="27:27">
      <c r="AA127642" s="271"/>
    </row>
    <row r="127643" spans="27:27">
      <c r="AA127643" s="271"/>
    </row>
    <row r="127644" spans="27:27">
      <c r="AA127644" s="271"/>
    </row>
    <row r="127645" spans="27:27">
      <c r="AA127645" s="271"/>
    </row>
    <row r="127646" spans="27:27">
      <c r="AA127646" s="271"/>
    </row>
    <row r="127647" spans="27:27">
      <c r="AA127647" s="271"/>
    </row>
    <row r="127648" spans="27:27">
      <c r="AA127648" s="271"/>
    </row>
    <row r="127649" spans="27:27">
      <c r="AA127649" s="271"/>
    </row>
    <row r="127650" spans="27:27">
      <c r="AA127650" s="271"/>
    </row>
    <row r="127651" spans="27:27">
      <c r="AA127651" s="271"/>
    </row>
    <row r="127652" spans="27:27">
      <c r="AA127652" s="271"/>
    </row>
    <row r="127653" spans="27:27">
      <c r="AA127653" s="271"/>
    </row>
    <row r="127654" spans="27:27">
      <c r="AA127654" s="271"/>
    </row>
    <row r="127655" spans="27:27">
      <c r="AA127655" s="271"/>
    </row>
    <row r="127656" spans="27:27">
      <c r="AA127656" s="271"/>
    </row>
    <row r="127657" spans="27:27">
      <c r="AA127657" s="271"/>
    </row>
    <row r="127658" spans="27:27">
      <c r="AA127658" s="271"/>
    </row>
    <row r="127659" spans="27:27">
      <c r="AA127659" s="271"/>
    </row>
    <row r="127660" spans="27:27">
      <c r="AA127660" s="271"/>
    </row>
    <row r="127661" spans="27:27">
      <c r="AA127661" s="271"/>
    </row>
    <row r="127662" spans="27:27">
      <c r="AA127662" s="271"/>
    </row>
    <row r="127663" spans="27:27">
      <c r="AA127663" s="271"/>
    </row>
    <row r="127664" spans="27:27">
      <c r="AA127664" s="271"/>
    </row>
    <row r="127665" spans="27:27">
      <c r="AA127665" s="271"/>
    </row>
    <row r="127666" spans="27:27">
      <c r="AA127666" s="271"/>
    </row>
    <row r="127667" spans="27:27">
      <c r="AA127667" s="271"/>
    </row>
    <row r="127668" spans="27:27">
      <c r="AA127668" s="271"/>
    </row>
    <row r="127669" spans="27:27">
      <c r="AA127669" s="271"/>
    </row>
    <row r="127670" spans="27:27">
      <c r="AA127670" s="271"/>
    </row>
    <row r="127671" spans="27:27">
      <c r="AA127671" s="271"/>
    </row>
    <row r="127672" spans="27:27">
      <c r="AA127672" s="271"/>
    </row>
    <row r="127673" spans="27:27">
      <c r="AA127673" s="271"/>
    </row>
    <row r="127674" spans="27:27">
      <c r="AA127674" s="271"/>
    </row>
    <row r="127675" spans="27:27">
      <c r="AA127675" s="271"/>
    </row>
    <row r="127676" spans="27:27">
      <c r="AA127676" s="271"/>
    </row>
    <row r="127677" spans="27:27">
      <c r="AA127677" s="271"/>
    </row>
    <row r="127678" spans="27:27">
      <c r="AA127678" s="271"/>
    </row>
    <row r="127679" spans="27:27">
      <c r="AA127679" s="271"/>
    </row>
    <row r="127680" spans="27:27">
      <c r="AA127680" s="271"/>
    </row>
    <row r="127681" spans="27:27">
      <c r="AA127681" s="271"/>
    </row>
    <row r="127682" spans="27:27">
      <c r="AA127682" s="271"/>
    </row>
    <row r="127683" spans="27:27">
      <c r="AA127683" s="271"/>
    </row>
    <row r="127684" spans="27:27">
      <c r="AA127684" s="271"/>
    </row>
    <row r="127685" spans="27:27">
      <c r="AA127685" s="271"/>
    </row>
    <row r="127686" spans="27:27">
      <c r="AA127686" s="271"/>
    </row>
    <row r="127687" spans="27:27">
      <c r="AA127687" s="271"/>
    </row>
    <row r="127688" spans="27:27">
      <c r="AA127688" s="271"/>
    </row>
    <row r="127689" spans="27:27">
      <c r="AA127689" s="271"/>
    </row>
    <row r="127690" spans="27:27">
      <c r="AA127690" s="271"/>
    </row>
    <row r="127691" spans="27:27">
      <c r="AA127691" s="271"/>
    </row>
    <row r="127692" spans="27:27">
      <c r="AA127692" s="271"/>
    </row>
    <row r="127693" spans="27:27">
      <c r="AA127693" s="271"/>
    </row>
    <row r="127694" spans="27:27">
      <c r="AA127694" s="271"/>
    </row>
    <row r="127695" spans="27:27">
      <c r="AA127695" s="271"/>
    </row>
    <row r="127696" spans="27:27">
      <c r="AA127696" s="271"/>
    </row>
    <row r="127697" spans="27:27">
      <c r="AA127697" s="271"/>
    </row>
    <row r="127698" spans="27:27">
      <c r="AA127698" s="271"/>
    </row>
    <row r="127699" spans="27:27">
      <c r="AA127699" s="271"/>
    </row>
    <row r="127700" spans="27:27">
      <c r="AA127700" s="271"/>
    </row>
    <row r="127701" spans="27:27">
      <c r="AA127701" s="271"/>
    </row>
    <row r="127702" spans="27:27">
      <c r="AA127702" s="271"/>
    </row>
    <row r="127703" spans="27:27">
      <c r="AA127703" s="271"/>
    </row>
    <row r="127704" spans="27:27">
      <c r="AA127704" s="271"/>
    </row>
    <row r="127705" spans="27:27">
      <c r="AA127705" s="271"/>
    </row>
    <row r="127706" spans="27:27">
      <c r="AA127706" s="271"/>
    </row>
    <row r="127707" spans="27:27">
      <c r="AA127707" s="271"/>
    </row>
    <row r="127708" spans="27:27">
      <c r="AA127708" s="271"/>
    </row>
    <row r="127709" spans="27:27">
      <c r="AA127709" s="271"/>
    </row>
    <row r="127710" spans="27:27">
      <c r="AA127710" s="271"/>
    </row>
    <row r="127711" spans="27:27">
      <c r="AA127711" s="271"/>
    </row>
    <row r="127712" spans="27:27">
      <c r="AA127712" s="271"/>
    </row>
    <row r="127713" spans="27:27">
      <c r="AA127713" s="271"/>
    </row>
    <row r="127714" spans="27:27">
      <c r="AA127714" s="271"/>
    </row>
    <row r="127715" spans="27:27">
      <c r="AA127715" s="271"/>
    </row>
    <row r="127716" spans="27:27">
      <c r="AA127716" s="271"/>
    </row>
    <row r="127717" spans="27:27">
      <c r="AA127717" s="271"/>
    </row>
    <row r="127718" spans="27:27">
      <c r="AA127718" s="271"/>
    </row>
    <row r="127719" spans="27:27">
      <c r="AA127719" s="271"/>
    </row>
    <row r="127720" spans="27:27">
      <c r="AA127720" s="271"/>
    </row>
    <row r="127721" spans="27:27">
      <c r="AA127721" s="271"/>
    </row>
    <row r="127722" spans="27:27">
      <c r="AA127722" s="271"/>
    </row>
    <row r="127723" spans="27:27">
      <c r="AA127723" s="271"/>
    </row>
    <row r="127724" spans="27:27">
      <c r="AA127724" s="271"/>
    </row>
    <row r="127725" spans="27:27">
      <c r="AA127725" s="271"/>
    </row>
    <row r="127726" spans="27:27">
      <c r="AA127726" s="271"/>
    </row>
    <row r="127727" spans="27:27">
      <c r="AA127727" s="271"/>
    </row>
    <row r="127728" spans="27:27">
      <c r="AA127728" s="271"/>
    </row>
    <row r="127729" spans="27:27">
      <c r="AA127729" s="271"/>
    </row>
    <row r="127730" spans="27:27">
      <c r="AA127730" s="271"/>
    </row>
    <row r="127731" spans="27:27">
      <c r="AA127731" s="271"/>
    </row>
    <row r="127732" spans="27:27">
      <c r="AA127732" s="271"/>
    </row>
    <row r="127733" spans="27:27">
      <c r="AA127733" s="271"/>
    </row>
    <row r="127734" spans="27:27">
      <c r="AA127734" s="271"/>
    </row>
    <row r="127735" spans="27:27">
      <c r="AA127735" s="271"/>
    </row>
    <row r="127736" spans="27:27">
      <c r="AA127736" s="271"/>
    </row>
    <row r="127737" spans="27:27">
      <c r="AA127737" s="271"/>
    </row>
    <row r="127738" spans="27:27">
      <c r="AA127738" s="271"/>
    </row>
    <row r="127739" spans="27:27">
      <c r="AA127739" s="271"/>
    </row>
    <row r="127740" spans="27:27">
      <c r="AA127740" s="271"/>
    </row>
    <row r="127741" spans="27:27">
      <c r="AA127741" s="271"/>
    </row>
    <row r="127742" spans="27:27">
      <c r="AA127742" s="271"/>
    </row>
    <row r="127743" spans="27:27">
      <c r="AA127743" s="271"/>
    </row>
    <row r="127744" spans="27:27">
      <c r="AA127744" s="271"/>
    </row>
    <row r="127745" spans="27:27">
      <c r="AA127745" s="271"/>
    </row>
    <row r="127746" spans="27:27">
      <c r="AA127746" s="271"/>
    </row>
    <row r="127747" spans="27:27">
      <c r="AA127747" s="271"/>
    </row>
    <row r="127748" spans="27:27">
      <c r="AA127748" s="271"/>
    </row>
    <row r="127749" spans="27:27">
      <c r="AA127749" s="271"/>
    </row>
    <row r="127750" spans="27:27">
      <c r="AA127750" s="271"/>
    </row>
    <row r="127751" spans="27:27">
      <c r="AA127751" s="271"/>
    </row>
    <row r="127752" spans="27:27">
      <c r="AA127752" s="271"/>
    </row>
    <row r="127753" spans="27:27">
      <c r="AA127753" s="271"/>
    </row>
    <row r="127754" spans="27:27">
      <c r="AA127754" s="271"/>
    </row>
    <row r="127755" spans="27:27">
      <c r="AA127755" s="271"/>
    </row>
    <row r="127756" spans="27:27">
      <c r="AA127756" s="271"/>
    </row>
    <row r="127757" spans="27:27">
      <c r="AA127757" s="271"/>
    </row>
    <row r="127758" spans="27:27">
      <c r="AA127758" s="271"/>
    </row>
    <row r="127759" spans="27:27">
      <c r="AA127759" s="271"/>
    </row>
    <row r="127760" spans="27:27">
      <c r="AA127760" s="271"/>
    </row>
    <row r="127761" spans="27:27">
      <c r="AA127761" s="271"/>
    </row>
    <row r="127762" spans="27:27">
      <c r="AA127762" s="271"/>
    </row>
    <row r="127763" spans="27:27">
      <c r="AA127763" s="271"/>
    </row>
    <row r="127764" spans="27:27">
      <c r="AA127764" s="271"/>
    </row>
    <row r="127765" spans="27:27">
      <c r="AA127765" s="271"/>
    </row>
    <row r="127766" spans="27:27">
      <c r="AA127766" s="271"/>
    </row>
    <row r="127767" spans="27:27">
      <c r="AA127767" s="271"/>
    </row>
    <row r="127768" spans="27:27">
      <c r="AA127768" s="271"/>
    </row>
    <row r="127769" spans="27:27">
      <c r="AA127769" s="271"/>
    </row>
    <row r="127770" spans="27:27">
      <c r="AA127770" s="271"/>
    </row>
    <row r="127771" spans="27:27">
      <c r="AA127771" s="271"/>
    </row>
    <row r="127772" spans="27:27">
      <c r="AA127772" s="271"/>
    </row>
    <row r="127773" spans="27:27">
      <c r="AA127773" s="271"/>
    </row>
    <row r="127774" spans="27:27">
      <c r="AA127774" s="271"/>
    </row>
    <row r="127775" spans="27:27">
      <c r="AA127775" s="271"/>
    </row>
    <row r="127776" spans="27:27">
      <c r="AA127776" s="271"/>
    </row>
    <row r="127777" spans="27:27">
      <c r="AA127777" s="271"/>
    </row>
    <row r="127778" spans="27:27">
      <c r="AA127778" s="271"/>
    </row>
    <row r="127779" spans="27:27">
      <c r="AA127779" s="271"/>
    </row>
    <row r="127780" spans="27:27">
      <c r="AA127780" s="271"/>
    </row>
    <row r="127781" spans="27:27">
      <c r="AA127781" s="271"/>
    </row>
    <row r="127782" spans="27:27">
      <c r="AA127782" s="271"/>
    </row>
    <row r="127783" spans="27:27">
      <c r="AA127783" s="271"/>
    </row>
    <row r="127784" spans="27:27">
      <c r="AA127784" s="271"/>
    </row>
    <row r="127785" spans="27:27">
      <c r="AA127785" s="271"/>
    </row>
    <row r="127786" spans="27:27">
      <c r="AA127786" s="271"/>
    </row>
    <row r="127787" spans="27:27">
      <c r="AA127787" s="271"/>
    </row>
    <row r="127788" spans="27:27">
      <c r="AA127788" s="271"/>
    </row>
    <row r="127789" spans="27:27">
      <c r="AA127789" s="271"/>
    </row>
    <row r="127790" spans="27:27">
      <c r="AA127790" s="271"/>
    </row>
    <row r="127791" spans="27:27">
      <c r="AA127791" s="271"/>
    </row>
    <row r="127792" spans="27:27">
      <c r="AA127792" s="271"/>
    </row>
    <row r="127793" spans="27:27">
      <c r="AA127793" s="271"/>
    </row>
    <row r="127794" spans="27:27">
      <c r="AA127794" s="271"/>
    </row>
    <row r="127795" spans="27:27">
      <c r="AA127795" s="271"/>
    </row>
    <row r="127796" spans="27:27">
      <c r="AA127796" s="271"/>
    </row>
    <row r="127797" spans="27:27">
      <c r="AA127797" s="271"/>
    </row>
    <row r="127798" spans="27:27">
      <c r="AA127798" s="271"/>
    </row>
    <row r="127799" spans="27:27">
      <c r="AA127799" s="271"/>
    </row>
    <row r="127800" spans="27:27">
      <c r="AA127800" s="271"/>
    </row>
    <row r="127801" spans="27:27">
      <c r="AA127801" s="271"/>
    </row>
    <row r="127802" spans="27:27">
      <c r="AA127802" s="271"/>
    </row>
    <row r="127803" spans="27:27">
      <c r="AA127803" s="271"/>
    </row>
    <row r="127804" spans="27:27">
      <c r="AA127804" s="271"/>
    </row>
    <row r="127805" spans="27:27">
      <c r="AA127805" s="271"/>
    </row>
    <row r="127806" spans="27:27">
      <c r="AA127806" s="271"/>
    </row>
    <row r="127807" spans="27:27">
      <c r="AA127807" s="271"/>
    </row>
    <row r="127808" spans="27:27">
      <c r="AA127808" s="271"/>
    </row>
    <row r="127809" spans="27:27">
      <c r="AA127809" s="271"/>
    </row>
    <row r="127810" spans="27:27">
      <c r="AA127810" s="271"/>
    </row>
    <row r="127811" spans="27:27">
      <c r="AA127811" s="271"/>
    </row>
    <row r="127812" spans="27:27">
      <c r="AA127812" s="271"/>
    </row>
    <row r="127813" spans="27:27">
      <c r="AA127813" s="271"/>
    </row>
    <row r="127814" spans="27:27">
      <c r="AA127814" s="271"/>
    </row>
    <row r="127815" spans="27:27">
      <c r="AA127815" s="271"/>
    </row>
    <row r="127816" spans="27:27">
      <c r="AA127816" s="271"/>
    </row>
    <row r="127817" spans="27:27">
      <c r="AA127817" s="271"/>
    </row>
    <row r="127818" spans="27:27">
      <c r="AA127818" s="271"/>
    </row>
    <row r="127819" spans="27:27">
      <c r="AA127819" s="271"/>
    </row>
    <row r="127820" spans="27:27">
      <c r="AA127820" s="271"/>
    </row>
    <row r="127821" spans="27:27">
      <c r="AA127821" s="271"/>
    </row>
    <row r="127822" spans="27:27">
      <c r="AA127822" s="271"/>
    </row>
    <row r="127823" spans="27:27">
      <c r="AA127823" s="271"/>
    </row>
    <row r="127824" spans="27:27">
      <c r="AA127824" s="271"/>
    </row>
    <row r="127825" spans="27:27">
      <c r="AA127825" s="271"/>
    </row>
    <row r="127826" spans="27:27">
      <c r="AA127826" s="271"/>
    </row>
    <row r="127827" spans="27:27">
      <c r="AA127827" s="271"/>
    </row>
    <row r="127828" spans="27:27">
      <c r="AA127828" s="271"/>
    </row>
    <row r="127829" spans="27:27">
      <c r="AA127829" s="271"/>
    </row>
    <row r="127830" spans="27:27">
      <c r="AA127830" s="271"/>
    </row>
    <row r="127831" spans="27:27">
      <c r="AA127831" s="271"/>
    </row>
    <row r="127832" spans="27:27">
      <c r="AA127832" s="271"/>
    </row>
    <row r="127833" spans="27:27">
      <c r="AA127833" s="271"/>
    </row>
    <row r="127834" spans="27:27">
      <c r="AA127834" s="271"/>
    </row>
    <row r="127835" spans="27:27">
      <c r="AA127835" s="271"/>
    </row>
    <row r="127836" spans="27:27">
      <c r="AA127836" s="271"/>
    </row>
    <row r="127837" spans="27:27">
      <c r="AA127837" s="271"/>
    </row>
    <row r="127838" spans="27:27">
      <c r="AA127838" s="271"/>
    </row>
    <row r="127839" spans="27:27">
      <c r="AA127839" s="271"/>
    </row>
    <row r="127840" spans="27:27">
      <c r="AA127840" s="271"/>
    </row>
    <row r="127841" spans="27:27">
      <c r="AA127841" s="271"/>
    </row>
    <row r="127842" spans="27:27">
      <c r="AA127842" s="271"/>
    </row>
    <row r="127843" spans="27:27">
      <c r="AA127843" s="271"/>
    </row>
    <row r="127844" spans="27:27">
      <c r="AA127844" s="271"/>
    </row>
    <row r="127845" spans="27:27">
      <c r="AA127845" s="271"/>
    </row>
    <row r="127846" spans="27:27">
      <c r="AA127846" s="271"/>
    </row>
    <row r="127847" spans="27:27">
      <c r="AA127847" s="271"/>
    </row>
    <row r="127848" spans="27:27">
      <c r="AA127848" s="271"/>
    </row>
    <row r="127849" spans="27:27">
      <c r="AA127849" s="271"/>
    </row>
    <row r="127850" spans="27:27">
      <c r="AA127850" s="271"/>
    </row>
    <row r="127851" spans="27:27">
      <c r="AA127851" s="271"/>
    </row>
    <row r="127852" spans="27:27">
      <c r="AA127852" s="271"/>
    </row>
    <row r="127853" spans="27:27">
      <c r="AA127853" s="271"/>
    </row>
    <row r="127854" spans="27:27">
      <c r="AA127854" s="271"/>
    </row>
    <row r="127855" spans="27:27">
      <c r="AA127855" s="271"/>
    </row>
    <row r="127856" spans="27:27">
      <c r="AA127856" s="271"/>
    </row>
    <row r="127857" spans="27:27">
      <c r="AA127857" s="271"/>
    </row>
    <row r="127858" spans="27:27">
      <c r="AA127858" s="271"/>
    </row>
    <row r="127859" spans="27:27">
      <c r="AA127859" s="271"/>
    </row>
    <row r="127860" spans="27:27">
      <c r="AA127860" s="271"/>
    </row>
    <row r="127861" spans="27:27">
      <c r="AA127861" s="271"/>
    </row>
    <row r="127862" spans="27:27">
      <c r="AA127862" s="271"/>
    </row>
    <row r="127863" spans="27:27">
      <c r="AA127863" s="271"/>
    </row>
    <row r="127864" spans="27:27">
      <c r="AA127864" s="271"/>
    </row>
    <row r="127865" spans="27:27">
      <c r="AA127865" s="271"/>
    </row>
    <row r="127866" spans="27:27">
      <c r="AA127866" s="271"/>
    </row>
    <row r="127867" spans="27:27">
      <c r="AA127867" s="271"/>
    </row>
    <row r="127868" spans="27:27">
      <c r="AA127868" s="271"/>
    </row>
    <row r="127869" spans="27:27">
      <c r="AA127869" s="271"/>
    </row>
    <row r="127870" spans="27:27">
      <c r="AA127870" s="271"/>
    </row>
    <row r="127871" spans="27:27">
      <c r="AA127871" s="271"/>
    </row>
    <row r="127872" spans="27:27">
      <c r="AA127872" s="271"/>
    </row>
    <row r="127873" spans="27:27">
      <c r="AA127873" s="271"/>
    </row>
    <row r="127874" spans="27:27">
      <c r="AA127874" s="271"/>
    </row>
    <row r="127875" spans="27:27">
      <c r="AA127875" s="271"/>
    </row>
    <row r="127876" spans="27:27">
      <c r="AA127876" s="271"/>
    </row>
    <row r="127877" spans="27:27">
      <c r="AA127877" s="271"/>
    </row>
    <row r="127878" spans="27:27">
      <c r="AA127878" s="271"/>
    </row>
    <row r="127879" spans="27:27">
      <c r="AA127879" s="271"/>
    </row>
    <row r="127880" spans="27:27">
      <c r="AA127880" s="271"/>
    </row>
    <row r="127881" spans="27:27">
      <c r="AA127881" s="271"/>
    </row>
    <row r="127882" spans="27:27">
      <c r="AA127882" s="271"/>
    </row>
    <row r="127883" spans="27:27">
      <c r="AA127883" s="271"/>
    </row>
    <row r="127884" spans="27:27">
      <c r="AA127884" s="271"/>
    </row>
    <row r="127885" spans="27:27">
      <c r="AA127885" s="271"/>
    </row>
    <row r="127886" spans="27:27">
      <c r="AA127886" s="271"/>
    </row>
    <row r="127887" spans="27:27">
      <c r="AA127887" s="271"/>
    </row>
    <row r="127888" spans="27:27">
      <c r="AA127888" s="271"/>
    </row>
    <row r="127889" spans="27:27">
      <c r="AA127889" s="271"/>
    </row>
    <row r="127890" spans="27:27">
      <c r="AA127890" s="271"/>
    </row>
    <row r="127891" spans="27:27">
      <c r="AA127891" s="271"/>
    </row>
    <row r="127892" spans="27:27">
      <c r="AA127892" s="271"/>
    </row>
    <row r="127893" spans="27:27">
      <c r="AA127893" s="271"/>
    </row>
    <row r="127894" spans="27:27">
      <c r="AA127894" s="271"/>
    </row>
    <row r="127895" spans="27:27">
      <c r="AA127895" s="271"/>
    </row>
    <row r="127896" spans="27:27">
      <c r="AA127896" s="271"/>
    </row>
    <row r="127897" spans="27:27">
      <c r="AA127897" s="271"/>
    </row>
    <row r="127898" spans="27:27">
      <c r="AA127898" s="271"/>
    </row>
    <row r="127899" spans="27:27">
      <c r="AA127899" s="271"/>
    </row>
    <row r="127900" spans="27:27">
      <c r="AA127900" s="271"/>
    </row>
    <row r="127901" spans="27:27">
      <c r="AA127901" s="271"/>
    </row>
    <row r="127902" spans="27:27">
      <c r="AA127902" s="271"/>
    </row>
    <row r="127903" spans="27:27">
      <c r="AA127903" s="271"/>
    </row>
    <row r="127904" spans="27:27">
      <c r="AA127904" s="271"/>
    </row>
    <row r="127905" spans="27:27">
      <c r="AA127905" s="271"/>
    </row>
    <row r="127906" spans="27:27">
      <c r="AA127906" s="271"/>
    </row>
    <row r="127907" spans="27:27">
      <c r="AA127907" s="271"/>
    </row>
    <row r="127908" spans="27:27">
      <c r="AA127908" s="271"/>
    </row>
    <row r="127909" spans="27:27">
      <c r="AA127909" s="271"/>
    </row>
    <row r="127910" spans="27:27">
      <c r="AA127910" s="271"/>
    </row>
    <row r="127911" spans="27:27">
      <c r="AA127911" s="271"/>
    </row>
    <row r="127912" spans="27:27">
      <c r="AA127912" s="271"/>
    </row>
    <row r="127913" spans="27:27">
      <c r="AA127913" s="271"/>
    </row>
    <row r="127914" spans="27:27">
      <c r="AA127914" s="271"/>
    </row>
    <row r="127915" spans="27:27">
      <c r="AA127915" s="271"/>
    </row>
    <row r="127916" spans="27:27">
      <c r="AA127916" s="271"/>
    </row>
    <row r="127917" spans="27:27">
      <c r="AA127917" s="271"/>
    </row>
    <row r="127918" spans="27:27">
      <c r="AA127918" s="271"/>
    </row>
    <row r="127919" spans="27:27">
      <c r="AA127919" s="271"/>
    </row>
    <row r="127920" spans="27:27">
      <c r="AA127920" s="271"/>
    </row>
    <row r="127921" spans="27:27">
      <c r="AA127921" s="271"/>
    </row>
    <row r="127922" spans="27:27">
      <c r="AA127922" s="271"/>
    </row>
    <row r="127923" spans="27:27">
      <c r="AA127923" s="271"/>
    </row>
    <row r="127924" spans="27:27">
      <c r="AA127924" s="271"/>
    </row>
    <row r="127925" spans="27:27">
      <c r="AA127925" s="271"/>
    </row>
    <row r="127926" spans="27:27">
      <c r="AA127926" s="271"/>
    </row>
    <row r="127927" spans="27:27">
      <c r="AA127927" s="271"/>
    </row>
    <row r="127928" spans="27:27">
      <c r="AA127928" s="271"/>
    </row>
    <row r="127929" spans="27:27">
      <c r="AA127929" s="271"/>
    </row>
    <row r="127930" spans="27:27">
      <c r="AA127930" s="271"/>
    </row>
    <row r="127931" spans="27:27">
      <c r="AA127931" s="271"/>
    </row>
    <row r="127932" spans="27:27">
      <c r="AA127932" s="271"/>
    </row>
    <row r="127933" spans="27:27">
      <c r="AA127933" s="271"/>
    </row>
    <row r="127934" spans="27:27">
      <c r="AA127934" s="271"/>
    </row>
    <row r="127935" spans="27:27">
      <c r="AA127935" s="271"/>
    </row>
    <row r="127936" spans="27:27">
      <c r="AA127936" s="271"/>
    </row>
    <row r="127937" spans="27:27">
      <c r="AA127937" s="271"/>
    </row>
    <row r="127938" spans="27:27">
      <c r="AA127938" s="271"/>
    </row>
    <row r="127939" spans="27:27">
      <c r="AA127939" s="271"/>
    </row>
    <row r="127940" spans="27:27">
      <c r="AA127940" s="271"/>
    </row>
    <row r="127941" spans="27:27">
      <c r="AA127941" s="271"/>
    </row>
    <row r="127942" spans="27:27">
      <c r="AA127942" s="271"/>
    </row>
    <row r="127943" spans="27:27">
      <c r="AA127943" s="271"/>
    </row>
    <row r="127944" spans="27:27">
      <c r="AA127944" s="271"/>
    </row>
    <row r="127945" spans="27:27">
      <c r="AA127945" s="271"/>
    </row>
    <row r="127946" spans="27:27">
      <c r="AA127946" s="271"/>
    </row>
    <row r="127947" spans="27:27">
      <c r="AA127947" s="271"/>
    </row>
    <row r="127948" spans="27:27">
      <c r="AA127948" s="271"/>
    </row>
    <row r="127949" spans="27:27">
      <c r="AA127949" s="271"/>
    </row>
    <row r="127950" spans="27:27">
      <c r="AA127950" s="271"/>
    </row>
    <row r="127951" spans="27:27">
      <c r="AA127951" s="271"/>
    </row>
    <row r="127952" spans="27:27">
      <c r="AA127952" s="271"/>
    </row>
    <row r="127953" spans="27:27">
      <c r="AA127953" s="271"/>
    </row>
    <row r="127954" spans="27:27">
      <c r="AA127954" s="271"/>
    </row>
    <row r="127955" spans="27:27">
      <c r="AA127955" s="271"/>
    </row>
    <row r="127956" spans="27:27">
      <c r="AA127956" s="271"/>
    </row>
    <row r="127957" spans="27:27">
      <c r="AA127957" s="271"/>
    </row>
    <row r="127958" spans="27:27">
      <c r="AA127958" s="271"/>
    </row>
    <row r="127959" spans="27:27">
      <c r="AA127959" s="271"/>
    </row>
    <row r="127960" spans="27:27">
      <c r="AA127960" s="271"/>
    </row>
    <row r="127961" spans="27:27">
      <c r="AA127961" s="271"/>
    </row>
    <row r="127962" spans="27:27">
      <c r="AA127962" s="271"/>
    </row>
    <row r="127963" spans="27:27">
      <c r="AA127963" s="271"/>
    </row>
    <row r="127964" spans="27:27">
      <c r="AA127964" s="271"/>
    </row>
    <row r="127965" spans="27:27">
      <c r="AA127965" s="271"/>
    </row>
    <row r="127966" spans="27:27">
      <c r="AA127966" s="271"/>
    </row>
    <row r="127967" spans="27:27">
      <c r="AA127967" s="271"/>
    </row>
    <row r="127968" spans="27:27">
      <c r="AA127968" s="271"/>
    </row>
    <row r="127969" spans="27:27">
      <c r="AA127969" s="271"/>
    </row>
    <row r="127970" spans="27:27">
      <c r="AA127970" s="271"/>
    </row>
    <row r="127971" spans="27:27">
      <c r="AA127971" s="271"/>
    </row>
    <row r="127972" spans="27:27">
      <c r="AA127972" s="271"/>
    </row>
    <row r="127973" spans="27:27">
      <c r="AA127973" s="271"/>
    </row>
    <row r="127974" spans="27:27">
      <c r="AA127974" s="271"/>
    </row>
    <row r="127975" spans="27:27">
      <c r="AA127975" s="271"/>
    </row>
    <row r="127976" spans="27:27">
      <c r="AA127976" s="271"/>
    </row>
    <row r="127977" spans="27:27">
      <c r="AA127977" s="271"/>
    </row>
    <row r="127978" spans="27:27">
      <c r="AA127978" s="271"/>
    </row>
    <row r="127979" spans="27:27">
      <c r="AA127979" s="271"/>
    </row>
    <row r="127980" spans="27:27">
      <c r="AA127980" s="271"/>
    </row>
    <row r="127981" spans="27:27">
      <c r="AA127981" s="271"/>
    </row>
    <row r="127982" spans="27:27">
      <c r="AA127982" s="271"/>
    </row>
    <row r="127983" spans="27:27">
      <c r="AA127983" s="271"/>
    </row>
    <row r="127984" spans="27:27">
      <c r="AA127984" s="271"/>
    </row>
    <row r="127985" spans="27:27">
      <c r="AA127985" s="271"/>
    </row>
    <row r="127986" spans="27:27">
      <c r="AA127986" s="271"/>
    </row>
    <row r="127987" spans="27:27">
      <c r="AA127987" s="271"/>
    </row>
    <row r="127988" spans="27:27">
      <c r="AA127988" s="271"/>
    </row>
    <row r="127989" spans="27:27">
      <c r="AA127989" s="271"/>
    </row>
    <row r="127990" spans="27:27">
      <c r="AA127990" s="271"/>
    </row>
    <row r="127991" spans="27:27">
      <c r="AA127991" s="271"/>
    </row>
    <row r="127992" spans="27:27">
      <c r="AA127992" s="271"/>
    </row>
    <row r="127993" spans="27:27">
      <c r="AA127993" s="271"/>
    </row>
    <row r="127994" spans="27:27">
      <c r="AA127994" s="271"/>
    </row>
    <row r="127995" spans="27:27">
      <c r="AA127995" s="271"/>
    </row>
    <row r="127996" spans="27:27">
      <c r="AA127996" s="271"/>
    </row>
    <row r="127997" spans="27:27">
      <c r="AA127997" s="271"/>
    </row>
    <row r="127998" spans="27:27">
      <c r="AA127998" s="271"/>
    </row>
    <row r="127999" spans="27:27">
      <c r="AA127999" s="271"/>
    </row>
    <row r="128000" spans="27:27">
      <c r="AA128000" s="271"/>
    </row>
    <row r="128001" spans="27:27">
      <c r="AA128001" s="271"/>
    </row>
    <row r="128002" spans="27:27">
      <c r="AA128002" s="271"/>
    </row>
    <row r="128003" spans="27:27">
      <c r="AA128003" s="271"/>
    </row>
    <row r="128004" spans="27:27">
      <c r="AA128004" s="271"/>
    </row>
    <row r="128005" spans="27:27">
      <c r="AA128005" s="271"/>
    </row>
    <row r="128006" spans="27:27">
      <c r="AA128006" s="271"/>
    </row>
    <row r="128007" spans="27:27">
      <c r="AA128007" s="271"/>
    </row>
    <row r="128008" spans="27:27">
      <c r="AA128008" s="271"/>
    </row>
    <row r="128009" spans="27:27">
      <c r="AA128009" s="271"/>
    </row>
    <row r="128010" spans="27:27">
      <c r="AA128010" s="271"/>
    </row>
    <row r="128011" spans="27:27">
      <c r="AA128011" s="271"/>
    </row>
    <row r="128012" spans="27:27">
      <c r="AA128012" s="271"/>
    </row>
    <row r="128013" spans="27:27">
      <c r="AA128013" s="271"/>
    </row>
    <row r="128014" spans="27:27">
      <c r="AA128014" s="271"/>
    </row>
    <row r="128015" spans="27:27">
      <c r="AA128015" s="271"/>
    </row>
    <row r="128016" spans="27:27">
      <c r="AA128016" s="271"/>
    </row>
    <row r="128017" spans="27:27">
      <c r="AA128017" s="271"/>
    </row>
    <row r="128018" spans="27:27">
      <c r="AA128018" s="271"/>
    </row>
    <row r="128019" spans="27:27">
      <c r="AA128019" s="271"/>
    </row>
    <row r="128020" spans="27:27">
      <c r="AA128020" s="271"/>
    </row>
    <row r="128021" spans="27:27">
      <c r="AA128021" s="271"/>
    </row>
    <row r="128022" spans="27:27">
      <c r="AA128022" s="271"/>
    </row>
    <row r="128023" spans="27:27">
      <c r="AA128023" s="271"/>
    </row>
    <row r="128024" spans="27:27">
      <c r="AA128024" s="271"/>
    </row>
    <row r="128025" spans="27:27">
      <c r="AA128025" s="271"/>
    </row>
    <row r="128026" spans="27:27">
      <c r="AA128026" s="271"/>
    </row>
    <row r="128027" spans="27:27">
      <c r="AA128027" s="271"/>
    </row>
    <row r="128028" spans="27:27">
      <c r="AA128028" s="271"/>
    </row>
    <row r="128029" spans="27:27">
      <c r="AA128029" s="271"/>
    </row>
    <row r="128030" spans="27:27">
      <c r="AA128030" s="271"/>
    </row>
    <row r="128031" spans="27:27">
      <c r="AA128031" s="271"/>
    </row>
    <row r="128032" spans="27:27">
      <c r="AA128032" s="271"/>
    </row>
    <row r="128033" spans="27:27">
      <c r="AA128033" s="271"/>
    </row>
    <row r="128034" spans="27:27">
      <c r="AA128034" s="271"/>
    </row>
    <row r="128035" spans="27:27">
      <c r="AA128035" s="271"/>
    </row>
    <row r="128036" spans="27:27">
      <c r="AA128036" s="271"/>
    </row>
    <row r="128037" spans="27:27">
      <c r="AA128037" s="271"/>
    </row>
    <row r="128038" spans="27:27">
      <c r="AA128038" s="271"/>
    </row>
    <row r="128039" spans="27:27">
      <c r="AA128039" s="271"/>
    </row>
    <row r="128040" spans="27:27">
      <c r="AA128040" s="271"/>
    </row>
    <row r="128041" spans="27:27">
      <c r="AA128041" s="271"/>
    </row>
    <row r="128042" spans="27:27">
      <c r="AA128042" s="271"/>
    </row>
    <row r="128043" spans="27:27">
      <c r="AA128043" s="271"/>
    </row>
    <row r="128044" spans="27:27">
      <c r="AA128044" s="271"/>
    </row>
    <row r="128045" spans="27:27">
      <c r="AA128045" s="271"/>
    </row>
    <row r="128046" spans="27:27">
      <c r="AA128046" s="271"/>
    </row>
    <row r="128047" spans="27:27">
      <c r="AA128047" s="271"/>
    </row>
    <row r="128048" spans="27:27">
      <c r="AA128048" s="271"/>
    </row>
    <row r="128049" spans="27:27">
      <c r="AA128049" s="271"/>
    </row>
    <row r="128050" spans="27:27">
      <c r="AA128050" s="271"/>
    </row>
    <row r="128051" spans="27:27">
      <c r="AA128051" s="271"/>
    </row>
    <row r="128052" spans="27:27">
      <c r="AA128052" s="271"/>
    </row>
    <row r="128053" spans="27:27">
      <c r="AA128053" s="271"/>
    </row>
    <row r="128054" spans="27:27">
      <c r="AA128054" s="271"/>
    </row>
    <row r="128055" spans="27:27">
      <c r="AA128055" s="271"/>
    </row>
    <row r="128056" spans="27:27">
      <c r="AA128056" s="271"/>
    </row>
    <row r="128057" spans="27:27">
      <c r="AA128057" s="271"/>
    </row>
    <row r="128058" spans="27:27">
      <c r="AA128058" s="271"/>
    </row>
    <row r="128059" spans="27:27">
      <c r="AA128059" s="271"/>
    </row>
    <row r="128060" spans="27:27">
      <c r="AA128060" s="271"/>
    </row>
    <row r="128061" spans="27:27">
      <c r="AA128061" s="271"/>
    </row>
    <row r="128062" spans="27:27">
      <c r="AA128062" s="271"/>
    </row>
    <row r="128063" spans="27:27">
      <c r="AA128063" s="271"/>
    </row>
    <row r="128064" spans="27:27">
      <c r="AA128064" s="271"/>
    </row>
    <row r="128065" spans="27:27">
      <c r="AA128065" s="271"/>
    </row>
    <row r="128066" spans="27:27">
      <c r="AA128066" s="271"/>
    </row>
    <row r="128067" spans="27:27">
      <c r="AA128067" s="271"/>
    </row>
    <row r="128068" spans="27:27">
      <c r="AA128068" s="271"/>
    </row>
    <row r="128069" spans="27:27">
      <c r="AA128069" s="271"/>
    </row>
    <row r="128070" spans="27:27">
      <c r="AA128070" s="271"/>
    </row>
    <row r="128071" spans="27:27">
      <c r="AA128071" s="271"/>
    </row>
    <row r="128072" spans="27:27">
      <c r="AA128072" s="271"/>
    </row>
    <row r="128073" spans="27:27">
      <c r="AA128073" s="271"/>
    </row>
    <row r="128074" spans="27:27">
      <c r="AA128074" s="271"/>
    </row>
    <row r="128075" spans="27:27">
      <c r="AA128075" s="271"/>
    </row>
    <row r="128076" spans="27:27">
      <c r="AA128076" s="271"/>
    </row>
    <row r="128077" spans="27:27">
      <c r="AA128077" s="271"/>
    </row>
    <row r="128078" spans="27:27">
      <c r="AA128078" s="271"/>
    </row>
    <row r="128079" spans="27:27">
      <c r="AA128079" s="271"/>
    </row>
    <row r="128080" spans="27:27">
      <c r="AA128080" s="271"/>
    </row>
    <row r="128081" spans="27:27">
      <c r="AA128081" s="271"/>
    </row>
    <row r="128082" spans="27:27">
      <c r="AA128082" s="271"/>
    </row>
    <row r="128083" spans="27:27">
      <c r="AA128083" s="271"/>
    </row>
    <row r="128084" spans="27:27">
      <c r="AA128084" s="271"/>
    </row>
    <row r="128085" spans="27:27">
      <c r="AA128085" s="271"/>
    </row>
    <row r="128086" spans="27:27">
      <c r="AA128086" s="271"/>
    </row>
    <row r="128087" spans="27:27">
      <c r="AA128087" s="271"/>
    </row>
    <row r="128088" spans="27:27">
      <c r="AA128088" s="271"/>
    </row>
    <row r="128089" spans="27:27">
      <c r="AA128089" s="271"/>
    </row>
    <row r="128090" spans="27:27">
      <c r="AA128090" s="271"/>
    </row>
    <row r="128091" spans="27:27">
      <c r="AA128091" s="271"/>
    </row>
    <row r="128092" spans="27:27">
      <c r="AA128092" s="271"/>
    </row>
    <row r="128093" spans="27:27">
      <c r="AA128093" s="271"/>
    </row>
    <row r="128094" spans="27:27">
      <c r="AA128094" s="271"/>
    </row>
    <row r="128095" spans="27:27">
      <c r="AA128095" s="271"/>
    </row>
    <row r="128096" spans="27:27">
      <c r="AA128096" s="271"/>
    </row>
    <row r="128097" spans="27:27">
      <c r="AA128097" s="271"/>
    </row>
    <row r="128098" spans="27:27">
      <c r="AA128098" s="271"/>
    </row>
    <row r="128099" spans="27:27">
      <c r="AA128099" s="271"/>
    </row>
    <row r="128100" spans="27:27">
      <c r="AA128100" s="271"/>
    </row>
    <row r="128101" spans="27:27">
      <c r="AA128101" s="271"/>
    </row>
    <row r="128102" spans="27:27">
      <c r="AA128102" s="271"/>
    </row>
    <row r="128103" spans="27:27">
      <c r="AA128103" s="271"/>
    </row>
    <row r="128104" spans="27:27">
      <c r="AA128104" s="271"/>
    </row>
    <row r="128105" spans="27:27">
      <c r="AA128105" s="271"/>
    </row>
    <row r="128106" spans="27:27">
      <c r="AA128106" s="271"/>
    </row>
    <row r="128107" spans="27:27">
      <c r="AA128107" s="271"/>
    </row>
    <row r="128108" spans="27:27">
      <c r="AA128108" s="271"/>
    </row>
    <row r="128109" spans="27:27">
      <c r="AA128109" s="271"/>
    </row>
    <row r="128110" spans="27:27">
      <c r="AA128110" s="271"/>
    </row>
    <row r="128111" spans="27:27">
      <c r="AA128111" s="271"/>
    </row>
    <row r="128112" spans="27:27">
      <c r="AA128112" s="271"/>
    </row>
    <row r="128113" spans="27:27">
      <c r="AA128113" s="271"/>
    </row>
    <row r="128114" spans="27:27">
      <c r="AA128114" s="271"/>
    </row>
    <row r="128115" spans="27:27">
      <c r="AA128115" s="271"/>
    </row>
    <row r="128116" spans="27:27">
      <c r="AA128116" s="271"/>
    </row>
    <row r="128117" spans="27:27">
      <c r="AA128117" s="271"/>
    </row>
    <row r="128118" spans="27:27">
      <c r="AA128118" s="271"/>
    </row>
    <row r="128119" spans="27:27">
      <c r="AA128119" s="271"/>
    </row>
    <row r="128120" spans="27:27">
      <c r="AA128120" s="271"/>
    </row>
    <row r="128121" spans="27:27">
      <c r="AA128121" s="271"/>
    </row>
    <row r="128122" spans="27:27">
      <c r="AA128122" s="271"/>
    </row>
    <row r="128123" spans="27:27">
      <c r="AA128123" s="271"/>
    </row>
    <row r="128124" spans="27:27">
      <c r="AA128124" s="271"/>
    </row>
    <row r="128125" spans="27:27">
      <c r="AA128125" s="271"/>
    </row>
    <row r="128126" spans="27:27">
      <c r="AA128126" s="271"/>
    </row>
    <row r="128127" spans="27:27">
      <c r="AA128127" s="271"/>
    </row>
    <row r="128128" spans="27:27">
      <c r="AA128128" s="271"/>
    </row>
    <row r="128129" spans="27:27">
      <c r="AA128129" s="271"/>
    </row>
    <row r="128130" spans="27:27">
      <c r="AA128130" s="271"/>
    </row>
    <row r="128131" spans="27:27">
      <c r="AA128131" s="271"/>
    </row>
    <row r="128132" spans="27:27">
      <c r="AA128132" s="271"/>
    </row>
    <row r="128133" spans="27:27">
      <c r="AA128133" s="271"/>
    </row>
    <row r="128134" spans="27:27">
      <c r="AA128134" s="271"/>
    </row>
    <row r="128135" spans="27:27">
      <c r="AA128135" s="271"/>
    </row>
    <row r="128136" spans="27:27">
      <c r="AA128136" s="271"/>
    </row>
    <row r="128137" spans="27:27">
      <c r="AA128137" s="271"/>
    </row>
    <row r="128138" spans="27:27">
      <c r="AA128138" s="271"/>
    </row>
    <row r="128139" spans="27:27">
      <c r="AA128139" s="271"/>
    </row>
    <row r="128140" spans="27:27">
      <c r="AA128140" s="271"/>
    </row>
    <row r="128141" spans="27:27">
      <c r="AA128141" s="271"/>
    </row>
    <row r="128142" spans="27:27">
      <c r="AA128142" s="271"/>
    </row>
    <row r="128143" spans="27:27">
      <c r="AA128143" s="271"/>
    </row>
    <row r="128144" spans="27:27">
      <c r="AA128144" s="271"/>
    </row>
    <row r="128145" spans="27:27">
      <c r="AA128145" s="271"/>
    </row>
    <row r="128146" spans="27:27">
      <c r="AA128146" s="271"/>
    </row>
    <row r="128147" spans="27:27">
      <c r="AA128147" s="271"/>
    </row>
    <row r="128148" spans="27:27">
      <c r="AA128148" s="271"/>
    </row>
    <row r="128149" spans="27:27">
      <c r="AA128149" s="271"/>
    </row>
    <row r="128150" spans="27:27">
      <c r="AA128150" s="271"/>
    </row>
    <row r="128151" spans="27:27">
      <c r="AA128151" s="271"/>
    </row>
    <row r="128152" spans="27:27">
      <c r="AA128152" s="271"/>
    </row>
    <row r="128153" spans="27:27">
      <c r="AA128153" s="271"/>
    </row>
    <row r="128154" spans="27:27">
      <c r="AA128154" s="271"/>
    </row>
    <row r="128155" spans="27:27">
      <c r="AA128155" s="271"/>
    </row>
    <row r="128156" spans="27:27">
      <c r="AA128156" s="271"/>
    </row>
    <row r="128157" spans="27:27">
      <c r="AA128157" s="271"/>
    </row>
    <row r="128158" spans="27:27">
      <c r="AA128158" s="271"/>
    </row>
    <row r="128159" spans="27:27">
      <c r="AA128159" s="271"/>
    </row>
    <row r="128160" spans="27:27">
      <c r="AA128160" s="271"/>
    </row>
    <row r="128161" spans="27:27">
      <c r="AA128161" s="271"/>
    </row>
    <row r="128162" spans="27:27">
      <c r="AA128162" s="271"/>
    </row>
    <row r="128163" spans="27:27">
      <c r="AA128163" s="271"/>
    </row>
    <row r="128164" spans="27:27">
      <c r="AA128164" s="271"/>
    </row>
    <row r="128165" spans="27:27">
      <c r="AA128165" s="271"/>
    </row>
    <row r="128166" spans="27:27">
      <c r="AA128166" s="271"/>
    </row>
    <row r="128167" spans="27:27">
      <c r="AA128167" s="271"/>
    </row>
    <row r="128168" spans="27:27">
      <c r="AA128168" s="271"/>
    </row>
    <row r="128169" spans="27:27">
      <c r="AA128169" s="271"/>
    </row>
    <row r="128170" spans="27:27">
      <c r="AA128170" s="271"/>
    </row>
    <row r="128171" spans="27:27">
      <c r="AA128171" s="271"/>
    </row>
    <row r="128172" spans="27:27">
      <c r="AA128172" s="271"/>
    </row>
    <row r="128173" spans="27:27">
      <c r="AA128173" s="271"/>
    </row>
    <row r="128174" spans="27:27">
      <c r="AA128174" s="271"/>
    </row>
    <row r="128175" spans="27:27">
      <c r="AA128175" s="271"/>
    </row>
    <row r="128176" spans="27:27">
      <c r="AA128176" s="271"/>
    </row>
    <row r="128177" spans="27:27">
      <c r="AA128177" s="271"/>
    </row>
    <row r="128178" spans="27:27">
      <c r="AA128178" s="271"/>
    </row>
    <row r="128179" spans="27:27">
      <c r="AA128179" s="271"/>
    </row>
    <row r="128180" spans="27:27">
      <c r="AA128180" s="271"/>
    </row>
    <row r="128181" spans="27:27">
      <c r="AA128181" s="271"/>
    </row>
    <row r="128182" spans="27:27">
      <c r="AA128182" s="271"/>
    </row>
    <row r="128183" spans="27:27">
      <c r="AA128183" s="271"/>
    </row>
    <row r="128184" spans="27:27">
      <c r="AA128184" s="271"/>
    </row>
    <row r="128185" spans="27:27">
      <c r="AA128185" s="271"/>
    </row>
    <row r="128186" spans="27:27">
      <c r="AA128186" s="271"/>
    </row>
    <row r="128187" spans="27:27">
      <c r="AA128187" s="271"/>
    </row>
    <row r="128188" spans="27:27">
      <c r="AA128188" s="271"/>
    </row>
    <row r="128189" spans="27:27">
      <c r="AA128189" s="271"/>
    </row>
    <row r="128190" spans="27:27">
      <c r="AA128190" s="271"/>
    </row>
    <row r="128191" spans="27:27">
      <c r="AA128191" s="271"/>
    </row>
    <row r="128192" spans="27:27">
      <c r="AA128192" s="271"/>
    </row>
    <row r="128193" spans="27:27">
      <c r="AA128193" s="271"/>
    </row>
    <row r="128194" spans="27:27">
      <c r="AA128194" s="271"/>
    </row>
    <row r="128195" spans="27:27">
      <c r="AA128195" s="271"/>
    </row>
    <row r="128196" spans="27:27">
      <c r="AA128196" s="271"/>
    </row>
    <row r="128197" spans="27:27">
      <c r="AA128197" s="271"/>
    </row>
    <row r="128198" spans="27:27">
      <c r="AA128198" s="271"/>
    </row>
    <row r="128199" spans="27:27">
      <c r="AA128199" s="271"/>
    </row>
    <row r="128200" spans="27:27">
      <c r="AA128200" s="271"/>
    </row>
    <row r="128201" spans="27:27">
      <c r="AA128201" s="271"/>
    </row>
    <row r="128202" spans="27:27">
      <c r="AA128202" s="271"/>
    </row>
    <row r="128203" spans="27:27">
      <c r="AA128203" s="271"/>
    </row>
    <row r="128204" spans="27:27">
      <c r="AA128204" s="271"/>
    </row>
    <row r="128205" spans="27:27">
      <c r="AA128205" s="271"/>
    </row>
    <row r="128206" spans="27:27">
      <c r="AA128206" s="271"/>
    </row>
    <row r="128207" spans="27:27">
      <c r="AA128207" s="271"/>
    </row>
    <row r="128208" spans="27:27">
      <c r="AA128208" s="271"/>
    </row>
    <row r="128209" spans="27:27">
      <c r="AA128209" s="271"/>
    </row>
    <row r="128210" spans="27:27">
      <c r="AA128210" s="271"/>
    </row>
    <row r="128211" spans="27:27">
      <c r="AA128211" s="271"/>
    </row>
    <row r="128212" spans="27:27">
      <c r="AA128212" s="271"/>
    </row>
    <row r="128213" spans="27:27">
      <c r="AA128213" s="271"/>
    </row>
    <row r="128214" spans="27:27">
      <c r="AA128214" s="271"/>
    </row>
    <row r="128215" spans="27:27">
      <c r="AA128215" s="271"/>
    </row>
    <row r="128216" spans="27:27">
      <c r="AA128216" s="271"/>
    </row>
    <row r="128217" spans="27:27">
      <c r="AA128217" s="271"/>
    </row>
    <row r="128218" spans="27:27">
      <c r="AA128218" s="271"/>
    </row>
    <row r="128219" spans="27:27">
      <c r="AA128219" s="271"/>
    </row>
    <row r="128220" spans="27:27">
      <c r="AA128220" s="271"/>
    </row>
    <row r="128221" spans="27:27">
      <c r="AA128221" s="271"/>
    </row>
    <row r="128222" spans="27:27">
      <c r="AA128222" s="271"/>
    </row>
    <row r="128223" spans="27:27">
      <c r="AA128223" s="271"/>
    </row>
    <row r="128224" spans="27:27">
      <c r="AA128224" s="271"/>
    </row>
    <row r="128225" spans="27:27">
      <c r="AA128225" s="271"/>
    </row>
    <row r="128226" spans="27:27">
      <c r="AA128226" s="271"/>
    </row>
    <row r="128227" spans="27:27">
      <c r="AA128227" s="271"/>
    </row>
    <row r="128228" spans="27:27">
      <c r="AA128228" s="271"/>
    </row>
    <row r="128229" spans="27:27">
      <c r="AA128229" s="271"/>
    </row>
    <row r="128230" spans="27:27">
      <c r="AA128230" s="271"/>
    </row>
    <row r="128231" spans="27:27">
      <c r="AA128231" s="271"/>
    </row>
    <row r="128232" spans="27:27">
      <c r="AA128232" s="271"/>
    </row>
    <row r="128233" spans="27:27">
      <c r="AA128233" s="271"/>
    </row>
    <row r="128234" spans="27:27">
      <c r="AA128234" s="271"/>
    </row>
    <row r="128235" spans="27:27">
      <c r="AA128235" s="271"/>
    </row>
    <row r="128236" spans="27:27">
      <c r="AA128236" s="271"/>
    </row>
    <row r="128237" spans="27:27">
      <c r="AA128237" s="271"/>
    </row>
    <row r="128238" spans="27:27">
      <c r="AA128238" s="271"/>
    </row>
    <row r="128239" spans="27:27">
      <c r="AA128239" s="271"/>
    </row>
    <row r="128240" spans="27:27">
      <c r="AA128240" s="271"/>
    </row>
    <row r="128241" spans="27:27">
      <c r="AA128241" s="271"/>
    </row>
    <row r="128242" spans="27:27">
      <c r="AA128242" s="271"/>
    </row>
    <row r="128243" spans="27:27">
      <c r="AA128243" s="271"/>
    </row>
    <row r="128244" spans="27:27">
      <c r="AA128244" s="271"/>
    </row>
    <row r="128245" spans="27:27">
      <c r="AA128245" s="271"/>
    </row>
    <row r="128246" spans="27:27">
      <c r="AA128246" s="271"/>
    </row>
    <row r="128247" spans="27:27">
      <c r="AA128247" s="271"/>
    </row>
    <row r="128248" spans="27:27">
      <c r="AA128248" s="271"/>
    </row>
    <row r="128249" spans="27:27">
      <c r="AA128249" s="271"/>
    </row>
    <row r="128250" spans="27:27">
      <c r="AA128250" s="271"/>
    </row>
    <row r="128251" spans="27:27">
      <c r="AA128251" s="271"/>
    </row>
    <row r="128252" spans="27:27">
      <c r="AA128252" s="271"/>
    </row>
    <row r="128253" spans="27:27">
      <c r="AA128253" s="271"/>
    </row>
    <row r="128254" spans="27:27">
      <c r="AA128254" s="271"/>
    </row>
    <row r="128255" spans="27:27">
      <c r="AA128255" s="271"/>
    </row>
    <row r="128256" spans="27:27">
      <c r="AA128256" s="271"/>
    </row>
    <row r="128257" spans="27:27">
      <c r="AA128257" s="271"/>
    </row>
    <row r="128258" spans="27:27">
      <c r="AA128258" s="271"/>
    </row>
    <row r="128259" spans="27:27">
      <c r="AA128259" s="271"/>
    </row>
    <row r="128260" spans="27:27">
      <c r="AA128260" s="271"/>
    </row>
    <row r="128261" spans="27:27">
      <c r="AA128261" s="271"/>
    </row>
    <row r="128262" spans="27:27">
      <c r="AA128262" s="271"/>
    </row>
    <row r="128263" spans="27:27">
      <c r="AA128263" s="271"/>
    </row>
    <row r="128264" spans="27:27">
      <c r="AA128264" s="271"/>
    </row>
    <row r="128265" spans="27:27">
      <c r="AA128265" s="271"/>
    </row>
    <row r="128266" spans="27:27">
      <c r="AA128266" s="271"/>
    </row>
    <row r="128267" spans="27:27">
      <c r="AA128267" s="271"/>
    </row>
    <row r="128268" spans="27:27">
      <c r="AA128268" s="271"/>
    </row>
    <row r="128269" spans="27:27">
      <c r="AA128269" s="271"/>
    </row>
    <row r="128270" spans="27:27">
      <c r="AA128270" s="271"/>
    </row>
    <row r="128271" spans="27:27">
      <c r="AA128271" s="271"/>
    </row>
    <row r="128272" spans="27:27">
      <c r="AA128272" s="271"/>
    </row>
    <row r="128273" spans="27:27">
      <c r="AA128273" s="271"/>
    </row>
    <row r="128274" spans="27:27">
      <c r="AA128274" s="271"/>
    </row>
    <row r="128275" spans="27:27">
      <c r="AA128275" s="271"/>
    </row>
    <row r="128276" spans="27:27">
      <c r="AA128276" s="271"/>
    </row>
    <row r="128277" spans="27:27">
      <c r="AA128277" s="271"/>
    </row>
    <row r="128278" spans="27:27">
      <c r="AA128278" s="271"/>
    </row>
    <row r="128279" spans="27:27">
      <c r="AA128279" s="271"/>
    </row>
    <row r="128280" spans="27:27">
      <c r="AA128280" s="271"/>
    </row>
    <row r="128281" spans="27:27">
      <c r="AA128281" s="271"/>
    </row>
    <row r="128282" spans="27:27">
      <c r="AA128282" s="271"/>
    </row>
    <row r="128283" spans="27:27">
      <c r="AA128283" s="271"/>
    </row>
    <row r="128284" spans="27:27">
      <c r="AA128284" s="271"/>
    </row>
    <row r="128285" spans="27:27">
      <c r="AA128285" s="271"/>
    </row>
    <row r="128286" spans="27:27">
      <c r="AA128286" s="271"/>
    </row>
    <row r="128287" spans="27:27">
      <c r="AA128287" s="271"/>
    </row>
    <row r="128288" spans="27:27">
      <c r="AA128288" s="271"/>
    </row>
    <row r="128289" spans="27:27">
      <c r="AA128289" s="271"/>
    </row>
    <row r="128290" spans="27:27">
      <c r="AA128290" s="271"/>
    </row>
    <row r="128291" spans="27:27">
      <c r="AA128291" s="271"/>
    </row>
    <row r="128292" spans="27:27">
      <c r="AA128292" s="271"/>
    </row>
    <row r="128293" spans="27:27">
      <c r="AA128293" s="271"/>
    </row>
    <row r="128294" spans="27:27">
      <c r="AA128294" s="271"/>
    </row>
    <row r="128295" spans="27:27">
      <c r="AA128295" s="271"/>
    </row>
    <row r="128296" spans="27:27">
      <c r="AA128296" s="271"/>
    </row>
    <row r="128297" spans="27:27">
      <c r="AA128297" s="271"/>
    </row>
    <row r="128298" spans="27:27">
      <c r="AA128298" s="271"/>
    </row>
    <row r="128299" spans="27:27">
      <c r="AA128299" s="271"/>
    </row>
    <row r="128300" spans="27:27">
      <c r="AA128300" s="271"/>
    </row>
    <row r="128301" spans="27:27">
      <c r="AA128301" s="271"/>
    </row>
    <row r="128302" spans="27:27">
      <c r="AA128302" s="271"/>
    </row>
    <row r="128303" spans="27:27">
      <c r="AA128303" s="271"/>
    </row>
    <row r="128304" spans="27:27">
      <c r="AA128304" s="271"/>
    </row>
    <row r="128305" spans="27:27">
      <c r="AA128305" s="271"/>
    </row>
    <row r="128306" spans="27:27">
      <c r="AA128306" s="271"/>
    </row>
    <row r="128307" spans="27:27">
      <c r="AA128307" s="271"/>
    </row>
    <row r="128308" spans="27:27">
      <c r="AA128308" s="271"/>
    </row>
    <row r="128309" spans="27:27">
      <c r="AA128309" s="271"/>
    </row>
    <row r="128310" spans="27:27">
      <c r="AA128310" s="271"/>
    </row>
    <row r="128311" spans="27:27">
      <c r="AA128311" s="271"/>
    </row>
    <row r="128312" spans="27:27">
      <c r="AA128312" s="271"/>
    </row>
    <row r="128313" spans="27:27">
      <c r="AA128313" s="271"/>
    </row>
    <row r="128314" spans="27:27">
      <c r="AA128314" s="271"/>
    </row>
    <row r="128315" spans="27:27">
      <c r="AA128315" s="271"/>
    </row>
    <row r="128316" spans="27:27">
      <c r="AA128316" s="271"/>
    </row>
    <row r="128317" spans="27:27">
      <c r="AA128317" s="271"/>
    </row>
    <row r="128318" spans="27:27">
      <c r="AA128318" s="271"/>
    </row>
    <row r="128319" spans="27:27">
      <c r="AA128319" s="271"/>
    </row>
    <row r="128320" spans="27:27">
      <c r="AA128320" s="271"/>
    </row>
    <row r="128321" spans="27:27">
      <c r="AA128321" s="271"/>
    </row>
    <row r="128322" spans="27:27">
      <c r="AA128322" s="271"/>
    </row>
    <row r="128323" spans="27:27">
      <c r="AA128323" s="271"/>
    </row>
    <row r="128324" spans="27:27">
      <c r="AA128324" s="271"/>
    </row>
    <row r="128325" spans="27:27">
      <c r="AA128325" s="271"/>
    </row>
    <row r="128326" spans="27:27">
      <c r="AA128326" s="271"/>
    </row>
    <row r="128327" spans="27:27">
      <c r="AA128327" s="271"/>
    </row>
    <row r="128328" spans="27:27">
      <c r="AA128328" s="271"/>
    </row>
    <row r="128329" spans="27:27">
      <c r="AA128329" s="271"/>
    </row>
    <row r="128330" spans="27:27">
      <c r="AA128330" s="271"/>
    </row>
    <row r="128331" spans="27:27">
      <c r="AA128331" s="271"/>
    </row>
    <row r="128332" spans="27:27">
      <c r="AA128332" s="271"/>
    </row>
    <row r="128333" spans="27:27">
      <c r="AA128333" s="271"/>
    </row>
    <row r="128334" spans="27:27">
      <c r="AA128334" s="271"/>
    </row>
    <row r="128335" spans="27:27">
      <c r="AA128335" s="271"/>
    </row>
    <row r="128336" spans="27:27">
      <c r="AA128336" s="271"/>
    </row>
    <row r="128337" spans="27:27">
      <c r="AA128337" s="271"/>
    </row>
    <row r="128338" spans="27:27">
      <c r="AA128338" s="271"/>
    </row>
    <row r="128339" spans="27:27">
      <c r="AA128339" s="271"/>
    </row>
    <row r="128340" spans="27:27">
      <c r="AA128340" s="271"/>
    </row>
    <row r="128341" spans="27:27">
      <c r="AA128341" s="271"/>
    </row>
    <row r="128342" spans="27:27">
      <c r="AA128342" s="271"/>
    </row>
    <row r="128343" spans="27:27">
      <c r="AA128343" s="271"/>
    </row>
    <row r="128344" spans="27:27">
      <c r="AA128344" s="271"/>
    </row>
    <row r="128345" spans="27:27">
      <c r="AA128345" s="271"/>
    </row>
    <row r="128346" spans="27:27">
      <c r="AA128346" s="271"/>
    </row>
    <row r="128347" spans="27:27">
      <c r="AA128347" s="271"/>
    </row>
    <row r="128348" spans="27:27">
      <c r="AA128348" s="271"/>
    </row>
    <row r="128349" spans="27:27">
      <c r="AA128349" s="271"/>
    </row>
    <row r="128350" spans="27:27">
      <c r="AA128350" s="271"/>
    </row>
    <row r="128351" spans="27:27">
      <c r="AA128351" s="271"/>
    </row>
    <row r="128352" spans="27:27">
      <c r="AA128352" s="271"/>
    </row>
    <row r="128353" spans="27:27">
      <c r="AA128353" s="271"/>
    </row>
    <row r="128354" spans="27:27">
      <c r="AA128354" s="271"/>
    </row>
    <row r="128355" spans="27:27">
      <c r="AA128355" s="271"/>
    </row>
    <row r="128356" spans="27:27">
      <c r="AA128356" s="271"/>
    </row>
    <row r="128357" spans="27:27">
      <c r="AA128357" s="271"/>
    </row>
    <row r="128358" spans="27:27">
      <c r="AA128358" s="271"/>
    </row>
    <row r="128359" spans="27:27">
      <c r="AA128359" s="271"/>
    </row>
    <row r="128360" spans="27:27">
      <c r="AA128360" s="271"/>
    </row>
    <row r="128361" spans="27:27">
      <c r="AA128361" s="271"/>
    </row>
    <row r="128362" spans="27:27">
      <c r="AA128362" s="271"/>
    </row>
    <row r="128363" spans="27:27">
      <c r="AA128363" s="271"/>
    </row>
    <row r="128364" spans="27:27">
      <c r="AA128364" s="271"/>
    </row>
    <row r="128365" spans="27:27">
      <c r="AA128365" s="271"/>
    </row>
    <row r="128366" spans="27:27">
      <c r="AA128366" s="271"/>
    </row>
    <row r="128367" spans="27:27">
      <c r="AA128367" s="271"/>
    </row>
    <row r="128368" spans="27:27">
      <c r="AA128368" s="271"/>
    </row>
    <row r="128369" spans="27:27">
      <c r="AA128369" s="271"/>
    </row>
    <row r="128370" spans="27:27">
      <c r="AA128370" s="271"/>
    </row>
    <row r="128371" spans="27:27">
      <c r="AA128371" s="271"/>
    </row>
    <row r="128372" spans="27:27">
      <c r="AA128372" s="271"/>
    </row>
    <row r="128373" spans="27:27">
      <c r="AA128373" s="271"/>
    </row>
    <row r="128374" spans="27:27">
      <c r="AA128374" s="271"/>
    </row>
    <row r="128375" spans="27:27">
      <c r="AA128375" s="271"/>
    </row>
    <row r="128376" spans="27:27">
      <c r="AA128376" s="271"/>
    </row>
    <row r="128377" spans="27:27">
      <c r="AA128377" s="271"/>
    </row>
    <row r="128378" spans="27:27">
      <c r="AA128378" s="271"/>
    </row>
    <row r="128379" spans="27:27">
      <c r="AA128379" s="271"/>
    </row>
    <row r="128380" spans="27:27">
      <c r="AA128380" s="271"/>
    </row>
    <row r="128381" spans="27:27">
      <c r="AA128381" s="271"/>
    </row>
    <row r="128382" spans="27:27">
      <c r="AA128382" s="271"/>
    </row>
    <row r="128383" spans="27:27">
      <c r="AA128383" s="271"/>
    </row>
    <row r="128384" spans="27:27">
      <c r="AA128384" s="271"/>
    </row>
    <row r="128385" spans="27:27">
      <c r="AA128385" s="271"/>
    </row>
    <row r="128386" spans="27:27">
      <c r="AA128386" s="271"/>
    </row>
    <row r="128387" spans="27:27">
      <c r="AA128387" s="271"/>
    </row>
    <row r="128388" spans="27:27">
      <c r="AA128388" s="271"/>
    </row>
    <row r="128389" spans="27:27">
      <c r="AA128389" s="271"/>
    </row>
    <row r="128390" spans="27:27">
      <c r="AA128390" s="271"/>
    </row>
    <row r="128391" spans="27:27">
      <c r="AA128391" s="271"/>
    </row>
    <row r="128392" spans="27:27">
      <c r="AA128392" s="271"/>
    </row>
    <row r="128393" spans="27:27">
      <c r="AA128393" s="271"/>
    </row>
    <row r="128394" spans="27:27">
      <c r="AA128394" s="271"/>
    </row>
    <row r="128395" spans="27:27">
      <c r="AA128395" s="271"/>
    </row>
    <row r="128396" spans="27:27">
      <c r="AA128396" s="271"/>
    </row>
    <row r="128397" spans="27:27">
      <c r="AA128397" s="271"/>
    </row>
    <row r="128398" spans="27:27">
      <c r="AA128398" s="271"/>
    </row>
    <row r="128399" spans="27:27">
      <c r="AA128399" s="271"/>
    </row>
    <row r="128400" spans="27:27">
      <c r="AA128400" s="271"/>
    </row>
    <row r="128401" spans="27:27">
      <c r="AA128401" s="271"/>
    </row>
    <row r="128402" spans="27:27">
      <c r="AA128402" s="271"/>
    </row>
    <row r="128403" spans="27:27">
      <c r="AA128403" s="271"/>
    </row>
    <row r="128404" spans="27:27">
      <c r="AA128404" s="271"/>
    </row>
    <row r="128405" spans="27:27">
      <c r="AA128405" s="271"/>
    </row>
    <row r="128406" spans="27:27">
      <c r="AA128406" s="271"/>
    </row>
    <row r="128407" spans="27:27">
      <c r="AA128407" s="271"/>
    </row>
    <row r="128408" spans="27:27">
      <c r="AA128408" s="271"/>
    </row>
    <row r="128409" spans="27:27">
      <c r="AA128409" s="271"/>
    </row>
    <row r="128410" spans="27:27">
      <c r="AA128410" s="271"/>
    </row>
    <row r="128411" spans="27:27">
      <c r="AA128411" s="271"/>
    </row>
    <row r="128412" spans="27:27">
      <c r="AA128412" s="271"/>
    </row>
    <row r="128413" spans="27:27">
      <c r="AA128413" s="271"/>
    </row>
    <row r="128414" spans="27:27">
      <c r="AA128414" s="271"/>
    </row>
    <row r="128415" spans="27:27">
      <c r="AA128415" s="271"/>
    </row>
    <row r="128416" spans="27:27">
      <c r="AA128416" s="271"/>
    </row>
    <row r="128417" spans="27:27">
      <c r="AA128417" s="271"/>
    </row>
    <row r="128418" spans="27:27">
      <c r="AA128418" s="271"/>
    </row>
    <row r="128419" spans="27:27">
      <c r="AA128419" s="271"/>
    </row>
    <row r="128420" spans="27:27">
      <c r="AA128420" s="271"/>
    </row>
    <row r="128421" spans="27:27">
      <c r="AA128421" s="271"/>
    </row>
    <row r="128422" spans="27:27">
      <c r="AA128422" s="271"/>
    </row>
    <row r="128423" spans="27:27">
      <c r="AA128423" s="271"/>
    </row>
    <row r="128424" spans="27:27">
      <c r="AA128424" s="271"/>
    </row>
    <row r="128425" spans="27:27">
      <c r="AA128425" s="271"/>
    </row>
    <row r="128426" spans="27:27">
      <c r="AA128426" s="271"/>
    </row>
    <row r="128427" spans="27:27">
      <c r="AA128427" s="271"/>
    </row>
    <row r="128428" spans="27:27">
      <c r="AA128428" s="271"/>
    </row>
    <row r="128429" spans="27:27">
      <c r="AA128429" s="271"/>
    </row>
    <row r="128430" spans="27:27">
      <c r="AA128430" s="271"/>
    </row>
    <row r="128431" spans="27:27">
      <c r="AA128431" s="271"/>
    </row>
    <row r="128432" spans="27:27">
      <c r="AA128432" s="271"/>
    </row>
    <row r="128433" spans="27:27">
      <c r="AA128433" s="271"/>
    </row>
    <row r="128434" spans="27:27">
      <c r="AA128434" s="271"/>
    </row>
    <row r="128435" spans="27:27">
      <c r="AA128435" s="271"/>
    </row>
    <row r="128436" spans="27:27">
      <c r="AA128436" s="271"/>
    </row>
    <row r="128437" spans="27:27">
      <c r="AA128437" s="271"/>
    </row>
    <row r="128438" spans="27:27">
      <c r="AA128438" s="271"/>
    </row>
    <row r="128439" spans="27:27">
      <c r="AA128439" s="271"/>
    </row>
    <row r="128440" spans="27:27">
      <c r="AA128440" s="271"/>
    </row>
    <row r="128441" spans="27:27">
      <c r="AA128441" s="271"/>
    </row>
    <row r="128442" spans="27:27">
      <c r="AA128442" s="271"/>
    </row>
    <row r="128443" spans="27:27">
      <c r="AA128443" s="271"/>
    </row>
    <row r="128444" spans="27:27">
      <c r="AA128444" s="271"/>
    </row>
    <row r="128445" spans="27:27">
      <c r="AA128445" s="271"/>
    </row>
    <row r="128446" spans="27:27">
      <c r="AA128446" s="271"/>
    </row>
    <row r="128447" spans="27:27">
      <c r="AA128447" s="271"/>
    </row>
    <row r="128448" spans="27:27">
      <c r="AA128448" s="271"/>
    </row>
    <row r="128449" spans="27:27">
      <c r="AA128449" s="271"/>
    </row>
    <row r="128450" spans="27:27">
      <c r="AA128450" s="271"/>
    </row>
    <row r="128451" spans="27:27">
      <c r="AA128451" s="271"/>
    </row>
    <row r="128452" spans="27:27">
      <c r="AA128452" s="271"/>
    </row>
    <row r="128453" spans="27:27">
      <c r="AA128453" s="271"/>
    </row>
    <row r="128454" spans="27:27">
      <c r="AA128454" s="271"/>
    </row>
    <row r="128455" spans="27:27">
      <c r="AA128455" s="271"/>
    </row>
    <row r="128456" spans="27:27">
      <c r="AA128456" s="271"/>
    </row>
    <row r="128457" spans="27:27">
      <c r="AA128457" s="271"/>
    </row>
    <row r="128458" spans="27:27">
      <c r="AA128458" s="271"/>
    </row>
    <row r="128459" spans="27:27">
      <c r="AA128459" s="271"/>
    </row>
    <row r="128460" spans="27:27">
      <c r="AA128460" s="271"/>
    </row>
    <row r="128461" spans="27:27">
      <c r="AA128461" s="271"/>
    </row>
    <row r="128462" spans="27:27">
      <c r="AA128462" s="271"/>
    </row>
    <row r="128463" spans="27:27">
      <c r="AA128463" s="271"/>
    </row>
    <row r="128464" spans="27:27">
      <c r="AA128464" s="271"/>
    </row>
    <row r="128465" spans="27:27">
      <c r="AA128465" s="271"/>
    </row>
    <row r="128466" spans="27:27">
      <c r="AA128466" s="271"/>
    </row>
    <row r="128467" spans="27:27">
      <c r="AA128467" s="271"/>
    </row>
    <row r="128468" spans="27:27">
      <c r="AA128468" s="271"/>
    </row>
    <row r="128469" spans="27:27">
      <c r="AA128469" s="271"/>
    </row>
    <row r="128470" spans="27:27">
      <c r="AA128470" s="271"/>
    </row>
    <row r="128471" spans="27:27">
      <c r="AA128471" s="271"/>
    </row>
    <row r="128472" spans="27:27">
      <c r="AA128472" s="271"/>
    </row>
    <row r="128473" spans="27:27">
      <c r="AA128473" s="271"/>
    </row>
    <row r="128474" spans="27:27">
      <c r="AA128474" s="271"/>
    </row>
    <row r="128475" spans="27:27">
      <c r="AA128475" s="271"/>
    </row>
    <row r="128476" spans="27:27">
      <c r="AA128476" s="271"/>
    </row>
    <row r="128477" spans="27:27">
      <c r="AA128477" s="271"/>
    </row>
    <row r="128478" spans="27:27">
      <c r="AA128478" s="271"/>
    </row>
    <row r="128479" spans="27:27">
      <c r="AA128479" s="271"/>
    </row>
    <row r="128480" spans="27:27">
      <c r="AA128480" s="271"/>
    </row>
    <row r="128481" spans="27:27">
      <c r="AA128481" s="271"/>
    </row>
    <row r="128482" spans="27:27">
      <c r="AA128482" s="271"/>
    </row>
    <row r="128483" spans="27:27">
      <c r="AA128483" s="271"/>
    </row>
    <row r="128484" spans="27:27">
      <c r="AA128484" s="271"/>
    </row>
    <row r="128485" spans="27:27">
      <c r="AA128485" s="271"/>
    </row>
    <row r="128486" spans="27:27">
      <c r="AA128486" s="271"/>
    </row>
    <row r="128487" spans="27:27">
      <c r="AA128487" s="271"/>
    </row>
    <row r="128488" spans="27:27">
      <c r="AA128488" s="271"/>
    </row>
    <row r="128489" spans="27:27">
      <c r="AA128489" s="271"/>
    </row>
    <row r="128490" spans="27:27">
      <c r="AA128490" s="271"/>
    </row>
    <row r="128491" spans="27:27">
      <c r="AA128491" s="271"/>
    </row>
    <row r="128492" spans="27:27">
      <c r="AA128492" s="271"/>
    </row>
    <row r="128493" spans="27:27">
      <c r="AA128493" s="271"/>
    </row>
    <row r="128494" spans="27:27">
      <c r="AA128494" s="271"/>
    </row>
    <row r="128495" spans="27:27">
      <c r="AA128495" s="271"/>
    </row>
    <row r="128496" spans="27:27">
      <c r="AA128496" s="271"/>
    </row>
    <row r="128497" spans="27:27">
      <c r="AA128497" s="271"/>
    </row>
    <row r="128498" spans="27:27">
      <c r="AA128498" s="271"/>
    </row>
    <row r="128499" spans="27:27">
      <c r="AA128499" s="271"/>
    </row>
    <row r="128500" spans="27:27">
      <c r="AA128500" s="271"/>
    </row>
    <row r="128501" spans="27:27">
      <c r="AA128501" s="271"/>
    </row>
    <row r="128502" spans="27:27">
      <c r="AA128502" s="271"/>
    </row>
    <row r="128503" spans="27:27">
      <c r="AA128503" s="271"/>
    </row>
    <row r="128504" spans="27:27">
      <c r="AA128504" s="271"/>
    </row>
    <row r="128505" spans="27:27">
      <c r="AA128505" s="271"/>
    </row>
    <row r="128506" spans="27:27">
      <c r="AA128506" s="271"/>
    </row>
    <row r="128507" spans="27:27">
      <c r="AA128507" s="271"/>
    </row>
    <row r="128508" spans="27:27">
      <c r="AA128508" s="271"/>
    </row>
    <row r="128509" spans="27:27">
      <c r="AA128509" s="271"/>
    </row>
    <row r="128510" spans="27:27">
      <c r="AA128510" s="271"/>
    </row>
    <row r="128511" spans="27:27">
      <c r="AA128511" s="271"/>
    </row>
    <row r="128512" spans="27:27">
      <c r="AA128512" s="271"/>
    </row>
    <row r="128513" spans="27:27">
      <c r="AA128513" s="271"/>
    </row>
    <row r="128514" spans="27:27">
      <c r="AA128514" s="271"/>
    </row>
    <row r="128515" spans="27:27">
      <c r="AA128515" s="271"/>
    </row>
    <row r="128516" spans="27:27">
      <c r="AA128516" s="271"/>
    </row>
    <row r="128517" spans="27:27">
      <c r="AA128517" s="271"/>
    </row>
    <row r="128518" spans="27:27">
      <c r="AA128518" s="271"/>
    </row>
    <row r="128519" spans="27:27">
      <c r="AA128519" s="271"/>
    </row>
    <row r="128520" spans="27:27">
      <c r="AA128520" s="271"/>
    </row>
    <row r="128521" spans="27:27">
      <c r="AA128521" s="271"/>
    </row>
    <row r="128522" spans="27:27">
      <c r="AA128522" s="271"/>
    </row>
    <row r="128523" spans="27:27">
      <c r="AA128523" s="271"/>
    </row>
    <row r="128524" spans="27:27">
      <c r="AA128524" s="271"/>
    </row>
    <row r="128525" spans="27:27">
      <c r="AA128525" s="271"/>
    </row>
    <row r="128526" spans="27:27">
      <c r="AA128526" s="271"/>
    </row>
    <row r="128527" spans="27:27">
      <c r="AA128527" s="271"/>
    </row>
    <row r="128528" spans="27:27">
      <c r="AA128528" s="271"/>
    </row>
    <row r="128529" spans="27:27">
      <c r="AA128529" s="271"/>
    </row>
    <row r="128530" spans="27:27">
      <c r="AA128530" s="271"/>
    </row>
    <row r="128531" spans="27:27">
      <c r="AA128531" s="271"/>
    </row>
    <row r="128532" spans="27:27">
      <c r="AA128532" s="271"/>
    </row>
    <row r="128533" spans="27:27">
      <c r="AA128533" s="271"/>
    </row>
    <row r="128534" spans="27:27">
      <c r="AA128534" s="271"/>
    </row>
    <row r="128535" spans="27:27">
      <c r="AA128535" s="271"/>
    </row>
    <row r="128536" spans="27:27">
      <c r="AA128536" s="271"/>
    </row>
    <row r="128537" spans="27:27">
      <c r="AA128537" s="271"/>
    </row>
    <row r="128538" spans="27:27">
      <c r="AA128538" s="271"/>
    </row>
    <row r="128539" spans="27:27">
      <c r="AA128539" s="271"/>
    </row>
    <row r="128540" spans="27:27">
      <c r="AA128540" s="271"/>
    </row>
    <row r="128541" spans="27:27">
      <c r="AA128541" s="271"/>
    </row>
    <row r="128542" spans="27:27">
      <c r="AA128542" s="271"/>
    </row>
    <row r="128543" spans="27:27">
      <c r="AA128543" s="271"/>
    </row>
    <row r="128544" spans="27:27">
      <c r="AA128544" s="271"/>
    </row>
    <row r="128545" spans="27:27">
      <c r="AA128545" s="271"/>
    </row>
    <row r="128546" spans="27:27">
      <c r="AA128546" s="271"/>
    </row>
    <row r="128547" spans="27:27">
      <c r="AA128547" s="271"/>
    </row>
    <row r="128548" spans="27:27">
      <c r="AA128548" s="271"/>
    </row>
    <row r="128549" spans="27:27">
      <c r="AA128549" s="271"/>
    </row>
    <row r="128550" spans="27:27">
      <c r="AA128550" s="271"/>
    </row>
    <row r="128551" spans="27:27">
      <c r="AA128551" s="271"/>
    </row>
    <row r="128552" spans="27:27">
      <c r="AA128552" s="271"/>
    </row>
    <row r="128553" spans="27:27">
      <c r="AA128553" s="271"/>
    </row>
    <row r="128554" spans="27:27">
      <c r="AA128554" s="271"/>
    </row>
    <row r="128555" spans="27:27">
      <c r="AA128555" s="271"/>
    </row>
    <row r="128556" spans="27:27">
      <c r="AA128556" s="271"/>
    </row>
    <row r="128557" spans="27:27">
      <c r="AA128557" s="271"/>
    </row>
    <row r="128558" spans="27:27">
      <c r="AA128558" s="271"/>
    </row>
    <row r="128559" spans="27:27">
      <c r="AA128559" s="271"/>
    </row>
    <row r="128560" spans="27:27">
      <c r="AA128560" s="271"/>
    </row>
    <row r="128561" spans="27:27">
      <c r="AA128561" s="271"/>
    </row>
    <row r="128562" spans="27:27">
      <c r="AA128562" s="271"/>
    </row>
    <row r="128563" spans="27:27">
      <c r="AA128563" s="271"/>
    </row>
    <row r="128564" spans="27:27">
      <c r="AA128564" s="271"/>
    </row>
    <row r="128565" spans="27:27">
      <c r="AA128565" s="271"/>
    </row>
    <row r="128566" spans="27:27">
      <c r="AA128566" s="271"/>
    </row>
    <row r="128567" spans="27:27">
      <c r="AA128567" s="271"/>
    </row>
    <row r="128568" spans="27:27">
      <c r="AA128568" s="271"/>
    </row>
    <row r="128569" spans="27:27">
      <c r="AA128569" s="271"/>
    </row>
    <row r="128570" spans="27:27">
      <c r="AA128570" s="271"/>
    </row>
    <row r="128571" spans="27:27">
      <c r="AA128571" s="271"/>
    </row>
    <row r="128572" spans="27:27">
      <c r="AA128572" s="271"/>
    </row>
    <row r="128573" spans="27:27">
      <c r="AA128573" s="271"/>
    </row>
    <row r="128574" spans="27:27">
      <c r="AA128574" s="271"/>
    </row>
    <row r="128575" spans="27:27">
      <c r="AA128575" s="271"/>
    </row>
    <row r="128576" spans="27:27">
      <c r="AA128576" s="271"/>
    </row>
    <row r="128577" spans="27:27">
      <c r="AA128577" s="271"/>
    </row>
    <row r="128578" spans="27:27">
      <c r="AA128578" s="271"/>
    </row>
    <row r="128579" spans="27:27">
      <c r="AA128579" s="271"/>
    </row>
    <row r="128580" spans="27:27">
      <c r="AA128580" s="271"/>
    </row>
    <row r="128581" spans="27:27">
      <c r="AA128581" s="271"/>
    </row>
    <row r="128582" spans="27:27">
      <c r="AA128582" s="271"/>
    </row>
    <row r="128583" spans="27:27">
      <c r="AA128583" s="271"/>
    </row>
    <row r="128584" spans="27:27">
      <c r="AA128584" s="271"/>
    </row>
    <row r="128585" spans="27:27">
      <c r="AA128585" s="271"/>
    </row>
    <row r="128586" spans="27:27">
      <c r="AA128586" s="271"/>
    </row>
    <row r="128587" spans="27:27">
      <c r="AA128587" s="271"/>
    </row>
    <row r="128588" spans="27:27">
      <c r="AA128588" s="271"/>
    </row>
    <row r="128589" spans="27:27">
      <c r="AA128589" s="271"/>
    </row>
    <row r="128590" spans="27:27">
      <c r="AA128590" s="271"/>
    </row>
    <row r="128591" spans="27:27">
      <c r="AA128591" s="271"/>
    </row>
    <row r="128592" spans="27:27">
      <c r="AA128592" s="271"/>
    </row>
    <row r="128593" spans="27:27">
      <c r="AA128593" s="271"/>
    </row>
    <row r="128594" spans="27:27">
      <c r="AA128594" s="271"/>
    </row>
    <row r="128595" spans="27:27">
      <c r="AA128595" s="271"/>
    </row>
    <row r="128596" spans="27:27">
      <c r="AA128596" s="271"/>
    </row>
    <row r="128597" spans="27:27">
      <c r="AA128597" s="271"/>
    </row>
    <row r="128598" spans="27:27">
      <c r="AA128598" s="271"/>
    </row>
    <row r="128599" spans="27:27">
      <c r="AA128599" s="271"/>
    </row>
    <row r="128600" spans="27:27">
      <c r="AA128600" s="271"/>
    </row>
    <row r="128601" spans="27:27">
      <c r="AA128601" s="271"/>
    </row>
    <row r="128602" spans="27:27">
      <c r="AA128602" s="271"/>
    </row>
    <row r="128603" spans="27:27">
      <c r="AA128603" s="271"/>
    </row>
    <row r="128604" spans="27:27">
      <c r="AA128604" s="271"/>
    </row>
    <row r="128605" spans="27:27">
      <c r="AA128605" s="271"/>
    </row>
    <row r="128606" spans="27:27">
      <c r="AA128606" s="271"/>
    </row>
    <row r="128607" spans="27:27">
      <c r="AA128607" s="271"/>
    </row>
    <row r="128608" spans="27:27">
      <c r="AA128608" s="271"/>
    </row>
    <row r="128609" spans="27:27">
      <c r="AA128609" s="271"/>
    </row>
    <row r="128610" spans="27:27">
      <c r="AA128610" s="271"/>
    </row>
    <row r="128611" spans="27:27">
      <c r="AA128611" s="271"/>
    </row>
    <row r="128612" spans="27:27">
      <c r="AA128612" s="271"/>
    </row>
    <row r="128613" spans="27:27">
      <c r="AA128613" s="271"/>
    </row>
    <row r="128614" spans="27:27">
      <c r="AA128614" s="271"/>
    </row>
    <row r="128615" spans="27:27">
      <c r="AA128615" s="271"/>
    </row>
    <row r="128616" spans="27:27">
      <c r="AA128616" s="271"/>
    </row>
    <row r="128617" spans="27:27">
      <c r="AA128617" s="271"/>
    </row>
    <row r="128618" spans="27:27">
      <c r="AA128618" s="271"/>
    </row>
    <row r="128619" spans="27:27">
      <c r="AA128619" s="271"/>
    </row>
    <row r="128620" spans="27:27">
      <c r="AA128620" s="271"/>
    </row>
    <row r="128621" spans="27:27">
      <c r="AA128621" s="271"/>
    </row>
    <row r="128622" spans="27:27">
      <c r="AA128622" s="271"/>
    </row>
    <row r="128623" spans="27:27">
      <c r="AA128623" s="271"/>
    </row>
    <row r="128624" spans="27:27">
      <c r="AA128624" s="271"/>
    </row>
    <row r="128625" spans="27:27">
      <c r="AA128625" s="271"/>
    </row>
    <row r="128626" spans="27:27">
      <c r="AA128626" s="271"/>
    </row>
    <row r="128627" spans="27:27">
      <c r="AA128627" s="271"/>
    </row>
    <row r="128628" spans="27:27">
      <c r="AA128628" s="271"/>
    </row>
    <row r="128629" spans="27:27">
      <c r="AA128629" s="271"/>
    </row>
    <row r="128630" spans="27:27">
      <c r="AA128630" s="271"/>
    </row>
    <row r="128631" spans="27:27">
      <c r="AA128631" s="271"/>
    </row>
    <row r="128632" spans="27:27">
      <c r="AA128632" s="271"/>
    </row>
    <row r="128633" spans="27:27">
      <c r="AA128633" s="271"/>
    </row>
    <row r="128634" spans="27:27">
      <c r="AA128634" s="271"/>
    </row>
    <row r="128635" spans="27:27">
      <c r="AA128635" s="271"/>
    </row>
    <row r="128636" spans="27:27">
      <c r="AA128636" s="271"/>
    </row>
    <row r="128637" spans="27:27">
      <c r="AA128637" s="271"/>
    </row>
    <row r="128638" spans="27:27">
      <c r="AA128638" s="271"/>
    </row>
    <row r="128639" spans="27:27">
      <c r="AA128639" s="271"/>
    </row>
    <row r="128640" spans="27:27">
      <c r="AA128640" s="271"/>
    </row>
    <row r="128641" spans="27:27">
      <c r="AA128641" s="271"/>
    </row>
    <row r="128642" spans="27:27">
      <c r="AA128642" s="271"/>
    </row>
    <row r="128643" spans="27:27">
      <c r="AA128643" s="271"/>
    </row>
    <row r="128644" spans="27:27">
      <c r="AA128644" s="271"/>
    </row>
    <row r="128645" spans="27:27">
      <c r="AA128645" s="271"/>
    </row>
    <row r="128646" spans="27:27">
      <c r="AA128646" s="271"/>
    </row>
    <row r="128647" spans="27:27">
      <c r="AA128647" s="271"/>
    </row>
    <row r="128648" spans="27:27">
      <c r="AA128648" s="271"/>
    </row>
    <row r="128649" spans="27:27">
      <c r="AA128649" s="271"/>
    </row>
    <row r="128650" spans="27:27">
      <c r="AA128650" s="271"/>
    </row>
    <row r="128651" spans="27:27">
      <c r="AA128651" s="271"/>
    </row>
    <row r="128652" spans="27:27">
      <c r="AA128652" s="271"/>
    </row>
    <row r="128653" spans="27:27">
      <c r="AA128653" s="271"/>
    </row>
    <row r="128654" spans="27:27">
      <c r="AA128654" s="271"/>
    </row>
    <row r="128655" spans="27:27">
      <c r="AA128655" s="271"/>
    </row>
    <row r="128656" spans="27:27">
      <c r="AA128656" s="271"/>
    </row>
    <row r="128657" spans="27:27">
      <c r="AA128657" s="271"/>
    </row>
    <row r="128658" spans="27:27">
      <c r="AA128658" s="271"/>
    </row>
    <row r="128659" spans="27:27">
      <c r="AA128659" s="271"/>
    </row>
    <row r="128660" spans="27:27">
      <c r="AA128660" s="271"/>
    </row>
    <row r="128661" spans="27:27">
      <c r="AA128661" s="271"/>
    </row>
    <row r="128662" spans="27:27">
      <c r="AA128662" s="271"/>
    </row>
    <row r="128663" spans="27:27">
      <c r="AA128663" s="271"/>
    </row>
    <row r="128664" spans="27:27">
      <c r="AA128664" s="271"/>
    </row>
    <row r="128665" spans="27:27">
      <c r="AA128665" s="271"/>
    </row>
    <row r="128666" spans="27:27">
      <c r="AA128666" s="271"/>
    </row>
    <row r="128667" spans="27:27">
      <c r="AA128667" s="271"/>
    </row>
    <row r="128668" spans="27:27">
      <c r="AA128668" s="271"/>
    </row>
    <row r="128669" spans="27:27">
      <c r="AA128669" s="271"/>
    </row>
    <row r="128670" spans="27:27">
      <c r="AA128670" s="271"/>
    </row>
    <row r="128671" spans="27:27">
      <c r="AA128671" s="271"/>
    </row>
    <row r="128672" spans="27:27">
      <c r="AA128672" s="271"/>
    </row>
    <row r="128673" spans="27:27">
      <c r="AA128673" s="271"/>
    </row>
    <row r="128674" spans="27:27">
      <c r="AA128674" s="271"/>
    </row>
    <row r="128675" spans="27:27">
      <c r="AA128675" s="271"/>
    </row>
    <row r="128676" spans="27:27">
      <c r="AA128676" s="271"/>
    </row>
    <row r="128677" spans="27:27">
      <c r="AA128677" s="271"/>
    </row>
    <row r="128678" spans="27:27">
      <c r="AA128678" s="271"/>
    </row>
    <row r="128679" spans="27:27">
      <c r="AA128679" s="271"/>
    </row>
    <row r="128680" spans="27:27">
      <c r="AA128680" s="271"/>
    </row>
    <row r="128681" spans="27:27">
      <c r="AA128681" s="271"/>
    </row>
    <row r="128682" spans="27:27">
      <c r="AA128682" s="271"/>
    </row>
    <row r="128683" spans="27:27">
      <c r="AA128683" s="271"/>
    </row>
    <row r="128684" spans="27:27">
      <c r="AA128684" s="271"/>
    </row>
    <row r="128685" spans="27:27">
      <c r="AA128685" s="271"/>
    </row>
    <row r="128686" spans="27:27">
      <c r="AA128686" s="271"/>
    </row>
    <row r="128687" spans="27:27">
      <c r="AA128687" s="271"/>
    </row>
    <row r="128688" spans="27:27">
      <c r="AA128688" s="271"/>
    </row>
    <row r="128689" spans="27:27">
      <c r="AA128689" s="271"/>
    </row>
    <row r="128690" spans="27:27">
      <c r="AA128690" s="271"/>
    </row>
    <row r="128691" spans="27:27">
      <c r="AA128691" s="271"/>
    </row>
    <row r="128692" spans="27:27">
      <c r="AA128692" s="271"/>
    </row>
    <row r="128693" spans="27:27">
      <c r="AA128693" s="271"/>
    </row>
    <row r="128694" spans="27:27">
      <c r="AA128694" s="271"/>
    </row>
    <row r="128695" spans="27:27">
      <c r="AA128695" s="271"/>
    </row>
    <row r="128696" spans="27:27">
      <c r="AA128696" s="271"/>
    </row>
    <row r="128697" spans="27:27">
      <c r="AA128697" s="271"/>
    </row>
    <row r="128698" spans="27:27">
      <c r="AA128698" s="271"/>
    </row>
    <row r="128699" spans="27:27">
      <c r="AA128699" s="271"/>
    </row>
    <row r="128700" spans="27:27">
      <c r="AA128700" s="271"/>
    </row>
    <row r="128701" spans="27:27">
      <c r="AA128701" s="271"/>
    </row>
    <row r="128702" spans="27:27">
      <c r="AA128702" s="271"/>
    </row>
    <row r="128703" spans="27:27">
      <c r="AA128703" s="271"/>
    </row>
    <row r="128704" spans="27:27">
      <c r="AA128704" s="271"/>
    </row>
    <row r="128705" spans="27:27">
      <c r="AA128705" s="271"/>
    </row>
    <row r="128706" spans="27:27">
      <c r="AA128706" s="271"/>
    </row>
    <row r="128707" spans="27:27">
      <c r="AA128707" s="271"/>
    </row>
    <row r="128708" spans="27:27">
      <c r="AA128708" s="271"/>
    </row>
    <row r="128709" spans="27:27">
      <c r="AA128709" s="271"/>
    </row>
    <row r="128710" spans="27:27">
      <c r="AA128710" s="271"/>
    </row>
    <row r="128711" spans="27:27">
      <c r="AA128711" s="271"/>
    </row>
    <row r="128712" spans="27:27">
      <c r="AA128712" s="271"/>
    </row>
    <row r="128713" spans="27:27">
      <c r="AA128713" s="271"/>
    </row>
    <row r="128714" spans="27:27">
      <c r="AA128714" s="271"/>
    </row>
    <row r="128715" spans="27:27">
      <c r="AA128715" s="271"/>
    </row>
    <row r="128716" spans="27:27">
      <c r="AA128716" s="271"/>
    </row>
    <row r="128717" spans="27:27">
      <c r="AA128717" s="271"/>
    </row>
    <row r="128718" spans="27:27">
      <c r="AA128718" s="271"/>
    </row>
    <row r="128719" spans="27:27">
      <c r="AA128719" s="271"/>
    </row>
    <row r="128720" spans="27:27">
      <c r="AA128720" s="271"/>
    </row>
    <row r="128721" spans="27:27">
      <c r="AA128721" s="271"/>
    </row>
    <row r="128722" spans="27:27">
      <c r="AA128722" s="271"/>
    </row>
    <row r="128723" spans="27:27">
      <c r="AA128723" s="271"/>
    </row>
    <row r="128724" spans="27:27">
      <c r="AA128724" s="271"/>
    </row>
    <row r="128725" spans="27:27">
      <c r="AA128725" s="271"/>
    </row>
    <row r="128726" spans="27:27">
      <c r="AA128726" s="271"/>
    </row>
    <row r="128727" spans="27:27">
      <c r="AA128727" s="271"/>
    </row>
    <row r="128728" spans="27:27">
      <c r="AA128728" s="271"/>
    </row>
    <row r="128729" spans="27:27">
      <c r="AA128729" s="271"/>
    </row>
    <row r="128730" spans="27:27">
      <c r="AA128730" s="271"/>
    </row>
    <row r="128731" spans="27:27">
      <c r="AA128731" s="271"/>
    </row>
    <row r="128732" spans="27:27">
      <c r="AA128732" s="271"/>
    </row>
    <row r="128733" spans="27:27">
      <c r="AA128733" s="271"/>
    </row>
    <row r="128734" spans="27:27">
      <c r="AA128734" s="271"/>
    </row>
    <row r="128735" spans="27:27">
      <c r="AA128735" s="271"/>
    </row>
    <row r="128736" spans="27:27">
      <c r="AA128736" s="271"/>
    </row>
    <row r="128737" spans="27:27">
      <c r="AA128737" s="271"/>
    </row>
    <row r="128738" spans="27:27">
      <c r="AA128738" s="271"/>
    </row>
    <row r="128739" spans="27:27">
      <c r="AA128739" s="271"/>
    </row>
    <row r="128740" spans="27:27">
      <c r="AA128740" s="271"/>
    </row>
    <row r="128741" spans="27:27">
      <c r="AA128741" s="271"/>
    </row>
    <row r="128742" spans="27:27">
      <c r="AA128742" s="271"/>
    </row>
    <row r="128743" spans="27:27">
      <c r="AA128743" s="271"/>
    </row>
    <row r="128744" spans="27:27">
      <c r="AA128744" s="271"/>
    </row>
    <row r="128745" spans="27:27">
      <c r="AA128745" s="271"/>
    </row>
    <row r="128746" spans="27:27">
      <c r="AA128746" s="271"/>
    </row>
    <row r="128747" spans="27:27">
      <c r="AA128747" s="271"/>
    </row>
    <row r="128748" spans="27:27">
      <c r="AA128748" s="271"/>
    </row>
    <row r="128749" spans="27:27">
      <c r="AA128749" s="271"/>
    </row>
    <row r="128750" spans="27:27">
      <c r="AA128750" s="271"/>
    </row>
    <row r="128751" spans="27:27">
      <c r="AA128751" s="271"/>
    </row>
    <row r="128752" spans="27:27">
      <c r="AA128752" s="271"/>
    </row>
    <row r="128753" spans="27:27">
      <c r="AA128753" s="271"/>
    </row>
    <row r="128754" spans="27:27">
      <c r="AA128754" s="271"/>
    </row>
    <row r="128755" spans="27:27">
      <c r="AA128755" s="271"/>
    </row>
    <row r="128756" spans="27:27">
      <c r="AA128756" s="271"/>
    </row>
    <row r="128757" spans="27:27">
      <c r="AA128757" s="271"/>
    </row>
    <row r="128758" spans="27:27">
      <c r="AA128758" s="271"/>
    </row>
    <row r="128759" spans="27:27">
      <c r="AA128759" s="271"/>
    </row>
    <row r="128760" spans="27:27">
      <c r="AA128760" s="271"/>
    </row>
    <row r="128761" spans="27:27">
      <c r="AA128761" s="271"/>
    </row>
    <row r="128762" spans="27:27">
      <c r="AA128762" s="271"/>
    </row>
    <row r="128763" spans="27:27">
      <c r="AA128763" s="271"/>
    </row>
    <row r="128764" spans="27:27">
      <c r="AA128764" s="271"/>
    </row>
    <row r="128765" spans="27:27">
      <c r="AA128765" s="271"/>
    </row>
    <row r="128766" spans="27:27">
      <c r="AA128766" s="271"/>
    </row>
    <row r="128767" spans="27:27">
      <c r="AA128767" s="271"/>
    </row>
    <row r="128768" spans="27:27">
      <c r="AA128768" s="271"/>
    </row>
    <row r="128769" spans="27:27">
      <c r="AA128769" s="271"/>
    </row>
    <row r="128770" spans="27:27">
      <c r="AA128770" s="271"/>
    </row>
    <row r="128771" spans="27:27">
      <c r="AA128771" s="271"/>
    </row>
    <row r="128772" spans="27:27">
      <c r="AA128772" s="271"/>
    </row>
    <row r="128773" spans="27:27">
      <c r="AA128773" s="271"/>
    </row>
    <row r="128774" spans="27:27">
      <c r="AA128774" s="271"/>
    </row>
    <row r="128775" spans="27:27">
      <c r="AA128775" s="271"/>
    </row>
    <row r="128776" spans="27:27">
      <c r="AA128776" s="271"/>
    </row>
    <row r="128777" spans="27:27">
      <c r="AA128777" s="271"/>
    </row>
    <row r="128778" spans="27:27">
      <c r="AA128778" s="271"/>
    </row>
    <row r="128779" spans="27:27">
      <c r="AA128779" s="271"/>
    </row>
    <row r="128780" spans="27:27">
      <c r="AA128780" s="271"/>
    </row>
    <row r="128781" spans="27:27">
      <c r="AA128781" s="271"/>
    </row>
    <row r="128782" spans="27:27">
      <c r="AA128782" s="271"/>
    </row>
    <row r="128783" spans="27:27">
      <c r="AA128783" s="271"/>
    </row>
    <row r="128784" spans="27:27">
      <c r="AA128784" s="271"/>
    </row>
    <row r="128785" spans="27:27">
      <c r="AA128785" s="271"/>
    </row>
    <row r="128786" spans="27:27">
      <c r="AA128786" s="271"/>
    </row>
    <row r="128787" spans="27:27">
      <c r="AA128787" s="271"/>
    </row>
    <row r="128788" spans="27:27">
      <c r="AA128788" s="271"/>
    </row>
    <row r="128789" spans="27:27">
      <c r="AA128789" s="271"/>
    </row>
    <row r="128790" spans="27:27">
      <c r="AA128790" s="271"/>
    </row>
    <row r="128791" spans="27:27">
      <c r="AA128791" s="271"/>
    </row>
    <row r="128792" spans="27:27">
      <c r="AA128792" s="271"/>
    </row>
    <row r="128793" spans="27:27">
      <c r="AA128793" s="271"/>
    </row>
    <row r="128794" spans="27:27">
      <c r="AA128794" s="271"/>
    </row>
    <row r="128795" spans="27:27">
      <c r="AA128795" s="271"/>
    </row>
    <row r="128796" spans="27:27">
      <c r="AA128796" s="271"/>
    </row>
    <row r="128797" spans="27:27">
      <c r="AA128797" s="271"/>
    </row>
    <row r="128798" spans="27:27">
      <c r="AA128798" s="271"/>
    </row>
    <row r="128799" spans="27:27">
      <c r="AA128799" s="271"/>
    </row>
    <row r="128800" spans="27:27">
      <c r="AA128800" s="271"/>
    </row>
    <row r="128801" spans="27:27">
      <c r="AA128801" s="271"/>
    </row>
    <row r="128802" spans="27:27">
      <c r="AA128802" s="271"/>
    </row>
    <row r="128803" spans="27:27">
      <c r="AA128803" s="271"/>
    </row>
    <row r="128804" spans="27:27">
      <c r="AA128804" s="271"/>
    </row>
    <row r="128805" spans="27:27">
      <c r="AA128805" s="271"/>
    </row>
    <row r="128806" spans="27:27">
      <c r="AA128806" s="271"/>
    </row>
    <row r="128807" spans="27:27">
      <c r="AA128807" s="271"/>
    </row>
    <row r="128808" spans="27:27">
      <c r="AA128808" s="271"/>
    </row>
    <row r="128809" spans="27:27">
      <c r="AA128809" s="271"/>
    </row>
    <row r="128810" spans="27:27">
      <c r="AA128810" s="271"/>
    </row>
    <row r="128811" spans="27:27">
      <c r="AA128811" s="271"/>
    </row>
    <row r="128812" spans="27:27">
      <c r="AA128812" s="271"/>
    </row>
    <row r="128813" spans="27:27">
      <c r="AA128813" s="271"/>
    </row>
    <row r="128814" spans="27:27">
      <c r="AA128814" s="271"/>
    </row>
    <row r="128815" spans="27:27">
      <c r="AA128815" s="271"/>
    </row>
    <row r="128816" spans="27:27">
      <c r="AA128816" s="271"/>
    </row>
    <row r="128817" spans="27:27">
      <c r="AA128817" s="271"/>
    </row>
    <row r="128818" spans="27:27">
      <c r="AA128818" s="271"/>
    </row>
    <row r="128819" spans="27:27">
      <c r="AA128819" s="271"/>
    </row>
    <row r="128820" spans="27:27">
      <c r="AA128820" s="271"/>
    </row>
    <row r="128821" spans="27:27">
      <c r="AA128821" s="271"/>
    </row>
    <row r="128822" spans="27:27">
      <c r="AA128822" s="271"/>
    </row>
    <row r="128823" spans="27:27">
      <c r="AA128823" s="271"/>
    </row>
    <row r="128824" spans="27:27">
      <c r="AA128824" s="271"/>
    </row>
    <row r="128825" spans="27:27">
      <c r="AA128825" s="271"/>
    </row>
    <row r="128826" spans="27:27">
      <c r="AA128826" s="271"/>
    </row>
    <row r="128827" spans="27:27">
      <c r="AA128827" s="271"/>
    </row>
    <row r="128828" spans="27:27">
      <c r="AA128828" s="271"/>
    </row>
    <row r="128829" spans="27:27">
      <c r="AA128829" s="271"/>
    </row>
    <row r="128830" spans="27:27">
      <c r="AA128830" s="271"/>
    </row>
    <row r="128831" spans="27:27">
      <c r="AA128831" s="271"/>
    </row>
    <row r="128832" spans="27:27">
      <c r="AA128832" s="271"/>
    </row>
    <row r="128833" spans="27:27">
      <c r="AA128833" s="271"/>
    </row>
    <row r="128834" spans="27:27">
      <c r="AA128834" s="271"/>
    </row>
    <row r="128835" spans="27:27">
      <c r="AA128835" s="271"/>
    </row>
    <row r="128836" spans="27:27">
      <c r="AA128836" s="271"/>
    </row>
    <row r="128837" spans="27:27">
      <c r="AA128837" s="271"/>
    </row>
    <row r="128838" spans="27:27">
      <c r="AA128838" s="271"/>
    </row>
    <row r="128839" spans="27:27">
      <c r="AA128839" s="271"/>
    </row>
    <row r="128840" spans="27:27">
      <c r="AA128840" s="271"/>
    </row>
    <row r="128841" spans="27:27">
      <c r="AA128841" s="271"/>
    </row>
    <row r="128842" spans="27:27">
      <c r="AA128842" s="271"/>
    </row>
    <row r="128843" spans="27:27">
      <c r="AA128843" s="271"/>
    </row>
    <row r="128844" spans="27:27">
      <c r="AA128844" s="271"/>
    </row>
    <row r="128845" spans="27:27">
      <c r="AA128845" s="271"/>
    </row>
    <row r="128846" spans="27:27">
      <c r="AA128846" s="271"/>
    </row>
    <row r="128847" spans="27:27">
      <c r="AA128847" s="271"/>
    </row>
    <row r="128848" spans="27:27">
      <c r="AA128848" s="271"/>
    </row>
    <row r="128849" spans="27:27">
      <c r="AA128849" s="271"/>
    </row>
    <row r="128850" spans="27:27">
      <c r="AA128850" s="271"/>
    </row>
    <row r="128851" spans="27:27">
      <c r="AA128851" s="271"/>
    </row>
    <row r="128852" spans="27:27">
      <c r="AA128852" s="271"/>
    </row>
    <row r="128853" spans="27:27">
      <c r="AA128853" s="271"/>
    </row>
    <row r="128854" spans="27:27">
      <c r="AA128854" s="271"/>
    </row>
    <row r="128855" spans="27:27">
      <c r="AA128855" s="271"/>
    </row>
    <row r="128856" spans="27:27">
      <c r="AA128856" s="271"/>
    </row>
    <row r="128857" spans="27:27">
      <c r="AA128857" s="271"/>
    </row>
    <row r="128858" spans="27:27">
      <c r="AA128858" s="271"/>
    </row>
    <row r="128859" spans="27:27">
      <c r="AA128859" s="271"/>
    </row>
    <row r="128860" spans="27:27">
      <c r="AA128860" s="271"/>
    </row>
    <row r="128861" spans="27:27">
      <c r="AA128861" s="271"/>
    </row>
    <row r="128862" spans="27:27">
      <c r="AA128862" s="271"/>
    </row>
    <row r="128863" spans="27:27">
      <c r="AA128863" s="271"/>
    </row>
    <row r="128864" spans="27:27">
      <c r="AA128864" s="271"/>
    </row>
    <row r="128865" spans="27:27">
      <c r="AA128865" s="271"/>
    </row>
    <row r="128866" spans="27:27">
      <c r="AA128866" s="271"/>
    </row>
    <row r="128867" spans="27:27">
      <c r="AA128867" s="271"/>
    </row>
    <row r="128868" spans="27:27">
      <c r="AA128868" s="271"/>
    </row>
    <row r="128869" spans="27:27">
      <c r="AA128869" s="271"/>
    </row>
    <row r="128870" spans="27:27">
      <c r="AA128870" s="271"/>
    </row>
    <row r="128871" spans="27:27">
      <c r="AA128871" s="271"/>
    </row>
    <row r="128872" spans="27:27">
      <c r="AA128872" s="271"/>
    </row>
    <row r="128873" spans="27:27">
      <c r="AA128873" s="271"/>
    </row>
    <row r="128874" spans="27:27">
      <c r="AA128874" s="271"/>
    </row>
    <row r="128875" spans="27:27">
      <c r="AA128875" s="271"/>
    </row>
    <row r="128876" spans="27:27">
      <c r="AA128876" s="271"/>
    </row>
    <row r="128877" spans="27:27">
      <c r="AA128877" s="271"/>
    </row>
    <row r="128878" spans="27:27">
      <c r="AA128878" s="271"/>
    </row>
    <row r="128879" spans="27:27">
      <c r="AA128879" s="271"/>
    </row>
    <row r="128880" spans="27:27">
      <c r="AA128880" s="271"/>
    </row>
    <row r="128881" spans="27:27">
      <c r="AA128881" s="271"/>
    </row>
    <row r="128882" spans="27:27">
      <c r="AA128882" s="271"/>
    </row>
    <row r="128883" spans="27:27">
      <c r="AA128883" s="271"/>
    </row>
    <row r="128884" spans="27:27">
      <c r="AA128884" s="271"/>
    </row>
    <row r="128885" spans="27:27">
      <c r="AA128885" s="271"/>
    </row>
    <row r="128886" spans="27:27">
      <c r="AA128886" s="271"/>
    </row>
    <row r="128887" spans="27:27">
      <c r="AA128887" s="271"/>
    </row>
    <row r="128888" spans="27:27">
      <c r="AA128888" s="271"/>
    </row>
    <row r="128889" spans="27:27">
      <c r="AA128889" s="271"/>
    </row>
    <row r="128890" spans="27:27">
      <c r="AA128890" s="271"/>
    </row>
    <row r="128891" spans="27:27">
      <c r="AA128891" s="271"/>
    </row>
    <row r="128892" spans="27:27">
      <c r="AA128892" s="271"/>
    </row>
    <row r="128893" spans="27:27">
      <c r="AA128893" s="271"/>
    </row>
    <row r="128894" spans="27:27">
      <c r="AA128894" s="271"/>
    </row>
    <row r="128895" spans="27:27">
      <c r="AA128895" s="271"/>
    </row>
    <row r="128896" spans="27:27">
      <c r="AA128896" s="271"/>
    </row>
    <row r="128897" spans="27:27">
      <c r="AA128897" s="271"/>
    </row>
    <row r="128898" spans="27:27">
      <c r="AA128898" s="271"/>
    </row>
    <row r="128899" spans="27:27">
      <c r="AA128899" s="271"/>
    </row>
    <row r="128900" spans="27:27">
      <c r="AA128900" s="271"/>
    </row>
    <row r="128901" spans="27:27">
      <c r="AA128901" s="271"/>
    </row>
    <row r="128902" spans="27:27">
      <c r="AA128902" s="271"/>
    </row>
    <row r="128903" spans="27:27">
      <c r="AA128903" s="271"/>
    </row>
    <row r="128904" spans="27:27">
      <c r="AA128904" s="271"/>
    </row>
    <row r="128905" spans="27:27">
      <c r="AA128905" s="271"/>
    </row>
    <row r="128906" spans="27:27">
      <c r="AA128906" s="271"/>
    </row>
    <row r="128907" spans="27:27">
      <c r="AA128907" s="271"/>
    </row>
    <row r="128908" spans="27:27">
      <c r="AA128908" s="271"/>
    </row>
    <row r="128909" spans="27:27">
      <c r="AA128909" s="271"/>
    </row>
    <row r="128910" spans="27:27">
      <c r="AA128910" s="271"/>
    </row>
    <row r="128911" spans="27:27">
      <c r="AA128911" s="271"/>
    </row>
    <row r="128912" spans="27:27">
      <c r="AA128912" s="271"/>
    </row>
    <row r="128913" spans="27:27">
      <c r="AA128913" s="271"/>
    </row>
    <row r="128914" spans="27:27">
      <c r="AA128914" s="271"/>
    </row>
    <row r="128915" spans="27:27">
      <c r="AA128915" s="271"/>
    </row>
    <row r="128916" spans="27:27">
      <c r="AA128916" s="271"/>
    </row>
    <row r="128917" spans="27:27">
      <c r="AA128917" s="271"/>
    </row>
    <row r="128918" spans="27:27">
      <c r="AA128918" s="271"/>
    </row>
    <row r="128919" spans="27:27">
      <c r="AA128919" s="271"/>
    </row>
    <row r="128920" spans="27:27">
      <c r="AA128920" s="271"/>
    </row>
    <row r="128921" spans="27:27">
      <c r="AA128921" s="271"/>
    </row>
    <row r="128922" spans="27:27">
      <c r="AA128922" s="271"/>
    </row>
    <row r="128923" spans="27:27">
      <c r="AA128923" s="271"/>
    </row>
    <row r="128924" spans="27:27">
      <c r="AA128924" s="271"/>
    </row>
    <row r="128925" spans="27:27">
      <c r="AA128925" s="271"/>
    </row>
    <row r="128926" spans="27:27">
      <c r="AA128926" s="271"/>
    </row>
    <row r="128927" spans="27:27">
      <c r="AA128927" s="271"/>
    </row>
    <row r="128928" spans="27:27">
      <c r="AA128928" s="271"/>
    </row>
    <row r="128929" spans="27:27">
      <c r="AA128929" s="271"/>
    </row>
    <row r="128930" spans="27:27">
      <c r="AA128930" s="271"/>
    </row>
    <row r="128931" spans="27:27">
      <c r="AA128931" s="271"/>
    </row>
    <row r="128932" spans="27:27">
      <c r="AA128932" s="271"/>
    </row>
    <row r="128933" spans="27:27">
      <c r="AA128933" s="271"/>
    </row>
    <row r="128934" spans="27:27">
      <c r="AA128934" s="271"/>
    </row>
    <row r="128935" spans="27:27">
      <c r="AA128935" s="271"/>
    </row>
    <row r="128936" spans="27:27">
      <c r="AA128936" s="271"/>
    </row>
    <row r="128937" spans="27:27">
      <c r="AA128937" s="271"/>
    </row>
    <row r="128938" spans="27:27">
      <c r="AA128938" s="271"/>
    </row>
    <row r="128939" spans="27:27">
      <c r="AA128939" s="271"/>
    </row>
    <row r="128940" spans="27:27">
      <c r="AA128940" s="271"/>
    </row>
    <row r="128941" spans="27:27">
      <c r="AA128941" s="271"/>
    </row>
    <row r="128942" spans="27:27">
      <c r="AA128942" s="271"/>
    </row>
    <row r="128943" spans="27:27">
      <c r="AA128943" s="271"/>
    </row>
    <row r="128944" spans="27:27">
      <c r="AA128944" s="271"/>
    </row>
    <row r="128945" spans="27:27">
      <c r="AA128945" s="271"/>
    </row>
    <row r="128946" spans="27:27">
      <c r="AA128946" s="271"/>
    </row>
    <row r="128947" spans="27:27">
      <c r="AA128947" s="271"/>
    </row>
    <row r="128948" spans="27:27">
      <c r="AA128948" s="271"/>
    </row>
    <row r="128949" spans="27:27">
      <c r="AA128949" s="271"/>
    </row>
    <row r="128950" spans="27:27">
      <c r="AA128950" s="271"/>
    </row>
    <row r="128951" spans="27:27">
      <c r="AA128951" s="271"/>
    </row>
    <row r="128952" spans="27:27">
      <c r="AA128952" s="271"/>
    </row>
    <row r="128953" spans="27:27">
      <c r="AA128953" s="271"/>
    </row>
    <row r="128954" spans="27:27">
      <c r="AA128954" s="271"/>
    </row>
    <row r="128955" spans="27:27">
      <c r="AA128955" s="271"/>
    </row>
    <row r="128956" spans="27:27">
      <c r="AA128956" s="271"/>
    </row>
    <row r="128957" spans="27:27">
      <c r="AA128957" s="271"/>
    </row>
    <row r="128958" spans="27:27">
      <c r="AA128958" s="271"/>
    </row>
    <row r="128959" spans="27:27">
      <c r="AA128959" s="271"/>
    </row>
    <row r="128960" spans="27:27">
      <c r="AA128960" s="271"/>
    </row>
    <row r="128961" spans="27:27">
      <c r="AA128961" s="271"/>
    </row>
    <row r="128962" spans="27:27">
      <c r="AA128962" s="271"/>
    </row>
    <row r="128963" spans="27:27">
      <c r="AA128963" s="271"/>
    </row>
    <row r="128964" spans="27:27">
      <c r="AA128964" s="271"/>
    </row>
    <row r="128965" spans="27:27">
      <c r="AA128965" s="271"/>
    </row>
    <row r="128966" spans="27:27">
      <c r="AA128966" s="271"/>
    </row>
    <row r="128967" spans="27:27">
      <c r="AA128967" s="271"/>
    </row>
    <row r="128968" spans="27:27">
      <c r="AA128968" s="271"/>
    </row>
    <row r="128969" spans="27:27">
      <c r="AA128969" s="271"/>
    </row>
    <row r="128970" spans="27:27">
      <c r="AA128970" s="271"/>
    </row>
    <row r="128971" spans="27:27">
      <c r="AA128971" s="271"/>
    </row>
    <row r="128972" spans="27:27">
      <c r="AA128972" s="271"/>
    </row>
    <row r="128973" spans="27:27">
      <c r="AA128973" s="271"/>
    </row>
    <row r="128974" spans="27:27">
      <c r="AA128974" s="271"/>
    </row>
    <row r="128975" spans="27:27">
      <c r="AA128975" s="271"/>
    </row>
    <row r="128976" spans="27:27">
      <c r="AA128976" s="271"/>
    </row>
    <row r="128977" spans="27:27">
      <c r="AA128977" s="271"/>
    </row>
    <row r="128978" spans="27:27">
      <c r="AA128978" s="271"/>
    </row>
    <row r="128979" spans="27:27">
      <c r="AA128979" s="271"/>
    </row>
    <row r="128980" spans="27:27">
      <c r="AA128980" s="271"/>
    </row>
    <row r="128981" spans="27:27">
      <c r="AA128981" s="271"/>
    </row>
    <row r="128982" spans="27:27">
      <c r="AA128982" s="271"/>
    </row>
    <row r="128983" spans="27:27">
      <c r="AA128983" s="271"/>
    </row>
    <row r="128984" spans="27:27">
      <c r="AA128984" s="271"/>
    </row>
    <row r="128985" spans="27:27">
      <c r="AA128985" s="271"/>
    </row>
    <row r="128986" spans="27:27">
      <c r="AA128986" s="271"/>
    </row>
    <row r="128987" spans="27:27">
      <c r="AA128987" s="271"/>
    </row>
    <row r="128988" spans="27:27">
      <c r="AA128988" s="271"/>
    </row>
    <row r="128989" spans="27:27">
      <c r="AA128989" s="271"/>
    </row>
    <row r="128990" spans="27:27">
      <c r="AA128990" s="271"/>
    </row>
    <row r="128991" spans="27:27">
      <c r="AA128991" s="271"/>
    </row>
    <row r="128992" spans="27:27">
      <c r="AA128992" s="271"/>
    </row>
    <row r="128993" spans="27:27">
      <c r="AA128993" s="271"/>
    </row>
    <row r="128994" spans="27:27">
      <c r="AA128994" s="271"/>
    </row>
    <row r="128995" spans="27:27">
      <c r="AA128995" s="271"/>
    </row>
    <row r="128996" spans="27:27">
      <c r="AA128996" s="271"/>
    </row>
    <row r="128997" spans="27:27">
      <c r="AA128997" s="271"/>
    </row>
    <row r="128998" spans="27:27">
      <c r="AA128998" s="271"/>
    </row>
    <row r="128999" spans="27:27">
      <c r="AA128999" s="271"/>
    </row>
    <row r="129000" spans="27:27">
      <c r="AA129000" s="271"/>
    </row>
    <row r="129001" spans="27:27">
      <c r="AA129001" s="271"/>
    </row>
    <row r="129002" spans="27:27">
      <c r="AA129002" s="271"/>
    </row>
    <row r="129003" spans="27:27">
      <c r="AA129003" s="271"/>
    </row>
    <row r="129004" spans="27:27">
      <c r="AA129004" s="271"/>
    </row>
    <row r="129005" spans="27:27">
      <c r="AA129005" s="271"/>
    </row>
    <row r="129006" spans="27:27">
      <c r="AA129006" s="271"/>
    </row>
    <row r="129007" spans="27:27">
      <c r="AA129007" s="271"/>
    </row>
    <row r="129008" spans="27:27">
      <c r="AA129008" s="271"/>
    </row>
    <row r="129009" spans="27:27">
      <c r="AA129009" s="271"/>
    </row>
    <row r="129010" spans="27:27">
      <c r="AA129010" s="271"/>
    </row>
    <row r="129011" spans="27:27">
      <c r="AA129011" s="271"/>
    </row>
    <row r="129012" spans="27:27">
      <c r="AA129012" s="271"/>
    </row>
    <row r="129013" spans="27:27">
      <c r="AA129013" s="271"/>
    </row>
    <row r="129014" spans="27:27">
      <c r="AA129014" s="271"/>
    </row>
    <row r="129015" spans="27:27">
      <c r="AA129015" s="271"/>
    </row>
    <row r="129016" spans="27:27">
      <c r="AA129016" s="271"/>
    </row>
    <row r="129017" spans="27:27">
      <c r="AA129017" s="271"/>
    </row>
    <row r="129018" spans="27:27">
      <c r="AA129018" s="271"/>
    </row>
    <row r="129019" spans="27:27">
      <c r="AA129019" s="271"/>
    </row>
    <row r="129020" spans="27:27">
      <c r="AA129020" s="271"/>
    </row>
    <row r="129021" spans="27:27">
      <c r="AA129021" s="271"/>
    </row>
    <row r="129022" spans="27:27">
      <c r="AA129022" s="271"/>
    </row>
    <row r="129023" spans="27:27">
      <c r="AA129023" s="271"/>
    </row>
    <row r="129024" spans="27:27">
      <c r="AA129024" s="271"/>
    </row>
    <row r="129025" spans="27:27">
      <c r="AA129025" s="271"/>
    </row>
    <row r="129026" spans="27:27">
      <c r="AA129026" s="271"/>
    </row>
    <row r="129027" spans="27:27">
      <c r="AA129027" s="271"/>
    </row>
    <row r="129028" spans="27:27">
      <c r="AA129028" s="271"/>
    </row>
    <row r="129029" spans="27:27">
      <c r="AA129029" s="271"/>
    </row>
    <row r="129030" spans="27:27">
      <c r="AA129030" s="271"/>
    </row>
    <row r="129031" spans="27:27">
      <c r="AA129031" s="271"/>
    </row>
    <row r="129032" spans="27:27">
      <c r="AA129032" s="271"/>
    </row>
    <row r="129033" spans="27:27">
      <c r="AA129033" s="271"/>
    </row>
    <row r="129034" spans="27:27">
      <c r="AA129034" s="271"/>
    </row>
    <row r="129035" spans="27:27">
      <c r="AA129035" s="271"/>
    </row>
    <row r="129036" spans="27:27">
      <c r="AA129036" s="271"/>
    </row>
    <row r="129037" spans="27:27">
      <c r="AA129037" s="271"/>
    </row>
    <row r="129038" spans="27:27">
      <c r="AA129038" s="271"/>
    </row>
    <row r="129039" spans="27:27">
      <c r="AA129039" s="271"/>
    </row>
    <row r="129040" spans="27:27">
      <c r="AA129040" s="271"/>
    </row>
    <row r="129041" spans="27:27">
      <c r="AA129041" s="271"/>
    </row>
    <row r="129042" spans="27:27">
      <c r="AA129042" s="271"/>
    </row>
    <row r="129043" spans="27:27">
      <c r="AA129043" s="271"/>
    </row>
    <row r="129044" spans="27:27">
      <c r="AA129044" s="271"/>
    </row>
    <row r="129045" spans="27:27">
      <c r="AA129045" s="271"/>
    </row>
    <row r="129046" spans="27:27">
      <c r="AA129046" s="271"/>
    </row>
    <row r="129047" spans="27:27">
      <c r="AA129047" s="271"/>
    </row>
    <row r="129048" spans="27:27">
      <c r="AA129048" s="271"/>
    </row>
    <row r="129049" spans="27:27">
      <c r="AA129049" s="271"/>
    </row>
    <row r="129050" spans="27:27">
      <c r="AA129050" s="271"/>
    </row>
    <row r="129051" spans="27:27">
      <c r="AA129051" s="271"/>
    </row>
    <row r="129052" spans="27:27">
      <c r="AA129052" s="271"/>
    </row>
    <row r="129053" spans="27:27">
      <c r="AA129053" s="271"/>
    </row>
    <row r="129054" spans="27:27">
      <c r="AA129054" s="271"/>
    </row>
    <row r="129055" spans="27:27">
      <c r="AA129055" s="271"/>
    </row>
    <row r="129056" spans="27:27">
      <c r="AA129056" s="271"/>
    </row>
    <row r="129057" spans="27:27">
      <c r="AA129057" s="271"/>
    </row>
    <row r="129058" spans="27:27">
      <c r="AA129058" s="271"/>
    </row>
    <row r="129059" spans="27:27">
      <c r="AA129059" s="271"/>
    </row>
    <row r="129060" spans="27:27">
      <c r="AA129060" s="271"/>
    </row>
    <row r="129061" spans="27:27">
      <c r="AA129061" s="271"/>
    </row>
    <row r="129062" spans="27:27">
      <c r="AA129062" s="271"/>
    </row>
    <row r="129063" spans="27:27">
      <c r="AA129063" s="271"/>
    </row>
    <row r="129064" spans="27:27">
      <c r="AA129064" s="271"/>
    </row>
    <row r="129065" spans="27:27">
      <c r="AA129065" s="271"/>
    </row>
    <row r="129066" spans="27:27">
      <c r="AA129066" s="271"/>
    </row>
    <row r="129067" spans="27:27">
      <c r="AA129067" s="271"/>
    </row>
    <row r="129068" spans="27:27">
      <c r="AA129068" s="271"/>
    </row>
    <row r="129069" spans="27:27">
      <c r="AA129069" s="271"/>
    </row>
    <row r="129070" spans="27:27">
      <c r="AA129070" s="271"/>
    </row>
    <row r="129071" spans="27:27">
      <c r="AA129071" s="271"/>
    </row>
    <row r="129072" spans="27:27">
      <c r="AA129072" s="271"/>
    </row>
    <row r="129073" spans="27:27">
      <c r="AA129073" s="271"/>
    </row>
    <row r="129074" spans="27:27">
      <c r="AA129074" s="271"/>
    </row>
    <row r="129075" spans="27:27">
      <c r="AA129075" s="271"/>
    </row>
    <row r="129076" spans="27:27">
      <c r="AA129076" s="271"/>
    </row>
    <row r="129077" spans="27:27">
      <c r="AA129077" s="271"/>
    </row>
    <row r="129078" spans="27:27">
      <c r="AA129078" s="271"/>
    </row>
    <row r="129079" spans="27:27">
      <c r="AA129079" s="271"/>
    </row>
    <row r="129080" spans="27:27">
      <c r="AA129080" s="271"/>
    </row>
    <row r="129081" spans="27:27">
      <c r="AA129081" s="271"/>
    </row>
    <row r="129082" spans="27:27">
      <c r="AA129082" s="271"/>
    </row>
    <row r="129083" spans="27:27">
      <c r="AA129083" s="271"/>
    </row>
    <row r="129084" spans="27:27">
      <c r="AA129084" s="271"/>
    </row>
    <row r="129085" spans="27:27">
      <c r="AA129085" s="271"/>
    </row>
    <row r="129086" spans="27:27">
      <c r="AA129086" s="271"/>
    </row>
    <row r="129087" spans="27:27">
      <c r="AA129087" s="271"/>
    </row>
    <row r="129088" spans="27:27">
      <c r="AA129088" s="271"/>
    </row>
    <row r="129089" spans="27:27">
      <c r="AA129089" s="271"/>
    </row>
    <row r="129090" spans="27:27">
      <c r="AA129090" s="271"/>
    </row>
    <row r="129091" spans="27:27">
      <c r="AA129091" s="271"/>
    </row>
    <row r="129092" spans="27:27">
      <c r="AA129092" s="271"/>
    </row>
    <row r="129093" spans="27:27">
      <c r="AA129093" s="271"/>
    </row>
    <row r="129094" spans="27:27">
      <c r="AA129094" s="271"/>
    </row>
    <row r="129095" spans="27:27">
      <c r="AA129095" s="271"/>
    </row>
    <row r="129096" spans="27:27">
      <c r="AA129096" s="271"/>
    </row>
    <row r="129097" spans="27:27">
      <c r="AA129097" s="271"/>
    </row>
    <row r="129098" spans="27:27">
      <c r="AA129098" s="271"/>
    </row>
    <row r="129099" spans="27:27">
      <c r="AA129099" s="271"/>
    </row>
    <row r="129100" spans="27:27">
      <c r="AA129100" s="271"/>
    </row>
    <row r="129101" spans="27:27">
      <c r="AA129101" s="271"/>
    </row>
    <row r="129102" spans="27:27">
      <c r="AA129102" s="271"/>
    </row>
    <row r="129103" spans="27:27">
      <c r="AA129103" s="271"/>
    </row>
    <row r="129104" spans="27:27">
      <c r="AA129104" s="271"/>
    </row>
    <row r="129105" spans="27:27">
      <c r="AA129105" s="271"/>
    </row>
    <row r="129106" spans="27:27">
      <c r="AA129106" s="271"/>
    </row>
    <row r="129107" spans="27:27">
      <c r="AA129107" s="271"/>
    </row>
    <row r="129108" spans="27:27">
      <c r="AA129108" s="271"/>
    </row>
    <row r="129109" spans="27:27">
      <c r="AA129109" s="271"/>
    </row>
    <row r="129110" spans="27:27">
      <c r="AA129110" s="271"/>
    </row>
    <row r="129111" spans="27:27">
      <c r="AA129111" s="271"/>
    </row>
    <row r="129112" spans="27:27">
      <c r="AA129112" s="271"/>
    </row>
    <row r="129113" spans="27:27">
      <c r="AA129113" s="271"/>
    </row>
    <row r="129114" spans="27:27">
      <c r="AA129114" s="271"/>
    </row>
    <row r="129115" spans="27:27">
      <c r="AA129115" s="271"/>
    </row>
    <row r="129116" spans="27:27">
      <c r="AA129116" s="271"/>
    </row>
    <row r="129117" spans="27:27">
      <c r="AA129117" s="271"/>
    </row>
    <row r="129118" spans="27:27">
      <c r="AA129118" s="271"/>
    </row>
    <row r="129119" spans="27:27">
      <c r="AA129119" s="271"/>
    </row>
    <row r="129120" spans="27:27">
      <c r="AA129120" s="271"/>
    </row>
    <row r="129121" spans="27:27">
      <c r="AA129121" s="271"/>
    </row>
    <row r="129122" spans="27:27">
      <c r="AA129122" s="271"/>
    </row>
    <row r="129123" spans="27:27">
      <c r="AA129123" s="271"/>
    </row>
    <row r="129124" spans="27:27">
      <c r="AA129124" s="271"/>
    </row>
    <row r="129125" spans="27:27">
      <c r="AA129125" s="271"/>
    </row>
    <row r="129126" spans="27:27">
      <c r="AA129126" s="271"/>
    </row>
    <row r="129127" spans="27:27">
      <c r="AA129127" s="271"/>
    </row>
    <row r="129128" spans="27:27">
      <c r="AA129128" s="271"/>
    </row>
    <row r="129129" spans="27:27">
      <c r="AA129129" s="271"/>
    </row>
    <row r="129130" spans="27:27">
      <c r="AA129130" s="271"/>
    </row>
    <row r="129131" spans="27:27">
      <c r="AA129131" s="271"/>
    </row>
    <row r="129132" spans="27:27">
      <c r="AA129132" s="271"/>
    </row>
    <row r="129133" spans="27:27">
      <c r="AA129133" s="271"/>
    </row>
    <row r="129134" spans="27:27">
      <c r="AA129134" s="271"/>
    </row>
    <row r="129135" spans="27:27">
      <c r="AA129135" s="271"/>
    </row>
    <row r="129136" spans="27:27">
      <c r="AA129136" s="271"/>
    </row>
    <row r="129137" spans="27:27">
      <c r="AA129137" s="271"/>
    </row>
    <row r="129138" spans="27:27">
      <c r="AA129138" s="271"/>
    </row>
    <row r="129139" spans="27:27">
      <c r="AA129139" s="271"/>
    </row>
    <row r="129140" spans="27:27">
      <c r="AA129140" s="271"/>
    </row>
    <row r="129141" spans="27:27">
      <c r="AA129141" s="271"/>
    </row>
    <row r="129142" spans="27:27">
      <c r="AA129142" s="271"/>
    </row>
    <row r="129143" spans="27:27">
      <c r="AA129143" s="271"/>
    </row>
    <row r="129144" spans="27:27">
      <c r="AA129144" s="271"/>
    </row>
    <row r="129145" spans="27:27">
      <c r="AA129145" s="271"/>
    </row>
    <row r="129146" spans="27:27">
      <c r="AA129146" s="271"/>
    </row>
    <row r="129147" spans="27:27">
      <c r="AA129147" s="271"/>
    </row>
    <row r="129148" spans="27:27">
      <c r="AA129148" s="271"/>
    </row>
    <row r="129149" spans="27:27">
      <c r="AA129149" s="271"/>
    </row>
    <row r="129150" spans="27:27">
      <c r="AA129150" s="271"/>
    </row>
    <row r="129151" spans="27:27">
      <c r="AA129151" s="271"/>
    </row>
    <row r="129152" spans="27:27">
      <c r="AA129152" s="271"/>
    </row>
    <row r="129153" spans="27:27">
      <c r="AA129153" s="271"/>
    </row>
    <row r="129154" spans="27:27">
      <c r="AA129154" s="271"/>
    </row>
    <row r="129155" spans="27:27">
      <c r="AA129155" s="271"/>
    </row>
    <row r="129156" spans="27:27">
      <c r="AA129156" s="271"/>
    </row>
    <row r="129157" spans="27:27">
      <c r="AA129157" s="271"/>
    </row>
    <row r="129158" spans="27:27">
      <c r="AA129158" s="271"/>
    </row>
    <row r="129159" spans="27:27">
      <c r="AA129159" s="271"/>
    </row>
    <row r="129160" spans="27:27">
      <c r="AA129160" s="271"/>
    </row>
    <row r="129161" spans="27:27">
      <c r="AA129161" s="271"/>
    </row>
    <row r="129162" spans="27:27">
      <c r="AA129162" s="271"/>
    </row>
    <row r="129163" spans="27:27">
      <c r="AA129163" s="271"/>
    </row>
    <row r="129164" spans="27:27">
      <c r="AA129164" s="271"/>
    </row>
    <row r="129165" spans="27:27">
      <c r="AA129165" s="271"/>
    </row>
    <row r="129166" spans="27:27">
      <c r="AA129166" s="271"/>
    </row>
    <row r="129167" spans="27:27">
      <c r="AA129167" s="271"/>
    </row>
    <row r="129168" spans="27:27">
      <c r="AA129168" s="271"/>
    </row>
    <row r="129169" spans="27:27">
      <c r="AA129169" s="271"/>
    </row>
    <row r="129170" spans="27:27">
      <c r="AA129170" s="271"/>
    </row>
    <row r="129171" spans="27:27">
      <c r="AA129171" s="271"/>
    </row>
    <row r="129172" spans="27:27">
      <c r="AA129172" s="271"/>
    </row>
    <row r="129173" spans="27:27">
      <c r="AA129173" s="271"/>
    </row>
    <row r="129174" spans="27:27">
      <c r="AA129174" s="271"/>
    </row>
    <row r="129175" spans="27:27">
      <c r="AA129175" s="271"/>
    </row>
    <row r="129176" spans="27:27">
      <c r="AA129176" s="271"/>
    </row>
    <row r="129177" spans="27:27">
      <c r="AA129177" s="271"/>
    </row>
    <row r="129178" spans="27:27">
      <c r="AA129178" s="271"/>
    </row>
    <row r="129179" spans="27:27">
      <c r="AA129179" s="271"/>
    </row>
    <row r="129180" spans="27:27">
      <c r="AA129180" s="271"/>
    </row>
    <row r="129181" spans="27:27">
      <c r="AA129181" s="271"/>
    </row>
    <row r="129182" spans="27:27">
      <c r="AA129182" s="271"/>
    </row>
    <row r="129183" spans="27:27">
      <c r="AA129183" s="271"/>
    </row>
    <row r="129184" spans="27:27">
      <c r="AA129184" s="271"/>
    </row>
    <row r="129185" spans="27:27">
      <c r="AA129185" s="271"/>
    </row>
    <row r="129186" spans="27:27">
      <c r="AA129186" s="271"/>
    </row>
    <row r="129187" spans="27:27">
      <c r="AA129187" s="271"/>
    </row>
    <row r="129188" spans="27:27">
      <c r="AA129188" s="271"/>
    </row>
    <row r="129189" spans="27:27">
      <c r="AA129189" s="271"/>
    </row>
    <row r="129190" spans="27:27">
      <c r="AA129190" s="271"/>
    </row>
    <row r="129191" spans="27:27">
      <c r="AA129191" s="271"/>
    </row>
    <row r="129192" spans="27:27">
      <c r="AA129192" s="271"/>
    </row>
    <row r="129193" spans="27:27">
      <c r="AA129193" s="271"/>
    </row>
    <row r="129194" spans="27:27">
      <c r="AA129194" s="271"/>
    </row>
    <row r="129195" spans="27:27">
      <c r="AA129195" s="271"/>
    </row>
    <row r="129196" spans="27:27">
      <c r="AA129196" s="271"/>
    </row>
    <row r="129197" spans="27:27">
      <c r="AA129197" s="271"/>
    </row>
    <row r="129198" spans="27:27">
      <c r="AA129198" s="271"/>
    </row>
    <row r="129199" spans="27:27">
      <c r="AA129199" s="271"/>
    </row>
    <row r="129200" spans="27:27">
      <c r="AA129200" s="271"/>
    </row>
    <row r="129201" spans="27:27">
      <c r="AA129201" s="271"/>
    </row>
    <row r="129202" spans="27:27">
      <c r="AA129202" s="271"/>
    </row>
    <row r="129203" spans="27:27">
      <c r="AA129203" s="271"/>
    </row>
    <row r="129204" spans="27:27">
      <c r="AA129204" s="271"/>
    </row>
    <row r="129205" spans="27:27">
      <c r="AA129205" s="271"/>
    </row>
    <row r="129206" spans="27:27">
      <c r="AA129206" s="271"/>
    </row>
    <row r="129207" spans="27:27">
      <c r="AA129207" s="271"/>
    </row>
    <row r="129208" spans="27:27">
      <c r="AA129208" s="271"/>
    </row>
    <row r="129209" spans="27:27">
      <c r="AA129209" s="271"/>
    </row>
    <row r="129210" spans="27:27">
      <c r="AA129210" s="271"/>
    </row>
    <row r="129211" spans="27:27">
      <c r="AA129211" s="271"/>
    </row>
    <row r="129212" spans="27:27">
      <c r="AA129212" s="271"/>
    </row>
    <row r="129213" spans="27:27">
      <c r="AA129213" s="271"/>
    </row>
    <row r="129214" spans="27:27">
      <c r="AA129214" s="271"/>
    </row>
    <row r="129215" spans="27:27">
      <c r="AA129215" s="271"/>
    </row>
    <row r="129216" spans="27:27">
      <c r="AA129216" s="271"/>
    </row>
    <row r="129217" spans="27:27">
      <c r="AA129217" s="271"/>
    </row>
    <row r="129218" spans="27:27">
      <c r="AA129218" s="271"/>
    </row>
    <row r="129219" spans="27:27">
      <c r="AA129219" s="271"/>
    </row>
    <row r="129220" spans="27:27">
      <c r="AA129220" s="271"/>
    </row>
    <row r="129221" spans="27:27">
      <c r="AA129221" s="271"/>
    </row>
    <row r="129222" spans="27:27">
      <c r="AA129222" s="271"/>
    </row>
    <row r="129223" spans="27:27">
      <c r="AA129223" s="271"/>
    </row>
    <row r="129224" spans="27:27">
      <c r="AA129224" s="271"/>
    </row>
    <row r="129225" spans="27:27">
      <c r="AA129225" s="271"/>
    </row>
    <row r="129226" spans="27:27">
      <c r="AA129226" s="271"/>
    </row>
    <row r="129227" spans="27:27">
      <c r="AA129227" s="271"/>
    </row>
    <row r="129228" spans="27:27">
      <c r="AA129228" s="271"/>
    </row>
    <row r="129229" spans="27:27">
      <c r="AA129229" s="271"/>
    </row>
    <row r="129230" spans="27:27">
      <c r="AA129230" s="271"/>
    </row>
    <row r="129231" spans="27:27">
      <c r="AA129231" s="271"/>
    </row>
    <row r="129232" spans="27:27">
      <c r="AA129232" s="271"/>
    </row>
    <row r="129233" spans="27:27">
      <c r="AA129233" s="271"/>
    </row>
    <row r="129234" spans="27:27">
      <c r="AA129234" s="271"/>
    </row>
    <row r="129235" spans="27:27">
      <c r="AA129235" s="271"/>
    </row>
    <row r="129236" spans="27:27">
      <c r="AA129236" s="271"/>
    </row>
    <row r="129237" spans="27:27">
      <c r="AA129237" s="271"/>
    </row>
    <row r="129238" spans="27:27">
      <c r="AA129238" s="271"/>
    </row>
    <row r="129239" spans="27:27">
      <c r="AA129239" s="271"/>
    </row>
    <row r="129240" spans="27:27">
      <c r="AA129240" s="271"/>
    </row>
    <row r="129241" spans="27:27">
      <c r="AA129241" s="271"/>
    </row>
    <row r="129242" spans="27:27">
      <c r="AA129242" s="271"/>
    </row>
    <row r="129243" spans="27:27">
      <c r="AA129243" s="271"/>
    </row>
    <row r="129244" spans="27:27">
      <c r="AA129244" s="271"/>
    </row>
    <row r="129245" spans="27:27">
      <c r="AA129245" s="271"/>
    </row>
    <row r="129246" spans="27:27">
      <c r="AA129246" s="271"/>
    </row>
    <row r="129247" spans="27:27">
      <c r="AA129247" s="271"/>
    </row>
    <row r="129248" spans="27:27">
      <c r="AA129248" s="271"/>
    </row>
    <row r="129249" spans="27:27">
      <c r="AA129249" s="271"/>
    </row>
    <row r="129250" spans="27:27">
      <c r="AA129250" s="271"/>
    </row>
    <row r="129251" spans="27:27">
      <c r="AA129251" s="271"/>
    </row>
    <row r="129252" spans="27:27">
      <c r="AA129252" s="271"/>
    </row>
    <row r="129253" spans="27:27">
      <c r="AA129253" s="271"/>
    </row>
    <row r="129254" spans="27:27">
      <c r="AA129254" s="271"/>
    </row>
    <row r="129255" spans="27:27">
      <c r="AA129255" s="271"/>
    </row>
    <row r="129256" spans="27:27">
      <c r="AA129256" s="271"/>
    </row>
    <row r="129257" spans="27:27">
      <c r="AA129257" s="271"/>
    </row>
    <row r="129258" spans="27:27">
      <c r="AA129258" s="271"/>
    </row>
    <row r="129259" spans="27:27">
      <c r="AA129259" s="271"/>
    </row>
    <row r="129260" spans="27:27">
      <c r="AA129260" s="271"/>
    </row>
    <row r="129261" spans="27:27">
      <c r="AA129261" s="271"/>
    </row>
    <row r="129262" spans="27:27">
      <c r="AA129262" s="271"/>
    </row>
    <row r="129263" spans="27:27">
      <c r="AA129263" s="271"/>
    </row>
    <row r="129264" spans="27:27">
      <c r="AA129264" s="271"/>
    </row>
    <row r="129265" spans="27:27">
      <c r="AA129265" s="271"/>
    </row>
    <row r="129266" spans="27:27">
      <c r="AA129266" s="271"/>
    </row>
    <row r="129267" spans="27:27">
      <c r="AA129267" s="271"/>
    </row>
    <row r="129268" spans="27:27">
      <c r="AA129268" s="271"/>
    </row>
    <row r="129269" spans="27:27">
      <c r="AA129269" s="271"/>
    </row>
    <row r="129270" spans="27:27">
      <c r="AA129270" s="271"/>
    </row>
    <row r="129271" spans="27:27">
      <c r="AA129271" s="271"/>
    </row>
    <row r="129272" spans="27:27">
      <c r="AA129272" s="271"/>
    </row>
    <row r="129273" spans="27:27">
      <c r="AA129273" s="271"/>
    </row>
    <row r="129274" spans="27:27">
      <c r="AA129274" s="271"/>
    </row>
    <row r="129275" spans="27:27">
      <c r="AA129275" s="271"/>
    </row>
    <row r="129276" spans="27:27">
      <c r="AA129276" s="271"/>
    </row>
    <row r="129277" spans="27:27">
      <c r="AA129277" s="271"/>
    </row>
    <row r="129278" spans="27:27">
      <c r="AA129278" s="271"/>
    </row>
    <row r="129279" spans="27:27">
      <c r="AA129279" s="271"/>
    </row>
    <row r="129280" spans="27:27">
      <c r="AA129280" s="271"/>
    </row>
    <row r="129281" spans="27:27">
      <c r="AA129281" s="271"/>
    </row>
    <row r="129282" spans="27:27">
      <c r="AA129282" s="271"/>
    </row>
    <row r="129283" spans="27:27">
      <c r="AA129283" s="271"/>
    </row>
    <row r="129284" spans="27:27">
      <c r="AA129284" s="271"/>
    </row>
    <row r="129285" spans="27:27">
      <c r="AA129285" s="271"/>
    </row>
    <row r="129286" spans="27:27">
      <c r="AA129286" s="271"/>
    </row>
    <row r="129287" spans="27:27">
      <c r="AA129287" s="271"/>
    </row>
    <row r="129288" spans="27:27">
      <c r="AA129288" s="271"/>
    </row>
    <row r="129289" spans="27:27">
      <c r="AA129289" s="271"/>
    </row>
    <row r="129290" spans="27:27">
      <c r="AA129290" s="271"/>
    </row>
    <row r="129291" spans="27:27">
      <c r="AA129291" s="271"/>
    </row>
    <row r="129292" spans="27:27">
      <c r="AA129292" s="271"/>
    </row>
    <row r="129293" spans="27:27">
      <c r="AA129293" s="271"/>
    </row>
    <row r="129294" spans="27:27">
      <c r="AA129294" s="271"/>
    </row>
    <row r="129295" spans="27:27">
      <c r="AA129295" s="271"/>
    </row>
    <row r="129296" spans="27:27">
      <c r="AA129296" s="271"/>
    </row>
    <row r="129297" spans="27:27">
      <c r="AA129297" s="271"/>
    </row>
    <row r="129298" spans="27:27">
      <c r="AA129298" s="271"/>
    </row>
    <row r="129299" spans="27:27">
      <c r="AA129299" s="271"/>
    </row>
    <row r="129300" spans="27:27">
      <c r="AA129300" s="271"/>
    </row>
    <row r="129301" spans="27:27">
      <c r="AA129301" s="271"/>
    </row>
    <row r="129302" spans="27:27">
      <c r="AA129302" s="271"/>
    </row>
    <row r="129303" spans="27:27">
      <c r="AA129303" s="271"/>
    </row>
    <row r="129304" spans="27:27">
      <c r="AA129304" s="271"/>
    </row>
    <row r="129305" spans="27:27">
      <c r="AA129305" s="271"/>
    </row>
    <row r="129306" spans="27:27">
      <c r="AA129306" s="271"/>
    </row>
    <row r="129307" spans="27:27">
      <c r="AA129307" s="271"/>
    </row>
    <row r="129308" spans="27:27">
      <c r="AA129308" s="271"/>
    </row>
    <row r="129309" spans="27:27">
      <c r="AA129309" s="271"/>
    </row>
    <row r="129310" spans="27:27">
      <c r="AA129310" s="271"/>
    </row>
    <row r="129311" spans="27:27">
      <c r="AA129311" s="271"/>
    </row>
    <row r="129312" spans="27:27">
      <c r="AA129312" s="271"/>
    </row>
    <row r="129313" spans="27:27">
      <c r="AA129313" s="271"/>
    </row>
    <row r="129314" spans="27:27">
      <c r="AA129314" s="271"/>
    </row>
    <row r="129315" spans="27:27">
      <c r="AA129315" s="271"/>
    </row>
    <row r="129316" spans="27:27">
      <c r="AA129316" s="271"/>
    </row>
    <row r="129317" spans="27:27">
      <c r="AA129317" s="271"/>
    </row>
    <row r="129318" spans="27:27">
      <c r="AA129318" s="271"/>
    </row>
    <row r="129319" spans="27:27">
      <c r="AA129319" s="271"/>
    </row>
    <row r="129320" spans="27:27">
      <c r="AA129320" s="271"/>
    </row>
    <row r="129321" spans="27:27">
      <c r="AA129321" s="271"/>
    </row>
    <row r="129322" spans="27:27">
      <c r="AA129322" s="271"/>
    </row>
    <row r="129323" spans="27:27">
      <c r="AA129323" s="271"/>
    </row>
    <row r="129324" spans="27:27">
      <c r="AA129324" s="271"/>
    </row>
    <row r="129325" spans="27:27">
      <c r="AA129325" s="271"/>
    </row>
    <row r="129326" spans="27:27">
      <c r="AA129326" s="271"/>
    </row>
    <row r="129327" spans="27:27">
      <c r="AA129327" s="271"/>
    </row>
    <row r="129328" spans="27:27">
      <c r="AA129328" s="271"/>
    </row>
    <row r="129329" spans="27:27">
      <c r="AA129329" s="271"/>
    </row>
    <row r="129330" spans="27:27">
      <c r="AA129330" s="271"/>
    </row>
    <row r="129331" spans="27:27">
      <c r="AA129331" s="271"/>
    </row>
    <row r="129332" spans="27:27">
      <c r="AA129332" s="271"/>
    </row>
    <row r="129333" spans="27:27">
      <c r="AA129333" s="271"/>
    </row>
    <row r="129334" spans="27:27">
      <c r="AA129334" s="271"/>
    </row>
    <row r="129335" spans="27:27">
      <c r="AA129335" s="271"/>
    </row>
    <row r="129336" spans="27:27">
      <c r="AA129336" s="271"/>
    </row>
    <row r="129337" spans="27:27">
      <c r="AA129337" s="271"/>
    </row>
    <row r="129338" spans="27:27">
      <c r="AA129338" s="271"/>
    </row>
    <row r="129339" spans="27:27">
      <c r="AA129339" s="271"/>
    </row>
    <row r="129340" spans="27:27">
      <c r="AA129340" s="271"/>
    </row>
    <row r="129341" spans="27:27">
      <c r="AA129341" s="271"/>
    </row>
    <row r="129342" spans="27:27">
      <c r="AA129342" s="271"/>
    </row>
    <row r="129343" spans="27:27">
      <c r="AA129343" s="271"/>
    </row>
    <row r="129344" spans="27:27">
      <c r="AA129344" s="271"/>
    </row>
    <row r="129345" spans="27:27">
      <c r="AA129345" s="271"/>
    </row>
    <row r="129346" spans="27:27">
      <c r="AA129346" s="271"/>
    </row>
    <row r="129347" spans="27:27">
      <c r="AA129347" s="271"/>
    </row>
    <row r="129348" spans="27:27">
      <c r="AA129348" s="271"/>
    </row>
    <row r="129349" spans="27:27">
      <c r="AA129349" s="271"/>
    </row>
    <row r="129350" spans="27:27">
      <c r="AA129350" s="271"/>
    </row>
    <row r="129351" spans="27:27">
      <c r="AA129351" s="271"/>
    </row>
    <row r="129352" spans="27:27">
      <c r="AA129352" s="271"/>
    </row>
    <row r="129353" spans="27:27">
      <c r="AA129353" s="271"/>
    </row>
    <row r="129354" spans="27:27">
      <c r="AA129354" s="271"/>
    </row>
    <row r="129355" spans="27:27">
      <c r="AA129355" s="271"/>
    </row>
    <row r="129356" spans="27:27">
      <c r="AA129356" s="271"/>
    </row>
    <row r="129357" spans="27:27">
      <c r="AA129357" s="271"/>
    </row>
    <row r="129358" spans="27:27">
      <c r="AA129358" s="271"/>
    </row>
    <row r="129359" spans="27:27">
      <c r="AA129359" s="271"/>
    </row>
    <row r="129360" spans="27:27">
      <c r="AA129360" s="271"/>
    </row>
    <row r="129361" spans="27:27">
      <c r="AA129361" s="271"/>
    </row>
    <row r="129362" spans="27:27">
      <c r="AA129362" s="271"/>
    </row>
    <row r="129363" spans="27:27">
      <c r="AA129363" s="271"/>
    </row>
    <row r="129364" spans="27:27">
      <c r="AA129364" s="271"/>
    </row>
    <row r="129365" spans="27:27">
      <c r="AA129365" s="271"/>
    </row>
    <row r="129366" spans="27:27">
      <c r="AA129366" s="271"/>
    </row>
    <row r="129367" spans="27:27">
      <c r="AA129367" s="271"/>
    </row>
    <row r="129368" spans="27:27">
      <c r="AA129368" s="271"/>
    </row>
    <row r="129369" spans="27:27">
      <c r="AA129369" s="271"/>
    </row>
    <row r="129370" spans="27:27">
      <c r="AA129370" s="271"/>
    </row>
    <row r="129371" spans="27:27">
      <c r="AA129371" s="271"/>
    </row>
    <row r="129372" spans="27:27">
      <c r="AA129372" s="271"/>
    </row>
    <row r="129373" spans="27:27">
      <c r="AA129373" s="271"/>
    </row>
    <row r="129374" spans="27:27">
      <c r="AA129374" s="271"/>
    </row>
    <row r="129375" spans="27:27">
      <c r="AA129375" s="271"/>
    </row>
    <row r="129376" spans="27:27">
      <c r="AA129376" s="271"/>
    </row>
    <row r="129377" spans="27:27">
      <c r="AA129377" s="271"/>
    </row>
    <row r="129378" spans="27:27">
      <c r="AA129378" s="271"/>
    </row>
    <row r="129379" spans="27:27">
      <c r="AA129379" s="271"/>
    </row>
    <row r="129380" spans="27:27">
      <c r="AA129380" s="271"/>
    </row>
    <row r="129381" spans="27:27">
      <c r="AA129381" s="271"/>
    </row>
    <row r="129382" spans="27:27">
      <c r="AA129382" s="271"/>
    </row>
    <row r="129383" spans="27:27">
      <c r="AA129383" s="271"/>
    </row>
    <row r="129384" spans="27:27">
      <c r="AA129384" s="271"/>
    </row>
    <row r="129385" spans="27:27">
      <c r="AA129385" s="271"/>
    </row>
    <row r="129386" spans="27:27">
      <c r="AA129386" s="271"/>
    </row>
    <row r="129387" spans="27:27">
      <c r="AA129387" s="271"/>
    </row>
    <row r="129388" spans="27:27">
      <c r="AA129388" s="271"/>
    </row>
    <row r="129389" spans="27:27">
      <c r="AA129389" s="271"/>
    </row>
    <row r="129390" spans="27:27">
      <c r="AA129390" s="271"/>
    </row>
    <row r="129391" spans="27:27">
      <c r="AA129391" s="271"/>
    </row>
    <row r="129392" spans="27:27">
      <c r="AA129392" s="271"/>
    </row>
    <row r="129393" spans="27:27">
      <c r="AA129393" s="271"/>
    </row>
    <row r="129394" spans="27:27">
      <c r="AA129394" s="271"/>
    </row>
    <row r="129395" spans="27:27">
      <c r="AA129395" s="271"/>
    </row>
    <row r="129396" spans="27:27">
      <c r="AA129396" s="271"/>
    </row>
    <row r="129397" spans="27:27">
      <c r="AA129397" s="271"/>
    </row>
    <row r="129398" spans="27:27">
      <c r="AA129398" s="271"/>
    </row>
    <row r="129399" spans="27:27">
      <c r="AA129399" s="271"/>
    </row>
    <row r="129400" spans="27:27">
      <c r="AA129400" s="271"/>
    </row>
    <row r="129401" spans="27:27">
      <c r="AA129401" s="271"/>
    </row>
    <row r="129402" spans="27:27">
      <c r="AA129402" s="271"/>
    </row>
    <row r="129403" spans="27:27">
      <c r="AA129403" s="271"/>
    </row>
    <row r="129404" spans="27:27">
      <c r="AA129404" s="271"/>
    </row>
    <row r="129405" spans="27:27">
      <c r="AA129405" s="271"/>
    </row>
    <row r="129406" spans="27:27">
      <c r="AA129406" s="271"/>
    </row>
    <row r="129407" spans="27:27">
      <c r="AA129407" s="271"/>
    </row>
    <row r="129408" spans="27:27">
      <c r="AA129408" s="271"/>
    </row>
    <row r="129409" spans="27:27">
      <c r="AA129409" s="271"/>
    </row>
    <row r="129410" spans="27:27">
      <c r="AA129410" s="271"/>
    </row>
    <row r="129411" spans="27:27">
      <c r="AA129411" s="271"/>
    </row>
    <row r="129412" spans="27:27">
      <c r="AA129412" s="271"/>
    </row>
    <row r="129413" spans="27:27">
      <c r="AA129413" s="271"/>
    </row>
    <row r="129414" spans="27:27">
      <c r="AA129414" s="271"/>
    </row>
    <row r="129415" spans="27:27">
      <c r="AA129415" s="271"/>
    </row>
    <row r="129416" spans="27:27">
      <c r="AA129416" s="271"/>
    </row>
    <row r="129417" spans="27:27">
      <c r="AA129417" s="271"/>
    </row>
    <row r="129418" spans="27:27">
      <c r="AA129418" s="271"/>
    </row>
    <row r="129419" spans="27:27">
      <c r="AA129419" s="271"/>
    </row>
    <row r="129420" spans="27:27">
      <c r="AA129420" s="271"/>
    </row>
    <row r="129421" spans="27:27">
      <c r="AA129421" s="271"/>
    </row>
    <row r="129422" spans="27:27">
      <c r="AA129422" s="271"/>
    </row>
    <row r="129423" spans="27:27">
      <c r="AA129423" s="271"/>
    </row>
    <row r="129424" spans="27:27">
      <c r="AA129424" s="271"/>
    </row>
    <row r="129425" spans="27:27">
      <c r="AA129425" s="271"/>
    </row>
    <row r="129426" spans="27:27">
      <c r="AA129426" s="271"/>
    </row>
    <row r="129427" spans="27:27">
      <c r="AA129427" s="271"/>
    </row>
    <row r="129428" spans="27:27">
      <c r="AA129428" s="271"/>
    </row>
    <row r="129429" spans="27:27">
      <c r="AA129429" s="271"/>
    </row>
    <row r="129430" spans="27:27">
      <c r="AA129430" s="271"/>
    </row>
    <row r="129431" spans="27:27">
      <c r="AA129431" s="271"/>
    </row>
    <row r="129432" spans="27:27">
      <c r="AA129432" s="271"/>
    </row>
    <row r="129433" spans="27:27">
      <c r="AA129433" s="271"/>
    </row>
    <row r="129434" spans="27:27">
      <c r="AA129434" s="271"/>
    </row>
    <row r="129435" spans="27:27">
      <c r="AA129435" s="271"/>
    </row>
    <row r="129436" spans="27:27">
      <c r="AA129436" s="271"/>
    </row>
    <row r="129437" spans="27:27">
      <c r="AA129437" s="271"/>
    </row>
    <row r="129438" spans="27:27">
      <c r="AA129438" s="271"/>
    </row>
    <row r="129439" spans="27:27">
      <c r="AA129439" s="271"/>
    </row>
    <row r="129440" spans="27:27">
      <c r="AA129440" s="271"/>
    </row>
    <row r="129441" spans="27:27">
      <c r="AA129441" s="271"/>
    </row>
    <row r="129442" spans="27:27">
      <c r="AA129442" s="271"/>
    </row>
    <row r="129443" spans="27:27">
      <c r="AA129443" s="271"/>
    </row>
    <row r="129444" spans="27:27">
      <c r="AA129444" s="271"/>
    </row>
    <row r="129445" spans="27:27">
      <c r="AA129445" s="271"/>
    </row>
    <row r="129446" spans="27:27">
      <c r="AA129446" s="271"/>
    </row>
    <row r="129447" spans="27:27">
      <c r="AA129447" s="271"/>
    </row>
    <row r="129448" spans="27:27">
      <c r="AA129448" s="271"/>
    </row>
    <row r="129449" spans="27:27">
      <c r="AA129449" s="271"/>
    </row>
    <row r="129450" spans="27:27">
      <c r="AA129450" s="271"/>
    </row>
    <row r="129451" spans="27:27">
      <c r="AA129451" s="271"/>
    </row>
    <row r="129452" spans="27:27">
      <c r="AA129452" s="271"/>
    </row>
    <row r="129453" spans="27:27">
      <c r="AA129453" s="271"/>
    </row>
    <row r="129454" spans="27:27">
      <c r="AA129454" s="271"/>
    </row>
    <row r="129455" spans="27:27">
      <c r="AA129455" s="271"/>
    </row>
    <row r="129456" spans="27:27">
      <c r="AA129456" s="271"/>
    </row>
    <row r="129457" spans="27:27">
      <c r="AA129457" s="271"/>
    </row>
    <row r="129458" spans="27:27">
      <c r="AA129458" s="271"/>
    </row>
    <row r="129459" spans="27:27">
      <c r="AA129459" s="271"/>
    </row>
    <row r="129460" spans="27:27">
      <c r="AA129460" s="271"/>
    </row>
    <row r="129461" spans="27:27">
      <c r="AA129461" s="271"/>
    </row>
    <row r="129462" spans="27:27">
      <c r="AA129462" s="271"/>
    </row>
    <row r="129463" spans="27:27">
      <c r="AA129463" s="271"/>
    </row>
    <row r="129464" spans="27:27">
      <c r="AA129464" s="271"/>
    </row>
    <row r="129465" spans="27:27">
      <c r="AA129465" s="271"/>
    </row>
    <row r="129466" spans="27:27">
      <c r="AA129466" s="271"/>
    </row>
    <row r="129467" spans="27:27">
      <c r="AA129467" s="271"/>
    </row>
    <row r="129468" spans="27:27">
      <c r="AA129468" s="271"/>
    </row>
    <row r="129469" spans="27:27">
      <c r="AA129469" s="271"/>
    </row>
    <row r="129470" spans="27:27">
      <c r="AA129470" s="271"/>
    </row>
    <row r="129471" spans="27:27">
      <c r="AA129471" s="271"/>
    </row>
    <row r="129472" spans="27:27">
      <c r="AA129472" s="271"/>
    </row>
    <row r="129473" spans="27:27">
      <c r="AA129473" s="271"/>
    </row>
    <row r="129474" spans="27:27">
      <c r="AA129474" s="271"/>
    </row>
    <row r="129475" spans="27:27">
      <c r="AA129475" s="271"/>
    </row>
    <row r="129476" spans="27:27">
      <c r="AA129476" s="271"/>
    </row>
    <row r="129477" spans="27:27">
      <c r="AA129477" s="271"/>
    </row>
    <row r="129478" spans="27:27">
      <c r="AA129478" s="271"/>
    </row>
    <row r="129479" spans="27:27">
      <c r="AA129479" s="271"/>
    </row>
    <row r="129480" spans="27:27">
      <c r="AA129480" s="271"/>
    </row>
    <row r="129481" spans="27:27">
      <c r="AA129481" s="271"/>
    </row>
    <row r="129482" spans="27:27">
      <c r="AA129482" s="271"/>
    </row>
    <row r="129483" spans="27:27">
      <c r="AA129483" s="271"/>
    </row>
    <row r="129484" spans="27:27">
      <c r="AA129484" s="271"/>
    </row>
    <row r="129485" spans="27:27">
      <c r="AA129485" s="271"/>
    </row>
    <row r="129486" spans="27:27">
      <c r="AA129486" s="271"/>
    </row>
    <row r="129487" spans="27:27">
      <c r="AA129487" s="271"/>
    </row>
    <row r="129488" spans="27:27">
      <c r="AA129488" s="271"/>
    </row>
    <row r="129489" spans="27:27">
      <c r="AA129489" s="271"/>
    </row>
    <row r="129490" spans="27:27">
      <c r="AA129490" s="271"/>
    </row>
    <row r="129491" spans="27:27">
      <c r="AA129491" s="271"/>
    </row>
    <row r="129492" spans="27:27">
      <c r="AA129492" s="271"/>
    </row>
    <row r="129493" spans="27:27">
      <c r="AA129493" s="271"/>
    </row>
    <row r="129494" spans="27:27">
      <c r="AA129494" s="271"/>
    </row>
    <row r="129495" spans="27:27">
      <c r="AA129495" s="271"/>
    </row>
    <row r="129496" spans="27:27">
      <c r="AA129496" s="271"/>
    </row>
    <row r="129497" spans="27:27">
      <c r="AA129497" s="271"/>
    </row>
    <row r="129498" spans="27:27">
      <c r="AA129498" s="271"/>
    </row>
    <row r="129499" spans="27:27">
      <c r="AA129499" s="271"/>
    </row>
    <row r="129500" spans="27:27">
      <c r="AA129500" s="271"/>
    </row>
    <row r="129501" spans="27:27">
      <c r="AA129501" s="271"/>
    </row>
    <row r="129502" spans="27:27">
      <c r="AA129502" s="271"/>
    </row>
    <row r="129503" spans="27:27">
      <c r="AA129503" s="271"/>
    </row>
    <row r="129504" spans="27:27">
      <c r="AA129504" s="271"/>
    </row>
    <row r="129505" spans="27:27">
      <c r="AA129505" s="271"/>
    </row>
    <row r="129506" spans="27:27">
      <c r="AA129506" s="271"/>
    </row>
    <row r="129507" spans="27:27">
      <c r="AA129507" s="271"/>
    </row>
    <row r="129508" spans="27:27">
      <c r="AA129508" s="271"/>
    </row>
    <row r="129509" spans="27:27">
      <c r="AA129509" s="271"/>
    </row>
    <row r="129510" spans="27:27">
      <c r="AA129510" s="271"/>
    </row>
    <row r="129511" spans="27:27">
      <c r="AA129511" s="271"/>
    </row>
    <row r="129512" spans="27:27">
      <c r="AA129512" s="271"/>
    </row>
    <row r="129513" spans="27:27">
      <c r="AA129513" s="271"/>
    </row>
    <row r="129514" spans="27:27">
      <c r="AA129514" s="271"/>
    </row>
    <row r="129515" spans="27:27">
      <c r="AA129515" s="271"/>
    </row>
    <row r="129516" spans="27:27">
      <c r="AA129516" s="271"/>
    </row>
    <row r="129517" spans="27:27">
      <c r="AA129517" s="271"/>
    </row>
    <row r="129518" spans="27:27">
      <c r="AA129518" s="271"/>
    </row>
    <row r="129519" spans="27:27">
      <c r="AA129519" s="271"/>
    </row>
    <row r="129520" spans="27:27">
      <c r="AA129520" s="271"/>
    </row>
    <row r="129521" spans="27:27">
      <c r="AA129521" s="271"/>
    </row>
    <row r="129522" spans="27:27">
      <c r="AA129522" s="271"/>
    </row>
    <row r="129523" spans="27:27">
      <c r="AA129523" s="271"/>
    </row>
    <row r="129524" spans="27:27">
      <c r="AA129524" s="271"/>
    </row>
    <row r="129525" spans="27:27">
      <c r="AA129525" s="271"/>
    </row>
    <row r="129526" spans="27:27">
      <c r="AA129526" s="271"/>
    </row>
    <row r="129527" spans="27:27">
      <c r="AA129527" s="271"/>
    </row>
    <row r="129528" spans="27:27">
      <c r="AA129528" s="271"/>
    </row>
    <row r="129529" spans="27:27">
      <c r="AA129529" s="271"/>
    </row>
    <row r="129530" spans="27:27">
      <c r="AA129530" s="271"/>
    </row>
    <row r="129531" spans="27:27">
      <c r="AA129531" s="271"/>
    </row>
    <row r="129532" spans="27:27">
      <c r="AA129532" s="271"/>
    </row>
    <row r="129533" spans="27:27">
      <c r="AA129533" s="271"/>
    </row>
    <row r="129534" spans="27:27">
      <c r="AA129534" s="271"/>
    </row>
    <row r="129535" spans="27:27">
      <c r="AA129535" s="271"/>
    </row>
    <row r="129536" spans="27:27">
      <c r="AA129536" s="271"/>
    </row>
    <row r="129537" spans="27:27">
      <c r="AA129537" s="271"/>
    </row>
    <row r="129538" spans="27:27">
      <c r="AA129538" s="271"/>
    </row>
    <row r="129539" spans="27:27">
      <c r="AA129539" s="271"/>
    </row>
    <row r="129540" spans="27:27">
      <c r="AA129540" s="271"/>
    </row>
    <row r="129541" spans="27:27">
      <c r="AA129541" s="271"/>
    </row>
    <row r="129542" spans="27:27">
      <c r="AA129542" s="271"/>
    </row>
    <row r="129543" spans="27:27">
      <c r="AA129543" s="271"/>
    </row>
    <row r="129544" spans="27:27">
      <c r="AA129544" s="271"/>
    </row>
    <row r="129545" spans="27:27">
      <c r="AA129545" s="271"/>
    </row>
    <row r="129546" spans="27:27">
      <c r="AA129546" s="271"/>
    </row>
    <row r="129547" spans="27:27">
      <c r="AA129547" s="271"/>
    </row>
    <row r="129548" spans="27:27">
      <c r="AA129548" s="271"/>
    </row>
    <row r="129549" spans="27:27">
      <c r="AA129549" s="271"/>
    </row>
    <row r="129550" spans="27:27">
      <c r="AA129550" s="271"/>
    </row>
    <row r="129551" spans="27:27">
      <c r="AA129551" s="271"/>
    </row>
    <row r="129552" spans="27:27">
      <c r="AA129552" s="271"/>
    </row>
    <row r="129553" spans="27:27">
      <c r="AA129553" s="271"/>
    </row>
    <row r="129554" spans="27:27">
      <c r="AA129554" s="271"/>
    </row>
    <row r="129555" spans="27:27">
      <c r="AA129555" s="271"/>
    </row>
    <row r="129556" spans="27:27">
      <c r="AA129556" s="271"/>
    </row>
    <row r="129557" spans="27:27">
      <c r="AA129557" s="271"/>
    </row>
    <row r="129558" spans="27:27">
      <c r="AA129558" s="271"/>
    </row>
    <row r="129559" spans="27:27">
      <c r="AA129559" s="271"/>
    </row>
    <row r="129560" spans="27:27">
      <c r="AA129560" s="271"/>
    </row>
    <row r="129561" spans="27:27">
      <c r="AA129561" s="271"/>
    </row>
    <row r="129562" spans="27:27">
      <c r="AA129562" s="271"/>
    </row>
    <row r="129563" spans="27:27">
      <c r="AA129563" s="271"/>
    </row>
    <row r="129564" spans="27:27">
      <c r="AA129564" s="271"/>
    </row>
    <row r="129565" spans="27:27">
      <c r="AA129565" s="271"/>
    </row>
    <row r="129566" spans="27:27">
      <c r="AA129566" s="271"/>
    </row>
    <row r="129567" spans="27:27">
      <c r="AA129567" s="271"/>
    </row>
    <row r="129568" spans="27:27">
      <c r="AA129568" s="271"/>
    </row>
    <row r="129569" spans="27:27">
      <c r="AA129569" s="271"/>
    </row>
    <row r="129570" spans="27:27">
      <c r="AA129570" s="271"/>
    </row>
    <row r="129571" spans="27:27">
      <c r="AA129571" s="271"/>
    </row>
    <row r="129572" spans="27:27">
      <c r="AA129572" s="271"/>
    </row>
    <row r="129573" spans="27:27">
      <c r="AA129573" s="271"/>
    </row>
    <row r="129574" spans="27:27">
      <c r="AA129574" s="271"/>
    </row>
    <row r="129575" spans="27:27">
      <c r="AA129575" s="271"/>
    </row>
    <row r="129576" spans="27:27">
      <c r="AA129576" s="271"/>
    </row>
    <row r="129577" spans="27:27">
      <c r="AA129577" s="271"/>
    </row>
    <row r="129578" spans="27:27">
      <c r="AA129578" s="271"/>
    </row>
    <row r="129579" spans="27:27">
      <c r="AA129579" s="271"/>
    </row>
    <row r="129580" spans="27:27">
      <c r="AA129580" s="271"/>
    </row>
    <row r="129581" spans="27:27">
      <c r="AA129581" s="271"/>
    </row>
    <row r="129582" spans="27:27">
      <c r="AA129582" s="271"/>
    </row>
    <row r="129583" spans="27:27">
      <c r="AA129583" s="271"/>
    </row>
    <row r="129584" spans="27:27">
      <c r="AA129584" s="271"/>
    </row>
    <row r="129585" spans="27:27">
      <c r="AA129585" s="271"/>
    </row>
    <row r="129586" spans="27:27">
      <c r="AA129586" s="271"/>
    </row>
    <row r="129587" spans="27:27">
      <c r="AA129587" s="271"/>
    </row>
    <row r="129588" spans="27:27">
      <c r="AA129588" s="271"/>
    </row>
    <row r="129589" spans="27:27">
      <c r="AA129589" s="271"/>
    </row>
    <row r="129590" spans="27:27">
      <c r="AA129590" s="271"/>
    </row>
    <row r="129591" spans="27:27">
      <c r="AA129591" s="271"/>
    </row>
    <row r="129592" spans="27:27">
      <c r="AA129592" s="271"/>
    </row>
    <row r="129593" spans="27:27">
      <c r="AA129593" s="271"/>
    </row>
    <row r="129594" spans="27:27">
      <c r="AA129594" s="271"/>
    </row>
    <row r="129595" spans="27:27">
      <c r="AA129595" s="271"/>
    </row>
    <row r="129596" spans="27:27">
      <c r="AA129596" s="271"/>
    </row>
    <row r="129597" spans="27:27">
      <c r="AA129597" s="271"/>
    </row>
    <row r="129598" spans="27:27">
      <c r="AA129598" s="271"/>
    </row>
    <row r="129599" spans="27:27">
      <c r="AA129599" s="271"/>
    </row>
    <row r="129600" spans="27:27">
      <c r="AA129600" s="271"/>
    </row>
    <row r="129601" spans="27:27">
      <c r="AA129601" s="271"/>
    </row>
    <row r="129602" spans="27:27">
      <c r="AA129602" s="271"/>
    </row>
    <row r="129603" spans="27:27">
      <c r="AA129603" s="271"/>
    </row>
    <row r="129604" spans="27:27">
      <c r="AA129604" s="271"/>
    </row>
    <row r="129605" spans="27:27">
      <c r="AA129605" s="271"/>
    </row>
    <row r="129606" spans="27:27">
      <c r="AA129606" s="271"/>
    </row>
    <row r="129607" spans="27:27">
      <c r="AA129607" s="271"/>
    </row>
    <row r="129608" spans="27:27">
      <c r="AA129608" s="271"/>
    </row>
    <row r="129609" spans="27:27">
      <c r="AA129609" s="271"/>
    </row>
    <row r="129610" spans="27:27">
      <c r="AA129610" s="271"/>
    </row>
    <row r="129611" spans="27:27">
      <c r="AA129611" s="271"/>
    </row>
    <row r="129612" spans="27:27">
      <c r="AA129612" s="271"/>
    </row>
    <row r="129613" spans="27:27">
      <c r="AA129613" s="271"/>
    </row>
    <row r="129614" spans="27:27">
      <c r="AA129614" s="271"/>
    </row>
    <row r="129615" spans="27:27">
      <c r="AA129615" s="271"/>
    </row>
    <row r="129616" spans="27:27">
      <c r="AA129616" s="271"/>
    </row>
    <row r="129617" spans="27:27">
      <c r="AA129617" s="271"/>
    </row>
    <row r="129618" spans="27:27">
      <c r="AA129618" s="271"/>
    </row>
    <row r="129619" spans="27:27">
      <c r="AA129619" s="271"/>
    </row>
    <row r="129620" spans="27:27">
      <c r="AA129620" s="271"/>
    </row>
    <row r="129621" spans="27:27">
      <c r="AA129621" s="271"/>
    </row>
    <row r="129622" spans="27:27">
      <c r="AA129622" s="271"/>
    </row>
    <row r="129623" spans="27:27">
      <c r="AA129623" s="271"/>
    </row>
    <row r="129624" spans="27:27">
      <c r="AA129624" s="271"/>
    </row>
    <row r="129625" spans="27:27">
      <c r="AA129625" s="271"/>
    </row>
    <row r="129626" spans="27:27">
      <c r="AA129626" s="271"/>
    </row>
    <row r="129627" spans="27:27">
      <c r="AA129627" s="271"/>
    </row>
    <row r="129628" spans="27:27">
      <c r="AA129628" s="271"/>
    </row>
    <row r="129629" spans="27:27">
      <c r="AA129629" s="271"/>
    </row>
    <row r="129630" spans="27:27">
      <c r="AA129630" s="271"/>
    </row>
    <row r="129631" spans="27:27">
      <c r="AA129631" s="271"/>
    </row>
    <row r="129632" spans="27:27">
      <c r="AA129632" s="271"/>
    </row>
    <row r="129633" spans="27:27">
      <c r="AA129633" s="271"/>
    </row>
    <row r="129634" spans="27:27">
      <c r="AA129634" s="271"/>
    </row>
    <row r="129635" spans="27:27">
      <c r="AA129635" s="271"/>
    </row>
    <row r="129636" spans="27:27">
      <c r="AA129636" s="271"/>
    </row>
    <row r="129637" spans="27:27">
      <c r="AA129637" s="271"/>
    </row>
    <row r="129638" spans="27:27">
      <c r="AA129638" s="271"/>
    </row>
    <row r="129639" spans="27:27">
      <c r="AA129639" s="271"/>
    </row>
    <row r="129640" spans="27:27">
      <c r="AA129640" s="271"/>
    </row>
    <row r="129641" spans="27:27">
      <c r="AA129641" s="271"/>
    </row>
    <row r="129642" spans="27:27">
      <c r="AA129642" s="271"/>
    </row>
    <row r="129643" spans="27:27">
      <c r="AA129643" s="271"/>
    </row>
    <row r="129644" spans="27:27">
      <c r="AA129644" s="271"/>
    </row>
    <row r="129645" spans="27:27">
      <c r="AA129645" s="271"/>
    </row>
    <row r="129646" spans="27:27">
      <c r="AA129646" s="271"/>
    </row>
    <row r="129647" spans="27:27">
      <c r="AA129647" s="271"/>
    </row>
    <row r="129648" spans="27:27">
      <c r="AA129648" s="271"/>
    </row>
    <row r="129649" spans="27:27">
      <c r="AA129649" s="271"/>
    </row>
    <row r="129650" spans="27:27">
      <c r="AA129650" s="271"/>
    </row>
    <row r="129651" spans="27:27">
      <c r="AA129651" s="271"/>
    </row>
    <row r="129652" spans="27:27">
      <c r="AA129652" s="271"/>
    </row>
    <row r="129653" spans="27:27">
      <c r="AA129653" s="271"/>
    </row>
    <row r="129654" spans="27:27">
      <c r="AA129654" s="271"/>
    </row>
    <row r="129655" spans="27:27">
      <c r="AA129655" s="271"/>
    </row>
    <row r="129656" spans="27:27">
      <c r="AA129656" s="271"/>
    </row>
    <row r="129657" spans="27:27">
      <c r="AA129657" s="271"/>
    </row>
    <row r="129658" spans="27:27">
      <c r="AA129658" s="271"/>
    </row>
    <row r="129659" spans="27:27">
      <c r="AA129659" s="271"/>
    </row>
    <row r="129660" spans="27:27">
      <c r="AA129660" s="271"/>
    </row>
    <row r="129661" spans="27:27">
      <c r="AA129661" s="271"/>
    </row>
    <row r="129662" spans="27:27">
      <c r="AA129662" s="271"/>
    </row>
    <row r="129663" spans="27:27">
      <c r="AA129663" s="271"/>
    </row>
    <row r="129664" spans="27:27">
      <c r="AA129664" s="271"/>
    </row>
    <row r="129665" spans="27:27">
      <c r="AA129665" s="271"/>
    </row>
    <row r="129666" spans="27:27">
      <c r="AA129666" s="271"/>
    </row>
    <row r="129667" spans="27:27">
      <c r="AA129667" s="271"/>
    </row>
    <row r="129668" spans="27:27">
      <c r="AA129668" s="271"/>
    </row>
    <row r="129669" spans="27:27">
      <c r="AA129669" s="271"/>
    </row>
    <row r="129670" spans="27:27">
      <c r="AA129670" s="271"/>
    </row>
    <row r="129671" spans="27:27">
      <c r="AA129671" s="271"/>
    </row>
    <row r="129672" spans="27:27">
      <c r="AA129672" s="271"/>
    </row>
    <row r="129673" spans="27:27">
      <c r="AA129673" s="271"/>
    </row>
    <row r="129674" spans="27:27">
      <c r="AA129674" s="271"/>
    </row>
    <row r="129675" spans="27:27">
      <c r="AA129675" s="271"/>
    </row>
    <row r="129676" spans="27:27">
      <c r="AA129676" s="271"/>
    </row>
    <row r="129677" spans="27:27">
      <c r="AA129677" s="271"/>
    </row>
    <row r="129678" spans="27:27">
      <c r="AA129678" s="271"/>
    </row>
    <row r="129679" spans="27:27">
      <c r="AA129679" s="271"/>
    </row>
    <row r="129680" spans="27:27">
      <c r="AA129680" s="271"/>
    </row>
    <row r="129681" spans="27:27">
      <c r="AA129681" s="271"/>
    </row>
    <row r="129682" spans="27:27">
      <c r="AA129682" s="271"/>
    </row>
    <row r="129683" spans="27:27">
      <c r="AA129683" s="271"/>
    </row>
    <row r="129684" spans="27:27">
      <c r="AA129684" s="271"/>
    </row>
    <row r="129685" spans="27:27">
      <c r="AA129685" s="271"/>
    </row>
    <row r="129686" spans="27:27">
      <c r="AA129686" s="271"/>
    </row>
    <row r="129687" spans="27:27">
      <c r="AA129687" s="271"/>
    </row>
    <row r="129688" spans="27:27">
      <c r="AA129688" s="271"/>
    </row>
    <row r="129689" spans="27:27">
      <c r="AA129689" s="271"/>
    </row>
    <row r="129690" spans="27:27">
      <c r="AA129690" s="271"/>
    </row>
    <row r="129691" spans="27:27">
      <c r="AA129691" s="271"/>
    </row>
    <row r="129692" spans="27:27">
      <c r="AA129692" s="271"/>
    </row>
    <row r="129693" spans="27:27">
      <c r="AA129693" s="271"/>
    </row>
    <row r="129694" spans="27:27">
      <c r="AA129694" s="271"/>
    </row>
    <row r="129695" spans="27:27">
      <c r="AA129695" s="271"/>
    </row>
    <row r="129696" spans="27:27">
      <c r="AA129696" s="271"/>
    </row>
    <row r="129697" spans="27:27">
      <c r="AA129697" s="271"/>
    </row>
    <row r="129698" spans="27:27">
      <c r="AA129698" s="271"/>
    </row>
    <row r="129699" spans="27:27">
      <c r="AA129699" s="271"/>
    </row>
    <row r="129700" spans="27:27">
      <c r="AA129700" s="271"/>
    </row>
    <row r="129701" spans="27:27">
      <c r="AA129701" s="271"/>
    </row>
    <row r="129702" spans="27:27">
      <c r="AA129702" s="271"/>
    </row>
    <row r="129703" spans="27:27">
      <c r="AA129703" s="271"/>
    </row>
    <row r="129704" spans="27:27">
      <c r="AA129704" s="271"/>
    </row>
    <row r="129705" spans="27:27">
      <c r="AA129705" s="271"/>
    </row>
    <row r="129706" spans="27:27">
      <c r="AA129706" s="271"/>
    </row>
    <row r="129707" spans="27:27">
      <c r="AA129707" s="271"/>
    </row>
    <row r="129708" spans="27:27">
      <c r="AA129708" s="271"/>
    </row>
    <row r="129709" spans="27:27">
      <c r="AA129709" s="271"/>
    </row>
    <row r="129710" spans="27:27">
      <c r="AA129710" s="271"/>
    </row>
    <row r="129711" spans="27:27">
      <c r="AA129711" s="271"/>
    </row>
    <row r="129712" spans="27:27">
      <c r="AA129712" s="271"/>
    </row>
    <row r="129713" spans="27:27">
      <c r="AA129713" s="271"/>
    </row>
    <row r="129714" spans="27:27">
      <c r="AA129714" s="271"/>
    </row>
    <row r="129715" spans="27:27">
      <c r="AA129715" s="271"/>
    </row>
    <row r="129716" spans="27:27">
      <c r="AA129716" s="271"/>
    </row>
    <row r="129717" spans="27:27">
      <c r="AA129717" s="271"/>
    </row>
    <row r="129718" spans="27:27">
      <c r="AA129718" s="271"/>
    </row>
    <row r="129719" spans="27:27">
      <c r="AA129719" s="271"/>
    </row>
    <row r="129720" spans="27:27">
      <c r="AA129720" s="271"/>
    </row>
    <row r="129721" spans="27:27">
      <c r="AA129721" s="271"/>
    </row>
    <row r="129722" spans="27:27">
      <c r="AA129722" s="271"/>
    </row>
    <row r="129723" spans="27:27">
      <c r="AA129723" s="271"/>
    </row>
    <row r="129724" spans="27:27">
      <c r="AA129724" s="271"/>
    </row>
    <row r="129725" spans="27:27">
      <c r="AA129725" s="271"/>
    </row>
    <row r="129726" spans="27:27">
      <c r="AA129726" s="271"/>
    </row>
    <row r="129727" spans="27:27">
      <c r="AA129727" s="271"/>
    </row>
    <row r="129728" spans="27:27">
      <c r="AA129728" s="271"/>
    </row>
    <row r="129729" spans="27:27">
      <c r="AA129729" s="271"/>
    </row>
    <row r="129730" spans="27:27">
      <c r="AA129730" s="271"/>
    </row>
    <row r="129731" spans="27:27">
      <c r="AA129731" s="271"/>
    </row>
    <row r="129732" spans="27:27">
      <c r="AA129732" s="271"/>
    </row>
    <row r="129733" spans="27:27">
      <c r="AA129733" s="271"/>
    </row>
    <row r="129734" spans="27:27">
      <c r="AA129734" s="271"/>
    </row>
    <row r="129735" spans="27:27">
      <c r="AA129735" s="271"/>
    </row>
    <row r="129736" spans="27:27">
      <c r="AA129736" s="271"/>
    </row>
    <row r="129737" spans="27:27">
      <c r="AA129737" s="271"/>
    </row>
    <row r="129738" spans="27:27">
      <c r="AA129738" s="271"/>
    </row>
    <row r="129739" spans="27:27">
      <c r="AA129739" s="271"/>
    </row>
    <row r="129740" spans="27:27">
      <c r="AA129740" s="271"/>
    </row>
    <row r="129741" spans="27:27">
      <c r="AA129741" s="271"/>
    </row>
    <row r="129742" spans="27:27">
      <c r="AA129742" s="271"/>
    </row>
    <row r="129743" spans="27:27">
      <c r="AA129743" s="271"/>
    </row>
    <row r="129744" spans="27:27">
      <c r="AA129744" s="271"/>
    </row>
    <row r="129745" spans="27:27">
      <c r="AA129745" s="271"/>
    </row>
    <row r="129746" spans="27:27">
      <c r="AA129746" s="271"/>
    </row>
    <row r="129747" spans="27:27">
      <c r="AA129747" s="271"/>
    </row>
    <row r="129748" spans="27:27">
      <c r="AA129748" s="271"/>
    </row>
    <row r="129749" spans="27:27">
      <c r="AA129749" s="271"/>
    </row>
    <row r="129750" spans="27:27">
      <c r="AA129750" s="271"/>
    </row>
    <row r="129751" spans="27:27">
      <c r="AA129751" s="271"/>
    </row>
    <row r="129752" spans="27:27">
      <c r="AA129752" s="271"/>
    </row>
    <row r="129753" spans="27:27">
      <c r="AA129753" s="271"/>
    </row>
    <row r="129754" spans="27:27">
      <c r="AA129754" s="271"/>
    </row>
    <row r="129755" spans="27:27">
      <c r="AA129755" s="271"/>
    </row>
    <row r="129756" spans="27:27">
      <c r="AA129756" s="271"/>
    </row>
    <row r="129757" spans="27:27">
      <c r="AA129757" s="271"/>
    </row>
    <row r="129758" spans="27:27">
      <c r="AA129758" s="271"/>
    </row>
    <row r="129759" spans="27:27">
      <c r="AA129759" s="271"/>
    </row>
    <row r="129760" spans="27:27">
      <c r="AA129760" s="271"/>
    </row>
    <row r="129761" spans="27:27">
      <c r="AA129761" s="271"/>
    </row>
    <row r="129762" spans="27:27">
      <c r="AA129762" s="271"/>
    </row>
    <row r="129763" spans="27:27">
      <c r="AA129763" s="271"/>
    </row>
    <row r="129764" spans="27:27">
      <c r="AA129764" s="271"/>
    </row>
    <row r="129765" spans="27:27">
      <c r="AA129765" s="271"/>
    </row>
    <row r="129766" spans="27:27">
      <c r="AA129766" s="271"/>
    </row>
    <row r="129767" spans="27:27">
      <c r="AA129767" s="271"/>
    </row>
    <row r="129768" spans="27:27">
      <c r="AA129768" s="271"/>
    </row>
    <row r="129769" spans="27:27">
      <c r="AA129769" s="271"/>
    </row>
    <row r="129770" spans="27:27">
      <c r="AA129770" s="271"/>
    </row>
    <row r="129771" spans="27:27">
      <c r="AA129771" s="271"/>
    </row>
    <row r="129772" spans="27:27">
      <c r="AA129772" s="271"/>
    </row>
    <row r="129773" spans="27:27">
      <c r="AA129773" s="271"/>
    </row>
    <row r="129774" spans="27:27">
      <c r="AA129774" s="271"/>
    </row>
    <row r="129775" spans="27:27">
      <c r="AA129775" s="271"/>
    </row>
    <row r="129776" spans="27:27">
      <c r="AA129776" s="271"/>
    </row>
    <row r="129777" spans="27:27">
      <c r="AA129777" s="271"/>
    </row>
    <row r="129778" spans="27:27">
      <c r="AA129778" s="271"/>
    </row>
    <row r="129779" spans="27:27">
      <c r="AA129779" s="271"/>
    </row>
    <row r="129780" spans="27:27">
      <c r="AA129780" s="271"/>
    </row>
    <row r="129781" spans="27:27">
      <c r="AA129781" s="271"/>
    </row>
    <row r="129782" spans="27:27">
      <c r="AA129782" s="271"/>
    </row>
    <row r="129783" spans="27:27">
      <c r="AA129783" s="271"/>
    </row>
    <row r="129784" spans="27:27">
      <c r="AA129784" s="271"/>
    </row>
    <row r="129785" spans="27:27">
      <c r="AA129785" s="271"/>
    </row>
    <row r="129786" spans="27:27">
      <c r="AA129786" s="271"/>
    </row>
    <row r="129787" spans="27:27">
      <c r="AA129787" s="271"/>
    </row>
    <row r="129788" spans="27:27">
      <c r="AA129788" s="271"/>
    </row>
    <row r="129789" spans="27:27">
      <c r="AA129789" s="271"/>
    </row>
    <row r="129790" spans="27:27">
      <c r="AA129790" s="271"/>
    </row>
    <row r="129791" spans="27:27">
      <c r="AA129791" s="271"/>
    </row>
    <row r="129792" spans="27:27">
      <c r="AA129792" s="271"/>
    </row>
    <row r="129793" spans="27:27">
      <c r="AA129793" s="271"/>
    </row>
    <row r="129794" spans="27:27">
      <c r="AA129794" s="271"/>
    </row>
    <row r="129795" spans="27:27">
      <c r="AA129795" s="271"/>
    </row>
    <row r="129796" spans="27:27">
      <c r="AA129796" s="271"/>
    </row>
    <row r="129797" spans="27:27">
      <c r="AA129797" s="271"/>
    </row>
    <row r="129798" spans="27:27">
      <c r="AA129798" s="271"/>
    </row>
    <row r="129799" spans="27:27">
      <c r="AA129799" s="271"/>
    </row>
    <row r="129800" spans="27:27">
      <c r="AA129800" s="271"/>
    </row>
    <row r="129801" spans="27:27">
      <c r="AA129801" s="271"/>
    </row>
    <row r="129802" spans="27:27">
      <c r="AA129802" s="271"/>
    </row>
    <row r="129803" spans="27:27">
      <c r="AA129803" s="271"/>
    </row>
    <row r="129804" spans="27:27">
      <c r="AA129804" s="271"/>
    </row>
    <row r="129805" spans="27:27">
      <c r="AA129805" s="271"/>
    </row>
    <row r="129806" spans="27:27">
      <c r="AA129806" s="271"/>
    </row>
    <row r="129807" spans="27:27">
      <c r="AA129807" s="271"/>
    </row>
    <row r="129808" spans="27:27">
      <c r="AA129808" s="271"/>
    </row>
    <row r="129809" spans="27:27">
      <c r="AA129809" s="271"/>
    </row>
    <row r="129810" spans="27:27">
      <c r="AA129810" s="271"/>
    </row>
    <row r="129811" spans="27:27">
      <c r="AA129811" s="271"/>
    </row>
    <row r="129812" spans="27:27">
      <c r="AA129812" s="271"/>
    </row>
    <row r="129813" spans="27:27">
      <c r="AA129813" s="271"/>
    </row>
    <row r="129814" spans="27:27">
      <c r="AA129814" s="271"/>
    </row>
    <row r="129815" spans="27:27">
      <c r="AA129815" s="271"/>
    </row>
    <row r="129816" spans="27:27">
      <c r="AA129816" s="271"/>
    </row>
    <row r="129817" spans="27:27">
      <c r="AA129817" s="271"/>
    </row>
    <row r="129818" spans="27:27">
      <c r="AA129818" s="271"/>
    </row>
    <row r="129819" spans="27:27">
      <c r="AA129819" s="271"/>
    </row>
    <row r="129820" spans="27:27">
      <c r="AA129820" s="271"/>
    </row>
    <row r="129821" spans="27:27">
      <c r="AA129821" s="271"/>
    </row>
    <row r="129822" spans="27:27">
      <c r="AA129822" s="271"/>
    </row>
    <row r="129823" spans="27:27">
      <c r="AA129823" s="271"/>
    </row>
    <row r="129824" spans="27:27">
      <c r="AA129824" s="271"/>
    </row>
    <row r="129825" spans="27:27">
      <c r="AA129825" s="271"/>
    </row>
    <row r="129826" spans="27:27">
      <c r="AA129826" s="271"/>
    </row>
    <row r="129827" spans="27:27">
      <c r="AA129827" s="271"/>
    </row>
    <row r="129828" spans="27:27">
      <c r="AA129828" s="271"/>
    </row>
    <row r="129829" spans="27:27">
      <c r="AA129829" s="271"/>
    </row>
    <row r="129830" spans="27:27">
      <c r="AA129830" s="271"/>
    </row>
    <row r="129831" spans="27:27">
      <c r="AA129831" s="271"/>
    </row>
    <row r="129832" spans="27:27">
      <c r="AA129832" s="271"/>
    </row>
    <row r="129833" spans="27:27">
      <c r="AA129833" s="271"/>
    </row>
    <row r="129834" spans="27:27">
      <c r="AA129834" s="271"/>
    </row>
    <row r="129835" spans="27:27">
      <c r="AA129835" s="271"/>
    </row>
    <row r="129836" spans="27:27">
      <c r="AA129836" s="271"/>
    </row>
    <row r="129837" spans="27:27">
      <c r="AA129837" s="271"/>
    </row>
    <row r="129838" spans="27:27">
      <c r="AA129838" s="271"/>
    </row>
    <row r="129839" spans="27:27">
      <c r="AA129839" s="271"/>
    </row>
    <row r="129840" spans="27:27">
      <c r="AA129840" s="271"/>
    </row>
    <row r="129841" spans="27:27">
      <c r="AA129841" s="271"/>
    </row>
    <row r="129842" spans="27:27">
      <c r="AA129842" s="271"/>
    </row>
    <row r="129843" spans="27:27">
      <c r="AA129843" s="271"/>
    </row>
    <row r="129844" spans="27:27">
      <c r="AA129844" s="271"/>
    </row>
    <row r="129845" spans="27:27">
      <c r="AA129845" s="271"/>
    </row>
    <row r="129846" spans="27:27">
      <c r="AA129846" s="271"/>
    </row>
    <row r="129847" spans="27:27">
      <c r="AA129847" s="271"/>
    </row>
    <row r="129848" spans="27:27">
      <c r="AA129848" s="271"/>
    </row>
    <row r="129849" spans="27:27">
      <c r="AA129849" s="271"/>
    </row>
    <row r="129850" spans="27:27">
      <c r="AA129850" s="271"/>
    </row>
    <row r="129851" spans="27:27">
      <c r="AA129851" s="271"/>
    </row>
    <row r="129852" spans="27:27">
      <c r="AA129852" s="271"/>
    </row>
    <row r="129853" spans="27:27">
      <c r="AA129853" s="271"/>
    </row>
    <row r="129854" spans="27:27">
      <c r="AA129854" s="271"/>
    </row>
    <row r="129855" spans="27:27">
      <c r="AA129855" s="271"/>
    </row>
    <row r="129856" spans="27:27">
      <c r="AA129856" s="271"/>
    </row>
    <row r="129857" spans="27:27">
      <c r="AA129857" s="271"/>
    </row>
    <row r="129858" spans="27:27">
      <c r="AA129858" s="271"/>
    </row>
    <row r="129859" spans="27:27">
      <c r="AA129859" s="271"/>
    </row>
    <row r="129860" spans="27:27">
      <c r="AA129860" s="271"/>
    </row>
    <row r="129861" spans="27:27">
      <c r="AA129861" s="271"/>
    </row>
    <row r="129862" spans="27:27">
      <c r="AA129862" s="271"/>
    </row>
    <row r="129863" spans="27:27">
      <c r="AA129863" s="271"/>
    </row>
    <row r="129864" spans="27:27">
      <c r="AA129864" s="271"/>
    </row>
    <row r="129865" spans="27:27">
      <c r="AA129865" s="271"/>
    </row>
    <row r="129866" spans="27:27">
      <c r="AA129866" s="271"/>
    </row>
    <row r="129867" spans="27:27">
      <c r="AA129867" s="271"/>
    </row>
    <row r="129868" spans="27:27">
      <c r="AA129868" s="271"/>
    </row>
    <row r="129869" spans="27:27">
      <c r="AA129869" s="271"/>
    </row>
    <row r="129870" spans="27:27">
      <c r="AA129870" s="271"/>
    </row>
    <row r="129871" spans="27:27">
      <c r="AA129871" s="271"/>
    </row>
    <row r="129872" spans="27:27">
      <c r="AA129872" s="271"/>
    </row>
    <row r="129873" spans="27:27">
      <c r="AA129873" s="271"/>
    </row>
    <row r="129874" spans="27:27">
      <c r="AA129874" s="271"/>
    </row>
    <row r="129875" spans="27:27">
      <c r="AA129875" s="271"/>
    </row>
    <row r="129876" spans="27:27">
      <c r="AA129876" s="271"/>
    </row>
    <row r="129877" spans="27:27">
      <c r="AA129877" s="271"/>
    </row>
    <row r="129878" spans="27:27">
      <c r="AA129878" s="271"/>
    </row>
    <row r="129879" spans="27:27">
      <c r="AA129879" s="271"/>
    </row>
    <row r="129880" spans="27:27">
      <c r="AA129880" s="271"/>
    </row>
    <row r="129881" spans="27:27">
      <c r="AA129881" s="271"/>
    </row>
    <row r="129882" spans="27:27">
      <c r="AA129882" s="271"/>
    </row>
    <row r="129883" spans="27:27">
      <c r="AA129883" s="271"/>
    </row>
    <row r="129884" spans="27:27">
      <c r="AA129884" s="271"/>
    </row>
    <row r="129885" spans="27:27">
      <c r="AA129885" s="271"/>
    </row>
    <row r="129886" spans="27:27">
      <c r="AA129886" s="271"/>
    </row>
    <row r="129887" spans="27:27">
      <c r="AA129887" s="271"/>
    </row>
    <row r="129888" spans="27:27">
      <c r="AA129888" s="271"/>
    </row>
    <row r="129889" spans="27:27">
      <c r="AA129889" s="271"/>
    </row>
    <row r="129890" spans="27:27">
      <c r="AA129890" s="271"/>
    </row>
    <row r="129891" spans="27:27">
      <c r="AA129891" s="271"/>
    </row>
    <row r="129892" spans="27:27">
      <c r="AA129892" s="271"/>
    </row>
    <row r="129893" spans="27:27">
      <c r="AA129893" s="271"/>
    </row>
    <row r="129894" spans="27:27">
      <c r="AA129894" s="271"/>
    </row>
    <row r="129895" spans="27:27">
      <c r="AA129895" s="271"/>
    </row>
    <row r="129896" spans="27:27">
      <c r="AA129896" s="271"/>
    </row>
    <row r="129897" spans="27:27">
      <c r="AA129897" s="271"/>
    </row>
    <row r="129898" spans="27:27">
      <c r="AA129898" s="271"/>
    </row>
    <row r="129899" spans="27:27">
      <c r="AA129899" s="271"/>
    </row>
    <row r="129900" spans="27:27">
      <c r="AA129900" s="271"/>
    </row>
    <row r="129901" spans="27:27">
      <c r="AA129901" s="271"/>
    </row>
    <row r="129902" spans="27:27">
      <c r="AA129902" s="271"/>
    </row>
    <row r="129903" spans="27:27">
      <c r="AA129903" s="271"/>
    </row>
    <row r="129904" spans="27:27">
      <c r="AA129904" s="271"/>
    </row>
    <row r="129905" spans="27:27">
      <c r="AA129905" s="271"/>
    </row>
    <row r="129906" spans="27:27">
      <c r="AA129906" s="271"/>
    </row>
    <row r="129907" spans="27:27">
      <c r="AA129907" s="271"/>
    </row>
    <row r="129908" spans="27:27">
      <c r="AA129908" s="271"/>
    </row>
    <row r="129909" spans="27:27">
      <c r="AA129909" s="271"/>
    </row>
    <row r="129910" spans="27:27">
      <c r="AA129910" s="271"/>
    </row>
    <row r="129911" spans="27:27">
      <c r="AA129911" s="271"/>
    </row>
    <row r="129912" spans="27:27">
      <c r="AA129912" s="271"/>
    </row>
    <row r="129913" spans="27:27">
      <c r="AA129913" s="271"/>
    </row>
    <row r="129914" spans="27:27">
      <c r="AA129914" s="271"/>
    </row>
    <row r="129915" spans="27:27">
      <c r="AA129915" s="271"/>
    </row>
    <row r="129916" spans="27:27">
      <c r="AA129916" s="271"/>
    </row>
    <row r="129917" spans="27:27">
      <c r="AA129917" s="271"/>
    </row>
    <row r="129918" spans="27:27">
      <c r="AA129918" s="271"/>
    </row>
    <row r="129919" spans="27:27">
      <c r="AA129919" s="271"/>
    </row>
    <row r="129920" spans="27:27">
      <c r="AA129920" s="271"/>
    </row>
    <row r="129921" spans="27:27">
      <c r="AA129921" s="271"/>
    </row>
    <row r="129922" spans="27:27">
      <c r="AA129922" s="271"/>
    </row>
    <row r="129923" spans="27:27">
      <c r="AA129923" s="271"/>
    </row>
    <row r="129924" spans="27:27">
      <c r="AA129924" s="271"/>
    </row>
    <row r="129925" spans="27:27">
      <c r="AA129925" s="271"/>
    </row>
    <row r="129926" spans="27:27">
      <c r="AA129926" s="271"/>
    </row>
    <row r="129927" spans="27:27">
      <c r="AA129927" s="271"/>
    </row>
    <row r="129928" spans="27:27">
      <c r="AA129928" s="271"/>
    </row>
    <row r="129929" spans="27:27">
      <c r="AA129929" s="271"/>
    </row>
    <row r="129930" spans="27:27">
      <c r="AA129930" s="271"/>
    </row>
    <row r="129931" spans="27:27">
      <c r="AA129931" s="271"/>
    </row>
    <row r="129932" spans="27:27">
      <c r="AA129932" s="271"/>
    </row>
    <row r="129933" spans="27:27">
      <c r="AA129933" s="271"/>
    </row>
    <row r="129934" spans="27:27">
      <c r="AA129934" s="271"/>
    </row>
    <row r="129935" spans="27:27">
      <c r="AA129935" s="271"/>
    </row>
    <row r="129936" spans="27:27">
      <c r="AA129936" s="271"/>
    </row>
    <row r="129937" spans="27:27">
      <c r="AA129937" s="271"/>
    </row>
    <row r="129938" spans="27:27">
      <c r="AA129938" s="271"/>
    </row>
    <row r="129939" spans="27:27">
      <c r="AA129939" s="271"/>
    </row>
    <row r="129940" spans="27:27">
      <c r="AA129940" s="271"/>
    </row>
    <row r="129941" spans="27:27">
      <c r="AA129941" s="271"/>
    </row>
    <row r="129942" spans="27:27">
      <c r="AA129942" s="271"/>
    </row>
    <row r="129943" spans="27:27">
      <c r="AA129943" s="271"/>
    </row>
    <row r="129944" spans="27:27">
      <c r="AA129944" s="271"/>
    </row>
    <row r="129945" spans="27:27">
      <c r="AA129945" s="271"/>
    </row>
    <row r="129946" spans="27:27">
      <c r="AA129946" s="271"/>
    </row>
    <row r="129947" spans="27:27">
      <c r="AA129947" s="271"/>
    </row>
    <row r="129948" spans="27:27">
      <c r="AA129948" s="271"/>
    </row>
    <row r="129949" spans="27:27">
      <c r="AA129949" s="271"/>
    </row>
    <row r="129950" spans="27:27">
      <c r="AA129950" s="271"/>
    </row>
    <row r="129951" spans="27:27">
      <c r="AA129951" s="271"/>
    </row>
    <row r="129952" spans="27:27">
      <c r="AA129952" s="271"/>
    </row>
    <row r="129953" spans="27:27">
      <c r="AA129953" s="271"/>
    </row>
    <row r="129954" spans="27:27">
      <c r="AA129954" s="271"/>
    </row>
    <row r="129955" spans="27:27">
      <c r="AA129955" s="271"/>
    </row>
    <row r="129956" spans="27:27">
      <c r="AA129956" s="271"/>
    </row>
    <row r="129957" spans="27:27">
      <c r="AA129957" s="271"/>
    </row>
    <row r="129958" spans="27:27">
      <c r="AA129958" s="271"/>
    </row>
    <row r="129959" spans="27:27">
      <c r="AA129959" s="271"/>
    </row>
    <row r="129960" spans="27:27">
      <c r="AA129960" s="271"/>
    </row>
    <row r="129961" spans="27:27">
      <c r="AA129961" s="271"/>
    </row>
    <row r="129962" spans="27:27">
      <c r="AA129962" s="271"/>
    </row>
    <row r="129963" spans="27:27">
      <c r="AA129963" s="271"/>
    </row>
    <row r="129964" spans="27:27">
      <c r="AA129964" s="271"/>
    </row>
    <row r="129965" spans="27:27">
      <c r="AA129965" s="271"/>
    </row>
    <row r="129966" spans="27:27">
      <c r="AA129966" s="271"/>
    </row>
    <row r="129967" spans="27:27">
      <c r="AA129967" s="271"/>
    </row>
    <row r="129968" spans="27:27">
      <c r="AA129968" s="271"/>
    </row>
    <row r="129969" spans="27:27">
      <c r="AA129969" s="271"/>
    </row>
    <row r="129970" spans="27:27">
      <c r="AA129970" s="271"/>
    </row>
    <row r="129971" spans="27:27">
      <c r="AA129971" s="271"/>
    </row>
    <row r="129972" spans="27:27">
      <c r="AA129972" s="271"/>
    </row>
    <row r="129973" spans="27:27">
      <c r="AA129973" s="271"/>
    </row>
    <row r="129974" spans="27:27">
      <c r="AA129974" s="271"/>
    </row>
    <row r="129975" spans="27:27">
      <c r="AA129975" s="271"/>
    </row>
    <row r="129976" spans="27:27">
      <c r="AA129976" s="271"/>
    </row>
    <row r="129977" spans="27:27">
      <c r="AA129977" s="271"/>
    </row>
    <row r="129978" spans="27:27">
      <c r="AA129978" s="271"/>
    </row>
    <row r="129979" spans="27:27">
      <c r="AA129979" s="271"/>
    </row>
    <row r="129980" spans="27:27">
      <c r="AA129980" s="271"/>
    </row>
    <row r="129981" spans="27:27">
      <c r="AA129981" s="271"/>
    </row>
    <row r="129982" spans="27:27">
      <c r="AA129982" s="271"/>
    </row>
    <row r="129983" spans="27:27">
      <c r="AA129983" s="271"/>
    </row>
    <row r="129984" spans="27:27">
      <c r="AA129984" s="271"/>
    </row>
    <row r="129985" spans="27:27">
      <c r="AA129985" s="271"/>
    </row>
    <row r="129986" spans="27:27">
      <c r="AA129986" s="271"/>
    </row>
    <row r="129987" spans="27:27">
      <c r="AA129987" s="271"/>
    </row>
    <row r="129988" spans="27:27">
      <c r="AA129988" s="271"/>
    </row>
    <row r="129989" spans="27:27">
      <c r="AA129989" s="271"/>
    </row>
    <row r="129990" spans="27:27">
      <c r="AA129990" s="271"/>
    </row>
    <row r="129991" spans="27:27">
      <c r="AA129991" s="271"/>
    </row>
    <row r="129992" spans="27:27">
      <c r="AA129992" s="271"/>
    </row>
    <row r="129993" spans="27:27">
      <c r="AA129993" s="271"/>
    </row>
    <row r="129994" spans="27:27">
      <c r="AA129994" s="271"/>
    </row>
    <row r="129995" spans="27:27">
      <c r="AA129995" s="271"/>
    </row>
    <row r="129996" spans="27:27">
      <c r="AA129996" s="271"/>
    </row>
    <row r="129997" spans="27:27">
      <c r="AA129997" s="271"/>
    </row>
    <row r="129998" spans="27:27">
      <c r="AA129998" s="271"/>
    </row>
    <row r="129999" spans="27:27">
      <c r="AA129999" s="271"/>
    </row>
    <row r="130000" spans="27:27">
      <c r="AA130000" s="271"/>
    </row>
    <row r="130001" spans="27:27">
      <c r="AA130001" s="271"/>
    </row>
    <row r="130002" spans="27:27">
      <c r="AA130002" s="271"/>
    </row>
    <row r="130003" spans="27:27">
      <c r="AA130003" s="271"/>
    </row>
    <row r="130004" spans="27:27">
      <c r="AA130004" s="271"/>
    </row>
    <row r="130005" spans="27:27">
      <c r="AA130005" s="271"/>
    </row>
    <row r="130006" spans="27:27">
      <c r="AA130006" s="271"/>
    </row>
    <row r="130007" spans="27:27">
      <c r="AA130007" s="271"/>
    </row>
    <row r="130008" spans="27:27">
      <c r="AA130008" s="271"/>
    </row>
    <row r="130009" spans="27:27">
      <c r="AA130009" s="271"/>
    </row>
    <row r="130010" spans="27:27">
      <c r="AA130010" s="271"/>
    </row>
    <row r="130011" spans="27:27">
      <c r="AA130011" s="271"/>
    </row>
    <row r="130012" spans="27:27">
      <c r="AA130012" s="271"/>
    </row>
    <row r="130013" spans="27:27">
      <c r="AA130013" s="271"/>
    </row>
    <row r="130014" spans="27:27">
      <c r="AA130014" s="271"/>
    </row>
    <row r="130015" spans="27:27">
      <c r="AA130015" s="271"/>
    </row>
    <row r="130016" spans="27:27">
      <c r="AA130016" s="271"/>
    </row>
    <row r="130017" spans="27:27">
      <c r="AA130017" s="271"/>
    </row>
    <row r="130018" spans="27:27">
      <c r="AA130018" s="271"/>
    </row>
    <row r="130019" spans="27:27">
      <c r="AA130019" s="271"/>
    </row>
    <row r="130020" spans="27:27">
      <c r="AA130020" s="271"/>
    </row>
    <row r="130021" spans="27:27">
      <c r="AA130021" s="271"/>
    </row>
    <row r="130022" spans="27:27">
      <c r="AA130022" s="271"/>
    </row>
    <row r="130023" spans="27:27">
      <c r="AA130023" s="271"/>
    </row>
    <row r="130024" spans="27:27">
      <c r="AA130024" s="271"/>
    </row>
    <row r="130025" spans="27:27">
      <c r="AA130025" s="271"/>
    </row>
    <row r="130026" spans="27:27">
      <c r="AA130026" s="271"/>
    </row>
    <row r="130027" spans="27:27">
      <c r="AA130027" s="271"/>
    </row>
    <row r="130028" spans="27:27">
      <c r="AA130028" s="271"/>
    </row>
    <row r="130029" spans="27:27">
      <c r="AA130029" s="271"/>
    </row>
    <row r="130030" spans="27:27">
      <c r="AA130030" s="271"/>
    </row>
    <row r="130031" spans="27:27">
      <c r="AA130031" s="271"/>
    </row>
    <row r="130032" spans="27:27">
      <c r="AA130032" s="271"/>
    </row>
    <row r="130033" spans="27:27">
      <c r="AA130033" s="271"/>
    </row>
    <row r="130034" spans="27:27">
      <c r="AA130034" s="271"/>
    </row>
    <row r="130035" spans="27:27">
      <c r="AA130035" s="271"/>
    </row>
    <row r="130036" spans="27:27">
      <c r="AA130036" s="271"/>
    </row>
    <row r="130037" spans="27:27">
      <c r="AA130037" s="271"/>
    </row>
    <row r="130038" spans="27:27">
      <c r="AA130038" s="271"/>
    </row>
    <row r="130039" spans="27:27">
      <c r="AA130039" s="271"/>
    </row>
    <row r="130040" spans="27:27">
      <c r="AA130040" s="271"/>
    </row>
    <row r="130041" spans="27:27">
      <c r="AA130041" s="271"/>
    </row>
    <row r="130042" spans="27:27">
      <c r="AA130042" s="271"/>
    </row>
    <row r="130043" spans="27:27">
      <c r="AA130043" s="271"/>
    </row>
    <row r="130044" spans="27:27">
      <c r="AA130044" s="271"/>
    </row>
    <row r="130045" spans="27:27">
      <c r="AA130045" s="271"/>
    </row>
    <row r="130046" spans="27:27">
      <c r="AA130046" s="271"/>
    </row>
    <row r="130047" spans="27:27">
      <c r="AA130047" s="271"/>
    </row>
    <row r="130048" spans="27:27">
      <c r="AA130048" s="271"/>
    </row>
    <row r="130049" spans="27:27">
      <c r="AA130049" s="271"/>
    </row>
    <row r="130050" spans="27:27">
      <c r="AA130050" s="271"/>
    </row>
    <row r="130051" spans="27:27">
      <c r="AA130051" s="271"/>
    </row>
    <row r="130052" spans="27:27">
      <c r="AA130052" s="271"/>
    </row>
    <row r="130053" spans="27:27">
      <c r="AA130053" s="271"/>
    </row>
    <row r="130054" spans="27:27">
      <c r="AA130054" s="271"/>
    </row>
    <row r="130055" spans="27:27">
      <c r="AA130055" s="271"/>
    </row>
    <row r="130056" spans="27:27">
      <c r="AA130056" s="271"/>
    </row>
    <row r="130057" spans="27:27">
      <c r="AA130057" s="271"/>
    </row>
    <row r="130058" spans="27:27">
      <c r="AA130058" s="271"/>
    </row>
    <row r="130059" spans="27:27">
      <c r="AA130059" s="271"/>
    </row>
    <row r="130060" spans="27:27">
      <c r="AA130060" s="271"/>
    </row>
    <row r="130061" spans="27:27">
      <c r="AA130061" s="271"/>
    </row>
    <row r="130062" spans="27:27">
      <c r="AA130062" s="271"/>
    </row>
    <row r="130063" spans="27:27">
      <c r="AA130063" s="271"/>
    </row>
    <row r="130064" spans="27:27">
      <c r="AA130064" s="271"/>
    </row>
    <row r="130065" spans="27:27">
      <c r="AA130065" s="271"/>
    </row>
    <row r="130066" spans="27:27">
      <c r="AA130066" s="271"/>
    </row>
    <row r="130067" spans="27:27">
      <c r="AA130067" s="271"/>
    </row>
    <row r="130068" spans="27:27">
      <c r="AA130068" s="271"/>
    </row>
    <row r="130069" spans="27:27">
      <c r="AA130069" s="271"/>
    </row>
    <row r="130070" spans="27:27">
      <c r="AA130070" s="271"/>
    </row>
    <row r="130071" spans="27:27">
      <c r="AA130071" s="271"/>
    </row>
    <row r="130072" spans="27:27">
      <c r="AA130072" s="271"/>
    </row>
    <row r="130073" spans="27:27">
      <c r="AA130073" s="271"/>
    </row>
    <row r="130074" spans="27:27">
      <c r="AA130074" s="271"/>
    </row>
    <row r="130075" spans="27:27">
      <c r="AA130075" s="271"/>
    </row>
    <row r="130076" spans="27:27">
      <c r="AA130076" s="271"/>
    </row>
    <row r="130077" spans="27:27">
      <c r="AA130077" s="271"/>
    </row>
    <row r="130078" spans="27:27">
      <c r="AA130078" s="271"/>
    </row>
    <row r="130079" spans="27:27">
      <c r="AA130079" s="271"/>
    </row>
    <row r="130080" spans="27:27">
      <c r="AA130080" s="271"/>
    </row>
    <row r="130081" spans="27:27">
      <c r="AA130081" s="271"/>
    </row>
    <row r="130082" spans="27:27">
      <c r="AA130082" s="271"/>
    </row>
    <row r="130083" spans="27:27">
      <c r="AA130083" s="271"/>
    </row>
    <row r="130084" spans="27:27">
      <c r="AA130084" s="271"/>
    </row>
    <row r="130085" spans="27:27">
      <c r="AA130085" s="271"/>
    </row>
    <row r="130086" spans="27:27">
      <c r="AA130086" s="271"/>
    </row>
    <row r="130087" spans="27:27">
      <c r="AA130087" s="271"/>
    </row>
    <row r="130088" spans="27:27">
      <c r="AA130088" s="271"/>
    </row>
    <row r="130089" spans="27:27">
      <c r="AA130089" s="271"/>
    </row>
    <row r="130090" spans="27:27">
      <c r="AA130090" s="271"/>
    </row>
    <row r="130091" spans="27:27">
      <c r="AA130091" s="271"/>
    </row>
    <row r="130092" spans="27:27">
      <c r="AA130092" s="271"/>
    </row>
    <row r="130093" spans="27:27">
      <c r="AA130093" s="271"/>
    </row>
    <row r="130094" spans="27:27">
      <c r="AA130094" s="271"/>
    </row>
    <row r="130095" spans="27:27">
      <c r="AA130095" s="271"/>
    </row>
    <row r="130096" spans="27:27">
      <c r="AA130096" s="271"/>
    </row>
    <row r="130097" spans="27:27">
      <c r="AA130097" s="271"/>
    </row>
    <row r="130098" spans="27:27">
      <c r="AA130098" s="271"/>
    </row>
    <row r="130099" spans="27:27">
      <c r="AA130099" s="271"/>
    </row>
    <row r="130100" spans="27:27">
      <c r="AA130100" s="271"/>
    </row>
    <row r="130101" spans="27:27">
      <c r="AA130101" s="271"/>
    </row>
    <row r="130102" spans="27:27">
      <c r="AA130102" s="271"/>
    </row>
    <row r="130103" spans="27:27">
      <c r="AA130103" s="271"/>
    </row>
    <row r="130104" spans="27:27">
      <c r="AA130104" s="271"/>
    </row>
    <row r="130105" spans="27:27">
      <c r="AA130105" s="271"/>
    </row>
    <row r="130106" spans="27:27">
      <c r="AA130106" s="271"/>
    </row>
    <row r="130107" spans="27:27">
      <c r="AA130107" s="271"/>
    </row>
    <row r="130108" spans="27:27">
      <c r="AA130108" s="271"/>
    </row>
    <row r="130109" spans="27:27">
      <c r="AA130109" s="271"/>
    </row>
    <row r="130110" spans="27:27">
      <c r="AA130110" s="271"/>
    </row>
    <row r="130111" spans="27:27">
      <c r="AA130111" s="271"/>
    </row>
    <row r="130112" spans="27:27">
      <c r="AA130112" s="271"/>
    </row>
    <row r="130113" spans="27:27">
      <c r="AA130113" s="271"/>
    </row>
    <row r="130114" spans="27:27">
      <c r="AA130114" s="271"/>
    </row>
    <row r="130115" spans="27:27">
      <c r="AA130115" s="271"/>
    </row>
    <row r="130116" spans="27:27">
      <c r="AA130116" s="271"/>
    </row>
    <row r="130117" spans="27:27">
      <c r="AA130117" s="271"/>
    </row>
    <row r="130118" spans="27:27">
      <c r="AA130118" s="271"/>
    </row>
    <row r="130119" spans="27:27">
      <c r="AA130119" s="271"/>
    </row>
    <row r="130120" spans="27:27">
      <c r="AA130120" s="271"/>
    </row>
    <row r="130121" spans="27:27">
      <c r="AA130121" s="271"/>
    </row>
    <row r="130122" spans="27:27">
      <c r="AA130122" s="271"/>
    </row>
    <row r="130123" spans="27:27">
      <c r="AA130123" s="271"/>
    </row>
    <row r="130124" spans="27:27">
      <c r="AA130124" s="271"/>
    </row>
    <row r="130125" spans="27:27">
      <c r="AA130125" s="271"/>
    </row>
    <row r="130126" spans="27:27">
      <c r="AA130126" s="271"/>
    </row>
    <row r="130127" spans="27:27">
      <c r="AA130127" s="271"/>
    </row>
    <row r="130128" spans="27:27">
      <c r="AA130128" s="271"/>
    </row>
    <row r="130129" spans="27:27">
      <c r="AA130129" s="271"/>
    </row>
    <row r="130130" spans="27:27">
      <c r="AA130130" s="271"/>
    </row>
    <row r="130131" spans="27:27">
      <c r="AA130131" s="271"/>
    </row>
    <row r="130132" spans="27:27">
      <c r="AA130132" s="271"/>
    </row>
    <row r="130133" spans="27:27">
      <c r="AA130133" s="271"/>
    </row>
    <row r="130134" spans="27:27">
      <c r="AA130134" s="271"/>
    </row>
    <row r="130135" spans="27:27">
      <c r="AA130135" s="271"/>
    </row>
    <row r="130136" spans="27:27">
      <c r="AA130136" s="271"/>
    </row>
    <row r="130137" spans="27:27">
      <c r="AA130137" s="271"/>
    </row>
    <row r="130138" spans="27:27">
      <c r="AA130138" s="271"/>
    </row>
    <row r="130139" spans="27:27">
      <c r="AA130139" s="271"/>
    </row>
    <row r="130140" spans="27:27">
      <c r="AA130140" s="271"/>
    </row>
    <row r="130141" spans="27:27">
      <c r="AA130141" s="271"/>
    </row>
    <row r="130142" spans="27:27">
      <c r="AA130142" s="271"/>
    </row>
    <row r="130143" spans="27:27">
      <c r="AA130143" s="271"/>
    </row>
    <row r="130144" spans="27:27">
      <c r="AA130144" s="271"/>
    </row>
    <row r="130145" spans="27:27">
      <c r="AA130145" s="271"/>
    </row>
    <row r="130146" spans="27:27">
      <c r="AA130146" s="271"/>
    </row>
    <row r="130147" spans="27:27">
      <c r="AA130147" s="271"/>
    </row>
    <row r="130148" spans="27:27">
      <c r="AA130148" s="271"/>
    </row>
    <row r="130149" spans="27:27">
      <c r="AA130149" s="271"/>
    </row>
    <row r="130150" spans="27:27">
      <c r="AA130150" s="271"/>
    </row>
    <row r="130151" spans="27:27">
      <c r="AA130151" s="271"/>
    </row>
    <row r="130152" spans="27:27">
      <c r="AA130152" s="271"/>
    </row>
    <row r="130153" spans="27:27">
      <c r="AA130153" s="271"/>
    </row>
    <row r="130154" spans="27:27">
      <c r="AA130154" s="271"/>
    </row>
    <row r="130155" spans="27:27">
      <c r="AA130155" s="271"/>
    </row>
    <row r="130156" spans="27:27">
      <c r="AA130156" s="271"/>
    </row>
    <row r="130157" spans="27:27">
      <c r="AA130157" s="271"/>
    </row>
    <row r="130158" spans="27:27">
      <c r="AA130158" s="271"/>
    </row>
    <row r="130159" spans="27:27">
      <c r="AA130159" s="271"/>
    </row>
    <row r="130160" spans="27:27">
      <c r="AA130160" s="271"/>
    </row>
    <row r="130161" spans="27:27">
      <c r="AA130161" s="271"/>
    </row>
    <row r="130162" spans="27:27">
      <c r="AA130162" s="271"/>
    </row>
    <row r="130163" spans="27:27">
      <c r="AA130163" s="271"/>
    </row>
    <row r="130164" spans="27:27">
      <c r="AA130164" s="271"/>
    </row>
    <row r="130165" spans="27:27">
      <c r="AA130165" s="271"/>
    </row>
    <row r="130166" spans="27:27">
      <c r="AA130166" s="271"/>
    </row>
    <row r="130167" spans="27:27">
      <c r="AA130167" s="271"/>
    </row>
    <row r="130168" spans="27:27">
      <c r="AA130168" s="271"/>
    </row>
    <row r="130169" spans="27:27">
      <c r="AA130169" s="271"/>
    </row>
    <row r="130170" spans="27:27">
      <c r="AA130170" s="271"/>
    </row>
    <row r="130171" spans="27:27">
      <c r="AA130171" s="271"/>
    </row>
    <row r="130172" spans="27:27">
      <c r="AA130172" s="271"/>
    </row>
    <row r="130173" spans="27:27">
      <c r="AA130173" s="271"/>
    </row>
    <row r="130174" spans="27:27">
      <c r="AA130174" s="271"/>
    </row>
    <row r="130175" spans="27:27">
      <c r="AA130175" s="271"/>
    </row>
    <row r="130176" spans="27:27">
      <c r="AA130176" s="271"/>
    </row>
    <row r="130177" spans="27:27">
      <c r="AA130177" s="271"/>
    </row>
    <row r="130178" spans="27:27">
      <c r="AA130178" s="271"/>
    </row>
    <row r="130179" spans="27:27">
      <c r="AA130179" s="271"/>
    </row>
    <row r="130180" spans="27:27">
      <c r="AA130180" s="271"/>
    </row>
    <row r="130181" spans="27:27">
      <c r="AA130181" s="271"/>
    </row>
    <row r="130182" spans="27:27">
      <c r="AA130182" s="271"/>
    </row>
    <row r="130183" spans="27:27">
      <c r="AA130183" s="271"/>
    </row>
    <row r="130184" spans="27:27">
      <c r="AA130184" s="271"/>
    </row>
    <row r="130185" spans="27:27">
      <c r="AA130185" s="271"/>
    </row>
    <row r="130186" spans="27:27">
      <c r="AA130186" s="271"/>
    </row>
    <row r="130187" spans="27:27">
      <c r="AA130187" s="271"/>
    </row>
    <row r="130188" spans="27:27">
      <c r="AA130188" s="271"/>
    </row>
    <row r="130189" spans="27:27">
      <c r="AA130189" s="271"/>
    </row>
    <row r="130190" spans="27:27">
      <c r="AA130190" s="271"/>
    </row>
    <row r="130191" spans="27:27">
      <c r="AA130191" s="271"/>
    </row>
    <row r="130192" spans="27:27">
      <c r="AA130192" s="271"/>
    </row>
    <row r="130193" spans="27:27">
      <c r="AA130193" s="271"/>
    </row>
    <row r="130194" spans="27:27">
      <c r="AA130194" s="271"/>
    </row>
    <row r="130195" spans="27:27">
      <c r="AA130195" s="271"/>
    </row>
    <row r="130196" spans="27:27">
      <c r="AA130196" s="271"/>
    </row>
    <row r="130197" spans="27:27">
      <c r="AA130197" s="271"/>
    </row>
    <row r="130198" spans="27:27">
      <c r="AA130198" s="271"/>
    </row>
    <row r="130199" spans="27:27">
      <c r="AA130199" s="271"/>
    </row>
    <row r="130200" spans="27:27">
      <c r="AA130200" s="271"/>
    </row>
    <row r="130201" spans="27:27">
      <c r="AA130201" s="271"/>
    </row>
    <row r="130202" spans="27:27">
      <c r="AA130202" s="271"/>
    </row>
    <row r="130203" spans="27:27">
      <c r="AA130203" s="271"/>
    </row>
    <row r="130204" spans="27:27">
      <c r="AA130204" s="271"/>
    </row>
    <row r="130205" spans="27:27">
      <c r="AA130205" s="271"/>
    </row>
    <row r="130206" spans="27:27">
      <c r="AA130206" s="271"/>
    </row>
    <row r="130207" spans="27:27">
      <c r="AA130207" s="271"/>
    </row>
    <row r="130208" spans="27:27">
      <c r="AA130208" s="271"/>
    </row>
    <row r="130209" spans="27:27">
      <c r="AA130209" s="271"/>
    </row>
    <row r="130210" spans="27:27">
      <c r="AA130210" s="271"/>
    </row>
    <row r="130211" spans="27:27">
      <c r="AA130211" s="271"/>
    </row>
    <row r="130212" spans="27:27">
      <c r="AA130212" s="271"/>
    </row>
    <row r="130213" spans="27:27">
      <c r="AA130213" s="271"/>
    </row>
    <row r="130214" spans="27:27">
      <c r="AA130214" s="271"/>
    </row>
    <row r="130215" spans="27:27">
      <c r="AA130215" s="271"/>
    </row>
    <row r="130216" spans="27:27">
      <c r="AA130216" s="271"/>
    </row>
    <row r="130217" spans="27:27">
      <c r="AA130217" s="271"/>
    </row>
    <row r="130218" spans="27:27">
      <c r="AA130218" s="271"/>
    </row>
    <row r="130219" spans="27:27">
      <c r="AA130219" s="271"/>
    </row>
    <row r="130220" spans="27:27">
      <c r="AA130220" s="271"/>
    </row>
    <row r="130221" spans="27:27">
      <c r="AA130221" s="271"/>
    </row>
    <row r="130222" spans="27:27">
      <c r="AA130222" s="271"/>
    </row>
    <row r="130223" spans="27:27">
      <c r="AA130223" s="271"/>
    </row>
    <row r="130224" spans="27:27">
      <c r="AA130224" s="271"/>
    </row>
    <row r="130225" spans="27:27">
      <c r="AA130225" s="271"/>
    </row>
    <row r="130226" spans="27:27">
      <c r="AA130226" s="271"/>
    </row>
    <row r="130227" spans="27:27">
      <c r="AA130227" s="271"/>
    </row>
    <row r="130228" spans="27:27">
      <c r="AA130228" s="271"/>
    </row>
    <row r="130229" spans="27:27">
      <c r="AA130229" s="271"/>
    </row>
    <row r="130230" spans="27:27">
      <c r="AA130230" s="271"/>
    </row>
    <row r="130231" spans="27:27">
      <c r="AA130231" s="271"/>
    </row>
    <row r="130232" spans="27:27">
      <c r="AA130232" s="271"/>
    </row>
    <row r="130233" spans="27:27">
      <c r="AA130233" s="271"/>
    </row>
    <row r="130234" spans="27:27">
      <c r="AA130234" s="271"/>
    </row>
    <row r="130235" spans="27:27">
      <c r="AA130235" s="271"/>
    </row>
    <row r="130236" spans="27:27">
      <c r="AA130236" s="271"/>
    </row>
    <row r="130237" spans="27:27">
      <c r="AA130237" s="271"/>
    </row>
    <row r="130238" spans="27:27">
      <c r="AA130238" s="271"/>
    </row>
    <row r="130239" spans="27:27">
      <c r="AA130239" s="271"/>
    </row>
    <row r="130240" spans="27:27">
      <c r="AA130240" s="271"/>
    </row>
    <row r="130241" spans="27:27">
      <c r="AA130241" s="271"/>
    </row>
    <row r="130242" spans="27:27">
      <c r="AA130242" s="271"/>
    </row>
    <row r="130243" spans="27:27">
      <c r="AA130243" s="271"/>
    </row>
    <row r="130244" spans="27:27">
      <c r="AA130244" s="271"/>
    </row>
    <row r="130245" spans="27:27">
      <c r="AA130245" s="271"/>
    </row>
    <row r="130246" spans="27:27">
      <c r="AA130246" s="271"/>
    </row>
    <row r="130247" spans="27:27">
      <c r="AA130247" s="271"/>
    </row>
    <row r="130248" spans="27:27">
      <c r="AA130248" s="271"/>
    </row>
    <row r="130249" spans="27:27">
      <c r="AA130249" s="271"/>
    </row>
    <row r="130250" spans="27:27">
      <c r="AA130250" s="271"/>
    </row>
    <row r="130251" spans="27:27">
      <c r="AA130251" s="271"/>
    </row>
    <row r="130252" spans="27:27">
      <c r="AA130252" s="271"/>
    </row>
    <row r="130253" spans="27:27">
      <c r="AA130253" s="271"/>
    </row>
    <row r="130254" spans="27:27">
      <c r="AA130254" s="271"/>
    </row>
    <row r="130255" spans="27:27">
      <c r="AA130255" s="271"/>
    </row>
    <row r="130256" spans="27:27">
      <c r="AA130256" s="271"/>
    </row>
    <row r="130257" spans="27:27">
      <c r="AA130257" s="271"/>
    </row>
    <row r="130258" spans="27:27">
      <c r="AA130258" s="271"/>
    </row>
    <row r="130259" spans="27:27">
      <c r="AA130259" s="271"/>
    </row>
    <row r="130260" spans="27:27">
      <c r="AA130260" s="271"/>
    </row>
    <row r="130261" spans="27:27">
      <c r="AA130261" s="271"/>
    </row>
    <row r="130262" spans="27:27">
      <c r="AA130262" s="271"/>
    </row>
    <row r="130263" spans="27:27">
      <c r="AA130263" s="271"/>
    </row>
    <row r="130264" spans="27:27">
      <c r="AA130264" s="271"/>
    </row>
    <row r="130265" spans="27:27">
      <c r="AA130265" s="271"/>
    </row>
    <row r="130266" spans="27:27">
      <c r="AA130266" s="271"/>
    </row>
    <row r="130267" spans="27:27">
      <c r="AA130267" s="271"/>
    </row>
    <row r="130268" spans="27:27">
      <c r="AA130268" s="271"/>
    </row>
    <row r="130269" spans="27:27">
      <c r="AA130269" s="271"/>
    </row>
    <row r="130270" spans="27:27">
      <c r="AA130270" s="271"/>
    </row>
    <row r="130271" spans="27:27">
      <c r="AA130271" s="271"/>
    </row>
    <row r="130272" spans="27:27">
      <c r="AA130272" s="271"/>
    </row>
    <row r="130273" spans="27:27">
      <c r="AA130273" s="271"/>
    </row>
    <row r="130274" spans="27:27">
      <c r="AA130274" s="271"/>
    </row>
    <row r="130275" spans="27:27">
      <c r="AA130275" s="271"/>
    </row>
    <row r="130276" spans="27:27">
      <c r="AA130276" s="271"/>
    </row>
    <row r="130277" spans="27:27">
      <c r="AA130277" s="271"/>
    </row>
    <row r="130278" spans="27:27">
      <c r="AA130278" s="271"/>
    </row>
    <row r="130279" spans="27:27">
      <c r="AA130279" s="271"/>
    </row>
    <row r="130280" spans="27:27">
      <c r="AA130280" s="271"/>
    </row>
    <row r="130281" spans="27:27">
      <c r="AA130281" s="271"/>
    </row>
    <row r="130282" spans="27:27">
      <c r="AA130282" s="271"/>
    </row>
    <row r="130283" spans="27:27">
      <c r="AA130283" s="271"/>
    </row>
    <row r="130284" spans="27:27">
      <c r="AA130284" s="271"/>
    </row>
    <row r="130285" spans="27:27">
      <c r="AA130285" s="271"/>
    </row>
    <row r="130286" spans="27:27">
      <c r="AA130286" s="271"/>
    </row>
    <row r="130287" spans="27:27">
      <c r="AA130287" s="271"/>
    </row>
    <row r="130288" spans="27:27">
      <c r="AA130288" s="271"/>
    </row>
    <row r="130289" spans="27:27">
      <c r="AA130289" s="271"/>
    </row>
    <row r="130290" spans="27:27">
      <c r="AA130290" s="271"/>
    </row>
    <row r="130291" spans="27:27">
      <c r="AA130291" s="271"/>
    </row>
    <row r="130292" spans="27:27">
      <c r="AA130292" s="271"/>
    </row>
    <row r="130293" spans="27:27">
      <c r="AA130293" s="271"/>
    </row>
    <row r="130294" spans="27:27">
      <c r="AA130294" s="271"/>
    </row>
    <row r="130295" spans="27:27">
      <c r="AA130295" s="271"/>
    </row>
    <row r="130296" spans="27:27">
      <c r="AA130296" s="271"/>
    </row>
    <row r="130297" spans="27:27">
      <c r="AA130297" s="271"/>
    </row>
    <row r="130298" spans="27:27">
      <c r="AA130298" s="271"/>
    </row>
    <row r="130299" spans="27:27">
      <c r="AA130299" s="271"/>
    </row>
    <row r="130300" spans="27:27">
      <c r="AA130300" s="271"/>
    </row>
    <row r="130301" spans="27:27">
      <c r="AA130301" s="271"/>
    </row>
    <row r="130302" spans="27:27">
      <c r="AA130302" s="271"/>
    </row>
    <row r="130303" spans="27:27">
      <c r="AA130303" s="271"/>
    </row>
    <row r="130304" spans="27:27">
      <c r="AA130304" s="271"/>
    </row>
    <row r="130305" spans="27:27">
      <c r="AA130305" s="271"/>
    </row>
    <row r="130306" spans="27:27">
      <c r="AA130306" s="271"/>
    </row>
    <row r="130307" spans="27:27">
      <c r="AA130307" s="271"/>
    </row>
    <row r="130308" spans="27:27">
      <c r="AA130308" s="271"/>
    </row>
    <row r="130309" spans="27:27">
      <c r="AA130309" s="271"/>
    </row>
    <row r="130310" spans="27:27">
      <c r="AA130310" s="271"/>
    </row>
    <row r="130311" spans="27:27">
      <c r="AA130311" s="271"/>
    </row>
    <row r="130312" spans="27:27">
      <c r="AA130312" s="271"/>
    </row>
    <row r="130313" spans="27:27">
      <c r="AA130313" s="271"/>
    </row>
    <row r="130314" spans="27:27">
      <c r="AA130314" s="271"/>
    </row>
    <row r="130315" spans="27:27">
      <c r="AA130315" s="271"/>
    </row>
    <row r="130316" spans="27:27">
      <c r="AA130316" s="271"/>
    </row>
    <row r="130317" spans="27:27">
      <c r="AA130317" s="271"/>
    </row>
    <row r="130318" spans="27:27">
      <c r="AA130318" s="271"/>
    </row>
    <row r="130319" spans="27:27">
      <c r="AA130319" s="271"/>
    </row>
    <row r="130320" spans="27:27">
      <c r="AA130320" s="271"/>
    </row>
    <row r="130321" spans="27:27">
      <c r="AA130321" s="271"/>
    </row>
    <row r="130322" spans="27:27">
      <c r="AA130322" s="271"/>
    </row>
    <row r="130323" spans="27:27">
      <c r="AA130323" s="271"/>
    </row>
    <row r="130324" spans="27:27">
      <c r="AA130324" s="271"/>
    </row>
    <row r="130325" spans="27:27">
      <c r="AA130325" s="271"/>
    </row>
    <row r="130326" spans="27:27">
      <c r="AA130326" s="271"/>
    </row>
    <row r="130327" spans="27:27">
      <c r="AA130327" s="271"/>
    </row>
    <row r="130328" spans="27:27">
      <c r="AA130328" s="271"/>
    </row>
    <row r="130329" spans="27:27">
      <c r="AA130329" s="271"/>
    </row>
    <row r="130330" spans="27:27">
      <c r="AA130330" s="271"/>
    </row>
    <row r="130331" spans="27:27">
      <c r="AA130331" s="271"/>
    </row>
    <row r="130332" spans="27:27">
      <c r="AA130332" s="271"/>
    </row>
    <row r="130333" spans="27:27">
      <c r="AA130333" s="271"/>
    </row>
    <row r="130334" spans="27:27">
      <c r="AA130334" s="271"/>
    </row>
    <row r="130335" spans="27:27">
      <c r="AA130335" s="271"/>
    </row>
    <row r="130336" spans="27:27">
      <c r="AA130336" s="271"/>
    </row>
    <row r="130337" spans="27:27">
      <c r="AA130337" s="271"/>
    </row>
    <row r="130338" spans="27:27">
      <c r="AA130338" s="271"/>
    </row>
    <row r="130339" spans="27:27">
      <c r="AA130339" s="271"/>
    </row>
    <row r="130340" spans="27:27">
      <c r="AA130340" s="271"/>
    </row>
    <row r="130341" spans="27:27">
      <c r="AA130341" s="271"/>
    </row>
    <row r="130342" spans="27:27">
      <c r="AA130342" s="271"/>
    </row>
    <row r="130343" spans="27:27">
      <c r="AA130343" s="271"/>
    </row>
    <row r="130344" spans="27:27">
      <c r="AA130344" s="271"/>
    </row>
    <row r="130345" spans="27:27">
      <c r="AA130345" s="271"/>
    </row>
    <row r="130346" spans="27:27">
      <c r="AA130346" s="271"/>
    </row>
    <row r="130347" spans="27:27">
      <c r="AA130347" s="271"/>
    </row>
    <row r="130348" spans="27:27">
      <c r="AA130348" s="271"/>
    </row>
    <row r="130349" spans="27:27">
      <c r="AA130349" s="271"/>
    </row>
    <row r="130350" spans="27:27">
      <c r="AA130350" s="271"/>
    </row>
    <row r="130351" spans="27:27">
      <c r="AA130351" s="271"/>
    </row>
    <row r="130352" spans="27:27">
      <c r="AA130352" s="271"/>
    </row>
    <row r="130353" spans="27:27">
      <c r="AA130353" s="271"/>
    </row>
    <row r="130354" spans="27:27">
      <c r="AA130354" s="271"/>
    </row>
    <row r="130355" spans="27:27">
      <c r="AA130355" s="271"/>
    </row>
    <row r="130356" spans="27:27">
      <c r="AA130356" s="271"/>
    </row>
    <row r="130357" spans="27:27">
      <c r="AA130357" s="271"/>
    </row>
    <row r="130358" spans="27:27">
      <c r="AA130358" s="271"/>
    </row>
    <row r="130359" spans="27:27">
      <c r="AA130359" s="271"/>
    </row>
    <row r="130360" spans="27:27">
      <c r="AA130360" s="271"/>
    </row>
    <row r="130361" spans="27:27">
      <c r="AA130361" s="271"/>
    </row>
    <row r="130362" spans="27:27">
      <c r="AA130362" s="271"/>
    </row>
    <row r="130363" spans="27:27">
      <c r="AA130363" s="271"/>
    </row>
    <row r="130364" spans="27:27">
      <c r="AA130364" s="271"/>
    </row>
    <row r="130365" spans="27:27">
      <c r="AA130365" s="271"/>
    </row>
    <row r="130366" spans="27:27">
      <c r="AA130366" s="271"/>
    </row>
    <row r="130367" spans="27:27">
      <c r="AA130367" s="271"/>
    </row>
    <row r="130368" spans="27:27">
      <c r="AA130368" s="271"/>
    </row>
    <row r="130369" spans="27:27">
      <c r="AA130369" s="271"/>
    </row>
    <row r="130370" spans="27:27">
      <c r="AA130370" s="271"/>
    </row>
    <row r="130371" spans="27:27">
      <c r="AA130371" s="271"/>
    </row>
    <row r="130372" spans="27:27">
      <c r="AA130372" s="271"/>
    </row>
    <row r="130373" spans="27:27">
      <c r="AA130373" s="271"/>
    </row>
    <row r="130374" spans="27:27">
      <c r="AA130374" s="271"/>
    </row>
    <row r="130375" spans="27:27">
      <c r="AA130375" s="271"/>
    </row>
    <row r="130376" spans="27:27">
      <c r="AA130376" s="271"/>
    </row>
    <row r="130377" spans="27:27">
      <c r="AA130377" s="271"/>
    </row>
    <row r="130378" spans="27:27">
      <c r="AA130378" s="271"/>
    </row>
    <row r="130379" spans="27:27">
      <c r="AA130379" s="271"/>
    </row>
    <row r="130380" spans="27:27">
      <c r="AA130380" s="271"/>
    </row>
    <row r="130381" spans="27:27">
      <c r="AA130381" s="271"/>
    </row>
    <row r="130382" spans="27:27">
      <c r="AA130382" s="271"/>
    </row>
    <row r="130383" spans="27:27">
      <c r="AA130383" s="271"/>
    </row>
    <row r="130384" spans="27:27">
      <c r="AA130384" s="271"/>
    </row>
    <row r="130385" spans="27:27">
      <c r="AA130385" s="271"/>
    </row>
    <row r="130386" spans="27:27">
      <c r="AA130386" s="271"/>
    </row>
    <row r="130387" spans="27:27">
      <c r="AA130387" s="271"/>
    </row>
    <row r="130388" spans="27:27">
      <c r="AA130388" s="271"/>
    </row>
    <row r="130389" spans="27:27">
      <c r="AA130389" s="271"/>
    </row>
    <row r="130390" spans="27:27">
      <c r="AA130390" s="271"/>
    </row>
    <row r="130391" spans="27:27">
      <c r="AA130391" s="271"/>
    </row>
    <row r="130392" spans="27:27">
      <c r="AA130392" s="271"/>
    </row>
    <row r="130393" spans="27:27">
      <c r="AA130393" s="271"/>
    </row>
    <row r="130394" spans="27:27">
      <c r="AA130394" s="271"/>
    </row>
    <row r="130395" spans="27:27">
      <c r="AA130395" s="271"/>
    </row>
    <row r="130396" spans="27:27">
      <c r="AA130396" s="271"/>
    </row>
    <row r="130397" spans="27:27">
      <c r="AA130397" s="271"/>
    </row>
    <row r="130398" spans="27:27">
      <c r="AA130398" s="271"/>
    </row>
    <row r="130399" spans="27:27">
      <c r="AA130399" s="271"/>
    </row>
    <row r="130400" spans="27:27">
      <c r="AA130400" s="271"/>
    </row>
    <row r="130401" spans="27:27">
      <c r="AA130401" s="271"/>
    </row>
    <row r="130402" spans="27:27">
      <c r="AA130402" s="271"/>
    </row>
    <row r="130403" spans="27:27">
      <c r="AA130403" s="271"/>
    </row>
    <row r="130404" spans="27:27">
      <c r="AA130404" s="271"/>
    </row>
    <row r="130405" spans="27:27">
      <c r="AA130405" s="271"/>
    </row>
    <row r="130406" spans="27:27">
      <c r="AA130406" s="271"/>
    </row>
    <row r="130407" spans="27:27">
      <c r="AA130407" s="271"/>
    </row>
    <row r="130408" spans="27:27">
      <c r="AA130408" s="271"/>
    </row>
    <row r="130409" spans="27:27">
      <c r="AA130409" s="271"/>
    </row>
    <row r="130410" spans="27:27">
      <c r="AA130410" s="271"/>
    </row>
    <row r="130411" spans="27:27">
      <c r="AA130411" s="271"/>
    </row>
    <row r="130412" spans="27:27">
      <c r="AA130412" s="271"/>
    </row>
    <row r="130413" spans="27:27">
      <c r="AA130413" s="271"/>
    </row>
    <row r="130414" spans="27:27">
      <c r="AA130414" s="271"/>
    </row>
    <row r="130415" spans="27:27">
      <c r="AA130415" s="271"/>
    </row>
    <row r="130416" spans="27:27">
      <c r="AA130416" s="271"/>
    </row>
    <row r="130417" spans="27:27">
      <c r="AA130417" s="271"/>
    </row>
    <row r="130418" spans="27:27">
      <c r="AA130418" s="271"/>
    </row>
    <row r="130419" spans="27:27">
      <c r="AA130419" s="271"/>
    </row>
    <row r="130420" spans="27:27">
      <c r="AA130420" s="271"/>
    </row>
    <row r="130421" spans="27:27">
      <c r="AA130421" s="271"/>
    </row>
    <row r="130422" spans="27:27">
      <c r="AA130422" s="271"/>
    </row>
    <row r="130423" spans="27:27">
      <c r="AA130423" s="271"/>
    </row>
    <row r="130424" spans="27:27">
      <c r="AA130424" s="271"/>
    </row>
    <row r="130425" spans="27:27">
      <c r="AA130425" s="271"/>
    </row>
    <row r="130426" spans="27:27">
      <c r="AA130426" s="271"/>
    </row>
    <row r="130427" spans="27:27">
      <c r="AA130427" s="271"/>
    </row>
    <row r="130428" spans="27:27">
      <c r="AA130428" s="271"/>
    </row>
    <row r="130429" spans="27:27">
      <c r="AA130429" s="271"/>
    </row>
    <row r="130430" spans="27:27">
      <c r="AA130430" s="271"/>
    </row>
    <row r="130431" spans="27:27">
      <c r="AA130431" s="271"/>
    </row>
    <row r="130432" spans="27:27">
      <c r="AA130432" s="271"/>
    </row>
    <row r="130433" spans="27:27">
      <c r="AA130433" s="271"/>
    </row>
    <row r="130434" spans="27:27">
      <c r="AA130434" s="271"/>
    </row>
    <row r="130435" spans="27:27">
      <c r="AA130435" s="271"/>
    </row>
    <row r="130436" spans="27:27">
      <c r="AA130436" s="271"/>
    </row>
    <row r="130437" spans="27:27">
      <c r="AA130437" s="271"/>
    </row>
    <row r="130438" spans="27:27">
      <c r="AA130438" s="271"/>
    </row>
    <row r="130439" spans="27:27">
      <c r="AA130439" s="271"/>
    </row>
    <row r="130440" spans="27:27">
      <c r="AA130440" s="271"/>
    </row>
    <row r="130441" spans="27:27">
      <c r="AA130441" s="271"/>
    </row>
    <row r="130442" spans="27:27">
      <c r="AA130442" s="271"/>
    </row>
    <row r="130443" spans="27:27">
      <c r="AA130443" s="271"/>
    </row>
    <row r="130444" spans="27:27">
      <c r="AA130444" s="271"/>
    </row>
    <row r="130445" spans="27:27">
      <c r="AA130445" s="271"/>
    </row>
    <row r="130446" spans="27:27">
      <c r="AA130446" s="271"/>
    </row>
    <row r="130447" spans="27:27">
      <c r="AA130447" s="271"/>
    </row>
    <row r="130448" spans="27:27">
      <c r="AA130448" s="271"/>
    </row>
    <row r="130449" spans="27:27">
      <c r="AA130449" s="271"/>
    </row>
    <row r="130450" spans="27:27">
      <c r="AA130450" s="271"/>
    </row>
    <row r="130451" spans="27:27">
      <c r="AA130451" s="271"/>
    </row>
    <row r="130452" spans="27:27">
      <c r="AA130452" s="271"/>
    </row>
    <row r="130453" spans="27:27">
      <c r="AA130453" s="271"/>
    </row>
    <row r="130454" spans="27:27">
      <c r="AA130454" s="271"/>
    </row>
    <row r="130455" spans="27:27">
      <c r="AA130455" s="271"/>
    </row>
    <row r="130456" spans="27:27">
      <c r="AA130456" s="271"/>
    </row>
    <row r="130457" spans="27:27">
      <c r="AA130457" s="271"/>
    </row>
    <row r="130458" spans="27:27">
      <c r="AA130458" s="271"/>
    </row>
    <row r="130459" spans="27:27">
      <c r="AA130459" s="271"/>
    </row>
    <row r="130460" spans="27:27">
      <c r="AA130460" s="271"/>
    </row>
    <row r="130461" spans="27:27">
      <c r="AA130461" s="271"/>
    </row>
    <row r="130462" spans="27:27">
      <c r="AA130462" s="271"/>
    </row>
    <row r="130463" spans="27:27">
      <c r="AA130463" s="271"/>
    </row>
    <row r="130464" spans="27:27">
      <c r="AA130464" s="271"/>
    </row>
    <row r="130465" spans="27:27">
      <c r="AA130465" s="271"/>
    </row>
    <row r="130466" spans="27:27">
      <c r="AA130466" s="271"/>
    </row>
    <row r="130467" spans="27:27">
      <c r="AA130467" s="271"/>
    </row>
    <row r="130468" spans="27:27">
      <c r="AA130468" s="271"/>
    </row>
    <row r="130469" spans="27:27">
      <c r="AA130469" s="271"/>
    </row>
    <row r="130470" spans="27:27">
      <c r="AA130470" s="271"/>
    </row>
    <row r="130471" spans="27:27">
      <c r="AA130471" s="271"/>
    </row>
    <row r="130472" spans="27:27">
      <c r="AA130472" s="271"/>
    </row>
    <row r="130473" spans="27:27">
      <c r="AA130473" s="271"/>
    </row>
    <row r="130474" spans="27:27">
      <c r="AA130474" s="271"/>
    </row>
    <row r="130475" spans="27:27">
      <c r="AA130475" s="271"/>
    </row>
    <row r="130476" spans="27:27">
      <c r="AA130476" s="271"/>
    </row>
    <row r="130477" spans="27:27">
      <c r="AA130477" s="271"/>
    </row>
    <row r="130478" spans="27:27">
      <c r="AA130478" s="271"/>
    </row>
    <row r="130479" spans="27:27">
      <c r="AA130479" s="271"/>
    </row>
    <row r="130480" spans="27:27">
      <c r="AA130480" s="271"/>
    </row>
    <row r="130481" spans="27:27">
      <c r="AA130481" s="271"/>
    </row>
    <row r="130482" spans="27:27">
      <c r="AA130482" s="271"/>
    </row>
    <row r="130483" spans="27:27">
      <c r="AA130483" s="271"/>
    </row>
    <row r="130484" spans="27:27">
      <c r="AA130484" s="271"/>
    </row>
    <row r="130485" spans="27:27">
      <c r="AA130485" s="271"/>
    </row>
    <row r="130486" spans="27:27">
      <c r="AA130486" s="271"/>
    </row>
    <row r="130487" spans="27:27">
      <c r="AA130487" s="271"/>
    </row>
    <row r="130488" spans="27:27">
      <c r="AA130488" s="271"/>
    </row>
    <row r="130489" spans="27:27">
      <c r="AA130489" s="271"/>
    </row>
    <row r="130490" spans="27:27">
      <c r="AA130490" s="271"/>
    </row>
    <row r="130491" spans="27:27">
      <c r="AA130491" s="271"/>
    </row>
    <row r="130492" spans="27:27">
      <c r="AA130492" s="271"/>
    </row>
    <row r="130493" spans="27:27">
      <c r="AA130493" s="271"/>
    </row>
    <row r="130494" spans="27:27">
      <c r="AA130494" s="271"/>
    </row>
    <row r="130495" spans="27:27">
      <c r="AA130495" s="271"/>
    </row>
    <row r="130496" spans="27:27">
      <c r="AA130496" s="271"/>
    </row>
    <row r="130497" spans="27:27">
      <c r="AA130497" s="271"/>
    </row>
    <row r="130498" spans="27:27">
      <c r="AA130498" s="271"/>
    </row>
    <row r="130499" spans="27:27">
      <c r="AA130499" s="271"/>
    </row>
    <row r="130500" spans="27:27">
      <c r="AA130500" s="271"/>
    </row>
    <row r="130501" spans="27:27">
      <c r="AA130501" s="271"/>
    </row>
    <row r="130502" spans="27:27">
      <c r="AA130502" s="271"/>
    </row>
    <row r="130503" spans="27:27">
      <c r="AA130503" s="271"/>
    </row>
    <row r="130504" spans="27:27">
      <c r="AA130504" s="271"/>
    </row>
    <row r="130505" spans="27:27">
      <c r="AA130505" s="271"/>
    </row>
    <row r="130506" spans="27:27">
      <c r="AA130506" s="271"/>
    </row>
    <row r="130507" spans="27:27">
      <c r="AA130507" s="271"/>
    </row>
    <row r="130508" spans="27:27">
      <c r="AA130508" s="271"/>
    </row>
    <row r="130509" spans="27:27">
      <c r="AA130509" s="271"/>
    </row>
    <row r="130510" spans="27:27">
      <c r="AA130510" s="271"/>
    </row>
    <row r="130511" spans="27:27">
      <c r="AA130511" s="271"/>
    </row>
    <row r="130512" spans="27:27">
      <c r="AA130512" s="271"/>
    </row>
    <row r="130513" spans="27:27">
      <c r="AA130513" s="271"/>
    </row>
    <row r="130514" spans="27:27">
      <c r="AA130514" s="271"/>
    </row>
    <row r="130515" spans="27:27">
      <c r="AA130515" s="271"/>
    </row>
    <row r="130516" spans="27:27">
      <c r="AA130516" s="271"/>
    </row>
    <row r="130517" spans="27:27">
      <c r="AA130517" s="271"/>
    </row>
    <row r="130518" spans="27:27">
      <c r="AA130518" s="271"/>
    </row>
    <row r="130519" spans="27:27">
      <c r="AA130519" s="271"/>
    </row>
    <row r="130520" spans="27:27">
      <c r="AA130520" s="271"/>
    </row>
    <row r="130521" spans="27:27">
      <c r="AA130521" s="271"/>
    </row>
    <row r="130522" spans="27:27">
      <c r="AA130522" s="271"/>
    </row>
    <row r="130523" spans="27:27">
      <c r="AA130523" s="271"/>
    </row>
    <row r="130524" spans="27:27">
      <c r="AA130524" s="271"/>
    </row>
    <row r="130525" spans="27:27">
      <c r="AA130525" s="271"/>
    </row>
    <row r="130526" spans="27:27">
      <c r="AA130526" s="271"/>
    </row>
    <row r="130527" spans="27:27">
      <c r="AA130527" s="271"/>
    </row>
    <row r="130528" spans="27:27">
      <c r="AA130528" s="271"/>
    </row>
    <row r="130529" spans="27:27">
      <c r="AA130529" s="271"/>
    </row>
    <row r="130530" spans="27:27">
      <c r="AA130530" s="271"/>
    </row>
    <row r="130531" spans="27:27">
      <c r="AA130531" s="271"/>
    </row>
    <row r="130532" spans="27:27">
      <c r="AA130532" s="271"/>
    </row>
    <row r="130533" spans="27:27">
      <c r="AA130533" s="271"/>
    </row>
    <row r="130534" spans="27:27">
      <c r="AA130534" s="271"/>
    </row>
    <row r="130535" spans="27:27">
      <c r="AA130535" s="271"/>
    </row>
    <row r="130536" spans="27:27">
      <c r="AA130536" s="271"/>
    </row>
    <row r="130537" spans="27:27">
      <c r="AA130537" s="271"/>
    </row>
    <row r="130538" spans="27:27">
      <c r="AA130538" s="271"/>
    </row>
    <row r="130539" spans="27:27">
      <c r="AA130539" s="271"/>
    </row>
    <row r="130540" spans="27:27">
      <c r="AA130540" s="271"/>
    </row>
    <row r="130541" spans="27:27">
      <c r="AA130541" s="271"/>
    </row>
    <row r="130542" spans="27:27">
      <c r="AA130542" s="271"/>
    </row>
    <row r="130543" spans="27:27">
      <c r="AA130543" s="271"/>
    </row>
    <row r="130544" spans="27:27">
      <c r="AA130544" s="271"/>
    </row>
    <row r="130545" spans="27:27">
      <c r="AA130545" s="271"/>
    </row>
    <row r="130546" spans="27:27">
      <c r="AA130546" s="271"/>
    </row>
    <row r="130547" spans="27:27">
      <c r="AA130547" s="271"/>
    </row>
    <row r="130548" spans="27:27">
      <c r="AA130548" s="271"/>
    </row>
    <row r="130549" spans="27:27">
      <c r="AA130549" s="271"/>
    </row>
    <row r="130550" spans="27:27">
      <c r="AA130550" s="271"/>
    </row>
    <row r="130551" spans="27:27">
      <c r="AA130551" s="271"/>
    </row>
    <row r="130552" spans="27:27">
      <c r="AA130552" s="271"/>
    </row>
    <row r="130553" spans="27:27">
      <c r="AA130553" s="271"/>
    </row>
    <row r="130554" spans="27:27">
      <c r="AA130554" s="271"/>
    </row>
    <row r="130555" spans="27:27">
      <c r="AA130555" s="271"/>
    </row>
    <row r="130556" spans="27:27">
      <c r="AA130556" s="271"/>
    </row>
    <row r="130557" spans="27:27">
      <c r="AA130557" s="271"/>
    </row>
    <row r="130558" spans="27:27">
      <c r="AA130558" s="271"/>
    </row>
    <row r="130559" spans="27:27">
      <c r="AA130559" s="271"/>
    </row>
    <row r="130560" spans="27:27">
      <c r="AA130560" s="271"/>
    </row>
    <row r="130561" spans="27:27">
      <c r="AA130561" s="271"/>
    </row>
    <row r="130562" spans="27:27">
      <c r="AA130562" s="271"/>
    </row>
    <row r="130563" spans="27:27">
      <c r="AA130563" s="271"/>
    </row>
    <row r="130564" spans="27:27">
      <c r="AA130564" s="271"/>
    </row>
    <row r="130565" spans="27:27">
      <c r="AA130565" s="271"/>
    </row>
    <row r="130566" spans="27:27">
      <c r="AA130566" s="271"/>
    </row>
    <row r="130567" spans="27:27">
      <c r="AA130567" s="271"/>
    </row>
    <row r="130568" spans="27:27">
      <c r="AA130568" s="271"/>
    </row>
    <row r="130569" spans="27:27">
      <c r="AA130569" s="271"/>
    </row>
    <row r="130570" spans="27:27">
      <c r="AA130570" s="271"/>
    </row>
    <row r="130571" spans="27:27">
      <c r="AA130571" s="271"/>
    </row>
    <row r="130572" spans="27:27">
      <c r="AA130572" s="271"/>
    </row>
    <row r="130573" spans="27:27">
      <c r="AA130573" s="271"/>
    </row>
    <row r="130574" spans="27:27">
      <c r="AA130574" s="271"/>
    </row>
    <row r="130575" spans="27:27">
      <c r="AA130575" s="271"/>
    </row>
    <row r="130576" spans="27:27">
      <c r="AA130576" s="271"/>
    </row>
    <row r="130577" spans="27:27">
      <c r="AA130577" s="271"/>
    </row>
    <row r="130578" spans="27:27">
      <c r="AA130578" s="271"/>
    </row>
    <row r="130579" spans="27:27">
      <c r="AA130579" s="271"/>
    </row>
    <row r="130580" spans="27:27">
      <c r="AA130580" s="271"/>
    </row>
    <row r="130581" spans="27:27">
      <c r="AA130581" s="271"/>
    </row>
    <row r="130582" spans="27:27">
      <c r="AA130582" s="271"/>
    </row>
    <row r="130583" spans="27:27">
      <c r="AA130583" s="271"/>
    </row>
    <row r="130584" spans="27:27">
      <c r="AA130584" s="271"/>
    </row>
    <row r="130585" spans="27:27">
      <c r="AA130585" s="271"/>
    </row>
    <row r="130586" spans="27:27">
      <c r="AA130586" s="271"/>
    </row>
    <row r="130587" spans="27:27">
      <c r="AA130587" s="271"/>
    </row>
    <row r="130588" spans="27:27">
      <c r="AA130588" s="271"/>
    </row>
    <row r="130589" spans="27:27">
      <c r="AA130589" s="271"/>
    </row>
    <row r="130590" spans="27:27">
      <c r="AA130590" s="271"/>
    </row>
    <row r="130591" spans="27:27">
      <c r="AA130591" s="271"/>
    </row>
    <row r="130592" spans="27:27">
      <c r="AA130592" s="271"/>
    </row>
    <row r="130593" spans="27:27">
      <c r="AA130593" s="271"/>
    </row>
    <row r="130594" spans="27:27">
      <c r="AA130594" s="271"/>
    </row>
    <row r="130595" spans="27:27">
      <c r="AA130595" s="271"/>
    </row>
    <row r="130596" spans="27:27">
      <c r="AA130596" s="271"/>
    </row>
    <row r="130597" spans="27:27">
      <c r="AA130597" s="271"/>
    </row>
    <row r="130598" spans="27:27">
      <c r="AA130598" s="271"/>
    </row>
    <row r="130599" spans="27:27">
      <c r="AA130599" s="271"/>
    </row>
    <row r="130600" spans="27:27">
      <c r="AA130600" s="271"/>
    </row>
    <row r="130601" spans="27:27">
      <c r="AA130601" s="271"/>
    </row>
    <row r="130602" spans="27:27">
      <c r="AA130602" s="271"/>
    </row>
    <row r="130603" spans="27:27">
      <c r="AA130603" s="271"/>
    </row>
    <row r="130604" spans="27:27">
      <c r="AA130604" s="271"/>
    </row>
    <row r="130605" spans="27:27">
      <c r="AA130605" s="271"/>
    </row>
    <row r="130606" spans="27:27">
      <c r="AA130606" s="271"/>
    </row>
    <row r="130607" spans="27:27">
      <c r="AA130607" s="271"/>
    </row>
    <row r="130608" spans="27:27">
      <c r="AA130608" s="271"/>
    </row>
    <row r="130609" spans="27:27">
      <c r="AA130609" s="271"/>
    </row>
    <row r="130610" spans="27:27">
      <c r="AA130610" s="271"/>
    </row>
    <row r="130611" spans="27:27">
      <c r="AA130611" s="271"/>
    </row>
    <row r="130612" spans="27:27">
      <c r="AA130612" s="271"/>
    </row>
    <row r="130613" spans="27:27">
      <c r="AA130613" s="271"/>
    </row>
    <row r="130614" spans="27:27">
      <c r="AA130614" s="271"/>
    </row>
    <row r="130615" spans="27:27">
      <c r="AA130615" s="271"/>
    </row>
    <row r="130616" spans="27:27">
      <c r="AA130616" s="271"/>
    </row>
    <row r="130617" spans="27:27">
      <c r="AA130617" s="271"/>
    </row>
    <row r="130618" spans="27:27">
      <c r="AA130618" s="271"/>
    </row>
    <row r="130619" spans="27:27">
      <c r="AA130619" s="271"/>
    </row>
    <row r="130620" spans="27:27">
      <c r="AA130620" s="271"/>
    </row>
    <row r="130621" spans="27:27">
      <c r="AA130621" s="271"/>
    </row>
    <row r="130622" spans="27:27">
      <c r="AA130622" s="271"/>
    </row>
    <row r="130623" spans="27:27">
      <c r="AA130623" s="271"/>
    </row>
    <row r="130624" spans="27:27">
      <c r="AA130624" s="271"/>
    </row>
    <row r="130625" spans="27:27">
      <c r="AA130625" s="271"/>
    </row>
    <row r="130626" spans="27:27">
      <c r="AA130626" s="271"/>
    </row>
    <row r="130627" spans="27:27">
      <c r="AA130627" s="271"/>
    </row>
    <row r="130628" spans="27:27">
      <c r="AA130628" s="271"/>
    </row>
    <row r="130629" spans="27:27">
      <c r="AA130629" s="271"/>
    </row>
    <row r="130630" spans="27:27">
      <c r="AA130630" s="271"/>
    </row>
    <row r="130631" spans="27:27">
      <c r="AA130631" s="271"/>
    </row>
    <row r="130632" spans="27:27">
      <c r="AA130632" s="271"/>
    </row>
    <row r="130633" spans="27:27">
      <c r="AA130633" s="271"/>
    </row>
    <row r="130634" spans="27:27">
      <c r="AA130634" s="271"/>
    </row>
    <row r="130635" spans="27:27">
      <c r="AA130635" s="271"/>
    </row>
    <row r="130636" spans="27:27">
      <c r="AA130636" s="271"/>
    </row>
    <row r="130637" spans="27:27">
      <c r="AA130637" s="271"/>
    </row>
    <row r="130638" spans="27:27">
      <c r="AA130638" s="271"/>
    </row>
    <row r="130639" spans="27:27">
      <c r="AA130639" s="271"/>
    </row>
    <row r="130640" spans="27:27">
      <c r="AA130640" s="271"/>
    </row>
    <row r="130641" spans="27:27">
      <c r="AA130641" s="271"/>
    </row>
    <row r="130642" spans="27:27">
      <c r="AA130642" s="271"/>
    </row>
    <row r="130643" spans="27:27">
      <c r="AA130643" s="271"/>
    </row>
    <row r="130644" spans="27:27">
      <c r="AA130644" s="271"/>
    </row>
    <row r="130645" spans="27:27">
      <c r="AA130645" s="271"/>
    </row>
    <row r="130646" spans="27:27">
      <c r="AA130646" s="271"/>
    </row>
    <row r="130647" spans="27:27">
      <c r="AA130647" s="271"/>
    </row>
    <row r="130648" spans="27:27">
      <c r="AA130648" s="271"/>
    </row>
    <row r="130649" spans="27:27">
      <c r="AA130649" s="271"/>
    </row>
    <row r="130650" spans="27:27">
      <c r="AA130650" s="271"/>
    </row>
    <row r="130651" spans="27:27">
      <c r="AA130651" s="271"/>
    </row>
    <row r="130652" spans="27:27">
      <c r="AA130652" s="271"/>
    </row>
    <row r="130653" spans="27:27">
      <c r="AA130653" s="271"/>
    </row>
    <row r="130654" spans="27:27">
      <c r="AA130654" s="271"/>
    </row>
    <row r="130655" spans="27:27">
      <c r="AA130655" s="271"/>
    </row>
    <row r="130656" spans="27:27">
      <c r="AA130656" s="271"/>
    </row>
    <row r="130657" spans="27:27">
      <c r="AA130657" s="271"/>
    </row>
    <row r="130658" spans="27:27">
      <c r="AA130658" s="271"/>
    </row>
    <row r="130659" spans="27:27">
      <c r="AA130659" s="271"/>
    </row>
    <row r="130660" spans="27:27">
      <c r="AA130660" s="271"/>
    </row>
    <row r="130661" spans="27:27">
      <c r="AA130661" s="271"/>
    </row>
    <row r="130662" spans="27:27">
      <c r="AA130662" s="271"/>
    </row>
    <row r="130663" spans="27:27">
      <c r="AA130663" s="271"/>
    </row>
    <row r="130664" spans="27:27">
      <c r="AA130664" s="271"/>
    </row>
    <row r="130665" spans="27:27">
      <c r="AA130665" s="271"/>
    </row>
    <row r="130666" spans="27:27">
      <c r="AA130666" s="271"/>
    </row>
    <row r="130667" spans="27:27">
      <c r="AA130667" s="271"/>
    </row>
    <row r="130668" spans="27:27">
      <c r="AA130668" s="271"/>
    </row>
    <row r="130669" spans="27:27">
      <c r="AA130669" s="271"/>
    </row>
    <row r="130670" spans="27:27">
      <c r="AA130670" s="271"/>
    </row>
    <row r="130671" spans="27:27">
      <c r="AA130671" s="271"/>
    </row>
    <row r="130672" spans="27:27">
      <c r="AA130672" s="271"/>
    </row>
    <row r="130673" spans="27:27">
      <c r="AA130673" s="271"/>
    </row>
    <row r="130674" spans="27:27">
      <c r="AA130674" s="271"/>
    </row>
    <row r="130675" spans="27:27">
      <c r="AA130675" s="271"/>
    </row>
    <row r="130676" spans="27:27">
      <c r="AA130676" s="271"/>
    </row>
    <row r="130677" spans="27:27">
      <c r="AA130677" s="271"/>
    </row>
    <row r="130678" spans="27:27">
      <c r="AA130678" s="271"/>
    </row>
    <row r="130679" spans="27:27">
      <c r="AA130679" s="271"/>
    </row>
    <row r="130680" spans="27:27">
      <c r="AA130680" s="271"/>
    </row>
    <row r="130681" spans="27:27">
      <c r="AA130681" s="271"/>
    </row>
    <row r="130682" spans="27:27">
      <c r="AA130682" s="271"/>
    </row>
    <row r="130683" spans="27:27">
      <c r="AA130683" s="271"/>
    </row>
    <row r="130684" spans="27:27">
      <c r="AA130684" s="271"/>
    </row>
    <row r="130685" spans="27:27">
      <c r="AA130685" s="271"/>
    </row>
    <row r="130686" spans="27:27">
      <c r="AA130686" s="271"/>
    </row>
    <row r="130687" spans="27:27">
      <c r="AA130687" s="271"/>
    </row>
    <row r="130688" spans="27:27">
      <c r="AA130688" s="271"/>
    </row>
    <row r="130689" spans="27:27">
      <c r="AA130689" s="271"/>
    </row>
    <row r="130690" spans="27:27">
      <c r="AA130690" s="271"/>
    </row>
    <row r="130691" spans="27:27">
      <c r="AA130691" s="271"/>
    </row>
    <row r="130692" spans="27:27">
      <c r="AA130692" s="271"/>
    </row>
    <row r="130693" spans="27:27">
      <c r="AA130693" s="271"/>
    </row>
    <row r="130694" spans="27:27">
      <c r="AA130694" s="271"/>
    </row>
    <row r="130695" spans="27:27">
      <c r="AA130695" s="271"/>
    </row>
    <row r="130696" spans="27:27">
      <c r="AA130696" s="271"/>
    </row>
    <row r="130697" spans="27:27">
      <c r="AA130697" s="271"/>
    </row>
    <row r="130698" spans="27:27">
      <c r="AA130698" s="271"/>
    </row>
    <row r="130699" spans="27:27">
      <c r="AA130699" s="271"/>
    </row>
    <row r="130700" spans="27:27">
      <c r="AA130700" s="271"/>
    </row>
    <row r="130701" spans="27:27">
      <c r="AA130701" s="271"/>
    </row>
    <row r="130702" spans="27:27">
      <c r="AA130702" s="271"/>
    </row>
    <row r="130703" spans="27:27">
      <c r="AA130703" s="271"/>
    </row>
    <row r="130704" spans="27:27">
      <c r="AA130704" s="271"/>
    </row>
    <row r="130705" spans="27:27">
      <c r="AA130705" s="271"/>
    </row>
    <row r="130706" spans="27:27">
      <c r="AA130706" s="271"/>
    </row>
    <row r="130707" spans="27:27">
      <c r="AA130707" s="271"/>
    </row>
    <row r="130708" spans="27:27">
      <c r="AA130708" s="271"/>
    </row>
    <row r="130709" spans="27:27">
      <c r="AA130709" s="271"/>
    </row>
    <row r="130710" spans="27:27">
      <c r="AA130710" s="271"/>
    </row>
    <row r="130711" spans="27:27">
      <c r="AA130711" s="271"/>
    </row>
    <row r="130712" spans="27:27">
      <c r="AA130712" s="271"/>
    </row>
    <row r="130713" spans="27:27">
      <c r="AA130713" s="271"/>
    </row>
    <row r="130714" spans="27:27">
      <c r="AA130714" s="271"/>
    </row>
    <row r="130715" spans="27:27">
      <c r="AA130715" s="271"/>
    </row>
    <row r="130716" spans="27:27">
      <c r="AA130716" s="271"/>
    </row>
    <row r="130717" spans="27:27">
      <c r="AA130717" s="271"/>
    </row>
    <row r="130718" spans="27:27">
      <c r="AA130718" s="271"/>
    </row>
    <row r="130719" spans="27:27">
      <c r="AA130719" s="271"/>
    </row>
    <row r="130720" spans="27:27">
      <c r="AA130720" s="271"/>
    </row>
    <row r="130721" spans="27:27">
      <c r="AA130721" s="271"/>
    </row>
    <row r="130722" spans="27:27">
      <c r="AA130722" s="271"/>
    </row>
    <row r="130723" spans="27:27">
      <c r="AA130723" s="271"/>
    </row>
    <row r="130724" spans="27:27">
      <c r="AA130724" s="271"/>
    </row>
    <row r="130725" spans="27:27">
      <c r="AA130725" s="271"/>
    </row>
    <row r="130726" spans="27:27">
      <c r="AA130726" s="271"/>
    </row>
    <row r="130727" spans="27:27">
      <c r="AA130727" s="271"/>
    </row>
    <row r="130728" spans="27:27">
      <c r="AA130728" s="271"/>
    </row>
    <row r="130729" spans="27:27">
      <c r="AA130729" s="271"/>
    </row>
    <row r="130730" spans="27:27">
      <c r="AA130730" s="271"/>
    </row>
    <row r="130731" spans="27:27">
      <c r="AA130731" s="271"/>
    </row>
    <row r="130732" spans="27:27">
      <c r="AA130732" s="271"/>
    </row>
    <row r="130733" spans="27:27">
      <c r="AA130733" s="271"/>
    </row>
    <row r="130734" spans="27:27">
      <c r="AA130734" s="271"/>
    </row>
    <row r="130735" spans="27:27">
      <c r="AA130735" s="271"/>
    </row>
    <row r="130736" spans="27:27">
      <c r="AA130736" s="271"/>
    </row>
    <row r="130737" spans="27:27">
      <c r="AA130737" s="271"/>
    </row>
    <row r="130738" spans="27:27">
      <c r="AA130738" s="271"/>
    </row>
    <row r="130739" spans="27:27">
      <c r="AA130739" s="271"/>
    </row>
    <row r="130740" spans="27:27">
      <c r="AA130740" s="271"/>
    </row>
    <row r="130741" spans="27:27">
      <c r="AA130741" s="271"/>
    </row>
    <row r="130742" spans="27:27">
      <c r="AA130742" s="271"/>
    </row>
    <row r="130743" spans="27:27">
      <c r="AA130743" s="271"/>
    </row>
    <row r="130744" spans="27:27">
      <c r="AA130744" s="271"/>
    </row>
    <row r="130745" spans="27:27">
      <c r="AA130745" s="271"/>
    </row>
    <row r="130746" spans="27:27">
      <c r="AA130746" s="271"/>
    </row>
    <row r="130747" spans="27:27">
      <c r="AA130747" s="271"/>
    </row>
    <row r="130748" spans="27:27">
      <c r="AA130748" s="271"/>
    </row>
    <row r="130749" spans="27:27">
      <c r="AA130749" s="271"/>
    </row>
    <row r="130750" spans="27:27">
      <c r="AA130750" s="271"/>
    </row>
    <row r="130751" spans="27:27">
      <c r="AA130751" s="271"/>
    </row>
    <row r="130752" spans="27:27">
      <c r="AA130752" s="271"/>
    </row>
    <row r="130753" spans="27:27">
      <c r="AA130753" s="271"/>
    </row>
    <row r="130754" spans="27:27">
      <c r="AA130754" s="271"/>
    </row>
    <row r="130755" spans="27:27">
      <c r="AA130755" s="271"/>
    </row>
    <row r="130756" spans="27:27">
      <c r="AA130756" s="271"/>
    </row>
    <row r="130757" spans="27:27">
      <c r="AA130757" s="271"/>
    </row>
    <row r="130758" spans="27:27">
      <c r="AA130758" s="271"/>
    </row>
    <row r="130759" spans="27:27">
      <c r="AA130759" s="271"/>
    </row>
    <row r="130760" spans="27:27">
      <c r="AA130760" s="271"/>
    </row>
    <row r="130761" spans="27:27">
      <c r="AA130761" s="271"/>
    </row>
    <row r="130762" spans="27:27">
      <c r="AA130762" s="271"/>
    </row>
    <row r="130763" spans="27:27">
      <c r="AA130763" s="271"/>
    </row>
    <row r="130764" spans="27:27">
      <c r="AA130764" s="271"/>
    </row>
    <row r="130765" spans="27:27">
      <c r="AA130765" s="271"/>
    </row>
    <row r="130766" spans="27:27">
      <c r="AA130766" s="271"/>
    </row>
    <row r="130767" spans="27:27">
      <c r="AA130767" s="271"/>
    </row>
    <row r="130768" spans="27:27">
      <c r="AA130768" s="271"/>
    </row>
    <row r="130769" spans="27:27">
      <c r="AA130769" s="271"/>
    </row>
    <row r="130770" spans="27:27">
      <c r="AA130770" s="271"/>
    </row>
    <row r="130771" spans="27:27">
      <c r="AA130771" s="271"/>
    </row>
    <row r="130772" spans="27:27">
      <c r="AA130772" s="271"/>
    </row>
    <row r="130773" spans="27:27">
      <c r="AA130773" s="271"/>
    </row>
    <row r="130774" spans="27:27">
      <c r="AA130774" s="271"/>
    </row>
    <row r="130775" spans="27:27">
      <c r="AA130775" s="271"/>
    </row>
    <row r="130776" spans="27:27">
      <c r="AA130776" s="271"/>
    </row>
    <row r="130777" spans="27:27">
      <c r="AA130777" s="271"/>
    </row>
    <row r="130778" spans="27:27">
      <c r="AA130778" s="271"/>
    </row>
    <row r="130779" spans="27:27">
      <c r="AA130779" s="271"/>
    </row>
    <row r="130780" spans="27:27">
      <c r="AA130780" s="271"/>
    </row>
    <row r="130781" spans="27:27">
      <c r="AA130781" s="271"/>
    </row>
    <row r="130782" spans="27:27">
      <c r="AA130782" s="271"/>
    </row>
    <row r="130783" spans="27:27">
      <c r="AA130783" s="271"/>
    </row>
    <row r="130784" spans="27:27">
      <c r="AA130784" s="271"/>
    </row>
    <row r="130785" spans="27:27">
      <c r="AA130785" s="271"/>
    </row>
    <row r="130786" spans="27:27">
      <c r="AA130786" s="271"/>
    </row>
    <row r="130787" spans="27:27">
      <c r="AA130787" s="271"/>
    </row>
    <row r="130788" spans="27:27">
      <c r="AA130788" s="271"/>
    </row>
    <row r="130789" spans="27:27">
      <c r="AA130789" s="271"/>
    </row>
    <row r="130790" spans="27:27">
      <c r="AA130790" s="271"/>
    </row>
    <row r="130791" spans="27:27">
      <c r="AA130791" s="271"/>
    </row>
    <row r="130792" spans="27:27">
      <c r="AA130792" s="271"/>
    </row>
    <row r="130793" spans="27:27">
      <c r="AA130793" s="271"/>
    </row>
    <row r="130794" spans="27:27">
      <c r="AA130794" s="271"/>
    </row>
    <row r="130795" spans="27:27">
      <c r="AA130795" s="271"/>
    </row>
    <row r="130796" spans="27:27">
      <c r="AA130796" s="271"/>
    </row>
    <row r="130797" spans="27:27">
      <c r="AA130797" s="271"/>
    </row>
    <row r="130798" spans="27:27">
      <c r="AA130798" s="271"/>
    </row>
    <row r="130799" spans="27:27">
      <c r="AA130799" s="271"/>
    </row>
    <row r="130800" spans="27:27">
      <c r="AA130800" s="271"/>
    </row>
    <row r="130801" spans="27:27">
      <c r="AA130801" s="271"/>
    </row>
    <row r="130802" spans="27:27">
      <c r="AA130802" s="271"/>
    </row>
    <row r="130803" spans="27:27">
      <c r="AA130803" s="271"/>
    </row>
    <row r="130804" spans="27:27">
      <c r="AA130804" s="271"/>
    </row>
    <row r="130805" spans="27:27">
      <c r="AA130805" s="271"/>
    </row>
    <row r="130806" spans="27:27">
      <c r="AA130806" s="271"/>
    </row>
    <row r="130807" spans="27:27">
      <c r="AA130807" s="271"/>
    </row>
    <row r="130808" spans="27:27">
      <c r="AA130808" s="271"/>
    </row>
    <row r="130809" spans="27:27">
      <c r="AA130809" s="271"/>
    </row>
    <row r="130810" spans="27:27">
      <c r="AA130810" s="271"/>
    </row>
    <row r="130811" spans="27:27">
      <c r="AA130811" s="271"/>
    </row>
    <row r="130812" spans="27:27">
      <c r="AA130812" s="271"/>
    </row>
    <row r="130813" spans="27:27">
      <c r="AA130813" s="271"/>
    </row>
    <row r="130814" spans="27:27">
      <c r="AA130814" s="271"/>
    </row>
    <row r="130815" spans="27:27">
      <c r="AA130815" s="271"/>
    </row>
    <row r="130816" spans="27:27">
      <c r="AA130816" s="271"/>
    </row>
    <row r="130817" spans="27:27">
      <c r="AA130817" s="271"/>
    </row>
    <row r="130818" spans="27:27">
      <c r="AA130818" s="271"/>
    </row>
    <row r="130819" spans="27:27">
      <c r="AA130819" s="271"/>
    </row>
    <row r="130820" spans="27:27">
      <c r="AA130820" s="271"/>
    </row>
    <row r="130821" spans="27:27">
      <c r="AA130821" s="271"/>
    </row>
    <row r="130822" spans="27:27">
      <c r="AA130822" s="271"/>
    </row>
    <row r="130823" spans="27:27">
      <c r="AA130823" s="271"/>
    </row>
    <row r="130824" spans="27:27">
      <c r="AA130824" s="271"/>
    </row>
    <row r="130825" spans="27:27">
      <c r="AA130825" s="271"/>
    </row>
    <row r="130826" spans="27:27">
      <c r="AA130826" s="271"/>
    </row>
    <row r="130827" spans="27:27">
      <c r="AA130827" s="271"/>
    </row>
    <row r="130828" spans="27:27">
      <c r="AA130828" s="271"/>
    </row>
    <row r="130829" spans="27:27">
      <c r="AA130829" s="271"/>
    </row>
    <row r="130830" spans="27:27">
      <c r="AA130830" s="271"/>
    </row>
    <row r="130831" spans="27:27">
      <c r="AA130831" s="271"/>
    </row>
    <row r="130832" spans="27:27">
      <c r="AA130832" s="271"/>
    </row>
    <row r="130833" spans="27:27">
      <c r="AA130833" s="271"/>
    </row>
    <row r="130834" spans="27:27">
      <c r="AA130834" s="271"/>
    </row>
    <row r="130835" spans="27:27">
      <c r="AA130835" s="271"/>
    </row>
    <row r="130836" spans="27:27">
      <c r="AA130836" s="271"/>
    </row>
    <row r="130837" spans="27:27">
      <c r="AA130837" s="271"/>
    </row>
    <row r="130838" spans="27:27">
      <c r="AA130838" s="271"/>
    </row>
    <row r="130839" spans="27:27">
      <c r="AA130839" s="271"/>
    </row>
    <row r="130840" spans="27:27">
      <c r="AA130840" s="271"/>
    </row>
    <row r="130841" spans="27:27">
      <c r="AA130841" s="271"/>
    </row>
    <row r="130842" spans="27:27">
      <c r="AA130842" s="271"/>
    </row>
    <row r="130843" spans="27:27">
      <c r="AA130843" s="271"/>
    </row>
    <row r="130844" spans="27:27">
      <c r="AA130844" s="271"/>
    </row>
    <row r="130845" spans="27:27">
      <c r="AA130845" s="271"/>
    </row>
    <row r="130846" spans="27:27">
      <c r="AA130846" s="271"/>
    </row>
    <row r="130847" spans="27:27">
      <c r="AA130847" s="271"/>
    </row>
    <row r="130848" spans="27:27">
      <c r="AA130848" s="271"/>
    </row>
    <row r="130849" spans="27:27">
      <c r="AA130849" s="271"/>
    </row>
    <row r="130850" spans="27:27">
      <c r="AA130850" s="271"/>
    </row>
    <row r="130851" spans="27:27">
      <c r="AA130851" s="271"/>
    </row>
    <row r="130852" spans="27:27">
      <c r="AA130852" s="271"/>
    </row>
    <row r="130853" spans="27:27">
      <c r="AA130853" s="271"/>
    </row>
    <row r="130854" spans="27:27">
      <c r="AA130854" s="271"/>
    </row>
    <row r="130855" spans="27:27">
      <c r="AA130855" s="271"/>
    </row>
    <row r="130856" spans="27:27">
      <c r="AA130856" s="271"/>
    </row>
    <row r="130857" spans="27:27">
      <c r="AA130857" s="271"/>
    </row>
    <row r="130858" spans="27:27">
      <c r="AA130858" s="271"/>
    </row>
    <row r="130859" spans="27:27">
      <c r="AA130859" s="271"/>
    </row>
    <row r="130860" spans="27:27">
      <c r="AA130860" s="271"/>
    </row>
    <row r="130861" spans="27:27">
      <c r="AA130861" s="271"/>
    </row>
    <row r="130862" spans="27:27">
      <c r="AA130862" s="271"/>
    </row>
    <row r="130863" spans="27:27">
      <c r="AA130863" s="271"/>
    </row>
    <row r="130864" spans="27:27">
      <c r="AA130864" s="271"/>
    </row>
    <row r="130865" spans="27:27">
      <c r="AA130865" s="271"/>
    </row>
    <row r="130866" spans="27:27">
      <c r="AA130866" s="271"/>
    </row>
    <row r="130867" spans="27:27">
      <c r="AA130867" s="271"/>
    </row>
    <row r="130868" spans="27:27">
      <c r="AA130868" s="271"/>
    </row>
    <row r="130869" spans="27:27">
      <c r="AA130869" s="271"/>
    </row>
    <row r="130870" spans="27:27">
      <c r="AA130870" s="271"/>
    </row>
    <row r="130871" spans="27:27">
      <c r="AA130871" s="271"/>
    </row>
    <row r="130872" spans="27:27">
      <c r="AA130872" s="271"/>
    </row>
    <row r="130873" spans="27:27">
      <c r="AA130873" s="271"/>
    </row>
    <row r="130874" spans="27:27">
      <c r="AA130874" s="271"/>
    </row>
    <row r="130875" spans="27:27">
      <c r="AA130875" s="271"/>
    </row>
    <row r="130876" spans="27:27">
      <c r="AA130876" s="271"/>
    </row>
    <row r="130877" spans="27:27">
      <c r="AA130877" s="271"/>
    </row>
    <row r="130878" spans="27:27">
      <c r="AA130878" s="271"/>
    </row>
    <row r="130879" spans="27:27">
      <c r="AA130879" s="271"/>
    </row>
    <row r="130880" spans="27:27">
      <c r="AA130880" s="271"/>
    </row>
    <row r="130881" spans="27:27">
      <c r="AA130881" s="271"/>
    </row>
    <row r="130882" spans="27:27">
      <c r="AA130882" s="271"/>
    </row>
    <row r="130883" spans="27:27">
      <c r="AA130883" s="271"/>
    </row>
    <row r="130884" spans="27:27">
      <c r="AA130884" s="271"/>
    </row>
    <row r="130885" spans="27:27">
      <c r="AA130885" s="271"/>
    </row>
    <row r="130886" spans="27:27">
      <c r="AA130886" s="271"/>
    </row>
    <row r="130887" spans="27:27">
      <c r="AA130887" s="271"/>
    </row>
    <row r="130888" spans="27:27">
      <c r="AA130888" s="271"/>
    </row>
    <row r="130889" spans="27:27">
      <c r="AA130889" s="271"/>
    </row>
    <row r="130890" spans="27:27">
      <c r="AA130890" s="271"/>
    </row>
    <row r="130891" spans="27:27">
      <c r="AA130891" s="271"/>
    </row>
    <row r="130892" spans="27:27">
      <c r="AA130892" s="271"/>
    </row>
    <row r="130893" spans="27:27">
      <c r="AA130893" s="271"/>
    </row>
    <row r="130894" spans="27:27">
      <c r="AA130894" s="271"/>
    </row>
    <row r="130895" spans="27:27">
      <c r="AA130895" s="271"/>
    </row>
    <row r="130896" spans="27:27">
      <c r="AA130896" s="271"/>
    </row>
    <row r="130897" spans="27:27">
      <c r="AA130897" s="271"/>
    </row>
    <row r="130898" spans="27:27">
      <c r="AA130898" s="271"/>
    </row>
    <row r="130899" spans="27:27">
      <c r="AA130899" s="271"/>
    </row>
    <row r="130900" spans="27:27">
      <c r="AA130900" s="271"/>
    </row>
    <row r="130901" spans="27:27">
      <c r="AA130901" s="271"/>
    </row>
    <row r="130902" spans="27:27">
      <c r="AA130902" s="271"/>
    </row>
    <row r="130903" spans="27:27">
      <c r="AA130903" s="271"/>
    </row>
    <row r="130904" spans="27:27">
      <c r="AA130904" s="271"/>
    </row>
    <row r="130905" spans="27:27">
      <c r="AA130905" s="271"/>
    </row>
    <row r="130906" spans="27:27">
      <c r="AA130906" s="271"/>
    </row>
    <row r="130907" spans="27:27">
      <c r="AA130907" s="271"/>
    </row>
    <row r="130908" spans="27:27">
      <c r="AA130908" s="271"/>
    </row>
    <row r="130909" spans="27:27">
      <c r="AA130909" s="271"/>
    </row>
    <row r="130910" spans="27:27">
      <c r="AA130910" s="271"/>
    </row>
    <row r="130911" spans="27:27">
      <c r="AA130911" s="271"/>
    </row>
    <row r="130912" spans="27:27">
      <c r="AA130912" s="271"/>
    </row>
    <row r="130913" spans="27:27">
      <c r="AA130913" s="271"/>
    </row>
    <row r="130914" spans="27:27">
      <c r="AA130914" s="271"/>
    </row>
    <row r="130915" spans="27:27">
      <c r="AA130915" s="271"/>
    </row>
    <row r="130916" spans="27:27">
      <c r="AA130916" s="271"/>
    </row>
    <row r="130917" spans="27:27">
      <c r="AA130917" s="271"/>
    </row>
    <row r="130918" spans="27:27">
      <c r="AA130918" s="271"/>
    </row>
    <row r="130919" spans="27:27">
      <c r="AA130919" s="271"/>
    </row>
    <row r="130920" spans="27:27">
      <c r="AA130920" s="271"/>
    </row>
    <row r="130921" spans="27:27">
      <c r="AA130921" s="271"/>
    </row>
    <row r="130922" spans="27:27">
      <c r="AA130922" s="271"/>
    </row>
    <row r="130923" spans="27:27">
      <c r="AA130923" s="271"/>
    </row>
    <row r="130924" spans="27:27">
      <c r="AA130924" s="271"/>
    </row>
    <row r="130925" spans="27:27">
      <c r="AA130925" s="271"/>
    </row>
    <row r="130926" spans="27:27">
      <c r="AA130926" s="271"/>
    </row>
    <row r="130927" spans="27:27">
      <c r="AA130927" s="271"/>
    </row>
    <row r="130928" spans="27:27">
      <c r="AA130928" s="271"/>
    </row>
    <row r="130929" spans="27:27">
      <c r="AA130929" s="271"/>
    </row>
    <row r="130930" spans="27:27">
      <c r="AA130930" s="271"/>
    </row>
    <row r="130931" spans="27:27">
      <c r="AA130931" s="271"/>
    </row>
    <row r="130932" spans="27:27">
      <c r="AA130932" s="271"/>
    </row>
    <row r="130933" spans="27:27">
      <c r="AA130933" s="271"/>
    </row>
    <row r="130934" spans="27:27">
      <c r="AA130934" s="271"/>
    </row>
    <row r="130935" spans="27:27">
      <c r="AA130935" s="271"/>
    </row>
    <row r="130936" spans="27:27">
      <c r="AA130936" s="271"/>
    </row>
    <row r="130937" spans="27:27">
      <c r="AA130937" s="271"/>
    </row>
    <row r="130938" spans="27:27">
      <c r="AA130938" s="271"/>
    </row>
    <row r="130939" spans="27:27">
      <c r="AA130939" s="271"/>
    </row>
    <row r="130940" spans="27:27">
      <c r="AA130940" s="271"/>
    </row>
    <row r="130941" spans="27:27">
      <c r="AA130941" s="271"/>
    </row>
    <row r="130942" spans="27:27">
      <c r="AA130942" s="271"/>
    </row>
    <row r="130943" spans="27:27">
      <c r="AA130943" s="271"/>
    </row>
    <row r="130944" spans="27:27">
      <c r="AA130944" s="271"/>
    </row>
    <row r="130945" spans="27:27">
      <c r="AA130945" s="271"/>
    </row>
    <row r="130946" spans="27:27">
      <c r="AA130946" s="271"/>
    </row>
    <row r="130947" spans="27:27">
      <c r="AA130947" s="271"/>
    </row>
    <row r="130948" spans="27:27">
      <c r="AA130948" s="271"/>
    </row>
    <row r="130949" spans="27:27">
      <c r="AA130949" s="271"/>
    </row>
    <row r="130950" spans="27:27">
      <c r="AA130950" s="271"/>
    </row>
    <row r="130951" spans="27:27">
      <c r="AA130951" s="271"/>
    </row>
    <row r="130952" spans="27:27">
      <c r="AA130952" s="271"/>
    </row>
    <row r="130953" spans="27:27">
      <c r="AA130953" s="271"/>
    </row>
    <row r="130954" spans="27:27">
      <c r="AA130954" s="271"/>
    </row>
    <row r="130955" spans="27:27">
      <c r="AA130955" s="271"/>
    </row>
    <row r="130956" spans="27:27">
      <c r="AA130956" s="271"/>
    </row>
    <row r="130957" spans="27:27">
      <c r="AA130957" s="271"/>
    </row>
    <row r="130958" spans="27:27">
      <c r="AA130958" s="271"/>
    </row>
    <row r="130959" spans="27:27">
      <c r="AA130959" s="271"/>
    </row>
    <row r="130960" spans="27:27">
      <c r="AA130960" s="271"/>
    </row>
    <row r="130961" spans="27:27">
      <c r="AA130961" s="271"/>
    </row>
    <row r="130962" spans="27:27">
      <c r="AA130962" s="271"/>
    </row>
    <row r="130963" spans="27:27">
      <c r="AA130963" s="271"/>
    </row>
    <row r="130964" spans="27:27">
      <c r="AA130964" s="271"/>
    </row>
    <row r="130965" spans="27:27">
      <c r="AA130965" s="271"/>
    </row>
    <row r="130966" spans="27:27">
      <c r="AA130966" s="271"/>
    </row>
    <row r="130967" spans="27:27">
      <c r="AA130967" s="271"/>
    </row>
    <row r="130968" spans="27:27">
      <c r="AA130968" s="271"/>
    </row>
    <row r="130969" spans="27:27">
      <c r="AA130969" s="271"/>
    </row>
    <row r="130970" spans="27:27">
      <c r="AA130970" s="271"/>
    </row>
    <row r="130971" spans="27:27">
      <c r="AA130971" s="271"/>
    </row>
    <row r="130972" spans="27:27">
      <c r="AA130972" s="271"/>
    </row>
    <row r="130973" spans="27:27">
      <c r="AA130973" s="271"/>
    </row>
    <row r="130974" spans="27:27">
      <c r="AA130974" s="271"/>
    </row>
    <row r="130975" spans="27:27">
      <c r="AA130975" s="271"/>
    </row>
    <row r="130976" spans="27:27">
      <c r="AA130976" s="271"/>
    </row>
    <row r="130977" spans="27:27">
      <c r="AA130977" s="271"/>
    </row>
    <row r="130978" spans="27:27">
      <c r="AA130978" s="271"/>
    </row>
    <row r="130979" spans="27:27">
      <c r="AA130979" s="271"/>
    </row>
    <row r="130980" spans="27:27">
      <c r="AA130980" s="271"/>
    </row>
    <row r="130981" spans="27:27">
      <c r="AA130981" s="271"/>
    </row>
    <row r="130982" spans="27:27">
      <c r="AA130982" s="271"/>
    </row>
    <row r="130983" spans="27:27">
      <c r="AA130983" s="271"/>
    </row>
    <row r="130984" spans="27:27">
      <c r="AA130984" s="271"/>
    </row>
    <row r="130985" spans="27:27">
      <c r="AA130985" s="271"/>
    </row>
    <row r="130986" spans="27:27">
      <c r="AA130986" s="271"/>
    </row>
    <row r="130987" spans="27:27">
      <c r="AA130987" s="271"/>
    </row>
    <row r="130988" spans="27:27">
      <c r="AA130988" s="271"/>
    </row>
    <row r="130989" spans="27:27">
      <c r="AA130989" s="271"/>
    </row>
    <row r="130990" spans="27:27">
      <c r="AA130990" s="271"/>
    </row>
    <row r="130991" spans="27:27">
      <c r="AA130991" s="271"/>
    </row>
    <row r="130992" spans="27:27">
      <c r="AA130992" s="271"/>
    </row>
    <row r="130993" spans="27:27">
      <c r="AA130993" s="271"/>
    </row>
    <row r="130994" spans="27:27">
      <c r="AA130994" s="271"/>
    </row>
    <row r="130995" spans="27:27">
      <c r="AA130995" s="271"/>
    </row>
    <row r="130996" spans="27:27">
      <c r="AA130996" s="271"/>
    </row>
    <row r="130997" spans="27:27">
      <c r="AA130997" s="271"/>
    </row>
    <row r="130998" spans="27:27">
      <c r="AA130998" s="271"/>
    </row>
    <row r="130999" spans="27:27">
      <c r="AA130999" s="271"/>
    </row>
    <row r="131000" spans="27:27">
      <c r="AA131000" s="271"/>
    </row>
    <row r="131001" spans="27:27">
      <c r="AA131001" s="271"/>
    </row>
    <row r="131002" spans="27:27">
      <c r="AA131002" s="271"/>
    </row>
    <row r="131003" spans="27:27">
      <c r="AA131003" s="271"/>
    </row>
    <row r="131004" spans="27:27">
      <c r="AA131004" s="271"/>
    </row>
    <row r="131005" spans="27:27">
      <c r="AA131005" s="271"/>
    </row>
    <row r="131006" spans="27:27">
      <c r="AA131006" s="271"/>
    </row>
    <row r="131007" spans="27:27">
      <c r="AA131007" s="271"/>
    </row>
    <row r="131008" spans="27:27">
      <c r="AA131008" s="271"/>
    </row>
    <row r="131009" spans="27:27">
      <c r="AA131009" s="271"/>
    </row>
    <row r="131010" spans="27:27">
      <c r="AA131010" s="271"/>
    </row>
    <row r="131011" spans="27:27">
      <c r="AA131011" s="271"/>
    </row>
    <row r="131012" spans="27:27">
      <c r="AA131012" s="271"/>
    </row>
    <row r="131013" spans="27:27">
      <c r="AA131013" s="271"/>
    </row>
    <row r="131014" spans="27:27">
      <c r="AA131014" s="271"/>
    </row>
    <row r="131015" spans="27:27">
      <c r="AA131015" s="271"/>
    </row>
    <row r="131016" spans="27:27">
      <c r="AA131016" s="271"/>
    </row>
    <row r="131017" spans="27:27">
      <c r="AA131017" s="271"/>
    </row>
    <row r="131018" spans="27:27">
      <c r="AA131018" s="271"/>
    </row>
    <row r="131019" spans="27:27">
      <c r="AA131019" s="271"/>
    </row>
    <row r="131020" spans="27:27">
      <c r="AA131020" s="271"/>
    </row>
    <row r="131021" spans="27:27">
      <c r="AA131021" s="271"/>
    </row>
    <row r="131022" spans="27:27">
      <c r="AA131022" s="271"/>
    </row>
    <row r="131023" spans="27:27">
      <c r="AA131023" s="271"/>
    </row>
    <row r="131024" spans="27:27">
      <c r="AA131024" s="271"/>
    </row>
    <row r="131025" spans="27:27">
      <c r="AA131025" s="271"/>
    </row>
    <row r="131026" spans="27:27">
      <c r="AA131026" s="271"/>
    </row>
    <row r="131027" spans="27:27">
      <c r="AA131027" s="271"/>
    </row>
    <row r="131028" spans="27:27">
      <c r="AA131028" s="271"/>
    </row>
    <row r="131029" spans="27:27">
      <c r="AA131029" s="271"/>
    </row>
    <row r="131030" spans="27:27">
      <c r="AA131030" s="271"/>
    </row>
    <row r="131031" spans="27:27">
      <c r="AA131031" s="271"/>
    </row>
    <row r="131032" spans="27:27">
      <c r="AA131032" s="271"/>
    </row>
    <row r="131033" spans="27:27">
      <c r="AA131033" s="271"/>
    </row>
    <row r="131034" spans="27:27">
      <c r="AA131034" s="271"/>
    </row>
    <row r="131035" spans="27:27">
      <c r="AA131035" s="271"/>
    </row>
    <row r="131036" spans="27:27">
      <c r="AA131036" s="271"/>
    </row>
    <row r="131037" spans="27:27">
      <c r="AA131037" s="271"/>
    </row>
    <row r="131038" spans="27:27">
      <c r="AA131038" s="271"/>
    </row>
    <row r="131039" spans="27:27">
      <c r="AA131039" s="271"/>
    </row>
    <row r="131040" spans="27:27">
      <c r="AA131040" s="271"/>
    </row>
    <row r="131041" spans="27:27">
      <c r="AA131041" s="271"/>
    </row>
    <row r="131042" spans="27:27">
      <c r="AA131042" s="271"/>
    </row>
    <row r="131043" spans="27:27">
      <c r="AA131043" s="271"/>
    </row>
    <row r="131044" spans="27:27">
      <c r="AA131044" s="271"/>
    </row>
    <row r="131045" spans="27:27">
      <c r="AA131045" s="271"/>
    </row>
    <row r="131046" spans="27:27">
      <c r="AA131046" s="271"/>
    </row>
    <row r="131047" spans="27:27">
      <c r="AA131047" s="271"/>
    </row>
    <row r="131048" spans="27:27">
      <c r="AA131048" s="271"/>
    </row>
    <row r="131049" spans="27:27">
      <c r="AA131049" s="271"/>
    </row>
    <row r="131050" spans="27:27">
      <c r="AA131050" s="271"/>
    </row>
    <row r="131051" spans="27:27">
      <c r="AA131051" s="271"/>
    </row>
    <row r="131052" spans="27:27">
      <c r="AA131052" s="271"/>
    </row>
    <row r="131053" spans="27:27">
      <c r="AA131053" s="271"/>
    </row>
    <row r="131054" spans="27:27">
      <c r="AA131054" s="271"/>
    </row>
    <row r="131055" spans="27:27">
      <c r="AA131055" s="271"/>
    </row>
    <row r="131056" spans="27:27">
      <c r="AA131056" s="271"/>
    </row>
    <row r="131057" spans="27:27">
      <c r="AA131057" s="271"/>
    </row>
    <row r="131058" spans="27:27">
      <c r="AA131058" s="271"/>
    </row>
    <row r="131059" spans="27:27">
      <c r="AA131059" s="271"/>
    </row>
    <row r="131060" spans="27:27">
      <c r="AA131060" s="271"/>
    </row>
    <row r="131061" spans="27:27">
      <c r="AA131061" s="271"/>
    </row>
    <row r="131062" spans="27:27">
      <c r="AA131062" s="271"/>
    </row>
    <row r="131063" spans="27:27">
      <c r="AA131063" s="271"/>
    </row>
    <row r="131064" spans="27:27">
      <c r="AA131064" s="271"/>
    </row>
    <row r="131065" spans="27:27">
      <c r="AA131065" s="271"/>
    </row>
    <row r="131066" spans="27:27">
      <c r="AA131066" s="271"/>
    </row>
    <row r="131067" spans="27:27">
      <c r="AA131067" s="271"/>
    </row>
    <row r="131068" spans="27:27">
      <c r="AA131068" s="271"/>
    </row>
    <row r="131069" spans="27:27">
      <c r="AA131069" s="271"/>
    </row>
    <row r="131070" spans="27:27">
      <c r="AA131070" s="271"/>
    </row>
    <row r="131071" spans="27:27">
      <c r="AA131071" s="271"/>
    </row>
    <row r="131072" spans="27:27">
      <c r="AA131072" s="271"/>
    </row>
    <row r="131073" spans="27:27">
      <c r="AA131073" s="271"/>
    </row>
    <row r="131074" spans="27:27">
      <c r="AA131074" s="271"/>
    </row>
    <row r="131075" spans="27:27">
      <c r="AA131075" s="271"/>
    </row>
    <row r="131076" spans="27:27">
      <c r="AA131076" s="271"/>
    </row>
    <row r="131077" spans="27:27">
      <c r="AA131077" s="271"/>
    </row>
    <row r="131078" spans="27:27">
      <c r="AA131078" s="271"/>
    </row>
    <row r="131079" spans="27:27">
      <c r="AA131079" s="271"/>
    </row>
    <row r="131080" spans="27:27">
      <c r="AA131080" s="271"/>
    </row>
    <row r="131081" spans="27:27">
      <c r="AA131081" s="271"/>
    </row>
    <row r="131082" spans="27:27">
      <c r="AA131082" s="271"/>
    </row>
    <row r="131083" spans="27:27">
      <c r="AA131083" s="271"/>
    </row>
    <row r="131084" spans="27:27">
      <c r="AA131084" s="271"/>
    </row>
    <row r="131085" spans="27:27">
      <c r="AA131085" s="271"/>
    </row>
    <row r="131086" spans="27:27">
      <c r="AA131086" s="271"/>
    </row>
    <row r="131087" spans="27:27">
      <c r="AA131087" s="271"/>
    </row>
    <row r="131088" spans="27:27">
      <c r="AA131088" s="271"/>
    </row>
    <row r="131089" spans="27:27">
      <c r="AA131089" s="271"/>
    </row>
    <row r="131090" spans="27:27">
      <c r="AA131090" s="271"/>
    </row>
    <row r="131091" spans="27:27">
      <c r="AA131091" s="271"/>
    </row>
    <row r="131092" spans="27:27">
      <c r="AA131092" s="271"/>
    </row>
    <row r="131093" spans="27:27">
      <c r="AA131093" s="271"/>
    </row>
    <row r="131094" spans="27:27">
      <c r="AA131094" s="271"/>
    </row>
    <row r="131095" spans="27:27">
      <c r="AA131095" s="271"/>
    </row>
    <row r="131096" spans="27:27">
      <c r="AA131096" s="271"/>
    </row>
    <row r="131097" spans="27:27">
      <c r="AA131097" s="271"/>
    </row>
    <row r="131098" spans="27:27">
      <c r="AA131098" s="271"/>
    </row>
    <row r="131099" spans="27:27">
      <c r="AA131099" s="271"/>
    </row>
    <row r="131100" spans="27:27">
      <c r="AA131100" s="271"/>
    </row>
    <row r="131101" spans="27:27">
      <c r="AA131101" s="271"/>
    </row>
    <row r="131102" spans="27:27">
      <c r="AA131102" s="271"/>
    </row>
    <row r="131103" spans="27:27">
      <c r="AA131103" s="271"/>
    </row>
    <row r="131104" spans="27:27">
      <c r="AA131104" s="271"/>
    </row>
    <row r="131105" spans="27:27">
      <c r="AA131105" s="271"/>
    </row>
    <row r="131106" spans="27:27">
      <c r="AA131106" s="271"/>
    </row>
    <row r="131107" spans="27:27">
      <c r="AA131107" s="271"/>
    </row>
    <row r="131108" spans="27:27">
      <c r="AA131108" s="271"/>
    </row>
    <row r="131109" spans="27:27">
      <c r="AA131109" s="271"/>
    </row>
    <row r="131110" spans="27:27">
      <c r="AA131110" s="271"/>
    </row>
    <row r="131111" spans="27:27">
      <c r="AA131111" s="271"/>
    </row>
    <row r="131112" spans="27:27">
      <c r="AA131112" s="271"/>
    </row>
    <row r="131113" spans="27:27">
      <c r="AA131113" s="271"/>
    </row>
    <row r="131114" spans="27:27">
      <c r="AA131114" s="271"/>
    </row>
    <row r="131115" spans="27:27">
      <c r="AA131115" s="271"/>
    </row>
    <row r="131116" spans="27:27">
      <c r="AA131116" s="271"/>
    </row>
    <row r="131117" spans="27:27">
      <c r="AA131117" s="271"/>
    </row>
    <row r="131118" spans="27:27">
      <c r="AA131118" s="271"/>
    </row>
    <row r="131119" spans="27:27">
      <c r="AA131119" s="271"/>
    </row>
    <row r="131120" spans="27:27">
      <c r="AA131120" s="271"/>
    </row>
    <row r="131121" spans="27:27">
      <c r="AA131121" s="271"/>
    </row>
    <row r="131122" spans="27:27">
      <c r="AA131122" s="271"/>
    </row>
    <row r="131123" spans="27:27">
      <c r="AA131123" s="271"/>
    </row>
    <row r="131124" spans="27:27">
      <c r="AA131124" s="271"/>
    </row>
    <row r="131125" spans="27:27">
      <c r="AA131125" s="271"/>
    </row>
    <row r="131126" spans="27:27">
      <c r="AA131126" s="271"/>
    </row>
    <row r="131127" spans="27:27">
      <c r="AA131127" s="271"/>
    </row>
    <row r="131128" spans="27:27">
      <c r="AA131128" s="271"/>
    </row>
    <row r="131129" spans="27:27">
      <c r="AA131129" s="271"/>
    </row>
    <row r="131130" spans="27:27">
      <c r="AA131130" s="271"/>
    </row>
    <row r="131131" spans="27:27">
      <c r="AA131131" s="271"/>
    </row>
    <row r="131132" spans="27:27">
      <c r="AA131132" s="271"/>
    </row>
    <row r="131133" spans="27:27">
      <c r="AA131133" s="271"/>
    </row>
    <row r="131134" spans="27:27">
      <c r="AA131134" s="271"/>
    </row>
    <row r="131135" spans="27:27">
      <c r="AA131135" s="271"/>
    </row>
    <row r="131136" spans="27:27">
      <c r="AA131136" s="271"/>
    </row>
    <row r="131137" spans="27:27">
      <c r="AA131137" s="271"/>
    </row>
    <row r="131138" spans="27:27">
      <c r="AA131138" s="271"/>
    </row>
    <row r="131139" spans="27:27">
      <c r="AA131139" s="271"/>
    </row>
    <row r="131140" spans="27:27">
      <c r="AA131140" s="271"/>
    </row>
    <row r="131141" spans="27:27">
      <c r="AA131141" s="271"/>
    </row>
    <row r="131142" spans="27:27">
      <c r="AA131142" s="271"/>
    </row>
    <row r="131143" spans="27:27">
      <c r="AA131143" s="271"/>
    </row>
    <row r="131144" spans="27:27">
      <c r="AA131144" s="271"/>
    </row>
    <row r="131145" spans="27:27">
      <c r="AA131145" s="271"/>
    </row>
    <row r="131146" spans="27:27">
      <c r="AA131146" s="271"/>
    </row>
    <row r="131147" spans="27:27">
      <c r="AA131147" s="271"/>
    </row>
    <row r="131148" spans="27:27">
      <c r="AA131148" s="271"/>
    </row>
    <row r="131149" spans="27:27">
      <c r="AA131149" s="271"/>
    </row>
    <row r="131150" spans="27:27">
      <c r="AA131150" s="271"/>
    </row>
    <row r="131151" spans="27:27">
      <c r="AA131151" s="271"/>
    </row>
    <row r="131152" spans="27:27">
      <c r="AA131152" s="271"/>
    </row>
    <row r="131153" spans="27:27">
      <c r="AA131153" s="271"/>
    </row>
    <row r="131154" spans="27:27">
      <c r="AA131154" s="271"/>
    </row>
    <row r="131155" spans="27:27">
      <c r="AA131155" s="271"/>
    </row>
    <row r="131156" spans="27:27">
      <c r="AA131156" s="271"/>
    </row>
    <row r="131157" spans="27:27">
      <c r="AA131157" s="271"/>
    </row>
    <row r="131158" spans="27:27">
      <c r="AA131158" s="271"/>
    </row>
    <row r="131159" spans="27:27">
      <c r="AA131159" s="271"/>
    </row>
    <row r="131160" spans="27:27">
      <c r="AA131160" s="271"/>
    </row>
    <row r="131161" spans="27:27">
      <c r="AA131161" s="271"/>
    </row>
    <row r="131162" spans="27:27">
      <c r="AA131162" s="271"/>
    </row>
    <row r="131163" spans="27:27">
      <c r="AA131163" s="271"/>
    </row>
    <row r="131164" spans="27:27">
      <c r="AA131164" s="271"/>
    </row>
    <row r="131165" spans="27:27">
      <c r="AA131165" s="271"/>
    </row>
    <row r="131166" spans="27:27">
      <c r="AA131166" s="271"/>
    </row>
    <row r="131167" spans="27:27">
      <c r="AA131167" s="271"/>
    </row>
    <row r="131168" spans="27:27">
      <c r="AA131168" s="271"/>
    </row>
    <row r="131169" spans="27:27">
      <c r="AA131169" s="271"/>
    </row>
    <row r="131170" spans="27:27">
      <c r="AA131170" s="271"/>
    </row>
    <row r="131171" spans="27:27">
      <c r="AA131171" s="271"/>
    </row>
    <row r="131172" spans="27:27">
      <c r="AA131172" s="271"/>
    </row>
    <row r="131173" spans="27:27">
      <c r="AA131173" s="271"/>
    </row>
    <row r="131174" spans="27:27">
      <c r="AA131174" s="271"/>
    </row>
    <row r="131175" spans="27:27">
      <c r="AA131175" s="271"/>
    </row>
    <row r="131176" spans="27:27">
      <c r="AA131176" s="271"/>
    </row>
    <row r="131177" spans="27:27">
      <c r="AA131177" s="271"/>
    </row>
    <row r="131178" spans="27:27">
      <c r="AA131178" s="271"/>
    </row>
    <row r="131179" spans="27:27">
      <c r="AA131179" s="271"/>
    </row>
    <row r="131180" spans="27:27">
      <c r="AA131180" s="271"/>
    </row>
    <row r="131181" spans="27:27">
      <c r="AA131181" s="271"/>
    </row>
    <row r="131182" spans="27:27">
      <c r="AA131182" s="271"/>
    </row>
    <row r="131183" spans="27:27">
      <c r="AA131183" s="271"/>
    </row>
    <row r="131184" spans="27:27">
      <c r="AA131184" s="271"/>
    </row>
    <row r="131185" spans="27:27">
      <c r="AA131185" s="271"/>
    </row>
    <row r="131186" spans="27:27">
      <c r="AA131186" s="271"/>
    </row>
    <row r="131187" spans="27:27">
      <c r="AA131187" s="271"/>
    </row>
    <row r="131188" spans="27:27">
      <c r="AA131188" s="271"/>
    </row>
    <row r="131189" spans="27:27">
      <c r="AA131189" s="271"/>
    </row>
    <row r="131190" spans="27:27">
      <c r="AA131190" s="271"/>
    </row>
    <row r="131191" spans="27:27">
      <c r="AA131191" s="271"/>
    </row>
    <row r="131192" spans="27:27">
      <c r="AA131192" s="271"/>
    </row>
    <row r="131193" spans="27:27">
      <c r="AA131193" s="271"/>
    </row>
    <row r="131194" spans="27:27">
      <c r="AA131194" s="271"/>
    </row>
    <row r="131195" spans="27:27">
      <c r="AA131195" s="271"/>
    </row>
    <row r="131196" spans="27:27">
      <c r="AA131196" s="271"/>
    </row>
    <row r="131197" spans="27:27">
      <c r="AA131197" s="271"/>
    </row>
    <row r="131198" spans="27:27">
      <c r="AA131198" s="271"/>
    </row>
    <row r="131199" spans="27:27">
      <c r="AA131199" s="271"/>
    </row>
    <row r="131200" spans="27:27">
      <c r="AA131200" s="271"/>
    </row>
    <row r="131201" spans="27:27">
      <c r="AA131201" s="271"/>
    </row>
    <row r="131202" spans="27:27">
      <c r="AA131202" s="271"/>
    </row>
    <row r="131203" spans="27:27">
      <c r="AA131203" s="271"/>
    </row>
    <row r="131204" spans="27:27">
      <c r="AA131204" s="271"/>
    </row>
    <row r="131205" spans="27:27">
      <c r="AA131205" s="271"/>
    </row>
    <row r="131206" spans="27:27">
      <c r="AA131206" s="271"/>
    </row>
    <row r="131207" spans="27:27">
      <c r="AA131207" s="271"/>
    </row>
    <row r="131208" spans="27:27">
      <c r="AA131208" s="271"/>
    </row>
    <row r="131209" spans="27:27">
      <c r="AA131209" s="271"/>
    </row>
    <row r="131210" spans="27:27">
      <c r="AA131210" s="271"/>
    </row>
    <row r="131211" spans="27:27">
      <c r="AA131211" s="271"/>
    </row>
    <row r="131212" spans="27:27">
      <c r="AA131212" s="271"/>
    </row>
    <row r="131213" spans="27:27">
      <c r="AA131213" s="271"/>
    </row>
    <row r="131214" spans="27:27">
      <c r="AA131214" s="271"/>
    </row>
    <row r="131215" spans="27:27">
      <c r="AA131215" s="271"/>
    </row>
    <row r="131216" spans="27:27">
      <c r="AA131216" s="271"/>
    </row>
    <row r="131217" spans="27:27">
      <c r="AA131217" s="271"/>
    </row>
    <row r="131218" spans="27:27">
      <c r="AA131218" s="271"/>
    </row>
    <row r="131219" spans="27:27">
      <c r="AA131219" s="271"/>
    </row>
    <row r="131220" spans="27:27">
      <c r="AA131220" s="271"/>
    </row>
    <row r="131221" spans="27:27">
      <c r="AA131221" s="271"/>
    </row>
    <row r="131222" spans="27:27">
      <c r="AA131222" s="271"/>
    </row>
    <row r="131223" spans="27:27">
      <c r="AA131223" s="271"/>
    </row>
    <row r="131224" spans="27:27">
      <c r="AA131224" s="271"/>
    </row>
    <row r="131225" spans="27:27">
      <c r="AA131225" s="271"/>
    </row>
    <row r="131226" spans="27:27">
      <c r="AA131226" s="271"/>
    </row>
    <row r="131227" spans="27:27">
      <c r="AA131227" s="271"/>
    </row>
    <row r="131228" spans="27:27">
      <c r="AA131228" s="271"/>
    </row>
    <row r="131229" spans="27:27">
      <c r="AA131229" s="271"/>
    </row>
    <row r="131230" spans="27:27">
      <c r="AA131230" s="271"/>
    </row>
    <row r="131231" spans="27:27">
      <c r="AA131231" s="271"/>
    </row>
    <row r="131232" spans="27:27">
      <c r="AA131232" s="271"/>
    </row>
    <row r="131233" spans="27:27">
      <c r="AA131233" s="271"/>
    </row>
    <row r="131234" spans="27:27">
      <c r="AA131234" s="271"/>
    </row>
    <row r="131235" spans="27:27">
      <c r="AA131235" s="271"/>
    </row>
    <row r="131236" spans="27:27">
      <c r="AA131236" s="271"/>
    </row>
    <row r="131237" spans="27:27">
      <c r="AA131237" s="271"/>
    </row>
    <row r="131238" spans="27:27">
      <c r="AA131238" s="271"/>
    </row>
    <row r="131239" spans="27:27">
      <c r="AA131239" s="271"/>
    </row>
    <row r="131240" spans="27:27">
      <c r="AA131240" s="271"/>
    </row>
    <row r="131241" spans="27:27">
      <c r="AA131241" s="271"/>
    </row>
    <row r="131242" spans="27:27">
      <c r="AA131242" s="271"/>
    </row>
    <row r="131243" spans="27:27">
      <c r="AA131243" s="271"/>
    </row>
    <row r="131244" spans="27:27">
      <c r="AA131244" s="271"/>
    </row>
    <row r="131245" spans="27:27">
      <c r="AA131245" s="271"/>
    </row>
    <row r="131246" spans="27:27">
      <c r="AA131246" s="271"/>
    </row>
    <row r="131247" spans="27:27">
      <c r="AA131247" s="271"/>
    </row>
    <row r="131248" spans="27:27">
      <c r="AA131248" s="271"/>
    </row>
    <row r="131249" spans="27:27">
      <c r="AA131249" s="271"/>
    </row>
    <row r="131250" spans="27:27">
      <c r="AA131250" s="271"/>
    </row>
    <row r="131251" spans="27:27">
      <c r="AA131251" s="271"/>
    </row>
    <row r="131252" spans="27:27">
      <c r="AA131252" s="271"/>
    </row>
    <row r="131253" spans="27:27">
      <c r="AA131253" s="271"/>
    </row>
    <row r="131254" spans="27:27">
      <c r="AA131254" s="271"/>
    </row>
    <row r="131255" spans="27:27">
      <c r="AA131255" s="271"/>
    </row>
    <row r="131256" spans="27:27">
      <c r="AA131256" s="271"/>
    </row>
    <row r="131257" spans="27:27">
      <c r="AA131257" s="271"/>
    </row>
    <row r="131258" spans="27:27">
      <c r="AA131258" s="271"/>
    </row>
    <row r="131259" spans="27:27">
      <c r="AA131259" s="271"/>
    </row>
    <row r="131260" spans="27:27">
      <c r="AA131260" s="271"/>
    </row>
    <row r="131261" spans="27:27">
      <c r="AA131261" s="271"/>
    </row>
    <row r="131262" spans="27:27">
      <c r="AA131262" s="271"/>
    </row>
    <row r="131263" spans="27:27">
      <c r="AA131263" s="271"/>
    </row>
    <row r="131264" spans="27:27">
      <c r="AA131264" s="271"/>
    </row>
    <row r="131265" spans="27:27">
      <c r="AA131265" s="271"/>
    </row>
    <row r="131266" spans="27:27">
      <c r="AA131266" s="271"/>
    </row>
    <row r="131267" spans="27:27">
      <c r="AA131267" s="271"/>
    </row>
    <row r="131268" spans="27:27">
      <c r="AA131268" s="271"/>
    </row>
    <row r="131269" spans="27:27">
      <c r="AA131269" s="271"/>
    </row>
    <row r="131270" spans="27:27">
      <c r="AA131270" s="271"/>
    </row>
    <row r="131271" spans="27:27">
      <c r="AA131271" s="271"/>
    </row>
    <row r="131272" spans="27:27">
      <c r="AA131272" s="271"/>
    </row>
    <row r="131273" spans="27:27">
      <c r="AA131273" s="271"/>
    </row>
    <row r="131274" spans="27:27">
      <c r="AA131274" s="271"/>
    </row>
    <row r="131275" spans="27:27">
      <c r="AA131275" s="271"/>
    </row>
    <row r="131276" spans="27:27">
      <c r="AA131276" s="271"/>
    </row>
    <row r="131277" spans="27:27">
      <c r="AA131277" s="271"/>
    </row>
    <row r="131278" spans="27:27">
      <c r="AA131278" s="271"/>
    </row>
    <row r="131279" spans="27:27">
      <c r="AA131279" s="271"/>
    </row>
    <row r="131280" spans="27:27">
      <c r="AA131280" s="271"/>
    </row>
    <row r="131281" spans="27:27">
      <c r="AA131281" s="271"/>
    </row>
    <row r="131282" spans="27:27">
      <c r="AA131282" s="271"/>
    </row>
    <row r="131283" spans="27:27">
      <c r="AA131283" s="271"/>
    </row>
    <row r="131284" spans="27:27">
      <c r="AA131284" s="271"/>
    </row>
    <row r="131285" spans="27:27">
      <c r="AA131285" s="271"/>
    </row>
    <row r="131286" spans="27:27">
      <c r="AA131286" s="271"/>
    </row>
    <row r="131287" spans="27:27">
      <c r="AA131287" s="271"/>
    </row>
    <row r="131288" spans="27:27">
      <c r="AA131288" s="271"/>
    </row>
    <row r="131289" spans="27:27">
      <c r="AA131289" s="271"/>
    </row>
    <row r="131290" spans="27:27">
      <c r="AA131290" s="271"/>
    </row>
    <row r="131291" spans="27:27">
      <c r="AA131291" s="271"/>
    </row>
    <row r="131292" spans="27:27">
      <c r="AA131292" s="271"/>
    </row>
    <row r="131293" spans="27:27">
      <c r="AA131293" s="271"/>
    </row>
    <row r="131294" spans="27:27">
      <c r="AA131294" s="271"/>
    </row>
    <row r="131295" spans="27:27">
      <c r="AA131295" s="271"/>
    </row>
    <row r="131296" spans="27:27">
      <c r="AA131296" s="271"/>
    </row>
    <row r="131297" spans="27:27">
      <c r="AA131297" s="271"/>
    </row>
    <row r="131298" spans="27:27">
      <c r="AA131298" s="271"/>
    </row>
    <row r="131299" spans="27:27">
      <c r="AA131299" s="271"/>
    </row>
    <row r="131300" spans="27:27">
      <c r="AA131300" s="271"/>
    </row>
    <row r="131301" spans="27:27">
      <c r="AA131301" s="271"/>
    </row>
    <row r="131302" spans="27:27">
      <c r="AA131302" s="271"/>
    </row>
    <row r="131303" spans="27:27">
      <c r="AA131303" s="271"/>
    </row>
    <row r="131304" spans="27:27">
      <c r="AA131304" s="271"/>
    </row>
    <row r="131305" spans="27:27">
      <c r="AA131305" s="271"/>
    </row>
    <row r="131306" spans="27:27">
      <c r="AA131306" s="271"/>
    </row>
    <row r="131307" spans="27:27">
      <c r="AA131307" s="271"/>
    </row>
    <row r="131308" spans="27:27">
      <c r="AA131308" s="271"/>
    </row>
    <row r="131309" spans="27:27">
      <c r="AA131309" s="271"/>
    </row>
    <row r="131310" spans="27:27">
      <c r="AA131310" s="271"/>
    </row>
    <row r="131311" spans="27:27">
      <c r="AA131311" s="271"/>
    </row>
    <row r="131312" spans="27:27">
      <c r="AA131312" s="271"/>
    </row>
    <row r="131313" spans="27:27">
      <c r="AA131313" s="271"/>
    </row>
    <row r="131314" spans="27:27">
      <c r="AA131314" s="271"/>
    </row>
    <row r="131315" spans="27:27">
      <c r="AA131315" s="271"/>
    </row>
    <row r="131316" spans="27:27">
      <c r="AA131316" s="271"/>
    </row>
    <row r="131317" spans="27:27">
      <c r="AA131317" s="271"/>
    </row>
    <row r="131318" spans="27:27">
      <c r="AA131318" s="271"/>
    </row>
    <row r="131319" spans="27:27">
      <c r="AA131319" s="271"/>
    </row>
    <row r="131320" spans="27:27">
      <c r="AA131320" s="271"/>
    </row>
    <row r="131321" spans="27:27">
      <c r="AA131321" s="271"/>
    </row>
    <row r="131322" spans="27:27">
      <c r="AA131322" s="271"/>
    </row>
    <row r="131323" spans="27:27">
      <c r="AA131323" s="271"/>
    </row>
    <row r="131324" spans="27:27">
      <c r="AA131324" s="271"/>
    </row>
    <row r="131325" spans="27:27">
      <c r="AA131325" s="271"/>
    </row>
    <row r="131326" spans="27:27">
      <c r="AA131326" s="271"/>
    </row>
    <row r="131327" spans="27:27">
      <c r="AA131327" s="271"/>
    </row>
    <row r="131328" spans="27:27">
      <c r="AA131328" s="271"/>
    </row>
    <row r="131329" spans="27:27">
      <c r="AA131329" s="271"/>
    </row>
    <row r="131330" spans="27:27">
      <c r="AA131330" s="271"/>
    </row>
    <row r="131331" spans="27:27">
      <c r="AA131331" s="271"/>
    </row>
    <row r="131332" spans="27:27">
      <c r="AA131332" s="271"/>
    </row>
    <row r="131333" spans="27:27">
      <c r="AA131333" s="271"/>
    </row>
    <row r="131334" spans="27:27">
      <c r="AA131334" s="271"/>
    </row>
    <row r="131335" spans="27:27">
      <c r="AA131335" s="271"/>
    </row>
    <row r="131336" spans="27:27">
      <c r="AA131336" s="271"/>
    </row>
    <row r="131337" spans="27:27">
      <c r="AA131337" s="271"/>
    </row>
    <row r="131338" spans="27:27">
      <c r="AA131338" s="271"/>
    </row>
    <row r="131339" spans="27:27">
      <c r="AA131339" s="271"/>
    </row>
    <row r="131340" spans="27:27">
      <c r="AA131340" s="271"/>
    </row>
    <row r="131341" spans="27:27">
      <c r="AA131341" s="271"/>
    </row>
    <row r="131342" spans="27:27">
      <c r="AA131342" s="271"/>
    </row>
    <row r="131343" spans="27:27">
      <c r="AA131343" s="271"/>
    </row>
    <row r="131344" spans="27:27">
      <c r="AA131344" s="271"/>
    </row>
    <row r="131345" spans="27:27">
      <c r="AA131345" s="271"/>
    </row>
    <row r="131346" spans="27:27">
      <c r="AA131346" s="271"/>
    </row>
    <row r="131347" spans="27:27">
      <c r="AA131347" s="271"/>
    </row>
    <row r="131348" spans="27:27">
      <c r="AA131348" s="271"/>
    </row>
    <row r="131349" spans="27:27">
      <c r="AA131349" s="271"/>
    </row>
    <row r="131350" spans="27:27">
      <c r="AA131350" s="271"/>
    </row>
    <row r="131351" spans="27:27">
      <c r="AA131351" s="271"/>
    </row>
    <row r="131352" spans="27:27">
      <c r="AA131352" s="271"/>
    </row>
    <row r="131353" spans="27:27">
      <c r="AA131353" s="271"/>
    </row>
    <row r="131354" spans="27:27">
      <c r="AA131354" s="271"/>
    </row>
    <row r="131355" spans="27:27">
      <c r="AA131355" s="271"/>
    </row>
    <row r="131356" spans="27:27">
      <c r="AA131356" s="271"/>
    </row>
    <row r="131357" spans="27:27">
      <c r="AA131357" s="271"/>
    </row>
    <row r="131358" spans="27:27">
      <c r="AA131358" s="271"/>
    </row>
    <row r="131359" spans="27:27">
      <c r="AA131359" s="271"/>
    </row>
    <row r="131360" spans="27:27">
      <c r="AA131360" s="271"/>
    </row>
    <row r="131361" spans="27:27">
      <c r="AA131361" s="271"/>
    </row>
    <row r="131362" spans="27:27">
      <c r="AA131362" s="271"/>
    </row>
    <row r="131363" spans="27:27">
      <c r="AA131363" s="271"/>
    </row>
    <row r="131364" spans="27:27">
      <c r="AA131364" s="271"/>
    </row>
    <row r="131365" spans="27:27">
      <c r="AA131365" s="271"/>
    </row>
    <row r="131366" spans="27:27">
      <c r="AA131366" s="271"/>
    </row>
    <row r="131367" spans="27:27">
      <c r="AA131367" s="271"/>
    </row>
    <row r="131368" spans="27:27">
      <c r="AA131368" s="271"/>
    </row>
    <row r="131369" spans="27:27">
      <c r="AA131369" s="271"/>
    </row>
    <row r="131370" spans="27:27">
      <c r="AA131370" s="271"/>
    </row>
    <row r="131371" spans="27:27">
      <c r="AA131371" s="271"/>
    </row>
    <row r="131372" spans="27:27">
      <c r="AA131372" s="271"/>
    </row>
    <row r="131373" spans="27:27">
      <c r="AA131373" s="271"/>
    </row>
    <row r="131374" spans="27:27">
      <c r="AA131374" s="271"/>
    </row>
    <row r="131375" spans="27:27">
      <c r="AA131375" s="271"/>
    </row>
    <row r="131376" spans="27:27">
      <c r="AA131376" s="271"/>
    </row>
    <row r="131377" spans="27:27">
      <c r="AA131377" s="271"/>
    </row>
    <row r="131378" spans="27:27">
      <c r="AA131378" s="271"/>
    </row>
    <row r="131379" spans="27:27">
      <c r="AA131379" s="271"/>
    </row>
    <row r="131380" spans="27:27">
      <c r="AA131380" s="271"/>
    </row>
    <row r="131381" spans="27:27">
      <c r="AA131381" s="271"/>
    </row>
    <row r="131382" spans="27:27">
      <c r="AA131382" s="271"/>
    </row>
    <row r="131383" spans="27:27">
      <c r="AA131383" s="271"/>
    </row>
    <row r="131384" spans="27:27">
      <c r="AA131384" s="271"/>
    </row>
    <row r="131385" spans="27:27">
      <c r="AA131385" s="271"/>
    </row>
    <row r="131386" spans="27:27">
      <c r="AA131386" s="271"/>
    </row>
    <row r="131387" spans="27:27">
      <c r="AA131387" s="271"/>
    </row>
    <row r="131388" spans="27:27">
      <c r="AA131388" s="271"/>
    </row>
    <row r="131389" spans="27:27">
      <c r="AA131389" s="271"/>
    </row>
    <row r="131390" spans="27:27">
      <c r="AA131390" s="271"/>
    </row>
    <row r="131391" spans="27:27">
      <c r="AA131391" s="271"/>
    </row>
    <row r="131392" spans="27:27">
      <c r="AA131392" s="271"/>
    </row>
    <row r="131393" spans="27:27">
      <c r="AA131393" s="271"/>
    </row>
    <row r="131394" spans="27:27">
      <c r="AA131394" s="271"/>
    </row>
    <row r="131395" spans="27:27">
      <c r="AA131395" s="271"/>
    </row>
    <row r="131396" spans="27:27">
      <c r="AA131396" s="271"/>
    </row>
    <row r="131397" spans="27:27">
      <c r="AA131397" s="271"/>
    </row>
    <row r="131398" spans="27:27">
      <c r="AA131398" s="271"/>
    </row>
    <row r="131399" spans="27:27">
      <c r="AA131399" s="271"/>
    </row>
    <row r="131400" spans="27:27">
      <c r="AA131400" s="271"/>
    </row>
    <row r="131401" spans="27:27">
      <c r="AA131401" s="271"/>
    </row>
    <row r="131402" spans="27:27">
      <c r="AA131402" s="271"/>
    </row>
    <row r="131403" spans="27:27">
      <c r="AA131403" s="271"/>
    </row>
    <row r="131404" spans="27:27">
      <c r="AA131404" s="271"/>
    </row>
    <row r="131405" spans="27:27">
      <c r="AA131405" s="271"/>
    </row>
    <row r="131406" spans="27:27">
      <c r="AA131406" s="271"/>
    </row>
    <row r="131407" spans="27:27">
      <c r="AA131407" s="271"/>
    </row>
    <row r="131408" spans="27:27">
      <c r="AA131408" s="271"/>
    </row>
    <row r="131409" spans="27:27">
      <c r="AA131409" s="271"/>
    </row>
    <row r="131410" spans="27:27">
      <c r="AA131410" s="271"/>
    </row>
    <row r="131411" spans="27:27">
      <c r="AA131411" s="271"/>
    </row>
    <row r="131412" spans="27:27">
      <c r="AA131412" s="271"/>
    </row>
    <row r="131413" spans="27:27">
      <c r="AA131413" s="271"/>
    </row>
    <row r="131414" spans="27:27">
      <c r="AA131414" s="271"/>
    </row>
    <row r="131415" spans="27:27">
      <c r="AA131415" s="271"/>
    </row>
    <row r="131416" spans="27:27">
      <c r="AA131416" s="271"/>
    </row>
    <row r="131417" spans="27:27">
      <c r="AA131417" s="271"/>
    </row>
    <row r="131418" spans="27:27">
      <c r="AA131418" s="271"/>
    </row>
    <row r="131419" spans="27:27">
      <c r="AA131419" s="271"/>
    </row>
    <row r="131420" spans="27:27">
      <c r="AA131420" s="271"/>
    </row>
    <row r="131421" spans="27:27">
      <c r="AA131421" s="271"/>
    </row>
    <row r="131422" spans="27:27">
      <c r="AA131422" s="271"/>
    </row>
    <row r="131423" spans="27:27">
      <c r="AA131423" s="271"/>
    </row>
    <row r="131424" spans="27:27">
      <c r="AA131424" s="271"/>
    </row>
    <row r="131425" spans="27:27">
      <c r="AA131425" s="271"/>
    </row>
    <row r="131426" spans="27:27">
      <c r="AA131426" s="271"/>
    </row>
    <row r="131427" spans="27:27">
      <c r="AA131427" s="271"/>
    </row>
    <row r="131428" spans="27:27">
      <c r="AA131428" s="271"/>
    </row>
    <row r="131429" spans="27:27">
      <c r="AA131429" s="271"/>
    </row>
    <row r="131430" spans="27:27">
      <c r="AA131430" s="271"/>
    </row>
    <row r="131431" spans="27:27">
      <c r="AA131431" s="271"/>
    </row>
    <row r="131432" spans="27:27">
      <c r="AA131432" s="271"/>
    </row>
    <row r="131433" spans="27:27">
      <c r="AA131433" s="271"/>
    </row>
    <row r="131434" spans="27:27">
      <c r="AA131434" s="271"/>
    </row>
    <row r="131435" spans="27:27">
      <c r="AA131435" s="271"/>
    </row>
    <row r="131436" spans="27:27">
      <c r="AA131436" s="271"/>
    </row>
    <row r="131437" spans="27:27">
      <c r="AA131437" s="271"/>
    </row>
    <row r="131438" spans="27:27">
      <c r="AA131438" s="271"/>
    </row>
    <row r="131439" spans="27:27">
      <c r="AA131439" s="271"/>
    </row>
    <row r="131440" spans="27:27">
      <c r="AA131440" s="271"/>
    </row>
    <row r="131441" spans="27:27">
      <c r="AA131441" s="271"/>
    </row>
    <row r="131442" spans="27:27">
      <c r="AA131442" s="271"/>
    </row>
    <row r="131443" spans="27:27">
      <c r="AA131443" s="271"/>
    </row>
    <row r="131444" spans="27:27">
      <c r="AA131444" s="271"/>
    </row>
    <row r="131445" spans="27:27">
      <c r="AA131445" s="271"/>
    </row>
    <row r="131446" spans="27:27">
      <c r="AA131446" s="271"/>
    </row>
    <row r="131447" spans="27:27">
      <c r="AA131447" s="271"/>
    </row>
    <row r="131448" spans="27:27">
      <c r="AA131448" s="271"/>
    </row>
    <row r="131449" spans="27:27">
      <c r="AA131449" s="271"/>
    </row>
    <row r="131450" spans="27:27">
      <c r="AA131450" s="271"/>
    </row>
    <row r="131451" spans="27:27">
      <c r="AA131451" s="271"/>
    </row>
    <row r="131452" spans="27:27">
      <c r="AA131452" s="271"/>
    </row>
    <row r="131453" spans="27:27">
      <c r="AA131453" s="271"/>
    </row>
    <row r="131454" spans="27:27">
      <c r="AA131454" s="271"/>
    </row>
    <row r="131455" spans="27:27">
      <c r="AA131455" s="271"/>
    </row>
    <row r="131456" spans="27:27">
      <c r="AA131456" s="271"/>
    </row>
    <row r="131457" spans="27:27">
      <c r="AA131457" s="271"/>
    </row>
    <row r="131458" spans="27:27">
      <c r="AA131458" s="271"/>
    </row>
    <row r="131459" spans="27:27">
      <c r="AA131459" s="271"/>
    </row>
    <row r="131460" spans="27:27">
      <c r="AA131460" s="271"/>
    </row>
    <row r="131461" spans="27:27">
      <c r="AA131461" s="271"/>
    </row>
    <row r="131462" spans="27:27">
      <c r="AA131462" s="271"/>
    </row>
    <row r="131463" spans="27:27">
      <c r="AA131463" s="271"/>
    </row>
    <row r="131464" spans="27:27">
      <c r="AA131464" s="271"/>
    </row>
    <row r="131465" spans="27:27">
      <c r="AA131465" s="271"/>
    </row>
    <row r="131466" spans="27:27">
      <c r="AA131466" s="271"/>
    </row>
    <row r="131467" spans="27:27">
      <c r="AA131467" s="271"/>
    </row>
    <row r="131468" spans="27:27">
      <c r="AA131468" s="271"/>
    </row>
    <row r="131469" spans="27:27">
      <c r="AA131469" s="271"/>
    </row>
    <row r="131470" spans="27:27">
      <c r="AA131470" s="271"/>
    </row>
    <row r="131471" spans="27:27">
      <c r="AA131471" s="271"/>
    </row>
    <row r="131472" spans="27:27">
      <c r="AA131472" s="271"/>
    </row>
    <row r="131473" spans="27:27">
      <c r="AA131473" s="271"/>
    </row>
    <row r="131474" spans="27:27">
      <c r="AA131474" s="271"/>
    </row>
    <row r="131475" spans="27:27">
      <c r="AA131475" s="271"/>
    </row>
    <row r="131476" spans="27:27">
      <c r="AA131476" s="271"/>
    </row>
    <row r="131477" spans="27:27">
      <c r="AA131477" s="271"/>
    </row>
    <row r="131478" spans="27:27">
      <c r="AA131478" s="271"/>
    </row>
    <row r="131479" spans="27:27">
      <c r="AA131479" s="271"/>
    </row>
    <row r="131480" spans="27:27">
      <c r="AA131480" s="271"/>
    </row>
    <row r="131481" spans="27:27">
      <c r="AA131481" s="271"/>
    </row>
    <row r="131482" spans="27:27">
      <c r="AA131482" s="271"/>
    </row>
    <row r="131483" spans="27:27">
      <c r="AA131483" s="271"/>
    </row>
    <row r="131484" spans="27:27">
      <c r="AA131484" s="271"/>
    </row>
    <row r="131485" spans="27:27">
      <c r="AA131485" s="271"/>
    </row>
    <row r="131486" spans="27:27">
      <c r="AA131486" s="271"/>
    </row>
    <row r="131487" spans="27:27">
      <c r="AA131487" s="271"/>
    </row>
    <row r="131488" spans="27:27">
      <c r="AA131488" s="271"/>
    </row>
    <row r="131489" spans="27:27">
      <c r="AA131489" s="271"/>
    </row>
    <row r="131490" spans="27:27">
      <c r="AA131490" s="271"/>
    </row>
    <row r="131491" spans="27:27">
      <c r="AA131491" s="271"/>
    </row>
    <row r="131492" spans="27:27">
      <c r="AA131492" s="271"/>
    </row>
    <row r="131493" spans="27:27">
      <c r="AA131493" s="271"/>
    </row>
    <row r="131494" spans="27:27">
      <c r="AA131494" s="271"/>
    </row>
    <row r="131495" spans="27:27">
      <c r="AA131495" s="271"/>
    </row>
    <row r="131496" spans="27:27">
      <c r="AA131496" s="271"/>
    </row>
    <row r="131497" spans="27:27">
      <c r="AA131497" s="271"/>
    </row>
    <row r="131498" spans="27:27">
      <c r="AA131498" s="271"/>
    </row>
    <row r="131499" spans="27:27">
      <c r="AA131499" s="271"/>
    </row>
    <row r="131500" spans="27:27">
      <c r="AA131500" s="271"/>
    </row>
    <row r="131501" spans="27:27">
      <c r="AA131501" s="271"/>
    </row>
    <row r="131502" spans="27:27">
      <c r="AA131502" s="271"/>
    </row>
    <row r="131503" spans="27:27">
      <c r="AA131503" s="271"/>
    </row>
    <row r="131504" spans="27:27">
      <c r="AA131504" s="271"/>
    </row>
    <row r="131505" spans="27:27">
      <c r="AA131505" s="271"/>
    </row>
    <row r="131506" spans="27:27">
      <c r="AA131506" s="271"/>
    </row>
    <row r="131507" spans="27:27">
      <c r="AA131507" s="271"/>
    </row>
    <row r="131508" spans="27:27">
      <c r="AA131508" s="271"/>
    </row>
    <row r="131509" spans="27:27">
      <c r="AA131509" s="271"/>
    </row>
    <row r="131510" spans="27:27">
      <c r="AA131510" s="271"/>
    </row>
    <row r="131511" spans="27:27">
      <c r="AA131511" s="271"/>
    </row>
    <row r="131512" spans="27:27">
      <c r="AA131512" s="271"/>
    </row>
    <row r="131513" spans="27:27">
      <c r="AA131513" s="271"/>
    </row>
    <row r="131514" spans="27:27">
      <c r="AA131514" s="271"/>
    </row>
    <row r="131515" spans="27:27">
      <c r="AA131515" s="271"/>
    </row>
    <row r="131516" spans="27:27">
      <c r="AA131516" s="271"/>
    </row>
    <row r="131517" spans="27:27">
      <c r="AA131517" s="271"/>
    </row>
    <row r="131518" spans="27:27">
      <c r="AA131518" s="271"/>
    </row>
    <row r="131519" spans="27:27">
      <c r="AA131519" s="271"/>
    </row>
    <row r="131520" spans="27:27">
      <c r="AA131520" s="271"/>
    </row>
    <row r="131521" spans="27:27">
      <c r="AA131521" s="271"/>
    </row>
    <row r="131522" spans="27:27">
      <c r="AA131522" s="271"/>
    </row>
    <row r="131523" spans="27:27">
      <c r="AA131523" s="271"/>
    </row>
    <row r="131524" spans="27:27">
      <c r="AA131524" s="271"/>
    </row>
    <row r="131525" spans="27:27">
      <c r="AA131525" s="271"/>
    </row>
    <row r="131526" spans="27:27">
      <c r="AA131526" s="271"/>
    </row>
    <row r="131527" spans="27:27">
      <c r="AA131527" s="271"/>
    </row>
    <row r="131528" spans="27:27">
      <c r="AA131528" s="271"/>
    </row>
    <row r="131529" spans="27:27">
      <c r="AA131529" s="271"/>
    </row>
    <row r="131530" spans="27:27">
      <c r="AA131530" s="271"/>
    </row>
    <row r="131531" spans="27:27">
      <c r="AA131531" s="271"/>
    </row>
    <row r="131532" spans="27:27">
      <c r="AA131532" s="271"/>
    </row>
    <row r="131533" spans="27:27">
      <c r="AA131533" s="271"/>
    </row>
    <row r="131534" spans="27:27">
      <c r="AA131534" s="271"/>
    </row>
    <row r="131535" spans="27:27">
      <c r="AA131535" s="271"/>
    </row>
    <row r="131536" spans="27:27">
      <c r="AA131536" s="271"/>
    </row>
    <row r="131537" spans="27:27">
      <c r="AA131537" s="271"/>
    </row>
    <row r="131538" spans="27:27">
      <c r="AA131538" s="271"/>
    </row>
    <row r="131539" spans="27:27">
      <c r="AA131539" s="271"/>
    </row>
    <row r="131540" spans="27:27">
      <c r="AA131540" s="271"/>
    </row>
    <row r="131541" spans="27:27">
      <c r="AA131541" s="271"/>
    </row>
    <row r="131542" spans="27:27">
      <c r="AA131542" s="271"/>
    </row>
    <row r="131543" spans="27:27">
      <c r="AA131543" s="271"/>
    </row>
    <row r="131544" spans="27:27">
      <c r="AA131544" s="271"/>
    </row>
    <row r="131545" spans="27:27">
      <c r="AA131545" s="271"/>
    </row>
    <row r="131546" spans="27:27">
      <c r="AA131546" s="271"/>
    </row>
    <row r="131547" spans="27:27">
      <c r="AA131547" s="271"/>
    </row>
    <row r="131548" spans="27:27">
      <c r="AA131548" s="271"/>
    </row>
    <row r="131549" spans="27:27">
      <c r="AA131549" s="271"/>
    </row>
    <row r="131550" spans="27:27">
      <c r="AA131550" s="271"/>
    </row>
    <row r="131551" spans="27:27">
      <c r="AA131551" s="271"/>
    </row>
    <row r="131552" spans="27:27">
      <c r="AA131552" s="271"/>
    </row>
    <row r="131553" spans="27:27">
      <c r="AA131553" s="271"/>
    </row>
    <row r="131554" spans="27:27">
      <c r="AA131554" s="271"/>
    </row>
    <row r="131555" spans="27:27">
      <c r="AA131555" s="271"/>
    </row>
    <row r="131556" spans="27:27">
      <c r="AA131556" s="271"/>
    </row>
    <row r="131557" spans="27:27">
      <c r="AA131557" s="271"/>
    </row>
    <row r="131558" spans="27:27">
      <c r="AA131558" s="271"/>
    </row>
    <row r="131559" spans="27:27">
      <c r="AA131559" s="271"/>
    </row>
    <row r="131560" spans="27:27">
      <c r="AA131560" s="271"/>
    </row>
    <row r="131561" spans="27:27">
      <c r="AA131561" s="271"/>
    </row>
    <row r="131562" spans="27:27">
      <c r="AA131562" s="271"/>
    </row>
    <row r="131563" spans="27:27">
      <c r="AA131563" s="271"/>
    </row>
    <row r="131564" spans="27:27">
      <c r="AA131564" s="271"/>
    </row>
    <row r="131565" spans="27:27">
      <c r="AA131565" s="271"/>
    </row>
    <row r="131566" spans="27:27">
      <c r="AA131566" s="271"/>
    </row>
    <row r="131567" spans="27:27">
      <c r="AA131567" s="271"/>
    </row>
    <row r="131568" spans="27:27">
      <c r="AA131568" s="271"/>
    </row>
    <row r="131569" spans="27:27">
      <c r="AA131569" s="271"/>
    </row>
    <row r="131570" spans="27:27">
      <c r="AA131570" s="271"/>
    </row>
    <row r="131571" spans="27:27">
      <c r="AA131571" s="271"/>
    </row>
    <row r="131572" spans="27:27">
      <c r="AA131572" s="271"/>
    </row>
    <row r="131573" spans="27:27">
      <c r="AA131573" s="271"/>
    </row>
    <row r="131574" spans="27:27">
      <c r="AA131574" s="271"/>
    </row>
    <row r="131575" spans="27:27">
      <c r="AA131575" s="271"/>
    </row>
    <row r="131576" spans="27:27">
      <c r="AA131576" s="271"/>
    </row>
    <row r="131577" spans="27:27">
      <c r="AA131577" s="271"/>
    </row>
    <row r="131578" spans="27:27">
      <c r="AA131578" s="271"/>
    </row>
    <row r="131579" spans="27:27">
      <c r="AA131579" s="271"/>
    </row>
    <row r="131580" spans="27:27">
      <c r="AA131580" s="271"/>
    </row>
    <row r="131581" spans="27:27">
      <c r="AA131581" s="271"/>
    </row>
    <row r="131582" spans="27:27">
      <c r="AA131582" s="271"/>
    </row>
    <row r="131583" spans="27:27">
      <c r="AA131583" s="271"/>
    </row>
    <row r="131584" spans="27:27">
      <c r="AA131584" s="271"/>
    </row>
    <row r="131585" spans="27:27">
      <c r="AA131585" s="271"/>
    </row>
    <row r="131586" spans="27:27">
      <c r="AA131586" s="271"/>
    </row>
    <row r="131587" spans="27:27">
      <c r="AA131587" s="271"/>
    </row>
    <row r="131588" spans="27:27">
      <c r="AA131588" s="271"/>
    </row>
    <row r="131589" spans="27:27">
      <c r="AA131589" s="271"/>
    </row>
    <row r="131590" spans="27:27">
      <c r="AA131590" s="271"/>
    </row>
    <row r="131591" spans="27:27">
      <c r="AA131591" s="271"/>
    </row>
    <row r="131592" spans="27:27">
      <c r="AA131592" s="271"/>
    </row>
    <row r="131593" spans="27:27">
      <c r="AA131593" s="271"/>
    </row>
    <row r="131594" spans="27:27">
      <c r="AA131594" s="271"/>
    </row>
    <row r="131595" spans="27:27">
      <c r="AA131595" s="271"/>
    </row>
    <row r="131596" spans="27:27">
      <c r="AA131596" s="271"/>
    </row>
    <row r="131597" spans="27:27">
      <c r="AA131597" s="271"/>
    </row>
    <row r="131598" spans="27:27">
      <c r="AA131598" s="271"/>
    </row>
    <row r="131599" spans="27:27">
      <c r="AA131599" s="271"/>
    </row>
    <row r="131600" spans="27:27">
      <c r="AA131600" s="271"/>
    </row>
    <row r="131601" spans="27:27">
      <c r="AA131601" s="271"/>
    </row>
    <row r="131602" spans="27:27">
      <c r="AA131602" s="271"/>
    </row>
    <row r="131603" spans="27:27">
      <c r="AA131603" s="271"/>
    </row>
    <row r="131604" spans="27:27">
      <c r="AA131604" s="271"/>
    </row>
    <row r="131605" spans="27:27">
      <c r="AA131605" s="271"/>
    </row>
    <row r="131606" spans="27:27">
      <c r="AA131606" s="271"/>
    </row>
    <row r="131607" spans="27:27">
      <c r="AA131607" s="271"/>
    </row>
    <row r="131608" spans="27:27">
      <c r="AA131608" s="271"/>
    </row>
    <row r="131609" spans="27:27">
      <c r="AA131609" s="271"/>
    </row>
    <row r="131610" spans="27:27">
      <c r="AA131610" s="271"/>
    </row>
    <row r="131611" spans="27:27">
      <c r="AA131611" s="271"/>
    </row>
    <row r="131612" spans="27:27">
      <c r="AA131612" s="271"/>
    </row>
    <row r="131613" spans="27:27">
      <c r="AA131613" s="271"/>
    </row>
    <row r="131614" spans="27:27">
      <c r="AA131614" s="271"/>
    </row>
    <row r="131615" spans="27:27">
      <c r="AA131615" s="271"/>
    </row>
    <row r="131616" spans="27:27">
      <c r="AA131616" s="271"/>
    </row>
    <row r="131617" spans="27:27">
      <c r="AA131617" s="271"/>
    </row>
    <row r="131618" spans="27:27">
      <c r="AA131618" s="271"/>
    </row>
    <row r="131619" spans="27:27">
      <c r="AA131619" s="271"/>
    </row>
    <row r="131620" spans="27:27">
      <c r="AA131620" s="271"/>
    </row>
    <row r="131621" spans="27:27">
      <c r="AA131621" s="271"/>
    </row>
    <row r="131622" spans="27:27">
      <c r="AA131622" s="271"/>
    </row>
    <row r="131623" spans="27:27">
      <c r="AA131623" s="271"/>
    </row>
    <row r="131624" spans="27:27">
      <c r="AA131624" s="271"/>
    </row>
    <row r="131625" spans="27:27">
      <c r="AA131625" s="271"/>
    </row>
    <row r="131626" spans="27:27">
      <c r="AA131626" s="271"/>
    </row>
    <row r="131627" spans="27:27">
      <c r="AA131627" s="271"/>
    </row>
    <row r="131628" spans="27:27">
      <c r="AA131628" s="271"/>
    </row>
    <row r="131629" spans="27:27">
      <c r="AA131629" s="271"/>
    </row>
    <row r="131630" spans="27:27">
      <c r="AA131630" s="271"/>
    </row>
    <row r="131631" spans="27:27">
      <c r="AA131631" s="271"/>
    </row>
    <row r="131632" spans="27:27">
      <c r="AA131632" s="271"/>
    </row>
    <row r="131633" spans="27:27">
      <c r="AA131633" s="271"/>
    </row>
    <row r="131634" spans="27:27">
      <c r="AA131634" s="271"/>
    </row>
    <row r="131635" spans="27:27">
      <c r="AA131635" s="271"/>
    </row>
    <row r="131636" spans="27:27">
      <c r="AA131636" s="271"/>
    </row>
    <row r="131637" spans="27:27">
      <c r="AA131637" s="271"/>
    </row>
    <row r="131638" spans="27:27">
      <c r="AA131638" s="271"/>
    </row>
    <row r="131639" spans="27:27">
      <c r="AA131639" s="271"/>
    </row>
    <row r="131640" spans="27:27">
      <c r="AA131640" s="271"/>
    </row>
    <row r="131641" spans="27:27">
      <c r="AA131641" s="271"/>
    </row>
    <row r="131642" spans="27:27">
      <c r="AA131642" s="271"/>
    </row>
    <row r="131643" spans="27:27">
      <c r="AA131643" s="271"/>
    </row>
    <row r="131644" spans="27:27">
      <c r="AA131644" s="271"/>
    </row>
    <row r="131645" spans="27:27">
      <c r="AA131645" s="271"/>
    </row>
    <row r="131646" spans="27:27">
      <c r="AA131646" s="271"/>
    </row>
    <row r="131647" spans="27:27">
      <c r="AA131647" s="271"/>
    </row>
    <row r="131648" spans="27:27">
      <c r="AA131648" s="271"/>
    </row>
    <row r="131649" spans="27:27">
      <c r="AA131649" s="271"/>
    </row>
    <row r="131650" spans="27:27">
      <c r="AA131650" s="271"/>
    </row>
    <row r="131651" spans="27:27">
      <c r="AA131651" s="271"/>
    </row>
    <row r="131652" spans="27:27">
      <c r="AA131652" s="271"/>
    </row>
    <row r="131653" spans="27:27">
      <c r="AA131653" s="271"/>
    </row>
    <row r="131654" spans="27:27">
      <c r="AA131654" s="271"/>
    </row>
    <row r="131655" spans="27:27">
      <c r="AA131655" s="271"/>
    </row>
    <row r="131656" spans="27:27">
      <c r="AA131656" s="271"/>
    </row>
    <row r="131657" spans="27:27">
      <c r="AA131657" s="271"/>
    </row>
    <row r="131658" spans="27:27">
      <c r="AA131658" s="271"/>
    </row>
    <row r="131659" spans="27:27">
      <c r="AA131659" s="271"/>
    </row>
    <row r="131660" spans="27:27">
      <c r="AA131660" s="271"/>
    </row>
    <row r="131661" spans="27:27">
      <c r="AA131661" s="271"/>
    </row>
    <row r="131662" spans="27:27">
      <c r="AA131662" s="271"/>
    </row>
    <row r="131663" spans="27:27">
      <c r="AA131663" s="271"/>
    </row>
    <row r="131664" spans="27:27">
      <c r="AA131664" s="271"/>
    </row>
    <row r="131665" spans="27:27">
      <c r="AA131665" s="271"/>
    </row>
    <row r="131666" spans="27:27">
      <c r="AA131666" s="271"/>
    </row>
    <row r="131667" spans="27:27">
      <c r="AA131667" s="271"/>
    </row>
    <row r="131668" spans="27:27">
      <c r="AA131668" s="271"/>
    </row>
    <row r="131669" spans="27:27">
      <c r="AA131669" s="271"/>
    </row>
    <row r="131670" spans="27:27">
      <c r="AA131670" s="271"/>
    </row>
    <row r="131671" spans="27:27">
      <c r="AA131671" s="271"/>
    </row>
    <row r="131672" spans="27:27">
      <c r="AA131672" s="271"/>
    </row>
    <row r="131673" spans="27:27">
      <c r="AA131673" s="271"/>
    </row>
    <row r="131674" spans="27:27">
      <c r="AA131674" s="271"/>
    </row>
    <row r="131675" spans="27:27">
      <c r="AA131675" s="271"/>
    </row>
    <row r="131676" spans="27:27">
      <c r="AA131676" s="271"/>
    </row>
    <row r="131677" spans="27:27">
      <c r="AA131677" s="271"/>
    </row>
    <row r="131678" spans="27:27">
      <c r="AA131678" s="271"/>
    </row>
    <row r="131679" spans="27:27">
      <c r="AA131679" s="271"/>
    </row>
    <row r="131680" spans="27:27">
      <c r="AA131680" s="271"/>
    </row>
    <row r="131681" spans="27:27">
      <c r="AA131681" s="271"/>
    </row>
    <row r="131682" spans="27:27">
      <c r="AA131682" s="271"/>
    </row>
    <row r="131683" spans="27:27">
      <c r="AA131683" s="271"/>
    </row>
    <row r="131684" spans="27:27">
      <c r="AA131684" s="271"/>
    </row>
    <row r="131685" spans="27:27">
      <c r="AA131685" s="271"/>
    </row>
    <row r="131686" spans="27:27">
      <c r="AA131686" s="271"/>
    </row>
    <row r="131687" spans="27:27">
      <c r="AA131687" s="271"/>
    </row>
    <row r="131688" spans="27:27">
      <c r="AA131688" s="271"/>
    </row>
    <row r="131689" spans="27:27">
      <c r="AA131689" s="271"/>
    </row>
    <row r="131690" spans="27:27">
      <c r="AA131690" s="271"/>
    </row>
    <row r="131691" spans="27:27">
      <c r="AA131691" s="271"/>
    </row>
    <row r="131692" spans="27:27">
      <c r="AA131692" s="271"/>
    </row>
    <row r="131693" spans="27:27">
      <c r="AA131693" s="271"/>
    </row>
    <row r="131694" spans="27:27">
      <c r="AA131694" s="271"/>
    </row>
    <row r="131695" spans="27:27">
      <c r="AA131695" s="271"/>
    </row>
    <row r="131696" spans="27:27">
      <c r="AA131696" s="271"/>
    </row>
    <row r="131697" spans="27:27">
      <c r="AA131697" s="271"/>
    </row>
    <row r="131698" spans="27:27">
      <c r="AA131698" s="271"/>
    </row>
    <row r="131699" spans="27:27">
      <c r="AA131699" s="271"/>
    </row>
    <row r="131700" spans="27:27">
      <c r="AA131700" s="271"/>
    </row>
    <row r="131701" spans="27:27">
      <c r="AA131701" s="271"/>
    </row>
    <row r="131702" spans="27:27">
      <c r="AA131702" s="271"/>
    </row>
    <row r="131703" spans="27:27">
      <c r="AA131703" s="271"/>
    </row>
    <row r="131704" spans="27:27">
      <c r="AA131704" s="271"/>
    </row>
    <row r="131705" spans="27:27">
      <c r="AA131705" s="271"/>
    </row>
    <row r="131706" spans="27:27">
      <c r="AA131706" s="271"/>
    </row>
    <row r="131707" spans="27:27">
      <c r="AA131707" s="271"/>
    </row>
    <row r="131708" spans="27:27">
      <c r="AA131708" s="271"/>
    </row>
    <row r="131709" spans="27:27">
      <c r="AA131709" s="271"/>
    </row>
    <row r="131710" spans="27:27">
      <c r="AA131710" s="271"/>
    </row>
    <row r="131711" spans="27:27">
      <c r="AA131711" s="271"/>
    </row>
    <row r="131712" spans="27:27">
      <c r="AA131712" s="271"/>
    </row>
    <row r="131713" spans="27:27">
      <c r="AA131713" s="271"/>
    </row>
    <row r="131714" spans="27:27">
      <c r="AA131714" s="271"/>
    </row>
    <row r="131715" spans="27:27">
      <c r="AA131715" s="271"/>
    </row>
    <row r="131716" spans="27:27">
      <c r="AA131716" s="271"/>
    </row>
    <row r="131717" spans="27:27">
      <c r="AA131717" s="271"/>
    </row>
    <row r="131718" spans="27:27">
      <c r="AA131718" s="271"/>
    </row>
    <row r="131719" spans="27:27">
      <c r="AA131719" s="271"/>
    </row>
    <row r="131720" spans="27:27">
      <c r="AA131720" s="271"/>
    </row>
    <row r="131721" spans="27:27">
      <c r="AA131721" s="271"/>
    </row>
    <row r="131722" spans="27:27">
      <c r="AA131722" s="271"/>
    </row>
    <row r="131723" spans="27:27">
      <c r="AA131723" s="271"/>
    </row>
    <row r="131724" spans="27:27">
      <c r="AA131724" s="271"/>
    </row>
    <row r="131725" spans="27:27">
      <c r="AA131725" s="271"/>
    </row>
    <row r="131726" spans="27:27">
      <c r="AA131726" s="271"/>
    </row>
    <row r="131727" spans="27:27">
      <c r="AA131727" s="271"/>
    </row>
    <row r="131728" spans="27:27">
      <c r="AA131728" s="271"/>
    </row>
    <row r="131729" spans="27:27">
      <c r="AA131729" s="271"/>
    </row>
    <row r="131730" spans="27:27">
      <c r="AA131730" s="271"/>
    </row>
    <row r="131731" spans="27:27">
      <c r="AA131731" s="271"/>
    </row>
    <row r="131732" spans="27:27">
      <c r="AA131732" s="271"/>
    </row>
    <row r="131733" spans="27:27">
      <c r="AA131733" s="271"/>
    </row>
    <row r="131734" spans="27:27">
      <c r="AA131734" s="271"/>
    </row>
    <row r="131735" spans="27:27">
      <c r="AA131735" s="271"/>
    </row>
    <row r="131736" spans="27:27">
      <c r="AA131736" s="271"/>
    </row>
    <row r="131737" spans="27:27">
      <c r="AA131737" s="271"/>
    </row>
    <row r="131738" spans="27:27">
      <c r="AA131738" s="271"/>
    </row>
    <row r="131739" spans="27:27">
      <c r="AA131739" s="271"/>
    </row>
    <row r="131740" spans="27:27">
      <c r="AA131740" s="271"/>
    </row>
    <row r="131741" spans="27:27">
      <c r="AA131741" s="271"/>
    </row>
    <row r="131742" spans="27:27">
      <c r="AA131742" s="271"/>
    </row>
    <row r="131743" spans="27:27">
      <c r="AA131743" s="271"/>
    </row>
    <row r="131744" spans="27:27">
      <c r="AA131744" s="271"/>
    </row>
    <row r="131745" spans="27:27">
      <c r="AA131745" s="271"/>
    </row>
    <row r="131746" spans="27:27">
      <c r="AA131746" s="271"/>
    </row>
    <row r="131747" spans="27:27">
      <c r="AA131747" s="271"/>
    </row>
    <row r="131748" spans="27:27">
      <c r="AA131748" s="271"/>
    </row>
    <row r="131749" spans="27:27">
      <c r="AA131749" s="271"/>
    </row>
    <row r="131750" spans="27:27">
      <c r="AA131750" s="271"/>
    </row>
    <row r="131751" spans="27:27">
      <c r="AA131751" s="271"/>
    </row>
    <row r="131752" spans="27:27">
      <c r="AA131752" s="271"/>
    </row>
    <row r="131753" spans="27:27">
      <c r="AA131753" s="271"/>
    </row>
    <row r="131754" spans="27:27">
      <c r="AA131754" s="271"/>
    </row>
    <row r="131755" spans="27:27">
      <c r="AA131755" s="271"/>
    </row>
    <row r="131756" spans="27:27">
      <c r="AA131756" s="271"/>
    </row>
    <row r="131757" spans="27:27">
      <c r="AA131757" s="271"/>
    </row>
    <row r="131758" spans="27:27">
      <c r="AA131758" s="271"/>
    </row>
    <row r="131759" spans="27:27">
      <c r="AA131759" s="271"/>
    </row>
    <row r="131760" spans="27:27">
      <c r="AA131760" s="271"/>
    </row>
    <row r="131761" spans="27:27">
      <c r="AA131761" s="271"/>
    </row>
    <row r="131762" spans="27:27">
      <c r="AA131762" s="271"/>
    </row>
    <row r="131763" spans="27:27">
      <c r="AA131763" s="271"/>
    </row>
    <row r="131764" spans="27:27">
      <c r="AA131764" s="271"/>
    </row>
    <row r="131765" spans="27:27">
      <c r="AA131765" s="271"/>
    </row>
    <row r="131766" spans="27:27">
      <c r="AA131766" s="271"/>
    </row>
    <row r="131767" spans="27:27">
      <c r="AA131767" s="271"/>
    </row>
    <row r="131768" spans="27:27">
      <c r="AA131768" s="271"/>
    </row>
    <row r="131769" spans="27:27">
      <c r="AA131769" s="271"/>
    </row>
    <row r="131770" spans="27:27">
      <c r="AA131770" s="271"/>
    </row>
    <row r="131771" spans="27:27">
      <c r="AA131771" s="271"/>
    </row>
    <row r="131772" spans="27:27">
      <c r="AA131772" s="271"/>
    </row>
    <row r="131773" spans="27:27">
      <c r="AA131773" s="271"/>
    </row>
    <row r="131774" spans="27:27">
      <c r="AA131774" s="271"/>
    </row>
    <row r="131775" spans="27:27">
      <c r="AA131775" s="271"/>
    </row>
    <row r="131776" spans="27:27">
      <c r="AA131776" s="271"/>
    </row>
    <row r="131777" spans="27:27">
      <c r="AA131777" s="271"/>
    </row>
    <row r="131778" spans="27:27">
      <c r="AA131778" s="271"/>
    </row>
    <row r="131779" spans="27:27">
      <c r="AA131779" s="271"/>
    </row>
    <row r="131780" spans="27:27">
      <c r="AA131780" s="271"/>
    </row>
    <row r="131781" spans="27:27">
      <c r="AA131781" s="271"/>
    </row>
    <row r="131782" spans="27:27">
      <c r="AA131782" s="271"/>
    </row>
    <row r="131783" spans="27:27">
      <c r="AA131783" s="271"/>
    </row>
    <row r="131784" spans="27:27">
      <c r="AA131784" s="271"/>
    </row>
    <row r="131785" spans="27:27">
      <c r="AA131785" s="271"/>
    </row>
    <row r="131786" spans="27:27">
      <c r="AA131786" s="271"/>
    </row>
    <row r="131787" spans="27:27">
      <c r="AA131787" s="271"/>
    </row>
    <row r="131788" spans="27:27">
      <c r="AA131788" s="271"/>
    </row>
    <row r="131789" spans="27:27">
      <c r="AA131789" s="271"/>
    </row>
    <row r="131790" spans="27:27">
      <c r="AA131790" s="271"/>
    </row>
    <row r="131791" spans="27:27">
      <c r="AA131791" s="271"/>
    </row>
    <row r="131792" spans="27:27">
      <c r="AA131792" s="271"/>
    </row>
    <row r="131793" spans="27:27">
      <c r="AA131793" s="271"/>
    </row>
    <row r="131794" spans="27:27">
      <c r="AA131794" s="271"/>
    </row>
    <row r="131795" spans="27:27">
      <c r="AA131795" s="271"/>
    </row>
    <row r="131796" spans="27:27">
      <c r="AA131796" s="271"/>
    </row>
    <row r="131797" spans="27:27">
      <c r="AA131797" s="271"/>
    </row>
    <row r="131798" spans="27:27">
      <c r="AA131798" s="271"/>
    </row>
    <row r="131799" spans="27:27">
      <c r="AA131799" s="271"/>
    </row>
    <row r="131800" spans="27:27">
      <c r="AA131800" s="271"/>
    </row>
    <row r="131801" spans="27:27">
      <c r="AA131801" s="271"/>
    </row>
    <row r="131802" spans="27:27">
      <c r="AA131802" s="271"/>
    </row>
    <row r="131803" spans="27:27">
      <c r="AA131803" s="271"/>
    </row>
    <row r="131804" spans="27:27">
      <c r="AA131804" s="271"/>
    </row>
    <row r="131805" spans="27:27">
      <c r="AA131805" s="271"/>
    </row>
    <row r="131806" spans="27:27">
      <c r="AA131806" s="271"/>
    </row>
    <row r="131807" spans="27:27">
      <c r="AA131807" s="271"/>
    </row>
    <row r="131808" spans="27:27">
      <c r="AA131808" s="271"/>
    </row>
    <row r="131809" spans="27:27">
      <c r="AA131809" s="271"/>
    </row>
    <row r="131810" spans="27:27">
      <c r="AA131810" s="271"/>
    </row>
    <row r="131811" spans="27:27">
      <c r="AA131811" s="271"/>
    </row>
    <row r="131812" spans="27:27">
      <c r="AA131812" s="271"/>
    </row>
    <row r="131813" spans="27:27">
      <c r="AA131813" s="271"/>
    </row>
    <row r="131814" spans="27:27">
      <c r="AA131814" s="271"/>
    </row>
    <row r="131815" spans="27:27">
      <c r="AA131815" s="271"/>
    </row>
    <row r="131816" spans="27:27">
      <c r="AA131816" s="271"/>
    </row>
    <row r="131817" spans="27:27">
      <c r="AA131817" s="271"/>
    </row>
    <row r="131818" spans="27:27">
      <c r="AA131818" s="271"/>
    </row>
    <row r="131819" spans="27:27">
      <c r="AA131819" s="271"/>
    </row>
    <row r="131820" spans="27:27">
      <c r="AA131820" s="271"/>
    </row>
    <row r="131821" spans="27:27">
      <c r="AA131821" s="271"/>
    </row>
    <row r="131822" spans="27:27">
      <c r="AA131822" s="271"/>
    </row>
    <row r="131823" spans="27:27">
      <c r="AA131823" s="271"/>
    </row>
    <row r="131824" spans="27:27">
      <c r="AA131824" s="271"/>
    </row>
    <row r="131825" spans="27:27">
      <c r="AA131825" s="271"/>
    </row>
    <row r="131826" spans="27:27">
      <c r="AA131826" s="271"/>
    </row>
    <row r="131827" spans="27:27">
      <c r="AA131827" s="271"/>
    </row>
    <row r="131828" spans="27:27">
      <c r="AA131828" s="271"/>
    </row>
    <row r="131829" spans="27:27">
      <c r="AA131829" s="271"/>
    </row>
    <row r="131830" spans="27:27">
      <c r="AA131830" s="271"/>
    </row>
    <row r="131831" spans="27:27">
      <c r="AA131831" s="271"/>
    </row>
    <row r="131832" spans="27:27">
      <c r="AA131832" s="271"/>
    </row>
    <row r="131833" spans="27:27">
      <c r="AA131833" s="271"/>
    </row>
    <row r="131834" spans="27:27">
      <c r="AA131834" s="271"/>
    </row>
    <row r="131835" spans="27:27">
      <c r="AA131835" s="271"/>
    </row>
    <row r="131836" spans="27:27">
      <c r="AA131836" s="271"/>
    </row>
    <row r="131837" spans="27:27">
      <c r="AA131837" s="271"/>
    </row>
    <row r="131838" spans="27:27">
      <c r="AA131838" s="271"/>
    </row>
    <row r="131839" spans="27:27">
      <c r="AA131839" s="271"/>
    </row>
    <row r="131840" spans="27:27">
      <c r="AA131840" s="271"/>
    </row>
    <row r="131841" spans="27:27">
      <c r="AA131841" s="271"/>
    </row>
    <row r="131842" spans="27:27">
      <c r="AA131842" s="271"/>
    </row>
    <row r="131843" spans="27:27">
      <c r="AA131843" s="271"/>
    </row>
    <row r="131844" spans="27:27">
      <c r="AA131844" s="271"/>
    </row>
    <row r="131845" spans="27:27">
      <c r="AA131845" s="271"/>
    </row>
    <row r="131846" spans="27:27">
      <c r="AA131846" s="271"/>
    </row>
    <row r="131847" spans="27:27">
      <c r="AA131847" s="271"/>
    </row>
    <row r="131848" spans="27:27">
      <c r="AA131848" s="271"/>
    </row>
    <row r="131849" spans="27:27">
      <c r="AA131849" s="271"/>
    </row>
    <row r="131850" spans="27:27">
      <c r="AA131850" s="271"/>
    </row>
    <row r="131851" spans="27:27">
      <c r="AA131851" s="271"/>
    </row>
    <row r="131852" spans="27:27">
      <c r="AA131852" s="271"/>
    </row>
    <row r="131853" spans="27:27">
      <c r="AA131853" s="271"/>
    </row>
    <row r="131854" spans="27:27">
      <c r="AA131854" s="271"/>
    </row>
    <row r="131855" spans="27:27">
      <c r="AA131855" s="271"/>
    </row>
    <row r="131856" spans="27:27">
      <c r="AA131856" s="271"/>
    </row>
    <row r="131857" spans="27:27">
      <c r="AA131857" s="271"/>
    </row>
    <row r="131858" spans="27:27">
      <c r="AA131858" s="271"/>
    </row>
    <row r="131859" spans="27:27">
      <c r="AA131859" s="271"/>
    </row>
    <row r="131860" spans="27:27">
      <c r="AA131860" s="271"/>
    </row>
    <row r="131861" spans="27:27">
      <c r="AA131861" s="271"/>
    </row>
    <row r="131862" spans="27:27">
      <c r="AA131862" s="271"/>
    </row>
    <row r="131863" spans="27:27">
      <c r="AA131863" s="271"/>
    </row>
    <row r="131864" spans="27:27">
      <c r="AA131864" s="271"/>
    </row>
    <row r="131865" spans="27:27">
      <c r="AA131865" s="271"/>
    </row>
    <row r="131866" spans="27:27">
      <c r="AA131866" s="271"/>
    </row>
    <row r="131867" spans="27:27">
      <c r="AA131867" s="271"/>
    </row>
    <row r="131868" spans="27:27">
      <c r="AA131868" s="271"/>
    </row>
    <row r="131869" spans="27:27">
      <c r="AA131869" s="271"/>
    </row>
    <row r="131870" spans="27:27">
      <c r="AA131870" s="271"/>
    </row>
    <row r="131871" spans="27:27">
      <c r="AA131871" s="271"/>
    </row>
    <row r="131872" spans="27:27">
      <c r="AA131872" s="271"/>
    </row>
    <row r="131873" spans="27:27">
      <c r="AA131873" s="271"/>
    </row>
    <row r="131874" spans="27:27">
      <c r="AA131874" s="271"/>
    </row>
    <row r="131875" spans="27:27">
      <c r="AA131875" s="271"/>
    </row>
    <row r="131876" spans="27:27">
      <c r="AA131876" s="271"/>
    </row>
    <row r="131877" spans="27:27">
      <c r="AA131877" s="271"/>
    </row>
    <row r="131878" spans="27:27">
      <c r="AA131878" s="271"/>
    </row>
    <row r="131879" spans="27:27">
      <c r="AA131879" s="271"/>
    </row>
    <row r="131880" spans="27:27">
      <c r="AA131880" s="271"/>
    </row>
    <row r="131881" spans="27:27">
      <c r="AA131881" s="271"/>
    </row>
    <row r="131882" spans="27:27">
      <c r="AA131882" s="271"/>
    </row>
    <row r="131883" spans="27:27">
      <c r="AA131883" s="271"/>
    </row>
    <row r="131884" spans="27:27">
      <c r="AA131884" s="271"/>
    </row>
    <row r="131885" spans="27:27">
      <c r="AA131885" s="271"/>
    </row>
    <row r="131886" spans="27:27">
      <c r="AA131886" s="271"/>
    </row>
    <row r="131887" spans="27:27">
      <c r="AA131887" s="271"/>
    </row>
    <row r="131888" spans="27:27">
      <c r="AA131888" s="271"/>
    </row>
    <row r="131889" spans="27:27">
      <c r="AA131889" s="271"/>
    </row>
    <row r="131890" spans="27:27">
      <c r="AA131890" s="271"/>
    </row>
    <row r="131891" spans="27:27">
      <c r="AA131891" s="271"/>
    </row>
    <row r="131892" spans="27:27">
      <c r="AA131892" s="271"/>
    </row>
    <row r="131893" spans="27:27">
      <c r="AA131893" s="271"/>
    </row>
    <row r="131894" spans="27:27">
      <c r="AA131894" s="271"/>
    </row>
    <row r="131895" spans="27:27">
      <c r="AA131895" s="271"/>
    </row>
    <row r="131896" spans="27:27">
      <c r="AA131896" s="271"/>
    </row>
    <row r="131897" spans="27:27">
      <c r="AA131897" s="271"/>
    </row>
    <row r="131898" spans="27:27">
      <c r="AA131898" s="271"/>
    </row>
    <row r="131899" spans="27:27">
      <c r="AA131899" s="271"/>
    </row>
    <row r="131900" spans="27:27">
      <c r="AA131900" s="271"/>
    </row>
    <row r="131901" spans="27:27">
      <c r="AA131901" s="271"/>
    </row>
    <row r="131902" spans="27:27">
      <c r="AA131902" s="271"/>
    </row>
    <row r="131903" spans="27:27">
      <c r="AA131903" s="271"/>
    </row>
    <row r="131904" spans="27:27">
      <c r="AA131904" s="271"/>
    </row>
    <row r="131905" spans="27:27">
      <c r="AA131905" s="271"/>
    </row>
    <row r="131906" spans="27:27">
      <c r="AA131906" s="271"/>
    </row>
    <row r="131907" spans="27:27">
      <c r="AA131907" s="271"/>
    </row>
    <row r="131908" spans="27:27">
      <c r="AA131908" s="271"/>
    </row>
    <row r="131909" spans="27:27">
      <c r="AA131909" s="271"/>
    </row>
    <row r="131910" spans="27:27">
      <c r="AA131910" s="271"/>
    </row>
    <row r="131911" spans="27:27">
      <c r="AA131911" s="271"/>
    </row>
    <row r="131912" spans="27:27">
      <c r="AA131912" s="271"/>
    </row>
    <row r="131913" spans="27:27">
      <c r="AA131913" s="271"/>
    </row>
    <row r="131914" spans="27:27">
      <c r="AA131914" s="271"/>
    </row>
    <row r="131915" spans="27:27">
      <c r="AA131915" s="271"/>
    </row>
    <row r="131916" spans="27:27">
      <c r="AA131916" s="271"/>
    </row>
    <row r="131917" spans="27:27">
      <c r="AA131917" s="271"/>
    </row>
    <row r="131918" spans="27:27">
      <c r="AA131918" s="271"/>
    </row>
    <row r="131919" spans="27:27">
      <c r="AA131919" s="271"/>
    </row>
    <row r="131920" spans="27:27">
      <c r="AA131920" s="271"/>
    </row>
    <row r="131921" spans="27:27">
      <c r="AA131921" s="271"/>
    </row>
    <row r="131922" spans="27:27">
      <c r="AA131922" s="271"/>
    </row>
    <row r="131923" spans="27:27">
      <c r="AA131923" s="271"/>
    </row>
    <row r="131924" spans="27:27">
      <c r="AA131924" s="271"/>
    </row>
    <row r="131925" spans="27:27">
      <c r="AA131925" s="271"/>
    </row>
    <row r="131926" spans="27:27">
      <c r="AA131926" s="271"/>
    </row>
    <row r="131927" spans="27:27">
      <c r="AA131927" s="271"/>
    </row>
    <row r="131928" spans="27:27">
      <c r="AA131928" s="271"/>
    </row>
    <row r="131929" spans="27:27">
      <c r="AA131929" s="271"/>
    </row>
    <row r="131930" spans="27:27">
      <c r="AA131930" s="271"/>
    </row>
    <row r="131931" spans="27:27">
      <c r="AA131931" s="271"/>
    </row>
    <row r="131932" spans="27:27">
      <c r="AA131932" s="271"/>
    </row>
    <row r="131933" spans="27:27">
      <c r="AA131933" s="271"/>
    </row>
    <row r="131934" spans="27:27">
      <c r="AA131934" s="271"/>
    </row>
    <row r="131935" spans="27:27">
      <c r="AA131935" s="271"/>
    </row>
    <row r="131936" spans="27:27">
      <c r="AA131936" s="271"/>
    </row>
    <row r="131937" spans="27:27">
      <c r="AA131937" s="271"/>
    </row>
    <row r="131938" spans="27:27">
      <c r="AA131938" s="271"/>
    </row>
    <row r="131939" spans="27:27">
      <c r="AA131939" s="271"/>
    </row>
    <row r="131940" spans="27:27">
      <c r="AA131940" s="271"/>
    </row>
    <row r="131941" spans="27:27">
      <c r="AA131941" s="271"/>
    </row>
    <row r="131942" spans="27:27">
      <c r="AA131942" s="271"/>
    </row>
    <row r="131943" spans="27:27">
      <c r="AA131943" s="271"/>
    </row>
    <row r="131944" spans="27:27">
      <c r="AA131944" s="271"/>
    </row>
    <row r="131945" spans="27:27">
      <c r="AA131945" s="271"/>
    </row>
    <row r="131946" spans="27:27">
      <c r="AA131946" s="271"/>
    </row>
    <row r="131947" spans="27:27">
      <c r="AA131947" s="271"/>
    </row>
    <row r="131948" spans="27:27">
      <c r="AA131948" s="271"/>
    </row>
    <row r="131949" spans="27:27">
      <c r="AA131949" s="271"/>
    </row>
    <row r="131950" spans="27:27">
      <c r="AA131950" s="271"/>
    </row>
    <row r="131951" spans="27:27">
      <c r="AA131951" s="271"/>
    </row>
    <row r="131952" spans="27:27">
      <c r="AA131952" s="271"/>
    </row>
    <row r="131953" spans="27:27">
      <c r="AA131953" s="271"/>
    </row>
    <row r="131954" spans="27:27">
      <c r="AA131954" s="271"/>
    </row>
    <row r="131955" spans="27:27">
      <c r="AA131955" s="271"/>
    </row>
    <row r="131956" spans="27:27">
      <c r="AA131956" s="271"/>
    </row>
    <row r="131957" spans="27:27">
      <c r="AA131957" s="271"/>
    </row>
    <row r="131958" spans="27:27">
      <c r="AA131958" s="271"/>
    </row>
    <row r="131959" spans="27:27">
      <c r="AA131959" s="271"/>
    </row>
    <row r="131960" spans="27:27">
      <c r="AA131960" s="271"/>
    </row>
    <row r="131961" spans="27:27">
      <c r="AA131961" s="271"/>
    </row>
    <row r="131962" spans="27:27">
      <c r="AA131962" s="271"/>
    </row>
    <row r="131963" spans="27:27">
      <c r="AA131963" s="271"/>
    </row>
    <row r="131964" spans="27:27">
      <c r="AA131964" s="271"/>
    </row>
    <row r="131965" spans="27:27">
      <c r="AA131965" s="271"/>
    </row>
    <row r="131966" spans="27:27">
      <c r="AA131966" s="271"/>
    </row>
    <row r="131967" spans="27:27">
      <c r="AA131967" s="271"/>
    </row>
    <row r="131968" spans="27:27">
      <c r="AA131968" s="271"/>
    </row>
    <row r="131969" spans="27:27">
      <c r="AA131969" s="271"/>
    </row>
    <row r="131970" spans="27:27">
      <c r="AA131970" s="271"/>
    </row>
    <row r="131971" spans="27:27">
      <c r="AA131971" s="271"/>
    </row>
    <row r="131972" spans="27:27">
      <c r="AA131972" s="271"/>
    </row>
    <row r="131973" spans="27:27">
      <c r="AA131973" s="271"/>
    </row>
    <row r="131974" spans="27:27">
      <c r="AA131974" s="271"/>
    </row>
    <row r="131975" spans="27:27">
      <c r="AA131975" s="271"/>
    </row>
    <row r="131976" spans="27:27">
      <c r="AA131976" s="271"/>
    </row>
    <row r="131977" spans="27:27">
      <c r="AA131977" s="271"/>
    </row>
    <row r="131978" spans="27:27">
      <c r="AA131978" s="271"/>
    </row>
    <row r="131979" spans="27:27">
      <c r="AA131979" s="271"/>
    </row>
    <row r="131980" spans="27:27">
      <c r="AA131980" s="271"/>
    </row>
    <row r="131981" spans="27:27">
      <c r="AA131981" s="271"/>
    </row>
    <row r="131982" spans="27:27">
      <c r="AA131982" s="271"/>
    </row>
    <row r="131983" spans="27:27">
      <c r="AA131983" s="271"/>
    </row>
    <row r="131984" spans="27:27">
      <c r="AA131984" s="271"/>
    </row>
    <row r="131985" spans="27:27">
      <c r="AA131985" s="271"/>
    </row>
    <row r="131986" spans="27:27">
      <c r="AA131986" s="271"/>
    </row>
    <row r="131987" spans="27:27">
      <c r="AA131987" s="271"/>
    </row>
    <row r="131988" spans="27:27">
      <c r="AA131988" s="271"/>
    </row>
    <row r="131989" spans="27:27">
      <c r="AA131989" s="271"/>
    </row>
    <row r="131990" spans="27:27">
      <c r="AA131990" s="271"/>
    </row>
    <row r="131991" spans="27:27">
      <c r="AA131991" s="271"/>
    </row>
    <row r="131992" spans="27:27">
      <c r="AA131992" s="271"/>
    </row>
    <row r="131993" spans="27:27">
      <c r="AA131993" s="271"/>
    </row>
    <row r="131994" spans="27:27">
      <c r="AA131994" s="271"/>
    </row>
    <row r="131995" spans="27:27">
      <c r="AA131995" s="271"/>
    </row>
    <row r="131996" spans="27:27">
      <c r="AA131996" s="271"/>
    </row>
    <row r="131997" spans="27:27">
      <c r="AA131997" s="271"/>
    </row>
    <row r="131998" spans="27:27">
      <c r="AA131998" s="271"/>
    </row>
    <row r="131999" spans="27:27">
      <c r="AA131999" s="271"/>
    </row>
    <row r="132000" spans="27:27">
      <c r="AA132000" s="271"/>
    </row>
    <row r="132001" spans="27:27">
      <c r="AA132001" s="271"/>
    </row>
    <row r="132002" spans="27:27">
      <c r="AA132002" s="271"/>
    </row>
    <row r="132003" spans="27:27">
      <c r="AA132003" s="271"/>
    </row>
    <row r="132004" spans="27:27">
      <c r="AA132004" s="271"/>
    </row>
    <row r="132005" spans="27:27">
      <c r="AA132005" s="271"/>
    </row>
    <row r="132006" spans="27:27">
      <c r="AA132006" s="271"/>
    </row>
    <row r="132007" spans="27:27">
      <c r="AA132007" s="271"/>
    </row>
    <row r="132008" spans="27:27">
      <c r="AA132008" s="271"/>
    </row>
    <row r="132009" spans="27:27">
      <c r="AA132009" s="271"/>
    </row>
    <row r="132010" spans="27:27">
      <c r="AA132010" s="271"/>
    </row>
    <row r="132011" spans="27:27">
      <c r="AA132011" s="271"/>
    </row>
    <row r="132012" spans="27:27">
      <c r="AA132012" s="271"/>
    </row>
    <row r="132013" spans="27:27">
      <c r="AA132013" s="271"/>
    </row>
    <row r="132014" spans="27:27">
      <c r="AA132014" s="271"/>
    </row>
    <row r="132015" spans="27:27">
      <c r="AA132015" s="271"/>
    </row>
    <row r="132016" spans="27:27">
      <c r="AA132016" s="271"/>
    </row>
    <row r="132017" spans="27:27">
      <c r="AA132017" s="271"/>
    </row>
    <row r="132018" spans="27:27">
      <c r="AA132018" s="271"/>
    </row>
    <row r="132019" spans="27:27">
      <c r="AA132019" s="271"/>
    </row>
    <row r="132020" spans="27:27">
      <c r="AA132020" s="271"/>
    </row>
    <row r="132021" spans="27:27">
      <c r="AA132021" s="271"/>
    </row>
    <row r="132022" spans="27:27">
      <c r="AA132022" s="271"/>
    </row>
    <row r="132023" spans="27:27">
      <c r="AA132023" s="271"/>
    </row>
    <row r="132024" spans="27:27">
      <c r="AA132024" s="271"/>
    </row>
    <row r="132025" spans="27:27">
      <c r="AA132025" s="271"/>
    </row>
    <row r="132026" spans="27:27">
      <c r="AA132026" s="271"/>
    </row>
    <row r="132027" spans="27:27">
      <c r="AA132027" s="271"/>
    </row>
    <row r="132028" spans="27:27">
      <c r="AA132028" s="271"/>
    </row>
    <row r="132029" spans="27:27">
      <c r="AA132029" s="271"/>
    </row>
    <row r="132030" spans="27:27">
      <c r="AA132030" s="271"/>
    </row>
    <row r="132031" spans="27:27">
      <c r="AA132031" s="271"/>
    </row>
    <row r="132032" spans="27:27">
      <c r="AA132032" s="271"/>
    </row>
    <row r="132033" spans="27:27">
      <c r="AA132033" s="271"/>
    </row>
    <row r="132034" spans="27:27">
      <c r="AA132034" s="271"/>
    </row>
    <row r="132035" spans="27:27">
      <c r="AA132035" s="271"/>
    </row>
    <row r="132036" spans="27:27">
      <c r="AA132036" s="271"/>
    </row>
    <row r="132037" spans="27:27">
      <c r="AA132037" s="271"/>
    </row>
    <row r="132038" spans="27:27">
      <c r="AA132038" s="271"/>
    </row>
    <row r="132039" spans="27:27">
      <c r="AA132039" s="271"/>
    </row>
    <row r="132040" spans="27:27">
      <c r="AA132040" s="271"/>
    </row>
    <row r="132041" spans="27:27">
      <c r="AA132041" s="271"/>
    </row>
    <row r="132042" spans="27:27">
      <c r="AA132042" s="271"/>
    </row>
    <row r="132043" spans="27:27">
      <c r="AA132043" s="271"/>
    </row>
    <row r="132044" spans="27:27">
      <c r="AA132044" s="271"/>
    </row>
    <row r="132045" spans="27:27">
      <c r="AA132045" s="271"/>
    </row>
    <row r="132046" spans="27:27">
      <c r="AA132046" s="271"/>
    </row>
    <row r="132047" spans="27:27">
      <c r="AA132047" s="271"/>
    </row>
    <row r="132048" spans="27:27">
      <c r="AA132048" s="271"/>
    </row>
    <row r="132049" spans="27:27">
      <c r="AA132049" s="271"/>
    </row>
    <row r="132050" spans="27:27">
      <c r="AA132050" s="271"/>
    </row>
    <row r="132051" spans="27:27">
      <c r="AA132051" s="271"/>
    </row>
    <row r="132052" spans="27:27">
      <c r="AA132052" s="271"/>
    </row>
    <row r="132053" spans="27:27">
      <c r="AA132053" s="271"/>
    </row>
    <row r="132054" spans="27:27">
      <c r="AA132054" s="271"/>
    </row>
    <row r="132055" spans="27:27">
      <c r="AA132055" s="271"/>
    </row>
    <row r="132056" spans="27:27">
      <c r="AA132056" s="271"/>
    </row>
    <row r="132057" spans="27:27">
      <c r="AA132057" s="271"/>
    </row>
    <row r="132058" spans="27:27">
      <c r="AA132058" s="271"/>
    </row>
    <row r="132059" spans="27:27">
      <c r="AA132059" s="271"/>
    </row>
    <row r="132060" spans="27:27">
      <c r="AA132060" s="271"/>
    </row>
    <row r="132061" spans="27:27">
      <c r="AA132061" s="271"/>
    </row>
    <row r="132062" spans="27:27">
      <c r="AA132062" s="271"/>
    </row>
    <row r="132063" spans="27:27">
      <c r="AA132063" s="271"/>
    </row>
    <row r="132064" spans="27:27">
      <c r="AA132064" s="271"/>
    </row>
    <row r="132065" spans="27:27">
      <c r="AA132065" s="271"/>
    </row>
    <row r="132066" spans="27:27">
      <c r="AA132066" s="271"/>
    </row>
    <row r="132067" spans="27:27">
      <c r="AA132067" s="271"/>
    </row>
    <row r="132068" spans="27:27">
      <c r="AA132068" s="271"/>
    </row>
    <row r="132069" spans="27:27">
      <c r="AA132069" s="271"/>
    </row>
    <row r="132070" spans="27:27">
      <c r="AA132070" s="271"/>
    </row>
    <row r="132071" spans="27:27">
      <c r="AA132071" s="271"/>
    </row>
    <row r="132072" spans="27:27">
      <c r="AA132072" s="271"/>
    </row>
    <row r="132073" spans="27:27">
      <c r="AA132073" s="271"/>
    </row>
    <row r="132074" spans="27:27">
      <c r="AA132074" s="271"/>
    </row>
    <row r="132075" spans="27:27">
      <c r="AA132075" s="271"/>
    </row>
    <row r="132076" spans="27:27">
      <c r="AA132076" s="271"/>
    </row>
    <row r="132077" spans="27:27">
      <c r="AA132077" s="271"/>
    </row>
    <row r="132078" spans="27:27">
      <c r="AA132078" s="271"/>
    </row>
    <row r="132079" spans="27:27">
      <c r="AA132079" s="271"/>
    </row>
    <row r="132080" spans="27:27">
      <c r="AA132080" s="271"/>
    </row>
    <row r="132081" spans="27:27">
      <c r="AA132081" s="271"/>
    </row>
    <row r="132082" spans="27:27">
      <c r="AA132082" s="271"/>
    </row>
    <row r="132083" spans="27:27">
      <c r="AA132083" s="271"/>
    </row>
    <row r="132084" spans="27:27">
      <c r="AA132084" s="271"/>
    </row>
    <row r="132085" spans="27:27">
      <c r="AA132085" s="271"/>
    </row>
    <row r="132086" spans="27:27">
      <c r="AA132086" s="271"/>
    </row>
    <row r="132087" spans="27:27">
      <c r="AA132087" s="271"/>
    </row>
    <row r="132088" spans="27:27">
      <c r="AA132088" s="271"/>
    </row>
    <row r="132089" spans="27:27">
      <c r="AA132089" s="271"/>
    </row>
    <row r="132090" spans="27:27">
      <c r="AA132090" s="271"/>
    </row>
    <row r="132091" spans="27:27">
      <c r="AA132091" s="271"/>
    </row>
    <row r="132092" spans="27:27">
      <c r="AA132092" s="271"/>
    </row>
    <row r="132093" spans="27:27">
      <c r="AA132093" s="271"/>
    </row>
    <row r="132094" spans="27:27">
      <c r="AA132094" s="271"/>
    </row>
    <row r="132095" spans="27:27">
      <c r="AA132095" s="271"/>
    </row>
    <row r="132096" spans="27:27">
      <c r="AA132096" s="271"/>
    </row>
    <row r="132097" spans="27:27">
      <c r="AA132097" s="271"/>
    </row>
    <row r="132098" spans="27:27">
      <c r="AA132098" s="271"/>
    </row>
    <row r="132099" spans="27:27">
      <c r="AA132099" s="271"/>
    </row>
    <row r="132100" spans="27:27">
      <c r="AA132100" s="271"/>
    </row>
    <row r="132101" spans="27:27">
      <c r="AA132101" s="271"/>
    </row>
    <row r="132102" spans="27:27">
      <c r="AA132102" s="271"/>
    </row>
    <row r="132103" spans="27:27">
      <c r="AA132103" s="271"/>
    </row>
    <row r="132104" spans="27:27">
      <c r="AA132104" s="271"/>
    </row>
    <row r="132105" spans="27:27">
      <c r="AA132105" s="271"/>
    </row>
    <row r="132106" spans="27:27">
      <c r="AA132106" s="271"/>
    </row>
    <row r="132107" spans="27:27">
      <c r="AA132107" s="271"/>
    </row>
    <row r="132108" spans="27:27">
      <c r="AA132108" s="271"/>
    </row>
    <row r="132109" spans="27:27">
      <c r="AA132109" s="271"/>
    </row>
    <row r="132110" spans="27:27">
      <c r="AA132110" s="271"/>
    </row>
    <row r="132111" spans="27:27">
      <c r="AA132111" s="271"/>
    </row>
    <row r="132112" spans="27:27">
      <c r="AA132112" s="271"/>
    </row>
    <row r="132113" spans="27:27">
      <c r="AA132113" s="271"/>
    </row>
    <row r="132114" spans="27:27">
      <c r="AA132114" s="271"/>
    </row>
    <row r="132115" spans="27:27">
      <c r="AA132115" s="271"/>
    </row>
    <row r="132116" spans="27:27">
      <c r="AA132116" s="271"/>
    </row>
    <row r="132117" spans="27:27">
      <c r="AA132117" s="271"/>
    </row>
    <row r="132118" spans="27:27">
      <c r="AA132118" s="271"/>
    </row>
    <row r="132119" spans="27:27">
      <c r="AA132119" s="271"/>
    </row>
    <row r="132120" spans="27:27">
      <c r="AA132120" s="271"/>
    </row>
    <row r="132121" spans="27:27">
      <c r="AA132121" s="271"/>
    </row>
    <row r="132122" spans="27:27">
      <c r="AA132122" s="271"/>
    </row>
    <row r="132123" spans="27:27">
      <c r="AA132123" s="271"/>
    </row>
    <row r="132124" spans="27:27">
      <c r="AA132124" s="271"/>
    </row>
    <row r="132125" spans="27:27">
      <c r="AA132125" s="271"/>
    </row>
    <row r="132126" spans="27:27">
      <c r="AA132126" s="271"/>
    </row>
    <row r="132127" spans="27:27">
      <c r="AA132127" s="271"/>
    </row>
    <row r="132128" spans="27:27">
      <c r="AA132128" s="271"/>
    </row>
    <row r="132129" spans="27:27">
      <c r="AA132129" s="271"/>
    </row>
    <row r="132130" spans="27:27">
      <c r="AA132130" s="271"/>
    </row>
    <row r="132131" spans="27:27">
      <c r="AA132131" s="271"/>
    </row>
    <row r="132132" spans="27:27">
      <c r="AA132132" s="271"/>
    </row>
    <row r="132133" spans="27:27">
      <c r="AA132133" s="271"/>
    </row>
    <row r="132134" spans="27:27">
      <c r="AA132134" s="271"/>
    </row>
    <row r="132135" spans="27:27">
      <c r="AA132135" s="271"/>
    </row>
    <row r="132136" spans="27:27">
      <c r="AA132136" s="271"/>
    </row>
    <row r="132137" spans="27:27">
      <c r="AA132137" s="271"/>
    </row>
    <row r="132138" spans="27:27">
      <c r="AA132138" s="271"/>
    </row>
    <row r="132139" spans="27:27">
      <c r="AA132139" s="271"/>
    </row>
    <row r="132140" spans="27:27">
      <c r="AA132140" s="271"/>
    </row>
    <row r="132141" spans="27:27">
      <c r="AA132141" s="271"/>
    </row>
    <row r="132142" spans="27:27">
      <c r="AA132142" s="271"/>
    </row>
    <row r="132143" spans="27:27">
      <c r="AA132143" s="271"/>
    </row>
    <row r="132144" spans="27:27">
      <c r="AA132144" s="271"/>
    </row>
    <row r="132145" spans="27:27">
      <c r="AA132145" s="271"/>
    </row>
    <row r="132146" spans="27:27">
      <c r="AA132146" s="271"/>
    </row>
    <row r="132147" spans="27:27">
      <c r="AA132147" s="271"/>
    </row>
    <row r="132148" spans="27:27">
      <c r="AA132148" s="271"/>
    </row>
    <row r="132149" spans="27:27">
      <c r="AA132149" s="271"/>
    </row>
    <row r="132150" spans="27:27">
      <c r="AA132150" s="271"/>
    </row>
    <row r="132151" spans="27:27">
      <c r="AA132151" s="271"/>
    </row>
    <row r="132152" spans="27:27">
      <c r="AA132152" s="271"/>
    </row>
    <row r="132153" spans="27:27">
      <c r="AA132153" s="271"/>
    </row>
    <row r="132154" spans="27:27">
      <c r="AA132154" s="271"/>
    </row>
    <row r="132155" spans="27:27">
      <c r="AA132155" s="271"/>
    </row>
    <row r="132156" spans="27:27">
      <c r="AA132156" s="271"/>
    </row>
    <row r="132157" spans="27:27">
      <c r="AA132157" s="271"/>
    </row>
    <row r="132158" spans="27:27">
      <c r="AA132158" s="271"/>
    </row>
    <row r="132159" spans="27:27">
      <c r="AA132159" s="271"/>
    </row>
    <row r="132160" spans="27:27">
      <c r="AA132160" s="271"/>
    </row>
    <row r="132161" spans="27:27">
      <c r="AA132161" s="271"/>
    </row>
    <row r="132162" spans="27:27">
      <c r="AA132162" s="271"/>
    </row>
    <row r="132163" spans="27:27">
      <c r="AA132163" s="271"/>
    </row>
    <row r="132164" spans="27:27">
      <c r="AA132164" s="271"/>
    </row>
    <row r="132165" spans="27:27">
      <c r="AA132165" s="271"/>
    </row>
    <row r="132166" spans="27:27">
      <c r="AA132166" s="271"/>
    </row>
    <row r="132167" spans="27:27">
      <c r="AA132167" s="271"/>
    </row>
    <row r="132168" spans="27:27">
      <c r="AA132168" s="271"/>
    </row>
    <row r="132169" spans="27:27">
      <c r="AA132169" s="271"/>
    </row>
    <row r="132170" spans="27:27">
      <c r="AA132170" s="271"/>
    </row>
    <row r="132171" spans="27:27">
      <c r="AA132171" s="271"/>
    </row>
    <row r="132172" spans="27:27">
      <c r="AA132172" s="271"/>
    </row>
    <row r="132173" spans="27:27">
      <c r="AA132173" s="271"/>
    </row>
    <row r="132174" spans="27:27">
      <c r="AA132174" s="271"/>
    </row>
    <row r="132175" spans="27:27">
      <c r="AA132175" s="271"/>
    </row>
    <row r="132176" spans="27:27">
      <c r="AA132176" s="271"/>
    </row>
    <row r="132177" spans="27:27">
      <c r="AA132177" s="271"/>
    </row>
    <row r="132178" spans="27:27">
      <c r="AA132178" s="271"/>
    </row>
    <row r="132179" spans="27:27">
      <c r="AA132179" s="271"/>
    </row>
    <row r="132180" spans="27:27">
      <c r="AA132180" s="271"/>
    </row>
    <row r="132181" spans="27:27">
      <c r="AA132181" s="271"/>
    </row>
    <row r="132182" spans="27:27">
      <c r="AA132182" s="271"/>
    </row>
    <row r="132183" spans="27:27">
      <c r="AA132183" s="271"/>
    </row>
    <row r="132184" spans="27:27">
      <c r="AA132184" s="271"/>
    </row>
    <row r="132185" spans="27:27">
      <c r="AA132185" s="271"/>
    </row>
    <row r="132186" spans="27:27">
      <c r="AA132186" s="271"/>
    </row>
    <row r="132187" spans="27:27">
      <c r="AA132187" s="271"/>
    </row>
    <row r="132188" spans="27:27">
      <c r="AA132188" s="271"/>
    </row>
    <row r="132189" spans="27:27">
      <c r="AA132189" s="271"/>
    </row>
    <row r="132190" spans="27:27">
      <c r="AA132190" s="271"/>
    </row>
    <row r="132191" spans="27:27">
      <c r="AA132191" s="271"/>
    </row>
    <row r="132192" spans="27:27">
      <c r="AA132192" s="271"/>
    </row>
    <row r="132193" spans="27:27">
      <c r="AA132193" s="271"/>
    </row>
    <row r="132194" spans="27:27">
      <c r="AA132194" s="271"/>
    </row>
    <row r="132195" spans="27:27">
      <c r="AA132195" s="271"/>
    </row>
    <row r="132196" spans="27:27">
      <c r="AA132196" s="271"/>
    </row>
    <row r="132197" spans="27:27">
      <c r="AA132197" s="271"/>
    </row>
    <row r="132198" spans="27:27">
      <c r="AA132198" s="271"/>
    </row>
    <row r="132199" spans="27:27">
      <c r="AA132199" s="271"/>
    </row>
    <row r="132200" spans="27:27">
      <c r="AA132200" s="271"/>
    </row>
    <row r="132201" spans="27:27">
      <c r="AA132201" s="271"/>
    </row>
    <row r="132202" spans="27:27">
      <c r="AA132202" s="271"/>
    </row>
    <row r="132203" spans="27:27">
      <c r="AA132203" s="271"/>
    </row>
    <row r="132204" spans="27:27">
      <c r="AA132204" s="271"/>
    </row>
    <row r="132205" spans="27:27">
      <c r="AA132205" s="271"/>
    </row>
    <row r="132206" spans="27:27">
      <c r="AA132206" s="271"/>
    </row>
    <row r="132207" spans="27:27">
      <c r="AA132207" s="271"/>
    </row>
    <row r="132208" spans="27:27">
      <c r="AA132208" s="271"/>
    </row>
    <row r="132209" spans="27:27">
      <c r="AA132209" s="271"/>
    </row>
    <row r="132210" spans="27:27">
      <c r="AA132210" s="271"/>
    </row>
    <row r="132211" spans="27:27">
      <c r="AA132211" s="271"/>
    </row>
    <row r="132212" spans="27:27">
      <c r="AA132212" s="271"/>
    </row>
    <row r="132213" spans="27:27">
      <c r="AA132213" s="271"/>
    </row>
    <row r="132214" spans="27:27">
      <c r="AA132214" s="271"/>
    </row>
    <row r="132215" spans="27:27">
      <c r="AA132215" s="271"/>
    </row>
    <row r="132216" spans="27:27">
      <c r="AA132216" s="271"/>
    </row>
    <row r="132217" spans="27:27">
      <c r="AA132217" s="271"/>
    </row>
    <row r="132218" spans="27:27">
      <c r="AA132218" s="271"/>
    </row>
    <row r="132219" spans="27:27">
      <c r="AA132219" s="271"/>
    </row>
    <row r="132220" spans="27:27">
      <c r="AA132220" s="271"/>
    </row>
    <row r="132221" spans="27:27">
      <c r="AA132221" s="271"/>
    </row>
    <row r="132222" spans="27:27">
      <c r="AA132222" s="271"/>
    </row>
    <row r="132223" spans="27:27">
      <c r="AA132223" s="271"/>
    </row>
    <row r="132224" spans="27:27">
      <c r="AA132224" s="271"/>
    </row>
    <row r="132225" spans="27:27">
      <c r="AA132225" s="271"/>
    </row>
    <row r="132226" spans="27:27">
      <c r="AA132226" s="271"/>
    </row>
    <row r="132227" spans="27:27">
      <c r="AA132227" s="271"/>
    </row>
    <row r="132228" spans="27:27">
      <c r="AA132228" s="271"/>
    </row>
    <row r="132229" spans="27:27">
      <c r="AA132229" s="271"/>
    </row>
    <row r="132230" spans="27:27">
      <c r="AA132230" s="271"/>
    </row>
    <row r="132231" spans="27:27">
      <c r="AA132231" s="271"/>
    </row>
    <row r="132232" spans="27:27">
      <c r="AA132232" s="271"/>
    </row>
    <row r="132233" spans="27:27">
      <c r="AA132233" s="271"/>
    </row>
    <row r="132234" spans="27:27">
      <c r="AA132234" s="271"/>
    </row>
    <row r="132235" spans="27:27">
      <c r="AA132235" s="271"/>
    </row>
    <row r="132236" spans="27:27">
      <c r="AA132236" s="271"/>
    </row>
    <row r="132237" spans="27:27">
      <c r="AA132237" s="271"/>
    </row>
    <row r="132238" spans="27:27">
      <c r="AA132238" s="271"/>
    </row>
    <row r="132239" spans="27:27">
      <c r="AA132239" s="271"/>
    </row>
    <row r="132240" spans="27:27">
      <c r="AA132240" s="271"/>
    </row>
    <row r="132241" spans="27:27">
      <c r="AA132241" s="271"/>
    </row>
    <row r="132242" spans="27:27">
      <c r="AA132242" s="271"/>
    </row>
    <row r="132243" spans="27:27">
      <c r="AA132243" s="271"/>
    </row>
    <row r="132244" spans="27:27">
      <c r="AA132244" s="271"/>
    </row>
    <row r="132245" spans="27:27">
      <c r="AA132245" s="271"/>
    </row>
    <row r="132246" spans="27:27">
      <c r="AA132246" s="271"/>
    </row>
    <row r="132247" spans="27:27">
      <c r="AA132247" s="271"/>
    </row>
    <row r="132248" spans="27:27">
      <c r="AA132248" s="271"/>
    </row>
    <row r="132249" spans="27:27">
      <c r="AA132249" s="271"/>
    </row>
    <row r="132250" spans="27:27">
      <c r="AA132250" s="271"/>
    </row>
    <row r="132251" spans="27:27">
      <c r="AA132251" s="271"/>
    </row>
    <row r="132252" spans="27:27">
      <c r="AA132252" s="271"/>
    </row>
    <row r="132253" spans="27:27">
      <c r="AA132253" s="271"/>
    </row>
    <row r="132254" spans="27:27">
      <c r="AA132254" s="271"/>
    </row>
    <row r="132255" spans="27:27">
      <c r="AA132255" s="271"/>
    </row>
    <row r="132256" spans="27:27">
      <c r="AA132256" s="271"/>
    </row>
    <row r="132257" spans="27:27">
      <c r="AA132257" s="271"/>
    </row>
    <row r="132258" spans="27:27">
      <c r="AA132258" s="271"/>
    </row>
    <row r="132259" spans="27:27">
      <c r="AA132259" s="271"/>
    </row>
    <row r="132260" spans="27:27">
      <c r="AA132260" s="271"/>
    </row>
    <row r="132261" spans="27:27">
      <c r="AA132261" s="271"/>
    </row>
    <row r="132262" spans="27:27">
      <c r="AA132262" s="271"/>
    </row>
    <row r="132263" spans="27:27">
      <c r="AA132263" s="271"/>
    </row>
    <row r="132264" spans="27:27">
      <c r="AA132264" s="271"/>
    </row>
    <row r="132265" spans="27:27">
      <c r="AA132265" s="271"/>
    </row>
    <row r="132266" spans="27:27">
      <c r="AA132266" s="271"/>
    </row>
    <row r="132267" spans="27:27">
      <c r="AA132267" s="271"/>
    </row>
    <row r="132268" spans="27:27">
      <c r="AA132268" s="271"/>
    </row>
    <row r="132269" spans="27:27">
      <c r="AA132269" s="271"/>
    </row>
    <row r="132270" spans="27:27">
      <c r="AA132270" s="271"/>
    </row>
    <row r="132271" spans="27:27">
      <c r="AA132271" s="271"/>
    </row>
    <row r="132272" spans="27:27">
      <c r="AA132272" s="271"/>
    </row>
    <row r="132273" spans="27:27">
      <c r="AA132273" s="271"/>
    </row>
    <row r="132274" spans="27:27">
      <c r="AA132274" s="271"/>
    </row>
    <row r="132275" spans="27:27">
      <c r="AA132275" s="271"/>
    </row>
    <row r="132276" spans="27:27">
      <c r="AA132276" s="271"/>
    </row>
    <row r="132277" spans="27:27">
      <c r="AA132277" s="271"/>
    </row>
    <row r="132278" spans="27:27">
      <c r="AA132278" s="271"/>
    </row>
    <row r="132279" spans="27:27">
      <c r="AA132279" s="271"/>
    </row>
    <row r="132280" spans="27:27">
      <c r="AA132280" s="271"/>
    </row>
    <row r="132281" spans="27:27">
      <c r="AA132281" s="271"/>
    </row>
    <row r="132282" spans="27:27">
      <c r="AA132282" s="271"/>
    </row>
    <row r="132283" spans="27:27">
      <c r="AA132283" s="271"/>
    </row>
    <row r="132284" spans="27:27">
      <c r="AA132284" s="271"/>
    </row>
    <row r="132285" spans="27:27">
      <c r="AA132285" s="271"/>
    </row>
    <row r="132286" spans="27:27">
      <c r="AA132286" s="271"/>
    </row>
    <row r="132287" spans="27:27">
      <c r="AA132287" s="271"/>
    </row>
    <row r="132288" spans="27:27">
      <c r="AA132288" s="271"/>
    </row>
    <row r="132289" spans="27:27">
      <c r="AA132289" s="271"/>
    </row>
    <row r="132290" spans="27:27">
      <c r="AA132290" s="271"/>
    </row>
    <row r="132291" spans="27:27">
      <c r="AA132291" s="271"/>
    </row>
    <row r="132292" spans="27:27">
      <c r="AA132292" s="271"/>
    </row>
    <row r="132293" spans="27:27">
      <c r="AA132293" s="271"/>
    </row>
    <row r="132294" spans="27:27">
      <c r="AA132294" s="271"/>
    </row>
    <row r="132295" spans="27:27">
      <c r="AA132295" s="271"/>
    </row>
    <row r="132296" spans="27:27">
      <c r="AA132296" s="271"/>
    </row>
    <row r="132297" spans="27:27">
      <c r="AA132297" s="271"/>
    </row>
    <row r="132298" spans="27:27">
      <c r="AA132298" s="271"/>
    </row>
    <row r="132299" spans="27:27">
      <c r="AA132299" s="271"/>
    </row>
    <row r="132300" spans="27:27">
      <c r="AA132300" s="271"/>
    </row>
    <row r="132301" spans="27:27">
      <c r="AA132301" s="271"/>
    </row>
    <row r="132302" spans="27:27">
      <c r="AA132302" s="271"/>
    </row>
    <row r="132303" spans="27:27">
      <c r="AA132303" s="271"/>
    </row>
    <row r="132304" spans="27:27">
      <c r="AA132304" s="271"/>
    </row>
    <row r="132305" spans="27:27">
      <c r="AA132305" s="271"/>
    </row>
    <row r="132306" spans="27:27">
      <c r="AA132306" s="271"/>
    </row>
    <row r="132307" spans="27:27">
      <c r="AA132307" s="271"/>
    </row>
    <row r="132308" spans="27:27">
      <c r="AA132308" s="271"/>
    </row>
    <row r="132309" spans="27:27">
      <c r="AA132309" s="271"/>
    </row>
    <row r="132310" spans="27:27">
      <c r="AA132310" s="271"/>
    </row>
    <row r="132311" spans="27:27">
      <c r="AA132311" s="271"/>
    </row>
    <row r="132312" spans="27:27">
      <c r="AA132312" s="271"/>
    </row>
    <row r="132313" spans="27:27">
      <c r="AA132313" s="271"/>
    </row>
    <row r="132314" spans="27:27">
      <c r="AA132314" s="271"/>
    </row>
    <row r="132315" spans="27:27">
      <c r="AA132315" s="271"/>
    </row>
    <row r="132316" spans="27:27">
      <c r="AA132316" s="271"/>
    </row>
    <row r="132317" spans="27:27">
      <c r="AA132317" s="271"/>
    </row>
    <row r="132318" spans="27:27">
      <c r="AA132318" s="271"/>
    </row>
    <row r="132319" spans="27:27">
      <c r="AA132319" s="271"/>
    </row>
    <row r="132320" spans="27:27">
      <c r="AA132320" s="271"/>
    </row>
    <row r="132321" spans="27:27">
      <c r="AA132321" s="271"/>
    </row>
    <row r="132322" spans="27:27">
      <c r="AA132322" s="271"/>
    </row>
    <row r="132323" spans="27:27">
      <c r="AA132323" s="271"/>
    </row>
    <row r="132324" spans="27:27">
      <c r="AA132324" s="271"/>
    </row>
    <row r="132325" spans="27:27">
      <c r="AA132325" s="271"/>
    </row>
    <row r="132326" spans="27:27">
      <c r="AA132326" s="271"/>
    </row>
    <row r="132327" spans="27:27">
      <c r="AA132327" s="271"/>
    </row>
    <row r="132328" spans="27:27">
      <c r="AA132328" s="271"/>
    </row>
    <row r="132329" spans="27:27">
      <c r="AA132329" s="271"/>
    </row>
    <row r="132330" spans="27:27">
      <c r="AA132330" s="271"/>
    </row>
    <row r="132331" spans="27:27">
      <c r="AA132331" s="271"/>
    </row>
    <row r="132332" spans="27:27">
      <c r="AA132332" s="271"/>
    </row>
    <row r="132333" spans="27:27">
      <c r="AA132333" s="271"/>
    </row>
    <row r="132334" spans="27:27">
      <c r="AA132334" s="271"/>
    </row>
    <row r="132335" spans="27:27">
      <c r="AA132335" s="271"/>
    </row>
    <row r="132336" spans="27:27">
      <c r="AA132336" s="271"/>
    </row>
    <row r="132337" spans="27:27">
      <c r="AA132337" s="271"/>
    </row>
    <row r="132338" spans="27:27">
      <c r="AA132338" s="271"/>
    </row>
    <row r="132339" spans="27:27">
      <c r="AA132339" s="271"/>
    </row>
    <row r="132340" spans="27:27">
      <c r="AA132340" s="271"/>
    </row>
    <row r="132341" spans="27:27">
      <c r="AA132341" s="271"/>
    </row>
    <row r="132342" spans="27:27">
      <c r="AA132342" s="271"/>
    </row>
    <row r="132343" spans="27:27">
      <c r="AA132343" s="271"/>
    </row>
    <row r="132344" spans="27:27">
      <c r="AA132344" s="271"/>
    </row>
    <row r="132345" spans="27:27">
      <c r="AA132345" s="271"/>
    </row>
    <row r="132346" spans="27:27">
      <c r="AA132346" s="271"/>
    </row>
    <row r="132347" spans="27:27">
      <c r="AA132347" s="271"/>
    </row>
    <row r="132348" spans="27:27">
      <c r="AA132348" s="271"/>
    </row>
    <row r="132349" spans="27:27">
      <c r="AA132349" s="271"/>
    </row>
    <row r="132350" spans="27:27">
      <c r="AA132350" s="271"/>
    </row>
    <row r="132351" spans="27:27">
      <c r="AA132351" s="271"/>
    </row>
    <row r="132352" spans="27:27">
      <c r="AA132352" s="271"/>
    </row>
    <row r="132353" spans="27:27">
      <c r="AA132353" s="271"/>
    </row>
    <row r="132354" spans="27:27">
      <c r="AA132354" s="271"/>
    </row>
    <row r="132355" spans="27:27">
      <c r="AA132355" s="271"/>
    </row>
    <row r="132356" spans="27:27">
      <c r="AA132356" s="271"/>
    </row>
    <row r="132357" spans="27:27">
      <c r="AA132357" s="271"/>
    </row>
    <row r="132358" spans="27:27">
      <c r="AA132358" s="271"/>
    </row>
    <row r="132359" spans="27:27">
      <c r="AA132359" s="271"/>
    </row>
    <row r="132360" spans="27:27">
      <c r="AA132360" s="271"/>
    </row>
    <row r="132361" spans="27:27">
      <c r="AA132361" s="271"/>
    </row>
    <row r="132362" spans="27:27">
      <c r="AA132362" s="271"/>
    </row>
    <row r="132363" spans="27:27">
      <c r="AA132363" s="271"/>
    </row>
    <row r="132364" spans="27:27">
      <c r="AA132364" s="271"/>
    </row>
    <row r="132365" spans="27:27">
      <c r="AA132365" s="271"/>
    </row>
    <row r="132366" spans="27:27">
      <c r="AA132366" s="271"/>
    </row>
    <row r="132367" spans="27:27">
      <c r="AA132367" s="271"/>
    </row>
    <row r="132368" spans="27:27">
      <c r="AA132368" s="271"/>
    </row>
    <row r="132369" spans="27:27">
      <c r="AA132369" s="271"/>
    </row>
    <row r="132370" spans="27:27">
      <c r="AA132370" s="271"/>
    </row>
    <row r="132371" spans="27:27">
      <c r="AA132371" s="271"/>
    </row>
    <row r="132372" spans="27:27">
      <c r="AA132372" s="271"/>
    </row>
    <row r="132373" spans="27:27">
      <c r="AA132373" s="271"/>
    </row>
    <row r="132374" spans="27:27">
      <c r="AA132374" s="271"/>
    </row>
    <row r="132375" spans="27:27">
      <c r="AA132375" s="271"/>
    </row>
    <row r="132376" spans="27:27">
      <c r="AA132376" s="271"/>
    </row>
    <row r="132377" spans="27:27">
      <c r="AA132377" s="271"/>
    </row>
    <row r="132378" spans="27:27">
      <c r="AA132378" s="271"/>
    </row>
    <row r="132379" spans="27:27">
      <c r="AA132379" s="271"/>
    </row>
    <row r="132380" spans="27:27">
      <c r="AA132380" s="271"/>
    </row>
    <row r="132381" spans="27:27">
      <c r="AA132381" s="271"/>
    </row>
    <row r="132382" spans="27:27">
      <c r="AA132382" s="271"/>
    </row>
    <row r="132383" spans="27:27">
      <c r="AA132383" s="271"/>
    </row>
    <row r="132384" spans="27:27">
      <c r="AA132384" s="271"/>
    </row>
    <row r="132385" spans="27:27">
      <c r="AA132385" s="271"/>
    </row>
    <row r="132386" spans="27:27">
      <c r="AA132386" s="271"/>
    </row>
    <row r="132387" spans="27:27">
      <c r="AA132387" s="271"/>
    </row>
    <row r="132388" spans="27:27">
      <c r="AA132388" s="271"/>
    </row>
    <row r="132389" spans="27:27">
      <c r="AA132389" s="271"/>
    </row>
    <row r="132390" spans="27:27">
      <c r="AA132390" s="271"/>
    </row>
    <row r="132391" spans="27:27">
      <c r="AA132391" s="271"/>
    </row>
    <row r="132392" spans="27:27">
      <c r="AA132392" s="271"/>
    </row>
    <row r="132393" spans="27:27">
      <c r="AA132393" s="271"/>
    </row>
    <row r="132394" spans="27:27">
      <c r="AA132394" s="271"/>
    </row>
    <row r="132395" spans="27:27">
      <c r="AA132395" s="271"/>
    </row>
    <row r="132396" spans="27:27">
      <c r="AA132396" s="271"/>
    </row>
    <row r="132397" spans="27:27">
      <c r="AA132397" s="271"/>
    </row>
    <row r="132398" spans="27:27">
      <c r="AA132398" s="271"/>
    </row>
    <row r="132399" spans="27:27">
      <c r="AA132399" s="271"/>
    </row>
    <row r="132400" spans="27:27">
      <c r="AA132400" s="271"/>
    </row>
    <row r="132401" spans="27:27">
      <c r="AA132401" s="271"/>
    </row>
    <row r="132402" spans="27:27">
      <c r="AA132402" s="271"/>
    </row>
    <row r="132403" spans="27:27">
      <c r="AA132403" s="271"/>
    </row>
    <row r="132404" spans="27:27">
      <c r="AA132404" s="271"/>
    </row>
    <row r="132405" spans="27:27">
      <c r="AA132405" s="271"/>
    </row>
    <row r="132406" spans="27:27">
      <c r="AA132406" s="271"/>
    </row>
    <row r="132407" spans="27:27">
      <c r="AA132407" s="271"/>
    </row>
    <row r="132408" spans="27:27">
      <c r="AA132408" s="271"/>
    </row>
    <row r="132409" spans="27:27">
      <c r="AA132409" s="271"/>
    </row>
    <row r="132410" spans="27:27">
      <c r="AA132410" s="271"/>
    </row>
    <row r="132411" spans="27:27">
      <c r="AA132411" s="271"/>
    </row>
    <row r="132412" spans="27:27">
      <c r="AA132412" s="271"/>
    </row>
    <row r="132413" spans="27:27">
      <c r="AA132413" s="271"/>
    </row>
    <row r="132414" spans="27:27">
      <c r="AA132414" s="271"/>
    </row>
    <row r="132415" spans="27:27">
      <c r="AA132415" s="271"/>
    </row>
    <row r="132416" spans="27:27">
      <c r="AA132416" s="271"/>
    </row>
    <row r="132417" spans="27:27">
      <c r="AA132417" s="271"/>
    </row>
    <row r="132418" spans="27:27">
      <c r="AA132418" s="271"/>
    </row>
    <row r="132419" spans="27:27">
      <c r="AA132419" s="271"/>
    </row>
    <row r="132420" spans="27:27">
      <c r="AA132420" s="271"/>
    </row>
    <row r="132421" spans="27:27">
      <c r="AA132421" s="271"/>
    </row>
    <row r="132422" spans="27:27">
      <c r="AA132422" s="271"/>
    </row>
    <row r="132423" spans="27:27">
      <c r="AA132423" s="271"/>
    </row>
    <row r="132424" spans="27:27">
      <c r="AA132424" s="271"/>
    </row>
    <row r="132425" spans="27:27">
      <c r="AA132425" s="271"/>
    </row>
    <row r="132426" spans="27:27">
      <c r="AA132426" s="271"/>
    </row>
    <row r="132427" spans="27:27">
      <c r="AA132427" s="271"/>
    </row>
    <row r="132428" spans="27:27">
      <c r="AA132428" s="271"/>
    </row>
    <row r="132429" spans="27:27">
      <c r="AA132429" s="271"/>
    </row>
    <row r="132430" spans="27:27">
      <c r="AA132430" s="271"/>
    </row>
    <row r="132431" spans="27:27">
      <c r="AA132431" s="271"/>
    </row>
    <row r="132432" spans="27:27">
      <c r="AA132432" s="271"/>
    </row>
    <row r="132433" spans="27:27">
      <c r="AA132433" s="271"/>
    </row>
    <row r="132434" spans="27:27">
      <c r="AA132434" s="271"/>
    </row>
    <row r="132435" spans="27:27">
      <c r="AA132435" s="271"/>
    </row>
    <row r="132436" spans="27:27">
      <c r="AA132436" s="271"/>
    </row>
    <row r="132437" spans="27:27">
      <c r="AA132437" s="271"/>
    </row>
    <row r="132438" spans="27:27">
      <c r="AA132438" s="271"/>
    </row>
    <row r="132439" spans="27:27">
      <c r="AA132439" s="271"/>
    </row>
    <row r="132440" spans="27:27">
      <c r="AA132440" s="271"/>
    </row>
    <row r="132441" spans="27:27">
      <c r="AA132441" s="271"/>
    </row>
    <row r="132442" spans="27:27">
      <c r="AA132442" s="271"/>
    </row>
    <row r="132443" spans="27:27">
      <c r="AA132443" s="271"/>
    </row>
    <row r="132444" spans="27:27">
      <c r="AA132444" s="271"/>
    </row>
    <row r="132445" spans="27:27">
      <c r="AA132445" s="271"/>
    </row>
    <row r="132446" spans="27:27">
      <c r="AA132446" s="271"/>
    </row>
    <row r="132447" spans="27:27">
      <c r="AA132447" s="271"/>
    </row>
    <row r="132448" spans="27:27">
      <c r="AA132448" s="271"/>
    </row>
    <row r="132449" spans="27:27">
      <c r="AA132449" s="271"/>
    </row>
    <row r="132450" spans="27:27">
      <c r="AA132450" s="271"/>
    </row>
    <row r="132451" spans="27:27">
      <c r="AA132451" s="271"/>
    </row>
    <row r="132452" spans="27:27">
      <c r="AA132452" s="271"/>
    </row>
    <row r="132453" spans="27:27">
      <c r="AA132453" s="271"/>
    </row>
    <row r="132454" spans="27:27">
      <c r="AA132454" s="271"/>
    </row>
    <row r="132455" spans="27:27">
      <c r="AA132455" s="271"/>
    </row>
    <row r="132456" spans="27:27">
      <c r="AA132456" s="271"/>
    </row>
    <row r="132457" spans="27:27">
      <c r="AA132457" s="271"/>
    </row>
    <row r="132458" spans="27:27">
      <c r="AA132458" s="271"/>
    </row>
    <row r="132459" spans="27:27">
      <c r="AA132459" s="271"/>
    </row>
    <row r="132460" spans="27:27">
      <c r="AA132460" s="271"/>
    </row>
    <row r="132461" spans="27:27">
      <c r="AA132461" s="271"/>
    </row>
    <row r="132462" spans="27:27">
      <c r="AA132462" s="271"/>
    </row>
    <row r="132463" spans="27:27">
      <c r="AA132463" s="271"/>
    </row>
    <row r="132464" spans="27:27">
      <c r="AA132464" s="271"/>
    </row>
    <row r="132465" spans="27:27">
      <c r="AA132465" s="271"/>
    </row>
    <row r="132466" spans="27:27">
      <c r="AA132466" s="271"/>
    </row>
    <row r="132467" spans="27:27">
      <c r="AA132467" s="271"/>
    </row>
    <row r="132468" spans="27:27">
      <c r="AA132468" s="271"/>
    </row>
    <row r="132469" spans="27:27">
      <c r="AA132469" s="271"/>
    </row>
    <row r="132470" spans="27:27">
      <c r="AA132470" s="271"/>
    </row>
    <row r="132471" spans="27:27">
      <c r="AA132471" s="271"/>
    </row>
    <row r="132472" spans="27:27">
      <c r="AA132472" s="271"/>
    </row>
    <row r="132473" spans="27:27">
      <c r="AA132473" s="271"/>
    </row>
    <row r="132474" spans="27:27">
      <c r="AA132474" s="271"/>
    </row>
    <row r="132475" spans="27:27">
      <c r="AA132475" s="271"/>
    </row>
    <row r="132476" spans="27:27">
      <c r="AA132476" s="271"/>
    </row>
    <row r="132477" spans="27:27">
      <c r="AA132477" s="271"/>
    </row>
    <row r="132478" spans="27:27">
      <c r="AA132478" s="271"/>
    </row>
    <row r="132479" spans="27:27">
      <c r="AA132479" s="271"/>
    </row>
    <row r="132480" spans="27:27">
      <c r="AA132480" s="271"/>
    </row>
    <row r="132481" spans="27:27">
      <c r="AA132481" s="271"/>
    </row>
    <row r="132482" spans="27:27">
      <c r="AA132482" s="271"/>
    </row>
    <row r="132483" spans="27:27">
      <c r="AA132483" s="271"/>
    </row>
    <row r="132484" spans="27:27">
      <c r="AA132484" s="271"/>
    </row>
    <row r="132485" spans="27:27">
      <c r="AA132485" s="271"/>
    </row>
    <row r="132486" spans="27:27">
      <c r="AA132486" s="271"/>
    </row>
    <row r="132487" spans="27:27">
      <c r="AA132487" s="271"/>
    </row>
    <row r="132488" spans="27:27">
      <c r="AA132488" s="271"/>
    </row>
    <row r="132489" spans="27:27">
      <c r="AA132489" s="271"/>
    </row>
    <row r="132490" spans="27:27">
      <c r="AA132490" s="271"/>
    </row>
    <row r="132491" spans="27:27">
      <c r="AA132491" s="271"/>
    </row>
    <row r="132492" spans="27:27">
      <c r="AA132492" s="271"/>
    </row>
    <row r="132493" spans="27:27">
      <c r="AA132493" s="271"/>
    </row>
    <row r="132494" spans="27:27">
      <c r="AA132494" s="271"/>
    </row>
    <row r="132495" spans="27:27">
      <c r="AA132495" s="271"/>
    </row>
    <row r="132496" spans="27:27">
      <c r="AA132496" s="271"/>
    </row>
    <row r="132497" spans="27:27">
      <c r="AA132497" s="271"/>
    </row>
    <row r="132498" spans="27:27">
      <c r="AA132498" s="271"/>
    </row>
    <row r="132499" spans="27:27">
      <c r="AA132499" s="271"/>
    </row>
    <row r="132500" spans="27:27">
      <c r="AA132500" s="271"/>
    </row>
    <row r="132501" spans="27:27">
      <c r="AA132501" s="271"/>
    </row>
    <row r="132502" spans="27:27">
      <c r="AA132502" s="271"/>
    </row>
    <row r="132503" spans="27:27">
      <c r="AA132503" s="271"/>
    </row>
    <row r="132504" spans="27:27">
      <c r="AA132504" s="271"/>
    </row>
    <row r="132505" spans="27:27">
      <c r="AA132505" s="271"/>
    </row>
    <row r="132506" spans="27:27">
      <c r="AA132506" s="271"/>
    </row>
    <row r="132507" spans="27:27">
      <c r="AA132507" s="271"/>
    </row>
    <row r="132508" spans="27:27">
      <c r="AA132508" s="271"/>
    </row>
    <row r="132509" spans="27:27">
      <c r="AA132509" s="271"/>
    </row>
    <row r="132510" spans="27:27">
      <c r="AA132510" s="271"/>
    </row>
    <row r="132511" spans="27:27">
      <c r="AA132511" s="271"/>
    </row>
    <row r="132512" spans="27:27">
      <c r="AA132512" s="271"/>
    </row>
    <row r="132513" spans="27:27">
      <c r="AA132513" s="271"/>
    </row>
    <row r="132514" spans="27:27">
      <c r="AA132514" s="271"/>
    </row>
    <row r="132515" spans="27:27">
      <c r="AA132515" s="271"/>
    </row>
    <row r="132516" spans="27:27">
      <c r="AA132516" s="271"/>
    </row>
    <row r="132517" spans="27:27">
      <c r="AA132517" s="271"/>
    </row>
    <row r="132518" spans="27:27">
      <c r="AA132518" s="271"/>
    </row>
    <row r="132519" spans="27:27">
      <c r="AA132519" s="271"/>
    </row>
    <row r="132520" spans="27:27">
      <c r="AA132520" s="271"/>
    </row>
    <row r="132521" spans="27:27">
      <c r="AA132521" s="271"/>
    </row>
    <row r="132522" spans="27:27">
      <c r="AA132522" s="271"/>
    </row>
    <row r="132523" spans="27:27">
      <c r="AA132523" s="271"/>
    </row>
    <row r="132524" spans="27:27">
      <c r="AA132524" s="271"/>
    </row>
    <row r="132525" spans="27:27">
      <c r="AA132525" s="271"/>
    </row>
    <row r="132526" spans="27:27">
      <c r="AA132526" s="271"/>
    </row>
    <row r="132527" spans="27:27">
      <c r="AA132527" s="271"/>
    </row>
    <row r="132528" spans="27:27">
      <c r="AA132528" s="271"/>
    </row>
    <row r="132529" spans="27:27">
      <c r="AA132529" s="271"/>
    </row>
    <row r="132530" spans="27:27">
      <c r="AA132530" s="271"/>
    </row>
    <row r="132531" spans="27:27">
      <c r="AA132531" s="271"/>
    </row>
    <row r="132532" spans="27:27">
      <c r="AA132532" s="271"/>
    </row>
    <row r="132533" spans="27:27">
      <c r="AA132533" s="271"/>
    </row>
    <row r="132534" spans="27:27">
      <c r="AA132534" s="271"/>
    </row>
    <row r="132535" spans="27:27">
      <c r="AA132535" s="271"/>
    </row>
    <row r="132536" spans="27:27">
      <c r="AA132536" s="271"/>
    </row>
    <row r="132537" spans="27:27">
      <c r="AA132537" s="271"/>
    </row>
    <row r="132538" spans="27:27">
      <c r="AA132538" s="271"/>
    </row>
    <row r="132539" spans="27:27">
      <c r="AA132539" s="271"/>
    </row>
    <row r="132540" spans="27:27">
      <c r="AA132540" s="271"/>
    </row>
    <row r="132541" spans="27:27">
      <c r="AA132541" s="271"/>
    </row>
    <row r="132542" spans="27:27">
      <c r="AA132542" s="271"/>
    </row>
    <row r="132543" spans="27:27">
      <c r="AA132543" s="271"/>
    </row>
    <row r="132544" spans="27:27">
      <c r="AA132544" s="271"/>
    </row>
    <row r="132545" spans="27:27">
      <c r="AA132545" s="271"/>
    </row>
    <row r="132546" spans="27:27">
      <c r="AA132546" s="271"/>
    </row>
    <row r="132547" spans="27:27">
      <c r="AA132547" s="271"/>
    </row>
    <row r="132548" spans="27:27">
      <c r="AA132548" s="271"/>
    </row>
    <row r="132549" spans="27:27">
      <c r="AA132549" s="271"/>
    </row>
    <row r="132550" spans="27:27">
      <c r="AA132550" s="271"/>
    </row>
    <row r="132551" spans="27:27">
      <c r="AA132551" s="271"/>
    </row>
    <row r="132552" spans="27:27">
      <c r="AA132552" s="271"/>
    </row>
    <row r="132553" spans="27:27">
      <c r="AA132553" s="271"/>
    </row>
    <row r="132554" spans="27:27">
      <c r="AA132554" s="271"/>
    </row>
    <row r="132555" spans="27:27">
      <c r="AA132555" s="271"/>
    </row>
    <row r="132556" spans="27:27">
      <c r="AA132556" s="271"/>
    </row>
    <row r="132557" spans="27:27">
      <c r="AA132557" s="271"/>
    </row>
    <row r="132558" spans="27:27">
      <c r="AA132558" s="271"/>
    </row>
    <row r="132559" spans="27:27">
      <c r="AA132559" s="271"/>
    </row>
    <row r="132560" spans="27:27">
      <c r="AA132560" s="271"/>
    </row>
    <row r="132561" spans="27:27">
      <c r="AA132561" s="271"/>
    </row>
    <row r="132562" spans="27:27">
      <c r="AA132562" s="271"/>
    </row>
    <row r="132563" spans="27:27">
      <c r="AA132563" s="271"/>
    </row>
    <row r="132564" spans="27:27">
      <c r="AA132564" s="271"/>
    </row>
    <row r="132565" spans="27:27">
      <c r="AA132565" s="271"/>
    </row>
    <row r="132566" spans="27:27">
      <c r="AA132566" s="271"/>
    </row>
    <row r="132567" spans="27:27">
      <c r="AA132567" s="271"/>
    </row>
    <row r="132568" spans="27:27">
      <c r="AA132568" s="271"/>
    </row>
    <row r="132569" spans="27:27">
      <c r="AA132569" s="271"/>
    </row>
    <row r="132570" spans="27:27">
      <c r="AA132570" s="271"/>
    </row>
    <row r="132571" spans="27:27">
      <c r="AA132571" s="271"/>
    </row>
    <row r="132572" spans="27:27">
      <c r="AA132572" s="271"/>
    </row>
    <row r="132573" spans="27:27">
      <c r="AA132573" s="271"/>
    </row>
    <row r="132574" spans="27:27">
      <c r="AA132574" s="271"/>
    </row>
    <row r="132575" spans="27:27">
      <c r="AA132575" s="271"/>
    </row>
    <row r="132576" spans="27:27">
      <c r="AA132576" s="271"/>
    </row>
    <row r="132577" spans="27:27">
      <c r="AA132577" s="271"/>
    </row>
    <row r="132578" spans="27:27">
      <c r="AA132578" s="271"/>
    </row>
    <row r="132579" spans="27:27">
      <c r="AA132579" s="271"/>
    </row>
    <row r="132580" spans="27:27">
      <c r="AA132580" s="271"/>
    </row>
    <row r="132581" spans="27:27">
      <c r="AA132581" s="271"/>
    </row>
    <row r="132582" spans="27:27">
      <c r="AA132582" s="271"/>
    </row>
    <row r="132583" spans="27:27">
      <c r="AA132583" s="271"/>
    </row>
    <row r="132584" spans="27:27">
      <c r="AA132584" s="271"/>
    </row>
    <row r="132585" spans="27:27">
      <c r="AA132585" s="271"/>
    </row>
    <row r="132586" spans="27:27">
      <c r="AA132586" s="271"/>
    </row>
    <row r="132587" spans="27:27">
      <c r="AA132587" s="271"/>
    </row>
    <row r="132588" spans="27:27">
      <c r="AA132588" s="271"/>
    </row>
    <row r="132589" spans="27:27">
      <c r="AA132589" s="271"/>
    </row>
    <row r="132590" spans="27:27">
      <c r="AA132590" s="271"/>
    </row>
    <row r="132591" spans="27:27">
      <c r="AA132591" s="271"/>
    </row>
    <row r="132592" spans="27:27">
      <c r="AA132592" s="271"/>
    </row>
    <row r="132593" spans="27:27">
      <c r="AA132593" s="271"/>
    </row>
    <row r="132594" spans="27:27">
      <c r="AA132594" s="271"/>
    </row>
    <row r="132595" spans="27:27">
      <c r="AA132595" s="271"/>
    </row>
    <row r="132596" spans="27:27">
      <c r="AA132596" s="271"/>
    </row>
    <row r="132597" spans="27:27">
      <c r="AA132597" s="271"/>
    </row>
    <row r="132598" spans="27:27">
      <c r="AA132598" s="271"/>
    </row>
    <row r="132599" spans="27:27">
      <c r="AA132599" s="271"/>
    </row>
    <row r="132600" spans="27:27">
      <c r="AA132600" s="271"/>
    </row>
    <row r="132601" spans="27:27">
      <c r="AA132601" s="271"/>
    </row>
    <row r="132602" spans="27:27">
      <c r="AA132602" s="271"/>
    </row>
    <row r="132603" spans="27:27">
      <c r="AA132603" s="271"/>
    </row>
    <row r="132604" spans="27:27">
      <c r="AA132604" s="271"/>
    </row>
    <row r="132605" spans="27:27">
      <c r="AA132605" s="271"/>
    </row>
    <row r="132606" spans="27:27">
      <c r="AA132606" s="271"/>
    </row>
    <row r="132607" spans="27:27">
      <c r="AA132607" s="271"/>
    </row>
    <row r="132608" spans="27:27">
      <c r="AA132608" s="271"/>
    </row>
    <row r="132609" spans="27:27">
      <c r="AA132609" s="271"/>
    </row>
    <row r="132610" spans="27:27">
      <c r="AA132610" s="271"/>
    </row>
    <row r="132611" spans="27:27">
      <c r="AA132611" s="271"/>
    </row>
    <row r="132612" spans="27:27">
      <c r="AA132612" s="271"/>
    </row>
    <row r="132613" spans="27:27">
      <c r="AA132613" s="271"/>
    </row>
    <row r="132614" spans="27:27">
      <c r="AA132614" s="271"/>
    </row>
    <row r="132615" spans="27:27">
      <c r="AA132615" s="271"/>
    </row>
    <row r="132616" spans="27:27">
      <c r="AA132616" s="271"/>
    </row>
    <row r="132617" spans="27:27">
      <c r="AA132617" s="271"/>
    </row>
    <row r="132618" spans="27:27">
      <c r="AA132618" s="271"/>
    </row>
    <row r="132619" spans="27:27">
      <c r="AA132619" s="271"/>
    </row>
    <row r="132620" spans="27:27">
      <c r="AA132620" s="271"/>
    </row>
    <row r="132621" spans="27:27">
      <c r="AA132621" s="271"/>
    </row>
    <row r="132622" spans="27:27">
      <c r="AA132622" s="271"/>
    </row>
    <row r="132623" spans="27:27">
      <c r="AA132623" s="271"/>
    </row>
    <row r="132624" spans="27:27">
      <c r="AA132624" s="271"/>
    </row>
    <row r="132625" spans="27:27">
      <c r="AA132625" s="271"/>
    </row>
    <row r="132626" spans="27:27">
      <c r="AA132626" s="271"/>
    </row>
    <row r="132627" spans="27:27">
      <c r="AA132627" s="271"/>
    </row>
    <row r="132628" spans="27:27">
      <c r="AA132628" s="271"/>
    </row>
    <row r="132629" spans="27:27">
      <c r="AA132629" s="271"/>
    </row>
    <row r="132630" spans="27:27">
      <c r="AA132630" s="271"/>
    </row>
    <row r="132631" spans="27:27">
      <c r="AA132631" s="271"/>
    </row>
    <row r="132632" spans="27:27">
      <c r="AA132632" s="271"/>
    </row>
    <row r="132633" spans="27:27">
      <c r="AA132633" s="271"/>
    </row>
    <row r="132634" spans="27:27">
      <c r="AA132634" s="271"/>
    </row>
    <row r="132635" spans="27:27">
      <c r="AA132635" s="271"/>
    </row>
    <row r="132636" spans="27:27">
      <c r="AA132636" s="271"/>
    </row>
    <row r="132637" spans="27:27">
      <c r="AA132637" s="271"/>
    </row>
    <row r="132638" spans="27:27">
      <c r="AA132638" s="271"/>
    </row>
    <row r="132639" spans="27:27">
      <c r="AA132639" s="271"/>
    </row>
    <row r="132640" spans="27:27">
      <c r="AA132640" s="271"/>
    </row>
    <row r="132641" spans="27:27">
      <c r="AA132641" s="271"/>
    </row>
    <row r="132642" spans="27:27">
      <c r="AA132642" s="271"/>
    </row>
    <row r="132643" spans="27:27">
      <c r="AA132643" s="271"/>
    </row>
    <row r="132644" spans="27:27">
      <c r="AA132644" s="271"/>
    </row>
    <row r="132645" spans="27:27">
      <c r="AA132645" s="271"/>
    </row>
    <row r="132646" spans="27:27">
      <c r="AA132646" s="271"/>
    </row>
    <row r="132647" spans="27:27">
      <c r="AA132647" s="271"/>
    </row>
    <row r="132648" spans="27:27">
      <c r="AA132648" s="271"/>
    </row>
    <row r="132649" spans="27:27">
      <c r="AA132649" s="271"/>
    </row>
    <row r="132650" spans="27:27">
      <c r="AA132650" s="271"/>
    </row>
    <row r="132651" spans="27:27">
      <c r="AA132651" s="271"/>
    </row>
    <row r="132652" spans="27:27">
      <c r="AA132652" s="271"/>
    </row>
    <row r="132653" spans="27:27">
      <c r="AA132653" s="271"/>
    </row>
    <row r="132654" spans="27:27">
      <c r="AA132654" s="271"/>
    </row>
    <row r="132655" spans="27:27">
      <c r="AA132655" s="271"/>
    </row>
    <row r="132656" spans="27:27">
      <c r="AA132656" s="271"/>
    </row>
    <row r="132657" spans="27:27">
      <c r="AA132657" s="271"/>
    </row>
    <row r="132658" spans="27:27">
      <c r="AA132658" s="271"/>
    </row>
    <row r="132659" spans="27:27">
      <c r="AA132659" s="271"/>
    </row>
    <row r="132660" spans="27:27">
      <c r="AA132660" s="271"/>
    </row>
    <row r="132661" spans="27:27">
      <c r="AA132661" s="271"/>
    </row>
    <row r="132662" spans="27:27">
      <c r="AA132662" s="271"/>
    </row>
    <row r="132663" spans="27:27">
      <c r="AA132663" s="271"/>
    </row>
    <row r="132664" spans="27:27">
      <c r="AA132664" s="271"/>
    </row>
    <row r="132665" spans="27:27">
      <c r="AA132665" s="271"/>
    </row>
    <row r="132666" spans="27:27">
      <c r="AA132666" s="271"/>
    </row>
    <row r="132667" spans="27:27">
      <c r="AA132667" s="271"/>
    </row>
    <row r="132668" spans="27:27">
      <c r="AA132668" s="271"/>
    </row>
    <row r="132669" spans="27:27">
      <c r="AA132669" s="271"/>
    </row>
    <row r="132670" spans="27:27">
      <c r="AA132670" s="271"/>
    </row>
    <row r="132671" spans="27:27">
      <c r="AA132671" s="271"/>
    </row>
    <row r="132672" spans="27:27">
      <c r="AA132672" s="271"/>
    </row>
    <row r="132673" spans="27:27">
      <c r="AA132673" s="271"/>
    </row>
    <row r="132674" spans="27:27">
      <c r="AA132674" s="271"/>
    </row>
    <row r="132675" spans="27:27">
      <c r="AA132675" s="271"/>
    </row>
    <row r="132676" spans="27:27">
      <c r="AA132676" s="271"/>
    </row>
    <row r="132677" spans="27:27">
      <c r="AA132677" s="271"/>
    </row>
    <row r="132678" spans="27:27">
      <c r="AA132678" s="271"/>
    </row>
    <row r="132679" spans="27:27">
      <c r="AA132679" s="271"/>
    </row>
    <row r="132680" spans="27:27">
      <c r="AA132680" s="271"/>
    </row>
    <row r="132681" spans="27:27">
      <c r="AA132681" s="271"/>
    </row>
    <row r="132682" spans="27:27">
      <c r="AA132682" s="271"/>
    </row>
    <row r="132683" spans="27:27">
      <c r="AA132683" s="271"/>
    </row>
    <row r="132684" spans="27:27">
      <c r="AA132684" s="271"/>
    </row>
    <row r="132685" spans="27:27">
      <c r="AA132685" s="271"/>
    </row>
    <row r="132686" spans="27:27">
      <c r="AA132686" s="271"/>
    </row>
    <row r="132687" spans="27:27">
      <c r="AA132687" s="271"/>
    </row>
    <row r="132688" spans="27:27">
      <c r="AA132688" s="271"/>
    </row>
    <row r="132689" spans="27:27">
      <c r="AA132689" s="271"/>
    </row>
    <row r="132690" spans="27:27">
      <c r="AA132690" s="271"/>
    </row>
    <row r="132691" spans="27:27">
      <c r="AA132691" s="271"/>
    </row>
    <row r="132692" spans="27:27">
      <c r="AA132692" s="271"/>
    </row>
    <row r="132693" spans="27:27">
      <c r="AA132693" s="271"/>
    </row>
    <row r="132694" spans="27:27">
      <c r="AA132694" s="271"/>
    </row>
    <row r="132695" spans="27:27">
      <c r="AA132695" s="271"/>
    </row>
    <row r="132696" spans="27:27">
      <c r="AA132696" s="271"/>
    </row>
    <row r="132697" spans="27:27">
      <c r="AA132697" s="271"/>
    </row>
    <row r="132698" spans="27:27">
      <c r="AA132698" s="271"/>
    </row>
    <row r="132699" spans="27:27">
      <c r="AA132699" s="271"/>
    </row>
    <row r="132700" spans="27:27">
      <c r="AA132700" s="271"/>
    </row>
    <row r="132701" spans="27:27">
      <c r="AA132701" s="271"/>
    </row>
    <row r="132702" spans="27:27">
      <c r="AA132702" s="271"/>
    </row>
    <row r="132703" spans="27:27">
      <c r="AA132703" s="271"/>
    </row>
    <row r="132704" spans="27:27">
      <c r="AA132704" s="271"/>
    </row>
    <row r="132705" spans="27:27">
      <c r="AA132705" s="271"/>
    </row>
    <row r="132706" spans="27:27">
      <c r="AA132706" s="271"/>
    </row>
    <row r="132707" spans="27:27">
      <c r="AA132707" s="271"/>
    </row>
    <row r="132708" spans="27:27">
      <c r="AA132708" s="271"/>
    </row>
    <row r="132709" spans="27:27">
      <c r="AA132709" s="271"/>
    </row>
    <row r="132710" spans="27:27">
      <c r="AA132710" s="271"/>
    </row>
    <row r="132711" spans="27:27">
      <c r="AA132711" s="271"/>
    </row>
    <row r="132712" spans="27:27">
      <c r="AA132712" s="271"/>
    </row>
    <row r="132713" spans="27:27">
      <c r="AA132713" s="271"/>
    </row>
    <row r="132714" spans="27:27">
      <c r="AA132714" s="271"/>
    </row>
    <row r="132715" spans="27:27">
      <c r="AA132715" s="271"/>
    </row>
    <row r="132716" spans="27:27">
      <c r="AA132716" s="271"/>
    </row>
    <row r="132717" spans="27:27">
      <c r="AA132717" s="271"/>
    </row>
    <row r="132718" spans="27:27">
      <c r="AA132718" s="271"/>
    </row>
    <row r="132719" spans="27:27">
      <c r="AA132719" s="271"/>
    </row>
    <row r="132720" spans="27:27">
      <c r="AA132720" s="271"/>
    </row>
    <row r="132721" spans="27:27">
      <c r="AA132721" s="271"/>
    </row>
    <row r="132722" spans="27:27">
      <c r="AA132722" s="271"/>
    </row>
    <row r="132723" spans="27:27">
      <c r="AA132723" s="271"/>
    </row>
    <row r="132724" spans="27:27">
      <c r="AA132724" s="271"/>
    </row>
    <row r="132725" spans="27:27">
      <c r="AA132725" s="271"/>
    </row>
    <row r="132726" spans="27:27">
      <c r="AA132726" s="271"/>
    </row>
    <row r="132727" spans="27:27">
      <c r="AA132727" s="271"/>
    </row>
    <row r="132728" spans="27:27">
      <c r="AA132728" s="271"/>
    </row>
    <row r="132729" spans="27:27">
      <c r="AA132729" s="271"/>
    </row>
    <row r="132730" spans="27:27">
      <c r="AA132730" s="271"/>
    </row>
    <row r="132731" spans="27:27">
      <c r="AA132731" s="271"/>
    </row>
    <row r="132732" spans="27:27">
      <c r="AA132732" s="271"/>
    </row>
    <row r="132733" spans="27:27">
      <c r="AA132733" s="271"/>
    </row>
    <row r="132734" spans="27:27">
      <c r="AA132734" s="271"/>
    </row>
    <row r="132735" spans="27:27">
      <c r="AA132735" s="271"/>
    </row>
    <row r="132736" spans="27:27">
      <c r="AA132736" s="271"/>
    </row>
    <row r="132737" spans="27:27">
      <c r="AA132737" s="271"/>
    </row>
    <row r="132738" spans="27:27">
      <c r="AA132738" s="271"/>
    </row>
    <row r="132739" spans="27:27">
      <c r="AA132739" s="271"/>
    </row>
    <row r="132740" spans="27:27">
      <c r="AA132740" s="271"/>
    </row>
    <row r="132741" spans="27:27">
      <c r="AA132741" s="271"/>
    </row>
    <row r="132742" spans="27:27">
      <c r="AA132742" s="271"/>
    </row>
    <row r="132743" spans="27:27">
      <c r="AA132743" s="271"/>
    </row>
    <row r="132744" spans="27:27">
      <c r="AA132744" s="271"/>
    </row>
    <row r="132745" spans="27:27">
      <c r="AA132745" s="271"/>
    </row>
    <row r="132746" spans="27:27">
      <c r="AA132746" s="271"/>
    </row>
    <row r="132747" spans="27:27">
      <c r="AA132747" s="271"/>
    </row>
    <row r="132748" spans="27:27">
      <c r="AA132748" s="271"/>
    </row>
    <row r="132749" spans="27:27">
      <c r="AA132749" s="271"/>
    </row>
    <row r="132750" spans="27:27">
      <c r="AA132750" s="271"/>
    </row>
    <row r="132751" spans="27:27">
      <c r="AA132751" s="271"/>
    </row>
    <row r="132752" spans="27:27">
      <c r="AA132752" s="271"/>
    </row>
    <row r="132753" spans="27:27">
      <c r="AA132753" s="271"/>
    </row>
    <row r="132754" spans="27:27">
      <c r="AA132754" s="271"/>
    </row>
    <row r="132755" spans="27:27">
      <c r="AA132755" s="271"/>
    </row>
    <row r="132756" spans="27:27">
      <c r="AA132756" s="271"/>
    </row>
    <row r="132757" spans="27:27">
      <c r="AA132757" s="271"/>
    </row>
    <row r="132758" spans="27:27">
      <c r="AA132758" s="271"/>
    </row>
    <row r="132759" spans="27:27">
      <c r="AA132759" s="271"/>
    </row>
    <row r="132760" spans="27:27">
      <c r="AA132760" s="271"/>
    </row>
    <row r="132761" spans="27:27">
      <c r="AA132761" s="271"/>
    </row>
    <row r="132762" spans="27:27">
      <c r="AA132762" s="271"/>
    </row>
    <row r="132763" spans="27:27">
      <c r="AA132763" s="271"/>
    </row>
    <row r="132764" spans="27:27">
      <c r="AA132764" s="271"/>
    </row>
    <row r="132765" spans="27:27">
      <c r="AA132765" s="271"/>
    </row>
    <row r="132766" spans="27:27">
      <c r="AA132766" s="271"/>
    </row>
    <row r="132767" spans="27:27">
      <c r="AA132767" s="271"/>
    </row>
    <row r="132768" spans="27:27">
      <c r="AA132768" s="271"/>
    </row>
    <row r="132769" spans="27:27">
      <c r="AA132769" s="271"/>
    </row>
    <row r="132770" spans="27:27">
      <c r="AA132770" s="271"/>
    </row>
    <row r="132771" spans="27:27">
      <c r="AA132771" s="271"/>
    </row>
    <row r="132772" spans="27:27">
      <c r="AA132772" s="271"/>
    </row>
    <row r="132773" spans="27:27">
      <c r="AA132773" s="271"/>
    </row>
    <row r="132774" spans="27:27">
      <c r="AA132774" s="271"/>
    </row>
    <row r="132775" spans="27:27">
      <c r="AA132775" s="271"/>
    </row>
    <row r="132776" spans="27:27">
      <c r="AA132776" s="271"/>
    </row>
    <row r="132777" spans="27:27">
      <c r="AA132777" s="271"/>
    </row>
    <row r="132778" spans="27:27">
      <c r="AA132778" s="271"/>
    </row>
    <row r="132779" spans="27:27">
      <c r="AA132779" s="271"/>
    </row>
    <row r="132780" spans="27:27">
      <c r="AA132780" s="271"/>
    </row>
    <row r="132781" spans="27:27">
      <c r="AA132781" s="271"/>
    </row>
    <row r="132782" spans="27:27">
      <c r="AA132782" s="271"/>
    </row>
    <row r="132783" spans="27:27">
      <c r="AA132783" s="271"/>
    </row>
    <row r="132784" spans="27:27">
      <c r="AA132784" s="271"/>
    </row>
    <row r="132785" spans="27:27">
      <c r="AA132785" s="271"/>
    </row>
    <row r="132786" spans="27:27">
      <c r="AA132786" s="271"/>
    </row>
    <row r="132787" spans="27:27">
      <c r="AA132787" s="271"/>
    </row>
    <row r="132788" spans="27:27">
      <c r="AA132788" s="271"/>
    </row>
    <row r="132789" spans="27:27">
      <c r="AA132789" s="271"/>
    </row>
    <row r="132790" spans="27:27">
      <c r="AA132790" s="271"/>
    </row>
    <row r="132791" spans="27:27">
      <c r="AA132791" s="271"/>
    </row>
    <row r="132792" spans="27:27">
      <c r="AA132792" s="271"/>
    </row>
    <row r="132793" spans="27:27">
      <c r="AA132793" s="271"/>
    </row>
    <row r="132794" spans="27:27">
      <c r="AA132794" s="271"/>
    </row>
    <row r="132795" spans="27:27">
      <c r="AA132795" s="271"/>
    </row>
    <row r="132796" spans="27:27">
      <c r="AA132796" s="271"/>
    </row>
    <row r="132797" spans="27:27">
      <c r="AA132797" s="271"/>
    </row>
    <row r="132798" spans="27:27">
      <c r="AA132798" s="271"/>
    </row>
    <row r="132799" spans="27:27">
      <c r="AA132799" s="271"/>
    </row>
    <row r="132800" spans="27:27">
      <c r="AA132800" s="271"/>
    </row>
    <row r="132801" spans="27:27">
      <c r="AA132801" s="271"/>
    </row>
    <row r="132802" spans="27:27">
      <c r="AA132802" s="271"/>
    </row>
    <row r="132803" spans="27:27">
      <c r="AA132803" s="271"/>
    </row>
    <row r="132804" spans="27:27">
      <c r="AA132804" s="271"/>
    </row>
    <row r="132805" spans="27:27">
      <c r="AA132805" s="271"/>
    </row>
    <row r="132806" spans="27:27">
      <c r="AA132806" s="271"/>
    </row>
    <row r="132807" spans="27:27">
      <c r="AA132807" s="271"/>
    </row>
    <row r="132808" spans="27:27">
      <c r="AA132808" s="271"/>
    </row>
    <row r="132809" spans="27:27">
      <c r="AA132809" s="271"/>
    </row>
    <row r="132810" spans="27:27">
      <c r="AA132810" s="271"/>
    </row>
    <row r="132811" spans="27:27">
      <c r="AA132811" s="271"/>
    </row>
    <row r="132812" spans="27:27">
      <c r="AA132812" s="271"/>
    </row>
    <row r="132813" spans="27:27">
      <c r="AA132813" s="271"/>
    </row>
    <row r="132814" spans="27:27">
      <c r="AA132814" s="271"/>
    </row>
    <row r="132815" spans="27:27">
      <c r="AA132815" s="271"/>
    </row>
    <row r="132816" spans="27:27">
      <c r="AA132816" s="271"/>
    </row>
    <row r="132817" spans="27:27">
      <c r="AA132817" s="271"/>
    </row>
    <row r="132818" spans="27:27">
      <c r="AA132818" s="271"/>
    </row>
    <row r="132819" spans="27:27">
      <c r="AA132819" s="271"/>
    </row>
    <row r="132820" spans="27:27">
      <c r="AA132820" s="271"/>
    </row>
    <row r="132821" spans="27:27">
      <c r="AA132821" s="271"/>
    </row>
    <row r="132822" spans="27:27">
      <c r="AA132822" s="271"/>
    </row>
    <row r="132823" spans="27:27">
      <c r="AA132823" s="271"/>
    </row>
    <row r="132824" spans="27:27">
      <c r="AA132824" s="271"/>
    </row>
    <row r="132825" spans="27:27">
      <c r="AA132825" s="271"/>
    </row>
    <row r="132826" spans="27:27">
      <c r="AA132826" s="271"/>
    </row>
    <row r="132827" spans="27:27">
      <c r="AA132827" s="271"/>
    </row>
    <row r="132828" spans="27:27">
      <c r="AA132828" s="271"/>
    </row>
    <row r="132829" spans="27:27">
      <c r="AA132829" s="271"/>
    </row>
    <row r="132830" spans="27:27">
      <c r="AA132830" s="271"/>
    </row>
    <row r="132831" spans="27:27">
      <c r="AA132831" s="271"/>
    </row>
    <row r="132832" spans="27:27">
      <c r="AA132832" s="271"/>
    </row>
    <row r="132833" spans="27:27">
      <c r="AA132833" s="271"/>
    </row>
    <row r="132834" spans="27:27">
      <c r="AA132834" s="271"/>
    </row>
    <row r="132835" spans="27:27">
      <c r="AA132835" s="271"/>
    </row>
    <row r="132836" spans="27:27">
      <c r="AA132836" s="271"/>
    </row>
    <row r="132837" spans="27:27">
      <c r="AA132837" s="271"/>
    </row>
    <row r="132838" spans="27:27">
      <c r="AA132838" s="271"/>
    </row>
    <row r="132839" spans="27:27">
      <c r="AA132839" s="271"/>
    </row>
    <row r="132840" spans="27:27">
      <c r="AA132840" s="271"/>
    </row>
    <row r="132841" spans="27:27">
      <c r="AA132841" s="271"/>
    </row>
    <row r="132842" spans="27:27">
      <c r="AA132842" s="271"/>
    </row>
    <row r="132843" spans="27:27">
      <c r="AA132843" s="271"/>
    </row>
    <row r="132844" spans="27:27">
      <c r="AA132844" s="271"/>
    </row>
    <row r="132845" spans="27:27">
      <c r="AA132845" s="271"/>
    </row>
    <row r="132846" spans="27:27">
      <c r="AA132846" s="271"/>
    </row>
    <row r="132847" spans="27:27">
      <c r="AA132847" s="271"/>
    </row>
    <row r="132848" spans="27:27">
      <c r="AA132848" s="271"/>
    </row>
    <row r="132849" spans="27:27">
      <c r="AA132849" s="271"/>
    </row>
    <row r="132850" spans="27:27">
      <c r="AA132850" s="271"/>
    </row>
    <row r="132851" spans="27:27">
      <c r="AA132851" s="271"/>
    </row>
    <row r="132852" spans="27:27">
      <c r="AA132852" s="271"/>
    </row>
    <row r="132853" spans="27:27">
      <c r="AA132853" s="271"/>
    </row>
    <row r="132854" spans="27:27">
      <c r="AA132854" s="271"/>
    </row>
    <row r="132855" spans="27:27">
      <c r="AA132855" s="271"/>
    </row>
    <row r="132856" spans="27:27">
      <c r="AA132856" s="271"/>
    </row>
    <row r="132857" spans="27:27">
      <c r="AA132857" s="271"/>
    </row>
    <row r="132858" spans="27:27">
      <c r="AA132858" s="271"/>
    </row>
    <row r="132859" spans="27:27">
      <c r="AA132859" s="271"/>
    </row>
    <row r="132860" spans="27:27">
      <c r="AA132860" s="271"/>
    </row>
    <row r="132861" spans="27:27">
      <c r="AA132861" s="271"/>
    </row>
    <row r="132862" spans="27:27">
      <c r="AA132862" s="271"/>
    </row>
    <row r="132863" spans="27:27">
      <c r="AA132863" s="271"/>
    </row>
    <row r="132864" spans="27:27">
      <c r="AA132864" s="271"/>
    </row>
    <row r="132865" spans="27:27">
      <c r="AA132865" s="271"/>
    </row>
    <row r="132866" spans="27:27">
      <c r="AA132866" s="271"/>
    </row>
    <row r="132867" spans="27:27">
      <c r="AA132867" s="271"/>
    </row>
    <row r="132868" spans="27:27">
      <c r="AA132868" s="271"/>
    </row>
    <row r="132869" spans="27:27">
      <c r="AA132869" s="271"/>
    </row>
    <row r="132870" spans="27:27">
      <c r="AA132870" s="271"/>
    </row>
    <row r="132871" spans="27:27">
      <c r="AA132871" s="271"/>
    </row>
    <row r="132872" spans="27:27">
      <c r="AA132872" s="271"/>
    </row>
    <row r="132873" spans="27:27">
      <c r="AA132873" s="271"/>
    </row>
    <row r="132874" spans="27:27">
      <c r="AA132874" s="271"/>
    </row>
    <row r="132875" spans="27:27">
      <c r="AA132875" s="271"/>
    </row>
    <row r="132876" spans="27:27">
      <c r="AA132876" s="271"/>
    </row>
    <row r="132877" spans="27:27">
      <c r="AA132877" s="271"/>
    </row>
    <row r="132878" spans="27:27">
      <c r="AA132878" s="271"/>
    </row>
    <row r="132879" spans="27:27">
      <c r="AA132879" s="271"/>
    </row>
    <row r="132880" spans="27:27">
      <c r="AA132880" s="271"/>
    </row>
    <row r="132881" spans="27:27">
      <c r="AA132881" s="271"/>
    </row>
    <row r="132882" spans="27:27">
      <c r="AA132882" s="271"/>
    </row>
    <row r="132883" spans="27:27">
      <c r="AA132883" s="271"/>
    </row>
    <row r="132884" spans="27:27">
      <c r="AA132884" s="271"/>
    </row>
    <row r="132885" spans="27:27">
      <c r="AA132885" s="271"/>
    </row>
    <row r="132886" spans="27:27">
      <c r="AA132886" s="271"/>
    </row>
    <row r="132887" spans="27:27">
      <c r="AA132887" s="271"/>
    </row>
    <row r="132888" spans="27:27">
      <c r="AA132888" s="271"/>
    </row>
    <row r="132889" spans="27:27">
      <c r="AA132889" s="271"/>
    </row>
    <row r="132890" spans="27:27">
      <c r="AA132890" s="271"/>
    </row>
    <row r="132891" spans="27:27">
      <c r="AA132891" s="271"/>
    </row>
    <row r="132892" spans="27:27">
      <c r="AA132892" s="271"/>
    </row>
    <row r="132893" spans="27:27">
      <c r="AA132893" s="271"/>
    </row>
    <row r="132894" spans="27:27">
      <c r="AA132894" s="271"/>
    </row>
    <row r="132895" spans="27:27">
      <c r="AA132895" s="271"/>
    </row>
    <row r="132896" spans="27:27">
      <c r="AA132896" s="271"/>
    </row>
    <row r="132897" spans="27:27">
      <c r="AA132897" s="271"/>
    </row>
    <row r="132898" spans="27:27">
      <c r="AA132898" s="271"/>
    </row>
    <row r="132899" spans="27:27">
      <c r="AA132899" s="271"/>
    </row>
    <row r="132900" spans="27:27">
      <c r="AA132900" s="271"/>
    </row>
    <row r="132901" spans="27:27">
      <c r="AA132901" s="271"/>
    </row>
    <row r="132902" spans="27:27">
      <c r="AA132902" s="271"/>
    </row>
    <row r="132903" spans="27:27">
      <c r="AA132903" s="271"/>
    </row>
    <row r="132904" spans="27:27">
      <c r="AA132904" s="271"/>
    </row>
    <row r="132905" spans="27:27">
      <c r="AA132905" s="271"/>
    </row>
    <row r="132906" spans="27:27">
      <c r="AA132906" s="271"/>
    </row>
    <row r="132907" spans="27:27">
      <c r="AA132907" s="271"/>
    </row>
    <row r="132908" spans="27:27">
      <c r="AA132908" s="271"/>
    </row>
    <row r="132909" spans="27:27">
      <c r="AA132909" s="271"/>
    </row>
    <row r="132910" spans="27:27">
      <c r="AA132910" s="271"/>
    </row>
    <row r="132911" spans="27:27">
      <c r="AA132911" s="271"/>
    </row>
    <row r="132912" spans="27:27">
      <c r="AA132912" s="271"/>
    </row>
    <row r="132913" spans="27:27">
      <c r="AA132913" s="271"/>
    </row>
    <row r="132914" spans="27:27">
      <c r="AA132914" s="271"/>
    </row>
    <row r="132915" spans="27:27">
      <c r="AA132915" s="271"/>
    </row>
    <row r="132916" spans="27:27">
      <c r="AA132916" s="271"/>
    </row>
    <row r="132917" spans="27:27">
      <c r="AA132917" s="271"/>
    </row>
    <row r="132918" spans="27:27">
      <c r="AA132918" s="271"/>
    </row>
    <row r="132919" spans="27:27">
      <c r="AA132919" s="271"/>
    </row>
    <row r="132920" spans="27:27">
      <c r="AA132920" s="271"/>
    </row>
    <row r="132921" spans="27:27">
      <c r="AA132921" s="271"/>
    </row>
    <row r="132922" spans="27:27">
      <c r="AA132922" s="271"/>
    </row>
    <row r="132923" spans="27:27">
      <c r="AA132923" s="271"/>
    </row>
    <row r="132924" spans="27:27">
      <c r="AA132924" s="271"/>
    </row>
    <row r="132925" spans="27:27">
      <c r="AA132925" s="271"/>
    </row>
    <row r="132926" spans="27:27">
      <c r="AA132926" s="271"/>
    </row>
    <row r="132927" spans="27:27">
      <c r="AA132927" s="271"/>
    </row>
    <row r="132928" spans="27:27">
      <c r="AA132928" s="271"/>
    </row>
    <row r="132929" spans="27:27">
      <c r="AA132929" s="271"/>
    </row>
    <row r="132930" spans="27:27">
      <c r="AA132930" s="271"/>
    </row>
    <row r="132931" spans="27:27">
      <c r="AA132931" s="271"/>
    </row>
    <row r="132932" spans="27:27">
      <c r="AA132932" s="271"/>
    </row>
    <row r="132933" spans="27:27">
      <c r="AA132933" s="271"/>
    </row>
    <row r="132934" spans="27:27">
      <c r="AA132934" s="271"/>
    </row>
    <row r="132935" spans="27:27">
      <c r="AA132935" s="271"/>
    </row>
    <row r="132936" spans="27:27">
      <c r="AA132936" s="271"/>
    </row>
    <row r="132937" spans="27:27">
      <c r="AA132937" s="271"/>
    </row>
    <row r="132938" spans="27:27">
      <c r="AA132938" s="271"/>
    </row>
    <row r="132939" spans="27:27">
      <c r="AA132939" s="271"/>
    </row>
    <row r="132940" spans="27:27">
      <c r="AA132940" s="271"/>
    </row>
    <row r="132941" spans="27:27">
      <c r="AA132941" s="271"/>
    </row>
    <row r="132942" spans="27:27">
      <c r="AA132942" s="271"/>
    </row>
    <row r="132943" spans="27:27">
      <c r="AA132943" s="271"/>
    </row>
    <row r="132944" spans="27:27">
      <c r="AA132944" s="271"/>
    </row>
    <row r="132945" spans="27:27">
      <c r="AA132945" s="271"/>
    </row>
    <row r="132946" spans="27:27">
      <c r="AA132946" s="271"/>
    </row>
    <row r="132947" spans="27:27">
      <c r="AA132947" s="271"/>
    </row>
    <row r="132948" spans="27:27">
      <c r="AA132948" s="271"/>
    </row>
    <row r="132949" spans="27:27">
      <c r="AA132949" s="271"/>
    </row>
    <row r="132950" spans="27:27">
      <c r="AA132950" s="271"/>
    </row>
    <row r="132951" spans="27:27">
      <c r="AA132951" s="271"/>
    </row>
    <row r="132952" spans="27:27">
      <c r="AA132952" s="271"/>
    </row>
    <row r="132953" spans="27:27">
      <c r="AA132953" s="271"/>
    </row>
    <row r="132954" spans="27:27">
      <c r="AA132954" s="271"/>
    </row>
    <row r="132955" spans="27:27">
      <c r="AA132955" s="271"/>
    </row>
    <row r="132956" spans="27:27">
      <c r="AA132956" s="271"/>
    </row>
    <row r="132957" spans="27:27">
      <c r="AA132957" s="271"/>
    </row>
    <row r="132958" spans="27:27">
      <c r="AA132958" s="271"/>
    </row>
    <row r="132959" spans="27:27">
      <c r="AA132959" s="271"/>
    </row>
    <row r="132960" spans="27:27">
      <c r="AA132960" s="271"/>
    </row>
    <row r="132961" spans="27:27">
      <c r="AA132961" s="271"/>
    </row>
    <row r="132962" spans="27:27">
      <c r="AA132962" s="271"/>
    </row>
    <row r="132963" spans="27:27">
      <c r="AA132963" s="271"/>
    </row>
    <row r="132964" spans="27:27">
      <c r="AA132964" s="271"/>
    </row>
    <row r="132965" spans="27:27">
      <c r="AA132965" s="271"/>
    </row>
    <row r="132966" spans="27:27">
      <c r="AA132966" s="271"/>
    </row>
    <row r="132967" spans="27:27">
      <c r="AA132967" s="271"/>
    </row>
    <row r="132968" spans="27:27">
      <c r="AA132968" s="271"/>
    </row>
    <row r="132969" spans="27:27">
      <c r="AA132969" s="271"/>
    </row>
    <row r="132970" spans="27:27">
      <c r="AA132970" s="271"/>
    </row>
    <row r="132971" spans="27:27">
      <c r="AA132971" s="271"/>
    </row>
    <row r="132972" spans="27:27">
      <c r="AA132972" s="271"/>
    </row>
    <row r="132973" spans="27:27">
      <c r="AA132973" s="271"/>
    </row>
    <row r="132974" spans="27:27">
      <c r="AA132974" s="271"/>
    </row>
    <row r="132975" spans="27:27">
      <c r="AA132975" s="271"/>
    </row>
    <row r="132976" spans="27:27">
      <c r="AA132976" s="271"/>
    </row>
    <row r="132977" spans="27:27">
      <c r="AA132977" s="271"/>
    </row>
    <row r="132978" spans="27:27">
      <c r="AA132978" s="271"/>
    </row>
    <row r="132979" spans="27:27">
      <c r="AA132979" s="271"/>
    </row>
    <row r="132980" spans="27:27">
      <c r="AA132980" s="271"/>
    </row>
    <row r="132981" spans="27:27">
      <c r="AA132981" s="271"/>
    </row>
    <row r="132982" spans="27:27">
      <c r="AA132982" s="271"/>
    </row>
    <row r="132983" spans="27:27">
      <c r="AA132983" s="271"/>
    </row>
    <row r="132984" spans="27:27">
      <c r="AA132984" s="271"/>
    </row>
    <row r="132985" spans="27:27">
      <c r="AA132985" s="271"/>
    </row>
    <row r="132986" spans="27:27">
      <c r="AA132986" s="271"/>
    </row>
    <row r="132987" spans="27:27">
      <c r="AA132987" s="271"/>
    </row>
    <row r="132988" spans="27:27">
      <c r="AA132988" s="271"/>
    </row>
    <row r="132989" spans="27:27">
      <c r="AA132989" s="271"/>
    </row>
    <row r="132990" spans="27:27">
      <c r="AA132990" s="271"/>
    </row>
    <row r="132991" spans="27:27">
      <c r="AA132991" s="271"/>
    </row>
    <row r="132992" spans="27:27">
      <c r="AA132992" s="271"/>
    </row>
    <row r="132993" spans="27:27">
      <c r="AA132993" s="271"/>
    </row>
    <row r="132994" spans="27:27">
      <c r="AA132994" s="271"/>
    </row>
    <row r="132995" spans="27:27">
      <c r="AA132995" s="271"/>
    </row>
    <row r="132996" spans="27:27">
      <c r="AA132996" s="271"/>
    </row>
    <row r="132997" spans="27:27">
      <c r="AA132997" s="271"/>
    </row>
    <row r="132998" spans="27:27">
      <c r="AA132998" s="271"/>
    </row>
    <row r="132999" spans="27:27">
      <c r="AA132999" s="271"/>
    </row>
    <row r="133000" spans="27:27">
      <c r="AA133000" s="271"/>
    </row>
    <row r="133001" spans="27:27">
      <c r="AA133001" s="271"/>
    </row>
    <row r="133002" spans="27:27">
      <c r="AA133002" s="271"/>
    </row>
    <row r="133003" spans="27:27">
      <c r="AA133003" s="271"/>
    </row>
    <row r="133004" spans="27:27">
      <c r="AA133004" s="271"/>
    </row>
    <row r="133005" spans="27:27">
      <c r="AA133005" s="271"/>
    </row>
    <row r="133006" spans="27:27">
      <c r="AA133006" s="271"/>
    </row>
    <row r="133007" spans="27:27">
      <c r="AA133007" s="271"/>
    </row>
    <row r="133008" spans="27:27">
      <c r="AA133008" s="271"/>
    </row>
    <row r="133009" spans="27:27">
      <c r="AA133009" s="271"/>
    </row>
    <row r="133010" spans="27:27">
      <c r="AA133010" s="271"/>
    </row>
    <row r="133011" spans="27:27">
      <c r="AA133011" s="271"/>
    </row>
    <row r="133012" spans="27:27">
      <c r="AA133012" s="271"/>
    </row>
    <row r="133013" spans="27:27">
      <c r="AA133013" s="271"/>
    </row>
    <row r="133014" spans="27:27">
      <c r="AA133014" s="271"/>
    </row>
    <row r="133015" spans="27:27">
      <c r="AA133015" s="271"/>
    </row>
    <row r="133016" spans="27:27">
      <c r="AA133016" s="271"/>
    </row>
    <row r="133017" spans="27:27">
      <c r="AA133017" s="271"/>
    </row>
    <row r="133018" spans="27:27">
      <c r="AA133018" s="271"/>
    </row>
    <row r="133019" spans="27:27">
      <c r="AA133019" s="271"/>
    </row>
    <row r="133020" spans="27:27">
      <c r="AA133020" s="271"/>
    </row>
    <row r="133021" spans="27:27">
      <c r="AA133021" s="271"/>
    </row>
    <row r="133022" spans="27:27">
      <c r="AA133022" s="271"/>
    </row>
    <row r="133023" spans="27:27">
      <c r="AA133023" s="271"/>
    </row>
    <row r="133024" spans="27:27">
      <c r="AA133024" s="271"/>
    </row>
    <row r="133025" spans="27:27">
      <c r="AA133025" s="271"/>
    </row>
    <row r="133026" spans="27:27">
      <c r="AA133026" s="271"/>
    </row>
    <row r="133027" spans="27:27">
      <c r="AA133027" s="271"/>
    </row>
    <row r="133028" spans="27:27">
      <c r="AA133028" s="271"/>
    </row>
    <row r="133029" spans="27:27">
      <c r="AA133029" s="271"/>
    </row>
    <row r="133030" spans="27:27">
      <c r="AA133030" s="271"/>
    </row>
    <row r="133031" spans="27:27">
      <c r="AA133031" s="271"/>
    </row>
    <row r="133032" spans="27:27">
      <c r="AA133032" s="271"/>
    </row>
    <row r="133033" spans="27:27">
      <c r="AA133033" s="271"/>
    </row>
    <row r="133034" spans="27:27">
      <c r="AA133034" s="271"/>
    </row>
    <row r="133035" spans="27:27">
      <c r="AA133035" s="271"/>
    </row>
    <row r="133036" spans="27:27">
      <c r="AA133036" s="271"/>
    </row>
    <row r="133037" spans="27:27">
      <c r="AA133037" s="271"/>
    </row>
    <row r="133038" spans="27:27">
      <c r="AA133038" s="271"/>
    </row>
    <row r="133039" spans="27:27">
      <c r="AA133039" s="271"/>
    </row>
    <row r="133040" spans="27:27">
      <c r="AA133040" s="271"/>
    </row>
    <row r="133041" spans="27:27">
      <c r="AA133041" s="271"/>
    </row>
    <row r="133042" spans="27:27">
      <c r="AA133042" s="271"/>
    </row>
    <row r="133043" spans="27:27">
      <c r="AA133043" s="271"/>
    </row>
    <row r="133044" spans="27:27">
      <c r="AA133044" s="271"/>
    </row>
    <row r="133045" spans="27:27">
      <c r="AA133045" s="271"/>
    </row>
    <row r="133046" spans="27:27">
      <c r="AA133046" s="271"/>
    </row>
    <row r="133047" spans="27:27">
      <c r="AA133047" s="271"/>
    </row>
    <row r="133048" spans="27:27">
      <c r="AA133048" s="271"/>
    </row>
    <row r="133049" spans="27:27">
      <c r="AA133049" s="271"/>
    </row>
    <row r="133050" spans="27:27">
      <c r="AA133050" s="271"/>
    </row>
    <row r="133051" spans="27:27">
      <c r="AA133051" s="271"/>
    </row>
    <row r="133052" spans="27:27">
      <c r="AA133052" s="271"/>
    </row>
    <row r="133053" spans="27:27">
      <c r="AA133053" s="271"/>
    </row>
    <row r="133054" spans="27:27">
      <c r="AA133054" s="271"/>
    </row>
    <row r="133055" spans="27:27">
      <c r="AA133055" s="271"/>
    </row>
    <row r="133056" spans="27:27">
      <c r="AA133056" s="271"/>
    </row>
    <row r="133057" spans="27:27">
      <c r="AA133057" s="271"/>
    </row>
    <row r="133058" spans="27:27">
      <c r="AA133058" s="271"/>
    </row>
    <row r="133059" spans="27:27">
      <c r="AA133059" s="271"/>
    </row>
    <row r="133060" spans="27:27">
      <c r="AA133060" s="271"/>
    </row>
    <row r="133061" spans="27:27">
      <c r="AA133061" s="271"/>
    </row>
    <row r="133062" spans="27:27">
      <c r="AA133062" s="271"/>
    </row>
    <row r="133063" spans="27:27">
      <c r="AA133063" s="271"/>
    </row>
    <row r="133064" spans="27:27">
      <c r="AA133064" s="271"/>
    </row>
    <row r="133065" spans="27:27">
      <c r="AA133065" s="271"/>
    </row>
    <row r="133066" spans="27:27">
      <c r="AA133066" s="271"/>
    </row>
    <row r="133067" spans="27:27">
      <c r="AA133067" s="271"/>
    </row>
    <row r="133068" spans="27:27">
      <c r="AA133068" s="271"/>
    </row>
    <row r="133069" spans="27:27">
      <c r="AA133069" s="271"/>
    </row>
    <row r="133070" spans="27:27">
      <c r="AA133070" s="271"/>
    </row>
    <row r="133071" spans="27:27">
      <c r="AA133071" s="271"/>
    </row>
    <row r="133072" spans="27:27">
      <c r="AA133072" s="271"/>
    </row>
    <row r="133073" spans="27:27">
      <c r="AA133073" s="271"/>
    </row>
    <row r="133074" spans="27:27">
      <c r="AA133074" s="271"/>
    </row>
    <row r="133075" spans="27:27">
      <c r="AA133075" s="271"/>
    </row>
    <row r="133076" spans="27:27">
      <c r="AA133076" s="271"/>
    </row>
    <row r="133077" spans="27:27">
      <c r="AA133077" s="271"/>
    </row>
    <row r="133078" spans="27:27">
      <c r="AA133078" s="271"/>
    </row>
    <row r="133079" spans="27:27">
      <c r="AA133079" s="271"/>
    </row>
    <row r="133080" spans="27:27">
      <c r="AA133080" s="271"/>
    </row>
    <row r="133081" spans="27:27">
      <c r="AA133081" s="271"/>
    </row>
    <row r="133082" spans="27:27">
      <c r="AA133082" s="271"/>
    </row>
    <row r="133083" spans="27:27">
      <c r="AA133083" s="271"/>
    </row>
    <row r="133084" spans="27:27">
      <c r="AA133084" s="271"/>
    </row>
    <row r="133085" spans="27:27">
      <c r="AA133085" s="271"/>
    </row>
    <row r="133086" spans="27:27">
      <c r="AA133086" s="271"/>
    </row>
    <row r="133087" spans="27:27">
      <c r="AA133087" s="271"/>
    </row>
    <row r="133088" spans="27:27">
      <c r="AA133088" s="271"/>
    </row>
    <row r="133089" spans="27:27">
      <c r="AA133089" s="271"/>
    </row>
    <row r="133090" spans="27:27">
      <c r="AA133090" s="271"/>
    </row>
    <row r="133091" spans="27:27">
      <c r="AA133091" s="271"/>
    </row>
    <row r="133092" spans="27:27">
      <c r="AA133092" s="271"/>
    </row>
    <row r="133093" spans="27:27">
      <c r="AA133093" s="271"/>
    </row>
    <row r="133094" spans="27:27">
      <c r="AA133094" s="271"/>
    </row>
    <row r="133095" spans="27:27">
      <c r="AA133095" s="271"/>
    </row>
    <row r="133096" spans="27:27">
      <c r="AA133096" s="271"/>
    </row>
    <row r="133097" spans="27:27">
      <c r="AA133097" s="271"/>
    </row>
    <row r="133098" spans="27:27">
      <c r="AA133098" s="271"/>
    </row>
    <row r="133099" spans="27:27">
      <c r="AA133099" s="271"/>
    </row>
    <row r="133100" spans="27:27">
      <c r="AA133100" s="271"/>
    </row>
    <row r="133101" spans="27:27">
      <c r="AA133101" s="271"/>
    </row>
    <row r="133102" spans="27:27">
      <c r="AA133102" s="271"/>
    </row>
    <row r="133103" spans="27:27">
      <c r="AA133103" s="271"/>
    </row>
    <row r="133104" spans="27:27">
      <c r="AA133104" s="271"/>
    </row>
    <row r="133105" spans="27:27">
      <c r="AA133105" s="271"/>
    </row>
    <row r="133106" spans="27:27">
      <c r="AA133106" s="271"/>
    </row>
    <row r="133107" spans="27:27">
      <c r="AA133107" s="271"/>
    </row>
    <row r="133108" spans="27:27">
      <c r="AA133108" s="271"/>
    </row>
    <row r="133109" spans="27:27">
      <c r="AA133109" s="271"/>
    </row>
    <row r="133110" spans="27:27">
      <c r="AA133110" s="271"/>
    </row>
    <row r="133111" spans="27:27">
      <c r="AA133111" s="271"/>
    </row>
    <row r="133112" spans="27:27">
      <c r="AA133112" s="271"/>
    </row>
    <row r="133113" spans="27:27">
      <c r="AA133113" s="271"/>
    </row>
    <row r="133114" spans="27:27">
      <c r="AA133114" s="271"/>
    </row>
    <row r="133115" spans="27:27">
      <c r="AA133115" s="271"/>
    </row>
    <row r="133116" spans="27:27">
      <c r="AA133116" s="271"/>
    </row>
    <row r="133117" spans="27:27">
      <c r="AA133117" s="271"/>
    </row>
    <row r="133118" spans="27:27">
      <c r="AA133118" s="271"/>
    </row>
    <row r="133119" spans="27:27">
      <c r="AA133119" s="271"/>
    </row>
    <row r="133120" spans="27:27">
      <c r="AA133120" s="271"/>
    </row>
    <row r="133121" spans="27:27">
      <c r="AA133121" s="271"/>
    </row>
    <row r="133122" spans="27:27">
      <c r="AA133122" s="271"/>
    </row>
    <row r="133123" spans="27:27">
      <c r="AA133123" s="271"/>
    </row>
    <row r="133124" spans="27:27">
      <c r="AA133124" s="271"/>
    </row>
    <row r="133125" spans="27:27">
      <c r="AA133125" s="271"/>
    </row>
    <row r="133126" spans="27:27">
      <c r="AA133126" s="271"/>
    </row>
    <row r="133127" spans="27:27">
      <c r="AA133127" s="271"/>
    </row>
    <row r="133128" spans="27:27">
      <c r="AA133128" s="271"/>
    </row>
    <row r="133129" spans="27:27">
      <c r="AA133129" s="271"/>
    </row>
    <row r="133130" spans="27:27">
      <c r="AA133130" s="271"/>
    </row>
    <row r="133131" spans="27:27">
      <c r="AA133131" s="271"/>
    </row>
    <row r="133132" spans="27:27">
      <c r="AA133132" s="271"/>
    </row>
    <row r="133133" spans="27:27">
      <c r="AA133133" s="271"/>
    </row>
    <row r="133134" spans="27:27">
      <c r="AA133134" s="271"/>
    </row>
    <row r="133135" spans="27:27">
      <c r="AA133135" s="271"/>
    </row>
    <row r="133136" spans="27:27">
      <c r="AA133136" s="271"/>
    </row>
    <row r="133137" spans="27:27">
      <c r="AA133137" s="271"/>
    </row>
    <row r="133138" spans="27:27">
      <c r="AA133138" s="271"/>
    </row>
    <row r="133139" spans="27:27">
      <c r="AA133139" s="271"/>
    </row>
    <row r="133140" spans="27:27">
      <c r="AA133140" s="271"/>
    </row>
    <row r="133141" spans="27:27">
      <c r="AA133141" s="271"/>
    </row>
    <row r="133142" spans="27:27">
      <c r="AA133142" s="271"/>
    </row>
    <row r="133143" spans="27:27">
      <c r="AA133143" s="271"/>
    </row>
    <row r="133144" spans="27:27">
      <c r="AA133144" s="271"/>
    </row>
    <row r="133145" spans="27:27">
      <c r="AA133145" s="271"/>
    </row>
    <row r="133146" spans="27:27">
      <c r="AA133146" s="271"/>
    </row>
    <row r="133147" spans="27:27">
      <c r="AA133147" s="271"/>
    </row>
    <row r="133148" spans="27:27">
      <c r="AA133148" s="271"/>
    </row>
    <row r="133149" spans="27:27">
      <c r="AA133149" s="271"/>
    </row>
    <row r="133150" spans="27:27">
      <c r="AA133150" s="271"/>
    </row>
    <row r="133151" spans="27:27">
      <c r="AA133151" s="271"/>
    </row>
    <row r="133152" spans="27:27">
      <c r="AA133152" s="271"/>
    </row>
    <row r="133153" spans="27:27">
      <c r="AA133153" s="271"/>
    </row>
    <row r="133154" spans="27:27">
      <c r="AA133154" s="271"/>
    </row>
    <row r="133155" spans="27:27">
      <c r="AA133155" s="271"/>
    </row>
    <row r="133156" spans="27:27">
      <c r="AA133156" s="271"/>
    </row>
    <row r="133157" spans="27:27">
      <c r="AA133157" s="271"/>
    </row>
    <row r="133158" spans="27:27">
      <c r="AA133158" s="271"/>
    </row>
    <row r="133159" spans="27:27">
      <c r="AA133159" s="271"/>
    </row>
    <row r="133160" spans="27:27">
      <c r="AA133160" s="271"/>
    </row>
    <row r="133161" spans="27:27">
      <c r="AA133161" s="271"/>
    </row>
    <row r="133162" spans="27:27">
      <c r="AA133162" s="271"/>
    </row>
    <row r="133163" spans="27:27">
      <c r="AA133163" s="271"/>
    </row>
    <row r="133164" spans="27:27">
      <c r="AA133164" s="271"/>
    </row>
    <row r="133165" spans="27:27">
      <c r="AA133165" s="271"/>
    </row>
    <row r="133166" spans="27:27">
      <c r="AA133166" s="271"/>
    </row>
    <row r="133167" spans="27:27">
      <c r="AA133167" s="271"/>
    </row>
    <row r="133168" spans="27:27">
      <c r="AA133168" s="271"/>
    </row>
    <row r="133169" spans="27:27">
      <c r="AA133169" s="271"/>
    </row>
    <row r="133170" spans="27:27">
      <c r="AA133170" s="271"/>
    </row>
    <row r="133171" spans="27:27">
      <c r="AA133171" s="271"/>
    </row>
    <row r="133172" spans="27:27">
      <c r="AA133172" s="271"/>
    </row>
    <row r="133173" spans="27:27">
      <c r="AA133173" s="271"/>
    </row>
    <row r="133174" spans="27:27">
      <c r="AA133174" s="271"/>
    </row>
    <row r="133175" spans="27:27">
      <c r="AA133175" s="271"/>
    </row>
    <row r="133176" spans="27:27">
      <c r="AA133176" s="271"/>
    </row>
    <row r="133177" spans="27:27">
      <c r="AA133177" s="271"/>
    </row>
    <row r="133178" spans="27:27">
      <c r="AA133178" s="271"/>
    </row>
    <row r="133179" spans="27:27">
      <c r="AA133179" s="271"/>
    </row>
    <row r="133180" spans="27:27">
      <c r="AA133180" s="271"/>
    </row>
    <row r="133181" spans="27:27">
      <c r="AA133181" s="271"/>
    </row>
    <row r="133182" spans="27:27">
      <c r="AA133182" s="271"/>
    </row>
    <row r="133183" spans="27:27">
      <c r="AA133183" s="271"/>
    </row>
    <row r="133184" spans="27:27">
      <c r="AA133184" s="271"/>
    </row>
    <row r="133185" spans="27:27">
      <c r="AA133185" s="271"/>
    </row>
    <row r="133186" spans="27:27">
      <c r="AA133186" s="271"/>
    </row>
    <row r="133187" spans="27:27">
      <c r="AA133187" s="271"/>
    </row>
    <row r="133188" spans="27:27">
      <c r="AA133188" s="271"/>
    </row>
    <row r="133189" spans="27:27">
      <c r="AA133189" s="271"/>
    </row>
    <row r="133190" spans="27:27">
      <c r="AA133190" s="271"/>
    </row>
    <row r="133191" spans="27:27">
      <c r="AA133191" s="271"/>
    </row>
    <row r="133192" spans="27:27">
      <c r="AA133192" s="271"/>
    </row>
    <row r="133193" spans="27:27">
      <c r="AA133193" s="271"/>
    </row>
    <row r="133194" spans="27:27">
      <c r="AA133194" s="271"/>
    </row>
    <row r="133195" spans="27:27">
      <c r="AA133195" s="271"/>
    </row>
    <row r="133196" spans="27:27">
      <c r="AA133196" s="271"/>
    </row>
    <row r="133197" spans="27:27">
      <c r="AA133197" s="271"/>
    </row>
    <row r="133198" spans="27:27">
      <c r="AA133198" s="271"/>
    </row>
    <row r="133199" spans="27:27">
      <c r="AA133199" s="271"/>
    </row>
    <row r="133200" spans="27:27">
      <c r="AA133200" s="271"/>
    </row>
    <row r="133201" spans="27:27">
      <c r="AA133201" s="271"/>
    </row>
    <row r="133202" spans="27:27">
      <c r="AA133202" s="271"/>
    </row>
    <row r="133203" spans="27:27">
      <c r="AA133203" s="271"/>
    </row>
    <row r="133204" spans="27:27">
      <c r="AA133204" s="271"/>
    </row>
    <row r="133205" spans="27:27">
      <c r="AA133205" s="271"/>
    </row>
    <row r="133206" spans="27:27">
      <c r="AA133206" s="271"/>
    </row>
    <row r="133207" spans="27:27">
      <c r="AA133207" s="271"/>
    </row>
    <row r="133208" spans="27:27">
      <c r="AA133208" s="271"/>
    </row>
    <row r="133209" spans="27:27">
      <c r="AA133209" s="271"/>
    </row>
    <row r="133210" spans="27:27">
      <c r="AA133210" s="271"/>
    </row>
    <row r="133211" spans="27:27">
      <c r="AA133211" s="271"/>
    </row>
    <row r="133212" spans="27:27">
      <c r="AA133212" s="271"/>
    </row>
    <row r="133213" spans="27:27">
      <c r="AA133213" s="271"/>
    </row>
    <row r="133214" spans="27:27">
      <c r="AA133214" s="271"/>
    </row>
    <row r="133215" spans="27:27">
      <c r="AA133215" s="271"/>
    </row>
    <row r="133216" spans="27:27">
      <c r="AA133216" s="271"/>
    </row>
    <row r="133217" spans="27:27">
      <c r="AA133217" s="271"/>
    </row>
    <row r="133218" spans="27:27">
      <c r="AA133218" s="271"/>
    </row>
    <row r="133219" spans="27:27">
      <c r="AA133219" s="271"/>
    </row>
    <row r="133220" spans="27:27">
      <c r="AA133220" s="271"/>
    </row>
    <row r="133221" spans="27:27">
      <c r="AA133221" s="271"/>
    </row>
    <row r="133222" spans="27:27">
      <c r="AA133222" s="271"/>
    </row>
    <row r="133223" spans="27:27">
      <c r="AA133223" s="271"/>
    </row>
    <row r="133224" spans="27:27">
      <c r="AA133224" s="271"/>
    </row>
    <row r="133225" spans="27:27">
      <c r="AA133225" s="271"/>
    </row>
    <row r="133226" spans="27:27">
      <c r="AA133226" s="271"/>
    </row>
    <row r="133227" spans="27:27">
      <c r="AA133227" s="271"/>
    </row>
    <row r="133228" spans="27:27">
      <c r="AA133228" s="271"/>
    </row>
    <row r="133229" spans="27:27">
      <c r="AA133229" s="271"/>
    </row>
    <row r="133230" spans="27:27">
      <c r="AA133230" s="271"/>
    </row>
    <row r="133231" spans="27:27">
      <c r="AA133231" s="271"/>
    </row>
    <row r="133232" spans="27:27">
      <c r="AA133232" s="271"/>
    </row>
    <row r="133233" spans="27:27">
      <c r="AA133233" s="271"/>
    </row>
    <row r="133234" spans="27:27">
      <c r="AA133234" s="271"/>
    </row>
    <row r="133235" spans="27:27">
      <c r="AA133235" s="271"/>
    </row>
    <row r="133236" spans="27:27">
      <c r="AA133236" s="271"/>
    </row>
    <row r="133237" spans="27:27">
      <c r="AA133237" s="271"/>
    </row>
    <row r="133238" spans="27:27">
      <c r="AA133238" s="271"/>
    </row>
    <row r="133239" spans="27:27">
      <c r="AA133239" s="271"/>
    </row>
    <row r="133240" spans="27:27">
      <c r="AA133240" s="271"/>
    </row>
    <row r="133241" spans="27:27">
      <c r="AA133241" s="271"/>
    </row>
    <row r="133242" spans="27:27">
      <c r="AA133242" s="271"/>
    </row>
    <row r="133243" spans="27:27">
      <c r="AA133243" s="271"/>
    </row>
    <row r="133244" spans="27:27">
      <c r="AA133244" s="271"/>
    </row>
    <row r="133245" spans="27:27">
      <c r="AA133245" s="271"/>
    </row>
    <row r="133246" spans="27:27">
      <c r="AA133246" s="271"/>
    </row>
    <row r="133247" spans="27:27">
      <c r="AA133247" s="271"/>
    </row>
    <row r="133248" spans="27:27">
      <c r="AA133248" s="271"/>
    </row>
    <row r="133249" spans="27:27">
      <c r="AA133249" s="271"/>
    </row>
    <row r="133250" spans="27:27">
      <c r="AA133250" s="271"/>
    </row>
    <row r="133251" spans="27:27">
      <c r="AA133251" s="271"/>
    </row>
    <row r="133252" spans="27:27">
      <c r="AA133252" s="271"/>
    </row>
    <row r="133253" spans="27:27">
      <c r="AA133253" s="271"/>
    </row>
    <row r="133254" spans="27:27">
      <c r="AA133254" s="271"/>
    </row>
    <row r="133255" spans="27:27">
      <c r="AA133255" s="271"/>
    </row>
    <row r="133256" spans="27:27">
      <c r="AA133256" s="271"/>
    </row>
    <row r="133257" spans="27:27">
      <c r="AA133257" s="271"/>
    </row>
    <row r="133258" spans="27:27">
      <c r="AA133258" s="271"/>
    </row>
    <row r="133259" spans="27:27">
      <c r="AA133259" s="271"/>
    </row>
    <row r="133260" spans="27:27">
      <c r="AA133260" s="271"/>
    </row>
    <row r="133261" spans="27:27">
      <c r="AA133261" s="271"/>
    </row>
    <row r="133262" spans="27:27">
      <c r="AA133262" s="271"/>
    </row>
    <row r="133263" spans="27:27">
      <c r="AA133263" s="271"/>
    </row>
    <row r="133264" spans="27:27">
      <c r="AA133264" s="271"/>
    </row>
    <row r="133265" spans="27:27">
      <c r="AA133265" s="271"/>
    </row>
    <row r="133266" spans="27:27">
      <c r="AA133266" s="271"/>
    </row>
    <row r="133267" spans="27:27">
      <c r="AA133267" s="271"/>
    </row>
    <row r="133268" spans="27:27">
      <c r="AA133268" s="271"/>
    </row>
    <row r="133269" spans="27:27">
      <c r="AA133269" s="271"/>
    </row>
    <row r="133270" spans="27:27">
      <c r="AA133270" s="271"/>
    </row>
    <row r="133271" spans="27:27">
      <c r="AA133271" s="271"/>
    </row>
    <row r="133272" spans="27:27">
      <c r="AA133272" s="271"/>
    </row>
    <row r="133273" spans="27:27">
      <c r="AA133273" s="271"/>
    </row>
    <row r="133274" spans="27:27">
      <c r="AA133274" s="271"/>
    </row>
    <row r="133275" spans="27:27">
      <c r="AA133275" s="271"/>
    </row>
    <row r="133276" spans="27:27">
      <c r="AA133276" s="271"/>
    </row>
    <row r="133277" spans="27:27">
      <c r="AA133277" s="271"/>
    </row>
    <row r="133278" spans="27:27">
      <c r="AA133278" s="271"/>
    </row>
    <row r="133279" spans="27:27">
      <c r="AA133279" s="271"/>
    </row>
    <row r="133280" spans="27:27">
      <c r="AA133280" s="271"/>
    </row>
    <row r="133281" spans="27:27">
      <c r="AA133281" s="271"/>
    </row>
    <row r="133282" spans="27:27">
      <c r="AA133282" s="271"/>
    </row>
    <row r="133283" spans="27:27">
      <c r="AA133283" s="271"/>
    </row>
    <row r="133284" spans="27:27">
      <c r="AA133284" s="271"/>
    </row>
    <row r="133285" spans="27:27">
      <c r="AA133285" s="271"/>
    </row>
    <row r="133286" spans="27:27">
      <c r="AA133286" s="271"/>
    </row>
    <row r="133287" spans="27:27">
      <c r="AA133287" s="271"/>
    </row>
    <row r="133288" spans="27:27">
      <c r="AA133288" s="271"/>
    </row>
    <row r="133289" spans="27:27">
      <c r="AA133289" s="271"/>
    </row>
    <row r="133290" spans="27:27">
      <c r="AA133290" s="271"/>
    </row>
    <row r="133291" spans="27:27">
      <c r="AA133291" s="271"/>
    </row>
    <row r="133292" spans="27:27">
      <c r="AA133292" s="271"/>
    </row>
    <row r="133293" spans="27:27">
      <c r="AA133293" s="271"/>
    </row>
    <row r="133294" spans="27:27">
      <c r="AA133294" s="271"/>
    </row>
    <row r="133295" spans="27:27">
      <c r="AA133295" s="271"/>
    </row>
    <row r="133296" spans="27:27">
      <c r="AA133296" s="271"/>
    </row>
    <row r="133297" spans="27:27">
      <c r="AA133297" s="271"/>
    </row>
    <row r="133298" spans="27:27">
      <c r="AA133298" s="271"/>
    </row>
    <row r="133299" spans="27:27">
      <c r="AA133299" s="271"/>
    </row>
    <row r="133300" spans="27:27">
      <c r="AA133300" s="271"/>
    </row>
    <row r="133301" spans="27:27">
      <c r="AA133301" s="271"/>
    </row>
    <row r="133302" spans="27:27">
      <c r="AA133302" s="271"/>
    </row>
    <row r="133303" spans="27:27">
      <c r="AA133303" s="271"/>
    </row>
    <row r="133304" spans="27:27">
      <c r="AA133304" s="271"/>
    </row>
    <row r="133305" spans="27:27">
      <c r="AA133305" s="271"/>
    </row>
    <row r="133306" spans="27:27">
      <c r="AA133306" s="271"/>
    </row>
    <row r="133307" spans="27:27">
      <c r="AA133307" s="271"/>
    </row>
    <row r="133308" spans="27:27">
      <c r="AA133308" s="271"/>
    </row>
    <row r="133309" spans="27:27">
      <c r="AA133309" s="271"/>
    </row>
    <row r="133310" spans="27:27">
      <c r="AA133310" s="271"/>
    </row>
    <row r="133311" spans="27:27">
      <c r="AA133311" s="271"/>
    </row>
    <row r="133312" spans="27:27">
      <c r="AA133312" s="271"/>
    </row>
    <row r="133313" spans="27:27">
      <c r="AA133313" s="271"/>
    </row>
    <row r="133314" spans="27:27">
      <c r="AA133314" s="271"/>
    </row>
    <row r="133315" spans="27:27">
      <c r="AA133315" s="271"/>
    </row>
    <row r="133316" spans="27:27">
      <c r="AA133316" s="271"/>
    </row>
    <row r="133317" spans="27:27">
      <c r="AA133317" s="271"/>
    </row>
    <row r="133318" spans="27:27">
      <c r="AA133318" s="271"/>
    </row>
    <row r="133319" spans="27:27">
      <c r="AA133319" s="271"/>
    </row>
    <row r="133320" spans="27:27">
      <c r="AA133320" s="271"/>
    </row>
    <row r="133321" spans="27:27">
      <c r="AA133321" s="271"/>
    </row>
    <row r="133322" spans="27:27">
      <c r="AA133322" s="271"/>
    </row>
    <row r="133323" spans="27:27">
      <c r="AA133323" s="271"/>
    </row>
    <row r="133324" spans="27:27">
      <c r="AA133324" s="271"/>
    </row>
    <row r="133325" spans="27:27">
      <c r="AA133325" s="271"/>
    </row>
    <row r="133326" spans="27:27">
      <c r="AA133326" s="271"/>
    </row>
    <row r="133327" spans="27:27">
      <c r="AA133327" s="271"/>
    </row>
    <row r="133328" spans="27:27">
      <c r="AA133328" s="271"/>
    </row>
    <row r="133329" spans="27:27">
      <c r="AA133329" s="271"/>
    </row>
    <row r="133330" spans="27:27">
      <c r="AA133330" s="271"/>
    </row>
    <row r="133331" spans="27:27">
      <c r="AA133331" s="271"/>
    </row>
    <row r="133332" spans="27:27">
      <c r="AA133332" s="271"/>
    </row>
    <row r="133333" spans="27:27">
      <c r="AA133333" s="271"/>
    </row>
    <row r="133334" spans="27:27">
      <c r="AA133334" s="271"/>
    </row>
    <row r="133335" spans="27:27">
      <c r="AA133335" s="271"/>
    </row>
    <row r="133336" spans="27:27">
      <c r="AA133336" s="271"/>
    </row>
    <row r="133337" spans="27:27">
      <c r="AA133337" s="271"/>
    </row>
    <row r="133338" spans="27:27">
      <c r="AA133338" s="271"/>
    </row>
    <row r="133339" spans="27:27">
      <c r="AA133339" s="271"/>
    </row>
    <row r="133340" spans="27:27">
      <c r="AA133340" s="271"/>
    </row>
    <row r="133341" spans="27:27">
      <c r="AA133341" s="271"/>
    </row>
    <row r="133342" spans="27:27">
      <c r="AA133342" s="271"/>
    </row>
    <row r="133343" spans="27:27">
      <c r="AA133343" s="271"/>
    </row>
    <row r="133344" spans="27:27">
      <c r="AA133344" s="271"/>
    </row>
    <row r="133345" spans="27:27">
      <c r="AA133345" s="271"/>
    </row>
    <row r="133346" spans="27:27">
      <c r="AA133346" s="271"/>
    </row>
    <row r="133347" spans="27:27">
      <c r="AA133347" s="271"/>
    </row>
    <row r="133348" spans="27:27">
      <c r="AA133348" s="271"/>
    </row>
    <row r="133349" spans="27:27">
      <c r="AA133349" s="271"/>
    </row>
    <row r="133350" spans="27:27">
      <c r="AA133350" s="271"/>
    </row>
    <row r="133351" spans="27:27">
      <c r="AA133351" s="271"/>
    </row>
    <row r="133352" spans="27:27">
      <c r="AA133352" s="271"/>
    </row>
    <row r="133353" spans="27:27">
      <c r="AA133353" s="271"/>
    </row>
    <row r="133354" spans="27:27">
      <c r="AA133354" s="271"/>
    </row>
    <row r="133355" spans="27:27">
      <c r="AA133355" s="271"/>
    </row>
    <row r="133356" spans="27:27">
      <c r="AA133356" s="271"/>
    </row>
    <row r="133357" spans="27:27">
      <c r="AA133357" s="271"/>
    </row>
    <row r="133358" spans="27:27">
      <c r="AA133358" s="271"/>
    </row>
    <row r="133359" spans="27:27">
      <c r="AA133359" s="271"/>
    </row>
    <row r="133360" spans="27:27">
      <c r="AA133360" s="271"/>
    </row>
    <row r="133361" spans="27:27">
      <c r="AA133361" s="271"/>
    </row>
    <row r="133362" spans="27:27">
      <c r="AA133362" s="271"/>
    </row>
    <row r="133363" spans="27:27">
      <c r="AA133363" s="271"/>
    </row>
    <row r="133364" spans="27:27">
      <c r="AA133364" s="271"/>
    </row>
    <row r="133365" spans="27:27">
      <c r="AA133365" s="271"/>
    </row>
    <row r="133366" spans="27:27">
      <c r="AA133366" s="271"/>
    </row>
    <row r="133367" spans="27:27">
      <c r="AA133367" s="271"/>
    </row>
    <row r="133368" spans="27:27">
      <c r="AA133368" s="271"/>
    </row>
    <row r="133369" spans="27:27">
      <c r="AA133369" s="271"/>
    </row>
    <row r="133370" spans="27:27">
      <c r="AA133370" s="271"/>
    </row>
    <row r="133371" spans="27:27">
      <c r="AA133371" s="271"/>
    </row>
    <row r="133372" spans="27:27">
      <c r="AA133372" s="271"/>
    </row>
    <row r="133373" spans="27:27">
      <c r="AA133373" s="271"/>
    </row>
    <row r="133374" spans="27:27">
      <c r="AA133374" s="271"/>
    </row>
    <row r="133375" spans="27:27">
      <c r="AA133375" s="271"/>
    </row>
    <row r="133376" spans="27:27">
      <c r="AA133376" s="271"/>
    </row>
    <row r="133377" spans="27:27">
      <c r="AA133377" s="271"/>
    </row>
    <row r="133378" spans="27:27">
      <c r="AA133378" s="271"/>
    </row>
    <row r="133379" spans="27:27">
      <c r="AA133379" s="271"/>
    </row>
    <row r="133380" spans="27:27">
      <c r="AA133380" s="271"/>
    </row>
    <row r="133381" spans="27:27">
      <c r="AA133381" s="271"/>
    </row>
    <row r="133382" spans="27:27">
      <c r="AA133382" s="271"/>
    </row>
    <row r="133383" spans="27:27">
      <c r="AA133383" s="271"/>
    </row>
    <row r="133384" spans="27:27">
      <c r="AA133384" s="271"/>
    </row>
    <row r="133385" spans="27:27">
      <c r="AA133385" s="271"/>
    </row>
    <row r="133386" spans="27:27">
      <c r="AA133386" s="271"/>
    </row>
    <row r="133387" spans="27:27">
      <c r="AA133387" s="271"/>
    </row>
    <row r="133388" spans="27:27">
      <c r="AA133388" s="271"/>
    </row>
    <row r="133389" spans="27:27">
      <c r="AA133389" s="271"/>
    </row>
    <row r="133390" spans="27:27">
      <c r="AA133390" s="271"/>
    </row>
    <row r="133391" spans="27:27">
      <c r="AA133391" s="271"/>
    </row>
    <row r="133392" spans="27:27">
      <c r="AA133392" s="271"/>
    </row>
    <row r="133393" spans="27:27">
      <c r="AA133393" s="271"/>
    </row>
    <row r="133394" spans="27:27">
      <c r="AA133394" s="271"/>
    </row>
    <row r="133395" spans="27:27">
      <c r="AA133395" s="271"/>
    </row>
    <row r="133396" spans="27:27">
      <c r="AA133396" s="271"/>
    </row>
    <row r="133397" spans="27:27">
      <c r="AA133397" s="271"/>
    </row>
    <row r="133398" spans="27:27">
      <c r="AA133398" s="271"/>
    </row>
    <row r="133399" spans="27:27">
      <c r="AA133399" s="271"/>
    </row>
    <row r="133400" spans="27:27">
      <c r="AA133400" s="271"/>
    </row>
    <row r="133401" spans="27:27">
      <c r="AA133401" s="271"/>
    </row>
    <row r="133402" spans="27:27">
      <c r="AA133402" s="271"/>
    </row>
    <row r="133403" spans="27:27">
      <c r="AA133403" s="271"/>
    </row>
    <row r="133404" spans="27:27">
      <c r="AA133404" s="271"/>
    </row>
    <row r="133405" spans="27:27">
      <c r="AA133405" s="271"/>
    </row>
    <row r="133406" spans="27:27">
      <c r="AA133406" s="271"/>
    </row>
    <row r="133407" spans="27:27">
      <c r="AA133407" s="271"/>
    </row>
    <row r="133408" spans="27:27">
      <c r="AA133408" s="271"/>
    </row>
    <row r="133409" spans="27:27">
      <c r="AA133409" s="271"/>
    </row>
    <row r="133410" spans="27:27">
      <c r="AA133410" s="271"/>
    </row>
    <row r="133411" spans="27:27">
      <c r="AA133411" s="271"/>
    </row>
    <row r="133412" spans="27:27">
      <c r="AA133412" s="271"/>
    </row>
    <row r="133413" spans="27:27">
      <c r="AA133413" s="271"/>
    </row>
    <row r="133414" spans="27:27">
      <c r="AA133414" s="271"/>
    </row>
    <row r="133415" spans="27:27">
      <c r="AA133415" s="271"/>
    </row>
    <row r="133416" spans="27:27">
      <c r="AA133416" s="271"/>
    </row>
    <row r="133417" spans="27:27">
      <c r="AA133417" s="271"/>
    </row>
    <row r="133418" spans="27:27">
      <c r="AA133418" s="271"/>
    </row>
    <row r="133419" spans="27:27">
      <c r="AA133419" s="271"/>
    </row>
    <row r="133420" spans="27:27">
      <c r="AA133420" s="271"/>
    </row>
    <row r="133421" spans="27:27">
      <c r="AA133421" s="271"/>
    </row>
    <row r="133422" spans="27:27">
      <c r="AA133422" s="271"/>
    </row>
    <row r="133423" spans="27:27">
      <c r="AA133423" s="271"/>
    </row>
    <row r="133424" spans="27:27">
      <c r="AA133424" s="271"/>
    </row>
    <row r="133425" spans="27:27">
      <c r="AA133425" s="271"/>
    </row>
    <row r="133426" spans="27:27">
      <c r="AA133426" s="271"/>
    </row>
    <row r="133427" spans="27:27">
      <c r="AA133427" s="271"/>
    </row>
    <row r="133428" spans="27:27">
      <c r="AA133428" s="271"/>
    </row>
    <row r="133429" spans="27:27">
      <c r="AA133429" s="271"/>
    </row>
    <row r="133430" spans="27:27">
      <c r="AA133430" s="271"/>
    </row>
    <row r="133431" spans="27:27">
      <c r="AA133431" s="271"/>
    </row>
    <row r="133432" spans="27:27">
      <c r="AA133432" s="271"/>
    </row>
    <row r="133433" spans="27:27">
      <c r="AA133433" s="271"/>
    </row>
    <row r="133434" spans="27:27">
      <c r="AA133434" s="271"/>
    </row>
    <row r="133435" spans="27:27">
      <c r="AA133435" s="271"/>
    </row>
    <row r="133436" spans="27:27">
      <c r="AA133436" s="271"/>
    </row>
    <row r="133437" spans="27:27">
      <c r="AA133437" s="271"/>
    </row>
    <row r="133438" spans="27:27">
      <c r="AA133438" s="271"/>
    </row>
    <row r="133439" spans="27:27">
      <c r="AA133439" s="271"/>
    </row>
    <row r="133440" spans="27:27">
      <c r="AA133440" s="271"/>
    </row>
    <row r="133441" spans="27:27">
      <c r="AA133441" s="271"/>
    </row>
    <row r="133442" spans="27:27">
      <c r="AA133442" s="271"/>
    </row>
    <row r="133443" spans="27:27">
      <c r="AA133443" s="271"/>
    </row>
    <row r="133444" spans="27:27">
      <c r="AA133444" s="271"/>
    </row>
    <row r="133445" spans="27:27">
      <c r="AA133445" s="271"/>
    </row>
    <row r="133446" spans="27:27">
      <c r="AA133446" s="271"/>
    </row>
    <row r="133447" spans="27:27">
      <c r="AA133447" s="271"/>
    </row>
    <row r="133448" spans="27:27">
      <c r="AA133448" s="271"/>
    </row>
    <row r="133449" spans="27:27">
      <c r="AA133449" s="271"/>
    </row>
    <row r="133450" spans="27:27">
      <c r="AA133450" s="271"/>
    </row>
    <row r="133451" spans="27:27">
      <c r="AA133451" s="271"/>
    </row>
    <row r="133452" spans="27:27">
      <c r="AA133452" s="271"/>
    </row>
    <row r="133453" spans="27:27">
      <c r="AA133453" s="271"/>
    </row>
    <row r="133454" spans="27:27">
      <c r="AA133454" s="271"/>
    </row>
    <row r="133455" spans="27:27">
      <c r="AA133455" s="271"/>
    </row>
    <row r="133456" spans="27:27">
      <c r="AA133456" s="271"/>
    </row>
    <row r="133457" spans="27:27">
      <c r="AA133457" s="271"/>
    </row>
    <row r="133458" spans="27:27">
      <c r="AA133458" s="271"/>
    </row>
    <row r="133459" spans="27:27">
      <c r="AA133459" s="271"/>
    </row>
    <row r="133460" spans="27:27">
      <c r="AA133460" s="271"/>
    </row>
    <row r="133461" spans="27:27">
      <c r="AA133461" s="271"/>
    </row>
    <row r="133462" spans="27:27">
      <c r="AA133462" s="271"/>
    </row>
    <row r="133463" spans="27:27">
      <c r="AA133463" s="271"/>
    </row>
    <row r="133464" spans="27:27">
      <c r="AA133464" s="271"/>
    </row>
    <row r="133465" spans="27:27">
      <c r="AA133465" s="271"/>
    </row>
    <row r="133466" spans="27:27">
      <c r="AA133466" s="271"/>
    </row>
    <row r="133467" spans="27:27">
      <c r="AA133467" s="271"/>
    </row>
    <row r="133468" spans="27:27">
      <c r="AA133468" s="271"/>
    </row>
    <row r="133469" spans="27:27">
      <c r="AA133469" s="271"/>
    </row>
    <row r="133470" spans="27:27">
      <c r="AA133470" s="271"/>
    </row>
    <row r="133471" spans="27:27">
      <c r="AA133471" s="271"/>
    </row>
    <row r="133472" spans="27:27">
      <c r="AA133472" s="271"/>
    </row>
    <row r="133473" spans="27:27">
      <c r="AA133473" s="271"/>
    </row>
    <row r="133474" spans="27:27">
      <c r="AA133474" s="271"/>
    </row>
    <row r="133475" spans="27:27">
      <c r="AA133475" s="271"/>
    </row>
    <row r="133476" spans="27:27">
      <c r="AA133476" s="271"/>
    </row>
    <row r="133477" spans="27:27">
      <c r="AA133477" s="271"/>
    </row>
    <row r="133478" spans="27:27">
      <c r="AA133478" s="271"/>
    </row>
    <row r="133479" spans="27:27">
      <c r="AA133479" s="271"/>
    </row>
    <row r="133480" spans="27:27">
      <c r="AA133480" s="271"/>
    </row>
    <row r="133481" spans="27:27">
      <c r="AA133481" s="271"/>
    </row>
    <row r="133482" spans="27:27">
      <c r="AA133482" s="271"/>
    </row>
    <row r="133483" spans="27:27">
      <c r="AA133483" s="271"/>
    </row>
    <row r="133484" spans="27:27">
      <c r="AA133484" s="271"/>
    </row>
    <row r="133485" spans="27:27">
      <c r="AA133485" s="271"/>
    </row>
    <row r="133486" spans="27:27">
      <c r="AA133486" s="271"/>
    </row>
    <row r="133487" spans="27:27">
      <c r="AA133487" s="271"/>
    </row>
    <row r="133488" spans="27:27">
      <c r="AA133488" s="271"/>
    </row>
    <row r="133489" spans="27:27">
      <c r="AA133489" s="271"/>
    </row>
    <row r="133490" spans="27:27">
      <c r="AA133490" s="271"/>
    </row>
    <row r="133491" spans="27:27">
      <c r="AA133491" s="271"/>
    </row>
    <row r="133492" spans="27:27">
      <c r="AA133492" s="271"/>
    </row>
    <row r="133493" spans="27:27">
      <c r="AA133493" s="271"/>
    </row>
    <row r="133494" spans="27:27">
      <c r="AA133494" s="271"/>
    </row>
    <row r="133495" spans="27:27">
      <c r="AA133495" s="271"/>
    </row>
    <row r="133496" spans="27:27">
      <c r="AA133496" s="271"/>
    </row>
    <row r="133497" spans="27:27">
      <c r="AA133497" s="271"/>
    </row>
    <row r="133498" spans="27:27">
      <c r="AA133498" s="271"/>
    </row>
    <row r="133499" spans="27:27">
      <c r="AA133499" s="271"/>
    </row>
    <row r="133500" spans="27:27">
      <c r="AA133500" s="271"/>
    </row>
    <row r="133501" spans="27:27">
      <c r="AA133501" s="271"/>
    </row>
    <row r="133502" spans="27:27">
      <c r="AA133502" s="271"/>
    </row>
    <row r="133503" spans="27:27">
      <c r="AA133503" s="271"/>
    </row>
    <row r="133504" spans="27:27">
      <c r="AA133504" s="271"/>
    </row>
    <row r="133505" spans="27:27">
      <c r="AA133505" s="271"/>
    </row>
    <row r="133506" spans="27:27">
      <c r="AA133506" s="271"/>
    </row>
    <row r="133507" spans="27:27">
      <c r="AA133507" s="271"/>
    </row>
    <row r="133508" spans="27:27">
      <c r="AA133508" s="271"/>
    </row>
    <row r="133509" spans="27:27">
      <c r="AA133509" s="271"/>
    </row>
    <row r="133510" spans="27:27">
      <c r="AA133510" s="271"/>
    </row>
    <row r="133511" spans="27:27">
      <c r="AA133511" s="271"/>
    </row>
    <row r="133512" spans="27:27">
      <c r="AA133512" s="271"/>
    </row>
    <row r="133513" spans="27:27">
      <c r="AA133513" s="271"/>
    </row>
    <row r="133514" spans="27:27">
      <c r="AA133514" s="271"/>
    </row>
    <row r="133515" spans="27:27">
      <c r="AA133515" s="271"/>
    </row>
    <row r="133516" spans="27:27">
      <c r="AA133516" s="271"/>
    </row>
    <row r="133517" spans="27:27">
      <c r="AA133517" s="271"/>
    </row>
    <row r="133518" spans="27:27">
      <c r="AA133518" s="271"/>
    </row>
    <row r="133519" spans="27:27">
      <c r="AA133519" s="271"/>
    </row>
    <row r="133520" spans="27:27">
      <c r="AA133520" s="271"/>
    </row>
    <row r="133521" spans="27:27">
      <c r="AA133521" s="271"/>
    </row>
    <row r="133522" spans="27:27">
      <c r="AA133522" s="271"/>
    </row>
    <row r="133523" spans="27:27">
      <c r="AA133523" s="271"/>
    </row>
    <row r="133524" spans="27:27">
      <c r="AA133524" s="271"/>
    </row>
    <row r="133525" spans="27:27">
      <c r="AA133525" s="271"/>
    </row>
    <row r="133526" spans="27:27">
      <c r="AA133526" s="271"/>
    </row>
    <row r="133527" spans="27:27">
      <c r="AA133527" s="271"/>
    </row>
    <row r="133528" spans="27:27">
      <c r="AA133528" s="271"/>
    </row>
    <row r="133529" spans="27:27">
      <c r="AA133529" s="271"/>
    </row>
    <row r="133530" spans="27:27">
      <c r="AA133530" s="271"/>
    </row>
    <row r="133531" spans="27:27">
      <c r="AA133531" s="271"/>
    </row>
    <row r="133532" spans="27:27">
      <c r="AA133532" s="271"/>
    </row>
    <row r="133533" spans="27:27">
      <c r="AA133533" s="271"/>
    </row>
    <row r="133534" spans="27:27">
      <c r="AA133534" s="271"/>
    </row>
    <row r="133535" spans="27:27">
      <c r="AA133535" s="271"/>
    </row>
    <row r="133536" spans="27:27">
      <c r="AA133536" s="271"/>
    </row>
    <row r="133537" spans="27:27">
      <c r="AA133537" s="271"/>
    </row>
    <row r="133538" spans="27:27">
      <c r="AA133538" s="271"/>
    </row>
    <row r="133539" spans="27:27">
      <c r="AA133539" s="271"/>
    </row>
    <row r="133540" spans="27:27">
      <c r="AA133540" s="271"/>
    </row>
    <row r="133541" spans="27:27">
      <c r="AA133541" s="271"/>
    </row>
    <row r="133542" spans="27:27">
      <c r="AA133542" s="271"/>
    </row>
    <row r="133543" spans="27:27">
      <c r="AA133543" s="271"/>
    </row>
    <row r="133544" spans="27:27">
      <c r="AA133544" s="271"/>
    </row>
    <row r="133545" spans="27:27">
      <c r="AA133545" s="271"/>
    </row>
    <row r="133546" spans="27:27">
      <c r="AA133546" s="271"/>
    </row>
    <row r="133547" spans="27:27">
      <c r="AA133547" s="271"/>
    </row>
    <row r="133548" spans="27:27">
      <c r="AA133548" s="271"/>
    </row>
    <row r="133549" spans="27:27">
      <c r="AA133549" s="271"/>
    </row>
    <row r="133550" spans="27:27">
      <c r="AA133550" s="271"/>
    </row>
    <row r="133551" spans="27:27">
      <c r="AA133551" s="271"/>
    </row>
    <row r="133552" spans="27:27">
      <c r="AA133552" s="271"/>
    </row>
    <row r="133553" spans="27:27">
      <c r="AA133553" s="271"/>
    </row>
    <row r="133554" spans="27:27">
      <c r="AA133554" s="271"/>
    </row>
    <row r="133555" spans="27:27">
      <c r="AA133555" s="271"/>
    </row>
    <row r="133556" spans="27:27">
      <c r="AA133556" s="271"/>
    </row>
    <row r="133557" spans="27:27">
      <c r="AA133557" s="271"/>
    </row>
    <row r="133558" spans="27:27">
      <c r="AA133558" s="271"/>
    </row>
    <row r="133559" spans="27:27">
      <c r="AA133559" s="271"/>
    </row>
    <row r="133560" spans="27:27">
      <c r="AA133560" s="271"/>
    </row>
    <row r="133561" spans="27:27">
      <c r="AA133561" s="271"/>
    </row>
    <row r="133562" spans="27:27">
      <c r="AA133562" s="271"/>
    </row>
    <row r="133563" spans="27:27">
      <c r="AA133563" s="271"/>
    </row>
    <row r="133564" spans="27:27">
      <c r="AA133564" s="271"/>
    </row>
    <row r="133565" spans="27:27">
      <c r="AA133565" s="271"/>
    </row>
    <row r="133566" spans="27:27">
      <c r="AA133566" s="271"/>
    </row>
    <row r="133567" spans="27:27">
      <c r="AA133567" s="271"/>
    </row>
    <row r="133568" spans="27:27">
      <c r="AA133568" s="271"/>
    </row>
    <row r="133569" spans="27:27">
      <c r="AA133569" s="271"/>
    </row>
    <row r="133570" spans="27:27">
      <c r="AA133570" s="271"/>
    </row>
    <row r="133571" spans="27:27">
      <c r="AA133571" s="271"/>
    </row>
    <row r="133572" spans="27:27">
      <c r="AA133572" s="271"/>
    </row>
    <row r="133573" spans="27:27">
      <c r="AA133573" s="271"/>
    </row>
    <row r="133574" spans="27:27">
      <c r="AA133574" s="271"/>
    </row>
    <row r="133575" spans="27:27">
      <c r="AA133575" s="271"/>
    </row>
    <row r="133576" spans="27:27">
      <c r="AA133576" s="271"/>
    </row>
    <row r="133577" spans="27:27">
      <c r="AA133577" s="271"/>
    </row>
    <row r="133578" spans="27:27">
      <c r="AA133578" s="271"/>
    </row>
    <row r="133579" spans="27:27">
      <c r="AA133579" s="271"/>
    </row>
    <row r="133580" spans="27:27">
      <c r="AA133580" s="271"/>
    </row>
    <row r="133581" spans="27:27">
      <c r="AA133581" s="271"/>
    </row>
    <row r="133582" spans="27:27">
      <c r="AA133582" s="271"/>
    </row>
    <row r="133583" spans="27:27">
      <c r="AA133583" s="271"/>
    </row>
    <row r="133584" spans="27:27">
      <c r="AA133584" s="271"/>
    </row>
    <row r="133585" spans="27:27">
      <c r="AA133585" s="271"/>
    </row>
    <row r="133586" spans="27:27">
      <c r="AA133586" s="271"/>
    </row>
    <row r="133587" spans="27:27">
      <c r="AA133587" s="271"/>
    </row>
    <row r="133588" spans="27:27">
      <c r="AA133588" s="271"/>
    </row>
    <row r="133589" spans="27:27">
      <c r="AA133589" s="271"/>
    </row>
    <row r="133590" spans="27:27">
      <c r="AA133590" s="271"/>
    </row>
    <row r="133591" spans="27:27">
      <c r="AA133591" s="271"/>
    </row>
    <row r="133592" spans="27:27">
      <c r="AA133592" s="271"/>
    </row>
    <row r="133593" spans="27:27">
      <c r="AA133593" s="271"/>
    </row>
    <row r="133594" spans="27:27">
      <c r="AA133594" s="271"/>
    </row>
    <row r="133595" spans="27:27">
      <c r="AA133595" s="271"/>
    </row>
    <row r="133596" spans="27:27">
      <c r="AA133596" s="271"/>
    </row>
    <row r="133597" spans="27:27">
      <c r="AA133597" s="271"/>
    </row>
    <row r="133598" spans="27:27">
      <c r="AA133598" s="271"/>
    </row>
    <row r="133599" spans="27:27">
      <c r="AA133599" s="271"/>
    </row>
    <row r="133600" spans="27:27">
      <c r="AA133600" s="271"/>
    </row>
    <row r="133601" spans="27:27">
      <c r="AA133601" s="271"/>
    </row>
    <row r="133602" spans="27:27">
      <c r="AA133602" s="271"/>
    </row>
    <row r="133603" spans="27:27">
      <c r="AA133603" s="271"/>
    </row>
    <row r="133604" spans="27:27">
      <c r="AA133604" s="271"/>
    </row>
    <row r="133605" spans="27:27">
      <c r="AA133605" s="271"/>
    </row>
    <row r="133606" spans="27:27">
      <c r="AA133606" s="271"/>
    </row>
    <row r="133607" spans="27:27">
      <c r="AA133607" s="271"/>
    </row>
    <row r="133608" spans="27:27">
      <c r="AA133608" s="271"/>
    </row>
    <row r="133609" spans="27:27">
      <c r="AA133609" s="271"/>
    </row>
    <row r="133610" spans="27:27">
      <c r="AA133610" s="271"/>
    </row>
    <row r="133611" spans="27:27">
      <c r="AA133611" s="271"/>
    </row>
    <row r="133612" spans="27:27">
      <c r="AA133612" s="271"/>
    </row>
    <row r="133613" spans="27:27">
      <c r="AA133613" s="271"/>
    </row>
    <row r="133614" spans="27:27">
      <c r="AA133614" s="271"/>
    </row>
    <row r="133615" spans="27:27">
      <c r="AA133615" s="271"/>
    </row>
    <row r="133616" spans="27:27">
      <c r="AA133616" s="271"/>
    </row>
    <row r="133617" spans="27:27">
      <c r="AA133617" s="271"/>
    </row>
    <row r="133618" spans="27:27">
      <c r="AA133618" s="271"/>
    </row>
    <row r="133619" spans="27:27">
      <c r="AA133619" s="271"/>
    </row>
    <row r="133620" spans="27:27">
      <c r="AA133620" s="271"/>
    </row>
    <row r="133621" spans="27:27">
      <c r="AA133621" s="271"/>
    </row>
    <row r="133622" spans="27:27">
      <c r="AA133622" s="271"/>
    </row>
    <row r="133623" spans="27:27">
      <c r="AA133623" s="271"/>
    </row>
    <row r="133624" spans="27:27">
      <c r="AA133624" s="271"/>
    </row>
    <row r="133625" spans="27:27">
      <c r="AA133625" s="271"/>
    </row>
    <row r="133626" spans="27:27">
      <c r="AA133626" s="271"/>
    </row>
    <row r="133627" spans="27:27">
      <c r="AA133627" s="271"/>
    </row>
    <row r="133628" spans="27:27">
      <c r="AA133628" s="271"/>
    </row>
    <row r="133629" spans="27:27">
      <c r="AA133629" s="271"/>
    </row>
    <row r="133630" spans="27:27">
      <c r="AA133630" s="271"/>
    </row>
    <row r="133631" spans="27:27">
      <c r="AA133631" s="271"/>
    </row>
    <row r="133632" spans="27:27">
      <c r="AA133632" s="271"/>
    </row>
    <row r="133633" spans="27:27">
      <c r="AA133633" s="271"/>
    </row>
    <row r="133634" spans="27:27">
      <c r="AA133634" s="271"/>
    </row>
    <row r="133635" spans="27:27">
      <c r="AA133635" s="271"/>
    </row>
    <row r="133636" spans="27:27">
      <c r="AA133636" s="271"/>
    </row>
    <row r="133637" spans="27:27">
      <c r="AA133637" s="271"/>
    </row>
    <row r="133638" spans="27:27">
      <c r="AA133638" s="271"/>
    </row>
    <row r="133639" spans="27:27">
      <c r="AA133639" s="271"/>
    </row>
    <row r="133640" spans="27:27">
      <c r="AA133640" s="271"/>
    </row>
    <row r="133641" spans="27:27">
      <c r="AA133641" s="271"/>
    </row>
    <row r="133642" spans="27:27">
      <c r="AA133642" s="271"/>
    </row>
    <row r="133643" spans="27:27">
      <c r="AA133643" s="271"/>
    </row>
    <row r="133644" spans="27:27">
      <c r="AA133644" s="271"/>
    </row>
    <row r="133645" spans="27:27">
      <c r="AA133645" s="271"/>
    </row>
    <row r="133646" spans="27:27">
      <c r="AA133646" s="271"/>
    </row>
    <row r="133647" spans="27:27">
      <c r="AA133647" s="271"/>
    </row>
    <row r="133648" spans="27:27">
      <c r="AA133648" s="271"/>
    </row>
    <row r="133649" spans="27:27">
      <c r="AA133649" s="271"/>
    </row>
    <row r="133650" spans="27:27">
      <c r="AA133650" s="271"/>
    </row>
    <row r="133651" spans="27:27">
      <c r="AA133651" s="271"/>
    </row>
    <row r="133652" spans="27:27">
      <c r="AA133652" s="271"/>
    </row>
    <row r="133653" spans="27:27">
      <c r="AA133653" s="271"/>
    </row>
    <row r="133654" spans="27:27">
      <c r="AA133654" s="271"/>
    </row>
    <row r="133655" spans="27:27">
      <c r="AA133655" s="271"/>
    </row>
    <row r="133656" spans="27:27">
      <c r="AA133656" s="271"/>
    </row>
    <row r="133657" spans="27:27">
      <c r="AA133657" s="271"/>
    </row>
    <row r="133658" spans="27:27">
      <c r="AA133658" s="271"/>
    </row>
    <row r="133659" spans="27:27">
      <c r="AA133659" s="271"/>
    </row>
    <row r="133660" spans="27:27">
      <c r="AA133660" s="271"/>
    </row>
    <row r="133661" spans="27:27">
      <c r="AA133661" s="271"/>
    </row>
    <row r="133662" spans="27:27">
      <c r="AA133662" s="271"/>
    </row>
    <row r="133663" spans="27:27">
      <c r="AA133663" s="271"/>
    </row>
    <row r="133664" spans="27:27">
      <c r="AA133664" s="271"/>
    </row>
    <row r="133665" spans="27:27">
      <c r="AA133665" s="271"/>
    </row>
    <row r="133666" spans="27:27">
      <c r="AA133666" s="271"/>
    </row>
    <row r="133667" spans="27:27">
      <c r="AA133667" s="271"/>
    </row>
    <row r="133668" spans="27:27">
      <c r="AA133668" s="271"/>
    </row>
    <row r="133669" spans="27:27">
      <c r="AA133669" s="271"/>
    </row>
    <row r="133670" spans="27:27">
      <c r="AA133670" s="271"/>
    </row>
    <row r="133671" spans="27:27">
      <c r="AA133671" s="271"/>
    </row>
    <row r="133672" spans="27:27">
      <c r="AA133672" s="271"/>
    </row>
    <row r="133673" spans="27:27">
      <c r="AA133673" s="271"/>
    </row>
    <row r="133674" spans="27:27">
      <c r="AA133674" s="271"/>
    </row>
    <row r="133675" spans="27:27">
      <c r="AA133675" s="271"/>
    </row>
    <row r="133676" spans="27:27">
      <c r="AA133676" s="271"/>
    </row>
    <row r="133677" spans="27:27">
      <c r="AA133677" s="271"/>
    </row>
    <row r="133678" spans="27:27">
      <c r="AA133678" s="271"/>
    </row>
    <row r="133679" spans="27:27">
      <c r="AA133679" s="271"/>
    </row>
    <row r="133680" spans="27:27">
      <c r="AA133680" s="271"/>
    </row>
    <row r="133681" spans="27:27">
      <c r="AA133681" s="271"/>
    </row>
    <row r="133682" spans="27:27">
      <c r="AA133682" s="271"/>
    </row>
    <row r="133683" spans="27:27">
      <c r="AA133683" s="271"/>
    </row>
    <row r="133684" spans="27:27">
      <c r="AA133684" s="271"/>
    </row>
    <row r="133685" spans="27:27">
      <c r="AA133685" s="271"/>
    </row>
    <row r="133686" spans="27:27">
      <c r="AA133686" s="271"/>
    </row>
    <row r="133687" spans="27:27">
      <c r="AA133687" s="271"/>
    </row>
    <row r="133688" spans="27:27">
      <c r="AA133688" s="271"/>
    </row>
    <row r="133689" spans="27:27">
      <c r="AA133689" s="271"/>
    </row>
    <row r="133690" spans="27:27">
      <c r="AA133690" s="271"/>
    </row>
    <row r="133691" spans="27:27">
      <c r="AA133691" s="271"/>
    </row>
    <row r="133692" spans="27:27">
      <c r="AA133692" s="271"/>
    </row>
    <row r="133693" spans="27:27">
      <c r="AA133693" s="271"/>
    </row>
    <row r="133694" spans="27:27">
      <c r="AA133694" s="271"/>
    </row>
    <row r="133695" spans="27:27">
      <c r="AA133695" s="271"/>
    </row>
    <row r="133696" spans="27:27">
      <c r="AA133696" s="271"/>
    </row>
    <row r="133697" spans="27:27">
      <c r="AA133697" s="271"/>
    </row>
    <row r="133698" spans="27:27">
      <c r="AA133698" s="271"/>
    </row>
    <row r="133699" spans="27:27">
      <c r="AA133699" s="271"/>
    </row>
    <row r="133700" spans="27:27">
      <c r="AA133700" s="271"/>
    </row>
    <row r="133701" spans="27:27">
      <c r="AA133701" s="271"/>
    </row>
    <row r="133702" spans="27:27">
      <c r="AA133702" s="271"/>
    </row>
    <row r="133703" spans="27:27">
      <c r="AA133703" s="271"/>
    </row>
    <row r="133704" spans="27:27">
      <c r="AA133704" s="271"/>
    </row>
    <row r="133705" spans="27:27">
      <c r="AA133705" s="271"/>
    </row>
    <row r="133706" spans="27:27">
      <c r="AA133706" s="271"/>
    </row>
    <row r="133707" spans="27:27">
      <c r="AA133707" s="271"/>
    </row>
    <row r="133708" spans="27:27">
      <c r="AA133708" s="271"/>
    </row>
    <row r="133709" spans="27:27">
      <c r="AA133709" s="271"/>
    </row>
    <row r="133710" spans="27:27">
      <c r="AA133710" s="271"/>
    </row>
    <row r="133711" spans="27:27">
      <c r="AA133711" s="271"/>
    </row>
    <row r="133712" spans="27:27">
      <c r="AA133712" s="271"/>
    </row>
    <row r="133713" spans="27:27">
      <c r="AA133713" s="271"/>
    </row>
    <row r="133714" spans="27:27">
      <c r="AA133714" s="271"/>
    </row>
    <row r="133715" spans="27:27">
      <c r="AA133715" s="271"/>
    </row>
    <row r="133716" spans="27:27">
      <c r="AA133716" s="271"/>
    </row>
    <row r="133717" spans="27:27">
      <c r="AA133717" s="271"/>
    </row>
    <row r="133718" spans="27:27">
      <c r="AA133718" s="271"/>
    </row>
    <row r="133719" spans="27:27">
      <c r="AA133719" s="271"/>
    </row>
    <row r="133720" spans="27:27">
      <c r="AA133720" s="271"/>
    </row>
    <row r="133721" spans="27:27">
      <c r="AA133721" s="271"/>
    </row>
    <row r="133722" spans="27:27">
      <c r="AA133722" s="271"/>
    </row>
    <row r="133723" spans="27:27">
      <c r="AA133723" s="271"/>
    </row>
    <row r="133724" spans="27:27">
      <c r="AA133724" s="271"/>
    </row>
    <row r="133725" spans="27:27">
      <c r="AA133725" s="271"/>
    </row>
    <row r="133726" spans="27:27">
      <c r="AA133726" s="271"/>
    </row>
    <row r="133727" spans="27:27">
      <c r="AA133727" s="271"/>
    </row>
    <row r="133728" spans="27:27">
      <c r="AA133728" s="271"/>
    </row>
    <row r="133729" spans="27:27">
      <c r="AA133729" s="271"/>
    </row>
    <row r="133730" spans="27:27">
      <c r="AA133730" s="271"/>
    </row>
    <row r="133731" spans="27:27">
      <c r="AA133731" s="271"/>
    </row>
    <row r="133732" spans="27:27">
      <c r="AA133732" s="271"/>
    </row>
    <row r="133733" spans="27:27">
      <c r="AA133733" s="271"/>
    </row>
    <row r="133734" spans="27:27">
      <c r="AA133734" s="271"/>
    </row>
    <row r="133735" spans="27:27">
      <c r="AA133735" s="271"/>
    </row>
    <row r="133736" spans="27:27">
      <c r="AA133736" s="271"/>
    </row>
    <row r="133737" spans="27:27">
      <c r="AA133737" s="271"/>
    </row>
    <row r="133738" spans="27:27">
      <c r="AA133738" s="271"/>
    </row>
    <row r="133739" spans="27:27">
      <c r="AA133739" s="271"/>
    </row>
    <row r="133740" spans="27:27">
      <c r="AA133740" s="271"/>
    </row>
    <row r="133741" spans="27:27">
      <c r="AA133741" s="271"/>
    </row>
    <row r="133742" spans="27:27">
      <c r="AA133742" s="271"/>
    </row>
    <row r="133743" spans="27:27">
      <c r="AA133743" s="271"/>
    </row>
    <row r="133744" spans="27:27">
      <c r="AA133744" s="271"/>
    </row>
    <row r="133745" spans="27:27">
      <c r="AA133745" s="271"/>
    </row>
    <row r="133746" spans="27:27">
      <c r="AA133746" s="271"/>
    </row>
    <row r="133747" spans="27:27">
      <c r="AA133747" s="271"/>
    </row>
    <row r="133748" spans="27:27">
      <c r="AA133748" s="271"/>
    </row>
    <row r="133749" spans="27:27">
      <c r="AA133749" s="271"/>
    </row>
    <row r="133750" spans="27:27">
      <c r="AA133750" s="271"/>
    </row>
    <row r="133751" spans="27:27">
      <c r="AA133751" s="271"/>
    </row>
    <row r="133752" spans="27:27">
      <c r="AA133752" s="271"/>
    </row>
    <row r="133753" spans="27:27">
      <c r="AA133753" s="271"/>
    </row>
    <row r="133754" spans="27:27">
      <c r="AA133754" s="271"/>
    </row>
    <row r="133755" spans="27:27">
      <c r="AA133755" s="271"/>
    </row>
    <row r="133756" spans="27:27">
      <c r="AA133756" s="271"/>
    </row>
    <row r="133757" spans="27:27">
      <c r="AA133757" s="271"/>
    </row>
    <row r="133758" spans="27:27">
      <c r="AA133758" s="271"/>
    </row>
    <row r="133759" spans="27:27">
      <c r="AA133759" s="271"/>
    </row>
    <row r="133760" spans="27:27">
      <c r="AA133760" s="271"/>
    </row>
    <row r="133761" spans="27:27">
      <c r="AA133761" s="271"/>
    </row>
    <row r="133762" spans="27:27">
      <c r="AA133762" s="271"/>
    </row>
    <row r="133763" spans="27:27">
      <c r="AA133763" s="271"/>
    </row>
    <row r="133764" spans="27:27">
      <c r="AA133764" s="271"/>
    </row>
    <row r="133765" spans="27:27">
      <c r="AA133765" s="271"/>
    </row>
    <row r="133766" spans="27:27">
      <c r="AA133766" s="271"/>
    </row>
    <row r="133767" spans="27:27">
      <c r="AA133767" s="271"/>
    </row>
    <row r="133768" spans="27:27">
      <c r="AA133768" s="271"/>
    </row>
    <row r="133769" spans="27:27">
      <c r="AA133769" s="271"/>
    </row>
    <row r="133770" spans="27:27">
      <c r="AA133770" s="271"/>
    </row>
    <row r="133771" spans="27:27">
      <c r="AA133771" s="271"/>
    </row>
    <row r="133772" spans="27:27">
      <c r="AA133772" s="271"/>
    </row>
    <row r="133773" spans="27:27">
      <c r="AA133773" s="271"/>
    </row>
    <row r="133774" spans="27:27">
      <c r="AA133774" s="271"/>
    </row>
    <row r="133775" spans="27:27">
      <c r="AA133775" s="271"/>
    </row>
    <row r="133776" spans="27:27">
      <c r="AA133776" s="271"/>
    </row>
    <row r="133777" spans="27:27">
      <c r="AA133777" s="271"/>
    </row>
    <row r="133778" spans="27:27">
      <c r="AA133778" s="271"/>
    </row>
    <row r="133779" spans="27:27">
      <c r="AA133779" s="271"/>
    </row>
    <row r="133780" spans="27:27">
      <c r="AA133780" s="271"/>
    </row>
    <row r="133781" spans="27:27">
      <c r="AA133781" s="271"/>
    </row>
    <row r="133782" spans="27:27">
      <c r="AA133782" s="271"/>
    </row>
    <row r="133783" spans="27:27">
      <c r="AA133783" s="271"/>
    </row>
    <row r="133784" spans="27:27">
      <c r="AA133784" s="271"/>
    </row>
    <row r="133785" spans="27:27">
      <c r="AA133785" s="271"/>
    </row>
    <row r="133786" spans="27:27">
      <c r="AA133786" s="271"/>
    </row>
    <row r="133787" spans="27:27">
      <c r="AA133787" s="271"/>
    </row>
    <row r="133788" spans="27:27">
      <c r="AA133788" s="271"/>
    </row>
    <row r="133789" spans="27:27">
      <c r="AA133789" s="271"/>
    </row>
    <row r="133790" spans="27:27">
      <c r="AA133790" s="271"/>
    </row>
    <row r="133791" spans="27:27">
      <c r="AA133791" s="271"/>
    </row>
    <row r="133792" spans="27:27">
      <c r="AA133792" s="271"/>
    </row>
    <row r="133793" spans="27:27">
      <c r="AA133793" s="271"/>
    </row>
    <row r="133794" spans="27:27">
      <c r="AA133794" s="271"/>
    </row>
    <row r="133795" spans="27:27">
      <c r="AA133795" s="271"/>
    </row>
    <row r="133796" spans="27:27">
      <c r="AA133796" s="271"/>
    </row>
    <row r="133797" spans="27:27">
      <c r="AA133797" s="271"/>
    </row>
    <row r="133798" spans="27:27">
      <c r="AA133798" s="271"/>
    </row>
    <row r="133799" spans="27:27">
      <c r="AA133799" s="271"/>
    </row>
    <row r="133800" spans="27:27">
      <c r="AA133800" s="271"/>
    </row>
    <row r="133801" spans="27:27">
      <c r="AA133801" s="271"/>
    </row>
    <row r="133802" spans="27:27">
      <c r="AA133802" s="271"/>
    </row>
    <row r="133803" spans="27:27">
      <c r="AA133803" s="271"/>
    </row>
    <row r="133804" spans="27:27">
      <c r="AA133804" s="271"/>
    </row>
    <row r="133805" spans="27:27">
      <c r="AA133805" s="271"/>
    </row>
    <row r="133806" spans="27:27">
      <c r="AA133806" s="271"/>
    </row>
    <row r="133807" spans="27:27">
      <c r="AA133807" s="271"/>
    </row>
    <row r="133808" spans="27:27">
      <c r="AA133808" s="271"/>
    </row>
    <row r="133809" spans="27:27">
      <c r="AA133809" s="271"/>
    </row>
    <row r="133810" spans="27:27">
      <c r="AA133810" s="271"/>
    </row>
    <row r="133811" spans="27:27">
      <c r="AA133811" s="271"/>
    </row>
    <row r="133812" spans="27:27">
      <c r="AA133812" s="271"/>
    </row>
    <row r="133813" spans="27:27">
      <c r="AA133813" s="271"/>
    </row>
    <row r="133814" spans="27:27">
      <c r="AA133814" s="271"/>
    </row>
    <row r="133815" spans="27:27">
      <c r="AA133815" s="271"/>
    </row>
    <row r="133816" spans="27:27">
      <c r="AA133816" s="271"/>
    </row>
    <row r="133817" spans="27:27">
      <c r="AA133817" s="271"/>
    </row>
    <row r="133818" spans="27:27">
      <c r="AA133818" s="271"/>
    </row>
    <row r="133819" spans="27:27">
      <c r="AA133819" s="271"/>
    </row>
    <row r="133820" spans="27:27">
      <c r="AA133820" s="271"/>
    </row>
    <row r="133821" spans="27:27">
      <c r="AA133821" s="271"/>
    </row>
    <row r="133822" spans="27:27">
      <c r="AA133822" s="271"/>
    </row>
    <row r="133823" spans="27:27">
      <c r="AA133823" s="271"/>
    </row>
    <row r="133824" spans="27:27">
      <c r="AA133824" s="271"/>
    </row>
    <row r="133825" spans="27:27">
      <c r="AA133825" s="271"/>
    </row>
    <row r="133826" spans="27:27">
      <c r="AA133826" s="271"/>
    </row>
    <row r="133827" spans="27:27">
      <c r="AA133827" s="271"/>
    </row>
    <row r="133828" spans="27:27">
      <c r="AA133828" s="271"/>
    </row>
    <row r="133829" spans="27:27">
      <c r="AA133829" s="271"/>
    </row>
    <row r="133830" spans="27:27">
      <c r="AA133830" s="271"/>
    </row>
    <row r="133831" spans="27:27">
      <c r="AA133831" s="271"/>
    </row>
    <row r="133832" spans="27:27">
      <c r="AA133832" s="271"/>
    </row>
    <row r="133833" spans="27:27">
      <c r="AA133833" s="271"/>
    </row>
    <row r="133834" spans="27:27">
      <c r="AA133834" s="271"/>
    </row>
    <row r="133835" spans="27:27">
      <c r="AA133835" s="271"/>
    </row>
    <row r="133836" spans="27:27">
      <c r="AA133836" s="271"/>
    </row>
    <row r="133837" spans="27:27">
      <c r="AA133837" s="271"/>
    </row>
    <row r="133838" spans="27:27">
      <c r="AA133838" s="271"/>
    </row>
    <row r="133839" spans="27:27">
      <c r="AA133839" s="271"/>
    </row>
    <row r="133840" spans="27:27">
      <c r="AA133840" s="271"/>
    </row>
    <row r="133841" spans="27:27">
      <c r="AA133841" s="271"/>
    </row>
    <row r="133842" spans="27:27">
      <c r="AA133842" s="271"/>
    </row>
    <row r="133843" spans="27:27">
      <c r="AA133843" s="271"/>
    </row>
    <row r="133844" spans="27:27">
      <c r="AA133844" s="271"/>
    </row>
    <row r="133845" spans="27:27">
      <c r="AA133845" s="271"/>
    </row>
    <row r="133846" spans="27:27">
      <c r="AA133846" s="271"/>
    </row>
    <row r="133847" spans="27:27">
      <c r="AA133847" s="271"/>
    </row>
    <row r="133848" spans="27:27">
      <c r="AA133848" s="271"/>
    </row>
    <row r="133849" spans="27:27">
      <c r="AA133849" s="271"/>
    </row>
    <row r="133850" spans="27:27">
      <c r="AA133850" s="271"/>
    </row>
    <row r="133851" spans="27:27">
      <c r="AA133851" s="271"/>
    </row>
    <row r="133852" spans="27:27">
      <c r="AA133852" s="271"/>
    </row>
    <row r="133853" spans="27:27">
      <c r="AA133853" s="271"/>
    </row>
    <row r="133854" spans="27:27">
      <c r="AA133854" s="271"/>
    </row>
    <row r="133855" spans="27:27">
      <c r="AA133855" s="271"/>
    </row>
    <row r="133856" spans="27:27">
      <c r="AA133856" s="271"/>
    </row>
    <row r="133857" spans="27:27">
      <c r="AA133857" s="271"/>
    </row>
    <row r="133858" spans="27:27">
      <c r="AA133858" s="271"/>
    </row>
    <row r="133859" spans="27:27">
      <c r="AA133859" s="271"/>
    </row>
    <row r="133860" spans="27:27">
      <c r="AA133860" s="271"/>
    </row>
    <row r="133861" spans="27:27">
      <c r="AA133861" s="271"/>
    </row>
    <row r="133862" spans="27:27">
      <c r="AA133862" s="271"/>
    </row>
    <row r="133863" spans="27:27">
      <c r="AA133863" s="271"/>
    </row>
    <row r="133864" spans="27:27">
      <c r="AA133864" s="271"/>
    </row>
    <row r="133865" spans="27:27">
      <c r="AA133865" s="271"/>
    </row>
    <row r="133866" spans="27:27">
      <c r="AA133866" s="271"/>
    </row>
    <row r="133867" spans="27:27">
      <c r="AA133867" s="271"/>
    </row>
    <row r="133868" spans="27:27">
      <c r="AA133868" s="271"/>
    </row>
    <row r="133869" spans="27:27">
      <c r="AA133869" s="271"/>
    </row>
    <row r="133870" spans="27:27">
      <c r="AA133870" s="271"/>
    </row>
    <row r="133871" spans="27:27">
      <c r="AA133871" s="271"/>
    </row>
    <row r="133872" spans="27:27">
      <c r="AA133872" s="271"/>
    </row>
    <row r="133873" spans="27:27">
      <c r="AA133873" s="271"/>
    </row>
    <row r="133874" spans="27:27">
      <c r="AA133874" s="271"/>
    </row>
    <row r="133875" spans="27:27">
      <c r="AA133875" s="271"/>
    </row>
    <row r="133876" spans="27:27">
      <c r="AA133876" s="271"/>
    </row>
    <row r="133877" spans="27:27">
      <c r="AA133877" s="271"/>
    </row>
    <row r="133878" spans="27:27">
      <c r="AA133878" s="271"/>
    </row>
    <row r="133879" spans="27:27">
      <c r="AA133879" s="271"/>
    </row>
    <row r="133880" spans="27:27">
      <c r="AA133880" s="271"/>
    </row>
    <row r="133881" spans="27:27">
      <c r="AA133881" s="271"/>
    </row>
    <row r="133882" spans="27:27">
      <c r="AA133882" s="271"/>
    </row>
    <row r="133883" spans="27:27">
      <c r="AA133883" s="271"/>
    </row>
    <row r="133884" spans="27:27">
      <c r="AA133884" s="271"/>
    </row>
    <row r="133885" spans="27:27">
      <c r="AA133885" s="271"/>
    </row>
    <row r="133886" spans="27:27">
      <c r="AA133886" s="271"/>
    </row>
    <row r="133887" spans="27:27">
      <c r="AA133887" s="271"/>
    </row>
    <row r="133888" spans="27:27">
      <c r="AA133888" s="271"/>
    </row>
    <row r="133889" spans="27:27">
      <c r="AA133889" s="271"/>
    </row>
    <row r="133890" spans="27:27">
      <c r="AA133890" s="271"/>
    </row>
    <row r="133891" spans="27:27">
      <c r="AA133891" s="271"/>
    </row>
    <row r="133892" spans="27:27">
      <c r="AA133892" s="271"/>
    </row>
    <row r="133893" spans="27:27">
      <c r="AA133893" s="271"/>
    </row>
    <row r="133894" spans="27:27">
      <c r="AA133894" s="271"/>
    </row>
    <row r="133895" spans="27:27">
      <c r="AA133895" s="271"/>
    </row>
    <row r="133896" spans="27:27">
      <c r="AA133896" s="271"/>
    </row>
    <row r="133897" spans="27:27">
      <c r="AA133897" s="271"/>
    </row>
    <row r="133898" spans="27:27">
      <c r="AA133898" s="271"/>
    </row>
    <row r="133899" spans="27:27">
      <c r="AA133899" s="271"/>
    </row>
    <row r="133900" spans="27:27">
      <c r="AA133900" s="271"/>
    </row>
    <row r="133901" spans="27:27">
      <c r="AA133901" s="271"/>
    </row>
    <row r="133902" spans="27:27">
      <c r="AA133902" s="271"/>
    </row>
    <row r="133903" spans="27:27">
      <c r="AA133903" s="271"/>
    </row>
    <row r="133904" spans="27:27">
      <c r="AA133904" s="271"/>
    </row>
    <row r="133905" spans="27:27">
      <c r="AA133905" s="271"/>
    </row>
    <row r="133906" spans="27:27">
      <c r="AA133906" s="271"/>
    </row>
    <row r="133907" spans="27:27">
      <c r="AA133907" s="271"/>
    </row>
    <row r="133908" spans="27:27">
      <c r="AA133908" s="271"/>
    </row>
    <row r="133909" spans="27:27">
      <c r="AA133909" s="271"/>
    </row>
    <row r="133910" spans="27:27">
      <c r="AA133910" s="271"/>
    </row>
    <row r="133911" spans="27:27">
      <c r="AA133911" s="271"/>
    </row>
    <row r="133912" spans="27:27">
      <c r="AA133912" s="271"/>
    </row>
    <row r="133913" spans="27:27">
      <c r="AA133913" s="271"/>
    </row>
    <row r="133914" spans="27:27">
      <c r="AA133914" s="271"/>
    </row>
    <row r="133915" spans="27:27">
      <c r="AA133915" s="271"/>
    </row>
    <row r="133916" spans="27:27">
      <c r="AA133916" s="271"/>
    </row>
    <row r="133917" spans="27:27">
      <c r="AA133917" s="271"/>
    </row>
    <row r="133918" spans="27:27">
      <c r="AA133918" s="271"/>
    </row>
    <row r="133919" spans="27:27">
      <c r="AA133919" s="271"/>
    </row>
    <row r="133920" spans="27:27">
      <c r="AA133920" s="271"/>
    </row>
    <row r="133921" spans="27:27">
      <c r="AA133921" s="271"/>
    </row>
    <row r="133922" spans="27:27">
      <c r="AA133922" s="271"/>
    </row>
    <row r="133923" spans="27:27">
      <c r="AA133923" s="271"/>
    </row>
    <row r="133924" spans="27:27">
      <c r="AA133924" s="271"/>
    </row>
    <row r="133925" spans="27:27">
      <c r="AA133925" s="271"/>
    </row>
    <row r="133926" spans="27:27">
      <c r="AA133926" s="271"/>
    </row>
    <row r="133927" spans="27:27">
      <c r="AA133927" s="271"/>
    </row>
    <row r="133928" spans="27:27">
      <c r="AA133928" s="271"/>
    </row>
    <row r="133929" spans="27:27">
      <c r="AA133929" s="271"/>
    </row>
    <row r="133930" spans="27:27">
      <c r="AA133930" s="271"/>
    </row>
    <row r="133931" spans="27:27">
      <c r="AA133931" s="271"/>
    </row>
    <row r="133932" spans="27:27">
      <c r="AA133932" s="271"/>
    </row>
    <row r="133933" spans="27:27">
      <c r="AA133933" s="271"/>
    </row>
    <row r="133934" spans="27:27">
      <c r="AA133934" s="271"/>
    </row>
    <row r="133935" spans="27:27">
      <c r="AA133935" s="271"/>
    </row>
    <row r="133936" spans="27:27">
      <c r="AA133936" s="271"/>
    </row>
    <row r="133937" spans="27:27">
      <c r="AA133937" s="271"/>
    </row>
    <row r="133938" spans="27:27">
      <c r="AA133938" s="271"/>
    </row>
    <row r="133939" spans="27:27">
      <c r="AA133939" s="271"/>
    </row>
    <row r="133940" spans="27:27">
      <c r="AA133940" s="271"/>
    </row>
    <row r="133941" spans="27:27">
      <c r="AA133941" s="271"/>
    </row>
    <row r="133942" spans="27:27">
      <c r="AA133942" s="271"/>
    </row>
    <row r="133943" spans="27:27">
      <c r="AA133943" s="271"/>
    </row>
    <row r="133944" spans="27:27">
      <c r="AA133944" s="271"/>
    </row>
    <row r="133945" spans="27:27">
      <c r="AA133945" s="271"/>
    </row>
    <row r="133946" spans="27:27">
      <c r="AA133946" s="271"/>
    </row>
    <row r="133947" spans="27:27">
      <c r="AA133947" s="271"/>
    </row>
    <row r="133948" spans="27:27">
      <c r="AA133948" s="271"/>
    </row>
    <row r="133949" spans="27:27">
      <c r="AA133949" s="271"/>
    </row>
    <row r="133950" spans="27:27">
      <c r="AA133950" s="271"/>
    </row>
    <row r="133951" spans="27:27">
      <c r="AA133951" s="271"/>
    </row>
    <row r="133952" spans="27:27">
      <c r="AA133952" s="271"/>
    </row>
    <row r="133953" spans="27:27">
      <c r="AA133953" s="271"/>
    </row>
    <row r="133954" spans="27:27">
      <c r="AA133954" s="271"/>
    </row>
    <row r="133955" spans="27:27">
      <c r="AA133955" s="271"/>
    </row>
    <row r="133956" spans="27:27">
      <c r="AA133956" s="271"/>
    </row>
    <row r="133957" spans="27:27">
      <c r="AA133957" s="271"/>
    </row>
    <row r="133958" spans="27:27">
      <c r="AA133958" s="271"/>
    </row>
    <row r="133959" spans="27:27">
      <c r="AA133959" s="271"/>
    </row>
    <row r="133960" spans="27:27">
      <c r="AA133960" s="271"/>
    </row>
    <row r="133961" spans="27:27">
      <c r="AA133961" s="271"/>
    </row>
    <row r="133962" spans="27:27">
      <c r="AA133962" s="271"/>
    </row>
    <row r="133963" spans="27:27">
      <c r="AA133963" s="271"/>
    </row>
    <row r="133964" spans="27:27">
      <c r="AA133964" s="271"/>
    </row>
    <row r="133965" spans="27:27">
      <c r="AA133965" s="271"/>
    </row>
    <row r="133966" spans="27:27">
      <c r="AA133966" s="271"/>
    </row>
    <row r="133967" spans="27:27">
      <c r="AA133967" s="271"/>
    </row>
    <row r="133968" spans="27:27">
      <c r="AA133968" s="271"/>
    </row>
    <row r="133969" spans="27:27">
      <c r="AA133969" s="271"/>
    </row>
    <row r="133970" spans="27:27">
      <c r="AA133970" s="271"/>
    </row>
    <row r="133971" spans="27:27">
      <c r="AA133971" s="271"/>
    </row>
    <row r="133972" spans="27:27">
      <c r="AA133972" s="271"/>
    </row>
    <row r="133973" spans="27:27">
      <c r="AA133973" s="271"/>
    </row>
    <row r="133974" spans="27:27">
      <c r="AA133974" s="271"/>
    </row>
    <row r="133975" spans="27:27">
      <c r="AA133975" s="271"/>
    </row>
    <row r="133976" spans="27:27">
      <c r="AA133976" s="271"/>
    </row>
    <row r="133977" spans="27:27">
      <c r="AA133977" s="271"/>
    </row>
    <row r="133978" spans="27:27">
      <c r="AA133978" s="271"/>
    </row>
    <row r="133979" spans="27:27">
      <c r="AA133979" s="271"/>
    </row>
    <row r="133980" spans="27:27">
      <c r="AA133980" s="271"/>
    </row>
    <row r="133981" spans="27:27">
      <c r="AA133981" s="271"/>
    </row>
    <row r="133982" spans="27:27">
      <c r="AA133982" s="271"/>
    </row>
    <row r="133983" spans="27:27">
      <c r="AA133983" s="271"/>
    </row>
    <row r="133984" spans="27:27">
      <c r="AA133984" s="271"/>
    </row>
    <row r="133985" spans="27:27">
      <c r="AA133985" s="271"/>
    </row>
    <row r="133986" spans="27:27">
      <c r="AA133986" s="271"/>
    </row>
    <row r="133987" spans="27:27">
      <c r="AA133987" s="271"/>
    </row>
    <row r="133988" spans="27:27">
      <c r="AA133988" s="271"/>
    </row>
    <row r="133989" spans="27:27">
      <c r="AA133989" s="271"/>
    </row>
    <row r="133990" spans="27:27">
      <c r="AA133990" s="271"/>
    </row>
    <row r="133991" spans="27:27">
      <c r="AA133991" s="271"/>
    </row>
    <row r="133992" spans="27:27">
      <c r="AA133992" s="271"/>
    </row>
    <row r="133993" spans="27:27">
      <c r="AA133993" s="271"/>
    </row>
    <row r="133994" spans="27:27">
      <c r="AA133994" s="271"/>
    </row>
    <row r="133995" spans="27:27">
      <c r="AA133995" s="271"/>
    </row>
    <row r="133996" spans="27:27">
      <c r="AA133996" s="271"/>
    </row>
    <row r="133997" spans="27:27">
      <c r="AA133997" s="271"/>
    </row>
    <row r="133998" spans="27:27">
      <c r="AA133998" s="271"/>
    </row>
    <row r="133999" spans="27:27">
      <c r="AA133999" s="271"/>
    </row>
    <row r="134000" spans="27:27">
      <c r="AA134000" s="271"/>
    </row>
    <row r="134001" spans="27:27">
      <c r="AA134001" s="271"/>
    </row>
    <row r="134002" spans="27:27">
      <c r="AA134002" s="271"/>
    </row>
    <row r="134003" spans="27:27">
      <c r="AA134003" s="271"/>
    </row>
    <row r="134004" spans="27:27">
      <c r="AA134004" s="271"/>
    </row>
    <row r="134005" spans="27:27">
      <c r="AA134005" s="271"/>
    </row>
    <row r="134006" spans="27:27">
      <c r="AA134006" s="271"/>
    </row>
    <row r="134007" spans="27:27">
      <c r="AA134007" s="271"/>
    </row>
    <row r="134008" spans="27:27">
      <c r="AA134008" s="271"/>
    </row>
    <row r="134009" spans="27:27">
      <c r="AA134009" s="271"/>
    </row>
    <row r="134010" spans="27:27">
      <c r="AA134010" s="271"/>
    </row>
    <row r="134011" spans="27:27">
      <c r="AA134011" s="271"/>
    </row>
    <row r="134012" spans="27:27">
      <c r="AA134012" s="271"/>
    </row>
    <row r="134013" spans="27:27">
      <c r="AA134013" s="271"/>
    </row>
    <row r="134014" spans="27:27">
      <c r="AA134014" s="271"/>
    </row>
    <row r="134015" spans="27:27">
      <c r="AA134015" s="271"/>
    </row>
    <row r="134016" spans="27:27">
      <c r="AA134016" s="271"/>
    </row>
    <row r="134017" spans="27:27">
      <c r="AA134017" s="271"/>
    </row>
    <row r="134018" spans="27:27">
      <c r="AA134018" s="271"/>
    </row>
    <row r="134019" spans="27:27">
      <c r="AA134019" s="271"/>
    </row>
    <row r="134020" spans="27:27">
      <c r="AA134020" s="271"/>
    </row>
    <row r="134021" spans="27:27">
      <c r="AA134021" s="271"/>
    </row>
    <row r="134022" spans="27:27">
      <c r="AA134022" s="271"/>
    </row>
    <row r="134023" spans="27:27">
      <c r="AA134023" s="271"/>
    </row>
    <row r="134024" spans="27:27">
      <c r="AA134024" s="271"/>
    </row>
    <row r="134025" spans="27:27">
      <c r="AA134025" s="271"/>
    </row>
    <row r="134026" spans="27:27">
      <c r="AA134026" s="271"/>
    </row>
    <row r="134027" spans="27:27">
      <c r="AA134027" s="271"/>
    </row>
    <row r="134028" spans="27:27">
      <c r="AA134028" s="271"/>
    </row>
    <row r="134029" spans="27:27">
      <c r="AA134029" s="271"/>
    </row>
    <row r="134030" spans="27:27">
      <c r="AA134030" s="271"/>
    </row>
    <row r="134031" spans="27:27">
      <c r="AA134031" s="271"/>
    </row>
    <row r="134032" spans="27:27">
      <c r="AA134032" s="271"/>
    </row>
    <row r="134033" spans="27:27">
      <c r="AA134033" s="271"/>
    </row>
    <row r="134034" spans="27:27">
      <c r="AA134034" s="271"/>
    </row>
    <row r="134035" spans="27:27">
      <c r="AA134035" s="271"/>
    </row>
    <row r="134036" spans="27:27">
      <c r="AA134036" s="271"/>
    </row>
    <row r="134037" spans="27:27">
      <c r="AA134037" s="271"/>
    </row>
    <row r="134038" spans="27:27">
      <c r="AA134038" s="271"/>
    </row>
    <row r="134039" spans="27:27">
      <c r="AA134039" s="271"/>
    </row>
    <row r="134040" spans="27:27">
      <c r="AA134040" s="271"/>
    </row>
    <row r="134041" spans="27:27">
      <c r="AA134041" s="271"/>
    </row>
    <row r="134042" spans="27:27">
      <c r="AA134042" s="271"/>
    </row>
    <row r="134043" spans="27:27">
      <c r="AA134043" s="271"/>
    </row>
    <row r="134044" spans="27:27">
      <c r="AA134044" s="271"/>
    </row>
    <row r="134045" spans="27:27">
      <c r="AA134045" s="271"/>
    </row>
    <row r="134046" spans="27:27">
      <c r="AA134046" s="271"/>
    </row>
    <row r="134047" spans="27:27">
      <c r="AA134047" s="271"/>
    </row>
    <row r="134048" spans="27:27">
      <c r="AA134048" s="271"/>
    </row>
    <row r="134049" spans="27:27">
      <c r="AA134049" s="271"/>
    </row>
    <row r="134050" spans="27:27">
      <c r="AA134050" s="271"/>
    </row>
    <row r="134051" spans="27:27">
      <c r="AA134051" s="271"/>
    </row>
    <row r="134052" spans="27:27">
      <c r="AA134052" s="271"/>
    </row>
    <row r="134053" spans="27:27">
      <c r="AA134053" s="271"/>
    </row>
    <row r="134054" spans="27:27">
      <c r="AA134054" s="271"/>
    </row>
    <row r="134055" spans="27:27">
      <c r="AA134055" s="271"/>
    </row>
    <row r="134056" spans="27:27">
      <c r="AA134056" s="271"/>
    </row>
    <row r="134057" spans="27:27">
      <c r="AA134057" s="271"/>
    </row>
    <row r="134058" spans="27:27">
      <c r="AA134058" s="271"/>
    </row>
    <row r="134059" spans="27:27">
      <c r="AA134059" s="271"/>
    </row>
    <row r="134060" spans="27:27">
      <c r="AA134060" s="271"/>
    </row>
    <row r="134061" spans="27:27">
      <c r="AA134061" s="271"/>
    </row>
    <row r="134062" spans="27:27">
      <c r="AA134062" s="271"/>
    </row>
    <row r="134063" spans="27:27">
      <c r="AA134063" s="271"/>
    </row>
    <row r="134064" spans="27:27">
      <c r="AA134064" s="271"/>
    </row>
    <row r="134065" spans="27:27">
      <c r="AA134065" s="271"/>
    </row>
    <row r="134066" spans="27:27">
      <c r="AA134066" s="271"/>
    </row>
    <row r="134067" spans="27:27">
      <c r="AA134067" s="271"/>
    </row>
    <row r="134068" spans="27:27">
      <c r="AA134068" s="271"/>
    </row>
    <row r="134069" spans="27:27">
      <c r="AA134069" s="271"/>
    </row>
    <row r="134070" spans="27:27">
      <c r="AA134070" s="271"/>
    </row>
    <row r="134071" spans="27:27">
      <c r="AA134071" s="271"/>
    </row>
    <row r="134072" spans="27:27">
      <c r="AA134072" s="271"/>
    </row>
    <row r="134073" spans="27:27">
      <c r="AA134073" s="271"/>
    </row>
    <row r="134074" spans="27:27">
      <c r="AA134074" s="271"/>
    </row>
    <row r="134075" spans="27:27">
      <c r="AA134075" s="271"/>
    </row>
    <row r="134076" spans="27:27">
      <c r="AA134076" s="271"/>
    </row>
    <row r="134077" spans="27:27">
      <c r="AA134077" s="271"/>
    </row>
    <row r="134078" spans="27:27">
      <c r="AA134078" s="271"/>
    </row>
    <row r="134079" spans="27:27">
      <c r="AA134079" s="271"/>
    </row>
    <row r="134080" spans="27:27">
      <c r="AA134080" s="271"/>
    </row>
    <row r="134081" spans="27:27">
      <c r="AA134081" s="271"/>
    </row>
    <row r="134082" spans="27:27">
      <c r="AA134082" s="271"/>
    </row>
    <row r="134083" spans="27:27">
      <c r="AA134083" s="271"/>
    </row>
    <row r="134084" spans="27:27">
      <c r="AA134084" s="271"/>
    </row>
    <row r="134085" spans="27:27">
      <c r="AA134085" s="271"/>
    </row>
    <row r="134086" spans="27:27">
      <c r="AA134086" s="271"/>
    </row>
    <row r="134087" spans="27:27">
      <c r="AA134087" s="271"/>
    </row>
    <row r="134088" spans="27:27">
      <c r="AA134088" s="271"/>
    </row>
    <row r="134089" spans="27:27">
      <c r="AA134089" s="271"/>
    </row>
    <row r="134090" spans="27:27">
      <c r="AA134090" s="271"/>
    </row>
    <row r="134091" spans="27:27">
      <c r="AA134091" s="271"/>
    </row>
    <row r="134092" spans="27:27">
      <c r="AA134092" s="271"/>
    </row>
    <row r="134093" spans="27:27">
      <c r="AA134093" s="271"/>
    </row>
    <row r="134094" spans="27:27">
      <c r="AA134094" s="271"/>
    </row>
    <row r="134095" spans="27:27">
      <c r="AA134095" s="271"/>
    </row>
    <row r="134096" spans="27:27">
      <c r="AA134096" s="271"/>
    </row>
    <row r="134097" spans="27:27">
      <c r="AA134097" s="271"/>
    </row>
    <row r="134098" spans="27:27">
      <c r="AA134098" s="271"/>
    </row>
    <row r="134099" spans="27:27">
      <c r="AA134099" s="271"/>
    </row>
    <row r="134100" spans="27:27">
      <c r="AA134100" s="271"/>
    </row>
    <row r="134101" spans="27:27">
      <c r="AA134101" s="271"/>
    </row>
    <row r="134102" spans="27:27">
      <c r="AA134102" s="271"/>
    </row>
    <row r="134103" spans="27:27">
      <c r="AA134103" s="271"/>
    </row>
    <row r="134104" spans="27:27">
      <c r="AA134104" s="271"/>
    </row>
    <row r="134105" spans="27:27">
      <c r="AA134105" s="271"/>
    </row>
    <row r="134106" spans="27:27">
      <c r="AA134106" s="271"/>
    </row>
    <row r="134107" spans="27:27">
      <c r="AA134107" s="271"/>
    </row>
    <row r="134108" spans="27:27">
      <c r="AA134108" s="271"/>
    </row>
    <row r="134109" spans="27:27">
      <c r="AA134109" s="271"/>
    </row>
    <row r="134110" spans="27:27">
      <c r="AA134110" s="271"/>
    </row>
    <row r="134111" spans="27:27">
      <c r="AA134111" s="271"/>
    </row>
    <row r="134112" spans="27:27">
      <c r="AA134112" s="271"/>
    </row>
    <row r="134113" spans="27:27">
      <c r="AA134113" s="271"/>
    </row>
    <row r="134114" spans="27:27">
      <c r="AA134114" s="271"/>
    </row>
    <row r="134115" spans="27:27">
      <c r="AA134115" s="271"/>
    </row>
    <row r="134116" spans="27:27">
      <c r="AA134116" s="271"/>
    </row>
    <row r="134117" spans="27:27">
      <c r="AA134117" s="271"/>
    </row>
    <row r="134118" spans="27:27">
      <c r="AA134118" s="271"/>
    </row>
    <row r="134119" spans="27:27">
      <c r="AA134119" s="271"/>
    </row>
    <row r="134120" spans="27:27">
      <c r="AA134120" s="271"/>
    </row>
    <row r="134121" spans="27:27">
      <c r="AA134121" s="271"/>
    </row>
    <row r="134122" spans="27:27">
      <c r="AA134122" s="271"/>
    </row>
    <row r="134123" spans="27:27">
      <c r="AA134123" s="271"/>
    </row>
    <row r="134124" spans="27:27">
      <c r="AA134124" s="271"/>
    </row>
    <row r="134125" spans="27:27">
      <c r="AA134125" s="271"/>
    </row>
    <row r="134126" spans="27:27">
      <c r="AA134126" s="271"/>
    </row>
    <row r="134127" spans="27:27">
      <c r="AA134127" s="271"/>
    </row>
    <row r="134128" spans="27:27">
      <c r="AA134128" s="271"/>
    </row>
    <row r="134129" spans="27:27">
      <c r="AA134129" s="271"/>
    </row>
    <row r="134130" spans="27:27">
      <c r="AA134130" s="271"/>
    </row>
    <row r="134131" spans="27:27">
      <c r="AA134131" s="271"/>
    </row>
    <row r="134132" spans="27:27">
      <c r="AA134132" s="271"/>
    </row>
    <row r="134133" spans="27:27">
      <c r="AA134133" s="271"/>
    </row>
    <row r="134134" spans="27:27">
      <c r="AA134134" s="271"/>
    </row>
    <row r="134135" spans="27:27">
      <c r="AA134135" s="271"/>
    </row>
    <row r="134136" spans="27:27">
      <c r="AA134136" s="271"/>
    </row>
    <row r="134137" spans="27:27">
      <c r="AA134137" s="271"/>
    </row>
    <row r="134138" spans="27:27">
      <c r="AA134138" s="271"/>
    </row>
    <row r="134139" spans="27:27">
      <c r="AA134139" s="271"/>
    </row>
    <row r="134140" spans="27:27">
      <c r="AA134140" s="271"/>
    </row>
    <row r="134141" spans="27:27">
      <c r="AA134141" s="271"/>
    </row>
    <row r="134142" spans="27:27">
      <c r="AA134142" s="271"/>
    </row>
    <row r="134143" spans="27:27">
      <c r="AA134143" s="271"/>
    </row>
    <row r="134144" spans="27:27">
      <c r="AA134144" s="271"/>
    </row>
    <row r="134145" spans="27:27">
      <c r="AA134145" s="271"/>
    </row>
    <row r="134146" spans="27:27">
      <c r="AA134146" s="271"/>
    </row>
    <row r="134147" spans="27:27">
      <c r="AA134147" s="271"/>
    </row>
    <row r="134148" spans="27:27">
      <c r="AA134148" s="271"/>
    </row>
    <row r="134149" spans="27:27">
      <c r="AA134149" s="271"/>
    </row>
    <row r="134150" spans="27:27">
      <c r="AA134150" s="271"/>
    </row>
    <row r="134151" spans="27:27">
      <c r="AA134151" s="271"/>
    </row>
    <row r="134152" spans="27:27">
      <c r="AA134152" s="271"/>
    </row>
    <row r="134153" spans="27:27">
      <c r="AA134153" s="271"/>
    </row>
    <row r="134154" spans="27:27">
      <c r="AA134154" s="271"/>
    </row>
    <row r="134155" spans="27:27">
      <c r="AA134155" s="271"/>
    </row>
    <row r="134156" spans="27:27">
      <c r="AA134156" s="271"/>
    </row>
    <row r="134157" spans="27:27">
      <c r="AA134157" s="271"/>
    </row>
    <row r="134158" spans="27:27">
      <c r="AA134158" s="271"/>
    </row>
    <row r="134159" spans="27:27">
      <c r="AA134159" s="271"/>
    </row>
    <row r="134160" spans="27:27">
      <c r="AA134160" s="271"/>
    </row>
    <row r="134161" spans="27:27">
      <c r="AA134161" s="271"/>
    </row>
    <row r="134162" spans="27:27">
      <c r="AA134162" s="271"/>
    </row>
    <row r="134163" spans="27:27">
      <c r="AA134163" s="271"/>
    </row>
    <row r="134164" spans="27:27">
      <c r="AA134164" s="271"/>
    </row>
    <row r="134165" spans="27:27">
      <c r="AA134165" s="271"/>
    </row>
    <row r="134166" spans="27:27">
      <c r="AA134166" s="271"/>
    </row>
    <row r="134167" spans="27:27">
      <c r="AA134167" s="271"/>
    </row>
    <row r="134168" spans="27:27">
      <c r="AA134168" s="271"/>
    </row>
    <row r="134169" spans="27:27">
      <c r="AA134169" s="271"/>
    </row>
    <row r="134170" spans="27:27">
      <c r="AA134170" s="271"/>
    </row>
    <row r="134171" spans="27:27">
      <c r="AA134171" s="271"/>
    </row>
    <row r="134172" spans="27:27">
      <c r="AA134172" s="271"/>
    </row>
    <row r="134173" spans="27:27">
      <c r="AA134173" s="271"/>
    </row>
    <row r="134174" spans="27:27">
      <c r="AA134174" s="271"/>
    </row>
    <row r="134175" spans="27:27">
      <c r="AA134175" s="271"/>
    </row>
    <row r="134176" spans="27:27">
      <c r="AA134176" s="271"/>
    </row>
    <row r="134177" spans="27:27">
      <c r="AA134177" s="271"/>
    </row>
    <row r="134178" spans="27:27">
      <c r="AA134178" s="271"/>
    </row>
    <row r="134179" spans="27:27">
      <c r="AA134179" s="271"/>
    </row>
    <row r="134180" spans="27:27">
      <c r="AA134180" s="271"/>
    </row>
    <row r="134181" spans="27:27">
      <c r="AA134181" s="271"/>
    </row>
    <row r="134182" spans="27:27">
      <c r="AA134182" s="271"/>
    </row>
    <row r="134183" spans="27:27">
      <c r="AA134183" s="271"/>
    </row>
    <row r="134184" spans="27:27">
      <c r="AA134184" s="271"/>
    </row>
    <row r="134185" spans="27:27">
      <c r="AA134185" s="271"/>
    </row>
    <row r="134186" spans="27:27">
      <c r="AA134186" s="271"/>
    </row>
    <row r="134187" spans="27:27">
      <c r="AA134187" s="271"/>
    </row>
    <row r="134188" spans="27:27">
      <c r="AA134188" s="271"/>
    </row>
    <row r="134189" spans="27:27">
      <c r="AA134189" s="271"/>
    </row>
    <row r="134190" spans="27:27">
      <c r="AA134190" s="271"/>
    </row>
    <row r="134191" spans="27:27">
      <c r="AA134191" s="271"/>
    </row>
    <row r="134192" spans="27:27">
      <c r="AA134192" s="271"/>
    </row>
    <row r="134193" spans="27:27">
      <c r="AA134193" s="271"/>
    </row>
    <row r="134194" spans="27:27">
      <c r="AA134194" s="271"/>
    </row>
    <row r="134195" spans="27:27">
      <c r="AA134195" s="271"/>
    </row>
    <row r="134196" spans="27:27">
      <c r="AA134196" s="271"/>
    </row>
    <row r="134197" spans="27:27">
      <c r="AA134197" s="271"/>
    </row>
    <row r="134198" spans="27:27">
      <c r="AA134198" s="271"/>
    </row>
    <row r="134199" spans="27:27">
      <c r="AA134199" s="271"/>
    </row>
    <row r="134200" spans="27:27">
      <c r="AA134200" s="271"/>
    </row>
    <row r="134201" spans="27:27">
      <c r="AA134201" s="271"/>
    </row>
    <row r="134202" spans="27:27">
      <c r="AA134202" s="271"/>
    </row>
    <row r="134203" spans="27:27">
      <c r="AA134203" s="271"/>
    </row>
    <row r="134204" spans="27:27">
      <c r="AA134204" s="271"/>
    </row>
    <row r="134205" spans="27:27">
      <c r="AA134205" s="271"/>
    </row>
    <row r="134206" spans="27:27">
      <c r="AA134206" s="271"/>
    </row>
    <row r="134207" spans="27:27">
      <c r="AA134207" s="271"/>
    </row>
    <row r="134208" spans="27:27">
      <c r="AA134208" s="271"/>
    </row>
    <row r="134209" spans="27:27">
      <c r="AA134209" s="271"/>
    </row>
    <row r="134210" spans="27:27">
      <c r="AA134210" s="271"/>
    </row>
    <row r="134211" spans="27:27">
      <c r="AA134211" s="271"/>
    </row>
    <row r="134212" spans="27:27">
      <c r="AA134212" s="271"/>
    </row>
    <row r="134213" spans="27:27">
      <c r="AA134213" s="271"/>
    </row>
    <row r="134214" spans="27:27">
      <c r="AA134214" s="271"/>
    </row>
    <row r="134215" spans="27:27">
      <c r="AA134215" s="271"/>
    </row>
    <row r="134216" spans="27:27">
      <c r="AA134216" s="271"/>
    </row>
    <row r="134217" spans="27:27">
      <c r="AA134217" s="271"/>
    </row>
    <row r="134218" spans="27:27">
      <c r="AA134218" s="271"/>
    </row>
    <row r="134219" spans="27:27">
      <c r="AA134219" s="271"/>
    </row>
    <row r="134220" spans="27:27">
      <c r="AA134220" s="271"/>
    </row>
    <row r="134221" spans="27:27">
      <c r="AA134221" s="271"/>
    </row>
    <row r="134222" spans="27:27">
      <c r="AA134222" s="271"/>
    </row>
    <row r="134223" spans="27:27">
      <c r="AA134223" s="271"/>
    </row>
    <row r="134224" spans="27:27">
      <c r="AA134224" s="271"/>
    </row>
    <row r="134225" spans="27:27">
      <c r="AA134225" s="271"/>
    </row>
    <row r="134226" spans="27:27">
      <c r="AA134226" s="271"/>
    </row>
    <row r="134227" spans="27:27">
      <c r="AA134227" s="271"/>
    </row>
    <row r="134228" spans="27:27">
      <c r="AA134228" s="271"/>
    </row>
    <row r="134229" spans="27:27">
      <c r="AA134229" s="271"/>
    </row>
    <row r="134230" spans="27:27">
      <c r="AA134230" s="271"/>
    </row>
    <row r="134231" spans="27:27">
      <c r="AA134231" s="271"/>
    </row>
    <row r="134232" spans="27:27">
      <c r="AA134232" s="271"/>
    </row>
    <row r="134233" spans="27:27">
      <c r="AA134233" s="271"/>
    </row>
    <row r="134234" spans="27:27">
      <c r="AA134234" s="271"/>
    </row>
    <row r="134235" spans="27:27">
      <c r="AA134235" s="271"/>
    </row>
    <row r="134236" spans="27:27">
      <c r="AA134236" s="271"/>
    </row>
    <row r="134237" spans="27:27">
      <c r="AA134237" s="271"/>
    </row>
    <row r="134238" spans="27:27">
      <c r="AA134238" s="271"/>
    </row>
    <row r="134239" spans="27:27">
      <c r="AA134239" s="271"/>
    </row>
    <row r="134240" spans="27:27">
      <c r="AA134240" s="271"/>
    </row>
    <row r="134241" spans="27:27">
      <c r="AA134241" s="271"/>
    </row>
    <row r="134242" spans="27:27">
      <c r="AA134242" s="271"/>
    </row>
    <row r="134243" spans="27:27">
      <c r="AA134243" s="271"/>
    </row>
    <row r="134244" spans="27:27">
      <c r="AA134244" s="271"/>
    </row>
    <row r="134245" spans="27:27">
      <c r="AA134245" s="271"/>
    </row>
    <row r="134246" spans="27:27">
      <c r="AA134246" s="271"/>
    </row>
    <row r="134247" spans="27:27">
      <c r="AA134247" s="271"/>
    </row>
    <row r="134248" spans="27:27">
      <c r="AA134248" s="271"/>
    </row>
    <row r="134249" spans="27:27">
      <c r="AA134249" s="271"/>
    </row>
    <row r="134250" spans="27:27">
      <c r="AA134250" s="271"/>
    </row>
    <row r="134251" spans="27:27">
      <c r="AA134251" s="271"/>
    </row>
    <row r="134252" spans="27:27">
      <c r="AA134252" s="271"/>
    </row>
    <row r="134253" spans="27:27">
      <c r="AA134253" s="271"/>
    </row>
    <row r="134254" spans="27:27">
      <c r="AA134254" s="271"/>
    </row>
    <row r="134255" spans="27:27">
      <c r="AA134255" s="271"/>
    </row>
    <row r="134256" spans="27:27">
      <c r="AA134256" s="271"/>
    </row>
    <row r="134257" spans="27:27">
      <c r="AA134257" s="271"/>
    </row>
    <row r="134258" spans="27:27">
      <c r="AA134258" s="271"/>
    </row>
    <row r="134259" spans="27:27">
      <c r="AA134259" s="271"/>
    </row>
    <row r="134260" spans="27:27">
      <c r="AA134260" s="271"/>
    </row>
    <row r="134261" spans="27:27">
      <c r="AA134261" s="271"/>
    </row>
    <row r="134262" spans="27:27">
      <c r="AA134262" s="271"/>
    </row>
    <row r="134263" spans="27:27">
      <c r="AA134263" s="271"/>
    </row>
    <row r="134264" spans="27:27">
      <c r="AA134264" s="271"/>
    </row>
    <row r="134265" spans="27:27">
      <c r="AA134265" s="271"/>
    </row>
    <row r="134266" spans="27:27">
      <c r="AA134266" s="271"/>
    </row>
    <row r="134267" spans="27:27">
      <c r="AA134267" s="271"/>
    </row>
    <row r="134268" spans="27:27">
      <c r="AA134268" s="271"/>
    </row>
    <row r="134269" spans="27:27">
      <c r="AA134269" s="271"/>
    </row>
    <row r="134270" spans="27:27">
      <c r="AA134270" s="271"/>
    </row>
    <row r="134271" spans="27:27">
      <c r="AA134271" s="271"/>
    </row>
    <row r="134272" spans="27:27">
      <c r="AA134272" s="271"/>
    </row>
    <row r="134273" spans="27:27">
      <c r="AA134273" s="271"/>
    </row>
    <row r="134274" spans="27:27">
      <c r="AA134274" s="271"/>
    </row>
    <row r="134275" spans="27:27">
      <c r="AA134275" s="271"/>
    </row>
    <row r="134276" spans="27:27">
      <c r="AA134276" s="271"/>
    </row>
    <row r="134277" spans="27:27">
      <c r="AA134277" s="271"/>
    </row>
    <row r="134278" spans="27:27">
      <c r="AA134278" s="271"/>
    </row>
    <row r="134279" spans="27:27">
      <c r="AA134279" s="271"/>
    </row>
    <row r="134280" spans="27:27">
      <c r="AA134280" s="271"/>
    </row>
    <row r="134281" spans="27:27">
      <c r="AA134281" s="271"/>
    </row>
    <row r="134282" spans="27:27">
      <c r="AA134282" s="271"/>
    </row>
    <row r="134283" spans="27:27">
      <c r="AA134283" s="271"/>
    </row>
    <row r="134284" spans="27:27">
      <c r="AA134284" s="271"/>
    </row>
    <row r="134285" spans="27:27">
      <c r="AA134285" s="271"/>
    </row>
    <row r="134286" spans="27:27">
      <c r="AA134286" s="271"/>
    </row>
    <row r="134287" spans="27:27">
      <c r="AA134287" s="271"/>
    </row>
    <row r="134288" spans="27:27">
      <c r="AA134288" s="271"/>
    </row>
    <row r="134289" spans="27:27">
      <c r="AA134289" s="271"/>
    </row>
    <row r="134290" spans="27:27">
      <c r="AA134290" s="271"/>
    </row>
    <row r="134291" spans="27:27">
      <c r="AA134291" s="271"/>
    </row>
    <row r="134292" spans="27:27">
      <c r="AA134292" s="271"/>
    </row>
    <row r="134293" spans="27:27">
      <c r="AA134293" s="271"/>
    </row>
    <row r="134294" spans="27:27">
      <c r="AA134294" s="271"/>
    </row>
    <row r="134295" spans="27:27">
      <c r="AA134295" s="271"/>
    </row>
    <row r="134296" spans="27:27">
      <c r="AA134296" s="271"/>
    </row>
    <row r="134297" spans="27:27">
      <c r="AA134297" s="271"/>
    </row>
    <row r="134298" spans="27:27">
      <c r="AA134298" s="271"/>
    </row>
    <row r="134299" spans="27:27">
      <c r="AA134299" s="271"/>
    </row>
    <row r="134300" spans="27:27">
      <c r="AA134300" s="271"/>
    </row>
    <row r="134301" spans="27:27">
      <c r="AA134301" s="271"/>
    </row>
    <row r="134302" spans="27:27">
      <c r="AA134302" s="271"/>
    </row>
    <row r="134303" spans="27:27">
      <c r="AA134303" s="271"/>
    </row>
    <row r="134304" spans="27:27">
      <c r="AA134304" s="271"/>
    </row>
    <row r="134305" spans="27:27">
      <c r="AA134305" s="271"/>
    </row>
    <row r="134306" spans="27:27">
      <c r="AA134306" s="271"/>
    </row>
    <row r="134307" spans="27:27">
      <c r="AA134307" s="271"/>
    </row>
    <row r="134308" spans="27:27">
      <c r="AA134308" s="271"/>
    </row>
    <row r="134309" spans="27:27">
      <c r="AA134309" s="271"/>
    </row>
    <row r="134310" spans="27:27">
      <c r="AA134310" s="271"/>
    </row>
    <row r="134311" spans="27:27">
      <c r="AA134311" s="271"/>
    </row>
    <row r="134312" spans="27:27">
      <c r="AA134312" s="271"/>
    </row>
    <row r="134313" spans="27:27">
      <c r="AA134313" s="271"/>
    </row>
    <row r="134314" spans="27:27">
      <c r="AA134314" s="271"/>
    </row>
    <row r="134315" spans="27:27">
      <c r="AA134315" s="271"/>
    </row>
    <row r="134316" spans="27:27">
      <c r="AA134316" s="271"/>
    </row>
    <row r="134317" spans="27:27">
      <c r="AA134317" s="271"/>
    </row>
    <row r="134318" spans="27:27">
      <c r="AA134318" s="271"/>
    </row>
    <row r="134319" spans="27:27">
      <c r="AA134319" s="271"/>
    </row>
    <row r="134320" spans="27:27">
      <c r="AA134320" s="271"/>
    </row>
    <row r="134321" spans="27:27">
      <c r="AA134321" s="271"/>
    </row>
    <row r="134322" spans="27:27">
      <c r="AA134322" s="271"/>
    </row>
    <row r="134323" spans="27:27">
      <c r="AA134323" s="271"/>
    </row>
    <row r="134324" spans="27:27">
      <c r="AA134324" s="271"/>
    </row>
    <row r="134325" spans="27:27">
      <c r="AA134325" s="271"/>
    </row>
    <row r="134326" spans="27:27">
      <c r="AA134326" s="271"/>
    </row>
    <row r="134327" spans="27:27">
      <c r="AA134327" s="271"/>
    </row>
    <row r="134328" spans="27:27">
      <c r="AA134328" s="271"/>
    </row>
    <row r="134329" spans="27:27">
      <c r="AA134329" s="271"/>
    </row>
    <row r="134330" spans="27:27">
      <c r="AA134330" s="271"/>
    </row>
    <row r="134331" spans="27:27">
      <c r="AA134331" s="271"/>
    </row>
    <row r="134332" spans="27:27">
      <c r="AA134332" s="271"/>
    </row>
    <row r="134333" spans="27:27">
      <c r="AA134333" s="271"/>
    </row>
    <row r="134334" spans="27:27">
      <c r="AA134334" s="271"/>
    </row>
    <row r="134335" spans="27:27">
      <c r="AA134335" s="271"/>
    </row>
    <row r="134336" spans="27:27">
      <c r="AA134336" s="271"/>
    </row>
    <row r="134337" spans="27:27">
      <c r="AA134337" s="271"/>
    </row>
    <row r="134338" spans="27:27">
      <c r="AA134338" s="271"/>
    </row>
    <row r="134339" spans="27:27">
      <c r="AA134339" s="271"/>
    </row>
    <row r="134340" spans="27:27">
      <c r="AA134340" s="271"/>
    </row>
    <row r="134341" spans="27:27">
      <c r="AA134341" s="271"/>
    </row>
    <row r="134342" spans="27:27">
      <c r="AA134342" s="271"/>
    </row>
    <row r="134343" spans="27:27">
      <c r="AA134343" s="271"/>
    </row>
    <row r="134344" spans="27:27">
      <c r="AA134344" s="271"/>
    </row>
    <row r="134345" spans="27:27">
      <c r="AA134345" s="271"/>
    </row>
    <row r="134346" spans="27:27">
      <c r="AA134346" s="271"/>
    </row>
    <row r="134347" spans="27:27">
      <c r="AA134347" s="271"/>
    </row>
    <row r="134348" spans="27:27">
      <c r="AA134348" s="271"/>
    </row>
    <row r="134349" spans="27:27">
      <c r="AA134349" s="271"/>
    </row>
    <row r="134350" spans="27:27">
      <c r="AA134350" s="271"/>
    </row>
    <row r="134351" spans="27:27">
      <c r="AA134351" s="271"/>
    </row>
    <row r="134352" spans="27:27">
      <c r="AA134352" s="271"/>
    </row>
    <row r="134353" spans="27:27">
      <c r="AA134353" s="271"/>
    </row>
    <row r="134354" spans="27:27">
      <c r="AA134354" s="271"/>
    </row>
    <row r="134355" spans="27:27">
      <c r="AA134355" s="271"/>
    </row>
    <row r="134356" spans="27:27">
      <c r="AA134356" s="271"/>
    </row>
    <row r="134357" spans="27:27">
      <c r="AA134357" s="271"/>
    </row>
    <row r="134358" spans="27:27">
      <c r="AA134358" s="271"/>
    </row>
    <row r="134359" spans="27:27">
      <c r="AA134359" s="271"/>
    </row>
    <row r="134360" spans="27:27">
      <c r="AA134360" s="271"/>
    </row>
    <row r="134361" spans="27:27">
      <c r="AA134361" s="271"/>
    </row>
    <row r="134362" spans="27:27">
      <c r="AA134362" s="271"/>
    </row>
    <row r="134363" spans="27:27">
      <c r="AA134363" s="271"/>
    </row>
    <row r="134364" spans="27:27">
      <c r="AA134364" s="271"/>
    </row>
    <row r="134365" spans="27:27">
      <c r="AA134365" s="271"/>
    </row>
    <row r="134366" spans="27:27">
      <c r="AA134366" s="271"/>
    </row>
    <row r="134367" spans="27:27">
      <c r="AA134367" s="271"/>
    </row>
    <row r="134368" spans="27:27">
      <c r="AA134368" s="271"/>
    </row>
    <row r="134369" spans="27:27">
      <c r="AA134369" s="271"/>
    </row>
    <row r="134370" spans="27:27">
      <c r="AA134370" s="271"/>
    </row>
    <row r="134371" spans="27:27">
      <c r="AA134371" s="271"/>
    </row>
    <row r="134372" spans="27:27">
      <c r="AA134372" s="271"/>
    </row>
    <row r="134373" spans="27:27">
      <c r="AA134373" s="271"/>
    </row>
    <row r="134374" spans="27:27">
      <c r="AA134374" s="271"/>
    </row>
    <row r="134375" spans="27:27">
      <c r="AA134375" s="271"/>
    </row>
    <row r="134376" spans="27:27">
      <c r="AA134376" s="271"/>
    </row>
    <row r="134377" spans="27:27">
      <c r="AA134377" s="271"/>
    </row>
    <row r="134378" spans="27:27">
      <c r="AA134378" s="271"/>
    </row>
    <row r="134379" spans="27:27">
      <c r="AA134379" s="271"/>
    </row>
    <row r="134380" spans="27:27">
      <c r="AA134380" s="271"/>
    </row>
    <row r="134381" spans="27:27">
      <c r="AA134381" s="271"/>
    </row>
    <row r="134382" spans="27:27">
      <c r="AA134382" s="271"/>
    </row>
    <row r="134383" spans="27:27">
      <c r="AA134383" s="271"/>
    </row>
    <row r="134384" spans="27:27">
      <c r="AA134384" s="271"/>
    </row>
    <row r="134385" spans="27:27">
      <c r="AA134385" s="271"/>
    </row>
    <row r="134386" spans="27:27">
      <c r="AA134386" s="271"/>
    </row>
    <row r="134387" spans="27:27">
      <c r="AA134387" s="271"/>
    </row>
    <row r="134388" spans="27:27">
      <c r="AA134388" s="271"/>
    </row>
    <row r="134389" spans="27:27">
      <c r="AA134389" s="271"/>
    </row>
    <row r="134390" spans="27:27">
      <c r="AA134390" s="271"/>
    </row>
    <row r="134391" spans="27:27">
      <c r="AA134391" s="271"/>
    </row>
    <row r="134392" spans="27:27">
      <c r="AA134392" s="271"/>
    </row>
    <row r="134393" spans="27:27">
      <c r="AA134393" s="271"/>
    </row>
    <row r="134394" spans="27:27">
      <c r="AA134394" s="271"/>
    </row>
    <row r="134395" spans="27:27">
      <c r="AA134395" s="271"/>
    </row>
    <row r="134396" spans="27:27">
      <c r="AA134396" s="271"/>
    </row>
    <row r="134397" spans="27:27">
      <c r="AA134397" s="271"/>
    </row>
    <row r="134398" spans="27:27">
      <c r="AA134398" s="271"/>
    </row>
    <row r="134399" spans="27:27">
      <c r="AA134399" s="271"/>
    </row>
    <row r="134400" spans="27:27">
      <c r="AA134400" s="271"/>
    </row>
    <row r="134401" spans="27:27">
      <c r="AA134401" s="271"/>
    </row>
    <row r="134402" spans="27:27">
      <c r="AA134402" s="271"/>
    </row>
    <row r="134403" spans="27:27">
      <c r="AA134403" s="271"/>
    </row>
    <row r="134404" spans="27:27">
      <c r="AA134404" s="271"/>
    </row>
    <row r="134405" spans="27:27">
      <c r="AA134405" s="271"/>
    </row>
    <row r="134406" spans="27:27">
      <c r="AA134406" s="271"/>
    </row>
    <row r="134407" spans="27:27">
      <c r="AA134407" s="271"/>
    </row>
    <row r="134408" spans="27:27">
      <c r="AA134408" s="271"/>
    </row>
    <row r="134409" spans="27:27">
      <c r="AA134409" s="271"/>
    </row>
    <row r="134410" spans="27:27">
      <c r="AA134410" s="271"/>
    </row>
    <row r="134411" spans="27:27">
      <c r="AA134411" s="271"/>
    </row>
    <row r="134412" spans="27:27">
      <c r="AA134412" s="271"/>
    </row>
    <row r="134413" spans="27:27">
      <c r="AA134413" s="271"/>
    </row>
    <row r="134414" spans="27:27">
      <c r="AA134414" s="271"/>
    </row>
    <row r="134415" spans="27:27">
      <c r="AA134415" s="271"/>
    </row>
    <row r="134416" spans="27:27">
      <c r="AA134416" s="271"/>
    </row>
    <row r="134417" spans="27:27">
      <c r="AA134417" s="271"/>
    </row>
    <row r="134418" spans="27:27">
      <c r="AA134418" s="271"/>
    </row>
    <row r="134419" spans="27:27">
      <c r="AA134419" s="271"/>
    </row>
    <row r="134420" spans="27:27">
      <c r="AA134420" s="271"/>
    </row>
    <row r="134421" spans="27:27">
      <c r="AA134421" s="271"/>
    </row>
    <row r="134422" spans="27:27">
      <c r="AA134422" s="271"/>
    </row>
    <row r="134423" spans="27:27">
      <c r="AA134423" s="271"/>
    </row>
    <row r="134424" spans="27:27">
      <c r="AA134424" s="271"/>
    </row>
    <row r="134425" spans="27:27">
      <c r="AA134425" s="271"/>
    </row>
    <row r="134426" spans="27:27">
      <c r="AA134426" s="271"/>
    </row>
    <row r="134427" spans="27:27">
      <c r="AA134427" s="271"/>
    </row>
    <row r="134428" spans="27:27">
      <c r="AA134428" s="271"/>
    </row>
    <row r="134429" spans="27:27">
      <c r="AA134429" s="271"/>
    </row>
    <row r="134430" spans="27:27">
      <c r="AA134430" s="271"/>
    </row>
    <row r="134431" spans="27:27">
      <c r="AA134431" s="271"/>
    </row>
    <row r="134432" spans="27:27">
      <c r="AA134432" s="271"/>
    </row>
    <row r="134433" spans="27:27">
      <c r="AA134433" s="271"/>
    </row>
    <row r="134434" spans="27:27">
      <c r="AA134434" s="271"/>
    </row>
    <row r="134435" spans="27:27">
      <c r="AA134435" s="271"/>
    </row>
    <row r="134436" spans="27:27">
      <c r="AA134436" s="271"/>
    </row>
    <row r="134437" spans="27:27">
      <c r="AA134437" s="271"/>
    </row>
    <row r="134438" spans="27:27">
      <c r="AA134438" s="271"/>
    </row>
    <row r="134439" spans="27:27">
      <c r="AA134439" s="271"/>
    </row>
    <row r="134440" spans="27:27">
      <c r="AA134440" s="271"/>
    </row>
    <row r="134441" spans="27:27">
      <c r="AA134441" s="271"/>
    </row>
    <row r="134442" spans="27:27">
      <c r="AA134442" s="271"/>
    </row>
    <row r="134443" spans="27:27">
      <c r="AA134443" s="271"/>
    </row>
    <row r="134444" spans="27:27">
      <c r="AA134444" s="271"/>
    </row>
    <row r="134445" spans="27:27">
      <c r="AA134445" s="271"/>
    </row>
    <row r="134446" spans="27:27">
      <c r="AA134446" s="271"/>
    </row>
    <row r="134447" spans="27:27">
      <c r="AA134447" s="271"/>
    </row>
    <row r="134448" spans="27:27">
      <c r="AA134448" s="271"/>
    </row>
    <row r="134449" spans="27:27">
      <c r="AA134449" s="271"/>
    </row>
    <row r="134450" spans="27:27">
      <c r="AA134450" s="271"/>
    </row>
    <row r="134451" spans="27:27">
      <c r="AA134451" s="271"/>
    </row>
    <row r="134452" spans="27:27">
      <c r="AA134452" s="271"/>
    </row>
    <row r="134453" spans="27:27">
      <c r="AA134453" s="271"/>
    </row>
    <row r="134454" spans="27:27">
      <c r="AA134454" s="271"/>
    </row>
    <row r="134455" spans="27:27">
      <c r="AA134455" s="271"/>
    </row>
    <row r="134456" spans="27:27">
      <c r="AA134456" s="271"/>
    </row>
    <row r="134457" spans="27:27">
      <c r="AA134457" s="271"/>
    </row>
    <row r="134458" spans="27:27">
      <c r="AA134458" s="271"/>
    </row>
    <row r="134459" spans="27:27">
      <c r="AA134459" s="271"/>
    </row>
    <row r="134460" spans="27:27">
      <c r="AA134460" s="271"/>
    </row>
    <row r="134461" spans="27:27">
      <c r="AA134461" s="271"/>
    </row>
    <row r="134462" spans="27:27">
      <c r="AA134462" s="271"/>
    </row>
    <row r="134463" spans="27:27">
      <c r="AA134463" s="271"/>
    </row>
    <row r="134464" spans="27:27">
      <c r="AA134464" s="271"/>
    </row>
    <row r="134465" spans="27:27">
      <c r="AA134465" s="271"/>
    </row>
    <row r="134466" spans="27:27">
      <c r="AA134466" s="271"/>
    </row>
    <row r="134467" spans="27:27">
      <c r="AA134467" s="271"/>
    </row>
    <row r="134468" spans="27:27">
      <c r="AA134468" s="271"/>
    </row>
    <row r="134469" spans="27:27">
      <c r="AA134469" s="271"/>
    </row>
    <row r="134470" spans="27:27">
      <c r="AA134470" s="271"/>
    </row>
    <row r="134471" spans="27:27">
      <c r="AA134471" s="271"/>
    </row>
    <row r="134472" spans="27:27">
      <c r="AA134472" s="271"/>
    </row>
    <row r="134473" spans="27:27">
      <c r="AA134473" s="271"/>
    </row>
    <row r="134474" spans="27:27">
      <c r="AA134474" s="271"/>
    </row>
    <row r="134475" spans="27:27">
      <c r="AA134475" s="271"/>
    </row>
    <row r="134476" spans="27:27">
      <c r="AA134476" s="271"/>
    </row>
    <row r="134477" spans="27:27">
      <c r="AA134477" s="271"/>
    </row>
    <row r="134478" spans="27:27">
      <c r="AA134478" s="271"/>
    </row>
    <row r="134479" spans="27:27">
      <c r="AA134479" s="271"/>
    </row>
    <row r="134480" spans="27:27">
      <c r="AA134480" s="271"/>
    </row>
    <row r="134481" spans="27:27">
      <c r="AA134481" s="271"/>
    </row>
    <row r="134482" spans="27:27">
      <c r="AA134482" s="271"/>
    </row>
    <row r="134483" spans="27:27">
      <c r="AA134483" s="271"/>
    </row>
    <row r="134484" spans="27:27">
      <c r="AA134484" s="271"/>
    </row>
    <row r="134485" spans="27:27">
      <c r="AA134485" s="271"/>
    </row>
    <row r="134486" spans="27:27">
      <c r="AA134486" s="271"/>
    </row>
    <row r="134487" spans="27:27">
      <c r="AA134487" s="271"/>
    </row>
    <row r="134488" spans="27:27">
      <c r="AA134488" s="271"/>
    </row>
    <row r="134489" spans="27:27">
      <c r="AA134489" s="271"/>
    </row>
    <row r="134490" spans="27:27">
      <c r="AA134490" s="271"/>
    </row>
    <row r="134491" spans="27:27">
      <c r="AA134491" s="271"/>
    </row>
    <row r="134492" spans="27:27">
      <c r="AA134492" s="271"/>
    </row>
    <row r="134493" spans="27:27">
      <c r="AA134493" s="271"/>
    </row>
    <row r="134494" spans="27:27">
      <c r="AA134494" s="271"/>
    </row>
    <row r="134495" spans="27:27">
      <c r="AA134495" s="271"/>
    </row>
    <row r="134496" spans="27:27">
      <c r="AA134496" s="271"/>
    </row>
    <row r="134497" spans="27:27">
      <c r="AA134497" s="271"/>
    </row>
    <row r="134498" spans="27:27">
      <c r="AA134498" s="271"/>
    </row>
    <row r="134499" spans="27:27">
      <c r="AA134499" s="271"/>
    </row>
    <row r="134500" spans="27:27">
      <c r="AA134500" s="271"/>
    </row>
    <row r="134501" spans="27:27">
      <c r="AA134501" s="271"/>
    </row>
    <row r="134502" spans="27:27">
      <c r="AA134502" s="271"/>
    </row>
    <row r="134503" spans="27:27">
      <c r="AA134503" s="271"/>
    </row>
    <row r="134504" spans="27:27">
      <c r="AA134504" s="271"/>
    </row>
    <row r="134505" spans="27:27">
      <c r="AA134505" s="271"/>
    </row>
    <row r="134506" spans="27:27">
      <c r="AA134506" s="271"/>
    </row>
    <row r="134507" spans="27:27">
      <c r="AA134507" s="271"/>
    </row>
    <row r="134508" spans="27:27">
      <c r="AA134508" s="271"/>
    </row>
    <row r="134509" spans="27:27">
      <c r="AA134509" s="271"/>
    </row>
    <row r="134510" spans="27:27">
      <c r="AA134510" s="271"/>
    </row>
    <row r="134511" spans="27:27">
      <c r="AA134511" s="271"/>
    </row>
    <row r="134512" spans="27:27">
      <c r="AA134512" s="271"/>
    </row>
    <row r="134513" spans="27:27">
      <c r="AA134513" s="271"/>
    </row>
    <row r="134514" spans="27:27">
      <c r="AA134514" s="271"/>
    </row>
    <row r="134515" spans="27:27">
      <c r="AA134515" s="271"/>
    </row>
    <row r="134516" spans="27:27">
      <c r="AA134516" s="271"/>
    </row>
    <row r="134517" spans="27:27">
      <c r="AA134517" s="271"/>
    </row>
    <row r="134518" spans="27:27">
      <c r="AA134518" s="271"/>
    </row>
    <row r="134519" spans="27:27">
      <c r="AA134519" s="271"/>
    </row>
    <row r="134520" spans="27:27">
      <c r="AA134520" s="271"/>
    </row>
    <row r="134521" spans="27:27">
      <c r="AA134521" s="271"/>
    </row>
    <row r="134522" spans="27:27">
      <c r="AA134522" s="271"/>
    </row>
    <row r="134523" spans="27:27">
      <c r="AA134523" s="271"/>
    </row>
    <row r="134524" spans="27:27">
      <c r="AA134524" s="271"/>
    </row>
    <row r="134525" spans="27:27">
      <c r="AA134525" s="271"/>
    </row>
    <row r="134526" spans="27:27">
      <c r="AA134526" s="271"/>
    </row>
    <row r="134527" spans="27:27">
      <c r="AA134527" s="271"/>
    </row>
    <row r="134528" spans="27:27">
      <c r="AA134528" s="271"/>
    </row>
    <row r="134529" spans="27:27">
      <c r="AA134529" s="271"/>
    </row>
    <row r="134530" spans="27:27">
      <c r="AA134530" s="271"/>
    </row>
    <row r="134531" spans="27:27">
      <c r="AA134531" s="271"/>
    </row>
    <row r="134532" spans="27:27">
      <c r="AA134532" s="271"/>
    </row>
    <row r="134533" spans="27:27">
      <c r="AA134533" s="271"/>
    </row>
    <row r="134534" spans="27:27">
      <c r="AA134534" s="271"/>
    </row>
    <row r="134535" spans="27:27">
      <c r="AA134535" s="271"/>
    </row>
    <row r="134536" spans="27:27">
      <c r="AA134536" s="271"/>
    </row>
    <row r="134537" spans="27:27">
      <c r="AA134537" s="271"/>
    </row>
    <row r="134538" spans="27:27">
      <c r="AA134538" s="271"/>
    </row>
    <row r="134539" spans="27:27">
      <c r="AA134539" s="271"/>
    </row>
    <row r="134540" spans="27:27">
      <c r="AA134540" s="271"/>
    </row>
    <row r="134541" spans="27:27">
      <c r="AA134541" s="271"/>
    </row>
    <row r="134542" spans="27:27">
      <c r="AA134542" s="271"/>
    </row>
    <row r="134543" spans="27:27">
      <c r="AA134543" s="271"/>
    </row>
    <row r="134544" spans="27:27">
      <c r="AA134544" s="271"/>
    </row>
    <row r="134545" spans="27:27">
      <c r="AA134545" s="271"/>
    </row>
    <row r="134546" spans="27:27">
      <c r="AA134546" s="271"/>
    </row>
    <row r="134547" spans="27:27">
      <c r="AA134547" s="271"/>
    </row>
    <row r="134548" spans="27:27">
      <c r="AA134548" s="271"/>
    </row>
    <row r="134549" spans="27:27">
      <c r="AA134549" s="271"/>
    </row>
    <row r="134550" spans="27:27">
      <c r="AA134550" s="271"/>
    </row>
    <row r="134551" spans="27:27">
      <c r="AA134551" s="271"/>
    </row>
    <row r="134552" spans="27:27">
      <c r="AA134552" s="271"/>
    </row>
    <row r="134553" spans="27:27">
      <c r="AA134553" s="271"/>
    </row>
    <row r="134554" spans="27:27">
      <c r="AA134554" s="271"/>
    </row>
    <row r="134555" spans="27:27">
      <c r="AA134555" s="271"/>
    </row>
    <row r="134556" spans="27:27">
      <c r="AA134556" s="271"/>
    </row>
    <row r="134557" spans="27:27">
      <c r="AA134557" s="271"/>
    </row>
    <row r="134558" spans="27:27">
      <c r="AA134558" s="271"/>
    </row>
    <row r="134559" spans="27:27">
      <c r="AA134559" s="271"/>
    </row>
    <row r="134560" spans="27:27">
      <c r="AA134560" s="271"/>
    </row>
    <row r="134561" spans="27:27">
      <c r="AA134561" s="271"/>
    </row>
    <row r="134562" spans="27:27">
      <c r="AA134562" s="271"/>
    </row>
    <row r="134563" spans="27:27">
      <c r="AA134563" s="271"/>
    </row>
    <row r="134564" spans="27:27">
      <c r="AA134564" s="271"/>
    </row>
    <row r="134565" spans="27:27">
      <c r="AA134565" s="271"/>
    </row>
    <row r="134566" spans="27:27">
      <c r="AA134566" s="271"/>
    </row>
    <row r="134567" spans="27:27">
      <c r="AA134567" s="271"/>
    </row>
    <row r="134568" spans="27:27">
      <c r="AA134568" s="271"/>
    </row>
    <row r="134569" spans="27:27">
      <c r="AA134569" s="271"/>
    </row>
    <row r="134570" spans="27:27">
      <c r="AA134570" s="271"/>
    </row>
    <row r="134571" spans="27:27">
      <c r="AA134571" s="271"/>
    </row>
    <row r="134572" spans="27:27">
      <c r="AA134572" s="271"/>
    </row>
    <row r="134573" spans="27:27">
      <c r="AA134573" s="271"/>
    </row>
    <row r="134574" spans="27:27">
      <c r="AA134574" s="271"/>
    </row>
    <row r="134575" spans="27:27">
      <c r="AA134575" s="271"/>
    </row>
    <row r="134576" spans="27:27">
      <c r="AA134576" s="271"/>
    </row>
    <row r="134577" spans="27:27">
      <c r="AA134577" s="271"/>
    </row>
    <row r="134578" spans="27:27">
      <c r="AA134578" s="271"/>
    </row>
    <row r="134579" spans="27:27">
      <c r="AA134579" s="271"/>
    </row>
    <row r="134580" spans="27:27">
      <c r="AA134580" s="271"/>
    </row>
    <row r="134581" spans="27:27">
      <c r="AA134581" s="271"/>
    </row>
    <row r="134582" spans="27:27">
      <c r="AA134582" s="271"/>
    </row>
    <row r="134583" spans="27:27">
      <c r="AA134583" s="271"/>
    </row>
    <row r="134584" spans="27:27">
      <c r="AA134584" s="271"/>
    </row>
    <row r="134585" spans="27:27">
      <c r="AA134585" s="271"/>
    </row>
    <row r="134586" spans="27:27">
      <c r="AA134586" s="271"/>
    </row>
    <row r="134587" spans="27:27">
      <c r="AA134587" s="271"/>
    </row>
    <row r="134588" spans="27:27">
      <c r="AA134588" s="271"/>
    </row>
    <row r="134589" spans="27:27">
      <c r="AA134589" s="271"/>
    </row>
    <row r="134590" spans="27:27">
      <c r="AA134590" s="271"/>
    </row>
    <row r="134591" spans="27:27">
      <c r="AA134591" s="271"/>
    </row>
    <row r="134592" spans="27:27">
      <c r="AA134592" s="271"/>
    </row>
    <row r="134593" spans="27:27">
      <c r="AA134593" s="271"/>
    </row>
    <row r="134594" spans="27:27">
      <c r="AA134594" s="271"/>
    </row>
    <row r="134595" spans="27:27">
      <c r="AA134595" s="271"/>
    </row>
    <row r="134596" spans="27:27">
      <c r="AA134596" s="271"/>
    </row>
    <row r="134597" spans="27:27">
      <c r="AA134597" s="271"/>
    </row>
    <row r="134598" spans="27:27">
      <c r="AA134598" s="271"/>
    </row>
    <row r="134599" spans="27:27">
      <c r="AA134599" s="271"/>
    </row>
    <row r="134600" spans="27:27">
      <c r="AA134600" s="271"/>
    </row>
    <row r="134601" spans="27:27">
      <c r="AA134601" s="271"/>
    </row>
    <row r="134602" spans="27:27">
      <c r="AA134602" s="271"/>
    </row>
    <row r="134603" spans="27:27">
      <c r="AA134603" s="271"/>
    </row>
    <row r="134604" spans="27:27">
      <c r="AA134604" s="271"/>
    </row>
    <row r="134605" spans="27:27">
      <c r="AA134605" s="271"/>
    </row>
    <row r="134606" spans="27:27">
      <c r="AA134606" s="271"/>
    </row>
    <row r="134607" spans="27:27">
      <c r="AA134607" s="271"/>
    </row>
    <row r="134608" spans="27:27">
      <c r="AA134608" s="271"/>
    </row>
    <row r="134609" spans="27:27">
      <c r="AA134609" s="271"/>
    </row>
    <row r="134610" spans="27:27">
      <c r="AA134610" s="271"/>
    </row>
    <row r="134611" spans="27:27">
      <c r="AA134611" s="271"/>
    </row>
    <row r="134612" spans="27:27">
      <c r="AA134612" s="271"/>
    </row>
    <row r="134613" spans="27:27">
      <c r="AA134613" s="271"/>
    </row>
    <row r="134614" spans="27:27">
      <c r="AA134614" s="271"/>
    </row>
    <row r="134615" spans="27:27">
      <c r="AA134615" s="271"/>
    </row>
    <row r="134616" spans="27:27">
      <c r="AA134616" s="271"/>
    </row>
    <row r="134617" spans="27:27">
      <c r="AA134617" s="271"/>
    </row>
    <row r="134618" spans="27:27">
      <c r="AA134618" s="271"/>
    </row>
    <row r="134619" spans="27:27">
      <c r="AA134619" s="271"/>
    </row>
    <row r="134620" spans="27:27">
      <c r="AA134620" s="271"/>
    </row>
    <row r="134621" spans="27:27">
      <c r="AA134621" s="271"/>
    </row>
    <row r="134622" spans="27:27">
      <c r="AA134622" s="271"/>
    </row>
    <row r="134623" spans="27:27">
      <c r="AA134623" s="271"/>
    </row>
    <row r="134624" spans="27:27">
      <c r="AA134624" s="271"/>
    </row>
    <row r="134625" spans="27:27">
      <c r="AA134625" s="271"/>
    </row>
    <row r="134626" spans="27:27">
      <c r="AA134626" s="271"/>
    </row>
    <row r="134627" spans="27:27">
      <c r="AA134627" s="271"/>
    </row>
    <row r="134628" spans="27:27">
      <c r="AA134628" s="271"/>
    </row>
    <row r="134629" spans="27:27">
      <c r="AA134629" s="271"/>
    </row>
    <row r="134630" spans="27:27">
      <c r="AA134630" s="271"/>
    </row>
    <row r="134631" spans="27:27">
      <c r="AA134631" s="271"/>
    </row>
    <row r="134632" spans="27:27">
      <c r="AA134632" s="271"/>
    </row>
    <row r="134633" spans="27:27">
      <c r="AA134633" s="271"/>
    </row>
    <row r="134634" spans="27:27">
      <c r="AA134634" s="271"/>
    </row>
    <row r="134635" spans="27:27">
      <c r="AA134635" s="271"/>
    </row>
    <row r="134636" spans="27:27">
      <c r="AA134636" s="271"/>
    </row>
    <row r="134637" spans="27:27">
      <c r="AA134637" s="271"/>
    </row>
    <row r="134638" spans="27:27">
      <c r="AA134638" s="271"/>
    </row>
    <row r="134639" spans="27:27">
      <c r="AA134639" s="271"/>
    </row>
    <row r="134640" spans="27:27">
      <c r="AA134640" s="271"/>
    </row>
    <row r="134641" spans="27:27">
      <c r="AA134641" s="271"/>
    </row>
    <row r="134642" spans="27:27">
      <c r="AA134642" s="271"/>
    </row>
    <row r="134643" spans="27:27">
      <c r="AA134643" s="271"/>
    </row>
    <row r="134644" spans="27:27">
      <c r="AA134644" s="271"/>
    </row>
    <row r="134645" spans="27:27">
      <c r="AA134645" s="271"/>
    </row>
    <row r="134646" spans="27:27">
      <c r="AA134646" s="271"/>
    </row>
    <row r="134647" spans="27:27">
      <c r="AA134647" s="271"/>
    </row>
    <row r="134648" spans="27:27">
      <c r="AA134648" s="271"/>
    </row>
    <row r="134649" spans="27:27">
      <c r="AA134649" s="271"/>
    </row>
    <row r="134650" spans="27:27">
      <c r="AA134650" s="271"/>
    </row>
    <row r="134651" spans="27:27">
      <c r="AA134651" s="271"/>
    </row>
    <row r="134652" spans="27:27">
      <c r="AA134652" s="271"/>
    </row>
    <row r="134653" spans="27:27">
      <c r="AA134653" s="271"/>
    </row>
    <row r="134654" spans="27:27">
      <c r="AA134654" s="271"/>
    </row>
    <row r="134655" spans="27:27">
      <c r="AA134655" s="271"/>
    </row>
    <row r="134656" spans="27:27">
      <c r="AA134656" s="271"/>
    </row>
    <row r="134657" spans="27:27">
      <c r="AA134657" s="271"/>
    </row>
    <row r="134658" spans="27:27">
      <c r="AA134658" s="271"/>
    </row>
    <row r="134659" spans="27:27">
      <c r="AA134659" s="271"/>
    </row>
    <row r="134660" spans="27:27">
      <c r="AA134660" s="271"/>
    </row>
    <row r="134661" spans="27:27">
      <c r="AA134661" s="271"/>
    </row>
    <row r="134662" spans="27:27">
      <c r="AA134662" s="271"/>
    </row>
    <row r="134663" spans="27:27">
      <c r="AA134663" s="271"/>
    </row>
    <row r="134664" spans="27:27">
      <c r="AA134664" s="271"/>
    </row>
    <row r="134665" spans="27:27">
      <c r="AA134665" s="271"/>
    </row>
    <row r="134666" spans="27:27">
      <c r="AA134666" s="271"/>
    </row>
    <row r="134667" spans="27:27">
      <c r="AA134667" s="271"/>
    </row>
    <row r="134668" spans="27:27">
      <c r="AA134668" s="271"/>
    </row>
    <row r="134669" spans="27:27">
      <c r="AA134669" s="271"/>
    </row>
    <row r="134670" spans="27:27">
      <c r="AA134670" s="271"/>
    </row>
    <row r="134671" spans="27:27">
      <c r="AA134671" s="271"/>
    </row>
    <row r="134672" spans="27:27">
      <c r="AA134672" s="271"/>
    </row>
    <row r="134673" spans="27:27">
      <c r="AA134673" s="271"/>
    </row>
    <row r="134674" spans="27:27">
      <c r="AA134674" s="271"/>
    </row>
    <row r="134675" spans="27:27">
      <c r="AA134675" s="271"/>
    </row>
    <row r="134676" spans="27:27">
      <c r="AA134676" s="271"/>
    </row>
    <row r="134677" spans="27:27">
      <c r="AA134677" s="271"/>
    </row>
    <row r="134678" spans="27:27">
      <c r="AA134678" s="271"/>
    </row>
    <row r="134679" spans="27:27">
      <c r="AA134679" s="271"/>
    </row>
    <row r="134680" spans="27:27">
      <c r="AA134680" s="271"/>
    </row>
    <row r="134681" spans="27:27">
      <c r="AA134681" s="271"/>
    </row>
    <row r="134682" spans="27:27">
      <c r="AA134682" s="271"/>
    </row>
    <row r="134683" spans="27:27">
      <c r="AA134683" s="271"/>
    </row>
    <row r="134684" spans="27:27">
      <c r="AA134684" s="271"/>
    </row>
    <row r="134685" spans="27:27">
      <c r="AA134685" s="271"/>
    </row>
    <row r="134686" spans="27:27">
      <c r="AA134686" s="271"/>
    </row>
    <row r="134687" spans="27:27">
      <c r="AA134687" s="271"/>
    </row>
    <row r="134688" spans="27:27">
      <c r="AA134688" s="271"/>
    </row>
    <row r="134689" spans="27:27">
      <c r="AA134689" s="271"/>
    </row>
    <row r="134690" spans="27:27">
      <c r="AA134690" s="271"/>
    </row>
    <row r="134691" spans="27:27">
      <c r="AA134691" s="271"/>
    </row>
    <row r="134692" spans="27:27">
      <c r="AA134692" s="271"/>
    </row>
    <row r="134693" spans="27:27">
      <c r="AA134693" s="271"/>
    </row>
    <row r="134694" spans="27:27">
      <c r="AA134694" s="271"/>
    </row>
    <row r="134695" spans="27:27">
      <c r="AA134695" s="271"/>
    </row>
    <row r="134696" spans="27:27">
      <c r="AA134696" s="271"/>
    </row>
    <row r="134697" spans="27:27">
      <c r="AA134697" s="271"/>
    </row>
    <row r="134698" spans="27:27">
      <c r="AA134698" s="271"/>
    </row>
    <row r="134699" spans="27:27">
      <c r="AA134699" s="271"/>
    </row>
    <row r="134700" spans="27:27">
      <c r="AA134700" s="271"/>
    </row>
    <row r="134701" spans="27:27">
      <c r="AA134701" s="271"/>
    </row>
    <row r="134702" spans="27:27">
      <c r="AA134702" s="271"/>
    </row>
    <row r="134703" spans="27:27">
      <c r="AA134703" s="271"/>
    </row>
    <row r="134704" spans="27:27">
      <c r="AA134704" s="271"/>
    </row>
    <row r="134705" spans="27:27">
      <c r="AA134705" s="271"/>
    </row>
    <row r="134706" spans="27:27">
      <c r="AA134706" s="271"/>
    </row>
    <row r="134707" spans="27:27">
      <c r="AA134707" s="271"/>
    </row>
    <row r="134708" spans="27:27">
      <c r="AA134708" s="271"/>
    </row>
    <row r="134709" spans="27:27">
      <c r="AA134709" s="271"/>
    </row>
    <row r="134710" spans="27:27">
      <c r="AA134710" s="271"/>
    </row>
    <row r="134711" spans="27:27">
      <c r="AA134711" s="271"/>
    </row>
    <row r="134712" spans="27:27">
      <c r="AA134712" s="271"/>
    </row>
    <row r="134713" spans="27:27">
      <c r="AA134713" s="271"/>
    </row>
    <row r="134714" spans="27:27">
      <c r="AA134714" s="271"/>
    </row>
    <row r="134715" spans="27:27">
      <c r="AA134715" s="271"/>
    </row>
    <row r="134716" spans="27:27">
      <c r="AA134716" s="271"/>
    </row>
    <row r="134717" spans="27:27">
      <c r="AA134717" s="271"/>
    </row>
    <row r="134718" spans="27:27">
      <c r="AA134718" s="271"/>
    </row>
    <row r="134719" spans="27:27">
      <c r="AA134719" s="271"/>
    </row>
    <row r="134720" spans="27:27">
      <c r="AA134720" s="271"/>
    </row>
    <row r="134721" spans="27:27">
      <c r="AA134721" s="271"/>
    </row>
    <row r="134722" spans="27:27">
      <c r="AA134722" s="271"/>
    </row>
    <row r="134723" spans="27:27">
      <c r="AA134723" s="271"/>
    </row>
    <row r="134724" spans="27:27">
      <c r="AA134724" s="271"/>
    </row>
    <row r="134725" spans="27:27">
      <c r="AA134725" s="271"/>
    </row>
    <row r="134726" spans="27:27">
      <c r="AA134726" s="271"/>
    </row>
    <row r="134727" spans="27:27">
      <c r="AA134727" s="271"/>
    </row>
    <row r="134728" spans="27:27">
      <c r="AA134728" s="271"/>
    </row>
    <row r="134729" spans="27:27">
      <c r="AA134729" s="271"/>
    </row>
    <row r="134730" spans="27:27">
      <c r="AA134730" s="271"/>
    </row>
    <row r="134731" spans="27:27">
      <c r="AA134731" s="271"/>
    </row>
    <row r="134732" spans="27:27">
      <c r="AA134732" s="271"/>
    </row>
    <row r="134733" spans="27:27">
      <c r="AA134733" s="271"/>
    </row>
    <row r="134734" spans="27:27">
      <c r="AA134734" s="271"/>
    </row>
    <row r="134735" spans="27:27">
      <c r="AA134735" s="271"/>
    </row>
    <row r="134736" spans="27:27">
      <c r="AA134736" s="271"/>
    </row>
    <row r="134737" spans="27:27">
      <c r="AA134737" s="271"/>
    </row>
    <row r="134738" spans="27:27">
      <c r="AA134738" s="271"/>
    </row>
    <row r="134739" spans="27:27">
      <c r="AA134739" s="271"/>
    </row>
    <row r="134740" spans="27:27">
      <c r="AA134740" s="271"/>
    </row>
    <row r="134741" spans="27:27">
      <c r="AA134741" s="271"/>
    </row>
    <row r="134742" spans="27:27">
      <c r="AA134742" s="271"/>
    </row>
    <row r="134743" spans="27:27">
      <c r="AA134743" s="271"/>
    </row>
    <row r="134744" spans="27:27">
      <c r="AA134744" s="271"/>
    </row>
    <row r="134745" spans="27:27">
      <c r="AA134745" s="271"/>
    </row>
    <row r="134746" spans="27:27">
      <c r="AA134746" s="271"/>
    </row>
    <row r="134747" spans="27:27">
      <c r="AA134747" s="271"/>
    </row>
    <row r="134748" spans="27:27">
      <c r="AA134748" s="271"/>
    </row>
    <row r="134749" spans="27:27">
      <c r="AA134749" s="271"/>
    </row>
    <row r="134750" spans="27:27">
      <c r="AA134750" s="271"/>
    </row>
    <row r="134751" spans="27:27">
      <c r="AA134751" s="271"/>
    </row>
    <row r="134752" spans="27:27">
      <c r="AA134752" s="271"/>
    </row>
    <row r="134753" spans="27:27">
      <c r="AA134753" s="271"/>
    </row>
    <row r="134754" spans="27:27">
      <c r="AA134754" s="271"/>
    </row>
    <row r="134755" spans="27:27">
      <c r="AA134755" s="271"/>
    </row>
    <row r="134756" spans="27:27">
      <c r="AA134756" s="271"/>
    </row>
    <row r="134757" spans="27:27">
      <c r="AA134757" s="271"/>
    </row>
    <row r="134758" spans="27:27">
      <c r="AA134758" s="271"/>
    </row>
    <row r="134759" spans="27:27">
      <c r="AA134759" s="271"/>
    </row>
    <row r="134760" spans="27:27">
      <c r="AA134760" s="271"/>
    </row>
    <row r="134761" spans="27:27">
      <c r="AA134761" s="271"/>
    </row>
    <row r="134762" spans="27:27">
      <c r="AA134762" s="271"/>
    </row>
    <row r="134763" spans="27:27">
      <c r="AA134763" s="271"/>
    </row>
    <row r="134764" spans="27:27">
      <c r="AA134764" s="271"/>
    </row>
    <row r="134765" spans="27:27">
      <c r="AA134765" s="271"/>
    </row>
    <row r="134766" spans="27:27">
      <c r="AA134766" s="271"/>
    </row>
    <row r="134767" spans="27:27">
      <c r="AA134767" s="271"/>
    </row>
    <row r="134768" spans="27:27">
      <c r="AA134768" s="271"/>
    </row>
    <row r="134769" spans="27:27">
      <c r="AA134769" s="271"/>
    </row>
    <row r="134770" spans="27:27">
      <c r="AA134770" s="271"/>
    </row>
    <row r="134771" spans="27:27">
      <c r="AA134771" s="271"/>
    </row>
    <row r="134772" spans="27:27">
      <c r="AA134772" s="271"/>
    </row>
    <row r="134773" spans="27:27">
      <c r="AA134773" s="271"/>
    </row>
    <row r="134774" spans="27:27">
      <c r="AA134774" s="271"/>
    </row>
    <row r="134775" spans="27:27">
      <c r="AA134775" s="271"/>
    </row>
    <row r="134776" spans="27:27">
      <c r="AA134776" s="271"/>
    </row>
    <row r="134777" spans="27:27">
      <c r="AA134777" s="271"/>
    </row>
    <row r="134778" spans="27:27">
      <c r="AA134778" s="271"/>
    </row>
    <row r="134779" spans="27:27">
      <c r="AA134779" s="271"/>
    </row>
    <row r="134780" spans="27:27">
      <c r="AA134780" s="271"/>
    </row>
    <row r="134781" spans="27:27">
      <c r="AA134781" s="271"/>
    </row>
    <row r="134782" spans="27:27">
      <c r="AA134782" s="271"/>
    </row>
    <row r="134783" spans="27:27">
      <c r="AA134783" s="271"/>
    </row>
    <row r="134784" spans="27:27">
      <c r="AA134784" s="271"/>
    </row>
    <row r="134785" spans="27:27">
      <c r="AA134785" s="271"/>
    </row>
    <row r="134786" spans="27:27">
      <c r="AA134786" s="271"/>
    </row>
    <row r="134787" spans="27:27">
      <c r="AA134787" s="271"/>
    </row>
    <row r="134788" spans="27:27">
      <c r="AA134788" s="271"/>
    </row>
    <row r="134789" spans="27:27">
      <c r="AA134789" s="271"/>
    </row>
    <row r="134790" spans="27:27">
      <c r="AA134790" s="271"/>
    </row>
    <row r="134791" spans="27:27">
      <c r="AA134791" s="271"/>
    </row>
    <row r="134792" spans="27:27">
      <c r="AA134792" s="271"/>
    </row>
    <row r="134793" spans="27:27">
      <c r="AA134793" s="271"/>
    </row>
    <row r="134794" spans="27:27">
      <c r="AA134794" s="271"/>
    </row>
    <row r="134795" spans="27:27">
      <c r="AA134795" s="271"/>
    </row>
    <row r="134796" spans="27:27">
      <c r="AA134796" s="271"/>
    </row>
    <row r="134797" spans="27:27">
      <c r="AA134797" s="271"/>
    </row>
    <row r="134798" spans="27:27">
      <c r="AA134798" s="271"/>
    </row>
    <row r="134799" spans="27:27">
      <c r="AA134799" s="271"/>
    </row>
    <row r="134800" spans="27:27">
      <c r="AA134800" s="271"/>
    </row>
    <row r="134801" spans="27:27">
      <c r="AA134801" s="271"/>
    </row>
    <row r="134802" spans="27:27">
      <c r="AA134802" s="271"/>
    </row>
    <row r="134803" spans="27:27">
      <c r="AA134803" s="271"/>
    </row>
    <row r="134804" spans="27:27">
      <c r="AA134804" s="271"/>
    </row>
    <row r="134805" spans="27:27">
      <c r="AA134805" s="271"/>
    </row>
    <row r="134806" spans="27:27">
      <c r="AA134806" s="271"/>
    </row>
    <row r="134807" spans="27:27">
      <c r="AA134807" s="271"/>
    </row>
    <row r="134808" spans="27:27">
      <c r="AA134808" s="271"/>
    </row>
    <row r="134809" spans="27:27">
      <c r="AA134809" s="271"/>
    </row>
    <row r="134810" spans="27:27">
      <c r="AA134810" s="271"/>
    </row>
    <row r="134811" spans="27:27">
      <c r="AA134811" s="271"/>
    </row>
    <row r="134812" spans="27:27">
      <c r="AA134812" s="271"/>
    </row>
    <row r="134813" spans="27:27">
      <c r="AA134813" s="271"/>
    </row>
    <row r="134814" spans="27:27">
      <c r="AA134814" s="271"/>
    </row>
    <row r="134815" spans="27:27">
      <c r="AA134815" s="271"/>
    </row>
    <row r="134816" spans="27:27">
      <c r="AA134816" s="271"/>
    </row>
    <row r="134817" spans="27:27">
      <c r="AA134817" s="271"/>
    </row>
    <row r="134818" spans="27:27">
      <c r="AA134818" s="271"/>
    </row>
    <row r="134819" spans="27:27">
      <c r="AA134819" s="271"/>
    </row>
    <row r="134820" spans="27:27">
      <c r="AA134820" s="271"/>
    </row>
    <row r="134821" spans="27:27">
      <c r="AA134821" s="271"/>
    </row>
    <row r="134822" spans="27:27">
      <c r="AA134822" s="271"/>
    </row>
    <row r="134823" spans="27:27">
      <c r="AA134823" s="271"/>
    </row>
    <row r="134824" spans="27:27">
      <c r="AA134824" s="271"/>
    </row>
    <row r="134825" spans="27:27">
      <c r="AA134825" s="271"/>
    </row>
    <row r="134826" spans="27:27">
      <c r="AA134826" s="271"/>
    </row>
    <row r="134827" spans="27:27">
      <c r="AA134827" s="271"/>
    </row>
    <row r="134828" spans="27:27">
      <c r="AA134828" s="271"/>
    </row>
    <row r="134829" spans="27:27">
      <c r="AA134829" s="271"/>
    </row>
    <row r="134830" spans="27:27">
      <c r="AA134830" s="271"/>
    </row>
    <row r="134831" spans="27:27">
      <c r="AA134831" s="271"/>
    </row>
    <row r="134832" spans="27:27">
      <c r="AA134832" s="271"/>
    </row>
    <row r="134833" spans="27:27">
      <c r="AA134833" s="271"/>
    </row>
    <row r="134834" spans="27:27">
      <c r="AA134834" s="271"/>
    </row>
    <row r="134835" spans="27:27">
      <c r="AA134835" s="271"/>
    </row>
    <row r="134836" spans="27:27">
      <c r="AA134836" s="271"/>
    </row>
    <row r="134837" spans="27:27">
      <c r="AA134837" s="271"/>
    </row>
    <row r="134838" spans="27:27">
      <c r="AA134838" s="271"/>
    </row>
    <row r="134839" spans="27:27">
      <c r="AA134839" s="271"/>
    </row>
    <row r="134840" spans="27:27">
      <c r="AA134840" s="271"/>
    </row>
    <row r="134841" spans="27:27">
      <c r="AA134841" s="271"/>
    </row>
    <row r="134842" spans="27:27">
      <c r="AA134842" s="271"/>
    </row>
    <row r="134843" spans="27:27">
      <c r="AA134843" s="271"/>
    </row>
    <row r="134844" spans="27:27">
      <c r="AA134844" s="271"/>
    </row>
    <row r="134845" spans="27:27">
      <c r="AA134845" s="271"/>
    </row>
    <row r="134846" spans="27:27">
      <c r="AA134846" s="271"/>
    </row>
    <row r="134847" spans="27:27">
      <c r="AA134847" s="271"/>
    </row>
    <row r="134848" spans="27:27">
      <c r="AA134848" s="271"/>
    </row>
    <row r="134849" spans="27:27">
      <c r="AA134849" s="271"/>
    </row>
    <row r="134850" spans="27:27">
      <c r="AA134850" s="271"/>
    </row>
    <row r="134851" spans="27:27">
      <c r="AA134851" s="271"/>
    </row>
    <row r="134852" spans="27:27">
      <c r="AA134852" s="271"/>
    </row>
    <row r="134853" spans="27:27">
      <c r="AA134853" s="271"/>
    </row>
    <row r="134854" spans="27:27">
      <c r="AA134854" s="271"/>
    </row>
    <row r="134855" spans="27:27">
      <c r="AA134855" s="271"/>
    </row>
    <row r="134856" spans="27:27">
      <c r="AA134856" s="271"/>
    </row>
    <row r="134857" spans="27:27">
      <c r="AA134857" s="271"/>
    </row>
    <row r="134858" spans="27:27">
      <c r="AA134858" s="271"/>
    </row>
    <row r="134859" spans="27:27">
      <c r="AA134859" s="271"/>
    </row>
    <row r="134860" spans="27:27">
      <c r="AA134860" s="271"/>
    </row>
    <row r="134861" spans="27:27">
      <c r="AA134861" s="271"/>
    </row>
    <row r="134862" spans="27:27">
      <c r="AA134862" s="271"/>
    </row>
    <row r="134863" spans="27:27">
      <c r="AA134863" s="271"/>
    </row>
    <row r="134864" spans="27:27">
      <c r="AA134864" s="271"/>
    </row>
    <row r="134865" spans="27:27">
      <c r="AA134865" s="271"/>
    </row>
    <row r="134866" spans="27:27">
      <c r="AA134866" s="271"/>
    </row>
    <row r="134867" spans="27:27">
      <c r="AA134867" s="271"/>
    </row>
    <row r="134868" spans="27:27">
      <c r="AA134868" s="271"/>
    </row>
    <row r="134869" spans="27:27">
      <c r="AA134869" s="271"/>
    </row>
    <row r="134870" spans="27:27">
      <c r="AA134870" s="271"/>
    </row>
    <row r="134871" spans="27:27">
      <c r="AA134871" s="271"/>
    </row>
    <row r="134872" spans="27:27">
      <c r="AA134872" s="271"/>
    </row>
    <row r="134873" spans="27:27">
      <c r="AA134873" s="271"/>
    </row>
    <row r="134874" spans="27:27">
      <c r="AA134874" s="271"/>
    </row>
    <row r="134875" spans="27:27">
      <c r="AA134875" s="271"/>
    </row>
    <row r="134876" spans="27:27">
      <c r="AA134876" s="271"/>
    </row>
    <row r="134877" spans="27:27">
      <c r="AA134877" s="271"/>
    </row>
    <row r="134878" spans="27:27">
      <c r="AA134878" s="271"/>
    </row>
    <row r="134879" spans="27:27">
      <c r="AA134879" s="271"/>
    </row>
    <row r="134880" spans="27:27">
      <c r="AA134880" s="271"/>
    </row>
    <row r="134881" spans="27:27">
      <c r="AA134881" s="271"/>
    </row>
    <row r="134882" spans="27:27">
      <c r="AA134882" s="271"/>
    </row>
    <row r="134883" spans="27:27">
      <c r="AA134883" s="271"/>
    </row>
    <row r="134884" spans="27:27">
      <c r="AA134884" s="271"/>
    </row>
    <row r="134885" spans="27:27">
      <c r="AA134885" s="271"/>
    </row>
    <row r="134886" spans="27:27">
      <c r="AA134886" s="271"/>
    </row>
    <row r="134887" spans="27:27">
      <c r="AA134887" s="271"/>
    </row>
    <row r="134888" spans="27:27">
      <c r="AA134888" s="271"/>
    </row>
    <row r="134889" spans="27:27">
      <c r="AA134889" s="271"/>
    </row>
    <row r="134890" spans="27:27">
      <c r="AA134890" s="271"/>
    </row>
    <row r="134891" spans="27:27">
      <c r="AA134891" s="271"/>
    </row>
    <row r="134892" spans="27:27">
      <c r="AA134892" s="271"/>
    </row>
    <row r="134893" spans="27:27">
      <c r="AA134893" s="271"/>
    </row>
    <row r="134894" spans="27:27">
      <c r="AA134894" s="271"/>
    </row>
    <row r="134895" spans="27:27">
      <c r="AA134895" s="271"/>
    </row>
    <row r="134896" spans="27:27">
      <c r="AA134896" s="271"/>
    </row>
    <row r="134897" spans="27:27">
      <c r="AA134897" s="271"/>
    </row>
    <row r="134898" spans="27:27">
      <c r="AA134898" s="271"/>
    </row>
    <row r="134899" spans="27:27">
      <c r="AA134899" s="271"/>
    </row>
    <row r="134900" spans="27:27">
      <c r="AA134900" s="271"/>
    </row>
    <row r="134901" spans="27:27">
      <c r="AA134901" s="271"/>
    </row>
    <row r="134902" spans="27:27">
      <c r="AA134902" s="271"/>
    </row>
    <row r="134903" spans="27:27">
      <c r="AA134903" s="271"/>
    </row>
    <row r="134904" spans="27:27">
      <c r="AA134904" s="271"/>
    </row>
    <row r="134905" spans="27:27">
      <c r="AA134905" s="271"/>
    </row>
    <row r="134906" spans="27:27">
      <c r="AA134906" s="271"/>
    </row>
    <row r="134907" spans="27:27">
      <c r="AA134907" s="271"/>
    </row>
    <row r="134908" spans="27:27">
      <c r="AA134908" s="271"/>
    </row>
    <row r="134909" spans="27:27">
      <c r="AA134909" s="271"/>
    </row>
    <row r="134910" spans="27:27">
      <c r="AA134910" s="271"/>
    </row>
    <row r="134911" spans="27:27">
      <c r="AA134911" s="271"/>
    </row>
    <row r="134912" spans="27:27">
      <c r="AA134912" s="271"/>
    </row>
    <row r="134913" spans="27:27">
      <c r="AA134913" s="271"/>
    </row>
    <row r="134914" spans="27:27">
      <c r="AA134914" s="271"/>
    </row>
    <row r="134915" spans="27:27">
      <c r="AA134915" s="271"/>
    </row>
    <row r="134916" spans="27:27">
      <c r="AA134916" s="271"/>
    </row>
    <row r="134917" spans="27:27">
      <c r="AA134917" s="271"/>
    </row>
    <row r="134918" spans="27:27">
      <c r="AA134918" s="271"/>
    </row>
    <row r="134919" spans="27:27">
      <c r="AA134919" s="271"/>
    </row>
    <row r="134920" spans="27:27">
      <c r="AA134920" s="271"/>
    </row>
    <row r="134921" spans="27:27">
      <c r="AA134921" s="271"/>
    </row>
    <row r="134922" spans="27:27">
      <c r="AA134922" s="271"/>
    </row>
    <row r="134923" spans="27:27">
      <c r="AA134923" s="271"/>
    </row>
    <row r="134924" spans="27:27">
      <c r="AA134924" s="271"/>
    </row>
    <row r="134925" spans="27:27">
      <c r="AA134925" s="271"/>
    </row>
    <row r="134926" spans="27:27">
      <c r="AA134926" s="271"/>
    </row>
    <row r="134927" spans="27:27">
      <c r="AA134927" s="271"/>
    </row>
    <row r="134928" spans="27:27">
      <c r="AA134928" s="271"/>
    </row>
    <row r="134929" spans="27:27">
      <c r="AA134929" s="271"/>
    </row>
    <row r="134930" spans="27:27">
      <c r="AA134930" s="271"/>
    </row>
    <row r="134931" spans="27:27">
      <c r="AA134931" s="271"/>
    </row>
    <row r="134932" spans="27:27">
      <c r="AA134932" s="271"/>
    </row>
    <row r="134933" spans="27:27">
      <c r="AA134933" s="271"/>
    </row>
    <row r="134934" spans="27:27">
      <c r="AA134934" s="271"/>
    </row>
    <row r="134935" spans="27:27">
      <c r="AA134935" s="271"/>
    </row>
    <row r="134936" spans="27:27">
      <c r="AA134936" s="271"/>
    </row>
    <row r="134937" spans="27:27">
      <c r="AA134937" s="271"/>
    </row>
    <row r="134938" spans="27:27">
      <c r="AA134938" s="271"/>
    </row>
    <row r="134939" spans="27:27">
      <c r="AA134939" s="271"/>
    </row>
    <row r="134940" spans="27:27">
      <c r="AA134940" s="271"/>
    </row>
    <row r="134941" spans="27:27">
      <c r="AA134941" s="271"/>
    </row>
    <row r="134942" spans="27:27">
      <c r="AA134942" s="271"/>
    </row>
    <row r="134943" spans="27:27">
      <c r="AA134943" s="271"/>
    </row>
    <row r="134944" spans="27:27">
      <c r="AA134944" s="271"/>
    </row>
    <row r="134945" spans="27:27">
      <c r="AA134945" s="271"/>
    </row>
    <row r="134946" spans="27:27">
      <c r="AA134946" s="271"/>
    </row>
    <row r="134947" spans="27:27">
      <c r="AA134947" s="271"/>
    </row>
    <row r="134948" spans="27:27">
      <c r="AA134948" s="271"/>
    </row>
    <row r="134949" spans="27:27">
      <c r="AA134949" s="271"/>
    </row>
    <row r="134950" spans="27:27">
      <c r="AA134950" s="271"/>
    </row>
    <row r="134951" spans="27:27">
      <c r="AA134951" s="271"/>
    </row>
    <row r="134952" spans="27:27">
      <c r="AA134952" s="271"/>
    </row>
    <row r="134953" spans="27:27">
      <c r="AA134953" s="271"/>
    </row>
    <row r="134954" spans="27:27">
      <c r="AA134954" s="271"/>
    </row>
    <row r="134955" spans="27:27">
      <c r="AA134955" s="271"/>
    </row>
    <row r="134956" spans="27:27">
      <c r="AA134956" s="271"/>
    </row>
    <row r="134957" spans="27:27">
      <c r="AA134957" s="271"/>
    </row>
    <row r="134958" spans="27:27">
      <c r="AA134958" s="271"/>
    </row>
    <row r="134959" spans="27:27">
      <c r="AA134959" s="271"/>
    </row>
    <row r="134960" spans="27:27">
      <c r="AA134960" s="271"/>
    </row>
    <row r="134961" spans="27:27">
      <c r="AA134961" s="271"/>
    </row>
    <row r="134962" spans="27:27">
      <c r="AA134962" s="271"/>
    </row>
    <row r="134963" spans="27:27">
      <c r="AA134963" s="271"/>
    </row>
    <row r="134964" spans="27:27">
      <c r="AA134964" s="271"/>
    </row>
    <row r="134965" spans="27:27">
      <c r="AA134965" s="271"/>
    </row>
    <row r="134966" spans="27:27">
      <c r="AA134966" s="271"/>
    </row>
    <row r="134967" spans="27:27">
      <c r="AA134967" s="271"/>
    </row>
    <row r="134968" spans="27:27">
      <c r="AA134968" s="271"/>
    </row>
    <row r="134969" spans="27:27">
      <c r="AA134969" s="271"/>
    </row>
    <row r="134970" spans="27:27">
      <c r="AA134970" s="271"/>
    </row>
    <row r="134971" spans="27:27">
      <c r="AA134971" s="271"/>
    </row>
    <row r="134972" spans="27:27">
      <c r="AA134972" s="271"/>
    </row>
    <row r="134973" spans="27:27">
      <c r="AA134973" s="271"/>
    </row>
    <row r="134974" spans="27:27">
      <c r="AA134974" s="271"/>
    </row>
    <row r="134975" spans="27:27">
      <c r="AA134975" s="271"/>
    </row>
    <row r="134976" spans="27:27">
      <c r="AA134976" s="271"/>
    </row>
    <row r="134977" spans="27:27">
      <c r="AA134977" s="271"/>
    </row>
    <row r="134978" spans="27:27">
      <c r="AA134978" s="271"/>
    </row>
    <row r="134979" spans="27:27">
      <c r="AA134979" s="271"/>
    </row>
    <row r="134980" spans="27:27">
      <c r="AA134980" s="271"/>
    </row>
    <row r="134981" spans="27:27">
      <c r="AA134981" s="271"/>
    </row>
    <row r="134982" spans="27:27">
      <c r="AA134982" s="271"/>
    </row>
    <row r="134983" spans="27:27">
      <c r="AA134983" s="271"/>
    </row>
    <row r="134984" spans="27:27">
      <c r="AA134984" s="271"/>
    </row>
    <row r="134985" spans="27:27">
      <c r="AA134985" s="271"/>
    </row>
    <row r="134986" spans="27:27">
      <c r="AA134986" s="271"/>
    </row>
    <row r="134987" spans="27:27">
      <c r="AA134987" s="271"/>
    </row>
    <row r="134988" spans="27:27">
      <c r="AA134988" s="271"/>
    </row>
    <row r="134989" spans="27:27">
      <c r="AA134989" s="271"/>
    </row>
    <row r="134990" spans="27:27">
      <c r="AA134990" s="271"/>
    </row>
    <row r="134991" spans="27:27">
      <c r="AA134991" s="271"/>
    </row>
    <row r="134992" spans="27:27">
      <c r="AA134992" s="271"/>
    </row>
    <row r="134993" spans="27:27">
      <c r="AA134993" s="271"/>
    </row>
    <row r="134994" spans="27:27">
      <c r="AA134994" s="271"/>
    </row>
    <row r="134995" spans="27:27">
      <c r="AA134995" s="271"/>
    </row>
    <row r="134996" spans="27:27">
      <c r="AA134996" s="271"/>
    </row>
    <row r="134997" spans="27:27">
      <c r="AA134997" s="271"/>
    </row>
    <row r="134998" spans="27:27">
      <c r="AA134998" s="271"/>
    </row>
    <row r="134999" spans="27:27">
      <c r="AA134999" s="271"/>
    </row>
    <row r="135000" spans="27:27">
      <c r="AA135000" s="271"/>
    </row>
    <row r="135001" spans="27:27">
      <c r="AA135001" s="271"/>
    </row>
    <row r="135002" spans="27:27">
      <c r="AA135002" s="271"/>
    </row>
    <row r="135003" spans="27:27">
      <c r="AA135003" s="271"/>
    </row>
    <row r="135004" spans="27:27">
      <c r="AA135004" s="271"/>
    </row>
    <row r="135005" spans="27:27">
      <c r="AA135005" s="271"/>
    </row>
    <row r="135006" spans="27:27">
      <c r="AA135006" s="271"/>
    </row>
    <row r="135007" spans="27:27">
      <c r="AA135007" s="271"/>
    </row>
    <row r="135008" spans="27:27">
      <c r="AA135008" s="271"/>
    </row>
    <row r="135009" spans="27:27">
      <c r="AA135009" s="271"/>
    </row>
    <row r="135010" spans="27:27">
      <c r="AA135010" s="271"/>
    </row>
    <row r="135011" spans="27:27">
      <c r="AA135011" s="271"/>
    </row>
    <row r="135012" spans="27:27">
      <c r="AA135012" s="271"/>
    </row>
    <row r="135013" spans="27:27">
      <c r="AA135013" s="271"/>
    </row>
    <row r="135014" spans="27:27">
      <c r="AA135014" s="271"/>
    </row>
    <row r="135015" spans="27:27">
      <c r="AA135015" s="271"/>
    </row>
    <row r="135016" spans="27:27">
      <c r="AA135016" s="271"/>
    </row>
    <row r="135017" spans="27:27">
      <c r="AA135017" s="271"/>
    </row>
    <row r="135018" spans="27:27">
      <c r="AA135018" s="271"/>
    </row>
    <row r="135019" spans="27:27">
      <c r="AA135019" s="271"/>
    </row>
    <row r="135020" spans="27:27">
      <c r="AA135020" s="271"/>
    </row>
    <row r="135021" spans="27:27">
      <c r="AA135021" s="271"/>
    </row>
    <row r="135022" spans="27:27">
      <c r="AA135022" s="271"/>
    </row>
    <row r="135023" spans="27:27">
      <c r="AA135023" s="271"/>
    </row>
    <row r="135024" spans="27:27">
      <c r="AA135024" s="271"/>
    </row>
    <row r="135025" spans="27:27">
      <c r="AA135025" s="271"/>
    </row>
    <row r="135026" spans="27:27">
      <c r="AA135026" s="271"/>
    </row>
    <row r="135027" spans="27:27">
      <c r="AA135027" s="271"/>
    </row>
    <row r="135028" spans="27:27">
      <c r="AA135028" s="271"/>
    </row>
    <row r="135029" spans="27:27">
      <c r="AA135029" s="271"/>
    </row>
    <row r="135030" spans="27:27">
      <c r="AA135030" s="271"/>
    </row>
    <row r="135031" spans="27:27">
      <c r="AA135031" s="271"/>
    </row>
    <row r="135032" spans="27:27">
      <c r="AA135032" s="271"/>
    </row>
    <row r="135033" spans="27:27">
      <c r="AA135033" s="271"/>
    </row>
    <row r="135034" spans="27:27">
      <c r="AA135034" s="271"/>
    </row>
    <row r="135035" spans="27:27">
      <c r="AA135035" s="271"/>
    </row>
    <row r="135036" spans="27:27">
      <c r="AA135036" s="271"/>
    </row>
    <row r="135037" spans="27:27">
      <c r="AA135037" s="271"/>
    </row>
    <row r="135038" spans="27:27">
      <c r="AA135038" s="271"/>
    </row>
    <row r="135039" spans="27:27">
      <c r="AA135039" s="271"/>
    </row>
    <row r="135040" spans="27:27">
      <c r="AA135040" s="271"/>
    </row>
    <row r="135041" spans="27:27">
      <c r="AA135041" s="271"/>
    </row>
    <row r="135042" spans="27:27">
      <c r="AA135042" s="271"/>
    </row>
    <row r="135043" spans="27:27">
      <c r="AA135043" s="271"/>
    </row>
    <row r="135044" spans="27:27">
      <c r="AA135044" s="271"/>
    </row>
    <row r="135045" spans="27:27">
      <c r="AA135045" s="271"/>
    </row>
    <row r="135046" spans="27:27">
      <c r="AA135046" s="271"/>
    </row>
    <row r="135047" spans="27:27">
      <c r="AA135047" s="271"/>
    </row>
    <row r="135048" spans="27:27">
      <c r="AA135048" s="271"/>
    </row>
    <row r="135049" spans="27:27">
      <c r="AA135049" s="271"/>
    </row>
    <row r="135050" spans="27:27">
      <c r="AA135050" s="271"/>
    </row>
    <row r="135051" spans="27:27">
      <c r="AA135051" s="271"/>
    </row>
    <row r="135052" spans="27:27">
      <c r="AA135052" s="271"/>
    </row>
    <row r="135053" spans="27:27">
      <c r="AA135053" s="271"/>
    </row>
    <row r="135054" spans="27:27">
      <c r="AA135054" s="271"/>
    </row>
    <row r="135055" spans="27:27">
      <c r="AA135055" s="271"/>
    </row>
    <row r="135056" spans="27:27">
      <c r="AA135056" s="271"/>
    </row>
    <row r="135057" spans="27:27">
      <c r="AA135057" s="271"/>
    </row>
    <row r="135058" spans="27:27">
      <c r="AA135058" s="271"/>
    </row>
    <row r="135059" spans="27:27">
      <c r="AA135059" s="271"/>
    </row>
    <row r="135060" spans="27:27">
      <c r="AA135060" s="271"/>
    </row>
    <row r="135061" spans="27:27">
      <c r="AA135061" s="271"/>
    </row>
    <row r="135062" spans="27:27">
      <c r="AA135062" s="271"/>
    </row>
    <row r="135063" spans="27:27">
      <c r="AA135063" s="271"/>
    </row>
    <row r="135064" spans="27:27">
      <c r="AA135064" s="271"/>
    </row>
    <row r="135065" spans="27:27">
      <c r="AA135065" s="271"/>
    </row>
    <row r="135066" spans="27:27">
      <c r="AA135066" s="271"/>
    </row>
    <row r="135067" spans="27:27">
      <c r="AA135067" s="271"/>
    </row>
    <row r="135068" spans="27:27">
      <c r="AA135068" s="271"/>
    </row>
    <row r="135069" spans="27:27">
      <c r="AA135069" s="271"/>
    </row>
    <row r="135070" spans="27:27">
      <c r="AA135070" s="271"/>
    </row>
    <row r="135071" spans="27:27">
      <c r="AA135071" s="271"/>
    </row>
    <row r="135072" spans="27:27">
      <c r="AA135072" s="271"/>
    </row>
    <row r="135073" spans="27:27">
      <c r="AA135073" s="271"/>
    </row>
    <row r="135074" spans="27:27">
      <c r="AA135074" s="271"/>
    </row>
    <row r="135075" spans="27:27">
      <c r="AA135075" s="271"/>
    </row>
    <row r="135076" spans="27:27">
      <c r="AA135076" s="271"/>
    </row>
    <row r="135077" spans="27:27">
      <c r="AA135077" s="271"/>
    </row>
    <row r="135078" spans="27:27">
      <c r="AA135078" s="271"/>
    </row>
    <row r="135079" spans="27:27">
      <c r="AA135079" s="271"/>
    </row>
    <row r="135080" spans="27:27">
      <c r="AA135080" s="271"/>
    </row>
    <row r="135081" spans="27:27">
      <c r="AA135081" s="271"/>
    </row>
    <row r="135082" spans="27:27">
      <c r="AA135082" s="271"/>
    </row>
    <row r="135083" spans="27:27">
      <c r="AA135083" s="271"/>
    </row>
    <row r="135084" spans="27:27">
      <c r="AA135084" s="271"/>
    </row>
    <row r="135085" spans="27:27">
      <c r="AA135085" s="271"/>
    </row>
    <row r="135086" spans="27:27">
      <c r="AA135086" s="271"/>
    </row>
    <row r="135087" spans="27:27">
      <c r="AA135087" s="271"/>
    </row>
    <row r="135088" spans="27:27">
      <c r="AA135088" s="271"/>
    </row>
    <row r="135089" spans="27:27">
      <c r="AA135089" s="271"/>
    </row>
    <row r="135090" spans="27:27">
      <c r="AA135090" s="271"/>
    </row>
    <row r="135091" spans="27:27">
      <c r="AA135091" s="271"/>
    </row>
    <row r="135092" spans="27:27">
      <c r="AA135092" s="271"/>
    </row>
    <row r="135093" spans="27:27">
      <c r="AA135093" s="271"/>
    </row>
    <row r="135094" spans="27:27">
      <c r="AA135094" s="271"/>
    </row>
    <row r="135095" spans="27:27">
      <c r="AA135095" s="271"/>
    </row>
    <row r="135096" spans="27:27">
      <c r="AA135096" s="271"/>
    </row>
    <row r="135097" spans="27:27">
      <c r="AA135097" s="271"/>
    </row>
    <row r="135098" spans="27:27">
      <c r="AA135098" s="271"/>
    </row>
    <row r="135099" spans="27:27">
      <c r="AA135099" s="271"/>
    </row>
    <row r="135100" spans="27:27">
      <c r="AA135100" s="271"/>
    </row>
    <row r="135101" spans="27:27">
      <c r="AA135101" s="271"/>
    </row>
    <row r="135102" spans="27:27">
      <c r="AA135102" s="271"/>
    </row>
    <row r="135103" spans="27:27">
      <c r="AA135103" s="271"/>
    </row>
    <row r="135104" spans="27:27">
      <c r="AA135104" s="271"/>
    </row>
    <row r="135105" spans="27:27">
      <c r="AA135105" s="271"/>
    </row>
    <row r="135106" spans="27:27">
      <c r="AA135106" s="271"/>
    </row>
    <row r="135107" spans="27:27">
      <c r="AA135107" s="271"/>
    </row>
    <row r="135108" spans="27:27">
      <c r="AA135108" s="271"/>
    </row>
    <row r="135109" spans="27:27">
      <c r="AA135109" s="271"/>
    </row>
    <row r="135110" spans="27:27">
      <c r="AA135110" s="271"/>
    </row>
    <row r="135111" spans="27:27">
      <c r="AA135111" s="271"/>
    </row>
    <row r="135112" spans="27:27">
      <c r="AA135112" s="271"/>
    </row>
    <row r="135113" spans="27:27">
      <c r="AA135113" s="271"/>
    </row>
    <row r="135114" spans="27:27">
      <c r="AA135114" s="271"/>
    </row>
    <row r="135115" spans="27:27">
      <c r="AA135115" s="271"/>
    </row>
    <row r="135116" spans="27:27">
      <c r="AA135116" s="271"/>
    </row>
    <row r="135117" spans="27:27">
      <c r="AA135117" s="271"/>
    </row>
    <row r="135118" spans="27:27">
      <c r="AA135118" s="271"/>
    </row>
    <row r="135119" spans="27:27">
      <c r="AA135119" s="271"/>
    </row>
    <row r="135120" spans="27:27">
      <c r="AA135120" s="271"/>
    </row>
    <row r="135121" spans="27:27">
      <c r="AA135121" s="271"/>
    </row>
    <row r="135122" spans="27:27">
      <c r="AA135122" s="271"/>
    </row>
    <row r="135123" spans="27:27">
      <c r="AA135123" s="271"/>
    </row>
    <row r="135124" spans="27:27">
      <c r="AA135124" s="271"/>
    </row>
    <row r="135125" spans="27:27">
      <c r="AA135125" s="271"/>
    </row>
    <row r="135126" spans="27:27">
      <c r="AA135126" s="271"/>
    </row>
    <row r="135127" spans="27:27">
      <c r="AA135127" s="271"/>
    </row>
    <row r="135128" spans="27:27">
      <c r="AA135128" s="271"/>
    </row>
    <row r="135129" spans="27:27">
      <c r="AA135129" s="271"/>
    </row>
    <row r="135130" spans="27:27">
      <c r="AA135130" s="271"/>
    </row>
    <row r="135131" spans="27:27">
      <c r="AA135131" s="271"/>
    </row>
    <row r="135132" spans="27:27">
      <c r="AA135132" s="271"/>
    </row>
    <row r="135133" spans="27:27">
      <c r="AA135133" s="271"/>
    </row>
    <row r="135134" spans="27:27">
      <c r="AA135134" s="271"/>
    </row>
    <row r="135135" spans="27:27">
      <c r="AA135135" s="271"/>
    </row>
    <row r="135136" spans="27:27">
      <c r="AA135136" s="271"/>
    </row>
    <row r="135137" spans="27:27">
      <c r="AA135137" s="271"/>
    </row>
    <row r="135138" spans="27:27">
      <c r="AA135138" s="271"/>
    </row>
    <row r="135139" spans="27:27">
      <c r="AA135139" s="271"/>
    </row>
    <row r="135140" spans="27:27">
      <c r="AA135140" s="271"/>
    </row>
    <row r="135141" spans="27:27">
      <c r="AA135141" s="271"/>
    </row>
    <row r="135142" spans="27:27">
      <c r="AA135142" s="271"/>
    </row>
    <row r="135143" spans="27:27">
      <c r="AA135143" s="271"/>
    </row>
    <row r="135144" spans="27:27">
      <c r="AA135144" s="271"/>
    </row>
    <row r="135145" spans="27:27">
      <c r="AA135145" s="271"/>
    </row>
    <row r="135146" spans="27:27">
      <c r="AA135146" s="271"/>
    </row>
    <row r="135147" spans="27:27">
      <c r="AA135147" s="271"/>
    </row>
    <row r="135148" spans="27:27">
      <c r="AA135148" s="271"/>
    </row>
    <row r="135149" spans="27:27">
      <c r="AA135149" s="271"/>
    </row>
    <row r="135150" spans="27:27">
      <c r="AA135150" s="271"/>
    </row>
    <row r="135151" spans="27:27">
      <c r="AA135151" s="271"/>
    </row>
    <row r="135152" spans="27:27">
      <c r="AA135152" s="271"/>
    </row>
    <row r="135153" spans="27:27">
      <c r="AA135153" s="271"/>
    </row>
    <row r="135154" spans="27:27">
      <c r="AA135154" s="271"/>
    </row>
    <row r="135155" spans="27:27">
      <c r="AA135155" s="271"/>
    </row>
    <row r="135156" spans="27:27">
      <c r="AA135156" s="271"/>
    </row>
    <row r="135157" spans="27:27">
      <c r="AA135157" s="271"/>
    </row>
    <row r="135158" spans="27:27">
      <c r="AA135158" s="271"/>
    </row>
    <row r="135159" spans="27:27">
      <c r="AA135159" s="271"/>
    </row>
    <row r="135160" spans="27:27">
      <c r="AA135160" s="271"/>
    </row>
    <row r="135161" spans="27:27">
      <c r="AA135161" s="271"/>
    </row>
    <row r="135162" spans="27:27">
      <c r="AA135162" s="271"/>
    </row>
    <row r="135163" spans="27:27">
      <c r="AA135163" s="271"/>
    </row>
    <row r="135164" spans="27:27">
      <c r="AA135164" s="271"/>
    </row>
    <row r="135165" spans="27:27">
      <c r="AA135165" s="271"/>
    </row>
    <row r="135166" spans="27:27">
      <c r="AA135166" s="271"/>
    </row>
    <row r="135167" spans="27:27">
      <c r="AA135167" s="271"/>
    </row>
    <row r="135168" spans="27:27">
      <c r="AA135168" s="271"/>
    </row>
    <row r="135169" spans="27:27">
      <c r="AA135169" s="271"/>
    </row>
    <row r="135170" spans="27:27">
      <c r="AA135170" s="271"/>
    </row>
    <row r="135171" spans="27:27">
      <c r="AA135171" s="271"/>
    </row>
    <row r="135172" spans="27:27">
      <c r="AA135172" s="271"/>
    </row>
    <row r="135173" spans="27:27">
      <c r="AA135173" s="271"/>
    </row>
    <row r="135174" spans="27:27">
      <c r="AA135174" s="271"/>
    </row>
    <row r="135175" spans="27:27">
      <c r="AA135175" s="271"/>
    </row>
    <row r="135176" spans="27:27">
      <c r="AA135176" s="271"/>
    </row>
    <row r="135177" spans="27:27">
      <c r="AA135177" s="271"/>
    </row>
    <row r="135178" spans="27:27">
      <c r="AA135178" s="271"/>
    </row>
    <row r="135179" spans="27:27">
      <c r="AA135179" s="271"/>
    </row>
    <row r="135180" spans="27:27">
      <c r="AA135180" s="271"/>
    </row>
    <row r="135181" spans="27:27">
      <c r="AA135181" s="271"/>
    </row>
    <row r="135182" spans="27:27">
      <c r="AA135182" s="271"/>
    </row>
    <row r="135183" spans="27:27">
      <c r="AA135183" s="271"/>
    </row>
    <row r="135184" spans="27:27">
      <c r="AA135184" s="271"/>
    </row>
    <row r="135185" spans="27:27">
      <c r="AA135185" s="271"/>
    </row>
    <row r="135186" spans="27:27">
      <c r="AA135186" s="271"/>
    </row>
    <row r="135187" spans="27:27">
      <c r="AA135187" s="271"/>
    </row>
    <row r="135188" spans="27:27">
      <c r="AA135188" s="271"/>
    </row>
    <row r="135189" spans="27:27">
      <c r="AA135189" s="271"/>
    </row>
    <row r="135190" spans="27:27">
      <c r="AA135190" s="271"/>
    </row>
    <row r="135191" spans="27:27">
      <c r="AA135191" s="271"/>
    </row>
    <row r="135192" spans="27:27">
      <c r="AA135192" s="271"/>
    </row>
    <row r="135193" spans="27:27">
      <c r="AA135193" s="271"/>
    </row>
    <row r="135194" spans="27:27">
      <c r="AA135194" s="271"/>
    </row>
    <row r="135195" spans="27:27">
      <c r="AA135195" s="271"/>
    </row>
    <row r="135196" spans="27:27">
      <c r="AA135196" s="271"/>
    </row>
    <row r="135197" spans="27:27">
      <c r="AA135197" s="271"/>
    </row>
    <row r="135198" spans="27:27">
      <c r="AA135198" s="271"/>
    </row>
    <row r="135199" spans="27:27">
      <c r="AA135199" s="271"/>
    </row>
    <row r="135200" spans="27:27">
      <c r="AA135200" s="271"/>
    </row>
    <row r="135201" spans="27:27">
      <c r="AA135201" s="271"/>
    </row>
    <row r="135202" spans="27:27">
      <c r="AA135202" s="271"/>
    </row>
    <row r="135203" spans="27:27">
      <c r="AA135203" s="271"/>
    </row>
    <row r="135204" spans="27:27">
      <c r="AA135204" s="271"/>
    </row>
    <row r="135205" spans="27:27">
      <c r="AA135205" s="271"/>
    </row>
    <row r="135206" spans="27:27">
      <c r="AA135206" s="271"/>
    </row>
    <row r="135207" spans="27:27">
      <c r="AA135207" s="271"/>
    </row>
    <row r="135208" spans="27:27">
      <c r="AA135208" s="271"/>
    </row>
    <row r="135209" spans="27:27">
      <c r="AA135209" s="271"/>
    </row>
    <row r="135210" spans="27:27">
      <c r="AA135210" s="271"/>
    </row>
    <row r="135211" spans="27:27">
      <c r="AA135211" s="271"/>
    </row>
    <row r="135212" spans="27:27">
      <c r="AA135212" s="271"/>
    </row>
    <row r="135213" spans="27:27">
      <c r="AA135213" s="271"/>
    </row>
    <row r="135214" spans="27:27">
      <c r="AA135214" s="271"/>
    </row>
    <row r="135215" spans="27:27">
      <c r="AA135215" s="271"/>
    </row>
    <row r="135216" spans="27:27">
      <c r="AA135216" s="271"/>
    </row>
    <row r="135217" spans="27:27">
      <c r="AA135217" s="271"/>
    </row>
    <row r="135218" spans="27:27">
      <c r="AA135218" s="271"/>
    </row>
    <row r="135219" spans="27:27">
      <c r="AA135219" s="271"/>
    </row>
    <row r="135220" spans="27:27">
      <c r="AA135220" s="271"/>
    </row>
    <row r="135221" spans="27:27">
      <c r="AA135221" s="271"/>
    </row>
    <row r="135222" spans="27:27">
      <c r="AA135222" s="271"/>
    </row>
    <row r="135223" spans="27:27">
      <c r="AA135223" s="271"/>
    </row>
    <row r="135224" spans="27:27">
      <c r="AA135224" s="271"/>
    </row>
    <row r="135225" spans="27:27">
      <c r="AA135225" s="271"/>
    </row>
    <row r="135226" spans="27:27">
      <c r="AA135226" s="271"/>
    </row>
    <row r="135227" spans="27:27">
      <c r="AA135227" s="271"/>
    </row>
    <row r="135228" spans="27:27">
      <c r="AA135228" s="271"/>
    </row>
    <row r="135229" spans="27:27">
      <c r="AA135229" s="271"/>
    </row>
    <row r="135230" spans="27:27">
      <c r="AA135230" s="271"/>
    </row>
    <row r="135231" spans="27:27">
      <c r="AA135231" s="271"/>
    </row>
    <row r="135232" spans="27:27">
      <c r="AA135232" s="271"/>
    </row>
    <row r="135233" spans="27:27">
      <c r="AA135233" s="271"/>
    </row>
    <row r="135234" spans="27:27">
      <c r="AA135234" s="271"/>
    </row>
    <row r="135235" spans="27:27">
      <c r="AA135235" s="271"/>
    </row>
    <row r="135236" spans="27:27">
      <c r="AA135236" s="271"/>
    </row>
    <row r="135237" spans="27:27">
      <c r="AA135237" s="271"/>
    </row>
    <row r="135238" spans="27:27">
      <c r="AA135238" s="271"/>
    </row>
    <row r="135239" spans="27:27">
      <c r="AA135239" s="271"/>
    </row>
    <row r="135240" spans="27:27">
      <c r="AA135240" s="271"/>
    </row>
    <row r="135241" spans="27:27">
      <c r="AA135241" s="271"/>
    </row>
    <row r="135242" spans="27:27">
      <c r="AA135242" s="271"/>
    </row>
    <row r="135243" spans="27:27">
      <c r="AA135243" s="271"/>
    </row>
    <row r="135244" spans="27:27">
      <c r="AA135244" s="271"/>
    </row>
    <row r="135245" spans="27:27">
      <c r="AA135245" s="271"/>
    </row>
    <row r="135246" spans="27:27">
      <c r="AA135246" s="271"/>
    </row>
    <row r="135247" spans="27:27">
      <c r="AA135247" s="271"/>
    </row>
    <row r="135248" spans="27:27">
      <c r="AA135248" s="271"/>
    </row>
    <row r="135249" spans="27:27">
      <c r="AA135249" s="271"/>
    </row>
    <row r="135250" spans="27:27">
      <c r="AA135250" s="271"/>
    </row>
    <row r="135251" spans="27:27">
      <c r="AA135251" s="271"/>
    </row>
    <row r="135252" spans="27:27">
      <c r="AA135252" s="271"/>
    </row>
    <row r="135253" spans="27:27">
      <c r="AA135253" s="271"/>
    </row>
    <row r="135254" spans="27:27">
      <c r="AA135254" s="271"/>
    </row>
    <row r="135255" spans="27:27">
      <c r="AA135255" s="271"/>
    </row>
    <row r="135256" spans="27:27">
      <c r="AA135256" s="271"/>
    </row>
    <row r="135257" spans="27:27">
      <c r="AA135257" s="271"/>
    </row>
    <row r="135258" spans="27:27">
      <c r="AA135258" s="271"/>
    </row>
    <row r="135259" spans="27:27">
      <c r="AA135259" s="271"/>
    </row>
    <row r="135260" spans="27:27">
      <c r="AA135260" s="271"/>
    </row>
    <row r="135261" spans="27:27">
      <c r="AA135261" s="271"/>
    </row>
    <row r="135262" spans="27:27">
      <c r="AA135262" s="271"/>
    </row>
    <row r="135263" spans="27:27">
      <c r="AA135263" s="271"/>
    </row>
    <row r="135264" spans="27:27">
      <c r="AA135264" s="271"/>
    </row>
    <row r="135265" spans="27:27">
      <c r="AA135265" s="271"/>
    </row>
    <row r="135266" spans="27:27">
      <c r="AA135266" s="271"/>
    </row>
    <row r="135267" spans="27:27">
      <c r="AA135267" s="271"/>
    </row>
    <row r="135268" spans="27:27">
      <c r="AA135268" s="271"/>
    </row>
    <row r="135269" spans="27:27">
      <c r="AA135269" s="271"/>
    </row>
    <row r="135270" spans="27:27">
      <c r="AA135270" s="271"/>
    </row>
    <row r="135271" spans="27:27">
      <c r="AA135271" s="271"/>
    </row>
    <row r="135272" spans="27:27">
      <c r="AA135272" s="271"/>
    </row>
    <row r="135273" spans="27:27">
      <c r="AA135273" s="271"/>
    </row>
    <row r="135274" spans="27:27">
      <c r="AA135274" s="271"/>
    </row>
    <row r="135275" spans="27:27">
      <c r="AA135275" s="271"/>
    </row>
    <row r="135276" spans="27:27">
      <c r="AA135276" s="271"/>
    </row>
    <row r="135277" spans="27:27">
      <c r="AA135277" s="271"/>
    </row>
    <row r="135278" spans="27:27">
      <c r="AA135278" s="271"/>
    </row>
    <row r="135279" spans="27:27">
      <c r="AA135279" s="271"/>
    </row>
    <row r="135280" spans="27:27">
      <c r="AA135280" s="271"/>
    </row>
    <row r="135281" spans="27:27">
      <c r="AA135281" s="271"/>
    </row>
    <row r="135282" spans="27:27">
      <c r="AA135282" s="271"/>
    </row>
    <row r="135283" spans="27:27">
      <c r="AA135283" s="271"/>
    </row>
    <row r="135284" spans="27:27">
      <c r="AA135284" s="271"/>
    </row>
    <row r="135285" spans="27:27">
      <c r="AA135285" s="271"/>
    </row>
    <row r="135286" spans="27:27">
      <c r="AA135286" s="271"/>
    </row>
    <row r="135287" spans="27:27">
      <c r="AA135287" s="271"/>
    </row>
    <row r="135288" spans="27:27">
      <c r="AA135288" s="271"/>
    </row>
    <row r="135289" spans="27:27">
      <c r="AA135289" s="271"/>
    </row>
    <row r="135290" spans="27:27">
      <c r="AA135290" s="271"/>
    </row>
    <row r="135291" spans="27:27">
      <c r="AA135291" s="271"/>
    </row>
    <row r="135292" spans="27:27">
      <c r="AA135292" s="271"/>
    </row>
    <row r="135293" spans="27:27">
      <c r="AA135293" s="271"/>
    </row>
    <row r="135294" spans="27:27">
      <c r="AA135294" s="271"/>
    </row>
    <row r="135295" spans="27:27">
      <c r="AA135295" s="271"/>
    </row>
    <row r="135296" spans="27:27">
      <c r="AA135296" s="271"/>
    </row>
    <row r="135297" spans="27:27">
      <c r="AA135297" s="271"/>
    </row>
    <row r="135298" spans="27:27">
      <c r="AA135298" s="271"/>
    </row>
    <row r="135299" spans="27:27">
      <c r="AA135299" s="271"/>
    </row>
    <row r="135300" spans="27:27">
      <c r="AA135300" s="271"/>
    </row>
    <row r="135301" spans="27:27">
      <c r="AA135301" s="271"/>
    </row>
    <row r="135302" spans="27:27">
      <c r="AA135302" s="271"/>
    </row>
    <row r="135303" spans="27:27">
      <c r="AA135303" s="271"/>
    </row>
    <row r="135304" spans="27:27">
      <c r="AA135304" s="271"/>
    </row>
    <row r="135305" spans="27:27">
      <c r="AA135305" s="271"/>
    </row>
    <row r="135306" spans="27:27">
      <c r="AA135306" s="271"/>
    </row>
    <row r="135307" spans="27:27">
      <c r="AA135307" s="271"/>
    </row>
    <row r="135308" spans="27:27">
      <c r="AA135308" s="271"/>
    </row>
    <row r="135309" spans="27:27">
      <c r="AA135309" s="271"/>
    </row>
    <row r="135310" spans="27:27">
      <c r="AA135310" s="271"/>
    </row>
    <row r="135311" spans="27:27">
      <c r="AA135311" s="271"/>
    </row>
    <row r="135312" spans="27:27">
      <c r="AA135312" s="271"/>
    </row>
    <row r="135313" spans="27:27">
      <c r="AA135313" s="271"/>
    </row>
    <row r="135314" spans="27:27">
      <c r="AA135314" s="271"/>
    </row>
    <row r="135315" spans="27:27">
      <c r="AA135315" s="271"/>
    </row>
    <row r="135316" spans="27:27">
      <c r="AA135316" s="271"/>
    </row>
    <row r="135317" spans="27:27">
      <c r="AA135317" s="271"/>
    </row>
    <row r="135318" spans="27:27">
      <c r="AA135318" s="271"/>
    </row>
    <row r="135319" spans="27:27">
      <c r="AA135319" s="271"/>
    </row>
    <row r="135320" spans="27:27">
      <c r="AA135320" s="271"/>
    </row>
    <row r="135321" spans="27:27">
      <c r="AA135321" s="271"/>
    </row>
    <row r="135322" spans="27:27">
      <c r="AA135322" s="271"/>
    </row>
    <row r="135323" spans="27:27">
      <c r="AA135323" s="271"/>
    </row>
    <row r="135324" spans="27:27">
      <c r="AA135324" s="271"/>
    </row>
    <row r="135325" spans="27:27">
      <c r="AA135325" s="271"/>
    </row>
    <row r="135326" spans="27:27">
      <c r="AA135326" s="271"/>
    </row>
    <row r="135327" spans="27:27">
      <c r="AA135327" s="271"/>
    </row>
    <row r="135328" spans="27:27">
      <c r="AA135328" s="271"/>
    </row>
    <row r="135329" spans="27:27">
      <c r="AA135329" s="271"/>
    </row>
    <row r="135330" spans="27:27">
      <c r="AA135330" s="271"/>
    </row>
    <row r="135331" spans="27:27">
      <c r="AA135331" s="271"/>
    </row>
    <row r="135332" spans="27:27">
      <c r="AA135332" s="271"/>
    </row>
    <row r="135333" spans="27:27">
      <c r="AA135333" s="271"/>
    </row>
    <row r="135334" spans="27:27">
      <c r="AA135334" s="271"/>
    </row>
    <row r="135335" spans="27:27">
      <c r="AA135335" s="271"/>
    </row>
    <row r="135336" spans="27:27">
      <c r="AA135336" s="271"/>
    </row>
    <row r="135337" spans="27:27">
      <c r="AA135337" s="271"/>
    </row>
    <row r="135338" spans="27:27">
      <c r="AA135338" s="271"/>
    </row>
    <row r="135339" spans="27:27">
      <c r="AA135339" s="271"/>
    </row>
    <row r="135340" spans="27:27">
      <c r="AA135340" s="271"/>
    </row>
    <row r="135341" spans="27:27">
      <c r="AA135341" s="271"/>
    </row>
    <row r="135342" spans="27:27">
      <c r="AA135342" s="271"/>
    </row>
    <row r="135343" spans="27:27">
      <c r="AA135343" s="271"/>
    </row>
    <row r="135344" spans="27:27">
      <c r="AA135344" s="271"/>
    </row>
    <row r="135345" spans="27:27">
      <c r="AA135345" s="271"/>
    </row>
    <row r="135346" spans="27:27">
      <c r="AA135346" s="271"/>
    </row>
    <row r="135347" spans="27:27">
      <c r="AA135347" s="271"/>
    </row>
    <row r="135348" spans="27:27">
      <c r="AA135348" s="271"/>
    </row>
    <row r="135349" spans="27:27">
      <c r="AA135349" s="271"/>
    </row>
    <row r="135350" spans="27:27">
      <c r="AA135350" s="271"/>
    </row>
    <row r="135351" spans="27:27">
      <c r="AA135351" s="271"/>
    </row>
    <row r="135352" spans="27:27">
      <c r="AA135352" s="271"/>
    </row>
    <row r="135353" spans="27:27">
      <c r="AA135353" s="271"/>
    </row>
    <row r="135354" spans="27:27">
      <c r="AA135354" s="271"/>
    </row>
    <row r="135355" spans="27:27">
      <c r="AA135355" s="271"/>
    </row>
    <row r="135356" spans="27:27">
      <c r="AA135356" s="271"/>
    </row>
    <row r="135357" spans="27:27">
      <c r="AA135357" s="271"/>
    </row>
    <row r="135358" spans="27:27">
      <c r="AA135358" s="271"/>
    </row>
    <row r="135359" spans="27:27">
      <c r="AA135359" s="271"/>
    </row>
    <row r="135360" spans="27:27">
      <c r="AA135360" s="271"/>
    </row>
    <row r="135361" spans="27:27">
      <c r="AA135361" s="271"/>
    </row>
    <row r="135362" spans="27:27">
      <c r="AA135362" s="271"/>
    </row>
    <row r="135363" spans="27:27">
      <c r="AA135363" s="271"/>
    </row>
    <row r="135364" spans="27:27">
      <c r="AA135364" s="271"/>
    </row>
    <row r="135365" spans="27:27">
      <c r="AA135365" s="271"/>
    </row>
    <row r="135366" spans="27:27">
      <c r="AA135366" s="271"/>
    </row>
    <row r="135367" spans="27:27">
      <c r="AA135367" s="271"/>
    </row>
    <row r="135368" spans="27:27">
      <c r="AA135368" s="271"/>
    </row>
    <row r="135369" spans="27:27">
      <c r="AA135369" s="271"/>
    </row>
    <row r="135370" spans="27:27">
      <c r="AA135370" s="271"/>
    </row>
    <row r="135371" spans="27:27">
      <c r="AA135371" s="271"/>
    </row>
    <row r="135372" spans="27:27">
      <c r="AA135372" s="271"/>
    </row>
    <row r="135373" spans="27:27">
      <c r="AA135373" s="271"/>
    </row>
    <row r="135374" spans="27:27">
      <c r="AA135374" s="271"/>
    </row>
    <row r="135375" spans="27:27">
      <c r="AA135375" s="271"/>
    </row>
    <row r="135376" spans="27:27">
      <c r="AA135376" s="271"/>
    </row>
    <row r="135377" spans="27:27">
      <c r="AA135377" s="271"/>
    </row>
    <row r="135378" spans="27:27">
      <c r="AA135378" s="271"/>
    </row>
    <row r="135379" spans="27:27">
      <c r="AA135379" s="271"/>
    </row>
    <row r="135380" spans="27:27">
      <c r="AA135380" s="271"/>
    </row>
    <row r="135381" spans="27:27">
      <c r="AA135381" s="271"/>
    </row>
    <row r="135382" spans="27:27">
      <c r="AA135382" s="271"/>
    </row>
    <row r="135383" spans="27:27">
      <c r="AA135383" s="271"/>
    </row>
    <row r="135384" spans="27:27">
      <c r="AA135384" s="271"/>
    </row>
    <row r="135385" spans="27:27">
      <c r="AA135385" s="271"/>
    </row>
    <row r="135386" spans="27:27">
      <c r="AA135386" s="271"/>
    </row>
    <row r="135387" spans="27:27">
      <c r="AA135387" s="271"/>
    </row>
    <row r="135388" spans="27:27">
      <c r="AA135388" s="271"/>
    </row>
    <row r="135389" spans="27:27">
      <c r="AA135389" s="271"/>
    </row>
    <row r="135390" spans="27:27">
      <c r="AA135390" s="271"/>
    </row>
    <row r="135391" spans="27:27">
      <c r="AA135391" s="271"/>
    </row>
    <row r="135392" spans="27:27">
      <c r="AA135392" s="271"/>
    </row>
    <row r="135393" spans="27:27">
      <c r="AA135393" s="271"/>
    </row>
    <row r="135394" spans="27:27">
      <c r="AA135394" s="271"/>
    </row>
    <row r="135395" spans="27:27">
      <c r="AA135395" s="271"/>
    </row>
    <row r="135396" spans="27:27">
      <c r="AA135396" s="271"/>
    </row>
    <row r="135397" spans="27:27">
      <c r="AA135397" s="271"/>
    </row>
    <row r="135398" spans="27:27">
      <c r="AA135398" s="271"/>
    </row>
    <row r="135399" spans="27:27">
      <c r="AA135399" s="271"/>
    </row>
    <row r="135400" spans="27:27">
      <c r="AA135400" s="271"/>
    </row>
    <row r="135401" spans="27:27">
      <c r="AA135401" s="271"/>
    </row>
    <row r="135402" spans="27:27">
      <c r="AA135402" s="271"/>
    </row>
    <row r="135403" spans="27:27">
      <c r="AA135403" s="271"/>
    </row>
    <row r="135404" spans="27:27">
      <c r="AA135404" s="271"/>
    </row>
    <row r="135405" spans="27:27">
      <c r="AA135405" s="271"/>
    </row>
    <row r="135406" spans="27:27">
      <c r="AA135406" s="271"/>
    </row>
    <row r="135407" spans="27:27">
      <c r="AA135407" s="271"/>
    </row>
    <row r="135408" spans="27:27">
      <c r="AA135408" s="271"/>
    </row>
    <row r="135409" spans="27:27">
      <c r="AA135409" s="271"/>
    </row>
    <row r="135410" spans="27:27">
      <c r="AA135410" s="271"/>
    </row>
    <row r="135411" spans="27:27">
      <c r="AA135411" s="271"/>
    </row>
    <row r="135412" spans="27:27">
      <c r="AA135412" s="271"/>
    </row>
    <row r="135413" spans="27:27">
      <c r="AA135413" s="271"/>
    </row>
    <row r="135414" spans="27:27">
      <c r="AA135414" s="271"/>
    </row>
    <row r="135415" spans="27:27">
      <c r="AA135415" s="271"/>
    </row>
    <row r="135416" spans="27:27">
      <c r="AA135416" s="271"/>
    </row>
    <row r="135417" spans="27:27">
      <c r="AA135417" s="271"/>
    </row>
    <row r="135418" spans="27:27">
      <c r="AA135418" s="271"/>
    </row>
    <row r="135419" spans="27:27">
      <c r="AA135419" s="271"/>
    </row>
    <row r="135420" spans="27:27">
      <c r="AA135420" s="271"/>
    </row>
    <row r="135421" spans="27:27">
      <c r="AA135421" s="271"/>
    </row>
    <row r="135422" spans="27:27">
      <c r="AA135422" s="271"/>
    </row>
    <row r="135423" spans="27:27">
      <c r="AA135423" s="271"/>
    </row>
    <row r="135424" spans="27:27">
      <c r="AA135424" s="271"/>
    </row>
    <row r="135425" spans="27:27">
      <c r="AA135425" s="271"/>
    </row>
    <row r="135426" spans="27:27">
      <c r="AA135426" s="271"/>
    </row>
    <row r="135427" spans="27:27">
      <c r="AA135427" s="271"/>
    </row>
    <row r="135428" spans="27:27">
      <c r="AA135428" s="271"/>
    </row>
    <row r="135429" spans="27:27">
      <c r="AA135429" s="271"/>
    </row>
    <row r="135430" spans="27:27">
      <c r="AA135430" s="271"/>
    </row>
    <row r="135431" spans="27:27">
      <c r="AA135431" s="271"/>
    </row>
    <row r="135432" spans="27:27">
      <c r="AA135432" s="271"/>
    </row>
    <row r="135433" spans="27:27">
      <c r="AA135433" s="271"/>
    </row>
    <row r="135434" spans="27:27">
      <c r="AA135434" s="271"/>
    </row>
    <row r="135435" spans="27:27">
      <c r="AA135435" s="271"/>
    </row>
    <row r="135436" spans="27:27">
      <c r="AA135436" s="271"/>
    </row>
    <row r="135437" spans="27:27">
      <c r="AA135437" s="271"/>
    </row>
    <row r="135438" spans="27:27">
      <c r="AA135438" s="271"/>
    </row>
    <row r="135439" spans="27:27">
      <c r="AA135439" s="271"/>
    </row>
    <row r="135440" spans="27:27">
      <c r="AA135440" s="271"/>
    </row>
    <row r="135441" spans="27:27">
      <c r="AA135441" s="271"/>
    </row>
    <row r="135442" spans="27:27">
      <c r="AA135442" s="271"/>
    </row>
    <row r="135443" spans="27:27">
      <c r="AA135443" s="271"/>
    </row>
    <row r="135444" spans="27:27">
      <c r="AA135444" s="271"/>
    </row>
    <row r="135445" spans="27:27">
      <c r="AA135445" s="271"/>
    </row>
    <row r="135446" spans="27:27">
      <c r="AA135446" s="271"/>
    </row>
    <row r="135447" spans="27:27">
      <c r="AA135447" s="271"/>
    </row>
    <row r="135448" spans="27:27">
      <c r="AA135448" s="271"/>
    </row>
    <row r="135449" spans="27:27">
      <c r="AA135449" s="271"/>
    </row>
    <row r="135450" spans="27:27">
      <c r="AA135450" s="271"/>
    </row>
    <row r="135451" spans="27:27">
      <c r="AA135451" s="271"/>
    </row>
    <row r="135452" spans="27:27">
      <c r="AA135452" s="271"/>
    </row>
    <row r="135453" spans="27:27">
      <c r="AA135453" s="271"/>
    </row>
    <row r="135454" spans="27:27">
      <c r="AA135454" s="271"/>
    </row>
    <row r="135455" spans="27:27">
      <c r="AA135455" s="271"/>
    </row>
    <row r="135456" spans="27:27">
      <c r="AA135456" s="271"/>
    </row>
    <row r="135457" spans="27:27">
      <c r="AA135457" s="271"/>
    </row>
    <row r="135458" spans="27:27">
      <c r="AA135458" s="271"/>
    </row>
    <row r="135459" spans="27:27">
      <c r="AA135459" s="271"/>
    </row>
    <row r="135460" spans="27:27">
      <c r="AA135460" s="271"/>
    </row>
    <row r="135461" spans="27:27">
      <c r="AA135461" s="271"/>
    </row>
    <row r="135462" spans="27:27">
      <c r="AA135462" s="271"/>
    </row>
    <row r="135463" spans="27:27">
      <c r="AA135463" s="271"/>
    </row>
    <row r="135464" spans="27:27">
      <c r="AA135464" s="271"/>
    </row>
    <row r="135465" spans="27:27">
      <c r="AA135465" s="271"/>
    </row>
    <row r="135466" spans="27:27">
      <c r="AA135466" s="271"/>
    </row>
    <row r="135467" spans="27:27">
      <c r="AA135467" s="271"/>
    </row>
    <row r="135468" spans="27:27">
      <c r="AA135468" s="271"/>
    </row>
    <row r="135469" spans="27:27">
      <c r="AA135469" s="271"/>
    </row>
    <row r="135470" spans="27:27">
      <c r="AA135470" s="271"/>
    </row>
    <row r="135471" spans="27:27">
      <c r="AA135471" s="271"/>
    </row>
    <row r="135472" spans="27:27">
      <c r="AA135472" s="271"/>
    </row>
    <row r="135473" spans="27:27">
      <c r="AA135473" s="271"/>
    </row>
    <row r="135474" spans="27:27">
      <c r="AA135474" s="271"/>
    </row>
    <row r="135475" spans="27:27">
      <c r="AA135475" s="271"/>
    </row>
    <row r="135476" spans="27:27">
      <c r="AA135476" s="271"/>
    </row>
    <row r="135477" spans="27:27">
      <c r="AA135477" s="271"/>
    </row>
    <row r="135478" spans="27:27">
      <c r="AA135478" s="271"/>
    </row>
    <row r="135479" spans="27:27">
      <c r="AA135479" s="271"/>
    </row>
    <row r="135480" spans="27:27">
      <c r="AA135480" s="271"/>
    </row>
    <row r="135481" spans="27:27">
      <c r="AA135481" s="271"/>
    </row>
    <row r="135482" spans="27:27">
      <c r="AA135482" s="271"/>
    </row>
    <row r="135483" spans="27:27">
      <c r="AA135483" s="271"/>
    </row>
    <row r="135484" spans="27:27">
      <c r="AA135484" s="271"/>
    </row>
    <row r="135485" spans="27:27">
      <c r="AA135485" s="271"/>
    </row>
    <row r="135486" spans="27:27">
      <c r="AA135486" s="271"/>
    </row>
    <row r="135487" spans="27:27">
      <c r="AA135487" s="271"/>
    </row>
    <row r="135488" spans="27:27">
      <c r="AA135488" s="271"/>
    </row>
    <row r="135489" spans="27:27">
      <c r="AA135489" s="271"/>
    </row>
    <row r="135490" spans="27:27">
      <c r="AA135490" s="271"/>
    </row>
    <row r="135491" spans="27:27">
      <c r="AA135491" s="271"/>
    </row>
    <row r="135492" spans="27:27">
      <c r="AA135492" s="271"/>
    </row>
    <row r="135493" spans="27:27">
      <c r="AA135493" s="271"/>
    </row>
    <row r="135494" spans="27:27">
      <c r="AA135494" s="271"/>
    </row>
    <row r="135495" spans="27:27">
      <c r="AA135495" s="271"/>
    </row>
    <row r="135496" spans="27:27">
      <c r="AA135496" s="271"/>
    </row>
    <row r="135497" spans="27:27">
      <c r="AA135497" s="271"/>
    </row>
    <row r="135498" spans="27:27">
      <c r="AA135498" s="271"/>
    </row>
    <row r="135499" spans="27:27">
      <c r="AA135499" s="271"/>
    </row>
    <row r="135500" spans="27:27">
      <c r="AA135500" s="271"/>
    </row>
    <row r="135501" spans="27:27">
      <c r="AA135501" s="271"/>
    </row>
    <row r="135502" spans="27:27">
      <c r="AA135502" s="271"/>
    </row>
    <row r="135503" spans="27:27">
      <c r="AA135503" s="271"/>
    </row>
    <row r="135504" spans="27:27">
      <c r="AA135504" s="271"/>
    </row>
    <row r="135505" spans="27:27">
      <c r="AA135505" s="271"/>
    </row>
    <row r="135506" spans="27:27">
      <c r="AA135506" s="271"/>
    </row>
    <row r="135507" spans="27:27">
      <c r="AA135507" s="271"/>
    </row>
    <row r="135508" spans="27:27">
      <c r="AA135508" s="271"/>
    </row>
    <row r="135509" spans="27:27">
      <c r="AA135509" s="271"/>
    </row>
    <row r="135510" spans="27:27">
      <c r="AA135510" s="271"/>
    </row>
    <row r="135511" spans="27:27">
      <c r="AA135511" s="271"/>
    </row>
    <row r="135512" spans="27:27">
      <c r="AA135512" s="271"/>
    </row>
    <row r="135513" spans="27:27">
      <c r="AA135513" s="271"/>
    </row>
    <row r="135514" spans="27:27">
      <c r="AA135514" s="271"/>
    </row>
    <row r="135515" spans="27:27">
      <c r="AA135515" s="271"/>
    </row>
    <row r="135516" spans="27:27">
      <c r="AA135516" s="271"/>
    </row>
    <row r="135517" spans="27:27">
      <c r="AA135517" s="271"/>
    </row>
    <row r="135518" spans="27:27">
      <c r="AA135518" s="271"/>
    </row>
    <row r="135519" spans="27:27">
      <c r="AA135519" s="271"/>
    </row>
    <row r="135520" spans="27:27">
      <c r="AA135520" s="271"/>
    </row>
    <row r="135521" spans="27:27">
      <c r="AA135521" s="271"/>
    </row>
    <row r="135522" spans="27:27">
      <c r="AA135522" s="271"/>
    </row>
    <row r="135523" spans="27:27">
      <c r="AA135523" s="271"/>
    </row>
    <row r="135524" spans="27:27">
      <c r="AA135524" s="271"/>
    </row>
    <row r="135525" spans="27:27">
      <c r="AA135525" s="271"/>
    </row>
    <row r="135526" spans="27:27">
      <c r="AA135526" s="271"/>
    </row>
    <row r="135527" spans="27:27">
      <c r="AA135527" s="271"/>
    </row>
    <row r="135528" spans="27:27">
      <c r="AA135528" s="271"/>
    </row>
    <row r="135529" spans="27:27">
      <c r="AA135529" s="271"/>
    </row>
    <row r="135530" spans="27:27">
      <c r="AA135530" s="271"/>
    </row>
    <row r="135531" spans="27:27">
      <c r="AA135531" s="271"/>
    </row>
    <row r="135532" spans="27:27">
      <c r="AA135532" s="271"/>
    </row>
    <row r="135533" spans="27:27">
      <c r="AA135533" s="271"/>
    </row>
    <row r="135534" spans="27:27">
      <c r="AA135534" s="271"/>
    </row>
    <row r="135535" spans="27:27">
      <c r="AA135535" s="271"/>
    </row>
    <row r="135536" spans="27:27">
      <c r="AA135536" s="271"/>
    </row>
    <row r="135537" spans="27:27">
      <c r="AA135537" s="271"/>
    </row>
    <row r="135538" spans="27:27">
      <c r="AA135538" s="271"/>
    </row>
    <row r="135539" spans="27:27">
      <c r="AA135539" s="271"/>
    </row>
    <row r="135540" spans="27:27">
      <c r="AA135540" s="271"/>
    </row>
    <row r="135541" spans="27:27">
      <c r="AA135541" s="271"/>
    </row>
    <row r="135542" spans="27:27">
      <c r="AA135542" s="271"/>
    </row>
    <row r="135543" spans="27:27">
      <c r="AA135543" s="271"/>
    </row>
    <row r="135544" spans="27:27">
      <c r="AA135544" s="271"/>
    </row>
    <row r="135545" spans="27:27">
      <c r="AA135545" s="271"/>
    </row>
    <row r="135546" spans="27:27">
      <c r="AA135546" s="271"/>
    </row>
    <row r="135547" spans="27:27">
      <c r="AA135547" s="271"/>
    </row>
    <row r="135548" spans="27:27">
      <c r="AA135548" s="271"/>
    </row>
    <row r="135549" spans="27:27">
      <c r="AA135549" s="271"/>
    </row>
    <row r="135550" spans="27:27">
      <c r="AA135550" s="271"/>
    </row>
    <row r="135551" spans="27:27">
      <c r="AA135551" s="271"/>
    </row>
    <row r="135552" spans="27:27">
      <c r="AA135552" s="271"/>
    </row>
    <row r="135553" spans="27:27">
      <c r="AA135553" s="271"/>
    </row>
    <row r="135554" spans="27:27">
      <c r="AA135554" s="271"/>
    </row>
    <row r="135555" spans="27:27">
      <c r="AA135555" s="271"/>
    </row>
    <row r="135556" spans="27:27">
      <c r="AA135556" s="271"/>
    </row>
    <row r="135557" spans="27:27">
      <c r="AA135557" s="271"/>
    </row>
    <row r="135558" spans="27:27">
      <c r="AA135558" s="271"/>
    </row>
    <row r="135559" spans="27:27">
      <c r="AA135559" s="271"/>
    </row>
    <row r="135560" spans="27:27">
      <c r="AA135560" s="271"/>
    </row>
    <row r="135561" spans="27:27">
      <c r="AA135561" s="271"/>
    </row>
    <row r="135562" spans="27:27">
      <c r="AA135562" s="271"/>
    </row>
    <row r="135563" spans="27:27">
      <c r="AA135563" s="271"/>
    </row>
    <row r="135564" spans="27:27">
      <c r="AA135564" s="271"/>
    </row>
    <row r="135565" spans="27:27">
      <c r="AA135565" s="271"/>
    </row>
    <row r="135566" spans="27:27">
      <c r="AA135566" s="271"/>
    </row>
    <row r="135567" spans="27:27">
      <c r="AA135567" s="271"/>
    </row>
    <row r="135568" spans="27:27">
      <c r="AA135568" s="271"/>
    </row>
    <row r="135569" spans="27:27">
      <c r="AA135569" s="271"/>
    </row>
    <row r="135570" spans="27:27">
      <c r="AA135570" s="271"/>
    </row>
    <row r="135571" spans="27:27">
      <c r="AA135571" s="271"/>
    </row>
    <row r="135572" spans="27:27">
      <c r="AA135572" s="271"/>
    </row>
    <row r="135573" spans="27:27">
      <c r="AA135573" s="271"/>
    </row>
    <row r="135574" spans="27:27">
      <c r="AA135574" s="271"/>
    </row>
    <row r="135575" spans="27:27">
      <c r="AA135575" s="271"/>
    </row>
    <row r="135576" spans="27:27">
      <c r="AA135576" s="271"/>
    </row>
    <row r="135577" spans="27:27">
      <c r="AA135577" s="271"/>
    </row>
    <row r="135578" spans="27:27">
      <c r="AA135578" s="271"/>
    </row>
    <row r="135579" spans="27:27">
      <c r="AA135579" s="271"/>
    </row>
    <row r="135580" spans="27:27">
      <c r="AA135580" s="271"/>
    </row>
    <row r="135581" spans="27:27">
      <c r="AA135581" s="271"/>
    </row>
    <row r="135582" spans="27:27">
      <c r="AA135582" s="271"/>
    </row>
    <row r="135583" spans="27:27">
      <c r="AA135583" s="271"/>
    </row>
    <row r="135584" spans="27:27">
      <c r="AA135584" s="271"/>
    </row>
    <row r="135585" spans="27:27">
      <c r="AA135585" s="271"/>
    </row>
    <row r="135586" spans="27:27">
      <c r="AA135586" s="271"/>
    </row>
    <row r="135587" spans="27:27">
      <c r="AA135587" s="271"/>
    </row>
    <row r="135588" spans="27:27">
      <c r="AA135588" s="271"/>
    </row>
    <row r="135589" spans="27:27">
      <c r="AA135589" s="271"/>
    </row>
    <row r="135590" spans="27:27">
      <c r="AA135590" s="271"/>
    </row>
    <row r="135591" spans="27:27">
      <c r="AA135591" s="271"/>
    </row>
    <row r="135592" spans="27:27">
      <c r="AA135592" s="271"/>
    </row>
    <row r="135593" spans="27:27">
      <c r="AA135593" s="271"/>
    </row>
    <row r="135594" spans="27:27">
      <c r="AA135594" s="271"/>
    </row>
    <row r="135595" spans="27:27">
      <c r="AA135595" s="271"/>
    </row>
    <row r="135596" spans="27:27">
      <c r="AA135596" s="271"/>
    </row>
    <row r="135597" spans="27:27">
      <c r="AA135597" s="271"/>
    </row>
    <row r="135598" spans="27:27">
      <c r="AA135598" s="271"/>
    </row>
    <row r="135599" spans="27:27">
      <c r="AA135599" s="271"/>
    </row>
    <row r="135600" spans="27:27">
      <c r="AA135600" s="271"/>
    </row>
    <row r="135601" spans="27:27">
      <c r="AA135601" s="271"/>
    </row>
    <row r="135602" spans="27:27">
      <c r="AA135602" s="271"/>
    </row>
    <row r="135603" spans="27:27">
      <c r="AA135603" s="271"/>
    </row>
    <row r="135604" spans="27:27">
      <c r="AA135604" s="271"/>
    </row>
    <row r="135605" spans="27:27">
      <c r="AA135605" s="271"/>
    </row>
    <row r="135606" spans="27:27">
      <c r="AA135606" s="271"/>
    </row>
    <row r="135607" spans="27:27">
      <c r="AA135607" s="271"/>
    </row>
    <row r="135608" spans="27:27">
      <c r="AA135608" s="271"/>
    </row>
    <row r="135609" spans="27:27">
      <c r="AA135609" s="271"/>
    </row>
    <row r="135610" spans="27:27">
      <c r="AA135610" s="271"/>
    </row>
    <row r="135611" spans="27:27">
      <c r="AA135611" s="271"/>
    </row>
    <row r="135612" spans="27:27">
      <c r="AA135612" s="271"/>
    </row>
    <row r="135613" spans="27:27">
      <c r="AA135613" s="271"/>
    </row>
    <row r="135614" spans="27:27">
      <c r="AA135614" s="271"/>
    </row>
    <row r="135615" spans="27:27">
      <c r="AA135615" s="271"/>
    </row>
    <row r="135616" spans="27:27">
      <c r="AA135616" s="271"/>
    </row>
    <row r="135617" spans="27:27">
      <c r="AA135617" s="271"/>
    </row>
    <row r="135618" spans="27:27">
      <c r="AA135618" s="271"/>
    </row>
    <row r="135619" spans="27:27">
      <c r="AA135619" s="271"/>
    </row>
    <row r="135620" spans="27:27">
      <c r="AA135620" s="271"/>
    </row>
    <row r="135621" spans="27:27">
      <c r="AA135621" s="271"/>
    </row>
    <row r="135622" spans="27:27">
      <c r="AA135622" s="271"/>
    </row>
    <row r="135623" spans="27:27">
      <c r="AA135623" s="271"/>
    </row>
    <row r="135624" spans="27:27">
      <c r="AA135624" s="271"/>
    </row>
    <row r="135625" spans="27:27">
      <c r="AA135625" s="271"/>
    </row>
    <row r="135626" spans="27:27">
      <c r="AA135626" s="271"/>
    </row>
    <row r="135627" spans="27:27">
      <c r="AA135627" s="271"/>
    </row>
    <row r="135628" spans="27:27">
      <c r="AA135628" s="271"/>
    </row>
    <row r="135629" spans="27:27">
      <c r="AA135629" s="271"/>
    </row>
    <row r="135630" spans="27:27">
      <c r="AA135630" s="271"/>
    </row>
    <row r="135631" spans="27:27">
      <c r="AA135631" s="271"/>
    </row>
    <row r="135632" spans="27:27">
      <c r="AA135632" s="271"/>
    </row>
    <row r="135633" spans="27:27">
      <c r="AA135633" s="271"/>
    </row>
    <row r="135634" spans="27:27">
      <c r="AA135634" s="271"/>
    </row>
    <row r="135635" spans="27:27">
      <c r="AA135635" s="271"/>
    </row>
    <row r="135636" spans="27:27">
      <c r="AA135636" s="271"/>
    </row>
    <row r="135637" spans="27:27">
      <c r="AA135637" s="271"/>
    </row>
    <row r="135638" spans="27:27">
      <c r="AA135638" s="271"/>
    </row>
    <row r="135639" spans="27:27">
      <c r="AA135639" s="271"/>
    </row>
    <row r="135640" spans="27:27">
      <c r="AA135640" s="271"/>
    </row>
    <row r="135641" spans="27:27">
      <c r="AA135641" s="271"/>
    </row>
    <row r="135642" spans="27:27">
      <c r="AA135642" s="271"/>
    </row>
    <row r="135643" spans="27:27">
      <c r="AA135643" s="271"/>
    </row>
    <row r="135644" spans="27:27">
      <c r="AA135644" s="271"/>
    </row>
    <row r="135645" spans="27:27">
      <c r="AA135645" s="271"/>
    </row>
    <row r="135646" spans="27:27">
      <c r="AA135646" s="271"/>
    </row>
    <row r="135647" spans="27:27">
      <c r="AA135647" s="271"/>
    </row>
    <row r="135648" spans="27:27">
      <c r="AA135648" s="271"/>
    </row>
    <row r="135649" spans="27:27">
      <c r="AA135649" s="271"/>
    </row>
    <row r="135650" spans="27:27">
      <c r="AA135650" s="271"/>
    </row>
    <row r="135651" spans="27:27">
      <c r="AA135651" s="271"/>
    </row>
    <row r="135652" spans="27:27">
      <c r="AA135652" s="271"/>
    </row>
    <row r="135653" spans="27:27">
      <c r="AA135653" s="271"/>
    </row>
    <row r="135654" spans="27:27">
      <c r="AA135654" s="271"/>
    </row>
    <row r="135655" spans="27:27">
      <c r="AA135655" s="271"/>
    </row>
    <row r="135656" spans="27:27">
      <c r="AA135656" s="271"/>
    </row>
    <row r="135657" spans="27:27">
      <c r="AA135657" s="271"/>
    </row>
    <row r="135658" spans="27:27">
      <c r="AA135658" s="271"/>
    </row>
    <row r="135659" spans="27:27">
      <c r="AA135659" s="271"/>
    </row>
    <row r="135660" spans="27:27">
      <c r="AA135660" s="271"/>
    </row>
    <row r="135661" spans="27:27">
      <c r="AA135661" s="271"/>
    </row>
    <row r="135662" spans="27:27">
      <c r="AA135662" s="271"/>
    </row>
    <row r="135663" spans="27:27">
      <c r="AA135663" s="271"/>
    </row>
    <row r="135664" spans="27:27">
      <c r="AA135664" s="271"/>
    </row>
    <row r="135665" spans="27:27">
      <c r="AA135665" s="271"/>
    </row>
    <row r="135666" spans="27:27">
      <c r="AA135666" s="271"/>
    </row>
    <row r="135667" spans="27:27">
      <c r="AA135667" s="271"/>
    </row>
    <row r="135668" spans="27:27">
      <c r="AA135668" s="271"/>
    </row>
    <row r="135669" spans="27:27">
      <c r="AA135669" s="271"/>
    </row>
    <row r="135670" spans="27:27">
      <c r="AA135670" s="271"/>
    </row>
    <row r="135671" spans="27:27">
      <c r="AA135671" s="271"/>
    </row>
    <row r="135672" spans="27:27">
      <c r="AA135672" s="271"/>
    </row>
    <row r="135673" spans="27:27">
      <c r="AA135673" s="271"/>
    </row>
    <row r="135674" spans="27:27">
      <c r="AA135674" s="271"/>
    </row>
    <row r="135675" spans="27:27">
      <c r="AA135675" s="271"/>
    </row>
    <row r="135676" spans="27:27">
      <c r="AA135676" s="271"/>
    </row>
    <row r="135677" spans="27:27">
      <c r="AA135677" s="271"/>
    </row>
    <row r="135678" spans="27:27">
      <c r="AA135678" s="271"/>
    </row>
    <row r="135679" spans="27:27">
      <c r="AA135679" s="271"/>
    </row>
    <row r="135680" spans="27:27">
      <c r="AA135680" s="271"/>
    </row>
    <row r="135681" spans="27:27">
      <c r="AA135681" s="271"/>
    </row>
    <row r="135682" spans="27:27">
      <c r="AA135682" s="271"/>
    </row>
    <row r="135683" spans="27:27">
      <c r="AA135683" s="271"/>
    </row>
    <row r="135684" spans="27:27">
      <c r="AA135684" s="271"/>
    </row>
    <row r="135685" spans="27:27">
      <c r="AA135685" s="271"/>
    </row>
    <row r="135686" spans="27:27">
      <c r="AA135686" s="271"/>
    </row>
    <row r="135687" spans="27:27">
      <c r="AA135687" s="271"/>
    </row>
    <row r="135688" spans="27:27">
      <c r="AA135688" s="271"/>
    </row>
    <row r="135689" spans="27:27">
      <c r="AA135689" s="271"/>
    </row>
    <row r="135690" spans="27:27">
      <c r="AA135690" s="271"/>
    </row>
    <row r="135691" spans="27:27">
      <c r="AA135691" s="271"/>
    </row>
    <row r="135692" spans="27:27">
      <c r="AA135692" s="271"/>
    </row>
    <row r="135693" spans="27:27">
      <c r="AA135693" s="271"/>
    </row>
    <row r="135694" spans="27:27">
      <c r="AA135694" s="271"/>
    </row>
    <row r="135695" spans="27:27">
      <c r="AA135695" s="271"/>
    </row>
    <row r="135696" spans="27:27">
      <c r="AA135696" s="271"/>
    </row>
    <row r="135697" spans="27:27">
      <c r="AA135697" s="271"/>
    </row>
    <row r="135698" spans="27:27">
      <c r="AA135698" s="271"/>
    </row>
    <row r="135699" spans="27:27">
      <c r="AA135699" s="271"/>
    </row>
    <row r="135700" spans="27:27">
      <c r="AA135700" s="271"/>
    </row>
    <row r="135701" spans="27:27">
      <c r="AA135701" s="271"/>
    </row>
    <row r="135702" spans="27:27">
      <c r="AA135702" s="271"/>
    </row>
    <row r="135703" spans="27:27">
      <c r="AA135703" s="271"/>
    </row>
    <row r="135704" spans="27:27">
      <c r="AA135704" s="271"/>
    </row>
    <row r="135705" spans="27:27">
      <c r="AA135705" s="271"/>
    </row>
    <row r="135706" spans="27:27">
      <c r="AA135706" s="271"/>
    </row>
    <row r="135707" spans="27:27">
      <c r="AA135707" s="271"/>
    </row>
    <row r="135708" spans="27:27">
      <c r="AA135708" s="271"/>
    </row>
    <row r="135709" spans="27:27">
      <c r="AA135709" s="271"/>
    </row>
    <row r="135710" spans="27:27">
      <c r="AA135710" s="271"/>
    </row>
    <row r="135711" spans="27:27">
      <c r="AA135711" s="271"/>
    </row>
    <row r="135712" spans="27:27">
      <c r="AA135712" s="271"/>
    </row>
    <row r="135713" spans="27:27">
      <c r="AA135713" s="271"/>
    </row>
    <row r="135714" spans="27:27">
      <c r="AA135714" s="271"/>
    </row>
    <row r="135715" spans="27:27">
      <c r="AA135715" s="271"/>
    </row>
    <row r="135716" spans="27:27">
      <c r="AA135716" s="271"/>
    </row>
    <row r="135717" spans="27:27">
      <c r="AA135717" s="271"/>
    </row>
    <row r="135718" spans="27:27">
      <c r="AA135718" s="271"/>
    </row>
    <row r="135719" spans="27:27">
      <c r="AA135719" s="271"/>
    </row>
    <row r="135720" spans="27:27">
      <c r="AA135720" s="271"/>
    </row>
    <row r="135721" spans="27:27">
      <c r="AA135721" s="271"/>
    </row>
    <row r="135722" spans="27:27">
      <c r="AA135722" s="271"/>
    </row>
    <row r="135723" spans="27:27">
      <c r="AA135723" s="271"/>
    </row>
    <row r="135724" spans="27:27">
      <c r="AA135724" s="271"/>
    </row>
    <row r="135725" spans="27:27">
      <c r="AA135725" s="271"/>
    </row>
    <row r="135726" spans="27:27">
      <c r="AA135726" s="271"/>
    </row>
    <row r="135727" spans="27:27">
      <c r="AA135727" s="271"/>
    </row>
    <row r="135728" spans="27:27">
      <c r="AA135728" s="271"/>
    </row>
    <row r="135729" spans="27:27">
      <c r="AA135729" s="271"/>
    </row>
    <row r="135730" spans="27:27">
      <c r="AA135730" s="271"/>
    </row>
    <row r="135731" spans="27:27">
      <c r="AA135731" s="271"/>
    </row>
    <row r="135732" spans="27:27">
      <c r="AA135732" s="271"/>
    </row>
    <row r="135733" spans="27:27">
      <c r="AA135733" s="271"/>
    </row>
    <row r="135734" spans="27:27">
      <c r="AA135734" s="271"/>
    </row>
    <row r="135735" spans="27:27">
      <c r="AA135735" s="271"/>
    </row>
    <row r="135736" spans="27:27">
      <c r="AA135736" s="271"/>
    </row>
    <row r="135737" spans="27:27">
      <c r="AA135737" s="271"/>
    </row>
    <row r="135738" spans="27:27">
      <c r="AA135738" s="271"/>
    </row>
    <row r="135739" spans="27:27">
      <c r="AA135739" s="271"/>
    </row>
    <row r="135740" spans="27:27">
      <c r="AA135740" s="271"/>
    </row>
    <row r="135741" spans="27:27">
      <c r="AA135741" s="271"/>
    </row>
    <row r="135742" spans="27:27">
      <c r="AA135742" s="271"/>
    </row>
    <row r="135743" spans="27:27">
      <c r="AA135743" s="271"/>
    </row>
    <row r="135744" spans="27:27">
      <c r="AA135744" s="271"/>
    </row>
    <row r="135745" spans="27:27">
      <c r="AA135745" s="271"/>
    </row>
    <row r="135746" spans="27:27">
      <c r="AA135746" s="271"/>
    </row>
    <row r="135747" spans="27:27">
      <c r="AA135747" s="271"/>
    </row>
    <row r="135748" spans="27:27">
      <c r="AA135748" s="271"/>
    </row>
    <row r="135749" spans="27:27">
      <c r="AA135749" s="271"/>
    </row>
    <row r="135750" spans="27:27">
      <c r="AA135750" s="271"/>
    </row>
    <row r="135751" spans="27:27">
      <c r="AA135751" s="271"/>
    </row>
    <row r="135752" spans="27:27">
      <c r="AA135752" s="271"/>
    </row>
    <row r="135753" spans="27:27">
      <c r="AA135753" s="271"/>
    </row>
    <row r="135754" spans="27:27">
      <c r="AA135754" s="271"/>
    </row>
    <row r="135755" spans="27:27">
      <c r="AA135755" s="271"/>
    </row>
    <row r="135756" spans="27:27">
      <c r="AA135756" s="271"/>
    </row>
    <row r="135757" spans="27:27">
      <c r="AA135757" s="271"/>
    </row>
    <row r="135758" spans="27:27">
      <c r="AA135758" s="271"/>
    </row>
    <row r="135759" spans="27:27">
      <c r="AA135759" s="271"/>
    </row>
    <row r="135760" spans="27:27">
      <c r="AA135760" s="271"/>
    </row>
    <row r="135761" spans="27:27">
      <c r="AA135761" s="271"/>
    </row>
    <row r="135762" spans="27:27">
      <c r="AA135762" s="271"/>
    </row>
    <row r="135763" spans="27:27">
      <c r="AA135763" s="271"/>
    </row>
    <row r="135764" spans="27:27">
      <c r="AA135764" s="271"/>
    </row>
    <row r="135765" spans="27:27">
      <c r="AA135765" s="271"/>
    </row>
    <row r="135766" spans="27:27">
      <c r="AA135766" s="271"/>
    </row>
    <row r="135767" spans="27:27">
      <c r="AA135767" s="271"/>
    </row>
    <row r="135768" spans="27:27">
      <c r="AA135768" s="271"/>
    </row>
    <row r="135769" spans="27:27">
      <c r="AA135769" s="271"/>
    </row>
    <row r="135770" spans="27:27">
      <c r="AA135770" s="271"/>
    </row>
    <row r="135771" spans="27:27">
      <c r="AA135771" s="271"/>
    </row>
    <row r="135772" spans="27:27">
      <c r="AA135772" s="271"/>
    </row>
    <row r="135773" spans="27:27">
      <c r="AA135773" s="271"/>
    </row>
    <row r="135774" spans="27:27">
      <c r="AA135774" s="271"/>
    </row>
    <row r="135775" spans="27:27">
      <c r="AA135775" s="271"/>
    </row>
    <row r="135776" spans="27:27">
      <c r="AA135776" s="271"/>
    </row>
    <row r="135777" spans="27:27">
      <c r="AA135777" s="271"/>
    </row>
    <row r="135778" spans="27:27">
      <c r="AA135778" s="271"/>
    </row>
    <row r="135779" spans="27:27">
      <c r="AA135779" s="271"/>
    </row>
    <row r="135780" spans="27:27">
      <c r="AA135780" s="271"/>
    </row>
    <row r="135781" spans="27:27">
      <c r="AA135781" s="271"/>
    </row>
    <row r="135782" spans="27:27">
      <c r="AA135782" s="271"/>
    </row>
    <row r="135783" spans="27:27">
      <c r="AA135783" s="271"/>
    </row>
    <row r="135784" spans="27:27">
      <c r="AA135784" s="271"/>
    </row>
    <row r="135785" spans="27:27">
      <c r="AA135785" s="271"/>
    </row>
    <row r="135786" spans="27:27">
      <c r="AA135786" s="271"/>
    </row>
    <row r="135787" spans="27:27">
      <c r="AA135787" s="271"/>
    </row>
    <row r="135788" spans="27:27">
      <c r="AA135788" s="271"/>
    </row>
    <row r="135789" spans="27:27">
      <c r="AA135789" s="271"/>
    </row>
    <row r="135790" spans="27:27">
      <c r="AA135790" s="271"/>
    </row>
    <row r="135791" spans="27:27">
      <c r="AA135791" s="271"/>
    </row>
    <row r="135792" spans="27:27">
      <c r="AA135792" s="271"/>
    </row>
    <row r="135793" spans="27:27">
      <c r="AA135793" s="271"/>
    </row>
    <row r="135794" spans="27:27">
      <c r="AA135794" s="271"/>
    </row>
    <row r="135795" spans="27:27">
      <c r="AA135795" s="271"/>
    </row>
    <row r="135796" spans="27:27">
      <c r="AA135796" s="271"/>
    </row>
    <row r="135797" spans="27:27">
      <c r="AA135797" s="271"/>
    </row>
    <row r="135798" spans="27:27">
      <c r="AA135798" s="271"/>
    </row>
    <row r="135799" spans="27:27">
      <c r="AA135799" s="271"/>
    </row>
    <row r="135800" spans="27:27">
      <c r="AA135800" s="271"/>
    </row>
    <row r="135801" spans="27:27">
      <c r="AA135801" s="271"/>
    </row>
    <row r="135802" spans="27:27">
      <c r="AA135802" s="271"/>
    </row>
    <row r="135803" spans="27:27">
      <c r="AA135803" s="271"/>
    </row>
    <row r="135804" spans="27:27">
      <c r="AA135804" s="271"/>
    </row>
    <row r="135805" spans="27:27">
      <c r="AA135805" s="271"/>
    </row>
    <row r="135806" spans="27:27">
      <c r="AA135806" s="271"/>
    </row>
    <row r="135807" spans="27:27">
      <c r="AA135807" s="271"/>
    </row>
    <row r="135808" spans="27:27">
      <c r="AA135808" s="271"/>
    </row>
    <row r="135809" spans="27:27">
      <c r="AA135809" s="271"/>
    </row>
    <row r="135810" spans="27:27">
      <c r="AA135810" s="271"/>
    </row>
    <row r="135811" spans="27:27">
      <c r="AA135811" s="271"/>
    </row>
    <row r="135812" spans="27:27">
      <c r="AA135812" s="271"/>
    </row>
    <row r="135813" spans="27:27">
      <c r="AA135813" s="271"/>
    </row>
    <row r="135814" spans="27:27">
      <c r="AA135814" s="271"/>
    </row>
    <row r="135815" spans="27:27">
      <c r="AA135815" s="271"/>
    </row>
    <row r="135816" spans="27:27">
      <c r="AA135816" s="271"/>
    </row>
    <row r="135817" spans="27:27">
      <c r="AA135817" s="271"/>
    </row>
    <row r="135818" spans="27:27">
      <c r="AA135818" s="271"/>
    </row>
    <row r="135819" spans="27:27">
      <c r="AA135819" s="271"/>
    </row>
    <row r="135820" spans="27:27">
      <c r="AA135820" s="271"/>
    </row>
    <row r="135821" spans="27:27">
      <c r="AA135821" s="271"/>
    </row>
    <row r="135822" spans="27:27">
      <c r="AA135822" s="271"/>
    </row>
    <row r="135823" spans="27:27">
      <c r="AA135823" s="271"/>
    </row>
    <row r="135824" spans="27:27">
      <c r="AA135824" s="271"/>
    </row>
    <row r="135825" spans="27:27">
      <c r="AA135825" s="271"/>
    </row>
    <row r="135826" spans="27:27">
      <c r="AA135826" s="271"/>
    </row>
    <row r="135827" spans="27:27">
      <c r="AA135827" s="271"/>
    </row>
    <row r="135828" spans="27:27">
      <c r="AA135828" s="271"/>
    </row>
    <row r="135829" spans="27:27">
      <c r="AA135829" s="271"/>
    </row>
    <row r="135830" spans="27:27">
      <c r="AA135830" s="271"/>
    </row>
    <row r="135831" spans="27:27">
      <c r="AA135831" s="271"/>
    </row>
    <row r="135832" spans="27:27">
      <c r="AA135832" s="271"/>
    </row>
    <row r="135833" spans="27:27">
      <c r="AA135833" s="271"/>
    </row>
    <row r="135834" spans="27:27">
      <c r="AA135834" s="271"/>
    </row>
    <row r="135835" spans="27:27">
      <c r="AA135835" s="271"/>
    </row>
    <row r="135836" spans="27:27">
      <c r="AA135836" s="271"/>
    </row>
    <row r="135837" spans="27:27">
      <c r="AA135837" s="271"/>
    </row>
    <row r="135838" spans="27:27">
      <c r="AA135838" s="271"/>
    </row>
    <row r="135839" spans="27:27">
      <c r="AA135839" s="271"/>
    </row>
    <row r="135840" spans="27:27">
      <c r="AA135840" s="271"/>
    </row>
    <row r="135841" spans="27:27">
      <c r="AA135841" s="271"/>
    </row>
    <row r="135842" spans="27:27">
      <c r="AA135842" s="271"/>
    </row>
    <row r="135843" spans="27:27">
      <c r="AA135843" s="271"/>
    </row>
    <row r="135844" spans="27:27">
      <c r="AA135844" s="271"/>
    </row>
    <row r="135845" spans="27:27">
      <c r="AA135845" s="271"/>
    </row>
    <row r="135846" spans="27:27">
      <c r="AA135846" s="271"/>
    </row>
    <row r="135847" spans="27:27">
      <c r="AA135847" s="271"/>
    </row>
    <row r="135848" spans="27:27">
      <c r="AA135848" s="271"/>
    </row>
    <row r="135849" spans="27:27">
      <c r="AA135849" s="271"/>
    </row>
    <row r="135850" spans="27:27">
      <c r="AA135850" s="271"/>
    </row>
    <row r="135851" spans="27:27">
      <c r="AA135851" s="271"/>
    </row>
    <row r="135852" spans="27:27">
      <c r="AA135852" s="271"/>
    </row>
    <row r="135853" spans="27:27">
      <c r="AA135853" s="271"/>
    </row>
    <row r="135854" spans="27:27">
      <c r="AA135854" s="271"/>
    </row>
    <row r="135855" spans="27:27">
      <c r="AA135855" s="271"/>
    </row>
    <row r="135856" spans="27:27">
      <c r="AA135856" s="271"/>
    </row>
    <row r="135857" spans="27:27">
      <c r="AA135857" s="271"/>
    </row>
    <row r="135858" spans="27:27">
      <c r="AA135858" s="271"/>
    </row>
    <row r="135859" spans="27:27">
      <c r="AA135859" s="271"/>
    </row>
    <row r="135860" spans="27:27">
      <c r="AA135860" s="271"/>
    </row>
    <row r="135861" spans="27:27">
      <c r="AA135861" s="271"/>
    </row>
    <row r="135862" spans="27:27">
      <c r="AA135862" s="271"/>
    </row>
    <row r="135863" spans="27:27">
      <c r="AA135863" s="271"/>
    </row>
    <row r="135864" spans="27:27">
      <c r="AA135864" s="271"/>
    </row>
    <row r="135865" spans="27:27">
      <c r="AA135865" s="271"/>
    </row>
    <row r="135866" spans="27:27">
      <c r="AA135866" s="271"/>
    </row>
    <row r="135867" spans="27:27">
      <c r="AA135867" s="271"/>
    </row>
    <row r="135868" spans="27:27">
      <c r="AA135868" s="271"/>
    </row>
    <row r="135869" spans="27:27">
      <c r="AA135869" s="271"/>
    </row>
    <row r="135870" spans="27:27">
      <c r="AA135870" s="271"/>
    </row>
    <row r="135871" spans="27:27">
      <c r="AA135871" s="271"/>
    </row>
    <row r="135872" spans="27:27">
      <c r="AA135872" s="271"/>
    </row>
    <row r="135873" spans="27:27">
      <c r="AA135873" s="271"/>
    </row>
    <row r="135874" spans="27:27">
      <c r="AA135874" s="271"/>
    </row>
    <row r="135875" spans="27:27">
      <c r="AA135875" s="271"/>
    </row>
    <row r="135876" spans="27:27">
      <c r="AA135876" s="271"/>
    </row>
    <row r="135877" spans="27:27">
      <c r="AA135877" s="271"/>
    </row>
    <row r="135878" spans="27:27">
      <c r="AA135878" s="271"/>
    </row>
    <row r="135879" spans="27:27">
      <c r="AA135879" s="271"/>
    </row>
    <row r="135880" spans="27:27">
      <c r="AA135880" s="271"/>
    </row>
    <row r="135881" spans="27:27">
      <c r="AA135881" s="271"/>
    </row>
    <row r="135882" spans="27:27">
      <c r="AA135882" s="271"/>
    </row>
    <row r="135883" spans="27:27">
      <c r="AA135883" s="271"/>
    </row>
    <row r="135884" spans="27:27">
      <c r="AA135884" s="271"/>
    </row>
    <row r="135885" spans="27:27">
      <c r="AA135885" s="271"/>
    </row>
    <row r="135886" spans="27:27">
      <c r="AA135886" s="271"/>
    </row>
    <row r="135887" spans="27:27">
      <c r="AA135887" s="271"/>
    </row>
    <row r="135888" spans="27:27">
      <c r="AA135888" s="271"/>
    </row>
    <row r="135889" spans="27:27">
      <c r="AA135889" s="271"/>
    </row>
    <row r="135890" spans="27:27">
      <c r="AA135890" s="271"/>
    </row>
    <row r="135891" spans="27:27">
      <c r="AA135891" s="271"/>
    </row>
    <row r="135892" spans="27:27">
      <c r="AA135892" s="271"/>
    </row>
    <row r="135893" spans="27:27">
      <c r="AA135893" s="271"/>
    </row>
    <row r="135894" spans="27:27">
      <c r="AA135894" s="271"/>
    </row>
    <row r="135895" spans="27:27">
      <c r="AA135895" s="271"/>
    </row>
    <row r="135896" spans="27:27">
      <c r="AA135896" s="271"/>
    </row>
    <row r="135897" spans="27:27">
      <c r="AA135897" s="271"/>
    </row>
    <row r="135898" spans="27:27">
      <c r="AA135898" s="271"/>
    </row>
    <row r="135899" spans="27:27">
      <c r="AA135899" s="271"/>
    </row>
    <row r="135900" spans="27:27">
      <c r="AA135900" s="271"/>
    </row>
    <row r="135901" spans="27:27">
      <c r="AA135901" s="271"/>
    </row>
    <row r="135902" spans="27:27">
      <c r="AA135902" s="271"/>
    </row>
    <row r="135903" spans="27:27">
      <c r="AA135903" s="271"/>
    </row>
    <row r="135904" spans="27:27">
      <c r="AA135904" s="271"/>
    </row>
    <row r="135905" spans="27:27">
      <c r="AA135905" s="271"/>
    </row>
    <row r="135906" spans="27:27">
      <c r="AA135906" s="271"/>
    </row>
    <row r="135907" spans="27:27">
      <c r="AA135907" s="271"/>
    </row>
    <row r="135908" spans="27:27">
      <c r="AA135908" s="271"/>
    </row>
    <row r="135909" spans="27:27">
      <c r="AA135909" s="271"/>
    </row>
    <row r="135910" spans="27:27">
      <c r="AA135910" s="271"/>
    </row>
    <row r="135911" spans="27:27">
      <c r="AA135911" s="271"/>
    </row>
    <row r="135912" spans="27:27">
      <c r="AA135912" s="271"/>
    </row>
    <row r="135913" spans="27:27">
      <c r="AA135913" s="271"/>
    </row>
    <row r="135914" spans="27:27">
      <c r="AA135914" s="271"/>
    </row>
    <row r="135915" spans="27:27">
      <c r="AA135915" s="271"/>
    </row>
    <row r="135916" spans="27:27">
      <c r="AA135916" s="271"/>
    </row>
    <row r="135917" spans="27:27">
      <c r="AA135917" s="271"/>
    </row>
    <row r="135918" spans="27:27">
      <c r="AA135918" s="271"/>
    </row>
    <row r="135919" spans="27:27">
      <c r="AA135919" s="271"/>
    </row>
    <row r="135920" spans="27:27">
      <c r="AA135920" s="271"/>
    </row>
    <row r="135921" spans="27:27">
      <c r="AA135921" s="271"/>
    </row>
    <row r="135922" spans="27:27">
      <c r="AA135922" s="271"/>
    </row>
    <row r="135923" spans="27:27">
      <c r="AA135923" s="271"/>
    </row>
    <row r="135924" spans="27:27">
      <c r="AA135924" s="271"/>
    </row>
    <row r="135925" spans="27:27">
      <c r="AA135925" s="271"/>
    </row>
    <row r="135926" spans="27:27">
      <c r="AA135926" s="271"/>
    </row>
    <row r="135927" spans="27:27">
      <c r="AA135927" s="271"/>
    </row>
    <row r="135928" spans="27:27">
      <c r="AA135928" s="271"/>
    </row>
    <row r="135929" spans="27:27">
      <c r="AA135929" s="271"/>
    </row>
    <row r="135930" spans="27:27">
      <c r="AA135930" s="271"/>
    </row>
    <row r="135931" spans="27:27">
      <c r="AA135931" s="271"/>
    </row>
    <row r="135932" spans="27:27">
      <c r="AA135932" s="271"/>
    </row>
    <row r="135933" spans="27:27">
      <c r="AA135933" s="271"/>
    </row>
    <row r="135934" spans="27:27">
      <c r="AA135934" s="271"/>
    </row>
    <row r="135935" spans="27:27">
      <c r="AA135935" s="271"/>
    </row>
    <row r="135936" spans="27:27">
      <c r="AA135936" s="271"/>
    </row>
    <row r="135937" spans="27:27">
      <c r="AA135937" s="271"/>
    </row>
    <row r="135938" spans="27:27">
      <c r="AA135938" s="271"/>
    </row>
    <row r="135939" spans="27:27">
      <c r="AA135939" s="271"/>
    </row>
    <row r="135940" spans="27:27">
      <c r="AA135940" s="271"/>
    </row>
    <row r="135941" spans="27:27">
      <c r="AA135941" s="271"/>
    </row>
    <row r="135942" spans="27:27">
      <c r="AA135942" s="271"/>
    </row>
    <row r="135943" spans="27:27">
      <c r="AA135943" s="271"/>
    </row>
    <row r="135944" spans="27:27">
      <c r="AA135944" s="271"/>
    </row>
    <row r="135945" spans="27:27">
      <c r="AA135945" s="271"/>
    </row>
    <row r="135946" spans="27:27">
      <c r="AA135946" s="271"/>
    </row>
    <row r="135947" spans="27:27">
      <c r="AA135947" s="271"/>
    </row>
    <row r="135948" spans="27:27">
      <c r="AA135948" s="271"/>
    </row>
    <row r="135949" spans="27:27">
      <c r="AA135949" s="271"/>
    </row>
    <row r="135950" spans="27:27">
      <c r="AA135950" s="271"/>
    </row>
    <row r="135951" spans="27:27">
      <c r="AA135951" s="271"/>
    </row>
    <row r="135952" spans="27:27">
      <c r="AA135952" s="271"/>
    </row>
    <row r="135953" spans="27:27">
      <c r="AA135953" s="271"/>
    </row>
    <row r="135954" spans="27:27">
      <c r="AA135954" s="271"/>
    </row>
    <row r="135955" spans="27:27">
      <c r="AA135955" s="271"/>
    </row>
    <row r="135956" spans="27:27">
      <c r="AA135956" s="271"/>
    </row>
    <row r="135957" spans="27:27">
      <c r="AA135957" s="271"/>
    </row>
    <row r="135958" spans="27:27">
      <c r="AA135958" s="271"/>
    </row>
    <row r="135959" spans="27:27">
      <c r="AA135959" s="271"/>
    </row>
    <row r="135960" spans="27:27">
      <c r="AA135960" s="271"/>
    </row>
    <row r="135961" spans="27:27">
      <c r="AA135961" s="271"/>
    </row>
    <row r="135962" spans="27:27">
      <c r="AA135962" s="271"/>
    </row>
    <row r="135963" spans="27:27">
      <c r="AA135963" s="271"/>
    </row>
    <row r="135964" spans="27:27">
      <c r="AA135964" s="271"/>
    </row>
    <row r="135965" spans="27:27">
      <c r="AA135965" s="271"/>
    </row>
    <row r="135966" spans="27:27">
      <c r="AA135966" s="271"/>
    </row>
    <row r="135967" spans="27:27">
      <c r="AA135967" s="271"/>
    </row>
    <row r="135968" spans="27:27">
      <c r="AA135968" s="271"/>
    </row>
    <row r="135969" spans="27:27">
      <c r="AA135969" s="271"/>
    </row>
    <row r="135970" spans="27:27">
      <c r="AA135970" s="271"/>
    </row>
    <row r="135971" spans="27:27">
      <c r="AA135971" s="271"/>
    </row>
    <row r="135972" spans="27:27">
      <c r="AA135972" s="271"/>
    </row>
    <row r="135973" spans="27:27">
      <c r="AA135973" s="271"/>
    </row>
    <row r="135974" spans="27:27">
      <c r="AA135974" s="271"/>
    </row>
    <row r="135975" spans="27:27">
      <c r="AA135975" s="271"/>
    </row>
    <row r="135976" spans="27:27">
      <c r="AA135976" s="271"/>
    </row>
    <row r="135977" spans="27:27">
      <c r="AA135977" s="271"/>
    </row>
    <row r="135978" spans="27:27">
      <c r="AA135978" s="271"/>
    </row>
    <row r="135979" spans="27:27">
      <c r="AA135979" s="271"/>
    </row>
    <row r="135980" spans="27:27">
      <c r="AA135980" s="271"/>
    </row>
    <row r="135981" spans="27:27">
      <c r="AA135981" s="271"/>
    </row>
    <row r="135982" spans="27:27">
      <c r="AA135982" s="271"/>
    </row>
    <row r="135983" spans="27:27">
      <c r="AA135983" s="271"/>
    </row>
    <row r="135984" spans="27:27">
      <c r="AA135984" s="271"/>
    </row>
    <row r="135985" spans="27:27">
      <c r="AA135985" s="271"/>
    </row>
    <row r="135986" spans="27:27">
      <c r="AA135986" s="271"/>
    </row>
    <row r="135987" spans="27:27">
      <c r="AA135987" s="271"/>
    </row>
    <row r="135988" spans="27:27">
      <c r="AA135988" s="271"/>
    </row>
    <row r="135989" spans="27:27">
      <c r="AA135989" s="271"/>
    </row>
    <row r="135990" spans="27:27">
      <c r="AA135990" s="271"/>
    </row>
    <row r="135991" spans="27:27">
      <c r="AA135991" s="271"/>
    </row>
    <row r="135992" spans="27:27">
      <c r="AA135992" s="271"/>
    </row>
    <row r="135993" spans="27:27">
      <c r="AA135993" s="271"/>
    </row>
    <row r="135994" spans="27:27">
      <c r="AA135994" s="271"/>
    </row>
    <row r="135995" spans="27:27">
      <c r="AA135995" s="271"/>
    </row>
    <row r="135996" spans="27:27">
      <c r="AA135996" s="271"/>
    </row>
    <row r="135997" spans="27:27">
      <c r="AA135997" s="271"/>
    </row>
    <row r="135998" spans="27:27">
      <c r="AA135998" s="271"/>
    </row>
    <row r="135999" spans="27:27">
      <c r="AA135999" s="271"/>
    </row>
    <row r="136000" spans="27:27">
      <c r="AA136000" s="271"/>
    </row>
    <row r="136001" spans="27:27">
      <c r="AA136001" s="271"/>
    </row>
    <row r="136002" spans="27:27">
      <c r="AA136002" s="271"/>
    </row>
    <row r="136003" spans="27:27">
      <c r="AA136003" s="271"/>
    </row>
    <row r="136004" spans="27:27">
      <c r="AA136004" s="271"/>
    </row>
    <row r="136005" spans="27:27">
      <c r="AA136005" s="271"/>
    </row>
    <row r="136006" spans="27:27">
      <c r="AA136006" s="271"/>
    </row>
    <row r="136007" spans="27:27">
      <c r="AA136007" s="271"/>
    </row>
    <row r="136008" spans="27:27">
      <c r="AA136008" s="271"/>
    </row>
    <row r="136009" spans="27:27">
      <c r="AA136009" s="271"/>
    </row>
    <row r="136010" spans="27:27">
      <c r="AA136010" s="271"/>
    </row>
    <row r="136011" spans="27:27">
      <c r="AA136011" s="271"/>
    </row>
    <row r="136012" spans="27:27">
      <c r="AA136012" s="271"/>
    </row>
    <row r="136013" spans="27:27">
      <c r="AA136013" s="271"/>
    </row>
    <row r="136014" spans="27:27">
      <c r="AA136014" s="271"/>
    </row>
    <row r="136015" spans="27:27">
      <c r="AA136015" s="271"/>
    </row>
    <row r="136016" spans="27:27">
      <c r="AA136016" s="271"/>
    </row>
    <row r="136017" spans="27:27">
      <c r="AA136017" s="271"/>
    </row>
    <row r="136018" spans="27:27">
      <c r="AA136018" s="271"/>
    </row>
    <row r="136019" spans="27:27">
      <c r="AA136019" s="271"/>
    </row>
    <row r="136020" spans="27:27">
      <c r="AA136020" s="271"/>
    </row>
    <row r="136021" spans="27:27">
      <c r="AA136021" s="271"/>
    </row>
    <row r="136022" spans="27:27">
      <c r="AA136022" s="271"/>
    </row>
    <row r="136023" spans="27:27">
      <c r="AA136023" s="271"/>
    </row>
    <row r="136024" spans="27:27">
      <c r="AA136024" s="271"/>
    </row>
    <row r="136025" spans="27:27">
      <c r="AA136025" s="271"/>
    </row>
    <row r="136026" spans="27:27">
      <c r="AA136026" s="271"/>
    </row>
    <row r="136027" spans="27:27">
      <c r="AA136027" s="271"/>
    </row>
    <row r="136028" spans="27:27">
      <c r="AA136028" s="271"/>
    </row>
    <row r="136029" spans="27:27">
      <c r="AA136029" s="271"/>
    </row>
    <row r="136030" spans="27:27">
      <c r="AA136030" s="271"/>
    </row>
    <row r="136031" spans="27:27">
      <c r="AA136031" s="271"/>
    </row>
    <row r="136032" spans="27:27">
      <c r="AA136032" s="271"/>
    </row>
    <row r="136033" spans="27:27">
      <c r="AA136033" s="271"/>
    </row>
    <row r="136034" spans="27:27">
      <c r="AA136034" s="271"/>
    </row>
    <row r="136035" spans="27:27">
      <c r="AA136035" s="271"/>
    </row>
    <row r="136036" spans="27:27">
      <c r="AA136036" s="271"/>
    </row>
    <row r="136037" spans="27:27">
      <c r="AA136037" s="271"/>
    </row>
    <row r="136038" spans="27:27">
      <c r="AA136038" s="271"/>
    </row>
    <row r="136039" spans="27:27">
      <c r="AA136039" s="271"/>
    </row>
    <row r="136040" spans="27:27">
      <c r="AA136040" s="271"/>
    </row>
    <row r="136041" spans="27:27">
      <c r="AA136041" s="271"/>
    </row>
    <row r="136042" spans="27:27">
      <c r="AA136042" s="271"/>
    </row>
    <row r="136043" spans="27:27">
      <c r="AA136043" s="271"/>
    </row>
    <row r="136044" spans="27:27">
      <c r="AA136044" s="271"/>
    </row>
    <row r="136045" spans="27:27">
      <c r="AA136045" s="271"/>
    </row>
    <row r="136046" spans="27:27">
      <c r="AA136046" s="271"/>
    </row>
    <row r="136047" spans="27:27">
      <c r="AA136047" s="271"/>
    </row>
    <row r="136048" spans="27:27">
      <c r="AA136048" s="271"/>
    </row>
    <row r="136049" spans="27:27">
      <c r="AA136049" s="271"/>
    </row>
    <row r="136050" spans="27:27">
      <c r="AA136050" s="271"/>
    </row>
    <row r="136051" spans="27:27">
      <c r="AA136051" s="271"/>
    </row>
    <row r="136052" spans="27:27">
      <c r="AA136052" s="271"/>
    </row>
    <row r="136053" spans="27:27">
      <c r="AA136053" s="271"/>
    </row>
    <row r="136054" spans="27:27">
      <c r="AA136054" s="271"/>
    </row>
    <row r="136055" spans="27:27">
      <c r="AA136055" s="271"/>
    </row>
    <row r="136056" spans="27:27">
      <c r="AA136056" s="271"/>
    </row>
    <row r="136057" spans="27:27">
      <c r="AA136057" s="271"/>
    </row>
    <row r="136058" spans="27:27">
      <c r="AA136058" s="271"/>
    </row>
    <row r="136059" spans="27:27">
      <c r="AA136059" s="271"/>
    </row>
    <row r="136060" spans="27:27">
      <c r="AA136060" s="271"/>
    </row>
    <row r="136061" spans="27:27">
      <c r="AA136061" s="271"/>
    </row>
    <row r="136062" spans="27:27">
      <c r="AA136062" s="271"/>
    </row>
    <row r="136063" spans="27:27">
      <c r="AA136063" s="271"/>
    </row>
    <row r="136064" spans="27:27">
      <c r="AA136064" s="271"/>
    </row>
    <row r="136065" spans="27:27">
      <c r="AA136065" s="271"/>
    </row>
    <row r="136066" spans="27:27">
      <c r="AA136066" s="271"/>
    </row>
    <row r="136067" spans="27:27">
      <c r="AA136067" s="271"/>
    </row>
    <row r="136068" spans="27:27">
      <c r="AA136068" s="271"/>
    </row>
    <row r="136069" spans="27:27">
      <c r="AA136069" s="271"/>
    </row>
    <row r="136070" spans="27:27">
      <c r="AA136070" s="271"/>
    </row>
    <row r="136071" spans="27:27">
      <c r="AA136071" s="271"/>
    </row>
    <row r="136072" spans="27:27">
      <c r="AA136072" s="271"/>
    </row>
    <row r="136073" spans="27:27">
      <c r="AA136073" s="271"/>
    </row>
    <row r="136074" spans="27:27">
      <c r="AA136074" s="271"/>
    </row>
    <row r="136075" spans="27:27">
      <c r="AA136075" s="271"/>
    </row>
    <row r="136076" spans="27:27">
      <c r="AA136076" s="271"/>
    </row>
    <row r="136077" spans="27:27">
      <c r="AA136077" s="271"/>
    </row>
    <row r="136078" spans="27:27">
      <c r="AA136078" s="271"/>
    </row>
    <row r="136079" spans="27:27">
      <c r="AA136079" s="271"/>
    </row>
    <row r="136080" spans="27:27">
      <c r="AA136080" s="271"/>
    </row>
    <row r="136081" spans="27:27">
      <c r="AA136081" s="271"/>
    </row>
    <row r="136082" spans="27:27">
      <c r="AA136082" s="271"/>
    </row>
    <row r="136083" spans="27:27">
      <c r="AA136083" s="271"/>
    </row>
    <row r="136084" spans="27:27">
      <c r="AA136084" s="271"/>
    </row>
    <row r="136085" spans="27:27">
      <c r="AA136085" s="271"/>
    </row>
    <row r="136086" spans="27:27">
      <c r="AA136086" s="271"/>
    </row>
    <row r="136087" spans="27:27">
      <c r="AA136087" s="271"/>
    </row>
    <row r="136088" spans="27:27">
      <c r="AA136088" s="271"/>
    </row>
    <row r="136089" spans="27:27">
      <c r="AA136089" s="271"/>
    </row>
    <row r="136090" spans="27:27">
      <c r="AA136090" s="271"/>
    </row>
    <row r="136091" spans="27:27">
      <c r="AA136091" s="271"/>
    </row>
    <row r="136092" spans="27:27">
      <c r="AA136092" s="271"/>
    </row>
    <row r="136093" spans="27:27">
      <c r="AA136093" s="271"/>
    </row>
    <row r="136094" spans="27:27">
      <c r="AA136094" s="271"/>
    </row>
    <row r="136095" spans="27:27">
      <c r="AA136095" s="271"/>
    </row>
    <row r="136096" spans="27:27">
      <c r="AA136096" s="271"/>
    </row>
    <row r="136097" spans="27:27">
      <c r="AA136097" s="271"/>
    </row>
    <row r="136098" spans="27:27">
      <c r="AA136098" s="271"/>
    </row>
    <row r="136099" spans="27:27">
      <c r="AA136099" s="271"/>
    </row>
    <row r="136100" spans="27:27">
      <c r="AA136100" s="271"/>
    </row>
    <row r="136101" spans="27:27">
      <c r="AA136101" s="271"/>
    </row>
    <row r="136102" spans="27:27">
      <c r="AA136102" s="271"/>
    </row>
    <row r="136103" spans="27:27">
      <c r="AA136103" s="271"/>
    </row>
    <row r="136104" spans="27:27">
      <c r="AA136104" s="271"/>
    </row>
    <row r="136105" spans="27:27">
      <c r="AA136105" s="271"/>
    </row>
    <row r="136106" spans="27:27">
      <c r="AA136106" s="271"/>
    </row>
    <row r="136107" spans="27:27">
      <c r="AA136107" s="271"/>
    </row>
    <row r="136108" spans="27:27">
      <c r="AA136108" s="271"/>
    </row>
    <row r="136109" spans="27:27">
      <c r="AA136109" s="271"/>
    </row>
    <row r="136110" spans="27:27">
      <c r="AA136110" s="271"/>
    </row>
    <row r="136111" spans="27:27">
      <c r="AA136111" s="271"/>
    </row>
    <row r="136112" spans="27:27">
      <c r="AA136112" s="271"/>
    </row>
    <row r="136113" spans="27:27">
      <c r="AA136113" s="271"/>
    </row>
    <row r="136114" spans="27:27">
      <c r="AA136114" s="271"/>
    </row>
    <row r="136115" spans="27:27">
      <c r="AA136115" s="271"/>
    </row>
    <row r="136116" spans="27:27">
      <c r="AA136116" s="271"/>
    </row>
    <row r="136117" spans="27:27">
      <c r="AA136117" s="271"/>
    </row>
    <row r="136118" spans="27:27">
      <c r="AA136118" s="271"/>
    </row>
    <row r="136119" spans="27:27">
      <c r="AA136119" s="271"/>
    </row>
    <row r="136120" spans="27:27">
      <c r="AA136120" s="271"/>
    </row>
    <row r="136121" spans="27:27">
      <c r="AA136121" s="271"/>
    </row>
    <row r="136122" spans="27:27">
      <c r="AA136122" s="271"/>
    </row>
    <row r="136123" spans="27:27">
      <c r="AA136123" s="271"/>
    </row>
    <row r="136124" spans="27:27">
      <c r="AA136124" s="271"/>
    </row>
    <row r="136125" spans="27:27">
      <c r="AA136125" s="271"/>
    </row>
    <row r="136126" spans="27:27">
      <c r="AA136126" s="271"/>
    </row>
    <row r="136127" spans="27:27">
      <c r="AA136127" s="271"/>
    </row>
    <row r="136128" spans="27:27">
      <c r="AA136128" s="271"/>
    </row>
    <row r="136129" spans="27:27">
      <c r="AA136129" s="271"/>
    </row>
    <row r="136130" spans="27:27">
      <c r="AA136130" s="271"/>
    </row>
    <row r="136131" spans="27:27">
      <c r="AA136131" s="271"/>
    </row>
    <row r="136132" spans="27:27">
      <c r="AA136132" s="271"/>
    </row>
    <row r="136133" spans="27:27">
      <c r="AA136133" s="271"/>
    </row>
    <row r="136134" spans="27:27">
      <c r="AA136134" s="271"/>
    </row>
    <row r="136135" spans="27:27">
      <c r="AA136135" s="271"/>
    </row>
    <row r="136136" spans="27:27">
      <c r="AA136136" s="271"/>
    </row>
    <row r="136137" spans="27:27">
      <c r="AA136137" s="271"/>
    </row>
    <row r="136138" spans="27:27">
      <c r="AA136138" s="271"/>
    </row>
    <row r="136139" spans="27:27">
      <c r="AA136139" s="271"/>
    </row>
    <row r="136140" spans="27:27">
      <c r="AA136140" s="271"/>
    </row>
    <row r="136141" spans="27:27">
      <c r="AA136141" s="271"/>
    </row>
    <row r="136142" spans="27:27">
      <c r="AA136142" s="271"/>
    </row>
    <row r="136143" spans="27:27">
      <c r="AA136143" s="271"/>
    </row>
    <row r="136144" spans="27:27">
      <c r="AA136144" s="271"/>
    </row>
    <row r="136145" spans="27:27">
      <c r="AA136145" s="271"/>
    </row>
    <row r="136146" spans="27:27">
      <c r="AA136146" s="271"/>
    </row>
    <row r="136147" spans="27:27">
      <c r="AA136147" s="271"/>
    </row>
    <row r="136148" spans="27:27">
      <c r="AA136148" s="271"/>
    </row>
    <row r="136149" spans="27:27">
      <c r="AA136149" s="271"/>
    </row>
    <row r="136150" spans="27:27">
      <c r="AA136150" s="271"/>
    </row>
    <row r="136151" spans="27:27">
      <c r="AA136151" s="271"/>
    </row>
    <row r="136152" spans="27:27">
      <c r="AA136152" s="271"/>
    </row>
    <row r="136153" spans="27:27">
      <c r="AA136153" s="271"/>
    </row>
    <row r="136154" spans="27:27">
      <c r="AA136154" s="271"/>
    </row>
    <row r="136155" spans="27:27">
      <c r="AA136155" s="271"/>
    </row>
    <row r="136156" spans="27:27">
      <c r="AA136156" s="271"/>
    </row>
    <row r="136157" spans="27:27">
      <c r="AA136157" s="271"/>
    </row>
    <row r="136158" spans="27:27">
      <c r="AA136158" s="271"/>
    </row>
    <row r="136159" spans="27:27">
      <c r="AA136159" s="271"/>
    </row>
    <row r="136160" spans="27:27">
      <c r="AA136160" s="271"/>
    </row>
    <row r="136161" spans="27:27">
      <c r="AA136161" s="271"/>
    </row>
    <row r="136162" spans="27:27">
      <c r="AA136162" s="271"/>
    </row>
    <row r="136163" spans="27:27">
      <c r="AA136163" s="271"/>
    </row>
    <row r="136164" spans="27:27">
      <c r="AA136164" s="271"/>
    </row>
    <row r="136165" spans="27:27">
      <c r="AA136165" s="271"/>
    </row>
    <row r="136166" spans="27:27">
      <c r="AA136166" s="271"/>
    </row>
    <row r="136167" spans="27:27">
      <c r="AA136167" s="271"/>
    </row>
    <row r="136168" spans="27:27">
      <c r="AA136168" s="271"/>
    </row>
    <row r="136169" spans="27:27">
      <c r="AA136169" s="271"/>
    </row>
    <row r="136170" spans="27:27">
      <c r="AA136170" s="271"/>
    </row>
    <row r="136171" spans="27:27">
      <c r="AA136171" s="271"/>
    </row>
    <row r="136172" spans="27:27">
      <c r="AA136172" s="271"/>
    </row>
    <row r="136173" spans="27:27">
      <c r="AA136173" s="271"/>
    </row>
    <row r="136174" spans="27:27">
      <c r="AA136174" s="271"/>
    </row>
    <row r="136175" spans="27:27">
      <c r="AA136175" s="271"/>
    </row>
    <row r="136176" spans="27:27">
      <c r="AA136176" s="271"/>
    </row>
    <row r="136177" spans="27:27">
      <c r="AA136177" s="271"/>
    </row>
    <row r="136178" spans="27:27">
      <c r="AA136178" s="271"/>
    </row>
    <row r="136179" spans="27:27">
      <c r="AA136179" s="271"/>
    </row>
    <row r="136180" spans="27:27">
      <c r="AA136180" s="271"/>
    </row>
    <row r="136181" spans="27:27">
      <c r="AA136181" s="271"/>
    </row>
    <row r="136182" spans="27:27">
      <c r="AA136182" s="271"/>
    </row>
    <row r="136183" spans="27:27">
      <c r="AA136183" s="271"/>
    </row>
    <row r="136184" spans="27:27">
      <c r="AA136184" s="271"/>
    </row>
    <row r="136185" spans="27:27">
      <c r="AA136185" s="271"/>
    </row>
    <row r="136186" spans="27:27">
      <c r="AA136186" s="271"/>
    </row>
    <row r="136187" spans="27:27">
      <c r="AA136187" s="271"/>
    </row>
    <row r="136188" spans="27:27">
      <c r="AA136188" s="271"/>
    </row>
    <row r="136189" spans="27:27">
      <c r="AA136189" s="271"/>
    </row>
    <row r="136190" spans="27:27">
      <c r="AA136190" s="271"/>
    </row>
    <row r="136191" spans="27:27">
      <c r="AA136191" s="271"/>
    </row>
    <row r="136192" spans="27:27">
      <c r="AA136192" s="271"/>
    </row>
    <row r="136193" spans="27:27">
      <c r="AA136193" s="271"/>
    </row>
    <row r="136194" spans="27:27">
      <c r="AA136194" s="271"/>
    </row>
    <row r="136195" spans="27:27">
      <c r="AA136195" s="271"/>
    </row>
    <row r="136196" spans="27:27">
      <c r="AA136196" s="271"/>
    </row>
    <row r="136197" spans="27:27">
      <c r="AA136197" s="271"/>
    </row>
    <row r="136198" spans="27:27">
      <c r="AA136198" s="271"/>
    </row>
    <row r="136199" spans="27:27">
      <c r="AA136199" s="271"/>
    </row>
    <row r="136200" spans="27:27">
      <c r="AA136200" s="271"/>
    </row>
    <row r="136201" spans="27:27">
      <c r="AA136201" s="271"/>
    </row>
    <row r="136202" spans="27:27">
      <c r="AA136202" s="271"/>
    </row>
    <row r="136203" spans="27:27">
      <c r="AA136203" s="271"/>
    </row>
    <row r="136204" spans="27:27">
      <c r="AA136204" s="271"/>
    </row>
    <row r="136205" spans="27:27">
      <c r="AA136205" s="271"/>
    </row>
    <row r="136206" spans="27:27">
      <c r="AA136206" s="271"/>
    </row>
    <row r="136207" spans="27:27">
      <c r="AA136207" s="271"/>
    </row>
    <row r="136208" spans="27:27">
      <c r="AA136208" s="271"/>
    </row>
    <row r="136209" spans="27:27">
      <c r="AA136209" s="271"/>
    </row>
    <row r="136210" spans="27:27">
      <c r="AA136210" s="271"/>
    </row>
    <row r="136211" spans="27:27">
      <c r="AA136211" s="271"/>
    </row>
    <row r="136212" spans="27:27">
      <c r="AA136212" s="271"/>
    </row>
    <row r="136213" spans="27:27">
      <c r="AA136213" s="271"/>
    </row>
    <row r="136214" spans="27:27">
      <c r="AA136214" s="271"/>
    </row>
    <row r="136215" spans="27:27">
      <c r="AA136215" s="271"/>
    </row>
    <row r="136216" spans="27:27">
      <c r="AA136216" s="271"/>
    </row>
    <row r="136217" spans="27:27">
      <c r="AA136217" s="271"/>
    </row>
    <row r="136218" spans="27:27">
      <c r="AA136218" s="271"/>
    </row>
    <row r="136219" spans="27:27">
      <c r="AA136219" s="271"/>
    </row>
    <row r="136220" spans="27:27">
      <c r="AA136220" s="271"/>
    </row>
    <row r="136221" spans="27:27">
      <c r="AA136221" s="271"/>
    </row>
    <row r="136222" spans="27:27">
      <c r="AA136222" s="271"/>
    </row>
    <row r="136223" spans="27:27">
      <c r="AA136223" s="271"/>
    </row>
    <row r="136224" spans="27:27">
      <c r="AA136224" s="271"/>
    </row>
    <row r="136225" spans="27:27">
      <c r="AA136225" s="271"/>
    </row>
    <row r="136226" spans="27:27">
      <c r="AA136226" s="271"/>
    </row>
    <row r="136227" spans="27:27">
      <c r="AA136227" s="271"/>
    </row>
    <row r="136228" spans="27:27">
      <c r="AA136228" s="271"/>
    </row>
    <row r="136229" spans="27:27">
      <c r="AA136229" s="271"/>
    </row>
    <row r="136230" spans="27:27">
      <c r="AA136230" s="271"/>
    </row>
    <row r="136231" spans="27:27">
      <c r="AA136231" s="271"/>
    </row>
    <row r="136232" spans="27:27">
      <c r="AA136232" s="271"/>
    </row>
    <row r="136233" spans="27:27">
      <c r="AA136233" s="271"/>
    </row>
    <row r="136234" spans="27:27">
      <c r="AA136234" s="271"/>
    </row>
    <row r="136235" spans="27:27">
      <c r="AA136235" s="271"/>
    </row>
    <row r="136236" spans="27:27">
      <c r="AA136236" s="271"/>
    </row>
    <row r="136237" spans="27:27">
      <c r="AA136237" s="271"/>
    </row>
    <row r="136238" spans="27:27">
      <c r="AA136238" s="271"/>
    </row>
    <row r="136239" spans="27:27">
      <c r="AA136239" s="271"/>
    </row>
    <row r="136240" spans="27:27">
      <c r="AA136240" s="271"/>
    </row>
    <row r="136241" spans="27:27">
      <c r="AA136241" s="271"/>
    </row>
    <row r="136242" spans="27:27">
      <c r="AA136242" s="271"/>
    </row>
    <row r="136243" spans="27:27">
      <c r="AA136243" s="271"/>
    </row>
    <row r="136244" spans="27:27">
      <c r="AA136244" s="271"/>
    </row>
    <row r="136245" spans="27:27">
      <c r="AA136245" s="271"/>
    </row>
    <row r="136246" spans="27:27">
      <c r="AA136246" s="271"/>
    </row>
    <row r="136247" spans="27:27">
      <c r="AA136247" s="271"/>
    </row>
    <row r="136248" spans="27:27">
      <c r="AA136248" s="271"/>
    </row>
    <row r="136249" spans="27:27">
      <c r="AA136249" s="271"/>
    </row>
    <row r="136250" spans="27:27">
      <c r="AA136250" s="271"/>
    </row>
    <row r="136251" spans="27:27">
      <c r="AA136251" s="271"/>
    </row>
    <row r="136252" spans="27:27">
      <c r="AA136252" s="271"/>
    </row>
    <row r="136253" spans="27:27">
      <c r="AA136253" s="271"/>
    </row>
    <row r="136254" spans="27:27">
      <c r="AA136254" s="271"/>
    </row>
    <row r="136255" spans="27:27">
      <c r="AA136255" s="271"/>
    </row>
    <row r="136256" spans="27:27">
      <c r="AA136256" s="271"/>
    </row>
    <row r="136257" spans="27:27">
      <c r="AA136257" s="271"/>
    </row>
    <row r="136258" spans="27:27">
      <c r="AA136258" s="271"/>
    </row>
    <row r="136259" spans="27:27">
      <c r="AA136259" s="271"/>
    </row>
    <row r="136260" spans="27:27">
      <c r="AA136260" s="271"/>
    </row>
    <row r="136261" spans="27:27">
      <c r="AA136261" s="271"/>
    </row>
    <row r="136262" spans="27:27">
      <c r="AA136262" s="271"/>
    </row>
    <row r="136263" spans="27:27">
      <c r="AA136263" s="271"/>
    </row>
    <row r="136264" spans="27:27">
      <c r="AA136264" s="271"/>
    </row>
    <row r="136265" spans="27:27">
      <c r="AA136265" s="271"/>
    </row>
    <row r="136266" spans="27:27">
      <c r="AA136266" s="271"/>
    </row>
    <row r="136267" spans="27:27">
      <c r="AA136267" s="271"/>
    </row>
    <row r="136268" spans="27:27">
      <c r="AA136268" s="271"/>
    </row>
    <row r="136269" spans="27:27">
      <c r="AA136269" s="271"/>
    </row>
    <row r="136270" spans="27:27">
      <c r="AA136270" s="271"/>
    </row>
    <row r="136271" spans="27:27">
      <c r="AA136271" s="271"/>
    </row>
    <row r="136272" spans="27:27">
      <c r="AA136272" s="271"/>
    </row>
    <row r="136273" spans="27:27">
      <c r="AA136273" s="271"/>
    </row>
    <row r="136274" spans="27:27">
      <c r="AA136274" s="271"/>
    </row>
    <row r="136275" spans="27:27">
      <c r="AA136275" s="271"/>
    </row>
    <row r="136276" spans="27:27">
      <c r="AA136276" s="271"/>
    </row>
    <row r="136277" spans="27:27">
      <c r="AA136277" s="271"/>
    </row>
    <row r="136278" spans="27:27">
      <c r="AA136278" s="271"/>
    </row>
    <row r="136279" spans="27:27">
      <c r="AA136279" s="271"/>
    </row>
    <row r="136280" spans="27:27">
      <c r="AA136280" s="271"/>
    </row>
    <row r="136281" spans="27:27">
      <c r="AA136281" s="271"/>
    </row>
    <row r="136282" spans="27:27">
      <c r="AA136282" s="271"/>
    </row>
    <row r="136283" spans="27:27">
      <c r="AA136283" s="271"/>
    </row>
    <row r="136284" spans="27:27">
      <c r="AA136284" s="271"/>
    </row>
    <row r="136285" spans="27:27">
      <c r="AA136285" s="271"/>
    </row>
    <row r="136286" spans="27:27">
      <c r="AA136286" s="271"/>
    </row>
    <row r="136287" spans="27:27">
      <c r="AA136287" s="271"/>
    </row>
    <row r="136288" spans="27:27">
      <c r="AA136288" s="271"/>
    </row>
    <row r="136289" spans="27:27">
      <c r="AA136289" s="271"/>
    </row>
    <row r="136290" spans="27:27">
      <c r="AA136290" s="271"/>
    </row>
    <row r="136291" spans="27:27">
      <c r="AA136291" s="271"/>
    </row>
    <row r="136292" spans="27:27">
      <c r="AA136292" s="271"/>
    </row>
    <row r="136293" spans="27:27">
      <c r="AA136293" s="271"/>
    </row>
    <row r="136294" spans="27:27">
      <c r="AA136294" s="271"/>
    </row>
    <row r="136295" spans="27:27">
      <c r="AA136295" s="271"/>
    </row>
    <row r="136296" spans="27:27">
      <c r="AA136296" s="271"/>
    </row>
    <row r="136297" spans="27:27">
      <c r="AA136297" s="271"/>
    </row>
    <row r="136298" spans="27:27">
      <c r="AA136298" s="271"/>
    </row>
    <row r="136299" spans="27:27">
      <c r="AA136299" s="271"/>
    </row>
    <row r="136300" spans="27:27">
      <c r="AA136300" s="271"/>
    </row>
    <row r="136301" spans="27:27">
      <c r="AA136301" s="271"/>
    </row>
    <row r="136302" spans="27:27">
      <c r="AA136302" s="271"/>
    </row>
    <row r="136303" spans="27:27">
      <c r="AA136303" s="271"/>
    </row>
    <row r="136304" spans="27:27">
      <c r="AA136304" s="271"/>
    </row>
    <row r="136305" spans="27:27">
      <c r="AA136305" s="271"/>
    </row>
    <row r="136306" spans="27:27">
      <c r="AA136306" s="271"/>
    </row>
    <row r="136307" spans="27:27">
      <c r="AA136307" s="271"/>
    </row>
    <row r="136308" spans="27:27">
      <c r="AA136308" s="271"/>
    </row>
    <row r="136309" spans="27:27">
      <c r="AA136309" s="271"/>
    </row>
    <row r="136310" spans="27:27">
      <c r="AA136310" s="271"/>
    </row>
    <row r="136311" spans="27:27">
      <c r="AA136311" s="271"/>
    </row>
    <row r="136312" spans="27:27">
      <c r="AA136312" s="271"/>
    </row>
    <row r="136313" spans="27:27">
      <c r="AA136313" s="271"/>
    </row>
    <row r="136314" spans="27:27">
      <c r="AA136314" s="271"/>
    </row>
    <row r="136315" spans="27:27">
      <c r="AA136315" s="271"/>
    </row>
    <row r="136316" spans="27:27">
      <c r="AA136316" s="271"/>
    </row>
    <row r="136317" spans="27:27">
      <c r="AA136317" s="271"/>
    </row>
    <row r="136318" spans="27:27">
      <c r="AA136318" s="271"/>
    </row>
    <row r="136319" spans="27:27">
      <c r="AA136319" s="271"/>
    </row>
    <row r="136320" spans="27:27">
      <c r="AA136320" s="271"/>
    </row>
    <row r="136321" spans="27:27">
      <c r="AA136321" s="271"/>
    </row>
    <row r="136322" spans="27:27">
      <c r="AA136322" s="271"/>
    </row>
    <row r="136323" spans="27:27">
      <c r="AA136323" s="271"/>
    </row>
    <row r="136324" spans="27:27">
      <c r="AA136324" s="271"/>
    </row>
    <row r="136325" spans="27:27">
      <c r="AA136325" s="271"/>
    </row>
    <row r="136326" spans="27:27">
      <c r="AA136326" s="271"/>
    </row>
    <row r="136327" spans="27:27">
      <c r="AA136327" s="271"/>
    </row>
    <row r="136328" spans="27:27">
      <c r="AA136328" s="271"/>
    </row>
    <row r="136329" spans="27:27">
      <c r="AA136329" s="271"/>
    </row>
    <row r="136330" spans="27:27">
      <c r="AA136330" s="271"/>
    </row>
    <row r="136331" spans="27:27">
      <c r="AA136331" s="271"/>
    </row>
    <row r="136332" spans="27:27">
      <c r="AA136332" s="271"/>
    </row>
    <row r="136333" spans="27:27">
      <c r="AA136333" s="271"/>
    </row>
    <row r="136334" spans="27:27">
      <c r="AA136334" s="271"/>
    </row>
    <row r="136335" spans="27:27">
      <c r="AA136335" s="271"/>
    </row>
    <row r="136336" spans="27:27">
      <c r="AA136336" s="271"/>
    </row>
    <row r="136337" spans="27:27">
      <c r="AA136337" s="271"/>
    </row>
    <row r="136338" spans="27:27">
      <c r="AA136338" s="271"/>
    </row>
    <row r="136339" spans="27:27">
      <c r="AA136339" s="271"/>
    </row>
    <row r="136340" spans="27:27">
      <c r="AA136340" s="271"/>
    </row>
    <row r="136341" spans="27:27">
      <c r="AA136341" s="271"/>
    </row>
    <row r="136342" spans="27:27">
      <c r="AA136342" s="271"/>
    </row>
    <row r="136343" spans="27:27">
      <c r="AA136343" s="271"/>
    </row>
    <row r="136344" spans="27:27">
      <c r="AA136344" s="271"/>
    </row>
    <row r="136345" spans="27:27">
      <c r="AA136345" s="271"/>
    </row>
    <row r="136346" spans="27:27">
      <c r="AA136346" s="271"/>
    </row>
    <row r="136347" spans="27:27">
      <c r="AA136347" s="271"/>
    </row>
    <row r="136348" spans="27:27">
      <c r="AA136348" s="271"/>
    </row>
    <row r="136349" spans="27:27">
      <c r="AA136349" s="271"/>
    </row>
    <row r="136350" spans="27:27">
      <c r="AA136350" s="271"/>
    </row>
    <row r="136351" spans="27:27">
      <c r="AA136351" s="271"/>
    </row>
    <row r="136352" spans="27:27">
      <c r="AA136352" s="271"/>
    </row>
    <row r="136353" spans="27:27">
      <c r="AA136353" s="271"/>
    </row>
    <row r="136354" spans="27:27">
      <c r="AA136354" s="271"/>
    </row>
    <row r="136355" spans="27:27">
      <c r="AA136355" s="271"/>
    </row>
    <row r="136356" spans="27:27">
      <c r="AA136356" s="271"/>
    </row>
    <row r="136357" spans="27:27">
      <c r="AA136357" s="271"/>
    </row>
    <row r="136358" spans="27:27">
      <c r="AA136358" s="271"/>
    </row>
    <row r="136359" spans="27:27">
      <c r="AA136359" s="271"/>
    </row>
    <row r="136360" spans="27:27">
      <c r="AA136360" s="271"/>
    </row>
    <row r="136361" spans="27:27">
      <c r="AA136361" s="271"/>
    </row>
    <row r="136362" spans="27:27">
      <c r="AA136362" s="271"/>
    </row>
    <row r="136363" spans="27:27">
      <c r="AA136363" s="271"/>
    </row>
    <row r="136364" spans="27:27">
      <c r="AA136364" s="271"/>
    </row>
    <row r="136365" spans="27:27">
      <c r="AA136365" s="271"/>
    </row>
    <row r="136366" spans="27:27">
      <c r="AA136366" s="271"/>
    </row>
    <row r="136367" spans="27:27">
      <c r="AA136367" s="271"/>
    </row>
    <row r="136368" spans="27:27">
      <c r="AA136368" s="271"/>
    </row>
    <row r="136369" spans="27:27">
      <c r="AA136369" s="271"/>
    </row>
    <row r="136370" spans="27:27">
      <c r="AA136370" s="271"/>
    </row>
    <row r="136371" spans="27:27">
      <c r="AA136371" s="271"/>
    </row>
    <row r="136372" spans="27:27">
      <c r="AA136372" s="271"/>
    </row>
    <row r="136373" spans="27:27">
      <c r="AA136373" s="271"/>
    </row>
    <row r="136374" spans="27:27">
      <c r="AA136374" s="271"/>
    </row>
    <row r="136375" spans="27:27">
      <c r="AA136375" s="271"/>
    </row>
    <row r="136376" spans="27:27">
      <c r="AA136376" s="271"/>
    </row>
    <row r="136377" spans="27:27">
      <c r="AA136377" s="271"/>
    </row>
    <row r="136378" spans="27:27">
      <c r="AA136378" s="271"/>
    </row>
    <row r="136379" spans="27:27">
      <c r="AA136379" s="271"/>
    </row>
    <row r="136380" spans="27:27">
      <c r="AA136380" s="271"/>
    </row>
    <row r="136381" spans="27:27">
      <c r="AA136381" s="271"/>
    </row>
    <row r="136382" spans="27:27">
      <c r="AA136382" s="271"/>
    </row>
    <row r="136383" spans="27:27">
      <c r="AA136383" s="271"/>
    </row>
    <row r="136384" spans="27:27">
      <c r="AA136384" s="271"/>
    </row>
    <row r="136385" spans="27:27">
      <c r="AA136385" s="271"/>
    </row>
    <row r="136386" spans="27:27">
      <c r="AA136386" s="271"/>
    </row>
    <row r="136387" spans="27:27">
      <c r="AA136387" s="271"/>
    </row>
    <row r="136388" spans="27:27">
      <c r="AA136388" s="271"/>
    </row>
    <row r="136389" spans="27:27">
      <c r="AA136389" s="271"/>
    </row>
    <row r="136390" spans="27:27">
      <c r="AA136390" s="271"/>
    </row>
    <row r="136391" spans="27:27">
      <c r="AA136391" s="271"/>
    </row>
    <row r="136392" spans="27:27">
      <c r="AA136392" s="271"/>
    </row>
    <row r="136393" spans="27:27">
      <c r="AA136393" s="271"/>
    </row>
    <row r="136394" spans="27:27">
      <c r="AA136394" s="271"/>
    </row>
    <row r="136395" spans="27:27">
      <c r="AA136395" s="271"/>
    </row>
    <row r="136396" spans="27:27">
      <c r="AA136396" s="271"/>
    </row>
    <row r="136397" spans="27:27">
      <c r="AA136397" s="271"/>
    </row>
    <row r="136398" spans="27:27">
      <c r="AA136398" s="271"/>
    </row>
    <row r="136399" spans="27:27">
      <c r="AA136399" s="271"/>
    </row>
    <row r="136400" spans="27:27">
      <c r="AA136400" s="271"/>
    </row>
    <row r="136401" spans="27:27">
      <c r="AA136401" s="271"/>
    </row>
    <row r="136402" spans="27:27">
      <c r="AA136402" s="271"/>
    </row>
    <row r="136403" spans="27:27">
      <c r="AA136403" s="271"/>
    </row>
    <row r="136404" spans="27:27">
      <c r="AA136404" s="271"/>
    </row>
    <row r="136405" spans="27:27">
      <c r="AA136405" s="271"/>
    </row>
    <row r="136406" spans="27:27">
      <c r="AA136406" s="271"/>
    </row>
    <row r="136407" spans="27:27">
      <c r="AA136407" s="271"/>
    </row>
    <row r="136408" spans="27:27">
      <c r="AA136408" s="271"/>
    </row>
    <row r="136409" spans="27:27">
      <c r="AA136409" s="271"/>
    </row>
    <row r="136410" spans="27:27">
      <c r="AA136410" s="271"/>
    </row>
    <row r="136411" spans="27:27">
      <c r="AA136411" s="271"/>
    </row>
    <row r="136412" spans="27:27">
      <c r="AA136412" s="271"/>
    </row>
    <row r="136413" spans="27:27">
      <c r="AA136413" s="271"/>
    </row>
    <row r="136414" spans="27:27">
      <c r="AA136414" s="271"/>
    </row>
    <row r="136415" spans="27:27">
      <c r="AA136415" s="271"/>
    </row>
    <row r="136416" spans="27:27">
      <c r="AA136416" s="271"/>
    </row>
    <row r="136417" spans="27:27">
      <c r="AA136417" s="271"/>
    </row>
    <row r="136418" spans="27:27">
      <c r="AA136418" s="271"/>
    </row>
    <row r="136419" spans="27:27">
      <c r="AA136419" s="271"/>
    </row>
    <row r="136420" spans="27:27">
      <c r="AA136420" s="271"/>
    </row>
    <row r="136421" spans="27:27">
      <c r="AA136421" s="271"/>
    </row>
    <row r="136422" spans="27:27">
      <c r="AA136422" s="271"/>
    </row>
    <row r="136423" spans="27:27">
      <c r="AA136423" s="271"/>
    </row>
    <row r="136424" spans="27:27">
      <c r="AA136424" s="271"/>
    </row>
    <row r="136425" spans="27:27">
      <c r="AA136425" s="271"/>
    </row>
    <row r="136426" spans="27:27">
      <c r="AA136426" s="271"/>
    </row>
    <row r="136427" spans="27:27">
      <c r="AA136427" s="271"/>
    </row>
    <row r="136428" spans="27:27">
      <c r="AA136428" s="271"/>
    </row>
    <row r="136429" spans="27:27">
      <c r="AA136429" s="271"/>
    </row>
    <row r="136430" spans="27:27">
      <c r="AA136430" s="271"/>
    </row>
    <row r="136431" spans="27:27">
      <c r="AA136431" s="271"/>
    </row>
    <row r="136432" spans="27:27">
      <c r="AA136432" s="271"/>
    </row>
    <row r="136433" spans="27:27">
      <c r="AA136433" s="271"/>
    </row>
    <row r="136434" spans="27:27">
      <c r="AA136434" s="271"/>
    </row>
    <row r="136435" spans="27:27">
      <c r="AA136435" s="271"/>
    </row>
    <row r="136436" spans="27:27">
      <c r="AA136436" s="271"/>
    </row>
    <row r="136437" spans="27:27">
      <c r="AA136437" s="271"/>
    </row>
    <row r="136438" spans="27:27">
      <c r="AA136438" s="271"/>
    </row>
    <row r="136439" spans="27:27">
      <c r="AA136439" s="271"/>
    </row>
    <row r="136440" spans="27:27">
      <c r="AA136440" s="271"/>
    </row>
    <row r="136441" spans="27:27">
      <c r="AA136441" s="271"/>
    </row>
    <row r="136442" spans="27:27">
      <c r="AA136442" s="271"/>
    </row>
    <row r="136443" spans="27:27">
      <c r="AA136443" s="271"/>
    </row>
    <row r="136444" spans="27:27">
      <c r="AA136444" s="271"/>
    </row>
    <row r="136445" spans="27:27">
      <c r="AA136445" s="271"/>
    </row>
    <row r="136446" spans="27:27">
      <c r="AA136446" s="271"/>
    </row>
    <row r="136447" spans="27:27">
      <c r="AA136447" s="271"/>
    </row>
    <row r="136448" spans="27:27">
      <c r="AA136448" s="271"/>
    </row>
    <row r="136449" spans="27:27">
      <c r="AA136449" s="271"/>
    </row>
    <row r="136450" spans="27:27">
      <c r="AA136450" s="271"/>
    </row>
    <row r="136451" spans="27:27">
      <c r="AA136451" s="271"/>
    </row>
    <row r="136452" spans="27:27">
      <c r="AA136452" s="271"/>
    </row>
    <row r="136453" spans="27:27">
      <c r="AA136453" s="271"/>
    </row>
    <row r="136454" spans="27:27">
      <c r="AA136454" s="271"/>
    </row>
    <row r="136455" spans="27:27">
      <c r="AA136455" s="271"/>
    </row>
    <row r="136456" spans="27:27">
      <c r="AA136456" s="271"/>
    </row>
    <row r="136457" spans="27:27">
      <c r="AA136457" s="271"/>
    </row>
    <row r="136458" spans="27:27">
      <c r="AA136458" s="271"/>
    </row>
    <row r="136459" spans="27:27">
      <c r="AA136459" s="271"/>
    </row>
    <row r="136460" spans="27:27">
      <c r="AA136460" s="271"/>
    </row>
    <row r="136461" spans="27:27">
      <c r="AA136461" s="271"/>
    </row>
    <row r="136462" spans="27:27">
      <c r="AA136462" s="271"/>
    </row>
    <row r="136463" spans="27:27">
      <c r="AA136463" s="271"/>
    </row>
    <row r="136464" spans="27:27">
      <c r="AA136464" s="271"/>
    </row>
    <row r="136465" spans="27:27">
      <c r="AA136465" s="271"/>
    </row>
    <row r="136466" spans="27:27">
      <c r="AA136466" s="271"/>
    </row>
    <row r="136467" spans="27:27">
      <c r="AA136467" s="271"/>
    </row>
    <row r="136468" spans="27:27">
      <c r="AA136468" s="271"/>
    </row>
    <row r="136469" spans="27:27">
      <c r="AA136469" s="271"/>
    </row>
    <row r="136470" spans="27:27">
      <c r="AA136470" s="271"/>
    </row>
    <row r="136471" spans="27:27">
      <c r="AA136471" s="271"/>
    </row>
    <row r="136472" spans="27:27">
      <c r="AA136472" s="271"/>
    </row>
    <row r="136473" spans="27:27">
      <c r="AA136473" s="271"/>
    </row>
    <row r="136474" spans="27:27">
      <c r="AA136474" s="271"/>
    </row>
    <row r="136475" spans="27:27">
      <c r="AA136475" s="271"/>
    </row>
    <row r="136476" spans="27:27">
      <c r="AA136476" s="271"/>
    </row>
    <row r="136477" spans="27:27">
      <c r="AA136477" s="271"/>
    </row>
    <row r="136478" spans="27:27">
      <c r="AA136478" s="271"/>
    </row>
    <row r="136479" spans="27:27">
      <c r="AA136479" s="271"/>
    </row>
    <row r="136480" spans="27:27">
      <c r="AA136480" s="271"/>
    </row>
    <row r="136481" spans="27:27">
      <c r="AA136481" s="271"/>
    </row>
    <row r="136482" spans="27:27">
      <c r="AA136482" s="271"/>
    </row>
    <row r="136483" spans="27:27">
      <c r="AA136483" s="271"/>
    </row>
    <row r="136484" spans="27:27">
      <c r="AA136484" s="271"/>
    </row>
    <row r="136485" spans="27:27">
      <c r="AA136485" s="271"/>
    </row>
    <row r="136486" spans="27:27">
      <c r="AA136486" s="271"/>
    </row>
    <row r="136487" spans="27:27">
      <c r="AA136487" s="271"/>
    </row>
    <row r="136488" spans="27:27">
      <c r="AA136488" s="271"/>
    </row>
    <row r="136489" spans="27:27">
      <c r="AA136489" s="271"/>
    </row>
    <row r="136490" spans="27:27">
      <c r="AA136490" s="271"/>
    </row>
    <row r="136491" spans="27:27">
      <c r="AA136491" s="271"/>
    </row>
    <row r="136492" spans="27:27">
      <c r="AA136492" s="271"/>
    </row>
    <row r="136493" spans="27:27">
      <c r="AA136493" s="271"/>
    </row>
    <row r="136494" spans="27:27">
      <c r="AA136494" s="271"/>
    </row>
    <row r="136495" spans="27:27">
      <c r="AA136495" s="271"/>
    </row>
    <row r="136496" spans="27:27">
      <c r="AA136496" s="271"/>
    </row>
    <row r="136497" spans="27:27">
      <c r="AA136497" s="271"/>
    </row>
    <row r="136498" spans="27:27">
      <c r="AA136498" s="271"/>
    </row>
    <row r="136499" spans="27:27">
      <c r="AA136499" s="271"/>
    </row>
    <row r="136500" spans="27:27">
      <c r="AA136500" s="271"/>
    </row>
    <row r="136501" spans="27:27">
      <c r="AA136501" s="271"/>
    </row>
    <row r="136502" spans="27:27">
      <c r="AA136502" s="271"/>
    </row>
    <row r="136503" spans="27:27">
      <c r="AA136503" s="271"/>
    </row>
    <row r="136504" spans="27:27">
      <c r="AA136504" s="271"/>
    </row>
    <row r="136505" spans="27:27">
      <c r="AA136505" s="271"/>
    </row>
    <row r="136506" spans="27:27">
      <c r="AA136506" s="271"/>
    </row>
    <row r="136507" spans="27:27">
      <c r="AA136507" s="271"/>
    </row>
    <row r="136508" spans="27:27">
      <c r="AA136508" s="271"/>
    </row>
    <row r="136509" spans="27:27">
      <c r="AA136509" s="271"/>
    </row>
    <row r="136510" spans="27:27">
      <c r="AA136510" s="271"/>
    </row>
    <row r="136511" spans="27:27">
      <c r="AA136511" s="271"/>
    </row>
    <row r="136512" spans="27:27">
      <c r="AA136512" s="271"/>
    </row>
    <row r="136513" spans="27:27">
      <c r="AA136513" s="271"/>
    </row>
    <row r="136514" spans="27:27">
      <c r="AA136514" s="271"/>
    </row>
    <row r="136515" spans="27:27">
      <c r="AA136515" s="271"/>
    </row>
    <row r="136516" spans="27:27">
      <c r="AA136516" s="271"/>
    </row>
    <row r="136517" spans="27:27">
      <c r="AA136517" s="271"/>
    </row>
    <row r="136518" spans="27:27">
      <c r="AA136518" s="271"/>
    </row>
    <row r="136519" spans="27:27">
      <c r="AA136519" s="271"/>
    </row>
    <row r="136520" spans="27:27">
      <c r="AA136520" s="271"/>
    </row>
    <row r="136521" spans="27:27">
      <c r="AA136521" s="271"/>
    </row>
    <row r="136522" spans="27:27">
      <c r="AA136522" s="271"/>
    </row>
    <row r="136523" spans="27:27">
      <c r="AA136523" s="271"/>
    </row>
    <row r="136524" spans="27:27">
      <c r="AA136524" s="271"/>
    </row>
    <row r="136525" spans="27:27">
      <c r="AA136525" s="271"/>
    </row>
    <row r="136526" spans="27:27">
      <c r="AA136526" s="271"/>
    </row>
    <row r="136527" spans="27:27">
      <c r="AA136527" s="271"/>
    </row>
    <row r="136528" spans="27:27">
      <c r="AA136528" s="271"/>
    </row>
    <row r="136529" spans="27:27">
      <c r="AA136529" s="271"/>
    </row>
    <row r="136530" spans="27:27">
      <c r="AA136530" s="271"/>
    </row>
    <row r="136531" spans="27:27">
      <c r="AA136531" s="271"/>
    </row>
    <row r="136532" spans="27:27">
      <c r="AA136532" s="271"/>
    </row>
    <row r="136533" spans="27:27">
      <c r="AA136533" s="271"/>
    </row>
    <row r="136534" spans="27:27">
      <c r="AA136534" s="271"/>
    </row>
    <row r="136535" spans="27:27">
      <c r="AA136535" s="271"/>
    </row>
    <row r="136536" spans="27:27">
      <c r="AA136536" s="271"/>
    </row>
    <row r="136537" spans="27:27">
      <c r="AA136537" s="271"/>
    </row>
    <row r="136538" spans="27:27">
      <c r="AA136538" s="271"/>
    </row>
    <row r="136539" spans="27:27">
      <c r="AA136539" s="271"/>
    </row>
    <row r="136540" spans="27:27">
      <c r="AA136540" s="271"/>
    </row>
    <row r="136541" spans="27:27">
      <c r="AA136541" s="271"/>
    </row>
    <row r="136542" spans="27:27">
      <c r="AA136542" s="271"/>
    </row>
    <row r="136543" spans="27:27">
      <c r="AA136543" s="271"/>
    </row>
    <row r="136544" spans="27:27">
      <c r="AA136544" s="271"/>
    </row>
    <row r="136545" spans="27:27">
      <c r="AA136545" s="271"/>
    </row>
    <row r="136546" spans="27:27">
      <c r="AA136546" s="271"/>
    </row>
    <row r="136547" spans="27:27">
      <c r="AA136547" s="271"/>
    </row>
    <row r="136548" spans="27:27">
      <c r="AA136548" s="271"/>
    </row>
    <row r="136549" spans="27:27">
      <c r="AA136549" s="271"/>
    </row>
    <row r="136550" spans="27:27">
      <c r="AA136550" s="271"/>
    </row>
    <row r="136551" spans="27:27">
      <c r="AA136551" s="271"/>
    </row>
    <row r="136552" spans="27:27">
      <c r="AA136552" s="271"/>
    </row>
    <row r="136553" spans="27:27">
      <c r="AA136553" s="271"/>
    </row>
    <row r="136554" spans="27:27">
      <c r="AA136554" s="271"/>
    </row>
    <row r="136555" spans="27:27">
      <c r="AA136555" s="271"/>
    </row>
    <row r="136556" spans="27:27">
      <c r="AA136556" s="271"/>
    </row>
    <row r="136557" spans="27:27">
      <c r="AA136557" s="271"/>
    </row>
    <row r="136558" spans="27:27">
      <c r="AA136558" s="271"/>
    </row>
    <row r="136559" spans="27:27">
      <c r="AA136559" s="271"/>
    </row>
    <row r="136560" spans="27:27">
      <c r="AA136560" s="271"/>
    </row>
    <row r="136561" spans="27:27">
      <c r="AA136561" s="271"/>
    </row>
    <row r="136562" spans="27:27">
      <c r="AA136562" s="271"/>
    </row>
    <row r="136563" spans="27:27">
      <c r="AA136563" s="271"/>
    </row>
    <row r="136564" spans="27:27">
      <c r="AA136564" s="271"/>
    </row>
    <row r="136565" spans="27:27">
      <c r="AA136565" s="271"/>
    </row>
    <row r="136566" spans="27:27">
      <c r="AA136566" s="271"/>
    </row>
    <row r="136567" spans="27:27">
      <c r="AA136567" s="271"/>
    </row>
    <row r="136568" spans="27:27">
      <c r="AA136568" s="271"/>
    </row>
    <row r="136569" spans="27:27">
      <c r="AA136569" s="271"/>
    </row>
    <row r="136570" spans="27:27">
      <c r="AA136570" s="271"/>
    </row>
    <row r="136571" spans="27:27">
      <c r="AA136571" s="271"/>
    </row>
    <row r="136572" spans="27:27">
      <c r="AA136572" s="271"/>
    </row>
    <row r="136573" spans="27:27">
      <c r="AA136573" s="271"/>
    </row>
    <row r="136574" spans="27:27">
      <c r="AA136574" s="271"/>
    </row>
    <row r="136575" spans="27:27">
      <c r="AA136575" s="271"/>
    </row>
    <row r="136576" spans="27:27">
      <c r="AA136576" s="271"/>
    </row>
    <row r="136577" spans="27:27">
      <c r="AA136577" s="271"/>
    </row>
    <row r="136578" spans="27:27">
      <c r="AA136578" s="271"/>
    </row>
    <row r="136579" spans="27:27">
      <c r="AA136579" s="271"/>
    </row>
    <row r="136580" spans="27:27">
      <c r="AA136580" s="271"/>
    </row>
    <row r="136581" spans="27:27">
      <c r="AA136581" s="271"/>
    </row>
    <row r="136582" spans="27:27">
      <c r="AA136582" s="271"/>
    </row>
    <row r="136583" spans="27:27">
      <c r="AA136583" s="271"/>
    </row>
    <row r="136584" spans="27:27">
      <c r="AA136584" s="271"/>
    </row>
    <row r="136585" spans="27:27">
      <c r="AA136585" s="271"/>
    </row>
    <row r="136586" spans="27:27">
      <c r="AA136586" s="271"/>
    </row>
    <row r="136587" spans="27:27">
      <c r="AA136587" s="271"/>
    </row>
    <row r="136588" spans="27:27">
      <c r="AA136588" s="271"/>
    </row>
    <row r="136589" spans="27:27">
      <c r="AA136589" s="271"/>
    </row>
    <row r="136590" spans="27:27">
      <c r="AA136590" s="271"/>
    </row>
    <row r="136591" spans="27:27">
      <c r="AA136591" s="271"/>
    </row>
    <row r="136592" spans="27:27">
      <c r="AA136592" s="271"/>
    </row>
    <row r="136593" spans="27:27">
      <c r="AA136593" s="271"/>
    </row>
    <row r="136594" spans="27:27">
      <c r="AA136594" s="271"/>
    </row>
    <row r="136595" spans="27:27">
      <c r="AA136595" s="271"/>
    </row>
    <row r="136596" spans="27:27">
      <c r="AA136596" s="271"/>
    </row>
    <row r="136597" spans="27:27">
      <c r="AA136597" s="271"/>
    </row>
    <row r="136598" spans="27:27">
      <c r="AA136598" s="271"/>
    </row>
    <row r="136599" spans="27:27">
      <c r="AA136599" s="271"/>
    </row>
    <row r="136600" spans="27:27">
      <c r="AA136600" s="271"/>
    </row>
    <row r="136601" spans="27:27">
      <c r="AA136601" s="271"/>
    </row>
    <row r="136602" spans="27:27">
      <c r="AA136602" s="271"/>
    </row>
    <row r="136603" spans="27:27">
      <c r="AA136603" s="271"/>
    </row>
    <row r="136604" spans="27:27">
      <c r="AA136604" s="271"/>
    </row>
    <row r="136605" spans="27:27">
      <c r="AA136605" s="271"/>
    </row>
    <row r="136606" spans="27:27">
      <c r="AA136606" s="271"/>
    </row>
    <row r="136607" spans="27:27">
      <c r="AA136607" s="271"/>
    </row>
    <row r="136608" spans="27:27">
      <c r="AA136608" s="271"/>
    </row>
    <row r="136609" spans="27:27">
      <c r="AA136609" s="271"/>
    </row>
    <row r="136610" spans="27:27">
      <c r="AA136610" s="271"/>
    </row>
    <row r="136611" spans="27:27">
      <c r="AA136611" s="271"/>
    </row>
    <row r="136612" spans="27:27">
      <c r="AA136612" s="271"/>
    </row>
    <row r="136613" spans="27:27">
      <c r="AA136613" s="271"/>
    </row>
    <row r="136614" spans="27:27">
      <c r="AA136614" s="271"/>
    </row>
    <row r="136615" spans="27:27">
      <c r="AA136615" s="271"/>
    </row>
    <row r="136616" spans="27:27">
      <c r="AA136616" s="271"/>
    </row>
    <row r="136617" spans="27:27">
      <c r="AA136617" s="271"/>
    </row>
    <row r="136618" spans="27:27">
      <c r="AA136618" s="271"/>
    </row>
    <row r="136619" spans="27:27">
      <c r="AA136619" s="271"/>
    </row>
    <row r="136620" spans="27:27">
      <c r="AA136620" s="271"/>
    </row>
    <row r="136621" spans="27:27">
      <c r="AA136621" s="271"/>
    </row>
    <row r="136622" spans="27:27">
      <c r="AA136622" s="271"/>
    </row>
    <row r="136623" spans="27:27">
      <c r="AA136623" s="271"/>
    </row>
    <row r="136624" spans="27:27">
      <c r="AA136624" s="271"/>
    </row>
    <row r="136625" spans="27:27">
      <c r="AA136625" s="271"/>
    </row>
    <row r="136626" spans="27:27">
      <c r="AA136626" s="271"/>
    </row>
    <row r="136627" spans="27:27">
      <c r="AA136627" s="271"/>
    </row>
    <row r="136628" spans="27:27">
      <c r="AA136628" s="271"/>
    </row>
    <row r="136629" spans="27:27">
      <c r="AA136629" s="271"/>
    </row>
    <row r="136630" spans="27:27">
      <c r="AA136630" s="271"/>
    </row>
    <row r="136631" spans="27:27">
      <c r="AA136631" s="271"/>
    </row>
    <row r="136632" spans="27:27">
      <c r="AA136632" s="271"/>
    </row>
    <row r="136633" spans="27:27">
      <c r="AA136633" s="271"/>
    </row>
    <row r="136634" spans="27:27">
      <c r="AA136634" s="271"/>
    </row>
    <row r="136635" spans="27:27">
      <c r="AA136635" s="271"/>
    </row>
    <row r="136636" spans="27:27">
      <c r="AA136636" s="271"/>
    </row>
    <row r="136637" spans="27:27">
      <c r="AA136637" s="271"/>
    </row>
    <row r="136638" spans="27:27">
      <c r="AA136638" s="271"/>
    </row>
    <row r="136639" spans="27:27">
      <c r="AA136639" s="271"/>
    </row>
    <row r="136640" spans="27:27">
      <c r="AA136640" s="271"/>
    </row>
    <row r="136641" spans="27:27">
      <c r="AA136641" s="271"/>
    </row>
    <row r="136642" spans="27:27">
      <c r="AA136642" s="271"/>
    </row>
    <row r="136643" spans="27:27">
      <c r="AA136643" s="271"/>
    </row>
    <row r="136644" spans="27:27">
      <c r="AA136644" s="271"/>
    </row>
    <row r="136645" spans="27:27">
      <c r="AA136645" s="271"/>
    </row>
    <row r="136646" spans="27:27">
      <c r="AA136646" s="271"/>
    </row>
    <row r="136647" spans="27:27">
      <c r="AA136647" s="271"/>
    </row>
    <row r="136648" spans="27:27">
      <c r="AA136648" s="271"/>
    </row>
    <row r="136649" spans="27:27">
      <c r="AA136649" s="271"/>
    </row>
    <row r="136650" spans="27:27">
      <c r="AA136650" s="271"/>
    </row>
    <row r="136651" spans="27:27">
      <c r="AA136651" s="271"/>
    </row>
    <row r="136652" spans="27:27">
      <c r="AA136652" s="271"/>
    </row>
    <row r="136653" spans="27:27">
      <c r="AA136653" s="271"/>
    </row>
    <row r="136654" spans="27:27">
      <c r="AA136654" s="271"/>
    </row>
    <row r="136655" spans="27:27">
      <c r="AA136655" s="271"/>
    </row>
    <row r="136656" spans="27:27">
      <c r="AA136656" s="271"/>
    </row>
    <row r="136657" spans="27:27">
      <c r="AA136657" s="271"/>
    </row>
    <row r="136658" spans="27:27">
      <c r="AA136658" s="271"/>
    </row>
    <row r="136659" spans="27:27">
      <c r="AA136659" s="271"/>
    </row>
    <row r="136660" spans="27:27">
      <c r="AA136660" s="271"/>
    </row>
    <row r="136661" spans="27:27">
      <c r="AA136661" s="271"/>
    </row>
    <row r="136662" spans="27:27">
      <c r="AA136662" s="271"/>
    </row>
    <row r="136663" spans="27:27">
      <c r="AA136663" s="271"/>
    </row>
    <row r="136664" spans="27:27">
      <c r="AA136664" s="271"/>
    </row>
    <row r="136665" spans="27:27">
      <c r="AA136665" s="271"/>
    </row>
    <row r="136666" spans="27:27">
      <c r="AA136666" s="271"/>
    </row>
    <row r="136667" spans="27:27">
      <c r="AA136667" s="271"/>
    </row>
    <row r="136668" spans="27:27">
      <c r="AA136668" s="271"/>
    </row>
    <row r="136669" spans="27:27">
      <c r="AA136669" s="271"/>
    </row>
    <row r="136670" spans="27:27">
      <c r="AA136670" s="271"/>
    </row>
    <row r="136671" spans="27:27">
      <c r="AA136671" s="271"/>
    </row>
    <row r="136672" spans="27:27">
      <c r="AA136672" s="271"/>
    </row>
    <row r="136673" spans="27:27">
      <c r="AA136673" s="271"/>
    </row>
    <row r="136674" spans="27:27">
      <c r="AA136674" s="271"/>
    </row>
    <row r="136675" spans="27:27">
      <c r="AA136675" s="271"/>
    </row>
    <row r="136676" spans="27:27">
      <c r="AA136676" s="271"/>
    </row>
    <row r="136677" spans="27:27">
      <c r="AA136677" s="271"/>
    </row>
    <row r="136678" spans="27:27">
      <c r="AA136678" s="271"/>
    </row>
    <row r="136679" spans="27:27">
      <c r="AA136679" s="271"/>
    </row>
    <row r="136680" spans="27:27">
      <c r="AA136680" s="271"/>
    </row>
    <row r="136681" spans="27:27">
      <c r="AA136681" s="271"/>
    </row>
    <row r="136682" spans="27:27">
      <c r="AA136682" s="271"/>
    </row>
    <row r="136683" spans="27:27">
      <c r="AA136683" s="271"/>
    </row>
    <row r="136684" spans="27:27">
      <c r="AA136684" s="271"/>
    </row>
    <row r="136685" spans="27:27">
      <c r="AA136685" s="271"/>
    </row>
    <row r="136686" spans="27:27">
      <c r="AA136686" s="271"/>
    </row>
    <row r="136687" spans="27:27">
      <c r="AA136687" s="271"/>
    </row>
    <row r="136688" spans="27:27">
      <c r="AA136688" s="271"/>
    </row>
    <row r="136689" spans="27:27">
      <c r="AA136689" s="271"/>
    </row>
    <row r="136690" spans="27:27">
      <c r="AA136690" s="271"/>
    </row>
    <row r="136691" spans="27:27">
      <c r="AA136691" s="271"/>
    </row>
    <row r="136692" spans="27:27">
      <c r="AA136692" s="271"/>
    </row>
    <row r="136693" spans="27:27">
      <c r="AA136693" s="271"/>
    </row>
    <row r="136694" spans="27:27">
      <c r="AA136694" s="271"/>
    </row>
    <row r="136695" spans="27:27">
      <c r="AA136695" s="271"/>
    </row>
    <row r="136696" spans="27:27">
      <c r="AA136696" s="271"/>
    </row>
    <row r="136697" spans="27:27">
      <c r="AA136697" s="271"/>
    </row>
    <row r="136698" spans="27:27">
      <c r="AA136698" s="271"/>
    </row>
    <row r="136699" spans="27:27">
      <c r="AA136699" s="271"/>
    </row>
    <row r="136700" spans="27:27">
      <c r="AA136700" s="271"/>
    </row>
    <row r="136701" spans="27:27">
      <c r="AA136701" s="271"/>
    </row>
    <row r="136702" spans="27:27">
      <c r="AA136702" s="271"/>
    </row>
    <row r="136703" spans="27:27">
      <c r="AA136703" s="271"/>
    </row>
    <row r="136704" spans="27:27">
      <c r="AA136704" s="271"/>
    </row>
    <row r="136705" spans="27:27">
      <c r="AA136705" s="271"/>
    </row>
    <row r="136706" spans="27:27">
      <c r="AA136706" s="271"/>
    </row>
    <row r="136707" spans="27:27">
      <c r="AA136707" s="271"/>
    </row>
    <row r="136708" spans="27:27">
      <c r="AA136708" s="271"/>
    </row>
    <row r="136709" spans="27:27">
      <c r="AA136709" s="271"/>
    </row>
    <row r="136710" spans="27:27">
      <c r="AA136710" s="271"/>
    </row>
    <row r="136711" spans="27:27">
      <c r="AA136711" s="271"/>
    </row>
    <row r="136712" spans="27:27">
      <c r="AA136712" s="271"/>
    </row>
    <row r="136713" spans="27:27">
      <c r="AA136713" s="271"/>
    </row>
    <row r="136714" spans="27:27">
      <c r="AA136714" s="271"/>
    </row>
    <row r="136715" spans="27:27">
      <c r="AA136715" s="271"/>
    </row>
    <row r="136716" spans="27:27">
      <c r="AA136716" s="271"/>
    </row>
    <row r="136717" spans="27:27">
      <c r="AA136717" s="271"/>
    </row>
    <row r="136718" spans="27:27">
      <c r="AA136718" s="271"/>
    </row>
    <row r="136719" spans="27:27">
      <c r="AA136719" s="271"/>
    </row>
    <row r="136720" spans="27:27">
      <c r="AA136720" s="271"/>
    </row>
    <row r="136721" spans="27:27">
      <c r="AA136721" s="271"/>
    </row>
    <row r="136722" spans="27:27">
      <c r="AA136722" s="271"/>
    </row>
    <row r="136723" spans="27:27">
      <c r="AA136723" s="271"/>
    </row>
    <row r="136724" spans="27:27">
      <c r="AA136724" s="271"/>
    </row>
    <row r="136725" spans="27:27">
      <c r="AA136725" s="271"/>
    </row>
    <row r="136726" spans="27:27">
      <c r="AA136726" s="271"/>
    </row>
    <row r="136727" spans="27:27">
      <c r="AA136727" s="271"/>
    </row>
    <row r="136728" spans="27:27">
      <c r="AA136728" s="271"/>
    </row>
    <row r="136729" spans="27:27">
      <c r="AA136729" s="271"/>
    </row>
    <row r="136730" spans="27:27">
      <c r="AA136730" s="271"/>
    </row>
    <row r="136731" spans="27:27">
      <c r="AA136731" s="271"/>
    </row>
    <row r="136732" spans="27:27">
      <c r="AA136732" s="271"/>
    </row>
    <row r="136733" spans="27:27">
      <c r="AA136733" s="271"/>
    </row>
    <row r="136734" spans="27:27">
      <c r="AA136734" s="271"/>
    </row>
    <row r="136735" spans="27:27">
      <c r="AA136735" s="271"/>
    </row>
    <row r="136736" spans="27:27">
      <c r="AA136736" s="271"/>
    </row>
    <row r="136737" spans="27:27">
      <c r="AA136737" s="271"/>
    </row>
    <row r="136738" spans="27:27">
      <c r="AA136738" s="271"/>
    </row>
    <row r="136739" spans="27:27">
      <c r="AA136739" s="271"/>
    </row>
    <row r="136740" spans="27:27">
      <c r="AA136740" s="271"/>
    </row>
    <row r="136741" spans="27:27">
      <c r="AA136741" s="271"/>
    </row>
    <row r="136742" spans="27:27">
      <c r="AA136742" s="271"/>
    </row>
    <row r="136743" spans="27:27">
      <c r="AA136743" s="271"/>
    </row>
    <row r="136744" spans="27:27">
      <c r="AA136744" s="271"/>
    </row>
    <row r="136745" spans="27:27">
      <c r="AA136745" s="271"/>
    </row>
    <row r="136746" spans="27:27">
      <c r="AA136746" s="271"/>
    </row>
    <row r="136747" spans="27:27">
      <c r="AA136747" s="271"/>
    </row>
    <row r="136748" spans="27:27">
      <c r="AA136748" s="271"/>
    </row>
    <row r="136749" spans="27:27">
      <c r="AA136749" s="271"/>
    </row>
    <row r="136750" spans="27:27">
      <c r="AA136750" s="271"/>
    </row>
    <row r="136751" spans="27:27">
      <c r="AA136751" s="271"/>
    </row>
    <row r="136752" spans="27:27">
      <c r="AA136752" s="271"/>
    </row>
    <row r="136753" spans="27:27">
      <c r="AA136753" s="271"/>
    </row>
    <row r="136754" spans="27:27">
      <c r="AA136754" s="271"/>
    </row>
    <row r="136755" spans="27:27">
      <c r="AA136755" s="271"/>
    </row>
    <row r="136756" spans="27:27">
      <c r="AA136756" s="271"/>
    </row>
    <row r="136757" spans="27:27">
      <c r="AA136757" s="271"/>
    </row>
    <row r="136758" spans="27:27">
      <c r="AA136758" s="271"/>
    </row>
    <row r="136759" spans="27:27">
      <c r="AA136759" s="271"/>
    </row>
    <row r="136760" spans="27:27">
      <c r="AA136760" s="271"/>
    </row>
    <row r="136761" spans="27:27">
      <c r="AA136761" s="271"/>
    </row>
    <row r="136762" spans="27:27">
      <c r="AA136762" s="271"/>
    </row>
    <row r="136763" spans="27:27">
      <c r="AA136763" s="271"/>
    </row>
    <row r="136764" spans="27:27">
      <c r="AA136764" s="271"/>
    </row>
    <row r="136765" spans="27:27">
      <c r="AA136765" s="271"/>
    </row>
    <row r="136766" spans="27:27">
      <c r="AA136766" s="271"/>
    </row>
    <row r="136767" spans="27:27">
      <c r="AA136767" s="271"/>
    </row>
    <row r="136768" spans="27:27">
      <c r="AA136768" s="271"/>
    </row>
    <row r="136769" spans="27:27">
      <c r="AA136769" s="271"/>
    </row>
    <row r="136770" spans="27:27">
      <c r="AA136770" s="271"/>
    </row>
    <row r="136771" spans="27:27">
      <c r="AA136771" s="271"/>
    </row>
    <row r="136772" spans="27:27">
      <c r="AA136772" s="271"/>
    </row>
    <row r="136773" spans="27:27">
      <c r="AA136773" s="271"/>
    </row>
    <row r="136774" spans="27:27">
      <c r="AA136774" s="271"/>
    </row>
    <row r="136775" spans="27:27">
      <c r="AA136775" s="271"/>
    </row>
    <row r="136776" spans="27:27">
      <c r="AA136776" s="271"/>
    </row>
    <row r="136777" spans="27:27">
      <c r="AA136777" s="271"/>
    </row>
    <row r="136778" spans="27:27">
      <c r="AA136778" s="271"/>
    </row>
    <row r="136779" spans="27:27">
      <c r="AA136779" s="271"/>
    </row>
    <row r="136780" spans="27:27">
      <c r="AA136780" s="271"/>
    </row>
    <row r="136781" spans="27:27">
      <c r="AA136781" s="271"/>
    </row>
    <row r="136782" spans="27:27">
      <c r="AA136782" s="271"/>
    </row>
    <row r="136783" spans="27:27">
      <c r="AA136783" s="271"/>
    </row>
    <row r="136784" spans="27:27">
      <c r="AA136784" s="271"/>
    </row>
    <row r="136785" spans="27:27">
      <c r="AA136785" s="271"/>
    </row>
    <row r="136786" spans="27:27">
      <c r="AA136786" s="271"/>
    </row>
    <row r="136787" spans="27:27">
      <c r="AA136787" s="271"/>
    </row>
    <row r="136788" spans="27:27">
      <c r="AA136788" s="271"/>
    </row>
    <row r="136789" spans="27:27">
      <c r="AA136789" s="271"/>
    </row>
    <row r="136790" spans="27:27">
      <c r="AA136790" s="271"/>
    </row>
    <row r="136791" spans="27:27">
      <c r="AA136791" s="271"/>
    </row>
    <row r="136792" spans="27:27">
      <c r="AA136792" s="271"/>
    </row>
    <row r="136793" spans="27:27">
      <c r="AA136793" s="271"/>
    </row>
    <row r="136794" spans="27:27">
      <c r="AA136794" s="271"/>
    </row>
    <row r="136795" spans="27:27">
      <c r="AA136795" s="271"/>
    </row>
    <row r="136796" spans="27:27">
      <c r="AA136796" s="271"/>
    </row>
    <row r="136797" spans="27:27">
      <c r="AA136797" s="271"/>
    </row>
    <row r="136798" spans="27:27">
      <c r="AA136798" s="271"/>
    </row>
    <row r="136799" spans="27:27">
      <c r="AA136799" s="271"/>
    </row>
    <row r="136800" spans="27:27">
      <c r="AA136800" s="271"/>
    </row>
    <row r="136801" spans="27:27">
      <c r="AA136801" s="271"/>
    </row>
    <row r="136802" spans="27:27">
      <c r="AA136802" s="271"/>
    </row>
    <row r="136803" spans="27:27">
      <c r="AA136803" s="271"/>
    </row>
    <row r="136804" spans="27:27">
      <c r="AA136804" s="271"/>
    </row>
    <row r="136805" spans="27:27">
      <c r="AA136805" s="271"/>
    </row>
    <row r="136806" spans="27:27">
      <c r="AA136806" s="271"/>
    </row>
    <row r="136807" spans="27:27">
      <c r="AA136807" s="271"/>
    </row>
    <row r="136808" spans="27:27">
      <c r="AA136808" s="271"/>
    </row>
    <row r="136809" spans="27:27">
      <c r="AA136809" s="271"/>
    </row>
    <row r="136810" spans="27:27">
      <c r="AA136810" s="271"/>
    </row>
    <row r="136811" spans="27:27">
      <c r="AA136811" s="271"/>
    </row>
    <row r="136812" spans="27:27">
      <c r="AA136812" s="271"/>
    </row>
    <row r="136813" spans="27:27">
      <c r="AA136813" s="271"/>
    </row>
    <row r="136814" spans="27:27">
      <c r="AA136814" s="271"/>
    </row>
    <row r="136815" spans="27:27">
      <c r="AA136815" s="271"/>
    </row>
    <row r="136816" spans="27:27">
      <c r="AA136816" s="271"/>
    </row>
    <row r="136817" spans="27:27">
      <c r="AA136817" s="271"/>
    </row>
    <row r="136818" spans="27:27">
      <c r="AA136818" s="271"/>
    </row>
    <row r="136819" spans="27:27">
      <c r="AA136819" s="271"/>
    </row>
    <row r="136820" spans="27:27">
      <c r="AA136820" s="271"/>
    </row>
    <row r="136821" spans="27:27">
      <c r="AA136821" s="271"/>
    </row>
    <row r="136822" spans="27:27">
      <c r="AA136822" s="271"/>
    </row>
    <row r="136823" spans="27:27">
      <c r="AA136823" s="271"/>
    </row>
    <row r="136824" spans="27:27">
      <c r="AA136824" s="271"/>
    </row>
    <row r="136825" spans="27:27">
      <c r="AA136825" s="271"/>
    </row>
    <row r="136826" spans="27:27">
      <c r="AA136826" s="271"/>
    </row>
    <row r="136827" spans="27:27">
      <c r="AA136827" s="271"/>
    </row>
    <row r="136828" spans="27:27">
      <c r="AA136828" s="271"/>
    </row>
    <row r="136829" spans="27:27">
      <c r="AA136829" s="271"/>
    </row>
    <row r="136830" spans="27:27">
      <c r="AA136830" s="271"/>
    </row>
    <row r="136831" spans="27:27">
      <c r="AA136831" s="271"/>
    </row>
    <row r="136832" spans="27:27">
      <c r="AA136832" s="271"/>
    </row>
    <row r="136833" spans="27:27">
      <c r="AA136833" s="271"/>
    </row>
    <row r="136834" spans="27:27">
      <c r="AA136834" s="271"/>
    </row>
    <row r="136835" spans="27:27">
      <c r="AA136835" s="271"/>
    </row>
    <row r="136836" spans="27:27">
      <c r="AA136836" s="271"/>
    </row>
    <row r="136837" spans="27:27">
      <c r="AA136837" s="271"/>
    </row>
    <row r="136838" spans="27:27">
      <c r="AA136838" s="271"/>
    </row>
    <row r="136839" spans="27:27">
      <c r="AA136839" s="271"/>
    </row>
    <row r="136840" spans="27:27">
      <c r="AA136840" s="271"/>
    </row>
    <row r="136841" spans="27:27">
      <c r="AA136841" s="271"/>
    </row>
    <row r="136842" spans="27:27">
      <c r="AA136842" s="271"/>
    </row>
    <row r="136843" spans="27:27">
      <c r="AA136843" s="271"/>
    </row>
    <row r="136844" spans="27:27">
      <c r="AA136844" s="271"/>
    </row>
    <row r="136845" spans="27:27">
      <c r="AA136845" s="271"/>
    </row>
    <row r="136846" spans="27:27">
      <c r="AA136846" s="271"/>
    </row>
    <row r="136847" spans="27:27">
      <c r="AA136847" s="271"/>
    </row>
    <row r="136848" spans="27:27">
      <c r="AA136848" s="271"/>
    </row>
    <row r="136849" spans="27:27">
      <c r="AA136849" s="271"/>
    </row>
    <row r="136850" spans="27:27">
      <c r="AA136850" s="271"/>
    </row>
    <row r="136851" spans="27:27">
      <c r="AA136851" s="271"/>
    </row>
    <row r="136852" spans="27:27">
      <c r="AA136852" s="271"/>
    </row>
    <row r="136853" spans="27:27">
      <c r="AA136853" s="271"/>
    </row>
    <row r="136854" spans="27:27">
      <c r="AA136854" s="271"/>
    </row>
    <row r="136855" spans="27:27">
      <c r="AA136855" s="271"/>
    </row>
    <row r="136856" spans="27:27">
      <c r="AA136856" s="271"/>
    </row>
    <row r="136857" spans="27:27">
      <c r="AA136857" s="271"/>
    </row>
    <row r="136858" spans="27:27">
      <c r="AA136858" s="271"/>
    </row>
    <row r="136859" spans="27:27">
      <c r="AA136859" s="271"/>
    </row>
    <row r="136860" spans="27:27">
      <c r="AA136860" s="271"/>
    </row>
    <row r="136861" spans="27:27">
      <c r="AA136861" s="271"/>
    </row>
    <row r="136862" spans="27:27">
      <c r="AA136862" s="271"/>
    </row>
    <row r="136863" spans="27:27">
      <c r="AA136863" s="271"/>
    </row>
    <row r="136864" spans="27:27">
      <c r="AA136864" s="271"/>
    </row>
    <row r="136865" spans="27:27">
      <c r="AA136865" s="271"/>
    </row>
    <row r="136866" spans="27:27">
      <c r="AA136866" s="271"/>
    </row>
    <row r="136867" spans="27:27">
      <c r="AA136867" s="271"/>
    </row>
    <row r="136868" spans="27:27">
      <c r="AA136868" s="271"/>
    </row>
    <row r="136869" spans="27:27">
      <c r="AA136869" s="271"/>
    </row>
    <row r="136870" spans="27:27">
      <c r="AA136870" s="271"/>
    </row>
    <row r="136871" spans="27:27">
      <c r="AA136871" s="271"/>
    </row>
    <row r="136872" spans="27:27">
      <c r="AA136872" s="271"/>
    </row>
    <row r="136873" spans="27:27">
      <c r="AA136873" s="271"/>
    </row>
    <row r="136874" spans="27:27">
      <c r="AA136874" s="271"/>
    </row>
    <row r="136875" spans="27:27">
      <c r="AA136875" s="271"/>
    </row>
    <row r="136876" spans="27:27">
      <c r="AA136876" s="271"/>
    </row>
    <row r="136877" spans="27:27">
      <c r="AA136877" s="271"/>
    </row>
    <row r="136878" spans="27:27">
      <c r="AA136878" s="271"/>
    </row>
    <row r="136879" spans="27:27">
      <c r="AA136879" s="271"/>
    </row>
    <row r="136880" spans="27:27">
      <c r="AA136880" s="271"/>
    </row>
    <row r="136881" spans="27:27">
      <c r="AA136881" s="271"/>
    </row>
    <row r="136882" spans="27:27">
      <c r="AA136882" s="271"/>
    </row>
    <row r="136883" spans="27:27">
      <c r="AA136883" s="271"/>
    </row>
    <row r="136884" spans="27:27">
      <c r="AA136884" s="271"/>
    </row>
    <row r="136885" spans="27:27">
      <c r="AA136885" s="271"/>
    </row>
    <row r="136886" spans="27:27">
      <c r="AA136886" s="271"/>
    </row>
    <row r="136887" spans="27:27">
      <c r="AA136887" s="271"/>
    </row>
    <row r="136888" spans="27:27">
      <c r="AA136888" s="271"/>
    </row>
    <row r="136889" spans="27:27">
      <c r="AA136889" s="271"/>
    </row>
    <row r="136890" spans="27:27">
      <c r="AA136890" s="271"/>
    </row>
    <row r="136891" spans="27:27">
      <c r="AA136891" s="271"/>
    </row>
    <row r="136892" spans="27:27">
      <c r="AA136892" s="271"/>
    </row>
    <row r="136893" spans="27:27">
      <c r="AA136893" s="271"/>
    </row>
    <row r="136894" spans="27:27">
      <c r="AA136894" s="271"/>
    </row>
    <row r="136895" spans="27:27">
      <c r="AA136895" s="271"/>
    </row>
    <row r="136896" spans="27:27">
      <c r="AA136896" s="271"/>
    </row>
    <row r="136897" spans="27:27">
      <c r="AA136897" s="271"/>
    </row>
    <row r="136898" spans="27:27">
      <c r="AA136898" s="271"/>
    </row>
    <row r="136899" spans="27:27">
      <c r="AA136899" s="271"/>
    </row>
    <row r="136900" spans="27:27">
      <c r="AA136900" s="271"/>
    </row>
    <row r="136901" spans="27:27">
      <c r="AA136901" s="271"/>
    </row>
    <row r="136902" spans="27:27">
      <c r="AA136902" s="271"/>
    </row>
    <row r="136903" spans="27:27">
      <c r="AA136903" s="271"/>
    </row>
    <row r="136904" spans="27:27">
      <c r="AA136904" s="271"/>
    </row>
    <row r="136905" spans="27:27">
      <c r="AA136905" s="271"/>
    </row>
    <row r="136906" spans="27:27">
      <c r="AA136906" s="271"/>
    </row>
    <row r="136907" spans="27:27">
      <c r="AA136907" s="271"/>
    </row>
    <row r="136908" spans="27:27">
      <c r="AA136908" s="271"/>
    </row>
    <row r="136909" spans="27:27">
      <c r="AA136909" s="271"/>
    </row>
    <row r="136910" spans="27:27">
      <c r="AA136910" s="271"/>
    </row>
    <row r="136911" spans="27:27">
      <c r="AA136911" s="271"/>
    </row>
    <row r="136912" spans="27:27">
      <c r="AA136912" s="271"/>
    </row>
    <row r="136913" spans="27:27">
      <c r="AA136913" s="271"/>
    </row>
    <row r="136914" spans="27:27">
      <c r="AA136914" s="271"/>
    </row>
    <row r="136915" spans="27:27">
      <c r="AA136915" s="271"/>
    </row>
    <row r="136916" spans="27:27">
      <c r="AA136916" s="271"/>
    </row>
    <row r="136917" spans="27:27">
      <c r="AA136917" s="271"/>
    </row>
    <row r="136918" spans="27:27">
      <c r="AA136918" s="271"/>
    </row>
    <row r="136919" spans="27:27">
      <c r="AA136919" s="271"/>
    </row>
    <row r="136920" spans="27:27">
      <c r="AA136920" s="271"/>
    </row>
    <row r="136921" spans="27:27">
      <c r="AA136921" s="271"/>
    </row>
    <row r="136922" spans="27:27">
      <c r="AA136922" s="271"/>
    </row>
    <row r="136923" spans="27:27">
      <c r="AA136923" s="271"/>
    </row>
    <row r="136924" spans="27:27">
      <c r="AA136924" s="271"/>
    </row>
    <row r="136925" spans="27:27">
      <c r="AA136925" s="271"/>
    </row>
    <row r="136926" spans="27:27">
      <c r="AA136926" s="271"/>
    </row>
    <row r="136927" spans="27:27">
      <c r="AA136927" s="271"/>
    </row>
    <row r="136928" spans="27:27">
      <c r="AA136928" s="271"/>
    </row>
    <row r="136929" spans="27:27">
      <c r="AA136929" s="271"/>
    </row>
    <row r="136930" spans="27:27">
      <c r="AA136930" s="271"/>
    </row>
    <row r="136931" spans="27:27">
      <c r="AA136931" s="271"/>
    </row>
    <row r="136932" spans="27:27">
      <c r="AA136932" s="271"/>
    </row>
    <row r="136933" spans="27:27">
      <c r="AA136933" s="271"/>
    </row>
    <row r="136934" spans="27:27">
      <c r="AA136934" s="271"/>
    </row>
    <row r="136935" spans="27:27">
      <c r="AA136935" s="271"/>
    </row>
    <row r="136936" spans="27:27">
      <c r="AA136936" s="271"/>
    </row>
    <row r="136937" spans="27:27">
      <c r="AA136937" s="271"/>
    </row>
    <row r="136938" spans="27:27">
      <c r="AA136938" s="271"/>
    </row>
    <row r="136939" spans="27:27">
      <c r="AA136939" s="271"/>
    </row>
    <row r="136940" spans="27:27">
      <c r="AA136940" s="271"/>
    </row>
    <row r="136941" spans="27:27">
      <c r="AA136941" s="271"/>
    </row>
    <row r="136942" spans="27:27">
      <c r="AA136942" s="271"/>
    </row>
    <row r="136943" spans="27:27">
      <c r="AA136943" s="271"/>
    </row>
    <row r="136944" spans="27:27">
      <c r="AA136944" s="271"/>
    </row>
    <row r="136945" spans="27:27">
      <c r="AA136945" s="271"/>
    </row>
    <row r="136946" spans="27:27">
      <c r="AA136946" s="271"/>
    </row>
    <row r="136947" spans="27:27">
      <c r="AA136947" s="271"/>
    </row>
    <row r="136948" spans="27:27">
      <c r="AA136948" s="271"/>
    </row>
    <row r="136949" spans="27:27">
      <c r="AA136949" s="271"/>
    </row>
    <row r="136950" spans="27:27">
      <c r="AA136950" s="271"/>
    </row>
    <row r="136951" spans="27:27">
      <c r="AA136951" s="271"/>
    </row>
    <row r="136952" spans="27:27">
      <c r="AA136952" s="271"/>
    </row>
    <row r="136953" spans="27:27">
      <c r="AA136953" s="271"/>
    </row>
    <row r="136954" spans="27:27">
      <c r="AA136954" s="271"/>
    </row>
    <row r="136955" spans="27:27">
      <c r="AA136955" s="271"/>
    </row>
    <row r="136956" spans="27:27">
      <c r="AA136956" s="271"/>
    </row>
    <row r="136957" spans="27:27">
      <c r="AA136957" s="271"/>
    </row>
    <row r="136958" spans="27:27">
      <c r="AA136958" s="271"/>
    </row>
    <row r="136959" spans="27:27">
      <c r="AA136959" s="271"/>
    </row>
    <row r="136960" spans="27:27">
      <c r="AA136960" s="271"/>
    </row>
    <row r="136961" spans="27:27">
      <c r="AA136961" s="271"/>
    </row>
    <row r="136962" spans="27:27">
      <c r="AA136962" s="271"/>
    </row>
    <row r="136963" spans="27:27">
      <c r="AA136963" s="271"/>
    </row>
    <row r="136964" spans="27:27">
      <c r="AA136964" s="271"/>
    </row>
    <row r="136965" spans="27:27">
      <c r="AA136965" s="271"/>
    </row>
    <row r="136966" spans="27:27">
      <c r="AA136966" s="271"/>
    </row>
    <row r="136967" spans="27:27">
      <c r="AA136967" s="271"/>
    </row>
    <row r="136968" spans="27:27">
      <c r="AA136968" s="271"/>
    </row>
    <row r="136969" spans="27:27">
      <c r="AA136969" s="271"/>
    </row>
    <row r="136970" spans="27:27">
      <c r="AA136970" s="271"/>
    </row>
    <row r="136971" spans="27:27">
      <c r="AA136971" s="271"/>
    </row>
    <row r="136972" spans="27:27">
      <c r="AA136972" s="271"/>
    </row>
    <row r="136973" spans="27:27">
      <c r="AA136973" s="271"/>
    </row>
    <row r="136974" spans="27:27">
      <c r="AA136974" s="271"/>
    </row>
    <row r="136975" spans="27:27">
      <c r="AA136975" s="271"/>
    </row>
    <row r="136976" spans="27:27">
      <c r="AA136976" s="271"/>
    </row>
    <row r="136977" spans="27:27">
      <c r="AA136977" s="271"/>
    </row>
    <row r="136978" spans="27:27">
      <c r="AA136978" s="271"/>
    </row>
    <row r="136979" spans="27:27">
      <c r="AA136979" s="271"/>
    </row>
    <row r="136980" spans="27:27">
      <c r="AA136980" s="271"/>
    </row>
    <row r="136981" spans="27:27">
      <c r="AA136981" s="271"/>
    </row>
    <row r="136982" spans="27:27">
      <c r="AA136982" s="271"/>
    </row>
    <row r="136983" spans="27:27">
      <c r="AA136983" s="271"/>
    </row>
    <row r="136984" spans="27:27">
      <c r="AA136984" s="271"/>
    </row>
    <row r="136985" spans="27:27">
      <c r="AA136985" s="271"/>
    </row>
    <row r="136986" spans="27:27">
      <c r="AA136986" s="271"/>
    </row>
    <row r="136987" spans="27:27">
      <c r="AA136987" s="271"/>
    </row>
    <row r="136988" spans="27:27">
      <c r="AA136988" s="271"/>
    </row>
    <row r="136989" spans="27:27">
      <c r="AA136989" s="271"/>
    </row>
    <row r="136990" spans="27:27">
      <c r="AA136990" s="271"/>
    </row>
    <row r="136991" spans="27:27">
      <c r="AA136991" s="271"/>
    </row>
    <row r="136992" spans="27:27">
      <c r="AA136992" s="271"/>
    </row>
    <row r="136993" spans="27:27">
      <c r="AA136993" s="271"/>
    </row>
    <row r="136994" spans="27:27">
      <c r="AA136994" s="271"/>
    </row>
    <row r="136995" spans="27:27">
      <c r="AA136995" s="271"/>
    </row>
    <row r="136996" spans="27:27">
      <c r="AA136996" s="271"/>
    </row>
    <row r="136997" spans="27:27">
      <c r="AA136997" s="271"/>
    </row>
    <row r="136998" spans="27:27">
      <c r="AA136998" s="271"/>
    </row>
    <row r="136999" spans="27:27">
      <c r="AA136999" s="271"/>
    </row>
    <row r="137000" spans="27:27">
      <c r="AA137000" s="271"/>
    </row>
    <row r="137001" spans="27:27">
      <c r="AA137001" s="271"/>
    </row>
    <row r="137002" spans="27:27">
      <c r="AA137002" s="271"/>
    </row>
    <row r="137003" spans="27:27">
      <c r="AA137003" s="271"/>
    </row>
    <row r="137004" spans="27:27">
      <c r="AA137004" s="271"/>
    </row>
    <row r="137005" spans="27:27">
      <c r="AA137005" s="271"/>
    </row>
    <row r="137006" spans="27:27">
      <c r="AA137006" s="271"/>
    </row>
    <row r="137007" spans="27:27">
      <c r="AA137007" s="271"/>
    </row>
    <row r="137008" spans="27:27">
      <c r="AA137008" s="271"/>
    </row>
    <row r="137009" spans="27:27">
      <c r="AA137009" s="271"/>
    </row>
    <row r="137010" spans="27:27">
      <c r="AA137010" s="271"/>
    </row>
    <row r="137011" spans="27:27">
      <c r="AA137011" s="271"/>
    </row>
    <row r="137012" spans="27:27">
      <c r="AA137012" s="271"/>
    </row>
    <row r="137013" spans="27:27">
      <c r="AA137013" s="271"/>
    </row>
    <row r="137014" spans="27:27">
      <c r="AA137014" s="271"/>
    </row>
    <row r="137015" spans="27:27">
      <c r="AA137015" s="271"/>
    </row>
    <row r="137016" spans="27:27">
      <c r="AA137016" s="271"/>
    </row>
    <row r="137017" spans="27:27">
      <c r="AA137017" s="271"/>
    </row>
    <row r="137018" spans="27:27">
      <c r="AA137018" s="271"/>
    </row>
    <row r="137019" spans="27:27">
      <c r="AA137019" s="271"/>
    </row>
    <row r="137020" spans="27:27">
      <c r="AA137020" s="271"/>
    </row>
    <row r="137021" spans="27:27">
      <c r="AA137021" s="271"/>
    </row>
    <row r="137022" spans="27:27">
      <c r="AA137022" s="271"/>
    </row>
    <row r="137023" spans="27:27">
      <c r="AA137023" s="271"/>
    </row>
    <row r="137024" spans="27:27">
      <c r="AA137024" s="271"/>
    </row>
    <row r="137025" spans="27:27">
      <c r="AA137025" s="271"/>
    </row>
    <row r="137026" spans="27:27">
      <c r="AA137026" s="271"/>
    </row>
    <row r="137027" spans="27:27">
      <c r="AA137027" s="271"/>
    </row>
    <row r="137028" spans="27:27">
      <c r="AA137028" s="271"/>
    </row>
    <row r="137029" spans="27:27">
      <c r="AA137029" s="271"/>
    </row>
    <row r="137030" spans="27:27">
      <c r="AA137030" s="271"/>
    </row>
    <row r="137031" spans="27:27">
      <c r="AA137031" s="271"/>
    </row>
    <row r="137032" spans="27:27">
      <c r="AA137032" s="271"/>
    </row>
    <row r="137033" spans="27:27">
      <c r="AA137033" s="271"/>
    </row>
    <row r="137034" spans="27:27">
      <c r="AA137034" s="271"/>
    </row>
    <row r="137035" spans="27:27">
      <c r="AA137035" s="271"/>
    </row>
    <row r="137036" spans="27:27">
      <c r="AA137036" s="271"/>
    </row>
    <row r="137037" spans="27:27">
      <c r="AA137037" s="271"/>
    </row>
    <row r="137038" spans="27:27">
      <c r="AA137038" s="271"/>
    </row>
    <row r="137039" spans="27:27">
      <c r="AA137039" s="271"/>
    </row>
    <row r="137040" spans="27:27">
      <c r="AA137040" s="271"/>
    </row>
    <row r="137041" spans="27:27">
      <c r="AA137041" s="271"/>
    </row>
    <row r="137042" spans="27:27">
      <c r="AA137042" s="271"/>
    </row>
    <row r="137043" spans="27:27">
      <c r="AA137043" s="271"/>
    </row>
    <row r="137044" spans="27:27">
      <c r="AA137044" s="271"/>
    </row>
    <row r="137045" spans="27:27">
      <c r="AA137045" s="271"/>
    </row>
    <row r="137046" spans="27:27">
      <c r="AA137046" s="271"/>
    </row>
    <row r="137047" spans="27:27">
      <c r="AA137047" s="271"/>
    </row>
    <row r="137048" spans="27:27">
      <c r="AA137048" s="271"/>
    </row>
    <row r="137049" spans="27:27">
      <c r="AA137049" s="271"/>
    </row>
    <row r="137050" spans="27:27">
      <c r="AA137050" s="271"/>
    </row>
    <row r="137051" spans="27:27">
      <c r="AA137051" s="271"/>
    </row>
    <row r="137052" spans="27:27">
      <c r="AA137052" s="271"/>
    </row>
    <row r="137053" spans="27:27">
      <c r="AA137053" s="271"/>
    </row>
    <row r="137054" spans="27:27">
      <c r="AA137054" s="271"/>
    </row>
    <row r="137055" spans="27:27">
      <c r="AA137055" s="271"/>
    </row>
    <row r="137056" spans="27:27">
      <c r="AA137056" s="271"/>
    </row>
    <row r="137057" spans="27:27">
      <c r="AA137057" s="271"/>
    </row>
    <row r="137058" spans="27:27">
      <c r="AA137058" s="271"/>
    </row>
    <row r="137059" spans="27:27">
      <c r="AA137059" s="271"/>
    </row>
    <row r="137060" spans="27:27">
      <c r="AA137060" s="271"/>
    </row>
    <row r="137061" spans="27:27">
      <c r="AA137061" s="271"/>
    </row>
    <row r="137062" spans="27:27">
      <c r="AA137062" s="271"/>
    </row>
    <row r="137063" spans="27:27">
      <c r="AA137063" s="271"/>
    </row>
    <row r="137064" spans="27:27">
      <c r="AA137064" s="271"/>
    </row>
    <row r="137065" spans="27:27">
      <c r="AA137065" s="271"/>
    </row>
    <row r="137066" spans="27:27">
      <c r="AA137066" s="271"/>
    </row>
    <row r="137067" spans="27:27">
      <c r="AA137067" s="271"/>
    </row>
    <row r="137068" spans="27:27">
      <c r="AA137068" s="271"/>
    </row>
    <row r="137069" spans="27:27">
      <c r="AA137069" s="271"/>
    </row>
    <row r="137070" spans="27:27">
      <c r="AA137070" s="271"/>
    </row>
    <row r="137071" spans="27:27">
      <c r="AA137071" s="271"/>
    </row>
    <row r="137072" spans="27:27">
      <c r="AA137072" s="271"/>
    </row>
    <row r="137073" spans="27:27">
      <c r="AA137073" s="271"/>
    </row>
    <row r="137074" spans="27:27">
      <c r="AA137074" s="271"/>
    </row>
    <row r="137075" spans="27:27">
      <c r="AA137075" s="271"/>
    </row>
    <row r="137076" spans="27:27">
      <c r="AA137076" s="271"/>
    </row>
    <row r="137077" spans="27:27">
      <c r="AA137077" s="271"/>
    </row>
    <row r="137078" spans="27:27">
      <c r="AA137078" s="271"/>
    </row>
    <row r="137079" spans="27:27">
      <c r="AA137079" s="271"/>
    </row>
    <row r="137080" spans="27:27">
      <c r="AA137080" s="271"/>
    </row>
    <row r="137081" spans="27:27">
      <c r="AA137081" s="271"/>
    </row>
    <row r="137082" spans="27:27">
      <c r="AA137082" s="271"/>
    </row>
    <row r="137083" spans="27:27">
      <c r="AA137083" s="271"/>
    </row>
    <row r="137084" spans="27:27">
      <c r="AA137084" s="271"/>
    </row>
    <row r="137085" spans="27:27">
      <c r="AA137085" s="271"/>
    </row>
    <row r="137086" spans="27:27">
      <c r="AA137086" s="271"/>
    </row>
    <row r="137087" spans="27:27">
      <c r="AA137087" s="271"/>
    </row>
    <row r="137088" spans="27:27">
      <c r="AA137088" s="271"/>
    </row>
    <row r="137089" spans="27:27">
      <c r="AA137089" s="271"/>
    </row>
    <row r="137090" spans="27:27">
      <c r="AA137090" s="271"/>
    </row>
    <row r="137091" spans="27:27">
      <c r="AA137091" s="271"/>
    </row>
    <row r="137092" spans="27:27">
      <c r="AA137092" s="271"/>
    </row>
    <row r="137093" spans="27:27">
      <c r="AA137093" s="271"/>
    </row>
    <row r="137094" spans="27:27">
      <c r="AA137094" s="271"/>
    </row>
    <row r="137095" spans="27:27">
      <c r="AA137095" s="271"/>
    </row>
    <row r="137096" spans="27:27">
      <c r="AA137096" s="271"/>
    </row>
    <row r="137097" spans="27:27">
      <c r="AA137097" s="271"/>
    </row>
    <row r="137098" spans="27:27">
      <c r="AA137098" s="271"/>
    </row>
    <row r="137099" spans="27:27">
      <c r="AA137099" s="271"/>
    </row>
    <row r="137100" spans="27:27">
      <c r="AA137100" s="271"/>
    </row>
    <row r="137101" spans="27:27">
      <c r="AA137101" s="271"/>
    </row>
    <row r="137102" spans="27:27">
      <c r="AA137102" s="271"/>
    </row>
    <row r="137103" spans="27:27">
      <c r="AA137103" s="271"/>
    </row>
    <row r="137104" spans="27:27">
      <c r="AA137104" s="271"/>
    </row>
    <row r="137105" spans="27:27">
      <c r="AA137105" s="271"/>
    </row>
    <row r="137106" spans="27:27">
      <c r="AA137106" s="271"/>
    </row>
    <row r="137107" spans="27:27">
      <c r="AA137107" s="271"/>
    </row>
    <row r="137108" spans="27:27">
      <c r="AA137108" s="271"/>
    </row>
    <row r="137109" spans="27:27">
      <c r="AA137109" s="271"/>
    </row>
    <row r="137110" spans="27:27">
      <c r="AA137110" s="271"/>
    </row>
    <row r="137111" spans="27:27">
      <c r="AA137111" s="271"/>
    </row>
    <row r="137112" spans="27:27">
      <c r="AA137112" s="271"/>
    </row>
    <row r="137113" spans="27:27">
      <c r="AA137113" s="271"/>
    </row>
    <row r="137114" spans="27:27">
      <c r="AA137114" s="271"/>
    </row>
    <row r="137115" spans="27:27">
      <c r="AA137115" s="271"/>
    </row>
    <row r="137116" spans="27:27">
      <c r="AA137116" s="271"/>
    </row>
    <row r="137117" spans="27:27">
      <c r="AA137117" s="271"/>
    </row>
    <row r="137118" spans="27:27">
      <c r="AA137118" s="271"/>
    </row>
    <row r="137119" spans="27:27">
      <c r="AA137119" s="271"/>
    </row>
    <row r="137120" spans="27:27">
      <c r="AA137120" s="271"/>
    </row>
    <row r="137121" spans="27:27">
      <c r="AA137121" s="271"/>
    </row>
    <row r="137122" spans="27:27">
      <c r="AA137122" s="271"/>
    </row>
    <row r="137123" spans="27:27">
      <c r="AA137123" s="271"/>
    </row>
    <row r="137124" spans="27:27">
      <c r="AA137124" s="271"/>
    </row>
    <row r="137125" spans="27:27">
      <c r="AA137125" s="271"/>
    </row>
    <row r="137126" spans="27:27">
      <c r="AA137126" s="271"/>
    </row>
    <row r="137127" spans="27:27">
      <c r="AA137127" s="271"/>
    </row>
    <row r="137128" spans="27:27">
      <c r="AA137128" s="271"/>
    </row>
    <row r="137129" spans="27:27">
      <c r="AA137129" s="271"/>
    </row>
    <row r="137130" spans="27:27">
      <c r="AA137130" s="271"/>
    </row>
    <row r="137131" spans="27:27">
      <c r="AA137131" s="271"/>
    </row>
    <row r="137132" spans="27:27">
      <c r="AA137132" s="271"/>
    </row>
    <row r="137133" spans="27:27">
      <c r="AA137133" s="271"/>
    </row>
    <row r="137134" spans="27:27">
      <c r="AA137134" s="271"/>
    </row>
    <row r="137135" spans="27:27">
      <c r="AA137135" s="271"/>
    </row>
    <row r="137136" spans="27:27">
      <c r="AA137136" s="271"/>
    </row>
    <row r="137137" spans="27:27">
      <c r="AA137137" s="271"/>
    </row>
    <row r="137138" spans="27:27">
      <c r="AA137138" s="271"/>
    </row>
    <row r="137139" spans="27:27">
      <c r="AA137139" s="271"/>
    </row>
    <row r="137140" spans="27:27">
      <c r="AA137140" s="271"/>
    </row>
    <row r="137141" spans="27:27">
      <c r="AA137141" s="271"/>
    </row>
    <row r="137142" spans="27:27">
      <c r="AA137142" s="271"/>
    </row>
    <row r="137143" spans="27:27">
      <c r="AA137143" s="271"/>
    </row>
    <row r="137144" spans="27:27">
      <c r="AA137144" s="271"/>
    </row>
    <row r="137145" spans="27:27">
      <c r="AA137145" s="271"/>
    </row>
    <row r="137146" spans="27:27">
      <c r="AA137146" s="271"/>
    </row>
    <row r="137147" spans="27:27">
      <c r="AA137147" s="271"/>
    </row>
    <row r="137148" spans="27:27">
      <c r="AA137148" s="271"/>
    </row>
    <row r="137149" spans="27:27">
      <c r="AA137149" s="271"/>
    </row>
    <row r="137150" spans="27:27">
      <c r="AA137150" s="271"/>
    </row>
    <row r="137151" spans="27:27">
      <c r="AA137151" s="271"/>
    </row>
    <row r="137152" spans="27:27">
      <c r="AA137152" s="271"/>
    </row>
    <row r="137153" spans="27:27">
      <c r="AA137153" s="271"/>
    </row>
    <row r="137154" spans="27:27">
      <c r="AA137154" s="271"/>
    </row>
    <row r="137155" spans="27:27">
      <c r="AA137155" s="271"/>
    </row>
    <row r="137156" spans="27:27">
      <c r="AA137156" s="271"/>
    </row>
    <row r="137157" spans="27:27">
      <c r="AA137157" s="271"/>
    </row>
    <row r="137158" spans="27:27">
      <c r="AA137158" s="271"/>
    </row>
    <row r="137159" spans="27:27">
      <c r="AA137159" s="271"/>
    </row>
    <row r="137160" spans="27:27">
      <c r="AA137160" s="271"/>
    </row>
    <row r="137161" spans="27:27">
      <c r="AA137161" s="271"/>
    </row>
    <row r="137162" spans="27:27">
      <c r="AA137162" s="271"/>
    </row>
    <row r="137163" spans="27:27">
      <c r="AA137163" s="271"/>
    </row>
    <row r="137164" spans="27:27">
      <c r="AA137164" s="271"/>
    </row>
    <row r="137165" spans="27:27">
      <c r="AA137165" s="271"/>
    </row>
    <row r="137166" spans="27:27">
      <c r="AA137166" s="271"/>
    </row>
    <row r="137167" spans="27:27">
      <c r="AA137167" s="271"/>
    </row>
    <row r="137168" spans="27:27">
      <c r="AA137168" s="271"/>
    </row>
    <row r="137169" spans="27:27">
      <c r="AA137169" s="271"/>
    </row>
    <row r="137170" spans="27:27">
      <c r="AA137170" s="271"/>
    </row>
    <row r="137171" spans="27:27">
      <c r="AA137171" s="271"/>
    </row>
    <row r="137172" spans="27:27">
      <c r="AA137172" s="271"/>
    </row>
    <row r="137173" spans="27:27">
      <c r="AA137173" s="271"/>
    </row>
    <row r="137174" spans="27:27">
      <c r="AA137174" s="271"/>
    </row>
    <row r="137175" spans="27:27">
      <c r="AA137175" s="271"/>
    </row>
    <row r="137176" spans="27:27">
      <c r="AA137176" s="271"/>
    </row>
    <row r="137177" spans="27:27">
      <c r="AA137177" s="271"/>
    </row>
    <row r="137178" spans="27:27">
      <c r="AA137178" s="271"/>
    </row>
    <row r="137179" spans="27:27">
      <c r="AA137179" s="271"/>
    </row>
    <row r="137180" spans="27:27">
      <c r="AA137180" s="271"/>
    </row>
    <row r="137181" spans="27:27">
      <c r="AA137181" s="271"/>
    </row>
    <row r="137182" spans="27:27">
      <c r="AA137182" s="271"/>
    </row>
    <row r="137183" spans="27:27">
      <c r="AA137183" s="271"/>
    </row>
    <row r="137184" spans="27:27">
      <c r="AA137184" s="271"/>
    </row>
    <row r="137185" spans="27:27">
      <c r="AA137185" s="271"/>
    </row>
    <row r="137186" spans="27:27">
      <c r="AA137186" s="271"/>
    </row>
    <row r="137187" spans="27:27">
      <c r="AA137187" s="271"/>
    </row>
    <row r="137188" spans="27:27">
      <c r="AA137188" s="271"/>
    </row>
    <row r="137189" spans="27:27">
      <c r="AA137189" s="271"/>
    </row>
    <row r="137190" spans="27:27">
      <c r="AA137190" s="271"/>
    </row>
    <row r="137191" spans="27:27">
      <c r="AA137191" s="271"/>
    </row>
    <row r="137192" spans="27:27">
      <c r="AA137192" s="271"/>
    </row>
    <row r="137193" spans="27:27">
      <c r="AA137193" s="271"/>
    </row>
    <row r="137194" spans="27:27">
      <c r="AA137194" s="271"/>
    </row>
    <row r="137195" spans="27:27">
      <c r="AA137195" s="271"/>
    </row>
    <row r="137196" spans="27:27">
      <c r="AA137196" s="271"/>
    </row>
    <row r="137197" spans="27:27">
      <c r="AA137197" s="271"/>
    </row>
    <row r="137198" spans="27:27">
      <c r="AA137198" s="271"/>
    </row>
    <row r="137199" spans="27:27">
      <c r="AA137199" s="271"/>
    </row>
    <row r="137200" spans="27:27">
      <c r="AA137200" s="271"/>
    </row>
    <row r="137201" spans="27:27">
      <c r="AA137201" s="271"/>
    </row>
    <row r="137202" spans="27:27">
      <c r="AA137202" s="271"/>
    </row>
    <row r="137203" spans="27:27">
      <c r="AA137203" s="271"/>
    </row>
    <row r="137204" spans="27:27">
      <c r="AA137204" s="271"/>
    </row>
    <row r="137205" spans="27:27">
      <c r="AA137205" s="271"/>
    </row>
    <row r="137206" spans="27:27">
      <c r="AA137206" s="271"/>
    </row>
    <row r="137207" spans="27:27">
      <c r="AA137207" s="271"/>
    </row>
    <row r="137208" spans="27:27">
      <c r="AA137208" s="271"/>
    </row>
    <row r="137209" spans="27:27">
      <c r="AA137209" s="271"/>
    </row>
    <row r="137210" spans="27:27">
      <c r="AA137210" s="271"/>
    </row>
    <row r="137211" spans="27:27">
      <c r="AA137211" s="271"/>
    </row>
    <row r="137212" spans="27:27">
      <c r="AA137212" s="271"/>
    </row>
    <row r="137213" spans="27:27">
      <c r="AA137213" s="271"/>
    </row>
    <row r="137214" spans="27:27">
      <c r="AA137214" s="271"/>
    </row>
    <row r="137215" spans="27:27">
      <c r="AA137215" s="271"/>
    </row>
    <row r="137216" spans="27:27">
      <c r="AA137216" s="271"/>
    </row>
    <row r="137217" spans="27:27">
      <c r="AA137217" s="271"/>
    </row>
    <row r="137218" spans="27:27">
      <c r="AA137218" s="271"/>
    </row>
    <row r="137219" spans="27:27">
      <c r="AA137219" s="271"/>
    </row>
    <row r="137220" spans="27:27">
      <c r="AA137220" s="271"/>
    </row>
    <row r="137221" spans="27:27">
      <c r="AA137221" s="271"/>
    </row>
    <row r="137222" spans="27:27">
      <c r="AA137222" s="271"/>
    </row>
    <row r="137223" spans="27:27">
      <c r="AA137223" s="271"/>
    </row>
    <row r="137224" spans="27:27">
      <c r="AA137224" s="271"/>
    </row>
    <row r="137225" spans="27:27">
      <c r="AA137225" s="271"/>
    </row>
    <row r="137226" spans="27:27">
      <c r="AA137226" s="271"/>
    </row>
    <row r="137227" spans="27:27">
      <c r="AA137227" s="271"/>
    </row>
    <row r="137228" spans="27:27">
      <c r="AA137228" s="271"/>
    </row>
    <row r="137229" spans="27:27">
      <c r="AA137229" s="271"/>
    </row>
    <row r="137230" spans="27:27">
      <c r="AA137230" s="271"/>
    </row>
    <row r="137231" spans="27:27">
      <c r="AA137231" s="271"/>
    </row>
    <row r="137232" spans="27:27">
      <c r="AA137232" s="271"/>
    </row>
    <row r="137233" spans="27:27">
      <c r="AA137233" s="271"/>
    </row>
    <row r="137234" spans="27:27">
      <c r="AA137234" s="271"/>
    </row>
    <row r="137235" spans="27:27">
      <c r="AA137235" s="271"/>
    </row>
    <row r="137236" spans="27:27">
      <c r="AA137236" s="271"/>
    </row>
    <row r="137237" spans="27:27">
      <c r="AA137237" s="271"/>
    </row>
    <row r="137238" spans="27:27">
      <c r="AA137238" s="271"/>
    </row>
    <row r="137239" spans="27:27">
      <c r="AA137239" s="271"/>
    </row>
    <row r="137240" spans="27:27">
      <c r="AA137240" s="271"/>
    </row>
    <row r="137241" spans="27:27">
      <c r="AA137241" s="271"/>
    </row>
    <row r="137242" spans="27:27">
      <c r="AA137242" s="271"/>
    </row>
    <row r="137243" spans="27:27">
      <c r="AA137243" s="271"/>
    </row>
    <row r="137244" spans="27:27">
      <c r="AA137244" s="271"/>
    </row>
    <row r="137245" spans="27:27">
      <c r="AA137245" s="271"/>
    </row>
    <row r="137246" spans="27:27">
      <c r="AA137246" s="271"/>
    </row>
    <row r="137247" spans="27:27">
      <c r="AA137247" s="271"/>
    </row>
    <row r="137248" spans="27:27">
      <c r="AA137248" s="271"/>
    </row>
    <row r="137249" spans="27:27">
      <c r="AA137249" s="271"/>
    </row>
    <row r="137250" spans="27:27">
      <c r="AA137250" s="271"/>
    </row>
    <row r="137251" spans="27:27">
      <c r="AA137251" s="271"/>
    </row>
    <row r="137252" spans="27:27">
      <c r="AA137252" s="271"/>
    </row>
    <row r="137253" spans="27:27">
      <c r="AA137253" s="271"/>
    </row>
    <row r="137254" spans="27:27">
      <c r="AA137254" s="271"/>
    </row>
    <row r="137255" spans="27:27">
      <c r="AA137255" s="271"/>
    </row>
    <row r="137256" spans="27:27">
      <c r="AA137256" s="271"/>
    </row>
    <row r="137257" spans="27:27">
      <c r="AA137257" s="271"/>
    </row>
    <row r="137258" spans="27:27">
      <c r="AA137258" s="271"/>
    </row>
    <row r="137259" spans="27:27">
      <c r="AA137259" s="271"/>
    </row>
    <row r="137260" spans="27:27">
      <c r="AA137260" s="271"/>
    </row>
    <row r="137261" spans="27:27">
      <c r="AA137261" s="271"/>
    </row>
    <row r="137262" spans="27:27">
      <c r="AA137262" s="271"/>
    </row>
    <row r="137263" spans="27:27">
      <c r="AA137263" s="271"/>
    </row>
    <row r="137264" spans="27:27">
      <c r="AA137264" s="271"/>
    </row>
    <row r="137265" spans="27:27">
      <c r="AA137265" s="271"/>
    </row>
    <row r="137266" spans="27:27">
      <c r="AA137266" s="271"/>
    </row>
    <row r="137267" spans="27:27">
      <c r="AA137267" s="271"/>
    </row>
    <row r="137268" spans="27:27">
      <c r="AA137268" s="271"/>
    </row>
    <row r="137269" spans="27:27">
      <c r="AA137269" s="271"/>
    </row>
    <row r="137270" spans="27:27">
      <c r="AA137270" s="271"/>
    </row>
    <row r="137271" spans="27:27">
      <c r="AA137271" s="271"/>
    </row>
    <row r="137272" spans="27:27">
      <c r="AA137272" s="271"/>
    </row>
    <row r="137273" spans="27:27">
      <c r="AA137273" s="271"/>
    </row>
    <row r="137274" spans="27:27">
      <c r="AA137274" s="271"/>
    </row>
    <row r="137275" spans="27:27">
      <c r="AA137275" s="271"/>
    </row>
    <row r="137276" spans="27:27">
      <c r="AA137276" s="271"/>
    </row>
    <row r="137277" spans="27:27">
      <c r="AA137277" s="271"/>
    </row>
    <row r="137278" spans="27:27">
      <c r="AA137278" s="271"/>
    </row>
    <row r="137279" spans="27:27">
      <c r="AA137279" s="271"/>
    </row>
    <row r="137280" spans="27:27">
      <c r="AA137280" s="271"/>
    </row>
    <row r="137281" spans="27:27">
      <c r="AA137281" s="271"/>
    </row>
    <row r="137282" spans="27:27">
      <c r="AA137282" s="271"/>
    </row>
    <row r="137283" spans="27:27">
      <c r="AA137283" s="271"/>
    </row>
    <row r="137284" spans="27:27">
      <c r="AA137284" s="271"/>
    </row>
    <row r="137285" spans="27:27">
      <c r="AA137285" s="271"/>
    </row>
    <row r="137286" spans="27:27">
      <c r="AA137286" s="271"/>
    </row>
    <row r="137287" spans="27:27">
      <c r="AA137287" s="271"/>
    </row>
    <row r="137288" spans="27:27">
      <c r="AA137288" s="271"/>
    </row>
    <row r="137289" spans="27:27">
      <c r="AA137289" s="271"/>
    </row>
    <row r="137290" spans="27:27">
      <c r="AA137290" s="271"/>
    </row>
    <row r="137291" spans="27:27">
      <c r="AA137291" s="271"/>
    </row>
    <row r="137292" spans="27:27">
      <c r="AA137292" s="271"/>
    </row>
    <row r="137293" spans="27:27">
      <c r="AA137293" s="271"/>
    </row>
    <row r="137294" spans="27:27">
      <c r="AA137294" s="271"/>
    </row>
    <row r="137295" spans="27:27">
      <c r="AA137295" s="271"/>
    </row>
    <row r="137296" spans="27:27">
      <c r="AA137296" s="271"/>
    </row>
    <row r="137297" spans="27:27">
      <c r="AA137297" s="271"/>
    </row>
    <row r="137298" spans="27:27">
      <c r="AA137298" s="271"/>
    </row>
    <row r="137299" spans="27:27">
      <c r="AA137299" s="271"/>
    </row>
    <row r="137300" spans="27:27">
      <c r="AA137300" s="271"/>
    </row>
    <row r="137301" spans="27:27">
      <c r="AA137301" s="271"/>
    </row>
    <row r="137302" spans="27:27">
      <c r="AA137302" s="271"/>
    </row>
    <row r="137303" spans="27:27">
      <c r="AA137303" s="271"/>
    </row>
    <row r="137304" spans="27:27">
      <c r="AA137304" s="271"/>
    </row>
    <row r="137305" spans="27:27">
      <c r="AA137305" s="271"/>
    </row>
    <row r="137306" spans="27:27">
      <c r="AA137306" s="271"/>
    </row>
    <row r="137307" spans="27:27">
      <c r="AA137307" s="271"/>
    </row>
    <row r="137308" spans="27:27">
      <c r="AA137308" s="271"/>
    </row>
    <row r="137309" spans="27:27">
      <c r="AA137309" s="271"/>
    </row>
    <row r="137310" spans="27:27">
      <c r="AA137310" s="271"/>
    </row>
    <row r="137311" spans="27:27">
      <c r="AA137311" s="271"/>
    </row>
    <row r="137312" spans="27:27">
      <c r="AA137312" s="271"/>
    </row>
    <row r="137313" spans="27:27">
      <c r="AA137313" s="271"/>
    </row>
    <row r="137314" spans="27:27">
      <c r="AA137314" s="271"/>
    </row>
    <row r="137315" spans="27:27">
      <c r="AA137315" s="271"/>
    </row>
    <row r="137316" spans="27:27">
      <c r="AA137316" s="271"/>
    </row>
    <row r="137317" spans="27:27">
      <c r="AA137317" s="271"/>
    </row>
    <row r="137318" spans="27:27">
      <c r="AA137318" s="271"/>
    </row>
    <row r="137319" spans="27:27">
      <c r="AA137319" s="271"/>
    </row>
    <row r="137320" spans="27:27">
      <c r="AA137320" s="271"/>
    </row>
    <row r="137321" spans="27:27">
      <c r="AA137321" s="271"/>
    </row>
    <row r="137322" spans="27:27">
      <c r="AA137322" s="271"/>
    </row>
    <row r="137323" spans="27:27">
      <c r="AA137323" s="271"/>
    </row>
    <row r="137324" spans="27:27">
      <c r="AA137324" s="271"/>
    </row>
    <row r="137325" spans="27:27">
      <c r="AA137325" s="271"/>
    </row>
    <row r="137326" spans="27:27">
      <c r="AA137326" s="271"/>
    </row>
    <row r="137327" spans="27:27">
      <c r="AA137327" s="271"/>
    </row>
    <row r="137328" spans="27:27">
      <c r="AA137328" s="271"/>
    </row>
    <row r="137329" spans="27:27">
      <c r="AA137329" s="271"/>
    </row>
    <row r="137330" spans="27:27">
      <c r="AA137330" s="271"/>
    </row>
    <row r="137331" spans="27:27">
      <c r="AA137331" s="271"/>
    </row>
    <row r="137332" spans="27:27">
      <c r="AA137332" s="271"/>
    </row>
    <row r="137333" spans="27:27">
      <c r="AA137333" s="271"/>
    </row>
    <row r="137334" spans="27:27">
      <c r="AA137334" s="271"/>
    </row>
    <row r="137335" spans="27:27">
      <c r="AA137335" s="271"/>
    </row>
    <row r="137336" spans="27:27">
      <c r="AA137336" s="271"/>
    </row>
    <row r="137337" spans="27:27">
      <c r="AA137337" s="271"/>
    </row>
    <row r="137338" spans="27:27">
      <c r="AA137338" s="271"/>
    </row>
    <row r="137339" spans="27:27">
      <c r="AA137339" s="271"/>
    </row>
    <row r="137340" spans="27:27">
      <c r="AA137340" s="271"/>
    </row>
    <row r="137341" spans="27:27">
      <c r="AA137341" s="271"/>
    </row>
    <row r="137342" spans="27:27">
      <c r="AA137342" s="271"/>
    </row>
    <row r="137343" spans="27:27">
      <c r="AA137343" s="271"/>
    </row>
    <row r="137344" spans="27:27">
      <c r="AA137344" s="271"/>
    </row>
    <row r="137345" spans="27:27">
      <c r="AA137345" s="271"/>
    </row>
    <row r="137346" spans="27:27">
      <c r="AA137346" s="271"/>
    </row>
    <row r="137347" spans="27:27">
      <c r="AA137347" s="271"/>
    </row>
    <row r="137348" spans="27:27">
      <c r="AA137348" s="271"/>
    </row>
    <row r="137349" spans="27:27">
      <c r="AA137349" s="271"/>
    </row>
    <row r="137350" spans="27:27">
      <c r="AA137350" s="271"/>
    </row>
    <row r="137351" spans="27:27">
      <c r="AA137351" s="271"/>
    </row>
    <row r="137352" spans="27:27">
      <c r="AA137352" s="271"/>
    </row>
    <row r="137353" spans="27:27">
      <c r="AA137353" s="271"/>
    </row>
    <row r="137354" spans="27:27">
      <c r="AA137354" s="271"/>
    </row>
    <row r="137355" spans="27:27">
      <c r="AA137355" s="271"/>
    </row>
    <row r="137356" spans="27:27">
      <c r="AA137356" s="271"/>
    </row>
    <row r="137357" spans="27:27">
      <c r="AA137357" s="271"/>
    </row>
    <row r="137358" spans="27:27">
      <c r="AA137358" s="271"/>
    </row>
    <row r="137359" spans="27:27">
      <c r="AA137359" s="271"/>
    </row>
    <row r="137360" spans="27:27">
      <c r="AA137360" s="271"/>
    </row>
    <row r="137361" spans="27:27">
      <c r="AA137361" s="271"/>
    </row>
    <row r="137362" spans="27:27">
      <c r="AA137362" s="271"/>
    </row>
    <row r="137363" spans="27:27">
      <c r="AA137363" s="271"/>
    </row>
    <row r="137364" spans="27:27">
      <c r="AA137364" s="271"/>
    </row>
    <row r="137365" spans="27:27">
      <c r="AA137365" s="271"/>
    </row>
    <row r="137366" spans="27:27">
      <c r="AA137366" s="271"/>
    </row>
    <row r="137367" spans="27:27">
      <c r="AA137367" s="271"/>
    </row>
    <row r="137368" spans="27:27">
      <c r="AA137368" s="271"/>
    </row>
    <row r="137369" spans="27:27">
      <c r="AA137369" s="271"/>
    </row>
    <row r="137370" spans="27:27">
      <c r="AA137370" s="271"/>
    </row>
    <row r="137371" spans="27:27">
      <c r="AA137371" s="271"/>
    </row>
    <row r="137372" spans="27:27">
      <c r="AA137372" s="271"/>
    </row>
    <row r="137373" spans="27:27">
      <c r="AA137373" s="271"/>
    </row>
    <row r="137374" spans="27:27">
      <c r="AA137374" s="271"/>
    </row>
    <row r="137375" spans="27:27">
      <c r="AA137375" s="271"/>
    </row>
    <row r="137376" spans="27:27">
      <c r="AA137376" s="271"/>
    </row>
    <row r="137377" spans="27:27">
      <c r="AA137377" s="271"/>
    </row>
    <row r="137378" spans="27:27">
      <c r="AA137378" s="271"/>
    </row>
    <row r="137379" spans="27:27">
      <c r="AA137379" s="271"/>
    </row>
    <row r="137380" spans="27:27">
      <c r="AA137380" s="271"/>
    </row>
    <row r="137381" spans="27:27">
      <c r="AA137381" s="271"/>
    </row>
    <row r="137382" spans="27:27">
      <c r="AA137382" s="271"/>
    </row>
    <row r="137383" spans="27:27">
      <c r="AA137383" s="271"/>
    </row>
    <row r="137384" spans="27:27">
      <c r="AA137384" s="271"/>
    </row>
    <row r="137385" spans="27:27">
      <c r="AA137385" s="271"/>
    </row>
    <row r="137386" spans="27:27">
      <c r="AA137386" s="271"/>
    </row>
    <row r="137387" spans="27:27">
      <c r="AA137387" s="271"/>
    </row>
    <row r="137388" spans="27:27">
      <c r="AA137388" s="271"/>
    </row>
    <row r="137389" spans="27:27">
      <c r="AA137389" s="271"/>
    </row>
    <row r="137390" spans="27:27">
      <c r="AA137390" s="271"/>
    </row>
    <row r="137391" spans="27:27">
      <c r="AA137391" s="271"/>
    </row>
    <row r="137392" spans="27:27">
      <c r="AA137392" s="271"/>
    </row>
    <row r="137393" spans="27:27">
      <c r="AA137393" s="271"/>
    </row>
    <row r="137394" spans="27:27">
      <c r="AA137394" s="271"/>
    </row>
    <row r="137395" spans="27:27">
      <c r="AA137395" s="271"/>
    </row>
    <row r="137396" spans="27:27">
      <c r="AA137396" s="271"/>
    </row>
    <row r="137397" spans="27:27">
      <c r="AA137397" s="271"/>
    </row>
    <row r="137398" spans="27:27">
      <c r="AA137398" s="271"/>
    </row>
    <row r="137399" spans="27:27">
      <c r="AA137399" s="271"/>
    </row>
    <row r="137400" spans="27:27">
      <c r="AA137400" s="271"/>
    </row>
    <row r="137401" spans="27:27">
      <c r="AA137401" s="271"/>
    </row>
    <row r="137402" spans="27:27">
      <c r="AA137402" s="271"/>
    </row>
    <row r="137403" spans="27:27">
      <c r="AA137403" s="271"/>
    </row>
    <row r="137404" spans="27:27">
      <c r="AA137404" s="271"/>
    </row>
    <row r="137405" spans="27:27">
      <c r="AA137405" s="271"/>
    </row>
    <row r="137406" spans="27:27">
      <c r="AA137406" s="271"/>
    </row>
    <row r="137407" spans="27:27">
      <c r="AA137407" s="271"/>
    </row>
    <row r="137408" spans="27:27">
      <c r="AA137408" s="271"/>
    </row>
    <row r="137409" spans="27:27">
      <c r="AA137409" s="271"/>
    </row>
    <row r="137410" spans="27:27">
      <c r="AA137410" s="271"/>
    </row>
    <row r="137411" spans="27:27">
      <c r="AA137411" s="271"/>
    </row>
    <row r="137412" spans="27:27">
      <c r="AA137412" s="271"/>
    </row>
    <row r="137413" spans="27:27">
      <c r="AA137413" s="271"/>
    </row>
    <row r="137414" spans="27:27">
      <c r="AA137414" s="271"/>
    </row>
    <row r="137415" spans="27:27">
      <c r="AA137415" s="271"/>
    </row>
    <row r="137416" spans="27:27">
      <c r="AA137416" s="271"/>
    </row>
    <row r="137417" spans="27:27">
      <c r="AA137417" s="271"/>
    </row>
    <row r="137418" spans="27:27">
      <c r="AA137418" s="271"/>
    </row>
    <row r="137419" spans="27:27">
      <c r="AA137419" s="271"/>
    </row>
    <row r="137420" spans="27:27">
      <c r="AA137420" s="271"/>
    </row>
    <row r="137421" spans="27:27">
      <c r="AA137421" s="271"/>
    </row>
    <row r="137422" spans="27:27">
      <c r="AA137422" s="271"/>
    </row>
    <row r="137423" spans="27:27">
      <c r="AA137423" s="271"/>
    </row>
    <row r="137424" spans="27:27">
      <c r="AA137424" s="271"/>
    </row>
    <row r="137425" spans="27:27">
      <c r="AA137425" s="271"/>
    </row>
    <row r="137426" spans="27:27">
      <c r="AA137426" s="271"/>
    </row>
    <row r="137427" spans="27:27">
      <c r="AA137427" s="271"/>
    </row>
    <row r="137428" spans="27:27">
      <c r="AA137428" s="271"/>
    </row>
    <row r="137429" spans="27:27">
      <c r="AA137429" s="271"/>
    </row>
    <row r="137430" spans="27:27">
      <c r="AA137430" s="271"/>
    </row>
    <row r="137431" spans="27:27">
      <c r="AA137431" s="271"/>
    </row>
    <row r="137432" spans="27:27">
      <c r="AA137432" s="271"/>
    </row>
    <row r="137433" spans="27:27">
      <c r="AA137433" s="271"/>
    </row>
    <row r="137434" spans="27:27">
      <c r="AA137434" s="271"/>
    </row>
    <row r="137435" spans="27:27">
      <c r="AA137435" s="271"/>
    </row>
    <row r="137436" spans="27:27">
      <c r="AA137436" s="271"/>
    </row>
    <row r="137437" spans="27:27">
      <c r="AA137437" s="271"/>
    </row>
    <row r="137438" spans="27:27">
      <c r="AA137438" s="271"/>
    </row>
    <row r="137439" spans="27:27">
      <c r="AA137439" s="271"/>
    </row>
    <row r="137440" spans="27:27">
      <c r="AA137440" s="271"/>
    </row>
    <row r="137441" spans="27:27">
      <c r="AA137441" s="271"/>
    </row>
    <row r="137442" spans="27:27">
      <c r="AA137442" s="271"/>
    </row>
    <row r="137443" spans="27:27">
      <c r="AA137443" s="271"/>
    </row>
    <row r="137444" spans="27:27">
      <c r="AA137444" s="271"/>
    </row>
    <row r="137445" spans="27:27">
      <c r="AA137445" s="271"/>
    </row>
    <row r="137446" spans="27:27">
      <c r="AA137446" s="271"/>
    </row>
    <row r="137447" spans="27:27">
      <c r="AA137447" s="271"/>
    </row>
    <row r="137448" spans="27:27">
      <c r="AA137448" s="271"/>
    </row>
    <row r="137449" spans="27:27">
      <c r="AA137449" s="271"/>
    </row>
    <row r="137450" spans="27:27">
      <c r="AA137450" s="271"/>
    </row>
    <row r="137451" spans="27:27">
      <c r="AA137451" s="271"/>
    </row>
    <row r="137452" spans="27:27">
      <c r="AA137452" s="271"/>
    </row>
    <row r="137453" spans="27:27">
      <c r="AA137453" s="271"/>
    </row>
    <row r="137454" spans="27:27">
      <c r="AA137454" s="271"/>
    </row>
    <row r="137455" spans="27:27">
      <c r="AA137455" s="271"/>
    </row>
    <row r="137456" spans="27:27">
      <c r="AA137456" s="271"/>
    </row>
    <row r="137457" spans="27:27">
      <c r="AA137457" s="271"/>
    </row>
    <row r="137458" spans="27:27">
      <c r="AA137458" s="271"/>
    </row>
    <row r="137459" spans="27:27">
      <c r="AA137459" s="271"/>
    </row>
    <row r="137460" spans="27:27">
      <c r="AA137460" s="271"/>
    </row>
    <row r="137461" spans="27:27">
      <c r="AA137461" s="271"/>
    </row>
    <row r="137462" spans="27:27">
      <c r="AA137462" s="271"/>
    </row>
    <row r="137463" spans="27:27">
      <c r="AA137463" s="271"/>
    </row>
    <row r="137464" spans="27:27">
      <c r="AA137464" s="271"/>
    </row>
    <row r="137465" spans="27:27">
      <c r="AA137465" s="271"/>
    </row>
    <row r="137466" spans="27:27">
      <c r="AA137466" s="271"/>
    </row>
    <row r="137467" spans="27:27">
      <c r="AA137467" s="271"/>
    </row>
    <row r="137468" spans="27:27">
      <c r="AA137468" s="271"/>
    </row>
    <row r="137469" spans="27:27">
      <c r="AA137469" s="271"/>
    </row>
    <row r="137470" spans="27:27">
      <c r="AA137470" s="271"/>
    </row>
    <row r="137471" spans="27:27">
      <c r="AA137471" s="271"/>
    </row>
    <row r="137472" spans="27:27">
      <c r="AA137472" s="271"/>
    </row>
    <row r="137473" spans="27:27">
      <c r="AA137473" s="271"/>
    </row>
    <row r="137474" spans="27:27">
      <c r="AA137474" s="271"/>
    </row>
    <row r="137475" spans="27:27">
      <c r="AA137475" s="271"/>
    </row>
    <row r="137476" spans="27:27">
      <c r="AA137476" s="271"/>
    </row>
    <row r="137477" spans="27:27">
      <c r="AA137477" s="271"/>
    </row>
    <row r="137478" spans="27:27">
      <c r="AA137478" s="271"/>
    </row>
    <row r="137479" spans="27:27">
      <c r="AA137479" s="271"/>
    </row>
    <row r="137480" spans="27:27">
      <c r="AA137480" s="271"/>
    </row>
    <row r="137481" spans="27:27">
      <c r="AA137481" s="271"/>
    </row>
    <row r="137482" spans="27:27">
      <c r="AA137482" s="271"/>
    </row>
    <row r="137483" spans="27:27">
      <c r="AA137483" s="271"/>
    </row>
    <row r="137484" spans="27:27">
      <c r="AA137484" s="271"/>
    </row>
    <row r="137485" spans="27:27">
      <c r="AA137485" s="271"/>
    </row>
    <row r="137486" spans="27:27">
      <c r="AA137486" s="271"/>
    </row>
    <row r="137487" spans="27:27">
      <c r="AA137487" s="271"/>
    </row>
    <row r="137488" spans="27:27">
      <c r="AA137488" s="271"/>
    </row>
    <row r="137489" spans="27:27">
      <c r="AA137489" s="271"/>
    </row>
    <row r="137490" spans="27:27">
      <c r="AA137490" s="271"/>
    </row>
    <row r="137491" spans="27:27">
      <c r="AA137491" s="271"/>
    </row>
    <row r="137492" spans="27:27">
      <c r="AA137492" s="271"/>
    </row>
    <row r="137493" spans="27:27">
      <c r="AA137493" s="271"/>
    </row>
    <row r="137494" spans="27:27">
      <c r="AA137494" s="271"/>
    </row>
    <row r="137495" spans="27:27">
      <c r="AA137495" s="271"/>
    </row>
    <row r="137496" spans="27:27">
      <c r="AA137496" s="271"/>
    </row>
    <row r="137497" spans="27:27">
      <c r="AA137497" s="271"/>
    </row>
    <row r="137498" spans="27:27">
      <c r="AA137498" s="271"/>
    </row>
    <row r="137499" spans="27:27">
      <c r="AA137499" s="271"/>
    </row>
    <row r="137500" spans="27:27">
      <c r="AA137500" s="271"/>
    </row>
    <row r="137501" spans="27:27">
      <c r="AA137501" s="271"/>
    </row>
    <row r="137502" spans="27:27">
      <c r="AA137502" s="271"/>
    </row>
    <row r="137503" spans="27:27">
      <c r="AA137503" s="271"/>
    </row>
    <row r="137504" spans="27:27">
      <c r="AA137504" s="271"/>
    </row>
    <row r="137505" spans="27:27">
      <c r="AA137505" s="271"/>
    </row>
    <row r="137506" spans="27:27">
      <c r="AA137506" s="271"/>
    </row>
    <row r="137507" spans="27:27">
      <c r="AA137507" s="271"/>
    </row>
    <row r="137508" spans="27:27">
      <c r="AA137508" s="271"/>
    </row>
    <row r="137509" spans="27:27">
      <c r="AA137509" s="271"/>
    </row>
    <row r="137510" spans="27:27">
      <c r="AA137510" s="271"/>
    </row>
    <row r="137511" spans="27:27">
      <c r="AA137511" s="271"/>
    </row>
    <row r="137512" spans="27:27">
      <c r="AA137512" s="271"/>
    </row>
    <row r="137513" spans="27:27">
      <c r="AA137513" s="271"/>
    </row>
    <row r="137514" spans="27:27">
      <c r="AA137514" s="271"/>
    </row>
    <row r="137515" spans="27:27">
      <c r="AA137515" s="271"/>
    </row>
    <row r="137516" spans="27:27">
      <c r="AA137516" s="271"/>
    </row>
    <row r="137517" spans="27:27">
      <c r="AA137517" s="271"/>
    </row>
    <row r="137518" spans="27:27">
      <c r="AA137518" s="271"/>
    </row>
    <row r="137519" spans="27:27">
      <c r="AA137519" s="271"/>
    </row>
    <row r="137520" spans="27:27">
      <c r="AA137520" s="271"/>
    </row>
    <row r="137521" spans="27:27">
      <c r="AA137521" s="271"/>
    </row>
    <row r="137522" spans="27:27">
      <c r="AA137522" s="271"/>
    </row>
    <row r="137523" spans="27:27">
      <c r="AA137523" s="271"/>
    </row>
    <row r="137524" spans="27:27">
      <c r="AA137524" s="271"/>
    </row>
    <row r="137525" spans="27:27">
      <c r="AA137525" s="271"/>
    </row>
    <row r="137526" spans="27:27">
      <c r="AA137526" s="271"/>
    </row>
    <row r="137527" spans="27:27">
      <c r="AA137527" s="271"/>
    </row>
    <row r="137528" spans="27:27">
      <c r="AA137528" s="271"/>
    </row>
    <row r="137529" spans="27:27">
      <c r="AA137529" s="271"/>
    </row>
    <row r="137530" spans="27:27">
      <c r="AA137530" s="271"/>
    </row>
    <row r="137531" spans="27:27">
      <c r="AA137531" s="271"/>
    </row>
    <row r="137532" spans="27:27">
      <c r="AA137532" s="271"/>
    </row>
    <row r="137533" spans="27:27">
      <c r="AA137533" s="271"/>
    </row>
    <row r="137534" spans="27:27">
      <c r="AA137534" s="271"/>
    </row>
    <row r="137535" spans="27:27">
      <c r="AA137535" s="271"/>
    </row>
    <row r="137536" spans="27:27">
      <c r="AA137536" s="271"/>
    </row>
    <row r="137537" spans="27:27">
      <c r="AA137537" s="271"/>
    </row>
    <row r="137538" spans="27:27">
      <c r="AA137538" s="271"/>
    </row>
    <row r="137539" spans="27:27">
      <c r="AA137539" s="271"/>
    </row>
    <row r="137540" spans="27:27">
      <c r="AA137540" s="271"/>
    </row>
    <row r="137541" spans="27:27">
      <c r="AA137541" s="271"/>
    </row>
    <row r="137542" spans="27:27">
      <c r="AA137542" s="271"/>
    </row>
    <row r="137543" spans="27:27">
      <c r="AA137543" s="271"/>
    </row>
    <row r="137544" spans="27:27">
      <c r="AA137544" s="271"/>
    </row>
    <row r="137545" spans="27:27">
      <c r="AA137545" s="271"/>
    </row>
    <row r="137546" spans="27:27">
      <c r="AA137546" s="271"/>
    </row>
    <row r="137547" spans="27:27">
      <c r="AA137547" s="271"/>
    </row>
    <row r="137548" spans="27:27">
      <c r="AA137548" s="271"/>
    </row>
    <row r="137549" spans="27:27">
      <c r="AA137549" s="271"/>
    </row>
    <row r="137550" spans="27:27">
      <c r="AA137550" s="271"/>
    </row>
    <row r="137551" spans="27:27">
      <c r="AA137551" s="271"/>
    </row>
    <row r="137552" spans="27:27">
      <c r="AA137552" s="271"/>
    </row>
    <row r="137553" spans="27:27">
      <c r="AA137553" s="271"/>
    </row>
    <row r="137554" spans="27:27">
      <c r="AA137554" s="271"/>
    </row>
    <row r="137555" spans="27:27">
      <c r="AA137555" s="271"/>
    </row>
    <row r="137556" spans="27:27">
      <c r="AA137556" s="271"/>
    </row>
    <row r="137557" spans="27:27">
      <c r="AA137557" s="271"/>
    </row>
    <row r="137558" spans="27:27">
      <c r="AA137558" s="271"/>
    </row>
    <row r="137559" spans="27:27">
      <c r="AA137559" s="271"/>
    </row>
    <row r="137560" spans="27:27">
      <c r="AA137560" s="271"/>
    </row>
    <row r="137561" spans="27:27">
      <c r="AA137561" s="271"/>
    </row>
    <row r="137562" spans="27:27">
      <c r="AA137562" s="271"/>
    </row>
    <row r="137563" spans="27:27">
      <c r="AA137563" s="271"/>
    </row>
    <row r="137564" spans="27:27">
      <c r="AA137564" s="271"/>
    </row>
    <row r="137565" spans="27:27">
      <c r="AA137565" s="271"/>
    </row>
    <row r="137566" spans="27:27">
      <c r="AA137566" s="271"/>
    </row>
    <row r="137567" spans="27:27">
      <c r="AA137567" s="271"/>
    </row>
    <row r="137568" spans="27:27">
      <c r="AA137568" s="271"/>
    </row>
    <row r="137569" spans="27:27">
      <c r="AA137569" s="271"/>
    </row>
    <row r="137570" spans="27:27">
      <c r="AA137570" s="271"/>
    </row>
    <row r="137571" spans="27:27">
      <c r="AA137571" s="271"/>
    </row>
    <row r="137572" spans="27:27">
      <c r="AA137572" s="271"/>
    </row>
    <row r="137573" spans="27:27">
      <c r="AA137573" s="271"/>
    </row>
    <row r="137574" spans="27:27">
      <c r="AA137574" s="271"/>
    </row>
    <row r="137575" spans="27:27">
      <c r="AA137575" s="271"/>
    </row>
    <row r="137576" spans="27:27">
      <c r="AA137576" s="271"/>
    </row>
    <row r="137577" spans="27:27">
      <c r="AA137577" s="271"/>
    </row>
    <row r="137578" spans="27:27">
      <c r="AA137578" s="271"/>
    </row>
    <row r="137579" spans="27:27">
      <c r="AA137579" s="271"/>
    </row>
    <row r="137580" spans="27:27">
      <c r="AA137580" s="271"/>
    </row>
    <row r="137581" spans="27:27">
      <c r="AA137581" s="271"/>
    </row>
    <row r="137582" spans="27:27">
      <c r="AA137582" s="271"/>
    </row>
    <row r="137583" spans="27:27">
      <c r="AA137583" s="271"/>
    </row>
    <row r="137584" spans="27:27">
      <c r="AA137584" s="271"/>
    </row>
    <row r="137585" spans="27:27">
      <c r="AA137585" s="271"/>
    </row>
    <row r="137586" spans="27:27">
      <c r="AA137586" s="271"/>
    </row>
    <row r="137587" spans="27:27">
      <c r="AA137587" s="271"/>
    </row>
    <row r="137588" spans="27:27">
      <c r="AA137588" s="271"/>
    </row>
    <row r="137589" spans="27:27">
      <c r="AA137589" s="271"/>
    </row>
    <row r="137590" spans="27:27">
      <c r="AA137590" s="271"/>
    </row>
    <row r="137591" spans="27:27">
      <c r="AA137591" s="271"/>
    </row>
    <row r="137592" spans="27:27">
      <c r="AA137592" s="271"/>
    </row>
    <row r="137593" spans="27:27">
      <c r="AA137593" s="271"/>
    </row>
    <row r="137594" spans="27:27">
      <c r="AA137594" s="271"/>
    </row>
    <row r="137595" spans="27:27">
      <c r="AA137595" s="271"/>
    </row>
    <row r="137596" spans="27:27">
      <c r="AA137596" s="271"/>
    </row>
    <row r="137597" spans="27:27">
      <c r="AA137597" s="271"/>
    </row>
    <row r="137598" spans="27:27">
      <c r="AA137598" s="271"/>
    </row>
    <row r="137599" spans="27:27">
      <c r="AA137599" s="271"/>
    </row>
    <row r="137600" spans="27:27">
      <c r="AA137600" s="271"/>
    </row>
    <row r="137601" spans="27:27">
      <c r="AA137601" s="271"/>
    </row>
    <row r="137602" spans="27:27">
      <c r="AA137602" s="271"/>
    </row>
    <row r="137603" spans="27:27">
      <c r="AA137603" s="271"/>
    </row>
    <row r="137604" spans="27:27">
      <c r="AA137604" s="271"/>
    </row>
    <row r="137605" spans="27:27">
      <c r="AA137605" s="271"/>
    </row>
    <row r="137606" spans="27:27">
      <c r="AA137606" s="271"/>
    </row>
    <row r="137607" spans="27:27">
      <c r="AA137607" s="271"/>
    </row>
    <row r="137608" spans="27:27">
      <c r="AA137608" s="271"/>
    </row>
    <row r="137609" spans="27:27">
      <c r="AA137609" s="271"/>
    </row>
    <row r="137610" spans="27:27">
      <c r="AA137610" s="271"/>
    </row>
    <row r="137611" spans="27:27">
      <c r="AA137611" s="271"/>
    </row>
    <row r="137612" spans="27:27">
      <c r="AA137612" s="271"/>
    </row>
    <row r="137613" spans="27:27">
      <c r="AA137613" s="271"/>
    </row>
    <row r="137614" spans="27:27">
      <c r="AA137614" s="271"/>
    </row>
    <row r="137615" spans="27:27">
      <c r="AA137615" s="271"/>
    </row>
    <row r="137616" spans="27:27">
      <c r="AA137616" s="271"/>
    </row>
    <row r="137617" spans="27:27">
      <c r="AA137617" s="271"/>
    </row>
    <row r="137618" spans="27:27">
      <c r="AA137618" s="271"/>
    </row>
    <row r="137619" spans="27:27">
      <c r="AA137619" s="271"/>
    </row>
    <row r="137620" spans="27:27">
      <c r="AA137620" s="271"/>
    </row>
    <row r="137621" spans="27:27">
      <c r="AA137621" s="271"/>
    </row>
    <row r="137622" spans="27:27">
      <c r="AA137622" s="271"/>
    </row>
    <row r="137623" spans="27:27">
      <c r="AA137623" s="271"/>
    </row>
    <row r="137624" spans="27:27">
      <c r="AA137624" s="271"/>
    </row>
    <row r="137625" spans="27:27">
      <c r="AA137625" s="271"/>
    </row>
    <row r="137626" spans="27:27">
      <c r="AA137626" s="271"/>
    </row>
    <row r="137627" spans="27:27">
      <c r="AA137627" s="271"/>
    </row>
    <row r="137628" spans="27:27">
      <c r="AA137628" s="271"/>
    </row>
    <row r="137629" spans="27:27">
      <c r="AA137629" s="271"/>
    </row>
    <row r="137630" spans="27:27">
      <c r="AA137630" s="271"/>
    </row>
    <row r="137631" spans="27:27">
      <c r="AA137631" s="271"/>
    </row>
    <row r="137632" spans="27:27">
      <c r="AA137632" s="271"/>
    </row>
    <row r="137633" spans="27:27">
      <c r="AA137633" s="271"/>
    </row>
    <row r="137634" spans="27:27">
      <c r="AA137634" s="271"/>
    </row>
    <row r="137635" spans="27:27">
      <c r="AA137635" s="271"/>
    </row>
    <row r="137636" spans="27:27">
      <c r="AA137636" s="271"/>
    </row>
    <row r="137637" spans="27:27">
      <c r="AA137637" s="271"/>
    </row>
    <row r="137638" spans="27:27">
      <c r="AA137638" s="271"/>
    </row>
    <row r="137639" spans="27:27">
      <c r="AA137639" s="271"/>
    </row>
    <row r="137640" spans="27:27">
      <c r="AA137640" s="271"/>
    </row>
    <row r="137641" spans="27:27">
      <c r="AA137641" s="271"/>
    </row>
    <row r="137642" spans="27:27">
      <c r="AA137642" s="271"/>
    </row>
    <row r="137643" spans="27:27">
      <c r="AA137643" s="271"/>
    </row>
    <row r="137644" spans="27:27">
      <c r="AA137644" s="271"/>
    </row>
    <row r="137645" spans="27:27">
      <c r="AA137645" s="271"/>
    </row>
    <row r="137646" spans="27:27">
      <c r="AA137646" s="271"/>
    </row>
    <row r="137647" spans="27:27">
      <c r="AA137647" s="271"/>
    </row>
    <row r="137648" spans="27:27">
      <c r="AA137648" s="271"/>
    </row>
    <row r="137649" spans="27:27">
      <c r="AA137649" s="271"/>
    </row>
    <row r="137650" spans="27:27">
      <c r="AA137650" s="271"/>
    </row>
    <row r="137651" spans="27:27">
      <c r="AA137651" s="271"/>
    </row>
    <row r="137652" spans="27:27">
      <c r="AA137652" s="271"/>
    </row>
    <row r="137653" spans="27:27">
      <c r="AA137653" s="271"/>
    </row>
    <row r="137654" spans="27:27">
      <c r="AA137654" s="271"/>
    </row>
    <row r="137655" spans="27:27">
      <c r="AA137655" s="271"/>
    </row>
    <row r="137656" spans="27:27">
      <c r="AA137656" s="271"/>
    </row>
    <row r="137657" spans="27:27">
      <c r="AA137657" s="271"/>
    </row>
    <row r="137658" spans="27:27">
      <c r="AA137658" s="271"/>
    </row>
    <row r="137659" spans="27:27">
      <c r="AA137659" s="271"/>
    </row>
    <row r="137660" spans="27:27">
      <c r="AA137660" s="271"/>
    </row>
    <row r="137661" spans="27:27">
      <c r="AA137661" s="271"/>
    </row>
    <row r="137662" spans="27:27">
      <c r="AA137662" s="271"/>
    </row>
    <row r="137663" spans="27:27">
      <c r="AA137663" s="271"/>
    </row>
    <row r="137664" spans="27:27">
      <c r="AA137664" s="271"/>
    </row>
    <row r="137665" spans="27:27">
      <c r="AA137665" s="271"/>
    </row>
    <row r="137666" spans="27:27">
      <c r="AA137666" s="271"/>
    </row>
    <row r="137667" spans="27:27">
      <c r="AA137667" s="271"/>
    </row>
    <row r="137668" spans="27:27">
      <c r="AA137668" s="271"/>
    </row>
    <row r="137669" spans="27:27">
      <c r="AA137669" s="271"/>
    </row>
    <row r="137670" spans="27:27">
      <c r="AA137670" s="271"/>
    </row>
    <row r="137671" spans="27:27">
      <c r="AA137671" s="271"/>
    </row>
    <row r="137672" spans="27:27">
      <c r="AA137672" s="271"/>
    </row>
    <row r="137673" spans="27:27">
      <c r="AA137673" s="271"/>
    </row>
    <row r="137674" spans="27:27">
      <c r="AA137674" s="271"/>
    </row>
    <row r="137675" spans="27:27">
      <c r="AA137675" s="271"/>
    </row>
    <row r="137676" spans="27:27">
      <c r="AA137676" s="271"/>
    </row>
    <row r="137677" spans="27:27">
      <c r="AA137677" s="271"/>
    </row>
    <row r="137678" spans="27:27">
      <c r="AA137678" s="271"/>
    </row>
    <row r="137679" spans="27:27">
      <c r="AA137679" s="271"/>
    </row>
    <row r="137680" spans="27:27">
      <c r="AA137680" s="271"/>
    </row>
    <row r="137681" spans="27:27">
      <c r="AA137681" s="271"/>
    </row>
    <row r="137682" spans="27:27">
      <c r="AA137682" s="271"/>
    </row>
    <row r="137683" spans="27:27">
      <c r="AA137683" s="271"/>
    </row>
    <row r="137684" spans="27:27">
      <c r="AA137684" s="271"/>
    </row>
    <row r="137685" spans="27:27">
      <c r="AA137685" s="271"/>
    </row>
    <row r="137686" spans="27:27">
      <c r="AA137686" s="271"/>
    </row>
    <row r="137687" spans="27:27">
      <c r="AA137687" s="271"/>
    </row>
    <row r="137688" spans="27:27">
      <c r="AA137688" s="271"/>
    </row>
    <row r="137689" spans="27:27">
      <c r="AA137689" s="271"/>
    </row>
    <row r="137690" spans="27:27">
      <c r="AA137690" s="271"/>
    </row>
    <row r="137691" spans="27:27">
      <c r="AA137691" s="271"/>
    </row>
    <row r="137692" spans="27:27">
      <c r="AA137692" s="271"/>
    </row>
    <row r="137693" spans="27:27">
      <c r="AA137693" s="271"/>
    </row>
    <row r="137694" spans="27:27">
      <c r="AA137694" s="271"/>
    </row>
    <row r="137695" spans="27:27">
      <c r="AA137695" s="271"/>
    </row>
    <row r="137696" spans="27:27">
      <c r="AA137696" s="271"/>
    </row>
    <row r="137697" spans="27:27">
      <c r="AA137697" s="271"/>
    </row>
    <row r="137698" spans="27:27">
      <c r="AA137698" s="271"/>
    </row>
    <row r="137699" spans="27:27">
      <c r="AA137699" s="271"/>
    </row>
    <row r="137700" spans="27:27">
      <c r="AA137700" s="271"/>
    </row>
    <row r="137701" spans="27:27">
      <c r="AA137701" s="271"/>
    </row>
    <row r="137702" spans="27:27">
      <c r="AA137702" s="271"/>
    </row>
    <row r="137703" spans="27:27">
      <c r="AA137703" s="271"/>
    </row>
    <row r="137704" spans="27:27">
      <c r="AA137704" s="271"/>
    </row>
    <row r="137705" spans="27:27">
      <c r="AA137705" s="271"/>
    </row>
    <row r="137706" spans="27:27">
      <c r="AA137706" s="271"/>
    </row>
    <row r="137707" spans="27:27">
      <c r="AA137707" s="271"/>
    </row>
    <row r="137708" spans="27:27">
      <c r="AA137708" s="271"/>
    </row>
    <row r="137709" spans="27:27">
      <c r="AA137709" s="271"/>
    </row>
    <row r="137710" spans="27:27">
      <c r="AA137710" s="271"/>
    </row>
    <row r="137711" spans="27:27">
      <c r="AA137711" s="271"/>
    </row>
    <row r="137712" spans="27:27">
      <c r="AA137712" s="271"/>
    </row>
    <row r="137713" spans="27:27">
      <c r="AA137713" s="271"/>
    </row>
    <row r="137714" spans="27:27">
      <c r="AA137714" s="271"/>
    </row>
    <row r="137715" spans="27:27">
      <c r="AA137715" s="271"/>
    </row>
    <row r="137716" spans="27:27">
      <c r="AA137716" s="271"/>
    </row>
    <row r="137717" spans="27:27">
      <c r="AA137717" s="271"/>
    </row>
    <row r="137718" spans="27:27">
      <c r="AA137718" s="271"/>
    </row>
    <row r="137719" spans="27:27">
      <c r="AA137719" s="271"/>
    </row>
    <row r="137720" spans="27:27">
      <c r="AA137720" s="271"/>
    </row>
    <row r="137721" spans="27:27">
      <c r="AA137721" s="271"/>
    </row>
    <row r="137722" spans="27:27">
      <c r="AA137722" s="271"/>
    </row>
    <row r="137723" spans="27:27">
      <c r="AA137723" s="271"/>
    </row>
    <row r="137724" spans="27:27">
      <c r="AA137724" s="271"/>
    </row>
    <row r="137725" spans="27:27">
      <c r="AA137725" s="271"/>
    </row>
    <row r="137726" spans="27:27">
      <c r="AA137726" s="271"/>
    </row>
    <row r="137727" spans="27:27">
      <c r="AA137727" s="271"/>
    </row>
    <row r="137728" spans="27:27">
      <c r="AA137728" s="271"/>
    </row>
    <row r="137729" spans="27:27">
      <c r="AA137729" s="271"/>
    </row>
    <row r="137730" spans="27:27">
      <c r="AA137730" s="271"/>
    </row>
    <row r="137731" spans="27:27">
      <c r="AA137731" s="271"/>
    </row>
    <row r="137732" spans="27:27">
      <c r="AA137732" s="271"/>
    </row>
    <row r="137733" spans="27:27">
      <c r="AA137733" s="271"/>
    </row>
    <row r="137734" spans="27:27">
      <c r="AA137734" s="271"/>
    </row>
    <row r="137735" spans="27:27">
      <c r="AA137735" s="271"/>
    </row>
    <row r="137736" spans="27:27">
      <c r="AA137736" s="271"/>
    </row>
    <row r="137737" spans="27:27">
      <c r="AA137737" s="271"/>
    </row>
    <row r="137738" spans="27:27">
      <c r="AA137738" s="271"/>
    </row>
    <row r="137739" spans="27:27">
      <c r="AA137739" s="271"/>
    </row>
    <row r="137740" spans="27:27">
      <c r="AA137740" s="271"/>
    </row>
    <row r="137741" spans="27:27">
      <c r="AA137741" s="271"/>
    </row>
    <row r="137742" spans="27:27">
      <c r="AA137742" s="271"/>
    </row>
    <row r="137743" spans="27:27">
      <c r="AA137743" s="271"/>
    </row>
    <row r="137744" spans="27:27">
      <c r="AA137744" s="271"/>
    </row>
    <row r="137745" spans="27:27">
      <c r="AA137745" s="271"/>
    </row>
    <row r="137746" spans="27:27">
      <c r="AA137746" s="271"/>
    </row>
    <row r="137747" spans="27:27">
      <c r="AA137747" s="271"/>
    </row>
    <row r="137748" spans="27:27">
      <c r="AA137748" s="271"/>
    </row>
    <row r="137749" spans="27:27">
      <c r="AA137749" s="271"/>
    </row>
    <row r="137750" spans="27:27">
      <c r="AA137750" s="271"/>
    </row>
    <row r="137751" spans="27:27">
      <c r="AA137751" s="271"/>
    </row>
    <row r="137752" spans="27:27">
      <c r="AA137752" s="271"/>
    </row>
    <row r="137753" spans="27:27">
      <c r="AA137753" s="271"/>
    </row>
    <row r="137754" spans="27:27">
      <c r="AA137754" s="271"/>
    </row>
    <row r="137755" spans="27:27">
      <c r="AA137755" s="271"/>
    </row>
    <row r="137756" spans="27:27">
      <c r="AA137756" s="271"/>
    </row>
    <row r="137757" spans="27:27">
      <c r="AA137757" s="271"/>
    </row>
    <row r="137758" spans="27:27">
      <c r="AA137758" s="271"/>
    </row>
    <row r="137759" spans="27:27">
      <c r="AA137759" s="271"/>
    </row>
    <row r="137760" spans="27:27">
      <c r="AA137760" s="271"/>
    </row>
    <row r="137761" spans="27:27">
      <c r="AA137761" s="271"/>
    </row>
    <row r="137762" spans="27:27">
      <c r="AA137762" s="271"/>
    </row>
    <row r="137763" spans="27:27">
      <c r="AA137763" s="271"/>
    </row>
    <row r="137764" spans="27:27">
      <c r="AA137764" s="271"/>
    </row>
    <row r="137765" spans="27:27">
      <c r="AA137765" s="271"/>
    </row>
    <row r="137766" spans="27:27">
      <c r="AA137766" s="271"/>
    </row>
    <row r="137767" spans="27:27">
      <c r="AA137767" s="271"/>
    </row>
    <row r="137768" spans="27:27">
      <c r="AA137768" s="271"/>
    </row>
    <row r="137769" spans="27:27">
      <c r="AA137769" s="271"/>
    </row>
    <row r="137770" spans="27:27">
      <c r="AA137770" s="271"/>
    </row>
    <row r="137771" spans="27:27">
      <c r="AA137771" s="271"/>
    </row>
    <row r="137772" spans="27:27">
      <c r="AA137772" s="271"/>
    </row>
    <row r="137773" spans="27:27">
      <c r="AA137773" s="271"/>
    </row>
    <row r="137774" spans="27:27">
      <c r="AA137774" s="271"/>
    </row>
    <row r="137775" spans="27:27">
      <c r="AA137775" s="271"/>
    </row>
    <row r="137776" spans="27:27">
      <c r="AA137776" s="271"/>
    </row>
    <row r="137777" spans="27:27">
      <c r="AA137777" s="271"/>
    </row>
    <row r="137778" spans="27:27">
      <c r="AA137778" s="271"/>
    </row>
    <row r="137779" spans="27:27">
      <c r="AA137779" s="271"/>
    </row>
    <row r="137780" spans="27:27">
      <c r="AA137780" s="271"/>
    </row>
    <row r="137781" spans="27:27">
      <c r="AA137781" s="271"/>
    </row>
    <row r="137782" spans="27:27">
      <c r="AA137782" s="271"/>
    </row>
    <row r="137783" spans="27:27">
      <c r="AA137783" s="271"/>
    </row>
    <row r="137784" spans="27:27">
      <c r="AA137784" s="271"/>
    </row>
    <row r="137785" spans="27:27">
      <c r="AA137785" s="271"/>
    </row>
    <row r="137786" spans="27:27">
      <c r="AA137786" s="271"/>
    </row>
    <row r="137787" spans="27:27">
      <c r="AA137787" s="271"/>
    </row>
    <row r="137788" spans="27:27">
      <c r="AA137788" s="271"/>
    </row>
    <row r="137789" spans="27:27">
      <c r="AA137789" s="271"/>
    </row>
    <row r="137790" spans="27:27">
      <c r="AA137790" s="271"/>
    </row>
    <row r="137791" spans="27:27">
      <c r="AA137791" s="271"/>
    </row>
    <row r="137792" spans="27:27">
      <c r="AA137792" s="271"/>
    </row>
    <row r="137793" spans="27:27">
      <c r="AA137793" s="271"/>
    </row>
    <row r="137794" spans="27:27">
      <c r="AA137794" s="271"/>
    </row>
    <row r="137795" spans="27:27">
      <c r="AA137795" s="271"/>
    </row>
    <row r="137796" spans="27:27">
      <c r="AA137796" s="271"/>
    </row>
    <row r="137797" spans="27:27">
      <c r="AA137797" s="271"/>
    </row>
    <row r="137798" spans="27:27">
      <c r="AA137798" s="271"/>
    </row>
    <row r="137799" spans="27:27">
      <c r="AA137799" s="271"/>
    </row>
    <row r="137800" spans="27:27">
      <c r="AA137800" s="271"/>
    </row>
    <row r="137801" spans="27:27">
      <c r="AA137801" s="271"/>
    </row>
    <row r="137802" spans="27:27">
      <c r="AA137802" s="271"/>
    </row>
    <row r="137803" spans="27:27">
      <c r="AA137803" s="271"/>
    </row>
    <row r="137804" spans="27:27">
      <c r="AA137804" s="271"/>
    </row>
    <row r="137805" spans="27:27">
      <c r="AA137805" s="271"/>
    </row>
    <row r="137806" spans="27:27">
      <c r="AA137806" s="271"/>
    </row>
    <row r="137807" spans="27:27">
      <c r="AA137807" s="271"/>
    </row>
    <row r="137808" spans="27:27">
      <c r="AA137808" s="271"/>
    </row>
    <row r="137809" spans="27:27">
      <c r="AA137809" s="271"/>
    </row>
    <row r="137810" spans="27:27">
      <c r="AA137810" s="271"/>
    </row>
    <row r="137811" spans="27:27">
      <c r="AA137811" s="271"/>
    </row>
    <row r="137812" spans="27:27">
      <c r="AA137812" s="271"/>
    </row>
    <row r="137813" spans="27:27">
      <c r="AA137813" s="271"/>
    </row>
    <row r="137814" spans="27:27">
      <c r="AA137814" s="271"/>
    </row>
    <row r="137815" spans="27:27">
      <c r="AA137815" s="271"/>
    </row>
    <row r="137816" spans="27:27">
      <c r="AA137816" s="271"/>
    </row>
    <row r="137817" spans="27:27">
      <c r="AA137817" s="271"/>
    </row>
    <row r="137818" spans="27:27">
      <c r="AA137818" s="271"/>
    </row>
    <row r="137819" spans="27:27">
      <c r="AA137819" s="271"/>
    </row>
    <row r="137820" spans="27:27">
      <c r="AA137820" s="271"/>
    </row>
    <row r="137821" spans="27:27">
      <c r="AA137821" s="271"/>
    </row>
    <row r="137822" spans="27:27">
      <c r="AA137822" s="271"/>
    </row>
    <row r="137823" spans="27:27">
      <c r="AA137823" s="271"/>
    </row>
    <row r="137824" spans="27:27">
      <c r="AA137824" s="271"/>
    </row>
    <row r="137825" spans="27:27">
      <c r="AA137825" s="271"/>
    </row>
    <row r="137826" spans="27:27">
      <c r="AA137826" s="271"/>
    </row>
    <row r="137827" spans="27:27">
      <c r="AA137827" s="271"/>
    </row>
    <row r="137828" spans="27:27">
      <c r="AA137828" s="271"/>
    </row>
    <row r="137829" spans="27:27">
      <c r="AA137829" s="271"/>
    </row>
    <row r="137830" spans="27:27">
      <c r="AA137830" s="271"/>
    </row>
    <row r="137831" spans="27:27">
      <c r="AA137831" s="271"/>
    </row>
    <row r="137832" spans="27:27">
      <c r="AA137832" s="271"/>
    </row>
    <row r="137833" spans="27:27">
      <c r="AA137833" s="271"/>
    </row>
    <row r="137834" spans="27:27">
      <c r="AA137834" s="271"/>
    </row>
    <row r="137835" spans="27:27">
      <c r="AA137835" s="271"/>
    </row>
    <row r="137836" spans="27:27">
      <c r="AA137836" s="271"/>
    </row>
    <row r="137837" spans="27:27">
      <c r="AA137837" s="271"/>
    </row>
    <row r="137838" spans="27:27">
      <c r="AA137838" s="271"/>
    </row>
    <row r="137839" spans="27:27">
      <c r="AA137839" s="271"/>
    </row>
    <row r="137840" spans="27:27">
      <c r="AA137840" s="271"/>
    </row>
    <row r="137841" spans="27:27">
      <c r="AA137841" s="271"/>
    </row>
    <row r="137842" spans="27:27">
      <c r="AA137842" s="271"/>
    </row>
    <row r="137843" spans="27:27">
      <c r="AA137843" s="271"/>
    </row>
    <row r="137844" spans="27:27">
      <c r="AA137844" s="271"/>
    </row>
    <row r="137845" spans="27:27">
      <c r="AA137845" s="271"/>
    </row>
    <row r="137846" spans="27:27">
      <c r="AA137846" s="271"/>
    </row>
    <row r="137847" spans="27:27">
      <c r="AA137847" s="271"/>
    </row>
    <row r="137848" spans="27:27">
      <c r="AA137848" s="271"/>
    </row>
    <row r="137849" spans="27:27">
      <c r="AA137849" s="271"/>
    </row>
    <row r="137850" spans="27:27">
      <c r="AA137850" s="271"/>
    </row>
    <row r="137851" spans="27:27">
      <c r="AA137851" s="271"/>
    </row>
    <row r="137852" spans="27:27">
      <c r="AA137852" s="271"/>
    </row>
    <row r="137853" spans="27:27">
      <c r="AA137853" s="271"/>
    </row>
    <row r="137854" spans="27:27">
      <c r="AA137854" s="271"/>
    </row>
    <row r="137855" spans="27:27">
      <c r="AA137855" s="271"/>
    </row>
    <row r="137856" spans="27:27">
      <c r="AA137856" s="271"/>
    </row>
    <row r="137857" spans="27:27">
      <c r="AA137857" s="271"/>
    </row>
    <row r="137858" spans="27:27">
      <c r="AA137858" s="271"/>
    </row>
    <row r="137859" spans="27:27">
      <c r="AA137859" s="271"/>
    </row>
    <row r="137860" spans="27:27">
      <c r="AA137860" s="271"/>
    </row>
    <row r="137861" spans="27:27">
      <c r="AA137861" s="271"/>
    </row>
    <row r="137862" spans="27:27">
      <c r="AA137862" s="271"/>
    </row>
    <row r="137863" spans="27:27">
      <c r="AA137863" s="271"/>
    </row>
    <row r="137864" spans="27:27">
      <c r="AA137864" s="271"/>
    </row>
    <row r="137865" spans="27:27">
      <c r="AA137865" s="271"/>
    </row>
    <row r="137866" spans="27:27">
      <c r="AA137866" s="271"/>
    </row>
    <row r="137867" spans="27:27">
      <c r="AA137867" s="271"/>
    </row>
    <row r="137868" spans="27:27">
      <c r="AA137868" s="271"/>
    </row>
    <row r="137869" spans="27:27">
      <c r="AA137869" s="271"/>
    </row>
    <row r="137870" spans="27:27">
      <c r="AA137870" s="271"/>
    </row>
    <row r="137871" spans="27:27">
      <c r="AA137871" s="271"/>
    </row>
    <row r="137872" spans="27:27">
      <c r="AA137872" s="271"/>
    </row>
    <row r="137873" spans="27:27">
      <c r="AA137873" s="271"/>
    </row>
    <row r="137874" spans="27:27">
      <c r="AA137874" s="271"/>
    </row>
    <row r="137875" spans="27:27">
      <c r="AA137875" s="271"/>
    </row>
    <row r="137876" spans="27:27">
      <c r="AA137876" s="271"/>
    </row>
    <row r="137877" spans="27:27">
      <c r="AA137877" s="271"/>
    </row>
    <row r="137878" spans="27:27">
      <c r="AA137878" s="271"/>
    </row>
    <row r="137879" spans="27:27">
      <c r="AA137879" s="271"/>
    </row>
    <row r="137880" spans="27:27">
      <c r="AA137880" s="271"/>
    </row>
    <row r="137881" spans="27:27">
      <c r="AA137881" s="271"/>
    </row>
    <row r="137882" spans="27:27">
      <c r="AA137882" s="271"/>
    </row>
    <row r="137883" spans="27:27">
      <c r="AA137883" s="271"/>
    </row>
    <row r="137884" spans="27:27">
      <c r="AA137884" s="271"/>
    </row>
    <row r="137885" spans="27:27">
      <c r="AA137885" s="271"/>
    </row>
    <row r="137886" spans="27:27">
      <c r="AA137886" s="271"/>
    </row>
    <row r="137887" spans="27:27">
      <c r="AA137887" s="271"/>
    </row>
    <row r="137888" spans="27:27">
      <c r="AA137888" s="271"/>
    </row>
    <row r="137889" spans="27:27">
      <c r="AA137889" s="271"/>
    </row>
    <row r="137890" spans="27:27">
      <c r="AA137890" s="271"/>
    </row>
    <row r="137891" spans="27:27">
      <c r="AA137891" s="271"/>
    </row>
    <row r="137892" spans="27:27">
      <c r="AA137892" s="271"/>
    </row>
    <row r="137893" spans="27:27">
      <c r="AA137893" s="271"/>
    </row>
    <row r="137894" spans="27:27">
      <c r="AA137894" s="271"/>
    </row>
    <row r="137895" spans="27:27">
      <c r="AA137895" s="271"/>
    </row>
    <row r="137896" spans="27:27">
      <c r="AA137896" s="271"/>
    </row>
    <row r="137897" spans="27:27">
      <c r="AA137897" s="271"/>
    </row>
    <row r="137898" spans="27:27">
      <c r="AA137898" s="271"/>
    </row>
    <row r="137899" spans="27:27">
      <c r="AA137899" s="271"/>
    </row>
    <row r="137900" spans="27:27">
      <c r="AA137900" s="271"/>
    </row>
    <row r="137901" spans="27:27">
      <c r="AA137901" s="271"/>
    </row>
    <row r="137902" spans="27:27">
      <c r="AA137902" s="271"/>
    </row>
    <row r="137903" spans="27:27">
      <c r="AA137903" s="271"/>
    </row>
    <row r="137904" spans="27:27">
      <c r="AA137904" s="271"/>
    </row>
    <row r="137905" spans="27:27">
      <c r="AA137905" s="271"/>
    </row>
    <row r="137906" spans="27:27">
      <c r="AA137906" s="271"/>
    </row>
    <row r="137907" spans="27:27">
      <c r="AA137907" s="271"/>
    </row>
    <row r="137908" spans="27:27">
      <c r="AA137908" s="271"/>
    </row>
    <row r="137909" spans="27:27">
      <c r="AA137909" s="271"/>
    </row>
    <row r="137910" spans="27:27">
      <c r="AA137910" s="271"/>
    </row>
    <row r="137911" spans="27:27">
      <c r="AA137911" s="271"/>
    </row>
    <row r="137912" spans="27:27">
      <c r="AA137912" s="271"/>
    </row>
    <row r="137913" spans="27:27">
      <c r="AA137913" s="271"/>
    </row>
    <row r="137914" spans="27:27">
      <c r="AA137914" s="271"/>
    </row>
    <row r="137915" spans="27:27">
      <c r="AA137915" s="271"/>
    </row>
    <row r="137916" spans="27:27">
      <c r="AA137916" s="271"/>
    </row>
    <row r="137917" spans="27:27">
      <c r="AA137917" s="271"/>
    </row>
    <row r="137918" spans="27:27">
      <c r="AA137918" s="271"/>
    </row>
    <row r="137919" spans="27:27">
      <c r="AA137919" s="271"/>
    </row>
    <row r="137920" spans="27:27">
      <c r="AA137920" s="271"/>
    </row>
    <row r="137921" spans="27:27">
      <c r="AA137921" s="271"/>
    </row>
    <row r="137922" spans="27:27">
      <c r="AA137922" s="271"/>
    </row>
    <row r="137923" spans="27:27">
      <c r="AA137923" s="271"/>
    </row>
    <row r="137924" spans="27:27">
      <c r="AA137924" s="271"/>
    </row>
    <row r="137925" spans="27:27">
      <c r="AA137925" s="271"/>
    </row>
    <row r="137926" spans="27:27">
      <c r="AA137926" s="271"/>
    </row>
    <row r="137927" spans="27:27">
      <c r="AA137927" s="271"/>
    </row>
    <row r="137928" spans="27:27">
      <c r="AA137928" s="271"/>
    </row>
    <row r="137929" spans="27:27">
      <c r="AA137929" s="271"/>
    </row>
    <row r="137930" spans="27:27">
      <c r="AA137930" s="271"/>
    </row>
    <row r="137931" spans="27:27">
      <c r="AA137931" s="271"/>
    </row>
    <row r="137932" spans="27:27">
      <c r="AA137932" s="271"/>
    </row>
    <row r="137933" spans="27:27">
      <c r="AA137933" s="271"/>
    </row>
    <row r="137934" spans="27:27">
      <c r="AA137934" s="271"/>
    </row>
    <row r="137935" spans="27:27">
      <c r="AA137935" s="271"/>
    </row>
    <row r="137936" spans="27:27">
      <c r="AA137936" s="271"/>
    </row>
    <row r="137937" spans="27:27">
      <c r="AA137937" s="271"/>
    </row>
    <row r="137938" spans="27:27">
      <c r="AA137938" s="271"/>
    </row>
    <row r="137939" spans="27:27">
      <c r="AA137939" s="271"/>
    </row>
    <row r="137940" spans="27:27">
      <c r="AA137940" s="271"/>
    </row>
    <row r="137941" spans="27:27">
      <c r="AA137941" s="271"/>
    </row>
    <row r="137942" spans="27:27">
      <c r="AA137942" s="271"/>
    </row>
    <row r="137943" spans="27:27">
      <c r="AA137943" s="271"/>
    </row>
    <row r="137944" spans="27:27">
      <c r="AA137944" s="271"/>
    </row>
    <row r="137945" spans="27:27">
      <c r="AA137945" s="271"/>
    </row>
    <row r="137946" spans="27:27">
      <c r="AA137946" s="271"/>
    </row>
    <row r="137947" spans="27:27">
      <c r="AA137947" s="271"/>
    </row>
    <row r="137948" spans="27:27">
      <c r="AA137948" s="271"/>
    </row>
    <row r="137949" spans="27:27">
      <c r="AA137949" s="271"/>
    </row>
    <row r="137950" spans="27:27">
      <c r="AA137950" s="271"/>
    </row>
    <row r="137951" spans="27:27">
      <c r="AA137951" s="271"/>
    </row>
    <row r="137952" spans="27:27">
      <c r="AA137952" s="271"/>
    </row>
    <row r="137953" spans="27:27">
      <c r="AA137953" s="271"/>
    </row>
    <row r="137954" spans="27:27">
      <c r="AA137954" s="271"/>
    </row>
    <row r="137955" spans="27:27">
      <c r="AA137955" s="271"/>
    </row>
    <row r="137956" spans="27:27">
      <c r="AA137956" s="271"/>
    </row>
    <row r="137957" spans="27:27">
      <c r="AA137957" s="271"/>
    </row>
    <row r="137958" spans="27:27">
      <c r="AA137958" s="271"/>
    </row>
    <row r="137959" spans="27:27">
      <c r="AA137959" s="271"/>
    </row>
    <row r="137960" spans="27:27">
      <c r="AA137960" s="271"/>
    </row>
    <row r="137961" spans="27:27">
      <c r="AA137961" s="271"/>
    </row>
    <row r="137962" spans="27:27">
      <c r="AA137962" s="271"/>
    </row>
    <row r="137963" spans="27:27">
      <c r="AA137963" s="271"/>
    </row>
    <row r="137964" spans="27:27">
      <c r="AA137964" s="271"/>
    </row>
    <row r="137965" spans="27:27">
      <c r="AA137965" s="271"/>
    </row>
    <row r="137966" spans="27:27">
      <c r="AA137966" s="271"/>
    </row>
    <row r="137967" spans="27:27">
      <c r="AA137967" s="271"/>
    </row>
    <row r="137968" spans="27:27">
      <c r="AA137968" s="271"/>
    </row>
    <row r="137969" spans="27:27">
      <c r="AA137969" s="271"/>
    </row>
    <row r="137970" spans="27:27">
      <c r="AA137970" s="271"/>
    </row>
    <row r="137971" spans="27:27">
      <c r="AA137971" s="271"/>
    </row>
    <row r="137972" spans="27:27">
      <c r="AA137972" s="271"/>
    </row>
    <row r="137973" spans="27:27">
      <c r="AA137973" s="271"/>
    </row>
    <row r="137974" spans="27:27">
      <c r="AA137974" s="271"/>
    </row>
    <row r="137975" spans="27:27">
      <c r="AA137975" s="271"/>
    </row>
    <row r="137976" spans="27:27">
      <c r="AA137976" s="271"/>
    </row>
    <row r="137977" spans="27:27">
      <c r="AA137977" s="271"/>
    </row>
    <row r="137978" spans="27:27">
      <c r="AA137978" s="271"/>
    </row>
    <row r="137979" spans="27:27">
      <c r="AA137979" s="271"/>
    </row>
    <row r="137980" spans="27:27">
      <c r="AA137980" s="271"/>
    </row>
    <row r="137981" spans="27:27">
      <c r="AA137981" s="271"/>
    </row>
    <row r="137982" spans="27:27">
      <c r="AA137982" s="271"/>
    </row>
    <row r="137983" spans="27:27">
      <c r="AA137983" s="271"/>
    </row>
    <row r="137984" spans="27:27">
      <c r="AA137984" s="271"/>
    </row>
    <row r="137985" spans="27:27">
      <c r="AA137985" s="271"/>
    </row>
    <row r="137986" spans="27:27">
      <c r="AA137986" s="271"/>
    </row>
    <row r="137987" spans="27:27">
      <c r="AA137987" s="271"/>
    </row>
    <row r="137988" spans="27:27">
      <c r="AA137988" s="271"/>
    </row>
    <row r="137989" spans="27:27">
      <c r="AA137989" s="271"/>
    </row>
    <row r="137990" spans="27:27">
      <c r="AA137990" s="271"/>
    </row>
    <row r="137991" spans="27:27">
      <c r="AA137991" s="271"/>
    </row>
    <row r="137992" spans="27:27">
      <c r="AA137992" s="271"/>
    </row>
    <row r="137993" spans="27:27">
      <c r="AA137993" s="271"/>
    </row>
    <row r="137994" spans="27:27">
      <c r="AA137994" s="271"/>
    </row>
    <row r="137995" spans="27:27">
      <c r="AA137995" s="271"/>
    </row>
    <row r="137996" spans="27:27">
      <c r="AA137996" s="271"/>
    </row>
    <row r="137997" spans="27:27">
      <c r="AA137997" s="271"/>
    </row>
    <row r="137998" spans="27:27">
      <c r="AA137998" s="271"/>
    </row>
    <row r="137999" spans="27:27">
      <c r="AA137999" s="271"/>
    </row>
    <row r="138000" spans="27:27">
      <c r="AA138000" s="271"/>
    </row>
    <row r="138001" spans="27:27">
      <c r="AA138001" s="271"/>
    </row>
    <row r="138002" spans="27:27">
      <c r="AA138002" s="271"/>
    </row>
    <row r="138003" spans="27:27">
      <c r="AA138003" s="271"/>
    </row>
    <row r="138004" spans="27:27">
      <c r="AA138004" s="271"/>
    </row>
    <row r="138005" spans="27:27">
      <c r="AA138005" s="271"/>
    </row>
    <row r="138006" spans="27:27">
      <c r="AA138006" s="271"/>
    </row>
    <row r="138007" spans="27:27">
      <c r="AA138007" s="271"/>
    </row>
    <row r="138008" spans="27:27">
      <c r="AA138008" s="271"/>
    </row>
    <row r="138009" spans="27:27">
      <c r="AA138009" s="271"/>
    </row>
    <row r="138010" spans="27:27">
      <c r="AA138010" s="271"/>
    </row>
    <row r="138011" spans="27:27">
      <c r="AA138011" s="271"/>
    </row>
    <row r="138012" spans="27:27">
      <c r="AA138012" s="271"/>
    </row>
    <row r="138013" spans="27:27">
      <c r="AA138013" s="271"/>
    </row>
    <row r="138014" spans="27:27">
      <c r="AA138014" s="271"/>
    </row>
    <row r="138015" spans="27:27">
      <c r="AA138015" s="271"/>
    </row>
    <row r="138016" spans="27:27">
      <c r="AA138016" s="271"/>
    </row>
    <row r="138017" spans="27:27">
      <c r="AA138017" s="271"/>
    </row>
    <row r="138018" spans="27:27">
      <c r="AA138018" s="271"/>
    </row>
    <row r="138019" spans="27:27">
      <c r="AA138019" s="271"/>
    </row>
    <row r="138020" spans="27:27">
      <c r="AA138020" s="271"/>
    </row>
    <row r="138021" spans="27:27">
      <c r="AA138021" s="271"/>
    </row>
    <row r="138022" spans="27:27">
      <c r="AA138022" s="271"/>
    </row>
    <row r="138023" spans="27:27">
      <c r="AA138023" s="271"/>
    </row>
    <row r="138024" spans="27:27">
      <c r="AA138024" s="271"/>
    </row>
    <row r="138025" spans="27:27">
      <c r="AA138025" s="271"/>
    </row>
    <row r="138026" spans="27:27">
      <c r="AA138026" s="271"/>
    </row>
    <row r="138027" spans="27:27">
      <c r="AA138027" s="271"/>
    </row>
    <row r="138028" spans="27:27">
      <c r="AA138028" s="271"/>
    </row>
    <row r="138029" spans="27:27">
      <c r="AA138029" s="271"/>
    </row>
    <row r="138030" spans="27:27">
      <c r="AA138030" s="271"/>
    </row>
    <row r="138031" spans="27:27">
      <c r="AA138031" s="271"/>
    </row>
    <row r="138032" spans="27:27">
      <c r="AA138032" s="271"/>
    </row>
    <row r="138033" spans="27:27">
      <c r="AA138033" s="271"/>
    </row>
    <row r="138034" spans="27:27">
      <c r="AA138034" s="271"/>
    </row>
    <row r="138035" spans="27:27">
      <c r="AA138035" s="271"/>
    </row>
    <row r="138036" spans="27:27">
      <c r="AA138036" s="271"/>
    </row>
    <row r="138037" spans="27:27">
      <c r="AA138037" s="271"/>
    </row>
    <row r="138038" spans="27:27">
      <c r="AA138038" s="271"/>
    </row>
    <row r="138039" spans="27:27">
      <c r="AA138039" s="271"/>
    </row>
    <row r="138040" spans="27:27">
      <c r="AA138040" s="271"/>
    </row>
    <row r="138041" spans="27:27">
      <c r="AA138041" s="271"/>
    </row>
    <row r="138042" spans="27:27">
      <c r="AA138042" s="271"/>
    </row>
    <row r="138043" spans="27:27">
      <c r="AA138043" s="271"/>
    </row>
    <row r="138044" spans="27:27">
      <c r="AA138044" s="271"/>
    </row>
    <row r="138045" spans="27:27">
      <c r="AA138045" s="271"/>
    </row>
    <row r="138046" spans="27:27">
      <c r="AA138046" s="271"/>
    </row>
    <row r="138047" spans="27:27">
      <c r="AA138047" s="271"/>
    </row>
    <row r="138048" spans="27:27">
      <c r="AA138048" s="271"/>
    </row>
    <row r="138049" spans="27:27">
      <c r="AA138049" s="271"/>
    </row>
    <row r="138050" spans="27:27">
      <c r="AA138050" s="271"/>
    </row>
    <row r="138051" spans="27:27">
      <c r="AA138051" s="271"/>
    </row>
    <row r="138052" spans="27:27">
      <c r="AA138052" s="271"/>
    </row>
    <row r="138053" spans="27:27">
      <c r="AA138053" s="271"/>
    </row>
    <row r="138054" spans="27:27">
      <c r="AA138054" s="271"/>
    </row>
    <row r="138055" spans="27:27">
      <c r="AA138055" s="271"/>
    </row>
    <row r="138056" spans="27:27">
      <c r="AA138056" s="271"/>
    </row>
    <row r="138057" spans="27:27">
      <c r="AA138057" s="271"/>
    </row>
    <row r="138058" spans="27:27">
      <c r="AA138058" s="271"/>
    </row>
    <row r="138059" spans="27:27">
      <c r="AA138059" s="271"/>
    </row>
    <row r="138060" spans="27:27">
      <c r="AA138060" s="271"/>
    </row>
    <row r="138061" spans="27:27">
      <c r="AA138061" s="271"/>
    </row>
    <row r="138062" spans="27:27">
      <c r="AA138062" s="271"/>
    </row>
    <row r="138063" spans="27:27">
      <c r="AA138063" s="271"/>
    </row>
    <row r="138064" spans="27:27">
      <c r="AA138064" s="271"/>
    </row>
    <row r="138065" spans="27:27">
      <c r="AA138065" s="271"/>
    </row>
    <row r="138066" spans="27:27">
      <c r="AA138066" s="271"/>
    </row>
    <row r="138067" spans="27:27">
      <c r="AA138067" s="271"/>
    </row>
    <row r="138068" spans="27:27">
      <c r="AA138068" s="271"/>
    </row>
    <row r="138069" spans="27:27">
      <c r="AA138069" s="271"/>
    </row>
    <row r="138070" spans="27:27">
      <c r="AA138070" s="271"/>
    </row>
    <row r="138071" spans="27:27">
      <c r="AA138071" s="271"/>
    </row>
    <row r="138072" spans="27:27">
      <c r="AA138072" s="271"/>
    </row>
    <row r="138073" spans="27:27">
      <c r="AA138073" s="271"/>
    </row>
    <row r="138074" spans="27:27">
      <c r="AA138074" s="271"/>
    </row>
    <row r="138075" spans="27:27">
      <c r="AA138075" s="271"/>
    </row>
    <row r="138076" spans="27:27">
      <c r="AA138076" s="271"/>
    </row>
    <row r="138077" spans="27:27">
      <c r="AA138077" s="271"/>
    </row>
    <row r="138078" spans="27:27">
      <c r="AA138078" s="271"/>
    </row>
    <row r="138079" spans="27:27">
      <c r="AA138079" s="271"/>
    </row>
    <row r="138080" spans="27:27">
      <c r="AA138080" s="271"/>
    </row>
    <row r="138081" spans="27:27">
      <c r="AA138081" s="271"/>
    </row>
    <row r="138082" spans="27:27">
      <c r="AA138082" s="271"/>
    </row>
    <row r="138083" spans="27:27">
      <c r="AA138083" s="271"/>
    </row>
    <row r="138084" spans="27:27">
      <c r="AA138084" s="271"/>
    </row>
    <row r="138085" spans="27:27">
      <c r="AA138085" s="271"/>
    </row>
    <row r="138086" spans="27:27">
      <c r="AA138086" s="271"/>
    </row>
    <row r="138087" spans="27:27">
      <c r="AA138087" s="271"/>
    </row>
    <row r="138088" spans="27:27">
      <c r="AA138088" s="271"/>
    </row>
    <row r="138089" spans="27:27">
      <c r="AA138089" s="271"/>
    </row>
    <row r="138090" spans="27:27">
      <c r="AA138090" s="271"/>
    </row>
    <row r="138091" spans="27:27">
      <c r="AA138091" s="271"/>
    </row>
    <row r="138092" spans="27:27">
      <c r="AA138092" s="271"/>
    </row>
    <row r="138093" spans="27:27">
      <c r="AA138093" s="271"/>
    </row>
    <row r="138094" spans="27:27">
      <c r="AA138094" s="271"/>
    </row>
    <row r="138095" spans="27:27">
      <c r="AA138095" s="271"/>
    </row>
    <row r="138096" spans="27:27">
      <c r="AA138096" s="271"/>
    </row>
    <row r="138097" spans="27:27">
      <c r="AA138097" s="271"/>
    </row>
    <row r="138098" spans="27:27">
      <c r="AA138098" s="271"/>
    </row>
    <row r="138099" spans="27:27">
      <c r="AA138099" s="271"/>
    </row>
    <row r="138100" spans="27:27">
      <c r="AA138100" s="271"/>
    </row>
    <row r="138101" spans="27:27">
      <c r="AA138101" s="271"/>
    </row>
    <row r="138102" spans="27:27">
      <c r="AA138102" s="271"/>
    </row>
    <row r="138103" spans="27:27">
      <c r="AA138103" s="271"/>
    </row>
    <row r="138104" spans="27:27">
      <c r="AA138104" s="271"/>
    </row>
    <row r="138105" spans="27:27">
      <c r="AA138105" s="271"/>
    </row>
    <row r="138106" spans="27:27">
      <c r="AA138106" s="271"/>
    </row>
    <row r="138107" spans="27:27">
      <c r="AA138107" s="271"/>
    </row>
    <row r="138108" spans="27:27">
      <c r="AA138108" s="271"/>
    </row>
    <row r="138109" spans="27:27">
      <c r="AA138109" s="271"/>
    </row>
    <row r="138110" spans="27:27">
      <c r="AA138110" s="271"/>
    </row>
    <row r="138111" spans="27:27">
      <c r="AA138111" s="271"/>
    </row>
    <row r="138112" spans="27:27">
      <c r="AA138112" s="271"/>
    </row>
    <row r="138113" spans="27:27">
      <c r="AA138113" s="271"/>
    </row>
    <row r="138114" spans="27:27">
      <c r="AA138114" s="271"/>
    </row>
    <row r="138115" spans="27:27">
      <c r="AA138115" s="271"/>
    </row>
    <row r="138116" spans="27:27">
      <c r="AA138116" s="271"/>
    </row>
    <row r="138117" spans="27:27">
      <c r="AA138117" s="271"/>
    </row>
    <row r="138118" spans="27:27">
      <c r="AA138118" s="271"/>
    </row>
    <row r="138119" spans="27:27">
      <c r="AA138119" s="271"/>
    </row>
    <row r="138120" spans="27:27">
      <c r="AA138120" s="271"/>
    </row>
    <row r="138121" spans="27:27">
      <c r="AA138121" s="271"/>
    </row>
    <row r="138122" spans="27:27">
      <c r="AA138122" s="271"/>
    </row>
    <row r="138123" spans="27:27">
      <c r="AA138123" s="271"/>
    </row>
    <row r="138124" spans="27:27">
      <c r="AA138124" s="271"/>
    </row>
    <row r="138125" spans="27:27">
      <c r="AA138125" s="271"/>
    </row>
    <row r="138126" spans="27:27">
      <c r="AA138126" s="271"/>
    </row>
    <row r="138127" spans="27:27">
      <c r="AA138127" s="271"/>
    </row>
    <row r="138128" spans="27:27">
      <c r="AA138128" s="271"/>
    </row>
    <row r="138129" spans="27:27">
      <c r="AA138129" s="271"/>
    </row>
    <row r="138130" spans="27:27">
      <c r="AA138130" s="271"/>
    </row>
    <row r="138131" spans="27:27">
      <c r="AA138131" s="271"/>
    </row>
    <row r="138132" spans="27:27">
      <c r="AA138132" s="271"/>
    </row>
    <row r="138133" spans="27:27">
      <c r="AA138133" s="271"/>
    </row>
    <row r="138134" spans="27:27">
      <c r="AA138134" s="271"/>
    </row>
    <row r="138135" spans="27:27">
      <c r="AA138135" s="271"/>
    </row>
    <row r="138136" spans="27:27">
      <c r="AA138136" s="271"/>
    </row>
    <row r="138137" spans="27:27">
      <c r="AA138137" s="271"/>
    </row>
    <row r="138138" spans="27:27">
      <c r="AA138138" s="271"/>
    </row>
    <row r="138139" spans="27:27">
      <c r="AA138139" s="271"/>
    </row>
    <row r="138140" spans="27:27">
      <c r="AA138140" s="271"/>
    </row>
    <row r="138141" spans="27:27">
      <c r="AA138141" s="271"/>
    </row>
    <row r="138142" spans="27:27">
      <c r="AA138142" s="271"/>
    </row>
    <row r="138143" spans="27:27">
      <c r="AA138143" s="271"/>
    </row>
    <row r="138144" spans="27:27">
      <c r="AA138144" s="271"/>
    </row>
    <row r="138145" spans="27:27">
      <c r="AA138145" s="271"/>
    </row>
    <row r="138146" spans="27:27">
      <c r="AA138146" s="271"/>
    </row>
    <row r="138147" spans="27:27">
      <c r="AA138147" s="271"/>
    </row>
    <row r="138148" spans="27:27">
      <c r="AA138148" s="271"/>
    </row>
    <row r="138149" spans="27:27">
      <c r="AA138149" s="271"/>
    </row>
    <row r="138150" spans="27:27">
      <c r="AA138150" s="271"/>
    </row>
    <row r="138151" spans="27:27">
      <c r="AA138151" s="271"/>
    </row>
    <row r="138152" spans="27:27">
      <c r="AA138152" s="271"/>
    </row>
    <row r="138153" spans="27:27">
      <c r="AA138153" s="271"/>
    </row>
    <row r="138154" spans="27:27">
      <c r="AA138154" s="271"/>
    </row>
    <row r="138155" spans="27:27">
      <c r="AA138155" s="271"/>
    </row>
    <row r="138156" spans="27:27">
      <c r="AA138156" s="271"/>
    </row>
    <row r="138157" spans="27:27">
      <c r="AA138157" s="271"/>
    </row>
    <row r="138158" spans="27:27">
      <c r="AA138158" s="271"/>
    </row>
    <row r="138159" spans="27:27">
      <c r="AA138159" s="271"/>
    </row>
    <row r="138160" spans="27:27">
      <c r="AA138160" s="271"/>
    </row>
    <row r="138161" spans="27:27">
      <c r="AA138161" s="271"/>
    </row>
    <row r="138162" spans="27:27">
      <c r="AA138162" s="271"/>
    </row>
    <row r="138163" spans="27:27">
      <c r="AA138163" s="271"/>
    </row>
    <row r="138164" spans="27:27">
      <c r="AA138164" s="271"/>
    </row>
    <row r="138165" spans="27:27">
      <c r="AA138165" s="271"/>
    </row>
    <row r="138166" spans="27:27">
      <c r="AA138166" s="271"/>
    </row>
    <row r="138167" spans="27:27">
      <c r="AA138167" s="271"/>
    </row>
    <row r="138168" spans="27:27">
      <c r="AA138168" s="271"/>
    </row>
    <row r="138169" spans="27:27">
      <c r="AA138169" s="271"/>
    </row>
    <row r="138170" spans="27:27">
      <c r="AA138170" s="271"/>
    </row>
    <row r="138171" spans="27:27">
      <c r="AA138171" s="271"/>
    </row>
    <row r="138172" spans="27:27">
      <c r="AA138172" s="271"/>
    </row>
    <row r="138173" spans="27:27">
      <c r="AA138173" s="271"/>
    </row>
    <row r="138174" spans="27:27">
      <c r="AA138174" s="271"/>
    </row>
    <row r="138175" spans="27:27">
      <c r="AA138175" s="271"/>
    </row>
    <row r="138176" spans="27:27">
      <c r="AA138176" s="271"/>
    </row>
    <row r="138177" spans="27:27">
      <c r="AA138177" s="271"/>
    </row>
    <row r="138178" spans="27:27">
      <c r="AA138178" s="271"/>
    </row>
    <row r="138179" spans="27:27">
      <c r="AA138179" s="271"/>
    </row>
    <row r="138180" spans="27:27">
      <c r="AA138180" s="271"/>
    </row>
    <row r="138181" spans="27:27">
      <c r="AA138181" s="271"/>
    </row>
    <row r="138182" spans="27:27">
      <c r="AA138182" s="271"/>
    </row>
    <row r="138183" spans="27:27">
      <c r="AA138183" s="271"/>
    </row>
    <row r="138184" spans="27:27">
      <c r="AA138184" s="271"/>
    </row>
    <row r="138185" spans="27:27">
      <c r="AA138185" s="271"/>
    </row>
    <row r="138186" spans="27:27">
      <c r="AA138186" s="271"/>
    </row>
    <row r="138187" spans="27:27">
      <c r="AA138187" s="271"/>
    </row>
    <row r="138188" spans="27:27">
      <c r="AA138188" s="271"/>
    </row>
    <row r="138189" spans="27:27">
      <c r="AA138189" s="271"/>
    </row>
    <row r="138190" spans="27:27">
      <c r="AA138190" s="271"/>
    </row>
    <row r="138191" spans="27:27">
      <c r="AA138191" s="271"/>
    </row>
    <row r="138192" spans="27:27">
      <c r="AA138192" s="271"/>
    </row>
    <row r="138193" spans="27:27">
      <c r="AA138193" s="271"/>
    </row>
    <row r="138194" spans="27:27">
      <c r="AA138194" s="271"/>
    </row>
    <row r="138195" spans="27:27">
      <c r="AA138195" s="271"/>
    </row>
    <row r="138196" spans="27:27">
      <c r="AA138196" s="271"/>
    </row>
    <row r="138197" spans="27:27">
      <c r="AA138197" s="271"/>
    </row>
    <row r="138198" spans="27:27">
      <c r="AA138198" s="271"/>
    </row>
    <row r="138199" spans="27:27">
      <c r="AA138199" s="271"/>
    </row>
    <row r="138200" spans="27:27">
      <c r="AA138200" s="271"/>
    </row>
    <row r="138201" spans="27:27">
      <c r="AA138201" s="271"/>
    </row>
    <row r="138202" spans="27:27">
      <c r="AA138202" s="271"/>
    </row>
    <row r="138203" spans="27:27">
      <c r="AA138203" s="271"/>
    </row>
    <row r="138204" spans="27:27">
      <c r="AA138204" s="271"/>
    </row>
    <row r="138205" spans="27:27">
      <c r="AA138205" s="271"/>
    </row>
    <row r="138206" spans="27:27">
      <c r="AA138206" s="271"/>
    </row>
    <row r="138207" spans="27:27">
      <c r="AA138207" s="271"/>
    </row>
    <row r="138208" spans="27:27">
      <c r="AA138208" s="271"/>
    </row>
    <row r="138209" spans="27:27">
      <c r="AA138209" s="271"/>
    </row>
    <row r="138210" spans="27:27">
      <c r="AA138210" s="271"/>
    </row>
    <row r="138211" spans="27:27">
      <c r="AA138211" s="271"/>
    </row>
    <row r="138212" spans="27:27">
      <c r="AA138212" s="271"/>
    </row>
    <row r="138213" spans="27:27">
      <c r="AA138213" s="271"/>
    </row>
    <row r="138214" spans="27:27">
      <c r="AA138214" s="271"/>
    </row>
    <row r="138215" spans="27:27">
      <c r="AA138215" s="271"/>
    </row>
    <row r="138216" spans="27:27">
      <c r="AA138216" s="271"/>
    </row>
    <row r="138217" spans="27:27">
      <c r="AA138217" s="271"/>
    </row>
    <row r="138218" spans="27:27">
      <c r="AA138218" s="271"/>
    </row>
    <row r="138219" spans="27:27">
      <c r="AA138219" s="271"/>
    </row>
    <row r="138220" spans="27:27">
      <c r="AA138220" s="271"/>
    </row>
    <row r="138221" spans="27:27">
      <c r="AA138221" s="271"/>
    </row>
    <row r="138222" spans="27:27">
      <c r="AA138222" s="271"/>
    </row>
    <row r="138223" spans="27:27">
      <c r="AA138223" s="271"/>
    </row>
    <row r="138224" spans="27:27">
      <c r="AA138224" s="271"/>
    </row>
    <row r="138225" spans="27:27">
      <c r="AA138225" s="271"/>
    </row>
    <row r="138226" spans="27:27">
      <c r="AA138226" s="271"/>
    </row>
    <row r="138227" spans="27:27">
      <c r="AA138227" s="271"/>
    </row>
    <row r="138228" spans="27:27">
      <c r="AA138228" s="271"/>
    </row>
    <row r="138229" spans="27:27">
      <c r="AA138229" s="271"/>
    </row>
    <row r="138230" spans="27:27">
      <c r="AA138230" s="271"/>
    </row>
    <row r="138231" spans="27:27">
      <c r="AA138231" s="271"/>
    </row>
    <row r="138232" spans="27:27">
      <c r="AA138232" s="271"/>
    </row>
    <row r="138233" spans="27:27">
      <c r="AA138233" s="271"/>
    </row>
    <row r="138234" spans="27:27">
      <c r="AA138234" s="271"/>
    </row>
    <row r="138235" spans="27:27">
      <c r="AA138235" s="271"/>
    </row>
    <row r="138236" spans="27:27">
      <c r="AA138236" s="271"/>
    </row>
    <row r="138237" spans="27:27">
      <c r="AA138237" s="271"/>
    </row>
    <row r="138238" spans="27:27">
      <c r="AA138238" s="271"/>
    </row>
    <row r="138239" spans="27:27">
      <c r="AA138239" s="271"/>
    </row>
    <row r="138240" spans="27:27">
      <c r="AA138240" s="271"/>
    </row>
    <row r="138241" spans="27:27">
      <c r="AA138241" s="271"/>
    </row>
    <row r="138242" spans="27:27">
      <c r="AA138242" s="271"/>
    </row>
    <row r="138243" spans="27:27">
      <c r="AA138243" s="271"/>
    </row>
    <row r="138244" spans="27:27">
      <c r="AA138244" s="271"/>
    </row>
    <row r="138245" spans="27:27">
      <c r="AA138245" s="271"/>
    </row>
    <row r="138246" spans="27:27">
      <c r="AA138246" s="271"/>
    </row>
    <row r="138247" spans="27:27">
      <c r="AA138247" s="271"/>
    </row>
    <row r="138248" spans="27:27">
      <c r="AA138248" s="271"/>
    </row>
    <row r="138249" spans="27:27">
      <c r="AA138249" s="271"/>
    </row>
    <row r="138250" spans="27:27">
      <c r="AA138250" s="271"/>
    </row>
    <row r="138251" spans="27:27">
      <c r="AA138251" s="271"/>
    </row>
    <row r="138252" spans="27:27">
      <c r="AA138252" s="271"/>
    </row>
    <row r="138253" spans="27:27">
      <c r="AA138253" s="271"/>
    </row>
    <row r="138254" spans="27:27">
      <c r="AA138254" s="271"/>
    </row>
    <row r="138255" spans="27:27">
      <c r="AA138255" s="271"/>
    </row>
    <row r="138256" spans="27:27">
      <c r="AA138256" s="271"/>
    </row>
    <row r="138257" spans="27:27">
      <c r="AA138257" s="271"/>
    </row>
    <row r="138258" spans="27:27">
      <c r="AA138258" s="271"/>
    </row>
    <row r="138259" spans="27:27">
      <c r="AA138259" s="271"/>
    </row>
    <row r="138260" spans="27:27">
      <c r="AA138260" s="271"/>
    </row>
    <row r="138261" spans="27:27">
      <c r="AA138261" s="271"/>
    </row>
    <row r="138262" spans="27:27">
      <c r="AA138262" s="271"/>
    </row>
    <row r="138263" spans="27:27">
      <c r="AA138263" s="271"/>
    </row>
    <row r="138264" spans="27:27">
      <c r="AA138264" s="271"/>
    </row>
    <row r="138265" spans="27:27">
      <c r="AA138265" s="271"/>
    </row>
    <row r="138266" spans="27:27">
      <c r="AA138266" s="271"/>
    </row>
    <row r="138267" spans="27:27">
      <c r="AA138267" s="271"/>
    </row>
    <row r="138268" spans="27:27">
      <c r="AA138268" s="271"/>
    </row>
    <row r="138269" spans="27:27">
      <c r="AA138269" s="271"/>
    </row>
    <row r="138270" spans="27:27">
      <c r="AA138270" s="271"/>
    </row>
    <row r="138271" spans="27:27">
      <c r="AA138271" s="271"/>
    </row>
    <row r="138272" spans="27:27">
      <c r="AA138272" s="271"/>
    </row>
    <row r="138273" spans="27:27">
      <c r="AA138273" s="271"/>
    </row>
    <row r="138274" spans="27:27">
      <c r="AA138274" s="271"/>
    </row>
    <row r="138275" spans="27:27">
      <c r="AA138275" s="271"/>
    </row>
    <row r="138276" spans="27:27">
      <c r="AA138276" s="271"/>
    </row>
    <row r="138277" spans="27:27">
      <c r="AA138277" s="271"/>
    </row>
    <row r="138278" spans="27:27">
      <c r="AA138278" s="271"/>
    </row>
    <row r="138279" spans="27:27">
      <c r="AA138279" s="271"/>
    </row>
    <row r="138280" spans="27:27">
      <c r="AA138280" s="271"/>
    </row>
    <row r="138281" spans="27:27">
      <c r="AA138281" s="271"/>
    </row>
    <row r="138282" spans="27:27">
      <c r="AA138282" s="271"/>
    </row>
    <row r="138283" spans="27:27">
      <c r="AA138283" s="271"/>
    </row>
    <row r="138284" spans="27:27">
      <c r="AA138284" s="271"/>
    </row>
    <row r="138285" spans="27:27">
      <c r="AA138285" s="271"/>
    </row>
    <row r="138286" spans="27:27">
      <c r="AA138286" s="271"/>
    </row>
    <row r="138287" spans="27:27">
      <c r="AA138287" s="271"/>
    </row>
    <row r="138288" spans="27:27">
      <c r="AA138288" s="271"/>
    </row>
    <row r="138289" spans="27:27">
      <c r="AA138289" s="271"/>
    </row>
    <row r="138290" spans="27:27">
      <c r="AA138290" s="271"/>
    </row>
    <row r="138291" spans="27:27">
      <c r="AA138291" s="271"/>
    </row>
    <row r="138292" spans="27:27">
      <c r="AA138292" s="271"/>
    </row>
    <row r="138293" spans="27:27">
      <c r="AA138293" s="271"/>
    </row>
    <row r="138294" spans="27:27">
      <c r="AA138294" s="271"/>
    </row>
    <row r="138295" spans="27:27">
      <c r="AA138295" s="271"/>
    </row>
    <row r="138296" spans="27:27">
      <c r="AA138296" s="271"/>
    </row>
    <row r="138297" spans="27:27">
      <c r="AA138297" s="271"/>
    </row>
    <row r="138298" spans="27:27">
      <c r="AA138298" s="271"/>
    </row>
    <row r="138299" spans="27:27">
      <c r="AA138299" s="271"/>
    </row>
    <row r="138300" spans="27:27">
      <c r="AA138300" s="271"/>
    </row>
    <row r="138301" spans="27:27">
      <c r="AA138301" s="271"/>
    </row>
    <row r="138302" spans="27:27">
      <c r="AA138302" s="271"/>
    </row>
    <row r="138303" spans="27:27">
      <c r="AA138303" s="271"/>
    </row>
    <row r="138304" spans="27:27">
      <c r="AA138304" s="271"/>
    </row>
    <row r="138305" spans="27:27">
      <c r="AA138305" s="271"/>
    </row>
    <row r="138306" spans="27:27">
      <c r="AA138306" s="271"/>
    </row>
    <row r="138307" spans="27:27">
      <c r="AA138307" s="271"/>
    </row>
    <row r="138308" spans="27:27">
      <c r="AA138308" s="271"/>
    </row>
    <row r="138309" spans="27:27">
      <c r="AA138309" s="271"/>
    </row>
    <row r="138310" spans="27:27">
      <c r="AA138310" s="271"/>
    </row>
    <row r="138311" spans="27:27">
      <c r="AA138311" s="271"/>
    </row>
    <row r="138312" spans="27:27">
      <c r="AA138312" s="271"/>
    </row>
    <row r="138313" spans="27:27">
      <c r="AA138313" s="271"/>
    </row>
    <row r="138314" spans="27:27">
      <c r="AA138314" s="271"/>
    </row>
    <row r="138315" spans="27:27">
      <c r="AA138315" s="271"/>
    </row>
    <row r="138316" spans="27:27">
      <c r="AA138316" s="271"/>
    </row>
    <row r="138317" spans="27:27">
      <c r="AA138317" s="271"/>
    </row>
    <row r="138318" spans="27:27">
      <c r="AA138318" s="271"/>
    </row>
    <row r="138319" spans="27:27">
      <c r="AA138319" s="271"/>
    </row>
    <row r="138320" spans="27:27">
      <c r="AA138320" s="271"/>
    </row>
    <row r="138321" spans="27:27">
      <c r="AA138321" s="271"/>
    </row>
    <row r="138322" spans="27:27">
      <c r="AA138322" s="271"/>
    </row>
    <row r="138323" spans="27:27">
      <c r="AA138323" s="271"/>
    </row>
    <row r="138324" spans="27:27">
      <c r="AA138324" s="271"/>
    </row>
    <row r="138325" spans="27:27">
      <c r="AA138325" s="271"/>
    </row>
    <row r="138326" spans="27:27">
      <c r="AA138326" s="271"/>
    </row>
    <row r="138327" spans="27:27">
      <c r="AA138327" s="271"/>
    </row>
    <row r="138328" spans="27:27">
      <c r="AA138328" s="271"/>
    </row>
    <row r="138329" spans="27:27">
      <c r="AA138329" s="271"/>
    </row>
    <row r="138330" spans="27:27">
      <c r="AA138330" s="271"/>
    </row>
    <row r="138331" spans="27:27">
      <c r="AA138331" s="271"/>
    </row>
    <row r="138332" spans="27:27">
      <c r="AA138332" s="271"/>
    </row>
    <row r="138333" spans="27:27">
      <c r="AA138333" s="271"/>
    </row>
    <row r="138334" spans="27:27">
      <c r="AA138334" s="271"/>
    </row>
    <row r="138335" spans="27:27">
      <c r="AA138335" s="271"/>
    </row>
    <row r="138336" spans="27:27">
      <c r="AA138336" s="271"/>
    </row>
    <row r="138337" spans="27:27">
      <c r="AA138337" s="271"/>
    </row>
    <row r="138338" spans="27:27">
      <c r="AA138338" s="271"/>
    </row>
    <row r="138339" spans="27:27">
      <c r="AA138339" s="271"/>
    </row>
    <row r="138340" spans="27:27">
      <c r="AA138340" s="271"/>
    </row>
    <row r="138341" spans="27:27">
      <c r="AA138341" s="271"/>
    </row>
    <row r="138342" spans="27:27">
      <c r="AA138342" s="271"/>
    </row>
    <row r="138343" spans="27:27">
      <c r="AA138343" s="271"/>
    </row>
    <row r="138344" spans="27:27">
      <c r="AA138344" s="271"/>
    </row>
    <row r="138345" spans="27:27">
      <c r="AA138345" s="271"/>
    </row>
    <row r="138346" spans="27:27">
      <c r="AA138346" s="271"/>
    </row>
    <row r="138347" spans="27:27">
      <c r="AA138347" s="271"/>
    </row>
    <row r="138348" spans="27:27">
      <c r="AA138348" s="271"/>
    </row>
    <row r="138349" spans="27:27">
      <c r="AA138349" s="271"/>
    </row>
    <row r="138350" spans="27:27">
      <c r="AA138350" s="271"/>
    </row>
    <row r="138351" spans="27:27">
      <c r="AA138351" s="271"/>
    </row>
    <row r="138352" spans="27:27">
      <c r="AA138352" s="271"/>
    </row>
    <row r="138353" spans="27:27">
      <c r="AA138353" s="271"/>
    </row>
    <row r="138354" spans="27:27">
      <c r="AA138354" s="271"/>
    </row>
    <row r="138355" spans="27:27">
      <c r="AA138355" s="271"/>
    </row>
    <row r="138356" spans="27:27">
      <c r="AA138356" s="271"/>
    </row>
    <row r="138357" spans="27:27">
      <c r="AA138357" s="271"/>
    </row>
    <row r="138358" spans="27:27">
      <c r="AA138358" s="271"/>
    </row>
    <row r="138359" spans="27:27">
      <c r="AA138359" s="271"/>
    </row>
    <row r="138360" spans="27:27">
      <c r="AA138360" s="271"/>
    </row>
    <row r="138361" spans="27:27">
      <c r="AA138361" s="271"/>
    </row>
    <row r="138362" spans="27:27">
      <c r="AA138362" s="271"/>
    </row>
    <row r="138363" spans="27:27">
      <c r="AA138363" s="271"/>
    </row>
    <row r="138364" spans="27:27">
      <c r="AA138364" s="271"/>
    </row>
    <row r="138365" spans="27:27">
      <c r="AA138365" s="271"/>
    </row>
    <row r="138366" spans="27:27">
      <c r="AA138366" s="271"/>
    </row>
    <row r="138367" spans="27:27">
      <c r="AA138367" s="271"/>
    </row>
    <row r="138368" spans="27:27">
      <c r="AA138368" s="271"/>
    </row>
    <row r="138369" spans="27:27">
      <c r="AA138369" s="271"/>
    </row>
    <row r="138370" spans="27:27">
      <c r="AA138370" s="271"/>
    </row>
    <row r="138371" spans="27:27">
      <c r="AA138371" s="271"/>
    </row>
    <row r="138372" spans="27:27">
      <c r="AA138372" s="271"/>
    </row>
    <row r="138373" spans="27:27">
      <c r="AA138373" s="271"/>
    </row>
    <row r="138374" spans="27:27">
      <c r="AA138374" s="271"/>
    </row>
    <row r="138375" spans="27:27">
      <c r="AA138375" s="271"/>
    </row>
    <row r="138376" spans="27:27">
      <c r="AA138376" s="271"/>
    </row>
    <row r="138377" spans="27:27">
      <c r="AA138377" s="271"/>
    </row>
    <row r="138378" spans="27:27">
      <c r="AA138378" s="271"/>
    </row>
    <row r="138379" spans="27:27">
      <c r="AA138379" s="271"/>
    </row>
    <row r="138380" spans="27:27">
      <c r="AA138380" s="271"/>
    </row>
    <row r="138381" spans="27:27">
      <c r="AA138381" s="271"/>
    </row>
    <row r="138382" spans="27:27">
      <c r="AA138382" s="271"/>
    </row>
    <row r="138383" spans="27:27">
      <c r="AA138383" s="271"/>
    </row>
    <row r="138384" spans="27:27">
      <c r="AA138384" s="271"/>
    </row>
    <row r="138385" spans="27:27">
      <c r="AA138385" s="271"/>
    </row>
    <row r="138386" spans="27:27">
      <c r="AA138386" s="271"/>
    </row>
    <row r="138387" spans="27:27">
      <c r="AA138387" s="271"/>
    </row>
    <row r="138388" spans="27:27">
      <c r="AA138388" s="271"/>
    </row>
    <row r="138389" spans="27:27">
      <c r="AA138389" s="271"/>
    </row>
    <row r="138390" spans="27:27">
      <c r="AA138390" s="271"/>
    </row>
    <row r="138391" spans="27:27">
      <c r="AA138391" s="271"/>
    </row>
    <row r="138392" spans="27:27">
      <c r="AA138392" s="271"/>
    </row>
    <row r="138393" spans="27:27">
      <c r="AA138393" s="271"/>
    </row>
    <row r="138394" spans="27:27">
      <c r="AA138394" s="271"/>
    </row>
    <row r="138395" spans="27:27">
      <c r="AA138395" s="271"/>
    </row>
    <row r="138396" spans="27:27">
      <c r="AA138396" s="271"/>
    </row>
    <row r="138397" spans="27:27">
      <c r="AA138397" s="271"/>
    </row>
    <row r="138398" spans="27:27">
      <c r="AA138398" s="271"/>
    </row>
    <row r="138399" spans="27:27">
      <c r="AA138399" s="271"/>
    </row>
    <row r="138400" spans="27:27">
      <c r="AA138400" s="271"/>
    </row>
    <row r="138401" spans="27:27">
      <c r="AA138401" s="271"/>
    </row>
    <row r="138402" spans="27:27">
      <c r="AA138402" s="271"/>
    </row>
    <row r="138403" spans="27:27">
      <c r="AA138403" s="271"/>
    </row>
    <row r="138404" spans="27:27">
      <c r="AA138404" s="271"/>
    </row>
    <row r="138405" spans="27:27">
      <c r="AA138405" s="271"/>
    </row>
    <row r="138406" spans="27:27">
      <c r="AA138406" s="271"/>
    </row>
    <row r="138407" spans="27:27">
      <c r="AA138407" s="271"/>
    </row>
    <row r="138408" spans="27:27">
      <c r="AA138408" s="271"/>
    </row>
    <row r="138409" spans="27:27">
      <c r="AA138409" s="271"/>
    </row>
    <row r="138410" spans="27:27">
      <c r="AA138410" s="271"/>
    </row>
    <row r="138411" spans="27:27">
      <c r="AA138411" s="271"/>
    </row>
    <row r="138412" spans="27:27">
      <c r="AA138412" s="271"/>
    </row>
    <row r="138413" spans="27:27">
      <c r="AA138413" s="271"/>
    </row>
    <row r="138414" spans="27:27">
      <c r="AA138414" s="271"/>
    </row>
    <row r="138415" spans="27:27">
      <c r="AA138415" s="271"/>
    </row>
    <row r="138416" spans="27:27">
      <c r="AA138416" s="271"/>
    </row>
    <row r="138417" spans="27:27">
      <c r="AA138417" s="271"/>
    </row>
    <row r="138418" spans="27:27">
      <c r="AA138418" s="271"/>
    </row>
    <row r="138419" spans="27:27">
      <c r="AA138419" s="271"/>
    </row>
    <row r="138420" spans="27:27">
      <c r="AA138420" s="271"/>
    </row>
    <row r="138421" spans="27:27">
      <c r="AA138421" s="271"/>
    </row>
    <row r="138422" spans="27:27">
      <c r="AA138422" s="271"/>
    </row>
    <row r="138423" spans="27:27">
      <c r="AA138423" s="271"/>
    </row>
    <row r="138424" spans="27:27">
      <c r="AA138424" s="271"/>
    </row>
    <row r="138425" spans="27:27">
      <c r="AA138425" s="271"/>
    </row>
    <row r="138426" spans="27:27">
      <c r="AA138426" s="271"/>
    </row>
    <row r="138427" spans="27:27">
      <c r="AA138427" s="271"/>
    </row>
    <row r="138428" spans="27:27">
      <c r="AA138428" s="271"/>
    </row>
    <row r="138429" spans="27:27">
      <c r="AA138429" s="271"/>
    </row>
    <row r="138430" spans="27:27">
      <c r="AA138430" s="271"/>
    </row>
    <row r="138431" spans="27:27">
      <c r="AA138431" s="271"/>
    </row>
    <row r="138432" spans="27:27">
      <c r="AA138432" s="271"/>
    </row>
    <row r="138433" spans="27:27">
      <c r="AA138433" s="271"/>
    </row>
    <row r="138434" spans="27:27">
      <c r="AA138434" s="271"/>
    </row>
    <row r="138435" spans="27:27">
      <c r="AA138435" s="271"/>
    </row>
    <row r="138436" spans="27:27">
      <c r="AA138436" s="271"/>
    </row>
    <row r="138437" spans="27:27">
      <c r="AA138437" s="271"/>
    </row>
    <row r="138438" spans="27:27">
      <c r="AA138438" s="271"/>
    </row>
    <row r="138439" spans="27:27">
      <c r="AA138439" s="271"/>
    </row>
    <row r="138440" spans="27:27">
      <c r="AA138440" s="271"/>
    </row>
    <row r="138441" spans="27:27">
      <c r="AA138441" s="271"/>
    </row>
    <row r="138442" spans="27:27">
      <c r="AA138442" s="271"/>
    </row>
    <row r="138443" spans="27:27">
      <c r="AA138443" s="271"/>
    </row>
    <row r="138444" spans="27:27">
      <c r="AA138444" s="271"/>
    </row>
    <row r="138445" spans="27:27">
      <c r="AA138445" s="271"/>
    </row>
    <row r="138446" spans="27:27">
      <c r="AA138446" s="271"/>
    </row>
    <row r="138447" spans="27:27">
      <c r="AA138447" s="271"/>
    </row>
    <row r="138448" spans="27:27">
      <c r="AA138448" s="271"/>
    </row>
    <row r="138449" spans="27:27">
      <c r="AA138449" s="271"/>
    </row>
    <row r="138450" spans="27:27">
      <c r="AA138450" s="271"/>
    </row>
    <row r="138451" spans="27:27">
      <c r="AA138451" s="271"/>
    </row>
    <row r="138452" spans="27:27">
      <c r="AA138452" s="271"/>
    </row>
    <row r="138453" spans="27:27">
      <c r="AA138453" s="271"/>
    </row>
    <row r="138454" spans="27:27">
      <c r="AA138454" s="271"/>
    </row>
    <row r="138455" spans="27:27">
      <c r="AA138455" s="271"/>
    </row>
    <row r="138456" spans="27:27">
      <c r="AA138456" s="271"/>
    </row>
    <row r="138457" spans="27:27">
      <c r="AA138457" s="271"/>
    </row>
    <row r="138458" spans="27:27">
      <c r="AA138458" s="271"/>
    </row>
    <row r="138459" spans="27:27">
      <c r="AA138459" s="271"/>
    </row>
    <row r="138460" spans="27:27">
      <c r="AA138460" s="271"/>
    </row>
    <row r="138461" spans="27:27">
      <c r="AA138461" s="271"/>
    </row>
    <row r="138462" spans="27:27">
      <c r="AA138462" s="271"/>
    </row>
    <row r="138463" spans="27:27">
      <c r="AA138463" s="271"/>
    </row>
    <row r="138464" spans="27:27">
      <c r="AA138464" s="271"/>
    </row>
    <row r="138465" spans="27:27">
      <c r="AA138465" s="271"/>
    </row>
    <row r="138466" spans="27:27">
      <c r="AA138466" s="271"/>
    </row>
    <row r="138467" spans="27:27">
      <c r="AA138467" s="271"/>
    </row>
    <row r="138468" spans="27:27">
      <c r="AA138468" s="271"/>
    </row>
    <row r="138469" spans="27:27">
      <c r="AA138469" s="271"/>
    </row>
    <row r="138470" spans="27:27">
      <c r="AA138470" s="271"/>
    </row>
    <row r="138471" spans="27:27">
      <c r="AA138471" s="271"/>
    </row>
    <row r="138472" spans="27:27">
      <c r="AA138472" s="271"/>
    </row>
    <row r="138473" spans="27:27">
      <c r="AA138473" s="271"/>
    </row>
    <row r="138474" spans="27:27">
      <c r="AA138474" s="271"/>
    </row>
    <row r="138475" spans="27:27">
      <c r="AA138475" s="271"/>
    </row>
    <row r="138476" spans="27:27">
      <c r="AA138476" s="271"/>
    </row>
    <row r="138477" spans="27:27">
      <c r="AA138477" s="271"/>
    </row>
    <row r="138478" spans="27:27">
      <c r="AA138478" s="271"/>
    </row>
    <row r="138479" spans="27:27">
      <c r="AA138479" s="271"/>
    </row>
    <row r="138480" spans="27:27">
      <c r="AA138480" s="271"/>
    </row>
    <row r="138481" spans="27:27">
      <c r="AA138481" s="271"/>
    </row>
    <row r="138482" spans="27:27">
      <c r="AA138482" s="271"/>
    </row>
    <row r="138483" spans="27:27">
      <c r="AA138483" s="271"/>
    </row>
    <row r="138484" spans="27:27">
      <c r="AA138484" s="271"/>
    </row>
    <row r="138485" spans="27:27">
      <c r="AA138485" s="271"/>
    </row>
    <row r="138486" spans="27:27">
      <c r="AA138486" s="271"/>
    </row>
    <row r="138487" spans="27:27">
      <c r="AA138487" s="271"/>
    </row>
    <row r="138488" spans="27:27">
      <c r="AA138488" s="271"/>
    </row>
    <row r="138489" spans="27:27">
      <c r="AA138489" s="271"/>
    </row>
    <row r="138490" spans="27:27">
      <c r="AA138490" s="271"/>
    </row>
    <row r="138491" spans="27:27">
      <c r="AA138491" s="271"/>
    </row>
    <row r="138492" spans="27:27">
      <c r="AA138492" s="271"/>
    </row>
    <row r="138493" spans="27:27">
      <c r="AA138493" s="271"/>
    </row>
    <row r="138494" spans="27:27">
      <c r="AA138494" s="271"/>
    </row>
    <row r="138495" spans="27:27">
      <c r="AA138495" s="271"/>
    </row>
    <row r="138496" spans="27:27">
      <c r="AA138496" s="271"/>
    </row>
    <row r="138497" spans="27:27">
      <c r="AA138497" s="271"/>
    </row>
    <row r="138498" spans="27:27">
      <c r="AA138498" s="271"/>
    </row>
    <row r="138499" spans="27:27">
      <c r="AA138499" s="271"/>
    </row>
    <row r="138500" spans="27:27">
      <c r="AA138500" s="271"/>
    </row>
    <row r="138501" spans="27:27">
      <c r="AA138501" s="271"/>
    </row>
    <row r="138502" spans="27:27">
      <c r="AA138502" s="271"/>
    </row>
    <row r="138503" spans="27:27">
      <c r="AA138503" s="271"/>
    </row>
    <row r="138504" spans="27:27">
      <c r="AA138504" s="271"/>
    </row>
    <row r="138505" spans="27:27">
      <c r="AA138505" s="271"/>
    </row>
    <row r="138506" spans="27:27">
      <c r="AA138506" s="271"/>
    </row>
    <row r="138507" spans="27:27">
      <c r="AA138507" s="271"/>
    </row>
    <row r="138508" spans="27:27">
      <c r="AA138508" s="271"/>
    </row>
    <row r="138509" spans="27:27">
      <c r="AA138509" s="271"/>
    </row>
    <row r="138510" spans="27:27">
      <c r="AA138510" s="271"/>
    </row>
    <row r="138511" spans="27:27">
      <c r="AA138511" s="271"/>
    </row>
    <row r="138512" spans="27:27">
      <c r="AA138512" s="271"/>
    </row>
    <row r="138513" spans="27:27">
      <c r="AA138513" s="271"/>
    </row>
    <row r="138514" spans="27:27">
      <c r="AA138514" s="271"/>
    </row>
    <row r="138515" spans="27:27">
      <c r="AA138515" s="271"/>
    </row>
    <row r="138516" spans="27:27">
      <c r="AA138516" s="271"/>
    </row>
    <row r="138517" spans="27:27">
      <c r="AA138517" s="271"/>
    </row>
    <row r="138518" spans="27:27">
      <c r="AA138518" s="271"/>
    </row>
    <row r="138519" spans="27:27">
      <c r="AA138519" s="271"/>
    </row>
    <row r="138520" spans="27:27">
      <c r="AA138520" s="271"/>
    </row>
    <row r="138521" spans="27:27">
      <c r="AA138521" s="271"/>
    </row>
    <row r="138522" spans="27:27">
      <c r="AA138522" s="271"/>
    </row>
    <row r="138523" spans="27:27">
      <c r="AA138523" s="271"/>
    </row>
    <row r="138524" spans="27:27">
      <c r="AA138524" s="271"/>
    </row>
    <row r="138525" spans="27:27">
      <c r="AA138525" s="271"/>
    </row>
    <row r="138526" spans="27:27">
      <c r="AA138526" s="271"/>
    </row>
    <row r="138527" spans="27:27">
      <c r="AA138527" s="271"/>
    </row>
    <row r="138528" spans="27:27">
      <c r="AA138528" s="271"/>
    </row>
    <row r="138529" spans="27:27">
      <c r="AA138529" s="271"/>
    </row>
    <row r="138530" spans="27:27">
      <c r="AA138530" s="271"/>
    </row>
    <row r="138531" spans="27:27">
      <c r="AA138531" s="271"/>
    </row>
    <row r="138532" spans="27:27">
      <c r="AA138532" s="271"/>
    </row>
    <row r="138533" spans="27:27">
      <c r="AA138533" s="271"/>
    </row>
    <row r="138534" spans="27:27">
      <c r="AA138534" s="271"/>
    </row>
    <row r="138535" spans="27:27">
      <c r="AA138535" s="271"/>
    </row>
    <row r="138536" spans="27:27">
      <c r="AA138536" s="271"/>
    </row>
    <row r="138537" spans="27:27">
      <c r="AA138537" s="271"/>
    </row>
    <row r="138538" spans="27:27">
      <c r="AA138538" s="271"/>
    </row>
    <row r="138539" spans="27:27">
      <c r="AA138539" s="271"/>
    </row>
    <row r="138540" spans="27:27">
      <c r="AA138540" s="271"/>
    </row>
    <row r="138541" spans="27:27">
      <c r="AA138541" s="271"/>
    </row>
    <row r="138542" spans="27:27">
      <c r="AA138542" s="271"/>
    </row>
    <row r="138543" spans="27:27">
      <c r="AA138543" s="271"/>
    </row>
    <row r="138544" spans="27:27">
      <c r="AA138544" s="271"/>
    </row>
    <row r="138545" spans="27:27">
      <c r="AA138545" s="271"/>
    </row>
    <row r="138546" spans="27:27">
      <c r="AA138546" s="271"/>
    </row>
    <row r="138547" spans="27:27">
      <c r="AA138547" s="271"/>
    </row>
    <row r="138548" spans="27:27">
      <c r="AA138548" s="271"/>
    </row>
    <row r="138549" spans="27:27">
      <c r="AA138549" s="271"/>
    </row>
    <row r="138550" spans="27:27">
      <c r="AA138550" s="271"/>
    </row>
    <row r="138551" spans="27:27">
      <c r="AA138551" s="271"/>
    </row>
    <row r="138552" spans="27:27">
      <c r="AA138552" s="271"/>
    </row>
    <row r="138553" spans="27:27">
      <c r="AA138553" s="271"/>
    </row>
    <row r="138554" spans="27:27">
      <c r="AA138554" s="271"/>
    </row>
    <row r="138555" spans="27:27">
      <c r="AA138555" s="271"/>
    </row>
    <row r="138556" spans="27:27">
      <c r="AA138556" s="271"/>
    </row>
    <row r="138557" spans="27:27">
      <c r="AA138557" s="271"/>
    </row>
    <row r="138558" spans="27:27">
      <c r="AA138558" s="271"/>
    </row>
    <row r="138559" spans="27:27">
      <c r="AA138559" s="271"/>
    </row>
    <row r="138560" spans="27:27">
      <c r="AA138560" s="271"/>
    </row>
    <row r="138561" spans="27:27">
      <c r="AA138561" s="271"/>
    </row>
    <row r="138562" spans="27:27">
      <c r="AA138562" s="271"/>
    </row>
    <row r="138563" spans="27:27">
      <c r="AA138563" s="271"/>
    </row>
    <row r="138564" spans="27:27">
      <c r="AA138564" s="271"/>
    </row>
    <row r="138565" spans="27:27">
      <c r="AA138565" s="271"/>
    </row>
    <row r="138566" spans="27:27">
      <c r="AA138566" s="271"/>
    </row>
    <row r="138567" spans="27:27">
      <c r="AA138567" s="271"/>
    </row>
    <row r="138568" spans="27:27">
      <c r="AA138568" s="271"/>
    </row>
    <row r="138569" spans="27:27">
      <c r="AA138569" s="271"/>
    </row>
    <row r="138570" spans="27:27">
      <c r="AA138570" s="271"/>
    </row>
    <row r="138571" spans="27:27">
      <c r="AA138571" s="271"/>
    </row>
    <row r="138572" spans="27:27">
      <c r="AA138572" s="271"/>
    </row>
    <row r="138573" spans="27:27">
      <c r="AA138573" s="271"/>
    </row>
    <row r="138574" spans="27:27">
      <c r="AA138574" s="271"/>
    </row>
    <row r="138575" spans="27:27">
      <c r="AA138575" s="271"/>
    </row>
    <row r="138576" spans="27:27">
      <c r="AA138576" s="271"/>
    </row>
    <row r="138577" spans="27:27">
      <c r="AA138577" s="271"/>
    </row>
    <row r="138578" spans="27:27">
      <c r="AA138578" s="271"/>
    </row>
    <row r="138579" spans="27:27">
      <c r="AA138579" s="271"/>
    </row>
    <row r="138580" spans="27:27">
      <c r="AA138580" s="271"/>
    </row>
    <row r="138581" spans="27:27">
      <c r="AA138581" s="271"/>
    </row>
    <row r="138582" spans="27:27">
      <c r="AA138582" s="271"/>
    </row>
    <row r="138583" spans="27:27">
      <c r="AA138583" s="271"/>
    </row>
    <row r="138584" spans="27:27">
      <c r="AA138584" s="271"/>
    </row>
    <row r="138585" spans="27:27">
      <c r="AA138585" s="271"/>
    </row>
    <row r="138586" spans="27:27">
      <c r="AA138586" s="271"/>
    </row>
    <row r="138587" spans="27:27">
      <c r="AA138587" s="271"/>
    </row>
    <row r="138588" spans="27:27">
      <c r="AA138588" s="271"/>
    </row>
    <row r="138589" spans="27:27">
      <c r="AA138589" s="271"/>
    </row>
    <row r="138590" spans="27:27">
      <c r="AA138590" s="271"/>
    </row>
    <row r="138591" spans="27:27">
      <c r="AA138591" s="271"/>
    </row>
    <row r="138592" spans="27:27">
      <c r="AA138592" s="271"/>
    </row>
    <row r="138593" spans="27:27">
      <c r="AA138593" s="271"/>
    </row>
    <row r="138594" spans="27:27">
      <c r="AA138594" s="271"/>
    </row>
    <row r="138595" spans="27:27">
      <c r="AA138595" s="271"/>
    </row>
    <row r="138596" spans="27:27">
      <c r="AA138596" s="271"/>
    </row>
    <row r="138597" spans="27:27">
      <c r="AA138597" s="271"/>
    </row>
    <row r="138598" spans="27:27">
      <c r="AA138598" s="271"/>
    </row>
    <row r="138599" spans="27:27">
      <c r="AA138599" s="271"/>
    </row>
    <row r="138600" spans="27:27">
      <c r="AA138600" s="271"/>
    </row>
    <row r="138601" spans="27:27">
      <c r="AA138601" s="271"/>
    </row>
    <row r="138602" spans="27:27">
      <c r="AA138602" s="271"/>
    </row>
    <row r="138603" spans="27:27">
      <c r="AA138603" s="271"/>
    </row>
    <row r="138604" spans="27:27">
      <c r="AA138604" s="271"/>
    </row>
    <row r="138605" spans="27:27">
      <c r="AA138605" s="271"/>
    </row>
    <row r="138606" spans="27:27">
      <c r="AA138606" s="271"/>
    </row>
    <row r="138607" spans="27:27">
      <c r="AA138607" s="271"/>
    </row>
    <row r="138608" spans="27:27">
      <c r="AA138608" s="271"/>
    </row>
    <row r="138609" spans="27:27">
      <c r="AA138609" s="271"/>
    </row>
    <row r="138610" spans="27:27">
      <c r="AA138610" s="271"/>
    </row>
    <row r="138611" spans="27:27">
      <c r="AA138611" s="271"/>
    </row>
    <row r="138612" spans="27:27">
      <c r="AA138612" s="271"/>
    </row>
    <row r="138613" spans="27:27">
      <c r="AA138613" s="271"/>
    </row>
    <row r="138614" spans="27:27">
      <c r="AA138614" s="271"/>
    </row>
    <row r="138615" spans="27:27">
      <c r="AA138615" s="271"/>
    </row>
    <row r="138616" spans="27:27">
      <c r="AA138616" s="271"/>
    </row>
    <row r="138617" spans="27:27">
      <c r="AA138617" s="271"/>
    </row>
    <row r="138618" spans="27:27">
      <c r="AA138618" s="271"/>
    </row>
    <row r="138619" spans="27:27">
      <c r="AA138619" s="271"/>
    </row>
    <row r="138620" spans="27:27">
      <c r="AA138620" s="271"/>
    </row>
    <row r="138621" spans="27:27">
      <c r="AA138621" s="271"/>
    </row>
    <row r="138622" spans="27:27">
      <c r="AA138622" s="271"/>
    </row>
    <row r="138623" spans="27:27">
      <c r="AA138623" s="271"/>
    </row>
    <row r="138624" spans="27:27">
      <c r="AA138624" s="271"/>
    </row>
    <row r="138625" spans="27:27">
      <c r="AA138625" s="271"/>
    </row>
    <row r="138626" spans="27:27">
      <c r="AA138626" s="271"/>
    </row>
    <row r="138627" spans="27:27">
      <c r="AA138627" s="271"/>
    </row>
    <row r="138628" spans="27:27">
      <c r="AA138628" s="271"/>
    </row>
    <row r="138629" spans="27:27">
      <c r="AA138629" s="271"/>
    </row>
    <row r="138630" spans="27:27">
      <c r="AA138630" s="271"/>
    </row>
    <row r="138631" spans="27:27">
      <c r="AA138631" s="271"/>
    </row>
    <row r="138632" spans="27:27">
      <c r="AA138632" s="271"/>
    </row>
    <row r="138633" spans="27:27">
      <c r="AA138633" s="271"/>
    </row>
    <row r="138634" spans="27:27">
      <c r="AA138634" s="271"/>
    </row>
    <row r="138635" spans="27:27">
      <c r="AA138635" s="271"/>
    </row>
    <row r="138636" spans="27:27">
      <c r="AA138636" s="271"/>
    </row>
    <row r="138637" spans="27:27">
      <c r="AA138637" s="271"/>
    </row>
    <row r="138638" spans="27:27">
      <c r="AA138638" s="271"/>
    </row>
    <row r="138639" spans="27:27">
      <c r="AA138639" s="271"/>
    </row>
    <row r="138640" spans="27:27">
      <c r="AA138640" s="271"/>
    </row>
    <row r="138641" spans="27:27">
      <c r="AA138641" s="271"/>
    </row>
    <row r="138642" spans="27:27">
      <c r="AA138642" s="271"/>
    </row>
    <row r="138643" spans="27:27">
      <c r="AA138643" s="271"/>
    </row>
    <row r="138644" spans="27:27">
      <c r="AA138644" s="271"/>
    </row>
    <row r="138645" spans="27:27">
      <c r="AA138645" s="271"/>
    </row>
    <row r="138646" spans="27:27">
      <c r="AA138646" s="271"/>
    </row>
    <row r="138647" spans="27:27">
      <c r="AA138647" s="271"/>
    </row>
    <row r="138648" spans="27:27">
      <c r="AA138648" s="271"/>
    </row>
    <row r="138649" spans="27:27">
      <c r="AA138649" s="271"/>
    </row>
    <row r="138650" spans="27:27">
      <c r="AA138650" s="271"/>
    </row>
    <row r="138651" spans="27:27">
      <c r="AA138651" s="271"/>
    </row>
    <row r="138652" spans="27:27">
      <c r="AA138652" s="271"/>
    </row>
    <row r="138653" spans="27:27">
      <c r="AA138653" s="271"/>
    </row>
    <row r="138654" spans="27:27">
      <c r="AA138654" s="271"/>
    </row>
    <row r="138655" spans="27:27">
      <c r="AA138655" s="271"/>
    </row>
    <row r="138656" spans="27:27">
      <c r="AA138656" s="271"/>
    </row>
    <row r="138657" spans="27:27">
      <c r="AA138657" s="271"/>
    </row>
    <row r="138658" spans="27:27">
      <c r="AA138658" s="271"/>
    </row>
    <row r="138659" spans="27:27">
      <c r="AA138659" s="271"/>
    </row>
    <row r="138660" spans="27:27">
      <c r="AA138660" s="271"/>
    </row>
    <row r="138661" spans="27:27">
      <c r="AA138661" s="271"/>
    </row>
    <row r="138662" spans="27:27">
      <c r="AA138662" s="271"/>
    </row>
    <row r="138663" spans="27:27">
      <c r="AA138663" s="271"/>
    </row>
    <row r="138664" spans="27:27">
      <c r="AA138664" s="271"/>
    </row>
    <row r="138665" spans="27:27">
      <c r="AA138665" s="271"/>
    </row>
    <row r="138666" spans="27:27">
      <c r="AA138666" s="271"/>
    </row>
    <row r="138667" spans="27:27">
      <c r="AA138667" s="271"/>
    </row>
    <row r="138668" spans="27:27">
      <c r="AA138668" s="271"/>
    </row>
    <row r="138669" spans="27:27">
      <c r="AA138669" s="271"/>
    </row>
    <row r="138670" spans="27:27">
      <c r="AA138670" s="271"/>
    </row>
    <row r="138671" spans="27:27">
      <c r="AA138671" s="271"/>
    </row>
    <row r="138672" spans="27:27">
      <c r="AA138672" s="271"/>
    </row>
    <row r="138673" spans="27:27">
      <c r="AA138673" s="271"/>
    </row>
    <row r="138674" spans="27:27">
      <c r="AA138674" s="271"/>
    </row>
    <row r="138675" spans="27:27">
      <c r="AA138675" s="271"/>
    </row>
    <row r="138676" spans="27:27">
      <c r="AA138676" s="271"/>
    </row>
    <row r="138677" spans="27:27">
      <c r="AA138677" s="271"/>
    </row>
    <row r="138678" spans="27:27">
      <c r="AA138678" s="271"/>
    </row>
    <row r="138679" spans="27:27">
      <c r="AA138679" s="271"/>
    </row>
    <row r="138680" spans="27:27">
      <c r="AA138680" s="271"/>
    </row>
    <row r="138681" spans="27:27">
      <c r="AA138681" s="271"/>
    </row>
    <row r="138682" spans="27:27">
      <c r="AA138682" s="271"/>
    </row>
    <row r="138683" spans="27:27">
      <c r="AA138683" s="271"/>
    </row>
    <row r="138684" spans="27:27">
      <c r="AA138684" s="271"/>
    </row>
    <row r="138685" spans="27:27">
      <c r="AA138685" s="271"/>
    </row>
    <row r="138686" spans="27:27">
      <c r="AA138686" s="271"/>
    </row>
    <row r="138687" spans="27:27">
      <c r="AA138687" s="271"/>
    </row>
    <row r="138688" spans="27:27">
      <c r="AA138688" s="271"/>
    </row>
    <row r="138689" spans="27:27">
      <c r="AA138689" s="271"/>
    </row>
    <row r="138690" spans="27:27">
      <c r="AA138690" s="271"/>
    </row>
    <row r="138691" spans="27:27">
      <c r="AA138691" s="271"/>
    </row>
    <row r="138692" spans="27:27">
      <c r="AA138692" s="271"/>
    </row>
    <row r="138693" spans="27:27">
      <c r="AA138693" s="271"/>
    </row>
    <row r="138694" spans="27:27">
      <c r="AA138694" s="271"/>
    </row>
    <row r="138695" spans="27:27">
      <c r="AA138695" s="271"/>
    </row>
    <row r="138696" spans="27:27">
      <c r="AA138696" s="271"/>
    </row>
    <row r="138697" spans="27:27">
      <c r="AA138697" s="271"/>
    </row>
    <row r="138698" spans="27:27">
      <c r="AA138698" s="271"/>
    </row>
    <row r="138699" spans="27:27">
      <c r="AA138699" s="271"/>
    </row>
    <row r="138700" spans="27:27">
      <c r="AA138700" s="271"/>
    </row>
    <row r="138701" spans="27:27">
      <c r="AA138701" s="271"/>
    </row>
    <row r="138702" spans="27:27">
      <c r="AA138702" s="271"/>
    </row>
    <row r="138703" spans="27:27">
      <c r="AA138703" s="271"/>
    </row>
    <row r="138704" spans="27:27">
      <c r="AA138704" s="271"/>
    </row>
    <row r="138705" spans="27:27">
      <c r="AA138705" s="271"/>
    </row>
    <row r="138706" spans="27:27">
      <c r="AA138706" s="271"/>
    </row>
    <row r="138707" spans="27:27">
      <c r="AA138707" s="271"/>
    </row>
    <row r="138708" spans="27:27">
      <c r="AA138708" s="271"/>
    </row>
    <row r="138709" spans="27:27">
      <c r="AA138709" s="271"/>
    </row>
    <row r="138710" spans="27:27">
      <c r="AA138710" s="271"/>
    </row>
    <row r="138711" spans="27:27">
      <c r="AA138711" s="271"/>
    </row>
    <row r="138712" spans="27:27">
      <c r="AA138712" s="271"/>
    </row>
    <row r="138713" spans="27:27">
      <c r="AA138713" s="271"/>
    </row>
    <row r="138714" spans="27:27">
      <c r="AA138714" s="271"/>
    </row>
    <row r="138715" spans="27:27">
      <c r="AA138715" s="271"/>
    </row>
    <row r="138716" spans="27:27">
      <c r="AA138716" s="271"/>
    </row>
    <row r="138717" spans="27:27">
      <c r="AA138717" s="271"/>
    </row>
    <row r="138718" spans="27:27">
      <c r="AA138718" s="271"/>
    </row>
    <row r="138719" spans="27:27">
      <c r="AA138719" s="271"/>
    </row>
    <row r="138720" spans="27:27">
      <c r="AA138720" s="271"/>
    </row>
    <row r="138721" spans="27:27">
      <c r="AA138721" s="271"/>
    </row>
    <row r="138722" spans="27:27">
      <c r="AA138722" s="271"/>
    </row>
    <row r="138723" spans="27:27">
      <c r="AA138723" s="271"/>
    </row>
    <row r="138724" spans="27:27">
      <c r="AA138724" s="271"/>
    </row>
    <row r="138725" spans="27:27">
      <c r="AA138725" s="271"/>
    </row>
    <row r="138726" spans="27:27">
      <c r="AA138726" s="271"/>
    </row>
    <row r="138727" spans="27:27">
      <c r="AA138727" s="271"/>
    </row>
    <row r="138728" spans="27:27">
      <c r="AA138728" s="271"/>
    </row>
    <row r="138729" spans="27:27">
      <c r="AA138729" s="271"/>
    </row>
    <row r="138730" spans="27:27">
      <c r="AA138730" s="271"/>
    </row>
    <row r="138731" spans="27:27">
      <c r="AA138731" s="271"/>
    </row>
    <row r="138732" spans="27:27">
      <c r="AA138732" s="271"/>
    </row>
    <row r="138733" spans="27:27">
      <c r="AA138733" s="271"/>
    </row>
    <row r="138734" spans="27:27">
      <c r="AA138734" s="271"/>
    </row>
    <row r="138735" spans="27:27">
      <c r="AA138735" s="271"/>
    </row>
    <row r="138736" spans="27:27">
      <c r="AA138736" s="271"/>
    </row>
    <row r="138737" spans="27:27">
      <c r="AA138737" s="271"/>
    </row>
    <row r="138738" spans="27:27">
      <c r="AA138738" s="271"/>
    </row>
    <row r="138739" spans="27:27">
      <c r="AA138739" s="271"/>
    </row>
    <row r="138740" spans="27:27">
      <c r="AA138740" s="271"/>
    </row>
    <row r="138741" spans="27:27">
      <c r="AA138741" s="271"/>
    </row>
    <row r="138742" spans="27:27">
      <c r="AA138742" s="271"/>
    </row>
    <row r="138743" spans="27:27">
      <c r="AA138743" s="271"/>
    </row>
    <row r="138744" spans="27:27">
      <c r="AA138744" s="271"/>
    </row>
    <row r="138745" spans="27:27">
      <c r="AA138745" s="271"/>
    </row>
    <row r="138746" spans="27:27">
      <c r="AA138746" s="271"/>
    </row>
    <row r="138747" spans="27:27">
      <c r="AA138747" s="271"/>
    </row>
    <row r="138748" spans="27:27">
      <c r="AA138748" s="271"/>
    </row>
    <row r="138749" spans="27:27">
      <c r="AA138749" s="271"/>
    </row>
    <row r="138750" spans="27:27">
      <c r="AA138750" s="271"/>
    </row>
    <row r="138751" spans="27:27">
      <c r="AA138751" s="271"/>
    </row>
    <row r="138752" spans="27:27">
      <c r="AA138752" s="271"/>
    </row>
    <row r="138753" spans="27:27">
      <c r="AA138753" s="271"/>
    </row>
    <row r="138754" spans="27:27">
      <c r="AA138754" s="271"/>
    </row>
    <row r="138755" spans="27:27">
      <c r="AA138755" s="271"/>
    </row>
    <row r="138756" spans="27:27">
      <c r="AA138756" s="271"/>
    </row>
    <row r="138757" spans="27:27">
      <c r="AA138757" s="271"/>
    </row>
    <row r="138758" spans="27:27">
      <c r="AA138758" s="271"/>
    </row>
    <row r="138759" spans="27:27">
      <c r="AA138759" s="271"/>
    </row>
    <row r="138760" spans="27:27">
      <c r="AA138760" s="271"/>
    </row>
    <row r="138761" spans="27:27">
      <c r="AA138761" s="271"/>
    </row>
    <row r="138762" spans="27:27">
      <c r="AA138762" s="271"/>
    </row>
    <row r="138763" spans="27:27">
      <c r="AA138763" s="271"/>
    </row>
    <row r="138764" spans="27:27">
      <c r="AA138764" s="271"/>
    </row>
    <row r="138765" spans="27:27">
      <c r="AA138765" s="271"/>
    </row>
    <row r="138766" spans="27:27">
      <c r="AA138766" s="271"/>
    </row>
    <row r="138767" spans="27:27">
      <c r="AA138767" s="271"/>
    </row>
    <row r="138768" spans="27:27">
      <c r="AA138768" s="271"/>
    </row>
    <row r="138769" spans="27:27">
      <c r="AA138769" s="271"/>
    </row>
    <row r="138770" spans="27:27">
      <c r="AA138770" s="271"/>
    </row>
    <row r="138771" spans="27:27">
      <c r="AA138771" s="271"/>
    </row>
    <row r="138772" spans="27:27">
      <c r="AA138772" s="271"/>
    </row>
    <row r="138773" spans="27:27">
      <c r="AA138773" s="271"/>
    </row>
    <row r="138774" spans="27:27">
      <c r="AA138774" s="271"/>
    </row>
    <row r="138775" spans="27:27">
      <c r="AA138775" s="271"/>
    </row>
    <row r="138776" spans="27:27">
      <c r="AA138776" s="271"/>
    </row>
    <row r="138777" spans="27:27">
      <c r="AA138777" s="271"/>
    </row>
    <row r="138778" spans="27:27">
      <c r="AA138778" s="271"/>
    </row>
    <row r="138779" spans="27:27">
      <c r="AA138779" s="271"/>
    </row>
    <row r="138780" spans="27:27">
      <c r="AA138780" s="271"/>
    </row>
    <row r="138781" spans="27:27">
      <c r="AA138781" s="271"/>
    </row>
    <row r="138782" spans="27:27">
      <c r="AA138782" s="271"/>
    </row>
    <row r="138783" spans="27:27">
      <c r="AA138783" s="271"/>
    </row>
    <row r="138784" spans="27:27">
      <c r="AA138784" s="271"/>
    </row>
    <row r="138785" spans="27:27">
      <c r="AA138785" s="271"/>
    </row>
    <row r="138786" spans="27:27">
      <c r="AA138786" s="271"/>
    </row>
    <row r="138787" spans="27:27">
      <c r="AA138787" s="271"/>
    </row>
    <row r="138788" spans="27:27">
      <c r="AA138788" s="271"/>
    </row>
    <row r="138789" spans="27:27">
      <c r="AA138789" s="271"/>
    </row>
    <row r="138790" spans="27:27">
      <c r="AA138790" s="271"/>
    </row>
    <row r="138791" spans="27:27">
      <c r="AA138791" s="271"/>
    </row>
    <row r="138792" spans="27:27">
      <c r="AA138792" s="271"/>
    </row>
    <row r="138793" spans="27:27">
      <c r="AA138793" s="271"/>
    </row>
    <row r="138794" spans="27:27">
      <c r="AA138794" s="271"/>
    </row>
    <row r="138795" spans="27:27">
      <c r="AA138795" s="271"/>
    </row>
    <row r="138796" spans="27:27">
      <c r="AA138796" s="271"/>
    </row>
    <row r="138797" spans="27:27">
      <c r="AA138797" s="271"/>
    </row>
    <row r="138798" spans="27:27">
      <c r="AA138798" s="271"/>
    </row>
    <row r="138799" spans="27:27">
      <c r="AA138799" s="271"/>
    </row>
    <row r="138800" spans="27:27">
      <c r="AA138800" s="271"/>
    </row>
    <row r="138801" spans="27:27">
      <c r="AA138801" s="271"/>
    </row>
    <row r="138802" spans="27:27">
      <c r="AA138802" s="271"/>
    </row>
    <row r="138803" spans="27:27">
      <c r="AA138803" s="271"/>
    </row>
    <row r="138804" spans="27:27">
      <c r="AA138804" s="271"/>
    </row>
    <row r="138805" spans="27:27">
      <c r="AA138805" s="271"/>
    </row>
    <row r="138806" spans="27:27">
      <c r="AA138806" s="271"/>
    </row>
    <row r="138807" spans="27:27">
      <c r="AA138807" s="271"/>
    </row>
    <row r="138808" spans="27:27">
      <c r="AA138808" s="271"/>
    </row>
    <row r="138809" spans="27:27">
      <c r="AA138809" s="271"/>
    </row>
    <row r="138810" spans="27:27">
      <c r="AA138810" s="271"/>
    </row>
    <row r="138811" spans="27:27">
      <c r="AA138811" s="271"/>
    </row>
    <row r="138812" spans="27:27">
      <c r="AA138812" s="271"/>
    </row>
    <row r="138813" spans="27:27">
      <c r="AA138813" s="271"/>
    </row>
    <row r="138814" spans="27:27">
      <c r="AA138814" s="271"/>
    </row>
    <row r="138815" spans="27:27">
      <c r="AA138815" s="271"/>
    </row>
    <row r="138816" spans="27:27">
      <c r="AA138816" s="271"/>
    </row>
    <row r="138817" spans="27:27">
      <c r="AA138817" s="271"/>
    </row>
    <row r="138818" spans="27:27">
      <c r="AA138818" s="271"/>
    </row>
    <row r="138819" spans="27:27">
      <c r="AA138819" s="271"/>
    </row>
    <row r="138820" spans="27:27">
      <c r="AA138820" s="271"/>
    </row>
    <row r="138821" spans="27:27">
      <c r="AA138821" s="271"/>
    </row>
    <row r="138822" spans="27:27">
      <c r="AA138822" s="271"/>
    </row>
    <row r="138823" spans="27:27">
      <c r="AA138823" s="271"/>
    </row>
    <row r="138824" spans="27:27">
      <c r="AA138824" s="271"/>
    </row>
    <row r="138825" spans="27:27">
      <c r="AA138825" s="271"/>
    </row>
    <row r="138826" spans="27:27">
      <c r="AA138826" s="271"/>
    </row>
    <row r="138827" spans="27:27">
      <c r="AA138827" s="271"/>
    </row>
    <row r="138828" spans="27:27">
      <c r="AA138828" s="271"/>
    </row>
    <row r="138829" spans="27:27">
      <c r="AA138829" s="271"/>
    </row>
    <row r="138830" spans="27:27">
      <c r="AA138830" s="271"/>
    </row>
    <row r="138831" spans="27:27">
      <c r="AA138831" s="271"/>
    </row>
    <row r="138832" spans="27:27">
      <c r="AA138832" s="271"/>
    </row>
    <row r="138833" spans="27:27">
      <c r="AA138833" s="271"/>
    </row>
    <row r="138834" spans="27:27">
      <c r="AA138834" s="271"/>
    </row>
    <row r="138835" spans="27:27">
      <c r="AA138835" s="271"/>
    </row>
    <row r="138836" spans="27:27">
      <c r="AA138836" s="271"/>
    </row>
    <row r="138837" spans="27:27">
      <c r="AA138837" s="271"/>
    </row>
    <row r="138838" spans="27:27">
      <c r="AA138838" s="271"/>
    </row>
    <row r="138839" spans="27:27">
      <c r="AA138839" s="271"/>
    </row>
    <row r="138840" spans="27:27">
      <c r="AA138840" s="271"/>
    </row>
    <row r="138841" spans="27:27">
      <c r="AA138841" s="271"/>
    </row>
    <row r="138842" spans="27:27">
      <c r="AA138842" s="271"/>
    </row>
    <row r="138843" spans="27:27">
      <c r="AA138843" s="271"/>
    </row>
    <row r="138844" spans="27:27">
      <c r="AA138844" s="271"/>
    </row>
    <row r="138845" spans="27:27">
      <c r="AA138845" s="271"/>
    </row>
    <row r="138846" spans="27:27">
      <c r="AA138846" s="271"/>
    </row>
    <row r="138847" spans="27:27">
      <c r="AA138847" s="271"/>
    </row>
    <row r="138848" spans="27:27">
      <c r="AA138848" s="271"/>
    </row>
    <row r="138849" spans="27:27">
      <c r="AA138849" s="271"/>
    </row>
    <row r="138850" spans="27:27">
      <c r="AA138850" s="271"/>
    </row>
    <row r="138851" spans="27:27">
      <c r="AA138851" s="271"/>
    </row>
    <row r="138852" spans="27:27">
      <c r="AA138852" s="271"/>
    </row>
    <row r="138853" spans="27:27">
      <c r="AA138853" s="271"/>
    </row>
    <row r="138854" spans="27:27">
      <c r="AA138854" s="271"/>
    </row>
    <row r="138855" spans="27:27">
      <c r="AA138855" s="271"/>
    </row>
    <row r="138856" spans="27:27">
      <c r="AA138856" s="271"/>
    </row>
    <row r="138857" spans="27:27">
      <c r="AA138857" s="271"/>
    </row>
    <row r="138858" spans="27:27">
      <c r="AA138858" s="271"/>
    </row>
    <row r="138859" spans="27:27">
      <c r="AA138859" s="271"/>
    </row>
    <row r="138860" spans="27:27">
      <c r="AA138860" s="271"/>
    </row>
    <row r="138861" spans="27:27">
      <c r="AA138861" s="271"/>
    </row>
    <row r="138862" spans="27:27">
      <c r="AA138862" s="271"/>
    </row>
    <row r="138863" spans="27:27">
      <c r="AA138863" s="271"/>
    </row>
    <row r="138864" spans="27:27">
      <c r="AA138864" s="271"/>
    </row>
    <row r="138865" spans="27:27">
      <c r="AA138865" s="271"/>
    </row>
    <row r="138866" spans="27:27">
      <c r="AA138866" s="271"/>
    </row>
    <row r="138867" spans="27:27">
      <c r="AA138867" s="271"/>
    </row>
    <row r="138868" spans="27:27">
      <c r="AA138868" s="271"/>
    </row>
    <row r="138869" spans="27:27">
      <c r="AA138869" s="271"/>
    </row>
    <row r="138870" spans="27:27">
      <c r="AA138870" s="271"/>
    </row>
    <row r="138871" spans="27:27">
      <c r="AA138871" s="271"/>
    </row>
    <row r="138872" spans="27:27">
      <c r="AA138872" s="271"/>
    </row>
    <row r="138873" spans="27:27">
      <c r="AA138873" s="271"/>
    </row>
    <row r="138874" spans="27:27">
      <c r="AA138874" s="271"/>
    </row>
    <row r="138875" spans="27:27">
      <c r="AA138875" s="271"/>
    </row>
    <row r="138876" spans="27:27">
      <c r="AA138876" s="271"/>
    </row>
    <row r="138877" spans="27:27">
      <c r="AA138877" s="271"/>
    </row>
    <row r="138878" spans="27:27">
      <c r="AA138878" s="271"/>
    </row>
    <row r="138879" spans="27:27">
      <c r="AA138879" s="271"/>
    </row>
    <row r="138880" spans="27:27">
      <c r="AA138880" s="271"/>
    </row>
    <row r="138881" spans="27:27">
      <c r="AA138881" s="271"/>
    </row>
    <row r="138882" spans="27:27">
      <c r="AA138882" s="271"/>
    </row>
    <row r="138883" spans="27:27">
      <c r="AA138883" s="271"/>
    </row>
    <row r="138884" spans="27:27">
      <c r="AA138884" s="271"/>
    </row>
    <row r="138885" spans="27:27">
      <c r="AA138885" s="271"/>
    </row>
    <row r="138886" spans="27:27">
      <c r="AA138886" s="271"/>
    </row>
    <row r="138887" spans="27:27">
      <c r="AA138887" s="271"/>
    </row>
    <row r="138888" spans="27:27">
      <c r="AA138888" s="271"/>
    </row>
    <row r="138889" spans="27:27">
      <c r="AA138889" s="271"/>
    </row>
    <row r="138890" spans="27:27">
      <c r="AA138890" s="271"/>
    </row>
    <row r="138891" spans="27:27">
      <c r="AA138891" s="271"/>
    </row>
    <row r="138892" spans="27:27">
      <c r="AA138892" s="271"/>
    </row>
    <row r="138893" spans="27:27">
      <c r="AA138893" s="271"/>
    </row>
    <row r="138894" spans="27:27">
      <c r="AA138894" s="271"/>
    </row>
    <row r="138895" spans="27:27">
      <c r="AA138895" s="271"/>
    </row>
    <row r="138896" spans="27:27">
      <c r="AA138896" s="271"/>
    </row>
    <row r="138897" spans="27:27">
      <c r="AA138897" s="271"/>
    </row>
    <row r="138898" spans="27:27">
      <c r="AA138898" s="271"/>
    </row>
    <row r="138899" spans="27:27">
      <c r="AA138899" s="271"/>
    </row>
    <row r="138900" spans="27:27">
      <c r="AA138900" s="271"/>
    </row>
    <row r="138901" spans="27:27">
      <c r="AA138901" s="271"/>
    </row>
    <row r="138902" spans="27:27">
      <c r="AA138902" s="271"/>
    </row>
    <row r="138903" spans="27:27">
      <c r="AA138903" s="271"/>
    </row>
    <row r="138904" spans="27:27">
      <c r="AA138904" s="271"/>
    </row>
    <row r="138905" spans="27:27">
      <c r="AA138905" s="271"/>
    </row>
    <row r="138906" spans="27:27">
      <c r="AA138906" s="271"/>
    </row>
    <row r="138907" spans="27:27">
      <c r="AA138907" s="271"/>
    </row>
    <row r="138908" spans="27:27">
      <c r="AA138908" s="271"/>
    </row>
    <row r="138909" spans="27:27">
      <c r="AA138909" s="271"/>
    </row>
    <row r="138910" spans="27:27">
      <c r="AA138910" s="271"/>
    </row>
    <row r="138911" spans="27:27">
      <c r="AA138911" s="271"/>
    </row>
    <row r="138912" spans="27:27">
      <c r="AA138912" s="271"/>
    </row>
    <row r="138913" spans="27:27">
      <c r="AA138913" s="271"/>
    </row>
    <row r="138914" spans="27:27">
      <c r="AA138914" s="271"/>
    </row>
    <row r="138915" spans="27:27">
      <c r="AA138915" s="271"/>
    </row>
    <row r="138916" spans="27:27">
      <c r="AA138916" s="271"/>
    </row>
    <row r="138917" spans="27:27">
      <c r="AA138917" s="271"/>
    </row>
    <row r="138918" spans="27:27">
      <c r="AA138918" s="271"/>
    </row>
    <row r="138919" spans="27:27">
      <c r="AA138919" s="271"/>
    </row>
    <row r="138920" spans="27:27">
      <c r="AA138920" s="271"/>
    </row>
    <row r="138921" spans="27:27">
      <c r="AA138921" s="271"/>
    </row>
    <row r="138922" spans="27:27">
      <c r="AA138922" s="271"/>
    </row>
    <row r="138923" spans="27:27">
      <c r="AA138923" s="271"/>
    </row>
    <row r="138924" spans="27:27">
      <c r="AA138924" s="271"/>
    </row>
    <row r="138925" spans="27:27">
      <c r="AA138925" s="271"/>
    </row>
    <row r="138926" spans="27:27">
      <c r="AA138926" s="271"/>
    </row>
    <row r="138927" spans="27:27">
      <c r="AA138927" s="271"/>
    </row>
    <row r="138928" spans="27:27">
      <c r="AA138928" s="271"/>
    </row>
    <row r="138929" spans="27:27">
      <c r="AA138929" s="271"/>
    </row>
    <row r="138930" spans="27:27">
      <c r="AA138930" s="271"/>
    </row>
    <row r="138931" spans="27:27">
      <c r="AA138931" s="271"/>
    </row>
    <row r="138932" spans="27:27">
      <c r="AA138932" s="271"/>
    </row>
    <row r="138933" spans="27:27">
      <c r="AA138933" s="271"/>
    </row>
    <row r="138934" spans="27:27">
      <c r="AA138934" s="271"/>
    </row>
    <row r="138935" spans="27:27">
      <c r="AA138935" s="271"/>
    </row>
    <row r="138936" spans="27:27">
      <c r="AA138936" s="271"/>
    </row>
    <row r="138937" spans="27:27">
      <c r="AA138937" s="271"/>
    </row>
    <row r="138938" spans="27:27">
      <c r="AA138938" s="271"/>
    </row>
    <row r="138939" spans="27:27">
      <c r="AA138939" s="271"/>
    </row>
    <row r="138940" spans="27:27">
      <c r="AA138940" s="271"/>
    </row>
    <row r="138941" spans="27:27">
      <c r="AA138941" s="271"/>
    </row>
    <row r="138942" spans="27:27">
      <c r="AA138942" s="271"/>
    </row>
    <row r="138943" spans="27:27">
      <c r="AA138943" s="271"/>
    </row>
    <row r="138944" spans="27:27">
      <c r="AA138944" s="271"/>
    </row>
    <row r="138945" spans="27:27">
      <c r="AA138945" s="271"/>
    </row>
    <row r="138946" spans="27:27">
      <c r="AA138946" s="271"/>
    </row>
    <row r="138947" spans="27:27">
      <c r="AA138947" s="271"/>
    </row>
    <row r="138948" spans="27:27">
      <c r="AA138948" s="271"/>
    </row>
    <row r="138949" spans="27:27">
      <c r="AA138949" s="271"/>
    </row>
    <row r="138950" spans="27:27">
      <c r="AA138950" s="271"/>
    </row>
    <row r="138951" spans="27:27">
      <c r="AA138951" s="271"/>
    </row>
    <row r="138952" spans="27:27">
      <c r="AA138952" s="271"/>
    </row>
    <row r="138953" spans="27:27">
      <c r="AA138953" s="271"/>
    </row>
    <row r="138954" spans="27:27">
      <c r="AA138954" s="271"/>
    </row>
    <row r="138955" spans="27:27">
      <c r="AA138955" s="271"/>
    </row>
    <row r="138956" spans="27:27">
      <c r="AA138956" s="271"/>
    </row>
    <row r="138957" spans="27:27">
      <c r="AA138957" s="271"/>
    </row>
    <row r="138958" spans="27:27">
      <c r="AA138958" s="271"/>
    </row>
    <row r="138959" spans="27:27">
      <c r="AA138959" s="271"/>
    </row>
    <row r="138960" spans="27:27">
      <c r="AA138960" s="271"/>
    </row>
    <row r="138961" spans="27:27">
      <c r="AA138961" s="271"/>
    </row>
    <row r="138962" spans="27:27">
      <c r="AA138962" s="271"/>
    </row>
    <row r="138963" spans="27:27">
      <c r="AA138963" s="271"/>
    </row>
    <row r="138964" spans="27:27">
      <c r="AA138964" s="271"/>
    </row>
    <row r="138965" spans="27:27">
      <c r="AA138965" s="271"/>
    </row>
    <row r="138966" spans="27:27">
      <c r="AA138966" s="271"/>
    </row>
    <row r="138967" spans="27:27">
      <c r="AA138967" s="271"/>
    </row>
    <row r="138968" spans="27:27">
      <c r="AA138968" s="271"/>
    </row>
    <row r="138969" spans="27:27">
      <c r="AA138969" s="271"/>
    </row>
    <row r="138970" spans="27:27">
      <c r="AA138970" s="271"/>
    </row>
    <row r="138971" spans="27:27">
      <c r="AA138971" s="271"/>
    </row>
    <row r="138972" spans="27:27">
      <c r="AA138972" s="271"/>
    </row>
    <row r="138973" spans="27:27">
      <c r="AA138973" s="271"/>
    </row>
    <row r="138974" spans="27:27">
      <c r="AA138974" s="271"/>
    </row>
    <row r="138975" spans="27:27">
      <c r="AA138975" s="271"/>
    </row>
    <row r="138976" spans="27:27">
      <c r="AA138976" s="271"/>
    </row>
    <row r="138977" spans="27:27">
      <c r="AA138977" s="271"/>
    </row>
    <row r="138978" spans="27:27">
      <c r="AA138978" s="271"/>
    </row>
    <row r="138979" spans="27:27">
      <c r="AA138979" s="271"/>
    </row>
    <row r="138980" spans="27:27">
      <c r="AA138980" s="271"/>
    </row>
    <row r="138981" spans="27:27">
      <c r="AA138981" s="271"/>
    </row>
    <row r="138982" spans="27:27">
      <c r="AA138982" s="271"/>
    </row>
    <row r="138983" spans="27:27">
      <c r="AA138983" s="271"/>
    </row>
    <row r="138984" spans="27:27">
      <c r="AA138984" s="271"/>
    </row>
    <row r="138985" spans="27:27">
      <c r="AA138985" s="271"/>
    </row>
    <row r="138986" spans="27:27">
      <c r="AA138986" s="271"/>
    </row>
    <row r="138987" spans="27:27">
      <c r="AA138987" s="271"/>
    </row>
    <row r="138988" spans="27:27">
      <c r="AA138988" s="271"/>
    </row>
    <row r="138989" spans="27:27">
      <c r="AA138989" s="271"/>
    </row>
    <row r="138990" spans="27:27">
      <c r="AA138990" s="271"/>
    </row>
    <row r="138991" spans="27:27">
      <c r="AA138991" s="271"/>
    </row>
    <row r="138992" spans="27:27">
      <c r="AA138992" s="271"/>
    </row>
    <row r="138993" spans="27:27">
      <c r="AA138993" s="271"/>
    </row>
    <row r="138994" spans="27:27">
      <c r="AA138994" s="271"/>
    </row>
    <row r="138995" spans="27:27">
      <c r="AA138995" s="271"/>
    </row>
    <row r="138996" spans="27:27">
      <c r="AA138996" s="271"/>
    </row>
    <row r="138997" spans="27:27">
      <c r="AA138997" s="271"/>
    </row>
    <row r="138998" spans="27:27">
      <c r="AA138998" s="271"/>
    </row>
    <row r="138999" spans="27:27">
      <c r="AA138999" s="271"/>
    </row>
    <row r="139000" spans="27:27">
      <c r="AA139000" s="271"/>
    </row>
    <row r="139001" spans="27:27">
      <c r="AA139001" s="271"/>
    </row>
    <row r="139002" spans="27:27">
      <c r="AA139002" s="271"/>
    </row>
    <row r="139003" spans="27:27">
      <c r="AA139003" s="271"/>
    </row>
    <row r="139004" spans="27:27">
      <c r="AA139004" s="271"/>
    </row>
    <row r="139005" spans="27:27">
      <c r="AA139005" s="271"/>
    </row>
    <row r="139006" spans="27:27">
      <c r="AA139006" s="271"/>
    </row>
    <row r="139007" spans="27:27">
      <c r="AA139007" s="271"/>
    </row>
    <row r="139008" spans="27:27">
      <c r="AA139008" s="271"/>
    </row>
    <row r="139009" spans="27:27">
      <c r="AA139009" s="271"/>
    </row>
    <row r="139010" spans="27:27">
      <c r="AA139010" s="271"/>
    </row>
    <row r="139011" spans="27:27">
      <c r="AA139011" s="271"/>
    </row>
    <row r="139012" spans="27:27">
      <c r="AA139012" s="271"/>
    </row>
    <row r="139013" spans="27:27">
      <c r="AA139013" s="271"/>
    </row>
    <row r="139014" spans="27:27">
      <c r="AA139014" s="271"/>
    </row>
    <row r="139015" spans="27:27">
      <c r="AA139015" s="271"/>
    </row>
    <row r="139016" spans="27:27">
      <c r="AA139016" s="271"/>
    </row>
    <row r="139017" spans="27:27">
      <c r="AA139017" s="271"/>
    </row>
    <row r="139018" spans="27:27">
      <c r="AA139018" s="271"/>
    </row>
    <row r="139019" spans="27:27">
      <c r="AA139019" s="271"/>
    </row>
    <row r="139020" spans="27:27">
      <c r="AA139020" s="271"/>
    </row>
    <row r="139021" spans="27:27">
      <c r="AA139021" s="271"/>
    </row>
    <row r="139022" spans="27:27">
      <c r="AA139022" s="271"/>
    </row>
    <row r="139023" spans="27:27">
      <c r="AA139023" s="271"/>
    </row>
    <row r="139024" spans="27:27">
      <c r="AA139024" s="271"/>
    </row>
    <row r="139025" spans="27:27">
      <c r="AA139025" s="271"/>
    </row>
    <row r="139026" spans="27:27">
      <c r="AA139026" s="271"/>
    </row>
    <row r="139027" spans="27:27">
      <c r="AA139027" s="271"/>
    </row>
    <row r="139028" spans="27:27">
      <c r="AA139028" s="271"/>
    </row>
    <row r="139029" spans="27:27">
      <c r="AA139029" s="271"/>
    </row>
    <row r="139030" spans="27:27">
      <c r="AA139030" s="271"/>
    </row>
    <row r="139031" spans="27:27">
      <c r="AA139031" s="271"/>
    </row>
    <row r="139032" spans="27:27">
      <c r="AA139032" s="271"/>
    </row>
    <row r="139033" spans="27:27">
      <c r="AA139033" s="271"/>
    </row>
    <row r="139034" spans="27:27">
      <c r="AA139034" s="271"/>
    </row>
    <row r="139035" spans="27:27">
      <c r="AA139035" s="271"/>
    </row>
    <row r="139036" spans="27:27">
      <c r="AA139036" s="271"/>
    </row>
    <row r="139037" spans="27:27">
      <c r="AA139037" s="271"/>
    </row>
    <row r="139038" spans="27:27">
      <c r="AA139038" s="271"/>
    </row>
    <row r="139039" spans="27:27">
      <c r="AA139039" s="271"/>
    </row>
    <row r="139040" spans="27:27">
      <c r="AA139040" s="271"/>
    </row>
    <row r="139041" spans="27:27">
      <c r="AA139041" s="271"/>
    </row>
    <row r="139042" spans="27:27">
      <c r="AA139042" s="271"/>
    </row>
    <row r="139043" spans="27:27">
      <c r="AA139043" s="271"/>
    </row>
    <row r="139044" spans="27:27">
      <c r="AA139044" s="271"/>
    </row>
    <row r="139045" spans="27:27">
      <c r="AA139045" s="271"/>
    </row>
    <row r="139046" spans="27:27">
      <c r="AA139046" s="271"/>
    </row>
    <row r="139047" spans="27:27">
      <c r="AA139047" s="271"/>
    </row>
    <row r="139048" spans="27:27">
      <c r="AA139048" s="271"/>
    </row>
    <row r="139049" spans="27:27">
      <c r="AA139049" s="271"/>
    </row>
    <row r="139050" spans="27:27">
      <c r="AA139050" s="271"/>
    </row>
    <row r="139051" spans="27:27">
      <c r="AA139051" s="271"/>
    </row>
    <row r="139052" spans="27:27">
      <c r="AA139052" s="271"/>
    </row>
    <row r="139053" spans="27:27">
      <c r="AA139053" s="271"/>
    </row>
    <row r="139054" spans="27:27">
      <c r="AA139054" s="271"/>
    </row>
    <row r="139055" spans="27:27">
      <c r="AA139055" s="271"/>
    </row>
    <row r="139056" spans="27:27">
      <c r="AA139056" s="271"/>
    </row>
    <row r="139057" spans="27:27">
      <c r="AA139057" s="271"/>
    </row>
    <row r="139058" spans="27:27">
      <c r="AA139058" s="271"/>
    </row>
    <row r="139059" spans="27:27">
      <c r="AA139059" s="271"/>
    </row>
    <row r="139060" spans="27:27">
      <c r="AA139060" s="271"/>
    </row>
    <row r="139061" spans="27:27">
      <c r="AA139061" s="271"/>
    </row>
    <row r="139062" spans="27:27">
      <c r="AA139062" s="271"/>
    </row>
    <row r="139063" spans="27:27">
      <c r="AA139063" s="271"/>
    </row>
    <row r="139064" spans="27:27">
      <c r="AA139064" s="271"/>
    </row>
    <row r="139065" spans="27:27">
      <c r="AA139065" s="271"/>
    </row>
    <row r="139066" spans="27:27">
      <c r="AA139066" s="271"/>
    </row>
    <row r="139067" spans="27:27">
      <c r="AA139067" s="271"/>
    </row>
    <row r="139068" spans="27:27">
      <c r="AA139068" s="271"/>
    </row>
    <row r="139069" spans="27:27">
      <c r="AA139069" s="271"/>
    </row>
    <row r="139070" spans="27:27">
      <c r="AA139070" s="271"/>
    </row>
    <row r="139071" spans="27:27">
      <c r="AA139071" s="271"/>
    </row>
    <row r="139072" spans="27:27">
      <c r="AA139072" s="271"/>
    </row>
    <row r="139073" spans="27:27">
      <c r="AA139073" s="271"/>
    </row>
    <row r="139074" spans="27:27">
      <c r="AA139074" s="271"/>
    </row>
    <row r="139075" spans="27:27">
      <c r="AA139075" s="271"/>
    </row>
    <row r="139076" spans="27:27">
      <c r="AA139076" s="271"/>
    </row>
    <row r="139077" spans="27:27">
      <c r="AA139077" s="271"/>
    </row>
    <row r="139078" spans="27:27">
      <c r="AA139078" s="271"/>
    </row>
    <row r="139079" spans="27:27">
      <c r="AA139079" s="271"/>
    </row>
    <row r="139080" spans="27:27">
      <c r="AA139080" s="271"/>
    </row>
    <row r="139081" spans="27:27">
      <c r="AA139081" s="271"/>
    </row>
    <row r="139082" spans="27:27">
      <c r="AA139082" s="271"/>
    </row>
    <row r="139083" spans="27:27">
      <c r="AA139083" s="271"/>
    </row>
    <row r="139084" spans="27:27">
      <c r="AA139084" s="271"/>
    </row>
    <row r="139085" spans="27:27">
      <c r="AA139085" s="271"/>
    </row>
    <row r="139086" spans="27:27">
      <c r="AA139086" s="271"/>
    </row>
    <row r="139087" spans="27:27">
      <c r="AA139087" s="271"/>
    </row>
    <row r="139088" spans="27:27">
      <c r="AA139088" s="271"/>
    </row>
    <row r="139089" spans="27:27">
      <c r="AA139089" s="271"/>
    </row>
    <row r="139090" spans="27:27">
      <c r="AA139090" s="271"/>
    </row>
    <row r="139091" spans="27:27">
      <c r="AA139091" s="271"/>
    </row>
    <row r="139092" spans="27:27">
      <c r="AA139092" s="271"/>
    </row>
    <row r="139093" spans="27:27">
      <c r="AA139093" s="271"/>
    </row>
    <row r="139094" spans="27:27">
      <c r="AA139094" s="271"/>
    </row>
    <row r="139095" spans="27:27">
      <c r="AA139095" s="271"/>
    </row>
    <row r="139096" spans="27:27">
      <c r="AA139096" s="271"/>
    </row>
    <row r="139097" spans="27:27">
      <c r="AA139097" s="271"/>
    </row>
    <row r="139098" spans="27:27">
      <c r="AA139098" s="271"/>
    </row>
    <row r="139099" spans="27:27">
      <c r="AA139099" s="271"/>
    </row>
    <row r="139100" spans="27:27">
      <c r="AA139100" s="271"/>
    </row>
    <row r="139101" spans="27:27">
      <c r="AA139101" s="271"/>
    </row>
    <row r="139102" spans="27:27">
      <c r="AA139102" s="271"/>
    </row>
    <row r="139103" spans="27:27">
      <c r="AA139103" s="271"/>
    </row>
    <row r="139104" spans="27:27">
      <c r="AA139104" s="271"/>
    </row>
    <row r="139105" spans="27:27">
      <c r="AA139105" s="271"/>
    </row>
    <row r="139106" spans="27:27">
      <c r="AA139106" s="271"/>
    </row>
    <row r="139107" spans="27:27">
      <c r="AA139107" s="271"/>
    </row>
    <row r="139108" spans="27:27">
      <c r="AA139108" s="271"/>
    </row>
    <row r="139109" spans="27:27">
      <c r="AA139109" s="271"/>
    </row>
    <row r="139110" spans="27:27">
      <c r="AA139110" s="271"/>
    </row>
    <row r="139111" spans="27:27">
      <c r="AA139111" s="271"/>
    </row>
    <row r="139112" spans="27:27">
      <c r="AA139112" s="271"/>
    </row>
    <row r="139113" spans="27:27">
      <c r="AA139113" s="271"/>
    </row>
    <row r="139114" spans="27:27">
      <c r="AA139114" s="271"/>
    </row>
    <row r="139115" spans="27:27">
      <c r="AA139115" s="271"/>
    </row>
    <row r="139116" spans="27:27">
      <c r="AA139116" s="271"/>
    </row>
    <row r="139117" spans="27:27">
      <c r="AA139117" s="271"/>
    </row>
    <row r="139118" spans="27:27">
      <c r="AA139118" s="271"/>
    </row>
    <row r="139119" spans="27:27">
      <c r="AA139119" s="271"/>
    </row>
    <row r="139120" spans="27:27">
      <c r="AA139120" s="271"/>
    </row>
    <row r="139121" spans="27:27">
      <c r="AA139121" s="271"/>
    </row>
    <row r="139122" spans="27:27">
      <c r="AA139122" s="271"/>
    </row>
    <row r="139123" spans="27:27">
      <c r="AA139123" s="271"/>
    </row>
    <row r="139124" spans="27:27">
      <c r="AA139124" s="271"/>
    </row>
    <row r="139125" spans="27:27">
      <c r="AA139125" s="271"/>
    </row>
    <row r="139126" spans="27:27">
      <c r="AA139126" s="271"/>
    </row>
    <row r="139127" spans="27:27">
      <c r="AA139127" s="271"/>
    </row>
    <row r="139128" spans="27:27">
      <c r="AA139128" s="271"/>
    </row>
    <row r="139129" spans="27:27">
      <c r="AA139129" s="271"/>
    </row>
    <row r="139130" spans="27:27">
      <c r="AA139130" s="271"/>
    </row>
    <row r="139131" spans="27:27">
      <c r="AA139131" s="271"/>
    </row>
    <row r="139132" spans="27:27">
      <c r="AA139132" s="271"/>
    </row>
    <row r="139133" spans="27:27">
      <c r="AA139133" s="271"/>
    </row>
    <row r="139134" spans="27:27">
      <c r="AA139134" s="271"/>
    </row>
    <row r="139135" spans="27:27">
      <c r="AA139135" s="271"/>
    </row>
    <row r="139136" spans="27:27">
      <c r="AA139136" s="271"/>
    </row>
    <row r="139137" spans="27:27">
      <c r="AA139137" s="271"/>
    </row>
    <row r="139138" spans="27:27">
      <c r="AA139138" s="271"/>
    </row>
    <row r="139139" spans="27:27">
      <c r="AA139139" s="271"/>
    </row>
    <row r="139140" spans="27:27">
      <c r="AA139140" s="271"/>
    </row>
    <row r="139141" spans="27:27">
      <c r="AA139141" s="271"/>
    </row>
    <row r="139142" spans="27:27">
      <c r="AA139142" s="271"/>
    </row>
    <row r="139143" spans="27:27">
      <c r="AA139143" s="271"/>
    </row>
    <row r="139144" spans="27:27">
      <c r="AA139144" s="271"/>
    </row>
    <row r="139145" spans="27:27">
      <c r="AA139145" s="271"/>
    </row>
    <row r="139146" spans="27:27">
      <c r="AA139146" s="271"/>
    </row>
    <row r="139147" spans="27:27">
      <c r="AA139147" s="271"/>
    </row>
    <row r="139148" spans="27:27">
      <c r="AA139148" s="271"/>
    </row>
    <row r="139149" spans="27:27">
      <c r="AA139149" s="271"/>
    </row>
    <row r="139150" spans="27:27">
      <c r="AA139150" s="271"/>
    </row>
    <row r="139151" spans="27:27">
      <c r="AA139151" s="271"/>
    </row>
    <row r="139152" spans="27:27">
      <c r="AA139152" s="271"/>
    </row>
    <row r="139153" spans="27:27">
      <c r="AA139153" s="271"/>
    </row>
    <row r="139154" spans="27:27">
      <c r="AA139154" s="271"/>
    </row>
    <row r="139155" spans="27:27">
      <c r="AA139155" s="271"/>
    </row>
    <row r="139156" spans="27:27">
      <c r="AA139156" s="271"/>
    </row>
    <row r="139157" spans="27:27">
      <c r="AA139157" s="271"/>
    </row>
    <row r="139158" spans="27:27">
      <c r="AA139158" s="271"/>
    </row>
    <row r="139159" spans="27:27">
      <c r="AA139159" s="271"/>
    </row>
    <row r="139160" spans="27:27">
      <c r="AA139160" s="271"/>
    </row>
    <row r="139161" spans="27:27">
      <c r="AA139161" s="271"/>
    </row>
    <row r="139162" spans="27:27">
      <c r="AA139162" s="271"/>
    </row>
    <row r="139163" spans="27:27">
      <c r="AA139163" s="271"/>
    </row>
    <row r="139164" spans="27:27">
      <c r="AA139164" s="271"/>
    </row>
    <row r="139165" spans="27:27">
      <c r="AA139165" s="271"/>
    </row>
    <row r="139166" spans="27:27">
      <c r="AA139166" s="271"/>
    </row>
    <row r="139167" spans="27:27">
      <c r="AA139167" s="271"/>
    </row>
    <row r="139168" spans="27:27">
      <c r="AA139168" s="271"/>
    </row>
    <row r="139169" spans="27:27">
      <c r="AA139169" s="271"/>
    </row>
    <row r="139170" spans="27:27">
      <c r="AA139170" s="271"/>
    </row>
    <row r="139171" spans="27:27">
      <c r="AA139171" s="271"/>
    </row>
    <row r="139172" spans="27:27">
      <c r="AA139172" s="271"/>
    </row>
    <row r="139173" spans="27:27">
      <c r="AA139173" s="271"/>
    </row>
    <row r="139174" spans="27:27">
      <c r="AA139174" s="271"/>
    </row>
    <row r="139175" spans="27:27">
      <c r="AA139175" s="271"/>
    </row>
    <row r="139176" spans="27:27">
      <c r="AA139176" s="271"/>
    </row>
    <row r="139177" spans="27:27">
      <c r="AA139177" s="271"/>
    </row>
    <row r="139178" spans="27:27">
      <c r="AA139178" s="271"/>
    </row>
    <row r="139179" spans="27:27">
      <c r="AA139179" s="271"/>
    </row>
    <row r="139180" spans="27:27">
      <c r="AA139180" s="271"/>
    </row>
    <row r="139181" spans="27:27">
      <c r="AA139181" s="271"/>
    </row>
    <row r="139182" spans="27:27">
      <c r="AA139182" s="271"/>
    </row>
    <row r="139183" spans="27:27">
      <c r="AA139183" s="271"/>
    </row>
    <row r="139184" spans="27:27">
      <c r="AA139184" s="271"/>
    </row>
    <row r="139185" spans="27:27">
      <c r="AA139185" s="271"/>
    </row>
    <row r="139186" spans="27:27">
      <c r="AA139186" s="271"/>
    </row>
    <row r="139187" spans="27:27">
      <c r="AA139187" s="271"/>
    </row>
    <row r="139188" spans="27:27">
      <c r="AA139188" s="271"/>
    </row>
    <row r="139189" spans="27:27">
      <c r="AA139189" s="271"/>
    </row>
    <row r="139190" spans="27:27">
      <c r="AA139190" s="271"/>
    </row>
    <row r="139191" spans="27:27">
      <c r="AA139191" s="271"/>
    </row>
    <row r="139192" spans="27:27">
      <c r="AA139192" s="271"/>
    </row>
    <row r="139193" spans="27:27">
      <c r="AA139193" s="271"/>
    </row>
    <row r="139194" spans="27:27">
      <c r="AA139194" s="271"/>
    </row>
    <row r="139195" spans="27:27">
      <c r="AA139195" s="271"/>
    </row>
    <row r="139196" spans="27:27">
      <c r="AA139196" s="271"/>
    </row>
    <row r="139197" spans="27:27">
      <c r="AA139197" s="271"/>
    </row>
    <row r="139198" spans="27:27">
      <c r="AA139198" s="271"/>
    </row>
    <row r="139199" spans="27:27">
      <c r="AA139199" s="271"/>
    </row>
    <row r="139200" spans="27:27">
      <c r="AA139200" s="271"/>
    </row>
    <row r="139201" spans="27:27">
      <c r="AA139201" s="271"/>
    </row>
    <row r="139202" spans="27:27">
      <c r="AA139202" s="271"/>
    </row>
    <row r="139203" spans="27:27">
      <c r="AA139203" s="271"/>
    </row>
    <row r="139204" spans="27:27">
      <c r="AA139204" s="271"/>
    </row>
    <row r="139205" spans="27:27">
      <c r="AA139205" s="271"/>
    </row>
    <row r="139206" spans="27:27">
      <c r="AA139206" s="271"/>
    </row>
    <row r="139207" spans="27:27">
      <c r="AA139207" s="271"/>
    </row>
    <row r="139208" spans="27:27">
      <c r="AA139208" s="271"/>
    </row>
    <row r="139209" spans="27:27">
      <c r="AA139209" s="271"/>
    </row>
    <row r="139210" spans="27:27">
      <c r="AA139210" s="271"/>
    </row>
    <row r="139211" spans="27:27">
      <c r="AA139211" s="271"/>
    </row>
    <row r="139212" spans="27:27">
      <c r="AA139212" s="271"/>
    </row>
    <row r="139213" spans="27:27">
      <c r="AA139213" s="271"/>
    </row>
    <row r="139214" spans="27:27">
      <c r="AA139214" s="271"/>
    </row>
    <row r="139215" spans="27:27">
      <c r="AA139215" s="271"/>
    </row>
    <row r="139216" spans="27:27">
      <c r="AA139216" s="271"/>
    </row>
    <row r="139217" spans="27:27">
      <c r="AA139217" s="271"/>
    </row>
    <row r="139218" spans="27:27">
      <c r="AA139218" s="271"/>
    </row>
    <row r="139219" spans="27:27">
      <c r="AA139219" s="271"/>
    </row>
    <row r="139220" spans="27:27">
      <c r="AA139220" s="271"/>
    </row>
    <row r="139221" spans="27:27">
      <c r="AA139221" s="271"/>
    </row>
    <row r="139222" spans="27:27">
      <c r="AA139222" s="271"/>
    </row>
    <row r="139223" spans="27:27">
      <c r="AA139223" s="271"/>
    </row>
    <row r="139224" spans="27:27">
      <c r="AA139224" s="271"/>
    </row>
    <row r="139225" spans="27:27">
      <c r="AA139225" s="271"/>
    </row>
    <row r="139226" spans="27:27">
      <c r="AA139226" s="271"/>
    </row>
    <row r="139227" spans="27:27">
      <c r="AA139227" s="271"/>
    </row>
    <row r="139228" spans="27:27">
      <c r="AA139228" s="271"/>
    </row>
    <row r="139229" spans="27:27">
      <c r="AA139229" s="271"/>
    </row>
    <row r="139230" spans="27:27">
      <c r="AA139230" s="271"/>
    </row>
    <row r="139231" spans="27:27">
      <c r="AA139231" s="271"/>
    </row>
    <row r="139232" spans="27:27">
      <c r="AA139232" s="271"/>
    </row>
    <row r="139233" spans="27:27">
      <c r="AA139233" s="271"/>
    </row>
    <row r="139234" spans="27:27">
      <c r="AA139234" s="271"/>
    </row>
    <row r="139235" spans="27:27">
      <c r="AA139235" s="271"/>
    </row>
    <row r="139236" spans="27:27">
      <c r="AA139236" s="271"/>
    </row>
    <row r="139237" spans="27:27">
      <c r="AA139237" s="271"/>
    </row>
    <row r="139238" spans="27:27">
      <c r="AA139238" s="271"/>
    </row>
    <row r="139239" spans="27:27">
      <c r="AA139239" s="271"/>
    </row>
    <row r="139240" spans="27:27">
      <c r="AA139240" s="271"/>
    </row>
    <row r="139241" spans="27:27">
      <c r="AA139241" s="271"/>
    </row>
    <row r="139242" spans="27:27">
      <c r="AA139242" s="271"/>
    </row>
    <row r="139243" spans="27:27">
      <c r="AA139243" s="271"/>
    </row>
    <row r="139244" spans="27:27">
      <c r="AA139244" s="271"/>
    </row>
    <row r="139245" spans="27:27">
      <c r="AA139245" s="271"/>
    </row>
    <row r="139246" spans="27:27">
      <c r="AA139246" s="271"/>
    </row>
    <row r="139247" spans="27:27">
      <c r="AA139247" s="271"/>
    </row>
    <row r="139248" spans="27:27">
      <c r="AA139248" s="271"/>
    </row>
    <row r="139249" spans="27:27">
      <c r="AA139249" s="271"/>
    </row>
    <row r="139250" spans="27:27">
      <c r="AA139250" s="271"/>
    </row>
    <row r="139251" spans="27:27">
      <c r="AA139251" s="271"/>
    </row>
    <row r="139252" spans="27:27">
      <c r="AA139252" s="271"/>
    </row>
    <row r="139253" spans="27:27">
      <c r="AA139253" s="271"/>
    </row>
    <row r="139254" spans="27:27">
      <c r="AA139254" s="271"/>
    </row>
    <row r="139255" spans="27:27">
      <c r="AA139255" s="271"/>
    </row>
    <row r="139256" spans="27:27">
      <c r="AA139256" s="271"/>
    </row>
    <row r="139257" spans="27:27">
      <c r="AA139257" s="271"/>
    </row>
    <row r="139258" spans="27:27">
      <c r="AA139258" s="271"/>
    </row>
    <row r="139259" spans="27:27">
      <c r="AA139259" s="271"/>
    </row>
    <row r="139260" spans="27:27">
      <c r="AA139260" s="271"/>
    </row>
    <row r="139261" spans="27:27">
      <c r="AA139261" s="271"/>
    </row>
    <row r="139262" spans="27:27">
      <c r="AA139262" s="271"/>
    </row>
    <row r="139263" spans="27:27">
      <c r="AA139263" s="271"/>
    </row>
    <row r="139264" spans="27:27">
      <c r="AA139264" s="271"/>
    </row>
    <row r="139265" spans="27:27">
      <c r="AA139265" s="271"/>
    </row>
    <row r="139266" spans="27:27">
      <c r="AA139266" s="271"/>
    </row>
    <row r="139267" spans="27:27">
      <c r="AA139267" s="271"/>
    </row>
    <row r="139268" spans="27:27">
      <c r="AA139268" s="271"/>
    </row>
    <row r="139269" spans="27:27">
      <c r="AA139269" s="271"/>
    </row>
    <row r="139270" spans="27:27">
      <c r="AA139270" s="271"/>
    </row>
    <row r="139271" spans="27:27">
      <c r="AA139271" s="271"/>
    </row>
    <row r="139272" spans="27:27">
      <c r="AA139272" s="271"/>
    </row>
    <row r="139273" spans="27:27">
      <c r="AA139273" s="271"/>
    </row>
    <row r="139274" spans="27:27">
      <c r="AA139274" s="271"/>
    </row>
    <row r="139275" spans="27:27">
      <c r="AA139275" s="271"/>
    </row>
    <row r="139276" spans="27:27">
      <c r="AA139276" s="271"/>
    </row>
    <row r="139277" spans="27:27">
      <c r="AA139277" s="271"/>
    </row>
    <row r="139278" spans="27:27">
      <c r="AA139278" s="271"/>
    </row>
    <row r="139279" spans="27:27">
      <c r="AA139279" s="271"/>
    </row>
    <row r="139280" spans="27:27">
      <c r="AA139280" s="271"/>
    </row>
    <row r="139281" spans="27:27">
      <c r="AA139281" s="271"/>
    </row>
    <row r="139282" spans="27:27">
      <c r="AA139282" s="271"/>
    </row>
    <row r="139283" spans="27:27">
      <c r="AA139283" s="271"/>
    </row>
    <row r="139284" spans="27:27">
      <c r="AA139284" s="271"/>
    </row>
    <row r="139285" spans="27:27">
      <c r="AA139285" s="271"/>
    </row>
    <row r="139286" spans="27:27">
      <c r="AA139286" s="271"/>
    </row>
    <row r="139287" spans="27:27">
      <c r="AA139287" s="271"/>
    </row>
    <row r="139288" spans="27:27">
      <c r="AA139288" s="271"/>
    </row>
    <row r="139289" spans="27:27">
      <c r="AA139289" s="271"/>
    </row>
    <row r="139290" spans="27:27">
      <c r="AA139290" s="271"/>
    </row>
    <row r="139291" spans="27:27">
      <c r="AA139291" s="271"/>
    </row>
    <row r="139292" spans="27:27">
      <c r="AA139292" s="271"/>
    </row>
    <row r="139293" spans="27:27">
      <c r="AA139293" s="271"/>
    </row>
    <row r="139294" spans="27:27">
      <c r="AA139294" s="271"/>
    </row>
    <row r="139295" spans="27:27">
      <c r="AA139295" s="271"/>
    </row>
    <row r="139296" spans="27:27">
      <c r="AA139296" s="271"/>
    </row>
    <row r="139297" spans="27:27">
      <c r="AA139297" s="271"/>
    </row>
    <row r="139298" spans="27:27">
      <c r="AA139298" s="271"/>
    </row>
    <row r="139299" spans="27:27">
      <c r="AA139299" s="271"/>
    </row>
    <row r="139300" spans="27:27">
      <c r="AA139300" s="271"/>
    </row>
    <row r="139301" spans="27:27">
      <c r="AA139301" s="271"/>
    </row>
    <row r="139302" spans="27:27">
      <c r="AA139302" s="271"/>
    </row>
    <row r="139303" spans="27:27">
      <c r="AA139303" s="271"/>
    </row>
    <row r="139304" spans="27:27">
      <c r="AA139304" s="271"/>
    </row>
    <row r="139305" spans="27:27">
      <c r="AA139305" s="271"/>
    </row>
    <row r="139306" spans="27:27">
      <c r="AA139306" s="271"/>
    </row>
    <row r="139307" spans="27:27">
      <c r="AA139307" s="271"/>
    </row>
    <row r="139308" spans="27:27">
      <c r="AA139308" s="271"/>
    </row>
    <row r="139309" spans="27:27">
      <c r="AA139309" s="271"/>
    </row>
    <row r="139310" spans="27:27">
      <c r="AA139310" s="271"/>
    </row>
    <row r="139311" spans="27:27">
      <c r="AA139311" s="271"/>
    </row>
    <row r="139312" spans="27:27">
      <c r="AA139312" s="271"/>
    </row>
    <row r="139313" spans="27:27">
      <c r="AA139313" s="271"/>
    </row>
    <row r="139314" spans="27:27">
      <c r="AA139314" s="271"/>
    </row>
    <row r="139315" spans="27:27">
      <c r="AA139315" s="271"/>
    </row>
    <row r="139316" spans="27:27">
      <c r="AA139316" s="271"/>
    </row>
    <row r="139317" spans="27:27">
      <c r="AA139317" s="271"/>
    </row>
    <row r="139318" spans="27:27">
      <c r="AA139318" s="271"/>
    </row>
    <row r="139319" spans="27:27">
      <c r="AA139319" s="271"/>
    </row>
    <row r="139320" spans="27:27">
      <c r="AA139320" s="271"/>
    </row>
    <row r="139321" spans="27:27">
      <c r="AA139321" s="271"/>
    </row>
    <row r="139322" spans="27:27">
      <c r="AA139322" s="271"/>
    </row>
    <row r="139323" spans="27:27">
      <c r="AA139323" s="271"/>
    </row>
    <row r="139324" spans="27:27">
      <c r="AA139324" s="271"/>
    </row>
    <row r="139325" spans="27:27">
      <c r="AA139325" s="271"/>
    </row>
    <row r="139326" spans="27:27">
      <c r="AA139326" s="271"/>
    </row>
    <row r="139327" spans="27:27">
      <c r="AA139327" s="271"/>
    </row>
    <row r="139328" spans="27:27">
      <c r="AA139328" s="271"/>
    </row>
    <row r="139329" spans="27:27">
      <c r="AA139329" s="271"/>
    </row>
    <row r="139330" spans="27:27">
      <c r="AA139330" s="271"/>
    </row>
    <row r="139331" spans="27:27">
      <c r="AA139331" s="271"/>
    </row>
    <row r="139332" spans="27:27">
      <c r="AA139332" s="271"/>
    </row>
    <row r="139333" spans="27:27">
      <c r="AA139333" s="271"/>
    </row>
    <row r="139334" spans="27:27">
      <c r="AA139334" s="271"/>
    </row>
    <row r="139335" spans="27:27">
      <c r="AA139335" s="271"/>
    </row>
    <row r="139336" spans="27:27">
      <c r="AA139336" s="271"/>
    </row>
    <row r="139337" spans="27:27">
      <c r="AA139337" s="271"/>
    </row>
    <row r="139338" spans="27:27">
      <c r="AA139338" s="271"/>
    </row>
    <row r="139339" spans="27:27">
      <c r="AA139339" s="271"/>
    </row>
    <row r="139340" spans="27:27">
      <c r="AA139340" s="271"/>
    </row>
    <row r="139341" spans="27:27">
      <c r="AA139341" s="271"/>
    </row>
    <row r="139342" spans="27:27">
      <c r="AA139342" s="271"/>
    </row>
    <row r="139343" spans="27:27">
      <c r="AA139343" s="271"/>
    </row>
    <row r="139344" spans="27:27">
      <c r="AA139344" s="271"/>
    </row>
    <row r="139345" spans="27:27">
      <c r="AA139345" s="271"/>
    </row>
    <row r="139346" spans="27:27">
      <c r="AA139346" s="271"/>
    </row>
    <row r="139347" spans="27:27">
      <c r="AA139347" s="271"/>
    </row>
    <row r="139348" spans="27:27">
      <c r="AA139348" s="271"/>
    </row>
    <row r="139349" spans="27:27">
      <c r="AA139349" s="271"/>
    </row>
    <row r="139350" spans="27:27">
      <c r="AA139350" s="271"/>
    </row>
    <row r="139351" spans="27:27">
      <c r="AA139351" s="271"/>
    </row>
    <row r="139352" spans="27:27">
      <c r="AA139352" s="271"/>
    </row>
    <row r="139353" spans="27:27">
      <c r="AA139353" s="271"/>
    </row>
    <row r="139354" spans="27:27">
      <c r="AA139354" s="271"/>
    </row>
    <row r="139355" spans="27:27">
      <c r="AA139355" s="271"/>
    </row>
    <row r="139356" spans="27:27">
      <c r="AA139356" s="271"/>
    </row>
    <row r="139357" spans="27:27">
      <c r="AA139357" s="271"/>
    </row>
    <row r="139358" spans="27:27">
      <c r="AA139358" s="271"/>
    </row>
    <row r="139359" spans="27:27">
      <c r="AA139359" s="271"/>
    </row>
    <row r="139360" spans="27:27">
      <c r="AA139360" s="271"/>
    </row>
    <row r="139361" spans="27:27">
      <c r="AA139361" s="271"/>
    </row>
    <row r="139362" spans="27:27">
      <c r="AA139362" s="271"/>
    </row>
    <row r="139363" spans="27:27">
      <c r="AA139363" s="271"/>
    </row>
    <row r="139364" spans="27:27">
      <c r="AA139364" s="271"/>
    </row>
    <row r="139365" spans="27:27">
      <c r="AA139365" s="271"/>
    </row>
    <row r="139366" spans="27:27">
      <c r="AA139366" s="271"/>
    </row>
    <row r="139367" spans="27:27">
      <c r="AA139367" s="271"/>
    </row>
    <row r="139368" spans="27:27">
      <c r="AA139368" s="271"/>
    </row>
    <row r="139369" spans="27:27">
      <c r="AA139369" s="271"/>
    </row>
    <row r="139370" spans="27:27">
      <c r="AA139370" s="271"/>
    </row>
    <row r="139371" spans="27:27">
      <c r="AA139371" s="271"/>
    </row>
    <row r="139372" spans="27:27">
      <c r="AA139372" s="271"/>
    </row>
    <row r="139373" spans="27:27">
      <c r="AA139373" s="271"/>
    </row>
    <row r="139374" spans="27:27">
      <c r="AA139374" s="271"/>
    </row>
    <row r="139375" spans="27:27">
      <c r="AA139375" s="271"/>
    </row>
    <row r="139376" spans="27:27">
      <c r="AA139376" s="271"/>
    </row>
    <row r="139377" spans="27:27">
      <c r="AA139377" s="271"/>
    </row>
    <row r="139378" spans="27:27">
      <c r="AA139378" s="271"/>
    </row>
    <row r="139379" spans="27:27">
      <c r="AA139379" s="271"/>
    </row>
    <row r="139380" spans="27:27">
      <c r="AA139380" s="271"/>
    </row>
    <row r="139381" spans="27:27">
      <c r="AA139381" s="271"/>
    </row>
    <row r="139382" spans="27:27">
      <c r="AA139382" s="271"/>
    </row>
    <row r="139383" spans="27:27">
      <c r="AA139383" s="271"/>
    </row>
    <row r="139384" spans="27:27">
      <c r="AA139384" s="271"/>
    </row>
    <row r="139385" spans="27:27">
      <c r="AA139385" s="271"/>
    </row>
    <row r="139386" spans="27:27">
      <c r="AA139386" s="271"/>
    </row>
    <row r="139387" spans="27:27">
      <c r="AA139387" s="271"/>
    </row>
    <row r="139388" spans="27:27">
      <c r="AA139388" s="271"/>
    </row>
    <row r="139389" spans="27:27">
      <c r="AA139389" s="271"/>
    </row>
    <row r="139390" spans="27:27">
      <c r="AA139390" s="271"/>
    </row>
    <row r="139391" spans="27:27">
      <c r="AA139391" s="271"/>
    </row>
    <row r="139392" spans="27:27">
      <c r="AA139392" s="271"/>
    </row>
    <row r="139393" spans="27:27">
      <c r="AA139393" s="271"/>
    </row>
    <row r="139394" spans="27:27">
      <c r="AA139394" s="271"/>
    </row>
    <row r="139395" spans="27:27">
      <c r="AA139395" s="271"/>
    </row>
    <row r="139396" spans="27:27">
      <c r="AA139396" s="271"/>
    </row>
    <row r="139397" spans="27:27">
      <c r="AA139397" s="271"/>
    </row>
    <row r="139398" spans="27:27">
      <c r="AA139398" s="271"/>
    </row>
    <row r="139399" spans="27:27">
      <c r="AA139399" s="271"/>
    </row>
    <row r="139400" spans="27:27">
      <c r="AA139400" s="271"/>
    </row>
    <row r="139401" spans="27:27">
      <c r="AA139401" s="271"/>
    </row>
    <row r="139402" spans="27:27">
      <c r="AA139402" s="271"/>
    </row>
    <row r="139403" spans="27:27">
      <c r="AA139403" s="271"/>
    </row>
    <row r="139404" spans="27:27">
      <c r="AA139404" s="271"/>
    </row>
    <row r="139405" spans="27:27">
      <c r="AA139405" s="271"/>
    </row>
    <row r="139406" spans="27:27">
      <c r="AA139406" s="271"/>
    </row>
    <row r="139407" spans="27:27">
      <c r="AA139407" s="271"/>
    </row>
    <row r="139408" spans="27:27">
      <c r="AA139408" s="271"/>
    </row>
    <row r="139409" spans="27:27">
      <c r="AA139409" s="271"/>
    </row>
    <row r="139410" spans="27:27">
      <c r="AA139410" s="271"/>
    </row>
    <row r="139411" spans="27:27">
      <c r="AA139411" s="271"/>
    </row>
    <row r="139412" spans="27:27">
      <c r="AA139412" s="271"/>
    </row>
    <row r="139413" spans="27:27">
      <c r="AA139413" s="271"/>
    </row>
    <row r="139414" spans="27:27">
      <c r="AA139414" s="271"/>
    </row>
    <row r="139415" spans="27:27">
      <c r="AA139415" s="271"/>
    </row>
    <row r="139416" spans="27:27">
      <c r="AA139416" s="271"/>
    </row>
    <row r="139417" spans="27:27">
      <c r="AA139417" s="271"/>
    </row>
    <row r="139418" spans="27:27">
      <c r="AA139418" s="271"/>
    </row>
    <row r="139419" spans="27:27">
      <c r="AA139419" s="271"/>
    </row>
    <row r="139420" spans="27:27">
      <c r="AA139420" s="271"/>
    </row>
    <row r="139421" spans="27:27">
      <c r="AA139421" s="271"/>
    </row>
    <row r="139422" spans="27:27">
      <c r="AA139422" s="271"/>
    </row>
    <row r="139423" spans="27:27">
      <c r="AA139423" s="271"/>
    </row>
    <row r="139424" spans="27:27">
      <c r="AA139424" s="271"/>
    </row>
    <row r="139425" spans="27:27">
      <c r="AA139425" s="271"/>
    </row>
    <row r="139426" spans="27:27">
      <c r="AA139426" s="271"/>
    </row>
    <row r="139427" spans="27:27">
      <c r="AA139427" s="271"/>
    </row>
    <row r="139428" spans="27:27">
      <c r="AA139428" s="271"/>
    </row>
    <row r="139429" spans="27:27">
      <c r="AA139429" s="271"/>
    </row>
    <row r="139430" spans="27:27">
      <c r="AA139430" s="271"/>
    </row>
    <row r="139431" spans="27:27">
      <c r="AA139431" s="271"/>
    </row>
    <row r="139432" spans="27:27">
      <c r="AA139432" s="271"/>
    </row>
    <row r="139433" spans="27:27">
      <c r="AA139433" s="271"/>
    </row>
    <row r="139434" spans="27:27">
      <c r="AA139434" s="271"/>
    </row>
    <row r="139435" spans="27:27">
      <c r="AA139435" s="271"/>
    </row>
    <row r="139436" spans="27:27">
      <c r="AA139436" s="271"/>
    </row>
    <row r="139437" spans="27:27">
      <c r="AA139437" s="271"/>
    </row>
    <row r="139438" spans="27:27">
      <c r="AA139438" s="271"/>
    </row>
    <row r="139439" spans="27:27">
      <c r="AA139439" s="271"/>
    </row>
    <row r="139440" spans="27:27">
      <c r="AA139440" s="271"/>
    </row>
    <row r="139441" spans="27:27">
      <c r="AA139441" s="271"/>
    </row>
    <row r="139442" spans="27:27">
      <c r="AA139442" s="271"/>
    </row>
    <row r="139443" spans="27:27">
      <c r="AA139443" s="271"/>
    </row>
    <row r="139444" spans="27:27">
      <c r="AA139444" s="271"/>
    </row>
    <row r="139445" spans="27:27">
      <c r="AA139445" s="271"/>
    </row>
    <row r="139446" spans="27:27">
      <c r="AA139446" s="271"/>
    </row>
    <row r="139447" spans="27:27">
      <c r="AA139447" s="271"/>
    </row>
    <row r="139448" spans="27:27">
      <c r="AA139448" s="271"/>
    </row>
    <row r="139449" spans="27:27">
      <c r="AA139449" s="271"/>
    </row>
    <row r="139450" spans="27:27">
      <c r="AA139450" s="271"/>
    </row>
    <row r="139451" spans="27:27">
      <c r="AA139451" s="271"/>
    </row>
    <row r="139452" spans="27:27">
      <c r="AA139452" s="271"/>
    </row>
    <row r="139453" spans="27:27">
      <c r="AA139453" s="271"/>
    </row>
    <row r="139454" spans="27:27">
      <c r="AA139454" s="271"/>
    </row>
    <row r="139455" spans="27:27">
      <c r="AA139455" s="271"/>
    </row>
    <row r="139456" spans="27:27">
      <c r="AA139456" s="271"/>
    </row>
    <row r="139457" spans="27:27">
      <c r="AA139457" s="271"/>
    </row>
    <row r="139458" spans="27:27">
      <c r="AA139458" s="271"/>
    </row>
    <row r="139459" spans="27:27">
      <c r="AA139459" s="271"/>
    </row>
    <row r="139460" spans="27:27">
      <c r="AA139460" s="271"/>
    </row>
    <row r="139461" spans="27:27">
      <c r="AA139461" s="271"/>
    </row>
    <row r="139462" spans="27:27">
      <c r="AA139462" s="271"/>
    </row>
    <row r="139463" spans="27:27">
      <c r="AA139463" s="271"/>
    </row>
    <row r="139464" spans="27:27">
      <c r="AA139464" s="271"/>
    </row>
    <row r="139465" spans="27:27">
      <c r="AA139465" s="271"/>
    </row>
    <row r="139466" spans="27:27">
      <c r="AA139466" s="271"/>
    </row>
    <row r="139467" spans="27:27">
      <c r="AA139467" s="271"/>
    </row>
    <row r="139468" spans="27:27">
      <c r="AA139468" s="271"/>
    </row>
    <row r="139469" spans="27:27">
      <c r="AA139469" s="271"/>
    </row>
    <row r="139470" spans="27:27">
      <c r="AA139470" s="271"/>
    </row>
    <row r="139471" spans="27:27">
      <c r="AA139471" s="271"/>
    </row>
    <row r="139472" spans="27:27">
      <c r="AA139472" s="271"/>
    </row>
    <row r="139473" spans="27:27">
      <c r="AA139473" s="271"/>
    </row>
    <row r="139474" spans="27:27">
      <c r="AA139474" s="271"/>
    </row>
    <row r="139475" spans="27:27">
      <c r="AA139475" s="271"/>
    </row>
    <row r="139476" spans="27:27">
      <c r="AA139476" s="271"/>
    </row>
    <row r="139477" spans="27:27">
      <c r="AA139477" s="271"/>
    </row>
    <row r="139478" spans="27:27">
      <c r="AA139478" s="271"/>
    </row>
    <row r="139479" spans="27:27">
      <c r="AA139479" s="271"/>
    </row>
    <row r="139480" spans="27:27">
      <c r="AA139480" s="271"/>
    </row>
    <row r="139481" spans="27:27">
      <c r="AA139481" s="271"/>
    </row>
    <row r="139482" spans="27:27">
      <c r="AA139482" s="271"/>
    </row>
    <row r="139483" spans="27:27">
      <c r="AA139483" s="271"/>
    </row>
    <row r="139484" spans="27:27">
      <c r="AA139484" s="271"/>
    </row>
    <row r="139485" spans="27:27">
      <c r="AA139485" s="271"/>
    </row>
    <row r="139486" spans="27:27">
      <c r="AA139486" s="271"/>
    </row>
    <row r="139487" spans="27:27">
      <c r="AA139487" s="271"/>
    </row>
    <row r="139488" spans="27:27">
      <c r="AA139488" s="271"/>
    </row>
    <row r="139489" spans="27:27">
      <c r="AA139489" s="271"/>
    </row>
    <row r="139490" spans="27:27">
      <c r="AA139490" s="271"/>
    </row>
    <row r="139491" spans="27:27">
      <c r="AA139491" s="271"/>
    </row>
    <row r="139492" spans="27:27">
      <c r="AA139492" s="271"/>
    </row>
    <row r="139493" spans="27:27">
      <c r="AA139493" s="271"/>
    </row>
    <row r="139494" spans="27:27">
      <c r="AA139494" s="271"/>
    </row>
    <row r="139495" spans="27:27">
      <c r="AA139495" s="271"/>
    </row>
    <row r="139496" spans="27:27">
      <c r="AA139496" s="271"/>
    </row>
    <row r="139497" spans="27:27">
      <c r="AA139497" s="271"/>
    </row>
    <row r="139498" spans="27:27">
      <c r="AA139498" s="271"/>
    </row>
    <row r="139499" spans="27:27">
      <c r="AA139499" s="271"/>
    </row>
    <row r="139500" spans="27:27">
      <c r="AA139500" s="271"/>
    </row>
    <row r="139501" spans="27:27">
      <c r="AA139501" s="271"/>
    </row>
    <row r="139502" spans="27:27">
      <c r="AA139502" s="271"/>
    </row>
    <row r="139503" spans="27:27">
      <c r="AA139503" s="271"/>
    </row>
    <row r="139504" spans="27:27">
      <c r="AA139504" s="271"/>
    </row>
    <row r="139505" spans="27:27">
      <c r="AA139505" s="271"/>
    </row>
    <row r="139506" spans="27:27">
      <c r="AA139506" s="271"/>
    </row>
    <row r="139507" spans="27:27">
      <c r="AA139507" s="271"/>
    </row>
    <row r="139508" spans="27:27">
      <c r="AA139508" s="271"/>
    </row>
    <row r="139509" spans="27:27">
      <c r="AA139509" s="271"/>
    </row>
    <row r="139510" spans="27:27">
      <c r="AA139510" s="271"/>
    </row>
    <row r="139511" spans="27:27">
      <c r="AA139511" s="271"/>
    </row>
    <row r="139512" spans="27:27">
      <c r="AA139512" s="271"/>
    </row>
    <row r="139513" spans="27:27">
      <c r="AA139513" s="271"/>
    </row>
    <row r="139514" spans="27:27">
      <c r="AA139514" s="271"/>
    </row>
    <row r="139515" spans="27:27">
      <c r="AA139515" s="271"/>
    </row>
    <row r="139516" spans="27:27">
      <c r="AA139516" s="271"/>
    </row>
    <row r="139517" spans="27:27">
      <c r="AA139517" s="271"/>
    </row>
    <row r="139518" spans="27:27">
      <c r="AA139518" s="271"/>
    </row>
    <row r="139519" spans="27:27">
      <c r="AA139519" s="271"/>
    </row>
    <row r="139520" spans="27:27">
      <c r="AA139520" s="271"/>
    </row>
    <row r="139521" spans="27:27">
      <c r="AA139521" s="271"/>
    </row>
    <row r="139522" spans="27:27">
      <c r="AA139522" s="271"/>
    </row>
    <row r="139523" spans="27:27">
      <c r="AA139523" s="271"/>
    </row>
    <row r="139524" spans="27:27">
      <c r="AA139524" s="271"/>
    </row>
    <row r="139525" spans="27:27">
      <c r="AA139525" s="271"/>
    </row>
    <row r="139526" spans="27:27">
      <c r="AA139526" s="271"/>
    </row>
    <row r="139527" spans="27:27">
      <c r="AA139527" s="271"/>
    </row>
    <row r="139528" spans="27:27">
      <c r="AA139528" s="271"/>
    </row>
    <row r="139529" spans="27:27">
      <c r="AA139529" s="271"/>
    </row>
    <row r="139530" spans="27:27">
      <c r="AA139530" s="271"/>
    </row>
    <row r="139531" spans="27:27">
      <c r="AA139531" s="271"/>
    </row>
    <row r="139532" spans="27:27">
      <c r="AA139532" s="271"/>
    </row>
    <row r="139533" spans="27:27">
      <c r="AA139533" s="271"/>
    </row>
    <row r="139534" spans="27:27">
      <c r="AA139534" s="271"/>
    </row>
    <row r="139535" spans="27:27">
      <c r="AA139535" s="271"/>
    </row>
    <row r="139536" spans="27:27">
      <c r="AA139536" s="271"/>
    </row>
    <row r="139537" spans="27:27">
      <c r="AA139537" s="271"/>
    </row>
    <row r="139538" spans="27:27">
      <c r="AA139538" s="271"/>
    </row>
    <row r="139539" spans="27:27">
      <c r="AA139539" s="271"/>
    </row>
    <row r="139540" spans="27:27">
      <c r="AA139540" s="271"/>
    </row>
    <row r="139541" spans="27:27">
      <c r="AA139541" s="271"/>
    </row>
    <row r="139542" spans="27:27">
      <c r="AA139542" s="271"/>
    </row>
    <row r="139543" spans="27:27">
      <c r="AA139543" s="271"/>
    </row>
    <row r="139544" spans="27:27">
      <c r="AA139544" s="271"/>
    </row>
    <row r="139545" spans="27:27">
      <c r="AA139545" s="271"/>
    </row>
    <row r="139546" spans="27:27">
      <c r="AA139546" s="271"/>
    </row>
    <row r="139547" spans="27:27">
      <c r="AA139547" s="271"/>
    </row>
    <row r="139548" spans="27:27">
      <c r="AA139548" s="271"/>
    </row>
    <row r="139549" spans="27:27">
      <c r="AA139549" s="271"/>
    </row>
    <row r="139550" spans="27:27">
      <c r="AA139550" s="271"/>
    </row>
    <row r="139551" spans="27:27">
      <c r="AA139551" s="271"/>
    </row>
    <row r="139552" spans="27:27">
      <c r="AA139552" s="271"/>
    </row>
    <row r="139553" spans="27:27">
      <c r="AA139553" s="271"/>
    </row>
    <row r="139554" spans="27:27">
      <c r="AA139554" s="271"/>
    </row>
    <row r="139555" spans="27:27">
      <c r="AA139555" s="271"/>
    </row>
    <row r="139556" spans="27:27">
      <c r="AA139556" s="271"/>
    </row>
    <row r="139557" spans="27:27">
      <c r="AA139557" s="271"/>
    </row>
    <row r="139558" spans="27:27">
      <c r="AA139558" s="271"/>
    </row>
    <row r="139559" spans="27:27">
      <c r="AA139559" s="271"/>
    </row>
    <row r="139560" spans="27:27">
      <c r="AA139560" s="271"/>
    </row>
    <row r="139561" spans="27:27">
      <c r="AA139561" s="271"/>
    </row>
    <row r="139562" spans="27:27">
      <c r="AA139562" s="271"/>
    </row>
    <row r="139563" spans="27:27">
      <c r="AA139563" s="271"/>
    </row>
    <row r="139564" spans="27:27">
      <c r="AA139564" s="271"/>
    </row>
    <row r="139565" spans="27:27">
      <c r="AA139565" s="271"/>
    </row>
    <row r="139566" spans="27:27">
      <c r="AA139566" s="271"/>
    </row>
    <row r="139567" spans="27:27">
      <c r="AA139567" s="271"/>
    </row>
    <row r="139568" spans="27:27">
      <c r="AA139568" s="271"/>
    </row>
    <row r="139569" spans="27:27">
      <c r="AA139569" s="271"/>
    </row>
    <row r="139570" spans="27:27">
      <c r="AA139570" s="271"/>
    </row>
    <row r="139571" spans="27:27">
      <c r="AA139571" s="271"/>
    </row>
    <row r="139572" spans="27:27">
      <c r="AA139572" s="271"/>
    </row>
    <row r="139573" spans="27:27">
      <c r="AA139573" s="271"/>
    </row>
    <row r="139574" spans="27:27">
      <c r="AA139574" s="271"/>
    </row>
    <row r="139575" spans="27:27">
      <c r="AA139575" s="271"/>
    </row>
    <row r="139576" spans="27:27">
      <c r="AA139576" s="271"/>
    </row>
    <row r="139577" spans="27:27">
      <c r="AA139577" s="271"/>
    </row>
    <row r="139578" spans="27:27">
      <c r="AA139578" s="271"/>
    </row>
    <row r="139579" spans="27:27">
      <c r="AA139579" s="271"/>
    </row>
    <row r="139580" spans="27:27">
      <c r="AA139580" s="271"/>
    </row>
    <row r="139581" spans="27:27">
      <c r="AA139581" s="271"/>
    </row>
    <row r="139582" spans="27:27">
      <c r="AA139582" s="271"/>
    </row>
    <row r="139583" spans="27:27">
      <c r="AA139583" s="271"/>
    </row>
    <row r="139584" spans="27:27">
      <c r="AA139584" s="271"/>
    </row>
    <row r="139585" spans="27:27">
      <c r="AA139585" s="271"/>
    </row>
    <row r="139586" spans="27:27">
      <c r="AA139586" s="271"/>
    </row>
    <row r="139587" spans="27:27">
      <c r="AA139587" s="271"/>
    </row>
    <row r="139588" spans="27:27">
      <c r="AA139588" s="271"/>
    </row>
    <row r="139589" spans="27:27">
      <c r="AA139589" s="271"/>
    </row>
    <row r="139590" spans="27:27">
      <c r="AA139590" s="271"/>
    </row>
    <row r="139591" spans="27:27">
      <c r="AA139591" s="271"/>
    </row>
    <row r="139592" spans="27:27">
      <c r="AA139592" s="271"/>
    </row>
    <row r="139593" spans="27:27">
      <c r="AA139593" s="271"/>
    </row>
    <row r="139594" spans="27:27">
      <c r="AA139594" s="271"/>
    </row>
    <row r="139595" spans="27:27">
      <c r="AA139595" s="271"/>
    </row>
    <row r="139596" spans="27:27">
      <c r="AA139596" s="271"/>
    </row>
    <row r="139597" spans="27:27">
      <c r="AA139597" s="271"/>
    </row>
    <row r="139598" spans="27:27">
      <c r="AA139598" s="271"/>
    </row>
    <row r="139599" spans="27:27">
      <c r="AA139599" s="271"/>
    </row>
    <row r="139600" spans="27:27">
      <c r="AA139600" s="271"/>
    </row>
    <row r="139601" spans="27:27">
      <c r="AA139601" s="271"/>
    </row>
    <row r="139602" spans="27:27">
      <c r="AA139602" s="271"/>
    </row>
    <row r="139603" spans="27:27">
      <c r="AA139603" s="271"/>
    </row>
    <row r="139604" spans="27:27">
      <c r="AA139604" s="271"/>
    </row>
    <row r="139605" spans="27:27">
      <c r="AA139605" s="271"/>
    </row>
    <row r="139606" spans="27:27">
      <c r="AA139606" s="271"/>
    </row>
    <row r="139607" spans="27:27">
      <c r="AA139607" s="271"/>
    </row>
    <row r="139608" spans="27:27">
      <c r="AA139608" s="271"/>
    </row>
    <row r="139609" spans="27:27">
      <c r="AA139609" s="271"/>
    </row>
    <row r="139610" spans="27:27">
      <c r="AA139610" s="271"/>
    </row>
    <row r="139611" spans="27:27">
      <c r="AA139611" s="271"/>
    </row>
    <row r="139612" spans="27:27">
      <c r="AA139612" s="271"/>
    </row>
    <row r="139613" spans="27:27">
      <c r="AA139613" s="271"/>
    </row>
    <row r="139614" spans="27:27">
      <c r="AA139614" s="271"/>
    </row>
    <row r="139615" spans="27:27">
      <c r="AA139615" s="271"/>
    </row>
    <row r="139616" spans="27:27">
      <c r="AA139616" s="271"/>
    </row>
    <row r="139617" spans="27:27">
      <c r="AA139617" s="271"/>
    </row>
    <row r="139618" spans="27:27">
      <c r="AA139618" s="271"/>
    </row>
    <row r="139619" spans="27:27">
      <c r="AA139619" s="271"/>
    </row>
    <row r="139620" spans="27:27">
      <c r="AA139620" s="271"/>
    </row>
    <row r="139621" spans="27:27">
      <c r="AA139621" s="271"/>
    </row>
    <row r="139622" spans="27:27">
      <c r="AA139622" s="271"/>
    </row>
    <row r="139623" spans="27:27">
      <c r="AA139623" s="271"/>
    </row>
    <row r="139624" spans="27:27">
      <c r="AA139624" s="271"/>
    </row>
    <row r="139625" spans="27:27">
      <c r="AA139625" s="271"/>
    </row>
    <row r="139626" spans="27:27">
      <c r="AA139626" s="271"/>
    </row>
    <row r="139627" spans="27:27">
      <c r="AA139627" s="271"/>
    </row>
    <row r="139628" spans="27:27">
      <c r="AA139628" s="271"/>
    </row>
    <row r="139629" spans="27:27">
      <c r="AA139629" s="271"/>
    </row>
    <row r="139630" spans="27:27">
      <c r="AA139630" s="271"/>
    </row>
    <row r="139631" spans="27:27">
      <c r="AA139631" s="271"/>
    </row>
    <row r="139632" spans="27:27">
      <c r="AA139632" s="271"/>
    </row>
    <row r="139633" spans="27:27">
      <c r="AA139633" s="271"/>
    </row>
    <row r="139634" spans="27:27">
      <c r="AA139634" s="271"/>
    </row>
    <row r="139635" spans="27:27">
      <c r="AA139635" s="271"/>
    </row>
    <row r="139636" spans="27:27">
      <c r="AA139636" s="271"/>
    </row>
    <row r="139637" spans="27:27">
      <c r="AA139637" s="271"/>
    </row>
    <row r="139638" spans="27:27">
      <c r="AA139638" s="271"/>
    </row>
    <row r="139639" spans="27:27">
      <c r="AA139639" s="271"/>
    </row>
    <row r="139640" spans="27:27">
      <c r="AA139640" s="271"/>
    </row>
    <row r="139641" spans="27:27">
      <c r="AA139641" s="271"/>
    </row>
    <row r="139642" spans="27:27">
      <c r="AA139642" s="271"/>
    </row>
    <row r="139643" spans="27:27">
      <c r="AA139643" s="271"/>
    </row>
    <row r="139644" spans="27:27">
      <c r="AA139644" s="271"/>
    </row>
    <row r="139645" spans="27:27">
      <c r="AA139645" s="271"/>
    </row>
    <row r="139646" spans="27:27">
      <c r="AA139646" s="271"/>
    </row>
    <row r="139647" spans="27:27">
      <c r="AA139647" s="271"/>
    </row>
    <row r="139648" spans="27:27">
      <c r="AA139648" s="271"/>
    </row>
    <row r="139649" spans="27:27">
      <c r="AA139649" s="271"/>
    </row>
    <row r="139650" spans="27:27">
      <c r="AA139650" s="271"/>
    </row>
    <row r="139651" spans="27:27">
      <c r="AA139651" s="271"/>
    </row>
    <row r="139652" spans="27:27">
      <c r="AA139652" s="271"/>
    </row>
    <row r="139653" spans="27:27">
      <c r="AA139653" s="271"/>
    </row>
    <row r="139654" spans="27:27">
      <c r="AA139654" s="271"/>
    </row>
    <row r="139655" spans="27:27">
      <c r="AA139655" s="271"/>
    </row>
    <row r="139656" spans="27:27">
      <c r="AA139656" s="271"/>
    </row>
    <row r="139657" spans="27:27">
      <c r="AA139657" s="271"/>
    </row>
    <row r="139658" spans="27:27">
      <c r="AA139658" s="271"/>
    </row>
    <row r="139659" spans="27:27">
      <c r="AA139659" s="271"/>
    </row>
    <row r="139660" spans="27:27">
      <c r="AA139660" s="271"/>
    </row>
    <row r="139661" spans="27:27">
      <c r="AA139661" s="271"/>
    </row>
    <row r="139662" spans="27:27">
      <c r="AA139662" s="271"/>
    </row>
    <row r="139663" spans="27:27">
      <c r="AA139663" s="271"/>
    </row>
    <row r="139664" spans="27:27">
      <c r="AA139664" s="271"/>
    </row>
    <row r="139665" spans="27:27">
      <c r="AA139665" s="271"/>
    </row>
    <row r="139666" spans="27:27">
      <c r="AA139666" s="271"/>
    </row>
    <row r="139667" spans="27:27">
      <c r="AA139667" s="271"/>
    </row>
    <row r="139668" spans="27:27">
      <c r="AA139668" s="271"/>
    </row>
    <row r="139669" spans="27:27">
      <c r="AA139669" s="271"/>
    </row>
    <row r="139670" spans="27:27">
      <c r="AA139670" s="271"/>
    </row>
    <row r="139671" spans="27:27">
      <c r="AA139671" s="271"/>
    </row>
    <row r="139672" spans="27:27">
      <c r="AA139672" s="271"/>
    </row>
    <row r="139673" spans="27:27">
      <c r="AA139673" s="271"/>
    </row>
    <row r="139674" spans="27:27">
      <c r="AA139674" s="271"/>
    </row>
    <row r="139675" spans="27:27">
      <c r="AA139675" s="271"/>
    </row>
    <row r="139676" spans="27:27">
      <c r="AA139676" s="271"/>
    </row>
    <row r="139677" spans="27:27">
      <c r="AA139677" s="271"/>
    </row>
    <row r="139678" spans="27:27">
      <c r="AA139678" s="271"/>
    </row>
    <row r="139679" spans="27:27">
      <c r="AA139679" s="271"/>
    </row>
    <row r="139680" spans="27:27">
      <c r="AA139680" s="271"/>
    </row>
    <row r="139681" spans="27:27">
      <c r="AA139681" s="271"/>
    </row>
    <row r="139682" spans="27:27">
      <c r="AA139682" s="271"/>
    </row>
    <row r="139683" spans="27:27">
      <c r="AA139683" s="271"/>
    </row>
    <row r="139684" spans="27:27">
      <c r="AA139684" s="271"/>
    </row>
    <row r="139685" spans="27:27">
      <c r="AA139685" s="271"/>
    </row>
    <row r="139686" spans="27:27">
      <c r="AA139686" s="271"/>
    </row>
    <row r="139687" spans="27:27">
      <c r="AA139687" s="271"/>
    </row>
    <row r="139688" spans="27:27">
      <c r="AA139688" s="271"/>
    </row>
    <row r="139689" spans="27:27">
      <c r="AA139689" s="271"/>
    </row>
    <row r="139690" spans="27:27">
      <c r="AA139690" s="271"/>
    </row>
    <row r="139691" spans="27:27">
      <c r="AA139691" s="271"/>
    </row>
    <row r="139692" spans="27:27">
      <c r="AA139692" s="271"/>
    </row>
    <row r="139693" spans="27:27">
      <c r="AA139693" s="271"/>
    </row>
    <row r="139694" spans="27:27">
      <c r="AA139694" s="271"/>
    </row>
    <row r="139695" spans="27:27">
      <c r="AA139695" s="271"/>
    </row>
    <row r="139696" spans="27:27">
      <c r="AA139696" s="271"/>
    </row>
    <row r="139697" spans="27:27">
      <c r="AA139697" s="271"/>
    </row>
    <row r="139698" spans="27:27">
      <c r="AA139698" s="271"/>
    </row>
    <row r="139699" spans="27:27">
      <c r="AA139699" s="271"/>
    </row>
    <row r="139700" spans="27:27">
      <c r="AA139700" s="271"/>
    </row>
    <row r="139701" spans="27:27">
      <c r="AA139701" s="271"/>
    </row>
    <row r="139702" spans="27:27">
      <c r="AA139702" s="271"/>
    </row>
    <row r="139703" spans="27:27">
      <c r="AA139703" s="271"/>
    </row>
    <row r="139704" spans="27:27">
      <c r="AA139704" s="271"/>
    </row>
    <row r="139705" spans="27:27">
      <c r="AA139705" s="271"/>
    </row>
    <row r="139706" spans="27:27">
      <c r="AA139706" s="271"/>
    </row>
    <row r="139707" spans="27:27">
      <c r="AA139707" s="271"/>
    </row>
    <row r="139708" spans="27:27">
      <c r="AA139708" s="271"/>
    </row>
    <row r="139709" spans="27:27">
      <c r="AA139709" s="271"/>
    </row>
    <row r="139710" spans="27:27">
      <c r="AA139710" s="271"/>
    </row>
    <row r="139711" spans="27:27">
      <c r="AA139711" s="271"/>
    </row>
    <row r="139712" spans="27:27">
      <c r="AA139712" s="271"/>
    </row>
    <row r="139713" spans="27:27">
      <c r="AA139713" s="271"/>
    </row>
    <row r="139714" spans="27:27">
      <c r="AA139714" s="271"/>
    </row>
    <row r="139715" spans="27:27">
      <c r="AA139715" s="271"/>
    </row>
    <row r="139716" spans="27:27">
      <c r="AA139716" s="271"/>
    </row>
    <row r="139717" spans="27:27">
      <c r="AA139717" s="271"/>
    </row>
    <row r="139718" spans="27:27">
      <c r="AA139718" s="271"/>
    </row>
    <row r="139719" spans="27:27">
      <c r="AA139719" s="271"/>
    </row>
    <row r="139720" spans="27:27">
      <c r="AA139720" s="271"/>
    </row>
    <row r="139721" spans="27:27">
      <c r="AA139721" s="271"/>
    </row>
    <row r="139722" spans="27:27">
      <c r="AA139722" s="271"/>
    </row>
    <row r="139723" spans="27:27">
      <c r="AA139723" s="271"/>
    </row>
    <row r="139724" spans="27:27">
      <c r="AA139724" s="271"/>
    </row>
    <row r="139725" spans="27:27">
      <c r="AA139725" s="271"/>
    </row>
    <row r="139726" spans="27:27">
      <c r="AA139726" s="271"/>
    </row>
    <row r="139727" spans="27:27">
      <c r="AA139727" s="271"/>
    </row>
    <row r="139728" spans="27:27">
      <c r="AA139728" s="271"/>
    </row>
    <row r="139729" spans="27:27">
      <c r="AA139729" s="271"/>
    </row>
    <row r="139730" spans="27:27">
      <c r="AA139730" s="271"/>
    </row>
    <row r="139731" spans="27:27">
      <c r="AA139731" s="271"/>
    </row>
    <row r="139732" spans="27:27">
      <c r="AA139732" s="271"/>
    </row>
    <row r="139733" spans="27:27">
      <c r="AA139733" s="271"/>
    </row>
    <row r="139734" spans="27:27">
      <c r="AA139734" s="271"/>
    </row>
    <row r="139735" spans="27:27">
      <c r="AA139735" s="271"/>
    </row>
    <row r="139736" spans="27:27">
      <c r="AA139736" s="271"/>
    </row>
    <row r="139737" spans="27:27">
      <c r="AA139737" s="271"/>
    </row>
    <row r="139738" spans="27:27">
      <c r="AA139738" s="271"/>
    </row>
    <row r="139739" spans="27:27">
      <c r="AA139739" s="271"/>
    </row>
    <row r="139740" spans="27:27">
      <c r="AA139740" s="271"/>
    </row>
    <row r="139741" spans="27:27">
      <c r="AA139741" s="271"/>
    </row>
    <row r="139742" spans="27:27">
      <c r="AA139742" s="271"/>
    </row>
    <row r="139743" spans="27:27">
      <c r="AA139743" s="271"/>
    </row>
    <row r="139744" spans="27:27">
      <c r="AA139744" s="271"/>
    </row>
    <row r="139745" spans="27:27">
      <c r="AA139745" s="271"/>
    </row>
    <row r="139746" spans="27:27">
      <c r="AA139746" s="271"/>
    </row>
    <row r="139747" spans="27:27">
      <c r="AA139747" s="271"/>
    </row>
    <row r="139748" spans="27:27">
      <c r="AA139748" s="271"/>
    </row>
    <row r="139749" spans="27:27">
      <c r="AA139749" s="271"/>
    </row>
    <row r="139750" spans="27:27">
      <c r="AA139750" s="271"/>
    </row>
    <row r="139751" spans="27:27">
      <c r="AA139751" s="271"/>
    </row>
    <row r="139752" spans="27:27">
      <c r="AA139752" s="271"/>
    </row>
    <row r="139753" spans="27:27">
      <c r="AA139753" s="271"/>
    </row>
    <row r="139754" spans="27:27">
      <c r="AA139754" s="271"/>
    </row>
    <row r="139755" spans="27:27">
      <c r="AA139755" s="271"/>
    </row>
    <row r="139756" spans="27:27">
      <c r="AA139756" s="271"/>
    </row>
    <row r="139757" spans="27:27">
      <c r="AA139757" s="271"/>
    </row>
    <row r="139758" spans="27:27">
      <c r="AA139758" s="271"/>
    </row>
    <row r="139759" spans="27:27">
      <c r="AA139759" s="271"/>
    </row>
    <row r="139760" spans="27:27">
      <c r="AA139760" s="271"/>
    </row>
    <row r="139761" spans="27:27">
      <c r="AA139761" s="271"/>
    </row>
    <row r="139762" spans="27:27">
      <c r="AA139762" s="271"/>
    </row>
    <row r="139763" spans="27:27">
      <c r="AA139763" s="271"/>
    </row>
    <row r="139764" spans="27:27">
      <c r="AA139764" s="271"/>
    </row>
    <row r="139765" spans="27:27">
      <c r="AA139765" s="271"/>
    </row>
    <row r="139766" spans="27:27">
      <c r="AA139766" s="271"/>
    </row>
    <row r="139767" spans="27:27">
      <c r="AA139767" s="271"/>
    </row>
    <row r="139768" spans="27:27">
      <c r="AA139768" s="271"/>
    </row>
    <row r="139769" spans="27:27">
      <c r="AA139769" s="271"/>
    </row>
    <row r="139770" spans="27:27">
      <c r="AA139770" s="271"/>
    </row>
    <row r="139771" spans="27:27">
      <c r="AA139771" s="271"/>
    </row>
    <row r="139772" spans="27:27">
      <c r="AA139772" s="271"/>
    </row>
    <row r="139773" spans="27:27">
      <c r="AA139773" s="271"/>
    </row>
    <row r="139774" spans="27:27">
      <c r="AA139774" s="271"/>
    </row>
    <row r="139775" spans="27:27">
      <c r="AA139775" s="271"/>
    </row>
    <row r="139776" spans="27:27">
      <c r="AA139776" s="271"/>
    </row>
    <row r="139777" spans="27:27">
      <c r="AA139777" s="271"/>
    </row>
    <row r="139778" spans="27:27">
      <c r="AA139778" s="271"/>
    </row>
    <row r="139779" spans="27:27">
      <c r="AA139779" s="271"/>
    </row>
    <row r="139780" spans="27:27">
      <c r="AA139780" s="271"/>
    </row>
    <row r="139781" spans="27:27">
      <c r="AA139781" s="271"/>
    </row>
    <row r="139782" spans="27:27">
      <c r="AA139782" s="271"/>
    </row>
    <row r="139783" spans="27:27">
      <c r="AA139783" s="271"/>
    </row>
    <row r="139784" spans="27:27">
      <c r="AA139784" s="271"/>
    </row>
    <row r="139785" spans="27:27">
      <c r="AA139785" s="271"/>
    </row>
    <row r="139786" spans="27:27">
      <c r="AA139786" s="271"/>
    </row>
    <row r="139787" spans="27:27">
      <c r="AA139787" s="271"/>
    </row>
    <row r="139788" spans="27:27">
      <c r="AA139788" s="271"/>
    </row>
    <row r="139789" spans="27:27">
      <c r="AA139789" s="271"/>
    </row>
    <row r="139790" spans="27:27">
      <c r="AA139790" s="271"/>
    </row>
    <row r="139791" spans="27:27">
      <c r="AA139791" s="271"/>
    </row>
    <row r="139792" spans="27:27">
      <c r="AA139792" s="271"/>
    </row>
    <row r="139793" spans="27:27">
      <c r="AA139793" s="271"/>
    </row>
    <row r="139794" spans="27:27">
      <c r="AA139794" s="271"/>
    </row>
    <row r="139795" spans="27:27">
      <c r="AA139795" s="271"/>
    </row>
    <row r="139796" spans="27:27">
      <c r="AA139796" s="271"/>
    </row>
    <row r="139797" spans="27:27">
      <c r="AA139797" s="271"/>
    </row>
    <row r="139798" spans="27:27">
      <c r="AA139798" s="271"/>
    </row>
    <row r="139799" spans="27:27">
      <c r="AA139799" s="271"/>
    </row>
    <row r="139800" spans="27:27">
      <c r="AA139800" s="271"/>
    </row>
    <row r="139801" spans="27:27">
      <c r="AA139801" s="271"/>
    </row>
    <row r="139802" spans="27:27">
      <c r="AA139802" s="271"/>
    </row>
    <row r="139803" spans="27:27">
      <c r="AA139803" s="271"/>
    </row>
    <row r="139804" spans="27:27">
      <c r="AA139804" s="271"/>
    </row>
    <row r="139805" spans="27:27">
      <c r="AA139805" s="271"/>
    </row>
    <row r="139806" spans="27:27">
      <c r="AA139806" s="271"/>
    </row>
    <row r="139807" spans="27:27">
      <c r="AA139807" s="271"/>
    </row>
    <row r="139808" spans="27:27">
      <c r="AA139808" s="271"/>
    </row>
    <row r="139809" spans="27:27">
      <c r="AA139809" s="271"/>
    </row>
    <row r="139810" spans="27:27">
      <c r="AA139810" s="271"/>
    </row>
    <row r="139811" spans="27:27">
      <c r="AA139811" s="271"/>
    </row>
    <row r="139812" spans="27:27">
      <c r="AA139812" s="271"/>
    </row>
    <row r="139813" spans="27:27">
      <c r="AA139813" s="271"/>
    </row>
    <row r="139814" spans="27:27">
      <c r="AA139814" s="271"/>
    </row>
    <row r="139815" spans="27:27">
      <c r="AA139815" s="271"/>
    </row>
    <row r="139816" spans="27:27">
      <c r="AA139816" s="271"/>
    </row>
    <row r="139817" spans="27:27">
      <c r="AA139817" s="271"/>
    </row>
    <row r="139818" spans="27:27">
      <c r="AA139818" s="271"/>
    </row>
    <row r="139819" spans="27:27">
      <c r="AA139819" s="271"/>
    </row>
    <row r="139820" spans="27:27">
      <c r="AA139820" s="271"/>
    </row>
    <row r="139821" spans="27:27">
      <c r="AA139821" s="271"/>
    </row>
    <row r="139822" spans="27:27">
      <c r="AA139822" s="271"/>
    </row>
    <row r="139823" spans="27:27">
      <c r="AA139823" s="271"/>
    </row>
    <row r="139824" spans="27:27">
      <c r="AA139824" s="271"/>
    </row>
    <row r="139825" spans="27:27">
      <c r="AA139825" s="271"/>
    </row>
    <row r="139826" spans="27:27">
      <c r="AA139826" s="271"/>
    </row>
    <row r="139827" spans="27:27">
      <c r="AA139827" s="271"/>
    </row>
    <row r="139828" spans="27:27">
      <c r="AA139828" s="271"/>
    </row>
    <row r="139829" spans="27:27">
      <c r="AA139829" s="271"/>
    </row>
    <row r="139830" spans="27:27">
      <c r="AA139830" s="271"/>
    </row>
    <row r="139831" spans="27:27">
      <c r="AA139831" s="271"/>
    </row>
    <row r="139832" spans="27:27">
      <c r="AA139832" s="271"/>
    </row>
    <row r="139833" spans="27:27">
      <c r="AA139833" s="271"/>
    </row>
    <row r="139834" spans="27:27">
      <c r="AA139834" s="271"/>
    </row>
    <row r="139835" spans="27:27">
      <c r="AA139835" s="271"/>
    </row>
    <row r="139836" spans="27:27">
      <c r="AA139836" s="271"/>
    </row>
    <row r="139837" spans="27:27">
      <c r="AA139837" s="271"/>
    </row>
    <row r="139838" spans="27:27">
      <c r="AA139838" s="271"/>
    </row>
    <row r="139839" spans="27:27">
      <c r="AA139839" s="271"/>
    </row>
    <row r="139840" spans="27:27">
      <c r="AA139840" s="271"/>
    </row>
    <row r="139841" spans="27:27">
      <c r="AA139841" s="271"/>
    </row>
    <row r="139842" spans="27:27">
      <c r="AA139842" s="271"/>
    </row>
    <row r="139843" spans="27:27">
      <c r="AA139843" s="271"/>
    </row>
    <row r="139844" spans="27:27">
      <c r="AA139844" s="271"/>
    </row>
    <row r="139845" spans="27:27">
      <c r="AA139845" s="271"/>
    </row>
    <row r="139846" spans="27:27">
      <c r="AA139846" s="271"/>
    </row>
    <row r="139847" spans="27:27">
      <c r="AA139847" s="271"/>
    </row>
    <row r="139848" spans="27:27">
      <c r="AA139848" s="271"/>
    </row>
    <row r="139849" spans="27:27">
      <c r="AA139849" s="271"/>
    </row>
    <row r="139850" spans="27:27">
      <c r="AA139850" s="271"/>
    </row>
    <row r="139851" spans="27:27">
      <c r="AA139851" s="271"/>
    </row>
    <row r="139852" spans="27:27">
      <c r="AA139852" s="271"/>
    </row>
    <row r="139853" spans="27:27">
      <c r="AA139853" s="271"/>
    </row>
    <row r="139854" spans="27:27">
      <c r="AA139854" s="271"/>
    </row>
    <row r="139855" spans="27:27">
      <c r="AA139855" s="271"/>
    </row>
    <row r="139856" spans="27:27">
      <c r="AA139856" s="271"/>
    </row>
    <row r="139857" spans="27:27">
      <c r="AA139857" s="271"/>
    </row>
    <row r="139858" spans="27:27">
      <c r="AA139858" s="271"/>
    </row>
    <row r="139859" spans="27:27">
      <c r="AA139859" s="271"/>
    </row>
    <row r="139860" spans="27:27">
      <c r="AA139860" s="271"/>
    </row>
    <row r="139861" spans="27:27">
      <c r="AA139861" s="271"/>
    </row>
    <row r="139862" spans="27:27">
      <c r="AA139862" s="271"/>
    </row>
    <row r="139863" spans="27:27">
      <c r="AA139863" s="271"/>
    </row>
    <row r="139864" spans="27:27">
      <c r="AA139864" s="271"/>
    </row>
    <row r="139865" spans="27:27">
      <c r="AA139865" s="271"/>
    </row>
    <row r="139866" spans="27:27">
      <c r="AA139866" s="271"/>
    </row>
    <row r="139867" spans="27:27">
      <c r="AA139867" s="271"/>
    </row>
    <row r="139868" spans="27:27">
      <c r="AA139868" s="271"/>
    </row>
    <row r="139869" spans="27:27">
      <c r="AA139869" s="271"/>
    </row>
    <row r="139870" spans="27:27">
      <c r="AA139870" s="271"/>
    </row>
    <row r="139871" spans="27:27">
      <c r="AA139871" s="271"/>
    </row>
    <row r="139872" spans="27:27">
      <c r="AA139872" s="271"/>
    </row>
    <row r="139873" spans="27:27">
      <c r="AA139873" s="271"/>
    </row>
    <row r="139874" spans="27:27">
      <c r="AA139874" s="271"/>
    </row>
    <row r="139875" spans="27:27">
      <c r="AA139875" s="271"/>
    </row>
    <row r="139876" spans="27:27">
      <c r="AA139876" s="271"/>
    </row>
    <row r="139877" spans="27:27">
      <c r="AA139877" s="271"/>
    </row>
    <row r="139878" spans="27:27">
      <c r="AA139878" s="271"/>
    </row>
    <row r="139879" spans="27:27">
      <c r="AA139879" s="271"/>
    </row>
    <row r="139880" spans="27:27">
      <c r="AA139880" s="271"/>
    </row>
    <row r="139881" spans="27:27">
      <c r="AA139881" s="271"/>
    </row>
    <row r="139882" spans="27:27">
      <c r="AA139882" s="271"/>
    </row>
    <row r="139883" spans="27:27">
      <c r="AA139883" s="271"/>
    </row>
    <row r="139884" spans="27:27">
      <c r="AA139884" s="271"/>
    </row>
    <row r="139885" spans="27:27">
      <c r="AA139885" s="271"/>
    </row>
    <row r="139886" spans="27:27">
      <c r="AA139886" s="271"/>
    </row>
    <row r="139887" spans="27:27">
      <c r="AA139887" s="271"/>
    </row>
    <row r="139888" spans="27:27">
      <c r="AA139888" s="271"/>
    </row>
    <row r="139889" spans="27:27">
      <c r="AA139889" s="271"/>
    </row>
    <row r="139890" spans="27:27">
      <c r="AA139890" s="271"/>
    </row>
    <row r="139891" spans="27:27">
      <c r="AA139891" s="271"/>
    </row>
    <row r="139892" spans="27:27">
      <c r="AA139892" s="271"/>
    </row>
    <row r="139893" spans="27:27">
      <c r="AA139893" s="271"/>
    </row>
    <row r="139894" spans="27:27">
      <c r="AA139894" s="271"/>
    </row>
    <row r="139895" spans="27:27">
      <c r="AA139895" s="271"/>
    </row>
    <row r="139896" spans="27:27">
      <c r="AA139896" s="271"/>
    </row>
    <row r="139897" spans="27:27">
      <c r="AA139897" s="271"/>
    </row>
    <row r="139898" spans="27:27">
      <c r="AA139898" s="271"/>
    </row>
    <row r="139899" spans="27:27">
      <c r="AA139899" s="271"/>
    </row>
    <row r="139900" spans="27:27">
      <c r="AA139900" s="271"/>
    </row>
    <row r="139901" spans="27:27">
      <c r="AA139901" s="271"/>
    </row>
    <row r="139902" spans="27:27">
      <c r="AA139902" s="271"/>
    </row>
    <row r="139903" spans="27:27">
      <c r="AA139903" s="271"/>
    </row>
    <row r="139904" spans="27:27">
      <c r="AA139904" s="271"/>
    </row>
    <row r="139905" spans="27:27">
      <c r="AA139905" s="271"/>
    </row>
    <row r="139906" spans="27:27">
      <c r="AA139906" s="271"/>
    </row>
    <row r="139907" spans="27:27">
      <c r="AA139907" s="271"/>
    </row>
    <row r="139908" spans="27:27">
      <c r="AA139908" s="271"/>
    </row>
    <row r="139909" spans="27:27">
      <c r="AA139909" s="271"/>
    </row>
    <row r="139910" spans="27:27">
      <c r="AA139910" s="271"/>
    </row>
    <row r="139911" spans="27:27">
      <c r="AA139911" s="271"/>
    </row>
    <row r="139912" spans="27:27">
      <c r="AA139912" s="271"/>
    </row>
    <row r="139913" spans="27:27">
      <c r="AA139913" s="271"/>
    </row>
    <row r="139914" spans="27:27">
      <c r="AA139914" s="271"/>
    </row>
    <row r="139915" spans="27:27">
      <c r="AA139915" s="271"/>
    </row>
    <row r="139916" spans="27:27">
      <c r="AA139916" s="271"/>
    </row>
    <row r="139917" spans="27:27">
      <c r="AA139917" s="271"/>
    </row>
    <row r="139918" spans="27:27">
      <c r="AA139918" s="271"/>
    </row>
    <row r="139919" spans="27:27">
      <c r="AA139919" s="271"/>
    </row>
    <row r="139920" spans="27:27">
      <c r="AA139920" s="271"/>
    </row>
    <row r="139921" spans="27:27">
      <c r="AA139921" s="271"/>
    </row>
    <row r="139922" spans="27:27">
      <c r="AA139922" s="271"/>
    </row>
    <row r="139923" spans="27:27">
      <c r="AA139923" s="271"/>
    </row>
    <row r="139924" spans="27:27">
      <c r="AA139924" s="271"/>
    </row>
    <row r="139925" spans="27:27">
      <c r="AA139925" s="271"/>
    </row>
    <row r="139926" spans="27:27">
      <c r="AA139926" s="271"/>
    </row>
    <row r="139927" spans="27:27">
      <c r="AA139927" s="271"/>
    </row>
    <row r="139928" spans="27:27">
      <c r="AA139928" s="271"/>
    </row>
    <row r="139929" spans="27:27">
      <c r="AA139929" s="271"/>
    </row>
    <row r="139930" spans="27:27">
      <c r="AA139930" s="271"/>
    </row>
    <row r="139931" spans="27:27">
      <c r="AA139931" s="271"/>
    </row>
    <row r="139932" spans="27:27">
      <c r="AA139932" s="271"/>
    </row>
    <row r="139933" spans="27:27">
      <c r="AA139933" s="271"/>
    </row>
    <row r="139934" spans="27:27">
      <c r="AA139934" s="271"/>
    </row>
    <row r="139935" spans="27:27">
      <c r="AA139935" s="271"/>
    </row>
    <row r="139936" spans="27:27">
      <c r="AA139936" s="271"/>
    </row>
    <row r="139937" spans="27:27">
      <c r="AA139937" s="271"/>
    </row>
    <row r="139938" spans="27:27">
      <c r="AA139938" s="271"/>
    </row>
    <row r="139939" spans="27:27">
      <c r="AA139939" s="271"/>
    </row>
    <row r="139940" spans="27:27">
      <c r="AA139940" s="271"/>
    </row>
    <row r="139941" spans="27:27">
      <c r="AA139941" s="271"/>
    </row>
    <row r="139942" spans="27:27">
      <c r="AA139942" s="271"/>
    </row>
    <row r="139943" spans="27:27">
      <c r="AA139943" s="271"/>
    </row>
    <row r="139944" spans="27:27">
      <c r="AA139944" s="271"/>
    </row>
    <row r="139945" spans="27:27">
      <c r="AA139945" s="271"/>
    </row>
    <row r="139946" spans="27:27">
      <c r="AA139946" s="271"/>
    </row>
    <row r="139947" spans="27:27">
      <c r="AA139947" s="271"/>
    </row>
    <row r="139948" spans="27:27">
      <c r="AA139948" s="271"/>
    </row>
    <row r="139949" spans="27:27">
      <c r="AA139949" s="271"/>
    </row>
    <row r="139950" spans="27:27">
      <c r="AA139950" s="271"/>
    </row>
    <row r="139951" spans="27:27">
      <c r="AA139951" s="271"/>
    </row>
    <row r="139952" spans="27:27">
      <c r="AA139952" s="271"/>
    </row>
    <row r="139953" spans="27:27">
      <c r="AA139953" s="271"/>
    </row>
    <row r="139954" spans="27:27">
      <c r="AA139954" s="271"/>
    </row>
    <row r="139955" spans="27:27">
      <c r="AA139955" s="271"/>
    </row>
    <row r="139956" spans="27:27">
      <c r="AA139956" s="271"/>
    </row>
    <row r="139957" spans="27:27">
      <c r="AA139957" s="271"/>
    </row>
    <row r="139958" spans="27:27">
      <c r="AA139958" s="271"/>
    </row>
    <row r="139959" spans="27:27">
      <c r="AA139959" s="271"/>
    </row>
    <row r="139960" spans="27:27">
      <c r="AA139960" s="271"/>
    </row>
    <row r="139961" spans="27:27">
      <c r="AA139961" s="271"/>
    </row>
    <row r="139962" spans="27:27">
      <c r="AA139962" s="271"/>
    </row>
    <row r="139963" spans="27:27">
      <c r="AA139963" s="271"/>
    </row>
    <row r="139964" spans="27:27">
      <c r="AA139964" s="271"/>
    </row>
    <row r="139965" spans="27:27">
      <c r="AA139965" s="271"/>
    </row>
    <row r="139966" spans="27:27">
      <c r="AA139966" s="271"/>
    </row>
    <row r="139967" spans="27:27">
      <c r="AA139967" s="271"/>
    </row>
    <row r="139968" spans="27:27">
      <c r="AA139968" s="271"/>
    </row>
    <row r="139969" spans="27:27">
      <c r="AA139969" s="271"/>
    </row>
    <row r="139970" spans="27:27">
      <c r="AA139970" s="271"/>
    </row>
    <row r="139971" spans="27:27">
      <c r="AA139971" s="271"/>
    </row>
    <row r="139972" spans="27:27">
      <c r="AA139972" s="271"/>
    </row>
    <row r="139973" spans="27:27">
      <c r="AA139973" s="271"/>
    </row>
    <row r="139974" spans="27:27">
      <c r="AA139974" s="271"/>
    </row>
    <row r="139975" spans="27:27">
      <c r="AA139975" s="271"/>
    </row>
    <row r="139976" spans="27:27">
      <c r="AA139976" s="271"/>
    </row>
    <row r="139977" spans="27:27">
      <c r="AA139977" s="271"/>
    </row>
    <row r="139978" spans="27:27">
      <c r="AA139978" s="271"/>
    </row>
    <row r="139979" spans="27:27">
      <c r="AA139979" s="271"/>
    </row>
    <row r="139980" spans="27:27">
      <c r="AA139980" s="271"/>
    </row>
    <row r="139981" spans="27:27">
      <c r="AA139981" s="271"/>
    </row>
    <row r="139982" spans="27:27">
      <c r="AA139982" s="271"/>
    </row>
    <row r="139983" spans="27:27">
      <c r="AA139983" s="271"/>
    </row>
    <row r="139984" spans="27:27">
      <c r="AA139984" s="271"/>
    </row>
    <row r="139985" spans="27:27">
      <c r="AA139985" s="271"/>
    </row>
    <row r="139986" spans="27:27">
      <c r="AA139986" s="271"/>
    </row>
    <row r="139987" spans="27:27">
      <c r="AA139987" s="271"/>
    </row>
    <row r="139988" spans="27:27">
      <c r="AA139988" s="271"/>
    </row>
    <row r="139989" spans="27:27">
      <c r="AA139989" s="271"/>
    </row>
    <row r="139990" spans="27:27">
      <c r="AA139990" s="271"/>
    </row>
    <row r="139991" spans="27:27">
      <c r="AA139991" s="271"/>
    </row>
    <row r="139992" spans="27:27">
      <c r="AA139992" s="271"/>
    </row>
    <row r="139993" spans="27:27">
      <c r="AA139993" s="271"/>
    </row>
    <row r="139994" spans="27:27">
      <c r="AA139994" s="271"/>
    </row>
    <row r="139995" spans="27:27">
      <c r="AA139995" s="271"/>
    </row>
    <row r="139996" spans="27:27">
      <c r="AA139996" s="271"/>
    </row>
    <row r="139997" spans="27:27">
      <c r="AA139997" s="271"/>
    </row>
    <row r="139998" spans="27:27">
      <c r="AA139998" s="271"/>
    </row>
    <row r="139999" spans="27:27">
      <c r="AA139999" s="271"/>
    </row>
    <row r="140000" spans="27:27">
      <c r="AA140000" s="271"/>
    </row>
    <row r="140001" spans="27:27">
      <c r="AA140001" s="271"/>
    </row>
    <row r="140002" spans="27:27">
      <c r="AA140002" s="271"/>
    </row>
    <row r="140003" spans="27:27">
      <c r="AA140003" s="271"/>
    </row>
    <row r="140004" spans="27:27">
      <c r="AA140004" s="271"/>
    </row>
    <row r="140005" spans="27:27">
      <c r="AA140005" s="271"/>
    </row>
    <row r="140006" spans="27:27">
      <c r="AA140006" s="271"/>
    </row>
    <row r="140007" spans="27:27">
      <c r="AA140007" s="271"/>
    </row>
    <row r="140008" spans="27:27">
      <c r="AA140008" s="271"/>
    </row>
    <row r="140009" spans="27:27">
      <c r="AA140009" s="271"/>
    </row>
    <row r="140010" spans="27:27">
      <c r="AA140010" s="271"/>
    </row>
    <row r="140011" spans="27:27">
      <c r="AA140011" s="271"/>
    </row>
    <row r="140012" spans="27:27">
      <c r="AA140012" s="271"/>
    </row>
    <row r="140013" spans="27:27">
      <c r="AA140013" s="271"/>
    </row>
    <row r="140014" spans="27:27">
      <c r="AA140014" s="271"/>
    </row>
    <row r="140015" spans="27:27">
      <c r="AA140015" s="271"/>
    </row>
    <row r="140016" spans="27:27">
      <c r="AA140016" s="271"/>
    </row>
    <row r="140017" spans="27:27">
      <c r="AA140017" s="271"/>
    </row>
    <row r="140018" spans="27:27">
      <c r="AA140018" s="271"/>
    </row>
    <row r="140019" spans="27:27">
      <c r="AA140019" s="271"/>
    </row>
    <row r="140020" spans="27:27">
      <c r="AA140020" s="271"/>
    </row>
    <row r="140021" spans="27:27">
      <c r="AA140021" s="271"/>
    </row>
    <row r="140022" spans="27:27">
      <c r="AA140022" s="271"/>
    </row>
    <row r="140023" spans="27:27">
      <c r="AA140023" s="271"/>
    </row>
    <row r="140024" spans="27:27">
      <c r="AA140024" s="271"/>
    </row>
    <row r="140025" spans="27:27">
      <c r="AA140025" s="271"/>
    </row>
    <row r="140026" spans="27:27">
      <c r="AA140026" s="271"/>
    </row>
    <row r="140027" spans="27:27">
      <c r="AA140027" s="271"/>
    </row>
    <row r="140028" spans="27:27">
      <c r="AA140028" s="271"/>
    </row>
    <row r="140029" spans="27:27">
      <c r="AA140029" s="271"/>
    </row>
    <row r="140030" spans="27:27">
      <c r="AA140030" s="271"/>
    </row>
    <row r="140031" spans="27:27">
      <c r="AA140031" s="271"/>
    </row>
    <row r="140032" spans="27:27">
      <c r="AA140032" s="271"/>
    </row>
    <row r="140033" spans="27:27">
      <c r="AA140033" s="271"/>
    </row>
    <row r="140034" spans="27:27">
      <c r="AA140034" s="271"/>
    </row>
    <row r="140035" spans="27:27">
      <c r="AA140035" s="271"/>
    </row>
    <row r="140036" spans="27:27">
      <c r="AA140036" s="271"/>
    </row>
    <row r="140037" spans="27:27">
      <c r="AA140037" s="271"/>
    </row>
    <row r="140038" spans="27:27">
      <c r="AA140038" s="271"/>
    </row>
    <row r="140039" spans="27:27">
      <c r="AA140039" s="271"/>
    </row>
    <row r="140040" spans="27:27">
      <c r="AA140040" s="271"/>
    </row>
    <row r="140041" spans="27:27">
      <c r="AA140041" s="271"/>
    </row>
    <row r="140042" spans="27:27">
      <c r="AA140042" s="271"/>
    </row>
    <row r="140043" spans="27:27">
      <c r="AA140043" s="271"/>
    </row>
    <row r="140044" spans="27:27">
      <c r="AA140044" s="271"/>
    </row>
    <row r="140045" spans="27:27">
      <c r="AA140045" s="271"/>
    </row>
    <row r="140046" spans="27:27">
      <c r="AA140046" s="271"/>
    </row>
    <row r="140047" spans="27:27">
      <c r="AA140047" s="271"/>
    </row>
    <row r="140048" spans="27:27">
      <c r="AA140048" s="271"/>
    </row>
    <row r="140049" spans="27:27">
      <c r="AA140049" s="271"/>
    </row>
    <row r="140050" spans="27:27">
      <c r="AA140050" s="271"/>
    </row>
    <row r="140051" spans="27:27">
      <c r="AA140051" s="271"/>
    </row>
    <row r="140052" spans="27:27">
      <c r="AA140052" s="271"/>
    </row>
    <row r="140053" spans="27:27">
      <c r="AA140053" s="271"/>
    </row>
    <row r="140054" spans="27:27">
      <c r="AA140054" s="271"/>
    </row>
    <row r="140055" spans="27:27">
      <c r="AA140055" s="271"/>
    </row>
    <row r="140056" spans="27:27">
      <c r="AA140056" s="271"/>
    </row>
    <row r="140057" spans="27:27">
      <c r="AA140057" s="271"/>
    </row>
    <row r="140058" spans="27:27">
      <c r="AA140058" s="271"/>
    </row>
    <row r="140059" spans="27:27">
      <c r="AA140059" s="271"/>
    </row>
    <row r="140060" spans="27:27">
      <c r="AA140060" s="271"/>
    </row>
    <row r="140061" spans="27:27">
      <c r="AA140061" s="271"/>
    </row>
    <row r="140062" spans="27:27">
      <c r="AA140062" s="271"/>
    </row>
    <row r="140063" spans="27:27">
      <c r="AA140063" s="271"/>
    </row>
    <row r="140064" spans="27:27">
      <c r="AA140064" s="271"/>
    </row>
    <row r="140065" spans="27:27">
      <c r="AA140065" s="271"/>
    </row>
    <row r="140066" spans="27:27">
      <c r="AA140066" s="271"/>
    </row>
    <row r="140067" spans="27:27">
      <c r="AA140067" s="271"/>
    </row>
    <row r="140068" spans="27:27">
      <c r="AA140068" s="271"/>
    </row>
    <row r="140069" spans="27:27">
      <c r="AA140069" s="271"/>
    </row>
    <row r="140070" spans="27:27">
      <c r="AA140070" s="271"/>
    </row>
    <row r="140071" spans="27:27">
      <c r="AA140071" s="271"/>
    </row>
    <row r="140072" spans="27:27">
      <c r="AA140072" s="271"/>
    </row>
    <row r="140073" spans="27:27">
      <c r="AA140073" s="271"/>
    </row>
    <row r="140074" spans="27:27">
      <c r="AA140074" s="271"/>
    </row>
    <row r="140075" spans="27:27">
      <c r="AA140075" s="271"/>
    </row>
    <row r="140076" spans="27:27">
      <c r="AA140076" s="271"/>
    </row>
    <row r="140077" spans="27:27">
      <c r="AA140077" s="271"/>
    </row>
    <row r="140078" spans="27:27">
      <c r="AA140078" s="271"/>
    </row>
    <row r="140079" spans="27:27">
      <c r="AA140079" s="271"/>
    </row>
    <row r="140080" spans="27:27">
      <c r="AA140080" s="271"/>
    </row>
    <row r="140081" spans="27:27">
      <c r="AA140081" s="271"/>
    </row>
    <row r="140082" spans="27:27">
      <c r="AA140082" s="271"/>
    </row>
    <row r="140083" spans="27:27">
      <c r="AA140083" s="271"/>
    </row>
    <row r="140084" spans="27:27">
      <c r="AA140084" s="271"/>
    </row>
    <row r="140085" spans="27:27">
      <c r="AA140085" s="271"/>
    </row>
    <row r="140086" spans="27:27">
      <c r="AA140086" s="271"/>
    </row>
    <row r="140087" spans="27:27">
      <c r="AA140087" s="271"/>
    </row>
    <row r="140088" spans="27:27">
      <c r="AA140088" s="271"/>
    </row>
    <row r="140089" spans="27:27">
      <c r="AA140089" s="271"/>
    </row>
    <row r="140090" spans="27:27">
      <c r="AA140090" s="271"/>
    </row>
    <row r="140091" spans="27:27">
      <c r="AA140091" s="271"/>
    </row>
    <row r="140092" spans="27:27">
      <c r="AA140092" s="271"/>
    </row>
    <row r="140093" spans="27:27">
      <c r="AA140093" s="271"/>
    </row>
    <row r="140094" spans="27:27">
      <c r="AA140094" s="271"/>
    </row>
    <row r="140095" spans="27:27">
      <c r="AA140095" s="271"/>
    </row>
    <row r="140096" spans="27:27">
      <c r="AA140096" s="271"/>
    </row>
    <row r="140097" spans="27:27">
      <c r="AA140097" s="271"/>
    </row>
    <row r="140098" spans="27:27">
      <c r="AA140098" s="271"/>
    </row>
    <row r="140099" spans="27:27">
      <c r="AA140099" s="271"/>
    </row>
    <row r="140100" spans="27:27">
      <c r="AA140100" s="271"/>
    </row>
    <row r="140101" spans="27:27">
      <c r="AA140101" s="271"/>
    </row>
    <row r="140102" spans="27:27">
      <c r="AA140102" s="271"/>
    </row>
    <row r="140103" spans="27:27">
      <c r="AA140103" s="271"/>
    </row>
    <row r="140104" spans="27:27">
      <c r="AA140104" s="271"/>
    </row>
    <row r="140105" spans="27:27">
      <c r="AA140105" s="271"/>
    </row>
    <row r="140106" spans="27:27">
      <c r="AA140106" s="271"/>
    </row>
    <row r="140107" spans="27:27">
      <c r="AA140107" s="271"/>
    </row>
    <row r="140108" spans="27:27">
      <c r="AA140108" s="271"/>
    </row>
    <row r="140109" spans="27:27">
      <c r="AA140109" s="271"/>
    </row>
    <row r="140110" spans="27:27">
      <c r="AA140110" s="271"/>
    </row>
    <row r="140111" spans="27:27">
      <c r="AA140111" s="271"/>
    </row>
    <row r="140112" spans="27:27">
      <c r="AA140112" s="271"/>
    </row>
    <row r="140113" spans="27:27">
      <c r="AA140113" s="271"/>
    </row>
    <row r="140114" spans="27:27">
      <c r="AA140114" s="271"/>
    </row>
    <row r="140115" spans="27:27">
      <c r="AA140115" s="271"/>
    </row>
    <row r="140116" spans="27:27">
      <c r="AA140116" s="271"/>
    </row>
    <row r="140117" spans="27:27">
      <c r="AA140117" s="271"/>
    </row>
    <row r="140118" spans="27:27">
      <c r="AA140118" s="271"/>
    </row>
    <row r="140119" spans="27:27">
      <c r="AA140119" s="271"/>
    </row>
    <row r="140120" spans="27:27">
      <c r="AA140120" s="271"/>
    </row>
    <row r="140121" spans="27:27">
      <c r="AA140121" s="271"/>
    </row>
    <row r="140122" spans="27:27">
      <c r="AA140122" s="271"/>
    </row>
    <row r="140123" spans="27:27">
      <c r="AA140123" s="271"/>
    </row>
    <row r="140124" spans="27:27">
      <c r="AA140124" s="271"/>
    </row>
    <row r="140125" spans="27:27">
      <c r="AA140125" s="271"/>
    </row>
    <row r="140126" spans="27:27">
      <c r="AA140126" s="271"/>
    </row>
    <row r="140127" spans="27:27">
      <c r="AA140127" s="271"/>
    </row>
    <row r="140128" spans="27:27">
      <c r="AA140128" s="271"/>
    </row>
    <row r="140129" spans="27:27">
      <c r="AA140129" s="271"/>
    </row>
    <row r="140130" spans="27:27">
      <c r="AA140130" s="271"/>
    </row>
    <row r="140131" spans="27:27">
      <c r="AA140131" s="271"/>
    </row>
    <row r="140132" spans="27:27">
      <c r="AA140132" s="271"/>
    </row>
    <row r="140133" spans="27:27">
      <c r="AA140133" s="271"/>
    </row>
    <row r="140134" spans="27:27">
      <c r="AA140134" s="271"/>
    </row>
    <row r="140135" spans="27:27">
      <c r="AA140135" s="271"/>
    </row>
    <row r="140136" spans="27:27">
      <c r="AA140136" s="271"/>
    </row>
    <row r="140137" spans="27:27">
      <c r="AA140137" s="271"/>
    </row>
    <row r="140138" spans="27:27">
      <c r="AA140138" s="271"/>
    </row>
    <row r="140139" spans="27:27">
      <c r="AA140139" s="271"/>
    </row>
    <row r="140140" spans="27:27">
      <c r="AA140140" s="271"/>
    </row>
    <row r="140141" spans="27:27">
      <c r="AA140141" s="271"/>
    </row>
    <row r="140142" spans="27:27">
      <c r="AA140142" s="271"/>
    </row>
    <row r="140143" spans="27:27">
      <c r="AA140143" s="271"/>
    </row>
    <row r="140144" spans="27:27">
      <c r="AA140144" s="271"/>
    </row>
    <row r="140145" spans="27:27">
      <c r="AA140145" s="271"/>
    </row>
    <row r="140146" spans="27:27">
      <c r="AA140146" s="271"/>
    </row>
    <row r="140147" spans="27:27">
      <c r="AA140147" s="271"/>
    </row>
    <row r="140148" spans="27:27">
      <c r="AA140148" s="271"/>
    </row>
    <row r="140149" spans="27:27">
      <c r="AA140149" s="271"/>
    </row>
    <row r="140150" spans="27:27">
      <c r="AA140150" s="271"/>
    </row>
    <row r="140151" spans="27:27">
      <c r="AA140151" s="271"/>
    </row>
    <row r="140152" spans="27:27">
      <c r="AA140152" s="271"/>
    </row>
    <row r="140153" spans="27:27">
      <c r="AA140153" s="271"/>
    </row>
    <row r="140154" spans="27:27">
      <c r="AA140154" s="271"/>
    </row>
    <row r="140155" spans="27:27">
      <c r="AA140155" s="271"/>
    </row>
    <row r="140156" spans="27:27">
      <c r="AA140156" s="271"/>
    </row>
    <row r="140157" spans="27:27">
      <c r="AA140157" s="271"/>
    </row>
    <row r="140158" spans="27:27">
      <c r="AA140158" s="271"/>
    </row>
    <row r="140159" spans="27:27">
      <c r="AA140159" s="271"/>
    </row>
    <row r="140160" spans="27:27">
      <c r="AA140160" s="271"/>
    </row>
    <row r="140161" spans="27:27">
      <c r="AA140161" s="271"/>
    </row>
    <row r="140162" spans="27:27">
      <c r="AA140162" s="271"/>
    </row>
    <row r="140163" spans="27:27">
      <c r="AA140163" s="271"/>
    </row>
    <row r="140164" spans="27:27">
      <c r="AA140164" s="271"/>
    </row>
    <row r="140165" spans="27:27">
      <c r="AA140165" s="271"/>
    </row>
    <row r="140166" spans="27:27">
      <c r="AA140166" s="271"/>
    </row>
    <row r="140167" spans="27:27">
      <c r="AA140167" s="271"/>
    </row>
    <row r="140168" spans="27:27">
      <c r="AA140168" s="271"/>
    </row>
    <row r="140169" spans="27:27">
      <c r="AA140169" s="271"/>
    </row>
    <row r="140170" spans="27:27">
      <c r="AA140170" s="271"/>
    </row>
    <row r="140171" spans="27:27">
      <c r="AA140171" s="271"/>
    </row>
    <row r="140172" spans="27:27">
      <c r="AA140172" s="271"/>
    </row>
    <row r="140173" spans="27:27">
      <c r="AA140173" s="271"/>
    </row>
    <row r="140174" spans="27:27">
      <c r="AA140174" s="271"/>
    </row>
    <row r="140175" spans="27:27">
      <c r="AA140175" s="271"/>
    </row>
    <row r="140176" spans="27:27">
      <c r="AA140176" s="271"/>
    </row>
    <row r="140177" spans="27:27">
      <c r="AA140177" s="271"/>
    </row>
    <row r="140178" spans="27:27">
      <c r="AA140178" s="271"/>
    </row>
    <row r="140179" spans="27:27">
      <c r="AA140179" s="271"/>
    </row>
    <row r="140180" spans="27:27">
      <c r="AA140180" s="271"/>
    </row>
    <row r="140181" spans="27:27">
      <c r="AA140181" s="271"/>
    </row>
    <row r="140182" spans="27:27">
      <c r="AA140182" s="271"/>
    </row>
    <row r="140183" spans="27:27">
      <c r="AA140183" s="271"/>
    </row>
    <row r="140184" spans="27:27">
      <c r="AA140184" s="271"/>
    </row>
    <row r="140185" spans="27:27">
      <c r="AA140185" s="271"/>
    </row>
    <row r="140186" spans="27:27">
      <c r="AA140186" s="271"/>
    </row>
    <row r="140187" spans="27:27">
      <c r="AA140187" s="271"/>
    </row>
    <row r="140188" spans="27:27">
      <c r="AA140188" s="271"/>
    </row>
    <row r="140189" spans="27:27">
      <c r="AA140189" s="271"/>
    </row>
    <row r="140190" spans="27:27">
      <c r="AA140190" s="271"/>
    </row>
    <row r="140191" spans="27:27">
      <c r="AA140191" s="271"/>
    </row>
    <row r="140192" spans="27:27">
      <c r="AA140192" s="271"/>
    </row>
    <row r="140193" spans="27:27">
      <c r="AA140193" s="271"/>
    </row>
    <row r="140194" spans="27:27">
      <c r="AA140194" s="271"/>
    </row>
    <row r="140195" spans="27:27">
      <c r="AA140195" s="271"/>
    </row>
    <row r="140196" spans="27:27">
      <c r="AA140196" s="271"/>
    </row>
    <row r="140197" spans="27:27">
      <c r="AA140197" s="271"/>
    </row>
    <row r="140198" spans="27:27">
      <c r="AA140198" s="271"/>
    </row>
    <row r="140199" spans="27:27">
      <c r="AA140199" s="271"/>
    </row>
    <row r="140200" spans="27:27">
      <c r="AA140200" s="271"/>
    </row>
    <row r="140201" spans="27:27">
      <c r="AA140201" s="271"/>
    </row>
    <row r="140202" spans="27:27">
      <c r="AA140202" s="271"/>
    </row>
    <row r="140203" spans="27:27">
      <c r="AA140203" s="271"/>
    </row>
    <row r="140204" spans="27:27">
      <c r="AA140204" s="271"/>
    </row>
    <row r="140205" spans="27:27">
      <c r="AA140205" s="271"/>
    </row>
    <row r="140206" spans="27:27">
      <c r="AA140206" s="271"/>
    </row>
    <row r="140207" spans="27:27">
      <c r="AA140207" s="271"/>
    </row>
    <row r="140208" spans="27:27">
      <c r="AA140208" s="271"/>
    </row>
    <row r="140209" spans="27:27">
      <c r="AA140209" s="271"/>
    </row>
    <row r="140210" spans="27:27">
      <c r="AA140210" s="271"/>
    </row>
    <row r="140211" spans="27:27">
      <c r="AA140211" s="271"/>
    </row>
    <row r="140212" spans="27:27">
      <c r="AA140212" s="271"/>
    </row>
    <row r="140213" spans="27:27">
      <c r="AA140213" s="271"/>
    </row>
    <row r="140214" spans="27:27">
      <c r="AA140214" s="271"/>
    </row>
    <row r="140215" spans="27:27">
      <c r="AA140215" s="271"/>
    </row>
    <row r="140216" spans="27:27">
      <c r="AA140216" s="271"/>
    </row>
    <row r="140217" spans="27:27">
      <c r="AA140217" s="271"/>
    </row>
    <row r="140218" spans="27:27">
      <c r="AA140218" s="271"/>
    </row>
    <row r="140219" spans="27:27">
      <c r="AA140219" s="271"/>
    </row>
    <row r="140220" spans="27:27">
      <c r="AA140220" s="271"/>
    </row>
    <row r="140221" spans="27:27">
      <c r="AA140221" s="271"/>
    </row>
    <row r="140222" spans="27:27">
      <c r="AA140222" s="271"/>
    </row>
    <row r="140223" spans="27:27">
      <c r="AA140223" s="271"/>
    </row>
    <row r="140224" spans="27:27">
      <c r="AA140224" s="271"/>
    </row>
    <row r="140225" spans="27:27">
      <c r="AA140225" s="271"/>
    </row>
    <row r="140226" spans="27:27">
      <c r="AA140226" s="271"/>
    </row>
    <row r="140227" spans="27:27">
      <c r="AA140227" s="271"/>
    </row>
    <row r="140228" spans="27:27">
      <c r="AA140228" s="271"/>
    </row>
    <row r="140229" spans="27:27">
      <c r="AA140229" s="271"/>
    </row>
    <row r="140230" spans="27:27">
      <c r="AA140230" s="271"/>
    </row>
    <row r="140231" spans="27:27">
      <c r="AA140231" s="271"/>
    </row>
    <row r="140232" spans="27:27">
      <c r="AA140232" s="271"/>
    </row>
    <row r="140233" spans="27:27">
      <c r="AA140233" s="271"/>
    </row>
    <row r="140234" spans="27:27">
      <c r="AA140234" s="271"/>
    </row>
    <row r="140235" spans="27:27">
      <c r="AA140235" s="271"/>
    </row>
    <row r="140236" spans="27:27">
      <c r="AA140236" s="271"/>
    </row>
    <row r="140237" spans="27:27">
      <c r="AA140237" s="271"/>
    </row>
    <row r="140238" spans="27:27">
      <c r="AA140238" s="271"/>
    </row>
    <row r="140239" spans="27:27">
      <c r="AA140239" s="271"/>
    </row>
    <row r="140240" spans="27:27">
      <c r="AA140240" s="271"/>
    </row>
    <row r="140241" spans="27:27">
      <c r="AA140241" s="271"/>
    </row>
    <row r="140242" spans="27:27">
      <c r="AA140242" s="271"/>
    </row>
    <row r="140243" spans="27:27">
      <c r="AA140243" s="271"/>
    </row>
    <row r="140244" spans="27:27">
      <c r="AA140244" s="271"/>
    </row>
    <row r="140245" spans="27:27">
      <c r="AA140245" s="271"/>
    </row>
    <row r="140246" spans="27:27">
      <c r="AA140246" s="271"/>
    </row>
    <row r="140247" spans="27:27">
      <c r="AA140247" s="271"/>
    </row>
    <row r="140248" spans="27:27">
      <c r="AA140248" s="271"/>
    </row>
    <row r="140249" spans="27:27">
      <c r="AA140249" s="271"/>
    </row>
    <row r="140250" spans="27:27">
      <c r="AA140250" s="271"/>
    </row>
    <row r="140251" spans="27:27">
      <c r="AA140251" s="271"/>
    </row>
    <row r="140252" spans="27:27">
      <c r="AA140252" s="271"/>
    </row>
    <row r="140253" spans="27:27">
      <c r="AA140253" s="271"/>
    </row>
    <row r="140254" spans="27:27">
      <c r="AA140254" s="271"/>
    </row>
    <row r="140255" spans="27:27">
      <c r="AA140255" s="271"/>
    </row>
    <row r="140256" spans="27:27">
      <c r="AA140256" s="271"/>
    </row>
    <row r="140257" spans="27:27">
      <c r="AA140257" s="271"/>
    </row>
    <row r="140258" spans="27:27">
      <c r="AA140258" s="271"/>
    </row>
    <row r="140259" spans="27:27">
      <c r="AA140259" s="271"/>
    </row>
    <row r="140260" spans="27:27">
      <c r="AA140260" s="271"/>
    </row>
    <row r="140261" spans="27:27">
      <c r="AA140261" s="271"/>
    </row>
    <row r="140262" spans="27:27">
      <c r="AA140262" s="271"/>
    </row>
    <row r="140263" spans="27:27">
      <c r="AA140263" s="271"/>
    </row>
    <row r="140264" spans="27:27">
      <c r="AA140264" s="271"/>
    </row>
    <row r="140265" spans="27:27">
      <c r="AA140265" s="271"/>
    </row>
    <row r="140266" spans="27:27">
      <c r="AA140266" s="271"/>
    </row>
    <row r="140267" spans="27:27">
      <c r="AA140267" s="271"/>
    </row>
    <row r="140268" spans="27:27">
      <c r="AA140268" s="271"/>
    </row>
    <row r="140269" spans="27:27">
      <c r="AA140269" s="271"/>
    </row>
    <row r="140270" spans="27:27">
      <c r="AA140270" s="271"/>
    </row>
    <row r="140271" spans="27:27">
      <c r="AA140271" s="271"/>
    </row>
    <row r="140272" spans="27:27">
      <c r="AA140272" s="271"/>
    </row>
    <row r="140273" spans="27:27">
      <c r="AA140273" s="271"/>
    </row>
    <row r="140274" spans="27:27">
      <c r="AA140274" s="271"/>
    </row>
    <row r="140275" spans="27:27">
      <c r="AA140275" s="271"/>
    </row>
    <row r="140276" spans="27:27">
      <c r="AA140276" s="271"/>
    </row>
    <row r="140277" spans="27:27">
      <c r="AA140277" s="271"/>
    </row>
    <row r="140278" spans="27:27">
      <c r="AA140278" s="271"/>
    </row>
    <row r="140279" spans="27:27">
      <c r="AA140279" s="271"/>
    </row>
    <row r="140280" spans="27:27">
      <c r="AA140280" s="271"/>
    </row>
    <row r="140281" spans="27:27">
      <c r="AA140281" s="271"/>
    </row>
    <row r="140282" spans="27:27">
      <c r="AA140282" s="271"/>
    </row>
    <row r="140283" spans="27:27">
      <c r="AA140283" s="271"/>
    </row>
    <row r="140284" spans="27:27">
      <c r="AA140284" s="271"/>
    </row>
    <row r="140285" spans="27:27">
      <c r="AA140285" s="271"/>
    </row>
    <row r="140286" spans="27:27">
      <c r="AA140286" s="271"/>
    </row>
    <row r="140287" spans="27:27">
      <c r="AA140287" s="271"/>
    </row>
    <row r="140288" spans="27:27">
      <c r="AA140288" s="271"/>
    </row>
    <row r="140289" spans="27:27">
      <c r="AA140289" s="271"/>
    </row>
    <row r="140290" spans="27:27">
      <c r="AA140290" s="271"/>
    </row>
    <row r="140291" spans="27:27">
      <c r="AA140291" s="271"/>
    </row>
    <row r="140292" spans="27:27">
      <c r="AA140292" s="271"/>
    </row>
    <row r="140293" spans="27:27">
      <c r="AA140293" s="271"/>
    </row>
    <row r="140294" spans="27:27">
      <c r="AA140294" s="271"/>
    </row>
    <row r="140295" spans="27:27">
      <c r="AA140295" s="271"/>
    </row>
    <row r="140296" spans="27:27">
      <c r="AA140296" s="271"/>
    </row>
    <row r="140297" spans="27:27">
      <c r="AA140297" s="271"/>
    </row>
    <row r="140298" spans="27:27">
      <c r="AA140298" s="271"/>
    </row>
    <row r="140299" spans="27:27">
      <c r="AA140299" s="271"/>
    </row>
    <row r="140300" spans="27:27">
      <c r="AA140300" s="271"/>
    </row>
    <row r="140301" spans="27:27">
      <c r="AA140301" s="271"/>
    </row>
    <row r="140302" spans="27:27">
      <c r="AA140302" s="271"/>
    </row>
    <row r="140303" spans="27:27">
      <c r="AA140303" s="271"/>
    </row>
    <row r="140304" spans="27:27">
      <c r="AA140304" s="271"/>
    </row>
    <row r="140305" spans="27:27">
      <c r="AA140305" s="271"/>
    </row>
    <row r="140306" spans="27:27">
      <c r="AA140306" s="271"/>
    </row>
    <row r="140307" spans="27:27">
      <c r="AA140307" s="271"/>
    </row>
    <row r="140308" spans="27:27">
      <c r="AA140308" s="271"/>
    </row>
    <row r="140309" spans="27:27">
      <c r="AA140309" s="271"/>
    </row>
    <row r="140310" spans="27:27">
      <c r="AA140310" s="271"/>
    </row>
    <row r="140311" spans="27:27">
      <c r="AA140311" s="271"/>
    </row>
    <row r="140312" spans="27:27">
      <c r="AA140312" s="271"/>
    </row>
    <row r="140313" spans="27:27">
      <c r="AA140313" s="271"/>
    </row>
    <row r="140314" spans="27:27">
      <c r="AA140314" s="271"/>
    </row>
    <row r="140315" spans="27:27">
      <c r="AA140315" s="271"/>
    </row>
    <row r="140316" spans="27:27">
      <c r="AA140316" s="271"/>
    </row>
    <row r="140317" spans="27:27">
      <c r="AA140317" s="271"/>
    </row>
    <row r="140318" spans="27:27">
      <c r="AA140318" s="271"/>
    </row>
    <row r="140319" spans="27:27">
      <c r="AA140319" s="271"/>
    </row>
    <row r="140320" spans="27:27">
      <c r="AA140320" s="271"/>
    </row>
    <row r="140321" spans="27:27">
      <c r="AA140321" s="271"/>
    </row>
    <row r="140322" spans="27:27">
      <c r="AA140322" s="271"/>
    </row>
    <row r="140323" spans="27:27">
      <c r="AA140323" s="271"/>
    </row>
    <row r="140324" spans="27:27">
      <c r="AA140324" s="271"/>
    </row>
    <row r="140325" spans="27:27">
      <c r="AA140325" s="271"/>
    </row>
    <row r="140326" spans="27:27">
      <c r="AA140326" s="271"/>
    </row>
    <row r="140327" spans="27:27">
      <c r="AA140327" s="271"/>
    </row>
    <row r="140328" spans="27:27">
      <c r="AA140328" s="271"/>
    </row>
    <row r="140329" spans="27:27">
      <c r="AA140329" s="271"/>
    </row>
    <row r="140330" spans="27:27">
      <c r="AA140330" s="271"/>
    </row>
    <row r="140331" spans="27:27">
      <c r="AA140331" s="271"/>
    </row>
    <row r="140332" spans="27:27">
      <c r="AA140332" s="271"/>
    </row>
    <row r="140333" spans="27:27">
      <c r="AA140333" s="271"/>
    </row>
    <row r="140334" spans="27:27">
      <c r="AA140334" s="271"/>
    </row>
    <row r="140335" spans="27:27">
      <c r="AA140335" s="271"/>
    </row>
    <row r="140336" spans="27:27">
      <c r="AA140336" s="271"/>
    </row>
    <row r="140337" spans="27:27">
      <c r="AA140337" s="271"/>
    </row>
    <row r="140338" spans="27:27">
      <c r="AA140338" s="271"/>
    </row>
    <row r="140339" spans="27:27">
      <c r="AA140339" s="271"/>
    </row>
    <row r="140340" spans="27:27">
      <c r="AA140340" s="271"/>
    </row>
    <row r="140341" spans="27:27">
      <c r="AA140341" s="271"/>
    </row>
    <row r="140342" spans="27:27">
      <c r="AA140342" s="271"/>
    </row>
    <row r="140343" spans="27:27">
      <c r="AA140343" s="271"/>
    </row>
    <row r="140344" spans="27:27">
      <c r="AA140344" s="271"/>
    </row>
    <row r="140345" spans="27:27">
      <c r="AA140345" s="271"/>
    </row>
    <row r="140346" spans="27:27">
      <c r="AA140346" s="271"/>
    </row>
    <row r="140347" spans="27:27">
      <c r="AA140347" s="271"/>
    </row>
    <row r="140348" spans="27:27">
      <c r="AA140348" s="271"/>
    </row>
    <row r="140349" spans="27:27">
      <c r="AA140349" s="271"/>
    </row>
    <row r="140350" spans="27:27">
      <c r="AA140350" s="271"/>
    </row>
    <row r="140351" spans="27:27">
      <c r="AA140351" s="271"/>
    </row>
    <row r="140352" spans="27:27">
      <c r="AA140352" s="271"/>
    </row>
    <row r="140353" spans="27:27">
      <c r="AA140353" s="271"/>
    </row>
    <row r="140354" spans="27:27">
      <c r="AA140354" s="271"/>
    </row>
    <row r="140355" spans="27:27">
      <c r="AA140355" s="271"/>
    </row>
    <row r="140356" spans="27:27">
      <c r="AA140356" s="271"/>
    </row>
    <row r="140357" spans="27:27">
      <c r="AA140357" s="271"/>
    </row>
    <row r="140358" spans="27:27">
      <c r="AA140358" s="271"/>
    </row>
    <row r="140359" spans="27:27">
      <c r="AA140359" s="271"/>
    </row>
    <row r="140360" spans="27:27">
      <c r="AA140360" s="271"/>
    </row>
    <row r="140361" spans="27:27">
      <c r="AA140361" s="271"/>
    </row>
    <row r="140362" spans="27:27">
      <c r="AA140362" s="271"/>
    </row>
    <row r="140363" spans="27:27">
      <c r="AA140363" s="271"/>
    </row>
    <row r="140364" spans="27:27">
      <c r="AA140364" s="271"/>
    </row>
    <row r="140365" spans="27:27">
      <c r="AA140365" s="271"/>
    </row>
    <row r="140366" spans="27:27">
      <c r="AA140366" s="271"/>
    </row>
    <row r="140367" spans="27:27">
      <c r="AA140367" s="271"/>
    </row>
    <row r="140368" spans="27:27">
      <c r="AA140368" s="271"/>
    </row>
    <row r="140369" spans="27:27">
      <c r="AA140369" s="271"/>
    </row>
    <row r="140370" spans="27:27">
      <c r="AA140370" s="271"/>
    </row>
    <row r="140371" spans="27:27">
      <c r="AA140371" s="271"/>
    </row>
    <row r="140372" spans="27:27">
      <c r="AA140372" s="271"/>
    </row>
    <row r="140373" spans="27:27">
      <c r="AA140373" s="271"/>
    </row>
    <row r="140374" spans="27:27">
      <c r="AA140374" s="271"/>
    </row>
    <row r="140375" spans="27:27">
      <c r="AA140375" s="271"/>
    </row>
    <row r="140376" spans="27:27">
      <c r="AA140376" s="271"/>
    </row>
    <row r="140377" spans="27:27">
      <c r="AA140377" s="271"/>
    </row>
    <row r="140378" spans="27:27">
      <c r="AA140378" s="271"/>
    </row>
    <row r="140379" spans="27:27">
      <c r="AA140379" s="271"/>
    </row>
    <row r="140380" spans="27:27">
      <c r="AA140380" s="271"/>
    </row>
    <row r="140381" spans="27:27">
      <c r="AA140381" s="271"/>
    </row>
    <row r="140382" spans="27:27">
      <c r="AA140382" s="271"/>
    </row>
    <row r="140383" spans="27:27">
      <c r="AA140383" s="271"/>
    </row>
    <row r="140384" spans="27:27">
      <c r="AA140384" s="271"/>
    </row>
    <row r="140385" spans="27:27">
      <c r="AA140385" s="271"/>
    </row>
    <row r="140386" spans="27:27">
      <c r="AA140386" s="271"/>
    </row>
    <row r="140387" spans="27:27">
      <c r="AA140387" s="271"/>
    </row>
    <row r="140388" spans="27:27">
      <c r="AA140388" s="271"/>
    </row>
    <row r="140389" spans="27:27">
      <c r="AA140389" s="271"/>
    </row>
    <row r="140390" spans="27:27">
      <c r="AA140390" s="271"/>
    </row>
    <row r="140391" spans="27:27">
      <c r="AA140391" s="271"/>
    </row>
    <row r="140392" spans="27:27">
      <c r="AA140392" s="271"/>
    </row>
    <row r="140393" spans="27:27">
      <c r="AA140393" s="271"/>
    </row>
    <row r="140394" spans="27:27">
      <c r="AA140394" s="271"/>
    </row>
    <row r="140395" spans="27:27">
      <c r="AA140395" s="271"/>
    </row>
    <row r="140396" spans="27:27">
      <c r="AA140396" s="271"/>
    </row>
    <row r="140397" spans="27:27">
      <c r="AA140397" s="271"/>
    </row>
    <row r="140398" spans="27:27">
      <c r="AA140398" s="271"/>
    </row>
    <row r="140399" spans="27:27">
      <c r="AA140399" s="271"/>
    </row>
    <row r="140400" spans="27:27">
      <c r="AA140400" s="271"/>
    </row>
    <row r="140401" spans="27:27">
      <c r="AA140401" s="271"/>
    </row>
    <row r="140402" spans="27:27">
      <c r="AA140402" s="271"/>
    </row>
    <row r="140403" spans="27:27">
      <c r="AA140403" s="271"/>
    </row>
    <row r="140404" spans="27:27">
      <c r="AA140404" s="271"/>
    </row>
    <row r="140405" spans="27:27">
      <c r="AA140405" s="271"/>
    </row>
    <row r="140406" spans="27:27">
      <c r="AA140406" s="271"/>
    </row>
    <row r="140407" spans="27:27">
      <c r="AA140407" s="271"/>
    </row>
    <row r="140408" spans="27:27">
      <c r="AA140408" s="271"/>
    </row>
    <row r="140409" spans="27:27">
      <c r="AA140409" s="271"/>
    </row>
    <row r="140410" spans="27:27">
      <c r="AA140410" s="271"/>
    </row>
    <row r="140411" spans="27:27">
      <c r="AA140411" s="271"/>
    </row>
    <row r="140412" spans="27:27">
      <c r="AA140412" s="271"/>
    </row>
    <row r="140413" spans="27:27">
      <c r="AA140413" s="271"/>
    </row>
    <row r="140414" spans="27:27">
      <c r="AA140414" s="271"/>
    </row>
    <row r="140415" spans="27:27">
      <c r="AA140415" s="271"/>
    </row>
    <row r="140416" spans="27:27">
      <c r="AA140416" s="271"/>
    </row>
    <row r="140417" spans="27:27">
      <c r="AA140417" s="271"/>
    </row>
    <row r="140418" spans="27:27">
      <c r="AA140418" s="271"/>
    </row>
    <row r="140419" spans="27:27">
      <c r="AA140419" s="271"/>
    </row>
    <row r="140420" spans="27:27">
      <c r="AA140420" s="271"/>
    </row>
    <row r="140421" spans="27:27">
      <c r="AA140421" s="271"/>
    </row>
    <row r="140422" spans="27:27">
      <c r="AA140422" s="271"/>
    </row>
    <row r="140423" spans="27:27">
      <c r="AA140423" s="271"/>
    </row>
    <row r="140424" spans="27:27">
      <c r="AA140424" s="271"/>
    </row>
    <row r="140425" spans="27:27">
      <c r="AA140425" s="271"/>
    </row>
    <row r="140426" spans="27:27">
      <c r="AA140426" s="271"/>
    </row>
    <row r="140427" spans="27:27">
      <c r="AA140427" s="271"/>
    </row>
    <row r="140428" spans="27:27">
      <c r="AA140428" s="271"/>
    </row>
    <row r="140429" spans="27:27">
      <c r="AA140429" s="271"/>
    </row>
    <row r="140430" spans="27:27">
      <c r="AA140430" s="271"/>
    </row>
    <row r="140431" spans="27:27">
      <c r="AA140431" s="271"/>
    </row>
    <row r="140432" spans="27:27">
      <c r="AA140432" s="271"/>
    </row>
    <row r="140433" spans="27:27">
      <c r="AA140433" s="271"/>
    </row>
    <row r="140434" spans="27:27">
      <c r="AA140434" s="271"/>
    </row>
    <row r="140435" spans="27:27">
      <c r="AA140435" s="271"/>
    </row>
    <row r="140436" spans="27:27">
      <c r="AA140436" s="271"/>
    </row>
    <row r="140437" spans="27:27">
      <c r="AA140437" s="271"/>
    </row>
    <row r="140438" spans="27:27">
      <c r="AA140438" s="271"/>
    </row>
    <row r="140439" spans="27:27">
      <c r="AA140439" s="271"/>
    </row>
    <row r="140440" spans="27:27">
      <c r="AA140440" s="271"/>
    </row>
    <row r="140441" spans="27:27">
      <c r="AA140441" s="271"/>
    </row>
    <row r="140442" spans="27:27">
      <c r="AA140442" s="271"/>
    </row>
    <row r="140443" spans="27:27">
      <c r="AA140443" s="271"/>
    </row>
    <row r="140444" spans="27:27">
      <c r="AA140444" s="271"/>
    </row>
    <row r="140445" spans="27:27">
      <c r="AA140445" s="271"/>
    </row>
    <row r="140446" spans="27:27">
      <c r="AA140446" s="271"/>
    </row>
    <row r="140447" spans="27:27">
      <c r="AA140447" s="271"/>
    </row>
    <row r="140448" spans="27:27">
      <c r="AA140448" s="271"/>
    </row>
    <row r="140449" spans="27:27">
      <c r="AA140449" s="271"/>
    </row>
    <row r="140450" spans="27:27">
      <c r="AA140450" s="271"/>
    </row>
    <row r="140451" spans="27:27">
      <c r="AA140451" s="271"/>
    </row>
    <row r="140452" spans="27:27">
      <c r="AA140452" s="271"/>
    </row>
    <row r="140453" spans="27:27">
      <c r="AA140453" s="271"/>
    </row>
    <row r="140454" spans="27:27">
      <c r="AA140454" s="271"/>
    </row>
    <row r="140455" spans="27:27">
      <c r="AA140455" s="271"/>
    </row>
    <row r="140456" spans="27:27">
      <c r="AA140456" s="271"/>
    </row>
    <row r="140457" spans="27:27">
      <c r="AA140457" s="271"/>
    </row>
    <row r="140458" spans="27:27">
      <c r="AA140458" s="271"/>
    </row>
    <row r="140459" spans="27:27">
      <c r="AA140459" s="271"/>
    </row>
    <row r="140460" spans="27:27">
      <c r="AA140460" s="271"/>
    </row>
    <row r="140461" spans="27:27">
      <c r="AA140461" s="271"/>
    </row>
    <row r="140462" spans="27:27">
      <c r="AA140462" s="271"/>
    </row>
    <row r="140463" spans="27:27">
      <c r="AA140463" s="271"/>
    </row>
    <row r="140464" spans="27:27">
      <c r="AA140464" s="271"/>
    </row>
    <row r="140465" spans="27:27">
      <c r="AA140465" s="271"/>
    </row>
    <row r="140466" spans="27:27">
      <c r="AA140466" s="271"/>
    </row>
    <row r="140467" spans="27:27">
      <c r="AA140467" s="271"/>
    </row>
    <row r="140468" spans="27:27">
      <c r="AA140468" s="271"/>
    </row>
    <row r="140469" spans="27:27">
      <c r="AA140469" s="271"/>
    </row>
    <row r="140470" spans="27:27">
      <c r="AA140470" s="271"/>
    </row>
    <row r="140471" spans="27:27">
      <c r="AA140471" s="271"/>
    </row>
    <row r="140472" spans="27:27">
      <c r="AA140472" s="271"/>
    </row>
    <row r="140473" spans="27:27">
      <c r="AA140473" s="271"/>
    </row>
    <row r="140474" spans="27:27">
      <c r="AA140474" s="271"/>
    </row>
    <row r="140475" spans="27:27">
      <c r="AA140475" s="271"/>
    </row>
    <row r="140476" spans="27:27">
      <c r="AA140476" s="271"/>
    </row>
    <row r="140477" spans="27:27">
      <c r="AA140477" s="271"/>
    </row>
    <row r="140478" spans="27:27">
      <c r="AA140478" s="271"/>
    </row>
    <row r="140479" spans="27:27">
      <c r="AA140479" s="271"/>
    </row>
    <row r="140480" spans="27:27">
      <c r="AA140480" s="271"/>
    </row>
    <row r="140481" spans="27:27">
      <c r="AA140481" s="271"/>
    </row>
    <row r="140482" spans="27:27">
      <c r="AA140482" s="271"/>
    </row>
    <row r="140483" spans="27:27">
      <c r="AA140483" s="271"/>
    </row>
    <row r="140484" spans="27:27">
      <c r="AA140484" s="271"/>
    </row>
    <row r="140485" spans="27:27">
      <c r="AA140485" s="271"/>
    </row>
    <row r="140486" spans="27:27">
      <c r="AA140486" s="271"/>
    </row>
    <row r="140487" spans="27:27">
      <c r="AA140487" s="271"/>
    </row>
    <row r="140488" spans="27:27">
      <c r="AA140488" s="271"/>
    </row>
    <row r="140489" spans="27:27">
      <c r="AA140489" s="271"/>
    </row>
    <row r="140490" spans="27:27">
      <c r="AA140490" s="271"/>
    </row>
    <row r="140491" spans="27:27">
      <c r="AA140491" s="271"/>
    </row>
    <row r="140492" spans="27:27">
      <c r="AA140492" s="271"/>
    </row>
    <row r="140493" spans="27:27">
      <c r="AA140493" s="271"/>
    </row>
    <row r="140494" spans="27:27">
      <c r="AA140494" s="271"/>
    </row>
    <row r="140495" spans="27:27">
      <c r="AA140495" s="271"/>
    </row>
    <row r="140496" spans="27:27">
      <c r="AA140496" s="271"/>
    </row>
    <row r="140497" spans="27:27">
      <c r="AA140497" s="271"/>
    </row>
    <row r="140498" spans="27:27">
      <c r="AA140498" s="271"/>
    </row>
    <row r="140499" spans="27:27">
      <c r="AA140499" s="271"/>
    </row>
    <row r="140500" spans="27:27">
      <c r="AA140500" s="271"/>
    </row>
    <row r="140501" spans="27:27">
      <c r="AA140501" s="271"/>
    </row>
    <row r="140502" spans="27:27">
      <c r="AA140502" s="271"/>
    </row>
    <row r="140503" spans="27:27">
      <c r="AA140503" s="271"/>
    </row>
    <row r="140504" spans="27:27">
      <c r="AA140504" s="271"/>
    </row>
    <row r="140505" spans="27:27">
      <c r="AA140505" s="271"/>
    </row>
    <row r="140506" spans="27:27">
      <c r="AA140506" s="271"/>
    </row>
    <row r="140507" spans="27:27">
      <c r="AA140507" s="271"/>
    </row>
    <row r="140508" spans="27:27">
      <c r="AA140508" s="271"/>
    </row>
    <row r="140509" spans="27:27">
      <c r="AA140509" s="271"/>
    </row>
    <row r="140510" spans="27:27">
      <c r="AA140510" s="271"/>
    </row>
    <row r="140511" spans="27:27">
      <c r="AA140511" s="271"/>
    </row>
    <row r="140512" spans="27:27">
      <c r="AA140512" s="271"/>
    </row>
    <row r="140513" spans="27:27">
      <c r="AA140513" s="271"/>
    </row>
    <row r="140514" spans="27:27">
      <c r="AA140514" s="271"/>
    </row>
    <row r="140515" spans="27:27">
      <c r="AA140515" s="271"/>
    </row>
    <row r="140516" spans="27:27">
      <c r="AA140516" s="271"/>
    </row>
    <row r="140517" spans="27:27">
      <c r="AA140517" s="271"/>
    </row>
    <row r="140518" spans="27:27">
      <c r="AA140518" s="271"/>
    </row>
    <row r="140519" spans="27:27">
      <c r="AA140519" s="271"/>
    </row>
    <row r="140520" spans="27:27">
      <c r="AA140520" s="271"/>
    </row>
    <row r="140521" spans="27:27">
      <c r="AA140521" s="271"/>
    </row>
    <row r="140522" spans="27:27">
      <c r="AA140522" s="271"/>
    </row>
    <row r="140523" spans="27:27">
      <c r="AA140523" s="271"/>
    </row>
    <row r="140524" spans="27:27">
      <c r="AA140524" s="271"/>
    </row>
    <row r="140525" spans="27:27">
      <c r="AA140525" s="271"/>
    </row>
    <row r="140526" spans="27:27">
      <c r="AA140526" s="271"/>
    </row>
    <row r="140527" spans="27:27">
      <c r="AA140527" s="271"/>
    </row>
    <row r="140528" spans="27:27">
      <c r="AA140528" s="271"/>
    </row>
    <row r="140529" spans="27:27">
      <c r="AA140529" s="271"/>
    </row>
    <row r="140530" spans="27:27">
      <c r="AA140530" s="271"/>
    </row>
    <row r="140531" spans="27:27">
      <c r="AA140531" s="271"/>
    </row>
    <row r="140532" spans="27:27">
      <c r="AA140532" s="271"/>
    </row>
    <row r="140533" spans="27:27">
      <c r="AA140533" s="271"/>
    </row>
    <row r="140534" spans="27:27">
      <c r="AA140534" s="271"/>
    </row>
    <row r="140535" spans="27:27">
      <c r="AA140535" s="271"/>
    </row>
    <row r="140536" spans="27:27">
      <c r="AA140536" s="271"/>
    </row>
    <row r="140537" spans="27:27">
      <c r="AA140537" s="271"/>
    </row>
    <row r="140538" spans="27:27">
      <c r="AA140538" s="271"/>
    </row>
    <row r="140539" spans="27:27">
      <c r="AA140539" s="271"/>
    </row>
    <row r="140540" spans="27:27">
      <c r="AA140540" s="271"/>
    </row>
    <row r="140541" spans="27:27">
      <c r="AA140541" s="271"/>
    </row>
    <row r="140542" spans="27:27">
      <c r="AA140542" s="271"/>
    </row>
    <row r="140543" spans="27:27">
      <c r="AA140543" s="271"/>
    </row>
    <row r="140544" spans="27:27">
      <c r="AA140544" s="271"/>
    </row>
    <row r="140545" spans="27:27">
      <c r="AA140545" s="271"/>
    </row>
    <row r="140546" spans="27:27">
      <c r="AA140546" s="271"/>
    </row>
    <row r="140547" spans="27:27">
      <c r="AA140547" s="271"/>
    </row>
    <row r="140548" spans="27:27">
      <c r="AA140548" s="271"/>
    </row>
    <row r="140549" spans="27:27">
      <c r="AA140549" s="271"/>
    </row>
    <row r="140550" spans="27:27">
      <c r="AA140550" s="271"/>
    </row>
    <row r="140551" spans="27:27">
      <c r="AA140551" s="271"/>
    </row>
    <row r="140552" spans="27:27">
      <c r="AA140552" s="271"/>
    </row>
    <row r="140553" spans="27:27">
      <c r="AA140553" s="271"/>
    </row>
    <row r="140554" spans="27:27">
      <c r="AA140554" s="271"/>
    </row>
    <row r="140555" spans="27:27">
      <c r="AA140555" s="271"/>
    </row>
    <row r="140556" spans="27:27">
      <c r="AA140556" s="271"/>
    </row>
    <row r="140557" spans="27:27">
      <c r="AA140557" s="271"/>
    </row>
    <row r="140558" spans="27:27">
      <c r="AA140558" s="271"/>
    </row>
    <row r="140559" spans="27:27">
      <c r="AA140559" s="271"/>
    </row>
    <row r="140560" spans="27:27">
      <c r="AA140560" s="271"/>
    </row>
    <row r="140561" spans="27:27">
      <c r="AA140561" s="271"/>
    </row>
    <row r="140562" spans="27:27">
      <c r="AA140562" s="271"/>
    </row>
    <row r="140563" spans="27:27">
      <c r="AA140563" s="271"/>
    </row>
    <row r="140564" spans="27:27">
      <c r="AA140564" s="271"/>
    </row>
    <row r="140565" spans="27:27">
      <c r="AA140565" s="271"/>
    </row>
    <row r="140566" spans="27:27">
      <c r="AA140566" s="271"/>
    </row>
    <row r="140567" spans="27:27">
      <c r="AA140567" s="271"/>
    </row>
    <row r="140568" spans="27:27">
      <c r="AA140568" s="271"/>
    </row>
    <row r="140569" spans="27:27">
      <c r="AA140569" s="271"/>
    </row>
    <row r="140570" spans="27:27">
      <c r="AA140570" s="271"/>
    </row>
    <row r="140571" spans="27:27">
      <c r="AA140571" s="271"/>
    </row>
    <row r="140572" spans="27:27">
      <c r="AA140572" s="271"/>
    </row>
    <row r="140573" spans="27:27">
      <c r="AA140573" s="271"/>
    </row>
    <row r="140574" spans="27:27">
      <c r="AA140574" s="271"/>
    </row>
    <row r="140575" spans="27:27">
      <c r="AA140575" s="271"/>
    </row>
    <row r="140576" spans="27:27">
      <c r="AA140576" s="271"/>
    </row>
    <row r="140577" spans="27:27">
      <c r="AA140577" s="271"/>
    </row>
    <row r="140578" spans="27:27">
      <c r="AA140578" s="271"/>
    </row>
    <row r="140579" spans="27:27">
      <c r="AA140579" s="271"/>
    </row>
    <row r="140580" spans="27:27">
      <c r="AA140580" s="271"/>
    </row>
    <row r="140581" spans="27:27">
      <c r="AA140581" s="271"/>
    </row>
    <row r="140582" spans="27:27">
      <c r="AA140582" s="271"/>
    </row>
    <row r="140583" spans="27:27">
      <c r="AA140583" s="271"/>
    </row>
    <row r="140584" spans="27:27">
      <c r="AA140584" s="271"/>
    </row>
    <row r="140585" spans="27:27">
      <c r="AA140585" s="271"/>
    </row>
    <row r="140586" spans="27:27">
      <c r="AA140586" s="271"/>
    </row>
    <row r="140587" spans="27:27">
      <c r="AA140587" s="271"/>
    </row>
    <row r="140588" spans="27:27">
      <c r="AA140588" s="271"/>
    </row>
    <row r="140589" spans="27:27">
      <c r="AA140589" s="271"/>
    </row>
    <row r="140590" spans="27:27">
      <c r="AA140590" s="271"/>
    </row>
    <row r="140591" spans="27:27">
      <c r="AA140591" s="271"/>
    </row>
    <row r="140592" spans="27:27">
      <c r="AA140592" s="271"/>
    </row>
    <row r="140593" spans="27:27">
      <c r="AA140593" s="271"/>
    </row>
    <row r="140594" spans="27:27">
      <c r="AA140594" s="271"/>
    </row>
    <row r="140595" spans="27:27">
      <c r="AA140595" s="271"/>
    </row>
    <row r="140596" spans="27:27">
      <c r="AA140596" s="271"/>
    </row>
    <row r="140597" spans="27:27">
      <c r="AA140597" s="271"/>
    </row>
    <row r="140598" spans="27:27">
      <c r="AA140598" s="271"/>
    </row>
    <row r="140599" spans="27:27">
      <c r="AA140599" s="271"/>
    </row>
    <row r="140600" spans="27:27">
      <c r="AA140600" s="271"/>
    </row>
    <row r="140601" spans="27:27">
      <c r="AA140601" s="271"/>
    </row>
    <row r="140602" spans="27:27">
      <c r="AA140602" s="271"/>
    </row>
    <row r="140603" spans="27:27">
      <c r="AA140603" s="271"/>
    </row>
    <row r="140604" spans="27:27">
      <c r="AA140604" s="271"/>
    </row>
    <row r="140605" spans="27:27">
      <c r="AA140605" s="271"/>
    </row>
    <row r="140606" spans="27:27">
      <c r="AA140606" s="271"/>
    </row>
    <row r="140607" spans="27:27">
      <c r="AA140607" s="271"/>
    </row>
    <row r="140608" spans="27:27">
      <c r="AA140608" s="271"/>
    </row>
    <row r="140609" spans="27:27">
      <c r="AA140609" s="271"/>
    </row>
    <row r="140610" spans="27:27">
      <c r="AA140610" s="271"/>
    </row>
    <row r="140611" spans="27:27">
      <c r="AA140611" s="271"/>
    </row>
    <row r="140612" spans="27:27">
      <c r="AA140612" s="271"/>
    </row>
    <row r="140613" spans="27:27">
      <c r="AA140613" s="271"/>
    </row>
    <row r="140614" spans="27:27">
      <c r="AA140614" s="271"/>
    </row>
    <row r="140615" spans="27:27">
      <c r="AA140615" s="271"/>
    </row>
    <row r="140616" spans="27:27">
      <c r="AA140616" s="271"/>
    </row>
    <row r="140617" spans="27:27">
      <c r="AA140617" s="271"/>
    </row>
    <row r="140618" spans="27:27">
      <c r="AA140618" s="271"/>
    </row>
    <row r="140619" spans="27:27">
      <c r="AA140619" s="271"/>
    </row>
    <row r="140620" spans="27:27">
      <c r="AA140620" s="271"/>
    </row>
    <row r="140621" spans="27:27">
      <c r="AA140621" s="271"/>
    </row>
    <row r="140622" spans="27:27">
      <c r="AA140622" s="271"/>
    </row>
    <row r="140623" spans="27:27">
      <c r="AA140623" s="271"/>
    </row>
    <row r="140624" spans="27:27">
      <c r="AA140624" s="271"/>
    </row>
    <row r="140625" spans="27:27">
      <c r="AA140625" s="271"/>
    </row>
    <row r="140626" spans="27:27">
      <c r="AA140626" s="271"/>
    </row>
    <row r="140627" spans="27:27">
      <c r="AA140627" s="271"/>
    </row>
    <row r="140628" spans="27:27">
      <c r="AA140628" s="271"/>
    </row>
    <row r="140629" spans="27:27">
      <c r="AA140629" s="271"/>
    </row>
    <row r="140630" spans="27:27">
      <c r="AA140630" s="271"/>
    </row>
    <row r="140631" spans="27:27">
      <c r="AA140631" s="271"/>
    </row>
    <row r="140632" spans="27:27">
      <c r="AA140632" s="271"/>
    </row>
    <row r="140633" spans="27:27">
      <c r="AA140633" s="271"/>
    </row>
    <row r="140634" spans="27:27">
      <c r="AA140634" s="271"/>
    </row>
    <row r="140635" spans="27:27">
      <c r="AA140635" s="271"/>
    </row>
    <row r="140636" spans="27:27">
      <c r="AA140636" s="271"/>
    </row>
    <row r="140637" spans="27:27">
      <c r="AA140637" s="271"/>
    </row>
    <row r="140638" spans="27:27">
      <c r="AA140638" s="271"/>
    </row>
    <row r="140639" spans="27:27">
      <c r="AA140639" s="271"/>
    </row>
    <row r="140640" spans="27:27">
      <c r="AA140640" s="271"/>
    </row>
    <row r="140641" spans="27:27">
      <c r="AA140641" s="271"/>
    </row>
    <row r="140642" spans="27:27">
      <c r="AA140642" s="271"/>
    </row>
    <row r="140643" spans="27:27">
      <c r="AA140643" s="271"/>
    </row>
    <row r="140644" spans="27:27">
      <c r="AA140644" s="271"/>
    </row>
    <row r="140645" spans="27:27">
      <c r="AA140645" s="271"/>
    </row>
    <row r="140646" spans="27:27">
      <c r="AA140646" s="271"/>
    </row>
    <row r="140647" spans="27:27">
      <c r="AA140647" s="271"/>
    </row>
    <row r="140648" spans="27:27">
      <c r="AA140648" s="271"/>
    </row>
    <row r="140649" spans="27:27">
      <c r="AA140649" s="271"/>
    </row>
    <row r="140650" spans="27:27">
      <c r="AA140650" s="271"/>
    </row>
    <row r="140651" spans="27:27">
      <c r="AA140651" s="271"/>
    </row>
    <row r="140652" spans="27:27">
      <c r="AA140652" s="271"/>
    </row>
    <row r="140653" spans="27:27">
      <c r="AA140653" s="271"/>
    </row>
    <row r="140654" spans="27:27">
      <c r="AA140654" s="271"/>
    </row>
    <row r="140655" spans="27:27">
      <c r="AA140655" s="271"/>
    </row>
    <row r="140656" spans="27:27">
      <c r="AA140656" s="271"/>
    </row>
    <row r="140657" spans="27:27">
      <c r="AA140657" s="271"/>
    </row>
    <row r="140658" spans="27:27">
      <c r="AA140658" s="271"/>
    </row>
    <row r="140659" spans="27:27">
      <c r="AA140659" s="271"/>
    </row>
    <row r="140660" spans="27:27">
      <c r="AA140660" s="271"/>
    </row>
    <row r="140661" spans="27:27">
      <c r="AA140661" s="271"/>
    </row>
    <row r="140662" spans="27:27">
      <c r="AA140662" s="271"/>
    </row>
    <row r="140663" spans="27:27">
      <c r="AA140663" s="271"/>
    </row>
    <row r="140664" spans="27:27">
      <c r="AA140664" s="271"/>
    </row>
    <row r="140665" spans="27:27">
      <c r="AA140665" s="271"/>
    </row>
    <row r="140666" spans="27:27">
      <c r="AA140666" s="271"/>
    </row>
    <row r="140667" spans="27:27">
      <c r="AA140667" s="271"/>
    </row>
    <row r="140668" spans="27:27">
      <c r="AA140668" s="271"/>
    </row>
    <row r="140669" spans="27:27">
      <c r="AA140669" s="271"/>
    </row>
    <row r="140670" spans="27:27">
      <c r="AA140670" s="271"/>
    </row>
    <row r="140671" spans="27:27">
      <c r="AA140671" s="271"/>
    </row>
    <row r="140672" spans="27:27">
      <c r="AA140672" s="271"/>
    </row>
    <row r="140673" spans="27:27">
      <c r="AA140673" s="271"/>
    </row>
    <row r="140674" spans="27:27">
      <c r="AA140674" s="271"/>
    </row>
    <row r="140675" spans="27:27">
      <c r="AA140675" s="271"/>
    </row>
    <row r="140676" spans="27:27">
      <c r="AA140676" s="271"/>
    </row>
    <row r="140677" spans="27:27">
      <c r="AA140677" s="271"/>
    </row>
    <row r="140678" spans="27:27">
      <c r="AA140678" s="271"/>
    </row>
    <row r="140679" spans="27:27">
      <c r="AA140679" s="271"/>
    </row>
    <row r="140680" spans="27:27">
      <c r="AA140680" s="271"/>
    </row>
    <row r="140681" spans="27:27">
      <c r="AA140681" s="271"/>
    </row>
    <row r="140682" spans="27:27">
      <c r="AA140682" s="271"/>
    </row>
    <row r="140683" spans="27:27">
      <c r="AA140683" s="271"/>
    </row>
    <row r="140684" spans="27:27">
      <c r="AA140684" s="271"/>
    </row>
    <row r="140685" spans="27:27">
      <c r="AA140685" s="271"/>
    </row>
    <row r="140686" spans="27:27">
      <c r="AA140686" s="271"/>
    </row>
    <row r="140687" spans="27:27">
      <c r="AA140687" s="271"/>
    </row>
    <row r="140688" spans="27:27">
      <c r="AA140688" s="271"/>
    </row>
    <row r="140689" spans="27:27">
      <c r="AA140689" s="271"/>
    </row>
    <row r="140690" spans="27:27">
      <c r="AA140690" s="271"/>
    </row>
    <row r="140691" spans="27:27">
      <c r="AA140691" s="271"/>
    </row>
    <row r="140692" spans="27:27">
      <c r="AA140692" s="271"/>
    </row>
    <row r="140693" spans="27:27">
      <c r="AA140693" s="271"/>
    </row>
    <row r="140694" spans="27:27">
      <c r="AA140694" s="271"/>
    </row>
    <row r="140695" spans="27:27">
      <c r="AA140695" s="271"/>
    </row>
    <row r="140696" spans="27:27">
      <c r="AA140696" s="271"/>
    </row>
    <row r="140697" spans="27:27">
      <c r="AA140697" s="271"/>
    </row>
    <row r="140698" spans="27:27">
      <c r="AA140698" s="271"/>
    </row>
    <row r="140699" spans="27:27">
      <c r="AA140699" s="271"/>
    </row>
    <row r="140700" spans="27:27">
      <c r="AA140700" s="271"/>
    </row>
    <row r="140701" spans="27:27">
      <c r="AA140701" s="271"/>
    </row>
    <row r="140702" spans="27:27">
      <c r="AA140702" s="271"/>
    </row>
    <row r="140703" spans="27:27">
      <c r="AA140703" s="271"/>
    </row>
    <row r="140704" spans="27:27">
      <c r="AA140704" s="271"/>
    </row>
    <row r="140705" spans="27:27">
      <c r="AA140705" s="271"/>
    </row>
    <row r="140706" spans="27:27">
      <c r="AA140706" s="271"/>
    </row>
    <row r="140707" spans="27:27">
      <c r="AA140707" s="271"/>
    </row>
    <row r="140708" spans="27:27">
      <c r="AA140708" s="271"/>
    </row>
    <row r="140709" spans="27:27">
      <c r="AA140709" s="271"/>
    </row>
    <row r="140710" spans="27:27">
      <c r="AA140710" s="271"/>
    </row>
    <row r="140711" spans="27:27">
      <c r="AA140711" s="271"/>
    </row>
    <row r="140712" spans="27:27">
      <c r="AA140712" s="271"/>
    </row>
    <row r="140713" spans="27:27">
      <c r="AA140713" s="271"/>
    </row>
    <row r="140714" spans="27:27">
      <c r="AA140714" s="271"/>
    </row>
    <row r="140715" spans="27:27">
      <c r="AA140715" s="271"/>
    </row>
    <row r="140716" spans="27:27">
      <c r="AA140716" s="271"/>
    </row>
    <row r="140717" spans="27:27">
      <c r="AA140717" s="271"/>
    </row>
    <row r="140718" spans="27:27">
      <c r="AA140718" s="271"/>
    </row>
    <row r="140719" spans="27:27">
      <c r="AA140719" s="271"/>
    </row>
    <row r="140720" spans="27:27">
      <c r="AA140720" s="271"/>
    </row>
    <row r="140721" spans="27:27">
      <c r="AA140721" s="271"/>
    </row>
    <row r="140722" spans="27:27">
      <c r="AA140722" s="271"/>
    </row>
    <row r="140723" spans="27:27">
      <c r="AA140723" s="271"/>
    </row>
    <row r="140724" spans="27:27">
      <c r="AA140724" s="271"/>
    </row>
    <row r="140725" spans="27:27">
      <c r="AA140725" s="271"/>
    </row>
    <row r="140726" spans="27:27">
      <c r="AA140726" s="271"/>
    </row>
    <row r="140727" spans="27:27">
      <c r="AA140727" s="271"/>
    </row>
    <row r="140728" spans="27:27">
      <c r="AA140728" s="271"/>
    </row>
    <row r="140729" spans="27:27">
      <c r="AA140729" s="271"/>
    </row>
    <row r="140730" spans="27:27">
      <c r="AA140730" s="271"/>
    </row>
    <row r="140731" spans="27:27">
      <c r="AA140731" s="271"/>
    </row>
    <row r="140732" spans="27:27">
      <c r="AA140732" s="271"/>
    </row>
    <row r="140733" spans="27:27">
      <c r="AA140733" s="271"/>
    </row>
    <row r="140734" spans="27:27">
      <c r="AA140734" s="271"/>
    </row>
    <row r="140735" spans="27:27">
      <c r="AA140735" s="271"/>
    </row>
    <row r="140736" spans="27:27">
      <c r="AA140736" s="271"/>
    </row>
    <row r="140737" spans="27:27">
      <c r="AA140737" s="271"/>
    </row>
    <row r="140738" spans="27:27">
      <c r="AA140738" s="271"/>
    </row>
    <row r="140739" spans="27:27">
      <c r="AA140739" s="271"/>
    </row>
    <row r="140740" spans="27:27">
      <c r="AA140740" s="271"/>
    </row>
    <row r="140741" spans="27:27">
      <c r="AA140741" s="271"/>
    </row>
    <row r="140742" spans="27:27">
      <c r="AA140742" s="271"/>
    </row>
    <row r="140743" spans="27:27">
      <c r="AA140743" s="271"/>
    </row>
    <row r="140744" spans="27:27">
      <c r="AA140744" s="271"/>
    </row>
    <row r="140745" spans="27:27">
      <c r="AA140745" s="271"/>
    </row>
    <row r="140746" spans="27:27">
      <c r="AA140746" s="271"/>
    </row>
    <row r="140747" spans="27:27">
      <c r="AA140747" s="271"/>
    </row>
    <row r="140748" spans="27:27">
      <c r="AA140748" s="271"/>
    </row>
    <row r="140749" spans="27:27">
      <c r="AA140749" s="271"/>
    </row>
    <row r="140750" spans="27:27">
      <c r="AA140750" s="271"/>
    </row>
    <row r="140751" spans="27:27">
      <c r="AA140751" s="271"/>
    </row>
    <row r="140752" spans="27:27">
      <c r="AA140752" s="271"/>
    </row>
    <row r="140753" spans="27:27">
      <c r="AA140753" s="271"/>
    </row>
    <row r="140754" spans="27:27">
      <c r="AA140754" s="271"/>
    </row>
    <row r="140755" spans="27:27">
      <c r="AA140755" s="271"/>
    </row>
    <row r="140756" spans="27:27">
      <c r="AA140756" s="271"/>
    </row>
    <row r="140757" spans="27:27">
      <c r="AA140757" s="271"/>
    </row>
    <row r="140758" spans="27:27">
      <c r="AA140758" s="271"/>
    </row>
    <row r="140759" spans="27:27">
      <c r="AA140759" s="271"/>
    </row>
    <row r="140760" spans="27:27">
      <c r="AA140760" s="271"/>
    </row>
    <row r="140761" spans="27:27">
      <c r="AA140761" s="271"/>
    </row>
    <row r="140762" spans="27:27">
      <c r="AA140762" s="271"/>
    </row>
    <row r="140763" spans="27:27">
      <c r="AA140763" s="271"/>
    </row>
    <row r="140764" spans="27:27">
      <c r="AA140764" s="271"/>
    </row>
    <row r="140765" spans="27:27">
      <c r="AA140765" s="271"/>
    </row>
    <row r="140766" spans="27:27">
      <c r="AA140766" s="271"/>
    </row>
    <row r="140767" spans="27:27">
      <c r="AA140767" s="271"/>
    </row>
    <row r="140768" spans="27:27">
      <c r="AA140768" s="271"/>
    </row>
    <row r="140769" spans="27:27">
      <c r="AA140769" s="271"/>
    </row>
    <row r="140770" spans="27:27">
      <c r="AA140770" s="271"/>
    </row>
    <row r="140771" spans="27:27">
      <c r="AA140771" s="271"/>
    </row>
    <row r="140772" spans="27:27">
      <c r="AA140772" s="271"/>
    </row>
    <row r="140773" spans="27:27">
      <c r="AA140773" s="271"/>
    </row>
    <row r="140774" spans="27:27">
      <c r="AA140774" s="271"/>
    </row>
    <row r="140775" spans="27:27">
      <c r="AA140775" s="271"/>
    </row>
    <row r="140776" spans="27:27">
      <c r="AA140776" s="271"/>
    </row>
    <row r="140777" spans="27:27">
      <c r="AA140777" s="271"/>
    </row>
    <row r="140778" spans="27:27">
      <c r="AA140778" s="271"/>
    </row>
    <row r="140779" spans="27:27">
      <c r="AA140779" s="271"/>
    </row>
    <row r="140780" spans="27:27">
      <c r="AA140780" s="271"/>
    </row>
    <row r="140781" spans="27:27">
      <c r="AA140781" s="271"/>
    </row>
    <row r="140782" spans="27:27">
      <c r="AA140782" s="271"/>
    </row>
    <row r="140783" spans="27:27">
      <c r="AA140783" s="271"/>
    </row>
    <row r="140784" spans="27:27">
      <c r="AA140784" s="271"/>
    </row>
    <row r="140785" spans="27:27">
      <c r="AA140785" s="271"/>
    </row>
    <row r="140786" spans="27:27">
      <c r="AA140786" s="271"/>
    </row>
    <row r="140787" spans="27:27">
      <c r="AA140787" s="271"/>
    </row>
    <row r="140788" spans="27:27">
      <c r="AA140788" s="271"/>
    </row>
    <row r="140789" spans="27:27">
      <c r="AA140789" s="271"/>
    </row>
    <row r="140790" spans="27:27">
      <c r="AA140790" s="271"/>
    </row>
    <row r="140791" spans="27:27">
      <c r="AA140791" s="271"/>
    </row>
    <row r="140792" spans="27:27">
      <c r="AA140792" s="271"/>
    </row>
    <row r="140793" spans="27:27">
      <c r="AA140793" s="271"/>
    </row>
    <row r="140794" spans="27:27">
      <c r="AA140794" s="271"/>
    </row>
    <row r="140795" spans="27:27">
      <c r="AA140795" s="271"/>
    </row>
    <row r="140796" spans="27:27">
      <c r="AA140796" s="271"/>
    </row>
    <row r="140797" spans="27:27">
      <c r="AA140797" s="271"/>
    </row>
    <row r="140798" spans="27:27">
      <c r="AA140798" s="271"/>
    </row>
    <row r="140799" spans="27:27">
      <c r="AA140799" s="271"/>
    </row>
    <row r="140800" spans="27:27">
      <c r="AA140800" s="271"/>
    </row>
    <row r="140801" spans="27:27">
      <c r="AA140801" s="271"/>
    </row>
    <row r="140802" spans="27:27">
      <c r="AA140802" s="271"/>
    </row>
    <row r="140803" spans="27:27">
      <c r="AA140803" s="271"/>
    </row>
    <row r="140804" spans="27:27">
      <c r="AA140804" s="271"/>
    </row>
    <row r="140805" spans="27:27">
      <c r="AA140805" s="271"/>
    </row>
    <row r="140806" spans="27:27">
      <c r="AA140806" s="271"/>
    </row>
    <row r="140807" spans="27:27">
      <c r="AA140807" s="271"/>
    </row>
    <row r="140808" spans="27:27">
      <c r="AA140808" s="271"/>
    </row>
    <row r="140809" spans="27:27">
      <c r="AA140809" s="271"/>
    </row>
    <row r="140810" spans="27:27">
      <c r="AA140810" s="271"/>
    </row>
    <row r="140811" spans="27:27">
      <c r="AA140811" s="271"/>
    </row>
    <row r="140812" spans="27:27">
      <c r="AA140812" s="271"/>
    </row>
    <row r="140813" spans="27:27">
      <c r="AA140813" s="271"/>
    </row>
    <row r="140814" spans="27:27">
      <c r="AA140814" s="271"/>
    </row>
    <row r="140815" spans="27:27">
      <c r="AA140815" s="271"/>
    </row>
    <row r="140816" spans="27:27">
      <c r="AA140816" s="271"/>
    </row>
    <row r="140817" spans="27:27">
      <c r="AA140817" s="271"/>
    </row>
    <row r="140818" spans="27:27">
      <c r="AA140818" s="271"/>
    </row>
    <row r="140819" spans="27:27">
      <c r="AA140819" s="271"/>
    </row>
    <row r="140820" spans="27:27">
      <c r="AA140820" s="271"/>
    </row>
    <row r="140821" spans="27:27">
      <c r="AA140821" s="271"/>
    </row>
    <row r="140822" spans="27:27">
      <c r="AA140822" s="271"/>
    </row>
    <row r="140823" spans="27:27">
      <c r="AA140823" s="271"/>
    </row>
    <row r="140824" spans="27:27">
      <c r="AA140824" s="271"/>
    </row>
    <row r="140825" spans="27:27">
      <c r="AA140825" s="271"/>
    </row>
    <row r="140826" spans="27:27">
      <c r="AA140826" s="271"/>
    </row>
    <row r="140827" spans="27:27">
      <c r="AA140827" s="271"/>
    </row>
    <row r="140828" spans="27:27">
      <c r="AA140828" s="271"/>
    </row>
    <row r="140829" spans="27:27">
      <c r="AA140829" s="271"/>
    </row>
    <row r="140830" spans="27:27">
      <c r="AA140830" s="271"/>
    </row>
    <row r="140831" spans="27:27">
      <c r="AA140831" s="271"/>
    </row>
    <row r="140832" spans="27:27">
      <c r="AA140832" s="271"/>
    </row>
    <row r="140833" spans="27:27">
      <c r="AA140833" s="271"/>
    </row>
    <row r="140834" spans="27:27">
      <c r="AA140834" s="271"/>
    </row>
    <row r="140835" spans="27:27">
      <c r="AA140835" s="271"/>
    </row>
    <row r="140836" spans="27:27">
      <c r="AA140836" s="271"/>
    </row>
    <row r="140837" spans="27:27">
      <c r="AA140837" s="271"/>
    </row>
    <row r="140838" spans="27:27">
      <c r="AA140838" s="271"/>
    </row>
    <row r="140839" spans="27:27">
      <c r="AA140839" s="271"/>
    </row>
    <row r="140840" spans="27:27">
      <c r="AA140840" s="271"/>
    </row>
    <row r="140841" spans="27:27">
      <c r="AA140841" s="271"/>
    </row>
    <row r="140842" spans="27:27">
      <c r="AA140842" s="271"/>
    </row>
    <row r="140843" spans="27:27">
      <c r="AA140843" s="271"/>
    </row>
    <row r="140844" spans="27:27">
      <c r="AA140844" s="271"/>
    </row>
    <row r="140845" spans="27:27">
      <c r="AA140845" s="271"/>
    </row>
    <row r="140846" spans="27:27">
      <c r="AA140846" s="271"/>
    </row>
    <row r="140847" spans="27:27">
      <c r="AA140847" s="271"/>
    </row>
    <row r="140848" spans="27:27">
      <c r="AA140848" s="271"/>
    </row>
    <row r="140849" spans="27:27">
      <c r="AA140849" s="271"/>
    </row>
    <row r="140850" spans="27:27">
      <c r="AA140850" s="271"/>
    </row>
    <row r="140851" spans="27:27">
      <c r="AA140851" s="271"/>
    </row>
    <row r="140852" spans="27:27">
      <c r="AA140852" s="271"/>
    </row>
    <row r="140853" spans="27:27">
      <c r="AA140853" s="271"/>
    </row>
    <row r="140854" spans="27:27">
      <c r="AA140854" s="271"/>
    </row>
    <row r="140855" spans="27:27">
      <c r="AA140855" s="271"/>
    </row>
    <row r="140856" spans="27:27">
      <c r="AA140856" s="271"/>
    </row>
    <row r="140857" spans="27:27">
      <c r="AA140857" s="271"/>
    </row>
    <row r="140858" spans="27:27">
      <c r="AA140858" s="271"/>
    </row>
    <row r="140859" spans="27:27">
      <c r="AA140859" s="271"/>
    </row>
    <row r="140860" spans="27:27">
      <c r="AA140860" s="271"/>
    </row>
    <row r="140861" spans="27:27">
      <c r="AA140861" s="271"/>
    </row>
    <row r="140862" spans="27:27">
      <c r="AA140862" s="271"/>
    </row>
    <row r="140863" spans="27:27">
      <c r="AA140863" s="271"/>
    </row>
    <row r="140864" spans="27:27">
      <c r="AA140864" s="271"/>
    </row>
    <row r="140865" spans="27:27">
      <c r="AA140865" s="271"/>
    </row>
    <row r="140866" spans="27:27">
      <c r="AA140866" s="271"/>
    </row>
    <row r="140867" spans="27:27">
      <c r="AA140867" s="271"/>
    </row>
    <row r="140868" spans="27:27">
      <c r="AA140868" s="271"/>
    </row>
    <row r="140869" spans="27:27">
      <c r="AA140869" s="271"/>
    </row>
    <row r="140870" spans="27:27">
      <c r="AA140870" s="271"/>
    </row>
    <row r="140871" spans="27:27">
      <c r="AA140871" s="271"/>
    </row>
    <row r="140872" spans="27:27">
      <c r="AA140872" s="271"/>
    </row>
    <row r="140873" spans="27:27">
      <c r="AA140873" s="271"/>
    </row>
    <row r="140874" spans="27:27">
      <c r="AA140874" s="271"/>
    </row>
    <row r="140875" spans="27:27">
      <c r="AA140875" s="271"/>
    </row>
    <row r="140876" spans="27:27">
      <c r="AA140876" s="271"/>
    </row>
    <row r="140877" spans="27:27">
      <c r="AA140877" s="271"/>
    </row>
    <row r="140878" spans="27:27">
      <c r="AA140878" s="271"/>
    </row>
    <row r="140879" spans="27:27">
      <c r="AA140879" s="271"/>
    </row>
    <row r="140880" spans="27:27">
      <c r="AA140880" s="271"/>
    </row>
    <row r="140881" spans="27:27">
      <c r="AA140881" s="271"/>
    </row>
    <row r="140882" spans="27:27">
      <c r="AA140882" s="271"/>
    </row>
    <row r="140883" spans="27:27">
      <c r="AA140883" s="271"/>
    </row>
    <row r="140884" spans="27:27">
      <c r="AA140884" s="271"/>
    </row>
    <row r="140885" spans="27:27">
      <c r="AA140885" s="271"/>
    </row>
    <row r="140886" spans="27:27">
      <c r="AA140886" s="271"/>
    </row>
    <row r="140887" spans="27:27">
      <c r="AA140887" s="271"/>
    </row>
    <row r="140888" spans="27:27">
      <c r="AA140888" s="271"/>
    </row>
    <row r="140889" spans="27:27">
      <c r="AA140889" s="271"/>
    </row>
    <row r="140890" spans="27:27">
      <c r="AA140890" s="271"/>
    </row>
    <row r="140891" spans="27:27">
      <c r="AA140891" s="271"/>
    </row>
    <row r="140892" spans="27:27">
      <c r="AA140892" s="271"/>
    </row>
    <row r="140893" spans="27:27">
      <c r="AA140893" s="271"/>
    </row>
    <row r="140894" spans="27:27">
      <c r="AA140894" s="271"/>
    </row>
    <row r="140895" spans="27:27">
      <c r="AA140895" s="271"/>
    </row>
    <row r="140896" spans="27:27">
      <c r="AA140896" s="271"/>
    </row>
    <row r="140897" spans="27:27">
      <c r="AA140897" s="271"/>
    </row>
    <row r="140898" spans="27:27">
      <c r="AA140898" s="271"/>
    </row>
    <row r="140899" spans="27:27">
      <c r="AA140899" s="271"/>
    </row>
    <row r="140900" spans="27:27">
      <c r="AA140900" s="271"/>
    </row>
    <row r="140901" spans="27:27">
      <c r="AA140901" s="271"/>
    </row>
    <row r="140902" spans="27:27">
      <c r="AA140902" s="271"/>
    </row>
    <row r="140903" spans="27:27">
      <c r="AA140903" s="271"/>
    </row>
    <row r="140904" spans="27:27">
      <c r="AA140904" s="271"/>
    </row>
    <row r="140905" spans="27:27">
      <c r="AA140905" s="271"/>
    </row>
    <row r="140906" spans="27:27">
      <c r="AA140906" s="271"/>
    </row>
    <row r="140907" spans="27:27">
      <c r="AA140907" s="271"/>
    </row>
    <row r="140908" spans="27:27">
      <c r="AA140908" s="271"/>
    </row>
    <row r="140909" spans="27:27">
      <c r="AA140909" s="271"/>
    </row>
    <row r="140910" spans="27:27">
      <c r="AA140910" s="271"/>
    </row>
    <row r="140911" spans="27:27">
      <c r="AA140911" s="271"/>
    </row>
    <row r="140912" spans="27:27">
      <c r="AA140912" s="271"/>
    </row>
    <row r="140913" spans="27:27">
      <c r="AA140913" s="271"/>
    </row>
    <row r="140914" spans="27:27">
      <c r="AA140914" s="271"/>
    </row>
    <row r="140915" spans="27:27">
      <c r="AA140915" s="271"/>
    </row>
    <row r="140916" spans="27:27">
      <c r="AA140916" s="271"/>
    </row>
    <row r="140917" spans="27:27">
      <c r="AA140917" s="271"/>
    </row>
    <row r="140918" spans="27:27">
      <c r="AA140918" s="271"/>
    </row>
    <row r="140919" spans="27:27">
      <c r="AA140919" s="271"/>
    </row>
    <row r="140920" spans="27:27">
      <c r="AA140920" s="271"/>
    </row>
    <row r="140921" spans="27:27">
      <c r="AA140921" s="271"/>
    </row>
    <row r="140922" spans="27:27">
      <c r="AA140922" s="271"/>
    </row>
    <row r="140923" spans="27:27">
      <c r="AA140923" s="271"/>
    </row>
    <row r="140924" spans="27:27">
      <c r="AA140924" s="271"/>
    </row>
    <row r="140925" spans="27:27">
      <c r="AA140925" s="271"/>
    </row>
    <row r="140926" spans="27:27">
      <c r="AA140926" s="271"/>
    </row>
    <row r="140927" spans="27:27">
      <c r="AA140927" s="271"/>
    </row>
    <row r="140928" spans="27:27">
      <c r="AA140928" s="271"/>
    </row>
    <row r="140929" spans="27:27">
      <c r="AA140929" s="271"/>
    </row>
    <row r="140930" spans="27:27">
      <c r="AA140930" s="271"/>
    </row>
    <row r="140931" spans="27:27">
      <c r="AA140931" s="271"/>
    </row>
    <row r="140932" spans="27:27">
      <c r="AA140932" s="271"/>
    </row>
    <row r="140933" spans="27:27">
      <c r="AA140933" s="271"/>
    </row>
    <row r="140934" spans="27:27">
      <c r="AA140934" s="271"/>
    </row>
    <row r="140935" spans="27:27">
      <c r="AA140935" s="271"/>
    </row>
    <row r="140936" spans="27:27">
      <c r="AA140936" s="271"/>
    </row>
    <row r="140937" spans="27:27">
      <c r="AA140937" s="271"/>
    </row>
    <row r="140938" spans="27:27">
      <c r="AA140938" s="271"/>
    </row>
    <row r="140939" spans="27:27">
      <c r="AA140939" s="271"/>
    </row>
    <row r="140940" spans="27:27">
      <c r="AA140940" s="271"/>
    </row>
    <row r="140941" spans="27:27">
      <c r="AA140941" s="271"/>
    </row>
    <row r="140942" spans="27:27">
      <c r="AA140942" s="271"/>
    </row>
    <row r="140943" spans="27:27">
      <c r="AA140943" s="271"/>
    </row>
    <row r="140944" spans="27:27">
      <c r="AA140944" s="271"/>
    </row>
    <row r="140945" spans="27:27">
      <c r="AA140945" s="271"/>
    </row>
    <row r="140946" spans="27:27">
      <c r="AA140946" s="271"/>
    </row>
    <row r="140947" spans="27:27">
      <c r="AA140947" s="271"/>
    </row>
    <row r="140948" spans="27:27">
      <c r="AA140948" s="271"/>
    </row>
    <row r="140949" spans="27:27">
      <c r="AA140949" s="271"/>
    </row>
    <row r="140950" spans="27:27">
      <c r="AA140950" s="271"/>
    </row>
    <row r="140951" spans="27:27">
      <c r="AA140951" s="271"/>
    </row>
    <row r="140952" spans="27:27">
      <c r="AA140952" s="271"/>
    </row>
    <row r="140953" spans="27:27">
      <c r="AA140953" s="271"/>
    </row>
    <row r="140954" spans="27:27">
      <c r="AA140954" s="271"/>
    </row>
    <row r="140955" spans="27:27">
      <c r="AA140955" s="271"/>
    </row>
    <row r="140956" spans="27:27">
      <c r="AA140956" s="271"/>
    </row>
    <row r="140957" spans="27:27">
      <c r="AA140957" s="271"/>
    </row>
    <row r="140958" spans="27:27">
      <c r="AA140958" s="271"/>
    </row>
    <row r="140959" spans="27:27">
      <c r="AA140959" s="271"/>
    </row>
    <row r="140960" spans="27:27">
      <c r="AA140960" s="271"/>
    </row>
    <row r="140961" spans="27:27">
      <c r="AA140961" s="271"/>
    </row>
    <row r="140962" spans="27:27">
      <c r="AA140962" s="271"/>
    </row>
    <row r="140963" spans="27:27">
      <c r="AA140963" s="271"/>
    </row>
    <row r="140964" spans="27:27">
      <c r="AA140964" s="271"/>
    </row>
    <row r="140965" spans="27:27">
      <c r="AA140965" s="271"/>
    </row>
    <row r="140966" spans="27:27">
      <c r="AA140966" s="271"/>
    </row>
    <row r="140967" spans="27:27">
      <c r="AA140967" s="271"/>
    </row>
    <row r="140968" spans="27:27">
      <c r="AA140968" s="271"/>
    </row>
    <row r="140969" spans="27:27">
      <c r="AA140969" s="271"/>
    </row>
    <row r="140970" spans="27:27">
      <c r="AA140970" s="271"/>
    </row>
    <row r="140971" spans="27:27">
      <c r="AA140971" s="271"/>
    </row>
    <row r="140972" spans="27:27">
      <c r="AA140972" s="271"/>
    </row>
    <row r="140973" spans="27:27">
      <c r="AA140973" s="271"/>
    </row>
    <row r="140974" spans="27:27">
      <c r="AA140974" s="271"/>
    </row>
    <row r="140975" spans="27:27">
      <c r="AA140975" s="271"/>
    </row>
    <row r="140976" spans="27:27">
      <c r="AA140976" s="271"/>
    </row>
    <row r="140977" spans="27:27">
      <c r="AA140977" s="271"/>
    </row>
    <row r="140978" spans="27:27">
      <c r="AA140978" s="271"/>
    </row>
    <row r="140979" spans="27:27">
      <c r="AA140979" s="271"/>
    </row>
    <row r="140980" spans="27:27">
      <c r="AA140980" s="271"/>
    </row>
    <row r="140981" spans="27:27">
      <c r="AA140981" s="271"/>
    </row>
    <row r="140982" spans="27:27">
      <c r="AA140982" s="271"/>
    </row>
    <row r="140983" spans="27:27">
      <c r="AA140983" s="271"/>
    </row>
    <row r="140984" spans="27:27">
      <c r="AA140984" s="271"/>
    </row>
    <row r="140985" spans="27:27">
      <c r="AA140985" s="271"/>
    </row>
    <row r="140986" spans="27:27">
      <c r="AA140986" s="271"/>
    </row>
    <row r="140987" spans="27:27">
      <c r="AA140987" s="271"/>
    </row>
    <row r="140988" spans="27:27">
      <c r="AA140988" s="271"/>
    </row>
    <row r="140989" spans="27:27">
      <c r="AA140989" s="271"/>
    </row>
    <row r="140990" spans="27:27">
      <c r="AA140990" s="271"/>
    </row>
    <row r="140991" spans="27:27">
      <c r="AA140991" s="271"/>
    </row>
    <row r="140992" spans="27:27">
      <c r="AA140992" s="271"/>
    </row>
    <row r="140993" spans="27:27">
      <c r="AA140993" s="271"/>
    </row>
    <row r="140994" spans="27:27">
      <c r="AA140994" s="271"/>
    </row>
    <row r="140995" spans="27:27">
      <c r="AA140995" s="271"/>
    </row>
    <row r="140996" spans="27:27">
      <c r="AA140996" s="271"/>
    </row>
    <row r="140997" spans="27:27">
      <c r="AA140997" s="271"/>
    </row>
    <row r="140998" spans="27:27">
      <c r="AA140998" s="271"/>
    </row>
    <row r="140999" spans="27:27">
      <c r="AA140999" s="271"/>
    </row>
    <row r="141000" spans="27:27">
      <c r="AA141000" s="271"/>
    </row>
    <row r="141001" spans="27:27">
      <c r="AA141001" s="271"/>
    </row>
    <row r="141002" spans="27:27">
      <c r="AA141002" s="271"/>
    </row>
    <row r="141003" spans="27:27">
      <c r="AA141003" s="271"/>
    </row>
    <row r="141004" spans="27:27">
      <c r="AA141004" s="271"/>
    </row>
    <row r="141005" spans="27:27">
      <c r="AA141005" s="271"/>
    </row>
    <row r="141006" spans="27:27">
      <c r="AA141006" s="271"/>
    </row>
    <row r="141007" spans="27:27">
      <c r="AA141007" s="271"/>
    </row>
    <row r="141008" spans="27:27">
      <c r="AA141008" s="271"/>
    </row>
    <row r="141009" spans="27:27">
      <c r="AA141009" s="271"/>
    </row>
    <row r="141010" spans="27:27">
      <c r="AA141010" s="271"/>
    </row>
    <row r="141011" spans="27:27">
      <c r="AA141011" s="271"/>
    </row>
    <row r="141012" spans="27:27">
      <c r="AA141012" s="271"/>
    </row>
    <row r="141013" spans="27:27">
      <c r="AA141013" s="271"/>
    </row>
    <row r="141014" spans="27:27">
      <c r="AA141014" s="271"/>
    </row>
    <row r="141015" spans="27:27">
      <c r="AA141015" s="271"/>
    </row>
    <row r="141016" spans="27:27">
      <c r="AA141016" s="271"/>
    </row>
    <row r="141017" spans="27:27">
      <c r="AA141017" s="271"/>
    </row>
    <row r="141018" spans="27:27">
      <c r="AA141018" s="271"/>
    </row>
    <row r="141019" spans="27:27">
      <c r="AA141019" s="271"/>
    </row>
    <row r="141020" spans="27:27">
      <c r="AA141020" s="271"/>
    </row>
    <row r="141021" spans="27:27">
      <c r="AA141021" s="271"/>
    </row>
    <row r="141022" spans="27:27">
      <c r="AA141022" s="271"/>
    </row>
    <row r="141023" spans="27:27">
      <c r="AA141023" s="271"/>
    </row>
    <row r="141024" spans="27:27">
      <c r="AA141024" s="271"/>
    </row>
    <row r="141025" spans="27:27">
      <c r="AA141025" s="271"/>
    </row>
    <row r="141026" spans="27:27">
      <c r="AA141026" s="271"/>
    </row>
    <row r="141027" spans="27:27">
      <c r="AA141027" s="271"/>
    </row>
    <row r="141028" spans="27:27">
      <c r="AA141028" s="271"/>
    </row>
    <row r="141029" spans="27:27">
      <c r="AA141029" s="271"/>
    </row>
    <row r="141030" spans="27:27">
      <c r="AA141030" s="271"/>
    </row>
    <row r="141031" spans="27:27">
      <c r="AA141031" s="271"/>
    </row>
    <row r="141032" spans="27:27">
      <c r="AA141032" s="271"/>
    </row>
    <row r="141033" spans="27:27">
      <c r="AA141033" s="271"/>
    </row>
    <row r="141034" spans="27:27">
      <c r="AA141034" s="271"/>
    </row>
    <row r="141035" spans="27:27">
      <c r="AA141035" s="271"/>
    </row>
    <row r="141036" spans="27:27">
      <c r="AA141036" s="271"/>
    </row>
    <row r="141037" spans="27:27">
      <c r="AA141037" s="271"/>
    </row>
    <row r="141038" spans="27:27">
      <c r="AA141038" s="271"/>
    </row>
    <row r="141039" spans="27:27">
      <c r="AA141039" s="271"/>
    </row>
    <row r="141040" spans="27:27">
      <c r="AA141040" s="271"/>
    </row>
    <row r="141041" spans="27:27">
      <c r="AA141041" s="271"/>
    </row>
    <row r="141042" spans="27:27">
      <c r="AA141042" s="271"/>
    </row>
    <row r="141043" spans="27:27">
      <c r="AA141043" s="271"/>
    </row>
    <row r="141044" spans="27:27">
      <c r="AA141044" s="271"/>
    </row>
    <row r="141045" spans="27:27">
      <c r="AA141045" s="271"/>
    </row>
    <row r="141046" spans="27:27">
      <c r="AA141046" s="271"/>
    </row>
    <row r="141047" spans="27:27">
      <c r="AA141047" s="271"/>
    </row>
    <row r="141048" spans="27:27">
      <c r="AA141048" s="271"/>
    </row>
    <row r="141049" spans="27:27">
      <c r="AA141049" s="271"/>
    </row>
    <row r="141050" spans="27:27">
      <c r="AA141050" s="271"/>
    </row>
    <row r="141051" spans="27:27">
      <c r="AA141051" s="271"/>
    </row>
    <row r="141052" spans="27:27">
      <c r="AA141052" s="271"/>
    </row>
    <row r="141053" spans="27:27">
      <c r="AA141053" s="271"/>
    </row>
    <row r="141054" spans="27:27">
      <c r="AA141054" s="271"/>
    </row>
    <row r="141055" spans="27:27">
      <c r="AA141055" s="271"/>
    </row>
    <row r="141056" spans="27:27">
      <c r="AA141056" s="271"/>
    </row>
    <row r="141057" spans="27:27">
      <c r="AA141057" s="271"/>
    </row>
    <row r="141058" spans="27:27">
      <c r="AA141058" s="271"/>
    </row>
    <row r="141059" spans="27:27">
      <c r="AA141059" s="271"/>
    </row>
    <row r="141060" spans="27:27">
      <c r="AA141060" s="271"/>
    </row>
    <row r="141061" spans="27:27">
      <c r="AA141061" s="271"/>
    </row>
    <row r="141062" spans="27:27">
      <c r="AA141062" s="271"/>
    </row>
    <row r="141063" spans="27:27">
      <c r="AA141063" s="271"/>
    </row>
    <row r="141064" spans="27:27">
      <c r="AA141064" s="271"/>
    </row>
    <row r="141065" spans="27:27">
      <c r="AA141065" s="271"/>
    </row>
    <row r="141066" spans="27:27">
      <c r="AA141066" s="271"/>
    </row>
    <row r="141067" spans="27:27">
      <c r="AA141067" s="271"/>
    </row>
    <row r="141068" spans="27:27">
      <c r="AA141068" s="271"/>
    </row>
    <row r="141069" spans="27:27">
      <c r="AA141069" s="271"/>
    </row>
    <row r="141070" spans="27:27">
      <c r="AA141070" s="271"/>
    </row>
    <row r="141071" spans="27:27">
      <c r="AA141071" s="271"/>
    </row>
    <row r="141072" spans="27:27">
      <c r="AA141072" s="271"/>
    </row>
    <row r="141073" spans="27:27">
      <c r="AA141073" s="271"/>
    </row>
    <row r="141074" spans="27:27">
      <c r="AA141074" s="271"/>
    </row>
    <row r="141075" spans="27:27">
      <c r="AA141075" s="271"/>
    </row>
    <row r="141076" spans="27:27">
      <c r="AA141076" s="271"/>
    </row>
    <row r="141077" spans="27:27">
      <c r="AA141077" s="271"/>
    </row>
    <row r="141078" spans="27:27">
      <c r="AA141078" s="271"/>
    </row>
    <row r="141079" spans="27:27">
      <c r="AA141079" s="271"/>
    </row>
    <row r="141080" spans="27:27">
      <c r="AA141080" s="271"/>
    </row>
    <row r="141081" spans="27:27">
      <c r="AA141081" s="271"/>
    </row>
    <row r="141082" spans="27:27">
      <c r="AA141082" s="271"/>
    </row>
    <row r="141083" spans="27:27">
      <c r="AA141083" s="271"/>
    </row>
    <row r="141084" spans="27:27">
      <c r="AA141084" s="271"/>
    </row>
    <row r="141085" spans="27:27">
      <c r="AA141085" s="271"/>
    </row>
    <row r="141086" spans="27:27">
      <c r="AA141086" s="271"/>
    </row>
    <row r="141087" spans="27:27">
      <c r="AA141087" s="271"/>
    </row>
    <row r="141088" spans="27:27">
      <c r="AA141088" s="271"/>
    </row>
    <row r="141089" spans="27:27">
      <c r="AA141089" s="271"/>
    </row>
    <row r="141090" spans="27:27">
      <c r="AA141090" s="271"/>
    </row>
    <row r="141091" spans="27:27">
      <c r="AA141091" s="271"/>
    </row>
    <row r="141092" spans="27:27">
      <c r="AA141092" s="271"/>
    </row>
    <row r="141093" spans="27:27">
      <c r="AA141093" s="271"/>
    </row>
    <row r="141094" spans="27:27">
      <c r="AA141094" s="271"/>
    </row>
    <row r="141095" spans="27:27">
      <c r="AA141095" s="271"/>
    </row>
    <row r="141096" spans="27:27">
      <c r="AA141096" s="271"/>
    </row>
    <row r="141097" spans="27:27">
      <c r="AA141097" s="271"/>
    </row>
    <row r="141098" spans="27:27">
      <c r="AA141098" s="271"/>
    </row>
    <row r="141099" spans="27:27">
      <c r="AA141099" s="271"/>
    </row>
    <row r="141100" spans="27:27">
      <c r="AA141100" s="271"/>
    </row>
    <row r="141101" spans="27:27">
      <c r="AA141101" s="271"/>
    </row>
    <row r="141102" spans="27:27">
      <c r="AA141102" s="271"/>
    </row>
    <row r="141103" spans="27:27">
      <c r="AA141103" s="271"/>
    </row>
    <row r="141104" spans="27:27">
      <c r="AA141104" s="271"/>
    </row>
    <row r="141105" spans="27:27">
      <c r="AA141105" s="271"/>
    </row>
    <row r="141106" spans="27:27">
      <c r="AA141106" s="271"/>
    </row>
    <row r="141107" spans="27:27">
      <c r="AA141107" s="271"/>
    </row>
    <row r="141108" spans="27:27">
      <c r="AA141108" s="271"/>
    </row>
    <row r="141109" spans="27:27">
      <c r="AA141109" s="271"/>
    </row>
    <row r="141110" spans="27:27">
      <c r="AA141110" s="271"/>
    </row>
    <row r="141111" spans="27:27">
      <c r="AA141111" s="271"/>
    </row>
    <row r="141112" spans="27:27">
      <c r="AA141112" s="271"/>
    </row>
    <row r="141113" spans="27:27">
      <c r="AA141113" s="271"/>
    </row>
    <row r="141114" spans="27:27">
      <c r="AA141114" s="271"/>
    </row>
    <row r="141115" spans="27:27">
      <c r="AA141115" s="271"/>
    </row>
    <row r="141116" spans="27:27">
      <c r="AA141116" s="271"/>
    </row>
    <row r="141117" spans="27:27">
      <c r="AA141117" s="271"/>
    </row>
    <row r="141118" spans="27:27">
      <c r="AA141118" s="271"/>
    </row>
    <row r="141119" spans="27:27">
      <c r="AA141119" s="271"/>
    </row>
    <row r="141120" spans="27:27">
      <c r="AA141120" s="271"/>
    </row>
    <row r="141121" spans="27:27">
      <c r="AA141121" s="271"/>
    </row>
    <row r="141122" spans="27:27">
      <c r="AA141122" s="271"/>
    </row>
    <row r="141123" spans="27:27">
      <c r="AA141123" s="271"/>
    </row>
    <row r="141124" spans="27:27">
      <c r="AA141124" s="271"/>
    </row>
    <row r="141125" spans="27:27">
      <c r="AA141125" s="271"/>
    </row>
    <row r="141126" spans="27:27">
      <c r="AA141126" s="271"/>
    </row>
    <row r="141127" spans="27:27">
      <c r="AA141127" s="271"/>
    </row>
    <row r="141128" spans="27:27">
      <c r="AA141128" s="271"/>
    </row>
    <row r="141129" spans="27:27">
      <c r="AA141129" s="271"/>
    </row>
    <row r="141130" spans="27:27">
      <c r="AA141130" s="271"/>
    </row>
    <row r="141131" spans="27:27">
      <c r="AA141131" s="271"/>
    </row>
    <row r="141132" spans="27:27">
      <c r="AA141132" s="271"/>
    </row>
    <row r="141133" spans="27:27">
      <c r="AA141133" s="271"/>
    </row>
    <row r="141134" spans="27:27">
      <c r="AA141134" s="271"/>
    </row>
    <row r="141135" spans="27:27">
      <c r="AA141135" s="271"/>
    </row>
    <row r="141136" spans="27:27">
      <c r="AA141136" s="271"/>
    </row>
    <row r="141137" spans="27:27">
      <c r="AA141137" s="271"/>
    </row>
    <row r="141138" spans="27:27">
      <c r="AA141138" s="271"/>
    </row>
    <row r="141139" spans="27:27">
      <c r="AA141139" s="271"/>
    </row>
    <row r="141140" spans="27:27">
      <c r="AA141140" s="271"/>
    </row>
    <row r="141141" spans="27:27">
      <c r="AA141141" s="271"/>
    </row>
    <row r="141142" spans="27:27">
      <c r="AA141142" s="271"/>
    </row>
    <row r="141143" spans="27:27">
      <c r="AA141143" s="271"/>
    </row>
    <row r="141144" spans="27:27">
      <c r="AA141144" s="271"/>
    </row>
    <row r="141145" spans="27:27">
      <c r="AA141145" s="271"/>
    </row>
    <row r="141146" spans="27:27">
      <c r="AA141146" s="271"/>
    </row>
    <row r="141147" spans="27:27">
      <c r="AA141147" s="271"/>
    </row>
    <row r="141148" spans="27:27">
      <c r="AA141148" s="271"/>
    </row>
    <row r="141149" spans="27:27">
      <c r="AA141149" s="271"/>
    </row>
    <row r="141150" spans="27:27">
      <c r="AA141150" s="271"/>
    </row>
    <row r="141151" spans="27:27">
      <c r="AA141151" s="271"/>
    </row>
    <row r="141152" spans="27:27">
      <c r="AA141152" s="271"/>
    </row>
    <row r="141153" spans="27:27">
      <c r="AA141153" s="271"/>
    </row>
    <row r="141154" spans="27:27">
      <c r="AA141154" s="271"/>
    </row>
    <row r="141155" spans="27:27">
      <c r="AA141155" s="271"/>
    </row>
    <row r="141156" spans="27:27">
      <c r="AA141156" s="271"/>
    </row>
    <row r="141157" spans="27:27">
      <c r="AA141157" s="271"/>
    </row>
    <row r="141158" spans="27:27">
      <c r="AA141158" s="271"/>
    </row>
    <row r="141159" spans="27:27">
      <c r="AA141159" s="271"/>
    </row>
    <row r="141160" spans="27:27">
      <c r="AA141160" s="271"/>
    </row>
    <row r="141161" spans="27:27">
      <c r="AA141161" s="271"/>
    </row>
    <row r="141162" spans="27:27">
      <c r="AA141162" s="271"/>
    </row>
    <row r="141163" spans="27:27">
      <c r="AA141163" s="271"/>
    </row>
    <row r="141164" spans="27:27">
      <c r="AA141164" s="271"/>
    </row>
    <row r="141165" spans="27:27">
      <c r="AA141165" s="271"/>
    </row>
    <row r="141166" spans="27:27">
      <c r="AA141166" s="271"/>
    </row>
    <row r="141167" spans="27:27">
      <c r="AA141167" s="271"/>
    </row>
    <row r="141168" spans="27:27">
      <c r="AA141168" s="271"/>
    </row>
    <row r="141169" spans="27:27">
      <c r="AA141169" s="271"/>
    </row>
    <row r="141170" spans="27:27">
      <c r="AA141170" s="271"/>
    </row>
    <row r="141171" spans="27:27">
      <c r="AA141171" s="271"/>
    </row>
    <row r="141172" spans="27:27">
      <c r="AA141172" s="271"/>
    </row>
    <row r="141173" spans="27:27">
      <c r="AA141173" s="271"/>
    </row>
    <row r="141174" spans="27:27">
      <c r="AA141174" s="271"/>
    </row>
    <row r="141175" spans="27:27">
      <c r="AA141175" s="271"/>
    </row>
    <row r="141176" spans="27:27">
      <c r="AA141176" s="271"/>
    </row>
    <row r="141177" spans="27:27">
      <c r="AA141177" s="271"/>
    </row>
    <row r="141178" spans="27:27">
      <c r="AA141178" s="271"/>
    </row>
    <row r="141179" spans="27:27">
      <c r="AA141179" s="271"/>
    </row>
    <row r="141180" spans="27:27">
      <c r="AA141180" s="271"/>
    </row>
    <row r="141181" spans="27:27">
      <c r="AA141181" s="271"/>
    </row>
    <row r="141182" spans="27:27">
      <c r="AA141182" s="271"/>
    </row>
    <row r="141183" spans="27:27">
      <c r="AA141183" s="271"/>
    </row>
    <row r="141184" spans="27:27">
      <c r="AA141184" s="271"/>
    </row>
    <row r="141185" spans="27:27">
      <c r="AA141185" s="271"/>
    </row>
    <row r="141186" spans="27:27">
      <c r="AA141186" s="271"/>
    </row>
    <row r="141187" spans="27:27">
      <c r="AA141187" s="271"/>
    </row>
    <row r="141188" spans="27:27">
      <c r="AA141188" s="271"/>
    </row>
    <row r="141189" spans="27:27">
      <c r="AA141189" s="271"/>
    </row>
    <row r="141190" spans="27:27">
      <c r="AA141190" s="271"/>
    </row>
    <row r="141191" spans="27:27">
      <c r="AA141191" s="271"/>
    </row>
    <row r="141192" spans="27:27">
      <c r="AA141192" s="271"/>
    </row>
    <row r="141193" spans="27:27">
      <c r="AA141193" s="271"/>
    </row>
    <row r="141194" spans="27:27">
      <c r="AA141194" s="271"/>
    </row>
    <row r="141195" spans="27:27">
      <c r="AA141195" s="271"/>
    </row>
    <row r="141196" spans="27:27">
      <c r="AA141196" s="271"/>
    </row>
    <row r="141197" spans="27:27">
      <c r="AA141197" s="271"/>
    </row>
    <row r="141198" spans="27:27">
      <c r="AA141198" s="271"/>
    </row>
    <row r="141199" spans="27:27">
      <c r="AA141199" s="271"/>
    </row>
    <row r="141200" spans="27:27">
      <c r="AA141200" s="271"/>
    </row>
    <row r="141201" spans="27:27">
      <c r="AA141201" s="271"/>
    </row>
    <row r="141202" spans="27:27">
      <c r="AA141202" s="271"/>
    </row>
    <row r="141203" spans="27:27">
      <c r="AA141203" s="271"/>
    </row>
    <row r="141204" spans="27:27">
      <c r="AA141204" s="271"/>
    </row>
    <row r="141205" spans="27:27">
      <c r="AA141205" s="271"/>
    </row>
    <row r="141206" spans="27:27">
      <c r="AA141206" s="271"/>
    </row>
    <row r="141207" spans="27:27">
      <c r="AA141207" s="271"/>
    </row>
    <row r="141208" spans="27:27">
      <c r="AA141208" s="271"/>
    </row>
    <row r="141209" spans="27:27">
      <c r="AA141209" s="271"/>
    </row>
    <row r="141210" spans="27:27">
      <c r="AA141210" s="271"/>
    </row>
    <row r="141211" spans="27:27">
      <c r="AA141211" s="271"/>
    </row>
    <row r="141212" spans="27:27">
      <c r="AA141212" s="271"/>
    </row>
    <row r="141213" spans="27:27">
      <c r="AA141213" s="271"/>
    </row>
    <row r="141214" spans="27:27">
      <c r="AA141214" s="271"/>
    </row>
    <row r="141215" spans="27:27">
      <c r="AA141215" s="271"/>
    </row>
    <row r="141216" spans="27:27">
      <c r="AA141216" s="271"/>
    </row>
    <row r="141217" spans="27:27">
      <c r="AA141217" s="271"/>
    </row>
    <row r="141218" spans="27:27">
      <c r="AA141218" s="271"/>
    </row>
    <row r="141219" spans="27:27">
      <c r="AA141219" s="271"/>
    </row>
    <row r="141220" spans="27:27">
      <c r="AA141220" s="271"/>
    </row>
    <row r="141221" spans="27:27">
      <c r="AA141221" s="271"/>
    </row>
    <row r="141222" spans="27:27">
      <c r="AA141222" s="271"/>
    </row>
    <row r="141223" spans="27:27">
      <c r="AA141223" s="271"/>
    </row>
    <row r="141224" spans="27:27">
      <c r="AA141224" s="271"/>
    </row>
    <row r="141225" spans="27:27">
      <c r="AA141225" s="271"/>
    </row>
    <row r="141226" spans="27:27">
      <c r="AA141226" s="271"/>
    </row>
    <row r="141227" spans="27:27">
      <c r="AA141227" s="271"/>
    </row>
    <row r="141228" spans="27:27">
      <c r="AA141228" s="271"/>
    </row>
    <row r="141229" spans="27:27">
      <c r="AA141229" s="271"/>
    </row>
    <row r="141230" spans="27:27">
      <c r="AA141230" s="271"/>
    </row>
    <row r="141231" spans="27:27">
      <c r="AA141231" s="271"/>
    </row>
    <row r="141232" spans="27:27">
      <c r="AA141232" s="271"/>
    </row>
    <row r="141233" spans="27:27">
      <c r="AA141233" s="271"/>
    </row>
    <row r="141234" spans="27:27">
      <c r="AA141234" s="271"/>
    </row>
    <row r="141235" spans="27:27">
      <c r="AA141235" s="271"/>
    </row>
    <row r="141236" spans="27:27">
      <c r="AA141236" s="271"/>
    </row>
    <row r="141237" spans="27:27">
      <c r="AA141237" s="271"/>
    </row>
    <row r="141238" spans="27:27">
      <c r="AA141238" s="271"/>
    </row>
    <row r="141239" spans="27:27">
      <c r="AA141239" s="271"/>
    </row>
    <row r="141240" spans="27:27">
      <c r="AA141240" s="271"/>
    </row>
    <row r="141241" spans="27:27">
      <c r="AA141241" s="271"/>
    </row>
    <row r="141242" spans="27:27">
      <c r="AA141242" s="271"/>
    </row>
    <row r="141243" spans="27:27">
      <c r="AA141243" s="271"/>
    </row>
    <row r="141244" spans="27:27">
      <c r="AA141244" s="271"/>
    </row>
    <row r="141245" spans="27:27">
      <c r="AA141245" s="271"/>
    </row>
    <row r="141246" spans="27:27">
      <c r="AA141246" s="271"/>
    </row>
    <row r="141247" spans="27:27">
      <c r="AA141247" s="271"/>
    </row>
    <row r="141248" spans="27:27">
      <c r="AA141248" s="271"/>
    </row>
    <row r="141249" spans="27:27">
      <c r="AA141249" s="271"/>
    </row>
    <row r="141250" spans="27:27">
      <c r="AA141250" s="271"/>
    </row>
    <row r="141251" spans="27:27">
      <c r="AA141251" s="271"/>
    </row>
    <row r="141252" spans="27:27">
      <c r="AA141252" s="271"/>
    </row>
    <row r="141253" spans="27:27">
      <c r="AA141253" s="271"/>
    </row>
    <row r="141254" spans="27:27">
      <c r="AA141254" s="271"/>
    </row>
    <row r="141255" spans="27:27">
      <c r="AA141255" s="271"/>
    </row>
    <row r="141256" spans="27:27">
      <c r="AA141256" s="271"/>
    </row>
    <row r="141257" spans="27:27">
      <c r="AA141257" s="271"/>
    </row>
    <row r="141258" spans="27:27">
      <c r="AA141258" s="271"/>
    </row>
    <row r="141259" spans="27:27">
      <c r="AA141259" s="271"/>
    </row>
    <row r="141260" spans="27:27">
      <c r="AA141260" s="271"/>
    </row>
    <row r="141261" spans="27:27">
      <c r="AA141261" s="271"/>
    </row>
    <row r="141262" spans="27:27">
      <c r="AA141262" s="271"/>
    </row>
    <row r="141263" spans="27:27">
      <c r="AA141263" s="271"/>
    </row>
    <row r="141264" spans="27:27">
      <c r="AA141264" s="271"/>
    </row>
    <row r="141265" spans="27:27">
      <c r="AA141265" s="271"/>
    </row>
    <row r="141266" spans="27:27">
      <c r="AA141266" s="271"/>
    </row>
    <row r="141267" spans="27:27">
      <c r="AA141267" s="271"/>
    </row>
    <row r="141268" spans="27:27">
      <c r="AA141268" s="271"/>
    </row>
    <row r="141269" spans="27:27">
      <c r="AA141269" s="271"/>
    </row>
    <row r="141270" spans="27:27">
      <c r="AA141270" s="271"/>
    </row>
    <row r="141271" spans="27:27">
      <c r="AA141271" s="271"/>
    </row>
    <row r="141272" spans="27:27">
      <c r="AA141272" s="271"/>
    </row>
    <row r="141273" spans="27:27">
      <c r="AA141273" s="271"/>
    </row>
    <row r="141274" spans="27:27">
      <c r="AA141274" s="271"/>
    </row>
    <row r="141275" spans="27:27">
      <c r="AA141275" s="271"/>
    </row>
    <row r="141276" spans="27:27">
      <c r="AA141276" s="271"/>
    </row>
    <row r="141277" spans="27:27">
      <c r="AA141277" s="271"/>
    </row>
    <row r="141278" spans="27:27">
      <c r="AA141278" s="271"/>
    </row>
    <row r="141279" spans="27:27">
      <c r="AA141279" s="271"/>
    </row>
    <row r="141280" spans="27:27">
      <c r="AA141280" s="271"/>
    </row>
    <row r="141281" spans="27:27">
      <c r="AA141281" s="271"/>
    </row>
    <row r="141282" spans="27:27">
      <c r="AA141282" s="271"/>
    </row>
    <row r="141283" spans="27:27">
      <c r="AA141283" s="271"/>
    </row>
    <row r="141284" spans="27:27">
      <c r="AA141284" s="271"/>
    </row>
    <row r="141285" spans="27:27">
      <c r="AA141285" s="271"/>
    </row>
    <row r="141286" spans="27:27">
      <c r="AA141286" s="271"/>
    </row>
    <row r="141287" spans="27:27">
      <c r="AA141287" s="271"/>
    </row>
    <row r="141288" spans="27:27">
      <c r="AA141288" s="271"/>
    </row>
    <row r="141289" spans="27:27">
      <c r="AA141289" s="271"/>
    </row>
    <row r="141290" spans="27:27">
      <c r="AA141290" s="271"/>
    </row>
    <row r="141291" spans="27:27">
      <c r="AA141291" s="271"/>
    </row>
    <row r="141292" spans="27:27">
      <c r="AA141292" s="271"/>
    </row>
    <row r="141293" spans="27:27">
      <c r="AA141293" s="271"/>
    </row>
    <row r="141294" spans="27:27">
      <c r="AA141294" s="271"/>
    </row>
    <row r="141295" spans="27:27">
      <c r="AA141295" s="271"/>
    </row>
    <row r="141296" spans="27:27">
      <c r="AA141296" s="271"/>
    </row>
    <row r="141297" spans="27:27">
      <c r="AA141297" s="271"/>
    </row>
    <row r="141298" spans="27:27">
      <c r="AA141298" s="271"/>
    </row>
    <row r="141299" spans="27:27">
      <c r="AA141299" s="271"/>
    </row>
    <row r="141300" spans="27:27">
      <c r="AA141300" s="271"/>
    </row>
    <row r="141301" spans="27:27">
      <c r="AA141301" s="271"/>
    </row>
    <row r="141302" spans="27:27">
      <c r="AA141302" s="271"/>
    </row>
    <row r="141303" spans="27:27">
      <c r="AA141303" s="271"/>
    </row>
    <row r="141304" spans="27:27">
      <c r="AA141304" s="271"/>
    </row>
    <row r="141305" spans="27:27">
      <c r="AA141305" s="271"/>
    </row>
    <row r="141306" spans="27:27">
      <c r="AA141306" s="271"/>
    </row>
    <row r="141307" spans="27:27">
      <c r="AA141307" s="271"/>
    </row>
    <row r="141308" spans="27:27">
      <c r="AA141308" s="271"/>
    </row>
    <row r="141309" spans="27:27">
      <c r="AA141309" s="271"/>
    </row>
    <row r="141310" spans="27:27">
      <c r="AA141310" s="271"/>
    </row>
    <row r="141311" spans="27:27">
      <c r="AA141311" s="271"/>
    </row>
    <row r="141312" spans="27:27">
      <c r="AA141312" s="271"/>
    </row>
    <row r="141313" spans="27:27">
      <c r="AA141313" s="271"/>
    </row>
    <row r="141314" spans="27:27">
      <c r="AA141314" s="271"/>
    </row>
    <row r="141315" spans="27:27">
      <c r="AA141315" s="271"/>
    </row>
    <row r="141316" spans="27:27">
      <c r="AA141316" s="271"/>
    </row>
    <row r="141317" spans="27:27">
      <c r="AA141317" s="271"/>
    </row>
    <row r="141318" spans="27:27">
      <c r="AA141318" s="271"/>
    </row>
    <row r="141319" spans="27:27">
      <c r="AA141319" s="271"/>
    </row>
    <row r="141320" spans="27:27">
      <c r="AA141320" s="271"/>
    </row>
    <row r="141321" spans="27:27">
      <c r="AA141321" s="271"/>
    </row>
    <row r="141322" spans="27:27">
      <c r="AA141322" s="271"/>
    </row>
    <row r="141323" spans="27:27">
      <c r="AA141323" s="271"/>
    </row>
    <row r="141324" spans="27:27">
      <c r="AA141324" s="271"/>
    </row>
    <row r="141325" spans="27:27">
      <c r="AA141325" s="271"/>
    </row>
    <row r="141326" spans="27:27">
      <c r="AA141326" s="271"/>
    </row>
    <row r="141327" spans="27:27">
      <c r="AA141327" s="271"/>
    </row>
    <row r="141328" spans="27:27">
      <c r="AA141328" s="271"/>
    </row>
    <row r="141329" spans="27:27">
      <c r="AA141329" s="271"/>
    </row>
    <row r="141330" spans="27:27">
      <c r="AA141330" s="271"/>
    </row>
    <row r="141331" spans="27:27">
      <c r="AA141331" s="271"/>
    </row>
    <row r="141332" spans="27:27">
      <c r="AA141332" s="271"/>
    </row>
    <row r="141333" spans="27:27">
      <c r="AA141333" s="271"/>
    </row>
    <row r="141334" spans="27:27">
      <c r="AA141334" s="271"/>
    </row>
    <row r="141335" spans="27:27">
      <c r="AA141335" s="271"/>
    </row>
    <row r="141336" spans="27:27">
      <c r="AA141336" s="271"/>
    </row>
    <row r="141337" spans="27:27">
      <c r="AA141337" s="271"/>
    </row>
    <row r="141338" spans="27:27">
      <c r="AA141338" s="271"/>
    </row>
    <row r="141339" spans="27:27">
      <c r="AA141339" s="271"/>
    </row>
    <row r="141340" spans="27:27">
      <c r="AA141340" s="271"/>
    </row>
    <row r="141341" spans="27:27">
      <c r="AA141341" s="271"/>
    </row>
    <row r="141342" spans="27:27">
      <c r="AA141342" s="271"/>
    </row>
    <row r="141343" spans="27:27">
      <c r="AA141343" s="271"/>
    </row>
    <row r="141344" spans="27:27">
      <c r="AA141344" s="271"/>
    </row>
    <row r="141345" spans="27:27">
      <c r="AA141345" s="271"/>
    </row>
    <row r="141346" spans="27:27">
      <c r="AA141346" s="271"/>
    </row>
    <row r="141347" spans="27:27">
      <c r="AA141347" s="271"/>
    </row>
    <row r="141348" spans="27:27">
      <c r="AA141348" s="271"/>
    </row>
    <row r="141349" spans="27:27">
      <c r="AA141349" s="271"/>
    </row>
    <row r="141350" spans="27:27">
      <c r="AA141350" s="271"/>
    </row>
    <row r="141351" spans="27:27">
      <c r="AA141351" s="271"/>
    </row>
    <row r="141352" spans="27:27">
      <c r="AA141352" s="271"/>
    </row>
    <row r="141353" spans="27:27">
      <c r="AA141353" s="271"/>
    </row>
    <row r="141354" spans="27:27">
      <c r="AA141354" s="271"/>
    </row>
    <row r="141355" spans="27:27">
      <c r="AA141355" s="271"/>
    </row>
    <row r="141356" spans="27:27">
      <c r="AA141356" s="271"/>
    </row>
    <row r="141357" spans="27:27">
      <c r="AA141357" s="271"/>
    </row>
    <row r="141358" spans="27:27">
      <c r="AA141358" s="271"/>
    </row>
    <row r="141359" spans="27:27">
      <c r="AA141359" s="271"/>
    </row>
    <row r="141360" spans="27:27">
      <c r="AA141360" s="271"/>
    </row>
    <row r="141361" spans="27:27">
      <c r="AA141361" s="271"/>
    </row>
    <row r="141362" spans="27:27">
      <c r="AA141362" s="271"/>
    </row>
    <row r="141363" spans="27:27">
      <c r="AA141363" s="271"/>
    </row>
    <row r="141364" spans="27:27">
      <c r="AA141364" s="271"/>
    </row>
    <row r="141365" spans="27:27">
      <c r="AA141365" s="271"/>
    </row>
    <row r="141366" spans="27:27">
      <c r="AA141366" s="271"/>
    </row>
    <row r="141367" spans="27:27">
      <c r="AA141367" s="271"/>
    </row>
    <row r="141368" spans="27:27">
      <c r="AA141368" s="271"/>
    </row>
    <row r="141369" spans="27:27">
      <c r="AA141369" s="271"/>
    </row>
    <row r="141370" spans="27:27">
      <c r="AA141370" s="271"/>
    </row>
    <row r="141371" spans="27:27">
      <c r="AA141371" s="271"/>
    </row>
    <row r="141372" spans="27:27">
      <c r="AA141372" s="271"/>
    </row>
    <row r="141373" spans="27:27">
      <c r="AA141373" s="271"/>
    </row>
    <row r="141374" spans="27:27">
      <c r="AA141374" s="271"/>
    </row>
    <row r="141375" spans="27:27">
      <c r="AA141375" s="271"/>
    </row>
    <row r="141376" spans="27:27">
      <c r="AA141376" s="271"/>
    </row>
    <row r="141377" spans="27:27">
      <c r="AA141377" s="271"/>
    </row>
    <row r="141378" spans="27:27">
      <c r="AA141378" s="271"/>
    </row>
    <row r="141379" spans="27:27">
      <c r="AA141379" s="271"/>
    </row>
    <row r="141380" spans="27:27">
      <c r="AA141380" s="271"/>
    </row>
    <row r="141381" spans="27:27">
      <c r="AA141381" s="271"/>
    </row>
    <row r="141382" spans="27:27">
      <c r="AA141382" s="271"/>
    </row>
    <row r="141383" spans="27:27">
      <c r="AA141383" s="271"/>
    </row>
    <row r="141384" spans="27:27">
      <c r="AA141384" s="271"/>
    </row>
    <row r="141385" spans="27:27">
      <c r="AA141385" s="271"/>
    </row>
    <row r="141386" spans="27:27">
      <c r="AA141386" s="271"/>
    </row>
    <row r="141387" spans="27:27">
      <c r="AA141387" s="271"/>
    </row>
    <row r="141388" spans="27:27">
      <c r="AA141388" s="271"/>
    </row>
    <row r="141389" spans="27:27">
      <c r="AA141389" s="271"/>
    </row>
    <row r="141390" spans="27:27">
      <c r="AA141390" s="271"/>
    </row>
    <row r="141391" spans="27:27">
      <c r="AA141391" s="271"/>
    </row>
    <row r="141392" spans="27:27">
      <c r="AA141392" s="271"/>
    </row>
    <row r="141393" spans="27:27">
      <c r="AA141393" s="271"/>
    </row>
    <row r="141394" spans="27:27">
      <c r="AA141394" s="271"/>
    </row>
    <row r="141395" spans="27:27">
      <c r="AA141395" s="271"/>
    </row>
    <row r="141396" spans="27:27">
      <c r="AA141396" s="271"/>
    </row>
    <row r="141397" spans="27:27">
      <c r="AA141397" s="271"/>
    </row>
    <row r="141398" spans="27:27">
      <c r="AA141398" s="271"/>
    </row>
    <row r="141399" spans="27:27">
      <c r="AA141399" s="271"/>
    </row>
    <row r="141400" spans="27:27">
      <c r="AA141400" s="271"/>
    </row>
    <row r="141401" spans="27:27">
      <c r="AA141401" s="271"/>
    </row>
    <row r="141402" spans="27:27">
      <c r="AA141402" s="271"/>
    </row>
    <row r="141403" spans="27:27">
      <c r="AA141403" s="271"/>
    </row>
    <row r="141404" spans="27:27">
      <c r="AA141404" s="271"/>
    </row>
    <row r="141405" spans="27:27">
      <c r="AA141405" s="271"/>
    </row>
    <row r="141406" spans="27:27">
      <c r="AA141406" s="271"/>
    </row>
    <row r="141407" spans="27:27">
      <c r="AA141407" s="271"/>
    </row>
    <row r="141408" spans="27:27">
      <c r="AA141408" s="271"/>
    </row>
    <row r="141409" spans="27:27">
      <c r="AA141409" s="271"/>
    </row>
    <row r="141410" spans="27:27">
      <c r="AA141410" s="271"/>
    </row>
    <row r="141411" spans="27:27">
      <c r="AA141411" s="271"/>
    </row>
    <row r="141412" spans="27:27">
      <c r="AA141412" s="271"/>
    </row>
    <row r="141413" spans="27:27">
      <c r="AA141413" s="271"/>
    </row>
    <row r="141414" spans="27:27">
      <c r="AA141414" s="271"/>
    </row>
    <row r="141415" spans="27:27">
      <c r="AA141415" s="271"/>
    </row>
    <row r="141416" spans="27:27">
      <c r="AA141416" s="271"/>
    </row>
    <row r="141417" spans="27:27">
      <c r="AA141417" s="271"/>
    </row>
    <row r="141418" spans="27:27">
      <c r="AA141418" s="271"/>
    </row>
    <row r="141419" spans="27:27">
      <c r="AA141419" s="271"/>
    </row>
    <row r="141420" spans="27:27">
      <c r="AA141420" s="271"/>
    </row>
    <row r="141421" spans="27:27">
      <c r="AA141421" s="271"/>
    </row>
    <row r="141422" spans="27:27">
      <c r="AA141422" s="271"/>
    </row>
    <row r="141423" spans="27:27">
      <c r="AA141423" s="271"/>
    </row>
    <row r="141424" spans="27:27">
      <c r="AA141424" s="271"/>
    </row>
    <row r="141425" spans="27:27">
      <c r="AA141425" s="271"/>
    </row>
    <row r="141426" spans="27:27">
      <c r="AA141426" s="271"/>
    </row>
    <row r="141427" spans="27:27">
      <c r="AA141427" s="271"/>
    </row>
    <row r="141428" spans="27:27">
      <c r="AA141428" s="271"/>
    </row>
    <row r="141429" spans="27:27">
      <c r="AA141429" s="271"/>
    </row>
    <row r="141430" spans="27:27">
      <c r="AA141430" s="271"/>
    </row>
    <row r="141431" spans="27:27">
      <c r="AA141431" s="271"/>
    </row>
    <row r="141432" spans="27:27">
      <c r="AA141432" s="271"/>
    </row>
    <row r="141433" spans="27:27">
      <c r="AA141433" s="271"/>
    </row>
    <row r="141434" spans="27:27">
      <c r="AA141434" s="271"/>
    </row>
    <row r="141435" spans="27:27">
      <c r="AA141435" s="271"/>
    </row>
    <row r="141436" spans="27:27">
      <c r="AA141436" s="271"/>
    </row>
    <row r="141437" spans="27:27">
      <c r="AA141437" s="271"/>
    </row>
    <row r="141438" spans="27:27">
      <c r="AA141438" s="271"/>
    </row>
    <row r="141439" spans="27:27">
      <c r="AA141439" s="271"/>
    </row>
    <row r="141440" spans="27:27">
      <c r="AA141440" s="271"/>
    </row>
    <row r="141441" spans="27:27">
      <c r="AA141441" s="271"/>
    </row>
    <row r="141442" spans="27:27">
      <c r="AA141442" s="271"/>
    </row>
    <row r="141443" spans="27:27">
      <c r="AA141443" s="271"/>
    </row>
    <row r="141444" spans="27:27">
      <c r="AA141444" s="271"/>
    </row>
    <row r="141445" spans="27:27">
      <c r="AA141445" s="271"/>
    </row>
    <row r="141446" spans="27:27">
      <c r="AA141446" s="271"/>
    </row>
    <row r="141447" spans="27:27">
      <c r="AA141447" s="271"/>
    </row>
    <row r="141448" spans="27:27">
      <c r="AA141448" s="271"/>
    </row>
    <row r="141449" spans="27:27">
      <c r="AA141449" s="271"/>
    </row>
    <row r="141450" spans="27:27">
      <c r="AA141450" s="271"/>
    </row>
    <row r="141451" spans="27:27">
      <c r="AA141451" s="271"/>
    </row>
    <row r="141452" spans="27:27">
      <c r="AA141452" s="271"/>
    </row>
    <row r="141453" spans="27:27">
      <c r="AA141453" s="271"/>
    </row>
    <row r="141454" spans="27:27">
      <c r="AA141454" s="271"/>
    </row>
    <row r="141455" spans="27:27">
      <c r="AA141455" s="271"/>
    </row>
    <row r="141456" spans="27:27">
      <c r="AA141456" s="271"/>
    </row>
    <row r="141457" spans="27:27">
      <c r="AA141457" s="271"/>
    </row>
    <row r="141458" spans="27:27">
      <c r="AA141458" s="271"/>
    </row>
    <row r="141459" spans="27:27">
      <c r="AA141459" s="271"/>
    </row>
    <row r="141460" spans="27:27">
      <c r="AA141460" s="271"/>
    </row>
    <row r="141461" spans="27:27">
      <c r="AA141461" s="271"/>
    </row>
    <row r="141462" spans="27:27">
      <c r="AA141462" s="271"/>
    </row>
    <row r="141463" spans="27:27">
      <c r="AA141463" s="271"/>
    </row>
    <row r="141464" spans="27:27">
      <c r="AA141464" s="271"/>
    </row>
    <row r="141465" spans="27:27">
      <c r="AA141465" s="271"/>
    </row>
    <row r="141466" spans="27:27">
      <c r="AA141466" s="271"/>
    </row>
    <row r="141467" spans="27:27">
      <c r="AA141467" s="271"/>
    </row>
    <row r="141468" spans="27:27">
      <c r="AA141468" s="271"/>
    </row>
    <row r="141469" spans="27:27">
      <c r="AA141469" s="271"/>
    </row>
    <row r="141470" spans="27:27">
      <c r="AA141470" s="271"/>
    </row>
    <row r="141471" spans="27:27">
      <c r="AA141471" s="271"/>
    </row>
    <row r="141472" spans="27:27">
      <c r="AA141472" s="271"/>
    </row>
    <row r="141473" spans="27:27">
      <c r="AA141473" s="271"/>
    </row>
    <row r="141474" spans="27:27">
      <c r="AA141474" s="271"/>
    </row>
    <row r="141475" spans="27:27">
      <c r="AA141475" s="271"/>
    </row>
    <row r="141476" spans="27:27">
      <c r="AA141476" s="271"/>
    </row>
    <row r="141477" spans="27:27">
      <c r="AA141477" s="271"/>
    </row>
    <row r="141478" spans="27:27">
      <c r="AA141478" s="271"/>
    </row>
    <row r="141479" spans="27:27">
      <c r="AA141479" s="271"/>
    </row>
    <row r="141480" spans="27:27">
      <c r="AA141480" s="271"/>
    </row>
    <row r="141481" spans="27:27">
      <c r="AA141481" s="271"/>
    </row>
    <row r="141482" spans="27:27">
      <c r="AA141482" s="271"/>
    </row>
    <row r="141483" spans="27:27">
      <c r="AA141483" s="271"/>
    </row>
    <row r="141484" spans="27:27">
      <c r="AA141484" s="271"/>
    </row>
    <row r="141485" spans="27:27">
      <c r="AA141485" s="271"/>
    </row>
    <row r="141486" spans="27:27">
      <c r="AA141486" s="271"/>
    </row>
    <row r="141487" spans="27:27">
      <c r="AA141487" s="271"/>
    </row>
    <row r="141488" spans="27:27">
      <c r="AA141488" s="271"/>
    </row>
    <row r="141489" spans="27:27">
      <c r="AA141489" s="271"/>
    </row>
    <row r="141490" spans="27:27">
      <c r="AA141490" s="271"/>
    </row>
    <row r="141491" spans="27:27">
      <c r="AA141491" s="271"/>
    </row>
    <row r="141492" spans="27:27">
      <c r="AA141492" s="271"/>
    </row>
    <row r="141493" spans="27:27">
      <c r="AA141493" s="271"/>
    </row>
    <row r="141494" spans="27:27">
      <c r="AA141494" s="271"/>
    </row>
    <row r="141495" spans="27:27">
      <c r="AA141495" s="271"/>
    </row>
    <row r="141496" spans="27:27">
      <c r="AA141496" s="271"/>
    </row>
    <row r="141497" spans="27:27">
      <c r="AA141497" s="271"/>
    </row>
    <row r="141498" spans="27:27">
      <c r="AA141498" s="271"/>
    </row>
    <row r="141499" spans="27:27">
      <c r="AA141499" s="271"/>
    </row>
    <row r="141500" spans="27:27">
      <c r="AA141500" s="271"/>
    </row>
    <row r="141501" spans="27:27">
      <c r="AA141501" s="271"/>
    </row>
    <row r="141502" spans="27:27">
      <c r="AA141502" s="271"/>
    </row>
    <row r="141503" spans="27:27">
      <c r="AA141503" s="271"/>
    </row>
    <row r="141504" spans="27:27">
      <c r="AA141504" s="271"/>
    </row>
    <row r="141505" spans="27:27">
      <c r="AA141505" s="271"/>
    </row>
    <row r="141506" spans="27:27">
      <c r="AA141506" s="271"/>
    </row>
    <row r="141507" spans="27:27">
      <c r="AA141507" s="271"/>
    </row>
    <row r="141508" spans="27:27">
      <c r="AA141508" s="271"/>
    </row>
    <row r="141509" spans="27:27">
      <c r="AA141509" s="271"/>
    </row>
    <row r="141510" spans="27:27">
      <c r="AA141510" s="271"/>
    </row>
    <row r="141511" spans="27:27">
      <c r="AA141511" s="271"/>
    </row>
    <row r="141512" spans="27:27">
      <c r="AA141512" s="271"/>
    </row>
    <row r="141513" spans="27:27">
      <c r="AA141513" s="271"/>
    </row>
    <row r="141514" spans="27:27">
      <c r="AA141514" s="271"/>
    </row>
    <row r="141515" spans="27:27">
      <c r="AA141515" s="271"/>
    </row>
    <row r="141516" spans="27:27">
      <c r="AA141516" s="271"/>
    </row>
    <row r="141517" spans="27:27">
      <c r="AA141517" s="271"/>
    </row>
    <row r="141518" spans="27:27">
      <c r="AA141518" s="271"/>
    </row>
    <row r="141519" spans="27:27">
      <c r="AA141519" s="271"/>
    </row>
    <row r="141520" spans="27:27">
      <c r="AA141520" s="271"/>
    </row>
    <row r="141521" spans="27:27">
      <c r="AA141521" s="271"/>
    </row>
    <row r="141522" spans="27:27">
      <c r="AA141522" s="271"/>
    </row>
    <row r="141523" spans="27:27">
      <c r="AA141523" s="271"/>
    </row>
    <row r="141524" spans="27:27">
      <c r="AA141524" s="271"/>
    </row>
    <row r="141525" spans="27:27">
      <c r="AA141525" s="271"/>
    </row>
    <row r="141526" spans="27:27">
      <c r="AA141526" s="271"/>
    </row>
    <row r="141527" spans="27:27">
      <c r="AA141527" s="271"/>
    </row>
    <row r="141528" spans="27:27">
      <c r="AA141528" s="271"/>
    </row>
    <row r="141529" spans="27:27">
      <c r="AA141529" s="271"/>
    </row>
    <row r="141530" spans="27:27">
      <c r="AA141530" s="271"/>
    </row>
    <row r="141531" spans="27:27">
      <c r="AA141531" s="271"/>
    </row>
    <row r="141532" spans="27:27">
      <c r="AA141532" s="271"/>
    </row>
    <row r="141533" spans="27:27">
      <c r="AA141533" s="271"/>
    </row>
    <row r="141534" spans="27:27">
      <c r="AA141534" s="271"/>
    </row>
    <row r="141535" spans="27:27">
      <c r="AA141535" s="271"/>
    </row>
    <row r="141536" spans="27:27">
      <c r="AA141536" s="271"/>
    </row>
    <row r="141537" spans="27:27">
      <c r="AA141537" s="271"/>
    </row>
    <row r="141538" spans="27:27">
      <c r="AA141538" s="271"/>
    </row>
    <row r="141539" spans="27:27">
      <c r="AA141539" s="271"/>
    </row>
    <row r="141540" spans="27:27">
      <c r="AA141540" s="271"/>
    </row>
    <row r="141541" spans="27:27">
      <c r="AA141541" s="271"/>
    </row>
    <row r="141542" spans="27:27">
      <c r="AA141542" s="271"/>
    </row>
    <row r="141543" spans="27:27">
      <c r="AA141543" s="271"/>
    </row>
    <row r="141544" spans="27:27">
      <c r="AA141544" s="271"/>
    </row>
    <row r="141545" spans="27:27">
      <c r="AA141545" s="271"/>
    </row>
    <row r="141546" spans="27:27">
      <c r="AA141546" s="271"/>
    </row>
    <row r="141547" spans="27:27">
      <c r="AA141547" s="271"/>
    </row>
    <row r="141548" spans="27:27">
      <c r="AA141548" s="271"/>
    </row>
    <row r="141549" spans="27:27">
      <c r="AA141549" s="271"/>
    </row>
    <row r="141550" spans="27:27">
      <c r="AA141550" s="271"/>
    </row>
    <row r="141551" spans="27:27">
      <c r="AA141551" s="271"/>
    </row>
    <row r="141552" spans="27:27">
      <c r="AA141552" s="271"/>
    </row>
    <row r="141553" spans="27:27">
      <c r="AA141553" s="271"/>
    </row>
    <row r="141554" spans="27:27">
      <c r="AA141554" s="271"/>
    </row>
    <row r="141555" spans="27:27">
      <c r="AA141555" s="271"/>
    </row>
    <row r="141556" spans="27:27">
      <c r="AA141556" s="271"/>
    </row>
    <row r="141557" spans="27:27">
      <c r="AA141557" s="271"/>
    </row>
    <row r="141558" spans="27:27">
      <c r="AA141558" s="271"/>
    </row>
    <row r="141559" spans="27:27">
      <c r="AA141559" s="271"/>
    </row>
    <row r="141560" spans="27:27">
      <c r="AA141560" s="271"/>
    </row>
    <row r="141561" spans="27:27">
      <c r="AA141561" s="271"/>
    </row>
    <row r="141562" spans="27:27">
      <c r="AA141562" s="271"/>
    </row>
    <row r="141563" spans="27:27">
      <c r="AA141563" s="271"/>
    </row>
    <row r="141564" spans="27:27">
      <c r="AA141564" s="271"/>
    </row>
    <row r="141565" spans="27:27">
      <c r="AA141565" s="271"/>
    </row>
    <row r="141566" spans="27:27">
      <c r="AA141566" s="271"/>
    </row>
    <row r="141567" spans="27:27">
      <c r="AA141567" s="271"/>
    </row>
    <row r="141568" spans="27:27">
      <c r="AA141568" s="271"/>
    </row>
    <row r="141569" spans="27:27">
      <c r="AA141569" s="271"/>
    </row>
    <row r="141570" spans="27:27">
      <c r="AA141570" s="271"/>
    </row>
    <row r="141571" spans="27:27">
      <c r="AA141571" s="271"/>
    </row>
    <row r="141572" spans="27:27">
      <c r="AA141572" s="271"/>
    </row>
    <row r="141573" spans="27:27">
      <c r="AA141573" s="271"/>
    </row>
    <row r="141574" spans="27:27">
      <c r="AA141574" s="271"/>
    </row>
    <row r="141575" spans="27:27">
      <c r="AA141575" s="271"/>
    </row>
    <row r="141576" spans="27:27">
      <c r="AA141576" s="271"/>
    </row>
    <row r="141577" spans="27:27">
      <c r="AA141577" s="271"/>
    </row>
    <row r="141578" spans="27:27">
      <c r="AA141578" s="271"/>
    </row>
    <row r="141579" spans="27:27">
      <c r="AA141579" s="271"/>
    </row>
    <row r="141580" spans="27:27">
      <c r="AA141580" s="271"/>
    </row>
    <row r="141581" spans="27:27">
      <c r="AA141581" s="271"/>
    </row>
    <row r="141582" spans="27:27">
      <c r="AA141582" s="271"/>
    </row>
    <row r="141583" spans="27:27">
      <c r="AA141583" s="271"/>
    </row>
    <row r="141584" spans="27:27">
      <c r="AA141584" s="271"/>
    </row>
    <row r="141585" spans="27:27">
      <c r="AA141585" s="271"/>
    </row>
    <row r="141586" spans="27:27">
      <c r="AA141586" s="271"/>
    </row>
    <row r="141587" spans="27:27">
      <c r="AA141587" s="271"/>
    </row>
    <row r="141588" spans="27:27">
      <c r="AA141588" s="271"/>
    </row>
    <row r="141589" spans="27:27">
      <c r="AA141589" s="271"/>
    </row>
    <row r="141590" spans="27:27">
      <c r="AA141590" s="271"/>
    </row>
    <row r="141591" spans="27:27">
      <c r="AA141591" s="271"/>
    </row>
    <row r="141592" spans="27:27">
      <c r="AA141592" s="271"/>
    </row>
    <row r="141593" spans="27:27">
      <c r="AA141593" s="271"/>
    </row>
    <row r="141594" spans="27:27">
      <c r="AA141594" s="271"/>
    </row>
    <row r="141595" spans="27:27">
      <c r="AA141595" s="271"/>
    </row>
    <row r="141596" spans="27:27">
      <c r="AA141596" s="271"/>
    </row>
    <row r="141597" spans="27:27">
      <c r="AA141597" s="271"/>
    </row>
    <row r="141598" spans="27:27">
      <c r="AA141598" s="271"/>
    </row>
    <row r="141599" spans="27:27">
      <c r="AA141599" s="271"/>
    </row>
    <row r="141600" spans="27:27">
      <c r="AA141600" s="271"/>
    </row>
    <row r="141601" spans="27:27">
      <c r="AA141601" s="271"/>
    </row>
    <row r="141602" spans="27:27">
      <c r="AA141602" s="271"/>
    </row>
    <row r="141603" spans="27:27">
      <c r="AA141603" s="271"/>
    </row>
    <row r="141604" spans="27:27">
      <c r="AA141604" s="271"/>
    </row>
    <row r="141605" spans="27:27">
      <c r="AA141605" s="271"/>
    </row>
    <row r="141606" spans="27:27">
      <c r="AA141606" s="271"/>
    </row>
    <row r="141607" spans="27:27">
      <c r="AA141607" s="271"/>
    </row>
    <row r="141608" spans="27:27">
      <c r="AA141608" s="271"/>
    </row>
    <row r="141609" spans="27:27">
      <c r="AA141609" s="271"/>
    </row>
    <row r="141610" spans="27:27">
      <c r="AA141610" s="271"/>
    </row>
    <row r="141611" spans="27:27">
      <c r="AA141611" s="271"/>
    </row>
    <row r="141612" spans="27:27">
      <c r="AA141612" s="271"/>
    </row>
    <row r="141613" spans="27:27">
      <c r="AA141613" s="271"/>
    </row>
    <row r="141614" spans="27:27">
      <c r="AA141614" s="271"/>
    </row>
    <row r="141615" spans="27:27">
      <c r="AA141615" s="271"/>
    </row>
    <row r="141616" spans="27:27">
      <c r="AA141616" s="271"/>
    </row>
    <row r="141617" spans="27:27">
      <c r="AA141617" s="271"/>
    </row>
    <row r="141618" spans="27:27">
      <c r="AA141618" s="271"/>
    </row>
    <row r="141619" spans="27:27">
      <c r="AA141619" s="271"/>
    </row>
    <row r="141620" spans="27:27">
      <c r="AA141620" s="271"/>
    </row>
    <row r="141621" spans="27:27">
      <c r="AA141621" s="271"/>
    </row>
    <row r="141622" spans="27:27">
      <c r="AA141622" s="271"/>
    </row>
    <row r="141623" spans="27:27">
      <c r="AA141623" s="271"/>
    </row>
    <row r="141624" spans="27:27">
      <c r="AA141624" s="271"/>
    </row>
    <row r="141625" spans="27:27">
      <c r="AA141625" s="271"/>
    </row>
    <row r="141626" spans="27:27">
      <c r="AA141626" s="271"/>
    </row>
    <row r="141627" spans="27:27">
      <c r="AA141627" s="271"/>
    </row>
    <row r="141628" spans="27:27">
      <c r="AA141628" s="271"/>
    </row>
    <row r="141629" spans="27:27">
      <c r="AA141629" s="271"/>
    </row>
    <row r="141630" spans="27:27">
      <c r="AA141630" s="271"/>
    </row>
    <row r="141631" spans="27:27">
      <c r="AA141631" s="271"/>
    </row>
    <row r="141632" spans="27:27">
      <c r="AA141632" s="271"/>
    </row>
    <row r="141633" spans="27:27">
      <c r="AA141633" s="271"/>
    </row>
    <row r="141634" spans="27:27">
      <c r="AA141634" s="271"/>
    </row>
    <row r="141635" spans="27:27">
      <c r="AA141635" s="271"/>
    </row>
    <row r="141636" spans="27:27">
      <c r="AA141636" s="271"/>
    </row>
    <row r="141637" spans="27:27">
      <c r="AA141637" s="271"/>
    </row>
    <row r="141638" spans="27:27">
      <c r="AA141638" s="271"/>
    </row>
    <row r="141639" spans="27:27">
      <c r="AA141639" s="271"/>
    </row>
    <row r="141640" spans="27:27">
      <c r="AA141640" s="271"/>
    </row>
    <row r="141641" spans="27:27">
      <c r="AA141641" s="271"/>
    </row>
    <row r="141642" spans="27:27">
      <c r="AA141642" s="271"/>
    </row>
    <row r="141643" spans="27:27">
      <c r="AA141643" s="271"/>
    </row>
    <row r="141644" spans="27:27">
      <c r="AA141644" s="271"/>
    </row>
    <row r="141645" spans="27:27">
      <c r="AA141645" s="271"/>
    </row>
    <row r="141646" spans="27:27">
      <c r="AA141646" s="271"/>
    </row>
    <row r="141647" spans="27:27">
      <c r="AA141647" s="271"/>
    </row>
    <row r="141648" spans="27:27">
      <c r="AA141648" s="271"/>
    </row>
    <row r="141649" spans="27:27">
      <c r="AA141649" s="271"/>
    </row>
    <row r="141650" spans="27:27">
      <c r="AA141650" s="271"/>
    </row>
    <row r="141651" spans="27:27">
      <c r="AA141651" s="271"/>
    </row>
    <row r="141652" spans="27:27">
      <c r="AA141652" s="271"/>
    </row>
    <row r="141653" spans="27:27">
      <c r="AA141653" s="271"/>
    </row>
    <row r="141654" spans="27:27">
      <c r="AA141654" s="271"/>
    </row>
    <row r="141655" spans="27:27">
      <c r="AA141655" s="271"/>
    </row>
    <row r="141656" spans="27:27">
      <c r="AA141656" s="271"/>
    </row>
    <row r="141657" spans="27:27">
      <c r="AA141657" s="271"/>
    </row>
    <row r="141658" spans="27:27">
      <c r="AA141658" s="271"/>
    </row>
    <row r="141659" spans="27:27">
      <c r="AA141659" s="271"/>
    </row>
    <row r="141660" spans="27:27">
      <c r="AA141660" s="271"/>
    </row>
    <row r="141661" spans="27:27">
      <c r="AA141661" s="271"/>
    </row>
    <row r="141662" spans="27:27">
      <c r="AA141662" s="271"/>
    </row>
    <row r="141663" spans="27:27">
      <c r="AA141663" s="271"/>
    </row>
    <row r="141664" spans="27:27">
      <c r="AA141664" s="271"/>
    </row>
    <row r="141665" spans="27:27">
      <c r="AA141665" s="271"/>
    </row>
    <row r="141666" spans="27:27">
      <c r="AA141666" s="271"/>
    </row>
    <row r="141667" spans="27:27">
      <c r="AA141667" s="271"/>
    </row>
    <row r="141668" spans="27:27">
      <c r="AA141668" s="271"/>
    </row>
    <row r="141669" spans="27:27">
      <c r="AA141669" s="271"/>
    </row>
    <row r="141670" spans="27:27">
      <c r="AA141670" s="271"/>
    </row>
    <row r="141671" spans="27:27">
      <c r="AA141671" s="271"/>
    </row>
    <row r="141672" spans="27:27">
      <c r="AA141672" s="271"/>
    </row>
    <row r="141673" spans="27:27">
      <c r="AA141673" s="271"/>
    </row>
    <row r="141674" spans="27:27">
      <c r="AA141674" s="271"/>
    </row>
    <row r="141675" spans="27:27">
      <c r="AA141675" s="271"/>
    </row>
    <row r="141676" spans="27:27">
      <c r="AA141676" s="271"/>
    </row>
    <row r="141677" spans="27:27">
      <c r="AA141677" s="271"/>
    </row>
    <row r="141678" spans="27:27">
      <c r="AA141678" s="271"/>
    </row>
    <row r="141679" spans="27:27">
      <c r="AA141679" s="271"/>
    </row>
    <row r="141680" spans="27:27">
      <c r="AA141680" s="271"/>
    </row>
    <row r="141681" spans="27:27">
      <c r="AA141681" s="271"/>
    </row>
    <row r="141682" spans="27:27">
      <c r="AA141682" s="271"/>
    </row>
    <row r="141683" spans="27:27">
      <c r="AA141683" s="271"/>
    </row>
    <row r="141684" spans="27:27">
      <c r="AA141684" s="271"/>
    </row>
    <row r="141685" spans="27:27">
      <c r="AA141685" s="271"/>
    </row>
    <row r="141686" spans="27:27">
      <c r="AA141686" s="271"/>
    </row>
    <row r="141687" spans="27:27">
      <c r="AA141687" s="271"/>
    </row>
    <row r="141688" spans="27:27">
      <c r="AA141688" s="271"/>
    </row>
    <row r="141689" spans="27:27">
      <c r="AA141689" s="271"/>
    </row>
    <row r="141690" spans="27:27">
      <c r="AA141690" s="271"/>
    </row>
    <row r="141691" spans="27:27">
      <c r="AA141691" s="271"/>
    </row>
    <row r="141692" spans="27:27">
      <c r="AA141692" s="271"/>
    </row>
    <row r="141693" spans="27:27">
      <c r="AA141693" s="271"/>
    </row>
    <row r="141694" spans="27:27">
      <c r="AA141694" s="271"/>
    </row>
    <row r="141695" spans="27:27">
      <c r="AA141695" s="271"/>
    </row>
    <row r="141696" spans="27:27">
      <c r="AA141696" s="271"/>
    </row>
    <row r="141697" spans="27:27">
      <c r="AA141697" s="271"/>
    </row>
    <row r="141698" spans="27:27">
      <c r="AA141698" s="271"/>
    </row>
    <row r="141699" spans="27:27">
      <c r="AA141699" s="271"/>
    </row>
    <row r="141700" spans="27:27">
      <c r="AA141700" s="271"/>
    </row>
    <row r="141701" spans="27:27">
      <c r="AA141701" s="271"/>
    </row>
    <row r="141702" spans="27:27">
      <c r="AA141702" s="271"/>
    </row>
    <row r="141703" spans="27:27">
      <c r="AA141703" s="271"/>
    </row>
    <row r="141704" spans="27:27">
      <c r="AA141704" s="271"/>
    </row>
    <row r="141705" spans="27:27">
      <c r="AA141705" s="271"/>
    </row>
    <row r="141706" spans="27:27">
      <c r="AA141706" s="271"/>
    </row>
    <row r="141707" spans="27:27">
      <c r="AA141707" s="271"/>
    </row>
    <row r="141708" spans="27:27">
      <c r="AA141708" s="271"/>
    </row>
    <row r="141709" spans="27:27">
      <c r="AA141709" s="271"/>
    </row>
    <row r="141710" spans="27:27">
      <c r="AA141710" s="271"/>
    </row>
    <row r="141711" spans="27:27">
      <c r="AA141711" s="271"/>
    </row>
    <row r="141712" spans="27:27">
      <c r="AA141712" s="271"/>
    </row>
    <row r="141713" spans="27:27">
      <c r="AA141713" s="271"/>
    </row>
    <row r="141714" spans="27:27">
      <c r="AA141714" s="271"/>
    </row>
    <row r="141715" spans="27:27">
      <c r="AA141715" s="271"/>
    </row>
    <row r="141716" spans="27:27">
      <c r="AA141716" s="271"/>
    </row>
    <row r="141717" spans="27:27">
      <c r="AA141717" s="271"/>
    </row>
    <row r="141718" spans="27:27">
      <c r="AA141718" s="271"/>
    </row>
    <row r="141719" spans="27:27">
      <c r="AA141719" s="271"/>
    </row>
    <row r="141720" spans="27:27">
      <c r="AA141720" s="271"/>
    </row>
    <row r="141721" spans="27:27">
      <c r="AA141721" s="271"/>
    </row>
    <row r="141722" spans="27:27">
      <c r="AA141722" s="271"/>
    </row>
    <row r="141723" spans="27:27">
      <c r="AA141723" s="271"/>
    </row>
    <row r="141724" spans="27:27">
      <c r="AA141724" s="271"/>
    </row>
    <row r="141725" spans="27:27">
      <c r="AA141725" s="271"/>
    </row>
    <row r="141726" spans="27:27">
      <c r="AA141726" s="271"/>
    </row>
    <row r="141727" spans="27:27">
      <c r="AA141727" s="271"/>
    </row>
    <row r="141728" spans="27:27">
      <c r="AA141728" s="271"/>
    </row>
    <row r="141729" spans="27:27">
      <c r="AA141729" s="271"/>
    </row>
    <row r="141730" spans="27:27">
      <c r="AA141730" s="271"/>
    </row>
    <row r="141731" spans="27:27">
      <c r="AA141731" s="271"/>
    </row>
    <row r="141732" spans="27:27">
      <c r="AA141732" s="271"/>
    </row>
    <row r="141733" spans="27:27">
      <c r="AA141733" s="271"/>
    </row>
    <row r="141734" spans="27:27">
      <c r="AA141734" s="271"/>
    </row>
    <row r="141735" spans="27:27">
      <c r="AA141735" s="271"/>
    </row>
    <row r="141736" spans="27:27">
      <c r="AA141736" s="271"/>
    </row>
    <row r="141737" spans="27:27">
      <c r="AA141737" s="271"/>
    </row>
    <row r="141738" spans="27:27">
      <c r="AA141738" s="271"/>
    </row>
    <row r="141739" spans="27:27">
      <c r="AA141739" s="271"/>
    </row>
    <row r="141740" spans="27:27">
      <c r="AA141740" s="271"/>
    </row>
    <row r="141741" spans="27:27">
      <c r="AA141741" s="271"/>
    </row>
    <row r="141742" spans="27:27">
      <c r="AA141742" s="271"/>
    </row>
    <row r="141743" spans="27:27">
      <c r="AA141743" s="271"/>
    </row>
    <row r="141744" spans="27:27">
      <c r="AA141744" s="271"/>
    </row>
    <row r="141745" spans="27:27">
      <c r="AA141745" s="271"/>
    </row>
    <row r="141746" spans="27:27">
      <c r="AA141746" s="271"/>
    </row>
    <row r="141747" spans="27:27">
      <c r="AA141747" s="271"/>
    </row>
    <row r="141748" spans="27:27">
      <c r="AA141748" s="271"/>
    </row>
    <row r="141749" spans="27:27">
      <c r="AA141749" s="271"/>
    </row>
    <row r="141750" spans="27:27">
      <c r="AA141750" s="271"/>
    </row>
    <row r="141751" spans="27:27">
      <c r="AA141751" s="271"/>
    </row>
    <row r="141752" spans="27:27">
      <c r="AA141752" s="271"/>
    </row>
    <row r="141753" spans="27:27">
      <c r="AA141753" s="271"/>
    </row>
    <row r="141754" spans="27:27">
      <c r="AA141754" s="271"/>
    </row>
    <row r="141755" spans="27:27">
      <c r="AA141755" s="271"/>
    </row>
    <row r="141756" spans="27:27">
      <c r="AA141756" s="271"/>
    </row>
    <row r="141757" spans="27:27">
      <c r="AA141757" s="271"/>
    </row>
    <row r="141758" spans="27:27">
      <c r="AA141758" s="271"/>
    </row>
    <row r="141759" spans="27:27">
      <c r="AA141759" s="271"/>
    </row>
    <row r="141760" spans="27:27">
      <c r="AA141760" s="271"/>
    </row>
    <row r="141761" spans="27:27">
      <c r="AA141761" s="271"/>
    </row>
    <row r="141762" spans="27:27">
      <c r="AA141762" s="271"/>
    </row>
    <row r="141763" spans="27:27">
      <c r="AA141763" s="271"/>
    </row>
    <row r="141764" spans="27:27">
      <c r="AA141764" s="271"/>
    </row>
    <row r="141765" spans="27:27">
      <c r="AA141765" s="271"/>
    </row>
    <row r="141766" spans="27:27">
      <c r="AA141766" s="271"/>
    </row>
    <row r="141767" spans="27:27">
      <c r="AA141767" s="271"/>
    </row>
    <row r="141768" spans="27:27">
      <c r="AA141768" s="271"/>
    </row>
    <row r="141769" spans="27:27">
      <c r="AA141769" s="271"/>
    </row>
    <row r="141770" spans="27:27">
      <c r="AA141770" s="271"/>
    </row>
    <row r="141771" spans="27:27">
      <c r="AA141771" s="271"/>
    </row>
    <row r="141772" spans="27:27">
      <c r="AA141772" s="271"/>
    </row>
    <row r="141773" spans="27:27">
      <c r="AA141773" s="271"/>
    </row>
    <row r="141774" spans="27:27">
      <c r="AA141774" s="271"/>
    </row>
    <row r="141775" spans="27:27">
      <c r="AA141775" s="271"/>
    </row>
    <row r="141776" spans="27:27">
      <c r="AA141776" s="271"/>
    </row>
    <row r="141777" spans="27:27">
      <c r="AA141777" s="271"/>
    </row>
    <row r="141778" spans="27:27">
      <c r="AA141778" s="271"/>
    </row>
    <row r="141779" spans="27:27">
      <c r="AA141779" s="271"/>
    </row>
    <row r="141780" spans="27:27">
      <c r="AA141780" s="271"/>
    </row>
    <row r="141781" spans="27:27">
      <c r="AA141781" s="271"/>
    </row>
    <row r="141782" spans="27:27">
      <c r="AA141782" s="271"/>
    </row>
    <row r="141783" spans="27:27">
      <c r="AA141783" s="271"/>
    </row>
    <row r="141784" spans="27:27">
      <c r="AA141784" s="271"/>
    </row>
    <row r="141785" spans="27:27">
      <c r="AA141785" s="271"/>
    </row>
    <row r="141786" spans="27:27">
      <c r="AA141786" s="271"/>
    </row>
    <row r="141787" spans="27:27">
      <c r="AA141787" s="271"/>
    </row>
    <row r="141788" spans="27:27">
      <c r="AA141788" s="271"/>
    </row>
    <row r="141789" spans="27:27">
      <c r="AA141789" s="271"/>
    </row>
    <row r="141790" spans="27:27">
      <c r="AA141790" s="271"/>
    </row>
    <row r="141791" spans="27:27">
      <c r="AA141791" s="271"/>
    </row>
    <row r="141792" spans="27:27">
      <c r="AA141792" s="271"/>
    </row>
    <row r="141793" spans="27:27">
      <c r="AA141793" s="271"/>
    </row>
    <row r="141794" spans="27:27">
      <c r="AA141794" s="271"/>
    </row>
    <row r="141795" spans="27:27">
      <c r="AA141795" s="271"/>
    </row>
    <row r="141796" spans="27:27">
      <c r="AA141796" s="271"/>
    </row>
    <row r="141797" spans="27:27">
      <c r="AA141797" s="271"/>
    </row>
    <row r="141798" spans="27:27">
      <c r="AA141798" s="271"/>
    </row>
    <row r="141799" spans="27:27">
      <c r="AA141799" s="271"/>
    </row>
    <row r="141800" spans="27:27">
      <c r="AA141800" s="271"/>
    </row>
    <row r="141801" spans="27:27">
      <c r="AA141801" s="271"/>
    </row>
    <row r="141802" spans="27:27">
      <c r="AA141802" s="271"/>
    </row>
    <row r="141803" spans="27:27">
      <c r="AA141803" s="271"/>
    </row>
    <row r="141804" spans="27:27">
      <c r="AA141804" s="271"/>
    </row>
    <row r="141805" spans="27:27">
      <c r="AA141805" s="271"/>
    </row>
    <row r="141806" spans="27:27">
      <c r="AA141806" s="271"/>
    </row>
    <row r="141807" spans="27:27">
      <c r="AA141807" s="271"/>
    </row>
    <row r="141808" spans="27:27">
      <c r="AA141808" s="271"/>
    </row>
    <row r="141809" spans="27:27">
      <c r="AA141809" s="271"/>
    </row>
    <row r="141810" spans="27:27">
      <c r="AA141810" s="271"/>
    </row>
    <row r="141811" spans="27:27">
      <c r="AA141811" s="271"/>
    </row>
    <row r="141812" spans="27:27">
      <c r="AA141812" s="271"/>
    </row>
    <row r="141813" spans="27:27">
      <c r="AA141813" s="271"/>
    </row>
    <row r="141814" spans="27:27">
      <c r="AA141814" s="271"/>
    </row>
    <row r="141815" spans="27:27">
      <c r="AA141815" s="271"/>
    </row>
    <row r="141816" spans="27:27">
      <c r="AA141816" s="271"/>
    </row>
    <row r="141817" spans="27:27">
      <c r="AA141817" s="271"/>
    </row>
    <row r="141818" spans="27:27">
      <c r="AA141818" s="271"/>
    </row>
    <row r="141819" spans="27:27">
      <c r="AA141819" s="271"/>
    </row>
    <row r="141820" spans="27:27">
      <c r="AA141820" s="271"/>
    </row>
    <row r="141821" spans="27:27">
      <c r="AA141821" s="271"/>
    </row>
    <row r="141822" spans="27:27">
      <c r="AA141822" s="271"/>
    </row>
    <row r="141823" spans="27:27">
      <c r="AA141823" s="271"/>
    </row>
    <row r="141824" spans="27:27">
      <c r="AA141824" s="271"/>
    </row>
    <row r="141825" spans="27:27">
      <c r="AA141825" s="271"/>
    </row>
    <row r="141826" spans="27:27">
      <c r="AA141826" s="271"/>
    </row>
    <row r="141827" spans="27:27">
      <c r="AA141827" s="271"/>
    </row>
    <row r="141828" spans="27:27">
      <c r="AA141828" s="271"/>
    </row>
    <row r="141829" spans="27:27">
      <c r="AA141829" s="271"/>
    </row>
    <row r="141830" spans="27:27">
      <c r="AA141830" s="271"/>
    </row>
    <row r="141831" spans="27:27">
      <c r="AA141831" s="271"/>
    </row>
    <row r="141832" spans="27:27">
      <c r="AA141832" s="271"/>
    </row>
    <row r="141833" spans="27:27">
      <c r="AA141833" s="271"/>
    </row>
    <row r="141834" spans="27:27">
      <c r="AA141834" s="271"/>
    </row>
    <row r="141835" spans="27:27">
      <c r="AA141835" s="271"/>
    </row>
    <row r="141836" spans="27:27">
      <c r="AA141836" s="271"/>
    </row>
    <row r="141837" spans="27:27">
      <c r="AA141837" s="271"/>
    </row>
    <row r="141838" spans="27:27">
      <c r="AA141838" s="271"/>
    </row>
    <row r="141839" spans="27:27">
      <c r="AA141839" s="271"/>
    </row>
    <row r="141840" spans="27:27">
      <c r="AA141840" s="271"/>
    </row>
    <row r="141841" spans="27:27">
      <c r="AA141841" s="271"/>
    </row>
    <row r="141842" spans="27:27">
      <c r="AA141842" s="271"/>
    </row>
    <row r="141843" spans="27:27">
      <c r="AA141843" s="271"/>
    </row>
    <row r="141844" spans="27:27">
      <c r="AA141844" s="271"/>
    </row>
    <row r="141845" spans="27:27">
      <c r="AA141845" s="271"/>
    </row>
    <row r="141846" spans="27:27">
      <c r="AA141846" s="271"/>
    </row>
    <row r="141847" spans="27:27">
      <c r="AA141847" s="271"/>
    </row>
    <row r="141848" spans="27:27">
      <c r="AA141848" s="271"/>
    </row>
    <row r="141849" spans="27:27">
      <c r="AA141849" s="271"/>
    </row>
    <row r="141850" spans="27:27">
      <c r="AA141850" s="271"/>
    </row>
    <row r="141851" spans="27:27">
      <c r="AA141851" s="271"/>
    </row>
    <row r="141852" spans="27:27">
      <c r="AA141852" s="271"/>
    </row>
    <row r="141853" spans="27:27">
      <c r="AA141853" s="271"/>
    </row>
    <row r="141854" spans="27:27">
      <c r="AA141854" s="271"/>
    </row>
    <row r="141855" spans="27:27">
      <c r="AA141855" s="271"/>
    </row>
    <row r="141856" spans="27:27">
      <c r="AA141856" s="271"/>
    </row>
    <row r="141857" spans="27:27">
      <c r="AA141857" s="271"/>
    </row>
    <row r="141858" spans="27:27">
      <c r="AA141858" s="271"/>
    </row>
    <row r="141859" spans="27:27">
      <c r="AA141859" s="271"/>
    </row>
    <row r="141860" spans="27:27">
      <c r="AA141860" s="271"/>
    </row>
    <row r="141861" spans="27:27">
      <c r="AA141861" s="271"/>
    </row>
    <row r="141862" spans="27:27">
      <c r="AA141862" s="271"/>
    </row>
    <row r="141863" spans="27:27">
      <c r="AA141863" s="271"/>
    </row>
    <row r="141864" spans="27:27">
      <c r="AA141864" s="271"/>
    </row>
    <row r="141865" spans="27:27">
      <c r="AA141865" s="271"/>
    </row>
    <row r="141866" spans="27:27">
      <c r="AA141866" s="271"/>
    </row>
    <row r="141867" spans="27:27">
      <c r="AA141867" s="271"/>
    </row>
    <row r="141868" spans="27:27">
      <c r="AA141868" s="271"/>
    </row>
    <row r="141869" spans="27:27">
      <c r="AA141869" s="271"/>
    </row>
    <row r="141870" spans="27:27">
      <c r="AA141870" s="271"/>
    </row>
    <row r="141871" spans="27:27">
      <c r="AA141871" s="271"/>
    </row>
    <row r="141872" spans="27:27">
      <c r="AA141872" s="271"/>
    </row>
    <row r="141873" spans="27:27">
      <c r="AA141873" s="271"/>
    </row>
    <row r="141874" spans="27:27">
      <c r="AA141874" s="271"/>
    </row>
    <row r="141875" spans="27:27">
      <c r="AA141875" s="271"/>
    </row>
    <row r="141876" spans="27:27">
      <c r="AA141876" s="271"/>
    </row>
    <row r="141877" spans="27:27">
      <c r="AA141877" s="271"/>
    </row>
    <row r="141878" spans="27:27">
      <c r="AA141878" s="271"/>
    </row>
    <row r="141879" spans="27:27">
      <c r="AA141879" s="271"/>
    </row>
    <row r="141880" spans="27:27">
      <c r="AA141880" s="271"/>
    </row>
    <row r="141881" spans="27:27">
      <c r="AA141881" s="271"/>
    </row>
    <row r="141882" spans="27:27">
      <c r="AA141882" s="271"/>
    </row>
    <row r="141883" spans="27:27">
      <c r="AA141883" s="271"/>
    </row>
    <row r="141884" spans="27:27">
      <c r="AA141884" s="271"/>
    </row>
    <row r="141885" spans="27:27">
      <c r="AA141885" s="271"/>
    </row>
    <row r="141886" spans="27:27">
      <c r="AA141886" s="271"/>
    </row>
    <row r="141887" spans="27:27">
      <c r="AA141887" s="271"/>
    </row>
    <row r="141888" spans="27:27">
      <c r="AA141888" s="271"/>
    </row>
    <row r="141889" spans="27:27">
      <c r="AA141889" s="271"/>
    </row>
    <row r="141890" spans="27:27">
      <c r="AA141890" s="271"/>
    </row>
    <row r="141891" spans="27:27">
      <c r="AA141891" s="271"/>
    </row>
    <row r="141892" spans="27:27">
      <c r="AA141892" s="271"/>
    </row>
    <row r="141893" spans="27:27">
      <c r="AA141893" s="271"/>
    </row>
    <row r="141894" spans="27:27">
      <c r="AA141894" s="271"/>
    </row>
    <row r="141895" spans="27:27">
      <c r="AA141895" s="271"/>
    </row>
    <row r="141896" spans="27:27">
      <c r="AA141896" s="271"/>
    </row>
    <row r="141897" spans="27:27">
      <c r="AA141897" s="271"/>
    </row>
    <row r="141898" spans="27:27">
      <c r="AA141898" s="271"/>
    </row>
    <row r="141899" spans="27:27">
      <c r="AA141899" s="271"/>
    </row>
    <row r="141900" spans="27:27">
      <c r="AA141900" s="271"/>
    </row>
    <row r="141901" spans="27:27">
      <c r="AA141901" s="271"/>
    </row>
    <row r="141902" spans="27:27">
      <c r="AA141902" s="271"/>
    </row>
    <row r="141903" spans="27:27">
      <c r="AA141903" s="271"/>
    </row>
    <row r="141904" spans="27:27">
      <c r="AA141904" s="271"/>
    </row>
    <row r="141905" spans="27:27">
      <c r="AA141905" s="271"/>
    </row>
    <row r="141906" spans="27:27">
      <c r="AA141906" s="271"/>
    </row>
    <row r="141907" spans="27:27">
      <c r="AA141907" s="271"/>
    </row>
    <row r="141908" spans="27:27">
      <c r="AA141908" s="271"/>
    </row>
    <row r="141909" spans="27:27">
      <c r="AA141909" s="271"/>
    </row>
    <row r="141910" spans="27:27">
      <c r="AA141910" s="271"/>
    </row>
    <row r="141911" spans="27:27">
      <c r="AA141911" s="271"/>
    </row>
    <row r="141912" spans="27:27">
      <c r="AA141912" s="271"/>
    </row>
    <row r="141913" spans="27:27">
      <c r="AA141913" s="271"/>
    </row>
    <row r="141914" spans="27:27">
      <c r="AA141914" s="271"/>
    </row>
    <row r="141915" spans="27:27">
      <c r="AA141915" s="271"/>
    </row>
    <row r="141916" spans="27:27">
      <c r="AA141916" s="271"/>
    </row>
    <row r="141917" spans="27:27">
      <c r="AA141917" s="271"/>
    </row>
    <row r="141918" spans="27:27">
      <c r="AA141918" s="271"/>
    </row>
    <row r="141919" spans="27:27">
      <c r="AA141919" s="271"/>
    </row>
    <row r="141920" spans="27:27">
      <c r="AA141920" s="271"/>
    </row>
    <row r="141921" spans="27:27">
      <c r="AA141921" s="271"/>
    </row>
    <row r="141922" spans="27:27">
      <c r="AA141922" s="271"/>
    </row>
    <row r="141923" spans="27:27">
      <c r="AA141923" s="271"/>
    </row>
    <row r="141924" spans="27:27">
      <c r="AA141924" s="271"/>
    </row>
    <row r="141925" spans="27:27">
      <c r="AA141925" s="271"/>
    </row>
    <row r="141926" spans="27:27">
      <c r="AA141926" s="271"/>
    </row>
    <row r="141927" spans="27:27">
      <c r="AA141927" s="271"/>
    </row>
    <row r="141928" spans="27:27">
      <c r="AA141928" s="271"/>
    </row>
    <row r="141929" spans="27:27">
      <c r="AA141929" s="271"/>
    </row>
    <row r="141930" spans="27:27">
      <c r="AA141930" s="271"/>
    </row>
    <row r="141931" spans="27:27">
      <c r="AA141931" s="271"/>
    </row>
    <row r="141932" spans="27:27">
      <c r="AA141932" s="271"/>
    </row>
    <row r="141933" spans="27:27">
      <c r="AA141933" s="271"/>
    </row>
    <row r="141934" spans="27:27">
      <c r="AA141934" s="271"/>
    </row>
    <row r="141935" spans="27:27">
      <c r="AA141935" s="271"/>
    </row>
    <row r="141936" spans="27:27">
      <c r="AA141936" s="271"/>
    </row>
    <row r="141937" spans="27:27">
      <c r="AA141937" s="271"/>
    </row>
    <row r="141938" spans="27:27">
      <c r="AA141938" s="271"/>
    </row>
    <row r="141939" spans="27:27">
      <c r="AA141939" s="271"/>
    </row>
    <row r="141940" spans="27:27">
      <c r="AA141940" s="271"/>
    </row>
    <row r="141941" spans="27:27">
      <c r="AA141941" s="271"/>
    </row>
    <row r="141942" spans="27:27">
      <c r="AA141942" s="271"/>
    </row>
    <row r="141943" spans="27:27">
      <c r="AA141943" s="271"/>
    </row>
    <row r="141944" spans="27:27">
      <c r="AA141944" s="271"/>
    </row>
    <row r="141945" spans="27:27">
      <c r="AA141945" s="271"/>
    </row>
    <row r="141946" spans="27:27">
      <c r="AA141946" s="271"/>
    </row>
    <row r="141947" spans="27:27">
      <c r="AA141947" s="271"/>
    </row>
    <row r="141948" spans="27:27">
      <c r="AA141948" s="271"/>
    </row>
    <row r="141949" spans="27:27">
      <c r="AA141949" s="271"/>
    </row>
    <row r="141950" spans="27:27">
      <c r="AA141950" s="271"/>
    </row>
    <row r="141951" spans="27:27">
      <c r="AA141951" s="271"/>
    </row>
    <row r="141952" spans="27:27">
      <c r="AA141952" s="271"/>
    </row>
    <row r="141953" spans="27:27">
      <c r="AA141953" s="271"/>
    </row>
    <row r="141954" spans="27:27">
      <c r="AA141954" s="271"/>
    </row>
    <row r="141955" spans="27:27">
      <c r="AA141955" s="271"/>
    </row>
    <row r="141956" spans="27:27">
      <c r="AA141956" s="271"/>
    </row>
    <row r="141957" spans="27:27">
      <c r="AA141957" s="271"/>
    </row>
    <row r="141958" spans="27:27">
      <c r="AA141958" s="271"/>
    </row>
    <row r="141959" spans="27:27">
      <c r="AA141959" s="271"/>
    </row>
    <row r="141960" spans="27:27">
      <c r="AA141960" s="271"/>
    </row>
    <row r="141961" spans="27:27">
      <c r="AA141961" s="271"/>
    </row>
    <row r="141962" spans="27:27">
      <c r="AA141962" s="271"/>
    </row>
    <row r="141963" spans="27:27">
      <c r="AA141963" s="271"/>
    </row>
    <row r="141964" spans="27:27">
      <c r="AA141964" s="271"/>
    </row>
    <row r="141965" spans="27:27">
      <c r="AA141965" s="271"/>
    </row>
    <row r="141966" spans="27:27">
      <c r="AA141966" s="271"/>
    </row>
    <row r="141967" spans="27:27">
      <c r="AA141967" s="271"/>
    </row>
    <row r="141968" spans="27:27">
      <c r="AA141968" s="271"/>
    </row>
    <row r="141969" spans="27:27">
      <c r="AA141969" s="271"/>
    </row>
    <row r="141970" spans="27:27">
      <c r="AA141970" s="271"/>
    </row>
    <row r="141971" spans="27:27">
      <c r="AA141971" s="271"/>
    </row>
    <row r="141972" spans="27:27">
      <c r="AA141972" s="271"/>
    </row>
    <row r="141973" spans="27:27">
      <c r="AA141973" s="271"/>
    </row>
    <row r="141974" spans="27:27">
      <c r="AA141974" s="271"/>
    </row>
    <row r="141975" spans="27:27">
      <c r="AA141975" s="271"/>
    </row>
    <row r="141976" spans="27:27">
      <c r="AA141976" s="271"/>
    </row>
    <row r="141977" spans="27:27">
      <c r="AA141977" s="271"/>
    </row>
    <row r="141978" spans="27:27">
      <c r="AA141978" s="271"/>
    </row>
    <row r="141979" spans="27:27">
      <c r="AA141979" s="271"/>
    </row>
    <row r="141980" spans="27:27">
      <c r="AA141980" s="271"/>
    </row>
    <row r="141981" spans="27:27">
      <c r="AA141981" s="271"/>
    </row>
    <row r="141982" spans="27:27">
      <c r="AA141982" s="271"/>
    </row>
    <row r="141983" spans="27:27">
      <c r="AA141983" s="271"/>
    </row>
    <row r="141984" spans="27:27">
      <c r="AA141984" s="271"/>
    </row>
    <row r="141985" spans="27:27">
      <c r="AA141985" s="271"/>
    </row>
    <row r="141986" spans="27:27">
      <c r="AA141986" s="271"/>
    </row>
    <row r="141987" spans="27:27">
      <c r="AA141987" s="271"/>
    </row>
    <row r="141988" spans="27:27">
      <c r="AA141988" s="271"/>
    </row>
    <row r="141989" spans="27:27">
      <c r="AA141989" s="271"/>
    </row>
    <row r="141990" spans="27:27">
      <c r="AA141990" s="271"/>
    </row>
    <row r="141991" spans="27:27">
      <c r="AA141991" s="271"/>
    </row>
    <row r="141992" spans="27:27">
      <c r="AA141992" s="271"/>
    </row>
    <row r="141993" spans="27:27">
      <c r="AA141993" s="271"/>
    </row>
    <row r="141994" spans="27:27">
      <c r="AA141994" s="271"/>
    </row>
    <row r="141995" spans="27:27">
      <c r="AA141995" s="271"/>
    </row>
    <row r="141996" spans="27:27">
      <c r="AA141996" s="271"/>
    </row>
    <row r="141997" spans="27:27">
      <c r="AA141997" s="271"/>
    </row>
    <row r="141998" spans="27:27">
      <c r="AA141998" s="271"/>
    </row>
    <row r="141999" spans="27:27">
      <c r="AA141999" s="271"/>
    </row>
    <row r="142000" spans="27:27">
      <c r="AA142000" s="271"/>
    </row>
    <row r="142001" spans="27:27">
      <c r="AA142001" s="271"/>
    </row>
    <row r="142002" spans="27:27">
      <c r="AA142002" s="271"/>
    </row>
    <row r="142003" spans="27:27">
      <c r="AA142003" s="271"/>
    </row>
    <row r="142004" spans="27:27">
      <c r="AA142004" s="271"/>
    </row>
    <row r="142005" spans="27:27">
      <c r="AA142005" s="271"/>
    </row>
    <row r="142006" spans="27:27">
      <c r="AA142006" s="271"/>
    </row>
    <row r="142007" spans="27:27">
      <c r="AA142007" s="271"/>
    </row>
    <row r="142008" spans="27:27">
      <c r="AA142008" s="271"/>
    </row>
    <row r="142009" spans="27:27">
      <c r="AA142009" s="271"/>
    </row>
    <row r="142010" spans="27:27">
      <c r="AA142010" s="271"/>
    </row>
    <row r="142011" spans="27:27">
      <c r="AA142011" s="271"/>
    </row>
    <row r="142012" spans="27:27">
      <c r="AA142012" s="271"/>
    </row>
    <row r="142013" spans="27:27">
      <c r="AA142013" s="271"/>
    </row>
    <row r="142014" spans="27:27">
      <c r="AA142014" s="271"/>
    </row>
    <row r="142015" spans="27:27">
      <c r="AA142015" s="271"/>
    </row>
    <row r="142016" spans="27:27">
      <c r="AA142016" s="271"/>
    </row>
    <row r="142017" spans="27:27">
      <c r="AA142017" s="271"/>
    </row>
    <row r="142018" spans="27:27">
      <c r="AA142018" s="271"/>
    </row>
    <row r="142019" spans="27:27">
      <c r="AA142019" s="271"/>
    </row>
    <row r="142020" spans="27:27">
      <c r="AA142020" s="271"/>
    </row>
    <row r="142021" spans="27:27">
      <c r="AA142021" s="271"/>
    </row>
    <row r="142022" spans="27:27">
      <c r="AA142022" s="271"/>
    </row>
    <row r="142023" spans="27:27">
      <c r="AA142023" s="271"/>
    </row>
    <row r="142024" spans="27:27">
      <c r="AA142024" s="271"/>
    </row>
    <row r="142025" spans="27:27">
      <c r="AA142025" s="271"/>
    </row>
    <row r="142026" spans="27:27">
      <c r="AA142026" s="271"/>
    </row>
    <row r="142027" spans="27:27">
      <c r="AA142027" s="271"/>
    </row>
    <row r="142028" spans="27:27">
      <c r="AA142028" s="271"/>
    </row>
    <row r="142029" spans="27:27">
      <c r="AA142029" s="271"/>
    </row>
    <row r="142030" spans="27:27">
      <c r="AA142030" s="271"/>
    </row>
    <row r="142031" spans="27:27">
      <c r="AA142031" s="271"/>
    </row>
    <row r="142032" spans="27:27">
      <c r="AA142032" s="271"/>
    </row>
    <row r="142033" spans="27:27">
      <c r="AA142033" s="271"/>
    </row>
    <row r="142034" spans="27:27">
      <c r="AA142034" s="271"/>
    </row>
    <row r="142035" spans="27:27">
      <c r="AA142035" s="271"/>
    </row>
    <row r="142036" spans="27:27">
      <c r="AA142036" s="271"/>
    </row>
    <row r="142037" spans="27:27">
      <c r="AA142037" s="271"/>
    </row>
    <row r="142038" spans="27:27">
      <c r="AA142038" s="271"/>
    </row>
    <row r="142039" spans="27:27">
      <c r="AA142039" s="271"/>
    </row>
    <row r="142040" spans="27:27">
      <c r="AA142040" s="271"/>
    </row>
    <row r="142041" spans="27:27">
      <c r="AA142041" s="271"/>
    </row>
    <row r="142042" spans="27:27">
      <c r="AA142042" s="271"/>
    </row>
    <row r="142043" spans="27:27">
      <c r="AA142043" s="271"/>
    </row>
    <row r="142044" spans="27:27">
      <c r="AA142044" s="271"/>
    </row>
    <row r="142045" spans="27:27">
      <c r="AA142045" s="271"/>
    </row>
    <row r="142046" spans="27:27">
      <c r="AA142046" s="271"/>
    </row>
    <row r="142047" spans="27:27">
      <c r="AA142047" s="271"/>
    </row>
    <row r="142048" spans="27:27">
      <c r="AA142048" s="271"/>
    </row>
    <row r="142049" spans="27:27">
      <c r="AA142049" s="271"/>
    </row>
    <row r="142050" spans="27:27">
      <c r="AA142050" s="271"/>
    </row>
    <row r="142051" spans="27:27">
      <c r="AA142051" s="271"/>
    </row>
    <row r="142052" spans="27:27">
      <c r="AA142052" s="271"/>
    </row>
    <row r="142053" spans="27:27">
      <c r="AA142053" s="271"/>
    </row>
    <row r="142054" spans="27:27">
      <c r="AA142054" s="271"/>
    </row>
    <row r="142055" spans="27:27">
      <c r="AA142055" s="271"/>
    </row>
    <row r="142056" spans="27:27">
      <c r="AA142056" s="271"/>
    </row>
    <row r="142057" spans="27:27">
      <c r="AA142057" s="271"/>
    </row>
    <row r="142058" spans="27:27">
      <c r="AA142058" s="271"/>
    </row>
    <row r="142059" spans="27:27">
      <c r="AA142059" s="271"/>
    </row>
    <row r="142060" spans="27:27">
      <c r="AA142060" s="271"/>
    </row>
    <row r="142061" spans="27:27">
      <c r="AA142061" s="271"/>
    </row>
    <row r="142062" spans="27:27">
      <c r="AA142062" s="271"/>
    </row>
    <row r="142063" spans="27:27">
      <c r="AA142063" s="271"/>
    </row>
    <row r="142064" spans="27:27">
      <c r="AA142064" s="271"/>
    </row>
    <row r="142065" spans="27:27">
      <c r="AA142065" s="271"/>
    </row>
    <row r="142066" spans="27:27">
      <c r="AA142066" s="271"/>
    </row>
    <row r="142067" spans="27:27">
      <c r="AA142067" s="271"/>
    </row>
    <row r="142068" spans="27:27">
      <c r="AA142068" s="271"/>
    </row>
    <row r="142069" spans="27:27">
      <c r="AA142069" s="271"/>
    </row>
    <row r="142070" spans="27:27">
      <c r="AA142070" s="271"/>
    </row>
    <row r="142071" spans="27:27">
      <c r="AA142071" s="271"/>
    </row>
    <row r="142072" spans="27:27">
      <c r="AA142072" s="271"/>
    </row>
    <row r="142073" spans="27:27">
      <c r="AA142073" s="271"/>
    </row>
    <row r="142074" spans="27:27">
      <c r="AA142074" s="271"/>
    </row>
    <row r="142075" spans="27:27">
      <c r="AA142075" s="271"/>
    </row>
    <row r="142076" spans="27:27">
      <c r="AA142076" s="271"/>
    </row>
    <row r="142077" spans="27:27">
      <c r="AA142077" s="271"/>
    </row>
    <row r="142078" spans="27:27">
      <c r="AA142078" s="271"/>
    </row>
    <row r="142079" spans="27:27">
      <c r="AA142079" s="271"/>
    </row>
    <row r="142080" spans="27:27">
      <c r="AA142080" s="271"/>
    </row>
    <row r="142081" spans="27:27">
      <c r="AA142081" s="271"/>
    </row>
    <row r="142082" spans="27:27">
      <c r="AA142082" s="271"/>
    </row>
    <row r="142083" spans="27:27">
      <c r="AA142083" s="271"/>
    </row>
    <row r="142084" spans="27:27">
      <c r="AA142084" s="271"/>
    </row>
    <row r="142085" spans="27:27">
      <c r="AA142085" s="271"/>
    </row>
    <row r="142086" spans="27:27">
      <c r="AA142086" s="271"/>
    </row>
    <row r="142087" spans="27:27">
      <c r="AA142087" s="271"/>
    </row>
    <row r="142088" spans="27:27">
      <c r="AA142088" s="271"/>
    </row>
    <row r="142089" spans="27:27">
      <c r="AA142089" s="271"/>
    </row>
    <row r="142090" spans="27:27">
      <c r="AA142090" s="271"/>
    </row>
    <row r="142091" spans="27:27">
      <c r="AA142091" s="271"/>
    </row>
    <row r="142092" spans="27:27">
      <c r="AA142092" s="271"/>
    </row>
    <row r="142093" spans="27:27">
      <c r="AA142093" s="271"/>
    </row>
    <row r="142094" spans="27:27">
      <c r="AA142094" s="271"/>
    </row>
    <row r="142095" spans="27:27">
      <c r="AA142095" s="271"/>
    </row>
    <row r="142096" spans="27:27">
      <c r="AA142096" s="271"/>
    </row>
    <row r="142097" spans="27:27">
      <c r="AA142097" s="271"/>
    </row>
    <row r="142098" spans="27:27">
      <c r="AA142098" s="271"/>
    </row>
    <row r="142099" spans="27:27">
      <c r="AA142099" s="271"/>
    </row>
    <row r="142100" spans="27:27">
      <c r="AA142100" s="271"/>
    </row>
    <row r="142101" spans="27:27">
      <c r="AA142101" s="271"/>
    </row>
    <row r="142102" spans="27:27">
      <c r="AA142102" s="271"/>
    </row>
    <row r="142103" spans="27:27">
      <c r="AA142103" s="271"/>
    </row>
    <row r="142104" spans="27:27">
      <c r="AA142104" s="271"/>
    </row>
    <row r="142105" spans="27:27">
      <c r="AA142105" s="271"/>
    </row>
    <row r="142106" spans="27:27">
      <c r="AA142106" s="271"/>
    </row>
    <row r="142107" spans="27:27">
      <c r="AA142107" s="271"/>
    </row>
    <row r="142108" spans="27:27">
      <c r="AA142108" s="271"/>
    </row>
    <row r="142109" spans="27:27">
      <c r="AA142109" s="271"/>
    </row>
    <row r="142110" spans="27:27">
      <c r="AA142110" s="271"/>
    </row>
    <row r="142111" spans="27:27">
      <c r="AA142111" s="271"/>
    </row>
    <row r="142112" spans="27:27">
      <c r="AA142112" s="271"/>
    </row>
    <row r="142113" spans="27:27">
      <c r="AA142113" s="271"/>
    </row>
    <row r="142114" spans="27:27">
      <c r="AA142114" s="271"/>
    </row>
    <row r="142115" spans="27:27">
      <c r="AA142115" s="271"/>
    </row>
    <row r="142116" spans="27:27">
      <c r="AA142116" s="271"/>
    </row>
    <row r="142117" spans="27:27">
      <c r="AA142117" s="271"/>
    </row>
    <row r="142118" spans="27:27">
      <c r="AA142118" s="271"/>
    </row>
    <row r="142119" spans="27:27">
      <c r="AA142119" s="271"/>
    </row>
    <row r="142120" spans="27:27">
      <c r="AA142120" s="271"/>
    </row>
    <row r="142121" spans="27:27">
      <c r="AA142121" s="271"/>
    </row>
    <row r="142122" spans="27:27">
      <c r="AA142122" s="271"/>
    </row>
    <row r="142123" spans="27:27">
      <c r="AA142123" s="271"/>
    </row>
    <row r="142124" spans="27:27">
      <c r="AA142124" s="271"/>
    </row>
    <row r="142125" spans="27:27">
      <c r="AA142125" s="271"/>
    </row>
    <row r="142126" spans="27:27">
      <c r="AA142126" s="271"/>
    </row>
    <row r="142127" spans="27:27">
      <c r="AA142127" s="271"/>
    </row>
    <row r="142128" spans="27:27">
      <c r="AA142128" s="271"/>
    </row>
    <row r="142129" spans="27:27">
      <c r="AA142129" s="271"/>
    </row>
    <row r="142130" spans="27:27">
      <c r="AA142130" s="271"/>
    </row>
    <row r="142131" spans="27:27">
      <c r="AA142131" s="271"/>
    </row>
    <row r="142132" spans="27:27">
      <c r="AA142132" s="271"/>
    </row>
    <row r="142133" spans="27:27">
      <c r="AA142133" s="271"/>
    </row>
    <row r="142134" spans="27:27">
      <c r="AA142134" s="271"/>
    </row>
    <row r="142135" spans="27:27">
      <c r="AA142135" s="271"/>
    </row>
    <row r="142136" spans="27:27">
      <c r="AA142136" s="271"/>
    </row>
    <row r="142137" spans="27:27">
      <c r="AA142137" s="271"/>
    </row>
    <row r="142138" spans="27:27">
      <c r="AA142138" s="271"/>
    </row>
    <row r="142139" spans="27:27">
      <c r="AA142139" s="271"/>
    </row>
    <row r="142140" spans="27:27">
      <c r="AA142140" s="271"/>
    </row>
    <row r="142141" spans="27:27">
      <c r="AA142141" s="271"/>
    </row>
    <row r="142142" spans="27:27">
      <c r="AA142142" s="271"/>
    </row>
    <row r="142143" spans="27:27">
      <c r="AA142143" s="271"/>
    </row>
    <row r="142144" spans="27:27">
      <c r="AA142144" s="271"/>
    </row>
    <row r="142145" spans="27:27">
      <c r="AA142145" s="271"/>
    </row>
    <row r="142146" spans="27:27">
      <c r="AA142146" s="271"/>
    </row>
    <row r="142147" spans="27:27">
      <c r="AA142147" s="271"/>
    </row>
    <row r="142148" spans="27:27">
      <c r="AA142148" s="271"/>
    </row>
    <row r="142149" spans="27:27">
      <c r="AA142149" s="271"/>
    </row>
    <row r="142150" spans="27:27">
      <c r="AA142150" s="271"/>
    </row>
    <row r="142151" spans="27:27">
      <c r="AA142151" s="271"/>
    </row>
    <row r="142152" spans="27:27">
      <c r="AA142152" s="271"/>
    </row>
    <row r="142153" spans="27:27">
      <c r="AA142153" s="271"/>
    </row>
    <row r="142154" spans="27:27">
      <c r="AA142154" s="271"/>
    </row>
    <row r="142155" spans="27:27">
      <c r="AA142155" s="271"/>
    </row>
    <row r="142156" spans="27:27">
      <c r="AA142156" s="271"/>
    </row>
    <row r="142157" spans="27:27">
      <c r="AA142157" s="271"/>
    </row>
    <row r="142158" spans="27:27">
      <c r="AA142158" s="271"/>
    </row>
    <row r="142159" spans="27:27">
      <c r="AA142159" s="271"/>
    </row>
    <row r="142160" spans="27:27">
      <c r="AA142160" s="271"/>
    </row>
    <row r="142161" spans="27:27">
      <c r="AA142161" s="271"/>
    </row>
    <row r="142162" spans="27:27">
      <c r="AA142162" s="271"/>
    </row>
    <row r="142163" spans="27:27">
      <c r="AA142163" s="271"/>
    </row>
    <row r="142164" spans="27:27">
      <c r="AA142164" s="271"/>
    </row>
    <row r="142165" spans="27:27">
      <c r="AA142165" s="271"/>
    </row>
    <row r="142166" spans="27:27">
      <c r="AA142166" s="271"/>
    </row>
    <row r="142167" spans="27:27">
      <c r="AA142167" s="271"/>
    </row>
    <row r="142168" spans="27:27">
      <c r="AA142168" s="271"/>
    </row>
    <row r="142169" spans="27:27">
      <c r="AA142169" s="271"/>
    </row>
    <row r="142170" spans="27:27">
      <c r="AA142170" s="271"/>
    </row>
    <row r="142171" spans="27:27">
      <c r="AA142171" s="271"/>
    </row>
    <row r="142172" spans="27:27">
      <c r="AA142172" s="271"/>
    </row>
    <row r="142173" spans="27:27">
      <c r="AA142173" s="271"/>
    </row>
    <row r="142174" spans="27:27">
      <c r="AA142174" s="271"/>
    </row>
    <row r="142175" spans="27:27">
      <c r="AA142175" s="271"/>
    </row>
    <row r="142176" spans="27:27">
      <c r="AA142176" s="271"/>
    </row>
    <row r="142177" spans="27:27">
      <c r="AA142177" s="271"/>
    </row>
    <row r="142178" spans="27:27">
      <c r="AA142178" s="271"/>
    </row>
    <row r="142179" spans="27:27">
      <c r="AA142179" s="271"/>
    </row>
    <row r="142180" spans="27:27">
      <c r="AA142180" s="271"/>
    </row>
    <row r="142181" spans="27:27">
      <c r="AA142181" s="271"/>
    </row>
    <row r="142182" spans="27:27">
      <c r="AA142182" s="271"/>
    </row>
    <row r="142183" spans="27:27">
      <c r="AA142183" s="271"/>
    </row>
    <row r="142184" spans="27:27">
      <c r="AA142184" s="271"/>
    </row>
    <row r="142185" spans="27:27">
      <c r="AA142185" s="271"/>
    </row>
    <row r="142186" spans="27:27">
      <c r="AA142186" s="271"/>
    </row>
    <row r="142187" spans="27:27">
      <c r="AA142187" s="271"/>
    </row>
    <row r="142188" spans="27:27">
      <c r="AA142188" s="271"/>
    </row>
    <row r="142189" spans="27:27">
      <c r="AA142189" s="271"/>
    </row>
    <row r="142190" spans="27:27">
      <c r="AA142190" s="271"/>
    </row>
    <row r="142191" spans="27:27">
      <c r="AA142191" s="271"/>
    </row>
    <row r="142192" spans="27:27">
      <c r="AA142192" s="271"/>
    </row>
    <row r="142193" spans="27:27">
      <c r="AA142193" s="271"/>
    </row>
    <row r="142194" spans="27:27">
      <c r="AA142194" s="271"/>
    </row>
    <row r="142195" spans="27:27">
      <c r="AA142195" s="271"/>
    </row>
    <row r="142196" spans="27:27">
      <c r="AA142196" s="271"/>
    </row>
    <row r="142197" spans="27:27">
      <c r="AA142197" s="271"/>
    </row>
    <row r="142198" spans="27:27">
      <c r="AA142198" s="271"/>
    </row>
    <row r="142199" spans="27:27">
      <c r="AA142199" s="271"/>
    </row>
    <row r="142200" spans="27:27">
      <c r="AA142200" s="271"/>
    </row>
    <row r="142201" spans="27:27">
      <c r="AA142201" s="271"/>
    </row>
    <row r="142202" spans="27:27">
      <c r="AA142202" s="271"/>
    </row>
    <row r="142203" spans="27:27">
      <c r="AA142203" s="271"/>
    </row>
    <row r="142204" spans="27:27">
      <c r="AA142204" s="271"/>
    </row>
    <row r="142205" spans="27:27">
      <c r="AA142205" s="271"/>
    </row>
    <row r="142206" spans="27:27">
      <c r="AA142206" s="271"/>
    </row>
    <row r="142207" spans="27:27">
      <c r="AA142207" s="271"/>
    </row>
    <row r="142208" spans="27:27">
      <c r="AA142208" s="271"/>
    </row>
    <row r="142209" spans="27:27">
      <c r="AA142209" s="271"/>
    </row>
    <row r="142210" spans="27:27">
      <c r="AA142210" s="271"/>
    </row>
    <row r="142211" spans="27:27">
      <c r="AA142211" s="271"/>
    </row>
    <row r="142212" spans="27:27">
      <c r="AA142212" s="271"/>
    </row>
    <row r="142213" spans="27:27">
      <c r="AA142213" s="271"/>
    </row>
    <row r="142214" spans="27:27">
      <c r="AA142214" s="271"/>
    </row>
    <row r="142215" spans="27:27">
      <c r="AA142215" s="271"/>
    </row>
    <row r="142216" spans="27:27">
      <c r="AA142216" s="271"/>
    </row>
    <row r="142217" spans="27:27">
      <c r="AA142217" s="271"/>
    </row>
    <row r="142218" spans="27:27">
      <c r="AA142218" s="271"/>
    </row>
    <row r="142219" spans="27:27">
      <c r="AA142219" s="271"/>
    </row>
    <row r="142220" spans="27:27">
      <c r="AA142220" s="271"/>
    </row>
    <row r="142221" spans="27:27">
      <c r="AA142221" s="271"/>
    </row>
    <row r="142222" spans="27:27">
      <c r="AA142222" s="271"/>
    </row>
    <row r="142223" spans="27:27">
      <c r="AA142223" s="271"/>
    </row>
    <row r="142224" spans="27:27">
      <c r="AA142224" s="271"/>
    </row>
    <row r="142225" spans="27:27">
      <c r="AA142225" s="271"/>
    </row>
    <row r="142226" spans="27:27">
      <c r="AA142226" s="271"/>
    </row>
    <row r="142227" spans="27:27">
      <c r="AA142227" s="271"/>
    </row>
    <row r="142228" spans="27:27">
      <c r="AA142228" s="271"/>
    </row>
    <row r="142229" spans="27:27">
      <c r="AA142229" s="271"/>
    </row>
    <row r="142230" spans="27:27">
      <c r="AA142230" s="271"/>
    </row>
    <row r="142231" spans="27:27">
      <c r="AA142231" s="271"/>
    </row>
    <row r="142232" spans="27:27">
      <c r="AA142232" s="271"/>
    </row>
    <row r="142233" spans="27:27">
      <c r="AA142233" s="271"/>
    </row>
    <row r="142234" spans="27:27">
      <c r="AA142234" s="271"/>
    </row>
    <row r="142235" spans="27:27">
      <c r="AA142235" s="271"/>
    </row>
    <row r="142236" spans="27:27">
      <c r="AA142236" s="271"/>
    </row>
    <row r="142237" spans="27:27">
      <c r="AA142237" s="271"/>
    </row>
    <row r="142238" spans="27:27">
      <c r="AA142238" s="271"/>
    </row>
    <row r="142239" spans="27:27">
      <c r="AA142239" s="271"/>
    </row>
    <row r="142240" spans="27:27">
      <c r="AA142240" s="271"/>
    </row>
    <row r="142241" spans="27:27">
      <c r="AA142241" s="271"/>
    </row>
    <row r="142242" spans="27:27">
      <c r="AA142242" s="271"/>
    </row>
    <row r="142243" spans="27:27">
      <c r="AA142243" s="271"/>
    </row>
    <row r="142244" spans="27:27">
      <c r="AA142244" s="271"/>
    </row>
    <row r="142245" spans="27:27">
      <c r="AA142245" s="271"/>
    </row>
    <row r="142246" spans="27:27">
      <c r="AA142246" s="271"/>
    </row>
    <row r="142247" spans="27:27">
      <c r="AA142247" s="271"/>
    </row>
    <row r="142248" spans="27:27">
      <c r="AA142248" s="271"/>
    </row>
    <row r="142249" spans="27:27">
      <c r="AA142249" s="271"/>
    </row>
    <row r="142250" spans="27:27">
      <c r="AA142250" s="271"/>
    </row>
    <row r="142251" spans="27:27">
      <c r="AA142251" s="271"/>
    </row>
    <row r="142252" spans="27:27">
      <c r="AA142252" s="271"/>
    </row>
    <row r="142253" spans="27:27">
      <c r="AA142253" s="271"/>
    </row>
    <row r="142254" spans="27:27">
      <c r="AA142254" s="271"/>
    </row>
    <row r="142255" spans="27:27">
      <c r="AA142255" s="271"/>
    </row>
    <row r="142256" spans="27:27">
      <c r="AA142256" s="271"/>
    </row>
    <row r="142257" spans="27:27">
      <c r="AA142257" s="271"/>
    </row>
    <row r="142258" spans="27:27">
      <c r="AA142258" s="271"/>
    </row>
    <row r="142259" spans="27:27">
      <c r="AA142259" s="271"/>
    </row>
    <row r="142260" spans="27:27">
      <c r="AA142260" s="271"/>
    </row>
    <row r="142261" spans="27:27">
      <c r="AA142261" s="271"/>
    </row>
    <row r="142262" spans="27:27">
      <c r="AA142262" s="271"/>
    </row>
    <row r="142263" spans="27:27">
      <c r="AA142263" s="271"/>
    </row>
    <row r="142264" spans="27:27">
      <c r="AA142264" s="271"/>
    </row>
    <row r="142265" spans="27:27">
      <c r="AA142265" s="271"/>
    </row>
    <row r="142266" spans="27:27">
      <c r="AA142266" s="271"/>
    </row>
    <row r="142267" spans="27:27">
      <c r="AA142267" s="271"/>
    </row>
    <row r="142268" spans="27:27">
      <c r="AA142268" s="271"/>
    </row>
    <row r="142269" spans="27:27">
      <c r="AA142269" s="271"/>
    </row>
    <row r="142270" spans="27:27">
      <c r="AA142270" s="271"/>
    </row>
    <row r="142271" spans="27:27">
      <c r="AA142271" s="271"/>
    </row>
    <row r="142272" spans="27:27">
      <c r="AA142272" s="271"/>
    </row>
    <row r="142273" spans="27:27">
      <c r="AA142273" s="271"/>
    </row>
    <row r="142274" spans="27:27">
      <c r="AA142274" s="271"/>
    </row>
    <row r="142275" spans="27:27">
      <c r="AA142275" s="271"/>
    </row>
    <row r="142276" spans="27:27">
      <c r="AA142276" s="271"/>
    </row>
    <row r="142277" spans="27:27">
      <c r="AA142277" s="271"/>
    </row>
    <row r="142278" spans="27:27">
      <c r="AA142278" s="271"/>
    </row>
    <row r="142279" spans="27:27">
      <c r="AA142279" s="271"/>
    </row>
    <row r="142280" spans="27:27">
      <c r="AA142280" s="271"/>
    </row>
    <row r="142281" spans="27:27">
      <c r="AA142281" s="271"/>
    </row>
    <row r="142282" spans="27:27">
      <c r="AA142282" s="271"/>
    </row>
    <row r="142283" spans="27:27">
      <c r="AA142283" s="271"/>
    </row>
    <row r="142284" spans="27:27">
      <c r="AA142284" s="271"/>
    </row>
    <row r="142285" spans="27:27">
      <c r="AA142285" s="271"/>
    </row>
    <row r="142286" spans="27:27">
      <c r="AA142286" s="271"/>
    </row>
    <row r="142287" spans="27:27">
      <c r="AA142287" s="271"/>
    </row>
    <row r="142288" spans="27:27">
      <c r="AA142288" s="271"/>
    </row>
    <row r="142289" spans="27:27">
      <c r="AA142289" s="271"/>
    </row>
    <row r="142290" spans="27:27">
      <c r="AA142290" s="271"/>
    </row>
    <row r="142291" spans="27:27">
      <c r="AA142291" s="271"/>
    </row>
    <row r="142292" spans="27:27">
      <c r="AA142292" s="271"/>
    </row>
    <row r="142293" spans="27:27">
      <c r="AA142293" s="271"/>
    </row>
    <row r="142294" spans="27:27">
      <c r="AA142294" s="271"/>
    </row>
    <row r="142295" spans="27:27">
      <c r="AA142295" s="271"/>
    </row>
    <row r="142296" spans="27:27">
      <c r="AA142296" s="271"/>
    </row>
    <row r="142297" spans="27:27">
      <c r="AA142297" s="271"/>
    </row>
    <row r="142298" spans="27:27">
      <c r="AA142298" s="271"/>
    </row>
    <row r="142299" spans="27:27">
      <c r="AA142299" s="271"/>
    </row>
    <row r="142300" spans="27:27">
      <c r="AA142300" s="271"/>
    </row>
    <row r="142301" spans="27:27">
      <c r="AA142301" s="271"/>
    </row>
    <row r="142302" spans="27:27">
      <c r="AA142302" s="271"/>
    </row>
    <row r="142303" spans="27:27">
      <c r="AA142303" s="271"/>
    </row>
    <row r="142304" spans="27:27">
      <c r="AA142304" s="271"/>
    </row>
    <row r="142305" spans="27:27">
      <c r="AA142305" s="271"/>
    </row>
    <row r="142306" spans="27:27">
      <c r="AA142306" s="271"/>
    </row>
    <row r="142307" spans="27:27">
      <c r="AA142307" s="271"/>
    </row>
    <row r="142308" spans="27:27">
      <c r="AA142308" s="271"/>
    </row>
    <row r="142309" spans="27:27">
      <c r="AA142309" s="271"/>
    </row>
    <row r="142310" spans="27:27">
      <c r="AA142310" s="271"/>
    </row>
    <row r="142311" spans="27:27">
      <c r="AA142311" s="271"/>
    </row>
    <row r="142312" spans="27:27">
      <c r="AA142312" s="271"/>
    </row>
    <row r="142313" spans="27:27">
      <c r="AA142313" s="271"/>
    </row>
    <row r="142314" spans="27:27">
      <c r="AA142314" s="271"/>
    </row>
    <row r="142315" spans="27:27">
      <c r="AA142315" s="271"/>
    </row>
    <row r="142316" spans="27:27">
      <c r="AA142316" s="271"/>
    </row>
    <row r="142317" spans="27:27">
      <c r="AA142317" s="271"/>
    </row>
    <row r="142318" spans="27:27">
      <c r="AA142318" s="271"/>
    </row>
    <row r="142319" spans="27:27">
      <c r="AA142319" s="271"/>
    </row>
    <row r="142320" spans="27:27">
      <c r="AA142320" s="271"/>
    </row>
    <row r="142321" spans="27:27">
      <c r="AA142321" s="271"/>
    </row>
    <row r="142322" spans="27:27">
      <c r="AA142322" s="271"/>
    </row>
    <row r="142323" spans="27:27">
      <c r="AA142323" s="271"/>
    </row>
    <row r="142324" spans="27:27">
      <c r="AA142324" s="271"/>
    </row>
    <row r="142325" spans="27:27">
      <c r="AA142325" s="271"/>
    </row>
    <row r="142326" spans="27:27">
      <c r="AA142326" s="271"/>
    </row>
    <row r="142327" spans="27:27">
      <c r="AA142327" s="271"/>
    </row>
    <row r="142328" spans="27:27">
      <c r="AA142328" s="271"/>
    </row>
    <row r="142329" spans="27:27">
      <c r="AA142329" s="271"/>
    </row>
    <row r="142330" spans="27:27">
      <c r="AA142330" s="271"/>
    </row>
    <row r="142331" spans="27:27">
      <c r="AA142331" s="271"/>
    </row>
    <row r="142332" spans="27:27">
      <c r="AA142332" s="271"/>
    </row>
    <row r="142333" spans="27:27">
      <c r="AA142333" s="271"/>
    </row>
    <row r="142334" spans="27:27">
      <c r="AA142334" s="271"/>
    </row>
    <row r="142335" spans="27:27">
      <c r="AA142335" s="271"/>
    </row>
    <row r="142336" spans="27:27">
      <c r="AA142336" s="271"/>
    </row>
    <row r="142337" spans="27:27">
      <c r="AA142337" s="271"/>
    </row>
    <row r="142338" spans="27:27">
      <c r="AA142338" s="271"/>
    </row>
    <row r="142339" spans="27:27">
      <c r="AA142339" s="271"/>
    </row>
    <row r="142340" spans="27:27">
      <c r="AA142340" s="271"/>
    </row>
    <row r="142341" spans="27:27">
      <c r="AA142341" s="271"/>
    </row>
    <row r="142342" spans="27:27">
      <c r="AA142342" s="271"/>
    </row>
    <row r="142343" spans="27:27">
      <c r="AA142343" s="271"/>
    </row>
    <row r="142344" spans="27:27">
      <c r="AA142344" s="271"/>
    </row>
    <row r="142345" spans="27:27">
      <c r="AA142345" s="271"/>
    </row>
    <row r="142346" spans="27:27">
      <c r="AA142346" s="271"/>
    </row>
    <row r="142347" spans="27:27">
      <c r="AA142347" s="271"/>
    </row>
    <row r="142348" spans="27:27">
      <c r="AA142348" s="271"/>
    </row>
    <row r="142349" spans="27:27">
      <c r="AA142349" s="271"/>
    </row>
    <row r="142350" spans="27:27">
      <c r="AA142350" s="271"/>
    </row>
    <row r="142351" spans="27:27">
      <c r="AA142351" s="271"/>
    </row>
    <row r="142352" spans="27:27">
      <c r="AA142352" s="271"/>
    </row>
    <row r="142353" spans="27:27">
      <c r="AA142353" s="271"/>
    </row>
    <row r="142354" spans="27:27">
      <c r="AA142354" s="271"/>
    </row>
    <row r="142355" spans="27:27">
      <c r="AA142355" s="271"/>
    </row>
    <row r="142356" spans="27:27">
      <c r="AA142356" s="271"/>
    </row>
    <row r="142357" spans="27:27">
      <c r="AA142357" s="271"/>
    </row>
    <row r="142358" spans="27:27">
      <c r="AA142358" s="271"/>
    </row>
    <row r="142359" spans="27:27">
      <c r="AA142359" s="271"/>
    </row>
    <row r="142360" spans="27:27">
      <c r="AA142360" s="271"/>
    </row>
    <row r="142361" spans="27:27">
      <c r="AA142361" s="271"/>
    </row>
    <row r="142362" spans="27:27">
      <c r="AA142362" s="271"/>
    </row>
    <row r="142363" spans="27:27">
      <c r="AA142363" s="271"/>
    </row>
    <row r="142364" spans="27:27">
      <c r="AA142364" s="271"/>
    </row>
    <row r="142365" spans="27:27">
      <c r="AA142365" s="271"/>
    </row>
    <row r="142366" spans="27:27">
      <c r="AA142366" s="271"/>
    </row>
    <row r="142367" spans="27:27">
      <c r="AA142367" s="271"/>
    </row>
    <row r="142368" spans="27:27">
      <c r="AA142368" s="271"/>
    </row>
    <row r="142369" spans="27:27">
      <c r="AA142369" s="271"/>
    </row>
    <row r="142370" spans="27:27">
      <c r="AA142370" s="271"/>
    </row>
    <row r="142371" spans="27:27">
      <c r="AA142371" s="271"/>
    </row>
    <row r="142372" spans="27:27">
      <c r="AA142372" s="271"/>
    </row>
    <row r="142373" spans="27:27">
      <c r="AA142373" s="271"/>
    </row>
    <row r="142374" spans="27:27">
      <c r="AA142374" s="271"/>
    </row>
    <row r="142375" spans="27:27">
      <c r="AA142375" s="271"/>
    </row>
    <row r="142376" spans="27:27">
      <c r="AA142376" s="271"/>
    </row>
    <row r="142377" spans="27:27">
      <c r="AA142377" s="271"/>
    </row>
    <row r="142378" spans="27:27">
      <c r="AA142378" s="271"/>
    </row>
    <row r="142379" spans="27:27">
      <c r="AA142379" s="271"/>
    </row>
    <row r="142380" spans="27:27">
      <c r="AA142380" s="271"/>
    </row>
    <row r="142381" spans="27:27">
      <c r="AA142381" s="271"/>
    </row>
    <row r="142382" spans="27:27">
      <c r="AA142382" s="271"/>
    </row>
    <row r="142383" spans="27:27">
      <c r="AA142383" s="271"/>
    </row>
    <row r="142384" spans="27:27">
      <c r="AA142384" s="271"/>
    </row>
    <row r="142385" spans="27:27">
      <c r="AA142385" s="271"/>
    </row>
    <row r="142386" spans="27:27">
      <c r="AA142386" s="271"/>
    </row>
    <row r="142387" spans="27:27">
      <c r="AA142387" s="271"/>
    </row>
    <row r="142388" spans="27:27">
      <c r="AA142388" s="271"/>
    </row>
    <row r="142389" spans="27:27">
      <c r="AA142389" s="271"/>
    </row>
    <row r="142390" spans="27:27">
      <c r="AA142390" s="271"/>
    </row>
    <row r="142391" spans="27:27">
      <c r="AA142391" s="271"/>
    </row>
    <row r="142392" spans="27:27">
      <c r="AA142392" s="271"/>
    </row>
    <row r="142393" spans="27:27">
      <c r="AA142393" s="271"/>
    </row>
    <row r="142394" spans="27:27">
      <c r="AA142394" s="271"/>
    </row>
    <row r="142395" spans="27:27">
      <c r="AA142395" s="271"/>
    </row>
    <row r="142396" spans="27:27">
      <c r="AA142396" s="271"/>
    </row>
    <row r="142397" spans="27:27">
      <c r="AA142397" s="271"/>
    </row>
    <row r="142398" spans="27:27">
      <c r="AA142398" s="271"/>
    </row>
    <row r="142399" spans="27:27">
      <c r="AA142399" s="271"/>
    </row>
    <row r="142400" spans="27:27">
      <c r="AA142400" s="271"/>
    </row>
    <row r="142401" spans="27:27">
      <c r="AA142401" s="271"/>
    </row>
    <row r="142402" spans="27:27">
      <c r="AA142402" s="271"/>
    </row>
    <row r="142403" spans="27:27">
      <c r="AA142403" s="271"/>
    </row>
    <row r="142404" spans="27:27">
      <c r="AA142404" s="271"/>
    </row>
    <row r="142405" spans="27:27">
      <c r="AA142405" s="271"/>
    </row>
    <row r="142406" spans="27:27">
      <c r="AA142406" s="271"/>
    </row>
    <row r="142407" spans="27:27">
      <c r="AA142407" s="271"/>
    </row>
    <row r="142408" spans="27:27">
      <c r="AA142408" s="271"/>
    </row>
    <row r="142409" spans="27:27">
      <c r="AA142409" s="271"/>
    </row>
    <row r="142410" spans="27:27">
      <c r="AA142410" s="271"/>
    </row>
    <row r="142411" spans="27:27">
      <c r="AA142411" s="271"/>
    </row>
    <row r="142412" spans="27:27">
      <c r="AA142412" s="271"/>
    </row>
    <row r="142413" spans="27:27">
      <c r="AA142413" s="271"/>
    </row>
    <row r="142414" spans="27:27">
      <c r="AA142414" s="271"/>
    </row>
    <row r="142415" spans="27:27">
      <c r="AA142415" s="271"/>
    </row>
    <row r="142416" spans="27:27">
      <c r="AA142416" s="271"/>
    </row>
    <row r="142417" spans="27:27">
      <c r="AA142417" s="271"/>
    </row>
    <row r="142418" spans="27:27">
      <c r="AA142418" s="271"/>
    </row>
    <row r="142419" spans="27:27">
      <c r="AA142419" s="271"/>
    </row>
    <row r="142420" spans="27:27">
      <c r="AA142420" s="271"/>
    </row>
    <row r="142421" spans="27:27">
      <c r="AA142421" s="271"/>
    </row>
    <row r="142422" spans="27:27">
      <c r="AA142422" s="271"/>
    </row>
    <row r="142423" spans="27:27">
      <c r="AA142423" s="271"/>
    </row>
    <row r="142424" spans="27:27">
      <c r="AA142424" s="271"/>
    </row>
    <row r="142425" spans="27:27">
      <c r="AA142425" s="271"/>
    </row>
    <row r="142426" spans="27:27">
      <c r="AA142426" s="271"/>
    </row>
    <row r="142427" spans="27:27">
      <c r="AA142427" s="271"/>
    </row>
    <row r="142428" spans="27:27">
      <c r="AA142428" s="271"/>
    </row>
    <row r="142429" spans="27:27">
      <c r="AA142429" s="271"/>
    </row>
    <row r="142430" spans="27:27">
      <c r="AA142430" s="271"/>
    </row>
    <row r="142431" spans="27:27">
      <c r="AA142431" s="271"/>
    </row>
    <row r="142432" spans="27:27">
      <c r="AA142432" s="271"/>
    </row>
    <row r="142433" spans="27:27">
      <c r="AA142433" s="271"/>
    </row>
    <row r="142434" spans="27:27">
      <c r="AA142434" s="271"/>
    </row>
    <row r="142435" spans="27:27">
      <c r="AA142435" s="271"/>
    </row>
    <row r="142436" spans="27:27">
      <c r="AA142436" s="271"/>
    </row>
    <row r="142437" spans="27:27">
      <c r="AA142437" s="271"/>
    </row>
    <row r="142438" spans="27:27">
      <c r="AA142438" s="271"/>
    </row>
    <row r="142439" spans="27:27">
      <c r="AA142439" s="271"/>
    </row>
    <row r="142440" spans="27:27">
      <c r="AA142440" s="271"/>
    </row>
    <row r="142441" spans="27:27">
      <c r="AA142441" s="271"/>
    </row>
    <row r="142442" spans="27:27">
      <c r="AA142442" s="271"/>
    </row>
    <row r="142443" spans="27:27">
      <c r="AA142443" s="271"/>
    </row>
    <row r="142444" spans="27:27">
      <c r="AA142444" s="271"/>
    </row>
    <row r="142445" spans="27:27">
      <c r="AA142445" s="271"/>
    </row>
    <row r="142446" spans="27:27">
      <c r="AA142446" s="271"/>
    </row>
    <row r="142447" spans="27:27">
      <c r="AA142447" s="271"/>
    </row>
    <row r="142448" spans="27:27">
      <c r="AA142448" s="271"/>
    </row>
    <row r="142449" spans="27:27">
      <c r="AA142449" s="271"/>
    </row>
    <row r="142450" spans="27:27">
      <c r="AA142450" s="271"/>
    </row>
    <row r="142451" spans="27:27">
      <c r="AA142451" s="271"/>
    </row>
    <row r="142452" spans="27:27">
      <c r="AA142452" s="271"/>
    </row>
    <row r="142453" spans="27:27">
      <c r="AA142453" s="271"/>
    </row>
    <row r="142454" spans="27:27">
      <c r="AA142454" s="271"/>
    </row>
    <row r="142455" spans="27:27">
      <c r="AA142455" s="271"/>
    </row>
    <row r="142456" spans="27:27">
      <c r="AA142456" s="271"/>
    </row>
    <row r="142457" spans="27:27">
      <c r="AA142457" s="271"/>
    </row>
    <row r="142458" spans="27:27">
      <c r="AA142458" s="271"/>
    </row>
    <row r="142459" spans="27:27">
      <c r="AA142459" s="271"/>
    </row>
    <row r="142460" spans="27:27">
      <c r="AA142460" s="271"/>
    </row>
    <row r="142461" spans="27:27">
      <c r="AA142461" s="271"/>
    </row>
    <row r="142462" spans="27:27">
      <c r="AA142462" s="271"/>
    </row>
    <row r="142463" spans="27:27">
      <c r="AA142463" s="271"/>
    </row>
    <row r="142464" spans="27:27">
      <c r="AA142464" s="271"/>
    </row>
    <row r="142465" spans="27:27">
      <c r="AA142465" s="271"/>
    </row>
    <row r="142466" spans="27:27">
      <c r="AA142466" s="271"/>
    </row>
    <row r="142467" spans="27:27">
      <c r="AA142467" s="271"/>
    </row>
    <row r="142468" spans="27:27">
      <c r="AA142468" s="271"/>
    </row>
    <row r="142469" spans="27:27">
      <c r="AA142469" s="271"/>
    </row>
    <row r="142470" spans="27:27">
      <c r="AA142470" s="271"/>
    </row>
    <row r="142471" spans="27:27">
      <c r="AA142471" s="271"/>
    </row>
    <row r="142472" spans="27:27">
      <c r="AA142472" s="271"/>
    </row>
    <row r="142473" spans="27:27">
      <c r="AA142473" s="271"/>
    </row>
    <row r="142474" spans="27:27">
      <c r="AA142474" s="271"/>
    </row>
    <row r="142475" spans="27:27">
      <c r="AA142475" s="271"/>
    </row>
    <row r="142476" spans="27:27">
      <c r="AA142476" s="271"/>
    </row>
    <row r="142477" spans="27:27">
      <c r="AA142477" s="271"/>
    </row>
    <row r="142478" spans="27:27">
      <c r="AA142478" s="271"/>
    </row>
    <row r="142479" spans="27:27">
      <c r="AA142479" s="271"/>
    </row>
    <row r="142480" spans="27:27">
      <c r="AA142480" s="271"/>
    </row>
    <row r="142481" spans="27:27">
      <c r="AA142481" s="271"/>
    </row>
    <row r="142482" spans="27:27">
      <c r="AA142482" s="271"/>
    </row>
    <row r="142483" spans="27:27">
      <c r="AA142483" s="271"/>
    </row>
    <row r="142484" spans="27:27">
      <c r="AA142484" s="271"/>
    </row>
    <row r="142485" spans="27:27">
      <c r="AA142485" s="271"/>
    </row>
    <row r="142486" spans="27:27">
      <c r="AA142486" s="271"/>
    </row>
    <row r="142487" spans="27:27">
      <c r="AA142487" s="271"/>
    </row>
    <row r="142488" spans="27:27">
      <c r="AA142488" s="271"/>
    </row>
    <row r="142489" spans="27:27">
      <c r="AA142489" s="271"/>
    </row>
    <row r="142490" spans="27:27">
      <c r="AA142490" s="271"/>
    </row>
    <row r="142491" spans="27:27">
      <c r="AA142491" s="271"/>
    </row>
    <row r="142492" spans="27:27">
      <c r="AA142492" s="271"/>
    </row>
    <row r="142493" spans="27:27">
      <c r="AA142493" s="271"/>
    </row>
    <row r="142494" spans="27:27">
      <c r="AA142494" s="271"/>
    </row>
    <row r="142495" spans="27:27">
      <c r="AA142495" s="271"/>
    </row>
    <row r="142496" spans="27:27">
      <c r="AA142496" s="271"/>
    </row>
    <row r="142497" spans="27:27">
      <c r="AA142497" s="271"/>
    </row>
    <row r="142498" spans="27:27">
      <c r="AA142498" s="271"/>
    </row>
    <row r="142499" spans="27:27">
      <c r="AA142499" s="271"/>
    </row>
    <row r="142500" spans="27:27">
      <c r="AA142500" s="271"/>
    </row>
    <row r="142501" spans="27:27">
      <c r="AA142501" s="271"/>
    </row>
    <row r="142502" spans="27:27">
      <c r="AA142502" s="271"/>
    </row>
    <row r="142503" spans="27:27">
      <c r="AA142503" s="271"/>
    </row>
    <row r="142504" spans="27:27">
      <c r="AA142504" s="271"/>
    </row>
    <row r="142505" spans="27:27">
      <c r="AA142505" s="271"/>
    </row>
    <row r="142506" spans="27:27">
      <c r="AA142506" s="271"/>
    </row>
    <row r="142507" spans="27:27">
      <c r="AA142507" s="271"/>
    </row>
    <row r="142508" spans="27:27">
      <c r="AA142508" s="271"/>
    </row>
    <row r="142509" spans="27:27">
      <c r="AA142509" s="271"/>
    </row>
    <row r="142510" spans="27:27">
      <c r="AA142510" s="271"/>
    </row>
    <row r="142511" spans="27:27">
      <c r="AA142511" s="271"/>
    </row>
    <row r="142512" spans="27:27">
      <c r="AA142512" s="271"/>
    </row>
    <row r="142513" spans="27:27">
      <c r="AA142513" s="271"/>
    </row>
    <row r="142514" spans="27:27">
      <c r="AA142514" s="271"/>
    </row>
    <row r="142515" spans="27:27">
      <c r="AA142515" s="271"/>
    </row>
    <row r="142516" spans="27:27">
      <c r="AA142516" s="271"/>
    </row>
    <row r="142517" spans="27:27">
      <c r="AA142517" s="271"/>
    </row>
    <row r="142518" spans="27:27">
      <c r="AA142518" s="271"/>
    </row>
    <row r="142519" spans="27:27">
      <c r="AA142519" s="271"/>
    </row>
    <row r="142520" spans="27:27">
      <c r="AA142520" s="271"/>
    </row>
    <row r="142521" spans="27:27">
      <c r="AA142521" s="271"/>
    </row>
    <row r="142522" spans="27:27">
      <c r="AA142522" s="271"/>
    </row>
    <row r="142523" spans="27:27">
      <c r="AA142523" s="271"/>
    </row>
    <row r="142524" spans="27:27">
      <c r="AA142524" s="271"/>
    </row>
    <row r="142525" spans="27:27">
      <c r="AA142525" s="271"/>
    </row>
    <row r="142526" spans="27:27">
      <c r="AA142526" s="271"/>
    </row>
    <row r="142527" spans="27:27">
      <c r="AA142527" s="271"/>
    </row>
    <row r="142528" spans="27:27">
      <c r="AA142528" s="271"/>
    </row>
    <row r="142529" spans="27:27">
      <c r="AA142529" s="271"/>
    </row>
    <row r="142530" spans="27:27">
      <c r="AA142530" s="271"/>
    </row>
    <row r="142531" spans="27:27">
      <c r="AA142531" s="271"/>
    </row>
    <row r="142532" spans="27:27">
      <c r="AA142532" s="271"/>
    </row>
    <row r="142533" spans="27:27">
      <c r="AA142533" s="271"/>
    </row>
    <row r="142534" spans="27:27">
      <c r="AA142534" s="271"/>
    </row>
    <row r="142535" spans="27:27">
      <c r="AA142535" s="271"/>
    </row>
    <row r="142536" spans="27:27">
      <c r="AA142536" s="271"/>
    </row>
    <row r="142537" spans="27:27">
      <c r="AA142537" s="271"/>
    </row>
    <row r="142538" spans="27:27">
      <c r="AA142538" s="271"/>
    </row>
    <row r="142539" spans="27:27">
      <c r="AA142539" s="271"/>
    </row>
    <row r="142540" spans="27:27">
      <c r="AA142540" s="271"/>
    </row>
    <row r="142541" spans="27:27">
      <c r="AA142541" s="271"/>
    </row>
    <row r="142542" spans="27:27">
      <c r="AA142542" s="271"/>
    </row>
    <row r="142543" spans="27:27">
      <c r="AA142543" s="271"/>
    </row>
    <row r="142544" spans="27:27">
      <c r="AA142544" s="271"/>
    </row>
    <row r="142545" spans="27:27">
      <c r="AA142545" s="271"/>
    </row>
    <row r="142546" spans="27:27">
      <c r="AA142546" s="271"/>
    </row>
    <row r="142547" spans="27:27">
      <c r="AA142547" s="271"/>
    </row>
    <row r="142548" spans="27:27">
      <c r="AA142548" s="271"/>
    </row>
    <row r="142549" spans="27:27">
      <c r="AA142549" s="271"/>
    </row>
    <row r="142550" spans="27:27">
      <c r="AA142550" s="271"/>
    </row>
    <row r="142551" spans="27:27">
      <c r="AA142551" s="271"/>
    </row>
    <row r="142552" spans="27:27">
      <c r="AA142552" s="271"/>
    </row>
    <row r="142553" spans="27:27">
      <c r="AA142553" s="271"/>
    </row>
    <row r="142554" spans="27:27">
      <c r="AA142554" s="271"/>
    </row>
    <row r="142555" spans="27:27">
      <c r="AA142555" s="271"/>
    </row>
    <row r="142556" spans="27:27">
      <c r="AA142556" s="271"/>
    </row>
    <row r="142557" spans="27:27">
      <c r="AA142557" s="271"/>
    </row>
    <row r="142558" spans="27:27">
      <c r="AA142558" s="271"/>
    </row>
    <row r="142559" spans="27:27">
      <c r="AA142559" s="271"/>
    </row>
    <row r="142560" spans="27:27">
      <c r="AA142560" s="271"/>
    </row>
    <row r="142561" spans="27:27">
      <c r="AA142561" s="271"/>
    </row>
    <row r="142562" spans="27:27">
      <c r="AA142562" s="271"/>
    </row>
    <row r="142563" spans="27:27">
      <c r="AA142563" s="271"/>
    </row>
    <row r="142564" spans="27:27">
      <c r="AA142564" s="271"/>
    </row>
    <row r="142565" spans="27:27">
      <c r="AA142565" s="271"/>
    </row>
    <row r="142566" spans="27:27">
      <c r="AA142566" s="271"/>
    </row>
    <row r="142567" spans="27:27">
      <c r="AA142567" s="271"/>
    </row>
    <row r="142568" spans="27:27">
      <c r="AA142568" s="271"/>
    </row>
    <row r="142569" spans="27:27">
      <c r="AA142569" s="271"/>
    </row>
    <row r="142570" spans="27:27">
      <c r="AA142570" s="271"/>
    </row>
    <row r="142571" spans="27:27">
      <c r="AA142571" s="271"/>
    </row>
    <row r="142572" spans="27:27">
      <c r="AA142572" s="271"/>
    </row>
    <row r="142573" spans="27:27">
      <c r="AA142573" s="271"/>
    </row>
    <row r="142574" spans="27:27">
      <c r="AA142574" s="271"/>
    </row>
    <row r="142575" spans="27:27">
      <c r="AA142575" s="271"/>
    </row>
    <row r="142576" spans="27:27">
      <c r="AA142576" s="271"/>
    </row>
    <row r="142577" spans="27:27">
      <c r="AA142577" s="271"/>
    </row>
    <row r="142578" spans="27:27">
      <c r="AA142578" s="271"/>
    </row>
    <row r="142579" spans="27:27">
      <c r="AA142579" s="271"/>
    </row>
    <row r="142580" spans="27:27">
      <c r="AA142580" s="271"/>
    </row>
    <row r="142581" spans="27:27">
      <c r="AA142581" s="271"/>
    </row>
    <row r="142582" spans="27:27">
      <c r="AA142582" s="271"/>
    </row>
    <row r="142583" spans="27:27">
      <c r="AA142583" s="271"/>
    </row>
    <row r="142584" spans="27:27">
      <c r="AA142584" s="271"/>
    </row>
    <row r="142585" spans="27:27">
      <c r="AA142585" s="271"/>
    </row>
    <row r="142586" spans="27:27">
      <c r="AA142586" s="271"/>
    </row>
    <row r="142587" spans="27:27">
      <c r="AA142587" s="271"/>
    </row>
    <row r="142588" spans="27:27">
      <c r="AA142588" s="271"/>
    </row>
    <row r="142589" spans="27:27">
      <c r="AA142589" s="271"/>
    </row>
    <row r="142590" spans="27:27">
      <c r="AA142590" s="271"/>
    </row>
    <row r="142591" spans="27:27">
      <c r="AA142591" s="271"/>
    </row>
    <row r="142592" spans="27:27">
      <c r="AA142592" s="271"/>
    </row>
    <row r="142593" spans="27:27">
      <c r="AA142593" s="271"/>
    </row>
    <row r="142594" spans="27:27">
      <c r="AA142594" s="271"/>
    </row>
    <row r="142595" spans="27:27">
      <c r="AA142595" s="271"/>
    </row>
    <row r="142596" spans="27:27">
      <c r="AA142596" s="271"/>
    </row>
    <row r="142597" spans="27:27">
      <c r="AA142597" s="271"/>
    </row>
    <row r="142598" spans="27:27">
      <c r="AA142598" s="271"/>
    </row>
    <row r="142599" spans="27:27">
      <c r="AA142599" s="271"/>
    </row>
    <row r="142600" spans="27:27">
      <c r="AA142600" s="271"/>
    </row>
    <row r="142601" spans="27:27">
      <c r="AA142601" s="271"/>
    </row>
    <row r="142602" spans="27:27">
      <c r="AA142602" s="271"/>
    </row>
    <row r="142603" spans="27:27">
      <c r="AA142603" s="271"/>
    </row>
    <row r="142604" spans="27:27">
      <c r="AA142604" s="271"/>
    </row>
    <row r="142605" spans="27:27">
      <c r="AA142605" s="271"/>
    </row>
    <row r="142606" spans="27:27">
      <c r="AA142606" s="271"/>
    </row>
    <row r="142607" spans="27:27">
      <c r="AA142607" s="271"/>
    </row>
    <row r="142608" spans="27:27">
      <c r="AA142608" s="271"/>
    </row>
    <row r="142609" spans="27:27">
      <c r="AA142609" s="271"/>
    </row>
    <row r="142610" spans="27:27">
      <c r="AA142610" s="271"/>
    </row>
    <row r="142611" spans="27:27">
      <c r="AA142611" s="271"/>
    </row>
    <row r="142612" spans="27:27">
      <c r="AA142612" s="271"/>
    </row>
    <row r="142613" spans="27:27">
      <c r="AA142613" s="271"/>
    </row>
    <row r="142614" spans="27:27">
      <c r="AA142614" s="271"/>
    </row>
    <row r="142615" spans="27:27">
      <c r="AA142615" s="271"/>
    </row>
    <row r="142616" spans="27:27">
      <c r="AA142616" s="271"/>
    </row>
    <row r="142617" spans="27:27">
      <c r="AA142617" s="271"/>
    </row>
    <row r="142618" spans="27:27">
      <c r="AA142618" s="271"/>
    </row>
    <row r="142619" spans="27:27">
      <c r="AA142619" s="271"/>
    </row>
    <row r="142620" spans="27:27">
      <c r="AA142620" s="271"/>
    </row>
    <row r="142621" spans="27:27">
      <c r="AA142621" s="271"/>
    </row>
    <row r="142622" spans="27:27">
      <c r="AA142622" s="271"/>
    </row>
    <row r="142623" spans="27:27">
      <c r="AA142623" s="271"/>
    </row>
    <row r="142624" spans="27:27">
      <c r="AA142624" s="271"/>
    </row>
    <row r="142625" spans="27:27">
      <c r="AA142625" s="271"/>
    </row>
    <row r="142626" spans="27:27">
      <c r="AA142626" s="271"/>
    </row>
    <row r="142627" spans="27:27">
      <c r="AA142627" s="271"/>
    </row>
    <row r="142628" spans="27:27">
      <c r="AA142628" s="271"/>
    </row>
    <row r="142629" spans="27:27">
      <c r="AA142629" s="271"/>
    </row>
    <row r="142630" spans="27:27">
      <c r="AA142630" s="271"/>
    </row>
    <row r="142631" spans="27:27">
      <c r="AA142631" s="271"/>
    </row>
    <row r="142632" spans="27:27">
      <c r="AA142632" s="271"/>
    </row>
    <row r="142633" spans="27:27">
      <c r="AA142633" s="271"/>
    </row>
    <row r="142634" spans="27:27">
      <c r="AA142634" s="271"/>
    </row>
    <row r="142635" spans="27:27">
      <c r="AA142635" s="271"/>
    </row>
    <row r="142636" spans="27:27">
      <c r="AA142636" s="271"/>
    </row>
    <row r="142637" spans="27:27">
      <c r="AA142637" s="271"/>
    </row>
    <row r="142638" spans="27:27">
      <c r="AA142638" s="271"/>
    </row>
    <row r="142639" spans="27:27">
      <c r="AA142639" s="271"/>
    </row>
    <row r="142640" spans="27:27">
      <c r="AA142640" s="271"/>
    </row>
    <row r="142641" spans="27:27">
      <c r="AA142641" s="271"/>
    </row>
    <row r="142642" spans="27:27">
      <c r="AA142642" s="271"/>
    </row>
    <row r="142643" spans="27:27">
      <c r="AA142643" s="271"/>
    </row>
    <row r="142644" spans="27:27">
      <c r="AA142644" s="271"/>
    </row>
    <row r="142645" spans="27:27">
      <c r="AA142645" s="271"/>
    </row>
    <row r="142646" spans="27:27">
      <c r="AA142646" s="271"/>
    </row>
    <row r="142647" spans="27:27">
      <c r="AA142647" s="271"/>
    </row>
    <row r="142648" spans="27:27">
      <c r="AA142648" s="271"/>
    </row>
    <row r="142649" spans="27:27">
      <c r="AA142649" s="271"/>
    </row>
    <row r="142650" spans="27:27">
      <c r="AA142650" s="271"/>
    </row>
    <row r="142651" spans="27:27">
      <c r="AA142651" s="271"/>
    </row>
    <row r="142652" spans="27:27">
      <c r="AA142652" s="271"/>
    </row>
    <row r="142653" spans="27:27">
      <c r="AA142653" s="271"/>
    </row>
    <row r="142654" spans="27:27">
      <c r="AA142654" s="271"/>
    </row>
    <row r="142655" spans="27:27">
      <c r="AA142655" s="271"/>
    </row>
    <row r="142656" spans="27:27">
      <c r="AA142656" s="271"/>
    </row>
    <row r="142657" spans="27:27">
      <c r="AA142657" s="271"/>
    </row>
    <row r="142658" spans="27:27">
      <c r="AA142658" s="271"/>
    </row>
    <row r="142659" spans="27:27">
      <c r="AA142659" s="271"/>
    </row>
    <row r="142660" spans="27:27">
      <c r="AA142660" s="271"/>
    </row>
    <row r="142661" spans="27:27">
      <c r="AA142661" s="271"/>
    </row>
    <row r="142662" spans="27:27">
      <c r="AA142662" s="271"/>
    </row>
    <row r="142663" spans="27:27">
      <c r="AA142663" s="271"/>
    </row>
    <row r="142664" spans="27:27">
      <c r="AA142664" s="271"/>
    </row>
    <row r="142665" spans="27:27">
      <c r="AA142665" s="271"/>
    </row>
    <row r="142666" spans="27:27">
      <c r="AA142666" s="271"/>
    </row>
    <row r="142667" spans="27:27">
      <c r="AA142667" s="271"/>
    </row>
    <row r="142668" spans="27:27">
      <c r="AA142668" s="271"/>
    </row>
    <row r="142669" spans="27:27">
      <c r="AA142669" s="271"/>
    </row>
    <row r="142670" spans="27:27">
      <c r="AA142670" s="271"/>
    </row>
    <row r="142671" spans="27:27">
      <c r="AA142671" s="271"/>
    </row>
    <row r="142672" spans="27:27">
      <c r="AA142672" s="271"/>
    </row>
    <row r="142673" spans="27:27">
      <c r="AA142673" s="271"/>
    </row>
    <row r="142674" spans="27:27">
      <c r="AA142674" s="271"/>
    </row>
    <row r="142675" spans="27:27">
      <c r="AA142675" s="271"/>
    </row>
    <row r="142676" spans="27:27">
      <c r="AA142676" s="271"/>
    </row>
    <row r="142677" spans="27:27">
      <c r="AA142677" s="271"/>
    </row>
    <row r="142678" spans="27:27">
      <c r="AA142678" s="271"/>
    </row>
    <row r="142679" spans="27:27">
      <c r="AA142679" s="271"/>
    </row>
    <row r="142680" spans="27:27">
      <c r="AA142680" s="271"/>
    </row>
    <row r="142681" spans="27:27">
      <c r="AA142681" s="271"/>
    </row>
    <row r="142682" spans="27:27">
      <c r="AA142682" s="271"/>
    </row>
    <row r="142683" spans="27:27">
      <c r="AA142683" s="271"/>
    </row>
    <row r="142684" spans="27:27">
      <c r="AA142684" s="271"/>
    </row>
    <row r="142685" spans="27:27">
      <c r="AA142685" s="271"/>
    </row>
    <row r="142686" spans="27:27">
      <c r="AA142686" s="271"/>
    </row>
    <row r="142687" spans="27:27">
      <c r="AA142687" s="271"/>
    </row>
    <row r="142688" spans="27:27">
      <c r="AA142688" s="271"/>
    </row>
    <row r="142689" spans="27:27">
      <c r="AA142689" s="271"/>
    </row>
    <row r="142690" spans="27:27">
      <c r="AA142690" s="271"/>
    </row>
    <row r="142691" spans="27:27">
      <c r="AA142691" s="271"/>
    </row>
    <row r="142692" spans="27:27">
      <c r="AA142692" s="271"/>
    </row>
    <row r="142693" spans="27:27">
      <c r="AA142693" s="271"/>
    </row>
    <row r="142694" spans="27:27">
      <c r="AA142694" s="271"/>
    </row>
    <row r="142695" spans="27:27">
      <c r="AA142695" s="271"/>
    </row>
    <row r="142696" spans="27:27">
      <c r="AA142696" s="271"/>
    </row>
    <row r="142697" spans="27:27">
      <c r="AA142697" s="271"/>
    </row>
    <row r="142698" spans="27:27">
      <c r="AA142698" s="271"/>
    </row>
    <row r="142699" spans="27:27">
      <c r="AA142699" s="271"/>
    </row>
    <row r="142700" spans="27:27">
      <c r="AA142700" s="271"/>
    </row>
    <row r="142701" spans="27:27">
      <c r="AA142701" s="271"/>
    </row>
    <row r="142702" spans="27:27">
      <c r="AA142702" s="271"/>
    </row>
    <row r="142703" spans="27:27">
      <c r="AA142703" s="271"/>
    </row>
    <row r="142704" spans="27:27">
      <c r="AA142704" s="271"/>
    </row>
    <row r="142705" spans="27:27">
      <c r="AA142705" s="271"/>
    </row>
    <row r="142706" spans="27:27">
      <c r="AA142706" s="271"/>
    </row>
    <row r="142707" spans="27:27">
      <c r="AA142707" s="271"/>
    </row>
    <row r="142708" spans="27:27">
      <c r="AA142708" s="271"/>
    </row>
    <row r="142709" spans="27:27">
      <c r="AA142709" s="271"/>
    </row>
    <row r="142710" spans="27:27">
      <c r="AA142710" s="271"/>
    </row>
    <row r="142711" spans="27:27">
      <c r="AA142711" s="271"/>
    </row>
    <row r="142712" spans="27:27">
      <c r="AA142712" s="271"/>
    </row>
    <row r="142713" spans="27:27">
      <c r="AA142713" s="271"/>
    </row>
    <row r="142714" spans="27:27">
      <c r="AA142714" s="271"/>
    </row>
    <row r="142715" spans="27:27">
      <c r="AA142715" s="271"/>
    </row>
    <row r="142716" spans="27:27">
      <c r="AA142716" s="271"/>
    </row>
    <row r="142717" spans="27:27">
      <c r="AA142717" s="271"/>
    </row>
    <row r="142718" spans="27:27">
      <c r="AA142718" s="271"/>
    </row>
    <row r="142719" spans="27:27">
      <c r="AA142719" s="271"/>
    </row>
    <row r="142720" spans="27:27">
      <c r="AA142720" s="271"/>
    </row>
    <row r="142721" spans="27:27">
      <c r="AA142721" s="271"/>
    </row>
    <row r="142722" spans="27:27">
      <c r="AA142722" s="271"/>
    </row>
    <row r="142723" spans="27:27">
      <c r="AA142723" s="271"/>
    </row>
    <row r="142724" spans="27:27">
      <c r="AA142724" s="271"/>
    </row>
    <row r="142725" spans="27:27">
      <c r="AA142725" s="271"/>
    </row>
    <row r="142726" spans="27:27">
      <c r="AA142726" s="271"/>
    </row>
    <row r="142727" spans="27:27">
      <c r="AA142727" s="271"/>
    </row>
    <row r="142728" spans="27:27">
      <c r="AA142728" s="271"/>
    </row>
    <row r="142729" spans="27:27">
      <c r="AA142729" s="271"/>
    </row>
    <row r="142730" spans="27:27">
      <c r="AA142730" s="271"/>
    </row>
    <row r="142731" spans="27:27">
      <c r="AA142731" s="271"/>
    </row>
    <row r="142732" spans="27:27">
      <c r="AA142732" s="271"/>
    </row>
    <row r="142733" spans="27:27">
      <c r="AA142733" s="271"/>
    </row>
    <row r="142734" spans="27:27">
      <c r="AA142734" s="271"/>
    </row>
    <row r="142735" spans="27:27">
      <c r="AA142735" s="271"/>
    </row>
    <row r="142736" spans="27:27">
      <c r="AA142736" s="271"/>
    </row>
    <row r="142737" spans="27:27">
      <c r="AA142737" s="271"/>
    </row>
    <row r="142738" spans="27:27">
      <c r="AA142738" s="271"/>
    </row>
    <row r="142739" spans="27:27">
      <c r="AA142739" s="271"/>
    </row>
    <row r="142740" spans="27:27">
      <c r="AA142740" s="271"/>
    </row>
    <row r="142741" spans="27:27">
      <c r="AA142741" s="271"/>
    </row>
    <row r="142742" spans="27:27">
      <c r="AA142742" s="271"/>
    </row>
    <row r="142743" spans="27:27">
      <c r="AA142743" s="271"/>
    </row>
    <row r="142744" spans="27:27">
      <c r="AA142744" s="271"/>
    </row>
    <row r="142745" spans="27:27">
      <c r="AA142745" s="271"/>
    </row>
    <row r="142746" spans="27:27">
      <c r="AA142746" s="271"/>
    </row>
    <row r="142747" spans="27:27">
      <c r="AA142747" s="271"/>
    </row>
    <row r="142748" spans="27:27">
      <c r="AA142748" s="271"/>
    </row>
    <row r="142749" spans="27:27">
      <c r="AA142749" s="271"/>
    </row>
    <row r="142750" spans="27:27">
      <c r="AA142750" s="271"/>
    </row>
    <row r="142751" spans="27:27">
      <c r="AA142751" s="271"/>
    </row>
    <row r="142752" spans="27:27">
      <c r="AA142752" s="271"/>
    </row>
    <row r="142753" spans="27:27">
      <c r="AA142753" s="271"/>
    </row>
    <row r="142754" spans="27:27">
      <c r="AA142754" s="271"/>
    </row>
    <row r="142755" spans="27:27">
      <c r="AA142755" s="271"/>
    </row>
    <row r="142756" spans="27:27">
      <c r="AA142756" s="271"/>
    </row>
    <row r="142757" spans="27:27">
      <c r="AA142757" s="271"/>
    </row>
    <row r="142758" spans="27:27">
      <c r="AA142758" s="271"/>
    </row>
    <row r="142759" spans="27:27">
      <c r="AA142759" s="271"/>
    </row>
    <row r="142760" spans="27:27">
      <c r="AA142760" s="271"/>
    </row>
    <row r="142761" spans="27:27">
      <c r="AA142761" s="271"/>
    </row>
    <row r="142762" spans="27:27">
      <c r="AA142762" s="271"/>
    </row>
    <row r="142763" spans="27:27">
      <c r="AA142763" s="271"/>
    </row>
    <row r="142764" spans="27:27">
      <c r="AA142764" s="271"/>
    </row>
    <row r="142765" spans="27:27">
      <c r="AA142765" s="271"/>
    </row>
    <row r="142766" spans="27:27">
      <c r="AA142766" s="271"/>
    </row>
    <row r="142767" spans="27:27">
      <c r="AA142767" s="271"/>
    </row>
    <row r="142768" spans="27:27">
      <c r="AA142768" s="271"/>
    </row>
    <row r="142769" spans="27:27">
      <c r="AA142769" s="271"/>
    </row>
    <row r="142770" spans="27:27">
      <c r="AA142770" s="271"/>
    </row>
    <row r="142771" spans="27:27">
      <c r="AA142771" s="271"/>
    </row>
    <row r="142772" spans="27:27">
      <c r="AA142772" s="271"/>
    </row>
    <row r="142773" spans="27:27">
      <c r="AA142773" s="271"/>
    </row>
    <row r="142774" spans="27:27">
      <c r="AA142774" s="271"/>
    </row>
    <row r="142775" spans="27:27">
      <c r="AA142775" s="271"/>
    </row>
    <row r="142776" spans="27:27">
      <c r="AA142776" s="271"/>
    </row>
    <row r="142777" spans="27:27">
      <c r="AA142777" s="271"/>
    </row>
    <row r="142778" spans="27:27">
      <c r="AA142778" s="271"/>
    </row>
    <row r="142779" spans="27:27">
      <c r="AA142779" s="271"/>
    </row>
    <row r="142780" spans="27:27">
      <c r="AA142780" s="271"/>
    </row>
    <row r="142781" spans="27:27">
      <c r="AA142781" s="271"/>
    </row>
    <row r="142782" spans="27:27">
      <c r="AA142782" s="271"/>
    </row>
    <row r="142783" spans="27:27">
      <c r="AA142783" s="271"/>
    </row>
    <row r="142784" spans="27:27">
      <c r="AA142784" s="271"/>
    </row>
    <row r="142785" spans="27:27">
      <c r="AA142785" s="271"/>
    </row>
    <row r="142786" spans="27:27">
      <c r="AA142786" s="271"/>
    </row>
    <row r="142787" spans="27:27">
      <c r="AA142787" s="271"/>
    </row>
    <row r="142788" spans="27:27">
      <c r="AA142788" s="271"/>
    </row>
    <row r="142789" spans="27:27">
      <c r="AA142789" s="271"/>
    </row>
    <row r="142790" spans="27:27">
      <c r="AA142790" s="271"/>
    </row>
    <row r="142791" spans="27:27">
      <c r="AA142791" s="271"/>
    </row>
    <row r="142792" spans="27:27">
      <c r="AA142792" s="271"/>
    </row>
    <row r="142793" spans="27:27">
      <c r="AA142793" s="271"/>
    </row>
    <row r="142794" spans="27:27">
      <c r="AA142794" s="271"/>
    </row>
    <row r="142795" spans="27:27">
      <c r="AA142795" s="271"/>
    </row>
    <row r="142796" spans="27:27">
      <c r="AA142796" s="271"/>
    </row>
    <row r="142797" spans="27:27">
      <c r="AA142797" s="271"/>
    </row>
    <row r="142798" spans="27:27">
      <c r="AA142798" s="271"/>
    </row>
    <row r="142799" spans="27:27">
      <c r="AA142799" s="271"/>
    </row>
    <row r="142800" spans="27:27">
      <c r="AA142800" s="271"/>
    </row>
    <row r="142801" spans="27:27">
      <c r="AA142801" s="271"/>
    </row>
    <row r="142802" spans="27:27">
      <c r="AA142802" s="271"/>
    </row>
    <row r="142803" spans="27:27">
      <c r="AA142803" s="271"/>
    </row>
    <row r="142804" spans="27:27">
      <c r="AA142804" s="271"/>
    </row>
    <row r="142805" spans="27:27">
      <c r="AA142805" s="271"/>
    </row>
    <row r="142806" spans="27:27">
      <c r="AA142806" s="271"/>
    </row>
    <row r="142807" spans="27:27">
      <c r="AA142807" s="271"/>
    </row>
    <row r="142808" spans="27:27">
      <c r="AA142808" s="271"/>
    </row>
    <row r="142809" spans="27:27">
      <c r="AA142809" s="271"/>
    </row>
    <row r="142810" spans="27:27">
      <c r="AA142810" s="271"/>
    </row>
    <row r="142811" spans="27:27">
      <c r="AA142811" s="271"/>
    </row>
    <row r="142812" spans="27:27">
      <c r="AA142812" s="271"/>
    </row>
    <row r="142813" spans="27:27">
      <c r="AA142813" s="271"/>
    </row>
    <row r="142814" spans="27:27">
      <c r="AA142814" s="271"/>
    </row>
    <row r="142815" spans="27:27">
      <c r="AA142815" s="271"/>
    </row>
    <row r="142816" spans="27:27">
      <c r="AA142816" s="271"/>
    </row>
    <row r="142817" spans="27:27">
      <c r="AA142817" s="271"/>
    </row>
    <row r="142818" spans="27:27">
      <c r="AA142818" s="271"/>
    </row>
    <row r="142819" spans="27:27">
      <c r="AA142819" s="271"/>
    </row>
    <row r="142820" spans="27:27">
      <c r="AA142820" s="271"/>
    </row>
    <row r="142821" spans="27:27">
      <c r="AA142821" s="271"/>
    </row>
    <row r="142822" spans="27:27">
      <c r="AA142822" s="271"/>
    </row>
    <row r="142823" spans="27:27">
      <c r="AA142823" s="271"/>
    </row>
    <row r="142824" spans="27:27">
      <c r="AA142824" s="271"/>
    </row>
    <row r="142825" spans="27:27">
      <c r="AA142825" s="271"/>
    </row>
    <row r="142826" spans="27:27">
      <c r="AA142826" s="271"/>
    </row>
    <row r="142827" spans="27:27">
      <c r="AA142827" s="271"/>
    </row>
    <row r="142828" spans="27:27">
      <c r="AA142828" s="271"/>
    </row>
    <row r="142829" spans="27:27">
      <c r="AA142829" s="271"/>
    </row>
    <row r="142830" spans="27:27">
      <c r="AA142830" s="271"/>
    </row>
    <row r="142831" spans="27:27">
      <c r="AA142831" s="271"/>
    </row>
    <row r="142832" spans="27:27">
      <c r="AA142832" s="271"/>
    </row>
    <row r="142833" spans="27:27">
      <c r="AA142833" s="271"/>
    </row>
    <row r="142834" spans="27:27">
      <c r="AA142834" s="271"/>
    </row>
    <row r="142835" spans="27:27">
      <c r="AA142835" s="271"/>
    </row>
    <row r="142836" spans="27:27">
      <c r="AA142836" s="271"/>
    </row>
    <row r="142837" spans="27:27">
      <c r="AA142837" s="271"/>
    </row>
    <row r="142838" spans="27:27">
      <c r="AA142838" s="271"/>
    </row>
    <row r="142839" spans="27:27">
      <c r="AA142839" s="271"/>
    </row>
    <row r="142840" spans="27:27">
      <c r="AA142840" s="271"/>
    </row>
    <row r="142841" spans="27:27">
      <c r="AA142841" s="271"/>
    </row>
    <row r="142842" spans="27:27">
      <c r="AA142842" s="271"/>
    </row>
    <row r="142843" spans="27:27">
      <c r="AA142843" s="271"/>
    </row>
    <row r="142844" spans="27:27">
      <c r="AA142844" s="271"/>
    </row>
    <row r="142845" spans="27:27">
      <c r="AA142845" s="271"/>
    </row>
    <row r="142846" spans="27:27">
      <c r="AA142846" s="271"/>
    </row>
    <row r="142847" spans="27:27">
      <c r="AA142847" s="271"/>
    </row>
    <row r="142848" spans="27:27">
      <c r="AA142848" s="271"/>
    </row>
    <row r="142849" spans="27:27">
      <c r="AA142849" s="271"/>
    </row>
    <row r="142850" spans="27:27">
      <c r="AA142850" s="271"/>
    </row>
    <row r="142851" spans="27:27">
      <c r="AA142851" s="271"/>
    </row>
    <row r="142852" spans="27:27">
      <c r="AA142852" s="271"/>
    </row>
    <row r="142853" spans="27:27">
      <c r="AA142853" s="271"/>
    </row>
    <row r="142854" spans="27:27">
      <c r="AA142854" s="271"/>
    </row>
    <row r="142855" spans="27:27">
      <c r="AA142855" s="271"/>
    </row>
    <row r="142856" spans="27:27">
      <c r="AA142856" s="271"/>
    </row>
    <row r="142857" spans="27:27">
      <c r="AA142857" s="271"/>
    </row>
    <row r="142858" spans="27:27">
      <c r="AA142858" s="271"/>
    </row>
    <row r="142859" spans="27:27">
      <c r="AA142859" s="271"/>
    </row>
    <row r="142860" spans="27:27">
      <c r="AA142860" s="271"/>
    </row>
    <row r="142861" spans="27:27">
      <c r="AA142861" s="271"/>
    </row>
    <row r="142862" spans="27:27">
      <c r="AA142862" s="271"/>
    </row>
    <row r="142863" spans="27:27">
      <c r="AA142863" s="271"/>
    </row>
    <row r="142864" spans="27:27">
      <c r="AA142864" s="271"/>
    </row>
    <row r="142865" spans="27:27">
      <c r="AA142865" s="271"/>
    </row>
    <row r="142866" spans="27:27">
      <c r="AA142866" s="271"/>
    </row>
    <row r="142867" spans="27:27">
      <c r="AA142867" s="271"/>
    </row>
    <row r="142868" spans="27:27">
      <c r="AA142868" s="271"/>
    </row>
    <row r="142869" spans="27:27">
      <c r="AA142869" s="271"/>
    </row>
    <row r="142870" spans="27:27">
      <c r="AA142870" s="271"/>
    </row>
    <row r="142871" spans="27:27">
      <c r="AA142871" s="271"/>
    </row>
    <row r="142872" spans="27:27">
      <c r="AA142872" s="271"/>
    </row>
    <row r="142873" spans="27:27">
      <c r="AA142873" s="271"/>
    </row>
    <row r="142874" spans="27:27">
      <c r="AA142874" s="271"/>
    </row>
    <row r="142875" spans="27:27">
      <c r="AA142875" s="271"/>
    </row>
    <row r="142876" spans="27:27">
      <c r="AA142876" s="271"/>
    </row>
    <row r="142877" spans="27:27">
      <c r="AA142877" s="271"/>
    </row>
    <row r="142878" spans="27:27">
      <c r="AA142878" s="271"/>
    </row>
    <row r="142879" spans="27:27">
      <c r="AA142879" s="271"/>
    </row>
    <row r="142880" spans="27:27">
      <c r="AA142880" s="271"/>
    </row>
    <row r="142881" spans="27:27">
      <c r="AA142881" s="271"/>
    </row>
    <row r="142882" spans="27:27">
      <c r="AA142882" s="271"/>
    </row>
    <row r="142883" spans="27:27">
      <c r="AA142883" s="271"/>
    </row>
    <row r="142884" spans="27:27">
      <c r="AA142884" s="271"/>
    </row>
    <row r="142885" spans="27:27">
      <c r="AA142885" s="271"/>
    </row>
    <row r="142886" spans="27:27">
      <c r="AA142886" s="271"/>
    </row>
    <row r="142887" spans="27:27">
      <c r="AA142887" s="271"/>
    </row>
    <row r="142888" spans="27:27">
      <c r="AA142888" s="271"/>
    </row>
    <row r="142889" spans="27:27">
      <c r="AA142889" s="271"/>
    </row>
    <row r="142890" spans="27:27">
      <c r="AA142890" s="271"/>
    </row>
    <row r="142891" spans="27:27">
      <c r="AA142891" s="271"/>
    </row>
    <row r="142892" spans="27:27">
      <c r="AA142892" s="271"/>
    </row>
    <row r="142893" spans="27:27">
      <c r="AA142893" s="271"/>
    </row>
    <row r="142894" spans="27:27">
      <c r="AA142894" s="271"/>
    </row>
    <row r="142895" spans="27:27">
      <c r="AA142895" s="271"/>
    </row>
    <row r="142896" spans="27:27">
      <c r="AA142896" s="271"/>
    </row>
    <row r="142897" spans="27:27">
      <c r="AA142897" s="271"/>
    </row>
    <row r="142898" spans="27:27">
      <c r="AA142898" s="271"/>
    </row>
    <row r="142899" spans="27:27">
      <c r="AA142899" s="271"/>
    </row>
    <row r="142900" spans="27:27">
      <c r="AA142900" s="271"/>
    </row>
    <row r="142901" spans="27:27">
      <c r="AA142901" s="271"/>
    </row>
    <row r="142902" spans="27:27">
      <c r="AA142902" s="271"/>
    </row>
    <row r="142903" spans="27:27">
      <c r="AA142903" s="271"/>
    </row>
    <row r="142904" spans="27:27">
      <c r="AA142904" s="271"/>
    </row>
    <row r="142905" spans="27:27">
      <c r="AA142905" s="271"/>
    </row>
    <row r="142906" spans="27:27">
      <c r="AA142906" s="271"/>
    </row>
    <row r="142907" spans="27:27">
      <c r="AA142907" s="271"/>
    </row>
    <row r="142908" spans="27:27">
      <c r="AA142908" s="271"/>
    </row>
    <row r="142909" spans="27:27">
      <c r="AA142909" s="271"/>
    </row>
    <row r="142910" spans="27:27">
      <c r="AA142910" s="271"/>
    </row>
    <row r="142911" spans="27:27">
      <c r="AA142911" s="271"/>
    </row>
    <row r="142912" spans="27:27">
      <c r="AA142912" s="271"/>
    </row>
    <row r="142913" spans="27:27">
      <c r="AA142913" s="271"/>
    </row>
    <row r="142914" spans="27:27">
      <c r="AA142914" s="271"/>
    </row>
    <row r="142915" spans="27:27">
      <c r="AA142915" s="271"/>
    </row>
    <row r="142916" spans="27:27">
      <c r="AA142916" s="271"/>
    </row>
    <row r="142917" spans="27:27">
      <c r="AA142917" s="271"/>
    </row>
    <row r="142918" spans="27:27">
      <c r="AA142918" s="271"/>
    </row>
    <row r="142919" spans="27:27">
      <c r="AA142919" s="271"/>
    </row>
    <row r="142920" spans="27:27">
      <c r="AA142920" s="271"/>
    </row>
    <row r="142921" spans="27:27">
      <c r="AA142921" s="271"/>
    </row>
    <row r="142922" spans="27:27">
      <c r="AA142922" s="271"/>
    </row>
    <row r="142923" spans="27:27">
      <c r="AA142923" s="271"/>
    </row>
    <row r="142924" spans="27:27">
      <c r="AA142924" s="271"/>
    </row>
    <row r="142925" spans="27:27">
      <c r="AA142925" s="271"/>
    </row>
    <row r="142926" spans="27:27">
      <c r="AA142926" s="271"/>
    </row>
    <row r="142927" spans="27:27">
      <c r="AA142927" s="271"/>
    </row>
    <row r="142928" spans="27:27">
      <c r="AA142928" s="271"/>
    </row>
    <row r="142929" spans="27:27">
      <c r="AA142929" s="271"/>
    </row>
    <row r="142930" spans="27:27">
      <c r="AA142930" s="271"/>
    </row>
    <row r="142931" spans="27:27">
      <c r="AA142931" s="271"/>
    </row>
    <row r="142932" spans="27:27">
      <c r="AA142932" s="271"/>
    </row>
    <row r="142933" spans="27:27">
      <c r="AA142933" s="271"/>
    </row>
    <row r="142934" spans="27:27">
      <c r="AA142934" s="271"/>
    </row>
    <row r="142935" spans="27:27">
      <c r="AA142935" s="271"/>
    </row>
    <row r="142936" spans="27:27">
      <c r="AA142936" s="271"/>
    </row>
    <row r="142937" spans="27:27">
      <c r="AA142937" s="271"/>
    </row>
    <row r="142938" spans="27:27">
      <c r="AA142938" s="271"/>
    </row>
    <row r="142939" spans="27:27">
      <c r="AA142939" s="271"/>
    </row>
    <row r="142940" spans="27:27">
      <c r="AA142940" s="271"/>
    </row>
    <row r="142941" spans="27:27">
      <c r="AA142941" s="271"/>
    </row>
    <row r="142942" spans="27:27">
      <c r="AA142942" s="271"/>
    </row>
    <row r="142943" spans="27:27">
      <c r="AA142943" s="271"/>
    </row>
    <row r="142944" spans="27:27">
      <c r="AA142944" s="271"/>
    </row>
    <row r="142945" spans="27:27">
      <c r="AA142945" s="271"/>
    </row>
    <row r="142946" spans="27:27">
      <c r="AA142946" s="271"/>
    </row>
    <row r="142947" spans="27:27">
      <c r="AA142947" s="271"/>
    </row>
    <row r="142948" spans="27:27">
      <c r="AA142948" s="271"/>
    </row>
    <row r="142949" spans="27:27">
      <c r="AA142949" s="271"/>
    </row>
    <row r="142950" spans="27:27">
      <c r="AA142950" s="271"/>
    </row>
    <row r="142951" spans="27:27">
      <c r="AA142951" s="271"/>
    </row>
    <row r="142952" spans="27:27">
      <c r="AA142952" s="271"/>
    </row>
    <row r="142953" spans="27:27">
      <c r="AA142953" s="271"/>
    </row>
    <row r="142954" spans="27:27">
      <c r="AA142954" s="271"/>
    </row>
    <row r="142955" spans="27:27">
      <c r="AA142955" s="271"/>
    </row>
    <row r="142956" spans="27:27">
      <c r="AA142956" s="271"/>
    </row>
    <row r="142957" spans="27:27">
      <c r="AA142957" s="271"/>
    </row>
    <row r="142958" spans="27:27">
      <c r="AA142958" s="271"/>
    </row>
    <row r="142959" spans="27:27">
      <c r="AA142959" s="271"/>
    </row>
    <row r="142960" spans="27:27">
      <c r="AA142960" s="271"/>
    </row>
    <row r="142961" spans="27:27">
      <c r="AA142961" s="271"/>
    </row>
    <row r="142962" spans="27:27">
      <c r="AA142962" s="271"/>
    </row>
    <row r="142963" spans="27:27">
      <c r="AA142963" s="271"/>
    </row>
    <row r="142964" spans="27:27">
      <c r="AA142964" s="271"/>
    </row>
    <row r="142965" spans="27:27">
      <c r="AA142965" s="271"/>
    </row>
    <row r="142966" spans="27:27">
      <c r="AA142966" s="271"/>
    </row>
    <row r="142967" spans="27:27">
      <c r="AA142967" s="271"/>
    </row>
    <row r="142968" spans="27:27">
      <c r="AA142968" s="271"/>
    </row>
    <row r="142969" spans="27:27">
      <c r="AA142969" s="271"/>
    </row>
    <row r="142970" spans="27:27">
      <c r="AA142970" s="271"/>
    </row>
    <row r="142971" spans="27:27">
      <c r="AA142971" s="271"/>
    </row>
    <row r="142972" spans="27:27">
      <c r="AA142972" s="271"/>
    </row>
    <row r="142973" spans="27:27">
      <c r="AA142973" s="271"/>
    </row>
    <row r="142974" spans="27:27">
      <c r="AA142974" s="271"/>
    </row>
    <row r="142975" spans="27:27">
      <c r="AA142975" s="271"/>
    </row>
    <row r="142976" spans="27:27">
      <c r="AA142976" s="271"/>
    </row>
    <row r="142977" spans="27:27">
      <c r="AA142977" s="271"/>
    </row>
    <row r="142978" spans="27:27">
      <c r="AA142978" s="271"/>
    </row>
    <row r="142979" spans="27:27">
      <c r="AA142979" s="271"/>
    </row>
    <row r="142980" spans="27:27">
      <c r="AA142980" s="271"/>
    </row>
    <row r="142981" spans="27:27">
      <c r="AA142981" s="271"/>
    </row>
    <row r="142982" spans="27:27">
      <c r="AA142982" s="271"/>
    </row>
    <row r="142983" spans="27:27">
      <c r="AA142983" s="271"/>
    </row>
    <row r="142984" spans="27:27">
      <c r="AA142984" s="271"/>
    </row>
    <row r="142985" spans="27:27">
      <c r="AA142985" s="271"/>
    </row>
    <row r="142986" spans="27:27">
      <c r="AA142986" s="271"/>
    </row>
    <row r="142987" spans="27:27">
      <c r="AA142987" s="271"/>
    </row>
    <row r="142988" spans="27:27">
      <c r="AA142988" s="271"/>
    </row>
    <row r="142989" spans="27:27">
      <c r="AA142989" s="271"/>
    </row>
    <row r="142990" spans="27:27">
      <c r="AA142990" s="271"/>
    </row>
    <row r="142991" spans="27:27">
      <c r="AA142991" s="271"/>
    </row>
    <row r="142992" spans="27:27">
      <c r="AA142992" s="271"/>
    </row>
    <row r="142993" spans="27:27">
      <c r="AA142993" s="271"/>
    </row>
    <row r="142994" spans="27:27">
      <c r="AA142994" s="271"/>
    </row>
    <row r="142995" spans="27:27">
      <c r="AA142995" s="271"/>
    </row>
    <row r="142996" spans="27:27">
      <c r="AA142996" s="271"/>
    </row>
    <row r="142997" spans="27:27">
      <c r="AA142997" s="271"/>
    </row>
    <row r="142998" spans="27:27">
      <c r="AA142998" s="271"/>
    </row>
    <row r="142999" spans="27:27">
      <c r="AA142999" s="271"/>
    </row>
    <row r="143000" spans="27:27">
      <c r="AA143000" s="271"/>
    </row>
    <row r="143001" spans="27:27">
      <c r="AA143001" s="271"/>
    </row>
    <row r="143002" spans="27:27">
      <c r="AA143002" s="271"/>
    </row>
    <row r="143003" spans="27:27">
      <c r="AA143003" s="271"/>
    </row>
    <row r="143004" spans="27:27">
      <c r="AA143004" s="271"/>
    </row>
    <row r="143005" spans="27:27">
      <c r="AA143005" s="271"/>
    </row>
    <row r="143006" spans="27:27">
      <c r="AA143006" s="271"/>
    </row>
    <row r="143007" spans="27:27">
      <c r="AA143007" s="271"/>
    </row>
    <row r="143008" spans="27:27">
      <c r="AA143008" s="271"/>
    </row>
    <row r="143009" spans="27:27">
      <c r="AA143009" s="271"/>
    </row>
    <row r="143010" spans="27:27">
      <c r="AA143010" s="271"/>
    </row>
    <row r="143011" spans="27:27">
      <c r="AA143011" s="271"/>
    </row>
    <row r="143012" spans="27:27">
      <c r="AA143012" s="271"/>
    </row>
    <row r="143013" spans="27:27">
      <c r="AA143013" s="271"/>
    </row>
    <row r="143014" spans="27:27">
      <c r="AA143014" s="271"/>
    </row>
    <row r="143015" spans="27:27">
      <c r="AA143015" s="271"/>
    </row>
    <row r="143016" spans="27:27">
      <c r="AA143016" s="271"/>
    </row>
    <row r="143017" spans="27:27">
      <c r="AA143017" s="271"/>
    </row>
    <row r="143018" spans="27:27">
      <c r="AA143018" s="271"/>
    </row>
    <row r="143019" spans="27:27">
      <c r="AA143019" s="271"/>
    </row>
    <row r="143020" spans="27:27">
      <c r="AA143020" s="271"/>
    </row>
    <row r="143021" spans="27:27">
      <c r="AA143021" s="271"/>
    </row>
    <row r="143022" spans="27:27">
      <c r="AA143022" s="271"/>
    </row>
    <row r="143023" spans="27:27">
      <c r="AA143023" s="271"/>
    </row>
    <row r="143024" spans="27:27">
      <c r="AA143024" s="271"/>
    </row>
    <row r="143025" spans="27:27">
      <c r="AA143025" s="271"/>
    </row>
    <row r="143026" spans="27:27">
      <c r="AA143026" s="271"/>
    </row>
    <row r="143027" spans="27:27">
      <c r="AA143027" s="271"/>
    </row>
    <row r="143028" spans="27:27">
      <c r="AA143028" s="271"/>
    </row>
    <row r="143029" spans="27:27">
      <c r="AA143029" s="271"/>
    </row>
    <row r="143030" spans="27:27">
      <c r="AA143030" s="271"/>
    </row>
    <row r="143031" spans="27:27">
      <c r="AA143031" s="271"/>
    </row>
    <row r="143032" spans="27:27">
      <c r="AA143032" s="271"/>
    </row>
    <row r="143033" spans="27:27">
      <c r="AA143033" s="271"/>
    </row>
    <row r="143034" spans="27:27">
      <c r="AA143034" s="271"/>
    </row>
    <row r="143035" spans="27:27">
      <c r="AA143035" s="271"/>
    </row>
    <row r="143036" spans="27:27">
      <c r="AA143036" s="271"/>
    </row>
    <row r="143037" spans="27:27">
      <c r="AA143037" s="271"/>
    </row>
    <row r="143038" spans="27:27">
      <c r="AA143038" s="271"/>
    </row>
    <row r="143039" spans="27:27">
      <c r="AA143039" s="271"/>
    </row>
    <row r="143040" spans="27:27">
      <c r="AA143040" s="271"/>
    </row>
    <row r="143041" spans="27:27">
      <c r="AA143041" s="271"/>
    </row>
    <row r="143042" spans="27:27">
      <c r="AA143042" s="271"/>
    </row>
    <row r="143043" spans="27:27">
      <c r="AA143043" s="271"/>
    </row>
    <row r="143044" spans="27:27">
      <c r="AA143044" s="271"/>
    </row>
    <row r="143045" spans="27:27">
      <c r="AA143045" s="271"/>
    </row>
    <row r="143046" spans="27:27">
      <c r="AA143046" s="271"/>
    </row>
    <row r="143047" spans="27:27">
      <c r="AA143047" s="271"/>
    </row>
    <row r="143048" spans="27:27">
      <c r="AA143048" s="271"/>
    </row>
    <row r="143049" spans="27:27">
      <c r="AA143049" s="271"/>
    </row>
    <row r="143050" spans="27:27">
      <c r="AA143050" s="271"/>
    </row>
    <row r="143051" spans="27:27">
      <c r="AA143051" s="271"/>
    </row>
    <row r="143052" spans="27:27">
      <c r="AA143052" s="271"/>
    </row>
    <row r="143053" spans="27:27">
      <c r="AA143053" s="271"/>
    </row>
    <row r="143054" spans="27:27">
      <c r="AA143054" s="271"/>
    </row>
    <row r="143055" spans="27:27">
      <c r="AA143055" s="271"/>
    </row>
    <row r="143056" spans="27:27">
      <c r="AA143056" s="271"/>
    </row>
    <row r="143057" spans="27:27">
      <c r="AA143057" s="271"/>
    </row>
    <row r="143058" spans="27:27">
      <c r="AA143058" s="271"/>
    </row>
    <row r="143059" spans="27:27">
      <c r="AA143059" s="271"/>
    </row>
    <row r="143060" spans="27:27">
      <c r="AA143060" s="271"/>
    </row>
    <row r="143061" spans="27:27">
      <c r="AA143061" s="271"/>
    </row>
    <row r="143062" spans="27:27">
      <c r="AA143062" s="271"/>
    </row>
    <row r="143063" spans="27:27">
      <c r="AA143063" s="271"/>
    </row>
    <row r="143064" spans="27:27">
      <c r="AA143064" s="271"/>
    </row>
    <row r="143065" spans="27:27">
      <c r="AA143065" s="271"/>
    </row>
    <row r="143066" spans="27:27">
      <c r="AA143066" s="271"/>
    </row>
    <row r="143067" spans="27:27">
      <c r="AA143067" s="271"/>
    </row>
    <row r="143068" spans="27:27">
      <c r="AA143068" s="271"/>
    </row>
    <row r="143069" spans="27:27">
      <c r="AA143069" s="271"/>
    </row>
    <row r="143070" spans="27:27">
      <c r="AA143070" s="271"/>
    </row>
    <row r="143071" spans="27:27">
      <c r="AA143071" s="271"/>
    </row>
    <row r="143072" spans="27:27">
      <c r="AA143072" s="271"/>
    </row>
    <row r="143073" spans="27:27">
      <c r="AA143073" s="271"/>
    </row>
    <row r="143074" spans="27:27">
      <c r="AA143074" s="271"/>
    </row>
    <row r="143075" spans="27:27">
      <c r="AA143075" s="271"/>
    </row>
    <row r="143076" spans="27:27">
      <c r="AA143076" s="271"/>
    </row>
    <row r="143077" spans="27:27">
      <c r="AA143077" s="271"/>
    </row>
    <row r="143078" spans="27:27">
      <c r="AA143078" s="271"/>
    </row>
    <row r="143079" spans="27:27">
      <c r="AA143079" s="271"/>
    </row>
    <row r="143080" spans="27:27">
      <c r="AA143080" s="271"/>
    </row>
    <row r="143081" spans="27:27">
      <c r="AA143081" s="271"/>
    </row>
    <row r="143082" spans="27:27">
      <c r="AA143082" s="271"/>
    </row>
    <row r="143083" spans="27:27">
      <c r="AA143083" s="271"/>
    </row>
    <row r="143084" spans="27:27">
      <c r="AA143084" s="271"/>
    </row>
    <row r="143085" spans="27:27">
      <c r="AA143085" s="271"/>
    </row>
    <row r="143086" spans="27:27">
      <c r="AA143086" s="271"/>
    </row>
    <row r="143087" spans="27:27">
      <c r="AA143087" s="271"/>
    </row>
    <row r="143088" spans="27:27">
      <c r="AA143088" s="271"/>
    </row>
    <row r="143089" spans="27:27">
      <c r="AA143089" s="271"/>
    </row>
    <row r="143090" spans="27:27">
      <c r="AA143090" s="271"/>
    </row>
    <row r="143091" spans="27:27">
      <c r="AA143091" s="271"/>
    </row>
    <row r="143092" spans="27:27">
      <c r="AA143092" s="271"/>
    </row>
    <row r="143093" spans="27:27">
      <c r="AA143093" s="271"/>
    </row>
    <row r="143094" spans="27:27">
      <c r="AA143094" s="271"/>
    </row>
    <row r="143095" spans="27:27">
      <c r="AA143095" s="271"/>
    </row>
    <row r="143096" spans="27:27">
      <c r="AA143096" s="271"/>
    </row>
    <row r="143097" spans="27:27">
      <c r="AA143097" s="271"/>
    </row>
    <row r="143098" spans="27:27">
      <c r="AA143098" s="271"/>
    </row>
    <row r="143099" spans="27:27">
      <c r="AA143099" s="271"/>
    </row>
    <row r="143100" spans="27:27">
      <c r="AA143100" s="271"/>
    </row>
    <row r="143101" spans="27:27">
      <c r="AA143101" s="271"/>
    </row>
    <row r="143102" spans="27:27">
      <c r="AA143102" s="271"/>
    </row>
    <row r="143103" spans="27:27">
      <c r="AA143103" s="271"/>
    </row>
    <row r="143104" spans="27:27">
      <c r="AA143104" s="271"/>
    </row>
    <row r="143105" spans="27:27">
      <c r="AA143105" s="271"/>
    </row>
    <row r="143106" spans="27:27">
      <c r="AA143106" s="271"/>
    </row>
    <row r="143107" spans="27:27">
      <c r="AA143107" s="271"/>
    </row>
    <row r="143108" spans="27:27">
      <c r="AA143108" s="271"/>
    </row>
    <row r="143109" spans="27:27">
      <c r="AA143109" s="271"/>
    </row>
    <row r="143110" spans="27:27">
      <c r="AA143110" s="271"/>
    </row>
    <row r="143111" spans="27:27">
      <c r="AA143111" s="271"/>
    </row>
    <row r="143112" spans="27:27">
      <c r="AA143112" s="271"/>
    </row>
    <row r="143113" spans="27:27">
      <c r="AA143113" s="271"/>
    </row>
    <row r="143114" spans="27:27">
      <c r="AA143114" s="271"/>
    </row>
    <row r="143115" spans="27:27">
      <c r="AA143115" s="271"/>
    </row>
    <row r="143116" spans="27:27">
      <c r="AA143116" s="271"/>
    </row>
    <row r="143117" spans="27:27">
      <c r="AA143117" s="271"/>
    </row>
    <row r="143118" spans="27:27">
      <c r="AA143118" s="271"/>
    </row>
    <row r="143119" spans="27:27">
      <c r="AA143119" s="271"/>
    </row>
    <row r="143120" spans="27:27">
      <c r="AA143120" s="271"/>
    </row>
    <row r="143121" spans="27:27">
      <c r="AA143121" s="271"/>
    </row>
    <row r="143122" spans="27:27">
      <c r="AA143122" s="271"/>
    </row>
    <row r="143123" spans="27:27">
      <c r="AA143123" s="271"/>
    </row>
    <row r="143124" spans="27:27">
      <c r="AA143124" s="271"/>
    </row>
    <row r="143125" spans="27:27">
      <c r="AA143125" s="271"/>
    </row>
    <row r="143126" spans="27:27">
      <c r="AA143126" s="271"/>
    </row>
    <row r="143127" spans="27:27">
      <c r="AA143127" s="271"/>
    </row>
    <row r="143128" spans="27:27">
      <c r="AA143128" s="271"/>
    </row>
    <row r="143129" spans="27:27">
      <c r="AA143129" s="271"/>
    </row>
    <row r="143130" spans="27:27">
      <c r="AA143130" s="271"/>
    </row>
    <row r="143131" spans="27:27">
      <c r="AA143131" s="271"/>
    </row>
    <row r="143132" spans="27:27">
      <c r="AA143132" s="271"/>
    </row>
    <row r="143133" spans="27:27">
      <c r="AA143133" s="271"/>
    </row>
    <row r="143134" spans="27:27">
      <c r="AA143134" s="271"/>
    </row>
    <row r="143135" spans="27:27">
      <c r="AA143135" s="271"/>
    </row>
    <row r="143136" spans="27:27">
      <c r="AA143136" s="271"/>
    </row>
    <row r="143137" spans="27:27">
      <c r="AA143137" s="271"/>
    </row>
    <row r="143138" spans="27:27">
      <c r="AA143138" s="271"/>
    </row>
    <row r="143139" spans="27:27">
      <c r="AA143139" s="271"/>
    </row>
    <row r="143140" spans="27:27">
      <c r="AA143140" s="271"/>
    </row>
    <row r="143141" spans="27:27">
      <c r="AA143141" s="271"/>
    </row>
    <row r="143142" spans="27:27">
      <c r="AA143142" s="271"/>
    </row>
    <row r="143143" spans="27:27">
      <c r="AA143143" s="271"/>
    </row>
    <row r="143144" spans="27:27">
      <c r="AA143144" s="271"/>
    </row>
    <row r="143145" spans="27:27">
      <c r="AA143145" s="271"/>
    </row>
    <row r="143146" spans="27:27">
      <c r="AA143146" s="271"/>
    </row>
    <row r="143147" spans="27:27">
      <c r="AA143147" s="271"/>
    </row>
    <row r="143148" spans="27:27">
      <c r="AA143148" s="271"/>
    </row>
    <row r="143149" spans="27:27">
      <c r="AA143149" s="271"/>
    </row>
    <row r="143150" spans="27:27">
      <c r="AA143150" s="271"/>
    </row>
    <row r="143151" spans="27:27">
      <c r="AA143151" s="271"/>
    </row>
    <row r="143152" spans="27:27">
      <c r="AA143152" s="271"/>
    </row>
    <row r="143153" spans="27:27">
      <c r="AA143153" s="271"/>
    </row>
    <row r="143154" spans="27:27">
      <c r="AA143154" s="271"/>
    </row>
    <row r="143155" spans="27:27">
      <c r="AA143155" s="271"/>
    </row>
    <row r="143156" spans="27:27">
      <c r="AA143156" s="271"/>
    </row>
    <row r="143157" spans="27:27">
      <c r="AA143157" s="271"/>
    </row>
    <row r="143158" spans="27:27">
      <c r="AA143158" s="271"/>
    </row>
    <row r="143159" spans="27:27">
      <c r="AA143159" s="271"/>
    </row>
    <row r="143160" spans="27:27">
      <c r="AA143160" s="271"/>
    </row>
    <row r="143161" spans="27:27">
      <c r="AA143161" s="271"/>
    </row>
    <row r="143162" spans="27:27">
      <c r="AA143162" s="271"/>
    </row>
    <row r="143163" spans="27:27">
      <c r="AA143163" s="271"/>
    </row>
    <row r="143164" spans="27:27">
      <c r="AA143164" s="271"/>
    </row>
    <row r="143165" spans="27:27">
      <c r="AA143165" s="271"/>
    </row>
    <row r="143166" spans="27:27">
      <c r="AA143166" s="271"/>
    </row>
    <row r="143167" spans="27:27">
      <c r="AA143167" s="271"/>
    </row>
    <row r="143168" spans="27:27">
      <c r="AA143168" s="271"/>
    </row>
    <row r="143169" spans="27:27">
      <c r="AA143169" s="271"/>
    </row>
    <row r="143170" spans="27:27">
      <c r="AA143170" s="271"/>
    </row>
    <row r="143171" spans="27:27">
      <c r="AA143171" s="271"/>
    </row>
    <row r="143172" spans="27:27">
      <c r="AA143172" s="271"/>
    </row>
    <row r="143173" spans="27:27">
      <c r="AA143173" s="271"/>
    </row>
    <row r="143174" spans="27:27">
      <c r="AA143174" s="271"/>
    </row>
    <row r="143175" spans="27:27">
      <c r="AA143175" s="271"/>
    </row>
    <row r="143176" spans="27:27">
      <c r="AA143176" s="271"/>
    </row>
    <row r="143177" spans="27:27">
      <c r="AA143177" s="271"/>
    </row>
    <row r="143178" spans="27:27">
      <c r="AA143178" s="271"/>
    </row>
    <row r="143179" spans="27:27">
      <c r="AA143179" s="271"/>
    </row>
    <row r="143180" spans="27:27">
      <c r="AA143180" s="271"/>
    </row>
    <row r="143181" spans="27:27">
      <c r="AA143181" s="271"/>
    </row>
    <row r="143182" spans="27:27">
      <c r="AA143182" s="271"/>
    </row>
    <row r="143183" spans="27:27">
      <c r="AA143183" s="271"/>
    </row>
    <row r="143184" spans="27:27">
      <c r="AA143184" s="271"/>
    </row>
    <row r="143185" spans="27:27">
      <c r="AA143185" s="271"/>
    </row>
    <row r="143186" spans="27:27">
      <c r="AA143186" s="271"/>
    </row>
    <row r="143187" spans="27:27">
      <c r="AA143187" s="271"/>
    </row>
    <row r="143188" spans="27:27">
      <c r="AA143188" s="271"/>
    </row>
    <row r="143189" spans="27:27">
      <c r="AA143189" s="271"/>
    </row>
    <row r="143190" spans="27:27">
      <c r="AA143190" s="271"/>
    </row>
    <row r="143191" spans="27:27">
      <c r="AA143191" s="271"/>
    </row>
    <row r="143192" spans="27:27">
      <c r="AA143192" s="271"/>
    </row>
    <row r="143193" spans="27:27">
      <c r="AA143193" s="271"/>
    </row>
    <row r="143194" spans="27:27">
      <c r="AA143194" s="271"/>
    </row>
    <row r="143195" spans="27:27">
      <c r="AA143195" s="271"/>
    </row>
    <row r="143196" spans="27:27">
      <c r="AA143196" s="271"/>
    </row>
    <row r="143197" spans="27:27">
      <c r="AA143197" s="271"/>
    </row>
    <row r="143198" spans="27:27">
      <c r="AA143198" s="271"/>
    </row>
    <row r="143199" spans="27:27">
      <c r="AA143199" s="271"/>
    </row>
    <row r="143200" spans="27:27">
      <c r="AA143200" s="271"/>
    </row>
    <row r="143201" spans="27:27">
      <c r="AA143201" s="271"/>
    </row>
    <row r="143202" spans="27:27">
      <c r="AA143202" s="271"/>
    </row>
    <row r="143203" spans="27:27">
      <c r="AA143203" s="271"/>
    </row>
    <row r="143204" spans="27:27">
      <c r="AA143204" s="271"/>
    </row>
    <row r="143205" spans="27:27">
      <c r="AA143205" s="271"/>
    </row>
    <row r="143206" spans="27:27">
      <c r="AA143206" s="271"/>
    </row>
    <row r="143207" spans="27:27">
      <c r="AA143207" s="271"/>
    </row>
    <row r="143208" spans="27:27">
      <c r="AA143208" s="271"/>
    </row>
    <row r="143209" spans="27:27">
      <c r="AA143209" s="271"/>
    </row>
    <row r="143210" spans="27:27">
      <c r="AA143210" s="271"/>
    </row>
    <row r="143211" spans="27:27">
      <c r="AA143211" s="271"/>
    </row>
    <row r="143212" spans="27:27">
      <c r="AA143212" s="271"/>
    </row>
    <row r="143213" spans="27:27">
      <c r="AA143213" s="271"/>
    </row>
    <row r="143214" spans="27:27">
      <c r="AA143214" s="271"/>
    </row>
    <row r="143215" spans="27:27">
      <c r="AA143215" s="271"/>
    </row>
    <row r="143216" spans="27:27">
      <c r="AA143216" s="271"/>
    </row>
    <row r="143217" spans="27:27">
      <c r="AA143217" s="271"/>
    </row>
    <row r="143218" spans="27:27">
      <c r="AA143218" s="271"/>
    </row>
    <row r="143219" spans="27:27">
      <c r="AA143219" s="271"/>
    </row>
    <row r="143220" spans="27:27">
      <c r="AA143220" s="271"/>
    </row>
    <row r="143221" spans="27:27">
      <c r="AA143221" s="271"/>
    </row>
    <row r="143222" spans="27:27">
      <c r="AA143222" s="271"/>
    </row>
    <row r="143223" spans="27:27">
      <c r="AA143223" s="271"/>
    </row>
    <row r="143224" spans="27:27">
      <c r="AA143224" s="271"/>
    </row>
    <row r="143225" spans="27:27">
      <c r="AA143225" s="271"/>
    </row>
    <row r="143226" spans="27:27">
      <c r="AA143226" s="271"/>
    </row>
    <row r="143227" spans="27:27">
      <c r="AA143227" s="271"/>
    </row>
    <row r="143228" spans="27:27">
      <c r="AA143228" s="271"/>
    </row>
    <row r="143229" spans="27:27">
      <c r="AA143229" s="271"/>
    </row>
    <row r="143230" spans="27:27">
      <c r="AA143230" s="271"/>
    </row>
    <row r="143231" spans="27:27">
      <c r="AA143231" s="271"/>
    </row>
    <row r="143232" spans="27:27">
      <c r="AA143232" s="271"/>
    </row>
    <row r="143233" spans="27:27">
      <c r="AA143233" s="271"/>
    </row>
    <row r="143234" spans="27:27">
      <c r="AA143234" s="271"/>
    </row>
    <row r="143235" spans="27:27">
      <c r="AA143235" s="271"/>
    </row>
    <row r="143236" spans="27:27">
      <c r="AA143236" s="271"/>
    </row>
    <row r="143237" spans="27:27">
      <c r="AA143237" s="271"/>
    </row>
    <row r="143238" spans="27:27">
      <c r="AA143238" s="271"/>
    </row>
    <row r="143239" spans="27:27">
      <c r="AA143239" s="271"/>
    </row>
    <row r="143240" spans="27:27">
      <c r="AA143240" s="271"/>
    </row>
    <row r="143241" spans="27:27">
      <c r="AA143241" s="271"/>
    </row>
    <row r="143242" spans="27:27">
      <c r="AA143242" s="271"/>
    </row>
    <row r="143243" spans="27:27">
      <c r="AA143243" s="271"/>
    </row>
    <row r="143244" spans="27:27">
      <c r="AA143244" s="271"/>
    </row>
    <row r="143245" spans="27:27">
      <c r="AA143245" s="271"/>
    </row>
    <row r="143246" spans="27:27">
      <c r="AA143246" s="271"/>
    </row>
    <row r="143247" spans="27:27">
      <c r="AA143247" s="271"/>
    </row>
    <row r="143248" spans="27:27">
      <c r="AA143248" s="271"/>
    </row>
    <row r="143249" spans="27:27">
      <c r="AA143249" s="271"/>
    </row>
    <row r="143250" spans="27:27">
      <c r="AA143250" s="271"/>
    </row>
    <row r="143251" spans="27:27">
      <c r="AA143251" s="271"/>
    </row>
    <row r="143252" spans="27:27">
      <c r="AA143252" s="271"/>
    </row>
    <row r="143253" spans="27:27">
      <c r="AA143253" s="271"/>
    </row>
    <row r="143254" spans="27:27">
      <c r="AA143254" s="271"/>
    </row>
    <row r="143255" spans="27:27">
      <c r="AA143255" s="271"/>
    </row>
    <row r="143256" spans="27:27">
      <c r="AA143256" s="271"/>
    </row>
    <row r="143257" spans="27:27">
      <c r="AA143257" s="271"/>
    </row>
    <row r="143258" spans="27:27">
      <c r="AA143258" s="271"/>
    </row>
    <row r="143259" spans="27:27">
      <c r="AA143259" s="271"/>
    </row>
    <row r="143260" spans="27:27">
      <c r="AA143260" s="271"/>
    </row>
    <row r="143261" spans="27:27">
      <c r="AA143261" s="271"/>
    </row>
    <row r="143262" spans="27:27">
      <c r="AA143262" s="271"/>
    </row>
    <row r="143263" spans="27:27">
      <c r="AA143263" s="271"/>
    </row>
    <row r="143264" spans="27:27">
      <c r="AA143264" s="271"/>
    </row>
    <row r="143265" spans="27:27">
      <c r="AA143265" s="271"/>
    </row>
    <row r="143266" spans="27:27">
      <c r="AA143266" s="271"/>
    </row>
    <row r="143267" spans="27:27">
      <c r="AA143267" s="271"/>
    </row>
    <row r="143268" spans="27:27">
      <c r="AA143268" s="271"/>
    </row>
    <row r="143269" spans="27:27">
      <c r="AA143269" s="271"/>
    </row>
    <row r="143270" spans="27:27">
      <c r="AA143270" s="271"/>
    </row>
    <row r="143271" spans="27:27">
      <c r="AA143271" s="271"/>
    </row>
    <row r="143272" spans="27:27">
      <c r="AA143272" s="271"/>
    </row>
    <row r="143273" spans="27:27">
      <c r="AA143273" s="271"/>
    </row>
    <row r="143274" spans="27:27">
      <c r="AA143274" s="271"/>
    </row>
    <row r="143275" spans="27:27">
      <c r="AA143275" s="271"/>
    </row>
    <row r="143276" spans="27:27">
      <c r="AA143276" s="271"/>
    </row>
    <row r="143277" spans="27:27">
      <c r="AA143277" s="271"/>
    </row>
    <row r="143278" spans="27:27">
      <c r="AA143278" s="271"/>
    </row>
    <row r="143279" spans="27:27">
      <c r="AA143279" s="271"/>
    </row>
    <row r="143280" spans="27:27">
      <c r="AA143280" s="271"/>
    </row>
    <row r="143281" spans="27:27">
      <c r="AA143281" s="271"/>
    </row>
    <row r="143282" spans="27:27">
      <c r="AA143282" s="271"/>
    </row>
    <row r="143283" spans="27:27">
      <c r="AA143283" s="271"/>
    </row>
    <row r="143284" spans="27:27">
      <c r="AA143284" s="271"/>
    </row>
    <row r="143285" spans="27:27">
      <c r="AA143285" s="271"/>
    </row>
    <row r="143286" spans="27:27">
      <c r="AA143286" s="271"/>
    </row>
    <row r="143287" spans="27:27">
      <c r="AA143287" s="271"/>
    </row>
    <row r="143288" spans="27:27">
      <c r="AA143288" s="271"/>
    </row>
    <row r="143289" spans="27:27">
      <c r="AA143289" s="271"/>
    </row>
    <row r="143290" spans="27:27">
      <c r="AA143290" s="271"/>
    </row>
    <row r="143291" spans="27:27">
      <c r="AA143291" s="271"/>
    </row>
    <row r="143292" spans="27:27">
      <c r="AA143292" s="271"/>
    </row>
    <row r="143293" spans="27:27">
      <c r="AA143293" s="271"/>
    </row>
    <row r="143294" spans="27:27">
      <c r="AA143294" s="271"/>
    </row>
    <row r="143295" spans="27:27">
      <c r="AA143295" s="271"/>
    </row>
    <row r="143296" spans="27:27">
      <c r="AA143296" s="271"/>
    </row>
    <row r="143297" spans="27:27">
      <c r="AA143297" s="271"/>
    </row>
    <row r="143298" spans="27:27">
      <c r="AA143298" s="271"/>
    </row>
    <row r="143299" spans="27:27">
      <c r="AA143299" s="271"/>
    </row>
    <row r="143300" spans="27:27">
      <c r="AA143300" s="271"/>
    </row>
    <row r="143301" spans="27:27">
      <c r="AA143301" s="271"/>
    </row>
    <row r="143302" spans="27:27">
      <c r="AA143302" s="271"/>
    </row>
    <row r="143303" spans="27:27">
      <c r="AA143303" s="271"/>
    </row>
    <row r="143304" spans="27:27">
      <c r="AA143304" s="271"/>
    </row>
    <row r="143305" spans="27:27">
      <c r="AA143305" s="271"/>
    </row>
    <row r="143306" spans="27:27">
      <c r="AA143306" s="271"/>
    </row>
    <row r="143307" spans="27:27">
      <c r="AA143307" s="271"/>
    </row>
    <row r="143308" spans="27:27">
      <c r="AA143308" s="271"/>
    </row>
    <row r="143309" spans="27:27">
      <c r="AA143309" s="271"/>
    </row>
    <row r="143310" spans="27:27">
      <c r="AA143310" s="271"/>
    </row>
    <row r="143311" spans="27:27">
      <c r="AA143311" s="271"/>
    </row>
    <row r="143312" spans="27:27">
      <c r="AA143312" s="271"/>
    </row>
    <row r="143313" spans="27:27">
      <c r="AA143313" s="271"/>
    </row>
    <row r="143314" spans="27:27">
      <c r="AA143314" s="271"/>
    </row>
    <row r="143315" spans="27:27">
      <c r="AA143315" s="271"/>
    </row>
    <row r="143316" spans="27:27">
      <c r="AA143316" s="271"/>
    </row>
    <row r="143317" spans="27:27">
      <c r="AA143317" s="271"/>
    </row>
    <row r="143318" spans="27:27">
      <c r="AA143318" s="271"/>
    </row>
    <row r="143319" spans="27:27">
      <c r="AA143319" s="271"/>
    </row>
    <row r="143320" spans="27:27">
      <c r="AA143320" s="271"/>
    </row>
    <row r="143321" spans="27:27">
      <c r="AA143321" s="271"/>
    </row>
    <row r="143322" spans="27:27">
      <c r="AA143322" s="271"/>
    </row>
    <row r="143323" spans="27:27">
      <c r="AA143323" s="271"/>
    </row>
    <row r="143324" spans="27:27">
      <c r="AA143324" s="271"/>
    </row>
    <row r="143325" spans="27:27">
      <c r="AA143325" s="271"/>
    </row>
    <row r="143326" spans="27:27">
      <c r="AA143326" s="271"/>
    </row>
    <row r="143327" spans="27:27">
      <c r="AA143327" s="271"/>
    </row>
    <row r="143328" spans="27:27">
      <c r="AA143328" s="271"/>
    </row>
    <row r="143329" spans="27:27">
      <c r="AA143329" s="271"/>
    </row>
    <row r="143330" spans="27:27">
      <c r="AA143330" s="271"/>
    </row>
    <row r="143331" spans="27:27">
      <c r="AA143331" s="271"/>
    </row>
    <row r="143332" spans="27:27">
      <c r="AA143332" s="271"/>
    </row>
    <row r="143333" spans="27:27">
      <c r="AA143333" s="271"/>
    </row>
    <row r="143334" spans="27:27">
      <c r="AA143334" s="271"/>
    </row>
    <row r="143335" spans="27:27">
      <c r="AA143335" s="271"/>
    </row>
    <row r="143336" spans="27:27">
      <c r="AA143336" s="271"/>
    </row>
    <row r="143337" spans="27:27">
      <c r="AA143337" s="271"/>
    </row>
    <row r="143338" spans="27:27">
      <c r="AA143338" s="271"/>
    </row>
    <row r="143339" spans="27:27">
      <c r="AA143339" s="271"/>
    </row>
    <row r="143340" spans="27:27">
      <c r="AA143340" s="271"/>
    </row>
    <row r="143341" spans="27:27">
      <c r="AA143341" s="271"/>
    </row>
    <row r="143342" spans="27:27">
      <c r="AA143342" s="271"/>
    </row>
    <row r="143343" spans="27:27">
      <c r="AA143343" s="271"/>
    </row>
    <row r="143344" spans="27:27">
      <c r="AA143344" s="271"/>
    </row>
    <row r="143345" spans="27:27">
      <c r="AA143345" s="271"/>
    </row>
    <row r="143346" spans="27:27">
      <c r="AA143346" s="271"/>
    </row>
    <row r="143347" spans="27:27">
      <c r="AA143347" s="271"/>
    </row>
    <row r="143348" spans="27:27">
      <c r="AA143348" s="271"/>
    </row>
    <row r="143349" spans="27:27">
      <c r="AA143349" s="271"/>
    </row>
    <row r="143350" spans="27:27">
      <c r="AA143350" s="271"/>
    </row>
    <row r="143351" spans="27:27">
      <c r="AA143351" s="271"/>
    </row>
    <row r="143352" spans="27:27">
      <c r="AA143352" s="271"/>
    </row>
    <row r="143353" spans="27:27">
      <c r="AA143353" s="271"/>
    </row>
    <row r="143354" spans="27:27">
      <c r="AA143354" s="271"/>
    </row>
    <row r="143355" spans="27:27">
      <c r="AA143355" s="271"/>
    </row>
    <row r="143356" spans="27:27">
      <c r="AA143356" s="271"/>
    </row>
    <row r="143357" spans="27:27">
      <c r="AA143357" s="271"/>
    </row>
    <row r="143358" spans="27:27">
      <c r="AA143358" s="271"/>
    </row>
    <row r="143359" spans="27:27">
      <c r="AA143359" s="271"/>
    </row>
    <row r="143360" spans="27:27">
      <c r="AA143360" s="271"/>
    </row>
    <row r="143361" spans="27:27">
      <c r="AA143361" s="271"/>
    </row>
    <row r="143362" spans="27:27">
      <c r="AA143362" s="271"/>
    </row>
    <row r="143363" spans="27:27">
      <c r="AA143363" s="271"/>
    </row>
    <row r="143364" spans="27:27">
      <c r="AA143364" s="271"/>
    </row>
    <row r="143365" spans="27:27">
      <c r="AA143365" s="271"/>
    </row>
    <row r="143366" spans="27:27">
      <c r="AA143366" s="271"/>
    </row>
    <row r="143367" spans="27:27">
      <c r="AA143367" s="271"/>
    </row>
    <row r="143368" spans="27:27">
      <c r="AA143368" s="271"/>
    </row>
    <row r="143369" spans="27:27">
      <c r="AA143369" s="271"/>
    </row>
    <row r="143370" spans="27:27">
      <c r="AA143370" s="271"/>
    </row>
    <row r="143371" spans="27:27">
      <c r="AA143371" s="271"/>
    </row>
    <row r="143372" spans="27:27">
      <c r="AA143372" s="271"/>
    </row>
    <row r="143373" spans="27:27">
      <c r="AA143373" s="271"/>
    </row>
    <row r="143374" spans="27:27">
      <c r="AA143374" s="271"/>
    </row>
    <row r="143375" spans="27:27">
      <c r="AA143375" s="271"/>
    </row>
    <row r="143376" spans="27:27">
      <c r="AA143376" s="271"/>
    </row>
    <row r="143377" spans="27:27">
      <c r="AA143377" s="271"/>
    </row>
    <row r="143378" spans="27:27">
      <c r="AA143378" s="271"/>
    </row>
    <row r="143379" spans="27:27">
      <c r="AA143379" s="271"/>
    </row>
    <row r="143380" spans="27:27">
      <c r="AA143380" s="271"/>
    </row>
    <row r="143381" spans="27:27">
      <c r="AA143381" s="271"/>
    </row>
    <row r="143382" spans="27:27">
      <c r="AA143382" s="271"/>
    </row>
    <row r="143383" spans="27:27">
      <c r="AA143383" s="271"/>
    </row>
    <row r="143384" spans="27:27">
      <c r="AA143384" s="271"/>
    </row>
    <row r="143385" spans="27:27">
      <c r="AA143385" s="271"/>
    </row>
    <row r="143386" spans="27:27">
      <c r="AA143386" s="271"/>
    </row>
    <row r="143387" spans="27:27">
      <c r="AA143387" s="271"/>
    </row>
    <row r="143388" spans="27:27">
      <c r="AA143388" s="271"/>
    </row>
    <row r="143389" spans="27:27">
      <c r="AA143389" s="271"/>
    </row>
    <row r="143390" spans="27:27">
      <c r="AA143390" s="271"/>
    </row>
    <row r="143391" spans="27:27">
      <c r="AA143391" s="271"/>
    </row>
    <row r="143392" spans="27:27">
      <c r="AA143392" s="271"/>
    </row>
    <row r="143393" spans="27:27">
      <c r="AA143393" s="271"/>
    </row>
    <row r="143394" spans="27:27">
      <c r="AA143394" s="271"/>
    </row>
    <row r="143395" spans="27:27">
      <c r="AA143395" s="271"/>
    </row>
    <row r="143396" spans="27:27">
      <c r="AA143396" s="271"/>
    </row>
    <row r="143397" spans="27:27">
      <c r="AA143397" s="271"/>
    </row>
    <row r="143398" spans="27:27">
      <c r="AA143398" s="271"/>
    </row>
    <row r="143399" spans="27:27">
      <c r="AA143399" s="271"/>
    </row>
    <row r="143400" spans="27:27">
      <c r="AA143400" s="271"/>
    </row>
    <row r="143401" spans="27:27">
      <c r="AA143401" s="271"/>
    </row>
    <row r="143402" spans="27:27">
      <c r="AA143402" s="271"/>
    </row>
    <row r="143403" spans="27:27">
      <c r="AA143403" s="271"/>
    </row>
    <row r="143404" spans="27:27">
      <c r="AA143404" s="271"/>
    </row>
    <row r="143405" spans="27:27">
      <c r="AA143405" s="271"/>
    </row>
    <row r="143406" spans="27:27">
      <c r="AA143406" s="271"/>
    </row>
    <row r="143407" spans="27:27">
      <c r="AA143407" s="271"/>
    </row>
    <row r="143408" spans="27:27">
      <c r="AA143408" s="271"/>
    </row>
    <row r="143409" spans="27:27">
      <c r="AA143409" s="271"/>
    </row>
    <row r="143410" spans="27:27">
      <c r="AA143410" s="271"/>
    </row>
    <row r="143411" spans="27:27">
      <c r="AA143411" s="271"/>
    </row>
    <row r="143412" spans="27:27">
      <c r="AA143412" s="271"/>
    </row>
    <row r="143413" spans="27:27">
      <c r="AA143413" s="271"/>
    </row>
    <row r="143414" spans="27:27">
      <c r="AA143414" s="271"/>
    </row>
    <row r="143415" spans="27:27">
      <c r="AA143415" s="271"/>
    </row>
    <row r="143416" spans="27:27">
      <c r="AA143416" s="271"/>
    </row>
    <row r="143417" spans="27:27">
      <c r="AA143417" s="271"/>
    </row>
    <row r="143418" spans="27:27">
      <c r="AA143418" s="271"/>
    </row>
    <row r="143419" spans="27:27">
      <c r="AA143419" s="271"/>
    </row>
    <row r="143420" spans="27:27">
      <c r="AA143420" s="271"/>
    </row>
    <row r="143421" spans="27:27">
      <c r="AA143421" s="271"/>
    </row>
    <row r="143422" spans="27:27">
      <c r="AA143422" s="271"/>
    </row>
    <row r="143423" spans="27:27">
      <c r="AA143423" s="271"/>
    </row>
    <row r="143424" spans="27:27">
      <c r="AA143424" s="271"/>
    </row>
    <row r="143425" spans="27:27">
      <c r="AA143425" s="271"/>
    </row>
    <row r="143426" spans="27:27">
      <c r="AA143426" s="271"/>
    </row>
    <row r="143427" spans="27:27">
      <c r="AA143427" s="271"/>
    </row>
    <row r="143428" spans="27:27">
      <c r="AA143428" s="271"/>
    </row>
    <row r="143429" spans="27:27">
      <c r="AA143429" s="271"/>
    </row>
    <row r="143430" spans="27:27">
      <c r="AA143430" s="271"/>
    </row>
    <row r="143431" spans="27:27">
      <c r="AA143431" s="271"/>
    </row>
    <row r="143432" spans="27:27">
      <c r="AA143432" s="271"/>
    </row>
    <row r="143433" spans="27:27">
      <c r="AA143433" s="271"/>
    </row>
    <row r="143434" spans="27:27">
      <c r="AA143434" s="271"/>
    </row>
    <row r="143435" spans="27:27">
      <c r="AA143435" s="271"/>
    </row>
    <row r="143436" spans="27:27">
      <c r="AA143436" s="271"/>
    </row>
    <row r="143437" spans="27:27">
      <c r="AA143437" s="271"/>
    </row>
    <row r="143438" spans="27:27">
      <c r="AA143438" s="271"/>
    </row>
    <row r="143439" spans="27:27">
      <c r="AA143439" s="271"/>
    </row>
    <row r="143440" spans="27:27">
      <c r="AA143440" s="271"/>
    </row>
    <row r="143441" spans="27:27">
      <c r="AA143441" s="271"/>
    </row>
    <row r="143442" spans="27:27">
      <c r="AA143442" s="271"/>
    </row>
    <row r="143443" spans="27:27">
      <c r="AA143443" s="271"/>
    </row>
    <row r="143444" spans="27:27">
      <c r="AA143444" s="271"/>
    </row>
    <row r="143445" spans="27:27">
      <c r="AA143445" s="271"/>
    </row>
    <row r="143446" spans="27:27">
      <c r="AA143446" s="271"/>
    </row>
    <row r="143447" spans="27:27">
      <c r="AA143447" s="271"/>
    </row>
    <row r="143448" spans="27:27">
      <c r="AA143448" s="271"/>
    </row>
    <row r="143449" spans="27:27">
      <c r="AA143449" s="271"/>
    </row>
    <row r="143450" spans="27:27">
      <c r="AA143450" s="271"/>
    </row>
    <row r="143451" spans="27:27">
      <c r="AA143451" s="271"/>
    </row>
    <row r="143452" spans="27:27">
      <c r="AA143452" s="271"/>
    </row>
    <row r="143453" spans="27:27">
      <c r="AA143453" s="271"/>
    </row>
    <row r="143454" spans="27:27">
      <c r="AA143454" s="271"/>
    </row>
    <row r="143455" spans="27:27">
      <c r="AA143455" s="271"/>
    </row>
    <row r="143456" spans="27:27">
      <c r="AA143456" s="271"/>
    </row>
    <row r="143457" spans="27:27">
      <c r="AA143457" s="271"/>
    </row>
    <row r="143458" spans="27:27">
      <c r="AA143458" s="271"/>
    </row>
    <row r="143459" spans="27:27">
      <c r="AA143459" s="271"/>
    </row>
    <row r="143460" spans="27:27">
      <c r="AA143460" s="271"/>
    </row>
    <row r="143461" spans="27:27">
      <c r="AA143461" s="271"/>
    </row>
    <row r="143462" spans="27:27">
      <c r="AA143462" s="271"/>
    </row>
    <row r="143463" spans="27:27">
      <c r="AA143463" s="271"/>
    </row>
    <row r="143464" spans="27:27">
      <c r="AA143464" s="271"/>
    </row>
    <row r="143465" spans="27:27">
      <c r="AA143465" s="271"/>
    </row>
    <row r="143466" spans="27:27">
      <c r="AA143466" s="271"/>
    </row>
    <row r="143467" spans="27:27">
      <c r="AA143467" s="271"/>
    </row>
    <row r="143468" spans="27:27">
      <c r="AA143468" s="271"/>
    </row>
    <row r="143469" spans="27:27">
      <c r="AA143469" s="271"/>
    </row>
    <row r="143470" spans="27:27">
      <c r="AA143470" s="271"/>
    </row>
    <row r="143471" spans="27:27">
      <c r="AA143471" s="271"/>
    </row>
    <row r="143472" spans="27:27">
      <c r="AA143472" s="271"/>
    </row>
    <row r="143473" spans="27:27">
      <c r="AA143473" s="271"/>
    </row>
    <row r="143474" spans="27:27">
      <c r="AA143474" s="271"/>
    </row>
    <row r="143475" spans="27:27">
      <c r="AA143475" s="271"/>
    </row>
    <row r="143476" spans="27:27">
      <c r="AA143476" s="271"/>
    </row>
    <row r="143477" spans="27:27">
      <c r="AA143477" s="271"/>
    </row>
    <row r="143478" spans="27:27">
      <c r="AA143478" s="271"/>
    </row>
    <row r="143479" spans="27:27">
      <c r="AA143479" s="271"/>
    </row>
    <row r="143480" spans="27:27">
      <c r="AA143480" s="271"/>
    </row>
    <row r="143481" spans="27:27">
      <c r="AA143481" s="271"/>
    </row>
    <row r="143482" spans="27:27">
      <c r="AA143482" s="271"/>
    </row>
    <row r="143483" spans="27:27">
      <c r="AA143483" s="271"/>
    </row>
    <row r="143484" spans="27:27">
      <c r="AA143484" s="271"/>
    </row>
    <row r="143485" spans="27:27">
      <c r="AA143485" s="271"/>
    </row>
    <row r="143486" spans="27:27">
      <c r="AA143486" s="271"/>
    </row>
    <row r="143487" spans="27:27">
      <c r="AA143487" s="271"/>
    </row>
    <row r="143488" spans="27:27">
      <c r="AA143488" s="271"/>
    </row>
    <row r="143489" spans="27:27">
      <c r="AA143489" s="271"/>
    </row>
    <row r="143490" spans="27:27">
      <c r="AA143490" s="271"/>
    </row>
    <row r="143491" spans="27:27">
      <c r="AA143491" s="271"/>
    </row>
    <row r="143492" spans="27:27">
      <c r="AA143492" s="271"/>
    </row>
    <row r="143493" spans="27:27">
      <c r="AA143493" s="271"/>
    </row>
    <row r="143494" spans="27:27">
      <c r="AA143494" s="271"/>
    </row>
    <row r="143495" spans="27:27">
      <c r="AA143495" s="271"/>
    </row>
    <row r="143496" spans="27:27">
      <c r="AA143496" s="271"/>
    </row>
    <row r="143497" spans="27:27">
      <c r="AA143497" s="271"/>
    </row>
    <row r="143498" spans="27:27">
      <c r="AA143498" s="271"/>
    </row>
    <row r="143499" spans="27:27">
      <c r="AA143499" s="271"/>
    </row>
    <row r="143500" spans="27:27">
      <c r="AA143500" s="271"/>
    </row>
    <row r="143501" spans="27:27">
      <c r="AA143501" s="271"/>
    </row>
    <row r="143502" spans="27:27">
      <c r="AA143502" s="271"/>
    </row>
    <row r="143503" spans="27:27">
      <c r="AA143503" s="271"/>
    </row>
    <row r="143504" spans="27:27">
      <c r="AA143504" s="271"/>
    </row>
    <row r="143505" spans="27:27">
      <c r="AA143505" s="271"/>
    </row>
    <row r="143506" spans="27:27">
      <c r="AA143506" s="271"/>
    </row>
    <row r="143507" spans="27:27">
      <c r="AA143507" s="271"/>
    </row>
    <row r="143508" spans="27:27">
      <c r="AA143508" s="271"/>
    </row>
    <row r="143509" spans="27:27">
      <c r="AA143509" s="271"/>
    </row>
    <row r="143510" spans="27:27">
      <c r="AA143510" s="271"/>
    </row>
    <row r="143511" spans="27:27">
      <c r="AA143511" s="271"/>
    </row>
    <row r="143512" spans="27:27">
      <c r="AA143512" s="271"/>
    </row>
    <row r="143513" spans="27:27">
      <c r="AA143513" s="271"/>
    </row>
    <row r="143514" spans="27:27">
      <c r="AA143514" s="271"/>
    </row>
    <row r="143515" spans="27:27">
      <c r="AA143515" s="271"/>
    </row>
    <row r="143516" spans="27:27">
      <c r="AA143516" s="271"/>
    </row>
    <row r="143517" spans="27:27">
      <c r="AA143517" s="271"/>
    </row>
    <row r="143518" spans="27:27">
      <c r="AA143518" s="271"/>
    </row>
    <row r="143519" spans="27:27">
      <c r="AA143519" s="271"/>
    </row>
    <row r="143520" spans="27:27">
      <c r="AA143520" s="271"/>
    </row>
    <row r="143521" spans="27:27">
      <c r="AA143521" s="271"/>
    </row>
    <row r="143522" spans="27:27">
      <c r="AA143522" s="271"/>
    </row>
    <row r="143523" spans="27:27">
      <c r="AA143523" s="271"/>
    </row>
    <row r="143524" spans="27:27">
      <c r="AA143524" s="271"/>
    </row>
    <row r="143525" spans="27:27">
      <c r="AA143525" s="271"/>
    </row>
    <row r="143526" spans="27:27">
      <c r="AA143526" s="271"/>
    </row>
    <row r="143527" spans="27:27">
      <c r="AA143527" s="271"/>
    </row>
    <row r="143528" spans="27:27">
      <c r="AA143528" s="271"/>
    </row>
    <row r="143529" spans="27:27">
      <c r="AA143529" s="271"/>
    </row>
    <row r="143530" spans="27:27">
      <c r="AA143530" s="271"/>
    </row>
    <row r="143531" spans="27:27">
      <c r="AA143531" s="271"/>
    </row>
    <row r="143532" spans="27:27">
      <c r="AA143532" s="271"/>
    </row>
    <row r="143533" spans="27:27">
      <c r="AA143533" s="271"/>
    </row>
    <row r="143534" spans="27:27">
      <c r="AA143534" s="271"/>
    </row>
    <row r="143535" spans="27:27">
      <c r="AA143535" s="271"/>
    </row>
    <row r="143536" spans="27:27">
      <c r="AA143536" s="271"/>
    </row>
    <row r="143537" spans="27:27">
      <c r="AA143537" s="271"/>
    </row>
    <row r="143538" spans="27:27">
      <c r="AA143538" s="271"/>
    </row>
    <row r="143539" spans="27:27">
      <c r="AA143539" s="271"/>
    </row>
    <row r="143540" spans="27:27">
      <c r="AA143540" s="271"/>
    </row>
    <row r="143541" spans="27:27">
      <c r="AA143541" s="271"/>
    </row>
    <row r="143542" spans="27:27">
      <c r="AA143542" s="271"/>
    </row>
    <row r="143543" spans="27:27">
      <c r="AA143543" s="271"/>
    </row>
    <row r="143544" spans="27:27">
      <c r="AA143544" s="271"/>
    </row>
    <row r="143545" spans="27:27">
      <c r="AA143545" s="271"/>
    </row>
    <row r="143546" spans="27:27">
      <c r="AA143546" s="271"/>
    </row>
    <row r="143547" spans="27:27">
      <c r="AA143547" s="271"/>
    </row>
    <row r="143548" spans="27:27">
      <c r="AA143548" s="271"/>
    </row>
    <row r="143549" spans="27:27">
      <c r="AA143549" s="271"/>
    </row>
    <row r="143550" spans="27:27">
      <c r="AA143550" s="271"/>
    </row>
    <row r="143551" spans="27:27">
      <c r="AA143551" s="271"/>
    </row>
    <row r="143552" spans="27:27">
      <c r="AA143552" s="271"/>
    </row>
    <row r="143553" spans="27:27">
      <c r="AA143553" s="271"/>
    </row>
    <row r="143554" spans="27:27">
      <c r="AA143554" s="271"/>
    </row>
    <row r="143555" spans="27:27">
      <c r="AA143555" s="271"/>
    </row>
    <row r="143556" spans="27:27">
      <c r="AA143556" s="271"/>
    </row>
    <row r="143557" spans="27:27">
      <c r="AA143557" s="271"/>
    </row>
    <row r="143558" spans="27:27">
      <c r="AA143558" s="271"/>
    </row>
    <row r="143559" spans="27:27">
      <c r="AA143559" s="271"/>
    </row>
    <row r="143560" spans="27:27">
      <c r="AA143560" s="271"/>
    </row>
    <row r="143561" spans="27:27">
      <c r="AA143561" s="271"/>
    </row>
    <row r="143562" spans="27:27">
      <c r="AA143562" s="271"/>
    </row>
    <row r="143563" spans="27:27">
      <c r="AA143563" s="271"/>
    </row>
    <row r="143564" spans="27:27">
      <c r="AA143564" s="271"/>
    </row>
    <row r="143565" spans="27:27">
      <c r="AA143565" s="271"/>
    </row>
    <row r="143566" spans="27:27">
      <c r="AA143566" s="271"/>
    </row>
    <row r="143567" spans="27:27">
      <c r="AA143567" s="271"/>
    </row>
    <row r="143568" spans="27:27">
      <c r="AA143568" s="271"/>
    </row>
    <row r="143569" spans="27:27">
      <c r="AA143569" s="271"/>
    </row>
    <row r="143570" spans="27:27">
      <c r="AA143570" s="271"/>
    </row>
    <row r="143571" spans="27:27">
      <c r="AA143571" s="271"/>
    </row>
    <row r="143572" spans="27:27">
      <c r="AA143572" s="271"/>
    </row>
    <row r="143573" spans="27:27">
      <c r="AA143573" s="271"/>
    </row>
    <row r="143574" spans="27:27">
      <c r="AA143574" s="271"/>
    </row>
    <row r="143575" spans="27:27">
      <c r="AA143575" s="271"/>
    </row>
    <row r="143576" spans="27:27">
      <c r="AA143576" s="271"/>
    </row>
    <row r="143577" spans="27:27">
      <c r="AA143577" s="271"/>
    </row>
    <row r="143578" spans="27:27">
      <c r="AA143578" s="271"/>
    </row>
    <row r="143579" spans="27:27">
      <c r="AA143579" s="271"/>
    </row>
    <row r="143580" spans="27:27">
      <c r="AA143580" s="271"/>
    </row>
    <row r="143581" spans="27:27">
      <c r="AA143581" s="271"/>
    </row>
    <row r="143582" spans="27:27">
      <c r="AA143582" s="271"/>
    </row>
    <row r="143583" spans="27:27">
      <c r="AA143583" s="271"/>
    </row>
    <row r="143584" spans="27:27">
      <c r="AA143584" s="271"/>
    </row>
    <row r="143585" spans="27:27">
      <c r="AA143585" s="271"/>
    </row>
    <row r="143586" spans="27:27">
      <c r="AA143586" s="271"/>
    </row>
    <row r="143587" spans="27:27">
      <c r="AA143587" s="271"/>
    </row>
    <row r="143588" spans="27:27">
      <c r="AA143588" s="271"/>
    </row>
    <row r="143589" spans="27:27">
      <c r="AA143589" s="271"/>
    </row>
    <row r="143590" spans="27:27">
      <c r="AA143590" s="271"/>
    </row>
    <row r="143591" spans="27:27">
      <c r="AA143591" s="271"/>
    </row>
    <row r="143592" spans="27:27">
      <c r="AA143592" s="271"/>
    </row>
    <row r="143593" spans="27:27">
      <c r="AA143593" s="271"/>
    </row>
    <row r="143594" spans="27:27">
      <c r="AA143594" s="271"/>
    </row>
    <row r="143595" spans="27:27">
      <c r="AA143595" s="271"/>
    </row>
    <row r="143596" spans="27:27">
      <c r="AA143596" s="271"/>
    </row>
    <row r="143597" spans="27:27">
      <c r="AA143597" s="271"/>
    </row>
    <row r="143598" spans="27:27">
      <c r="AA143598" s="271"/>
    </row>
    <row r="143599" spans="27:27">
      <c r="AA143599" s="271"/>
    </row>
    <row r="143600" spans="27:27">
      <c r="AA143600" s="271"/>
    </row>
    <row r="143601" spans="27:27">
      <c r="AA143601" s="271"/>
    </row>
    <row r="143602" spans="27:27">
      <c r="AA143602" s="271"/>
    </row>
    <row r="143603" spans="27:27">
      <c r="AA143603" s="271"/>
    </row>
    <row r="143604" spans="27:27">
      <c r="AA143604" s="271"/>
    </row>
    <row r="143605" spans="27:27">
      <c r="AA143605" s="271"/>
    </row>
    <row r="143606" spans="27:27">
      <c r="AA143606" s="271"/>
    </row>
    <row r="143607" spans="27:27">
      <c r="AA143607" s="271"/>
    </row>
    <row r="143608" spans="27:27">
      <c r="AA143608" s="271"/>
    </row>
    <row r="143609" spans="27:27">
      <c r="AA143609" s="271"/>
    </row>
    <row r="143610" spans="27:27">
      <c r="AA143610" s="271"/>
    </row>
    <row r="143611" spans="27:27">
      <c r="AA143611" s="271"/>
    </row>
    <row r="143612" spans="27:27">
      <c r="AA143612" s="271"/>
    </row>
    <row r="143613" spans="27:27">
      <c r="AA143613" s="271"/>
    </row>
    <row r="143614" spans="27:27">
      <c r="AA143614" s="271"/>
    </row>
    <row r="143615" spans="27:27">
      <c r="AA143615" s="271"/>
    </row>
    <row r="143616" spans="27:27">
      <c r="AA143616" s="271"/>
    </row>
    <row r="143617" spans="27:27">
      <c r="AA143617" s="271"/>
    </row>
    <row r="143618" spans="27:27">
      <c r="AA143618" s="271"/>
    </row>
    <row r="143619" spans="27:27">
      <c r="AA143619" s="271"/>
    </row>
    <row r="143620" spans="27:27">
      <c r="AA143620" s="271"/>
    </row>
    <row r="143621" spans="27:27">
      <c r="AA143621" s="271"/>
    </row>
    <row r="143622" spans="27:27">
      <c r="AA143622" s="271"/>
    </row>
    <row r="143623" spans="27:27">
      <c r="AA143623" s="271"/>
    </row>
    <row r="143624" spans="27:27">
      <c r="AA143624" s="271"/>
    </row>
    <row r="143625" spans="27:27">
      <c r="AA143625" s="271"/>
    </row>
    <row r="143626" spans="27:27">
      <c r="AA143626" s="271"/>
    </row>
    <row r="143627" spans="27:27">
      <c r="AA143627" s="271"/>
    </row>
    <row r="143628" spans="27:27">
      <c r="AA143628" s="271"/>
    </row>
    <row r="143629" spans="27:27">
      <c r="AA143629" s="271"/>
    </row>
    <row r="143630" spans="27:27">
      <c r="AA143630" s="271"/>
    </row>
    <row r="143631" spans="27:27">
      <c r="AA143631" s="271"/>
    </row>
    <row r="143632" spans="27:27">
      <c r="AA143632" s="271"/>
    </row>
    <row r="143633" spans="27:27">
      <c r="AA143633" s="271"/>
    </row>
    <row r="143634" spans="27:27">
      <c r="AA143634" s="271"/>
    </row>
    <row r="143635" spans="27:27">
      <c r="AA143635" s="271"/>
    </row>
    <row r="143636" spans="27:27">
      <c r="AA143636" s="271"/>
    </row>
    <row r="143637" spans="27:27">
      <c r="AA143637" s="271"/>
    </row>
    <row r="143638" spans="27:27">
      <c r="AA143638" s="271"/>
    </row>
    <row r="143639" spans="27:27">
      <c r="AA143639" s="271"/>
    </row>
    <row r="143640" spans="27:27">
      <c r="AA143640" s="271"/>
    </row>
    <row r="143641" spans="27:27">
      <c r="AA143641" s="271"/>
    </row>
    <row r="143642" spans="27:27">
      <c r="AA143642" s="271"/>
    </row>
    <row r="143643" spans="27:27">
      <c r="AA143643" s="271"/>
    </row>
    <row r="143644" spans="27:27">
      <c r="AA143644" s="271"/>
    </row>
    <row r="143645" spans="27:27">
      <c r="AA143645" s="271"/>
    </row>
    <row r="143646" spans="27:27">
      <c r="AA143646" s="271"/>
    </row>
    <row r="143647" spans="27:27">
      <c r="AA143647" s="271"/>
    </row>
    <row r="143648" spans="27:27">
      <c r="AA143648" s="271"/>
    </row>
    <row r="143649" spans="27:27">
      <c r="AA143649" s="271"/>
    </row>
    <row r="143650" spans="27:27">
      <c r="AA143650" s="271"/>
    </row>
    <row r="143651" spans="27:27">
      <c r="AA143651" s="271"/>
    </row>
    <row r="143652" spans="27:27">
      <c r="AA143652" s="271"/>
    </row>
    <row r="143653" spans="27:27">
      <c r="AA143653" s="271"/>
    </row>
    <row r="143654" spans="27:27">
      <c r="AA143654" s="271"/>
    </row>
    <row r="143655" spans="27:27">
      <c r="AA143655" s="271"/>
    </row>
    <row r="143656" spans="27:27">
      <c r="AA143656" s="271"/>
    </row>
    <row r="143657" spans="27:27">
      <c r="AA143657" s="271"/>
    </row>
    <row r="143658" spans="27:27">
      <c r="AA143658" s="271"/>
    </row>
    <row r="143659" spans="27:27">
      <c r="AA143659" s="271"/>
    </row>
    <row r="143660" spans="27:27">
      <c r="AA143660" s="271"/>
    </row>
    <row r="143661" spans="27:27">
      <c r="AA143661" s="271"/>
    </row>
    <row r="143662" spans="27:27">
      <c r="AA143662" s="271"/>
    </row>
    <row r="143663" spans="27:27">
      <c r="AA143663" s="271"/>
    </row>
    <row r="143664" spans="27:27">
      <c r="AA143664" s="271"/>
    </row>
    <row r="143665" spans="27:27">
      <c r="AA143665" s="271"/>
    </row>
    <row r="143666" spans="27:27">
      <c r="AA143666" s="271"/>
    </row>
    <row r="143667" spans="27:27">
      <c r="AA143667" s="271"/>
    </row>
    <row r="143668" spans="27:27">
      <c r="AA143668" s="271"/>
    </row>
    <row r="143669" spans="27:27">
      <c r="AA143669" s="271"/>
    </row>
    <row r="143670" spans="27:27">
      <c r="AA143670" s="271"/>
    </row>
    <row r="143671" spans="27:27">
      <c r="AA143671" s="271"/>
    </row>
    <row r="143672" spans="27:27">
      <c r="AA143672" s="271"/>
    </row>
    <row r="143673" spans="27:27">
      <c r="AA143673" s="271"/>
    </row>
    <row r="143674" spans="27:27">
      <c r="AA143674" s="271"/>
    </row>
    <row r="143675" spans="27:27">
      <c r="AA143675" s="271"/>
    </row>
    <row r="143676" spans="27:27">
      <c r="AA143676" s="271"/>
    </row>
    <row r="143677" spans="27:27">
      <c r="AA143677" s="271"/>
    </row>
    <row r="143678" spans="27:27">
      <c r="AA143678" s="271"/>
    </row>
    <row r="143679" spans="27:27">
      <c r="AA143679" s="271"/>
    </row>
    <row r="143680" spans="27:27">
      <c r="AA143680" s="271"/>
    </row>
    <row r="143681" spans="27:27">
      <c r="AA143681" s="271"/>
    </row>
    <row r="143682" spans="27:27">
      <c r="AA143682" s="271"/>
    </row>
    <row r="143683" spans="27:27">
      <c r="AA143683" s="271"/>
    </row>
    <row r="143684" spans="27:27">
      <c r="AA143684" s="271"/>
    </row>
    <row r="143685" spans="27:27">
      <c r="AA143685" s="271"/>
    </row>
    <row r="143686" spans="27:27">
      <c r="AA143686" s="271"/>
    </row>
    <row r="143687" spans="27:27">
      <c r="AA143687" s="271"/>
    </row>
    <row r="143688" spans="27:27">
      <c r="AA143688" s="271"/>
    </row>
    <row r="143689" spans="27:27">
      <c r="AA143689" s="271"/>
    </row>
    <row r="143690" spans="27:27">
      <c r="AA143690" s="271"/>
    </row>
    <row r="143691" spans="27:27">
      <c r="AA143691" s="271"/>
    </row>
    <row r="143692" spans="27:27">
      <c r="AA143692" s="271"/>
    </row>
    <row r="143693" spans="27:27">
      <c r="AA143693" s="271"/>
    </row>
    <row r="143694" spans="27:27">
      <c r="AA143694" s="271"/>
    </row>
    <row r="143695" spans="27:27">
      <c r="AA143695" s="271"/>
    </row>
    <row r="143696" spans="27:27">
      <c r="AA143696" s="271"/>
    </row>
    <row r="143697" spans="27:27">
      <c r="AA143697" s="271"/>
    </row>
    <row r="143698" spans="27:27">
      <c r="AA143698" s="271"/>
    </row>
    <row r="143699" spans="27:27">
      <c r="AA143699" s="271"/>
    </row>
    <row r="143700" spans="27:27">
      <c r="AA143700" s="271"/>
    </row>
    <row r="143701" spans="27:27">
      <c r="AA143701" s="271"/>
    </row>
    <row r="143702" spans="27:27">
      <c r="AA143702" s="271"/>
    </row>
    <row r="143703" spans="27:27">
      <c r="AA143703" s="271"/>
    </row>
    <row r="143704" spans="27:27">
      <c r="AA143704" s="271"/>
    </row>
    <row r="143705" spans="27:27">
      <c r="AA143705" s="271"/>
    </row>
    <row r="143706" spans="27:27">
      <c r="AA143706" s="271"/>
    </row>
    <row r="143707" spans="27:27">
      <c r="AA143707" s="271"/>
    </row>
    <row r="143708" spans="27:27">
      <c r="AA143708" s="271"/>
    </row>
    <row r="143709" spans="27:27">
      <c r="AA143709" s="271"/>
    </row>
    <row r="143710" spans="27:27">
      <c r="AA143710" s="271"/>
    </row>
    <row r="143711" spans="27:27">
      <c r="AA143711" s="271"/>
    </row>
    <row r="143712" spans="27:27">
      <c r="AA143712" s="271"/>
    </row>
    <row r="143713" spans="27:27">
      <c r="AA143713" s="271"/>
    </row>
    <row r="143714" spans="27:27">
      <c r="AA143714" s="271"/>
    </row>
    <row r="143715" spans="27:27">
      <c r="AA143715" s="271"/>
    </row>
    <row r="143716" spans="27:27">
      <c r="AA143716" s="271"/>
    </row>
    <row r="143717" spans="27:27">
      <c r="AA143717" s="271"/>
    </row>
    <row r="143718" spans="27:27">
      <c r="AA143718" s="271"/>
    </row>
    <row r="143719" spans="27:27">
      <c r="AA143719" s="271"/>
    </row>
    <row r="143720" spans="27:27">
      <c r="AA143720" s="271"/>
    </row>
    <row r="143721" spans="27:27">
      <c r="AA143721" s="271"/>
    </row>
    <row r="143722" spans="27:27">
      <c r="AA143722" s="271"/>
    </row>
    <row r="143723" spans="27:27">
      <c r="AA143723" s="271"/>
    </row>
    <row r="143724" spans="27:27">
      <c r="AA143724" s="271"/>
    </row>
    <row r="143725" spans="27:27">
      <c r="AA143725" s="271"/>
    </row>
    <row r="143726" spans="27:27">
      <c r="AA143726" s="271"/>
    </row>
    <row r="143727" spans="27:27">
      <c r="AA143727" s="271"/>
    </row>
    <row r="143728" spans="27:27">
      <c r="AA143728" s="271"/>
    </row>
    <row r="143729" spans="27:27">
      <c r="AA143729" s="271"/>
    </row>
    <row r="143730" spans="27:27">
      <c r="AA143730" s="271"/>
    </row>
    <row r="143731" spans="27:27">
      <c r="AA143731" s="271"/>
    </row>
    <row r="143732" spans="27:27">
      <c r="AA143732" s="271"/>
    </row>
    <row r="143733" spans="27:27">
      <c r="AA143733" s="271"/>
    </row>
    <row r="143734" spans="27:27">
      <c r="AA143734" s="271"/>
    </row>
    <row r="143735" spans="27:27">
      <c r="AA143735" s="271"/>
    </row>
    <row r="143736" spans="27:27">
      <c r="AA143736" s="271"/>
    </row>
    <row r="143737" spans="27:27">
      <c r="AA143737" s="271"/>
    </row>
    <row r="143738" spans="27:27">
      <c r="AA143738" s="271"/>
    </row>
    <row r="143739" spans="27:27">
      <c r="AA143739" s="271"/>
    </row>
    <row r="143740" spans="27:27">
      <c r="AA143740" s="271"/>
    </row>
    <row r="143741" spans="27:27">
      <c r="AA143741" s="271"/>
    </row>
    <row r="143742" spans="27:27">
      <c r="AA143742" s="271"/>
    </row>
    <row r="143743" spans="27:27">
      <c r="AA143743" s="271"/>
    </row>
    <row r="143744" spans="27:27">
      <c r="AA143744" s="271"/>
    </row>
    <row r="143745" spans="27:27">
      <c r="AA143745" s="271"/>
    </row>
    <row r="143746" spans="27:27">
      <c r="AA143746" s="271"/>
    </row>
    <row r="143747" spans="27:27">
      <c r="AA143747" s="271"/>
    </row>
    <row r="143748" spans="27:27">
      <c r="AA143748" s="271"/>
    </row>
    <row r="143749" spans="27:27">
      <c r="AA143749" s="271"/>
    </row>
    <row r="143750" spans="27:27">
      <c r="AA143750" s="271"/>
    </row>
    <row r="143751" spans="27:27">
      <c r="AA143751" s="271"/>
    </row>
    <row r="143752" spans="27:27">
      <c r="AA143752" s="271"/>
    </row>
    <row r="143753" spans="27:27">
      <c r="AA143753" s="271"/>
    </row>
    <row r="143754" spans="27:27">
      <c r="AA143754" s="271"/>
    </row>
    <row r="143755" spans="27:27">
      <c r="AA143755" s="271"/>
    </row>
    <row r="143756" spans="27:27">
      <c r="AA143756" s="271"/>
    </row>
    <row r="143757" spans="27:27">
      <c r="AA143757" s="271"/>
    </row>
    <row r="143758" spans="27:27">
      <c r="AA143758" s="271"/>
    </row>
    <row r="143759" spans="27:27">
      <c r="AA143759" s="271"/>
    </row>
    <row r="143760" spans="27:27">
      <c r="AA143760" s="271"/>
    </row>
    <row r="143761" spans="27:27">
      <c r="AA143761" s="271"/>
    </row>
    <row r="143762" spans="27:27">
      <c r="AA143762" s="271"/>
    </row>
    <row r="143763" spans="27:27">
      <c r="AA143763" s="271"/>
    </row>
    <row r="143764" spans="27:27">
      <c r="AA143764" s="271"/>
    </row>
    <row r="143765" spans="27:27">
      <c r="AA143765" s="271"/>
    </row>
    <row r="143766" spans="27:27">
      <c r="AA143766" s="271"/>
    </row>
    <row r="143767" spans="27:27">
      <c r="AA143767" s="271"/>
    </row>
    <row r="143768" spans="27:27">
      <c r="AA143768" s="271"/>
    </row>
    <row r="143769" spans="27:27">
      <c r="AA143769" s="271"/>
    </row>
    <row r="143770" spans="27:27">
      <c r="AA143770" s="271"/>
    </row>
    <row r="143771" spans="27:27">
      <c r="AA143771" s="271"/>
    </row>
    <row r="143772" spans="27:27">
      <c r="AA143772" s="271"/>
    </row>
    <row r="143773" spans="27:27">
      <c r="AA143773" s="271"/>
    </row>
    <row r="143774" spans="27:27">
      <c r="AA143774" s="271"/>
    </row>
    <row r="143775" spans="27:27">
      <c r="AA143775" s="271"/>
    </row>
    <row r="143776" spans="27:27">
      <c r="AA143776" s="271"/>
    </row>
    <row r="143777" spans="27:27">
      <c r="AA143777" s="271"/>
    </row>
    <row r="143778" spans="27:27">
      <c r="AA143778" s="271"/>
    </row>
    <row r="143779" spans="27:27">
      <c r="AA143779" s="271"/>
    </row>
    <row r="143780" spans="27:27">
      <c r="AA143780" s="271"/>
    </row>
    <row r="143781" spans="27:27">
      <c r="AA143781" s="271"/>
    </row>
    <row r="143782" spans="27:27">
      <c r="AA143782" s="271"/>
    </row>
    <row r="143783" spans="27:27">
      <c r="AA143783" s="271"/>
    </row>
    <row r="143784" spans="27:27">
      <c r="AA143784" s="271"/>
    </row>
    <row r="143785" spans="27:27">
      <c r="AA143785" s="271"/>
    </row>
    <row r="143786" spans="27:27">
      <c r="AA143786" s="271"/>
    </row>
    <row r="143787" spans="27:27">
      <c r="AA143787" s="271"/>
    </row>
    <row r="143788" spans="27:27">
      <c r="AA143788" s="271"/>
    </row>
    <row r="143789" spans="27:27">
      <c r="AA143789" s="271"/>
    </row>
    <row r="143790" spans="27:27">
      <c r="AA143790" s="271"/>
    </row>
    <row r="143791" spans="27:27">
      <c r="AA143791" s="271"/>
    </row>
    <row r="143792" spans="27:27">
      <c r="AA143792" s="271"/>
    </row>
    <row r="143793" spans="27:27">
      <c r="AA143793" s="271"/>
    </row>
    <row r="143794" spans="27:27">
      <c r="AA143794" s="271"/>
    </row>
    <row r="143795" spans="27:27">
      <c r="AA143795" s="271"/>
    </row>
    <row r="143796" spans="27:27">
      <c r="AA143796" s="271"/>
    </row>
    <row r="143797" spans="27:27">
      <c r="AA143797" s="271"/>
    </row>
    <row r="143798" spans="27:27">
      <c r="AA143798" s="271"/>
    </row>
    <row r="143799" spans="27:27">
      <c r="AA143799" s="271"/>
    </row>
    <row r="143800" spans="27:27">
      <c r="AA143800" s="271"/>
    </row>
    <row r="143801" spans="27:27">
      <c r="AA143801" s="271"/>
    </row>
    <row r="143802" spans="27:27">
      <c r="AA143802" s="271"/>
    </row>
    <row r="143803" spans="27:27">
      <c r="AA143803" s="271"/>
    </row>
    <row r="143804" spans="27:27">
      <c r="AA143804" s="271"/>
    </row>
    <row r="143805" spans="27:27">
      <c r="AA143805" s="271"/>
    </row>
    <row r="143806" spans="27:27">
      <c r="AA143806" s="271"/>
    </row>
    <row r="143807" spans="27:27">
      <c r="AA143807" s="271"/>
    </row>
    <row r="143808" spans="27:27">
      <c r="AA143808" s="271"/>
    </row>
    <row r="143809" spans="27:27">
      <c r="AA143809" s="271"/>
    </row>
    <row r="143810" spans="27:27">
      <c r="AA143810" s="271"/>
    </row>
    <row r="143811" spans="27:27">
      <c r="AA143811" s="271"/>
    </row>
    <row r="143812" spans="27:27">
      <c r="AA143812" s="271"/>
    </row>
    <row r="143813" spans="27:27">
      <c r="AA143813" s="271"/>
    </row>
    <row r="143814" spans="27:27">
      <c r="AA143814" s="271"/>
    </row>
    <row r="143815" spans="27:27">
      <c r="AA143815" s="271"/>
    </row>
    <row r="143816" spans="27:27">
      <c r="AA143816" s="271"/>
    </row>
    <row r="143817" spans="27:27">
      <c r="AA143817" s="271"/>
    </row>
    <row r="143818" spans="27:27">
      <c r="AA143818" s="271"/>
    </row>
    <row r="143819" spans="27:27">
      <c r="AA143819" s="271"/>
    </row>
    <row r="143820" spans="27:27">
      <c r="AA143820" s="271"/>
    </row>
    <row r="143821" spans="27:27">
      <c r="AA143821" s="271"/>
    </row>
    <row r="143822" spans="27:27">
      <c r="AA143822" s="271"/>
    </row>
    <row r="143823" spans="27:27">
      <c r="AA143823" s="271"/>
    </row>
    <row r="143824" spans="27:27">
      <c r="AA143824" s="271"/>
    </row>
    <row r="143825" spans="27:27">
      <c r="AA143825" s="271"/>
    </row>
    <row r="143826" spans="27:27">
      <c r="AA143826" s="271"/>
    </row>
    <row r="143827" spans="27:27">
      <c r="AA143827" s="271"/>
    </row>
    <row r="143828" spans="27:27">
      <c r="AA143828" s="271"/>
    </row>
    <row r="143829" spans="27:27">
      <c r="AA143829" s="271"/>
    </row>
    <row r="143830" spans="27:27">
      <c r="AA143830" s="271"/>
    </row>
    <row r="143831" spans="27:27">
      <c r="AA143831" s="271"/>
    </row>
    <row r="143832" spans="27:27">
      <c r="AA143832" s="271"/>
    </row>
    <row r="143833" spans="27:27">
      <c r="AA143833" s="271"/>
    </row>
    <row r="143834" spans="27:27">
      <c r="AA143834" s="271"/>
    </row>
    <row r="143835" spans="27:27">
      <c r="AA143835" s="271"/>
    </row>
    <row r="143836" spans="27:27">
      <c r="AA143836" s="271"/>
    </row>
    <row r="143837" spans="27:27">
      <c r="AA143837" s="271"/>
    </row>
    <row r="143838" spans="27:27">
      <c r="AA143838" s="271"/>
    </row>
    <row r="143839" spans="27:27">
      <c r="AA143839" s="271"/>
    </row>
    <row r="143840" spans="27:27">
      <c r="AA143840" s="271"/>
    </row>
    <row r="143841" spans="27:27">
      <c r="AA143841" s="271"/>
    </row>
    <row r="143842" spans="27:27">
      <c r="AA143842" s="271"/>
    </row>
    <row r="143843" spans="27:27">
      <c r="AA143843" s="271"/>
    </row>
    <row r="143844" spans="27:27">
      <c r="AA143844" s="271"/>
    </row>
    <row r="143845" spans="27:27">
      <c r="AA143845" s="271"/>
    </row>
    <row r="143846" spans="27:27">
      <c r="AA143846" s="271"/>
    </row>
    <row r="143847" spans="27:27">
      <c r="AA143847" s="271"/>
    </row>
    <row r="143848" spans="27:27">
      <c r="AA143848" s="271"/>
    </row>
    <row r="143849" spans="27:27">
      <c r="AA143849" s="271"/>
    </row>
    <row r="143850" spans="27:27">
      <c r="AA143850" s="271"/>
    </row>
    <row r="143851" spans="27:27">
      <c r="AA143851" s="271"/>
    </row>
    <row r="143852" spans="27:27">
      <c r="AA143852" s="271"/>
    </row>
    <row r="143853" spans="27:27">
      <c r="AA143853" s="271"/>
    </row>
    <row r="143854" spans="27:27">
      <c r="AA143854" s="271"/>
    </row>
    <row r="143855" spans="27:27">
      <c r="AA143855" s="271"/>
    </row>
    <row r="143856" spans="27:27">
      <c r="AA143856" s="271"/>
    </row>
    <row r="143857" spans="27:27">
      <c r="AA143857" s="271"/>
    </row>
    <row r="143858" spans="27:27">
      <c r="AA143858" s="271"/>
    </row>
    <row r="143859" spans="27:27">
      <c r="AA143859" s="271"/>
    </row>
    <row r="143860" spans="27:27">
      <c r="AA143860" s="271"/>
    </row>
    <row r="143861" spans="27:27">
      <c r="AA143861" s="271"/>
    </row>
    <row r="143862" spans="27:27">
      <c r="AA143862" s="271"/>
    </row>
    <row r="143863" spans="27:27">
      <c r="AA143863" s="271"/>
    </row>
    <row r="143864" spans="27:27">
      <c r="AA143864" s="271"/>
    </row>
    <row r="143865" spans="27:27">
      <c r="AA143865" s="271"/>
    </row>
    <row r="143866" spans="27:27">
      <c r="AA143866" s="271"/>
    </row>
    <row r="143867" spans="27:27">
      <c r="AA143867" s="271"/>
    </row>
    <row r="143868" spans="27:27">
      <c r="AA143868" s="271"/>
    </row>
    <row r="143869" spans="27:27">
      <c r="AA143869" s="271"/>
    </row>
    <row r="143870" spans="27:27">
      <c r="AA143870" s="271"/>
    </row>
    <row r="143871" spans="27:27">
      <c r="AA143871" s="271"/>
    </row>
    <row r="143872" spans="27:27">
      <c r="AA143872" s="271"/>
    </row>
    <row r="143873" spans="27:27">
      <c r="AA143873" s="271"/>
    </row>
    <row r="143874" spans="27:27">
      <c r="AA143874" s="271"/>
    </row>
    <row r="143875" spans="27:27">
      <c r="AA143875" s="271"/>
    </row>
    <row r="143876" spans="27:27">
      <c r="AA143876" s="271"/>
    </row>
    <row r="143877" spans="27:27">
      <c r="AA143877" s="271"/>
    </row>
    <row r="143878" spans="27:27">
      <c r="AA143878" s="271"/>
    </row>
    <row r="143879" spans="27:27">
      <c r="AA143879" s="271"/>
    </row>
    <row r="143880" spans="27:27">
      <c r="AA143880" s="271"/>
    </row>
    <row r="143881" spans="27:27">
      <c r="AA143881" s="271"/>
    </row>
    <row r="143882" spans="27:27">
      <c r="AA143882" s="271"/>
    </row>
    <row r="143883" spans="27:27">
      <c r="AA143883" s="271"/>
    </row>
    <row r="143884" spans="27:27">
      <c r="AA143884" s="271"/>
    </row>
    <row r="143885" spans="27:27">
      <c r="AA143885" s="271"/>
    </row>
    <row r="143886" spans="27:27">
      <c r="AA143886" s="271"/>
    </row>
    <row r="143887" spans="27:27">
      <c r="AA143887" s="271"/>
    </row>
    <row r="143888" spans="27:27">
      <c r="AA143888" s="271"/>
    </row>
    <row r="143889" spans="27:27">
      <c r="AA143889" s="271"/>
    </row>
    <row r="143890" spans="27:27">
      <c r="AA143890" s="271"/>
    </row>
    <row r="143891" spans="27:27">
      <c r="AA143891" s="271"/>
    </row>
    <row r="143892" spans="27:27">
      <c r="AA143892" s="271"/>
    </row>
    <row r="143893" spans="27:27">
      <c r="AA143893" s="271"/>
    </row>
    <row r="143894" spans="27:27">
      <c r="AA143894" s="271"/>
    </row>
    <row r="143895" spans="27:27">
      <c r="AA143895" s="271"/>
    </row>
    <row r="143896" spans="27:27">
      <c r="AA143896" s="271"/>
    </row>
    <row r="143897" spans="27:27">
      <c r="AA143897" s="271"/>
    </row>
    <row r="143898" spans="27:27">
      <c r="AA143898" s="271"/>
    </row>
    <row r="143899" spans="27:27">
      <c r="AA143899" s="271"/>
    </row>
    <row r="143900" spans="27:27">
      <c r="AA143900" s="271"/>
    </row>
    <row r="143901" spans="27:27">
      <c r="AA143901" s="271"/>
    </row>
    <row r="143902" spans="27:27">
      <c r="AA143902" s="271"/>
    </row>
    <row r="143903" spans="27:27">
      <c r="AA143903" s="271"/>
    </row>
    <row r="143904" spans="27:27">
      <c r="AA143904" s="271"/>
    </row>
    <row r="143905" spans="27:27">
      <c r="AA143905" s="271"/>
    </row>
    <row r="143906" spans="27:27">
      <c r="AA143906" s="271"/>
    </row>
    <row r="143907" spans="27:27">
      <c r="AA143907" s="271"/>
    </row>
    <row r="143908" spans="27:27">
      <c r="AA143908" s="271"/>
    </row>
    <row r="143909" spans="27:27">
      <c r="AA143909" s="271"/>
    </row>
    <row r="143910" spans="27:27">
      <c r="AA143910" s="271"/>
    </row>
    <row r="143911" spans="27:27">
      <c r="AA143911" s="271"/>
    </row>
    <row r="143912" spans="27:27">
      <c r="AA143912" s="271"/>
    </row>
    <row r="143913" spans="27:27">
      <c r="AA143913" s="271"/>
    </row>
    <row r="143914" spans="27:27">
      <c r="AA143914" s="271"/>
    </row>
    <row r="143915" spans="27:27">
      <c r="AA143915" s="271"/>
    </row>
    <row r="143916" spans="27:27">
      <c r="AA143916" s="271"/>
    </row>
    <row r="143917" spans="27:27">
      <c r="AA143917" s="271"/>
    </row>
    <row r="143918" spans="27:27">
      <c r="AA143918" s="271"/>
    </row>
    <row r="143919" spans="27:27">
      <c r="AA143919" s="271"/>
    </row>
    <row r="143920" spans="27:27">
      <c r="AA143920" s="271"/>
    </row>
    <row r="143921" spans="27:27">
      <c r="AA143921" s="271"/>
    </row>
    <row r="143922" spans="27:27">
      <c r="AA143922" s="271"/>
    </row>
    <row r="143923" spans="27:27">
      <c r="AA143923" s="271"/>
    </row>
    <row r="143924" spans="27:27">
      <c r="AA143924" s="271"/>
    </row>
    <row r="143925" spans="27:27">
      <c r="AA143925" s="271"/>
    </row>
    <row r="143926" spans="27:27">
      <c r="AA143926" s="271"/>
    </row>
    <row r="143927" spans="27:27">
      <c r="AA143927" s="271"/>
    </row>
    <row r="143928" spans="27:27">
      <c r="AA143928" s="271"/>
    </row>
    <row r="143929" spans="27:27">
      <c r="AA143929" s="271"/>
    </row>
    <row r="143930" spans="27:27">
      <c r="AA143930" s="271"/>
    </row>
    <row r="143931" spans="27:27">
      <c r="AA143931" s="271"/>
    </row>
    <row r="143932" spans="27:27">
      <c r="AA143932" s="271"/>
    </row>
    <row r="143933" spans="27:27">
      <c r="AA143933" s="271"/>
    </row>
    <row r="143934" spans="27:27">
      <c r="AA143934" s="271"/>
    </row>
    <row r="143935" spans="27:27">
      <c r="AA143935" s="271"/>
    </row>
    <row r="143936" spans="27:27">
      <c r="AA143936" s="271"/>
    </row>
    <row r="143937" spans="27:27">
      <c r="AA143937" s="271"/>
    </row>
    <row r="143938" spans="27:27">
      <c r="AA143938" s="271"/>
    </row>
    <row r="143939" spans="27:27">
      <c r="AA143939" s="271"/>
    </row>
    <row r="143940" spans="27:27">
      <c r="AA143940" s="271"/>
    </row>
    <row r="143941" spans="27:27">
      <c r="AA143941" s="271"/>
    </row>
    <row r="143942" spans="27:27">
      <c r="AA143942" s="271"/>
    </row>
    <row r="143943" spans="27:27">
      <c r="AA143943" s="271"/>
    </row>
    <row r="143944" spans="27:27">
      <c r="AA143944" s="271"/>
    </row>
    <row r="143945" spans="27:27">
      <c r="AA143945" s="271"/>
    </row>
    <row r="143946" spans="27:27">
      <c r="AA143946" s="271"/>
    </row>
    <row r="143947" spans="27:27">
      <c r="AA143947" s="271"/>
    </row>
    <row r="143948" spans="27:27">
      <c r="AA143948" s="271"/>
    </row>
    <row r="143949" spans="27:27">
      <c r="AA143949" s="271"/>
    </row>
    <row r="143950" spans="27:27">
      <c r="AA143950" s="271"/>
    </row>
    <row r="143951" spans="27:27">
      <c r="AA143951" s="271"/>
    </row>
    <row r="143952" spans="27:27">
      <c r="AA143952" s="271"/>
    </row>
    <row r="143953" spans="27:27">
      <c r="AA143953" s="271"/>
    </row>
    <row r="143954" spans="27:27">
      <c r="AA143954" s="271"/>
    </row>
    <row r="143955" spans="27:27">
      <c r="AA143955" s="271"/>
    </row>
    <row r="143956" spans="27:27">
      <c r="AA143956" s="271"/>
    </row>
    <row r="143957" spans="27:27">
      <c r="AA143957" s="271"/>
    </row>
    <row r="143958" spans="27:27">
      <c r="AA143958" s="271"/>
    </row>
    <row r="143959" spans="27:27">
      <c r="AA143959" s="271"/>
    </row>
    <row r="143960" spans="27:27">
      <c r="AA143960" s="271"/>
    </row>
    <row r="143961" spans="27:27">
      <c r="AA143961" s="271"/>
    </row>
    <row r="143962" spans="27:27">
      <c r="AA143962" s="271"/>
    </row>
    <row r="143963" spans="27:27">
      <c r="AA143963" s="271"/>
    </row>
    <row r="143964" spans="27:27">
      <c r="AA143964" s="271"/>
    </row>
    <row r="143965" spans="27:27">
      <c r="AA143965" s="271"/>
    </row>
    <row r="143966" spans="27:27">
      <c r="AA143966" s="271"/>
    </row>
    <row r="143967" spans="27:27">
      <c r="AA143967" s="271"/>
    </row>
    <row r="143968" spans="27:27">
      <c r="AA143968" s="271"/>
    </row>
    <row r="143969" spans="27:27">
      <c r="AA143969" s="271"/>
    </row>
    <row r="143970" spans="27:27">
      <c r="AA143970" s="271"/>
    </row>
    <row r="143971" spans="27:27">
      <c r="AA143971" s="271"/>
    </row>
    <row r="143972" spans="27:27">
      <c r="AA143972" s="271"/>
    </row>
    <row r="143973" spans="27:27">
      <c r="AA143973" s="271"/>
    </row>
    <row r="143974" spans="27:27">
      <c r="AA143974" s="271"/>
    </row>
    <row r="143975" spans="27:27">
      <c r="AA143975" s="271"/>
    </row>
    <row r="143976" spans="27:27">
      <c r="AA143976" s="271"/>
    </row>
    <row r="143977" spans="27:27">
      <c r="AA143977" s="271"/>
    </row>
    <row r="143978" spans="27:27">
      <c r="AA143978" s="271"/>
    </row>
    <row r="143979" spans="27:27">
      <c r="AA143979" s="271"/>
    </row>
    <row r="143980" spans="27:27">
      <c r="AA143980" s="271"/>
    </row>
    <row r="143981" spans="27:27">
      <c r="AA143981" s="271"/>
    </row>
    <row r="143982" spans="27:27">
      <c r="AA143982" s="271"/>
    </row>
    <row r="143983" spans="27:27">
      <c r="AA143983" s="271"/>
    </row>
    <row r="143984" spans="27:27">
      <c r="AA143984" s="271"/>
    </row>
    <row r="143985" spans="27:27">
      <c r="AA143985" s="271"/>
    </row>
    <row r="143986" spans="27:27">
      <c r="AA143986" s="271"/>
    </row>
    <row r="143987" spans="27:27">
      <c r="AA143987" s="271"/>
    </row>
    <row r="143988" spans="27:27">
      <c r="AA143988" s="271"/>
    </row>
    <row r="143989" spans="27:27">
      <c r="AA143989" s="271"/>
    </row>
    <row r="143990" spans="27:27">
      <c r="AA143990" s="271"/>
    </row>
    <row r="143991" spans="27:27">
      <c r="AA143991" s="271"/>
    </row>
    <row r="143992" spans="27:27">
      <c r="AA143992" s="271"/>
    </row>
    <row r="143993" spans="27:27">
      <c r="AA143993" s="271"/>
    </row>
    <row r="143994" spans="27:27">
      <c r="AA143994" s="271"/>
    </row>
    <row r="143995" spans="27:27">
      <c r="AA143995" s="271"/>
    </row>
    <row r="143996" spans="27:27">
      <c r="AA143996" s="271"/>
    </row>
    <row r="143997" spans="27:27">
      <c r="AA143997" s="271"/>
    </row>
    <row r="143998" spans="27:27">
      <c r="AA143998" s="271"/>
    </row>
    <row r="143999" spans="27:27">
      <c r="AA143999" s="271"/>
    </row>
    <row r="144000" spans="27:27">
      <c r="AA144000" s="271"/>
    </row>
    <row r="144001" spans="27:27">
      <c r="AA144001" s="271"/>
    </row>
    <row r="144002" spans="27:27">
      <c r="AA144002" s="271"/>
    </row>
    <row r="144003" spans="27:27">
      <c r="AA144003" s="271"/>
    </row>
    <row r="144004" spans="27:27">
      <c r="AA144004" s="271"/>
    </row>
    <row r="144005" spans="27:27">
      <c r="AA144005" s="271"/>
    </row>
    <row r="144006" spans="27:27">
      <c r="AA144006" s="271"/>
    </row>
    <row r="144007" spans="27:27">
      <c r="AA144007" s="271"/>
    </row>
    <row r="144008" spans="27:27">
      <c r="AA144008" s="271"/>
    </row>
    <row r="144009" spans="27:27">
      <c r="AA144009" s="271"/>
    </row>
    <row r="144010" spans="27:27">
      <c r="AA144010" s="271"/>
    </row>
    <row r="144011" spans="27:27">
      <c r="AA144011" s="271"/>
    </row>
    <row r="144012" spans="27:27">
      <c r="AA144012" s="271"/>
    </row>
    <row r="144013" spans="27:27">
      <c r="AA144013" s="271"/>
    </row>
    <row r="144014" spans="27:27">
      <c r="AA144014" s="271"/>
    </row>
    <row r="144015" spans="27:27">
      <c r="AA144015" s="271"/>
    </row>
    <row r="144016" spans="27:27">
      <c r="AA144016" s="271"/>
    </row>
    <row r="144017" spans="27:27">
      <c r="AA144017" s="271"/>
    </row>
    <row r="144018" spans="27:27">
      <c r="AA144018" s="271"/>
    </row>
    <row r="144019" spans="27:27">
      <c r="AA144019" s="271"/>
    </row>
    <row r="144020" spans="27:27">
      <c r="AA144020" s="271"/>
    </row>
    <row r="144021" spans="27:27">
      <c r="AA144021" s="271"/>
    </row>
    <row r="144022" spans="27:27">
      <c r="AA144022" s="271"/>
    </row>
    <row r="144023" spans="27:27">
      <c r="AA144023" s="271"/>
    </row>
    <row r="144024" spans="27:27">
      <c r="AA144024" s="271"/>
    </row>
    <row r="144025" spans="27:27">
      <c r="AA144025" s="271"/>
    </row>
    <row r="144026" spans="27:27">
      <c r="AA144026" s="271"/>
    </row>
    <row r="144027" spans="27:27">
      <c r="AA144027" s="271"/>
    </row>
    <row r="144028" spans="27:27">
      <c r="AA144028" s="271"/>
    </row>
    <row r="144029" spans="27:27">
      <c r="AA144029" s="271"/>
    </row>
    <row r="144030" spans="27:27">
      <c r="AA144030" s="271"/>
    </row>
    <row r="144031" spans="27:27">
      <c r="AA144031" s="271"/>
    </row>
    <row r="144032" spans="27:27">
      <c r="AA144032" s="271"/>
    </row>
    <row r="144033" spans="27:27">
      <c r="AA144033" s="271"/>
    </row>
    <row r="144034" spans="27:27">
      <c r="AA144034" s="271"/>
    </row>
    <row r="144035" spans="27:27">
      <c r="AA144035" s="271"/>
    </row>
    <row r="144036" spans="27:27">
      <c r="AA144036" s="271"/>
    </row>
    <row r="144037" spans="27:27">
      <c r="AA144037" s="271"/>
    </row>
    <row r="144038" spans="27:27">
      <c r="AA144038" s="271"/>
    </row>
    <row r="144039" spans="27:27">
      <c r="AA144039" s="271"/>
    </row>
    <row r="144040" spans="27:27">
      <c r="AA144040" s="271"/>
    </row>
    <row r="144041" spans="27:27">
      <c r="AA144041" s="271"/>
    </row>
    <row r="144042" spans="27:27">
      <c r="AA144042" s="271"/>
    </row>
    <row r="144043" spans="27:27">
      <c r="AA144043" s="271"/>
    </row>
    <row r="144044" spans="27:27">
      <c r="AA144044" s="271"/>
    </row>
    <row r="144045" spans="27:27">
      <c r="AA144045" s="271"/>
    </row>
    <row r="144046" spans="27:27">
      <c r="AA144046" s="271"/>
    </row>
    <row r="144047" spans="27:27">
      <c r="AA144047" s="271"/>
    </row>
    <row r="144048" spans="27:27">
      <c r="AA144048" s="271"/>
    </row>
    <row r="144049" spans="27:27">
      <c r="AA144049" s="271"/>
    </row>
    <row r="144050" spans="27:27">
      <c r="AA144050" s="271"/>
    </row>
    <row r="144051" spans="27:27">
      <c r="AA144051" s="271"/>
    </row>
    <row r="144052" spans="27:27">
      <c r="AA144052" s="271"/>
    </row>
    <row r="144053" spans="27:27">
      <c r="AA144053" s="271"/>
    </row>
    <row r="144054" spans="27:27">
      <c r="AA144054" s="271"/>
    </row>
    <row r="144055" spans="27:27">
      <c r="AA144055" s="271"/>
    </row>
    <row r="144056" spans="27:27">
      <c r="AA144056" s="271"/>
    </row>
    <row r="144057" spans="27:27">
      <c r="AA144057" s="271"/>
    </row>
    <row r="144058" spans="27:27">
      <c r="AA144058" s="271"/>
    </row>
    <row r="144059" spans="27:27">
      <c r="AA144059" s="271"/>
    </row>
    <row r="144060" spans="27:27">
      <c r="AA144060" s="271"/>
    </row>
    <row r="144061" spans="27:27">
      <c r="AA144061" s="271"/>
    </row>
    <row r="144062" spans="27:27">
      <c r="AA144062" s="271"/>
    </row>
    <row r="144063" spans="27:27">
      <c r="AA144063" s="271"/>
    </row>
    <row r="144064" spans="27:27">
      <c r="AA144064" s="271"/>
    </row>
    <row r="144065" spans="27:27">
      <c r="AA144065" s="271"/>
    </row>
    <row r="144066" spans="27:27">
      <c r="AA144066" s="271"/>
    </row>
    <row r="144067" spans="27:27">
      <c r="AA144067" s="271"/>
    </row>
    <row r="144068" spans="27:27">
      <c r="AA144068" s="271"/>
    </row>
    <row r="144069" spans="27:27">
      <c r="AA144069" s="271"/>
    </row>
    <row r="144070" spans="27:27">
      <c r="AA144070" s="271"/>
    </row>
    <row r="144071" spans="27:27">
      <c r="AA144071" s="271"/>
    </row>
    <row r="144072" spans="27:27">
      <c r="AA144072" s="271"/>
    </row>
    <row r="144073" spans="27:27">
      <c r="AA144073" s="271"/>
    </row>
    <row r="144074" spans="27:27">
      <c r="AA144074" s="271"/>
    </row>
    <row r="144075" spans="27:27">
      <c r="AA144075" s="271"/>
    </row>
    <row r="144076" spans="27:27">
      <c r="AA144076" s="271"/>
    </row>
    <row r="144077" spans="27:27">
      <c r="AA144077" s="271"/>
    </row>
    <row r="144078" spans="27:27">
      <c r="AA144078" s="271"/>
    </row>
    <row r="144079" spans="27:27">
      <c r="AA144079" s="271"/>
    </row>
    <row r="144080" spans="27:27">
      <c r="AA144080" s="271"/>
    </row>
    <row r="144081" spans="27:27">
      <c r="AA144081" s="271"/>
    </row>
    <row r="144082" spans="27:27">
      <c r="AA144082" s="271"/>
    </row>
    <row r="144083" spans="27:27">
      <c r="AA144083" s="271"/>
    </row>
    <row r="144084" spans="27:27">
      <c r="AA144084" s="271"/>
    </row>
    <row r="144085" spans="27:27">
      <c r="AA144085" s="271"/>
    </row>
    <row r="144086" spans="27:27">
      <c r="AA144086" s="271"/>
    </row>
    <row r="144087" spans="27:27">
      <c r="AA144087" s="271"/>
    </row>
    <row r="144088" spans="27:27">
      <c r="AA144088" s="271"/>
    </row>
    <row r="144089" spans="27:27">
      <c r="AA144089" s="271"/>
    </row>
    <row r="144090" spans="27:27">
      <c r="AA144090" s="271"/>
    </row>
    <row r="144091" spans="27:27">
      <c r="AA144091" s="271"/>
    </row>
    <row r="144092" spans="27:27">
      <c r="AA144092" s="271"/>
    </row>
    <row r="144093" spans="27:27">
      <c r="AA144093" s="271"/>
    </row>
    <row r="144094" spans="27:27">
      <c r="AA144094" s="271"/>
    </row>
    <row r="144095" spans="27:27">
      <c r="AA144095" s="271"/>
    </row>
    <row r="144096" spans="27:27">
      <c r="AA144096" s="271"/>
    </row>
    <row r="144097" spans="27:27">
      <c r="AA144097" s="271"/>
    </row>
    <row r="144098" spans="27:27">
      <c r="AA144098" s="271"/>
    </row>
    <row r="144099" spans="27:27">
      <c r="AA144099" s="271"/>
    </row>
    <row r="144100" spans="27:27">
      <c r="AA144100" s="271"/>
    </row>
    <row r="144101" spans="27:27">
      <c r="AA144101" s="271"/>
    </row>
    <row r="144102" spans="27:27">
      <c r="AA144102" s="271"/>
    </row>
    <row r="144103" spans="27:27">
      <c r="AA144103" s="271"/>
    </row>
    <row r="144104" spans="27:27">
      <c r="AA144104" s="271"/>
    </row>
    <row r="144105" spans="27:27">
      <c r="AA144105" s="271"/>
    </row>
    <row r="144106" spans="27:27">
      <c r="AA144106" s="271"/>
    </row>
    <row r="144107" spans="27:27">
      <c r="AA144107" s="271"/>
    </row>
    <row r="144108" spans="27:27">
      <c r="AA144108" s="271"/>
    </row>
    <row r="144109" spans="27:27">
      <c r="AA144109" s="271"/>
    </row>
    <row r="144110" spans="27:27">
      <c r="AA144110" s="271"/>
    </row>
    <row r="144111" spans="27:27">
      <c r="AA144111" s="271"/>
    </row>
    <row r="144112" spans="27:27">
      <c r="AA144112" s="271"/>
    </row>
    <row r="144113" spans="27:27">
      <c r="AA144113" s="271"/>
    </row>
    <row r="144114" spans="27:27">
      <c r="AA144114" s="271"/>
    </row>
    <row r="144115" spans="27:27">
      <c r="AA144115" s="271"/>
    </row>
    <row r="144116" spans="27:27">
      <c r="AA144116" s="271"/>
    </row>
    <row r="144117" spans="27:27">
      <c r="AA144117" s="271"/>
    </row>
    <row r="144118" spans="27:27">
      <c r="AA144118" s="271"/>
    </row>
    <row r="144119" spans="27:27">
      <c r="AA144119" s="271"/>
    </row>
    <row r="144120" spans="27:27">
      <c r="AA144120" s="271"/>
    </row>
    <row r="144121" spans="27:27">
      <c r="AA144121" s="271"/>
    </row>
    <row r="144122" spans="27:27">
      <c r="AA144122" s="271"/>
    </row>
    <row r="144123" spans="27:27">
      <c r="AA144123" s="271"/>
    </row>
    <row r="144124" spans="27:27">
      <c r="AA144124" s="271"/>
    </row>
    <row r="144125" spans="27:27">
      <c r="AA144125" s="271"/>
    </row>
    <row r="144126" spans="27:27">
      <c r="AA144126" s="271"/>
    </row>
    <row r="144127" spans="27:27">
      <c r="AA144127" s="271"/>
    </row>
    <row r="144128" spans="27:27">
      <c r="AA144128" s="271"/>
    </row>
    <row r="144129" spans="27:27">
      <c r="AA144129" s="271"/>
    </row>
    <row r="144130" spans="27:27">
      <c r="AA144130" s="271"/>
    </row>
    <row r="144131" spans="27:27">
      <c r="AA144131" s="271"/>
    </row>
    <row r="144132" spans="27:27">
      <c r="AA144132" s="271"/>
    </row>
    <row r="144133" spans="27:27">
      <c r="AA144133" s="271"/>
    </row>
    <row r="144134" spans="27:27">
      <c r="AA144134" s="271"/>
    </row>
    <row r="144135" spans="27:27">
      <c r="AA144135" s="271"/>
    </row>
    <row r="144136" spans="27:27">
      <c r="AA144136" s="271"/>
    </row>
    <row r="144137" spans="27:27">
      <c r="AA144137" s="271"/>
    </row>
    <row r="144138" spans="27:27">
      <c r="AA144138" s="271"/>
    </row>
    <row r="144139" spans="27:27">
      <c r="AA144139" s="271"/>
    </row>
    <row r="144140" spans="27:27">
      <c r="AA144140" s="271"/>
    </row>
    <row r="144141" spans="27:27">
      <c r="AA144141" s="271"/>
    </row>
    <row r="144142" spans="27:27">
      <c r="AA144142" s="271"/>
    </row>
    <row r="144143" spans="27:27">
      <c r="AA144143" s="271"/>
    </row>
    <row r="144144" spans="27:27">
      <c r="AA144144" s="271"/>
    </row>
    <row r="144145" spans="27:27">
      <c r="AA144145" s="271"/>
    </row>
    <row r="144146" spans="27:27">
      <c r="AA144146" s="271"/>
    </row>
    <row r="144147" spans="27:27">
      <c r="AA144147" s="271"/>
    </row>
    <row r="144148" spans="27:27">
      <c r="AA144148" s="271"/>
    </row>
    <row r="144149" spans="27:27">
      <c r="AA144149" s="271"/>
    </row>
    <row r="144150" spans="27:27">
      <c r="AA144150" s="271"/>
    </row>
    <row r="144151" spans="27:27">
      <c r="AA144151" s="271"/>
    </row>
    <row r="144152" spans="27:27">
      <c r="AA144152" s="271"/>
    </row>
    <row r="144153" spans="27:27">
      <c r="AA144153" s="271"/>
    </row>
    <row r="144154" spans="27:27">
      <c r="AA144154" s="271"/>
    </row>
    <row r="144155" spans="27:27">
      <c r="AA144155" s="271"/>
    </row>
    <row r="144156" spans="27:27">
      <c r="AA144156" s="271"/>
    </row>
    <row r="144157" spans="27:27">
      <c r="AA144157" s="271"/>
    </row>
    <row r="144158" spans="27:27">
      <c r="AA144158" s="271"/>
    </row>
    <row r="144159" spans="27:27">
      <c r="AA144159" s="271"/>
    </row>
    <row r="144160" spans="27:27">
      <c r="AA144160" s="271"/>
    </row>
    <row r="144161" spans="27:27">
      <c r="AA144161" s="271"/>
    </row>
    <row r="144162" spans="27:27">
      <c r="AA144162" s="271"/>
    </row>
    <row r="144163" spans="27:27">
      <c r="AA144163" s="271"/>
    </row>
    <row r="144164" spans="27:27">
      <c r="AA144164" s="271"/>
    </row>
    <row r="144165" spans="27:27">
      <c r="AA144165" s="271"/>
    </row>
    <row r="144166" spans="27:27">
      <c r="AA144166" s="271"/>
    </row>
    <row r="144167" spans="27:27">
      <c r="AA144167" s="271"/>
    </row>
    <row r="144168" spans="27:27">
      <c r="AA144168" s="271"/>
    </row>
    <row r="144169" spans="27:27">
      <c r="AA144169" s="271"/>
    </row>
    <row r="144170" spans="27:27">
      <c r="AA144170" s="271"/>
    </row>
    <row r="144171" spans="27:27">
      <c r="AA144171" s="271"/>
    </row>
    <row r="144172" spans="27:27">
      <c r="AA144172" s="271"/>
    </row>
    <row r="144173" spans="27:27">
      <c r="AA144173" s="271"/>
    </row>
    <row r="144174" spans="27:27">
      <c r="AA144174" s="271"/>
    </row>
    <row r="144175" spans="27:27">
      <c r="AA144175" s="271"/>
    </row>
    <row r="144176" spans="27:27">
      <c r="AA144176" s="271"/>
    </row>
    <row r="144177" spans="27:27">
      <c r="AA144177" s="271"/>
    </row>
    <row r="144178" spans="27:27">
      <c r="AA144178" s="271"/>
    </row>
    <row r="144179" spans="27:27">
      <c r="AA144179" s="271"/>
    </row>
    <row r="144180" spans="27:27">
      <c r="AA144180" s="271"/>
    </row>
    <row r="144181" spans="27:27">
      <c r="AA144181" s="271"/>
    </row>
    <row r="144182" spans="27:27">
      <c r="AA144182" s="271"/>
    </row>
    <row r="144183" spans="27:27">
      <c r="AA144183" s="271"/>
    </row>
    <row r="144184" spans="27:27">
      <c r="AA144184" s="271"/>
    </row>
    <row r="144185" spans="27:27">
      <c r="AA144185" s="271"/>
    </row>
    <row r="144186" spans="27:27">
      <c r="AA144186" s="271"/>
    </row>
    <row r="144187" spans="27:27">
      <c r="AA144187" s="271"/>
    </row>
    <row r="144188" spans="27:27">
      <c r="AA144188" s="271"/>
    </row>
    <row r="144189" spans="27:27">
      <c r="AA144189" s="271"/>
    </row>
    <row r="144190" spans="27:27">
      <c r="AA144190" s="271"/>
    </row>
    <row r="144191" spans="27:27">
      <c r="AA144191" s="271"/>
    </row>
    <row r="144192" spans="27:27">
      <c r="AA144192" s="271"/>
    </row>
    <row r="144193" spans="27:27">
      <c r="AA144193" s="271"/>
    </row>
    <row r="144194" spans="27:27">
      <c r="AA144194" s="271"/>
    </row>
    <row r="144195" spans="27:27">
      <c r="AA144195" s="271"/>
    </row>
    <row r="144196" spans="27:27">
      <c r="AA144196" s="271"/>
    </row>
    <row r="144197" spans="27:27">
      <c r="AA144197" s="271"/>
    </row>
    <row r="144198" spans="27:27">
      <c r="AA144198" s="271"/>
    </row>
    <row r="144199" spans="27:27">
      <c r="AA144199" s="271"/>
    </row>
    <row r="144200" spans="27:27">
      <c r="AA144200" s="271"/>
    </row>
    <row r="144201" spans="27:27">
      <c r="AA144201" s="271"/>
    </row>
    <row r="144202" spans="27:27">
      <c r="AA144202" s="271"/>
    </row>
    <row r="144203" spans="27:27">
      <c r="AA144203" s="271"/>
    </row>
    <row r="144204" spans="27:27">
      <c r="AA144204" s="271"/>
    </row>
    <row r="144205" spans="27:27">
      <c r="AA144205" s="271"/>
    </row>
    <row r="144206" spans="27:27">
      <c r="AA144206" s="271"/>
    </row>
    <row r="144207" spans="27:27">
      <c r="AA144207" s="271"/>
    </row>
    <row r="144208" spans="27:27">
      <c r="AA144208" s="271"/>
    </row>
    <row r="144209" spans="27:27">
      <c r="AA144209" s="271"/>
    </row>
    <row r="144210" spans="27:27">
      <c r="AA144210" s="271"/>
    </row>
    <row r="144211" spans="27:27">
      <c r="AA144211" s="271"/>
    </row>
    <row r="144212" spans="27:27">
      <c r="AA144212" s="271"/>
    </row>
    <row r="144213" spans="27:27">
      <c r="AA144213" s="271"/>
    </row>
    <row r="144214" spans="27:27">
      <c r="AA144214" s="271"/>
    </row>
    <row r="144215" spans="27:27">
      <c r="AA144215" s="271"/>
    </row>
    <row r="144216" spans="27:27">
      <c r="AA144216" s="271"/>
    </row>
    <row r="144217" spans="27:27">
      <c r="AA144217" s="271"/>
    </row>
    <row r="144218" spans="27:27">
      <c r="AA144218" s="271"/>
    </row>
    <row r="144219" spans="27:27">
      <c r="AA144219" s="271"/>
    </row>
    <row r="144220" spans="27:27">
      <c r="AA144220" s="271"/>
    </row>
    <row r="144221" spans="27:27">
      <c r="AA144221" s="271"/>
    </row>
    <row r="144222" spans="27:27">
      <c r="AA144222" s="271"/>
    </row>
    <row r="144223" spans="27:27">
      <c r="AA144223" s="271"/>
    </row>
    <row r="144224" spans="27:27">
      <c r="AA144224" s="271"/>
    </row>
    <row r="144225" spans="27:27">
      <c r="AA144225" s="271"/>
    </row>
    <row r="144226" spans="27:27">
      <c r="AA144226" s="271"/>
    </row>
    <row r="144227" spans="27:27">
      <c r="AA144227" s="271"/>
    </row>
    <row r="144228" spans="27:27">
      <c r="AA144228" s="271"/>
    </row>
    <row r="144229" spans="27:27">
      <c r="AA144229" s="271"/>
    </row>
    <row r="144230" spans="27:27">
      <c r="AA144230" s="271"/>
    </row>
    <row r="144231" spans="27:27">
      <c r="AA144231" s="271"/>
    </row>
    <row r="144232" spans="27:27">
      <c r="AA144232" s="271"/>
    </row>
    <row r="144233" spans="27:27">
      <c r="AA144233" s="271"/>
    </row>
    <row r="144234" spans="27:27">
      <c r="AA144234" s="271"/>
    </row>
    <row r="144235" spans="27:27">
      <c r="AA144235" s="271"/>
    </row>
    <row r="144236" spans="27:27">
      <c r="AA144236" s="271"/>
    </row>
    <row r="144237" spans="27:27">
      <c r="AA144237" s="271"/>
    </row>
    <row r="144238" spans="27:27">
      <c r="AA144238" s="271"/>
    </row>
    <row r="144239" spans="27:27">
      <c r="AA144239" s="271"/>
    </row>
    <row r="144240" spans="27:27">
      <c r="AA144240" s="271"/>
    </row>
    <row r="144241" spans="27:27">
      <c r="AA144241" s="271"/>
    </row>
    <row r="144242" spans="27:27">
      <c r="AA144242" s="271"/>
    </row>
    <row r="144243" spans="27:27">
      <c r="AA144243" s="271"/>
    </row>
    <row r="144244" spans="27:27">
      <c r="AA144244" s="271"/>
    </row>
    <row r="144245" spans="27:27">
      <c r="AA144245" s="271"/>
    </row>
    <row r="144246" spans="27:27">
      <c r="AA144246" s="271"/>
    </row>
    <row r="144247" spans="27:27">
      <c r="AA144247" s="271"/>
    </row>
    <row r="144248" spans="27:27">
      <c r="AA144248" s="271"/>
    </row>
    <row r="144249" spans="27:27">
      <c r="AA144249" s="271"/>
    </row>
    <row r="144250" spans="27:27">
      <c r="AA144250" s="271"/>
    </row>
    <row r="144251" spans="27:27">
      <c r="AA144251" s="271"/>
    </row>
    <row r="144252" spans="27:27">
      <c r="AA144252" s="271"/>
    </row>
    <row r="144253" spans="27:27">
      <c r="AA144253" s="271"/>
    </row>
    <row r="144254" spans="27:27">
      <c r="AA144254" s="271"/>
    </row>
    <row r="144255" spans="27:27">
      <c r="AA144255" s="271"/>
    </row>
    <row r="144256" spans="27:27">
      <c r="AA144256" s="271"/>
    </row>
    <row r="144257" spans="27:27">
      <c r="AA144257" s="271"/>
    </row>
    <row r="144258" spans="27:27">
      <c r="AA144258" s="271"/>
    </row>
    <row r="144259" spans="27:27">
      <c r="AA144259" s="271"/>
    </row>
    <row r="144260" spans="27:27">
      <c r="AA144260" s="271"/>
    </row>
    <row r="144261" spans="27:27">
      <c r="AA144261" s="271"/>
    </row>
    <row r="144262" spans="27:27">
      <c r="AA144262" s="271"/>
    </row>
    <row r="144263" spans="27:27">
      <c r="AA144263" s="271"/>
    </row>
    <row r="144264" spans="27:27">
      <c r="AA144264" s="271"/>
    </row>
    <row r="144265" spans="27:27">
      <c r="AA144265" s="271"/>
    </row>
    <row r="144266" spans="27:27">
      <c r="AA144266" s="271"/>
    </row>
    <row r="144267" spans="27:27">
      <c r="AA144267" s="271"/>
    </row>
    <row r="144268" spans="27:27">
      <c r="AA144268" s="271"/>
    </row>
    <row r="144269" spans="27:27">
      <c r="AA144269" s="271"/>
    </row>
    <row r="144270" spans="27:27">
      <c r="AA144270" s="271"/>
    </row>
    <row r="144271" spans="27:27">
      <c r="AA144271" s="271"/>
    </row>
    <row r="144272" spans="27:27">
      <c r="AA144272" s="271"/>
    </row>
    <row r="144273" spans="27:27">
      <c r="AA144273" s="271"/>
    </row>
    <row r="144274" spans="27:27">
      <c r="AA144274" s="271"/>
    </row>
    <row r="144275" spans="27:27">
      <c r="AA144275" s="271"/>
    </row>
    <row r="144276" spans="27:27">
      <c r="AA144276" s="271"/>
    </row>
    <row r="144277" spans="27:27">
      <c r="AA144277" s="271"/>
    </row>
    <row r="144278" spans="27:27">
      <c r="AA144278" s="271"/>
    </row>
    <row r="144279" spans="27:27">
      <c r="AA144279" s="271"/>
    </row>
    <row r="144280" spans="27:27">
      <c r="AA144280" s="271"/>
    </row>
    <row r="144281" spans="27:27">
      <c r="AA144281" s="271"/>
    </row>
    <row r="144282" spans="27:27">
      <c r="AA144282" s="271"/>
    </row>
    <row r="144283" spans="27:27">
      <c r="AA144283" s="271"/>
    </row>
    <row r="144284" spans="27:27">
      <c r="AA144284" s="271"/>
    </row>
    <row r="144285" spans="27:27">
      <c r="AA144285" s="271"/>
    </row>
    <row r="144286" spans="27:27">
      <c r="AA144286" s="271"/>
    </row>
    <row r="144287" spans="27:27">
      <c r="AA144287" s="271"/>
    </row>
    <row r="144288" spans="27:27">
      <c r="AA144288" s="271"/>
    </row>
    <row r="144289" spans="27:27">
      <c r="AA144289" s="271"/>
    </row>
    <row r="144290" spans="27:27">
      <c r="AA144290" s="271"/>
    </row>
    <row r="144291" spans="27:27">
      <c r="AA144291" s="271"/>
    </row>
    <row r="144292" spans="27:27">
      <c r="AA144292" s="271"/>
    </row>
    <row r="144293" spans="27:27">
      <c r="AA144293" s="271"/>
    </row>
    <row r="144294" spans="27:27">
      <c r="AA144294" s="271"/>
    </row>
    <row r="144295" spans="27:27">
      <c r="AA144295" s="271"/>
    </row>
    <row r="144296" spans="27:27">
      <c r="AA144296" s="271"/>
    </row>
    <row r="144297" spans="27:27">
      <c r="AA144297" s="271"/>
    </row>
    <row r="144298" spans="27:27">
      <c r="AA144298" s="271"/>
    </row>
    <row r="144299" spans="27:27">
      <c r="AA144299" s="271"/>
    </row>
    <row r="144300" spans="27:27">
      <c r="AA144300" s="271"/>
    </row>
    <row r="144301" spans="27:27">
      <c r="AA144301" s="271"/>
    </row>
    <row r="144302" spans="27:27">
      <c r="AA144302" s="271"/>
    </row>
    <row r="144303" spans="27:27">
      <c r="AA144303" s="271"/>
    </row>
    <row r="144304" spans="27:27">
      <c r="AA144304" s="271"/>
    </row>
    <row r="144305" spans="27:27">
      <c r="AA144305" s="271"/>
    </row>
    <row r="144306" spans="27:27">
      <c r="AA144306" s="271"/>
    </row>
    <row r="144307" spans="27:27">
      <c r="AA144307" s="271"/>
    </row>
    <row r="144308" spans="27:27">
      <c r="AA144308" s="271"/>
    </row>
    <row r="144309" spans="27:27">
      <c r="AA144309" s="271"/>
    </row>
    <row r="144310" spans="27:27">
      <c r="AA144310" s="271"/>
    </row>
    <row r="144311" spans="27:27">
      <c r="AA144311" s="271"/>
    </row>
    <row r="144312" spans="27:27">
      <c r="AA144312" s="271"/>
    </row>
    <row r="144313" spans="27:27">
      <c r="AA144313" s="271"/>
    </row>
    <row r="144314" spans="27:27">
      <c r="AA144314" s="271"/>
    </row>
    <row r="144315" spans="27:27">
      <c r="AA144315" s="271"/>
    </row>
    <row r="144316" spans="27:27">
      <c r="AA144316" s="271"/>
    </row>
    <row r="144317" spans="27:27">
      <c r="AA144317" s="271"/>
    </row>
    <row r="144318" spans="27:27">
      <c r="AA144318" s="271"/>
    </row>
    <row r="144319" spans="27:27">
      <c r="AA144319" s="271"/>
    </row>
    <row r="144320" spans="27:27">
      <c r="AA144320" s="271"/>
    </row>
    <row r="144321" spans="27:27">
      <c r="AA144321" s="271"/>
    </row>
    <row r="144322" spans="27:27">
      <c r="AA144322" s="271"/>
    </row>
    <row r="144323" spans="27:27">
      <c r="AA144323" s="271"/>
    </row>
    <row r="144324" spans="27:27">
      <c r="AA144324" s="271"/>
    </row>
    <row r="144325" spans="27:27">
      <c r="AA144325" s="271"/>
    </row>
    <row r="144326" spans="27:27">
      <c r="AA144326" s="271"/>
    </row>
    <row r="144327" spans="27:27">
      <c r="AA144327" s="271"/>
    </row>
    <row r="144328" spans="27:27">
      <c r="AA144328" s="271"/>
    </row>
    <row r="144329" spans="27:27">
      <c r="AA144329" s="271"/>
    </row>
    <row r="144330" spans="27:27">
      <c r="AA144330" s="271"/>
    </row>
    <row r="144331" spans="27:27">
      <c r="AA144331" s="271"/>
    </row>
    <row r="144332" spans="27:27">
      <c r="AA144332" s="271"/>
    </row>
    <row r="144333" spans="27:27">
      <c r="AA144333" s="271"/>
    </row>
    <row r="144334" spans="27:27">
      <c r="AA144334" s="271"/>
    </row>
    <row r="144335" spans="27:27">
      <c r="AA144335" s="271"/>
    </row>
    <row r="144336" spans="27:27">
      <c r="AA144336" s="271"/>
    </row>
    <row r="144337" spans="27:27">
      <c r="AA144337" s="271"/>
    </row>
    <row r="144338" spans="27:27">
      <c r="AA144338" s="271"/>
    </row>
    <row r="144339" spans="27:27">
      <c r="AA144339" s="271"/>
    </row>
    <row r="144340" spans="27:27">
      <c r="AA144340" s="271"/>
    </row>
    <row r="144341" spans="27:27">
      <c r="AA144341" s="271"/>
    </row>
    <row r="144342" spans="27:27">
      <c r="AA144342" s="271"/>
    </row>
    <row r="144343" spans="27:27">
      <c r="AA144343" s="271"/>
    </row>
    <row r="144344" spans="27:27">
      <c r="AA144344" s="271"/>
    </row>
    <row r="144345" spans="27:27">
      <c r="AA144345" s="271"/>
    </row>
    <row r="144346" spans="27:27">
      <c r="AA144346" s="271"/>
    </row>
    <row r="144347" spans="27:27">
      <c r="AA144347" s="271"/>
    </row>
    <row r="144348" spans="27:27">
      <c r="AA144348" s="271"/>
    </row>
    <row r="144349" spans="27:27">
      <c r="AA144349" s="271"/>
    </row>
    <row r="144350" spans="27:27">
      <c r="AA144350" s="271"/>
    </row>
    <row r="144351" spans="27:27">
      <c r="AA144351" s="271"/>
    </row>
    <row r="144352" spans="27:27">
      <c r="AA144352" s="271"/>
    </row>
    <row r="144353" spans="27:27">
      <c r="AA144353" s="271"/>
    </row>
    <row r="144354" spans="27:27">
      <c r="AA144354" s="271"/>
    </row>
    <row r="144355" spans="27:27">
      <c r="AA144355" s="271"/>
    </row>
    <row r="144356" spans="27:27">
      <c r="AA144356" s="271"/>
    </row>
    <row r="144357" spans="27:27">
      <c r="AA144357" s="271"/>
    </row>
    <row r="144358" spans="27:27">
      <c r="AA144358" s="271"/>
    </row>
    <row r="144359" spans="27:27">
      <c r="AA144359" s="271"/>
    </row>
    <row r="144360" spans="27:27">
      <c r="AA144360" s="271"/>
    </row>
    <row r="144361" spans="27:27">
      <c r="AA144361" s="271"/>
    </row>
    <row r="144362" spans="27:27">
      <c r="AA144362" s="271"/>
    </row>
    <row r="144363" spans="27:27">
      <c r="AA144363" s="271"/>
    </row>
    <row r="144364" spans="27:27">
      <c r="AA144364" s="271"/>
    </row>
    <row r="144365" spans="27:27">
      <c r="AA144365" s="271"/>
    </row>
    <row r="144366" spans="27:27">
      <c r="AA144366" s="271"/>
    </row>
    <row r="144367" spans="27:27">
      <c r="AA144367" s="271"/>
    </row>
    <row r="144368" spans="27:27">
      <c r="AA144368" s="271"/>
    </row>
    <row r="144369" spans="27:27">
      <c r="AA144369" s="271"/>
    </row>
    <row r="144370" spans="27:27">
      <c r="AA144370" s="271"/>
    </row>
    <row r="144371" spans="27:27">
      <c r="AA144371" s="271"/>
    </row>
    <row r="144372" spans="27:27">
      <c r="AA144372" s="271"/>
    </row>
    <row r="144373" spans="27:27">
      <c r="AA144373" s="271"/>
    </row>
    <row r="144374" spans="27:27">
      <c r="AA144374" s="271"/>
    </row>
    <row r="144375" spans="27:27">
      <c r="AA144375" s="271"/>
    </row>
    <row r="144376" spans="27:27">
      <c r="AA144376" s="271"/>
    </row>
    <row r="144377" spans="27:27">
      <c r="AA144377" s="271"/>
    </row>
    <row r="144378" spans="27:27">
      <c r="AA144378" s="271"/>
    </row>
    <row r="144379" spans="27:27">
      <c r="AA144379" s="271"/>
    </row>
    <row r="144380" spans="27:27">
      <c r="AA144380" s="271"/>
    </row>
    <row r="144381" spans="27:27">
      <c r="AA144381" s="271"/>
    </row>
    <row r="144382" spans="27:27">
      <c r="AA144382" s="271"/>
    </row>
    <row r="144383" spans="27:27">
      <c r="AA144383" s="271"/>
    </row>
    <row r="144384" spans="27:27">
      <c r="AA144384" s="271"/>
    </row>
    <row r="144385" spans="27:27">
      <c r="AA144385" s="271"/>
    </row>
    <row r="144386" spans="27:27">
      <c r="AA144386" s="271"/>
    </row>
    <row r="144387" spans="27:27">
      <c r="AA144387" s="271"/>
    </row>
    <row r="144388" spans="27:27">
      <c r="AA144388" s="271"/>
    </row>
    <row r="144389" spans="27:27">
      <c r="AA144389" s="271"/>
    </row>
    <row r="144390" spans="27:27">
      <c r="AA144390" s="271"/>
    </row>
    <row r="144391" spans="27:27">
      <c r="AA144391" s="271"/>
    </row>
    <row r="144392" spans="27:27">
      <c r="AA144392" s="271"/>
    </row>
    <row r="144393" spans="27:27">
      <c r="AA144393" s="271"/>
    </row>
    <row r="144394" spans="27:27">
      <c r="AA144394" s="271"/>
    </row>
    <row r="144395" spans="27:27">
      <c r="AA144395" s="271"/>
    </row>
    <row r="144396" spans="27:27">
      <c r="AA144396" s="271"/>
    </row>
    <row r="144397" spans="27:27">
      <c r="AA144397" s="271"/>
    </row>
    <row r="144398" spans="27:27">
      <c r="AA144398" s="271"/>
    </row>
    <row r="144399" spans="27:27">
      <c r="AA144399" s="271"/>
    </row>
    <row r="144400" spans="27:27">
      <c r="AA144400" s="271"/>
    </row>
    <row r="144401" spans="27:27">
      <c r="AA144401" s="271"/>
    </row>
    <row r="144402" spans="27:27">
      <c r="AA144402" s="271"/>
    </row>
    <row r="144403" spans="27:27">
      <c r="AA144403" s="271"/>
    </row>
    <row r="144404" spans="27:27">
      <c r="AA144404" s="271"/>
    </row>
    <row r="144405" spans="27:27">
      <c r="AA144405" s="271"/>
    </row>
    <row r="144406" spans="27:27">
      <c r="AA144406" s="271"/>
    </row>
    <row r="144407" spans="27:27">
      <c r="AA144407" s="271"/>
    </row>
    <row r="144408" spans="27:27">
      <c r="AA144408" s="271"/>
    </row>
    <row r="144409" spans="27:27">
      <c r="AA144409" s="271"/>
    </row>
    <row r="144410" spans="27:27">
      <c r="AA144410" s="271"/>
    </row>
    <row r="144411" spans="27:27">
      <c r="AA144411" s="271"/>
    </row>
    <row r="144412" spans="27:27">
      <c r="AA144412" s="271"/>
    </row>
    <row r="144413" spans="27:27">
      <c r="AA144413" s="271"/>
    </row>
    <row r="144414" spans="27:27">
      <c r="AA144414" s="271"/>
    </row>
    <row r="144415" spans="27:27">
      <c r="AA144415" s="271"/>
    </row>
    <row r="144416" spans="27:27">
      <c r="AA144416" s="271"/>
    </row>
    <row r="144417" spans="27:27">
      <c r="AA144417" s="271"/>
    </row>
    <row r="144418" spans="27:27">
      <c r="AA144418" s="271"/>
    </row>
    <row r="144419" spans="27:27">
      <c r="AA144419" s="271"/>
    </row>
    <row r="144420" spans="27:27">
      <c r="AA144420" s="271"/>
    </row>
    <row r="144421" spans="27:27">
      <c r="AA144421" s="271"/>
    </row>
    <row r="144422" spans="27:27">
      <c r="AA144422" s="271"/>
    </row>
    <row r="144423" spans="27:27">
      <c r="AA144423" s="271"/>
    </row>
    <row r="144424" spans="27:27">
      <c r="AA144424" s="271"/>
    </row>
    <row r="144425" spans="27:27">
      <c r="AA144425" s="271"/>
    </row>
    <row r="144426" spans="27:27">
      <c r="AA144426" s="271"/>
    </row>
    <row r="144427" spans="27:27">
      <c r="AA144427" s="271"/>
    </row>
    <row r="144428" spans="27:27">
      <c r="AA144428" s="271"/>
    </row>
    <row r="144429" spans="27:27">
      <c r="AA144429" s="271"/>
    </row>
    <row r="144430" spans="27:27">
      <c r="AA144430" s="271"/>
    </row>
    <row r="144431" spans="27:27">
      <c r="AA144431" s="271"/>
    </row>
    <row r="144432" spans="27:27">
      <c r="AA144432" s="271"/>
    </row>
    <row r="144433" spans="27:27">
      <c r="AA144433" s="271"/>
    </row>
    <row r="144434" spans="27:27">
      <c r="AA144434" s="271"/>
    </row>
    <row r="144435" spans="27:27">
      <c r="AA144435" s="271"/>
    </row>
    <row r="144436" spans="27:27">
      <c r="AA144436" s="271"/>
    </row>
    <row r="144437" spans="27:27">
      <c r="AA144437" s="271"/>
    </row>
    <row r="144438" spans="27:27">
      <c r="AA144438" s="271"/>
    </row>
    <row r="144439" spans="27:27">
      <c r="AA144439" s="271"/>
    </row>
    <row r="144440" spans="27:27">
      <c r="AA144440" s="271"/>
    </row>
    <row r="144441" spans="27:27">
      <c r="AA144441" s="271"/>
    </row>
    <row r="144442" spans="27:27">
      <c r="AA144442" s="271"/>
    </row>
    <row r="144443" spans="27:27">
      <c r="AA144443" s="271"/>
    </row>
    <row r="144444" spans="27:27">
      <c r="AA144444" s="271"/>
    </row>
    <row r="144445" spans="27:27">
      <c r="AA144445" s="271"/>
    </row>
    <row r="144446" spans="27:27">
      <c r="AA144446" s="271"/>
    </row>
    <row r="144447" spans="27:27">
      <c r="AA144447" s="271"/>
    </row>
    <row r="144448" spans="27:27">
      <c r="AA144448" s="271"/>
    </row>
    <row r="144449" spans="27:27">
      <c r="AA144449" s="271"/>
    </row>
    <row r="144450" spans="27:27">
      <c r="AA144450" s="271"/>
    </row>
    <row r="144451" spans="27:27">
      <c r="AA144451" s="271"/>
    </row>
    <row r="144452" spans="27:27">
      <c r="AA144452" s="271"/>
    </row>
    <row r="144453" spans="27:27">
      <c r="AA144453" s="271"/>
    </row>
    <row r="144454" spans="27:27">
      <c r="AA144454" s="271"/>
    </row>
    <row r="144455" spans="27:27">
      <c r="AA144455" s="271"/>
    </row>
    <row r="144456" spans="27:27">
      <c r="AA144456" s="271"/>
    </row>
    <row r="144457" spans="27:27">
      <c r="AA144457" s="271"/>
    </row>
    <row r="144458" spans="27:27">
      <c r="AA144458" s="271"/>
    </row>
    <row r="144459" spans="27:27">
      <c r="AA144459" s="271"/>
    </row>
    <row r="144460" spans="27:27">
      <c r="AA144460" s="271"/>
    </row>
    <row r="144461" spans="27:27">
      <c r="AA144461" s="271"/>
    </row>
    <row r="144462" spans="27:27">
      <c r="AA144462" s="271"/>
    </row>
    <row r="144463" spans="27:27">
      <c r="AA144463" s="271"/>
    </row>
    <row r="144464" spans="27:27">
      <c r="AA144464" s="271"/>
    </row>
    <row r="144465" spans="27:27">
      <c r="AA144465" s="271"/>
    </row>
    <row r="144466" spans="27:27">
      <c r="AA144466" s="271"/>
    </row>
    <row r="144467" spans="27:27">
      <c r="AA144467" s="271"/>
    </row>
    <row r="144468" spans="27:27">
      <c r="AA144468" s="271"/>
    </row>
    <row r="144469" spans="27:27">
      <c r="AA144469" s="271"/>
    </row>
    <row r="144470" spans="27:27">
      <c r="AA144470" s="271"/>
    </row>
    <row r="144471" spans="27:27">
      <c r="AA144471" s="271"/>
    </row>
    <row r="144472" spans="27:27">
      <c r="AA144472" s="271"/>
    </row>
    <row r="144473" spans="27:27">
      <c r="AA144473" s="271"/>
    </row>
    <row r="144474" spans="27:27">
      <c r="AA144474" s="271"/>
    </row>
    <row r="144475" spans="27:27">
      <c r="AA144475" s="271"/>
    </row>
    <row r="144476" spans="27:27">
      <c r="AA144476" s="271"/>
    </row>
    <row r="144477" spans="27:27">
      <c r="AA144477" s="271"/>
    </row>
    <row r="144478" spans="27:27">
      <c r="AA144478" s="271"/>
    </row>
    <row r="144479" spans="27:27">
      <c r="AA144479" s="271"/>
    </row>
    <row r="144480" spans="27:27">
      <c r="AA144480" s="271"/>
    </row>
    <row r="144481" spans="27:27">
      <c r="AA144481" s="271"/>
    </row>
    <row r="144482" spans="27:27">
      <c r="AA144482" s="271"/>
    </row>
    <row r="144483" spans="27:27">
      <c r="AA144483" s="271"/>
    </row>
    <row r="144484" spans="27:27">
      <c r="AA144484" s="271"/>
    </row>
    <row r="144485" spans="27:27">
      <c r="AA144485" s="271"/>
    </row>
    <row r="144486" spans="27:27">
      <c r="AA144486" s="271"/>
    </row>
    <row r="144487" spans="27:27">
      <c r="AA144487" s="271"/>
    </row>
    <row r="144488" spans="27:27">
      <c r="AA144488" s="271"/>
    </row>
    <row r="144489" spans="27:27">
      <c r="AA144489" s="271"/>
    </row>
    <row r="144490" spans="27:27">
      <c r="AA144490" s="271"/>
    </row>
    <row r="144491" spans="27:27">
      <c r="AA144491" s="271"/>
    </row>
    <row r="144492" spans="27:27">
      <c r="AA144492" s="271"/>
    </row>
    <row r="144493" spans="27:27">
      <c r="AA144493" s="271"/>
    </row>
    <row r="144494" spans="27:27">
      <c r="AA144494" s="271"/>
    </row>
    <row r="144495" spans="27:27">
      <c r="AA144495" s="271"/>
    </row>
    <row r="144496" spans="27:27">
      <c r="AA144496" s="271"/>
    </row>
    <row r="144497" spans="27:27">
      <c r="AA144497" s="271"/>
    </row>
    <row r="144498" spans="27:27">
      <c r="AA144498" s="271"/>
    </row>
    <row r="144499" spans="27:27">
      <c r="AA144499" s="271"/>
    </row>
    <row r="144500" spans="27:27">
      <c r="AA144500" s="271"/>
    </row>
    <row r="144501" spans="27:27">
      <c r="AA144501" s="271"/>
    </row>
    <row r="144502" spans="27:27">
      <c r="AA144502" s="271"/>
    </row>
    <row r="144503" spans="27:27">
      <c r="AA144503" s="271"/>
    </row>
    <row r="144504" spans="27:27">
      <c r="AA144504" s="271"/>
    </row>
    <row r="144505" spans="27:27">
      <c r="AA144505" s="271"/>
    </row>
    <row r="144506" spans="27:27">
      <c r="AA144506" s="271"/>
    </row>
    <row r="144507" spans="27:27">
      <c r="AA144507" s="271"/>
    </row>
    <row r="144508" spans="27:27">
      <c r="AA144508" s="271"/>
    </row>
    <row r="144509" spans="27:27">
      <c r="AA144509" s="271"/>
    </row>
    <row r="144510" spans="27:27">
      <c r="AA144510" s="271"/>
    </row>
    <row r="144511" spans="27:27">
      <c r="AA144511" s="271"/>
    </row>
    <row r="144512" spans="27:27">
      <c r="AA144512" s="271"/>
    </row>
    <row r="144513" spans="27:27">
      <c r="AA144513" s="271"/>
    </row>
    <row r="144514" spans="27:27">
      <c r="AA144514" s="271"/>
    </row>
    <row r="144515" spans="27:27">
      <c r="AA144515" s="271"/>
    </row>
    <row r="144516" spans="27:27">
      <c r="AA144516" s="271"/>
    </row>
    <row r="144517" spans="27:27">
      <c r="AA144517" s="271"/>
    </row>
    <row r="144518" spans="27:27">
      <c r="AA144518" s="271"/>
    </row>
    <row r="144519" spans="27:27">
      <c r="AA144519" s="271"/>
    </row>
    <row r="144520" spans="27:27">
      <c r="AA144520" s="271"/>
    </row>
    <row r="144521" spans="27:27">
      <c r="AA144521" s="271"/>
    </row>
    <row r="144522" spans="27:27">
      <c r="AA144522" s="271"/>
    </row>
    <row r="144523" spans="27:27">
      <c r="AA144523" s="271"/>
    </row>
    <row r="144524" spans="27:27">
      <c r="AA144524" s="271"/>
    </row>
    <row r="144525" spans="27:27">
      <c r="AA144525" s="271"/>
    </row>
    <row r="144526" spans="27:27">
      <c r="AA144526" s="271"/>
    </row>
    <row r="144527" spans="27:27">
      <c r="AA144527" s="271"/>
    </row>
    <row r="144528" spans="27:27">
      <c r="AA144528" s="271"/>
    </row>
    <row r="144529" spans="27:27">
      <c r="AA144529" s="271"/>
    </row>
    <row r="144530" spans="27:27">
      <c r="AA144530" s="271"/>
    </row>
    <row r="144531" spans="27:27">
      <c r="AA144531" s="271"/>
    </row>
    <row r="144532" spans="27:27">
      <c r="AA144532" s="271"/>
    </row>
    <row r="144533" spans="27:27">
      <c r="AA144533" s="271"/>
    </row>
    <row r="144534" spans="27:27">
      <c r="AA144534" s="271"/>
    </row>
    <row r="144535" spans="27:27">
      <c r="AA144535" s="271"/>
    </row>
    <row r="144536" spans="27:27">
      <c r="AA144536" s="271"/>
    </row>
    <row r="144537" spans="27:27">
      <c r="AA144537" s="271"/>
    </row>
    <row r="144538" spans="27:27">
      <c r="AA144538" s="271"/>
    </row>
    <row r="144539" spans="27:27">
      <c r="AA144539" s="271"/>
    </row>
    <row r="144540" spans="27:27">
      <c r="AA144540" s="271"/>
    </row>
    <row r="144541" spans="27:27">
      <c r="AA144541" s="271"/>
    </row>
    <row r="144542" spans="27:27">
      <c r="AA144542" s="271"/>
    </row>
    <row r="144543" spans="27:27">
      <c r="AA144543" s="271"/>
    </row>
    <row r="144544" spans="27:27">
      <c r="AA144544" s="271"/>
    </row>
    <row r="144545" spans="27:27">
      <c r="AA144545" s="271"/>
    </row>
    <row r="144546" spans="27:27">
      <c r="AA144546" s="271"/>
    </row>
    <row r="144547" spans="27:27">
      <c r="AA144547" s="271"/>
    </row>
    <row r="144548" spans="27:27">
      <c r="AA144548" s="271"/>
    </row>
    <row r="144549" spans="27:27">
      <c r="AA144549" s="271"/>
    </row>
    <row r="144550" spans="27:27">
      <c r="AA144550" s="271"/>
    </row>
    <row r="144551" spans="27:27">
      <c r="AA144551" s="271"/>
    </row>
    <row r="144552" spans="27:27">
      <c r="AA144552" s="271"/>
    </row>
    <row r="144553" spans="27:27">
      <c r="AA144553" s="271"/>
    </row>
    <row r="144554" spans="27:27">
      <c r="AA144554" s="271"/>
    </row>
    <row r="144555" spans="27:27">
      <c r="AA144555" s="271"/>
    </row>
    <row r="144556" spans="27:27">
      <c r="AA144556" s="271"/>
    </row>
    <row r="144557" spans="27:27">
      <c r="AA144557" s="271"/>
    </row>
    <row r="144558" spans="27:27">
      <c r="AA144558" s="271"/>
    </row>
    <row r="144559" spans="27:27">
      <c r="AA144559" s="271"/>
    </row>
    <row r="144560" spans="27:27">
      <c r="AA144560" s="271"/>
    </row>
    <row r="144561" spans="27:27">
      <c r="AA144561" s="271"/>
    </row>
    <row r="144562" spans="27:27">
      <c r="AA144562" s="271"/>
    </row>
    <row r="144563" spans="27:27">
      <c r="AA144563" s="271"/>
    </row>
    <row r="144564" spans="27:27">
      <c r="AA144564" s="271"/>
    </row>
    <row r="144565" spans="27:27">
      <c r="AA144565" s="271"/>
    </row>
    <row r="144566" spans="27:27">
      <c r="AA144566" s="271"/>
    </row>
    <row r="144567" spans="27:27">
      <c r="AA144567" s="271"/>
    </row>
    <row r="144568" spans="27:27">
      <c r="AA144568" s="271"/>
    </row>
    <row r="144569" spans="27:27">
      <c r="AA144569" s="271"/>
    </row>
    <row r="144570" spans="27:27">
      <c r="AA144570" s="271"/>
    </row>
    <row r="144571" spans="27:27">
      <c r="AA144571" s="271"/>
    </row>
    <row r="144572" spans="27:27">
      <c r="AA144572" s="271"/>
    </row>
    <row r="144573" spans="27:27">
      <c r="AA144573" s="271"/>
    </row>
    <row r="144574" spans="27:27">
      <c r="AA144574" s="271"/>
    </row>
    <row r="144575" spans="27:27">
      <c r="AA144575" s="271"/>
    </row>
    <row r="144576" spans="27:27">
      <c r="AA144576" s="271"/>
    </row>
    <row r="144577" spans="27:27">
      <c r="AA144577" s="271"/>
    </row>
    <row r="144578" spans="27:27">
      <c r="AA144578" s="271"/>
    </row>
    <row r="144579" spans="27:27">
      <c r="AA144579" s="271"/>
    </row>
    <row r="144580" spans="27:27">
      <c r="AA144580" s="271"/>
    </row>
    <row r="144581" spans="27:27">
      <c r="AA144581" s="271"/>
    </row>
    <row r="144582" spans="27:27">
      <c r="AA144582" s="271"/>
    </row>
    <row r="144583" spans="27:27">
      <c r="AA144583" s="271"/>
    </row>
    <row r="144584" spans="27:27">
      <c r="AA144584" s="271"/>
    </row>
    <row r="144585" spans="27:27">
      <c r="AA144585" s="271"/>
    </row>
    <row r="144586" spans="27:27">
      <c r="AA144586" s="271"/>
    </row>
    <row r="144587" spans="27:27">
      <c r="AA144587" s="271"/>
    </row>
    <row r="144588" spans="27:27">
      <c r="AA144588" s="271"/>
    </row>
    <row r="144589" spans="27:27">
      <c r="AA144589" s="271"/>
    </row>
    <row r="144590" spans="27:27">
      <c r="AA144590" s="271"/>
    </row>
    <row r="144591" spans="27:27">
      <c r="AA144591" s="271"/>
    </row>
    <row r="144592" spans="27:27">
      <c r="AA144592" s="271"/>
    </row>
    <row r="144593" spans="27:27">
      <c r="AA144593" s="271"/>
    </row>
    <row r="144594" spans="27:27">
      <c r="AA144594" s="271"/>
    </row>
    <row r="144595" spans="27:27">
      <c r="AA144595" s="271"/>
    </row>
    <row r="144596" spans="27:27">
      <c r="AA144596" s="271"/>
    </row>
    <row r="144597" spans="27:27">
      <c r="AA144597" s="271"/>
    </row>
    <row r="144598" spans="27:27">
      <c r="AA144598" s="271"/>
    </row>
    <row r="144599" spans="27:27">
      <c r="AA144599" s="271"/>
    </row>
    <row r="144600" spans="27:27">
      <c r="AA144600" s="271"/>
    </row>
    <row r="144601" spans="27:27">
      <c r="AA144601" s="271"/>
    </row>
    <row r="144602" spans="27:27">
      <c r="AA144602" s="271"/>
    </row>
    <row r="144603" spans="27:27">
      <c r="AA144603" s="271"/>
    </row>
    <row r="144604" spans="27:27">
      <c r="AA144604" s="271"/>
    </row>
    <row r="144605" spans="27:27">
      <c r="AA144605" s="271"/>
    </row>
    <row r="144606" spans="27:27">
      <c r="AA144606" s="271"/>
    </row>
    <row r="144607" spans="27:27">
      <c r="AA144607" s="271"/>
    </row>
    <row r="144608" spans="27:27">
      <c r="AA144608" s="271"/>
    </row>
    <row r="144609" spans="27:27">
      <c r="AA144609" s="271"/>
    </row>
    <row r="144610" spans="27:27">
      <c r="AA144610" s="271"/>
    </row>
    <row r="144611" spans="27:27">
      <c r="AA144611" s="271"/>
    </row>
    <row r="144612" spans="27:27">
      <c r="AA144612" s="271"/>
    </row>
    <row r="144613" spans="27:27">
      <c r="AA144613" s="271"/>
    </row>
    <row r="144614" spans="27:27">
      <c r="AA144614" s="271"/>
    </row>
    <row r="144615" spans="27:27">
      <c r="AA144615" s="271"/>
    </row>
    <row r="144616" spans="27:27">
      <c r="AA144616" s="271"/>
    </row>
    <row r="144617" spans="27:27">
      <c r="AA144617" s="271"/>
    </row>
    <row r="144618" spans="27:27">
      <c r="AA144618" s="271"/>
    </row>
    <row r="144619" spans="27:27">
      <c r="AA144619" s="271"/>
    </row>
    <row r="144620" spans="27:27">
      <c r="AA144620" s="271"/>
    </row>
    <row r="144621" spans="27:27">
      <c r="AA144621" s="271"/>
    </row>
    <row r="144622" spans="27:27">
      <c r="AA144622" s="271"/>
    </row>
    <row r="144623" spans="27:27">
      <c r="AA144623" s="271"/>
    </row>
    <row r="144624" spans="27:27">
      <c r="AA144624" s="271"/>
    </row>
    <row r="144625" spans="27:27">
      <c r="AA144625" s="271"/>
    </row>
    <row r="144626" spans="27:27">
      <c r="AA144626" s="271"/>
    </row>
    <row r="144627" spans="27:27">
      <c r="AA144627" s="271"/>
    </row>
    <row r="144628" spans="27:27">
      <c r="AA144628" s="271"/>
    </row>
    <row r="144629" spans="27:27">
      <c r="AA144629" s="271"/>
    </row>
    <row r="144630" spans="27:27">
      <c r="AA144630" s="271"/>
    </row>
    <row r="144631" spans="27:27">
      <c r="AA144631" s="271"/>
    </row>
    <row r="144632" spans="27:27">
      <c r="AA144632" s="271"/>
    </row>
    <row r="144633" spans="27:27">
      <c r="AA144633" s="271"/>
    </row>
    <row r="144634" spans="27:27">
      <c r="AA144634" s="271"/>
    </row>
    <row r="144635" spans="27:27">
      <c r="AA144635" s="271"/>
    </row>
    <row r="144636" spans="27:27">
      <c r="AA144636" s="271"/>
    </row>
    <row r="144637" spans="27:27">
      <c r="AA144637" s="271"/>
    </row>
    <row r="144638" spans="27:27">
      <c r="AA144638" s="271"/>
    </row>
    <row r="144639" spans="27:27">
      <c r="AA144639" s="271"/>
    </row>
    <row r="144640" spans="27:27">
      <c r="AA144640" s="271"/>
    </row>
    <row r="144641" spans="27:27">
      <c r="AA144641" s="271"/>
    </row>
    <row r="144642" spans="27:27">
      <c r="AA144642" s="271"/>
    </row>
    <row r="144643" spans="27:27">
      <c r="AA144643" s="271"/>
    </row>
    <row r="144644" spans="27:27">
      <c r="AA144644" s="271"/>
    </row>
    <row r="144645" spans="27:27">
      <c r="AA144645" s="271"/>
    </row>
    <row r="144646" spans="27:27">
      <c r="AA144646" s="271"/>
    </row>
    <row r="144647" spans="27:27">
      <c r="AA144647" s="271"/>
    </row>
    <row r="144648" spans="27:27">
      <c r="AA144648" s="271"/>
    </row>
    <row r="144649" spans="27:27">
      <c r="AA144649" s="271"/>
    </row>
    <row r="144650" spans="27:27">
      <c r="AA144650" s="271"/>
    </row>
    <row r="144651" spans="27:27">
      <c r="AA144651" s="271"/>
    </row>
    <row r="144652" spans="27:27">
      <c r="AA144652" s="271"/>
    </row>
    <row r="144653" spans="27:27">
      <c r="AA144653" s="271"/>
    </row>
    <row r="144654" spans="27:27">
      <c r="AA144654" s="271"/>
    </row>
    <row r="144655" spans="27:27">
      <c r="AA144655" s="271"/>
    </row>
    <row r="144656" spans="27:27">
      <c r="AA144656" s="271"/>
    </row>
    <row r="144657" spans="27:27">
      <c r="AA144657" s="271"/>
    </row>
    <row r="144658" spans="27:27">
      <c r="AA144658" s="271"/>
    </row>
    <row r="144659" spans="27:27">
      <c r="AA144659" s="271"/>
    </row>
    <row r="144660" spans="27:27">
      <c r="AA144660" s="271"/>
    </row>
    <row r="144661" spans="27:27">
      <c r="AA144661" s="271"/>
    </row>
    <row r="144662" spans="27:27">
      <c r="AA144662" s="271"/>
    </row>
    <row r="144663" spans="27:27">
      <c r="AA144663" s="271"/>
    </row>
    <row r="144664" spans="27:27">
      <c r="AA144664" s="271"/>
    </row>
    <row r="144665" spans="27:27">
      <c r="AA144665" s="271"/>
    </row>
    <row r="144666" spans="27:27">
      <c r="AA144666" s="271"/>
    </row>
    <row r="144667" spans="27:27">
      <c r="AA144667" s="271"/>
    </row>
    <row r="144668" spans="27:27">
      <c r="AA144668" s="271"/>
    </row>
    <row r="144669" spans="27:27">
      <c r="AA144669" s="271"/>
    </row>
    <row r="144670" spans="27:27">
      <c r="AA144670" s="271"/>
    </row>
    <row r="144671" spans="27:27">
      <c r="AA144671" s="271"/>
    </row>
    <row r="144672" spans="27:27">
      <c r="AA144672" s="271"/>
    </row>
    <row r="144673" spans="27:27">
      <c r="AA144673" s="271"/>
    </row>
    <row r="144674" spans="27:27">
      <c r="AA144674" s="271"/>
    </row>
    <row r="144675" spans="27:27">
      <c r="AA144675" s="271"/>
    </row>
    <row r="144676" spans="27:27">
      <c r="AA144676" s="271"/>
    </row>
    <row r="144677" spans="27:27">
      <c r="AA144677" s="271"/>
    </row>
    <row r="144678" spans="27:27">
      <c r="AA144678" s="271"/>
    </row>
    <row r="144679" spans="27:27">
      <c r="AA144679" s="271"/>
    </row>
    <row r="144680" spans="27:27">
      <c r="AA144680" s="271"/>
    </row>
    <row r="144681" spans="27:27">
      <c r="AA144681" s="271"/>
    </row>
    <row r="144682" spans="27:27">
      <c r="AA144682" s="271"/>
    </row>
    <row r="144683" spans="27:27">
      <c r="AA144683" s="271"/>
    </row>
    <row r="144684" spans="27:27">
      <c r="AA144684" s="271"/>
    </row>
    <row r="144685" spans="27:27">
      <c r="AA144685" s="271"/>
    </row>
    <row r="144686" spans="27:27">
      <c r="AA144686" s="271"/>
    </row>
    <row r="144687" spans="27:27">
      <c r="AA144687" s="271"/>
    </row>
    <row r="144688" spans="27:27">
      <c r="AA144688" s="271"/>
    </row>
    <row r="144689" spans="27:27">
      <c r="AA144689" s="271"/>
    </row>
    <row r="144690" spans="27:27">
      <c r="AA144690" s="271"/>
    </row>
    <row r="144691" spans="27:27">
      <c r="AA144691" s="271"/>
    </row>
    <row r="144692" spans="27:27">
      <c r="AA144692" s="271"/>
    </row>
    <row r="144693" spans="27:27">
      <c r="AA144693" s="271"/>
    </row>
    <row r="144694" spans="27:27">
      <c r="AA144694" s="271"/>
    </row>
    <row r="144695" spans="27:27">
      <c r="AA144695" s="271"/>
    </row>
    <row r="144696" spans="27:27">
      <c r="AA144696" s="271"/>
    </row>
    <row r="144697" spans="27:27">
      <c r="AA144697" s="271"/>
    </row>
    <row r="144698" spans="27:27">
      <c r="AA144698" s="271"/>
    </row>
    <row r="144699" spans="27:27">
      <c r="AA144699" s="271"/>
    </row>
    <row r="144700" spans="27:27">
      <c r="AA144700" s="271"/>
    </row>
    <row r="144701" spans="27:27">
      <c r="AA144701" s="271"/>
    </row>
    <row r="144702" spans="27:27">
      <c r="AA144702" s="271"/>
    </row>
    <row r="144703" spans="27:27">
      <c r="AA144703" s="271"/>
    </row>
    <row r="144704" spans="27:27">
      <c r="AA144704" s="271"/>
    </row>
    <row r="144705" spans="27:27">
      <c r="AA144705" s="271"/>
    </row>
    <row r="144706" spans="27:27">
      <c r="AA144706" s="271"/>
    </row>
    <row r="144707" spans="27:27">
      <c r="AA144707" s="271"/>
    </row>
    <row r="144708" spans="27:27">
      <c r="AA144708" s="271"/>
    </row>
    <row r="144709" spans="27:27">
      <c r="AA144709" s="271"/>
    </row>
    <row r="144710" spans="27:27">
      <c r="AA144710" s="271"/>
    </row>
    <row r="144711" spans="27:27">
      <c r="AA144711" s="271"/>
    </row>
    <row r="144712" spans="27:27">
      <c r="AA144712" s="271"/>
    </row>
    <row r="144713" spans="27:27">
      <c r="AA144713" s="271"/>
    </row>
    <row r="144714" spans="27:27">
      <c r="AA144714" s="271"/>
    </row>
    <row r="144715" spans="27:27">
      <c r="AA144715" s="271"/>
    </row>
    <row r="144716" spans="27:27">
      <c r="AA144716" s="271"/>
    </row>
    <row r="144717" spans="27:27">
      <c r="AA144717" s="271"/>
    </row>
    <row r="144718" spans="27:27">
      <c r="AA144718" s="271"/>
    </row>
    <row r="144719" spans="27:27">
      <c r="AA144719" s="271"/>
    </row>
    <row r="144720" spans="27:27">
      <c r="AA144720" s="271"/>
    </row>
    <row r="144721" spans="27:27">
      <c r="AA144721" s="271"/>
    </row>
    <row r="144722" spans="27:27">
      <c r="AA144722" s="271"/>
    </row>
    <row r="144723" spans="27:27">
      <c r="AA144723" s="271"/>
    </row>
    <row r="144724" spans="27:27">
      <c r="AA144724" s="271"/>
    </row>
    <row r="144725" spans="27:27">
      <c r="AA144725" s="271"/>
    </row>
    <row r="144726" spans="27:27">
      <c r="AA144726" s="271"/>
    </row>
    <row r="144727" spans="27:27">
      <c r="AA144727" s="271"/>
    </row>
    <row r="144728" spans="27:27">
      <c r="AA144728" s="271"/>
    </row>
    <row r="144729" spans="27:27">
      <c r="AA144729" s="271"/>
    </row>
    <row r="144730" spans="27:27">
      <c r="AA144730" s="271"/>
    </row>
    <row r="144731" spans="27:27">
      <c r="AA144731" s="271"/>
    </row>
    <row r="144732" spans="27:27">
      <c r="AA144732" s="271"/>
    </row>
    <row r="144733" spans="27:27">
      <c r="AA144733" s="271"/>
    </row>
    <row r="144734" spans="27:27">
      <c r="AA144734" s="271"/>
    </row>
    <row r="144735" spans="27:27">
      <c r="AA144735" s="271"/>
    </row>
    <row r="144736" spans="27:27">
      <c r="AA144736" s="271"/>
    </row>
    <row r="144737" spans="27:27">
      <c r="AA144737" s="271"/>
    </row>
    <row r="144738" spans="27:27">
      <c r="AA144738" s="271"/>
    </row>
    <row r="144739" spans="27:27">
      <c r="AA144739" s="271"/>
    </row>
    <row r="144740" spans="27:27">
      <c r="AA144740" s="271"/>
    </row>
    <row r="144741" spans="27:27">
      <c r="AA144741" s="271"/>
    </row>
    <row r="144742" spans="27:27">
      <c r="AA144742" s="271"/>
    </row>
    <row r="144743" spans="27:27">
      <c r="AA144743" s="271"/>
    </row>
    <row r="144744" spans="27:27">
      <c r="AA144744" s="271"/>
    </row>
    <row r="144745" spans="27:27">
      <c r="AA144745" s="271"/>
    </row>
    <row r="144746" spans="27:27">
      <c r="AA144746" s="271"/>
    </row>
    <row r="144747" spans="27:27">
      <c r="AA144747" s="271"/>
    </row>
    <row r="144748" spans="27:27">
      <c r="AA144748" s="271"/>
    </row>
    <row r="144749" spans="27:27">
      <c r="AA144749" s="271"/>
    </row>
    <row r="144750" spans="27:27">
      <c r="AA144750" s="271"/>
    </row>
    <row r="144751" spans="27:27">
      <c r="AA144751" s="271"/>
    </row>
    <row r="144752" spans="27:27">
      <c r="AA144752" s="271"/>
    </row>
    <row r="144753" spans="27:27">
      <c r="AA144753" s="271"/>
    </row>
    <row r="144754" spans="27:27">
      <c r="AA144754" s="271"/>
    </row>
    <row r="144755" spans="27:27">
      <c r="AA144755" s="271"/>
    </row>
    <row r="144756" spans="27:27">
      <c r="AA144756" s="271"/>
    </row>
    <row r="144757" spans="27:27">
      <c r="AA144757" s="271"/>
    </row>
    <row r="144758" spans="27:27">
      <c r="AA144758" s="271"/>
    </row>
    <row r="144759" spans="27:27">
      <c r="AA144759" s="271"/>
    </row>
    <row r="144760" spans="27:27">
      <c r="AA144760" s="271"/>
    </row>
    <row r="144761" spans="27:27">
      <c r="AA144761" s="271"/>
    </row>
    <row r="144762" spans="27:27">
      <c r="AA144762" s="271"/>
    </row>
    <row r="144763" spans="27:27">
      <c r="AA144763" s="271"/>
    </row>
    <row r="144764" spans="27:27">
      <c r="AA144764" s="271"/>
    </row>
    <row r="144765" spans="27:27">
      <c r="AA144765" s="271"/>
    </row>
    <row r="144766" spans="27:27">
      <c r="AA144766" s="271"/>
    </row>
    <row r="144767" spans="27:27">
      <c r="AA144767" s="271"/>
    </row>
    <row r="144768" spans="27:27">
      <c r="AA144768" s="271"/>
    </row>
    <row r="144769" spans="27:27">
      <c r="AA144769" s="271"/>
    </row>
    <row r="144770" spans="27:27">
      <c r="AA144770" s="271"/>
    </row>
    <row r="144771" spans="27:27">
      <c r="AA144771" s="271"/>
    </row>
    <row r="144772" spans="27:27">
      <c r="AA144772" s="271"/>
    </row>
    <row r="144773" spans="27:27">
      <c r="AA144773" s="271"/>
    </row>
    <row r="144774" spans="27:27">
      <c r="AA144774" s="271"/>
    </row>
    <row r="144775" spans="27:27">
      <c r="AA144775" s="271"/>
    </row>
    <row r="144776" spans="27:27">
      <c r="AA144776" s="271"/>
    </row>
    <row r="144777" spans="27:27">
      <c r="AA144777" s="271"/>
    </row>
    <row r="144778" spans="27:27">
      <c r="AA144778" s="271"/>
    </row>
    <row r="144779" spans="27:27">
      <c r="AA144779" s="271"/>
    </row>
    <row r="144780" spans="27:27">
      <c r="AA144780" s="271"/>
    </row>
    <row r="144781" spans="27:27">
      <c r="AA144781" s="271"/>
    </row>
    <row r="144782" spans="27:27">
      <c r="AA144782" s="271"/>
    </row>
    <row r="144783" spans="27:27">
      <c r="AA144783" s="271"/>
    </row>
    <row r="144784" spans="27:27">
      <c r="AA144784" s="271"/>
    </row>
    <row r="144785" spans="27:27">
      <c r="AA144785" s="271"/>
    </row>
    <row r="144786" spans="27:27">
      <c r="AA144786" s="271"/>
    </row>
    <row r="144787" spans="27:27">
      <c r="AA144787" s="271"/>
    </row>
    <row r="144788" spans="27:27">
      <c r="AA144788" s="271"/>
    </row>
    <row r="144789" spans="27:27">
      <c r="AA144789" s="271"/>
    </row>
    <row r="144790" spans="27:27">
      <c r="AA144790" s="271"/>
    </row>
    <row r="144791" spans="27:27">
      <c r="AA144791" s="271"/>
    </row>
    <row r="144792" spans="27:27">
      <c r="AA144792" s="271"/>
    </row>
    <row r="144793" spans="27:27">
      <c r="AA144793" s="271"/>
    </row>
    <row r="144794" spans="27:27">
      <c r="AA144794" s="271"/>
    </row>
    <row r="144795" spans="27:27">
      <c r="AA144795" s="271"/>
    </row>
    <row r="144796" spans="27:27">
      <c r="AA144796" s="271"/>
    </row>
    <row r="144797" spans="27:27">
      <c r="AA144797" s="271"/>
    </row>
    <row r="144798" spans="27:27">
      <c r="AA144798" s="271"/>
    </row>
    <row r="144799" spans="27:27">
      <c r="AA144799" s="271"/>
    </row>
    <row r="144800" spans="27:27">
      <c r="AA144800" s="271"/>
    </row>
    <row r="144801" spans="27:27">
      <c r="AA144801" s="271"/>
    </row>
    <row r="144802" spans="27:27">
      <c r="AA144802" s="271"/>
    </row>
    <row r="144803" spans="27:27">
      <c r="AA144803" s="271"/>
    </row>
    <row r="144804" spans="27:27">
      <c r="AA144804" s="271"/>
    </row>
    <row r="144805" spans="27:27">
      <c r="AA144805" s="271"/>
    </row>
    <row r="144806" spans="27:27">
      <c r="AA144806" s="271"/>
    </row>
    <row r="144807" spans="27:27">
      <c r="AA144807" s="271"/>
    </row>
    <row r="144808" spans="27:27">
      <c r="AA144808" s="271"/>
    </row>
    <row r="144809" spans="27:27">
      <c r="AA144809" s="271"/>
    </row>
    <row r="144810" spans="27:27">
      <c r="AA144810" s="271"/>
    </row>
    <row r="144811" spans="27:27">
      <c r="AA144811" s="271"/>
    </row>
    <row r="144812" spans="27:27">
      <c r="AA144812" s="271"/>
    </row>
    <row r="144813" spans="27:27">
      <c r="AA144813" s="271"/>
    </row>
    <row r="144814" spans="27:27">
      <c r="AA144814" s="271"/>
    </row>
    <row r="144815" spans="27:27">
      <c r="AA144815" s="271"/>
    </row>
    <row r="144816" spans="27:27">
      <c r="AA144816" s="271"/>
    </row>
    <row r="144817" spans="27:27">
      <c r="AA144817" s="271"/>
    </row>
    <row r="144818" spans="27:27">
      <c r="AA144818" s="271"/>
    </row>
    <row r="144819" spans="27:27">
      <c r="AA144819" s="271"/>
    </row>
    <row r="144820" spans="27:27">
      <c r="AA144820" s="271"/>
    </row>
    <row r="144821" spans="27:27">
      <c r="AA144821" s="271"/>
    </row>
    <row r="144822" spans="27:27">
      <c r="AA144822" s="271"/>
    </row>
    <row r="144823" spans="27:27">
      <c r="AA144823" s="271"/>
    </row>
    <row r="144824" spans="27:27">
      <c r="AA144824" s="271"/>
    </row>
    <row r="144825" spans="27:27">
      <c r="AA144825" s="271"/>
    </row>
    <row r="144826" spans="27:27">
      <c r="AA144826" s="271"/>
    </row>
    <row r="144827" spans="27:27">
      <c r="AA144827" s="271"/>
    </row>
    <row r="144828" spans="27:27">
      <c r="AA144828" s="271"/>
    </row>
    <row r="144829" spans="27:27">
      <c r="AA144829" s="271"/>
    </row>
    <row r="144830" spans="27:27">
      <c r="AA144830" s="271"/>
    </row>
    <row r="144831" spans="27:27">
      <c r="AA144831" s="271"/>
    </row>
    <row r="144832" spans="27:27">
      <c r="AA144832" s="271"/>
    </row>
    <row r="144833" spans="27:27">
      <c r="AA144833" s="271"/>
    </row>
    <row r="144834" spans="27:27">
      <c r="AA144834" s="271"/>
    </row>
    <row r="144835" spans="27:27">
      <c r="AA144835" s="271"/>
    </row>
    <row r="144836" spans="27:27">
      <c r="AA144836" s="271"/>
    </row>
    <row r="144837" spans="27:27">
      <c r="AA144837" s="271"/>
    </row>
    <row r="144838" spans="27:27">
      <c r="AA144838" s="271"/>
    </row>
    <row r="144839" spans="27:27">
      <c r="AA144839" s="271"/>
    </row>
    <row r="144840" spans="27:27">
      <c r="AA144840" s="271"/>
    </row>
    <row r="144841" spans="27:27">
      <c r="AA144841" s="271"/>
    </row>
    <row r="144842" spans="27:27">
      <c r="AA144842" s="271"/>
    </row>
    <row r="144843" spans="27:27">
      <c r="AA144843" s="271"/>
    </row>
    <row r="144844" spans="27:27">
      <c r="AA144844" s="271"/>
    </row>
    <row r="144845" spans="27:27">
      <c r="AA144845" s="271"/>
    </row>
    <row r="144846" spans="27:27">
      <c r="AA144846" s="271"/>
    </row>
    <row r="144847" spans="27:27">
      <c r="AA144847" s="271"/>
    </row>
    <row r="144848" spans="27:27">
      <c r="AA144848" s="271"/>
    </row>
    <row r="144849" spans="27:27">
      <c r="AA144849" s="271"/>
    </row>
    <row r="144850" spans="27:27">
      <c r="AA144850" s="271"/>
    </row>
    <row r="144851" spans="27:27">
      <c r="AA144851" s="271"/>
    </row>
    <row r="144852" spans="27:27">
      <c r="AA144852" s="271"/>
    </row>
    <row r="144853" spans="27:27">
      <c r="AA144853" s="271"/>
    </row>
    <row r="144854" spans="27:27">
      <c r="AA144854" s="271"/>
    </row>
    <row r="144855" spans="27:27">
      <c r="AA144855" s="271"/>
    </row>
    <row r="144856" spans="27:27">
      <c r="AA144856" s="271"/>
    </row>
    <row r="144857" spans="27:27">
      <c r="AA144857" s="271"/>
    </row>
    <row r="144858" spans="27:27">
      <c r="AA144858" s="271"/>
    </row>
    <row r="144859" spans="27:27">
      <c r="AA144859" s="271"/>
    </row>
    <row r="144860" spans="27:27">
      <c r="AA144860" s="271"/>
    </row>
    <row r="144861" spans="27:27">
      <c r="AA144861" s="271"/>
    </row>
    <row r="144862" spans="27:27">
      <c r="AA144862" s="271"/>
    </row>
    <row r="144863" spans="27:27">
      <c r="AA144863" s="271"/>
    </row>
    <row r="144864" spans="27:27">
      <c r="AA144864" s="271"/>
    </row>
    <row r="144865" spans="27:27">
      <c r="AA144865" s="271"/>
    </row>
    <row r="144866" spans="27:27">
      <c r="AA144866" s="271"/>
    </row>
    <row r="144867" spans="27:27">
      <c r="AA144867" s="271"/>
    </row>
    <row r="144868" spans="27:27">
      <c r="AA144868" s="271"/>
    </row>
    <row r="144869" spans="27:27">
      <c r="AA144869" s="271"/>
    </row>
    <row r="144870" spans="27:27">
      <c r="AA144870" s="271"/>
    </row>
    <row r="144871" spans="27:27">
      <c r="AA144871" s="271"/>
    </row>
    <row r="144872" spans="27:27">
      <c r="AA144872" s="271"/>
    </row>
    <row r="144873" spans="27:27">
      <c r="AA144873" s="271"/>
    </row>
    <row r="144874" spans="27:27">
      <c r="AA144874" s="271"/>
    </row>
    <row r="144875" spans="27:27">
      <c r="AA144875" s="271"/>
    </row>
    <row r="144876" spans="27:27">
      <c r="AA144876" s="271"/>
    </row>
    <row r="144877" spans="27:27">
      <c r="AA144877" s="271"/>
    </row>
    <row r="144878" spans="27:27">
      <c r="AA144878" s="271"/>
    </row>
    <row r="144879" spans="27:27">
      <c r="AA144879" s="271"/>
    </row>
    <row r="144880" spans="27:27">
      <c r="AA144880" s="271"/>
    </row>
    <row r="144881" spans="27:27">
      <c r="AA144881" s="271"/>
    </row>
    <row r="144882" spans="27:27">
      <c r="AA144882" s="271"/>
    </row>
    <row r="144883" spans="27:27">
      <c r="AA144883" s="271"/>
    </row>
    <row r="144884" spans="27:27">
      <c r="AA144884" s="271"/>
    </row>
    <row r="144885" spans="27:27">
      <c r="AA144885" s="271"/>
    </row>
    <row r="144886" spans="27:27">
      <c r="AA144886" s="271"/>
    </row>
    <row r="144887" spans="27:27">
      <c r="AA144887" s="271"/>
    </row>
    <row r="144888" spans="27:27">
      <c r="AA144888" s="271"/>
    </row>
    <row r="144889" spans="27:27">
      <c r="AA144889" s="271"/>
    </row>
    <row r="144890" spans="27:27">
      <c r="AA144890" s="271"/>
    </row>
    <row r="144891" spans="27:27">
      <c r="AA144891" s="271"/>
    </row>
    <row r="144892" spans="27:27">
      <c r="AA144892" s="271"/>
    </row>
    <row r="144893" spans="27:27">
      <c r="AA144893" s="271"/>
    </row>
    <row r="144894" spans="27:27">
      <c r="AA144894" s="271"/>
    </row>
    <row r="144895" spans="27:27">
      <c r="AA144895" s="271"/>
    </row>
    <row r="144896" spans="27:27">
      <c r="AA144896" s="271"/>
    </row>
    <row r="144897" spans="27:27">
      <c r="AA144897" s="271"/>
    </row>
    <row r="144898" spans="27:27">
      <c r="AA144898" s="271"/>
    </row>
    <row r="144899" spans="27:27">
      <c r="AA144899" s="271"/>
    </row>
    <row r="144900" spans="27:27">
      <c r="AA144900" s="271"/>
    </row>
    <row r="144901" spans="27:27">
      <c r="AA144901" s="271"/>
    </row>
    <row r="144902" spans="27:27">
      <c r="AA144902" s="271"/>
    </row>
    <row r="144903" spans="27:27">
      <c r="AA144903" s="271"/>
    </row>
    <row r="144904" spans="27:27">
      <c r="AA144904" s="271"/>
    </row>
    <row r="144905" spans="27:27">
      <c r="AA144905" s="271"/>
    </row>
    <row r="144906" spans="27:27">
      <c r="AA144906" s="271"/>
    </row>
    <row r="144907" spans="27:27">
      <c r="AA144907" s="271"/>
    </row>
    <row r="144908" spans="27:27">
      <c r="AA144908" s="271"/>
    </row>
    <row r="144909" spans="27:27">
      <c r="AA144909" s="271"/>
    </row>
    <row r="144910" spans="27:27">
      <c r="AA144910" s="271"/>
    </row>
    <row r="144911" spans="27:27">
      <c r="AA144911" s="271"/>
    </row>
    <row r="144912" spans="27:27">
      <c r="AA144912" s="271"/>
    </row>
    <row r="144913" spans="27:27">
      <c r="AA144913" s="271"/>
    </row>
    <row r="144914" spans="27:27">
      <c r="AA144914" s="271"/>
    </row>
    <row r="144915" spans="27:27">
      <c r="AA144915" s="271"/>
    </row>
    <row r="144916" spans="27:27">
      <c r="AA144916" s="271"/>
    </row>
    <row r="144917" spans="27:27">
      <c r="AA144917" s="271"/>
    </row>
    <row r="144918" spans="27:27">
      <c r="AA144918" s="271"/>
    </row>
    <row r="144919" spans="27:27">
      <c r="AA144919" s="271"/>
    </row>
    <row r="144920" spans="27:27">
      <c r="AA144920" s="271"/>
    </row>
    <row r="144921" spans="27:27">
      <c r="AA144921" s="271"/>
    </row>
    <row r="144922" spans="27:27">
      <c r="AA144922" s="271"/>
    </row>
    <row r="144923" spans="27:27">
      <c r="AA144923" s="271"/>
    </row>
    <row r="144924" spans="27:27">
      <c r="AA144924" s="271"/>
    </row>
    <row r="144925" spans="27:27">
      <c r="AA144925" s="271"/>
    </row>
    <row r="144926" spans="27:27">
      <c r="AA144926" s="271"/>
    </row>
    <row r="144927" spans="27:27">
      <c r="AA144927" s="271"/>
    </row>
    <row r="144928" spans="27:27">
      <c r="AA144928" s="271"/>
    </row>
    <row r="144929" spans="27:27">
      <c r="AA144929" s="271"/>
    </row>
    <row r="144930" spans="27:27">
      <c r="AA144930" s="271"/>
    </row>
    <row r="144931" spans="27:27">
      <c r="AA144931" s="271"/>
    </row>
    <row r="144932" spans="27:27">
      <c r="AA144932" s="271"/>
    </row>
    <row r="144933" spans="27:27">
      <c r="AA144933" s="271"/>
    </row>
    <row r="144934" spans="27:27">
      <c r="AA144934" s="271"/>
    </row>
    <row r="144935" spans="27:27">
      <c r="AA144935" s="271"/>
    </row>
    <row r="144936" spans="27:27">
      <c r="AA144936" s="271"/>
    </row>
    <row r="144937" spans="27:27">
      <c r="AA144937" s="271"/>
    </row>
    <row r="144938" spans="27:27">
      <c r="AA144938" s="271"/>
    </row>
    <row r="144939" spans="27:27">
      <c r="AA144939" s="271"/>
    </row>
    <row r="144940" spans="27:27">
      <c r="AA144940" s="271"/>
    </row>
    <row r="144941" spans="27:27">
      <c r="AA144941" s="271"/>
    </row>
    <row r="144942" spans="27:27">
      <c r="AA144942" s="271"/>
    </row>
    <row r="144943" spans="27:27">
      <c r="AA144943" s="271"/>
    </row>
    <row r="144944" spans="27:27">
      <c r="AA144944" s="271"/>
    </row>
    <row r="144945" spans="27:27">
      <c r="AA144945" s="271"/>
    </row>
    <row r="144946" spans="27:27">
      <c r="AA144946" s="271"/>
    </row>
    <row r="144947" spans="27:27">
      <c r="AA144947" s="271"/>
    </row>
    <row r="144948" spans="27:27">
      <c r="AA144948" s="271"/>
    </row>
    <row r="144949" spans="27:27">
      <c r="AA144949" s="271"/>
    </row>
    <row r="144950" spans="27:27">
      <c r="AA144950" s="271"/>
    </row>
    <row r="144951" spans="27:27">
      <c r="AA144951" s="271"/>
    </row>
    <row r="144952" spans="27:27">
      <c r="AA144952" s="271"/>
    </row>
    <row r="144953" spans="27:27">
      <c r="AA144953" s="271"/>
    </row>
    <row r="144954" spans="27:27">
      <c r="AA144954" s="271"/>
    </row>
    <row r="144955" spans="27:27">
      <c r="AA144955" s="271"/>
    </row>
    <row r="144956" spans="27:27">
      <c r="AA144956" s="271"/>
    </row>
    <row r="144957" spans="27:27">
      <c r="AA144957" s="271"/>
    </row>
    <row r="144958" spans="27:27">
      <c r="AA144958" s="271"/>
    </row>
    <row r="144959" spans="27:27">
      <c r="AA144959" s="271"/>
    </row>
    <row r="144960" spans="27:27">
      <c r="AA144960" s="271"/>
    </row>
    <row r="144961" spans="27:27">
      <c r="AA144961" s="271"/>
    </row>
    <row r="144962" spans="27:27">
      <c r="AA144962" s="271"/>
    </row>
    <row r="144963" spans="27:27">
      <c r="AA144963" s="271"/>
    </row>
    <row r="144964" spans="27:27">
      <c r="AA144964" s="271"/>
    </row>
    <row r="144965" spans="27:27">
      <c r="AA144965" s="271"/>
    </row>
    <row r="144966" spans="27:27">
      <c r="AA144966" s="271"/>
    </row>
    <row r="144967" spans="27:27">
      <c r="AA144967" s="271"/>
    </row>
    <row r="144968" spans="27:27">
      <c r="AA144968" s="271"/>
    </row>
    <row r="144969" spans="27:27">
      <c r="AA144969" s="271"/>
    </row>
    <row r="144970" spans="27:27">
      <c r="AA144970" s="271"/>
    </row>
    <row r="144971" spans="27:27">
      <c r="AA144971" s="271"/>
    </row>
    <row r="144972" spans="27:27">
      <c r="AA144972" s="271"/>
    </row>
    <row r="144973" spans="27:27">
      <c r="AA144973" s="271"/>
    </row>
    <row r="144974" spans="27:27">
      <c r="AA144974" s="271"/>
    </row>
    <row r="144975" spans="27:27">
      <c r="AA144975" s="271"/>
    </row>
    <row r="144976" spans="27:27">
      <c r="AA144976" s="271"/>
    </row>
    <row r="144977" spans="27:27">
      <c r="AA144977" s="271"/>
    </row>
    <row r="144978" spans="27:27">
      <c r="AA144978" s="271"/>
    </row>
    <row r="144979" spans="27:27">
      <c r="AA144979" s="271"/>
    </row>
    <row r="144980" spans="27:27">
      <c r="AA144980" s="271"/>
    </row>
    <row r="144981" spans="27:27">
      <c r="AA144981" s="271"/>
    </row>
    <row r="144982" spans="27:27">
      <c r="AA144982" s="271"/>
    </row>
    <row r="144983" spans="27:27">
      <c r="AA144983" s="271"/>
    </row>
    <row r="144984" spans="27:27">
      <c r="AA144984" s="271"/>
    </row>
    <row r="144985" spans="27:27">
      <c r="AA144985" s="271"/>
    </row>
    <row r="144986" spans="27:27">
      <c r="AA144986" s="271"/>
    </row>
    <row r="144987" spans="27:27">
      <c r="AA144987" s="271"/>
    </row>
    <row r="144988" spans="27:27">
      <c r="AA144988" s="271"/>
    </row>
    <row r="144989" spans="27:27">
      <c r="AA144989" s="271"/>
    </row>
    <row r="144990" spans="27:27">
      <c r="AA144990" s="271"/>
    </row>
    <row r="144991" spans="27:27">
      <c r="AA144991" s="271"/>
    </row>
    <row r="144992" spans="27:27">
      <c r="AA144992" s="271"/>
    </row>
    <row r="144993" spans="27:27">
      <c r="AA144993" s="271"/>
    </row>
    <row r="144994" spans="27:27">
      <c r="AA144994" s="271"/>
    </row>
    <row r="144995" spans="27:27">
      <c r="AA144995" s="271"/>
    </row>
    <row r="144996" spans="27:27">
      <c r="AA144996" s="271"/>
    </row>
    <row r="144997" spans="27:27">
      <c r="AA144997" s="271"/>
    </row>
    <row r="144998" spans="27:27">
      <c r="AA144998" s="271"/>
    </row>
    <row r="144999" spans="27:27">
      <c r="AA144999" s="271"/>
    </row>
    <row r="145000" spans="27:27">
      <c r="AA145000" s="271"/>
    </row>
    <row r="145001" spans="27:27">
      <c r="AA145001" s="271"/>
    </row>
    <row r="145002" spans="27:27">
      <c r="AA145002" s="271"/>
    </row>
    <row r="145003" spans="27:27">
      <c r="AA145003" s="271"/>
    </row>
    <row r="145004" spans="27:27">
      <c r="AA145004" s="271"/>
    </row>
    <row r="145005" spans="27:27">
      <c r="AA145005" s="271"/>
    </row>
    <row r="145006" spans="27:27">
      <c r="AA145006" s="271"/>
    </row>
    <row r="145007" spans="27:27">
      <c r="AA145007" s="271"/>
    </row>
    <row r="145008" spans="27:27">
      <c r="AA145008" s="271"/>
    </row>
    <row r="145009" spans="27:27">
      <c r="AA145009" s="271"/>
    </row>
    <row r="145010" spans="27:27">
      <c r="AA145010" s="271"/>
    </row>
    <row r="145011" spans="27:27">
      <c r="AA145011" s="271"/>
    </row>
    <row r="145012" spans="27:27">
      <c r="AA145012" s="271"/>
    </row>
    <row r="145013" spans="27:27">
      <c r="AA145013" s="271"/>
    </row>
    <row r="145014" spans="27:27">
      <c r="AA145014" s="271"/>
    </row>
    <row r="145015" spans="27:27">
      <c r="AA145015" s="271"/>
    </row>
    <row r="145016" spans="27:27">
      <c r="AA145016" s="271"/>
    </row>
    <row r="145017" spans="27:27">
      <c r="AA145017" s="271"/>
    </row>
    <row r="145018" spans="27:27">
      <c r="AA145018" s="271"/>
    </row>
    <row r="145019" spans="27:27">
      <c r="AA145019" s="271"/>
    </row>
    <row r="145020" spans="27:27">
      <c r="AA145020" s="271"/>
    </row>
    <row r="145021" spans="27:27">
      <c r="AA145021" s="271"/>
    </row>
    <row r="145022" spans="27:27">
      <c r="AA145022" s="271"/>
    </row>
    <row r="145023" spans="27:27">
      <c r="AA145023" s="271"/>
    </row>
    <row r="145024" spans="27:27">
      <c r="AA145024" s="271"/>
    </row>
    <row r="145025" spans="27:27">
      <c r="AA145025" s="271"/>
    </row>
    <row r="145026" spans="27:27">
      <c r="AA145026" s="271"/>
    </row>
    <row r="145027" spans="27:27">
      <c r="AA145027" s="271"/>
    </row>
    <row r="145028" spans="27:27">
      <c r="AA145028" s="271"/>
    </row>
    <row r="145029" spans="27:27">
      <c r="AA145029" s="271"/>
    </row>
    <row r="145030" spans="27:27">
      <c r="AA145030" s="271"/>
    </row>
    <row r="145031" spans="27:27">
      <c r="AA145031" s="271"/>
    </row>
    <row r="145032" spans="27:27">
      <c r="AA145032" s="271"/>
    </row>
    <row r="145033" spans="27:27">
      <c r="AA145033" s="271"/>
    </row>
    <row r="145034" spans="27:27">
      <c r="AA145034" s="271"/>
    </row>
    <row r="145035" spans="27:27">
      <c r="AA145035" s="271"/>
    </row>
    <row r="145036" spans="27:27">
      <c r="AA145036" s="271"/>
    </row>
    <row r="145037" spans="27:27">
      <c r="AA145037" s="271"/>
    </row>
    <row r="145038" spans="27:27">
      <c r="AA145038" s="271"/>
    </row>
    <row r="145039" spans="27:27">
      <c r="AA145039" s="271"/>
    </row>
    <row r="145040" spans="27:27">
      <c r="AA145040" s="271"/>
    </row>
    <row r="145041" spans="27:27">
      <c r="AA145041" s="271"/>
    </row>
    <row r="145042" spans="27:27">
      <c r="AA145042" s="271"/>
    </row>
    <row r="145043" spans="27:27">
      <c r="AA145043" s="271"/>
    </row>
    <row r="145044" spans="27:27">
      <c r="AA145044" s="271"/>
    </row>
    <row r="145045" spans="27:27">
      <c r="AA145045" s="271"/>
    </row>
    <row r="145046" spans="27:27">
      <c r="AA145046" s="271"/>
    </row>
    <row r="145047" spans="27:27">
      <c r="AA145047" s="271"/>
    </row>
    <row r="145048" spans="27:27">
      <c r="AA145048" s="271"/>
    </row>
    <row r="145049" spans="27:27">
      <c r="AA145049" s="271"/>
    </row>
    <row r="145050" spans="27:27">
      <c r="AA145050" s="271"/>
    </row>
    <row r="145051" spans="27:27">
      <c r="AA145051" s="271"/>
    </row>
    <row r="145052" spans="27:27">
      <c r="AA145052" s="271"/>
    </row>
    <row r="145053" spans="27:27">
      <c r="AA145053" s="271"/>
    </row>
    <row r="145054" spans="27:27">
      <c r="AA145054" s="271"/>
    </row>
    <row r="145055" spans="27:27">
      <c r="AA145055" s="271"/>
    </row>
    <row r="145056" spans="27:27">
      <c r="AA145056" s="271"/>
    </row>
    <row r="145057" spans="27:27">
      <c r="AA145057" s="271"/>
    </row>
    <row r="145058" spans="27:27">
      <c r="AA145058" s="271"/>
    </row>
    <row r="145059" spans="27:27">
      <c r="AA145059" s="271"/>
    </row>
    <row r="145060" spans="27:27">
      <c r="AA145060" s="271"/>
    </row>
    <row r="145061" spans="27:27">
      <c r="AA145061" s="271"/>
    </row>
    <row r="145062" spans="27:27">
      <c r="AA145062" s="271"/>
    </row>
    <row r="145063" spans="27:27">
      <c r="AA145063" s="271"/>
    </row>
    <row r="145064" spans="27:27">
      <c r="AA145064" s="271"/>
    </row>
    <row r="145065" spans="27:27">
      <c r="AA145065" s="271"/>
    </row>
    <row r="145066" spans="27:27">
      <c r="AA145066" s="271"/>
    </row>
    <row r="145067" spans="27:27">
      <c r="AA145067" s="271"/>
    </row>
    <row r="145068" spans="27:27">
      <c r="AA145068" s="271"/>
    </row>
    <row r="145069" spans="27:27">
      <c r="AA145069" s="271"/>
    </row>
    <row r="145070" spans="27:27">
      <c r="AA145070" s="271"/>
    </row>
    <row r="145071" spans="27:27">
      <c r="AA145071" s="271"/>
    </row>
    <row r="145072" spans="27:27">
      <c r="AA145072" s="271"/>
    </row>
    <row r="145073" spans="27:27">
      <c r="AA145073" s="271"/>
    </row>
    <row r="145074" spans="27:27">
      <c r="AA145074" s="271"/>
    </row>
    <row r="145075" spans="27:27">
      <c r="AA145075" s="271"/>
    </row>
    <row r="145076" spans="27:27">
      <c r="AA145076" s="271"/>
    </row>
    <row r="145077" spans="27:27">
      <c r="AA145077" s="271"/>
    </row>
    <row r="145078" spans="27:27">
      <c r="AA145078" s="271"/>
    </row>
    <row r="145079" spans="27:27">
      <c r="AA145079" s="271"/>
    </row>
    <row r="145080" spans="27:27">
      <c r="AA145080" s="271"/>
    </row>
    <row r="145081" spans="27:27">
      <c r="AA145081" s="271"/>
    </row>
    <row r="145082" spans="27:27">
      <c r="AA145082" s="271"/>
    </row>
    <row r="145083" spans="27:27">
      <c r="AA145083" s="271"/>
    </row>
    <row r="145084" spans="27:27">
      <c r="AA145084" s="271"/>
    </row>
    <row r="145085" spans="27:27">
      <c r="AA145085" s="271"/>
    </row>
    <row r="145086" spans="27:27">
      <c r="AA145086" s="271"/>
    </row>
    <row r="145087" spans="27:27">
      <c r="AA145087" s="271"/>
    </row>
    <row r="145088" spans="27:27">
      <c r="AA145088" s="271"/>
    </row>
    <row r="145089" spans="27:27">
      <c r="AA145089" s="271"/>
    </row>
    <row r="145090" spans="27:27">
      <c r="AA145090" s="271"/>
    </row>
    <row r="145091" spans="27:27">
      <c r="AA145091" s="271"/>
    </row>
    <row r="145092" spans="27:27">
      <c r="AA145092" s="271"/>
    </row>
    <row r="145093" spans="27:27">
      <c r="AA145093" s="271"/>
    </row>
    <row r="145094" spans="27:27">
      <c r="AA145094" s="271"/>
    </row>
    <row r="145095" spans="27:27">
      <c r="AA145095" s="271"/>
    </row>
    <row r="145096" spans="27:27">
      <c r="AA145096" s="271"/>
    </row>
    <row r="145097" spans="27:27">
      <c r="AA145097" s="271"/>
    </row>
    <row r="145098" spans="27:27">
      <c r="AA145098" s="271"/>
    </row>
    <row r="145099" spans="27:27">
      <c r="AA145099" s="271"/>
    </row>
    <row r="145100" spans="27:27">
      <c r="AA145100" s="271"/>
    </row>
    <row r="145101" spans="27:27">
      <c r="AA145101" s="271"/>
    </row>
    <row r="145102" spans="27:27">
      <c r="AA145102" s="271"/>
    </row>
    <row r="145103" spans="27:27">
      <c r="AA145103" s="271"/>
    </row>
    <row r="145104" spans="27:27">
      <c r="AA145104" s="271"/>
    </row>
    <row r="145105" spans="27:27">
      <c r="AA145105" s="271"/>
    </row>
    <row r="145106" spans="27:27">
      <c r="AA145106" s="271"/>
    </row>
    <row r="145107" spans="27:27">
      <c r="AA145107" s="271"/>
    </row>
    <row r="145108" spans="27:27">
      <c r="AA145108" s="271"/>
    </row>
    <row r="145109" spans="27:27">
      <c r="AA145109" s="271"/>
    </row>
    <row r="145110" spans="27:27">
      <c r="AA145110" s="271"/>
    </row>
    <row r="145111" spans="27:27">
      <c r="AA145111" s="271"/>
    </row>
    <row r="145112" spans="27:27">
      <c r="AA145112" s="271"/>
    </row>
    <row r="145113" spans="27:27">
      <c r="AA145113" s="271"/>
    </row>
    <row r="145114" spans="27:27">
      <c r="AA145114" s="271"/>
    </row>
    <row r="145115" spans="27:27">
      <c r="AA145115" s="271"/>
    </row>
    <row r="145116" spans="27:27">
      <c r="AA145116" s="271"/>
    </row>
    <row r="145117" spans="27:27">
      <c r="AA145117" s="271"/>
    </row>
    <row r="145118" spans="27:27">
      <c r="AA145118" s="271"/>
    </row>
    <row r="145119" spans="27:27">
      <c r="AA145119" s="271"/>
    </row>
    <row r="145120" spans="27:27">
      <c r="AA145120" s="271"/>
    </row>
    <row r="145121" spans="27:27">
      <c r="AA145121" s="271"/>
    </row>
    <row r="145122" spans="27:27">
      <c r="AA145122" s="271"/>
    </row>
    <row r="145123" spans="27:27">
      <c r="AA145123" s="271"/>
    </row>
    <row r="145124" spans="27:27">
      <c r="AA145124" s="271"/>
    </row>
    <row r="145125" spans="27:27">
      <c r="AA145125" s="271"/>
    </row>
    <row r="145126" spans="27:27">
      <c r="AA145126" s="271"/>
    </row>
    <row r="145127" spans="27:27">
      <c r="AA145127" s="271"/>
    </row>
    <row r="145128" spans="27:27">
      <c r="AA145128" s="271"/>
    </row>
    <row r="145129" spans="27:27">
      <c r="AA145129" s="271"/>
    </row>
    <row r="145130" spans="27:27">
      <c r="AA145130" s="271"/>
    </row>
    <row r="145131" spans="27:27">
      <c r="AA145131" s="271"/>
    </row>
    <row r="145132" spans="27:27">
      <c r="AA145132" s="271"/>
    </row>
    <row r="145133" spans="27:27">
      <c r="AA145133" s="271"/>
    </row>
    <row r="145134" spans="27:27">
      <c r="AA145134" s="271"/>
    </row>
    <row r="145135" spans="27:27">
      <c r="AA145135" s="271"/>
    </row>
    <row r="145136" spans="27:27">
      <c r="AA145136" s="271"/>
    </row>
    <row r="145137" spans="27:27">
      <c r="AA145137" s="271"/>
    </row>
    <row r="145138" spans="27:27">
      <c r="AA145138" s="271"/>
    </row>
    <row r="145139" spans="27:27">
      <c r="AA145139" s="271"/>
    </row>
    <row r="145140" spans="27:27">
      <c r="AA145140" s="271"/>
    </row>
    <row r="145141" spans="27:27">
      <c r="AA145141" s="271"/>
    </row>
    <row r="145142" spans="27:27">
      <c r="AA145142" s="271"/>
    </row>
    <row r="145143" spans="27:27">
      <c r="AA145143" s="271"/>
    </row>
    <row r="145144" spans="27:27">
      <c r="AA145144" s="271"/>
    </row>
    <row r="145145" spans="27:27">
      <c r="AA145145" s="271"/>
    </row>
    <row r="145146" spans="27:27">
      <c r="AA145146" s="271"/>
    </row>
    <row r="145147" spans="27:27">
      <c r="AA145147" s="271"/>
    </row>
    <row r="145148" spans="27:27">
      <c r="AA145148" s="271"/>
    </row>
    <row r="145149" spans="27:27">
      <c r="AA145149" s="271"/>
    </row>
    <row r="145150" spans="27:27">
      <c r="AA145150" s="271"/>
    </row>
    <row r="145151" spans="27:27">
      <c r="AA145151" s="271"/>
    </row>
    <row r="145152" spans="27:27">
      <c r="AA145152" s="271"/>
    </row>
    <row r="145153" spans="27:27">
      <c r="AA145153" s="271"/>
    </row>
    <row r="145154" spans="27:27">
      <c r="AA145154" s="271"/>
    </row>
    <row r="145155" spans="27:27">
      <c r="AA145155" s="271"/>
    </row>
    <row r="145156" spans="27:27">
      <c r="AA145156" s="271"/>
    </row>
    <row r="145157" spans="27:27">
      <c r="AA145157" s="271"/>
    </row>
    <row r="145158" spans="27:27">
      <c r="AA145158" s="271"/>
    </row>
    <row r="145159" spans="27:27">
      <c r="AA145159" s="271"/>
    </row>
    <row r="145160" spans="27:27">
      <c r="AA145160" s="271"/>
    </row>
    <row r="145161" spans="27:27">
      <c r="AA145161" s="271"/>
    </row>
    <row r="145162" spans="27:27">
      <c r="AA145162" s="271"/>
    </row>
    <row r="145163" spans="27:27">
      <c r="AA145163" s="271"/>
    </row>
    <row r="145164" spans="27:27">
      <c r="AA145164" s="271"/>
    </row>
    <row r="145165" spans="27:27">
      <c r="AA145165" s="271"/>
    </row>
    <row r="145166" spans="27:27">
      <c r="AA145166" s="271"/>
    </row>
    <row r="145167" spans="27:27">
      <c r="AA145167" s="271"/>
    </row>
    <row r="145168" spans="27:27">
      <c r="AA145168" s="271"/>
    </row>
    <row r="145169" spans="27:27">
      <c r="AA145169" s="271"/>
    </row>
    <row r="145170" spans="27:27">
      <c r="AA145170" s="271"/>
    </row>
    <row r="145171" spans="27:27">
      <c r="AA145171" s="271"/>
    </row>
    <row r="145172" spans="27:27">
      <c r="AA145172" s="271"/>
    </row>
    <row r="145173" spans="27:27">
      <c r="AA145173" s="271"/>
    </row>
    <row r="145174" spans="27:27">
      <c r="AA145174" s="271"/>
    </row>
    <row r="145175" spans="27:27">
      <c r="AA145175" s="271"/>
    </row>
    <row r="145176" spans="27:27">
      <c r="AA145176" s="271"/>
    </row>
    <row r="145177" spans="27:27">
      <c r="AA145177" s="271"/>
    </row>
    <row r="145178" spans="27:27">
      <c r="AA145178" s="271"/>
    </row>
    <row r="145179" spans="27:27">
      <c r="AA145179" s="271"/>
    </row>
    <row r="145180" spans="27:27">
      <c r="AA145180" s="271"/>
    </row>
    <row r="145181" spans="27:27">
      <c r="AA145181" s="271"/>
    </row>
    <row r="145182" spans="27:27">
      <c r="AA145182" s="271"/>
    </row>
    <row r="145183" spans="27:27">
      <c r="AA145183" s="271"/>
    </row>
    <row r="145184" spans="27:27">
      <c r="AA145184" s="271"/>
    </row>
    <row r="145185" spans="27:27">
      <c r="AA145185" s="271"/>
    </row>
    <row r="145186" spans="27:27">
      <c r="AA145186" s="271"/>
    </row>
    <row r="145187" spans="27:27">
      <c r="AA145187" s="271"/>
    </row>
    <row r="145188" spans="27:27">
      <c r="AA145188" s="271"/>
    </row>
    <row r="145189" spans="27:27">
      <c r="AA145189" s="271"/>
    </row>
    <row r="145190" spans="27:27">
      <c r="AA145190" s="271"/>
    </row>
    <row r="145191" spans="27:27">
      <c r="AA145191" s="271"/>
    </row>
    <row r="145192" spans="27:27">
      <c r="AA145192" s="271"/>
    </row>
    <row r="145193" spans="27:27">
      <c r="AA145193" s="271"/>
    </row>
    <row r="145194" spans="27:27">
      <c r="AA145194" s="271"/>
    </row>
    <row r="145195" spans="27:27">
      <c r="AA145195" s="271"/>
    </row>
    <row r="145196" spans="27:27">
      <c r="AA145196" s="271"/>
    </row>
    <row r="145197" spans="27:27">
      <c r="AA145197" s="271"/>
    </row>
    <row r="145198" spans="27:27">
      <c r="AA145198" s="271"/>
    </row>
    <row r="145199" spans="27:27">
      <c r="AA145199" s="271"/>
    </row>
    <row r="145200" spans="27:27">
      <c r="AA145200" s="271"/>
    </row>
    <row r="145201" spans="27:27">
      <c r="AA145201" s="271"/>
    </row>
    <row r="145202" spans="27:27">
      <c r="AA145202" s="271"/>
    </row>
    <row r="145203" spans="27:27">
      <c r="AA145203" s="271"/>
    </row>
    <row r="145204" spans="27:27">
      <c r="AA145204" s="271"/>
    </row>
    <row r="145205" spans="27:27">
      <c r="AA145205" s="271"/>
    </row>
    <row r="145206" spans="27:27">
      <c r="AA145206" s="271"/>
    </row>
    <row r="145207" spans="27:27">
      <c r="AA145207" s="271"/>
    </row>
    <row r="145208" spans="27:27">
      <c r="AA145208" s="271"/>
    </row>
    <row r="145209" spans="27:27">
      <c r="AA145209" s="271"/>
    </row>
    <row r="145210" spans="27:27">
      <c r="AA145210" s="271"/>
    </row>
    <row r="145211" spans="27:27">
      <c r="AA145211" s="271"/>
    </row>
    <row r="145212" spans="27:27">
      <c r="AA145212" s="271"/>
    </row>
    <row r="145213" spans="27:27">
      <c r="AA145213" s="271"/>
    </row>
    <row r="145214" spans="27:27">
      <c r="AA145214" s="271"/>
    </row>
    <row r="145215" spans="27:27">
      <c r="AA145215" s="271"/>
    </row>
    <row r="145216" spans="27:27">
      <c r="AA145216" s="271"/>
    </row>
    <row r="145217" spans="27:27">
      <c r="AA145217" s="271"/>
    </row>
    <row r="145218" spans="27:27">
      <c r="AA145218" s="271"/>
    </row>
    <row r="145219" spans="27:27">
      <c r="AA145219" s="271"/>
    </row>
    <row r="145220" spans="27:27">
      <c r="AA145220" s="271"/>
    </row>
    <row r="145221" spans="27:27">
      <c r="AA145221" s="271"/>
    </row>
    <row r="145222" spans="27:27">
      <c r="AA145222" s="271"/>
    </row>
    <row r="145223" spans="27:27">
      <c r="AA145223" s="271"/>
    </row>
    <row r="145224" spans="27:27">
      <c r="AA145224" s="271"/>
    </row>
    <row r="145225" spans="27:27">
      <c r="AA145225" s="271"/>
    </row>
    <row r="145226" spans="27:27">
      <c r="AA145226" s="271"/>
    </row>
    <row r="145227" spans="27:27">
      <c r="AA145227" s="271"/>
    </row>
    <row r="145228" spans="27:27">
      <c r="AA145228" s="271"/>
    </row>
    <row r="145229" spans="27:27">
      <c r="AA145229" s="271"/>
    </row>
    <row r="145230" spans="27:27">
      <c r="AA145230" s="271"/>
    </row>
    <row r="145231" spans="27:27">
      <c r="AA145231" s="271"/>
    </row>
    <row r="145232" spans="27:27">
      <c r="AA145232" s="271"/>
    </row>
    <row r="145233" spans="27:27">
      <c r="AA145233" s="271"/>
    </row>
    <row r="145234" spans="27:27">
      <c r="AA145234" s="271"/>
    </row>
    <row r="145235" spans="27:27">
      <c r="AA145235" s="271"/>
    </row>
    <row r="145236" spans="27:27">
      <c r="AA145236" s="271"/>
    </row>
    <row r="145237" spans="27:27">
      <c r="AA145237" s="271"/>
    </row>
    <row r="145238" spans="27:27">
      <c r="AA145238" s="271"/>
    </row>
    <row r="145239" spans="27:27">
      <c r="AA145239" s="271"/>
    </row>
    <row r="145240" spans="27:27">
      <c r="AA145240" s="271"/>
    </row>
    <row r="145241" spans="27:27">
      <c r="AA145241" s="271"/>
    </row>
    <row r="145242" spans="27:27">
      <c r="AA145242" s="271"/>
    </row>
    <row r="145243" spans="27:27">
      <c r="AA145243" s="271"/>
    </row>
    <row r="145244" spans="27:27">
      <c r="AA145244" s="271"/>
    </row>
    <row r="145245" spans="27:27">
      <c r="AA145245" s="271"/>
    </row>
    <row r="145246" spans="27:27">
      <c r="AA145246" s="271"/>
    </row>
    <row r="145247" spans="27:27">
      <c r="AA145247" s="271"/>
    </row>
    <row r="145248" spans="27:27">
      <c r="AA145248" s="271"/>
    </row>
    <row r="145249" spans="27:27">
      <c r="AA145249" s="271"/>
    </row>
    <row r="145250" spans="27:27">
      <c r="AA145250" s="271"/>
    </row>
    <row r="145251" spans="27:27">
      <c r="AA145251" s="271"/>
    </row>
    <row r="145252" spans="27:27">
      <c r="AA145252" s="271"/>
    </row>
    <row r="145253" spans="27:27">
      <c r="AA145253" s="271"/>
    </row>
    <row r="145254" spans="27:27">
      <c r="AA145254" s="271"/>
    </row>
    <row r="145255" spans="27:27">
      <c r="AA145255" s="271"/>
    </row>
    <row r="145256" spans="27:27">
      <c r="AA145256" s="271"/>
    </row>
    <row r="145257" spans="27:27">
      <c r="AA145257" s="271"/>
    </row>
    <row r="145258" spans="27:27">
      <c r="AA145258" s="271"/>
    </row>
    <row r="145259" spans="27:27">
      <c r="AA145259" s="271"/>
    </row>
    <row r="145260" spans="27:27">
      <c r="AA145260" s="271"/>
    </row>
    <row r="145261" spans="27:27">
      <c r="AA145261" s="271"/>
    </row>
    <row r="145262" spans="27:27">
      <c r="AA145262" s="271"/>
    </row>
    <row r="145263" spans="27:27">
      <c r="AA145263" s="271"/>
    </row>
    <row r="145264" spans="27:27">
      <c r="AA145264" s="271"/>
    </row>
    <row r="145265" spans="27:27">
      <c r="AA145265" s="271"/>
    </row>
    <row r="145266" spans="27:27">
      <c r="AA145266" s="271"/>
    </row>
    <row r="145267" spans="27:27">
      <c r="AA145267" s="271"/>
    </row>
    <row r="145268" spans="27:27">
      <c r="AA145268" s="271"/>
    </row>
    <row r="145269" spans="27:27">
      <c r="AA145269" s="271"/>
    </row>
    <row r="145270" spans="27:27">
      <c r="AA145270" s="271"/>
    </row>
    <row r="145271" spans="27:27">
      <c r="AA145271" s="271"/>
    </row>
    <row r="145272" spans="27:27">
      <c r="AA145272" s="271"/>
    </row>
    <row r="145273" spans="27:27">
      <c r="AA145273" s="271"/>
    </row>
    <row r="145274" spans="27:27">
      <c r="AA145274" s="271"/>
    </row>
    <row r="145275" spans="27:27">
      <c r="AA145275" s="271"/>
    </row>
    <row r="145276" spans="27:27">
      <c r="AA145276" s="271"/>
    </row>
    <row r="145277" spans="27:27">
      <c r="AA145277" s="271"/>
    </row>
    <row r="145278" spans="27:27">
      <c r="AA145278" s="271"/>
    </row>
    <row r="145279" spans="27:27">
      <c r="AA145279" s="271"/>
    </row>
    <row r="145280" spans="27:27">
      <c r="AA145280" s="271"/>
    </row>
    <row r="145281" spans="27:27">
      <c r="AA145281" s="271"/>
    </row>
    <row r="145282" spans="27:27">
      <c r="AA145282" s="271"/>
    </row>
    <row r="145283" spans="27:27">
      <c r="AA145283" s="271"/>
    </row>
    <row r="145284" spans="27:27">
      <c r="AA145284" s="271"/>
    </row>
    <row r="145285" spans="27:27">
      <c r="AA145285" s="271"/>
    </row>
    <row r="145286" spans="27:27">
      <c r="AA145286" s="271"/>
    </row>
    <row r="145287" spans="27:27">
      <c r="AA145287" s="271"/>
    </row>
    <row r="145288" spans="27:27">
      <c r="AA145288" s="271"/>
    </row>
    <row r="145289" spans="27:27">
      <c r="AA145289" s="271"/>
    </row>
    <row r="145290" spans="27:27">
      <c r="AA145290" s="271"/>
    </row>
    <row r="145291" spans="27:27">
      <c r="AA145291" s="271"/>
    </row>
    <row r="145292" spans="27:27">
      <c r="AA145292" s="271"/>
    </row>
    <row r="145293" spans="27:27">
      <c r="AA145293" s="271"/>
    </row>
    <row r="145294" spans="27:27">
      <c r="AA145294" s="271"/>
    </row>
    <row r="145295" spans="27:27">
      <c r="AA145295" s="271"/>
    </row>
    <row r="145296" spans="27:27">
      <c r="AA145296" s="271"/>
    </row>
    <row r="145297" spans="27:27">
      <c r="AA145297" s="271"/>
    </row>
    <row r="145298" spans="27:27">
      <c r="AA145298" s="271"/>
    </row>
    <row r="145299" spans="27:27">
      <c r="AA145299" s="271"/>
    </row>
    <row r="145300" spans="27:27">
      <c r="AA145300" s="271"/>
    </row>
    <row r="145301" spans="27:27">
      <c r="AA145301" s="271"/>
    </row>
    <row r="145302" spans="27:27">
      <c r="AA145302" s="271"/>
    </row>
    <row r="145303" spans="27:27">
      <c r="AA145303" s="271"/>
    </row>
    <row r="145304" spans="27:27">
      <c r="AA145304" s="271"/>
    </row>
    <row r="145305" spans="27:27">
      <c r="AA145305" s="271"/>
    </row>
    <row r="145306" spans="27:27">
      <c r="AA145306" s="271"/>
    </row>
    <row r="145307" spans="27:27">
      <c r="AA145307" s="271"/>
    </row>
    <row r="145308" spans="27:27">
      <c r="AA145308" s="271"/>
    </row>
    <row r="145309" spans="27:27">
      <c r="AA145309" s="271"/>
    </row>
    <row r="145310" spans="27:27">
      <c r="AA145310" s="271"/>
    </row>
    <row r="145311" spans="27:27">
      <c r="AA145311" s="271"/>
    </row>
    <row r="145312" spans="27:27">
      <c r="AA145312" s="271"/>
    </row>
    <row r="145313" spans="27:27">
      <c r="AA145313" s="271"/>
    </row>
    <row r="145314" spans="27:27">
      <c r="AA145314" s="271"/>
    </row>
    <row r="145315" spans="27:27">
      <c r="AA145315" s="271"/>
    </row>
    <row r="145316" spans="27:27">
      <c r="AA145316" s="271"/>
    </row>
    <row r="145317" spans="27:27">
      <c r="AA145317" s="271"/>
    </row>
    <row r="145318" spans="27:27">
      <c r="AA145318" s="271"/>
    </row>
    <row r="145319" spans="27:27">
      <c r="AA145319" s="271"/>
    </row>
    <row r="145320" spans="27:27">
      <c r="AA145320" s="271"/>
    </row>
    <row r="145321" spans="27:27">
      <c r="AA145321" s="271"/>
    </row>
    <row r="145322" spans="27:27">
      <c r="AA145322" s="271"/>
    </row>
    <row r="145323" spans="27:27">
      <c r="AA145323" s="271"/>
    </row>
    <row r="145324" spans="27:27">
      <c r="AA145324" s="271"/>
    </row>
    <row r="145325" spans="27:27">
      <c r="AA145325" s="271"/>
    </row>
    <row r="145326" spans="27:27">
      <c r="AA145326" s="271"/>
    </row>
    <row r="145327" spans="27:27">
      <c r="AA145327" s="271"/>
    </row>
    <row r="145328" spans="27:27">
      <c r="AA145328" s="271"/>
    </row>
    <row r="145329" spans="27:27">
      <c r="AA145329" s="271"/>
    </row>
    <row r="145330" spans="27:27">
      <c r="AA145330" s="271"/>
    </row>
    <row r="145331" spans="27:27">
      <c r="AA145331" s="271"/>
    </row>
    <row r="145332" spans="27:27">
      <c r="AA145332" s="271"/>
    </row>
    <row r="145333" spans="27:27">
      <c r="AA145333" s="271"/>
    </row>
    <row r="145334" spans="27:27">
      <c r="AA145334" s="271"/>
    </row>
    <row r="145335" spans="27:27">
      <c r="AA145335" s="271"/>
    </row>
    <row r="145336" spans="27:27">
      <c r="AA145336" s="271"/>
    </row>
    <row r="145337" spans="27:27">
      <c r="AA145337" s="271"/>
    </row>
    <row r="145338" spans="27:27">
      <c r="AA145338" s="271"/>
    </row>
    <row r="145339" spans="27:27">
      <c r="AA145339" s="271"/>
    </row>
    <row r="145340" spans="27:27">
      <c r="AA145340" s="271"/>
    </row>
    <row r="145341" spans="27:27">
      <c r="AA145341" s="271"/>
    </row>
    <row r="145342" spans="27:27">
      <c r="AA145342" s="271"/>
    </row>
    <row r="145343" spans="27:27">
      <c r="AA145343" s="271"/>
    </row>
    <row r="145344" spans="27:27">
      <c r="AA145344" s="271"/>
    </row>
    <row r="145345" spans="27:27">
      <c r="AA145345" s="271"/>
    </row>
    <row r="145346" spans="27:27">
      <c r="AA145346" s="271"/>
    </row>
    <row r="145347" spans="27:27">
      <c r="AA145347" s="271"/>
    </row>
    <row r="145348" spans="27:27">
      <c r="AA145348" s="271"/>
    </row>
    <row r="145349" spans="27:27">
      <c r="AA145349" s="271"/>
    </row>
    <row r="145350" spans="27:27">
      <c r="AA145350" s="271"/>
    </row>
    <row r="145351" spans="27:27">
      <c r="AA145351" s="271"/>
    </row>
    <row r="145352" spans="27:27">
      <c r="AA145352" s="271"/>
    </row>
    <row r="145353" spans="27:27">
      <c r="AA145353" s="271"/>
    </row>
    <row r="145354" spans="27:27">
      <c r="AA145354" s="271"/>
    </row>
    <row r="145355" spans="27:27">
      <c r="AA145355" s="271"/>
    </row>
    <row r="145356" spans="27:27">
      <c r="AA145356" s="271"/>
    </row>
    <row r="145357" spans="27:27">
      <c r="AA145357" s="271"/>
    </row>
    <row r="145358" spans="27:27">
      <c r="AA145358" s="271"/>
    </row>
    <row r="145359" spans="27:27">
      <c r="AA145359" s="271"/>
    </row>
    <row r="145360" spans="27:27">
      <c r="AA145360" s="271"/>
    </row>
    <row r="145361" spans="27:27">
      <c r="AA145361" s="271"/>
    </row>
    <row r="145362" spans="27:27">
      <c r="AA145362" s="271"/>
    </row>
    <row r="145363" spans="27:27">
      <c r="AA145363" s="271"/>
    </row>
    <row r="145364" spans="27:27">
      <c r="AA145364" s="271"/>
    </row>
    <row r="145365" spans="27:27">
      <c r="AA145365" s="271"/>
    </row>
    <row r="145366" spans="27:27">
      <c r="AA145366" s="271"/>
    </row>
    <row r="145367" spans="27:27">
      <c r="AA145367" s="271"/>
    </row>
    <row r="145368" spans="27:27">
      <c r="AA145368" s="271"/>
    </row>
    <row r="145369" spans="27:27">
      <c r="AA145369" s="271"/>
    </row>
    <row r="145370" spans="27:27">
      <c r="AA145370" s="271"/>
    </row>
    <row r="145371" spans="27:27">
      <c r="AA145371" s="271"/>
    </row>
    <row r="145372" spans="27:27">
      <c r="AA145372" s="271"/>
    </row>
    <row r="145373" spans="27:27">
      <c r="AA145373" s="271"/>
    </row>
    <row r="145374" spans="27:27">
      <c r="AA145374" s="271"/>
    </row>
    <row r="145375" spans="27:27">
      <c r="AA145375" s="271"/>
    </row>
    <row r="145376" spans="27:27">
      <c r="AA145376" s="271"/>
    </row>
    <row r="145377" spans="27:27">
      <c r="AA145377" s="271"/>
    </row>
    <row r="145378" spans="27:27">
      <c r="AA145378" s="271"/>
    </row>
    <row r="145379" spans="27:27">
      <c r="AA145379" s="271"/>
    </row>
    <row r="145380" spans="27:27">
      <c r="AA145380" s="271"/>
    </row>
    <row r="145381" spans="27:27">
      <c r="AA145381" s="271"/>
    </row>
    <row r="145382" spans="27:27">
      <c r="AA145382" s="271"/>
    </row>
    <row r="145383" spans="27:27">
      <c r="AA145383" s="271"/>
    </row>
    <row r="145384" spans="27:27">
      <c r="AA145384" s="271"/>
    </row>
    <row r="145385" spans="27:27">
      <c r="AA145385" s="271"/>
    </row>
    <row r="145386" spans="27:27">
      <c r="AA145386" s="271"/>
    </row>
    <row r="145387" spans="27:27">
      <c r="AA145387" s="271"/>
    </row>
    <row r="145388" spans="27:27">
      <c r="AA145388" s="271"/>
    </row>
    <row r="145389" spans="27:27">
      <c r="AA145389" s="271"/>
    </row>
    <row r="145390" spans="27:27">
      <c r="AA145390" s="271"/>
    </row>
    <row r="145391" spans="27:27">
      <c r="AA145391" s="271"/>
    </row>
    <row r="145392" spans="27:27">
      <c r="AA145392" s="271"/>
    </row>
    <row r="145393" spans="27:27">
      <c r="AA145393" s="271"/>
    </row>
    <row r="145394" spans="27:27">
      <c r="AA145394" s="271"/>
    </row>
    <row r="145395" spans="27:27">
      <c r="AA145395" s="271"/>
    </row>
    <row r="145396" spans="27:27">
      <c r="AA145396" s="271"/>
    </row>
    <row r="145397" spans="27:27">
      <c r="AA145397" s="271"/>
    </row>
    <row r="145398" spans="27:27">
      <c r="AA145398" s="271"/>
    </row>
    <row r="145399" spans="27:27">
      <c r="AA145399" s="271"/>
    </row>
    <row r="145400" spans="27:27">
      <c r="AA145400" s="271"/>
    </row>
    <row r="145401" spans="27:27">
      <c r="AA145401" s="271"/>
    </row>
    <row r="145402" spans="27:27">
      <c r="AA145402" s="271"/>
    </row>
    <row r="145403" spans="27:27">
      <c r="AA145403" s="271"/>
    </row>
    <row r="145404" spans="27:27">
      <c r="AA145404" s="271"/>
    </row>
    <row r="145405" spans="27:27">
      <c r="AA145405" s="271"/>
    </row>
    <row r="145406" spans="27:27">
      <c r="AA145406" s="271"/>
    </row>
    <row r="145407" spans="27:27">
      <c r="AA145407" s="271"/>
    </row>
    <row r="145408" spans="27:27">
      <c r="AA145408" s="271"/>
    </row>
    <row r="145409" spans="27:27">
      <c r="AA145409" s="271"/>
    </row>
    <row r="145410" spans="27:27">
      <c r="AA145410" s="271"/>
    </row>
    <row r="145411" spans="27:27">
      <c r="AA145411" s="271"/>
    </row>
    <row r="145412" spans="27:27">
      <c r="AA145412" s="271"/>
    </row>
    <row r="145413" spans="27:27">
      <c r="AA145413" s="271"/>
    </row>
    <row r="145414" spans="27:27">
      <c r="AA145414" s="271"/>
    </row>
    <row r="145415" spans="27:27">
      <c r="AA145415" s="271"/>
    </row>
    <row r="145416" spans="27:27">
      <c r="AA145416" s="271"/>
    </row>
    <row r="145417" spans="27:27">
      <c r="AA145417" s="271"/>
    </row>
    <row r="145418" spans="27:27">
      <c r="AA145418" s="271"/>
    </row>
    <row r="145419" spans="27:27">
      <c r="AA145419" s="271"/>
    </row>
    <row r="145420" spans="27:27">
      <c r="AA145420" s="271"/>
    </row>
    <row r="145421" spans="27:27">
      <c r="AA145421" s="271"/>
    </row>
    <row r="145422" spans="27:27">
      <c r="AA145422" s="271"/>
    </row>
    <row r="145423" spans="27:27">
      <c r="AA145423" s="271"/>
    </row>
    <row r="145424" spans="27:27">
      <c r="AA145424" s="271"/>
    </row>
    <row r="145425" spans="27:27">
      <c r="AA145425" s="271"/>
    </row>
    <row r="145426" spans="27:27">
      <c r="AA145426" s="271"/>
    </row>
    <row r="145427" spans="27:27">
      <c r="AA145427" s="271"/>
    </row>
    <row r="145428" spans="27:27">
      <c r="AA145428" s="271"/>
    </row>
    <row r="145429" spans="27:27">
      <c r="AA145429" s="271"/>
    </row>
    <row r="145430" spans="27:27">
      <c r="AA145430" s="271"/>
    </row>
    <row r="145431" spans="27:27">
      <c r="AA145431" s="271"/>
    </row>
    <row r="145432" spans="27:27">
      <c r="AA145432" s="271"/>
    </row>
    <row r="145433" spans="27:27">
      <c r="AA145433" s="271"/>
    </row>
    <row r="145434" spans="27:27">
      <c r="AA145434" s="271"/>
    </row>
    <row r="145435" spans="27:27">
      <c r="AA145435" s="271"/>
    </row>
    <row r="145436" spans="27:27">
      <c r="AA145436" s="271"/>
    </row>
    <row r="145437" spans="27:27">
      <c r="AA145437" s="271"/>
    </row>
    <row r="145438" spans="27:27">
      <c r="AA145438" s="271"/>
    </row>
    <row r="145439" spans="27:27">
      <c r="AA145439" s="271"/>
    </row>
    <row r="145440" spans="27:27">
      <c r="AA145440" s="271"/>
    </row>
    <row r="145441" spans="27:27">
      <c r="AA145441" s="271"/>
    </row>
    <row r="145442" spans="27:27">
      <c r="AA145442" s="271"/>
    </row>
    <row r="145443" spans="27:27">
      <c r="AA145443" s="271"/>
    </row>
    <row r="145444" spans="27:27">
      <c r="AA145444" s="271"/>
    </row>
    <row r="145445" spans="27:27">
      <c r="AA145445" s="271"/>
    </row>
    <row r="145446" spans="27:27">
      <c r="AA145446" s="271"/>
    </row>
    <row r="145447" spans="27:27">
      <c r="AA145447" s="271"/>
    </row>
    <row r="145448" spans="27:27">
      <c r="AA145448" s="271"/>
    </row>
    <row r="145449" spans="27:27">
      <c r="AA145449" s="271"/>
    </row>
    <row r="145450" spans="27:27">
      <c r="AA145450" s="271"/>
    </row>
    <row r="145451" spans="27:27">
      <c r="AA145451" s="271"/>
    </row>
    <row r="145452" spans="27:27">
      <c r="AA145452" s="271"/>
    </row>
    <row r="145453" spans="27:27">
      <c r="AA145453" s="271"/>
    </row>
    <row r="145454" spans="27:27">
      <c r="AA145454" s="271"/>
    </row>
    <row r="145455" spans="27:27">
      <c r="AA145455" s="271"/>
    </row>
    <row r="145456" spans="27:27">
      <c r="AA145456" s="271"/>
    </row>
    <row r="145457" spans="27:27">
      <c r="AA145457" s="271"/>
    </row>
    <row r="145458" spans="27:27">
      <c r="AA145458" s="271"/>
    </row>
    <row r="145459" spans="27:27">
      <c r="AA145459" s="271"/>
    </row>
    <row r="145460" spans="27:27">
      <c r="AA145460" s="271"/>
    </row>
    <row r="145461" spans="27:27">
      <c r="AA145461" s="271"/>
    </row>
    <row r="145462" spans="27:27">
      <c r="AA145462" s="271"/>
    </row>
    <row r="145463" spans="27:27">
      <c r="AA145463" s="271"/>
    </row>
    <row r="145464" spans="27:27">
      <c r="AA145464" s="271"/>
    </row>
    <row r="145465" spans="27:27">
      <c r="AA145465" s="271"/>
    </row>
    <row r="145466" spans="27:27">
      <c r="AA145466" s="271"/>
    </row>
    <row r="145467" spans="27:27">
      <c r="AA145467" s="271"/>
    </row>
    <row r="145468" spans="27:27">
      <c r="AA145468" s="271"/>
    </row>
    <row r="145469" spans="27:27">
      <c r="AA145469" s="271"/>
    </row>
    <row r="145470" spans="27:27">
      <c r="AA145470" s="271"/>
    </row>
    <row r="145471" spans="27:27">
      <c r="AA145471" s="271"/>
    </row>
    <row r="145472" spans="27:27">
      <c r="AA145472" s="271"/>
    </row>
    <row r="145473" spans="27:27">
      <c r="AA145473" s="271"/>
    </row>
    <row r="145474" spans="27:27">
      <c r="AA145474" s="271"/>
    </row>
    <row r="145475" spans="27:27">
      <c r="AA145475" s="271"/>
    </row>
    <row r="145476" spans="27:27">
      <c r="AA145476" s="271"/>
    </row>
    <row r="145477" spans="27:27">
      <c r="AA145477" s="271"/>
    </row>
    <row r="145478" spans="27:27">
      <c r="AA145478" s="271"/>
    </row>
    <row r="145479" spans="27:27">
      <c r="AA145479" s="271"/>
    </row>
    <row r="145480" spans="27:27">
      <c r="AA145480" s="271"/>
    </row>
    <row r="145481" spans="27:27">
      <c r="AA145481" s="271"/>
    </row>
    <row r="145482" spans="27:27">
      <c r="AA145482" s="271"/>
    </row>
    <row r="145483" spans="27:27">
      <c r="AA145483" s="271"/>
    </row>
    <row r="145484" spans="27:27">
      <c r="AA145484" s="271"/>
    </row>
    <row r="145485" spans="27:27">
      <c r="AA145485" s="271"/>
    </row>
    <row r="145486" spans="27:27">
      <c r="AA145486" s="271"/>
    </row>
    <row r="145487" spans="27:27">
      <c r="AA145487" s="271"/>
    </row>
    <row r="145488" spans="27:27">
      <c r="AA145488" s="271"/>
    </row>
    <row r="145489" spans="27:27">
      <c r="AA145489" s="271"/>
    </row>
    <row r="145490" spans="27:27">
      <c r="AA145490" s="271"/>
    </row>
    <row r="145491" spans="27:27">
      <c r="AA145491" s="271"/>
    </row>
    <row r="145492" spans="27:27">
      <c r="AA145492" s="271"/>
    </row>
    <row r="145493" spans="27:27">
      <c r="AA145493" s="271"/>
    </row>
    <row r="145494" spans="27:27">
      <c r="AA145494" s="271"/>
    </row>
    <row r="145495" spans="27:27">
      <c r="AA145495" s="271"/>
    </row>
    <row r="145496" spans="27:27">
      <c r="AA145496" s="271"/>
    </row>
    <row r="145497" spans="27:27">
      <c r="AA145497" s="271"/>
    </row>
    <row r="145498" spans="27:27">
      <c r="AA145498" s="271"/>
    </row>
    <row r="145499" spans="27:27">
      <c r="AA145499" s="271"/>
    </row>
    <row r="145500" spans="27:27">
      <c r="AA145500" s="271"/>
    </row>
    <row r="145501" spans="27:27">
      <c r="AA145501" s="271"/>
    </row>
    <row r="145502" spans="27:27">
      <c r="AA145502" s="271"/>
    </row>
    <row r="145503" spans="27:27">
      <c r="AA145503" s="271"/>
    </row>
    <row r="145504" spans="27:27">
      <c r="AA145504" s="271"/>
    </row>
    <row r="145505" spans="27:27">
      <c r="AA145505" s="271"/>
    </row>
    <row r="145506" spans="27:27">
      <c r="AA145506" s="271"/>
    </row>
    <row r="145507" spans="27:27">
      <c r="AA145507" s="271"/>
    </row>
    <row r="145508" spans="27:27">
      <c r="AA145508" s="271"/>
    </row>
    <row r="145509" spans="27:27">
      <c r="AA145509" s="271"/>
    </row>
    <row r="145510" spans="27:27">
      <c r="AA145510" s="271"/>
    </row>
    <row r="145511" spans="27:27">
      <c r="AA145511" s="271"/>
    </row>
    <row r="145512" spans="27:27">
      <c r="AA145512" s="271"/>
    </row>
    <row r="145513" spans="27:27">
      <c r="AA145513" s="271"/>
    </row>
    <row r="145514" spans="27:27">
      <c r="AA145514" s="271"/>
    </row>
    <row r="145515" spans="27:27">
      <c r="AA145515" s="271"/>
    </row>
    <row r="145516" spans="27:27">
      <c r="AA145516" s="271"/>
    </row>
    <row r="145517" spans="27:27">
      <c r="AA145517" s="271"/>
    </row>
    <row r="145518" spans="27:27">
      <c r="AA145518" s="271"/>
    </row>
    <row r="145519" spans="27:27">
      <c r="AA145519" s="271"/>
    </row>
    <row r="145520" spans="27:27">
      <c r="AA145520" s="271"/>
    </row>
    <row r="145521" spans="27:27">
      <c r="AA145521" s="271"/>
    </row>
    <row r="145522" spans="27:27">
      <c r="AA145522" s="271"/>
    </row>
    <row r="145523" spans="27:27">
      <c r="AA145523" s="271"/>
    </row>
    <row r="145524" spans="27:27">
      <c r="AA145524" s="271"/>
    </row>
    <row r="145525" spans="27:27">
      <c r="AA145525" s="271"/>
    </row>
    <row r="145526" spans="27:27">
      <c r="AA145526" s="271"/>
    </row>
    <row r="145527" spans="27:27">
      <c r="AA145527" s="271"/>
    </row>
    <row r="145528" spans="27:27">
      <c r="AA145528" s="271"/>
    </row>
    <row r="145529" spans="27:27">
      <c r="AA145529" s="271"/>
    </row>
    <row r="145530" spans="27:27">
      <c r="AA145530" s="271"/>
    </row>
    <row r="145531" spans="27:27">
      <c r="AA145531" s="271"/>
    </row>
    <row r="145532" spans="27:27">
      <c r="AA145532" s="271"/>
    </row>
    <row r="145533" spans="27:27">
      <c r="AA145533" s="271"/>
    </row>
    <row r="145534" spans="27:27">
      <c r="AA145534" s="271"/>
    </row>
    <row r="145535" spans="27:27">
      <c r="AA145535" s="271"/>
    </row>
    <row r="145536" spans="27:27">
      <c r="AA145536" s="271"/>
    </row>
    <row r="145537" spans="27:27">
      <c r="AA145537" s="271"/>
    </row>
    <row r="145538" spans="27:27">
      <c r="AA145538" s="271"/>
    </row>
    <row r="145539" spans="27:27">
      <c r="AA145539" s="271"/>
    </row>
    <row r="145540" spans="27:27">
      <c r="AA145540" s="271"/>
    </row>
    <row r="145541" spans="27:27">
      <c r="AA145541" s="271"/>
    </row>
    <row r="145542" spans="27:27">
      <c r="AA145542" s="271"/>
    </row>
    <row r="145543" spans="27:27">
      <c r="AA145543" s="271"/>
    </row>
    <row r="145544" spans="27:27">
      <c r="AA145544" s="271"/>
    </row>
    <row r="145545" spans="27:27">
      <c r="AA145545" s="271"/>
    </row>
    <row r="145546" spans="27:27">
      <c r="AA145546" s="271"/>
    </row>
    <row r="145547" spans="27:27">
      <c r="AA145547" s="271"/>
    </row>
    <row r="145548" spans="27:27">
      <c r="AA145548" s="271"/>
    </row>
    <row r="145549" spans="27:27">
      <c r="AA145549" s="271"/>
    </row>
    <row r="145550" spans="27:27">
      <c r="AA145550" s="271"/>
    </row>
    <row r="145551" spans="27:27">
      <c r="AA145551" s="271"/>
    </row>
    <row r="145552" spans="27:27">
      <c r="AA145552" s="271"/>
    </row>
    <row r="145553" spans="27:27">
      <c r="AA145553" s="271"/>
    </row>
    <row r="145554" spans="27:27">
      <c r="AA145554" s="271"/>
    </row>
    <row r="145555" spans="27:27">
      <c r="AA145555" s="271"/>
    </row>
    <row r="145556" spans="27:27">
      <c r="AA145556" s="271"/>
    </row>
    <row r="145557" spans="27:27">
      <c r="AA145557" s="271"/>
    </row>
    <row r="145558" spans="27:27">
      <c r="AA145558" s="271"/>
    </row>
    <row r="145559" spans="27:27">
      <c r="AA145559" s="271"/>
    </row>
    <row r="145560" spans="27:27">
      <c r="AA145560" s="271"/>
    </row>
    <row r="145561" spans="27:27">
      <c r="AA145561" s="271"/>
    </row>
    <row r="145562" spans="27:27">
      <c r="AA145562" s="271"/>
    </row>
    <row r="145563" spans="27:27">
      <c r="AA145563" s="271"/>
    </row>
    <row r="145564" spans="27:27">
      <c r="AA145564" s="271"/>
    </row>
    <row r="145565" spans="27:27">
      <c r="AA145565" s="271"/>
    </row>
    <row r="145566" spans="27:27">
      <c r="AA145566" s="271"/>
    </row>
    <row r="145567" spans="27:27">
      <c r="AA145567" s="271"/>
    </row>
    <row r="145568" spans="27:27">
      <c r="AA145568" s="271"/>
    </row>
    <row r="145569" spans="27:27">
      <c r="AA145569" s="271"/>
    </row>
    <row r="145570" spans="27:27">
      <c r="AA145570" s="271"/>
    </row>
    <row r="145571" spans="27:27">
      <c r="AA145571" s="271"/>
    </row>
    <row r="145572" spans="27:27">
      <c r="AA145572" s="271"/>
    </row>
    <row r="145573" spans="27:27">
      <c r="AA145573" s="271"/>
    </row>
    <row r="145574" spans="27:27">
      <c r="AA145574" s="271"/>
    </row>
    <row r="145575" spans="27:27">
      <c r="AA145575" s="271"/>
    </row>
    <row r="145576" spans="27:27">
      <c r="AA145576" s="271"/>
    </row>
    <row r="145577" spans="27:27">
      <c r="AA145577" s="271"/>
    </row>
    <row r="145578" spans="27:27">
      <c r="AA145578" s="271"/>
    </row>
    <row r="145579" spans="27:27">
      <c r="AA145579" s="271"/>
    </row>
    <row r="145580" spans="27:27">
      <c r="AA145580" s="271"/>
    </row>
    <row r="145581" spans="27:27">
      <c r="AA145581" s="271"/>
    </row>
    <row r="145582" spans="27:27">
      <c r="AA145582" s="271"/>
    </row>
    <row r="145583" spans="27:27">
      <c r="AA145583" s="271"/>
    </row>
    <row r="145584" spans="27:27">
      <c r="AA145584" s="271"/>
    </row>
    <row r="145585" spans="27:27">
      <c r="AA145585" s="271"/>
    </row>
    <row r="145586" spans="27:27">
      <c r="AA145586" s="271"/>
    </row>
    <row r="145587" spans="27:27">
      <c r="AA145587" s="271"/>
    </row>
    <row r="145588" spans="27:27">
      <c r="AA145588" s="271"/>
    </row>
    <row r="145589" spans="27:27">
      <c r="AA145589" s="271"/>
    </row>
    <row r="145590" spans="27:27">
      <c r="AA145590" s="271"/>
    </row>
    <row r="145591" spans="27:27">
      <c r="AA145591" s="271"/>
    </row>
    <row r="145592" spans="27:27">
      <c r="AA145592" s="271"/>
    </row>
    <row r="145593" spans="27:27">
      <c r="AA145593" s="271"/>
    </row>
    <row r="145594" spans="27:27">
      <c r="AA145594" s="271"/>
    </row>
    <row r="145595" spans="27:27">
      <c r="AA145595" s="271"/>
    </row>
    <row r="145596" spans="27:27">
      <c r="AA145596" s="271"/>
    </row>
    <row r="145597" spans="27:27">
      <c r="AA145597" s="271"/>
    </row>
    <row r="145598" spans="27:27">
      <c r="AA145598" s="271"/>
    </row>
    <row r="145599" spans="27:27">
      <c r="AA145599" s="271"/>
    </row>
    <row r="145600" spans="27:27">
      <c r="AA145600" s="271"/>
    </row>
    <row r="145601" spans="27:27">
      <c r="AA145601" s="271"/>
    </row>
    <row r="145602" spans="27:27">
      <c r="AA145602" s="271"/>
    </row>
    <row r="145603" spans="27:27">
      <c r="AA145603" s="271"/>
    </row>
    <row r="145604" spans="27:27">
      <c r="AA145604" s="271"/>
    </row>
    <row r="145605" spans="27:27">
      <c r="AA145605" s="271"/>
    </row>
    <row r="145606" spans="27:27">
      <c r="AA145606" s="271"/>
    </row>
    <row r="145607" spans="27:27">
      <c r="AA145607" s="271"/>
    </row>
    <row r="145608" spans="27:27">
      <c r="AA145608" s="271"/>
    </row>
    <row r="145609" spans="27:27">
      <c r="AA145609" s="271"/>
    </row>
    <row r="145610" spans="27:27">
      <c r="AA145610" s="271"/>
    </row>
    <row r="145611" spans="27:27">
      <c r="AA145611" s="271"/>
    </row>
    <row r="145612" spans="27:27">
      <c r="AA145612" s="271"/>
    </row>
    <row r="145613" spans="27:27">
      <c r="AA145613" s="271"/>
    </row>
    <row r="145614" spans="27:27">
      <c r="AA145614" s="271"/>
    </row>
    <row r="145615" spans="27:27">
      <c r="AA145615" s="271"/>
    </row>
    <row r="145616" spans="27:27">
      <c r="AA145616" s="271"/>
    </row>
    <row r="145617" spans="27:27">
      <c r="AA145617" s="271"/>
    </row>
    <row r="145618" spans="27:27">
      <c r="AA145618" s="271"/>
    </row>
    <row r="145619" spans="27:27">
      <c r="AA145619" s="271"/>
    </row>
    <row r="145620" spans="27:27">
      <c r="AA145620" s="271"/>
    </row>
    <row r="145621" spans="27:27">
      <c r="AA145621" s="271"/>
    </row>
    <row r="145622" spans="27:27">
      <c r="AA145622" s="271"/>
    </row>
    <row r="145623" spans="27:27">
      <c r="AA145623" s="271"/>
    </row>
    <row r="145624" spans="27:27">
      <c r="AA145624" s="271"/>
    </row>
    <row r="145625" spans="27:27">
      <c r="AA145625" s="271"/>
    </row>
    <row r="145626" spans="27:27">
      <c r="AA145626" s="271"/>
    </row>
    <row r="145627" spans="27:27">
      <c r="AA145627" s="271"/>
    </row>
    <row r="145628" spans="27:27">
      <c r="AA145628" s="271"/>
    </row>
    <row r="145629" spans="27:27">
      <c r="AA145629" s="271"/>
    </row>
    <row r="145630" spans="27:27">
      <c r="AA145630" s="271"/>
    </row>
    <row r="145631" spans="27:27">
      <c r="AA145631" s="271"/>
    </row>
    <row r="145632" spans="27:27">
      <c r="AA145632" s="271"/>
    </row>
    <row r="145633" spans="27:27">
      <c r="AA145633" s="271"/>
    </row>
    <row r="145634" spans="27:27">
      <c r="AA145634" s="271"/>
    </row>
    <row r="145635" spans="27:27">
      <c r="AA145635" s="271"/>
    </row>
    <row r="145636" spans="27:27">
      <c r="AA145636" s="271"/>
    </row>
    <row r="145637" spans="27:27">
      <c r="AA145637" s="271"/>
    </row>
    <row r="145638" spans="27:27">
      <c r="AA145638" s="271"/>
    </row>
    <row r="145639" spans="27:27">
      <c r="AA145639" s="271"/>
    </row>
    <row r="145640" spans="27:27">
      <c r="AA145640" s="271"/>
    </row>
    <row r="145641" spans="27:27">
      <c r="AA145641" s="271"/>
    </row>
    <row r="145642" spans="27:27">
      <c r="AA145642" s="271"/>
    </row>
    <row r="145643" spans="27:27">
      <c r="AA145643" s="271"/>
    </row>
    <row r="145644" spans="27:27">
      <c r="AA145644" s="271"/>
    </row>
    <row r="145645" spans="27:27">
      <c r="AA145645" s="271"/>
    </row>
    <row r="145646" spans="27:27">
      <c r="AA145646" s="271"/>
    </row>
    <row r="145647" spans="27:27">
      <c r="AA145647" s="271"/>
    </row>
    <row r="145648" spans="27:27">
      <c r="AA145648" s="271"/>
    </row>
    <row r="145649" spans="27:27">
      <c r="AA145649" s="271"/>
    </row>
    <row r="145650" spans="27:27">
      <c r="AA145650" s="271"/>
    </row>
    <row r="145651" spans="27:27">
      <c r="AA145651" s="271"/>
    </row>
    <row r="145652" spans="27:27">
      <c r="AA145652" s="271"/>
    </row>
    <row r="145653" spans="27:27">
      <c r="AA145653" s="271"/>
    </row>
    <row r="145654" spans="27:27">
      <c r="AA145654" s="271"/>
    </row>
    <row r="145655" spans="27:27">
      <c r="AA145655" s="271"/>
    </row>
    <row r="145656" spans="27:27">
      <c r="AA145656" s="271"/>
    </row>
    <row r="145657" spans="27:27">
      <c r="AA145657" s="271"/>
    </row>
    <row r="145658" spans="27:27">
      <c r="AA145658" s="271"/>
    </row>
    <row r="145659" spans="27:27">
      <c r="AA145659" s="271"/>
    </row>
    <row r="145660" spans="27:27">
      <c r="AA145660" s="271"/>
    </row>
    <row r="145661" spans="27:27">
      <c r="AA145661" s="271"/>
    </row>
    <row r="145662" spans="27:27">
      <c r="AA145662" s="271"/>
    </row>
    <row r="145663" spans="27:27">
      <c r="AA145663" s="271"/>
    </row>
    <row r="145664" spans="27:27">
      <c r="AA145664" s="271"/>
    </row>
    <row r="145665" spans="27:27">
      <c r="AA145665" s="271"/>
    </row>
    <row r="145666" spans="27:27">
      <c r="AA145666" s="271"/>
    </row>
    <row r="145667" spans="27:27">
      <c r="AA145667" s="271"/>
    </row>
    <row r="145668" spans="27:27">
      <c r="AA145668" s="271"/>
    </row>
    <row r="145669" spans="27:27">
      <c r="AA145669" s="271"/>
    </row>
    <row r="145670" spans="27:27">
      <c r="AA145670" s="271"/>
    </row>
    <row r="145671" spans="27:27">
      <c r="AA145671" s="271"/>
    </row>
    <row r="145672" spans="27:27">
      <c r="AA145672" s="271"/>
    </row>
    <row r="145673" spans="27:27">
      <c r="AA145673" s="271"/>
    </row>
    <row r="145674" spans="27:27">
      <c r="AA145674" s="271"/>
    </row>
    <row r="145675" spans="27:27">
      <c r="AA145675" s="271"/>
    </row>
    <row r="145676" spans="27:27">
      <c r="AA145676" s="271"/>
    </row>
    <row r="145677" spans="27:27">
      <c r="AA145677" s="271"/>
    </row>
    <row r="145678" spans="27:27">
      <c r="AA145678" s="271"/>
    </row>
    <row r="145679" spans="27:27">
      <c r="AA145679" s="271"/>
    </row>
    <row r="145680" spans="27:27">
      <c r="AA145680" s="271"/>
    </row>
    <row r="145681" spans="27:27">
      <c r="AA145681" s="271"/>
    </row>
    <row r="145682" spans="27:27">
      <c r="AA145682" s="271"/>
    </row>
    <row r="145683" spans="27:27">
      <c r="AA145683" s="271"/>
    </row>
    <row r="145684" spans="27:27">
      <c r="AA145684" s="271"/>
    </row>
    <row r="145685" spans="27:27">
      <c r="AA145685" s="271"/>
    </row>
    <row r="145686" spans="27:27">
      <c r="AA145686" s="271"/>
    </row>
    <row r="145687" spans="27:27">
      <c r="AA145687" s="271"/>
    </row>
    <row r="145688" spans="27:27">
      <c r="AA145688" s="271"/>
    </row>
    <row r="145689" spans="27:27">
      <c r="AA145689" s="271"/>
    </row>
    <row r="145690" spans="27:27">
      <c r="AA145690" s="271"/>
    </row>
    <row r="145691" spans="27:27">
      <c r="AA145691" s="271"/>
    </row>
    <row r="145692" spans="27:27">
      <c r="AA145692" s="271"/>
    </row>
    <row r="145693" spans="27:27">
      <c r="AA145693" s="271"/>
    </row>
    <row r="145694" spans="27:27">
      <c r="AA145694" s="271"/>
    </row>
    <row r="145695" spans="27:27">
      <c r="AA145695" s="271"/>
    </row>
    <row r="145696" spans="27:27">
      <c r="AA145696" s="271"/>
    </row>
    <row r="145697" spans="27:27">
      <c r="AA145697" s="271"/>
    </row>
    <row r="145698" spans="27:27">
      <c r="AA145698" s="271"/>
    </row>
    <row r="145699" spans="27:27">
      <c r="AA145699" s="271"/>
    </row>
    <row r="145700" spans="27:27">
      <c r="AA145700" s="271"/>
    </row>
    <row r="145701" spans="27:27">
      <c r="AA145701" s="271"/>
    </row>
    <row r="145702" spans="27:27">
      <c r="AA145702" s="271"/>
    </row>
    <row r="145703" spans="27:27">
      <c r="AA145703" s="271"/>
    </row>
    <row r="145704" spans="27:27">
      <c r="AA145704" s="271"/>
    </row>
    <row r="145705" spans="27:27">
      <c r="AA145705" s="271"/>
    </row>
    <row r="145706" spans="27:27">
      <c r="AA145706" s="271"/>
    </row>
    <row r="145707" spans="27:27">
      <c r="AA145707" s="271"/>
    </row>
    <row r="145708" spans="27:27">
      <c r="AA145708" s="271"/>
    </row>
    <row r="145709" spans="27:27">
      <c r="AA145709" s="271"/>
    </row>
    <row r="145710" spans="27:27">
      <c r="AA145710" s="271"/>
    </row>
    <row r="145711" spans="27:27">
      <c r="AA145711" s="271"/>
    </row>
    <row r="145712" spans="27:27">
      <c r="AA145712" s="271"/>
    </row>
    <row r="145713" spans="27:27">
      <c r="AA145713" s="271"/>
    </row>
    <row r="145714" spans="27:27">
      <c r="AA145714" s="271"/>
    </row>
    <row r="145715" spans="27:27">
      <c r="AA145715" s="271"/>
    </row>
    <row r="145716" spans="27:27">
      <c r="AA145716" s="271"/>
    </row>
    <row r="145717" spans="27:27">
      <c r="AA145717" s="271"/>
    </row>
    <row r="145718" spans="27:27">
      <c r="AA145718" s="271"/>
    </row>
    <row r="145719" spans="27:27">
      <c r="AA145719" s="271"/>
    </row>
    <row r="145720" spans="27:27">
      <c r="AA145720" s="271"/>
    </row>
    <row r="145721" spans="27:27">
      <c r="AA145721" s="271"/>
    </row>
    <row r="145722" spans="27:27">
      <c r="AA145722" s="271"/>
    </row>
    <row r="145723" spans="27:27">
      <c r="AA145723" s="271"/>
    </row>
    <row r="145724" spans="27:27">
      <c r="AA145724" s="271"/>
    </row>
    <row r="145725" spans="27:27">
      <c r="AA145725" s="271"/>
    </row>
    <row r="145726" spans="27:27">
      <c r="AA145726" s="271"/>
    </row>
    <row r="145727" spans="27:27">
      <c r="AA145727" s="271"/>
    </row>
    <row r="145728" spans="27:27">
      <c r="AA145728" s="271"/>
    </row>
    <row r="145729" spans="27:27">
      <c r="AA145729" s="271"/>
    </row>
    <row r="145730" spans="27:27">
      <c r="AA145730" s="271"/>
    </row>
    <row r="145731" spans="27:27">
      <c r="AA145731" s="271"/>
    </row>
    <row r="145732" spans="27:27">
      <c r="AA145732" s="271"/>
    </row>
    <row r="145733" spans="27:27">
      <c r="AA145733" s="271"/>
    </row>
    <row r="145734" spans="27:27">
      <c r="AA145734" s="271"/>
    </row>
    <row r="145735" spans="27:27">
      <c r="AA145735" s="271"/>
    </row>
    <row r="145736" spans="27:27">
      <c r="AA145736" s="271"/>
    </row>
    <row r="145737" spans="27:27">
      <c r="AA145737" s="271"/>
    </row>
    <row r="145738" spans="27:27">
      <c r="AA145738" s="271"/>
    </row>
    <row r="145739" spans="27:27">
      <c r="AA145739" s="271"/>
    </row>
    <row r="145740" spans="27:27">
      <c r="AA145740" s="271"/>
    </row>
    <row r="145741" spans="27:27">
      <c r="AA145741" s="271"/>
    </row>
    <row r="145742" spans="27:27">
      <c r="AA145742" s="271"/>
    </row>
    <row r="145743" spans="27:27">
      <c r="AA145743" s="271"/>
    </row>
    <row r="145744" spans="27:27">
      <c r="AA145744" s="271"/>
    </row>
    <row r="145745" spans="27:27">
      <c r="AA145745" s="271"/>
    </row>
    <row r="145746" spans="27:27">
      <c r="AA145746" s="271"/>
    </row>
    <row r="145747" spans="27:27">
      <c r="AA145747" s="271"/>
    </row>
    <row r="145748" spans="27:27">
      <c r="AA145748" s="271"/>
    </row>
    <row r="145749" spans="27:27">
      <c r="AA145749" s="271"/>
    </row>
    <row r="145750" spans="27:27">
      <c r="AA145750" s="271"/>
    </row>
    <row r="145751" spans="27:27">
      <c r="AA145751" s="271"/>
    </row>
    <row r="145752" spans="27:27">
      <c r="AA145752" s="271"/>
    </row>
    <row r="145753" spans="27:27">
      <c r="AA145753" s="271"/>
    </row>
    <row r="145754" spans="27:27">
      <c r="AA145754" s="271"/>
    </row>
    <row r="145755" spans="27:27">
      <c r="AA145755" s="271"/>
    </row>
    <row r="145756" spans="27:27">
      <c r="AA145756" s="271"/>
    </row>
    <row r="145757" spans="27:27">
      <c r="AA145757" s="271"/>
    </row>
    <row r="145758" spans="27:27">
      <c r="AA145758" s="271"/>
    </row>
    <row r="145759" spans="27:27">
      <c r="AA145759" s="271"/>
    </row>
    <row r="145760" spans="27:27">
      <c r="AA145760" s="271"/>
    </row>
    <row r="145761" spans="27:27">
      <c r="AA145761" s="271"/>
    </row>
    <row r="145762" spans="27:27">
      <c r="AA145762" s="271"/>
    </row>
    <row r="145763" spans="27:27">
      <c r="AA145763" s="271"/>
    </row>
    <row r="145764" spans="27:27">
      <c r="AA145764" s="271"/>
    </row>
    <row r="145765" spans="27:27">
      <c r="AA145765" s="271"/>
    </row>
    <row r="145766" spans="27:27">
      <c r="AA145766" s="271"/>
    </row>
    <row r="145767" spans="27:27">
      <c r="AA145767" s="271"/>
    </row>
    <row r="145768" spans="27:27">
      <c r="AA145768" s="271"/>
    </row>
    <row r="145769" spans="27:27">
      <c r="AA145769" s="271"/>
    </row>
    <row r="145770" spans="27:27">
      <c r="AA145770" s="271"/>
    </row>
    <row r="145771" spans="27:27">
      <c r="AA145771" s="271"/>
    </row>
    <row r="145772" spans="27:27">
      <c r="AA145772" s="271"/>
    </row>
    <row r="145773" spans="27:27">
      <c r="AA145773" s="271"/>
    </row>
    <row r="145774" spans="27:27">
      <c r="AA145774" s="271"/>
    </row>
    <row r="145775" spans="27:27">
      <c r="AA145775" s="271"/>
    </row>
    <row r="145776" spans="27:27">
      <c r="AA145776" s="271"/>
    </row>
    <row r="145777" spans="27:27">
      <c r="AA145777" s="271"/>
    </row>
    <row r="145778" spans="27:27">
      <c r="AA145778" s="271"/>
    </row>
    <row r="145779" spans="27:27">
      <c r="AA145779" s="271"/>
    </row>
    <row r="145780" spans="27:27">
      <c r="AA145780" s="271"/>
    </row>
    <row r="145781" spans="27:27">
      <c r="AA145781" s="271"/>
    </row>
    <row r="145782" spans="27:27">
      <c r="AA145782" s="271"/>
    </row>
    <row r="145783" spans="27:27">
      <c r="AA145783" s="271"/>
    </row>
    <row r="145784" spans="27:27">
      <c r="AA145784" s="271"/>
    </row>
    <row r="145785" spans="27:27">
      <c r="AA145785" s="271"/>
    </row>
    <row r="145786" spans="27:27">
      <c r="AA145786" s="271"/>
    </row>
    <row r="145787" spans="27:27">
      <c r="AA145787" s="271"/>
    </row>
    <row r="145788" spans="27:27">
      <c r="AA145788" s="271"/>
    </row>
    <row r="145789" spans="27:27">
      <c r="AA145789" s="271"/>
    </row>
    <row r="145790" spans="27:27">
      <c r="AA145790" s="271"/>
    </row>
    <row r="145791" spans="27:27">
      <c r="AA145791" s="271"/>
    </row>
    <row r="145792" spans="27:27">
      <c r="AA145792" s="271"/>
    </row>
    <row r="145793" spans="27:27">
      <c r="AA145793" s="271"/>
    </row>
    <row r="145794" spans="27:27">
      <c r="AA145794" s="271"/>
    </row>
    <row r="145795" spans="27:27">
      <c r="AA145795" s="271"/>
    </row>
    <row r="145796" spans="27:27">
      <c r="AA145796" s="271"/>
    </row>
    <row r="145797" spans="27:27">
      <c r="AA145797" s="271"/>
    </row>
    <row r="145798" spans="27:27">
      <c r="AA145798" s="271"/>
    </row>
    <row r="145799" spans="27:27">
      <c r="AA145799" s="271"/>
    </row>
    <row r="145800" spans="27:27">
      <c r="AA145800" s="271"/>
    </row>
    <row r="145801" spans="27:27">
      <c r="AA145801" s="271"/>
    </row>
    <row r="145802" spans="27:27">
      <c r="AA145802" s="271"/>
    </row>
    <row r="145803" spans="27:27">
      <c r="AA145803" s="271"/>
    </row>
    <row r="145804" spans="27:27">
      <c r="AA145804" s="271"/>
    </row>
    <row r="145805" spans="27:27">
      <c r="AA145805" s="271"/>
    </row>
    <row r="145806" spans="27:27">
      <c r="AA145806" s="271"/>
    </row>
    <row r="145807" spans="27:27">
      <c r="AA145807" s="271"/>
    </row>
    <row r="145808" spans="27:27">
      <c r="AA145808" s="271"/>
    </row>
    <row r="145809" spans="27:27">
      <c r="AA145809" s="271"/>
    </row>
    <row r="145810" spans="27:27">
      <c r="AA145810" s="271"/>
    </row>
    <row r="145811" spans="27:27">
      <c r="AA145811" s="271"/>
    </row>
    <row r="145812" spans="27:27">
      <c r="AA145812" s="271"/>
    </row>
    <row r="145813" spans="27:27">
      <c r="AA145813" s="271"/>
    </row>
    <row r="145814" spans="27:27">
      <c r="AA145814" s="271"/>
    </row>
    <row r="145815" spans="27:27">
      <c r="AA145815" s="271"/>
    </row>
    <row r="145816" spans="27:27">
      <c r="AA145816" s="271"/>
    </row>
    <row r="145817" spans="27:27">
      <c r="AA145817" s="271"/>
    </row>
    <row r="145818" spans="27:27">
      <c r="AA145818" s="271"/>
    </row>
    <row r="145819" spans="27:27">
      <c r="AA145819" s="271"/>
    </row>
    <row r="145820" spans="27:27">
      <c r="AA145820" s="271"/>
    </row>
    <row r="145821" spans="27:27">
      <c r="AA145821" s="271"/>
    </row>
    <row r="145822" spans="27:27">
      <c r="AA145822" s="271"/>
    </row>
    <row r="145823" spans="27:27">
      <c r="AA145823" s="271"/>
    </row>
    <row r="145824" spans="27:27">
      <c r="AA145824" s="271"/>
    </row>
    <row r="145825" spans="27:27">
      <c r="AA145825" s="271"/>
    </row>
    <row r="145826" spans="27:27">
      <c r="AA145826" s="271"/>
    </row>
    <row r="145827" spans="27:27">
      <c r="AA145827" s="271"/>
    </row>
    <row r="145828" spans="27:27">
      <c r="AA145828" s="271"/>
    </row>
    <row r="145829" spans="27:27">
      <c r="AA145829" s="271"/>
    </row>
    <row r="145830" spans="27:27">
      <c r="AA145830" s="271"/>
    </row>
    <row r="145831" spans="27:27">
      <c r="AA145831" s="271"/>
    </row>
    <row r="145832" spans="27:27">
      <c r="AA145832" s="271"/>
    </row>
    <row r="145833" spans="27:27">
      <c r="AA145833" s="271"/>
    </row>
    <row r="145834" spans="27:27">
      <c r="AA145834" s="271"/>
    </row>
    <row r="145835" spans="27:27">
      <c r="AA145835" s="271"/>
    </row>
    <row r="145836" spans="27:27">
      <c r="AA145836" s="271"/>
    </row>
    <row r="145837" spans="27:27">
      <c r="AA145837" s="271"/>
    </row>
    <row r="145838" spans="27:27">
      <c r="AA145838" s="271"/>
    </row>
    <row r="145839" spans="27:27">
      <c r="AA145839" s="271"/>
    </row>
    <row r="145840" spans="27:27">
      <c r="AA145840" s="271"/>
    </row>
    <row r="145841" spans="27:27">
      <c r="AA145841" s="271"/>
    </row>
    <row r="145842" spans="27:27">
      <c r="AA145842" s="271"/>
    </row>
    <row r="145843" spans="27:27">
      <c r="AA145843" s="271"/>
    </row>
    <row r="145844" spans="27:27">
      <c r="AA145844" s="271"/>
    </row>
    <row r="145845" spans="27:27">
      <c r="AA145845" s="271"/>
    </row>
    <row r="145846" spans="27:27">
      <c r="AA145846" s="271"/>
    </row>
    <row r="145847" spans="27:27">
      <c r="AA145847" s="271"/>
    </row>
    <row r="145848" spans="27:27">
      <c r="AA145848" s="271"/>
    </row>
    <row r="145849" spans="27:27">
      <c r="AA145849" s="271"/>
    </row>
    <row r="145850" spans="27:27">
      <c r="AA145850" s="271"/>
    </row>
    <row r="145851" spans="27:27">
      <c r="AA145851" s="271"/>
    </row>
    <row r="145852" spans="27:27">
      <c r="AA145852" s="271"/>
    </row>
    <row r="145853" spans="27:27">
      <c r="AA145853" s="271"/>
    </row>
    <row r="145854" spans="27:27">
      <c r="AA145854" s="271"/>
    </row>
    <row r="145855" spans="27:27">
      <c r="AA145855" s="271"/>
    </row>
    <row r="145856" spans="27:27">
      <c r="AA145856" s="271"/>
    </row>
    <row r="145857" spans="27:27">
      <c r="AA145857" s="271"/>
    </row>
    <row r="145858" spans="27:27">
      <c r="AA145858" s="271"/>
    </row>
    <row r="145859" spans="27:27">
      <c r="AA145859" s="271"/>
    </row>
    <row r="145860" spans="27:27">
      <c r="AA145860" s="271"/>
    </row>
    <row r="145861" spans="27:27">
      <c r="AA145861" s="271"/>
    </row>
    <row r="145862" spans="27:27">
      <c r="AA145862" s="271"/>
    </row>
    <row r="145863" spans="27:27">
      <c r="AA145863" s="271"/>
    </row>
    <row r="145864" spans="27:27">
      <c r="AA145864" s="271"/>
    </row>
    <row r="145865" spans="27:27">
      <c r="AA145865" s="271"/>
    </row>
    <row r="145866" spans="27:27">
      <c r="AA145866" s="271"/>
    </row>
    <row r="145867" spans="27:27">
      <c r="AA145867" s="271"/>
    </row>
    <row r="145868" spans="27:27">
      <c r="AA145868" s="271"/>
    </row>
    <row r="145869" spans="27:27">
      <c r="AA145869" s="271"/>
    </row>
    <row r="145870" spans="27:27">
      <c r="AA145870" s="271"/>
    </row>
    <row r="145871" spans="27:27">
      <c r="AA145871" s="271"/>
    </row>
    <row r="145872" spans="27:27">
      <c r="AA145872" s="271"/>
    </row>
    <row r="145873" spans="27:27">
      <c r="AA145873" s="271"/>
    </row>
    <row r="145874" spans="27:27">
      <c r="AA145874" s="271"/>
    </row>
    <row r="145875" spans="27:27">
      <c r="AA145875" s="271"/>
    </row>
    <row r="145876" spans="27:27">
      <c r="AA145876" s="271"/>
    </row>
    <row r="145877" spans="27:27">
      <c r="AA145877" s="271"/>
    </row>
    <row r="145878" spans="27:27">
      <c r="AA145878" s="271"/>
    </row>
    <row r="145879" spans="27:27">
      <c r="AA145879" s="271"/>
    </row>
    <row r="145880" spans="27:27">
      <c r="AA145880" s="271"/>
    </row>
    <row r="145881" spans="27:27">
      <c r="AA145881" s="271"/>
    </row>
    <row r="145882" spans="27:27">
      <c r="AA145882" s="271"/>
    </row>
    <row r="145883" spans="27:27">
      <c r="AA145883" s="271"/>
    </row>
    <row r="145884" spans="27:27">
      <c r="AA145884" s="271"/>
    </row>
    <row r="145885" spans="27:27">
      <c r="AA145885" s="271"/>
    </row>
    <row r="145886" spans="27:27">
      <c r="AA145886" s="271"/>
    </row>
    <row r="145887" spans="27:27">
      <c r="AA145887" s="271"/>
    </row>
    <row r="145888" spans="27:27">
      <c r="AA145888" s="271"/>
    </row>
    <row r="145889" spans="27:27">
      <c r="AA145889" s="271"/>
    </row>
    <row r="145890" spans="27:27">
      <c r="AA145890" s="271"/>
    </row>
    <row r="145891" spans="27:27">
      <c r="AA145891" s="271"/>
    </row>
    <row r="145892" spans="27:27">
      <c r="AA145892" s="271"/>
    </row>
    <row r="145893" spans="27:27">
      <c r="AA145893" s="271"/>
    </row>
    <row r="145894" spans="27:27">
      <c r="AA145894" s="271"/>
    </row>
    <row r="145895" spans="27:27">
      <c r="AA145895" s="271"/>
    </row>
    <row r="145896" spans="27:27">
      <c r="AA145896" s="271"/>
    </row>
    <row r="145897" spans="27:27">
      <c r="AA145897" s="271"/>
    </row>
    <row r="145898" spans="27:27">
      <c r="AA145898" s="271"/>
    </row>
    <row r="145899" spans="27:27">
      <c r="AA145899" s="271"/>
    </row>
    <row r="145900" spans="27:27">
      <c r="AA145900" s="271"/>
    </row>
    <row r="145901" spans="27:27">
      <c r="AA145901" s="271"/>
    </row>
    <row r="145902" spans="27:27">
      <c r="AA145902" s="271"/>
    </row>
    <row r="145903" spans="27:27">
      <c r="AA145903" s="271"/>
    </row>
    <row r="145904" spans="27:27">
      <c r="AA145904" s="271"/>
    </row>
    <row r="145905" spans="27:27">
      <c r="AA145905" s="271"/>
    </row>
    <row r="145906" spans="27:27">
      <c r="AA145906" s="271"/>
    </row>
    <row r="145907" spans="27:27">
      <c r="AA145907" s="271"/>
    </row>
    <row r="145908" spans="27:27">
      <c r="AA145908" s="271"/>
    </row>
    <row r="145909" spans="27:27">
      <c r="AA145909" s="271"/>
    </row>
    <row r="145910" spans="27:27">
      <c r="AA145910" s="271"/>
    </row>
    <row r="145911" spans="27:27">
      <c r="AA145911" s="271"/>
    </row>
    <row r="145912" spans="27:27">
      <c r="AA145912" s="271"/>
    </row>
    <row r="145913" spans="27:27">
      <c r="AA145913" s="271"/>
    </row>
    <row r="145914" spans="27:27">
      <c r="AA145914" s="271"/>
    </row>
    <row r="145915" spans="27:27">
      <c r="AA145915" s="271"/>
    </row>
    <row r="145916" spans="27:27">
      <c r="AA145916" s="271"/>
    </row>
    <row r="145917" spans="27:27">
      <c r="AA145917" s="271"/>
    </row>
    <row r="145918" spans="27:27">
      <c r="AA145918" s="271"/>
    </row>
    <row r="145919" spans="27:27">
      <c r="AA145919" s="271"/>
    </row>
    <row r="145920" spans="27:27">
      <c r="AA145920" s="271"/>
    </row>
    <row r="145921" spans="27:27">
      <c r="AA145921" s="271"/>
    </row>
    <row r="145922" spans="27:27">
      <c r="AA145922" s="271"/>
    </row>
    <row r="145923" spans="27:27">
      <c r="AA145923" s="271"/>
    </row>
    <row r="145924" spans="27:27">
      <c r="AA145924" s="271"/>
    </row>
    <row r="145925" spans="27:27">
      <c r="AA145925" s="271"/>
    </row>
    <row r="145926" spans="27:27">
      <c r="AA145926" s="271"/>
    </row>
    <row r="145927" spans="27:27">
      <c r="AA145927" s="271"/>
    </row>
    <row r="145928" spans="27:27">
      <c r="AA145928" s="271"/>
    </row>
    <row r="145929" spans="27:27">
      <c r="AA145929" s="271"/>
    </row>
    <row r="145930" spans="27:27">
      <c r="AA145930" s="271"/>
    </row>
    <row r="145931" spans="27:27">
      <c r="AA145931" s="271"/>
    </row>
    <row r="145932" spans="27:27">
      <c r="AA145932" s="271"/>
    </row>
    <row r="145933" spans="27:27">
      <c r="AA145933" s="271"/>
    </row>
    <row r="145934" spans="27:27">
      <c r="AA145934" s="271"/>
    </row>
    <row r="145935" spans="27:27">
      <c r="AA145935" s="271"/>
    </row>
    <row r="145936" spans="27:27">
      <c r="AA145936" s="271"/>
    </row>
    <row r="145937" spans="27:27">
      <c r="AA145937" s="271"/>
    </row>
    <row r="145938" spans="27:27">
      <c r="AA145938" s="271"/>
    </row>
    <row r="145939" spans="27:27">
      <c r="AA145939" s="271"/>
    </row>
    <row r="145940" spans="27:27">
      <c r="AA145940" s="271"/>
    </row>
    <row r="145941" spans="27:27">
      <c r="AA145941" s="271"/>
    </row>
    <row r="145942" spans="27:27">
      <c r="AA145942" s="271"/>
    </row>
    <row r="145943" spans="27:27">
      <c r="AA145943" s="271"/>
    </row>
    <row r="145944" spans="27:27">
      <c r="AA145944" s="271"/>
    </row>
    <row r="145945" spans="27:27">
      <c r="AA145945" s="271"/>
    </row>
    <row r="145946" spans="27:27">
      <c r="AA145946" s="271"/>
    </row>
    <row r="145947" spans="27:27">
      <c r="AA145947" s="271"/>
    </row>
    <row r="145948" spans="27:27">
      <c r="AA145948" s="271"/>
    </row>
    <row r="145949" spans="27:27">
      <c r="AA145949" s="271"/>
    </row>
    <row r="145950" spans="27:27">
      <c r="AA145950" s="271"/>
    </row>
    <row r="145951" spans="27:27">
      <c r="AA145951" s="271"/>
    </row>
    <row r="145952" spans="27:27">
      <c r="AA145952" s="271"/>
    </row>
    <row r="145953" spans="27:27">
      <c r="AA145953" s="271"/>
    </row>
    <row r="145954" spans="27:27">
      <c r="AA145954" s="271"/>
    </row>
    <row r="145955" spans="27:27">
      <c r="AA145955" s="271"/>
    </row>
    <row r="145956" spans="27:27">
      <c r="AA145956" s="271"/>
    </row>
    <row r="145957" spans="27:27">
      <c r="AA145957" s="271"/>
    </row>
    <row r="145958" spans="27:27">
      <c r="AA145958" s="271"/>
    </row>
    <row r="145959" spans="27:27">
      <c r="AA145959" s="271"/>
    </row>
    <row r="145960" spans="27:27">
      <c r="AA145960" s="271"/>
    </row>
    <row r="145961" spans="27:27">
      <c r="AA145961" s="271"/>
    </row>
    <row r="145962" spans="27:27">
      <c r="AA145962" s="271"/>
    </row>
    <row r="145963" spans="27:27">
      <c r="AA145963" s="271"/>
    </row>
    <row r="145964" spans="27:27">
      <c r="AA145964" s="271"/>
    </row>
    <row r="145965" spans="27:27">
      <c r="AA145965" s="271"/>
    </row>
    <row r="145966" spans="27:27">
      <c r="AA145966" s="271"/>
    </row>
    <row r="145967" spans="27:27">
      <c r="AA145967" s="271"/>
    </row>
    <row r="145968" spans="27:27">
      <c r="AA145968" s="271"/>
    </row>
    <row r="145969" spans="27:27">
      <c r="AA145969" s="271"/>
    </row>
    <row r="145970" spans="27:27">
      <c r="AA145970" s="271"/>
    </row>
    <row r="145971" spans="27:27">
      <c r="AA145971" s="271"/>
    </row>
    <row r="145972" spans="27:27">
      <c r="AA145972" s="271"/>
    </row>
    <row r="145973" spans="27:27">
      <c r="AA145973" s="271"/>
    </row>
    <row r="145974" spans="27:27">
      <c r="AA145974" s="271"/>
    </row>
    <row r="145975" spans="27:27">
      <c r="AA145975" s="271"/>
    </row>
    <row r="145976" spans="27:27">
      <c r="AA145976" s="271"/>
    </row>
    <row r="145977" spans="27:27">
      <c r="AA145977" s="271"/>
    </row>
    <row r="145978" spans="27:27">
      <c r="AA145978" s="271"/>
    </row>
    <row r="145979" spans="27:27">
      <c r="AA145979" s="271"/>
    </row>
    <row r="145980" spans="27:27">
      <c r="AA145980" s="271"/>
    </row>
    <row r="145981" spans="27:27">
      <c r="AA145981" s="271"/>
    </row>
    <row r="145982" spans="27:27">
      <c r="AA145982" s="271"/>
    </row>
    <row r="145983" spans="27:27">
      <c r="AA145983" s="271"/>
    </row>
    <row r="145984" spans="27:27">
      <c r="AA145984" s="271"/>
    </row>
    <row r="145985" spans="27:27">
      <c r="AA145985" s="271"/>
    </row>
    <row r="145986" spans="27:27">
      <c r="AA145986" s="271"/>
    </row>
    <row r="145987" spans="27:27">
      <c r="AA145987" s="271"/>
    </row>
    <row r="145988" spans="27:27">
      <c r="AA145988" s="271"/>
    </row>
    <row r="145989" spans="27:27">
      <c r="AA145989" s="271"/>
    </row>
    <row r="145990" spans="27:27">
      <c r="AA145990" s="271"/>
    </row>
    <row r="145991" spans="27:27">
      <c r="AA145991" s="271"/>
    </row>
    <row r="145992" spans="27:27">
      <c r="AA145992" s="271"/>
    </row>
    <row r="145993" spans="27:27">
      <c r="AA145993" s="271"/>
    </row>
    <row r="145994" spans="27:27">
      <c r="AA145994" s="271"/>
    </row>
    <row r="145995" spans="27:27">
      <c r="AA145995" s="271"/>
    </row>
    <row r="145996" spans="27:27">
      <c r="AA145996" s="271"/>
    </row>
    <row r="145997" spans="27:27">
      <c r="AA145997" s="271"/>
    </row>
    <row r="145998" spans="27:27">
      <c r="AA145998" s="271"/>
    </row>
    <row r="145999" spans="27:27">
      <c r="AA145999" s="271"/>
    </row>
    <row r="146000" spans="27:27">
      <c r="AA146000" s="271"/>
    </row>
    <row r="146001" spans="27:27">
      <c r="AA146001" s="271"/>
    </row>
    <row r="146002" spans="27:27">
      <c r="AA146002" s="271"/>
    </row>
    <row r="146003" spans="27:27">
      <c r="AA146003" s="271"/>
    </row>
    <row r="146004" spans="27:27">
      <c r="AA146004" s="271"/>
    </row>
    <row r="146005" spans="27:27">
      <c r="AA146005" s="271"/>
    </row>
    <row r="146006" spans="27:27">
      <c r="AA146006" s="271"/>
    </row>
    <row r="146007" spans="27:27">
      <c r="AA146007" s="271"/>
    </row>
    <row r="146008" spans="27:27">
      <c r="AA146008" s="271"/>
    </row>
    <row r="146009" spans="27:27">
      <c r="AA146009" s="271"/>
    </row>
    <row r="146010" spans="27:27">
      <c r="AA146010" s="271"/>
    </row>
    <row r="146011" spans="27:27">
      <c r="AA146011" s="271"/>
    </row>
    <row r="146012" spans="27:27">
      <c r="AA146012" s="271"/>
    </row>
    <row r="146013" spans="27:27">
      <c r="AA146013" s="271"/>
    </row>
    <row r="146014" spans="27:27">
      <c r="AA146014" s="271"/>
    </row>
    <row r="146015" spans="27:27">
      <c r="AA146015" s="271"/>
    </row>
    <row r="146016" spans="27:27">
      <c r="AA146016" s="271"/>
    </row>
    <row r="146017" spans="27:27">
      <c r="AA146017" s="271"/>
    </row>
    <row r="146018" spans="27:27">
      <c r="AA146018" s="271"/>
    </row>
    <row r="146019" spans="27:27">
      <c r="AA146019" s="271"/>
    </row>
    <row r="146020" spans="27:27">
      <c r="AA146020" s="271"/>
    </row>
    <row r="146021" spans="27:27">
      <c r="AA146021" s="271"/>
    </row>
    <row r="146022" spans="27:27">
      <c r="AA146022" s="271"/>
    </row>
    <row r="146023" spans="27:27">
      <c r="AA146023" s="271"/>
    </row>
    <row r="146024" spans="27:27">
      <c r="AA146024" s="271"/>
    </row>
    <row r="146025" spans="27:27">
      <c r="AA146025" s="271"/>
    </row>
    <row r="146026" spans="27:27">
      <c r="AA146026" s="271"/>
    </row>
    <row r="146027" spans="27:27">
      <c r="AA146027" s="271"/>
    </row>
    <row r="146028" spans="27:27">
      <c r="AA146028" s="271"/>
    </row>
    <row r="146029" spans="27:27">
      <c r="AA146029" s="271"/>
    </row>
    <row r="146030" spans="27:27">
      <c r="AA146030" s="271"/>
    </row>
    <row r="146031" spans="27:27">
      <c r="AA146031" s="271"/>
    </row>
    <row r="146032" spans="27:27">
      <c r="AA146032" s="271"/>
    </row>
    <row r="146033" spans="27:27">
      <c r="AA146033" s="271"/>
    </row>
    <row r="146034" spans="27:27">
      <c r="AA146034" s="271"/>
    </row>
    <row r="146035" spans="27:27">
      <c r="AA146035" s="271"/>
    </row>
    <row r="146036" spans="27:27">
      <c r="AA146036" s="271"/>
    </row>
    <row r="146037" spans="27:27">
      <c r="AA146037" s="271"/>
    </row>
    <row r="146038" spans="27:27">
      <c r="AA146038" s="271"/>
    </row>
    <row r="146039" spans="27:27">
      <c r="AA146039" s="271"/>
    </row>
    <row r="146040" spans="27:27">
      <c r="AA146040" s="271"/>
    </row>
    <row r="146041" spans="27:27">
      <c r="AA146041" s="271"/>
    </row>
    <row r="146042" spans="27:27">
      <c r="AA146042" s="271"/>
    </row>
    <row r="146043" spans="27:27">
      <c r="AA146043" s="271"/>
    </row>
    <row r="146044" spans="27:27">
      <c r="AA146044" s="271"/>
    </row>
    <row r="146045" spans="27:27">
      <c r="AA146045" s="271"/>
    </row>
    <row r="146046" spans="27:27">
      <c r="AA146046" s="271"/>
    </row>
    <row r="146047" spans="27:27">
      <c r="AA146047" s="271"/>
    </row>
    <row r="146048" spans="27:27">
      <c r="AA146048" s="271"/>
    </row>
    <row r="146049" spans="27:27">
      <c r="AA146049" s="271"/>
    </row>
    <row r="146050" spans="27:27">
      <c r="AA146050" s="271"/>
    </row>
    <row r="146051" spans="27:27">
      <c r="AA146051" s="271"/>
    </row>
    <row r="146052" spans="27:27">
      <c r="AA146052" s="271"/>
    </row>
    <row r="146053" spans="27:27">
      <c r="AA146053" s="271"/>
    </row>
    <row r="146054" spans="27:27">
      <c r="AA146054" s="271"/>
    </row>
    <row r="146055" spans="27:27">
      <c r="AA146055" s="271"/>
    </row>
    <row r="146056" spans="27:27">
      <c r="AA146056" s="271"/>
    </row>
    <row r="146057" spans="27:27">
      <c r="AA146057" s="271"/>
    </row>
    <row r="146058" spans="27:27">
      <c r="AA146058" s="271"/>
    </row>
    <row r="146059" spans="27:27">
      <c r="AA146059" s="271"/>
    </row>
    <row r="146060" spans="27:27">
      <c r="AA146060" s="271"/>
    </row>
    <row r="146061" spans="27:27">
      <c r="AA146061" s="271"/>
    </row>
    <row r="146062" spans="27:27">
      <c r="AA146062" s="271"/>
    </row>
    <row r="146063" spans="27:27">
      <c r="AA146063" s="271"/>
    </row>
    <row r="146064" spans="27:27">
      <c r="AA146064" s="271"/>
    </row>
    <row r="146065" spans="27:27">
      <c r="AA146065" s="271"/>
    </row>
    <row r="146066" spans="27:27">
      <c r="AA146066" s="271"/>
    </row>
    <row r="146067" spans="27:27">
      <c r="AA146067" s="271"/>
    </row>
    <row r="146068" spans="27:27">
      <c r="AA146068" s="271"/>
    </row>
    <row r="146069" spans="27:27">
      <c r="AA146069" s="271"/>
    </row>
    <row r="146070" spans="27:27">
      <c r="AA146070" s="271"/>
    </row>
    <row r="146071" spans="27:27">
      <c r="AA146071" s="271"/>
    </row>
    <row r="146072" spans="27:27">
      <c r="AA146072" s="271"/>
    </row>
    <row r="146073" spans="27:27">
      <c r="AA146073" s="271"/>
    </row>
    <row r="146074" spans="27:27">
      <c r="AA146074" s="271"/>
    </row>
    <row r="146075" spans="27:27">
      <c r="AA146075" s="271"/>
    </row>
    <row r="146076" spans="27:27">
      <c r="AA146076" s="271"/>
    </row>
    <row r="146077" spans="27:27">
      <c r="AA146077" s="271"/>
    </row>
    <row r="146078" spans="27:27">
      <c r="AA146078" s="271"/>
    </row>
    <row r="146079" spans="27:27">
      <c r="AA146079" s="271"/>
    </row>
    <row r="146080" spans="27:27">
      <c r="AA146080" s="271"/>
    </row>
    <row r="146081" spans="27:27">
      <c r="AA146081" s="271"/>
    </row>
    <row r="146082" spans="27:27">
      <c r="AA146082" s="271"/>
    </row>
    <row r="146083" spans="27:27">
      <c r="AA146083" s="271"/>
    </row>
    <row r="146084" spans="27:27">
      <c r="AA146084" s="271"/>
    </row>
    <row r="146085" spans="27:27">
      <c r="AA146085" s="271"/>
    </row>
    <row r="146086" spans="27:27">
      <c r="AA146086" s="271"/>
    </row>
    <row r="146087" spans="27:27">
      <c r="AA146087" s="271"/>
    </row>
    <row r="146088" spans="27:27">
      <c r="AA146088" s="271"/>
    </row>
    <row r="146089" spans="27:27">
      <c r="AA146089" s="271"/>
    </row>
    <row r="146090" spans="27:27">
      <c r="AA146090" s="271"/>
    </row>
    <row r="146091" spans="27:27">
      <c r="AA146091" s="271"/>
    </row>
    <row r="146092" spans="27:27">
      <c r="AA146092" s="271"/>
    </row>
    <row r="146093" spans="27:27">
      <c r="AA146093" s="271"/>
    </row>
    <row r="146094" spans="27:27">
      <c r="AA146094" s="271"/>
    </row>
    <row r="146095" spans="27:27">
      <c r="AA146095" s="271"/>
    </row>
    <row r="146096" spans="27:27">
      <c r="AA146096" s="271"/>
    </row>
    <row r="146097" spans="27:27">
      <c r="AA146097" s="271"/>
    </row>
    <row r="146098" spans="27:27">
      <c r="AA146098" s="271"/>
    </row>
    <row r="146099" spans="27:27">
      <c r="AA146099" s="271"/>
    </row>
    <row r="146100" spans="27:27">
      <c r="AA146100" s="271"/>
    </row>
    <row r="146101" spans="27:27">
      <c r="AA146101" s="271"/>
    </row>
    <row r="146102" spans="27:27">
      <c r="AA146102" s="271"/>
    </row>
    <row r="146103" spans="27:27">
      <c r="AA146103" s="271"/>
    </row>
    <row r="146104" spans="27:27">
      <c r="AA146104" s="271"/>
    </row>
    <row r="146105" spans="27:27">
      <c r="AA146105" s="271"/>
    </row>
    <row r="146106" spans="27:27">
      <c r="AA146106" s="271"/>
    </row>
    <row r="146107" spans="27:27">
      <c r="AA146107" s="271"/>
    </row>
    <row r="146108" spans="27:27">
      <c r="AA146108" s="271"/>
    </row>
    <row r="146109" spans="27:27">
      <c r="AA146109" s="271"/>
    </row>
    <row r="146110" spans="27:27">
      <c r="AA146110" s="271"/>
    </row>
    <row r="146111" spans="27:27">
      <c r="AA146111" s="271"/>
    </row>
    <row r="146112" spans="27:27">
      <c r="AA146112" s="271"/>
    </row>
    <row r="146113" spans="27:27">
      <c r="AA146113" s="271"/>
    </row>
    <row r="146114" spans="27:27">
      <c r="AA146114" s="271"/>
    </row>
    <row r="146115" spans="27:27">
      <c r="AA146115" s="271"/>
    </row>
    <row r="146116" spans="27:27">
      <c r="AA146116" s="271"/>
    </row>
    <row r="146117" spans="27:27">
      <c r="AA146117" s="271"/>
    </row>
    <row r="146118" spans="27:27">
      <c r="AA146118" s="271"/>
    </row>
    <row r="146119" spans="27:27">
      <c r="AA146119" s="271"/>
    </row>
    <row r="146120" spans="27:27">
      <c r="AA146120" s="271"/>
    </row>
    <row r="146121" spans="27:27">
      <c r="AA146121" s="271"/>
    </row>
    <row r="146122" spans="27:27">
      <c r="AA146122" s="271"/>
    </row>
    <row r="146123" spans="27:27">
      <c r="AA146123" s="271"/>
    </row>
    <row r="146124" spans="27:27">
      <c r="AA146124" s="271"/>
    </row>
    <row r="146125" spans="27:27">
      <c r="AA146125" s="271"/>
    </row>
    <row r="146126" spans="27:27">
      <c r="AA146126" s="271"/>
    </row>
    <row r="146127" spans="27:27">
      <c r="AA146127" s="271"/>
    </row>
    <row r="146128" spans="27:27">
      <c r="AA146128" s="271"/>
    </row>
    <row r="146129" spans="27:27">
      <c r="AA146129" s="271"/>
    </row>
    <row r="146130" spans="27:27">
      <c r="AA146130" s="271"/>
    </row>
    <row r="146131" spans="27:27">
      <c r="AA146131" s="271"/>
    </row>
    <row r="146132" spans="27:27">
      <c r="AA146132" s="271"/>
    </row>
    <row r="146133" spans="27:27">
      <c r="AA146133" s="271"/>
    </row>
    <row r="146134" spans="27:27">
      <c r="AA146134" s="271"/>
    </row>
    <row r="146135" spans="27:27">
      <c r="AA146135" s="271"/>
    </row>
    <row r="146136" spans="27:27">
      <c r="AA146136" s="271"/>
    </row>
    <row r="146137" spans="27:27">
      <c r="AA146137" s="271"/>
    </row>
    <row r="146138" spans="27:27">
      <c r="AA146138" s="271"/>
    </row>
    <row r="146139" spans="27:27">
      <c r="AA146139" s="271"/>
    </row>
    <row r="146140" spans="27:27">
      <c r="AA146140" s="271"/>
    </row>
    <row r="146141" spans="27:27">
      <c r="AA146141" s="271"/>
    </row>
    <row r="146142" spans="27:27">
      <c r="AA146142" s="271"/>
    </row>
    <row r="146143" spans="27:27">
      <c r="AA146143" s="271"/>
    </row>
    <row r="146144" spans="27:27">
      <c r="AA146144" s="271"/>
    </row>
    <row r="146145" spans="27:27">
      <c r="AA146145" s="271"/>
    </row>
    <row r="146146" spans="27:27">
      <c r="AA146146" s="271"/>
    </row>
    <row r="146147" spans="27:27">
      <c r="AA146147" s="271"/>
    </row>
    <row r="146148" spans="27:27">
      <c r="AA146148" s="271"/>
    </row>
    <row r="146149" spans="27:27">
      <c r="AA146149" s="271"/>
    </row>
    <row r="146150" spans="27:27">
      <c r="AA146150" s="271"/>
    </row>
    <row r="146151" spans="27:27">
      <c r="AA146151" s="271"/>
    </row>
    <row r="146152" spans="27:27">
      <c r="AA146152" s="271"/>
    </row>
    <row r="146153" spans="27:27">
      <c r="AA146153" s="271"/>
    </row>
    <row r="146154" spans="27:27">
      <c r="AA146154" s="271"/>
    </row>
    <row r="146155" spans="27:27">
      <c r="AA146155" s="271"/>
    </row>
    <row r="146156" spans="27:27">
      <c r="AA146156" s="271"/>
    </row>
    <row r="146157" spans="27:27">
      <c r="AA146157" s="271"/>
    </row>
    <row r="146158" spans="27:27">
      <c r="AA146158" s="271"/>
    </row>
    <row r="146159" spans="27:27">
      <c r="AA146159" s="271"/>
    </row>
    <row r="146160" spans="27:27">
      <c r="AA146160" s="271"/>
    </row>
    <row r="146161" spans="27:27">
      <c r="AA146161" s="271"/>
    </row>
    <row r="146162" spans="27:27">
      <c r="AA146162" s="271"/>
    </row>
    <row r="146163" spans="27:27">
      <c r="AA146163" s="271"/>
    </row>
    <row r="146164" spans="27:27">
      <c r="AA146164" s="271"/>
    </row>
    <row r="146165" spans="27:27">
      <c r="AA146165" s="271"/>
    </row>
    <row r="146166" spans="27:27">
      <c r="AA146166" s="271"/>
    </row>
    <row r="146167" spans="27:27">
      <c r="AA146167" s="271"/>
    </row>
    <row r="146168" spans="27:27">
      <c r="AA146168" s="271"/>
    </row>
    <row r="146169" spans="27:27">
      <c r="AA146169" s="271"/>
    </row>
    <row r="146170" spans="27:27">
      <c r="AA146170" s="271"/>
    </row>
    <row r="146171" spans="27:27">
      <c r="AA146171" s="271"/>
    </row>
    <row r="146172" spans="27:27">
      <c r="AA146172" s="271"/>
    </row>
    <row r="146173" spans="27:27">
      <c r="AA146173" s="271"/>
    </row>
    <row r="146174" spans="27:27">
      <c r="AA146174" s="271"/>
    </row>
    <row r="146175" spans="27:27">
      <c r="AA146175" s="271"/>
    </row>
    <row r="146176" spans="27:27">
      <c r="AA146176" s="271"/>
    </row>
    <row r="146177" spans="27:27">
      <c r="AA146177" s="271"/>
    </row>
    <row r="146178" spans="27:27">
      <c r="AA146178" s="271"/>
    </row>
    <row r="146179" spans="27:27">
      <c r="AA146179" s="271"/>
    </row>
    <row r="146180" spans="27:27">
      <c r="AA146180" s="271"/>
    </row>
    <row r="146181" spans="27:27">
      <c r="AA146181" s="271"/>
    </row>
    <row r="146182" spans="27:27">
      <c r="AA146182" s="271"/>
    </row>
    <row r="146183" spans="27:27">
      <c r="AA146183" s="271"/>
    </row>
    <row r="146184" spans="27:27">
      <c r="AA146184" s="271"/>
    </row>
    <row r="146185" spans="27:27">
      <c r="AA146185" s="271"/>
    </row>
    <row r="146186" spans="27:27">
      <c r="AA146186" s="271"/>
    </row>
    <row r="146187" spans="27:27">
      <c r="AA146187" s="271"/>
    </row>
    <row r="146188" spans="27:27">
      <c r="AA146188" s="271"/>
    </row>
    <row r="146189" spans="27:27">
      <c r="AA146189" s="271"/>
    </row>
    <row r="146190" spans="27:27">
      <c r="AA146190" s="271"/>
    </row>
    <row r="146191" spans="27:27">
      <c r="AA146191" s="271"/>
    </row>
    <row r="146192" spans="27:27">
      <c r="AA146192" s="271"/>
    </row>
    <row r="146193" spans="27:27">
      <c r="AA146193" s="271"/>
    </row>
    <row r="146194" spans="27:27">
      <c r="AA146194" s="271"/>
    </row>
    <row r="146195" spans="27:27">
      <c r="AA146195" s="271"/>
    </row>
    <row r="146196" spans="27:27">
      <c r="AA146196" s="271"/>
    </row>
    <row r="146197" spans="27:27">
      <c r="AA146197" s="271"/>
    </row>
    <row r="146198" spans="27:27">
      <c r="AA146198" s="271"/>
    </row>
    <row r="146199" spans="27:27">
      <c r="AA146199" s="271"/>
    </row>
    <row r="146200" spans="27:27">
      <c r="AA146200" s="271"/>
    </row>
    <row r="146201" spans="27:27">
      <c r="AA146201" s="271"/>
    </row>
    <row r="146202" spans="27:27">
      <c r="AA146202" s="271"/>
    </row>
    <row r="146203" spans="27:27">
      <c r="AA146203" s="271"/>
    </row>
    <row r="146204" spans="27:27">
      <c r="AA146204" s="271"/>
    </row>
    <row r="146205" spans="27:27">
      <c r="AA146205" s="271"/>
    </row>
    <row r="146206" spans="27:27">
      <c r="AA146206" s="271"/>
    </row>
    <row r="146207" spans="27:27">
      <c r="AA146207" s="271"/>
    </row>
    <row r="146208" spans="27:27">
      <c r="AA146208" s="271"/>
    </row>
    <row r="146209" spans="27:27">
      <c r="AA146209" s="271"/>
    </row>
    <row r="146210" spans="27:27">
      <c r="AA146210" s="271"/>
    </row>
    <row r="146211" spans="27:27">
      <c r="AA146211" s="271"/>
    </row>
    <row r="146212" spans="27:27">
      <c r="AA146212" s="271"/>
    </row>
    <row r="146213" spans="27:27">
      <c r="AA146213" s="271"/>
    </row>
    <row r="146214" spans="27:27">
      <c r="AA146214" s="271"/>
    </row>
    <row r="146215" spans="27:27">
      <c r="AA146215" s="271"/>
    </row>
    <row r="146216" spans="27:27">
      <c r="AA146216" s="271"/>
    </row>
    <row r="146217" spans="27:27">
      <c r="AA146217" s="271"/>
    </row>
    <row r="146218" spans="27:27">
      <c r="AA146218" s="271"/>
    </row>
    <row r="146219" spans="27:27">
      <c r="AA146219" s="271"/>
    </row>
    <row r="146220" spans="27:27">
      <c r="AA146220" s="271"/>
    </row>
    <row r="146221" spans="27:27">
      <c r="AA146221" s="271"/>
    </row>
    <row r="146222" spans="27:27">
      <c r="AA146222" s="271"/>
    </row>
    <row r="146223" spans="27:27">
      <c r="AA146223" s="271"/>
    </row>
    <row r="146224" spans="27:27">
      <c r="AA146224" s="271"/>
    </row>
    <row r="146225" spans="27:27">
      <c r="AA146225" s="271"/>
    </row>
    <row r="146226" spans="27:27">
      <c r="AA146226" s="271"/>
    </row>
    <row r="146227" spans="27:27">
      <c r="AA146227" s="271"/>
    </row>
    <row r="146228" spans="27:27">
      <c r="AA146228" s="271"/>
    </row>
    <row r="146229" spans="27:27">
      <c r="AA146229" s="271"/>
    </row>
    <row r="146230" spans="27:27">
      <c r="AA146230" s="271"/>
    </row>
    <row r="146231" spans="27:27">
      <c r="AA146231" s="271"/>
    </row>
    <row r="146232" spans="27:27">
      <c r="AA146232" s="271"/>
    </row>
    <row r="146233" spans="27:27">
      <c r="AA146233" s="271"/>
    </row>
    <row r="146234" spans="27:27">
      <c r="AA146234" s="271"/>
    </row>
    <row r="146235" spans="27:27">
      <c r="AA146235" s="271"/>
    </row>
    <row r="146236" spans="27:27">
      <c r="AA146236" s="271"/>
    </row>
    <row r="146237" spans="27:27">
      <c r="AA146237" s="271"/>
    </row>
    <row r="146238" spans="27:27">
      <c r="AA146238" s="271"/>
    </row>
    <row r="146239" spans="27:27">
      <c r="AA146239" s="271"/>
    </row>
    <row r="146240" spans="27:27">
      <c r="AA146240" s="271"/>
    </row>
    <row r="146241" spans="27:27">
      <c r="AA146241" s="271"/>
    </row>
    <row r="146242" spans="27:27">
      <c r="AA146242" s="271"/>
    </row>
    <row r="146243" spans="27:27">
      <c r="AA146243" s="271"/>
    </row>
    <row r="146244" spans="27:27">
      <c r="AA146244" s="271"/>
    </row>
    <row r="146245" spans="27:27">
      <c r="AA146245" s="271"/>
    </row>
    <row r="146246" spans="27:27">
      <c r="AA146246" s="271"/>
    </row>
    <row r="146247" spans="27:27">
      <c r="AA146247" s="271"/>
    </row>
    <row r="146248" spans="27:27">
      <c r="AA146248" s="271"/>
    </row>
    <row r="146249" spans="27:27">
      <c r="AA146249" s="271"/>
    </row>
    <row r="146250" spans="27:27">
      <c r="AA146250" s="271"/>
    </row>
    <row r="146251" spans="27:27">
      <c r="AA146251" s="271"/>
    </row>
    <row r="146252" spans="27:27">
      <c r="AA146252" s="271"/>
    </row>
    <row r="146253" spans="27:27">
      <c r="AA146253" s="271"/>
    </row>
    <row r="146254" spans="27:27">
      <c r="AA146254" s="271"/>
    </row>
    <row r="146255" spans="27:27">
      <c r="AA146255" s="271"/>
    </row>
    <row r="146256" spans="27:27">
      <c r="AA146256" s="271"/>
    </row>
    <row r="146257" spans="27:27">
      <c r="AA146257" s="271"/>
    </row>
    <row r="146258" spans="27:27">
      <c r="AA146258" s="271"/>
    </row>
    <row r="146259" spans="27:27">
      <c r="AA146259" s="271"/>
    </row>
    <row r="146260" spans="27:27">
      <c r="AA146260" s="271"/>
    </row>
    <row r="146261" spans="27:27">
      <c r="AA146261" s="271"/>
    </row>
    <row r="146262" spans="27:27">
      <c r="AA146262" s="271"/>
    </row>
    <row r="146263" spans="27:27">
      <c r="AA146263" s="271"/>
    </row>
    <row r="146264" spans="27:27">
      <c r="AA146264" s="271"/>
    </row>
    <row r="146265" spans="27:27">
      <c r="AA146265" s="271"/>
    </row>
    <row r="146266" spans="27:27">
      <c r="AA146266" s="271"/>
    </row>
    <row r="146267" spans="27:27">
      <c r="AA146267" s="271"/>
    </row>
    <row r="146268" spans="27:27">
      <c r="AA146268" s="271"/>
    </row>
    <row r="146269" spans="27:27">
      <c r="AA146269" s="271"/>
    </row>
    <row r="146270" spans="27:27">
      <c r="AA146270" s="271"/>
    </row>
    <row r="146271" spans="27:27">
      <c r="AA146271" s="271"/>
    </row>
    <row r="146272" spans="27:27">
      <c r="AA146272" s="271"/>
    </row>
    <row r="146273" spans="27:27">
      <c r="AA146273" s="271"/>
    </row>
    <row r="146274" spans="27:27">
      <c r="AA146274" s="271"/>
    </row>
    <row r="146275" spans="27:27">
      <c r="AA146275" s="271"/>
    </row>
    <row r="146276" spans="27:27">
      <c r="AA146276" s="271"/>
    </row>
    <row r="146277" spans="27:27">
      <c r="AA146277" s="271"/>
    </row>
    <row r="146278" spans="27:27">
      <c r="AA146278" s="271"/>
    </row>
    <row r="146279" spans="27:27">
      <c r="AA146279" s="271"/>
    </row>
    <row r="146280" spans="27:27">
      <c r="AA146280" s="271"/>
    </row>
    <row r="146281" spans="27:27">
      <c r="AA146281" s="271"/>
    </row>
    <row r="146282" spans="27:27">
      <c r="AA146282" s="271"/>
    </row>
    <row r="146283" spans="27:27">
      <c r="AA146283" s="271"/>
    </row>
    <row r="146284" spans="27:27">
      <c r="AA146284" s="271"/>
    </row>
    <row r="146285" spans="27:27">
      <c r="AA146285" s="271"/>
    </row>
    <row r="146286" spans="27:27">
      <c r="AA146286" s="271"/>
    </row>
    <row r="146287" spans="27:27">
      <c r="AA146287" s="271"/>
    </row>
    <row r="146288" spans="27:27">
      <c r="AA146288" s="271"/>
    </row>
    <row r="146289" spans="27:27">
      <c r="AA146289" s="271"/>
    </row>
    <row r="146290" spans="27:27">
      <c r="AA146290" s="271"/>
    </row>
    <row r="146291" spans="27:27">
      <c r="AA146291" s="271"/>
    </row>
    <row r="146292" spans="27:27">
      <c r="AA146292" s="271"/>
    </row>
    <row r="146293" spans="27:27">
      <c r="AA146293" s="271"/>
    </row>
    <row r="146294" spans="27:27">
      <c r="AA146294" s="271"/>
    </row>
    <row r="146295" spans="27:27">
      <c r="AA146295" s="271"/>
    </row>
    <row r="146296" spans="27:27">
      <c r="AA146296" s="271"/>
    </row>
    <row r="146297" spans="27:27">
      <c r="AA146297" s="271"/>
    </row>
    <row r="146298" spans="27:27">
      <c r="AA146298" s="271"/>
    </row>
    <row r="146299" spans="27:27">
      <c r="AA146299" s="271"/>
    </row>
    <row r="146300" spans="27:27">
      <c r="AA146300" s="271"/>
    </row>
    <row r="146301" spans="27:27">
      <c r="AA146301" s="271"/>
    </row>
    <row r="146302" spans="27:27">
      <c r="AA146302" s="271"/>
    </row>
    <row r="146303" spans="27:27">
      <c r="AA146303" s="271"/>
    </row>
    <row r="146304" spans="27:27">
      <c r="AA146304" s="271"/>
    </row>
    <row r="146305" spans="27:27">
      <c r="AA146305" s="271"/>
    </row>
    <row r="146306" spans="27:27">
      <c r="AA146306" s="271"/>
    </row>
    <row r="146307" spans="27:27">
      <c r="AA146307" s="271"/>
    </row>
    <row r="146308" spans="27:27">
      <c r="AA146308" s="271"/>
    </row>
    <row r="146309" spans="27:27">
      <c r="AA146309" s="271"/>
    </row>
    <row r="146310" spans="27:27">
      <c r="AA146310" s="271"/>
    </row>
    <row r="146311" spans="27:27">
      <c r="AA146311" s="271"/>
    </row>
    <row r="146312" spans="27:27">
      <c r="AA146312" s="271"/>
    </row>
    <row r="146313" spans="27:27">
      <c r="AA146313" s="271"/>
    </row>
    <row r="146314" spans="27:27">
      <c r="AA146314" s="271"/>
    </row>
    <row r="146315" spans="27:27">
      <c r="AA146315" s="271"/>
    </row>
    <row r="146316" spans="27:27">
      <c r="AA146316" s="271"/>
    </row>
    <row r="146317" spans="27:27">
      <c r="AA146317" s="271"/>
    </row>
    <row r="146318" spans="27:27">
      <c r="AA146318" s="271"/>
    </row>
    <row r="146319" spans="27:27">
      <c r="AA146319" s="271"/>
    </row>
    <row r="146320" spans="27:27">
      <c r="AA146320" s="271"/>
    </row>
    <row r="146321" spans="27:27">
      <c r="AA146321" s="271"/>
    </row>
    <row r="146322" spans="27:27">
      <c r="AA146322" s="271"/>
    </row>
    <row r="146323" spans="27:27">
      <c r="AA146323" s="271"/>
    </row>
    <row r="146324" spans="27:27">
      <c r="AA146324" s="271"/>
    </row>
    <row r="146325" spans="27:27">
      <c r="AA146325" s="271"/>
    </row>
    <row r="146326" spans="27:27">
      <c r="AA146326" s="271"/>
    </row>
    <row r="146327" spans="27:27">
      <c r="AA146327" s="271"/>
    </row>
    <row r="146328" spans="27:27">
      <c r="AA146328" s="271"/>
    </row>
    <row r="146329" spans="27:27">
      <c r="AA146329" s="271"/>
    </row>
    <row r="146330" spans="27:27">
      <c r="AA146330" s="271"/>
    </row>
    <row r="146331" spans="27:27">
      <c r="AA146331" s="271"/>
    </row>
    <row r="146332" spans="27:27">
      <c r="AA146332" s="271"/>
    </row>
    <row r="146333" spans="27:27">
      <c r="AA146333" s="271"/>
    </row>
    <row r="146334" spans="27:27">
      <c r="AA146334" s="271"/>
    </row>
    <row r="146335" spans="27:27">
      <c r="AA146335" s="271"/>
    </row>
    <row r="146336" spans="27:27">
      <c r="AA146336" s="271"/>
    </row>
    <row r="146337" spans="27:27">
      <c r="AA146337" s="271"/>
    </row>
    <row r="146338" spans="27:27">
      <c r="AA146338" s="271"/>
    </row>
    <row r="146339" spans="27:27">
      <c r="AA146339" s="271"/>
    </row>
    <row r="146340" spans="27:27">
      <c r="AA146340" s="271"/>
    </row>
    <row r="146341" spans="27:27">
      <c r="AA146341" s="271"/>
    </row>
    <row r="146342" spans="27:27">
      <c r="AA146342" s="271"/>
    </row>
    <row r="146343" spans="27:27">
      <c r="AA146343" s="271"/>
    </row>
    <row r="146344" spans="27:27">
      <c r="AA146344" s="271"/>
    </row>
    <row r="146345" spans="27:27">
      <c r="AA146345" s="271"/>
    </row>
    <row r="146346" spans="27:27">
      <c r="AA146346" s="271"/>
    </row>
    <row r="146347" spans="27:27">
      <c r="AA146347" s="271"/>
    </row>
    <row r="146348" spans="27:27">
      <c r="AA146348" s="271"/>
    </row>
    <row r="146349" spans="27:27">
      <c r="AA146349" s="271"/>
    </row>
    <row r="146350" spans="27:27">
      <c r="AA146350" s="271"/>
    </row>
    <row r="146351" spans="27:27">
      <c r="AA146351" s="271"/>
    </row>
    <row r="146352" spans="27:27">
      <c r="AA146352" s="271"/>
    </row>
    <row r="146353" spans="27:27">
      <c r="AA146353" s="271"/>
    </row>
    <row r="146354" spans="27:27">
      <c r="AA146354" s="271"/>
    </row>
    <row r="146355" spans="27:27">
      <c r="AA146355" s="271"/>
    </row>
    <row r="146356" spans="27:27">
      <c r="AA146356" s="271"/>
    </row>
    <row r="146357" spans="27:27">
      <c r="AA146357" s="271"/>
    </row>
    <row r="146358" spans="27:27">
      <c r="AA146358" s="271"/>
    </row>
    <row r="146359" spans="27:27">
      <c r="AA146359" s="271"/>
    </row>
    <row r="146360" spans="27:27">
      <c r="AA146360" s="271"/>
    </row>
    <row r="146361" spans="27:27">
      <c r="AA146361" s="271"/>
    </row>
    <row r="146362" spans="27:27">
      <c r="AA146362" s="271"/>
    </row>
    <row r="146363" spans="27:27">
      <c r="AA146363" s="271"/>
    </row>
    <row r="146364" spans="27:27">
      <c r="AA146364" s="271"/>
    </row>
    <row r="146365" spans="27:27">
      <c r="AA146365" s="271"/>
    </row>
    <row r="146366" spans="27:27">
      <c r="AA146366" s="271"/>
    </row>
    <row r="146367" spans="27:27">
      <c r="AA146367" s="271"/>
    </row>
    <row r="146368" spans="27:27">
      <c r="AA146368" s="271"/>
    </row>
    <row r="146369" spans="27:27">
      <c r="AA146369" s="271"/>
    </row>
    <row r="146370" spans="27:27">
      <c r="AA146370" s="271"/>
    </row>
    <row r="146371" spans="27:27">
      <c r="AA146371" s="271"/>
    </row>
    <row r="146372" spans="27:27">
      <c r="AA146372" s="271"/>
    </row>
    <row r="146373" spans="27:27">
      <c r="AA146373" s="271"/>
    </row>
    <row r="146374" spans="27:27">
      <c r="AA146374" s="271"/>
    </row>
    <row r="146375" spans="27:27">
      <c r="AA146375" s="271"/>
    </row>
    <row r="146376" spans="27:27">
      <c r="AA146376" s="271"/>
    </row>
    <row r="146377" spans="27:27">
      <c r="AA146377" s="271"/>
    </row>
    <row r="146378" spans="27:27">
      <c r="AA146378" s="271"/>
    </row>
    <row r="146379" spans="27:27">
      <c r="AA146379" s="271"/>
    </row>
    <row r="146380" spans="27:27">
      <c r="AA146380" s="271"/>
    </row>
    <row r="146381" spans="27:27">
      <c r="AA146381" s="271"/>
    </row>
    <row r="146382" spans="27:27">
      <c r="AA146382" s="271"/>
    </row>
    <row r="146383" spans="27:27">
      <c r="AA146383" s="271"/>
    </row>
    <row r="146384" spans="27:27">
      <c r="AA146384" s="271"/>
    </row>
    <row r="146385" spans="27:27">
      <c r="AA146385" s="271"/>
    </row>
    <row r="146386" spans="27:27">
      <c r="AA146386" s="271"/>
    </row>
    <row r="146387" spans="27:27">
      <c r="AA146387" s="271"/>
    </row>
    <row r="146388" spans="27:27">
      <c r="AA146388" s="271"/>
    </row>
    <row r="146389" spans="27:27">
      <c r="AA146389" s="271"/>
    </row>
    <row r="146390" spans="27:27">
      <c r="AA146390" s="271"/>
    </row>
    <row r="146391" spans="27:27">
      <c r="AA146391" s="271"/>
    </row>
    <row r="146392" spans="27:27">
      <c r="AA146392" s="271"/>
    </row>
    <row r="146393" spans="27:27">
      <c r="AA146393" s="271"/>
    </row>
    <row r="146394" spans="27:27">
      <c r="AA146394" s="271"/>
    </row>
    <row r="146395" spans="27:27">
      <c r="AA146395" s="271"/>
    </row>
    <row r="146396" spans="27:27">
      <c r="AA146396" s="271"/>
    </row>
    <row r="146397" spans="27:27">
      <c r="AA146397" s="271"/>
    </row>
    <row r="146398" spans="27:27">
      <c r="AA146398" s="271"/>
    </row>
    <row r="146399" spans="27:27">
      <c r="AA146399" s="271"/>
    </row>
    <row r="146400" spans="27:27">
      <c r="AA146400" s="271"/>
    </row>
    <row r="146401" spans="27:27">
      <c r="AA146401" s="271"/>
    </row>
    <row r="146402" spans="27:27">
      <c r="AA146402" s="271"/>
    </row>
    <row r="146403" spans="27:27">
      <c r="AA146403" s="271"/>
    </row>
    <row r="146404" spans="27:27">
      <c r="AA146404" s="271"/>
    </row>
    <row r="146405" spans="27:27">
      <c r="AA146405" s="271"/>
    </row>
    <row r="146406" spans="27:27">
      <c r="AA146406" s="271"/>
    </row>
    <row r="146407" spans="27:27">
      <c r="AA146407" s="271"/>
    </row>
    <row r="146408" spans="27:27">
      <c r="AA146408" s="271"/>
    </row>
    <row r="146409" spans="27:27">
      <c r="AA146409" s="271"/>
    </row>
    <row r="146410" spans="27:27">
      <c r="AA146410" s="271"/>
    </row>
    <row r="146411" spans="27:27">
      <c r="AA146411" s="271"/>
    </row>
    <row r="146412" spans="27:27">
      <c r="AA146412" s="271"/>
    </row>
    <row r="146413" spans="27:27">
      <c r="AA146413" s="271"/>
    </row>
    <row r="146414" spans="27:27">
      <c r="AA146414" s="271"/>
    </row>
    <row r="146415" spans="27:27">
      <c r="AA146415" s="271"/>
    </row>
    <row r="146416" spans="27:27">
      <c r="AA146416" s="271"/>
    </row>
    <row r="146417" spans="27:27">
      <c r="AA146417" s="271"/>
    </row>
    <row r="146418" spans="27:27">
      <c r="AA146418" s="271"/>
    </row>
    <row r="146419" spans="27:27">
      <c r="AA146419" s="271"/>
    </row>
    <row r="146420" spans="27:27">
      <c r="AA146420" s="271"/>
    </row>
    <row r="146421" spans="27:27">
      <c r="AA146421" s="271"/>
    </row>
    <row r="146422" spans="27:27">
      <c r="AA146422" s="271"/>
    </row>
    <row r="146423" spans="27:27">
      <c r="AA146423" s="271"/>
    </row>
    <row r="146424" spans="27:27">
      <c r="AA146424" s="271"/>
    </row>
    <row r="146425" spans="27:27">
      <c r="AA146425" s="271"/>
    </row>
    <row r="146426" spans="27:27">
      <c r="AA146426" s="271"/>
    </row>
    <row r="146427" spans="27:27">
      <c r="AA146427" s="271"/>
    </row>
    <row r="146428" spans="27:27">
      <c r="AA146428" s="271"/>
    </row>
    <row r="146429" spans="27:27">
      <c r="AA146429" s="271"/>
    </row>
    <row r="146430" spans="27:27">
      <c r="AA146430" s="271"/>
    </row>
    <row r="146431" spans="27:27">
      <c r="AA146431" s="271"/>
    </row>
    <row r="146432" spans="27:27">
      <c r="AA146432" s="271"/>
    </row>
    <row r="146433" spans="27:27">
      <c r="AA146433" s="271"/>
    </row>
    <row r="146434" spans="27:27">
      <c r="AA146434" s="271"/>
    </row>
    <row r="146435" spans="27:27">
      <c r="AA146435" s="271"/>
    </row>
    <row r="146436" spans="27:27">
      <c r="AA146436" s="271"/>
    </row>
    <row r="146437" spans="27:27">
      <c r="AA146437" s="271"/>
    </row>
    <row r="146438" spans="27:27">
      <c r="AA146438" s="271"/>
    </row>
    <row r="146439" spans="27:27">
      <c r="AA146439" s="271"/>
    </row>
    <row r="146440" spans="27:27">
      <c r="AA146440" s="271"/>
    </row>
    <row r="146441" spans="27:27">
      <c r="AA146441" s="271"/>
    </row>
    <row r="146442" spans="27:27">
      <c r="AA146442" s="271"/>
    </row>
    <row r="146443" spans="27:27">
      <c r="AA146443" s="271"/>
    </row>
    <row r="146444" spans="27:27">
      <c r="AA146444" s="271"/>
    </row>
    <row r="146445" spans="27:27">
      <c r="AA146445" s="271"/>
    </row>
    <row r="146446" spans="27:27">
      <c r="AA146446" s="271"/>
    </row>
    <row r="146447" spans="27:27">
      <c r="AA146447" s="271"/>
    </row>
    <row r="146448" spans="27:27">
      <c r="AA146448" s="271"/>
    </row>
    <row r="146449" spans="27:27">
      <c r="AA146449" s="271"/>
    </row>
    <row r="146450" spans="27:27">
      <c r="AA146450" s="271"/>
    </row>
    <row r="146451" spans="27:27">
      <c r="AA146451" s="271"/>
    </row>
    <row r="146452" spans="27:27">
      <c r="AA146452" s="271"/>
    </row>
    <row r="146453" spans="27:27">
      <c r="AA146453" s="271"/>
    </row>
    <row r="146454" spans="27:27">
      <c r="AA146454" s="271"/>
    </row>
    <row r="146455" spans="27:27">
      <c r="AA146455" s="271"/>
    </row>
    <row r="146456" spans="27:27">
      <c r="AA146456" s="271"/>
    </row>
    <row r="146457" spans="27:27">
      <c r="AA146457" s="271"/>
    </row>
    <row r="146458" spans="27:27">
      <c r="AA146458" s="271"/>
    </row>
    <row r="146459" spans="27:27">
      <c r="AA146459" s="271"/>
    </row>
    <row r="146460" spans="27:27">
      <c r="AA146460" s="271"/>
    </row>
    <row r="146461" spans="27:27">
      <c r="AA146461" s="271"/>
    </row>
    <row r="146462" spans="27:27">
      <c r="AA146462" s="271"/>
    </row>
    <row r="146463" spans="27:27">
      <c r="AA146463" s="271"/>
    </row>
    <row r="146464" spans="27:27">
      <c r="AA146464" s="271"/>
    </row>
    <row r="146465" spans="27:27">
      <c r="AA146465" s="271"/>
    </row>
    <row r="146466" spans="27:27">
      <c r="AA146466" s="271"/>
    </row>
    <row r="146467" spans="27:27">
      <c r="AA146467" s="271"/>
    </row>
    <row r="146468" spans="27:27">
      <c r="AA146468" s="271"/>
    </row>
    <row r="146469" spans="27:27">
      <c r="AA146469" s="271"/>
    </row>
    <row r="146470" spans="27:27">
      <c r="AA146470" s="271"/>
    </row>
    <row r="146471" spans="27:27">
      <c r="AA146471" s="271"/>
    </row>
    <row r="146472" spans="27:27">
      <c r="AA146472" s="271"/>
    </row>
    <row r="146473" spans="27:27">
      <c r="AA146473" s="271"/>
    </row>
    <row r="146474" spans="27:27">
      <c r="AA146474" s="271"/>
    </row>
    <row r="146475" spans="27:27">
      <c r="AA146475" s="271"/>
    </row>
    <row r="146476" spans="27:27">
      <c r="AA146476" s="271"/>
    </row>
    <row r="146477" spans="27:27">
      <c r="AA146477" s="271"/>
    </row>
    <row r="146478" spans="27:27">
      <c r="AA146478" s="271"/>
    </row>
    <row r="146479" spans="27:27">
      <c r="AA146479" s="271"/>
    </row>
    <row r="146480" spans="27:27">
      <c r="AA146480" s="271"/>
    </row>
    <row r="146481" spans="27:27">
      <c r="AA146481" s="271"/>
    </row>
    <row r="146482" spans="27:27">
      <c r="AA146482" s="271"/>
    </row>
    <row r="146483" spans="27:27">
      <c r="AA146483" s="271"/>
    </row>
    <row r="146484" spans="27:27">
      <c r="AA146484" s="271"/>
    </row>
    <row r="146485" spans="27:27">
      <c r="AA146485" s="271"/>
    </row>
    <row r="146486" spans="27:27">
      <c r="AA146486" s="271"/>
    </row>
    <row r="146487" spans="27:27">
      <c r="AA146487" s="271"/>
    </row>
    <row r="146488" spans="27:27">
      <c r="AA146488" s="271"/>
    </row>
    <row r="146489" spans="27:27">
      <c r="AA146489" s="271"/>
    </row>
    <row r="146490" spans="27:27">
      <c r="AA146490" s="271"/>
    </row>
    <row r="146491" spans="27:27">
      <c r="AA146491" s="271"/>
    </row>
    <row r="146492" spans="27:27">
      <c r="AA146492" s="271"/>
    </row>
    <row r="146493" spans="27:27">
      <c r="AA146493" s="271"/>
    </row>
    <row r="146494" spans="27:27">
      <c r="AA146494" s="271"/>
    </row>
    <row r="146495" spans="27:27">
      <c r="AA146495" s="271"/>
    </row>
    <row r="146496" spans="27:27">
      <c r="AA146496" s="271"/>
    </row>
    <row r="146497" spans="27:27">
      <c r="AA146497" s="271"/>
    </row>
    <row r="146498" spans="27:27">
      <c r="AA146498" s="271"/>
    </row>
    <row r="146499" spans="27:27">
      <c r="AA146499" s="271"/>
    </row>
    <row r="146500" spans="27:27">
      <c r="AA146500" s="271"/>
    </row>
    <row r="146501" spans="27:27">
      <c r="AA146501" s="271"/>
    </row>
    <row r="146502" spans="27:27">
      <c r="AA146502" s="271"/>
    </row>
    <row r="146503" spans="27:27">
      <c r="AA146503" s="271"/>
    </row>
    <row r="146504" spans="27:27">
      <c r="AA146504" s="271"/>
    </row>
    <row r="146505" spans="27:27">
      <c r="AA146505" s="271"/>
    </row>
    <row r="146506" spans="27:27">
      <c r="AA146506" s="271"/>
    </row>
    <row r="146507" spans="27:27">
      <c r="AA146507" s="271"/>
    </row>
    <row r="146508" spans="27:27">
      <c r="AA146508" s="271"/>
    </row>
    <row r="146509" spans="27:27">
      <c r="AA146509" s="271"/>
    </row>
    <row r="146510" spans="27:27">
      <c r="AA146510" s="271"/>
    </row>
    <row r="146511" spans="27:27">
      <c r="AA146511" s="271"/>
    </row>
    <row r="146512" spans="27:27">
      <c r="AA146512" s="271"/>
    </row>
    <row r="146513" spans="27:27">
      <c r="AA146513" s="271"/>
    </row>
    <row r="146514" spans="27:27">
      <c r="AA146514" s="271"/>
    </row>
    <row r="146515" spans="27:27">
      <c r="AA146515" s="271"/>
    </row>
    <row r="146516" spans="27:27">
      <c r="AA146516" s="271"/>
    </row>
    <row r="146517" spans="27:27">
      <c r="AA146517" s="271"/>
    </row>
    <row r="146518" spans="27:27">
      <c r="AA146518" s="271"/>
    </row>
    <row r="146519" spans="27:27">
      <c r="AA146519" s="271"/>
    </row>
    <row r="146520" spans="27:27">
      <c r="AA146520" s="271"/>
    </row>
    <row r="146521" spans="27:27">
      <c r="AA146521" s="271"/>
    </row>
    <row r="146522" spans="27:27">
      <c r="AA146522" s="271"/>
    </row>
    <row r="146523" spans="27:27">
      <c r="AA146523" s="271"/>
    </row>
    <row r="146524" spans="27:27">
      <c r="AA146524" s="271"/>
    </row>
    <row r="146525" spans="27:27">
      <c r="AA146525" s="271"/>
    </row>
    <row r="146526" spans="27:27">
      <c r="AA146526" s="271"/>
    </row>
    <row r="146527" spans="27:27">
      <c r="AA146527" s="271"/>
    </row>
    <row r="146528" spans="27:27">
      <c r="AA146528" s="271"/>
    </row>
    <row r="146529" spans="27:27">
      <c r="AA146529" s="271"/>
    </row>
    <row r="146530" spans="27:27">
      <c r="AA146530" s="271"/>
    </row>
    <row r="146531" spans="27:27">
      <c r="AA146531" s="271"/>
    </row>
    <row r="146532" spans="27:27">
      <c r="AA146532" s="271"/>
    </row>
    <row r="146533" spans="27:27">
      <c r="AA146533" s="271"/>
    </row>
    <row r="146534" spans="27:27">
      <c r="AA146534" s="271"/>
    </row>
    <row r="146535" spans="27:27">
      <c r="AA146535" s="271"/>
    </row>
    <row r="146536" spans="27:27">
      <c r="AA146536" s="271"/>
    </row>
    <row r="146537" spans="27:27">
      <c r="AA146537" s="271"/>
    </row>
    <row r="146538" spans="27:27">
      <c r="AA146538" s="271"/>
    </row>
    <row r="146539" spans="27:27">
      <c r="AA146539" s="271"/>
    </row>
    <row r="146540" spans="27:27">
      <c r="AA146540" s="271"/>
    </row>
    <row r="146541" spans="27:27">
      <c r="AA146541" s="271"/>
    </row>
    <row r="146542" spans="27:27">
      <c r="AA146542" s="271"/>
    </row>
    <row r="146543" spans="27:27">
      <c r="AA146543" s="271"/>
    </row>
    <row r="146544" spans="27:27">
      <c r="AA146544" s="271"/>
    </row>
    <row r="146545" spans="27:27">
      <c r="AA146545" s="271"/>
    </row>
    <row r="146546" spans="27:27">
      <c r="AA146546" s="271"/>
    </row>
    <row r="146547" spans="27:27">
      <c r="AA146547" s="271"/>
    </row>
    <row r="146548" spans="27:27">
      <c r="AA146548" s="271"/>
    </row>
    <row r="146549" spans="27:27">
      <c r="AA146549" s="271"/>
    </row>
    <row r="146550" spans="27:27">
      <c r="AA146550" s="271"/>
    </row>
    <row r="146551" spans="27:27">
      <c r="AA146551" s="271"/>
    </row>
    <row r="146552" spans="27:27">
      <c r="AA146552" s="271"/>
    </row>
    <row r="146553" spans="27:27">
      <c r="AA146553" s="271"/>
    </row>
    <row r="146554" spans="27:27">
      <c r="AA146554" s="271"/>
    </row>
    <row r="146555" spans="27:27">
      <c r="AA146555" s="271"/>
    </row>
    <row r="146556" spans="27:27">
      <c r="AA146556" s="271"/>
    </row>
    <row r="146557" spans="27:27">
      <c r="AA146557" s="271"/>
    </row>
    <row r="146558" spans="27:27">
      <c r="AA146558" s="271"/>
    </row>
    <row r="146559" spans="27:27">
      <c r="AA146559" s="271"/>
    </row>
    <row r="146560" spans="27:27">
      <c r="AA146560" s="271"/>
    </row>
    <row r="146561" spans="27:27">
      <c r="AA146561" s="271"/>
    </row>
    <row r="146562" spans="27:27">
      <c r="AA146562" s="271"/>
    </row>
    <row r="146563" spans="27:27">
      <c r="AA146563" s="271"/>
    </row>
    <row r="146564" spans="27:27">
      <c r="AA146564" s="271"/>
    </row>
    <row r="146565" spans="27:27">
      <c r="AA146565" s="271"/>
    </row>
    <row r="146566" spans="27:27">
      <c r="AA146566" s="271"/>
    </row>
    <row r="146567" spans="27:27">
      <c r="AA146567" s="271"/>
    </row>
    <row r="146568" spans="27:27">
      <c r="AA146568" s="271"/>
    </row>
    <row r="146569" spans="27:27">
      <c r="AA146569" s="271"/>
    </row>
    <row r="146570" spans="27:27">
      <c r="AA146570" s="271"/>
    </row>
    <row r="146571" spans="27:27">
      <c r="AA146571" s="271"/>
    </row>
    <row r="146572" spans="27:27">
      <c r="AA146572" s="271"/>
    </row>
    <row r="146573" spans="27:27">
      <c r="AA146573" s="271"/>
    </row>
    <row r="146574" spans="27:27">
      <c r="AA146574" s="271"/>
    </row>
    <row r="146575" spans="27:27">
      <c r="AA146575" s="271"/>
    </row>
    <row r="146576" spans="27:27">
      <c r="AA146576" s="271"/>
    </row>
    <row r="146577" spans="27:27">
      <c r="AA146577" s="271"/>
    </row>
    <row r="146578" spans="27:27">
      <c r="AA146578" s="271"/>
    </row>
    <row r="146579" spans="27:27">
      <c r="AA146579" s="271"/>
    </row>
    <row r="146580" spans="27:27">
      <c r="AA146580" s="271"/>
    </row>
    <row r="146581" spans="27:27">
      <c r="AA146581" s="271"/>
    </row>
    <row r="146582" spans="27:27">
      <c r="AA146582" s="271"/>
    </row>
    <row r="146583" spans="27:27">
      <c r="AA146583" s="271"/>
    </row>
    <row r="146584" spans="27:27">
      <c r="AA146584" s="271"/>
    </row>
    <row r="146585" spans="27:27">
      <c r="AA146585" s="271"/>
    </row>
    <row r="146586" spans="27:27">
      <c r="AA146586" s="271"/>
    </row>
    <row r="146587" spans="27:27">
      <c r="AA146587" s="271"/>
    </row>
    <row r="146588" spans="27:27">
      <c r="AA146588" s="271"/>
    </row>
    <row r="146589" spans="27:27">
      <c r="AA146589" s="271"/>
    </row>
    <row r="146590" spans="27:27">
      <c r="AA146590" s="271"/>
    </row>
    <row r="146591" spans="27:27">
      <c r="AA146591" s="271"/>
    </row>
    <row r="146592" spans="27:27">
      <c r="AA146592" s="271"/>
    </row>
    <row r="146593" spans="27:27">
      <c r="AA146593" s="271"/>
    </row>
    <row r="146594" spans="27:27">
      <c r="AA146594" s="271"/>
    </row>
    <row r="146595" spans="27:27">
      <c r="AA146595" s="271"/>
    </row>
    <row r="146596" spans="27:27">
      <c r="AA146596" s="271"/>
    </row>
    <row r="146597" spans="27:27">
      <c r="AA146597" s="271"/>
    </row>
    <row r="146598" spans="27:27">
      <c r="AA146598" s="271"/>
    </row>
    <row r="146599" spans="27:27">
      <c r="AA146599" s="271"/>
    </row>
    <row r="146600" spans="27:27">
      <c r="AA146600" s="271"/>
    </row>
    <row r="146601" spans="27:27">
      <c r="AA146601" s="271"/>
    </row>
    <row r="146602" spans="27:27">
      <c r="AA146602" s="271"/>
    </row>
    <row r="146603" spans="27:27">
      <c r="AA146603" s="271"/>
    </row>
    <row r="146604" spans="27:27">
      <c r="AA146604" s="271"/>
    </row>
    <row r="146605" spans="27:27">
      <c r="AA146605" s="271"/>
    </row>
    <row r="146606" spans="27:27">
      <c r="AA146606" s="271"/>
    </row>
    <row r="146607" spans="27:27">
      <c r="AA146607" s="271"/>
    </row>
    <row r="146608" spans="27:27">
      <c r="AA146608" s="271"/>
    </row>
    <row r="146609" spans="27:27">
      <c r="AA146609" s="271"/>
    </row>
    <row r="146610" spans="27:27">
      <c r="AA146610" s="271"/>
    </row>
    <row r="146611" spans="27:27">
      <c r="AA146611" s="271"/>
    </row>
    <row r="146612" spans="27:27">
      <c r="AA146612" s="271"/>
    </row>
    <row r="146613" spans="27:27">
      <c r="AA146613" s="271"/>
    </row>
    <row r="146614" spans="27:27">
      <c r="AA146614" s="271"/>
    </row>
    <row r="146615" spans="27:27">
      <c r="AA146615" s="271"/>
    </row>
    <row r="146616" spans="27:27">
      <c r="AA146616" s="271"/>
    </row>
    <row r="146617" spans="27:27">
      <c r="AA146617" s="271"/>
    </row>
    <row r="146618" spans="27:27">
      <c r="AA146618" s="271"/>
    </row>
    <row r="146619" spans="27:27">
      <c r="AA146619" s="271"/>
    </row>
    <row r="146620" spans="27:27">
      <c r="AA146620" s="271"/>
    </row>
    <row r="146621" spans="27:27">
      <c r="AA146621" s="271"/>
    </row>
    <row r="146622" spans="27:27">
      <c r="AA146622" s="271"/>
    </row>
    <row r="146623" spans="27:27">
      <c r="AA146623" s="271"/>
    </row>
    <row r="146624" spans="27:27">
      <c r="AA146624" s="271"/>
    </row>
    <row r="146625" spans="27:27">
      <c r="AA146625" s="271"/>
    </row>
    <row r="146626" spans="27:27">
      <c r="AA146626" s="271"/>
    </row>
    <row r="146627" spans="27:27">
      <c r="AA146627" s="271"/>
    </row>
    <row r="146628" spans="27:27">
      <c r="AA146628" s="271"/>
    </row>
    <row r="146629" spans="27:27">
      <c r="AA146629" s="271"/>
    </row>
    <row r="146630" spans="27:27">
      <c r="AA146630" s="271"/>
    </row>
    <row r="146631" spans="27:27">
      <c r="AA146631" s="271"/>
    </row>
    <row r="146632" spans="27:27">
      <c r="AA146632" s="271"/>
    </row>
    <row r="146633" spans="27:27">
      <c r="AA146633" s="271"/>
    </row>
    <row r="146634" spans="27:27">
      <c r="AA146634" s="271"/>
    </row>
    <row r="146635" spans="27:27">
      <c r="AA146635" s="271"/>
    </row>
    <row r="146636" spans="27:27">
      <c r="AA146636" s="271"/>
    </row>
    <row r="146637" spans="27:27">
      <c r="AA146637" s="271"/>
    </row>
    <row r="146638" spans="27:27">
      <c r="AA146638" s="271"/>
    </row>
    <row r="146639" spans="27:27">
      <c r="AA146639" s="271"/>
    </row>
    <row r="146640" spans="27:27">
      <c r="AA146640" s="271"/>
    </row>
    <row r="146641" spans="27:27">
      <c r="AA146641" s="271"/>
    </row>
    <row r="146642" spans="27:27">
      <c r="AA146642" s="271"/>
    </row>
    <row r="146643" spans="27:27">
      <c r="AA146643" s="271"/>
    </row>
    <row r="146644" spans="27:27">
      <c r="AA146644" s="271"/>
    </row>
    <row r="146645" spans="27:27">
      <c r="AA146645" s="271"/>
    </row>
    <row r="146646" spans="27:27">
      <c r="AA146646" s="271"/>
    </row>
    <row r="146647" spans="27:27">
      <c r="AA146647" s="271"/>
    </row>
    <row r="146648" spans="27:27">
      <c r="AA146648" s="271"/>
    </row>
    <row r="146649" spans="27:27">
      <c r="AA146649" s="271"/>
    </row>
    <row r="146650" spans="27:27">
      <c r="AA146650" s="271"/>
    </row>
    <row r="146651" spans="27:27">
      <c r="AA146651" s="271"/>
    </row>
    <row r="146652" spans="27:27">
      <c r="AA146652" s="271"/>
    </row>
    <row r="146653" spans="27:27">
      <c r="AA146653" s="271"/>
    </row>
    <row r="146654" spans="27:27">
      <c r="AA146654" s="271"/>
    </row>
    <row r="146655" spans="27:27">
      <c r="AA146655" s="271"/>
    </row>
    <row r="146656" spans="27:27">
      <c r="AA146656" s="271"/>
    </row>
    <row r="146657" spans="27:27">
      <c r="AA146657" s="271"/>
    </row>
    <row r="146658" spans="27:27">
      <c r="AA146658" s="271"/>
    </row>
    <row r="146659" spans="27:27">
      <c r="AA146659" s="271"/>
    </row>
    <row r="146660" spans="27:27">
      <c r="AA146660" s="271"/>
    </row>
    <row r="146661" spans="27:27">
      <c r="AA146661" s="271"/>
    </row>
    <row r="146662" spans="27:27">
      <c r="AA146662" s="271"/>
    </row>
    <row r="146663" spans="27:27">
      <c r="AA146663" s="271"/>
    </row>
    <row r="146664" spans="27:27">
      <c r="AA146664" s="271"/>
    </row>
    <row r="146665" spans="27:27">
      <c r="AA146665" s="271"/>
    </row>
    <row r="146666" spans="27:27">
      <c r="AA146666" s="271"/>
    </row>
    <row r="146667" spans="27:27">
      <c r="AA146667" s="271"/>
    </row>
    <row r="146668" spans="27:27">
      <c r="AA146668" s="271"/>
    </row>
    <row r="146669" spans="27:27">
      <c r="AA146669" s="271"/>
    </row>
    <row r="146670" spans="27:27">
      <c r="AA146670" s="271"/>
    </row>
    <row r="146671" spans="27:27">
      <c r="AA146671" s="271"/>
    </row>
    <row r="146672" spans="27:27">
      <c r="AA146672" s="271"/>
    </row>
    <row r="146673" spans="27:27">
      <c r="AA146673" s="271"/>
    </row>
    <row r="146674" spans="27:27">
      <c r="AA146674" s="271"/>
    </row>
    <row r="146675" spans="27:27">
      <c r="AA146675" s="271"/>
    </row>
    <row r="146676" spans="27:27">
      <c r="AA146676" s="271"/>
    </row>
    <row r="146677" spans="27:27">
      <c r="AA146677" s="271"/>
    </row>
    <row r="146678" spans="27:27">
      <c r="AA146678" s="271"/>
    </row>
    <row r="146679" spans="27:27">
      <c r="AA146679" s="271"/>
    </row>
    <row r="146680" spans="27:27">
      <c r="AA146680" s="271"/>
    </row>
    <row r="146681" spans="27:27">
      <c r="AA146681" s="271"/>
    </row>
    <row r="146682" spans="27:27">
      <c r="AA146682" s="271"/>
    </row>
    <row r="146683" spans="27:27">
      <c r="AA146683" s="271"/>
    </row>
    <row r="146684" spans="27:27">
      <c r="AA146684" s="271"/>
    </row>
    <row r="146685" spans="27:27">
      <c r="AA146685" s="271"/>
    </row>
    <row r="146686" spans="27:27">
      <c r="AA146686" s="271"/>
    </row>
    <row r="146687" spans="27:27">
      <c r="AA146687" s="271"/>
    </row>
    <row r="146688" spans="27:27">
      <c r="AA146688" s="271"/>
    </row>
    <row r="146689" spans="27:27">
      <c r="AA146689" s="271"/>
    </row>
    <row r="146690" spans="27:27">
      <c r="AA146690" s="271"/>
    </row>
    <row r="146691" spans="27:27">
      <c r="AA146691" s="271"/>
    </row>
    <row r="146692" spans="27:27">
      <c r="AA146692" s="271"/>
    </row>
    <row r="146693" spans="27:27">
      <c r="AA146693" s="271"/>
    </row>
    <row r="146694" spans="27:27">
      <c r="AA146694" s="271"/>
    </row>
    <row r="146695" spans="27:27">
      <c r="AA146695" s="271"/>
    </row>
    <row r="146696" spans="27:27">
      <c r="AA146696" s="271"/>
    </row>
    <row r="146697" spans="27:27">
      <c r="AA146697" s="271"/>
    </row>
    <row r="146698" spans="27:27">
      <c r="AA146698" s="271"/>
    </row>
    <row r="146699" spans="27:27">
      <c r="AA146699" s="271"/>
    </row>
    <row r="146700" spans="27:27">
      <c r="AA146700" s="271"/>
    </row>
    <row r="146701" spans="27:27">
      <c r="AA146701" s="271"/>
    </row>
    <row r="146702" spans="27:27">
      <c r="AA146702" s="271"/>
    </row>
    <row r="146703" spans="27:27">
      <c r="AA146703" s="271"/>
    </row>
    <row r="146704" spans="27:27">
      <c r="AA146704" s="271"/>
    </row>
    <row r="146705" spans="27:27">
      <c r="AA146705" s="271"/>
    </row>
    <row r="146706" spans="27:27">
      <c r="AA146706" s="271"/>
    </row>
    <row r="146707" spans="27:27">
      <c r="AA146707" s="271"/>
    </row>
    <row r="146708" spans="27:27">
      <c r="AA146708" s="271"/>
    </row>
    <row r="146709" spans="27:27">
      <c r="AA146709" s="271"/>
    </row>
    <row r="146710" spans="27:27">
      <c r="AA146710" s="271"/>
    </row>
    <row r="146711" spans="27:27">
      <c r="AA146711" s="271"/>
    </row>
    <row r="146712" spans="27:27">
      <c r="AA146712" s="271"/>
    </row>
    <row r="146713" spans="27:27">
      <c r="AA146713" s="271"/>
    </row>
    <row r="146714" spans="27:27">
      <c r="AA146714" s="271"/>
    </row>
    <row r="146715" spans="27:27">
      <c r="AA146715" s="271"/>
    </row>
    <row r="146716" spans="27:27">
      <c r="AA146716" s="271"/>
    </row>
    <row r="146717" spans="27:27">
      <c r="AA146717" s="271"/>
    </row>
    <row r="146718" spans="27:27">
      <c r="AA146718" s="271"/>
    </row>
    <row r="146719" spans="27:27">
      <c r="AA146719" s="271"/>
    </row>
    <row r="146720" spans="27:27">
      <c r="AA146720" s="271"/>
    </row>
    <row r="146721" spans="27:27">
      <c r="AA146721" s="271"/>
    </row>
    <row r="146722" spans="27:27">
      <c r="AA146722" s="271"/>
    </row>
    <row r="146723" spans="27:27">
      <c r="AA146723" s="271"/>
    </row>
    <row r="146724" spans="27:27">
      <c r="AA146724" s="271"/>
    </row>
    <row r="146725" spans="27:27">
      <c r="AA146725" s="271"/>
    </row>
    <row r="146726" spans="27:27">
      <c r="AA146726" s="271"/>
    </row>
    <row r="146727" spans="27:27">
      <c r="AA146727" s="271"/>
    </row>
    <row r="146728" spans="27:27">
      <c r="AA146728" s="271"/>
    </row>
    <row r="146729" spans="27:27">
      <c r="AA146729" s="271"/>
    </row>
    <row r="146730" spans="27:27">
      <c r="AA146730" s="271"/>
    </row>
    <row r="146731" spans="27:27">
      <c r="AA146731" s="271"/>
    </row>
    <row r="146732" spans="27:27">
      <c r="AA146732" s="271"/>
    </row>
    <row r="146733" spans="27:27">
      <c r="AA146733" s="271"/>
    </row>
    <row r="146734" spans="27:27">
      <c r="AA146734" s="271"/>
    </row>
    <row r="146735" spans="27:27">
      <c r="AA146735" s="271"/>
    </row>
    <row r="146736" spans="27:27">
      <c r="AA146736" s="271"/>
    </row>
    <row r="146737" spans="27:27">
      <c r="AA146737" s="271"/>
    </row>
    <row r="146738" spans="27:27">
      <c r="AA146738" s="271"/>
    </row>
    <row r="146739" spans="27:27">
      <c r="AA146739" s="271"/>
    </row>
    <row r="146740" spans="27:27">
      <c r="AA146740" s="271"/>
    </row>
    <row r="146741" spans="27:27">
      <c r="AA146741" s="271"/>
    </row>
    <row r="146742" spans="27:27">
      <c r="AA146742" s="271"/>
    </row>
    <row r="146743" spans="27:27">
      <c r="AA146743" s="271"/>
    </row>
    <row r="146744" spans="27:27">
      <c r="AA146744" s="271"/>
    </row>
    <row r="146745" spans="27:27">
      <c r="AA146745" s="271"/>
    </row>
    <row r="146746" spans="27:27">
      <c r="AA146746" s="271"/>
    </row>
    <row r="146747" spans="27:27">
      <c r="AA146747" s="271"/>
    </row>
    <row r="146748" spans="27:27">
      <c r="AA146748" s="271"/>
    </row>
    <row r="146749" spans="27:27">
      <c r="AA146749" s="271"/>
    </row>
    <row r="146750" spans="27:27">
      <c r="AA146750" s="271"/>
    </row>
    <row r="146751" spans="27:27">
      <c r="AA146751" s="271"/>
    </row>
    <row r="146752" spans="27:27">
      <c r="AA146752" s="271"/>
    </row>
    <row r="146753" spans="27:27">
      <c r="AA146753" s="271"/>
    </row>
    <row r="146754" spans="27:27">
      <c r="AA146754" s="271"/>
    </row>
    <row r="146755" spans="27:27">
      <c r="AA146755" s="271"/>
    </row>
    <row r="146756" spans="27:27">
      <c r="AA146756" s="271"/>
    </row>
    <row r="146757" spans="27:27">
      <c r="AA146757" s="271"/>
    </row>
    <row r="146758" spans="27:27">
      <c r="AA146758" s="271"/>
    </row>
    <row r="146759" spans="27:27">
      <c r="AA146759" s="271"/>
    </row>
    <row r="146760" spans="27:27">
      <c r="AA146760" s="271"/>
    </row>
    <row r="146761" spans="27:27">
      <c r="AA146761" s="271"/>
    </row>
    <row r="146762" spans="27:27">
      <c r="AA146762" s="271"/>
    </row>
    <row r="146763" spans="27:27">
      <c r="AA146763" s="271"/>
    </row>
    <row r="146764" spans="27:27">
      <c r="AA146764" s="271"/>
    </row>
    <row r="146765" spans="27:27">
      <c r="AA146765" s="271"/>
    </row>
    <row r="146766" spans="27:27">
      <c r="AA146766" s="271"/>
    </row>
    <row r="146767" spans="27:27">
      <c r="AA146767" s="271"/>
    </row>
    <row r="146768" spans="27:27">
      <c r="AA146768" s="271"/>
    </row>
    <row r="146769" spans="27:27">
      <c r="AA146769" s="271"/>
    </row>
    <row r="146770" spans="27:27">
      <c r="AA146770" s="271"/>
    </row>
    <row r="146771" spans="27:27">
      <c r="AA146771" s="271"/>
    </row>
    <row r="146772" spans="27:27">
      <c r="AA146772" s="271"/>
    </row>
    <row r="146773" spans="27:27">
      <c r="AA146773" s="271"/>
    </row>
    <row r="146774" spans="27:27">
      <c r="AA146774" s="271"/>
    </row>
    <row r="146775" spans="27:27">
      <c r="AA146775" s="271"/>
    </row>
    <row r="146776" spans="27:27">
      <c r="AA146776" s="271"/>
    </row>
    <row r="146777" spans="27:27">
      <c r="AA146777" s="271"/>
    </row>
    <row r="146778" spans="27:27">
      <c r="AA146778" s="271"/>
    </row>
    <row r="146779" spans="27:27">
      <c r="AA146779" s="271"/>
    </row>
    <row r="146780" spans="27:27">
      <c r="AA146780" s="271"/>
    </row>
    <row r="146781" spans="27:27">
      <c r="AA146781" s="271"/>
    </row>
    <row r="146782" spans="27:27">
      <c r="AA146782" s="271"/>
    </row>
    <row r="146783" spans="27:27">
      <c r="AA146783" s="271"/>
    </row>
    <row r="146784" spans="27:27">
      <c r="AA146784" s="271"/>
    </row>
    <row r="146785" spans="27:27">
      <c r="AA146785" s="271"/>
    </row>
    <row r="146786" spans="27:27">
      <c r="AA146786" s="271"/>
    </row>
    <row r="146787" spans="27:27">
      <c r="AA146787" s="271"/>
    </row>
    <row r="146788" spans="27:27">
      <c r="AA146788" s="271"/>
    </row>
    <row r="146789" spans="27:27">
      <c r="AA146789" s="271"/>
    </row>
    <row r="146790" spans="27:27">
      <c r="AA146790" s="271"/>
    </row>
    <row r="146791" spans="27:27">
      <c r="AA146791" s="271"/>
    </row>
    <row r="146792" spans="27:27">
      <c r="AA146792" s="271"/>
    </row>
    <row r="146793" spans="27:27">
      <c r="AA146793" s="271"/>
    </row>
    <row r="146794" spans="27:27">
      <c r="AA146794" s="271"/>
    </row>
    <row r="146795" spans="27:27">
      <c r="AA146795" s="271"/>
    </row>
    <row r="146796" spans="27:27">
      <c r="AA146796" s="271"/>
    </row>
    <row r="146797" spans="27:27">
      <c r="AA146797" s="271"/>
    </row>
    <row r="146798" spans="27:27">
      <c r="AA146798" s="271"/>
    </row>
    <row r="146799" spans="27:27">
      <c r="AA146799" s="271"/>
    </row>
    <row r="146800" spans="27:27">
      <c r="AA146800" s="271"/>
    </row>
    <row r="146801" spans="27:27">
      <c r="AA146801" s="271"/>
    </row>
    <row r="146802" spans="27:27">
      <c r="AA146802" s="271"/>
    </row>
    <row r="146803" spans="27:27">
      <c r="AA146803" s="271"/>
    </row>
    <row r="146804" spans="27:27">
      <c r="AA146804" s="271"/>
    </row>
    <row r="146805" spans="27:27">
      <c r="AA146805" s="271"/>
    </row>
    <row r="146806" spans="27:27">
      <c r="AA146806" s="271"/>
    </row>
    <row r="146807" spans="27:27">
      <c r="AA146807" s="271"/>
    </row>
    <row r="146808" spans="27:27">
      <c r="AA146808" s="271"/>
    </row>
    <row r="146809" spans="27:27">
      <c r="AA146809" s="271"/>
    </row>
    <row r="146810" spans="27:27">
      <c r="AA146810" s="271"/>
    </row>
    <row r="146811" spans="27:27">
      <c r="AA146811" s="271"/>
    </row>
    <row r="146812" spans="27:27">
      <c r="AA146812" s="271"/>
    </row>
    <row r="146813" spans="27:27">
      <c r="AA146813" s="271"/>
    </row>
    <row r="146814" spans="27:27">
      <c r="AA146814" s="271"/>
    </row>
    <row r="146815" spans="27:27">
      <c r="AA146815" s="271"/>
    </row>
    <row r="146816" spans="27:27">
      <c r="AA146816" s="271"/>
    </row>
    <row r="146817" spans="27:27">
      <c r="AA146817" s="271"/>
    </row>
    <row r="146818" spans="27:27">
      <c r="AA146818" s="271"/>
    </row>
    <row r="146819" spans="27:27">
      <c r="AA146819" s="271"/>
    </row>
    <row r="146820" spans="27:27">
      <c r="AA146820" s="271"/>
    </row>
    <row r="146821" spans="27:27">
      <c r="AA146821" s="271"/>
    </row>
    <row r="146822" spans="27:27">
      <c r="AA146822" s="271"/>
    </row>
    <row r="146823" spans="27:27">
      <c r="AA146823" s="271"/>
    </row>
    <row r="146824" spans="27:27">
      <c r="AA146824" s="271"/>
    </row>
    <row r="146825" spans="27:27">
      <c r="AA146825" s="271"/>
    </row>
    <row r="146826" spans="27:27">
      <c r="AA146826" s="271"/>
    </row>
    <row r="146827" spans="27:27">
      <c r="AA146827" s="271"/>
    </row>
    <row r="146828" spans="27:27">
      <c r="AA146828" s="271"/>
    </row>
    <row r="146829" spans="27:27">
      <c r="AA146829" s="271"/>
    </row>
    <row r="146830" spans="27:27">
      <c r="AA146830" s="271"/>
    </row>
    <row r="146831" spans="27:27">
      <c r="AA146831" s="271"/>
    </row>
    <row r="146832" spans="27:27">
      <c r="AA146832" s="271"/>
    </row>
    <row r="146833" spans="27:27">
      <c r="AA146833" s="271"/>
    </row>
    <row r="146834" spans="27:27">
      <c r="AA146834" s="271"/>
    </row>
    <row r="146835" spans="27:27">
      <c r="AA146835" s="271"/>
    </row>
    <row r="146836" spans="27:27">
      <c r="AA146836" s="271"/>
    </row>
    <row r="146837" spans="27:27">
      <c r="AA146837" s="271"/>
    </row>
    <row r="146838" spans="27:27">
      <c r="AA146838" s="271"/>
    </row>
    <row r="146839" spans="27:27">
      <c r="AA146839" s="271"/>
    </row>
    <row r="146840" spans="27:27">
      <c r="AA146840" s="271"/>
    </row>
    <row r="146841" spans="27:27">
      <c r="AA146841" s="271"/>
    </row>
    <row r="146842" spans="27:27">
      <c r="AA146842" s="271"/>
    </row>
    <row r="146843" spans="27:27">
      <c r="AA146843" s="271"/>
    </row>
    <row r="146844" spans="27:27">
      <c r="AA146844" s="271"/>
    </row>
    <row r="146845" spans="27:27">
      <c r="AA146845" s="271"/>
    </row>
    <row r="146846" spans="27:27">
      <c r="AA146846" s="271"/>
    </row>
    <row r="146847" spans="27:27">
      <c r="AA146847" s="271"/>
    </row>
    <row r="146848" spans="27:27">
      <c r="AA146848" s="271"/>
    </row>
    <row r="146849" spans="27:27">
      <c r="AA146849" s="271"/>
    </row>
    <row r="146850" spans="27:27">
      <c r="AA146850" s="271"/>
    </row>
    <row r="146851" spans="27:27">
      <c r="AA146851" s="271"/>
    </row>
    <row r="146852" spans="27:27">
      <c r="AA146852" s="271"/>
    </row>
    <row r="146853" spans="27:27">
      <c r="AA146853" s="271"/>
    </row>
    <row r="146854" spans="27:27">
      <c r="AA146854" s="271"/>
    </row>
    <row r="146855" spans="27:27">
      <c r="AA146855" s="271"/>
    </row>
    <row r="146856" spans="27:27">
      <c r="AA146856" s="271"/>
    </row>
    <row r="146857" spans="27:27">
      <c r="AA146857" s="271"/>
    </row>
    <row r="146858" spans="27:27">
      <c r="AA146858" s="271"/>
    </row>
    <row r="146859" spans="27:27">
      <c r="AA146859" s="271"/>
    </row>
    <row r="146860" spans="27:27">
      <c r="AA146860" s="271"/>
    </row>
    <row r="146861" spans="27:27">
      <c r="AA146861" s="271"/>
    </row>
    <row r="146862" spans="27:27">
      <c r="AA146862" s="271"/>
    </row>
    <row r="146863" spans="27:27">
      <c r="AA146863" s="271"/>
    </row>
    <row r="146864" spans="27:27">
      <c r="AA146864" s="271"/>
    </row>
    <row r="146865" spans="27:27">
      <c r="AA146865" s="271"/>
    </row>
    <row r="146866" spans="27:27">
      <c r="AA146866" s="271"/>
    </row>
    <row r="146867" spans="27:27">
      <c r="AA146867" s="271"/>
    </row>
    <row r="146868" spans="27:27">
      <c r="AA146868" s="271"/>
    </row>
    <row r="146869" spans="27:27">
      <c r="AA146869" s="271"/>
    </row>
    <row r="146870" spans="27:27">
      <c r="AA146870" s="271"/>
    </row>
    <row r="146871" spans="27:27">
      <c r="AA146871" s="271"/>
    </row>
    <row r="146872" spans="27:27">
      <c r="AA146872" s="271"/>
    </row>
    <row r="146873" spans="27:27">
      <c r="AA146873" s="271"/>
    </row>
    <row r="146874" spans="27:27">
      <c r="AA146874" s="271"/>
    </row>
    <row r="146875" spans="27:27">
      <c r="AA146875" s="271"/>
    </row>
    <row r="146876" spans="27:27">
      <c r="AA146876" s="271"/>
    </row>
    <row r="146877" spans="27:27">
      <c r="AA146877" s="271"/>
    </row>
    <row r="146878" spans="27:27">
      <c r="AA146878" s="271"/>
    </row>
    <row r="146879" spans="27:27">
      <c r="AA146879" s="271"/>
    </row>
    <row r="146880" spans="27:27">
      <c r="AA146880" s="271"/>
    </row>
    <row r="146881" spans="27:27">
      <c r="AA146881" s="271"/>
    </row>
    <row r="146882" spans="27:27">
      <c r="AA146882" s="271"/>
    </row>
    <row r="146883" spans="27:27">
      <c r="AA146883" s="271"/>
    </row>
    <row r="146884" spans="27:27">
      <c r="AA146884" s="271"/>
    </row>
    <row r="146885" spans="27:27">
      <c r="AA146885" s="271"/>
    </row>
    <row r="146886" spans="27:27">
      <c r="AA146886" s="271"/>
    </row>
    <row r="146887" spans="27:27">
      <c r="AA146887" s="271"/>
    </row>
    <row r="146888" spans="27:27">
      <c r="AA146888" s="271"/>
    </row>
    <row r="146889" spans="27:27">
      <c r="AA146889" s="271"/>
    </row>
    <row r="146890" spans="27:27">
      <c r="AA146890" s="271"/>
    </row>
    <row r="146891" spans="27:27">
      <c r="AA146891" s="271"/>
    </row>
    <row r="146892" spans="27:27">
      <c r="AA146892" s="271"/>
    </row>
    <row r="146893" spans="27:27">
      <c r="AA146893" s="271"/>
    </row>
    <row r="146894" spans="27:27">
      <c r="AA146894" s="271"/>
    </row>
    <row r="146895" spans="27:27">
      <c r="AA146895" s="271"/>
    </row>
    <row r="146896" spans="27:27">
      <c r="AA146896" s="271"/>
    </row>
    <row r="146897" spans="27:27">
      <c r="AA146897" s="271"/>
    </row>
    <row r="146898" spans="27:27">
      <c r="AA146898" s="271"/>
    </row>
    <row r="146899" spans="27:27">
      <c r="AA146899" s="271"/>
    </row>
    <row r="146900" spans="27:27">
      <c r="AA146900" s="271"/>
    </row>
    <row r="146901" spans="27:27">
      <c r="AA146901" s="271"/>
    </row>
    <row r="146902" spans="27:27">
      <c r="AA146902" s="271"/>
    </row>
    <row r="146903" spans="27:27">
      <c r="AA146903" s="271"/>
    </row>
    <row r="146904" spans="27:27">
      <c r="AA146904" s="271"/>
    </row>
    <row r="146905" spans="27:27">
      <c r="AA146905" s="271"/>
    </row>
    <row r="146906" spans="27:27">
      <c r="AA146906" s="271"/>
    </row>
    <row r="146907" spans="27:27">
      <c r="AA146907" s="271"/>
    </row>
    <row r="146908" spans="27:27">
      <c r="AA146908" s="271"/>
    </row>
    <row r="146909" spans="27:27">
      <c r="AA146909" s="271"/>
    </row>
    <row r="146910" spans="27:27">
      <c r="AA146910" s="271"/>
    </row>
    <row r="146911" spans="27:27">
      <c r="AA146911" s="271"/>
    </row>
    <row r="146912" spans="27:27">
      <c r="AA146912" s="271"/>
    </row>
    <row r="146913" spans="27:27">
      <c r="AA146913" s="271"/>
    </row>
    <row r="146914" spans="27:27">
      <c r="AA146914" s="271"/>
    </row>
    <row r="146915" spans="27:27">
      <c r="AA146915" s="271"/>
    </row>
    <row r="146916" spans="27:27">
      <c r="AA146916" s="271"/>
    </row>
    <row r="146917" spans="27:27">
      <c r="AA146917" s="271"/>
    </row>
    <row r="146918" spans="27:27">
      <c r="AA146918" s="271"/>
    </row>
    <row r="146919" spans="27:27">
      <c r="AA146919" s="271"/>
    </row>
    <row r="146920" spans="27:27">
      <c r="AA146920" s="271"/>
    </row>
    <row r="146921" spans="27:27">
      <c r="AA146921" s="271"/>
    </row>
    <row r="146922" spans="27:27">
      <c r="AA146922" s="271"/>
    </row>
    <row r="146923" spans="27:27">
      <c r="AA146923" s="271"/>
    </row>
    <row r="146924" spans="27:27">
      <c r="AA146924" s="271"/>
    </row>
    <row r="146925" spans="27:27">
      <c r="AA146925" s="271"/>
    </row>
    <row r="146926" spans="27:27">
      <c r="AA146926" s="271"/>
    </row>
    <row r="146927" spans="27:27">
      <c r="AA146927" s="271"/>
    </row>
    <row r="146928" spans="27:27">
      <c r="AA146928" s="271"/>
    </row>
    <row r="146929" spans="27:27">
      <c r="AA146929" s="271"/>
    </row>
    <row r="146930" spans="27:27">
      <c r="AA146930" s="271"/>
    </row>
    <row r="146931" spans="27:27">
      <c r="AA146931" s="271"/>
    </row>
    <row r="146932" spans="27:27">
      <c r="AA146932" s="271"/>
    </row>
    <row r="146933" spans="27:27">
      <c r="AA146933" s="271"/>
    </row>
    <row r="146934" spans="27:27">
      <c r="AA146934" s="271"/>
    </row>
    <row r="146935" spans="27:27">
      <c r="AA146935" s="271"/>
    </row>
    <row r="146936" spans="27:27">
      <c r="AA146936" s="271"/>
    </row>
    <row r="146937" spans="27:27">
      <c r="AA146937" s="271"/>
    </row>
    <row r="146938" spans="27:27">
      <c r="AA146938" s="271"/>
    </row>
    <row r="146939" spans="27:27">
      <c r="AA146939" s="271"/>
    </row>
    <row r="146940" spans="27:27">
      <c r="AA146940" s="271"/>
    </row>
    <row r="146941" spans="27:27">
      <c r="AA146941" s="271"/>
    </row>
    <row r="146942" spans="27:27">
      <c r="AA146942" s="271"/>
    </row>
    <row r="146943" spans="27:27">
      <c r="AA146943" s="271"/>
    </row>
    <row r="146944" spans="27:27">
      <c r="AA146944" s="271"/>
    </row>
    <row r="146945" spans="27:27">
      <c r="AA146945" s="271"/>
    </row>
    <row r="146946" spans="27:27">
      <c r="AA146946" s="271"/>
    </row>
    <row r="146947" spans="27:27">
      <c r="AA146947" s="271"/>
    </row>
    <row r="146948" spans="27:27">
      <c r="AA146948" s="271"/>
    </row>
    <row r="146949" spans="27:27">
      <c r="AA146949" s="271"/>
    </row>
    <row r="146950" spans="27:27">
      <c r="AA146950" s="271"/>
    </row>
    <row r="146951" spans="27:27">
      <c r="AA146951" s="271"/>
    </row>
    <row r="146952" spans="27:27">
      <c r="AA146952" s="271"/>
    </row>
    <row r="146953" spans="27:27">
      <c r="AA146953" s="271"/>
    </row>
    <row r="146954" spans="27:27">
      <c r="AA146954" s="271"/>
    </row>
    <row r="146955" spans="27:27">
      <c r="AA146955" s="271"/>
    </row>
    <row r="146956" spans="27:27">
      <c r="AA146956" s="271"/>
    </row>
    <row r="146957" spans="27:27">
      <c r="AA146957" s="271"/>
    </row>
    <row r="146958" spans="27:27">
      <c r="AA146958" s="271"/>
    </row>
    <row r="146959" spans="27:27">
      <c r="AA146959" s="271"/>
    </row>
    <row r="146960" spans="27:27">
      <c r="AA146960" s="271"/>
    </row>
    <row r="146961" spans="27:27">
      <c r="AA146961" s="271"/>
    </row>
    <row r="146962" spans="27:27">
      <c r="AA146962" s="271"/>
    </row>
    <row r="146963" spans="27:27">
      <c r="AA146963" s="271"/>
    </row>
    <row r="146964" spans="27:27">
      <c r="AA146964" s="271"/>
    </row>
    <row r="146965" spans="27:27">
      <c r="AA146965" s="271"/>
    </row>
    <row r="146966" spans="27:27">
      <c r="AA146966" s="271"/>
    </row>
    <row r="146967" spans="27:27">
      <c r="AA146967" s="271"/>
    </row>
    <row r="146968" spans="27:27">
      <c r="AA146968" s="271"/>
    </row>
    <row r="146969" spans="27:27">
      <c r="AA146969" s="271"/>
    </row>
    <row r="146970" spans="27:27">
      <c r="AA146970" s="271"/>
    </row>
    <row r="146971" spans="27:27">
      <c r="AA146971" s="271"/>
    </row>
    <row r="146972" spans="27:27">
      <c r="AA146972" s="271"/>
    </row>
    <row r="146973" spans="27:27">
      <c r="AA146973" s="271"/>
    </row>
    <row r="146974" spans="27:27">
      <c r="AA146974" s="271"/>
    </row>
    <row r="146975" spans="27:27">
      <c r="AA146975" s="271"/>
    </row>
    <row r="146976" spans="27:27">
      <c r="AA146976" s="271"/>
    </row>
    <row r="146977" spans="27:27">
      <c r="AA146977" s="271"/>
    </row>
    <row r="146978" spans="27:27">
      <c r="AA146978" s="271"/>
    </row>
    <row r="146979" spans="27:27">
      <c r="AA146979" s="271"/>
    </row>
    <row r="146980" spans="27:27">
      <c r="AA146980" s="271"/>
    </row>
    <row r="146981" spans="27:27">
      <c r="AA146981" s="271"/>
    </row>
    <row r="146982" spans="27:27">
      <c r="AA146982" s="271"/>
    </row>
    <row r="146983" spans="27:27">
      <c r="AA146983" s="271"/>
    </row>
    <row r="146984" spans="27:27">
      <c r="AA146984" s="271"/>
    </row>
    <row r="146985" spans="27:27">
      <c r="AA146985" s="271"/>
    </row>
    <row r="146986" spans="27:27">
      <c r="AA146986" s="271"/>
    </row>
    <row r="146987" spans="27:27">
      <c r="AA146987" s="271"/>
    </row>
    <row r="146988" spans="27:27">
      <c r="AA146988" s="271"/>
    </row>
    <row r="146989" spans="27:27">
      <c r="AA146989" s="271"/>
    </row>
    <row r="146990" spans="27:27">
      <c r="AA146990" s="271"/>
    </row>
    <row r="146991" spans="27:27">
      <c r="AA146991" s="271"/>
    </row>
    <row r="146992" spans="27:27">
      <c r="AA146992" s="271"/>
    </row>
    <row r="146993" spans="27:27">
      <c r="AA146993" s="271"/>
    </row>
    <row r="146994" spans="27:27">
      <c r="AA146994" s="271"/>
    </row>
    <row r="146995" spans="27:27">
      <c r="AA146995" s="271"/>
    </row>
    <row r="146996" spans="27:27">
      <c r="AA146996" s="271"/>
    </row>
    <row r="146997" spans="27:27">
      <c r="AA146997" s="271"/>
    </row>
    <row r="146998" spans="27:27">
      <c r="AA146998" s="271"/>
    </row>
    <row r="146999" spans="27:27">
      <c r="AA146999" s="271"/>
    </row>
    <row r="147000" spans="27:27">
      <c r="AA147000" s="271"/>
    </row>
    <row r="147001" spans="27:27">
      <c r="AA147001" s="271"/>
    </row>
    <row r="147002" spans="27:27">
      <c r="AA147002" s="271"/>
    </row>
    <row r="147003" spans="27:27">
      <c r="AA147003" s="271"/>
    </row>
    <row r="147004" spans="27:27">
      <c r="AA147004" s="271"/>
    </row>
    <row r="147005" spans="27:27">
      <c r="AA147005" s="271"/>
    </row>
    <row r="147006" spans="27:27">
      <c r="AA147006" s="271"/>
    </row>
    <row r="147007" spans="27:27">
      <c r="AA147007" s="271"/>
    </row>
    <row r="147008" spans="27:27">
      <c r="AA147008" s="271"/>
    </row>
    <row r="147009" spans="27:27">
      <c r="AA147009" s="271"/>
    </row>
    <row r="147010" spans="27:27">
      <c r="AA147010" s="271"/>
    </row>
    <row r="147011" spans="27:27">
      <c r="AA147011" s="271"/>
    </row>
    <row r="147012" spans="27:27">
      <c r="AA147012" s="271"/>
    </row>
    <row r="147013" spans="27:27">
      <c r="AA147013" s="271"/>
    </row>
    <row r="147014" spans="27:27">
      <c r="AA147014" s="271"/>
    </row>
    <row r="147015" spans="27:27">
      <c r="AA147015" s="271"/>
    </row>
    <row r="147016" spans="27:27">
      <c r="AA147016" s="271"/>
    </row>
    <row r="147017" spans="27:27">
      <c r="AA147017" s="271"/>
    </row>
    <row r="147018" spans="27:27">
      <c r="AA147018" s="271"/>
    </row>
    <row r="147019" spans="27:27">
      <c r="AA147019" s="271"/>
    </row>
    <row r="147020" spans="27:27">
      <c r="AA147020" s="271"/>
    </row>
    <row r="147021" spans="27:27">
      <c r="AA147021" s="271"/>
    </row>
    <row r="147022" spans="27:27">
      <c r="AA147022" s="271"/>
    </row>
    <row r="147023" spans="27:27">
      <c r="AA147023" s="271"/>
    </row>
    <row r="147024" spans="27:27">
      <c r="AA147024" s="271"/>
    </row>
    <row r="147025" spans="27:27">
      <c r="AA147025" s="271"/>
    </row>
    <row r="147026" spans="27:27">
      <c r="AA147026" s="271"/>
    </row>
    <row r="147027" spans="27:27">
      <c r="AA147027" s="271"/>
    </row>
    <row r="147028" spans="27:27">
      <c r="AA147028" s="271"/>
    </row>
    <row r="147029" spans="27:27">
      <c r="AA147029" s="271"/>
    </row>
    <row r="147030" spans="27:27">
      <c r="AA147030" s="271"/>
    </row>
    <row r="147031" spans="27:27">
      <c r="AA147031" s="271"/>
    </row>
    <row r="147032" spans="27:27">
      <c r="AA147032" s="271"/>
    </row>
    <row r="147033" spans="27:27">
      <c r="AA147033" s="271"/>
    </row>
    <row r="147034" spans="27:27">
      <c r="AA147034" s="271"/>
    </row>
    <row r="147035" spans="27:27">
      <c r="AA147035" s="271"/>
    </row>
    <row r="147036" spans="27:27">
      <c r="AA147036" s="271"/>
    </row>
    <row r="147037" spans="27:27">
      <c r="AA147037" s="271"/>
    </row>
    <row r="147038" spans="27:27">
      <c r="AA147038" s="271"/>
    </row>
    <row r="147039" spans="27:27">
      <c r="AA147039" s="271"/>
    </row>
    <row r="147040" spans="27:27">
      <c r="AA147040" s="271"/>
    </row>
    <row r="147041" spans="27:27">
      <c r="AA147041" s="271"/>
    </row>
    <row r="147042" spans="27:27">
      <c r="AA147042" s="271"/>
    </row>
    <row r="147043" spans="27:27">
      <c r="AA147043" s="271"/>
    </row>
    <row r="147044" spans="27:27">
      <c r="AA147044" s="271"/>
    </row>
    <row r="147045" spans="27:27">
      <c r="AA147045" s="271"/>
    </row>
    <row r="147046" spans="27:27">
      <c r="AA147046" s="271"/>
    </row>
    <row r="147047" spans="27:27">
      <c r="AA147047" s="271"/>
    </row>
    <row r="147048" spans="27:27">
      <c r="AA147048" s="271"/>
    </row>
    <row r="147049" spans="27:27">
      <c r="AA147049" s="271"/>
    </row>
    <row r="147050" spans="27:27">
      <c r="AA147050" s="271"/>
    </row>
    <row r="147051" spans="27:27">
      <c r="AA147051" s="271"/>
    </row>
    <row r="147052" spans="27:27">
      <c r="AA147052" s="271"/>
    </row>
    <row r="147053" spans="27:27">
      <c r="AA147053" s="271"/>
    </row>
    <row r="147054" spans="27:27">
      <c r="AA147054" s="271"/>
    </row>
    <row r="147055" spans="27:27">
      <c r="AA147055" s="271"/>
    </row>
    <row r="147056" spans="27:27">
      <c r="AA147056" s="271"/>
    </row>
    <row r="147057" spans="27:27">
      <c r="AA147057" s="271"/>
    </row>
    <row r="147058" spans="27:27">
      <c r="AA147058" s="271"/>
    </row>
    <row r="147059" spans="27:27">
      <c r="AA147059" s="271"/>
    </row>
    <row r="147060" spans="27:27">
      <c r="AA147060" s="271"/>
    </row>
    <row r="147061" spans="27:27">
      <c r="AA147061" s="271"/>
    </row>
    <row r="147062" spans="27:27">
      <c r="AA147062" s="271"/>
    </row>
    <row r="147063" spans="27:27">
      <c r="AA147063" s="271"/>
    </row>
    <row r="147064" spans="27:27">
      <c r="AA147064" s="271"/>
    </row>
    <row r="147065" spans="27:27">
      <c r="AA147065" s="271"/>
    </row>
    <row r="147066" spans="27:27">
      <c r="AA147066" s="271"/>
    </row>
    <row r="147067" spans="27:27">
      <c r="AA147067" s="271"/>
    </row>
    <row r="147068" spans="27:27">
      <c r="AA147068" s="271"/>
    </row>
    <row r="147069" spans="27:27">
      <c r="AA147069" s="271"/>
    </row>
    <row r="147070" spans="27:27">
      <c r="AA147070" s="271"/>
    </row>
    <row r="147071" spans="27:27">
      <c r="AA147071" s="271"/>
    </row>
    <row r="147072" spans="27:27">
      <c r="AA147072" s="271"/>
    </row>
    <row r="147073" spans="27:27">
      <c r="AA147073" s="271"/>
    </row>
    <row r="147074" spans="27:27">
      <c r="AA147074" s="271"/>
    </row>
    <row r="147075" spans="27:27">
      <c r="AA147075" s="271"/>
    </row>
    <row r="147076" spans="27:27">
      <c r="AA147076" s="271"/>
    </row>
    <row r="147077" spans="27:27">
      <c r="AA147077" s="271"/>
    </row>
    <row r="147078" spans="27:27">
      <c r="AA147078" s="271"/>
    </row>
    <row r="147079" spans="27:27">
      <c r="AA147079" s="271"/>
    </row>
    <row r="147080" spans="27:27">
      <c r="AA147080" s="271"/>
    </row>
    <row r="147081" spans="27:27">
      <c r="AA147081" s="271"/>
    </row>
    <row r="147082" spans="27:27">
      <c r="AA147082" s="271"/>
    </row>
    <row r="147083" spans="27:27">
      <c r="AA147083" s="271"/>
    </row>
    <row r="147084" spans="27:27">
      <c r="AA147084" s="271"/>
    </row>
    <row r="147085" spans="27:27">
      <c r="AA147085" s="271"/>
    </row>
    <row r="147086" spans="27:27">
      <c r="AA147086" s="271"/>
    </row>
    <row r="147087" spans="27:27">
      <c r="AA147087" s="271"/>
    </row>
    <row r="147088" spans="27:27">
      <c r="AA147088" s="271"/>
    </row>
    <row r="147089" spans="27:27">
      <c r="AA147089" s="271"/>
    </row>
    <row r="147090" spans="27:27">
      <c r="AA147090" s="271"/>
    </row>
    <row r="147091" spans="27:27">
      <c r="AA147091" s="271"/>
    </row>
    <row r="147092" spans="27:27">
      <c r="AA147092" s="271"/>
    </row>
    <row r="147093" spans="27:27">
      <c r="AA147093" s="271"/>
    </row>
    <row r="147094" spans="27:27">
      <c r="AA147094" s="271"/>
    </row>
    <row r="147095" spans="27:27">
      <c r="AA147095" s="271"/>
    </row>
    <row r="147096" spans="27:27">
      <c r="AA147096" s="271"/>
    </row>
    <row r="147097" spans="27:27">
      <c r="AA147097" s="271"/>
    </row>
    <row r="147098" spans="27:27">
      <c r="AA147098" s="271"/>
    </row>
    <row r="147099" spans="27:27">
      <c r="AA147099" s="271"/>
    </row>
    <row r="147100" spans="27:27">
      <c r="AA147100" s="271"/>
    </row>
    <row r="147101" spans="27:27">
      <c r="AA147101" s="271"/>
    </row>
    <row r="147102" spans="27:27">
      <c r="AA147102" s="271"/>
    </row>
    <row r="147103" spans="27:27">
      <c r="AA147103" s="271"/>
    </row>
    <row r="147104" spans="27:27">
      <c r="AA147104" s="271"/>
    </row>
    <row r="147105" spans="27:27">
      <c r="AA147105" s="271"/>
    </row>
    <row r="147106" spans="27:27">
      <c r="AA147106" s="271"/>
    </row>
    <row r="147107" spans="27:27">
      <c r="AA147107" s="271"/>
    </row>
    <row r="147108" spans="27:27">
      <c r="AA147108" s="271"/>
    </row>
    <row r="147109" spans="27:27">
      <c r="AA147109" s="271"/>
    </row>
    <row r="147110" spans="27:27">
      <c r="AA147110" s="271"/>
    </row>
    <row r="147111" spans="27:27">
      <c r="AA147111" s="271"/>
    </row>
    <row r="147112" spans="27:27">
      <c r="AA147112" s="271"/>
    </row>
    <row r="147113" spans="27:27">
      <c r="AA147113" s="271"/>
    </row>
    <row r="147114" spans="27:27">
      <c r="AA147114" s="271"/>
    </row>
    <row r="147115" spans="27:27">
      <c r="AA147115" s="271"/>
    </row>
    <row r="147116" spans="27:27">
      <c r="AA147116" s="271"/>
    </row>
    <row r="147117" spans="27:27">
      <c r="AA147117" s="271"/>
    </row>
    <row r="147118" spans="27:27">
      <c r="AA147118" s="271"/>
    </row>
    <row r="147119" spans="27:27">
      <c r="AA147119" s="271"/>
    </row>
    <row r="147120" spans="27:27">
      <c r="AA147120" s="271"/>
    </row>
    <row r="147121" spans="27:27">
      <c r="AA147121" s="271"/>
    </row>
    <row r="147122" spans="27:27">
      <c r="AA147122" s="271"/>
    </row>
    <row r="147123" spans="27:27">
      <c r="AA147123" s="271"/>
    </row>
    <row r="147124" spans="27:27">
      <c r="AA147124" s="271"/>
    </row>
    <row r="147125" spans="27:27">
      <c r="AA147125" s="271"/>
    </row>
    <row r="147126" spans="27:27">
      <c r="AA147126" s="271"/>
    </row>
    <row r="147127" spans="27:27">
      <c r="AA147127" s="271"/>
    </row>
    <row r="147128" spans="27:27">
      <c r="AA147128" s="271"/>
    </row>
    <row r="147129" spans="27:27">
      <c r="AA147129" s="271"/>
    </row>
    <row r="147130" spans="27:27">
      <c r="AA147130" s="271"/>
    </row>
    <row r="147131" spans="27:27">
      <c r="AA147131" s="271"/>
    </row>
    <row r="147132" spans="27:27">
      <c r="AA147132" s="271"/>
    </row>
    <row r="147133" spans="27:27">
      <c r="AA147133" s="271"/>
    </row>
    <row r="147134" spans="27:27">
      <c r="AA147134" s="271"/>
    </row>
    <row r="147135" spans="27:27">
      <c r="AA147135" s="271"/>
    </row>
    <row r="147136" spans="27:27">
      <c r="AA147136" s="271"/>
    </row>
    <row r="147137" spans="27:27">
      <c r="AA147137" s="271"/>
    </row>
    <row r="147138" spans="27:27">
      <c r="AA147138" s="271"/>
    </row>
    <row r="147139" spans="27:27">
      <c r="AA147139" s="271"/>
    </row>
    <row r="147140" spans="27:27">
      <c r="AA147140" s="271"/>
    </row>
    <row r="147141" spans="27:27">
      <c r="AA147141" s="271"/>
    </row>
    <row r="147142" spans="27:27">
      <c r="AA147142" s="271"/>
    </row>
    <row r="147143" spans="27:27">
      <c r="AA147143" s="271"/>
    </row>
    <row r="147144" spans="27:27">
      <c r="AA147144" s="271"/>
    </row>
    <row r="147145" spans="27:27">
      <c r="AA147145" s="271"/>
    </row>
    <row r="147146" spans="27:27">
      <c r="AA147146" s="271"/>
    </row>
    <row r="147147" spans="27:27">
      <c r="AA147147" s="271"/>
    </row>
    <row r="147148" spans="27:27">
      <c r="AA147148" s="271"/>
    </row>
    <row r="147149" spans="27:27">
      <c r="AA147149" s="271"/>
    </row>
    <row r="147150" spans="27:27">
      <c r="AA147150" s="271"/>
    </row>
    <row r="147151" spans="27:27">
      <c r="AA147151" s="271"/>
    </row>
    <row r="147152" spans="27:27">
      <c r="AA147152" s="271"/>
    </row>
    <row r="147153" spans="27:27">
      <c r="AA147153" s="271"/>
    </row>
    <row r="147154" spans="27:27">
      <c r="AA147154" s="271"/>
    </row>
    <row r="147155" spans="27:27">
      <c r="AA147155" s="271"/>
    </row>
    <row r="147156" spans="27:27">
      <c r="AA147156" s="271"/>
    </row>
    <row r="147157" spans="27:27">
      <c r="AA147157" s="271"/>
    </row>
    <row r="147158" spans="27:27">
      <c r="AA147158" s="271"/>
    </row>
    <row r="147159" spans="27:27">
      <c r="AA147159" s="271"/>
    </row>
    <row r="147160" spans="27:27">
      <c r="AA147160" s="271"/>
    </row>
    <row r="147161" spans="27:27">
      <c r="AA147161" s="271"/>
    </row>
    <row r="147162" spans="27:27">
      <c r="AA147162" s="271"/>
    </row>
    <row r="147163" spans="27:27">
      <c r="AA147163" s="271"/>
    </row>
    <row r="147164" spans="27:27">
      <c r="AA147164" s="271"/>
    </row>
    <row r="147165" spans="27:27">
      <c r="AA147165" s="271"/>
    </row>
    <row r="147166" spans="27:27">
      <c r="AA147166" s="271"/>
    </row>
    <row r="147167" spans="27:27">
      <c r="AA147167" s="271"/>
    </row>
    <row r="147168" spans="27:27">
      <c r="AA147168" s="271"/>
    </row>
    <row r="147169" spans="27:27">
      <c r="AA147169" s="271"/>
    </row>
    <row r="147170" spans="27:27">
      <c r="AA147170" s="271"/>
    </row>
    <row r="147171" spans="27:27">
      <c r="AA147171" s="271"/>
    </row>
    <row r="147172" spans="27:27">
      <c r="AA147172" s="271"/>
    </row>
    <row r="147173" spans="27:27">
      <c r="AA147173" s="271"/>
    </row>
    <row r="147174" spans="27:27">
      <c r="AA147174" s="271"/>
    </row>
    <row r="147175" spans="27:27">
      <c r="AA147175" s="271"/>
    </row>
    <row r="147176" spans="27:27">
      <c r="AA147176" s="271"/>
    </row>
    <row r="147177" spans="27:27">
      <c r="AA147177" s="271"/>
    </row>
    <row r="147178" spans="27:27">
      <c r="AA147178" s="271"/>
    </row>
    <row r="147179" spans="27:27">
      <c r="AA147179" s="271"/>
    </row>
    <row r="147180" spans="27:27">
      <c r="AA147180" s="271"/>
    </row>
    <row r="147181" spans="27:27">
      <c r="AA147181" s="271"/>
    </row>
    <row r="147182" spans="27:27">
      <c r="AA147182" s="271"/>
    </row>
    <row r="147183" spans="27:27">
      <c r="AA147183" s="271"/>
    </row>
    <row r="147184" spans="27:27">
      <c r="AA147184" s="271"/>
    </row>
    <row r="147185" spans="27:27">
      <c r="AA147185" s="271"/>
    </row>
    <row r="147186" spans="27:27">
      <c r="AA147186" s="271"/>
    </row>
    <row r="147187" spans="27:27">
      <c r="AA147187" s="271"/>
    </row>
    <row r="147188" spans="27:27">
      <c r="AA147188" s="271"/>
    </row>
    <row r="147189" spans="27:27">
      <c r="AA147189" s="271"/>
    </row>
    <row r="147190" spans="27:27">
      <c r="AA147190" s="271"/>
    </row>
    <row r="147191" spans="27:27">
      <c r="AA147191" s="271"/>
    </row>
    <row r="147192" spans="27:27">
      <c r="AA147192" s="271"/>
    </row>
    <row r="147193" spans="27:27">
      <c r="AA147193" s="271"/>
    </row>
    <row r="147194" spans="27:27">
      <c r="AA147194" s="271"/>
    </row>
    <row r="147195" spans="27:27">
      <c r="AA147195" s="271"/>
    </row>
    <row r="147196" spans="27:27">
      <c r="AA147196" s="271"/>
    </row>
    <row r="147197" spans="27:27">
      <c r="AA147197" s="271"/>
    </row>
    <row r="147198" spans="27:27">
      <c r="AA147198" s="271"/>
    </row>
    <row r="147199" spans="27:27">
      <c r="AA147199" s="271"/>
    </row>
    <row r="147200" spans="27:27">
      <c r="AA147200" s="271"/>
    </row>
    <row r="147201" spans="27:27">
      <c r="AA147201" s="271"/>
    </row>
    <row r="147202" spans="27:27">
      <c r="AA147202" s="271"/>
    </row>
    <row r="147203" spans="27:27">
      <c r="AA147203" s="271"/>
    </row>
    <row r="147204" spans="27:27">
      <c r="AA147204" s="271"/>
    </row>
    <row r="147205" spans="27:27">
      <c r="AA147205" s="271"/>
    </row>
    <row r="147206" spans="27:27">
      <c r="AA147206" s="271"/>
    </row>
    <row r="147207" spans="27:27">
      <c r="AA147207" s="271"/>
    </row>
    <row r="147208" spans="27:27">
      <c r="AA147208" s="271"/>
    </row>
    <row r="147209" spans="27:27">
      <c r="AA147209" s="271"/>
    </row>
    <row r="147210" spans="27:27">
      <c r="AA147210" s="271"/>
    </row>
    <row r="147211" spans="27:27">
      <c r="AA147211" s="271"/>
    </row>
    <row r="147212" spans="27:27">
      <c r="AA147212" s="271"/>
    </row>
    <row r="147213" spans="27:27">
      <c r="AA147213" s="271"/>
    </row>
    <row r="147214" spans="27:27">
      <c r="AA147214" s="271"/>
    </row>
    <row r="147215" spans="27:27">
      <c r="AA147215" s="271"/>
    </row>
    <row r="147216" spans="27:27">
      <c r="AA147216" s="271"/>
    </row>
    <row r="147217" spans="27:27">
      <c r="AA147217" s="271"/>
    </row>
    <row r="147218" spans="27:27">
      <c r="AA147218" s="271"/>
    </row>
    <row r="147219" spans="27:27">
      <c r="AA147219" s="271"/>
    </row>
    <row r="147220" spans="27:27">
      <c r="AA147220" s="271"/>
    </row>
    <row r="147221" spans="27:27">
      <c r="AA147221" s="271"/>
    </row>
    <row r="147222" spans="27:27">
      <c r="AA147222" s="271"/>
    </row>
    <row r="147223" spans="27:27">
      <c r="AA147223" s="271"/>
    </row>
    <row r="147224" spans="27:27">
      <c r="AA147224" s="271"/>
    </row>
    <row r="147225" spans="27:27">
      <c r="AA147225" s="271"/>
    </row>
    <row r="147226" spans="27:27">
      <c r="AA147226" s="271"/>
    </row>
    <row r="147227" spans="27:27">
      <c r="AA147227" s="271"/>
    </row>
    <row r="147228" spans="27:27">
      <c r="AA147228" s="271"/>
    </row>
    <row r="147229" spans="27:27">
      <c r="AA147229" s="271"/>
    </row>
    <row r="147230" spans="27:27">
      <c r="AA147230" s="271"/>
    </row>
    <row r="147231" spans="27:27">
      <c r="AA147231" s="271"/>
    </row>
    <row r="147232" spans="27:27">
      <c r="AA147232" s="271"/>
    </row>
    <row r="147233" spans="27:27">
      <c r="AA147233" s="271"/>
    </row>
    <row r="147234" spans="27:27">
      <c r="AA147234" s="271"/>
    </row>
    <row r="147235" spans="27:27">
      <c r="AA147235" s="271"/>
    </row>
    <row r="147236" spans="27:27">
      <c r="AA147236" s="271"/>
    </row>
    <row r="147237" spans="27:27">
      <c r="AA147237" s="271"/>
    </row>
    <row r="147238" spans="27:27">
      <c r="AA147238" s="271"/>
    </row>
    <row r="147239" spans="27:27">
      <c r="AA147239" s="271"/>
    </row>
    <row r="147240" spans="27:27">
      <c r="AA147240" s="271"/>
    </row>
    <row r="147241" spans="27:27">
      <c r="AA147241" s="271"/>
    </row>
    <row r="147242" spans="27:27">
      <c r="AA147242" s="271"/>
    </row>
    <row r="147243" spans="27:27">
      <c r="AA147243" s="271"/>
    </row>
    <row r="147244" spans="27:27">
      <c r="AA147244" s="271"/>
    </row>
    <row r="147245" spans="27:27">
      <c r="AA147245" s="271"/>
    </row>
    <row r="147246" spans="27:27">
      <c r="AA147246" s="271"/>
    </row>
    <row r="147247" spans="27:27">
      <c r="AA147247" s="271"/>
    </row>
    <row r="147248" spans="27:27">
      <c r="AA147248" s="271"/>
    </row>
    <row r="147249" spans="27:27">
      <c r="AA147249" s="271"/>
    </row>
    <row r="147250" spans="27:27">
      <c r="AA147250" s="271"/>
    </row>
    <row r="147251" spans="27:27">
      <c r="AA147251" s="271"/>
    </row>
    <row r="147252" spans="27:27">
      <c r="AA147252" s="271"/>
    </row>
    <row r="147253" spans="27:27">
      <c r="AA147253" s="271"/>
    </row>
    <row r="147254" spans="27:27">
      <c r="AA147254" s="271"/>
    </row>
    <row r="147255" spans="27:27">
      <c r="AA147255" s="271"/>
    </row>
    <row r="147256" spans="27:27">
      <c r="AA147256" s="271"/>
    </row>
    <row r="147257" spans="27:27">
      <c r="AA147257" s="271"/>
    </row>
    <row r="147258" spans="27:27">
      <c r="AA147258" s="271"/>
    </row>
    <row r="147259" spans="27:27">
      <c r="AA147259" s="271"/>
    </row>
    <row r="147260" spans="27:27">
      <c r="AA147260" s="271"/>
    </row>
    <row r="147261" spans="27:27">
      <c r="AA147261" s="271"/>
    </row>
    <row r="147262" spans="27:27">
      <c r="AA147262" s="271"/>
    </row>
    <row r="147263" spans="27:27">
      <c r="AA147263" s="271"/>
    </row>
    <row r="147264" spans="27:27">
      <c r="AA147264" s="271"/>
    </row>
    <row r="147265" spans="27:27">
      <c r="AA147265" s="271"/>
    </row>
    <row r="147266" spans="27:27">
      <c r="AA147266" s="271"/>
    </row>
    <row r="147267" spans="27:27">
      <c r="AA147267" s="271"/>
    </row>
    <row r="147268" spans="27:27">
      <c r="AA147268" s="271"/>
    </row>
    <row r="147269" spans="27:27">
      <c r="AA147269" s="271"/>
    </row>
    <row r="147270" spans="27:27">
      <c r="AA147270" s="271"/>
    </row>
    <row r="147271" spans="27:27">
      <c r="AA147271" s="271"/>
    </row>
    <row r="147272" spans="27:27">
      <c r="AA147272" s="271"/>
    </row>
    <row r="147273" spans="27:27">
      <c r="AA147273" s="271"/>
    </row>
    <row r="147274" spans="27:27">
      <c r="AA147274" s="271"/>
    </row>
    <row r="147275" spans="27:27">
      <c r="AA147275" s="271"/>
    </row>
    <row r="147276" spans="27:27">
      <c r="AA147276" s="271"/>
    </row>
    <row r="147277" spans="27:27">
      <c r="AA147277" s="271"/>
    </row>
    <row r="147278" spans="27:27">
      <c r="AA147278" s="271"/>
    </row>
    <row r="147279" spans="27:27">
      <c r="AA147279" s="271"/>
    </row>
    <row r="147280" spans="27:27">
      <c r="AA147280" s="271"/>
    </row>
    <row r="147281" spans="27:27">
      <c r="AA147281" s="271"/>
    </row>
    <row r="147282" spans="27:27">
      <c r="AA147282" s="271"/>
    </row>
    <row r="147283" spans="27:27">
      <c r="AA147283" s="271"/>
    </row>
    <row r="147284" spans="27:27">
      <c r="AA147284" s="271"/>
    </row>
    <row r="147285" spans="27:27">
      <c r="AA147285" s="271"/>
    </row>
    <row r="147286" spans="27:27">
      <c r="AA147286" s="271"/>
    </row>
    <row r="147287" spans="27:27">
      <c r="AA147287" s="271"/>
    </row>
    <row r="147288" spans="27:27">
      <c r="AA147288" s="271"/>
    </row>
    <row r="147289" spans="27:27">
      <c r="AA147289" s="271"/>
    </row>
    <row r="147290" spans="27:27">
      <c r="AA147290" s="271"/>
    </row>
    <row r="147291" spans="27:27">
      <c r="AA147291" s="271"/>
    </row>
    <row r="147292" spans="27:27">
      <c r="AA147292" s="271"/>
    </row>
    <row r="147293" spans="27:27">
      <c r="AA147293" s="271"/>
    </row>
    <row r="147294" spans="27:27">
      <c r="AA147294" s="271"/>
    </row>
    <row r="147295" spans="27:27">
      <c r="AA147295" s="271"/>
    </row>
    <row r="147296" spans="27:27">
      <c r="AA147296" s="271"/>
    </row>
    <row r="147297" spans="27:27">
      <c r="AA147297" s="271"/>
    </row>
    <row r="147298" spans="27:27">
      <c r="AA147298" s="271"/>
    </row>
    <row r="147299" spans="27:27">
      <c r="AA147299" s="271"/>
    </row>
    <row r="147300" spans="27:27">
      <c r="AA147300" s="271"/>
    </row>
    <row r="147301" spans="27:27">
      <c r="AA147301" s="271"/>
    </row>
    <row r="147302" spans="27:27">
      <c r="AA147302" s="271"/>
    </row>
    <row r="147303" spans="27:27">
      <c r="AA147303" s="271"/>
    </row>
    <row r="147304" spans="27:27">
      <c r="AA147304" s="271"/>
    </row>
    <row r="147305" spans="27:27">
      <c r="AA147305" s="271"/>
    </row>
    <row r="147306" spans="27:27">
      <c r="AA147306" s="271"/>
    </row>
    <row r="147307" spans="27:27">
      <c r="AA147307" s="271"/>
    </row>
    <row r="147308" spans="27:27">
      <c r="AA147308" s="271"/>
    </row>
    <row r="147309" spans="27:27">
      <c r="AA147309" s="271"/>
    </row>
    <row r="147310" spans="27:27">
      <c r="AA147310" s="271"/>
    </row>
    <row r="147311" spans="27:27">
      <c r="AA147311" s="271"/>
    </row>
    <row r="147312" spans="27:27">
      <c r="AA147312" s="271"/>
    </row>
    <row r="147313" spans="27:27">
      <c r="AA147313" s="271"/>
    </row>
    <row r="147314" spans="27:27">
      <c r="AA147314" s="271"/>
    </row>
    <row r="147315" spans="27:27">
      <c r="AA147315" s="271"/>
    </row>
    <row r="147316" spans="27:27">
      <c r="AA147316" s="271"/>
    </row>
    <row r="147317" spans="27:27">
      <c r="AA147317" s="271"/>
    </row>
    <row r="147318" spans="27:27">
      <c r="AA147318" s="271"/>
    </row>
    <row r="147319" spans="27:27">
      <c r="AA147319" s="271"/>
    </row>
    <row r="147320" spans="27:27">
      <c r="AA147320" s="271"/>
    </row>
    <row r="147321" spans="27:27">
      <c r="AA147321" s="271"/>
    </row>
    <row r="147322" spans="27:27">
      <c r="AA147322" s="271"/>
    </row>
    <row r="147323" spans="27:27">
      <c r="AA147323" s="271"/>
    </row>
    <row r="147324" spans="27:27">
      <c r="AA147324" s="271"/>
    </row>
    <row r="147325" spans="27:27">
      <c r="AA147325" s="271"/>
    </row>
    <row r="147326" spans="27:27">
      <c r="AA147326" s="271"/>
    </row>
    <row r="147327" spans="27:27">
      <c r="AA147327" s="271"/>
    </row>
    <row r="147328" spans="27:27">
      <c r="AA147328" s="271"/>
    </row>
    <row r="147329" spans="27:27">
      <c r="AA147329" s="271"/>
    </row>
    <row r="147330" spans="27:27">
      <c r="AA147330" s="271"/>
    </row>
    <row r="147331" spans="27:27">
      <c r="AA147331" s="271"/>
    </row>
    <row r="147332" spans="27:27">
      <c r="AA147332" s="271"/>
    </row>
    <row r="147333" spans="27:27">
      <c r="AA147333" s="271"/>
    </row>
    <row r="147334" spans="27:27">
      <c r="AA147334" s="271"/>
    </row>
    <row r="147335" spans="27:27">
      <c r="AA147335" s="271"/>
    </row>
    <row r="147336" spans="27:27">
      <c r="AA147336" s="271"/>
    </row>
    <row r="147337" spans="27:27">
      <c r="AA147337" s="271"/>
    </row>
    <row r="147338" spans="27:27">
      <c r="AA147338" s="271"/>
    </row>
    <row r="147339" spans="27:27">
      <c r="AA147339" s="271"/>
    </row>
    <row r="147340" spans="27:27">
      <c r="AA147340" s="271"/>
    </row>
    <row r="147341" spans="27:27">
      <c r="AA147341" s="271"/>
    </row>
    <row r="147342" spans="27:27">
      <c r="AA147342" s="271"/>
    </row>
    <row r="147343" spans="27:27">
      <c r="AA147343" s="271"/>
    </row>
    <row r="147344" spans="27:27">
      <c r="AA147344" s="271"/>
    </row>
    <row r="147345" spans="27:27">
      <c r="AA147345" s="271"/>
    </row>
    <row r="147346" spans="27:27">
      <c r="AA147346" s="271"/>
    </row>
    <row r="147347" spans="27:27">
      <c r="AA147347" s="271"/>
    </row>
    <row r="147348" spans="27:27">
      <c r="AA147348" s="271"/>
    </row>
    <row r="147349" spans="27:27">
      <c r="AA147349" s="271"/>
    </row>
    <row r="147350" spans="27:27">
      <c r="AA147350" s="271"/>
    </row>
    <row r="147351" spans="27:27">
      <c r="AA147351" s="271"/>
    </row>
    <row r="147352" spans="27:27">
      <c r="AA147352" s="271"/>
    </row>
    <row r="147353" spans="27:27">
      <c r="AA147353" s="271"/>
    </row>
    <row r="147354" spans="27:27">
      <c r="AA147354" s="271"/>
    </row>
    <row r="147355" spans="27:27">
      <c r="AA147355" s="271"/>
    </row>
    <row r="147356" spans="27:27">
      <c r="AA147356" s="271"/>
    </row>
    <row r="147357" spans="27:27">
      <c r="AA147357" s="271"/>
    </row>
    <row r="147358" spans="27:27">
      <c r="AA147358" s="271"/>
    </row>
    <row r="147359" spans="27:27">
      <c r="AA147359" s="271"/>
    </row>
    <row r="147360" spans="27:27">
      <c r="AA147360" s="271"/>
    </row>
    <row r="147361" spans="27:27">
      <c r="AA147361" s="271"/>
    </row>
    <row r="147362" spans="27:27">
      <c r="AA147362" s="271"/>
    </row>
    <row r="147363" spans="27:27">
      <c r="AA147363" s="271"/>
    </row>
    <row r="147364" spans="27:27">
      <c r="AA147364" s="271"/>
    </row>
    <row r="147365" spans="27:27">
      <c r="AA147365" s="271"/>
    </row>
    <row r="147366" spans="27:27">
      <c r="AA147366" s="271"/>
    </row>
    <row r="147367" spans="27:27">
      <c r="AA147367" s="271"/>
    </row>
    <row r="147368" spans="27:27">
      <c r="AA147368" s="271"/>
    </row>
    <row r="147369" spans="27:27">
      <c r="AA147369" s="271"/>
    </row>
    <row r="147370" spans="27:27">
      <c r="AA147370" s="271"/>
    </row>
    <row r="147371" spans="27:27">
      <c r="AA147371" s="271"/>
    </row>
    <row r="147372" spans="27:27">
      <c r="AA147372" s="271"/>
    </row>
    <row r="147373" spans="27:27">
      <c r="AA147373" s="271"/>
    </row>
    <row r="147374" spans="27:27">
      <c r="AA147374" s="271"/>
    </row>
    <row r="147375" spans="27:27">
      <c r="AA147375" s="271"/>
    </row>
    <row r="147376" spans="27:27">
      <c r="AA147376" s="271"/>
    </row>
    <row r="147377" spans="27:27">
      <c r="AA147377" s="271"/>
    </row>
    <row r="147378" spans="27:27">
      <c r="AA147378" s="271"/>
    </row>
    <row r="147379" spans="27:27">
      <c r="AA147379" s="271"/>
    </row>
    <row r="147380" spans="27:27">
      <c r="AA147380" s="271"/>
    </row>
    <row r="147381" spans="27:27">
      <c r="AA147381" s="271"/>
    </row>
    <row r="147382" spans="27:27">
      <c r="AA147382" s="271"/>
    </row>
    <row r="147383" spans="27:27">
      <c r="AA147383" s="271"/>
    </row>
    <row r="147384" spans="27:27">
      <c r="AA147384" s="271"/>
    </row>
    <row r="147385" spans="27:27">
      <c r="AA147385" s="271"/>
    </row>
    <row r="147386" spans="27:27">
      <c r="AA147386" s="271"/>
    </row>
    <row r="147387" spans="27:27">
      <c r="AA147387" s="271"/>
    </row>
    <row r="147388" spans="27:27">
      <c r="AA147388" s="271"/>
    </row>
    <row r="147389" spans="27:27">
      <c r="AA147389" s="271"/>
    </row>
    <row r="147390" spans="27:27">
      <c r="AA147390" s="271"/>
    </row>
    <row r="147391" spans="27:27">
      <c r="AA147391" s="271"/>
    </row>
    <row r="147392" spans="27:27">
      <c r="AA147392" s="271"/>
    </row>
    <row r="147393" spans="27:27">
      <c r="AA147393" s="271"/>
    </row>
    <row r="147394" spans="27:27">
      <c r="AA147394" s="271"/>
    </row>
    <row r="147395" spans="27:27">
      <c r="AA147395" s="271"/>
    </row>
    <row r="147396" spans="27:27">
      <c r="AA147396" s="271"/>
    </row>
    <row r="147397" spans="27:27">
      <c r="AA147397" s="271"/>
    </row>
    <row r="147398" spans="27:27">
      <c r="AA147398" s="271"/>
    </row>
    <row r="147399" spans="27:27">
      <c r="AA147399" s="271"/>
    </row>
    <row r="147400" spans="27:27">
      <c r="AA147400" s="271"/>
    </row>
    <row r="147401" spans="27:27">
      <c r="AA147401" s="271"/>
    </row>
    <row r="147402" spans="27:27">
      <c r="AA147402" s="271"/>
    </row>
    <row r="147403" spans="27:27">
      <c r="AA147403" s="271"/>
    </row>
    <row r="147404" spans="27:27">
      <c r="AA147404" s="271"/>
    </row>
    <row r="147405" spans="27:27">
      <c r="AA147405" s="271"/>
    </row>
    <row r="147406" spans="27:27">
      <c r="AA147406" s="271"/>
    </row>
    <row r="147407" spans="27:27">
      <c r="AA147407" s="271"/>
    </row>
    <row r="147408" spans="27:27">
      <c r="AA147408" s="271"/>
    </row>
    <row r="147409" spans="27:27">
      <c r="AA147409" s="271"/>
    </row>
    <row r="147410" spans="27:27">
      <c r="AA147410" s="271"/>
    </row>
    <row r="147411" spans="27:27">
      <c r="AA147411" s="271"/>
    </row>
    <row r="147412" spans="27:27">
      <c r="AA147412" s="271"/>
    </row>
    <row r="147413" spans="27:27">
      <c r="AA147413" s="271"/>
    </row>
    <row r="147414" spans="27:27">
      <c r="AA147414" s="271"/>
    </row>
    <row r="147415" spans="27:27">
      <c r="AA147415" s="271"/>
    </row>
    <row r="147416" spans="27:27">
      <c r="AA147416" s="271"/>
    </row>
    <row r="147417" spans="27:27">
      <c r="AA147417" s="271"/>
    </row>
    <row r="147418" spans="27:27">
      <c r="AA147418" s="271"/>
    </row>
    <row r="147419" spans="27:27">
      <c r="AA147419" s="271"/>
    </row>
    <row r="147420" spans="27:27">
      <c r="AA147420" s="271"/>
    </row>
    <row r="147421" spans="27:27">
      <c r="AA147421" s="271"/>
    </row>
    <row r="147422" spans="27:27">
      <c r="AA147422" s="271"/>
    </row>
    <row r="147423" spans="27:27">
      <c r="AA147423" s="271"/>
    </row>
    <row r="147424" spans="27:27">
      <c r="AA147424" s="271"/>
    </row>
    <row r="147425" spans="27:27">
      <c r="AA147425" s="271"/>
    </row>
    <row r="147426" spans="27:27">
      <c r="AA147426" s="271"/>
    </row>
    <row r="147427" spans="27:27">
      <c r="AA147427" s="271"/>
    </row>
    <row r="147428" spans="27:27">
      <c r="AA147428" s="271"/>
    </row>
    <row r="147429" spans="27:27">
      <c r="AA147429" s="271"/>
    </row>
    <row r="147430" spans="27:27">
      <c r="AA147430" s="271"/>
    </row>
    <row r="147431" spans="27:27">
      <c r="AA147431" s="271"/>
    </row>
    <row r="147432" spans="27:27">
      <c r="AA147432" s="271"/>
    </row>
    <row r="147433" spans="27:27">
      <c r="AA147433" s="271"/>
    </row>
    <row r="147434" spans="27:27">
      <c r="AA147434" s="271"/>
    </row>
    <row r="147435" spans="27:27">
      <c r="AA147435" s="271"/>
    </row>
    <row r="147436" spans="27:27">
      <c r="AA147436" s="271"/>
    </row>
    <row r="147437" spans="27:27">
      <c r="AA147437" s="271"/>
    </row>
    <row r="147438" spans="27:27">
      <c r="AA147438" s="271"/>
    </row>
    <row r="147439" spans="27:27">
      <c r="AA147439" s="271"/>
    </row>
    <row r="147440" spans="27:27">
      <c r="AA147440" s="271"/>
    </row>
    <row r="147441" spans="27:27">
      <c r="AA147441" s="271"/>
    </row>
    <row r="147442" spans="27:27">
      <c r="AA147442" s="271"/>
    </row>
    <row r="147443" spans="27:27">
      <c r="AA147443" s="271"/>
    </row>
    <row r="147444" spans="27:27">
      <c r="AA147444" s="271"/>
    </row>
    <row r="147445" spans="27:27">
      <c r="AA147445" s="271"/>
    </row>
    <row r="147446" spans="27:27">
      <c r="AA147446" s="271"/>
    </row>
    <row r="147447" spans="27:27">
      <c r="AA147447" s="271"/>
    </row>
    <row r="147448" spans="27:27">
      <c r="AA147448" s="271"/>
    </row>
    <row r="147449" spans="27:27">
      <c r="AA147449" s="271"/>
    </row>
    <row r="147450" spans="27:27">
      <c r="AA147450" s="271"/>
    </row>
    <row r="147451" spans="27:27">
      <c r="AA147451" s="271"/>
    </row>
    <row r="147452" spans="27:27">
      <c r="AA147452" s="271"/>
    </row>
    <row r="147453" spans="27:27">
      <c r="AA147453" s="271"/>
    </row>
    <row r="147454" spans="27:27">
      <c r="AA147454" s="271"/>
    </row>
    <row r="147455" spans="27:27">
      <c r="AA147455" s="271"/>
    </row>
    <row r="147456" spans="27:27">
      <c r="AA147456" s="271"/>
    </row>
    <row r="147457" spans="27:27">
      <c r="AA147457" s="271"/>
    </row>
    <row r="147458" spans="27:27">
      <c r="AA147458" s="271"/>
    </row>
    <row r="147459" spans="27:27">
      <c r="AA147459" s="271"/>
    </row>
    <row r="147460" spans="27:27">
      <c r="AA147460" s="271"/>
    </row>
    <row r="147461" spans="27:27">
      <c r="AA147461" s="271"/>
    </row>
    <row r="147462" spans="27:27">
      <c r="AA147462" s="271"/>
    </row>
    <row r="147463" spans="27:27">
      <c r="AA147463" s="271"/>
    </row>
    <row r="147464" spans="27:27">
      <c r="AA147464" s="271"/>
    </row>
    <row r="147465" spans="27:27">
      <c r="AA147465" s="271"/>
    </row>
    <row r="147466" spans="27:27">
      <c r="AA147466" s="271"/>
    </row>
    <row r="147467" spans="27:27">
      <c r="AA147467" s="271"/>
    </row>
    <row r="147468" spans="27:27">
      <c r="AA147468" s="271"/>
    </row>
    <row r="147469" spans="27:27">
      <c r="AA147469" s="271"/>
    </row>
    <row r="147470" spans="27:27">
      <c r="AA147470" s="271"/>
    </row>
    <row r="147471" spans="27:27">
      <c r="AA147471" s="271"/>
    </row>
    <row r="147472" spans="27:27">
      <c r="AA147472" s="271"/>
    </row>
    <row r="147473" spans="27:27">
      <c r="AA147473" s="271"/>
    </row>
    <row r="147474" spans="27:27">
      <c r="AA147474" s="271"/>
    </row>
    <row r="147475" spans="27:27">
      <c r="AA147475" s="271"/>
    </row>
    <row r="147476" spans="27:27">
      <c r="AA147476" s="271"/>
    </row>
    <row r="147477" spans="27:27">
      <c r="AA147477" s="271"/>
    </row>
    <row r="147478" spans="27:27">
      <c r="AA147478" s="271"/>
    </row>
    <row r="147479" spans="27:27">
      <c r="AA147479" s="271"/>
    </row>
    <row r="147480" spans="27:27">
      <c r="AA147480" s="271"/>
    </row>
    <row r="147481" spans="27:27">
      <c r="AA147481" s="271"/>
    </row>
    <row r="147482" spans="27:27">
      <c r="AA147482" s="271"/>
    </row>
    <row r="147483" spans="27:27">
      <c r="AA147483" s="271"/>
    </row>
    <row r="147484" spans="27:27">
      <c r="AA147484" s="271"/>
    </row>
    <row r="147485" spans="27:27">
      <c r="AA147485" s="271"/>
    </row>
    <row r="147486" spans="27:27">
      <c r="AA147486" s="271"/>
    </row>
    <row r="147487" spans="27:27">
      <c r="AA147487" s="271"/>
    </row>
    <row r="147488" spans="27:27">
      <c r="AA147488" s="271"/>
    </row>
    <row r="147489" spans="27:27">
      <c r="AA147489" s="271"/>
    </row>
    <row r="147490" spans="27:27">
      <c r="AA147490" s="271"/>
    </row>
    <row r="147491" spans="27:27">
      <c r="AA147491" s="271"/>
    </row>
    <row r="147492" spans="27:27">
      <c r="AA147492" s="271"/>
    </row>
    <row r="147493" spans="27:27">
      <c r="AA147493" s="271"/>
    </row>
    <row r="147494" spans="27:27">
      <c r="AA147494" s="271"/>
    </row>
    <row r="147495" spans="27:27">
      <c r="AA147495" s="271"/>
    </row>
    <row r="147496" spans="27:27">
      <c r="AA147496" s="271"/>
    </row>
    <row r="147497" spans="27:27">
      <c r="AA147497" s="271"/>
    </row>
    <row r="147498" spans="27:27">
      <c r="AA147498" s="271"/>
    </row>
    <row r="147499" spans="27:27">
      <c r="AA147499" s="271"/>
    </row>
    <row r="147500" spans="27:27">
      <c r="AA147500" s="271"/>
    </row>
    <row r="147501" spans="27:27">
      <c r="AA147501" s="271"/>
    </row>
    <row r="147502" spans="27:27">
      <c r="AA147502" s="271"/>
    </row>
    <row r="147503" spans="27:27">
      <c r="AA147503" s="271"/>
    </row>
    <row r="147504" spans="27:27">
      <c r="AA147504" s="271"/>
    </row>
    <row r="147505" spans="27:27">
      <c r="AA147505" s="271"/>
    </row>
    <row r="147506" spans="27:27">
      <c r="AA147506" s="271"/>
    </row>
    <row r="147507" spans="27:27">
      <c r="AA147507" s="271"/>
    </row>
    <row r="147508" spans="27:27">
      <c r="AA147508" s="271"/>
    </row>
    <row r="147509" spans="27:27">
      <c r="AA147509" s="271"/>
    </row>
    <row r="147510" spans="27:27">
      <c r="AA147510" s="271"/>
    </row>
    <row r="147511" spans="27:27">
      <c r="AA147511" s="271"/>
    </row>
    <row r="147512" spans="27:27">
      <c r="AA147512" s="271"/>
    </row>
    <row r="147513" spans="27:27">
      <c r="AA147513" s="271"/>
    </row>
    <row r="147514" spans="27:27">
      <c r="AA147514" s="271"/>
    </row>
    <row r="147515" spans="27:27">
      <c r="AA147515" s="271"/>
    </row>
    <row r="147516" spans="27:27">
      <c r="AA147516" s="271"/>
    </row>
    <row r="147517" spans="27:27">
      <c r="AA147517" s="271"/>
    </row>
    <row r="147518" spans="27:27">
      <c r="AA147518" s="271"/>
    </row>
    <row r="147519" spans="27:27">
      <c r="AA147519" s="271"/>
    </row>
    <row r="147520" spans="27:27">
      <c r="AA147520" s="271"/>
    </row>
    <row r="147521" spans="27:27">
      <c r="AA147521" s="271"/>
    </row>
    <row r="147522" spans="27:27">
      <c r="AA147522" s="271"/>
    </row>
    <row r="147523" spans="27:27">
      <c r="AA147523" s="271"/>
    </row>
    <row r="147524" spans="27:27">
      <c r="AA147524" s="271"/>
    </row>
    <row r="147525" spans="27:27">
      <c r="AA147525" s="271"/>
    </row>
    <row r="147526" spans="27:27">
      <c r="AA147526" s="271"/>
    </row>
    <row r="147527" spans="27:27">
      <c r="AA147527" s="271"/>
    </row>
    <row r="147528" spans="27:27">
      <c r="AA147528" s="271"/>
    </row>
    <row r="147529" spans="27:27">
      <c r="AA147529" s="271"/>
    </row>
    <row r="147530" spans="27:27">
      <c r="AA147530" s="271"/>
    </row>
    <row r="147531" spans="27:27">
      <c r="AA147531" s="271"/>
    </row>
    <row r="147532" spans="27:27">
      <c r="AA147532" s="271"/>
    </row>
    <row r="147533" spans="27:27">
      <c r="AA147533" s="271"/>
    </row>
    <row r="147534" spans="27:27">
      <c r="AA147534" s="271"/>
    </row>
    <row r="147535" spans="27:27">
      <c r="AA147535" s="271"/>
    </row>
    <row r="147536" spans="27:27">
      <c r="AA147536" s="271"/>
    </row>
    <row r="147537" spans="27:27">
      <c r="AA147537" s="271"/>
    </row>
    <row r="147538" spans="27:27">
      <c r="AA147538" s="271"/>
    </row>
    <row r="147539" spans="27:27">
      <c r="AA147539" s="271"/>
    </row>
    <row r="147540" spans="27:27">
      <c r="AA147540" s="271"/>
    </row>
    <row r="147541" spans="27:27">
      <c r="AA147541" s="271"/>
    </row>
    <row r="147542" spans="27:27">
      <c r="AA147542" s="271"/>
    </row>
    <row r="147543" spans="27:27">
      <c r="AA147543" s="271"/>
    </row>
    <row r="147544" spans="27:27">
      <c r="AA147544" s="271"/>
    </row>
    <row r="147545" spans="27:27">
      <c r="AA147545" s="271"/>
    </row>
    <row r="147546" spans="27:27">
      <c r="AA147546" s="271"/>
    </row>
    <row r="147547" spans="27:27">
      <c r="AA147547" s="271"/>
    </row>
    <row r="147548" spans="27:27">
      <c r="AA147548" s="271"/>
    </row>
    <row r="147549" spans="27:27">
      <c r="AA147549" s="271"/>
    </row>
    <row r="147550" spans="27:27">
      <c r="AA147550" s="271"/>
    </row>
    <row r="147551" spans="27:27">
      <c r="AA147551" s="271"/>
    </row>
    <row r="147552" spans="27:27">
      <c r="AA147552" s="271"/>
    </row>
    <row r="147553" spans="27:27">
      <c r="AA147553" s="271"/>
    </row>
    <row r="147554" spans="27:27">
      <c r="AA147554" s="271"/>
    </row>
    <row r="147555" spans="27:27">
      <c r="AA147555" s="271"/>
    </row>
    <row r="147556" spans="27:27">
      <c r="AA147556" s="271"/>
    </row>
    <row r="147557" spans="27:27">
      <c r="AA147557" s="271"/>
    </row>
    <row r="147558" spans="27:27">
      <c r="AA147558" s="271"/>
    </row>
    <row r="147559" spans="27:27">
      <c r="AA147559" s="271"/>
    </row>
    <row r="147560" spans="27:27">
      <c r="AA147560" s="271"/>
    </row>
    <row r="147561" spans="27:27">
      <c r="AA147561" s="271"/>
    </row>
    <row r="147562" spans="27:27">
      <c r="AA147562" s="271"/>
    </row>
    <row r="147563" spans="27:27">
      <c r="AA147563" s="271"/>
    </row>
    <row r="147564" spans="27:27">
      <c r="AA147564" s="271"/>
    </row>
    <row r="147565" spans="27:27">
      <c r="AA147565" s="271"/>
    </row>
    <row r="147566" spans="27:27">
      <c r="AA147566" s="271"/>
    </row>
    <row r="147567" spans="27:27">
      <c r="AA147567" s="271"/>
    </row>
    <row r="147568" spans="27:27">
      <c r="AA147568" s="271"/>
    </row>
    <row r="147569" spans="27:27">
      <c r="AA147569" s="271"/>
    </row>
    <row r="147570" spans="27:27">
      <c r="AA147570" s="271"/>
    </row>
    <row r="147571" spans="27:27">
      <c r="AA147571" s="271"/>
    </row>
    <row r="147572" spans="27:27">
      <c r="AA147572" s="271"/>
    </row>
    <row r="147573" spans="27:27">
      <c r="AA147573" s="271"/>
    </row>
    <row r="147574" spans="27:27">
      <c r="AA147574" s="271"/>
    </row>
    <row r="147575" spans="27:27">
      <c r="AA147575" s="271"/>
    </row>
    <row r="147576" spans="27:27">
      <c r="AA147576" s="271"/>
    </row>
    <row r="147577" spans="27:27">
      <c r="AA147577" s="271"/>
    </row>
    <row r="147578" spans="27:27">
      <c r="AA147578" s="271"/>
    </row>
    <row r="147579" spans="27:27">
      <c r="AA147579" s="271"/>
    </row>
    <row r="147580" spans="27:27">
      <c r="AA147580" s="271"/>
    </row>
    <row r="147581" spans="27:27">
      <c r="AA147581" s="271"/>
    </row>
    <row r="147582" spans="27:27">
      <c r="AA147582" s="271"/>
    </row>
    <row r="147583" spans="27:27">
      <c r="AA147583" s="271"/>
    </row>
    <row r="147584" spans="27:27">
      <c r="AA147584" s="271"/>
    </row>
    <row r="147585" spans="27:27">
      <c r="AA147585" s="271"/>
    </row>
    <row r="147586" spans="27:27">
      <c r="AA147586" s="271"/>
    </row>
    <row r="147587" spans="27:27">
      <c r="AA147587" s="271"/>
    </row>
    <row r="147588" spans="27:27">
      <c r="AA147588" s="271"/>
    </row>
    <row r="147589" spans="27:27">
      <c r="AA147589" s="271"/>
    </row>
    <row r="147590" spans="27:27">
      <c r="AA147590" s="271"/>
    </row>
    <row r="147591" spans="27:27">
      <c r="AA147591" s="271"/>
    </row>
    <row r="147592" spans="27:27">
      <c r="AA147592" s="271"/>
    </row>
    <row r="147593" spans="27:27">
      <c r="AA147593" s="271"/>
    </row>
    <row r="147594" spans="27:27">
      <c r="AA147594" s="271"/>
    </row>
    <row r="147595" spans="27:27">
      <c r="AA147595" s="271"/>
    </row>
    <row r="147596" spans="27:27">
      <c r="AA147596" s="271"/>
    </row>
    <row r="147597" spans="27:27">
      <c r="AA147597" s="271"/>
    </row>
    <row r="147598" spans="27:27">
      <c r="AA147598" s="271"/>
    </row>
    <row r="147599" spans="27:27">
      <c r="AA147599" s="271"/>
    </row>
    <row r="147600" spans="27:27">
      <c r="AA147600" s="271"/>
    </row>
    <row r="147601" spans="27:27">
      <c r="AA147601" s="271"/>
    </row>
    <row r="147602" spans="27:27">
      <c r="AA147602" s="271"/>
    </row>
    <row r="147603" spans="27:27">
      <c r="AA147603" s="271"/>
    </row>
    <row r="147604" spans="27:27">
      <c r="AA147604" s="271"/>
    </row>
    <row r="147605" spans="27:27">
      <c r="AA147605" s="271"/>
    </row>
    <row r="147606" spans="27:27">
      <c r="AA147606" s="271"/>
    </row>
    <row r="147607" spans="27:27">
      <c r="AA147607" s="271"/>
    </row>
    <row r="147608" spans="27:27">
      <c r="AA147608" s="271"/>
    </row>
    <row r="147609" spans="27:27">
      <c r="AA147609" s="271"/>
    </row>
    <row r="147610" spans="27:27">
      <c r="AA147610" s="271"/>
    </row>
    <row r="147611" spans="27:27">
      <c r="AA147611" s="271"/>
    </row>
    <row r="147612" spans="27:27">
      <c r="AA147612" s="271"/>
    </row>
    <row r="147613" spans="27:27">
      <c r="AA147613" s="271"/>
    </row>
    <row r="147614" spans="27:27">
      <c r="AA147614" s="271"/>
    </row>
    <row r="147615" spans="27:27">
      <c r="AA147615" s="271"/>
    </row>
    <row r="147616" spans="27:27">
      <c r="AA147616" s="271"/>
    </row>
    <row r="147617" spans="27:27">
      <c r="AA147617" s="271"/>
    </row>
    <row r="147618" spans="27:27">
      <c r="AA147618" s="271"/>
    </row>
    <row r="147619" spans="27:27">
      <c r="AA147619" s="271"/>
    </row>
    <row r="147620" spans="27:27">
      <c r="AA147620" s="271"/>
    </row>
    <row r="147621" spans="27:27">
      <c r="AA147621" s="271"/>
    </row>
    <row r="147622" spans="27:27">
      <c r="AA147622" s="271"/>
    </row>
    <row r="147623" spans="27:27">
      <c r="AA147623" s="271"/>
    </row>
    <row r="147624" spans="27:27">
      <c r="AA147624" s="271"/>
    </row>
    <row r="147625" spans="27:27">
      <c r="AA147625" s="271"/>
    </row>
    <row r="147626" spans="27:27">
      <c r="AA147626" s="271"/>
    </row>
    <row r="147627" spans="27:27">
      <c r="AA147627" s="271"/>
    </row>
    <row r="147628" spans="27:27">
      <c r="AA147628" s="271"/>
    </row>
    <row r="147629" spans="27:27">
      <c r="AA147629" s="271"/>
    </row>
    <row r="147630" spans="27:27">
      <c r="AA147630" s="271"/>
    </row>
    <row r="147631" spans="27:27">
      <c r="AA147631" s="271"/>
    </row>
    <row r="147632" spans="27:27">
      <c r="AA147632" s="271"/>
    </row>
    <row r="147633" spans="27:27">
      <c r="AA147633" s="271"/>
    </row>
    <row r="147634" spans="27:27">
      <c r="AA147634" s="271"/>
    </row>
    <row r="147635" spans="27:27">
      <c r="AA147635" s="271"/>
    </row>
    <row r="147636" spans="27:27">
      <c r="AA147636" s="271"/>
    </row>
    <row r="147637" spans="27:27">
      <c r="AA147637" s="271"/>
    </row>
    <row r="147638" spans="27:27">
      <c r="AA147638" s="271"/>
    </row>
    <row r="147639" spans="27:27">
      <c r="AA147639" s="271"/>
    </row>
    <row r="147640" spans="27:27">
      <c r="AA147640" s="271"/>
    </row>
    <row r="147641" spans="27:27">
      <c r="AA147641" s="271"/>
    </row>
    <row r="147642" spans="27:27">
      <c r="AA147642" s="271"/>
    </row>
    <row r="147643" spans="27:27">
      <c r="AA147643" s="271"/>
    </row>
    <row r="147644" spans="27:27">
      <c r="AA147644" s="271"/>
    </row>
    <row r="147645" spans="27:27">
      <c r="AA147645" s="271"/>
    </row>
    <row r="147646" spans="27:27">
      <c r="AA147646" s="271"/>
    </row>
    <row r="147647" spans="27:27">
      <c r="AA147647" s="271"/>
    </row>
    <row r="147648" spans="27:27">
      <c r="AA147648" s="271"/>
    </row>
    <row r="147649" spans="27:27">
      <c r="AA147649" s="271"/>
    </row>
    <row r="147650" spans="27:27">
      <c r="AA147650" s="271"/>
    </row>
    <row r="147651" spans="27:27">
      <c r="AA147651" s="271"/>
    </row>
    <row r="147652" spans="27:27">
      <c r="AA147652" s="271"/>
    </row>
    <row r="147653" spans="27:27">
      <c r="AA147653" s="271"/>
    </row>
    <row r="147654" spans="27:27">
      <c r="AA147654" s="271"/>
    </row>
    <row r="147655" spans="27:27">
      <c r="AA147655" s="271"/>
    </row>
    <row r="147656" spans="27:27">
      <c r="AA147656" s="271"/>
    </row>
    <row r="147657" spans="27:27">
      <c r="AA147657" s="271"/>
    </row>
    <row r="147658" spans="27:27">
      <c r="AA147658" s="271"/>
    </row>
    <row r="147659" spans="27:27">
      <c r="AA147659" s="271"/>
    </row>
    <row r="147660" spans="27:27">
      <c r="AA147660" s="271"/>
    </row>
    <row r="147661" spans="27:27">
      <c r="AA147661" s="271"/>
    </row>
    <row r="147662" spans="27:27">
      <c r="AA147662" s="271"/>
    </row>
    <row r="147663" spans="27:27">
      <c r="AA147663" s="271"/>
    </row>
    <row r="147664" spans="27:27">
      <c r="AA147664" s="271"/>
    </row>
    <row r="147665" spans="27:27">
      <c r="AA147665" s="271"/>
    </row>
    <row r="147666" spans="27:27">
      <c r="AA147666" s="271"/>
    </row>
    <row r="147667" spans="27:27">
      <c r="AA147667" s="271"/>
    </row>
    <row r="147668" spans="27:27">
      <c r="AA147668" s="271"/>
    </row>
    <row r="147669" spans="27:27">
      <c r="AA147669" s="271"/>
    </row>
    <row r="147670" spans="27:27">
      <c r="AA147670" s="271"/>
    </row>
    <row r="147671" spans="27:27">
      <c r="AA147671" s="271"/>
    </row>
    <row r="147672" spans="27:27">
      <c r="AA147672" s="271"/>
    </row>
    <row r="147673" spans="27:27">
      <c r="AA147673" s="271"/>
    </row>
    <row r="147674" spans="27:27">
      <c r="AA147674" s="271"/>
    </row>
    <row r="147675" spans="27:27">
      <c r="AA147675" s="271"/>
    </row>
    <row r="147676" spans="27:27">
      <c r="AA147676" s="271"/>
    </row>
    <row r="147677" spans="27:27">
      <c r="AA147677" s="271"/>
    </row>
    <row r="147678" spans="27:27">
      <c r="AA147678" s="271"/>
    </row>
    <row r="147679" spans="27:27">
      <c r="AA147679" s="271"/>
    </row>
    <row r="147680" spans="27:27">
      <c r="AA147680" s="271"/>
    </row>
    <row r="147681" spans="27:27">
      <c r="AA147681" s="271"/>
    </row>
    <row r="147682" spans="27:27">
      <c r="AA147682" s="271"/>
    </row>
    <row r="147683" spans="27:27">
      <c r="AA147683" s="271"/>
    </row>
    <row r="147684" spans="27:27">
      <c r="AA147684" s="271"/>
    </row>
    <row r="147685" spans="27:27">
      <c r="AA147685" s="271"/>
    </row>
    <row r="147686" spans="27:27">
      <c r="AA147686" s="271"/>
    </row>
    <row r="147687" spans="27:27">
      <c r="AA147687" s="271"/>
    </row>
    <row r="147688" spans="27:27">
      <c r="AA147688" s="271"/>
    </row>
    <row r="147689" spans="27:27">
      <c r="AA147689" s="271"/>
    </row>
    <row r="147690" spans="27:27">
      <c r="AA147690" s="271"/>
    </row>
    <row r="147691" spans="27:27">
      <c r="AA147691" s="271"/>
    </row>
    <row r="147692" spans="27:27">
      <c r="AA147692" s="271"/>
    </row>
    <row r="147693" spans="27:27">
      <c r="AA147693" s="271"/>
    </row>
    <row r="147694" spans="27:27">
      <c r="AA147694" s="271"/>
    </row>
    <row r="147695" spans="27:27">
      <c r="AA147695" s="271"/>
    </row>
    <row r="147696" spans="27:27">
      <c r="AA147696" s="271"/>
    </row>
    <row r="147697" spans="27:27">
      <c r="AA147697" s="271"/>
    </row>
    <row r="147698" spans="27:27">
      <c r="AA147698" s="271"/>
    </row>
    <row r="147699" spans="27:27">
      <c r="AA147699" s="271"/>
    </row>
    <row r="147700" spans="27:27">
      <c r="AA147700" s="271"/>
    </row>
    <row r="147701" spans="27:27">
      <c r="AA147701" s="271"/>
    </row>
    <row r="147702" spans="27:27">
      <c r="AA147702" s="271"/>
    </row>
    <row r="147703" spans="27:27">
      <c r="AA147703" s="271"/>
    </row>
    <row r="147704" spans="27:27">
      <c r="AA147704" s="271"/>
    </row>
    <row r="147705" spans="27:27">
      <c r="AA147705" s="271"/>
    </row>
    <row r="147706" spans="27:27">
      <c r="AA147706" s="271"/>
    </row>
    <row r="147707" spans="27:27">
      <c r="AA147707" s="271"/>
    </row>
    <row r="147708" spans="27:27">
      <c r="AA147708" s="271"/>
    </row>
    <row r="147709" spans="27:27">
      <c r="AA147709" s="271"/>
    </row>
    <row r="147710" spans="27:27">
      <c r="AA147710" s="271"/>
    </row>
    <row r="147711" spans="27:27">
      <c r="AA147711" s="271"/>
    </row>
    <row r="147712" spans="27:27">
      <c r="AA147712" s="271"/>
    </row>
    <row r="147713" spans="27:27">
      <c r="AA147713" s="271"/>
    </row>
    <row r="147714" spans="27:27">
      <c r="AA147714" s="271"/>
    </row>
    <row r="147715" spans="27:27">
      <c r="AA147715" s="271"/>
    </row>
    <row r="147716" spans="27:27">
      <c r="AA147716" s="271"/>
    </row>
    <row r="147717" spans="27:27">
      <c r="AA147717" s="271"/>
    </row>
    <row r="147718" spans="27:27">
      <c r="AA147718" s="271"/>
    </row>
    <row r="147719" spans="27:27">
      <c r="AA147719" s="271"/>
    </row>
    <row r="147720" spans="27:27">
      <c r="AA147720" s="271"/>
    </row>
    <row r="147721" spans="27:27">
      <c r="AA147721" s="271"/>
    </row>
    <row r="147722" spans="27:27">
      <c r="AA147722" s="271"/>
    </row>
    <row r="147723" spans="27:27">
      <c r="AA147723" s="271"/>
    </row>
    <row r="147724" spans="27:27">
      <c r="AA147724" s="271"/>
    </row>
    <row r="147725" spans="27:27">
      <c r="AA147725" s="271"/>
    </row>
    <row r="147726" spans="27:27">
      <c r="AA147726" s="271"/>
    </row>
    <row r="147727" spans="27:27">
      <c r="AA147727" s="271"/>
    </row>
    <row r="147728" spans="27:27">
      <c r="AA147728" s="271"/>
    </row>
    <row r="147729" spans="27:27">
      <c r="AA147729" s="271"/>
    </row>
    <row r="147730" spans="27:27">
      <c r="AA147730" s="271"/>
    </row>
    <row r="147731" spans="27:27">
      <c r="AA147731" s="271"/>
    </row>
    <row r="147732" spans="27:27">
      <c r="AA147732" s="271"/>
    </row>
    <row r="147733" spans="27:27">
      <c r="AA147733" s="271"/>
    </row>
    <row r="147734" spans="27:27">
      <c r="AA147734" s="271"/>
    </row>
    <row r="147735" spans="27:27">
      <c r="AA147735" s="271"/>
    </row>
    <row r="147736" spans="27:27">
      <c r="AA147736" s="271"/>
    </row>
    <row r="147737" spans="27:27">
      <c r="AA147737" s="271"/>
    </row>
    <row r="147738" spans="27:27">
      <c r="AA147738" s="271"/>
    </row>
    <row r="147739" spans="27:27">
      <c r="AA147739" s="271"/>
    </row>
    <row r="147740" spans="27:27">
      <c r="AA147740" s="271"/>
    </row>
    <row r="147741" spans="27:27">
      <c r="AA147741" s="271"/>
    </row>
    <row r="147742" spans="27:27">
      <c r="AA147742" s="271"/>
    </row>
    <row r="147743" spans="27:27">
      <c r="AA147743" s="271"/>
    </row>
    <row r="147744" spans="27:27">
      <c r="AA147744" s="271"/>
    </row>
    <row r="147745" spans="27:27">
      <c r="AA147745" s="271"/>
    </row>
    <row r="147746" spans="27:27">
      <c r="AA147746" s="271"/>
    </row>
    <row r="147747" spans="27:27">
      <c r="AA147747" s="271"/>
    </row>
    <row r="147748" spans="27:27">
      <c r="AA147748" s="271"/>
    </row>
    <row r="147749" spans="27:27">
      <c r="AA147749" s="271"/>
    </row>
    <row r="147750" spans="27:27">
      <c r="AA147750" s="271"/>
    </row>
    <row r="147751" spans="27:27">
      <c r="AA147751" s="271"/>
    </row>
    <row r="147752" spans="27:27">
      <c r="AA147752" s="271"/>
    </row>
    <row r="147753" spans="27:27">
      <c r="AA147753" s="271"/>
    </row>
    <row r="147754" spans="27:27">
      <c r="AA147754" s="271"/>
    </row>
    <row r="147755" spans="27:27">
      <c r="AA147755" s="271"/>
    </row>
    <row r="147756" spans="27:27">
      <c r="AA147756" s="271"/>
    </row>
    <row r="147757" spans="27:27">
      <c r="AA147757" s="271"/>
    </row>
    <row r="147758" spans="27:27">
      <c r="AA147758" s="271"/>
    </row>
    <row r="147759" spans="27:27">
      <c r="AA147759" s="271"/>
    </row>
    <row r="147760" spans="27:27">
      <c r="AA147760" s="271"/>
    </row>
    <row r="147761" spans="27:27">
      <c r="AA147761" s="271"/>
    </row>
    <row r="147762" spans="27:27">
      <c r="AA147762" s="271"/>
    </row>
    <row r="147763" spans="27:27">
      <c r="AA147763" s="271"/>
    </row>
    <row r="147764" spans="27:27">
      <c r="AA147764" s="271"/>
    </row>
    <row r="147765" spans="27:27">
      <c r="AA147765" s="271"/>
    </row>
    <row r="147766" spans="27:27">
      <c r="AA147766" s="271"/>
    </row>
    <row r="147767" spans="27:27">
      <c r="AA147767" s="271"/>
    </row>
    <row r="147768" spans="27:27">
      <c r="AA147768" s="271"/>
    </row>
    <row r="147769" spans="27:27">
      <c r="AA147769" s="271"/>
    </row>
    <row r="147770" spans="27:27">
      <c r="AA147770" s="271"/>
    </row>
    <row r="147771" spans="27:27">
      <c r="AA147771" s="271"/>
    </row>
    <row r="147772" spans="27:27">
      <c r="AA147772" s="271"/>
    </row>
    <row r="147773" spans="27:27">
      <c r="AA147773" s="271"/>
    </row>
    <row r="147774" spans="27:27">
      <c r="AA147774" s="271"/>
    </row>
    <row r="147775" spans="27:27">
      <c r="AA147775" s="271"/>
    </row>
    <row r="147776" spans="27:27">
      <c r="AA147776" s="271"/>
    </row>
    <row r="147777" spans="27:27">
      <c r="AA147777" s="271"/>
    </row>
    <row r="147778" spans="27:27">
      <c r="AA147778" s="271"/>
    </row>
    <row r="147779" spans="27:27">
      <c r="AA147779" s="271"/>
    </row>
    <row r="147780" spans="27:27">
      <c r="AA147780" s="271"/>
    </row>
    <row r="147781" spans="27:27">
      <c r="AA147781" s="271"/>
    </row>
    <row r="147782" spans="27:27">
      <c r="AA147782" s="271"/>
    </row>
    <row r="147783" spans="27:27">
      <c r="AA147783" s="271"/>
    </row>
    <row r="147784" spans="27:27">
      <c r="AA147784" s="271"/>
    </row>
    <row r="147785" spans="27:27">
      <c r="AA147785" s="271"/>
    </row>
    <row r="147786" spans="27:27">
      <c r="AA147786" s="271"/>
    </row>
    <row r="147787" spans="27:27">
      <c r="AA147787" s="271"/>
    </row>
    <row r="147788" spans="27:27">
      <c r="AA147788" s="271"/>
    </row>
    <row r="147789" spans="27:27">
      <c r="AA147789" s="271"/>
    </row>
    <row r="147790" spans="27:27">
      <c r="AA147790" s="271"/>
    </row>
    <row r="147791" spans="27:27">
      <c r="AA147791" s="271"/>
    </row>
    <row r="147792" spans="27:27">
      <c r="AA147792" s="271"/>
    </row>
    <row r="147793" spans="27:27">
      <c r="AA147793" s="271"/>
    </row>
    <row r="147794" spans="27:27">
      <c r="AA147794" s="271"/>
    </row>
    <row r="147795" spans="27:27">
      <c r="AA147795" s="271"/>
    </row>
    <row r="147796" spans="27:27">
      <c r="AA147796" s="271"/>
    </row>
    <row r="147797" spans="27:27">
      <c r="AA147797" s="271"/>
    </row>
    <row r="147798" spans="27:27">
      <c r="AA147798" s="271"/>
    </row>
    <row r="147799" spans="27:27">
      <c r="AA147799" s="271"/>
    </row>
    <row r="147800" spans="27:27">
      <c r="AA147800" s="271"/>
    </row>
    <row r="147801" spans="27:27">
      <c r="AA147801" s="271"/>
    </row>
    <row r="147802" spans="27:27">
      <c r="AA147802" s="271"/>
    </row>
    <row r="147803" spans="27:27">
      <c r="AA147803" s="271"/>
    </row>
    <row r="147804" spans="27:27">
      <c r="AA147804" s="271"/>
    </row>
    <row r="147805" spans="27:27">
      <c r="AA147805" s="271"/>
    </row>
    <row r="147806" spans="27:27">
      <c r="AA147806" s="271"/>
    </row>
    <row r="147807" spans="27:27">
      <c r="AA147807" s="271"/>
    </row>
    <row r="147808" spans="27:27">
      <c r="AA147808" s="271"/>
    </row>
    <row r="147809" spans="27:27">
      <c r="AA147809" s="271"/>
    </row>
    <row r="147810" spans="27:27">
      <c r="AA147810" s="271"/>
    </row>
    <row r="147811" spans="27:27">
      <c r="AA147811" s="271"/>
    </row>
    <row r="147812" spans="27:27">
      <c r="AA147812" s="271"/>
    </row>
    <row r="147813" spans="27:27">
      <c r="AA147813" s="271"/>
    </row>
    <row r="147814" spans="27:27">
      <c r="AA147814" s="271"/>
    </row>
    <row r="147815" spans="27:27">
      <c r="AA147815" s="271"/>
    </row>
    <row r="147816" spans="27:27">
      <c r="AA147816" s="271"/>
    </row>
    <row r="147817" spans="27:27">
      <c r="AA147817" s="271"/>
    </row>
    <row r="147818" spans="27:27">
      <c r="AA147818" s="271"/>
    </row>
    <row r="147819" spans="27:27">
      <c r="AA147819" s="271"/>
    </row>
    <row r="147820" spans="27:27">
      <c r="AA147820" s="271"/>
    </row>
    <row r="147821" spans="27:27">
      <c r="AA147821" s="271"/>
    </row>
    <row r="147822" spans="27:27">
      <c r="AA147822" s="271"/>
    </row>
    <row r="147823" spans="27:27">
      <c r="AA147823" s="271"/>
    </row>
    <row r="147824" spans="27:27">
      <c r="AA147824" s="271"/>
    </row>
    <row r="147825" spans="27:27">
      <c r="AA147825" s="271"/>
    </row>
    <row r="147826" spans="27:27">
      <c r="AA147826" s="271"/>
    </row>
    <row r="147827" spans="27:27">
      <c r="AA147827" s="271"/>
    </row>
    <row r="147828" spans="27:27">
      <c r="AA147828" s="271"/>
    </row>
    <row r="147829" spans="27:27">
      <c r="AA147829" s="271"/>
    </row>
    <row r="147830" spans="27:27">
      <c r="AA147830" s="271"/>
    </row>
    <row r="147831" spans="27:27">
      <c r="AA147831" s="271"/>
    </row>
    <row r="147832" spans="27:27">
      <c r="AA147832" s="271"/>
    </row>
    <row r="147833" spans="27:27">
      <c r="AA147833" s="271"/>
    </row>
    <row r="147834" spans="27:27">
      <c r="AA147834" s="271"/>
    </row>
    <row r="147835" spans="27:27">
      <c r="AA147835" s="271"/>
    </row>
    <row r="147836" spans="27:27">
      <c r="AA147836" s="271"/>
    </row>
    <row r="147837" spans="27:27">
      <c r="AA147837" s="271"/>
    </row>
    <row r="147838" spans="27:27">
      <c r="AA147838" s="271"/>
    </row>
    <row r="147839" spans="27:27">
      <c r="AA147839" s="271"/>
    </row>
    <row r="147840" spans="27:27">
      <c r="AA147840" s="271"/>
    </row>
    <row r="147841" spans="27:27">
      <c r="AA147841" s="271"/>
    </row>
    <row r="147842" spans="27:27">
      <c r="AA147842" s="271"/>
    </row>
    <row r="147843" spans="27:27">
      <c r="AA147843" s="271"/>
    </row>
    <row r="147844" spans="27:27">
      <c r="AA147844" s="271"/>
    </row>
    <row r="147845" spans="27:27">
      <c r="AA147845" s="271"/>
    </row>
    <row r="147846" spans="27:27">
      <c r="AA147846" s="271"/>
    </row>
    <row r="147847" spans="27:27">
      <c r="AA147847" s="271"/>
    </row>
    <row r="147848" spans="27:27">
      <c r="AA147848" s="271"/>
    </row>
    <row r="147849" spans="27:27">
      <c r="AA147849" s="271"/>
    </row>
    <row r="147850" spans="27:27">
      <c r="AA147850" s="271"/>
    </row>
    <row r="147851" spans="27:27">
      <c r="AA147851" s="271"/>
    </row>
    <row r="147852" spans="27:27">
      <c r="AA147852" s="271"/>
    </row>
    <row r="147853" spans="27:27">
      <c r="AA147853" s="271"/>
    </row>
    <row r="147854" spans="27:27">
      <c r="AA147854" s="271"/>
    </row>
    <row r="147855" spans="27:27">
      <c r="AA147855" s="271"/>
    </row>
    <row r="147856" spans="27:27">
      <c r="AA147856" s="271"/>
    </row>
    <row r="147857" spans="27:27">
      <c r="AA147857" s="271"/>
    </row>
    <row r="147858" spans="27:27">
      <c r="AA147858" s="271"/>
    </row>
    <row r="147859" spans="27:27">
      <c r="AA147859" s="271"/>
    </row>
    <row r="147860" spans="27:27">
      <c r="AA147860" s="271"/>
    </row>
    <row r="147861" spans="27:27">
      <c r="AA147861" s="271"/>
    </row>
    <row r="147862" spans="27:27">
      <c r="AA147862" s="271"/>
    </row>
    <row r="147863" spans="27:27">
      <c r="AA147863" s="271"/>
    </row>
    <row r="147864" spans="27:27">
      <c r="AA147864" s="271"/>
    </row>
    <row r="147865" spans="27:27">
      <c r="AA147865" s="271"/>
    </row>
    <row r="147866" spans="27:27">
      <c r="AA147866" s="271"/>
    </row>
    <row r="147867" spans="27:27">
      <c r="AA147867" s="271"/>
    </row>
    <row r="147868" spans="27:27">
      <c r="AA147868" s="271"/>
    </row>
    <row r="147869" spans="27:27">
      <c r="AA147869" s="271"/>
    </row>
    <row r="147870" spans="27:27">
      <c r="AA147870" s="271"/>
    </row>
    <row r="147871" spans="27:27">
      <c r="AA147871" s="271"/>
    </row>
    <row r="147872" spans="27:27">
      <c r="AA147872" s="271"/>
    </row>
    <row r="147873" spans="27:27">
      <c r="AA147873" s="271"/>
    </row>
    <row r="147874" spans="27:27">
      <c r="AA147874" s="271"/>
    </row>
    <row r="147875" spans="27:27">
      <c r="AA147875" s="271"/>
    </row>
    <row r="147876" spans="27:27">
      <c r="AA147876" s="271"/>
    </row>
    <row r="147877" spans="27:27">
      <c r="AA147877" s="271"/>
    </row>
    <row r="147878" spans="27:27">
      <c r="AA147878" s="271"/>
    </row>
    <row r="147879" spans="27:27">
      <c r="AA147879" s="271"/>
    </row>
    <row r="147880" spans="27:27">
      <c r="AA147880" s="271"/>
    </row>
    <row r="147881" spans="27:27">
      <c r="AA147881" s="271"/>
    </row>
    <row r="147882" spans="27:27">
      <c r="AA147882" s="271"/>
    </row>
    <row r="147883" spans="27:27">
      <c r="AA147883" s="271"/>
    </row>
    <row r="147884" spans="27:27">
      <c r="AA147884" s="271"/>
    </row>
    <row r="147885" spans="27:27">
      <c r="AA147885" s="271"/>
    </row>
    <row r="147886" spans="27:27">
      <c r="AA147886" s="271"/>
    </row>
    <row r="147887" spans="27:27">
      <c r="AA147887" s="271"/>
    </row>
    <row r="147888" spans="27:27">
      <c r="AA147888" s="271"/>
    </row>
    <row r="147889" spans="27:27">
      <c r="AA147889" s="271"/>
    </row>
    <row r="147890" spans="27:27">
      <c r="AA147890" s="271"/>
    </row>
    <row r="147891" spans="27:27">
      <c r="AA147891" s="271"/>
    </row>
    <row r="147892" spans="27:27">
      <c r="AA147892" s="271"/>
    </row>
    <row r="147893" spans="27:27">
      <c r="AA147893" s="271"/>
    </row>
    <row r="147894" spans="27:27">
      <c r="AA147894" s="271"/>
    </row>
    <row r="147895" spans="27:27">
      <c r="AA147895" s="271"/>
    </row>
    <row r="147896" spans="27:27">
      <c r="AA147896" s="271"/>
    </row>
    <row r="147897" spans="27:27">
      <c r="AA147897" s="271"/>
    </row>
    <row r="147898" spans="27:27">
      <c r="AA147898" s="271"/>
    </row>
    <row r="147899" spans="27:27">
      <c r="AA147899" s="271"/>
    </row>
    <row r="147900" spans="27:27">
      <c r="AA147900" s="271"/>
    </row>
    <row r="147901" spans="27:27">
      <c r="AA147901" s="271"/>
    </row>
    <row r="147902" spans="27:27">
      <c r="AA147902" s="271"/>
    </row>
    <row r="147903" spans="27:27">
      <c r="AA147903" s="271"/>
    </row>
    <row r="147904" spans="27:27">
      <c r="AA147904" s="271"/>
    </row>
    <row r="147905" spans="27:27">
      <c r="AA147905" s="271"/>
    </row>
    <row r="147906" spans="27:27">
      <c r="AA147906" s="271"/>
    </row>
    <row r="147907" spans="27:27">
      <c r="AA147907" s="271"/>
    </row>
    <row r="147908" spans="27:27">
      <c r="AA147908" s="271"/>
    </row>
    <row r="147909" spans="27:27">
      <c r="AA147909" s="271"/>
    </row>
    <row r="147910" spans="27:27">
      <c r="AA147910" s="271"/>
    </row>
    <row r="147911" spans="27:27">
      <c r="AA147911" s="271"/>
    </row>
    <row r="147912" spans="27:27">
      <c r="AA147912" s="271"/>
    </row>
    <row r="147913" spans="27:27">
      <c r="AA147913" s="271"/>
    </row>
    <row r="147914" spans="27:27">
      <c r="AA147914" s="271"/>
    </row>
    <row r="147915" spans="27:27">
      <c r="AA147915" s="271"/>
    </row>
    <row r="147916" spans="27:27">
      <c r="AA147916" s="271"/>
    </row>
    <row r="147917" spans="27:27">
      <c r="AA147917" s="271"/>
    </row>
    <row r="147918" spans="27:27">
      <c r="AA147918" s="271"/>
    </row>
    <row r="147919" spans="27:27">
      <c r="AA147919" s="271"/>
    </row>
    <row r="147920" spans="27:27">
      <c r="AA147920" s="271"/>
    </row>
    <row r="147921" spans="27:27">
      <c r="AA147921" s="271"/>
    </row>
    <row r="147922" spans="27:27">
      <c r="AA147922" s="271"/>
    </row>
    <row r="147923" spans="27:27">
      <c r="AA147923" s="271"/>
    </row>
    <row r="147924" spans="27:27">
      <c r="AA147924" s="271"/>
    </row>
    <row r="147925" spans="27:27">
      <c r="AA147925" s="271"/>
    </row>
    <row r="147926" spans="27:27">
      <c r="AA147926" s="271"/>
    </row>
    <row r="147927" spans="27:27">
      <c r="AA147927" s="271"/>
    </row>
    <row r="147928" spans="27:27">
      <c r="AA147928" s="271"/>
    </row>
    <row r="147929" spans="27:27">
      <c r="AA147929" s="271"/>
    </row>
    <row r="147930" spans="27:27">
      <c r="AA147930" s="271"/>
    </row>
    <row r="147931" spans="27:27">
      <c r="AA147931" s="271"/>
    </row>
    <row r="147932" spans="27:27">
      <c r="AA147932" s="271"/>
    </row>
    <row r="147933" spans="27:27">
      <c r="AA147933" s="271"/>
    </row>
    <row r="147934" spans="27:27">
      <c r="AA147934" s="271"/>
    </row>
    <row r="147935" spans="27:27">
      <c r="AA147935" s="271"/>
    </row>
    <row r="147936" spans="27:27">
      <c r="AA147936" s="271"/>
    </row>
    <row r="147937" spans="27:27">
      <c r="AA147937" s="271"/>
    </row>
    <row r="147938" spans="27:27">
      <c r="AA147938" s="271"/>
    </row>
    <row r="147939" spans="27:27">
      <c r="AA147939" s="271"/>
    </row>
    <row r="147940" spans="27:27">
      <c r="AA147940" s="271"/>
    </row>
    <row r="147941" spans="27:27">
      <c r="AA147941" s="271"/>
    </row>
    <row r="147942" spans="27:27">
      <c r="AA147942" s="271"/>
    </row>
    <row r="147943" spans="27:27">
      <c r="AA147943" s="271"/>
    </row>
    <row r="147944" spans="27:27">
      <c r="AA147944" s="271"/>
    </row>
    <row r="147945" spans="27:27">
      <c r="AA147945" s="271"/>
    </row>
    <row r="147946" spans="27:27">
      <c r="AA147946" s="271"/>
    </row>
    <row r="147947" spans="27:27">
      <c r="AA147947" s="271"/>
    </row>
    <row r="147948" spans="27:27">
      <c r="AA147948" s="271"/>
    </row>
    <row r="147949" spans="27:27">
      <c r="AA147949" s="271"/>
    </row>
    <row r="147950" spans="27:27">
      <c r="AA147950" s="271"/>
    </row>
    <row r="147951" spans="27:27">
      <c r="AA147951" s="271"/>
    </row>
    <row r="147952" spans="27:27">
      <c r="AA147952" s="271"/>
    </row>
    <row r="147953" spans="27:27">
      <c r="AA147953" s="271"/>
    </row>
    <row r="147954" spans="27:27">
      <c r="AA147954" s="271"/>
    </row>
    <row r="147955" spans="27:27">
      <c r="AA147955" s="271"/>
    </row>
    <row r="147956" spans="27:27">
      <c r="AA147956" s="271"/>
    </row>
    <row r="147957" spans="27:27">
      <c r="AA147957" s="271"/>
    </row>
    <row r="147958" spans="27:27">
      <c r="AA147958" s="271"/>
    </row>
    <row r="147959" spans="27:27">
      <c r="AA147959" s="271"/>
    </row>
    <row r="147960" spans="27:27">
      <c r="AA147960" s="271"/>
    </row>
    <row r="147961" spans="27:27">
      <c r="AA147961" s="271"/>
    </row>
    <row r="147962" spans="27:27">
      <c r="AA147962" s="271"/>
    </row>
    <row r="147963" spans="27:27">
      <c r="AA147963" s="271"/>
    </row>
    <row r="147964" spans="27:27">
      <c r="AA147964" s="271"/>
    </row>
    <row r="147965" spans="27:27">
      <c r="AA147965" s="271"/>
    </row>
    <row r="147966" spans="27:27">
      <c r="AA147966" s="271"/>
    </row>
    <row r="147967" spans="27:27">
      <c r="AA147967" s="271"/>
    </row>
    <row r="147968" spans="27:27">
      <c r="AA147968" s="271"/>
    </row>
    <row r="147969" spans="27:27">
      <c r="AA147969" s="271"/>
    </row>
    <row r="147970" spans="27:27">
      <c r="AA147970" s="271"/>
    </row>
    <row r="147971" spans="27:27">
      <c r="AA147971" s="271"/>
    </row>
    <row r="147972" spans="27:27">
      <c r="AA147972" s="271"/>
    </row>
    <row r="147973" spans="27:27">
      <c r="AA147973" s="271"/>
    </row>
    <row r="147974" spans="27:27">
      <c r="AA147974" s="271"/>
    </row>
    <row r="147975" spans="27:27">
      <c r="AA147975" s="271"/>
    </row>
    <row r="147976" spans="27:27">
      <c r="AA147976" s="271"/>
    </row>
    <row r="147977" spans="27:27">
      <c r="AA147977" s="271"/>
    </row>
    <row r="147978" spans="27:27">
      <c r="AA147978" s="271"/>
    </row>
    <row r="147979" spans="27:27">
      <c r="AA147979" s="271"/>
    </row>
    <row r="147980" spans="27:27">
      <c r="AA147980" s="271"/>
    </row>
    <row r="147981" spans="27:27">
      <c r="AA147981" s="271"/>
    </row>
    <row r="147982" spans="27:27">
      <c r="AA147982" s="271"/>
    </row>
    <row r="147983" spans="27:27">
      <c r="AA147983" s="271"/>
    </row>
    <row r="147984" spans="27:27">
      <c r="AA147984" s="271"/>
    </row>
    <row r="147985" spans="27:27">
      <c r="AA147985" s="271"/>
    </row>
    <row r="147986" spans="27:27">
      <c r="AA147986" s="271"/>
    </row>
    <row r="147987" spans="27:27">
      <c r="AA147987" s="271"/>
    </row>
    <row r="147988" spans="27:27">
      <c r="AA147988" s="271"/>
    </row>
    <row r="147989" spans="27:27">
      <c r="AA147989" s="271"/>
    </row>
    <row r="147990" spans="27:27">
      <c r="AA147990" s="271"/>
    </row>
    <row r="147991" spans="27:27">
      <c r="AA147991" s="271"/>
    </row>
    <row r="147992" spans="27:27">
      <c r="AA147992" s="271"/>
    </row>
    <row r="147993" spans="27:27">
      <c r="AA147993" s="271"/>
    </row>
    <row r="147994" spans="27:27">
      <c r="AA147994" s="271"/>
    </row>
    <row r="147995" spans="27:27">
      <c r="AA147995" s="271"/>
    </row>
    <row r="147996" spans="27:27">
      <c r="AA147996" s="271"/>
    </row>
    <row r="147997" spans="27:27">
      <c r="AA147997" s="271"/>
    </row>
    <row r="147998" spans="27:27">
      <c r="AA147998" s="271"/>
    </row>
    <row r="147999" spans="27:27">
      <c r="AA147999" s="271"/>
    </row>
    <row r="148000" spans="27:27">
      <c r="AA148000" s="271"/>
    </row>
    <row r="148001" spans="27:27">
      <c r="AA148001" s="271"/>
    </row>
    <row r="148002" spans="27:27">
      <c r="AA148002" s="271"/>
    </row>
    <row r="148003" spans="27:27">
      <c r="AA148003" s="271"/>
    </row>
    <row r="148004" spans="27:27">
      <c r="AA148004" s="271"/>
    </row>
    <row r="148005" spans="27:27">
      <c r="AA148005" s="271"/>
    </row>
    <row r="148006" spans="27:27">
      <c r="AA148006" s="271"/>
    </row>
    <row r="148007" spans="27:27">
      <c r="AA148007" s="271"/>
    </row>
    <row r="148008" spans="27:27">
      <c r="AA148008" s="271"/>
    </row>
    <row r="148009" spans="27:27">
      <c r="AA148009" s="271"/>
    </row>
    <row r="148010" spans="27:27">
      <c r="AA148010" s="271"/>
    </row>
    <row r="148011" spans="27:27">
      <c r="AA148011" s="271"/>
    </row>
    <row r="148012" spans="27:27">
      <c r="AA148012" s="271"/>
    </row>
    <row r="148013" spans="27:27">
      <c r="AA148013" s="271"/>
    </row>
    <row r="148014" spans="27:27">
      <c r="AA148014" s="271"/>
    </row>
    <row r="148015" spans="27:27">
      <c r="AA148015" s="271"/>
    </row>
    <row r="148016" spans="27:27">
      <c r="AA148016" s="271"/>
    </row>
    <row r="148017" spans="27:27">
      <c r="AA148017" s="271"/>
    </row>
    <row r="148018" spans="27:27">
      <c r="AA148018" s="271"/>
    </row>
    <row r="148019" spans="27:27">
      <c r="AA148019" s="271"/>
    </row>
    <row r="148020" spans="27:27">
      <c r="AA148020" s="271"/>
    </row>
    <row r="148021" spans="27:27">
      <c r="AA148021" s="271"/>
    </row>
    <row r="148022" spans="27:27">
      <c r="AA148022" s="271"/>
    </row>
    <row r="148023" spans="27:27">
      <c r="AA148023" s="271"/>
    </row>
    <row r="148024" spans="27:27">
      <c r="AA148024" s="271"/>
    </row>
    <row r="148025" spans="27:27">
      <c r="AA148025" s="271"/>
    </row>
    <row r="148026" spans="27:27">
      <c r="AA148026" s="271"/>
    </row>
    <row r="148027" spans="27:27">
      <c r="AA148027" s="271"/>
    </row>
    <row r="148028" spans="27:27">
      <c r="AA148028" s="271"/>
    </row>
    <row r="148029" spans="27:27">
      <c r="AA148029" s="271"/>
    </row>
    <row r="148030" spans="27:27">
      <c r="AA148030" s="271"/>
    </row>
    <row r="148031" spans="27:27">
      <c r="AA148031" s="271"/>
    </row>
    <row r="148032" spans="27:27">
      <c r="AA148032" s="271"/>
    </row>
    <row r="148033" spans="27:27">
      <c r="AA148033" s="271"/>
    </row>
    <row r="148034" spans="27:27">
      <c r="AA148034" s="271"/>
    </row>
    <row r="148035" spans="27:27">
      <c r="AA148035" s="271"/>
    </row>
    <row r="148036" spans="27:27">
      <c r="AA148036" s="271"/>
    </row>
    <row r="148037" spans="27:27">
      <c r="AA148037" s="271"/>
    </row>
    <row r="148038" spans="27:27">
      <c r="AA148038" s="271"/>
    </row>
    <row r="148039" spans="27:27">
      <c r="AA148039" s="271"/>
    </row>
    <row r="148040" spans="27:27">
      <c r="AA148040" s="271"/>
    </row>
    <row r="148041" spans="27:27">
      <c r="AA148041" s="271"/>
    </row>
    <row r="148042" spans="27:27">
      <c r="AA148042" s="271"/>
    </row>
    <row r="148043" spans="27:27">
      <c r="AA148043" s="271"/>
    </row>
    <row r="148044" spans="27:27">
      <c r="AA148044" s="271"/>
    </row>
    <row r="148045" spans="27:27">
      <c r="AA148045" s="271"/>
    </row>
    <row r="148046" spans="27:27">
      <c r="AA148046" s="271"/>
    </row>
    <row r="148047" spans="27:27">
      <c r="AA148047" s="271"/>
    </row>
    <row r="148048" spans="27:27">
      <c r="AA148048" s="271"/>
    </row>
    <row r="148049" spans="27:27">
      <c r="AA148049" s="271"/>
    </row>
    <row r="148050" spans="27:27">
      <c r="AA148050" s="271"/>
    </row>
    <row r="148051" spans="27:27">
      <c r="AA148051" s="271"/>
    </row>
    <row r="148052" spans="27:27">
      <c r="AA148052" s="271"/>
    </row>
    <row r="148053" spans="27:27">
      <c r="AA148053" s="271"/>
    </row>
    <row r="148054" spans="27:27">
      <c r="AA148054" s="271"/>
    </row>
    <row r="148055" spans="27:27">
      <c r="AA148055" s="271"/>
    </row>
    <row r="148056" spans="27:27">
      <c r="AA148056" s="271"/>
    </row>
    <row r="148057" spans="27:27">
      <c r="AA148057" s="271"/>
    </row>
    <row r="148058" spans="27:27">
      <c r="AA148058" s="271"/>
    </row>
    <row r="148059" spans="27:27">
      <c r="AA148059" s="271"/>
    </row>
    <row r="148060" spans="27:27">
      <c r="AA148060" s="271"/>
    </row>
    <row r="148061" spans="27:27">
      <c r="AA148061" s="271"/>
    </row>
    <row r="148062" spans="27:27">
      <c r="AA148062" s="271"/>
    </row>
    <row r="148063" spans="27:27">
      <c r="AA148063" s="271"/>
    </row>
    <row r="148064" spans="27:27">
      <c r="AA148064" s="271"/>
    </row>
    <row r="148065" spans="27:27">
      <c r="AA148065" s="271"/>
    </row>
    <row r="148066" spans="27:27">
      <c r="AA148066" s="271"/>
    </row>
    <row r="148067" spans="27:27">
      <c r="AA148067" s="271"/>
    </row>
    <row r="148068" spans="27:27">
      <c r="AA148068" s="271"/>
    </row>
    <row r="148069" spans="27:27">
      <c r="AA148069" s="271"/>
    </row>
    <row r="148070" spans="27:27">
      <c r="AA148070" s="271"/>
    </row>
    <row r="148071" spans="27:27">
      <c r="AA148071" s="271"/>
    </row>
    <row r="148072" spans="27:27">
      <c r="AA148072" s="271"/>
    </row>
    <row r="148073" spans="27:27">
      <c r="AA148073" s="271"/>
    </row>
    <row r="148074" spans="27:27">
      <c r="AA148074" s="271"/>
    </row>
    <row r="148075" spans="27:27">
      <c r="AA148075" s="271"/>
    </row>
    <row r="148076" spans="27:27">
      <c r="AA148076" s="271"/>
    </row>
    <row r="148077" spans="27:27">
      <c r="AA148077" s="271"/>
    </row>
    <row r="148078" spans="27:27">
      <c r="AA148078" s="271"/>
    </row>
    <row r="148079" spans="27:27">
      <c r="AA148079" s="271"/>
    </row>
    <row r="148080" spans="27:27">
      <c r="AA148080" s="271"/>
    </row>
    <row r="148081" spans="27:27">
      <c r="AA148081" s="271"/>
    </row>
    <row r="148082" spans="27:27">
      <c r="AA148082" s="271"/>
    </row>
    <row r="148083" spans="27:27">
      <c r="AA148083" s="271"/>
    </row>
    <row r="148084" spans="27:27">
      <c r="AA148084" s="271"/>
    </row>
    <row r="148085" spans="27:27">
      <c r="AA148085" s="271"/>
    </row>
    <row r="148086" spans="27:27">
      <c r="AA148086" s="271"/>
    </row>
    <row r="148087" spans="27:27">
      <c r="AA148087" s="271"/>
    </row>
    <row r="148088" spans="27:27">
      <c r="AA148088" s="271"/>
    </row>
    <row r="148089" spans="27:27">
      <c r="AA148089" s="271"/>
    </row>
    <row r="148090" spans="27:27">
      <c r="AA148090" s="271"/>
    </row>
    <row r="148091" spans="27:27">
      <c r="AA148091" s="271"/>
    </row>
    <row r="148092" spans="27:27">
      <c r="AA148092" s="271"/>
    </row>
    <row r="148093" spans="27:27">
      <c r="AA148093" s="271"/>
    </row>
    <row r="148094" spans="27:27">
      <c r="AA148094" s="271"/>
    </row>
    <row r="148095" spans="27:27">
      <c r="AA148095" s="271"/>
    </row>
    <row r="148096" spans="27:27">
      <c r="AA148096" s="271"/>
    </row>
    <row r="148097" spans="27:27">
      <c r="AA148097" s="271"/>
    </row>
    <row r="148098" spans="27:27">
      <c r="AA148098" s="271"/>
    </row>
    <row r="148099" spans="27:27">
      <c r="AA148099" s="271"/>
    </row>
    <row r="148100" spans="27:27">
      <c r="AA148100" s="271"/>
    </row>
    <row r="148101" spans="27:27">
      <c r="AA148101" s="271"/>
    </row>
    <row r="148102" spans="27:27">
      <c r="AA148102" s="271"/>
    </row>
    <row r="148103" spans="27:27">
      <c r="AA148103" s="271"/>
    </row>
    <row r="148104" spans="27:27">
      <c r="AA148104" s="271"/>
    </row>
    <row r="148105" spans="27:27">
      <c r="AA148105" s="271"/>
    </row>
    <row r="148106" spans="27:27">
      <c r="AA148106" s="271"/>
    </row>
    <row r="148107" spans="27:27">
      <c r="AA148107" s="271"/>
    </row>
    <row r="148108" spans="27:27">
      <c r="AA148108" s="271"/>
    </row>
    <row r="148109" spans="27:27">
      <c r="AA148109" s="271"/>
    </row>
    <row r="148110" spans="27:27">
      <c r="AA148110" s="271"/>
    </row>
    <row r="148111" spans="27:27">
      <c r="AA148111" s="271"/>
    </row>
    <row r="148112" spans="27:27">
      <c r="AA148112" s="271"/>
    </row>
    <row r="148113" spans="27:27">
      <c r="AA148113" s="271"/>
    </row>
    <row r="148114" spans="27:27">
      <c r="AA148114" s="271"/>
    </row>
    <row r="148115" spans="27:27">
      <c r="AA148115" s="271"/>
    </row>
    <row r="148116" spans="27:27">
      <c r="AA148116" s="271"/>
    </row>
    <row r="148117" spans="27:27">
      <c r="AA148117" s="271"/>
    </row>
    <row r="148118" spans="27:27">
      <c r="AA148118" s="271"/>
    </row>
    <row r="148119" spans="27:27">
      <c r="AA148119" s="271"/>
    </row>
    <row r="148120" spans="27:27">
      <c r="AA148120" s="271"/>
    </row>
    <row r="148121" spans="27:27">
      <c r="AA148121" s="271"/>
    </row>
    <row r="148122" spans="27:27">
      <c r="AA148122" s="271"/>
    </row>
    <row r="148123" spans="27:27">
      <c r="AA148123" s="271"/>
    </row>
    <row r="148124" spans="27:27">
      <c r="AA148124" s="271"/>
    </row>
    <row r="148125" spans="27:27">
      <c r="AA148125" s="271"/>
    </row>
    <row r="148126" spans="27:27">
      <c r="AA148126" s="271"/>
    </row>
    <row r="148127" spans="27:27">
      <c r="AA148127" s="271"/>
    </row>
    <row r="148128" spans="27:27">
      <c r="AA148128" s="271"/>
    </row>
    <row r="148129" spans="27:27">
      <c r="AA148129" s="271"/>
    </row>
    <row r="148130" spans="27:27">
      <c r="AA148130" s="271"/>
    </row>
    <row r="148131" spans="27:27">
      <c r="AA148131" s="271"/>
    </row>
    <row r="148132" spans="27:27">
      <c r="AA148132" s="271"/>
    </row>
    <row r="148133" spans="27:27">
      <c r="AA148133" s="271"/>
    </row>
    <row r="148134" spans="27:27">
      <c r="AA148134" s="271"/>
    </row>
    <row r="148135" spans="27:27">
      <c r="AA148135" s="271"/>
    </row>
    <row r="148136" spans="27:27">
      <c r="AA148136" s="271"/>
    </row>
    <row r="148137" spans="27:27">
      <c r="AA148137" s="271"/>
    </row>
    <row r="148138" spans="27:27">
      <c r="AA148138" s="271"/>
    </row>
    <row r="148139" spans="27:27">
      <c r="AA148139" s="271"/>
    </row>
    <row r="148140" spans="27:27">
      <c r="AA148140" s="271"/>
    </row>
    <row r="148141" spans="27:27">
      <c r="AA148141" s="271"/>
    </row>
    <row r="148142" spans="27:27">
      <c r="AA148142" s="271"/>
    </row>
    <row r="148143" spans="27:27">
      <c r="AA148143" s="271"/>
    </row>
    <row r="148144" spans="27:27">
      <c r="AA148144" s="271"/>
    </row>
    <row r="148145" spans="27:27">
      <c r="AA148145" s="271"/>
    </row>
    <row r="148146" spans="27:27">
      <c r="AA148146" s="271"/>
    </row>
    <row r="148147" spans="27:27">
      <c r="AA148147" s="271"/>
    </row>
    <row r="148148" spans="27:27">
      <c r="AA148148" s="271"/>
    </row>
    <row r="148149" spans="27:27">
      <c r="AA148149" s="271"/>
    </row>
    <row r="148150" spans="27:27">
      <c r="AA148150" s="271"/>
    </row>
    <row r="148151" spans="27:27">
      <c r="AA148151" s="271"/>
    </row>
    <row r="148152" spans="27:27">
      <c r="AA148152" s="271"/>
    </row>
    <row r="148153" spans="27:27">
      <c r="AA148153" s="271"/>
    </row>
    <row r="148154" spans="27:27">
      <c r="AA148154" s="271"/>
    </row>
    <row r="148155" spans="27:27">
      <c r="AA148155" s="271"/>
    </row>
    <row r="148156" spans="27:27">
      <c r="AA148156" s="271"/>
    </row>
    <row r="148157" spans="27:27">
      <c r="AA148157" s="271"/>
    </row>
    <row r="148158" spans="27:27">
      <c r="AA148158" s="271"/>
    </row>
    <row r="148159" spans="27:27">
      <c r="AA148159" s="271"/>
    </row>
    <row r="148160" spans="27:27">
      <c r="AA148160" s="271"/>
    </row>
    <row r="148161" spans="27:27">
      <c r="AA148161" s="271"/>
    </row>
    <row r="148162" spans="27:27">
      <c r="AA148162" s="271"/>
    </row>
    <row r="148163" spans="27:27">
      <c r="AA148163" s="271"/>
    </row>
    <row r="148164" spans="27:27">
      <c r="AA148164" s="271"/>
    </row>
    <row r="148165" spans="27:27">
      <c r="AA148165" s="271"/>
    </row>
    <row r="148166" spans="27:27">
      <c r="AA148166" s="271"/>
    </row>
    <row r="148167" spans="27:27">
      <c r="AA148167" s="271"/>
    </row>
    <row r="148168" spans="27:27">
      <c r="AA148168" s="271"/>
    </row>
    <row r="148169" spans="27:27">
      <c r="AA148169" s="271"/>
    </row>
    <row r="148170" spans="27:27">
      <c r="AA148170" s="271"/>
    </row>
    <row r="148171" spans="27:27">
      <c r="AA148171" s="271"/>
    </row>
    <row r="148172" spans="27:27">
      <c r="AA148172" s="271"/>
    </row>
    <row r="148173" spans="27:27">
      <c r="AA148173" s="271"/>
    </row>
    <row r="148174" spans="27:27">
      <c r="AA148174" s="271"/>
    </row>
    <row r="148175" spans="27:27">
      <c r="AA148175" s="271"/>
    </row>
    <row r="148176" spans="27:27">
      <c r="AA148176" s="271"/>
    </row>
    <row r="148177" spans="27:27">
      <c r="AA148177" s="271"/>
    </row>
    <row r="148178" spans="27:27">
      <c r="AA148178" s="271"/>
    </row>
    <row r="148179" spans="27:27">
      <c r="AA148179" s="271"/>
    </row>
    <row r="148180" spans="27:27">
      <c r="AA148180" s="271"/>
    </row>
    <row r="148181" spans="27:27">
      <c r="AA148181" s="271"/>
    </row>
    <row r="148182" spans="27:27">
      <c r="AA148182" s="271"/>
    </row>
    <row r="148183" spans="27:27">
      <c r="AA148183" s="271"/>
    </row>
    <row r="148184" spans="27:27">
      <c r="AA148184" s="271"/>
    </row>
    <row r="148185" spans="27:27">
      <c r="AA148185" s="271"/>
    </row>
    <row r="148186" spans="27:27">
      <c r="AA148186" s="271"/>
    </row>
    <row r="148187" spans="27:27">
      <c r="AA148187" s="271"/>
    </row>
    <row r="148188" spans="27:27">
      <c r="AA148188" s="271"/>
    </row>
    <row r="148189" spans="27:27">
      <c r="AA148189" s="271"/>
    </row>
    <row r="148190" spans="27:27">
      <c r="AA148190" s="271"/>
    </row>
    <row r="148191" spans="27:27">
      <c r="AA148191" s="271"/>
    </row>
    <row r="148192" spans="27:27">
      <c r="AA148192" s="271"/>
    </row>
    <row r="148193" spans="27:27">
      <c r="AA148193" s="271"/>
    </row>
    <row r="148194" spans="27:27">
      <c r="AA148194" s="271"/>
    </row>
    <row r="148195" spans="27:27">
      <c r="AA148195" s="271"/>
    </row>
    <row r="148196" spans="27:27">
      <c r="AA148196" s="271"/>
    </row>
    <row r="148197" spans="27:27">
      <c r="AA148197" s="271"/>
    </row>
    <row r="148198" spans="27:27">
      <c r="AA148198" s="271"/>
    </row>
    <row r="148199" spans="27:27">
      <c r="AA148199" s="271"/>
    </row>
    <row r="148200" spans="27:27">
      <c r="AA148200" s="271"/>
    </row>
    <row r="148201" spans="27:27">
      <c r="AA148201" s="271"/>
    </row>
    <row r="148202" spans="27:27">
      <c r="AA148202" s="271"/>
    </row>
    <row r="148203" spans="27:27">
      <c r="AA148203" s="271"/>
    </row>
    <row r="148204" spans="27:27">
      <c r="AA148204" s="271"/>
    </row>
    <row r="148205" spans="27:27">
      <c r="AA148205" s="271"/>
    </row>
    <row r="148206" spans="27:27">
      <c r="AA148206" s="271"/>
    </row>
    <row r="148207" spans="27:27">
      <c r="AA148207" s="271"/>
    </row>
    <row r="148208" spans="27:27">
      <c r="AA148208" s="271"/>
    </row>
    <row r="148209" spans="27:27">
      <c r="AA148209" s="271"/>
    </row>
    <row r="148210" spans="27:27">
      <c r="AA148210" s="271"/>
    </row>
    <row r="148211" spans="27:27">
      <c r="AA148211" s="271"/>
    </row>
    <row r="148212" spans="27:27">
      <c r="AA148212" s="271"/>
    </row>
    <row r="148213" spans="27:27">
      <c r="AA148213" s="271"/>
    </row>
    <row r="148214" spans="27:27">
      <c r="AA148214" s="271"/>
    </row>
    <row r="148215" spans="27:27">
      <c r="AA148215" s="271"/>
    </row>
    <row r="148216" spans="27:27">
      <c r="AA148216" s="271"/>
    </row>
    <row r="148217" spans="27:27">
      <c r="AA148217" s="271"/>
    </row>
    <row r="148218" spans="27:27">
      <c r="AA148218" s="271"/>
    </row>
    <row r="148219" spans="27:27">
      <c r="AA148219" s="271"/>
    </row>
    <row r="148220" spans="27:27">
      <c r="AA148220" s="271"/>
    </row>
    <row r="148221" spans="27:27">
      <c r="AA148221" s="271"/>
    </row>
    <row r="148222" spans="27:27">
      <c r="AA148222" s="271"/>
    </row>
    <row r="148223" spans="27:27">
      <c r="AA148223" s="271"/>
    </row>
    <row r="148224" spans="27:27">
      <c r="AA148224" s="271"/>
    </row>
    <row r="148225" spans="27:27">
      <c r="AA148225" s="271"/>
    </row>
    <row r="148226" spans="27:27">
      <c r="AA148226" s="271"/>
    </row>
    <row r="148227" spans="27:27">
      <c r="AA148227" s="271"/>
    </row>
    <row r="148228" spans="27:27">
      <c r="AA148228" s="271"/>
    </row>
    <row r="148229" spans="27:27">
      <c r="AA148229" s="271"/>
    </row>
    <row r="148230" spans="27:27">
      <c r="AA148230" s="271"/>
    </row>
    <row r="148231" spans="27:27">
      <c r="AA148231" s="271"/>
    </row>
    <row r="148232" spans="27:27">
      <c r="AA148232" s="271"/>
    </row>
    <row r="148233" spans="27:27">
      <c r="AA148233" s="271"/>
    </row>
    <row r="148234" spans="27:27">
      <c r="AA148234" s="271"/>
    </row>
    <row r="148235" spans="27:27">
      <c r="AA148235" s="271"/>
    </row>
    <row r="148236" spans="27:27">
      <c r="AA148236" s="271"/>
    </row>
    <row r="148237" spans="27:27">
      <c r="AA148237" s="271"/>
    </row>
    <row r="148238" spans="27:27">
      <c r="AA148238" s="271"/>
    </row>
    <row r="148239" spans="27:27">
      <c r="AA148239" s="271"/>
    </row>
    <row r="148240" spans="27:27">
      <c r="AA148240" s="271"/>
    </row>
    <row r="148241" spans="27:27">
      <c r="AA148241" s="271"/>
    </row>
    <row r="148242" spans="27:27">
      <c r="AA148242" s="271"/>
    </row>
    <row r="148243" spans="27:27">
      <c r="AA148243" s="271"/>
    </row>
    <row r="148244" spans="27:27">
      <c r="AA148244" s="271"/>
    </row>
    <row r="148245" spans="27:27">
      <c r="AA148245" s="271"/>
    </row>
    <row r="148246" spans="27:27">
      <c r="AA148246" s="271"/>
    </row>
    <row r="148247" spans="27:27">
      <c r="AA148247" s="271"/>
    </row>
    <row r="148248" spans="27:27">
      <c r="AA148248" s="271"/>
    </row>
    <row r="148249" spans="27:27">
      <c r="AA148249" s="271"/>
    </row>
    <row r="148250" spans="27:27">
      <c r="AA148250" s="271"/>
    </row>
    <row r="148251" spans="27:27">
      <c r="AA148251" s="271"/>
    </row>
    <row r="148252" spans="27:27">
      <c r="AA148252" s="271"/>
    </row>
    <row r="148253" spans="27:27">
      <c r="AA148253" s="271"/>
    </row>
    <row r="148254" spans="27:27">
      <c r="AA148254" s="271"/>
    </row>
    <row r="148255" spans="27:27">
      <c r="AA148255" s="271"/>
    </row>
    <row r="148256" spans="27:27">
      <c r="AA148256" s="271"/>
    </row>
    <row r="148257" spans="27:27">
      <c r="AA148257" s="271"/>
    </row>
    <row r="148258" spans="27:27">
      <c r="AA148258" s="271"/>
    </row>
    <row r="148259" spans="27:27">
      <c r="AA148259" s="271"/>
    </row>
    <row r="148260" spans="27:27">
      <c r="AA148260" s="271"/>
    </row>
    <row r="148261" spans="27:27">
      <c r="AA148261" s="271"/>
    </row>
    <row r="148262" spans="27:27">
      <c r="AA148262" s="271"/>
    </row>
    <row r="148263" spans="27:27">
      <c r="AA148263" s="271"/>
    </row>
    <row r="148264" spans="27:27">
      <c r="AA148264" s="271"/>
    </row>
    <row r="148265" spans="27:27">
      <c r="AA148265" s="271"/>
    </row>
    <row r="148266" spans="27:27">
      <c r="AA148266" s="271"/>
    </row>
    <row r="148267" spans="27:27">
      <c r="AA148267" s="271"/>
    </row>
    <row r="148268" spans="27:27">
      <c r="AA148268" s="271"/>
    </row>
    <row r="148269" spans="27:27">
      <c r="AA148269" s="271"/>
    </row>
    <row r="148270" spans="27:27">
      <c r="AA148270" s="271"/>
    </row>
    <row r="148271" spans="27:27">
      <c r="AA148271" s="271"/>
    </row>
    <row r="148272" spans="27:27">
      <c r="AA148272" s="271"/>
    </row>
    <row r="148273" spans="27:27">
      <c r="AA148273" s="271"/>
    </row>
    <row r="148274" spans="27:27">
      <c r="AA148274" s="271"/>
    </row>
    <row r="148275" spans="27:27">
      <c r="AA148275" s="271"/>
    </row>
    <row r="148276" spans="27:27">
      <c r="AA148276" s="271"/>
    </row>
    <row r="148277" spans="27:27">
      <c r="AA148277" s="271"/>
    </row>
    <row r="148278" spans="27:27">
      <c r="AA148278" s="271"/>
    </row>
    <row r="148279" spans="27:27">
      <c r="AA148279" s="271"/>
    </row>
    <row r="148280" spans="27:27">
      <c r="AA148280" s="271"/>
    </row>
    <row r="148281" spans="27:27">
      <c r="AA148281" s="271"/>
    </row>
    <row r="148282" spans="27:27">
      <c r="AA148282" s="271"/>
    </row>
    <row r="148283" spans="27:27">
      <c r="AA148283" s="271"/>
    </row>
    <row r="148284" spans="27:27">
      <c r="AA148284" s="271"/>
    </row>
    <row r="148285" spans="27:27">
      <c r="AA148285" s="271"/>
    </row>
    <row r="148286" spans="27:27">
      <c r="AA148286" s="271"/>
    </row>
    <row r="148287" spans="27:27">
      <c r="AA148287" s="271"/>
    </row>
    <row r="148288" spans="27:27">
      <c r="AA148288" s="271"/>
    </row>
    <row r="148289" spans="27:27">
      <c r="AA148289" s="271"/>
    </row>
    <row r="148290" spans="27:27">
      <c r="AA148290" s="271"/>
    </row>
    <row r="148291" spans="27:27">
      <c r="AA148291" s="271"/>
    </row>
    <row r="148292" spans="27:27">
      <c r="AA148292" s="271"/>
    </row>
    <row r="148293" spans="27:27">
      <c r="AA148293" s="271"/>
    </row>
    <row r="148294" spans="27:27">
      <c r="AA148294" s="271"/>
    </row>
    <row r="148295" spans="27:27">
      <c r="AA148295" s="271"/>
    </row>
    <row r="148296" spans="27:27">
      <c r="AA148296" s="271"/>
    </row>
    <row r="148297" spans="27:27">
      <c r="AA148297" s="271"/>
    </row>
    <row r="148298" spans="27:27">
      <c r="AA148298" s="271"/>
    </row>
    <row r="148299" spans="27:27">
      <c r="AA148299" s="271"/>
    </row>
    <row r="148300" spans="27:27">
      <c r="AA148300" s="271"/>
    </row>
    <row r="148301" spans="27:27">
      <c r="AA148301" s="271"/>
    </row>
    <row r="148302" spans="27:27">
      <c r="AA148302" s="271"/>
    </row>
    <row r="148303" spans="27:27">
      <c r="AA148303" s="271"/>
    </row>
    <row r="148304" spans="27:27">
      <c r="AA148304" s="271"/>
    </row>
    <row r="148305" spans="27:27">
      <c r="AA148305" s="271"/>
    </row>
    <row r="148306" spans="27:27">
      <c r="AA148306" s="271"/>
    </row>
    <row r="148307" spans="27:27">
      <c r="AA148307" s="271"/>
    </row>
    <row r="148308" spans="27:27">
      <c r="AA148308" s="271"/>
    </row>
    <row r="148309" spans="27:27">
      <c r="AA148309" s="271"/>
    </row>
    <row r="148310" spans="27:27">
      <c r="AA148310" s="271"/>
    </row>
    <row r="148311" spans="27:27">
      <c r="AA148311" s="271"/>
    </row>
    <row r="148312" spans="27:27">
      <c r="AA148312" s="271"/>
    </row>
    <row r="148313" spans="27:27">
      <c r="AA148313" s="271"/>
    </row>
    <row r="148314" spans="27:27">
      <c r="AA148314" s="271"/>
    </row>
    <row r="148315" spans="27:27">
      <c r="AA148315" s="271"/>
    </row>
    <row r="148316" spans="27:27">
      <c r="AA148316" s="271"/>
    </row>
    <row r="148317" spans="27:27">
      <c r="AA148317" s="271"/>
    </row>
    <row r="148318" spans="27:27">
      <c r="AA148318" s="271"/>
    </row>
    <row r="148319" spans="27:27">
      <c r="AA148319" s="271"/>
    </row>
    <row r="148320" spans="27:27">
      <c r="AA148320" s="271"/>
    </row>
    <row r="148321" spans="27:27">
      <c r="AA148321" s="271"/>
    </row>
    <row r="148322" spans="27:27">
      <c r="AA148322" s="271"/>
    </row>
    <row r="148323" spans="27:27">
      <c r="AA148323" s="271"/>
    </row>
    <row r="148324" spans="27:27">
      <c r="AA148324" s="271"/>
    </row>
    <row r="148325" spans="27:27">
      <c r="AA148325" s="271"/>
    </row>
    <row r="148326" spans="27:27">
      <c r="AA148326" s="271"/>
    </row>
    <row r="148327" spans="27:27">
      <c r="AA148327" s="271"/>
    </row>
    <row r="148328" spans="27:27">
      <c r="AA148328" s="271"/>
    </row>
    <row r="148329" spans="27:27">
      <c r="AA148329" s="271"/>
    </row>
    <row r="148330" spans="27:27">
      <c r="AA148330" s="271"/>
    </row>
    <row r="148331" spans="27:27">
      <c r="AA148331" s="271"/>
    </row>
    <row r="148332" spans="27:27">
      <c r="AA148332" s="271"/>
    </row>
    <row r="148333" spans="27:27">
      <c r="AA148333" s="271"/>
    </row>
    <row r="148334" spans="27:27">
      <c r="AA148334" s="271"/>
    </row>
    <row r="148335" spans="27:27">
      <c r="AA148335" s="271"/>
    </row>
    <row r="148336" spans="27:27">
      <c r="AA148336" s="271"/>
    </row>
    <row r="148337" spans="27:27">
      <c r="AA148337" s="271"/>
    </row>
    <row r="148338" spans="27:27">
      <c r="AA148338" s="271"/>
    </row>
    <row r="148339" spans="27:27">
      <c r="AA148339" s="271"/>
    </row>
    <row r="148340" spans="27:27">
      <c r="AA148340" s="271"/>
    </row>
    <row r="148341" spans="27:27">
      <c r="AA148341" s="271"/>
    </row>
    <row r="148342" spans="27:27">
      <c r="AA148342" s="271"/>
    </row>
    <row r="148343" spans="27:27">
      <c r="AA148343" s="271"/>
    </row>
    <row r="148344" spans="27:27">
      <c r="AA148344" s="271"/>
    </row>
    <row r="148345" spans="27:27">
      <c r="AA148345" s="271"/>
    </row>
    <row r="148346" spans="27:27">
      <c r="AA148346" s="271"/>
    </row>
    <row r="148347" spans="27:27">
      <c r="AA148347" s="271"/>
    </row>
    <row r="148348" spans="27:27">
      <c r="AA148348" s="271"/>
    </row>
    <row r="148349" spans="27:27">
      <c r="AA148349" s="271"/>
    </row>
    <row r="148350" spans="27:27">
      <c r="AA148350" s="271"/>
    </row>
    <row r="148351" spans="27:27">
      <c r="AA148351" s="271"/>
    </row>
    <row r="148352" spans="27:27">
      <c r="AA148352" s="271"/>
    </row>
    <row r="148353" spans="27:27">
      <c r="AA148353" s="271"/>
    </row>
    <row r="148354" spans="27:27">
      <c r="AA148354" s="271"/>
    </row>
    <row r="148355" spans="27:27">
      <c r="AA148355" s="271"/>
    </row>
    <row r="148356" spans="27:27">
      <c r="AA148356" s="271"/>
    </row>
    <row r="148357" spans="27:27">
      <c r="AA148357" s="271"/>
    </row>
    <row r="148358" spans="27:27">
      <c r="AA148358" s="271"/>
    </row>
    <row r="148359" spans="27:27">
      <c r="AA148359" s="271"/>
    </row>
    <row r="148360" spans="27:27">
      <c r="AA148360" s="271"/>
    </row>
    <row r="148361" spans="27:27">
      <c r="AA148361" s="271"/>
    </row>
    <row r="148362" spans="27:27">
      <c r="AA148362" s="271"/>
    </row>
    <row r="148363" spans="27:27">
      <c r="AA148363" s="271"/>
    </row>
    <row r="148364" spans="27:27">
      <c r="AA148364" s="271"/>
    </row>
    <row r="148365" spans="27:27">
      <c r="AA148365" s="271"/>
    </row>
    <row r="148366" spans="27:27">
      <c r="AA148366" s="271"/>
    </row>
    <row r="148367" spans="27:27">
      <c r="AA148367" s="271"/>
    </row>
    <row r="148368" spans="27:27">
      <c r="AA148368" s="271"/>
    </row>
    <row r="148369" spans="27:27">
      <c r="AA148369" s="271"/>
    </row>
    <row r="148370" spans="27:27">
      <c r="AA148370" s="271"/>
    </row>
    <row r="148371" spans="27:27">
      <c r="AA148371" s="271"/>
    </row>
    <row r="148372" spans="27:27">
      <c r="AA148372" s="271"/>
    </row>
    <row r="148373" spans="27:27">
      <c r="AA148373" s="271"/>
    </row>
    <row r="148374" spans="27:27">
      <c r="AA148374" s="271"/>
    </row>
    <row r="148375" spans="27:27">
      <c r="AA148375" s="271"/>
    </row>
    <row r="148376" spans="27:27">
      <c r="AA148376" s="271"/>
    </row>
    <row r="148377" spans="27:27">
      <c r="AA148377" s="271"/>
    </row>
    <row r="148378" spans="27:27">
      <c r="AA148378" s="271"/>
    </row>
    <row r="148379" spans="27:27">
      <c r="AA148379" s="271"/>
    </row>
    <row r="148380" spans="27:27">
      <c r="AA148380" s="271"/>
    </row>
    <row r="148381" spans="27:27">
      <c r="AA148381" s="271"/>
    </row>
    <row r="148382" spans="27:27">
      <c r="AA148382" s="271"/>
    </row>
    <row r="148383" spans="27:27">
      <c r="AA148383" s="271"/>
    </row>
    <row r="148384" spans="27:27">
      <c r="AA148384" s="271"/>
    </row>
    <row r="148385" spans="27:27">
      <c r="AA148385" s="271"/>
    </row>
    <row r="148386" spans="27:27">
      <c r="AA148386" s="271"/>
    </row>
    <row r="148387" spans="27:27">
      <c r="AA148387" s="271"/>
    </row>
    <row r="148388" spans="27:27">
      <c r="AA148388" s="271"/>
    </row>
    <row r="148389" spans="27:27">
      <c r="AA148389" s="271"/>
    </row>
    <row r="148390" spans="27:27">
      <c r="AA148390" s="271"/>
    </row>
    <row r="148391" spans="27:27">
      <c r="AA148391" s="271"/>
    </row>
    <row r="148392" spans="27:27">
      <c r="AA148392" s="271"/>
    </row>
    <row r="148393" spans="27:27">
      <c r="AA148393" s="271"/>
    </row>
    <row r="148394" spans="27:27">
      <c r="AA148394" s="271"/>
    </row>
    <row r="148395" spans="27:27">
      <c r="AA148395" s="271"/>
    </row>
    <row r="148396" spans="27:27">
      <c r="AA148396" s="271"/>
    </row>
    <row r="148397" spans="27:27">
      <c r="AA148397" s="271"/>
    </row>
    <row r="148398" spans="27:27">
      <c r="AA148398" s="271"/>
    </row>
    <row r="148399" spans="27:27">
      <c r="AA148399" s="271"/>
    </row>
    <row r="148400" spans="27:27">
      <c r="AA148400" s="271"/>
    </row>
    <row r="148401" spans="27:27">
      <c r="AA148401" s="271"/>
    </row>
    <row r="148402" spans="27:27">
      <c r="AA148402" s="271"/>
    </row>
    <row r="148403" spans="27:27">
      <c r="AA148403" s="271"/>
    </row>
    <row r="148404" spans="27:27">
      <c r="AA148404" s="271"/>
    </row>
    <row r="148405" spans="27:27">
      <c r="AA148405" s="271"/>
    </row>
    <row r="148406" spans="27:27">
      <c r="AA148406" s="271"/>
    </row>
    <row r="148407" spans="27:27">
      <c r="AA148407" s="271"/>
    </row>
    <row r="148408" spans="27:27">
      <c r="AA148408" s="271"/>
    </row>
    <row r="148409" spans="27:27">
      <c r="AA148409" s="271"/>
    </row>
    <row r="148410" spans="27:27">
      <c r="AA148410" s="271"/>
    </row>
    <row r="148411" spans="27:27">
      <c r="AA148411" s="271"/>
    </row>
    <row r="148412" spans="27:27">
      <c r="AA148412" s="271"/>
    </row>
    <row r="148413" spans="27:27">
      <c r="AA148413" s="271"/>
    </row>
    <row r="148414" spans="27:27">
      <c r="AA148414" s="271"/>
    </row>
    <row r="148415" spans="27:27">
      <c r="AA148415" s="271"/>
    </row>
    <row r="148416" spans="27:27">
      <c r="AA148416" s="271"/>
    </row>
    <row r="148417" spans="27:27">
      <c r="AA148417" s="271"/>
    </row>
    <row r="148418" spans="27:27">
      <c r="AA148418" s="271"/>
    </row>
    <row r="148419" spans="27:27">
      <c r="AA148419" s="271"/>
    </row>
    <row r="148420" spans="27:27">
      <c r="AA148420" s="271"/>
    </row>
    <row r="148421" spans="27:27">
      <c r="AA148421" s="271"/>
    </row>
    <row r="148422" spans="27:27">
      <c r="AA148422" s="271"/>
    </row>
    <row r="148423" spans="27:27">
      <c r="AA148423" s="271"/>
    </row>
    <row r="148424" spans="27:27">
      <c r="AA148424" s="271"/>
    </row>
    <row r="148425" spans="27:27">
      <c r="AA148425" s="271"/>
    </row>
    <row r="148426" spans="27:27">
      <c r="AA148426" s="271"/>
    </row>
    <row r="148427" spans="27:27">
      <c r="AA148427" s="271"/>
    </row>
    <row r="148428" spans="27:27">
      <c r="AA148428" s="271"/>
    </row>
    <row r="148429" spans="27:27">
      <c r="AA148429" s="271"/>
    </row>
    <row r="148430" spans="27:27">
      <c r="AA148430" s="271"/>
    </row>
    <row r="148431" spans="27:27">
      <c r="AA148431" s="271"/>
    </row>
    <row r="148432" spans="27:27">
      <c r="AA148432" s="271"/>
    </row>
    <row r="148433" spans="27:27">
      <c r="AA148433" s="271"/>
    </row>
    <row r="148434" spans="27:27">
      <c r="AA148434" s="271"/>
    </row>
    <row r="148435" spans="27:27">
      <c r="AA148435" s="271"/>
    </row>
    <row r="148436" spans="27:27">
      <c r="AA148436" s="271"/>
    </row>
    <row r="148437" spans="27:27">
      <c r="AA148437" s="271"/>
    </row>
    <row r="148438" spans="27:27">
      <c r="AA148438" s="271"/>
    </row>
    <row r="148439" spans="27:27">
      <c r="AA148439" s="271"/>
    </row>
    <row r="148440" spans="27:27">
      <c r="AA148440" s="271"/>
    </row>
    <row r="148441" spans="27:27">
      <c r="AA148441" s="271"/>
    </row>
    <row r="148442" spans="27:27">
      <c r="AA148442" s="271"/>
    </row>
    <row r="148443" spans="27:27">
      <c r="AA148443" s="271"/>
    </row>
    <row r="148444" spans="27:27">
      <c r="AA148444" s="271"/>
    </row>
    <row r="148445" spans="27:27">
      <c r="AA148445" s="271"/>
    </row>
    <row r="148446" spans="27:27">
      <c r="AA148446" s="271"/>
    </row>
    <row r="148447" spans="27:27">
      <c r="AA148447" s="271"/>
    </row>
    <row r="148448" spans="27:27">
      <c r="AA148448" s="271"/>
    </row>
    <row r="148449" spans="27:27">
      <c r="AA148449" s="271"/>
    </row>
    <row r="148450" spans="27:27">
      <c r="AA148450" s="271"/>
    </row>
    <row r="148451" spans="27:27">
      <c r="AA148451" s="271"/>
    </row>
    <row r="148452" spans="27:27">
      <c r="AA148452" s="271"/>
    </row>
    <row r="148453" spans="27:27">
      <c r="AA148453" s="271"/>
    </row>
    <row r="148454" spans="27:27">
      <c r="AA148454" s="271"/>
    </row>
    <row r="148455" spans="27:27">
      <c r="AA148455" s="271"/>
    </row>
    <row r="148456" spans="27:27">
      <c r="AA148456" s="271"/>
    </row>
    <row r="148457" spans="27:27">
      <c r="AA148457" s="271"/>
    </row>
    <row r="148458" spans="27:27">
      <c r="AA148458" s="271"/>
    </row>
    <row r="148459" spans="27:27">
      <c r="AA148459" s="271"/>
    </row>
    <row r="148460" spans="27:27">
      <c r="AA148460" s="271"/>
    </row>
    <row r="148461" spans="27:27">
      <c r="AA148461" s="271"/>
    </row>
    <row r="148462" spans="27:27">
      <c r="AA148462" s="271"/>
    </row>
    <row r="148463" spans="27:27">
      <c r="AA148463" s="271"/>
    </row>
    <row r="148464" spans="27:27">
      <c r="AA148464" s="271"/>
    </row>
    <row r="148465" spans="27:27">
      <c r="AA148465" s="271"/>
    </row>
    <row r="148466" spans="27:27">
      <c r="AA148466" s="271"/>
    </row>
    <row r="148467" spans="27:27">
      <c r="AA148467" s="271"/>
    </row>
    <row r="148468" spans="27:27">
      <c r="AA148468" s="271"/>
    </row>
    <row r="148469" spans="27:27">
      <c r="AA148469" s="271"/>
    </row>
    <row r="148470" spans="27:27">
      <c r="AA148470" s="271"/>
    </row>
    <row r="148471" spans="27:27">
      <c r="AA148471" s="271"/>
    </row>
    <row r="148472" spans="27:27">
      <c r="AA148472" s="271"/>
    </row>
    <row r="148473" spans="27:27">
      <c r="AA148473" s="271"/>
    </row>
    <row r="148474" spans="27:27">
      <c r="AA148474" s="271"/>
    </row>
    <row r="148475" spans="27:27">
      <c r="AA148475" s="271"/>
    </row>
    <row r="148476" spans="27:27">
      <c r="AA148476" s="271"/>
    </row>
    <row r="148477" spans="27:27">
      <c r="AA148477" s="271"/>
    </row>
    <row r="148478" spans="27:27">
      <c r="AA148478" s="271"/>
    </row>
    <row r="148479" spans="27:27">
      <c r="AA148479" s="271"/>
    </row>
    <row r="148480" spans="27:27">
      <c r="AA148480" s="271"/>
    </row>
    <row r="148481" spans="27:27">
      <c r="AA148481" s="271"/>
    </row>
    <row r="148482" spans="27:27">
      <c r="AA148482" s="271"/>
    </row>
    <row r="148483" spans="27:27">
      <c r="AA148483" s="271"/>
    </row>
    <row r="148484" spans="27:27">
      <c r="AA148484" s="271"/>
    </row>
    <row r="148485" spans="27:27">
      <c r="AA148485" s="271"/>
    </row>
    <row r="148486" spans="27:27">
      <c r="AA148486" s="271"/>
    </row>
    <row r="148487" spans="27:27">
      <c r="AA148487" s="271"/>
    </row>
    <row r="148488" spans="27:27">
      <c r="AA148488" s="271"/>
    </row>
    <row r="148489" spans="27:27">
      <c r="AA148489" s="271"/>
    </row>
    <row r="148490" spans="27:27">
      <c r="AA148490" s="271"/>
    </row>
    <row r="148491" spans="27:27">
      <c r="AA148491" s="271"/>
    </row>
    <row r="148492" spans="27:27">
      <c r="AA148492" s="271"/>
    </row>
    <row r="148493" spans="27:27">
      <c r="AA148493" s="271"/>
    </row>
    <row r="148494" spans="27:27">
      <c r="AA148494" s="271"/>
    </row>
    <row r="148495" spans="27:27">
      <c r="AA148495" s="271"/>
    </row>
    <row r="148496" spans="27:27">
      <c r="AA148496" s="271"/>
    </row>
    <row r="148497" spans="27:27">
      <c r="AA148497" s="271"/>
    </row>
    <row r="148498" spans="27:27">
      <c r="AA148498" s="271"/>
    </row>
    <row r="148499" spans="27:27">
      <c r="AA148499" s="271"/>
    </row>
    <row r="148500" spans="27:27">
      <c r="AA148500" s="271"/>
    </row>
    <row r="148501" spans="27:27">
      <c r="AA148501" s="271"/>
    </row>
    <row r="148502" spans="27:27">
      <c r="AA148502" s="271"/>
    </row>
    <row r="148503" spans="27:27">
      <c r="AA148503" s="271"/>
    </row>
    <row r="148504" spans="27:27">
      <c r="AA148504" s="271"/>
    </row>
    <row r="148505" spans="27:27">
      <c r="AA148505" s="271"/>
    </row>
    <row r="148506" spans="27:27">
      <c r="AA148506" s="271"/>
    </row>
    <row r="148507" spans="27:27">
      <c r="AA148507" s="271"/>
    </row>
    <row r="148508" spans="27:27">
      <c r="AA148508" s="271"/>
    </row>
    <row r="148509" spans="27:27">
      <c r="AA148509" s="271"/>
    </row>
    <row r="148510" spans="27:27">
      <c r="AA148510" s="271"/>
    </row>
    <row r="148511" spans="27:27">
      <c r="AA148511" s="271"/>
    </row>
    <row r="148512" spans="27:27">
      <c r="AA148512" s="271"/>
    </row>
    <row r="148513" spans="27:27">
      <c r="AA148513" s="271"/>
    </row>
    <row r="148514" spans="27:27">
      <c r="AA148514" s="271"/>
    </row>
    <row r="148515" spans="27:27">
      <c r="AA148515" s="271"/>
    </row>
    <row r="148516" spans="27:27">
      <c r="AA148516" s="271"/>
    </row>
    <row r="148517" spans="27:27">
      <c r="AA148517" s="271"/>
    </row>
    <row r="148518" spans="27:27">
      <c r="AA148518" s="271"/>
    </row>
    <row r="148519" spans="27:27">
      <c r="AA148519" s="271"/>
    </row>
    <row r="148520" spans="27:27">
      <c r="AA148520" s="271"/>
    </row>
    <row r="148521" spans="27:27">
      <c r="AA148521" s="271"/>
    </row>
    <row r="148522" spans="27:27">
      <c r="AA148522" s="271"/>
    </row>
    <row r="148523" spans="27:27">
      <c r="AA148523" s="271"/>
    </row>
    <row r="148524" spans="27:27">
      <c r="AA148524" s="271"/>
    </row>
    <row r="148525" spans="27:27">
      <c r="AA148525" s="271"/>
    </row>
    <row r="148526" spans="27:27">
      <c r="AA148526" s="271"/>
    </row>
    <row r="148527" spans="27:27">
      <c r="AA148527" s="271"/>
    </row>
    <row r="148528" spans="27:27">
      <c r="AA148528" s="271"/>
    </row>
    <row r="148529" spans="27:27">
      <c r="AA148529" s="271"/>
    </row>
    <row r="148530" spans="27:27">
      <c r="AA148530" s="271"/>
    </row>
    <row r="148531" spans="27:27">
      <c r="AA148531" s="271"/>
    </row>
    <row r="148532" spans="27:27">
      <c r="AA148532" s="271"/>
    </row>
    <row r="148533" spans="27:27">
      <c r="AA148533" s="271"/>
    </row>
    <row r="148534" spans="27:27">
      <c r="AA148534" s="271"/>
    </row>
    <row r="148535" spans="27:27">
      <c r="AA148535" s="271"/>
    </row>
    <row r="148536" spans="27:27">
      <c r="AA148536" s="271"/>
    </row>
    <row r="148537" spans="27:27">
      <c r="AA148537" s="271"/>
    </row>
    <row r="148538" spans="27:27">
      <c r="AA148538" s="271"/>
    </row>
    <row r="148539" spans="27:27">
      <c r="AA148539" s="271"/>
    </row>
    <row r="148540" spans="27:27">
      <c r="AA148540" s="271"/>
    </row>
    <row r="148541" spans="27:27">
      <c r="AA148541" s="271"/>
    </row>
    <row r="148542" spans="27:27">
      <c r="AA148542" s="271"/>
    </row>
    <row r="148543" spans="27:27">
      <c r="AA148543" s="271"/>
    </row>
    <row r="148544" spans="27:27">
      <c r="AA148544" s="271"/>
    </row>
    <row r="148545" spans="27:27">
      <c r="AA148545" s="271"/>
    </row>
    <row r="148546" spans="27:27">
      <c r="AA148546" s="271"/>
    </row>
    <row r="148547" spans="27:27">
      <c r="AA148547" s="271"/>
    </row>
    <row r="148548" spans="27:27">
      <c r="AA148548" s="271"/>
    </row>
    <row r="148549" spans="27:27">
      <c r="AA148549" s="271"/>
    </row>
    <row r="148550" spans="27:27">
      <c r="AA148550" s="271"/>
    </row>
    <row r="148551" spans="27:27">
      <c r="AA148551" s="271"/>
    </row>
    <row r="148552" spans="27:27">
      <c r="AA148552" s="271"/>
    </row>
    <row r="148553" spans="27:27">
      <c r="AA148553" s="271"/>
    </row>
    <row r="148554" spans="27:27">
      <c r="AA148554" s="271"/>
    </row>
    <row r="148555" spans="27:27">
      <c r="AA148555" s="271"/>
    </row>
    <row r="148556" spans="27:27">
      <c r="AA148556" s="271"/>
    </row>
    <row r="148557" spans="27:27">
      <c r="AA148557" s="271"/>
    </row>
    <row r="148558" spans="27:27">
      <c r="AA148558" s="271"/>
    </row>
    <row r="148559" spans="27:27">
      <c r="AA148559" s="271"/>
    </row>
    <row r="148560" spans="27:27">
      <c r="AA148560" s="271"/>
    </row>
    <row r="148561" spans="27:27">
      <c r="AA148561" s="271"/>
    </row>
    <row r="148562" spans="27:27">
      <c r="AA148562" s="271"/>
    </row>
    <row r="148563" spans="27:27">
      <c r="AA148563" s="271"/>
    </row>
    <row r="148564" spans="27:27">
      <c r="AA148564" s="271"/>
    </row>
    <row r="148565" spans="27:27">
      <c r="AA148565" s="271"/>
    </row>
    <row r="148566" spans="27:27">
      <c r="AA148566" s="271"/>
    </row>
    <row r="148567" spans="27:27">
      <c r="AA148567" s="271"/>
    </row>
    <row r="148568" spans="27:27">
      <c r="AA148568" s="271"/>
    </row>
    <row r="148569" spans="27:27">
      <c r="AA148569" s="271"/>
    </row>
    <row r="148570" spans="27:27">
      <c r="AA148570" s="271"/>
    </row>
    <row r="148571" spans="27:27">
      <c r="AA148571" s="271"/>
    </row>
    <row r="148572" spans="27:27">
      <c r="AA148572" s="271"/>
    </row>
    <row r="148573" spans="27:27">
      <c r="AA148573" s="271"/>
    </row>
    <row r="148574" spans="27:27">
      <c r="AA148574" s="271"/>
    </row>
    <row r="148575" spans="27:27">
      <c r="AA148575" s="271"/>
    </row>
    <row r="148576" spans="27:27">
      <c r="AA148576" s="271"/>
    </row>
    <row r="148577" spans="27:27">
      <c r="AA148577" s="271"/>
    </row>
    <row r="148578" spans="27:27">
      <c r="AA148578" s="271"/>
    </row>
    <row r="148579" spans="27:27">
      <c r="AA148579" s="271"/>
    </row>
    <row r="148580" spans="27:27">
      <c r="AA148580" s="271"/>
    </row>
    <row r="148581" spans="27:27">
      <c r="AA148581" s="271"/>
    </row>
    <row r="148582" spans="27:27">
      <c r="AA148582" s="271"/>
    </row>
    <row r="148583" spans="27:27">
      <c r="AA148583" s="271"/>
    </row>
    <row r="148584" spans="27:27">
      <c r="AA148584" s="271"/>
    </row>
    <row r="148585" spans="27:27">
      <c r="AA148585" s="271"/>
    </row>
    <row r="148586" spans="27:27">
      <c r="AA148586" s="271"/>
    </row>
    <row r="148587" spans="27:27">
      <c r="AA148587" s="271"/>
    </row>
    <row r="148588" spans="27:27">
      <c r="AA148588" s="271"/>
    </row>
    <row r="148589" spans="27:27">
      <c r="AA148589" s="271"/>
    </row>
    <row r="148590" spans="27:27">
      <c r="AA148590" s="271"/>
    </row>
    <row r="148591" spans="27:27">
      <c r="AA148591" s="271"/>
    </row>
    <row r="148592" spans="27:27">
      <c r="AA148592" s="271"/>
    </row>
    <row r="148593" spans="27:27">
      <c r="AA148593" s="271"/>
    </row>
    <row r="148594" spans="27:27">
      <c r="AA148594" s="271"/>
    </row>
    <row r="148595" spans="27:27">
      <c r="AA148595" s="271"/>
    </row>
    <row r="148596" spans="27:27">
      <c r="AA148596" s="271"/>
    </row>
    <row r="148597" spans="27:27">
      <c r="AA148597" s="271"/>
    </row>
    <row r="148598" spans="27:27">
      <c r="AA148598" s="271"/>
    </row>
    <row r="148599" spans="27:27">
      <c r="AA148599" s="271"/>
    </row>
    <row r="148600" spans="27:27">
      <c r="AA148600" s="271"/>
    </row>
    <row r="148601" spans="27:27">
      <c r="AA148601" s="271"/>
    </row>
    <row r="148602" spans="27:27">
      <c r="AA148602" s="271"/>
    </row>
    <row r="148603" spans="27:27">
      <c r="AA148603" s="271"/>
    </row>
    <row r="148604" spans="27:27">
      <c r="AA148604" s="271"/>
    </row>
    <row r="148605" spans="27:27">
      <c r="AA148605" s="271"/>
    </row>
    <row r="148606" spans="27:27">
      <c r="AA148606" s="271"/>
    </row>
    <row r="148607" spans="27:27">
      <c r="AA148607" s="271"/>
    </row>
    <row r="148608" spans="27:27">
      <c r="AA148608" s="271"/>
    </row>
    <row r="148609" spans="27:27">
      <c r="AA148609" s="271"/>
    </row>
    <row r="148610" spans="27:27">
      <c r="AA148610" s="271"/>
    </row>
    <row r="148611" spans="27:27">
      <c r="AA148611" s="271"/>
    </row>
    <row r="148612" spans="27:27">
      <c r="AA148612" s="271"/>
    </row>
    <row r="148613" spans="27:27">
      <c r="AA148613" s="271"/>
    </row>
    <row r="148614" spans="27:27">
      <c r="AA148614" s="271"/>
    </row>
    <row r="148615" spans="27:27">
      <c r="AA148615" s="271"/>
    </row>
    <row r="148616" spans="27:27">
      <c r="AA148616" s="271"/>
    </row>
    <row r="148617" spans="27:27">
      <c r="AA148617" s="271"/>
    </row>
    <row r="148618" spans="27:27">
      <c r="AA148618" s="271"/>
    </row>
    <row r="148619" spans="27:27">
      <c r="AA148619" s="271"/>
    </row>
    <row r="148620" spans="27:27">
      <c r="AA148620" s="271"/>
    </row>
    <row r="148621" spans="27:27">
      <c r="AA148621" s="271"/>
    </row>
    <row r="148622" spans="27:27">
      <c r="AA148622" s="271"/>
    </row>
    <row r="148623" spans="27:27">
      <c r="AA148623" s="271"/>
    </row>
    <row r="148624" spans="27:27">
      <c r="AA148624" s="271"/>
    </row>
    <row r="148625" spans="27:27">
      <c r="AA148625" s="271"/>
    </row>
    <row r="148626" spans="27:27">
      <c r="AA148626" s="271"/>
    </row>
    <row r="148627" spans="27:27">
      <c r="AA148627" s="271"/>
    </row>
    <row r="148628" spans="27:27">
      <c r="AA148628" s="271"/>
    </row>
    <row r="148629" spans="27:27">
      <c r="AA148629" s="271"/>
    </row>
    <row r="148630" spans="27:27">
      <c r="AA148630" s="271"/>
    </row>
    <row r="148631" spans="27:27">
      <c r="AA148631" s="271"/>
    </row>
    <row r="148632" spans="27:27">
      <c r="AA148632" s="271"/>
    </row>
    <row r="148633" spans="27:27">
      <c r="AA148633" s="271"/>
    </row>
    <row r="148634" spans="27:27">
      <c r="AA148634" s="271"/>
    </row>
    <row r="148635" spans="27:27">
      <c r="AA148635" s="271"/>
    </row>
    <row r="148636" spans="27:27">
      <c r="AA148636" s="271"/>
    </row>
    <row r="148637" spans="27:27">
      <c r="AA148637" s="271"/>
    </row>
    <row r="148638" spans="27:27">
      <c r="AA148638" s="271"/>
    </row>
    <row r="148639" spans="27:27">
      <c r="AA148639" s="271"/>
    </row>
    <row r="148640" spans="27:27">
      <c r="AA148640" s="271"/>
    </row>
    <row r="148641" spans="27:27">
      <c r="AA148641" s="271"/>
    </row>
    <row r="148642" spans="27:27">
      <c r="AA148642" s="271"/>
    </row>
    <row r="148643" spans="27:27">
      <c r="AA148643" s="271"/>
    </row>
    <row r="148644" spans="27:27">
      <c r="AA148644" s="271"/>
    </row>
    <row r="148645" spans="27:27">
      <c r="AA148645" s="271"/>
    </row>
    <row r="148646" spans="27:27">
      <c r="AA148646" s="271"/>
    </row>
    <row r="148647" spans="27:27">
      <c r="AA148647" s="271"/>
    </row>
    <row r="148648" spans="27:27">
      <c r="AA148648" s="271"/>
    </row>
    <row r="148649" spans="27:27">
      <c r="AA148649" s="271"/>
    </row>
    <row r="148650" spans="27:27">
      <c r="AA148650" s="271"/>
    </row>
    <row r="148651" spans="27:27">
      <c r="AA148651" s="271"/>
    </row>
    <row r="148652" spans="27:27">
      <c r="AA148652" s="271"/>
    </row>
    <row r="148653" spans="27:27">
      <c r="AA148653" s="271"/>
    </row>
    <row r="148654" spans="27:27">
      <c r="AA148654" s="271"/>
    </row>
    <row r="148655" spans="27:27">
      <c r="AA148655" s="271"/>
    </row>
    <row r="148656" spans="27:27">
      <c r="AA148656" s="271"/>
    </row>
    <row r="148657" spans="27:27">
      <c r="AA148657" s="271"/>
    </row>
    <row r="148658" spans="27:27">
      <c r="AA148658" s="271"/>
    </row>
    <row r="148659" spans="27:27">
      <c r="AA148659" s="271"/>
    </row>
    <row r="148660" spans="27:27">
      <c r="AA148660" s="271"/>
    </row>
    <row r="148661" spans="27:27">
      <c r="AA148661" s="271"/>
    </row>
    <row r="148662" spans="27:27">
      <c r="AA148662" s="271"/>
    </row>
    <row r="148663" spans="27:27">
      <c r="AA148663" s="271"/>
    </row>
    <row r="148664" spans="27:27">
      <c r="AA148664" s="271"/>
    </row>
    <row r="148665" spans="27:27">
      <c r="AA148665" s="271"/>
    </row>
    <row r="148666" spans="27:27">
      <c r="AA148666" s="271"/>
    </row>
    <row r="148667" spans="27:27">
      <c r="AA148667" s="271"/>
    </row>
    <row r="148668" spans="27:27">
      <c r="AA148668" s="271"/>
    </row>
    <row r="148669" spans="27:27">
      <c r="AA148669" s="271"/>
    </row>
    <row r="148670" spans="27:27">
      <c r="AA148670" s="271"/>
    </row>
    <row r="148671" spans="27:27">
      <c r="AA148671" s="271"/>
    </row>
    <row r="148672" spans="27:27">
      <c r="AA148672" s="271"/>
    </row>
    <row r="148673" spans="27:27">
      <c r="AA148673" s="271"/>
    </row>
    <row r="148674" spans="27:27">
      <c r="AA148674" s="271"/>
    </row>
    <row r="148675" spans="27:27">
      <c r="AA148675" s="271"/>
    </row>
    <row r="148676" spans="27:27">
      <c r="AA148676" s="271"/>
    </row>
    <row r="148677" spans="27:27">
      <c r="AA148677" s="271"/>
    </row>
    <row r="148678" spans="27:27">
      <c r="AA148678" s="271"/>
    </row>
    <row r="148679" spans="27:27">
      <c r="AA148679" s="271"/>
    </row>
    <row r="148680" spans="27:27">
      <c r="AA148680" s="271"/>
    </row>
    <row r="148681" spans="27:27">
      <c r="AA148681" s="271"/>
    </row>
    <row r="148682" spans="27:27">
      <c r="AA148682" s="271"/>
    </row>
    <row r="148683" spans="27:27">
      <c r="AA148683" s="271"/>
    </row>
    <row r="148684" spans="27:27">
      <c r="AA148684" s="271"/>
    </row>
    <row r="148685" spans="27:27">
      <c r="AA148685" s="271"/>
    </row>
    <row r="148686" spans="27:27">
      <c r="AA148686" s="271"/>
    </row>
    <row r="148687" spans="27:27">
      <c r="AA148687" s="271"/>
    </row>
    <row r="148688" spans="27:27">
      <c r="AA148688" s="271"/>
    </row>
    <row r="148689" spans="27:27">
      <c r="AA148689" s="271"/>
    </row>
    <row r="148690" spans="27:27">
      <c r="AA148690" s="271"/>
    </row>
    <row r="148691" spans="27:27">
      <c r="AA148691" s="271"/>
    </row>
    <row r="148692" spans="27:27">
      <c r="AA148692" s="271"/>
    </row>
    <row r="148693" spans="27:27">
      <c r="AA148693" s="271"/>
    </row>
    <row r="148694" spans="27:27">
      <c r="AA148694" s="271"/>
    </row>
    <row r="148695" spans="27:27">
      <c r="AA148695" s="271"/>
    </row>
    <row r="148696" spans="27:27">
      <c r="AA148696" s="271"/>
    </row>
    <row r="148697" spans="27:27">
      <c r="AA148697" s="271"/>
    </row>
    <row r="148698" spans="27:27">
      <c r="AA148698" s="271"/>
    </row>
    <row r="148699" spans="27:27">
      <c r="AA148699" s="271"/>
    </row>
    <row r="148700" spans="27:27">
      <c r="AA148700" s="271"/>
    </row>
    <row r="148701" spans="27:27">
      <c r="AA148701" s="271"/>
    </row>
    <row r="148702" spans="27:27">
      <c r="AA148702" s="271"/>
    </row>
    <row r="148703" spans="27:27">
      <c r="AA148703" s="271"/>
    </row>
    <row r="148704" spans="27:27">
      <c r="AA148704" s="271"/>
    </row>
    <row r="148705" spans="27:27">
      <c r="AA148705" s="271"/>
    </row>
    <row r="148706" spans="27:27">
      <c r="AA148706" s="271"/>
    </row>
    <row r="148707" spans="27:27">
      <c r="AA148707" s="271"/>
    </row>
    <row r="148708" spans="27:27">
      <c r="AA148708" s="271"/>
    </row>
    <row r="148709" spans="27:27">
      <c r="AA148709" s="271"/>
    </row>
    <row r="148710" spans="27:27">
      <c r="AA148710" s="271"/>
    </row>
    <row r="148711" spans="27:27">
      <c r="AA148711" s="271"/>
    </row>
    <row r="148712" spans="27:27">
      <c r="AA148712" s="271"/>
    </row>
    <row r="148713" spans="27:27">
      <c r="AA148713" s="271"/>
    </row>
    <row r="148714" spans="27:27">
      <c r="AA148714" s="271"/>
    </row>
    <row r="148715" spans="27:27">
      <c r="AA148715" s="271"/>
    </row>
    <row r="148716" spans="27:27">
      <c r="AA148716" s="271"/>
    </row>
    <row r="148717" spans="27:27">
      <c r="AA148717" s="271"/>
    </row>
    <row r="148718" spans="27:27">
      <c r="AA148718" s="271"/>
    </row>
    <row r="148719" spans="27:27">
      <c r="AA148719" s="271"/>
    </row>
    <row r="148720" spans="27:27">
      <c r="AA148720" s="271"/>
    </row>
    <row r="148721" spans="27:27">
      <c r="AA148721" s="271"/>
    </row>
    <row r="148722" spans="27:27">
      <c r="AA148722" s="271"/>
    </row>
    <row r="148723" spans="27:27">
      <c r="AA148723" s="271"/>
    </row>
    <row r="148724" spans="27:27">
      <c r="AA148724" s="271"/>
    </row>
    <row r="148725" spans="27:27">
      <c r="AA148725" s="271"/>
    </row>
    <row r="148726" spans="27:27">
      <c r="AA148726" s="271"/>
    </row>
    <row r="148727" spans="27:27">
      <c r="AA148727" s="271"/>
    </row>
    <row r="148728" spans="27:27">
      <c r="AA148728" s="271"/>
    </row>
    <row r="148729" spans="27:27">
      <c r="AA148729" s="271"/>
    </row>
    <row r="148730" spans="27:27">
      <c r="AA148730" s="271"/>
    </row>
    <row r="148731" spans="27:27">
      <c r="AA148731" s="271"/>
    </row>
    <row r="148732" spans="27:27">
      <c r="AA148732" s="271"/>
    </row>
    <row r="148733" spans="27:27">
      <c r="AA148733" s="271"/>
    </row>
    <row r="148734" spans="27:27">
      <c r="AA148734" s="271"/>
    </row>
    <row r="148735" spans="27:27">
      <c r="AA148735" s="271"/>
    </row>
    <row r="148736" spans="27:27">
      <c r="AA148736" s="271"/>
    </row>
    <row r="148737" spans="27:27">
      <c r="AA148737" s="271"/>
    </row>
    <row r="148738" spans="27:27">
      <c r="AA148738" s="271"/>
    </row>
    <row r="148739" spans="27:27">
      <c r="AA148739" s="271"/>
    </row>
    <row r="148740" spans="27:27">
      <c r="AA148740" s="271"/>
    </row>
    <row r="148741" spans="27:27">
      <c r="AA148741" s="271"/>
    </row>
    <row r="148742" spans="27:27">
      <c r="AA148742" s="271"/>
    </row>
    <row r="148743" spans="27:27">
      <c r="AA148743" s="271"/>
    </row>
    <row r="148744" spans="27:27">
      <c r="AA148744" s="271"/>
    </row>
    <row r="148745" spans="27:27">
      <c r="AA148745" s="271"/>
    </row>
    <row r="148746" spans="27:27">
      <c r="AA148746" s="271"/>
    </row>
    <row r="148747" spans="27:27">
      <c r="AA148747" s="271"/>
    </row>
    <row r="148748" spans="27:27">
      <c r="AA148748" s="271"/>
    </row>
    <row r="148749" spans="27:27">
      <c r="AA148749" s="271"/>
    </row>
    <row r="148750" spans="27:27">
      <c r="AA148750" s="271"/>
    </row>
    <row r="148751" spans="27:27">
      <c r="AA148751" s="271"/>
    </row>
    <row r="148752" spans="27:27">
      <c r="AA148752" s="271"/>
    </row>
    <row r="148753" spans="27:27">
      <c r="AA148753" s="271"/>
    </row>
    <row r="148754" spans="27:27">
      <c r="AA148754" s="271"/>
    </row>
    <row r="148755" spans="27:27">
      <c r="AA148755" s="271"/>
    </row>
    <row r="148756" spans="27:27">
      <c r="AA148756" s="271"/>
    </row>
    <row r="148757" spans="27:27">
      <c r="AA148757" s="271"/>
    </row>
    <row r="148758" spans="27:27">
      <c r="AA148758" s="271"/>
    </row>
    <row r="148759" spans="27:27">
      <c r="AA148759" s="271"/>
    </row>
    <row r="148760" spans="27:27">
      <c r="AA148760" s="271"/>
    </row>
    <row r="148761" spans="27:27">
      <c r="AA148761" s="271"/>
    </row>
    <row r="148762" spans="27:27">
      <c r="AA148762" s="271"/>
    </row>
    <row r="148763" spans="27:27">
      <c r="AA148763" s="271"/>
    </row>
    <row r="148764" spans="27:27">
      <c r="AA148764" s="271"/>
    </row>
    <row r="148765" spans="27:27">
      <c r="AA148765" s="271"/>
    </row>
    <row r="148766" spans="27:27">
      <c r="AA148766" s="271"/>
    </row>
    <row r="148767" spans="27:27">
      <c r="AA148767" s="271"/>
    </row>
    <row r="148768" spans="27:27">
      <c r="AA148768" s="271"/>
    </row>
    <row r="148769" spans="27:27">
      <c r="AA148769" s="271"/>
    </row>
    <row r="148770" spans="27:27">
      <c r="AA148770" s="271"/>
    </row>
    <row r="148771" spans="27:27">
      <c r="AA148771" s="271"/>
    </row>
    <row r="148772" spans="27:27">
      <c r="AA148772" s="271"/>
    </row>
    <row r="148773" spans="27:27">
      <c r="AA148773" s="271"/>
    </row>
    <row r="148774" spans="27:27">
      <c r="AA148774" s="271"/>
    </row>
    <row r="148775" spans="27:27">
      <c r="AA148775" s="271"/>
    </row>
    <row r="148776" spans="27:27">
      <c r="AA148776" s="271"/>
    </row>
    <row r="148777" spans="27:27">
      <c r="AA148777" s="271"/>
    </row>
    <row r="148778" spans="27:27">
      <c r="AA148778" s="271"/>
    </row>
    <row r="148779" spans="27:27">
      <c r="AA148779" s="271"/>
    </row>
    <row r="148780" spans="27:27">
      <c r="AA148780" s="271"/>
    </row>
    <row r="148781" spans="27:27">
      <c r="AA148781" s="271"/>
    </row>
    <row r="148782" spans="27:27">
      <c r="AA148782" s="271"/>
    </row>
    <row r="148783" spans="27:27">
      <c r="AA148783" s="271"/>
    </row>
    <row r="148784" spans="27:27">
      <c r="AA148784" s="271"/>
    </row>
    <row r="148785" spans="27:27">
      <c r="AA148785" s="271"/>
    </row>
    <row r="148786" spans="27:27">
      <c r="AA148786" s="271"/>
    </row>
    <row r="148787" spans="27:27">
      <c r="AA148787" s="271"/>
    </row>
    <row r="148788" spans="27:27">
      <c r="AA148788" s="271"/>
    </row>
    <row r="148789" spans="27:27">
      <c r="AA148789" s="271"/>
    </row>
    <row r="148790" spans="27:27">
      <c r="AA148790" s="271"/>
    </row>
    <row r="148791" spans="27:27">
      <c r="AA148791" s="271"/>
    </row>
    <row r="148792" spans="27:27">
      <c r="AA148792" s="271"/>
    </row>
    <row r="148793" spans="27:27">
      <c r="AA148793" s="271"/>
    </row>
    <row r="148794" spans="27:27">
      <c r="AA148794" s="271"/>
    </row>
    <row r="148795" spans="27:27">
      <c r="AA148795" s="271"/>
    </row>
    <row r="148796" spans="27:27">
      <c r="AA148796" s="271"/>
    </row>
    <row r="148797" spans="27:27">
      <c r="AA148797" s="271"/>
    </row>
    <row r="148798" spans="27:27">
      <c r="AA148798" s="271"/>
    </row>
    <row r="148799" spans="27:27">
      <c r="AA148799" s="271"/>
    </row>
    <row r="148800" spans="27:27">
      <c r="AA148800" s="271"/>
    </row>
    <row r="148801" spans="27:27">
      <c r="AA148801" s="271"/>
    </row>
    <row r="148802" spans="27:27">
      <c r="AA148802" s="271"/>
    </row>
    <row r="148803" spans="27:27">
      <c r="AA148803" s="271"/>
    </row>
    <row r="148804" spans="27:27">
      <c r="AA148804" s="271"/>
    </row>
    <row r="148805" spans="27:27">
      <c r="AA148805" s="271"/>
    </row>
    <row r="148806" spans="27:27">
      <c r="AA148806" s="271"/>
    </row>
    <row r="148807" spans="27:27">
      <c r="AA148807" s="271"/>
    </row>
    <row r="148808" spans="27:27">
      <c r="AA148808" s="271"/>
    </row>
    <row r="148809" spans="27:27">
      <c r="AA148809" s="271"/>
    </row>
    <row r="148810" spans="27:27">
      <c r="AA148810" s="271"/>
    </row>
    <row r="148811" spans="27:27">
      <c r="AA148811" s="271"/>
    </row>
    <row r="148812" spans="27:27">
      <c r="AA148812" s="271"/>
    </row>
    <row r="148813" spans="27:27">
      <c r="AA148813" s="271"/>
    </row>
    <row r="148814" spans="27:27">
      <c r="AA148814" s="271"/>
    </row>
    <row r="148815" spans="27:27">
      <c r="AA148815" s="271"/>
    </row>
    <row r="148816" spans="27:27">
      <c r="AA148816" s="271"/>
    </row>
    <row r="148817" spans="27:27">
      <c r="AA148817" s="271"/>
    </row>
    <row r="148818" spans="27:27">
      <c r="AA148818" s="271"/>
    </row>
    <row r="148819" spans="27:27">
      <c r="AA148819" s="271"/>
    </row>
    <row r="148820" spans="27:27">
      <c r="AA148820" s="271"/>
    </row>
    <row r="148821" spans="27:27">
      <c r="AA148821" s="271"/>
    </row>
    <row r="148822" spans="27:27">
      <c r="AA148822" s="271"/>
    </row>
    <row r="148823" spans="27:27">
      <c r="AA148823" s="271"/>
    </row>
    <row r="148824" spans="27:27">
      <c r="AA148824" s="271"/>
    </row>
    <row r="148825" spans="27:27">
      <c r="AA148825" s="271"/>
    </row>
    <row r="148826" spans="27:27">
      <c r="AA148826" s="271"/>
    </row>
    <row r="148827" spans="27:27">
      <c r="AA148827" s="271"/>
    </row>
    <row r="148828" spans="27:27">
      <c r="AA148828" s="271"/>
    </row>
    <row r="148829" spans="27:27">
      <c r="AA148829" s="271"/>
    </row>
    <row r="148830" spans="27:27">
      <c r="AA148830" s="271"/>
    </row>
    <row r="148831" spans="27:27">
      <c r="AA148831" s="271"/>
    </row>
    <row r="148832" spans="27:27">
      <c r="AA148832" s="271"/>
    </row>
    <row r="148833" spans="27:27">
      <c r="AA148833" s="271"/>
    </row>
    <row r="148834" spans="27:27">
      <c r="AA148834" s="271"/>
    </row>
    <row r="148835" spans="27:27">
      <c r="AA148835" s="271"/>
    </row>
    <row r="148836" spans="27:27">
      <c r="AA148836" s="271"/>
    </row>
    <row r="148837" spans="27:27">
      <c r="AA148837" s="271"/>
    </row>
    <row r="148838" spans="27:27">
      <c r="AA148838" s="271"/>
    </row>
    <row r="148839" spans="27:27">
      <c r="AA148839" s="271"/>
    </row>
    <row r="148840" spans="27:27">
      <c r="AA148840" s="271"/>
    </row>
    <row r="148841" spans="27:27">
      <c r="AA148841" s="271"/>
    </row>
    <row r="148842" spans="27:27">
      <c r="AA148842" s="271"/>
    </row>
    <row r="148843" spans="27:27">
      <c r="AA148843" s="271"/>
    </row>
    <row r="148844" spans="27:27">
      <c r="AA148844" s="271"/>
    </row>
    <row r="148845" spans="27:27">
      <c r="AA148845" s="271"/>
    </row>
    <row r="148846" spans="27:27">
      <c r="AA148846" s="271"/>
    </row>
    <row r="148847" spans="27:27">
      <c r="AA148847" s="271"/>
    </row>
    <row r="148848" spans="27:27">
      <c r="AA148848" s="271"/>
    </row>
    <row r="148849" spans="27:27">
      <c r="AA148849" s="271"/>
    </row>
    <row r="148850" spans="27:27">
      <c r="AA148850" s="271"/>
    </row>
    <row r="148851" spans="27:27">
      <c r="AA148851" s="271"/>
    </row>
    <row r="148852" spans="27:27">
      <c r="AA148852" s="271"/>
    </row>
    <row r="148853" spans="27:27">
      <c r="AA148853" s="271"/>
    </row>
    <row r="148854" spans="27:27">
      <c r="AA148854" s="271"/>
    </row>
    <row r="148855" spans="27:27">
      <c r="AA148855" s="271"/>
    </row>
    <row r="148856" spans="27:27">
      <c r="AA148856" s="271"/>
    </row>
    <row r="148857" spans="27:27">
      <c r="AA148857" s="271"/>
    </row>
    <row r="148858" spans="27:27">
      <c r="AA148858" s="271"/>
    </row>
    <row r="148859" spans="27:27">
      <c r="AA148859" s="271"/>
    </row>
    <row r="148860" spans="27:27">
      <c r="AA148860" s="271"/>
    </row>
    <row r="148861" spans="27:27">
      <c r="AA148861" s="271"/>
    </row>
    <row r="148862" spans="27:27">
      <c r="AA148862" s="271"/>
    </row>
    <row r="148863" spans="27:27">
      <c r="AA148863" s="271"/>
    </row>
    <row r="148864" spans="27:27">
      <c r="AA148864" s="271"/>
    </row>
    <row r="148865" spans="27:27">
      <c r="AA148865" s="271"/>
    </row>
    <row r="148866" spans="27:27">
      <c r="AA148866" s="271"/>
    </row>
    <row r="148867" spans="27:27">
      <c r="AA148867" s="271"/>
    </row>
    <row r="148868" spans="27:27">
      <c r="AA148868" s="271"/>
    </row>
    <row r="148869" spans="27:27">
      <c r="AA148869" s="271"/>
    </row>
    <row r="148870" spans="27:27">
      <c r="AA148870" s="271"/>
    </row>
    <row r="148871" spans="27:27">
      <c r="AA148871" s="271"/>
    </row>
    <row r="148872" spans="27:27">
      <c r="AA148872" s="271"/>
    </row>
    <row r="148873" spans="27:27">
      <c r="AA148873" s="271"/>
    </row>
    <row r="148874" spans="27:27">
      <c r="AA148874" s="271"/>
    </row>
    <row r="148875" spans="27:27">
      <c r="AA148875" s="271"/>
    </row>
    <row r="148876" spans="27:27">
      <c r="AA148876" s="271"/>
    </row>
    <row r="148877" spans="27:27">
      <c r="AA148877" s="271"/>
    </row>
    <row r="148878" spans="27:27">
      <c r="AA148878" s="271"/>
    </row>
    <row r="148879" spans="27:27">
      <c r="AA148879" s="271"/>
    </row>
    <row r="148880" spans="27:27">
      <c r="AA148880" s="271"/>
    </row>
    <row r="148881" spans="27:27">
      <c r="AA148881" s="271"/>
    </row>
    <row r="148882" spans="27:27">
      <c r="AA148882" s="271"/>
    </row>
    <row r="148883" spans="27:27">
      <c r="AA148883" s="271"/>
    </row>
    <row r="148884" spans="27:27">
      <c r="AA148884" s="271"/>
    </row>
    <row r="148885" spans="27:27">
      <c r="AA148885" s="271"/>
    </row>
    <row r="148886" spans="27:27">
      <c r="AA148886" s="271"/>
    </row>
    <row r="148887" spans="27:27">
      <c r="AA148887" s="271"/>
    </row>
    <row r="148888" spans="27:27">
      <c r="AA148888" s="271"/>
    </row>
    <row r="148889" spans="27:27">
      <c r="AA148889" s="271"/>
    </row>
    <row r="148890" spans="27:27">
      <c r="AA148890" s="271"/>
    </row>
    <row r="148891" spans="27:27">
      <c r="AA148891" s="271"/>
    </row>
    <row r="148892" spans="27:27">
      <c r="AA148892" s="271"/>
    </row>
    <row r="148893" spans="27:27">
      <c r="AA148893" s="271"/>
    </row>
    <row r="148894" spans="27:27">
      <c r="AA148894" s="271"/>
    </row>
    <row r="148895" spans="27:27">
      <c r="AA148895" s="271"/>
    </row>
    <row r="148896" spans="27:27">
      <c r="AA148896" s="271"/>
    </row>
    <row r="148897" spans="27:27">
      <c r="AA148897" s="271"/>
    </row>
    <row r="148898" spans="27:27">
      <c r="AA148898" s="271"/>
    </row>
    <row r="148899" spans="27:27">
      <c r="AA148899" s="271"/>
    </row>
    <row r="148900" spans="27:27">
      <c r="AA148900" s="271"/>
    </row>
    <row r="148901" spans="27:27">
      <c r="AA148901" s="271"/>
    </row>
    <row r="148902" spans="27:27">
      <c r="AA148902" s="271"/>
    </row>
    <row r="148903" spans="27:27">
      <c r="AA148903" s="271"/>
    </row>
    <row r="148904" spans="27:27">
      <c r="AA148904" s="271"/>
    </row>
    <row r="148905" spans="27:27">
      <c r="AA148905" s="271"/>
    </row>
    <row r="148906" spans="27:27">
      <c r="AA148906" s="271"/>
    </row>
    <row r="148907" spans="27:27">
      <c r="AA148907" s="271"/>
    </row>
    <row r="148908" spans="27:27">
      <c r="AA148908" s="271"/>
    </row>
    <row r="148909" spans="27:27">
      <c r="AA148909" s="271"/>
    </row>
    <row r="148910" spans="27:27">
      <c r="AA148910" s="271"/>
    </row>
    <row r="148911" spans="27:27">
      <c r="AA148911" s="271"/>
    </row>
    <row r="148912" spans="27:27">
      <c r="AA148912" s="271"/>
    </row>
    <row r="148913" spans="27:27">
      <c r="AA148913" s="271"/>
    </row>
    <row r="148914" spans="27:27">
      <c r="AA148914" s="271"/>
    </row>
    <row r="148915" spans="27:27">
      <c r="AA148915" s="271"/>
    </row>
    <row r="148916" spans="27:27">
      <c r="AA148916" s="271"/>
    </row>
    <row r="148917" spans="27:27">
      <c r="AA148917" s="271"/>
    </row>
    <row r="148918" spans="27:27">
      <c r="AA148918" s="271"/>
    </row>
    <row r="148919" spans="27:27">
      <c r="AA148919" s="271"/>
    </row>
    <row r="148920" spans="27:27">
      <c r="AA148920" s="271"/>
    </row>
    <row r="148921" spans="27:27">
      <c r="AA148921" s="271"/>
    </row>
    <row r="148922" spans="27:27">
      <c r="AA148922" s="271"/>
    </row>
    <row r="148923" spans="27:27">
      <c r="AA148923" s="271"/>
    </row>
    <row r="148924" spans="27:27">
      <c r="AA148924" s="271"/>
    </row>
    <row r="148925" spans="27:27">
      <c r="AA148925" s="271"/>
    </row>
    <row r="148926" spans="27:27">
      <c r="AA148926" s="271"/>
    </row>
    <row r="148927" spans="27:27">
      <c r="AA148927" s="271"/>
    </row>
    <row r="148928" spans="27:27">
      <c r="AA148928" s="271"/>
    </row>
    <row r="148929" spans="27:27">
      <c r="AA148929" s="271"/>
    </row>
    <row r="148930" spans="27:27">
      <c r="AA148930" s="271"/>
    </row>
    <row r="148931" spans="27:27">
      <c r="AA148931" s="271"/>
    </row>
    <row r="148932" spans="27:27">
      <c r="AA148932" s="271"/>
    </row>
    <row r="148933" spans="27:27">
      <c r="AA148933" s="271"/>
    </row>
    <row r="148934" spans="27:27">
      <c r="AA148934" s="271"/>
    </row>
    <row r="148935" spans="27:27">
      <c r="AA148935" s="271"/>
    </row>
    <row r="148936" spans="27:27">
      <c r="AA148936" s="271"/>
    </row>
    <row r="148937" spans="27:27">
      <c r="AA148937" s="271"/>
    </row>
    <row r="148938" spans="27:27">
      <c r="AA148938" s="271"/>
    </row>
    <row r="148939" spans="27:27">
      <c r="AA148939" s="271"/>
    </row>
    <row r="148940" spans="27:27">
      <c r="AA148940" s="271"/>
    </row>
    <row r="148941" spans="27:27">
      <c r="AA148941" s="271"/>
    </row>
    <row r="148942" spans="27:27">
      <c r="AA148942" s="271"/>
    </row>
    <row r="148943" spans="27:27">
      <c r="AA148943" s="271"/>
    </row>
    <row r="148944" spans="27:27">
      <c r="AA148944" s="271"/>
    </row>
    <row r="148945" spans="27:27">
      <c r="AA148945" s="271"/>
    </row>
    <row r="148946" spans="27:27">
      <c r="AA148946" s="271"/>
    </row>
    <row r="148947" spans="27:27">
      <c r="AA148947" s="271"/>
    </row>
    <row r="148948" spans="27:27">
      <c r="AA148948" s="271"/>
    </row>
    <row r="148949" spans="27:27">
      <c r="AA148949" s="271"/>
    </row>
    <row r="148950" spans="27:27">
      <c r="AA148950" s="271"/>
    </row>
    <row r="148951" spans="27:27">
      <c r="AA148951" s="271"/>
    </row>
    <row r="148952" spans="27:27">
      <c r="AA148952" s="271"/>
    </row>
    <row r="148953" spans="27:27">
      <c r="AA148953" s="271"/>
    </row>
    <row r="148954" spans="27:27">
      <c r="AA148954" s="271"/>
    </row>
    <row r="148955" spans="27:27">
      <c r="AA148955" s="271"/>
    </row>
    <row r="148956" spans="27:27">
      <c r="AA148956" s="271"/>
    </row>
    <row r="148957" spans="27:27">
      <c r="AA148957" s="271"/>
    </row>
    <row r="148958" spans="27:27">
      <c r="AA148958" s="271"/>
    </row>
    <row r="148959" spans="27:27">
      <c r="AA148959" s="271"/>
    </row>
    <row r="148960" spans="27:27">
      <c r="AA148960" s="271"/>
    </row>
    <row r="148961" spans="27:27">
      <c r="AA148961" s="271"/>
    </row>
    <row r="148962" spans="27:27">
      <c r="AA148962" s="271"/>
    </row>
    <row r="148963" spans="27:27">
      <c r="AA148963" s="271"/>
    </row>
    <row r="148964" spans="27:27">
      <c r="AA148964" s="271"/>
    </row>
    <row r="148965" spans="27:27">
      <c r="AA148965" s="271"/>
    </row>
    <row r="148966" spans="27:27">
      <c r="AA148966" s="271"/>
    </row>
    <row r="148967" spans="27:27">
      <c r="AA148967" s="271"/>
    </row>
    <row r="148968" spans="27:27">
      <c r="AA148968" s="271"/>
    </row>
    <row r="148969" spans="27:27">
      <c r="AA148969" s="271"/>
    </row>
    <row r="148970" spans="27:27">
      <c r="AA148970" s="271"/>
    </row>
    <row r="148971" spans="27:27">
      <c r="AA148971" s="271"/>
    </row>
    <row r="148972" spans="27:27">
      <c r="AA148972" s="271"/>
    </row>
    <row r="148973" spans="27:27">
      <c r="AA148973" s="271"/>
    </row>
    <row r="148974" spans="27:27">
      <c r="AA148974" s="271"/>
    </row>
    <row r="148975" spans="27:27">
      <c r="AA148975" s="271"/>
    </row>
    <row r="148976" spans="27:27">
      <c r="AA148976" s="271"/>
    </row>
    <row r="148977" spans="27:27">
      <c r="AA148977" s="271"/>
    </row>
    <row r="148978" spans="27:27">
      <c r="AA148978" s="271"/>
    </row>
    <row r="148979" spans="27:27">
      <c r="AA148979" s="271"/>
    </row>
    <row r="148980" spans="27:27">
      <c r="AA148980" s="271"/>
    </row>
    <row r="148981" spans="27:27">
      <c r="AA148981" s="271"/>
    </row>
    <row r="148982" spans="27:27">
      <c r="AA148982" s="271"/>
    </row>
    <row r="148983" spans="27:27">
      <c r="AA148983" s="271"/>
    </row>
    <row r="148984" spans="27:27">
      <c r="AA148984" s="271"/>
    </row>
    <row r="148985" spans="27:27">
      <c r="AA148985" s="271"/>
    </row>
    <row r="148986" spans="27:27">
      <c r="AA148986" s="271"/>
    </row>
    <row r="148987" spans="27:27">
      <c r="AA148987" s="271"/>
    </row>
    <row r="148988" spans="27:27">
      <c r="AA148988" s="271"/>
    </row>
    <row r="148989" spans="27:27">
      <c r="AA148989" s="271"/>
    </row>
    <row r="148990" spans="27:27">
      <c r="AA148990" s="271"/>
    </row>
    <row r="148991" spans="27:27">
      <c r="AA148991" s="271"/>
    </row>
    <row r="148992" spans="27:27">
      <c r="AA148992" s="271"/>
    </row>
    <row r="148993" spans="27:27">
      <c r="AA148993" s="271"/>
    </row>
    <row r="148994" spans="27:27">
      <c r="AA148994" s="271"/>
    </row>
    <row r="148995" spans="27:27">
      <c r="AA148995" s="271"/>
    </row>
    <row r="148996" spans="27:27">
      <c r="AA148996" s="271"/>
    </row>
    <row r="148997" spans="27:27">
      <c r="AA148997" s="271"/>
    </row>
    <row r="148998" spans="27:27">
      <c r="AA148998" s="271"/>
    </row>
    <row r="148999" spans="27:27">
      <c r="AA148999" s="271"/>
    </row>
    <row r="149000" spans="27:27">
      <c r="AA149000" s="271"/>
    </row>
    <row r="149001" spans="27:27">
      <c r="AA149001" s="271"/>
    </row>
    <row r="149002" spans="27:27">
      <c r="AA149002" s="271"/>
    </row>
    <row r="149003" spans="27:27">
      <c r="AA149003" s="271"/>
    </row>
    <row r="149004" spans="27:27">
      <c r="AA149004" s="271"/>
    </row>
    <row r="149005" spans="27:27">
      <c r="AA149005" s="271"/>
    </row>
    <row r="149006" spans="27:27">
      <c r="AA149006" s="271"/>
    </row>
    <row r="149007" spans="27:27">
      <c r="AA149007" s="271"/>
    </row>
    <row r="149008" spans="27:27">
      <c r="AA149008" s="271"/>
    </row>
    <row r="149009" spans="27:27">
      <c r="AA149009" s="271"/>
    </row>
    <row r="149010" spans="27:27">
      <c r="AA149010" s="271"/>
    </row>
    <row r="149011" spans="27:27">
      <c r="AA149011" s="271"/>
    </row>
    <row r="149012" spans="27:27">
      <c r="AA149012" s="271"/>
    </row>
    <row r="149013" spans="27:27">
      <c r="AA149013" s="271"/>
    </row>
    <row r="149014" spans="27:27">
      <c r="AA149014" s="271"/>
    </row>
    <row r="149015" spans="27:27">
      <c r="AA149015" s="271"/>
    </row>
    <row r="149016" spans="27:27">
      <c r="AA149016" s="271"/>
    </row>
    <row r="149017" spans="27:27">
      <c r="AA149017" s="271"/>
    </row>
    <row r="149018" spans="27:27">
      <c r="AA149018" s="271"/>
    </row>
    <row r="149019" spans="27:27">
      <c r="AA149019" s="271"/>
    </row>
    <row r="149020" spans="27:27">
      <c r="AA149020" s="271"/>
    </row>
    <row r="149021" spans="27:27">
      <c r="AA149021" s="271"/>
    </row>
    <row r="149022" spans="27:27">
      <c r="AA149022" s="271"/>
    </row>
    <row r="149023" spans="27:27">
      <c r="AA149023" s="271"/>
    </row>
    <row r="149024" spans="27:27">
      <c r="AA149024" s="271"/>
    </row>
    <row r="149025" spans="27:27">
      <c r="AA149025" s="271"/>
    </row>
    <row r="149026" spans="27:27">
      <c r="AA149026" s="271"/>
    </row>
    <row r="149027" spans="27:27">
      <c r="AA149027" s="271"/>
    </row>
    <row r="149028" spans="27:27">
      <c r="AA149028" s="271"/>
    </row>
    <row r="149029" spans="27:27">
      <c r="AA149029" s="271"/>
    </row>
    <row r="149030" spans="27:27">
      <c r="AA149030" s="271"/>
    </row>
    <row r="149031" spans="27:27">
      <c r="AA149031" s="271"/>
    </row>
    <row r="149032" spans="27:27">
      <c r="AA149032" s="271"/>
    </row>
    <row r="149033" spans="27:27">
      <c r="AA149033" s="271"/>
    </row>
    <row r="149034" spans="27:27">
      <c r="AA149034" s="271"/>
    </row>
    <row r="149035" spans="27:27">
      <c r="AA149035" s="271"/>
    </row>
    <row r="149036" spans="27:27">
      <c r="AA149036" s="271"/>
    </row>
    <row r="149037" spans="27:27">
      <c r="AA149037" s="271"/>
    </row>
    <row r="149038" spans="27:27">
      <c r="AA149038" s="271"/>
    </row>
    <row r="149039" spans="27:27">
      <c r="AA149039" s="271"/>
    </row>
    <row r="149040" spans="27:27">
      <c r="AA149040" s="271"/>
    </row>
    <row r="149041" spans="27:27">
      <c r="AA149041" s="271"/>
    </row>
    <row r="149042" spans="27:27">
      <c r="AA149042" s="271"/>
    </row>
    <row r="149043" spans="27:27">
      <c r="AA149043" s="271"/>
    </row>
    <row r="149044" spans="27:27">
      <c r="AA149044" s="271"/>
    </row>
    <row r="149045" spans="27:27">
      <c r="AA149045" s="271"/>
    </row>
    <row r="149046" spans="27:27">
      <c r="AA149046" s="271"/>
    </row>
    <row r="149047" spans="27:27">
      <c r="AA149047" s="271"/>
    </row>
    <row r="149048" spans="27:27">
      <c r="AA149048" s="271"/>
    </row>
    <row r="149049" spans="27:27">
      <c r="AA149049" s="271"/>
    </row>
    <row r="149050" spans="27:27">
      <c r="AA149050" s="271"/>
    </row>
    <row r="149051" spans="27:27">
      <c r="AA149051" s="271"/>
    </row>
    <row r="149052" spans="27:27">
      <c r="AA149052" s="271"/>
    </row>
    <row r="149053" spans="27:27">
      <c r="AA149053" s="271"/>
    </row>
    <row r="149054" spans="27:27">
      <c r="AA149054" s="271"/>
    </row>
    <row r="149055" spans="27:27">
      <c r="AA149055" s="271"/>
    </row>
    <row r="149056" spans="27:27">
      <c r="AA149056" s="271"/>
    </row>
    <row r="149057" spans="27:27">
      <c r="AA149057" s="271"/>
    </row>
    <row r="149058" spans="27:27">
      <c r="AA149058" s="271"/>
    </row>
    <row r="149059" spans="27:27">
      <c r="AA149059" s="271"/>
    </row>
    <row r="149060" spans="27:27">
      <c r="AA149060" s="271"/>
    </row>
    <row r="149061" spans="27:27">
      <c r="AA149061" s="271"/>
    </row>
    <row r="149062" spans="27:27">
      <c r="AA149062" s="271"/>
    </row>
    <row r="149063" spans="27:27">
      <c r="AA149063" s="271"/>
    </row>
    <row r="149064" spans="27:27">
      <c r="AA149064" s="271"/>
    </row>
    <row r="149065" spans="27:27">
      <c r="AA149065" s="271"/>
    </row>
    <row r="149066" spans="27:27">
      <c r="AA149066" s="271"/>
    </row>
    <row r="149067" spans="27:27">
      <c r="AA149067" s="271"/>
    </row>
    <row r="149068" spans="27:27">
      <c r="AA149068" s="271"/>
    </row>
    <row r="149069" spans="27:27">
      <c r="AA149069" s="271"/>
    </row>
    <row r="149070" spans="27:27">
      <c r="AA149070" s="271"/>
    </row>
    <row r="149071" spans="27:27">
      <c r="AA149071" s="271"/>
    </row>
    <row r="149072" spans="27:27">
      <c r="AA149072" s="271"/>
    </row>
    <row r="149073" spans="27:27">
      <c r="AA149073" s="271"/>
    </row>
    <row r="149074" spans="27:27">
      <c r="AA149074" s="271"/>
    </row>
    <row r="149075" spans="27:27">
      <c r="AA149075" s="271"/>
    </row>
    <row r="149076" spans="27:27">
      <c r="AA149076" s="271"/>
    </row>
    <row r="149077" spans="27:27">
      <c r="AA149077" s="271"/>
    </row>
    <row r="149078" spans="27:27">
      <c r="AA149078" s="271"/>
    </row>
    <row r="149079" spans="27:27">
      <c r="AA149079" s="271"/>
    </row>
    <row r="149080" spans="27:27">
      <c r="AA149080" s="271"/>
    </row>
    <row r="149081" spans="27:27">
      <c r="AA149081" s="271"/>
    </row>
    <row r="149082" spans="27:27">
      <c r="AA149082" s="271"/>
    </row>
    <row r="149083" spans="27:27">
      <c r="AA149083" s="271"/>
    </row>
    <row r="149084" spans="27:27">
      <c r="AA149084" s="271"/>
    </row>
    <row r="149085" spans="27:27">
      <c r="AA149085" s="271"/>
    </row>
    <row r="149086" spans="27:27">
      <c r="AA149086" s="271"/>
    </row>
    <row r="149087" spans="27:27">
      <c r="AA149087" s="271"/>
    </row>
    <row r="149088" spans="27:27">
      <c r="AA149088" s="271"/>
    </row>
    <row r="149089" spans="27:27">
      <c r="AA149089" s="271"/>
    </row>
    <row r="149090" spans="27:27">
      <c r="AA149090" s="271"/>
    </row>
    <row r="149091" spans="27:27">
      <c r="AA149091" s="271"/>
    </row>
    <row r="149092" spans="27:27">
      <c r="AA149092" s="271"/>
    </row>
    <row r="149093" spans="27:27">
      <c r="AA149093" s="271"/>
    </row>
    <row r="149094" spans="27:27">
      <c r="AA149094" s="271"/>
    </row>
    <row r="149095" spans="27:27">
      <c r="AA149095" s="271"/>
    </row>
    <row r="149096" spans="27:27">
      <c r="AA149096" s="271"/>
    </row>
    <row r="149097" spans="27:27">
      <c r="AA149097" s="271"/>
    </row>
    <row r="149098" spans="27:27">
      <c r="AA149098" s="271"/>
    </row>
    <row r="149099" spans="27:27">
      <c r="AA149099" s="271"/>
    </row>
    <row r="149100" spans="27:27">
      <c r="AA149100" s="271"/>
    </row>
    <row r="149101" spans="27:27">
      <c r="AA149101" s="271"/>
    </row>
    <row r="149102" spans="27:27">
      <c r="AA149102" s="271"/>
    </row>
    <row r="149103" spans="27:27">
      <c r="AA149103" s="271"/>
    </row>
    <row r="149104" spans="27:27">
      <c r="AA149104" s="271"/>
    </row>
    <row r="149105" spans="27:27">
      <c r="AA149105" s="271"/>
    </row>
    <row r="149106" spans="27:27">
      <c r="AA149106" s="271"/>
    </row>
    <row r="149107" spans="27:27">
      <c r="AA149107" s="271"/>
    </row>
    <row r="149108" spans="27:27">
      <c r="AA149108" s="271"/>
    </row>
    <row r="149109" spans="27:27">
      <c r="AA149109" s="271"/>
    </row>
    <row r="149110" spans="27:27">
      <c r="AA149110" s="271"/>
    </row>
    <row r="149111" spans="27:27">
      <c r="AA149111" s="271"/>
    </row>
    <row r="149112" spans="27:27">
      <c r="AA149112" s="271"/>
    </row>
    <row r="149113" spans="27:27">
      <c r="AA149113" s="271"/>
    </row>
    <row r="149114" spans="27:27">
      <c r="AA149114" s="271"/>
    </row>
    <row r="149115" spans="27:27">
      <c r="AA149115" s="271"/>
    </row>
    <row r="149116" spans="27:27">
      <c r="AA149116" s="271"/>
    </row>
    <row r="149117" spans="27:27">
      <c r="AA149117" s="271"/>
    </row>
    <row r="149118" spans="27:27">
      <c r="AA149118" s="271"/>
    </row>
    <row r="149119" spans="27:27">
      <c r="AA149119" s="271"/>
    </row>
    <row r="149120" spans="27:27">
      <c r="AA149120" s="271"/>
    </row>
    <row r="149121" spans="27:27">
      <c r="AA149121" s="271"/>
    </row>
    <row r="149122" spans="27:27">
      <c r="AA149122" s="271"/>
    </row>
    <row r="149123" spans="27:27">
      <c r="AA149123" s="271"/>
    </row>
    <row r="149124" spans="27:27">
      <c r="AA149124" s="271"/>
    </row>
    <row r="149125" spans="27:27">
      <c r="AA149125" s="271"/>
    </row>
    <row r="149126" spans="27:27">
      <c r="AA149126" s="271"/>
    </row>
    <row r="149127" spans="27:27">
      <c r="AA149127" s="271"/>
    </row>
    <row r="149128" spans="27:27">
      <c r="AA149128" s="271"/>
    </row>
    <row r="149129" spans="27:27">
      <c r="AA149129" s="271"/>
    </row>
    <row r="149130" spans="27:27">
      <c r="AA149130" s="271"/>
    </row>
    <row r="149131" spans="27:27">
      <c r="AA149131" s="271"/>
    </row>
    <row r="149132" spans="27:27">
      <c r="AA149132" s="271"/>
    </row>
    <row r="149133" spans="27:27">
      <c r="AA149133" s="271"/>
    </row>
    <row r="149134" spans="27:27">
      <c r="AA149134" s="271"/>
    </row>
    <row r="149135" spans="27:27">
      <c r="AA149135" s="271"/>
    </row>
    <row r="149136" spans="27:27">
      <c r="AA149136" s="271"/>
    </row>
    <row r="149137" spans="27:27">
      <c r="AA149137" s="271"/>
    </row>
    <row r="149138" spans="27:27">
      <c r="AA149138" s="271"/>
    </row>
    <row r="149139" spans="27:27">
      <c r="AA149139" s="271"/>
    </row>
    <row r="149140" spans="27:27">
      <c r="AA149140" s="271"/>
    </row>
    <row r="149141" spans="27:27">
      <c r="AA149141" s="271"/>
    </row>
    <row r="149142" spans="27:27">
      <c r="AA149142" s="271"/>
    </row>
    <row r="149143" spans="27:27">
      <c r="AA149143" s="271"/>
    </row>
    <row r="149144" spans="27:27">
      <c r="AA149144" s="271"/>
    </row>
    <row r="149145" spans="27:27">
      <c r="AA149145" s="271"/>
    </row>
    <row r="149146" spans="27:27">
      <c r="AA149146" s="271"/>
    </row>
    <row r="149147" spans="27:27">
      <c r="AA149147" s="271"/>
    </row>
    <row r="149148" spans="27:27">
      <c r="AA149148" s="271"/>
    </row>
    <row r="149149" spans="27:27">
      <c r="AA149149" s="271"/>
    </row>
    <row r="149150" spans="27:27">
      <c r="AA149150" s="271"/>
    </row>
    <row r="149151" spans="27:27">
      <c r="AA149151" s="271"/>
    </row>
    <row r="149152" spans="27:27">
      <c r="AA149152" s="271"/>
    </row>
    <row r="149153" spans="27:27">
      <c r="AA149153" s="271"/>
    </row>
    <row r="149154" spans="27:27">
      <c r="AA149154" s="271"/>
    </row>
    <row r="149155" spans="27:27">
      <c r="AA149155" s="271"/>
    </row>
    <row r="149156" spans="27:27">
      <c r="AA149156" s="271"/>
    </row>
    <row r="149157" spans="27:27">
      <c r="AA149157" s="271"/>
    </row>
    <row r="149158" spans="27:27">
      <c r="AA149158" s="271"/>
    </row>
    <row r="149159" spans="27:27">
      <c r="AA149159" s="271"/>
    </row>
    <row r="149160" spans="27:27">
      <c r="AA149160" s="271"/>
    </row>
    <row r="149161" spans="27:27">
      <c r="AA149161" s="271"/>
    </row>
    <row r="149162" spans="27:27">
      <c r="AA149162" s="271"/>
    </row>
    <row r="149163" spans="27:27">
      <c r="AA149163" s="271"/>
    </row>
    <row r="149164" spans="27:27">
      <c r="AA149164" s="271"/>
    </row>
    <row r="149165" spans="27:27">
      <c r="AA149165" s="271"/>
    </row>
    <row r="149166" spans="27:27">
      <c r="AA149166" s="271"/>
    </row>
    <row r="149167" spans="27:27">
      <c r="AA149167" s="271"/>
    </row>
    <row r="149168" spans="27:27">
      <c r="AA149168" s="271"/>
    </row>
    <row r="149169" spans="27:27">
      <c r="AA149169" s="271"/>
    </row>
    <row r="149170" spans="27:27">
      <c r="AA149170" s="271"/>
    </row>
    <row r="149171" spans="27:27">
      <c r="AA149171" s="271"/>
    </row>
    <row r="149172" spans="27:27">
      <c r="AA149172" s="271"/>
    </row>
    <row r="149173" spans="27:27">
      <c r="AA149173" s="271"/>
    </row>
    <row r="149174" spans="27:27">
      <c r="AA149174" s="271"/>
    </row>
    <row r="149175" spans="27:27">
      <c r="AA149175" s="271"/>
    </row>
    <row r="149176" spans="27:27">
      <c r="AA149176" s="271"/>
    </row>
    <row r="149177" spans="27:27">
      <c r="AA149177" s="271"/>
    </row>
    <row r="149178" spans="27:27">
      <c r="AA149178" s="271"/>
    </row>
    <row r="149179" spans="27:27">
      <c r="AA149179" s="271"/>
    </row>
    <row r="149180" spans="27:27">
      <c r="AA149180" s="271"/>
    </row>
    <row r="149181" spans="27:27">
      <c r="AA149181" s="271"/>
    </row>
    <row r="149182" spans="27:27">
      <c r="AA149182" s="271"/>
    </row>
    <row r="149183" spans="27:27">
      <c r="AA149183" s="271"/>
    </row>
    <row r="149184" spans="27:27">
      <c r="AA149184" s="271"/>
    </row>
    <row r="149185" spans="27:27">
      <c r="AA149185" s="271"/>
    </row>
    <row r="149186" spans="27:27">
      <c r="AA149186" s="271"/>
    </row>
    <row r="149187" spans="27:27">
      <c r="AA149187" s="271"/>
    </row>
    <row r="149188" spans="27:27">
      <c r="AA149188" s="271"/>
    </row>
    <row r="149189" spans="27:27">
      <c r="AA149189" s="271"/>
    </row>
    <row r="149190" spans="27:27">
      <c r="AA149190" s="271"/>
    </row>
    <row r="149191" spans="27:27">
      <c r="AA149191" s="271"/>
    </row>
    <row r="149192" spans="27:27">
      <c r="AA149192" s="271"/>
    </row>
    <row r="149193" spans="27:27">
      <c r="AA149193" s="271"/>
    </row>
    <row r="149194" spans="27:27">
      <c r="AA149194" s="271"/>
    </row>
    <row r="149195" spans="27:27">
      <c r="AA149195" s="271"/>
    </row>
    <row r="149196" spans="27:27">
      <c r="AA149196" s="271"/>
    </row>
    <row r="149197" spans="27:27">
      <c r="AA149197" s="271"/>
    </row>
    <row r="149198" spans="27:27">
      <c r="AA149198" s="271"/>
    </row>
    <row r="149199" spans="27:27">
      <c r="AA149199" s="271"/>
    </row>
    <row r="149200" spans="27:27">
      <c r="AA149200" s="271"/>
    </row>
    <row r="149201" spans="27:27">
      <c r="AA149201" s="271"/>
    </row>
    <row r="149202" spans="27:27">
      <c r="AA149202" s="271"/>
    </row>
    <row r="149203" spans="27:27">
      <c r="AA149203" s="271"/>
    </row>
    <row r="149204" spans="27:27">
      <c r="AA149204" s="271"/>
    </row>
    <row r="149205" spans="27:27">
      <c r="AA149205" s="271"/>
    </row>
    <row r="149206" spans="27:27">
      <c r="AA149206" s="271"/>
    </row>
    <row r="149207" spans="27:27">
      <c r="AA149207" s="271"/>
    </row>
    <row r="149208" spans="27:27">
      <c r="AA149208" s="271"/>
    </row>
    <row r="149209" spans="27:27">
      <c r="AA149209" s="271"/>
    </row>
    <row r="149210" spans="27:27">
      <c r="AA149210" s="271"/>
    </row>
    <row r="149211" spans="27:27">
      <c r="AA149211" s="271"/>
    </row>
    <row r="149212" spans="27:27">
      <c r="AA149212" s="271"/>
    </row>
    <row r="149213" spans="27:27">
      <c r="AA149213" s="271"/>
    </row>
    <row r="149214" spans="27:27">
      <c r="AA149214" s="271"/>
    </row>
    <row r="149215" spans="27:27">
      <c r="AA149215" s="271"/>
    </row>
    <row r="149216" spans="27:27">
      <c r="AA149216" s="271"/>
    </row>
    <row r="149217" spans="27:27">
      <c r="AA149217" s="271"/>
    </row>
    <row r="149218" spans="27:27">
      <c r="AA149218" s="271"/>
    </row>
    <row r="149219" spans="27:27">
      <c r="AA149219" s="271"/>
    </row>
    <row r="149220" spans="27:27">
      <c r="AA149220" s="271"/>
    </row>
    <row r="149221" spans="27:27">
      <c r="AA149221" s="271"/>
    </row>
    <row r="149222" spans="27:27">
      <c r="AA149222" s="271"/>
    </row>
    <row r="149223" spans="27:27">
      <c r="AA149223" s="271"/>
    </row>
    <row r="149224" spans="27:27">
      <c r="AA149224" s="271"/>
    </row>
    <row r="149225" spans="27:27">
      <c r="AA149225" s="271"/>
    </row>
    <row r="149226" spans="27:27">
      <c r="AA149226" s="271"/>
    </row>
    <row r="149227" spans="27:27">
      <c r="AA149227" s="271"/>
    </row>
    <row r="149228" spans="27:27">
      <c r="AA149228" s="271"/>
    </row>
    <row r="149229" spans="27:27">
      <c r="AA149229" s="271"/>
    </row>
    <row r="149230" spans="27:27">
      <c r="AA149230" s="271"/>
    </row>
    <row r="149231" spans="27:27">
      <c r="AA149231" s="271"/>
    </row>
    <row r="149232" spans="27:27">
      <c r="AA149232" s="271"/>
    </row>
    <row r="149233" spans="27:27">
      <c r="AA149233" s="271"/>
    </row>
    <row r="149234" spans="27:27">
      <c r="AA149234" s="271"/>
    </row>
    <row r="149235" spans="27:27">
      <c r="AA149235" s="271"/>
    </row>
    <row r="149236" spans="27:27">
      <c r="AA149236" s="271"/>
    </row>
    <row r="149237" spans="27:27">
      <c r="AA149237" s="271"/>
    </row>
    <row r="149238" spans="27:27">
      <c r="AA149238" s="271"/>
    </row>
    <row r="149239" spans="27:27">
      <c r="AA149239" s="271"/>
    </row>
    <row r="149240" spans="27:27">
      <c r="AA149240" s="271"/>
    </row>
    <row r="149241" spans="27:27">
      <c r="AA149241" s="271"/>
    </row>
    <row r="149242" spans="27:27">
      <c r="AA149242" s="271"/>
    </row>
    <row r="149243" spans="27:27">
      <c r="AA149243" s="271"/>
    </row>
    <row r="149244" spans="27:27">
      <c r="AA149244" s="271"/>
    </row>
    <row r="149245" spans="27:27">
      <c r="AA149245" s="271"/>
    </row>
    <row r="149246" spans="27:27">
      <c r="AA149246" s="271"/>
    </row>
    <row r="149247" spans="27:27">
      <c r="AA149247" s="271"/>
    </row>
    <row r="149248" spans="27:27">
      <c r="AA149248" s="271"/>
    </row>
    <row r="149249" spans="27:27">
      <c r="AA149249" s="271"/>
    </row>
    <row r="149250" spans="27:27">
      <c r="AA149250" s="271"/>
    </row>
    <row r="149251" spans="27:27">
      <c r="AA149251" s="271"/>
    </row>
    <row r="149252" spans="27:27">
      <c r="AA149252" s="271"/>
    </row>
    <row r="149253" spans="27:27">
      <c r="AA149253" s="271"/>
    </row>
    <row r="149254" spans="27:27">
      <c r="AA149254" s="271"/>
    </row>
    <row r="149255" spans="27:27">
      <c r="AA149255" s="271"/>
    </row>
    <row r="149256" spans="27:27">
      <c r="AA149256" s="271"/>
    </row>
    <row r="149257" spans="27:27">
      <c r="AA149257" s="271"/>
    </row>
    <row r="149258" spans="27:27">
      <c r="AA149258" s="271"/>
    </row>
    <row r="149259" spans="27:27">
      <c r="AA149259" s="271"/>
    </row>
    <row r="149260" spans="27:27">
      <c r="AA149260" s="271"/>
    </row>
    <row r="149261" spans="27:27">
      <c r="AA149261" s="271"/>
    </row>
    <row r="149262" spans="27:27">
      <c r="AA149262" s="271"/>
    </row>
    <row r="149263" spans="27:27">
      <c r="AA149263" s="271"/>
    </row>
    <row r="149264" spans="27:27">
      <c r="AA149264" s="271"/>
    </row>
    <row r="149265" spans="27:27">
      <c r="AA149265" s="271"/>
    </row>
    <row r="149266" spans="27:27">
      <c r="AA149266" s="271"/>
    </row>
    <row r="149267" spans="27:27">
      <c r="AA149267" s="271"/>
    </row>
    <row r="149268" spans="27:27">
      <c r="AA149268" s="271"/>
    </row>
    <row r="149269" spans="27:27">
      <c r="AA149269" s="271"/>
    </row>
    <row r="149270" spans="27:27">
      <c r="AA149270" s="271"/>
    </row>
    <row r="149271" spans="27:27">
      <c r="AA149271" s="271"/>
    </row>
    <row r="149272" spans="27:27">
      <c r="AA149272" s="271"/>
    </row>
    <row r="149273" spans="27:27">
      <c r="AA149273" s="271"/>
    </row>
    <row r="149274" spans="27:27">
      <c r="AA149274" s="271"/>
    </row>
    <row r="149275" spans="27:27">
      <c r="AA149275" s="271"/>
    </row>
    <row r="149276" spans="27:27">
      <c r="AA149276" s="271"/>
    </row>
    <row r="149277" spans="27:27">
      <c r="AA149277" s="271"/>
    </row>
    <row r="149278" spans="27:27">
      <c r="AA149278" s="271"/>
    </row>
    <row r="149279" spans="27:27">
      <c r="AA149279" s="271"/>
    </row>
    <row r="149280" spans="27:27">
      <c r="AA149280" s="271"/>
    </row>
    <row r="149281" spans="27:27">
      <c r="AA149281" s="271"/>
    </row>
    <row r="149282" spans="27:27">
      <c r="AA149282" s="271"/>
    </row>
    <row r="149283" spans="27:27">
      <c r="AA149283" s="271"/>
    </row>
    <row r="149284" spans="27:27">
      <c r="AA149284" s="271"/>
    </row>
    <row r="149285" spans="27:27">
      <c r="AA149285" s="271"/>
    </row>
    <row r="149286" spans="27:27">
      <c r="AA149286" s="271"/>
    </row>
    <row r="149287" spans="27:27">
      <c r="AA149287" s="271"/>
    </row>
    <row r="149288" spans="27:27">
      <c r="AA149288" s="271"/>
    </row>
    <row r="149289" spans="27:27">
      <c r="AA149289" s="271"/>
    </row>
    <row r="149290" spans="27:27">
      <c r="AA149290" s="271"/>
    </row>
    <row r="149291" spans="27:27">
      <c r="AA149291" s="271"/>
    </row>
    <row r="149292" spans="27:27">
      <c r="AA149292" s="271"/>
    </row>
    <row r="149293" spans="27:27">
      <c r="AA149293" s="271"/>
    </row>
    <row r="149294" spans="27:27">
      <c r="AA149294" s="271"/>
    </row>
    <row r="149295" spans="27:27">
      <c r="AA149295" s="271"/>
    </row>
    <row r="149296" spans="27:27">
      <c r="AA149296" s="271"/>
    </row>
    <row r="149297" spans="27:27">
      <c r="AA149297" s="271"/>
    </row>
    <row r="149298" spans="27:27">
      <c r="AA149298" s="271"/>
    </row>
    <row r="149299" spans="27:27">
      <c r="AA149299" s="271"/>
    </row>
    <row r="149300" spans="27:27">
      <c r="AA149300" s="271"/>
    </row>
    <row r="149301" spans="27:27">
      <c r="AA149301" s="271"/>
    </row>
    <row r="149302" spans="27:27">
      <c r="AA149302" s="271"/>
    </row>
    <row r="149303" spans="27:27">
      <c r="AA149303" s="271"/>
    </row>
    <row r="149304" spans="27:27">
      <c r="AA149304" s="271"/>
    </row>
    <row r="149305" spans="27:27">
      <c r="AA149305" s="271"/>
    </row>
    <row r="149306" spans="27:27">
      <c r="AA149306" s="271"/>
    </row>
    <row r="149307" spans="27:27">
      <c r="AA149307" s="271"/>
    </row>
    <row r="149308" spans="27:27">
      <c r="AA149308" s="271"/>
    </row>
    <row r="149309" spans="27:27">
      <c r="AA149309" s="271"/>
    </row>
    <row r="149310" spans="27:27">
      <c r="AA149310" s="271"/>
    </row>
    <row r="149311" spans="27:27">
      <c r="AA149311" s="271"/>
    </row>
    <row r="149312" spans="27:27">
      <c r="AA149312" s="271"/>
    </row>
    <row r="149313" spans="27:27">
      <c r="AA149313" s="271"/>
    </row>
    <row r="149314" spans="27:27">
      <c r="AA149314" s="271"/>
    </row>
    <row r="149315" spans="27:27">
      <c r="AA149315" s="271"/>
    </row>
    <row r="149316" spans="27:27">
      <c r="AA149316" s="271"/>
    </row>
    <row r="149317" spans="27:27">
      <c r="AA149317" s="271"/>
    </row>
    <row r="149318" spans="27:27">
      <c r="AA149318" s="271"/>
    </row>
    <row r="149319" spans="27:27">
      <c r="AA149319" s="271"/>
    </row>
    <row r="149320" spans="27:27">
      <c r="AA149320" s="271"/>
    </row>
    <row r="149321" spans="27:27">
      <c r="AA149321" s="271"/>
    </row>
    <row r="149322" spans="27:27">
      <c r="AA149322" s="271"/>
    </row>
    <row r="149323" spans="27:27">
      <c r="AA149323" s="271"/>
    </row>
    <row r="149324" spans="27:27">
      <c r="AA149324" s="271"/>
    </row>
    <row r="149325" spans="27:27">
      <c r="AA149325" s="271"/>
    </row>
    <row r="149326" spans="27:27">
      <c r="AA149326" s="271"/>
    </row>
    <row r="149327" spans="27:27">
      <c r="AA149327" s="271"/>
    </row>
    <row r="149328" spans="27:27">
      <c r="AA149328" s="271"/>
    </row>
    <row r="149329" spans="27:27">
      <c r="AA149329" s="271"/>
    </row>
    <row r="149330" spans="27:27">
      <c r="AA149330" s="271"/>
    </row>
    <row r="149331" spans="27:27">
      <c r="AA149331" s="271"/>
    </row>
    <row r="149332" spans="27:27">
      <c r="AA149332" s="271"/>
    </row>
    <row r="149333" spans="27:27">
      <c r="AA149333" s="271"/>
    </row>
    <row r="149334" spans="27:27">
      <c r="AA149334" s="271"/>
    </row>
    <row r="149335" spans="27:27">
      <c r="AA149335" s="271"/>
    </row>
    <row r="149336" spans="27:27">
      <c r="AA149336" s="271"/>
    </row>
    <row r="149337" spans="27:27">
      <c r="AA149337" s="271"/>
    </row>
    <row r="149338" spans="27:27">
      <c r="AA149338" s="271"/>
    </row>
    <row r="149339" spans="27:27">
      <c r="AA149339" s="271"/>
    </row>
    <row r="149340" spans="27:27">
      <c r="AA149340" s="271"/>
    </row>
    <row r="149341" spans="27:27">
      <c r="AA149341" s="271"/>
    </row>
    <row r="149342" spans="27:27">
      <c r="AA149342" s="271"/>
    </row>
    <row r="149343" spans="27:27">
      <c r="AA149343" s="271"/>
    </row>
    <row r="149344" spans="27:27">
      <c r="AA149344" s="271"/>
    </row>
    <row r="149345" spans="27:27">
      <c r="AA149345" s="271"/>
    </row>
    <row r="149346" spans="27:27">
      <c r="AA149346" s="271"/>
    </row>
    <row r="149347" spans="27:27">
      <c r="AA149347" s="271"/>
    </row>
    <row r="149348" spans="27:27">
      <c r="AA149348" s="271"/>
    </row>
    <row r="149349" spans="27:27">
      <c r="AA149349" s="271"/>
    </row>
    <row r="149350" spans="27:27">
      <c r="AA149350" s="271"/>
    </row>
    <row r="149351" spans="27:27">
      <c r="AA149351" s="271"/>
    </row>
    <row r="149352" spans="27:27">
      <c r="AA149352" s="271"/>
    </row>
    <row r="149353" spans="27:27">
      <c r="AA149353" s="271"/>
    </row>
    <row r="149354" spans="27:27">
      <c r="AA149354" s="271"/>
    </row>
    <row r="149355" spans="27:27">
      <c r="AA149355" s="271"/>
    </row>
    <row r="149356" spans="27:27">
      <c r="AA149356" s="271"/>
    </row>
    <row r="149357" spans="27:27">
      <c r="AA149357" s="271"/>
    </row>
    <row r="149358" spans="27:27">
      <c r="AA149358" s="271"/>
    </row>
    <row r="149359" spans="27:27">
      <c r="AA149359" s="271"/>
    </row>
    <row r="149360" spans="27:27">
      <c r="AA149360" s="271"/>
    </row>
    <row r="149361" spans="27:27">
      <c r="AA149361" s="271"/>
    </row>
    <row r="149362" spans="27:27">
      <c r="AA149362" s="271"/>
    </row>
    <row r="149363" spans="27:27">
      <c r="AA149363" s="271"/>
    </row>
    <row r="149364" spans="27:27">
      <c r="AA149364" s="271"/>
    </row>
    <row r="149365" spans="27:27">
      <c r="AA149365" s="271"/>
    </row>
    <row r="149366" spans="27:27">
      <c r="AA149366" s="271"/>
    </row>
    <row r="149367" spans="27:27">
      <c r="AA149367" s="271"/>
    </row>
    <row r="149368" spans="27:27">
      <c r="AA149368" s="271"/>
    </row>
    <row r="149369" spans="27:27">
      <c r="AA149369" s="271"/>
    </row>
    <row r="149370" spans="27:27">
      <c r="AA149370" s="271"/>
    </row>
    <row r="149371" spans="27:27">
      <c r="AA149371" s="271"/>
    </row>
    <row r="149372" spans="27:27">
      <c r="AA149372" s="271"/>
    </row>
    <row r="149373" spans="27:27">
      <c r="AA149373" s="271"/>
    </row>
    <row r="149374" spans="27:27">
      <c r="AA149374" s="271"/>
    </row>
    <row r="149375" spans="27:27">
      <c r="AA149375" s="271"/>
    </row>
    <row r="149376" spans="27:27">
      <c r="AA149376" s="271"/>
    </row>
    <row r="149377" spans="27:27">
      <c r="AA149377" s="271"/>
    </row>
    <row r="149378" spans="27:27">
      <c r="AA149378" s="271"/>
    </row>
    <row r="149379" spans="27:27">
      <c r="AA149379" s="271"/>
    </row>
    <row r="149380" spans="27:27">
      <c r="AA149380" s="271"/>
    </row>
    <row r="149381" spans="27:27">
      <c r="AA149381" s="271"/>
    </row>
    <row r="149382" spans="27:27">
      <c r="AA149382" s="271"/>
    </row>
    <row r="149383" spans="27:27">
      <c r="AA149383" s="271"/>
    </row>
    <row r="149384" spans="27:27">
      <c r="AA149384" s="271"/>
    </row>
    <row r="149385" spans="27:27">
      <c r="AA149385" s="271"/>
    </row>
    <row r="149386" spans="27:27">
      <c r="AA149386" s="271"/>
    </row>
    <row r="149387" spans="27:27">
      <c r="AA149387" s="271"/>
    </row>
    <row r="149388" spans="27:27">
      <c r="AA149388" s="271"/>
    </row>
    <row r="149389" spans="27:27">
      <c r="AA149389" s="271"/>
    </row>
    <row r="149390" spans="27:27">
      <c r="AA149390" s="271"/>
    </row>
    <row r="149391" spans="27:27">
      <c r="AA149391" s="271"/>
    </row>
    <row r="149392" spans="27:27">
      <c r="AA149392" s="271"/>
    </row>
    <row r="149393" spans="27:27">
      <c r="AA149393" s="271"/>
    </row>
    <row r="149394" spans="27:27">
      <c r="AA149394" s="271"/>
    </row>
    <row r="149395" spans="27:27">
      <c r="AA149395" s="271"/>
    </row>
    <row r="149396" spans="27:27">
      <c r="AA149396" s="271"/>
    </row>
    <row r="149397" spans="27:27">
      <c r="AA149397" s="271"/>
    </row>
    <row r="149398" spans="27:27">
      <c r="AA149398" s="271"/>
    </row>
    <row r="149399" spans="27:27">
      <c r="AA149399" s="271"/>
    </row>
    <row r="149400" spans="27:27">
      <c r="AA149400" s="271"/>
    </row>
    <row r="149401" spans="27:27">
      <c r="AA149401" s="271"/>
    </row>
    <row r="149402" spans="27:27">
      <c r="AA149402" s="271"/>
    </row>
    <row r="149403" spans="27:27">
      <c r="AA149403" s="271"/>
    </row>
    <row r="149404" spans="27:27">
      <c r="AA149404" s="271"/>
    </row>
    <row r="149405" spans="27:27">
      <c r="AA149405" s="271"/>
    </row>
    <row r="149406" spans="27:27">
      <c r="AA149406" s="271"/>
    </row>
    <row r="149407" spans="27:27">
      <c r="AA149407" s="271"/>
    </row>
    <row r="149408" spans="27:27">
      <c r="AA149408" s="271"/>
    </row>
    <row r="149409" spans="27:27">
      <c r="AA149409" s="271"/>
    </row>
    <row r="149410" spans="27:27">
      <c r="AA149410" s="271"/>
    </row>
    <row r="149411" spans="27:27">
      <c r="AA149411" s="271"/>
    </row>
    <row r="149412" spans="27:27">
      <c r="AA149412" s="271"/>
    </row>
    <row r="149413" spans="27:27">
      <c r="AA149413" s="271"/>
    </row>
    <row r="149414" spans="27:27">
      <c r="AA149414" s="271"/>
    </row>
    <row r="149415" spans="27:27">
      <c r="AA149415" s="271"/>
    </row>
    <row r="149416" spans="27:27">
      <c r="AA149416" s="271"/>
    </row>
    <row r="149417" spans="27:27">
      <c r="AA149417" s="271"/>
    </row>
    <row r="149418" spans="27:27">
      <c r="AA149418" s="271"/>
    </row>
    <row r="149419" spans="27:27">
      <c r="AA149419" s="271"/>
    </row>
    <row r="149420" spans="27:27">
      <c r="AA149420" s="271"/>
    </row>
    <row r="149421" spans="27:27">
      <c r="AA149421" s="271"/>
    </row>
    <row r="149422" spans="27:27">
      <c r="AA149422" s="271"/>
    </row>
    <row r="149423" spans="27:27">
      <c r="AA149423" s="271"/>
    </row>
    <row r="149424" spans="27:27">
      <c r="AA149424" s="271"/>
    </row>
    <row r="149425" spans="27:27">
      <c r="AA149425" s="271"/>
    </row>
    <row r="149426" spans="27:27">
      <c r="AA149426" s="271"/>
    </row>
    <row r="149427" spans="27:27">
      <c r="AA149427" s="271"/>
    </row>
    <row r="149428" spans="27:27">
      <c r="AA149428" s="271"/>
    </row>
    <row r="149429" spans="27:27">
      <c r="AA149429" s="271"/>
    </row>
    <row r="149430" spans="27:27">
      <c r="AA149430" s="271"/>
    </row>
    <row r="149431" spans="27:27">
      <c r="AA149431" s="271"/>
    </row>
    <row r="149432" spans="27:27">
      <c r="AA149432" s="271"/>
    </row>
    <row r="149433" spans="27:27">
      <c r="AA149433" s="271"/>
    </row>
    <row r="149434" spans="27:27">
      <c r="AA149434" s="271"/>
    </row>
    <row r="149435" spans="27:27">
      <c r="AA149435" s="271"/>
    </row>
    <row r="149436" spans="27:27">
      <c r="AA149436" s="271"/>
    </row>
    <row r="149437" spans="27:27">
      <c r="AA149437" s="271"/>
    </row>
    <row r="149438" spans="27:27">
      <c r="AA149438" s="271"/>
    </row>
    <row r="149439" spans="27:27">
      <c r="AA149439" s="271"/>
    </row>
    <row r="149440" spans="27:27">
      <c r="AA149440" s="271"/>
    </row>
    <row r="149441" spans="27:27">
      <c r="AA149441" s="271"/>
    </row>
    <row r="149442" spans="27:27">
      <c r="AA149442" s="271"/>
    </row>
    <row r="149443" spans="27:27">
      <c r="AA149443" s="271"/>
    </row>
    <row r="149444" spans="27:27">
      <c r="AA149444" s="271"/>
    </row>
    <row r="149445" spans="27:27">
      <c r="AA149445" s="271"/>
    </row>
    <row r="149446" spans="27:27">
      <c r="AA149446" s="271"/>
    </row>
    <row r="149447" spans="27:27">
      <c r="AA149447" s="271"/>
    </row>
    <row r="149448" spans="27:27">
      <c r="AA149448" s="271"/>
    </row>
    <row r="149449" spans="27:27">
      <c r="AA149449" s="271"/>
    </row>
    <row r="149450" spans="27:27">
      <c r="AA149450" s="271"/>
    </row>
    <row r="149451" spans="27:27">
      <c r="AA149451" s="271"/>
    </row>
    <row r="149452" spans="27:27">
      <c r="AA149452" s="271"/>
    </row>
    <row r="149453" spans="27:27">
      <c r="AA149453" s="271"/>
    </row>
    <row r="149454" spans="27:27">
      <c r="AA149454" s="271"/>
    </row>
    <row r="149455" spans="27:27">
      <c r="AA149455" s="271"/>
    </row>
    <row r="149456" spans="27:27">
      <c r="AA149456" s="271"/>
    </row>
    <row r="149457" spans="27:27">
      <c r="AA149457" s="271"/>
    </row>
    <row r="149458" spans="27:27">
      <c r="AA149458" s="271"/>
    </row>
    <row r="149459" spans="27:27">
      <c r="AA149459" s="271"/>
    </row>
    <row r="149460" spans="27:27">
      <c r="AA149460" s="271"/>
    </row>
    <row r="149461" spans="27:27">
      <c r="AA149461" s="271"/>
    </row>
    <row r="149462" spans="27:27">
      <c r="AA149462" s="271"/>
    </row>
    <row r="149463" spans="27:27">
      <c r="AA149463" s="271"/>
    </row>
    <row r="149464" spans="27:27">
      <c r="AA149464" s="271"/>
    </row>
    <row r="149465" spans="27:27">
      <c r="AA149465" s="271"/>
    </row>
    <row r="149466" spans="27:27">
      <c r="AA149466" s="271"/>
    </row>
    <row r="149467" spans="27:27">
      <c r="AA149467" s="271"/>
    </row>
    <row r="149468" spans="27:27">
      <c r="AA149468" s="271"/>
    </row>
    <row r="149469" spans="27:27">
      <c r="AA149469" s="271"/>
    </row>
    <row r="149470" spans="27:27">
      <c r="AA149470" s="271"/>
    </row>
    <row r="149471" spans="27:27">
      <c r="AA149471" s="271"/>
    </row>
    <row r="149472" spans="27:27">
      <c r="AA149472" s="271"/>
    </row>
    <row r="149473" spans="27:27">
      <c r="AA149473" s="271"/>
    </row>
    <row r="149474" spans="27:27">
      <c r="AA149474" s="271"/>
    </row>
    <row r="149475" spans="27:27">
      <c r="AA149475" s="271"/>
    </row>
    <row r="149476" spans="27:27">
      <c r="AA149476" s="271"/>
    </row>
    <row r="149477" spans="27:27">
      <c r="AA149477" s="271"/>
    </row>
    <row r="149478" spans="27:27">
      <c r="AA149478" s="271"/>
    </row>
    <row r="149479" spans="27:27">
      <c r="AA149479" s="271"/>
    </row>
    <row r="149480" spans="27:27">
      <c r="AA149480" s="271"/>
    </row>
    <row r="149481" spans="27:27">
      <c r="AA149481" s="271"/>
    </row>
    <row r="149482" spans="27:27">
      <c r="AA149482" s="271"/>
    </row>
    <row r="149483" spans="27:27">
      <c r="AA149483" s="271"/>
    </row>
    <row r="149484" spans="27:27">
      <c r="AA149484" s="271"/>
    </row>
    <row r="149485" spans="27:27">
      <c r="AA149485" s="271"/>
    </row>
    <row r="149486" spans="27:27">
      <c r="AA149486" s="271"/>
    </row>
    <row r="149487" spans="27:27">
      <c r="AA149487" s="271"/>
    </row>
    <row r="149488" spans="27:27">
      <c r="AA149488" s="271"/>
    </row>
    <row r="149489" spans="27:27">
      <c r="AA149489" s="271"/>
    </row>
    <row r="149490" spans="27:27">
      <c r="AA149490" s="271"/>
    </row>
    <row r="149491" spans="27:27">
      <c r="AA149491" s="271"/>
    </row>
    <row r="149492" spans="27:27">
      <c r="AA149492" s="271"/>
    </row>
    <row r="149493" spans="27:27">
      <c r="AA149493" s="271"/>
    </row>
    <row r="149494" spans="27:27">
      <c r="AA149494" s="271"/>
    </row>
    <row r="149495" spans="27:27">
      <c r="AA149495" s="271"/>
    </row>
    <row r="149496" spans="27:27">
      <c r="AA149496" s="271"/>
    </row>
    <row r="149497" spans="27:27">
      <c r="AA149497" s="271"/>
    </row>
    <row r="149498" spans="27:27">
      <c r="AA149498" s="271"/>
    </row>
    <row r="149499" spans="27:27">
      <c r="AA149499" s="271"/>
    </row>
    <row r="149500" spans="27:27">
      <c r="AA149500" s="271"/>
    </row>
    <row r="149501" spans="27:27">
      <c r="AA149501" s="271"/>
    </row>
    <row r="149502" spans="27:27">
      <c r="AA149502" s="271"/>
    </row>
    <row r="149503" spans="27:27">
      <c r="AA149503" s="271"/>
    </row>
    <row r="149504" spans="27:27">
      <c r="AA149504" s="271"/>
    </row>
    <row r="149505" spans="27:27">
      <c r="AA149505" s="271"/>
    </row>
    <row r="149506" spans="27:27">
      <c r="AA149506" s="271"/>
    </row>
    <row r="149507" spans="27:27">
      <c r="AA149507" s="271"/>
    </row>
    <row r="149508" spans="27:27">
      <c r="AA149508" s="271"/>
    </row>
    <row r="149509" spans="27:27">
      <c r="AA149509" s="271"/>
    </row>
    <row r="149510" spans="27:27">
      <c r="AA149510" s="271"/>
    </row>
    <row r="149511" spans="27:27">
      <c r="AA149511" s="271"/>
    </row>
    <row r="149512" spans="27:27">
      <c r="AA149512" s="271"/>
    </row>
    <row r="149513" spans="27:27">
      <c r="AA149513" s="271"/>
    </row>
    <row r="149514" spans="27:27">
      <c r="AA149514" s="271"/>
    </row>
    <row r="149515" spans="27:27">
      <c r="AA149515" s="271"/>
    </row>
    <row r="149516" spans="27:27">
      <c r="AA149516" s="271"/>
    </row>
    <row r="149517" spans="27:27">
      <c r="AA149517" s="271"/>
    </row>
    <row r="149518" spans="27:27">
      <c r="AA149518" s="271"/>
    </row>
    <row r="149519" spans="27:27">
      <c r="AA149519" s="271"/>
    </row>
    <row r="149520" spans="27:27">
      <c r="AA149520" s="271"/>
    </row>
    <row r="149521" spans="27:27">
      <c r="AA149521" s="271"/>
    </row>
    <row r="149522" spans="27:27">
      <c r="AA149522" s="271"/>
    </row>
    <row r="149523" spans="27:27">
      <c r="AA149523" s="271"/>
    </row>
    <row r="149524" spans="27:27">
      <c r="AA149524" s="271"/>
    </row>
    <row r="149525" spans="27:27">
      <c r="AA149525" s="271"/>
    </row>
    <row r="149526" spans="27:27">
      <c r="AA149526" s="271"/>
    </row>
    <row r="149527" spans="27:27">
      <c r="AA149527" s="271"/>
    </row>
    <row r="149528" spans="27:27">
      <c r="AA149528" s="271"/>
    </row>
    <row r="149529" spans="27:27">
      <c r="AA149529" s="271"/>
    </row>
    <row r="149530" spans="27:27">
      <c r="AA149530" s="271"/>
    </row>
    <row r="149531" spans="27:27">
      <c r="AA149531" s="271"/>
    </row>
    <row r="149532" spans="27:27">
      <c r="AA149532" s="271"/>
    </row>
    <row r="149533" spans="27:27">
      <c r="AA149533" s="271"/>
    </row>
    <row r="149534" spans="27:27">
      <c r="AA149534" s="271"/>
    </row>
    <row r="149535" spans="27:27">
      <c r="AA149535" s="271"/>
    </row>
    <row r="149536" spans="27:27">
      <c r="AA149536" s="271"/>
    </row>
    <row r="149537" spans="27:27">
      <c r="AA149537" s="271"/>
    </row>
    <row r="149538" spans="27:27">
      <c r="AA149538" s="271"/>
    </row>
    <row r="149539" spans="27:27">
      <c r="AA149539" s="271"/>
    </row>
    <row r="149540" spans="27:27">
      <c r="AA149540" s="271"/>
    </row>
    <row r="149541" spans="27:27">
      <c r="AA149541" s="271"/>
    </row>
    <row r="149542" spans="27:27">
      <c r="AA149542" s="271"/>
    </row>
    <row r="149543" spans="27:27">
      <c r="AA149543" s="271"/>
    </row>
    <row r="149544" spans="27:27">
      <c r="AA149544" s="271"/>
    </row>
    <row r="149545" spans="27:27">
      <c r="AA149545" s="271"/>
    </row>
    <row r="149546" spans="27:27">
      <c r="AA149546" s="271"/>
    </row>
    <row r="149547" spans="27:27">
      <c r="AA149547" s="271"/>
    </row>
    <row r="149548" spans="27:27">
      <c r="AA149548" s="271"/>
    </row>
    <row r="149549" spans="27:27">
      <c r="AA149549" s="271"/>
    </row>
    <row r="149550" spans="27:27">
      <c r="AA149550" s="271"/>
    </row>
    <row r="149551" spans="27:27">
      <c r="AA149551" s="271"/>
    </row>
    <row r="149552" spans="27:27">
      <c r="AA149552" s="271"/>
    </row>
    <row r="149553" spans="27:27">
      <c r="AA149553" s="271"/>
    </row>
    <row r="149554" spans="27:27">
      <c r="AA149554" s="271"/>
    </row>
    <row r="149555" spans="27:27">
      <c r="AA149555" s="271"/>
    </row>
    <row r="149556" spans="27:27">
      <c r="AA149556" s="271"/>
    </row>
    <row r="149557" spans="27:27">
      <c r="AA149557" s="271"/>
    </row>
    <row r="149558" spans="27:27">
      <c r="AA149558" s="271"/>
    </row>
    <row r="149559" spans="27:27">
      <c r="AA149559" s="271"/>
    </row>
    <row r="149560" spans="27:27">
      <c r="AA149560" s="271"/>
    </row>
    <row r="149561" spans="27:27">
      <c r="AA149561" s="271"/>
    </row>
    <row r="149562" spans="27:27">
      <c r="AA149562" s="271"/>
    </row>
    <row r="149563" spans="27:27">
      <c r="AA149563" s="271"/>
    </row>
    <row r="149564" spans="27:27">
      <c r="AA149564" s="271"/>
    </row>
    <row r="149565" spans="27:27">
      <c r="AA149565" s="271"/>
    </row>
    <row r="149566" spans="27:27">
      <c r="AA149566" s="271"/>
    </row>
    <row r="149567" spans="27:27">
      <c r="AA149567" s="271"/>
    </row>
    <row r="149568" spans="27:27">
      <c r="AA149568" s="271"/>
    </row>
    <row r="149569" spans="27:27">
      <c r="AA149569" s="271"/>
    </row>
    <row r="149570" spans="27:27">
      <c r="AA149570" s="271"/>
    </row>
    <row r="149571" spans="27:27">
      <c r="AA149571" s="271"/>
    </row>
    <row r="149572" spans="27:27">
      <c r="AA149572" s="271"/>
    </row>
    <row r="149573" spans="27:27">
      <c r="AA149573" s="271"/>
    </row>
    <row r="149574" spans="27:27">
      <c r="AA149574" s="271"/>
    </row>
    <row r="149575" spans="27:27">
      <c r="AA149575" s="271"/>
    </row>
    <row r="149576" spans="27:27">
      <c r="AA149576" s="271"/>
    </row>
    <row r="149577" spans="27:27">
      <c r="AA149577" s="271"/>
    </row>
    <row r="149578" spans="27:27">
      <c r="AA149578" s="271"/>
    </row>
    <row r="149579" spans="27:27">
      <c r="AA149579" s="271"/>
    </row>
    <row r="149580" spans="27:27">
      <c r="AA149580" s="271"/>
    </row>
    <row r="149581" spans="27:27">
      <c r="AA149581" s="271"/>
    </row>
    <row r="149582" spans="27:27">
      <c r="AA149582" s="271"/>
    </row>
    <row r="149583" spans="27:27">
      <c r="AA149583" s="271"/>
    </row>
    <row r="149584" spans="27:27">
      <c r="AA149584" s="271"/>
    </row>
    <row r="149585" spans="27:27">
      <c r="AA149585" s="271"/>
    </row>
    <row r="149586" spans="27:27">
      <c r="AA149586" s="271"/>
    </row>
    <row r="149587" spans="27:27">
      <c r="AA149587" s="271"/>
    </row>
    <row r="149588" spans="27:27">
      <c r="AA149588" s="271"/>
    </row>
    <row r="149589" spans="27:27">
      <c r="AA149589" s="271"/>
    </row>
    <row r="149590" spans="27:27">
      <c r="AA149590" s="271"/>
    </row>
    <row r="149591" spans="27:27">
      <c r="AA149591" s="271"/>
    </row>
    <row r="149592" spans="27:27">
      <c r="AA149592" s="271"/>
    </row>
    <row r="149593" spans="27:27">
      <c r="AA149593" s="271"/>
    </row>
    <row r="149594" spans="27:27">
      <c r="AA149594" s="271"/>
    </row>
    <row r="149595" spans="27:27">
      <c r="AA149595" s="271"/>
    </row>
    <row r="149596" spans="27:27">
      <c r="AA149596" s="271"/>
    </row>
    <row r="149597" spans="27:27">
      <c r="AA149597" s="271"/>
    </row>
    <row r="149598" spans="27:27">
      <c r="AA149598" s="271"/>
    </row>
    <row r="149599" spans="27:27">
      <c r="AA149599" s="271"/>
    </row>
    <row r="149600" spans="27:27">
      <c r="AA149600" s="271"/>
    </row>
    <row r="149601" spans="27:27">
      <c r="AA149601" s="271"/>
    </row>
    <row r="149602" spans="27:27">
      <c r="AA149602" s="271"/>
    </row>
    <row r="149603" spans="27:27">
      <c r="AA149603" s="271"/>
    </row>
    <row r="149604" spans="27:27">
      <c r="AA149604" s="271"/>
    </row>
    <row r="149605" spans="27:27">
      <c r="AA149605" s="271"/>
    </row>
    <row r="149606" spans="27:27">
      <c r="AA149606" s="271"/>
    </row>
    <row r="149607" spans="27:27">
      <c r="AA149607" s="271"/>
    </row>
    <row r="149608" spans="27:27">
      <c r="AA149608" s="271"/>
    </row>
    <row r="149609" spans="27:27">
      <c r="AA149609" s="271"/>
    </row>
    <row r="149610" spans="27:27">
      <c r="AA149610" s="271"/>
    </row>
    <row r="149611" spans="27:27">
      <c r="AA149611" s="271"/>
    </row>
    <row r="149612" spans="27:27">
      <c r="AA149612" s="271"/>
    </row>
    <row r="149613" spans="27:27">
      <c r="AA149613" s="271"/>
    </row>
    <row r="149614" spans="27:27">
      <c r="AA149614" s="271"/>
    </row>
    <row r="149615" spans="27:27">
      <c r="AA149615" s="271"/>
    </row>
    <row r="149616" spans="27:27">
      <c r="AA149616" s="271"/>
    </row>
    <row r="149617" spans="27:27">
      <c r="AA149617" s="271"/>
    </row>
    <row r="149618" spans="27:27">
      <c r="AA149618" s="271"/>
    </row>
    <row r="149619" spans="27:27">
      <c r="AA149619" s="271"/>
    </row>
    <row r="149620" spans="27:27">
      <c r="AA149620" s="271"/>
    </row>
    <row r="149621" spans="27:27">
      <c r="AA149621" s="271"/>
    </row>
    <row r="149622" spans="27:27">
      <c r="AA149622" s="271"/>
    </row>
    <row r="149623" spans="27:27">
      <c r="AA149623" s="271"/>
    </row>
    <row r="149624" spans="27:27">
      <c r="AA149624" s="271"/>
    </row>
    <row r="149625" spans="27:27">
      <c r="AA149625" s="271"/>
    </row>
    <row r="149626" spans="27:27">
      <c r="AA149626" s="271"/>
    </row>
    <row r="149627" spans="27:27">
      <c r="AA149627" s="271"/>
    </row>
    <row r="149628" spans="27:27">
      <c r="AA149628" s="271"/>
    </row>
    <row r="149629" spans="27:27">
      <c r="AA149629" s="271"/>
    </row>
    <row r="149630" spans="27:27">
      <c r="AA149630" s="271"/>
    </row>
    <row r="149631" spans="27:27">
      <c r="AA149631" s="271"/>
    </row>
    <row r="149632" spans="27:27">
      <c r="AA149632" s="271"/>
    </row>
    <row r="149633" spans="27:27">
      <c r="AA149633" s="271"/>
    </row>
    <row r="149634" spans="27:27">
      <c r="AA149634" s="271"/>
    </row>
    <row r="149635" spans="27:27">
      <c r="AA149635" s="271"/>
    </row>
    <row r="149636" spans="27:27">
      <c r="AA149636" s="271"/>
    </row>
    <row r="149637" spans="27:27">
      <c r="AA149637" s="271"/>
    </row>
    <row r="149638" spans="27:27">
      <c r="AA149638" s="271"/>
    </row>
    <row r="149639" spans="27:27">
      <c r="AA149639" s="271"/>
    </row>
    <row r="149640" spans="27:27">
      <c r="AA149640" s="271"/>
    </row>
    <row r="149641" spans="27:27">
      <c r="AA149641" s="271"/>
    </row>
    <row r="149642" spans="27:27">
      <c r="AA149642" s="271"/>
    </row>
    <row r="149643" spans="27:27">
      <c r="AA149643" s="271"/>
    </row>
    <row r="149644" spans="27:27">
      <c r="AA149644" s="271"/>
    </row>
    <row r="149645" spans="27:27">
      <c r="AA149645" s="271"/>
    </row>
    <row r="149646" spans="27:27">
      <c r="AA149646" s="271"/>
    </row>
    <row r="149647" spans="27:27">
      <c r="AA149647" s="271"/>
    </row>
    <row r="149648" spans="27:27">
      <c r="AA149648" s="271"/>
    </row>
    <row r="149649" spans="27:27">
      <c r="AA149649" s="271"/>
    </row>
    <row r="149650" spans="27:27">
      <c r="AA149650" s="271"/>
    </row>
    <row r="149651" spans="27:27">
      <c r="AA149651" s="271"/>
    </row>
    <row r="149652" spans="27:27">
      <c r="AA149652" s="271"/>
    </row>
    <row r="149653" spans="27:27">
      <c r="AA149653" s="271"/>
    </row>
    <row r="149654" spans="27:27">
      <c r="AA149654" s="271"/>
    </row>
    <row r="149655" spans="27:27">
      <c r="AA149655" s="271"/>
    </row>
    <row r="149656" spans="27:27">
      <c r="AA149656" s="271"/>
    </row>
    <row r="149657" spans="27:27">
      <c r="AA149657" s="271"/>
    </row>
    <row r="149658" spans="27:27">
      <c r="AA149658" s="271"/>
    </row>
    <row r="149659" spans="27:27">
      <c r="AA149659" s="271"/>
    </row>
    <row r="149660" spans="27:27">
      <c r="AA149660" s="271"/>
    </row>
    <row r="149661" spans="27:27">
      <c r="AA149661" s="271"/>
    </row>
    <row r="149662" spans="27:27">
      <c r="AA149662" s="271"/>
    </row>
    <row r="149663" spans="27:27">
      <c r="AA149663" s="271"/>
    </row>
    <row r="149664" spans="27:27">
      <c r="AA149664" s="271"/>
    </row>
    <row r="149665" spans="27:27">
      <c r="AA149665" s="271"/>
    </row>
    <row r="149666" spans="27:27">
      <c r="AA149666" s="271"/>
    </row>
    <row r="149667" spans="27:27">
      <c r="AA149667" s="271"/>
    </row>
    <row r="149668" spans="27:27">
      <c r="AA149668" s="271"/>
    </row>
    <row r="149669" spans="27:27">
      <c r="AA149669" s="271"/>
    </row>
    <row r="149670" spans="27:27">
      <c r="AA149670" s="271"/>
    </row>
    <row r="149671" spans="27:27">
      <c r="AA149671" s="271"/>
    </row>
    <row r="149672" spans="27:27">
      <c r="AA149672" s="271"/>
    </row>
    <row r="149673" spans="27:27">
      <c r="AA149673" s="271"/>
    </row>
    <row r="149674" spans="27:27">
      <c r="AA149674" s="271"/>
    </row>
    <row r="149675" spans="27:27">
      <c r="AA149675" s="271"/>
    </row>
    <row r="149676" spans="27:27">
      <c r="AA149676" s="271"/>
    </row>
    <row r="149677" spans="27:27">
      <c r="AA149677" s="271"/>
    </row>
    <row r="149678" spans="27:27">
      <c r="AA149678" s="271"/>
    </row>
    <row r="149679" spans="27:27">
      <c r="AA149679" s="271"/>
    </row>
    <row r="149680" spans="27:27">
      <c r="AA149680" s="271"/>
    </row>
    <row r="149681" spans="27:27">
      <c r="AA149681" s="271"/>
    </row>
    <row r="149682" spans="27:27">
      <c r="AA149682" s="271"/>
    </row>
    <row r="149683" spans="27:27">
      <c r="AA149683" s="271"/>
    </row>
    <row r="149684" spans="27:27">
      <c r="AA149684" s="271"/>
    </row>
    <row r="149685" spans="27:27">
      <c r="AA149685" s="271"/>
    </row>
    <row r="149686" spans="27:27">
      <c r="AA149686" s="271"/>
    </row>
    <row r="149687" spans="27:27">
      <c r="AA149687" s="271"/>
    </row>
    <row r="149688" spans="27:27">
      <c r="AA149688" s="271"/>
    </row>
    <row r="149689" spans="27:27">
      <c r="AA149689" s="271"/>
    </row>
    <row r="149690" spans="27:27">
      <c r="AA149690" s="271"/>
    </row>
    <row r="149691" spans="27:27">
      <c r="AA149691" s="271"/>
    </row>
    <row r="149692" spans="27:27">
      <c r="AA149692" s="271"/>
    </row>
    <row r="149693" spans="27:27">
      <c r="AA149693" s="271"/>
    </row>
    <row r="149694" spans="27:27">
      <c r="AA149694" s="271"/>
    </row>
    <row r="149695" spans="27:27">
      <c r="AA149695" s="271"/>
    </row>
    <row r="149696" spans="27:27">
      <c r="AA149696" s="271"/>
    </row>
    <row r="149697" spans="27:27">
      <c r="AA149697" s="271"/>
    </row>
    <row r="149698" spans="27:27">
      <c r="AA149698" s="271"/>
    </row>
    <row r="149699" spans="27:27">
      <c r="AA149699" s="271"/>
    </row>
    <row r="149700" spans="27:27">
      <c r="AA149700" s="271"/>
    </row>
    <row r="149701" spans="27:27">
      <c r="AA149701" s="271"/>
    </row>
    <row r="149702" spans="27:27">
      <c r="AA149702" s="271"/>
    </row>
    <row r="149703" spans="27:27">
      <c r="AA149703" s="271"/>
    </row>
    <row r="149704" spans="27:27">
      <c r="AA149704" s="271"/>
    </row>
    <row r="149705" spans="27:27">
      <c r="AA149705" s="271"/>
    </row>
    <row r="149706" spans="27:27">
      <c r="AA149706" s="271"/>
    </row>
    <row r="149707" spans="27:27">
      <c r="AA149707" s="271"/>
    </row>
    <row r="149708" spans="27:27">
      <c r="AA149708" s="271"/>
    </row>
    <row r="149709" spans="27:27">
      <c r="AA149709" s="271"/>
    </row>
    <row r="149710" spans="27:27">
      <c r="AA149710" s="271"/>
    </row>
    <row r="149711" spans="27:27">
      <c r="AA149711" s="271"/>
    </row>
    <row r="149712" spans="27:27">
      <c r="AA149712" s="271"/>
    </row>
    <row r="149713" spans="27:27">
      <c r="AA149713" s="271"/>
    </row>
    <row r="149714" spans="27:27">
      <c r="AA149714" s="271"/>
    </row>
    <row r="149715" spans="27:27">
      <c r="AA149715" s="271"/>
    </row>
    <row r="149716" spans="27:27">
      <c r="AA149716" s="271"/>
    </row>
    <row r="149717" spans="27:27">
      <c r="AA149717" s="271"/>
    </row>
    <row r="149718" spans="27:27">
      <c r="AA149718" s="271"/>
    </row>
    <row r="149719" spans="27:27">
      <c r="AA149719" s="271"/>
    </row>
    <row r="149720" spans="27:27">
      <c r="AA149720" s="271"/>
    </row>
    <row r="149721" spans="27:27">
      <c r="AA149721" s="271"/>
    </row>
    <row r="149722" spans="27:27">
      <c r="AA149722" s="271"/>
    </row>
    <row r="149723" spans="27:27">
      <c r="AA149723" s="271"/>
    </row>
    <row r="149724" spans="27:27">
      <c r="AA149724" s="271"/>
    </row>
    <row r="149725" spans="27:27">
      <c r="AA149725" s="271"/>
    </row>
    <row r="149726" spans="27:27">
      <c r="AA149726" s="271"/>
    </row>
    <row r="149727" spans="27:27">
      <c r="AA149727" s="271"/>
    </row>
    <row r="149728" spans="27:27">
      <c r="AA149728" s="271"/>
    </row>
    <row r="149729" spans="27:27">
      <c r="AA149729" s="271"/>
    </row>
    <row r="149730" spans="27:27">
      <c r="AA149730" s="271"/>
    </row>
    <row r="149731" spans="27:27">
      <c r="AA149731" s="271"/>
    </row>
    <row r="149732" spans="27:27">
      <c r="AA149732" s="271"/>
    </row>
    <row r="149733" spans="27:27">
      <c r="AA149733" s="271"/>
    </row>
    <row r="149734" spans="27:27">
      <c r="AA149734" s="271"/>
    </row>
    <row r="149735" spans="27:27">
      <c r="AA149735" s="271"/>
    </row>
    <row r="149736" spans="27:27">
      <c r="AA149736" s="271"/>
    </row>
    <row r="149737" spans="27:27">
      <c r="AA149737" s="271"/>
    </row>
    <row r="149738" spans="27:27">
      <c r="AA149738" s="271"/>
    </row>
    <row r="149739" spans="27:27">
      <c r="AA149739" s="271"/>
    </row>
    <row r="149740" spans="27:27">
      <c r="AA149740" s="271"/>
    </row>
    <row r="149741" spans="27:27">
      <c r="AA149741" s="271"/>
    </row>
    <row r="149742" spans="27:27">
      <c r="AA149742" s="271"/>
    </row>
    <row r="149743" spans="27:27">
      <c r="AA149743" s="271"/>
    </row>
    <row r="149744" spans="27:27">
      <c r="AA149744" s="271"/>
    </row>
    <row r="149745" spans="27:27">
      <c r="AA149745" s="271"/>
    </row>
    <row r="149746" spans="27:27">
      <c r="AA149746" s="271"/>
    </row>
    <row r="149747" spans="27:27">
      <c r="AA149747" s="271"/>
    </row>
    <row r="149748" spans="27:27">
      <c r="AA149748" s="271"/>
    </row>
    <row r="149749" spans="27:27">
      <c r="AA149749" s="271"/>
    </row>
    <row r="149750" spans="27:27">
      <c r="AA149750" s="271"/>
    </row>
    <row r="149751" spans="27:27">
      <c r="AA149751" s="271"/>
    </row>
    <row r="149752" spans="27:27">
      <c r="AA149752" s="271"/>
    </row>
    <row r="149753" spans="27:27">
      <c r="AA149753" s="271"/>
    </row>
    <row r="149754" spans="27:27">
      <c r="AA149754" s="271"/>
    </row>
    <row r="149755" spans="27:27">
      <c r="AA149755" s="271"/>
    </row>
    <row r="149756" spans="27:27">
      <c r="AA149756" s="271"/>
    </row>
    <row r="149757" spans="27:27">
      <c r="AA149757" s="271"/>
    </row>
    <row r="149758" spans="27:27">
      <c r="AA149758" s="271"/>
    </row>
    <row r="149759" spans="27:27">
      <c r="AA149759" s="271"/>
    </row>
    <row r="149760" spans="27:27">
      <c r="AA149760" s="271"/>
    </row>
    <row r="149761" spans="27:27">
      <c r="AA149761" s="271"/>
    </row>
    <row r="149762" spans="27:27">
      <c r="AA149762" s="271"/>
    </row>
    <row r="149763" spans="27:27">
      <c r="AA149763" s="271"/>
    </row>
    <row r="149764" spans="27:27">
      <c r="AA149764" s="271"/>
    </row>
    <row r="149765" spans="27:27">
      <c r="AA149765" s="271"/>
    </row>
    <row r="149766" spans="27:27">
      <c r="AA149766" s="271"/>
    </row>
    <row r="149767" spans="27:27">
      <c r="AA149767" s="271"/>
    </row>
    <row r="149768" spans="27:27">
      <c r="AA149768" s="271"/>
    </row>
    <row r="149769" spans="27:27">
      <c r="AA149769" s="271"/>
    </row>
    <row r="149770" spans="27:27">
      <c r="AA149770" s="271"/>
    </row>
    <row r="149771" spans="27:27">
      <c r="AA149771" s="271"/>
    </row>
    <row r="149772" spans="27:27">
      <c r="AA149772" s="271"/>
    </row>
    <row r="149773" spans="27:27">
      <c r="AA149773" s="271"/>
    </row>
    <row r="149774" spans="27:27">
      <c r="AA149774" s="271"/>
    </row>
    <row r="149775" spans="27:27">
      <c r="AA149775" s="271"/>
    </row>
    <row r="149776" spans="27:27">
      <c r="AA149776" s="271"/>
    </row>
    <row r="149777" spans="27:27">
      <c r="AA149777" s="271"/>
    </row>
    <row r="149778" spans="27:27">
      <c r="AA149778" s="271"/>
    </row>
    <row r="149779" spans="27:27">
      <c r="AA149779" s="271"/>
    </row>
    <row r="149780" spans="27:27">
      <c r="AA149780" s="271"/>
    </row>
    <row r="149781" spans="27:27">
      <c r="AA149781" s="271"/>
    </row>
    <row r="149782" spans="27:27">
      <c r="AA149782" s="271"/>
    </row>
    <row r="149783" spans="27:27">
      <c r="AA149783" s="271"/>
    </row>
    <row r="149784" spans="27:27">
      <c r="AA149784" s="271"/>
    </row>
    <row r="149785" spans="27:27">
      <c r="AA149785" s="271"/>
    </row>
    <row r="149786" spans="27:27">
      <c r="AA149786" s="271"/>
    </row>
    <row r="149787" spans="27:27">
      <c r="AA149787" s="271"/>
    </row>
    <row r="149788" spans="27:27">
      <c r="AA149788" s="271"/>
    </row>
    <row r="149789" spans="27:27">
      <c r="AA149789" s="271"/>
    </row>
    <row r="149790" spans="27:27">
      <c r="AA149790" s="271"/>
    </row>
    <row r="149791" spans="27:27">
      <c r="AA149791" s="271"/>
    </row>
    <row r="149792" spans="27:27">
      <c r="AA149792" s="271"/>
    </row>
    <row r="149793" spans="27:27">
      <c r="AA149793" s="271"/>
    </row>
    <row r="149794" spans="27:27">
      <c r="AA149794" s="271"/>
    </row>
    <row r="149795" spans="27:27">
      <c r="AA149795" s="271"/>
    </row>
    <row r="149796" spans="27:27">
      <c r="AA149796" s="271"/>
    </row>
    <row r="149797" spans="27:27">
      <c r="AA149797" s="271"/>
    </row>
    <row r="149798" spans="27:27">
      <c r="AA149798" s="271"/>
    </row>
    <row r="149799" spans="27:27">
      <c r="AA149799" s="271"/>
    </row>
    <row r="149800" spans="27:27">
      <c r="AA149800" s="271"/>
    </row>
    <row r="149801" spans="27:27">
      <c r="AA149801" s="271"/>
    </row>
    <row r="149802" spans="27:27">
      <c r="AA149802" s="271"/>
    </row>
    <row r="149803" spans="27:27">
      <c r="AA149803" s="271"/>
    </row>
    <row r="149804" spans="27:27">
      <c r="AA149804" s="271"/>
    </row>
    <row r="149805" spans="27:27">
      <c r="AA149805" s="271"/>
    </row>
    <row r="149806" spans="27:27">
      <c r="AA149806" s="271"/>
    </row>
    <row r="149807" spans="27:27">
      <c r="AA149807" s="271"/>
    </row>
    <row r="149808" spans="27:27">
      <c r="AA149808" s="271"/>
    </row>
    <row r="149809" spans="27:27">
      <c r="AA149809" s="271"/>
    </row>
    <row r="149810" spans="27:27">
      <c r="AA149810" s="271"/>
    </row>
    <row r="149811" spans="27:27">
      <c r="AA149811" s="271"/>
    </row>
    <row r="149812" spans="27:27">
      <c r="AA149812" s="271"/>
    </row>
    <row r="149813" spans="27:27">
      <c r="AA149813" s="271"/>
    </row>
    <row r="149814" spans="27:27">
      <c r="AA149814" s="271"/>
    </row>
    <row r="149815" spans="27:27">
      <c r="AA149815" s="271"/>
    </row>
    <row r="149816" spans="27:27">
      <c r="AA149816" s="271"/>
    </row>
    <row r="149817" spans="27:27">
      <c r="AA149817" s="271"/>
    </row>
    <row r="149818" spans="27:27">
      <c r="AA149818" s="271"/>
    </row>
    <row r="149819" spans="27:27">
      <c r="AA149819" s="271"/>
    </row>
    <row r="149820" spans="27:27">
      <c r="AA149820" s="271"/>
    </row>
    <row r="149821" spans="27:27">
      <c r="AA149821" s="271"/>
    </row>
    <row r="149822" spans="27:27">
      <c r="AA149822" s="271"/>
    </row>
    <row r="149823" spans="27:27">
      <c r="AA149823" s="271"/>
    </row>
    <row r="149824" spans="27:27">
      <c r="AA149824" s="271"/>
    </row>
    <row r="149825" spans="27:27">
      <c r="AA149825" s="271"/>
    </row>
    <row r="149826" spans="27:27">
      <c r="AA149826" s="271"/>
    </row>
    <row r="149827" spans="27:27">
      <c r="AA149827" s="271"/>
    </row>
    <row r="149828" spans="27:27">
      <c r="AA149828" s="271"/>
    </row>
    <row r="149829" spans="27:27">
      <c r="AA149829" s="271"/>
    </row>
    <row r="149830" spans="27:27">
      <c r="AA149830" s="271"/>
    </row>
    <row r="149831" spans="27:27">
      <c r="AA149831" s="271"/>
    </row>
    <row r="149832" spans="27:27">
      <c r="AA149832" s="271"/>
    </row>
    <row r="149833" spans="27:27">
      <c r="AA149833" s="271"/>
    </row>
    <row r="149834" spans="27:27">
      <c r="AA149834" s="271"/>
    </row>
    <row r="149835" spans="27:27">
      <c r="AA149835" s="271"/>
    </row>
    <row r="149836" spans="27:27">
      <c r="AA149836" s="271"/>
    </row>
    <row r="149837" spans="27:27">
      <c r="AA149837" s="271"/>
    </row>
    <row r="149838" spans="27:27">
      <c r="AA149838" s="271"/>
    </row>
    <row r="149839" spans="27:27">
      <c r="AA149839" s="271"/>
    </row>
    <row r="149840" spans="27:27">
      <c r="AA149840" s="271"/>
    </row>
    <row r="149841" spans="27:27">
      <c r="AA149841" s="271"/>
    </row>
    <row r="149842" spans="27:27">
      <c r="AA149842" s="271"/>
    </row>
    <row r="149843" spans="27:27">
      <c r="AA149843" s="271"/>
    </row>
    <row r="149844" spans="27:27">
      <c r="AA149844" s="271"/>
    </row>
    <row r="149845" spans="27:27">
      <c r="AA149845" s="271"/>
    </row>
    <row r="149846" spans="27:27">
      <c r="AA149846" s="271"/>
    </row>
    <row r="149847" spans="27:27">
      <c r="AA149847" s="271"/>
    </row>
    <row r="149848" spans="27:27">
      <c r="AA149848" s="271"/>
    </row>
    <row r="149849" spans="27:27">
      <c r="AA149849" s="271"/>
    </row>
    <row r="149850" spans="27:27">
      <c r="AA149850" s="271"/>
    </row>
    <row r="149851" spans="27:27">
      <c r="AA149851" s="271"/>
    </row>
    <row r="149852" spans="27:27">
      <c r="AA149852" s="271"/>
    </row>
    <row r="149853" spans="27:27">
      <c r="AA149853" s="271"/>
    </row>
    <row r="149854" spans="27:27">
      <c r="AA149854" s="271"/>
    </row>
    <row r="149855" spans="27:27">
      <c r="AA149855" s="271"/>
    </row>
    <row r="149856" spans="27:27">
      <c r="AA149856" s="271"/>
    </row>
    <row r="149857" spans="27:27">
      <c r="AA149857" s="271"/>
    </row>
    <row r="149858" spans="27:27">
      <c r="AA149858" s="271"/>
    </row>
    <row r="149859" spans="27:27">
      <c r="AA149859" s="271"/>
    </row>
    <row r="149860" spans="27:27">
      <c r="AA149860" s="271"/>
    </row>
    <row r="149861" spans="27:27">
      <c r="AA149861" s="271"/>
    </row>
    <row r="149862" spans="27:27">
      <c r="AA149862" s="271"/>
    </row>
    <row r="149863" spans="27:27">
      <c r="AA149863" s="271"/>
    </row>
    <row r="149864" spans="27:27">
      <c r="AA149864" s="271"/>
    </row>
    <row r="149865" spans="27:27">
      <c r="AA149865" s="271"/>
    </row>
    <row r="149866" spans="27:27">
      <c r="AA149866" s="271"/>
    </row>
    <row r="149867" spans="27:27">
      <c r="AA149867" s="271"/>
    </row>
    <row r="149868" spans="27:27">
      <c r="AA149868" s="271"/>
    </row>
    <row r="149869" spans="27:27">
      <c r="AA149869" s="271"/>
    </row>
    <row r="149870" spans="27:27">
      <c r="AA149870" s="271"/>
    </row>
    <row r="149871" spans="27:27">
      <c r="AA149871" s="271"/>
    </row>
    <row r="149872" spans="27:27">
      <c r="AA149872" s="271"/>
    </row>
    <row r="149873" spans="27:27">
      <c r="AA149873" s="271"/>
    </row>
    <row r="149874" spans="27:27">
      <c r="AA149874" s="271"/>
    </row>
    <row r="149875" spans="27:27">
      <c r="AA149875" s="271"/>
    </row>
    <row r="149876" spans="27:27">
      <c r="AA149876" s="271"/>
    </row>
    <row r="149877" spans="27:27">
      <c r="AA149877" s="271"/>
    </row>
    <row r="149878" spans="27:27">
      <c r="AA149878" s="271"/>
    </row>
    <row r="149879" spans="27:27">
      <c r="AA149879" s="271"/>
    </row>
    <row r="149880" spans="27:27">
      <c r="AA149880" s="271"/>
    </row>
    <row r="149881" spans="27:27">
      <c r="AA149881" s="271"/>
    </row>
    <row r="149882" spans="27:27">
      <c r="AA149882" s="271"/>
    </row>
    <row r="149883" spans="27:27">
      <c r="AA149883" s="271"/>
    </row>
    <row r="149884" spans="27:27">
      <c r="AA149884" s="271"/>
    </row>
    <row r="149885" spans="27:27">
      <c r="AA149885" s="271"/>
    </row>
    <row r="149886" spans="27:27">
      <c r="AA149886" s="271"/>
    </row>
    <row r="149887" spans="27:27">
      <c r="AA149887" s="271"/>
    </row>
    <row r="149888" spans="27:27">
      <c r="AA149888" s="271"/>
    </row>
    <row r="149889" spans="27:27">
      <c r="AA149889" s="271"/>
    </row>
    <row r="149890" spans="27:27">
      <c r="AA149890" s="271"/>
    </row>
    <row r="149891" spans="27:27">
      <c r="AA149891" s="271"/>
    </row>
    <row r="149892" spans="27:27">
      <c r="AA149892" s="271"/>
    </row>
    <row r="149893" spans="27:27">
      <c r="AA149893" s="271"/>
    </row>
    <row r="149894" spans="27:27">
      <c r="AA149894" s="271"/>
    </row>
    <row r="149895" spans="27:27">
      <c r="AA149895" s="271"/>
    </row>
    <row r="149896" spans="27:27">
      <c r="AA149896" s="271"/>
    </row>
    <row r="149897" spans="27:27">
      <c r="AA149897" s="271"/>
    </row>
    <row r="149898" spans="27:27">
      <c r="AA149898" s="271"/>
    </row>
    <row r="149899" spans="27:27">
      <c r="AA149899" s="271"/>
    </row>
    <row r="149900" spans="27:27">
      <c r="AA149900" s="271"/>
    </row>
    <row r="149901" spans="27:27">
      <c r="AA149901" s="271"/>
    </row>
    <row r="149902" spans="27:27">
      <c r="AA149902" s="271"/>
    </row>
    <row r="149903" spans="27:27">
      <c r="AA149903" s="271"/>
    </row>
    <row r="149904" spans="27:27">
      <c r="AA149904" s="271"/>
    </row>
    <row r="149905" spans="27:27">
      <c r="AA149905" s="271"/>
    </row>
    <row r="149906" spans="27:27">
      <c r="AA149906" s="271"/>
    </row>
    <row r="149907" spans="27:27">
      <c r="AA149907" s="271"/>
    </row>
    <row r="149908" spans="27:27">
      <c r="AA149908" s="271"/>
    </row>
    <row r="149909" spans="27:27">
      <c r="AA149909" s="271"/>
    </row>
    <row r="149910" spans="27:27">
      <c r="AA149910" s="271"/>
    </row>
    <row r="149911" spans="27:27">
      <c r="AA149911" s="271"/>
    </row>
    <row r="149912" spans="27:27">
      <c r="AA149912" s="271"/>
    </row>
    <row r="149913" spans="27:27">
      <c r="AA149913" s="271"/>
    </row>
    <row r="149914" spans="27:27">
      <c r="AA149914" s="271"/>
    </row>
    <row r="149915" spans="27:27">
      <c r="AA149915" s="271"/>
    </row>
    <row r="149916" spans="27:27">
      <c r="AA149916" s="271"/>
    </row>
    <row r="149917" spans="27:27">
      <c r="AA149917" s="271"/>
    </row>
    <row r="149918" spans="27:27">
      <c r="AA149918" s="271"/>
    </row>
    <row r="149919" spans="27:27">
      <c r="AA149919" s="271"/>
    </row>
    <row r="149920" spans="27:27">
      <c r="AA149920" s="271"/>
    </row>
    <row r="149921" spans="27:27">
      <c r="AA149921" s="271"/>
    </row>
    <row r="149922" spans="27:27">
      <c r="AA149922" s="271"/>
    </row>
    <row r="149923" spans="27:27">
      <c r="AA149923" s="271"/>
    </row>
    <row r="149924" spans="27:27">
      <c r="AA149924" s="271"/>
    </row>
    <row r="149925" spans="27:27">
      <c r="AA149925" s="271"/>
    </row>
    <row r="149926" spans="27:27">
      <c r="AA149926" s="271"/>
    </row>
    <row r="149927" spans="27:27">
      <c r="AA149927" s="271"/>
    </row>
    <row r="149928" spans="27:27">
      <c r="AA149928" s="271"/>
    </row>
    <row r="149929" spans="27:27">
      <c r="AA149929" s="271"/>
    </row>
    <row r="149930" spans="27:27">
      <c r="AA149930" s="271"/>
    </row>
    <row r="149931" spans="27:27">
      <c r="AA149931" s="271"/>
    </row>
    <row r="149932" spans="27:27">
      <c r="AA149932" s="271"/>
    </row>
    <row r="149933" spans="27:27">
      <c r="AA149933" s="271"/>
    </row>
    <row r="149934" spans="27:27">
      <c r="AA149934" s="271"/>
    </row>
    <row r="149935" spans="27:27">
      <c r="AA149935" s="271"/>
    </row>
    <row r="149936" spans="27:27">
      <c r="AA149936" s="271"/>
    </row>
    <row r="149937" spans="27:27">
      <c r="AA149937" s="271"/>
    </row>
    <row r="149938" spans="27:27">
      <c r="AA149938" s="271"/>
    </row>
    <row r="149939" spans="27:27">
      <c r="AA149939" s="271"/>
    </row>
    <row r="149940" spans="27:27">
      <c r="AA149940" s="271"/>
    </row>
    <row r="149941" spans="27:27">
      <c r="AA149941" s="271"/>
    </row>
    <row r="149942" spans="27:27">
      <c r="AA149942" s="271"/>
    </row>
    <row r="149943" spans="27:27">
      <c r="AA149943" s="271"/>
    </row>
    <row r="149944" spans="27:27">
      <c r="AA149944" s="271"/>
    </row>
    <row r="149945" spans="27:27">
      <c r="AA149945" s="271"/>
    </row>
    <row r="149946" spans="27:27">
      <c r="AA149946" s="271"/>
    </row>
    <row r="149947" spans="27:27">
      <c r="AA149947" s="271"/>
    </row>
    <row r="149948" spans="27:27">
      <c r="AA149948" s="271"/>
    </row>
    <row r="149949" spans="27:27">
      <c r="AA149949" s="271"/>
    </row>
    <row r="149950" spans="27:27">
      <c r="AA149950" s="271"/>
    </row>
    <row r="149951" spans="27:27">
      <c r="AA149951" s="271"/>
    </row>
    <row r="149952" spans="27:27">
      <c r="AA149952" s="271"/>
    </row>
    <row r="149953" spans="27:27">
      <c r="AA149953" s="271"/>
    </row>
    <row r="149954" spans="27:27">
      <c r="AA149954" s="271"/>
    </row>
    <row r="149955" spans="27:27">
      <c r="AA149955" s="271"/>
    </row>
    <row r="149956" spans="27:27">
      <c r="AA149956" s="271"/>
    </row>
    <row r="149957" spans="27:27">
      <c r="AA149957" s="271"/>
    </row>
    <row r="149958" spans="27:27">
      <c r="AA149958" s="271"/>
    </row>
    <row r="149959" spans="27:27">
      <c r="AA149959" s="271"/>
    </row>
    <row r="149960" spans="27:27">
      <c r="AA149960" s="271"/>
    </row>
    <row r="149961" spans="27:27">
      <c r="AA149961" s="271"/>
    </row>
    <row r="149962" spans="27:27">
      <c r="AA149962" s="271"/>
    </row>
    <row r="149963" spans="27:27">
      <c r="AA149963" s="271"/>
    </row>
    <row r="149964" spans="27:27">
      <c r="AA149964" s="271"/>
    </row>
    <row r="149965" spans="27:27">
      <c r="AA149965" s="271"/>
    </row>
    <row r="149966" spans="27:27">
      <c r="AA149966" s="271"/>
    </row>
    <row r="149967" spans="27:27">
      <c r="AA149967" s="271"/>
    </row>
    <row r="149968" spans="27:27">
      <c r="AA149968" s="271"/>
    </row>
    <row r="149969" spans="27:27">
      <c r="AA149969" s="271"/>
    </row>
    <row r="149970" spans="27:27">
      <c r="AA149970" s="271"/>
    </row>
    <row r="149971" spans="27:27">
      <c r="AA149971" s="271"/>
    </row>
    <row r="149972" spans="27:27">
      <c r="AA149972" s="271"/>
    </row>
    <row r="149973" spans="27:27">
      <c r="AA149973" s="271"/>
    </row>
    <row r="149974" spans="27:27">
      <c r="AA149974" s="271"/>
    </row>
    <row r="149975" spans="27:27">
      <c r="AA149975" s="271"/>
    </row>
    <row r="149976" spans="27:27">
      <c r="AA149976" s="271"/>
    </row>
    <row r="149977" spans="27:27">
      <c r="AA149977" s="271"/>
    </row>
    <row r="149978" spans="27:27">
      <c r="AA149978" s="271"/>
    </row>
    <row r="149979" spans="27:27">
      <c r="AA149979" s="271"/>
    </row>
    <row r="149980" spans="27:27">
      <c r="AA149980" s="271"/>
    </row>
    <row r="149981" spans="27:27">
      <c r="AA149981" s="271"/>
    </row>
    <row r="149982" spans="27:27">
      <c r="AA149982" s="271"/>
    </row>
    <row r="149983" spans="27:27">
      <c r="AA149983" s="271"/>
    </row>
    <row r="149984" spans="27:27">
      <c r="AA149984" s="271"/>
    </row>
    <row r="149985" spans="27:27">
      <c r="AA149985" s="271"/>
    </row>
    <row r="149986" spans="27:27">
      <c r="AA149986" s="271"/>
    </row>
    <row r="149987" spans="27:27">
      <c r="AA149987" s="271"/>
    </row>
    <row r="149988" spans="27:27">
      <c r="AA149988" s="271"/>
    </row>
    <row r="149989" spans="27:27">
      <c r="AA149989" s="271"/>
    </row>
    <row r="149990" spans="27:27">
      <c r="AA149990" s="271"/>
    </row>
    <row r="149991" spans="27:27">
      <c r="AA149991" s="271"/>
    </row>
    <row r="149992" spans="27:27">
      <c r="AA149992" s="271"/>
    </row>
    <row r="149993" spans="27:27">
      <c r="AA149993" s="271"/>
    </row>
    <row r="149994" spans="27:27">
      <c r="AA149994" s="271"/>
    </row>
    <row r="149995" spans="27:27">
      <c r="AA149995" s="271"/>
    </row>
    <row r="149996" spans="27:27">
      <c r="AA149996" s="271"/>
    </row>
    <row r="149997" spans="27:27">
      <c r="AA149997" s="271"/>
    </row>
    <row r="149998" spans="27:27">
      <c r="AA149998" s="271"/>
    </row>
    <row r="149999" spans="27:27">
      <c r="AA149999" s="271"/>
    </row>
    <row r="150000" spans="27:27">
      <c r="AA150000" s="271"/>
    </row>
    <row r="150001" spans="27:27">
      <c r="AA150001" s="271"/>
    </row>
    <row r="150002" spans="27:27">
      <c r="AA150002" s="271"/>
    </row>
    <row r="150003" spans="27:27">
      <c r="AA150003" s="271"/>
    </row>
    <row r="150004" spans="27:27">
      <c r="AA150004" s="271"/>
    </row>
    <row r="150005" spans="27:27">
      <c r="AA150005" s="271"/>
    </row>
    <row r="150006" spans="27:27">
      <c r="AA150006" s="271"/>
    </row>
    <row r="150007" spans="27:27">
      <c r="AA150007" s="271"/>
    </row>
    <row r="150008" spans="27:27">
      <c r="AA150008" s="271"/>
    </row>
    <row r="150009" spans="27:27">
      <c r="AA150009" s="271"/>
    </row>
    <row r="150010" spans="27:27">
      <c r="AA150010" s="271"/>
    </row>
    <row r="150011" spans="27:27">
      <c r="AA150011" s="271"/>
    </row>
    <row r="150012" spans="27:27">
      <c r="AA150012" s="271"/>
    </row>
    <row r="150013" spans="27:27">
      <c r="AA150013" s="271"/>
    </row>
    <row r="150014" spans="27:27">
      <c r="AA150014" s="271"/>
    </row>
    <row r="150015" spans="27:27">
      <c r="AA150015" s="271"/>
    </row>
    <row r="150016" spans="27:27">
      <c r="AA150016" s="271"/>
    </row>
    <row r="150017" spans="27:27">
      <c r="AA150017" s="271"/>
    </row>
    <row r="150018" spans="27:27">
      <c r="AA150018" s="271"/>
    </row>
    <row r="150019" spans="27:27">
      <c r="AA150019" s="271"/>
    </row>
    <row r="150020" spans="27:27">
      <c r="AA150020" s="271"/>
    </row>
    <row r="150021" spans="27:27">
      <c r="AA150021" s="271"/>
    </row>
    <row r="150022" spans="27:27">
      <c r="AA150022" s="271"/>
    </row>
    <row r="150023" spans="27:27">
      <c r="AA150023" s="271"/>
    </row>
    <row r="150024" spans="27:27">
      <c r="AA150024" s="271"/>
    </row>
    <row r="150025" spans="27:27">
      <c r="AA150025" s="271"/>
    </row>
    <row r="150026" spans="27:27">
      <c r="AA150026" s="271"/>
    </row>
    <row r="150027" spans="27:27">
      <c r="AA150027" s="271"/>
    </row>
    <row r="150028" spans="27:27">
      <c r="AA150028" s="271"/>
    </row>
    <row r="150029" spans="27:27">
      <c r="AA150029" s="271"/>
    </row>
    <row r="150030" spans="27:27">
      <c r="AA150030" s="271"/>
    </row>
    <row r="150031" spans="27:27">
      <c r="AA150031" s="271"/>
    </row>
    <row r="150032" spans="27:27">
      <c r="AA150032" s="271"/>
    </row>
    <row r="150033" spans="27:27">
      <c r="AA150033" s="271"/>
    </row>
    <row r="150034" spans="27:27">
      <c r="AA150034" s="271"/>
    </row>
    <row r="150035" spans="27:27">
      <c r="AA150035" s="271"/>
    </row>
    <row r="150036" spans="27:27">
      <c r="AA150036" s="271"/>
    </row>
    <row r="150037" spans="27:27">
      <c r="AA150037" s="271"/>
    </row>
    <row r="150038" spans="27:27">
      <c r="AA150038" s="271"/>
    </row>
    <row r="150039" spans="27:27">
      <c r="AA150039" s="271"/>
    </row>
    <row r="150040" spans="27:27">
      <c r="AA150040" s="271"/>
    </row>
    <row r="150041" spans="27:27">
      <c r="AA150041" s="271"/>
    </row>
    <row r="150042" spans="27:27">
      <c r="AA150042" s="271"/>
    </row>
    <row r="150043" spans="27:27">
      <c r="AA150043" s="271"/>
    </row>
    <row r="150044" spans="27:27">
      <c r="AA150044" s="271"/>
    </row>
    <row r="150045" spans="27:27">
      <c r="AA150045" s="271"/>
    </row>
    <row r="150046" spans="27:27">
      <c r="AA150046" s="271"/>
    </row>
    <row r="150047" spans="27:27">
      <c r="AA150047" s="271"/>
    </row>
    <row r="150048" spans="27:27">
      <c r="AA150048" s="271"/>
    </row>
    <row r="150049" spans="27:27">
      <c r="AA150049" s="271"/>
    </row>
    <row r="150050" spans="27:27">
      <c r="AA150050" s="271"/>
    </row>
    <row r="150051" spans="27:27">
      <c r="AA150051" s="271"/>
    </row>
    <row r="150052" spans="27:27">
      <c r="AA150052" s="271"/>
    </row>
    <row r="150053" spans="27:27">
      <c r="AA150053" s="271"/>
    </row>
    <row r="150054" spans="27:27">
      <c r="AA150054" s="271"/>
    </row>
    <row r="150055" spans="27:27">
      <c r="AA150055" s="271"/>
    </row>
    <row r="150056" spans="27:27">
      <c r="AA150056" s="271"/>
    </row>
    <row r="150057" spans="27:27">
      <c r="AA150057" s="271"/>
    </row>
    <row r="150058" spans="27:27">
      <c r="AA150058" s="271"/>
    </row>
    <row r="150059" spans="27:27">
      <c r="AA150059" s="271"/>
    </row>
    <row r="150060" spans="27:27">
      <c r="AA150060" s="271"/>
    </row>
    <row r="150061" spans="27:27">
      <c r="AA150061" s="271"/>
    </row>
    <row r="150062" spans="27:27">
      <c r="AA150062" s="271"/>
    </row>
    <row r="150063" spans="27:27">
      <c r="AA150063" s="271"/>
    </row>
    <row r="150064" spans="27:27">
      <c r="AA150064" s="271"/>
    </row>
    <row r="150065" spans="27:27">
      <c r="AA150065" s="271"/>
    </row>
    <row r="150066" spans="27:27">
      <c r="AA150066" s="271"/>
    </row>
    <row r="150067" spans="27:27">
      <c r="AA150067" s="271"/>
    </row>
    <row r="150068" spans="27:27">
      <c r="AA150068" s="271"/>
    </row>
    <row r="150069" spans="27:27">
      <c r="AA150069" s="271"/>
    </row>
    <row r="150070" spans="27:27">
      <c r="AA150070" s="271"/>
    </row>
    <row r="150071" spans="27:27">
      <c r="AA150071" s="271"/>
    </row>
    <row r="150072" spans="27:27">
      <c r="AA150072" s="271"/>
    </row>
    <row r="150073" spans="27:27">
      <c r="AA150073" s="271"/>
    </row>
    <row r="150074" spans="27:27">
      <c r="AA150074" s="271"/>
    </row>
    <row r="150075" spans="27:27">
      <c r="AA150075" s="271"/>
    </row>
    <row r="150076" spans="27:27">
      <c r="AA150076" s="271"/>
    </row>
    <row r="150077" spans="27:27">
      <c r="AA150077" s="271"/>
    </row>
    <row r="150078" spans="27:27">
      <c r="AA150078" s="271"/>
    </row>
    <row r="150079" spans="27:27">
      <c r="AA150079" s="271"/>
    </row>
    <row r="150080" spans="27:27">
      <c r="AA150080" s="271"/>
    </row>
    <row r="150081" spans="27:27">
      <c r="AA150081" s="271"/>
    </row>
    <row r="150082" spans="27:27">
      <c r="AA150082" s="271"/>
    </row>
    <row r="150083" spans="27:27">
      <c r="AA150083" s="271"/>
    </row>
    <row r="150084" spans="27:27">
      <c r="AA150084" s="271"/>
    </row>
    <row r="150085" spans="27:27">
      <c r="AA150085" s="271"/>
    </row>
    <row r="150086" spans="27:27">
      <c r="AA150086" s="271"/>
    </row>
    <row r="150087" spans="27:27">
      <c r="AA150087" s="271"/>
    </row>
    <row r="150088" spans="27:27">
      <c r="AA150088" s="271"/>
    </row>
    <row r="150089" spans="27:27">
      <c r="AA150089" s="271"/>
    </row>
    <row r="150090" spans="27:27">
      <c r="AA150090" s="271"/>
    </row>
    <row r="150091" spans="27:27">
      <c r="AA150091" s="271"/>
    </row>
    <row r="150092" spans="27:27">
      <c r="AA150092" s="271"/>
    </row>
    <row r="150093" spans="27:27">
      <c r="AA150093" s="271"/>
    </row>
    <row r="150094" spans="27:27">
      <c r="AA150094" s="271"/>
    </row>
    <row r="150095" spans="27:27">
      <c r="AA150095" s="271"/>
    </row>
    <row r="150096" spans="27:27">
      <c r="AA150096" s="271"/>
    </row>
    <row r="150097" spans="27:27">
      <c r="AA150097" s="271"/>
    </row>
    <row r="150098" spans="27:27">
      <c r="AA150098" s="271"/>
    </row>
    <row r="150099" spans="27:27">
      <c r="AA150099" s="271"/>
    </row>
    <row r="150100" spans="27:27">
      <c r="AA150100" s="271"/>
    </row>
    <row r="150101" spans="27:27">
      <c r="AA150101" s="271"/>
    </row>
    <row r="150102" spans="27:27">
      <c r="AA150102" s="271"/>
    </row>
    <row r="150103" spans="27:27">
      <c r="AA150103" s="271"/>
    </row>
    <row r="150104" spans="27:27">
      <c r="AA150104" s="271"/>
    </row>
    <row r="150105" spans="27:27">
      <c r="AA150105" s="271"/>
    </row>
    <row r="150106" spans="27:27">
      <c r="AA150106" s="271"/>
    </row>
    <row r="150107" spans="27:27">
      <c r="AA150107" s="271"/>
    </row>
    <row r="150108" spans="27:27">
      <c r="AA150108" s="271"/>
    </row>
    <row r="150109" spans="27:27">
      <c r="AA150109" s="271"/>
    </row>
    <row r="150110" spans="27:27">
      <c r="AA150110" s="271"/>
    </row>
    <row r="150111" spans="27:27">
      <c r="AA150111" s="271"/>
    </row>
    <row r="150112" spans="27:27">
      <c r="AA150112" s="271"/>
    </row>
    <row r="150113" spans="27:27">
      <c r="AA150113" s="271"/>
    </row>
    <row r="150114" spans="27:27">
      <c r="AA150114" s="271"/>
    </row>
    <row r="150115" spans="27:27">
      <c r="AA150115" s="271"/>
    </row>
    <row r="150116" spans="27:27">
      <c r="AA150116" s="271"/>
    </row>
    <row r="150117" spans="27:27">
      <c r="AA150117" s="271"/>
    </row>
    <row r="150118" spans="27:27">
      <c r="AA150118" s="271"/>
    </row>
    <row r="150119" spans="27:27">
      <c r="AA150119" s="271"/>
    </row>
    <row r="150120" spans="27:27">
      <c r="AA150120" s="271"/>
    </row>
    <row r="150121" spans="27:27">
      <c r="AA150121" s="271"/>
    </row>
    <row r="150122" spans="27:27">
      <c r="AA150122" s="271"/>
    </row>
    <row r="150123" spans="27:27">
      <c r="AA150123" s="271"/>
    </row>
    <row r="150124" spans="27:27">
      <c r="AA150124" s="271"/>
    </row>
    <row r="150125" spans="27:27">
      <c r="AA150125" s="271"/>
    </row>
    <row r="150126" spans="27:27">
      <c r="AA150126" s="271"/>
    </row>
    <row r="150127" spans="27:27">
      <c r="AA150127" s="271"/>
    </row>
    <row r="150128" spans="27:27">
      <c r="AA150128" s="271"/>
    </row>
    <row r="150129" spans="27:27">
      <c r="AA150129" s="271"/>
    </row>
    <row r="150130" spans="27:27">
      <c r="AA150130" s="271"/>
    </row>
    <row r="150131" spans="27:27">
      <c r="AA150131" s="271"/>
    </row>
    <row r="150132" spans="27:27">
      <c r="AA150132" s="271"/>
    </row>
    <row r="150133" spans="27:27">
      <c r="AA150133" s="271"/>
    </row>
    <row r="150134" spans="27:27">
      <c r="AA150134" s="271"/>
    </row>
    <row r="150135" spans="27:27">
      <c r="AA150135" s="271"/>
    </row>
    <row r="150136" spans="27:27">
      <c r="AA150136" s="271"/>
    </row>
    <row r="150137" spans="27:27">
      <c r="AA150137" s="271"/>
    </row>
    <row r="150138" spans="27:27">
      <c r="AA150138" s="271"/>
    </row>
    <row r="150139" spans="27:27">
      <c r="AA150139" s="271"/>
    </row>
    <row r="150140" spans="27:27">
      <c r="AA150140" s="271"/>
    </row>
    <row r="150141" spans="27:27">
      <c r="AA150141" s="271"/>
    </row>
    <row r="150142" spans="27:27">
      <c r="AA150142" s="271"/>
    </row>
    <row r="150143" spans="27:27">
      <c r="AA150143" s="271"/>
    </row>
    <row r="150144" spans="27:27">
      <c r="AA150144" s="271"/>
    </row>
    <row r="150145" spans="27:27">
      <c r="AA150145" s="271"/>
    </row>
    <row r="150146" spans="27:27">
      <c r="AA150146" s="271"/>
    </row>
    <row r="150147" spans="27:27">
      <c r="AA150147" s="271"/>
    </row>
    <row r="150148" spans="27:27">
      <c r="AA150148" s="271"/>
    </row>
    <row r="150149" spans="27:27">
      <c r="AA150149" s="271"/>
    </row>
    <row r="150150" spans="27:27">
      <c r="AA150150" s="271"/>
    </row>
    <row r="150151" spans="27:27">
      <c r="AA150151" s="271"/>
    </row>
    <row r="150152" spans="27:27">
      <c r="AA150152" s="271"/>
    </row>
    <row r="150153" spans="27:27">
      <c r="AA150153" s="271"/>
    </row>
    <row r="150154" spans="27:27">
      <c r="AA150154" s="271"/>
    </row>
    <row r="150155" spans="27:27">
      <c r="AA150155" s="271"/>
    </row>
    <row r="150156" spans="27:27">
      <c r="AA150156" s="271"/>
    </row>
    <row r="150157" spans="27:27">
      <c r="AA150157" s="271"/>
    </row>
    <row r="150158" spans="27:27">
      <c r="AA150158" s="271"/>
    </row>
    <row r="150159" spans="27:27">
      <c r="AA150159" s="271"/>
    </row>
    <row r="150160" spans="27:27">
      <c r="AA150160" s="271"/>
    </row>
    <row r="150161" spans="27:27">
      <c r="AA150161" s="271"/>
    </row>
    <row r="150162" spans="27:27">
      <c r="AA150162" s="271"/>
    </row>
    <row r="150163" spans="27:27">
      <c r="AA150163" s="271"/>
    </row>
    <row r="150164" spans="27:27">
      <c r="AA150164" s="271"/>
    </row>
    <row r="150165" spans="27:27">
      <c r="AA150165" s="271"/>
    </row>
    <row r="150166" spans="27:27">
      <c r="AA150166" s="271"/>
    </row>
    <row r="150167" spans="27:27">
      <c r="AA150167" s="271"/>
    </row>
    <row r="150168" spans="27:27">
      <c r="AA150168" s="271"/>
    </row>
    <row r="150169" spans="27:27">
      <c r="AA150169" s="271"/>
    </row>
    <row r="150170" spans="27:27">
      <c r="AA150170" s="271"/>
    </row>
    <row r="150171" spans="27:27">
      <c r="AA150171" s="271"/>
    </row>
    <row r="150172" spans="27:27">
      <c r="AA150172" s="271"/>
    </row>
    <row r="150173" spans="27:27">
      <c r="AA150173" s="271"/>
    </row>
    <row r="150174" spans="27:27">
      <c r="AA150174" s="271"/>
    </row>
    <row r="150175" spans="27:27">
      <c r="AA150175" s="271"/>
    </row>
    <row r="150176" spans="27:27">
      <c r="AA150176" s="271"/>
    </row>
    <row r="150177" spans="27:27">
      <c r="AA150177" s="271"/>
    </row>
    <row r="150178" spans="27:27">
      <c r="AA150178" s="271"/>
    </row>
    <row r="150179" spans="27:27">
      <c r="AA150179" s="271"/>
    </row>
    <row r="150180" spans="27:27">
      <c r="AA150180" s="271"/>
    </row>
    <row r="150181" spans="27:27">
      <c r="AA150181" s="271"/>
    </row>
    <row r="150182" spans="27:27">
      <c r="AA150182" s="271"/>
    </row>
    <row r="150183" spans="27:27">
      <c r="AA150183" s="271"/>
    </row>
    <row r="150184" spans="27:27">
      <c r="AA150184" s="271"/>
    </row>
    <row r="150185" spans="27:27">
      <c r="AA150185" s="271"/>
    </row>
    <row r="150186" spans="27:27">
      <c r="AA150186" s="271"/>
    </row>
    <row r="150187" spans="27:27">
      <c r="AA150187" s="271"/>
    </row>
    <row r="150188" spans="27:27">
      <c r="AA150188" s="271"/>
    </row>
    <row r="150189" spans="27:27">
      <c r="AA150189" s="271"/>
    </row>
    <row r="150190" spans="27:27">
      <c r="AA150190" s="271"/>
    </row>
    <row r="150191" spans="27:27">
      <c r="AA150191" s="271"/>
    </row>
    <row r="150192" spans="27:27">
      <c r="AA150192" s="271"/>
    </row>
    <row r="150193" spans="27:27">
      <c r="AA150193" s="271"/>
    </row>
    <row r="150194" spans="27:27">
      <c r="AA150194" s="271"/>
    </row>
    <row r="150195" spans="27:27">
      <c r="AA150195" s="271"/>
    </row>
    <row r="150196" spans="27:27">
      <c r="AA150196" s="271"/>
    </row>
    <row r="150197" spans="27:27">
      <c r="AA150197" s="271"/>
    </row>
    <row r="150198" spans="27:27">
      <c r="AA150198" s="271"/>
    </row>
    <row r="150199" spans="27:27">
      <c r="AA150199" s="271"/>
    </row>
    <row r="150200" spans="27:27">
      <c r="AA150200" s="271"/>
    </row>
    <row r="150201" spans="27:27">
      <c r="AA150201" s="271"/>
    </row>
    <row r="150202" spans="27:27">
      <c r="AA150202" s="271"/>
    </row>
    <row r="150203" spans="27:27">
      <c r="AA150203" s="271"/>
    </row>
    <row r="150204" spans="27:27">
      <c r="AA150204" s="271"/>
    </row>
    <row r="150205" spans="27:27">
      <c r="AA150205" s="271"/>
    </row>
    <row r="150206" spans="27:27">
      <c r="AA150206" s="271"/>
    </row>
    <row r="150207" spans="27:27">
      <c r="AA150207" s="271"/>
    </row>
    <row r="150208" spans="27:27">
      <c r="AA150208" s="271"/>
    </row>
    <row r="150209" spans="27:27">
      <c r="AA150209" s="271"/>
    </row>
    <row r="150210" spans="27:27">
      <c r="AA150210" s="271"/>
    </row>
    <row r="150211" spans="27:27">
      <c r="AA150211" s="271"/>
    </row>
    <row r="150212" spans="27:27">
      <c r="AA150212" s="271"/>
    </row>
    <row r="150213" spans="27:27">
      <c r="AA150213" s="271"/>
    </row>
    <row r="150214" spans="27:27">
      <c r="AA150214" s="271"/>
    </row>
    <row r="150215" spans="27:27">
      <c r="AA150215" s="271"/>
    </row>
    <row r="150216" spans="27:27">
      <c r="AA150216" s="271"/>
    </row>
    <row r="150217" spans="27:27">
      <c r="AA150217" s="271"/>
    </row>
    <row r="150218" spans="27:27">
      <c r="AA150218" s="271"/>
    </row>
    <row r="150219" spans="27:27">
      <c r="AA150219" s="271"/>
    </row>
    <row r="150220" spans="27:27">
      <c r="AA150220" s="271"/>
    </row>
    <row r="150221" spans="27:27">
      <c r="AA150221" s="271"/>
    </row>
    <row r="150222" spans="27:27">
      <c r="AA150222" s="271"/>
    </row>
    <row r="150223" spans="27:27">
      <c r="AA150223" s="271"/>
    </row>
    <row r="150224" spans="27:27">
      <c r="AA150224" s="271"/>
    </row>
    <row r="150225" spans="27:27">
      <c r="AA150225" s="271"/>
    </row>
    <row r="150226" spans="27:27">
      <c r="AA150226" s="271"/>
    </row>
    <row r="150227" spans="27:27">
      <c r="AA150227" s="271"/>
    </row>
    <row r="150228" spans="27:27">
      <c r="AA150228" s="271"/>
    </row>
    <row r="150229" spans="27:27">
      <c r="AA150229" s="271"/>
    </row>
    <row r="150230" spans="27:27">
      <c r="AA150230" s="271"/>
    </row>
    <row r="150231" spans="27:27">
      <c r="AA150231" s="271"/>
    </row>
    <row r="150232" spans="27:27">
      <c r="AA150232" s="271"/>
    </row>
    <row r="150233" spans="27:27">
      <c r="AA150233" s="271"/>
    </row>
    <row r="150234" spans="27:27">
      <c r="AA150234" s="271"/>
    </row>
    <row r="150235" spans="27:27">
      <c r="AA150235" s="271"/>
    </row>
    <row r="150236" spans="27:27">
      <c r="AA150236" s="271"/>
    </row>
    <row r="150237" spans="27:27">
      <c r="AA150237" s="271"/>
    </row>
    <row r="150238" spans="27:27">
      <c r="AA150238" s="271"/>
    </row>
    <row r="150239" spans="27:27">
      <c r="AA150239" s="271"/>
    </row>
    <row r="150240" spans="27:27">
      <c r="AA150240" s="271"/>
    </row>
    <row r="150241" spans="27:27">
      <c r="AA150241" s="271"/>
    </row>
    <row r="150242" spans="27:27">
      <c r="AA150242" s="271"/>
    </row>
    <row r="150243" spans="27:27">
      <c r="AA150243" s="271"/>
    </row>
    <row r="150244" spans="27:27">
      <c r="AA150244" s="271"/>
    </row>
    <row r="150245" spans="27:27">
      <c r="AA150245" s="271"/>
    </row>
    <row r="150246" spans="27:27">
      <c r="AA150246" s="271"/>
    </row>
    <row r="150247" spans="27:27">
      <c r="AA150247" s="271"/>
    </row>
    <row r="150248" spans="27:27">
      <c r="AA150248" s="271"/>
    </row>
    <row r="150249" spans="27:27">
      <c r="AA150249" s="271"/>
    </row>
    <row r="150250" spans="27:27">
      <c r="AA150250" s="271"/>
    </row>
    <row r="150251" spans="27:27">
      <c r="AA150251" s="271"/>
    </row>
    <row r="150252" spans="27:27">
      <c r="AA150252" s="271"/>
    </row>
    <row r="150253" spans="27:27">
      <c r="AA150253" s="271"/>
    </row>
    <row r="150254" spans="27:27">
      <c r="AA150254" s="271"/>
    </row>
    <row r="150255" spans="27:27">
      <c r="AA150255" s="271"/>
    </row>
    <row r="150256" spans="27:27">
      <c r="AA150256" s="271"/>
    </row>
    <row r="150257" spans="27:27">
      <c r="AA150257" s="271"/>
    </row>
    <row r="150258" spans="27:27">
      <c r="AA150258" s="271"/>
    </row>
    <row r="150259" spans="27:27">
      <c r="AA150259" s="271"/>
    </row>
    <row r="150260" spans="27:27">
      <c r="AA150260" s="271"/>
    </row>
    <row r="150261" spans="27:27">
      <c r="AA150261" s="271"/>
    </row>
    <row r="150262" spans="27:27">
      <c r="AA150262" s="271"/>
    </row>
    <row r="150263" spans="27:27">
      <c r="AA150263" s="271"/>
    </row>
    <row r="150264" spans="27:27">
      <c r="AA150264" s="271"/>
    </row>
    <row r="150265" spans="27:27">
      <c r="AA150265" s="271"/>
    </row>
    <row r="150266" spans="27:27">
      <c r="AA150266" s="271"/>
    </row>
    <row r="150267" spans="27:27">
      <c r="AA150267" s="271"/>
    </row>
    <row r="150268" spans="27:27">
      <c r="AA150268" s="271"/>
    </row>
    <row r="150269" spans="27:27">
      <c r="AA150269" s="271"/>
    </row>
    <row r="150270" spans="27:27">
      <c r="AA150270" s="271"/>
    </row>
    <row r="150271" spans="27:27">
      <c r="AA150271" s="271"/>
    </row>
    <row r="150272" spans="27:27">
      <c r="AA150272" s="271"/>
    </row>
    <row r="150273" spans="27:27">
      <c r="AA150273" s="271"/>
    </row>
    <row r="150274" spans="27:27">
      <c r="AA150274" s="271"/>
    </row>
    <row r="150275" spans="27:27">
      <c r="AA150275" s="271"/>
    </row>
    <row r="150276" spans="27:27">
      <c r="AA150276" s="271"/>
    </row>
    <row r="150277" spans="27:27">
      <c r="AA150277" s="271"/>
    </row>
    <row r="150278" spans="27:27">
      <c r="AA150278" s="271"/>
    </row>
    <row r="150279" spans="27:27">
      <c r="AA150279" s="271"/>
    </row>
    <row r="150280" spans="27:27">
      <c r="AA150280" s="271"/>
    </row>
    <row r="150281" spans="27:27">
      <c r="AA150281" s="271"/>
    </row>
    <row r="150282" spans="27:27">
      <c r="AA150282" s="271"/>
    </row>
    <row r="150283" spans="27:27">
      <c r="AA150283" s="271"/>
    </row>
    <row r="150284" spans="27:27">
      <c r="AA150284" s="271"/>
    </row>
    <row r="150285" spans="27:27">
      <c r="AA150285" s="271"/>
    </row>
    <row r="150286" spans="27:27">
      <c r="AA150286" s="271"/>
    </row>
    <row r="150287" spans="27:27">
      <c r="AA150287" s="271"/>
    </row>
    <row r="150288" spans="27:27">
      <c r="AA150288" s="271"/>
    </row>
    <row r="150289" spans="27:27">
      <c r="AA150289" s="271"/>
    </row>
    <row r="150290" spans="27:27">
      <c r="AA150290" s="271"/>
    </row>
    <row r="150291" spans="27:27">
      <c r="AA150291" s="271"/>
    </row>
    <row r="150292" spans="27:27">
      <c r="AA150292" s="271"/>
    </row>
    <row r="150293" spans="27:27">
      <c r="AA150293" s="271"/>
    </row>
    <row r="150294" spans="27:27">
      <c r="AA150294" s="271"/>
    </row>
    <row r="150295" spans="27:27">
      <c r="AA150295" s="271"/>
    </row>
    <row r="150296" spans="27:27">
      <c r="AA150296" s="271"/>
    </row>
    <row r="150297" spans="27:27">
      <c r="AA150297" s="271"/>
    </row>
    <row r="150298" spans="27:27">
      <c r="AA150298" s="271"/>
    </row>
    <row r="150299" spans="27:27">
      <c r="AA150299" s="271"/>
    </row>
    <row r="150300" spans="27:27">
      <c r="AA150300" s="271"/>
    </row>
    <row r="150301" spans="27:27">
      <c r="AA150301" s="271"/>
    </row>
    <row r="150302" spans="27:27">
      <c r="AA150302" s="271"/>
    </row>
    <row r="150303" spans="27:27">
      <c r="AA150303" s="271"/>
    </row>
    <row r="150304" spans="27:27">
      <c r="AA150304" s="271"/>
    </row>
    <row r="150305" spans="27:27">
      <c r="AA150305" s="271"/>
    </row>
    <row r="150306" spans="27:27">
      <c r="AA150306" s="271"/>
    </row>
    <row r="150307" spans="27:27">
      <c r="AA150307" s="271"/>
    </row>
    <row r="150308" spans="27:27">
      <c r="AA150308" s="271"/>
    </row>
    <row r="150309" spans="27:27">
      <c r="AA150309" s="271"/>
    </row>
    <row r="150310" spans="27:27">
      <c r="AA150310" s="271"/>
    </row>
    <row r="150311" spans="27:27">
      <c r="AA150311" s="271"/>
    </row>
    <row r="150312" spans="27:27">
      <c r="AA150312" s="271"/>
    </row>
    <row r="150313" spans="27:27">
      <c r="AA150313" s="271"/>
    </row>
    <row r="150314" spans="27:27">
      <c r="AA150314" s="271"/>
    </row>
    <row r="150315" spans="27:27">
      <c r="AA150315" s="271"/>
    </row>
    <row r="150316" spans="27:27">
      <c r="AA150316" s="271"/>
    </row>
    <row r="150317" spans="27:27">
      <c r="AA150317" s="271"/>
    </row>
    <row r="150318" spans="27:27">
      <c r="AA150318" s="271"/>
    </row>
    <row r="150319" spans="27:27">
      <c r="AA150319" s="271"/>
    </row>
    <row r="150320" spans="27:27">
      <c r="AA150320" s="271"/>
    </row>
    <row r="150321" spans="27:27">
      <c r="AA150321" s="271"/>
    </row>
    <row r="150322" spans="27:27">
      <c r="AA150322" s="271"/>
    </row>
    <row r="150323" spans="27:27">
      <c r="AA150323" s="271"/>
    </row>
    <row r="150324" spans="27:27">
      <c r="AA150324" s="271"/>
    </row>
    <row r="150325" spans="27:27">
      <c r="AA150325" s="271"/>
    </row>
    <row r="150326" spans="27:27">
      <c r="AA150326" s="271"/>
    </row>
    <row r="150327" spans="27:27">
      <c r="AA150327" s="271"/>
    </row>
    <row r="150328" spans="27:27">
      <c r="AA150328" s="271"/>
    </row>
    <row r="150329" spans="27:27">
      <c r="AA150329" s="271"/>
    </row>
    <row r="150330" spans="27:27">
      <c r="AA150330" s="271"/>
    </row>
    <row r="150331" spans="27:27">
      <c r="AA150331" s="271"/>
    </row>
    <row r="150332" spans="27:27">
      <c r="AA150332" s="271"/>
    </row>
    <row r="150333" spans="27:27">
      <c r="AA150333" s="271"/>
    </row>
    <row r="150334" spans="27:27">
      <c r="AA150334" s="271"/>
    </row>
    <row r="150335" spans="27:27">
      <c r="AA150335" s="271"/>
    </row>
    <row r="150336" spans="27:27">
      <c r="AA150336" s="271"/>
    </row>
    <row r="150337" spans="27:27">
      <c r="AA150337" s="271"/>
    </row>
    <row r="150338" spans="27:27">
      <c r="AA150338" s="271"/>
    </row>
    <row r="150339" spans="27:27">
      <c r="AA150339" s="271"/>
    </row>
    <row r="150340" spans="27:27">
      <c r="AA150340" s="271"/>
    </row>
    <row r="150341" spans="27:27">
      <c r="AA150341" s="271"/>
    </row>
    <row r="150342" spans="27:27">
      <c r="AA150342" s="271"/>
    </row>
    <row r="150343" spans="27:27">
      <c r="AA150343" s="271"/>
    </row>
    <row r="150344" spans="27:27">
      <c r="AA150344" s="271"/>
    </row>
    <row r="150345" spans="27:27">
      <c r="AA150345" s="271"/>
    </row>
    <row r="150346" spans="27:27">
      <c r="AA150346" s="271"/>
    </row>
    <row r="150347" spans="27:27">
      <c r="AA150347" s="271"/>
    </row>
    <row r="150348" spans="27:27">
      <c r="AA150348" s="271"/>
    </row>
    <row r="150349" spans="27:27">
      <c r="AA150349" s="271"/>
    </row>
    <row r="150350" spans="27:27">
      <c r="AA150350" s="271"/>
    </row>
    <row r="150351" spans="27:27">
      <c r="AA150351" s="271"/>
    </row>
    <row r="150352" spans="27:27">
      <c r="AA150352" s="271"/>
    </row>
    <row r="150353" spans="27:27">
      <c r="AA150353" s="271"/>
    </row>
    <row r="150354" spans="27:27">
      <c r="AA150354" s="271"/>
    </row>
    <row r="150355" spans="27:27">
      <c r="AA150355" s="271"/>
    </row>
    <row r="150356" spans="27:27">
      <c r="AA150356" s="271"/>
    </row>
    <row r="150357" spans="27:27">
      <c r="AA150357" s="271"/>
    </row>
    <row r="150358" spans="27:27">
      <c r="AA150358" s="271"/>
    </row>
    <row r="150359" spans="27:27">
      <c r="AA150359" s="271"/>
    </row>
    <row r="150360" spans="27:27">
      <c r="AA150360" s="271"/>
    </row>
    <row r="150361" spans="27:27">
      <c r="AA150361" s="271"/>
    </row>
    <row r="150362" spans="27:27">
      <c r="AA150362" s="271"/>
    </row>
    <row r="150363" spans="27:27">
      <c r="AA150363" s="271"/>
    </row>
    <row r="150364" spans="27:27">
      <c r="AA150364" s="271"/>
    </row>
    <row r="150365" spans="27:27">
      <c r="AA150365" s="271"/>
    </row>
    <row r="150366" spans="27:27">
      <c r="AA150366" s="271"/>
    </row>
    <row r="150367" spans="27:27">
      <c r="AA150367" s="271"/>
    </row>
    <row r="150368" spans="27:27">
      <c r="AA150368" s="271"/>
    </row>
    <row r="150369" spans="27:27">
      <c r="AA150369" s="271"/>
    </row>
    <row r="150370" spans="27:27">
      <c r="AA150370" s="271"/>
    </row>
    <row r="150371" spans="27:27">
      <c r="AA150371" s="271"/>
    </row>
    <row r="150372" spans="27:27">
      <c r="AA150372" s="271"/>
    </row>
    <row r="150373" spans="27:27">
      <c r="AA150373" s="271"/>
    </row>
    <row r="150374" spans="27:27">
      <c r="AA150374" s="271"/>
    </row>
    <row r="150375" spans="27:27">
      <c r="AA150375" s="271"/>
    </row>
    <row r="150376" spans="27:27">
      <c r="AA150376" s="271"/>
    </row>
    <row r="150377" spans="27:27">
      <c r="AA150377" s="271"/>
    </row>
    <row r="150378" spans="27:27">
      <c r="AA150378" s="271"/>
    </row>
    <row r="150379" spans="27:27">
      <c r="AA150379" s="271"/>
    </row>
    <row r="150380" spans="27:27">
      <c r="AA150380" s="271"/>
    </row>
    <row r="150381" spans="27:27">
      <c r="AA150381" s="271"/>
    </row>
    <row r="150382" spans="27:27">
      <c r="AA150382" s="271"/>
    </row>
    <row r="150383" spans="27:27">
      <c r="AA150383" s="271"/>
    </row>
    <row r="150384" spans="27:27">
      <c r="AA150384" s="271"/>
    </row>
    <row r="150385" spans="27:27">
      <c r="AA150385" s="271"/>
    </row>
    <row r="150386" spans="27:27">
      <c r="AA150386" s="271"/>
    </row>
    <row r="150387" spans="27:27">
      <c r="AA150387" s="271"/>
    </row>
    <row r="150388" spans="27:27">
      <c r="AA150388" s="271"/>
    </row>
    <row r="150389" spans="27:27">
      <c r="AA150389" s="271"/>
    </row>
    <row r="150390" spans="27:27">
      <c r="AA150390" s="271"/>
    </row>
    <row r="150391" spans="27:27">
      <c r="AA150391" s="271"/>
    </row>
    <row r="150392" spans="27:27">
      <c r="AA150392" s="271"/>
    </row>
    <row r="150393" spans="27:27">
      <c r="AA150393" s="271"/>
    </row>
    <row r="150394" spans="27:27">
      <c r="AA150394" s="271"/>
    </row>
    <row r="150395" spans="27:27">
      <c r="AA150395" s="271"/>
    </row>
    <row r="150396" spans="27:27">
      <c r="AA150396" s="271"/>
    </row>
    <row r="150397" spans="27:27">
      <c r="AA150397" s="271"/>
    </row>
    <row r="150398" spans="27:27">
      <c r="AA150398" s="271"/>
    </row>
    <row r="150399" spans="27:27">
      <c r="AA150399" s="271"/>
    </row>
    <row r="150400" spans="27:27">
      <c r="AA150400" s="271"/>
    </row>
    <row r="150401" spans="27:27">
      <c r="AA150401" s="271"/>
    </row>
    <row r="150402" spans="27:27">
      <c r="AA150402" s="271"/>
    </row>
    <row r="150403" spans="27:27">
      <c r="AA150403" s="271"/>
    </row>
    <row r="150404" spans="27:27">
      <c r="AA150404" s="271"/>
    </row>
    <row r="150405" spans="27:27">
      <c r="AA150405" s="271"/>
    </row>
    <row r="150406" spans="27:27">
      <c r="AA150406" s="271"/>
    </row>
    <row r="150407" spans="27:27">
      <c r="AA150407" s="271"/>
    </row>
    <row r="150408" spans="27:27">
      <c r="AA150408" s="271"/>
    </row>
    <row r="150409" spans="27:27">
      <c r="AA150409" s="271"/>
    </row>
    <row r="150410" spans="27:27">
      <c r="AA150410" s="271"/>
    </row>
    <row r="150411" spans="27:27">
      <c r="AA150411" s="271"/>
    </row>
    <row r="150412" spans="27:27">
      <c r="AA150412" s="271"/>
    </row>
    <row r="150413" spans="27:27">
      <c r="AA150413" s="271"/>
    </row>
    <row r="150414" spans="27:27">
      <c r="AA150414" s="271"/>
    </row>
    <row r="150415" spans="27:27">
      <c r="AA150415" s="271"/>
    </row>
    <row r="150416" spans="27:27">
      <c r="AA150416" s="271"/>
    </row>
    <row r="150417" spans="27:27">
      <c r="AA150417" s="271"/>
    </row>
    <row r="150418" spans="27:27">
      <c r="AA150418" s="271"/>
    </row>
    <row r="150419" spans="27:27">
      <c r="AA150419" s="271"/>
    </row>
    <row r="150420" spans="27:27">
      <c r="AA150420" s="271"/>
    </row>
    <row r="150421" spans="27:27">
      <c r="AA150421" s="271"/>
    </row>
    <row r="150422" spans="27:27">
      <c r="AA150422" s="271"/>
    </row>
    <row r="150423" spans="27:27">
      <c r="AA150423" s="271"/>
    </row>
    <row r="150424" spans="27:27">
      <c r="AA150424" s="271"/>
    </row>
    <row r="150425" spans="27:27">
      <c r="AA150425" s="271"/>
    </row>
    <row r="150426" spans="27:27">
      <c r="AA150426" s="271"/>
    </row>
    <row r="150427" spans="27:27">
      <c r="AA150427" s="271"/>
    </row>
    <row r="150428" spans="27:27">
      <c r="AA150428" s="271"/>
    </row>
    <row r="150429" spans="27:27">
      <c r="AA150429" s="271"/>
    </row>
    <row r="150430" spans="27:27">
      <c r="AA150430" s="271"/>
    </row>
    <row r="150431" spans="27:27">
      <c r="AA150431" s="271"/>
    </row>
    <row r="150432" spans="27:27">
      <c r="AA150432" s="271"/>
    </row>
    <row r="150433" spans="27:27">
      <c r="AA150433" s="271"/>
    </row>
    <row r="150434" spans="27:27">
      <c r="AA150434" s="271"/>
    </row>
    <row r="150435" spans="27:27">
      <c r="AA150435" s="271"/>
    </row>
    <row r="150436" spans="27:27">
      <c r="AA150436" s="271"/>
    </row>
    <row r="150437" spans="27:27">
      <c r="AA150437" s="271"/>
    </row>
    <row r="150438" spans="27:27">
      <c r="AA150438" s="271"/>
    </row>
    <row r="150439" spans="27:27">
      <c r="AA150439" s="271"/>
    </row>
    <row r="150440" spans="27:27">
      <c r="AA150440" s="271"/>
    </row>
    <row r="150441" spans="27:27">
      <c r="AA150441" s="271"/>
    </row>
    <row r="150442" spans="27:27">
      <c r="AA150442" s="271"/>
    </row>
    <row r="150443" spans="27:27">
      <c r="AA150443" s="271"/>
    </row>
    <row r="150444" spans="27:27">
      <c r="AA150444" s="271"/>
    </row>
    <row r="150445" spans="27:27">
      <c r="AA150445" s="271"/>
    </row>
    <row r="150446" spans="27:27">
      <c r="AA150446" s="271"/>
    </row>
    <row r="150447" spans="27:27">
      <c r="AA150447" s="271"/>
    </row>
    <row r="150448" spans="27:27">
      <c r="AA150448" s="271"/>
    </row>
    <row r="150449" spans="27:27">
      <c r="AA150449" s="271"/>
    </row>
    <row r="150450" spans="27:27">
      <c r="AA150450" s="271"/>
    </row>
    <row r="150451" spans="27:27">
      <c r="AA150451" s="271"/>
    </row>
    <row r="150452" spans="27:27">
      <c r="AA150452" s="271"/>
    </row>
    <row r="150453" spans="27:27">
      <c r="AA150453" s="271"/>
    </row>
    <row r="150454" spans="27:27">
      <c r="AA150454" s="271"/>
    </row>
    <row r="150455" spans="27:27">
      <c r="AA150455" s="271"/>
    </row>
    <row r="150456" spans="27:27">
      <c r="AA150456" s="271"/>
    </row>
    <row r="150457" spans="27:27">
      <c r="AA150457" s="271"/>
    </row>
    <row r="150458" spans="27:27">
      <c r="AA150458" s="271"/>
    </row>
    <row r="150459" spans="27:27">
      <c r="AA150459" s="271"/>
    </row>
    <row r="150460" spans="27:27">
      <c r="AA150460" s="271"/>
    </row>
    <row r="150461" spans="27:27">
      <c r="AA150461" s="271"/>
    </row>
    <row r="150462" spans="27:27">
      <c r="AA150462" s="271"/>
    </row>
    <row r="150463" spans="27:27">
      <c r="AA150463" s="271"/>
    </row>
    <row r="150464" spans="27:27">
      <c r="AA150464" s="271"/>
    </row>
    <row r="150465" spans="27:27">
      <c r="AA150465" s="271"/>
    </row>
    <row r="150466" spans="27:27">
      <c r="AA150466" s="271"/>
    </row>
    <row r="150467" spans="27:27">
      <c r="AA150467" s="271"/>
    </row>
    <row r="150468" spans="27:27">
      <c r="AA150468" s="271"/>
    </row>
    <row r="150469" spans="27:27">
      <c r="AA150469" s="271"/>
    </row>
    <row r="150470" spans="27:27">
      <c r="AA150470" s="271"/>
    </row>
    <row r="150471" spans="27:27">
      <c r="AA150471" s="271"/>
    </row>
    <row r="150472" spans="27:27">
      <c r="AA150472" s="271"/>
    </row>
    <row r="150473" spans="27:27">
      <c r="AA150473" s="271"/>
    </row>
    <row r="150474" spans="27:27">
      <c r="AA150474" s="271"/>
    </row>
    <row r="150475" spans="27:27">
      <c r="AA150475" s="271"/>
    </row>
    <row r="150476" spans="27:27">
      <c r="AA150476" s="271"/>
    </row>
    <row r="150477" spans="27:27">
      <c r="AA150477" s="271"/>
    </row>
    <row r="150478" spans="27:27">
      <c r="AA150478" s="271"/>
    </row>
    <row r="150479" spans="27:27">
      <c r="AA150479" s="271"/>
    </row>
    <row r="150480" spans="27:27">
      <c r="AA150480" s="271"/>
    </row>
    <row r="150481" spans="27:27">
      <c r="AA150481" s="271"/>
    </row>
    <row r="150482" spans="27:27">
      <c r="AA150482" s="271"/>
    </row>
    <row r="150483" spans="27:27">
      <c r="AA150483" s="271"/>
    </row>
    <row r="150484" spans="27:27">
      <c r="AA150484" s="271"/>
    </row>
    <row r="150485" spans="27:27">
      <c r="AA150485" s="271"/>
    </row>
    <row r="150486" spans="27:27">
      <c r="AA150486" s="271"/>
    </row>
    <row r="150487" spans="27:27">
      <c r="AA150487" s="271"/>
    </row>
    <row r="150488" spans="27:27">
      <c r="AA150488" s="271"/>
    </row>
    <row r="150489" spans="27:27">
      <c r="AA150489" s="271"/>
    </row>
    <row r="150490" spans="27:27">
      <c r="AA150490" s="271"/>
    </row>
    <row r="150491" spans="27:27">
      <c r="AA150491" s="271"/>
    </row>
    <row r="150492" spans="27:27">
      <c r="AA150492" s="271"/>
    </row>
    <row r="150493" spans="27:27">
      <c r="AA150493" s="271"/>
    </row>
    <row r="150494" spans="27:27">
      <c r="AA150494" s="271"/>
    </row>
    <row r="150495" spans="27:27">
      <c r="AA150495" s="271"/>
    </row>
    <row r="150496" spans="27:27">
      <c r="AA150496" s="271"/>
    </row>
    <row r="150497" spans="27:27">
      <c r="AA150497" s="271"/>
    </row>
    <row r="150498" spans="27:27">
      <c r="AA150498" s="271"/>
    </row>
    <row r="150499" spans="27:27">
      <c r="AA150499" s="271"/>
    </row>
    <row r="150500" spans="27:27">
      <c r="AA150500" s="271"/>
    </row>
    <row r="150501" spans="27:27">
      <c r="AA150501" s="271"/>
    </row>
    <row r="150502" spans="27:27">
      <c r="AA150502" s="271"/>
    </row>
    <row r="150503" spans="27:27">
      <c r="AA150503" s="271"/>
    </row>
    <row r="150504" spans="27:27">
      <c r="AA150504" s="271"/>
    </row>
    <row r="150505" spans="27:27">
      <c r="AA150505" s="271"/>
    </row>
    <row r="150506" spans="27:27">
      <c r="AA150506" s="271"/>
    </row>
    <row r="150507" spans="27:27">
      <c r="AA150507" s="271"/>
    </row>
    <row r="150508" spans="27:27">
      <c r="AA150508" s="271"/>
    </row>
    <row r="150509" spans="27:27">
      <c r="AA150509" s="271"/>
    </row>
    <row r="150510" spans="27:27">
      <c r="AA150510" s="271"/>
    </row>
    <row r="150511" spans="27:27">
      <c r="AA150511" s="271"/>
    </row>
    <row r="150512" spans="27:27">
      <c r="AA150512" s="271"/>
    </row>
    <row r="150513" spans="27:27">
      <c r="AA150513" s="271"/>
    </row>
    <row r="150514" spans="27:27">
      <c r="AA150514" s="271"/>
    </row>
    <row r="150515" spans="27:27">
      <c r="AA150515" s="271"/>
    </row>
    <row r="150516" spans="27:27">
      <c r="AA150516" s="271"/>
    </row>
    <row r="150517" spans="27:27">
      <c r="AA150517" s="271"/>
    </row>
    <row r="150518" spans="27:27">
      <c r="AA150518" s="271"/>
    </row>
    <row r="150519" spans="27:27">
      <c r="AA150519" s="271"/>
    </row>
    <row r="150520" spans="27:27">
      <c r="AA150520" s="271"/>
    </row>
    <row r="150521" spans="27:27">
      <c r="AA150521" s="271"/>
    </row>
    <row r="150522" spans="27:27">
      <c r="AA150522" s="271"/>
    </row>
    <row r="150523" spans="27:27">
      <c r="AA150523" s="271"/>
    </row>
    <row r="150524" spans="27:27">
      <c r="AA150524" s="271"/>
    </row>
    <row r="150525" spans="27:27">
      <c r="AA150525" s="271"/>
    </row>
    <row r="150526" spans="27:27">
      <c r="AA150526" s="271"/>
    </row>
    <row r="150527" spans="27:27">
      <c r="AA150527" s="271"/>
    </row>
    <row r="150528" spans="27:27">
      <c r="AA150528" s="271"/>
    </row>
    <row r="150529" spans="27:27">
      <c r="AA150529" s="271"/>
    </row>
    <row r="150530" spans="27:27">
      <c r="AA150530" s="271"/>
    </row>
    <row r="150531" spans="27:27">
      <c r="AA150531" s="271"/>
    </row>
    <row r="150532" spans="27:27">
      <c r="AA150532" s="271"/>
    </row>
    <row r="150533" spans="27:27">
      <c r="AA150533" s="271"/>
    </row>
    <row r="150534" spans="27:27">
      <c r="AA150534" s="271"/>
    </row>
    <row r="150535" spans="27:27">
      <c r="AA150535" s="271"/>
    </row>
    <row r="150536" spans="27:27">
      <c r="AA150536" s="271"/>
    </row>
    <row r="150537" spans="27:27">
      <c r="AA150537" s="271"/>
    </row>
    <row r="150538" spans="27:27">
      <c r="AA150538" s="271"/>
    </row>
    <row r="150539" spans="27:27">
      <c r="AA150539" s="271"/>
    </row>
    <row r="150540" spans="27:27">
      <c r="AA150540" s="271"/>
    </row>
    <row r="150541" spans="27:27">
      <c r="AA150541" s="271"/>
    </row>
    <row r="150542" spans="27:27">
      <c r="AA150542" s="271"/>
    </row>
    <row r="150543" spans="27:27">
      <c r="AA150543" s="271"/>
    </row>
    <row r="150544" spans="27:27">
      <c r="AA150544" s="271"/>
    </row>
    <row r="150545" spans="27:27">
      <c r="AA150545" s="271"/>
    </row>
    <row r="150546" spans="27:27">
      <c r="AA150546" s="271"/>
    </row>
    <row r="150547" spans="27:27">
      <c r="AA150547" s="271"/>
    </row>
    <row r="150548" spans="27:27">
      <c r="AA150548" s="271"/>
    </row>
    <row r="150549" spans="27:27">
      <c r="AA150549" s="271"/>
    </row>
    <row r="150550" spans="27:27">
      <c r="AA150550" s="271"/>
    </row>
    <row r="150551" spans="27:27">
      <c r="AA150551" s="271"/>
    </row>
    <row r="150552" spans="27:27">
      <c r="AA150552" s="271"/>
    </row>
    <row r="150553" spans="27:27">
      <c r="AA150553" s="271"/>
    </row>
    <row r="150554" spans="27:27">
      <c r="AA150554" s="271"/>
    </row>
    <row r="150555" spans="27:27">
      <c r="AA150555" s="271"/>
    </row>
    <row r="150556" spans="27:27">
      <c r="AA150556" s="271"/>
    </row>
    <row r="150557" spans="27:27">
      <c r="AA150557" s="271"/>
    </row>
    <row r="150558" spans="27:27">
      <c r="AA150558" s="271"/>
    </row>
    <row r="150559" spans="27:27">
      <c r="AA150559" s="271"/>
    </row>
    <row r="150560" spans="27:27">
      <c r="AA150560" s="271"/>
    </row>
    <row r="150561" spans="27:27">
      <c r="AA150561" s="271"/>
    </row>
    <row r="150562" spans="27:27">
      <c r="AA150562" s="271"/>
    </row>
    <row r="150563" spans="27:27">
      <c r="AA150563" s="271"/>
    </row>
    <row r="150564" spans="27:27">
      <c r="AA150564" s="271"/>
    </row>
    <row r="150565" spans="27:27">
      <c r="AA150565" s="271"/>
    </row>
    <row r="150566" spans="27:27">
      <c r="AA150566" s="271"/>
    </row>
    <row r="150567" spans="27:27">
      <c r="AA150567" s="271"/>
    </row>
    <row r="150568" spans="27:27">
      <c r="AA150568" s="271"/>
    </row>
    <row r="150569" spans="27:27">
      <c r="AA150569" s="271"/>
    </row>
    <row r="150570" spans="27:27">
      <c r="AA150570" s="271"/>
    </row>
    <row r="150571" spans="27:27">
      <c r="AA150571" s="271"/>
    </row>
    <row r="150572" spans="27:27">
      <c r="AA150572" s="271"/>
    </row>
    <row r="150573" spans="27:27">
      <c r="AA150573" s="271"/>
    </row>
    <row r="150574" spans="27:27">
      <c r="AA150574" s="271"/>
    </row>
    <row r="150575" spans="27:27">
      <c r="AA150575" s="271"/>
    </row>
    <row r="150576" spans="27:27">
      <c r="AA150576" s="271"/>
    </row>
    <row r="150577" spans="27:27">
      <c r="AA150577" s="271"/>
    </row>
    <row r="150578" spans="27:27">
      <c r="AA150578" s="271"/>
    </row>
    <row r="150579" spans="27:27">
      <c r="AA150579" s="271"/>
    </row>
    <row r="150580" spans="27:27">
      <c r="AA150580" s="271"/>
    </row>
    <row r="150581" spans="27:27">
      <c r="AA150581" s="271"/>
    </row>
    <row r="150582" spans="27:27">
      <c r="AA150582" s="271"/>
    </row>
    <row r="150583" spans="27:27">
      <c r="AA150583" s="271"/>
    </row>
    <row r="150584" spans="27:27">
      <c r="AA150584" s="271"/>
    </row>
    <row r="150585" spans="27:27">
      <c r="AA150585" s="271"/>
    </row>
    <row r="150586" spans="27:27">
      <c r="AA150586" s="271"/>
    </row>
    <row r="150587" spans="27:27">
      <c r="AA150587" s="271"/>
    </row>
    <row r="150588" spans="27:27">
      <c r="AA150588" s="271"/>
    </row>
    <row r="150589" spans="27:27">
      <c r="AA150589" s="271"/>
    </row>
    <row r="150590" spans="27:27">
      <c r="AA150590" s="271"/>
    </row>
    <row r="150591" spans="27:27">
      <c r="AA150591" s="271"/>
    </row>
    <row r="150592" spans="27:27">
      <c r="AA150592" s="271"/>
    </row>
    <row r="150593" spans="27:27">
      <c r="AA150593" s="271"/>
    </row>
    <row r="150594" spans="27:27">
      <c r="AA150594" s="271"/>
    </row>
    <row r="150595" spans="27:27">
      <c r="AA150595" s="271"/>
    </row>
    <row r="150596" spans="27:27">
      <c r="AA150596" s="271"/>
    </row>
    <row r="150597" spans="27:27">
      <c r="AA150597" s="271"/>
    </row>
    <row r="150598" spans="27:27">
      <c r="AA150598" s="271"/>
    </row>
    <row r="150599" spans="27:27">
      <c r="AA150599" s="271"/>
    </row>
    <row r="150600" spans="27:27">
      <c r="AA150600" s="271"/>
    </row>
    <row r="150601" spans="27:27">
      <c r="AA150601" s="271"/>
    </row>
    <row r="150602" spans="27:27">
      <c r="AA150602" s="271"/>
    </row>
    <row r="150603" spans="27:27">
      <c r="AA150603" s="271"/>
    </row>
    <row r="150604" spans="27:27">
      <c r="AA150604" s="271"/>
    </row>
    <row r="150605" spans="27:27">
      <c r="AA150605" s="271"/>
    </row>
    <row r="150606" spans="27:27">
      <c r="AA150606" s="271"/>
    </row>
    <row r="150607" spans="27:27">
      <c r="AA150607" s="271"/>
    </row>
    <row r="150608" spans="27:27">
      <c r="AA150608" s="271"/>
    </row>
    <row r="150609" spans="27:27">
      <c r="AA150609" s="271"/>
    </row>
    <row r="150610" spans="27:27">
      <c r="AA150610" s="271"/>
    </row>
    <row r="150611" spans="27:27">
      <c r="AA150611" s="271"/>
    </row>
    <row r="150612" spans="27:27">
      <c r="AA150612" s="271"/>
    </row>
    <row r="150613" spans="27:27">
      <c r="AA150613" s="271"/>
    </row>
    <row r="150614" spans="27:27">
      <c r="AA150614" s="271"/>
    </row>
    <row r="150615" spans="27:27">
      <c r="AA150615" s="271"/>
    </row>
    <row r="150616" spans="27:27">
      <c r="AA150616" s="271"/>
    </row>
    <row r="150617" spans="27:27">
      <c r="AA150617" s="271"/>
    </row>
    <row r="150618" spans="27:27">
      <c r="AA150618" s="271"/>
    </row>
    <row r="150619" spans="27:27">
      <c r="AA150619" s="271"/>
    </row>
    <row r="150620" spans="27:27">
      <c r="AA150620" s="271"/>
    </row>
    <row r="150621" spans="27:27">
      <c r="AA150621" s="271"/>
    </row>
    <row r="150622" spans="27:27">
      <c r="AA150622" s="271"/>
    </row>
    <row r="150623" spans="27:27">
      <c r="AA150623" s="271"/>
    </row>
    <row r="150624" spans="27:27">
      <c r="AA150624" s="271"/>
    </row>
    <row r="150625" spans="27:27">
      <c r="AA150625" s="271"/>
    </row>
    <row r="150626" spans="27:27">
      <c r="AA150626" s="271"/>
    </row>
    <row r="150627" spans="27:27">
      <c r="AA150627" s="271"/>
    </row>
    <row r="150628" spans="27:27">
      <c r="AA150628" s="271"/>
    </row>
    <row r="150629" spans="27:27">
      <c r="AA150629" s="271"/>
    </row>
    <row r="150630" spans="27:27">
      <c r="AA150630" s="271"/>
    </row>
    <row r="150631" spans="27:27">
      <c r="AA150631" s="271"/>
    </row>
    <row r="150632" spans="27:27">
      <c r="AA150632" s="271"/>
    </row>
    <row r="150633" spans="27:27">
      <c r="AA150633" s="271"/>
    </row>
    <row r="150634" spans="27:27">
      <c r="AA150634" s="271"/>
    </row>
    <row r="150635" spans="27:27">
      <c r="AA150635" s="271"/>
    </row>
    <row r="150636" spans="27:27">
      <c r="AA150636" s="271"/>
    </row>
    <row r="150637" spans="27:27">
      <c r="AA150637" s="271"/>
    </row>
    <row r="150638" spans="27:27">
      <c r="AA150638" s="271"/>
    </row>
    <row r="150639" spans="27:27">
      <c r="AA150639" s="271"/>
    </row>
    <row r="150640" spans="27:27">
      <c r="AA150640" s="271"/>
    </row>
    <row r="150641" spans="27:27">
      <c r="AA150641" s="271"/>
    </row>
    <row r="150642" spans="27:27">
      <c r="AA150642" s="271"/>
    </row>
    <row r="150643" spans="27:27">
      <c r="AA150643" s="271"/>
    </row>
    <row r="150644" spans="27:27">
      <c r="AA150644" s="271"/>
    </row>
    <row r="150645" spans="27:27">
      <c r="AA150645" s="271"/>
    </row>
    <row r="150646" spans="27:27">
      <c r="AA150646" s="271"/>
    </row>
    <row r="150647" spans="27:27">
      <c r="AA150647" s="271"/>
    </row>
    <row r="150648" spans="27:27">
      <c r="AA150648" s="271"/>
    </row>
    <row r="150649" spans="27:27">
      <c r="AA150649" s="271"/>
    </row>
    <row r="150650" spans="27:27">
      <c r="AA150650" s="271"/>
    </row>
    <row r="150651" spans="27:27">
      <c r="AA150651" s="271"/>
    </row>
    <row r="150652" spans="27:27">
      <c r="AA150652" s="271"/>
    </row>
    <row r="150653" spans="27:27">
      <c r="AA150653" s="271"/>
    </row>
    <row r="150654" spans="27:27">
      <c r="AA150654" s="271"/>
    </row>
    <row r="150655" spans="27:27">
      <c r="AA150655" s="271"/>
    </row>
    <row r="150656" spans="27:27">
      <c r="AA150656" s="271"/>
    </row>
    <row r="150657" spans="27:27">
      <c r="AA150657" s="271"/>
    </row>
    <row r="150658" spans="27:27">
      <c r="AA150658" s="271"/>
    </row>
    <row r="150659" spans="27:27">
      <c r="AA150659" s="271"/>
    </row>
    <row r="150660" spans="27:27">
      <c r="AA150660" s="271"/>
    </row>
    <row r="150661" spans="27:27">
      <c r="AA150661" s="271"/>
    </row>
    <row r="150662" spans="27:27">
      <c r="AA150662" s="271"/>
    </row>
    <row r="150663" spans="27:27">
      <c r="AA150663" s="271"/>
    </row>
    <row r="150664" spans="27:27">
      <c r="AA150664" s="271"/>
    </row>
    <row r="150665" spans="27:27">
      <c r="AA150665" s="271"/>
    </row>
    <row r="150666" spans="27:27">
      <c r="AA150666" s="271"/>
    </row>
    <row r="150667" spans="27:27">
      <c r="AA150667" s="271"/>
    </row>
    <row r="150668" spans="27:27">
      <c r="AA150668" s="271"/>
    </row>
    <row r="150669" spans="27:27">
      <c r="AA150669" s="271"/>
    </row>
    <row r="150670" spans="27:27">
      <c r="AA150670" s="271"/>
    </row>
    <row r="150671" spans="27:27">
      <c r="AA150671" s="271"/>
    </row>
    <row r="150672" spans="27:27">
      <c r="AA150672" s="271"/>
    </row>
    <row r="150673" spans="27:27">
      <c r="AA150673" s="271"/>
    </row>
    <row r="150674" spans="27:27">
      <c r="AA150674" s="271"/>
    </row>
    <row r="150675" spans="27:27">
      <c r="AA150675" s="271"/>
    </row>
    <row r="150676" spans="27:27">
      <c r="AA150676" s="271"/>
    </row>
    <row r="150677" spans="27:27">
      <c r="AA150677" s="271"/>
    </row>
    <row r="150678" spans="27:27">
      <c r="AA150678" s="271"/>
    </row>
    <row r="150679" spans="27:27">
      <c r="AA150679" s="271"/>
    </row>
    <row r="150680" spans="27:27">
      <c r="AA150680" s="271"/>
    </row>
    <row r="150681" spans="27:27">
      <c r="AA150681" s="271"/>
    </row>
    <row r="150682" spans="27:27">
      <c r="AA150682" s="271"/>
    </row>
    <row r="150683" spans="27:27">
      <c r="AA150683" s="271"/>
    </row>
    <row r="150684" spans="27:27">
      <c r="AA150684" s="271"/>
    </row>
    <row r="150685" spans="27:27">
      <c r="AA150685" s="271"/>
    </row>
    <row r="150686" spans="27:27">
      <c r="AA150686" s="271"/>
    </row>
    <row r="150687" spans="27:27">
      <c r="AA150687" s="271"/>
    </row>
    <row r="150688" spans="27:27">
      <c r="AA150688" s="271"/>
    </row>
    <row r="150689" spans="27:27">
      <c r="AA150689" s="271"/>
    </row>
    <row r="150690" spans="27:27">
      <c r="AA150690" s="271"/>
    </row>
    <row r="150691" spans="27:27">
      <c r="AA150691" s="271"/>
    </row>
    <row r="150692" spans="27:27">
      <c r="AA150692" s="271"/>
    </row>
    <row r="150693" spans="27:27">
      <c r="AA150693" s="271"/>
    </row>
    <row r="150694" spans="27:27">
      <c r="AA150694" s="271"/>
    </row>
    <row r="150695" spans="27:27">
      <c r="AA150695" s="271"/>
    </row>
    <row r="150696" spans="27:27">
      <c r="AA150696" s="271"/>
    </row>
    <row r="150697" spans="27:27">
      <c r="AA150697" s="271"/>
    </row>
    <row r="150698" spans="27:27">
      <c r="AA150698" s="271"/>
    </row>
    <row r="150699" spans="27:27">
      <c r="AA150699" s="271"/>
    </row>
    <row r="150700" spans="27:27">
      <c r="AA150700" s="271"/>
    </row>
    <row r="150701" spans="27:27">
      <c r="AA150701" s="271"/>
    </row>
    <row r="150702" spans="27:27">
      <c r="AA150702" s="271"/>
    </row>
    <row r="150703" spans="27:27">
      <c r="AA150703" s="271"/>
    </row>
    <row r="150704" spans="27:27">
      <c r="AA150704" s="271"/>
    </row>
    <row r="150705" spans="27:27">
      <c r="AA150705" s="271"/>
    </row>
    <row r="150706" spans="27:27">
      <c r="AA150706" s="271"/>
    </row>
    <row r="150707" spans="27:27">
      <c r="AA150707" s="271"/>
    </row>
    <row r="150708" spans="27:27">
      <c r="AA150708" s="271"/>
    </row>
    <row r="150709" spans="27:27">
      <c r="AA150709" s="271"/>
    </row>
    <row r="150710" spans="27:27">
      <c r="AA150710" s="271"/>
    </row>
    <row r="150711" spans="27:27">
      <c r="AA150711" s="271"/>
    </row>
    <row r="150712" spans="27:27">
      <c r="AA150712" s="271"/>
    </row>
    <row r="150713" spans="27:27">
      <c r="AA150713" s="271"/>
    </row>
    <row r="150714" spans="27:27">
      <c r="AA150714" s="271"/>
    </row>
    <row r="150715" spans="27:27">
      <c r="AA150715" s="271"/>
    </row>
    <row r="150716" spans="27:27">
      <c r="AA150716" s="271"/>
    </row>
    <row r="150717" spans="27:27">
      <c r="AA150717" s="271"/>
    </row>
    <row r="150718" spans="27:27">
      <c r="AA150718" s="271"/>
    </row>
    <row r="150719" spans="27:27">
      <c r="AA150719" s="271"/>
    </row>
    <row r="150720" spans="27:27">
      <c r="AA150720" s="271"/>
    </row>
    <row r="150721" spans="27:27">
      <c r="AA150721" s="271"/>
    </row>
    <row r="150722" spans="27:27">
      <c r="AA150722" s="271"/>
    </row>
    <row r="150723" spans="27:27">
      <c r="AA150723" s="271"/>
    </row>
    <row r="150724" spans="27:27">
      <c r="AA150724" s="271"/>
    </row>
    <row r="150725" spans="27:27">
      <c r="AA150725" s="271"/>
    </row>
    <row r="150726" spans="27:27">
      <c r="AA150726" s="271"/>
    </row>
    <row r="150727" spans="27:27">
      <c r="AA150727" s="271"/>
    </row>
    <row r="150728" spans="27:27">
      <c r="AA150728" s="271"/>
    </row>
    <row r="150729" spans="27:27">
      <c r="AA150729" s="271"/>
    </row>
    <row r="150730" spans="27:27">
      <c r="AA150730" s="271"/>
    </row>
    <row r="150731" spans="27:27">
      <c r="AA150731" s="271"/>
    </row>
    <row r="150732" spans="27:27">
      <c r="AA150732" s="271"/>
    </row>
    <row r="150733" spans="27:27">
      <c r="AA150733" s="271"/>
    </row>
    <row r="150734" spans="27:27">
      <c r="AA150734" s="271"/>
    </row>
    <row r="150735" spans="27:27">
      <c r="AA150735" s="271"/>
    </row>
    <row r="150736" spans="27:27">
      <c r="AA150736" s="271"/>
    </row>
    <row r="150737" spans="27:27">
      <c r="AA150737" s="271"/>
    </row>
    <row r="150738" spans="27:27">
      <c r="AA150738" s="271"/>
    </row>
    <row r="150739" spans="27:27">
      <c r="AA150739" s="271"/>
    </row>
    <row r="150740" spans="27:27">
      <c r="AA150740" s="271"/>
    </row>
    <row r="150741" spans="27:27">
      <c r="AA150741" s="271"/>
    </row>
    <row r="150742" spans="27:27">
      <c r="AA150742" s="271"/>
    </row>
    <row r="150743" spans="27:27">
      <c r="AA150743" s="271"/>
    </row>
    <row r="150744" spans="27:27">
      <c r="AA150744" s="271"/>
    </row>
    <row r="150745" spans="27:27">
      <c r="AA150745" s="271"/>
    </row>
    <row r="150746" spans="27:27">
      <c r="AA150746" s="271"/>
    </row>
    <row r="150747" spans="27:27">
      <c r="AA150747" s="271"/>
    </row>
    <row r="150748" spans="27:27">
      <c r="AA150748" s="271"/>
    </row>
    <row r="150749" spans="27:27">
      <c r="AA150749" s="271"/>
    </row>
    <row r="150750" spans="27:27">
      <c r="AA150750" s="271"/>
    </row>
    <row r="150751" spans="27:27">
      <c r="AA150751" s="271"/>
    </row>
    <row r="150752" spans="27:27">
      <c r="AA150752" s="271"/>
    </row>
    <row r="150753" spans="27:27">
      <c r="AA150753" s="271"/>
    </row>
    <row r="150754" spans="27:27">
      <c r="AA150754" s="271"/>
    </row>
    <row r="150755" spans="27:27">
      <c r="AA150755" s="271"/>
    </row>
    <row r="150756" spans="27:27">
      <c r="AA150756" s="271"/>
    </row>
    <row r="150757" spans="27:27">
      <c r="AA150757" s="271"/>
    </row>
    <row r="150758" spans="27:27">
      <c r="AA150758" s="271"/>
    </row>
    <row r="150759" spans="27:27">
      <c r="AA150759" s="271"/>
    </row>
    <row r="150760" spans="27:27">
      <c r="AA150760" s="271"/>
    </row>
    <row r="150761" spans="27:27">
      <c r="AA150761" s="271"/>
    </row>
    <row r="150762" spans="27:27">
      <c r="AA150762" s="271"/>
    </row>
    <row r="150763" spans="27:27">
      <c r="AA150763" s="271"/>
    </row>
    <row r="150764" spans="27:27">
      <c r="AA150764" s="271"/>
    </row>
    <row r="150765" spans="27:27">
      <c r="AA150765" s="271"/>
    </row>
    <row r="150766" spans="27:27">
      <c r="AA150766" s="271"/>
    </row>
    <row r="150767" spans="27:27">
      <c r="AA150767" s="271"/>
    </row>
    <row r="150768" spans="27:27">
      <c r="AA150768" s="271"/>
    </row>
    <row r="150769" spans="27:27">
      <c r="AA150769" s="271"/>
    </row>
    <row r="150770" spans="27:27">
      <c r="AA150770" s="271"/>
    </row>
    <row r="150771" spans="27:27">
      <c r="AA150771" s="271"/>
    </row>
    <row r="150772" spans="27:27">
      <c r="AA150772" s="271"/>
    </row>
    <row r="150773" spans="27:27">
      <c r="AA150773" s="271"/>
    </row>
    <row r="150774" spans="27:27">
      <c r="AA150774" s="271"/>
    </row>
    <row r="150775" spans="27:27">
      <c r="AA150775" s="271"/>
    </row>
    <row r="150776" spans="27:27">
      <c r="AA150776" s="271"/>
    </row>
    <row r="150777" spans="27:27">
      <c r="AA150777" s="271"/>
    </row>
    <row r="150778" spans="27:27">
      <c r="AA150778" s="271"/>
    </row>
    <row r="150779" spans="27:27">
      <c r="AA150779" s="271"/>
    </row>
    <row r="150780" spans="27:27">
      <c r="AA150780" s="271"/>
    </row>
    <row r="150781" spans="27:27">
      <c r="AA150781" s="271"/>
    </row>
    <row r="150782" spans="27:27">
      <c r="AA150782" s="271"/>
    </row>
    <row r="150783" spans="27:27">
      <c r="AA150783" s="271"/>
    </row>
    <row r="150784" spans="27:27">
      <c r="AA150784" s="271"/>
    </row>
    <row r="150785" spans="27:27">
      <c r="AA150785" s="271"/>
    </row>
    <row r="150786" spans="27:27">
      <c r="AA150786" s="271"/>
    </row>
    <row r="150787" spans="27:27">
      <c r="AA150787" s="271"/>
    </row>
    <row r="150788" spans="27:27">
      <c r="AA150788" s="271"/>
    </row>
    <row r="150789" spans="27:27">
      <c r="AA150789" s="271"/>
    </row>
    <row r="150790" spans="27:27">
      <c r="AA150790" s="271"/>
    </row>
    <row r="150791" spans="27:27">
      <c r="AA150791" s="271"/>
    </row>
    <row r="150792" spans="27:27">
      <c r="AA150792" s="271"/>
    </row>
    <row r="150793" spans="27:27">
      <c r="AA150793" s="271"/>
    </row>
    <row r="150794" spans="27:27">
      <c r="AA150794" s="271"/>
    </row>
    <row r="150795" spans="27:27">
      <c r="AA150795" s="271"/>
    </row>
    <row r="150796" spans="27:27">
      <c r="AA150796" s="271"/>
    </row>
    <row r="150797" spans="27:27">
      <c r="AA150797" s="271"/>
    </row>
    <row r="150798" spans="27:27">
      <c r="AA150798" s="271"/>
    </row>
    <row r="150799" spans="27:27">
      <c r="AA150799" s="271"/>
    </row>
    <row r="150800" spans="27:27">
      <c r="AA150800" s="271"/>
    </row>
    <row r="150801" spans="27:27">
      <c r="AA150801" s="271"/>
    </row>
    <row r="150802" spans="27:27">
      <c r="AA150802" s="271"/>
    </row>
    <row r="150803" spans="27:27">
      <c r="AA150803" s="271"/>
    </row>
    <row r="150804" spans="27:27">
      <c r="AA150804" s="271"/>
    </row>
    <row r="150805" spans="27:27">
      <c r="AA150805" s="271"/>
    </row>
    <row r="150806" spans="27:27">
      <c r="AA150806" s="271"/>
    </row>
    <row r="150807" spans="27:27">
      <c r="AA150807" s="271"/>
    </row>
    <row r="150808" spans="27:27">
      <c r="AA150808" s="271"/>
    </row>
    <row r="150809" spans="27:27">
      <c r="AA150809" s="271"/>
    </row>
    <row r="150810" spans="27:27">
      <c r="AA150810" s="271"/>
    </row>
    <row r="150811" spans="27:27">
      <c r="AA150811" s="271"/>
    </row>
    <row r="150812" spans="27:27">
      <c r="AA150812" s="271"/>
    </row>
    <row r="150813" spans="27:27">
      <c r="AA150813" s="271"/>
    </row>
    <row r="150814" spans="27:27">
      <c r="AA150814" s="271"/>
    </row>
    <row r="150815" spans="27:27">
      <c r="AA150815" s="271"/>
    </row>
    <row r="150816" spans="27:27">
      <c r="AA150816" s="271"/>
    </row>
    <row r="150817" spans="27:27">
      <c r="AA150817" s="271"/>
    </row>
    <row r="150818" spans="27:27">
      <c r="AA150818" s="271"/>
    </row>
    <row r="150819" spans="27:27">
      <c r="AA150819" s="271"/>
    </row>
    <row r="150820" spans="27:27">
      <c r="AA150820" s="271"/>
    </row>
    <row r="150821" spans="27:27">
      <c r="AA150821" s="271"/>
    </row>
    <row r="150822" spans="27:27">
      <c r="AA150822" s="271"/>
    </row>
    <row r="150823" spans="27:27">
      <c r="AA150823" s="271"/>
    </row>
    <row r="150824" spans="27:27">
      <c r="AA150824" s="271"/>
    </row>
    <row r="150825" spans="27:27">
      <c r="AA150825" s="271"/>
    </row>
    <row r="150826" spans="27:27">
      <c r="AA150826" s="271"/>
    </row>
    <row r="150827" spans="27:27">
      <c r="AA150827" s="271"/>
    </row>
    <row r="150828" spans="27:27">
      <c r="AA150828" s="271"/>
    </row>
    <row r="150829" spans="27:27">
      <c r="AA150829" s="271"/>
    </row>
    <row r="150830" spans="27:27">
      <c r="AA150830" s="271"/>
    </row>
    <row r="150831" spans="27:27">
      <c r="AA150831" s="271"/>
    </row>
    <row r="150832" spans="27:27">
      <c r="AA150832" s="271"/>
    </row>
    <row r="150833" spans="27:27">
      <c r="AA150833" s="271"/>
    </row>
    <row r="150834" spans="27:27">
      <c r="AA150834" s="271"/>
    </row>
    <row r="150835" spans="27:27">
      <c r="AA150835" s="271"/>
    </row>
    <row r="150836" spans="27:27">
      <c r="AA150836" s="271"/>
    </row>
    <row r="150837" spans="27:27">
      <c r="AA150837" s="271"/>
    </row>
    <row r="150838" spans="27:27">
      <c r="AA150838" s="271"/>
    </row>
    <row r="150839" spans="27:27">
      <c r="AA150839" s="271"/>
    </row>
    <row r="150840" spans="27:27">
      <c r="AA150840" s="271"/>
    </row>
    <row r="150841" spans="27:27">
      <c r="AA150841" s="271"/>
    </row>
    <row r="150842" spans="27:27">
      <c r="AA150842" s="271"/>
    </row>
    <row r="150843" spans="27:27">
      <c r="AA150843" s="271"/>
    </row>
    <row r="150844" spans="27:27">
      <c r="AA150844" s="271"/>
    </row>
    <row r="150845" spans="27:27">
      <c r="AA150845" s="271"/>
    </row>
    <row r="150846" spans="27:27">
      <c r="AA150846" s="271"/>
    </row>
    <row r="150847" spans="27:27">
      <c r="AA150847" s="271"/>
    </row>
    <row r="150848" spans="27:27">
      <c r="AA150848" s="271"/>
    </row>
    <row r="150849" spans="27:27">
      <c r="AA150849" s="271"/>
    </row>
    <row r="150850" spans="27:27">
      <c r="AA150850" s="271"/>
    </row>
    <row r="150851" spans="27:27">
      <c r="AA150851" s="271"/>
    </row>
    <row r="150852" spans="27:27">
      <c r="AA150852" s="271"/>
    </row>
    <row r="150853" spans="27:27">
      <c r="AA150853" s="271"/>
    </row>
    <row r="150854" spans="27:27">
      <c r="AA150854" s="271"/>
    </row>
    <row r="150855" spans="27:27">
      <c r="AA150855" s="271"/>
    </row>
    <row r="150856" spans="27:27">
      <c r="AA150856" s="271"/>
    </row>
    <row r="150857" spans="27:27">
      <c r="AA150857" s="271"/>
    </row>
    <row r="150858" spans="27:27">
      <c r="AA150858" s="271"/>
    </row>
    <row r="150859" spans="27:27">
      <c r="AA150859" s="271"/>
    </row>
    <row r="150860" spans="27:27">
      <c r="AA150860" s="271"/>
    </row>
    <row r="150861" spans="27:27">
      <c r="AA150861" s="271"/>
    </row>
    <row r="150862" spans="27:27">
      <c r="AA150862" s="271"/>
    </row>
    <row r="150863" spans="27:27">
      <c r="AA150863" s="271"/>
    </row>
    <row r="150864" spans="27:27">
      <c r="AA150864" s="271"/>
    </row>
    <row r="150865" spans="27:27">
      <c r="AA150865" s="271"/>
    </row>
    <row r="150866" spans="27:27">
      <c r="AA150866" s="271"/>
    </row>
    <row r="150867" spans="27:27">
      <c r="AA150867" s="271"/>
    </row>
    <row r="150868" spans="27:27">
      <c r="AA150868" s="271"/>
    </row>
    <row r="150869" spans="27:27">
      <c r="AA150869" s="271"/>
    </row>
    <row r="150870" spans="27:27">
      <c r="AA150870" s="271"/>
    </row>
    <row r="150871" spans="27:27">
      <c r="AA150871" s="271"/>
    </row>
    <row r="150872" spans="27:27">
      <c r="AA150872" s="271"/>
    </row>
    <row r="150873" spans="27:27">
      <c r="AA150873" s="271"/>
    </row>
    <row r="150874" spans="27:27">
      <c r="AA150874" s="271"/>
    </row>
    <row r="150875" spans="27:27">
      <c r="AA150875" s="271"/>
    </row>
    <row r="150876" spans="27:27">
      <c r="AA150876" s="271"/>
    </row>
    <row r="150877" spans="27:27">
      <c r="AA150877" s="271"/>
    </row>
    <row r="150878" spans="27:27">
      <c r="AA150878" s="271"/>
    </row>
    <row r="150879" spans="27:27">
      <c r="AA150879" s="271"/>
    </row>
    <row r="150880" spans="27:27">
      <c r="AA150880" s="271"/>
    </row>
    <row r="150881" spans="27:27">
      <c r="AA150881" s="271"/>
    </row>
    <row r="150882" spans="27:27">
      <c r="AA150882" s="271"/>
    </row>
    <row r="150883" spans="27:27">
      <c r="AA150883" s="271"/>
    </row>
    <row r="150884" spans="27:27">
      <c r="AA150884" s="271"/>
    </row>
    <row r="150885" spans="27:27">
      <c r="AA150885" s="271"/>
    </row>
    <row r="150886" spans="27:27">
      <c r="AA150886" s="271"/>
    </row>
    <row r="150887" spans="27:27">
      <c r="AA150887" s="271"/>
    </row>
    <row r="150888" spans="27:27">
      <c r="AA150888" s="271"/>
    </row>
    <row r="150889" spans="27:27">
      <c r="AA150889" s="271"/>
    </row>
    <row r="150890" spans="27:27">
      <c r="AA150890" s="271"/>
    </row>
    <row r="150891" spans="27:27">
      <c r="AA150891" s="271"/>
    </row>
    <row r="150892" spans="27:27">
      <c r="AA150892" s="271"/>
    </row>
    <row r="150893" spans="27:27">
      <c r="AA150893" s="271"/>
    </row>
    <row r="150894" spans="27:27">
      <c r="AA150894" s="271"/>
    </row>
    <row r="150895" spans="27:27">
      <c r="AA150895" s="271"/>
    </row>
    <row r="150896" spans="27:27">
      <c r="AA150896" s="271"/>
    </row>
    <row r="150897" spans="27:27">
      <c r="AA150897" s="271"/>
    </row>
    <row r="150898" spans="27:27">
      <c r="AA150898" s="271"/>
    </row>
    <row r="150899" spans="27:27">
      <c r="AA150899" s="271"/>
    </row>
    <row r="150900" spans="27:27">
      <c r="AA150900" s="271"/>
    </row>
    <row r="150901" spans="27:27">
      <c r="AA150901" s="271"/>
    </row>
    <row r="150902" spans="27:27">
      <c r="AA150902" s="271"/>
    </row>
    <row r="150903" spans="27:27">
      <c r="AA150903" s="271"/>
    </row>
    <row r="150904" spans="27:27">
      <c r="AA150904" s="271"/>
    </row>
    <row r="150905" spans="27:27">
      <c r="AA150905" s="271"/>
    </row>
    <row r="150906" spans="27:27">
      <c r="AA150906" s="271"/>
    </row>
    <row r="150907" spans="27:27">
      <c r="AA150907" s="271"/>
    </row>
    <row r="150908" spans="27:27">
      <c r="AA150908" s="271"/>
    </row>
    <row r="150909" spans="27:27">
      <c r="AA150909" s="271"/>
    </row>
    <row r="150910" spans="27:27">
      <c r="AA150910" s="271"/>
    </row>
    <row r="150911" spans="27:27">
      <c r="AA150911" s="271"/>
    </row>
    <row r="150912" spans="27:27">
      <c r="AA150912" s="271"/>
    </row>
    <row r="150913" spans="27:27">
      <c r="AA150913" s="271"/>
    </row>
    <row r="150914" spans="27:27">
      <c r="AA150914" s="271"/>
    </row>
    <row r="150915" spans="27:27">
      <c r="AA150915" s="271"/>
    </row>
    <row r="150916" spans="27:27">
      <c r="AA150916" s="271"/>
    </row>
    <row r="150917" spans="27:27">
      <c r="AA150917" s="271"/>
    </row>
    <row r="150918" spans="27:27">
      <c r="AA150918" s="271"/>
    </row>
    <row r="150919" spans="27:27">
      <c r="AA150919" s="271"/>
    </row>
    <row r="150920" spans="27:27">
      <c r="AA150920" s="271"/>
    </row>
    <row r="150921" spans="27:27">
      <c r="AA150921" s="271"/>
    </row>
    <row r="150922" spans="27:27">
      <c r="AA150922" s="271"/>
    </row>
    <row r="150923" spans="27:27">
      <c r="AA150923" s="271"/>
    </row>
    <row r="150924" spans="27:27">
      <c r="AA150924" s="271"/>
    </row>
    <row r="150925" spans="27:27">
      <c r="AA150925" s="271"/>
    </row>
    <row r="150926" spans="27:27">
      <c r="AA150926" s="271"/>
    </row>
    <row r="150927" spans="27:27">
      <c r="AA150927" s="271"/>
    </row>
    <row r="150928" spans="27:27">
      <c r="AA150928" s="271"/>
    </row>
    <row r="150929" spans="27:27">
      <c r="AA150929" s="271"/>
    </row>
    <row r="150930" spans="27:27">
      <c r="AA150930" s="271"/>
    </row>
    <row r="150931" spans="27:27">
      <c r="AA150931" s="271"/>
    </row>
    <row r="150932" spans="27:27">
      <c r="AA150932" s="271"/>
    </row>
    <row r="150933" spans="27:27">
      <c r="AA150933" s="271"/>
    </row>
    <row r="150934" spans="27:27">
      <c r="AA150934" s="271"/>
    </row>
    <row r="150935" spans="27:27">
      <c r="AA150935" s="271"/>
    </row>
    <row r="150936" spans="27:27">
      <c r="AA150936" s="271"/>
    </row>
    <row r="150937" spans="27:27">
      <c r="AA150937" s="271"/>
    </row>
    <row r="150938" spans="27:27">
      <c r="AA150938" s="271"/>
    </row>
    <row r="150939" spans="27:27">
      <c r="AA150939" s="271"/>
    </row>
    <row r="150940" spans="27:27">
      <c r="AA150940" s="271"/>
    </row>
    <row r="150941" spans="27:27">
      <c r="AA150941" s="271"/>
    </row>
    <row r="150942" spans="27:27">
      <c r="AA150942" s="271"/>
    </row>
    <row r="150943" spans="27:27">
      <c r="AA150943" s="271"/>
    </row>
    <row r="150944" spans="27:27">
      <c r="AA150944" s="271"/>
    </row>
    <row r="150945" spans="27:27">
      <c r="AA150945" s="271"/>
    </row>
    <row r="150946" spans="27:27">
      <c r="AA150946" s="271"/>
    </row>
    <row r="150947" spans="27:27">
      <c r="AA150947" s="271"/>
    </row>
    <row r="150948" spans="27:27">
      <c r="AA150948" s="271"/>
    </row>
    <row r="150949" spans="27:27">
      <c r="AA150949" s="271"/>
    </row>
    <row r="150950" spans="27:27">
      <c r="AA150950" s="271"/>
    </row>
    <row r="150951" spans="27:27">
      <c r="AA150951" s="271"/>
    </row>
    <row r="150952" spans="27:27">
      <c r="AA150952" s="271"/>
    </row>
    <row r="150953" spans="27:27">
      <c r="AA150953" s="271"/>
    </row>
    <row r="150954" spans="27:27">
      <c r="AA150954" s="271"/>
    </row>
    <row r="150955" spans="27:27">
      <c r="AA150955" s="271"/>
    </row>
    <row r="150956" spans="27:27">
      <c r="AA150956" s="271"/>
    </row>
    <row r="150957" spans="27:27">
      <c r="AA150957" s="271"/>
    </row>
    <row r="150958" spans="27:27">
      <c r="AA150958" s="271"/>
    </row>
    <row r="150959" spans="27:27">
      <c r="AA150959" s="271"/>
    </row>
    <row r="150960" spans="27:27">
      <c r="AA150960" s="271"/>
    </row>
    <row r="150961" spans="27:27">
      <c r="AA150961" s="271"/>
    </row>
    <row r="150962" spans="27:27">
      <c r="AA150962" s="271"/>
    </row>
    <row r="150963" spans="27:27">
      <c r="AA150963" s="271"/>
    </row>
    <row r="150964" spans="27:27">
      <c r="AA150964" s="271"/>
    </row>
    <row r="150965" spans="27:27">
      <c r="AA150965" s="271"/>
    </row>
    <row r="150966" spans="27:27">
      <c r="AA150966" s="271"/>
    </row>
    <row r="150967" spans="27:27">
      <c r="AA150967" s="271"/>
    </row>
    <row r="150968" spans="27:27">
      <c r="AA150968" s="271"/>
    </row>
    <row r="150969" spans="27:27">
      <c r="AA150969" s="271"/>
    </row>
    <row r="150970" spans="27:27">
      <c r="AA150970" s="271"/>
    </row>
    <row r="150971" spans="27:27">
      <c r="AA150971" s="271"/>
    </row>
    <row r="150972" spans="27:27">
      <c r="AA150972" s="271"/>
    </row>
    <row r="150973" spans="27:27">
      <c r="AA150973" s="271"/>
    </row>
    <row r="150974" spans="27:27">
      <c r="AA150974" s="271"/>
    </row>
    <row r="150975" spans="27:27">
      <c r="AA150975" s="271"/>
    </row>
    <row r="150976" spans="27:27">
      <c r="AA150976" s="271"/>
    </row>
    <row r="150977" spans="27:27">
      <c r="AA150977" s="271"/>
    </row>
    <row r="150978" spans="27:27">
      <c r="AA150978" s="271"/>
    </row>
    <row r="150979" spans="27:27">
      <c r="AA150979" s="271"/>
    </row>
    <row r="150980" spans="27:27">
      <c r="AA150980" s="271"/>
    </row>
    <row r="150981" spans="27:27">
      <c r="AA150981" s="271"/>
    </row>
    <row r="150982" spans="27:27">
      <c r="AA150982" s="271"/>
    </row>
    <row r="150983" spans="27:27">
      <c r="AA150983" s="271"/>
    </row>
    <row r="150984" spans="27:27">
      <c r="AA150984" s="271"/>
    </row>
    <row r="150985" spans="27:27">
      <c r="AA150985" s="271"/>
    </row>
    <row r="150986" spans="27:27">
      <c r="AA150986" s="271"/>
    </row>
    <row r="150987" spans="27:27">
      <c r="AA150987" s="271"/>
    </row>
    <row r="150988" spans="27:27">
      <c r="AA150988" s="271"/>
    </row>
    <row r="150989" spans="27:27">
      <c r="AA150989" s="271"/>
    </row>
    <row r="150990" spans="27:27">
      <c r="AA150990" s="271"/>
    </row>
    <row r="150991" spans="27:27">
      <c r="AA150991" s="271"/>
    </row>
    <row r="150992" spans="27:27">
      <c r="AA150992" s="271"/>
    </row>
    <row r="150993" spans="27:27">
      <c r="AA150993" s="271"/>
    </row>
    <row r="150994" spans="27:27">
      <c r="AA150994" s="271"/>
    </row>
    <row r="150995" spans="27:27">
      <c r="AA150995" s="271"/>
    </row>
    <row r="150996" spans="27:27">
      <c r="AA150996" s="271"/>
    </row>
    <row r="150997" spans="27:27">
      <c r="AA150997" s="271"/>
    </row>
    <row r="150998" spans="27:27">
      <c r="AA150998" s="271"/>
    </row>
    <row r="150999" spans="27:27">
      <c r="AA150999" s="271"/>
    </row>
    <row r="151000" spans="27:27">
      <c r="AA151000" s="271"/>
    </row>
    <row r="151001" spans="27:27">
      <c r="AA151001" s="271"/>
    </row>
    <row r="151002" spans="27:27">
      <c r="AA151002" s="271"/>
    </row>
    <row r="151003" spans="27:27">
      <c r="AA151003" s="271"/>
    </row>
    <row r="151004" spans="27:27">
      <c r="AA151004" s="271"/>
    </row>
    <row r="151005" spans="27:27">
      <c r="AA151005" s="271"/>
    </row>
    <row r="151006" spans="27:27">
      <c r="AA151006" s="271"/>
    </row>
    <row r="151007" spans="27:27">
      <c r="AA151007" s="271"/>
    </row>
    <row r="151008" spans="27:27">
      <c r="AA151008" s="271"/>
    </row>
    <row r="151009" spans="27:27">
      <c r="AA151009" s="271"/>
    </row>
    <row r="151010" spans="27:27">
      <c r="AA151010" s="271"/>
    </row>
    <row r="151011" spans="27:27">
      <c r="AA151011" s="271"/>
    </row>
    <row r="151012" spans="27:27">
      <c r="AA151012" s="271"/>
    </row>
    <row r="151013" spans="27:27">
      <c r="AA151013" s="271"/>
    </row>
    <row r="151014" spans="27:27">
      <c r="AA151014" s="271"/>
    </row>
    <row r="151015" spans="27:27">
      <c r="AA151015" s="271"/>
    </row>
    <row r="151016" spans="27:27">
      <c r="AA151016" s="271"/>
    </row>
    <row r="151017" spans="27:27">
      <c r="AA151017" s="271"/>
    </row>
    <row r="151018" spans="27:27">
      <c r="AA151018" s="271"/>
    </row>
    <row r="151019" spans="27:27">
      <c r="AA151019" s="271"/>
    </row>
    <row r="151020" spans="27:27">
      <c r="AA151020" s="271"/>
    </row>
    <row r="151021" spans="27:27">
      <c r="AA151021" s="271"/>
    </row>
    <row r="151022" spans="27:27">
      <c r="AA151022" s="271"/>
    </row>
    <row r="151023" spans="27:27">
      <c r="AA151023" s="271"/>
    </row>
    <row r="151024" spans="27:27">
      <c r="AA151024" s="271"/>
    </row>
    <row r="151025" spans="27:27">
      <c r="AA151025" s="271"/>
    </row>
    <row r="151026" spans="27:27">
      <c r="AA151026" s="271"/>
    </row>
    <row r="151027" spans="27:27">
      <c r="AA151027" s="271"/>
    </row>
    <row r="151028" spans="27:27">
      <c r="AA151028" s="271"/>
    </row>
    <row r="151029" spans="27:27">
      <c r="AA151029" s="271"/>
    </row>
    <row r="151030" spans="27:27">
      <c r="AA151030" s="271"/>
    </row>
    <row r="151031" spans="27:27">
      <c r="AA151031" s="271"/>
    </row>
    <row r="151032" spans="27:27">
      <c r="AA151032" s="271"/>
    </row>
    <row r="151033" spans="27:27">
      <c r="AA151033" s="271"/>
    </row>
    <row r="151034" spans="27:27">
      <c r="AA151034" s="271"/>
    </row>
    <row r="151035" spans="27:27">
      <c r="AA151035" s="271"/>
    </row>
    <row r="151036" spans="27:27">
      <c r="AA151036" s="271"/>
    </row>
    <row r="151037" spans="27:27">
      <c r="AA151037" s="271"/>
    </row>
    <row r="151038" spans="27:27">
      <c r="AA151038" s="271"/>
    </row>
    <row r="151039" spans="27:27">
      <c r="AA151039" s="271"/>
    </row>
    <row r="151040" spans="27:27">
      <c r="AA151040" s="271"/>
    </row>
    <row r="151041" spans="27:27">
      <c r="AA151041" s="271"/>
    </row>
    <row r="151042" spans="27:27">
      <c r="AA151042" s="271"/>
    </row>
    <row r="151043" spans="27:27">
      <c r="AA151043" s="271"/>
    </row>
    <row r="151044" spans="27:27">
      <c r="AA151044" s="271"/>
    </row>
    <row r="151045" spans="27:27">
      <c r="AA151045" s="271"/>
    </row>
    <row r="151046" spans="27:27">
      <c r="AA151046" s="271"/>
    </row>
    <row r="151047" spans="27:27">
      <c r="AA151047" s="271"/>
    </row>
    <row r="151048" spans="27:27">
      <c r="AA151048" s="271"/>
    </row>
    <row r="151049" spans="27:27">
      <c r="AA151049" s="271"/>
    </row>
    <row r="151050" spans="27:27">
      <c r="AA151050" s="271"/>
    </row>
    <row r="151051" spans="27:27">
      <c r="AA151051" s="271"/>
    </row>
    <row r="151052" spans="27:27">
      <c r="AA151052" s="271"/>
    </row>
    <row r="151053" spans="27:27">
      <c r="AA151053" s="271"/>
    </row>
    <row r="151054" spans="27:27">
      <c r="AA151054" s="271"/>
    </row>
    <row r="151055" spans="27:27">
      <c r="AA151055" s="271"/>
    </row>
    <row r="151056" spans="27:27">
      <c r="AA151056" s="271"/>
    </row>
    <row r="151057" spans="27:27">
      <c r="AA151057" s="271"/>
    </row>
    <row r="151058" spans="27:27">
      <c r="AA151058" s="271"/>
    </row>
    <row r="151059" spans="27:27">
      <c r="AA151059" s="271"/>
    </row>
    <row r="151060" spans="27:27">
      <c r="AA151060" s="271"/>
    </row>
    <row r="151061" spans="27:27">
      <c r="AA151061" s="271"/>
    </row>
    <row r="151062" spans="27:27">
      <c r="AA151062" s="271"/>
    </row>
    <row r="151063" spans="27:27">
      <c r="AA151063" s="271"/>
    </row>
    <row r="151064" spans="27:27">
      <c r="AA151064" s="271"/>
    </row>
    <row r="151065" spans="27:27">
      <c r="AA151065" s="271"/>
    </row>
    <row r="151066" spans="27:27">
      <c r="AA151066" s="271"/>
    </row>
    <row r="151067" spans="27:27">
      <c r="AA151067" s="271"/>
    </row>
    <row r="151068" spans="27:27">
      <c r="AA151068" s="271"/>
    </row>
    <row r="151069" spans="27:27">
      <c r="AA151069" s="271"/>
    </row>
    <row r="151070" spans="27:27">
      <c r="AA151070" s="271"/>
    </row>
    <row r="151071" spans="27:27">
      <c r="AA151071" s="271"/>
    </row>
    <row r="151072" spans="27:27">
      <c r="AA151072" s="271"/>
    </row>
    <row r="151073" spans="27:27">
      <c r="AA151073" s="271"/>
    </row>
    <row r="151074" spans="27:27">
      <c r="AA151074" s="271"/>
    </row>
    <row r="151075" spans="27:27">
      <c r="AA151075" s="271"/>
    </row>
    <row r="151076" spans="27:27">
      <c r="AA151076" s="271"/>
    </row>
    <row r="151077" spans="27:27">
      <c r="AA151077" s="271"/>
    </row>
    <row r="151078" spans="27:27">
      <c r="AA151078" s="271"/>
    </row>
    <row r="151079" spans="27:27">
      <c r="AA151079" s="271"/>
    </row>
    <row r="151080" spans="27:27">
      <c r="AA151080" s="271"/>
    </row>
    <row r="151081" spans="27:27">
      <c r="AA151081" s="271"/>
    </row>
    <row r="151082" spans="27:27">
      <c r="AA151082" s="271"/>
    </row>
    <row r="151083" spans="27:27">
      <c r="AA151083" s="271"/>
    </row>
    <row r="151084" spans="27:27">
      <c r="AA151084" s="271"/>
    </row>
    <row r="151085" spans="27:27">
      <c r="AA151085" s="271"/>
    </row>
    <row r="151086" spans="27:27">
      <c r="AA151086" s="271"/>
    </row>
    <row r="151087" spans="27:27">
      <c r="AA151087" s="271"/>
    </row>
    <row r="151088" spans="27:27">
      <c r="AA151088" s="271"/>
    </row>
    <row r="151089" spans="27:27">
      <c r="AA151089" s="271"/>
    </row>
    <row r="151090" spans="27:27">
      <c r="AA151090" s="271"/>
    </row>
    <row r="151091" spans="27:27">
      <c r="AA151091" s="271"/>
    </row>
    <row r="151092" spans="27:27">
      <c r="AA151092" s="271"/>
    </row>
    <row r="151093" spans="27:27">
      <c r="AA151093" s="271"/>
    </row>
    <row r="151094" spans="27:27">
      <c r="AA151094" s="271"/>
    </row>
    <row r="151095" spans="27:27">
      <c r="AA151095" s="271"/>
    </row>
    <row r="151096" spans="27:27">
      <c r="AA151096" s="271"/>
    </row>
    <row r="151097" spans="27:27">
      <c r="AA151097" s="271"/>
    </row>
    <row r="151098" spans="27:27">
      <c r="AA151098" s="271"/>
    </row>
    <row r="151099" spans="27:27">
      <c r="AA151099" s="271"/>
    </row>
    <row r="151100" spans="27:27">
      <c r="AA151100" s="271"/>
    </row>
    <row r="151101" spans="27:27">
      <c r="AA151101" s="271"/>
    </row>
    <row r="151102" spans="27:27">
      <c r="AA151102" s="271"/>
    </row>
    <row r="151103" spans="27:27">
      <c r="AA151103" s="271"/>
    </row>
    <row r="151104" spans="27:27">
      <c r="AA151104" s="271"/>
    </row>
    <row r="151105" spans="27:27">
      <c r="AA151105" s="271"/>
    </row>
    <row r="151106" spans="27:27">
      <c r="AA151106" s="271"/>
    </row>
    <row r="151107" spans="27:27">
      <c r="AA151107" s="271"/>
    </row>
    <row r="151108" spans="27:27">
      <c r="AA151108" s="271"/>
    </row>
    <row r="151109" spans="27:27">
      <c r="AA151109" s="271"/>
    </row>
    <row r="151110" spans="27:27">
      <c r="AA151110" s="271"/>
    </row>
    <row r="151111" spans="27:27">
      <c r="AA151111" s="271"/>
    </row>
    <row r="151112" spans="27:27">
      <c r="AA151112" s="271"/>
    </row>
    <row r="151113" spans="27:27">
      <c r="AA151113" s="271"/>
    </row>
    <row r="151114" spans="27:27">
      <c r="AA151114" s="271"/>
    </row>
    <row r="151115" spans="27:27">
      <c r="AA151115" s="271"/>
    </row>
    <row r="151116" spans="27:27">
      <c r="AA151116" s="271"/>
    </row>
    <row r="151117" spans="27:27">
      <c r="AA151117" s="271"/>
    </row>
    <row r="151118" spans="27:27">
      <c r="AA151118" s="271"/>
    </row>
    <row r="151119" spans="27:27">
      <c r="AA151119" s="271"/>
    </row>
    <row r="151120" spans="27:27">
      <c r="AA151120" s="271"/>
    </row>
    <row r="151121" spans="27:27">
      <c r="AA151121" s="271"/>
    </row>
    <row r="151122" spans="27:27">
      <c r="AA151122" s="271"/>
    </row>
    <row r="151123" spans="27:27">
      <c r="AA151123" s="271"/>
    </row>
    <row r="151124" spans="27:27">
      <c r="AA151124" s="271"/>
    </row>
    <row r="151125" spans="27:27">
      <c r="AA151125" s="271"/>
    </row>
    <row r="151126" spans="27:27">
      <c r="AA151126" s="271"/>
    </row>
    <row r="151127" spans="27:27">
      <c r="AA151127" s="271"/>
    </row>
    <row r="151128" spans="27:27">
      <c r="AA151128" s="271"/>
    </row>
    <row r="151129" spans="27:27">
      <c r="AA151129" s="271"/>
    </row>
    <row r="151130" spans="27:27">
      <c r="AA151130" s="271"/>
    </row>
    <row r="151131" spans="27:27">
      <c r="AA151131" s="271"/>
    </row>
    <row r="151132" spans="27:27">
      <c r="AA151132" s="271"/>
    </row>
    <row r="151133" spans="27:27">
      <c r="AA151133" s="271"/>
    </row>
    <row r="151134" spans="27:27">
      <c r="AA151134" s="271"/>
    </row>
    <row r="151135" spans="27:27">
      <c r="AA151135" s="271"/>
    </row>
    <row r="151136" spans="27:27">
      <c r="AA151136" s="271"/>
    </row>
    <row r="151137" spans="27:27">
      <c r="AA151137" s="271"/>
    </row>
    <row r="151138" spans="27:27">
      <c r="AA151138" s="271"/>
    </row>
    <row r="151139" spans="27:27">
      <c r="AA151139" s="271"/>
    </row>
    <row r="151140" spans="27:27">
      <c r="AA151140" s="271"/>
    </row>
    <row r="151141" spans="27:27">
      <c r="AA151141" s="271"/>
    </row>
    <row r="151142" spans="27:27">
      <c r="AA151142" s="271"/>
    </row>
    <row r="151143" spans="27:27">
      <c r="AA151143" s="271"/>
    </row>
    <row r="151144" spans="27:27">
      <c r="AA151144" s="271"/>
    </row>
    <row r="151145" spans="27:27">
      <c r="AA151145" s="271"/>
    </row>
    <row r="151146" spans="27:27">
      <c r="AA151146" s="271"/>
    </row>
    <row r="151147" spans="27:27">
      <c r="AA151147" s="271"/>
    </row>
    <row r="151148" spans="27:27">
      <c r="AA151148" s="271"/>
    </row>
    <row r="151149" spans="27:27">
      <c r="AA151149" s="271"/>
    </row>
    <row r="151150" spans="27:27">
      <c r="AA151150" s="271"/>
    </row>
    <row r="151151" spans="27:27">
      <c r="AA151151" s="271"/>
    </row>
    <row r="151152" spans="27:27">
      <c r="AA151152" s="271"/>
    </row>
    <row r="151153" spans="27:27">
      <c r="AA151153" s="271"/>
    </row>
    <row r="151154" spans="27:27">
      <c r="AA151154" s="271"/>
    </row>
    <row r="151155" spans="27:27">
      <c r="AA151155" s="271"/>
    </row>
    <row r="151156" spans="27:27">
      <c r="AA151156" s="271"/>
    </row>
    <row r="151157" spans="27:27">
      <c r="AA151157" s="271"/>
    </row>
    <row r="151158" spans="27:27">
      <c r="AA151158" s="271"/>
    </row>
    <row r="151159" spans="27:27">
      <c r="AA151159" s="271"/>
    </row>
    <row r="151160" spans="27:27">
      <c r="AA151160" s="271"/>
    </row>
    <row r="151161" spans="27:27">
      <c r="AA151161" s="271"/>
    </row>
    <row r="151162" spans="27:27">
      <c r="AA151162" s="271"/>
    </row>
    <row r="151163" spans="27:27">
      <c r="AA151163" s="271"/>
    </row>
    <row r="151164" spans="27:27">
      <c r="AA151164" s="271"/>
    </row>
    <row r="151165" spans="27:27">
      <c r="AA151165" s="271"/>
    </row>
    <row r="151166" spans="27:27">
      <c r="AA151166" s="271"/>
    </row>
    <row r="151167" spans="27:27">
      <c r="AA151167" s="271"/>
    </row>
    <row r="151168" spans="27:27">
      <c r="AA151168" s="271"/>
    </row>
    <row r="151169" spans="27:27">
      <c r="AA151169" s="271"/>
    </row>
    <row r="151170" spans="27:27">
      <c r="AA151170" s="271"/>
    </row>
    <row r="151171" spans="27:27">
      <c r="AA151171" s="271"/>
    </row>
    <row r="151172" spans="27:27">
      <c r="AA151172" s="271"/>
    </row>
    <row r="151173" spans="27:27">
      <c r="AA151173" s="271"/>
    </row>
    <row r="151174" spans="27:27">
      <c r="AA151174" s="271"/>
    </row>
    <row r="151175" spans="27:27">
      <c r="AA151175" s="271"/>
    </row>
    <row r="151176" spans="27:27">
      <c r="AA151176" s="271"/>
    </row>
    <row r="151177" spans="27:27">
      <c r="AA151177" s="271"/>
    </row>
    <row r="151178" spans="27:27">
      <c r="AA151178" s="271"/>
    </row>
    <row r="151179" spans="27:27">
      <c r="AA151179" s="271"/>
    </row>
    <row r="151180" spans="27:27">
      <c r="AA151180" s="271"/>
    </row>
    <row r="151181" spans="27:27">
      <c r="AA151181" s="271"/>
    </row>
    <row r="151182" spans="27:27">
      <c r="AA151182" s="271"/>
    </row>
    <row r="151183" spans="27:27">
      <c r="AA151183" s="271"/>
    </row>
    <row r="151184" spans="27:27">
      <c r="AA151184" s="271"/>
    </row>
    <row r="151185" spans="27:27">
      <c r="AA151185" s="271"/>
    </row>
    <row r="151186" spans="27:27">
      <c r="AA151186" s="271"/>
    </row>
    <row r="151187" spans="27:27">
      <c r="AA151187" s="271"/>
    </row>
    <row r="151188" spans="27:27">
      <c r="AA151188" s="271"/>
    </row>
    <row r="151189" spans="27:27">
      <c r="AA151189" s="271"/>
    </row>
    <row r="151190" spans="27:27">
      <c r="AA151190" s="271"/>
    </row>
    <row r="151191" spans="27:27">
      <c r="AA151191" s="271"/>
    </row>
    <row r="151192" spans="27:27">
      <c r="AA151192" s="271"/>
    </row>
    <row r="151193" spans="27:27">
      <c r="AA151193" s="271"/>
    </row>
    <row r="151194" spans="27:27">
      <c r="AA151194" s="271"/>
    </row>
    <row r="151195" spans="27:27">
      <c r="AA151195" s="271"/>
    </row>
    <row r="151196" spans="27:27">
      <c r="AA151196" s="271"/>
    </row>
    <row r="151197" spans="27:27">
      <c r="AA151197" s="271"/>
    </row>
    <row r="151198" spans="27:27">
      <c r="AA151198" s="271"/>
    </row>
    <row r="151199" spans="27:27">
      <c r="AA151199" s="271"/>
    </row>
    <row r="151200" spans="27:27">
      <c r="AA151200" s="271"/>
    </row>
    <row r="151201" spans="27:27">
      <c r="AA151201" s="271"/>
    </row>
    <row r="151202" spans="27:27">
      <c r="AA151202" s="271"/>
    </row>
    <row r="151203" spans="27:27">
      <c r="AA151203" s="271"/>
    </row>
    <row r="151204" spans="27:27">
      <c r="AA151204" s="271"/>
    </row>
    <row r="151205" spans="27:27">
      <c r="AA151205" s="271"/>
    </row>
    <row r="151206" spans="27:27">
      <c r="AA151206" s="271"/>
    </row>
    <row r="151207" spans="27:27">
      <c r="AA151207" s="271"/>
    </row>
    <row r="151208" spans="27:27">
      <c r="AA151208" s="271"/>
    </row>
    <row r="151209" spans="27:27">
      <c r="AA151209" s="271"/>
    </row>
    <row r="151210" spans="27:27">
      <c r="AA151210" s="271"/>
    </row>
    <row r="151211" spans="27:27">
      <c r="AA151211" s="271"/>
    </row>
    <row r="151212" spans="27:27">
      <c r="AA151212" s="271"/>
    </row>
    <row r="151213" spans="27:27">
      <c r="AA151213" s="271"/>
    </row>
    <row r="151214" spans="27:27">
      <c r="AA151214" s="271"/>
    </row>
    <row r="151215" spans="27:27">
      <c r="AA151215" s="271"/>
    </row>
    <row r="151216" spans="27:27">
      <c r="AA151216" s="271"/>
    </row>
    <row r="151217" spans="27:27">
      <c r="AA151217" s="271"/>
    </row>
    <row r="151218" spans="27:27">
      <c r="AA151218" s="271"/>
    </row>
    <row r="151219" spans="27:27">
      <c r="AA151219" s="271"/>
    </row>
    <row r="151220" spans="27:27">
      <c r="AA151220" s="271"/>
    </row>
    <row r="151221" spans="27:27">
      <c r="AA151221" s="271"/>
    </row>
    <row r="151222" spans="27:27">
      <c r="AA151222" s="271"/>
    </row>
    <row r="151223" spans="27:27">
      <c r="AA151223" s="271"/>
    </row>
    <row r="151224" spans="27:27">
      <c r="AA151224" s="271"/>
    </row>
    <row r="151225" spans="27:27">
      <c r="AA151225" s="271"/>
    </row>
    <row r="151226" spans="27:27">
      <c r="AA151226" s="271"/>
    </row>
    <row r="151227" spans="27:27">
      <c r="AA151227" s="271"/>
    </row>
    <row r="151228" spans="27:27">
      <c r="AA151228" s="271"/>
    </row>
    <row r="151229" spans="27:27">
      <c r="AA151229" s="271"/>
    </row>
    <row r="151230" spans="27:27">
      <c r="AA151230" s="271"/>
    </row>
    <row r="151231" spans="27:27">
      <c r="AA151231" s="271"/>
    </row>
    <row r="151232" spans="27:27">
      <c r="AA151232" s="271"/>
    </row>
    <row r="151233" spans="27:27">
      <c r="AA151233" s="271"/>
    </row>
    <row r="151234" spans="27:27">
      <c r="AA151234" s="271"/>
    </row>
    <row r="151235" spans="27:27">
      <c r="AA151235" s="271"/>
    </row>
    <row r="151236" spans="27:27">
      <c r="AA151236" s="271"/>
    </row>
    <row r="151237" spans="27:27">
      <c r="AA151237" s="271"/>
    </row>
    <row r="151238" spans="27:27">
      <c r="AA151238" s="271"/>
    </row>
    <row r="151239" spans="27:27">
      <c r="AA151239" s="271"/>
    </row>
    <row r="151240" spans="27:27">
      <c r="AA151240" s="271"/>
    </row>
    <row r="151241" spans="27:27">
      <c r="AA151241" s="271"/>
    </row>
    <row r="151242" spans="27:27">
      <c r="AA151242" s="271"/>
    </row>
    <row r="151243" spans="27:27">
      <c r="AA151243" s="271"/>
    </row>
    <row r="151244" spans="27:27">
      <c r="AA151244" s="271"/>
    </row>
    <row r="151245" spans="27:27">
      <c r="AA151245" s="271"/>
    </row>
    <row r="151246" spans="27:27">
      <c r="AA151246" s="271"/>
    </row>
    <row r="151247" spans="27:27">
      <c r="AA151247" s="271"/>
    </row>
    <row r="151248" spans="27:27">
      <c r="AA151248" s="271"/>
    </row>
    <row r="151249" spans="27:27">
      <c r="AA151249" s="271"/>
    </row>
    <row r="151250" spans="27:27">
      <c r="AA151250" s="271"/>
    </row>
    <row r="151251" spans="27:27">
      <c r="AA151251" s="271"/>
    </row>
    <row r="151252" spans="27:27">
      <c r="AA151252" s="271"/>
    </row>
    <row r="151253" spans="27:27">
      <c r="AA151253" s="271"/>
    </row>
    <row r="151254" spans="27:27">
      <c r="AA151254" s="271"/>
    </row>
    <row r="151255" spans="27:27">
      <c r="AA151255" s="271"/>
    </row>
    <row r="151256" spans="27:27">
      <c r="AA151256" s="271"/>
    </row>
    <row r="151257" spans="27:27">
      <c r="AA151257" s="271"/>
    </row>
    <row r="151258" spans="27:27">
      <c r="AA151258" s="271"/>
    </row>
    <row r="151259" spans="27:27">
      <c r="AA151259" s="271"/>
    </row>
    <row r="151260" spans="27:27">
      <c r="AA151260" s="271"/>
    </row>
    <row r="151261" spans="27:27">
      <c r="AA151261" s="271"/>
    </row>
    <row r="151262" spans="27:27">
      <c r="AA151262" s="271"/>
    </row>
    <row r="151263" spans="27:27">
      <c r="AA151263" s="271"/>
    </row>
    <row r="151264" spans="27:27">
      <c r="AA151264" s="271"/>
    </row>
    <row r="151265" spans="27:27">
      <c r="AA151265" s="271"/>
    </row>
    <row r="151266" spans="27:27">
      <c r="AA151266" s="271"/>
    </row>
    <row r="151267" spans="27:27">
      <c r="AA151267" s="271"/>
    </row>
    <row r="151268" spans="27:27">
      <c r="AA151268" s="271"/>
    </row>
    <row r="151269" spans="27:27">
      <c r="AA151269" s="271"/>
    </row>
    <row r="151270" spans="27:27">
      <c r="AA151270" s="271"/>
    </row>
    <row r="151271" spans="27:27">
      <c r="AA151271" s="271"/>
    </row>
    <row r="151272" spans="27:27">
      <c r="AA151272" s="271"/>
    </row>
    <row r="151273" spans="27:27">
      <c r="AA151273" s="271"/>
    </row>
    <row r="151274" spans="27:27">
      <c r="AA151274" s="271"/>
    </row>
    <row r="151275" spans="27:27">
      <c r="AA151275" s="271"/>
    </row>
    <row r="151276" spans="27:27">
      <c r="AA151276" s="271"/>
    </row>
    <row r="151277" spans="27:27">
      <c r="AA151277" s="271"/>
    </row>
    <row r="151278" spans="27:27">
      <c r="AA151278" s="271"/>
    </row>
    <row r="151279" spans="27:27">
      <c r="AA151279" s="271"/>
    </row>
    <row r="151280" spans="27:27">
      <c r="AA151280" s="271"/>
    </row>
    <row r="151281" spans="27:27">
      <c r="AA151281" s="271"/>
    </row>
    <row r="151282" spans="27:27">
      <c r="AA151282" s="271"/>
    </row>
    <row r="151283" spans="27:27">
      <c r="AA151283" s="271"/>
    </row>
    <row r="151284" spans="27:27">
      <c r="AA151284" s="271"/>
    </row>
    <row r="151285" spans="27:27">
      <c r="AA151285" s="271"/>
    </row>
    <row r="151286" spans="27:27">
      <c r="AA151286" s="271"/>
    </row>
    <row r="151287" spans="27:27">
      <c r="AA151287" s="271"/>
    </row>
    <row r="151288" spans="27:27">
      <c r="AA151288" s="271"/>
    </row>
    <row r="151289" spans="27:27">
      <c r="AA151289" s="271"/>
    </row>
    <row r="151290" spans="27:27">
      <c r="AA151290" s="271"/>
    </row>
    <row r="151291" spans="27:27">
      <c r="AA151291" s="271"/>
    </row>
    <row r="151292" spans="27:27">
      <c r="AA151292" s="271"/>
    </row>
    <row r="151293" spans="27:27">
      <c r="AA151293" s="271"/>
    </row>
    <row r="151294" spans="27:27">
      <c r="AA151294" s="271"/>
    </row>
    <row r="151295" spans="27:27">
      <c r="AA151295" s="271"/>
    </row>
    <row r="151296" spans="27:27">
      <c r="AA151296" s="271"/>
    </row>
    <row r="151297" spans="27:27">
      <c r="AA151297" s="271"/>
    </row>
    <row r="151298" spans="27:27">
      <c r="AA151298" s="271"/>
    </row>
    <row r="151299" spans="27:27">
      <c r="AA151299" s="271"/>
    </row>
    <row r="151300" spans="27:27">
      <c r="AA151300" s="271"/>
    </row>
    <row r="151301" spans="27:27">
      <c r="AA151301" s="271"/>
    </row>
    <row r="151302" spans="27:27">
      <c r="AA151302" s="271"/>
    </row>
    <row r="151303" spans="27:27">
      <c r="AA151303" s="271"/>
    </row>
    <row r="151304" spans="27:27">
      <c r="AA151304" s="271"/>
    </row>
    <row r="151305" spans="27:27">
      <c r="AA151305" s="271"/>
    </row>
    <row r="151306" spans="27:27">
      <c r="AA151306" s="271"/>
    </row>
    <row r="151307" spans="27:27">
      <c r="AA151307" s="271"/>
    </row>
    <row r="151308" spans="27:27">
      <c r="AA151308" s="271"/>
    </row>
    <row r="151309" spans="27:27">
      <c r="AA151309" s="271"/>
    </row>
    <row r="151310" spans="27:27">
      <c r="AA151310" s="271"/>
    </row>
    <row r="151311" spans="27:27">
      <c r="AA151311" s="271"/>
    </row>
    <row r="151312" spans="27:27">
      <c r="AA151312" s="271"/>
    </row>
    <row r="151313" spans="27:27">
      <c r="AA151313" s="271"/>
    </row>
    <row r="151314" spans="27:27">
      <c r="AA151314" s="271"/>
    </row>
    <row r="151315" spans="27:27">
      <c r="AA151315" s="271"/>
    </row>
    <row r="151316" spans="27:27">
      <c r="AA151316" s="271"/>
    </row>
    <row r="151317" spans="27:27">
      <c r="AA151317" s="271"/>
    </row>
    <row r="151318" spans="27:27">
      <c r="AA151318" s="271"/>
    </row>
    <row r="151319" spans="27:27">
      <c r="AA151319" s="271"/>
    </row>
    <row r="151320" spans="27:27">
      <c r="AA151320" s="271"/>
    </row>
    <row r="151321" spans="27:27">
      <c r="AA151321" s="271"/>
    </row>
    <row r="151322" spans="27:27">
      <c r="AA151322" s="271"/>
    </row>
    <row r="151323" spans="27:27">
      <c r="AA151323" s="271"/>
    </row>
    <row r="151324" spans="27:27">
      <c r="AA151324" s="271"/>
    </row>
    <row r="151325" spans="27:27">
      <c r="AA151325" s="271"/>
    </row>
    <row r="151326" spans="27:27">
      <c r="AA151326" s="271"/>
    </row>
    <row r="151327" spans="27:27">
      <c r="AA151327" s="271"/>
    </row>
    <row r="151328" spans="27:27">
      <c r="AA151328" s="271"/>
    </row>
    <row r="151329" spans="27:27">
      <c r="AA151329" s="271"/>
    </row>
    <row r="151330" spans="27:27">
      <c r="AA151330" s="271"/>
    </row>
    <row r="151331" spans="27:27">
      <c r="AA151331" s="271"/>
    </row>
    <row r="151332" spans="27:27">
      <c r="AA151332" s="271"/>
    </row>
    <row r="151333" spans="27:27">
      <c r="AA151333" s="271"/>
    </row>
    <row r="151334" spans="27:27">
      <c r="AA151334" s="271"/>
    </row>
    <row r="151335" spans="27:27">
      <c r="AA151335" s="271"/>
    </row>
    <row r="151336" spans="27:27">
      <c r="AA151336" s="271"/>
    </row>
    <row r="151337" spans="27:27">
      <c r="AA151337" s="271"/>
    </row>
    <row r="151338" spans="27:27">
      <c r="AA151338" s="271"/>
    </row>
    <row r="151339" spans="27:27">
      <c r="AA151339" s="271"/>
    </row>
    <row r="151340" spans="27:27">
      <c r="AA151340" s="271"/>
    </row>
    <row r="151341" spans="27:27">
      <c r="AA151341" s="271"/>
    </row>
    <row r="151342" spans="27:27">
      <c r="AA151342" s="271"/>
    </row>
    <row r="151343" spans="27:27">
      <c r="AA151343" s="271"/>
    </row>
    <row r="151344" spans="27:27">
      <c r="AA151344" s="271"/>
    </row>
    <row r="151345" spans="27:27">
      <c r="AA151345" s="271"/>
    </row>
    <row r="151346" spans="27:27">
      <c r="AA151346" s="271"/>
    </row>
    <row r="151347" spans="27:27">
      <c r="AA151347" s="271"/>
    </row>
    <row r="151348" spans="27:27">
      <c r="AA151348" s="271"/>
    </row>
    <row r="151349" spans="27:27">
      <c r="AA151349" s="271"/>
    </row>
    <row r="151350" spans="27:27">
      <c r="AA151350" s="271"/>
    </row>
    <row r="151351" spans="27:27">
      <c r="AA151351" s="271"/>
    </row>
    <row r="151352" spans="27:27">
      <c r="AA151352" s="271"/>
    </row>
    <row r="151353" spans="27:27">
      <c r="AA151353" s="271"/>
    </row>
    <row r="151354" spans="27:27">
      <c r="AA151354" s="271"/>
    </row>
    <row r="151355" spans="27:27">
      <c r="AA151355" s="271"/>
    </row>
    <row r="151356" spans="27:27">
      <c r="AA151356" s="271"/>
    </row>
    <row r="151357" spans="27:27">
      <c r="AA151357" s="271"/>
    </row>
    <row r="151358" spans="27:27">
      <c r="AA151358" s="271"/>
    </row>
    <row r="151359" spans="27:27">
      <c r="AA151359" s="271"/>
    </row>
    <row r="151360" spans="27:27">
      <c r="AA151360" s="271"/>
    </row>
    <row r="151361" spans="27:27">
      <c r="AA151361" s="271"/>
    </row>
    <row r="151362" spans="27:27">
      <c r="AA151362" s="271"/>
    </row>
    <row r="151363" spans="27:27">
      <c r="AA151363" s="271"/>
    </row>
    <row r="151364" spans="27:27">
      <c r="AA151364" s="271"/>
    </row>
    <row r="151365" spans="27:27">
      <c r="AA151365" s="271"/>
    </row>
    <row r="151366" spans="27:27">
      <c r="AA151366" s="271"/>
    </row>
    <row r="151367" spans="27:27">
      <c r="AA151367" s="271"/>
    </row>
    <row r="151368" spans="27:27">
      <c r="AA151368" s="271"/>
    </row>
    <row r="151369" spans="27:27">
      <c r="AA151369" s="271"/>
    </row>
    <row r="151370" spans="27:27">
      <c r="AA151370" s="271"/>
    </row>
    <row r="151371" spans="27:27">
      <c r="AA151371" s="271"/>
    </row>
    <row r="151372" spans="27:27">
      <c r="AA151372" s="271"/>
    </row>
    <row r="151373" spans="27:27">
      <c r="AA151373" s="271"/>
    </row>
    <row r="151374" spans="27:27">
      <c r="AA151374" s="271"/>
    </row>
    <row r="151375" spans="27:27">
      <c r="AA151375" s="271"/>
    </row>
    <row r="151376" spans="27:27">
      <c r="AA151376" s="271"/>
    </row>
    <row r="151377" spans="27:27">
      <c r="AA151377" s="271"/>
    </row>
    <row r="151378" spans="27:27">
      <c r="AA151378" s="271"/>
    </row>
    <row r="151379" spans="27:27">
      <c r="AA151379" s="271"/>
    </row>
    <row r="151380" spans="27:27">
      <c r="AA151380" s="271"/>
    </row>
    <row r="151381" spans="27:27">
      <c r="AA151381" s="271"/>
    </row>
    <row r="151382" spans="27:27">
      <c r="AA151382" s="271"/>
    </row>
    <row r="151383" spans="27:27">
      <c r="AA151383" s="271"/>
    </row>
    <row r="151384" spans="27:27">
      <c r="AA151384" s="271"/>
    </row>
    <row r="151385" spans="27:27">
      <c r="AA151385" s="271"/>
    </row>
    <row r="151386" spans="27:27">
      <c r="AA151386" s="271"/>
    </row>
    <row r="151387" spans="27:27">
      <c r="AA151387" s="271"/>
    </row>
    <row r="151388" spans="27:27">
      <c r="AA151388" s="271"/>
    </row>
    <row r="151389" spans="27:27">
      <c r="AA151389" s="271"/>
    </row>
    <row r="151390" spans="27:27">
      <c r="AA151390" s="271"/>
    </row>
    <row r="151391" spans="27:27">
      <c r="AA151391" s="271"/>
    </row>
    <row r="151392" spans="27:27">
      <c r="AA151392" s="271"/>
    </row>
    <row r="151393" spans="27:27">
      <c r="AA151393" s="271"/>
    </row>
    <row r="151394" spans="27:27">
      <c r="AA151394" s="271"/>
    </row>
    <row r="151395" spans="27:27">
      <c r="AA151395" s="271"/>
    </row>
    <row r="151396" spans="27:27">
      <c r="AA151396" s="271"/>
    </row>
    <row r="151397" spans="27:27">
      <c r="AA151397" s="271"/>
    </row>
    <row r="151398" spans="27:27">
      <c r="AA151398" s="271"/>
    </row>
    <row r="151399" spans="27:27">
      <c r="AA151399" s="271"/>
    </row>
    <row r="151400" spans="27:27">
      <c r="AA151400" s="271"/>
    </row>
    <row r="151401" spans="27:27">
      <c r="AA151401" s="271"/>
    </row>
    <row r="151402" spans="27:27">
      <c r="AA151402" s="271"/>
    </row>
    <row r="151403" spans="27:27">
      <c r="AA151403" s="271"/>
    </row>
    <row r="151404" spans="27:27">
      <c r="AA151404" s="271"/>
    </row>
    <row r="151405" spans="27:27">
      <c r="AA151405" s="271"/>
    </row>
    <row r="151406" spans="27:27">
      <c r="AA151406" s="271"/>
    </row>
    <row r="151407" spans="27:27">
      <c r="AA151407" s="271"/>
    </row>
    <row r="151408" spans="27:27">
      <c r="AA151408" s="271"/>
    </row>
    <row r="151409" spans="27:27">
      <c r="AA151409" s="271"/>
    </row>
    <row r="151410" spans="27:27">
      <c r="AA151410" s="271"/>
    </row>
    <row r="151411" spans="27:27">
      <c r="AA151411" s="271"/>
    </row>
    <row r="151412" spans="27:27">
      <c r="AA151412" s="271"/>
    </row>
    <row r="151413" spans="27:27">
      <c r="AA151413" s="271"/>
    </row>
    <row r="151414" spans="27:27">
      <c r="AA151414" s="271"/>
    </row>
    <row r="151415" spans="27:27">
      <c r="AA151415" s="271"/>
    </row>
    <row r="151416" spans="27:27">
      <c r="AA151416" s="271"/>
    </row>
    <row r="151417" spans="27:27">
      <c r="AA151417" s="271"/>
    </row>
    <row r="151418" spans="27:27">
      <c r="AA151418" s="271"/>
    </row>
    <row r="151419" spans="27:27">
      <c r="AA151419" s="271"/>
    </row>
    <row r="151420" spans="27:27">
      <c r="AA151420" s="271"/>
    </row>
    <row r="151421" spans="27:27">
      <c r="AA151421" s="271"/>
    </row>
    <row r="151422" spans="27:27">
      <c r="AA151422" s="271"/>
    </row>
    <row r="151423" spans="27:27">
      <c r="AA151423" s="271"/>
    </row>
    <row r="151424" spans="27:27">
      <c r="AA151424" s="271"/>
    </row>
    <row r="151425" spans="27:27">
      <c r="AA151425" s="271"/>
    </row>
    <row r="151426" spans="27:27">
      <c r="AA151426" s="271"/>
    </row>
    <row r="151427" spans="27:27">
      <c r="AA151427" s="271"/>
    </row>
    <row r="151428" spans="27:27">
      <c r="AA151428" s="271"/>
    </row>
    <row r="151429" spans="27:27">
      <c r="AA151429" s="271"/>
    </row>
    <row r="151430" spans="27:27">
      <c r="AA151430" s="271"/>
    </row>
    <row r="151431" spans="27:27">
      <c r="AA151431" s="271"/>
    </row>
    <row r="151432" spans="27:27">
      <c r="AA151432" s="271"/>
    </row>
    <row r="151433" spans="27:27">
      <c r="AA151433" s="271"/>
    </row>
    <row r="151434" spans="27:27">
      <c r="AA151434" s="271"/>
    </row>
    <row r="151435" spans="27:27">
      <c r="AA151435" s="271"/>
    </row>
    <row r="151436" spans="27:27">
      <c r="AA151436" s="271"/>
    </row>
    <row r="151437" spans="27:27">
      <c r="AA151437" s="271"/>
    </row>
    <row r="151438" spans="27:27">
      <c r="AA151438" s="271"/>
    </row>
    <row r="151439" spans="27:27">
      <c r="AA151439" s="271"/>
    </row>
    <row r="151440" spans="27:27">
      <c r="AA151440" s="271"/>
    </row>
    <row r="151441" spans="27:27">
      <c r="AA151441" s="271"/>
    </row>
    <row r="151442" spans="27:27">
      <c r="AA151442" s="271"/>
    </row>
    <row r="151443" spans="27:27">
      <c r="AA151443" s="271"/>
    </row>
    <row r="151444" spans="27:27">
      <c r="AA151444" s="271"/>
    </row>
    <row r="151445" spans="27:27">
      <c r="AA151445" s="271"/>
    </row>
    <row r="151446" spans="27:27">
      <c r="AA151446" s="271"/>
    </row>
    <row r="151447" spans="27:27">
      <c r="AA151447" s="271"/>
    </row>
    <row r="151448" spans="27:27">
      <c r="AA151448" s="271"/>
    </row>
    <row r="151449" spans="27:27">
      <c r="AA151449" s="271"/>
    </row>
    <row r="151450" spans="27:27">
      <c r="AA151450" s="271"/>
    </row>
    <row r="151451" spans="27:27">
      <c r="AA151451" s="271"/>
    </row>
    <row r="151452" spans="27:27">
      <c r="AA151452" s="271"/>
    </row>
    <row r="151453" spans="27:27">
      <c r="AA151453" s="271"/>
    </row>
    <row r="151454" spans="27:27">
      <c r="AA151454" s="271"/>
    </row>
    <row r="151455" spans="27:27">
      <c r="AA151455" s="271"/>
    </row>
    <row r="151456" spans="27:27">
      <c r="AA151456" s="271"/>
    </row>
    <row r="151457" spans="27:27">
      <c r="AA151457" s="271"/>
    </row>
    <row r="151458" spans="27:27">
      <c r="AA151458" s="271"/>
    </row>
    <row r="151459" spans="27:27">
      <c r="AA151459" s="271"/>
    </row>
    <row r="151460" spans="27:27">
      <c r="AA151460" s="271"/>
    </row>
    <row r="151461" spans="27:27">
      <c r="AA151461" s="271"/>
    </row>
    <row r="151462" spans="27:27">
      <c r="AA151462" s="271"/>
    </row>
    <row r="151463" spans="27:27">
      <c r="AA151463" s="271"/>
    </row>
    <row r="151464" spans="27:27">
      <c r="AA151464" s="271"/>
    </row>
    <row r="151465" spans="27:27">
      <c r="AA151465" s="271"/>
    </row>
    <row r="151466" spans="27:27">
      <c r="AA151466" s="271"/>
    </row>
    <row r="151467" spans="27:27">
      <c r="AA151467" s="271"/>
    </row>
    <row r="151468" spans="27:27">
      <c r="AA151468" s="271"/>
    </row>
    <row r="151469" spans="27:27">
      <c r="AA151469" s="271"/>
    </row>
    <row r="151470" spans="27:27">
      <c r="AA151470" s="271"/>
    </row>
    <row r="151471" spans="27:27">
      <c r="AA151471" s="271"/>
    </row>
    <row r="151472" spans="27:27">
      <c r="AA151472" s="271"/>
    </row>
    <row r="151473" spans="27:27">
      <c r="AA151473" s="271"/>
    </row>
    <row r="151474" spans="27:27">
      <c r="AA151474" s="271"/>
    </row>
    <row r="151475" spans="27:27">
      <c r="AA151475" s="271"/>
    </row>
    <row r="151476" spans="27:27">
      <c r="AA151476" s="271"/>
    </row>
    <row r="151477" spans="27:27">
      <c r="AA151477" s="271"/>
    </row>
    <row r="151478" spans="27:27">
      <c r="AA151478" s="271"/>
    </row>
    <row r="151479" spans="27:27">
      <c r="AA151479" s="271"/>
    </row>
    <row r="151480" spans="27:27">
      <c r="AA151480" s="271"/>
    </row>
    <row r="151481" spans="27:27">
      <c r="AA151481" s="271"/>
    </row>
    <row r="151482" spans="27:27">
      <c r="AA151482" s="271"/>
    </row>
    <row r="151483" spans="27:27">
      <c r="AA151483" s="271"/>
    </row>
    <row r="151484" spans="27:27">
      <c r="AA151484" s="271"/>
    </row>
    <row r="151485" spans="27:27">
      <c r="AA151485" s="271"/>
    </row>
    <row r="151486" spans="27:27">
      <c r="AA151486" s="271"/>
    </row>
    <row r="151487" spans="27:27">
      <c r="AA151487" s="271"/>
    </row>
    <row r="151488" spans="27:27">
      <c r="AA151488" s="271"/>
    </row>
    <row r="151489" spans="27:27">
      <c r="AA151489" s="271"/>
    </row>
    <row r="151490" spans="27:27">
      <c r="AA151490" s="271"/>
    </row>
    <row r="151491" spans="27:27">
      <c r="AA151491" s="271"/>
    </row>
    <row r="151492" spans="27:27">
      <c r="AA151492" s="271"/>
    </row>
    <row r="151493" spans="27:27">
      <c r="AA151493" s="271"/>
    </row>
    <row r="151494" spans="27:27">
      <c r="AA151494" s="271"/>
    </row>
    <row r="151495" spans="27:27">
      <c r="AA151495" s="271"/>
    </row>
    <row r="151496" spans="27:27">
      <c r="AA151496" s="271"/>
    </row>
    <row r="151497" spans="27:27">
      <c r="AA151497" s="271"/>
    </row>
    <row r="151498" spans="27:27">
      <c r="AA151498" s="271"/>
    </row>
    <row r="151499" spans="27:27">
      <c r="AA151499" s="271"/>
    </row>
    <row r="151500" spans="27:27">
      <c r="AA151500" s="271"/>
    </row>
    <row r="151501" spans="27:27">
      <c r="AA151501" s="271"/>
    </row>
    <row r="151502" spans="27:27">
      <c r="AA151502" s="271"/>
    </row>
    <row r="151503" spans="27:27">
      <c r="AA151503" s="271"/>
    </row>
    <row r="151504" spans="27:27">
      <c r="AA151504" s="271"/>
    </row>
    <row r="151505" spans="27:27">
      <c r="AA151505" s="271"/>
    </row>
    <row r="151506" spans="27:27">
      <c r="AA151506" s="271"/>
    </row>
    <row r="151507" spans="27:27">
      <c r="AA151507" s="271"/>
    </row>
    <row r="151508" spans="27:27">
      <c r="AA151508" s="271"/>
    </row>
    <row r="151509" spans="27:27">
      <c r="AA151509" s="271"/>
    </row>
    <row r="151510" spans="27:27">
      <c r="AA151510" s="271"/>
    </row>
    <row r="151511" spans="27:27">
      <c r="AA151511" s="271"/>
    </row>
    <row r="151512" spans="27:27">
      <c r="AA151512" s="271"/>
    </row>
    <row r="151513" spans="27:27">
      <c r="AA151513" s="271"/>
    </row>
    <row r="151514" spans="27:27">
      <c r="AA151514" s="271"/>
    </row>
    <row r="151515" spans="27:27">
      <c r="AA151515" s="271"/>
    </row>
    <row r="151516" spans="27:27">
      <c r="AA151516" s="271"/>
    </row>
    <row r="151517" spans="27:27">
      <c r="AA151517" s="271"/>
    </row>
    <row r="151518" spans="27:27">
      <c r="AA151518" s="271"/>
    </row>
    <row r="151519" spans="27:27">
      <c r="AA151519" s="271"/>
    </row>
    <row r="151520" spans="27:27">
      <c r="AA151520" s="271"/>
    </row>
    <row r="151521" spans="27:27">
      <c r="AA151521" s="271"/>
    </row>
    <row r="151522" spans="27:27">
      <c r="AA151522" s="271"/>
    </row>
    <row r="151523" spans="27:27">
      <c r="AA151523" s="271"/>
    </row>
    <row r="151524" spans="27:27">
      <c r="AA151524" s="271"/>
    </row>
    <row r="151525" spans="27:27">
      <c r="AA151525" s="271"/>
    </row>
    <row r="151526" spans="27:27">
      <c r="AA151526" s="271"/>
    </row>
    <row r="151527" spans="27:27">
      <c r="AA151527" s="271"/>
    </row>
    <row r="151528" spans="27:27">
      <c r="AA151528" s="271"/>
    </row>
    <row r="151529" spans="27:27">
      <c r="AA151529" s="271"/>
    </row>
    <row r="151530" spans="27:27">
      <c r="AA151530" s="271"/>
    </row>
    <row r="151531" spans="27:27">
      <c r="AA151531" s="271"/>
    </row>
    <row r="151532" spans="27:27">
      <c r="AA151532" s="271"/>
    </row>
    <row r="151533" spans="27:27">
      <c r="AA151533" s="271"/>
    </row>
    <row r="151534" spans="27:27">
      <c r="AA151534" s="271"/>
    </row>
    <row r="151535" spans="27:27">
      <c r="AA151535" s="271"/>
    </row>
    <row r="151536" spans="27:27">
      <c r="AA151536" s="271"/>
    </row>
    <row r="151537" spans="27:27">
      <c r="AA151537" s="271"/>
    </row>
    <row r="151538" spans="27:27">
      <c r="AA151538" s="271"/>
    </row>
    <row r="151539" spans="27:27">
      <c r="AA151539" s="271"/>
    </row>
    <row r="151540" spans="27:27">
      <c r="AA151540" s="271"/>
    </row>
    <row r="151541" spans="27:27">
      <c r="AA151541" s="271"/>
    </row>
    <row r="151542" spans="27:27">
      <c r="AA151542" s="271"/>
    </row>
    <row r="151543" spans="27:27">
      <c r="AA151543" s="271"/>
    </row>
    <row r="151544" spans="27:27">
      <c r="AA151544" s="271"/>
    </row>
    <row r="151545" spans="27:27">
      <c r="AA151545" s="271"/>
    </row>
    <row r="151546" spans="27:27">
      <c r="AA151546" s="271"/>
    </row>
    <row r="151547" spans="27:27">
      <c r="AA151547" s="271"/>
    </row>
    <row r="151548" spans="27:27">
      <c r="AA151548" s="271"/>
    </row>
    <row r="151549" spans="27:27">
      <c r="AA151549" s="271"/>
    </row>
    <row r="151550" spans="27:27">
      <c r="AA151550" s="271"/>
    </row>
    <row r="151551" spans="27:27">
      <c r="AA151551" s="271"/>
    </row>
    <row r="151552" spans="27:27">
      <c r="AA151552" s="271"/>
    </row>
    <row r="151553" spans="27:27">
      <c r="AA151553" s="271"/>
    </row>
    <row r="151554" spans="27:27">
      <c r="AA151554" s="271"/>
    </row>
    <row r="151555" spans="27:27">
      <c r="AA151555" s="271"/>
    </row>
    <row r="151556" spans="27:27">
      <c r="AA151556" s="271"/>
    </row>
    <row r="151557" spans="27:27">
      <c r="AA151557" s="271"/>
    </row>
    <row r="151558" spans="27:27">
      <c r="AA151558" s="271"/>
    </row>
    <row r="151559" spans="27:27">
      <c r="AA151559" s="271"/>
    </row>
    <row r="151560" spans="27:27">
      <c r="AA151560" s="271"/>
    </row>
    <row r="151561" spans="27:27">
      <c r="AA151561" s="271"/>
    </row>
    <row r="151562" spans="27:27">
      <c r="AA151562" s="271"/>
    </row>
    <row r="151563" spans="27:27">
      <c r="AA151563" s="271"/>
    </row>
    <row r="151564" spans="27:27">
      <c r="AA151564" s="271"/>
    </row>
    <row r="151565" spans="27:27">
      <c r="AA151565" s="271"/>
    </row>
    <row r="151566" spans="27:27">
      <c r="AA151566" s="271"/>
    </row>
    <row r="151567" spans="27:27">
      <c r="AA151567" s="271"/>
    </row>
    <row r="151568" spans="27:27">
      <c r="AA151568" s="271"/>
    </row>
    <row r="151569" spans="27:27">
      <c r="AA151569" s="271"/>
    </row>
    <row r="151570" spans="27:27">
      <c r="AA151570" s="271"/>
    </row>
    <row r="151571" spans="27:27">
      <c r="AA151571" s="271"/>
    </row>
    <row r="151572" spans="27:27">
      <c r="AA151572" s="271"/>
    </row>
    <row r="151573" spans="27:27">
      <c r="AA151573" s="271"/>
    </row>
    <row r="151574" spans="27:27">
      <c r="AA151574" s="271"/>
    </row>
    <row r="151575" spans="27:27">
      <c r="AA151575" s="271"/>
    </row>
    <row r="151576" spans="27:27">
      <c r="AA151576" s="271"/>
    </row>
    <row r="151577" spans="27:27">
      <c r="AA151577" s="271"/>
    </row>
    <row r="151578" spans="27:27">
      <c r="AA151578" s="271"/>
    </row>
    <row r="151579" spans="27:27">
      <c r="AA151579" s="271"/>
    </row>
    <row r="151580" spans="27:27">
      <c r="AA151580" s="271"/>
    </row>
    <row r="151581" spans="27:27">
      <c r="AA151581" s="271"/>
    </row>
    <row r="151582" spans="27:27">
      <c r="AA151582" s="271"/>
    </row>
    <row r="151583" spans="27:27">
      <c r="AA151583" s="271"/>
    </row>
    <row r="151584" spans="27:27">
      <c r="AA151584" s="271"/>
    </row>
    <row r="151585" spans="27:27">
      <c r="AA151585" s="271"/>
    </row>
    <row r="151586" spans="27:27">
      <c r="AA151586" s="271"/>
    </row>
    <row r="151587" spans="27:27">
      <c r="AA151587" s="271"/>
    </row>
    <row r="151588" spans="27:27">
      <c r="AA151588" s="271"/>
    </row>
    <row r="151589" spans="27:27">
      <c r="AA151589" s="271"/>
    </row>
    <row r="151590" spans="27:27">
      <c r="AA151590" s="271"/>
    </row>
    <row r="151591" spans="27:27">
      <c r="AA151591" s="271"/>
    </row>
    <row r="151592" spans="27:27">
      <c r="AA151592" s="271"/>
    </row>
    <row r="151593" spans="27:27">
      <c r="AA151593" s="271"/>
    </row>
    <row r="151594" spans="27:27">
      <c r="AA151594" s="271"/>
    </row>
    <row r="151595" spans="27:27">
      <c r="AA151595" s="271"/>
    </row>
    <row r="151596" spans="27:27">
      <c r="AA151596" s="271"/>
    </row>
    <row r="151597" spans="27:27">
      <c r="AA151597" s="271"/>
    </row>
    <row r="151598" spans="27:27">
      <c r="AA151598" s="271"/>
    </row>
    <row r="151599" spans="27:27">
      <c r="AA151599" s="271"/>
    </row>
    <row r="151600" spans="27:27">
      <c r="AA151600" s="271"/>
    </row>
    <row r="151601" spans="27:27">
      <c r="AA151601" s="271"/>
    </row>
    <row r="151602" spans="27:27">
      <c r="AA151602" s="271"/>
    </row>
    <row r="151603" spans="27:27">
      <c r="AA151603" s="271"/>
    </row>
    <row r="151604" spans="27:27">
      <c r="AA151604" s="271"/>
    </row>
    <row r="151605" spans="27:27">
      <c r="AA151605" s="271"/>
    </row>
    <row r="151606" spans="27:27">
      <c r="AA151606" s="271"/>
    </row>
    <row r="151607" spans="27:27">
      <c r="AA151607" s="271"/>
    </row>
    <row r="151608" spans="27:27">
      <c r="AA151608" s="271"/>
    </row>
    <row r="151609" spans="27:27">
      <c r="AA151609" s="271"/>
    </row>
    <row r="151610" spans="27:27">
      <c r="AA151610" s="271"/>
    </row>
    <row r="151611" spans="27:27">
      <c r="AA151611" s="271"/>
    </row>
    <row r="151612" spans="27:27">
      <c r="AA151612" s="271"/>
    </row>
    <row r="151613" spans="27:27">
      <c r="AA151613" s="271"/>
    </row>
    <row r="151614" spans="27:27">
      <c r="AA151614" s="271"/>
    </row>
    <row r="151615" spans="27:27">
      <c r="AA151615" s="271"/>
    </row>
    <row r="151616" spans="27:27">
      <c r="AA151616" s="271"/>
    </row>
    <row r="151617" spans="27:27">
      <c r="AA151617" s="271"/>
    </row>
    <row r="151618" spans="27:27">
      <c r="AA151618" s="271"/>
    </row>
    <row r="151619" spans="27:27">
      <c r="AA151619" s="271"/>
    </row>
    <row r="151620" spans="27:27">
      <c r="AA151620" s="271"/>
    </row>
    <row r="151621" spans="27:27">
      <c r="AA151621" s="271"/>
    </row>
    <row r="151622" spans="27:27">
      <c r="AA151622" s="271"/>
    </row>
    <row r="151623" spans="27:27">
      <c r="AA151623" s="271"/>
    </row>
    <row r="151624" spans="27:27">
      <c r="AA151624" s="271"/>
    </row>
    <row r="151625" spans="27:27">
      <c r="AA151625" s="271"/>
    </row>
    <row r="151626" spans="27:27">
      <c r="AA151626" s="271"/>
    </row>
    <row r="151627" spans="27:27">
      <c r="AA151627" s="271"/>
    </row>
    <row r="151628" spans="27:27">
      <c r="AA151628" s="271"/>
    </row>
    <row r="151629" spans="27:27">
      <c r="AA151629" s="271"/>
    </row>
    <row r="151630" spans="27:27">
      <c r="AA151630" s="271"/>
    </row>
    <row r="151631" spans="27:27">
      <c r="AA151631" s="271"/>
    </row>
    <row r="151632" spans="27:27">
      <c r="AA151632" s="271"/>
    </row>
    <row r="151633" spans="27:27">
      <c r="AA151633" s="271"/>
    </row>
    <row r="151634" spans="27:27">
      <c r="AA151634" s="271"/>
    </row>
    <row r="151635" spans="27:27">
      <c r="AA151635" s="271"/>
    </row>
    <row r="151636" spans="27:27">
      <c r="AA151636" s="271"/>
    </row>
    <row r="151637" spans="27:27">
      <c r="AA151637" s="271"/>
    </row>
    <row r="151638" spans="27:27">
      <c r="AA151638" s="271"/>
    </row>
    <row r="151639" spans="27:27">
      <c r="AA151639" s="271"/>
    </row>
    <row r="151640" spans="27:27">
      <c r="AA151640" s="271"/>
    </row>
    <row r="151641" spans="27:27">
      <c r="AA151641" s="271"/>
    </row>
    <row r="151642" spans="27:27">
      <c r="AA151642" s="271"/>
    </row>
    <row r="151643" spans="27:27">
      <c r="AA151643" s="271"/>
    </row>
    <row r="151644" spans="27:27">
      <c r="AA151644" s="271"/>
    </row>
    <row r="151645" spans="27:27">
      <c r="AA151645" s="271"/>
    </row>
    <row r="151646" spans="27:27">
      <c r="AA151646" s="271"/>
    </row>
    <row r="151647" spans="27:27">
      <c r="AA151647" s="271"/>
    </row>
    <row r="151648" spans="27:27">
      <c r="AA151648" s="271"/>
    </row>
    <row r="151649" spans="27:27">
      <c r="AA151649" s="271"/>
    </row>
    <row r="151650" spans="27:27">
      <c r="AA151650" s="271"/>
    </row>
    <row r="151651" spans="27:27">
      <c r="AA151651" s="271"/>
    </row>
    <row r="151652" spans="27:27">
      <c r="AA151652" s="271"/>
    </row>
    <row r="151653" spans="27:27">
      <c r="AA151653" s="271"/>
    </row>
    <row r="151654" spans="27:27">
      <c r="AA151654" s="271"/>
    </row>
    <row r="151655" spans="27:27">
      <c r="AA151655" s="271"/>
    </row>
    <row r="151656" spans="27:27">
      <c r="AA151656" s="271"/>
    </row>
    <row r="151657" spans="27:27">
      <c r="AA151657" s="271"/>
    </row>
    <row r="151658" spans="27:27">
      <c r="AA151658" s="271"/>
    </row>
    <row r="151659" spans="27:27">
      <c r="AA151659" s="271"/>
    </row>
    <row r="151660" spans="27:27">
      <c r="AA151660" s="271"/>
    </row>
    <row r="151661" spans="27:27">
      <c r="AA151661" s="271"/>
    </row>
    <row r="151662" spans="27:27">
      <c r="AA151662" s="271"/>
    </row>
    <row r="151663" spans="27:27">
      <c r="AA151663" s="271"/>
    </row>
    <row r="151664" spans="27:27">
      <c r="AA151664" s="271"/>
    </row>
    <row r="151665" spans="27:27">
      <c r="AA151665" s="271"/>
    </row>
    <row r="151666" spans="27:27">
      <c r="AA151666" s="271"/>
    </row>
    <row r="151667" spans="27:27">
      <c r="AA151667" s="271"/>
    </row>
    <row r="151668" spans="27:27">
      <c r="AA151668" s="271"/>
    </row>
    <row r="151669" spans="27:27">
      <c r="AA151669" s="271"/>
    </row>
    <row r="151670" spans="27:27">
      <c r="AA151670" s="271"/>
    </row>
    <row r="151671" spans="27:27">
      <c r="AA151671" s="271"/>
    </row>
    <row r="151672" spans="27:27">
      <c r="AA151672" s="271"/>
    </row>
    <row r="151673" spans="27:27">
      <c r="AA151673" s="271"/>
    </row>
    <row r="151674" spans="27:27">
      <c r="AA151674" s="271"/>
    </row>
    <row r="151675" spans="27:27">
      <c r="AA151675" s="271"/>
    </row>
    <row r="151676" spans="27:27">
      <c r="AA151676" s="271"/>
    </row>
    <row r="151677" spans="27:27">
      <c r="AA151677" s="271"/>
    </row>
    <row r="151678" spans="27:27">
      <c r="AA151678" s="271"/>
    </row>
    <row r="151679" spans="27:27">
      <c r="AA151679" s="271"/>
    </row>
    <row r="151680" spans="27:27">
      <c r="AA151680" s="271"/>
    </row>
    <row r="151681" spans="27:27">
      <c r="AA151681" s="271"/>
    </row>
    <row r="151682" spans="27:27">
      <c r="AA151682" s="271"/>
    </row>
    <row r="151683" spans="27:27">
      <c r="AA151683" s="271"/>
    </row>
    <row r="151684" spans="27:27">
      <c r="AA151684" s="271"/>
    </row>
    <row r="151685" spans="27:27">
      <c r="AA151685" s="271"/>
    </row>
    <row r="151686" spans="27:27">
      <c r="AA151686" s="271"/>
    </row>
    <row r="151687" spans="27:27">
      <c r="AA151687" s="271"/>
    </row>
    <row r="151688" spans="27:27">
      <c r="AA151688" s="271"/>
    </row>
    <row r="151689" spans="27:27">
      <c r="AA151689" s="271"/>
    </row>
    <row r="151690" spans="27:27">
      <c r="AA151690" s="271"/>
    </row>
    <row r="151691" spans="27:27">
      <c r="AA151691" s="271"/>
    </row>
    <row r="151692" spans="27:27">
      <c r="AA151692" s="271"/>
    </row>
    <row r="151693" spans="27:27">
      <c r="AA151693" s="271"/>
    </row>
    <row r="151694" spans="27:27">
      <c r="AA151694" s="271"/>
    </row>
    <row r="151695" spans="27:27">
      <c r="AA151695" s="271"/>
    </row>
    <row r="151696" spans="27:27">
      <c r="AA151696" s="271"/>
    </row>
    <row r="151697" spans="27:27">
      <c r="AA151697" s="271"/>
    </row>
    <row r="151698" spans="27:27">
      <c r="AA151698" s="271"/>
    </row>
    <row r="151699" spans="27:27">
      <c r="AA151699" s="271"/>
    </row>
    <row r="151700" spans="27:27">
      <c r="AA151700" s="271"/>
    </row>
    <row r="151701" spans="27:27">
      <c r="AA151701" s="271"/>
    </row>
    <row r="151702" spans="27:27">
      <c r="AA151702" s="271"/>
    </row>
    <row r="151703" spans="27:27">
      <c r="AA151703" s="271"/>
    </row>
    <row r="151704" spans="27:27">
      <c r="AA151704" s="271"/>
    </row>
    <row r="151705" spans="27:27">
      <c r="AA151705" s="271"/>
    </row>
    <row r="151706" spans="27:27">
      <c r="AA151706" s="271"/>
    </row>
    <row r="151707" spans="27:27">
      <c r="AA151707" s="271"/>
    </row>
    <row r="151708" spans="27:27">
      <c r="AA151708" s="271"/>
    </row>
    <row r="151709" spans="27:27">
      <c r="AA151709" s="271"/>
    </row>
    <row r="151710" spans="27:27">
      <c r="AA151710" s="271"/>
    </row>
    <row r="151711" spans="27:27">
      <c r="AA151711" s="271"/>
    </row>
    <row r="151712" spans="27:27">
      <c r="AA151712" s="271"/>
    </row>
    <row r="151713" spans="27:27">
      <c r="AA151713" s="271"/>
    </row>
    <row r="151714" spans="27:27">
      <c r="AA151714" s="271"/>
    </row>
    <row r="151715" spans="27:27">
      <c r="AA151715" s="271"/>
    </row>
    <row r="151716" spans="27:27">
      <c r="AA151716" s="271"/>
    </row>
    <row r="151717" spans="27:27">
      <c r="AA151717" s="271"/>
    </row>
    <row r="151718" spans="27:27">
      <c r="AA151718" s="271"/>
    </row>
    <row r="151719" spans="27:27">
      <c r="AA151719" s="271"/>
    </row>
    <row r="151720" spans="27:27">
      <c r="AA151720" s="271"/>
    </row>
    <row r="151721" spans="27:27">
      <c r="AA151721" s="271"/>
    </row>
    <row r="151722" spans="27:27">
      <c r="AA151722" s="271"/>
    </row>
    <row r="151723" spans="27:27">
      <c r="AA151723" s="271"/>
    </row>
    <row r="151724" spans="27:27">
      <c r="AA151724" s="271"/>
    </row>
    <row r="151725" spans="27:27">
      <c r="AA151725" s="271"/>
    </row>
    <row r="151726" spans="27:27">
      <c r="AA151726" s="271"/>
    </row>
    <row r="151727" spans="27:27">
      <c r="AA151727" s="271"/>
    </row>
    <row r="151728" spans="27:27">
      <c r="AA151728" s="271"/>
    </row>
    <row r="151729" spans="27:27">
      <c r="AA151729" s="271"/>
    </row>
    <row r="151730" spans="27:27">
      <c r="AA151730" s="271"/>
    </row>
    <row r="151731" spans="27:27">
      <c r="AA151731" s="271"/>
    </row>
    <row r="151732" spans="27:27">
      <c r="AA151732" s="271"/>
    </row>
    <row r="151733" spans="27:27">
      <c r="AA151733" s="271"/>
    </row>
    <row r="151734" spans="27:27">
      <c r="AA151734" s="271"/>
    </row>
    <row r="151735" spans="27:27">
      <c r="AA151735" s="271"/>
    </row>
    <row r="151736" spans="27:27">
      <c r="AA151736" s="271"/>
    </row>
    <row r="151737" spans="27:27">
      <c r="AA151737" s="271"/>
    </row>
    <row r="151738" spans="27:27">
      <c r="AA151738" s="271"/>
    </row>
    <row r="151739" spans="27:27">
      <c r="AA151739" s="271"/>
    </row>
    <row r="151740" spans="27:27">
      <c r="AA151740" s="271"/>
    </row>
    <row r="151741" spans="27:27">
      <c r="AA151741" s="271"/>
    </row>
    <row r="151742" spans="27:27">
      <c r="AA151742" s="271"/>
    </row>
    <row r="151743" spans="27:27">
      <c r="AA151743" s="271"/>
    </row>
    <row r="151744" spans="27:27">
      <c r="AA151744" s="271"/>
    </row>
    <row r="151745" spans="27:27">
      <c r="AA151745" s="271"/>
    </row>
    <row r="151746" spans="27:27">
      <c r="AA151746" s="271"/>
    </row>
    <row r="151747" spans="27:27">
      <c r="AA151747" s="271"/>
    </row>
    <row r="151748" spans="27:27">
      <c r="AA151748" s="271"/>
    </row>
    <row r="151749" spans="27:27">
      <c r="AA151749" s="271"/>
    </row>
    <row r="151750" spans="27:27">
      <c r="AA151750" s="271"/>
    </row>
    <row r="151751" spans="27:27">
      <c r="AA151751" s="271"/>
    </row>
    <row r="151752" spans="27:27">
      <c r="AA151752" s="271"/>
    </row>
    <row r="151753" spans="27:27">
      <c r="AA151753" s="271"/>
    </row>
    <row r="151754" spans="27:27">
      <c r="AA151754" s="271"/>
    </row>
    <row r="151755" spans="27:27">
      <c r="AA151755" s="271"/>
    </row>
    <row r="151756" spans="27:27">
      <c r="AA151756" s="271"/>
    </row>
    <row r="151757" spans="27:27">
      <c r="AA151757" s="271"/>
    </row>
    <row r="151758" spans="27:27">
      <c r="AA151758" s="271"/>
    </row>
    <row r="151759" spans="27:27">
      <c r="AA151759" s="271"/>
    </row>
    <row r="151760" spans="27:27">
      <c r="AA151760" s="271"/>
    </row>
    <row r="151761" spans="27:27">
      <c r="AA151761" s="271"/>
    </row>
    <row r="151762" spans="27:27">
      <c r="AA151762" s="271"/>
    </row>
    <row r="151763" spans="27:27">
      <c r="AA151763" s="271"/>
    </row>
    <row r="151764" spans="27:27">
      <c r="AA151764" s="271"/>
    </row>
    <row r="151765" spans="27:27">
      <c r="AA151765" s="271"/>
    </row>
    <row r="151766" spans="27:27">
      <c r="AA151766" s="271"/>
    </row>
    <row r="151767" spans="27:27">
      <c r="AA151767" s="271"/>
    </row>
    <row r="151768" spans="27:27">
      <c r="AA151768" s="271"/>
    </row>
    <row r="151769" spans="27:27">
      <c r="AA151769" s="271"/>
    </row>
    <row r="151770" spans="27:27">
      <c r="AA151770" s="271"/>
    </row>
    <row r="151771" spans="27:27">
      <c r="AA151771" s="271"/>
    </row>
    <row r="151772" spans="27:27">
      <c r="AA151772" s="271"/>
    </row>
    <row r="151773" spans="27:27">
      <c r="AA151773" s="271"/>
    </row>
    <row r="151774" spans="27:27">
      <c r="AA151774" s="271"/>
    </row>
    <row r="151775" spans="27:27">
      <c r="AA151775" s="271"/>
    </row>
    <row r="151776" spans="27:27">
      <c r="AA151776" s="271"/>
    </row>
    <row r="151777" spans="27:27">
      <c r="AA151777" s="271"/>
    </row>
    <row r="151778" spans="27:27">
      <c r="AA151778" s="271"/>
    </row>
    <row r="151779" spans="27:27">
      <c r="AA151779" s="271"/>
    </row>
    <row r="151780" spans="27:27">
      <c r="AA151780" s="271"/>
    </row>
    <row r="151781" spans="27:27">
      <c r="AA151781" s="271"/>
    </row>
    <row r="151782" spans="27:27">
      <c r="AA151782" s="271"/>
    </row>
    <row r="151783" spans="27:27">
      <c r="AA151783" s="271"/>
    </row>
    <row r="151784" spans="27:27">
      <c r="AA151784" s="271"/>
    </row>
    <row r="151785" spans="27:27">
      <c r="AA151785" s="271"/>
    </row>
    <row r="151786" spans="27:27">
      <c r="AA151786" s="271"/>
    </row>
    <row r="151787" spans="27:27">
      <c r="AA151787" s="271"/>
    </row>
    <row r="151788" spans="27:27">
      <c r="AA151788" s="271"/>
    </row>
    <row r="151789" spans="27:27">
      <c r="AA151789" s="271"/>
    </row>
    <row r="151790" spans="27:27">
      <c r="AA151790" s="271"/>
    </row>
    <row r="151791" spans="27:27">
      <c r="AA151791" s="271"/>
    </row>
    <row r="151792" spans="27:27">
      <c r="AA151792" s="271"/>
    </row>
    <row r="151793" spans="27:27">
      <c r="AA151793" s="271"/>
    </row>
    <row r="151794" spans="27:27">
      <c r="AA151794" s="271"/>
    </row>
    <row r="151795" spans="27:27">
      <c r="AA151795" s="271"/>
    </row>
    <row r="151796" spans="27:27">
      <c r="AA151796" s="271"/>
    </row>
    <row r="151797" spans="27:27">
      <c r="AA151797" s="271"/>
    </row>
    <row r="151798" spans="27:27">
      <c r="AA151798" s="271"/>
    </row>
    <row r="151799" spans="27:27">
      <c r="AA151799" s="271"/>
    </row>
    <row r="151800" spans="27:27">
      <c r="AA151800" s="271"/>
    </row>
    <row r="151801" spans="27:27">
      <c r="AA151801" s="271"/>
    </row>
    <row r="151802" spans="27:27">
      <c r="AA151802" s="271"/>
    </row>
    <row r="151803" spans="27:27">
      <c r="AA151803" s="271"/>
    </row>
    <row r="151804" spans="27:27">
      <c r="AA151804" s="271"/>
    </row>
    <row r="151805" spans="27:27">
      <c r="AA151805" s="271"/>
    </row>
    <row r="151806" spans="27:27">
      <c r="AA151806" s="271"/>
    </row>
    <row r="151807" spans="27:27">
      <c r="AA151807" s="271"/>
    </row>
    <row r="151808" spans="27:27">
      <c r="AA151808" s="271"/>
    </row>
    <row r="151809" spans="27:27">
      <c r="AA151809" s="271"/>
    </row>
    <row r="151810" spans="27:27">
      <c r="AA151810" s="271"/>
    </row>
    <row r="151811" spans="27:27">
      <c r="AA151811" s="271"/>
    </row>
    <row r="151812" spans="27:27">
      <c r="AA151812" s="271"/>
    </row>
    <row r="151813" spans="27:27">
      <c r="AA151813" s="271"/>
    </row>
    <row r="151814" spans="27:27">
      <c r="AA151814" s="271"/>
    </row>
    <row r="151815" spans="27:27">
      <c r="AA151815" s="271"/>
    </row>
    <row r="151816" spans="27:27">
      <c r="AA151816" s="271"/>
    </row>
    <row r="151817" spans="27:27">
      <c r="AA151817" s="271"/>
    </row>
    <row r="151818" spans="27:27">
      <c r="AA151818" s="271"/>
    </row>
    <row r="151819" spans="27:27">
      <c r="AA151819" s="271"/>
    </row>
    <row r="151820" spans="27:27">
      <c r="AA151820" s="271"/>
    </row>
    <row r="151821" spans="27:27">
      <c r="AA151821" s="271"/>
    </row>
    <row r="151822" spans="27:27">
      <c r="AA151822" s="271"/>
    </row>
    <row r="151823" spans="27:27">
      <c r="AA151823" s="271"/>
    </row>
    <row r="151824" spans="27:27">
      <c r="AA151824" s="271"/>
    </row>
    <row r="151825" spans="27:27">
      <c r="AA151825" s="271"/>
    </row>
    <row r="151826" spans="27:27">
      <c r="AA151826" s="271"/>
    </row>
    <row r="151827" spans="27:27">
      <c r="AA151827" s="271"/>
    </row>
    <row r="151828" spans="27:27">
      <c r="AA151828" s="271"/>
    </row>
    <row r="151829" spans="27:27">
      <c r="AA151829" s="271"/>
    </row>
    <row r="151830" spans="27:27">
      <c r="AA151830" s="271"/>
    </row>
    <row r="151831" spans="27:27">
      <c r="AA151831" s="271"/>
    </row>
    <row r="151832" spans="27:27">
      <c r="AA151832" s="271"/>
    </row>
    <row r="151833" spans="27:27">
      <c r="AA151833" s="271"/>
    </row>
    <row r="151834" spans="27:27">
      <c r="AA151834" s="271"/>
    </row>
    <row r="151835" spans="27:27">
      <c r="AA151835" s="271"/>
    </row>
    <row r="151836" spans="27:27">
      <c r="AA151836" s="271"/>
    </row>
    <row r="151837" spans="27:27">
      <c r="AA151837" s="271"/>
    </row>
    <row r="151838" spans="27:27">
      <c r="AA151838" s="271"/>
    </row>
    <row r="151839" spans="27:27">
      <c r="AA151839" s="271"/>
    </row>
    <row r="151840" spans="27:27">
      <c r="AA151840" s="271"/>
    </row>
    <row r="151841" spans="27:27">
      <c r="AA151841" s="271"/>
    </row>
    <row r="151842" spans="27:27">
      <c r="AA151842" s="271"/>
    </row>
    <row r="151843" spans="27:27">
      <c r="AA151843" s="271"/>
    </row>
    <row r="151844" spans="27:27">
      <c r="AA151844" s="271"/>
    </row>
    <row r="151845" spans="27:27">
      <c r="AA151845" s="271"/>
    </row>
    <row r="151846" spans="27:27">
      <c r="AA151846" s="271"/>
    </row>
    <row r="151847" spans="27:27">
      <c r="AA151847" s="271"/>
    </row>
    <row r="151848" spans="27:27">
      <c r="AA151848" s="271"/>
    </row>
    <row r="151849" spans="27:27">
      <c r="AA151849" s="271"/>
    </row>
    <row r="151850" spans="27:27">
      <c r="AA151850" s="271"/>
    </row>
    <row r="151851" spans="27:27">
      <c r="AA151851" s="271"/>
    </row>
    <row r="151852" spans="27:27">
      <c r="AA151852" s="271"/>
    </row>
    <row r="151853" spans="27:27">
      <c r="AA151853" s="271"/>
    </row>
    <row r="151854" spans="27:27">
      <c r="AA151854" s="271"/>
    </row>
    <row r="151855" spans="27:27">
      <c r="AA151855" s="271"/>
    </row>
    <row r="151856" spans="27:27">
      <c r="AA151856" s="271"/>
    </row>
    <row r="151857" spans="27:27">
      <c r="AA151857" s="271"/>
    </row>
    <row r="151858" spans="27:27">
      <c r="AA151858" s="271"/>
    </row>
    <row r="151859" spans="27:27">
      <c r="AA151859" s="271"/>
    </row>
    <row r="151860" spans="27:27">
      <c r="AA151860" s="271"/>
    </row>
    <row r="151861" spans="27:27">
      <c r="AA151861" s="271"/>
    </row>
    <row r="151862" spans="27:27">
      <c r="AA151862" s="271"/>
    </row>
    <row r="151863" spans="27:27">
      <c r="AA151863" s="271"/>
    </row>
    <row r="151864" spans="27:27">
      <c r="AA151864" s="271"/>
    </row>
    <row r="151865" spans="27:27">
      <c r="AA151865" s="271"/>
    </row>
    <row r="151866" spans="27:27">
      <c r="AA151866" s="271"/>
    </row>
    <row r="151867" spans="27:27">
      <c r="AA151867" s="271"/>
    </row>
    <row r="151868" spans="27:27">
      <c r="AA151868" s="271"/>
    </row>
    <row r="151869" spans="27:27">
      <c r="AA151869" s="271"/>
    </row>
    <row r="151870" spans="27:27">
      <c r="AA151870" s="271"/>
    </row>
    <row r="151871" spans="27:27">
      <c r="AA151871" s="271"/>
    </row>
    <row r="151872" spans="27:27">
      <c r="AA151872" s="271"/>
    </row>
    <row r="151873" spans="27:27">
      <c r="AA151873" s="271"/>
    </row>
    <row r="151874" spans="27:27">
      <c r="AA151874" s="271"/>
    </row>
    <row r="151875" spans="27:27">
      <c r="AA151875" s="271"/>
    </row>
    <row r="151876" spans="27:27">
      <c r="AA151876" s="271"/>
    </row>
    <row r="151877" spans="27:27">
      <c r="AA151877" s="271"/>
    </row>
    <row r="151878" spans="27:27">
      <c r="AA151878" s="271"/>
    </row>
    <row r="151879" spans="27:27">
      <c r="AA151879" s="271"/>
    </row>
    <row r="151880" spans="27:27">
      <c r="AA151880" s="271"/>
    </row>
    <row r="151881" spans="27:27">
      <c r="AA151881" s="271"/>
    </row>
    <row r="151882" spans="27:27">
      <c r="AA151882" s="271"/>
    </row>
    <row r="151883" spans="27:27">
      <c r="AA151883" s="271"/>
    </row>
    <row r="151884" spans="27:27">
      <c r="AA151884" s="271"/>
    </row>
    <row r="151885" spans="27:27">
      <c r="AA151885" s="271"/>
    </row>
    <row r="151886" spans="27:27">
      <c r="AA151886" s="271"/>
    </row>
    <row r="151887" spans="27:27">
      <c r="AA151887" s="271"/>
    </row>
    <row r="151888" spans="27:27">
      <c r="AA151888" s="271"/>
    </row>
    <row r="151889" spans="27:27">
      <c r="AA151889" s="271"/>
    </row>
    <row r="151890" spans="27:27">
      <c r="AA151890" s="271"/>
    </row>
    <row r="151891" spans="27:27">
      <c r="AA151891" s="271"/>
    </row>
    <row r="151892" spans="27:27">
      <c r="AA151892" s="271"/>
    </row>
    <row r="151893" spans="27:27">
      <c r="AA151893" s="271"/>
    </row>
    <row r="151894" spans="27:27">
      <c r="AA151894" s="271"/>
    </row>
    <row r="151895" spans="27:27">
      <c r="AA151895" s="271"/>
    </row>
    <row r="151896" spans="27:27">
      <c r="AA151896" s="271"/>
    </row>
    <row r="151897" spans="27:27">
      <c r="AA151897" s="271"/>
    </row>
    <row r="151898" spans="27:27">
      <c r="AA151898" s="271"/>
    </row>
    <row r="151899" spans="27:27">
      <c r="AA151899" s="271"/>
    </row>
    <row r="151900" spans="27:27">
      <c r="AA151900" s="271"/>
    </row>
    <row r="151901" spans="27:27">
      <c r="AA151901" s="271"/>
    </row>
    <row r="151902" spans="27:27">
      <c r="AA151902" s="271"/>
    </row>
    <row r="151903" spans="27:27">
      <c r="AA151903" s="271"/>
    </row>
    <row r="151904" spans="27:27">
      <c r="AA151904" s="271"/>
    </row>
    <row r="151905" spans="27:27">
      <c r="AA151905" s="271"/>
    </row>
    <row r="151906" spans="27:27">
      <c r="AA151906" s="271"/>
    </row>
    <row r="151907" spans="27:27">
      <c r="AA151907" s="271"/>
    </row>
    <row r="151908" spans="27:27">
      <c r="AA151908" s="271"/>
    </row>
    <row r="151909" spans="27:27">
      <c r="AA151909" s="271"/>
    </row>
    <row r="151910" spans="27:27">
      <c r="AA151910" s="271"/>
    </row>
    <row r="151911" spans="27:27">
      <c r="AA151911" s="271"/>
    </row>
    <row r="151912" spans="27:27">
      <c r="AA151912" s="271"/>
    </row>
    <row r="151913" spans="27:27">
      <c r="AA151913" s="271"/>
    </row>
    <row r="151914" spans="27:27">
      <c r="AA151914" s="271"/>
    </row>
    <row r="151915" spans="27:27">
      <c r="AA151915" s="271"/>
    </row>
    <row r="151916" spans="27:27">
      <c r="AA151916" s="271"/>
    </row>
    <row r="151917" spans="27:27">
      <c r="AA151917" s="271"/>
    </row>
    <row r="151918" spans="27:27">
      <c r="AA151918" s="271"/>
    </row>
    <row r="151919" spans="27:27">
      <c r="AA151919" s="271"/>
    </row>
    <row r="151920" spans="27:27">
      <c r="AA151920" s="271"/>
    </row>
    <row r="151921" spans="27:27">
      <c r="AA151921" s="271"/>
    </row>
    <row r="151922" spans="27:27">
      <c r="AA151922" s="271"/>
    </row>
    <row r="151923" spans="27:27">
      <c r="AA151923" s="271"/>
    </row>
    <row r="151924" spans="27:27">
      <c r="AA151924" s="271"/>
    </row>
    <row r="151925" spans="27:27">
      <c r="AA151925" s="271"/>
    </row>
    <row r="151926" spans="27:27">
      <c r="AA151926" s="271"/>
    </row>
    <row r="151927" spans="27:27">
      <c r="AA151927" s="271"/>
    </row>
    <row r="151928" spans="27:27">
      <c r="AA151928" s="271"/>
    </row>
    <row r="151929" spans="27:27">
      <c r="AA151929" s="271"/>
    </row>
    <row r="151930" spans="27:27">
      <c r="AA151930" s="271"/>
    </row>
    <row r="151931" spans="27:27">
      <c r="AA151931" s="271"/>
    </row>
    <row r="151932" spans="27:27">
      <c r="AA151932" s="271"/>
    </row>
    <row r="151933" spans="27:27">
      <c r="AA151933" s="271"/>
    </row>
    <row r="151934" spans="27:27">
      <c r="AA151934" s="271"/>
    </row>
    <row r="151935" spans="27:27">
      <c r="AA151935" s="271"/>
    </row>
    <row r="151936" spans="27:27">
      <c r="AA151936" s="271"/>
    </row>
    <row r="151937" spans="27:27">
      <c r="AA151937" s="271"/>
    </row>
    <row r="151938" spans="27:27">
      <c r="AA151938" s="271"/>
    </row>
    <row r="151939" spans="27:27">
      <c r="AA151939" s="271"/>
    </row>
    <row r="151940" spans="27:27">
      <c r="AA151940" s="271"/>
    </row>
    <row r="151941" spans="27:27">
      <c r="AA151941" s="271"/>
    </row>
    <row r="151942" spans="27:27">
      <c r="AA151942" s="271"/>
    </row>
    <row r="151943" spans="27:27">
      <c r="AA151943" s="271"/>
    </row>
    <row r="151944" spans="27:27">
      <c r="AA151944" s="271"/>
    </row>
    <row r="151945" spans="27:27">
      <c r="AA151945" s="271"/>
    </row>
    <row r="151946" spans="27:27">
      <c r="AA151946" s="271"/>
    </row>
    <row r="151947" spans="27:27">
      <c r="AA151947" s="271"/>
    </row>
    <row r="151948" spans="27:27">
      <c r="AA151948" s="271"/>
    </row>
    <row r="151949" spans="27:27">
      <c r="AA151949" s="271"/>
    </row>
    <row r="151950" spans="27:27">
      <c r="AA151950" s="271"/>
    </row>
    <row r="151951" spans="27:27">
      <c r="AA151951" s="271"/>
    </row>
    <row r="151952" spans="27:27">
      <c r="AA151952" s="271"/>
    </row>
    <row r="151953" spans="27:27">
      <c r="AA151953" s="271"/>
    </row>
    <row r="151954" spans="27:27">
      <c r="AA151954" s="271"/>
    </row>
    <row r="151955" spans="27:27">
      <c r="AA151955" s="271"/>
    </row>
    <row r="151956" spans="27:27">
      <c r="AA151956" s="271"/>
    </row>
    <row r="151957" spans="27:27">
      <c r="AA151957" s="271"/>
    </row>
    <row r="151958" spans="27:27">
      <c r="AA151958" s="271"/>
    </row>
    <row r="151959" spans="27:27">
      <c r="AA151959" s="271"/>
    </row>
    <row r="151960" spans="27:27">
      <c r="AA151960" s="271"/>
    </row>
    <row r="151961" spans="27:27">
      <c r="AA151961" s="271"/>
    </row>
    <row r="151962" spans="27:27">
      <c r="AA151962" s="271"/>
    </row>
    <row r="151963" spans="27:27">
      <c r="AA151963" s="271"/>
    </row>
    <row r="151964" spans="27:27">
      <c r="AA151964" s="271"/>
    </row>
    <row r="151965" spans="27:27">
      <c r="AA151965" s="271"/>
    </row>
    <row r="151966" spans="27:27">
      <c r="AA151966" s="271"/>
    </row>
    <row r="151967" spans="27:27">
      <c r="AA151967" s="271"/>
    </row>
    <row r="151968" spans="27:27">
      <c r="AA151968" s="271"/>
    </row>
    <row r="151969" spans="27:27">
      <c r="AA151969" s="271"/>
    </row>
    <row r="151970" spans="27:27">
      <c r="AA151970" s="271"/>
    </row>
    <row r="151971" spans="27:27">
      <c r="AA151971" s="271"/>
    </row>
    <row r="151972" spans="27:27">
      <c r="AA151972" s="271"/>
    </row>
    <row r="151973" spans="27:27">
      <c r="AA151973" s="271"/>
    </row>
    <row r="151974" spans="27:27">
      <c r="AA151974" s="271"/>
    </row>
    <row r="151975" spans="27:27">
      <c r="AA151975" s="271"/>
    </row>
    <row r="151976" spans="27:27">
      <c r="AA151976" s="271"/>
    </row>
    <row r="151977" spans="27:27">
      <c r="AA151977" s="271"/>
    </row>
    <row r="151978" spans="27:27">
      <c r="AA151978" s="271"/>
    </row>
    <row r="151979" spans="27:27">
      <c r="AA151979" s="271"/>
    </row>
    <row r="151980" spans="27:27">
      <c r="AA151980" s="271"/>
    </row>
    <row r="151981" spans="27:27">
      <c r="AA151981" s="271"/>
    </row>
    <row r="151982" spans="27:27">
      <c r="AA151982" s="271"/>
    </row>
    <row r="151983" spans="27:27">
      <c r="AA151983" s="271"/>
    </row>
    <row r="151984" spans="27:27">
      <c r="AA151984" s="271"/>
    </row>
    <row r="151985" spans="27:27">
      <c r="AA151985" s="271"/>
    </row>
    <row r="151986" spans="27:27">
      <c r="AA151986" s="271"/>
    </row>
    <row r="151987" spans="27:27">
      <c r="AA151987" s="271"/>
    </row>
    <row r="151988" spans="27:27">
      <c r="AA151988" s="271"/>
    </row>
    <row r="151989" spans="27:27">
      <c r="AA151989" s="271"/>
    </row>
    <row r="151990" spans="27:27">
      <c r="AA151990" s="271"/>
    </row>
    <row r="151991" spans="27:27">
      <c r="AA151991" s="271"/>
    </row>
    <row r="151992" spans="27:27">
      <c r="AA151992" s="271"/>
    </row>
    <row r="151993" spans="27:27">
      <c r="AA151993" s="271"/>
    </row>
    <row r="151994" spans="27:27">
      <c r="AA151994" s="271"/>
    </row>
    <row r="151995" spans="27:27">
      <c r="AA151995" s="271"/>
    </row>
    <row r="151996" spans="27:27">
      <c r="AA151996" s="271"/>
    </row>
    <row r="151997" spans="27:27">
      <c r="AA151997" s="271"/>
    </row>
    <row r="151998" spans="27:27">
      <c r="AA151998" s="271"/>
    </row>
    <row r="151999" spans="27:27">
      <c r="AA151999" s="271"/>
    </row>
    <row r="152000" spans="27:27">
      <c r="AA152000" s="271"/>
    </row>
    <row r="152001" spans="27:27">
      <c r="AA152001" s="271"/>
    </row>
    <row r="152002" spans="27:27">
      <c r="AA152002" s="271"/>
    </row>
    <row r="152003" spans="27:27">
      <c r="AA152003" s="271"/>
    </row>
    <row r="152004" spans="27:27">
      <c r="AA152004" s="271"/>
    </row>
    <row r="152005" spans="27:27">
      <c r="AA152005" s="271"/>
    </row>
    <row r="152006" spans="27:27">
      <c r="AA152006" s="271"/>
    </row>
    <row r="152007" spans="27:27">
      <c r="AA152007" s="271"/>
    </row>
    <row r="152008" spans="27:27">
      <c r="AA152008" s="271"/>
    </row>
    <row r="152009" spans="27:27">
      <c r="AA152009" s="271"/>
    </row>
    <row r="152010" spans="27:27">
      <c r="AA152010" s="271"/>
    </row>
    <row r="152011" spans="27:27">
      <c r="AA152011" s="271"/>
    </row>
    <row r="152012" spans="27:27">
      <c r="AA152012" s="271"/>
    </row>
    <row r="152013" spans="27:27">
      <c r="AA152013" s="271"/>
    </row>
    <row r="152014" spans="27:27">
      <c r="AA152014" s="271"/>
    </row>
    <row r="152015" spans="27:27">
      <c r="AA152015" s="271"/>
    </row>
    <row r="152016" spans="27:27">
      <c r="AA152016" s="271"/>
    </row>
    <row r="152017" spans="27:27">
      <c r="AA152017" s="271"/>
    </row>
    <row r="152018" spans="27:27">
      <c r="AA152018" s="271"/>
    </row>
    <row r="152019" spans="27:27">
      <c r="AA152019" s="271"/>
    </row>
    <row r="152020" spans="27:27">
      <c r="AA152020" s="271"/>
    </row>
    <row r="152021" spans="27:27">
      <c r="AA152021" s="271"/>
    </row>
    <row r="152022" spans="27:27">
      <c r="AA152022" s="271"/>
    </row>
    <row r="152023" spans="27:27">
      <c r="AA152023" s="271"/>
    </row>
    <row r="152024" spans="27:27">
      <c r="AA152024" s="271"/>
    </row>
    <row r="152025" spans="27:27">
      <c r="AA152025" s="271"/>
    </row>
    <row r="152026" spans="27:27">
      <c r="AA152026" s="271"/>
    </row>
    <row r="152027" spans="27:27">
      <c r="AA152027" s="271"/>
    </row>
    <row r="152028" spans="27:27">
      <c r="AA152028" s="271"/>
    </row>
    <row r="152029" spans="27:27">
      <c r="AA152029" s="271"/>
    </row>
    <row r="152030" spans="27:27">
      <c r="AA152030" s="271"/>
    </row>
    <row r="152031" spans="27:27">
      <c r="AA152031" s="271"/>
    </row>
    <row r="152032" spans="27:27">
      <c r="AA152032" s="271"/>
    </row>
    <row r="152033" spans="27:27">
      <c r="AA152033" s="271"/>
    </row>
    <row r="152034" spans="27:27">
      <c r="AA152034" s="271"/>
    </row>
    <row r="152035" spans="27:27">
      <c r="AA152035" s="271"/>
    </row>
    <row r="152036" spans="27:27">
      <c r="AA152036" s="271"/>
    </row>
    <row r="152037" spans="27:27">
      <c r="AA152037" s="271"/>
    </row>
    <row r="152038" spans="27:27">
      <c r="AA152038" s="271"/>
    </row>
    <row r="152039" spans="27:27">
      <c r="AA152039" s="271"/>
    </row>
    <row r="152040" spans="27:27">
      <c r="AA152040" s="271"/>
    </row>
    <row r="152041" spans="27:27">
      <c r="AA152041" s="271"/>
    </row>
    <row r="152042" spans="27:27">
      <c r="AA152042" s="271"/>
    </row>
    <row r="152043" spans="27:27">
      <c r="AA152043" s="271"/>
    </row>
    <row r="152044" spans="27:27">
      <c r="AA152044" s="271"/>
    </row>
    <row r="152045" spans="27:27">
      <c r="AA152045" s="271"/>
    </row>
    <row r="152046" spans="27:27">
      <c r="AA152046" s="271"/>
    </row>
    <row r="152047" spans="27:27">
      <c r="AA152047" s="271"/>
    </row>
    <row r="152048" spans="27:27">
      <c r="AA152048" s="271"/>
    </row>
    <row r="152049" spans="27:27">
      <c r="AA152049" s="271"/>
    </row>
    <row r="152050" spans="27:27">
      <c r="AA152050" s="271"/>
    </row>
    <row r="152051" spans="27:27">
      <c r="AA152051" s="271"/>
    </row>
    <row r="152052" spans="27:27">
      <c r="AA152052" s="271"/>
    </row>
    <row r="152053" spans="27:27">
      <c r="AA152053" s="271"/>
    </row>
    <row r="152054" spans="27:27">
      <c r="AA152054" s="271"/>
    </row>
    <row r="152055" spans="27:27">
      <c r="AA152055" s="271"/>
    </row>
    <row r="152056" spans="27:27">
      <c r="AA152056" s="271"/>
    </row>
    <row r="152057" spans="27:27">
      <c r="AA152057" s="271"/>
    </row>
    <row r="152058" spans="27:27">
      <c r="AA152058" s="271"/>
    </row>
    <row r="152059" spans="27:27">
      <c r="AA152059" s="271"/>
    </row>
    <row r="152060" spans="27:27">
      <c r="AA152060" s="271"/>
    </row>
    <row r="152061" spans="27:27">
      <c r="AA152061" s="271"/>
    </row>
    <row r="152062" spans="27:27">
      <c r="AA152062" s="271"/>
    </row>
    <row r="152063" spans="27:27">
      <c r="AA152063" s="271"/>
    </row>
    <row r="152064" spans="27:27">
      <c r="AA152064" s="271"/>
    </row>
    <row r="152065" spans="27:27">
      <c r="AA152065" s="271"/>
    </row>
    <row r="152066" spans="27:27">
      <c r="AA152066" s="271"/>
    </row>
    <row r="152067" spans="27:27">
      <c r="AA152067" s="271"/>
    </row>
    <row r="152068" spans="27:27">
      <c r="AA152068" s="271"/>
    </row>
    <row r="152069" spans="27:27">
      <c r="AA152069" s="271"/>
    </row>
    <row r="152070" spans="27:27">
      <c r="AA152070" s="271"/>
    </row>
    <row r="152071" spans="27:27">
      <c r="AA152071" s="271"/>
    </row>
    <row r="152072" spans="27:27">
      <c r="AA152072" s="271"/>
    </row>
    <row r="152073" spans="27:27">
      <c r="AA152073" s="271"/>
    </row>
    <row r="152074" spans="27:27">
      <c r="AA152074" s="271"/>
    </row>
    <row r="152075" spans="27:27">
      <c r="AA152075" s="271"/>
    </row>
    <row r="152076" spans="27:27">
      <c r="AA152076" s="271"/>
    </row>
    <row r="152077" spans="27:27">
      <c r="AA152077" s="271"/>
    </row>
    <row r="152078" spans="27:27">
      <c r="AA152078" s="271"/>
    </row>
    <row r="152079" spans="27:27">
      <c r="AA152079" s="271"/>
    </row>
    <row r="152080" spans="27:27">
      <c r="AA152080" s="271"/>
    </row>
    <row r="152081" spans="27:27">
      <c r="AA152081" s="271"/>
    </row>
    <row r="152082" spans="27:27">
      <c r="AA152082" s="271"/>
    </row>
    <row r="152083" spans="27:27">
      <c r="AA152083" s="271"/>
    </row>
    <row r="152084" spans="27:27">
      <c r="AA152084" s="271"/>
    </row>
    <row r="152085" spans="27:27">
      <c r="AA152085" s="271"/>
    </row>
    <row r="152086" spans="27:27">
      <c r="AA152086" s="271"/>
    </row>
    <row r="152087" spans="27:27">
      <c r="AA152087" s="271"/>
    </row>
    <row r="152088" spans="27:27">
      <c r="AA152088" s="271"/>
    </row>
    <row r="152089" spans="27:27">
      <c r="AA152089" s="271"/>
    </row>
    <row r="152090" spans="27:27">
      <c r="AA152090" s="271"/>
    </row>
    <row r="152091" spans="27:27">
      <c r="AA152091" s="271"/>
    </row>
    <row r="152092" spans="27:27">
      <c r="AA152092" s="271"/>
    </row>
    <row r="152093" spans="27:27">
      <c r="AA152093" s="271"/>
    </row>
    <row r="152094" spans="27:27">
      <c r="AA152094" s="271"/>
    </row>
    <row r="152095" spans="27:27">
      <c r="AA152095" s="271"/>
    </row>
    <row r="152096" spans="27:27">
      <c r="AA152096" s="271"/>
    </row>
    <row r="152097" spans="27:27">
      <c r="AA152097" s="271"/>
    </row>
    <row r="152098" spans="27:27">
      <c r="AA152098" s="271"/>
    </row>
    <row r="152099" spans="27:27">
      <c r="AA152099" s="271"/>
    </row>
    <row r="152100" spans="27:27">
      <c r="AA152100" s="271"/>
    </row>
    <row r="152101" spans="27:27">
      <c r="AA152101" s="271"/>
    </row>
    <row r="152102" spans="27:27">
      <c r="AA152102" s="271"/>
    </row>
    <row r="152103" spans="27:27">
      <c r="AA152103" s="271"/>
    </row>
    <row r="152104" spans="27:27">
      <c r="AA152104" s="271"/>
    </row>
    <row r="152105" spans="27:27">
      <c r="AA152105" s="271"/>
    </row>
    <row r="152106" spans="27:27">
      <c r="AA152106" s="271"/>
    </row>
    <row r="152107" spans="27:27">
      <c r="AA152107" s="271"/>
    </row>
    <row r="152108" spans="27:27">
      <c r="AA152108" s="271"/>
    </row>
    <row r="152109" spans="27:27">
      <c r="AA152109" s="271"/>
    </row>
    <row r="152110" spans="27:27">
      <c r="AA152110" s="271"/>
    </row>
    <row r="152111" spans="27:27">
      <c r="AA152111" s="271"/>
    </row>
    <row r="152112" spans="27:27">
      <c r="AA152112" s="271"/>
    </row>
    <row r="152113" spans="27:27">
      <c r="AA152113" s="271"/>
    </row>
    <row r="152114" spans="27:27">
      <c r="AA152114" s="271"/>
    </row>
    <row r="152115" spans="27:27">
      <c r="AA152115" s="271"/>
    </row>
    <row r="152116" spans="27:27">
      <c r="AA152116" s="271"/>
    </row>
    <row r="152117" spans="27:27">
      <c r="AA152117" s="271"/>
    </row>
    <row r="152118" spans="27:27">
      <c r="AA152118" s="271"/>
    </row>
    <row r="152119" spans="27:27">
      <c r="AA152119" s="271"/>
    </row>
    <row r="152120" spans="27:27">
      <c r="AA152120" s="271"/>
    </row>
    <row r="152121" spans="27:27">
      <c r="AA152121" s="271"/>
    </row>
    <row r="152122" spans="27:27">
      <c r="AA152122" s="271"/>
    </row>
    <row r="152123" spans="27:27">
      <c r="AA152123" s="271"/>
    </row>
    <row r="152124" spans="27:27">
      <c r="AA152124" s="271"/>
    </row>
    <row r="152125" spans="27:27">
      <c r="AA152125" s="271"/>
    </row>
    <row r="152126" spans="27:27">
      <c r="AA152126" s="271"/>
    </row>
    <row r="152127" spans="27:27">
      <c r="AA152127" s="271"/>
    </row>
    <row r="152128" spans="27:27">
      <c r="AA152128" s="271"/>
    </row>
    <row r="152129" spans="27:27">
      <c r="AA152129" s="271"/>
    </row>
    <row r="152130" spans="27:27">
      <c r="AA152130" s="271"/>
    </row>
    <row r="152131" spans="27:27">
      <c r="AA152131" s="271"/>
    </row>
    <row r="152132" spans="27:27">
      <c r="AA152132" s="271"/>
    </row>
    <row r="152133" spans="27:27">
      <c r="AA152133" s="271"/>
    </row>
    <row r="152134" spans="27:27">
      <c r="AA152134" s="271"/>
    </row>
    <row r="152135" spans="27:27">
      <c r="AA152135" s="271"/>
    </row>
    <row r="152136" spans="27:27">
      <c r="AA152136" s="271"/>
    </row>
    <row r="152137" spans="27:27">
      <c r="AA152137" s="271"/>
    </row>
    <row r="152138" spans="27:27">
      <c r="AA152138" s="271"/>
    </row>
    <row r="152139" spans="27:27">
      <c r="AA152139" s="271"/>
    </row>
    <row r="152140" spans="27:27">
      <c r="AA152140" s="271"/>
    </row>
    <row r="152141" spans="27:27">
      <c r="AA152141" s="271"/>
    </row>
    <row r="152142" spans="27:27">
      <c r="AA152142" s="271"/>
    </row>
    <row r="152143" spans="27:27">
      <c r="AA152143" s="271"/>
    </row>
    <row r="152144" spans="27:27">
      <c r="AA152144" s="271"/>
    </row>
    <row r="152145" spans="27:27">
      <c r="AA152145" s="271"/>
    </row>
    <row r="152146" spans="27:27">
      <c r="AA152146" s="271"/>
    </row>
    <row r="152147" spans="27:27">
      <c r="AA152147" s="271"/>
    </row>
    <row r="152148" spans="27:27">
      <c r="AA152148" s="271"/>
    </row>
    <row r="152149" spans="27:27">
      <c r="AA152149" s="271"/>
    </row>
    <row r="152150" spans="27:27">
      <c r="AA152150" s="271"/>
    </row>
    <row r="152151" spans="27:27">
      <c r="AA152151" s="271"/>
    </row>
    <row r="152152" spans="27:27">
      <c r="AA152152" s="271"/>
    </row>
    <row r="152153" spans="27:27">
      <c r="AA152153" s="271"/>
    </row>
    <row r="152154" spans="27:27">
      <c r="AA152154" s="271"/>
    </row>
    <row r="152155" spans="27:27">
      <c r="AA152155" s="271"/>
    </row>
    <row r="152156" spans="27:27">
      <c r="AA152156" s="271"/>
    </row>
    <row r="152157" spans="27:27">
      <c r="AA152157" s="271"/>
    </row>
    <row r="152158" spans="27:27">
      <c r="AA152158" s="271"/>
    </row>
    <row r="152159" spans="27:27">
      <c r="AA152159" s="271"/>
    </row>
    <row r="152160" spans="27:27">
      <c r="AA152160" s="271"/>
    </row>
    <row r="152161" spans="27:27">
      <c r="AA152161" s="271"/>
    </row>
    <row r="152162" spans="27:27">
      <c r="AA152162" s="271"/>
    </row>
    <row r="152163" spans="27:27">
      <c r="AA152163" s="271"/>
    </row>
    <row r="152164" spans="27:27">
      <c r="AA152164" s="271"/>
    </row>
    <row r="152165" spans="27:27">
      <c r="AA152165" s="271"/>
    </row>
    <row r="152166" spans="27:27">
      <c r="AA152166" s="271"/>
    </row>
    <row r="152167" spans="27:27">
      <c r="AA152167" s="271"/>
    </row>
    <row r="152168" spans="27:27">
      <c r="AA152168" s="271"/>
    </row>
    <row r="152169" spans="27:27">
      <c r="AA152169" s="271"/>
    </row>
    <row r="152170" spans="27:27">
      <c r="AA152170" s="271"/>
    </row>
    <row r="152171" spans="27:27">
      <c r="AA152171" s="271"/>
    </row>
    <row r="152172" spans="27:27">
      <c r="AA152172" s="271"/>
    </row>
    <row r="152173" spans="27:27">
      <c r="AA152173" s="271"/>
    </row>
    <row r="152174" spans="27:27">
      <c r="AA152174" s="271"/>
    </row>
    <row r="152175" spans="27:27">
      <c r="AA152175" s="271"/>
    </row>
    <row r="152176" spans="27:27">
      <c r="AA152176" s="271"/>
    </row>
    <row r="152177" spans="27:27">
      <c r="AA152177" s="271"/>
    </row>
    <row r="152178" spans="27:27">
      <c r="AA152178" s="271"/>
    </row>
    <row r="152179" spans="27:27">
      <c r="AA152179" s="271"/>
    </row>
    <row r="152180" spans="27:27">
      <c r="AA152180" s="271"/>
    </row>
    <row r="152181" spans="27:27">
      <c r="AA152181" s="271"/>
    </row>
    <row r="152182" spans="27:27">
      <c r="AA152182" s="271"/>
    </row>
    <row r="152183" spans="27:27">
      <c r="AA152183" s="271"/>
    </row>
    <row r="152184" spans="27:27">
      <c r="AA152184" s="271"/>
    </row>
    <row r="152185" spans="27:27">
      <c r="AA152185" s="271"/>
    </row>
    <row r="152186" spans="27:27">
      <c r="AA152186" s="271"/>
    </row>
    <row r="152187" spans="27:27">
      <c r="AA152187" s="271"/>
    </row>
    <row r="152188" spans="27:27">
      <c r="AA152188" s="271"/>
    </row>
    <row r="152189" spans="27:27">
      <c r="AA152189" s="271"/>
    </row>
    <row r="152190" spans="27:27">
      <c r="AA152190" s="271"/>
    </row>
    <row r="152191" spans="27:27">
      <c r="AA152191" s="271"/>
    </row>
    <row r="152192" spans="27:27">
      <c r="AA152192" s="271"/>
    </row>
    <row r="152193" spans="27:27">
      <c r="AA152193" s="271"/>
    </row>
    <row r="152194" spans="27:27">
      <c r="AA152194" s="271"/>
    </row>
    <row r="152195" spans="27:27">
      <c r="AA152195" s="271"/>
    </row>
    <row r="152196" spans="27:27">
      <c r="AA152196" s="271"/>
    </row>
    <row r="152197" spans="27:27">
      <c r="AA152197" s="271"/>
    </row>
    <row r="152198" spans="27:27">
      <c r="AA152198" s="271"/>
    </row>
    <row r="152199" spans="27:27">
      <c r="AA152199" s="271"/>
    </row>
    <row r="152200" spans="27:27">
      <c r="AA152200" s="271"/>
    </row>
    <row r="152201" spans="27:27">
      <c r="AA152201" s="271"/>
    </row>
    <row r="152202" spans="27:27">
      <c r="AA152202" s="271"/>
    </row>
    <row r="152203" spans="27:27">
      <c r="AA152203" s="271"/>
    </row>
    <row r="152204" spans="27:27">
      <c r="AA152204" s="271"/>
    </row>
    <row r="152205" spans="27:27">
      <c r="AA152205" s="271"/>
    </row>
    <row r="152206" spans="27:27">
      <c r="AA152206" s="271"/>
    </row>
    <row r="152207" spans="27:27">
      <c r="AA152207" s="271"/>
    </row>
    <row r="152208" spans="27:27">
      <c r="AA152208" s="271"/>
    </row>
    <row r="152209" spans="27:27">
      <c r="AA152209" s="271"/>
    </row>
    <row r="152210" spans="27:27">
      <c r="AA152210" s="271"/>
    </row>
    <row r="152211" spans="27:27">
      <c r="AA152211" s="271"/>
    </row>
    <row r="152212" spans="27:27">
      <c r="AA152212" s="271"/>
    </row>
    <row r="152213" spans="27:27">
      <c r="AA152213" s="271"/>
    </row>
    <row r="152214" spans="27:27">
      <c r="AA152214" s="271"/>
    </row>
    <row r="152215" spans="27:27">
      <c r="AA152215" s="271"/>
    </row>
    <row r="152216" spans="27:27">
      <c r="AA152216" s="271"/>
    </row>
    <row r="152217" spans="27:27">
      <c r="AA152217" s="271"/>
    </row>
    <row r="152218" spans="27:27">
      <c r="AA152218" s="271"/>
    </row>
    <row r="152219" spans="27:27">
      <c r="AA152219" s="271"/>
    </row>
    <row r="152220" spans="27:27">
      <c r="AA152220" s="271"/>
    </row>
    <row r="152221" spans="27:27">
      <c r="AA152221" s="271"/>
    </row>
    <row r="152222" spans="27:27">
      <c r="AA152222" s="271"/>
    </row>
    <row r="152223" spans="27:27">
      <c r="AA152223" s="271"/>
    </row>
    <row r="152224" spans="27:27">
      <c r="AA152224" s="271"/>
    </row>
    <row r="152225" spans="27:27">
      <c r="AA152225" s="271"/>
    </row>
    <row r="152226" spans="27:27">
      <c r="AA152226" s="271"/>
    </row>
    <row r="152227" spans="27:27">
      <c r="AA152227" s="271"/>
    </row>
    <row r="152228" spans="27:27">
      <c r="AA152228" s="271"/>
    </row>
    <row r="152229" spans="27:27">
      <c r="AA152229" s="271"/>
    </row>
    <row r="152230" spans="27:27">
      <c r="AA152230" s="271"/>
    </row>
    <row r="152231" spans="27:27">
      <c r="AA152231" s="271"/>
    </row>
    <row r="152232" spans="27:27">
      <c r="AA152232" s="271"/>
    </row>
    <row r="152233" spans="27:27">
      <c r="AA152233" s="271"/>
    </row>
    <row r="152234" spans="27:27">
      <c r="AA152234" s="271"/>
    </row>
    <row r="152235" spans="27:27">
      <c r="AA152235" s="271"/>
    </row>
    <row r="152236" spans="27:27">
      <c r="AA152236" s="271"/>
    </row>
    <row r="152237" spans="27:27">
      <c r="AA152237" s="271"/>
    </row>
    <row r="152238" spans="27:27">
      <c r="AA152238" s="271"/>
    </row>
    <row r="152239" spans="27:27">
      <c r="AA152239" s="271"/>
    </row>
    <row r="152240" spans="27:27">
      <c r="AA152240" s="271"/>
    </row>
    <row r="152241" spans="27:27">
      <c r="AA152241" s="271"/>
    </row>
    <row r="152242" spans="27:27">
      <c r="AA152242" s="271"/>
    </row>
    <row r="152243" spans="27:27">
      <c r="AA152243" s="271"/>
    </row>
    <row r="152244" spans="27:27">
      <c r="AA152244" s="271"/>
    </row>
    <row r="152245" spans="27:27">
      <c r="AA152245" s="271"/>
    </row>
    <row r="152246" spans="27:27">
      <c r="AA152246" s="271"/>
    </row>
    <row r="152247" spans="27:27">
      <c r="AA152247" s="271"/>
    </row>
    <row r="152248" spans="27:27">
      <c r="AA152248" s="271"/>
    </row>
    <row r="152249" spans="27:27">
      <c r="AA152249" s="271"/>
    </row>
    <row r="152250" spans="27:27">
      <c r="AA152250" s="271"/>
    </row>
    <row r="152251" spans="27:27">
      <c r="AA152251" s="271"/>
    </row>
    <row r="152252" spans="27:27">
      <c r="AA152252" s="271"/>
    </row>
    <row r="152253" spans="27:27">
      <c r="AA152253" s="271"/>
    </row>
    <row r="152254" spans="27:27">
      <c r="AA152254" s="271"/>
    </row>
    <row r="152255" spans="27:27">
      <c r="AA152255" s="271"/>
    </row>
    <row r="152256" spans="27:27">
      <c r="AA152256" s="271"/>
    </row>
    <row r="152257" spans="27:27">
      <c r="AA152257" s="271"/>
    </row>
    <row r="152258" spans="27:27">
      <c r="AA152258" s="271"/>
    </row>
    <row r="152259" spans="27:27">
      <c r="AA152259" s="271"/>
    </row>
    <row r="152260" spans="27:27">
      <c r="AA152260" s="271"/>
    </row>
    <row r="152261" spans="27:27">
      <c r="AA152261" s="271"/>
    </row>
    <row r="152262" spans="27:27">
      <c r="AA152262" s="271"/>
    </row>
    <row r="152263" spans="27:27">
      <c r="AA152263" s="271"/>
    </row>
    <row r="152264" spans="27:27">
      <c r="AA152264" s="271"/>
    </row>
    <row r="152265" spans="27:27">
      <c r="AA152265" s="271"/>
    </row>
    <row r="152266" spans="27:27">
      <c r="AA152266" s="271"/>
    </row>
    <row r="152267" spans="27:27">
      <c r="AA152267" s="271"/>
    </row>
    <row r="152268" spans="27:27">
      <c r="AA152268" s="271"/>
    </row>
    <row r="152269" spans="27:27">
      <c r="AA152269" s="271"/>
    </row>
    <row r="152270" spans="27:27">
      <c r="AA152270" s="271"/>
    </row>
    <row r="152271" spans="27:27">
      <c r="AA152271" s="271"/>
    </row>
    <row r="152272" spans="27:27">
      <c r="AA152272" s="271"/>
    </row>
    <row r="152273" spans="27:27">
      <c r="AA152273" s="271"/>
    </row>
    <row r="152274" spans="27:27">
      <c r="AA152274" s="271"/>
    </row>
    <row r="152275" spans="27:27">
      <c r="AA152275" s="271"/>
    </row>
    <row r="152276" spans="27:27">
      <c r="AA152276" s="271"/>
    </row>
    <row r="152277" spans="27:27">
      <c r="AA152277" s="271"/>
    </row>
    <row r="152278" spans="27:27">
      <c r="AA152278" s="271"/>
    </row>
    <row r="152279" spans="27:27">
      <c r="AA152279" s="271"/>
    </row>
    <row r="152280" spans="27:27">
      <c r="AA152280" s="271"/>
    </row>
    <row r="152281" spans="27:27">
      <c r="AA152281" s="271"/>
    </row>
    <row r="152282" spans="27:27">
      <c r="AA152282" s="271"/>
    </row>
    <row r="152283" spans="27:27">
      <c r="AA152283" s="271"/>
    </row>
    <row r="152284" spans="27:27">
      <c r="AA152284" s="271"/>
    </row>
    <row r="152285" spans="27:27">
      <c r="AA152285" s="271"/>
    </row>
    <row r="152286" spans="27:27">
      <c r="AA152286" s="271"/>
    </row>
    <row r="152287" spans="27:27">
      <c r="AA152287" s="271"/>
    </row>
    <row r="152288" spans="27:27">
      <c r="AA152288" s="271"/>
    </row>
    <row r="152289" spans="27:27">
      <c r="AA152289" s="271"/>
    </row>
    <row r="152290" spans="27:27">
      <c r="AA152290" s="271"/>
    </row>
    <row r="152291" spans="27:27">
      <c r="AA152291" s="271"/>
    </row>
    <row r="152292" spans="27:27">
      <c r="AA152292" s="271"/>
    </row>
    <row r="152293" spans="27:27">
      <c r="AA152293" s="271"/>
    </row>
    <row r="152294" spans="27:27">
      <c r="AA152294" s="271"/>
    </row>
    <row r="152295" spans="27:27">
      <c r="AA152295" s="271"/>
    </row>
    <row r="152296" spans="27:27">
      <c r="AA152296" s="271"/>
    </row>
    <row r="152297" spans="27:27">
      <c r="AA152297" s="271"/>
    </row>
    <row r="152298" spans="27:27">
      <c r="AA152298" s="271"/>
    </row>
    <row r="152299" spans="27:27">
      <c r="AA152299" s="271"/>
    </row>
    <row r="152300" spans="27:27">
      <c r="AA152300" s="271"/>
    </row>
    <row r="152301" spans="27:27">
      <c r="AA152301" s="271"/>
    </row>
    <row r="152302" spans="27:27">
      <c r="AA152302" s="271"/>
    </row>
    <row r="152303" spans="27:27">
      <c r="AA152303" s="271"/>
    </row>
    <row r="152304" spans="27:27">
      <c r="AA152304" s="271"/>
    </row>
    <row r="152305" spans="27:27">
      <c r="AA152305" s="271"/>
    </row>
    <row r="152306" spans="27:27">
      <c r="AA152306" s="271"/>
    </row>
    <row r="152307" spans="27:27">
      <c r="AA152307" s="271"/>
    </row>
    <row r="152308" spans="27:27">
      <c r="AA152308" s="271"/>
    </row>
    <row r="152309" spans="27:27">
      <c r="AA152309" s="271"/>
    </row>
    <row r="152310" spans="27:27">
      <c r="AA152310" s="271"/>
    </row>
    <row r="152311" spans="27:27">
      <c r="AA152311" s="271"/>
    </row>
    <row r="152312" spans="27:27">
      <c r="AA152312" s="271"/>
    </row>
    <row r="152313" spans="27:27">
      <c r="AA152313" s="271"/>
    </row>
    <row r="152314" spans="27:27">
      <c r="AA152314" s="271"/>
    </row>
    <row r="152315" spans="27:27">
      <c r="AA152315" s="271"/>
    </row>
    <row r="152316" spans="27:27">
      <c r="AA152316" s="271"/>
    </row>
    <row r="152317" spans="27:27">
      <c r="AA152317" s="271"/>
    </row>
    <row r="152318" spans="27:27">
      <c r="AA152318" s="271"/>
    </row>
    <row r="152319" spans="27:27">
      <c r="AA152319" s="271"/>
    </row>
    <row r="152320" spans="27:27">
      <c r="AA152320" s="271"/>
    </row>
    <row r="152321" spans="27:27">
      <c r="AA152321" s="271"/>
    </row>
    <row r="152322" spans="27:27">
      <c r="AA152322" s="271"/>
    </row>
    <row r="152323" spans="27:27">
      <c r="AA152323" s="271"/>
    </row>
    <row r="152324" spans="27:27">
      <c r="AA152324" s="271"/>
    </row>
    <row r="152325" spans="27:27">
      <c r="AA152325" s="271"/>
    </row>
    <row r="152326" spans="27:27">
      <c r="AA152326" s="271"/>
    </row>
    <row r="152327" spans="27:27">
      <c r="AA152327" s="271"/>
    </row>
    <row r="152328" spans="27:27">
      <c r="AA152328" s="271"/>
    </row>
    <row r="152329" spans="27:27">
      <c r="AA152329" s="271"/>
    </row>
    <row r="152330" spans="27:27">
      <c r="AA152330" s="271"/>
    </row>
    <row r="152331" spans="27:27">
      <c r="AA152331" s="271"/>
    </row>
    <row r="152332" spans="27:27">
      <c r="AA152332" s="271"/>
    </row>
    <row r="152333" spans="27:27">
      <c r="AA152333" s="271"/>
    </row>
    <row r="152334" spans="27:27">
      <c r="AA152334" s="271"/>
    </row>
    <row r="152335" spans="27:27">
      <c r="AA152335" s="271"/>
    </row>
    <row r="152336" spans="27:27">
      <c r="AA152336" s="271"/>
    </row>
    <row r="152337" spans="27:27">
      <c r="AA152337" s="271"/>
    </row>
    <row r="152338" spans="27:27">
      <c r="AA152338" s="271"/>
    </row>
    <row r="152339" spans="27:27">
      <c r="AA152339" s="271"/>
    </row>
    <row r="152340" spans="27:27">
      <c r="AA152340" s="271"/>
    </row>
    <row r="152341" spans="27:27">
      <c r="AA152341" s="271"/>
    </row>
    <row r="152342" spans="27:27">
      <c r="AA152342" s="271"/>
    </row>
    <row r="152343" spans="27:27">
      <c r="AA152343" s="271"/>
    </row>
    <row r="152344" spans="27:27">
      <c r="AA152344" s="271"/>
    </row>
    <row r="152345" spans="27:27">
      <c r="AA152345" s="271"/>
    </row>
    <row r="152346" spans="27:27">
      <c r="AA152346" s="271"/>
    </row>
    <row r="152347" spans="27:27">
      <c r="AA152347" s="271"/>
    </row>
    <row r="152348" spans="27:27">
      <c r="AA152348" s="271"/>
    </row>
    <row r="152349" spans="27:27">
      <c r="AA152349" s="271"/>
    </row>
    <row r="152350" spans="27:27">
      <c r="AA152350" s="271"/>
    </row>
    <row r="152351" spans="27:27">
      <c r="AA152351" s="271"/>
    </row>
    <row r="152352" spans="27:27">
      <c r="AA152352" s="271"/>
    </row>
    <row r="152353" spans="27:27">
      <c r="AA152353" s="271"/>
    </row>
    <row r="152354" spans="27:27">
      <c r="AA152354" s="271"/>
    </row>
    <row r="152355" spans="27:27">
      <c r="AA152355" s="271"/>
    </row>
    <row r="152356" spans="27:27">
      <c r="AA152356" s="271"/>
    </row>
    <row r="152357" spans="27:27">
      <c r="AA152357" s="271"/>
    </row>
    <row r="152358" spans="27:27">
      <c r="AA152358" s="271"/>
    </row>
    <row r="152359" spans="27:27">
      <c r="AA152359" s="271"/>
    </row>
    <row r="152360" spans="27:27">
      <c r="AA152360" s="271"/>
    </row>
    <row r="152361" spans="27:27">
      <c r="AA152361" s="271"/>
    </row>
    <row r="152362" spans="27:27">
      <c r="AA152362" s="271"/>
    </row>
    <row r="152363" spans="27:27">
      <c r="AA152363" s="271"/>
    </row>
    <row r="152364" spans="27:27">
      <c r="AA152364" s="271"/>
    </row>
    <row r="152365" spans="27:27">
      <c r="AA152365" s="271"/>
    </row>
    <row r="152366" spans="27:27">
      <c r="AA152366" s="271"/>
    </row>
    <row r="152367" spans="27:27">
      <c r="AA152367" s="271"/>
    </row>
    <row r="152368" spans="27:27">
      <c r="AA152368" s="271"/>
    </row>
    <row r="152369" spans="27:27">
      <c r="AA152369" s="271"/>
    </row>
    <row r="152370" spans="27:27">
      <c r="AA152370" s="271"/>
    </row>
    <row r="152371" spans="27:27">
      <c r="AA152371" s="271"/>
    </row>
    <row r="152372" spans="27:27">
      <c r="AA152372" s="271"/>
    </row>
    <row r="152373" spans="27:27">
      <c r="AA152373" s="271"/>
    </row>
    <row r="152374" spans="27:27">
      <c r="AA152374" s="271"/>
    </row>
    <row r="152375" spans="27:27">
      <c r="AA152375" s="271"/>
    </row>
    <row r="152376" spans="27:27">
      <c r="AA152376" s="271"/>
    </row>
    <row r="152377" spans="27:27">
      <c r="AA152377" s="271"/>
    </row>
    <row r="152378" spans="27:27">
      <c r="AA152378" s="271"/>
    </row>
    <row r="152379" spans="27:27">
      <c r="AA152379" s="271"/>
    </row>
    <row r="152380" spans="27:27">
      <c r="AA152380" s="271"/>
    </row>
    <row r="152381" spans="27:27">
      <c r="AA152381" s="271"/>
    </row>
    <row r="152382" spans="27:27">
      <c r="AA152382" s="271"/>
    </row>
    <row r="152383" spans="27:27">
      <c r="AA152383" s="271"/>
    </row>
    <row r="152384" spans="27:27">
      <c r="AA152384" s="271"/>
    </row>
    <row r="152385" spans="27:27">
      <c r="AA152385" s="271"/>
    </row>
    <row r="152386" spans="27:27">
      <c r="AA152386" s="271"/>
    </row>
    <row r="152387" spans="27:27">
      <c r="AA152387" s="271"/>
    </row>
    <row r="152388" spans="27:27">
      <c r="AA152388" s="271"/>
    </row>
    <row r="152389" spans="27:27">
      <c r="AA152389" s="271"/>
    </row>
    <row r="152390" spans="27:27">
      <c r="AA152390" s="271"/>
    </row>
    <row r="152391" spans="27:27">
      <c r="AA152391" s="271"/>
    </row>
    <row r="152392" spans="27:27">
      <c r="AA152392" s="271"/>
    </row>
    <row r="152393" spans="27:27">
      <c r="AA152393" s="271"/>
    </row>
    <row r="152394" spans="27:27">
      <c r="AA152394" s="271"/>
    </row>
    <row r="152395" spans="27:27">
      <c r="AA152395" s="271"/>
    </row>
    <row r="152396" spans="27:27">
      <c r="AA152396" s="271"/>
    </row>
    <row r="152397" spans="27:27">
      <c r="AA152397" s="271"/>
    </row>
    <row r="152398" spans="27:27">
      <c r="AA152398" s="271"/>
    </row>
    <row r="152399" spans="27:27">
      <c r="AA152399" s="271"/>
    </row>
    <row r="152400" spans="27:27">
      <c r="AA152400" s="271"/>
    </row>
    <row r="152401" spans="27:27">
      <c r="AA152401" s="271"/>
    </row>
    <row r="152402" spans="27:27">
      <c r="AA152402" s="271"/>
    </row>
    <row r="152403" spans="27:27">
      <c r="AA152403" s="271"/>
    </row>
    <row r="152404" spans="27:27">
      <c r="AA152404" s="271"/>
    </row>
    <row r="152405" spans="27:27">
      <c r="AA152405" s="271"/>
    </row>
    <row r="152406" spans="27:27">
      <c r="AA152406" s="271"/>
    </row>
    <row r="152407" spans="27:27">
      <c r="AA152407" s="271"/>
    </row>
    <row r="152408" spans="27:27">
      <c r="AA152408" s="271"/>
    </row>
    <row r="152409" spans="27:27">
      <c r="AA152409" s="271"/>
    </row>
    <row r="152410" spans="27:27">
      <c r="AA152410" s="271"/>
    </row>
    <row r="152411" spans="27:27">
      <c r="AA152411" s="271"/>
    </row>
    <row r="152412" spans="27:27">
      <c r="AA152412" s="271"/>
    </row>
    <row r="152413" spans="27:27">
      <c r="AA152413" s="271"/>
    </row>
    <row r="152414" spans="27:27">
      <c r="AA152414" s="271"/>
    </row>
    <row r="152415" spans="27:27">
      <c r="AA152415" s="271"/>
    </row>
    <row r="152416" spans="27:27">
      <c r="AA152416" s="271"/>
    </row>
    <row r="152417" spans="27:27">
      <c r="AA152417" s="271"/>
    </row>
    <row r="152418" spans="27:27">
      <c r="AA152418" s="271"/>
    </row>
    <row r="152419" spans="27:27">
      <c r="AA152419" s="271"/>
    </row>
    <row r="152420" spans="27:27">
      <c r="AA152420" s="271"/>
    </row>
    <row r="152421" spans="27:27">
      <c r="AA152421" s="271"/>
    </row>
    <row r="152422" spans="27:27">
      <c r="AA152422" s="271"/>
    </row>
    <row r="152423" spans="27:27">
      <c r="AA152423" s="271"/>
    </row>
    <row r="152424" spans="27:27">
      <c r="AA152424" s="271"/>
    </row>
    <row r="152425" spans="27:27">
      <c r="AA152425" s="271"/>
    </row>
    <row r="152426" spans="27:27">
      <c r="AA152426" s="271"/>
    </row>
    <row r="152427" spans="27:27">
      <c r="AA152427" s="271"/>
    </row>
    <row r="152428" spans="27:27">
      <c r="AA152428" s="271"/>
    </row>
    <row r="152429" spans="27:27">
      <c r="AA152429" s="271"/>
    </row>
    <row r="152430" spans="27:27">
      <c r="AA152430" s="271"/>
    </row>
    <row r="152431" spans="27:27">
      <c r="AA152431" s="271"/>
    </row>
    <row r="152432" spans="27:27">
      <c r="AA152432" s="271"/>
    </row>
    <row r="152433" spans="27:27">
      <c r="AA152433" s="271"/>
    </row>
    <row r="152434" spans="27:27">
      <c r="AA152434" s="271"/>
    </row>
    <row r="152435" spans="27:27">
      <c r="AA152435" s="271"/>
    </row>
    <row r="152436" spans="27:27">
      <c r="AA152436" s="271"/>
    </row>
    <row r="152437" spans="27:27">
      <c r="AA152437" s="271"/>
    </row>
    <row r="152438" spans="27:27">
      <c r="AA152438" s="271"/>
    </row>
    <row r="152439" spans="27:27">
      <c r="AA152439" s="271"/>
    </row>
    <row r="152440" spans="27:27">
      <c r="AA152440" s="271"/>
    </row>
    <row r="152441" spans="27:27">
      <c r="AA152441" s="271"/>
    </row>
    <row r="152442" spans="27:27">
      <c r="AA152442" s="271"/>
    </row>
    <row r="152443" spans="27:27">
      <c r="AA152443" s="271"/>
    </row>
    <row r="152444" spans="27:27">
      <c r="AA152444" s="271"/>
    </row>
    <row r="152445" spans="27:27">
      <c r="AA152445" s="271"/>
    </row>
    <row r="152446" spans="27:27">
      <c r="AA152446" s="271"/>
    </row>
    <row r="152447" spans="27:27">
      <c r="AA152447" s="271"/>
    </row>
    <row r="152448" spans="27:27">
      <c r="AA152448" s="271"/>
    </row>
    <row r="152449" spans="27:27">
      <c r="AA152449" s="271"/>
    </row>
    <row r="152450" spans="27:27">
      <c r="AA152450" s="271"/>
    </row>
    <row r="152451" spans="27:27">
      <c r="AA152451" s="271"/>
    </row>
    <row r="152452" spans="27:27">
      <c r="AA152452" s="271"/>
    </row>
    <row r="152453" spans="27:27">
      <c r="AA152453" s="271"/>
    </row>
    <row r="152454" spans="27:27">
      <c r="AA152454" s="271"/>
    </row>
    <row r="152455" spans="27:27">
      <c r="AA152455" s="271"/>
    </row>
    <row r="152456" spans="27:27">
      <c r="AA152456" s="271"/>
    </row>
    <row r="152457" spans="27:27">
      <c r="AA152457" s="271"/>
    </row>
    <row r="152458" spans="27:27">
      <c r="AA152458" s="271"/>
    </row>
    <row r="152459" spans="27:27">
      <c r="AA152459" s="271"/>
    </row>
    <row r="152460" spans="27:27">
      <c r="AA152460" s="271"/>
    </row>
    <row r="152461" spans="27:27">
      <c r="AA152461" s="271"/>
    </row>
    <row r="152462" spans="27:27">
      <c r="AA152462" s="271"/>
    </row>
    <row r="152463" spans="27:27">
      <c r="AA152463" s="271"/>
    </row>
    <row r="152464" spans="27:27">
      <c r="AA152464" s="271"/>
    </row>
    <row r="152465" spans="27:27">
      <c r="AA152465" s="271"/>
    </row>
    <row r="152466" spans="27:27">
      <c r="AA152466" s="271"/>
    </row>
    <row r="152467" spans="27:27">
      <c r="AA152467" s="271"/>
    </row>
    <row r="152468" spans="27:27">
      <c r="AA152468" s="271"/>
    </row>
    <row r="152469" spans="27:27">
      <c r="AA152469" s="271"/>
    </row>
    <row r="152470" spans="27:27">
      <c r="AA152470" s="271"/>
    </row>
    <row r="152471" spans="27:27">
      <c r="AA152471" s="271"/>
    </row>
    <row r="152472" spans="27:27">
      <c r="AA152472" s="271"/>
    </row>
    <row r="152473" spans="27:27">
      <c r="AA152473" s="271"/>
    </row>
    <row r="152474" spans="27:27">
      <c r="AA152474" s="271"/>
    </row>
    <row r="152475" spans="27:27">
      <c r="AA152475" s="271"/>
    </row>
    <row r="152476" spans="27:27">
      <c r="AA152476" s="271"/>
    </row>
    <row r="152477" spans="27:27">
      <c r="AA152477" s="271"/>
    </row>
    <row r="152478" spans="27:27">
      <c r="AA152478" s="271"/>
    </row>
    <row r="152479" spans="27:27">
      <c r="AA152479" s="271"/>
    </row>
    <row r="152480" spans="27:27">
      <c r="AA152480" s="271"/>
    </row>
    <row r="152481" spans="27:27">
      <c r="AA152481" s="271"/>
    </row>
    <row r="152482" spans="27:27">
      <c r="AA152482" s="271"/>
    </row>
    <row r="152483" spans="27:27">
      <c r="AA152483" s="271"/>
    </row>
    <row r="152484" spans="27:27">
      <c r="AA152484" s="271"/>
    </row>
    <row r="152485" spans="27:27">
      <c r="AA152485" s="271"/>
    </row>
    <row r="152486" spans="27:27">
      <c r="AA152486" s="271"/>
    </row>
    <row r="152487" spans="27:27">
      <c r="AA152487" s="271"/>
    </row>
    <row r="152488" spans="27:27">
      <c r="AA152488" s="271"/>
    </row>
    <row r="152489" spans="27:27">
      <c r="AA152489" s="271"/>
    </row>
    <row r="152490" spans="27:27">
      <c r="AA152490" s="271"/>
    </row>
    <row r="152491" spans="27:27">
      <c r="AA152491" s="271"/>
    </row>
    <row r="152492" spans="27:27">
      <c r="AA152492" s="271"/>
    </row>
    <row r="152493" spans="27:27">
      <c r="AA152493" s="271"/>
    </row>
    <row r="152494" spans="27:27">
      <c r="AA152494" s="271"/>
    </row>
    <row r="152495" spans="27:27">
      <c r="AA152495" s="271"/>
    </row>
    <row r="152496" spans="27:27">
      <c r="AA152496" s="271"/>
    </row>
    <row r="152497" spans="27:27">
      <c r="AA152497" s="271"/>
    </row>
    <row r="152498" spans="27:27">
      <c r="AA152498" s="271"/>
    </row>
    <row r="152499" spans="27:27">
      <c r="AA152499" s="271"/>
    </row>
    <row r="152500" spans="27:27">
      <c r="AA152500" s="271"/>
    </row>
    <row r="152501" spans="27:27">
      <c r="AA152501" s="271"/>
    </row>
    <row r="152502" spans="27:27">
      <c r="AA152502" s="271"/>
    </row>
    <row r="152503" spans="27:27">
      <c r="AA152503" s="271"/>
    </row>
    <row r="152504" spans="27:27">
      <c r="AA152504" s="271"/>
    </row>
    <row r="152505" spans="27:27">
      <c r="AA152505" s="271"/>
    </row>
    <row r="152506" spans="27:27">
      <c r="AA152506" s="271"/>
    </row>
    <row r="152507" spans="27:27">
      <c r="AA152507" s="271"/>
    </row>
    <row r="152508" spans="27:27">
      <c r="AA152508" s="271"/>
    </row>
    <row r="152509" spans="27:27">
      <c r="AA152509" s="271"/>
    </row>
    <row r="152510" spans="27:27">
      <c r="AA152510" s="271"/>
    </row>
    <row r="152511" spans="27:27">
      <c r="AA152511" s="271"/>
    </row>
    <row r="152512" spans="27:27">
      <c r="AA152512" s="271"/>
    </row>
    <row r="152513" spans="27:27">
      <c r="AA152513" s="271"/>
    </row>
    <row r="152514" spans="27:27">
      <c r="AA152514" s="271"/>
    </row>
    <row r="152515" spans="27:27">
      <c r="AA152515" s="271"/>
    </row>
    <row r="152516" spans="27:27">
      <c r="AA152516" s="271"/>
    </row>
    <row r="152517" spans="27:27">
      <c r="AA152517" s="271"/>
    </row>
    <row r="152518" spans="27:27">
      <c r="AA152518" s="271"/>
    </row>
    <row r="152519" spans="27:27">
      <c r="AA152519" s="271"/>
    </row>
    <row r="152520" spans="27:27">
      <c r="AA152520" s="271"/>
    </row>
    <row r="152521" spans="27:27">
      <c r="AA152521" s="271"/>
    </row>
    <row r="152522" spans="27:27">
      <c r="AA152522" s="271"/>
    </row>
    <row r="152523" spans="27:27">
      <c r="AA152523" s="271"/>
    </row>
    <row r="152524" spans="27:27">
      <c r="AA152524" s="271"/>
    </row>
    <row r="152525" spans="27:27">
      <c r="AA152525" s="271"/>
    </row>
    <row r="152526" spans="27:27">
      <c r="AA152526" s="271"/>
    </row>
    <row r="152527" spans="27:27">
      <c r="AA152527" s="271"/>
    </row>
    <row r="152528" spans="27:27">
      <c r="AA152528" s="271"/>
    </row>
    <row r="152529" spans="27:27">
      <c r="AA152529" s="271"/>
    </row>
    <row r="152530" spans="27:27">
      <c r="AA152530" s="271"/>
    </row>
    <row r="152531" spans="27:27">
      <c r="AA152531" s="271"/>
    </row>
    <row r="152532" spans="27:27">
      <c r="AA152532" s="271"/>
    </row>
    <row r="152533" spans="27:27">
      <c r="AA152533" s="271"/>
    </row>
    <row r="152534" spans="27:27">
      <c r="AA152534" s="271"/>
    </row>
    <row r="152535" spans="27:27">
      <c r="AA152535" s="271"/>
    </row>
    <row r="152536" spans="27:27">
      <c r="AA152536" s="271"/>
    </row>
    <row r="152537" spans="27:27">
      <c r="AA152537" s="271"/>
    </row>
    <row r="152538" spans="27:27">
      <c r="AA152538" s="271"/>
    </row>
    <row r="152539" spans="27:27">
      <c r="AA152539" s="271"/>
    </row>
    <row r="152540" spans="27:27">
      <c r="AA152540" s="271"/>
    </row>
    <row r="152541" spans="27:27">
      <c r="AA152541" s="271"/>
    </row>
    <row r="152542" spans="27:27">
      <c r="AA152542" s="271"/>
    </row>
    <row r="152543" spans="27:27">
      <c r="AA152543" s="271"/>
    </row>
    <row r="152544" spans="27:27">
      <c r="AA152544" s="271"/>
    </row>
    <row r="152545" spans="27:27">
      <c r="AA152545" s="271"/>
    </row>
    <row r="152546" spans="27:27">
      <c r="AA152546" s="271"/>
    </row>
    <row r="152547" spans="27:27">
      <c r="AA152547" s="271"/>
    </row>
    <row r="152548" spans="27:27">
      <c r="AA152548" s="271"/>
    </row>
    <row r="152549" spans="27:27">
      <c r="AA152549" s="271"/>
    </row>
    <row r="152550" spans="27:27">
      <c r="AA152550" s="271"/>
    </row>
    <row r="152551" spans="27:27">
      <c r="AA152551" s="271"/>
    </row>
    <row r="152552" spans="27:27">
      <c r="AA152552" s="271"/>
    </row>
    <row r="152553" spans="27:27">
      <c r="AA152553" s="271"/>
    </row>
    <row r="152554" spans="27:27">
      <c r="AA152554" s="271"/>
    </row>
    <row r="152555" spans="27:27">
      <c r="AA152555" s="271"/>
    </row>
    <row r="152556" spans="27:27">
      <c r="AA152556" s="271"/>
    </row>
    <row r="152557" spans="27:27">
      <c r="AA152557" s="271"/>
    </row>
    <row r="152558" spans="27:27">
      <c r="AA152558" s="271"/>
    </row>
    <row r="152559" spans="27:27">
      <c r="AA152559" s="271"/>
    </row>
    <row r="152560" spans="27:27">
      <c r="AA152560" s="271"/>
    </row>
    <row r="152561" spans="27:27">
      <c r="AA152561" s="271"/>
    </row>
    <row r="152562" spans="27:27">
      <c r="AA152562" s="271"/>
    </row>
    <row r="152563" spans="27:27">
      <c r="AA152563" s="271"/>
    </row>
    <row r="152564" spans="27:27">
      <c r="AA152564" s="271"/>
    </row>
    <row r="152565" spans="27:27">
      <c r="AA152565" s="271"/>
    </row>
    <row r="152566" spans="27:27">
      <c r="AA152566" s="271"/>
    </row>
    <row r="152567" spans="27:27">
      <c r="AA152567" s="271"/>
    </row>
    <row r="152568" spans="27:27">
      <c r="AA152568" s="271"/>
    </row>
    <row r="152569" spans="27:27">
      <c r="AA152569" s="271"/>
    </row>
    <row r="152570" spans="27:27">
      <c r="AA152570" s="271"/>
    </row>
    <row r="152571" spans="27:27">
      <c r="AA152571" s="271"/>
    </row>
    <row r="152572" spans="27:27">
      <c r="AA152572" s="271"/>
    </row>
    <row r="152573" spans="27:27">
      <c r="AA152573" s="271"/>
    </row>
    <row r="152574" spans="27:27">
      <c r="AA152574" s="271"/>
    </row>
    <row r="152575" spans="27:27">
      <c r="AA152575" s="271"/>
    </row>
    <row r="152576" spans="27:27">
      <c r="AA152576" s="271"/>
    </row>
    <row r="152577" spans="27:27">
      <c r="AA152577" s="271"/>
    </row>
    <row r="152578" spans="27:27">
      <c r="AA152578" s="271"/>
    </row>
    <row r="152579" spans="27:27">
      <c r="AA152579" s="271"/>
    </row>
    <row r="152580" spans="27:27">
      <c r="AA152580" s="271"/>
    </row>
    <row r="152581" spans="27:27">
      <c r="AA152581" s="271"/>
    </row>
    <row r="152582" spans="27:27">
      <c r="AA152582" s="271"/>
    </row>
    <row r="152583" spans="27:27">
      <c r="AA152583" s="271"/>
    </row>
    <row r="152584" spans="27:27">
      <c r="AA152584" s="271"/>
    </row>
    <row r="152585" spans="27:27">
      <c r="AA152585" s="271"/>
    </row>
    <row r="152586" spans="27:27">
      <c r="AA152586" s="271"/>
    </row>
    <row r="152587" spans="27:27">
      <c r="AA152587" s="271"/>
    </row>
    <row r="152588" spans="27:27">
      <c r="AA152588" s="271"/>
    </row>
    <row r="152589" spans="27:27">
      <c r="AA152589" s="271"/>
    </row>
    <row r="152590" spans="27:27">
      <c r="AA152590" s="271"/>
    </row>
    <row r="152591" spans="27:27">
      <c r="AA152591" s="271"/>
    </row>
    <row r="152592" spans="27:27">
      <c r="AA152592" s="271"/>
    </row>
    <row r="152593" spans="27:27">
      <c r="AA152593" s="271"/>
    </row>
    <row r="152594" spans="27:27">
      <c r="AA152594" s="271"/>
    </row>
    <row r="152595" spans="27:27">
      <c r="AA152595" s="271"/>
    </row>
    <row r="152596" spans="27:27">
      <c r="AA152596" s="271"/>
    </row>
    <row r="152597" spans="27:27">
      <c r="AA152597" s="271"/>
    </row>
    <row r="152598" spans="27:27">
      <c r="AA152598" s="271"/>
    </row>
    <row r="152599" spans="27:27">
      <c r="AA152599" s="271"/>
    </row>
    <row r="152600" spans="27:27">
      <c r="AA152600" s="271"/>
    </row>
    <row r="152601" spans="27:27">
      <c r="AA152601" s="271"/>
    </row>
    <row r="152602" spans="27:27">
      <c r="AA152602" s="271"/>
    </row>
    <row r="152603" spans="27:27">
      <c r="AA152603" s="271"/>
    </row>
    <row r="152604" spans="27:27">
      <c r="AA152604" s="271"/>
    </row>
    <row r="152605" spans="27:27">
      <c r="AA152605" s="271"/>
    </row>
    <row r="152606" spans="27:27">
      <c r="AA152606" s="271"/>
    </row>
    <row r="152607" spans="27:27">
      <c r="AA152607" s="271"/>
    </row>
    <row r="152608" spans="27:27">
      <c r="AA152608" s="271"/>
    </row>
    <row r="152609" spans="27:27">
      <c r="AA152609" s="271"/>
    </row>
    <row r="152610" spans="27:27">
      <c r="AA152610" s="271"/>
    </row>
    <row r="152611" spans="27:27">
      <c r="AA152611" s="271"/>
    </row>
    <row r="152612" spans="27:27">
      <c r="AA152612" s="271"/>
    </row>
    <row r="152613" spans="27:27">
      <c r="AA152613" s="271"/>
    </row>
    <row r="152614" spans="27:27">
      <c r="AA152614" s="271"/>
    </row>
    <row r="152615" spans="27:27">
      <c r="AA152615" s="271"/>
    </row>
    <row r="152616" spans="27:27">
      <c r="AA152616" s="271"/>
    </row>
    <row r="152617" spans="27:27">
      <c r="AA152617" s="271"/>
    </row>
    <row r="152618" spans="27:27">
      <c r="AA152618" s="271"/>
    </row>
    <row r="152619" spans="27:27">
      <c r="AA152619" s="271"/>
    </row>
    <row r="152620" spans="27:27">
      <c r="AA152620" s="271"/>
    </row>
    <row r="152621" spans="27:27">
      <c r="AA152621" s="271"/>
    </row>
    <row r="152622" spans="27:27">
      <c r="AA152622" s="271"/>
    </row>
    <row r="152623" spans="27:27">
      <c r="AA152623" s="271"/>
    </row>
    <row r="152624" spans="27:27">
      <c r="AA152624" s="271"/>
    </row>
    <row r="152625" spans="27:27">
      <c r="AA152625" s="271"/>
    </row>
    <row r="152626" spans="27:27">
      <c r="AA152626" s="271"/>
    </row>
    <row r="152627" spans="27:27">
      <c r="AA152627" s="271"/>
    </row>
    <row r="152628" spans="27:27">
      <c r="AA152628" s="271"/>
    </row>
    <row r="152629" spans="27:27">
      <c r="AA152629" s="271"/>
    </row>
    <row r="152630" spans="27:27">
      <c r="AA152630" s="271"/>
    </row>
    <row r="152631" spans="27:27">
      <c r="AA152631" s="271"/>
    </row>
    <row r="152632" spans="27:27">
      <c r="AA152632" s="271"/>
    </row>
    <row r="152633" spans="27:27">
      <c r="AA152633" s="271"/>
    </row>
    <row r="152634" spans="27:27">
      <c r="AA152634" s="271"/>
    </row>
    <row r="152635" spans="27:27">
      <c r="AA152635" s="271"/>
    </row>
    <row r="152636" spans="27:27">
      <c r="AA152636" s="271"/>
    </row>
    <row r="152637" spans="27:27">
      <c r="AA152637" s="271"/>
    </row>
    <row r="152638" spans="27:27">
      <c r="AA152638" s="271"/>
    </row>
    <row r="152639" spans="27:27">
      <c r="AA152639" s="271"/>
    </row>
    <row r="152640" spans="27:27">
      <c r="AA152640" s="271"/>
    </row>
    <row r="152641" spans="27:27">
      <c r="AA152641" s="271"/>
    </row>
    <row r="152642" spans="27:27">
      <c r="AA152642" s="271"/>
    </row>
    <row r="152643" spans="27:27">
      <c r="AA152643" s="271"/>
    </row>
    <row r="152644" spans="27:27">
      <c r="AA152644" s="271"/>
    </row>
    <row r="152645" spans="27:27">
      <c r="AA152645" s="271"/>
    </row>
    <row r="152646" spans="27:27">
      <c r="AA152646" s="271"/>
    </row>
    <row r="152647" spans="27:27">
      <c r="AA152647" s="271"/>
    </row>
    <row r="152648" spans="27:27">
      <c r="AA152648" s="271"/>
    </row>
    <row r="152649" spans="27:27">
      <c r="AA152649" s="271"/>
    </row>
    <row r="152650" spans="27:27">
      <c r="AA152650" s="271"/>
    </row>
    <row r="152651" spans="27:27">
      <c r="AA152651" s="271"/>
    </row>
    <row r="152652" spans="27:27">
      <c r="AA152652" s="271"/>
    </row>
    <row r="152653" spans="27:27">
      <c r="AA152653" s="271"/>
    </row>
    <row r="152654" spans="27:27">
      <c r="AA152654" s="271"/>
    </row>
    <row r="152655" spans="27:27">
      <c r="AA152655" s="271"/>
    </row>
    <row r="152656" spans="27:27">
      <c r="AA152656" s="271"/>
    </row>
    <row r="152657" spans="27:27">
      <c r="AA152657" s="271"/>
    </row>
    <row r="152658" spans="27:27">
      <c r="AA152658" s="271"/>
    </row>
    <row r="152659" spans="27:27">
      <c r="AA152659" s="271"/>
    </row>
    <row r="152660" spans="27:27">
      <c r="AA152660" s="271"/>
    </row>
    <row r="152661" spans="27:27">
      <c r="AA152661" s="271"/>
    </row>
    <row r="152662" spans="27:27">
      <c r="AA152662" s="271"/>
    </row>
    <row r="152663" spans="27:27">
      <c r="AA152663" s="271"/>
    </row>
    <row r="152664" spans="27:27">
      <c r="AA152664" s="271"/>
    </row>
    <row r="152665" spans="27:27">
      <c r="AA152665" s="271"/>
    </row>
    <row r="152666" spans="27:27">
      <c r="AA152666" s="271"/>
    </row>
    <row r="152667" spans="27:27">
      <c r="AA152667" s="271"/>
    </row>
    <row r="152668" spans="27:27">
      <c r="AA152668" s="271"/>
    </row>
    <row r="152669" spans="27:27">
      <c r="AA152669" s="271"/>
    </row>
    <row r="152670" spans="27:27">
      <c r="AA152670" s="271"/>
    </row>
    <row r="152671" spans="27:27">
      <c r="AA152671" s="271"/>
    </row>
    <row r="152672" spans="27:27">
      <c r="AA152672" s="271"/>
    </row>
    <row r="152673" spans="27:27">
      <c r="AA152673" s="271"/>
    </row>
    <row r="152674" spans="27:27">
      <c r="AA152674" s="271"/>
    </row>
    <row r="152675" spans="27:27">
      <c r="AA152675" s="271"/>
    </row>
    <row r="152676" spans="27:27">
      <c r="AA152676" s="271"/>
    </row>
    <row r="152677" spans="27:27">
      <c r="AA152677" s="271"/>
    </row>
    <row r="152678" spans="27:27">
      <c r="AA152678" s="271"/>
    </row>
    <row r="152679" spans="27:27">
      <c r="AA152679" s="271"/>
    </row>
    <row r="152680" spans="27:27">
      <c r="AA152680" s="271"/>
    </row>
    <row r="152681" spans="27:27">
      <c r="AA152681" s="271"/>
    </row>
    <row r="152682" spans="27:27">
      <c r="AA152682" s="271"/>
    </row>
    <row r="152683" spans="27:27">
      <c r="AA152683" s="271"/>
    </row>
    <row r="152684" spans="27:27">
      <c r="AA152684" s="271"/>
    </row>
    <row r="152685" spans="27:27">
      <c r="AA152685" s="271"/>
    </row>
    <row r="152686" spans="27:27">
      <c r="AA152686" s="271"/>
    </row>
    <row r="152687" spans="27:27">
      <c r="AA152687" s="271"/>
    </row>
    <row r="152688" spans="27:27">
      <c r="AA152688" s="271"/>
    </row>
    <row r="152689" spans="27:27">
      <c r="AA152689" s="271"/>
    </row>
    <row r="152690" spans="27:27">
      <c r="AA152690" s="271"/>
    </row>
    <row r="152691" spans="27:27">
      <c r="AA152691" s="271"/>
    </row>
    <row r="152692" spans="27:27">
      <c r="AA152692" s="271"/>
    </row>
    <row r="152693" spans="27:27">
      <c r="AA152693" s="271"/>
    </row>
    <row r="152694" spans="27:27">
      <c r="AA152694" s="271"/>
    </row>
    <row r="152695" spans="27:27">
      <c r="AA152695" s="271"/>
    </row>
    <row r="152696" spans="27:27">
      <c r="AA152696" s="271"/>
    </row>
    <row r="152697" spans="27:27">
      <c r="AA152697" s="271"/>
    </row>
    <row r="152698" spans="27:27">
      <c r="AA152698" s="271"/>
    </row>
    <row r="152699" spans="27:27">
      <c r="AA152699" s="271"/>
    </row>
    <row r="152700" spans="27:27">
      <c r="AA152700" s="271"/>
    </row>
    <row r="152701" spans="27:27">
      <c r="AA152701" s="271"/>
    </row>
    <row r="152702" spans="27:27">
      <c r="AA152702" s="271"/>
    </row>
    <row r="152703" spans="27:27">
      <c r="AA152703" s="271"/>
    </row>
    <row r="152704" spans="27:27">
      <c r="AA152704" s="271"/>
    </row>
    <row r="152705" spans="27:27">
      <c r="AA152705" s="271"/>
    </row>
    <row r="152706" spans="27:27">
      <c r="AA152706" s="271"/>
    </row>
    <row r="152707" spans="27:27">
      <c r="AA152707" s="271"/>
    </row>
    <row r="152708" spans="27:27">
      <c r="AA152708" s="271"/>
    </row>
    <row r="152709" spans="27:27">
      <c r="AA152709" s="271"/>
    </row>
    <row r="152710" spans="27:27">
      <c r="AA152710" s="271"/>
    </row>
    <row r="152711" spans="27:27">
      <c r="AA152711" s="271"/>
    </row>
    <row r="152712" spans="27:27">
      <c r="AA152712" s="271"/>
    </row>
    <row r="152713" spans="27:27">
      <c r="AA152713" s="271"/>
    </row>
    <row r="152714" spans="27:27">
      <c r="AA152714" s="271"/>
    </row>
    <row r="152715" spans="27:27">
      <c r="AA152715" s="271"/>
    </row>
    <row r="152716" spans="27:27">
      <c r="AA152716" s="271"/>
    </row>
    <row r="152717" spans="27:27">
      <c r="AA152717" s="271"/>
    </row>
    <row r="152718" spans="27:27">
      <c r="AA152718" s="271"/>
    </row>
    <row r="152719" spans="27:27">
      <c r="AA152719" s="271"/>
    </row>
    <row r="152720" spans="27:27">
      <c r="AA152720" s="271"/>
    </row>
    <row r="152721" spans="27:27">
      <c r="AA152721" s="271"/>
    </row>
    <row r="152722" spans="27:27">
      <c r="AA152722" s="271"/>
    </row>
    <row r="152723" spans="27:27">
      <c r="AA152723" s="271"/>
    </row>
    <row r="152724" spans="27:27">
      <c r="AA152724" s="271"/>
    </row>
    <row r="152725" spans="27:27">
      <c r="AA152725" s="271"/>
    </row>
    <row r="152726" spans="27:27">
      <c r="AA152726" s="271"/>
    </row>
    <row r="152727" spans="27:27">
      <c r="AA152727" s="271"/>
    </row>
    <row r="152728" spans="27:27">
      <c r="AA152728" s="271"/>
    </row>
    <row r="152729" spans="27:27">
      <c r="AA152729" s="271"/>
    </row>
    <row r="152730" spans="27:27">
      <c r="AA152730" s="271"/>
    </row>
    <row r="152731" spans="27:27">
      <c r="AA152731" s="271"/>
    </row>
    <row r="152732" spans="27:27">
      <c r="AA152732" s="271"/>
    </row>
    <row r="152733" spans="27:27">
      <c r="AA152733" s="271"/>
    </row>
    <row r="152734" spans="27:27">
      <c r="AA152734" s="271"/>
    </row>
    <row r="152735" spans="27:27">
      <c r="AA152735" s="271"/>
    </row>
    <row r="152736" spans="27:27">
      <c r="AA152736" s="271"/>
    </row>
    <row r="152737" spans="27:27">
      <c r="AA152737" s="271"/>
    </row>
    <row r="152738" spans="27:27">
      <c r="AA152738" s="271"/>
    </row>
    <row r="152739" spans="27:27">
      <c r="AA152739" s="271"/>
    </row>
    <row r="152740" spans="27:27">
      <c r="AA152740" s="271"/>
    </row>
    <row r="152741" spans="27:27">
      <c r="AA152741" s="271"/>
    </row>
    <row r="152742" spans="27:27">
      <c r="AA152742" s="271"/>
    </row>
    <row r="152743" spans="27:27">
      <c r="AA152743" s="271"/>
    </row>
    <row r="152744" spans="27:27">
      <c r="AA152744" s="271"/>
    </row>
    <row r="152745" spans="27:27">
      <c r="AA152745" s="271"/>
    </row>
    <row r="152746" spans="27:27">
      <c r="AA152746" s="271"/>
    </row>
    <row r="152747" spans="27:27">
      <c r="AA152747" s="271"/>
    </row>
    <row r="152748" spans="27:27">
      <c r="AA152748" s="271"/>
    </row>
    <row r="152749" spans="27:27">
      <c r="AA152749" s="271"/>
    </row>
    <row r="152750" spans="27:27">
      <c r="AA152750" s="271"/>
    </row>
    <row r="152751" spans="27:27">
      <c r="AA152751" s="271"/>
    </row>
    <row r="152752" spans="27:27">
      <c r="AA152752" s="271"/>
    </row>
    <row r="152753" spans="27:27">
      <c r="AA152753" s="271"/>
    </row>
    <row r="152754" spans="27:27">
      <c r="AA152754" s="271"/>
    </row>
    <row r="152755" spans="27:27">
      <c r="AA152755" s="271"/>
    </row>
    <row r="152756" spans="27:27">
      <c r="AA152756" s="271"/>
    </row>
    <row r="152757" spans="27:27">
      <c r="AA152757" s="271"/>
    </row>
    <row r="152758" spans="27:27">
      <c r="AA152758" s="271"/>
    </row>
    <row r="152759" spans="27:27">
      <c r="AA152759" s="271"/>
    </row>
    <row r="152760" spans="27:27">
      <c r="AA152760" s="271"/>
    </row>
    <row r="152761" spans="27:27">
      <c r="AA152761" s="271"/>
    </row>
    <row r="152762" spans="27:27">
      <c r="AA152762" s="271"/>
    </row>
    <row r="152763" spans="27:27">
      <c r="AA152763" s="271"/>
    </row>
    <row r="152764" spans="27:27">
      <c r="AA152764" s="271"/>
    </row>
    <row r="152765" spans="27:27">
      <c r="AA152765" s="271"/>
    </row>
    <row r="152766" spans="27:27">
      <c r="AA152766" s="271"/>
    </row>
    <row r="152767" spans="27:27">
      <c r="AA152767" s="271"/>
    </row>
    <row r="152768" spans="27:27">
      <c r="AA152768" s="271"/>
    </row>
    <row r="152769" spans="27:27">
      <c r="AA152769" s="271"/>
    </row>
    <row r="152770" spans="27:27">
      <c r="AA152770" s="271"/>
    </row>
    <row r="152771" spans="27:27">
      <c r="AA152771" s="271"/>
    </row>
    <row r="152772" spans="27:27">
      <c r="AA152772" s="271"/>
    </row>
    <row r="152773" spans="27:27">
      <c r="AA152773" s="271"/>
    </row>
    <row r="152774" spans="27:27">
      <c r="AA152774" s="271"/>
    </row>
    <row r="152775" spans="27:27">
      <c r="AA152775" s="271"/>
    </row>
    <row r="152776" spans="27:27">
      <c r="AA152776" s="271"/>
    </row>
    <row r="152777" spans="27:27">
      <c r="AA152777" s="271"/>
    </row>
    <row r="152778" spans="27:27">
      <c r="AA152778" s="271"/>
    </row>
    <row r="152779" spans="27:27">
      <c r="AA152779" s="271"/>
    </row>
    <row r="152780" spans="27:27">
      <c r="AA152780" s="271"/>
    </row>
    <row r="152781" spans="27:27">
      <c r="AA152781" s="271"/>
    </row>
    <row r="152782" spans="27:27">
      <c r="AA152782" s="271"/>
    </row>
    <row r="152783" spans="27:27">
      <c r="AA152783" s="271"/>
    </row>
    <row r="152784" spans="27:27">
      <c r="AA152784" s="271"/>
    </row>
    <row r="152785" spans="27:27">
      <c r="AA152785" s="271"/>
    </row>
    <row r="152786" spans="27:27">
      <c r="AA152786" s="271"/>
    </row>
    <row r="152787" spans="27:27">
      <c r="AA152787" s="271"/>
    </row>
    <row r="152788" spans="27:27">
      <c r="AA152788" s="271"/>
    </row>
    <row r="152789" spans="27:27">
      <c r="AA152789" s="271"/>
    </row>
    <row r="152790" spans="27:27">
      <c r="AA152790" s="271"/>
    </row>
    <row r="152791" spans="27:27">
      <c r="AA152791" s="271"/>
    </row>
    <row r="152792" spans="27:27">
      <c r="AA152792" s="271"/>
    </row>
    <row r="152793" spans="27:27">
      <c r="AA152793" s="271"/>
    </row>
    <row r="152794" spans="27:27">
      <c r="AA152794" s="271"/>
    </row>
    <row r="152795" spans="27:27">
      <c r="AA152795" s="271"/>
    </row>
    <row r="152796" spans="27:27">
      <c r="AA152796" s="271"/>
    </row>
    <row r="152797" spans="27:27">
      <c r="AA152797" s="271"/>
    </row>
    <row r="152798" spans="27:27">
      <c r="AA152798" s="271"/>
    </row>
    <row r="152799" spans="27:27">
      <c r="AA152799" s="271"/>
    </row>
    <row r="152800" spans="27:27">
      <c r="AA152800" s="271"/>
    </row>
    <row r="152801" spans="27:27">
      <c r="AA152801" s="271"/>
    </row>
    <row r="152802" spans="27:27">
      <c r="AA152802" s="271"/>
    </row>
    <row r="152803" spans="27:27">
      <c r="AA152803" s="271"/>
    </row>
    <row r="152804" spans="27:27">
      <c r="AA152804" s="271"/>
    </row>
    <row r="152805" spans="27:27">
      <c r="AA152805" s="271"/>
    </row>
    <row r="152806" spans="27:27">
      <c r="AA152806" s="271"/>
    </row>
    <row r="152807" spans="27:27">
      <c r="AA152807" s="271"/>
    </row>
    <row r="152808" spans="27:27">
      <c r="AA152808" s="271"/>
    </row>
    <row r="152809" spans="27:27">
      <c r="AA152809" s="271"/>
    </row>
    <row r="152810" spans="27:27">
      <c r="AA152810" s="271"/>
    </row>
    <row r="152811" spans="27:27">
      <c r="AA152811" s="271"/>
    </row>
    <row r="152812" spans="27:27">
      <c r="AA152812" s="271"/>
    </row>
    <row r="152813" spans="27:27">
      <c r="AA152813" s="271"/>
    </row>
    <row r="152814" spans="27:27">
      <c r="AA152814" s="271"/>
    </row>
    <row r="152815" spans="27:27">
      <c r="AA152815" s="271"/>
    </row>
    <row r="152816" spans="27:27">
      <c r="AA152816" s="271"/>
    </row>
    <row r="152817" spans="27:27">
      <c r="AA152817" s="271"/>
    </row>
    <row r="152818" spans="27:27">
      <c r="AA152818" s="271"/>
    </row>
    <row r="152819" spans="27:27">
      <c r="AA152819" s="271"/>
    </row>
    <row r="152820" spans="27:27">
      <c r="AA152820" s="271"/>
    </row>
    <row r="152821" spans="27:27">
      <c r="AA152821" s="271"/>
    </row>
    <row r="152822" spans="27:27">
      <c r="AA152822" s="271"/>
    </row>
    <row r="152823" spans="27:27">
      <c r="AA152823" s="271"/>
    </row>
    <row r="152824" spans="27:27">
      <c r="AA152824" s="271"/>
    </row>
    <row r="152825" spans="27:27">
      <c r="AA152825" s="271"/>
    </row>
    <row r="152826" spans="27:27">
      <c r="AA152826" s="271"/>
    </row>
    <row r="152827" spans="27:27">
      <c r="AA152827" s="271"/>
    </row>
    <row r="152828" spans="27:27">
      <c r="AA152828" s="271"/>
    </row>
    <row r="152829" spans="27:27">
      <c r="AA152829" s="271"/>
    </row>
    <row r="152830" spans="27:27">
      <c r="AA152830" s="271"/>
    </row>
    <row r="152831" spans="27:27">
      <c r="AA152831" s="271"/>
    </row>
    <row r="152832" spans="27:27">
      <c r="AA152832" s="271"/>
    </row>
    <row r="152833" spans="27:27">
      <c r="AA152833" s="271"/>
    </row>
    <row r="152834" spans="27:27">
      <c r="AA152834" s="271"/>
    </row>
    <row r="152835" spans="27:27">
      <c r="AA152835" s="271"/>
    </row>
    <row r="152836" spans="27:27">
      <c r="AA152836" s="271"/>
    </row>
    <row r="152837" spans="27:27">
      <c r="AA152837" s="271"/>
    </row>
    <row r="152838" spans="27:27">
      <c r="AA152838" s="271"/>
    </row>
    <row r="152839" spans="27:27">
      <c r="AA152839" s="271"/>
    </row>
    <row r="152840" spans="27:27">
      <c r="AA152840" s="271"/>
    </row>
    <row r="152841" spans="27:27">
      <c r="AA152841" s="271"/>
    </row>
    <row r="152842" spans="27:27">
      <c r="AA152842" s="271"/>
    </row>
    <row r="152843" spans="27:27">
      <c r="AA152843" s="271"/>
    </row>
    <row r="152844" spans="27:27">
      <c r="AA152844" s="271"/>
    </row>
    <row r="152845" spans="27:27">
      <c r="AA152845" s="271"/>
    </row>
    <row r="152846" spans="27:27">
      <c r="AA152846" s="271"/>
    </row>
    <row r="152847" spans="27:27">
      <c r="AA152847" s="271"/>
    </row>
    <row r="152848" spans="27:27">
      <c r="AA152848" s="271"/>
    </row>
    <row r="152849" spans="27:27">
      <c r="AA152849" s="271"/>
    </row>
    <row r="152850" spans="27:27">
      <c r="AA152850" s="271"/>
    </row>
    <row r="152851" spans="27:27">
      <c r="AA152851" s="271"/>
    </row>
    <row r="152852" spans="27:27">
      <c r="AA152852" s="271"/>
    </row>
    <row r="152853" spans="27:27">
      <c r="AA152853" s="271"/>
    </row>
    <row r="152854" spans="27:27">
      <c r="AA152854" s="271"/>
    </row>
    <row r="152855" spans="27:27">
      <c r="AA152855" s="271"/>
    </row>
    <row r="152856" spans="27:27">
      <c r="AA152856" s="271"/>
    </row>
    <row r="152857" spans="27:27">
      <c r="AA152857" s="271"/>
    </row>
    <row r="152858" spans="27:27">
      <c r="AA152858" s="271"/>
    </row>
    <row r="152859" spans="27:27">
      <c r="AA152859" s="271"/>
    </row>
    <row r="152860" spans="27:27">
      <c r="AA152860" s="271"/>
    </row>
    <row r="152861" spans="27:27">
      <c r="AA152861" s="271"/>
    </row>
    <row r="152862" spans="27:27">
      <c r="AA152862" s="271"/>
    </row>
    <row r="152863" spans="27:27">
      <c r="AA152863" s="271"/>
    </row>
    <row r="152864" spans="27:27">
      <c r="AA152864" s="271"/>
    </row>
    <row r="152865" spans="27:27">
      <c r="AA152865" s="271"/>
    </row>
    <row r="152866" spans="27:27">
      <c r="AA152866" s="271"/>
    </row>
    <row r="152867" spans="27:27">
      <c r="AA152867" s="271"/>
    </row>
    <row r="152868" spans="27:27">
      <c r="AA152868" s="271"/>
    </row>
    <row r="152869" spans="27:27">
      <c r="AA152869" s="271"/>
    </row>
    <row r="152870" spans="27:27">
      <c r="AA152870" s="271"/>
    </row>
    <row r="152871" spans="27:27">
      <c r="AA152871" s="271"/>
    </row>
    <row r="152872" spans="27:27">
      <c r="AA152872" s="271"/>
    </row>
    <row r="152873" spans="27:27">
      <c r="AA152873" s="271"/>
    </row>
    <row r="152874" spans="27:27">
      <c r="AA152874" s="271"/>
    </row>
    <row r="152875" spans="27:27">
      <c r="AA152875" s="271"/>
    </row>
    <row r="152876" spans="27:27">
      <c r="AA152876" s="271"/>
    </row>
    <row r="152877" spans="27:27">
      <c r="AA152877" s="271"/>
    </row>
    <row r="152878" spans="27:27">
      <c r="AA152878" s="271"/>
    </row>
    <row r="152879" spans="27:27">
      <c r="AA152879" s="271"/>
    </row>
    <row r="152880" spans="27:27">
      <c r="AA152880" s="271"/>
    </row>
    <row r="152881" spans="27:27">
      <c r="AA152881" s="271"/>
    </row>
    <row r="152882" spans="27:27">
      <c r="AA152882" s="271"/>
    </row>
    <row r="152883" spans="27:27">
      <c r="AA152883" s="271"/>
    </row>
    <row r="152884" spans="27:27">
      <c r="AA152884" s="271"/>
    </row>
    <row r="152885" spans="27:27">
      <c r="AA152885" s="271"/>
    </row>
    <row r="152886" spans="27:27">
      <c r="AA152886" s="271"/>
    </row>
    <row r="152887" spans="27:27">
      <c r="AA152887" s="271"/>
    </row>
    <row r="152888" spans="27:27">
      <c r="AA152888" s="271"/>
    </row>
    <row r="152889" spans="27:27">
      <c r="AA152889" s="271"/>
    </row>
    <row r="152890" spans="27:27">
      <c r="AA152890" s="271"/>
    </row>
    <row r="152891" spans="27:27">
      <c r="AA152891" s="271"/>
    </row>
    <row r="152892" spans="27:27">
      <c r="AA152892" s="271"/>
    </row>
    <row r="152893" spans="27:27">
      <c r="AA152893" s="271"/>
    </row>
    <row r="152894" spans="27:27">
      <c r="AA152894" s="271"/>
    </row>
    <row r="152895" spans="27:27">
      <c r="AA152895" s="271"/>
    </row>
    <row r="152896" spans="27:27">
      <c r="AA152896" s="271"/>
    </row>
    <row r="152897" spans="27:27">
      <c r="AA152897" s="271"/>
    </row>
    <row r="152898" spans="27:27">
      <c r="AA152898" s="271"/>
    </row>
    <row r="152899" spans="27:27">
      <c r="AA152899" s="271"/>
    </row>
    <row r="152900" spans="27:27">
      <c r="AA152900" s="271"/>
    </row>
    <row r="152901" spans="27:27">
      <c r="AA152901" s="271"/>
    </row>
    <row r="152902" spans="27:27">
      <c r="AA152902" s="271"/>
    </row>
    <row r="152903" spans="27:27">
      <c r="AA152903" s="271"/>
    </row>
    <row r="152904" spans="27:27">
      <c r="AA152904" s="271"/>
    </row>
    <row r="152905" spans="27:27">
      <c r="AA152905" s="271"/>
    </row>
    <row r="152906" spans="27:27">
      <c r="AA152906" s="271"/>
    </row>
    <row r="152907" spans="27:27">
      <c r="AA152907" s="271"/>
    </row>
    <row r="152908" spans="27:27">
      <c r="AA152908" s="271"/>
    </row>
    <row r="152909" spans="27:27">
      <c r="AA152909" s="271"/>
    </row>
    <row r="152910" spans="27:27">
      <c r="AA152910" s="271"/>
    </row>
    <row r="152911" spans="27:27">
      <c r="AA152911" s="271"/>
    </row>
    <row r="152912" spans="27:27">
      <c r="AA152912" s="271"/>
    </row>
    <row r="152913" spans="27:27">
      <c r="AA152913" s="271"/>
    </row>
    <row r="152914" spans="27:27">
      <c r="AA152914" s="271"/>
    </row>
    <row r="152915" spans="27:27">
      <c r="AA152915" s="271"/>
    </row>
    <row r="152916" spans="27:27">
      <c r="AA152916" s="271"/>
    </row>
    <row r="152917" spans="27:27">
      <c r="AA152917" s="271"/>
    </row>
    <row r="152918" spans="27:27">
      <c r="AA152918" s="271"/>
    </row>
    <row r="152919" spans="27:27">
      <c r="AA152919" s="271"/>
    </row>
    <row r="152920" spans="27:27">
      <c r="AA152920" s="271"/>
    </row>
    <row r="152921" spans="27:27">
      <c r="AA152921" s="271"/>
    </row>
    <row r="152922" spans="27:27">
      <c r="AA152922" s="271"/>
    </row>
    <row r="152923" spans="27:27">
      <c r="AA152923" s="271"/>
    </row>
    <row r="152924" spans="27:27">
      <c r="AA152924" s="271"/>
    </row>
    <row r="152925" spans="27:27">
      <c r="AA152925" s="271"/>
    </row>
    <row r="152926" spans="27:27">
      <c r="AA152926" s="271"/>
    </row>
    <row r="152927" spans="27:27">
      <c r="AA152927" s="271"/>
    </row>
    <row r="152928" spans="27:27">
      <c r="AA152928" s="271"/>
    </row>
    <row r="152929" spans="27:27">
      <c r="AA152929" s="271"/>
    </row>
    <row r="152930" spans="27:27">
      <c r="AA152930" s="271"/>
    </row>
    <row r="152931" spans="27:27">
      <c r="AA152931" s="271"/>
    </row>
    <row r="152932" spans="27:27">
      <c r="AA152932" s="271"/>
    </row>
    <row r="152933" spans="27:27">
      <c r="AA152933" s="271"/>
    </row>
    <row r="152934" spans="27:27">
      <c r="AA152934" s="271"/>
    </row>
    <row r="152935" spans="27:27">
      <c r="AA152935" s="271"/>
    </row>
    <row r="152936" spans="27:27">
      <c r="AA152936" s="271"/>
    </row>
    <row r="152937" spans="27:27">
      <c r="AA152937" s="271"/>
    </row>
    <row r="152938" spans="27:27">
      <c r="AA152938" s="271"/>
    </row>
    <row r="152939" spans="27:27">
      <c r="AA152939" s="271"/>
    </row>
    <row r="152940" spans="27:27">
      <c r="AA152940" s="271"/>
    </row>
    <row r="152941" spans="27:27">
      <c r="AA152941" s="271"/>
    </row>
    <row r="152942" spans="27:27">
      <c r="AA152942" s="271"/>
    </row>
    <row r="152943" spans="27:27">
      <c r="AA152943" s="271"/>
    </row>
    <row r="152944" spans="27:27">
      <c r="AA152944" s="271"/>
    </row>
    <row r="152945" spans="27:27">
      <c r="AA152945" s="271"/>
    </row>
    <row r="152946" spans="27:27">
      <c r="AA152946" s="271"/>
    </row>
    <row r="152947" spans="27:27">
      <c r="AA152947" s="271"/>
    </row>
    <row r="152948" spans="27:27">
      <c r="AA152948" s="271"/>
    </row>
    <row r="152949" spans="27:27">
      <c r="AA152949" s="271"/>
    </row>
    <row r="152950" spans="27:27">
      <c r="AA152950" s="271"/>
    </row>
    <row r="152951" spans="27:27">
      <c r="AA152951" s="271"/>
    </row>
    <row r="152952" spans="27:27">
      <c r="AA152952" s="271"/>
    </row>
    <row r="152953" spans="27:27">
      <c r="AA152953" s="271"/>
    </row>
    <row r="152954" spans="27:27">
      <c r="AA152954" s="271"/>
    </row>
    <row r="152955" spans="27:27">
      <c r="AA152955" s="271"/>
    </row>
    <row r="152956" spans="27:27">
      <c r="AA152956" s="271"/>
    </row>
    <row r="152957" spans="27:27">
      <c r="AA152957" s="271"/>
    </row>
    <row r="152958" spans="27:27">
      <c r="AA152958" s="271"/>
    </row>
    <row r="152959" spans="27:27">
      <c r="AA152959" s="271"/>
    </row>
    <row r="152960" spans="27:27">
      <c r="AA152960" s="271"/>
    </row>
    <row r="152961" spans="27:27">
      <c r="AA152961" s="271"/>
    </row>
    <row r="152962" spans="27:27">
      <c r="AA152962" s="271"/>
    </row>
    <row r="152963" spans="27:27">
      <c r="AA152963" s="271"/>
    </row>
    <row r="152964" spans="27:27">
      <c r="AA152964" s="271"/>
    </row>
    <row r="152965" spans="27:27">
      <c r="AA152965" s="271"/>
    </row>
    <row r="152966" spans="27:27">
      <c r="AA152966" s="271"/>
    </row>
    <row r="152967" spans="27:27">
      <c r="AA152967" s="271"/>
    </row>
    <row r="152968" spans="27:27">
      <c r="AA152968" s="271"/>
    </row>
    <row r="152969" spans="27:27">
      <c r="AA152969" s="271"/>
    </row>
    <row r="152970" spans="27:27">
      <c r="AA152970" s="271"/>
    </row>
    <row r="152971" spans="27:27">
      <c r="AA152971" s="271"/>
    </row>
    <row r="152972" spans="27:27">
      <c r="AA152972" s="271"/>
    </row>
    <row r="152973" spans="27:27">
      <c r="AA152973" s="271"/>
    </row>
    <row r="152974" spans="27:27">
      <c r="AA152974" s="271"/>
    </row>
    <row r="152975" spans="27:27">
      <c r="AA152975" s="271"/>
    </row>
    <row r="152976" spans="27:27">
      <c r="AA152976" s="271"/>
    </row>
    <row r="152977" spans="27:27">
      <c r="AA152977" s="271"/>
    </row>
    <row r="152978" spans="27:27">
      <c r="AA152978" s="271"/>
    </row>
    <row r="152979" spans="27:27">
      <c r="AA152979" s="271"/>
    </row>
    <row r="152980" spans="27:27">
      <c r="AA152980" s="271"/>
    </row>
    <row r="152981" spans="27:27">
      <c r="AA152981" s="271"/>
    </row>
    <row r="152982" spans="27:27">
      <c r="AA152982" s="271"/>
    </row>
    <row r="152983" spans="27:27">
      <c r="AA152983" s="271"/>
    </row>
    <row r="152984" spans="27:27">
      <c r="AA152984" s="271"/>
    </row>
    <row r="152985" spans="27:27">
      <c r="AA152985" s="271"/>
    </row>
    <row r="152986" spans="27:27">
      <c r="AA152986" s="271"/>
    </row>
    <row r="152987" spans="27:27">
      <c r="AA152987" s="271"/>
    </row>
    <row r="152988" spans="27:27">
      <c r="AA152988" s="271"/>
    </row>
    <row r="152989" spans="27:27">
      <c r="AA152989" s="271"/>
    </row>
    <row r="152990" spans="27:27">
      <c r="AA152990" s="271"/>
    </row>
    <row r="152991" spans="27:27">
      <c r="AA152991" s="271"/>
    </row>
    <row r="152992" spans="27:27">
      <c r="AA152992" s="271"/>
    </row>
    <row r="152993" spans="27:27">
      <c r="AA152993" s="271"/>
    </row>
    <row r="152994" spans="27:27">
      <c r="AA152994" s="271"/>
    </row>
    <row r="152995" spans="27:27">
      <c r="AA152995" s="271"/>
    </row>
    <row r="152996" spans="27:27">
      <c r="AA152996" s="271"/>
    </row>
    <row r="152997" spans="27:27">
      <c r="AA152997" s="271"/>
    </row>
    <row r="152998" spans="27:27">
      <c r="AA152998" s="271"/>
    </row>
    <row r="152999" spans="27:27">
      <c r="AA152999" s="271"/>
    </row>
    <row r="153000" spans="27:27">
      <c r="AA153000" s="271"/>
    </row>
    <row r="153001" spans="27:27">
      <c r="AA153001" s="271"/>
    </row>
    <row r="153002" spans="27:27">
      <c r="AA153002" s="271"/>
    </row>
    <row r="153003" spans="27:27">
      <c r="AA153003" s="271"/>
    </row>
    <row r="153004" spans="27:27">
      <c r="AA153004" s="271"/>
    </row>
    <row r="153005" spans="27:27">
      <c r="AA153005" s="271"/>
    </row>
    <row r="153006" spans="27:27">
      <c r="AA153006" s="271"/>
    </row>
    <row r="153007" spans="27:27">
      <c r="AA153007" s="271"/>
    </row>
    <row r="153008" spans="27:27">
      <c r="AA153008" s="271"/>
    </row>
    <row r="153009" spans="27:27">
      <c r="AA153009" s="271"/>
    </row>
    <row r="153010" spans="27:27">
      <c r="AA153010" s="271"/>
    </row>
    <row r="153011" spans="27:27">
      <c r="AA153011" s="271"/>
    </row>
    <row r="153012" spans="27:27">
      <c r="AA153012" s="271"/>
    </row>
    <row r="153013" spans="27:27">
      <c r="AA153013" s="271"/>
    </row>
    <row r="153014" spans="27:27">
      <c r="AA153014" s="271"/>
    </row>
    <row r="153015" spans="27:27">
      <c r="AA153015" s="271"/>
    </row>
    <row r="153016" spans="27:27">
      <c r="AA153016" s="271"/>
    </row>
    <row r="153017" spans="27:27">
      <c r="AA153017" s="271"/>
    </row>
    <row r="153018" spans="27:27">
      <c r="AA153018" s="271"/>
    </row>
    <row r="153019" spans="27:27">
      <c r="AA153019" s="271"/>
    </row>
    <row r="153020" spans="27:27">
      <c r="AA153020" s="271"/>
    </row>
    <row r="153021" spans="27:27">
      <c r="AA153021" s="271"/>
    </row>
    <row r="153022" spans="27:27">
      <c r="AA153022" s="271"/>
    </row>
    <row r="153023" spans="27:27">
      <c r="AA153023" s="271"/>
    </row>
    <row r="153024" spans="27:27">
      <c r="AA153024" s="271"/>
    </row>
    <row r="153025" spans="27:27">
      <c r="AA153025" s="271"/>
    </row>
    <row r="153026" spans="27:27">
      <c r="AA153026" s="271"/>
    </row>
    <row r="153027" spans="27:27">
      <c r="AA153027" s="271"/>
    </row>
    <row r="153028" spans="27:27">
      <c r="AA153028" s="271"/>
    </row>
    <row r="153029" spans="27:27">
      <c r="AA153029" s="271"/>
    </row>
    <row r="153030" spans="27:27">
      <c r="AA153030" s="271"/>
    </row>
    <row r="153031" spans="27:27">
      <c r="AA153031" s="271"/>
    </row>
    <row r="153032" spans="27:27">
      <c r="AA153032" s="271"/>
    </row>
    <row r="153033" spans="27:27">
      <c r="AA153033" s="271"/>
    </row>
    <row r="153034" spans="27:27">
      <c r="AA153034" s="271"/>
    </row>
    <row r="153035" spans="27:27">
      <c r="AA153035" s="271"/>
    </row>
    <row r="153036" spans="27:27">
      <c r="AA153036" s="271"/>
    </row>
    <row r="153037" spans="27:27">
      <c r="AA153037" s="271"/>
    </row>
    <row r="153038" spans="27:27">
      <c r="AA153038" s="271"/>
    </row>
    <row r="153039" spans="27:27">
      <c r="AA153039" s="271"/>
    </row>
    <row r="153040" spans="27:27">
      <c r="AA153040" s="271"/>
    </row>
    <row r="153041" spans="27:27">
      <c r="AA153041" s="271"/>
    </row>
    <row r="153042" spans="27:27">
      <c r="AA153042" s="271"/>
    </row>
    <row r="153043" spans="27:27">
      <c r="AA153043" s="271"/>
    </row>
    <row r="153044" spans="27:27">
      <c r="AA153044" s="271"/>
    </row>
    <row r="153045" spans="27:27">
      <c r="AA153045" s="271"/>
    </row>
    <row r="153046" spans="27:27">
      <c r="AA153046" s="271"/>
    </row>
    <row r="153047" spans="27:27">
      <c r="AA153047" s="271"/>
    </row>
    <row r="153048" spans="27:27">
      <c r="AA153048" s="271"/>
    </row>
    <row r="153049" spans="27:27">
      <c r="AA153049" s="271"/>
    </row>
    <row r="153050" spans="27:27">
      <c r="AA153050" s="271"/>
    </row>
    <row r="153051" spans="27:27">
      <c r="AA153051" s="271"/>
    </row>
    <row r="153052" spans="27:27">
      <c r="AA153052" s="271"/>
    </row>
    <row r="153053" spans="27:27">
      <c r="AA153053" s="271"/>
    </row>
    <row r="153054" spans="27:27">
      <c r="AA153054" s="271"/>
    </row>
    <row r="153055" spans="27:27">
      <c r="AA153055" s="271"/>
    </row>
    <row r="153056" spans="27:27">
      <c r="AA153056" s="271"/>
    </row>
    <row r="153057" spans="27:27">
      <c r="AA153057" s="271"/>
    </row>
    <row r="153058" spans="27:27">
      <c r="AA153058" s="271"/>
    </row>
    <row r="153059" spans="27:27">
      <c r="AA153059" s="271"/>
    </row>
    <row r="153060" spans="27:27">
      <c r="AA153060" s="271"/>
    </row>
    <row r="153061" spans="27:27">
      <c r="AA153061" s="271"/>
    </row>
    <row r="153062" spans="27:27">
      <c r="AA153062" s="271"/>
    </row>
    <row r="153063" spans="27:27">
      <c r="AA153063" s="271"/>
    </row>
    <row r="153064" spans="27:27">
      <c r="AA153064" s="271"/>
    </row>
    <row r="153065" spans="27:27">
      <c r="AA153065" s="271"/>
    </row>
    <row r="153066" spans="27:27">
      <c r="AA153066" s="271"/>
    </row>
    <row r="153067" spans="27:27">
      <c r="AA153067" s="271"/>
    </row>
    <row r="153068" spans="27:27">
      <c r="AA153068" s="271"/>
    </row>
    <row r="153069" spans="27:27">
      <c r="AA153069" s="271"/>
    </row>
    <row r="153070" spans="27:27">
      <c r="AA153070" s="271"/>
    </row>
    <row r="153071" spans="27:27">
      <c r="AA153071" s="271"/>
    </row>
    <row r="153072" spans="27:27">
      <c r="AA153072" s="271"/>
    </row>
    <row r="153073" spans="27:27">
      <c r="AA153073" s="271"/>
    </row>
    <row r="153074" spans="27:27">
      <c r="AA153074" s="271"/>
    </row>
    <row r="153075" spans="27:27">
      <c r="AA153075" s="271"/>
    </row>
    <row r="153076" spans="27:27">
      <c r="AA153076" s="271"/>
    </row>
    <row r="153077" spans="27:27">
      <c r="AA153077" s="271"/>
    </row>
    <row r="153078" spans="27:27">
      <c r="AA153078" s="271"/>
    </row>
    <row r="153079" spans="27:27">
      <c r="AA153079" s="271"/>
    </row>
    <row r="153080" spans="27:27">
      <c r="AA153080" s="271"/>
    </row>
    <row r="153081" spans="27:27">
      <c r="AA153081" s="271"/>
    </row>
    <row r="153082" spans="27:27">
      <c r="AA153082" s="271"/>
    </row>
    <row r="153083" spans="27:27">
      <c r="AA153083" s="271"/>
    </row>
    <row r="153084" spans="27:27">
      <c r="AA153084" s="271"/>
    </row>
    <row r="153085" spans="27:27">
      <c r="AA153085" s="271"/>
    </row>
    <row r="153086" spans="27:27">
      <c r="AA153086" s="271"/>
    </row>
    <row r="153087" spans="27:27">
      <c r="AA153087" s="271"/>
    </row>
    <row r="153088" spans="27:27">
      <c r="AA153088" s="271"/>
    </row>
    <row r="153089" spans="27:27">
      <c r="AA153089" s="271"/>
    </row>
    <row r="153090" spans="27:27">
      <c r="AA153090" s="271"/>
    </row>
    <row r="153091" spans="27:27">
      <c r="AA153091" s="271"/>
    </row>
    <row r="153092" spans="27:27">
      <c r="AA153092" s="271"/>
    </row>
    <row r="153093" spans="27:27">
      <c r="AA153093" s="271"/>
    </row>
    <row r="153094" spans="27:27">
      <c r="AA153094" s="271"/>
    </row>
    <row r="153095" spans="27:27">
      <c r="AA153095" s="271"/>
    </row>
    <row r="153096" spans="27:27">
      <c r="AA153096" s="271"/>
    </row>
    <row r="153097" spans="27:27">
      <c r="AA153097" s="271"/>
    </row>
    <row r="153098" spans="27:27">
      <c r="AA153098" s="271"/>
    </row>
    <row r="153099" spans="27:27">
      <c r="AA153099" s="271"/>
    </row>
    <row r="153100" spans="27:27">
      <c r="AA153100" s="271"/>
    </row>
    <row r="153101" spans="27:27">
      <c r="AA153101" s="271"/>
    </row>
    <row r="153102" spans="27:27">
      <c r="AA153102" s="271"/>
    </row>
    <row r="153103" spans="27:27">
      <c r="AA153103" s="271"/>
    </row>
    <row r="153104" spans="27:27">
      <c r="AA153104" s="271"/>
    </row>
    <row r="153105" spans="27:27">
      <c r="AA153105" s="271"/>
    </row>
    <row r="153106" spans="27:27">
      <c r="AA153106" s="271"/>
    </row>
    <row r="153107" spans="27:27">
      <c r="AA153107" s="271"/>
    </row>
    <row r="153108" spans="27:27">
      <c r="AA153108" s="271"/>
    </row>
    <row r="153109" spans="27:27">
      <c r="AA153109" s="271"/>
    </row>
    <row r="153110" spans="27:27">
      <c r="AA153110" s="271"/>
    </row>
    <row r="153111" spans="27:27">
      <c r="AA153111" s="271"/>
    </row>
    <row r="153112" spans="27:27">
      <c r="AA153112" s="271"/>
    </row>
    <row r="153113" spans="27:27">
      <c r="AA153113" s="271"/>
    </row>
    <row r="153114" spans="27:27">
      <c r="AA153114" s="271"/>
    </row>
    <row r="153115" spans="27:27">
      <c r="AA153115" s="271"/>
    </row>
    <row r="153116" spans="27:27">
      <c r="AA153116" s="271"/>
    </row>
    <row r="153117" spans="27:27">
      <c r="AA153117" s="271"/>
    </row>
    <row r="153118" spans="27:27">
      <c r="AA153118" s="271"/>
    </row>
    <row r="153119" spans="27:27">
      <c r="AA153119" s="271"/>
    </row>
    <row r="153120" spans="27:27">
      <c r="AA153120" s="271"/>
    </row>
    <row r="153121" spans="27:27">
      <c r="AA153121" s="271"/>
    </row>
    <row r="153122" spans="27:27">
      <c r="AA153122" s="271"/>
    </row>
    <row r="153123" spans="27:27">
      <c r="AA153123" s="271"/>
    </row>
    <row r="153124" spans="27:27">
      <c r="AA153124" s="271"/>
    </row>
    <row r="153125" spans="27:27">
      <c r="AA153125" s="271"/>
    </row>
    <row r="153126" spans="27:27">
      <c r="AA153126" s="271"/>
    </row>
    <row r="153127" spans="27:27">
      <c r="AA153127" s="271"/>
    </row>
    <row r="153128" spans="27:27">
      <c r="AA153128" s="271"/>
    </row>
    <row r="153129" spans="27:27">
      <c r="AA153129" s="271"/>
    </row>
    <row r="153130" spans="27:27">
      <c r="AA153130" s="271"/>
    </row>
    <row r="153131" spans="27:27">
      <c r="AA153131" s="271"/>
    </row>
    <row r="153132" spans="27:27">
      <c r="AA153132" s="271"/>
    </row>
    <row r="153133" spans="27:27">
      <c r="AA153133" s="271"/>
    </row>
    <row r="153134" spans="27:27">
      <c r="AA153134" s="271"/>
    </row>
    <row r="153135" spans="27:27">
      <c r="AA153135" s="271"/>
    </row>
    <row r="153136" spans="27:27">
      <c r="AA153136" s="271"/>
    </row>
    <row r="153137" spans="27:27">
      <c r="AA153137" s="271"/>
    </row>
    <row r="153138" spans="27:27">
      <c r="AA153138" s="271"/>
    </row>
    <row r="153139" spans="27:27">
      <c r="AA153139" s="271"/>
    </row>
    <row r="153140" spans="27:27">
      <c r="AA153140" s="271"/>
    </row>
    <row r="153141" spans="27:27">
      <c r="AA153141" s="271"/>
    </row>
    <row r="153142" spans="27:27">
      <c r="AA153142" s="271"/>
    </row>
    <row r="153143" spans="27:27">
      <c r="AA153143" s="271"/>
    </row>
    <row r="153144" spans="27:27">
      <c r="AA153144" s="271"/>
    </row>
    <row r="153145" spans="27:27">
      <c r="AA153145" s="271"/>
    </row>
    <row r="153146" spans="27:27">
      <c r="AA153146" s="271"/>
    </row>
    <row r="153147" spans="27:27">
      <c r="AA153147" s="271"/>
    </row>
    <row r="153148" spans="27:27">
      <c r="AA153148" s="271"/>
    </row>
    <row r="153149" spans="27:27">
      <c r="AA153149" s="271"/>
    </row>
    <row r="153150" spans="27:27">
      <c r="AA153150" s="271"/>
    </row>
    <row r="153151" spans="27:27">
      <c r="AA153151" s="271"/>
    </row>
    <row r="153152" spans="27:27">
      <c r="AA153152" s="271"/>
    </row>
    <row r="153153" spans="27:27">
      <c r="AA153153" s="271"/>
    </row>
    <row r="153154" spans="27:27">
      <c r="AA153154" s="271"/>
    </row>
    <row r="153155" spans="27:27">
      <c r="AA153155" s="271"/>
    </row>
    <row r="153156" spans="27:27">
      <c r="AA153156" s="271"/>
    </row>
    <row r="153157" spans="27:27">
      <c r="AA153157" s="271"/>
    </row>
    <row r="153158" spans="27:27">
      <c r="AA153158" s="271"/>
    </row>
    <row r="153159" spans="27:27">
      <c r="AA153159" s="271"/>
    </row>
    <row r="153160" spans="27:27">
      <c r="AA153160" s="271"/>
    </row>
    <row r="153161" spans="27:27">
      <c r="AA153161" s="271"/>
    </row>
    <row r="153162" spans="27:27">
      <c r="AA153162" s="271"/>
    </row>
    <row r="153163" spans="27:27">
      <c r="AA153163" s="271"/>
    </row>
    <row r="153164" spans="27:27">
      <c r="AA153164" s="271"/>
    </row>
    <row r="153165" spans="27:27">
      <c r="AA153165" s="271"/>
    </row>
    <row r="153166" spans="27:27">
      <c r="AA153166" s="271"/>
    </row>
    <row r="153167" spans="27:27">
      <c r="AA153167" s="271"/>
    </row>
    <row r="153168" spans="27:27">
      <c r="AA153168" s="271"/>
    </row>
    <row r="153169" spans="27:27">
      <c r="AA153169" s="271"/>
    </row>
    <row r="153170" spans="27:27">
      <c r="AA153170" s="271"/>
    </row>
    <row r="153171" spans="27:27">
      <c r="AA153171" s="271"/>
    </row>
    <row r="153172" spans="27:27">
      <c r="AA153172" s="271"/>
    </row>
    <row r="153173" spans="27:27">
      <c r="AA153173" s="271"/>
    </row>
    <row r="153174" spans="27:27">
      <c r="AA153174" s="271"/>
    </row>
    <row r="153175" spans="27:27">
      <c r="AA153175" s="271"/>
    </row>
    <row r="153176" spans="27:27">
      <c r="AA153176" s="271"/>
    </row>
    <row r="153177" spans="27:27">
      <c r="AA153177" s="271"/>
    </row>
    <row r="153178" spans="27:27">
      <c r="AA153178" s="271"/>
    </row>
    <row r="153179" spans="27:27">
      <c r="AA153179" s="271"/>
    </row>
    <row r="153180" spans="27:27">
      <c r="AA153180" s="271"/>
    </row>
    <row r="153181" spans="27:27">
      <c r="AA153181" s="271"/>
    </row>
    <row r="153182" spans="27:27">
      <c r="AA153182" s="271"/>
    </row>
    <row r="153183" spans="27:27">
      <c r="AA153183" s="271"/>
    </row>
    <row r="153184" spans="27:27">
      <c r="AA153184" s="271"/>
    </row>
    <row r="153185" spans="27:27">
      <c r="AA153185" s="271"/>
    </row>
    <row r="153186" spans="27:27">
      <c r="AA153186" s="271"/>
    </row>
    <row r="153187" spans="27:27">
      <c r="AA153187" s="271"/>
    </row>
    <row r="153188" spans="27:27">
      <c r="AA153188" s="271"/>
    </row>
    <row r="153189" spans="27:27">
      <c r="AA153189" s="271"/>
    </row>
    <row r="153190" spans="27:27">
      <c r="AA153190" s="271"/>
    </row>
    <row r="153191" spans="27:27">
      <c r="AA153191" s="271"/>
    </row>
    <row r="153192" spans="27:27">
      <c r="AA153192" s="271"/>
    </row>
    <row r="153193" spans="27:27">
      <c r="AA153193" s="271"/>
    </row>
    <row r="153194" spans="27:27">
      <c r="AA153194" s="271"/>
    </row>
    <row r="153195" spans="27:27">
      <c r="AA153195" s="271"/>
    </row>
    <row r="153196" spans="27:27">
      <c r="AA153196" s="271"/>
    </row>
    <row r="153197" spans="27:27">
      <c r="AA153197" s="271"/>
    </row>
    <row r="153198" spans="27:27">
      <c r="AA153198" s="271"/>
    </row>
    <row r="153199" spans="27:27">
      <c r="AA153199" s="271"/>
    </row>
    <row r="153200" spans="27:27">
      <c r="AA153200" s="271"/>
    </row>
    <row r="153201" spans="27:27">
      <c r="AA153201" s="271"/>
    </row>
    <row r="153202" spans="27:27">
      <c r="AA153202" s="271"/>
    </row>
    <row r="153203" spans="27:27">
      <c r="AA153203" s="271"/>
    </row>
    <row r="153204" spans="27:27">
      <c r="AA153204" s="271"/>
    </row>
    <row r="153205" spans="27:27">
      <c r="AA153205" s="271"/>
    </row>
    <row r="153206" spans="27:27">
      <c r="AA153206" s="271"/>
    </row>
    <row r="153207" spans="27:27">
      <c r="AA153207" s="271"/>
    </row>
    <row r="153208" spans="27:27">
      <c r="AA153208" s="271"/>
    </row>
    <row r="153209" spans="27:27">
      <c r="AA153209" s="271"/>
    </row>
    <row r="153210" spans="27:27">
      <c r="AA153210" s="271"/>
    </row>
    <row r="153211" spans="27:27">
      <c r="AA153211" s="271"/>
    </row>
    <row r="153212" spans="27:27">
      <c r="AA153212" s="271"/>
    </row>
    <row r="153213" spans="27:27">
      <c r="AA153213" s="271"/>
    </row>
    <row r="153214" spans="27:27">
      <c r="AA153214" s="271"/>
    </row>
    <row r="153215" spans="27:27">
      <c r="AA153215" s="271"/>
    </row>
    <row r="153216" spans="27:27">
      <c r="AA153216" s="271"/>
    </row>
    <row r="153217" spans="27:27">
      <c r="AA153217" s="271"/>
    </row>
    <row r="153218" spans="27:27">
      <c r="AA153218" s="271"/>
    </row>
    <row r="153219" spans="27:27">
      <c r="AA153219" s="271"/>
    </row>
    <row r="153220" spans="27:27">
      <c r="AA153220" s="271"/>
    </row>
    <row r="153221" spans="27:27">
      <c r="AA153221" s="271"/>
    </row>
    <row r="153222" spans="27:27">
      <c r="AA153222" s="271"/>
    </row>
    <row r="153223" spans="27:27">
      <c r="AA153223" s="271"/>
    </row>
    <row r="153224" spans="27:27">
      <c r="AA153224" s="271"/>
    </row>
    <row r="153225" spans="27:27">
      <c r="AA153225" s="271"/>
    </row>
    <row r="153226" spans="27:27">
      <c r="AA153226" s="271"/>
    </row>
    <row r="153227" spans="27:27">
      <c r="AA153227" s="271"/>
    </row>
    <row r="153228" spans="27:27">
      <c r="AA153228" s="271"/>
    </row>
    <row r="153229" spans="27:27">
      <c r="AA153229" s="271"/>
    </row>
    <row r="153230" spans="27:27">
      <c r="AA153230" s="271"/>
    </row>
    <row r="153231" spans="27:27">
      <c r="AA153231" s="271"/>
    </row>
    <row r="153232" spans="27:27">
      <c r="AA153232" s="271"/>
    </row>
    <row r="153233" spans="27:27">
      <c r="AA153233" s="271"/>
    </row>
    <row r="153234" spans="27:27">
      <c r="AA153234" s="271"/>
    </row>
    <row r="153235" spans="27:27">
      <c r="AA153235" s="271"/>
    </row>
    <row r="153236" spans="27:27">
      <c r="AA153236" s="271"/>
    </row>
    <row r="153237" spans="27:27">
      <c r="AA153237" s="271"/>
    </row>
    <row r="153238" spans="27:27">
      <c r="AA153238" s="271"/>
    </row>
    <row r="153239" spans="27:27">
      <c r="AA153239" s="271"/>
    </row>
    <row r="153240" spans="27:27">
      <c r="AA153240" s="271"/>
    </row>
    <row r="153241" spans="27:27">
      <c r="AA153241" s="271"/>
    </row>
    <row r="153242" spans="27:27">
      <c r="AA153242" s="271"/>
    </row>
    <row r="153243" spans="27:27">
      <c r="AA153243" s="271"/>
    </row>
    <row r="153244" spans="27:27">
      <c r="AA153244" s="271"/>
    </row>
    <row r="153245" spans="27:27">
      <c r="AA153245" s="271"/>
    </row>
    <row r="153246" spans="27:27">
      <c r="AA153246" s="271"/>
    </row>
    <row r="153247" spans="27:27">
      <c r="AA153247" s="271"/>
    </row>
    <row r="153248" spans="27:27">
      <c r="AA153248" s="271"/>
    </row>
    <row r="153249" spans="27:27">
      <c r="AA153249" s="271"/>
    </row>
    <row r="153250" spans="27:27">
      <c r="AA153250" s="271"/>
    </row>
    <row r="153251" spans="27:27">
      <c r="AA153251" s="271"/>
    </row>
    <row r="153252" spans="27:27">
      <c r="AA153252" s="271"/>
    </row>
    <row r="153253" spans="27:27">
      <c r="AA153253" s="271"/>
    </row>
    <row r="153254" spans="27:27">
      <c r="AA153254" s="271"/>
    </row>
    <row r="153255" spans="27:27">
      <c r="AA153255" s="271"/>
    </row>
    <row r="153256" spans="27:27">
      <c r="AA153256" s="271"/>
    </row>
    <row r="153257" spans="27:27">
      <c r="AA153257" s="271"/>
    </row>
    <row r="153258" spans="27:27">
      <c r="AA153258" s="271"/>
    </row>
    <row r="153259" spans="27:27">
      <c r="AA153259" s="271"/>
    </row>
    <row r="153260" spans="27:27">
      <c r="AA153260" s="271"/>
    </row>
    <row r="153261" spans="27:27">
      <c r="AA153261" s="271"/>
    </row>
    <row r="153262" spans="27:27">
      <c r="AA153262" s="271"/>
    </row>
    <row r="153263" spans="27:27">
      <c r="AA153263" s="271"/>
    </row>
    <row r="153264" spans="27:27">
      <c r="AA153264" s="271"/>
    </row>
    <row r="153265" spans="27:27">
      <c r="AA153265" s="271"/>
    </row>
    <row r="153266" spans="27:27">
      <c r="AA153266" s="271"/>
    </row>
    <row r="153267" spans="27:27">
      <c r="AA153267" s="271"/>
    </row>
    <row r="153268" spans="27:27">
      <c r="AA153268" s="271"/>
    </row>
    <row r="153269" spans="27:27">
      <c r="AA153269" s="271"/>
    </row>
    <row r="153270" spans="27:27">
      <c r="AA153270" s="271"/>
    </row>
    <row r="153271" spans="27:27">
      <c r="AA153271" s="271"/>
    </row>
    <row r="153272" spans="27:27">
      <c r="AA153272" s="271"/>
    </row>
    <row r="153273" spans="27:27">
      <c r="AA153273" s="271"/>
    </row>
    <row r="153274" spans="27:27">
      <c r="AA153274" s="271"/>
    </row>
    <row r="153275" spans="27:27">
      <c r="AA153275" s="271"/>
    </row>
    <row r="153276" spans="27:27">
      <c r="AA153276" s="271"/>
    </row>
    <row r="153277" spans="27:27">
      <c r="AA153277" s="271"/>
    </row>
    <row r="153278" spans="27:27">
      <c r="AA153278" s="271"/>
    </row>
    <row r="153279" spans="27:27">
      <c r="AA153279" s="271"/>
    </row>
    <row r="153280" spans="27:27">
      <c r="AA153280" s="271"/>
    </row>
    <row r="153281" spans="27:27">
      <c r="AA153281" s="271"/>
    </row>
    <row r="153282" spans="27:27">
      <c r="AA153282" s="271"/>
    </row>
    <row r="153283" spans="27:27">
      <c r="AA153283" s="271"/>
    </row>
    <row r="153284" spans="27:27">
      <c r="AA153284" s="271"/>
    </row>
    <row r="153285" spans="27:27">
      <c r="AA153285" s="271"/>
    </row>
    <row r="153286" spans="27:27">
      <c r="AA153286" s="271"/>
    </row>
    <row r="153287" spans="27:27">
      <c r="AA153287" s="271"/>
    </row>
    <row r="153288" spans="27:27">
      <c r="AA153288" s="271"/>
    </row>
    <row r="153289" spans="27:27">
      <c r="AA153289" s="271"/>
    </row>
    <row r="153290" spans="27:27">
      <c r="AA153290" s="271"/>
    </row>
    <row r="153291" spans="27:27">
      <c r="AA153291" s="271"/>
    </row>
    <row r="153292" spans="27:27">
      <c r="AA153292" s="271"/>
    </row>
    <row r="153293" spans="27:27">
      <c r="AA153293" s="271"/>
    </row>
    <row r="153294" spans="27:27">
      <c r="AA153294" s="271"/>
    </row>
    <row r="153295" spans="27:27">
      <c r="AA153295" s="271"/>
    </row>
    <row r="153296" spans="27:27">
      <c r="AA153296" s="271"/>
    </row>
    <row r="153297" spans="27:27">
      <c r="AA153297" s="271"/>
    </row>
    <row r="153298" spans="27:27">
      <c r="AA153298" s="271"/>
    </row>
    <row r="153299" spans="27:27">
      <c r="AA153299" s="271"/>
    </row>
    <row r="153300" spans="27:27">
      <c r="AA153300" s="271"/>
    </row>
    <row r="153301" spans="27:27">
      <c r="AA153301" s="271"/>
    </row>
    <row r="153302" spans="27:27">
      <c r="AA153302" s="271"/>
    </row>
    <row r="153303" spans="27:27">
      <c r="AA153303" s="271"/>
    </row>
    <row r="153304" spans="27:27">
      <c r="AA153304" s="271"/>
    </row>
    <row r="153305" spans="27:27">
      <c r="AA153305" s="271"/>
    </row>
    <row r="153306" spans="27:27">
      <c r="AA153306" s="271"/>
    </row>
    <row r="153307" spans="27:27">
      <c r="AA153307" s="271"/>
    </row>
    <row r="153308" spans="27:27">
      <c r="AA153308" s="271"/>
    </row>
    <row r="153309" spans="27:27">
      <c r="AA153309" s="271"/>
    </row>
    <row r="153310" spans="27:27">
      <c r="AA153310" s="271"/>
    </row>
    <row r="153311" spans="27:27">
      <c r="AA153311" s="271"/>
    </row>
    <row r="153312" spans="27:27">
      <c r="AA153312" s="271"/>
    </row>
    <row r="153313" spans="27:27">
      <c r="AA153313" s="271"/>
    </row>
    <row r="153314" spans="27:27">
      <c r="AA153314" s="271"/>
    </row>
    <row r="153315" spans="27:27">
      <c r="AA153315" s="271"/>
    </row>
    <row r="153316" spans="27:27">
      <c r="AA153316" s="271"/>
    </row>
    <row r="153317" spans="27:27">
      <c r="AA153317" s="271"/>
    </row>
    <row r="153318" spans="27:27">
      <c r="AA153318" s="271"/>
    </row>
    <row r="153319" spans="27:27">
      <c r="AA153319" s="271"/>
    </row>
    <row r="153320" spans="27:27">
      <c r="AA153320" s="271"/>
    </row>
    <row r="153321" spans="27:27">
      <c r="AA153321" s="271"/>
    </row>
    <row r="153322" spans="27:27">
      <c r="AA153322" s="271"/>
    </row>
    <row r="153323" spans="27:27">
      <c r="AA153323" s="271"/>
    </row>
    <row r="153324" spans="27:27">
      <c r="AA153324" s="271"/>
    </row>
    <row r="153325" spans="27:27">
      <c r="AA153325" s="271"/>
    </row>
    <row r="153326" spans="27:27">
      <c r="AA153326" s="271"/>
    </row>
    <row r="153327" spans="27:27">
      <c r="AA153327" s="271"/>
    </row>
    <row r="153328" spans="27:27">
      <c r="AA153328" s="271"/>
    </row>
    <row r="153329" spans="27:27">
      <c r="AA153329" s="271"/>
    </row>
    <row r="153330" spans="27:27">
      <c r="AA153330" s="271"/>
    </row>
    <row r="153331" spans="27:27">
      <c r="AA153331" s="271"/>
    </row>
    <row r="153332" spans="27:27">
      <c r="AA153332" s="271"/>
    </row>
    <row r="153333" spans="27:27">
      <c r="AA153333" s="271"/>
    </row>
    <row r="153334" spans="27:27">
      <c r="AA153334" s="271"/>
    </row>
    <row r="153335" spans="27:27">
      <c r="AA153335" s="271"/>
    </row>
    <row r="153336" spans="27:27">
      <c r="AA153336" s="271"/>
    </row>
    <row r="153337" spans="27:27">
      <c r="AA153337" s="271"/>
    </row>
    <row r="153338" spans="27:27">
      <c r="AA153338" s="271"/>
    </row>
    <row r="153339" spans="27:27">
      <c r="AA153339" s="271"/>
    </row>
    <row r="153340" spans="27:27">
      <c r="AA153340" s="271"/>
    </row>
    <row r="153341" spans="27:27">
      <c r="AA153341" s="271"/>
    </row>
    <row r="153342" spans="27:27">
      <c r="AA153342" s="271"/>
    </row>
    <row r="153343" spans="27:27">
      <c r="AA153343" s="271"/>
    </row>
    <row r="153344" spans="27:27">
      <c r="AA153344" s="271"/>
    </row>
    <row r="153345" spans="27:27">
      <c r="AA153345" s="271"/>
    </row>
    <row r="153346" spans="27:27">
      <c r="AA153346" s="271"/>
    </row>
    <row r="153347" spans="27:27">
      <c r="AA153347" s="271"/>
    </row>
    <row r="153348" spans="27:27">
      <c r="AA153348" s="271"/>
    </row>
    <row r="153349" spans="27:27">
      <c r="AA153349" s="271"/>
    </row>
    <row r="153350" spans="27:27">
      <c r="AA153350" s="271"/>
    </row>
    <row r="153351" spans="27:27">
      <c r="AA153351" s="271"/>
    </row>
    <row r="153352" spans="27:27">
      <c r="AA153352" s="271"/>
    </row>
    <row r="153353" spans="27:27">
      <c r="AA153353" s="271"/>
    </row>
    <row r="153354" spans="27:27">
      <c r="AA153354" s="271"/>
    </row>
    <row r="153355" spans="27:27">
      <c r="AA153355" s="271"/>
    </row>
    <row r="153356" spans="27:27">
      <c r="AA153356" s="271"/>
    </row>
    <row r="153357" spans="27:27">
      <c r="AA153357" s="271"/>
    </row>
    <row r="153358" spans="27:27">
      <c r="AA153358" s="271"/>
    </row>
    <row r="153359" spans="27:27">
      <c r="AA153359" s="271"/>
    </row>
    <row r="153360" spans="27:27">
      <c r="AA153360" s="271"/>
    </row>
    <row r="153361" spans="27:27">
      <c r="AA153361" s="271"/>
    </row>
    <row r="153362" spans="27:27">
      <c r="AA153362" s="271"/>
    </row>
    <row r="153363" spans="27:27">
      <c r="AA153363" s="271"/>
    </row>
    <row r="153364" spans="27:27">
      <c r="AA153364" s="271"/>
    </row>
    <row r="153365" spans="27:27">
      <c r="AA153365" s="271"/>
    </row>
    <row r="153366" spans="27:27">
      <c r="AA153366" s="271"/>
    </row>
    <row r="153367" spans="27:27">
      <c r="AA153367" s="271"/>
    </row>
    <row r="153368" spans="27:27">
      <c r="AA153368" s="271"/>
    </row>
    <row r="153369" spans="27:27">
      <c r="AA153369" s="271"/>
    </row>
    <row r="153370" spans="27:27">
      <c r="AA153370" s="271"/>
    </row>
    <row r="153371" spans="27:27">
      <c r="AA153371" s="271"/>
    </row>
    <row r="153372" spans="27:27">
      <c r="AA153372" s="271"/>
    </row>
    <row r="153373" spans="27:27">
      <c r="AA153373" s="271"/>
    </row>
    <row r="153374" spans="27:27">
      <c r="AA153374" s="271"/>
    </row>
    <row r="153375" spans="27:27">
      <c r="AA153375" s="271"/>
    </row>
    <row r="153376" spans="27:27">
      <c r="AA153376" s="271"/>
    </row>
    <row r="153377" spans="27:27">
      <c r="AA153377" s="271"/>
    </row>
    <row r="153378" spans="27:27">
      <c r="AA153378" s="271"/>
    </row>
    <row r="153379" spans="27:27">
      <c r="AA153379" s="271"/>
    </row>
    <row r="153380" spans="27:27">
      <c r="AA153380" s="271"/>
    </row>
    <row r="153381" spans="27:27">
      <c r="AA153381" s="271"/>
    </row>
    <row r="153382" spans="27:27">
      <c r="AA153382" s="271"/>
    </row>
    <row r="153383" spans="27:27">
      <c r="AA153383" s="271"/>
    </row>
    <row r="153384" spans="27:27">
      <c r="AA153384" s="271"/>
    </row>
    <row r="153385" spans="27:27">
      <c r="AA153385" s="271"/>
    </row>
    <row r="153386" spans="27:27">
      <c r="AA153386" s="271"/>
    </row>
    <row r="153387" spans="27:27">
      <c r="AA153387" s="271"/>
    </row>
    <row r="153388" spans="27:27">
      <c r="AA153388" s="271"/>
    </row>
    <row r="153389" spans="27:27">
      <c r="AA153389" s="271"/>
    </row>
    <row r="153390" spans="27:27">
      <c r="AA153390" s="271"/>
    </row>
    <row r="153391" spans="27:27">
      <c r="AA153391" s="271"/>
    </row>
    <row r="153392" spans="27:27">
      <c r="AA153392" s="271"/>
    </row>
    <row r="153393" spans="27:27">
      <c r="AA153393" s="271"/>
    </row>
    <row r="153394" spans="27:27">
      <c r="AA153394" s="271"/>
    </row>
    <row r="153395" spans="27:27">
      <c r="AA153395" s="271"/>
    </row>
    <row r="153396" spans="27:27">
      <c r="AA153396" s="271"/>
    </row>
    <row r="153397" spans="27:27">
      <c r="AA153397" s="271"/>
    </row>
    <row r="153398" spans="27:27">
      <c r="AA153398" s="271"/>
    </row>
    <row r="153399" spans="27:27">
      <c r="AA153399" s="271"/>
    </row>
    <row r="153400" spans="27:27">
      <c r="AA153400" s="271"/>
    </row>
    <row r="153401" spans="27:27">
      <c r="AA153401" s="271"/>
    </row>
    <row r="153402" spans="27:27">
      <c r="AA153402" s="271"/>
    </row>
    <row r="153403" spans="27:27">
      <c r="AA153403" s="271"/>
    </row>
    <row r="153404" spans="27:27">
      <c r="AA153404" s="271"/>
    </row>
    <row r="153405" spans="27:27">
      <c r="AA153405" s="271"/>
    </row>
    <row r="153406" spans="27:27">
      <c r="AA153406" s="271"/>
    </row>
    <row r="153407" spans="27:27">
      <c r="AA153407" s="271"/>
    </row>
    <row r="153408" spans="27:27">
      <c r="AA153408" s="271"/>
    </row>
    <row r="153409" spans="27:27">
      <c r="AA153409" s="271"/>
    </row>
    <row r="153410" spans="27:27">
      <c r="AA153410" s="271"/>
    </row>
    <row r="153411" spans="27:27">
      <c r="AA153411" s="271"/>
    </row>
    <row r="153412" spans="27:27">
      <c r="AA153412" s="271"/>
    </row>
    <row r="153413" spans="27:27">
      <c r="AA153413" s="271"/>
    </row>
    <row r="153414" spans="27:27">
      <c r="AA153414" s="271"/>
    </row>
    <row r="153415" spans="27:27">
      <c r="AA153415" s="271"/>
    </row>
    <row r="153416" spans="27:27">
      <c r="AA153416" s="271"/>
    </row>
    <row r="153417" spans="27:27">
      <c r="AA153417" s="271"/>
    </row>
    <row r="153418" spans="27:27">
      <c r="AA153418" s="271"/>
    </row>
    <row r="153419" spans="27:27">
      <c r="AA153419" s="271"/>
    </row>
    <row r="153420" spans="27:27">
      <c r="AA153420" s="271"/>
    </row>
    <row r="153421" spans="27:27">
      <c r="AA153421" s="271"/>
    </row>
    <row r="153422" spans="27:27">
      <c r="AA153422" s="271"/>
    </row>
    <row r="153423" spans="27:27">
      <c r="AA153423" s="271"/>
    </row>
    <row r="153424" spans="27:27">
      <c r="AA153424" s="271"/>
    </row>
    <row r="153425" spans="27:27">
      <c r="AA153425" s="271"/>
    </row>
    <row r="153426" spans="27:27">
      <c r="AA153426" s="271"/>
    </row>
    <row r="153427" spans="27:27">
      <c r="AA153427" s="271"/>
    </row>
    <row r="153428" spans="27:27">
      <c r="AA153428" s="271"/>
    </row>
    <row r="153429" spans="27:27">
      <c r="AA153429" s="271"/>
    </row>
    <row r="153430" spans="27:27">
      <c r="AA153430" s="271"/>
    </row>
    <row r="153431" spans="27:27">
      <c r="AA153431" s="271"/>
    </row>
    <row r="153432" spans="27:27">
      <c r="AA153432" s="271"/>
    </row>
    <row r="153433" spans="27:27">
      <c r="AA153433" s="271"/>
    </row>
    <row r="153434" spans="27:27">
      <c r="AA153434" s="271"/>
    </row>
    <row r="153435" spans="27:27">
      <c r="AA153435" s="271"/>
    </row>
    <row r="153436" spans="27:27">
      <c r="AA153436" s="271"/>
    </row>
    <row r="153437" spans="27:27">
      <c r="AA153437" s="271"/>
    </row>
    <row r="153438" spans="27:27">
      <c r="AA153438" s="271"/>
    </row>
    <row r="153439" spans="27:27">
      <c r="AA153439" s="271"/>
    </row>
    <row r="153440" spans="27:27">
      <c r="AA153440" s="271"/>
    </row>
    <row r="153441" spans="27:27">
      <c r="AA153441" s="271"/>
    </row>
    <row r="153442" spans="27:27">
      <c r="AA153442" s="271"/>
    </row>
    <row r="153443" spans="27:27">
      <c r="AA153443" s="271"/>
    </row>
    <row r="153444" spans="27:27">
      <c r="AA153444" s="271"/>
    </row>
    <row r="153445" spans="27:27">
      <c r="AA153445" s="271"/>
    </row>
    <row r="153446" spans="27:27">
      <c r="AA153446" s="271"/>
    </row>
    <row r="153447" spans="27:27">
      <c r="AA153447" s="271"/>
    </row>
    <row r="153448" spans="27:27">
      <c r="AA153448" s="271"/>
    </row>
    <row r="153449" spans="27:27">
      <c r="AA153449" s="271"/>
    </row>
    <row r="153450" spans="27:27">
      <c r="AA153450" s="271"/>
    </row>
    <row r="153451" spans="27:27">
      <c r="AA153451" s="271"/>
    </row>
    <row r="153452" spans="27:27">
      <c r="AA153452" s="271"/>
    </row>
    <row r="153453" spans="27:27">
      <c r="AA153453" s="271"/>
    </row>
    <row r="153454" spans="27:27">
      <c r="AA153454" s="271"/>
    </row>
    <row r="153455" spans="27:27">
      <c r="AA153455" s="271"/>
    </row>
    <row r="153456" spans="27:27">
      <c r="AA153456" s="271"/>
    </row>
    <row r="153457" spans="27:27">
      <c r="AA153457" s="271"/>
    </row>
    <row r="153458" spans="27:27">
      <c r="AA153458" s="271"/>
    </row>
    <row r="153459" spans="27:27">
      <c r="AA153459" s="271"/>
    </row>
    <row r="153460" spans="27:27">
      <c r="AA153460" s="271"/>
    </row>
    <row r="153461" spans="27:27">
      <c r="AA153461" s="271"/>
    </row>
    <row r="153462" spans="27:27">
      <c r="AA153462" s="271"/>
    </row>
    <row r="153463" spans="27:27">
      <c r="AA153463" s="271"/>
    </row>
    <row r="153464" spans="27:27">
      <c r="AA153464" s="271"/>
    </row>
    <row r="153465" spans="27:27">
      <c r="AA153465" s="271"/>
    </row>
    <row r="153466" spans="27:27">
      <c r="AA153466" s="271"/>
    </row>
    <row r="153467" spans="27:27">
      <c r="AA153467" s="271"/>
    </row>
    <row r="153468" spans="27:27">
      <c r="AA153468" s="271"/>
    </row>
    <row r="153469" spans="27:27">
      <c r="AA153469" s="271"/>
    </row>
    <row r="153470" spans="27:27">
      <c r="AA153470" s="271"/>
    </row>
    <row r="153471" spans="27:27">
      <c r="AA153471" s="271"/>
    </row>
    <row r="153472" spans="27:27">
      <c r="AA153472" s="271"/>
    </row>
    <row r="153473" spans="27:27">
      <c r="AA153473" s="271"/>
    </row>
    <row r="153474" spans="27:27">
      <c r="AA153474" s="271"/>
    </row>
    <row r="153475" spans="27:27">
      <c r="AA153475" s="271"/>
    </row>
    <row r="153476" spans="27:27">
      <c r="AA153476" s="271"/>
    </row>
    <row r="153477" spans="27:27">
      <c r="AA153477" s="271"/>
    </row>
    <row r="153478" spans="27:27">
      <c r="AA153478" s="271"/>
    </row>
    <row r="153479" spans="27:27">
      <c r="AA153479" s="271"/>
    </row>
    <row r="153480" spans="27:27">
      <c r="AA153480" s="271"/>
    </row>
    <row r="153481" spans="27:27">
      <c r="AA153481" s="271"/>
    </row>
    <row r="153482" spans="27:27">
      <c r="AA153482" s="271"/>
    </row>
    <row r="153483" spans="27:27">
      <c r="AA153483" s="271"/>
    </row>
    <row r="153484" spans="27:27">
      <c r="AA153484" s="271"/>
    </row>
    <row r="153485" spans="27:27">
      <c r="AA153485" s="271"/>
    </row>
    <row r="153486" spans="27:27">
      <c r="AA153486" s="271"/>
    </row>
    <row r="153487" spans="27:27">
      <c r="AA153487" s="271"/>
    </row>
    <row r="153488" spans="27:27">
      <c r="AA153488" s="271"/>
    </row>
    <row r="153489" spans="27:27">
      <c r="AA153489" s="271"/>
    </row>
    <row r="153490" spans="27:27">
      <c r="AA153490" s="271"/>
    </row>
    <row r="153491" spans="27:27">
      <c r="AA153491" s="271"/>
    </row>
    <row r="153492" spans="27:27">
      <c r="AA153492" s="271"/>
    </row>
    <row r="153493" spans="27:27">
      <c r="AA153493" s="271"/>
    </row>
    <row r="153494" spans="27:27">
      <c r="AA153494" s="271"/>
    </row>
    <row r="153495" spans="27:27">
      <c r="AA153495" s="271"/>
    </row>
    <row r="153496" spans="27:27">
      <c r="AA153496" s="271"/>
    </row>
    <row r="153497" spans="27:27">
      <c r="AA153497" s="271"/>
    </row>
    <row r="153498" spans="27:27">
      <c r="AA153498" s="271"/>
    </row>
    <row r="153499" spans="27:27">
      <c r="AA153499" s="271"/>
    </row>
    <row r="153500" spans="27:27">
      <c r="AA153500" s="271"/>
    </row>
    <row r="153501" spans="27:27">
      <c r="AA153501" s="271"/>
    </row>
    <row r="153502" spans="27:27">
      <c r="AA153502" s="271"/>
    </row>
    <row r="153503" spans="27:27">
      <c r="AA153503" s="271"/>
    </row>
    <row r="153504" spans="27:27">
      <c r="AA153504" s="271"/>
    </row>
    <row r="153505" spans="27:27">
      <c r="AA153505" s="271"/>
    </row>
    <row r="153506" spans="27:27">
      <c r="AA153506" s="271"/>
    </row>
    <row r="153507" spans="27:27">
      <c r="AA153507" s="271"/>
    </row>
    <row r="153508" spans="27:27">
      <c r="AA153508" s="271"/>
    </row>
    <row r="153509" spans="27:27">
      <c r="AA153509" s="271"/>
    </row>
    <row r="153510" spans="27:27">
      <c r="AA153510" s="271"/>
    </row>
    <row r="153511" spans="27:27">
      <c r="AA153511" s="271"/>
    </row>
    <row r="153512" spans="27:27">
      <c r="AA153512" s="271"/>
    </row>
    <row r="153513" spans="27:27">
      <c r="AA153513" s="271"/>
    </row>
    <row r="153514" spans="27:27">
      <c r="AA153514" s="271"/>
    </row>
    <row r="153515" spans="27:27">
      <c r="AA153515" s="271"/>
    </row>
    <row r="153516" spans="27:27">
      <c r="AA153516" s="271"/>
    </row>
    <row r="153517" spans="27:27">
      <c r="AA153517" s="271"/>
    </row>
    <row r="153518" spans="27:27">
      <c r="AA153518" s="271"/>
    </row>
    <row r="153519" spans="27:27">
      <c r="AA153519" s="271"/>
    </row>
    <row r="153520" spans="27:27">
      <c r="AA153520" s="271"/>
    </row>
    <row r="153521" spans="27:27">
      <c r="AA153521" s="271"/>
    </row>
    <row r="153522" spans="27:27">
      <c r="AA153522" s="271"/>
    </row>
    <row r="153523" spans="27:27">
      <c r="AA153523" s="271"/>
    </row>
    <row r="153524" spans="27:27">
      <c r="AA153524" s="271"/>
    </row>
    <row r="153525" spans="27:27">
      <c r="AA153525" s="271"/>
    </row>
    <row r="153526" spans="27:27">
      <c r="AA153526" s="271"/>
    </row>
    <row r="153527" spans="27:27">
      <c r="AA153527" s="271"/>
    </row>
    <row r="153528" spans="27:27">
      <c r="AA153528" s="271"/>
    </row>
    <row r="153529" spans="27:27">
      <c r="AA153529" s="271"/>
    </row>
    <row r="153530" spans="27:27">
      <c r="AA153530" s="271"/>
    </row>
    <row r="153531" spans="27:27">
      <c r="AA153531" s="271"/>
    </row>
    <row r="153532" spans="27:27">
      <c r="AA153532" s="271"/>
    </row>
    <row r="153533" spans="27:27">
      <c r="AA153533" s="271"/>
    </row>
    <row r="153534" spans="27:27">
      <c r="AA153534" s="271"/>
    </row>
    <row r="153535" spans="27:27">
      <c r="AA153535" s="271"/>
    </row>
    <row r="153536" spans="27:27">
      <c r="AA153536" s="271"/>
    </row>
    <row r="153537" spans="27:27">
      <c r="AA153537" s="271"/>
    </row>
    <row r="153538" spans="27:27">
      <c r="AA153538" s="271"/>
    </row>
    <row r="153539" spans="27:27">
      <c r="AA153539" s="271"/>
    </row>
    <row r="153540" spans="27:27">
      <c r="AA153540" s="271"/>
    </row>
    <row r="153541" spans="27:27">
      <c r="AA153541" s="271"/>
    </row>
    <row r="153542" spans="27:27">
      <c r="AA153542" s="271"/>
    </row>
    <row r="153543" spans="27:27">
      <c r="AA153543" s="271"/>
    </row>
    <row r="153544" spans="27:27">
      <c r="AA153544" s="271"/>
    </row>
    <row r="153545" spans="27:27">
      <c r="AA153545" s="271"/>
    </row>
    <row r="153546" spans="27:27">
      <c r="AA153546" s="271"/>
    </row>
    <row r="153547" spans="27:27">
      <c r="AA153547" s="271"/>
    </row>
    <row r="153548" spans="27:27">
      <c r="AA153548" s="271"/>
    </row>
    <row r="153549" spans="27:27">
      <c r="AA153549" s="271"/>
    </row>
    <row r="153550" spans="27:27">
      <c r="AA153550" s="271"/>
    </row>
    <row r="153551" spans="27:27">
      <c r="AA153551" s="271"/>
    </row>
    <row r="153552" spans="27:27">
      <c r="AA153552" s="271"/>
    </row>
    <row r="153553" spans="27:27">
      <c r="AA153553" s="271"/>
    </row>
    <row r="153554" spans="27:27">
      <c r="AA153554" s="271"/>
    </row>
    <row r="153555" spans="27:27">
      <c r="AA153555" s="271"/>
    </row>
    <row r="153556" spans="27:27">
      <c r="AA153556" s="271"/>
    </row>
    <row r="153557" spans="27:27">
      <c r="AA153557" s="271"/>
    </row>
    <row r="153558" spans="27:27">
      <c r="AA153558" s="271"/>
    </row>
    <row r="153559" spans="27:27">
      <c r="AA153559" s="271"/>
    </row>
    <row r="153560" spans="27:27">
      <c r="AA153560" s="271"/>
    </row>
    <row r="153561" spans="27:27">
      <c r="AA153561" s="271"/>
    </row>
    <row r="153562" spans="27:27">
      <c r="AA153562" s="271"/>
    </row>
    <row r="153563" spans="27:27">
      <c r="AA153563" s="271"/>
    </row>
    <row r="153564" spans="27:27">
      <c r="AA153564" s="271"/>
    </row>
    <row r="153565" spans="27:27">
      <c r="AA153565" s="271"/>
    </row>
    <row r="153566" spans="27:27">
      <c r="AA153566" s="271"/>
    </row>
    <row r="153567" spans="27:27">
      <c r="AA153567" s="271"/>
    </row>
    <row r="153568" spans="27:27">
      <c r="AA153568" s="271"/>
    </row>
    <row r="153569" spans="27:27">
      <c r="AA153569" s="271"/>
    </row>
    <row r="153570" spans="27:27">
      <c r="AA153570" s="271"/>
    </row>
    <row r="153571" spans="27:27">
      <c r="AA153571" s="271"/>
    </row>
    <row r="153572" spans="27:27">
      <c r="AA153572" s="271"/>
    </row>
    <row r="153573" spans="27:27">
      <c r="AA153573" s="271"/>
    </row>
    <row r="153574" spans="27:27">
      <c r="AA153574" s="271"/>
    </row>
    <row r="153575" spans="27:27">
      <c r="AA153575" s="271"/>
    </row>
    <row r="153576" spans="27:27">
      <c r="AA153576" s="271"/>
    </row>
    <row r="153577" spans="27:27">
      <c r="AA153577" s="271"/>
    </row>
    <row r="153578" spans="27:27">
      <c r="AA153578" s="271"/>
    </row>
    <row r="153579" spans="27:27">
      <c r="AA153579" s="271"/>
    </row>
    <row r="153580" spans="27:27">
      <c r="AA153580" s="271"/>
    </row>
    <row r="153581" spans="27:27">
      <c r="AA153581" s="271"/>
    </row>
    <row r="153582" spans="27:27">
      <c r="AA153582" s="271"/>
    </row>
    <row r="153583" spans="27:27">
      <c r="AA153583" s="271"/>
    </row>
    <row r="153584" spans="27:27">
      <c r="AA153584" s="271"/>
    </row>
    <row r="153585" spans="27:27">
      <c r="AA153585" s="271"/>
    </row>
    <row r="153586" spans="27:27">
      <c r="AA153586" s="271"/>
    </row>
    <row r="153587" spans="27:27">
      <c r="AA153587" s="271"/>
    </row>
    <row r="153588" spans="27:27">
      <c r="AA153588" s="271"/>
    </row>
    <row r="153589" spans="27:27">
      <c r="AA153589" s="271"/>
    </row>
    <row r="153590" spans="27:27">
      <c r="AA153590" s="271"/>
    </row>
    <row r="153591" spans="27:27">
      <c r="AA153591" s="271"/>
    </row>
    <row r="153592" spans="27:27">
      <c r="AA153592" s="271"/>
    </row>
    <row r="153593" spans="27:27">
      <c r="AA153593" s="271"/>
    </row>
    <row r="153594" spans="27:27">
      <c r="AA153594" s="271"/>
    </row>
    <row r="153595" spans="27:27">
      <c r="AA153595" s="271"/>
    </row>
    <row r="153596" spans="27:27">
      <c r="AA153596" s="271"/>
    </row>
    <row r="153597" spans="27:27">
      <c r="AA153597" s="271"/>
    </row>
    <row r="153598" spans="27:27">
      <c r="AA153598" s="271"/>
    </row>
    <row r="153599" spans="27:27">
      <c r="AA153599" s="271"/>
    </row>
    <row r="153600" spans="27:27">
      <c r="AA153600" s="271"/>
    </row>
    <row r="153601" spans="27:27">
      <c r="AA153601" s="271"/>
    </row>
    <row r="153602" spans="27:27">
      <c r="AA153602" s="271"/>
    </row>
    <row r="153603" spans="27:27">
      <c r="AA153603" s="271"/>
    </row>
    <row r="153604" spans="27:27">
      <c r="AA153604" s="271"/>
    </row>
    <row r="153605" spans="27:27">
      <c r="AA153605" s="271"/>
    </row>
    <row r="153606" spans="27:27">
      <c r="AA153606" s="271"/>
    </row>
    <row r="153607" spans="27:27">
      <c r="AA153607" s="271"/>
    </row>
    <row r="153608" spans="27:27">
      <c r="AA153608" s="271"/>
    </row>
    <row r="153609" spans="27:27">
      <c r="AA153609" s="271"/>
    </row>
    <row r="153610" spans="27:27">
      <c r="AA153610" s="271"/>
    </row>
    <row r="153611" spans="27:27">
      <c r="AA153611" s="271"/>
    </row>
    <row r="153612" spans="27:27">
      <c r="AA153612" s="271"/>
    </row>
    <row r="153613" spans="27:27">
      <c r="AA153613" s="271"/>
    </row>
    <row r="153614" spans="27:27">
      <c r="AA153614" s="271"/>
    </row>
    <row r="153615" spans="27:27">
      <c r="AA153615" s="271"/>
    </row>
    <row r="153616" spans="27:27">
      <c r="AA153616" s="271"/>
    </row>
    <row r="153617" spans="27:27">
      <c r="AA153617" s="271"/>
    </row>
    <row r="153618" spans="27:27">
      <c r="AA153618" s="271"/>
    </row>
    <row r="153619" spans="27:27">
      <c r="AA153619" s="271"/>
    </row>
    <row r="153620" spans="27:27">
      <c r="AA153620" s="271"/>
    </row>
    <row r="153621" spans="27:27">
      <c r="AA153621" s="271"/>
    </row>
    <row r="153622" spans="27:27">
      <c r="AA153622" s="271"/>
    </row>
    <row r="153623" spans="27:27">
      <c r="AA153623" s="271"/>
    </row>
    <row r="153624" spans="27:27">
      <c r="AA153624" s="271"/>
    </row>
    <row r="153625" spans="27:27">
      <c r="AA153625" s="271"/>
    </row>
    <row r="153626" spans="27:27">
      <c r="AA153626" s="271"/>
    </row>
    <row r="153627" spans="27:27">
      <c r="AA153627" s="271"/>
    </row>
    <row r="153628" spans="27:27">
      <c r="AA153628" s="271"/>
    </row>
    <row r="153629" spans="27:27">
      <c r="AA153629" s="271"/>
    </row>
    <row r="153630" spans="27:27">
      <c r="AA153630" s="271"/>
    </row>
    <row r="153631" spans="27:27">
      <c r="AA153631" s="271"/>
    </row>
    <row r="153632" spans="27:27">
      <c r="AA153632" s="271"/>
    </row>
    <row r="153633" spans="27:27">
      <c r="AA153633" s="271"/>
    </row>
    <row r="153634" spans="27:27">
      <c r="AA153634" s="271"/>
    </row>
    <row r="153635" spans="27:27">
      <c r="AA153635" s="271"/>
    </row>
    <row r="153636" spans="27:27">
      <c r="AA153636" s="271"/>
    </row>
    <row r="153637" spans="27:27">
      <c r="AA153637" s="271"/>
    </row>
    <row r="153638" spans="27:27">
      <c r="AA153638" s="271"/>
    </row>
    <row r="153639" spans="27:27">
      <c r="AA153639" s="271"/>
    </row>
    <row r="153640" spans="27:27">
      <c r="AA153640" s="271"/>
    </row>
    <row r="153641" spans="27:27">
      <c r="AA153641" s="271"/>
    </row>
    <row r="153642" spans="27:27">
      <c r="AA153642" s="271"/>
    </row>
    <row r="153643" spans="27:27">
      <c r="AA153643" s="271"/>
    </row>
    <row r="153644" spans="27:27">
      <c r="AA153644" s="271"/>
    </row>
    <row r="153645" spans="27:27">
      <c r="AA153645" s="271"/>
    </row>
    <row r="153646" spans="27:27">
      <c r="AA153646" s="271"/>
    </row>
    <row r="153647" spans="27:27">
      <c r="AA153647" s="271"/>
    </row>
    <row r="153648" spans="27:27">
      <c r="AA153648" s="271"/>
    </row>
    <row r="153649" spans="27:27">
      <c r="AA153649" s="271"/>
    </row>
    <row r="153650" spans="27:27">
      <c r="AA153650" s="271"/>
    </row>
    <row r="153651" spans="27:27">
      <c r="AA153651" s="271"/>
    </row>
    <row r="153652" spans="27:27">
      <c r="AA153652" s="271"/>
    </row>
    <row r="153653" spans="27:27">
      <c r="AA153653" s="271"/>
    </row>
    <row r="153654" spans="27:27">
      <c r="AA153654" s="271"/>
    </row>
    <row r="153655" spans="27:27">
      <c r="AA153655" s="271"/>
    </row>
    <row r="153656" spans="27:27">
      <c r="AA153656" s="271"/>
    </row>
    <row r="153657" spans="27:27">
      <c r="AA153657" s="271"/>
    </row>
    <row r="153658" spans="27:27">
      <c r="AA153658" s="271"/>
    </row>
    <row r="153659" spans="27:27">
      <c r="AA153659" s="271"/>
    </row>
    <row r="153660" spans="27:27">
      <c r="AA153660" s="271"/>
    </row>
    <row r="153661" spans="27:27">
      <c r="AA153661" s="271"/>
    </row>
    <row r="153662" spans="27:27">
      <c r="AA153662" s="271"/>
    </row>
    <row r="153663" spans="27:27">
      <c r="AA153663" s="271"/>
    </row>
    <row r="153664" spans="27:27">
      <c r="AA153664" s="271"/>
    </row>
    <row r="153665" spans="27:27">
      <c r="AA153665" s="271"/>
    </row>
    <row r="153666" spans="27:27">
      <c r="AA153666" s="271"/>
    </row>
    <row r="153667" spans="27:27">
      <c r="AA153667" s="271"/>
    </row>
    <row r="153668" spans="27:27">
      <c r="AA153668" s="271"/>
    </row>
    <row r="153669" spans="27:27">
      <c r="AA153669" s="271"/>
    </row>
    <row r="153670" spans="27:27">
      <c r="AA153670" s="271"/>
    </row>
    <row r="153671" spans="27:27">
      <c r="AA153671" s="271"/>
    </row>
    <row r="153672" spans="27:27">
      <c r="AA153672" s="271"/>
    </row>
    <row r="153673" spans="27:27">
      <c r="AA153673" s="271"/>
    </row>
    <row r="153674" spans="27:27">
      <c r="AA153674" s="271"/>
    </row>
    <row r="153675" spans="27:27">
      <c r="AA153675" s="271"/>
    </row>
    <row r="153676" spans="27:27">
      <c r="AA153676" s="271"/>
    </row>
    <row r="153677" spans="27:27">
      <c r="AA153677" s="271"/>
    </row>
    <row r="153678" spans="27:27">
      <c r="AA153678" s="271"/>
    </row>
    <row r="153679" spans="27:27">
      <c r="AA153679" s="271"/>
    </row>
    <row r="153680" spans="27:27">
      <c r="AA153680" s="271"/>
    </row>
    <row r="153681" spans="27:27">
      <c r="AA153681" s="271"/>
    </row>
    <row r="153682" spans="27:27">
      <c r="AA153682" s="271"/>
    </row>
    <row r="153683" spans="27:27">
      <c r="AA153683" s="271"/>
    </row>
    <row r="153684" spans="27:27">
      <c r="AA153684" s="271"/>
    </row>
    <row r="153685" spans="27:27">
      <c r="AA153685" s="271"/>
    </row>
    <row r="153686" spans="27:27">
      <c r="AA153686" s="271"/>
    </row>
    <row r="153687" spans="27:27">
      <c r="AA153687" s="271"/>
    </row>
    <row r="153688" spans="27:27">
      <c r="AA153688" s="271"/>
    </row>
    <row r="153689" spans="27:27">
      <c r="AA153689" s="271"/>
    </row>
    <row r="153690" spans="27:27">
      <c r="AA153690" s="271"/>
    </row>
    <row r="153691" spans="27:27">
      <c r="AA153691" s="271"/>
    </row>
    <row r="153692" spans="27:27">
      <c r="AA153692" s="271"/>
    </row>
    <row r="153693" spans="27:27">
      <c r="AA153693" s="271"/>
    </row>
    <row r="153694" spans="27:27">
      <c r="AA153694" s="271"/>
    </row>
    <row r="153695" spans="27:27">
      <c r="AA153695" s="271"/>
    </row>
    <row r="153696" spans="27:27">
      <c r="AA153696" s="271"/>
    </row>
    <row r="153697" spans="27:27">
      <c r="AA153697" s="271"/>
    </row>
    <row r="153698" spans="27:27">
      <c r="AA153698" s="271"/>
    </row>
    <row r="153699" spans="27:27">
      <c r="AA153699" s="271"/>
    </row>
    <row r="153700" spans="27:27">
      <c r="AA153700" s="271"/>
    </row>
    <row r="153701" spans="27:27">
      <c r="AA153701" s="271"/>
    </row>
    <row r="153702" spans="27:27">
      <c r="AA153702" s="271"/>
    </row>
    <row r="153703" spans="27:27">
      <c r="AA153703" s="271"/>
    </row>
    <row r="153704" spans="27:27">
      <c r="AA153704" s="271"/>
    </row>
    <row r="153705" spans="27:27">
      <c r="AA153705" s="271"/>
    </row>
    <row r="153706" spans="27:27">
      <c r="AA153706" s="271"/>
    </row>
    <row r="153707" spans="27:27">
      <c r="AA153707" s="271"/>
    </row>
    <row r="153708" spans="27:27">
      <c r="AA153708" s="271"/>
    </row>
    <row r="153709" spans="27:27">
      <c r="AA153709" s="271"/>
    </row>
    <row r="153710" spans="27:27">
      <c r="AA153710" s="271"/>
    </row>
    <row r="153711" spans="27:27">
      <c r="AA153711" s="271"/>
    </row>
    <row r="153712" spans="27:27">
      <c r="AA153712" s="271"/>
    </row>
    <row r="153713" spans="27:27">
      <c r="AA153713" s="271"/>
    </row>
    <row r="153714" spans="27:27">
      <c r="AA153714" s="271"/>
    </row>
    <row r="153715" spans="27:27">
      <c r="AA153715" s="271"/>
    </row>
    <row r="153716" spans="27:27">
      <c r="AA153716" s="271"/>
    </row>
    <row r="153717" spans="27:27">
      <c r="AA153717" s="271"/>
    </row>
    <row r="153718" spans="27:27">
      <c r="AA153718" s="271"/>
    </row>
    <row r="153719" spans="27:27">
      <c r="AA153719" s="271"/>
    </row>
    <row r="153720" spans="27:27">
      <c r="AA153720" s="271"/>
    </row>
    <row r="153721" spans="27:27">
      <c r="AA153721" s="271"/>
    </row>
    <row r="153722" spans="27:27">
      <c r="AA153722" s="271"/>
    </row>
    <row r="153723" spans="27:27">
      <c r="AA153723" s="271"/>
    </row>
    <row r="153724" spans="27:27">
      <c r="AA153724" s="271"/>
    </row>
    <row r="153725" spans="27:27">
      <c r="AA153725" s="271"/>
    </row>
    <row r="153726" spans="27:27">
      <c r="AA153726" s="271"/>
    </row>
    <row r="153727" spans="27:27">
      <c r="AA153727" s="271"/>
    </row>
    <row r="153728" spans="27:27">
      <c r="AA153728" s="271"/>
    </row>
    <row r="153729" spans="27:27">
      <c r="AA153729" s="271"/>
    </row>
    <row r="153730" spans="27:27">
      <c r="AA153730" s="271"/>
    </row>
    <row r="153731" spans="27:27">
      <c r="AA153731" s="271"/>
    </row>
    <row r="153732" spans="27:27">
      <c r="AA153732" s="271"/>
    </row>
    <row r="153733" spans="27:27">
      <c r="AA153733" s="271"/>
    </row>
    <row r="153734" spans="27:27">
      <c r="AA153734" s="271"/>
    </row>
    <row r="153735" spans="27:27">
      <c r="AA153735" s="271"/>
    </row>
    <row r="153736" spans="27:27">
      <c r="AA153736" s="271"/>
    </row>
    <row r="153737" spans="27:27">
      <c r="AA153737" s="271"/>
    </row>
    <row r="153738" spans="27:27">
      <c r="AA153738" s="271"/>
    </row>
    <row r="153739" spans="27:27">
      <c r="AA153739" s="271"/>
    </row>
    <row r="153740" spans="27:27">
      <c r="AA153740" s="271"/>
    </row>
    <row r="153741" spans="27:27">
      <c r="AA153741" s="271"/>
    </row>
    <row r="153742" spans="27:27">
      <c r="AA153742" s="271"/>
    </row>
    <row r="153743" spans="27:27">
      <c r="AA153743" s="271"/>
    </row>
    <row r="153744" spans="27:27">
      <c r="AA153744" s="271"/>
    </row>
    <row r="153745" spans="27:27">
      <c r="AA153745" s="271"/>
    </row>
    <row r="153746" spans="27:27">
      <c r="AA153746" s="271"/>
    </row>
    <row r="153747" spans="27:27">
      <c r="AA153747" s="271"/>
    </row>
    <row r="153748" spans="27:27">
      <c r="AA153748" s="271"/>
    </row>
    <row r="153749" spans="27:27">
      <c r="AA153749" s="271"/>
    </row>
    <row r="153750" spans="27:27">
      <c r="AA153750" s="271"/>
    </row>
    <row r="153751" spans="27:27">
      <c r="AA153751" s="271"/>
    </row>
    <row r="153752" spans="27:27">
      <c r="AA153752" s="271"/>
    </row>
    <row r="153753" spans="27:27">
      <c r="AA153753" s="271"/>
    </row>
    <row r="153754" spans="27:27">
      <c r="AA153754" s="271"/>
    </row>
    <row r="153755" spans="27:27">
      <c r="AA153755" s="271"/>
    </row>
    <row r="153756" spans="27:27">
      <c r="AA153756" s="271"/>
    </row>
    <row r="153757" spans="27:27">
      <c r="AA153757" s="271"/>
    </row>
    <row r="153758" spans="27:27">
      <c r="AA153758" s="271"/>
    </row>
    <row r="153759" spans="27:27">
      <c r="AA153759" s="271"/>
    </row>
    <row r="153760" spans="27:27">
      <c r="AA153760" s="271"/>
    </row>
    <row r="153761" spans="27:27">
      <c r="AA153761" s="271"/>
    </row>
    <row r="153762" spans="27:27">
      <c r="AA153762" s="271"/>
    </row>
    <row r="153763" spans="27:27">
      <c r="AA153763" s="271"/>
    </row>
    <row r="153764" spans="27:27">
      <c r="AA153764" s="271"/>
    </row>
    <row r="153765" spans="27:27">
      <c r="AA153765" s="271"/>
    </row>
    <row r="153766" spans="27:27">
      <c r="AA153766" s="271"/>
    </row>
    <row r="153767" spans="27:27">
      <c r="AA153767" s="271"/>
    </row>
    <row r="153768" spans="27:27">
      <c r="AA153768" s="271"/>
    </row>
    <row r="153769" spans="27:27">
      <c r="AA153769" s="271"/>
    </row>
    <row r="153770" spans="27:27">
      <c r="AA153770" s="271"/>
    </row>
    <row r="153771" spans="27:27">
      <c r="AA153771" s="271"/>
    </row>
    <row r="153772" spans="27:27">
      <c r="AA153772" s="271"/>
    </row>
    <row r="153773" spans="27:27">
      <c r="AA153773" s="271"/>
    </row>
    <row r="153774" spans="27:27">
      <c r="AA153774" s="271"/>
    </row>
    <row r="153775" spans="27:27">
      <c r="AA153775" s="271"/>
    </row>
    <row r="153776" spans="27:27">
      <c r="AA153776" s="271"/>
    </row>
    <row r="153777" spans="27:27">
      <c r="AA153777" s="271"/>
    </row>
    <row r="153778" spans="27:27">
      <c r="AA153778" s="271"/>
    </row>
    <row r="153779" spans="27:27">
      <c r="AA153779" s="271"/>
    </row>
    <row r="153780" spans="27:27">
      <c r="AA153780" s="271"/>
    </row>
    <row r="153781" spans="27:27">
      <c r="AA153781" s="271"/>
    </row>
    <row r="153782" spans="27:27">
      <c r="AA153782" s="271"/>
    </row>
    <row r="153783" spans="27:27">
      <c r="AA153783" s="271"/>
    </row>
    <row r="153784" spans="27:27">
      <c r="AA153784" s="271"/>
    </row>
    <row r="153785" spans="27:27">
      <c r="AA153785" s="271"/>
    </row>
    <row r="153786" spans="27:27">
      <c r="AA153786" s="271"/>
    </row>
    <row r="153787" spans="27:27">
      <c r="AA153787" s="271"/>
    </row>
    <row r="153788" spans="27:27">
      <c r="AA153788" s="271"/>
    </row>
    <row r="153789" spans="27:27">
      <c r="AA153789" s="271"/>
    </row>
    <row r="153790" spans="27:27">
      <c r="AA153790" s="271"/>
    </row>
    <row r="153791" spans="27:27">
      <c r="AA153791" s="271"/>
    </row>
    <row r="153792" spans="27:27">
      <c r="AA153792" s="271"/>
    </row>
    <row r="153793" spans="27:27">
      <c r="AA153793" s="271"/>
    </row>
    <row r="153794" spans="27:27">
      <c r="AA153794" s="271"/>
    </row>
    <row r="153795" spans="27:27">
      <c r="AA153795" s="271"/>
    </row>
    <row r="153796" spans="27:27">
      <c r="AA153796" s="271"/>
    </row>
    <row r="153797" spans="27:27">
      <c r="AA153797" s="271"/>
    </row>
    <row r="153798" spans="27:27">
      <c r="AA153798" s="271"/>
    </row>
    <row r="153799" spans="27:27">
      <c r="AA153799" s="271"/>
    </row>
    <row r="153800" spans="27:27">
      <c r="AA153800" s="271"/>
    </row>
    <row r="153801" spans="27:27">
      <c r="AA153801" s="271"/>
    </row>
    <row r="153802" spans="27:27">
      <c r="AA153802" s="271"/>
    </row>
    <row r="153803" spans="27:27">
      <c r="AA153803" s="271"/>
    </row>
    <row r="153804" spans="27:27">
      <c r="AA153804" s="271"/>
    </row>
    <row r="153805" spans="27:27">
      <c r="AA153805" s="271"/>
    </row>
    <row r="153806" spans="27:27">
      <c r="AA153806" s="271"/>
    </row>
    <row r="153807" spans="27:27">
      <c r="AA153807" s="271"/>
    </row>
    <row r="153808" spans="27:27">
      <c r="AA153808" s="271"/>
    </row>
    <row r="153809" spans="27:27">
      <c r="AA153809" s="271"/>
    </row>
    <row r="153810" spans="27:27">
      <c r="AA153810" s="271"/>
    </row>
    <row r="153811" spans="27:27">
      <c r="AA153811" s="271"/>
    </row>
    <row r="153812" spans="27:27">
      <c r="AA153812" s="271"/>
    </row>
    <row r="153813" spans="27:27">
      <c r="AA153813" s="271"/>
    </row>
    <row r="153814" spans="27:27">
      <c r="AA153814" s="271"/>
    </row>
    <row r="153815" spans="27:27">
      <c r="AA153815" s="271"/>
    </row>
    <row r="153816" spans="27:27">
      <c r="AA153816" s="271"/>
    </row>
    <row r="153817" spans="27:27">
      <c r="AA153817" s="271"/>
    </row>
    <row r="153818" spans="27:27">
      <c r="AA153818" s="271"/>
    </row>
    <row r="153819" spans="27:27">
      <c r="AA153819" s="271"/>
    </row>
    <row r="153820" spans="27:27">
      <c r="AA153820" s="271"/>
    </row>
    <row r="153821" spans="27:27">
      <c r="AA153821" s="271"/>
    </row>
    <row r="153822" spans="27:27">
      <c r="AA153822" s="271"/>
    </row>
    <row r="153823" spans="27:27">
      <c r="AA153823" s="271"/>
    </row>
    <row r="153824" spans="27:27">
      <c r="AA153824" s="271"/>
    </row>
    <row r="153825" spans="27:27">
      <c r="AA153825" s="271"/>
    </row>
    <row r="153826" spans="27:27">
      <c r="AA153826" s="271"/>
    </row>
    <row r="153827" spans="27:27">
      <c r="AA153827" s="271"/>
    </row>
    <row r="153828" spans="27:27">
      <c r="AA153828" s="271"/>
    </row>
    <row r="153829" spans="27:27">
      <c r="AA153829" s="271"/>
    </row>
    <row r="153830" spans="27:27">
      <c r="AA153830" s="271"/>
    </row>
    <row r="153831" spans="27:27">
      <c r="AA153831" s="271"/>
    </row>
    <row r="153832" spans="27:27">
      <c r="AA153832" s="271"/>
    </row>
    <row r="153833" spans="27:27">
      <c r="AA153833" s="271"/>
    </row>
    <row r="153834" spans="27:27">
      <c r="AA153834" s="271"/>
    </row>
    <row r="153835" spans="27:27">
      <c r="AA153835" s="271"/>
    </row>
    <row r="153836" spans="27:27">
      <c r="AA153836" s="271"/>
    </row>
    <row r="153837" spans="27:27">
      <c r="AA153837" s="271"/>
    </row>
    <row r="153838" spans="27:27">
      <c r="AA153838" s="271"/>
    </row>
    <row r="153839" spans="27:27">
      <c r="AA153839" s="271"/>
    </row>
    <row r="153840" spans="27:27">
      <c r="AA153840" s="271"/>
    </row>
    <row r="153841" spans="27:27">
      <c r="AA153841" s="271"/>
    </row>
    <row r="153842" spans="27:27">
      <c r="AA153842" s="271"/>
    </row>
    <row r="153843" spans="27:27">
      <c r="AA153843" s="271"/>
    </row>
    <row r="153844" spans="27:27">
      <c r="AA153844" s="271"/>
    </row>
    <row r="153845" spans="27:27">
      <c r="AA153845" s="271"/>
    </row>
    <row r="153846" spans="27:27">
      <c r="AA153846" s="271"/>
    </row>
    <row r="153847" spans="27:27">
      <c r="AA153847" s="271"/>
    </row>
    <row r="153848" spans="27:27">
      <c r="AA153848" s="271"/>
    </row>
    <row r="153849" spans="27:27">
      <c r="AA153849" s="271"/>
    </row>
    <row r="153850" spans="27:27">
      <c r="AA153850" s="271"/>
    </row>
    <row r="153851" spans="27:27">
      <c r="AA153851" s="271"/>
    </row>
    <row r="153852" spans="27:27">
      <c r="AA153852" s="271"/>
    </row>
    <row r="153853" spans="27:27">
      <c r="AA153853" s="271"/>
    </row>
    <row r="153854" spans="27:27">
      <c r="AA153854" s="271"/>
    </row>
    <row r="153855" spans="27:27">
      <c r="AA153855" s="271"/>
    </row>
    <row r="153856" spans="27:27">
      <c r="AA153856" s="271"/>
    </row>
    <row r="153857" spans="27:27">
      <c r="AA153857" s="271"/>
    </row>
    <row r="153858" spans="27:27">
      <c r="AA153858" s="271"/>
    </row>
    <row r="153859" spans="27:27">
      <c r="AA153859" s="271"/>
    </row>
    <row r="153860" spans="27:27">
      <c r="AA153860" s="271"/>
    </row>
    <row r="153861" spans="27:27">
      <c r="AA153861" s="271"/>
    </row>
    <row r="153862" spans="27:27">
      <c r="AA153862" s="271"/>
    </row>
    <row r="153863" spans="27:27">
      <c r="AA153863" s="271"/>
    </row>
    <row r="153864" spans="27:27">
      <c r="AA153864" s="271"/>
    </row>
    <row r="153865" spans="27:27">
      <c r="AA153865" s="271"/>
    </row>
    <row r="153866" spans="27:27">
      <c r="AA153866" s="271"/>
    </row>
    <row r="153867" spans="27:27">
      <c r="AA153867" s="271"/>
    </row>
    <row r="153868" spans="27:27">
      <c r="AA153868" s="271"/>
    </row>
    <row r="153869" spans="27:27">
      <c r="AA153869" s="271"/>
    </row>
    <row r="153870" spans="27:27">
      <c r="AA153870" s="271"/>
    </row>
    <row r="153871" spans="27:27">
      <c r="AA153871" s="271"/>
    </row>
    <row r="153872" spans="27:27">
      <c r="AA153872" s="271"/>
    </row>
    <row r="153873" spans="27:27">
      <c r="AA153873" s="271"/>
    </row>
    <row r="153874" spans="27:27">
      <c r="AA153874" s="271"/>
    </row>
    <row r="153875" spans="27:27">
      <c r="AA153875" s="271"/>
    </row>
    <row r="153876" spans="27:27">
      <c r="AA153876" s="271"/>
    </row>
    <row r="153877" spans="27:27">
      <c r="AA153877" s="271"/>
    </row>
    <row r="153878" spans="27:27">
      <c r="AA153878" s="271"/>
    </row>
    <row r="153879" spans="27:27">
      <c r="AA153879" s="271"/>
    </row>
    <row r="153880" spans="27:27">
      <c r="AA153880" s="271"/>
    </row>
    <row r="153881" spans="27:27">
      <c r="AA153881" s="271"/>
    </row>
    <row r="153882" spans="27:27">
      <c r="AA153882" s="271"/>
    </row>
    <row r="153883" spans="27:27">
      <c r="AA153883" s="271"/>
    </row>
    <row r="153884" spans="27:27">
      <c r="AA153884" s="271"/>
    </row>
    <row r="153885" spans="27:27">
      <c r="AA153885" s="271"/>
    </row>
    <row r="153886" spans="27:27">
      <c r="AA153886" s="271"/>
    </row>
    <row r="153887" spans="27:27">
      <c r="AA153887" s="271"/>
    </row>
    <row r="153888" spans="27:27">
      <c r="AA153888" s="271"/>
    </row>
    <row r="153889" spans="27:27">
      <c r="AA153889" s="271"/>
    </row>
    <row r="153890" spans="27:27">
      <c r="AA153890" s="271"/>
    </row>
    <row r="153891" spans="27:27">
      <c r="AA153891" s="271"/>
    </row>
    <row r="153892" spans="27:27">
      <c r="AA153892" s="271"/>
    </row>
    <row r="153893" spans="27:27">
      <c r="AA153893" s="271"/>
    </row>
    <row r="153894" spans="27:27">
      <c r="AA153894" s="271"/>
    </row>
    <row r="153895" spans="27:27">
      <c r="AA153895" s="271"/>
    </row>
    <row r="153896" spans="27:27">
      <c r="AA153896" s="271"/>
    </row>
    <row r="153897" spans="27:27">
      <c r="AA153897" s="271"/>
    </row>
    <row r="153898" spans="27:27">
      <c r="AA153898" s="271"/>
    </row>
    <row r="153899" spans="27:27">
      <c r="AA153899" s="271"/>
    </row>
    <row r="153900" spans="27:27">
      <c r="AA153900" s="271"/>
    </row>
    <row r="153901" spans="27:27">
      <c r="AA153901" s="271"/>
    </row>
    <row r="153902" spans="27:27">
      <c r="AA153902" s="271"/>
    </row>
    <row r="153903" spans="27:27">
      <c r="AA153903" s="271"/>
    </row>
    <row r="153904" spans="27:27">
      <c r="AA153904" s="271"/>
    </row>
    <row r="153905" spans="27:27">
      <c r="AA153905" s="271"/>
    </row>
    <row r="153906" spans="27:27">
      <c r="AA153906" s="271"/>
    </row>
    <row r="153907" spans="27:27">
      <c r="AA153907" s="271"/>
    </row>
    <row r="153908" spans="27:27">
      <c r="AA153908" s="271"/>
    </row>
    <row r="153909" spans="27:27">
      <c r="AA153909" s="271"/>
    </row>
    <row r="153910" spans="27:27">
      <c r="AA153910" s="271"/>
    </row>
    <row r="153911" spans="27:27">
      <c r="AA153911" s="271"/>
    </row>
    <row r="153912" spans="27:27">
      <c r="AA153912" s="271"/>
    </row>
    <row r="153913" spans="27:27">
      <c r="AA153913" s="271"/>
    </row>
    <row r="153914" spans="27:27">
      <c r="AA153914" s="271"/>
    </row>
    <row r="153915" spans="27:27">
      <c r="AA153915" s="271"/>
    </row>
    <row r="153916" spans="27:27">
      <c r="AA153916" s="271"/>
    </row>
    <row r="153917" spans="27:27">
      <c r="AA153917" s="271"/>
    </row>
    <row r="153918" spans="27:27">
      <c r="AA153918" s="271"/>
    </row>
    <row r="153919" spans="27:27">
      <c r="AA153919" s="271"/>
    </row>
    <row r="153920" spans="27:27">
      <c r="AA153920" s="271"/>
    </row>
    <row r="153921" spans="27:27">
      <c r="AA153921" s="271"/>
    </row>
    <row r="153922" spans="27:27">
      <c r="AA153922" s="271"/>
    </row>
    <row r="153923" spans="27:27">
      <c r="AA153923" s="271"/>
    </row>
    <row r="153924" spans="27:27">
      <c r="AA153924" s="271"/>
    </row>
    <row r="153925" spans="27:27">
      <c r="AA153925" s="271"/>
    </row>
    <row r="153926" spans="27:27">
      <c r="AA153926" s="271"/>
    </row>
    <row r="153927" spans="27:27">
      <c r="AA153927" s="271"/>
    </row>
    <row r="153928" spans="27:27">
      <c r="AA153928" s="271"/>
    </row>
    <row r="153929" spans="27:27">
      <c r="AA153929" s="271"/>
    </row>
    <row r="153930" spans="27:27">
      <c r="AA153930" s="271"/>
    </row>
    <row r="153931" spans="27:27">
      <c r="AA153931" s="271"/>
    </row>
    <row r="153932" spans="27:27">
      <c r="AA153932" s="271"/>
    </row>
    <row r="153933" spans="27:27">
      <c r="AA153933" s="271"/>
    </row>
    <row r="153934" spans="27:27">
      <c r="AA153934" s="271"/>
    </row>
    <row r="153935" spans="27:27">
      <c r="AA153935" s="271"/>
    </row>
    <row r="153936" spans="27:27">
      <c r="AA153936" s="271"/>
    </row>
    <row r="153937" spans="27:27">
      <c r="AA153937" s="271"/>
    </row>
    <row r="153938" spans="27:27">
      <c r="AA153938" s="271"/>
    </row>
    <row r="153939" spans="27:27">
      <c r="AA153939" s="271"/>
    </row>
    <row r="153940" spans="27:27">
      <c r="AA153940" s="271"/>
    </row>
    <row r="153941" spans="27:27">
      <c r="AA153941" s="271"/>
    </row>
    <row r="153942" spans="27:27">
      <c r="AA153942" s="271"/>
    </row>
    <row r="153943" spans="27:27">
      <c r="AA153943" s="271"/>
    </row>
    <row r="153944" spans="27:27">
      <c r="AA153944" s="271"/>
    </row>
    <row r="153945" spans="27:27">
      <c r="AA153945" s="271"/>
    </row>
    <row r="153946" spans="27:27">
      <c r="AA153946" s="271"/>
    </row>
    <row r="153947" spans="27:27">
      <c r="AA153947" s="271"/>
    </row>
    <row r="153948" spans="27:27">
      <c r="AA153948" s="271"/>
    </row>
    <row r="153949" spans="27:27">
      <c r="AA153949" s="271"/>
    </row>
    <row r="153950" spans="27:27">
      <c r="AA153950" s="271"/>
    </row>
    <row r="153951" spans="27:27">
      <c r="AA153951" s="271"/>
    </row>
    <row r="153952" spans="27:27">
      <c r="AA153952" s="271"/>
    </row>
    <row r="153953" spans="27:27">
      <c r="AA153953" s="271"/>
    </row>
    <row r="153954" spans="27:27">
      <c r="AA153954" s="271"/>
    </row>
    <row r="153955" spans="27:27">
      <c r="AA153955" s="271"/>
    </row>
    <row r="153956" spans="27:27">
      <c r="AA153956" s="271"/>
    </row>
    <row r="153957" spans="27:27">
      <c r="AA153957" s="271"/>
    </row>
    <row r="153958" spans="27:27">
      <c r="AA153958" s="271"/>
    </row>
    <row r="153959" spans="27:27">
      <c r="AA153959" s="271"/>
    </row>
    <row r="153960" spans="27:27">
      <c r="AA153960" s="271"/>
    </row>
    <row r="153961" spans="27:27">
      <c r="AA153961" s="271"/>
    </row>
    <row r="153962" spans="27:27">
      <c r="AA153962" s="271"/>
    </row>
    <row r="153963" spans="27:27">
      <c r="AA153963" s="271"/>
    </row>
    <row r="153964" spans="27:27">
      <c r="AA153964" s="271"/>
    </row>
    <row r="153965" spans="27:27">
      <c r="AA153965" s="271"/>
    </row>
    <row r="153966" spans="27:27">
      <c r="AA153966" s="271"/>
    </row>
    <row r="153967" spans="27:27">
      <c r="AA153967" s="271"/>
    </row>
    <row r="153968" spans="27:27">
      <c r="AA153968" s="271"/>
    </row>
    <row r="153969" spans="27:27">
      <c r="AA153969" s="271"/>
    </row>
    <row r="153970" spans="27:27">
      <c r="AA153970" s="271"/>
    </row>
    <row r="153971" spans="27:27">
      <c r="AA153971" s="271"/>
    </row>
    <row r="153972" spans="27:27">
      <c r="AA153972" s="271"/>
    </row>
    <row r="153973" spans="27:27">
      <c r="AA153973" s="271"/>
    </row>
    <row r="153974" spans="27:27">
      <c r="AA153974" s="271"/>
    </row>
    <row r="153975" spans="27:27">
      <c r="AA153975" s="271"/>
    </row>
    <row r="153976" spans="27:27">
      <c r="AA153976" s="271"/>
    </row>
    <row r="153977" spans="27:27">
      <c r="AA153977" s="271"/>
    </row>
    <row r="153978" spans="27:27">
      <c r="AA153978" s="271"/>
    </row>
    <row r="153979" spans="27:27">
      <c r="AA153979" s="271"/>
    </row>
    <row r="153980" spans="27:27">
      <c r="AA153980" s="271"/>
    </row>
    <row r="153981" spans="27:27">
      <c r="AA153981" s="271"/>
    </row>
    <row r="153982" spans="27:27">
      <c r="AA153982" s="271"/>
    </row>
    <row r="153983" spans="27:27">
      <c r="AA153983" s="271"/>
    </row>
    <row r="153984" spans="27:27">
      <c r="AA153984" s="271"/>
    </row>
    <row r="153985" spans="27:27">
      <c r="AA153985" s="271"/>
    </row>
    <row r="153986" spans="27:27">
      <c r="AA153986" s="271"/>
    </row>
    <row r="153987" spans="27:27">
      <c r="AA153987" s="271"/>
    </row>
    <row r="153988" spans="27:27">
      <c r="AA153988" s="271"/>
    </row>
    <row r="153989" spans="27:27">
      <c r="AA153989" s="271"/>
    </row>
    <row r="153990" spans="27:27">
      <c r="AA153990" s="271"/>
    </row>
    <row r="153991" spans="27:27">
      <c r="AA153991" s="271"/>
    </row>
    <row r="153992" spans="27:27">
      <c r="AA153992" s="271"/>
    </row>
    <row r="153993" spans="27:27">
      <c r="AA153993" s="271"/>
    </row>
    <row r="153994" spans="27:27">
      <c r="AA153994" s="271"/>
    </row>
    <row r="153995" spans="27:27">
      <c r="AA153995" s="271"/>
    </row>
    <row r="153996" spans="27:27">
      <c r="AA153996" s="271"/>
    </row>
    <row r="153997" spans="27:27">
      <c r="AA153997" s="271"/>
    </row>
    <row r="153998" spans="27:27">
      <c r="AA153998" s="271"/>
    </row>
    <row r="153999" spans="27:27">
      <c r="AA153999" s="271"/>
    </row>
    <row r="154000" spans="27:27">
      <c r="AA154000" s="271"/>
    </row>
    <row r="154001" spans="27:27">
      <c r="AA154001" s="271"/>
    </row>
    <row r="154002" spans="27:27">
      <c r="AA154002" s="271"/>
    </row>
    <row r="154003" spans="27:27">
      <c r="AA154003" s="271"/>
    </row>
    <row r="154004" spans="27:27">
      <c r="AA154004" s="271"/>
    </row>
    <row r="154005" spans="27:27">
      <c r="AA154005" s="271"/>
    </row>
    <row r="154006" spans="27:27">
      <c r="AA154006" s="271"/>
    </row>
    <row r="154007" spans="27:27">
      <c r="AA154007" s="271"/>
    </row>
    <row r="154008" spans="27:27">
      <c r="AA154008" s="271"/>
    </row>
    <row r="154009" spans="27:27">
      <c r="AA154009" s="271"/>
    </row>
    <row r="154010" spans="27:27">
      <c r="AA154010" s="271"/>
    </row>
    <row r="154011" spans="27:27">
      <c r="AA154011" s="271"/>
    </row>
    <row r="154012" spans="27:27">
      <c r="AA154012" s="271"/>
    </row>
    <row r="154013" spans="27:27">
      <c r="AA154013" s="271"/>
    </row>
    <row r="154014" spans="27:27">
      <c r="AA154014" s="271"/>
    </row>
    <row r="154015" spans="27:27">
      <c r="AA154015" s="271"/>
    </row>
    <row r="154016" spans="27:27">
      <c r="AA154016" s="271"/>
    </row>
    <row r="154017" spans="27:27">
      <c r="AA154017" s="271"/>
    </row>
    <row r="154018" spans="27:27">
      <c r="AA154018" s="271"/>
    </row>
    <row r="154019" spans="27:27">
      <c r="AA154019" s="271"/>
    </row>
    <row r="154020" spans="27:27">
      <c r="AA154020" s="271"/>
    </row>
    <row r="154021" spans="27:27">
      <c r="AA154021" s="271"/>
    </row>
    <row r="154022" spans="27:27">
      <c r="AA154022" s="271"/>
    </row>
    <row r="154023" spans="27:27">
      <c r="AA154023" s="271"/>
    </row>
    <row r="154024" spans="27:27">
      <c r="AA154024" s="271"/>
    </row>
    <row r="154025" spans="27:27">
      <c r="AA154025" s="271"/>
    </row>
    <row r="154026" spans="27:27">
      <c r="AA154026" s="271"/>
    </row>
    <row r="154027" spans="27:27">
      <c r="AA154027" s="271"/>
    </row>
    <row r="154028" spans="27:27">
      <c r="AA154028" s="271"/>
    </row>
    <row r="154029" spans="27:27">
      <c r="AA154029" s="271"/>
    </row>
    <row r="154030" spans="27:27">
      <c r="AA154030" s="271"/>
    </row>
    <row r="154031" spans="27:27">
      <c r="AA154031" s="271"/>
    </row>
    <row r="154032" spans="27:27">
      <c r="AA154032" s="271"/>
    </row>
    <row r="154033" spans="27:27">
      <c r="AA154033" s="271"/>
    </row>
    <row r="154034" spans="27:27">
      <c r="AA154034" s="271"/>
    </row>
    <row r="154035" spans="27:27">
      <c r="AA154035" s="271"/>
    </row>
    <row r="154036" spans="27:27">
      <c r="AA154036" s="271"/>
    </row>
    <row r="154037" spans="27:27">
      <c r="AA154037" s="271"/>
    </row>
    <row r="154038" spans="27:27">
      <c r="AA154038" s="271"/>
    </row>
    <row r="154039" spans="27:27">
      <c r="AA154039" s="271"/>
    </row>
    <row r="154040" spans="27:27">
      <c r="AA154040" s="271"/>
    </row>
    <row r="154041" spans="27:27">
      <c r="AA154041" s="271"/>
    </row>
    <row r="154042" spans="27:27">
      <c r="AA154042" s="271"/>
    </row>
    <row r="154043" spans="27:27">
      <c r="AA154043" s="271"/>
    </row>
    <row r="154044" spans="27:27">
      <c r="AA154044" s="271"/>
    </row>
    <row r="154045" spans="27:27">
      <c r="AA154045" s="271"/>
    </row>
    <row r="154046" spans="27:27">
      <c r="AA154046" s="271"/>
    </row>
    <row r="154047" spans="27:27">
      <c r="AA154047" s="271"/>
    </row>
    <row r="154048" spans="27:27">
      <c r="AA154048" s="271"/>
    </row>
    <row r="154049" spans="27:27">
      <c r="AA154049" s="271"/>
    </row>
    <row r="154050" spans="27:27">
      <c r="AA154050" s="271"/>
    </row>
    <row r="154051" spans="27:27">
      <c r="AA154051" s="271"/>
    </row>
    <row r="154052" spans="27:27">
      <c r="AA154052" s="271"/>
    </row>
    <row r="154053" spans="27:27">
      <c r="AA154053" s="271"/>
    </row>
    <row r="154054" spans="27:27">
      <c r="AA154054" s="271"/>
    </row>
    <row r="154055" spans="27:27">
      <c r="AA154055" s="271"/>
    </row>
    <row r="154056" spans="27:27">
      <c r="AA154056" s="271"/>
    </row>
    <row r="154057" spans="27:27">
      <c r="AA154057" s="271"/>
    </row>
    <row r="154058" spans="27:27">
      <c r="AA154058" s="271"/>
    </row>
    <row r="154059" spans="27:27">
      <c r="AA154059" s="271"/>
    </row>
    <row r="154060" spans="27:27">
      <c r="AA154060" s="271"/>
    </row>
    <row r="154061" spans="27:27">
      <c r="AA154061" s="271"/>
    </row>
    <row r="154062" spans="27:27">
      <c r="AA154062" s="271"/>
    </row>
    <row r="154063" spans="27:27">
      <c r="AA154063" s="271"/>
    </row>
    <row r="154064" spans="27:27">
      <c r="AA154064" s="271"/>
    </row>
    <row r="154065" spans="27:27">
      <c r="AA154065" s="271"/>
    </row>
    <row r="154066" spans="27:27">
      <c r="AA154066" s="271"/>
    </row>
    <row r="154067" spans="27:27">
      <c r="AA154067" s="271"/>
    </row>
    <row r="154068" spans="27:27">
      <c r="AA154068" s="271"/>
    </row>
    <row r="154069" spans="27:27">
      <c r="AA154069" s="271"/>
    </row>
    <row r="154070" spans="27:27">
      <c r="AA154070" s="271"/>
    </row>
    <row r="154071" spans="27:27">
      <c r="AA154071" s="271"/>
    </row>
    <row r="154072" spans="27:27">
      <c r="AA154072" s="271"/>
    </row>
    <row r="154073" spans="27:27">
      <c r="AA154073" s="271"/>
    </row>
    <row r="154074" spans="27:27">
      <c r="AA154074" s="271"/>
    </row>
    <row r="154075" spans="27:27">
      <c r="AA154075" s="271"/>
    </row>
    <row r="154076" spans="27:27">
      <c r="AA154076" s="271"/>
    </row>
    <row r="154077" spans="27:27">
      <c r="AA154077" s="271"/>
    </row>
    <row r="154078" spans="27:27">
      <c r="AA154078" s="271"/>
    </row>
    <row r="154079" spans="27:27">
      <c r="AA154079" s="271"/>
    </row>
    <row r="154080" spans="27:27">
      <c r="AA154080" s="271"/>
    </row>
    <row r="154081" spans="27:27">
      <c r="AA154081" s="271"/>
    </row>
    <row r="154082" spans="27:27">
      <c r="AA154082" s="271"/>
    </row>
    <row r="154083" spans="27:27">
      <c r="AA154083" s="271"/>
    </row>
    <row r="154084" spans="27:27">
      <c r="AA154084" s="271"/>
    </row>
    <row r="154085" spans="27:27">
      <c r="AA154085" s="271"/>
    </row>
    <row r="154086" spans="27:27">
      <c r="AA154086" s="271"/>
    </row>
    <row r="154087" spans="27:27">
      <c r="AA154087" s="271"/>
    </row>
    <row r="154088" spans="27:27">
      <c r="AA154088" s="271"/>
    </row>
    <row r="154089" spans="27:27">
      <c r="AA154089" s="271"/>
    </row>
    <row r="154090" spans="27:27">
      <c r="AA154090" s="271"/>
    </row>
    <row r="154091" spans="27:27">
      <c r="AA154091" s="271"/>
    </row>
    <row r="154092" spans="27:27">
      <c r="AA154092" s="271"/>
    </row>
    <row r="154093" spans="27:27">
      <c r="AA154093" s="271"/>
    </row>
    <row r="154094" spans="27:27">
      <c r="AA154094" s="271"/>
    </row>
    <row r="154095" spans="27:27">
      <c r="AA154095" s="271"/>
    </row>
    <row r="154096" spans="27:27">
      <c r="AA154096" s="271"/>
    </row>
    <row r="154097" spans="27:27">
      <c r="AA154097" s="271"/>
    </row>
    <row r="154098" spans="27:27">
      <c r="AA154098" s="271"/>
    </row>
    <row r="154099" spans="27:27">
      <c r="AA154099" s="271"/>
    </row>
    <row r="154100" spans="27:27">
      <c r="AA154100" s="271"/>
    </row>
    <row r="154101" spans="27:27">
      <c r="AA154101" s="271"/>
    </row>
    <row r="154102" spans="27:27">
      <c r="AA154102" s="271"/>
    </row>
    <row r="154103" spans="27:27">
      <c r="AA154103" s="271"/>
    </row>
    <row r="154104" spans="27:27">
      <c r="AA154104" s="271"/>
    </row>
    <row r="154105" spans="27:27">
      <c r="AA154105" s="271"/>
    </row>
    <row r="154106" spans="27:27">
      <c r="AA154106" s="271"/>
    </row>
    <row r="154107" spans="27:27">
      <c r="AA154107" s="271"/>
    </row>
    <row r="154108" spans="27:27">
      <c r="AA154108" s="271"/>
    </row>
    <row r="154109" spans="27:27">
      <c r="AA154109" s="271"/>
    </row>
    <row r="154110" spans="27:27">
      <c r="AA154110" s="271"/>
    </row>
    <row r="154111" spans="27:27">
      <c r="AA154111" s="271"/>
    </row>
    <row r="154112" spans="27:27">
      <c r="AA154112" s="271"/>
    </row>
    <row r="154113" spans="27:27">
      <c r="AA154113" s="271"/>
    </row>
    <row r="154114" spans="27:27">
      <c r="AA154114" s="271"/>
    </row>
    <row r="154115" spans="27:27">
      <c r="AA154115" s="271"/>
    </row>
    <row r="154116" spans="27:27">
      <c r="AA154116" s="271"/>
    </row>
    <row r="154117" spans="27:27">
      <c r="AA154117" s="271"/>
    </row>
    <row r="154118" spans="27:27">
      <c r="AA154118" s="271"/>
    </row>
    <row r="154119" spans="27:27">
      <c r="AA154119" s="271"/>
    </row>
    <row r="154120" spans="27:27">
      <c r="AA154120" s="271"/>
    </row>
    <row r="154121" spans="27:27">
      <c r="AA154121" s="271"/>
    </row>
    <row r="154122" spans="27:27">
      <c r="AA154122" s="271"/>
    </row>
    <row r="154123" spans="27:27">
      <c r="AA154123" s="271"/>
    </row>
    <row r="154124" spans="27:27">
      <c r="AA154124" s="271"/>
    </row>
    <row r="154125" spans="27:27">
      <c r="AA154125" s="271"/>
    </row>
    <row r="154126" spans="27:27">
      <c r="AA154126" s="271"/>
    </row>
    <row r="154127" spans="27:27">
      <c r="AA154127" s="271"/>
    </row>
    <row r="154128" spans="27:27">
      <c r="AA154128" s="271"/>
    </row>
    <row r="154129" spans="27:27">
      <c r="AA154129" s="271"/>
    </row>
    <row r="154130" spans="27:27">
      <c r="AA154130" s="271"/>
    </row>
    <row r="154131" spans="27:27">
      <c r="AA154131" s="271"/>
    </row>
    <row r="154132" spans="27:27">
      <c r="AA154132" s="271"/>
    </row>
    <row r="154133" spans="27:27">
      <c r="AA154133" s="271"/>
    </row>
    <row r="154134" spans="27:27">
      <c r="AA154134" s="271"/>
    </row>
    <row r="154135" spans="27:27">
      <c r="AA154135" s="271"/>
    </row>
    <row r="154136" spans="27:27">
      <c r="AA154136" s="271"/>
    </row>
    <row r="154137" spans="27:27">
      <c r="AA154137" s="271"/>
    </row>
    <row r="154138" spans="27:27">
      <c r="AA154138" s="271"/>
    </row>
    <row r="154139" spans="27:27">
      <c r="AA154139" s="271"/>
    </row>
    <row r="154140" spans="27:27">
      <c r="AA154140" s="271"/>
    </row>
    <row r="154141" spans="27:27">
      <c r="AA154141" s="271"/>
    </row>
    <row r="154142" spans="27:27">
      <c r="AA154142" s="271"/>
    </row>
    <row r="154143" spans="27:27">
      <c r="AA154143" s="271"/>
    </row>
    <row r="154144" spans="27:27">
      <c r="AA154144" s="271"/>
    </row>
    <row r="154145" spans="27:27">
      <c r="AA154145" s="271"/>
    </row>
    <row r="154146" spans="27:27">
      <c r="AA154146" s="271"/>
    </row>
    <row r="154147" spans="27:27">
      <c r="AA154147" s="271"/>
    </row>
    <row r="154148" spans="27:27">
      <c r="AA154148" s="271"/>
    </row>
    <row r="154149" spans="27:27">
      <c r="AA154149" s="271"/>
    </row>
    <row r="154150" spans="27:27">
      <c r="AA154150" s="271"/>
    </row>
    <row r="154151" spans="27:27">
      <c r="AA154151" s="271"/>
    </row>
    <row r="154152" spans="27:27">
      <c r="AA154152" s="271"/>
    </row>
    <row r="154153" spans="27:27">
      <c r="AA154153" s="271"/>
    </row>
    <row r="154154" spans="27:27">
      <c r="AA154154" s="271"/>
    </row>
    <row r="154155" spans="27:27">
      <c r="AA154155" s="271"/>
    </row>
    <row r="154156" spans="27:27">
      <c r="AA154156" s="271"/>
    </row>
    <row r="154157" spans="27:27">
      <c r="AA154157" s="271"/>
    </row>
    <row r="154158" spans="27:27">
      <c r="AA154158" s="271"/>
    </row>
    <row r="154159" spans="27:27">
      <c r="AA154159" s="271"/>
    </row>
    <row r="154160" spans="27:27">
      <c r="AA154160" s="271"/>
    </row>
    <row r="154161" spans="27:27">
      <c r="AA154161" s="271"/>
    </row>
    <row r="154162" spans="27:27">
      <c r="AA154162" s="271"/>
    </row>
    <row r="154163" spans="27:27">
      <c r="AA154163" s="271"/>
    </row>
    <row r="154164" spans="27:27">
      <c r="AA154164" s="271"/>
    </row>
    <row r="154165" spans="27:27">
      <c r="AA154165" s="271"/>
    </row>
    <row r="154166" spans="27:27">
      <c r="AA154166" s="271"/>
    </row>
    <row r="154167" spans="27:27">
      <c r="AA154167" s="271"/>
    </row>
    <row r="154168" spans="27:27">
      <c r="AA154168" s="271"/>
    </row>
    <row r="154169" spans="27:27">
      <c r="AA154169" s="271"/>
    </row>
    <row r="154170" spans="27:27">
      <c r="AA154170" s="271"/>
    </row>
    <row r="154171" spans="27:27">
      <c r="AA154171" s="271"/>
    </row>
    <row r="154172" spans="27:27">
      <c r="AA154172" s="271"/>
    </row>
    <row r="154173" spans="27:27">
      <c r="AA154173" s="271"/>
    </row>
    <row r="154174" spans="27:27">
      <c r="AA154174" s="271"/>
    </row>
    <row r="154175" spans="27:27">
      <c r="AA154175" s="271"/>
    </row>
    <row r="154176" spans="27:27">
      <c r="AA154176" s="271"/>
    </row>
    <row r="154177" spans="27:27">
      <c r="AA154177" s="271"/>
    </row>
    <row r="154178" spans="27:27">
      <c r="AA154178" s="271"/>
    </row>
    <row r="154179" spans="27:27">
      <c r="AA154179" s="271"/>
    </row>
    <row r="154180" spans="27:27">
      <c r="AA154180" s="271"/>
    </row>
    <row r="154181" spans="27:27">
      <c r="AA154181" s="271"/>
    </row>
    <row r="154182" spans="27:27">
      <c r="AA154182" s="271"/>
    </row>
    <row r="154183" spans="27:27">
      <c r="AA154183" s="271"/>
    </row>
    <row r="154184" spans="27:27">
      <c r="AA154184" s="271"/>
    </row>
    <row r="154185" spans="27:27">
      <c r="AA154185" s="271"/>
    </row>
    <row r="154186" spans="27:27">
      <c r="AA154186" s="271"/>
    </row>
    <row r="154187" spans="27:27">
      <c r="AA154187" s="271"/>
    </row>
    <row r="154188" spans="27:27">
      <c r="AA154188" s="271"/>
    </row>
    <row r="154189" spans="27:27">
      <c r="AA154189" s="271"/>
    </row>
    <row r="154190" spans="27:27">
      <c r="AA154190" s="271"/>
    </row>
    <row r="154191" spans="27:27">
      <c r="AA154191" s="271"/>
    </row>
    <row r="154192" spans="27:27">
      <c r="AA154192" s="271"/>
    </row>
    <row r="154193" spans="27:27">
      <c r="AA154193" s="271"/>
    </row>
    <row r="154194" spans="27:27">
      <c r="AA154194" s="271"/>
    </row>
    <row r="154195" spans="27:27">
      <c r="AA154195" s="271"/>
    </row>
    <row r="154196" spans="27:27">
      <c r="AA154196" s="271"/>
    </row>
    <row r="154197" spans="27:27">
      <c r="AA154197" s="271"/>
    </row>
    <row r="154198" spans="27:27">
      <c r="AA154198" s="271"/>
    </row>
    <row r="154199" spans="27:27">
      <c r="AA154199" s="271"/>
    </row>
    <row r="154200" spans="27:27">
      <c r="AA154200" s="271"/>
    </row>
    <row r="154201" spans="27:27">
      <c r="AA154201" s="271"/>
    </row>
    <row r="154202" spans="27:27">
      <c r="AA154202" s="271"/>
    </row>
    <row r="154203" spans="27:27">
      <c r="AA154203" s="271"/>
    </row>
    <row r="154204" spans="27:27">
      <c r="AA154204" s="271"/>
    </row>
    <row r="154205" spans="27:27">
      <c r="AA154205" s="271"/>
    </row>
    <row r="154206" spans="27:27">
      <c r="AA154206" s="271"/>
    </row>
    <row r="154207" spans="27:27">
      <c r="AA154207" s="271"/>
    </row>
    <row r="154208" spans="27:27">
      <c r="AA154208" s="271"/>
    </row>
    <row r="154209" spans="27:27">
      <c r="AA154209" s="271"/>
    </row>
    <row r="154210" spans="27:27">
      <c r="AA154210" s="271"/>
    </row>
    <row r="154211" spans="27:27">
      <c r="AA154211" s="271"/>
    </row>
    <row r="154212" spans="27:27">
      <c r="AA154212" s="271"/>
    </row>
    <row r="154213" spans="27:27">
      <c r="AA154213" s="271"/>
    </row>
    <row r="154214" spans="27:27">
      <c r="AA154214" s="271"/>
    </row>
    <row r="154215" spans="27:27">
      <c r="AA154215" s="271"/>
    </row>
    <row r="154216" spans="27:27">
      <c r="AA154216" s="271"/>
    </row>
    <row r="154217" spans="27:27">
      <c r="AA154217" s="271"/>
    </row>
    <row r="154218" spans="27:27">
      <c r="AA154218" s="271"/>
    </row>
    <row r="154219" spans="27:27">
      <c r="AA154219" s="271"/>
    </row>
    <row r="154220" spans="27:27">
      <c r="AA154220" s="271"/>
    </row>
    <row r="154221" spans="27:27">
      <c r="AA154221" s="271"/>
    </row>
    <row r="154222" spans="27:27">
      <c r="AA154222" s="271"/>
    </row>
    <row r="154223" spans="27:27">
      <c r="AA154223" s="271"/>
    </row>
    <row r="154224" spans="27:27">
      <c r="AA154224" s="271"/>
    </row>
    <row r="154225" spans="27:27">
      <c r="AA154225" s="271"/>
    </row>
    <row r="154226" spans="27:27">
      <c r="AA154226" s="271"/>
    </row>
    <row r="154227" spans="27:27">
      <c r="AA154227" s="271"/>
    </row>
    <row r="154228" spans="27:27">
      <c r="AA154228" s="271"/>
    </row>
    <row r="154229" spans="27:27">
      <c r="AA154229" s="271"/>
    </row>
    <row r="154230" spans="27:27">
      <c r="AA154230" s="271"/>
    </row>
    <row r="154231" spans="27:27">
      <c r="AA154231" s="271"/>
    </row>
    <row r="154232" spans="27:27">
      <c r="AA154232" s="271"/>
    </row>
    <row r="154233" spans="27:27">
      <c r="AA154233" s="271"/>
    </row>
    <row r="154234" spans="27:27">
      <c r="AA154234" s="271"/>
    </row>
    <row r="154235" spans="27:27">
      <c r="AA154235" s="271"/>
    </row>
    <row r="154236" spans="27:27">
      <c r="AA154236" s="271"/>
    </row>
    <row r="154237" spans="27:27">
      <c r="AA154237" s="271"/>
    </row>
    <row r="154238" spans="27:27">
      <c r="AA154238" s="271"/>
    </row>
    <row r="154239" spans="27:27">
      <c r="AA154239" s="271"/>
    </row>
    <row r="154240" spans="27:27">
      <c r="AA154240" s="271"/>
    </row>
    <row r="154241" spans="27:27">
      <c r="AA154241" s="271"/>
    </row>
    <row r="154242" spans="27:27">
      <c r="AA154242" s="271"/>
    </row>
    <row r="154243" spans="27:27">
      <c r="AA154243" s="271"/>
    </row>
    <row r="154244" spans="27:27">
      <c r="AA154244" s="271"/>
    </row>
    <row r="154245" spans="27:27">
      <c r="AA154245" s="271"/>
    </row>
    <row r="154246" spans="27:27">
      <c r="AA154246" s="271"/>
    </row>
    <row r="154247" spans="27:27">
      <c r="AA154247" s="271"/>
    </row>
    <row r="154248" spans="27:27">
      <c r="AA154248" s="271"/>
    </row>
    <row r="154249" spans="27:27">
      <c r="AA154249" s="271"/>
    </row>
    <row r="154250" spans="27:27">
      <c r="AA154250" s="271"/>
    </row>
    <row r="154251" spans="27:27">
      <c r="AA154251" s="271"/>
    </row>
    <row r="154252" spans="27:27">
      <c r="AA154252" s="271"/>
    </row>
    <row r="154253" spans="27:27">
      <c r="AA154253" s="271"/>
    </row>
    <row r="154254" spans="27:27">
      <c r="AA154254" s="271"/>
    </row>
    <row r="154255" spans="27:27">
      <c r="AA154255" s="271"/>
    </row>
    <row r="154256" spans="27:27">
      <c r="AA154256" s="271"/>
    </row>
    <row r="154257" spans="27:27">
      <c r="AA154257" s="271"/>
    </row>
    <row r="154258" spans="27:27">
      <c r="AA154258" s="271"/>
    </row>
    <row r="154259" spans="27:27">
      <c r="AA154259" s="271"/>
    </row>
    <row r="154260" spans="27:27">
      <c r="AA154260" s="271"/>
    </row>
    <row r="154261" spans="27:27">
      <c r="AA154261" s="271"/>
    </row>
    <row r="154262" spans="27:27">
      <c r="AA154262" s="271"/>
    </row>
    <row r="154263" spans="27:27">
      <c r="AA154263" s="271"/>
    </row>
    <row r="154264" spans="27:27">
      <c r="AA154264" s="271"/>
    </row>
    <row r="154265" spans="27:27">
      <c r="AA154265" s="271"/>
    </row>
    <row r="154266" spans="27:27">
      <c r="AA154266" s="271"/>
    </row>
    <row r="154267" spans="27:27">
      <c r="AA154267" s="271"/>
    </row>
    <row r="154268" spans="27:27">
      <c r="AA154268" s="271"/>
    </row>
    <row r="154269" spans="27:27">
      <c r="AA154269" s="271"/>
    </row>
    <row r="154270" spans="27:27">
      <c r="AA154270" s="271"/>
    </row>
    <row r="154271" spans="27:27">
      <c r="AA154271" s="271"/>
    </row>
    <row r="154272" spans="27:27">
      <c r="AA154272" s="271"/>
    </row>
    <row r="154273" spans="27:27">
      <c r="AA154273" s="271"/>
    </row>
    <row r="154274" spans="27:27">
      <c r="AA154274" s="271"/>
    </row>
    <row r="154275" spans="27:27">
      <c r="AA154275" s="271"/>
    </row>
    <row r="154276" spans="27:27">
      <c r="AA154276" s="271"/>
    </row>
    <row r="154277" spans="27:27">
      <c r="AA154277" s="271"/>
    </row>
    <row r="154278" spans="27:27">
      <c r="AA154278" s="271"/>
    </row>
    <row r="154279" spans="27:27">
      <c r="AA154279" s="271"/>
    </row>
    <row r="154280" spans="27:27">
      <c r="AA154280" s="271"/>
    </row>
    <row r="154281" spans="27:27">
      <c r="AA154281" s="271"/>
    </row>
    <row r="154282" spans="27:27">
      <c r="AA154282" s="271"/>
    </row>
    <row r="154283" spans="27:27">
      <c r="AA154283" s="271"/>
    </row>
    <row r="154284" spans="27:27">
      <c r="AA154284" s="271"/>
    </row>
    <row r="154285" spans="27:27">
      <c r="AA154285" s="271"/>
    </row>
    <row r="154286" spans="27:27">
      <c r="AA154286" s="271"/>
    </row>
    <row r="154287" spans="27:27">
      <c r="AA154287" s="271"/>
    </row>
    <row r="154288" spans="27:27">
      <c r="AA154288" s="271"/>
    </row>
    <row r="154289" spans="27:27">
      <c r="AA154289" s="271"/>
    </row>
    <row r="154290" spans="27:27">
      <c r="AA154290" s="271"/>
    </row>
    <row r="154291" spans="27:27">
      <c r="AA154291" s="271"/>
    </row>
    <row r="154292" spans="27:27">
      <c r="AA154292" s="271"/>
    </row>
    <row r="154293" spans="27:27">
      <c r="AA154293" s="271"/>
    </row>
    <row r="154294" spans="27:27">
      <c r="AA154294" s="271"/>
    </row>
    <row r="154295" spans="27:27">
      <c r="AA154295" s="271"/>
    </row>
    <row r="154296" spans="27:27">
      <c r="AA154296" s="271"/>
    </row>
    <row r="154297" spans="27:27">
      <c r="AA154297" s="271"/>
    </row>
    <row r="154298" spans="27:27">
      <c r="AA154298" s="271"/>
    </row>
    <row r="154299" spans="27:27">
      <c r="AA154299" s="271"/>
    </row>
    <row r="154300" spans="27:27">
      <c r="AA154300" s="271"/>
    </row>
    <row r="154301" spans="27:27">
      <c r="AA154301" s="271"/>
    </row>
    <row r="154302" spans="27:27">
      <c r="AA154302" s="271"/>
    </row>
    <row r="154303" spans="27:27">
      <c r="AA154303" s="271"/>
    </row>
    <row r="154304" spans="27:27">
      <c r="AA154304" s="271"/>
    </row>
    <row r="154305" spans="27:27">
      <c r="AA154305" s="271"/>
    </row>
    <row r="154306" spans="27:27">
      <c r="AA154306" s="271"/>
    </row>
    <row r="154307" spans="27:27">
      <c r="AA154307" s="271"/>
    </row>
    <row r="154308" spans="27:27">
      <c r="AA154308" s="271"/>
    </row>
    <row r="154309" spans="27:27">
      <c r="AA154309" s="271"/>
    </row>
    <row r="154310" spans="27:27">
      <c r="AA154310" s="271"/>
    </row>
    <row r="154311" spans="27:27">
      <c r="AA154311" s="271"/>
    </row>
    <row r="154312" spans="27:27">
      <c r="AA154312" s="271"/>
    </row>
    <row r="154313" spans="27:27">
      <c r="AA154313" s="271"/>
    </row>
    <row r="154314" spans="27:27">
      <c r="AA154314" s="271"/>
    </row>
    <row r="154315" spans="27:27">
      <c r="AA154315" s="271"/>
    </row>
    <row r="154316" spans="27:27">
      <c r="AA154316" s="271"/>
    </row>
    <row r="154317" spans="27:27">
      <c r="AA154317" s="271"/>
    </row>
    <row r="154318" spans="27:27">
      <c r="AA154318" s="271"/>
    </row>
    <row r="154319" spans="27:27">
      <c r="AA154319" s="271"/>
    </row>
    <row r="154320" spans="27:27">
      <c r="AA154320" s="271"/>
    </row>
    <row r="154321" spans="27:27">
      <c r="AA154321" s="271"/>
    </row>
    <row r="154322" spans="27:27">
      <c r="AA154322" s="271"/>
    </row>
    <row r="154323" spans="27:27">
      <c r="AA154323" s="271"/>
    </row>
    <row r="154324" spans="27:27">
      <c r="AA154324" s="271"/>
    </row>
    <row r="154325" spans="27:27">
      <c r="AA154325" s="271"/>
    </row>
    <row r="154326" spans="27:27">
      <c r="AA154326" s="271"/>
    </row>
    <row r="154327" spans="27:27">
      <c r="AA154327" s="271"/>
    </row>
    <row r="154328" spans="27:27">
      <c r="AA154328" s="271"/>
    </row>
    <row r="154329" spans="27:27">
      <c r="AA154329" s="271"/>
    </row>
    <row r="154330" spans="27:27">
      <c r="AA154330" s="271"/>
    </row>
    <row r="154331" spans="27:27">
      <c r="AA154331" s="271"/>
    </row>
    <row r="154332" spans="27:27">
      <c r="AA154332" s="271"/>
    </row>
    <row r="154333" spans="27:27">
      <c r="AA154333" s="271"/>
    </row>
    <row r="154334" spans="27:27">
      <c r="AA154334" s="271"/>
    </row>
    <row r="154335" spans="27:27">
      <c r="AA154335" s="271"/>
    </row>
    <row r="154336" spans="27:27">
      <c r="AA154336" s="271"/>
    </row>
    <row r="154337" spans="27:27">
      <c r="AA154337" s="271"/>
    </row>
    <row r="154338" spans="27:27">
      <c r="AA154338" s="271"/>
    </row>
    <row r="154339" spans="27:27">
      <c r="AA154339" s="271"/>
    </row>
    <row r="154340" spans="27:27">
      <c r="AA154340" s="271"/>
    </row>
    <row r="154341" spans="27:27">
      <c r="AA154341" s="271"/>
    </row>
    <row r="154342" spans="27:27">
      <c r="AA154342" s="271"/>
    </row>
    <row r="154343" spans="27:27">
      <c r="AA154343" s="271"/>
    </row>
    <row r="154344" spans="27:27">
      <c r="AA154344" s="271"/>
    </row>
    <row r="154345" spans="27:27">
      <c r="AA154345" s="271"/>
    </row>
    <row r="154346" spans="27:27">
      <c r="AA154346" s="271"/>
    </row>
    <row r="154347" spans="27:27">
      <c r="AA154347" s="271"/>
    </row>
    <row r="154348" spans="27:27">
      <c r="AA154348" s="271"/>
    </row>
    <row r="154349" spans="27:27">
      <c r="AA154349" s="271"/>
    </row>
    <row r="154350" spans="27:27">
      <c r="AA154350" s="271"/>
    </row>
    <row r="154351" spans="27:27">
      <c r="AA154351" s="271"/>
    </row>
    <row r="154352" spans="27:27">
      <c r="AA154352" s="271"/>
    </row>
    <row r="154353" spans="27:27">
      <c r="AA154353" s="271"/>
    </row>
    <row r="154354" spans="27:27">
      <c r="AA154354" s="271"/>
    </row>
    <row r="154355" spans="27:27">
      <c r="AA154355" s="271"/>
    </row>
    <row r="154356" spans="27:27">
      <c r="AA154356" s="271"/>
    </row>
    <row r="154357" spans="27:27">
      <c r="AA154357" s="271"/>
    </row>
    <row r="154358" spans="27:27">
      <c r="AA154358" s="271"/>
    </row>
    <row r="154359" spans="27:27">
      <c r="AA154359" s="271"/>
    </row>
    <row r="154360" spans="27:27">
      <c r="AA154360" s="271"/>
    </row>
    <row r="154361" spans="27:27">
      <c r="AA154361" s="271"/>
    </row>
    <row r="154362" spans="27:27">
      <c r="AA154362" s="271"/>
    </row>
    <row r="154363" spans="27:27">
      <c r="AA154363" s="271"/>
    </row>
    <row r="154364" spans="27:27">
      <c r="AA154364" s="271"/>
    </row>
    <row r="154365" spans="27:27">
      <c r="AA154365" s="271"/>
    </row>
    <row r="154366" spans="27:27">
      <c r="AA154366" s="271"/>
    </row>
    <row r="154367" spans="27:27">
      <c r="AA154367" s="271"/>
    </row>
    <row r="154368" spans="27:27">
      <c r="AA154368" s="271"/>
    </row>
    <row r="154369" spans="27:27">
      <c r="AA154369" s="271"/>
    </row>
    <row r="154370" spans="27:27">
      <c r="AA154370" s="271"/>
    </row>
    <row r="154371" spans="27:27">
      <c r="AA154371" s="271"/>
    </row>
    <row r="154372" spans="27:27">
      <c r="AA154372" s="271"/>
    </row>
    <row r="154373" spans="27:27">
      <c r="AA154373" s="271"/>
    </row>
    <row r="154374" spans="27:27">
      <c r="AA154374" s="271"/>
    </row>
    <row r="154375" spans="27:27">
      <c r="AA154375" s="271"/>
    </row>
    <row r="154376" spans="27:27">
      <c r="AA154376" s="271"/>
    </row>
    <row r="154377" spans="27:27">
      <c r="AA154377" s="271"/>
    </row>
    <row r="154378" spans="27:27">
      <c r="AA154378" s="271"/>
    </row>
    <row r="154379" spans="27:27">
      <c r="AA154379" s="271"/>
    </row>
    <row r="154380" spans="27:27">
      <c r="AA154380" s="271"/>
    </row>
    <row r="154381" spans="27:27">
      <c r="AA154381" s="271"/>
    </row>
    <row r="154382" spans="27:27">
      <c r="AA154382" s="271"/>
    </row>
    <row r="154383" spans="27:27">
      <c r="AA154383" s="271"/>
    </row>
    <row r="154384" spans="27:27">
      <c r="AA154384" s="271"/>
    </row>
    <row r="154385" spans="27:27">
      <c r="AA154385" s="271"/>
    </row>
    <row r="154386" spans="27:27">
      <c r="AA154386" s="271"/>
    </row>
    <row r="154387" spans="27:27">
      <c r="AA154387" s="271"/>
    </row>
    <row r="154388" spans="27:27">
      <c r="AA154388" s="271"/>
    </row>
    <row r="154389" spans="27:27">
      <c r="AA154389" s="271"/>
    </row>
    <row r="154390" spans="27:27">
      <c r="AA154390" s="271"/>
    </row>
    <row r="154391" spans="27:27">
      <c r="AA154391" s="271"/>
    </row>
    <row r="154392" spans="27:27">
      <c r="AA154392" s="271"/>
    </row>
    <row r="154393" spans="27:27">
      <c r="AA154393" s="271"/>
    </row>
    <row r="154394" spans="27:27">
      <c r="AA154394" s="271"/>
    </row>
    <row r="154395" spans="27:27">
      <c r="AA154395" s="271"/>
    </row>
    <row r="154396" spans="27:27">
      <c r="AA154396" s="271"/>
    </row>
    <row r="154397" spans="27:27">
      <c r="AA154397" s="271"/>
    </row>
    <row r="154398" spans="27:27">
      <c r="AA154398" s="271"/>
    </row>
    <row r="154399" spans="27:27">
      <c r="AA154399" s="271"/>
    </row>
    <row r="154400" spans="27:27">
      <c r="AA154400" s="271"/>
    </row>
    <row r="154401" spans="27:27">
      <c r="AA154401" s="271"/>
    </row>
    <row r="154402" spans="27:27">
      <c r="AA154402" s="271"/>
    </row>
    <row r="154403" spans="27:27">
      <c r="AA154403" s="271"/>
    </row>
    <row r="154404" spans="27:27">
      <c r="AA154404" s="271"/>
    </row>
    <row r="154405" spans="27:27">
      <c r="AA154405" s="271"/>
    </row>
    <row r="154406" spans="27:27">
      <c r="AA154406" s="271"/>
    </row>
    <row r="154407" spans="27:27">
      <c r="AA154407" s="271"/>
    </row>
    <row r="154408" spans="27:27">
      <c r="AA154408" s="271"/>
    </row>
    <row r="154409" spans="27:27">
      <c r="AA154409" s="271"/>
    </row>
    <row r="154410" spans="27:27">
      <c r="AA154410" s="271"/>
    </row>
    <row r="154411" spans="27:27">
      <c r="AA154411" s="271"/>
    </row>
    <row r="154412" spans="27:27">
      <c r="AA154412" s="271"/>
    </row>
    <row r="154413" spans="27:27">
      <c r="AA154413" s="271"/>
    </row>
    <row r="154414" spans="27:27">
      <c r="AA154414" s="271"/>
    </row>
    <row r="154415" spans="27:27">
      <c r="AA154415" s="271"/>
    </row>
    <row r="154416" spans="27:27">
      <c r="AA154416" s="271"/>
    </row>
    <row r="154417" spans="27:27">
      <c r="AA154417" s="271"/>
    </row>
    <row r="154418" spans="27:27">
      <c r="AA154418" s="271"/>
    </row>
    <row r="154419" spans="27:27">
      <c r="AA154419" s="271"/>
    </row>
    <row r="154420" spans="27:27">
      <c r="AA154420" s="271"/>
    </row>
    <row r="154421" spans="27:27">
      <c r="AA154421" s="271"/>
    </row>
    <row r="154422" spans="27:27">
      <c r="AA154422" s="271"/>
    </row>
    <row r="154423" spans="27:27">
      <c r="AA154423" s="271"/>
    </row>
    <row r="154424" spans="27:27">
      <c r="AA154424" s="271"/>
    </row>
    <row r="154425" spans="27:27">
      <c r="AA154425" s="271"/>
    </row>
    <row r="154426" spans="27:27">
      <c r="AA154426" s="271"/>
    </row>
    <row r="154427" spans="27:27">
      <c r="AA154427" s="271"/>
    </row>
    <row r="154428" spans="27:27">
      <c r="AA154428" s="271"/>
    </row>
    <row r="154429" spans="27:27">
      <c r="AA154429" s="271"/>
    </row>
    <row r="154430" spans="27:27">
      <c r="AA154430" s="271"/>
    </row>
    <row r="154431" spans="27:27">
      <c r="AA154431" s="271"/>
    </row>
    <row r="154432" spans="27:27">
      <c r="AA154432" s="271"/>
    </row>
    <row r="154433" spans="27:27">
      <c r="AA154433" s="271"/>
    </row>
    <row r="154434" spans="27:27">
      <c r="AA154434" s="271"/>
    </row>
    <row r="154435" spans="27:27">
      <c r="AA154435" s="271"/>
    </row>
    <row r="154436" spans="27:27">
      <c r="AA154436" s="271"/>
    </row>
    <row r="154437" spans="27:27">
      <c r="AA154437" s="271"/>
    </row>
    <row r="154438" spans="27:27">
      <c r="AA154438" s="271"/>
    </row>
    <row r="154439" spans="27:27">
      <c r="AA154439" s="271"/>
    </row>
    <row r="154440" spans="27:27">
      <c r="AA154440" s="271"/>
    </row>
    <row r="154441" spans="27:27">
      <c r="AA154441" s="271"/>
    </row>
    <row r="154442" spans="27:27">
      <c r="AA154442" s="271"/>
    </row>
    <row r="154443" spans="27:27">
      <c r="AA154443" s="271"/>
    </row>
    <row r="154444" spans="27:27">
      <c r="AA154444" s="271"/>
    </row>
    <row r="154445" spans="27:27">
      <c r="AA154445" s="271"/>
    </row>
    <row r="154446" spans="27:27">
      <c r="AA154446" s="271"/>
    </row>
    <row r="154447" spans="27:27">
      <c r="AA154447" s="271"/>
    </row>
    <row r="154448" spans="27:27">
      <c r="AA154448" s="271"/>
    </row>
    <row r="154449" spans="27:27">
      <c r="AA154449" s="271"/>
    </row>
    <row r="154450" spans="27:27">
      <c r="AA154450" s="271"/>
    </row>
    <row r="154451" spans="27:27">
      <c r="AA154451" s="271"/>
    </row>
    <row r="154452" spans="27:27">
      <c r="AA154452" s="271"/>
    </row>
    <row r="154453" spans="27:27">
      <c r="AA154453" s="271"/>
    </row>
    <row r="154454" spans="27:27">
      <c r="AA154454" s="271"/>
    </row>
    <row r="154455" spans="27:27">
      <c r="AA154455" s="271"/>
    </row>
    <row r="154456" spans="27:27">
      <c r="AA154456" s="271"/>
    </row>
    <row r="154457" spans="27:27">
      <c r="AA154457" s="271"/>
    </row>
    <row r="154458" spans="27:27">
      <c r="AA154458" s="271"/>
    </row>
    <row r="154459" spans="27:27">
      <c r="AA154459" s="271"/>
    </row>
    <row r="154460" spans="27:27">
      <c r="AA154460" s="271"/>
    </row>
    <row r="154461" spans="27:27">
      <c r="AA154461" s="271"/>
    </row>
    <row r="154462" spans="27:27">
      <c r="AA154462" s="271"/>
    </row>
    <row r="154463" spans="27:27">
      <c r="AA154463" s="271"/>
    </row>
    <row r="154464" spans="27:27">
      <c r="AA154464" s="271"/>
    </row>
    <row r="154465" spans="27:27">
      <c r="AA154465" s="271"/>
    </row>
    <row r="154466" spans="27:27">
      <c r="AA154466" s="271"/>
    </row>
    <row r="154467" spans="27:27">
      <c r="AA154467" s="271"/>
    </row>
    <row r="154468" spans="27:27">
      <c r="AA154468" s="271"/>
    </row>
    <row r="154469" spans="27:27">
      <c r="AA154469" s="271"/>
    </row>
    <row r="154470" spans="27:27">
      <c r="AA154470" s="271"/>
    </row>
    <row r="154471" spans="27:27">
      <c r="AA154471" s="271"/>
    </row>
    <row r="154472" spans="27:27">
      <c r="AA154472" s="271"/>
    </row>
    <row r="154473" spans="27:27">
      <c r="AA154473" s="271"/>
    </row>
    <row r="154474" spans="27:27">
      <c r="AA154474" s="271"/>
    </row>
    <row r="154475" spans="27:27">
      <c r="AA154475" s="271"/>
    </row>
    <row r="154476" spans="27:27">
      <c r="AA154476" s="271"/>
    </row>
    <row r="154477" spans="27:27">
      <c r="AA154477" s="271"/>
    </row>
    <row r="154478" spans="27:27">
      <c r="AA154478" s="271"/>
    </row>
    <row r="154479" spans="27:27">
      <c r="AA154479" s="271"/>
    </row>
    <row r="154480" spans="27:27">
      <c r="AA154480" s="271"/>
    </row>
    <row r="154481" spans="27:27">
      <c r="AA154481" s="271"/>
    </row>
    <row r="154482" spans="27:27">
      <c r="AA154482" s="271"/>
    </row>
    <row r="154483" spans="27:27">
      <c r="AA154483" s="271"/>
    </row>
    <row r="154484" spans="27:27">
      <c r="AA154484" s="271"/>
    </row>
    <row r="154485" spans="27:27">
      <c r="AA154485" s="271"/>
    </row>
    <row r="154486" spans="27:27">
      <c r="AA154486" s="271"/>
    </row>
    <row r="154487" spans="27:27">
      <c r="AA154487" s="271"/>
    </row>
    <row r="154488" spans="27:27">
      <c r="AA154488" s="271"/>
    </row>
    <row r="154489" spans="27:27">
      <c r="AA154489" s="271"/>
    </row>
    <row r="154490" spans="27:27">
      <c r="AA154490" s="271"/>
    </row>
    <row r="154491" spans="27:27">
      <c r="AA154491" s="271"/>
    </row>
    <row r="154492" spans="27:27">
      <c r="AA154492" s="271"/>
    </row>
    <row r="154493" spans="27:27">
      <c r="AA154493" s="271"/>
    </row>
    <row r="154494" spans="27:27">
      <c r="AA154494" s="271"/>
    </row>
    <row r="154495" spans="27:27">
      <c r="AA154495" s="271"/>
    </row>
    <row r="154496" spans="27:27">
      <c r="AA154496" s="271"/>
    </row>
    <row r="154497" spans="27:27">
      <c r="AA154497" s="271"/>
    </row>
    <row r="154498" spans="27:27">
      <c r="AA154498" s="271"/>
    </row>
    <row r="154499" spans="27:27">
      <c r="AA154499" s="271"/>
    </row>
    <row r="154500" spans="27:27">
      <c r="AA154500" s="271"/>
    </row>
    <row r="154501" spans="27:27">
      <c r="AA154501" s="271"/>
    </row>
    <row r="154502" spans="27:27">
      <c r="AA154502" s="271"/>
    </row>
    <row r="154503" spans="27:27">
      <c r="AA154503" s="271"/>
    </row>
    <row r="154504" spans="27:27">
      <c r="AA154504" s="271"/>
    </row>
    <row r="154505" spans="27:27">
      <c r="AA154505" s="271"/>
    </row>
    <row r="154506" spans="27:27">
      <c r="AA154506" s="271"/>
    </row>
    <row r="154507" spans="27:27">
      <c r="AA154507" s="271"/>
    </row>
    <row r="154508" spans="27:27">
      <c r="AA154508" s="271"/>
    </row>
    <row r="154509" spans="27:27">
      <c r="AA154509" s="271"/>
    </row>
    <row r="154510" spans="27:27">
      <c r="AA154510" s="271"/>
    </row>
    <row r="154511" spans="27:27">
      <c r="AA154511" s="271"/>
    </row>
    <row r="154512" spans="27:27">
      <c r="AA154512" s="271"/>
    </row>
    <row r="154513" spans="27:27">
      <c r="AA154513" s="271"/>
    </row>
    <row r="154514" spans="27:27">
      <c r="AA154514" s="271"/>
    </row>
    <row r="154515" spans="27:27">
      <c r="AA154515" s="271"/>
    </row>
    <row r="154516" spans="27:27">
      <c r="AA154516" s="271"/>
    </row>
    <row r="154517" spans="27:27">
      <c r="AA154517" s="271"/>
    </row>
    <row r="154518" spans="27:27">
      <c r="AA154518" s="271"/>
    </row>
    <row r="154519" spans="27:27">
      <c r="AA154519" s="271"/>
    </row>
    <row r="154520" spans="27:27">
      <c r="AA154520" s="271"/>
    </row>
    <row r="154521" spans="27:27">
      <c r="AA154521" s="271"/>
    </row>
    <row r="154522" spans="27:27">
      <c r="AA154522" s="271"/>
    </row>
    <row r="154523" spans="27:27">
      <c r="AA154523" s="271"/>
    </row>
    <row r="154524" spans="27:27">
      <c r="AA154524" s="271"/>
    </row>
    <row r="154525" spans="27:27">
      <c r="AA154525" s="271"/>
    </row>
    <row r="154526" spans="27:27">
      <c r="AA154526" s="271"/>
    </row>
    <row r="154527" spans="27:27">
      <c r="AA154527" s="271"/>
    </row>
    <row r="154528" spans="27:27">
      <c r="AA154528" s="271"/>
    </row>
    <row r="154529" spans="27:27">
      <c r="AA154529" s="271"/>
    </row>
    <row r="154530" spans="27:27">
      <c r="AA154530" s="271"/>
    </row>
    <row r="154531" spans="27:27">
      <c r="AA154531" s="271"/>
    </row>
    <row r="154532" spans="27:27">
      <c r="AA154532" s="271"/>
    </row>
    <row r="154533" spans="27:27">
      <c r="AA154533" s="271"/>
    </row>
    <row r="154534" spans="27:27">
      <c r="AA154534" s="271"/>
    </row>
    <row r="154535" spans="27:27">
      <c r="AA154535" s="271"/>
    </row>
    <row r="154536" spans="27:27">
      <c r="AA154536" s="271"/>
    </row>
    <row r="154537" spans="27:27">
      <c r="AA154537" s="271"/>
    </row>
    <row r="154538" spans="27:27">
      <c r="AA154538" s="271"/>
    </row>
    <row r="154539" spans="27:27">
      <c r="AA154539" s="271"/>
    </row>
    <row r="154540" spans="27:27">
      <c r="AA154540" s="271"/>
    </row>
    <row r="154541" spans="27:27">
      <c r="AA154541" s="271"/>
    </row>
    <row r="154542" spans="27:27">
      <c r="AA154542" s="271"/>
    </row>
    <row r="154543" spans="27:27">
      <c r="AA154543" s="271"/>
    </row>
    <row r="154544" spans="27:27">
      <c r="AA154544" s="271"/>
    </row>
    <row r="154545" spans="27:27">
      <c r="AA154545" s="271"/>
    </row>
    <row r="154546" spans="27:27">
      <c r="AA154546" s="271"/>
    </row>
    <row r="154547" spans="27:27">
      <c r="AA154547" s="271"/>
    </row>
    <row r="154548" spans="27:27">
      <c r="AA154548" s="271"/>
    </row>
    <row r="154549" spans="27:27">
      <c r="AA154549" s="271"/>
    </row>
    <row r="154550" spans="27:27">
      <c r="AA154550" s="271"/>
    </row>
    <row r="154551" spans="27:27">
      <c r="AA154551" s="271"/>
    </row>
    <row r="154552" spans="27:27">
      <c r="AA154552" s="271"/>
    </row>
    <row r="154553" spans="27:27">
      <c r="AA154553" s="271"/>
    </row>
    <row r="154554" spans="27:27">
      <c r="AA154554" s="271"/>
    </row>
    <row r="154555" spans="27:27">
      <c r="AA154555" s="271"/>
    </row>
    <row r="154556" spans="27:27">
      <c r="AA154556" s="271"/>
    </row>
    <row r="154557" spans="27:27">
      <c r="AA154557" s="271"/>
    </row>
    <row r="154558" spans="27:27">
      <c r="AA154558" s="271"/>
    </row>
    <row r="154559" spans="27:27">
      <c r="AA154559" s="271"/>
    </row>
    <row r="154560" spans="27:27">
      <c r="AA154560" s="271"/>
    </row>
    <row r="154561" spans="27:27">
      <c r="AA154561" s="271"/>
    </row>
    <row r="154562" spans="27:27">
      <c r="AA154562" s="271"/>
    </row>
    <row r="154563" spans="27:27">
      <c r="AA154563" s="271"/>
    </row>
    <row r="154564" spans="27:27">
      <c r="AA154564" s="271"/>
    </row>
    <row r="154565" spans="27:27">
      <c r="AA154565" s="271"/>
    </row>
    <row r="154566" spans="27:27">
      <c r="AA154566" s="271"/>
    </row>
    <row r="154567" spans="27:27">
      <c r="AA154567" s="271"/>
    </row>
    <row r="154568" spans="27:27">
      <c r="AA154568" s="271"/>
    </row>
    <row r="154569" spans="27:27">
      <c r="AA154569" s="271"/>
    </row>
    <row r="154570" spans="27:27">
      <c r="AA154570" s="271"/>
    </row>
    <row r="154571" spans="27:27">
      <c r="AA154571" s="271"/>
    </row>
    <row r="154572" spans="27:27">
      <c r="AA154572" s="271"/>
    </row>
    <row r="154573" spans="27:27">
      <c r="AA154573" s="271"/>
    </row>
    <row r="154574" spans="27:27">
      <c r="AA154574" s="271"/>
    </row>
    <row r="154575" spans="27:27">
      <c r="AA154575" s="271"/>
    </row>
    <row r="154576" spans="27:27">
      <c r="AA154576" s="271"/>
    </row>
    <row r="154577" spans="27:27">
      <c r="AA154577" s="271"/>
    </row>
    <row r="154578" spans="27:27">
      <c r="AA154578" s="271"/>
    </row>
    <row r="154579" spans="27:27">
      <c r="AA154579" s="271"/>
    </row>
    <row r="154580" spans="27:27">
      <c r="AA154580" s="271"/>
    </row>
    <row r="154581" spans="27:27">
      <c r="AA154581" s="271"/>
    </row>
    <row r="154582" spans="27:27">
      <c r="AA154582" s="271"/>
    </row>
    <row r="154583" spans="27:27">
      <c r="AA154583" s="271"/>
    </row>
    <row r="154584" spans="27:27">
      <c r="AA154584" s="271"/>
    </row>
    <row r="154585" spans="27:27">
      <c r="AA154585" s="271"/>
    </row>
    <row r="154586" spans="27:27">
      <c r="AA154586" s="271"/>
    </row>
    <row r="154587" spans="27:27">
      <c r="AA154587" s="271"/>
    </row>
    <row r="154588" spans="27:27">
      <c r="AA154588" s="271"/>
    </row>
    <row r="154589" spans="27:27">
      <c r="AA154589" s="271"/>
    </row>
    <row r="154590" spans="27:27">
      <c r="AA154590" s="271"/>
    </row>
    <row r="154591" spans="27:27">
      <c r="AA154591" s="271"/>
    </row>
    <row r="154592" spans="27:27">
      <c r="AA154592" s="271"/>
    </row>
    <row r="154593" spans="27:27">
      <c r="AA154593" s="271"/>
    </row>
    <row r="154594" spans="27:27">
      <c r="AA154594" s="271"/>
    </row>
    <row r="154595" spans="27:27">
      <c r="AA154595" s="271"/>
    </row>
    <row r="154596" spans="27:27">
      <c r="AA154596" s="271"/>
    </row>
    <row r="154597" spans="27:27">
      <c r="AA154597" s="271"/>
    </row>
    <row r="154598" spans="27:27">
      <c r="AA154598" s="271"/>
    </row>
    <row r="154599" spans="27:27">
      <c r="AA154599" s="271"/>
    </row>
    <row r="154600" spans="27:27">
      <c r="AA154600" s="271"/>
    </row>
    <row r="154601" spans="27:27">
      <c r="AA154601" s="271"/>
    </row>
    <row r="154602" spans="27:27">
      <c r="AA154602" s="271"/>
    </row>
    <row r="154603" spans="27:27">
      <c r="AA154603" s="271"/>
    </row>
    <row r="154604" spans="27:27">
      <c r="AA154604" s="271"/>
    </row>
    <row r="154605" spans="27:27">
      <c r="AA154605" s="271"/>
    </row>
    <row r="154606" spans="27:27">
      <c r="AA154606" s="271"/>
    </row>
    <row r="154607" spans="27:27">
      <c r="AA154607" s="271"/>
    </row>
    <row r="154608" spans="27:27">
      <c r="AA154608" s="271"/>
    </row>
    <row r="154609" spans="27:27">
      <c r="AA154609" s="271"/>
    </row>
    <row r="154610" spans="27:27">
      <c r="AA154610" s="271"/>
    </row>
    <row r="154611" spans="27:27">
      <c r="AA154611" s="271"/>
    </row>
    <row r="154612" spans="27:27">
      <c r="AA154612" s="271"/>
    </row>
    <row r="154613" spans="27:27">
      <c r="AA154613" s="271"/>
    </row>
    <row r="154614" spans="27:27">
      <c r="AA154614" s="271"/>
    </row>
    <row r="154615" spans="27:27">
      <c r="AA154615" s="271"/>
    </row>
    <row r="154616" spans="27:27">
      <c r="AA154616" s="271"/>
    </row>
    <row r="154617" spans="27:27">
      <c r="AA154617" s="271"/>
    </row>
    <row r="154618" spans="27:27">
      <c r="AA154618" s="271"/>
    </row>
    <row r="154619" spans="27:27">
      <c r="AA154619" s="271"/>
    </row>
    <row r="154620" spans="27:27">
      <c r="AA154620" s="271"/>
    </row>
    <row r="154621" spans="27:27">
      <c r="AA154621" s="271"/>
    </row>
    <row r="154622" spans="27:27">
      <c r="AA154622" s="271"/>
    </row>
    <row r="154623" spans="27:27">
      <c r="AA154623" s="271"/>
    </row>
    <row r="154624" spans="27:27">
      <c r="AA154624" s="271"/>
    </row>
    <row r="154625" spans="27:27">
      <c r="AA154625" s="271"/>
    </row>
    <row r="154626" spans="27:27">
      <c r="AA154626" s="271"/>
    </row>
    <row r="154627" spans="27:27">
      <c r="AA154627" s="271"/>
    </row>
    <row r="154628" spans="27:27">
      <c r="AA154628" s="271"/>
    </row>
    <row r="154629" spans="27:27">
      <c r="AA154629" s="271"/>
    </row>
    <row r="154630" spans="27:27">
      <c r="AA154630" s="271"/>
    </row>
    <row r="154631" spans="27:27">
      <c r="AA154631" s="271"/>
    </row>
    <row r="154632" spans="27:27">
      <c r="AA154632" s="271"/>
    </row>
    <row r="154633" spans="27:27">
      <c r="AA154633" s="271"/>
    </row>
    <row r="154634" spans="27:27">
      <c r="AA154634" s="271"/>
    </row>
    <row r="154635" spans="27:27">
      <c r="AA154635" s="271"/>
    </row>
    <row r="154636" spans="27:27">
      <c r="AA154636" s="271"/>
    </row>
    <row r="154637" spans="27:27">
      <c r="AA154637" s="271"/>
    </row>
    <row r="154638" spans="27:27">
      <c r="AA154638" s="271"/>
    </row>
    <row r="154639" spans="27:27">
      <c r="AA154639" s="271"/>
    </row>
    <row r="154640" spans="27:27">
      <c r="AA154640" s="271"/>
    </row>
    <row r="154641" spans="27:27">
      <c r="AA154641" s="271"/>
    </row>
    <row r="154642" spans="27:27">
      <c r="AA154642" s="271"/>
    </row>
    <row r="154643" spans="27:27">
      <c r="AA154643" s="271"/>
    </row>
    <row r="154644" spans="27:27">
      <c r="AA154644" s="271"/>
    </row>
    <row r="154645" spans="27:27">
      <c r="AA154645" s="271"/>
    </row>
    <row r="154646" spans="27:27">
      <c r="AA154646" s="271"/>
    </row>
    <row r="154647" spans="27:27">
      <c r="AA154647" s="271"/>
    </row>
    <row r="154648" spans="27:27">
      <c r="AA154648" s="271"/>
    </row>
    <row r="154649" spans="27:27">
      <c r="AA154649" s="271"/>
    </row>
    <row r="154650" spans="27:27">
      <c r="AA154650" s="271"/>
    </row>
    <row r="154651" spans="27:27">
      <c r="AA154651" s="271"/>
    </row>
    <row r="154652" spans="27:27">
      <c r="AA154652" s="271"/>
    </row>
    <row r="154653" spans="27:27">
      <c r="AA154653" s="271"/>
    </row>
    <row r="154654" spans="27:27">
      <c r="AA154654" s="271"/>
    </row>
    <row r="154655" spans="27:27">
      <c r="AA154655" s="271"/>
    </row>
    <row r="154656" spans="27:27">
      <c r="AA154656" s="271"/>
    </row>
    <row r="154657" spans="27:27">
      <c r="AA154657" s="271"/>
    </row>
    <row r="154658" spans="27:27">
      <c r="AA154658" s="271"/>
    </row>
    <row r="154659" spans="27:27">
      <c r="AA154659" s="271"/>
    </row>
    <row r="154660" spans="27:27">
      <c r="AA154660" s="271"/>
    </row>
    <row r="154661" spans="27:27">
      <c r="AA154661" s="271"/>
    </row>
    <row r="154662" spans="27:27">
      <c r="AA154662" s="271"/>
    </row>
    <row r="154663" spans="27:27">
      <c r="AA154663" s="271"/>
    </row>
    <row r="154664" spans="27:27">
      <c r="AA154664" s="271"/>
    </row>
    <row r="154665" spans="27:27">
      <c r="AA154665" s="271"/>
    </row>
    <row r="154666" spans="27:27">
      <c r="AA154666" s="271"/>
    </row>
    <row r="154667" spans="27:27">
      <c r="AA154667" s="271"/>
    </row>
    <row r="154668" spans="27:27">
      <c r="AA154668" s="271"/>
    </row>
    <row r="154669" spans="27:27">
      <c r="AA154669" s="271"/>
    </row>
    <row r="154670" spans="27:27">
      <c r="AA154670" s="271"/>
    </row>
    <row r="154671" spans="27:27">
      <c r="AA154671" s="271"/>
    </row>
    <row r="154672" spans="27:27">
      <c r="AA154672" s="271"/>
    </row>
    <row r="154673" spans="27:27">
      <c r="AA154673" s="271"/>
    </row>
    <row r="154674" spans="27:27">
      <c r="AA154674" s="271"/>
    </row>
    <row r="154675" spans="27:27">
      <c r="AA154675" s="271"/>
    </row>
    <row r="154676" spans="27:27">
      <c r="AA154676" s="271"/>
    </row>
    <row r="154677" spans="27:27">
      <c r="AA154677" s="271"/>
    </row>
    <row r="154678" spans="27:27">
      <c r="AA154678" s="271"/>
    </row>
    <row r="154679" spans="27:27">
      <c r="AA154679" s="271"/>
    </row>
    <row r="154680" spans="27:27">
      <c r="AA154680" s="271"/>
    </row>
    <row r="154681" spans="27:27">
      <c r="AA154681" s="271"/>
    </row>
    <row r="154682" spans="27:27">
      <c r="AA154682" s="271"/>
    </row>
    <row r="154683" spans="27:27">
      <c r="AA154683" s="271"/>
    </row>
    <row r="154684" spans="27:27">
      <c r="AA154684" s="271"/>
    </row>
    <row r="154685" spans="27:27">
      <c r="AA154685" s="271"/>
    </row>
    <row r="154686" spans="27:27">
      <c r="AA154686" s="271"/>
    </row>
    <row r="154687" spans="27:27">
      <c r="AA154687" s="271"/>
    </row>
    <row r="154688" spans="27:27">
      <c r="AA154688" s="271"/>
    </row>
    <row r="154689" spans="27:27">
      <c r="AA154689" s="271"/>
    </row>
    <row r="154690" spans="27:27">
      <c r="AA154690" s="271"/>
    </row>
    <row r="154691" spans="27:27">
      <c r="AA154691" s="271"/>
    </row>
    <row r="154692" spans="27:27">
      <c r="AA154692" s="271"/>
    </row>
    <row r="154693" spans="27:27">
      <c r="AA154693" s="271"/>
    </row>
    <row r="154694" spans="27:27">
      <c r="AA154694" s="271"/>
    </row>
    <row r="154695" spans="27:27">
      <c r="AA154695" s="271"/>
    </row>
    <row r="154696" spans="27:27">
      <c r="AA154696" s="271"/>
    </row>
    <row r="154697" spans="27:27">
      <c r="AA154697" s="271"/>
    </row>
    <row r="154698" spans="27:27">
      <c r="AA154698" s="271"/>
    </row>
    <row r="154699" spans="27:27">
      <c r="AA154699" s="271"/>
    </row>
    <row r="154700" spans="27:27">
      <c r="AA154700" s="271"/>
    </row>
    <row r="154701" spans="27:27">
      <c r="AA154701" s="271"/>
    </row>
    <row r="154702" spans="27:27">
      <c r="AA154702" s="271"/>
    </row>
    <row r="154703" spans="27:27">
      <c r="AA154703" s="271"/>
    </row>
    <row r="154704" spans="27:27">
      <c r="AA154704" s="271"/>
    </row>
    <row r="154705" spans="27:27">
      <c r="AA154705" s="271"/>
    </row>
    <row r="154706" spans="27:27">
      <c r="AA154706" s="271"/>
    </row>
    <row r="154707" spans="27:27">
      <c r="AA154707" s="271"/>
    </row>
    <row r="154708" spans="27:27">
      <c r="AA154708" s="271"/>
    </row>
    <row r="154709" spans="27:27">
      <c r="AA154709" s="271"/>
    </row>
    <row r="154710" spans="27:27">
      <c r="AA154710" s="271"/>
    </row>
    <row r="154711" spans="27:27">
      <c r="AA154711" s="271"/>
    </row>
    <row r="154712" spans="27:27">
      <c r="AA154712" s="271"/>
    </row>
    <row r="154713" spans="27:27">
      <c r="AA154713" s="271"/>
    </row>
    <row r="154714" spans="27:27">
      <c r="AA154714" s="271"/>
    </row>
    <row r="154715" spans="27:27">
      <c r="AA154715" s="271"/>
    </row>
    <row r="154716" spans="27:27">
      <c r="AA154716" s="271"/>
    </row>
    <row r="154717" spans="27:27">
      <c r="AA154717" s="271"/>
    </row>
    <row r="154718" spans="27:27">
      <c r="AA154718" s="271"/>
    </row>
    <row r="154719" spans="27:27">
      <c r="AA154719" s="271"/>
    </row>
    <row r="154720" spans="27:27">
      <c r="AA154720" s="271"/>
    </row>
    <row r="154721" spans="27:27">
      <c r="AA154721" s="271"/>
    </row>
    <row r="154722" spans="27:27">
      <c r="AA154722" s="271"/>
    </row>
    <row r="154723" spans="27:27">
      <c r="AA154723" s="271"/>
    </row>
    <row r="154724" spans="27:27">
      <c r="AA154724" s="271"/>
    </row>
    <row r="154725" spans="27:27">
      <c r="AA154725" s="271"/>
    </row>
    <row r="154726" spans="27:27">
      <c r="AA154726" s="271"/>
    </row>
    <row r="154727" spans="27:27">
      <c r="AA154727" s="271"/>
    </row>
    <row r="154728" spans="27:27">
      <c r="AA154728" s="271"/>
    </row>
    <row r="154729" spans="27:27">
      <c r="AA154729" s="271"/>
    </row>
    <row r="154730" spans="27:27">
      <c r="AA154730" s="271"/>
    </row>
    <row r="154731" spans="27:27">
      <c r="AA154731" s="271"/>
    </row>
    <row r="154732" spans="27:27">
      <c r="AA154732" s="271"/>
    </row>
    <row r="154733" spans="27:27">
      <c r="AA154733" s="271"/>
    </row>
    <row r="154734" spans="27:27">
      <c r="AA154734" s="271"/>
    </row>
    <row r="154735" spans="27:27">
      <c r="AA154735" s="271"/>
    </row>
    <row r="154736" spans="27:27">
      <c r="AA154736" s="271"/>
    </row>
    <row r="154737" spans="27:27">
      <c r="AA154737" s="271"/>
    </row>
    <row r="154738" spans="27:27">
      <c r="AA154738" s="271"/>
    </row>
    <row r="154739" spans="27:27">
      <c r="AA154739" s="271"/>
    </row>
    <row r="154740" spans="27:27">
      <c r="AA154740" s="271"/>
    </row>
    <row r="154741" spans="27:27">
      <c r="AA154741" s="271"/>
    </row>
    <row r="154742" spans="27:27">
      <c r="AA154742" s="271"/>
    </row>
    <row r="154743" spans="27:27">
      <c r="AA154743" s="271"/>
    </row>
    <row r="154744" spans="27:27">
      <c r="AA154744" s="271"/>
    </row>
    <row r="154745" spans="27:27">
      <c r="AA154745" s="271"/>
    </row>
    <row r="154746" spans="27:27">
      <c r="AA154746" s="271"/>
    </row>
    <row r="154747" spans="27:27">
      <c r="AA154747" s="271"/>
    </row>
    <row r="154748" spans="27:27">
      <c r="AA154748" s="271"/>
    </row>
    <row r="154749" spans="27:27">
      <c r="AA154749" s="271"/>
    </row>
    <row r="154750" spans="27:27">
      <c r="AA154750" s="271"/>
    </row>
    <row r="154751" spans="27:27">
      <c r="AA154751" s="271"/>
    </row>
    <row r="154752" spans="27:27">
      <c r="AA154752" s="271"/>
    </row>
    <row r="154753" spans="27:27">
      <c r="AA154753" s="271"/>
    </row>
    <row r="154754" spans="27:27">
      <c r="AA154754" s="271"/>
    </row>
    <row r="154755" spans="27:27">
      <c r="AA154755" s="271"/>
    </row>
    <row r="154756" spans="27:27">
      <c r="AA154756" s="271"/>
    </row>
    <row r="154757" spans="27:27">
      <c r="AA154757" s="271"/>
    </row>
    <row r="154758" spans="27:27">
      <c r="AA154758" s="271"/>
    </row>
    <row r="154759" spans="27:27">
      <c r="AA154759" s="271"/>
    </row>
    <row r="154760" spans="27:27">
      <c r="AA154760" s="271"/>
    </row>
    <row r="154761" spans="27:27">
      <c r="AA154761" s="271"/>
    </row>
    <row r="154762" spans="27:27">
      <c r="AA154762" s="271"/>
    </row>
    <row r="154763" spans="27:27">
      <c r="AA154763" s="271"/>
    </row>
    <row r="154764" spans="27:27">
      <c r="AA154764" s="271"/>
    </row>
    <row r="154765" spans="27:27">
      <c r="AA154765" s="271"/>
    </row>
    <row r="154766" spans="27:27">
      <c r="AA154766" s="271"/>
    </row>
    <row r="154767" spans="27:27">
      <c r="AA154767" s="271"/>
    </row>
    <row r="154768" spans="27:27">
      <c r="AA154768" s="271"/>
    </row>
    <row r="154769" spans="27:27">
      <c r="AA154769" s="271"/>
    </row>
    <row r="154770" spans="27:27">
      <c r="AA154770" s="271"/>
    </row>
    <row r="154771" spans="27:27">
      <c r="AA154771" s="271"/>
    </row>
    <row r="154772" spans="27:27">
      <c r="AA154772" s="271"/>
    </row>
    <row r="154773" spans="27:27">
      <c r="AA154773" s="271"/>
    </row>
    <row r="154774" spans="27:27">
      <c r="AA154774" s="271"/>
    </row>
    <row r="154775" spans="27:27">
      <c r="AA154775" s="271"/>
    </row>
    <row r="154776" spans="27:27">
      <c r="AA154776" s="271"/>
    </row>
    <row r="154777" spans="27:27">
      <c r="AA154777" s="271"/>
    </row>
    <row r="154778" spans="27:27">
      <c r="AA154778" s="271"/>
    </row>
    <row r="154779" spans="27:27">
      <c r="AA154779" s="271"/>
    </row>
    <row r="154780" spans="27:27">
      <c r="AA154780" s="271"/>
    </row>
    <row r="154781" spans="27:27">
      <c r="AA154781" s="271"/>
    </row>
    <row r="154782" spans="27:27">
      <c r="AA154782" s="271"/>
    </row>
    <row r="154783" spans="27:27">
      <c r="AA154783" s="271"/>
    </row>
    <row r="154784" spans="27:27">
      <c r="AA154784" s="271"/>
    </row>
    <row r="154785" spans="27:27">
      <c r="AA154785" s="271"/>
    </row>
    <row r="154786" spans="27:27">
      <c r="AA154786" s="271"/>
    </row>
    <row r="154787" spans="27:27">
      <c r="AA154787" s="271"/>
    </row>
    <row r="154788" spans="27:27">
      <c r="AA154788" s="271"/>
    </row>
    <row r="154789" spans="27:27">
      <c r="AA154789" s="271"/>
    </row>
    <row r="154790" spans="27:27">
      <c r="AA154790" s="271"/>
    </row>
    <row r="154791" spans="27:27">
      <c r="AA154791" s="271"/>
    </row>
    <row r="154792" spans="27:27">
      <c r="AA154792" s="271"/>
    </row>
    <row r="154793" spans="27:27">
      <c r="AA154793" s="271"/>
    </row>
    <row r="154794" spans="27:27">
      <c r="AA154794" s="271"/>
    </row>
    <row r="154795" spans="27:27">
      <c r="AA154795" s="271"/>
    </row>
    <row r="154796" spans="27:27">
      <c r="AA154796" s="271"/>
    </row>
    <row r="154797" spans="27:27">
      <c r="AA154797" s="271"/>
    </row>
    <row r="154798" spans="27:27">
      <c r="AA154798" s="271"/>
    </row>
    <row r="154799" spans="27:27">
      <c r="AA154799" s="271"/>
    </row>
    <row r="154800" spans="27:27">
      <c r="AA154800" s="271"/>
    </row>
    <row r="154801" spans="27:27">
      <c r="AA154801" s="271"/>
    </row>
    <row r="154802" spans="27:27">
      <c r="AA154802" s="271"/>
    </row>
    <row r="154803" spans="27:27">
      <c r="AA154803" s="271"/>
    </row>
    <row r="154804" spans="27:27">
      <c r="AA154804" s="271"/>
    </row>
    <row r="154805" spans="27:27">
      <c r="AA154805" s="271"/>
    </row>
    <row r="154806" spans="27:27">
      <c r="AA154806" s="271"/>
    </row>
    <row r="154807" spans="27:27">
      <c r="AA154807" s="271"/>
    </row>
    <row r="154808" spans="27:27">
      <c r="AA154808" s="271"/>
    </row>
    <row r="154809" spans="27:27">
      <c r="AA154809" s="271"/>
    </row>
    <row r="154810" spans="27:27">
      <c r="AA154810" s="271"/>
    </row>
    <row r="154811" spans="27:27">
      <c r="AA154811" s="271"/>
    </row>
    <row r="154812" spans="27:27">
      <c r="AA154812" s="271"/>
    </row>
    <row r="154813" spans="27:27">
      <c r="AA154813" s="271"/>
    </row>
    <row r="154814" spans="27:27">
      <c r="AA154814" s="271"/>
    </row>
    <row r="154815" spans="27:27">
      <c r="AA154815" s="271"/>
    </row>
    <row r="154816" spans="27:27">
      <c r="AA154816" s="271"/>
    </row>
    <row r="154817" spans="27:27">
      <c r="AA154817" s="271"/>
    </row>
    <row r="154818" spans="27:27">
      <c r="AA154818" s="271"/>
    </row>
    <row r="154819" spans="27:27">
      <c r="AA154819" s="271"/>
    </row>
    <row r="154820" spans="27:27">
      <c r="AA154820" s="271"/>
    </row>
    <row r="154821" spans="27:27">
      <c r="AA154821" s="271"/>
    </row>
    <row r="154822" spans="27:27">
      <c r="AA154822" s="271"/>
    </row>
    <row r="154823" spans="27:27">
      <c r="AA154823" s="271"/>
    </row>
    <row r="154824" spans="27:27">
      <c r="AA154824" s="271"/>
    </row>
    <row r="154825" spans="27:27">
      <c r="AA154825" s="271"/>
    </row>
    <row r="154826" spans="27:27">
      <c r="AA154826" s="271"/>
    </row>
    <row r="154827" spans="27:27">
      <c r="AA154827" s="271"/>
    </row>
    <row r="154828" spans="27:27">
      <c r="AA154828" s="271"/>
    </row>
    <row r="154829" spans="27:27">
      <c r="AA154829" s="271"/>
    </row>
    <row r="154830" spans="27:27">
      <c r="AA154830" s="271"/>
    </row>
    <row r="154831" spans="27:27">
      <c r="AA154831" s="271"/>
    </row>
    <row r="154832" spans="27:27">
      <c r="AA154832" s="271"/>
    </row>
    <row r="154833" spans="27:27">
      <c r="AA154833" s="271"/>
    </row>
    <row r="154834" spans="27:27">
      <c r="AA154834" s="271"/>
    </row>
    <row r="154835" spans="27:27">
      <c r="AA154835" s="271"/>
    </row>
    <row r="154836" spans="27:27">
      <c r="AA154836" s="271"/>
    </row>
    <row r="154837" spans="27:27">
      <c r="AA154837" s="271"/>
    </row>
    <row r="154838" spans="27:27">
      <c r="AA154838" s="271"/>
    </row>
    <row r="154839" spans="27:27">
      <c r="AA154839" s="271"/>
    </row>
    <row r="154840" spans="27:27">
      <c r="AA154840" s="271"/>
    </row>
    <row r="154841" spans="27:27">
      <c r="AA154841" s="271"/>
    </row>
    <row r="154842" spans="27:27">
      <c r="AA154842" s="271"/>
    </row>
    <row r="154843" spans="27:27">
      <c r="AA154843" s="271"/>
    </row>
    <row r="154844" spans="27:27">
      <c r="AA154844" s="271"/>
    </row>
    <row r="154845" spans="27:27">
      <c r="AA154845" s="271"/>
    </row>
    <row r="154846" spans="27:27">
      <c r="AA154846" s="271"/>
    </row>
    <row r="154847" spans="27:27">
      <c r="AA154847" s="271"/>
    </row>
    <row r="154848" spans="27:27">
      <c r="AA154848" s="271"/>
    </row>
    <row r="154849" spans="27:27">
      <c r="AA154849" s="271"/>
    </row>
    <row r="154850" spans="27:27">
      <c r="AA154850" s="271"/>
    </row>
    <row r="154851" spans="27:27">
      <c r="AA154851" s="271"/>
    </row>
    <row r="154852" spans="27:27">
      <c r="AA154852" s="271"/>
    </row>
    <row r="154853" spans="27:27">
      <c r="AA154853" s="271"/>
    </row>
    <row r="154854" spans="27:27">
      <c r="AA154854" s="271"/>
    </row>
    <row r="154855" spans="27:27">
      <c r="AA154855" s="271"/>
    </row>
    <row r="154856" spans="27:27">
      <c r="AA154856" s="271"/>
    </row>
    <row r="154857" spans="27:27">
      <c r="AA154857" s="271"/>
    </row>
    <row r="154858" spans="27:27">
      <c r="AA154858" s="271"/>
    </row>
    <row r="154859" spans="27:27">
      <c r="AA154859" s="271"/>
    </row>
    <row r="154860" spans="27:27">
      <c r="AA154860" s="271"/>
    </row>
    <row r="154861" spans="27:27">
      <c r="AA154861" s="271"/>
    </row>
    <row r="154862" spans="27:27">
      <c r="AA154862" s="271"/>
    </row>
    <row r="154863" spans="27:27">
      <c r="AA154863" s="271"/>
    </row>
    <row r="154864" spans="27:27">
      <c r="AA154864" s="271"/>
    </row>
    <row r="154865" spans="27:27">
      <c r="AA154865" s="271"/>
    </row>
    <row r="154866" spans="27:27">
      <c r="AA154866" s="271"/>
    </row>
    <row r="154867" spans="27:27">
      <c r="AA154867" s="271"/>
    </row>
    <row r="154868" spans="27:27">
      <c r="AA154868" s="271"/>
    </row>
    <row r="154869" spans="27:27">
      <c r="AA154869" s="271"/>
    </row>
    <row r="154870" spans="27:27">
      <c r="AA154870" s="271"/>
    </row>
    <row r="154871" spans="27:27">
      <c r="AA154871" s="271"/>
    </row>
    <row r="154872" spans="27:27">
      <c r="AA154872" s="271"/>
    </row>
    <row r="154873" spans="27:27">
      <c r="AA154873" s="271"/>
    </row>
    <row r="154874" spans="27:27">
      <c r="AA154874" s="271"/>
    </row>
    <row r="154875" spans="27:27">
      <c r="AA154875" s="271"/>
    </row>
    <row r="154876" spans="27:27">
      <c r="AA154876" s="271"/>
    </row>
    <row r="154877" spans="27:27">
      <c r="AA154877" s="271"/>
    </row>
    <row r="154878" spans="27:27">
      <c r="AA154878" s="271"/>
    </row>
    <row r="154879" spans="27:27">
      <c r="AA154879" s="271"/>
    </row>
    <row r="154880" spans="27:27">
      <c r="AA154880" s="271"/>
    </row>
    <row r="154881" spans="27:27">
      <c r="AA154881" s="271"/>
    </row>
    <row r="154882" spans="27:27">
      <c r="AA154882" s="271"/>
    </row>
    <row r="154883" spans="27:27">
      <c r="AA154883" s="271"/>
    </row>
    <row r="154884" spans="27:27">
      <c r="AA154884" s="271"/>
    </row>
    <row r="154885" spans="27:27">
      <c r="AA154885" s="271"/>
    </row>
    <row r="154886" spans="27:27">
      <c r="AA154886" s="271"/>
    </row>
    <row r="154887" spans="27:27">
      <c r="AA154887" s="271"/>
    </row>
    <row r="154888" spans="27:27">
      <c r="AA154888" s="271"/>
    </row>
    <row r="154889" spans="27:27">
      <c r="AA154889" s="271"/>
    </row>
    <row r="154890" spans="27:27">
      <c r="AA154890" s="271"/>
    </row>
    <row r="154891" spans="27:27">
      <c r="AA154891" s="271"/>
    </row>
    <row r="154892" spans="27:27">
      <c r="AA154892" s="271"/>
    </row>
    <row r="154893" spans="27:27">
      <c r="AA154893" s="271"/>
    </row>
    <row r="154894" spans="27:27">
      <c r="AA154894" s="271"/>
    </row>
    <row r="154895" spans="27:27">
      <c r="AA154895" s="271"/>
    </row>
    <row r="154896" spans="27:27">
      <c r="AA154896" s="271"/>
    </row>
    <row r="154897" spans="27:27">
      <c r="AA154897" s="271"/>
    </row>
    <row r="154898" spans="27:27">
      <c r="AA154898" s="271"/>
    </row>
    <row r="154899" spans="27:27">
      <c r="AA154899" s="271"/>
    </row>
    <row r="154900" spans="27:27">
      <c r="AA154900" s="271"/>
    </row>
    <row r="154901" spans="27:27">
      <c r="AA154901" s="271"/>
    </row>
    <row r="154902" spans="27:27">
      <c r="AA154902" s="271"/>
    </row>
    <row r="154903" spans="27:27">
      <c r="AA154903" s="271"/>
    </row>
    <row r="154904" spans="27:27">
      <c r="AA154904" s="271"/>
    </row>
    <row r="154905" spans="27:27">
      <c r="AA154905" s="271"/>
    </row>
    <row r="154906" spans="27:27">
      <c r="AA154906" s="271"/>
    </row>
    <row r="154907" spans="27:27">
      <c r="AA154907" s="271"/>
    </row>
    <row r="154908" spans="27:27">
      <c r="AA154908" s="271"/>
    </row>
    <row r="154909" spans="27:27">
      <c r="AA154909" s="271"/>
    </row>
    <row r="154910" spans="27:27">
      <c r="AA154910" s="271"/>
    </row>
    <row r="154911" spans="27:27">
      <c r="AA154911" s="271"/>
    </row>
    <row r="154912" spans="27:27">
      <c r="AA154912" s="271"/>
    </row>
    <row r="154913" spans="27:27">
      <c r="AA154913" s="271"/>
    </row>
    <row r="154914" spans="27:27">
      <c r="AA154914" s="271"/>
    </row>
    <row r="154915" spans="27:27">
      <c r="AA154915" s="271"/>
    </row>
    <row r="154916" spans="27:27">
      <c r="AA154916" s="271"/>
    </row>
    <row r="154917" spans="27:27">
      <c r="AA154917" s="271"/>
    </row>
    <row r="154918" spans="27:27">
      <c r="AA154918" s="271"/>
    </row>
    <row r="154919" spans="27:27">
      <c r="AA154919" s="271"/>
    </row>
    <row r="154920" spans="27:27">
      <c r="AA154920" s="271"/>
    </row>
    <row r="154921" spans="27:27">
      <c r="AA154921" s="271"/>
    </row>
    <row r="154922" spans="27:27">
      <c r="AA154922" s="271"/>
    </row>
    <row r="154923" spans="27:27">
      <c r="AA154923" s="271"/>
    </row>
    <row r="154924" spans="27:27">
      <c r="AA154924" s="271"/>
    </row>
    <row r="154925" spans="27:27">
      <c r="AA154925" s="271"/>
    </row>
    <row r="154926" spans="27:27">
      <c r="AA154926" s="271"/>
    </row>
    <row r="154927" spans="27:27">
      <c r="AA154927" s="271"/>
    </row>
    <row r="154928" spans="27:27">
      <c r="AA154928" s="271"/>
    </row>
    <row r="154929" spans="27:27">
      <c r="AA154929" s="271"/>
    </row>
    <row r="154930" spans="27:27">
      <c r="AA154930" s="271"/>
    </row>
    <row r="154931" spans="27:27">
      <c r="AA154931" s="271"/>
    </row>
    <row r="154932" spans="27:27">
      <c r="AA154932" s="271"/>
    </row>
    <row r="154933" spans="27:27">
      <c r="AA154933" s="271"/>
    </row>
    <row r="154934" spans="27:27">
      <c r="AA154934" s="271"/>
    </row>
    <row r="154935" spans="27:27">
      <c r="AA154935" s="271"/>
    </row>
    <row r="154936" spans="27:27">
      <c r="AA154936" s="271"/>
    </row>
    <row r="154937" spans="27:27">
      <c r="AA154937" s="271"/>
    </row>
    <row r="154938" spans="27:27">
      <c r="AA154938" s="271"/>
    </row>
    <row r="154939" spans="27:27">
      <c r="AA154939" s="271"/>
    </row>
    <row r="154940" spans="27:27">
      <c r="AA154940" s="271"/>
    </row>
    <row r="154941" spans="27:27">
      <c r="AA154941" s="271"/>
    </row>
    <row r="154942" spans="27:27">
      <c r="AA154942" s="271"/>
    </row>
    <row r="154943" spans="27:27">
      <c r="AA154943" s="271"/>
    </row>
    <row r="154944" spans="27:27">
      <c r="AA154944" s="271"/>
    </row>
    <row r="154945" spans="27:27">
      <c r="AA154945" s="271"/>
    </row>
    <row r="154946" spans="27:27">
      <c r="AA154946" s="271"/>
    </row>
    <row r="154947" spans="27:27">
      <c r="AA154947" s="271"/>
    </row>
    <row r="154948" spans="27:27">
      <c r="AA154948" s="271"/>
    </row>
    <row r="154949" spans="27:27">
      <c r="AA154949" s="271"/>
    </row>
    <row r="154950" spans="27:27">
      <c r="AA154950" s="271"/>
    </row>
    <row r="154951" spans="27:27">
      <c r="AA154951" s="271"/>
    </row>
    <row r="154952" spans="27:27">
      <c r="AA154952" s="271"/>
    </row>
    <row r="154953" spans="27:27">
      <c r="AA154953" s="271"/>
    </row>
    <row r="154954" spans="27:27">
      <c r="AA154954" s="271"/>
    </row>
    <row r="154955" spans="27:27">
      <c r="AA154955" s="271"/>
    </row>
    <row r="154956" spans="27:27">
      <c r="AA154956" s="271"/>
    </row>
    <row r="154957" spans="27:27">
      <c r="AA154957" s="271"/>
    </row>
    <row r="154958" spans="27:27">
      <c r="AA154958" s="271"/>
    </row>
    <row r="154959" spans="27:27">
      <c r="AA154959" s="271"/>
    </row>
    <row r="154960" spans="27:27">
      <c r="AA154960" s="271"/>
    </row>
    <row r="154961" spans="27:27">
      <c r="AA154961" s="271"/>
    </row>
    <row r="154962" spans="27:27">
      <c r="AA154962" s="271"/>
    </row>
    <row r="154963" spans="27:27">
      <c r="AA154963" s="271"/>
    </row>
    <row r="154964" spans="27:27">
      <c r="AA154964" s="271"/>
    </row>
    <row r="154965" spans="27:27">
      <c r="AA154965" s="271"/>
    </row>
    <row r="154966" spans="27:27">
      <c r="AA154966" s="271"/>
    </row>
    <row r="154967" spans="27:27">
      <c r="AA154967" s="271"/>
    </row>
    <row r="154968" spans="27:27">
      <c r="AA154968" s="271"/>
    </row>
    <row r="154969" spans="27:27">
      <c r="AA154969" s="271"/>
    </row>
    <row r="154970" spans="27:27">
      <c r="AA154970" s="271"/>
    </row>
    <row r="154971" spans="27:27">
      <c r="AA154971" s="271"/>
    </row>
    <row r="154972" spans="27:27">
      <c r="AA154972" s="271"/>
    </row>
    <row r="154973" spans="27:27">
      <c r="AA154973" s="271"/>
    </row>
    <row r="154974" spans="27:27">
      <c r="AA154974" s="271"/>
    </row>
    <row r="154975" spans="27:27">
      <c r="AA154975" s="271"/>
    </row>
    <row r="154976" spans="27:27">
      <c r="AA154976" s="271"/>
    </row>
    <row r="154977" spans="27:27">
      <c r="AA154977" s="271"/>
    </row>
    <row r="154978" spans="27:27">
      <c r="AA154978" s="271"/>
    </row>
    <row r="154979" spans="27:27">
      <c r="AA154979" s="271"/>
    </row>
    <row r="154980" spans="27:27">
      <c r="AA154980" s="271"/>
    </row>
    <row r="154981" spans="27:27">
      <c r="AA154981" s="271"/>
    </row>
    <row r="154982" spans="27:27">
      <c r="AA154982" s="271"/>
    </row>
    <row r="154983" spans="27:27">
      <c r="AA154983" s="271"/>
    </row>
    <row r="154984" spans="27:27">
      <c r="AA154984" s="271"/>
    </row>
    <row r="154985" spans="27:27">
      <c r="AA154985" s="271"/>
    </row>
    <row r="154986" spans="27:27">
      <c r="AA154986" s="271"/>
    </row>
    <row r="154987" spans="27:27">
      <c r="AA154987" s="271"/>
    </row>
    <row r="154988" spans="27:27">
      <c r="AA154988" s="271"/>
    </row>
    <row r="154989" spans="27:27">
      <c r="AA154989" s="271"/>
    </row>
    <row r="154990" spans="27:27">
      <c r="AA154990" s="271"/>
    </row>
    <row r="154991" spans="27:27">
      <c r="AA154991" s="271"/>
    </row>
    <row r="154992" spans="27:27">
      <c r="AA154992" s="271"/>
    </row>
    <row r="154993" spans="27:27">
      <c r="AA154993" s="271"/>
    </row>
    <row r="154994" spans="27:27">
      <c r="AA154994" s="271"/>
    </row>
    <row r="154995" spans="27:27">
      <c r="AA154995" s="271"/>
    </row>
    <row r="154996" spans="27:27">
      <c r="AA154996" s="271"/>
    </row>
    <row r="154997" spans="27:27">
      <c r="AA154997" s="271"/>
    </row>
    <row r="154998" spans="27:27">
      <c r="AA154998" s="271"/>
    </row>
    <row r="154999" spans="27:27">
      <c r="AA154999" s="271"/>
    </row>
    <row r="155000" spans="27:27">
      <c r="AA155000" s="271"/>
    </row>
    <row r="155001" spans="27:27">
      <c r="AA155001" s="271"/>
    </row>
    <row r="155002" spans="27:27">
      <c r="AA155002" s="271"/>
    </row>
    <row r="155003" spans="27:27">
      <c r="AA155003" s="271"/>
    </row>
    <row r="155004" spans="27:27">
      <c r="AA155004" s="271"/>
    </row>
    <row r="155005" spans="27:27">
      <c r="AA155005" s="271"/>
    </row>
    <row r="155006" spans="27:27">
      <c r="AA155006" s="271"/>
    </row>
    <row r="155007" spans="27:27">
      <c r="AA155007" s="271"/>
    </row>
    <row r="155008" spans="27:27">
      <c r="AA155008" s="271"/>
    </row>
    <row r="155009" spans="27:27">
      <c r="AA155009" s="271"/>
    </row>
    <row r="155010" spans="27:27">
      <c r="AA155010" s="271"/>
    </row>
    <row r="155011" spans="27:27">
      <c r="AA155011" s="271"/>
    </row>
    <row r="155012" spans="27:27">
      <c r="AA155012" s="271"/>
    </row>
    <row r="155013" spans="27:27">
      <c r="AA155013" s="271"/>
    </row>
    <row r="155014" spans="27:27">
      <c r="AA155014" s="271"/>
    </row>
    <row r="155015" spans="27:27">
      <c r="AA155015" s="271"/>
    </row>
    <row r="155016" spans="27:27">
      <c r="AA155016" s="271"/>
    </row>
    <row r="155017" spans="27:27">
      <c r="AA155017" s="271"/>
    </row>
    <row r="155018" spans="27:27">
      <c r="AA155018" s="271"/>
    </row>
    <row r="155019" spans="27:27">
      <c r="AA155019" s="271"/>
    </row>
    <row r="155020" spans="27:27">
      <c r="AA155020" s="271"/>
    </row>
    <row r="155021" spans="27:27">
      <c r="AA155021" s="271"/>
    </row>
    <row r="155022" spans="27:27">
      <c r="AA155022" s="271"/>
    </row>
    <row r="155023" spans="27:27">
      <c r="AA155023" s="271"/>
    </row>
    <row r="155024" spans="27:27">
      <c r="AA155024" s="271"/>
    </row>
    <row r="155025" spans="27:27">
      <c r="AA155025" s="271"/>
    </row>
    <row r="155026" spans="27:27">
      <c r="AA155026" s="271"/>
    </row>
    <row r="155027" spans="27:27">
      <c r="AA155027" s="271"/>
    </row>
    <row r="155028" spans="27:27">
      <c r="AA155028" s="271"/>
    </row>
    <row r="155029" spans="27:27">
      <c r="AA155029" s="271"/>
    </row>
    <row r="155030" spans="27:27">
      <c r="AA155030" s="271"/>
    </row>
    <row r="155031" spans="27:27">
      <c r="AA155031" s="271"/>
    </row>
    <row r="155032" spans="27:27">
      <c r="AA155032" s="271"/>
    </row>
    <row r="155033" spans="27:27">
      <c r="AA155033" s="271"/>
    </row>
    <row r="155034" spans="27:27">
      <c r="AA155034" s="271"/>
    </row>
    <row r="155035" spans="27:27">
      <c r="AA155035" s="271"/>
    </row>
    <row r="155036" spans="27:27">
      <c r="AA155036" s="271"/>
    </row>
    <row r="155037" spans="27:27">
      <c r="AA155037" s="271"/>
    </row>
    <row r="155038" spans="27:27">
      <c r="AA155038" s="271"/>
    </row>
    <row r="155039" spans="27:27">
      <c r="AA155039" s="271"/>
    </row>
    <row r="155040" spans="27:27">
      <c r="AA155040" s="271"/>
    </row>
    <row r="155041" spans="27:27">
      <c r="AA155041" s="271"/>
    </row>
    <row r="155042" spans="27:27">
      <c r="AA155042" s="271"/>
    </row>
    <row r="155043" spans="27:27">
      <c r="AA155043" s="271"/>
    </row>
    <row r="155044" spans="27:27">
      <c r="AA155044" s="271"/>
    </row>
    <row r="155045" spans="27:27">
      <c r="AA155045" s="271"/>
    </row>
    <row r="155046" spans="27:27">
      <c r="AA155046" s="271"/>
    </row>
    <row r="155047" spans="27:27">
      <c r="AA155047" s="271"/>
    </row>
    <row r="155048" spans="27:27">
      <c r="AA155048" s="271"/>
    </row>
    <row r="155049" spans="27:27">
      <c r="AA155049" s="271"/>
    </row>
    <row r="155050" spans="27:27">
      <c r="AA155050" s="271"/>
    </row>
    <row r="155051" spans="27:27">
      <c r="AA155051" s="271"/>
    </row>
    <row r="155052" spans="27:27">
      <c r="AA155052" s="271"/>
    </row>
    <row r="155053" spans="27:27">
      <c r="AA155053" s="271"/>
    </row>
    <row r="155054" spans="27:27">
      <c r="AA155054" s="271"/>
    </row>
    <row r="155055" spans="27:27">
      <c r="AA155055" s="271"/>
    </row>
    <row r="155056" spans="27:27">
      <c r="AA155056" s="271"/>
    </row>
    <row r="155057" spans="27:27">
      <c r="AA155057" s="271"/>
    </row>
    <row r="155058" spans="27:27">
      <c r="AA155058" s="271"/>
    </row>
    <row r="155059" spans="27:27">
      <c r="AA155059" s="271"/>
    </row>
    <row r="155060" spans="27:27">
      <c r="AA155060" s="271"/>
    </row>
    <row r="155061" spans="27:27">
      <c r="AA155061" s="271"/>
    </row>
    <row r="155062" spans="27:27">
      <c r="AA155062" s="271"/>
    </row>
    <row r="155063" spans="27:27">
      <c r="AA155063" s="271"/>
    </row>
    <row r="155064" spans="27:27">
      <c r="AA155064" s="271"/>
    </row>
    <row r="155065" spans="27:27">
      <c r="AA155065" s="271"/>
    </row>
    <row r="155066" spans="27:27">
      <c r="AA155066" s="271"/>
    </row>
    <row r="155067" spans="27:27">
      <c r="AA155067" s="271"/>
    </row>
    <row r="155068" spans="27:27">
      <c r="AA155068" s="271"/>
    </row>
    <row r="155069" spans="27:27">
      <c r="AA155069" s="271"/>
    </row>
    <row r="155070" spans="27:27">
      <c r="AA155070" s="271"/>
    </row>
    <row r="155071" spans="27:27">
      <c r="AA155071" s="271"/>
    </row>
    <row r="155072" spans="27:27">
      <c r="AA155072" s="271"/>
    </row>
    <row r="155073" spans="27:27">
      <c r="AA155073" s="271"/>
    </row>
    <row r="155074" spans="27:27">
      <c r="AA155074" s="271"/>
    </row>
    <row r="155075" spans="27:27">
      <c r="AA155075" s="271"/>
    </row>
    <row r="155076" spans="27:27">
      <c r="AA155076" s="271"/>
    </row>
    <row r="155077" spans="27:27">
      <c r="AA155077" s="271"/>
    </row>
    <row r="155078" spans="27:27">
      <c r="AA155078" s="271"/>
    </row>
    <row r="155079" spans="27:27">
      <c r="AA155079" s="271"/>
    </row>
    <row r="155080" spans="27:27">
      <c r="AA155080" s="271"/>
    </row>
    <row r="155081" spans="27:27">
      <c r="AA155081" s="271"/>
    </row>
    <row r="155082" spans="27:27">
      <c r="AA155082" s="271"/>
    </row>
    <row r="155083" spans="27:27">
      <c r="AA155083" s="271"/>
    </row>
    <row r="155084" spans="27:27">
      <c r="AA155084" s="271"/>
    </row>
    <row r="155085" spans="27:27">
      <c r="AA155085" s="271"/>
    </row>
    <row r="155086" spans="27:27">
      <c r="AA155086" s="271"/>
    </row>
    <row r="155087" spans="27:27">
      <c r="AA155087" s="271"/>
    </row>
    <row r="155088" spans="27:27">
      <c r="AA155088" s="271"/>
    </row>
    <row r="155089" spans="27:27">
      <c r="AA155089" s="271"/>
    </row>
    <row r="155090" spans="27:27">
      <c r="AA155090" s="271"/>
    </row>
    <row r="155091" spans="27:27">
      <c r="AA155091" s="271"/>
    </row>
    <row r="155092" spans="27:27">
      <c r="AA155092" s="271"/>
    </row>
    <row r="155093" spans="27:27">
      <c r="AA155093" s="271"/>
    </row>
    <row r="155094" spans="27:27">
      <c r="AA155094" s="271"/>
    </row>
    <row r="155095" spans="27:27">
      <c r="AA155095" s="271"/>
    </row>
    <row r="155096" spans="27:27">
      <c r="AA155096" s="271"/>
    </row>
    <row r="155097" spans="27:27">
      <c r="AA155097" s="271"/>
    </row>
    <row r="155098" spans="27:27">
      <c r="AA155098" s="271"/>
    </row>
    <row r="155099" spans="27:27">
      <c r="AA155099" s="271"/>
    </row>
    <row r="155100" spans="27:27">
      <c r="AA155100" s="271"/>
    </row>
    <row r="155101" spans="27:27">
      <c r="AA155101" s="271"/>
    </row>
    <row r="155102" spans="27:27">
      <c r="AA155102" s="271"/>
    </row>
    <row r="155103" spans="27:27">
      <c r="AA155103" s="271"/>
    </row>
    <row r="155104" spans="27:27">
      <c r="AA155104" s="271"/>
    </row>
    <row r="155105" spans="27:27">
      <c r="AA155105" s="271"/>
    </row>
    <row r="155106" spans="27:27">
      <c r="AA155106" s="271"/>
    </row>
    <row r="155107" spans="27:27">
      <c r="AA155107" s="271"/>
    </row>
    <row r="155108" spans="27:27">
      <c r="AA155108" s="271"/>
    </row>
    <row r="155109" spans="27:27">
      <c r="AA155109" s="271"/>
    </row>
    <row r="155110" spans="27:27">
      <c r="AA155110" s="271"/>
    </row>
    <row r="155111" spans="27:27">
      <c r="AA155111" s="271"/>
    </row>
    <row r="155112" spans="27:27">
      <c r="AA155112" s="271"/>
    </row>
    <row r="155113" spans="27:27">
      <c r="AA155113" s="271"/>
    </row>
    <row r="155114" spans="27:27">
      <c r="AA155114" s="271"/>
    </row>
    <row r="155115" spans="27:27">
      <c r="AA155115" s="271"/>
    </row>
    <row r="155116" spans="27:27">
      <c r="AA155116" s="271"/>
    </row>
    <row r="155117" spans="27:27">
      <c r="AA155117" s="271"/>
    </row>
    <row r="155118" spans="27:27">
      <c r="AA155118" s="271"/>
    </row>
    <row r="155119" spans="27:27">
      <c r="AA155119" s="271"/>
    </row>
    <row r="155120" spans="27:27">
      <c r="AA155120" s="271"/>
    </row>
    <row r="155121" spans="27:27">
      <c r="AA155121" s="271"/>
    </row>
    <row r="155122" spans="27:27">
      <c r="AA155122" s="271"/>
    </row>
    <row r="155123" spans="27:27">
      <c r="AA155123" s="271"/>
    </row>
    <row r="155124" spans="27:27">
      <c r="AA155124" s="271"/>
    </row>
    <row r="155125" spans="27:27">
      <c r="AA155125" s="271"/>
    </row>
    <row r="155126" spans="27:27">
      <c r="AA155126" s="271"/>
    </row>
    <row r="155127" spans="27:27">
      <c r="AA155127" s="271"/>
    </row>
    <row r="155128" spans="27:27">
      <c r="AA155128" s="271"/>
    </row>
    <row r="155129" spans="27:27">
      <c r="AA155129" s="271"/>
    </row>
    <row r="155130" spans="27:27">
      <c r="AA155130" s="271"/>
    </row>
    <row r="155131" spans="27:27">
      <c r="AA155131" s="271"/>
    </row>
    <row r="155132" spans="27:27">
      <c r="AA155132" s="271"/>
    </row>
    <row r="155133" spans="27:27">
      <c r="AA155133" s="271"/>
    </row>
    <row r="155134" spans="27:27">
      <c r="AA155134" s="271"/>
    </row>
    <row r="155135" spans="27:27">
      <c r="AA155135" s="271"/>
    </row>
    <row r="155136" spans="27:27">
      <c r="AA155136" s="271"/>
    </row>
    <row r="155137" spans="27:27">
      <c r="AA155137" s="271"/>
    </row>
    <row r="155138" spans="27:27">
      <c r="AA155138" s="271"/>
    </row>
    <row r="155139" spans="27:27">
      <c r="AA155139" s="271"/>
    </row>
    <row r="155140" spans="27:27">
      <c r="AA155140" s="271"/>
    </row>
    <row r="155141" spans="27:27">
      <c r="AA155141" s="271"/>
    </row>
    <row r="155142" spans="27:27">
      <c r="AA155142" s="271"/>
    </row>
    <row r="155143" spans="27:27">
      <c r="AA155143" s="271"/>
    </row>
    <row r="155144" spans="27:27">
      <c r="AA155144" s="271"/>
    </row>
    <row r="155145" spans="27:27">
      <c r="AA155145" s="271"/>
    </row>
    <row r="155146" spans="27:27">
      <c r="AA155146" s="271"/>
    </row>
    <row r="155147" spans="27:27">
      <c r="AA155147" s="271"/>
    </row>
    <row r="155148" spans="27:27">
      <c r="AA155148" s="271"/>
    </row>
    <row r="155149" spans="27:27">
      <c r="AA155149" s="271"/>
    </row>
    <row r="155150" spans="27:27">
      <c r="AA155150" s="271"/>
    </row>
    <row r="155151" spans="27:27">
      <c r="AA155151" s="271"/>
    </row>
    <row r="155152" spans="27:27">
      <c r="AA155152" s="271"/>
    </row>
    <row r="155153" spans="27:27">
      <c r="AA155153" s="271"/>
    </row>
    <row r="155154" spans="27:27">
      <c r="AA155154" s="271"/>
    </row>
    <row r="155155" spans="27:27">
      <c r="AA155155" s="271"/>
    </row>
    <row r="155156" spans="27:27">
      <c r="AA155156" s="271"/>
    </row>
    <row r="155157" spans="27:27">
      <c r="AA155157" s="271"/>
    </row>
    <row r="155158" spans="27:27">
      <c r="AA155158" s="271"/>
    </row>
    <row r="155159" spans="27:27">
      <c r="AA155159" s="271"/>
    </row>
    <row r="155160" spans="27:27">
      <c r="AA155160" s="271"/>
    </row>
    <row r="155161" spans="27:27">
      <c r="AA155161" s="271"/>
    </row>
    <row r="155162" spans="27:27">
      <c r="AA155162" s="271"/>
    </row>
    <row r="155163" spans="27:27">
      <c r="AA155163" s="271"/>
    </row>
    <row r="155164" spans="27:27">
      <c r="AA155164" s="271"/>
    </row>
    <row r="155165" spans="27:27">
      <c r="AA155165" s="271"/>
    </row>
    <row r="155166" spans="27:27">
      <c r="AA155166" s="271"/>
    </row>
    <row r="155167" spans="27:27">
      <c r="AA155167" s="271"/>
    </row>
    <row r="155168" spans="27:27">
      <c r="AA155168" s="271"/>
    </row>
    <row r="155169" spans="27:27">
      <c r="AA155169" s="271"/>
    </row>
    <row r="155170" spans="27:27">
      <c r="AA155170" s="271"/>
    </row>
    <row r="155171" spans="27:27">
      <c r="AA155171" s="271"/>
    </row>
    <row r="155172" spans="27:27">
      <c r="AA155172" s="271"/>
    </row>
    <row r="155173" spans="27:27">
      <c r="AA155173" s="271"/>
    </row>
    <row r="155174" spans="27:27">
      <c r="AA155174" s="271"/>
    </row>
    <row r="155175" spans="27:27">
      <c r="AA155175" s="271"/>
    </row>
    <row r="155176" spans="27:27">
      <c r="AA155176" s="271"/>
    </row>
    <row r="155177" spans="27:27">
      <c r="AA155177" s="271"/>
    </row>
    <row r="155178" spans="27:27">
      <c r="AA155178" s="271"/>
    </row>
    <row r="155179" spans="27:27">
      <c r="AA155179" s="271"/>
    </row>
    <row r="155180" spans="27:27">
      <c r="AA155180" s="271"/>
    </row>
    <row r="155181" spans="27:27">
      <c r="AA155181" s="271"/>
    </row>
    <row r="155182" spans="27:27">
      <c r="AA155182" s="271"/>
    </row>
    <row r="155183" spans="27:27">
      <c r="AA155183" s="271"/>
    </row>
    <row r="155184" spans="27:27">
      <c r="AA155184" s="271"/>
    </row>
    <row r="155185" spans="27:27">
      <c r="AA155185" s="271"/>
    </row>
    <row r="155186" spans="27:27">
      <c r="AA155186" s="271"/>
    </row>
    <row r="155187" spans="27:27">
      <c r="AA155187" s="271"/>
    </row>
    <row r="155188" spans="27:27">
      <c r="AA155188" s="271"/>
    </row>
    <row r="155189" spans="27:27">
      <c r="AA155189" s="271"/>
    </row>
    <row r="155190" spans="27:27">
      <c r="AA155190" s="271"/>
    </row>
    <row r="155191" spans="27:27">
      <c r="AA155191" s="271"/>
    </row>
    <row r="155192" spans="27:27">
      <c r="AA155192" s="271"/>
    </row>
    <row r="155193" spans="27:27">
      <c r="AA155193" s="271"/>
    </row>
    <row r="155194" spans="27:27">
      <c r="AA155194" s="271"/>
    </row>
    <row r="155195" spans="27:27">
      <c r="AA155195" s="271"/>
    </row>
    <row r="155196" spans="27:27">
      <c r="AA155196" s="271"/>
    </row>
    <row r="155197" spans="27:27">
      <c r="AA155197" s="271"/>
    </row>
    <row r="155198" spans="27:27">
      <c r="AA155198" s="271"/>
    </row>
    <row r="155199" spans="27:27">
      <c r="AA155199" s="271"/>
    </row>
    <row r="155200" spans="27:27">
      <c r="AA155200" s="271"/>
    </row>
    <row r="155201" spans="27:27">
      <c r="AA155201" s="271"/>
    </row>
    <row r="155202" spans="27:27">
      <c r="AA155202" s="271"/>
    </row>
    <row r="155203" spans="27:27">
      <c r="AA155203" s="271"/>
    </row>
    <row r="155204" spans="27:27">
      <c r="AA155204" s="271"/>
    </row>
    <row r="155205" spans="27:27">
      <c r="AA155205" s="271"/>
    </row>
    <row r="155206" spans="27:27">
      <c r="AA155206" s="271"/>
    </row>
    <row r="155207" spans="27:27">
      <c r="AA155207" s="271"/>
    </row>
    <row r="155208" spans="27:27">
      <c r="AA155208" s="271"/>
    </row>
    <row r="155209" spans="27:27">
      <c r="AA155209" s="271"/>
    </row>
    <row r="155210" spans="27:27">
      <c r="AA155210" s="271"/>
    </row>
    <row r="155211" spans="27:27">
      <c r="AA155211" s="271"/>
    </row>
    <row r="155212" spans="27:27">
      <c r="AA155212" s="271"/>
    </row>
    <row r="155213" spans="27:27">
      <c r="AA155213" s="271"/>
    </row>
    <row r="155214" spans="27:27">
      <c r="AA155214" s="271"/>
    </row>
    <row r="155215" spans="27:27">
      <c r="AA155215" s="271"/>
    </row>
    <row r="155216" spans="27:27">
      <c r="AA155216" s="271"/>
    </row>
    <row r="155217" spans="27:27">
      <c r="AA155217" s="271"/>
    </row>
    <row r="155218" spans="27:27">
      <c r="AA155218" s="271"/>
    </row>
    <row r="155219" spans="27:27">
      <c r="AA155219" s="271"/>
    </row>
    <row r="155220" spans="27:27">
      <c r="AA155220" s="271"/>
    </row>
    <row r="155221" spans="27:27">
      <c r="AA155221" s="271"/>
    </row>
    <row r="155222" spans="27:27">
      <c r="AA155222" s="271"/>
    </row>
    <row r="155223" spans="27:27">
      <c r="AA155223" s="271"/>
    </row>
    <row r="155224" spans="27:27">
      <c r="AA155224" s="271"/>
    </row>
    <row r="155225" spans="27:27">
      <c r="AA155225" s="271"/>
    </row>
    <row r="155226" spans="27:27">
      <c r="AA155226" s="271"/>
    </row>
    <row r="155227" spans="27:27">
      <c r="AA155227" s="271"/>
    </row>
    <row r="155228" spans="27:27">
      <c r="AA155228" s="271"/>
    </row>
    <row r="155229" spans="27:27">
      <c r="AA155229" s="271"/>
    </row>
    <row r="155230" spans="27:27">
      <c r="AA155230" s="271"/>
    </row>
    <row r="155231" spans="27:27">
      <c r="AA155231" s="271"/>
    </row>
    <row r="155232" spans="27:27">
      <c r="AA155232" s="271"/>
    </row>
    <row r="155233" spans="27:27">
      <c r="AA155233" s="271"/>
    </row>
    <row r="155234" spans="27:27">
      <c r="AA155234" s="271"/>
    </row>
    <row r="155235" spans="27:27">
      <c r="AA155235" s="271"/>
    </row>
    <row r="155236" spans="27:27">
      <c r="AA155236" s="271"/>
    </row>
    <row r="155237" spans="27:27">
      <c r="AA155237" s="271"/>
    </row>
    <row r="155238" spans="27:27">
      <c r="AA155238" s="271"/>
    </row>
    <row r="155239" spans="27:27">
      <c r="AA155239" s="271"/>
    </row>
    <row r="155240" spans="27:27">
      <c r="AA155240" s="271"/>
    </row>
    <row r="155241" spans="27:27">
      <c r="AA155241" s="271"/>
    </row>
    <row r="155242" spans="27:27">
      <c r="AA155242" s="271"/>
    </row>
    <row r="155243" spans="27:27">
      <c r="AA155243" s="271"/>
    </row>
    <row r="155244" spans="27:27">
      <c r="AA155244" s="271"/>
    </row>
    <row r="155245" spans="27:27">
      <c r="AA155245" s="271"/>
    </row>
    <row r="155246" spans="27:27">
      <c r="AA155246" s="271"/>
    </row>
    <row r="155247" spans="27:27">
      <c r="AA155247" s="271"/>
    </row>
    <row r="155248" spans="27:27">
      <c r="AA155248" s="271"/>
    </row>
    <row r="155249" spans="27:27">
      <c r="AA155249" s="271"/>
    </row>
    <row r="155250" spans="27:27">
      <c r="AA155250" s="271"/>
    </row>
    <row r="155251" spans="27:27">
      <c r="AA155251" s="271"/>
    </row>
    <row r="155252" spans="27:27">
      <c r="AA155252" s="271"/>
    </row>
    <row r="155253" spans="27:27">
      <c r="AA155253" s="271"/>
    </row>
    <row r="155254" spans="27:27">
      <c r="AA155254" s="271"/>
    </row>
    <row r="155255" spans="27:27">
      <c r="AA155255" s="271"/>
    </row>
    <row r="155256" spans="27:27">
      <c r="AA155256" s="271"/>
    </row>
    <row r="155257" spans="27:27">
      <c r="AA155257" s="271"/>
    </row>
    <row r="155258" spans="27:27">
      <c r="AA155258" s="271"/>
    </row>
    <row r="155259" spans="27:27">
      <c r="AA155259" s="271"/>
    </row>
    <row r="155260" spans="27:27">
      <c r="AA155260" s="271"/>
    </row>
    <row r="155261" spans="27:27">
      <c r="AA155261" s="271"/>
    </row>
    <row r="155262" spans="27:27">
      <c r="AA155262" s="271"/>
    </row>
    <row r="155263" spans="27:27">
      <c r="AA155263" s="271"/>
    </row>
    <row r="155264" spans="27:27">
      <c r="AA155264" s="271"/>
    </row>
    <row r="155265" spans="27:27">
      <c r="AA155265" s="271"/>
    </row>
    <row r="155266" spans="27:27">
      <c r="AA155266" s="271"/>
    </row>
    <row r="155267" spans="27:27">
      <c r="AA155267" s="271"/>
    </row>
    <row r="155268" spans="27:27">
      <c r="AA155268" s="271"/>
    </row>
    <row r="155269" spans="27:27">
      <c r="AA155269" s="271"/>
    </row>
    <row r="155270" spans="27:27">
      <c r="AA155270" s="271"/>
    </row>
    <row r="155271" spans="27:27">
      <c r="AA155271" s="271"/>
    </row>
    <row r="155272" spans="27:27">
      <c r="AA155272" s="271"/>
    </row>
    <row r="155273" spans="27:27">
      <c r="AA155273" s="271"/>
    </row>
    <row r="155274" spans="27:27">
      <c r="AA155274" s="271"/>
    </row>
    <row r="155275" spans="27:27">
      <c r="AA155275" s="271"/>
    </row>
    <row r="155276" spans="27:27">
      <c r="AA155276" s="271"/>
    </row>
    <row r="155277" spans="27:27">
      <c r="AA155277" s="271"/>
    </row>
    <row r="155278" spans="27:27">
      <c r="AA155278" s="271"/>
    </row>
    <row r="155279" spans="27:27">
      <c r="AA155279" s="271"/>
    </row>
    <row r="155280" spans="27:27">
      <c r="AA155280" s="271"/>
    </row>
    <row r="155281" spans="27:27">
      <c r="AA155281" s="271"/>
    </row>
    <row r="155282" spans="27:27">
      <c r="AA155282" s="271"/>
    </row>
    <row r="155283" spans="27:27">
      <c r="AA155283" s="271"/>
    </row>
    <row r="155284" spans="27:27">
      <c r="AA155284" s="271"/>
    </row>
    <row r="155285" spans="27:27">
      <c r="AA155285" s="271"/>
    </row>
    <row r="155286" spans="27:27">
      <c r="AA155286" s="271"/>
    </row>
    <row r="155287" spans="27:27">
      <c r="AA155287" s="271"/>
    </row>
    <row r="155288" spans="27:27">
      <c r="AA155288" s="271"/>
    </row>
    <row r="155289" spans="27:27">
      <c r="AA155289" s="271"/>
    </row>
    <row r="155290" spans="27:27">
      <c r="AA155290" s="271"/>
    </row>
    <row r="155291" spans="27:27">
      <c r="AA155291" s="271"/>
    </row>
    <row r="155292" spans="27:27">
      <c r="AA155292" s="271"/>
    </row>
    <row r="155293" spans="27:27">
      <c r="AA155293" s="271"/>
    </row>
    <row r="155294" spans="27:27">
      <c r="AA155294" s="271"/>
    </row>
    <row r="155295" spans="27:27">
      <c r="AA155295" s="271"/>
    </row>
    <row r="155296" spans="27:27">
      <c r="AA155296" s="271"/>
    </row>
    <row r="155297" spans="27:27">
      <c r="AA155297" s="271"/>
    </row>
    <row r="155298" spans="27:27">
      <c r="AA155298" s="271"/>
    </row>
    <row r="155299" spans="27:27">
      <c r="AA155299" s="271"/>
    </row>
    <row r="155300" spans="27:27">
      <c r="AA155300" s="271"/>
    </row>
    <row r="155301" spans="27:27">
      <c r="AA155301" s="271"/>
    </row>
    <row r="155302" spans="27:27">
      <c r="AA155302" s="271"/>
    </row>
    <row r="155303" spans="27:27">
      <c r="AA155303" s="271"/>
    </row>
    <row r="155304" spans="27:27">
      <c r="AA155304" s="271"/>
    </row>
    <row r="155305" spans="27:27">
      <c r="AA155305" s="271"/>
    </row>
    <row r="155306" spans="27:27">
      <c r="AA155306" s="271"/>
    </row>
    <row r="155307" spans="27:27">
      <c r="AA155307" s="271"/>
    </row>
    <row r="155308" spans="27:27">
      <c r="AA155308" s="271"/>
    </row>
    <row r="155309" spans="27:27">
      <c r="AA155309" s="271"/>
    </row>
    <row r="155310" spans="27:27">
      <c r="AA155310" s="271"/>
    </row>
    <row r="155311" spans="27:27">
      <c r="AA155311" s="271"/>
    </row>
    <row r="155312" spans="27:27">
      <c r="AA155312" s="271"/>
    </row>
    <row r="155313" spans="27:27">
      <c r="AA155313" s="271"/>
    </row>
    <row r="155314" spans="27:27">
      <c r="AA155314" s="271"/>
    </row>
    <row r="155315" spans="27:27">
      <c r="AA155315" s="271"/>
    </row>
    <row r="155316" spans="27:27">
      <c r="AA155316" s="271"/>
    </row>
    <row r="155317" spans="27:27">
      <c r="AA155317" s="271"/>
    </row>
    <row r="155318" spans="27:27">
      <c r="AA155318" s="271"/>
    </row>
    <row r="155319" spans="27:27">
      <c r="AA155319" s="271"/>
    </row>
    <row r="155320" spans="27:27">
      <c r="AA155320" s="271"/>
    </row>
    <row r="155321" spans="27:27">
      <c r="AA155321" s="271"/>
    </row>
    <row r="155322" spans="27:27">
      <c r="AA155322" s="271"/>
    </row>
    <row r="155323" spans="27:27">
      <c r="AA155323" s="271"/>
    </row>
    <row r="155324" spans="27:27">
      <c r="AA155324" s="271"/>
    </row>
    <row r="155325" spans="27:27">
      <c r="AA155325" s="271"/>
    </row>
    <row r="155326" spans="27:27">
      <c r="AA155326" s="271"/>
    </row>
    <row r="155327" spans="27:27">
      <c r="AA155327" s="271"/>
    </row>
    <row r="155328" spans="27:27">
      <c r="AA155328" s="271"/>
    </row>
    <row r="155329" spans="27:27">
      <c r="AA155329" s="271"/>
    </row>
    <row r="155330" spans="27:27">
      <c r="AA155330" s="271"/>
    </row>
    <row r="155331" spans="27:27">
      <c r="AA155331" s="271"/>
    </row>
    <row r="155332" spans="27:27">
      <c r="AA155332" s="271"/>
    </row>
    <row r="155333" spans="27:27">
      <c r="AA155333" s="271"/>
    </row>
    <row r="155334" spans="27:27">
      <c r="AA155334" s="271"/>
    </row>
    <row r="155335" spans="27:27">
      <c r="AA155335" s="271"/>
    </row>
    <row r="155336" spans="27:27">
      <c r="AA155336" s="271"/>
    </row>
    <row r="155337" spans="27:27">
      <c r="AA155337" s="271"/>
    </row>
    <row r="155338" spans="27:27">
      <c r="AA155338" s="271"/>
    </row>
    <row r="155339" spans="27:27">
      <c r="AA155339" s="271"/>
    </row>
    <row r="155340" spans="27:27">
      <c r="AA155340" s="271"/>
    </row>
    <row r="155341" spans="27:27">
      <c r="AA155341" s="271"/>
    </row>
    <row r="155342" spans="27:27">
      <c r="AA155342" s="271"/>
    </row>
    <row r="155343" spans="27:27">
      <c r="AA155343" s="271"/>
    </row>
    <row r="155344" spans="27:27">
      <c r="AA155344" s="271"/>
    </row>
    <row r="155345" spans="27:27">
      <c r="AA155345" s="271"/>
    </row>
    <row r="155346" spans="27:27">
      <c r="AA155346" s="271"/>
    </row>
    <row r="155347" spans="27:27">
      <c r="AA155347" s="271"/>
    </row>
    <row r="155348" spans="27:27">
      <c r="AA155348" s="271"/>
    </row>
    <row r="155349" spans="27:27">
      <c r="AA155349" s="271"/>
    </row>
    <row r="155350" spans="27:27">
      <c r="AA155350" s="271"/>
    </row>
    <row r="155351" spans="27:27">
      <c r="AA155351" s="271"/>
    </row>
    <row r="155352" spans="27:27">
      <c r="AA155352" s="271"/>
    </row>
    <row r="155353" spans="27:27">
      <c r="AA155353" s="271"/>
    </row>
    <row r="155354" spans="27:27">
      <c r="AA155354" s="271"/>
    </row>
    <row r="155355" spans="27:27">
      <c r="AA155355" s="271"/>
    </row>
    <row r="155356" spans="27:27">
      <c r="AA155356" s="271"/>
    </row>
    <row r="155357" spans="27:27">
      <c r="AA155357" s="271"/>
    </row>
    <row r="155358" spans="27:27">
      <c r="AA155358" s="271"/>
    </row>
    <row r="155359" spans="27:27">
      <c r="AA155359" s="271"/>
    </row>
    <row r="155360" spans="27:27">
      <c r="AA155360" s="271"/>
    </row>
    <row r="155361" spans="27:27">
      <c r="AA155361" s="271"/>
    </row>
    <row r="155362" spans="27:27">
      <c r="AA155362" s="271"/>
    </row>
    <row r="155363" spans="27:27">
      <c r="AA155363" s="271"/>
    </row>
    <row r="155364" spans="27:27">
      <c r="AA155364" s="271"/>
    </row>
    <row r="155365" spans="27:27">
      <c r="AA155365" s="271"/>
    </row>
    <row r="155366" spans="27:27">
      <c r="AA155366" s="271"/>
    </row>
    <row r="155367" spans="27:27">
      <c r="AA155367" s="271"/>
    </row>
    <row r="155368" spans="27:27">
      <c r="AA155368" s="271"/>
    </row>
    <row r="155369" spans="27:27">
      <c r="AA155369" s="271"/>
    </row>
    <row r="155370" spans="27:27">
      <c r="AA155370" s="271"/>
    </row>
    <row r="155371" spans="27:27">
      <c r="AA155371" s="271"/>
    </row>
    <row r="155372" spans="27:27">
      <c r="AA155372" s="271"/>
    </row>
    <row r="155373" spans="27:27">
      <c r="AA155373" s="271"/>
    </row>
    <row r="155374" spans="27:27">
      <c r="AA155374" s="271"/>
    </row>
    <row r="155375" spans="27:27">
      <c r="AA155375" s="271"/>
    </row>
    <row r="155376" spans="27:27">
      <c r="AA155376" s="271"/>
    </row>
    <row r="155377" spans="27:27">
      <c r="AA155377" s="271"/>
    </row>
    <row r="155378" spans="27:27">
      <c r="AA155378" s="271"/>
    </row>
    <row r="155379" spans="27:27">
      <c r="AA155379" s="271"/>
    </row>
    <row r="155380" spans="27:27">
      <c r="AA155380" s="271"/>
    </row>
    <row r="155381" spans="27:27">
      <c r="AA155381" s="271"/>
    </row>
    <row r="155382" spans="27:27">
      <c r="AA155382" s="271"/>
    </row>
    <row r="155383" spans="27:27">
      <c r="AA155383" s="271"/>
    </row>
    <row r="155384" spans="27:27">
      <c r="AA155384" s="271"/>
    </row>
    <row r="155385" spans="27:27">
      <c r="AA155385" s="271"/>
    </row>
    <row r="155386" spans="27:27">
      <c r="AA155386" s="271"/>
    </row>
    <row r="155387" spans="27:27">
      <c r="AA155387" s="271"/>
    </row>
    <row r="155388" spans="27:27">
      <c r="AA155388" s="271"/>
    </row>
    <row r="155389" spans="27:27">
      <c r="AA155389" s="271"/>
    </row>
    <row r="155390" spans="27:27">
      <c r="AA155390" s="271"/>
    </row>
    <row r="155391" spans="27:27">
      <c r="AA155391" s="271"/>
    </row>
    <row r="155392" spans="27:27">
      <c r="AA155392" s="271"/>
    </row>
    <row r="155393" spans="27:27">
      <c r="AA155393" s="271"/>
    </row>
    <row r="155394" spans="27:27">
      <c r="AA155394" s="271"/>
    </row>
    <row r="155395" spans="27:27">
      <c r="AA155395" s="271"/>
    </row>
    <row r="155396" spans="27:27">
      <c r="AA155396" s="271"/>
    </row>
    <row r="155397" spans="27:27">
      <c r="AA155397" s="271"/>
    </row>
    <row r="155398" spans="27:27">
      <c r="AA155398" s="271"/>
    </row>
    <row r="155399" spans="27:27">
      <c r="AA155399" s="271"/>
    </row>
    <row r="155400" spans="27:27">
      <c r="AA155400" s="271"/>
    </row>
    <row r="155401" spans="27:27">
      <c r="AA155401" s="271"/>
    </row>
    <row r="155402" spans="27:27">
      <c r="AA155402" s="271"/>
    </row>
    <row r="155403" spans="27:27">
      <c r="AA155403" s="271"/>
    </row>
    <row r="155404" spans="27:27">
      <c r="AA155404" s="271"/>
    </row>
    <row r="155405" spans="27:27">
      <c r="AA155405" s="271"/>
    </row>
    <row r="155406" spans="27:27">
      <c r="AA155406" s="271"/>
    </row>
    <row r="155407" spans="27:27">
      <c r="AA155407" s="271"/>
    </row>
    <row r="155408" spans="27:27">
      <c r="AA155408" s="271"/>
    </row>
    <row r="155409" spans="27:27">
      <c r="AA155409" s="271"/>
    </row>
    <row r="155410" spans="27:27">
      <c r="AA155410" s="271"/>
    </row>
    <row r="155411" spans="27:27">
      <c r="AA155411" s="271"/>
    </row>
    <row r="155412" spans="27:27">
      <c r="AA155412" s="271"/>
    </row>
    <row r="155413" spans="27:27">
      <c r="AA155413" s="271"/>
    </row>
    <row r="155414" spans="27:27">
      <c r="AA155414" s="271"/>
    </row>
    <row r="155415" spans="27:27">
      <c r="AA155415" s="271"/>
    </row>
    <row r="155416" spans="27:27">
      <c r="AA155416" s="271"/>
    </row>
    <row r="155417" spans="27:27">
      <c r="AA155417" s="271"/>
    </row>
    <row r="155418" spans="27:27">
      <c r="AA155418" s="271"/>
    </row>
    <row r="155419" spans="27:27">
      <c r="AA155419" s="271"/>
    </row>
    <row r="155420" spans="27:27">
      <c r="AA155420" s="271"/>
    </row>
    <row r="155421" spans="27:27">
      <c r="AA155421" s="271"/>
    </row>
    <row r="155422" spans="27:27">
      <c r="AA155422" s="271"/>
    </row>
    <row r="155423" spans="27:27">
      <c r="AA155423" s="271"/>
    </row>
    <row r="155424" spans="27:27">
      <c r="AA155424" s="271"/>
    </row>
    <row r="155425" spans="27:27">
      <c r="AA155425" s="271"/>
    </row>
    <row r="155426" spans="27:27">
      <c r="AA155426" s="271"/>
    </row>
    <row r="155427" spans="27:27">
      <c r="AA155427" s="271"/>
    </row>
    <row r="155428" spans="27:27">
      <c r="AA155428" s="271"/>
    </row>
    <row r="155429" spans="27:27">
      <c r="AA155429" s="271"/>
    </row>
    <row r="155430" spans="27:27">
      <c r="AA155430" s="271"/>
    </row>
    <row r="155431" spans="27:27">
      <c r="AA155431" s="271"/>
    </row>
    <row r="155432" spans="27:27">
      <c r="AA155432" s="271"/>
    </row>
    <row r="155433" spans="27:27">
      <c r="AA155433" s="271"/>
    </row>
    <row r="155434" spans="27:27">
      <c r="AA155434" s="271"/>
    </row>
    <row r="155435" spans="27:27">
      <c r="AA155435" s="271"/>
    </row>
    <row r="155436" spans="27:27">
      <c r="AA155436" s="271"/>
    </row>
    <row r="155437" spans="27:27">
      <c r="AA155437" s="271"/>
    </row>
    <row r="155438" spans="27:27">
      <c r="AA155438" s="271"/>
    </row>
    <row r="155439" spans="27:27">
      <c r="AA155439" s="271"/>
    </row>
    <row r="155440" spans="27:27">
      <c r="AA155440" s="271"/>
    </row>
    <row r="155441" spans="27:27">
      <c r="AA155441" s="271"/>
    </row>
    <row r="155442" spans="27:27">
      <c r="AA155442" s="271"/>
    </row>
    <row r="155443" spans="27:27">
      <c r="AA155443" s="271"/>
    </row>
    <row r="155444" spans="27:27">
      <c r="AA155444" s="271"/>
    </row>
    <row r="155445" spans="27:27">
      <c r="AA155445" s="271"/>
    </row>
    <row r="155446" spans="27:27">
      <c r="AA155446" s="271"/>
    </row>
    <row r="155447" spans="27:27">
      <c r="AA155447" s="271"/>
    </row>
    <row r="155448" spans="27:27">
      <c r="AA155448" s="271"/>
    </row>
    <row r="155449" spans="27:27">
      <c r="AA155449" s="271"/>
    </row>
    <row r="155450" spans="27:27">
      <c r="AA155450" s="271"/>
    </row>
    <row r="155451" spans="27:27">
      <c r="AA155451" s="271"/>
    </row>
    <row r="155452" spans="27:27">
      <c r="AA155452" s="271"/>
    </row>
    <row r="155453" spans="27:27">
      <c r="AA155453" s="271"/>
    </row>
    <row r="155454" spans="27:27">
      <c r="AA155454" s="271"/>
    </row>
    <row r="155455" spans="27:27">
      <c r="AA155455" s="271"/>
    </row>
    <row r="155456" spans="27:27">
      <c r="AA155456" s="271"/>
    </row>
    <row r="155457" spans="27:27">
      <c r="AA155457" s="271"/>
    </row>
    <row r="155458" spans="27:27">
      <c r="AA155458" s="271"/>
    </row>
    <row r="155459" spans="27:27">
      <c r="AA155459" s="271"/>
    </row>
    <row r="155460" spans="27:27">
      <c r="AA155460" s="271"/>
    </row>
    <row r="155461" spans="27:27">
      <c r="AA155461" s="271"/>
    </row>
    <row r="155462" spans="27:27">
      <c r="AA155462" s="271"/>
    </row>
    <row r="155463" spans="27:27">
      <c r="AA155463" s="271"/>
    </row>
    <row r="155464" spans="27:27">
      <c r="AA155464" s="271"/>
    </row>
    <row r="155465" spans="27:27">
      <c r="AA155465" s="271"/>
    </row>
    <row r="155466" spans="27:27">
      <c r="AA155466" s="271"/>
    </row>
    <row r="155467" spans="27:27">
      <c r="AA155467" s="271"/>
    </row>
    <row r="155468" spans="27:27">
      <c r="AA155468" s="271"/>
    </row>
    <row r="155469" spans="27:27">
      <c r="AA155469" s="271"/>
    </row>
    <row r="155470" spans="27:27">
      <c r="AA155470" s="271"/>
    </row>
    <row r="155471" spans="27:27">
      <c r="AA155471" s="271"/>
    </row>
    <row r="155472" spans="27:27">
      <c r="AA155472" s="271"/>
    </row>
    <row r="155473" spans="27:27">
      <c r="AA155473" s="271"/>
    </row>
    <row r="155474" spans="27:27">
      <c r="AA155474" s="271"/>
    </row>
    <row r="155475" spans="27:27">
      <c r="AA155475" s="271"/>
    </row>
    <row r="155476" spans="27:27">
      <c r="AA155476" s="271"/>
    </row>
    <row r="155477" spans="27:27">
      <c r="AA155477" s="271"/>
    </row>
    <row r="155478" spans="27:27">
      <c r="AA155478" s="271"/>
    </row>
    <row r="155479" spans="27:27">
      <c r="AA155479" s="271"/>
    </row>
    <row r="155480" spans="27:27">
      <c r="AA155480" s="271"/>
    </row>
    <row r="155481" spans="27:27">
      <c r="AA155481" s="271"/>
    </row>
    <row r="155482" spans="27:27">
      <c r="AA155482" s="271"/>
    </row>
    <row r="155483" spans="27:27">
      <c r="AA155483" s="271"/>
    </row>
    <row r="155484" spans="27:27">
      <c r="AA155484" s="271"/>
    </row>
    <row r="155485" spans="27:27">
      <c r="AA155485" s="271"/>
    </row>
    <row r="155486" spans="27:27">
      <c r="AA155486" s="271"/>
    </row>
    <row r="155487" spans="27:27">
      <c r="AA155487" s="271"/>
    </row>
    <row r="155488" spans="27:27">
      <c r="AA155488" s="271"/>
    </row>
    <row r="155489" spans="27:27">
      <c r="AA155489" s="271"/>
    </row>
    <row r="155490" spans="27:27">
      <c r="AA155490" s="271"/>
    </row>
    <row r="155491" spans="27:27">
      <c r="AA155491" s="271"/>
    </row>
    <row r="155492" spans="27:27">
      <c r="AA155492" s="271"/>
    </row>
    <row r="155493" spans="27:27">
      <c r="AA155493" s="271"/>
    </row>
    <row r="155494" spans="27:27">
      <c r="AA155494" s="271"/>
    </row>
    <row r="155495" spans="27:27">
      <c r="AA155495" s="271"/>
    </row>
    <row r="155496" spans="27:27">
      <c r="AA155496" s="271"/>
    </row>
    <row r="155497" spans="27:27">
      <c r="AA155497" s="271"/>
    </row>
    <row r="155498" spans="27:27">
      <c r="AA155498" s="271"/>
    </row>
    <row r="155499" spans="27:27">
      <c r="AA155499" s="271"/>
    </row>
    <row r="155500" spans="27:27">
      <c r="AA155500" s="271"/>
    </row>
    <row r="155501" spans="27:27">
      <c r="AA155501" s="271"/>
    </row>
    <row r="155502" spans="27:27">
      <c r="AA155502" s="271"/>
    </row>
    <row r="155503" spans="27:27">
      <c r="AA155503" s="271"/>
    </row>
    <row r="155504" spans="27:27">
      <c r="AA155504" s="271"/>
    </row>
    <row r="155505" spans="27:27">
      <c r="AA155505" s="271"/>
    </row>
    <row r="155506" spans="27:27">
      <c r="AA155506" s="271"/>
    </row>
    <row r="155507" spans="27:27">
      <c r="AA155507" s="271"/>
    </row>
    <row r="155508" spans="27:27">
      <c r="AA155508" s="271"/>
    </row>
    <row r="155509" spans="27:27">
      <c r="AA155509" s="271"/>
    </row>
    <row r="155510" spans="27:27">
      <c r="AA155510" s="271"/>
    </row>
    <row r="155511" spans="27:27">
      <c r="AA155511" s="271"/>
    </row>
    <row r="155512" spans="27:27">
      <c r="AA155512" s="271"/>
    </row>
    <row r="155513" spans="27:27">
      <c r="AA155513" s="271"/>
    </row>
    <row r="155514" spans="27:27">
      <c r="AA155514" s="271"/>
    </row>
    <row r="155515" spans="27:27">
      <c r="AA155515" s="271"/>
    </row>
    <row r="155516" spans="27:27">
      <c r="AA155516" s="271"/>
    </row>
    <row r="155517" spans="27:27">
      <c r="AA155517" s="271"/>
    </row>
    <row r="155518" spans="27:27">
      <c r="AA155518" s="271"/>
    </row>
    <row r="155519" spans="27:27">
      <c r="AA155519" s="271"/>
    </row>
    <row r="155520" spans="27:27">
      <c r="AA155520" s="271"/>
    </row>
    <row r="155521" spans="27:27">
      <c r="AA155521" s="271"/>
    </row>
    <row r="155522" spans="27:27">
      <c r="AA155522" s="271"/>
    </row>
    <row r="155523" spans="27:27">
      <c r="AA155523" s="271"/>
    </row>
    <row r="155524" spans="27:27">
      <c r="AA155524" s="271"/>
    </row>
    <row r="155525" spans="27:27">
      <c r="AA155525" s="271"/>
    </row>
    <row r="155526" spans="27:27">
      <c r="AA155526" s="271"/>
    </row>
    <row r="155527" spans="27:27">
      <c r="AA155527" s="271"/>
    </row>
    <row r="155528" spans="27:27">
      <c r="AA155528" s="271"/>
    </row>
    <row r="155529" spans="27:27">
      <c r="AA155529" s="271"/>
    </row>
    <row r="155530" spans="27:27">
      <c r="AA155530" s="271"/>
    </row>
    <row r="155531" spans="27:27">
      <c r="AA155531" s="271"/>
    </row>
    <row r="155532" spans="27:27">
      <c r="AA155532" s="271"/>
    </row>
    <row r="155533" spans="27:27">
      <c r="AA155533" s="271"/>
    </row>
    <row r="155534" spans="27:27">
      <c r="AA155534" s="271"/>
    </row>
    <row r="155535" spans="27:27">
      <c r="AA155535" s="271"/>
    </row>
    <row r="155536" spans="27:27">
      <c r="AA155536" s="271"/>
    </row>
    <row r="155537" spans="27:27">
      <c r="AA155537" s="271"/>
    </row>
    <row r="155538" spans="27:27">
      <c r="AA155538" s="271"/>
    </row>
    <row r="155539" spans="27:27">
      <c r="AA155539" s="271"/>
    </row>
    <row r="155540" spans="27:27">
      <c r="AA155540" s="271"/>
    </row>
    <row r="155541" spans="27:27">
      <c r="AA155541" s="271"/>
    </row>
    <row r="155542" spans="27:27">
      <c r="AA155542" s="271"/>
    </row>
    <row r="155543" spans="27:27">
      <c r="AA155543" s="271"/>
    </row>
    <row r="155544" spans="27:27">
      <c r="AA155544" s="271"/>
    </row>
    <row r="155545" spans="27:27">
      <c r="AA155545" s="271"/>
    </row>
    <row r="155546" spans="27:27">
      <c r="AA155546" s="271"/>
    </row>
    <row r="155547" spans="27:27">
      <c r="AA155547" s="271"/>
    </row>
    <row r="155548" spans="27:27">
      <c r="AA155548" s="271"/>
    </row>
    <row r="155549" spans="27:27">
      <c r="AA155549" s="271"/>
    </row>
    <row r="155550" spans="27:27">
      <c r="AA155550" s="271"/>
    </row>
    <row r="155551" spans="27:27">
      <c r="AA155551" s="271"/>
    </row>
    <row r="155552" spans="27:27">
      <c r="AA155552" s="271"/>
    </row>
    <row r="155553" spans="27:27">
      <c r="AA155553" s="271"/>
    </row>
    <row r="155554" spans="27:27">
      <c r="AA155554" s="271"/>
    </row>
    <row r="155555" spans="27:27">
      <c r="AA155555" s="271"/>
    </row>
    <row r="155556" spans="27:27">
      <c r="AA155556" s="271"/>
    </row>
    <row r="155557" spans="27:27">
      <c r="AA155557" s="271"/>
    </row>
    <row r="155558" spans="27:27">
      <c r="AA155558" s="271"/>
    </row>
    <row r="155559" spans="27:27">
      <c r="AA155559" s="271"/>
    </row>
    <row r="155560" spans="27:27">
      <c r="AA155560" s="271"/>
    </row>
    <row r="155561" spans="27:27">
      <c r="AA155561" s="271"/>
    </row>
    <row r="155562" spans="27:27">
      <c r="AA155562" s="271"/>
    </row>
    <row r="155563" spans="27:27">
      <c r="AA155563" s="271"/>
    </row>
    <row r="155564" spans="27:27">
      <c r="AA155564" s="271"/>
    </row>
    <row r="155565" spans="27:27">
      <c r="AA155565" s="271"/>
    </row>
    <row r="155566" spans="27:27">
      <c r="AA155566" s="271"/>
    </row>
    <row r="155567" spans="27:27">
      <c r="AA155567" s="271"/>
    </row>
    <row r="155568" spans="27:27">
      <c r="AA155568" s="271"/>
    </row>
    <row r="155569" spans="27:27">
      <c r="AA155569" s="271"/>
    </row>
    <row r="155570" spans="27:27">
      <c r="AA155570" s="271"/>
    </row>
    <row r="155571" spans="27:27">
      <c r="AA155571" s="271"/>
    </row>
    <row r="155572" spans="27:27">
      <c r="AA155572" s="271"/>
    </row>
    <row r="155573" spans="27:27">
      <c r="AA155573" s="271"/>
    </row>
    <row r="155574" spans="27:27">
      <c r="AA155574" s="271"/>
    </row>
    <row r="155575" spans="27:27">
      <c r="AA155575" s="271"/>
    </row>
    <row r="155576" spans="27:27">
      <c r="AA155576" s="271"/>
    </row>
    <row r="155577" spans="27:27">
      <c r="AA155577" s="271"/>
    </row>
    <row r="155578" spans="27:27">
      <c r="AA155578" s="271"/>
    </row>
    <row r="155579" spans="27:27">
      <c r="AA155579" s="271"/>
    </row>
    <row r="155580" spans="27:27">
      <c r="AA155580" s="271"/>
    </row>
    <row r="155581" spans="27:27">
      <c r="AA155581" s="271"/>
    </row>
    <row r="155582" spans="27:27">
      <c r="AA155582" s="271"/>
    </row>
    <row r="155583" spans="27:27">
      <c r="AA155583" s="271"/>
    </row>
    <row r="155584" spans="27:27">
      <c r="AA155584" s="271"/>
    </row>
    <row r="155585" spans="27:27">
      <c r="AA155585" s="271"/>
    </row>
    <row r="155586" spans="27:27">
      <c r="AA155586" s="271"/>
    </row>
    <row r="155587" spans="27:27">
      <c r="AA155587" s="271"/>
    </row>
    <row r="155588" spans="27:27">
      <c r="AA155588" s="271"/>
    </row>
    <row r="155589" spans="27:27">
      <c r="AA155589" s="271"/>
    </row>
    <row r="155590" spans="27:27">
      <c r="AA155590" s="271"/>
    </row>
    <row r="155591" spans="27:27">
      <c r="AA155591" s="271"/>
    </row>
    <row r="155592" spans="27:27">
      <c r="AA155592" s="271"/>
    </row>
    <row r="155593" spans="27:27">
      <c r="AA155593" s="271"/>
    </row>
    <row r="155594" spans="27:27">
      <c r="AA155594" s="271"/>
    </row>
    <row r="155595" spans="27:27">
      <c r="AA155595" s="271"/>
    </row>
    <row r="155596" spans="27:27">
      <c r="AA155596" s="271"/>
    </row>
    <row r="155597" spans="27:27">
      <c r="AA155597" s="271"/>
    </row>
    <row r="155598" spans="27:27">
      <c r="AA155598" s="271"/>
    </row>
    <row r="155599" spans="27:27">
      <c r="AA155599" s="271"/>
    </row>
    <row r="155600" spans="27:27">
      <c r="AA155600" s="271"/>
    </row>
    <row r="155601" spans="27:27">
      <c r="AA155601" s="271"/>
    </row>
    <row r="155602" spans="27:27">
      <c r="AA155602" s="271"/>
    </row>
    <row r="155603" spans="27:27">
      <c r="AA155603" s="271"/>
    </row>
    <row r="155604" spans="27:27">
      <c r="AA155604" s="271"/>
    </row>
    <row r="155605" spans="27:27">
      <c r="AA155605" s="271"/>
    </row>
    <row r="155606" spans="27:27">
      <c r="AA155606" s="271"/>
    </row>
    <row r="155607" spans="27:27">
      <c r="AA155607" s="271"/>
    </row>
    <row r="155608" spans="27:27">
      <c r="AA155608" s="271"/>
    </row>
    <row r="155609" spans="27:27">
      <c r="AA155609" s="271"/>
    </row>
    <row r="155610" spans="27:27">
      <c r="AA155610" s="271"/>
    </row>
    <row r="155611" spans="27:27">
      <c r="AA155611" s="271"/>
    </row>
    <row r="155612" spans="27:27">
      <c r="AA155612" s="271"/>
    </row>
    <row r="155613" spans="27:27">
      <c r="AA155613" s="271"/>
    </row>
    <row r="155614" spans="27:27">
      <c r="AA155614" s="271"/>
    </row>
    <row r="155615" spans="27:27">
      <c r="AA155615" s="271"/>
    </row>
    <row r="155616" spans="27:27">
      <c r="AA155616" s="271"/>
    </row>
    <row r="155617" spans="27:27">
      <c r="AA155617" s="271"/>
    </row>
    <row r="155618" spans="27:27">
      <c r="AA155618" s="271"/>
    </row>
    <row r="155619" spans="27:27">
      <c r="AA155619" s="271"/>
    </row>
    <row r="155620" spans="27:27">
      <c r="AA155620" s="271"/>
    </row>
    <row r="155621" spans="27:27">
      <c r="AA155621" s="271"/>
    </row>
    <row r="155622" spans="27:27">
      <c r="AA155622" s="271"/>
    </row>
    <row r="155623" spans="27:27">
      <c r="AA155623" s="271"/>
    </row>
    <row r="155624" spans="27:27">
      <c r="AA155624" s="271"/>
    </row>
    <row r="155625" spans="27:27">
      <c r="AA155625" s="271"/>
    </row>
    <row r="155626" spans="27:27">
      <c r="AA155626" s="271"/>
    </row>
    <row r="155627" spans="27:27">
      <c r="AA155627" s="271"/>
    </row>
    <row r="155628" spans="27:27">
      <c r="AA155628" s="271"/>
    </row>
    <row r="155629" spans="27:27">
      <c r="AA155629" s="271"/>
    </row>
    <row r="155630" spans="27:27">
      <c r="AA155630" s="271"/>
    </row>
    <row r="155631" spans="27:27">
      <c r="AA155631" s="271"/>
    </row>
    <row r="155632" spans="27:27">
      <c r="AA155632" s="271"/>
    </row>
    <row r="155633" spans="27:27">
      <c r="AA155633" s="271"/>
    </row>
    <row r="155634" spans="27:27">
      <c r="AA155634" s="271"/>
    </row>
    <row r="155635" spans="27:27">
      <c r="AA155635" s="271"/>
    </row>
    <row r="155636" spans="27:27">
      <c r="AA155636" s="271"/>
    </row>
    <row r="155637" spans="27:27">
      <c r="AA155637" s="271"/>
    </row>
    <row r="155638" spans="27:27">
      <c r="AA155638" s="271"/>
    </row>
    <row r="155639" spans="27:27">
      <c r="AA155639" s="271"/>
    </row>
    <row r="155640" spans="27:27">
      <c r="AA155640" s="271"/>
    </row>
    <row r="155641" spans="27:27">
      <c r="AA155641" s="271"/>
    </row>
    <row r="155642" spans="27:27">
      <c r="AA155642" s="271"/>
    </row>
    <row r="155643" spans="27:27">
      <c r="AA155643" s="271"/>
    </row>
    <row r="155644" spans="27:27">
      <c r="AA155644" s="271"/>
    </row>
    <row r="155645" spans="27:27">
      <c r="AA155645" s="271"/>
    </row>
    <row r="155646" spans="27:27">
      <c r="AA155646" s="271"/>
    </row>
    <row r="155647" spans="27:27">
      <c r="AA155647" s="271"/>
    </row>
    <row r="155648" spans="27:27">
      <c r="AA155648" s="271"/>
    </row>
    <row r="155649" spans="27:27">
      <c r="AA155649" s="271"/>
    </row>
    <row r="155650" spans="27:27">
      <c r="AA155650" s="271"/>
    </row>
    <row r="155651" spans="27:27">
      <c r="AA155651" s="271"/>
    </row>
    <row r="155652" spans="27:27">
      <c r="AA155652" s="271"/>
    </row>
    <row r="155653" spans="27:27">
      <c r="AA155653" s="271"/>
    </row>
    <row r="155654" spans="27:27">
      <c r="AA155654" s="271"/>
    </row>
    <row r="155655" spans="27:27">
      <c r="AA155655" s="271"/>
    </row>
    <row r="155656" spans="27:27">
      <c r="AA155656" s="271"/>
    </row>
    <row r="155657" spans="27:27">
      <c r="AA155657" s="271"/>
    </row>
    <row r="155658" spans="27:27">
      <c r="AA155658" s="271"/>
    </row>
    <row r="155659" spans="27:27">
      <c r="AA155659" s="271"/>
    </row>
    <row r="155660" spans="27:27">
      <c r="AA155660" s="271"/>
    </row>
    <row r="155661" spans="27:27">
      <c r="AA155661" s="271"/>
    </row>
    <row r="155662" spans="27:27">
      <c r="AA155662" s="271"/>
    </row>
    <row r="155663" spans="27:27">
      <c r="AA155663" s="271"/>
    </row>
    <row r="155664" spans="27:27">
      <c r="AA155664" s="271"/>
    </row>
    <row r="155665" spans="27:27">
      <c r="AA155665" s="271"/>
    </row>
    <row r="155666" spans="27:27">
      <c r="AA155666" s="271"/>
    </row>
    <row r="155667" spans="27:27">
      <c r="AA155667" s="271"/>
    </row>
    <row r="155668" spans="27:27">
      <c r="AA155668" s="271"/>
    </row>
    <row r="155669" spans="27:27">
      <c r="AA155669" s="271"/>
    </row>
    <row r="155670" spans="27:27">
      <c r="AA155670" s="271"/>
    </row>
    <row r="155671" spans="27:27">
      <c r="AA155671" s="271"/>
    </row>
    <row r="155672" spans="27:27">
      <c r="AA155672" s="271"/>
    </row>
    <row r="155673" spans="27:27">
      <c r="AA155673" s="271"/>
    </row>
    <row r="155674" spans="27:27">
      <c r="AA155674" s="271"/>
    </row>
    <row r="155675" spans="27:27">
      <c r="AA155675" s="271"/>
    </row>
    <row r="155676" spans="27:27">
      <c r="AA155676" s="271"/>
    </row>
    <row r="155677" spans="27:27">
      <c r="AA155677" s="271"/>
    </row>
    <row r="155678" spans="27:27">
      <c r="AA155678" s="271"/>
    </row>
    <row r="155679" spans="27:27">
      <c r="AA155679" s="271"/>
    </row>
    <row r="155680" spans="27:27">
      <c r="AA155680" s="271"/>
    </row>
    <row r="155681" spans="27:27">
      <c r="AA155681" s="271"/>
    </row>
    <row r="155682" spans="27:27">
      <c r="AA155682" s="271"/>
    </row>
    <row r="155683" spans="27:27">
      <c r="AA155683" s="271"/>
    </row>
    <row r="155684" spans="27:27">
      <c r="AA155684" s="271"/>
    </row>
    <row r="155685" spans="27:27">
      <c r="AA155685" s="271"/>
    </row>
    <row r="155686" spans="27:27">
      <c r="AA155686" s="271"/>
    </row>
    <row r="155687" spans="27:27">
      <c r="AA155687" s="271"/>
    </row>
    <row r="155688" spans="27:27">
      <c r="AA155688" s="271"/>
    </row>
    <row r="155689" spans="27:27">
      <c r="AA155689" s="271"/>
    </row>
    <row r="155690" spans="27:27">
      <c r="AA155690" s="271"/>
    </row>
    <row r="155691" spans="27:27">
      <c r="AA155691" s="271"/>
    </row>
    <row r="155692" spans="27:27">
      <c r="AA155692" s="271"/>
    </row>
    <row r="155693" spans="27:27">
      <c r="AA155693" s="271"/>
    </row>
    <row r="155694" spans="27:27">
      <c r="AA155694" s="271"/>
    </row>
    <row r="155695" spans="27:27">
      <c r="AA155695" s="271"/>
    </row>
    <row r="155696" spans="27:27">
      <c r="AA155696" s="271"/>
    </row>
    <row r="155697" spans="27:27">
      <c r="AA155697" s="271"/>
    </row>
    <row r="155698" spans="27:27">
      <c r="AA155698" s="271"/>
    </row>
    <row r="155699" spans="27:27">
      <c r="AA155699" s="271"/>
    </row>
    <row r="155700" spans="27:27">
      <c r="AA155700" s="271"/>
    </row>
    <row r="155701" spans="27:27">
      <c r="AA155701" s="271"/>
    </row>
    <row r="155702" spans="27:27">
      <c r="AA155702" s="271"/>
    </row>
    <row r="155703" spans="27:27">
      <c r="AA155703" s="271"/>
    </row>
    <row r="155704" spans="27:27">
      <c r="AA155704" s="271"/>
    </row>
    <row r="155705" spans="27:27">
      <c r="AA155705" s="271"/>
    </row>
    <row r="155706" spans="27:27">
      <c r="AA155706" s="271"/>
    </row>
    <row r="155707" spans="27:27">
      <c r="AA155707" s="271"/>
    </row>
    <row r="155708" spans="27:27">
      <c r="AA155708" s="271"/>
    </row>
    <row r="155709" spans="27:27">
      <c r="AA155709" s="271"/>
    </row>
    <row r="155710" spans="27:27">
      <c r="AA155710" s="271"/>
    </row>
    <row r="155711" spans="27:27">
      <c r="AA155711" s="271"/>
    </row>
    <row r="155712" spans="27:27">
      <c r="AA155712" s="271"/>
    </row>
    <row r="155713" spans="27:27">
      <c r="AA155713" s="271"/>
    </row>
    <row r="155714" spans="27:27">
      <c r="AA155714" s="271"/>
    </row>
    <row r="155715" spans="27:27">
      <c r="AA155715" s="271"/>
    </row>
    <row r="155716" spans="27:27">
      <c r="AA155716" s="271"/>
    </row>
    <row r="155717" spans="27:27">
      <c r="AA155717" s="271"/>
    </row>
    <row r="155718" spans="27:27">
      <c r="AA155718" s="271"/>
    </row>
    <row r="155719" spans="27:27">
      <c r="AA155719" s="271"/>
    </row>
    <row r="155720" spans="27:27">
      <c r="AA155720" s="271"/>
    </row>
    <row r="155721" spans="27:27">
      <c r="AA155721" s="271"/>
    </row>
    <row r="155722" spans="27:27">
      <c r="AA155722" s="271"/>
    </row>
    <row r="155723" spans="27:27">
      <c r="AA155723" s="271"/>
    </row>
    <row r="155724" spans="27:27">
      <c r="AA155724" s="271"/>
    </row>
    <row r="155725" spans="27:27">
      <c r="AA155725" s="271"/>
    </row>
    <row r="155726" spans="27:27">
      <c r="AA155726" s="271"/>
    </row>
    <row r="155727" spans="27:27">
      <c r="AA155727" s="271"/>
    </row>
    <row r="155728" spans="27:27">
      <c r="AA155728" s="271"/>
    </row>
    <row r="155729" spans="27:27">
      <c r="AA155729" s="271"/>
    </row>
    <row r="155730" spans="27:27">
      <c r="AA155730" s="271"/>
    </row>
    <row r="155731" spans="27:27">
      <c r="AA155731" s="271"/>
    </row>
    <row r="155732" spans="27:27">
      <c r="AA155732" s="271"/>
    </row>
    <row r="155733" spans="27:27">
      <c r="AA155733" s="271"/>
    </row>
    <row r="155734" spans="27:27">
      <c r="AA155734" s="271"/>
    </row>
    <row r="155735" spans="27:27">
      <c r="AA155735" s="271"/>
    </row>
    <row r="155736" spans="27:27">
      <c r="AA155736" s="271"/>
    </row>
    <row r="155737" spans="27:27">
      <c r="AA155737" s="271"/>
    </row>
    <row r="155738" spans="27:27">
      <c r="AA155738" s="271"/>
    </row>
    <row r="155739" spans="27:27">
      <c r="AA155739" s="271"/>
    </row>
    <row r="155740" spans="27:27">
      <c r="AA155740" s="271"/>
    </row>
    <row r="155741" spans="27:27">
      <c r="AA155741" s="271"/>
    </row>
    <row r="155742" spans="27:27">
      <c r="AA155742" s="271"/>
    </row>
    <row r="155743" spans="27:27">
      <c r="AA155743" s="271"/>
    </row>
    <row r="155744" spans="27:27">
      <c r="AA155744" s="271"/>
    </row>
    <row r="155745" spans="27:27">
      <c r="AA155745" s="271"/>
    </row>
    <row r="155746" spans="27:27">
      <c r="AA155746" s="271"/>
    </row>
    <row r="155747" spans="27:27">
      <c r="AA155747" s="271"/>
    </row>
    <row r="155748" spans="27:27">
      <c r="AA155748" s="271"/>
    </row>
    <row r="155749" spans="27:27">
      <c r="AA155749" s="271"/>
    </row>
    <row r="155750" spans="27:27">
      <c r="AA155750" s="271"/>
    </row>
    <row r="155751" spans="27:27">
      <c r="AA155751" s="271"/>
    </row>
    <row r="155752" spans="27:27">
      <c r="AA155752" s="271"/>
    </row>
    <row r="155753" spans="27:27">
      <c r="AA155753" s="271"/>
    </row>
    <row r="155754" spans="27:27">
      <c r="AA155754" s="271"/>
    </row>
    <row r="155755" spans="27:27">
      <c r="AA155755" s="271"/>
    </row>
    <row r="155756" spans="27:27">
      <c r="AA155756" s="271"/>
    </row>
    <row r="155757" spans="27:27">
      <c r="AA155757" s="271"/>
    </row>
    <row r="155758" spans="27:27">
      <c r="AA155758" s="271"/>
    </row>
    <row r="155759" spans="27:27">
      <c r="AA155759" s="271"/>
    </row>
    <row r="155760" spans="27:27">
      <c r="AA155760" s="271"/>
    </row>
    <row r="155761" spans="27:27">
      <c r="AA155761" s="271"/>
    </row>
    <row r="155762" spans="27:27">
      <c r="AA155762" s="271"/>
    </row>
    <row r="155763" spans="27:27">
      <c r="AA155763" s="271"/>
    </row>
    <row r="155764" spans="27:27">
      <c r="AA155764" s="271"/>
    </row>
    <row r="155765" spans="27:27">
      <c r="AA155765" s="271"/>
    </row>
    <row r="155766" spans="27:27">
      <c r="AA155766" s="271"/>
    </row>
    <row r="155767" spans="27:27">
      <c r="AA155767" s="271"/>
    </row>
    <row r="155768" spans="27:27">
      <c r="AA155768" s="271"/>
    </row>
    <row r="155769" spans="27:27">
      <c r="AA155769" s="271"/>
    </row>
    <row r="155770" spans="27:27">
      <c r="AA155770" s="271"/>
    </row>
    <row r="155771" spans="27:27">
      <c r="AA155771" s="271"/>
    </row>
    <row r="155772" spans="27:27">
      <c r="AA155772" s="271"/>
    </row>
    <row r="155773" spans="27:27">
      <c r="AA155773" s="271"/>
    </row>
    <row r="155774" spans="27:27">
      <c r="AA155774" s="271"/>
    </row>
    <row r="155775" spans="27:27">
      <c r="AA155775" s="271"/>
    </row>
    <row r="155776" spans="27:27">
      <c r="AA155776" s="271"/>
    </row>
    <row r="155777" spans="27:27">
      <c r="AA155777" s="271"/>
    </row>
    <row r="155778" spans="27:27">
      <c r="AA155778" s="271"/>
    </row>
    <row r="155779" spans="27:27">
      <c r="AA155779" s="271"/>
    </row>
    <row r="155780" spans="27:27">
      <c r="AA155780" s="271"/>
    </row>
    <row r="155781" spans="27:27">
      <c r="AA155781" s="271"/>
    </row>
    <row r="155782" spans="27:27">
      <c r="AA155782" s="271"/>
    </row>
    <row r="155783" spans="27:27">
      <c r="AA155783" s="271"/>
    </row>
    <row r="155784" spans="27:27">
      <c r="AA155784" s="271"/>
    </row>
    <row r="155785" spans="27:27">
      <c r="AA155785" s="271"/>
    </row>
    <row r="155786" spans="27:27">
      <c r="AA155786" s="271"/>
    </row>
    <row r="155787" spans="27:27">
      <c r="AA155787" s="271"/>
    </row>
    <row r="155788" spans="27:27">
      <c r="AA155788" s="271"/>
    </row>
    <row r="155789" spans="27:27">
      <c r="AA155789" s="271"/>
    </row>
    <row r="155790" spans="27:27">
      <c r="AA155790" s="271"/>
    </row>
    <row r="155791" spans="27:27">
      <c r="AA155791" s="271"/>
    </row>
    <row r="155792" spans="27:27">
      <c r="AA155792" s="271"/>
    </row>
    <row r="155793" spans="27:27">
      <c r="AA155793" s="271"/>
    </row>
    <row r="155794" spans="27:27">
      <c r="AA155794" s="271"/>
    </row>
    <row r="155795" spans="27:27">
      <c r="AA155795" s="271"/>
    </row>
    <row r="155796" spans="27:27">
      <c r="AA155796" s="271"/>
    </row>
    <row r="155797" spans="27:27">
      <c r="AA155797" s="271"/>
    </row>
    <row r="155798" spans="27:27">
      <c r="AA155798" s="271"/>
    </row>
    <row r="155799" spans="27:27">
      <c r="AA155799" s="271"/>
    </row>
    <row r="155800" spans="27:27">
      <c r="AA155800" s="271"/>
    </row>
    <row r="155801" spans="27:27">
      <c r="AA155801" s="271"/>
    </row>
    <row r="155802" spans="27:27">
      <c r="AA155802" s="271"/>
    </row>
    <row r="155803" spans="27:27">
      <c r="AA155803" s="271"/>
    </row>
    <row r="155804" spans="27:27">
      <c r="AA155804" s="271"/>
    </row>
    <row r="155805" spans="27:27">
      <c r="AA155805" s="271"/>
    </row>
    <row r="155806" spans="27:27">
      <c r="AA155806" s="271"/>
    </row>
    <row r="155807" spans="27:27">
      <c r="AA155807" s="271"/>
    </row>
    <row r="155808" spans="27:27">
      <c r="AA155808" s="271"/>
    </row>
    <row r="155809" spans="27:27">
      <c r="AA155809" s="271"/>
    </row>
    <row r="155810" spans="27:27">
      <c r="AA155810" s="271"/>
    </row>
    <row r="155811" spans="27:27">
      <c r="AA155811" s="271"/>
    </row>
    <row r="155812" spans="27:27">
      <c r="AA155812" s="271"/>
    </row>
    <row r="155813" spans="27:27">
      <c r="AA155813" s="271"/>
    </row>
    <row r="155814" spans="27:27">
      <c r="AA155814" s="271"/>
    </row>
    <row r="155815" spans="27:27">
      <c r="AA155815" s="271"/>
    </row>
    <row r="155816" spans="27:27">
      <c r="AA155816" s="271"/>
    </row>
    <row r="155817" spans="27:27">
      <c r="AA155817" s="271"/>
    </row>
    <row r="155818" spans="27:27">
      <c r="AA155818" s="271"/>
    </row>
    <row r="155819" spans="27:27">
      <c r="AA155819" s="271"/>
    </row>
    <row r="155820" spans="27:27">
      <c r="AA155820" s="271"/>
    </row>
    <row r="155821" spans="27:27">
      <c r="AA155821" s="271"/>
    </row>
    <row r="155822" spans="27:27">
      <c r="AA155822" s="271"/>
    </row>
    <row r="155823" spans="27:27">
      <c r="AA155823" s="271"/>
    </row>
    <row r="155824" spans="27:27">
      <c r="AA155824" s="271"/>
    </row>
    <row r="155825" spans="27:27">
      <c r="AA155825" s="271"/>
    </row>
    <row r="155826" spans="27:27">
      <c r="AA155826" s="271"/>
    </row>
    <row r="155827" spans="27:27">
      <c r="AA155827" s="271"/>
    </row>
    <row r="155828" spans="27:27">
      <c r="AA155828" s="271"/>
    </row>
    <row r="155829" spans="27:27">
      <c r="AA155829" s="271"/>
    </row>
    <row r="155830" spans="27:27">
      <c r="AA155830" s="271"/>
    </row>
    <row r="155831" spans="27:27">
      <c r="AA155831" s="271"/>
    </row>
    <row r="155832" spans="27:27">
      <c r="AA155832" s="271"/>
    </row>
    <row r="155833" spans="27:27">
      <c r="AA155833" s="271"/>
    </row>
    <row r="155834" spans="27:27">
      <c r="AA155834" s="271"/>
    </row>
    <row r="155835" spans="27:27">
      <c r="AA155835" s="271"/>
    </row>
    <row r="155836" spans="27:27">
      <c r="AA155836" s="271"/>
    </row>
    <row r="155837" spans="27:27">
      <c r="AA155837" s="271"/>
    </row>
    <row r="155838" spans="27:27">
      <c r="AA155838" s="271"/>
    </row>
    <row r="155839" spans="27:27">
      <c r="AA155839" s="271"/>
    </row>
    <row r="155840" spans="27:27">
      <c r="AA155840" s="271"/>
    </row>
    <row r="155841" spans="27:27">
      <c r="AA155841" s="271"/>
    </row>
    <row r="155842" spans="27:27">
      <c r="AA155842" s="271"/>
    </row>
    <row r="155843" spans="27:27">
      <c r="AA155843" s="271"/>
    </row>
    <row r="155844" spans="27:27">
      <c r="AA155844" s="271"/>
    </row>
    <row r="155845" spans="27:27">
      <c r="AA155845" s="271"/>
    </row>
    <row r="155846" spans="27:27">
      <c r="AA155846" s="271"/>
    </row>
    <row r="155847" spans="27:27">
      <c r="AA155847" s="271"/>
    </row>
    <row r="155848" spans="27:27">
      <c r="AA155848" s="271"/>
    </row>
    <row r="155849" spans="27:27">
      <c r="AA155849" s="271"/>
    </row>
    <row r="155850" spans="27:27">
      <c r="AA155850" s="271"/>
    </row>
    <row r="155851" spans="27:27">
      <c r="AA155851" s="271"/>
    </row>
    <row r="155852" spans="27:27">
      <c r="AA155852" s="271"/>
    </row>
    <row r="155853" spans="27:27">
      <c r="AA155853" s="271"/>
    </row>
    <row r="155854" spans="27:27">
      <c r="AA155854" s="271"/>
    </row>
    <row r="155855" spans="27:27">
      <c r="AA155855" s="271"/>
    </row>
    <row r="155856" spans="27:27">
      <c r="AA155856" s="271"/>
    </row>
    <row r="155857" spans="27:27">
      <c r="AA155857" s="271"/>
    </row>
    <row r="155858" spans="27:27">
      <c r="AA155858" s="271"/>
    </row>
    <row r="155859" spans="27:27">
      <c r="AA155859" s="271"/>
    </row>
    <row r="155860" spans="27:27">
      <c r="AA155860" s="271"/>
    </row>
    <row r="155861" spans="27:27">
      <c r="AA155861" s="271"/>
    </row>
    <row r="155862" spans="27:27">
      <c r="AA155862" s="271"/>
    </row>
    <row r="155863" spans="27:27">
      <c r="AA155863" s="271"/>
    </row>
    <row r="155864" spans="27:27">
      <c r="AA155864" s="271"/>
    </row>
    <row r="155865" spans="27:27">
      <c r="AA155865" s="271"/>
    </row>
    <row r="155866" spans="27:27">
      <c r="AA155866" s="271"/>
    </row>
    <row r="155867" spans="27:27">
      <c r="AA155867" s="271"/>
    </row>
    <row r="155868" spans="27:27">
      <c r="AA155868" s="271"/>
    </row>
    <row r="155869" spans="27:27">
      <c r="AA155869" s="271"/>
    </row>
    <row r="155870" spans="27:27">
      <c r="AA155870" s="271"/>
    </row>
    <row r="155871" spans="27:27">
      <c r="AA155871" s="271"/>
    </row>
    <row r="155872" spans="27:27">
      <c r="AA155872" s="271"/>
    </row>
    <row r="155873" spans="27:27">
      <c r="AA155873" s="271"/>
    </row>
    <row r="155874" spans="27:27">
      <c r="AA155874" s="271"/>
    </row>
    <row r="155875" spans="27:27">
      <c r="AA155875" s="271"/>
    </row>
    <row r="155876" spans="27:27">
      <c r="AA155876" s="271"/>
    </row>
    <row r="155877" spans="27:27">
      <c r="AA155877" s="271"/>
    </row>
    <row r="155878" spans="27:27">
      <c r="AA155878" s="271"/>
    </row>
    <row r="155879" spans="27:27">
      <c r="AA155879" s="271"/>
    </row>
    <row r="155880" spans="27:27">
      <c r="AA155880" s="271"/>
    </row>
    <row r="155881" spans="27:27">
      <c r="AA155881" s="271"/>
    </row>
    <row r="155882" spans="27:27">
      <c r="AA155882" s="271"/>
    </row>
    <row r="155883" spans="27:27">
      <c r="AA155883" s="271"/>
    </row>
    <row r="155884" spans="27:27">
      <c r="AA155884" s="271"/>
    </row>
    <row r="155885" spans="27:27">
      <c r="AA155885" s="271"/>
    </row>
    <row r="155886" spans="27:27">
      <c r="AA155886" s="271"/>
    </row>
    <row r="155887" spans="27:27">
      <c r="AA155887" s="271"/>
    </row>
    <row r="155888" spans="27:27">
      <c r="AA155888" s="271"/>
    </row>
    <row r="155889" spans="27:27">
      <c r="AA155889" s="271"/>
    </row>
    <row r="155890" spans="27:27">
      <c r="AA155890" s="271"/>
    </row>
    <row r="155891" spans="27:27">
      <c r="AA155891" s="271"/>
    </row>
    <row r="155892" spans="27:27">
      <c r="AA155892" s="271"/>
    </row>
    <row r="155893" spans="27:27">
      <c r="AA155893" s="271"/>
    </row>
    <row r="155894" spans="27:27">
      <c r="AA155894" s="271"/>
    </row>
    <row r="155895" spans="27:27">
      <c r="AA155895" s="271"/>
    </row>
    <row r="155896" spans="27:27">
      <c r="AA155896" s="271"/>
    </row>
    <row r="155897" spans="27:27">
      <c r="AA155897" s="271"/>
    </row>
    <row r="155898" spans="27:27">
      <c r="AA155898" s="271"/>
    </row>
    <row r="155899" spans="27:27">
      <c r="AA155899" s="271"/>
    </row>
    <row r="155900" spans="27:27">
      <c r="AA155900" s="271"/>
    </row>
    <row r="155901" spans="27:27">
      <c r="AA155901" s="271"/>
    </row>
    <row r="155902" spans="27:27">
      <c r="AA155902" s="271"/>
    </row>
    <row r="155903" spans="27:27">
      <c r="AA155903" s="271"/>
    </row>
    <row r="155904" spans="27:27">
      <c r="AA155904" s="271"/>
    </row>
    <row r="155905" spans="27:27">
      <c r="AA155905" s="271"/>
    </row>
    <row r="155906" spans="27:27">
      <c r="AA155906" s="271"/>
    </row>
    <row r="155907" spans="27:27">
      <c r="AA155907" s="271"/>
    </row>
    <row r="155908" spans="27:27">
      <c r="AA155908" s="271"/>
    </row>
    <row r="155909" spans="27:27">
      <c r="AA155909" s="271"/>
    </row>
    <row r="155910" spans="27:27">
      <c r="AA155910" s="271"/>
    </row>
    <row r="155911" spans="27:27">
      <c r="AA155911" s="271"/>
    </row>
    <row r="155912" spans="27:27">
      <c r="AA155912" s="271"/>
    </row>
    <row r="155913" spans="27:27">
      <c r="AA155913" s="271"/>
    </row>
    <row r="155914" spans="27:27">
      <c r="AA155914" s="271"/>
    </row>
    <row r="155915" spans="27:27">
      <c r="AA155915" s="271"/>
    </row>
    <row r="155916" spans="27:27">
      <c r="AA155916" s="271"/>
    </row>
    <row r="155917" spans="27:27">
      <c r="AA155917" s="271"/>
    </row>
    <row r="155918" spans="27:27">
      <c r="AA155918" s="271"/>
    </row>
    <row r="155919" spans="27:27">
      <c r="AA155919" s="271"/>
    </row>
    <row r="155920" spans="27:27">
      <c r="AA155920" s="271"/>
    </row>
    <row r="155921" spans="27:27">
      <c r="AA155921" s="271"/>
    </row>
    <row r="155922" spans="27:27">
      <c r="AA155922" s="271"/>
    </row>
    <row r="155923" spans="27:27">
      <c r="AA155923" s="271"/>
    </row>
    <row r="155924" spans="27:27">
      <c r="AA155924" s="271"/>
    </row>
    <row r="155925" spans="27:27">
      <c r="AA155925" s="271"/>
    </row>
    <row r="155926" spans="27:27">
      <c r="AA155926" s="271"/>
    </row>
    <row r="155927" spans="27:27">
      <c r="AA155927" s="271"/>
    </row>
    <row r="155928" spans="27:27">
      <c r="AA155928" s="271"/>
    </row>
    <row r="155929" spans="27:27">
      <c r="AA155929" s="271"/>
    </row>
    <row r="155930" spans="27:27">
      <c r="AA155930" s="271"/>
    </row>
    <row r="155931" spans="27:27">
      <c r="AA155931" s="271"/>
    </row>
    <row r="155932" spans="27:27">
      <c r="AA155932" s="271"/>
    </row>
    <row r="155933" spans="27:27">
      <c r="AA155933" s="271"/>
    </row>
    <row r="155934" spans="27:27">
      <c r="AA155934" s="271"/>
    </row>
    <row r="155935" spans="27:27">
      <c r="AA155935" s="271"/>
    </row>
    <row r="155936" spans="27:27">
      <c r="AA155936" s="271"/>
    </row>
    <row r="155937" spans="27:27">
      <c r="AA155937" s="271"/>
    </row>
    <row r="155938" spans="27:27">
      <c r="AA155938" s="271"/>
    </row>
    <row r="155939" spans="27:27">
      <c r="AA155939" s="271"/>
    </row>
    <row r="155940" spans="27:27">
      <c r="AA155940" s="271"/>
    </row>
    <row r="155941" spans="27:27">
      <c r="AA155941" s="271"/>
    </row>
    <row r="155942" spans="27:27">
      <c r="AA155942" s="271"/>
    </row>
    <row r="155943" spans="27:27">
      <c r="AA155943" s="271"/>
    </row>
    <row r="155944" spans="27:27">
      <c r="AA155944" s="271"/>
    </row>
    <row r="155945" spans="27:27">
      <c r="AA155945" s="271"/>
    </row>
    <row r="155946" spans="27:27">
      <c r="AA155946" s="271"/>
    </row>
    <row r="155947" spans="27:27">
      <c r="AA155947" s="271"/>
    </row>
    <row r="155948" spans="27:27">
      <c r="AA155948" s="271"/>
    </row>
    <row r="155949" spans="27:27">
      <c r="AA155949" s="271"/>
    </row>
    <row r="155950" spans="27:27">
      <c r="AA155950" s="271"/>
    </row>
    <row r="155951" spans="27:27">
      <c r="AA155951" s="271"/>
    </row>
    <row r="155952" spans="27:27">
      <c r="AA155952" s="271"/>
    </row>
    <row r="155953" spans="27:27">
      <c r="AA155953" s="271"/>
    </row>
    <row r="155954" spans="27:27">
      <c r="AA155954" s="271"/>
    </row>
    <row r="155955" spans="27:27">
      <c r="AA155955" s="271"/>
    </row>
    <row r="155956" spans="27:27">
      <c r="AA155956" s="271"/>
    </row>
    <row r="155957" spans="27:27">
      <c r="AA155957" s="271"/>
    </row>
    <row r="155958" spans="27:27">
      <c r="AA155958" s="271"/>
    </row>
    <row r="155959" spans="27:27">
      <c r="AA155959" s="271"/>
    </row>
    <row r="155960" spans="27:27">
      <c r="AA155960" s="271"/>
    </row>
    <row r="155961" spans="27:27">
      <c r="AA155961" s="271"/>
    </row>
    <row r="155962" spans="27:27">
      <c r="AA155962" s="271"/>
    </row>
    <row r="155963" spans="27:27">
      <c r="AA155963" s="271"/>
    </row>
    <row r="155964" spans="27:27">
      <c r="AA155964" s="271"/>
    </row>
    <row r="155965" spans="27:27">
      <c r="AA155965" s="271"/>
    </row>
    <row r="155966" spans="27:27">
      <c r="AA155966" s="271"/>
    </row>
    <row r="155967" spans="27:27">
      <c r="AA155967" s="271"/>
    </row>
    <row r="155968" spans="27:27">
      <c r="AA155968" s="271"/>
    </row>
    <row r="155969" spans="27:27">
      <c r="AA155969" s="271"/>
    </row>
    <row r="155970" spans="27:27">
      <c r="AA155970" s="271"/>
    </row>
    <row r="155971" spans="27:27">
      <c r="AA155971" s="271"/>
    </row>
    <row r="155972" spans="27:27">
      <c r="AA155972" s="271"/>
    </row>
    <row r="155973" spans="27:27">
      <c r="AA155973" s="271"/>
    </row>
    <row r="155974" spans="27:27">
      <c r="AA155974" s="271"/>
    </row>
    <row r="155975" spans="27:27">
      <c r="AA155975" s="271"/>
    </row>
    <row r="155976" spans="27:27">
      <c r="AA155976" s="271"/>
    </row>
    <row r="155977" spans="27:27">
      <c r="AA155977" s="271"/>
    </row>
    <row r="155978" spans="27:27">
      <c r="AA155978" s="271"/>
    </row>
    <row r="155979" spans="27:27">
      <c r="AA155979" s="271"/>
    </row>
    <row r="155980" spans="27:27">
      <c r="AA155980" s="271"/>
    </row>
    <row r="155981" spans="27:27">
      <c r="AA155981" s="271"/>
    </row>
    <row r="155982" spans="27:27">
      <c r="AA155982" s="271"/>
    </row>
    <row r="155983" spans="27:27">
      <c r="AA155983" s="271"/>
    </row>
    <row r="155984" spans="27:27">
      <c r="AA155984" s="271"/>
    </row>
    <row r="155985" spans="27:27">
      <c r="AA155985" s="271"/>
    </row>
    <row r="155986" spans="27:27">
      <c r="AA155986" s="271"/>
    </row>
    <row r="155987" spans="27:27">
      <c r="AA155987" s="271"/>
    </row>
    <row r="155988" spans="27:27">
      <c r="AA155988" s="271"/>
    </row>
    <row r="155989" spans="27:27">
      <c r="AA155989" s="271"/>
    </row>
    <row r="155990" spans="27:27">
      <c r="AA155990" s="271"/>
    </row>
    <row r="155991" spans="27:27">
      <c r="AA155991" s="271"/>
    </row>
    <row r="155992" spans="27:27">
      <c r="AA155992" s="271"/>
    </row>
    <row r="155993" spans="27:27">
      <c r="AA155993" s="271"/>
    </row>
    <row r="155994" spans="27:27">
      <c r="AA155994" s="271"/>
    </row>
    <row r="155995" spans="27:27">
      <c r="AA155995" s="271"/>
    </row>
    <row r="155996" spans="27:27">
      <c r="AA155996" s="271"/>
    </row>
    <row r="155997" spans="27:27">
      <c r="AA155997" s="271"/>
    </row>
    <row r="155998" spans="27:27">
      <c r="AA155998" s="271"/>
    </row>
    <row r="155999" spans="27:27">
      <c r="AA155999" s="271"/>
    </row>
    <row r="156000" spans="27:27">
      <c r="AA156000" s="271"/>
    </row>
    <row r="156001" spans="27:27">
      <c r="AA156001" s="271"/>
    </row>
    <row r="156002" spans="27:27">
      <c r="AA156002" s="271"/>
    </row>
    <row r="156003" spans="27:27">
      <c r="AA156003" s="271"/>
    </row>
    <row r="156004" spans="27:27">
      <c r="AA156004" s="271"/>
    </row>
    <row r="156005" spans="27:27">
      <c r="AA156005" s="271"/>
    </row>
    <row r="156006" spans="27:27">
      <c r="AA156006" s="271"/>
    </row>
    <row r="156007" spans="27:27">
      <c r="AA156007" s="271"/>
    </row>
    <row r="156008" spans="27:27">
      <c r="AA156008" s="271"/>
    </row>
    <row r="156009" spans="27:27">
      <c r="AA156009" s="271"/>
    </row>
    <row r="156010" spans="27:27">
      <c r="AA156010" s="271"/>
    </row>
    <row r="156011" spans="27:27">
      <c r="AA156011" s="271"/>
    </row>
    <row r="156012" spans="27:27">
      <c r="AA156012" s="271"/>
    </row>
    <row r="156013" spans="27:27">
      <c r="AA156013" s="271"/>
    </row>
    <row r="156014" spans="27:27">
      <c r="AA156014" s="271"/>
    </row>
    <row r="156015" spans="27:27">
      <c r="AA156015" s="271"/>
    </row>
    <row r="156016" spans="27:27">
      <c r="AA156016" s="271"/>
    </row>
    <row r="156017" spans="27:27">
      <c r="AA156017" s="271"/>
    </row>
    <row r="156018" spans="27:27">
      <c r="AA156018" s="271"/>
    </row>
    <row r="156019" spans="27:27">
      <c r="AA156019" s="271"/>
    </row>
    <row r="156020" spans="27:27">
      <c r="AA156020" s="271"/>
    </row>
    <row r="156021" spans="27:27">
      <c r="AA156021" s="271"/>
    </row>
    <row r="156022" spans="27:27">
      <c r="AA156022" s="271"/>
    </row>
    <row r="156023" spans="27:27">
      <c r="AA156023" s="271"/>
    </row>
    <row r="156024" spans="27:27">
      <c r="AA156024" s="271"/>
    </row>
    <row r="156025" spans="27:27">
      <c r="AA156025" s="271"/>
    </row>
    <row r="156026" spans="27:27">
      <c r="AA156026" s="271"/>
    </row>
    <row r="156027" spans="27:27">
      <c r="AA156027" s="271"/>
    </row>
    <row r="156028" spans="27:27">
      <c r="AA156028" s="271"/>
    </row>
    <row r="156029" spans="27:27">
      <c r="AA156029" s="271"/>
    </row>
    <row r="156030" spans="27:27">
      <c r="AA156030" s="271"/>
    </row>
    <row r="156031" spans="27:27">
      <c r="AA156031" s="271"/>
    </row>
    <row r="156032" spans="27:27">
      <c r="AA156032" s="271"/>
    </row>
    <row r="156033" spans="27:27">
      <c r="AA156033" s="271"/>
    </row>
    <row r="156034" spans="27:27">
      <c r="AA156034" s="271"/>
    </row>
    <row r="156035" spans="27:27">
      <c r="AA156035" s="271"/>
    </row>
    <row r="156036" spans="27:27">
      <c r="AA156036" s="271"/>
    </row>
    <row r="156037" spans="27:27">
      <c r="AA156037" s="271"/>
    </row>
    <row r="156038" spans="27:27">
      <c r="AA156038" s="271"/>
    </row>
    <row r="156039" spans="27:27">
      <c r="AA156039" s="271"/>
    </row>
    <row r="156040" spans="27:27">
      <c r="AA156040" s="271"/>
    </row>
    <row r="156041" spans="27:27">
      <c r="AA156041" s="271"/>
    </row>
    <row r="156042" spans="27:27">
      <c r="AA156042" s="271"/>
    </row>
    <row r="156043" spans="27:27">
      <c r="AA156043" s="271"/>
    </row>
    <row r="156044" spans="27:27">
      <c r="AA156044" s="271"/>
    </row>
    <row r="156045" spans="27:27">
      <c r="AA156045" s="271"/>
    </row>
    <row r="156046" spans="27:27">
      <c r="AA156046" s="271"/>
    </row>
    <row r="156047" spans="27:27">
      <c r="AA156047" s="271"/>
    </row>
    <row r="156048" spans="27:27">
      <c r="AA156048" s="271"/>
    </row>
    <row r="156049" spans="27:27">
      <c r="AA156049" s="271"/>
    </row>
    <row r="156050" spans="27:27">
      <c r="AA156050" s="271"/>
    </row>
    <row r="156051" spans="27:27">
      <c r="AA156051" s="271"/>
    </row>
    <row r="156052" spans="27:27">
      <c r="AA156052" s="271"/>
    </row>
    <row r="156053" spans="27:27">
      <c r="AA156053" s="271"/>
    </row>
    <row r="156054" spans="27:27">
      <c r="AA156054" s="271"/>
    </row>
    <row r="156055" spans="27:27">
      <c r="AA156055" s="271"/>
    </row>
    <row r="156056" spans="27:27">
      <c r="AA156056" s="271"/>
    </row>
    <row r="156057" spans="27:27">
      <c r="AA156057" s="271"/>
    </row>
    <row r="156058" spans="27:27">
      <c r="AA156058" s="271"/>
    </row>
    <row r="156059" spans="27:27">
      <c r="AA156059" s="271"/>
    </row>
    <row r="156060" spans="27:27">
      <c r="AA156060" s="271"/>
    </row>
    <row r="156061" spans="27:27">
      <c r="AA156061" s="271"/>
    </row>
    <row r="156062" spans="27:27">
      <c r="AA156062" s="271"/>
    </row>
    <row r="156063" spans="27:27">
      <c r="AA156063" s="271"/>
    </row>
    <row r="156064" spans="27:27">
      <c r="AA156064" s="271"/>
    </row>
    <row r="156065" spans="27:27">
      <c r="AA156065" s="271"/>
    </row>
    <row r="156066" spans="27:27">
      <c r="AA156066" s="271"/>
    </row>
    <row r="156067" spans="27:27">
      <c r="AA156067" s="271"/>
    </row>
    <row r="156068" spans="27:27">
      <c r="AA156068" s="271"/>
    </row>
    <row r="156069" spans="27:27">
      <c r="AA156069" s="271"/>
    </row>
    <row r="156070" spans="27:27">
      <c r="AA156070" s="271"/>
    </row>
    <row r="156071" spans="27:27">
      <c r="AA156071" s="271"/>
    </row>
    <row r="156072" spans="27:27">
      <c r="AA156072" s="271"/>
    </row>
    <row r="156073" spans="27:27">
      <c r="AA156073" s="271"/>
    </row>
    <row r="156074" spans="27:27">
      <c r="AA156074" s="271"/>
    </row>
    <row r="156075" spans="27:27">
      <c r="AA156075" s="271"/>
    </row>
    <row r="156076" spans="27:27">
      <c r="AA156076" s="271"/>
    </row>
    <row r="156077" spans="27:27">
      <c r="AA156077" s="271"/>
    </row>
    <row r="156078" spans="27:27">
      <c r="AA156078" s="271"/>
    </row>
    <row r="156079" spans="27:27">
      <c r="AA156079" s="271"/>
    </row>
    <row r="156080" spans="27:27">
      <c r="AA156080" s="271"/>
    </row>
    <row r="156081" spans="27:27">
      <c r="AA156081" s="271"/>
    </row>
    <row r="156082" spans="27:27">
      <c r="AA156082" s="271"/>
    </row>
    <row r="156083" spans="27:27">
      <c r="AA156083" s="271"/>
    </row>
    <row r="156084" spans="27:27">
      <c r="AA156084" s="271"/>
    </row>
    <row r="156085" spans="27:27">
      <c r="AA156085" s="271"/>
    </row>
    <row r="156086" spans="27:27">
      <c r="AA156086" s="271"/>
    </row>
    <row r="156087" spans="27:27">
      <c r="AA156087" s="271"/>
    </row>
    <row r="156088" spans="27:27">
      <c r="AA156088" s="271"/>
    </row>
    <row r="156089" spans="27:27">
      <c r="AA156089" s="271"/>
    </row>
    <row r="156090" spans="27:27">
      <c r="AA156090" s="271"/>
    </row>
    <row r="156091" spans="27:27">
      <c r="AA156091" s="271"/>
    </row>
    <row r="156092" spans="27:27">
      <c r="AA156092" s="271"/>
    </row>
    <row r="156093" spans="27:27">
      <c r="AA156093" s="271"/>
    </row>
    <row r="156094" spans="27:27">
      <c r="AA156094" s="271"/>
    </row>
    <row r="156095" spans="27:27">
      <c r="AA156095" s="271"/>
    </row>
    <row r="156096" spans="27:27">
      <c r="AA156096" s="271"/>
    </row>
    <row r="156097" spans="27:27">
      <c r="AA156097" s="271"/>
    </row>
    <row r="156098" spans="27:27">
      <c r="AA156098" s="271"/>
    </row>
    <row r="156099" spans="27:27">
      <c r="AA156099" s="271"/>
    </row>
    <row r="156100" spans="27:27">
      <c r="AA156100" s="271"/>
    </row>
    <row r="156101" spans="27:27">
      <c r="AA156101" s="271"/>
    </row>
    <row r="156102" spans="27:27">
      <c r="AA156102" s="271"/>
    </row>
    <row r="156103" spans="27:27">
      <c r="AA156103" s="271"/>
    </row>
    <row r="156104" spans="27:27">
      <c r="AA156104" s="271"/>
    </row>
    <row r="156105" spans="27:27">
      <c r="AA156105" s="271"/>
    </row>
    <row r="156106" spans="27:27">
      <c r="AA156106" s="271"/>
    </row>
    <row r="156107" spans="27:27">
      <c r="AA156107" s="271"/>
    </row>
    <row r="156108" spans="27:27">
      <c r="AA156108" s="271"/>
    </row>
    <row r="156109" spans="27:27">
      <c r="AA156109" s="271"/>
    </row>
    <row r="156110" spans="27:27">
      <c r="AA156110" s="271"/>
    </row>
    <row r="156111" spans="27:27">
      <c r="AA156111" s="271"/>
    </row>
    <row r="156112" spans="27:27">
      <c r="AA156112" s="271"/>
    </row>
    <row r="156113" spans="27:27">
      <c r="AA156113" s="271"/>
    </row>
    <row r="156114" spans="27:27">
      <c r="AA156114" s="271"/>
    </row>
    <row r="156115" spans="27:27">
      <c r="AA156115" s="271"/>
    </row>
    <row r="156116" spans="27:27">
      <c r="AA156116" s="271"/>
    </row>
    <row r="156117" spans="27:27">
      <c r="AA156117" s="271"/>
    </row>
    <row r="156118" spans="27:27">
      <c r="AA156118" s="271"/>
    </row>
    <row r="156119" spans="27:27">
      <c r="AA156119" s="271"/>
    </row>
    <row r="156120" spans="27:27">
      <c r="AA156120" s="271"/>
    </row>
    <row r="156121" spans="27:27">
      <c r="AA156121" s="271"/>
    </row>
    <row r="156122" spans="27:27">
      <c r="AA156122" s="271"/>
    </row>
    <row r="156123" spans="27:27">
      <c r="AA156123" s="271"/>
    </row>
    <row r="156124" spans="27:27">
      <c r="AA156124" s="271"/>
    </row>
    <row r="156125" spans="27:27">
      <c r="AA156125" s="271"/>
    </row>
    <row r="156126" spans="27:27">
      <c r="AA156126" s="271"/>
    </row>
    <row r="156127" spans="27:27">
      <c r="AA156127" s="271"/>
    </row>
    <row r="156128" spans="27:27">
      <c r="AA156128" s="271"/>
    </row>
    <row r="156129" spans="27:27">
      <c r="AA156129" s="271"/>
    </row>
    <row r="156130" spans="27:27">
      <c r="AA156130" s="271"/>
    </row>
    <row r="156131" spans="27:27">
      <c r="AA156131" s="271"/>
    </row>
    <row r="156132" spans="27:27">
      <c r="AA156132" s="271"/>
    </row>
    <row r="156133" spans="27:27">
      <c r="AA156133" s="271"/>
    </row>
    <row r="156134" spans="27:27">
      <c r="AA156134" s="271"/>
    </row>
    <row r="156135" spans="27:27">
      <c r="AA156135" s="271"/>
    </row>
    <row r="156136" spans="27:27">
      <c r="AA156136" s="271"/>
    </row>
    <row r="156137" spans="27:27">
      <c r="AA156137" s="271"/>
    </row>
    <row r="156138" spans="27:27">
      <c r="AA156138" s="271"/>
    </row>
    <row r="156139" spans="27:27">
      <c r="AA156139" s="271"/>
    </row>
    <row r="156140" spans="27:27">
      <c r="AA156140" s="271"/>
    </row>
    <row r="156141" spans="27:27">
      <c r="AA156141" s="271"/>
    </row>
    <row r="156142" spans="27:27">
      <c r="AA156142" s="271"/>
    </row>
    <row r="156143" spans="27:27">
      <c r="AA156143" s="271"/>
    </row>
    <row r="156144" spans="27:27">
      <c r="AA156144" s="271"/>
    </row>
    <row r="156145" spans="27:27">
      <c r="AA156145" s="271"/>
    </row>
    <row r="156146" spans="27:27">
      <c r="AA156146" s="271"/>
    </row>
    <row r="156147" spans="27:27">
      <c r="AA156147" s="271"/>
    </row>
    <row r="156148" spans="27:27">
      <c r="AA156148" s="271"/>
    </row>
    <row r="156149" spans="27:27">
      <c r="AA156149" s="271"/>
    </row>
    <row r="156150" spans="27:27">
      <c r="AA156150" s="271"/>
    </row>
    <row r="156151" spans="27:27">
      <c r="AA156151" s="271"/>
    </row>
    <row r="156152" spans="27:27">
      <c r="AA156152" s="271"/>
    </row>
    <row r="156153" spans="27:27">
      <c r="AA156153" s="271"/>
    </row>
    <row r="156154" spans="27:27">
      <c r="AA156154" s="271"/>
    </row>
    <row r="156155" spans="27:27">
      <c r="AA156155" s="271"/>
    </row>
    <row r="156156" spans="27:27">
      <c r="AA156156" s="271"/>
    </row>
    <row r="156157" spans="27:27">
      <c r="AA156157" s="271"/>
    </row>
    <row r="156158" spans="27:27">
      <c r="AA156158" s="271"/>
    </row>
    <row r="156159" spans="27:27">
      <c r="AA156159" s="271"/>
    </row>
    <row r="156160" spans="27:27">
      <c r="AA156160" s="271"/>
    </row>
    <row r="156161" spans="27:27">
      <c r="AA156161" s="271"/>
    </row>
    <row r="156162" spans="27:27">
      <c r="AA156162" s="271"/>
    </row>
    <row r="156163" spans="27:27">
      <c r="AA156163" s="271"/>
    </row>
    <row r="156164" spans="27:27">
      <c r="AA156164" s="271"/>
    </row>
    <row r="156165" spans="27:27">
      <c r="AA156165" s="271"/>
    </row>
    <row r="156166" spans="27:27">
      <c r="AA156166" s="271"/>
    </row>
    <row r="156167" spans="27:27">
      <c r="AA156167" s="271"/>
    </row>
    <row r="156168" spans="27:27">
      <c r="AA156168" s="271"/>
    </row>
    <row r="156169" spans="27:27">
      <c r="AA156169" s="271"/>
    </row>
    <row r="156170" spans="27:27">
      <c r="AA156170" s="271"/>
    </row>
    <row r="156171" spans="27:27">
      <c r="AA156171" s="271"/>
    </row>
    <row r="156172" spans="27:27">
      <c r="AA156172" s="271"/>
    </row>
    <row r="156173" spans="27:27">
      <c r="AA156173" s="271"/>
    </row>
    <row r="156174" spans="27:27">
      <c r="AA156174" s="271"/>
    </row>
    <row r="156175" spans="27:27">
      <c r="AA156175" s="271"/>
    </row>
    <row r="156176" spans="27:27">
      <c r="AA156176" s="271"/>
    </row>
    <row r="156177" spans="27:27">
      <c r="AA156177" s="271"/>
    </row>
    <row r="156178" spans="27:27">
      <c r="AA156178" s="271"/>
    </row>
    <row r="156179" spans="27:27">
      <c r="AA156179" s="271"/>
    </row>
    <row r="156180" spans="27:27">
      <c r="AA156180" s="271"/>
    </row>
    <row r="156181" spans="27:27">
      <c r="AA156181" s="271"/>
    </row>
    <row r="156182" spans="27:27">
      <c r="AA156182" s="271"/>
    </row>
    <row r="156183" spans="27:27">
      <c r="AA156183" s="271"/>
    </row>
    <row r="156184" spans="27:27">
      <c r="AA156184" s="271"/>
    </row>
    <row r="156185" spans="27:27">
      <c r="AA156185" s="271"/>
    </row>
    <row r="156186" spans="27:27">
      <c r="AA156186" s="271"/>
    </row>
    <row r="156187" spans="27:27">
      <c r="AA156187" s="271"/>
    </row>
    <row r="156188" spans="27:27">
      <c r="AA156188" s="271"/>
    </row>
    <row r="156189" spans="27:27">
      <c r="AA156189" s="271"/>
    </row>
    <row r="156190" spans="27:27">
      <c r="AA156190" s="271"/>
    </row>
    <row r="156191" spans="27:27">
      <c r="AA156191" s="271"/>
    </row>
    <row r="156192" spans="27:27">
      <c r="AA156192" s="271"/>
    </row>
    <row r="156193" spans="27:27">
      <c r="AA156193" s="271"/>
    </row>
    <row r="156194" spans="27:27">
      <c r="AA156194" s="271"/>
    </row>
    <row r="156195" spans="27:27">
      <c r="AA156195" s="271"/>
    </row>
    <row r="156196" spans="27:27">
      <c r="AA156196" s="271"/>
    </row>
    <row r="156197" spans="27:27">
      <c r="AA156197" s="271"/>
    </row>
    <row r="156198" spans="27:27">
      <c r="AA156198" s="271"/>
    </row>
    <row r="156199" spans="27:27">
      <c r="AA156199" s="271"/>
    </row>
    <row r="156200" spans="27:27">
      <c r="AA156200" s="271"/>
    </row>
    <row r="156201" spans="27:27">
      <c r="AA156201" s="271"/>
    </row>
    <row r="156202" spans="27:27">
      <c r="AA156202" s="271"/>
    </row>
    <row r="156203" spans="27:27">
      <c r="AA156203" s="271"/>
    </row>
    <row r="156204" spans="27:27">
      <c r="AA156204" s="271"/>
    </row>
    <row r="156205" spans="27:27">
      <c r="AA156205" s="271"/>
    </row>
    <row r="156206" spans="27:27">
      <c r="AA156206" s="271"/>
    </row>
    <row r="156207" spans="27:27">
      <c r="AA156207" s="271"/>
    </row>
    <row r="156208" spans="27:27">
      <c r="AA156208" s="271"/>
    </row>
    <row r="156209" spans="27:27">
      <c r="AA156209" s="271"/>
    </row>
    <row r="156210" spans="27:27">
      <c r="AA156210" s="271"/>
    </row>
    <row r="156211" spans="27:27">
      <c r="AA156211" s="271"/>
    </row>
    <row r="156212" spans="27:27">
      <c r="AA156212" s="271"/>
    </row>
    <row r="156213" spans="27:27">
      <c r="AA156213" s="271"/>
    </row>
    <row r="156214" spans="27:27">
      <c r="AA156214" s="271"/>
    </row>
    <row r="156215" spans="27:27">
      <c r="AA156215" s="271"/>
    </row>
    <row r="156216" spans="27:27">
      <c r="AA156216" s="271"/>
    </row>
    <row r="156217" spans="27:27">
      <c r="AA156217" s="271"/>
    </row>
    <row r="156218" spans="27:27">
      <c r="AA156218" s="271"/>
    </row>
    <row r="156219" spans="27:27">
      <c r="AA156219" s="271"/>
    </row>
    <row r="156220" spans="27:27">
      <c r="AA156220" s="271"/>
    </row>
    <row r="156221" spans="27:27">
      <c r="AA156221" s="271"/>
    </row>
    <row r="156222" spans="27:27">
      <c r="AA156222" s="271"/>
    </row>
    <row r="156223" spans="27:27">
      <c r="AA156223" s="271"/>
    </row>
    <row r="156224" spans="27:27">
      <c r="AA156224" s="271"/>
    </row>
    <row r="156225" spans="27:27">
      <c r="AA156225" s="271"/>
    </row>
    <row r="156226" spans="27:27">
      <c r="AA156226" s="271"/>
    </row>
    <row r="156227" spans="27:27">
      <c r="AA156227" s="271"/>
    </row>
    <row r="156228" spans="27:27">
      <c r="AA156228" s="271"/>
    </row>
    <row r="156229" spans="27:27">
      <c r="AA156229" s="271"/>
    </row>
    <row r="156230" spans="27:27">
      <c r="AA156230" s="271"/>
    </row>
    <row r="156231" spans="27:27">
      <c r="AA156231" s="271"/>
    </row>
    <row r="156232" spans="27:27">
      <c r="AA156232" s="271"/>
    </row>
    <row r="156233" spans="27:27">
      <c r="AA156233" s="271"/>
    </row>
    <row r="156234" spans="27:27">
      <c r="AA156234" s="271"/>
    </row>
    <row r="156235" spans="27:27">
      <c r="AA156235" s="271"/>
    </row>
    <row r="156236" spans="27:27">
      <c r="AA156236" s="271"/>
    </row>
    <row r="156237" spans="27:27">
      <c r="AA156237" s="271"/>
    </row>
    <row r="156238" spans="27:27">
      <c r="AA156238" s="271"/>
    </row>
    <row r="156239" spans="27:27">
      <c r="AA156239" s="271"/>
    </row>
    <row r="156240" spans="27:27">
      <c r="AA156240" s="271"/>
    </row>
    <row r="156241" spans="27:27">
      <c r="AA156241" s="271"/>
    </row>
    <row r="156242" spans="27:27">
      <c r="AA156242" s="271"/>
    </row>
    <row r="156243" spans="27:27">
      <c r="AA156243" s="271"/>
    </row>
    <row r="156244" spans="27:27">
      <c r="AA156244" s="271"/>
    </row>
    <row r="156245" spans="27:27">
      <c r="AA156245" s="271"/>
    </row>
    <row r="156246" spans="27:27">
      <c r="AA156246" s="271"/>
    </row>
    <row r="156247" spans="27:27">
      <c r="AA156247" s="271"/>
    </row>
    <row r="156248" spans="27:27">
      <c r="AA156248" s="271"/>
    </row>
    <row r="156249" spans="27:27">
      <c r="AA156249" s="271"/>
    </row>
    <row r="156250" spans="27:27">
      <c r="AA156250" s="271"/>
    </row>
    <row r="156251" spans="27:27">
      <c r="AA156251" s="271"/>
    </row>
    <row r="156252" spans="27:27">
      <c r="AA156252" s="271"/>
    </row>
    <row r="156253" spans="27:27">
      <c r="AA156253" s="271"/>
    </row>
    <row r="156254" spans="27:27">
      <c r="AA156254" s="271"/>
    </row>
    <row r="156255" spans="27:27">
      <c r="AA156255" s="271"/>
    </row>
    <row r="156256" spans="27:27">
      <c r="AA156256" s="271"/>
    </row>
    <row r="156257" spans="27:27">
      <c r="AA156257" s="271"/>
    </row>
    <row r="156258" spans="27:27">
      <c r="AA156258" s="271"/>
    </row>
    <row r="156259" spans="27:27">
      <c r="AA156259" s="271"/>
    </row>
    <row r="156260" spans="27:27">
      <c r="AA156260" s="271"/>
    </row>
    <row r="156261" spans="27:27">
      <c r="AA156261" s="271"/>
    </row>
    <row r="156262" spans="27:27">
      <c r="AA156262" s="271"/>
    </row>
    <row r="156263" spans="27:27">
      <c r="AA156263" s="271"/>
    </row>
    <row r="156264" spans="27:27">
      <c r="AA156264" s="271"/>
    </row>
    <row r="156265" spans="27:27">
      <c r="AA156265" s="271"/>
    </row>
    <row r="156266" spans="27:27">
      <c r="AA156266" s="271"/>
    </row>
    <row r="156267" spans="27:27">
      <c r="AA156267" s="271"/>
    </row>
    <row r="156268" spans="27:27">
      <c r="AA156268" s="271"/>
    </row>
    <row r="156269" spans="27:27">
      <c r="AA156269" s="271"/>
    </row>
    <row r="156270" spans="27:27">
      <c r="AA156270" s="271"/>
    </row>
    <row r="156271" spans="27:27">
      <c r="AA156271" s="271"/>
    </row>
    <row r="156272" spans="27:27">
      <c r="AA156272" s="271"/>
    </row>
    <row r="156273" spans="27:27">
      <c r="AA156273" s="271"/>
    </row>
    <row r="156274" spans="27:27">
      <c r="AA156274" s="271"/>
    </row>
    <row r="156275" spans="27:27">
      <c r="AA156275" s="271"/>
    </row>
    <row r="156276" spans="27:27">
      <c r="AA156276" s="271"/>
    </row>
    <row r="156277" spans="27:27">
      <c r="AA156277" s="271"/>
    </row>
    <row r="156278" spans="27:27">
      <c r="AA156278" s="271"/>
    </row>
    <row r="156279" spans="27:27">
      <c r="AA156279" s="271"/>
    </row>
    <row r="156280" spans="27:27">
      <c r="AA156280" s="271"/>
    </row>
    <row r="156281" spans="27:27">
      <c r="AA156281" s="271"/>
    </row>
    <row r="156282" spans="27:27">
      <c r="AA156282" s="271"/>
    </row>
    <row r="156283" spans="27:27">
      <c r="AA156283" s="271"/>
    </row>
    <row r="156284" spans="27:27">
      <c r="AA156284" s="271"/>
    </row>
    <row r="156285" spans="27:27">
      <c r="AA156285" s="271"/>
    </row>
    <row r="156286" spans="27:27">
      <c r="AA156286" s="271"/>
    </row>
    <row r="156287" spans="27:27">
      <c r="AA156287" s="271"/>
    </row>
    <row r="156288" spans="27:27">
      <c r="AA156288" s="271"/>
    </row>
    <row r="156289" spans="27:27">
      <c r="AA156289" s="271"/>
    </row>
    <row r="156290" spans="27:27">
      <c r="AA156290" s="271"/>
    </row>
    <row r="156291" spans="27:27">
      <c r="AA156291" s="271"/>
    </row>
    <row r="156292" spans="27:27">
      <c r="AA156292" s="271"/>
    </row>
    <row r="156293" spans="27:27">
      <c r="AA156293" s="271"/>
    </row>
    <row r="156294" spans="27:27">
      <c r="AA156294" s="271"/>
    </row>
    <row r="156295" spans="27:27">
      <c r="AA156295" s="271"/>
    </row>
    <row r="156296" spans="27:27">
      <c r="AA156296" s="271"/>
    </row>
    <row r="156297" spans="27:27">
      <c r="AA156297" s="271"/>
    </row>
    <row r="156298" spans="27:27">
      <c r="AA156298" s="271"/>
    </row>
    <row r="156299" spans="27:27">
      <c r="AA156299" s="271"/>
    </row>
    <row r="156300" spans="27:27">
      <c r="AA156300" s="271"/>
    </row>
    <row r="156301" spans="27:27">
      <c r="AA156301" s="271"/>
    </row>
    <row r="156302" spans="27:27">
      <c r="AA156302" s="271"/>
    </row>
    <row r="156303" spans="27:27">
      <c r="AA156303" s="271"/>
    </row>
    <row r="156304" spans="27:27">
      <c r="AA156304" s="271"/>
    </row>
    <row r="156305" spans="27:27">
      <c r="AA156305" s="271"/>
    </row>
    <row r="156306" spans="27:27">
      <c r="AA156306" s="271"/>
    </row>
    <row r="156307" spans="27:27">
      <c r="AA156307" s="271"/>
    </row>
    <row r="156308" spans="27:27">
      <c r="AA156308" s="271"/>
    </row>
    <row r="156309" spans="27:27">
      <c r="AA156309" s="271"/>
    </row>
    <row r="156310" spans="27:27">
      <c r="AA156310" s="271"/>
    </row>
    <row r="156311" spans="27:27">
      <c r="AA156311" s="271"/>
    </row>
    <row r="156312" spans="27:27">
      <c r="AA156312" s="271"/>
    </row>
    <row r="156313" spans="27:27">
      <c r="AA156313" s="271"/>
    </row>
    <row r="156314" spans="27:27">
      <c r="AA156314" s="271"/>
    </row>
    <row r="156315" spans="27:27">
      <c r="AA156315" s="271"/>
    </row>
    <row r="156316" spans="27:27">
      <c r="AA156316" s="271"/>
    </row>
    <row r="156317" spans="27:27">
      <c r="AA156317" s="271"/>
    </row>
    <row r="156318" spans="27:27">
      <c r="AA156318" s="271"/>
    </row>
    <row r="156319" spans="27:27">
      <c r="AA156319" s="271"/>
    </row>
    <row r="156320" spans="27:27">
      <c r="AA156320" s="271"/>
    </row>
    <row r="156321" spans="27:27">
      <c r="AA156321" s="271"/>
    </row>
    <row r="156322" spans="27:27">
      <c r="AA156322" s="271"/>
    </row>
    <row r="156323" spans="27:27">
      <c r="AA156323" s="271"/>
    </row>
    <row r="156324" spans="27:27">
      <c r="AA156324" s="271"/>
    </row>
    <row r="156325" spans="27:27">
      <c r="AA156325" s="271"/>
    </row>
    <row r="156326" spans="27:27">
      <c r="AA156326" s="271"/>
    </row>
    <row r="156327" spans="27:27">
      <c r="AA156327" s="271"/>
    </row>
    <row r="156328" spans="27:27">
      <c r="AA156328" s="271"/>
    </row>
    <row r="156329" spans="27:27">
      <c r="AA156329" s="271"/>
    </row>
    <row r="156330" spans="27:27">
      <c r="AA156330" s="271"/>
    </row>
    <row r="156331" spans="27:27">
      <c r="AA156331" s="271"/>
    </row>
    <row r="156332" spans="27:27">
      <c r="AA156332" s="271"/>
    </row>
    <row r="156333" spans="27:27">
      <c r="AA156333" s="271"/>
    </row>
    <row r="156334" spans="27:27">
      <c r="AA156334" s="271"/>
    </row>
    <row r="156335" spans="27:27">
      <c r="AA156335" s="271"/>
    </row>
    <row r="156336" spans="27:27">
      <c r="AA156336" s="271"/>
    </row>
    <row r="156337" spans="27:27">
      <c r="AA156337" s="271"/>
    </row>
    <row r="156338" spans="27:27">
      <c r="AA156338" s="271"/>
    </row>
    <row r="156339" spans="27:27">
      <c r="AA156339" s="271"/>
    </row>
    <row r="156340" spans="27:27">
      <c r="AA156340" s="271"/>
    </row>
    <row r="156341" spans="27:27">
      <c r="AA156341" s="271"/>
    </row>
    <row r="156342" spans="27:27">
      <c r="AA156342" s="271"/>
    </row>
    <row r="156343" spans="27:27">
      <c r="AA156343" s="271"/>
    </row>
    <row r="156344" spans="27:27">
      <c r="AA156344" s="271"/>
    </row>
    <row r="156345" spans="27:27">
      <c r="AA156345" s="271"/>
    </row>
    <row r="156346" spans="27:27">
      <c r="AA156346" s="271"/>
    </row>
    <row r="156347" spans="27:27">
      <c r="AA156347" s="271"/>
    </row>
    <row r="156348" spans="27:27">
      <c r="AA156348" s="271"/>
    </row>
    <row r="156349" spans="27:27">
      <c r="AA156349" s="271"/>
    </row>
    <row r="156350" spans="27:27">
      <c r="AA156350" s="271"/>
    </row>
    <row r="156351" spans="27:27">
      <c r="AA156351" s="271"/>
    </row>
    <row r="156352" spans="27:27">
      <c r="AA156352" s="271"/>
    </row>
    <row r="156353" spans="27:27">
      <c r="AA156353" s="271"/>
    </row>
    <row r="156354" spans="27:27">
      <c r="AA156354" s="271"/>
    </row>
    <row r="156355" spans="27:27">
      <c r="AA156355" s="271"/>
    </row>
    <row r="156356" spans="27:27">
      <c r="AA156356" s="271"/>
    </row>
    <row r="156357" spans="27:27">
      <c r="AA156357" s="271"/>
    </row>
    <row r="156358" spans="27:27">
      <c r="AA156358" s="271"/>
    </row>
    <row r="156359" spans="27:27">
      <c r="AA156359" s="271"/>
    </row>
    <row r="156360" spans="27:27">
      <c r="AA156360" s="271"/>
    </row>
    <row r="156361" spans="27:27">
      <c r="AA156361" s="271"/>
    </row>
    <row r="156362" spans="27:27">
      <c r="AA156362" s="271"/>
    </row>
    <row r="156363" spans="27:27">
      <c r="AA156363" s="271"/>
    </row>
    <row r="156364" spans="27:27">
      <c r="AA156364" s="271"/>
    </row>
    <row r="156365" spans="27:27">
      <c r="AA156365" s="271"/>
    </row>
    <row r="156366" spans="27:27">
      <c r="AA156366" s="271"/>
    </row>
    <row r="156367" spans="27:27">
      <c r="AA156367" s="271"/>
    </row>
    <row r="156368" spans="27:27">
      <c r="AA156368" s="271"/>
    </row>
    <row r="156369" spans="27:27">
      <c r="AA156369" s="271"/>
    </row>
    <row r="156370" spans="27:27">
      <c r="AA156370" s="271"/>
    </row>
    <row r="156371" spans="27:27">
      <c r="AA156371" s="271"/>
    </row>
    <row r="156372" spans="27:27">
      <c r="AA156372" s="271"/>
    </row>
    <row r="156373" spans="27:27">
      <c r="AA156373" s="271"/>
    </row>
    <row r="156374" spans="27:27">
      <c r="AA156374" s="271"/>
    </row>
    <row r="156375" spans="27:27">
      <c r="AA156375" s="271"/>
    </row>
    <row r="156376" spans="27:27">
      <c r="AA156376" s="271"/>
    </row>
    <row r="156377" spans="27:27">
      <c r="AA156377" s="271"/>
    </row>
    <row r="156378" spans="27:27">
      <c r="AA156378" s="271"/>
    </row>
    <row r="156379" spans="27:27">
      <c r="AA156379" s="271"/>
    </row>
    <row r="156380" spans="27:27">
      <c r="AA156380" s="271"/>
    </row>
    <row r="156381" spans="27:27">
      <c r="AA156381" s="271"/>
    </row>
    <row r="156382" spans="27:27">
      <c r="AA156382" s="271"/>
    </row>
    <row r="156383" spans="27:27">
      <c r="AA156383" s="271"/>
    </row>
    <row r="156384" spans="27:27">
      <c r="AA156384" s="271"/>
    </row>
    <row r="156385" spans="27:27">
      <c r="AA156385" s="271"/>
    </row>
    <row r="156386" spans="27:27">
      <c r="AA156386" s="271"/>
    </row>
    <row r="156387" spans="27:27">
      <c r="AA156387" s="271"/>
    </row>
    <row r="156388" spans="27:27">
      <c r="AA156388" s="271"/>
    </row>
    <row r="156389" spans="27:27">
      <c r="AA156389" s="271"/>
    </row>
    <row r="156390" spans="27:27">
      <c r="AA156390" s="271"/>
    </row>
    <row r="156391" spans="27:27">
      <c r="AA156391" s="271"/>
    </row>
    <row r="156392" spans="27:27">
      <c r="AA156392" s="271"/>
    </row>
    <row r="156393" spans="27:27">
      <c r="AA156393" s="271"/>
    </row>
    <row r="156394" spans="27:27">
      <c r="AA156394" s="271"/>
    </row>
    <row r="156395" spans="27:27">
      <c r="AA156395" s="271"/>
    </row>
    <row r="156396" spans="27:27">
      <c r="AA156396" s="271"/>
    </row>
    <row r="156397" spans="27:27">
      <c r="AA156397" s="271"/>
    </row>
    <row r="156398" spans="27:27">
      <c r="AA156398" s="271"/>
    </row>
    <row r="156399" spans="27:27">
      <c r="AA156399" s="271"/>
    </row>
    <row r="156400" spans="27:27">
      <c r="AA156400" s="271"/>
    </row>
    <row r="156401" spans="27:27">
      <c r="AA156401" s="271"/>
    </row>
    <row r="156402" spans="27:27">
      <c r="AA156402" s="271"/>
    </row>
    <row r="156403" spans="27:27">
      <c r="AA156403" s="271"/>
    </row>
    <row r="156404" spans="27:27">
      <c r="AA156404" s="271"/>
    </row>
    <row r="156405" spans="27:27">
      <c r="AA156405" s="271"/>
    </row>
    <row r="156406" spans="27:27">
      <c r="AA156406" s="271"/>
    </row>
    <row r="156407" spans="27:27">
      <c r="AA156407" s="271"/>
    </row>
    <row r="156408" spans="27:27">
      <c r="AA156408" s="271"/>
    </row>
    <row r="156409" spans="27:27">
      <c r="AA156409" s="271"/>
    </row>
    <row r="156410" spans="27:27">
      <c r="AA156410" s="271"/>
    </row>
    <row r="156411" spans="27:27">
      <c r="AA156411" s="271"/>
    </row>
    <row r="156412" spans="27:27">
      <c r="AA156412" s="271"/>
    </row>
    <row r="156413" spans="27:27">
      <c r="AA156413" s="271"/>
    </row>
    <row r="156414" spans="27:27">
      <c r="AA156414" s="271"/>
    </row>
    <row r="156415" spans="27:27">
      <c r="AA156415" s="271"/>
    </row>
    <row r="156416" spans="27:27">
      <c r="AA156416" s="271"/>
    </row>
    <row r="156417" spans="27:27">
      <c r="AA156417" s="271"/>
    </row>
    <row r="156418" spans="27:27">
      <c r="AA156418" s="271"/>
    </row>
    <row r="156419" spans="27:27">
      <c r="AA156419" s="271"/>
    </row>
    <row r="156420" spans="27:27">
      <c r="AA156420" s="271"/>
    </row>
    <row r="156421" spans="27:27">
      <c r="AA156421" s="271"/>
    </row>
    <row r="156422" spans="27:27">
      <c r="AA156422" s="271"/>
    </row>
    <row r="156423" spans="27:27">
      <c r="AA156423" s="271"/>
    </row>
    <row r="156424" spans="27:27">
      <c r="AA156424" s="271"/>
    </row>
    <row r="156425" spans="27:27">
      <c r="AA156425" s="271"/>
    </row>
    <row r="156426" spans="27:27">
      <c r="AA156426" s="271"/>
    </row>
    <row r="156427" spans="27:27">
      <c r="AA156427" s="271"/>
    </row>
    <row r="156428" spans="27:27">
      <c r="AA156428" s="271"/>
    </row>
    <row r="156429" spans="27:27">
      <c r="AA156429" s="271"/>
    </row>
    <row r="156430" spans="27:27">
      <c r="AA156430" s="271"/>
    </row>
    <row r="156431" spans="27:27">
      <c r="AA156431" s="271"/>
    </row>
    <row r="156432" spans="27:27">
      <c r="AA156432" s="271"/>
    </row>
    <row r="156433" spans="27:27">
      <c r="AA156433" s="271"/>
    </row>
    <row r="156434" spans="27:27">
      <c r="AA156434" s="271"/>
    </row>
    <row r="156435" spans="27:27">
      <c r="AA156435" s="271"/>
    </row>
    <row r="156436" spans="27:27">
      <c r="AA156436" s="271"/>
    </row>
    <row r="156437" spans="27:27">
      <c r="AA156437" s="271"/>
    </row>
    <row r="156438" spans="27:27">
      <c r="AA156438" s="271"/>
    </row>
    <row r="156439" spans="27:27">
      <c r="AA156439" s="271"/>
    </row>
    <row r="156440" spans="27:27">
      <c r="AA156440" s="271"/>
    </row>
    <row r="156441" spans="27:27">
      <c r="AA156441" s="271"/>
    </row>
    <row r="156442" spans="27:27">
      <c r="AA156442" s="271"/>
    </row>
    <row r="156443" spans="27:27">
      <c r="AA156443" s="271"/>
    </row>
    <row r="156444" spans="27:27">
      <c r="AA156444" s="271"/>
    </row>
    <row r="156445" spans="27:27">
      <c r="AA156445" s="271"/>
    </row>
    <row r="156446" spans="27:27">
      <c r="AA156446" s="271"/>
    </row>
    <row r="156447" spans="27:27">
      <c r="AA156447" s="271"/>
    </row>
    <row r="156448" spans="27:27">
      <c r="AA156448" s="271"/>
    </row>
    <row r="156449" spans="27:27">
      <c r="AA156449" s="271"/>
    </row>
    <row r="156450" spans="27:27">
      <c r="AA156450" s="271"/>
    </row>
    <row r="156451" spans="27:27">
      <c r="AA156451" s="271"/>
    </row>
    <row r="156452" spans="27:27">
      <c r="AA156452" s="271"/>
    </row>
    <row r="156453" spans="27:27">
      <c r="AA156453" s="271"/>
    </row>
    <row r="156454" spans="27:27">
      <c r="AA156454" s="271"/>
    </row>
    <row r="156455" spans="27:27">
      <c r="AA156455" s="271"/>
    </row>
    <row r="156456" spans="27:27">
      <c r="AA156456" s="271"/>
    </row>
    <row r="156457" spans="27:27">
      <c r="AA156457" s="271"/>
    </row>
    <row r="156458" spans="27:27">
      <c r="AA156458" s="271"/>
    </row>
    <row r="156459" spans="27:27">
      <c r="AA156459" s="271"/>
    </row>
    <row r="156460" spans="27:27">
      <c r="AA156460" s="271"/>
    </row>
    <row r="156461" spans="27:27">
      <c r="AA156461" s="271"/>
    </row>
    <row r="156462" spans="27:27">
      <c r="AA156462" s="271"/>
    </row>
    <row r="156463" spans="27:27">
      <c r="AA156463" s="271"/>
    </row>
    <row r="156464" spans="27:27">
      <c r="AA156464" s="271"/>
    </row>
    <row r="156465" spans="27:27">
      <c r="AA156465" s="271"/>
    </row>
    <row r="156466" spans="27:27">
      <c r="AA156466" s="271"/>
    </row>
    <row r="156467" spans="27:27">
      <c r="AA156467" s="271"/>
    </row>
    <row r="156468" spans="27:27">
      <c r="AA156468" s="271"/>
    </row>
    <row r="156469" spans="27:27">
      <c r="AA156469" s="271"/>
    </row>
    <row r="156470" spans="27:27">
      <c r="AA156470" s="271"/>
    </row>
    <row r="156471" spans="27:27">
      <c r="AA156471" s="271"/>
    </row>
    <row r="156472" spans="27:27">
      <c r="AA156472" s="271"/>
    </row>
    <row r="156473" spans="27:27">
      <c r="AA156473" s="271"/>
    </row>
    <row r="156474" spans="27:27">
      <c r="AA156474" s="271"/>
    </row>
    <row r="156475" spans="27:27">
      <c r="AA156475" s="271"/>
    </row>
    <row r="156476" spans="27:27">
      <c r="AA156476" s="271"/>
    </row>
    <row r="156477" spans="27:27">
      <c r="AA156477" s="271"/>
    </row>
    <row r="156478" spans="27:27">
      <c r="AA156478" s="271"/>
    </row>
    <row r="156479" spans="27:27">
      <c r="AA156479" s="271"/>
    </row>
    <row r="156480" spans="27:27">
      <c r="AA156480" s="271"/>
    </row>
    <row r="156481" spans="27:27">
      <c r="AA156481" s="271"/>
    </row>
    <row r="156482" spans="27:27">
      <c r="AA156482" s="271"/>
    </row>
    <row r="156483" spans="27:27">
      <c r="AA156483" s="271"/>
    </row>
    <row r="156484" spans="27:27">
      <c r="AA156484" s="271"/>
    </row>
    <row r="156485" spans="27:27">
      <c r="AA156485" s="271"/>
    </row>
    <row r="156486" spans="27:27">
      <c r="AA156486" s="271"/>
    </row>
    <row r="156487" spans="27:27">
      <c r="AA156487" s="271"/>
    </row>
    <row r="156488" spans="27:27">
      <c r="AA156488" s="271"/>
    </row>
    <row r="156489" spans="27:27">
      <c r="AA156489" s="271"/>
    </row>
    <row r="156490" spans="27:27">
      <c r="AA156490" s="271"/>
    </row>
    <row r="156491" spans="27:27">
      <c r="AA156491" s="271"/>
    </row>
    <row r="156492" spans="27:27">
      <c r="AA156492" s="271"/>
    </row>
    <row r="156493" spans="27:27">
      <c r="AA156493" s="271"/>
    </row>
    <row r="156494" spans="27:27">
      <c r="AA156494" s="271"/>
    </row>
    <row r="156495" spans="27:27">
      <c r="AA156495" s="271"/>
    </row>
    <row r="156496" spans="27:27">
      <c r="AA156496" s="271"/>
    </row>
    <row r="156497" spans="27:27">
      <c r="AA156497" s="271"/>
    </row>
    <row r="156498" spans="27:27">
      <c r="AA156498" s="271"/>
    </row>
    <row r="156499" spans="27:27">
      <c r="AA156499" s="271"/>
    </row>
    <row r="156500" spans="27:27">
      <c r="AA156500" s="271"/>
    </row>
    <row r="156501" spans="27:27">
      <c r="AA156501" s="271"/>
    </row>
    <row r="156502" spans="27:27">
      <c r="AA156502" s="271"/>
    </row>
    <row r="156503" spans="27:27">
      <c r="AA156503" s="271"/>
    </row>
    <row r="156504" spans="27:27">
      <c r="AA156504" s="271"/>
    </row>
    <row r="156505" spans="27:27">
      <c r="AA156505" s="271"/>
    </row>
    <row r="156506" spans="27:27">
      <c r="AA156506" s="271"/>
    </row>
    <row r="156507" spans="27:27">
      <c r="AA156507" s="271"/>
    </row>
    <row r="156508" spans="27:27">
      <c r="AA156508" s="271"/>
    </row>
    <row r="156509" spans="27:27">
      <c r="AA156509" s="271"/>
    </row>
    <row r="156510" spans="27:27">
      <c r="AA156510" s="271"/>
    </row>
    <row r="156511" spans="27:27">
      <c r="AA156511" s="271"/>
    </row>
    <row r="156512" spans="27:27">
      <c r="AA156512" s="271"/>
    </row>
    <row r="156513" spans="27:27">
      <c r="AA156513" s="271"/>
    </row>
    <row r="156514" spans="27:27">
      <c r="AA156514" s="271"/>
    </row>
    <row r="156515" spans="27:27">
      <c r="AA156515" s="271"/>
    </row>
    <row r="156516" spans="27:27">
      <c r="AA156516" s="271"/>
    </row>
    <row r="156517" spans="27:27">
      <c r="AA156517" s="271"/>
    </row>
    <row r="156518" spans="27:27">
      <c r="AA156518" s="271"/>
    </row>
    <row r="156519" spans="27:27">
      <c r="AA156519" s="271"/>
    </row>
    <row r="156520" spans="27:27">
      <c r="AA156520" s="271"/>
    </row>
    <row r="156521" spans="27:27">
      <c r="AA156521" s="271"/>
    </row>
    <row r="156522" spans="27:27">
      <c r="AA156522" s="271"/>
    </row>
    <row r="156523" spans="27:27">
      <c r="AA156523" s="271"/>
    </row>
    <row r="156524" spans="27:27">
      <c r="AA156524" s="271"/>
    </row>
    <row r="156525" spans="27:27">
      <c r="AA156525" s="271"/>
    </row>
    <row r="156526" spans="27:27">
      <c r="AA156526" s="271"/>
    </row>
    <row r="156527" spans="27:27">
      <c r="AA156527" s="271"/>
    </row>
    <row r="156528" spans="27:27">
      <c r="AA156528" s="271"/>
    </row>
    <row r="156529" spans="27:27">
      <c r="AA156529" s="271"/>
    </row>
    <row r="156530" spans="27:27">
      <c r="AA156530" s="271"/>
    </row>
    <row r="156531" spans="27:27">
      <c r="AA156531" s="271"/>
    </row>
    <row r="156532" spans="27:27">
      <c r="AA156532" s="271"/>
    </row>
    <row r="156533" spans="27:27">
      <c r="AA156533" s="271"/>
    </row>
    <row r="156534" spans="27:27">
      <c r="AA156534" s="271"/>
    </row>
    <row r="156535" spans="27:27">
      <c r="AA156535" s="271"/>
    </row>
    <row r="156536" spans="27:27">
      <c r="AA156536" s="271"/>
    </row>
    <row r="156537" spans="27:27">
      <c r="AA156537" s="271"/>
    </row>
    <row r="156538" spans="27:27">
      <c r="AA156538" s="271"/>
    </row>
    <row r="156539" spans="27:27">
      <c r="AA156539" s="271"/>
    </row>
    <row r="156540" spans="27:27">
      <c r="AA156540" s="271"/>
    </row>
    <row r="156541" spans="27:27">
      <c r="AA156541" s="271"/>
    </row>
    <row r="156542" spans="27:27">
      <c r="AA156542" s="271"/>
    </row>
    <row r="156543" spans="27:27">
      <c r="AA156543" s="271"/>
    </row>
    <row r="156544" spans="27:27">
      <c r="AA156544" s="271"/>
    </row>
    <row r="156545" spans="27:27">
      <c r="AA156545" s="271"/>
    </row>
    <row r="156546" spans="27:27">
      <c r="AA156546" s="271"/>
    </row>
    <row r="156547" spans="27:27">
      <c r="AA156547" s="271"/>
    </row>
    <row r="156548" spans="27:27">
      <c r="AA156548" s="271"/>
    </row>
    <row r="156549" spans="27:27">
      <c r="AA156549" s="271"/>
    </row>
    <row r="156550" spans="27:27">
      <c r="AA156550" s="271"/>
    </row>
    <row r="156551" spans="27:27">
      <c r="AA156551" s="271"/>
    </row>
    <row r="156552" spans="27:27">
      <c r="AA156552" s="271"/>
    </row>
    <row r="156553" spans="27:27">
      <c r="AA156553" s="271"/>
    </row>
    <row r="156554" spans="27:27">
      <c r="AA156554" s="271"/>
    </row>
    <row r="156555" spans="27:27">
      <c r="AA156555" s="271"/>
    </row>
    <row r="156556" spans="27:27">
      <c r="AA156556" s="271"/>
    </row>
    <row r="156557" spans="27:27">
      <c r="AA156557" s="271"/>
    </row>
    <row r="156558" spans="27:27">
      <c r="AA156558" s="271"/>
    </row>
    <row r="156559" spans="27:27">
      <c r="AA156559" s="271"/>
    </row>
    <row r="156560" spans="27:27">
      <c r="AA156560" s="271"/>
    </row>
    <row r="156561" spans="27:27">
      <c r="AA156561" s="271"/>
    </row>
    <row r="156562" spans="27:27">
      <c r="AA156562" s="271"/>
    </row>
    <row r="156563" spans="27:27">
      <c r="AA156563" s="271"/>
    </row>
    <row r="156564" spans="27:27">
      <c r="AA156564" s="271"/>
    </row>
    <row r="156565" spans="27:27">
      <c r="AA156565" s="271"/>
    </row>
    <row r="156566" spans="27:27">
      <c r="AA156566" s="271"/>
    </row>
    <row r="156567" spans="27:27">
      <c r="AA156567" s="271"/>
    </row>
    <row r="156568" spans="27:27">
      <c r="AA156568" s="271"/>
    </row>
    <row r="156569" spans="27:27">
      <c r="AA156569" s="271"/>
    </row>
    <row r="156570" spans="27:27">
      <c r="AA156570" s="271"/>
    </row>
    <row r="156571" spans="27:27">
      <c r="AA156571" s="271"/>
    </row>
    <row r="156572" spans="27:27">
      <c r="AA156572" s="271"/>
    </row>
    <row r="156573" spans="27:27">
      <c r="AA156573" s="271"/>
    </row>
    <row r="156574" spans="27:27">
      <c r="AA156574" s="271"/>
    </row>
    <row r="156575" spans="27:27">
      <c r="AA156575" s="271"/>
    </row>
    <row r="156576" spans="27:27">
      <c r="AA156576" s="271"/>
    </row>
    <row r="156577" spans="27:27">
      <c r="AA156577" s="271"/>
    </row>
    <row r="156578" spans="27:27">
      <c r="AA156578" s="271"/>
    </row>
    <row r="156579" spans="27:27">
      <c r="AA156579" s="271"/>
    </row>
    <row r="156580" spans="27:27">
      <c r="AA156580" s="271"/>
    </row>
    <row r="156581" spans="27:27">
      <c r="AA156581" s="271"/>
    </row>
    <row r="156582" spans="27:27">
      <c r="AA156582" s="271"/>
    </row>
    <row r="156583" spans="27:27">
      <c r="AA156583" s="271"/>
    </row>
    <row r="156584" spans="27:27">
      <c r="AA156584" s="271"/>
    </row>
    <row r="156585" spans="27:27">
      <c r="AA156585" s="271"/>
    </row>
    <row r="156586" spans="27:27">
      <c r="AA156586" s="271"/>
    </row>
    <row r="156587" spans="27:27">
      <c r="AA156587" s="271"/>
    </row>
    <row r="156588" spans="27:27">
      <c r="AA156588" s="271"/>
    </row>
    <row r="156589" spans="27:27">
      <c r="AA156589" s="271"/>
    </row>
    <row r="156590" spans="27:27">
      <c r="AA156590" s="271"/>
    </row>
    <row r="156591" spans="27:27">
      <c r="AA156591" s="271"/>
    </row>
    <row r="156592" spans="27:27">
      <c r="AA156592" s="271"/>
    </row>
    <row r="156593" spans="27:27">
      <c r="AA156593" s="271"/>
    </row>
    <row r="156594" spans="27:27">
      <c r="AA156594" s="271"/>
    </row>
    <row r="156595" spans="27:27">
      <c r="AA156595" s="271"/>
    </row>
    <row r="156596" spans="27:27">
      <c r="AA156596" s="271"/>
    </row>
    <row r="156597" spans="27:27">
      <c r="AA156597" s="271"/>
    </row>
    <row r="156598" spans="27:27">
      <c r="AA156598" s="271"/>
    </row>
    <row r="156599" spans="27:27">
      <c r="AA156599" s="271"/>
    </row>
    <row r="156600" spans="27:27">
      <c r="AA156600" s="271"/>
    </row>
    <row r="156601" spans="27:27">
      <c r="AA156601" s="271"/>
    </row>
    <row r="156602" spans="27:27">
      <c r="AA156602" s="271"/>
    </row>
    <row r="156603" spans="27:27">
      <c r="AA156603" s="271"/>
    </row>
    <row r="156604" spans="27:27">
      <c r="AA156604" s="271"/>
    </row>
    <row r="156605" spans="27:27">
      <c r="AA156605" s="271"/>
    </row>
    <row r="156606" spans="27:27">
      <c r="AA156606" s="271"/>
    </row>
    <row r="156607" spans="27:27">
      <c r="AA156607" s="271"/>
    </row>
    <row r="156608" spans="27:27">
      <c r="AA156608" s="271"/>
    </row>
    <row r="156609" spans="27:27">
      <c r="AA156609" s="271"/>
    </row>
    <row r="156610" spans="27:27">
      <c r="AA156610" s="271"/>
    </row>
    <row r="156611" spans="27:27">
      <c r="AA156611" s="271"/>
    </row>
    <row r="156612" spans="27:27">
      <c r="AA156612" s="271"/>
    </row>
    <row r="156613" spans="27:27">
      <c r="AA156613" s="271"/>
    </row>
    <row r="156614" spans="27:27">
      <c r="AA156614" s="271"/>
    </row>
    <row r="156615" spans="27:27">
      <c r="AA156615" s="271"/>
    </row>
    <row r="156616" spans="27:27">
      <c r="AA156616" s="271"/>
    </row>
    <row r="156617" spans="27:27">
      <c r="AA156617" s="271"/>
    </row>
    <row r="156618" spans="27:27">
      <c r="AA156618" s="271"/>
    </row>
    <row r="156619" spans="27:27">
      <c r="AA156619" s="271"/>
    </row>
    <row r="156620" spans="27:27">
      <c r="AA156620" s="271"/>
    </row>
    <row r="156621" spans="27:27">
      <c r="AA156621" s="271"/>
    </row>
    <row r="156622" spans="27:27">
      <c r="AA156622" s="271"/>
    </row>
    <row r="156623" spans="27:27">
      <c r="AA156623" s="271"/>
    </row>
    <row r="156624" spans="27:27">
      <c r="AA156624" s="271"/>
    </row>
    <row r="156625" spans="27:27">
      <c r="AA156625" s="271"/>
    </row>
    <row r="156626" spans="27:27">
      <c r="AA156626" s="271"/>
    </row>
    <row r="156627" spans="27:27">
      <c r="AA156627" s="271"/>
    </row>
    <row r="156628" spans="27:27">
      <c r="AA156628" s="271"/>
    </row>
    <row r="156629" spans="27:27">
      <c r="AA156629" s="271"/>
    </row>
    <row r="156630" spans="27:27">
      <c r="AA156630" s="271"/>
    </row>
    <row r="156631" spans="27:27">
      <c r="AA156631" s="271"/>
    </row>
    <row r="156632" spans="27:27">
      <c r="AA156632" s="271"/>
    </row>
    <row r="156633" spans="27:27">
      <c r="AA156633" s="271"/>
    </row>
    <row r="156634" spans="27:27">
      <c r="AA156634" s="271"/>
    </row>
    <row r="156635" spans="27:27">
      <c r="AA156635" s="271"/>
    </row>
    <row r="156636" spans="27:27">
      <c r="AA156636" s="271"/>
    </row>
    <row r="156637" spans="27:27">
      <c r="AA156637" s="271"/>
    </row>
    <row r="156638" spans="27:27">
      <c r="AA156638" s="271"/>
    </row>
    <row r="156639" spans="27:27">
      <c r="AA156639" s="271"/>
    </row>
    <row r="156640" spans="27:27">
      <c r="AA156640" s="271"/>
    </row>
    <row r="156641" spans="27:27">
      <c r="AA156641" s="271"/>
    </row>
    <row r="156642" spans="27:27">
      <c r="AA156642" s="271"/>
    </row>
    <row r="156643" spans="27:27">
      <c r="AA156643" s="271"/>
    </row>
    <row r="156644" spans="27:27">
      <c r="AA156644" s="271"/>
    </row>
    <row r="156645" spans="27:27">
      <c r="AA156645" s="271"/>
    </row>
    <row r="156646" spans="27:27">
      <c r="AA156646" s="271"/>
    </row>
    <row r="156647" spans="27:27">
      <c r="AA156647" s="271"/>
    </row>
    <row r="156648" spans="27:27">
      <c r="AA156648" s="271"/>
    </row>
    <row r="156649" spans="27:27">
      <c r="AA156649" s="271"/>
    </row>
    <row r="156650" spans="27:27">
      <c r="AA156650" s="271"/>
    </row>
    <row r="156651" spans="27:27">
      <c r="AA156651" s="271"/>
    </row>
    <row r="156652" spans="27:27">
      <c r="AA156652" s="271"/>
    </row>
    <row r="156653" spans="27:27">
      <c r="AA156653" s="271"/>
    </row>
    <row r="156654" spans="27:27">
      <c r="AA156654" s="271"/>
    </row>
    <row r="156655" spans="27:27">
      <c r="AA156655" s="271"/>
    </row>
    <row r="156656" spans="27:27">
      <c r="AA156656" s="271"/>
    </row>
    <row r="156657" spans="27:27">
      <c r="AA156657" s="271"/>
    </row>
    <row r="156658" spans="27:27">
      <c r="AA156658" s="271"/>
    </row>
    <row r="156659" spans="27:27">
      <c r="AA156659" s="271"/>
    </row>
    <row r="156660" spans="27:27">
      <c r="AA156660" s="271"/>
    </row>
    <row r="156661" spans="27:27">
      <c r="AA156661" s="271"/>
    </row>
    <row r="156662" spans="27:27">
      <c r="AA156662" s="271"/>
    </row>
    <row r="156663" spans="27:27">
      <c r="AA156663" s="271"/>
    </row>
    <row r="156664" spans="27:27">
      <c r="AA156664" s="271"/>
    </row>
    <row r="156665" spans="27:27">
      <c r="AA156665" s="271"/>
    </row>
    <row r="156666" spans="27:27">
      <c r="AA156666" s="271"/>
    </row>
    <row r="156667" spans="27:27">
      <c r="AA156667" s="271"/>
    </row>
    <row r="156668" spans="27:27">
      <c r="AA156668" s="271"/>
    </row>
    <row r="156669" spans="27:27">
      <c r="AA156669" s="271"/>
    </row>
    <row r="156670" spans="27:27">
      <c r="AA156670" s="271"/>
    </row>
    <row r="156671" spans="27:27">
      <c r="AA156671" s="271"/>
    </row>
    <row r="156672" spans="27:27">
      <c r="AA156672" s="271"/>
    </row>
    <row r="156673" spans="27:27">
      <c r="AA156673" s="271"/>
    </row>
    <row r="156674" spans="27:27">
      <c r="AA156674" s="271"/>
    </row>
    <row r="156675" spans="27:27">
      <c r="AA156675" s="271"/>
    </row>
    <row r="156676" spans="27:27">
      <c r="AA156676" s="271"/>
    </row>
    <row r="156677" spans="27:27">
      <c r="AA156677" s="271"/>
    </row>
    <row r="156678" spans="27:27">
      <c r="AA156678" s="271"/>
    </row>
    <row r="156679" spans="27:27">
      <c r="AA156679" s="271"/>
    </row>
    <row r="156680" spans="27:27">
      <c r="AA156680" s="271"/>
    </row>
    <row r="156681" spans="27:27">
      <c r="AA156681" s="271"/>
    </row>
    <row r="156682" spans="27:27">
      <c r="AA156682" s="271"/>
    </row>
    <row r="156683" spans="27:27">
      <c r="AA156683" s="271"/>
    </row>
    <row r="156684" spans="27:27">
      <c r="AA156684" s="271"/>
    </row>
    <row r="156685" spans="27:27">
      <c r="AA156685" s="271"/>
    </row>
    <row r="156686" spans="27:27">
      <c r="AA156686" s="271"/>
    </row>
    <row r="156687" spans="27:27">
      <c r="AA156687" s="271"/>
    </row>
    <row r="156688" spans="27:27">
      <c r="AA156688" s="271"/>
    </row>
    <row r="156689" spans="27:27">
      <c r="AA156689" s="271"/>
    </row>
    <row r="156690" spans="27:27">
      <c r="AA156690" s="271"/>
    </row>
    <row r="156691" spans="27:27">
      <c r="AA156691" s="271"/>
    </row>
    <row r="156692" spans="27:27">
      <c r="AA156692" s="271"/>
    </row>
    <row r="156693" spans="27:27">
      <c r="AA156693" s="271"/>
    </row>
    <row r="156694" spans="27:27">
      <c r="AA156694" s="271"/>
    </row>
    <row r="156695" spans="27:27">
      <c r="AA156695" s="271"/>
    </row>
    <row r="156696" spans="27:27">
      <c r="AA156696" s="271"/>
    </row>
    <row r="156697" spans="27:27">
      <c r="AA156697" s="271"/>
    </row>
    <row r="156698" spans="27:27">
      <c r="AA156698" s="271"/>
    </row>
    <row r="156699" spans="27:27">
      <c r="AA156699" s="271"/>
    </row>
    <row r="156700" spans="27:27">
      <c r="AA156700" s="271"/>
    </row>
    <row r="156701" spans="27:27">
      <c r="AA156701" s="271"/>
    </row>
    <row r="156702" spans="27:27">
      <c r="AA156702" s="271"/>
    </row>
    <row r="156703" spans="27:27">
      <c r="AA156703" s="271"/>
    </row>
    <row r="156704" spans="27:27">
      <c r="AA156704" s="271"/>
    </row>
    <row r="156705" spans="27:27">
      <c r="AA156705" s="271"/>
    </row>
    <row r="156706" spans="27:27">
      <c r="AA156706" s="271"/>
    </row>
    <row r="156707" spans="27:27">
      <c r="AA156707" s="271"/>
    </row>
    <row r="156708" spans="27:27">
      <c r="AA156708" s="271"/>
    </row>
    <row r="156709" spans="27:27">
      <c r="AA156709" s="271"/>
    </row>
    <row r="156710" spans="27:27">
      <c r="AA156710" s="271"/>
    </row>
    <row r="156711" spans="27:27">
      <c r="AA156711" s="271"/>
    </row>
    <row r="156712" spans="27:27">
      <c r="AA156712" s="271"/>
    </row>
    <row r="156713" spans="27:27">
      <c r="AA156713" s="271"/>
    </row>
    <row r="156714" spans="27:27">
      <c r="AA156714" s="271"/>
    </row>
    <row r="156715" spans="27:27">
      <c r="AA156715" s="271"/>
    </row>
    <row r="156716" spans="27:27">
      <c r="AA156716" s="271"/>
    </row>
    <row r="156717" spans="27:27">
      <c r="AA156717" s="271"/>
    </row>
    <row r="156718" spans="27:27">
      <c r="AA156718" s="271"/>
    </row>
    <row r="156719" spans="27:27">
      <c r="AA156719" s="271"/>
    </row>
    <row r="156720" spans="27:27">
      <c r="AA156720" s="271"/>
    </row>
    <row r="156721" spans="27:27">
      <c r="AA156721" s="271"/>
    </row>
    <row r="156722" spans="27:27">
      <c r="AA156722" s="271"/>
    </row>
    <row r="156723" spans="27:27">
      <c r="AA156723" s="271"/>
    </row>
    <row r="156724" spans="27:27">
      <c r="AA156724" s="271"/>
    </row>
    <row r="156725" spans="27:27">
      <c r="AA156725" s="271"/>
    </row>
    <row r="156726" spans="27:27">
      <c r="AA156726" s="271"/>
    </row>
    <row r="156727" spans="27:27">
      <c r="AA156727" s="271"/>
    </row>
    <row r="156728" spans="27:27">
      <c r="AA156728" s="271"/>
    </row>
    <row r="156729" spans="27:27">
      <c r="AA156729" s="271"/>
    </row>
    <row r="156730" spans="27:27">
      <c r="AA156730" s="271"/>
    </row>
    <row r="156731" spans="27:27">
      <c r="AA156731" s="271"/>
    </row>
    <row r="156732" spans="27:27">
      <c r="AA156732" s="271"/>
    </row>
    <row r="156733" spans="27:27">
      <c r="AA156733" s="271"/>
    </row>
    <row r="156734" spans="27:27">
      <c r="AA156734" s="271"/>
    </row>
    <row r="156735" spans="27:27">
      <c r="AA156735" s="271"/>
    </row>
    <row r="156736" spans="27:27">
      <c r="AA156736" s="271"/>
    </row>
    <row r="156737" spans="27:27">
      <c r="AA156737" s="271"/>
    </row>
    <row r="156738" spans="27:27">
      <c r="AA156738" s="271"/>
    </row>
    <row r="156739" spans="27:27">
      <c r="AA156739" s="271"/>
    </row>
    <row r="156740" spans="27:27">
      <c r="AA156740" s="271"/>
    </row>
    <row r="156741" spans="27:27">
      <c r="AA156741" s="271"/>
    </row>
    <row r="156742" spans="27:27">
      <c r="AA156742" s="271"/>
    </row>
    <row r="156743" spans="27:27">
      <c r="AA156743" s="271"/>
    </row>
    <row r="156744" spans="27:27">
      <c r="AA156744" s="271"/>
    </row>
    <row r="156745" spans="27:27">
      <c r="AA156745" s="271"/>
    </row>
    <row r="156746" spans="27:27">
      <c r="AA156746" s="271"/>
    </row>
    <row r="156747" spans="27:27">
      <c r="AA156747" s="271"/>
    </row>
    <row r="156748" spans="27:27">
      <c r="AA156748" s="271"/>
    </row>
    <row r="156749" spans="27:27">
      <c r="AA156749" s="271"/>
    </row>
    <row r="156750" spans="27:27">
      <c r="AA156750" s="271"/>
    </row>
    <row r="156751" spans="27:27">
      <c r="AA156751" s="271"/>
    </row>
    <row r="156752" spans="27:27">
      <c r="AA156752" s="271"/>
    </row>
    <row r="156753" spans="27:27">
      <c r="AA156753" s="271"/>
    </row>
    <row r="156754" spans="27:27">
      <c r="AA156754" s="271"/>
    </row>
    <row r="156755" spans="27:27">
      <c r="AA156755" s="271"/>
    </row>
    <row r="156756" spans="27:27">
      <c r="AA156756" s="271"/>
    </row>
    <row r="156757" spans="27:27">
      <c r="AA156757" s="271"/>
    </row>
    <row r="156758" spans="27:27">
      <c r="AA156758" s="271"/>
    </row>
    <row r="156759" spans="27:27">
      <c r="AA156759" s="271"/>
    </row>
    <row r="156760" spans="27:27">
      <c r="AA156760" s="271"/>
    </row>
    <row r="156761" spans="27:27">
      <c r="AA156761" s="271"/>
    </row>
    <row r="156762" spans="27:27">
      <c r="AA156762" s="271"/>
    </row>
    <row r="156763" spans="27:27">
      <c r="AA156763" s="271"/>
    </row>
    <row r="156764" spans="27:27">
      <c r="AA156764" s="271"/>
    </row>
    <row r="156765" spans="27:27">
      <c r="AA156765" s="271"/>
    </row>
    <row r="156766" spans="27:27">
      <c r="AA156766" s="271"/>
    </row>
    <row r="156767" spans="27:27">
      <c r="AA156767" s="271"/>
    </row>
    <row r="156768" spans="27:27">
      <c r="AA156768" s="271"/>
    </row>
    <row r="156769" spans="27:27">
      <c r="AA156769" s="271"/>
    </row>
    <row r="156770" spans="27:27">
      <c r="AA156770" s="271"/>
    </row>
    <row r="156771" spans="27:27">
      <c r="AA156771" s="271"/>
    </row>
    <row r="156772" spans="27:27">
      <c r="AA156772" s="271"/>
    </row>
    <row r="156773" spans="27:27">
      <c r="AA156773" s="271"/>
    </row>
    <row r="156774" spans="27:27">
      <c r="AA156774" s="271"/>
    </row>
    <row r="156775" spans="27:27">
      <c r="AA156775" s="271"/>
    </row>
    <row r="156776" spans="27:27">
      <c r="AA156776" s="271"/>
    </row>
    <row r="156777" spans="27:27">
      <c r="AA156777" s="271"/>
    </row>
    <row r="156778" spans="27:27">
      <c r="AA156778" s="271"/>
    </row>
    <row r="156779" spans="27:27">
      <c r="AA156779" s="271"/>
    </row>
    <row r="156780" spans="27:27">
      <c r="AA156780" s="271"/>
    </row>
    <row r="156781" spans="27:27">
      <c r="AA156781" s="271"/>
    </row>
    <row r="156782" spans="27:27">
      <c r="AA156782" s="271"/>
    </row>
    <row r="156783" spans="27:27">
      <c r="AA156783" s="271"/>
    </row>
    <row r="156784" spans="27:27">
      <c r="AA156784" s="271"/>
    </row>
    <row r="156785" spans="27:27">
      <c r="AA156785" s="271"/>
    </row>
    <row r="156786" spans="27:27">
      <c r="AA156786" s="271"/>
    </row>
    <row r="156787" spans="27:27">
      <c r="AA156787" s="271"/>
    </row>
    <row r="156788" spans="27:27">
      <c r="AA156788" s="271"/>
    </row>
    <row r="156789" spans="27:27">
      <c r="AA156789" s="271"/>
    </row>
    <row r="156790" spans="27:27">
      <c r="AA156790" s="271"/>
    </row>
    <row r="156791" spans="27:27">
      <c r="AA156791" s="271"/>
    </row>
    <row r="156792" spans="27:27">
      <c r="AA156792" s="271"/>
    </row>
    <row r="156793" spans="27:27">
      <c r="AA156793" s="271"/>
    </row>
    <row r="156794" spans="27:27">
      <c r="AA156794" s="271"/>
    </row>
    <row r="156795" spans="27:27">
      <c r="AA156795" s="271"/>
    </row>
    <row r="156796" spans="27:27">
      <c r="AA156796" s="271"/>
    </row>
    <row r="156797" spans="27:27">
      <c r="AA156797" s="271"/>
    </row>
    <row r="156798" spans="27:27">
      <c r="AA156798" s="271"/>
    </row>
    <row r="156799" spans="27:27">
      <c r="AA156799" s="271"/>
    </row>
    <row r="156800" spans="27:27">
      <c r="AA156800" s="271"/>
    </row>
    <row r="156801" spans="27:27">
      <c r="AA156801" s="271"/>
    </row>
    <row r="156802" spans="27:27">
      <c r="AA156802" s="271"/>
    </row>
    <row r="156803" spans="27:27">
      <c r="AA156803" s="271"/>
    </row>
    <row r="156804" spans="27:27">
      <c r="AA156804" s="271"/>
    </row>
    <row r="156805" spans="27:27">
      <c r="AA156805" s="271"/>
    </row>
    <row r="156806" spans="27:27">
      <c r="AA156806" s="271"/>
    </row>
    <row r="156807" spans="27:27">
      <c r="AA156807" s="271"/>
    </row>
    <row r="156808" spans="27:27">
      <c r="AA156808" s="271"/>
    </row>
    <row r="156809" spans="27:27">
      <c r="AA156809" s="271"/>
    </row>
    <row r="156810" spans="27:27">
      <c r="AA156810" s="271"/>
    </row>
    <row r="156811" spans="27:27">
      <c r="AA156811" s="271"/>
    </row>
    <row r="156812" spans="27:27">
      <c r="AA156812" s="271"/>
    </row>
    <row r="156813" spans="27:27">
      <c r="AA156813" s="271"/>
    </row>
    <row r="156814" spans="27:27">
      <c r="AA156814" s="271"/>
    </row>
    <row r="156815" spans="27:27">
      <c r="AA156815" s="271"/>
    </row>
    <row r="156816" spans="27:27">
      <c r="AA156816" s="271"/>
    </row>
    <row r="156817" spans="27:27">
      <c r="AA156817" s="271"/>
    </row>
    <row r="156818" spans="27:27">
      <c r="AA156818" s="271"/>
    </row>
    <row r="156819" spans="27:27">
      <c r="AA156819" s="271"/>
    </row>
    <row r="156820" spans="27:27">
      <c r="AA156820" s="271"/>
    </row>
    <row r="156821" spans="27:27">
      <c r="AA156821" s="271"/>
    </row>
    <row r="156822" spans="27:27">
      <c r="AA156822" s="271"/>
    </row>
    <row r="156823" spans="27:27">
      <c r="AA156823" s="271"/>
    </row>
    <row r="156824" spans="27:27">
      <c r="AA156824" s="271"/>
    </row>
    <row r="156825" spans="27:27">
      <c r="AA156825" s="271"/>
    </row>
    <row r="156826" spans="27:27">
      <c r="AA156826" s="271"/>
    </row>
    <row r="156827" spans="27:27">
      <c r="AA156827" s="271"/>
    </row>
    <row r="156828" spans="27:27">
      <c r="AA156828" s="271"/>
    </row>
    <row r="156829" spans="27:27">
      <c r="AA156829" s="271"/>
    </row>
    <row r="156830" spans="27:27">
      <c r="AA156830" s="271"/>
    </row>
    <row r="156831" spans="27:27">
      <c r="AA156831" s="271"/>
    </row>
    <row r="156832" spans="27:27">
      <c r="AA156832" s="271"/>
    </row>
    <row r="156833" spans="27:27">
      <c r="AA156833" s="271"/>
    </row>
    <row r="156834" spans="27:27">
      <c r="AA156834" s="271"/>
    </row>
    <row r="156835" spans="27:27">
      <c r="AA156835" s="271"/>
    </row>
    <row r="156836" spans="27:27">
      <c r="AA156836" s="271"/>
    </row>
    <row r="156837" spans="27:27">
      <c r="AA156837" s="271"/>
    </row>
    <row r="156838" spans="27:27">
      <c r="AA156838" s="271"/>
    </row>
    <row r="156839" spans="27:27">
      <c r="AA156839" s="271"/>
    </row>
    <row r="156840" spans="27:27">
      <c r="AA156840" s="271"/>
    </row>
    <row r="156841" spans="27:27">
      <c r="AA156841" s="271"/>
    </row>
    <row r="156842" spans="27:27">
      <c r="AA156842" s="271"/>
    </row>
    <row r="156843" spans="27:27">
      <c r="AA156843" s="271"/>
    </row>
    <row r="156844" spans="27:27">
      <c r="AA156844" s="271"/>
    </row>
    <row r="156845" spans="27:27">
      <c r="AA156845" s="271"/>
    </row>
    <row r="156846" spans="27:27">
      <c r="AA156846" s="271"/>
    </row>
    <row r="156847" spans="27:27">
      <c r="AA156847" s="271"/>
    </row>
    <row r="156848" spans="27:27">
      <c r="AA156848" s="271"/>
    </row>
    <row r="156849" spans="27:27">
      <c r="AA156849" s="271"/>
    </row>
    <row r="156850" spans="27:27">
      <c r="AA156850" s="271"/>
    </row>
    <row r="156851" spans="27:27">
      <c r="AA156851" s="271"/>
    </row>
    <row r="156852" spans="27:27">
      <c r="AA156852" s="271"/>
    </row>
    <row r="156853" spans="27:27">
      <c r="AA156853" s="271"/>
    </row>
    <row r="156854" spans="27:27">
      <c r="AA156854" s="271"/>
    </row>
    <row r="156855" spans="27:27">
      <c r="AA156855" s="271"/>
    </row>
    <row r="156856" spans="27:27">
      <c r="AA156856" s="271"/>
    </row>
    <row r="156857" spans="27:27">
      <c r="AA156857" s="271"/>
    </row>
    <row r="156858" spans="27:27">
      <c r="AA156858" s="271"/>
    </row>
    <row r="156859" spans="27:27">
      <c r="AA156859" s="271"/>
    </row>
    <row r="156860" spans="27:27">
      <c r="AA156860" s="271"/>
    </row>
    <row r="156861" spans="27:27">
      <c r="AA156861" s="271"/>
    </row>
    <row r="156862" spans="27:27">
      <c r="AA156862" s="271"/>
    </row>
    <row r="156863" spans="27:27">
      <c r="AA156863" s="271"/>
    </row>
    <row r="156864" spans="27:27">
      <c r="AA156864" s="271"/>
    </row>
    <row r="156865" spans="27:27">
      <c r="AA156865" s="271"/>
    </row>
    <row r="156866" spans="27:27">
      <c r="AA156866" s="271"/>
    </row>
    <row r="156867" spans="27:27">
      <c r="AA156867" s="271"/>
    </row>
    <row r="156868" spans="27:27">
      <c r="AA156868" s="271"/>
    </row>
    <row r="156869" spans="27:27">
      <c r="AA156869" s="271"/>
    </row>
    <row r="156870" spans="27:27">
      <c r="AA156870" s="271"/>
    </row>
    <row r="156871" spans="27:27">
      <c r="AA156871" s="271"/>
    </row>
    <row r="156872" spans="27:27">
      <c r="AA156872" s="271"/>
    </row>
    <row r="156873" spans="27:27">
      <c r="AA156873" s="271"/>
    </row>
    <row r="156874" spans="27:27">
      <c r="AA156874" s="271"/>
    </row>
    <row r="156875" spans="27:27">
      <c r="AA156875" s="271"/>
    </row>
    <row r="156876" spans="27:27">
      <c r="AA156876" s="271"/>
    </row>
    <row r="156877" spans="27:27">
      <c r="AA156877" s="271"/>
    </row>
    <row r="156878" spans="27:27">
      <c r="AA156878" s="271"/>
    </row>
    <row r="156879" spans="27:27">
      <c r="AA156879" s="271"/>
    </row>
    <row r="156880" spans="27:27">
      <c r="AA156880" s="271"/>
    </row>
    <row r="156881" spans="27:27">
      <c r="AA156881" s="271"/>
    </row>
    <row r="156882" spans="27:27">
      <c r="AA156882" s="271"/>
    </row>
    <row r="156883" spans="27:27">
      <c r="AA156883" s="271"/>
    </row>
    <row r="156884" spans="27:27">
      <c r="AA156884" s="271"/>
    </row>
    <row r="156885" spans="27:27">
      <c r="AA156885" s="271"/>
    </row>
    <row r="156886" spans="27:27">
      <c r="AA156886" s="271"/>
    </row>
    <row r="156887" spans="27:27">
      <c r="AA156887" s="271"/>
    </row>
    <row r="156888" spans="27:27">
      <c r="AA156888" s="271"/>
    </row>
    <row r="156889" spans="27:27">
      <c r="AA156889" s="271"/>
    </row>
    <row r="156890" spans="27:27">
      <c r="AA156890" s="271"/>
    </row>
    <row r="156891" spans="27:27">
      <c r="AA156891" s="271"/>
    </row>
    <row r="156892" spans="27:27">
      <c r="AA156892" s="271"/>
    </row>
    <row r="156893" spans="27:27">
      <c r="AA156893" s="271"/>
    </row>
    <row r="156894" spans="27:27">
      <c r="AA156894" s="271"/>
    </row>
    <row r="156895" spans="27:27">
      <c r="AA156895" s="271"/>
    </row>
    <row r="156896" spans="27:27">
      <c r="AA156896" s="271"/>
    </row>
    <row r="156897" spans="27:27">
      <c r="AA156897" s="271"/>
    </row>
    <row r="156898" spans="27:27">
      <c r="AA156898" s="271"/>
    </row>
    <row r="156899" spans="27:27">
      <c r="AA156899" s="271"/>
    </row>
    <row r="156900" spans="27:27">
      <c r="AA156900" s="271"/>
    </row>
    <row r="156901" spans="27:27">
      <c r="AA156901" s="271"/>
    </row>
    <row r="156902" spans="27:27">
      <c r="AA156902" s="271"/>
    </row>
    <row r="156903" spans="27:27">
      <c r="AA156903" s="271"/>
    </row>
    <row r="156904" spans="27:27">
      <c r="AA156904" s="271"/>
    </row>
    <row r="156905" spans="27:27">
      <c r="AA156905" s="271"/>
    </row>
    <row r="156906" spans="27:27">
      <c r="AA156906" s="271"/>
    </row>
    <row r="156907" spans="27:27">
      <c r="AA156907" s="271"/>
    </row>
    <row r="156908" spans="27:27">
      <c r="AA156908" s="271"/>
    </row>
    <row r="156909" spans="27:27">
      <c r="AA156909" s="271"/>
    </row>
    <row r="156910" spans="27:27">
      <c r="AA156910" s="271"/>
    </row>
    <row r="156911" spans="27:27">
      <c r="AA156911" s="271"/>
    </row>
    <row r="156912" spans="27:27">
      <c r="AA156912" s="271"/>
    </row>
    <row r="156913" spans="27:27">
      <c r="AA156913" s="271"/>
    </row>
    <row r="156914" spans="27:27">
      <c r="AA156914" s="271"/>
    </row>
    <row r="156915" spans="27:27">
      <c r="AA156915" s="271"/>
    </row>
    <row r="156916" spans="27:27">
      <c r="AA156916" s="271"/>
    </row>
    <row r="156917" spans="27:27">
      <c r="AA156917" s="271"/>
    </row>
    <row r="156918" spans="27:27">
      <c r="AA156918" s="271"/>
    </row>
    <row r="156919" spans="27:27">
      <c r="AA156919" s="271"/>
    </row>
    <row r="156920" spans="27:27">
      <c r="AA156920" s="271"/>
    </row>
    <row r="156921" spans="27:27">
      <c r="AA156921" s="271"/>
    </row>
    <row r="156922" spans="27:27">
      <c r="AA156922" s="271"/>
    </row>
    <row r="156923" spans="27:27">
      <c r="AA156923" s="271"/>
    </row>
    <row r="156924" spans="27:27">
      <c r="AA156924" s="271"/>
    </row>
    <row r="156925" spans="27:27">
      <c r="AA156925" s="271"/>
    </row>
    <row r="156926" spans="27:27">
      <c r="AA156926" s="271"/>
    </row>
    <row r="156927" spans="27:27">
      <c r="AA156927" s="271"/>
    </row>
    <row r="156928" spans="27:27">
      <c r="AA156928" s="271"/>
    </row>
    <row r="156929" spans="27:27">
      <c r="AA156929" s="271"/>
    </row>
    <row r="156930" spans="27:27">
      <c r="AA156930" s="271"/>
    </row>
    <row r="156931" spans="27:27">
      <c r="AA156931" s="271"/>
    </row>
    <row r="156932" spans="27:27">
      <c r="AA156932" s="271"/>
    </row>
    <row r="156933" spans="27:27">
      <c r="AA156933" s="271"/>
    </row>
    <row r="156934" spans="27:27">
      <c r="AA156934" s="271"/>
    </row>
    <row r="156935" spans="27:27">
      <c r="AA156935" s="271"/>
    </row>
    <row r="156936" spans="27:27">
      <c r="AA156936" s="271"/>
    </row>
    <row r="156937" spans="27:27">
      <c r="AA156937" s="271"/>
    </row>
    <row r="156938" spans="27:27">
      <c r="AA156938" s="271"/>
    </row>
    <row r="156939" spans="27:27">
      <c r="AA156939" s="271"/>
    </row>
    <row r="156940" spans="27:27">
      <c r="AA156940" s="271"/>
    </row>
    <row r="156941" spans="27:27">
      <c r="AA156941" s="271"/>
    </row>
    <row r="156942" spans="27:27">
      <c r="AA156942" s="271"/>
    </row>
    <row r="156943" spans="27:27">
      <c r="AA156943" s="271"/>
    </row>
    <row r="156944" spans="27:27">
      <c r="AA156944" s="271"/>
    </row>
    <row r="156945" spans="27:27">
      <c r="AA156945" s="271"/>
    </row>
    <row r="156946" spans="27:27">
      <c r="AA156946" s="271"/>
    </row>
    <row r="156947" spans="27:27">
      <c r="AA156947" s="271"/>
    </row>
    <row r="156948" spans="27:27">
      <c r="AA156948" s="271"/>
    </row>
    <row r="156949" spans="27:27">
      <c r="AA156949" s="271"/>
    </row>
    <row r="156950" spans="27:27">
      <c r="AA156950" s="271"/>
    </row>
    <row r="156951" spans="27:27">
      <c r="AA156951" s="271"/>
    </row>
    <row r="156952" spans="27:27">
      <c r="AA156952" s="271"/>
    </row>
    <row r="156953" spans="27:27">
      <c r="AA156953" s="271"/>
    </row>
    <row r="156954" spans="27:27">
      <c r="AA156954" s="271"/>
    </row>
    <row r="156955" spans="27:27">
      <c r="AA156955" s="271"/>
    </row>
    <row r="156956" spans="27:27">
      <c r="AA156956" s="271"/>
    </row>
    <row r="156957" spans="27:27">
      <c r="AA156957" s="271"/>
    </row>
    <row r="156958" spans="27:27">
      <c r="AA156958" s="271"/>
    </row>
    <row r="156959" spans="27:27">
      <c r="AA156959" s="271"/>
    </row>
    <row r="156960" spans="27:27">
      <c r="AA156960" s="271"/>
    </row>
    <row r="156961" spans="27:27">
      <c r="AA156961" s="271"/>
    </row>
    <row r="156962" spans="27:27">
      <c r="AA156962" s="271"/>
    </row>
    <row r="156963" spans="27:27">
      <c r="AA156963" s="271"/>
    </row>
    <row r="156964" spans="27:27">
      <c r="AA156964" s="271"/>
    </row>
    <row r="156965" spans="27:27">
      <c r="AA156965" s="271"/>
    </row>
    <row r="156966" spans="27:27">
      <c r="AA156966" s="271"/>
    </row>
    <row r="156967" spans="27:27">
      <c r="AA156967" s="271"/>
    </row>
    <row r="156968" spans="27:27">
      <c r="AA156968" s="271"/>
    </row>
    <row r="156969" spans="27:27">
      <c r="AA156969" s="271"/>
    </row>
    <row r="156970" spans="27:27">
      <c r="AA156970" s="271"/>
    </row>
    <row r="156971" spans="27:27">
      <c r="AA156971" s="271"/>
    </row>
    <row r="156972" spans="27:27">
      <c r="AA156972" s="271"/>
    </row>
    <row r="156973" spans="27:27">
      <c r="AA156973" s="271"/>
    </row>
    <row r="156974" spans="27:27">
      <c r="AA156974" s="271"/>
    </row>
    <row r="156975" spans="27:27">
      <c r="AA156975" s="271"/>
    </row>
    <row r="156976" spans="27:27">
      <c r="AA156976" s="271"/>
    </row>
    <row r="156977" spans="27:27">
      <c r="AA156977" s="271"/>
    </row>
    <row r="156978" spans="27:27">
      <c r="AA156978" s="271"/>
    </row>
    <row r="156979" spans="27:27">
      <c r="AA156979" s="271"/>
    </row>
    <row r="156980" spans="27:27">
      <c r="AA156980" s="271"/>
    </row>
    <row r="156981" spans="27:27">
      <c r="AA156981" s="271"/>
    </row>
    <row r="156982" spans="27:27">
      <c r="AA156982" s="271"/>
    </row>
    <row r="156983" spans="27:27">
      <c r="AA156983" s="271"/>
    </row>
    <row r="156984" spans="27:27">
      <c r="AA156984" s="271"/>
    </row>
    <row r="156985" spans="27:27">
      <c r="AA156985" s="271"/>
    </row>
    <row r="156986" spans="27:27">
      <c r="AA156986" s="271"/>
    </row>
    <row r="156987" spans="27:27">
      <c r="AA156987" s="271"/>
    </row>
    <row r="156988" spans="27:27">
      <c r="AA156988" s="271"/>
    </row>
    <row r="156989" spans="27:27">
      <c r="AA156989" s="271"/>
    </row>
    <row r="156990" spans="27:27">
      <c r="AA156990" s="271"/>
    </row>
    <row r="156991" spans="27:27">
      <c r="AA156991" s="271"/>
    </row>
    <row r="156992" spans="27:27">
      <c r="AA156992" s="271"/>
    </row>
    <row r="156993" spans="27:27">
      <c r="AA156993" s="271"/>
    </row>
    <row r="156994" spans="27:27">
      <c r="AA156994" s="271"/>
    </row>
    <row r="156995" spans="27:27">
      <c r="AA156995" s="271"/>
    </row>
    <row r="156996" spans="27:27">
      <c r="AA156996" s="271"/>
    </row>
    <row r="156997" spans="27:27">
      <c r="AA156997" s="271"/>
    </row>
    <row r="156998" spans="27:27">
      <c r="AA156998" s="271"/>
    </row>
    <row r="156999" spans="27:27">
      <c r="AA156999" s="271"/>
    </row>
    <row r="157000" spans="27:27">
      <c r="AA157000" s="271"/>
    </row>
    <row r="157001" spans="27:27">
      <c r="AA157001" s="271"/>
    </row>
    <row r="157002" spans="27:27">
      <c r="AA157002" s="271"/>
    </row>
    <row r="157003" spans="27:27">
      <c r="AA157003" s="271"/>
    </row>
    <row r="157004" spans="27:27">
      <c r="AA157004" s="271"/>
    </row>
    <row r="157005" spans="27:27">
      <c r="AA157005" s="271"/>
    </row>
    <row r="157006" spans="27:27">
      <c r="AA157006" s="271"/>
    </row>
    <row r="157007" spans="27:27">
      <c r="AA157007" s="271"/>
    </row>
    <row r="157008" spans="27:27">
      <c r="AA157008" s="271"/>
    </row>
    <row r="157009" spans="27:27">
      <c r="AA157009" s="271"/>
    </row>
    <row r="157010" spans="27:27">
      <c r="AA157010" s="271"/>
    </row>
    <row r="157011" spans="27:27">
      <c r="AA157011" s="271"/>
    </row>
    <row r="157012" spans="27:27">
      <c r="AA157012" s="271"/>
    </row>
    <row r="157013" spans="27:27">
      <c r="AA157013" s="271"/>
    </row>
    <row r="157014" spans="27:27">
      <c r="AA157014" s="271"/>
    </row>
    <row r="157015" spans="27:27">
      <c r="AA157015" s="271"/>
    </row>
    <row r="157016" spans="27:27">
      <c r="AA157016" s="271"/>
    </row>
    <row r="157017" spans="27:27">
      <c r="AA157017" s="271"/>
    </row>
    <row r="157018" spans="27:27">
      <c r="AA157018" s="271"/>
    </row>
    <row r="157019" spans="27:27">
      <c r="AA157019" s="271"/>
    </row>
    <row r="157020" spans="27:27">
      <c r="AA157020" s="271"/>
    </row>
    <row r="157021" spans="27:27">
      <c r="AA157021" s="271"/>
    </row>
    <row r="157022" spans="27:27">
      <c r="AA157022" s="271"/>
    </row>
    <row r="157023" spans="27:27">
      <c r="AA157023" s="271"/>
    </row>
    <row r="157024" spans="27:27">
      <c r="AA157024" s="271"/>
    </row>
    <row r="157025" spans="27:27">
      <c r="AA157025" s="271"/>
    </row>
    <row r="157026" spans="27:27">
      <c r="AA157026" s="271"/>
    </row>
    <row r="157027" spans="27:27">
      <c r="AA157027" s="271"/>
    </row>
    <row r="157028" spans="27:27">
      <c r="AA157028" s="271"/>
    </row>
    <row r="157029" spans="27:27">
      <c r="AA157029" s="271"/>
    </row>
    <row r="157030" spans="27:27">
      <c r="AA157030" s="271"/>
    </row>
    <row r="157031" spans="27:27">
      <c r="AA157031" s="271"/>
    </row>
    <row r="157032" spans="27:27">
      <c r="AA157032" s="271"/>
    </row>
    <row r="157033" spans="27:27">
      <c r="AA157033" s="271"/>
    </row>
    <row r="157034" spans="27:27">
      <c r="AA157034" s="271"/>
    </row>
    <row r="157035" spans="27:27">
      <c r="AA157035" s="271"/>
    </row>
    <row r="157036" spans="27:27">
      <c r="AA157036" s="271"/>
    </row>
    <row r="157037" spans="27:27">
      <c r="AA157037" s="271"/>
    </row>
    <row r="157038" spans="27:27">
      <c r="AA157038" s="271"/>
    </row>
    <row r="157039" spans="27:27">
      <c r="AA157039" s="271"/>
    </row>
    <row r="157040" spans="27:27">
      <c r="AA157040" s="271"/>
    </row>
    <row r="157041" spans="27:27">
      <c r="AA157041" s="271"/>
    </row>
    <row r="157042" spans="27:27">
      <c r="AA157042" s="271"/>
    </row>
    <row r="157043" spans="27:27">
      <c r="AA157043" s="271"/>
    </row>
    <row r="157044" spans="27:27">
      <c r="AA157044" s="271"/>
    </row>
    <row r="157045" spans="27:27">
      <c r="AA157045" s="271"/>
    </row>
    <row r="157046" spans="27:27">
      <c r="AA157046" s="271"/>
    </row>
    <row r="157047" spans="27:27">
      <c r="AA157047" s="271"/>
    </row>
    <row r="157048" spans="27:27">
      <c r="AA157048" s="271"/>
    </row>
    <row r="157049" spans="27:27">
      <c r="AA157049" s="271"/>
    </row>
    <row r="157050" spans="27:27">
      <c r="AA157050" s="271"/>
    </row>
    <row r="157051" spans="27:27">
      <c r="AA157051" s="271"/>
    </row>
    <row r="157052" spans="27:27">
      <c r="AA157052" s="271"/>
    </row>
    <row r="157053" spans="27:27">
      <c r="AA157053" s="271"/>
    </row>
    <row r="157054" spans="27:27">
      <c r="AA157054" s="271"/>
    </row>
    <row r="157055" spans="27:27">
      <c r="AA157055" s="271"/>
    </row>
    <row r="157056" spans="27:27">
      <c r="AA157056" s="271"/>
    </row>
    <row r="157057" spans="27:27">
      <c r="AA157057" s="271"/>
    </row>
    <row r="157058" spans="27:27">
      <c r="AA157058" s="271"/>
    </row>
    <row r="157059" spans="27:27">
      <c r="AA157059" s="271"/>
    </row>
    <row r="157060" spans="27:27">
      <c r="AA157060" s="271"/>
    </row>
    <row r="157061" spans="27:27">
      <c r="AA157061" s="271"/>
    </row>
    <row r="157062" spans="27:27">
      <c r="AA157062" s="271"/>
    </row>
    <row r="157063" spans="27:27">
      <c r="AA157063" s="271"/>
    </row>
    <row r="157064" spans="27:27">
      <c r="AA157064" s="271"/>
    </row>
    <row r="157065" spans="27:27">
      <c r="AA157065" s="271"/>
    </row>
    <row r="157066" spans="27:27">
      <c r="AA157066" s="271"/>
    </row>
    <row r="157067" spans="27:27">
      <c r="AA157067" s="271"/>
    </row>
    <row r="157068" spans="27:27">
      <c r="AA157068" s="271"/>
    </row>
    <row r="157069" spans="27:27">
      <c r="AA157069" s="271"/>
    </row>
    <row r="157070" spans="27:27">
      <c r="AA157070" s="271"/>
    </row>
    <row r="157071" spans="27:27">
      <c r="AA157071" s="271"/>
    </row>
    <row r="157072" spans="27:27">
      <c r="AA157072" s="271"/>
    </row>
    <row r="157073" spans="27:27">
      <c r="AA157073" s="271"/>
    </row>
    <row r="157074" spans="27:27">
      <c r="AA157074" s="271"/>
    </row>
    <row r="157075" spans="27:27">
      <c r="AA157075" s="271"/>
    </row>
    <row r="157076" spans="27:27">
      <c r="AA157076" s="271"/>
    </row>
    <row r="157077" spans="27:27">
      <c r="AA157077" s="271"/>
    </row>
    <row r="157078" spans="27:27">
      <c r="AA157078" s="271"/>
    </row>
    <row r="157079" spans="27:27">
      <c r="AA157079" s="271"/>
    </row>
    <row r="157080" spans="27:27">
      <c r="AA157080" s="271"/>
    </row>
    <row r="157081" spans="27:27">
      <c r="AA157081" s="271"/>
    </row>
    <row r="157082" spans="27:27">
      <c r="AA157082" s="271"/>
    </row>
    <row r="157083" spans="27:27">
      <c r="AA157083" s="271"/>
    </row>
    <row r="157084" spans="27:27">
      <c r="AA157084" s="271"/>
    </row>
    <row r="157085" spans="27:27">
      <c r="AA157085" s="271"/>
    </row>
    <row r="157086" spans="27:27">
      <c r="AA157086" s="271"/>
    </row>
    <row r="157087" spans="27:27">
      <c r="AA157087" s="271"/>
    </row>
    <row r="157088" spans="27:27">
      <c r="AA157088" s="271"/>
    </row>
    <row r="157089" spans="27:27">
      <c r="AA157089" s="271"/>
    </row>
    <row r="157090" spans="27:27">
      <c r="AA157090" s="271"/>
    </row>
    <row r="157091" spans="27:27">
      <c r="AA157091" s="271"/>
    </row>
    <row r="157092" spans="27:27">
      <c r="AA157092" s="271"/>
    </row>
    <row r="157093" spans="27:27">
      <c r="AA157093" s="271"/>
    </row>
    <row r="157094" spans="27:27">
      <c r="AA157094" s="271"/>
    </row>
    <row r="157095" spans="27:27">
      <c r="AA157095" s="271"/>
    </row>
    <row r="157096" spans="27:27">
      <c r="AA157096" s="271"/>
    </row>
    <row r="157097" spans="27:27">
      <c r="AA157097" s="271"/>
    </row>
    <row r="157098" spans="27:27">
      <c r="AA157098" s="271"/>
    </row>
    <row r="157099" spans="27:27">
      <c r="AA157099" s="271"/>
    </row>
    <row r="157100" spans="27:27">
      <c r="AA157100" s="271"/>
    </row>
    <row r="157101" spans="27:27">
      <c r="AA157101" s="271"/>
    </row>
    <row r="157102" spans="27:27">
      <c r="AA157102" s="271"/>
    </row>
    <row r="157103" spans="27:27">
      <c r="AA157103" s="271"/>
    </row>
    <row r="157104" spans="27:27">
      <c r="AA157104" s="271"/>
    </row>
    <row r="157105" spans="27:27">
      <c r="AA157105" s="271"/>
    </row>
    <row r="157106" spans="27:27">
      <c r="AA157106" s="271"/>
    </row>
    <row r="157107" spans="27:27">
      <c r="AA157107" s="271"/>
    </row>
    <row r="157108" spans="27:27">
      <c r="AA157108" s="271"/>
    </row>
    <row r="157109" spans="27:27">
      <c r="AA157109" s="271"/>
    </row>
    <row r="157110" spans="27:27">
      <c r="AA157110" s="271"/>
    </row>
    <row r="157111" spans="27:27">
      <c r="AA157111" s="271"/>
    </row>
    <row r="157112" spans="27:27">
      <c r="AA157112" s="271"/>
    </row>
    <row r="157113" spans="27:27">
      <c r="AA157113" s="271"/>
    </row>
    <row r="157114" spans="27:27">
      <c r="AA157114" s="271"/>
    </row>
    <row r="157115" spans="27:27">
      <c r="AA157115" s="271"/>
    </row>
    <row r="157116" spans="27:27">
      <c r="AA157116" s="271"/>
    </row>
    <row r="157117" spans="27:27">
      <c r="AA157117" s="271"/>
    </row>
    <row r="157118" spans="27:27">
      <c r="AA157118" s="271"/>
    </row>
    <row r="157119" spans="27:27">
      <c r="AA157119" s="271"/>
    </row>
    <row r="157120" spans="27:27">
      <c r="AA157120" s="271"/>
    </row>
    <row r="157121" spans="27:27">
      <c r="AA157121" s="271"/>
    </row>
    <row r="157122" spans="27:27">
      <c r="AA157122" s="271"/>
    </row>
    <row r="157123" spans="27:27">
      <c r="AA157123" s="271"/>
    </row>
    <row r="157124" spans="27:27">
      <c r="AA157124" s="271"/>
    </row>
    <row r="157125" spans="27:27">
      <c r="AA157125" s="271"/>
    </row>
    <row r="157126" spans="27:27">
      <c r="AA157126" s="271"/>
    </row>
    <row r="157127" spans="27:27">
      <c r="AA157127" s="271"/>
    </row>
    <row r="157128" spans="27:27">
      <c r="AA157128" s="271"/>
    </row>
    <row r="157129" spans="27:27">
      <c r="AA157129" s="271"/>
    </row>
    <row r="157130" spans="27:27">
      <c r="AA157130" s="271"/>
    </row>
    <row r="157131" spans="27:27">
      <c r="AA157131" s="271"/>
    </row>
    <row r="157132" spans="27:27">
      <c r="AA157132" s="271"/>
    </row>
    <row r="157133" spans="27:27">
      <c r="AA157133" s="271"/>
    </row>
    <row r="157134" spans="27:27">
      <c r="AA157134" s="271"/>
    </row>
    <row r="157135" spans="27:27">
      <c r="AA157135" s="271"/>
    </row>
    <row r="157136" spans="27:27">
      <c r="AA157136" s="271"/>
    </row>
    <row r="157137" spans="27:27">
      <c r="AA157137" s="271"/>
    </row>
    <row r="157138" spans="27:27">
      <c r="AA157138" s="271"/>
    </row>
    <row r="157139" spans="27:27">
      <c r="AA157139" s="271"/>
    </row>
    <row r="157140" spans="27:27">
      <c r="AA157140" s="271"/>
    </row>
    <row r="157141" spans="27:27">
      <c r="AA157141" s="271"/>
    </row>
    <row r="157142" spans="27:27">
      <c r="AA157142" s="271"/>
    </row>
    <row r="157143" spans="27:27">
      <c r="AA157143" s="271"/>
    </row>
    <row r="157144" spans="27:27">
      <c r="AA157144" s="271"/>
    </row>
    <row r="157145" spans="27:27">
      <c r="AA157145" s="271"/>
    </row>
    <row r="157146" spans="27:27">
      <c r="AA157146" s="271"/>
    </row>
    <row r="157147" spans="27:27">
      <c r="AA157147" s="271"/>
    </row>
    <row r="157148" spans="27:27">
      <c r="AA157148" s="271"/>
    </row>
    <row r="157149" spans="27:27">
      <c r="AA157149" s="271"/>
    </row>
    <row r="157150" spans="27:27">
      <c r="AA157150" s="271"/>
    </row>
    <row r="157151" spans="27:27">
      <c r="AA157151" s="271"/>
    </row>
    <row r="157152" spans="27:27">
      <c r="AA157152" s="271"/>
    </row>
    <row r="157153" spans="27:27">
      <c r="AA157153" s="271"/>
    </row>
    <row r="157154" spans="27:27">
      <c r="AA157154" s="271"/>
    </row>
    <row r="157155" spans="27:27">
      <c r="AA157155" s="271"/>
    </row>
    <row r="157156" spans="27:27">
      <c r="AA157156" s="271"/>
    </row>
    <row r="157157" spans="27:27">
      <c r="AA157157" s="271"/>
    </row>
    <row r="157158" spans="27:27">
      <c r="AA157158" s="271"/>
    </row>
    <row r="157159" spans="27:27">
      <c r="AA157159" s="271"/>
    </row>
    <row r="157160" spans="27:27">
      <c r="AA157160" s="271"/>
    </row>
    <row r="157161" spans="27:27">
      <c r="AA157161" s="271"/>
    </row>
    <row r="157162" spans="27:27">
      <c r="AA157162" s="271"/>
    </row>
    <row r="157163" spans="27:27">
      <c r="AA157163" s="271"/>
    </row>
    <row r="157164" spans="27:27">
      <c r="AA157164" s="271"/>
    </row>
    <row r="157165" spans="27:27">
      <c r="AA157165" s="271"/>
    </row>
    <row r="157166" spans="27:27">
      <c r="AA157166" s="271"/>
    </row>
    <row r="157167" spans="27:27">
      <c r="AA157167" s="271"/>
    </row>
    <row r="157168" spans="27:27">
      <c r="AA157168" s="271"/>
    </row>
    <row r="157169" spans="27:27">
      <c r="AA157169" s="271"/>
    </row>
    <row r="157170" spans="27:27">
      <c r="AA157170" s="271"/>
    </row>
    <row r="157171" spans="27:27">
      <c r="AA157171" s="271"/>
    </row>
    <row r="157172" spans="27:27">
      <c r="AA157172" s="271"/>
    </row>
    <row r="157173" spans="27:27">
      <c r="AA157173" s="271"/>
    </row>
    <row r="157174" spans="27:27">
      <c r="AA157174" s="271"/>
    </row>
    <row r="157175" spans="27:27">
      <c r="AA157175" s="271"/>
    </row>
    <row r="157176" spans="27:27">
      <c r="AA157176" s="271"/>
    </row>
    <row r="157177" spans="27:27">
      <c r="AA157177" s="271"/>
    </row>
    <row r="157178" spans="27:27">
      <c r="AA157178" s="271"/>
    </row>
    <row r="157179" spans="27:27">
      <c r="AA157179" s="271"/>
    </row>
    <row r="157180" spans="27:27">
      <c r="AA157180" s="271"/>
    </row>
    <row r="157181" spans="27:27">
      <c r="AA157181" s="271"/>
    </row>
    <row r="157182" spans="27:27">
      <c r="AA157182" s="271"/>
    </row>
    <row r="157183" spans="27:27">
      <c r="AA157183" s="271"/>
    </row>
    <row r="157184" spans="27:27">
      <c r="AA157184" s="271"/>
    </row>
    <row r="157185" spans="27:27">
      <c r="AA157185" s="271"/>
    </row>
    <row r="157186" spans="27:27">
      <c r="AA157186" s="271"/>
    </row>
    <row r="157187" spans="27:27">
      <c r="AA157187" s="271"/>
    </row>
    <row r="157188" spans="27:27">
      <c r="AA157188" s="271"/>
    </row>
    <row r="157189" spans="27:27">
      <c r="AA157189" s="271"/>
    </row>
    <row r="157190" spans="27:27">
      <c r="AA157190" s="271"/>
    </row>
    <row r="157191" spans="27:27">
      <c r="AA157191" s="271"/>
    </row>
    <row r="157192" spans="27:27">
      <c r="AA157192" s="271"/>
    </row>
    <row r="157193" spans="27:27">
      <c r="AA157193" s="271"/>
    </row>
    <row r="157194" spans="27:27">
      <c r="AA157194" s="271"/>
    </row>
    <row r="157195" spans="27:27">
      <c r="AA157195" s="271"/>
    </row>
    <row r="157196" spans="27:27">
      <c r="AA157196" s="271"/>
    </row>
    <row r="157197" spans="27:27">
      <c r="AA157197" s="271"/>
    </row>
    <row r="157198" spans="27:27">
      <c r="AA157198" s="271"/>
    </row>
    <row r="157199" spans="27:27">
      <c r="AA157199" s="271"/>
    </row>
    <row r="157200" spans="27:27">
      <c r="AA157200" s="271"/>
    </row>
    <row r="157201" spans="27:27">
      <c r="AA157201" s="271"/>
    </row>
    <row r="157202" spans="27:27">
      <c r="AA157202" s="271"/>
    </row>
    <row r="157203" spans="27:27">
      <c r="AA157203" s="271"/>
    </row>
    <row r="157204" spans="27:27">
      <c r="AA157204" s="271"/>
    </row>
    <row r="157205" spans="27:27">
      <c r="AA157205" s="271"/>
    </row>
    <row r="157206" spans="27:27">
      <c r="AA157206" s="271"/>
    </row>
    <row r="157207" spans="27:27">
      <c r="AA157207" s="271"/>
    </row>
    <row r="157208" spans="27:27">
      <c r="AA157208" s="271"/>
    </row>
    <row r="157209" spans="27:27">
      <c r="AA157209" s="271"/>
    </row>
    <row r="157210" spans="27:27">
      <c r="AA157210" s="271"/>
    </row>
    <row r="157211" spans="27:27">
      <c r="AA157211" s="271"/>
    </row>
    <row r="157212" spans="27:27">
      <c r="AA157212" s="271"/>
    </row>
    <row r="157213" spans="27:27">
      <c r="AA157213" s="271"/>
    </row>
    <row r="157214" spans="27:27">
      <c r="AA157214" s="271"/>
    </row>
    <row r="157215" spans="27:27">
      <c r="AA157215" s="271"/>
    </row>
    <row r="157216" spans="27:27">
      <c r="AA157216" s="271"/>
    </row>
    <row r="157217" spans="27:27">
      <c r="AA157217" s="271"/>
    </row>
    <row r="157218" spans="27:27">
      <c r="AA157218" s="271"/>
    </row>
    <row r="157219" spans="27:27">
      <c r="AA157219" s="271"/>
    </row>
    <row r="157220" spans="27:27">
      <c r="AA157220" s="271"/>
    </row>
    <row r="157221" spans="27:27">
      <c r="AA157221" s="271"/>
    </row>
    <row r="157222" spans="27:27">
      <c r="AA157222" s="271"/>
    </row>
    <row r="157223" spans="27:27">
      <c r="AA157223" s="271"/>
    </row>
    <row r="157224" spans="27:27">
      <c r="AA157224" s="271"/>
    </row>
    <row r="157225" spans="27:27">
      <c r="AA157225" s="271"/>
    </row>
    <row r="157226" spans="27:27">
      <c r="AA157226" s="271"/>
    </row>
    <row r="157227" spans="27:27">
      <c r="AA157227" s="271"/>
    </row>
    <row r="157228" spans="27:27">
      <c r="AA157228" s="271"/>
    </row>
    <row r="157229" spans="27:27">
      <c r="AA157229" s="271"/>
    </row>
    <row r="157230" spans="27:27">
      <c r="AA157230" s="271"/>
    </row>
    <row r="157231" spans="27:27">
      <c r="AA157231" s="271"/>
    </row>
    <row r="157232" spans="27:27">
      <c r="AA157232" s="271"/>
    </row>
    <row r="157233" spans="27:27">
      <c r="AA157233" s="271"/>
    </row>
    <row r="157234" spans="27:27">
      <c r="AA157234" s="271"/>
    </row>
    <row r="157235" spans="27:27">
      <c r="AA157235" s="271"/>
    </row>
    <row r="157236" spans="27:27">
      <c r="AA157236" s="271"/>
    </row>
    <row r="157237" spans="27:27">
      <c r="AA157237" s="271"/>
    </row>
    <row r="157238" spans="27:27">
      <c r="AA157238" s="271"/>
    </row>
    <row r="157239" spans="27:27">
      <c r="AA157239" s="271"/>
    </row>
    <row r="157240" spans="27:27">
      <c r="AA157240" s="271"/>
    </row>
    <row r="157241" spans="27:27">
      <c r="AA157241" s="271"/>
    </row>
    <row r="157242" spans="27:27">
      <c r="AA157242" s="271"/>
    </row>
    <row r="157243" spans="27:27">
      <c r="AA157243" s="271"/>
    </row>
    <row r="157244" spans="27:27">
      <c r="AA157244" s="271"/>
    </row>
    <row r="157245" spans="27:27">
      <c r="AA157245" s="271"/>
    </row>
    <row r="157246" spans="27:27">
      <c r="AA157246" s="271"/>
    </row>
    <row r="157247" spans="27:27">
      <c r="AA157247" s="271"/>
    </row>
    <row r="157248" spans="27:27">
      <c r="AA157248" s="271"/>
    </row>
    <row r="157249" spans="27:27">
      <c r="AA157249" s="271"/>
    </row>
    <row r="157250" spans="27:27">
      <c r="AA157250" s="271"/>
    </row>
    <row r="157251" spans="27:27">
      <c r="AA157251" s="271"/>
    </row>
    <row r="157252" spans="27:27">
      <c r="AA157252" s="271"/>
    </row>
    <row r="157253" spans="27:27">
      <c r="AA157253" s="271"/>
    </row>
    <row r="157254" spans="27:27">
      <c r="AA157254" s="271"/>
    </row>
    <row r="157255" spans="27:27">
      <c r="AA157255" s="271"/>
    </row>
    <row r="157256" spans="27:27">
      <c r="AA157256" s="271"/>
    </row>
    <row r="157257" spans="27:27">
      <c r="AA157257" s="271"/>
    </row>
    <row r="157258" spans="27:27">
      <c r="AA157258" s="271"/>
    </row>
    <row r="157259" spans="27:27">
      <c r="AA157259" s="271"/>
    </row>
    <row r="157260" spans="27:27">
      <c r="AA157260" s="271"/>
    </row>
    <row r="157261" spans="27:27">
      <c r="AA157261" s="271"/>
    </row>
    <row r="157262" spans="27:27">
      <c r="AA157262" s="271"/>
    </row>
    <row r="157263" spans="27:27">
      <c r="AA157263" s="271"/>
    </row>
    <row r="157264" spans="27:27">
      <c r="AA157264" s="271"/>
    </row>
    <row r="157265" spans="27:27">
      <c r="AA157265" s="271"/>
    </row>
    <row r="157266" spans="27:27">
      <c r="AA157266" s="271"/>
    </row>
    <row r="157267" spans="27:27">
      <c r="AA157267" s="271"/>
    </row>
    <row r="157268" spans="27:27">
      <c r="AA157268" s="271"/>
    </row>
    <row r="157269" spans="27:27">
      <c r="AA157269" s="271"/>
    </row>
    <row r="157270" spans="27:27">
      <c r="AA157270" s="271"/>
    </row>
    <row r="157271" spans="27:27">
      <c r="AA157271" s="271"/>
    </row>
    <row r="157272" spans="27:27">
      <c r="AA157272" s="271"/>
    </row>
    <row r="157273" spans="27:27">
      <c r="AA157273" s="271"/>
    </row>
    <row r="157274" spans="27:27">
      <c r="AA157274" s="271"/>
    </row>
    <row r="157275" spans="27:27">
      <c r="AA157275" s="271"/>
    </row>
    <row r="157276" spans="27:27">
      <c r="AA157276" s="271"/>
    </row>
    <row r="157277" spans="27:27">
      <c r="AA157277" s="271"/>
    </row>
    <row r="157278" spans="27:27">
      <c r="AA157278" s="271"/>
    </row>
    <row r="157279" spans="27:27">
      <c r="AA157279" s="271"/>
    </row>
    <row r="157280" spans="27:27">
      <c r="AA157280" s="271"/>
    </row>
    <row r="157281" spans="27:27">
      <c r="AA157281" s="271"/>
    </row>
    <row r="157282" spans="27:27">
      <c r="AA157282" s="271"/>
    </row>
    <row r="157283" spans="27:27">
      <c r="AA157283" s="271"/>
    </row>
    <row r="157284" spans="27:27">
      <c r="AA157284" s="271"/>
    </row>
    <row r="157285" spans="27:27">
      <c r="AA157285" s="271"/>
    </row>
    <row r="157286" spans="27:27">
      <c r="AA157286" s="271"/>
    </row>
    <row r="157287" spans="27:27">
      <c r="AA157287" s="271"/>
    </row>
    <row r="157288" spans="27:27">
      <c r="AA157288" s="271"/>
    </row>
    <row r="157289" spans="27:27">
      <c r="AA157289" s="271"/>
    </row>
    <row r="157290" spans="27:27">
      <c r="AA157290" s="271"/>
    </row>
    <row r="157291" spans="27:27">
      <c r="AA157291" s="271"/>
    </row>
    <row r="157292" spans="27:27">
      <c r="AA157292" s="271"/>
    </row>
    <row r="157293" spans="27:27">
      <c r="AA157293" s="271"/>
    </row>
    <row r="157294" spans="27:27">
      <c r="AA157294" s="271"/>
    </row>
    <row r="157295" spans="27:27">
      <c r="AA157295" s="271"/>
    </row>
    <row r="157296" spans="27:27">
      <c r="AA157296" s="271"/>
    </row>
    <row r="157297" spans="27:27">
      <c r="AA157297" s="271"/>
    </row>
    <row r="157298" spans="27:27">
      <c r="AA157298" s="271"/>
    </row>
    <row r="157299" spans="27:27">
      <c r="AA157299" s="271"/>
    </row>
    <row r="157300" spans="27:27">
      <c r="AA157300" s="271"/>
    </row>
    <row r="157301" spans="27:27">
      <c r="AA157301" s="271"/>
    </row>
    <row r="157302" spans="27:27">
      <c r="AA157302" s="271"/>
    </row>
    <row r="157303" spans="27:27">
      <c r="AA157303" s="271"/>
    </row>
    <row r="157304" spans="27:27">
      <c r="AA157304" s="271"/>
    </row>
    <row r="157305" spans="27:27">
      <c r="AA157305" s="271"/>
    </row>
    <row r="157306" spans="27:27">
      <c r="AA157306" s="271"/>
    </row>
    <row r="157307" spans="27:27">
      <c r="AA157307" s="271"/>
    </row>
    <row r="157308" spans="27:27">
      <c r="AA157308" s="271"/>
    </row>
    <row r="157309" spans="27:27">
      <c r="AA157309" s="271"/>
    </row>
    <row r="157310" spans="27:27">
      <c r="AA157310" s="271"/>
    </row>
    <row r="157311" spans="27:27">
      <c r="AA157311" s="271"/>
    </row>
    <row r="157312" spans="27:27">
      <c r="AA157312" s="271"/>
    </row>
    <row r="157313" spans="27:27">
      <c r="AA157313" s="271"/>
    </row>
    <row r="157314" spans="27:27">
      <c r="AA157314" s="271"/>
    </row>
    <row r="157315" spans="27:27">
      <c r="AA157315" s="271"/>
    </row>
    <row r="157316" spans="27:27">
      <c r="AA157316" s="271"/>
    </row>
    <row r="157317" spans="27:27">
      <c r="AA157317" s="271"/>
    </row>
    <row r="157318" spans="27:27">
      <c r="AA157318" s="271"/>
    </row>
    <row r="157319" spans="27:27">
      <c r="AA157319" s="271"/>
    </row>
    <row r="157320" spans="27:27">
      <c r="AA157320" s="271"/>
    </row>
    <row r="157321" spans="27:27">
      <c r="AA157321" s="271"/>
    </row>
    <row r="157322" spans="27:27">
      <c r="AA157322" s="271"/>
    </row>
    <row r="157323" spans="27:27">
      <c r="AA157323" s="271"/>
    </row>
    <row r="157324" spans="27:27">
      <c r="AA157324" s="271"/>
    </row>
    <row r="157325" spans="27:27">
      <c r="AA157325" s="271"/>
    </row>
    <row r="157326" spans="27:27">
      <c r="AA157326" s="271"/>
    </row>
    <row r="157327" spans="27:27">
      <c r="AA157327" s="271"/>
    </row>
    <row r="157328" spans="27:27">
      <c r="AA157328" s="271"/>
    </row>
    <row r="157329" spans="27:27">
      <c r="AA157329" s="271"/>
    </row>
    <row r="157330" spans="27:27">
      <c r="AA157330" s="271"/>
    </row>
    <row r="157331" spans="27:27">
      <c r="AA157331" s="271"/>
    </row>
    <row r="157332" spans="27:27">
      <c r="AA157332" s="271"/>
    </row>
    <row r="157333" spans="27:27">
      <c r="AA157333" s="271"/>
    </row>
    <row r="157334" spans="27:27">
      <c r="AA157334" s="271"/>
    </row>
    <row r="157335" spans="27:27">
      <c r="AA157335" s="271"/>
    </row>
    <row r="157336" spans="27:27">
      <c r="AA157336" s="271"/>
    </row>
    <row r="157337" spans="27:27">
      <c r="AA157337" s="271"/>
    </row>
    <row r="157338" spans="27:27">
      <c r="AA157338" s="271"/>
    </row>
    <row r="157339" spans="27:27">
      <c r="AA157339" s="271"/>
    </row>
    <row r="157340" spans="27:27">
      <c r="AA157340" s="271"/>
    </row>
    <row r="157341" spans="27:27">
      <c r="AA157341" s="271"/>
    </row>
    <row r="157342" spans="27:27">
      <c r="AA157342" s="271"/>
    </row>
    <row r="157343" spans="27:27">
      <c r="AA157343" s="271"/>
    </row>
    <row r="157344" spans="27:27">
      <c r="AA157344" s="271"/>
    </row>
    <row r="157345" spans="27:27">
      <c r="AA157345" s="271"/>
    </row>
    <row r="157346" spans="27:27">
      <c r="AA157346" s="271"/>
    </row>
    <row r="157347" spans="27:27">
      <c r="AA157347" s="271"/>
    </row>
    <row r="157348" spans="27:27">
      <c r="AA157348" s="271"/>
    </row>
    <row r="157349" spans="27:27">
      <c r="AA157349" s="271"/>
    </row>
    <row r="157350" spans="27:27">
      <c r="AA157350" s="271"/>
    </row>
    <row r="157351" spans="27:27">
      <c r="AA157351" s="271"/>
    </row>
    <row r="157352" spans="27:27">
      <c r="AA157352" s="271"/>
    </row>
    <row r="157353" spans="27:27">
      <c r="AA157353" s="271"/>
    </row>
    <row r="157354" spans="27:27">
      <c r="AA157354" s="271"/>
    </row>
    <row r="157355" spans="27:27">
      <c r="AA157355" s="271"/>
    </row>
    <row r="157356" spans="27:27">
      <c r="AA157356" s="271"/>
    </row>
    <row r="157357" spans="27:27">
      <c r="AA157357" s="271"/>
    </row>
    <row r="157358" spans="27:27">
      <c r="AA157358" s="271"/>
    </row>
    <row r="157359" spans="27:27">
      <c r="AA157359" s="271"/>
    </row>
    <row r="157360" spans="27:27">
      <c r="AA157360" s="271"/>
    </row>
    <row r="157361" spans="27:27">
      <c r="AA157361" s="271"/>
    </row>
    <row r="157362" spans="27:27">
      <c r="AA157362" s="271"/>
    </row>
    <row r="157363" spans="27:27">
      <c r="AA157363" s="271"/>
    </row>
    <row r="157364" spans="27:27">
      <c r="AA157364" s="271"/>
    </row>
    <row r="157365" spans="27:27">
      <c r="AA157365" s="271"/>
    </row>
    <row r="157366" spans="27:27">
      <c r="AA157366" s="271"/>
    </row>
    <row r="157367" spans="27:27">
      <c r="AA157367" s="271"/>
    </row>
    <row r="157368" spans="27:27">
      <c r="AA157368" s="271"/>
    </row>
    <row r="157369" spans="27:27">
      <c r="AA157369" s="271"/>
    </row>
    <row r="157370" spans="27:27">
      <c r="AA157370" s="271"/>
    </row>
    <row r="157371" spans="27:27">
      <c r="AA157371" s="271"/>
    </row>
    <row r="157372" spans="27:27">
      <c r="AA157372" s="271"/>
    </row>
    <row r="157373" spans="27:27">
      <c r="AA157373" s="271"/>
    </row>
    <row r="157374" spans="27:27">
      <c r="AA157374" s="271"/>
    </row>
    <row r="157375" spans="27:27">
      <c r="AA157375" s="271"/>
    </row>
    <row r="157376" spans="27:27">
      <c r="AA157376" s="271"/>
    </row>
    <row r="157377" spans="27:27">
      <c r="AA157377" s="271"/>
    </row>
    <row r="157378" spans="27:27">
      <c r="AA157378" s="271"/>
    </row>
    <row r="157379" spans="27:27">
      <c r="AA157379" s="271"/>
    </row>
    <row r="157380" spans="27:27">
      <c r="AA157380" s="271"/>
    </row>
    <row r="157381" spans="27:27">
      <c r="AA157381" s="271"/>
    </row>
    <row r="157382" spans="27:27">
      <c r="AA157382" s="271"/>
    </row>
    <row r="157383" spans="27:27">
      <c r="AA157383" s="271"/>
    </row>
    <row r="157384" spans="27:27">
      <c r="AA157384" s="271"/>
    </row>
    <row r="157385" spans="27:27">
      <c r="AA157385" s="271"/>
    </row>
    <row r="157386" spans="27:27">
      <c r="AA157386" s="271"/>
    </row>
    <row r="157387" spans="27:27">
      <c r="AA157387" s="271"/>
    </row>
    <row r="157388" spans="27:27">
      <c r="AA157388" s="271"/>
    </row>
    <row r="157389" spans="27:27">
      <c r="AA157389" s="271"/>
    </row>
    <row r="157390" spans="27:27">
      <c r="AA157390" s="271"/>
    </row>
    <row r="157391" spans="27:27">
      <c r="AA157391" s="271"/>
    </row>
    <row r="157392" spans="27:27">
      <c r="AA157392" s="271"/>
    </row>
    <row r="157393" spans="27:27">
      <c r="AA157393" s="271"/>
    </row>
    <row r="157394" spans="27:27">
      <c r="AA157394" s="271"/>
    </row>
    <row r="157395" spans="27:27">
      <c r="AA157395" s="271"/>
    </row>
    <row r="157396" spans="27:27">
      <c r="AA157396" s="271"/>
    </row>
    <row r="157397" spans="27:27">
      <c r="AA157397" s="271"/>
    </row>
    <row r="157398" spans="27:27">
      <c r="AA157398" s="271"/>
    </row>
    <row r="157399" spans="27:27">
      <c r="AA157399" s="271"/>
    </row>
    <row r="157400" spans="27:27">
      <c r="AA157400" s="271"/>
    </row>
    <row r="157401" spans="27:27">
      <c r="AA157401" s="271"/>
    </row>
    <row r="157402" spans="27:27">
      <c r="AA157402" s="271"/>
    </row>
    <row r="157403" spans="27:27">
      <c r="AA157403" s="271"/>
    </row>
    <row r="157404" spans="27:27">
      <c r="AA157404" s="271"/>
    </row>
    <row r="157405" spans="27:27">
      <c r="AA157405" s="271"/>
    </row>
    <row r="157406" spans="27:27">
      <c r="AA157406" s="271"/>
    </row>
    <row r="157407" spans="27:27">
      <c r="AA157407" s="271"/>
    </row>
    <row r="157408" spans="27:27">
      <c r="AA157408" s="271"/>
    </row>
    <row r="157409" spans="27:27">
      <c r="AA157409" s="271"/>
    </row>
    <row r="157410" spans="27:27">
      <c r="AA157410" s="271"/>
    </row>
    <row r="157411" spans="27:27">
      <c r="AA157411" s="271"/>
    </row>
    <row r="157412" spans="27:27">
      <c r="AA157412" s="271"/>
    </row>
    <row r="157413" spans="27:27">
      <c r="AA157413" s="271"/>
    </row>
    <row r="157414" spans="27:27">
      <c r="AA157414" s="271"/>
    </row>
    <row r="157415" spans="27:27">
      <c r="AA157415" s="271"/>
    </row>
    <row r="157416" spans="27:27">
      <c r="AA157416" s="271"/>
    </row>
    <row r="157417" spans="27:27">
      <c r="AA157417" s="271"/>
    </row>
    <row r="157418" spans="27:27">
      <c r="AA157418" s="271"/>
    </row>
    <row r="157419" spans="27:27">
      <c r="AA157419" s="271"/>
    </row>
    <row r="157420" spans="27:27">
      <c r="AA157420" s="271"/>
    </row>
    <row r="157421" spans="27:27">
      <c r="AA157421" s="271"/>
    </row>
    <row r="157422" spans="27:27">
      <c r="AA157422" s="271"/>
    </row>
    <row r="157423" spans="27:27">
      <c r="AA157423" s="271"/>
    </row>
    <row r="157424" spans="27:27">
      <c r="AA157424" s="271"/>
    </row>
    <row r="157425" spans="27:27">
      <c r="AA157425" s="271"/>
    </row>
    <row r="157426" spans="27:27">
      <c r="AA157426" s="271"/>
    </row>
    <row r="157427" spans="27:27">
      <c r="AA157427" s="271"/>
    </row>
    <row r="157428" spans="27:27">
      <c r="AA157428" s="271"/>
    </row>
    <row r="157429" spans="27:27">
      <c r="AA157429" s="271"/>
    </row>
    <row r="157430" spans="27:27">
      <c r="AA157430" s="271"/>
    </row>
    <row r="157431" spans="27:27">
      <c r="AA157431" s="271"/>
    </row>
    <row r="157432" spans="27:27">
      <c r="AA157432" s="271"/>
    </row>
    <row r="157433" spans="27:27">
      <c r="AA157433" s="271"/>
    </row>
    <row r="157434" spans="27:27">
      <c r="AA157434" s="271"/>
    </row>
    <row r="157435" spans="27:27">
      <c r="AA157435" s="271"/>
    </row>
    <row r="157436" spans="27:27">
      <c r="AA157436" s="271"/>
    </row>
    <row r="157437" spans="27:27">
      <c r="AA157437" s="271"/>
    </row>
    <row r="157438" spans="27:27">
      <c r="AA157438" s="271"/>
    </row>
    <row r="157439" spans="27:27">
      <c r="AA157439" s="271"/>
    </row>
    <row r="157440" spans="27:27">
      <c r="AA157440" s="271"/>
    </row>
    <row r="157441" spans="27:27">
      <c r="AA157441" s="271"/>
    </row>
    <row r="157442" spans="27:27">
      <c r="AA157442" s="271"/>
    </row>
    <row r="157443" spans="27:27">
      <c r="AA157443" s="271"/>
    </row>
    <row r="157444" spans="27:27">
      <c r="AA157444" s="271"/>
    </row>
    <row r="157445" spans="27:27">
      <c r="AA157445" s="271"/>
    </row>
    <row r="157446" spans="27:27">
      <c r="AA157446" s="271"/>
    </row>
    <row r="157447" spans="27:27">
      <c r="AA157447" s="271"/>
    </row>
    <row r="157448" spans="27:27">
      <c r="AA157448" s="271"/>
    </row>
    <row r="157449" spans="27:27">
      <c r="AA157449" s="271"/>
    </row>
    <row r="157450" spans="27:27">
      <c r="AA157450" s="271"/>
    </row>
    <row r="157451" spans="27:27">
      <c r="AA157451" s="271"/>
    </row>
    <row r="157452" spans="27:27">
      <c r="AA157452" s="271"/>
    </row>
    <row r="157453" spans="27:27">
      <c r="AA157453" s="271"/>
    </row>
    <row r="157454" spans="27:27">
      <c r="AA157454" s="271"/>
    </row>
    <row r="157455" spans="27:27">
      <c r="AA157455" s="271"/>
    </row>
    <row r="157456" spans="27:27">
      <c r="AA157456" s="271"/>
    </row>
    <row r="157457" spans="27:27">
      <c r="AA157457" s="271"/>
    </row>
    <row r="157458" spans="27:27">
      <c r="AA157458" s="271"/>
    </row>
    <row r="157459" spans="27:27">
      <c r="AA157459" s="271"/>
    </row>
    <row r="157460" spans="27:27">
      <c r="AA157460" s="271"/>
    </row>
    <row r="157461" spans="27:27">
      <c r="AA157461" s="271"/>
    </row>
    <row r="157462" spans="27:27">
      <c r="AA157462" s="271"/>
    </row>
    <row r="157463" spans="27:27">
      <c r="AA157463" s="271"/>
    </row>
    <row r="157464" spans="27:27">
      <c r="AA157464" s="271"/>
    </row>
    <row r="157465" spans="27:27">
      <c r="AA157465" s="271"/>
    </row>
    <row r="157466" spans="27:27">
      <c r="AA157466" s="271"/>
    </row>
    <row r="157467" spans="27:27">
      <c r="AA157467" s="271"/>
    </row>
    <row r="157468" spans="27:27">
      <c r="AA157468" s="271"/>
    </row>
    <row r="157469" spans="27:27">
      <c r="AA157469" s="271"/>
    </row>
    <row r="157470" spans="27:27">
      <c r="AA157470" s="271"/>
    </row>
    <row r="157471" spans="27:27">
      <c r="AA157471" s="271"/>
    </row>
    <row r="157472" spans="27:27">
      <c r="AA157472" s="271"/>
    </row>
    <row r="157473" spans="27:27">
      <c r="AA157473" s="271"/>
    </row>
    <row r="157474" spans="27:27">
      <c r="AA157474" s="271"/>
    </row>
    <row r="157475" spans="27:27">
      <c r="AA157475" s="271"/>
    </row>
    <row r="157476" spans="27:27">
      <c r="AA157476" s="271"/>
    </row>
    <row r="157477" spans="27:27">
      <c r="AA157477" s="271"/>
    </row>
    <row r="157478" spans="27:27">
      <c r="AA157478" s="271"/>
    </row>
    <row r="157479" spans="27:27">
      <c r="AA157479" s="271"/>
    </row>
    <row r="157480" spans="27:27">
      <c r="AA157480" s="271"/>
    </row>
    <row r="157481" spans="27:27">
      <c r="AA157481" s="271"/>
    </row>
    <row r="157482" spans="27:27">
      <c r="AA157482" s="271"/>
    </row>
    <row r="157483" spans="27:27">
      <c r="AA157483" s="271"/>
    </row>
    <row r="157484" spans="27:27">
      <c r="AA157484" s="271"/>
    </row>
    <row r="157485" spans="27:27">
      <c r="AA157485" s="271"/>
    </row>
    <row r="157486" spans="27:27">
      <c r="AA157486" s="271"/>
    </row>
    <row r="157487" spans="27:27">
      <c r="AA157487" s="271"/>
    </row>
    <row r="157488" spans="27:27">
      <c r="AA157488" s="271"/>
    </row>
    <row r="157489" spans="27:27">
      <c r="AA157489" s="271"/>
    </row>
    <row r="157490" spans="27:27">
      <c r="AA157490" s="271"/>
    </row>
    <row r="157491" spans="27:27">
      <c r="AA157491" s="271"/>
    </row>
    <row r="157492" spans="27:27">
      <c r="AA157492" s="271"/>
    </row>
    <row r="157493" spans="27:27">
      <c r="AA157493" s="271"/>
    </row>
    <row r="157494" spans="27:27">
      <c r="AA157494" s="271"/>
    </row>
    <row r="157495" spans="27:27">
      <c r="AA157495" s="271"/>
    </row>
    <row r="157496" spans="27:27">
      <c r="AA157496" s="271"/>
    </row>
    <row r="157497" spans="27:27">
      <c r="AA157497" s="271"/>
    </row>
    <row r="157498" spans="27:27">
      <c r="AA157498" s="271"/>
    </row>
    <row r="157499" spans="27:27">
      <c r="AA157499" s="271"/>
    </row>
    <row r="157500" spans="27:27">
      <c r="AA157500" s="271"/>
    </row>
    <row r="157501" spans="27:27">
      <c r="AA157501" s="271"/>
    </row>
    <row r="157502" spans="27:27">
      <c r="AA157502" s="271"/>
    </row>
    <row r="157503" spans="27:27">
      <c r="AA157503" s="271"/>
    </row>
    <row r="157504" spans="27:27">
      <c r="AA157504" s="271"/>
    </row>
    <row r="157505" spans="27:27">
      <c r="AA157505" s="271"/>
    </row>
    <row r="157506" spans="27:27">
      <c r="AA157506" s="271"/>
    </row>
    <row r="157507" spans="27:27">
      <c r="AA157507" s="271"/>
    </row>
    <row r="157508" spans="27:27">
      <c r="AA157508" s="271"/>
    </row>
    <row r="157509" spans="27:27">
      <c r="AA157509" s="271"/>
    </row>
    <row r="157510" spans="27:27">
      <c r="AA157510" s="271"/>
    </row>
    <row r="157511" spans="27:27">
      <c r="AA157511" s="271"/>
    </row>
    <row r="157512" spans="27:27">
      <c r="AA157512" s="271"/>
    </row>
    <row r="157513" spans="27:27">
      <c r="AA157513" s="271"/>
    </row>
    <row r="157514" spans="27:27">
      <c r="AA157514" s="271"/>
    </row>
    <row r="157515" spans="27:27">
      <c r="AA157515" s="271"/>
    </row>
    <row r="157516" spans="27:27">
      <c r="AA157516" s="271"/>
    </row>
    <row r="157517" spans="27:27">
      <c r="AA157517" s="271"/>
    </row>
    <row r="157518" spans="27:27">
      <c r="AA157518" s="271"/>
    </row>
    <row r="157519" spans="27:27">
      <c r="AA157519" s="271"/>
    </row>
    <row r="157520" spans="27:27">
      <c r="AA157520" s="271"/>
    </row>
    <row r="157521" spans="27:27">
      <c r="AA157521" s="271"/>
    </row>
    <row r="157522" spans="27:27">
      <c r="AA157522" s="271"/>
    </row>
    <row r="157523" spans="27:27">
      <c r="AA157523" s="271"/>
    </row>
    <row r="157524" spans="27:27">
      <c r="AA157524" s="271"/>
    </row>
    <row r="157525" spans="27:27">
      <c r="AA157525" s="271"/>
    </row>
    <row r="157526" spans="27:27">
      <c r="AA157526" s="271"/>
    </row>
    <row r="157527" spans="27:27">
      <c r="AA157527" s="271"/>
    </row>
    <row r="157528" spans="27:27">
      <c r="AA157528" s="271"/>
    </row>
    <row r="157529" spans="27:27">
      <c r="AA157529" s="271"/>
    </row>
    <row r="157530" spans="27:27">
      <c r="AA157530" s="271"/>
    </row>
    <row r="157531" spans="27:27">
      <c r="AA157531" s="271"/>
    </row>
    <row r="157532" spans="27:27">
      <c r="AA157532" s="271"/>
    </row>
    <row r="157533" spans="27:27">
      <c r="AA157533" s="271"/>
    </row>
    <row r="157534" spans="27:27">
      <c r="AA157534" s="271"/>
    </row>
    <row r="157535" spans="27:27">
      <c r="AA157535" s="271"/>
    </row>
    <row r="157536" spans="27:27">
      <c r="AA157536" s="271"/>
    </row>
    <row r="157537" spans="27:27">
      <c r="AA157537" s="271"/>
    </row>
    <row r="157538" spans="27:27">
      <c r="AA157538" s="271"/>
    </row>
    <row r="157539" spans="27:27">
      <c r="AA157539" s="271"/>
    </row>
    <row r="157540" spans="27:27">
      <c r="AA157540" s="271"/>
    </row>
    <row r="157541" spans="27:27">
      <c r="AA157541" s="271"/>
    </row>
    <row r="157542" spans="27:27">
      <c r="AA157542" s="271"/>
    </row>
    <row r="157543" spans="27:27">
      <c r="AA157543" s="271"/>
    </row>
    <row r="157544" spans="27:27">
      <c r="AA157544" s="271"/>
    </row>
    <row r="157545" spans="27:27">
      <c r="AA157545" s="271"/>
    </row>
    <row r="157546" spans="27:27">
      <c r="AA157546" s="271"/>
    </row>
    <row r="157547" spans="27:27">
      <c r="AA157547" s="271"/>
    </row>
    <row r="157548" spans="27:27">
      <c r="AA157548" s="271"/>
    </row>
    <row r="157549" spans="27:27">
      <c r="AA157549" s="271"/>
    </row>
    <row r="157550" spans="27:27">
      <c r="AA157550" s="271"/>
    </row>
    <row r="157551" spans="27:27">
      <c r="AA157551" s="271"/>
    </row>
    <row r="157552" spans="27:27">
      <c r="AA157552" s="271"/>
    </row>
    <row r="157553" spans="27:27">
      <c r="AA157553" s="271"/>
    </row>
    <row r="157554" spans="27:27">
      <c r="AA157554" s="271"/>
    </row>
    <row r="157555" spans="27:27">
      <c r="AA157555" s="271"/>
    </row>
    <row r="157556" spans="27:27">
      <c r="AA157556" s="271"/>
    </row>
    <row r="157557" spans="27:27">
      <c r="AA157557" s="271"/>
    </row>
    <row r="157558" spans="27:27">
      <c r="AA157558" s="271"/>
    </row>
    <row r="157559" spans="27:27">
      <c r="AA157559" s="271"/>
    </row>
    <row r="157560" spans="27:27">
      <c r="AA157560" s="271"/>
    </row>
    <row r="157561" spans="27:27">
      <c r="AA157561" s="271"/>
    </row>
    <row r="157562" spans="27:27">
      <c r="AA157562" s="271"/>
    </row>
    <row r="157563" spans="27:27">
      <c r="AA157563" s="271"/>
    </row>
    <row r="157564" spans="27:27">
      <c r="AA157564" s="271"/>
    </row>
    <row r="157565" spans="27:27">
      <c r="AA157565" s="271"/>
    </row>
    <row r="157566" spans="27:27">
      <c r="AA157566" s="271"/>
    </row>
    <row r="157567" spans="27:27">
      <c r="AA157567" s="271"/>
    </row>
    <row r="157568" spans="27:27">
      <c r="AA157568" s="271"/>
    </row>
    <row r="157569" spans="27:27">
      <c r="AA157569" s="271"/>
    </row>
    <row r="157570" spans="27:27">
      <c r="AA157570" s="271"/>
    </row>
    <row r="157571" spans="27:27">
      <c r="AA157571" s="271"/>
    </row>
    <row r="157572" spans="27:27">
      <c r="AA157572" s="271"/>
    </row>
    <row r="157573" spans="27:27">
      <c r="AA157573" s="271"/>
    </row>
    <row r="157574" spans="27:27">
      <c r="AA157574" s="271"/>
    </row>
    <row r="157575" spans="27:27">
      <c r="AA157575" s="271"/>
    </row>
    <row r="157576" spans="27:27">
      <c r="AA157576" s="271"/>
    </row>
    <row r="157577" spans="27:27">
      <c r="AA157577" s="271"/>
    </row>
    <row r="157578" spans="27:27">
      <c r="AA157578" s="271"/>
    </row>
    <row r="157579" spans="27:27">
      <c r="AA157579" s="271"/>
    </row>
    <row r="157580" spans="27:27">
      <c r="AA157580" s="271"/>
    </row>
    <row r="157581" spans="27:27">
      <c r="AA157581" s="271"/>
    </row>
    <row r="157582" spans="27:27">
      <c r="AA157582" s="271"/>
    </row>
    <row r="157583" spans="27:27">
      <c r="AA157583" s="271"/>
    </row>
    <row r="157584" spans="27:27">
      <c r="AA157584" s="271"/>
    </row>
    <row r="157585" spans="27:27">
      <c r="AA157585" s="271"/>
    </row>
    <row r="157586" spans="27:27">
      <c r="AA157586" s="271"/>
    </row>
    <row r="157587" spans="27:27">
      <c r="AA157587" s="271"/>
    </row>
    <row r="157588" spans="27:27">
      <c r="AA157588" s="271"/>
    </row>
    <row r="157589" spans="27:27">
      <c r="AA157589" s="271"/>
    </row>
    <row r="157590" spans="27:27">
      <c r="AA157590" s="271"/>
    </row>
    <row r="157591" spans="27:27">
      <c r="AA157591" s="271"/>
    </row>
    <row r="157592" spans="27:27">
      <c r="AA157592" s="271"/>
    </row>
    <row r="157593" spans="27:27">
      <c r="AA157593" s="271"/>
    </row>
    <row r="157594" spans="27:27">
      <c r="AA157594" s="271"/>
    </row>
    <row r="157595" spans="27:27">
      <c r="AA157595" s="271"/>
    </row>
    <row r="157596" spans="27:27">
      <c r="AA157596" s="271"/>
    </row>
    <row r="157597" spans="27:27">
      <c r="AA157597" s="271"/>
    </row>
    <row r="157598" spans="27:27">
      <c r="AA157598" s="271"/>
    </row>
    <row r="157599" spans="27:27">
      <c r="AA157599" s="271"/>
    </row>
    <row r="157600" spans="27:27">
      <c r="AA157600" s="271"/>
    </row>
    <row r="157601" spans="27:27">
      <c r="AA157601" s="271"/>
    </row>
    <row r="157602" spans="27:27">
      <c r="AA157602" s="271"/>
    </row>
    <row r="157603" spans="27:27">
      <c r="AA157603" s="271"/>
    </row>
    <row r="157604" spans="27:27">
      <c r="AA157604" s="271"/>
    </row>
    <row r="157605" spans="27:27">
      <c r="AA157605" s="271"/>
    </row>
    <row r="157606" spans="27:27">
      <c r="AA157606" s="271"/>
    </row>
    <row r="157607" spans="27:27">
      <c r="AA157607" s="271"/>
    </row>
    <row r="157608" spans="27:27">
      <c r="AA157608" s="271"/>
    </row>
    <row r="157609" spans="27:27">
      <c r="AA157609" s="271"/>
    </row>
    <row r="157610" spans="27:27">
      <c r="AA157610" s="271"/>
    </row>
    <row r="157611" spans="27:27">
      <c r="AA157611" s="271"/>
    </row>
    <row r="157612" spans="27:27">
      <c r="AA157612" s="271"/>
    </row>
    <row r="157613" spans="27:27">
      <c r="AA157613" s="271"/>
    </row>
    <row r="157614" spans="27:27">
      <c r="AA157614" s="271"/>
    </row>
    <row r="157615" spans="27:27">
      <c r="AA157615" s="271"/>
    </row>
    <row r="157616" spans="27:27">
      <c r="AA157616" s="271"/>
    </row>
    <row r="157617" spans="27:27">
      <c r="AA157617" s="271"/>
    </row>
    <row r="157618" spans="27:27">
      <c r="AA157618" s="271"/>
    </row>
    <row r="157619" spans="27:27">
      <c r="AA157619" s="271"/>
    </row>
    <row r="157620" spans="27:27">
      <c r="AA157620" s="271"/>
    </row>
    <row r="157621" spans="27:27">
      <c r="AA157621" s="271"/>
    </row>
    <row r="157622" spans="27:27">
      <c r="AA157622" s="271"/>
    </row>
    <row r="157623" spans="27:27">
      <c r="AA157623" s="271"/>
    </row>
    <row r="157624" spans="27:27">
      <c r="AA157624" s="271"/>
    </row>
    <row r="157625" spans="27:27">
      <c r="AA157625" s="271"/>
    </row>
    <row r="157626" spans="27:27">
      <c r="AA157626" s="271"/>
    </row>
    <row r="157627" spans="27:27">
      <c r="AA157627" s="271"/>
    </row>
    <row r="157628" spans="27:27">
      <c r="AA157628" s="271"/>
    </row>
    <row r="157629" spans="27:27">
      <c r="AA157629" s="271"/>
    </row>
    <row r="157630" spans="27:27">
      <c r="AA157630" s="271"/>
    </row>
    <row r="157631" spans="27:27">
      <c r="AA157631" s="271"/>
    </row>
    <row r="157632" spans="27:27">
      <c r="AA157632" s="271"/>
    </row>
    <row r="157633" spans="27:27">
      <c r="AA157633" s="271"/>
    </row>
    <row r="157634" spans="27:27">
      <c r="AA157634" s="271"/>
    </row>
    <row r="157635" spans="27:27">
      <c r="AA157635" s="271"/>
    </row>
    <row r="157636" spans="27:27">
      <c r="AA157636" s="271"/>
    </row>
    <row r="157637" spans="27:27">
      <c r="AA157637" s="271"/>
    </row>
    <row r="157638" spans="27:27">
      <c r="AA157638" s="271"/>
    </row>
    <row r="157639" spans="27:27">
      <c r="AA157639" s="271"/>
    </row>
    <row r="157640" spans="27:27">
      <c r="AA157640" s="271"/>
    </row>
    <row r="157641" spans="27:27">
      <c r="AA157641" s="271"/>
    </row>
    <row r="157642" spans="27:27">
      <c r="AA157642" s="271"/>
    </row>
    <row r="157643" spans="27:27">
      <c r="AA157643" s="271"/>
    </row>
    <row r="157644" spans="27:27">
      <c r="AA157644" s="271"/>
    </row>
    <row r="157645" spans="27:27">
      <c r="AA157645" s="271"/>
    </row>
    <row r="157646" spans="27:27">
      <c r="AA157646" s="271"/>
    </row>
    <row r="157647" spans="27:27">
      <c r="AA157647" s="271"/>
    </row>
    <row r="157648" spans="27:27">
      <c r="AA157648" s="271"/>
    </row>
    <row r="157649" spans="27:27">
      <c r="AA157649" s="271"/>
    </row>
    <row r="157650" spans="27:27">
      <c r="AA157650" s="271"/>
    </row>
    <row r="157651" spans="27:27">
      <c r="AA157651" s="271"/>
    </row>
    <row r="157652" spans="27:27">
      <c r="AA157652" s="271"/>
    </row>
    <row r="157653" spans="27:27">
      <c r="AA157653" s="271"/>
    </row>
    <row r="157654" spans="27:27">
      <c r="AA157654" s="271"/>
    </row>
    <row r="157655" spans="27:27">
      <c r="AA157655" s="271"/>
    </row>
    <row r="157656" spans="27:27">
      <c r="AA157656" s="271"/>
    </row>
    <row r="157657" spans="27:27">
      <c r="AA157657" s="271"/>
    </row>
    <row r="157658" spans="27:27">
      <c r="AA157658" s="271"/>
    </row>
    <row r="157659" spans="27:27">
      <c r="AA157659" s="271"/>
    </row>
    <row r="157660" spans="27:27">
      <c r="AA157660" s="271"/>
    </row>
    <row r="157661" spans="27:27">
      <c r="AA157661" s="271"/>
    </row>
    <row r="157662" spans="27:27">
      <c r="AA157662" s="271"/>
    </row>
    <row r="157663" spans="27:27">
      <c r="AA157663" s="271"/>
    </row>
    <row r="157664" spans="27:27">
      <c r="AA157664" s="271"/>
    </row>
    <row r="157665" spans="27:27">
      <c r="AA157665" s="271"/>
    </row>
    <row r="157666" spans="27:27">
      <c r="AA157666" s="271"/>
    </row>
    <row r="157667" spans="27:27">
      <c r="AA157667" s="271"/>
    </row>
    <row r="157668" spans="27:27">
      <c r="AA157668" s="271"/>
    </row>
    <row r="157669" spans="27:27">
      <c r="AA157669" s="271"/>
    </row>
    <row r="157670" spans="27:27">
      <c r="AA157670" s="271"/>
    </row>
    <row r="157671" spans="27:27">
      <c r="AA157671" s="271"/>
    </row>
    <row r="157672" spans="27:27">
      <c r="AA157672" s="271"/>
    </row>
    <row r="157673" spans="27:27">
      <c r="AA157673" s="271"/>
    </row>
    <row r="157674" spans="27:27">
      <c r="AA157674" s="271"/>
    </row>
    <row r="157675" spans="27:27">
      <c r="AA157675" s="271"/>
    </row>
    <row r="157676" spans="27:27">
      <c r="AA157676" s="271"/>
    </row>
    <row r="157677" spans="27:27">
      <c r="AA157677" s="271"/>
    </row>
    <row r="157678" spans="27:27">
      <c r="AA157678" s="271"/>
    </row>
    <row r="157679" spans="27:27">
      <c r="AA157679" s="271"/>
    </row>
    <row r="157680" spans="27:27">
      <c r="AA157680" s="271"/>
    </row>
    <row r="157681" spans="27:27">
      <c r="AA157681" s="271"/>
    </row>
    <row r="157682" spans="27:27">
      <c r="AA157682" s="271"/>
    </row>
    <row r="157683" spans="27:27">
      <c r="AA157683" s="271"/>
    </row>
    <row r="157684" spans="27:27">
      <c r="AA157684" s="271"/>
    </row>
    <row r="157685" spans="27:27">
      <c r="AA157685" s="271"/>
    </row>
    <row r="157686" spans="27:27">
      <c r="AA157686" s="271"/>
    </row>
    <row r="157687" spans="27:27">
      <c r="AA157687" s="271"/>
    </row>
    <row r="157688" spans="27:27">
      <c r="AA157688" s="271"/>
    </row>
    <row r="157689" spans="27:27">
      <c r="AA157689" s="271"/>
    </row>
    <row r="157690" spans="27:27">
      <c r="AA157690" s="271"/>
    </row>
    <row r="157691" spans="27:27">
      <c r="AA157691" s="271"/>
    </row>
    <row r="157692" spans="27:27">
      <c r="AA157692" s="271"/>
    </row>
    <row r="157693" spans="27:27">
      <c r="AA157693" s="271"/>
    </row>
    <row r="157694" spans="27:27">
      <c r="AA157694" s="271"/>
    </row>
    <row r="157695" spans="27:27">
      <c r="AA157695" s="271"/>
    </row>
    <row r="157696" spans="27:27">
      <c r="AA157696" s="271"/>
    </row>
    <row r="157697" spans="27:27">
      <c r="AA157697" s="271"/>
    </row>
    <row r="157698" spans="27:27">
      <c r="AA157698" s="271"/>
    </row>
    <row r="157699" spans="27:27">
      <c r="AA157699" s="271"/>
    </row>
    <row r="157700" spans="27:27">
      <c r="AA157700" s="271"/>
    </row>
    <row r="157701" spans="27:27">
      <c r="AA157701" s="271"/>
    </row>
    <row r="157702" spans="27:27">
      <c r="AA157702" s="271"/>
    </row>
    <row r="157703" spans="27:27">
      <c r="AA157703" s="271"/>
    </row>
    <row r="157704" spans="27:27">
      <c r="AA157704" s="271"/>
    </row>
    <row r="157705" spans="27:27">
      <c r="AA157705" s="271"/>
    </row>
    <row r="157706" spans="27:27">
      <c r="AA157706" s="271"/>
    </row>
    <row r="157707" spans="27:27">
      <c r="AA157707" s="271"/>
    </row>
    <row r="157708" spans="27:27">
      <c r="AA157708" s="271"/>
    </row>
    <row r="157709" spans="27:27">
      <c r="AA157709" s="271"/>
    </row>
    <row r="157710" spans="27:27">
      <c r="AA157710" s="271"/>
    </row>
    <row r="157711" spans="27:27">
      <c r="AA157711" s="271"/>
    </row>
    <row r="157712" spans="27:27">
      <c r="AA157712" s="271"/>
    </row>
    <row r="157713" spans="27:27">
      <c r="AA157713" s="271"/>
    </row>
    <row r="157714" spans="27:27">
      <c r="AA157714" s="271"/>
    </row>
    <row r="157715" spans="27:27">
      <c r="AA157715" s="271"/>
    </row>
    <row r="157716" spans="27:27">
      <c r="AA157716" s="271"/>
    </row>
    <row r="157717" spans="27:27">
      <c r="AA157717" s="271"/>
    </row>
    <row r="157718" spans="27:27">
      <c r="AA157718" s="271"/>
    </row>
    <row r="157719" spans="27:27">
      <c r="AA157719" s="271"/>
    </row>
    <row r="157720" spans="27:27">
      <c r="AA157720" s="271"/>
    </row>
    <row r="157721" spans="27:27">
      <c r="AA157721" s="271"/>
    </row>
    <row r="157722" spans="27:27">
      <c r="AA157722" s="271"/>
    </row>
    <row r="157723" spans="27:27">
      <c r="AA157723" s="271"/>
    </row>
    <row r="157724" spans="27:27">
      <c r="AA157724" s="271"/>
    </row>
    <row r="157725" spans="27:27">
      <c r="AA157725" s="271"/>
    </row>
    <row r="157726" spans="27:27">
      <c r="AA157726" s="271"/>
    </row>
    <row r="157727" spans="27:27">
      <c r="AA157727" s="271"/>
    </row>
    <row r="157728" spans="27:27">
      <c r="AA157728" s="271"/>
    </row>
    <row r="157729" spans="27:27">
      <c r="AA157729" s="271"/>
    </row>
    <row r="157730" spans="27:27">
      <c r="AA157730" s="271"/>
    </row>
    <row r="157731" spans="27:27">
      <c r="AA157731" s="271"/>
    </row>
    <row r="157732" spans="27:27">
      <c r="AA157732" s="271"/>
    </row>
    <row r="157733" spans="27:27">
      <c r="AA157733" s="271"/>
    </row>
    <row r="157734" spans="27:27">
      <c r="AA157734" s="271"/>
    </row>
    <row r="157735" spans="27:27">
      <c r="AA157735" s="271"/>
    </row>
    <row r="157736" spans="27:27">
      <c r="AA157736" s="271"/>
    </row>
    <row r="157737" spans="27:27">
      <c r="AA157737" s="271"/>
    </row>
    <row r="157738" spans="27:27">
      <c r="AA157738" s="271"/>
    </row>
    <row r="157739" spans="27:27">
      <c r="AA157739" s="271"/>
    </row>
    <row r="157740" spans="27:27">
      <c r="AA157740" s="271"/>
    </row>
    <row r="157741" spans="27:27">
      <c r="AA157741" s="271"/>
    </row>
    <row r="157742" spans="27:27">
      <c r="AA157742" s="271"/>
    </row>
    <row r="157743" spans="27:27">
      <c r="AA157743" s="271"/>
    </row>
    <row r="157744" spans="27:27">
      <c r="AA157744" s="271"/>
    </row>
    <row r="157745" spans="27:27">
      <c r="AA157745" s="271"/>
    </row>
    <row r="157746" spans="27:27">
      <c r="AA157746" s="271"/>
    </row>
    <row r="157747" spans="27:27">
      <c r="AA157747" s="271"/>
    </row>
    <row r="157748" spans="27:27">
      <c r="AA157748" s="271"/>
    </row>
    <row r="157749" spans="27:27">
      <c r="AA157749" s="271"/>
    </row>
    <row r="157750" spans="27:27">
      <c r="AA157750" s="271"/>
    </row>
    <row r="157751" spans="27:27">
      <c r="AA157751" s="271"/>
    </row>
    <row r="157752" spans="27:27">
      <c r="AA157752" s="271"/>
    </row>
    <row r="157753" spans="27:27">
      <c r="AA157753" s="271"/>
    </row>
    <row r="157754" spans="27:27">
      <c r="AA157754" s="271"/>
    </row>
    <row r="157755" spans="27:27">
      <c r="AA157755" s="271"/>
    </row>
    <row r="157756" spans="27:27">
      <c r="AA157756" s="271"/>
    </row>
    <row r="157757" spans="27:27">
      <c r="AA157757" s="271"/>
    </row>
    <row r="157758" spans="27:27">
      <c r="AA157758" s="271"/>
    </row>
    <row r="157759" spans="27:27">
      <c r="AA157759" s="271"/>
    </row>
    <row r="157760" spans="27:27">
      <c r="AA157760" s="271"/>
    </row>
    <row r="157761" spans="27:27">
      <c r="AA157761" s="271"/>
    </row>
    <row r="157762" spans="27:27">
      <c r="AA157762" s="271"/>
    </row>
    <row r="157763" spans="27:27">
      <c r="AA157763" s="271"/>
    </row>
    <row r="157764" spans="27:27">
      <c r="AA157764" s="271"/>
    </row>
    <row r="157765" spans="27:27">
      <c r="AA157765" s="271"/>
    </row>
    <row r="157766" spans="27:27">
      <c r="AA157766" s="271"/>
    </row>
    <row r="157767" spans="27:27">
      <c r="AA157767" s="271"/>
    </row>
    <row r="157768" spans="27:27">
      <c r="AA157768" s="271"/>
    </row>
    <row r="157769" spans="27:27">
      <c r="AA157769" s="271"/>
    </row>
    <row r="157770" spans="27:27">
      <c r="AA157770" s="271"/>
    </row>
    <row r="157771" spans="27:27">
      <c r="AA157771" s="271"/>
    </row>
    <row r="157772" spans="27:27">
      <c r="AA157772" s="271"/>
    </row>
    <row r="157773" spans="27:27">
      <c r="AA157773" s="271"/>
    </row>
    <row r="157774" spans="27:27">
      <c r="AA157774" s="271"/>
    </row>
    <row r="157775" spans="27:27">
      <c r="AA157775" s="271"/>
    </row>
    <row r="157776" spans="27:27">
      <c r="AA157776" s="271"/>
    </row>
    <row r="157777" spans="27:27">
      <c r="AA157777" s="271"/>
    </row>
    <row r="157778" spans="27:27">
      <c r="AA157778" s="271"/>
    </row>
    <row r="157779" spans="27:27">
      <c r="AA157779" s="271"/>
    </row>
    <row r="157780" spans="27:27">
      <c r="AA157780" s="271"/>
    </row>
    <row r="157781" spans="27:27">
      <c r="AA157781" s="271"/>
    </row>
    <row r="157782" spans="27:27">
      <c r="AA157782" s="271"/>
    </row>
    <row r="157783" spans="27:27">
      <c r="AA157783" s="271"/>
    </row>
    <row r="157784" spans="27:27">
      <c r="AA157784" s="271"/>
    </row>
    <row r="157785" spans="27:27">
      <c r="AA157785" s="271"/>
    </row>
    <row r="157786" spans="27:27">
      <c r="AA157786" s="271"/>
    </row>
    <row r="157787" spans="27:27">
      <c r="AA157787" s="271"/>
    </row>
    <row r="157788" spans="27:27">
      <c r="AA157788" s="271"/>
    </row>
    <row r="157789" spans="27:27">
      <c r="AA157789" s="271"/>
    </row>
    <row r="157790" spans="27:27">
      <c r="AA157790" s="271"/>
    </row>
    <row r="157791" spans="27:27">
      <c r="AA157791" s="271"/>
    </row>
    <row r="157792" spans="27:27">
      <c r="AA157792" s="271"/>
    </row>
    <row r="157793" spans="27:27">
      <c r="AA157793" s="271"/>
    </row>
    <row r="157794" spans="27:27">
      <c r="AA157794" s="271"/>
    </row>
    <row r="157795" spans="27:27">
      <c r="AA157795" s="271"/>
    </row>
    <row r="157796" spans="27:27">
      <c r="AA157796" s="271"/>
    </row>
    <row r="157797" spans="27:27">
      <c r="AA157797" s="271"/>
    </row>
    <row r="157798" spans="27:27">
      <c r="AA157798" s="271"/>
    </row>
    <row r="157799" spans="27:27">
      <c r="AA157799" s="271"/>
    </row>
    <row r="157800" spans="27:27">
      <c r="AA157800" s="271"/>
    </row>
    <row r="157801" spans="27:27">
      <c r="AA157801" s="271"/>
    </row>
    <row r="157802" spans="27:27">
      <c r="AA157802" s="271"/>
    </row>
    <row r="157803" spans="27:27">
      <c r="AA157803" s="271"/>
    </row>
    <row r="157804" spans="27:27">
      <c r="AA157804" s="271"/>
    </row>
    <row r="157805" spans="27:27">
      <c r="AA157805" s="271"/>
    </row>
    <row r="157806" spans="27:27">
      <c r="AA157806" s="271"/>
    </row>
    <row r="157807" spans="27:27">
      <c r="AA157807" s="271"/>
    </row>
    <row r="157808" spans="27:27">
      <c r="AA157808" s="271"/>
    </row>
    <row r="157809" spans="27:27">
      <c r="AA157809" s="271"/>
    </row>
    <row r="157810" spans="27:27">
      <c r="AA157810" s="271"/>
    </row>
    <row r="157811" spans="27:27">
      <c r="AA157811" s="271"/>
    </row>
    <row r="157812" spans="27:27">
      <c r="AA157812" s="271"/>
    </row>
    <row r="157813" spans="27:27">
      <c r="AA157813" s="271"/>
    </row>
    <row r="157814" spans="27:27">
      <c r="AA157814" s="271"/>
    </row>
    <row r="157815" spans="27:27">
      <c r="AA157815" s="271"/>
    </row>
    <row r="157816" spans="27:27">
      <c r="AA157816" s="271"/>
    </row>
    <row r="157817" spans="27:27">
      <c r="AA157817" s="271"/>
    </row>
    <row r="157818" spans="27:27">
      <c r="AA157818" s="271"/>
    </row>
    <row r="157819" spans="27:27">
      <c r="AA157819" s="271"/>
    </row>
    <row r="157820" spans="27:27">
      <c r="AA157820" s="271"/>
    </row>
    <row r="157821" spans="27:27">
      <c r="AA157821" s="271"/>
    </row>
    <row r="157822" spans="27:27">
      <c r="AA157822" s="271"/>
    </row>
    <row r="157823" spans="27:27">
      <c r="AA157823" s="271"/>
    </row>
    <row r="157824" spans="27:27">
      <c r="AA157824" s="271"/>
    </row>
    <row r="157825" spans="27:27">
      <c r="AA157825" s="271"/>
    </row>
    <row r="157826" spans="27:27">
      <c r="AA157826" s="271"/>
    </row>
    <row r="157827" spans="27:27">
      <c r="AA157827" s="271"/>
    </row>
    <row r="157828" spans="27:27">
      <c r="AA157828" s="271"/>
    </row>
    <row r="157829" spans="27:27">
      <c r="AA157829" s="271"/>
    </row>
    <row r="157830" spans="27:27">
      <c r="AA157830" s="271"/>
    </row>
    <row r="157831" spans="27:27">
      <c r="AA157831" s="271"/>
    </row>
    <row r="157832" spans="27:27">
      <c r="AA157832" s="271"/>
    </row>
    <row r="157833" spans="27:27">
      <c r="AA157833" s="271"/>
    </row>
    <row r="157834" spans="27:27">
      <c r="AA157834" s="271"/>
    </row>
    <row r="157835" spans="27:27">
      <c r="AA157835" s="271"/>
    </row>
    <row r="157836" spans="27:27">
      <c r="AA157836" s="271"/>
    </row>
    <row r="157837" spans="27:27">
      <c r="AA157837" s="271"/>
    </row>
    <row r="157838" spans="27:27">
      <c r="AA157838" s="271"/>
    </row>
    <row r="157839" spans="27:27">
      <c r="AA157839" s="271"/>
    </row>
    <row r="157840" spans="27:27">
      <c r="AA157840" s="271"/>
    </row>
    <row r="157841" spans="27:27">
      <c r="AA157841" s="271"/>
    </row>
    <row r="157842" spans="27:27">
      <c r="AA157842" s="271"/>
    </row>
    <row r="157843" spans="27:27">
      <c r="AA157843" s="271"/>
    </row>
    <row r="157844" spans="27:27">
      <c r="AA157844" s="271"/>
    </row>
    <row r="157845" spans="27:27">
      <c r="AA157845" s="271"/>
    </row>
    <row r="157846" spans="27:27">
      <c r="AA157846" s="271"/>
    </row>
    <row r="157847" spans="27:27">
      <c r="AA157847" s="271"/>
    </row>
    <row r="157848" spans="27:27">
      <c r="AA157848" s="271"/>
    </row>
    <row r="157849" spans="27:27">
      <c r="AA157849" s="271"/>
    </row>
    <row r="157850" spans="27:27">
      <c r="AA157850" s="271"/>
    </row>
    <row r="157851" spans="27:27">
      <c r="AA157851" s="271"/>
    </row>
    <row r="157852" spans="27:27">
      <c r="AA157852" s="271"/>
    </row>
    <row r="157853" spans="27:27">
      <c r="AA157853" s="271"/>
    </row>
    <row r="157854" spans="27:27">
      <c r="AA157854" s="271"/>
    </row>
    <row r="157855" spans="27:27">
      <c r="AA157855" s="271"/>
    </row>
    <row r="157856" spans="27:27">
      <c r="AA157856" s="271"/>
    </row>
    <row r="157857" spans="27:27">
      <c r="AA157857" s="271"/>
    </row>
    <row r="157858" spans="27:27">
      <c r="AA157858" s="271"/>
    </row>
    <row r="157859" spans="27:27">
      <c r="AA157859" s="271"/>
    </row>
    <row r="157860" spans="27:27">
      <c r="AA157860" s="271"/>
    </row>
    <row r="157861" spans="27:27">
      <c r="AA157861" s="271"/>
    </row>
    <row r="157862" spans="27:27">
      <c r="AA157862" s="271"/>
    </row>
    <row r="157863" spans="27:27">
      <c r="AA157863" s="271"/>
    </row>
    <row r="157864" spans="27:27">
      <c r="AA157864" s="271"/>
    </row>
    <row r="157865" spans="27:27">
      <c r="AA157865" s="271"/>
    </row>
    <row r="157866" spans="27:27">
      <c r="AA157866" s="271"/>
    </row>
    <row r="157867" spans="27:27">
      <c r="AA157867" s="271"/>
    </row>
    <row r="157868" spans="27:27">
      <c r="AA157868" s="271"/>
    </row>
    <row r="157869" spans="27:27">
      <c r="AA157869" s="271"/>
    </row>
    <row r="157870" spans="27:27">
      <c r="AA157870" s="271"/>
    </row>
    <row r="157871" spans="27:27">
      <c r="AA157871" s="271"/>
    </row>
    <row r="157872" spans="27:27">
      <c r="AA157872" s="271"/>
    </row>
    <row r="157873" spans="27:27">
      <c r="AA157873" s="271"/>
    </row>
    <row r="157874" spans="27:27">
      <c r="AA157874" s="271"/>
    </row>
    <row r="157875" spans="27:27">
      <c r="AA157875" s="271"/>
    </row>
    <row r="157876" spans="27:27">
      <c r="AA157876" s="271"/>
    </row>
    <row r="157877" spans="27:27">
      <c r="AA157877" s="271"/>
    </row>
    <row r="157878" spans="27:27">
      <c r="AA157878" s="271"/>
    </row>
    <row r="157879" spans="27:27">
      <c r="AA157879" s="271"/>
    </row>
    <row r="157880" spans="27:27">
      <c r="AA157880" s="271"/>
    </row>
    <row r="157881" spans="27:27">
      <c r="AA157881" s="271"/>
    </row>
    <row r="157882" spans="27:27">
      <c r="AA157882" s="271"/>
    </row>
    <row r="157883" spans="27:27">
      <c r="AA157883" s="271"/>
    </row>
    <row r="157884" spans="27:27">
      <c r="AA157884" s="271"/>
    </row>
    <row r="157885" spans="27:27">
      <c r="AA157885" s="271"/>
    </row>
    <row r="157886" spans="27:27">
      <c r="AA157886" s="271"/>
    </row>
    <row r="157887" spans="27:27">
      <c r="AA157887" s="271"/>
    </row>
    <row r="157888" spans="27:27">
      <c r="AA157888" s="271"/>
    </row>
    <row r="157889" spans="27:27">
      <c r="AA157889" s="271"/>
    </row>
    <row r="157890" spans="27:27">
      <c r="AA157890" s="271"/>
    </row>
    <row r="157891" spans="27:27">
      <c r="AA157891" s="271"/>
    </row>
    <row r="157892" spans="27:27">
      <c r="AA157892" s="271"/>
    </row>
    <row r="157893" spans="27:27">
      <c r="AA157893" s="271"/>
    </row>
    <row r="157894" spans="27:27">
      <c r="AA157894" s="271"/>
    </row>
    <row r="157895" spans="27:27">
      <c r="AA157895" s="271"/>
    </row>
    <row r="157896" spans="27:27">
      <c r="AA157896" s="271"/>
    </row>
    <row r="157897" spans="27:27">
      <c r="AA157897" s="271"/>
    </row>
    <row r="157898" spans="27:27">
      <c r="AA157898" s="271"/>
    </row>
    <row r="157899" spans="27:27">
      <c r="AA157899" s="271"/>
    </row>
    <row r="157900" spans="27:27">
      <c r="AA157900" s="271"/>
    </row>
    <row r="157901" spans="27:27">
      <c r="AA157901" s="271"/>
    </row>
    <row r="157902" spans="27:27">
      <c r="AA157902" s="271"/>
    </row>
    <row r="157903" spans="27:27">
      <c r="AA157903" s="271"/>
    </row>
    <row r="157904" spans="27:27">
      <c r="AA157904" s="271"/>
    </row>
    <row r="157905" spans="27:27">
      <c r="AA157905" s="271"/>
    </row>
    <row r="157906" spans="27:27">
      <c r="AA157906" s="271"/>
    </row>
    <row r="157907" spans="27:27">
      <c r="AA157907" s="271"/>
    </row>
    <row r="157908" spans="27:27">
      <c r="AA157908" s="271"/>
    </row>
    <row r="157909" spans="27:27">
      <c r="AA157909" s="271"/>
    </row>
    <row r="157910" spans="27:27">
      <c r="AA157910" s="271"/>
    </row>
    <row r="157911" spans="27:27">
      <c r="AA157911" s="271"/>
    </row>
    <row r="157912" spans="27:27">
      <c r="AA157912" s="271"/>
    </row>
    <row r="157913" spans="27:27">
      <c r="AA157913" s="271"/>
    </row>
    <row r="157914" spans="27:27">
      <c r="AA157914" s="271"/>
    </row>
    <row r="157915" spans="27:27">
      <c r="AA157915" s="271"/>
    </row>
    <row r="157916" spans="27:27">
      <c r="AA157916" s="271"/>
    </row>
    <row r="157917" spans="27:27">
      <c r="AA157917" s="271"/>
    </row>
    <row r="157918" spans="27:27">
      <c r="AA157918" s="271"/>
    </row>
    <row r="157919" spans="27:27">
      <c r="AA157919" s="271"/>
    </row>
    <row r="157920" spans="27:27">
      <c r="AA157920" s="271"/>
    </row>
    <row r="157921" spans="27:27">
      <c r="AA157921" s="271"/>
    </row>
    <row r="157922" spans="27:27">
      <c r="AA157922" s="271"/>
    </row>
    <row r="157923" spans="27:27">
      <c r="AA157923" s="271"/>
    </row>
    <row r="157924" spans="27:27">
      <c r="AA157924" s="271"/>
    </row>
    <row r="157925" spans="27:27">
      <c r="AA157925" s="271"/>
    </row>
    <row r="157926" spans="27:27">
      <c r="AA157926" s="271"/>
    </row>
    <row r="157927" spans="27:27">
      <c r="AA157927" s="271"/>
    </row>
    <row r="157928" spans="27:27">
      <c r="AA157928" s="271"/>
    </row>
    <row r="157929" spans="27:27">
      <c r="AA157929" s="271"/>
    </row>
    <row r="157930" spans="27:27">
      <c r="AA157930" s="271"/>
    </row>
    <row r="157931" spans="27:27">
      <c r="AA157931" s="271"/>
    </row>
    <row r="157932" spans="27:27">
      <c r="AA157932" s="271"/>
    </row>
    <row r="157933" spans="27:27">
      <c r="AA157933" s="271"/>
    </row>
    <row r="157934" spans="27:27">
      <c r="AA157934" s="271"/>
    </row>
    <row r="157935" spans="27:27">
      <c r="AA157935" s="271"/>
    </row>
    <row r="157936" spans="27:27">
      <c r="AA157936" s="271"/>
    </row>
    <row r="157937" spans="27:27">
      <c r="AA157937" s="271"/>
    </row>
    <row r="157938" spans="27:27">
      <c r="AA157938" s="271"/>
    </row>
    <row r="157939" spans="27:27">
      <c r="AA157939" s="271"/>
    </row>
    <row r="157940" spans="27:27">
      <c r="AA157940" s="271"/>
    </row>
    <row r="157941" spans="27:27">
      <c r="AA157941" s="271"/>
    </row>
    <row r="157942" spans="27:27">
      <c r="AA157942" s="271"/>
    </row>
    <row r="157943" spans="27:27">
      <c r="AA157943" s="271"/>
    </row>
    <row r="157944" spans="27:27">
      <c r="AA157944" s="271"/>
    </row>
    <row r="157945" spans="27:27">
      <c r="AA157945" s="271"/>
    </row>
    <row r="157946" spans="27:27">
      <c r="AA157946" s="271"/>
    </row>
    <row r="157947" spans="27:27">
      <c r="AA157947" s="271"/>
    </row>
    <row r="157948" spans="27:27">
      <c r="AA157948" s="271"/>
    </row>
    <row r="157949" spans="27:27">
      <c r="AA157949" s="271"/>
    </row>
    <row r="157950" spans="27:27">
      <c r="AA157950" s="271"/>
    </row>
    <row r="157951" spans="27:27">
      <c r="AA157951" s="271"/>
    </row>
    <row r="157952" spans="27:27">
      <c r="AA157952" s="271"/>
    </row>
    <row r="157953" spans="27:27">
      <c r="AA157953" s="271"/>
    </row>
    <row r="157954" spans="27:27">
      <c r="AA157954" s="271"/>
    </row>
    <row r="157955" spans="27:27">
      <c r="AA157955" s="271"/>
    </row>
    <row r="157956" spans="27:27">
      <c r="AA157956" s="271"/>
    </row>
    <row r="157957" spans="27:27">
      <c r="AA157957" s="271"/>
    </row>
    <row r="157958" spans="27:27">
      <c r="AA157958" s="271"/>
    </row>
    <row r="157959" spans="27:27">
      <c r="AA157959" s="271"/>
    </row>
    <row r="157960" spans="27:27">
      <c r="AA157960" s="271"/>
    </row>
    <row r="157961" spans="27:27">
      <c r="AA157961" s="271"/>
    </row>
    <row r="157962" spans="27:27">
      <c r="AA157962" s="271"/>
    </row>
    <row r="157963" spans="27:27">
      <c r="AA157963" s="271"/>
    </row>
    <row r="157964" spans="27:27">
      <c r="AA157964" s="271"/>
    </row>
    <row r="157965" spans="27:27">
      <c r="AA157965" s="271"/>
    </row>
    <row r="157966" spans="27:27">
      <c r="AA157966" s="271"/>
    </row>
    <row r="157967" spans="27:27">
      <c r="AA157967" s="271"/>
    </row>
    <row r="157968" spans="27:27">
      <c r="AA157968" s="271"/>
    </row>
    <row r="157969" spans="27:27">
      <c r="AA157969" s="271"/>
    </row>
    <row r="157970" spans="27:27">
      <c r="AA157970" s="271"/>
    </row>
    <row r="157971" spans="27:27">
      <c r="AA157971" s="271"/>
    </row>
    <row r="157972" spans="27:27">
      <c r="AA157972" s="271"/>
    </row>
    <row r="157973" spans="27:27">
      <c r="AA157973" s="271"/>
    </row>
    <row r="157974" spans="27:27">
      <c r="AA157974" s="271"/>
    </row>
    <row r="157975" spans="27:27">
      <c r="AA157975" s="271"/>
    </row>
    <row r="157976" spans="27:27">
      <c r="AA157976" s="271"/>
    </row>
    <row r="157977" spans="27:27">
      <c r="AA157977" s="271"/>
    </row>
    <row r="157978" spans="27:27">
      <c r="AA157978" s="271"/>
    </row>
    <row r="157979" spans="27:27">
      <c r="AA157979" s="271"/>
    </row>
    <row r="157980" spans="27:27">
      <c r="AA157980" s="271"/>
    </row>
    <row r="157981" spans="27:27">
      <c r="AA157981" s="271"/>
    </row>
    <row r="157982" spans="27:27">
      <c r="AA157982" s="271"/>
    </row>
    <row r="157983" spans="27:27">
      <c r="AA157983" s="271"/>
    </row>
    <row r="157984" spans="27:27">
      <c r="AA157984" s="271"/>
    </row>
    <row r="157985" spans="27:27">
      <c r="AA157985" s="271"/>
    </row>
    <row r="157986" spans="27:27">
      <c r="AA157986" s="271"/>
    </row>
    <row r="157987" spans="27:27">
      <c r="AA157987" s="271"/>
    </row>
    <row r="157988" spans="27:27">
      <c r="AA157988" s="271"/>
    </row>
    <row r="157989" spans="27:27">
      <c r="AA157989" s="271"/>
    </row>
    <row r="157990" spans="27:27">
      <c r="AA157990" s="271"/>
    </row>
    <row r="157991" spans="27:27">
      <c r="AA157991" s="271"/>
    </row>
    <row r="157992" spans="27:27">
      <c r="AA157992" s="271"/>
    </row>
    <row r="157993" spans="27:27">
      <c r="AA157993" s="271"/>
    </row>
    <row r="157994" spans="27:27">
      <c r="AA157994" s="271"/>
    </row>
    <row r="157995" spans="27:27">
      <c r="AA157995" s="271"/>
    </row>
    <row r="157996" spans="27:27">
      <c r="AA157996" s="271"/>
    </row>
    <row r="157997" spans="27:27">
      <c r="AA157997" s="271"/>
    </row>
    <row r="157998" spans="27:27">
      <c r="AA157998" s="271"/>
    </row>
    <row r="157999" spans="27:27">
      <c r="AA157999" s="271"/>
    </row>
    <row r="158000" spans="27:27">
      <c r="AA158000" s="271"/>
    </row>
    <row r="158001" spans="27:27">
      <c r="AA158001" s="271"/>
    </row>
    <row r="158002" spans="27:27">
      <c r="AA158002" s="271"/>
    </row>
    <row r="158003" spans="27:27">
      <c r="AA158003" s="271"/>
    </row>
    <row r="158004" spans="27:27">
      <c r="AA158004" s="271"/>
    </row>
    <row r="158005" spans="27:27">
      <c r="AA158005" s="271"/>
    </row>
    <row r="158006" spans="27:27">
      <c r="AA158006" s="271"/>
    </row>
    <row r="158007" spans="27:27">
      <c r="AA158007" s="271"/>
    </row>
    <row r="158008" spans="27:27">
      <c r="AA158008" s="271"/>
    </row>
    <row r="158009" spans="27:27">
      <c r="AA158009" s="271"/>
    </row>
    <row r="158010" spans="27:27">
      <c r="AA158010" s="271"/>
    </row>
    <row r="158011" spans="27:27">
      <c r="AA158011" s="271"/>
    </row>
    <row r="158012" spans="27:27">
      <c r="AA158012" s="271"/>
    </row>
    <row r="158013" spans="27:27">
      <c r="AA158013" s="271"/>
    </row>
    <row r="158014" spans="27:27">
      <c r="AA158014" s="271"/>
    </row>
    <row r="158015" spans="27:27">
      <c r="AA158015" s="271"/>
    </row>
    <row r="158016" spans="27:27">
      <c r="AA158016" s="271"/>
    </row>
    <row r="158017" spans="27:27">
      <c r="AA158017" s="271"/>
    </row>
    <row r="158018" spans="27:27">
      <c r="AA158018" s="271"/>
    </row>
    <row r="158019" spans="27:27">
      <c r="AA158019" s="271"/>
    </row>
    <row r="158020" spans="27:27">
      <c r="AA158020" s="271"/>
    </row>
    <row r="158021" spans="27:27">
      <c r="AA158021" s="271"/>
    </row>
    <row r="158022" spans="27:27">
      <c r="AA158022" s="271"/>
    </row>
    <row r="158023" spans="27:27">
      <c r="AA158023" s="271"/>
    </row>
    <row r="158024" spans="27:27">
      <c r="AA158024" s="271"/>
    </row>
    <row r="158025" spans="27:27">
      <c r="AA158025" s="271"/>
    </row>
    <row r="158026" spans="27:27">
      <c r="AA158026" s="271"/>
    </row>
    <row r="158027" spans="27:27">
      <c r="AA158027" s="271"/>
    </row>
    <row r="158028" spans="27:27">
      <c r="AA158028" s="271"/>
    </row>
    <row r="158029" spans="27:27">
      <c r="AA158029" s="271"/>
    </row>
    <row r="158030" spans="27:27">
      <c r="AA158030" s="271"/>
    </row>
    <row r="158031" spans="27:27">
      <c r="AA158031" s="271"/>
    </row>
    <row r="158032" spans="27:27">
      <c r="AA158032" s="271"/>
    </row>
    <row r="158033" spans="27:27">
      <c r="AA158033" s="271"/>
    </row>
    <row r="158034" spans="27:27">
      <c r="AA158034" s="271"/>
    </row>
    <row r="158035" spans="27:27">
      <c r="AA158035" s="271"/>
    </row>
    <row r="158036" spans="27:27">
      <c r="AA158036" s="271"/>
    </row>
    <row r="158037" spans="27:27">
      <c r="AA158037" s="271"/>
    </row>
    <row r="158038" spans="27:27">
      <c r="AA158038" s="271"/>
    </row>
    <row r="158039" spans="27:27">
      <c r="AA158039" s="271"/>
    </row>
    <row r="158040" spans="27:27">
      <c r="AA158040" s="271"/>
    </row>
    <row r="158041" spans="27:27">
      <c r="AA158041" s="271"/>
    </row>
    <row r="158042" spans="27:27">
      <c r="AA158042" s="271"/>
    </row>
    <row r="158043" spans="27:27">
      <c r="AA158043" s="271"/>
    </row>
    <row r="158044" spans="27:27">
      <c r="AA158044" s="271"/>
    </row>
    <row r="158045" spans="27:27">
      <c r="AA158045" s="271"/>
    </row>
    <row r="158046" spans="27:27">
      <c r="AA158046" s="271"/>
    </row>
    <row r="158047" spans="27:27">
      <c r="AA158047" s="271"/>
    </row>
    <row r="158048" spans="27:27">
      <c r="AA158048" s="271"/>
    </row>
    <row r="158049" spans="27:27">
      <c r="AA158049" s="271"/>
    </row>
    <row r="158050" spans="27:27">
      <c r="AA158050" s="271"/>
    </row>
    <row r="158051" spans="27:27">
      <c r="AA158051" s="271"/>
    </row>
    <row r="158052" spans="27:27">
      <c r="AA158052" s="271"/>
    </row>
    <row r="158053" spans="27:27">
      <c r="AA158053" s="271"/>
    </row>
    <row r="158054" spans="27:27">
      <c r="AA158054" s="271"/>
    </row>
    <row r="158055" spans="27:27">
      <c r="AA158055" s="271"/>
    </row>
    <row r="158056" spans="27:27">
      <c r="AA158056" s="271"/>
    </row>
    <row r="158057" spans="27:27">
      <c r="AA158057" s="271"/>
    </row>
    <row r="158058" spans="27:27">
      <c r="AA158058" s="271"/>
    </row>
    <row r="158059" spans="27:27">
      <c r="AA158059" s="271"/>
    </row>
    <row r="158060" spans="27:27">
      <c r="AA158060" s="271"/>
    </row>
    <row r="158061" spans="27:27">
      <c r="AA158061" s="271"/>
    </row>
    <row r="158062" spans="27:27">
      <c r="AA158062" s="271"/>
    </row>
    <row r="158063" spans="27:27">
      <c r="AA158063" s="271"/>
    </row>
    <row r="158064" spans="27:27">
      <c r="AA158064" s="271"/>
    </row>
    <row r="158065" spans="27:27">
      <c r="AA158065" s="271"/>
    </row>
    <row r="158066" spans="27:27">
      <c r="AA158066" s="271"/>
    </row>
    <row r="158067" spans="27:27">
      <c r="AA158067" s="271"/>
    </row>
    <row r="158068" spans="27:27">
      <c r="AA158068" s="271"/>
    </row>
    <row r="158069" spans="27:27">
      <c r="AA158069" s="271"/>
    </row>
    <row r="158070" spans="27:27">
      <c r="AA158070" s="271"/>
    </row>
    <row r="158071" spans="27:27">
      <c r="AA158071" s="271"/>
    </row>
    <row r="158072" spans="27:27">
      <c r="AA158072" s="271"/>
    </row>
    <row r="158073" spans="27:27">
      <c r="AA158073" s="271"/>
    </row>
    <row r="158074" spans="27:27">
      <c r="AA158074" s="271"/>
    </row>
    <row r="158075" spans="27:27">
      <c r="AA158075" s="271"/>
    </row>
    <row r="158076" spans="27:27">
      <c r="AA158076" s="271"/>
    </row>
    <row r="158077" spans="27:27">
      <c r="AA158077" s="271"/>
    </row>
    <row r="158078" spans="27:27">
      <c r="AA158078" s="271"/>
    </row>
    <row r="158079" spans="27:27">
      <c r="AA158079" s="271"/>
    </row>
    <row r="158080" spans="27:27">
      <c r="AA158080" s="271"/>
    </row>
    <row r="158081" spans="27:27">
      <c r="AA158081" s="271"/>
    </row>
    <row r="158082" spans="27:27">
      <c r="AA158082" s="271"/>
    </row>
    <row r="158083" spans="27:27">
      <c r="AA158083" s="271"/>
    </row>
    <row r="158084" spans="27:27">
      <c r="AA158084" s="271"/>
    </row>
    <row r="158085" spans="27:27">
      <c r="AA158085" s="271"/>
    </row>
    <row r="158086" spans="27:27">
      <c r="AA158086" s="271"/>
    </row>
    <row r="158087" spans="27:27">
      <c r="AA158087" s="271"/>
    </row>
    <row r="158088" spans="27:27">
      <c r="AA158088" s="271"/>
    </row>
    <row r="158089" spans="27:27">
      <c r="AA158089" s="271"/>
    </row>
    <row r="158090" spans="27:27">
      <c r="AA158090" s="271"/>
    </row>
    <row r="158091" spans="27:27">
      <c r="AA158091" s="271"/>
    </row>
    <row r="158092" spans="27:27">
      <c r="AA158092" s="271"/>
    </row>
    <row r="158093" spans="27:27">
      <c r="AA158093" s="271"/>
    </row>
    <row r="158094" spans="27:27">
      <c r="AA158094" s="271"/>
    </row>
    <row r="158095" spans="27:27">
      <c r="AA158095" s="271"/>
    </row>
    <row r="158096" spans="27:27">
      <c r="AA158096" s="271"/>
    </row>
    <row r="158097" spans="27:27">
      <c r="AA158097" s="271"/>
    </row>
    <row r="158098" spans="27:27">
      <c r="AA158098" s="271"/>
    </row>
    <row r="158099" spans="27:27">
      <c r="AA158099" s="271"/>
    </row>
    <row r="158100" spans="27:27">
      <c r="AA158100" s="271"/>
    </row>
    <row r="158101" spans="27:27">
      <c r="AA158101" s="271"/>
    </row>
    <row r="158102" spans="27:27">
      <c r="AA158102" s="271"/>
    </row>
    <row r="158103" spans="27:27">
      <c r="AA158103" s="271"/>
    </row>
    <row r="158104" spans="27:27">
      <c r="AA158104" s="271"/>
    </row>
    <row r="158105" spans="27:27">
      <c r="AA158105" s="271"/>
    </row>
    <row r="158106" spans="27:27">
      <c r="AA158106" s="271"/>
    </row>
    <row r="158107" spans="27:27">
      <c r="AA158107" s="271"/>
    </row>
    <row r="158108" spans="27:27">
      <c r="AA158108" s="271"/>
    </row>
    <row r="158109" spans="27:27">
      <c r="AA158109" s="271"/>
    </row>
    <row r="158110" spans="27:27">
      <c r="AA158110" s="271"/>
    </row>
    <row r="158111" spans="27:27">
      <c r="AA158111" s="271"/>
    </row>
    <row r="158112" spans="27:27">
      <c r="AA158112" s="271"/>
    </row>
    <row r="158113" spans="27:27">
      <c r="AA158113" s="271"/>
    </row>
    <row r="158114" spans="27:27">
      <c r="AA158114" s="271"/>
    </row>
    <row r="158115" spans="27:27">
      <c r="AA158115" s="271"/>
    </row>
    <row r="158116" spans="27:27">
      <c r="AA158116" s="271"/>
    </row>
    <row r="158117" spans="27:27">
      <c r="AA158117" s="271"/>
    </row>
    <row r="158118" spans="27:27">
      <c r="AA158118" s="271"/>
    </row>
    <row r="158119" spans="27:27">
      <c r="AA158119" s="271"/>
    </row>
    <row r="158120" spans="27:27">
      <c r="AA158120" s="271"/>
    </row>
    <row r="158121" spans="27:27">
      <c r="AA158121" s="271"/>
    </row>
    <row r="158122" spans="27:27">
      <c r="AA158122" s="271"/>
    </row>
    <row r="158123" spans="27:27">
      <c r="AA158123" s="271"/>
    </row>
    <row r="158124" spans="27:27">
      <c r="AA158124" s="271"/>
    </row>
    <row r="158125" spans="27:27">
      <c r="AA158125" s="271"/>
    </row>
    <row r="158126" spans="27:27">
      <c r="AA158126" s="271"/>
    </row>
    <row r="158127" spans="27:27">
      <c r="AA158127" s="271"/>
    </row>
    <row r="158128" spans="27:27">
      <c r="AA158128" s="271"/>
    </row>
    <row r="158129" spans="27:27">
      <c r="AA158129" s="271"/>
    </row>
    <row r="158130" spans="27:27">
      <c r="AA158130" s="271"/>
    </row>
    <row r="158131" spans="27:27">
      <c r="AA158131" s="271"/>
    </row>
    <row r="158132" spans="27:27">
      <c r="AA158132" s="271"/>
    </row>
    <row r="158133" spans="27:27">
      <c r="AA158133" s="271"/>
    </row>
    <row r="158134" spans="27:27">
      <c r="AA158134" s="271"/>
    </row>
    <row r="158135" spans="27:27">
      <c r="AA158135" s="271"/>
    </row>
    <row r="158136" spans="27:27">
      <c r="AA158136" s="271"/>
    </row>
    <row r="158137" spans="27:27">
      <c r="AA158137" s="271"/>
    </row>
    <row r="158138" spans="27:27">
      <c r="AA158138" s="271"/>
    </row>
    <row r="158139" spans="27:27">
      <c r="AA158139" s="271"/>
    </row>
    <row r="158140" spans="27:27">
      <c r="AA158140" s="271"/>
    </row>
    <row r="158141" spans="27:27">
      <c r="AA158141" s="271"/>
    </row>
    <row r="158142" spans="27:27">
      <c r="AA158142" s="271"/>
    </row>
    <row r="158143" spans="27:27">
      <c r="AA158143" s="271"/>
    </row>
    <row r="158144" spans="27:27">
      <c r="AA158144" s="271"/>
    </row>
    <row r="158145" spans="27:27">
      <c r="AA158145" s="271"/>
    </row>
    <row r="158146" spans="27:27">
      <c r="AA158146" s="271"/>
    </row>
    <row r="158147" spans="27:27">
      <c r="AA158147" s="271"/>
    </row>
    <row r="158148" spans="27:27">
      <c r="AA158148" s="271"/>
    </row>
    <row r="158149" spans="27:27">
      <c r="AA158149" s="271"/>
    </row>
    <row r="158150" spans="27:27">
      <c r="AA158150" s="271"/>
    </row>
    <row r="158151" spans="27:27">
      <c r="AA158151" s="271"/>
    </row>
    <row r="158152" spans="27:27">
      <c r="AA158152" s="271"/>
    </row>
    <row r="158153" spans="27:27">
      <c r="AA158153" s="271"/>
    </row>
    <row r="158154" spans="27:27">
      <c r="AA158154" s="271"/>
    </row>
    <row r="158155" spans="27:27">
      <c r="AA158155" s="271"/>
    </row>
    <row r="158156" spans="27:27">
      <c r="AA158156" s="271"/>
    </row>
    <row r="158157" spans="27:27">
      <c r="AA158157" s="271"/>
    </row>
    <row r="158158" spans="27:27">
      <c r="AA158158" s="271"/>
    </row>
    <row r="158159" spans="27:27">
      <c r="AA158159" s="271"/>
    </row>
    <row r="158160" spans="27:27">
      <c r="AA158160" s="271"/>
    </row>
    <row r="158161" spans="27:27">
      <c r="AA158161" s="271"/>
    </row>
    <row r="158162" spans="27:27">
      <c r="AA158162" s="271"/>
    </row>
    <row r="158163" spans="27:27">
      <c r="AA158163" s="271"/>
    </row>
    <row r="158164" spans="27:27">
      <c r="AA158164" s="271"/>
    </row>
    <row r="158165" spans="27:27">
      <c r="AA158165" s="271"/>
    </row>
    <row r="158166" spans="27:27">
      <c r="AA158166" s="271"/>
    </row>
    <row r="158167" spans="27:27">
      <c r="AA158167" s="271"/>
    </row>
    <row r="158168" spans="27:27">
      <c r="AA158168" s="271"/>
    </row>
    <row r="158169" spans="27:27">
      <c r="AA158169" s="271"/>
    </row>
    <row r="158170" spans="27:27">
      <c r="AA158170" s="271"/>
    </row>
    <row r="158171" spans="27:27">
      <c r="AA158171" s="271"/>
    </row>
    <row r="158172" spans="27:27">
      <c r="AA158172" s="271"/>
    </row>
    <row r="158173" spans="27:27">
      <c r="AA158173" s="271"/>
    </row>
    <row r="158174" spans="27:27">
      <c r="AA158174" s="271"/>
    </row>
    <row r="158175" spans="27:27">
      <c r="AA158175" s="271"/>
    </row>
    <row r="158176" spans="27:27">
      <c r="AA158176" s="271"/>
    </row>
    <row r="158177" spans="27:27">
      <c r="AA158177" s="271"/>
    </row>
    <row r="158178" spans="27:27">
      <c r="AA158178" s="271"/>
    </row>
    <row r="158179" spans="27:27">
      <c r="AA158179" s="271"/>
    </row>
    <row r="158180" spans="27:27">
      <c r="AA158180" s="271"/>
    </row>
    <row r="158181" spans="27:27">
      <c r="AA158181" s="271"/>
    </row>
    <row r="158182" spans="27:27">
      <c r="AA158182" s="271"/>
    </row>
    <row r="158183" spans="27:27">
      <c r="AA158183" s="271"/>
    </row>
    <row r="158184" spans="27:27">
      <c r="AA158184" s="271"/>
    </row>
    <row r="158185" spans="27:27">
      <c r="AA158185" s="271"/>
    </row>
    <row r="158186" spans="27:27">
      <c r="AA158186" s="271"/>
    </row>
    <row r="158187" spans="27:27">
      <c r="AA158187" s="271"/>
    </row>
    <row r="158188" spans="27:27">
      <c r="AA158188" s="271"/>
    </row>
    <row r="158189" spans="27:27">
      <c r="AA158189" s="271"/>
    </row>
    <row r="158190" spans="27:27">
      <c r="AA158190" s="271"/>
    </row>
    <row r="158191" spans="27:27">
      <c r="AA158191" s="271"/>
    </row>
    <row r="158192" spans="27:27">
      <c r="AA158192" s="271"/>
    </row>
    <row r="158193" spans="27:27">
      <c r="AA158193" s="271"/>
    </row>
    <row r="158194" spans="27:27">
      <c r="AA158194" s="271"/>
    </row>
    <row r="158195" spans="27:27">
      <c r="AA158195" s="271"/>
    </row>
    <row r="158196" spans="27:27">
      <c r="AA158196" s="271"/>
    </row>
    <row r="158197" spans="27:27">
      <c r="AA158197" s="271"/>
    </row>
    <row r="158198" spans="27:27">
      <c r="AA158198" s="271"/>
    </row>
    <row r="158199" spans="27:27">
      <c r="AA158199" s="271"/>
    </row>
    <row r="158200" spans="27:27">
      <c r="AA158200" s="271"/>
    </row>
    <row r="158201" spans="27:27">
      <c r="AA158201" s="271"/>
    </row>
    <row r="158202" spans="27:27">
      <c r="AA158202" s="271"/>
    </row>
    <row r="158203" spans="27:27">
      <c r="AA158203" s="271"/>
    </row>
    <row r="158204" spans="27:27">
      <c r="AA158204" s="271"/>
    </row>
    <row r="158205" spans="27:27">
      <c r="AA158205" s="271"/>
    </row>
    <row r="158206" spans="27:27">
      <c r="AA158206" s="271"/>
    </row>
    <row r="158207" spans="27:27">
      <c r="AA158207" s="271"/>
    </row>
    <row r="158208" spans="27:27">
      <c r="AA158208" s="271"/>
    </row>
    <row r="158209" spans="27:27">
      <c r="AA158209" s="271"/>
    </row>
    <row r="158210" spans="27:27">
      <c r="AA158210" s="271"/>
    </row>
    <row r="158211" spans="27:27">
      <c r="AA158211" s="271"/>
    </row>
    <row r="158212" spans="27:27">
      <c r="AA158212" s="271"/>
    </row>
    <row r="158213" spans="27:27">
      <c r="AA158213" s="271"/>
    </row>
    <row r="158214" spans="27:27">
      <c r="AA158214" s="271"/>
    </row>
    <row r="158215" spans="27:27">
      <c r="AA158215" s="271"/>
    </row>
    <row r="158216" spans="27:27">
      <c r="AA158216" s="271"/>
    </row>
    <row r="158217" spans="27:27">
      <c r="AA158217" s="271"/>
    </row>
    <row r="158218" spans="27:27">
      <c r="AA158218" s="271"/>
    </row>
    <row r="158219" spans="27:27">
      <c r="AA158219" s="271"/>
    </row>
    <row r="158220" spans="27:27">
      <c r="AA158220" s="271"/>
    </row>
    <row r="158221" spans="27:27">
      <c r="AA158221" s="271"/>
    </row>
    <row r="158222" spans="27:27">
      <c r="AA158222" s="271"/>
    </row>
    <row r="158223" spans="27:27">
      <c r="AA158223" s="271"/>
    </row>
    <row r="158224" spans="27:27">
      <c r="AA158224" s="271"/>
    </row>
    <row r="158225" spans="27:27">
      <c r="AA158225" s="271"/>
    </row>
    <row r="158226" spans="27:27">
      <c r="AA158226" s="271"/>
    </row>
    <row r="158227" spans="27:27">
      <c r="AA158227" s="271"/>
    </row>
    <row r="158228" spans="27:27">
      <c r="AA158228" s="271"/>
    </row>
    <row r="158229" spans="27:27">
      <c r="AA158229" s="271"/>
    </row>
    <row r="158230" spans="27:27">
      <c r="AA158230" s="271"/>
    </row>
    <row r="158231" spans="27:27">
      <c r="AA158231" s="271"/>
    </row>
    <row r="158232" spans="27:27">
      <c r="AA158232" s="271"/>
    </row>
    <row r="158233" spans="27:27">
      <c r="AA158233" s="271"/>
    </row>
    <row r="158234" spans="27:27">
      <c r="AA158234" s="271"/>
    </row>
    <row r="158235" spans="27:27">
      <c r="AA158235" s="271"/>
    </row>
    <row r="158236" spans="27:27">
      <c r="AA158236" s="271"/>
    </row>
    <row r="158237" spans="27:27">
      <c r="AA158237" s="271"/>
    </row>
    <row r="158238" spans="27:27">
      <c r="AA158238" s="271"/>
    </row>
    <row r="158239" spans="27:27">
      <c r="AA158239" s="271"/>
    </row>
    <row r="158240" spans="27:27">
      <c r="AA158240" s="271"/>
    </row>
    <row r="158241" spans="27:27">
      <c r="AA158241" s="271"/>
    </row>
    <row r="158242" spans="27:27">
      <c r="AA158242" s="271"/>
    </row>
    <row r="158243" spans="27:27">
      <c r="AA158243" s="271"/>
    </row>
    <row r="158244" spans="27:27">
      <c r="AA158244" s="271"/>
    </row>
    <row r="158245" spans="27:27">
      <c r="AA158245" s="271"/>
    </row>
    <row r="158246" spans="27:27">
      <c r="AA158246" s="271"/>
    </row>
    <row r="158247" spans="27:27">
      <c r="AA158247" s="271"/>
    </row>
    <row r="158248" spans="27:27">
      <c r="AA158248" s="271"/>
    </row>
    <row r="158249" spans="27:27">
      <c r="AA158249" s="271"/>
    </row>
    <row r="158250" spans="27:27">
      <c r="AA158250" s="271"/>
    </row>
    <row r="158251" spans="27:27">
      <c r="AA158251" s="271"/>
    </row>
    <row r="158252" spans="27:27">
      <c r="AA158252" s="271"/>
    </row>
    <row r="158253" spans="27:27">
      <c r="AA158253" s="271"/>
    </row>
    <row r="158254" spans="27:27">
      <c r="AA158254" s="271"/>
    </row>
    <row r="158255" spans="27:27">
      <c r="AA158255" s="271"/>
    </row>
    <row r="158256" spans="27:27">
      <c r="AA158256" s="271"/>
    </row>
    <row r="158257" spans="27:27">
      <c r="AA158257" s="271"/>
    </row>
    <row r="158258" spans="27:27">
      <c r="AA158258" s="271"/>
    </row>
    <row r="158259" spans="27:27">
      <c r="AA158259" s="271"/>
    </row>
    <row r="158260" spans="27:27">
      <c r="AA158260" s="271"/>
    </row>
    <row r="158261" spans="27:27">
      <c r="AA158261" s="271"/>
    </row>
    <row r="158262" spans="27:27">
      <c r="AA158262" s="271"/>
    </row>
    <row r="158263" spans="27:27">
      <c r="AA158263" s="271"/>
    </row>
    <row r="158264" spans="27:27">
      <c r="AA158264" s="271"/>
    </row>
    <row r="158265" spans="27:27">
      <c r="AA158265" s="271"/>
    </row>
    <row r="158266" spans="27:27">
      <c r="AA158266" s="271"/>
    </row>
    <row r="158267" spans="27:27">
      <c r="AA158267" s="271"/>
    </row>
    <row r="158268" spans="27:27">
      <c r="AA158268" s="271"/>
    </row>
    <row r="158269" spans="27:27">
      <c r="AA158269" s="271"/>
    </row>
    <row r="158270" spans="27:27">
      <c r="AA158270" s="271"/>
    </row>
    <row r="158271" spans="27:27">
      <c r="AA158271" s="271"/>
    </row>
    <row r="158272" spans="27:27">
      <c r="AA158272" s="271"/>
    </row>
    <row r="158273" spans="27:27">
      <c r="AA158273" s="271"/>
    </row>
    <row r="158274" spans="27:27">
      <c r="AA158274" s="271"/>
    </row>
    <row r="158275" spans="27:27">
      <c r="AA158275" s="271"/>
    </row>
    <row r="158276" spans="27:27">
      <c r="AA158276" s="271"/>
    </row>
    <row r="158277" spans="27:27">
      <c r="AA158277" s="271"/>
    </row>
    <row r="158278" spans="27:27">
      <c r="AA158278" s="271"/>
    </row>
    <row r="158279" spans="27:27">
      <c r="AA158279" s="271"/>
    </row>
    <row r="158280" spans="27:27">
      <c r="AA158280" s="271"/>
    </row>
    <row r="158281" spans="27:27">
      <c r="AA158281" s="271"/>
    </row>
    <row r="158282" spans="27:27">
      <c r="AA158282" s="271"/>
    </row>
    <row r="158283" spans="27:27">
      <c r="AA158283" s="271"/>
    </row>
    <row r="158284" spans="27:27">
      <c r="AA158284" s="271"/>
    </row>
    <row r="158285" spans="27:27">
      <c r="AA158285" s="271"/>
    </row>
    <row r="158286" spans="27:27">
      <c r="AA158286" s="271"/>
    </row>
    <row r="158287" spans="27:27">
      <c r="AA158287" s="271"/>
    </row>
    <row r="158288" spans="27:27">
      <c r="AA158288" s="271"/>
    </row>
    <row r="158289" spans="27:27">
      <c r="AA158289" s="271"/>
    </row>
    <row r="158290" spans="27:27">
      <c r="AA158290" s="271"/>
    </row>
    <row r="158291" spans="27:27">
      <c r="AA158291" s="271"/>
    </row>
    <row r="158292" spans="27:27">
      <c r="AA158292" s="271"/>
    </row>
    <row r="158293" spans="27:27">
      <c r="AA158293" s="271"/>
    </row>
    <row r="158294" spans="27:27">
      <c r="AA158294" s="271"/>
    </row>
    <row r="158295" spans="27:27">
      <c r="AA158295" s="271"/>
    </row>
    <row r="158296" spans="27:27">
      <c r="AA158296" s="271"/>
    </row>
    <row r="158297" spans="27:27">
      <c r="AA158297" s="271"/>
    </row>
    <row r="158298" spans="27:27">
      <c r="AA158298" s="271"/>
    </row>
    <row r="158299" spans="27:27">
      <c r="AA158299" s="271"/>
    </row>
    <row r="158300" spans="27:27">
      <c r="AA158300" s="271"/>
    </row>
    <row r="158301" spans="27:27">
      <c r="AA158301" s="271"/>
    </row>
    <row r="158302" spans="27:27">
      <c r="AA158302" s="271"/>
    </row>
    <row r="158303" spans="27:27">
      <c r="AA158303" s="271"/>
    </row>
    <row r="158304" spans="27:27">
      <c r="AA158304" s="271"/>
    </row>
    <row r="158305" spans="27:27">
      <c r="AA158305" s="271"/>
    </row>
    <row r="158306" spans="27:27">
      <c r="AA158306" s="271"/>
    </row>
    <row r="158307" spans="27:27">
      <c r="AA158307" s="271"/>
    </row>
    <row r="158308" spans="27:27">
      <c r="AA158308" s="271"/>
    </row>
    <row r="158309" spans="27:27">
      <c r="AA158309" s="271"/>
    </row>
    <row r="158310" spans="27:27">
      <c r="AA158310" s="271"/>
    </row>
    <row r="158311" spans="27:27">
      <c r="AA158311" s="271"/>
    </row>
    <row r="158312" spans="27:27">
      <c r="AA158312" s="271"/>
    </row>
    <row r="158313" spans="27:27">
      <c r="AA158313" s="271"/>
    </row>
    <row r="158314" spans="27:27">
      <c r="AA158314" s="271"/>
    </row>
    <row r="158315" spans="27:27">
      <c r="AA158315" s="271"/>
    </row>
    <row r="158316" spans="27:27">
      <c r="AA158316" s="271"/>
    </row>
    <row r="158317" spans="27:27">
      <c r="AA158317" s="271"/>
    </row>
    <row r="158318" spans="27:27">
      <c r="AA158318" s="271"/>
    </row>
    <row r="158319" spans="27:27">
      <c r="AA158319" s="271"/>
    </row>
    <row r="158320" spans="27:27">
      <c r="AA158320" s="271"/>
    </row>
    <row r="158321" spans="27:27">
      <c r="AA158321" s="271"/>
    </row>
    <row r="158322" spans="27:27">
      <c r="AA158322" s="271"/>
    </row>
    <row r="158323" spans="27:27">
      <c r="AA158323" s="271"/>
    </row>
    <row r="158324" spans="27:27">
      <c r="AA158324" s="271"/>
    </row>
    <row r="158325" spans="27:27">
      <c r="AA158325" s="271"/>
    </row>
    <row r="158326" spans="27:27">
      <c r="AA158326" s="271"/>
    </row>
    <row r="158327" spans="27:27">
      <c r="AA158327" s="271"/>
    </row>
    <row r="158328" spans="27:27">
      <c r="AA158328" s="271"/>
    </row>
    <row r="158329" spans="27:27">
      <c r="AA158329" s="271"/>
    </row>
    <row r="158330" spans="27:27">
      <c r="AA158330" s="271"/>
    </row>
    <row r="158331" spans="27:27">
      <c r="AA158331" s="271"/>
    </row>
    <row r="158332" spans="27:27">
      <c r="AA158332" s="271"/>
    </row>
    <row r="158333" spans="27:27">
      <c r="AA158333" s="271"/>
    </row>
    <row r="158334" spans="27:27">
      <c r="AA158334" s="271"/>
    </row>
    <row r="158335" spans="27:27">
      <c r="AA158335" s="271"/>
    </row>
    <row r="158336" spans="27:27">
      <c r="AA158336" s="271"/>
    </row>
    <row r="158337" spans="27:27">
      <c r="AA158337" s="271"/>
    </row>
    <row r="158338" spans="27:27">
      <c r="AA158338" s="271"/>
    </row>
    <row r="158339" spans="27:27">
      <c r="AA158339" s="271"/>
    </row>
    <row r="158340" spans="27:27">
      <c r="AA158340" s="271"/>
    </row>
    <row r="158341" spans="27:27">
      <c r="AA158341" s="271"/>
    </row>
    <row r="158342" spans="27:27">
      <c r="AA158342" s="271"/>
    </row>
    <row r="158343" spans="27:27">
      <c r="AA158343" s="271"/>
    </row>
    <row r="158344" spans="27:27">
      <c r="AA158344" s="271"/>
    </row>
    <row r="158345" spans="27:27">
      <c r="AA158345" s="271"/>
    </row>
    <row r="158346" spans="27:27">
      <c r="AA158346" s="271"/>
    </row>
    <row r="158347" spans="27:27">
      <c r="AA158347" s="271"/>
    </row>
    <row r="158348" spans="27:27">
      <c r="AA158348" s="271"/>
    </row>
    <row r="158349" spans="27:27">
      <c r="AA158349" s="271"/>
    </row>
    <row r="158350" spans="27:27">
      <c r="AA158350" s="271"/>
    </row>
    <row r="158351" spans="27:27">
      <c r="AA158351" s="271"/>
    </row>
    <row r="158352" spans="27:27">
      <c r="AA158352" s="271"/>
    </row>
    <row r="158353" spans="27:27">
      <c r="AA158353" s="271"/>
    </row>
    <row r="158354" spans="27:27">
      <c r="AA158354" s="271"/>
    </row>
    <row r="158355" spans="27:27">
      <c r="AA158355" s="271"/>
    </row>
    <row r="158356" spans="27:27">
      <c r="AA158356" s="271"/>
    </row>
    <row r="158357" spans="27:27">
      <c r="AA158357" s="271"/>
    </row>
    <row r="158358" spans="27:27">
      <c r="AA158358" s="271"/>
    </row>
    <row r="158359" spans="27:27">
      <c r="AA158359" s="271"/>
    </row>
    <row r="158360" spans="27:27">
      <c r="AA158360" s="271"/>
    </row>
    <row r="158361" spans="27:27">
      <c r="AA158361" s="271"/>
    </row>
    <row r="158362" spans="27:27">
      <c r="AA158362" s="271"/>
    </row>
    <row r="158363" spans="27:27">
      <c r="AA158363" s="271"/>
    </row>
    <row r="158364" spans="27:27">
      <c r="AA158364" s="271"/>
    </row>
    <row r="158365" spans="27:27">
      <c r="AA158365" s="271"/>
    </row>
    <row r="158366" spans="27:27">
      <c r="AA158366" s="271"/>
    </row>
    <row r="158367" spans="27:27">
      <c r="AA158367" s="271"/>
    </row>
    <row r="158368" spans="27:27">
      <c r="AA158368" s="271"/>
    </row>
    <row r="158369" spans="27:27">
      <c r="AA158369" s="271"/>
    </row>
    <row r="158370" spans="27:27">
      <c r="AA158370" s="271"/>
    </row>
    <row r="158371" spans="27:27">
      <c r="AA158371" s="271"/>
    </row>
    <row r="158372" spans="27:27">
      <c r="AA158372" s="271"/>
    </row>
    <row r="158373" spans="27:27">
      <c r="AA158373" s="271"/>
    </row>
    <row r="158374" spans="27:27">
      <c r="AA158374" s="271"/>
    </row>
    <row r="158375" spans="27:27">
      <c r="AA158375" s="271"/>
    </row>
    <row r="158376" spans="27:27">
      <c r="AA158376" s="271"/>
    </row>
    <row r="158377" spans="27:27">
      <c r="AA158377" s="271"/>
    </row>
    <row r="158378" spans="27:27">
      <c r="AA158378" s="271"/>
    </row>
    <row r="158379" spans="27:27">
      <c r="AA158379" s="271"/>
    </row>
    <row r="158380" spans="27:27">
      <c r="AA158380" s="271"/>
    </row>
    <row r="158381" spans="27:27">
      <c r="AA158381" s="271"/>
    </row>
    <row r="158382" spans="27:27">
      <c r="AA158382" s="271"/>
    </row>
    <row r="158383" spans="27:27">
      <c r="AA158383" s="271"/>
    </row>
    <row r="158384" spans="27:27">
      <c r="AA158384" s="271"/>
    </row>
    <row r="158385" spans="27:27">
      <c r="AA158385" s="271"/>
    </row>
    <row r="158386" spans="27:27">
      <c r="AA158386" s="271"/>
    </row>
    <row r="158387" spans="27:27">
      <c r="AA158387" s="271"/>
    </row>
    <row r="158388" spans="27:27">
      <c r="AA158388" s="271"/>
    </row>
    <row r="158389" spans="27:27">
      <c r="AA158389" s="271"/>
    </row>
    <row r="158390" spans="27:27">
      <c r="AA158390" s="271"/>
    </row>
    <row r="158391" spans="27:27">
      <c r="AA158391" s="271"/>
    </row>
    <row r="158392" spans="27:27">
      <c r="AA158392" s="271"/>
    </row>
    <row r="158393" spans="27:27">
      <c r="AA158393" s="271"/>
    </row>
    <row r="158394" spans="27:27">
      <c r="AA158394" s="271"/>
    </row>
    <row r="158395" spans="27:27">
      <c r="AA158395" s="271"/>
    </row>
    <row r="158396" spans="27:27">
      <c r="AA158396" s="271"/>
    </row>
    <row r="158397" spans="27:27">
      <c r="AA158397" s="271"/>
    </row>
    <row r="158398" spans="27:27">
      <c r="AA158398" s="271"/>
    </row>
    <row r="158399" spans="27:27">
      <c r="AA158399" s="271"/>
    </row>
    <row r="158400" spans="27:27">
      <c r="AA158400" s="271"/>
    </row>
    <row r="158401" spans="27:27">
      <c r="AA158401" s="271"/>
    </row>
    <row r="158402" spans="27:27">
      <c r="AA158402" s="271"/>
    </row>
    <row r="158403" spans="27:27">
      <c r="AA158403" s="271"/>
    </row>
    <row r="158404" spans="27:27">
      <c r="AA158404" s="271"/>
    </row>
    <row r="158405" spans="27:27">
      <c r="AA158405" s="271"/>
    </row>
    <row r="158406" spans="27:27">
      <c r="AA158406" s="271"/>
    </row>
    <row r="158407" spans="27:27">
      <c r="AA158407" s="271"/>
    </row>
    <row r="158408" spans="27:27">
      <c r="AA158408" s="271"/>
    </row>
    <row r="158409" spans="27:27">
      <c r="AA158409" s="271"/>
    </row>
    <row r="158410" spans="27:27">
      <c r="AA158410" s="271"/>
    </row>
    <row r="158411" spans="27:27">
      <c r="AA158411" s="271"/>
    </row>
    <row r="158412" spans="27:27">
      <c r="AA158412" s="271"/>
    </row>
    <row r="158413" spans="27:27">
      <c r="AA158413" s="271"/>
    </row>
    <row r="158414" spans="27:27">
      <c r="AA158414" s="271"/>
    </row>
    <row r="158415" spans="27:27">
      <c r="AA158415" s="271"/>
    </row>
    <row r="158416" spans="27:27">
      <c r="AA158416" s="271"/>
    </row>
    <row r="158417" spans="27:27">
      <c r="AA158417" s="271"/>
    </row>
    <row r="158418" spans="27:27">
      <c r="AA158418" s="271"/>
    </row>
    <row r="158419" spans="27:27">
      <c r="AA158419" s="271"/>
    </row>
    <row r="158420" spans="27:27">
      <c r="AA158420" s="271"/>
    </row>
    <row r="158421" spans="27:27">
      <c r="AA158421" s="271"/>
    </row>
    <row r="158422" spans="27:27">
      <c r="AA158422" s="271"/>
    </row>
    <row r="158423" spans="27:27">
      <c r="AA158423" s="271"/>
    </row>
    <row r="158424" spans="27:27">
      <c r="AA158424" s="271"/>
    </row>
    <row r="158425" spans="27:27">
      <c r="AA158425" s="271"/>
    </row>
    <row r="158426" spans="27:27">
      <c r="AA158426" s="271"/>
    </row>
    <row r="158427" spans="27:27">
      <c r="AA158427" s="271"/>
    </row>
    <row r="158428" spans="27:27">
      <c r="AA158428" s="271"/>
    </row>
    <row r="158429" spans="27:27">
      <c r="AA158429" s="271"/>
    </row>
    <row r="158430" spans="27:27">
      <c r="AA158430" s="271"/>
    </row>
    <row r="158431" spans="27:27">
      <c r="AA158431" s="271"/>
    </row>
    <row r="158432" spans="27:27">
      <c r="AA158432" s="271"/>
    </row>
    <row r="158433" spans="27:27">
      <c r="AA158433" s="271"/>
    </row>
    <row r="158434" spans="27:27">
      <c r="AA158434" s="271"/>
    </row>
    <row r="158435" spans="27:27">
      <c r="AA158435" s="271"/>
    </row>
    <row r="158436" spans="27:27">
      <c r="AA158436" s="271"/>
    </row>
    <row r="158437" spans="27:27">
      <c r="AA158437" s="271"/>
    </row>
    <row r="158438" spans="27:27">
      <c r="AA158438" s="271"/>
    </row>
    <row r="158439" spans="27:27">
      <c r="AA158439" s="271"/>
    </row>
    <row r="158440" spans="27:27">
      <c r="AA158440" s="271"/>
    </row>
    <row r="158441" spans="27:27">
      <c r="AA158441" s="271"/>
    </row>
    <row r="158442" spans="27:27">
      <c r="AA158442" s="271"/>
    </row>
    <row r="158443" spans="27:27">
      <c r="AA158443" s="271"/>
    </row>
    <row r="158444" spans="27:27">
      <c r="AA158444" s="271"/>
    </row>
    <row r="158445" spans="27:27">
      <c r="AA158445" s="271"/>
    </row>
    <row r="158446" spans="27:27">
      <c r="AA158446" s="271"/>
    </row>
    <row r="158447" spans="27:27">
      <c r="AA158447" s="271"/>
    </row>
    <row r="158448" spans="27:27">
      <c r="AA158448" s="271"/>
    </row>
    <row r="158449" spans="27:27">
      <c r="AA158449" s="271"/>
    </row>
    <row r="158450" spans="27:27">
      <c r="AA158450" s="271"/>
    </row>
    <row r="158451" spans="27:27">
      <c r="AA158451" s="271"/>
    </row>
    <row r="158452" spans="27:27">
      <c r="AA158452" s="271"/>
    </row>
    <row r="158453" spans="27:27">
      <c r="AA158453" s="271"/>
    </row>
    <row r="158454" spans="27:27">
      <c r="AA158454" s="271"/>
    </row>
    <row r="158455" spans="27:27">
      <c r="AA158455" s="271"/>
    </row>
    <row r="158456" spans="27:27">
      <c r="AA158456" s="271"/>
    </row>
    <row r="158457" spans="27:27">
      <c r="AA158457" s="271"/>
    </row>
    <row r="158458" spans="27:27">
      <c r="AA158458" s="271"/>
    </row>
    <row r="158459" spans="27:27">
      <c r="AA158459" s="271"/>
    </row>
    <row r="158460" spans="27:27">
      <c r="AA158460" s="271"/>
    </row>
    <row r="158461" spans="27:27">
      <c r="AA158461" s="271"/>
    </row>
    <row r="158462" spans="27:27">
      <c r="AA158462" s="271"/>
    </row>
    <row r="158463" spans="27:27">
      <c r="AA158463" s="271"/>
    </row>
    <row r="158464" spans="27:27">
      <c r="AA158464" s="271"/>
    </row>
    <row r="158465" spans="27:27">
      <c r="AA158465" s="271"/>
    </row>
    <row r="158466" spans="27:27">
      <c r="AA158466" s="271"/>
    </row>
    <row r="158467" spans="27:27">
      <c r="AA158467" s="271"/>
    </row>
    <row r="158468" spans="27:27">
      <c r="AA158468" s="271"/>
    </row>
    <row r="158469" spans="27:27">
      <c r="AA158469" s="271"/>
    </row>
    <row r="158470" spans="27:27">
      <c r="AA158470" s="271"/>
    </row>
    <row r="158471" spans="27:27">
      <c r="AA158471" s="271"/>
    </row>
    <row r="158472" spans="27:27">
      <c r="AA158472" s="271"/>
    </row>
    <row r="158473" spans="27:27">
      <c r="AA158473" s="271"/>
    </row>
    <row r="158474" spans="27:27">
      <c r="AA158474" s="271"/>
    </row>
    <row r="158475" spans="27:27">
      <c r="AA158475" s="271"/>
    </row>
    <row r="158476" spans="27:27">
      <c r="AA158476" s="271"/>
    </row>
    <row r="158477" spans="27:27">
      <c r="AA158477" s="271"/>
    </row>
    <row r="158478" spans="27:27">
      <c r="AA158478" s="271"/>
    </row>
    <row r="158479" spans="27:27">
      <c r="AA158479" s="271"/>
    </row>
    <row r="158480" spans="27:27">
      <c r="AA158480" s="271"/>
    </row>
    <row r="158481" spans="27:27">
      <c r="AA158481" s="271"/>
    </row>
    <row r="158482" spans="27:27">
      <c r="AA158482" s="271"/>
    </row>
    <row r="158483" spans="27:27">
      <c r="AA158483" s="271"/>
    </row>
    <row r="158484" spans="27:27">
      <c r="AA158484" s="271"/>
    </row>
    <row r="158485" spans="27:27">
      <c r="AA158485" s="271"/>
    </row>
    <row r="158486" spans="27:27">
      <c r="AA158486" s="271"/>
    </row>
    <row r="158487" spans="27:27">
      <c r="AA158487" s="271"/>
    </row>
    <row r="158488" spans="27:27">
      <c r="AA158488" s="271"/>
    </row>
    <row r="158489" spans="27:27">
      <c r="AA158489" s="271"/>
    </row>
    <row r="158490" spans="27:27">
      <c r="AA158490" s="271"/>
    </row>
    <row r="158491" spans="27:27">
      <c r="AA158491" s="271"/>
    </row>
    <row r="158492" spans="27:27">
      <c r="AA158492" s="271"/>
    </row>
    <row r="158493" spans="27:27">
      <c r="AA158493" s="271"/>
    </row>
    <row r="158494" spans="27:27">
      <c r="AA158494" s="271"/>
    </row>
    <row r="158495" spans="27:27">
      <c r="AA158495" s="271"/>
    </row>
    <row r="158496" spans="27:27">
      <c r="AA158496" s="271"/>
    </row>
    <row r="158497" spans="27:27">
      <c r="AA158497" s="271"/>
    </row>
    <row r="158498" spans="27:27">
      <c r="AA158498" s="271"/>
    </row>
    <row r="158499" spans="27:27">
      <c r="AA158499" s="271"/>
    </row>
    <row r="158500" spans="27:27">
      <c r="AA158500" s="271"/>
    </row>
    <row r="158501" spans="27:27">
      <c r="AA158501" s="271"/>
    </row>
    <row r="158502" spans="27:27">
      <c r="AA158502" s="271"/>
    </row>
    <row r="158503" spans="27:27">
      <c r="AA158503" s="271"/>
    </row>
    <row r="158504" spans="27:27">
      <c r="AA158504" s="271"/>
    </row>
    <row r="158505" spans="27:27">
      <c r="AA158505" s="271"/>
    </row>
    <row r="158506" spans="27:27">
      <c r="AA158506" s="271"/>
    </row>
    <row r="158507" spans="27:27">
      <c r="AA158507" s="271"/>
    </row>
    <row r="158508" spans="27:27">
      <c r="AA158508" s="271"/>
    </row>
    <row r="158509" spans="27:27">
      <c r="AA158509" s="271"/>
    </row>
    <row r="158510" spans="27:27">
      <c r="AA158510" s="271"/>
    </row>
    <row r="158511" spans="27:27">
      <c r="AA158511" s="271"/>
    </row>
    <row r="158512" spans="27:27">
      <c r="AA158512" s="271"/>
    </row>
    <row r="158513" spans="27:27">
      <c r="AA158513" s="271"/>
    </row>
    <row r="158514" spans="27:27">
      <c r="AA158514" s="271"/>
    </row>
    <row r="158515" spans="27:27">
      <c r="AA158515" s="271"/>
    </row>
    <row r="158516" spans="27:27">
      <c r="AA158516" s="271"/>
    </row>
    <row r="158517" spans="27:27">
      <c r="AA158517" s="271"/>
    </row>
    <row r="158518" spans="27:27">
      <c r="AA158518" s="271"/>
    </row>
    <row r="158519" spans="27:27">
      <c r="AA158519" s="271"/>
    </row>
    <row r="158520" spans="27:27">
      <c r="AA158520" s="271"/>
    </row>
    <row r="158521" spans="27:27">
      <c r="AA158521" s="271"/>
    </row>
    <row r="158522" spans="27:27">
      <c r="AA158522" s="271"/>
    </row>
    <row r="158523" spans="27:27">
      <c r="AA158523" s="271"/>
    </row>
    <row r="158524" spans="27:27">
      <c r="AA158524" s="271"/>
    </row>
    <row r="158525" spans="27:27">
      <c r="AA158525" s="271"/>
    </row>
    <row r="158526" spans="27:27">
      <c r="AA158526" s="271"/>
    </row>
    <row r="158527" spans="27:27">
      <c r="AA158527" s="271"/>
    </row>
    <row r="158528" spans="27:27">
      <c r="AA158528" s="271"/>
    </row>
    <row r="158529" spans="27:27">
      <c r="AA158529" s="271"/>
    </row>
    <row r="158530" spans="27:27">
      <c r="AA158530" s="271"/>
    </row>
    <row r="158531" spans="27:27">
      <c r="AA158531" s="271"/>
    </row>
    <row r="158532" spans="27:27">
      <c r="AA158532" s="271"/>
    </row>
    <row r="158533" spans="27:27">
      <c r="AA158533" s="271"/>
    </row>
    <row r="158534" spans="27:27">
      <c r="AA158534" s="271"/>
    </row>
    <row r="158535" spans="27:27">
      <c r="AA158535" s="271"/>
    </row>
    <row r="158536" spans="27:27">
      <c r="AA158536" s="271"/>
    </row>
    <row r="158537" spans="27:27">
      <c r="AA158537" s="271"/>
    </row>
    <row r="158538" spans="27:27">
      <c r="AA158538" s="271"/>
    </row>
    <row r="158539" spans="27:27">
      <c r="AA158539" s="271"/>
    </row>
    <row r="158540" spans="27:27">
      <c r="AA158540" s="271"/>
    </row>
    <row r="158541" spans="27:27">
      <c r="AA158541" s="271"/>
    </row>
    <row r="158542" spans="27:27">
      <c r="AA158542" s="271"/>
    </row>
    <row r="158543" spans="27:27">
      <c r="AA158543" s="271"/>
    </row>
    <row r="158544" spans="27:27">
      <c r="AA158544" s="271"/>
    </row>
    <row r="158545" spans="27:27">
      <c r="AA158545" s="271"/>
    </row>
    <row r="158546" spans="27:27">
      <c r="AA158546" s="271"/>
    </row>
    <row r="158547" spans="27:27">
      <c r="AA158547" s="271"/>
    </row>
    <row r="158548" spans="27:27">
      <c r="AA158548" s="271"/>
    </row>
    <row r="158549" spans="27:27">
      <c r="AA158549" s="271"/>
    </row>
    <row r="158550" spans="27:27">
      <c r="AA158550" s="271"/>
    </row>
    <row r="158551" spans="27:27">
      <c r="AA158551" s="271"/>
    </row>
    <row r="158552" spans="27:27">
      <c r="AA158552" s="271"/>
    </row>
    <row r="158553" spans="27:27">
      <c r="AA158553" s="271"/>
    </row>
    <row r="158554" spans="27:27">
      <c r="AA158554" s="271"/>
    </row>
    <row r="158555" spans="27:27">
      <c r="AA158555" s="271"/>
    </row>
    <row r="158556" spans="27:27">
      <c r="AA158556" s="271"/>
    </row>
    <row r="158557" spans="27:27">
      <c r="AA158557" s="271"/>
    </row>
    <row r="158558" spans="27:27">
      <c r="AA158558" s="271"/>
    </row>
    <row r="158559" spans="27:27">
      <c r="AA158559" s="271"/>
    </row>
    <row r="158560" spans="27:27">
      <c r="AA158560" s="271"/>
    </row>
    <row r="158561" spans="27:27">
      <c r="AA158561" s="271"/>
    </row>
    <row r="158562" spans="27:27">
      <c r="AA158562" s="271"/>
    </row>
    <row r="158563" spans="27:27">
      <c r="AA158563" s="271"/>
    </row>
    <row r="158564" spans="27:27">
      <c r="AA158564" s="271"/>
    </row>
    <row r="158565" spans="27:27">
      <c r="AA158565" s="271"/>
    </row>
    <row r="158566" spans="27:27">
      <c r="AA158566" s="271"/>
    </row>
    <row r="158567" spans="27:27">
      <c r="AA158567" s="271"/>
    </row>
    <row r="158568" spans="27:27">
      <c r="AA158568" s="271"/>
    </row>
    <row r="158569" spans="27:27">
      <c r="AA158569" s="271"/>
    </row>
    <row r="158570" spans="27:27">
      <c r="AA158570" s="271"/>
    </row>
    <row r="158571" spans="27:27">
      <c r="AA158571" s="271"/>
    </row>
    <row r="158572" spans="27:27">
      <c r="AA158572" s="271"/>
    </row>
    <row r="158573" spans="27:27">
      <c r="AA158573" s="271"/>
    </row>
    <row r="158574" spans="27:27">
      <c r="AA158574" s="271"/>
    </row>
    <row r="158575" spans="27:27">
      <c r="AA158575" s="271"/>
    </row>
    <row r="158576" spans="27:27">
      <c r="AA158576" s="271"/>
    </row>
    <row r="158577" spans="27:27">
      <c r="AA158577" s="271"/>
    </row>
    <row r="158578" spans="27:27">
      <c r="AA158578" s="271"/>
    </row>
    <row r="158579" spans="27:27">
      <c r="AA158579" s="271"/>
    </row>
    <row r="158580" spans="27:27">
      <c r="AA158580" s="271"/>
    </row>
    <row r="158581" spans="27:27">
      <c r="AA158581" s="271"/>
    </row>
    <row r="158582" spans="27:27">
      <c r="AA158582" s="271"/>
    </row>
    <row r="158583" spans="27:27">
      <c r="AA158583" s="271"/>
    </row>
    <row r="158584" spans="27:27">
      <c r="AA158584" s="271"/>
    </row>
    <row r="158585" spans="27:27">
      <c r="AA158585" s="271"/>
    </row>
    <row r="158586" spans="27:27">
      <c r="AA158586" s="271"/>
    </row>
    <row r="158587" spans="27:27">
      <c r="AA158587" s="271"/>
    </row>
    <row r="158588" spans="27:27">
      <c r="AA158588" s="271"/>
    </row>
    <row r="158589" spans="27:27">
      <c r="AA158589" s="271"/>
    </row>
    <row r="158590" spans="27:27">
      <c r="AA158590" s="271"/>
    </row>
    <row r="158591" spans="27:27">
      <c r="AA158591" s="271"/>
    </row>
    <row r="158592" spans="27:27">
      <c r="AA158592" s="271"/>
    </row>
    <row r="158593" spans="27:27">
      <c r="AA158593" s="271"/>
    </row>
    <row r="158594" spans="27:27">
      <c r="AA158594" s="271"/>
    </row>
    <row r="158595" spans="27:27">
      <c r="AA158595" s="271"/>
    </row>
    <row r="158596" spans="27:27">
      <c r="AA158596" s="271"/>
    </row>
    <row r="158597" spans="27:27">
      <c r="AA158597" s="271"/>
    </row>
    <row r="158598" spans="27:27">
      <c r="AA158598" s="271"/>
    </row>
    <row r="158599" spans="27:27">
      <c r="AA158599" s="271"/>
    </row>
    <row r="158600" spans="27:27">
      <c r="AA158600" s="271"/>
    </row>
    <row r="158601" spans="27:27">
      <c r="AA158601" s="271"/>
    </row>
    <row r="158602" spans="27:27">
      <c r="AA158602" s="271"/>
    </row>
    <row r="158603" spans="27:27">
      <c r="AA158603" s="271"/>
    </row>
    <row r="158604" spans="27:27">
      <c r="AA158604" s="271"/>
    </row>
    <row r="158605" spans="27:27">
      <c r="AA158605" s="271"/>
    </row>
    <row r="158606" spans="27:27">
      <c r="AA158606" s="271"/>
    </row>
    <row r="158607" spans="27:27">
      <c r="AA158607" s="271"/>
    </row>
    <row r="158608" spans="27:27">
      <c r="AA158608" s="271"/>
    </row>
    <row r="158609" spans="27:27">
      <c r="AA158609" s="271"/>
    </row>
    <row r="158610" spans="27:27">
      <c r="AA158610" s="271"/>
    </row>
    <row r="158611" spans="27:27">
      <c r="AA158611" s="271"/>
    </row>
    <row r="158612" spans="27:27">
      <c r="AA158612" s="271"/>
    </row>
    <row r="158613" spans="27:27">
      <c r="AA158613" s="271"/>
    </row>
    <row r="158614" spans="27:27">
      <c r="AA158614" s="271"/>
    </row>
    <row r="158615" spans="27:27">
      <c r="AA158615" s="271"/>
    </row>
    <row r="158616" spans="27:27">
      <c r="AA158616" s="271"/>
    </row>
    <row r="158617" spans="27:27">
      <c r="AA158617" s="271"/>
    </row>
    <row r="158618" spans="27:27">
      <c r="AA158618" s="271"/>
    </row>
    <row r="158619" spans="27:27">
      <c r="AA158619" s="271"/>
    </row>
    <row r="158620" spans="27:27">
      <c r="AA158620" s="271"/>
    </row>
    <row r="158621" spans="27:27">
      <c r="AA158621" s="271"/>
    </row>
    <row r="158622" spans="27:27">
      <c r="AA158622" s="271"/>
    </row>
    <row r="158623" spans="27:27">
      <c r="AA158623" s="271"/>
    </row>
    <row r="158624" spans="27:27">
      <c r="AA158624" s="271"/>
    </row>
    <row r="158625" spans="27:27">
      <c r="AA158625" s="271"/>
    </row>
    <row r="158626" spans="27:27">
      <c r="AA158626" s="271"/>
    </row>
    <row r="158627" spans="27:27">
      <c r="AA158627" s="271"/>
    </row>
    <row r="158628" spans="27:27">
      <c r="AA158628" s="271"/>
    </row>
    <row r="158629" spans="27:27">
      <c r="AA158629" s="271"/>
    </row>
    <row r="158630" spans="27:27">
      <c r="AA158630" s="271"/>
    </row>
    <row r="158631" spans="27:27">
      <c r="AA158631" s="271"/>
    </row>
    <row r="158632" spans="27:27">
      <c r="AA158632" s="271"/>
    </row>
    <row r="158633" spans="27:27">
      <c r="AA158633" s="271"/>
    </row>
    <row r="158634" spans="27:27">
      <c r="AA158634" s="271"/>
    </row>
    <row r="158635" spans="27:27">
      <c r="AA158635" s="271"/>
    </row>
    <row r="158636" spans="27:27">
      <c r="AA158636" s="271"/>
    </row>
    <row r="158637" spans="27:27">
      <c r="AA158637" s="271"/>
    </row>
    <row r="158638" spans="27:27">
      <c r="AA158638" s="271"/>
    </row>
    <row r="158639" spans="27:27">
      <c r="AA158639" s="271"/>
    </row>
    <row r="158640" spans="27:27">
      <c r="AA158640" s="271"/>
    </row>
    <row r="158641" spans="27:27">
      <c r="AA158641" s="271"/>
    </row>
    <row r="158642" spans="27:27">
      <c r="AA158642" s="271"/>
    </row>
    <row r="158643" spans="27:27">
      <c r="AA158643" s="271"/>
    </row>
    <row r="158644" spans="27:27">
      <c r="AA158644" s="271"/>
    </row>
    <row r="158645" spans="27:27">
      <c r="AA158645" s="271"/>
    </row>
    <row r="158646" spans="27:27">
      <c r="AA158646" s="271"/>
    </row>
    <row r="158647" spans="27:27">
      <c r="AA158647" s="271"/>
    </row>
    <row r="158648" spans="27:27">
      <c r="AA158648" s="271"/>
    </row>
    <row r="158649" spans="27:27">
      <c r="AA158649" s="271"/>
    </row>
    <row r="158650" spans="27:27">
      <c r="AA158650" s="271"/>
    </row>
    <row r="158651" spans="27:27">
      <c r="AA158651" s="271"/>
    </row>
    <row r="158652" spans="27:27">
      <c r="AA158652" s="271"/>
    </row>
    <row r="158653" spans="27:27">
      <c r="AA158653" s="271"/>
    </row>
    <row r="158654" spans="27:27">
      <c r="AA158654" s="271"/>
    </row>
    <row r="158655" spans="27:27">
      <c r="AA158655" s="271"/>
    </row>
    <row r="158656" spans="27:27">
      <c r="AA158656" s="271"/>
    </row>
    <row r="158657" spans="27:27">
      <c r="AA158657" s="271"/>
    </row>
    <row r="158658" spans="27:27">
      <c r="AA158658" s="271"/>
    </row>
    <row r="158659" spans="27:27">
      <c r="AA158659" s="271"/>
    </row>
    <row r="158660" spans="27:27">
      <c r="AA158660" s="271"/>
    </row>
    <row r="158661" spans="27:27">
      <c r="AA158661" s="271"/>
    </row>
    <row r="158662" spans="27:27">
      <c r="AA158662" s="271"/>
    </row>
    <row r="158663" spans="27:27">
      <c r="AA158663" s="271"/>
    </row>
    <row r="158664" spans="27:27">
      <c r="AA158664" s="271"/>
    </row>
    <row r="158665" spans="27:27">
      <c r="AA158665" s="271"/>
    </row>
    <row r="158666" spans="27:27">
      <c r="AA158666" s="271"/>
    </row>
    <row r="158667" spans="27:27">
      <c r="AA158667" s="271"/>
    </row>
    <row r="158668" spans="27:27">
      <c r="AA158668" s="271"/>
    </row>
    <row r="158669" spans="27:27">
      <c r="AA158669" s="271"/>
    </row>
    <row r="158670" spans="27:27">
      <c r="AA158670" s="271"/>
    </row>
    <row r="158671" spans="27:27">
      <c r="AA158671" s="271"/>
    </row>
    <row r="158672" spans="27:27">
      <c r="AA158672" s="271"/>
    </row>
    <row r="158673" spans="27:27">
      <c r="AA158673" s="271"/>
    </row>
    <row r="158674" spans="27:27">
      <c r="AA158674" s="271"/>
    </row>
    <row r="158675" spans="27:27">
      <c r="AA158675" s="271"/>
    </row>
    <row r="158676" spans="27:27">
      <c r="AA158676" s="271"/>
    </row>
    <row r="158677" spans="27:27">
      <c r="AA158677" s="271"/>
    </row>
    <row r="158678" spans="27:27">
      <c r="AA158678" s="271"/>
    </row>
    <row r="158679" spans="27:27">
      <c r="AA158679" s="271"/>
    </row>
    <row r="158680" spans="27:27">
      <c r="AA158680" s="271"/>
    </row>
    <row r="158681" spans="27:27">
      <c r="AA158681" s="271"/>
    </row>
    <row r="158682" spans="27:27">
      <c r="AA158682" s="271"/>
    </row>
    <row r="158683" spans="27:27">
      <c r="AA158683" s="271"/>
    </row>
    <row r="158684" spans="27:27">
      <c r="AA158684" s="271"/>
    </row>
    <row r="158685" spans="27:27">
      <c r="AA158685" s="271"/>
    </row>
    <row r="158686" spans="27:27">
      <c r="AA158686" s="271"/>
    </row>
    <row r="158687" spans="27:27">
      <c r="AA158687" s="271"/>
    </row>
    <row r="158688" spans="27:27">
      <c r="AA158688" s="271"/>
    </row>
    <row r="158689" spans="27:27">
      <c r="AA158689" s="271"/>
    </row>
    <row r="158690" spans="27:27">
      <c r="AA158690" s="271"/>
    </row>
    <row r="158691" spans="27:27">
      <c r="AA158691" s="271"/>
    </row>
    <row r="158692" spans="27:27">
      <c r="AA158692" s="271"/>
    </row>
    <row r="158693" spans="27:27">
      <c r="AA158693" s="271"/>
    </row>
    <row r="158694" spans="27:27">
      <c r="AA158694" s="271"/>
    </row>
    <row r="158695" spans="27:27">
      <c r="AA158695" s="271"/>
    </row>
    <row r="158696" spans="27:27">
      <c r="AA158696" s="271"/>
    </row>
    <row r="158697" spans="27:27">
      <c r="AA158697" s="271"/>
    </row>
    <row r="158698" spans="27:27">
      <c r="AA158698" s="271"/>
    </row>
    <row r="158699" spans="27:27">
      <c r="AA158699" s="271"/>
    </row>
    <row r="158700" spans="27:27">
      <c r="AA158700" s="271"/>
    </row>
    <row r="158701" spans="27:27">
      <c r="AA158701" s="271"/>
    </row>
    <row r="158702" spans="27:27">
      <c r="AA158702" s="271"/>
    </row>
    <row r="158703" spans="27:27">
      <c r="AA158703" s="271"/>
    </row>
    <row r="158704" spans="27:27">
      <c r="AA158704" s="271"/>
    </row>
    <row r="158705" spans="27:27">
      <c r="AA158705" s="271"/>
    </row>
    <row r="158706" spans="27:27">
      <c r="AA158706" s="271"/>
    </row>
    <row r="158707" spans="27:27">
      <c r="AA158707" s="271"/>
    </row>
    <row r="158708" spans="27:27">
      <c r="AA158708" s="271"/>
    </row>
    <row r="158709" spans="27:27">
      <c r="AA158709" s="271"/>
    </row>
    <row r="158710" spans="27:27">
      <c r="AA158710" s="271"/>
    </row>
    <row r="158711" spans="27:27">
      <c r="AA158711" s="271"/>
    </row>
    <row r="158712" spans="27:27">
      <c r="AA158712" s="271"/>
    </row>
    <row r="158713" spans="27:27">
      <c r="AA158713" s="271"/>
    </row>
    <row r="158714" spans="27:27">
      <c r="AA158714" s="271"/>
    </row>
    <row r="158715" spans="27:27">
      <c r="AA158715" s="271"/>
    </row>
    <row r="158716" spans="27:27">
      <c r="AA158716" s="271"/>
    </row>
    <row r="158717" spans="27:27">
      <c r="AA158717" s="271"/>
    </row>
    <row r="158718" spans="27:27">
      <c r="AA158718" s="271"/>
    </row>
    <row r="158719" spans="27:27">
      <c r="AA158719" s="271"/>
    </row>
    <row r="158720" spans="27:27">
      <c r="AA158720" s="271"/>
    </row>
    <row r="158721" spans="27:27">
      <c r="AA158721" s="271"/>
    </row>
    <row r="158722" spans="27:27">
      <c r="AA158722" s="271"/>
    </row>
    <row r="158723" spans="27:27">
      <c r="AA158723" s="271"/>
    </row>
    <row r="158724" spans="27:27">
      <c r="AA158724" s="271"/>
    </row>
    <row r="158725" spans="27:27">
      <c r="AA158725" s="271"/>
    </row>
    <row r="158726" spans="27:27">
      <c r="AA158726" s="271"/>
    </row>
    <row r="158727" spans="27:27">
      <c r="AA158727" s="271"/>
    </row>
    <row r="158728" spans="27:27">
      <c r="AA158728" s="271"/>
    </row>
    <row r="158729" spans="27:27">
      <c r="AA158729" s="271"/>
    </row>
    <row r="158730" spans="27:27">
      <c r="AA158730" s="271"/>
    </row>
    <row r="158731" spans="27:27">
      <c r="AA158731" s="271"/>
    </row>
    <row r="158732" spans="27:27">
      <c r="AA158732" s="271"/>
    </row>
    <row r="158733" spans="27:27">
      <c r="AA158733" s="271"/>
    </row>
    <row r="158734" spans="27:27">
      <c r="AA158734" s="271"/>
    </row>
    <row r="158735" spans="27:27">
      <c r="AA158735" s="271"/>
    </row>
    <row r="158736" spans="27:27">
      <c r="AA158736" s="271"/>
    </row>
    <row r="158737" spans="27:27">
      <c r="AA158737" s="271"/>
    </row>
    <row r="158738" spans="27:27">
      <c r="AA158738" s="271"/>
    </row>
    <row r="158739" spans="27:27">
      <c r="AA158739" s="271"/>
    </row>
    <row r="158740" spans="27:27">
      <c r="AA158740" s="271"/>
    </row>
    <row r="158741" spans="27:27">
      <c r="AA158741" s="271"/>
    </row>
    <row r="158742" spans="27:27">
      <c r="AA158742" s="271"/>
    </row>
    <row r="158743" spans="27:27">
      <c r="AA158743" s="271"/>
    </row>
    <row r="158744" spans="27:27">
      <c r="AA158744" s="271"/>
    </row>
    <row r="158745" spans="27:27">
      <c r="AA158745" s="271"/>
    </row>
    <row r="158746" spans="27:27">
      <c r="AA158746" s="271"/>
    </row>
    <row r="158747" spans="27:27">
      <c r="AA158747" s="271"/>
    </row>
    <row r="158748" spans="27:27">
      <c r="AA158748" s="271"/>
    </row>
    <row r="158749" spans="27:27">
      <c r="AA158749" s="271"/>
    </row>
    <row r="158750" spans="27:27">
      <c r="AA158750" s="271"/>
    </row>
    <row r="158751" spans="27:27">
      <c r="AA158751" s="271"/>
    </row>
    <row r="158752" spans="27:27">
      <c r="AA158752" s="271"/>
    </row>
    <row r="158753" spans="27:27">
      <c r="AA158753" s="271"/>
    </row>
    <row r="158754" spans="27:27">
      <c r="AA158754" s="271"/>
    </row>
    <row r="158755" spans="27:27">
      <c r="AA158755" s="271"/>
    </row>
    <row r="158756" spans="27:27">
      <c r="AA158756" s="271"/>
    </row>
    <row r="158757" spans="27:27">
      <c r="AA158757" s="271"/>
    </row>
    <row r="158758" spans="27:27">
      <c r="AA158758" s="271"/>
    </row>
    <row r="158759" spans="27:27">
      <c r="AA158759" s="271"/>
    </row>
    <row r="158760" spans="27:27">
      <c r="AA158760" s="271"/>
    </row>
    <row r="158761" spans="27:27">
      <c r="AA158761" s="271"/>
    </row>
    <row r="158762" spans="27:27">
      <c r="AA158762" s="271"/>
    </row>
    <row r="158763" spans="27:27">
      <c r="AA158763" s="271"/>
    </row>
    <row r="158764" spans="27:27">
      <c r="AA158764" s="271"/>
    </row>
    <row r="158765" spans="27:27">
      <c r="AA158765" s="271"/>
    </row>
    <row r="158766" spans="27:27">
      <c r="AA158766" s="271"/>
    </row>
    <row r="158767" spans="27:27">
      <c r="AA158767" s="271"/>
    </row>
    <row r="158768" spans="27:27">
      <c r="AA158768" s="271"/>
    </row>
    <row r="158769" spans="27:27">
      <c r="AA158769" s="271"/>
    </row>
    <row r="158770" spans="27:27">
      <c r="AA158770" s="271"/>
    </row>
    <row r="158771" spans="27:27">
      <c r="AA158771" s="271"/>
    </row>
    <row r="158772" spans="27:27">
      <c r="AA158772" s="271"/>
    </row>
    <row r="158773" spans="27:27">
      <c r="AA158773" s="271"/>
    </row>
    <row r="158774" spans="27:27">
      <c r="AA158774" s="271"/>
    </row>
    <row r="158775" spans="27:27">
      <c r="AA158775" s="271"/>
    </row>
    <row r="158776" spans="27:27">
      <c r="AA158776" s="271"/>
    </row>
    <row r="158777" spans="27:27">
      <c r="AA158777" s="271"/>
    </row>
    <row r="158778" spans="27:27">
      <c r="AA158778" s="271"/>
    </row>
    <row r="158779" spans="27:27">
      <c r="AA158779" s="271"/>
    </row>
    <row r="158780" spans="27:27">
      <c r="AA158780" s="271"/>
    </row>
    <row r="158781" spans="27:27">
      <c r="AA158781" s="271"/>
    </row>
    <row r="158782" spans="27:27">
      <c r="AA158782" s="271"/>
    </row>
    <row r="158783" spans="27:27">
      <c r="AA158783" s="271"/>
    </row>
    <row r="158784" spans="27:27">
      <c r="AA158784" s="271"/>
    </row>
    <row r="158785" spans="27:27">
      <c r="AA158785" s="271"/>
    </row>
    <row r="158786" spans="27:27">
      <c r="AA158786" s="271"/>
    </row>
    <row r="158787" spans="27:27">
      <c r="AA158787" s="271"/>
    </row>
    <row r="158788" spans="27:27">
      <c r="AA158788" s="271"/>
    </row>
    <row r="158789" spans="27:27">
      <c r="AA158789" s="271"/>
    </row>
    <row r="158790" spans="27:27">
      <c r="AA158790" s="271"/>
    </row>
    <row r="158791" spans="27:27">
      <c r="AA158791" s="271"/>
    </row>
    <row r="158792" spans="27:27">
      <c r="AA158792" s="271"/>
    </row>
    <row r="158793" spans="27:27">
      <c r="AA158793" s="271"/>
    </row>
    <row r="158794" spans="27:27">
      <c r="AA158794" s="271"/>
    </row>
    <row r="158795" spans="27:27">
      <c r="AA158795" s="271"/>
    </row>
    <row r="158796" spans="27:27">
      <c r="AA158796" s="271"/>
    </row>
    <row r="158797" spans="27:27">
      <c r="AA158797" s="271"/>
    </row>
    <row r="158798" spans="27:27">
      <c r="AA158798" s="271"/>
    </row>
    <row r="158799" spans="27:27">
      <c r="AA158799" s="271"/>
    </row>
    <row r="158800" spans="27:27">
      <c r="AA158800" s="271"/>
    </row>
    <row r="158801" spans="27:27">
      <c r="AA158801" s="271"/>
    </row>
    <row r="158802" spans="27:27">
      <c r="AA158802" s="271"/>
    </row>
    <row r="158803" spans="27:27">
      <c r="AA158803" s="271"/>
    </row>
    <row r="158804" spans="27:27">
      <c r="AA158804" s="271"/>
    </row>
    <row r="158805" spans="27:27">
      <c r="AA158805" s="271"/>
    </row>
    <row r="158806" spans="27:27">
      <c r="AA158806" s="271"/>
    </row>
    <row r="158807" spans="27:27">
      <c r="AA158807" s="271"/>
    </row>
    <row r="158808" spans="27:27">
      <c r="AA158808" s="271"/>
    </row>
    <row r="158809" spans="27:27">
      <c r="AA158809" s="271"/>
    </row>
    <row r="158810" spans="27:27">
      <c r="AA158810" s="271"/>
    </row>
    <row r="158811" spans="27:27">
      <c r="AA158811" s="271"/>
    </row>
    <row r="158812" spans="27:27">
      <c r="AA158812" s="271"/>
    </row>
    <row r="158813" spans="27:27">
      <c r="AA158813" s="271"/>
    </row>
    <row r="158814" spans="27:27">
      <c r="AA158814" s="271"/>
    </row>
    <row r="158815" spans="27:27">
      <c r="AA158815" s="271"/>
    </row>
    <row r="158816" spans="27:27">
      <c r="AA158816" s="271"/>
    </row>
    <row r="158817" spans="27:27">
      <c r="AA158817" s="271"/>
    </row>
    <row r="158818" spans="27:27">
      <c r="AA158818" s="271"/>
    </row>
    <row r="158819" spans="27:27">
      <c r="AA158819" s="271"/>
    </row>
    <row r="158820" spans="27:27">
      <c r="AA158820" s="271"/>
    </row>
    <row r="158821" spans="27:27">
      <c r="AA158821" s="271"/>
    </row>
    <row r="158822" spans="27:27">
      <c r="AA158822" s="271"/>
    </row>
    <row r="158823" spans="27:27">
      <c r="AA158823" s="271"/>
    </row>
    <row r="158824" spans="27:27">
      <c r="AA158824" s="271"/>
    </row>
    <row r="158825" spans="27:27">
      <c r="AA158825" s="271"/>
    </row>
    <row r="158826" spans="27:27">
      <c r="AA158826" s="271"/>
    </row>
    <row r="158827" spans="27:27">
      <c r="AA158827" s="271"/>
    </row>
    <row r="158828" spans="27:27">
      <c r="AA158828" s="271"/>
    </row>
    <row r="158829" spans="27:27">
      <c r="AA158829" s="271"/>
    </row>
    <row r="158830" spans="27:27">
      <c r="AA158830" s="271"/>
    </row>
    <row r="158831" spans="27:27">
      <c r="AA158831" s="271"/>
    </row>
    <row r="158832" spans="27:27">
      <c r="AA158832" s="271"/>
    </row>
    <row r="158833" spans="27:27">
      <c r="AA158833" s="271"/>
    </row>
    <row r="158834" spans="27:27">
      <c r="AA158834" s="271"/>
    </row>
    <row r="158835" spans="27:27">
      <c r="AA158835" s="271"/>
    </row>
    <row r="158836" spans="27:27">
      <c r="AA158836" s="271"/>
    </row>
    <row r="158837" spans="27:27">
      <c r="AA158837" s="271"/>
    </row>
    <row r="158838" spans="27:27">
      <c r="AA158838" s="271"/>
    </row>
    <row r="158839" spans="27:27">
      <c r="AA158839" s="271"/>
    </row>
    <row r="158840" spans="27:27">
      <c r="AA158840" s="271"/>
    </row>
    <row r="158841" spans="27:27">
      <c r="AA158841" s="271"/>
    </row>
    <row r="158842" spans="27:27">
      <c r="AA158842" s="271"/>
    </row>
    <row r="158843" spans="27:27">
      <c r="AA158843" s="271"/>
    </row>
    <row r="158844" spans="27:27">
      <c r="AA158844" s="271"/>
    </row>
    <row r="158845" spans="27:27">
      <c r="AA158845" s="271"/>
    </row>
    <row r="158846" spans="27:27">
      <c r="AA158846" s="271"/>
    </row>
    <row r="158847" spans="27:27">
      <c r="AA158847" s="271"/>
    </row>
    <row r="158848" spans="27:27">
      <c r="AA158848" s="271"/>
    </row>
    <row r="158849" spans="27:27">
      <c r="AA158849" s="271"/>
    </row>
    <row r="158850" spans="27:27">
      <c r="AA158850" s="271"/>
    </row>
    <row r="158851" spans="27:27">
      <c r="AA158851" s="271"/>
    </row>
    <row r="158852" spans="27:27">
      <c r="AA158852" s="271"/>
    </row>
    <row r="158853" spans="27:27">
      <c r="AA158853" s="271"/>
    </row>
    <row r="158854" spans="27:27">
      <c r="AA158854" s="271"/>
    </row>
    <row r="158855" spans="27:27">
      <c r="AA158855" s="271"/>
    </row>
    <row r="158856" spans="27:27">
      <c r="AA158856" s="271"/>
    </row>
    <row r="158857" spans="27:27">
      <c r="AA158857" s="271"/>
    </row>
    <row r="158858" spans="27:27">
      <c r="AA158858" s="271"/>
    </row>
    <row r="158859" spans="27:27">
      <c r="AA158859" s="271"/>
    </row>
    <row r="158860" spans="27:27">
      <c r="AA158860" s="271"/>
    </row>
    <row r="158861" spans="27:27">
      <c r="AA158861" s="271"/>
    </row>
    <row r="158862" spans="27:27">
      <c r="AA158862" s="271"/>
    </row>
    <row r="158863" spans="27:27">
      <c r="AA158863" s="271"/>
    </row>
    <row r="158864" spans="27:27">
      <c r="AA158864" s="271"/>
    </row>
    <row r="158865" spans="27:27">
      <c r="AA158865" s="271"/>
    </row>
    <row r="158866" spans="27:27">
      <c r="AA158866" s="271"/>
    </row>
    <row r="158867" spans="27:27">
      <c r="AA158867" s="271"/>
    </row>
    <row r="158868" spans="27:27">
      <c r="AA158868" s="271"/>
    </row>
    <row r="158869" spans="27:27">
      <c r="AA158869" s="271"/>
    </row>
    <row r="158870" spans="27:27">
      <c r="AA158870" s="271"/>
    </row>
    <row r="158871" spans="27:27">
      <c r="AA158871" s="271"/>
    </row>
    <row r="158872" spans="27:27">
      <c r="AA158872" s="271"/>
    </row>
    <row r="158873" spans="27:27">
      <c r="AA158873" s="271"/>
    </row>
    <row r="158874" spans="27:27">
      <c r="AA158874" s="271"/>
    </row>
    <row r="158875" spans="27:27">
      <c r="AA158875" s="271"/>
    </row>
    <row r="158876" spans="27:27">
      <c r="AA158876" s="271"/>
    </row>
    <row r="158877" spans="27:27">
      <c r="AA158877" s="271"/>
    </row>
    <row r="158878" spans="27:27">
      <c r="AA158878" s="271"/>
    </row>
    <row r="158879" spans="27:27">
      <c r="AA158879" s="271"/>
    </row>
    <row r="158880" spans="27:27">
      <c r="AA158880" s="271"/>
    </row>
    <row r="158881" spans="27:27">
      <c r="AA158881" s="271"/>
    </row>
    <row r="158882" spans="27:27">
      <c r="AA158882" s="271"/>
    </row>
    <row r="158883" spans="27:27">
      <c r="AA158883" s="271"/>
    </row>
    <row r="158884" spans="27:27">
      <c r="AA158884" s="271"/>
    </row>
    <row r="158885" spans="27:27">
      <c r="AA158885" s="271"/>
    </row>
    <row r="158886" spans="27:27">
      <c r="AA158886" s="271"/>
    </row>
    <row r="158887" spans="27:27">
      <c r="AA158887" s="271"/>
    </row>
    <row r="158888" spans="27:27">
      <c r="AA158888" s="271"/>
    </row>
    <row r="158889" spans="27:27">
      <c r="AA158889" s="271"/>
    </row>
    <row r="158890" spans="27:27">
      <c r="AA158890" s="271"/>
    </row>
    <row r="158891" spans="27:27">
      <c r="AA158891" s="271"/>
    </row>
    <row r="158892" spans="27:27">
      <c r="AA158892" s="271"/>
    </row>
    <row r="158893" spans="27:27">
      <c r="AA158893" s="271"/>
    </row>
    <row r="158894" spans="27:27">
      <c r="AA158894" s="271"/>
    </row>
    <row r="158895" spans="27:27">
      <c r="AA158895" s="271"/>
    </row>
    <row r="158896" spans="27:27">
      <c r="AA158896" s="271"/>
    </row>
    <row r="158897" spans="27:27">
      <c r="AA158897" s="271"/>
    </row>
    <row r="158898" spans="27:27">
      <c r="AA158898" s="271"/>
    </row>
    <row r="158899" spans="27:27">
      <c r="AA158899" s="271"/>
    </row>
    <row r="158900" spans="27:27">
      <c r="AA158900" s="271"/>
    </row>
    <row r="158901" spans="27:27">
      <c r="AA158901" s="271"/>
    </row>
    <row r="158902" spans="27:27">
      <c r="AA158902" s="271"/>
    </row>
    <row r="158903" spans="27:27">
      <c r="AA158903" s="271"/>
    </row>
    <row r="158904" spans="27:27">
      <c r="AA158904" s="271"/>
    </row>
    <row r="158905" spans="27:27">
      <c r="AA158905" s="271"/>
    </row>
    <row r="158906" spans="27:27">
      <c r="AA158906" s="271"/>
    </row>
    <row r="158907" spans="27:27">
      <c r="AA158907" s="271"/>
    </row>
    <row r="158908" spans="27:27">
      <c r="AA158908" s="271"/>
    </row>
    <row r="158909" spans="27:27">
      <c r="AA158909" s="271"/>
    </row>
    <row r="158910" spans="27:27">
      <c r="AA158910" s="271"/>
    </row>
    <row r="158911" spans="27:27">
      <c r="AA158911" s="271"/>
    </row>
    <row r="158912" spans="27:27">
      <c r="AA158912" s="271"/>
    </row>
    <row r="158913" spans="27:27">
      <c r="AA158913" s="271"/>
    </row>
    <row r="158914" spans="27:27">
      <c r="AA158914" s="271"/>
    </row>
    <row r="158915" spans="27:27">
      <c r="AA158915" s="271"/>
    </row>
    <row r="158916" spans="27:27">
      <c r="AA158916" s="271"/>
    </row>
    <row r="158917" spans="27:27">
      <c r="AA158917" s="271"/>
    </row>
    <row r="158918" spans="27:27">
      <c r="AA158918" s="271"/>
    </row>
    <row r="158919" spans="27:27">
      <c r="AA158919" s="271"/>
    </row>
    <row r="158920" spans="27:27">
      <c r="AA158920" s="271"/>
    </row>
    <row r="158921" spans="27:27">
      <c r="AA158921" s="271"/>
    </row>
    <row r="158922" spans="27:27">
      <c r="AA158922" s="271"/>
    </row>
    <row r="158923" spans="27:27">
      <c r="AA158923" s="271"/>
    </row>
    <row r="158924" spans="27:27">
      <c r="AA158924" s="271"/>
    </row>
    <row r="158925" spans="27:27">
      <c r="AA158925" s="271"/>
    </row>
    <row r="158926" spans="27:27">
      <c r="AA158926" s="271"/>
    </row>
    <row r="158927" spans="27:27">
      <c r="AA158927" s="271"/>
    </row>
    <row r="158928" spans="27:27">
      <c r="AA158928" s="271"/>
    </row>
    <row r="158929" spans="27:27">
      <c r="AA158929" s="271"/>
    </row>
    <row r="158930" spans="27:27">
      <c r="AA158930" s="271"/>
    </row>
    <row r="158931" spans="27:27">
      <c r="AA158931" s="271"/>
    </row>
    <row r="158932" spans="27:27">
      <c r="AA158932" s="271"/>
    </row>
    <row r="158933" spans="27:27">
      <c r="AA158933" s="271"/>
    </row>
    <row r="158934" spans="27:27">
      <c r="AA158934" s="271"/>
    </row>
    <row r="158935" spans="27:27">
      <c r="AA158935" s="271"/>
    </row>
    <row r="158936" spans="27:27">
      <c r="AA158936" s="271"/>
    </row>
    <row r="158937" spans="27:27">
      <c r="AA158937" s="271"/>
    </row>
    <row r="158938" spans="27:27">
      <c r="AA158938" s="271"/>
    </row>
    <row r="158939" spans="27:27">
      <c r="AA158939" s="271"/>
    </row>
    <row r="158940" spans="27:27">
      <c r="AA158940" s="271"/>
    </row>
    <row r="158941" spans="27:27">
      <c r="AA158941" s="271"/>
    </row>
    <row r="158942" spans="27:27">
      <c r="AA158942" s="271"/>
    </row>
    <row r="158943" spans="27:27">
      <c r="AA158943" s="271"/>
    </row>
    <row r="158944" spans="27:27">
      <c r="AA158944" s="271"/>
    </row>
    <row r="158945" spans="27:27">
      <c r="AA158945" s="271"/>
    </row>
    <row r="158946" spans="27:27">
      <c r="AA158946" s="271"/>
    </row>
    <row r="158947" spans="27:27">
      <c r="AA158947" s="271"/>
    </row>
    <row r="158948" spans="27:27">
      <c r="AA158948" s="271"/>
    </row>
    <row r="158949" spans="27:27">
      <c r="AA158949" s="271"/>
    </row>
    <row r="158950" spans="27:27">
      <c r="AA158950" s="271"/>
    </row>
    <row r="158951" spans="27:27">
      <c r="AA158951" s="271"/>
    </row>
    <row r="158952" spans="27:27">
      <c r="AA158952" s="271"/>
    </row>
    <row r="158953" spans="27:27">
      <c r="AA158953" s="271"/>
    </row>
    <row r="158954" spans="27:27">
      <c r="AA158954" s="271"/>
    </row>
    <row r="158955" spans="27:27">
      <c r="AA158955" s="271"/>
    </row>
    <row r="158956" spans="27:27">
      <c r="AA158956" s="271"/>
    </row>
    <row r="158957" spans="27:27">
      <c r="AA158957" s="271"/>
    </row>
    <row r="158958" spans="27:27">
      <c r="AA158958" s="271"/>
    </row>
    <row r="158959" spans="27:27">
      <c r="AA158959" s="271"/>
    </row>
    <row r="158960" spans="27:27">
      <c r="AA158960" s="271"/>
    </row>
    <row r="158961" spans="27:27">
      <c r="AA158961" s="271"/>
    </row>
    <row r="158962" spans="27:27">
      <c r="AA158962" s="271"/>
    </row>
    <row r="158963" spans="27:27">
      <c r="AA158963" s="271"/>
    </row>
    <row r="158964" spans="27:27">
      <c r="AA158964" s="271"/>
    </row>
    <row r="158965" spans="27:27">
      <c r="AA158965" s="271"/>
    </row>
    <row r="158966" spans="27:27">
      <c r="AA158966" s="271"/>
    </row>
    <row r="158967" spans="27:27">
      <c r="AA158967" s="271"/>
    </row>
    <row r="158968" spans="27:27">
      <c r="AA158968" s="271"/>
    </row>
    <row r="158969" spans="27:27">
      <c r="AA158969" s="271"/>
    </row>
    <row r="158970" spans="27:27">
      <c r="AA158970" s="271"/>
    </row>
    <row r="158971" spans="27:27">
      <c r="AA158971" s="271"/>
    </row>
    <row r="158972" spans="27:27">
      <c r="AA158972" s="271"/>
    </row>
    <row r="158973" spans="27:27">
      <c r="AA158973" s="271"/>
    </row>
    <row r="158974" spans="27:27">
      <c r="AA158974" s="271"/>
    </row>
    <row r="158975" spans="27:27">
      <c r="AA158975" s="271"/>
    </row>
    <row r="158976" spans="27:27">
      <c r="AA158976" s="271"/>
    </row>
    <row r="158977" spans="27:27">
      <c r="AA158977" s="271"/>
    </row>
    <row r="158978" spans="27:27">
      <c r="AA158978" s="271"/>
    </row>
    <row r="158979" spans="27:27">
      <c r="AA158979" s="271"/>
    </row>
    <row r="158980" spans="27:27">
      <c r="AA158980" s="271"/>
    </row>
    <row r="158981" spans="27:27">
      <c r="AA158981" s="271"/>
    </row>
    <row r="158982" spans="27:27">
      <c r="AA158982" s="271"/>
    </row>
    <row r="158983" spans="27:27">
      <c r="AA158983" s="271"/>
    </row>
    <row r="158984" spans="27:27">
      <c r="AA158984" s="271"/>
    </row>
    <row r="158985" spans="27:27">
      <c r="AA158985" s="271"/>
    </row>
    <row r="158986" spans="27:27">
      <c r="AA158986" s="271"/>
    </row>
    <row r="158987" spans="27:27">
      <c r="AA158987" s="271"/>
    </row>
    <row r="158988" spans="27:27">
      <c r="AA158988" s="271"/>
    </row>
    <row r="158989" spans="27:27">
      <c r="AA158989" s="271"/>
    </row>
    <row r="158990" spans="27:27">
      <c r="AA158990" s="271"/>
    </row>
    <row r="158991" spans="27:27">
      <c r="AA158991" s="271"/>
    </row>
    <row r="158992" spans="27:27">
      <c r="AA158992" s="271"/>
    </row>
    <row r="158993" spans="27:27">
      <c r="AA158993" s="271"/>
    </row>
    <row r="158994" spans="27:27">
      <c r="AA158994" s="271"/>
    </row>
    <row r="158995" spans="27:27">
      <c r="AA158995" s="271"/>
    </row>
    <row r="158996" spans="27:27">
      <c r="AA158996" s="271"/>
    </row>
    <row r="158997" spans="27:27">
      <c r="AA158997" s="271"/>
    </row>
    <row r="158998" spans="27:27">
      <c r="AA158998" s="271"/>
    </row>
    <row r="158999" spans="27:27">
      <c r="AA158999" s="271"/>
    </row>
    <row r="159000" spans="27:27">
      <c r="AA159000" s="271"/>
    </row>
    <row r="159001" spans="27:27">
      <c r="AA159001" s="271"/>
    </row>
    <row r="159002" spans="27:27">
      <c r="AA159002" s="271"/>
    </row>
    <row r="159003" spans="27:27">
      <c r="AA159003" s="271"/>
    </row>
    <row r="159004" spans="27:27">
      <c r="AA159004" s="271"/>
    </row>
    <row r="159005" spans="27:27">
      <c r="AA159005" s="271"/>
    </row>
    <row r="159006" spans="27:27">
      <c r="AA159006" s="271"/>
    </row>
    <row r="159007" spans="27:27">
      <c r="AA159007" s="271"/>
    </row>
    <row r="159008" spans="27:27">
      <c r="AA159008" s="271"/>
    </row>
    <row r="159009" spans="27:27">
      <c r="AA159009" s="271"/>
    </row>
    <row r="159010" spans="27:27">
      <c r="AA159010" s="271"/>
    </row>
    <row r="159011" spans="27:27">
      <c r="AA159011" s="271"/>
    </row>
    <row r="159012" spans="27:27">
      <c r="AA159012" s="271"/>
    </row>
    <row r="159013" spans="27:27">
      <c r="AA159013" s="271"/>
    </row>
    <row r="159014" spans="27:27">
      <c r="AA159014" s="271"/>
    </row>
    <row r="159015" spans="27:27">
      <c r="AA159015" s="271"/>
    </row>
    <row r="159016" spans="27:27">
      <c r="AA159016" s="271"/>
    </row>
    <row r="159017" spans="27:27">
      <c r="AA159017" s="271"/>
    </row>
    <row r="159018" spans="27:27">
      <c r="AA159018" s="271"/>
    </row>
    <row r="159019" spans="27:27">
      <c r="AA159019" s="271"/>
    </row>
    <row r="159020" spans="27:27">
      <c r="AA159020" s="271"/>
    </row>
    <row r="159021" spans="27:27">
      <c r="AA159021" s="271"/>
    </row>
    <row r="159022" spans="27:27">
      <c r="AA159022" s="271"/>
    </row>
    <row r="159023" spans="27:27">
      <c r="AA159023" s="271"/>
    </row>
    <row r="159024" spans="27:27">
      <c r="AA159024" s="271"/>
    </row>
    <row r="159025" spans="27:27">
      <c r="AA159025" s="271"/>
    </row>
    <row r="159026" spans="27:27">
      <c r="AA159026" s="271"/>
    </row>
    <row r="159027" spans="27:27">
      <c r="AA159027" s="271"/>
    </row>
    <row r="159028" spans="27:27">
      <c r="AA159028" s="271"/>
    </row>
    <row r="159029" spans="27:27">
      <c r="AA159029" s="271"/>
    </row>
    <row r="159030" spans="27:27">
      <c r="AA159030" s="271"/>
    </row>
    <row r="159031" spans="27:27">
      <c r="AA159031" s="271"/>
    </row>
    <row r="159032" spans="27:27">
      <c r="AA159032" s="271"/>
    </row>
    <row r="159033" spans="27:27">
      <c r="AA159033" s="271"/>
    </row>
    <row r="159034" spans="27:27">
      <c r="AA159034" s="271"/>
    </row>
    <row r="159035" spans="27:27">
      <c r="AA159035" s="271"/>
    </row>
    <row r="159036" spans="27:27">
      <c r="AA159036" s="271"/>
    </row>
    <row r="159037" spans="27:27">
      <c r="AA159037" s="271"/>
    </row>
    <row r="159038" spans="27:27">
      <c r="AA159038" s="271"/>
    </row>
    <row r="159039" spans="27:27">
      <c r="AA159039" s="271"/>
    </row>
    <row r="159040" spans="27:27">
      <c r="AA159040" s="271"/>
    </row>
    <row r="159041" spans="27:27">
      <c r="AA159041" s="271"/>
    </row>
    <row r="159042" spans="27:27">
      <c r="AA159042" s="271"/>
    </row>
    <row r="159043" spans="27:27">
      <c r="AA159043" s="271"/>
    </row>
    <row r="159044" spans="27:27">
      <c r="AA159044" s="271"/>
    </row>
    <row r="159045" spans="27:27">
      <c r="AA159045" s="271"/>
    </row>
    <row r="159046" spans="27:27">
      <c r="AA159046" s="271"/>
    </row>
    <row r="159047" spans="27:27">
      <c r="AA159047" s="271"/>
    </row>
    <row r="159048" spans="27:27">
      <c r="AA159048" s="271"/>
    </row>
    <row r="159049" spans="27:27">
      <c r="AA159049" s="271"/>
    </row>
    <row r="159050" spans="27:27">
      <c r="AA159050" s="271"/>
    </row>
    <row r="159051" spans="27:27">
      <c r="AA159051" s="271"/>
    </row>
    <row r="159052" spans="27:27">
      <c r="AA159052" s="271"/>
    </row>
    <row r="159053" spans="27:27">
      <c r="AA159053" s="271"/>
    </row>
    <row r="159054" spans="27:27">
      <c r="AA159054" s="271"/>
    </row>
    <row r="159055" spans="27:27">
      <c r="AA159055" s="271"/>
    </row>
    <row r="159056" spans="27:27">
      <c r="AA159056" s="271"/>
    </row>
    <row r="159057" spans="27:27">
      <c r="AA159057" s="271"/>
    </row>
    <row r="159058" spans="27:27">
      <c r="AA159058" s="271"/>
    </row>
    <row r="159059" spans="27:27">
      <c r="AA159059" s="271"/>
    </row>
    <row r="159060" spans="27:27">
      <c r="AA159060" s="271"/>
    </row>
    <row r="159061" spans="27:27">
      <c r="AA159061" s="271"/>
    </row>
    <row r="159062" spans="27:27">
      <c r="AA159062" s="271"/>
    </row>
    <row r="159063" spans="27:27">
      <c r="AA159063" s="271"/>
    </row>
    <row r="159064" spans="27:27">
      <c r="AA159064" s="271"/>
    </row>
    <row r="159065" spans="27:27">
      <c r="AA159065" s="271"/>
    </row>
    <row r="159066" spans="27:27">
      <c r="AA159066" s="271"/>
    </row>
    <row r="159067" spans="27:27">
      <c r="AA159067" s="271"/>
    </row>
    <row r="159068" spans="27:27">
      <c r="AA159068" s="271"/>
    </row>
    <row r="159069" spans="27:27">
      <c r="AA159069" s="271"/>
    </row>
    <row r="159070" spans="27:27">
      <c r="AA159070" s="271"/>
    </row>
    <row r="159071" spans="27:27">
      <c r="AA159071" s="271"/>
    </row>
    <row r="159072" spans="27:27">
      <c r="AA159072" s="271"/>
    </row>
    <row r="159073" spans="27:27">
      <c r="AA159073" s="271"/>
    </row>
    <row r="159074" spans="27:27">
      <c r="AA159074" s="271"/>
    </row>
    <row r="159075" spans="27:27">
      <c r="AA159075" s="271"/>
    </row>
    <row r="159076" spans="27:27">
      <c r="AA159076" s="271"/>
    </row>
    <row r="159077" spans="27:27">
      <c r="AA159077" s="271"/>
    </row>
    <row r="159078" spans="27:27">
      <c r="AA159078" s="271"/>
    </row>
    <row r="159079" spans="27:27">
      <c r="AA159079" s="271"/>
    </row>
    <row r="159080" spans="27:27">
      <c r="AA159080" s="271"/>
    </row>
    <row r="159081" spans="27:27">
      <c r="AA159081" s="271"/>
    </row>
    <row r="159082" spans="27:27">
      <c r="AA159082" s="271"/>
    </row>
    <row r="159083" spans="27:27">
      <c r="AA159083" s="271"/>
    </row>
    <row r="159084" spans="27:27">
      <c r="AA159084" s="271"/>
    </row>
    <row r="159085" spans="27:27">
      <c r="AA159085" s="271"/>
    </row>
    <row r="159086" spans="27:27">
      <c r="AA159086" s="271"/>
    </row>
    <row r="159087" spans="27:27">
      <c r="AA159087" s="271"/>
    </row>
    <row r="159088" spans="27:27">
      <c r="AA159088" s="271"/>
    </row>
    <row r="159089" spans="27:27">
      <c r="AA159089" s="271"/>
    </row>
    <row r="159090" spans="27:27">
      <c r="AA159090" s="271"/>
    </row>
    <row r="159091" spans="27:27">
      <c r="AA159091" s="271"/>
    </row>
    <row r="159092" spans="27:27">
      <c r="AA159092" s="271"/>
    </row>
    <row r="159093" spans="27:27">
      <c r="AA159093" s="271"/>
    </row>
    <row r="159094" spans="27:27">
      <c r="AA159094" s="271"/>
    </row>
    <row r="159095" spans="27:27">
      <c r="AA159095" s="271"/>
    </row>
    <row r="159096" spans="27:27">
      <c r="AA159096" s="271"/>
    </row>
    <row r="159097" spans="27:27">
      <c r="AA159097" s="271"/>
    </row>
    <row r="159098" spans="27:27">
      <c r="AA159098" s="271"/>
    </row>
    <row r="159099" spans="27:27">
      <c r="AA159099" s="271"/>
    </row>
    <row r="159100" spans="27:27">
      <c r="AA159100" s="271"/>
    </row>
    <row r="159101" spans="27:27">
      <c r="AA159101" s="271"/>
    </row>
    <row r="159102" spans="27:27">
      <c r="AA159102" s="271"/>
    </row>
    <row r="159103" spans="27:27">
      <c r="AA159103" s="271"/>
    </row>
    <row r="159104" spans="27:27">
      <c r="AA159104" s="271"/>
    </row>
    <row r="159105" spans="27:27">
      <c r="AA159105" s="271"/>
    </row>
    <row r="159106" spans="27:27">
      <c r="AA159106" s="271"/>
    </row>
    <row r="159107" spans="27:27">
      <c r="AA159107" s="271"/>
    </row>
    <row r="159108" spans="27:27">
      <c r="AA159108" s="271"/>
    </row>
    <row r="159109" spans="27:27">
      <c r="AA159109" s="271"/>
    </row>
    <row r="159110" spans="27:27">
      <c r="AA159110" s="271"/>
    </row>
    <row r="159111" spans="27:27">
      <c r="AA159111" s="271"/>
    </row>
    <row r="159112" spans="27:27">
      <c r="AA159112" s="271"/>
    </row>
    <row r="159113" spans="27:27">
      <c r="AA159113" s="271"/>
    </row>
    <row r="159114" spans="27:27">
      <c r="AA159114" s="271"/>
    </row>
    <row r="159115" spans="27:27">
      <c r="AA159115" s="271"/>
    </row>
    <row r="159116" spans="27:27">
      <c r="AA159116" s="271"/>
    </row>
    <row r="159117" spans="27:27">
      <c r="AA159117" s="271"/>
    </row>
    <row r="159118" spans="27:27">
      <c r="AA159118" s="271"/>
    </row>
    <row r="159119" spans="27:27">
      <c r="AA159119" s="271"/>
    </row>
    <row r="159120" spans="27:27">
      <c r="AA159120" s="271"/>
    </row>
    <row r="159121" spans="27:27">
      <c r="AA159121" s="271"/>
    </row>
    <row r="159122" spans="27:27">
      <c r="AA159122" s="271"/>
    </row>
    <row r="159123" spans="27:27">
      <c r="AA159123" s="271"/>
    </row>
    <row r="159124" spans="27:27">
      <c r="AA159124" s="271"/>
    </row>
    <row r="159125" spans="27:27">
      <c r="AA159125" s="271"/>
    </row>
    <row r="159126" spans="27:27">
      <c r="AA159126" s="271"/>
    </row>
    <row r="159127" spans="27:27">
      <c r="AA159127" s="271"/>
    </row>
    <row r="159128" spans="27:27">
      <c r="AA159128" s="271"/>
    </row>
    <row r="159129" spans="27:27">
      <c r="AA159129" s="271"/>
    </row>
    <row r="159130" spans="27:27">
      <c r="AA159130" s="271"/>
    </row>
    <row r="159131" spans="27:27">
      <c r="AA159131" s="271"/>
    </row>
    <row r="159132" spans="27:27">
      <c r="AA159132" s="271"/>
    </row>
    <row r="159133" spans="27:27">
      <c r="AA159133" s="271"/>
    </row>
    <row r="159134" spans="27:27">
      <c r="AA159134" s="271"/>
    </row>
    <row r="159135" spans="27:27">
      <c r="AA159135" s="271"/>
    </row>
    <row r="159136" spans="27:27">
      <c r="AA159136" s="271"/>
    </row>
    <row r="159137" spans="27:27">
      <c r="AA159137" s="271"/>
    </row>
    <row r="159138" spans="27:27">
      <c r="AA159138" s="271"/>
    </row>
    <row r="159139" spans="27:27">
      <c r="AA159139" s="271"/>
    </row>
    <row r="159140" spans="27:27">
      <c r="AA159140" s="271"/>
    </row>
    <row r="159141" spans="27:27">
      <c r="AA159141" s="271"/>
    </row>
    <row r="159142" spans="27:27">
      <c r="AA159142" s="271"/>
    </row>
    <row r="159143" spans="27:27">
      <c r="AA159143" s="271"/>
    </row>
    <row r="159144" spans="27:27">
      <c r="AA159144" s="271"/>
    </row>
    <row r="159145" spans="27:27">
      <c r="AA159145" s="271"/>
    </row>
    <row r="159146" spans="27:27">
      <c r="AA159146" s="271"/>
    </row>
    <row r="159147" spans="27:27">
      <c r="AA159147" s="271"/>
    </row>
    <row r="159148" spans="27:27">
      <c r="AA159148" s="271"/>
    </row>
    <row r="159149" spans="27:27">
      <c r="AA159149" s="271"/>
    </row>
    <row r="159150" spans="27:27">
      <c r="AA159150" s="271"/>
    </row>
    <row r="159151" spans="27:27">
      <c r="AA159151" s="271"/>
    </row>
    <row r="159152" spans="27:27">
      <c r="AA159152" s="271"/>
    </row>
    <row r="159153" spans="27:27">
      <c r="AA159153" s="271"/>
    </row>
    <row r="159154" spans="27:27">
      <c r="AA159154" s="271"/>
    </row>
    <row r="159155" spans="27:27">
      <c r="AA159155" s="271"/>
    </row>
    <row r="159156" spans="27:27">
      <c r="AA159156" s="271"/>
    </row>
    <row r="159157" spans="27:27">
      <c r="AA159157" s="271"/>
    </row>
    <row r="159158" spans="27:27">
      <c r="AA159158" s="271"/>
    </row>
    <row r="159159" spans="27:27">
      <c r="AA159159" s="271"/>
    </row>
    <row r="159160" spans="27:27">
      <c r="AA159160" s="271"/>
    </row>
    <row r="159161" spans="27:27">
      <c r="AA159161" s="271"/>
    </row>
    <row r="159162" spans="27:27">
      <c r="AA159162" s="271"/>
    </row>
    <row r="159163" spans="27:27">
      <c r="AA159163" s="271"/>
    </row>
    <row r="159164" spans="27:27">
      <c r="AA159164" s="271"/>
    </row>
    <row r="159165" spans="27:27">
      <c r="AA159165" s="271"/>
    </row>
    <row r="159166" spans="27:27">
      <c r="AA159166" s="271"/>
    </row>
    <row r="159167" spans="27:27">
      <c r="AA159167" s="271"/>
    </row>
    <row r="159168" spans="27:27">
      <c r="AA159168" s="271"/>
    </row>
    <row r="159169" spans="27:27">
      <c r="AA159169" s="271"/>
    </row>
    <row r="159170" spans="27:27">
      <c r="AA159170" s="271"/>
    </row>
    <row r="159171" spans="27:27">
      <c r="AA159171" s="271"/>
    </row>
    <row r="159172" spans="27:27">
      <c r="AA159172" s="271"/>
    </row>
    <row r="159173" spans="27:27">
      <c r="AA159173" s="271"/>
    </row>
    <row r="159174" spans="27:27">
      <c r="AA159174" s="271"/>
    </row>
    <row r="159175" spans="27:27">
      <c r="AA159175" s="271"/>
    </row>
    <row r="159176" spans="27:27">
      <c r="AA159176" s="271"/>
    </row>
    <row r="159177" spans="27:27">
      <c r="AA159177" s="271"/>
    </row>
    <row r="159178" spans="27:27">
      <c r="AA159178" s="271"/>
    </row>
    <row r="159179" spans="27:27">
      <c r="AA159179" s="271"/>
    </row>
    <row r="159180" spans="27:27">
      <c r="AA159180" s="271"/>
    </row>
    <row r="159181" spans="27:27">
      <c r="AA159181" s="271"/>
    </row>
    <row r="159182" spans="27:27">
      <c r="AA159182" s="271"/>
    </row>
    <row r="159183" spans="27:27">
      <c r="AA159183" s="271"/>
    </row>
    <row r="159184" spans="27:27">
      <c r="AA159184" s="271"/>
    </row>
    <row r="159185" spans="27:27">
      <c r="AA159185" s="271"/>
    </row>
    <row r="159186" spans="27:27">
      <c r="AA159186" s="271"/>
    </row>
    <row r="159187" spans="27:27">
      <c r="AA159187" s="271"/>
    </row>
    <row r="159188" spans="27:27">
      <c r="AA159188" s="271"/>
    </row>
    <row r="159189" spans="27:27">
      <c r="AA159189" s="271"/>
    </row>
    <row r="159190" spans="27:27">
      <c r="AA159190" s="271"/>
    </row>
    <row r="159191" spans="27:27">
      <c r="AA159191" s="271"/>
    </row>
    <row r="159192" spans="27:27">
      <c r="AA159192" s="271"/>
    </row>
    <row r="159193" spans="27:27">
      <c r="AA159193" s="271"/>
    </row>
    <row r="159194" spans="27:27">
      <c r="AA159194" s="271"/>
    </row>
    <row r="159195" spans="27:27">
      <c r="AA159195" s="271"/>
    </row>
    <row r="159196" spans="27:27">
      <c r="AA159196" s="271"/>
    </row>
    <row r="159197" spans="27:27">
      <c r="AA159197" s="271"/>
    </row>
    <row r="159198" spans="27:27">
      <c r="AA159198" s="271"/>
    </row>
    <row r="159199" spans="27:27">
      <c r="AA159199" s="271"/>
    </row>
    <row r="159200" spans="27:27">
      <c r="AA159200" s="271"/>
    </row>
    <row r="159201" spans="27:27">
      <c r="AA159201" s="271"/>
    </row>
    <row r="159202" spans="27:27">
      <c r="AA159202" s="271"/>
    </row>
    <row r="159203" spans="27:27">
      <c r="AA159203" s="271"/>
    </row>
    <row r="159204" spans="27:27">
      <c r="AA159204" s="271"/>
    </row>
    <row r="159205" spans="27:27">
      <c r="AA159205" s="271"/>
    </row>
    <row r="159206" spans="27:27">
      <c r="AA159206" s="271"/>
    </row>
    <row r="159207" spans="27:27">
      <c r="AA159207" s="271"/>
    </row>
    <row r="159208" spans="27:27">
      <c r="AA159208" s="271"/>
    </row>
    <row r="159209" spans="27:27">
      <c r="AA159209" s="271"/>
    </row>
    <row r="159210" spans="27:27">
      <c r="AA159210" s="271"/>
    </row>
    <row r="159211" spans="27:27">
      <c r="AA159211" s="271"/>
    </row>
    <row r="159212" spans="27:27">
      <c r="AA159212" s="271"/>
    </row>
    <row r="159213" spans="27:27">
      <c r="AA159213" s="271"/>
    </row>
    <row r="159214" spans="27:27">
      <c r="AA159214" s="271"/>
    </row>
    <row r="159215" spans="27:27">
      <c r="AA159215" s="271"/>
    </row>
    <row r="159216" spans="27:27">
      <c r="AA159216" s="271"/>
    </row>
    <row r="159217" spans="27:27">
      <c r="AA159217" s="271"/>
    </row>
    <row r="159218" spans="27:27">
      <c r="AA159218" s="271"/>
    </row>
    <row r="159219" spans="27:27">
      <c r="AA159219" s="271"/>
    </row>
    <row r="159220" spans="27:27">
      <c r="AA159220" s="271"/>
    </row>
    <row r="159221" spans="27:27">
      <c r="AA159221" s="271"/>
    </row>
    <row r="159222" spans="27:27">
      <c r="AA159222" s="271"/>
    </row>
    <row r="159223" spans="27:27">
      <c r="AA159223" s="271"/>
    </row>
    <row r="159224" spans="27:27">
      <c r="AA159224" s="271"/>
    </row>
    <row r="159225" spans="27:27">
      <c r="AA159225" s="271"/>
    </row>
    <row r="159226" spans="27:27">
      <c r="AA159226" s="271"/>
    </row>
    <row r="159227" spans="27:27">
      <c r="AA159227" s="271"/>
    </row>
    <row r="159228" spans="27:27">
      <c r="AA159228" s="271"/>
    </row>
    <row r="159229" spans="27:27">
      <c r="AA159229" s="271"/>
    </row>
    <row r="159230" spans="27:27">
      <c r="AA159230" s="271"/>
    </row>
    <row r="159231" spans="27:27">
      <c r="AA159231" s="271"/>
    </row>
    <row r="159232" spans="27:27">
      <c r="AA159232" s="271"/>
    </row>
    <row r="159233" spans="27:27">
      <c r="AA159233" s="271"/>
    </row>
    <row r="159234" spans="27:27">
      <c r="AA159234" s="271"/>
    </row>
    <row r="159235" spans="27:27">
      <c r="AA159235" s="271"/>
    </row>
    <row r="159236" spans="27:27">
      <c r="AA159236" s="271"/>
    </row>
    <row r="159237" spans="27:27">
      <c r="AA159237" s="271"/>
    </row>
    <row r="159238" spans="27:27">
      <c r="AA159238" s="271"/>
    </row>
    <row r="159239" spans="27:27">
      <c r="AA159239" s="271"/>
    </row>
    <row r="159240" spans="27:27">
      <c r="AA159240" s="271"/>
    </row>
    <row r="159241" spans="27:27">
      <c r="AA159241" s="271"/>
    </row>
    <row r="159242" spans="27:27">
      <c r="AA159242" s="271"/>
    </row>
    <row r="159243" spans="27:27">
      <c r="AA159243" s="271"/>
    </row>
    <row r="159244" spans="27:27">
      <c r="AA159244" s="271"/>
    </row>
    <row r="159245" spans="27:27">
      <c r="AA159245" s="271"/>
    </row>
    <row r="159246" spans="27:27">
      <c r="AA159246" s="271"/>
    </row>
    <row r="159247" spans="27:27">
      <c r="AA159247" s="271"/>
    </row>
    <row r="159248" spans="27:27">
      <c r="AA159248" s="271"/>
    </row>
    <row r="159249" spans="27:27">
      <c r="AA159249" s="271"/>
    </row>
    <row r="159250" spans="27:27">
      <c r="AA159250" s="271"/>
    </row>
    <row r="159251" spans="27:27">
      <c r="AA159251" s="271"/>
    </row>
    <row r="159252" spans="27:27">
      <c r="AA159252" s="271"/>
    </row>
    <row r="159253" spans="27:27">
      <c r="AA159253" s="271"/>
    </row>
    <row r="159254" spans="27:27">
      <c r="AA159254" s="271"/>
    </row>
    <row r="159255" spans="27:27">
      <c r="AA159255" s="271"/>
    </row>
    <row r="159256" spans="27:27">
      <c r="AA159256" s="271"/>
    </row>
    <row r="159257" spans="27:27">
      <c r="AA159257" s="271"/>
    </row>
    <row r="159258" spans="27:27">
      <c r="AA159258" s="271"/>
    </row>
    <row r="159259" spans="27:27">
      <c r="AA159259" s="271"/>
    </row>
    <row r="159260" spans="27:27">
      <c r="AA159260" s="271"/>
    </row>
    <row r="159261" spans="27:27">
      <c r="AA159261" s="271"/>
    </row>
    <row r="159262" spans="27:27">
      <c r="AA159262" s="271"/>
    </row>
    <row r="159263" spans="27:27">
      <c r="AA159263" s="271"/>
    </row>
    <row r="159264" spans="27:27">
      <c r="AA159264" s="271"/>
    </row>
    <row r="159265" spans="27:27">
      <c r="AA159265" s="271"/>
    </row>
    <row r="159266" spans="27:27">
      <c r="AA159266" s="271"/>
    </row>
    <row r="159267" spans="27:27">
      <c r="AA159267" s="271"/>
    </row>
    <row r="159268" spans="27:27">
      <c r="AA159268" s="271"/>
    </row>
    <row r="159269" spans="27:27">
      <c r="AA159269" s="271"/>
    </row>
    <row r="159270" spans="27:27">
      <c r="AA159270" s="271"/>
    </row>
    <row r="159271" spans="27:27">
      <c r="AA159271" s="271"/>
    </row>
    <row r="159272" spans="27:27">
      <c r="AA159272" s="271"/>
    </row>
    <row r="159273" spans="27:27">
      <c r="AA159273" s="271"/>
    </row>
    <row r="159274" spans="27:27">
      <c r="AA159274" s="271"/>
    </row>
    <row r="159275" spans="27:27">
      <c r="AA159275" s="271"/>
    </row>
    <row r="159276" spans="27:27">
      <c r="AA159276" s="271"/>
    </row>
    <row r="159277" spans="27:27">
      <c r="AA159277" s="271"/>
    </row>
    <row r="159278" spans="27:27">
      <c r="AA159278" s="271"/>
    </row>
    <row r="159279" spans="27:27">
      <c r="AA159279" s="271"/>
    </row>
    <row r="159280" spans="27:27">
      <c r="AA159280" s="271"/>
    </row>
    <row r="159281" spans="27:27">
      <c r="AA159281" s="271"/>
    </row>
    <row r="159282" spans="27:27">
      <c r="AA159282" s="271"/>
    </row>
    <row r="159283" spans="27:27">
      <c r="AA159283" s="271"/>
    </row>
    <row r="159284" spans="27:27">
      <c r="AA159284" s="271"/>
    </row>
    <row r="159285" spans="27:27">
      <c r="AA159285" s="271"/>
    </row>
    <row r="159286" spans="27:27">
      <c r="AA159286" s="271"/>
    </row>
    <row r="159287" spans="27:27">
      <c r="AA159287" s="271"/>
    </row>
    <row r="159288" spans="27:27">
      <c r="AA159288" s="271"/>
    </row>
    <row r="159289" spans="27:27">
      <c r="AA159289" s="271"/>
    </row>
    <row r="159290" spans="27:27">
      <c r="AA159290" s="271"/>
    </row>
    <row r="159291" spans="27:27">
      <c r="AA159291" s="271"/>
    </row>
    <row r="159292" spans="27:27">
      <c r="AA159292" s="271"/>
    </row>
    <row r="159293" spans="27:27">
      <c r="AA159293" s="271"/>
    </row>
    <row r="159294" spans="27:27">
      <c r="AA159294" s="271"/>
    </row>
    <row r="159295" spans="27:27">
      <c r="AA159295" s="271"/>
    </row>
    <row r="159296" spans="27:27">
      <c r="AA159296" s="271"/>
    </row>
    <row r="159297" spans="27:27">
      <c r="AA159297" s="271"/>
    </row>
    <row r="159298" spans="27:27">
      <c r="AA159298" s="271"/>
    </row>
    <row r="159299" spans="27:27">
      <c r="AA159299" s="271"/>
    </row>
    <row r="159300" spans="27:27">
      <c r="AA159300" s="271"/>
    </row>
    <row r="159301" spans="27:27">
      <c r="AA159301" s="271"/>
    </row>
    <row r="159302" spans="27:27">
      <c r="AA159302" s="271"/>
    </row>
    <row r="159303" spans="27:27">
      <c r="AA159303" s="271"/>
    </row>
    <row r="159304" spans="27:27">
      <c r="AA159304" s="271"/>
    </row>
    <row r="159305" spans="27:27">
      <c r="AA159305" s="271"/>
    </row>
    <row r="159306" spans="27:27">
      <c r="AA159306" s="271"/>
    </row>
    <row r="159307" spans="27:27">
      <c r="AA159307" s="271"/>
    </row>
    <row r="159308" spans="27:27">
      <c r="AA159308" s="271"/>
    </row>
    <row r="159309" spans="27:27">
      <c r="AA159309" s="271"/>
    </row>
    <row r="159310" spans="27:27">
      <c r="AA159310" s="271"/>
    </row>
    <row r="159311" spans="27:27">
      <c r="AA159311" s="271"/>
    </row>
    <row r="159312" spans="27:27">
      <c r="AA159312" s="271"/>
    </row>
    <row r="159313" spans="27:27">
      <c r="AA159313" s="271"/>
    </row>
    <row r="159314" spans="27:27">
      <c r="AA159314" s="271"/>
    </row>
    <row r="159315" spans="27:27">
      <c r="AA159315" s="271"/>
    </row>
    <row r="159316" spans="27:27">
      <c r="AA159316" s="271"/>
    </row>
    <row r="159317" spans="27:27">
      <c r="AA159317" s="271"/>
    </row>
    <row r="159318" spans="27:27">
      <c r="AA159318" s="271"/>
    </row>
    <row r="159319" spans="27:27">
      <c r="AA159319" s="271"/>
    </row>
    <row r="159320" spans="27:27">
      <c r="AA159320" s="271"/>
    </row>
    <row r="159321" spans="27:27">
      <c r="AA159321" s="271"/>
    </row>
    <row r="159322" spans="27:27">
      <c r="AA159322" s="271"/>
    </row>
    <row r="159323" spans="27:27">
      <c r="AA159323" s="271"/>
    </row>
    <row r="159324" spans="27:27">
      <c r="AA159324" s="271"/>
    </row>
    <row r="159325" spans="27:27">
      <c r="AA159325" s="271"/>
    </row>
    <row r="159326" spans="27:27">
      <c r="AA159326" s="271"/>
    </row>
    <row r="159327" spans="27:27">
      <c r="AA159327" s="271"/>
    </row>
    <row r="159328" spans="27:27">
      <c r="AA159328" s="271"/>
    </row>
    <row r="159329" spans="27:27">
      <c r="AA159329" s="271"/>
    </row>
    <row r="159330" spans="27:27">
      <c r="AA159330" s="271"/>
    </row>
    <row r="159331" spans="27:27">
      <c r="AA159331" s="271"/>
    </row>
    <row r="159332" spans="27:27">
      <c r="AA159332" s="271"/>
    </row>
    <row r="159333" spans="27:27">
      <c r="AA159333" s="271"/>
    </row>
    <row r="159334" spans="27:27">
      <c r="AA159334" s="271"/>
    </row>
    <row r="159335" spans="27:27">
      <c r="AA159335" s="271"/>
    </row>
    <row r="159336" spans="27:27">
      <c r="AA159336" s="271"/>
    </row>
    <row r="159337" spans="27:27">
      <c r="AA159337" s="271"/>
    </row>
    <row r="159338" spans="27:27">
      <c r="AA159338" s="271"/>
    </row>
    <row r="159339" spans="27:27">
      <c r="AA159339" s="271"/>
    </row>
    <row r="159340" spans="27:27">
      <c r="AA159340" s="271"/>
    </row>
    <row r="159341" spans="27:27">
      <c r="AA159341" s="271"/>
    </row>
    <row r="159342" spans="27:27">
      <c r="AA159342" s="271"/>
    </row>
    <row r="159343" spans="27:27">
      <c r="AA159343" s="271"/>
    </row>
    <row r="159344" spans="27:27">
      <c r="AA159344" s="271"/>
    </row>
    <row r="159345" spans="27:27">
      <c r="AA159345" s="271"/>
    </row>
    <row r="159346" spans="27:27">
      <c r="AA159346" s="271"/>
    </row>
    <row r="159347" spans="27:27">
      <c r="AA159347" s="271"/>
    </row>
    <row r="159348" spans="27:27">
      <c r="AA159348" s="271"/>
    </row>
    <row r="159349" spans="27:27">
      <c r="AA159349" s="271"/>
    </row>
    <row r="159350" spans="27:27">
      <c r="AA159350" s="271"/>
    </row>
    <row r="159351" spans="27:27">
      <c r="AA159351" s="271"/>
    </row>
    <row r="159352" spans="27:27">
      <c r="AA159352" s="271"/>
    </row>
    <row r="159353" spans="27:27">
      <c r="AA159353" s="271"/>
    </row>
    <row r="159354" spans="27:27">
      <c r="AA159354" s="271"/>
    </row>
    <row r="159355" spans="27:27">
      <c r="AA159355" s="271"/>
    </row>
    <row r="159356" spans="27:27">
      <c r="AA159356" s="271"/>
    </row>
    <row r="159357" spans="27:27">
      <c r="AA159357" s="271"/>
    </row>
    <row r="159358" spans="27:27">
      <c r="AA159358" s="271"/>
    </row>
    <row r="159359" spans="27:27">
      <c r="AA159359" s="271"/>
    </row>
    <row r="159360" spans="27:27">
      <c r="AA159360" s="271"/>
    </row>
    <row r="159361" spans="27:27">
      <c r="AA159361" s="271"/>
    </row>
    <row r="159362" spans="27:27">
      <c r="AA159362" s="271"/>
    </row>
    <row r="159363" spans="27:27">
      <c r="AA159363" s="271"/>
    </row>
    <row r="159364" spans="27:27">
      <c r="AA159364" s="271"/>
    </row>
    <row r="159365" spans="27:27">
      <c r="AA159365" s="271"/>
    </row>
    <row r="159366" spans="27:27">
      <c r="AA159366" s="271"/>
    </row>
    <row r="159367" spans="27:27">
      <c r="AA159367" s="271"/>
    </row>
    <row r="159368" spans="27:27">
      <c r="AA159368" s="271"/>
    </row>
    <row r="159369" spans="27:27">
      <c r="AA159369" s="271"/>
    </row>
    <row r="159370" spans="27:27">
      <c r="AA159370" s="271"/>
    </row>
    <row r="159371" spans="27:27">
      <c r="AA159371" s="271"/>
    </row>
    <row r="159372" spans="27:27">
      <c r="AA159372" s="271"/>
    </row>
    <row r="159373" spans="27:27">
      <c r="AA159373" s="271"/>
    </row>
    <row r="159374" spans="27:27">
      <c r="AA159374" s="271"/>
    </row>
    <row r="159375" spans="27:27">
      <c r="AA159375" s="271"/>
    </row>
    <row r="159376" spans="27:27">
      <c r="AA159376" s="271"/>
    </row>
    <row r="159377" spans="27:27">
      <c r="AA159377" s="271"/>
    </row>
    <row r="159378" spans="27:27">
      <c r="AA159378" s="271"/>
    </row>
    <row r="159379" spans="27:27">
      <c r="AA159379" s="271"/>
    </row>
    <row r="159380" spans="27:27">
      <c r="AA159380" s="271"/>
    </row>
    <row r="159381" spans="27:27">
      <c r="AA159381" s="271"/>
    </row>
    <row r="159382" spans="27:27">
      <c r="AA159382" s="271"/>
    </row>
    <row r="159383" spans="27:27">
      <c r="AA159383" s="271"/>
    </row>
    <row r="159384" spans="27:27">
      <c r="AA159384" s="271"/>
    </row>
    <row r="159385" spans="27:27">
      <c r="AA159385" s="271"/>
    </row>
    <row r="159386" spans="27:27">
      <c r="AA159386" s="271"/>
    </row>
    <row r="159387" spans="27:27">
      <c r="AA159387" s="271"/>
    </row>
    <row r="159388" spans="27:27">
      <c r="AA159388" s="271"/>
    </row>
    <row r="159389" spans="27:27">
      <c r="AA159389" s="271"/>
    </row>
    <row r="159390" spans="27:27">
      <c r="AA159390" s="271"/>
    </row>
    <row r="159391" spans="27:27">
      <c r="AA159391" s="271"/>
    </row>
    <row r="159392" spans="27:27">
      <c r="AA159392" s="271"/>
    </row>
    <row r="159393" spans="27:27">
      <c r="AA159393" s="271"/>
    </row>
    <row r="159394" spans="27:27">
      <c r="AA159394" s="271"/>
    </row>
    <row r="159395" spans="27:27">
      <c r="AA159395" s="271"/>
    </row>
    <row r="159396" spans="27:27">
      <c r="AA159396" s="271"/>
    </row>
    <row r="159397" spans="27:27">
      <c r="AA159397" s="271"/>
    </row>
    <row r="159398" spans="27:27">
      <c r="AA159398" s="271"/>
    </row>
    <row r="159399" spans="27:27">
      <c r="AA159399" s="271"/>
    </row>
    <row r="159400" spans="27:27">
      <c r="AA159400" s="271"/>
    </row>
    <row r="159401" spans="27:27">
      <c r="AA159401" s="271"/>
    </row>
    <row r="159402" spans="27:27">
      <c r="AA159402" s="271"/>
    </row>
    <row r="159403" spans="27:27">
      <c r="AA159403" s="271"/>
    </row>
    <row r="159404" spans="27:27">
      <c r="AA159404" s="271"/>
    </row>
    <row r="159405" spans="27:27">
      <c r="AA159405" s="271"/>
    </row>
    <row r="159406" spans="27:27">
      <c r="AA159406" s="271"/>
    </row>
    <row r="159407" spans="27:27">
      <c r="AA159407" s="271"/>
    </row>
    <row r="159408" spans="27:27">
      <c r="AA159408" s="271"/>
    </row>
    <row r="159409" spans="27:27">
      <c r="AA159409" s="271"/>
    </row>
    <row r="159410" spans="27:27">
      <c r="AA159410" s="271"/>
    </row>
    <row r="159411" spans="27:27">
      <c r="AA159411" s="271"/>
    </row>
    <row r="159412" spans="27:27">
      <c r="AA159412" s="271"/>
    </row>
    <row r="159413" spans="27:27">
      <c r="AA159413" s="271"/>
    </row>
    <row r="159414" spans="27:27">
      <c r="AA159414" s="271"/>
    </row>
    <row r="159415" spans="27:27">
      <c r="AA159415" s="271"/>
    </row>
    <row r="159416" spans="27:27">
      <c r="AA159416" s="271"/>
    </row>
    <row r="159417" spans="27:27">
      <c r="AA159417" s="271"/>
    </row>
    <row r="159418" spans="27:27">
      <c r="AA159418" s="271"/>
    </row>
    <row r="159419" spans="27:27">
      <c r="AA159419" s="271"/>
    </row>
    <row r="159420" spans="27:27">
      <c r="AA159420" s="271"/>
    </row>
    <row r="159421" spans="27:27">
      <c r="AA159421" s="271"/>
    </row>
    <row r="159422" spans="27:27">
      <c r="AA159422" s="271"/>
    </row>
    <row r="159423" spans="27:27">
      <c r="AA159423" s="271"/>
    </row>
    <row r="159424" spans="27:27">
      <c r="AA159424" s="271"/>
    </row>
    <row r="159425" spans="27:27">
      <c r="AA159425" s="271"/>
    </row>
    <row r="159426" spans="27:27">
      <c r="AA159426" s="271"/>
    </row>
    <row r="159427" spans="27:27">
      <c r="AA159427" s="271"/>
    </row>
    <row r="159428" spans="27:27">
      <c r="AA159428" s="271"/>
    </row>
    <row r="159429" spans="27:27">
      <c r="AA159429" s="271"/>
    </row>
    <row r="159430" spans="27:27">
      <c r="AA159430" s="271"/>
    </row>
    <row r="159431" spans="27:27">
      <c r="AA159431" s="271"/>
    </row>
    <row r="159432" spans="27:27">
      <c r="AA159432" s="271"/>
    </row>
    <row r="159433" spans="27:27">
      <c r="AA159433" s="271"/>
    </row>
    <row r="159434" spans="27:27">
      <c r="AA159434" s="271"/>
    </row>
    <row r="159435" spans="27:27">
      <c r="AA159435" s="271"/>
    </row>
    <row r="159436" spans="27:27">
      <c r="AA159436" s="271"/>
    </row>
    <row r="159437" spans="27:27">
      <c r="AA159437" s="271"/>
    </row>
    <row r="159438" spans="27:27">
      <c r="AA159438" s="271"/>
    </row>
    <row r="159439" spans="27:27">
      <c r="AA159439" s="271"/>
    </row>
    <row r="159440" spans="27:27">
      <c r="AA159440" s="271"/>
    </row>
    <row r="159441" spans="27:27">
      <c r="AA159441" s="271"/>
    </row>
    <row r="159442" spans="27:27">
      <c r="AA159442" s="271"/>
    </row>
    <row r="159443" spans="27:27">
      <c r="AA159443" s="271"/>
    </row>
    <row r="159444" spans="27:27">
      <c r="AA159444" s="271"/>
    </row>
    <row r="159445" spans="27:27">
      <c r="AA159445" s="271"/>
    </row>
    <row r="159446" spans="27:27">
      <c r="AA159446" s="271"/>
    </row>
    <row r="159447" spans="27:27">
      <c r="AA159447" s="271"/>
    </row>
    <row r="159448" spans="27:27">
      <c r="AA159448" s="271"/>
    </row>
    <row r="159449" spans="27:27">
      <c r="AA159449" s="271"/>
    </row>
    <row r="159450" spans="27:27">
      <c r="AA159450" s="271"/>
    </row>
    <row r="159451" spans="27:27">
      <c r="AA159451" s="271"/>
    </row>
    <row r="159452" spans="27:27">
      <c r="AA159452" s="271"/>
    </row>
    <row r="159453" spans="27:27">
      <c r="AA159453" s="271"/>
    </row>
    <row r="159454" spans="27:27">
      <c r="AA159454" s="271"/>
    </row>
    <row r="159455" spans="27:27">
      <c r="AA159455" s="271"/>
    </row>
    <row r="159456" spans="27:27">
      <c r="AA159456" s="271"/>
    </row>
    <row r="159457" spans="27:27">
      <c r="AA159457" s="271"/>
    </row>
    <row r="159458" spans="27:27">
      <c r="AA159458" s="271"/>
    </row>
    <row r="159459" spans="27:27">
      <c r="AA159459" s="271"/>
    </row>
    <row r="159460" spans="27:27">
      <c r="AA159460" s="271"/>
    </row>
    <row r="159461" spans="27:27">
      <c r="AA159461" s="271"/>
    </row>
    <row r="159462" spans="27:27">
      <c r="AA159462" s="271"/>
    </row>
    <row r="159463" spans="27:27">
      <c r="AA159463" s="271"/>
    </row>
    <row r="159464" spans="27:27">
      <c r="AA159464" s="271"/>
    </row>
    <row r="159465" spans="27:27">
      <c r="AA159465" s="271"/>
    </row>
    <row r="159466" spans="27:27">
      <c r="AA159466" s="271"/>
    </row>
    <row r="159467" spans="27:27">
      <c r="AA159467" s="271"/>
    </row>
    <row r="159468" spans="27:27">
      <c r="AA159468" s="271"/>
    </row>
    <row r="159469" spans="27:27">
      <c r="AA159469" s="271"/>
    </row>
    <row r="159470" spans="27:27">
      <c r="AA159470" s="271"/>
    </row>
    <row r="159471" spans="27:27">
      <c r="AA159471" s="271"/>
    </row>
    <row r="159472" spans="27:27">
      <c r="AA159472" s="271"/>
    </row>
    <row r="159473" spans="27:27">
      <c r="AA159473" s="271"/>
    </row>
    <row r="159474" spans="27:27">
      <c r="AA159474" s="271"/>
    </row>
    <row r="159475" spans="27:27">
      <c r="AA159475" s="271"/>
    </row>
    <row r="159476" spans="27:27">
      <c r="AA159476" s="271"/>
    </row>
    <row r="159477" spans="27:27">
      <c r="AA159477" s="271"/>
    </row>
    <row r="159478" spans="27:27">
      <c r="AA159478" s="271"/>
    </row>
    <row r="159479" spans="27:27">
      <c r="AA159479" s="271"/>
    </row>
    <row r="159480" spans="27:27">
      <c r="AA159480" s="271"/>
    </row>
    <row r="159481" spans="27:27">
      <c r="AA159481" s="271"/>
    </row>
    <row r="159482" spans="27:27">
      <c r="AA159482" s="271"/>
    </row>
    <row r="159483" spans="27:27">
      <c r="AA159483" s="271"/>
    </row>
    <row r="159484" spans="27:27">
      <c r="AA159484" s="271"/>
    </row>
    <row r="159485" spans="27:27">
      <c r="AA159485" s="271"/>
    </row>
    <row r="159486" spans="27:27">
      <c r="AA159486" s="271"/>
    </row>
    <row r="159487" spans="27:27">
      <c r="AA159487" s="271"/>
    </row>
    <row r="159488" spans="27:27">
      <c r="AA159488" s="271"/>
    </row>
    <row r="159489" spans="27:27">
      <c r="AA159489" s="271"/>
    </row>
    <row r="159490" spans="27:27">
      <c r="AA159490" s="271"/>
    </row>
    <row r="159491" spans="27:27">
      <c r="AA159491" s="271"/>
    </row>
    <row r="159492" spans="27:27">
      <c r="AA159492" s="271"/>
    </row>
    <row r="159493" spans="27:27">
      <c r="AA159493" s="271"/>
    </row>
    <row r="159494" spans="27:27">
      <c r="AA159494" s="271"/>
    </row>
    <row r="159495" spans="27:27">
      <c r="AA159495" s="271"/>
    </row>
    <row r="159496" spans="27:27">
      <c r="AA159496" s="271"/>
    </row>
    <row r="159497" spans="27:27">
      <c r="AA159497" s="271"/>
    </row>
    <row r="159498" spans="27:27">
      <c r="AA159498" s="271"/>
    </row>
    <row r="159499" spans="27:27">
      <c r="AA159499" s="271"/>
    </row>
    <row r="159500" spans="27:27">
      <c r="AA159500" s="271"/>
    </row>
    <row r="159501" spans="27:27">
      <c r="AA159501" s="271"/>
    </row>
    <row r="159502" spans="27:27">
      <c r="AA159502" s="271"/>
    </row>
    <row r="159503" spans="27:27">
      <c r="AA159503" s="271"/>
    </row>
    <row r="159504" spans="27:27">
      <c r="AA159504" s="271"/>
    </row>
    <row r="159505" spans="27:27">
      <c r="AA159505" s="271"/>
    </row>
    <row r="159506" spans="27:27">
      <c r="AA159506" s="271"/>
    </row>
    <row r="159507" spans="27:27">
      <c r="AA159507" s="271"/>
    </row>
    <row r="159508" spans="27:27">
      <c r="AA159508" s="271"/>
    </row>
    <row r="159509" spans="27:27">
      <c r="AA159509" s="271"/>
    </row>
    <row r="159510" spans="27:27">
      <c r="AA159510" s="271"/>
    </row>
    <row r="159511" spans="27:27">
      <c r="AA159511" s="271"/>
    </row>
    <row r="159512" spans="27:27">
      <c r="AA159512" s="271"/>
    </row>
    <row r="159513" spans="27:27">
      <c r="AA159513" s="271"/>
    </row>
    <row r="159514" spans="27:27">
      <c r="AA159514" s="271"/>
    </row>
    <row r="159515" spans="27:27">
      <c r="AA159515" s="271"/>
    </row>
    <row r="159516" spans="27:27">
      <c r="AA159516" s="271"/>
    </row>
    <row r="159517" spans="27:27">
      <c r="AA159517" s="271"/>
    </row>
    <row r="159518" spans="27:27">
      <c r="AA159518" s="271"/>
    </row>
    <row r="159519" spans="27:27">
      <c r="AA159519" s="271"/>
    </row>
    <row r="159520" spans="27:27">
      <c r="AA159520" s="271"/>
    </row>
    <row r="159521" spans="27:27">
      <c r="AA159521" s="271"/>
    </row>
    <row r="159522" spans="27:27">
      <c r="AA159522" s="271"/>
    </row>
    <row r="159523" spans="27:27">
      <c r="AA159523" s="271"/>
    </row>
    <row r="159524" spans="27:27">
      <c r="AA159524" s="271"/>
    </row>
    <row r="159525" spans="27:27">
      <c r="AA159525" s="271"/>
    </row>
    <row r="159526" spans="27:27">
      <c r="AA159526" s="271"/>
    </row>
    <row r="159527" spans="27:27">
      <c r="AA159527" s="271"/>
    </row>
    <row r="159528" spans="27:27">
      <c r="AA159528" s="271"/>
    </row>
    <row r="159529" spans="27:27">
      <c r="AA159529" s="271"/>
    </row>
    <row r="159530" spans="27:27">
      <c r="AA159530" s="271"/>
    </row>
    <row r="159531" spans="27:27">
      <c r="AA159531" s="271"/>
    </row>
    <row r="159532" spans="27:27">
      <c r="AA159532" s="271"/>
    </row>
    <row r="159533" spans="27:27">
      <c r="AA159533" s="271"/>
    </row>
    <row r="159534" spans="27:27">
      <c r="AA159534" s="271"/>
    </row>
    <row r="159535" spans="27:27">
      <c r="AA159535" s="271"/>
    </row>
    <row r="159536" spans="27:27">
      <c r="AA159536" s="271"/>
    </row>
    <row r="159537" spans="27:27">
      <c r="AA159537" s="271"/>
    </row>
    <row r="159538" spans="27:27">
      <c r="AA159538" s="271"/>
    </row>
    <row r="159539" spans="27:27">
      <c r="AA159539" s="271"/>
    </row>
    <row r="159540" spans="27:27">
      <c r="AA159540" s="271"/>
    </row>
    <row r="159541" spans="27:27">
      <c r="AA159541" s="271"/>
    </row>
    <row r="159542" spans="27:27">
      <c r="AA159542" s="271"/>
    </row>
    <row r="159543" spans="27:27">
      <c r="AA159543" s="271"/>
    </row>
    <row r="159544" spans="27:27">
      <c r="AA159544" s="271"/>
    </row>
    <row r="159545" spans="27:27">
      <c r="AA159545" s="271"/>
    </row>
    <row r="159546" spans="27:27">
      <c r="AA159546" s="271"/>
    </row>
    <row r="159547" spans="27:27">
      <c r="AA159547" s="271"/>
    </row>
    <row r="159548" spans="27:27">
      <c r="AA159548" s="271"/>
    </row>
    <row r="159549" spans="27:27">
      <c r="AA159549" s="271"/>
    </row>
    <row r="159550" spans="27:27">
      <c r="AA159550" s="271"/>
    </row>
    <row r="159551" spans="27:27">
      <c r="AA159551" s="271"/>
    </row>
    <row r="159552" spans="27:27">
      <c r="AA159552" s="271"/>
    </row>
    <row r="159553" spans="27:27">
      <c r="AA159553" s="271"/>
    </row>
    <row r="159554" spans="27:27">
      <c r="AA159554" s="271"/>
    </row>
    <row r="159555" spans="27:27">
      <c r="AA159555" s="271"/>
    </row>
    <row r="159556" spans="27:27">
      <c r="AA159556" s="271"/>
    </row>
    <row r="159557" spans="27:27">
      <c r="AA159557" s="271"/>
    </row>
    <row r="159558" spans="27:27">
      <c r="AA159558" s="271"/>
    </row>
    <row r="159559" spans="27:27">
      <c r="AA159559" s="271"/>
    </row>
    <row r="159560" spans="27:27">
      <c r="AA159560" s="271"/>
    </row>
    <row r="159561" spans="27:27">
      <c r="AA159561" s="271"/>
    </row>
    <row r="159562" spans="27:27">
      <c r="AA159562" s="271"/>
    </row>
    <row r="159563" spans="27:27">
      <c r="AA159563" s="271"/>
    </row>
    <row r="159564" spans="27:27">
      <c r="AA159564" s="271"/>
    </row>
    <row r="159565" spans="27:27">
      <c r="AA159565" s="271"/>
    </row>
    <row r="159566" spans="27:27">
      <c r="AA159566" s="271"/>
    </row>
    <row r="159567" spans="27:27">
      <c r="AA159567" s="271"/>
    </row>
    <row r="159568" spans="27:27">
      <c r="AA159568" s="271"/>
    </row>
    <row r="159569" spans="27:27">
      <c r="AA159569" s="271"/>
    </row>
    <row r="159570" spans="27:27">
      <c r="AA159570" s="271"/>
    </row>
    <row r="159571" spans="27:27">
      <c r="AA159571" s="271"/>
    </row>
    <row r="159572" spans="27:27">
      <c r="AA159572" s="271"/>
    </row>
    <row r="159573" spans="27:27">
      <c r="AA159573" s="271"/>
    </row>
    <row r="159574" spans="27:27">
      <c r="AA159574" s="271"/>
    </row>
    <row r="159575" spans="27:27">
      <c r="AA159575" s="271"/>
    </row>
    <row r="159576" spans="27:27">
      <c r="AA159576" s="271"/>
    </row>
    <row r="159577" spans="27:27">
      <c r="AA159577" s="271"/>
    </row>
    <row r="159578" spans="27:27">
      <c r="AA159578" s="271"/>
    </row>
    <row r="159579" spans="27:27">
      <c r="AA159579" s="271"/>
    </row>
    <row r="159580" spans="27:27">
      <c r="AA159580" s="271"/>
    </row>
    <row r="159581" spans="27:27">
      <c r="AA159581" s="271"/>
    </row>
    <row r="159582" spans="27:27">
      <c r="AA159582" s="271"/>
    </row>
    <row r="159583" spans="27:27">
      <c r="AA159583" s="271"/>
    </row>
    <row r="159584" spans="27:27">
      <c r="AA159584" s="271"/>
    </row>
    <row r="159585" spans="27:27">
      <c r="AA159585" s="271"/>
    </row>
    <row r="159586" spans="27:27">
      <c r="AA159586" s="271"/>
    </row>
    <row r="159587" spans="27:27">
      <c r="AA159587" s="271"/>
    </row>
    <row r="159588" spans="27:27">
      <c r="AA159588" s="271"/>
    </row>
    <row r="159589" spans="27:27">
      <c r="AA159589" s="271"/>
    </row>
    <row r="159590" spans="27:27">
      <c r="AA159590" s="271"/>
    </row>
    <row r="159591" spans="27:27">
      <c r="AA159591" s="271"/>
    </row>
    <row r="159592" spans="27:27">
      <c r="AA159592" s="271"/>
    </row>
    <row r="159593" spans="27:27">
      <c r="AA159593" s="271"/>
    </row>
    <row r="159594" spans="27:27">
      <c r="AA159594" s="271"/>
    </row>
    <row r="159595" spans="27:27">
      <c r="AA159595" s="271"/>
    </row>
    <row r="159596" spans="27:27">
      <c r="AA159596" s="271"/>
    </row>
    <row r="159597" spans="27:27">
      <c r="AA159597" s="271"/>
    </row>
    <row r="159598" spans="27:27">
      <c r="AA159598" s="271"/>
    </row>
    <row r="159599" spans="27:27">
      <c r="AA159599" s="271"/>
    </row>
    <row r="159600" spans="27:27">
      <c r="AA159600" s="271"/>
    </row>
    <row r="159601" spans="27:27">
      <c r="AA159601" s="271"/>
    </row>
    <row r="159602" spans="27:27">
      <c r="AA159602" s="271"/>
    </row>
    <row r="159603" spans="27:27">
      <c r="AA159603" s="271"/>
    </row>
    <row r="159604" spans="27:27">
      <c r="AA159604" s="271"/>
    </row>
    <row r="159605" spans="27:27">
      <c r="AA159605" s="271"/>
    </row>
    <row r="159606" spans="27:27">
      <c r="AA159606" s="271"/>
    </row>
    <row r="159607" spans="27:27">
      <c r="AA159607" s="271"/>
    </row>
    <row r="159608" spans="27:27">
      <c r="AA159608" s="271"/>
    </row>
    <row r="159609" spans="27:27">
      <c r="AA159609" s="271"/>
    </row>
    <row r="159610" spans="27:27">
      <c r="AA159610" s="271"/>
    </row>
    <row r="159611" spans="27:27">
      <c r="AA159611" s="271"/>
    </row>
    <row r="159612" spans="27:27">
      <c r="AA159612" s="271"/>
    </row>
    <row r="159613" spans="27:27">
      <c r="AA159613" s="271"/>
    </row>
    <row r="159614" spans="27:27">
      <c r="AA159614" s="271"/>
    </row>
    <row r="159615" spans="27:27">
      <c r="AA159615" s="271"/>
    </row>
    <row r="159616" spans="27:27">
      <c r="AA159616" s="271"/>
    </row>
    <row r="159617" spans="27:27">
      <c r="AA159617" s="271"/>
    </row>
    <row r="159618" spans="27:27">
      <c r="AA159618" s="271"/>
    </row>
    <row r="159619" spans="27:27">
      <c r="AA159619" s="271"/>
    </row>
    <row r="159620" spans="27:27">
      <c r="AA159620" s="271"/>
    </row>
    <row r="159621" spans="27:27">
      <c r="AA159621" s="271"/>
    </row>
    <row r="159622" spans="27:27">
      <c r="AA159622" s="271"/>
    </row>
    <row r="159623" spans="27:27">
      <c r="AA159623" s="271"/>
    </row>
    <row r="159624" spans="27:27">
      <c r="AA159624" s="271"/>
    </row>
    <row r="159625" spans="27:27">
      <c r="AA159625" s="271"/>
    </row>
    <row r="159626" spans="27:27">
      <c r="AA159626" s="271"/>
    </row>
    <row r="159627" spans="27:27">
      <c r="AA159627" s="271"/>
    </row>
    <row r="159628" spans="27:27">
      <c r="AA159628" s="271"/>
    </row>
    <row r="159629" spans="27:27">
      <c r="AA159629" s="271"/>
    </row>
    <row r="159630" spans="27:27">
      <c r="AA159630" s="271"/>
    </row>
    <row r="159631" spans="27:27">
      <c r="AA159631" s="271"/>
    </row>
    <row r="159632" spans="27:27">
      <c r="AA159632" s="271"/>
    </row>
    <row r="159633" spans="27:27">
      <c r="AA159633" s="271"/>
    </row>
    <row r="159634" spans="27:27">
      <c r="AA159634" s="271"/>
    </row>
    <row r="159635" spans="27:27">
      <c r="AA159635" s="271"/>
    </row>
    <row r="159636" spans="27:27">
      <c r="AA159636" s="271"/>
    </row>
    <row r="159637" spans="27:27">
      <c r="AA159637" s="271"/>
    </row>
    <row r="159638" spans="27:27">
      <c r="AA159638" s="271"/>
    </row>
    <row r="159639" spans="27:27">
      <c r="AA159639" s="271"/>
    </row>
    <row r="159640" spans="27:27">
      <c r="AA159640" s="271"/>
    </row>
    <row r="159641" spans="27:27">
      <c r="AA159641" s="271"/>
    </row>
    <row r="159642" spans="27:27">
      <c r="AA159642" s="271"/>
    </row>
    <row r="159643" spans="27:27">
      <c r="AA159643" s="271"/>
    </row>
    <row r="159644" spans="27:27">
      <c r="AA159644" s="271"/>
    </row>
    <row r="159645" spans="27:27">
      <c r="AA159645" s="271"/>
    </row>
    <row r="159646" spans="27:27">
      <c r="AA159646" s="271"/>
    </row>
    <row r="159647" spans="27:27">
      <c r="AA159647" s="271"/>
    </row>
    <row r="159648" spans="27:27">
      <c r="AA159648" s="271"/>
    </row>
    <row r="159649" spans="27:27">
      <c r="AA159649" s="271"/>
    </row>
    <row r="159650" spans="27:27">
      <c r="AA159650" s="271"/>
    </row>
    <row r="159651" spans="27:27">
      <c r="AA159651" s="271"/>
    </row>
    <row r="159652" spans="27:27">
      <c r="AA159652" s="271"/>
    </row>
    <row r="159653" spans="27:27">
      <c r="AA159653" s="271"/>
    </row>
    <row r="159654" spans="27:27">
      <c r="AA159654" s="271"/>
    </row>
    <row r="159655" spans="27:27">
      <c r="AA159655" s="271"/>
    </row>
    <row r="159656" spans="27:27">
      <c r="AA159656" s="271"/>
    </row>
    <row r="159657" spans="27:27">
      <c r="AA159657" s="271"/>
    </row>
    <row r="159658" spans="27:27">
      <c r="AA159658" s="271"/>
    </row>
    <row r="159659" spans="27:27">
      <c r="AA159659" s="271"/>
    </row>
    <row r="159660" spans="27:27">
      <c r="AA159660" s="271"/>
    </row>
    <row r="159661" spans="27:27">
      <c r="AA159661" s="271"/>
    </row>
    <row r="159662" spans="27:27">
      <c r="AA159662" s="271"/>
    </row>
    <row r="159663" spans="27:27">
      <c r="AA159663" s="271"/>
    </row>
    <row r="159664" spans="27:27">
      <c r="AA159664" s="271"/>
    </row>
    <row r="159665" spans="27:27">
      <c r="AA159665" s="271"/>
    </row>
    <row r="159666" spans="27:27">
      <c r="AA159666" s="271"/>
    </row>
    <row r="159667" spans="27:27">
      <c r="AA159667" s="271"/>
    </row>
    <row r="159668" spans="27:27">
      <c r="AA159668" s="271"/>
    </row>
    <row r="159669" spans="27:27">
      <c r="AA159669" s="271"/>
    </row>
    <row r="159670" spans="27:27">
      <c r="AA159670" s="271"/>
    </row>
    <row r="159671" spans="27:27">
      <c r="AA159671" s="271"/>
    </row>
    <row r="159672" spans="27:27">
      <c r="AA159672" s="271"/>
    </row>
    <row r="159673" spans="27:27">
      <c r="AA159673" s="271"/>
    </row>
    <row r="159674" spans="27:27">
      <c r="AA159674" s="271"/>
    </row>
    <row r="159675" spans="27:27">
      <c r="AA159675" s="271"/>
    </row>
    <row r="159676" spans="27:27">
      <c r="AA159676" s="271"/>
    </row>
    <row r="159677" spans="27:27">
      <c r="AA159677" s="271"/>
    </row>
    <row r="159678" spans="27:27">
      <c r="AA159678" s="271"/>
    </row>
    <row r="159679" spans="27:27">
      <c r="AA159679" s="271"/>
    </row>
    <row r="159680" spans="27:27">
      <c r="AA159680" s="271"/>
    </row>
    <row r="159681" spans="27:27">
      <c r="AA159681" s="271"/>
    </row>
    <row r="159682" spans="27:27">
      <c r="AA159682" s="271"/>
    </row>
    <row r="159683" spans="27:27">
      <c r="AA159683" s="271"/>
    </row>
    <row r="159684" spans="27:27">
      <c r="AA159684" s="271"/>
    </row>
    <row r="159685" spans="27:27">
      <c r="AA159685" s="271"/>
    </row>
    <row r="159686" spans="27:27">
      <c r="AA159686" s="271"/>
    </row>
    <row r="159687" spans="27:27">
      <c r="AA159687" s="271"/>
    </row>
    <row r="159688" spans="27:27">
      <c r="AA159688" s="271"/>
    </row>
    <row r="159689" spans="27:27">
      <c r="AA159689" s="271"/>
    </row>
    <row r="159690" spans="27:27">
      <c r="AA159690" s="271"/>
    </row>
    <row r="159691" spans="27:27">
      <c r="AA159691" s="271"/>
    </row>
    <row r="159692" spans="27:27">
      <c r="AA159692" s="271"/>
    </row>
    <row r="159693" spans="27:27">
      <c r="AA159693" s="271"/>
    </row>
    <row r="159694" spans="27:27">
      <c r="AA159694" s="271"/>
    </row>
    <row r="159695" spans="27:27">
      <c r="AA159695" s="271"/>
    </row>
    <row r="159696" spans="27:27">
      <c r="AA159696" s="271"/>
    </row>
    <row r="159697" spans="27:27">
      <c r="AA159697" s="271"/>
    </row>
    <row r="159698" spans="27:27">
      <c r="AA159698" s="271"/>
    </row>
    <row r="159699" spans="27:27">
      <c r="AA159699" s="271"/>
    </row>
    <row r="159700" spans="27:27">
      <c r="AA159700" s="271"/>
    </row>
    <row r="159701" spans="27:27">
      <c r="AA159701" s="271"/>
    </row>
    <row r="159702" spans="27:27">
      <c r="AA159702" s="271"/>
    </row>
    <row r="159703" spans="27:27">
      <c r="AA159703" s="271"/>
    </row>
    <row r="159704" spans="27:27">
      <c r="AA159704" s="271"/>
    </row>
    <row r="159705" spans="27:27">
      <c r="AA159705" s="271"/>
    </row>
    <row r="159706" spans="27:27">
      <c r="AA159706" s="271"/>
    </row>
    <row r="159707" spans="27:27">
      <c r="AA159707" s="271"/>
    </row>
    <row r="159708" spans="27:27">
      <c r="AA159708" s="271"/>
    </row>
    <row r="159709" spans="27:27">
      <c r="AA159709" s="271"/>
    </row>
    <row r="159710" spans="27:27">
      <c r="AA159710" s="271"/>
    </row>
    <row r="159711" spans="27:27">
      <c r="AA159711" s="271"/>
    </row>
    <row r="159712" spans="27:27">
      <c r="AA159712" s="271"/>
    </row>
    <row r="159713" spans="27:27">
      <c r="AA159713" s="271"/>
    </row>
    <row r="159714" spans="27:27">
      <c r="AA159714" s="271"/>
    </row>
    <row r="159715" spans="27:27">
      <c r="AA159715" s="271"/>
    </row>
    <row r="159716" spans="27:27">
      <c r="AA159716" s="271"/>
    </row>
    <row r="159717" spans="27:27">
      <c r="AA159717" s="271"/>
    </row>
    <row r="159718" spans="27:27">
      <c r="AA159718" s="271"/>
    </row>
    <row r="159719" spans="27:27">
      <c r="AA159719" s="271"/>
    </row>
    <row r="159720" spans="27:27">
      <c r="AA159720" s="271"/>
    </row>
    <row r="159721" spans="27:27">
      <c r="AA159721" s="271"/>
    </row>
    <row r="159722" spans="27:27">
      <c r="AA159722" s="271"/>
    </row>
    <row r="159723" spans="27:27">
      <c r="AA159723" s="271"/>
    </row>
    <row r="159724" spans="27:27">
      <c r="AA159724" s="271"/>
    </row>
    <row r="159725" spans="27:27">
      <c r="AA159725" s="271"/>
    </row>
    <row r="159726" spans="27:27">
      <c r="AA159726" s="271"/>
    </row>
    <row r="159727" spans="27:27">
      <c r="AA159727" s="271"/>
    </row>
    <row r="159728" spans="27:27">
      <c r="AA159728" s="271"/>
    </row>
    <row r="159729" spans="27:27">
      <c r="AA159729" s="271"/>
    </row>
    <row r="159730" spans="27:27">
      <c r="AA159730" s="271"/>
    </row>
    <row r="159731" spans="27:27">
      <c r="AA159731" s="271"/>
    </row>
    <row r="159732" spans="27:27">
      <c r="AA159732" s="271"/>
    </row>
    <row r="159733" spans="27:27">
      <c r="AA159733" s="271"/>
    </row>
    <row r="159734" spans="27:27">
      <c r="AA159734" s="271"/>
    </row>
    <row r="159735" spans="27:27">
      <c r="AA159735" s="271"/>
    </row>
    <row r="159736" spans="27:27">
      <c r="AA159736" s="271"/>
    </row>
    <row r="159737" spans="27:27">
      <c r="AA159737" s="271"/>
    </row>
    <row r="159738" spans="27:27">
      <c r="AA159738" s="271"/>
    </row>
    <row r="159739" spans="27:27">
      <c r="AA159739" s="271"/>
    </row>
    <row r="159740" spans="27:27">
      <c r="AA159740" s="271"/>
    </row>
    <row r="159741" spans="27:27">
      <c r="AA159741" s="271"/>
    </row>
    <row r="159742" spans="27:27">
      <c r="AA159742" s="271"/>
    </row>
    <row r="159743" spans="27:27">
      <c r="AA159743" s="271"/>
    </row>
    <row r="159744" spans="27:27">
      <c r="AA159744" s="271"/>
    </row>
    <row r="159745" spans="27:27">
      <c r="AA159745" s="271"/>
    </row>
    <row r="159746" spans="27:27">
      <c r="AA159746" s="271"/>
    </row>
    <row r="159747" spans="27:27">
      <c r="AA159747" s="271"/>
    </row>
    <row r="159748" spans="27:27">
      <c r="AA159748" s="271"/>
    </row>
    <row r="159749" spans="27:27">
      <c r="AA159749" s="271"/>
    </row>
    <row r="159750" spans="27:27">
      <c r="AA159750" s="271"/>
    </row>
    <row r="159751" spans="27:27">
      <c r="AA159751" s="271"/>
    </row>
    <row r="159752" spans="27:27">
      <c r="AA159752" s="271"/>
    </row>
    <row r="159753" spans="27:27">
      <c r="AA159753" s="271"/>
    </row>
    <row r="159754" spans="27:27">
      <c r="AA159754" s="271"/>
    </row>
    <row r="159755" spans="27:27">
      <c r="AA159755" s="271"/>
    </row>
    <row r="159756" spans="27:27">
      <c r="AA159756" s="271"/>
    </row>
    <row r="159757" spans="27:27">
      <c r="AA159757" s="271"/>
    </row>
    <row r="159758" spans="27:27">
      <c r="AA159758" s="271"/>
    </row>
    <row r="159759" spans="27:27">
      <c r="AA159759" s="271"/>
    </row>
    <row r="159760" spans="27:27">
      <c r="AA159760" s="271"/>
    </row>
    <row r="159761" spans="27:27">
      <c r="AA159761" s="271"/>
    </row>
    <row r="159762" spans="27:27">
      <c r="AA159762" s="271"/>
    </row>
    <row r="159763" spans="27:27">
      <c r="AA159763" s="271"/>
    </row>
    <row r="159764" spans="27:27">
      <c r="AA159764" s="271"/>
    </row>
    <row r="159765" spans="27:27">
      <c r="AA159765" s="271"/>
    </row>
    <row r="159766" spans="27:27">
      <c r="AA159766" s="271"/>
    </row>
    <row r="159767" spans="27:27">
      <c r="AA159767" s="271"/>
    </row>
    <row r="159768" spans="27:27">
      <c r="AA159768" s="271"/>
    </row>
    <row r="159769" spans="27:27">
      <c r="AA159769" s="271"/>
    </row>
    <row r="159770" spans="27:27">
      <c r="AA159770" s="271"/>
    </row>
    <row r="159771" spans="27:27">
      <c r="AA159771" s="271"/>
    </row>
    <row r="159772" spans="27:27">
      <c r="AA159772" s="271"/>
    </row>
    <row r="159773" spans="27:27">
      <c r="AA159773" s="271"/>
    </row>
    <row r="159774" spans="27:27">
      <c r="AA159774" s="271"/>
    </row>
    <row r="159775" spans="27:27">
      <c r="AA159775" s="271"/>
    </row>
    <row r="159776" spans="27:27">
      <c r="AA159776" s="271"/>
    </row>
    <row r="159777" spans="27:27">
      <c r="AA159777" s="271"/>
    </row>
    <row r="159778" spans="27:27">
      <c r="AA159778" s="271"/>
    </row>
    <row r="159779" spans="27:27">
      <c r="AA159779" s="271"/>
    </row>
    <row r="159780" spans="27:27">
      <c r="AA159780" s="271"/>
    </row>
    <row r="159781" spans="27:27">
      <c r="AA159781" s="271"/>
    </row>
    <row r="159782" spans="27:27">
      <c r="AA159782" s="271"/>
    </row>
    <row r="159783" spans="27:27">
      <c r="AA159783" s="271"/>
    </row>
    <row r="159784" spans="27:27">
      <c r="AA159784" s="271"/>
    </row>
    <row r="159785" spans="27:27">
      <c r="AA159785" s="271"/>
    </row>
    <row r="159786" spans="27:27">
      <c r="AA159786" s="271"/>
    </row>
    <row r="159787" spans="27:27">
      <c r="AA159787" s="271"/>
    </row>
    <row r="159788" spans="27:27">
      <c r="AA159788" s="271"/>
    </row>
    <row r="159789" spans="27:27">
      <c r="AA159789" s="271"/>
    </row>
    <row r="159790" spans="27:27">
      <c r="AA159790" s="271"/>
    </row>
    <row r="159791" spans="27:27">
      <c r="AA159791" s="271"/>
    </row>
    <row r="159792" spans="27:27">
      <c r="AA159792" s="271"/>
    </row>
    <row r="159793" spans="27:27">
      <c r="AA159793" s="271"/>
    </row>
    <row r="159794" spans="27:27">
      <c r="AA159794" s="271"/>
    </row>
    <row r="159795" spans="27:27">
      <c r="AA159795" s="271"/>
    </row>
    <row r="159796" spans="27:27">
      <c r="AA159796" s="271"/>
    </row>
    <row r="159797" spans="27:27">
      <c r="AA159797" s="271"/>
    </row>
    <row r="159798" spans="27:27">
      <c r="AA159798" s="271"/>
    </row>
    <row r="159799" spans="27:27">
      <c r="AA159799" s="271"/>
    </row>
    <row r="159800" spans="27:27">
      <c r="AA159800" s="271"/>
    </row>
    <row r="159801" spans="27:27">
      <c r="AA159801" s="271"/>
    </row>
    <row r="159802" spans="27:27">
      <c r="AA159802" s="271"/>
    </row>
    <row r="159803" spans="27:27">
      <c r="AA159803" s="271"/>
    </row>
    <row r="159804" spans="27:27">
      <c r="AA159804" s="271"/>
    </row>
    <row r="159805" spans="27:27">
      <c r="AA159805" s="271"/>
    </row>
    <row r="159806" spans="27:27">
      <c r="AA159806" s="271"/>
    </row>
    <row r="159807" spans="27:27">
      <c r="AA159807" s="271"/>
    </row>
    <row r="159808" spans="27:27">
      <c r="AA159808" s="271"/>
    </row>
    <row r="159809" spans="27:27">
      <c r="AA159809" s="271"/>
    </row>
    <row r="159810" spans="27:27">
      <c r="AA159810" s="271"/>
    </row>
    <row r="159811" spans="27:27">
      <c r="AA159811" s="271"/>
    </row>
    <row r="159812" spans="27:27">
      <c r="AA159812" s="271"/>
    </row>
    <row r="159813" spans="27:27">
      <c r="AA159813" s="271"/>
    </row>
    <row r="159814" spans="27:27">
      <c r="AA159814" s="271"/>
    </row>
    <row r="159815" spans="27:27">
      <c r="AA159815" s="271"/>
    </row>
    <row r="159816" spans="27:27">
      <c r="AA159816" s="271"/>
    </row>
    <row r="159817" spans="27:27">
      <c r="AA159817" s="271"/>
    </row>
    <row r="159818" spans="27:27">
      <c r="AA159818" s="271"/>
    </row>
    <row r="159819" spans="27:27">
      <c r="AA159819" s="271"/>
    </row>
    <row r="159820" spans="27:27">
      <c r="AA159820" s="271"/>
    </row>
    <row r="159821" spans="27:27">
      <c r="AA159821" s="271"/>
    </row>
    <row r="159822" spans="27:27">
      <c r="AA159822" s="271"/>
    </row>
    <row r="159823" spans="27:27">
      <c r="AA159823" s="271"/>
    </row>
    <row r="159824" spans="27:27">
      <c r="AA159824" s="271"/>
    </row>
    <row r="159825" spans="27:27">
      <c r="AA159825" s="271"/>
    </row>
    <row r="159826" spans="27:27">
      <c r="AA159826" s="271"/>
    </row>
    <row r="159827" spans="27:27">
      <c r="AA159827" s="271"/>
    </row>
    <row r="159828" spans="27:27">
      <c r="AA159828" s="271"/>
    </row>
    <row r="159829" spans="27:27">
      <c r="AA159829" s="271"/>
    </row>
    <row r="159830" spans="27:27">
      <c r="AA159830" s="271"/>
    </row>
    <row r="159831" spans="27:27">
      <c r="AA159831" s="271"/>
    </row>
    <row r="159832" spans="27:27">
      <c r="AA159832" s="271"/>
    </row>
    <row r="159833" spans="27:27">
      <c r="AA159833" s="271"/>
    </row>
    <row r="159834" spans="27:27">
      <c r="AA159834" s="271"/>
    </row>
    <row r="159835" spans="27:27">
      <c r="AA159835" s="271"/>
    </row>
    <row r="159836" spans="27:27">
      <c r="AA159836" s="271"/>
    </row>
    <row r="159837" spans="27:27">
      <c r="AA159837" s="271"/>
    </row>
    <row r="159838" spans="27:27">
      <c r="AA159838" s="271"/>
    </row>
    <row r="159839" spans="27:27">
      <c r="AA159839" s="271"/>
    </row>
    <row r="159840" spans="27:27">
      <c r="AA159840" s="271"/>
    </row>
    <row r="159841" spans="27:27">
      <c r="AA159841" s="271"/>
    </row>
    <row r="159842" spans="27:27">
      <c r="AA159842" s="271"/>
    </row>
    <row r="159843" spans="27:27">
      <c r="AA159843" s="271"/>
    </row>
    <row r="159844" spans="27:27">
      <c r="AA159844" s="271"/>
    </row>
    <row r="159845" spans="27:27">
      <c r="AA159845" s="271"/>
    </row>
    <row r="159846" spans="27:27">
      <c r="AA159846" s="271"/>
    </row>
    <row r="159847" spans="27:27">
      <c r="AA159847" s="271"/>
    </row>
    <row r="159848" spans="27:27">
      <c r="AA159848" s="271"/>
    </row>
    <row r="159849" spans="27:27">
      <c r="AA159849" s="271"/>
    </row>
    <row r="159850" spans="27:27">
      <c r="AA159850" s="271"/>
    </row>
    <row r="159851" spans="27:27">
      <c r="AA159851" s="271"/>
    </row>
    <row r="159852" spans="27:27">
      <c r="AA159852" s="271"/>
    </row>
    <row r="159853" spans="27:27">
      <c r="AA159853" s="271"/>
    </row>
    <row r="159854" spans="27:27">
      <c r="AA159854" s="271"/>
    </row>
    <row r="159855" spans="27:27">
      <c r="AA159855" s="271"/>
    </row>
    <row r="159856" spans="27:27">
      <c r="AA159856" s="271"/>
    </row>
    <row r="159857" spans="27:27">
      <c r="AA159857" s="271"/>
    </row>
    <row r="159858" spans="27:27">
      <c r="AA159858" s="271"/>
    </row>
    <row r="159859" spans="27:27">
      <c r="AA159859" s="271"/>
    </row>
    <row r="159860" spans="27:27">
      <c r="AA159860" s="271"/>
    </row>
    <row r="159861" spans="27:27">
      <c r="AA159861" s="271"/>
    </row>
    <row r="159862" spans="27:27">
      <c r="AA159862" s="271"/>
    </row>
    <row r="159863" spans="27:27">
      <c r="AA159863" s="271"/>
    </row>
    <row r="159864" spans="27:27">
      <c r="AA159864" s="271"/>
    </row>
    <row r="159865" spans="27:27">
      <c r="AA159865" s="271"/>
    </row>
    <row r="159866" spans="27:27">
      <c r="AA159866" s="271"/>
    </row>
    <row r="159867" spans="27:27">
      <c r="AA159867" s="271"/>
    </row>
    <row r="159868" spans="27:27">
      <c r="AA159868" s="271"/>
    </row>
    <row r="159869" spans="27:27">
      <c r="AA159869" s="271"/>
    </row>
    <row r="159870" spans="27:27">
      <c r="AA159870" s="271"/>
    </row>
    <row r="159871" spans="27:27">
      <c r="AA159871" s="271"/>
    </row>
    <row r="159872" spans="27:27">
      <c r="AA159872" s="271"/>
    </row>
    <row r="159873" spans="27:27">
      <c r="AA159873" s="271"/>
    </row>
    <row r="159874" spans="27:27">
      <c r="AA159874" s="271"/>
    </row>
    <row r="159875" spans="27:27">
      <c r="AA159875" s="271"/>
    </row>
    <row r="159876" spans="27:27">
      <c r="AA159876" s="271"/>
    </row>
    <row r="159877" spans="27:27">
      <c r="AA159877" s="271"/>
    </row>
    <row r="159878" spans="27:27">
      <c r="AA159878" s="271"/>
    </row>
    <row r="159879" spans="27:27">
      <c r="AA159879" s="271"/>
    </row>
    <row r="159880" spans="27:27">
      <c r="AA159880" s="271"/>
    </row>
    <row r="159881" spans="27:27">
      <c r="AA159881" s="271"/>
    </row>
    <row r="159882" spans="27:27">
      <c r="AA159882" s="271"/>
    </row>
    <row r="159883" spans="27:27">
      <c r="AA159883" s="271"/>
    </row>
    <row r="159884" spans="27:27">
      <c r="AA159884" s="271"/>
    </row>
    <row r="159885" spans="27:27">
      <c r="AA159885" s="271"/>
    </row>
    <row r="159886" spans="27:27">
      <c r="AA159886" s="271"/>
    </row>
    <row r="159887" spans="27:27">
      <c r="AA159887" s="271"/>
    </row>
    <row r="159888" spans="27:27">
      <c r="AA159888" s="271"/>
    </row>
    <row r="159889" spans="27:27">
      <c r="AA159889" s="271"/>
    </row>
    <row r="159890" spans="27:27">
      <c r="AA159890" s="271"/>
    </row>
    <row r="159891" spans="27:27">
      <c r="AA159891" s="271"/>
    </row>
    <row r="159892" spans="27:27">
      <c r="AA159892" s="271"/>
    </row>
    <row r="159893" spans="27:27">
      <c r="AA159893" s="271"/>
    </row>
    <row r="159894" spans="27:27">
      <c r="AA159894" s="271"/>
    </row>
    <row r="159895" spans="27:27">
      <c r="AA159895" s="271"/>
    </row>
    <row r="159896" spans="27:27">
      <c r="AA159896" s="271"/>
    </row>
    <row r="159897" spans="27:27">
      <c r="AA159897" s="271"/>
    </row>
    <row r="159898" spans="27:27">
      <c r="AA159898" s="271"/>
    </row>
    <row r="159899" spans="27:27">
      <c r="AA159899" s="271"/>
    </row>
    <row r="159900" spans="27:27">
      <c r="AA159900" s="271"/>
    </row>
    <row r="159901" spans="27:27">
      <c r="AA159901" s="271"/>
    </row>
    <row r="159902" spans="27:27">
      <c r="AA159902" s="271"/>
    </row>
    <row r="159903" spans="27:27">
      <c r="AA159903" s="271"/>
    </row>
    <row r="159904" spans="27:27">
      <c r="AA159904" s="271"/>
    </row>
    <row r="159905" spans="27:27">
      <c r="AA159905" s="271"/>
    </row>
    <row r="159906" spans="27:27">
      <c r="AA159906" s="271"/>
    </row>
    <row r="159907" spans="27:27">
      <c r="AA159907" s="271"/>
    </row>
    <row r="159908" spans="27:27">
      <c r="AA159908" s="271"/>
    </row>
    <row r="159909" spans="27:27">
      <c r="AA159909" s="271"/>
    </row>
    <row r="159910" spans="27:27">
      <c r="AA159910" s="271"/>
    </row>
    <row r="159911" spans="27:27">
      <c r="AA159911" s="271"/>
    </row>
    <row r="159912" spans="27:27">
      <c r="AA159912" s="271"/>
    </row>
    <row r="159913" spans="27:27">
      <c r="AA159913" s="271"/>
    </row>
    <row r="159914" spans="27:27">
      <c r="AA159914" s="271"/>
    </row>
    <row r="159915" spans="27:27">
      <c r="AA159915" s="271"/>
    </row>
    <row r="159916" spans="27:27">
      <c r="AA159916" s="271"/>
    </row>
    <row r="159917" spans="27:27">
      <c r="AA159917" s="271"/>
    </row>
    <row r="159918" spans="27:27">
      <c r="AA159918" s="271"/>
    </row>
    <row r="159919" spans="27:27">
      <c r="AA159919" s="271"/>
    </row>
    <row r="159920" spans="27:27">
      <c r="AA159920" s="271"/>
    </row>
    <row r="159921" spans="27:27">
      <c r="AA159921" s="271"/>
    </row>
    <row r="159922" spans="27:27">
      <c r="AA159922" s="271"/>
    </row>
    <row r="159923" spans="27:27">
      <c r="AA159923" s="271"/>
    </row>
    <row r="159924" spans="27:27">
      <c r="AA159924" s="271"/>
    </row>
    <row r="159925" spans="27:27">
      <c r="AA159925" s="271"/>
    </row>
    <row r="159926" spans="27:27">
      <c r="AA159926" s="271"/>
    </row>
    <row r="159927" spans="27:27">
      <c r="AA159927" s="271"/>
    </row>
    <row r="159928" spans="27:27">
      <c r="AA159928" s="271"/>
    </row>
    <row r="159929" spans="27:27">
      <c r="AA159929" s="271"/>
    </row>
    <row r="159930" spans="27:27">
      <c r="AA159930" s="271"/>
    </row>
    <row r="159931" spans="27:27">
      <c r="AA159931" s="271"/>
    </row>
    <row r="159932" spans="27:27">
      <c r="AA159932" s="271"/>
    </row>
    <row r="159933" spans="27:27">
      <c r="AA159933" s="271"/>
    </row>
    <row r="159934" spans="27:27">
      <c r="AA159934" s="271"/>
    </row>
    <row r="159935" spans="27:27">
      <c r="AA159935" s="271"/>
    </row>
    <row r="159936" spans="27:27">
      <c r="AA159936" s="271"/>
    </row>
    <row r="159937" spans="27:27">
      <c r="AA159937" s="271"/>
    </row>
    <row r="159938" spans="27:27">
      <c r="AA159938" s="271"/>
    </row>
    <row r="159939" spans="27:27">
      <c r="AA159939" s="271"/>
    </row>
    <row r="159940" spans="27:27">
      <c r="AA159940" s="271"/>
    </row>
    <row r="159941" spans="27:27">
      <c r="AA159941" s="271"/>
    </row>
    <row r="159942" spans="27:27">
      <c r="AA159942" s="271"/>
    </row>
    <row r="159943" spans="27:27">
      <c r="AA159943" s="271"/>
    </row>
    <row r="159944" spans="27:27">
      <c r="AA159944" s="271"/>
    </row>
    <row r="159945" spans="27:27">
      <c r="AA159945" s="271"/>
    </row>
    <row r="159946" spans="27:27">
      <c r="AA159946" s="271"/>
    </row>
    <row r="159947" spans="27:27">
      <c r="AA159947" s="271"/>
    </row>
    <row r="159948" spans="27:27">
      <c r="AA159948" s="271"/>
    </row>
    <row r="159949" spans="27:27">
      <c r="AA159949" s="271"/>
    </row>
    <row r="159950" spans="27:27">
      <c r="AA159950" s="271"/>
    </row>
    <row r="159951" spans="27:27">
      <c r="AA159951" s="271"/>
    </row>
    <row r="159952" spans="27:27">
      <c r="AA159952" s="271"/>
    </row>
    <row r="159953" spans="27:27">
      <c r="AA159953" s="271"/>
    </row>
    <row r="159954" spans="27:27">
      <c r="AA159954" s="271"/>
    </row>
    <row r="159955" spans="27:27">
      <c r="AA159955" s="271"/>
    </row>
    <row r="159956" spans="27:27">
      <c r="AA159956" s="271"/>
    </row>
    <row r="159957" spans="27:27">
      <c r="AA159957" s="271"/>
    </row>
    <row r="159958" spans="27:27">
      <c r="AA159958" s="271"/>
    </row>
    <row r="159959" spans="27:27">
      <c r="AA159959" s="271"/>
    </row>
    <row r="159960" spans="27:27">
      <c r="AA159960" s="271"/>
    </row>
    <row r="159961" spans="27:27">
      <c r="AA159961" s="271"/>
    </row>
    <row r="159962" spans="27:27">
      <c r="AA159962" s="271"/>
    </row>
    <row r="159963" spans="27:27">
      <c r="AA159963" s="271"/>
    </row>
    <row r="159964" spans="27:27">
      <c r="AA159964" s="271"/>
    </row>
    <row r="159965" spans="27:27">
      <c r="AA159965" s="271"/>
    </row>
    <row r="159966" spans="27:27">
      <c r="AA159966" s="271"/>
    </row>
    <row r="159967" spans="27:27">
      <c r="AA159967" s="271"/>
    </row>
    <row r="159968" spans="27:27">
      <c r="AA159968" s="271"/>
    </row>
    <row r="159969" spans="27:27">
      <c r="AA159969" s="271"/>
    </row>
    <row r="159970" spans="27:27">
      <c r="AA159970" s="271"/>
    </row>
    <row r="159971" spans="27:27">
      <c r="AA159971" s="271"/>
    </row>
    <row r="159972" spans="27:27">
      <c r="AA159972" s="271"/>
    </row>
    <row r="159973" spans="27:27">
      <c r="AA159973" s="271"/>
    </row>
    <row r="159974" spans="27:27">
      <c r="AA159974" s="271"/>
    </row>
    <row r="159975" spans="27:27">
      <c r="AA159975" s="271"/>
    </row>
    <row r="159976" spans="27:27">
      <c r="AA159976" s="271"/>
    </row>
    <row r="159977" spans="27:27">
      <c r="AA159977" s="271"/>
    </row>
    <row r="159978" spans="27:27">
      <c r="AA159978" s="271"/>
    </row>
    <row r="159979" spans="27:27">
      <c r="AA159979" s="271"/>
    </row>
    <row r="159980" spans="27:27">
      <c r="AA159980" s="271"/>
    </row>
    <row r="159981" spans="27:27">
      <c r="AA159981" s="271"/>
    </row>
    <row r="159982" spans="27:27">
      <c r="AA159982" s="271"/>
    </row>
    <row r="159983" spans="27:27">
      <c r="AA159983" s="271"/>
    </row>
    <row r="159984" spans="27:27">
      <c r="AA159984" s="271"/>
    </row>
    <row r="159985" spans="27:27">
      <c r="AA159985" s="271"/>
    </row>
    <row r="159986" spans="27:27">
      <c r="AA159986" s="271"/>
    </row>
    <row r="159987" spans="27:27">
      <c r="AA159987" s="271"/>
    </row>
    <row r="159988" spans="27:27">
      <c r="AA159988" s="271"/>
    </row>
    <row r="159989" spans="27:27">
      <c r="AA159989" s="271"/>
    </row>
    <row r="159990" spans="27:27">
      <c r="AA159990" s="271"/>
    </row>
    <row r="159991" spans="27:27">
      <c r="AA159991" s="271"/>
    </row>
    <row r="159992" spans="27:27">
      <c r="AA159992" s="271"/>
    </row>
    <row r="159993" spans="27:27">
      <c r="AA159993" s="271"/>
    </row>
    <row r="159994" spans="27:27">
      <c r="AA159994" s="271"/>
    </row>
    <row r="159995" spans="27:27">
      <c r="AA159995" s="271"/>
    </row>
    <row r="159996" spans="27:27">
      <c r="AA159996" s="271"/>
    </row>
    <row r="159997" spans="27:27">
      <c r="AA159997" s="271"/>
    </row>
    <row r="159998" spans="27:27">
      <c r="AA159998" s="271"/>
    </row>
    <row r="159999" spans="27:27">
      <c r="AA159999" s="271"/>
    </row>
    <row r="160000" spans="27:27">
      <c r="AA160000" s="271"/>
    </row>
    <row r="160001" spans="27:27">
      <c r="AA160001" s="271"/>
    </row>
    <row r="160002" spans="27:27">
      <c r="AA160002" s="271"/>
    </row>
    <row r="160003" spans="27:27">
      <c r="AA160003" s="271"/>
    </row>
    <row r="160004" spans="27:27">
      <c r="AA160004" s="271"/>
    </row>
    <row r="160005" spans="27:27">
      <c r="AA160005" s="271"/>
    </row>
    <row r="160006" spans="27:27">
      <c r="AA160006" s="271"/>
    </row>
    <row r="160007" spans="27:27">
      <c r="AA160007" s="271"/>
    </row>
    <row r="160008" spans="27:27">
      <c r="AA160008" s="271"/>
    </row>
    <row r="160009" spans="27:27">
      <c r="AA160009" s="271"/>
    </row>
    <row r="160010" spans="27:27">
      <c r="AA160010" s="271"/>
    </row>
    <row r="160011" spans="27:27">
      <c r="AA160011" s="271"/>
    </row>
    <row r="160012" spans="27:27">
      <c r="AA160012" s="271"/>
    </row>
    <row r="160013" spans="27:27">
      <c r="AA160013" s="271"/>
    </row>
    <row r="160014" spans="27:27">
      <c r="AA160014" s="271"/>
    </row>
    <row r="160015" spans="27:27">
      <c r="AA160015" s="271"/>
    </row>
    <row r="160016" spans="27:27">
      <c r="AA160016" s="271"/>
    </row>
    <row r="160017" spans="27:27">
      <c r="AA160017" s="271"/>
    </row>
    <row r="160018" spans="27:27">
      <c r="AA160018" s="271"/>
    </row>
    <row r="160019" spans="27:27">
      <c r="AA160019" s="271"/>
    </row>
    <row r="160020" spans="27:27">
      <c r="AA160020" s="271"/>
    </row>
    <row r="160021" spans="27:27">
      <c r="AA160021" s="271"/>
    </row>
    <row r="160022" spans="27:27">
      <c r="AA160022" s="271"/>
    </row>
    <row r="160023" spans="27:27">
      <c r="AA160023" s="271"/>
    </row>
    <row r="160024" spans="27:27">
      <c r="AA160024" s="271"/>
    </row>
    <row r="160025" spans="27:27">
      <c r="AA160025" s="271"/>
    </row>
    <row r="160026" spans="27:27">
      <c r="AA160026" s="271"/>
    </row>
    <row r="160027" spans="27:27">
      <c r="AA160027" s="271"/>
    </row>
    <row r="160028" spans="27:27">
      <c r="AA160028" s="271"/>
    </row>
    <row r="160029" spans="27:27">
      <c r="AA160029" s="271"/>
    </row>
    <row r="160030" spans="27:27">
      <c r="AA160030" s="271"/>
    </row>
    <row r="160031" spans="27:27">
      <c r="AA160031" s="271"/>
    </row>
    <row r="160032" spans="27:27">
      <c r="AA160032" s="271"/>
    </row>
    <row r="160033" spans="27:27">
      <c r="AA160033" s="271"/>
    </row>
    <row r="160034" spans="27:27">
      <c r="AA160034" s="271"/>
    </row>
    <row r="160035" spans="27:27">
      <c r="AA160035" s="271"/>
    </row>
    <row r="160036" spans="27:27">
      <c r="AA160036" s="271"/>
    </row>
    <row r="160037" spans="27:27">
      <c r="AA160037" s="271"/>
    </row>
    <row r="160038" spans="27:27">
      <c r="AA160038" s="271"/>
    </row>
    <row r="160039" spans="27:27">
      <c r="AA160039" s="271"/>
    </row>
    <row r="160040" spans="27:27">
      <c r="AA160040" s="271"/>
    </row>
    <row r="160041" spans="27:27">
      <c r="AA160041" s="271"/>
    </row>
    <row r="160042" spans="27:27">
      <c r="AA160042" s="271"/>
    </row>
    <row r="160043" spans="27:27">
      <c r="AA160043" s="271"/>
    </row>
    <row r="160044" spans="27:27">
      <c r="AA160044" s="271"/>
    </row>
    <row r="160045" spans="27:27">
      <c r="AA160045" s="271"/>
    </row>
    <row r="160046" spans="27:27">
      <c r="AA160046" s="271"/>
    </row>
    <row r="160047" spans="27:27">
      <c r="AA160047" s="271"/>
    </row>
    <row r="160048" spans="27:27">
      <c r="AA160048" s="271"/>
    </row>
    <row r="160049" spans="27:27">
      <c r="AA160049" s="271"/>
    </row>
    <row r="160050" spans="27:27">
      <c r="AA160050" s="271"/>
    </row>
    <row r="160051" spans="27:27">
      <c r="AA160051" s="271"/>
    </row>
    <row r="160052" spans="27:27">
      <c r="AA160052" s="271"/>
    </row>
    <row r="160053" spans="27:27">
      <c r="AA160053" s="271"/>
    </row>
    <row r="160054" spans="27:27">
      <c r="AA160054" s="271"/>
    </row>
    <row r="160055" spans="27:27">
      <c r="AA160055" s="271"/>
    </row>
    <row r="160056" spans="27:27">
      <c r="AA160056" s="271"/>
    </row>
    <row r="160057" spans="27:27">
      <c r="AA160057" s="271"/>
    </row>
    <row r="160058" spans="27:27">
      <c r="AA160058" s="271"/>
    </row>
    <row r="160059" spans="27:27">
      <c r="AA160059" s="271"/>
    </row>
    <row r="160060" spans="27:27">
      <c r="AA160060" s="271"/>
    </row>
    <row r="160061" spans="27:27">
      <c r="AA160061" s="271"/>
    </row>
    <row r="160062" spans="27:27">
      <c r="AA160062" s="271"/>
    </row>
    <row r="160063" spans="27:27">
      <c r="AA160063" s="271"/>
    </row>
    <row r="160064" spans="27:27">
      <c r="AA160064" s="271"/>
    </row>
    <row r="160065" spans="27:27">
      <c r="AA160065" s="271"/>
    </row>
    <row r="160066" spans="27:27">
      <c r="AA160066" s="271"/>
    </row>
    <row r="160067" spans="27:27">
      <c r="AA160067" s="271"/>
    </row>
    <row r="160068" spans="27:27">
      <c r="AA160068" s="271"/>
    </row>
    <row r="160069" spans="27:27">
      <c r="AA160069" s="271"/>
    </row>
    <row r="160070" spans="27:27">
      <c r="AA160070" s="271"/>
    </row>
    <row r="160071" spans="27:27">
      <c r="AA160071" s="271"/>
    </row>
    <row r="160072" spans="27:27">
      <c r="AA160072" s="271"/>
    </row>
    <row r="160073" spans="27:27">
      <c r="AA160073" s="271"/>
    </row>
    <row r="160074" spans="27:27">
      <c r="AA160074" s="271"/>
    </row>
    <row r="160075" spans="27:27">
      <c r="AA160075" s="271"/>
    </row>
    <row r="160076" spans="27:27">
      <c r="AA160076" s="271"/>
    </row>
    <row r="160077" spans="27:27">
      <c r="AA160077" s="271"/>
    </row>
    <row r="160078" spans="27:27">
      <c r="AA160078" s="271"/>
    </row>
    <row r="160079" spans="27:27">
      <c r="AA160079" s="271"/>
    </row>
    <row r="160080" spans="27:27">
      <c r="AA160080" s="271"/>
    </row>
    <row r="160081" spans="27:27">
      <c r="AA160081" s="271"/>
    </row>
    <row r="160082" spans="27:27">
      <c r="AA160082" s="271"/>
    </row>
    <row r="160083" spans="27:27">
      <c r="AA160083" s="271"/>
    </row>
    <row r="160084" spans="27:27">
      <c r="AA160084" s="271"/>
    </row>
    <row r="160085" spans="27:27">
      <c r="AA160085" s="271"/>
    </row>
    <row r="160086" spans="27:27">
      <c r="AA160086" s="271"/>
    </row>
    <row r="160087" spans="27:27">
      <c r="AA160087" s="271"/>
    </row>
    <row r="160088" spans="27:27">
      <c r="AA160088" s="271"/>
    </row>
    <row r="160089" spans="27:27">
      <c r="AA160089" s="271"/>
    </row>
    <row r="160090" spans="27:27">
      <c r="AA160090" s="271"/>
    </row>
    <row r="160091" spans="27:27">
      <c r="AA160091" s="271"/>
    </row>
    <row r="160092" spans="27:27">
      <c r="AA160092" s="271"/>
    </row>
    <row r="160093" spans="27:27">
      <c r="AA160093" s="271"/>
    </row>
    <row r="160094" spans="27:27">
      <c r="AA160094" s="271"/>
    </row>
    <row r="160095" spans="27:27">
      <c r="AA160095" s="271"/>
    </row>
    <row r="160096" spans="27:27">
      <c r="AA160096" s="271"/>
    </row>
    <row r="160097" spans="27:27">
      <c r="AA160097" s="271"/>
    </row>
    <row r="160098" spans="27:27">
      <c r="AA160098" s="271"/>
    </row>
    <row r="160099" spans="27:27">
      <c r="AA160099" s="271"/>
    </row>
    <row r="160100" spans="27:27">
      <c r="AA160100" s="271"/>
    </row>
    <row r="160101" spans="27:27">
      <c r="AA160101" s="271"/>
    </row>
    <row r="160102" spans="27:27">
      <c r="AA160102" s="271"/>
    </row>
    <row r="160103" spans="27:27">
      <c r="AA160103" s="271"/>
    </row>
    <row r="160104" spans="27:27">
      <c r="AA160104" s="271"/>
    </row>
    <row r="160105" spans="27:27">
      <c r="AA160105" s="271"/>
    </row>
    <row r="160106" spans="27:27">
      <c r="AA160106" s="271"/>
    </row>
    <row r="160107" spans="27:27">
      <c r="AA160107" s="271"/>
    </row>
    <row r="160108" spans="27:27">
      <c r="AA160108" s="271"/>
    </row>
    <row r="160109" spans="27:27">
      <c r="AA160109" s="271"/>
    </row>
    <row r="160110" spans="27:27">
      <c r="AA160110" s="271"/>
    </row>
    <row r="160111" spans="27:27">
      <c r="AA160111" s="271"/>
    </row>
    <row r="160112" spans="27:27">
      <c r="AA160112" s="271"/>
    </row>
    <row r="160113" spans="27:27">
      <c r="AA160113" s="271"/>
    </row>
    <row r="160114" spans="27:27">
      <c r="AA160114" s="271"/>
    </row>
    <row r="160115" spans="27:27">
      <c r="AA160115" s="271"/>
    </row>
    <row r="160116" spans="27:27">
      <c r="AA160116" s="271"/>
    </row>
    <row r="160117" spans="27:27">
      <c r="AA160117" s="271"/>
    </row>
    <row r="160118" spans="27:27">
      <c r="AA160118" s="271"/>
    </row>
    <row r="160119" spans="27:27">
      <c r="AA160119" s="271"/>
    </row>
    <row r="160120" spans="27:27">
      <c r="AA160120" s="271"/>
    </row>
    <row r="160121" spans="27:27">
      <c r="AA160121" s="271"/>
    </row>
    <row r="160122" spans="27:27">
      <c r="AA160122" s="271"/>
    </row>
    <row r="160123" spans="27:27">
      <c r="AA160123" s="271"/>
    </row>
    <row r="160124" spans="27:27">
      <c r="AA160124" s="271"/>
    </row>
    <row r="160125" spans="27:27">
      <c r="AA160125" s="271"/>
    </row>
    <row r="160126" spans="27:27">
      <c r="AA160126" s="271"/>
    </row>
    <row r="160127" spans="27:27">
      <c r="AA160127" s="271"/>
    </row>
    <row r="160128" spans="27:27">
      <c r="AA160128" s="271"/>
    </row>
    <row r="160129" spans="27:27">
      <c r="AA160129" s="271"/>
    </row>
    <row r="160130" spans="27:27">
      <c r="AA160130" s="271"/>
    </row>
    <row r="160131" spans="27:27">
      <c r="AA160131" s="271"/>
    </row>
    <row r="160132" spans="27:27">
      <c r="AA160132" s="271"/>
    </row>
    <row r="160133" spans="27:27">
      <c r="AA160133" s="271"/>
    </row>
    <row r="160134" spans="27:27">
      <c r="AA160134" s="271"/>
    </row>
    <row r="160135" spans="27:27">
      <c r="AA160135" s="271"/>
    </row>
    <row r="160136" spans="27:27">
      <c r="AA160136" s="271"/>
    </row>
    <row r="160137" spans="27:27">
      <c r="AA160137" s="271"/>
    </row>
    <row r="160138" spans="27:27">
      <c r="AA160138" s="271"/>
    </row>
    <row r="160139" spans="27:27">
      <c r="AA160139" s="271"/>
    </row>
    <row r="160140" spans="27:27">
      <c r="AA160140" s="271"/>
    </row>
    <row r="160141" spans="27:27">
      <c r="AA160141" s="271"/>
    </row>
    <row r="160142" spans="27:27">
      <c r="AA160142" s="271"/>
    </row>
    <row r="160143" spans="27:27">
      <c r="AA160143" s="271"/>
    </row>
    <row r="160144" spans="27:27">
      <c r="AA160144" s="271"/>
    </row>
    <row r="160145" spans="27:27">
      <c r="AA160145" s="271"/>
    </row>
    <row r="160146" spans="27:27">
      <c r="AA160146" s="271"/>
    </row>
    <row r="160147" spans="27:27">
      <c r="AA160147" s="271"/>
    </row>
    <row r="160148" spans="27:27">
      <c r="AA160148" s="271"/>
    </row>
    <row r="160149" spans="27:27">
      <c r="AA160149" s="271"/>
    </row>
    <row r="160150" spans="27:27">
      <c r="AA160150" s="271"/>
    </row>
    <row r="160151" spans="27:27">
      <c r="AA160151" s="271"/>
    </row>
    <row r="160152" spans="27:27">
      <c r="AA160152" s="271"/>
    </row>
    <row r="160153" spans="27:27">
      <c r="AA160153" s="271"/>
    </row>
    <row r="160154" spans="27:27">
      <c r="AA160154" s="271"/>
    </row>
    <row r="160155" spans="27:27">
      <c r="AA160155" s="271"/>
    </row>
    <row r="160156" spans="27:27">
      <c r="AA160156" s="271"/>
    </row>
    <row r="160157" spans="27:27">
      <c r="AA160157" s="271"/>
    </row>
    <row r="160158" spans="27:27">
      <c r="AA160158" s="271"/>
    </row>
    <row r="160159" spans="27:27">
      <c r="AA160159" s="271"/>
    </row>
    <row r="160160" spans="27:27">
      <c r="AA160160" s="271"/>
    </row>
    <row r="160161" spans="27:27">
      <c r="AA160161" s="271"/>
    </row>
    <row r="160162" spans="27:27">
      <c r="AA160162" s="271"/>
    </row>
    <row r="160163" spans="27:27">
      <c r="AA160163" s="271"/>
    </row>
    <row r="160164" spans="27:27">
      <c r="AA160164" s="271"/>
    </row>
    <row r="160165" spans="27:27">
      <c r="AA160165" s="271"/>
    </row>
    <row r="160166" spans="27:27">
      <c r="AA160166" s="271"/>
    </row>
    <row r="160167" spans="27:27">
      <c r="AA160167" s="271"/>
    </row>
    <row r="160168" spans="27:27">
      <c r="AA160168" s="271"/>
    </row>
    <row r="160169" spans="27:27">
      <c r="AA160169" s="271"/>
    </row>
    <row r="160170" spans="27:27">
      <c r="AA160170" s="271"/>
    </row>
    <row r="160171" spans="27:27">
      <c r="AA160171" s="271"/>
    </row>
    <row r="160172" spans="27:27">
      <c r="AA160172" s="271"/>
    </row>
    <row r="160173" spans="27:27">
      <c r="AA160173" s="271"/>
    </row>
    <row r="160174" spans="27:27">
      <c r="AA160174" s="271"/>
    </row>
    <row r="160175" spans="27:27">
      <c r="AA160175" s="271"/>
    </row>
    <row r="160176" spans="27:27">
      <c r="AA160176" s="271"/>
    </row>
    <row r="160177" spans="27:27">
      <c r="AA160177" s="271"/>
    </row>
    <row r="160178" spans="27:27">
      <c r="AA160178" s="271"/>
    </row>
    <row r="160179" spans="27:27">
      <c r="AA160179" s="271"/>
    </row>
    <row r="160180" spans="27:27">
      <c r="AA160180" s="271"/>
    </row>
    <row r="160181" spans="27:27">
      <c r="AA160181" s="271"/>
    </row>
    <row r="160182" spans="27:27">
      <c r="AA160182" s="271"/>
    </row>
    <row r="160183" spans="27:27">
      <c r="AA160183" s="271"/>
    </row>
    <row r="160184" spans="27:27">
      <c r="AA160184" s="271"/>
    </row>
    <row r="160185" spans="27:27">
      <c r="AA160185" s="271"/>
    </row>
    <row r="160186" spans="27:27">
      <c r="AA160186" s="271"/>
    </row>
    <row r="160187" spans="27:27">
      <c r="AA160187" s="271"/>
    </row>
    <row r="160188" spans="27:27">
      <c r="AA160188" s="271"/>
    </row>
    <row r="160189" spans="27:27">
      <c r="AA160189" s="271"/>
    </row>
    <row r="160190" spans="27:27">
      <c r="AA160190" s="271"/>
    </row>
    <row r="160191" spans="27:27">
      <c r="AA160191" s="271"/>
    </row>
    <row r="160192" spans="27:27">
      <c r="AA160192" s="271"/>
    </row>
    <row r="160193" spans="27:27">
      <c r="AA160193" s="271"/>
    </row>
    <row r="160194" spans="27:27">
      <c r="AA160194" s="271"/>
    </row>
    <row r="160195" spans="27:27">
      <c r="AA160195" s="271"/>
    </row>
    <row r="160196" spans="27:27">
      <c r="AA160196" s="271"/>
    </row>
    <row r="160197" spans="27:27">
      <c r="AA160197" s="271"/>
    </row>
    <row r="160198" spans="27:27">
      <c r="AA160198" s="271"/>
    </row>
    <row r="160199" spans="27:27">
      <c r="AA160199" s="271"/>
    </row>
    <row r="160200" spans="27:27">
      <c r="AA160200" s="271"/>
    </row>
    <row r="160201" spans="27:27">
      <c r="AA160201" s="271"/>
    </row>
    <row r="160202" spans="27:27">
      <c r="AA160202" s="271"/>
    </row>
    <row r="160203" spans="27:27">
      <c r="AA160203" s="271"/>
    </row>
    <row r="160204" spans="27:27">
      <c r="AA160204" s="271"/>
    </row>
    <row r="160205" spans="27:27">
      <c r="AA160205" s="271"/>
    </row>
    <row r="160206" spans="27:27">
      <c r="AA160206" s="271"/>
    </row>
    <row r="160207" spans="27:27">
      <c r="AA160207" s="271"/>
    </row>
    <row r="160208" spans="27:27">
      <c r="AA160208" s="271"/>
    </row>
    <row r="160209" spans="27:27">
      <c r="AA160209" s="271"/>
    </row>
    <row r="160210" spans="27:27">
      <c r="AA160210" s="271"/>
    </row>
    <row r="160211" spans="27:27">
      <c r="AA160211" s="271"/>
    </row>
    <row r="160212" spans="27:27">
      <c r="AA160212" s="271"/>
    </row>
    <row r="160213" spans="27:27">
      <c r="AA160213" s="271"/>
    </row>
    <row r="160214" spans="27:27">
      <c r="AA160214" s="271"/>
    </row>
    <row r="160215" spans="27:27">
      <c r="AA160215" s="271"/>
    </row>
    <row r="160216" spans="27:27">
      <c r="AA160216" s="271"/>
    </row>
    <row r="160217" spans="27:27">
      <c r="AA160217" s="271"/>
    </row>
    <row r="160218" spans="27:27">
      <c r="AA160218" s="271"/>
    </row>
    <row r="160219" spans="27:27">
      <c r="AA160219" s="271"/>
    </row>
    <row r="160220" spans="27:27">
      <c r="AA160220" s="271"/>
    </row>
    <row r="160221" spans="27:27">
      <c r="AA160221" s="271"/>
    </row>
    <row r="160222" spans="27:27">
      <c r="AA160222" s="271"/>
    </row>
    <row r="160223" spans="27:27">
      <c r="AA160223" s="271"/>
    </row>
    <row r="160224" spans="27:27">
      <c r="AA160224" s="271"/>
    </row>
    <row r="160225" spans="27:27">
      <c r="AA160225" s="271"/>
    </row>
    <row r="160226" spans="27:27">
      <c r="AA160226" s="271"/>
    </row>
    <row r="160227" spans="27:27">
      <c r="AA160227" s="271"/>
    </row>
    <row r="160228" spans="27:27">
      <c r="AA160228" s="271"/>
    </row>
    <row r="160229" spans="27:27">
      <c r="AA160229" s="271"/>
    </row>
    <row r="160230" spans="27:27">
      <c r="AA160230" s="271"/>
    </row>
    <row r="160231" spans="27:27">
      <c r="AA160231" s="271"/>
    </row>
    <row r="160232" spans="27:27">
      <c r="AA160232" s="271"/>
    </row>
    <row r="160233" spans="27:27">
      <c r="AA160233" s="271"/>
    </row>
    <row r="160234" spans="27:27">
      <c r="AA160234" s="271"/>
    </row>
    <row r="160235" spans="27:27">
      <c r="AA160235" s="271"/>
    </row>
    <row r="160236" spans="27:27">
      <c r="AA160236" s="271"/>
    </row>
    <row r="160237" spans="27:27">
      <c r="AA160237" s="271"/>
    </row>
    <row r="160238" spans="27:27">
      <c r="AA160238" s="271"/>
    </row>
    <row r="160239" spans="27:27">
      <c r="AA160239" s="271"/>
    </row>
    <row r="160240" spans="27:27">
      <c r="AA160240" s="271"/>
    </row>
    <row r="160241" spans="27:27">
      <c r="AA160241" s="271"/>
    </row>
    <row r="160242" spans="27:27">
      <c r="AA160242" s="271"/>
    </row>
    <row r="160243" spans="27:27">
      <c r="AA160243" s="271"/>
    </row>
    <row r="160244" spans="27:27">
      <c r="AA160244" s="271"/>
    </row>
    <row r="160245" spans="27:27">
      <c r="AA160245" s="271"/>
    </row>
    <row r="160246" spans="27:27">
      <c r="AA160246" s="271"/>
    </row>
    <row r="160247" spans="27:27">
      <c r="AA160247" s="271"/>
    </row>
    <row r="160248" spans="27:27">
      <c r="AA160248" s="271"/>
    </row>
    <row r="160249" spans="27:27">
      <c r="AA160249" s="271"/>
    </row>
    <row r="160250" spans="27:27">
      <c r="AA160250" s="271"/>
    </row>
    <row r="160251" spans="27:27">
      <c r="AA160251" s="271"/>
    </row>
    <row r="160252" spans="27:27">
      <c r="AA160252" s="271"/>
    </row>
    <row r="160253" spans="27:27">
      <c r="AA160253" s="271"/>
    </row>
    <row r="160254" spans="27:27">
      <c r="AA160254" s="271"/>
    </row>
    <row r="160255" spans="27:27">
      <c r="AA160255" s="271"/>
    </row>
    <row r="160256" spans="27:27">
      <c r="AA160256" s="271"/>
    </row>
    <row r="160257" spans="27:27">
      <c r="AA160257" s="271"/>
    </row>
    <row r="160258" spans="27:27">
      <c r="AA160258" s="271"/>
    </row>
    <row r="160259" spans="27:27">
      <c r="AA160259" s="271"/>
    </row>
    <row r="160260" spans="27:27">
      <c r="AA160260" s="271"/>
    </row>
    <row r="160261" spans="27:27">
      <c r="AA160261" s="271"/>
    </row>
    <row r="160262" spans="27:27">
      <c r="AA160262" s="271"/>
    </row>
    <row r="160263" spans="27:27">
      <c r="AA160263" s="271"/>
    </row>
    <row r="160264" spans="27:27">
      <c r="AA160264" s="271"/>
    </row>
    <row r="160265" spans="27:27">
      <c r="AA160265" s="271"/>
    </row>
    <row r="160266" spans="27:27">
      <c r="AA160266" s="271"/>
    </row>
    <row r="160267" spans="27:27">
      <c r="AA160267" s="271"/>
    </row>
    <row r="160268" spans="27:27">
      <c r="AA160268" s="271"/>
    </row>
    <row r="160269" spans="27:27">
      <c r="AA160269" s="271"/>
    </row>
    <row r="160270" spans="27:27">
      <c r="AA160270" s="271"/>
    </row>
    <row r="160271" spans="27:27">
      <c r="AA160271" s="271"/>
    </row>
    <row r="160272" spans="27:27">
      <c r="AA160272" s="271"/>
    </row>
    <row r="160273" spans="27:27">
      <c r="AA160273" s="271"/>
    </row>
    <row r="160274" spans="27:27">
      <c r="AA160274" s="271"/>
    </row>
    <row r="160275" spans="27:27">
      <c r="AA160275" s="271"/>
    </row>
    <row r="160276" spans="27:27">
      <c r="AA160276" s="271"/>
    </row>
    <row r="160277" spans="27:27">
      <c r="AA160277" s="271"/>
    </row>
    <row r="160278" spans="27:27">
      <c r="AA160278" s="271"/>
    </row>
    <row r="160279" spans="27:27">
      <c r="AA160279" s="271"/>
    </row>
    <row r="160280" spans="27:27">
      <c r="AA160280" s="271"/>
    </row>
    <row r="160281" spans="27:27">
      <c r="AA160281" s="271"/>
    </row>
    <row r="160282" spans="27:27">
      <c r="AA160282" s="271"/>
    </row>
    <row r="160283" spans="27:27">
      <c r="AA160283" s="271"/>
    </row>
    <row r="160284" spans="27:27">
      <c r="AA160284" s="271"/>
    </row>
    <row r="160285" spans="27:27">
      <c r="AA160285" s="271"/>
    </row>
    <row r="160286" spans="27:27">
      <c r="AA160286" s="271"/>
    </row>
    <row r="160287" spans="27:27">
      <c r="AA160287" s="271"/>
    </row>
    <row r="160288" spans="27:27">
      <c r="AA160288" s="271"/>
    </row>
    <row r="160289" spans="27:27">
      <c r="AA160289" s="271"/>
    </row>
    <row r="160290" spans="27:27">
      <c r="AA160290" s="271"/>
    </row>
    <row r="160291" spans="27:27">
      <c r="AA160291" s="271"/>
    </row>
    <row r="160292" spans="27:27">
      <c r="AA160292" s="271"/>
    </row>
    <row r="160293" spans="27:27">
      <c r="AA160293" s="271"/>
    </row>
    <row r="160294" spans="27:27">
      <c r="AA160294" s="271"/>
    </row>
    <row r="160295" spans="27:27">
      <c r="AA160295" s="271"/>
    </row>
    <row r="160296" spans="27:27">
      <c r="AA160296" s="271"/>
    </row>
    <row r="160297" spans="27:27">
      <c r="AA160297" s="271"/>
    </row>
    <row r="160298" spans="27:27">
      <c r="AA160298" s="271"/>
    </row>
    <row r="160299" spans="27:27">
      <c r="AA160299" s="271"/>
    </row>
    <row r="160300" spans="27:27">
      <c r="AA160300" s="271"/>
    </row>
    <row r="160301" spans="27:27">
      <c r="AA160301" s="271"/>
    </row>
    <row r="160302" spans="27:27">
      <c r="AA160302" s="271"/>
    </row>
    <row r="160303" spans="27:27">
      <c r="AA160303" s="271"/>
    </row>
    <row r="160304" spans="27:27">
      <c r="AA160304" s="271"/>
    </row>
    <row r="160305" spans="27:27">
      <c r="AA160305" s="271"/>
    </row>
    <row r="160306" spans="27:27">
      <c r="AA160306" s="271"/>
    </row>
    <row r="160307" spans="27:27">
      <c r="AA160307" s="271"/>
    </row>
    <row r="160308" spans="27:27">
      <c r="AA160308" s="271"/>
    </row>
    <row r="160309" spans="27:27">
      <c r="AA160309" s="271"/>
    </row>
    <row r="160310" spans="27:27">
      <c r="AA160310" s="271"/>
    </row>
    <row r="160311" spans="27:27">
      <c r="AA160311" s="271"/>
    </row>
    <row r="160312" spans="27:27">
      <c r="AA160312" s="271"/>
    </row>
    <row r="160313" spans="27:27">
      <c r="AA160313" s="271"/>
    </row>
    <row r="160314" spans="27:27">
      <c r="AA160314" s="271"/>
    </row>
    <row r="160315" spans="27:27">
      <c r="AA160315" s="271"/>
    </row>
    <row r="160316" spans="27:27">
      <c r="AA160316" s="271"/>
    </row>
    <row r="160317" spans="27:27">
      <c r="AA160317" s="271"/>
    </row>
    <row r="160318" spans="27:27">
      <c r="AA160318" s="271"/>
    </row>
    <row r="160319" spans="27:27">
      <c r="AA160319" s="271"/>
    </row>
    <row r="160320" spans="27:27">
      <c r="AA160320" s="271"/>
    </row>
    <row r="160321" spans="27:27">
      <c r="AA160321" s="271"/>
    </row>
    <row r="160322" spans="27:27">
      <c r="AA160322" s="271"/>
    </row>
    <row r="160323" spans="27:27">
      <c r="AA160323" s="271"/>
    </row>
    <row r="160324" spans="27:27">
      <c r="AA160324" s="271"/>
    </row>
    <row r="160325" spans="27:27">
      <c r="AA160325" s="271"/>
    </row>
    <row r="160326" spans="27:27">
      <c r="AA160326" s="271"/>
    </row>
    <row r="160327" spans="27:27">
      <c r="AA160327" s="271"/>
    </row>
    <row r="160328" spans="27:27">
      <c r="AA160328" s="271"/>
    </row>
    <row r="160329" spans="27:27">
      <c r="AA160329" s="271"/>
    </row>
    <row r="160330" spans="27:27">
      <c r="AA160330" s="271"/>
    </row>
    <row r="160331" spans="27:27">
      <c r="AA160331" s="271"/>
    </row>
    <row r="160332" spans="27:27">
      <c r="AA160332" s="271"/>
    </row>
    <row r="160333" spans="27:27">
      <c r="AA160333" s="271"/>
    </row>
    <row r="160334" spans="27:27">
      <c r="AA160334" s="271"/>
    </row>
    <row r="160335" spans="27:27">
      <c r="AA160335" s="271"/>
    </row>
    <row r="160336" spans="27:27">
      <c r="AA160336" s="271"/>
    </row>
    <row r="160337" spans="27:27">
      <c r="AA160337" s="271"/>
    </row>
    <row r="160338" spans="27:27">
      <c r="AA160338" s="271"/>
    </row>
    <row r="160339" spans="27:27">
      <c r="AA160339" s="271"/>
    </row>
    <row r="160340" spans="27:27">
      <c r="AA160340" s="271"/>
    </row>
    <row r="160341" spans="27:27">
      <c r="AA160341" s="271"/>
    </row>
    <row r="160342" spans="27:27">
      <c r="AA160342" s="271"/>
    </row>
    <row r="160343" spans="27:27">
      <c r="AA160343" s="271"/>
    </row>
    <row r="160344" spans="27:27">
      <c r="AA160344" s="271"/>
    </row>
    <row r="160345" spans="27:27">
      <c r="AA160345" s="271"/>
    </row>
    <row r="160346" spans="27:27">
      <c r="AA160346" s="271"/>
    </row>
    <row r="160347" spans="27:27">
      <c r="AA160347" s="271"/>
    </row>
    <row r="160348" spans="27:27">
      <c r="AA160348" s="271"/>
    </row>
    <row r="160349" spans="27:27">
      <c r="AA160349" s="271"/>
    </row>
    <row r="160350" spans="27:27">
      <c r="AA160350" s="271"/>
    </row>
    <row r="160351" spans="27:27">
      <c r="AA160351" s="271"/>
    </row>
    <row r="160352" spans="27:27">
      <c r="AA160352" s="271"/>
    </row>
    <row r="160353" spans="27:27">
      <c r="AA160353" s="271"/>
    </row>
    <row r="160354" spans="27:27">
      <c r="AA160354" s="271"/>
    </row>
    <row r="160355" spans="27:27">
      <c r="AA160355" s="271"/>
    </row>
    <row r="160356" spans="27:27">
      <c r="AA160356" s="271"/>
    </row>
    <row r="160357" spans="27:27">
      <c r="AA160357" s="271"/>
    </row>
    <row r="160358" spans="27:27">
      <c r="AA160358" s="271"/>
    </row>
    <row r="160359" spans="27:27">
      <c r="AA160359" s="271"/>
    </row>
    <row r="160360" spans="27:27">
      <c r="AA160360" s="271"/>
    </row>
    <row r="160361" spans="27:27">
      <c r="AA160361" s="271"/>
    </row>
    <row r="160362" spans="27:27">
      <c r="AA160362" s="271"/>
    </row>
    <row r="160363" spans="27:27">
      <c r="AA160363" s="271"/>
    </row>
    <row r="160364" spans="27:27">
      <c r="AA160364" s="271"/>
    </row>
    <row r="160365" spans="27:27">
      <c r="AA160365" s="271"/>
    </row>
    <row r="160366" spans="27:27">
      <c r="AA160366" s="271"/>
    </row>
    <row r="160367" spans="27:27">
      <c r="AA160367" s="271"/>
    </row>
    <row r="160368" spans="27:27">
      <c r="AA160368" s="271"/>
    </row>
    <row r="160369" spans="27:27">
      <c r="AA160369" s="271"/>
    </row>
    <row r="160370" spans="27:27">
      <c r="AA160370" s="271"/>
    </row>
    <row r="160371" spans="27:27">
      <c r="AA160371" s="271"/>
    </row>
    <row r="160372" spans="27:27">
      <c r="AA160372" s="271"/>
    </row>
    <row r="160373" spans="27:27">
      <c r="AA160373" s="271"/>
    </row>
    <row r="160374" spans="27:27">
      <c r="AA160374" s="271"/>
    </row>
    <row r="160375" spans="27:27">
      <c r="AA160375" s="271"/>
    </row>
    <row r="160376" spans="27:27">
      <c r="AA160376" s="271"/>
    </row>
    <row r="160377" spans="27:27">
      <c r="AA160377" s="271"/>
    </row>
    <row r="160378" spans="27:27">
      <c r="AA160378" s="271"/>
    </row>
    <row r="160379" spans="27:27">
      <c r="AA160379" s="271"/>
    </row>
    <row r="160380" spans="27:27">
      <c r="AA160380" s="271"/>
    </row>
    <row r="160381" spans="27:27">
      <c r="AA160381" s="271"/>
    </row>
    <row r="160382" spans="27:27">
      <c r="AA160382" s="271"/>
    </row>
    <row r="160383" spans="27:27">
      <c r="AA160383" s="271"/>
    </row>
    <row r="160384" spans="27:27">
      <c r="AA160384" s="271"/>
    </row>
    <row r="160385" spans="27:27">
      <c r="AA160385" s="271"/>
    </row>
    <row r="160386" spans="27:27">
      <c r="AA160386" s="271"/>
    </row>
    <row r="160387" spans="27:27">
      <c r="AA160387" s="271"/>
    </row>
    <row r="160388" spans="27:27">
      <c r="AA160388" s="271"/>
    </row>
    <row r="160389" spans="27:27">
      <c r="AA160389" s="271"/>
    </row>
    <row r="160390" spans="27:27">
      <c r="AA160390" s="271"/>
    </row>
    <row r="160391" spans="27:27">
      <c r="AA160391" s="271"/>
    </row>
    <row r="160392" spans="27:27">
      <c r="AA160392" s="271"/>
    </row>
    <row r="160393" spans="27:27">
      <c r="AA160393" s="271"/>
    </row>
    <row r="160394" spans="27:27">
      <c r="AA160394" s="271"/>
    </row>
    <row r="160395" spans="27:27">
      <c r="AA160395" s="271"/>
    </row>
    <row r="160396" spans="27:27">
      <c r="AA160396" s="271"/>
    </row>
    <row r="160397" spans="27:27">
      <c r="AA160397" s="271"/>
    </row>
    <row r="160398" spans="27:27">
      <c r="AA160398" s="271"/>
    </row>
    <row r="160399" spans="27:27">
      <c r="AA160399" s="271"/>
    </row>
    <row r="160400" spans="27:27">
      <c r="AA160400" s="271"/>
    </row>
    <row r="160401" spans="27:27">
      <c r="AA160401" s="271"/>
    </row>
    <row r="160402" spans="27:27">
      <c r="AA160402" s="271"/>
    </row>
    <row r="160403" spans="27:27">
      <c r="AA160403" s="271"/>
    </row>
    <row r="160404" spans="27:27">
      <c r="AA160404" s="271"/>
    </row>
    <row r="160405" spans="27:27">
      <c r="AA160405" s="271"/>
    </row>
    <row r="160406" spans="27:27">
      <c r="AA160406" s="271"/>
    </row>
    <row r="160407" spans="27:27">
      <c r="AA160407" s="271"/>
    </row>
    <row r="160408" spans="27:27">
      <c r="AA160408" s="271"/>
    </row>
    <row r="160409" spans="27:27">
      <c r="AA160409" s="271"/>
    </row>
    <row r="160410" spans="27:27">
      <c r="AA160410" s="271"/>
    </row>
    <row r="160411" spans="27:27">
      <c r="AA160411" s="271"/>
    </row>
    <row r="160412" spans="27:27">
      <c r="AA160412" s="271"/>
    </row>
    <row r="160413" spans="27:27">
      <c r="AA160413" s="271"/>
    </row>
    <row r="160414" spans="27:27">
      <c r="AA160414" s="271"/>
    </row>
    <row r="160415" spans="27:27">
      <c r="AA160415" s="271"/>
    </row>
    <row r="160416" spans="27:27">
      <c r="AA160416" s="271"/>
    </row>
    <row r="160417" spans="27:27">
      <c r="AA160417" s="271"/>
    </row>
    <row r="160418" spans="27:27">
      <c r="AA160418" s="271"/>
    </row>
    <row r="160419" spans="27:27">
      <c r="AA160419" s="271"/>
    </row>
    <row r="160420" spans="27:27">
      <c r="AA160420" s="271"/>
    </row>
    <row r="160421" spans="27:27">
      <c r="AA160421" s="271"/>
    </row>
    <row r="160422" spans="27:27">
      <c r="AA160422" s="271"/>
    </row>
    <row r="160423" spans="27:27">
      <c r="AA160423" s="271"/>
    </row>
    <row r="160424" spans="27:27">
      <c r="AA160424" s="271"/>
    </row>
    <row r="160425" spans="27:27">
      <c r="AA160425" s="271"/>
    </row>
    <row r="160426" spans="27:27">
      <c r="AA160426" s="271"/>
    </row>
    <row r="160427" spans="27:27">
      <c r="AA160427" s="271"/>
    </row>
    <row r="160428" spans="27:27">
      <c r="AA160428" s="271"/>
    </row>
    <row r="160429" spans="27:27">
      <c r="AA160429" s="271"/>
    </row>
    <row r="160430" spans="27:27">
      <c r="AA160430" s="271"/>
    </row>
    <row r="160431" spans="27:27">
      <c r="AA160431" s="271"/>
    </row>
    <row r="160432" spans="27:27">
      <c r="AA160432" s="271"/>
    </row>
    <row r="160433" spans="27:27">
      <c r="AA160433" s="271"/>
    </row>
    <row r="160434" spans="27:27">
      <c r="AA160434" s="271"/>
    </row>
    <row r="160435" spans="27:27">
      <c r="AA160435" s="271"/>
    </row>
    <row r="160436" spans="27:27">
      <c r="AA160436" s="271"/>
    </row>
    <row r="160437" spans="27:27">
      <c r="AA160437" s="271"/>
    </row>
    <row r="160438" spans="27:27">
      <c r="AA160438" s="271"/>
    </row>
    <row r="160439" spans="27:27">
      <c r="AA160439" s="271"/>
    </row>
    <row r="160440" spans="27:27">
      <c r="AA160440" s="271"/>
    </row>
    <row r="160441" spans="27:27">
      <c r="AA160441" s="271"/>
    </row>
    <row r="160442" spans="27:27">
      <c r="AA160442" s="271"/>
    </row>
    <row r="160443" spans="27:27">
      <c r="AA160443" s="271"/>
    </row>
    <row r="160444" spans="27:27">
      <c r="AA160444" s="271"/>
    </row>
    <row r="160445" spans="27:27">
      <c r="AA160445" s="271"/>
    </row>
    <row r="160446" spans="27:27">
      <c r="AA160446" s="271"/>
    </row>
    <row r="160447" spans="27:27">
      <c r="AA160447" s="271"/>
    </row>
    <row r="160448" spans="27:27">
      <c r="AA160448" s="271"/>
    </row>
    <row r="160449" spans="27:27">
      <c r="AA160449" s="271"/>
    </row>
    <row r="160450" spans="27:27">
      <c r="AA160450" s="271"/>
    </row>
    <row r="160451" spans="27:27">
      <c r="AA160451" s="271"/>
    </row>
    <row r="160452" spans="27:27">
      <c r="AA160452" s="271"/>
    </row>
    <row r="160453" spans="27:27">
      <c r="AA160453" s="271"/>
    </row>
    <row r="160454" spans="27:27">
      <c r="AA160454" s="271"/>
    </row>
    <row r="160455" spans="27:27">
      <c r="AA160455" s="271"/>
    </row>
    <row r="160456" spans="27:27">
      <c r="AA160456" s="271"/>
    </row>
    <row r="160457" spans="27:27">
      <c r="AA160457" s="271"/>
    </row>
    <row r="160458" spans="27:27">
      <c r="AA160458" s="271"/>
    </row>
    <row r="160459" spans="27:27">
      <c r="AA160459" s="271"/>
    </row>
    <row r="160460" spans="27:27">
      <c r="AA160460" s="271"/>
    </row>
    <row r="160461" spans="27:27">
      <c r="AA160461" s="271"/>
    </row>
    <row r="160462" spans="27:27">
      <c r="AA160462" s="271"/>
    </row>
    <row r="160463" spans="27:27">
      <c r="AA160463" s="271"/>
    </row>
    <row r="160464" spans="27:27">
      <c r="AA160464" s="271"/>
    </row>
    <row r="160465" spans="27:27">
      <c r="AA160465" s="271"/>
    </row>
    <row r="160466" spans="27:27">
      <c r="AA160466" s="271"/>
    </row>
    <row r="160467" spans="27:27">
      <c r="AA160467" s="271"/>
    </row>
    <row r="160468" spans="27:27">
      <c r="AA160468" s="271"/>
    </row>
    <row r="160469" spans="27:27">
      <c r="AA160469" s="271"/>
    </row>
    <row r="160470" spans="27:27">
      <c r="AA160470" s="271"/>
    </row>
    <row r="160471" spans="27:27">
      <c r="AA160471" s="271"/>
    </row>
    <row r="160472" spans="27:27">
      <c r="AA160472" s="271"/>
    </row>
    <row r="160473" spans="27:27">
      <c r="AA160473" s="271"/>
    </row>
    <row r="160474" spans="27:27">
      <c r="AA160474" s="271"/>
    </row>
    <row r="160475" spans="27:27">
      <c r="AA160475" s="271"/>
    </row>
    <row r="160476" spans="27:27">
      <c r="AA160476" s="271"/>
    </row>
    <row r="160477" spans="27:27">
      <c r="AA160477" s="271"/>
    </row>
    <row r="160478" spans="27:27">
      <c r="AA160478" s="271"/>
    </row>
    <row r="160479" spans="27:27">
      <c r="AA160479" s="271"/>
    </row>
    <row r="160480" spans="27:27">
      <c r="AA160480" s="271"/>
    </row>
    <row r="160481" spans="27:27">
      <c r="AA160481" s="271"/>
    </row>
    <row r="160482" spans="27:27">
      <c r="AA160482" s="271"/>
    </row>
    <row r="160483" spans="27:27">
      <c r="AA160483" s="271"/>
    </row>
    <row r="160484" spans="27:27">
      <c r="AA160484" s="271"/>
    </row>
    <row r="160485" spans="27:27">
      <c r="AA160485" s="271"/>
    </row>
    <row r="160486" spans="27:27">
      <c r="AA160486" s="271"/>
    </row>
    <row r="160487" spans="27:27">
      <c r="AA160487" s="271"/>
    </row>
    <row r="160488" spans="27:27">
      <c r="AA160488" s="271"/>
    </row>
    <row r="160489" spans="27:27">
      <c r="AA160489" s="271"/>
    </row>
    <row r="160490" spans="27:27">
      <c r="AA160490" s="271"/>
    </row>
    <row r="160491" spans="27:27">
      <c r="AA160491" s="271"/>
    </row>
    <row r="160492" spans="27:27">
      <c r="AA160492" s="271"/>
    </row>
    <row r="160493" spans="27:27">
      <c r="AA160493" s="271"/>
    </row>
    <row r="160494" spans="27:27">
      <c r="AA160494" s="271"/>
    </row>
    <row r="160495" spans="27:27">
      <c r="AA160495" s="271"/>
    </row>
    <row r="160496" spans="27:27">
      <c r="AA160496" s="271"/>
    </row>
    <row r="160497" spans="27:27">
      <c r="AA160497" s="271"/>
    </row>
    <row r="160498" spans="27:27">
      <c r="AA160498" s="271"/>
    </row>
    <row r="160499" spans="27:27">
      <c r="AA160499" s="271"/>
    </row>
    <row r="160500" spans="27:27">
      <c r="AA160500" s="271"/>
    </row>
    <row r="160501" spans="27:27">
      <c r="AA160501" s="271"/>
    </row>
    <row r="160502" spans="27:27">
      <c r="AA160502" s="271"/>
    </row>
    <row r="160503" spans="27:27">
      <c r="AA160503" s="271"/>
    </row>
    <row r="160504" spans="27:27">
      <c r="AA160504" s="271"/>
    </row>
    <row r="160505" spans="27:27">
      <c r="AA160505" s="271"/>
    </row>
    <row r="160506" spans="27:27">
      <c r="AA160506" s="271"/>
    </row>
    <row r="160507" spans="27:27">
      <c r="AA160507" s="271"/>
    </row>
    <row r="160508" spans="27:27">
      <c r="AA160508" s="271"/>
    </row>
    <row r="160509" spans="27:27">
      <c r="AA160509" s="271"/>
    </row>
    <row r="160510" spans="27:27">
      <c r="AA160510" s="271"/>
    </row>
    <row r="160511" spans="27:27">
      <c r="AA160511" s="271"/>
    </row>
    <row r="160512" spans="27:27">
      <c r="AA160512" s="271"/>
    </row>
    <row r="160513" spans="27:27">
      <c r="AA160513" s="271"/>
    </row>
    <row r="160514" spans="27:27">
      <c r="AA160514" s="271"/>
    </row>
    <row r="160515" spans="27:27">
      <c r="AA160515" s="271"/>
    </row>
    <row r="160516" spans="27:27">
      <c r="AA160516" s="271"/>
    </row>
    <row r="160517" spans="27:27">
      <c r="AA160517" s="271"/>
    </row>
    <row r="160518" spans="27:27">
      <c r="AA160518" s="271"/>
    </row>
    <row r="160519" spans="27:27">
      <c r="AA160519" s="271"/>
    </row>
    <row r="160520" spans="27:27">
      <c r="AA160520" s="271"/>
    </row>
    <row r="160521" spans="27:27">
      <c r="AA160521" s="271"/>
    </row>
    <row r="160522" spans="27:27">
      <c r="AA160522" s="271"/>
    </row>
    <row r="160523" spans="27:27">
      <c r="AA160523" s="271"/>
    </row>
    <row r="160524" spans="27:27">
      <c r="AA160524" s="271"/>
    </row>
    <row r="160525" spans="27:27">
      <c r="AA160525" s="271"/>
    </row>
    <row r="160526" spans="27:27">
      <c r="AA160526" s="271"/>
    </row>
    <row r="160527" spans="27:27">
      <c r="AA160527" s="271"/>
    </row>
    <row r="160528" spans="27:27">
      <c r="AA160528" s="271"/>
    </row>
    <row r="160529" spans="27:27">
      <c r="AA160529" s="271"/>
    </row>
    <row r="160530" spans="27:27">
      <c r="AA160530" s="271"/>
    </row>
    <row r="160531" spans="27:27">
      <c r="AA160531" s="271"/>
    </row>
    <row r="160532" spans="27:27">
      <c r="AA160532" s="271"/>
    </row>
    <row r="160533" spans="27:27">
      <c r="AA160533" s="271"/>
    </row>
    <row r="160534" spans="27:27">
      <c r="AA160534" s="271"/>
    </row>
    <row r="160535" spans="27:27">
      <c r="AA160535" s="271"/>
    </row>
    <row r="160536" spans="27:27">
      <c r="AA160536" s="271"/>
    </row>
    <row r="160537" spans="27:27">
      <c r="AA160537" s="271"/>
    </row>
    <row r="160538" spans="27:27">
      <c r="AA160538" s="271"/>
    </row>
    <row r="160539" spans="27:27">
      <c r="AA160539" s="271"/>
    </row>
    <row r="160540" spans="27:27">
      <c r="AA160540" s="271"/>
    </row>
    <row r="160541" spans="27:27">
      <c r="AA160541" s="271"/>
    </row>
    <row r="160542" spans="27:27">
      <c r="AA160542" s="271"/>
    </row>
    <row r="160543" spans="27:27">
      <c r="AA160543" s="271"/>
    </row>
    <row r="160544" spans="27:27">
      <c r="AA160544" s="271"/>
    </row>
    <row r="160545" spans="27:27">
      <c r="AA160545" s="271"/>
    </row>
    <row r="160546" spans="27:27">
      <c r="AA160546" s="271"/>
    </row>
    <row r="160547" spans="27:27">
      <c r="AA160547" s="271"/>
    </row>
    <row r="160548" spans="27:27">
      <c r="AA160548" s="271"/>
    </row>
    <row r="160549" spans="27:27">
      <c r="AA160549" s="271"/>
    </row>
    <row r="160550" spans="27:27">
      <c r="AA160550" s="271"/>
    </row>
    <row r="160551" spans="27:27">
      <c r="AA160551" s="271"/>
    </row>
    <row r="160552" spans="27:27">
      <c r="AA160552" s="271"/>
    </row>
    <row r="160553" spans="27:27">
      <c r="AA160553" s="271"/>
    </row>
    <row r="160554" spans="27:27">
      <c r="AA160554" s="271"/>
    </row>
    <row r="160555" spans="27:27">
      <c r="AA160555" s="271"/>
    </row>
    <row r="160556" spans="27:27">
      <c r="AA160556" s="271"/>
    </row>
    <row r="160557" spans="27:27">
      <c r="AA160557" s="271"/>
    </row>
    <row r="160558" spans="27:27">
      <c r="AA160558" s="271"/>
    </row>
    <row r="160559" spans="27:27">
      <c r="AA160559" s="271"/>
    </row>
    <row r="160560" spans="27:27">
      <c r="AA160560" s="271"/>
    </row>
    <row r="160561" spans="27:27">
      <c r="AA160561" s="271"/>
    </row>
    <row r="160562" spans="27:27">
      <c r="AA160562" s="271"/>
    </row>
    <row r="160563" spans="27:27">
      <c r="AA160563" s="271"/>
    </row>
    <row r="160564" spans="27:27">
      <c r="AA160564" s="271"/>
    </row>
    <row r="160565" spans="27:27">
      <c r="AA160565" s="271"/>
    </row>
    <row r="160566" spans="27:27">
      <c r="AA160566" s="271"/>
    </row>
    <row r="160567" spans="27:27">
      <c r="AA160567" s="271"/>
    </row>
    <row r="160568" spans="27:27">
      <c r="AA160568" s="271"/>
    </row>
    <row r="160569" spans="27:27">
      <c r="AA160569" s="271"/>
    </row>
    <row r="160570" spans="27:27">
      <c r="AA160570" s="271"/>
    </row>
    <row r="160571" spans="27:27">
      <c r="AA160571" s="271"/>
    </row>
    <row r="160572" spans="27:27">
      <c r="AA160572" s="271"/>
    </row>
    <row r="160573" spans="27:27">
      <c r="AA160573" s="271"/>
    </row>
    <row r="160574" spans="27:27">
      <c r="AA160574" s="271"/>
    </row>
    <row r="160575" spans="27:27">
      <c r="AA160575" s="271"/>
    </row>
    <row r="160576" spans="27:27">
      <c r="AA160576" s="271"/>
    </row>
    <row r="160577" spans="27:27">
      <c r="AA160577" s="271"/>
    </row>
    <row r="160578" spans="27:27">
      <c r="AA160578" s="271"/>
    </row>
    <row r="160579" spans="27:27">
      <c r="AA160579" s="271"/>
    </row>
    <row r="160580" spans="27:27">
      <c r="AA160580" s="271"/>
    </row>
    <row r="160581" spans="27:27">
      <c r="AA160581" s="271"/>
    </row>
    <row r="160582" spans="27:27">
      <c r="AA160582" s="271"/>
    </row>
    <row r="160583" spans="27:27">
      <c r="AA160583" s="271"/>
    </row>
    <row r="160584" spans="27:27">
      <c r="AA160584" s="271"/>
    </row>
    <row r="160585" spans="27:27">
      <c r="AA160585" s="271"/>
    </row>
    <row r="160586" spans="27:27">
      <c r="AA160586" s="271"/>
    </row>
    <row r="160587" spans="27:27">
      <c r="AA160587" s="271"/>
    </row>
    <row r="160588" spans="27:27">
      <c r="AA160588" s="271"/>
    </row>
    <row r="160589" spans="27:27">
      <c r="AA160589" s="271"/>
    </row>
    <row r="160590" spans="27:27">
      <c r="AA160590" s="271"/>
    </row>
    <row r="160591" spans="27:27">
      <c r="AA160591" s="271"/>
    </row>
    <row r="160592" spans="27:27">
      <c r="AA160592" s="271"/>
    </row>
    <row r="160593" spans="27:27">
      <c r="AA160593" s="271"/>
    </row>
    <row r="160594" spans="27:27">
      <c r="AA160594" s="271"/>
    </row>
    <row r="160595" spans="27:27">
      <c r="AA160595" s="271"/>
    </row>
    <row r="160596" spans="27:27">
      <c r="AA160596" s="271"/>
    </row>
    <row r="160597" spans="27:27">
      <c r="AA160597" s="271"/>
    </row>
    <row r="160598" spans="27:27">
      <c r="AA160598" s="271"/>
    </row>
    <row r="160599" spans="27:27">
      <c r="AA160599" s="271"/>
    </row>
    <row r="160600" spans="27:27">
      <c r="AA160600" s="271"/>
    </row>
    <row r="160601" spans="27:27">
      <c r="AA160601" s="271"/>
    </row>
    <row r="160602" spans="27:27">
      <c r="AA160602" s="271"/>
    </row>
    <row r="160603" spans="27:27">
      <c r="AA160603" s="271"/>
    </row>
    <row r="160604" spans="27:27">
      <c r="AA160604" s="271"/>
    </row>
    <row r="160605" spans="27:27">
      <c r="AA160605" s="271"/>
    </row>
    <row r="160606" spans="27:27">
      <c r="AA160606" s="271"/>
    </row>
    <row r="160607" spans="27:27">
      <c r="AA160607" s="271"/>
    </row>
    <row r="160608" spans="27:27">
      <c r="AA160608" s="271"/>
    </row>
    <row r="160609" spans="27:27">
      <c r="AA160609" s="271"/>
    </row>
    <row r="160610" spans="27:27">
      <c r="AA160610" s="271"/>
    </row>
    <row r="160611" spans="27:27">
      <c r="AA160611" s="271"/>
    </row>
    <row r="160612" spans="27:27">
      <c r="AA160612" s="271"/>
    </row>
    <row r="160613" spans="27:27">
      <c r="AA160613" s="271"/>
    </row>
    <row r="160614" spans="27:27">
      <c r="AA160614" s="271"/>
    </row>
    <row r="160615" spans="27:27">
      <c r="AA160615" s="271"/>
    </row>
    <row r="160616" spans="27:27">
      <c r="AA160616" s="271"/>
    </row>
    <row r="160617" spans="27:27">
      <c r="AA160617" s="271"/>
    </row>
    <row r="160618" spans="27:27">
      <c r="AA160618" s="271"/>
    </row>
    <row r="160619" spans="27:27">
      <c r="AA160619" s="271"/>
    </row>
    <row r="160620" spans="27:27">
      <c r="AA160620" s="271"/>
    </row>
    <row r="160621" spans="27:27">
      <c r="AA160621" s="271"/>
    </row>
    <row r="160622" spans="27:27">
      <c r="AA160622" s="271"/>
    </row>
    <row r="160623" spans="27:27">
      <c r="AA160623" s="271"/>
    </row>
    <row r="160624" spans="27:27">
      <c r="AA160624" s="271"/>
    </row>
    <row r="160625" spans="27:27">
      <c r="AA160625" s="271"/>
    </row>
    <row r="160626" spans="27:27">
      <c r="AA160626" s="271"/>
    </row>
    <row r="160627" spans="27:27">
      <c r="AA160627" s="271"/>
    </row>
    <row r="160628" spans="27:27">
      <c r="AA160628" s="271"/>
    </row>
    <row r="160629" spans="27:27">
      <c r="AA160629" s="271"/>
    </row>
    <row r="160630" spans="27:27">
      <c r="AA160630" s="271"/>
    </row>
    <row r="160631" spans="27:27">
      <c r="AA160631" s="271"/>
    </row>
    <row r="160632" spans="27:27">
      <c r="AA160632" s="271"/>
    </row>
    <row r="160633" spans="27:27">
      <c r="AA160633" s="271"/>
    </row>
    <row r="160634" spans="27:27">
      <c r="AA160634" s="271"/>
    </row>
    <row r="160635" spans="27:27">
      <c r="AA160635" s="271"/>
    </row>
    <row r="160636" spans="27:27">
      <c r="AA160636" s="271"/>
    </row>
    <row r="160637" spans="27:27">
      <c r="AA160637" s="271"/>
    </row>
    <row r="160638" spans="27:27">
      <c r="AA160638" s="271"/>
    </row>
    <row r="160639" spans="27:27">
      <c r="AA160639" s="271"/>
    </row>
    <row r="160640" spans="27:27">
      <c r="AA160640" s="271"/>
    </row>
    <row r="160641" spans="27:27">
      <c r="AA160641" s="271"/>
    </row>
    <row r="160642" spans="27:27">
      <c r="AA160642" s="271"/>
    </row>
    <row r="160643" spans="27:27">
      <c r="AA160643" s="271"/>
    </row>
    <row r="160644" spans="27:27">
      <c r="AA160644" s="271"/>
    </row>
    <row r="160645" spans="27:27">
      <c r="AA160645" s="271"/>
    </row>
    <row r="160646" spans="27:27">
      <c r="AA160646" s="271"/>
    </row>
    <row r="160647" spans="27:27">
      <c r="AA160647" s="271"/>
    </row>
    <row r="160648" spans="27:27">
      <c r="AA160648" s="271"/>
    </row>
    <row r="160649" spans="27:27">
      <c r="AA160649" s="271"/>
    </row>
    <row r="160650" spans="27:27">
      <c r="AA160650" s="271"/>
    </row>
    <row r="160651" spans="27:27">
      <c r="AA160651" s="271"/>
    </row>
    <row r="160652" spans="27:27">
      <c r="AA160652" s="271"/>
    </row>
    <row r="160653" spans="27:27">
      <c r="AA160653" s="271"/>
    </row>
    <row r="160654" spans="27:27">
      <c r="AA160654" s="271"/>
    </row>
    <row r="160655" spans="27:27">
      <c r="AA160655" s="271"/>
    </row>
    <row r="160656" spans="27:27">
      <c r="AA160656" s="271"/>
    </row>
    <row r="160657" spans="27:27">
      <c r="AA160657" s="271"/>
    </row>
    <row r="160658" spans="27:27">
      <c r="AA160658" s="271"/>
    </row>
    <row r="160659" spans="27:27">
      <c r="AA160659" s="271"/>
    </row>
    <row r="160660" spans="27:27">
      <c r="AA160660" s="271"/>
    </row>
    <row r="160661" spans="27:27">
      <c r="AA160661" s="271"/>
    </row>
    <row r="160662" spans="27:27">
      <c r="AA160662" s="271"/>
    </row>
    <row r="160663" spans="27:27">
      <c r="AA160663" s="271"/>
    </row>
    <row r="160664" spans="27:27">
      <c r="AA160664" s="271"/>
    </row>
    <row r="160665" spans="27:27">
      <c r="AA160665" s="271"/>
    </row>
    <row r="160666" spans="27:27">
      <c r="AA160666" s="271"/>
    </row>
    <row r="160667" spans="27:27">
      <c r="AA160667" s="271"/>
    </row>
    <row r="160668" spans="27:27">
      <c r="AA160668" s="271"/>
    </row>
    <row r="160669" spans="27:27">
      <c r="AA160669" s="271"/>
    </row>
    <row r="160670" spans="27:27">
      <c r="AA160670" s="271"/>
    </row>
    <row r="160671" spans="27:27">
      <c r="AA160671" s="271"/>
    </row>
    <row r="160672" spans="27:27">
      <c r="AA160672" s="271"/>
    </row>
    <row r="160673" spans="27:27">
      <c r="AA160673" s="271"/>
    </row>
    <row r="160674" spans="27:27">
      <c r="AA160674" s="271"/>
    </row>
    <row r="160675" spans="27:27">
      <c r="AA160675" s="271"/>
    </row>
    <row r="160676" spans="27:27">
      <c r="AA160676" s="271"/>
    </row>
    <row r="160677" spans="27:27">
      <c r="AA160677" s="271"/>
    </row>
    <row r="160678" spans="27:27">
      <c r="AA160678" s="271"/>
    </row>
    <row r="160679" spans="27:27">
      <c r="AA160679" s="271"/>
    </row>
    <row r="160680" spans="27:27">
      <c r="AA160680" s="271"/>
    </row>
    <row r="160681" spans="27:27">
      <c r="AA160681" s="271"/>
    </row>
    <row r="160682" spans="27:27">
      <c r="AA160682" s="271"/>
    </row>
    <row r="160683" spans="27:27">
      <c r="AA160683" s="271"/>
    </row>
    <row r="160684" spans="27:27">
      <c r="AA160684" s="271"/>
    </row>
    <row r="160685" spans="27:27">
      <c r="AA160685" s="271"/>
    </row>
    <row r="160686" spans="27:27">
      <c r="AA160686" s="271"/>
    </row>
    <row r="160687" spans="27:27">
      <c r="AA160687" s="271"/>
    </row>
    <row r="160688" spans="27:27">
      <c r="AA160688" s="271"/>
    </row>
    <row r="160689" spans="27:27">
      <c r="AA160689" s="271"/>
    </row>
    <row r="160690" spans="27:27">
      <c r="AA160690" s="271"/>
    </row>
    <row r="160691" spans="27:27">
      <c r="AA160691" s="271"/>
    </row>
    <row r="160692" spans="27:27">
      <c r="AA160692" s="271"/>
    </row>
    <row r="160693" spans="27:27">
      <c r="AA160693" s="271"/>
    </row>
    <row r="160694" spans="27:27">
      <c r="AA160694" s="271"/>
    </row>
    <row r="160695" spans="27:27">
      <c r="AA160695" s="271"/>
    </row>
    <row r="160696" spans="27:27">
      <c r="AA160696" s="271"/>
    </row>
    <row r="160697" spans="27:27">
      <c r="AA160697" s="271"/>
    </row>
    <row r="160698" spans="27:27">
      <c r="AA160698" s="271"/>
    </row>
    <row r="160699" spans="27:27">
      <c r="AA160699" s="271"/>
    </row>
    <row r="160700" spans="27:27">
      <c r="AA160700" s="271"/>
    </row>
    <row r="160701" spans="27:27">
      <c r="AA160701" s="271"/>
    </row>
    <row r="160702" spans="27:27">
      <c r="AA160702" s="271"/>
    </row>
    <row r="160703" spans="27:27">
      <c r="AA160703" s="271"/>
    </row>
    <row r="160704" spans="27:27">
      <c r="AA160704" s="271"/>
    </row>
    <row r="160705" spans="27:27">
      <c r="AA160705" s="271"/>
    </row>
    <row r="160706" spans="27:27">
      <c r="AA160706" s="271"/>
    </row>
    <row r="160707" spans="27:27">
      <c r="AA160707" s="271"/>
    </row>
    <row r="160708" spans="27:27">
      <c r="AA160708" s="271"/>
    </row>
    <row r="160709" spans="27:27">
      <c r="AA160709" s="271"/>
    </row>
    <row r="160710" spans="27:27">
      <c r="AA160710" s="271"/>
    </row>
    <row r="160711" spans="27:27">
      <c r="AA160711" s="271"/>
    </row>
    <row r="160712" spans="27:27">
      <c r="AA160712" s="271"/>
    </row>
    <row r="160713" spans="27:27">
      <c r="AA160713" s="271"/>
    </row>
    <row r="160714" spans="27:27">
      <c r="AA160714" s="271"/>
    </row>
    <row r="160715" spans="27:27">
      <c r="AA160715" s="271"/>
    </row>
    <row r="160716" spans="27:27">
      <c r="AA160716" s="271"/>
    </row>
    <row r="160717" spans="27:27">
      <c r="AA160717" s="271"/>
    </row>
    <row r="160718" spans="27:27">
      <c r="AA160718" s="271"/>
    </row>
    <row r="160719" spans="27:27">
      <c r="AA160719" s="271"/>
    </row>
    <row r="160720" spans="27:27">
      <c r="AA160720" s="271"/>
    </row>
    <row r="160721" spans="27:27">
      <c r="AA160721" s="271"/>
    </row>
    <row r="160722" spans="27:27">
      <c r="AA160722" s="271"/>
    </row>
    <row r="160723" spans="27:27">
      <c r="AA160723" s="271"/>
    </row>
    <row r="160724" spans="27:27">
      <c r="AA160724" s="271"/>
    </row>
    <row r="160725" spans="27:27">
      <c r="AA160725" s="271"/>
    </row>
    <row r="160726" spans="27:27">
      <c r="AA160726" s="271"/>
    </row>
    <row r="160727" spans="27:27">
      <c r="AA160727" s="271"/>
    </row>
    <row r="160728" spans="27:27">
      <c r="AA160728" s="271"/>
    </row>
    <row r="160729" spans="27:27">
      <c r="AA160729" s="271"/>
    </row>
    <row r="160730" spans="27:27">
      <c r="AA160730" s="271"/>
    </row>
    <row r="160731" spans="27:27">
      <c r="AA160731" s="271"/>
    </row>
    <row r="160732" spans="27:27">
      <c r="AA160732" s="271"/>
    </row>
    <row r="160733" spans="27:27">
      <c r="AA160733" s="271"/>
    </row>
    <row r="160734" spans="27:27">
      <c r="AA160734" s="271"/>
    </row>
    <row r="160735" spans="27:27">
      <c r="AA160735" s="271"/>
    </row>
    <row r="160736" spans="27:27">
      <c r="AA160736" s="271"/>
    </row>
    <row r="160737" spans="27:27">
      <c r="AA160737" s="271"/>
    </row>
    <row r="160738" spans="27:27">
      <c r="AA160738" s="271"/>
    </row>
    <row r="160739" spans="27:27">
      <c r="AA160739" s="271"/>
    </row>
    <row r="160740" spans="27:27">
      <c r="AA160740" s="271"/>
    </row>
    <row r="160741" spans="27:27">
      <c r="AA160741" s="271"/>
    </row>
    <row r="160742" spans="27:27">
      <c r="AA160742" s="271"/>
    </row>
    <row r="160743" spans="27:27">
      <c r="AA160743" s="271"/>
    </row>
    <row r="160744" spans="27:27">
      <c r="AA160744" s="271"/>
    </row>
    <row r="160745" spans="27:27">
      <c r="AA160745" s="271"/>
    </row>
    <row r="160746" spans="27:27">
      <c r="AA160746" s="271"/>
    </row>
    <row r="160747" spans="27:27">
      <c r="AA160747" s="271"/>
    </row>
    <row r="160748" spans="27:27">
      <c r="AA160748" s="271"/>
    </row>
    <row r="160749" spans="27:27">
      <c r="AA160749" s="271"/>
    </row>
    <row r="160750" spans="27:27">
      <c r="AA160750" s="271"/>
    </row>
    <row r="160751" spans="27:27">
      <c r="AA160751" s="271"/>
    </row>
    <row r="160752" spans="27:27">
      <c r="AA160752" s="271"/>
    </row>
    <row r="160753" spans="27:27">
      <c r="AA160753" s="271"/>
    </row>
    <row r="160754" spans="27:27">
      <c r="AA160754" s="271"/>
    </row>
    <row r="160755" spans="27:27">
      <c r="AA160755" s="271"/>
    </row>
    <row r="160756" spans="27:27">
      <c r="AA160756" s="271"/>
    </row>
    <row r="160757" spans="27:27">
      <c r="AA160757" s="271"/>
    </row>
    <row r="160758" spans="27:27">
      <c r="AA160758" s="271"/>
    </row>
    <row r="160759" spans="27:27">
      <c r="AA160759" s="271"/>
    </row>
    <row r="160760" spans="27:27">
      <c r="AA160760" s="271"/>
    </row>
    <row r="160761" spans="27:27">
      <c r="AA160761" s="271"/>
    </row>
    <row r="160762" spans="27:27">
      <c r="AA160762" s="271"/>
    </row>
    <row r="160763" spans="27:27">
      <c r="AA160763" s="271"/>
    </row>
    <row r="160764" spans="27:27">
      <c r="AA160764" s="271"/>
    </row>
    <row r="160765" spans="27:27">
      <c r="AA160765" s="271"/>
    </row>
    <row r="160766" spans="27:27">
      <c r="AA160766" s="271"/>
    </row>
    <row r="160767" spans="27:27">
      <c r="AA160767" s="271"/>
    </row>
    <row r="160768" spans="27:27">
      <c r="AA160768" s="271"/>
    </row>
    <row r="160769" spans="27:27">
      <c r="AA160769" s="271"/>
    </row>
    <row r="160770" spans="27:27">
      <c r="AA160770" s="271"/>
    </row>
    <row r="160771" spans="27:27">
      <c r="AA160771" s="271"/>
    </row>
    <row r="160772" spans="27:27">
      <c r="AA160772" s="271"/>
    </row>
    <row r="160773" spans="27:27">
      <c r="AA160773" s="271"/>
    </row>
    <row r="160774" spans="27:27">
      <c r="AA160774" s="271"/>
    </row>
    <row r="160775" spans="27:27">
      <c r="AA160775" s="271"/>
    </row>
    <row r="160776" spans="27:27">
      <c r="AA160776" s="271"/>
    </row>
    <row r="160777" spans="27:27">
      <c r="AA160777" s="271"/>
    </row>
    <row r="160778" spans="27:27">
      <c r="AA160778" s="271"/>
    </row>
    <row r="160779" spans="27:27">
      <c r="AA160779" s="271"/>
    </row>
    <row r="160780" spans="27:27">
      <c r="AA160780" s="271"/>
    </row>
    <row r="160781" spans="27:27">
      <c r="AA160781" s="271"/>
    </row>
    <row r="160782" spans="27:27">
      <c r="AA160782" s="271"/>
    </row>
    <row r="160783" spans="27:27">
      <c r="AA160783" s="271"/>
    </row>
    <row r="160784" spans="27:27">
      <c r="AA160784" s="271"/>
    </row>
    <row r="160785" spans="27:27">
      <c r="AA160785" s="271"/>
    </row>
    <row r="160786" spans="27:27">
      <c r="AA160786" s="271"/>
    </row>
    <row r="160787" spans="27:27">
      <c r="AA160787" s="271"/>
    </row>
    <row r="160788" spans="27:27">
      <c r="AA160788" s="271"/>
    </row>
    <row r="160789" spans="27:27">
      <c r="AA160789" s="271"/>
    </row>
    <row r="160790" spans="27:27">
      <c r="AA160790" s="271"/>
    </row>
    <row r="160791" spans="27:27">
      <c r="AA160791" s="271"/>
    </row>
    <row r="160792" spans="27:27">
      <c r="AA160792" s="271"/>
    </row>
    <row r="160793" spans="27:27">
      <c r="AA160793" s="271"/>
    </row>
    <row r="160794" spans="27:27">
      <c r="AA160794" s="271"/>
    </row>
    <row r="160795" spans="27:27">
      <c r="AA160795" s="271"/>
    </row>
    <row r="160796" spans="27:27">
      <c r="AA160796" s="271"/>
    </row>
    <row r="160797" spans="27:27">
      <c r="AA160797" s="271"/>
    </row>
    <row r="160798" spans="27:27">
      <c r="AA160798" s="271"/>
    </row>
    <row r="160799" spans="27:27">
      <c r="AA160799" s="271"/>
    </row>
    <row r="160800" spans="27:27">
      <c r="AA160800" s="271"/>
    </row>
    <row r="160801" spans="27:27">
      <c r="AA160801" s="271"/>
    </row>
    <row r="160802" spans="27:27">
      <c r="AA160802" s="271"/>
    </row>
    <row r="160803" spans="27:27">
      <c r="AA160803" s="271"/>
    </row>
    <row r="160804" spans="27:27">
      <c r="AA160804" s="271"/>
    </row>
    <row r="160805" spans="27:27">
      <c r="AA160805" s="271"/>
    </row>
    <row r="160806" spans="27:27">
      <c r="AA160806" s="271"/>
    </row>
    <row r="160807" spans="27:27">
      <c r="AA160807" s="271"/>
    </row>
    <row r="160808" spans="27:27">
      <c r="AA160808" s="271"/>
    </row>
    <row r="160809" spans="27:27">
      <c r="AA160809" s="271"/>
    </row>
    <row r="160810" spans="27:27">
      <c r="AA160810" s="271"/>
    </row>
    <row r="160811" spans="27:27">
      <c r="AA160811" s="271"/>
    </row>
    <row r="160812" spans="27:27">
      <c r="AA160812" s="271"/>
    </row>
    <row r="160813" spans="27:27">
      <c r="AA160813" s="271"/>
    </row>
    <row r="160814" spans="27:27">
      <c r="AA160814" s="271"/>
    </row>
    <row r="160815" spans="27:27">
      <c r="AA160815" s="271"/>
    </row>
    <row r="160816" spans="27:27">
      <c r="AA160816" s="271"/>
    </row>
    <row r="160817" spans="27:27">
      <c r="AA160817" s="271"/>
    </row>
    <row r="160818" spans="27:27">
      <c r="AA160818" s="271"/>
    </row>
    <row r="160819" spans="27:27">
      <c r="AA160819" s="271"/>
    </row>
    <row r="160820" spans="27:27">
      <c r="AA160820" s="271"/>
    </row>
    <row r="160821" spans="27:27">
      <c r="AA160821" s="271"/>
    </row>
    <row r="160822" spans="27:27">
      <c r="AA160822" s="271"/>
    </row>
    <row r="160823" spans="27:27">
      <c r="AA160823" s="271"/>
    </row>
    <row r="160824" spans="27:27">
      <c r="AA160824" s="271"/>
    </row>
    <row r="160825" spans="27:27">
      <c r="AA160825" s="271"/>
    </row>
    <row r="160826" spans="27:27">
      <c r="AA160826" s="271"/>
    </row>
    <row r="160827" spans="27:27">
      <c r="AA160827" s="271"/>
    </row>
    <row r="160828" spans="27:27">
      <c r="AA160828" s="271"/>
    </row>
    <row r="160829" spans="27:27">
      <c r="AA160829" s="271"/>
    </row>
    <row r="160830" spans="27:27">
      <c r="AA160830" s="271"/>
    </row>
    <row r="160831" spans="27:27">
      <c r="AA160831" s="271"/>
    </row>
    <row r="160832" spans="27:27">
      <c r="AA160832" s="271"/>
    </row>
    <row r="160833" spans="27:27">
      <c r="AA160833" s="271"/>
    </row>
    <row r="160834" spans="27:27">
      <c r="AA160834" s="271"/>
    </row>
    <row r="160835" spans="27:27">
      <c r="AA160835" s="271"/>
    </row>
    <row r="160836" spans="27:27">
      <c r="AA160836" s="271"/>
    </row>
    <row r="160837" spans="27:27">
      <c r="AA160837" s="271"/>
    </row>
    <row r="160838" spans="27:27">
      <c r="AA160838" s="271"/>
    </row>
    <row r="160839" spans="27:27">
      <c r="AA160839" s="271"/>
    </row>
    <row r="160840" spans="27:27">
      <c r="AA160840" s="271"/>
    </row>
    <row r="160841" spans="27:27">
      <c r="AA160841" s="271"/>
    </row>
    <row r="160842" spans="27:27">
      <c r="AA160842" s="271"/>
    </row>
    <row r="160843" spans="27:27">
      <c r="AA160843" s="271"/>
    </row>
    <row r="160844" spans="27:27">
      <c r="AA160844" s="271"/>
    </row>
    <row r="160845" spans="27:27">
      <c r="AA160845" s="271"/>
    </row>
    <row r="160846" spans="27:27">
      <c r="AA160846" s="271"/>
    </row>
    <row r="160847" spans="27:27">
      <c r="AA160847" s="271"/>
    </row>
    <row r="160848" spans="27:27">
      <c r="AA160848" s="271"/>
    </row>
    <row r="160849" spans="27:27">
      <c r="AA160849" s="271"/>
    </row>
    <row r="160850" spans="27:27">
      <c r="AA160850" s="271"/>
    </row>
    <row r="160851" spans="27:27">
      <c r="AA160851" s="271"/>
    </row>
    <row r="160852" spans="27:27">
      <c r="AA160852" s="271"/>
    </row>
    <row r="160853" spans="27:27">
      <c r="AA160853" s="271"/>
    </row>
    <row r="160854" spans="27:27">
      <c r="AA160854" s="271"/>
    </row>
    <row r="160855" spans="27:27">
      <c r="AA160855" s="271"/>
    </row>
    <row r="160856" spans="27:27">
      <c r="AA160856" s="271"/>
    </row>
    <row r="160857" spans="27:27">
      <c r="AA160857" s="271"/>
    </row>
    <row r="160858" spans="27:27">
      <c r="AA160858" s="271"/>
    </row>
    <row r="160859" spans="27:27">
      <c r="AA160859" s="271"/>
    </row>
    <row r="160860" spans="27:27">
      <c r="AA160860" s="271"/>
    </row>
    <row r="160861" spans="27:27">
      <c r="AA160861" s="271"/>
    </row>
    <row r="160862" spans="27:27">
      <c r="AA160862" s="271"/>
    </row>
    <row r="160863" spans="27:27">
      <c r="AA160863" s="271"/>
    </row>
    <row r="160864" spans="27:27">
      <c r="AA160864" s="271"/>
    </row>
    <row r="160865" spans="27:27">
      <c r="AA160865" s="271"/>
    </row>
    <row r="160866" spans="27:27">
      <c r="AA160866" s="271"/>
    </row>
    <row r="160867" spans="27:27">
      <c r="AA160867" s="271"/>
    </row>
    <row r="160868" spans="27:27">
      <c r="AA160868" s="271"/>
    </row>
    <row r="160869" spans="27:27">
      <c r="AA160869" s="271"/>
    </row>
    <row r="160870" spans="27:27">
      <c r="AA160870" s="271"/>
    </row>
    <row r="160871" spans="27:27">
      <c r="AA160871" s="271"/>
    </row>
    <row r="160872" spans="27:27">
      <c r="AA160872" s="271"/>
    </row>
    <row r="160873" spans="27:27">
      <c r="AA160873" s="271"/>
    </row>
    <row r="160874" spans="27:27">
      <c r="AA160874" s="271"/>
    </row>
    <row r="160875" spans="27:27">
      <c r="AA160875" s="271"/>
    </row>
    <row r="160876" spans="27:27">
      <c r="AA160876" s="271"/>
    </row>
    <row r="160877" spans="27:27">
      <c r="AA160877" s="271"/>
    </row>
    <row r="160878" spans="27:27">
      <c r="AA160878" s="271"/>
    </row>
    <row r="160879" spans="27:27">
      <c r="AA160879" s="271"/>
    </row>
    <row r="160880" spans="27:27">
      <c r="AA160880" s="271"/>
    </row>
    <row r="160881" spans="27:27">
      <c r="AA160881" s="271"/>
    </row>
    <row r="160882" spans="27:27">
      <c r="AA160882" s="271"/>
    </row>
    <row r="160883" spans="27:27">
      <c r="AA160883" s="271"/>
    </row>
    <row r="160884" spans="27:27">
      <c r="AA160884" s="271"/>
    </row>
    <row r="160885" spans="27:27">
      <c r="AA160885" s="271"/>
    </row>
    <row r="160886" spans="27:27">
      <c r="AA160886" s="271"/>
    </row>
    <row r="160887" spans="27:27">
      <c r="AA160887" s="271"/>
    </row>
    <row r="160888" spans="27:27">
      <c r="AA160888" s="271"/>
    </row>
    <row r="160889" spans="27:27">
      <c r="AA160889" s="271"/>
    </row>
    <row r="160890" spans="27:27">
      <c r="AA160890" s="271"/>
    </row>
    <row r="160891" spans="27:27">
      <c r="AA160891" s="271"/>
    </row>
    <row r="160892" spans="27:27">
      <c r="AA160892" s="271"/>
    </row>
    <row r="160893" spans="27:27">
      <c r="AA160893" s="271"/>
    </row>
    <row r="160894" spans="27:27">
      <c r="AA160894" s="271"/>
    </row>
    <row r="160895" spans="27:27">
      <c r="AA160895" s="271"/>
    </row>
    <row r="160896" spans="27:27">
      <c r="AA160896" s="271"/>
    </row>
    <row r="160897" spans="27:27">
      <c r="AA160897" s="271"/>
    </row>
    <row r="160898" spans="27:27">
      <c r="AA160898" s="271"/>
    </row>
    <row r="160899" spans="27:27">
      <c r="AA160899" s="271"/>
    </row>
    <row r="160900" spans="27:27">
      <c r="AA160900" s="271"/>
    </row>
    <row r="160901" spans="27:27">
      <c r="AA160901" s="271"/>
    </row>
    <row r="160902" spans="27:27">
      <c r="AA160902" s="271"/>
    </row>
    <row r="160903" spans="27:27">
      <c r="AA160903" s="271"/>
    </row>
    <row r="160904" spans="27:27">
      <c r="AA160904" s="271"/>
    </row>
    <row r="160905" spans="27:27">
      <c r="AA160905" s="271"/>
    </row>
    <row r="160906" spans="27:27">
      <c r="AA160906" s="271"/>
    </row>
    <row r="160907" spans="27:27">
      <c r="AA160907" s="271"/>
    </row>
    <row r="160908" spans="27:27">
      <c r="AA160908" s="271"/>
    </row>
    <row r="160909" spans="27:27">
      <c r="AA160909" s="271"/>
    </row>
    <row r="160910" spans="27:27">
      <c r="AA160910" s="271"/>
    </row>
    <row r="160911" spans="27:27">
      <c r="AA160911" s="271"/>
    </row>
    <row r="160912" spans="27:27">
      <c r="AA160912" s="271"/>
    </row>
    <row r="160913" spans="27:27">
      <c r="AA160913" s="271"/>
    </row>
    <row r="160914" spans="27:27">
      <c r="AA160914" s="271"/>
    </row>
    <row r="160915" spans="27:27">
      <c r="AA160915" s="271"/>
    </row>
    <row r="160916" spans="27:27">
      <c r="AA160916" s="271"/>
    </row>
    <row r="160917" spans="27:27">
      <c r="AA160917" s="271"/>
    </row>
    <row r="160918" spans="27:27">
      <c r="AA160918" s="271"/>
    </row>
    <row r="160919" spans="27:27">
      <c r="AA160919" s="271"/>
    </row>
    <row r="160920" spans="27:27">
      <c r="AA160920" s="271"/>
    </row>
    <row r="160921" spans="27:27">
      <c r="AA160921" s="271"/>
    </row>
    <row r="160922" spans="27:27">
      <c r="AA160922" s="271"/>
    </row>
    <row r="160923" spans="27:27">
      <c r="AA160923" s="271"/>
    </row>
    <row r="160924" spans="27:27">
      <c r="AA160924" s="271"/>
    </row>
    <row r="160925" spans="27:27">
      <c r="AA160925" s="271"/>
    </row>
    <row r="160926" spans="27:27">
      <c r="AA160926" s="271"/>
    </row>
    <row r="160927" spans="27:27">
      <c r="AA160927" s="271"/>
    </row>
    <row r="160928" spans="27:27">
      <c r="AA160928" s="271"/>
    </row>
    <row r="160929" spans="27:27">
      <c r="AA160929" s="271"/>
    </row>
    <row r="160930" spans="27:27">
      <c r="AA160930" s="271"/>
    </row>
    <row r="160931" spans="27:27">
      <c r="AA160931" s="271"/>
    </row>
    <row r="160932" spans="27:27">
      <c r="AA160932" s="271"/>
    </row>
    <row r="160933" spans="27:27">
      <c r="AA160933" s="271"/>
    </row>
    <row r="160934" spans="27:27">
      <c r="AA160934" s="271"/>
    </row>
    <row r="160935" spans="27:27">
      <c r="AA160935" s="271"/>
    </row>
    <row r="160936" spans="27:27">
      <c r="AA160936" s="271"/>
    </row>
    <row r="160937" spans="27:27">
      <c r="AA160937" s="271"/>
    </row>
    <row r="160938" spans="27:27">
      <c r="AA160938" s="271"/>
    </row>
    <row r="160939" spans="27:27">
      <c r="AA160939" s="271"/>
    </row>
    <row r="160940" spans="27:27">
      <c r="AA160940" s="271"/>
    </row>
    <row r="160941" spans="27:27">
      <c r="AA160941" s="271"/>
    </row>
    <row r="160942" spans="27:27">
      <c r="AA160942" s="271"/>
    </row>
    <row r="160943" spans="27:27">
      <c r="AA160943" s="271"/>
    </row>
    <row r="160944" spans="27:27">
      <c r="AA160944" s="271"/>
    </row>
    <row r="160945" spans="27:27">
      <c r="AA160945" s="271"/>
    </row>
    <row r="160946" spans="27:27">
      <c r="AA160946" s="271"/>
    </row>
    <row r="160947" spans="27:27">
      <c r="AA160947" s="271"/>
    </row>
    <row r="160948" spans="27:27">
      <c r="AA160948" s="271"/>
    </row>
    <row r="160949" spans="27:27">
      <c r="AA160949" s="271"/>
    </row>
    <row r="160950" spans="27:27">
      <c r="AA160950" s="271"/>
    </row>
    <row r="160951" spans="27:27">
      <c r="AA160951" s="271"/>
    </row>
    <row r="160952" spans="27:27">
      <c r="AA160952" s="271"/>
    </row>
    <row r="160953" spans="27:27">
      <c r="AA160953" s="271"/>
    </row>
    <row r="160954" spans="27:27">
      <c r="AA160954" s="271"/>
    </row>
    <row r="160955" spans="27:27">
      <c r="AA160955" s="271"/>
    </row>
    <row r="160956" spans="27:27">
      <c r="AA160956" s="271"/>
    </row>
    <row r="160957" spans="27:27">
      <c r="AA160957" s="271"/>
    </row>
    <row r="160958" spans="27:27">
      <c r="AA160958" s="271"/>
    </row>
    <row r="160959" spans="27:27">
      <c r="AA160959" s="271"/>
    </row>
    <row r="160960" spans="27:27">
      <c r="AA160960" s="271"/>
    </row>
    <row r="160961" spans="27:27">
      <c r="AA160961" s="271"/>
    </row>
    <row r="160962" spans="27:27">
      <c r="AA160962" s="271"/>
    </row>
    <row r="160963" spans="27:27">
      <c r="AA160963" s="271"/>
    </row>
    <row r="160964" spans="27:27">
      <c r="AA160964" s="271"/>
    </row>
    <row r="160965" spans="27:27">
      <c r="AA160965" s="271"/>
    </row>
    <row r="160966" spans="27:27">
      <c r="AA160966" s="271"/>
    </row>
    <row r="160967" spans="27:27">
      <c r="AA160967" s="271"/>
    </row>
    <row r="160968" spans="27:27">
      <c r="AA160968" s="271"/>
    </row>
    <row r="160969" spans="27:27">
      <c r="AA160969" s="271"/>
    </row>
    <row r="160970" spans="27:27">
      <c r="AA160970" s="271"/>
    </row>
    <row r="160971" spans="27:27">
      <c r="AA160971" s="271"/>
    </row>
    <row r="160972" spans="27:27">
      <c r="AA160972" s="271"/>
    </row>
    <row r="160973" spans="27:27">
      <c r="AA160973" s="271"/>
    </row>
    <row r="160974" spans="27:27">
      <c r="AA160974" s="271"/>
    </row>
    <row r="160975" spans="27:27">
      <c r="AA160975" s="271"/>
    </row>
    <row r="160976" spans="27:27">
      <c r="AA160976" s="271"/>
    </row>
    <row r="160977" spans="27:27">
      <c r="AA160977" s="271"/>
    </row>
    <row r="160978" spans="27:27">
      <c r="AA160978" s="271"/>
    </row>
    <row r="160979" spans="27:27">
      <c r="AA160979" s="271"/>
    </row>
    <row r="160980" spans="27:27">
      <c r="AA160980" s="271"/>
    </row>
    <row r="160981" spans="27:27">
      <c r="AA160981" s="271"/>
    </row>
    <row r="160982" spans="27:27">
      <c r="AA160982" s="271"/>
    </row>
    <row r="160983" spans="27:27">
      <c r="AA160983" s="271"/>
    </row>
    <row r="160984" spans="27:27">
      <c r="AA160984" s="271"/>
    </row>
    <row r="160985" spans="27:27">
      <c r="AA160985" s="271"/>
    </row>
    <row r="160986" spans="27:27">
      <c r="AA160986" s="271"/>
    </row>
    <row r="160987" spans="27:27">
      <c r="AA160987" s="271"/>
    </row>
    <row r="160988" spans="27:27">
      <c r="AA160988" s="271"/>
    </row>
    <row r="160989" spans="27:27">
      <c r="AA160989" s="271"/>
    </row>
    <row r="160990" spans="27:27">
      <c r="AA160990" s="271"/>
    </row>
    <row r="160991" spans="27:27">
      <c r="AA160991" s="271"/>
    </row>
    <row r="160992" spans="27:27">
      <c r="AA160992" s="271"/>
    </row>
    <row r="160993" spans="27:27">
      <c r="AA160993" s="271"/>
    </row>
    <row r="160994" spans="27:27">
      <c r="AA160994" s="271"/>
    </row>
    <row r="160995" spans="27:27">
      <c r="AA160995" s="271"/>
    </row>
    <row r="160996" spans="27:27">
      <c r="AA160996" s="271"/>
    </row>
    <row r="160997" spans="27:27">
      <c r="AA160997" s="271"/>
    </row>
    <row r="160998" spans="27:27">
      <c r="AA160998" s="271"/>
    </row>
    <row r="160999" spans="27:27">
      <c r="AA160999" s="271"/>
    </row>
    <row r="161000" spans="27:27">
      <c r="AA161000" s="271"/>
    </row>
    <row r="161001" spans="27:27">
      <c r="AA161001" s="271"/>
    </row>
    <row r="161002" spans="27:27">
      <c r="AA161002" s="271"/>
    </row>
    <row r="161003" spans="27:27">
      <c r="AA161003" s="271"/>
    </row>
    <row r="161004" spans="27:27">
      <c r="AA161004" s="271"/>
    </row>
    <row r="161005" spans="27:27">
      <c r="AA161005" s="271"/>
    </row>
    <row r="161006" spans="27:27">
      <c r="AA161006" s="271"/>
    </row>
    <row r="161007" spans="27:27">
      <c r="AA161007" s="271"/>
    </row>
    <row r="161008" spans="27:27">
      <c r="AA161008" s="271"/>
    </row>
    <row r="161009" spans="27:27">
      <c r="AA161009" s="271"/>
    </row>
    <row r="161010" spans="27:27">
      <c r="AA161010" s="271"/>
    </row>
    <row r="161011" spans="27:27">
      <c r="AA161011" s="271"/>
    </row>
    <row r="161012" spans="27:27">
      <c r="AA161012" s="271"/>
    </row>
    <row r="161013" spans="27:27">
      <c r="AA161013" s="271"/>
    </row>
    <row r="161014" spans="27:27">
      <c r="AA161014" s="271"/>
    </row>
    <row r="161015" spans="27:27">
      <c r="AA161015" s="271"/>
    </row>
    <row r="161016" spans="27:27">
      <c r="AA161016" s="271"/>
    </row>
    <row r="161017" spans="27:27">
      <c r="AA161017" s="271"/>
    </row>
    <row r="161018" spans="27:27">
      <c r="AA161018" s="271"/>
    </row>
    <row r="161019" spans="27:27">
      <c r="AA161019" s="271"/>
    </row>
    <row r="161020" spans="27:27">
      <c r="AA161020" s="271"/>
    </row>
    <row r="161021" spans="27:27">
      <c r="AA161021" s="271"/>
    </row>
    <row r="161022" spans="27:27">
      <c r="AA161022" s="271"/>
    </row>
    <row r="161023" spans="27:27">
      <c r="AA161023" s="271"/>
    </row>
    <row r="161024" spans="27:27">
      <c r="AA161024" s="271"/>
    </row>
    <row r="161025" spans="27:27">
      <c r="AA161025" s="271"/>
    </row>
    <row r="161026" spans="27:27">
      <c r="AA161026" s="271"/>
    </row>
    <row r="161027" spans="27:27">
      <c r="AA161027" s="271"/>
    </row>
    <row r="161028" spans="27:27">
      <c r="AA161028" s="271"/>
    </row>
    <row r="161029" spans="27:27">
      <c r="AA161029" s="271"/>
    </row>
    <row r="161030" spans="27:27">
      <c r="AA161030" s="271"/>
    </row>
    <row r="161031" spans="27:27">
      <c r="AA161031" s="271"/>
    </row>
    <row r="161032" spans="27:27">
      <c r="AA161032" s="271"/>
    </row>
    <row r="161033" spans="27:27">
      <c r="AA161033" s="271"/>
    </row>
    <row r="161034" spans="27:27">
      <c r="AA161034" s="271"/>
    </row>
    <row r="161035" spans="27:27">
      <c r="AA161035" s="271"/>
    </row>
    <row r="161036" spans="27:27">
      <c r="AA161036" s="271"/>
    </row>
    <row r="161037" spans="27:27">
      <c r="AA161037" s="271"/>
    </row>
    <row r="161038" spans="27:27">
      <c r="AA161038" s="271"/>
    </row>
    <row r="161039" spans="27:27">
      <c r="AA161039" s="271"/>
    </row>
    <row r="161040" spans="27:27">
      <c r="AA161040" s="271"/>
    </row>
    <row r="161041" spans="27:27">
      <c r="AA161041" s="271"/>
    </row>
    <row r="161042" spans="27:27">
      <c r="AA161042" s="271"/>
    </row>
    <row r="161043" spans="27:27">
      <c r="AA161043" s="271"/>
    </row>
    <row r="161044" spans="27:27">
      <c r="AA161044" s="271"/>
    </row>
    <row r="161045" spans="27:27">
      <c r="AA161045" s="271"/>
    </row>
    <row r="161046" spans="27:27">
      <c r="AA161046" s="271"/>
    </row>
    <row r="161047" spans="27:27">
      <c r="AA161047" s="271"/>
    </row>
    <row r="161048" spans="27:27">
      <c r="AA161048" s="271"/>
    </row>
    <row r="161049" spans="27:27">
      <c r="AA161049" s="271"/>
    </row>
    <row r="161050" spans="27:27">
      <c r="AA161050" s="271"/>
    </row>
    <row r="161051" spans="27:27">
      <c r="AA161051" s="271"/>
    </row>
    <row r="161052" spans="27:27">
      <c r="AA161052" s="271"/>
    </row>
    <row r="161053" spans="27:27">
      <c r="AA161053" s="271"/>
    </row>
    <row r="161054" spans="27:27">
      <c r="AA161054" s="271"/>
    </row>
    <row r="161055" spans="27:27">
      <c r="AA161055" s="271"/>
    </row>
    <row r="161056" spans="27:27">
      <c r="AA161056" s="271"/>
    </row>
    <row r="161057" spans="27:27">
      <c r="AA161057" s="271"/>
    </row>
    <row r="161058" spans="27:27">
      <c r="AA161058" s="271"/>
    </row>
    <row r="161059" spans="27:27">
      <c r="AA161059" s="271"/>
    </row>
    <row r="161060" spans="27:27">
      <c r="AA161060" s="271"/>
    </row>
    <row r="161061" spans="27:27">
      <c r="AA161061" s="271"/>
    </row>
    <row r="161062" spans="27:27">
      <c r="AA161062" s="271"/>
    </row>
    <row r="161063" spans="27:27">
      <c r="AA161063" s="271"/>
    </row>
    <row r="161064" spans="27:27">
      <c r="AA161064" s="271"/>
    </row>
    <row r="161065" spans="27:27">
      <c r="AA161065" s="271"/>
    </row>
    <row r="161066" spans="27:27">
      <c r="AA161066" s="271"/>
    </row>
    <row r="161067" spans="27:27">
      <c r="AA161067" s="271"/>
    </row>
    <row r="161068" spans="27:27">
      <c r="AA161068" s="271"/>
    </row>
    <row r="161069" spans="27:27">
      <c r="AA161069" s="271"/>
    </row>
    <row r="161070" spans="27:27">
      <c r="AA161070" s="271"/>
    </row>
    <row r="161071" spans="27:27">
      <c r="AA161071" s="271"/>
    </row>
    <row r="161072" spans="27:27">
      <c r="AA161072" s="271"/>
    </row>
    <row r="161073" spans="27:27">
      <c r="AA161073" s="271"/>
    </row>
    <row r="161074" spans="27:27">
      <c r="AA161074" s="271"/>
    </row>
    <row r="161075" spans="27:27">
      <c r="AA161075" s="271"/>
    </row>
    <row r="161076" spans="27:27">
      <c r="AA161076" s="271"/>
    </row>
    <row r="161077" spans="27:27">
      <c r="AA161077" s="271"/>
    </row>
    <row r="161078" spans="27:27">
      <c r="AA161078" s="271"/>
    </row>
    <row r="161079" spans="27:27">
      <c r="AA161079" s="271"/>
    </row>
    <row r="161080" spans="27:27">
      <c r="AA161080" s="271"/>
    </row>
    <row r="161081" spans="27:27">
      <c r="AA161081" s="271"/>
    </row>
    <row r="161082" spans="27:27">
      <c r="AA161082" s="271"/>
    </row>
    <row r="161083" spans="27:27">
      <c r="AA161083" s="271"/>
    </row>
    <row r="161084" spans="27:27">
      <c r="AA161084" s="271"/>
    </row>
    <row r="161085" spans="27:27">
      <c r="AA161085" s="271"/>
    </row>
    <row r="161086" spans="27:27">
      <c r="AA161086" s="271"/>
    </row>
    <row r="161087" spans="27:27">
      <c r="AA161087" s="271"/>
    </row>
    <row r="161088" spans="27:27">
      <c r="AA161088" s="271"/>
    </row>
    <row r="161089" spans="27:27">
      <c r="AA161089" s="271"/>
    </row>
    <row r="161090" spans="27:27">
      <c r="AA161090" s="271"/>
    </row>
    <row r="161091" spans="27:27">
      <c r="AA161091" s="271"/>
    </row>
    <row r="161092" spans="27:27">
      <c r="AA161092" s="271"/>
    </row>
    <row r="161093" spans="27:27">
      <c r="AA161093" s="271"/>
    </row>
    <row r="161094" spans="27:27">
      <c r="AA161094" s="271"/>
    </row>
    <row r="161095" spans="27:27">
      <c r="AA161095" s="271"/>
    </row>
    <row r="161096" spans="27:27">
      <c r="AA161096" s="271"/>
    </row>
    <row r="161097" spans="27:27">
      <c r="AA161097" s="271"/>
    </row>
    <row r="161098" spans="27:27">
      <c r="AA161098" s="271"/>
    </row>
    <row r="161099" spans="27:27">
      <c r="AA161099" s="271"/>
    </row>
    <row r="161100" spans="27:27">
      <c r="AA161100" s="271"/>
    </row>
    <row r="161101" spans="27:27">
      <c r="AA161101" s="271"/>
    </row>
    <row r="161102" spans="27:27">
      <c r="AA161102" s="271"/>
    </row>
    <row r="161103" spans="27:27">
      <c r="AA161103" s="271"/>
    </row>
    <row r="161104" spans="27:27">
      <c r="AA161104" s="271"/>
    </row>
    <row r="161105" spans="27:27">
      <c r="AA161105" s="271"/>
    </row>
    <row r="161106" spans="27:27">
      <c r="AA161106" s="271"/>
    </row>
    <row r="161107" spans="27:27">
      <c r="AA161107" s="271"/>
    </row>
    <row r="161108" spans="27:27">
      <c r="AA161108" s="271"/>
    </row>
    <row r="161109" spans="27:27">
      <c r="AA161109" s="271"/>
    </row>
    <row r="161110" spans="27:27">
      <c r="AA161110" s="271"/>
    </row>
    <row r="161111" spans="27:27">
      <c r="AA161111" s="271"/>
    </row>
    <row r="161112" spans="27:27">
      <c r="AA161112" s="271"/>
    </row>
    <row r="161113" spans="27:27">
      <c r="AA161113" s="271"/>
    </row>
    <row r="161114" spans="27:27">
      <c r="AA161114" s="271"/>
    </row>
    <row r="161115" spans="27:27">
      <c r="AA161115" s="271"/>
    </row>
    <row r="161116" spans="27:27">
      <c r="AA161116" s="271"/>
    </row>
    <row r="161117" spans="27:27">
      <c r="AA161117" s="271"/>
    </row>
    <row r="161118" spans="27:27">
      <c r="AA161118" s="271"/>
    </row>
    <row r="161119" spans="27:27">
      <c r="AA161119" s="271"/>
    </row>
    <row r="161120" spans="27:27">
      <c r="AA161120" s="271"/>
    </row>
    <row r="161121" spans="27:27">
      <c r="AA161121" s="271"/>
    </row>
    <row r="161122" spans="27:27">
      <c r="AA161122" s="271"/>
    </row>
    <row r="161123" spans="27:27">
      <c r="AA161123" s="271"/>
    </row>
    <row r="161124" spans="27:27">
      <c r="AA161124" s="271"/>
    </row>
    <row r="161125" spans="27:27">
      <c r="AA161125" s="271"/>
    </row>
    <row r="161126" spans="27:27">
      <c r="AA161126" s="271"/>
    </row>
    <row r="161127" spans="27:27">
      <c r="AA161127" s="271"/>
    </row>
    <row r="161128" spans="27:27">
      <c r="AA161128" s="271"/>
    </row>
    <row r="161129" spans="27:27">
      <c r="AA161129" s="271"/>
    </row>
    <row r="161130" spans="27:27">
      <c r="AA161130" s="271"/>
    </row>
    <row r="161131" spans="27:27">
      <c r="AA161131" s="271"/>
    </row>
    <row r="161132" spans="27:27">
      <c r="AA161132" s="271"/>
    </row>
    <row r="161133" spans="27:27">
      <c r="AA161133" s="271"/>
    </row>
    <row r="161134" spans="27:27">
      <c r="AA161134" s="271"/>
    </row>
    <row r="161135" spans="27:27">
      <c r="AA161135" s="271"/>
    </row>
    <row r="161136" spans="27:27">
      <c r="AA161136" s="271"/>
    </row>
    <row r="161137" spans="27:27">
      <c r="AA161137" s="271"/>
    </row>
    <row r="161138" spans="27:27">
      <c r="AA161138" s="271"/>
    </row>
    <row r="161139" spans="27:27">
      <c r="AA161139" s="271"/>
    </row>
    <row r="161140" spans="27:27">
      <c r="AA161140" s="271"/>
    </row>
    <row r="161141" spans="27:27">
      <c r="AA161141" s="271"/>
    </row>
    <row r="161142" spans="27:27">
      <c r="AA161142" s="271"/>
    </row>
    <row r="161143" spans="27:27">
      <c r="AA161143" s="271"/>
    </row>
    <row r="161144" spans="27:27">
      <c r="AA161144" s="271"/>
    </row>
    <row r="161145" spans="27:27">
      <c r="AA161145" s="271"/>
    </row>
    <row r="161146" spans="27:27">
      <c r="AA161146" s="271"/>
    </row>
    <row r="161147" spans="27:27">
      <c r="AA161147" s="271"/>
    </row>
    <row r="161148" spans="27:27">
      <c r="AA161148" s="271"/>
    </row>
    <row r="161149" spans="27:27">
      <c r="AA161149" s="271"/>
    </row>
    <row r="161150" spans="27:27">
      <c r="AA161150" s="271"/>
    </row>
    <row r="161151" spans="27:27">
      <c r="AA161151" s="271"/>
    </row>
    <row r="161152" spans="27:27">
      <c r="AA161152" s="271"/>
    </row>
    <row r="161153" spans="27:27">
      <c r="AA161153" s="271"/>
    </row>
    <row r="161154" spans="27:27">
      <c r="AA161154" s="271"/>
    </row>
    <row r="161155" spans="27:27">
      <c r="AA161155" s="271"/>
    </row>
    <row r="161156" spans="27:27">
      <c r="AA161156" s="271"/>
    </row>
    <row r="161157" spans="27:27">
      <c r="AA161157" s="271"/>
    </row>
    <row r="161158" spans="27:27">
      <c r="AA161158" s="271"/>
    </row>
    <row r="161159" spans="27:27">
      <c r="AA161159" s="271"/>
    </row>
    <row r="161160" spans="27:27">
      <c r="AA161160" s="271"/>
    </row>
    <row r="161161" spans="27:27">
      <c r="AA161161" s="271"/>
    </row>
    <row r="161162" spans="27:27">
      <c r="AA161162" s="271"/>
    </row>
    <row r="161163" spans="27:27">
      <c r="AA161163" s="271"/>
    </row>
    <row r="161164" spans="27:27">
      <c r="AA161164" s="271"/>
    </row>
    <row r="161165" spans="27:27">
      <c r="AA161165" s="271"/>
    </row>
    <row r="161166" spans="27:27">
      <c r="AA161166" s="271"/>
    </row>
    <row r="161167" spans="27:27">
      <c r="AA161167" s="271"/>
    </row>
    <row r="161168" spans="27:27">
      <c r="AA161168" s="271"/>
    </row>
    <row r="161169" spans="27:27">
      <c r="AA161169" s="271"/>
    </row>
    <row r="161170" spans="27:27">
      <c r="AA161170" s="271"/>
    </row>
    <row r="161171" spans="27:27">
      <c r="AA161171" s="271"/>
    </row>
    <row r="161172" spans="27:27">
      <c r="AA161172" s="271"/>
    </row>
    <row r="161173" spans="27:27">
      <c r="AA161173" s="271"/>
    </row>
    <row r="161174" spans="27:27">
      <c r="AA161174" s="271"/>
    </row>
    <row r="161175" spans="27:27">
      <c r="AA161175" s="271"/>
    </row>
    <row r="161176" spans="27:27">
      <c r="AA161176" s="271"/>
    </row>
    <row r="161177" spans="27:27">
      <c r="AA161177" s="271"/>
    </row>
    <row r="161178" spans="27:27">
      <c r="AA161178" s="271"/>
    </row>
    <row r="161179" spans="27:27">
      <c r="AA161179" s="271"/>
    </row>
    <row r="161180" spans="27:27">
      <c r="AA161180" s="271"/>
    </row>
    <row r="161181" spans="27:27">
      <c r="AA161181" s="271"/>
    </row>
    <row r="161182" spans="27:27">
      <c r="AA161182" s="271"/>
    </row>
    <row r="161183" spans="27:27">
      <c r="AA161183" s="271"/>
    </row>
    <row r="161184" spans="27:27">
      <c r="AA161184" s="271"/>
    </row>
    <row r="161185" spans="27:27">
      <c r="AA161185" s="271"/>
    </row>
    <row r="161186" spans="27:27">
      <c r="AA161186" s="271"/>
    </row>
    <row r="161187" spans="27:27">
      <c r="AA161187" s="271"/>
    </row>
    <row r="161188" spans="27:27">
      <c r="AA161188" s="271"/>
    </row>
    <row r="161189" spans="27:27">
      <c r="AA161189" s="271"/>
    </row>
    <row r="161190" spans="27:27">
      <c r="AA161190" s="271"/>
    </row>
    <row r="161191" spans="27:27">
      <c r="AA161191" s="271"/>
    </row>
    <row r="161192" spans="27:27">
      <c r="AA161192" s="271"/>
    </row>
    <row r="161193" spans="27:27">
      <c r="AA161193" s="271"/>
    </row>
    <row r="161194" spans="27:27">
      <c r="AA161194" s="271"/>
    </row>
    <row r="161195" spans="27:27">
      <c r="AA161195" s="271"/>
    </row>
    <row r="161196" spans="27:27">
      <c r="AA161196" s="271"/>
    </row>
    <row r="161197" spans="27:27">
      <c r="AA161197" s="271"/>
    </row>
    <row r="161198" spans="27:27">
      <c r="AA161198" s="271"/>
    </row>
    <row r="161199" spans="27:27">
      <c r="AA161199" s="271"/>
    </row>
    <row r="161200" spans="27:27">
      <c r="AA161200" s="271"/>
    </row>
    <row r="161201" spans="27:27">
      <c r="AA161201" s="271"/>
    </row>
    <row r="161202" spans="27:27">
      <c r="AA161202" s="271"/>
    </row>
    <row r="161203" spans="27:27">
      <c r="AA161203" s="271"/>
    </row>
    <row r="161204" spans="27:27">
      <c r="AA161204" s="271"/>
    </row>
    <row r="161205" spans="27:27">
      <c r="AA161205" s="271"/>
    </row>
    <row r="161206" spans="27:27">
      <c r="AA161206" s="271"/>
    </row>
    <row r="161207" spans="27:27">
      <c r="AA161207" s="271"/>
    </row>
    <row r="161208" spans="27:27">
      <c r="AA161208" s="271"/>
    </row>
    <row r="161209" spans="27:27">
      <c r="AA161209" s="271"/>
    </row>
    <row r="161210" spans="27:27">
      <c r="AA161210" s="271"/>
    </row>
    <row r="161211" spans="27:27">
      <c r="AA161211" s="271"/>
    </row>
    <row r="161212" spans="27:27">
      <c r="AA161212" s="271"/>
    </row>
    <row r="161213" spans="27:27">
      <c r="AA161213" s="271"/>
    </row>
    <row r="161214" spans="27:27">
      <c r="AA161214" s="271"/>
    </row>
    <row r="161215" spans="27:27">
      <c r="AA161215" s="271"/>
    </row>
    <row r="161216" spans="27:27">
      <c r="AA161216" s="271"/>
    </row>
    <row r="161217" spans="27:27">
      <c r="AA161217" s="271"/>
    </row>
    <row r="161218" spans="27:27">
      <c r="AA161218" s="271"/>
    </row>
    <row r="161219" spans="27:27">
      <c r="AA161219" s="271"/>
    </row>
    <row r="161220" spans="27:27">
      <c r="AA161220" s="271"/>
    </row>
    <row r="161221" spans="27:27">
      <c r="AA161221" s="271"/>
    </row>
    <row r="161222" spans="27:27">
      <c r="AA161222" s="271"/>
    </row>
    <row r="161223" spans="27:27">
      <c r="AA161223" s="271"/>
    </row>
    <row r="161224" spans="27:27">
      <c r="AA161224" s="271"/>
    </row>
    <row r="161225" spans="27:27">
      <c r="AA161225" s="271"/>
    </row>
    <row r="161226" spans="27:27">
      <c r="AA161226" s="271"/>
    </row>
    <row r="161227" spans="27:27">
      <c r="AA161227" s="271"/>
    </row>
    <row r="161228" spans="27:27">
      <c r="AA161228" s="271"/>
    </row>
    <row r="161229" spans="27:27">
      <c r="AA161229" s="271"/>
    </row>
    <row r="161230" spans="27:27">
      <c r="AA161230" s="271"/>
    </row>
    <row r="161231" spans="27:27">
      <c r="AA161231" s="271"/>
    </row>
    <row r="161232" spans="27:27">
      <c r="AA161232" s="271"/>
    </row>
    <row r="161233" spans="27:27">
      <c r="AA161233" s="271"/>
    </row>
    <row r="161234" spans="27:27">
      <c r="AA161234" s="271"/>
    </row>
    <row r="161235" spans="27:27">
      <c r="AA161235" s="271"/>
    </row>
    <row r="161236" spans="27:27">
      <c r="AA161236" s="271"/>
    </row>
    <row r="161237" spans="27:27">
      <c r="AA161237" s="271"/>
    </row>
    <row r="161238" spans="27:27">
      <c r="AA161238" s="271"/>
    </row>
    <row r="161239" spans="27:27">
      <c r="AA161239" s="271"/>
    </row>
    <row r="161240" spans="27:27">
      <c r="AA161240" s="271"/>
    </row>
    <row r="161241" spans="27:27">
      <c r="AA161241" s="271"/>
    </row>
    <row r="161242" spans="27:27">
      <c r="AA161242" s="271"/>
    </row>
    <row r="161243" spans="27:27">
      <c r="AA161243" s="271"/>
    </row>
    <row r="161244" spans="27:27">
      <c r="AA161244" s="271"/>
    </row>
    <row r="161245" spans="27:27">
      <c r="AA161245" s="271"/>
    </row>
    <row r="161246" spans="27:27">
      <c r="AA161246" s="271"/>
    </row>
    <row r="161247" spans="27:27">
      <c r="AA161247" s="271"/>
    </row>
    <row r="161248" spans="27:27">
      <c r="AA161248" s="271"/>
    </row>
    <row r="161249" spans="27:27">
      <c r="AA161249" s="271"/>
    </row>
    <row r="161250" spans="27:27">
      <c r="AA161250" s="271"/>
    </row>
    <row r="161251" spans="27:27">
      <c r="AA161251" s="271"/>
    </row>
    <row r="161252" spans="27:27">
      <c r="AA161252" s="271"/>
    </row>
    <row r="161253" spans="27:27">
      <c r="AA161253" s="271"/>
    </row>
    <row r="161254" spans="27:27">
      <c r="AA161254" s="271"/>
    </row>
    <row r="161255" spans="27:27">
      <c r="AA161255" s="271"/>
    </row>
    <row r="161256" spans="27:27">
      <c r="AA161256" s="271"/>
    </row>
    <row r="161257" spans="27:27">
      <c r="AA161257" s="271"/>
    </row>
    <row r="161258" spans="27:27">
      <c r="AA161258" s="271"/>
    </row>
    <row r="161259" spans="27:27">
      <c r="AA161259" s="271"/>
    </row>
    <row r="161260" spans="27:27">
      <c r="AA161260" s="271"/>
    </row>
    <row r="161261" spans="27:27">
      <c r="AA161261" s="271"/>
    </row>
    <row r="161262" spans="27:27">
      <c r="AA161262" s="271"/>
    </row>
    <row r="161263" spans="27:27">
      <c r="AA161263" s="271"/>
    </row>
    <row r="161264" spans="27:27">
      <c r="AA161264" s="271"/>
    </row>
    <row r="161265" spans="27:27">
      <c r="AA161265" s="271"/>
    </row>
    <row r="161266" spans="27:27">
      <c r="AA161266" s="271"/>
    </row>
    <row r="161267" spans="27:27">
      <c r="AA161267" s="271"/>
    </row>
    <row r="161268" spans="27:27">
      <c r="AA161268" s="271"/>
    </row>
    <row r="161269" spans="27:27">
      <c r="AA161269" s="271"/>
    </row>
    <row r="161270" spans="27:27">
      <c r="AA161270" s="271"/>
    </row>
    <row r="161271" spans="27:27">
      <c r="AA161271" s="271"/>
    </row>
    <row r="161272" spans="27:27">
      <c r="AA161272" s="271"/>
    </row>
    <row r="161273" spans="27:27">
      <c r="AA161273" s="271"/>
    </row>
    <row r="161274" spans="27:27">
      <c r="AA161274" s="271"/>
    </row>
    <row r="161275" spans="27:27">
      <c r="AA161275" s="271"/>
    </row>
    <row r="161276" spans="27:27">
      <c r="AA161276" s="271"/>
    </row>
    <row r="161277" spans="27:27">
      <c r="AA161277" s="271"/>
    </row>
    <row r="161278" spans="27:27">
      <c r="AA161278" s="271"/>
    </row>
    <row r="161279" spans="27:27">
      <c r="AA161279" s="271"/>
    </row>
    <row r="161280" spans="27:27">
      <c r="AA161280" s="271"/>
    </row>
    <row r="161281" spans="27:27">
      <c r="AA161281" s="271"/>
    </row>
    <row r="161282" spans="27:27">
      <c r="AA161282" s="271"/>
    </row>
    <row r="161283" spans="27:27">
      <c r="AA161283" s="271"/>
    </row>
    <row r="161284" spans="27:27">
      <c r="AA161284" s="271"/>
    </row>
    <row r="161285" spans="27:27">
      <c r="AA161285" s="271"/>
    </row>
    <row r="161286" spans="27:27">
      <c r="AA161286" s="271"/>
    </row>
    <row r="161287" spans="27:27">
      <c r="AA161287" s="271"/>
    </row>
    <row r="161288" spans="27:27">
      <c r="AA161288" s="271"/>
    </row>
    <row r="161289" spans="27:27">
      <c r="AA161289" s="271"/>
    </row>
    <row r="161290" spans="27:27">
      <c r="AA161290" s="271"/>
    </row>
    <row r="161291" spans="27:27">
      <c r="AA161291" s="271"/>
    </row>
    <row r="161292" spans="27:27">
      <c r="AA161292" s="271"/>
    </row>
    <row r="161293" spans="27:27">
      <c r="AA161293" s="271"/>
    </row>
    <row r="161294" spans="27:27">
      <c r="AA161294" s="271"/>
    </row>
    <row r="161295" spans="27:27">
      <c r="AA161295" s="271"/>
    </row>
    <row r="161296" spans="27:27">
      <c r="AA161296" s="271"/>
    </row>
    <row r="161297" spans="27:27">
      <c r="AA161297" s="271"/>
    </row>
    <row r="161298" spans="27:27">
      <c r="AA161298" s="271"/>
    </row>
    <row r="161299" spans="27:27">
      <c r="AA161299" s="271"/>
    </row>
    <row r="161300" spans="27:27">
      <c r="AA161300" s="271"/>
    </row>
    <row r="161301" spans="27:27">
      <c r="AA161301" s="271"/>
    </row>
    <row r="161302" spans="27:27">
      <c r="AA161302" s="271"/>
    </row>
    <row r="161303" spans="27:27">
      <c r="AA161303" s="271"/>
    </row>
    <row r="161304" spans="27:27">
      <c r="AA161304" s="271"/>
    </row>
    <row r="161305" spans="27:27">
      <c r="AA161305" s="271"/>
    </row>
    <row r="161306" spans="27:27">
      <c r="AA161306" s="271"/>
    </row>
    <row r="161307" spans="27:27">
      <c r="AA161307" s="271"/>
    </row>
    <row r="161308" spans="27:27">
      <c r="AA161308" s="271"/>
    </row>
    <row r="161309" spans="27:27">
      <c r="AA161309" s="271"/>
    </row>
    <row r="161310" spans="27:27">
      <c r="AA161310" s="271"/>
    </row>
    <row r="161311" spans="27:27">
      <c r="AA161311" s="271"/>
    </row>
    <row r="161312" spans="27:27">
      <c r="AA161312" s="271"/>
    </row>
    <row r="161313" spans="27:27">
      <c r="AA161313" s="271"/>
    </row>
    <row r="161314" spans="27:27">
      <c r="AA161314" s="271"/>
    </row>
    <row r="161315" spans="27:27">
      <c r="AA161315" s="271"/>
    </row>
    <row r="161316" spans="27:27">
      <c r="AA161316" s="271"/>
    </row>
    <row r="161317" spans="27:27">
      <c r="AA161317" s="271"/>
    </row>
    <row r="161318" spans="27:27">
      <c r="AA161318" s="271"/>
    </row>
    <row r="161319" spans="27:27">
      <c r="AA161319" s="271"/>
    </row>
    <row r="161320" spans="27:27">
      <c r="AA161320" s="271"/>
    </row>
    <row r="161321" spans="27:27">
      <c r="AA161321" s="271"/>
    </row>
    <row r="161322" spans="27:27">
      <c r="AA161322" s="271"/>
    </row>
    <row r="161323" spans="27:27">
      <c r="AA161323" s="271"/>
    </row>
    <row r="161324" spans="27:27">
      <c r="AA161324" s="271"/>
    </row>
    <row r="161325" spans="27:27">
      <c r="AA161325" s="271"/>
    </row>
    <row r="161326" spans="27:27">
      <c r="AA161326" s="271"/>
    </row>
    <row r="161327" spans="27:27">
      <c r="AA161327" s="271"/>
    </row>
    <row r="161328" spans="27:27">
      <c r="AA161328" s="271"/>
    </row>
    <row r="161329" spans="27:27">
      <c r="AA161329" s="271"/>
    </row>
    <row r="161330" spans="27:27">
      <c r="AA161330" s="271"/>
    </row>
    <row r="161331" spans="27:27">
      <c r="AA161331" s="271"/>
    </row>
    <row r="161332" spans="27:27">
      <c r="AA161332" s="271"/>
    </row>
    <row r="161333" spans="27:27">
      <c r="AA161333" s="271"/>
    </row>
    <row r="161334" spans="27:27">
      <c r="AA161334" s="271"/>
    </row>
    <row r="161335" spans="27:27">
      <c r="AA161335" s="271"/>
    </row>
    <row r="161336" spans="27:27">
      <c r="AA161336" s="271"/>
    </row>
    <row r="161337" spans="27:27">
      <c r="AA161337" s="271"/>
    </row>
    <row r="161338" spans="27:27">
      <c r="AA161338" s="271"/>
    </row>
    <row r="161339" spans="27:27">
      <c r="AA161339" s="271"/>
    </row>
    <row r="161340" spans="27:27">
      <c r="AA161340" s="271"/>
    </row>
    <row r="161341" spans="27:27">
      <c r="AA161341" s="271"/>
    </row>
    <row r="161342" spans="27:27">
      <c r="AA161342" s="271"/>
    </row>
    <row r="161343" spans="27:27">
      <c r="AA161343" s="271"/>
    </row>
    <row r="161344" spans="27:27">
      <c r="AA161344" s="271"/>
    </row>
    <row r="161345" spans="27:27">
      <c r="AA161345" s="271"/>
    </row>
    <row r="161346" spans="27:27">
      <c r="AA161346" s="271"/>
    </row>
    <row r="161347" spans="27:27">
      <c r="AA161347" s="271"/>
    </row>
    <row r="161348" spans="27:27">
      <c r="AA161348" s="271"/>
    </row>
    <row r="161349" spans="27:27">
      <c r="AA161349" s="271"/>
    </row>
    <row r="161350" spans="27:27">
      <c r="AA161350" s="271"/>
    </row>
    <row r="161351" spans="27:27">
      <c r="AA161351" s="271"/>
    </row>
    <row r="161352" spans="27:27">
      <c r="AA161352" s="271"/>
    </row>
    <row r="161353" spans="27:27">
      <c r="AA161353" s="271"/>
    </row>
    <row r="161354" spans="27:27">
      <c r="AA161354" s="271"/>
    </row>
    <row r="161355" spans="27:27">
      <c r="AA161355" s="271"/>
    </row>
    <row r="161356" spans="27:27">
      <c r="AA161356" s="271"/>
    </row>
    <row r="161357" spans="27:27">
      <c r="AA161357" s="271"/>
    </row>
    <row r="161358" spans="27:27">
      <c r="AA161358" s="271"/>
    </row>
    <row r="161359" spans="27:27">
      <c r="AA161359" s="271"/>
    </row>
    <row r="161360" spans="27:27">
      <c r="AA161360" s="271"/>
    </row>
    <row r="161361" spans="27:27">
      <c r="AA161361" s="271"/>
    </row>
    <row r="161362" spans="27:27">
      <c r="AA161362" s="271"/>
    </row>
    <row r="161363" spans="27:27">
      <c r="AA161363" s="271"/>
    </row>
    <row r="161364" spans="27:27">
      <c r="AA161364" s="271"/>
    </row>
    <row r="161365" spans="27:27">
      <c r="AA161365" s="271"/>
    </row>
    <row r="161366" spans="27:27">
      <c r="AA161366" s="271"/>
    </row>
    <row r="161367" spans="27:27">
      <c r="AA161367" s="271"/>
    </row>
    <row r="161368" spans="27:27">
      <c r="AA161368" s="271"/>
    </row>
    <row r="161369" spans="27:27">
      <c r="AA161369" s="271"/>
    </row>
    <row r="161370" spans="27:27">
      <c r="AA161370" s="271"/>
    </row>
    <row r="161371" spans="27:27">
      <c r="AA161371" s="271"/>
    </row>
    <row r="161372" spans="27:27">
      <c r="AA161372" s="271"/>
    </row>
    <row r="161373" spans="27:27">
      <c r="AA161373" s="271"/>
    </row>
    <row r="161374" spans="27:27">
      <c r="AA161374" s="271"/>
    </row>
    <row r="161375" spans="27:27">
      <c r="AA161375" s="271"/>
    </row>
    <row r="161376" spans="27:27">
      <c r="AA161376" s="271"/>
    </row>
    <row r="161377" spans="27:27">
      <c r="AA161377" s="271"/>
    </row>
    <row r="161378" spans="27:27">
      <c r="AA161378" s="271"/>
    </row>
    <row r="161379" spans="27:27">
      <c r="AA161379" s="271"/>
    </row>
    <row r="161380" spans="27:27">
      <c r="AA161380" s="271"/>
    </row>
    <row r="161381" spans="27:27">
      <c r="AA161381" s="271"/>
    </row>
    <row r="161382" spans="27:27">
      <c r="AA161382" s="271"/>
    </row>
    <row r="161383" spans="27:27">
      <c r="AA161383" s="271"/>
    </row>
    <row r="161384" spans="27:27">
      <c r="AA161384" s="271"/>
    </row>
    <row r="161385" spans="27:27">
      <c r="AA161385" s="271"/>
    </row>
    <row r="161386" spans="27:27">
      <c r="AA161386" s="271"/>
    </row>
    <row r="161387" spans="27:27">
      <c r="AA161387" s="271"/>
    </row>
    <row r="161388" spans="27:27">
      <c r="AA161388" s="271"/>
    </row>
    <row r="161389" spans="27:27">
      <c r="AA161389" s="271"/>
    </row>
    <row r="161390" spans="27:27">
      <c r="AA161390" s="271"/>
    </row>
    <row r="161391" spans="27:27">
      <c r="AA161391" s="271"/>
    </row>
    <row r="161392" spans="27:27">
      <c r="AA161392" s="271"/>
    </row>
    <row r="161393" spans="27:27">
      <c r="AA161393" s="271"/>
    </row>
    <row r="161394" spans="27:27">
      <c r="AA161394" s="271"/>
    </row>
    <row r="161395" spans="27:27">
      <c r="AA161395" s="271"/>
    </row>
    <row r="161396" spans="27:27">
      <c r="AA161396" s="271"/>
    </row>
    <row r="161397" spans="27:27">
      <c r="AA161397" s="271"/>
    </row>
    <row r="161398" spans="27:27">
      <c r="AA161398" s="271"/>
    </row>
    <row r="161399" spans="27:27">
      <c r="AA161399" s="271"/>
    </row>
    <row r="161400" spans="27:27">
      <c r="AA161400" s="271"/>
    </row>
    <row r="161401" spans="27:27">
      <c r="AA161401" s="271"/>
    </row>
    <row r="161402" spans="27:27">
      <c r="AA161402" s="271"/>
    </row>
    <row r="161403" spans="27:27">
      <c r="AA161403" s="271"/>
    </row>
    <row r="161404" spans="27:27">
      <c r="AA161404" s="271"/>
    </row>
    <row r="161405" spans="27:27">
      <c r="AA161405" s="271"/>
    </row>
    <row r="161406" spans="27:27">
      <c r="AA161406" s="271"/>
    </row>
    <row r="161407" spans="27:27">
      <c r="AA161407" s="271"/>
    </row>
    <row r="161408" spans="27:27">
      <c r="AA161408" s="271"/>
    </row>
    <row r="161409" spans="27:27">
      <c r="AA161409" s="271"/>
    </row>
    <row r="161410" spans="27:27">
      <c r="AA161410" s="271"/>
    </row>
    <row r="161411" spans="27:27">
      <c r="AA161411" s="271"/>
    </row>
    <row r="161412" spans="27:27">
      <c r="AA161412" s="271"/>
    </row>
    <row r="161413" spans="27:27">
      <c r="AA161413" s="271"/>
    </row>
    <row r="161414" spans="27:27">
      <c r="AA161414" s="271"/>
    </row>
    <row r="161415" spans="27:27">
      <c r="AA161415" s="271"/>
    </row>
    <row r="161416" spans="27:27">
      <c r="AA161416" s="271"/>
    </row>
    <row r="161417" spans="27:27">
      <c r="AA161417" s="271"/>
    </row>
    <row r="161418" spans="27:27">
      <c r="AA161418" s="271"/>
    </row>
    <row r="161419" spans="27:27">
      <c r="AA161419" s="271"/>
    </row>
    <row r="161420" spans="27:27">
      <c r="AA161420" s="271"/>
    </row>
    <row r="161421" spans="27:27">
      <c r="AA161421" s="271"/>
    </row>
    <row r="161422" spans="27:27">
      <c r="AA161422" s="271"/>
    </row>
    <row r="161423" spans="27:27">
      <c r="AA161423" s="271"/>
    </row>
    <row r="161424" spans="27:27">
      <c r="AA161424" s="271"/>
    </row>
    <row r="161425" spans="27:27">
      <c r="AA161425" s="271"/>
    </row>
    <row r="161426" spans="27:27">
      <c r="AA161426" s="271"/>
    </row>
    <row r="161427" spans="27:27">
      <c r="AA161427" s="271"/>
    </row>
    <row r="161428" spans="27:27">
      <c r="AA161428" s="271"/>
    </row>
    <row r="161429" spans="27:27">
      <c r="AA161429" s="271"/>
    </row>
    <row r="161430" spans="27:27">
      <c r="AA161430" s="271"/>
    </row>
    <row r="161431" spans="27:27">
      <c r="AA161431" s="271"/>
    </row>
    <row r="161432" spans="27:27">
      <c r="AA161432" s="271"/>
    </row>
    <row r="161433" spans="27:27">
      <c r="AA161433" s="271"/>
    </row>
    <row r="161434" spans="27:27">
      <c r="AA161434" s="271"/>
    </row>
    <row r="161435" spans="27:27">
      <c r="AA161435" s="271"/>
    </row>
    <row r="161436" spans="27:27">
      <c r="AA161436" s="271"/>
    </row>
    <row r="161437" spans="27:27">
      <c r="AA161437" s="271"/>
    </row>
    <row r="161438" spans="27:27">
      <c r="AA161438" s="271"/>
    </row>
    <row r="161439" spans="27:27">
      <c r="AA161439" s="271"/>
    </row>
    <row r="161440" spans="27:27">
      <c r="AA161440" s="271"/>
    </row>
    <row r="161441" spans="27:27">
      <c r="AA161441" s="271"/>
    </row>
    <row r="161442" spans="27:27">
      <c r="AA161442" s="271"/>
    </row>
    <row r="161443" spans="27:27">
      <c r="AA161443" s="271"/>
    </row>
    <row r="161444" spans="27:27">
      <c r="AA161444" s="271"/>
    </row>
    <row r="161445" spans="27:27">
      <c r="AA161445" s="271"/>
    </row>
    <row r="161446" spans="27:27">
      <c r="AA161446" s="271"/>
    </row>
    <row r="161447" spans="27:27">
      <c r="AA161447" s="271"/>
    </row>
    <row r="161448" spans="27:27">
      <c r="AA161448" s="271"/>
    </row>
    <row r="161449" spans="27:27">
      <c r="AA161449" s="271"/>
    </row>
    <row r="161450" spans="27:27">
      <c r="AA161450" s="271"/>
    </row>
    <row r="161451" spans="27:27">
      <c r="AA161451" s="271"/>
    </row>
    <row r="161452" spans="27:27">
      <c r="AA161452" s="271"/>
    </row>
    <row r="161453" spans="27:27">
      <c r="AA161453" s="271"/>
    </row>
    <row r="161454" spans="27:27">
      <c r="AA161454" s="271"/>
    </row>
    <row r="161455" spans="27:27">
      <c r="AA161455" s="271"/>
    </row>
    <row r="161456" spans="27:27">
      <c r="AA161456" s="271"/>
    </row>
    <row r="161457" spans="27:27">
      <c r="AA161457" s="271"/>
    </row>
    <row r="161458" spans="27:27">
      <c r="AA161458" s="271"/>
    </row>
    <row r="161459" spans="27:27">
      <c r="AA161459" s="271"/>
    </row>
    <row r="161460" spans="27:27">
      <c r="AA161460" s="271"/>
    </row>
    <row r="161461" spans="27:27">
      <c r="AA161461" s="271"/>
    </row>
    <row r="161462" spans="27:27">
      <c r="AA161462" s="271"/>
    </row>
    <row r="161463" spans="27:27">
      <c r="AA161463" s="271"/>
    </row>
    <row r="161464" spans="27:27">
      <c r="AA161464" s="271"/>
    </row>
    <row r="161465" spans="27:27">
      <c r="AA161465" s="271"/>
    </row>
    <row r="161466" spans="27:27">
      <c r="AA161466" s="271"/>
    </row>
    <row r="161467" spans="27:27">
      <c r="AA161467" s="271"/>
    </row>
    <row r="161468" spans="27:27">
      <c r="AA161468" s="271"/>
    </row>
    <row r="161469" spans="27:27">
      <c r="AA161469" s="271"/>
    </row>
    <row r="161470" spans="27:27">
      <c r="AA161470" s="271"/>
    </row>
    <row r="161471" spans="27:27">
      <c r="AA161471" s="271"/>
    </row>
    <row r="161472" spans="27:27">
      <c r="AA161472" s="271"/>
    </row>
    <row r="161473" spans="27:27">
      <c r="AA161473" s="271"/>
    </row>
    <row r="161474" spans="27:27">
      <c r="AA161474" s="271"/>
    </row>
    <row r="161475" spans="27:27">
      <c r="AA161475" s="271"/>
    </row>
    <row r="161476" spans="27:27">
      <c r="AA161476" s="271"/>
    </row>
    <row r="161477" spans="27:27">
      <c r="AA161477" s="271"/>
    </row>
    <row r="161478" spans="27:27">
      <c r="AA161478" s="271"/>
    </row>
    <row r="161479" spans="27:27">
      <c r="AA161479" s="271"/>
    </row>
    <row r="161480" spans="27:27">
      <c r="AA161480" s="271"/>
    </row>
    <row r="161481" spans="27:27">
      <c r="AA161481" s="271"/>
    </row>
    <row r="161482" spans="27:27">
      <c r="AA161482" s="271"/>
    </row>
    <row r="161483" spans="27:27">
      <c r="AA161483" s="271"/>
    </row>
    <row r="161484" spans="27:27">
      <c r="AA161484" s="271"/>
    </row>
    <row r="161485" spans="27:27">
      <c r="AA161485" s="271"/>
    </row>
    <row r="161486" spans="27:27">
      <c r="AA161486" s="271"/>
    </row>
    <row r="161487" spans="27:27">
      <c r="AA161487" s="271"/>
    </row>
    <row r="161488" spans="27:27">
      <c r="AA161488" s="271"/>
    </row>
    <row r="161489" spans="27:27">
      <c r="AA161489" s="271"/>
    </row>
    <row r="161490" spans="27:27">
      <c r="AA161490" s="271"/>
    </row>
    <row r="161491" spans="27:27">
      <c r="AA161491" s="271"/>
    </row>
    <row r="161492" spans="27:27">
      <c r="AA161492" s="271"/>
    </row>
    <row r="161493" spans="27:27">
      <c r="AA161493" s="271"/>
    </row>
    <row r="161494" spans="27:27">
      <c r="AA161494" s="271"/>
    </row>
    <row r="161495" spans="27:27">
      <c r="AA161495" s="271"/>
    </row>
    <row r="161496" spans="27:27">
      <c r="AA161496" s="271"/>
    </row>
    <row r="161497" spans="27:27">
      <c r="AA161497" s="271"/>
    </row>
    <row r="161498" spans="27:27">
      <c r="AA161498" s="271"/>
    </row>
    <row r="161499" spans="27:27">
      <c r="AA161499" s="271"/>
    </row>
    <row r="161500" spans="27:27">
      <c r="AA161500" s="271"/>
    </row>
    <row r="161501" spans="27:27">
      <c r="AA161501" s="271"/>
    </row>
    <row r="161502" spans="27:27">
      <c r="AA161502" s="271"/>
    </row>
    <row r="161503" spans="27:27">
      <c r="AA161503" s="271"/>
    </row>
    <row r="161504" spans="27:27">
      <c r="AA161504" s="271"/>
    </row>
    <row r="161505" spans="27:27">
      <c r="AA161505" s="271"/>
    </row>
    <row r="161506" spans="27:27">
      <c r="AA161506" s="271"/>
    </row>
    <row r="161507" spans="27:27">
      <c r="AA161507" s="271"/>
    </row>
    <row r="161508" spans="27:27">
      <c r="AA161508" s="271"/>
    </row>
    <row r="161509" spans="27:27">
      <c r="AA161509" s="271"/>
    </row>
    <row r="161510" spans="27:27">
      <c r="AA161510" s="271"/>
    </row>
    <row r="161511" spans="27:27">
      <c r="AA161511" s="271"/>
    </row>
    <row r="161512" spans="27:27">
      <c r="AA161512" s="271"/>
    </row>
    <row r="161513" spans="27:27">
      <c r="AA161513" s="271"/>
    </row>
    <row r="161514" spans="27:27">
      <c r="AA161514" s="271"/>
    </row>
    <row r="161515" spans="27:27">
      <c r="AA161515" s="271"/>
    </row>
    <row r="161516" spans="27:27">
      <c r="AA161516" s="271"/>
    </row>
    <row r="161517" spans="27:27">
      <c r="AA161517" s="271"/>
    </row>
    <row r="161518" spans="27:27">
      <c r="AA161518" s="271"/>
    </row>
    <row r="161519" spans="27:27">
      <c r="AA161519" s="271"/>
    </row>
    <row r="161520" spans="27:27">
      <c r="AA161520" s="271"/>
    </row>
    <row r="161521" spans="27:27">
      <c r="AA161521" s="271"/>
    </row>
    <row r="161522" spans="27:27">
      <c r="AA161522" s="271"/>
    </row>
    <row r="161523" spans="27:27">
      <c r="AA161523" s="271"/>
    </row>
    <row r="161524" spans="27:27">
      <c r="AA161524" s="271"/>
    </row>
    <row r="161525" spans="27:27">
      <c r="AA161525" s="271"/>
    </row>
    <row r="161526" spans="27:27">
      <c r="AA161526" s="271"/>
    </row>
    <row r="161527" spans="27:27">
      <c r="AA161527" s="271"/>
    </row>
    <row r="161528" spans="27:27">
      <c r="AA161528" s="271"/>
    </row>
    <row r="161529" spans="27:27">
      <c r="AA161529" s="271"/>
    </row>
    <row r="161530" spans="27:27">
      <c r="AA161530" s="271"/>
    </row>
    <row r="161531" spans="27:27">
      <c r="AA161531" s="271"/>
    </row>
    <row r="161532" spans="27:27">
      <c r="AA161532" s="271"/>
    </row>
    <row r="161533" spans="27:27">
      <c r="AA161533" s="271"/>
    </row>
    <row r="161534" spans="27:27">
      <c r="AA161534" s="271"/>
    </row>
    <row r="161535" spans="27:27">
      <c r="AA161535" s="271"/>
    </row>
    <row r="161536" spans="27:27">
      <c r="AA161536" s="271"/>
    </row>
    <row r="161537" spans="27:27">
      <c r="AA161537" s="271"/>
    </row>
    <row r="161538" spans="27:27">
      <c r="AA161538" s="271"/>
    </row>
    <row r="161539" spans="27:27">
      <c r="AA161539" s="271"/>
    </row>
    <row r="161540" spans="27:27">
      <c r="AA161540" s="271"/>
    </row>
    <row r="161541" spans="27:27">
      <c r="AA161541" s="271"/>
    </row>
    <row r="161542" spans="27:27">
      <c r="AA161542" s="271"/>
    </row>
    <row r="161543" spans="27:27">
      <c r="AA161543" s="271"/>
    </row>
    <row r="161544" spans="27:27">
      <c r="AA161544" s="271"/>
    </row>
    <row r="161545" spans="27:27">
      <c r="AA161545" s="271"/>
    </row>
    <row r="161546" spans="27:27">
      <c r="AA161546" s="271"/>
    </row>
    <row r="161547" spans="27:27">
      <c r="AA161547" s="271"/>
    </row>
    <row r="161548" spans="27:27">
      <c r="AA161548" s="271"/>
    </row>
    <row r="161549" spans="27:27">
      <c r="AA161549" s="271"/>
    </row>
    <row r="161550" spans="27:27">
      <c r="AA161550" s="271"/>
    </row>
    <row r="161551" spans="27:27">
      <c r="AA161551" s="271"/>
    </row>
    <row r="161552" spans="27:27">
      <c r="AA161552" s="271"/>
    </row>
    <row r="161553" spans="27:27">
      <c r="AA161553" s="271"/>
    </row>
    <row r="161554" spans="27:27">
      <c r="AA161554" s="271"/>
    </row>
    <row r="161555" spans="27:27">
      <c r="AA161555" s="271"/>
    </row>
    <row r="161556" spans="27:27">
      <c r="AA161556" s="271"/>
    </row>
    <row r="161557" spans="27:27">
      <c r="AA161557" s="271"/>
    </row>
    <row r="161558" spans="27:27">
      <c r="AA161558" s="271"/>
    </row>
    <row r="161559" spans="27:27">
      <c r="AA161559" s="271"/>
    </row>
    <row r="161560" spans="27:27">
      <c r="AA161560" s="271"/>
    </row>
    <row r="161561" spans="27:27">
      <c r="AA161561" s="271"/>
    </row>
    <row r="161562" spans="27:27">
      <c r="AA161562" s="271"/>
    </row>
    <row r="161563" spans="27:27">
      <c r="AA161563" s="271"/>
    </row>
    <row r="161564" spans="27:27">
      <c r="AA161564" s="271"/>
    </row>
    <row r="161565" spans="27:27">
      <c r="AA161565" s="271"/>
    </row>
    <row r="161566" spans="27:27">
      <c r="AA161566" s="271"/>
    </row>
    <row r="161567" spans="27:27">
      <c r="AA161567" s="271"/>
    </row>
    <row r="161568" spans="27:27">
      <c r="AA161568" s="271"/>
    </row>
    <row r="161569" spans="27:27">
      <c r="AA161569" s="271"/>
    </row>
    <row r="161570" spans="27:27">
      <c r="AA161570" s="271"/>
    </row>
    <row r="161571" spans="27:27">
      <c r="AA161571" s="271"/>
    </row>
    <row r="161572" spans="27:27">
      <c r="AA161572" s="271"/>
    </row>
    <row r="161573" spans="27:27">
      <c r="AA161573" s="271"/>
    </row>
    <row r="161574" spans="27:27">
      <c r="AA161574" s="271"/>
    </row>
    <row r="161575" spans="27:27">
      <c r="AA161575" s="271"/>
    </row>
    <row r="161576" spans="27:27">
      <c r="AA161576" s="271"/>
    </row>
    <row r="161577" spans="27:27">
      <c r="AA161577" s="271"/>
    </row>
    <row r="161578" spans="27:27">
      <c r="AA161578" s="271"/>
    </row>
    <row r="161579" spans="27:27">
      <c r="AA161579" s="271"/>
    </row>
    <row r="161580" spans="27:27">
      <c r="AA161580" s="271"/>
    </row>
    <row r="161581" spans="27:27">
      <c r="AA161581" s="271"/>
    </row>
    <row r="161582" spans="27:27">
      <c r="AA161582" s="271"/>
    </row>
    <row r="161583" spans="27:27">
      <c r="AA161583" s="271"/>
    </row>
    <row r="161584" spans="27:27">
      <c r="AA161584" s="271"/>
    </row>
    <row r="161585" spans="27:27">
      <c r="AA161585" s="271"/>
    </row>
    <row r="161586" spans="27:27">
      <c r="AA161586" s="271"/>
    </row>
    <row r="161587" spans="27:27">
      <c r="AA161587" s="271"/>
    </row>
    <row r="161588" spans="27:27">
      <c r="AA161588" s="271"/>
    </row>
    <row r="161589" spans="27:27">
      <c r="AA161589" s="271"/>
    </row>
    <row r="161590" spans="27:27">
      <c r="AA161590" s="271"/>
    </row>
    <row r="161591" spans="27:27">
      <c r="AA161591" s="271"/>
    </row>
    <row r="161592" spans="27:27">
      <c r="AA161592" s="271"/>
    </row>
    <row r="161593" spans="27:27">
      <c r="AA161593" s="271"/>
    </row>
    <row r="161594" spans="27:27">
      <c r="AA161594" s="271"/>
    </row>
    <row r="161595" spans="27:27">
      <c r="AA161595" s="271"/>
    </row>
    <row r="161596" spans="27:27">
      <c r="AA161596" s="271"/>
    </row>
    <row r="161597" spans="27:27">
      <c r="AA161597" s="271"/>
    </row>
    <row r="161598" spans="27:27">
      <c r="AA161598" s="271"/>
    </row>
    <row r="161599" spans="27:27">
      <c r="AA161599" s="271"/>
    </row>
    <row r="161600" spans="27:27">
      <c r="AA161600" s="271"/>
    </row>
    <row r="161601" spans="27:27">
      <c r="AA161601" s="271"/>
    </row>
    <row r="161602" spans="27:27">
      <c r="AA161602" s="271"/>
    </row>
    <row r="161603" spans="27:27">
      <c r="AA161603" s="271"/>
    </row>
    <row r="161604" spans="27:27">
      <c r="AA161604" s="271"/>
    </row>
    <row r="161605" spans="27:27">
      <c r="AA161605" s="271"/>
    </row>
    <row r="161606" spans="27:27">
      <c r="AA161606" s="271"/>
    </row>
    <row r="161607" spans="27:27">
      <c r="AA161607" s="271"/>
    </row>
    <row r="161608" spans="27:27">
      <c r="AA161608" s="271"/>
    </row>
    <row r="161609" spans="27:27">
      <c r="AA161609" s="271"/>
    </row>
    <row r="161610" spans="27:27">
      <c r="AA161610" s="271"/>
    </row>
    <row r="161611" spans="27:27">
      <c r="AA161611" s="271"/>
    </row>
    <row r="161612" spans="27:27">
      <c r="AA161612" s="271"/>
    </row>
    <row r="161613" spans="27:27">
      <c r="AA161613" s="271"/>
    </row>
    <row r="161614" spans="27:27">
      <c r="AA161614" s="271"/>
    </row>
    <row r="161615" spans="27:27">
      <c r="AA161615" s="271"/>
    </row>
    <row r="161616" spans="27:27">
      <c r="AA161616" s="271"/>
    </row>
    <row r="161617" spans="27:27">
      <c r="AA161617" s="271"/>
    </row>
    <row r="161618" spans="27:27">
      <c r="AA161618" s="271"/>
    </row>
    <row r="161619" spans="27:27">
      <c r="AA161619" s="271"/>
    </row>
    <row r="161620" spans="27:27">
      <c r="AA161620" s="271"/>
    </row>
    <row r="161621" spans="27:27">
      <c r="AA161621" s="271"/>
    </row>
    <row r="161622" spans="27:27">
      <c r="AA161622" s="271"/>
    </row>
    <row r="161623" spans="27:27">
      <c r="AA161623" s="271"/>
    </row>
    <row r="161624" spans="27:27">
      <c r="AA161624" s="271"/>
    </row>
    <row r="161625" spans="27:27">
      <c r="AA161625" s="271"/>
    </row>
    <row r="161626" spans="27:27">
      <c r="AA161626" s="271"/>
    </row>
    <row r="161627" spans="27:27">
      <c r="AA161627" s="271"/>
    </row>
    <row r="161628" spans="27:27">
      <c r="AA161628" s="271"/>
    </row>
    <row r="161629" spans="27:27">
      <c r="AA161629" s="271"/>
    </row>
    <row r="161630" spans="27:27">
      <c r="AA161630" s="271"/>
    </row>
    <row r="161631" spans="27:27">
      <c r="AA161631" s="271"/>
    </row>
    <row r="161632" spans="27:27">
      <c r="AA161632" s="271"/>
    </row>
    <row r="161633" spans="27:27">
      <c r="AA161633" s="271"/>
    </row>
    <row r="161634" spans="27:27">
      <c r="AA161634" s="271"/>
    </row>
    <row r="161635" spans="27:27">
      <c r="AA161635" s="271"/>
    </row>
    <row r="161636" spans="27:27">
      <c r="AA161636" s="271"/>
    </row>
    <row r="161637" spans="27:27">
      <c r="AA161637" s="271"/>
    </row>
    <row r="161638" spans="27:27">
      <c r="AA161638" s="271"/>
    </row>
    <row r="161639" spans="27:27">
      <c r="AA161639" s="271"/>
    </row>
    <row r="161640" spans="27:27">
      <c r="AA161640" s="271"/>
    </row>
    <row r="161641" spans="27:27">
      <c r="AA161641" s="271"/>
    </row>
    <row r="161642" spans="27:27">
      <c r="AA161642" s="271"/>
    </row>
    <row r="161643" spans="27:27">
      <c r="AA161643" s="271"/>
    </row>
    <row r="161644" spans="27:27">
      <c r="AA161644" s="271"/>
    </row>
    <row r="161645" spans="27:27">
      <c r="AA161645" s="271"/>
    </row>
    <row r="161646" spans="27:27">
      <c r="AA161646" s="271"/>
    </row>
    <row r="161647" spans="27:27">
      <c r="AA161647" s="271"/>
    </row>
    <row r="161648" spans="27:27">
      <c r="AA161648" s="271"/>
    </row>
    <row r="161649" spans="27:27">
      <c r="AA161649" s="271"/>
    </row>
    <row r="161650" spans="27:27">
      <c r="AA161650" s="271"/>
    </row>
    <row r="161651" spans="27:27">
      <c r="AA161651" s="271"/>
    </row>
    <row r="161652" spans="27:27">
      <c r="AA161652" s="271"/>
    </row>
    <row r="161653" spans="27:27">
      <c r="AA161653" s="271"/>
    </row>
    <row r="161654" spans="27:27">
      <c r="AA161654" s="271"/>
    </row>
    <row r="161655" spans="27:27">
      <c r="AA161655" s="271"/>
    </row>
    <row r="161656" spans="27:27">
      <c r="AA161656" s="271"/>
    </row>
    <row r="161657" spans="27:27">
      <c r="AA161657" s="271"/>
    </row>
    <row r="161658" spans="27:27">
      <c r="AA161658" s="271"/>
    </row>
    <row r="161659" spans="27:27">
      <c r="AA161659" s="271"/>
    </row>
    <row r="161660" spans="27:27">
      <c r="AA161660" s="271"/>
    </row>
    <row r="161661" spans="27:27">
      <c r="AA161661" s="271"/>
    </row>
    <row r="161662" spans="27:27">
      <c r="AA161662" s="271"/>
    </row>
    <row r="161663" spans="27:27">
      <c r="AA161663" s="271"/>
    </row>
    <row r="161664" spans="27:27">
      <c r="AA161664" s="271"/>
    </row>
    <row r="161665" spans="27:27">
      <c r="AA161665" s="271"/>
    </row>
    <row r="161666" spans="27:27">
      <c r="AA161666" s="271"/>
    </row>
    <row r="161667" spans="27:27">
      <c r="AA161667" s="271"/>
    </row>
    <row r="161668" spans="27:27">
      <c r="AA161668" s="271"/>
    </row>
    <row r="161669" spans="27:27">
      <c r="AA161669" s="271"/>
    </row>
    <row r="161670" spans="27:27">
      <c r="AA161670" s="271"/>
    </row>
    <row r="161671" spans="27:27">
      <c r="AA161671" s="271"/>
    </row>
    <row r="161672" spans="27:27">
      <c r="AA161672" s="271"/>
    </row>
    <row r="161673" spans="27:27">
      <c r="AA161673" s="271"/>
    </row>
    <row r="161674" spans="27:27">
      <c r="AA161674" s="271"/>
    </row>
    <row r="161675" spans="27:27">
      <c r="AA161675" s="271"/>
    </row>
    <row r="161676" spans="27:27">
      <c r="AA161676" s="271"/>
    </row>
    <row r="161677" spans="27:27">
      <c r="AA161677" s="271"/>
    </row>
    <row r="161678" spans="27:27">
      <c r="AA161678" s="271"/>
    </row>
    <row r="161679" spans="27:27">
      <c r="AA161679" s="271"/>
    </row>
    <row r="161680" spans="27:27">
      <c r="AA161680" s="271"/>
    </row>
    <row r="161681" spans="27:27">
      <c r="AA161681" s="271"/>
    </row>
    <row r="161682" spans="27:27">
      <c r="AA161682" s="271"/>
    </row>
    <row r="161683" spans="27:27">
      <c r="AA161683" s="271"/>
    </row>
    <row r="161684" spans="27:27">
      <c r="AA161684" s="271"/>
    </row>
    <row r="161685" spans="27:27">
      <c r="AA161685" s="271"/>
    </row>
    <row r="161686" spans="27:27">
      <c r="AA161686" s="271"/>
    </row>
    <row r="161687" spans="27:27">
      <c r="AA161687" s="271"/>
    </row>
    <row r="161688" spans="27:27">
      <c r="AA161688" s="271"/>
    </row>
    <row r="161689" spans="27:27">
      <c r="AA161689" s="271"/>
    </row>
    <row r="161690" spans="27:27">
      <c r="AA161690" s="271"/>
    </row>
    <row r="161691" spans="27:27">
      <c r="AA161691" s="271"/>
    </row>
    <row r="161692" spans="27:27">
      <c r="AA161692" s="271"/>
    </row>
    <row r="161693" spans="27:27">
      <c r="AA161693" s="271"/>
    </row>
    <row r="161694" spans="27:27">
      <c r="AA161694" s="271"/>
    </row>
    <row r="161695" spans="27:27">
      <c r="AA161695" s="271"/>
    </row>
    <row r="161696" spans="27:27">
      <c r="AA161696" s="271"/>
    </row>
    <row r="161697" spans="27:27">
      <c r="AA161697" s="271"/>
    </row>
    <row r="161698" spans="27:27">
      <c r="AA161698" s="271"/>
    </row>
    <row r="161699" spans="27:27">
      <c r="AA161699" s="271"/>
    </row>
    <row r="161700" spans="27:27">
      <c r="AA161700" s="271"/>
    </row>
    <row r="161701" spans="27:27">
      <c r="AA161701" s="271"/>
    </row>
    <row r="161702" spans="27:27">
      <c r="AA161702" s="271"/>
    </row>
    <row r="161703" spans="27:27">
      <c r="AA161703" s="271"/>
    </row>
    <row r="161704" spans="27:27">
      <c r="AA161704" s="271"/>
    </row>
    <row r="161705" spans="27:27">
      <c r="AA161705" s="271"/>
    </row>
    <row r="161706" spans="27:27">
      <c r="AA161706" s="271"/>
    </row>
    <row r="161707" spans="27:27">
      <c r="AA161707" s="271"/>
    </row>
    <row r="161708" spans="27:27">
      <c r="AA161708" s="271"/>
    </row>
    <row r="161709" spans="27:27">
      <c r="AA161709" s="271"/>
    </row>
    <row r="161710" spans="27:27">
      <c r="AA161710" s="271"/>
    </row>
    <row r="161711" spans="27:27">
      <c r="AA161711" s="271"/>
    </row>
    <row r="161712" spans="27:27">
      <c r="AA161712" s="271"/>
    </row>
    <row r="161713" spans="27:27">
      <c r="AA161713" s="271"/>
    </row>
    <row r="161714" spans="27:27">
      <c r="AA161714" s="271"/>
    </row>
    <row r="161715" spans="27:27">
      <c r="AA161715" s="271"/>
    </row>
    <row r="161716" spans="27:27">
      <c r="AA161716" s="271"/>
    </row>
    <row r="161717" spans="27:27">
      <c r="AA161717" s="271"/>
    </row>
    <row r="161718" spans="27:27">
      <c r="AA161718" s="271"/>
    </row>
    <row r="161719" spans="27:27">
      <c r="AA161719" s="271"/>
    </row>
    <row r="161720" spans="27:27">
      <c r="AA161720" s="271"/>
    </row>
    <row r="161721" spans="27:27">
      <c r="AA161721" s="271"/>
    </row>
    <row r="161722" spans="27:27">
      <c r="AA161722" s="271"/>
    </row>
    <row r="161723" spans="27:27">
      <c r="AA161723" s="271"/>
    </row>
    <row r="161724" spans="27:27">
      <c r="AA161724" s="271"/>
    </row>
    <row r="161725" spans="27:27">
      <c r="AA161725" s="271"/>
    </row>
    <row r="161726" spans="27:27">
      <c r="AA161726" s="271"/>
    </row>
    <row r="161727" spans="27:27">
      <c r="AA161727" s="271"/>
    </row>
    <row r="161728" spans="27:27">
      <c r="AA161728" s="271"/>
    </row>
    <row r="161729" spans="27:27">
      <c r="AA161729" s="271"/>
    </row>
    <row r="161730" spans="27:27">
      <c r="AA161730" s="271"/>
    </row>
    <row r="161731" spans="27:27">
      <c r="AA161731" s="271"/>
    </row>
    <row r="161732" spans="27:27">
      <c r="AA161732" s="271"/>
    </row>
    <row r="161733" spans="27:27">
      <c r="AA161733" s="271"/>
    </row>
    <row r="161734" spans="27:27">
      <c r="AA161734" s="271"/>
    </row>
    <row r="161735" spans="27:27">
      <c r="AA161735" s="271"/>
    </row>
    <row r="161736" spans="27:27">
      <c r="AA161736" s="271"/>
    </row>
    <row r="161737" spans="27:27">
      <c r="AA161737" s="271"/>
    </row>
    <row r="161738" spans="27:27">
      <c r="AA161738" s="271"/>
    </row>
    <row r="161739" spans="27:27">
      <c r="AA161739" s="271"/>
    </row>
    <row r="161740" spans="27:27">
      <c r="AA161740" s="271"/>
    </row>
    <row r="161741" spans="27:27">
      <c r="AA161741" s="271"/>
    </row>
    <row r="161742" spans="27:27">
      <c r="AA161742" s="271"/>
    </row>
    <row r="161743" spans="27:27">
      <c r="AA161743" s="271"/>
    </row>
    <row r="161744" spans="27:27">
      <c r="AA161744" s="271"/>
    </row>
    <row r="161745" spans="27:27">
      <c r="AA161745" s="271"/>
    </row>
    <row r="161746" spans="27:27">
      <c r="AA161746" s="271"/>
    </row>
    <row r="161747" spans="27:27">
      <c r="AA161747" s="271"/>
    </row>
    <row r="161748" spans="27:27">
      <c r="AA161748" s="271"/>
    </row>
    <row r="161749" spans="27:27">
      <c r="AA161749" s="271"/>
    </row>
    <row r="161750" spans="27:27">
      <c r="AA161750" s="271"/>
    </row>
    <row r="161751" spans="27:27">
      <c r="AA161751" s="271"/>
    </row>
    <row r="161752" spans="27:27">
      <c r="AA161752" s="271"/>
    </row>
    <row r="161753" spans="27:27">
      <c r="AA161753" s="271"/>
    </row>
    <row r="161754" spans="27:27">
      <c r="AA161754" s="271"/>
    </row>
    <row r="161755" spans="27:27">
      <c r="AA161755" s="271"/>
    </row>
    <row r="161756" spans="27:27">
      <c r="AA161756" s="271"/>
    </row>
    <row r="161757" spans="27:27">
      <c r="AA161757" s="271"/>
    </row>
    <row r="161758" spans="27:27">
      <c r="AA161758" s="271"/>
    </row>
    <row r="161759" spans="27:27">
      <c r="AA161759" s="271"/>
    </row>
    <row r="161760" spans="27:27">
      <c r="AA161760" s="271"/>
    </row>
    <row r="161761" spans="27:27">
      <c r="AA161761" s="271"/>
    </row>
    <row r="161762" spans="27:27">
      <c r="AA161762" s="271"/>
    </row>
    <row r="161763" spans="27:27">
      <c r="AA161763" s="271"/>
    </row>
    <row r="161764" spans="27:27">
      <c r="AA161764" s="271"/>
    </row>
    <row r="161765" spans="27:27">
      <c r="AA161765" s="271"/>
    </row>
    <row r="161766" spans="27:27">
      <c r="AA161766" s="271"/>
    </row>
    <row r="161767" spans="27:27">
      <c r="AA161767" s="271"/>
    </row>
    <row r="161768" spans="27:27">
      <c r="AA161768" s="271"/>
    </row>
    <row r="161769" spans="27:27">
      <c r="AA161769" s="271"/>
    </row>
    <row r="161770" spans="27:27">
      <c r="AA161770" s="271"/>
    </row>
    <row r="161771" spans="27:27">
      <c r="AA161771" s="271"/>
    </row>
    <row r="161772" spans="27:27">
      <c r="AA161772" s="271"/>
    </row>
    <row r="161773" spans="27:27">
      <c r="AA161773" s="271"/>
    </row>
    <row r="161774" spans="27:27">
      <c r="AA161774" s="271"/>
    </row>
    <row r="161775" spans="27:27">
      <c r="AA161775" s="271"/>
    </row>
    <row r="161776" spans="27:27">
      <c r="AA161776" s="271"/>
    </row>
    <row r="161777" spans="27:27">
      <c r="AA161777" s="271"/>
    </row>
    <row r="161778" spans="27:27">
      <c r="AA161778" s="271"/>
    </row>
    <row r="161779" spans="27:27">
      <c r="AA161779" s="271"/>
    </row>
    <row r="161780" spans="27:27">
      <c r="AA161780" s="271"/>
    </row>
    <row r="161781" spans="27:27">
      <c r="AA161781" s="271"/>
    </row>
    <row r="161782" spans="27:27">
      <c r="AA161782" s="271"/>
    </row>
    <row r="161783" spans="27:27">
      <c r="AA161783" s="271"/>
    </row>
    <row r="161784" spans="27:27">
      <c r="AA161784" s="271"/>
    </row>
    <row r="161785" spans="27:27">
      <c r="AA161785" s="271"/>
    </row>
    <row r="161786" spans="27:27">
      <c r="AA161786" s="271"/>
    </row>
    <row r="161787" spans="27:27">
      <c r="AA161787" s="271"/>
    </row>
    <row r="161788" spans="27:27">
      <c r="AA161788" s="271"/>
    </row>
    <row r="161789" spans="27:27">
      <c r="AA161789" s="271"/>
    </row>
    <row r="161790" spans="27:27">
      <c r="AA161790" s="271"/>
    </row>
    <row r="161791" spans="27:27">
      <c r="AA161791" s="271"/>
    </row>
    <row r="161792" spans="27:27">
      <c r="AA161792" s="271"/>
    </row>
    <row r="161793" spans="27:27">
      <c r="AA161793" s="271"/>
    </row>
    <row r="161794" spans="27:27">
      <c r="AA161794" s="271"/>
    </row>
    <row r="161795" spans="27:27">
      <c r="AA161795" s="271"/>
    </row>
    <row r="161796" spans="27:27">
      <c r="AA161796" s="271"/>
    </row>
    <row r="161797" spans="27:27">
      <c r="AA161797" s="271"/>
    </row>
    <row r="161798" spans="27:27">
      <c r="AA161798" s="271"/>
    </row>
    <row r="161799" spans="27:27">
      <c r="AA161799" s="271"/>
    </row>
    <row r="161800" spans="27:27">
      <c r="AA161800" s="271"/>
    </row>
    <row r="161801" spans="27:27">
      <c r="AA161801" s="271"/>
    </row>
    <row r="161802" spans="27:27">
      <c r="AA161802" s="271"/>
    </row>
    <row r="161803" spans="27:27">
      <c r="AA161803" s="271"/>
    </row>
    <row r="161804" spans="27:27">
      <c r="AA161804" s="271"/>
    </row>
    <row r="161805" spans="27:27">
      <c r="AA161805" s="271"/>
    </row>
    <row r="161806" spans="27:27">
      <c r="AA161806" s="271"/>
    </row>
    <row r="161807" spans="27:27">
      <c r="AA161807" s="271"/>
    </row>
    <row r="161808" spans="27:27">
      <c r="AA161808" s="271"/>
    </row>
    <row r="161809" spans="27:27">
      <c r="AA161809" s="271"/>
    </row>
    <row r="161810" spans="27:27">
      <c r="AA161810" s="271"/>
    </row>
    <row r="161811" spans="27:27">
      <c r="AA161811" s="271"/>
    </row>
    <row r="161812" spans="27:27">
      <c r="AA161812" s="271"/>
    </row>
    <row r="161813" spans="27:27">
      <c r="AA161813" s="271"/>
    </row>
    <row r="161814" spans="27:27">
      <c r="AA161814" s="271"/>
    </row>
    <row r="161815" spans="27:27">
      <c r="AA161815" s="271"/>
    </row>
    <row r="161816" spans="27:27">
      <c r="AA161816" s="271"/>
    </row>
    <row r="161817" spans="27:27">
      <c r="AA161817" s="271"/>
    </row>
    <row r="161818" spans="27:27">
      <c r="AA161818" s="271"/>
    </row>
    <row r="161819" spans="27:27">
      <c r="AA161819" s="271"/>
    </row>
    <row r="161820" spans="27:27">
      <c r="AA161820" s="271"/>
    </row>
    <row r="161821" spans="27:27">
      <c r="AA161821" s="271"/>
    </row>
    <row r="161822" spans="27:27">
      <c r="AA161822" s="271"/>
    </row>
    <row r="161823" spans="27:27">
      <c r="AA161823" s="271"/>
    </row>
    <row r="161824" spans="27:27">
      <c r="AA161824" s="271"/>
    </row>
    <row r="161825" spans="27:27">
      <c r="AA161825" s="271"/>
    </row>
    <row r="161826" spans="27:27">
      <c r="AA161826" s="271"/>
    </row>
    <row r="161827" spans="27:27">
      <c r="AA161827" s="271"/>
    </row>
    <row r="161828" spans="27:27">
      <c r="AA161828" s="271"/>
    </row>
    <row r="161829" spans="27:27">
      <c r="AA161829" s="271"/>
    </row>
    <row r="161830" spans="27:27">
      <c r="AA161830" s="271"/>
    </row>
    <row r="161831" spans="27:27">
      <c r="AA161831" s="271"/>
    </row>
    <row r="161832" spans="27:27">
      <c r="AA161832" s="271"/>
    </row>
    <row r="161833" spans="27:27">
      <c r="AA161833" s="271"/>
    </row>
    <row r="161834" spans="27:27">
      <c r="AA161834" s="271"/>
    </row>
    <row r="161835" spans="27:27">
      <c r="AA161835" s="271"/>
    </row>
    <row r="161836" spans="27:27">
      <c r="AA161836" s="271"/>
    </row>
    <row r="161837" spans="27:27">
      <c r="AA161837" s="271"/>
    </row>
    <row r="161838" spans="27:27">
      <c r="AA161838" s="271"/>
    </row>
    <row r="161839" spans="27:27">
      <c r="AA161839" s="271"/>
    </row>
    <row r="161840" spans="27:27">
      <c r="AA161840" s="271"/>
    </row>
    <row r="161841" spans="27:27">
      <c r="AA161841" s="271"/>
    </row>
    <row r="161842" spans="27:27">
      <c r="AA161842" s="271"/>
    </row>
    <row r="161843" spans="27:27">
      <c r="AA161843" s="271"/>
    </row>
    <row r="161844" spans="27:27">
      <c r="AA161844" s="271"/>
    </row>
    <row r="161845" spans="27:27">
      <c r="AA161845" s="271"/>
    </row>
    <row r="161846" spans="27:27">
      <c r="AA161846" s="271"/>
    </row>
    <row r="161847" spans="27:27">
      <c r="AA161847" s="271"/>
    </row>
    <row r="161848" spans="27:27">
      <c r="AA161848" s="271"/>
    </row>
    <row r="161849" spans="27:27">
      <c r="AA161849" s="271"/>
    </row>
    <row r="161850" spans="27:27">
      <c r="AA161850" s="271"/>
    </row>
    <row r="161851" spans="27:27">
      <c r="AA161851" s="271"/>
    </row>
    <row r="161852" spans="27:27">
      <c r="AA161852" s="271"/>
    </row>
    <row r="161853" spans="27:27">
      <c r="AA161853" s="271"/>
    </row>
    <row r="161854" spans="27:27">
      <c r="AA161854" s="271"/>
    </row>
    <row r="161855" spans="27:27">
      <c r="AA161855" s="271"/>
    </row>
    <row r="161856" spans="27:27">
      <c r="AA161856" s="271"/>
    </row>
    <row r="161857" spans="27:27">
      <c r="AA161857" s="271"/>
    </row>
    <row r="161858" spans="27:27">
      <c r="AA161858" s="271"/>
    </row>
    <row r="161859" spans="27:27">
      <c r="AA161859" s="271"/>
    </row>
    <row r="161860" spans="27:27">
      <c r="AA161860" s="271"/>
    </row>
    <row r="161861" spans="27:27">
      <c r="AA161861" s="271"/>
    </row>
    <row r="161862" spans="27:27">
      <c r="AA161862" s="271"/>
    </row>
    <row r="161863" spans="27:27">
      <c r="AA161863" s="271"/>
    </row>
    <row r="161864" spans="27:27">
      <c r="AA161864" s="271"/>
    </row>
    <row r="161865" spans="27:27">
      <c r="AA161865" s="271"/>
    </row>
    <row r="161866" spans="27:27">
      <c r="AA161866" s="271"/>
    </row>
    <row r="161867" spans="27:27">
      <c r="AA161867" s="271"/>
    </row>
    <row r="161868" spans="27:27">
      <c r="AA161868" s="271"/>
    </row>
    <row r="161869" spans="27:27">
      <c r="AA161869" s="271"/>
    </row>
    <row r="161870" spans="27:27">
      <c r="AA161870" s="271"/>
    </row>
    <row r="161871" spans="27:27">
      <c r="AA161871" s="271"/>
    </row>
    <row r="161872" spans="27:27">
      <c r="AA161872" s="271"/>
    </row>
    <row r="161873" spans="27:27">
      <c r="AA161873" s="271"/>
    </row>
    <row r="161874" spans="27:27">
      <c r="AA161874" s="271"/>
    </row>
    <row r="161875" spans="27:27">
      <c r="AA161875" s="271"/>
    </row>
    <row r="161876" spans="27:27">
      <c r="AA161876" s="271"/>
    </row>
    <row r="161877" spans="27:27">
      <c r="AA161877" s="271"/>
    </row>
    <row r="161878" spans="27:27">
      <c r="AA161878" s="271"/>
    </row>
    <row r="161879" spans="27:27">
      <c r="AA161879" s="271"/>
    </row>
    <row r="161880" spans="27:27">
      <c r="AA161880" s="271"/>
    </row>
    <row r="161881" spans="27:27">
      <c r="AA161881" s="271"/>
    </row>
    <row r="161882" spans="27:27">
      <c r="AA161882" s="271"/>
    </row>
    <row r="161883" spans="27:27">
      <c r="AA161883" s="271"/>
    </row>
    <row r="161884" spans="27:27">
      <c r="AA161884" s="271"/>
    </row>
    <row r="161885" spans="27:27">
      <c r="AA161885" s="271"/>
    </row>
    <row r="161886" spans="27:27">
      <c r="AA161886" s="271"/>
    </row>
    <row r="161887" spans="27:27">
      <c r="AA161887" s="271"/>
    </row>
    <row r="161888" spans="27:27">
      <c r="AA161888" s="271"/>
    </row>
    <row r="161889" spans="27:27">
      <c r="AA161889" s="271"/>
    </row>
    <row r="161890" spans="27:27">
      <c r="AA161890" s="271"/>
    </row>
    <row r="161891" spans="27:27">
      <c r="AA161891" s="271"/>
    </row>
    <row r="161892" spans="27:27">
      <c r="AA161892" s="271"/>
    </row>
    <row r="161893" spans="27:27">
      <c r="AA161893" s="271"/>
    </row>
    <row r="161894" spans="27:27">
      <c r="AA161894" s="271"/>
    </row>
    <row r="161895" spans="27:27">
      <c r="AA161895" s="271"/>
    </row>
    <row r="161896" spans="27:27">
      <c r="AA161896" s="271"/>
    </row>
    <row r="161897" spans="27:27">
      <c r="AA161897" s="271"/>
    </row>
    <row r="161898" spans="27:27">
      <c r="AA161898" s="271"/>
    </row>
    <row r="161899" spans="27:27">
      <c r="AA161899" s="271"/>
    </row>
    <row r="161900" spans="27:27">
      <c r="AA161900" s="271"/>
    </row>
    <row r="161901" spans="27:27">
      <c r="AA161901" s="271"/>
    </row>
    <row r="161902" spans="27:27">
      <c r="AA161902" s="271"/>
    </row>
    <row r="161903" spans="27:27">
      <c r="AA161903" s="271"/>
    </row>
    <row r="161904" spans="27:27">
      <c r="AA161904" s="271"/>
    </row>
    <row r="161905" spans="27:27">
      <c r="AA161905" s="271"/>
    </row>
    <row r="161906" spans="27:27">
      <c r="AA161906" s="271"/>
    </row>
    <row r="161907" spans="27:27">
      <c r="AA161907" s="271"/>
    </row>
    <row r="161908" spans="27:27">
      <c r="AA161908" s="271"/>
    </row>
    <row r="161909" spans="27:27">
      <c r="AA161909" s="271"/>
    </row>
    <row r="161910" spans="27:27">
      <c r="AA161910" s="271"/>
    </row>
    <row r="161911" spans="27:27">
      <c r="AA161911" s="271"/>
    </row>
    <row r="161912" spans="27:27">
      <c r="AA161912" s="271"/>
    </row>
    <row r="161913" spans="27:27">
      <c r="AA161913" s="271"/>
    </row>
    <row r="161914" spans="27:27">
      <c r="AA161914" s="271"/>
    </row>
    <row r="161915" spans="27:27">
      <c r="AA161915" s="271"/>
    </row>
    <row r="161916" spans="27:27">
      <c r="AA161916" s="271"/>
    </row>
    <row r="161917" spans="27:27">
      <c r="AA161917" s="271"/>
    </row>
    <row r="161918" spans="27:27">
      <c r="AA161918" s="271"/>
    </row>
    <row r="161919" spans="27:27">
      <c r="AA161919" s="271"/>
    </row>
    <row r="161920" spans="27:27">
      <c r="AA161920" s="271"/>
    </row>
    <row r="161921" spans="27:27">
      <c r="AA161921" s="271"/>
    </row>
    <row r="161922" spans="27:27">
      <c r="AA161922" s="271"/>
    </row>
    <row r="161923" spans="27:27">
      <c r="AA161923" s="271"/>
    </row>
    <row r="161924" spans="27:27">
      <c r="AA161924" s="271"/>
    </row>
    <row r="161925" spans="27:27">
      <c r="AA161925" s="271"/>
    </row>
    <row r="161926" spans="27:27">
      <c r="AA161926" s="271"/>
    </row>
    <row r="161927" spans="27:27">
      <c r="AA161927" s="271"/>
    </row>
    <row r="161928" spans="27:27">
      <c r="AA161928" s="271"/>
    </row>
    <row r="161929" spans="27:27">
      <c r="AA161929" s="271"/>
    </row>
    <row r="161930" spans="27:27">
      <c r="AA161930" s="271"/>
    </row>
    <row r="161931" spans="27:27">
      <c r="AA161931" s="271"/>
    </row>
    <row r="161932" spans="27:27">
      <c r="AA161932" s="271"/>
    </row>
    <row r="161933" spans="27:27">
      <c r="AA161933" s="271"/>
    </row>
    <row r="161934" spans="27:27">
      <c r="AA161934" s="271"/>
    </row>
    <row r="161935" spans="27:27">
      <c r="AA161935" s="271"/>
    </row>
    <row r="161936" spans="27:27">
      <c r="AA161936" s="271"/>
    </row>
    <row r="161937" spans="27:27">
      <c r="AA161937" s="271"/>
    </row>
    <row r="161938" spans="27:27">
      <c r="AA161938" s="271"/>
    </row>
    <row r="161939" spans="27:27">
      <c r="AA161939" s="271"/>
    </row>
    <row r="161940" spans="27:27">
      <c r="AA161940" s="271"/>
    </row>
    <row r="161941" spans="27:27">
      <c r="AA161941" s="271"/>
    </row>
    <row r="161942" spans="27:27">
      <c r="AA161942" s="271"/>
    </row>
    <row r="161943" spans="27:27">
      <c r="AA161943" s="271"/>
    </row>
    <row r="161944" spans="27:27">
      <c r="AA161944" s="271"/>
    </row>
    <row r="161945" spans="27:27">
      <c r="AA161945" s="271"/>
    </row>
    <row r="161946" spans="27:27">
      <c r="AA161946" s="271"/>
    </row>
    <row r="161947" spans="27:27">
      <c r="AA161947" s="271"/>
    </row>
    <row r="161948" spans="27:27">
      <c r="AA161948" s="271"/>
    </row>
    <row r="161949" spans="27:27">
      <c r="AA161949" s="271"/>
    </row>
    <row r="161950" spans="27:27">
      <c r="AA161950" s="271"/>
    </row>
    <row r="161951" spans="27:27">
      <c r="AA161951" s="271"/>
    </row>
    <row r="161952" spans="27:27">
      <c r="AA161952" s="271"/>
    </row>
    <row r="161953" spans="27:27">
      <c r="AA161953" s="271"/>
    </row>
    <row r="161954" spans="27:27">
      <c r="AA161954" s="271"/>
    </row>
    <row r="161955" spans="27:27">
      <c r="AA161955" s="271"/>
    </row>
    <row r="161956" spans="27:27">
      <c r="AA161956" s="271"/>
    </row>
    <row r="161957" spans="27:27">
      <c r="AA161957" s="271"/>
    </row>
    <row r="161958" spans="27:27">
      <c r="AA161958" s="271"/>
    </row>
    <row r="161959" spans="27:27">
      <c r="AA161959" s="271"/>
    </row>
    <row r="161960" spans="27:27">
      <c r="AA161960" s="271"/>
    </row>
    <row r="161961" spans="27:27">
      <c r="AA161961" s="271"/>
    </row>
    <row r="161962" spans="27:27">
      <c r="AA161962" s="271"/>
    </row>
    <row r="161963" spans="27:27">
      <c r="AA161963" s="271"/>
    </row>
    <row r="161964" spans="27:27">
      <c r="AA161964" s="271"/>
    </row>
    <row r="161965" spans="27:27">
      <c r="AA161965" s="271"/>
    </row>
    <row r="161966" spans="27:27">
      <c r="AA161966" s="271"/>
    </row>
    <row r="161967" spans="27:27">
      <c r="AA161967" s="271"/>
    </row>
    <row r="161968" spans="27:27">
      <c r="AA161968" s="271"/>
    </row>
    <row r="161969" spans="27:27">
      <c r="AA161969" s="271"/>
    </row>
    <row r="161970" spans="27:27">
      <c r="AA161970" s="271"/>
    </row>
    <row r="161971" spans="27:27">
      <c r="AA161971" s="271"/>
    </row>
    <row r="161972" spans="27:27">
      <c r="AA161972" s="271"/>
    </row>
    <row r="161973" spans="27:27">
      <c r="AA161973" s="271"/>
    </row>
    <row r="161974" spans="27:27">
      <c r="AA161974" s="271"/>
    </row>
    <row r="161975" spans="27:27">
      <c r="AA161975" s="271"/>
    </row>
    <row r="161976" spans="27:27">
      <c r="AA161976" s="271"/>
    </row>
    <row r="161977" spans="27:27">
      <c r="AA161977" s="271"/>
    </row>
    <row r="161978" spans="27:27">
      <c r="AA161978" s="271"/>
    </row>
    <row r="161979" spans="27:27">
      <c r="AA161979" s="271"/>
    </row>
    <row r="161980" spans="27:27">
      <c r="AA161980" s="271"/>
    </row>
    <row r="161981" spans="27:27">
      <c r="AA161981" s="271"/>
    </row>
    <row r="161982" spans="27:27">
      <c r="AA161982" s="271"/>
    </row>
    <row r="161983" spans="27:27">
      <c r="AA161983" s="271"/>
    </row>
    <row r="161984" spans="27:27">
      <c r="AA161984" s="271"/>
    </row>
    <row r="161985" spans="27:27">
      <c r="AA161985" s="271"/>
    </row>
    <row r="161986" spans="27:27">
      <c r="AA161986" s="271"/>
    </row>
    <row r="161987" spans="27:27">
      <c r="AA161987" s="271"/>
    </row>
    <row r="161988" spans="27:27">
      <c r="AA161988" s="271"/>
    </row>
    <row r="161989" spans="27:27">
      <c r="AA161989" s="271"/>
    </row>
    <row r="161990" spans="27:27">
      <c r="AA161990" s="271"/>
    </row>
    <row r="161991" spans="27:27">
      <c r="AA161991" s="271"/>
    </row>
    <row r="161992" spans="27:27">
      <c r="AA161992" s="271"/>
    </row>
    <row r="161993" spans="27:27">
      <c r="AA161993" s="271"/>
    </row>
    <row r="161994" spans="27:27">
      <c r="AA161994" s="271"/>
    </row>
    <row r="161995" spans="27:27">
      <c r="AA161995" s="271"/>
    </row>
    <row r="161996" spans="27:27">
      <c r="AA161996" s="271"/>
    </row>
    <row r="161997" spans="27:27">
      <c r="AA161997" s="271"/>
    </row>
    <row r="161998" spans="27:27">
      <c r="AA161998" s="271"/>
    </row>
    <row r="161999" spans="27:27">
      <c r="AA161999" s="271"/>
    </row>
    <row r="162000" spans="27:27">
      <c r="AA162000" s="271"/>
    </row>
    <row r="162001" spans="27:27">
      <c r="AA162001" s="271"/>
    </row>
    <row r="162002" spans="27:27">
      <c r="AA162002" s="271"/>
    </row>
    <row r="162003" spans="27:27">
      <c r="AA162003" s="271"/>
    </row>
    <row r="162004" spans="27:27">
      <c r="AA162004" s="271"/>
    </row>
    <row r="162005" spans="27:27">
      <c r="AA162005" s="271"/>
    </row>
    <row r="162006" spans="27:27">
      <c r="AA162006" s="271"/>
    </row>
    <row r="162007" spans="27:27">
      <c r="AA162007" s="271"/>
    </row>
    <row r="162008" spans="27:27">
      <c r="AA162008" s="271"/>
    </row>
    <row r="162009" spans="27:27">
      <c r="AA162009" s="271"/>
    </row>
    <row r="162010" spans="27:27">
      <c r="AA162010" s="271"/>
    </row>
    <row r="162011" spans="27:27">
      <c r="AA162011" s="271"/>
    </row>
    <row r="162012" spans="27:27">
      <c r="AA162012" s="271"/>
    </row>
    <row r="162013" spans="27:27">
      <c r="AA162013" s="271"/>
    </row>
    <row r="162014" spans="27:27">
      <c r="AA162014" s="271"/>
    </row>
    <row r="162015" spans="27:27">
      <c r="AA162015" s="271"/>
    </row>
    <row r="162016" spans="27:27">
      <c r="AA162016" s="271"/>
    </row>
    <row r="162017" spans="27:27">
      <c r="AA162017" s="271"/>
    </row>
    <row r="162018" spans="27:27">
      <c r="AA162018" s="271"/>
    </row>
    <row r="162019" spans="27:27">
      <c r="AA162019" s="271"/>
    </row>
    <row r="162020" spans="27:27">
      <c r="AA162020" s="271"/>
    </row>
    <row r="162021" spans="27:27">
      <c r="AA162021" s="271"/>
    </row>
    <row r="162022" spans="27:27">
      <c r="AA162022" s="271"/>
    </row>
    <row r="162023" spans="27:27">
      <c r="AA162023" s="271"/>
    </row>
    <row r="162024" spans="27:27">
      <c r="AA162024" s="271"/>
    </row>
    <row r="162025" spans="27:27">
      <c r="AA162025" s="271"/>
    </row>
    <row r="162026" spans="27:27">
      <c r="AA162026" s="271"/>
    </row>
    <row r="162027" spans="27:27">
      <c r="AA162027" s="271"/>
    </row>
    <row r="162028" spans="27:27">
      <c r="AA162028" s="271"/>
    </row>
    <row r="162029" spans="27:27">
      <c r="AA162029" s="271"/>
    </row>
    <row r="162030" spans="27:27">
      <c r="AA162030" s="271"/>
    </row>
    <row r="162031" spans="27:27">
      <c r="AA162031" s="271"/>
    </row>
    <row r="162032" spans="27:27">
      <c r="AA162032" s="271"/>
    </row>
    <row r="162033" spans="27:27">
      <c r="AA162033" s="271"/>
    </row>
    <row r="162034" spans="27:27">
      <c r="AA162034" s="271"/>
    </row>
    <row r="162035" spans="27:27">
      <c r="AA162035" s="271"/>
    </row>
    <row r="162036" spans="27:27">
      <c r="AA162036" s="271"/>
    </row>
    <row r="162037" spans="27:27">
      <c r="AA162037" s="271"/>
    </row>
    <row r="162038" spans="27:27">
      <c r="AA162038" s="271"/>
    </row>
    <row r="162039" spans="27:27">
      <c r="AA162039" s="271"/>
    </row>
    <row r="162040" spans="27:27">
      <c r="AA162040" s="271"/>
    </row>
    <row r="162041" spans="27:27">
      <c r="AA162041" s="271"/>
    </row>
    <row r="162042" spans="27:27">
      <c r="AA162042" s="271"/>
    </row>
    <row r="162043" spans="27:27">
      <c r="AA162043" s="271"/>
    </row>
    <row r="162044" spans="27:27">
      <c r="AA162044" s="271"/>
    </row>
    <row r="162045" spans="27:27">
      <c r="AA162045" s="271"/>
    </row>
    <row r="162046" spans="27:27">
      <c r="AA162046" s="271"/>
    </row>
    <row r="162047" spans="27:27">
      <c r="AA162047" s="271"/>
    </row>
    <row r="162048" spans="27:27">
      <c r="AA162048" s="271"/>
    </row>
    <row r="162049" spans="27:27">
      <c r="AA162049" s="271"/>
    </row>
    <row r="162050" spans="27:27">
      <c r="AA162050" s="271"/>
    </row>
    <row r="162051" spans="27:27">
      <c r="AA162051" s="271"/>
    </row>
    <row r="162052" spans="27:27">
      <c r="AA162052" s="271"/>
    </row>
    <row r="162053" spans="27:27">
      <c r="AA162053" s="271"/>
    </row>
    <row r="162054" spans="27:27">
      <c r="AA162054" s="271"/>
    </row>
    <row r="162055" spans="27:27">
      <c r="AA162055" s="271"/>
    </row>
    <row r="162056" spans="27:27">
      <c r="AA162056" s="271"/>
    </row>
    <row r="162057" spans="27:27">
      <c r="AA162057" s="271"/>
    </row>
    <row r="162058" spans="27:27">
      <c r="AA162058" s="271"/>
    </row>
    <row r="162059" spans="27:27">
      <c r="AA162059" s="271"/>
    </row>
    <row r="162060" spans="27:27">
      <c r="AA162060" s="271"/>
    </row>
    <row r="162061" spans="27:27">
      <c r="AA162061" s="271"/>
    </row>
    <row r="162062" spans="27:27">
      <c r="AA162062" s="271"/>
    </row>
    <row r="162063" spans="27:27">
      <c r="AA162063" s="271"/>
    </row>
    <row r="162064" spans="27:27">
      <c r="AA162064" s="271"/>
    </row>
    <row r="162065" spans="27:27">
      <c r="AA162065" s="271"/>
    </row>
    <row r="162066" spans="27:27">
      <c r="AA162066" s="271"/>
    </row>
    <row r="162067" spans="27:27">
      <c r="AA162067" s="271"/>
    </row>
    <row r="162068" spans="27:27">
      <c r="AA162068" s="271"/>
    </row>
    <row r="162069" spans="27:27">
      <c r="AA162069" s="271"/>
    </row>
    <row r="162070" spans="27:27">
      <c r="AA162070" s="271"/>
    </row>
    <row r="162071" spans="27:27">
      <c r="AA162071" s="271"/>
    </row>
    <row r="162072" spans="27:27">
      <c r="AA162072" s="271"/>
    </row>
    <row r="162073" spans="27:27">
      <c r="AA162073" s="271"/>
    </row>
    <row r="162074" spans="27:27">
      <c r="AA162074" s="271"/>
    </row>
    <row r="162075" spans="27:27">
      <c r="AA162075" s="271"/>
    </row>
    <row r="162076" spans="27:27">
      <c r="AA162076" s="271"/>
    </row>
    <row r="162077" spans="27:27">
      <c r="AA162077" s="271"/>
    </row>
    <row r="162078" spans="27:27">
      <c r="AA162078" s="271"/>
    </row>
    <row r="162079" spans="27:27">
      <c r="AA162079" s="271"/>
    </row>
    <row r="162080" spans="27:27">
      <c r="AA162080" s="271"/>
    </row>
    <row r="162081" spans="27:27">
      <c r="AA162081" s="271"/>
    </row>
    <row r="162082" spans="27:27">
      <c r="AA162082" s="271"/>
    </row>
    <row r="162083" spans="27:27">
      <c r="AA162083" s="271"/>
    </row>
    <row r="162084" spans="27:27">
      <c r="AA162084" s="271"/>
    </row>
    <row r="162085" spans="27:27">
      <c r="AA162085" s="271"/>
    </row>
    <row r="162086" spans="27:27">
      <c r="AA162086" s="271"/>
    </row>
    <row r="162087" spans="27:27">
      <c r="AA162087" s="271"/>
    </row>
    <row r="162088" spans="27:27">
      <c r="AA162088" s="271"/>
    </row>
    <row r="162089" spans="27:27">
      <c r="AA162089" s="271"/>
    </row>
    <row r="162090" spans="27:27">
      <c r="AA162090" s="271"/>
    </row>
    <row r="162091" spans="27:27">
      <c r="AA162091" s="271"/>
    </row>
    <row r="162092" spans="27:27">
      <c r="AA162092" s="271"/>
    </row>
    <row r="162093" spans="27:27">
      <c r="AA162093" s="271"/>
    </row>
    <row r="162094" spans="27:27">
      <c r="AA162094" s="271"/>
    </row>
    <row r="162095" spans="27:27">
      <c r="AA162095" s="271"/>
    </row>
    <row r="162096" spans="27:27">
      <c r="AA162096" s="271"/>
    </row>
    <row r="162097" spans="27:27">
      <c r="AA162097" s="271"/>
    </row>
    <row r="162098" spans="27:27">
      <c r="AA162098" s="271"/>
    </row>
    <row r="162099" spans="27:27">
      <c r="AA162099" s="271"/>
    </row>
    <row r="162100" spans="27:27">
      <c r="AA162100" s="271"/>
    </row>
    <row r="162101" spans="27:27">
      <c r="AA162101" s="271"/>
    </row>
    <row r="162102" spans="27:27">
      <c r="AA162102" s="271"/>
    </row>
    <row r="162103" spans="27:27">
      <c r="AA162103" s="271"/>
    </row>
    <row r="162104" spans="27:27">
      <c r="AA162104" s="271"/>
    </row>
    <row r="162105" spans="27:27">
      <c r="AA162105" s="271"/>
    </row>
    <row r="162106" spans="27:27">
      <c r="AA162106" s="271"/>
    </row>
    <row r="162107" spans="27:27">
      <c r="AA162107" s="271"/>
    </row>
    <row r="162108" spans="27:27">
      <c r="AA162108" s="271"/>
    </row>
    <row r="162109" spans="27:27">
      <c r="AA162109" s="271"/>
    </row>
    <row r="162110" spans="27:27">
      <c r="AA162110" s="271"/>
    </row>
    <row r="162111" spans="27:27">
      <c r="AA162111" s="271"/>
    </row>
    <row r="162112" spans="27:27">
      <c r="AA162112" s="271"/>
    </row>
    <row r="162113" spans="27:27">
      <c r="AA162113" s="271"/>
    </row>
    <row r="162114" spans="27:27">
      <c r="AA162114" s="271"/>
    </row>
    <row r="162115" spans="27:27">
      <c r="AA162115" s="271"/>
    </row>
    <row r="162116" spans="27:27">
      <c r="AA162116" s="271"/>
    </row>
    <row r="162117" spans="27:27">
      <c r="AA162117" s="271"/>
    </row>
    <row r="162118" spans="27:27">
      <c r="AA162118" s="271"/>
    </row>
    <row r="162119" spans="27:27">
      <c r="AA162119" s="271"/>
    </row>
    <row r="162120" spans="27:27">
      <c r="AA162120" s="271"/>
    </row>
    <row r="162121" spans="27:27">
      <c r="AA162121" s="271"/>
    </row>
    <row r="162122" spans="27:27">
      <c r="AA162122" s="271"/>
    </row>
    <row r="162123" spans="27:27">
      <c r="AA162123" s="271"/>
    </row>
    <row r="162124" spans="27:27">
      <c r="AA162124" s="271"/>
    </row>
    <row r="162125" spans="27:27">
      <c r="AA162125" s="271"/>
    </row>
    <row r="162126" spans="27:27">
      <c r="AA162126" s="271"/>
    </row>
    <row r="162127" spans="27:27">
      <c r="AA162127" s="271"/>
    </row>
    <row r="162128" spans="27:27">
      <c r="AA162128" s="271"/>
    </row>
    <row r="162129" spans="27:27">
      <c r="AA162129" s="271"/>
    </row>
    <row r="162130" spans="27:27">
      <c r="AA162130" s="271"/>
    </row>
    <row r="162131" spans="27:27">
      <c r="AA162131" s="271"/>
    </row>
    <row r="162132" spans="27:27">
      <c r="AA162132" s="271"/>
    </row>
    <row r="162133" spans="27:27">
      <c r="AA162133" s="271"/>
    </row>
    <row r="162134" spans="27:27">
      <c r="AA162134" s="271"/>
    </row>
    <row r="162135" spans="27:27">
      <c r="AA162135" s="271"/>
    </row>
    <row r="162136" spans="27:27">
      <c r="AA162136" s="271"/>
    </row>
    <row r="162137" spans="27:27">
      <c r="AA162137" s="271"/>
    </row>
    <row r="162138" spans="27:27">
      <c r="AA162138" s="271"/>
    </row>
    <row r="162139" spans="27:27">
      <c r="AA162139" s="271"/>
    </row>
    <row r="162140" spans="27:27">
      <c r="AA162140" s="271"/>
    </row>
    <row r="162141" spans="27:27">
      <c r="AA162141" s="271"/>
    </row>
    <row r="162142" spans="27:27">
      <c r="AA162142" s="271"/>
    </row>
    <row r="162143" spans="27:27">
      <c r="AA162143" s="271"/>
    </row>
    <row r="162144" spans="27:27">
      <c r="AA162144" s="271"/>
    </row>
    <row r="162145" spans="27:27">
      <c r="AA162145" s="271"/>
    </row>
    <row r="162146" spans="27:27">
      <c r="AA162146" s="271"/>
    </row>
    <row r="162147" spans="27:27">
      <c r="AA162147" s="271"/>
    </row>
    <row r="162148" spans="27:27">
      <c r="AA162148" s="271"/>
    </row>
    <row r="162149" spans="27:27">
      <c r="AA162149" s="271"/>
    </row>
    <row r="162150" spans="27:27">
      <c r="AA162150" s="271"/>
    </row>
    <row r="162151" spans="27:27">
      <c r="AA162151" s="271"/>
    </row>
    <row r="162152" spans="27:27">
      <c r="AA162152" s="271"/>
    </row>
    <row r="162153" spans="27:27">
      <c r="AA162153" s="271"/>
    </row>
    <row r="162154" spans="27:27">
      <c r="AA162154" s="271"/>
    </row>
    <row r="162155" spans="27:27">
      <c r="AA162155" s="271"/>
    </row>
    <row r="162156" spans="27:27">
      <c r="AA162156" s="271"/>
    </row>
    <row r="162157" spans="27:27">
      <c r="AA162157" s="271"/>
    </row>
    <row r="162158" spans="27:27">
      <c r="AA162158" s="271"/>
    </row>
    <row r="162159" spans="27:27">
      <c r="AA162159" s="271"/>
    </row>
    <row r="162160" spans="27:27">
      <c r="AA162160" s="271"/>
    </row>
    <row r="162161" spans="27:27">
      <c r="AA162161" s="271"/>
    </row>
    <row r="162162" spans="27:27">
      <c r="AA162162" s="271"/>
    </row>
    <row r="162163" spans="27:27">
      <c r="AA162163" s="271"/>
    </row>
    <row r="162164" spans="27:27">
      <c r="AA162164" s="271"/>
    </row>
    <row r="162165" spans="27:27">
      <c r="AA162165" s="271"/>
    </row>
    <row r="162166" spans="27:27">
      <c r="AA162166" s="271"/>
    </row>
    <row r="162167" spans="27:27">
      <c r="AA162167" s="271"/>
    </row>
    <row r="162168" spans="27:27">
      <c r="AA162168" s="271"/>
    </row>
    <row r="162169" spans="27:27">
      <c r="AA162169" s="271"/>
    </row>
    <row r="162170" spans="27:27">
      <c r="AA162170" s="271"/>
    </row>
    <row r="162171" spans="27:27">
      <c r="AA162171" s="271"/>
    </row>
    <row r="162172" spans="27:27">
      <c r="AA162172" s="271"/>
    </row>
    <row r="162173" spans="27:27">
      <c r="AA162173" s="271"/>
    </row>
    <row r="162174" spans="27:27">
      <c r="AA162174" s="271"/>
    </row>
    <row r="162175" spans="27:27">
      <c r="AA162175" s="271"/>
    </row>
    <row r="162176" spans="27:27">
      <c r="AA162176" s="271"/>
    </row>
    <row r="162177" spans="27:27">
      <c r="AA162177" s="271"/>
    </row>
    <row r="162178" spans="27:27">
      <c r="AA162178" s="271"/>
    </row>
    <row r="162179" spans="27:27">
      <c r="AA162179" s="271"/>
    </row>
    <row r="162180" spans="27:27">
      <c r="AA162180" s="271"/>
    </row>
    <row r="162181" spans="27:27">
      <c r="AA162181" s="271"/>
    </row>
    <row r="162182" spans="27:27">
      <c r="AA162182" s="271"/>
    </row>
    <row r="162183" spans="27:27">
      <c r="AA162183" s="271"/>
    </row>
    <row r="162184" spans="27:27">
      <c r="AA162184" s="271"/>
    </row>
    <row r="162185" spans="27:27">
      <c r="AA162185" s="271"/>
    </row>
    <row r="162186" spans="27:27">
      <c r="AA162186" s="271"/>
    </row>
    <row r="162187" spans="27:27">
      <c r="AA162187" s="271"/>
    </row>
    <row r="162188" spans="27:27">
      <c r="AA162188" s="271"/>
    </row>
    <row r="162189" spans="27:27">
      <c r="AA162189" s="271"/>
    </row>
    <row r="162190" spans="27:27">
      <c r="AA162190" s="271"/>
    </row>
    <row r="162191" spans="27:27">
      <c r="AA162191" s="271"/>
    </row>
    <row r="162192" spans="27:27">
      <c r="AA162192" s="271"/>
    </row>
    <row r="162193" spans="27:27">
      <c r="AA162193" s="271"/>
    </row>
    <row r="162194" spans="27:27">
      <c r="AA162194" s="271"/>
    </row>
    <row r="162195" spans="27:27">
      <c r="AA162195" s="271"/>
    </row>
    <row r="162196" spans="27:27">
      <c r="AA162196" s="271"/>
    </row>
    <row r="162197" spans="27:27">
      <c r="AA162197" s="271"/>
    </row>
    <row r="162198" spans="27:27">
      <c r="AA162198" s="271"/>
    </row>
    <row r="162199" spans="27:27">
      <c r="AA162199" s="271"/>
    </row>
    <row r="162200" spans="27:27">
      <c r="AA162200" s="271"/>
    </row>
    <row r="162201" spans="27:27">
      <c r="AA162201" s="271"/>
    </row>
    <row r="162202" spans="27:27">
      <c r="AA162202" s="271"/>
    </row>
    <row r="162203" spans="27:27">
      <c r="AA162203" s="271"/>
    </row>
    <row r="162204" spans="27:27">
      <c r="AA162204" s="271"/>
    </row>
    <row r="162205" spans="27:27">
      <c r="AA162205" s="271"/>
    </row>
    <row r="162206" spans="27:27">
      <c r="AA162206" s="271"/>
    </row>
    <row r="162207" spans="27:27">
      <c r="AA162207" s="271"/>
    </row>
    <row r="162208" spans="27:27">
      <c r="AA162208" s="271"/>
    </row>
    <row r="162209" spans="27:27">
      <c r="AA162209" s="271"/>
    </row>
    <row r="162210" spans="27:27">
      <c r="AA162210" s="271"/>
    </row>
    <row r="162211" spans="27:27">
      <c r="AA162211" s="271"/>
    </row>
    <row r="162212" spans="27:27">
      <c r="AA162212" s="271"/>
    </row>
    <row r="162213" spans="27:27">
      <c r="AA162213" s="271"/>
    </row>
    <row r="162214" spans="27:27">
      <c r="AA162214" s="271"/>
    </row>
    <row r="162215" spans="27:27">
      <c r="AA162215" s="271"/>
    </row>
    <row r="162216" spans="27:27">
      <c r="AA162216" s="271"/>
    </row>
    <row r="162217" spans="27:27">
      <c r="AA162217" s="271"/>
    </row>
    <row r="162218" spans="27:27">
      <c r="AA162218" s="271"/>
    </row>
    <row r="162219" spans="27:27">
      <c r="AA162219" s="271"/>
    </row>
    <row r="162220" spans="27:27">
      <c r="AA162220" s="271"/>
    </row>
    <row r="162221" spans="27:27">
      <c r="AA162221" s="271"/>
    </row>
    <row r="162222" spans="27:27">
      <c r="AA162222" s="271"/>
    </row>
    <row r="162223" spans="27:27">
      <c r="AA162223" s="271"/>
    </row>
    <row r="162224" spans="27:27">
      <c r="AA162224" s="271"/>
    </row>
    <row r="162225" spans="27:27">
      <c r="AA162225" s="271"/>
    </row>
    <row r="162226" spans="27:27">
      <c r="AA162226" s="271"/>
    </row>
    <row r="162227" spans="27:27">
      <c r="AA162227" s="271"/>
    </row>
    <row r="162228" spans="27:27">
      <c r="AA162228" s="271"/>
    </row>
    <row r="162229" spans="27:27">
      <c r="AA162229" s="271"/>
    </row>
    <row r="162230" spans="27:27">
      <c r="AA162230" s="271"/>
    </row>
    <row r="162231" spans="27:27">
      <c r="AA162231" s="271"/>
    </row>
    <row r="162232" spans="27:27">
      <c r="AA162232" s="271"/>
    </row>
    <row r="162233" spans="27:27">
      <c r="AA162233" s="271"/>
    </row>
    <row r="162234" spans="27:27">
      <c r="AA162234" s="271"/>
    </row>
    <row r="162235" spans="27:27">
      <c r="AA162235" s="271"/>
    </row>
    <row r="162236" spans="27:27">
      <c r="AA162236" s="271"/>
    </row>
    <row r="162237" spans="27:27">
      <c r="AA162237" s="271"/>
    </row>
    <row r="162238" spans="27:27">
      <c r="AA162238" s="271"/>
    </row>
    <row r="162239" spans="27:27">
      <c r="AA162239" s="271"/>
    </row>
    <row r="162240" spans="27:27">
      <c r="AA162240" s="271"/>
    </row>
    <row r="162241" spans="27:27">
      <c r="AA162241" s="271"/>
    </row>
    <row r="162242" spans="27:27">
      <c r="AA162242" s="271"/>
    </row>
    <row r="162243" spans="27:27">
      <c r="AA162243" s="271"/>
    </row>
    <row r="162244" spans="27:27">
      <c r="AA162244" s="271"/>
    </row>
    <row r="162245" spans="27:27">
      <c r="AA162245" s="271"/>
    </row>
    <row r="162246" spans="27:27">
      <c r="AA162246" s="271"/>
    </row>
    <row r="162247" spans="27:27">
      <c r="AA162247" s="271"/>
    </row>
    <row r="162248" spans="27:27">
      <c r="AA162248" s="271"/>
    </row>
    <row r="162249" spans="27:27">
      <c r="AA162249" s="271"/>
    </row>
    <row r="162250" spans="27:27">
      <c r="AA162250" s="271"/>
    </row>
    <row r="162251" spans="27:27">
      <c r="AA162251" s="271"/>
    </row>
    <row r="162252" spans="27:27">
      <c r="AA162252" s="271"/>
    </row>
    <row r="162253" spans="27:27">
      <c r="AA162253" s="271"/>
    </row>
    <row r="162254" spans="27:27">
      <c r="AA162254" s="271"/>
    </row>
    <row r="162255" spans="27:27">
      <c r="AA162255" s="271"/>
    </row>
    <row r="162256" spans="27:27">
      <c r="AA162256" s="271"/>
    </row>
    <row r="162257" spans="27:27">
      <c r="AA162257" s="271"/>
    </row>
    <row r="162258" spans="27:27">
      <c r="AA162258" s="271"/>
    </row>
    <row r="162259" spans="27:27">
      <c r="AA162259" s="271"/>
    </row>
    <row r="162260" spans="27:27">
      <c r="AA162260" s="271"/>
    </row>
    <row r="162261" spans="27:27">
      <c r="AA162261" s="271"/>
    </row>
    <row r="162262" spans="27:27">
      <c r="AA162262" s="271"/>
    </row>
    <row r="162263" spans="27:27">
      <c r="AA162263" s="271"/>
    </row>
    <row r="162264" spans="27:27">
      <c r="AA162264" s="271"/>
    </row>
    <row r="162265" spans="27:27">
      <c r="AA162265" s="271"/>
    </row>
    <row r="162266" spans="27:27">
      <c r="AA162266" s="271"/>
    </row>
    <row r="162267" spans="27:27">
      <c r="AA162267" s="271"/>
    </row>
    <row r="162268" spans="27:27">
      <c r="AA162268" s="271"/>
    </row>
    <row r="162269" spans="27:27">
      <c r="AA162269" s="271"/>
    </row>
    <row r="162270" spans="27:27">
      <c r="AA162270" s="271"/>
    </row>
    <row r="162271" spans="27:27">
      <c r="AA162271" s="271"/>
    </row>
    <row r="162272" spans="27:27">
      <c r="AA162272" s="271"/>
    </row>
    <row r="162273" spans="27:27">
      <c r="AA162273" s="271"/>
    </row>
    <row r="162274" spans="27:27">
      <c r="AA162274" s="271"/>
    </row>
    <row r="162275" spans="27:27">
      <c r="AA162275" s="271"/>
    </row>
    <row r="162276" spans="27:27">
      <c r="AA162276" s="271"/>
    </row>
    <row r="162277" spans="27:27">
      <c r="AA162277" s="271"/>
    </row>
    <row r="162278" spans="27:27">
      <c r="AA162278" s="271"/>
    </row>
    <row r="162279" spans="27:27">
      <c r="AA162279" s="271"/>
    </row>
    <row r="162280" spans="27:27">
      <c r="AA162280" s="271"/>
    </row>
    <row r="162281" spans="27:27">
      <c r="AA162281" s="271"/>
    </row>
    <row r="162282" spans="27:27">
      <c r="AA162282" s="271"/>
    </row>
    <row r="162283" spans="27:27">
      <c r="AA162283" s="271"/>
    </row>
    <row r="162284" spans="27:27">
      <c r="AA162284" s="271"/>
    </row>
    <row r="162285" spans="27:27">
      <c r="AA162285" s="271"/>
    </row>
    <row r="162286" spans="27:27">
      <c r="AA162286" s="271"/>
    </row>
    <row r="162287" spans="27:27">
      <c r="AA162287" s="271"/>
    </row>
    <row r="162288" spans="27:27">
      <c r="AA162288" s="271"/>
    </row>
    <row r="162289" spans="27:27">
      <c r="AA162289" s="271"/>
    </row>
    <row r="162290" spans="27:27">
      <c r="AA162290" s="271"/>
    </row>
    <row r="162291" spans="27:27">
      <c r="AA162291" s="271"/>
    </row>
    <row r="162292" spans="27:27">
      <c r="AA162292" s="271"/>
    </row>
    <row r="162293" spans="27:27">
      <c r="AA162293" s="271"/>
    </row>
    <row r="162294" spans="27:27">
      <c r="AA162294" s="271"/>
    </row>
    <row r="162295" spans="27:27">
      <c r="AA162295" s="271"/>
    </row>
    <row r="162296" spans="27:27">
      <c r="AA162296" s="271"/>
    </row>
    <row r="162297" spans="27:27">
      <c r="AA162297" s="271"/>
    </row>
    <row r="162298" spans="27:27">
      <c r="AA162298" s="271"/>
    </row>
    <row r="162299" spans="27:27">
      <c r="AA162299" s="271"/>
    </row>
    <row r="162300" spans="27:27">
      <c r="AA162300" s="271"/>
    </row>
    <row r="162301" spans="27:27">
      <c r="AA162301" s="271"/>
    </row>
    <row r="162302" spans="27:27">
      <c r="AA162302" s="271"/>
    </row>
    <row r="162303" spans="27:27">
      <c r="AA162303" s="271"/>
    </row>
    <row r="162304" spans="27:27">
      <c r="AA162304" s="271"/>
    </row>
    <row r="162305" spans="27:27">
      <c r="AA162305" s="271"/>
    </row>
    <row r="162306" spans="27:27">
      <c r="AA162306" s="271"/>
    </row>
    <row r="162307" spans="27:27">
      <c r="AA162307" s="271"/>
    </row>
    <row r="162308" spans="27:27">
      <c r="AA162308" s="271"/>
    </row>
    <row r="162309" spans="27:27">
      <c r="AA162309" s="271"/>
    </row>
    <row r="162310" spans="27:27">
      <c r="AA162310" s="271"/>
    </row>
    <row r="162311" spans="27:27">
      <c r="AA162311" s="271"/>
    </row>
    <row r="162312" spans="27:27">
      <c r="AA162312" s="271"/>
    </row>
    <row r="162313" spans="27:27">
      <c r="AA162313" s="271"/>
    </row>
    <row r="162314" spans="27:27">
      <c r="AA162314" s="271"/>
    </row>
    <row r="162315" spans="27:27">
      <c r="AA162315" s="271"/>
    </row>
    <row r="162316" spans="27:27">
      <c r="AA162316" s="271"/>
    </row>
    <row r="162317" spans="27:27">
      <c r="AA162317" s="271"/>
    </row>
    <row r="162318" spans="27:27">
      <c r="AA162318" s="271"/>
    </row>
    <row r="162319" spans="27:27">
      <c r="AA162319" s="271"/>
    </row>
    <row r="162320" spans="27:27">
      <c r="AA162320" s="271"/>
    </row>
    <row r="162321" spans="27:27">
      <c r="AA162321" s="271"/>
    </row>
    <row r="162322" spans="27:27">
      <c r="AA162322" s="271"/>
    </row>
    <row r="162323" spans="27:27">
      <c r="AA162323" s="271"/>
    </row>
    <row r="162324" spans="27:27">
      <c r="AA162324" s="271"/>
    </row>
    <row r="162325" spans="27:27">
      <c r="AA162325" s="271"/>
    </row>
    <row r="162326" spans="27:27">
      <c r="AA162326" s="271"/>
    </row>
    <row r="162327" spans="27:27">
      <c r="AA162327" s="271"/>
    </row>
    <row r="162328" spans="27:27">
      <c r="AA162328" s="271"/>
    </row>
    <row r="162329" spans="27:27">
      <c r="AA162329" s="271"/>
    </row>
    <row r="162330" spans="27:27">
      <c r="AA162330" s="271"/>
    </row>
    <row r="162331" spans="27:27">
      <c r="AA162331" s="271"/>
    </row>
    <row r="162332" spans="27:27">
      <c r="AA162332" s="271"/>
    </row>
    <row r="162333" spans="27:27">
      <c r="AA162333" s="271"/>
    </row>
    <row r="162334" spans="27:27">
      <c r="AA162334" s="271"/>
    </row>
    <row r="162335" spans="27:27">
      <c r="AA162335" s="271"/>
    </row>
    <row r="162336" spans="27:27">
      <c r="AA162336" s="271"/>
    </row>
    <row r="162337" spans="27:27">
      <c r="AA162337" s="271"/>
    </row>
    <row r="162338" spans="27:27">
      <c r="AA162338" s="271"/>
    </row>
    <row r="162339" spans="27:27">
      <c r="AA162339" s="271"/>
    </row>
    <row r="162340" spans="27:27">
      <c r="AA162340" s="271"/>
    </row>
    <row r="162341" spans="27:27">
      <c r="AA162341" s="271"/>
    </row>
    <row r="162342" spans="27:27">
      <c r="AA162342" s="271"/>
    </row>
    <row r="162343" spans="27:27">
      <c r="AA162343" s="271"/>
    </row>
    <row r="162344" spans="27:27">
      <c r="AA162344" s="271"/>
    </row>
    <row r="162345" spans="27:27">
      <c r="AA162345" s="271"/>
    </row>
    <row r="162346" spans="27:27">
      <c r="AA162346" s="271"/>
    </row>
    <row r="162347" spans="27:27">
      <c r="AA162347" s="271"/>
    </row>
    <row r="162348" spans="27:27">
      <c r="AA162348" s="271"/>
    </row>
    <row r="162349" spans="27:27">
      <c r="AA162349" s="271"/>
    </row>
    <row r="162350" spans="27:27">
      <c r="AA162350" s="271"/>
    </row>
    <row r="162351" spans="27:27">
      <c r="AA162351" s="271"/>
    </row>
    <row r="162352" spans="27:27">
      <c r="AA162352" s="271"/>
    </row>
    <row r="162353" spans="27:27">
      <c r="AA162353" s="271"/>
    </row>
    <row r="162354" spans="27:27">
      <c r="AA162354" s="271"/>
    </row>
    <row r="162355" spans="27:27">
      <c r="AA162355" s="271"/>
    </row>
    <row r="162356" spans="27:27">
      <c r="AA162356" s="271"/>
    </row>
    <row r="162357" spans="27:27">
      <c r="AA162357" s="271"/>
    </row>
    <row r="162358" spans="27:27">
      <c r="AA162358" s="271"/>
    </row>
    <row r="162359" spans="27:27">
      <c r="AA162359" s="271"/>
    </row>
    <row r="162360" spans="27:27">
      <c r="AA162360" s="271"/>
    </row>
    <row r="162361" spans="27:27">
      <c r="AA162361" s="271"/>
    </row>
    <row r="162362" spans="27:27">
      <c r="AA162362" s="271"/>
    </row>
    <row r="162363" spans="27:27">
      <c r="AA162363" s="271"/>
    </row>
    <row r="162364" spans="27:27">
      <c r="AA162364" s="271"/>
    </row>
    <row r="162365" spans="27:27">
      <c r="AA162365" s="271"/>
    </row>
    <row r="162366" spans="27:27">
      <c r="AA162366" s="271"/>
    </row>
    <row r="162367" spans="27:27">
      <c r="AA162367" s="271"/>
    </row>
    <row r="162368" spans="27:27">
      <c r="AA162368" s="271"/>
    </row>
    <row r="162369" spans="27:27">
      <c r="AA162369" s="271"/>
    </row>
    <row r="162370" spans="27:27">
      <c r="AA162370" s="271"/>
    </row>
    <row r="162371" spans="27:27">
      <c r="AA162371" s="271"/>
    </row>
    <row r="162372" spans="27:27">
      <c r="AA162372" s="271"/>
    </row>
    <row r="162373" spans="27:27">
      <c r="AA162373" s="271"/>
    </row>
    <row r="162374" spans="27:27">
      <c r="AA162374" s="271"/>
    </row>
    <row r="162375" spans="27:27">
      <c r="AA162375" s="271"/>
    </row>
    <row r="162376" spans="27:27">
      <c r="AA162376" s="271"/>
    </row>
    <row r="162377" spans="27:27">
      <c r="AA162377" s="271"/>
    </row>
    <row r="162378" spans="27:27">
      <c r="AA162378" s="271"/>
    </row>
    <row r="162379" spans="27:27">
      <c r="AA162379" s="271"/>
    </row>
    <row r="162380" spans="27:27">
      <c r="AA162380" s="271"/>
    </row>
    <row r="162381" spans="27:27">
      <c r="AA162381" s="271"/>
    </row>
    <row r="162382" spans="27:27">
      <c r="AA162382" s="271"/>
    </row>
    <row r="162383" spans="27:27">
      <c r="AA162383" s="271"/>
    </row>
    <row r="162384" spans="27:27">
      <c r="AA162384" s="271"/>
    </row>
    <row r="162385" spans="27:27">
      <c r="AA162385" s="271"/>
    </row>
    <row r="162386" spans="27:27">
      <c r="AA162386" s="271"/>
    </row>
    <row r="162387" spans="27:27">
      <c r="AA162387" s="271"/>
    </row>
    <row r="162388" spans="27:27">
      <c r="AA162388" s="271"/>
    </row>
    <row r="162389" spans="27:27">
      <c r="AA162389" s="271"/>
    </row>
    <row r="162390" spans="27:27">
      <c r="AA162390" s="271"/>
    </row>
    <row r="162391" spans="27:27">
      <c r="AA162391" s="271"/>
    </row>
    <row r="162392" spans="27:27">
      <c r="AA162392" s="271"/>
    </row>
    <row r="162393" spans="27:27">
      <c r="AA162393" s="271"/>
    </row>
    <row r="162394" spans="27:27">
      <c r="AA162394" s="271"/>
    </row>
    <row r="162395" spans="27:27">
      <c r="AA162395" s="271"/>
    </row>
    <row r="162396" spans="27:27">
      <c r="AA162396" s="271"/>
    </row>
    <row r="162397" spans="27:27">
      <c r="AA162397" s="271"/>
    </row>
    <row r="162398" spans="27:27">
      <c r="AA162398" s="271"/>
    </row>
    <row r="162399" spans="27:27">
      <c r="AA162399" s="271"/>
    </row>
    <row r="162400" spans="27:27">
      <c r="AA162400" s="271"/>
    </row>
    <row r="162401" spans="27:27">
      <c r="AA162401" s="271"/>
    </row>
    <row r="162402" spans="27:27">
      <c r="AA162402" s="271"/>
    </row>
    <row r="162403" spans="27:27">
      <c r="AA162403" s="271"/>
    </row>
    <row r="162404" spans="27:27">
      <c r="AA162404" s="271"/>
    </row>
    <row r="162405" spans="27:27">
      <c r="AA162405" s="271"/>
    </row>
    <row r="162406" spans="27:27">
      <c r="AA162406" s="271"/>
    </row>
    <row r="162407" spans="27:27">
      <c r="AA162407" s="271"/>
    </row>
    <row r="162408" spans="27:27">
      <c r="AA162408" s="271"/>
    </row>
    <row r="162409" spans="27:27">
      <c r="AA162409" s="271"/>
    </row>
    <row r="162410" spans="27:27">
      <c r="AA162410" s="271"/>
    </row>
    <row r="162411" spans="27:27">
      <c r="AA162411" s="271"/>
    </row>
    <row r="162412" spans="27:27">
      <c r="AA162412" s="271"/>
    </row>
    <row r="162413" spans="27:27">
      <c r="AA162413" s="271"/>
    </row>
    <row r="162414" spans="27:27">
      <c r="AA162414" s="271"/>
    </row>
    <row r="162415" spans="27:27">
      <c r="AA162415" s="271"/>
    </row>
    <row r="162416" spans="27:27">
      <c r="AA162416" s="271"/>
    </row>
    <row r="162417" spans="27:27">
      <c r="AA162417" s="271"/>
    </row>
    <row r="162418" spans="27:27">
      <c r="AA162418" s="271"/>
    </row>
    <row r="162419" spans="27:27">
      <c r="AA162419" s="271"/>
    </row>
    <row r="162420" spans="27:27">
      <c r="AA162420" s="271"/>
    </row>
    <row r="162421" spans="27:27">
      <c r="AA162421" s="271"/>
    </row>
    <row r="162422" spans="27:27">
      <c r="AA162422" s="271"/>
    </row>
    <row r="162423" spans="27:27">
      <c r="AA162423" s="271"/>
    </row>
    <row r="162424" spans="27:27">
      <c r="AA162424" s="271"/>
    </row>
    <row r="162425" spans="27:27">
      <c r="AA162425" s="271"/>
    </row>
    <row r="162426" spans="27:27">
      <c r="AA162426" s="271"/>
    </row>
    <row r="162427" spans="27:27">
      <c r="AA162427" s="271"/>
    </row>
    <row r="162428" spans="27:27">
      <c r="AA162428" s="271"/>
    </row>
    <row r="162429" spans="27:27">
      <c r="AA162429" s="271"/>
    </row>
    <row r="162430" spans="27:27">
      <c r="AA162430" s="271"/>
    </row>
    <row r="162431" spans="27:27">
      <c r="AA162431" s="271"/>
    </row>
    <row r="162432" spans="27:27">
      <c r="AA162432" s="271"/>
    </row>
    <row r="162433" spans="27:27">
      <c r="AA162433" s="271"/>
    </row>
    <row r="162434" spans="27:27">
      <c r="AA162434" s="271"/>
    </row>
    <row r="162435" spans="27:27">
      <c r="AA162435" s="271"/>
    </row>
    <row r="162436" spans="27:27">
      <c r="AA162436" s="271"/>
    </row>
    <row r="162437" spans="27:27">
      <c r="AA162437" s="271"/>
    </row>
    <row r="162438" spans="27:27">
      <c r="AA162438" s="271"/>
    </row>
    <row r="162439" spans="27:27">
      <c r="AA162439" s="271"/>
    </row>
    <row r="162440" spans="27:27">
      <c r="AA162440" s="271"/>
    </row>
    <row r="162441" spans="27:27">
      <c r="AA162441" s="271"/>
    </row>
    <row r="162442" spans="27:27">
      <c r="AA162442" s="271"/>
    </row>
    <row r="162443" spans="27:27">
      <c r="AA162443" s="271"/>
    </row>
    <row r="162444" spans="27:27">
      <c r="AA162444" s="271"/>
    </row>
    <row r="162445" spans="27:27">
      <c r="AA162445" s="271"/>
    </row>
    <row r="162446" spans="27:27">
      <c r="AA162446" s="271"/>
    </row>
    <row r="162447" spans="27:27">
      <c r="AA162447" s="271"/>
    </row>
    <row r="162448" spans="27:27">
      <c r="AA162448" s="271"/>
    </row>
    <row r="162449" spans="27:27">
      <c r="AA162449" s="271"/>
    </row>
    <row r="162450" spans="27:27">
      <c r="AA162450" s="271"/>
    </row>
    <row r="162451" spans="27:27">
      <c r="AA162451" s="271"/>
    </row>
    <row r="162452" spans="27:27">
      <c r="AA162452" s="271"/>
    </row>
    <row r="162453" spans="27:27">
      <c r="AA162453" s="271"/>
    </row>
    <row r="162454" spans="27:27">
      <c r="AA162454" s="271"/>
    </row>
    <row r="162455" spans="27:27">
      <c r="AA162455" s="271"/>
    </row>
    <row r="162456" spans="27:27">
      <c r="AA162456" s="271"/>
    </row>
    <row r="162457" spans="27:27">
      <c r="AA162457" s="271"/>
    </row>
    <row r="162458" spans="27:27">
      <c r="AA162458" s="271"/>
    </row>
    <row r="162459" spans="27:27">
      <c r="AA162459" s="271"/>
    </row>
    <row r="162460" spans="27:27">
      <c r="AA162460" s="271"/>
    </row>
    <row r="162461" spans="27:27">
      <c r="AA162461" s="271"/>
    </row>
    <row r="162462" spans="27:27">
      <c r="AA162462" s="271"/>
    </row>
    <row r="162463" spans="27:27">
      <c r="AA162463" s="271"/>
    </row>
    <row r="162464" spans="27:27">
      <c r="AA162464" s="271"/>
    </row>
    <row r="162465" spans="27:27">
      <c r="AA162465" s="271"/>
    </row>
    <row r="162466" spans="27:27">
      <c r="AA162466" s="271"/>
    </row>
    <row r="162467" spans="27:27">
      <c r="AA162467" s="271"/>
    </row>
    <row r="162468" spans="27:27">
      <c r="AA162468" s="271"/>
    </row>
    <row r="162469" spans="27:27">
      <c r="AA162469" s="271"/>
    </row>
    <row r="162470" spans="27:27">
      <c r="AA162470" s="271"/>
    </row>
    <row r="162471" spans="27:27">
      <c r="AA162471" s="271"/>
    </row>
    <row r="162472" spans="27:27">
      <c r="AA162472" s="271"/>
    </row>
    <row r="162473" spans="27:27">
      <c r="AA162473" s="271"/>
    </row>
    <row r="162474" spans="27:27">
      <c r="AA162474" s="271"/>
    </row>
    <row r="162475" spans="27:27">
      <c r="AA162475" s="271"/>
    </row>
    <row r="162476" spans="27:27">
      <c r="AA162476" s="271"/>
    </row>
    <row r="162477" spans="27:27">
      <c r="AA162477" s="271"/>
    </row>
    <row r="162478" spans="27:27">
      <c r="AA162478" s="271"/>
    </row>
    <row r="162479" spans="27:27">
      <c r="AA162479" s="271"/>
    </row>
    <row r="162480" spans="27:27">
      <c r="AA162480" s="271"/>
    </row>
    <row r="162481" spans="27:27">
      <c r="AA162481" s="271"/>
    </row>
    <row r="162482" spans="27:27">
      <c r="AA162482" s="271"/>
    </row>
    <row r="162483" spans="27:27">
      <c r="AA162483" s="271"/>
    </row>
    <row r="162484" spans="27:27">
      <c r="AA162484" s="271"/>
    </row>
    <row r="162485" spans="27:27">
      <c r="AA162485" s="271"/>
    </row>
    <row r="162486" spans="27:27">
      <c r="AA162486" s="271"/>
    </row>
    <row r="162487" spans="27:27">
      <c r="AA162487" s="271"/>
    </row>
    <row r="162488" spans="27:27">
      <c r="AA162488" s="271"/>
    </row>
    <row r="162489" spans="27:27">
      <c r="AA162489" s="271"/>
    </row>
    <row r="162490" spans="27:27">
      <c r="AA162490" s="271"/>
    </row>
    <row r="162491" spans="27:27">
      <c r="AA162491" s="271"/>
    </row>
    <row r="162492" spans="27:27">
      <c r="AA162492" s="271"/>
    </row>
    <row r="162493" spans="27:27">
      <c r="AA162493" s="271"/>
    </row>
    <row r="162494" spans="27:27">
      <c r="AA162494" s="271"/>
    </row>
    <row r="162495" spans="27:27">
      <c r="AA162495" s="271"/>
    </row>
    <row r="162496" spans="27:27">
      <c r="AA162496" s="271"/>
    </row>
    <row r="162497" spans="27:27">
      <c r="AA162497" s="271"/>
    </row>
    <row r="162498" spans="27:27">
      <c r="AA162498" s="271"/>
    </row>
    <row r="162499" spans="27:27">
      <c r="AA162499" s="271"/>
    </row>
    <row r="162500" spans="27:27">
      <c r="AA162500" s="271"/>
    </row>
    <row r="162501" spans="27:27">
      <c r="AA162501" s="271"/>
    </row>
    <row r="162502" spans="27:27">
      <c r="AA162502" s="271"/>
    </row>
    <row r="162503" spans="27:27">
      <c r="AA162503" s="271"/>
    </row>
    <row r="162504" spans="27:27">
      <c r="AA162504" s="271"/>
    </row>
    <row r="162505" spans="27:27">
      <c r="AA162505" s="271"/>
    </row>
    <row r="162506" spans="27:27">
      <c r="AA162506" s="271"/>
    </row>
    <row r="162507" spans="27:27">
      <c r="AA162507" s="271"/>
    </row>
    <row r="162508" spans="27:27">
      <c r="AA162508" s="271"/>
    </row>
    <row r="162509" spans="27:27">
      <c r="AA162509" s="271"/>
    </row>
    <row r="162510" spans="27:27">
      <c r="AA162510" s="271"/>
    </row>
    <row r="162511" spans="27:27">
      <c r="AA162511" s="271"/>
    </row>
    <row r="162512" spans="27:27">
      <c r="AA162512" s="271"/>
    </row>
    <row r="162513" spans="27:27">
      <c r="AA162513" s="271"/>
    </row>
    <row r="162514" spans="27:27">
      <c r="AA162514" s="271"/>
    </row>
    <row r="162515" spans="27:27">
      <c r="AA162515" s="271"/>
    </row>
    <row r="162516" spans="27:27">
      <c r="AA162516" s="271"/>
    </row>
    <row r="162517" spans="27:27">
      <c r="AA162517" s="271"/>
    </row>
    <row r="162518" spans="27:27">
      <c r="AA162518" s="271"/>
    </row>
    <row r="162519" spans="27:27">
      <c r="AA162519" s="271"/>
    </row>
    <row r="162520" spans="27:27">
      <c r="AA162520" s="271"/>
    </row>
    <row r="162521" spans="27:27">
      <c r="AA162521" s="271"/>
    </row>
    <row r="162522" spans="27:27">
      <c r="AA162522" s="271"/>
    </row>
    <row r="162523" spans="27:27">
      <c r="AA162523" s="271"/>
    </row>
    <row r="162524" spans="27:27">
      <c r="AA162524" s="271"/>
    </row>
    <row r="162525" spans="27:27">
      <c r="AA162525" s="271"/>
    </row>
    <row r="162526" spans="27:27">
      <c r="AA162526" s="271"/>
    </row>
    <row r="162527" spans="27:27">
      <c r="AA162527" s="271"/>
    </row>
    <row r="162528" spans="27:27">
      <c r="AA162528" s="271"/>
    </row>
    <row r="162529" spans="27:27">
      <c r="AA162529" s="271"/>
    </row>
    <row r="162530" spans="27:27">
      <c r="AA162530" s="271"/>
    </row>
    <row r="162531" spans="27:27">
      <c r="AA162531" s="271"/>
    </row>
    <row r="162532" spans="27:27">
      <c r="AA162532" s="271"/>
    </row>
    <row r="162533" spans="27:27">
      <c r="AA162533" s="271"/>
    </row>
    <row r="162534" spans="27:27">
      <c r="AA162534" s="271"/>
    </row>
    <row r="162535" spans="27:27">
      <c r="AA162535" s="271"/>
    </row>
    <row r="162536" spans="27:27">
      <c r="AA162536" s="271"/>
    </row>
    <row r="162537" spans="27:27">
      <c r="AA162537" s="271"/>
    </row>
    <row r="162538" spans="27:27">
      <c r="AA162538" s="271"/>
    </row>
    <row r="162539" spans="27:27">
      <c r="AA162539" s="271"/>
    </row>
    <row r="162540" spans="27:27">
      <c r="AA162540" s="271"/>
    </row>
    <row r="162541" spans="27:27">
      <c r="AA162541" s="271"/>
    </row>
    <row r="162542" spans="27:27">
      <c r="AA162542" s="271"/>
    </row>
    <row r="162543" spans="27:27">
      <c r="AA162543" s="271"/>
    </row>
    <row r="162544" spans="27:27">
      <c r="AA162544" s="271"/>
    </row>
    <row r="162545" spans="27:27">
      <c r="AA162545" s="271"/>
    </row>
    <row r="162546" spans="27:27">
      <c r="AA162546" s="271"/>
    </row>
    <row r="162547" spans="27:27">
      <c r="AA162547" s="271"/>
    </row>
    <row r="162548" spans="27:27">
      <c r="AA162548" s="271"/>
    </row>
    <row r="162549" spans="27:27">
      <c r="AA162549" s="271"/>
    </row>
    <row r="162550" spans="27:27">
      <c r="AA162550" s="271"/>
    </row>
    <row r="162551" spans="27:27">
      <c r="AA162551" s="271"/>
    </row>
    <row r="162552" spans="27:27">
      <c r="AA162552" s="271"/>
    </row>
    <row r="162553" spans="27:27">
      <c r="AA162553" s="271"/>
    </row>
    <row r="162554" spans="27:27">
      <c r="AA162554" s="271"/>
    </row>
    <row r="162555" spans="27:27">
      <c r="AA162555" s="271"/>
    </row>
    <row r="162556" spans="27:27">
      <c r="AA162556" s="271"/>
    </row>
    <row r="162557" spans="27:27">
      <c r="AA162557" s="271"/>
    </row>
    <row r="162558" spans="27:27">
      <c r="AA162558" s="271"/>
    </row>
    <row r="162559" spans="27:27">
      <c r="AA162559" s="271"/>
    </row>
    <row r="162560" spans="27:27">
      <c r="AA162560" s="271"/>
    </row>
    <row r="162561" spans="27:27">
      <c r="AA162561" s="271"/>
    </row>
    <row r="162562" spans="27:27">
      <c r="AA162562" s="271"/>
    </row>
    <row r="162563" spans="27:27">
      <c r="AA162563" s="271"/>
    </row>
    <row r="162564" spans="27:27">
      <c r="AA162564" s="271"/>
    </row>
    <row r="162565" spans="27:27">
      <c r="AA162565" s="271"/>
    </row>
    <row r="162566" spans="27:27">
      <c r="AA162566" s="271"/>
    </row>
    <row r="162567" spans="27:27">
      <c r="AA162567" s="271"/>
    </row>
    <row r="162568" spans="27:27">
      <c r="AA162568" s="271"/>
    </row>
    <row r="162569" spans="27:27">
      <c r="AA162569" s="271"/>
    </row>
    <row r="162570" spans="27:27">
      <c r="AA162570" s="271"/>
    </row>
    <row r="162571" spans="27:27">
      <c r="AA162571" s="271"/>
    </row>
    <row r="162572" spans="27:27">
      <c r="AA162572" s="271"/>
    </row>
    <row r="162573" spans="27:27">
      <c r="AA162573" s="271"/>
    </row>
    <row r="162574" spans="27:27">
      <c r="AA162574" s="271"/>
    </row>
    <row r="162575" spans="27:27">
      <c r="AA162575" s="271"/>
    </row>
    <row r="162576" spans="27:27">
      <c r="AA162576" s="271"/>
    </row>
    <row r="162577" spans="27:27">
      <c r="AA162577" s="271"/>
    </row>
    <row r="162578" spans="27:27">
      <c r="AA162578" s="271"/>
    </row>
    <row r="162579" spans="27:27">
      <c r="AA162579" s="271"/>
    </row>
    <row r="162580" spans="27:27">
      <c r="AA162580" s="271"/>
    </row>
    <row r="162581" spans="27:27">
      <c r="AA162581" s="271"/>
    </row>
    <row r="162582" spans="27:27">
      <c r="AA162582" s="271"/>
    </row>
    <row r="162583" spans="27:27">
      <c r="AA162583" s="271"/>
    </row>
    <row r="162584" spans="27:27">
      <c r="AA162584" s="271"/>
    </row>
    <row r="162585" spans="27:27">
      <c r="AA162585" s="271"/>
    </row>
    <row r="162586" spans="27:27">
      <c r="AA162586" s="271"/>
    </row>
    <row r="162587" spans="27:27">
      <c r="AA162587" s="271"/>
    </row>
    <row r="162588" spans="27:27">
      <c r="AA162588" s="271"/>
    </row>
    <row r="162589" spans="27:27">
      <c r="AA162589" s="271"/>
    </row>
    <row r="162590" spans="27:27">
      <c r="AA162590" s="271"/>
    </row>
    <row r="162591" spans="27:27">
      <c r="AA162591" s="271"/>
    </row>
    <row r="162592" spans="27:27">
      <c r="AA162592" s="271"/>
    </row>
    <row r="162593" spans="27:27">
      <c r="AA162593" s="271"/>
    </row>
    <row r="162594" spans="27:27">
      <c r="AA162594" s="271"/>
    </row>
    <row r="162595" spans="27:27">
      <c r="AA162595" s="271"/>
    </row>
    <row r="162596" spans="27:27">
      <c r="AA162596" s="271"/>
    </row>
    <row r="162597" spans="27:27">
      <c r="AA162597" s="271"/>
    </row>
    <row r="162598" spans="27:27">
      <c r="AA162598" s="271"/>
    </row>
    <row r="162599" spans="27:27">
      <c r="AA162599" s="271"/>
    </row>
    <row r="162600" spans="27:27">
      <c r="AA162600" s="271"/>
    </row>
    <row r="162601" spans="27:27">
      <c r="AA162601" s="271"/>
    </row>
    <row r="162602" spans="27:27">
      <c r="AA162602" s="271"/>
    </row>
    <row r="162603" spans="27:27">
      <c r="AA162603" s="271"/>
    </row>
    <row r="162604" spans="27:27">
      <c r="AA162604" s="271"/>
    </row>
    <row r="162605" spans="27:27">
      <c r="AA162605" s="271"/>
    </row>
    <row r="162606" spans="27:27">
      <c r="AA162606" s="271"/>
    </row>
    <row r="162607" spans="27:27">
      <c r="AA162607" s="271"/>
    </row>
    <row r="162608" spans="27:27">
      <c r="AA162608" s="271"/>
    </row>
    <row r="162609" spans="27:27">
      <c r="AA162609" s="271"/>
    </row>
    <row r="162610" spans="27:27">
      <c r="AA162610" s="271"/>
    </row>
    <row r="162611" spans="27:27">
      <c r="AA162611" s="271"/>
    </row>
    <row r="162612" spans="27:27">
      <c r="AA162612" s="271"/>
    </row>
    <row r="162613" spans="27:27">
      <c r="AA162613" s="271"/>
    </row>
    <row r="162614" spans="27:27">
      <c r="AA162614" s="271"/>
    </row>
    <row r="162615" spans="27:27">
      <c r="AA162615" s="271"/>
    </row>
    <row r="162616" spans="27:27">
      <c r="AA162616" s="271"/>
    </row>
    <row r="162617" spans="27:27">
      <c r="AA162617" s="271"/>
    </row>
    <row r="162618" spans="27:27">
      <c r="AA162618" s="271"/>
    </row>
    <row r="162619" spans="27:27">
      <c r="AA162619" s="271"/>
    </row>
    <row r="162620" spans="27:27">
      <c r="AA162620" s="271"/>
    </row>
    <row r="162621" spans="27:27">
      <c r="AA162621" s="271"/>
    </row>
    <row r="162622" spans="27:27">
      <c r="AA162622" s="271"/>
    </row>
    <row r="162623" spans="27:27">
      <c r="AA162623" s="271"/>
    </row>
    <row r="162624" spans="27:27">
      <c r="AA162624" s="271"/>
    </row>
    <row r="162625" spans="27:27">
      <c r="AA162625" s="271"/>
    </row>
    <row r="162626" spans="27:27">
      <c r="AA162626" s="271"/>
    </row>
    <row r="162627" spans="27:27">
      <c r="AA162627" s="271"/>
    </row>
    <row r="162628" spans="27:27">
      <c r="AA162628" s="271"/>
    </row>
    <row r="162629" spans="27:27">
      <c r="AA162629" s="271"/>
    </row>
    <row r="162630" spans="27:27">
      <c r="AA162630" s="271"/>
    </row>
    <row r="162631" spans="27:27">
      <c r="AA162631" s="271"/>
    </row>
    <row r="162632" spans="27:27">
      <c r="AA162632" s="271"/>
    </row>
    <row r="162633" spans="27:27">
      <c r="AA162633" s="271"/>
    </row>
    <row r="162634" spans="27:27">
      <c r="AA162634" s="271"/>
    </row>
    <row r="162635" spans="27:27">
      <c r="AA162635" s="271"/>
    </row>
    <row r="162636" spans="27:27">
      <c r="AA162636" s="271"/>
    </row>
    <row r="162637" spans="27:27">
      <c r="AA162637" s="271"/>
    </row>
    <row r="162638" spans="27:27">
      <c r="AA162638" s="271"/>
    </row>
    <row r="162639" spans="27:27">
      <c r="AA162639" s="271"/>
    </row>
    <row r="162640" spans="27:27">
      <c r="AA162640" s="271"/>
    </row>
    <row r="162641" spans="27:27">
      <c r="AA162641" s="271"/>
    </row>
    <row r="162642" spans="27:27">
      <c r="AA162642" s="271"/>
    </row>
    <row r="162643" spans="27:27">
      <c r="AA162643" s="271"/>
    </row>
    <row r="162644" spans="27:27">
      <c r="AA162644" s="271"/>
    </row>
    <row r="162645" spans="27:27">
      <c r="AA162645" s="271"/>
    </row>
    <row r="162646" spans="27:27">
      <c r="AA162646" s="271"/>
    </row>
    <row r="162647" spans="27:27">
      <c r="AA162647" s="271"/>
    </row>
    <row r="162648" spans="27:27">
      <c r="AA162648" s="271"/>
    </row>
    <row r="162649" spans="27:27">
      <c r="AA162649" s="271"/>
    </row>
    <row r="162650" spans="27:27">
      <c r="AA162650" s="271"/>
    </row>
    <row r="162651" spans="27:27">
      <c r="AA162651" s="271"/>
    </row>
    <row r="162652" spans="27:27">
      <c r="AA162652" s="271"/>
    </row>
    <row r="162653" spans="27:27">
      <c r="AA162653" s="271"/>
    </row>
    <row r="162654" spans="27:27">
      <c r="AA162654" s="271"/>
    </row>
    <row r="162655" spans="27:27">
      <c r="AA162655" s="271"/>
    </row>
    <row r="162656" spans="27:27">
      <c r="AA162656" s="271"/>
    </row>
    <row r="162657" spans="27:27">
      <c r="AA162657" s="271"/>
    </row>
    <row r="162658" spans="27:27">
      <c r="AA162658" s="271"/>
    </row>
    <row r="162659" spans="27:27">
      <c r="AA162659" s="271"/>
    </row>
    <row r="162660" spans="27:27">
      <c r="AA162660" s="271"/>
    </row>
    <row r="162661" spans="27:27">
      <c r="AA162661" s="271"/>
    </row>
    <row r="162662" spans="27:27">
      <c r="AA162662" s="271"/>
    </row>
    <row r="162663" spans="27:27">
      <c r="AA162663" s="271"/>
    </row>
    <row r="162664" spans="27:27">
      <c r="AA162664" s="271"/>
    </row>
    <row r="162665" spans="27:27">
      <c r="AA162665" s="271"/>
    </row>
    <row r="162666" spans="27:27">
      <c r="AA162666" s="271"/>
    </row>
    <row r="162667" spans="27:27">
      <c r="AA162667" s="271"/>
    </row>
    <row r="162668" spans="27:27">
      <c r="AA162668" s="271"/>
    </row>
    <row r="162669" spans="27:27">
      <c r="AA162669" s="271"/>
    </row>
    <row r="162670" spans="27:27">
      <c r="AA162670" s="271"/>
    </row>
    <row r="162671" spans="27:27">
      <c r="AA162671" s="271"/>
    </row>
    <row r="162672" spans="27:27">
      <c r="AA162672" s="271"/>
    </row>
    <row r="162673" spans="27:27">
      <c r="AA162673" s="271"/>
    </row>
    <row r="162674" spans="27:27">
      <c r="AA162674" s="271"/>
    </row>
    <row r="162675" spans="27:27">
      <c r="AA162675" s="271"/>
    </row>
    <row r="162676" spans="27:27">
      <c r="AA162676" s="271"/>
    </row>
    <row r="162677" spans="27:27">
      <c r="AA162677" s="271"/>
    </row>
    <row r="162678" spans="27:27">
      <c r="AA162678" s="271"/>
    </row>
    <row r="162679" spans="27:27">
      <c r="AA162679" s="271"/>
    </row>
    <row r="162680" spans="27:27">
      <c r="AA162680" s="271"/>
    </row>
    <row r="162681" spans="27:27">
      <c r="AA162681" s="271"/>
    </row>
    <row r="162682" spans="27:27">
      <c r="AA162682" s="271"/>
    </row>
    <row r="162683" spans="27:27">
      <c r="AA162683" s="271"/>
    </row>
    <row r="162684" spans="27:27">
      <c r="AA162684" s="271"/>
    </row>
    <row r="162685" spans="27:27">
      <c r="AA162685" s="271"/>
    </row>
    <row r="162686" spans="27:27">
      <c r="AA162686" s="271"/>
    </row>
    <row r="162687" spans="27:27">
      <c r="AA162687" s="271"/>
    </row>
    <row r="162688" spans="27:27">
      <c r="AA162688" s="271"/>
    </row>
    <row r="162689" spans="27:27">
      <c r="AA162689" s="271"/>
    </row>
    <row r="162690" spans="27:27">
      <c r="AA162690" s="271"/>
    </row>
    <row r="162691" spans="27:27">
      <c r="AA162691" s="271"/>
    </row>
    <row r="162692" spans="27:27">
      <c r="AA162692" s="271"/>
    </row>
    <row r="162693" spans="27:27">
      <c r="AA162693" s="271"/>
    </row>
    <row r="162694" spans="27:27">
      <c r="AA162694" s="271"/>
    </row>
    <row r="162695" spans="27:27">
      <c r="AA162695" s="271"/>
    </row>
    <row r="162696" spans="27:27">
      <c r="AA162696" s="271"/>
    </row>
    <row r="162697" spans="27:27">
      <c r="AA162697" s="271"/>
    </row>
    <row r="162698" spans="27:27">
      <c r="AA162698" s="271"/>
    </row>
    <row r="162699" spans="27:27">
      <c r="AA162699" s="271"/>
    </row>
    <row r="162700" spans="27:27">
      <c r="AA162700" s="271"/>
    </row>
    <row r="162701" spans="27:27">
      <c r="AA162701" s="271"/>
    </row>
    <row r="162702" spans="27:27">
      <c r="AA162702" s="271"/>
    </row>
    <row r="162703" spans="27:27">
      <c r="AA162703" s="271"/>
    </row>
    <row r="162704" spans="27:27">
      <c r="AA162704" s="271"/>
    </row>
    <row r="162705" spans="27:27">
      <c r="AA162705" s="271"/>
    </row>
    <row r="162706" spans="27:27">
      <c r="AA162706" s="271"/>
    </row>
    <row r="162707" spans="27:27">
      <c r="AA162707" s="271"/>
    </row>
    <row r="162708" spans="27:27">
      <c r="AA162708" s="271"/>
    </row>
    <row r="162709" spans="27:27">
      <c r="AA162709" s="271"/>
    </row>
    <row r="162710" spans="27:27">
      <c r="AA162710" s="271"/>
    </row>
    <row r="162711" spans="27:27">
      <c r="AA162711" s="271"/>
    </row>
    <row r="162712" spans="27:27">
      <c r="AA162712" s="271"/>
    </row>
    <row r="162713" spans="27:27">
      <c r="AA162713" s="271"/>
    </row>
    <row r="162714" spans="27:27">
      <c r="AA162714" s="271"/>
    </row>
    <row r="162715" spans="27:27">
      <c r="AA162715" s="271"/>
    </row>
    <row r="162716" spans="27:27">
      <c r="AA162716" s="271"/>
    </row>
    <row r="162717" spans="27:27">
      <c r="AA162717" s="271"/>
    </row>
    <row r="162718" spans="27:27">
      <c r="AA162718" s="271"/>
    </row>
    <row r="162719" spans="27:27">
      <c r="AA162719" s="271"/>
    </row>
    <row r="162720" spans="27:27">
      <c r="AA162720" s="271"/>
    </row>
    <row r="162721" spans="27:27">
      <c r="AA162721" s="271"/>
    </row>
    <row r="162722" spans="27:27">
      <c r="AA162722" s="271"/>
    </row>
    <row r="162723" spans="27:27">
      <c r="AA162723" s="271"/>
    </row>
    <row r="162724" spans="27:27">
      <c r="AA162724" s="271"/>
    </row>
    <row r="162725" spans="27:27">
      <c r="AA162725" s="271"/>
    </row>
    <row r="162726" spans="27:27">
      <c r="AA162726" s="271"/>
    </row>
    <row r="162727" spans="27:27">
      <c r="AA162727" s="271"/>
    </row>
    <row r="162728" spans="27:27">
      <c r="AA162728" s="271"/>
    </row>
    <row r="162729" spans="27:27">
      <c r="AA162729" s="271"/>
    </row>
    <row r="162730" spans="27:27">
      <c r="AA162730" s="271"/>
    </row>
    <row r="162731" spans="27:27">
      <c r="AA162731" s="271"/>
    </row>
    <row r="162732" spans="27:27">
      <c r="AA162732" s="271"/>
    </row>
    <row r="162733" spans="27:27">
      <c r="AA162733" s="271"/>
    </row>
    <row r="162734" spans="27:27">
      <c r="AA162734" s="271"/>
    </row>
    <row r="162735" spans="27:27">
      <c r="AA162735" s="271"/>
    </row>
    <row r="162736" spans="27:27">
      <c r="AA162736" s="271"/>
    </row>
    <row r="162737" spans="27:27">
      <c r="AA162737" s="271"/>
    </row>
    <row r="162738" spans="27:27">
      <c r="AA162738" s="271"/>
    </row>
    <row r="162739" spans="27:27">
      <c r="AA162739" s="271"/>
    </row>
    <row r="162740" spans="27:27">
      <c r="AA162740" s="271"/>
    </row>
    <row r="162741" spans="27:27">
      <c r="AA162741" s="271"/>
    </row>
    <row r="162742" spans="27:27">
      <c r="AA162742" s="271"/>
    </row>
    <row r="162743" spans="27:27">
      <c r="AA162743" s="271"/>
    </row>
    <row r="162744" spans="27:27">
      <c r="AA162744" s="271"/>
    </row>
    <row r="162745" spans="27:27">
      <c r="AA162745" s="271"/>
    </row>
    <row r="162746" spans="27:27">
      <c r="AA162746" s="271"/>
    </row>
    <row r="162747" spans="27:27">
      <c r="AA162747" s="271"/>
    </row>
    <row r="162748" spans="27:27">
      <c r="AA162748" s="271"/>
    </row>
    <row r="162749" spans="27:27">
      <c r="AA162749" s="271"/>
    </row>
    <row r="162750" spans="27:27">
      <c r="AA162750" s="271"/>
    </row>
    <row r="162751" spans="27:27">
      <c r="AA162751" s="271"/>
    </row>
    <row r="162752" spans="27:27">
      <c r="AA162752" s="271"/>
    </row>
    <row r="162753" spans="27:27">
      <c r="AA162753" s="271"/>
    </row>
    <row r="162754" spans="27:27">
      <c r="AA162754" s="271"/>
    </row>
    <row r="162755" spans="27:27">
      <c r="AA162755" s="271"/>
    </row>
    <row r="162756" spans="27:27">
      <c r="AA162756" s="271"/>
    </row>
    <row r="162757" spans="27:27">
      <c r="AA162757" s="271"/>
    </row>
    <row r="162758" spans="27:27">
      <c r="AA162758" s="271"/>
    </row>
    <row r="162759" spans="27:27">
      <c r="AA162759" s="271"/>
    </row>
    <row r="162760" spans="27:27">
      <c r="AA162760" s="271"/>
    </row>
    <row r="162761" spans="27:27">
      <c r="AA162761" s="271"/>
    </row>
    <row r="162762" spans="27:27">
      <c r="AA162762" s="271"/>
    </row>
    <row r="162763" spans="27:27">
      <c r="AA162763" s="271"/>
    </row>
    <row r="162764" spans="27:27">
      <c r="AA162764" s="271"/>
    </row>
    <row r="162765" spans="27:27">
      <c r="AA162765" s="271"/>
    </row>
    <row r="162766" spans="27:27">
      <c r="AA162766" s="271"/>
    </row>
    <row r="162767" spans="27:27">
      <c r="AA162767" s="271"/>
    </row>
    <row r="162768" spans="27:27">
      <c r="AA162768" s="271"/>
    </row>
    <row r="162769" spans="27:27">
      <c r="AA162769" s="271"/>
    </row>
    <row r="162770" spans="27:27">
      <c r="AA162770" s="271"/>
    </row>
    <row r="162771" spans="27:27">
      <c r="AA162771" s="271"/>
    </row>
    <row r="162772" spans="27:27">
      <c r="AA162772" s="271"/>
    </row>
    <row r="162773" spans="27:27">
      <c r="AA162773" s="271"/>
    </row>
    <row r="162774" spans="27:27">
      <c r="AA162774" s="271"/>
    </row>
    <row r="162775" spans="27:27">
      <c r="AA162775" s="271"/>
    </row>
    <row r="162776" spans="27:27">
      <c r="AA162776" s="271"/>
    </row>
    <row r="162777" spans="27:27">
      <c r="AA162777" s="271"/>
    </row>
    <row r="162778" spans="27:27">
      <c r="AA162778" s="271"/>
    </row>
    <row r="162779" spans="27:27">
      <c r="AA162779" s="271"/>
    </row>
    <row r="162780" spans="27:27">
      <c r="AA162780" s="271"/>
    </row>
    <row r="162781" spans="27:27">
      <c r="AA162781" s="271"/>
    </row>
    <row r="162782" spans="27:27">
      <c r="AA162782" s="271"/>
    </row>
    <row r="162783" spans="27:27">
      <c r="AA162783" s="271"/>
    </row>
    <row r="162784" spans="27:27">
      <c r="AA162784" s="271"/>
    </row>
    <row r="162785" spans="27:27">
      <c r="AA162785" s="271"/>
    </row>
    <row r="162786" spans="27:27">
      <c r="AA162786" s="271"/>
    </row>
    <row r="162787" spans="27:27">
      <c r="AA162787" s="271"/>
    </row>
    <row r="162788" spans="27:27">
      <c r="AA162788" s="271"/>
    </row>
    <row r="162789" spans="27:27">
      <c r="AA162789" s="271"/>
    </row>
    <row r="162790" spans="27:27">
      <c r="AA162790" s="271"/>
    </row>
    <row r="162791" spans="27:27">
      <c r="AA162791" s="271"/>
    </row>
    <row r="162792" spans="27:27">
      <c r="AA162792" s="271"/>
    </row>
    <row r="162793" spans="27:27">
      <c r="AA162793" s="271"/>
    </row>
    <row r="162794" spans="27:27">
      <c r="AA162794" s="271"/>
    </row>
    <row r="162795" spans="27:27">
      <c r="AA162795" s="271"/>
    </row>
    <row r="162796" spans="27:27">
      <c r="AA162796" s="271"/>
    </row>
    <row r="162797" spans="27:27">
      <c r="AA162797" s="271"/>
    </row>
    <row r="162798" spans="27:27">
      <c r="AA162798" s="271"/>
    </row>
    <row r="162799" spans="27:27">
      <c r="AA162799" s="271"/>
    </row>
    <row r="162800" spans="27:27">
      <c r="AA162800" s="271"/>
    </row>
    <row r="162801" spans="27:27">
      <c r="AA162801" s="271"/>
    </row>
    <row r="162802" spans="27:27">
      <c r="AA162802" s="271"/>
    </row>
    <row r="162803" spans="27:27">
      <c r="AA162803" s="271"/>
    </row>
    <row r="162804" spans="27:27">
      <c r="AA162804" s="271"/>
    </row>
    <row r="162805" spans="27:27">
      <c r="AA162805" s="271"/>
    </row>
    <row r="162806" spans="27:27">
      <c r="AA162806" s="271"/>
    </row>
    <row r="162807" spans="27:27">
      <c r="AA162807" s="271"/>
    </row>
    <row r="162808" spans="27:27">
      <c r="AA162808" s="271"/>
    </row>
    <row r="162809" spans="27:27">
      <c r="AA162809" s="271"/>
    </row>
    <row r="162810" spans="27:27">
      <c r="AA162810" s="271"/>
    </row>
    <row r="162811" spans="27:27">
      <c r="AA162811" s="271"/>
    </row>
    <row r="162812" spans="27:27">
      <c r="AA162812" s="271"/>
    </row>
    <row r="162813" spans="27:27">
      <c r="AA162813" s="271"/>
    </row>
    <row r="162814" spans="27:27">
      <c r="AA162814" s="271"/>
    </row>
    <row r="162815" spans="27:27">
      <c r="AA162815" s="271"/>
    </row>
    <row r="162816" spans="27:27">
      <c r="AA162816" s="271"/>
    </row>
    <row r="162817" spans="27:27">
      <c r="AA162817" s="271"/>
    </row>
    <row r="162818" spans="27:27">
      <c r="AA162818" s="271"/>
    </row>
    <row r="162819" spans="27:27">
      <c r="AA162819" s="271"/>
    </row>
    <row r="162820" spans="27:27">
      <c r="AA162820" s="271"/>
    </row>
    <row r="162821" spans="27:27">
      <c r="AA162821" s="271"/>
    </row>
    <row r="162822" spans="27:27">
      <c r="AA162822" s="271"/>
    </row>
    <row r="162823" spans="27:27">
      <c r="AA162823" s="271"/>
    </row>
    <row r="162824" spans="27:27">
      <c r="AA162824" s="271"/>
    </row>
    <row r="162825" spans="27:27">
      <c r="AA162825" s="271"/>
    </row>
    <row r="162826" spans="27:27">
      <c r="AA162826" s="271"/>
    </row>
    <row r="162827" spans="27:27">
      <c r="AA162827" s="271"/>
    </row>
    <row r="162828" spans="27:27">
      <c r="AA162828" s="271"/>
    </row>
    <row r="162829" spans="27:27">
      <c r="AA162829" s="271"/>
    </row>
    <row r="162830" spans="27:27">
      <c r="AA162830" s="271"/>
    </row>
    <row r="162831" spans="27:27">
      <c r="AA162831" s="271"/>
    </row>
    <row r="162832" spans="27:27">
      <c r="AA162832" s="271"/>
    </row>
    <row r="162833" spans="27:27">
      <c r="AA162833" s="271"/>
    </row>
    <row r="162834" spans="27:27">
      <c r="AA162834" s="271"/>
    </row>
    <row r="162835" spans="27:27">
      <c r="AA162835" s="271"/>
    </row>
    <row r="162836" spans="27:27">
      <c r="AA162836" s="271"/>
    </row>
    <row r="162837" spans="27:27">
      <c r="AA162837" s="271"/>
    </row>
    <row r="162838" spans="27:27">
      <c r="AA162838" s="271"/>
    </row>
    <row r="162839" spans="27:27">
      <c r="AA162839" s="271"/>
    </row>
    <row r="162840" spans="27:27">
      <c r="AA162840" s="271"/>
    </row>
    <row r="162841" spans="27:27">
      <c r="AA162841" s="271"/>
    </row>
    <row r="162842" spans="27:27">
      <c r="AA162842" s="271"/>
    </row>
    <row r="162843" spans="27:27">
      <c r="AA162843" s="271"/>
    </row>
    <row r="162844" spans="27:27">
      <c r="AA162844" s="271"/>
    </row>
    <row r="162845" spans="27:27">
      <c r="AA162845" s="271"/>
    </row>
    <row r="162846" spans="27:27">
      <c r="AA162846" s="271"/>
    </row>
    <row r="162847" spans="27:27">
      <c r="AA162847" s="271"/>
    </row>
    <row r="162848" spans="27:27">
      <c r="AA162848" s="271"/>
    </row>
    <row r="162849" spans="27:27">
      <c r="AA162849" s="271"/>
    </row>
    <row r="162850" spans="27:27">
      <c r="AA162850" s="271"/>
    </row>
    <row r="162851" spans="27:27">
      <c r="AA162851" s="271"/>
    </row>
    <row r="162852" spans="27:27">
      <c r="AA162852" s="271"/>
    </row>
    <row r="162853" spans="27:27">
      <c r="AA162853" s="271"/>
    </row>
    <row r="162854" spans="27:27">
      <c r="AA162854" s="271"/>
    </row>
    <row r="162855" spans="27:27">
      <c r="AA162855" s="271"/>
    </row>
    <row r="162856" spans="27:27">
      <c r="AA162856" s="271"/>
    </row>
    <row r="162857" spans="27:27">
      <c r="AA162857" s="271"/>
    </row>
    <row r="162858" spans="27:27">
      <c r="AA162858" s="271"/>
    </row>
    <row r="162859" spans="27:27">
      <c r="AA162859" s="271"/>
    </row>
    <row r="162860" spans="27:27">
      <c r="AA162860" s="271"/>
    </row>
    <row r="162861" spans="27:27">
      <c r="AA162861" s="271"/>
    </row>
    <row r="162862" spans="27:27">
      <c r="AA162862" s="271"/>
    </row>
    <row r="162863" spans="27:27">
      <c r="AA162863" s="271"/>
    </row>
    <row r="162864" spans="27:27">
      <c r="AA162864" s="271"/>
    </row>
    <row r="162865" spans="27:27">
      <c r="AA162865" s="271"/>
    </row>
    <row r="162866" spans="27:27">
      <c r="AA162866" s="271"/>
    </row>
    <row r="162867" spans="27:27">
      <c r="AA162867" s="271"/>
    </row>
    <row r="162868" spans="27:27">
      <c r="AA162868" s="271"/>
    </row>
    <row r="162869" spans="27:27">
      <c r="AA162869" s="271"/>
    </row>
    <row r="162870" spans="27:27">
      <c r="AA162870" s="271"/>
    </row>
    <row r="162871" spans="27:27">
      <c r="AA162871" s="271"/>
    </row>
    <row r="162872" spans="27:27">
      <c r="AA162872" s="271"/>
    </row>
    <row r="162873" spans="27:27">
      <c r="AA162873" s="271"/>
    </row>
    <row r="162874" spans="27:27">
      <c r="AA162874" s="271"/>
    </row>
    <row r="162875" spans="27:27">
      <c r="AA162875" s="271"/>
    </row>
    <row r="162876" spans="27:27">
      <c r="AA162876" s="271"/>
    </row>
    <row r="162877" spans="27:27">
      <c r="AA162877" s="271"/>
    </row>
    <row r="162878" spans="27:27">
      <c r="AA162878" s="271"/>
    </row>
    <row r="162879" spans="27:27">
      <c r="AA162879" s="271"/>
    </row>
    <row r="162880" spans="27:27">
      <c r="AA162880" s="271"/>
    </row>
    <row r="162881" spans="27:27">
      <c r="AA162881" s="271"/>
    </row>
    <row r="162882" spans="27:27">
      <c r="AA162882" s="271"/>
    </row>
    <row r="162883" spans="27:27">
      <c r="AA162883" s="271"/>
    </row>
    <row r="162884" spans="27:27">
      <c r="AA162884" s="271"/>
    </row>
    <row r="162885" spans="27:27">
      <c r="AA162885" s="271"/>
    </row>
    <row r="162886" spans="27:27">
      <c r="AA162886" s="271"/>
    </row>
    <row r="162887" spans="27:27">
      <c r="AA162887" s="271"/>
    </row>
    <row r="162888" spans="27:27">
      <c r="AA162888" s="271"/>
    </row>
    <row r="162889" spans="27:27">
      <c r="AA162889" s="271"/>
    </row>
    <row r="162890" spans="27:27">
      <c r="AA162890" s="271"/>
    </row>
    <row r="162891" spans="27:27">
      <c r="AA162891" s="271"/>
    </row>
    <row r="162892" spans="27:27">
      <c r="AA162892" s="271"/>
    </row>
    <row r="162893" spans="27:27">
      <c r="AA162893" s="271"/>
    </row>
    <row r="162894" spans="27:27">
      <c r="AA162894" s="271"/>
    </row>
    <row r="162895" spans="27:27">
      <c r="AA162895" s="271"/>
    </row>
    <row r="162896" spans="27:27">
      <c r="AA162896" s="271"/>
    </row>
    <row r="162897" spans="27:27">
      <c r="AA162897" s="271"/>
    </row>
    <row r="162898" spans="27:27">
      <c r="AA162898" s="271"/>
    </row>
    <row r="162899" spans="27:27">
      <c r="AA162899" s="271"/>
    </row>
    <row r="162900" spans="27:27">
      <c r="AA162900" s="271"/>
    </row>
    <row r="162901" spans="27:27">
      <c r="AA162901" s="271"/>
    </row>
    <row r="162902" spans="27:27">
      <c r="AA162902" s="271"/>
    </row>
    <row r="162903" spans="27:27">
      <c r="AA162903" s="271"/>
    </row>
    <row r="162904" spans="27:27">
      <c r="AA162904" s="271"/>
    </row>
    <row r="162905" spans="27:27">
      <c r="AA162905" s="271"/>
    </row>
    <row r="162906" spans="27:27">
      <c r="AA162906" s="271"/>
    </row>
    <row r="162907" spans="27:27">
      <c r="AA162907" s="271"/>
    </row>
    <row r="162908" spans="27:27">
      <c r="AA162908" s="271"/>
    </row>
    <row r="162909" spans="27:27">
      <c r="AA162909" s="271"/>
    </row>
    <row r="162910" spans="27:27">
      <c r="AA162910" s="271"/>
    </row>
    <row r="162911" spans="27:27">
      <c r="AA162911" s="271"/>
    </row>
    <row r="162912" spans="27:27">
      <c r="AA162912" s="271"/>
    </row>
    <row r="162913" spans="27:27">
      <c r="AA162913" s="271"/>
    </row>
    <row r="162914" spans="27:27">
      <c r="AA162914" s="271"/>
    </row>
    <row r="162915" spans="27:27">
      <c r="AA162915" s="271"/>
    </row>
    <row r="162916" spans="27:27">
      <c r="AA162916" s="271"/>
    </row>
    <row r="162917" spans="27:27">
      <c r="AA162917" s="271"/>
    </row>
    <row r="162918" spans="27:27">
      <c r="AA162918" s="271"/>
    </row>
    <row r="162919" spans="27:27">
      <c r="AA162919" s="271"/>
    </row>
    <row r="162920" spans="27:27">
      <c r="AA162920" s="271"/>
    </row>
    <row r="162921" spans="27:27">
      <c r="AA162921" s="271"/>
    </row>
    <row r="162922" spans="27:27">
      <c r="AA162922" s="271"/>
    </row>
    <row r="162923" spans="27:27">
      <c r="AA162923" s="271"/>
    </row>
    <row r="162924" spans="27:27">
      <c r="AA162924" s="271"/>
    </row>
    <row r="162925" spans="27:27">
      <c r="AA162925" s="271"/>
    </row>
    <row r="162926" spans="27:27">
      <c r="AA162926" s="271"/>
    </row>
    <row r="162927" spans="27:27">
      <c r="AA162927" s="271"/>
    </row>
    <row r="162928" spans="27:27">
      <c r="AA162928" s="271"/>
    </row>
    <row r="162929" spans="27:27">
      <c r="AA162929" s="271"/>
    </row>
    <row r="162930" spans="27:27">
      <c r="AA162930" s="271"/>
    </row>
    <row r="162931" spans="27:27">
      <c r="AA162931" s="271"/>
    </row>
    <row r="162932" spans="27:27">
      <c r="AA162932" s="271"/>
    </row>
    <row r="162933" spans="27:27">
      <c r="AA162933" s="271"/>
    </row>
    <row r="162934" spans="27:27">
      <c r="AA162934" s="271"/>
    </row>
    <row r="162935" spans="27:27">
      <c r="AA162935" s="271"/>
    </row>
    <row r="162936" spans="27:27">
      <c r="AA162936" s="271"/>
    </row>
    <row r="162937" spans="27:27">
      <c r="AA162937" s="271"/>
    </row>
    <row r="162938" spans="27:27">
      <c r="AA162938" s="271"/>
    </row>
    <row r="162939" spans="27:27">
      <c r="AA162939" s="271"/>
    </row>
    <row r="162940" spans="27:27">
      <c r="AA162940" s="271"/>
    </row>
    <row r="162941" spans="27:27">
      <c r="AA162941" s="271"/>
    </row>
    <row r="162942" spans="27:27">
      <c r="AA162942" s="271"/>
    </row>
    <row r="162943" spans="27:27">
      <c r="AA162943" s="271"/>
    </row>
    <row r="162944" spans="27:27">
      <c r="AA162944" s="271"/>
    </row>
    <row r="162945" spans="27:27">
      <c r="AA162945" s="271"/>
    </row>
    <row r="162946" spans="27:27">
      <c r="AA162946" s="271"/>
    </row>
    <row r="162947" spans="27:27">
      <c r="AA162947" s="271"/>
    </row>
    <row r="162948" spans="27:27">
      <c r="AA162948" s="271"/>
    </row>
    <row r="162949" spans="27:27">
      <c r="AA162949" s="271"/>
    </row>
    <row r="162950" spans="27:27">
      <c r="AA162950" s="271"/>
    </row>
    <row r="162951" spans="27:27">
      <c r="AA162951" s="271"/>
    </row>
    <row r="162952" spans="27:27">
      <c r="AA162952" s="271"/>
    </row>
    <row r="162953" spans="27:27">
      <c r="AA162953" s="271"/>
    </row>
    <row r="162954" spans="27:27">
      <c r="AA162954" s="271"/>
    </row>
    <row r="162955" spans="27:27">
      <c r="AA162955" s="271"/>
    </row>
    <row r="162956" spans="27:27">
      <c r="AA162956" s="271"/>
    </row>
    <row r="162957" spans="27:27">
      <c r="AA162957" s="271"/>
    </row>
    <row r="162958" spans="27:27">
      <c r="AA162958" s="271"/>
    </row>
    <row r="162959" spans="27:27">
      <c r="AA162959" s="271"/>
    </row>
    <row r="162960" spans="27:27">
      <c r="AA162960" s="271"/>
    </row>
    <row r="162961" spans="27:27">
      <c r="AA162961" s="271"/>
    </row>
    <row r="162962" spans="27:27">
      <c r="AA162962" s="271"/>
    </row>
    <row r="162963" spans="27:27">
      <c r="AA162963" s="271"/>
    </row>
    <row r="162964" spans="27:27">
      <c r="AA162964" s="271"/>
    </row>
    <row r="162965" spans="27:27">
      <c r="AA162965" s="271"/>
    </row>
    <row r="162966" spans="27:27">
      <c r="AA162966" s="271"/>
    </row>
    <row r="162967" spans="27:27">
      <c r="AA162967" s="271"/>
    </row>
    <row r="162968" spans="27:27">
      <c r="AA162968" s="271"/>
    </row>
    <row r="162969" spans="27:27">
      <c r="AA162969" s="271"/>
    </row>
    <row r="162970" spans="27:27">
      <c r="AA162970" s="271"/>
    </row>
    <row r="162971" spans="27:27">
      <c r="AA162971" s="271"/>
    </row>
    <row r="162972" spans="27:27">
      <c r="AA162972" s="271"/>
    </row>
    <row r="162973" spans="27:27">
      <c r="AA162973" s="271"/>
    </row>
    <row r="162974" spans="27:27">
      <c r="AA162974" s="271"/>
    </row>
    <row r="162975" spans="27:27">
      <c r="AA162975" s="271"/>
    </row>
    <row r="162976" spans="27:27">
      <c r="AA162976" s="271"/>
    </row>
    <row r="162977" spans="27:27">
      <c r="AA162977" s="271"/>
    </row>
    <row r="162978" spans="27:27">
      <c r="AA162978" s="271"/>
    </row>
    <row r="162979" spans="27:27">
      <c r="AA162979" s="271"/>
    </row>
    <row r="162980" spans="27:27">
      <c r="AA162980" s="271"/>
    </row>
    <row r="162981" spans="27:27">
      <c r="AA162981" s="271"/>
    </row>
    <row r="162982" spans="27:27">
      <c r="AA162982" s="271"/>
    </row>
    <row r="162983" spans="27:27">
      <c r="AA162983" s="271"/>
    </row>
    <row r="162984" spans="27:27">
      <c r="AA162984" s="271"/>
    </row>
    <row r="162985" spans="27:27">
      <c r="AA162985" s="271"/>
    </row>
    <row r="162986" spans="27:27">
      <c r="AA162986" s="271"/>
    </row>
    <row r="162987" spans="27:27">
      <c r="AA162987" s="271"/>
    </row>
    <row r="162988" spans="27:27">
      <c r="AA162988" s="271"/>
    </row>
    <row r="162989" spans="27:27">
      <c r="AA162989" s="271"/>
    </row>
    <row r="162990" spans="27:27">
      <c r="AA162990" s="271"/>
    </row>
    <row r="162991" spans="27:27">
      <c r="AA162991" s="271"/>
    </row>
    <row r="162992" spans="27:27">
      <c r="AA162992" s="271"/>
    </row>
    <row r="162993" spans="27:27">
      <c r="AA162993" s="271"/>
    </row>
    <row r="162994" spans="27:27">
      <c r="AA162994" s="271"/>
    </row>
    <row r="162995" spans="27:27">
      <c r="AA162995" s="271"/>
    </row>
    <row r="162996" spans="27:27">
      <c r="AA162996" s="271"/>
    </row>
    <row r="162997" spans="27:27">
      <c r="AA162997" s="271"/>
    </row>
    <row r="162998" spans="27:27">
      <c r="AA162998" s="271"/>
    </row>
    <row r="162999" spans="27:27">
      <c r="AA162999" s="271"/>
    </row>
    <row r="163000" spans="27:27">
      <c r="AA163000" s="271"/>
    </row>
    <row r="163001" spans="27:27">
      <c r="AA163001" s="271"/>
    </row>
    <row r="163002" spans="27:27">
      <c r="AA163002" s="271"/>
    </row>
    <row r="163003" spans="27:27">
      <c r="AA163003" s="271"/>
    </row>
    <row r="163004" spans="27:27">
      <c r="AA163004" s="271"/>
    </row>
    <row r="163005" spans="27:27">
      <c r="AA163005" s="271"/>
    </row>
    <row r="163006" spans="27:27">
      <c r="AA163006" s="271"/>
    </row>
    <row r="163007" spans="27:27">
      <c r="AA163007" s="271"/>
    </row>
    <row r="163008" spans="27:27">
      <c r="AA163008" s="271"/>
    </row>
    <row r="163009" spans="27:27">
      <c r="AA163009" s="271"/>
    </row>
    <row r="163010" spans="27:27">
      <c r="AA163010" s="271"/>
    </row>
    <row r="163011" spans="27:27">
      <c r="AA163011" s="271"/>
    </row>
    <row r="163012" spans="27:27">
      <c r="AA163012" s="271"/>
    </row>
    <row r="163013" spans="27:27">
      <c r="AA163013" s="271"/>
    </row>
    <row r="163014" spans="27:27">
      <c r="AA163014" s="271"/>
    </row>
    <row r="163015" spans="27:27">
      <c r="AA163015" s="271"/>
    </row>
    <row r="163016" spans="27:27">
      <c r="AA163016" s="271"/>
    </row>
    <row r="163017" spans="27:27">
      <c r="AA163017" s="271"/>
    </row>
    <row r="163018" spans="27:27">
      <c r="AA163018" s="271"/>
    </row>
    <row r="163019" spans="27:27">
      <c r="AA163019" s="271"/>
    </row>
    <row r="163020" spans="27:27">
      <c r="AA163020" s="271"/>
    </row>
    <row r="163021" spans="27:27">
      <c r="AA163021" s="271"/>
    </row>
    <row r="163022" spans="27:27">
      <c r="AA163022" s="271"/>
    </row>
    <row r="163023" spans="27:27">
      <c r="AA163023" s="271"/>
    </row>
    <row r="163024" spans="27:27">
      <c r="AA163024" s="271"/>
    </row>
    <row r="163025" spans="27:27">
      <c r="AA163025" s="271"/>
    </row>
    <row r="163026" spans="27:27">
      <c r="AA163026" s="271"/>
    </row>
    <row r="163027" spans="27:27">
      <c r="AA163027" s="271"/>
    </row>
    <row r="163028" spans="27:27">
      <c r="AA163028" s="271"/>
    </row>
    <row r="163029" spans="27:27">
      <c r="AA163029" s="271"/>
    </row>
    <row r="163030" spans="27:27">
      <c r="AA163030" s="271"/>
    </row>
    <row r="163031" spans="27:27">
      <c r="AA163031" s="271"/>
    </row>
    <row r="163032" spans="27:27">
      <c r="AA163032" s="271"/>
    </row>
    <row r="163033" spans="27:27">
      <c r="AA163033" s="271"/>
    </row>
    <row r="163034" spans="27:27">
      <c r="AA163034" s="271"/>
    </row>
    <row r="163035" spans="27:27">
      <c r="AA163035" s="271"/>
    </row>
    <row r="163036" spans="27:27">
      <c r="AA163036" s="271"/>
    </row>
    <row r="163037" spans="27:27">
      <c r="AA163037" s="271"/>
    </row>
    <row r="163038" spans="27:27">
      <c r="AA163038" s="271"/>
    </row>
    <row r="163039" spans="27:27">
      <c r="AA163039" s="271"/>
    </row>
    <row r="163040" spans="27:27">
      <c r="AA163040" s="271"/>
    </row>
    <row r="163041" spans="27:27">
      <c r="AA163041" s="271"/>
    </row>
    <row r="163042" spans="27:27">
      <c r="AA163042" s="271"/>
    </row>
    <row r="163043" spans="27:27">
      <c r="AA163043" s="271"/>
    </row>
    <row r="163044" spans="27:27">
      <c r="AA163044" s="271"/>
    </row>
    <row r="163045" spans="27:27">
      <c r="AA163045" s="271"/>
    </row>
    <row r="163046" spans="27:27">
      <c r="AA163046" s="271"/>
    </row>
    <row r="163047" spans="27:27">
      <c r="AA163047" s="271"/>
    </row>
    <row r="163048" spans="27:27">
      <c r="AA163048" s="271"/>
    </row>
    <row r="163049" spans="27:27">
      <c r="AA163049" s="271"/>
    </row>
    <row r="163050" spans="27:27">
      <c r="AA163050" s="271"/>
    </row>
    <row r="163051" spans="27:27">
      <c r="AA163051" s="271"/>
    </row>
    <row r="163052" spans="27:27">
      <c r="AA163052" s="271"/>
    </row>
    <row r="163053" spans="27:27">
      <c r="AA163053" s="271"/>
    </row>
    <row r="163054" spans="27:27">
      <c r="AA163054" s="271"/>
    </row>
    <row r="163055" spans="27:27">
      <c r="AA163055" s="271"/>
    </row>
    <row r="163056" spans="27:27">
      <c r="AA163056" s="271"/>
    </row>
    <row r="163057" spans="27:27">
      <c r="AA163057" s="271"/>
    </row>
    <row r="163058" spans="27:27">
      <c r="AA163058" s="271"/>
    </row>
    <row r="163059" spans="27:27">
      <c r="AA163059" s="271"/>
    </row>
    <row r="163060" spans="27:27">
      <c r="AA163060" s="271"/>
    </row>
    <row r="163061" spans="27:27">
      <c r="AA163061" s="271"/>
    </row>
    <row r="163062" spans="27:27">
      <c r="AA163062" s="271"/>
    </row>
    <row r="163063" spans="27:27">
      <c r="AA163063" s="271"/>
    </row>
    <row r="163064" spans="27:27">
      <c r="AA163064" s="271"/>
    </row>
    <row r="163065" spans="27:27">
      <c r="AA163065" s="271"/>
    </row>
    <row r="163066" spans="27:27">
      <c r="AA163066" s="271"/>
    </row>
    <row r="163067" spans="27:27">
      <c r="AA163067" s="271"/>
    </row>
    <row r="163068" spans="27:27">
      <c r="AA163068" s="271"/>
    </row>
    <row r="163069" spans="27:27">
      <c r="AA163069" s="271"/>
    </row>
    <row r="163070" spans="27:27">
      <c r="AA163070" s="271"/>
    </row>
    <row r="163071" spans="27:27">
      <c r="AA163071" s="271"/>
    </row>
    <row r="163072" spans="27:27">
      <c r="AA163072" s="271"/>
    </row>
    <row r="163073" spans="27:27">
      <c r="AA163073" s="271"/>
    </row>
    <row r="163074" spans="27:27">
      <c r="AA163074" s="271"/>
    </row>
    <row r="163075" spans="27:27">
      <c r="AA163075" s="271"/>
    </row>
    <row r="163076" spans="27:27">
      <c r="AA163076" s="271"/>
    </row>
    <row r="163077" spans="27:27">
      <c r="AA163077" s="271"/>
    </row>
    <row r="163078" spans="27:27">
      <c r="AA163078" s="271"/>
    </row>
    <row r="163079" spans="27:27">
      <c r="AA163079" s="271"/>
    </row>
    <row r="163080" spans="27:27">
      <c r="AA163080" s="271"/>
    </row>
    <row r="163081" spans="27:27">
      <c r="AA163081" s="271"/>
    </row>
    <row r="163082" spans="27:27">
      <c r="AA163082" s="271"/>
    </row>
    <row r="163083" spans="27:27">
      <c r="AA163083" s="271"/>
    </row>
    <row r="163084" spans="27:27">
      <c r="AA163084" s="271"/>
    </row>
    <row r="163085" spans="27:27">
      <c r="AA163085" s="271"/>
    </row>
    <row r="163086" spans="27:27">
      <c r="AA163086" s="271"/>
    </row>
    <row r="163087" spans="27:27">
      <c r="AA163087" s="271"/>
    </row>
    <row r="163088" spans="27:27">
      <c r="AA163088" s="271"/>
    </row>
    <row r="163089" spans="27:27">
      <c r="AA163089" s="271"/>
    </row>
    <row r="163090" spans="27:27">
      <c r="AA163090" s="271"/>
    </row>
    <row r="163091" spans="27:27">
      <c r="AA163091" s="271"/>
    </row>
    <row r="163092" spans="27:27">
      <c r="AA163092" s="271"/>
    </row>
    <row r="163093" spans="27:27">
      <c r="AA163093" s="271"/>
    </row>
    <row r="163094" spans="27:27">
      <c r="AA163094" s="271"/>
    </row>
    <row r="163095" spans="27:27">
      <c r="AA163095" s="271"/>
    </row>
    <row r="163096" spans="27:27">
      <c r="AA163096" s="271"/>
    </row>
    <row r="163097" spans="27:27">
      <c r="AA163097" s="271"/>
    </row>
    <row r="163098" spans="27:27">
      <c r="AA163098" s="271"/>
    </row>
    <row r="163099" spans="27:27">
      <c r="AA163099" s="271"/>
    </row>
    <row r="163100" spans="27:27">
      <c r="AA163100" s="271"/>
    </row>
    <row r="163101" spans="27:27">
      <c r="AA163101" s="271"/>
    </row>
    <row r="163102" spans="27:27">
      <c r="AA163102" s="271"/>
    </row>
    <row r="163103" spans="27:27">
      <c r="AA163103" s="271"/>
    </row>
    <row r="163104" spans="27:27">
      <c r="AA163104" s="271"/>
    </row>
    <row r="163105" spans="27:27">
      <c r="AA163105" s="271"/>
    </row>
    <row r="163106" spans="27:27">
      <c r="AA163106" s="271"/>
    </row>
    <row r="163107" spans="27:27">
      <c r="AA163107" s="271"/>
    </row>
    <row r="163108" spans="27:27">
      <c r="AA163108" s="271"/>
    </row>
    <row r="163109" spans="27:27">
      <c r="AA163109" s="271"/>
    </row>
    <row r="163110" spans="27:27">
      <c r="AA163110" s="271"/>
    </row>
    <row r="163111" spans="27:27">
      <c r="AA163111" s="271"/>
    </row>
    <row r="163112" spans="27:27">
      <c r="AA163112" s="271"/>
    </row>
    <row r="163113" spans="27:27">
      <c r="AA163113" s="271"/>
    </row>
    <row r="163114" spans="27:27">
      <c r="AA163114" s="271"/>
    </row>
    <row r="163115" spans="27:27">
      <c r="AA163115" s="271"/>
    </row>
    <row r="163116" spans="27:27">
      <c r="AA163116" s="271"/>
    </row>
    <row r="163117" spans="27:27">
      <c r="AA163117" s="271"/>
    </row>
    <row r="163118" spans="27:27">
      <c r="AA163118" s="271"/>
    </row>
    <row r="163119" spans="27:27">
      <c r="AA163119" s="271"/>
    </row>
    <row r="163120" spans="27:27">
      <c r="AA163120" s="271"/>
    </row>
    <row r="163121" spans="27:27">
      <c r="AA163121" s="271"/>
    </row>
    <row r="163122" spans="27:27">
      <c r="AA163122" s="271"/>
    </row>
    <row r="163123" spans="27:27">
      <c r="AA163123" s="271"/>
    </row>
    <row r="163124" spans="27:27">
      <c r="AA163124" s="271"/>
    </row>
    <row r="163125" spans="27:27">
      <c r="AA163125" s="271"/>
    </row>
    <row r="163126" spans="27:27">
      <c r="AA163126" s="271"/>
    </row>
    <row r="163127" spans="27:27">
      <c r="AA163127" s="271"/>
    </row>
    <row r="163128" spans="27:27">
      <c r="AA163128" s="271"/>
    </row>
    <row r="163129" spans="27:27">
      <c r="AA163129" s="271"/>
    </row>
    <row r="163130" spans="27:27">
      <c r="AA163130" s="271"/>
    </row>
    <row r="163131" spans="27:27">
      <c r="AA163131" s="271"/>
    </row>
    <row r="163132" spans="27:27">
      <c r="AA163132" s="271"/>
    </row>
    <row r="163133" spans="27:27">
      <c r="AA163133" s="271"/>
    </row>
    <row r="163134" spans="27:27">
      <c r="AA163134" s="271"/>
    </row>
    <row r="163135" spans="27:27">
      <c r="AA163135" s="271"/>
    </row>
    <row r="163136" spans="27:27">
      <c r="AA163136" s="271"/>
    </row>
    <row r="163137" spans="27:27">
      <c r="AA163137" s="271"/>
    </row>
    <row r="163138" spans="27:27">
      <c r="AA163138" s="271"/>
    </row>
    <row r="163139" spans="27:27">
      <c r="AA163139" s="271"/>
    </row>
    <row r="163140" spans="27:27">
      <c r="AA163140" s="271"/>
    </row>
    <row r="163141" spans="27:27">
      <c r="AA163141" s="271"/>
    </row>
    <row r="163142" spans="27:27">
      <c r="AA163142" s="271"/>
    </row>
    <row r="163143" spans="27:27">
      <c r="AA163143" s="271"/>
    </row>
    <row r="163144" spans="27:27">
      <c r="AA163144" s="271"/>
    </row>
    <row r="163145" spans="27:27">
      <c r="AA163145" s="271"/>
    </row>
    <row r="163146" spans="27:27">
      <c r="AA163146" s="271"/>
    </row>
    <row r="163147" spans="27:27">
      <c r="AA163147" s="271"/>
    </row>
    <row r="163148" spans="27:27">
      <c r="AA163148" s="271"/>
    </row>
    <row r="163149" spans="27:27">
      <c r="AA163149" s="271"/>
    </row>
    <row r="163150" spans="27:27">
      <c r="AA163150" s="271"/>
    </row>
    <row r="163151" spans="27:27">
      <c r="AA163151" s="271"/>
    </row>
    <row r="163152" spans="27:27">
      <c r="AA163152" s="271"/>
    </row>
    <row r="163153" spans="27:27">
      <c r="AA163153" s="271"/>
    </row>
    <row r="163154" spans="27:27">
      <c r="AA163154" s="271"/>
    </row>
    <row r="163155" spans="27:27">
      <c r="AA163155" s="271"/>
    </row>
    <row r="163156" spans="27:27">
      <c r="AA163156" s="271"/>
    </row>
    <row r="163157" spans="27:27">
      <c r="AA163157" s="271"/>
    </row>
    <row r="163158" spans="27:27">
      <c r="AA163158" s="271"/>
    </row>
    <row r="163159" spans="27:27">
      <c r="AA163159" s="271"/>
    </row>
    <row r="163160" spans="27:27">
      <c r="AA163160" s="271"/>
    </row>
    <row r="163161" spans="27:27">
      <c r="AA163161" s="271"/>
    </row>
    <row r="163162" spans="27:27">
      <c r="AA163162" s="271"/>
    </row>
    <row r="163163" spans="27:27">
      <c r="AA163163" s="271"/>
    </row>
    <row r="163164" spans="27:27">
      <c r="AA163164" s="271"/>
    </row>
    <row r="163165" spans="27:27">
      <c r="AA163165" s="271"/>
    </row>
    <row r="163166" spans="27:27">
      <c r="AA163166" s="271"/>
    </row>
    <row r="163167" spans="27:27">
      <c r="AA163167" s="271"/>
    </row>
    <row r="163168" spans="27:27">
      <c r="AA163168" s="271"/>
    </row>
    <row r="163169" spans="27:27">
      <c r="AA163169" s="271"/>
    </row>
    <row r="163170" spans="27:27">
      <c r="AA163170" s="271"/>
    </row>
    <row r="163171" spans="27:27">
      <c r="AA163171" s="271"/>
    </row>
    <row r="163172" spans="27:27">
      <c r="AA163172" s="271"/>
    </row>
    <row r="163173" spans="27:27">
      <c r="AA163173" s="271"/>
    </row>
    <row r="163174" spans="27:27">
      <c r="AA163174" s="271"/>
    </row>
    <row r="163175" spans="27:27">
      <c r="AA163175" s="271"/>
    </row>
    <row r="163176" spans="27:27">
      <c r="AA163176" s="271"/>
    </row>
    <row r="163177" spans="27:27">
      <c r="AA163177" s="271"/>
    </row>
    <row r="163178" spans="27:27">
      <c r="AA163178" s="271"/>
    </row>
    <row r="163179" spans="27:27">
      <c r="AA163179" s="271"/>
    </row>
    <row r="163180" spans="27:27">
      <c r="AA163180" s="271"/>
    </row>
    <row r="163181" spans="27:27">
      <c r="AA163181" s="271"/>
    </row>
    <row r="163182" spans="27:27">
      <c r="AA163182" s="271"/>
    </row>
    <row r="163183" spans="27:27">
      <c r="AA163183" s="271"/>
    </row>
    <row r="163184" spans="27:27">
      <c r="AA163184" s="271"/>
    </row>
    <row r="163185" spans="27:27">
      <c r="AA163185" s="271"/>
    </row>
    <row r="163186" spans="27:27">
      <c r="AA163186" s="271"/>
    </row>
    <row r="163187" spans="27:27">
      <c r="AA163187" s="271"/>
    </row>
    <row r="163188" spans="27:27">
      <c r="AA163188" s="271"/>
    </row>
    <row r="163189" spans="27:27">
      <c r="AA163189" s="271"/>
    </row>
    <row r="163190" spans="27:27">
      <c r="AA163190" s="271"/>
    </row>
    <row r="163191" spans="27:27">
      <c r="AA163191" s="271"/>
    </row>
    <row r="163192" spans="27:27">
      <c r="AA163192" s="271"/>
    </row>
    <row r="163193" spans="27:27">
      <c r="AA163193" s="271"/>
    </row>
    <row r="163194" spans="27:27">
      <c r="AA163194" s="271"/>
    </row>
    <row r="163195" spans="27:27">
      <c r="AA163195" s="271"/>
    </row>
    <row r="163196" spans="27:27">
      <c r="AA163196" s="271"/>
    </row>
    <row r="163197" spans="27:27">
      <c r="AA163197" s="271"/>
    </row>
    <row r="163198" spans="27:27">
      <c r="AA163198" s="271"/>
    </row>
    <row r="163199" spans="27:27">
      <c r="AA163199" s="271"/>
    </row>
    <row r="163200" spans="27:27">
      <c r="AA163200" s="271"/>
    </row>
    <row r="163201" spans="27:27">
      <c r="AA163201" s="271"/>
    </row>
    <row r="163202" spans="27:27">
      <c r="AA163202" s="271"/>
    </row>
    <row r="163203" spans="27:27">
      <c r="AA163203" s="271"/>
    </row>
    <row r="163204" spans="27:27">
      <c r="AA163204" s="271"/>
    </row>
    <row r="163205" spans="27:27">
      <c r="AA163205" s="271"/>
    </row>
    <row r="163206" spans="27:27">
      <c r="AA163206" s="271"/>
    </row>
    <row r="163207" spans="27:27">
      <c r="AA163207" s="271"/>
    </row>
    <row r="163208" spans="27:27">
      <c r="AA163208" s="271"/>
    </row>
    <row r="163209" spans="27:27">
      <c r="AA163209" s="271"/>
    </row>
    <row r="163210" spans="27:27">
      <c r="AA163210" s="271"/>
    </row>
    <row r="163211" spans="27:27">
      <c r="AA163211" s="271"/>
    </row>
    <row r="163212" spans="27:27">
      <c r="AA163212" s="271"/>
    </row>
    <row r="163213" spans="27:27">
      <c r="AA163213" s="271"/>
    </row>
    <row r="163214" spans="27:27">
      <c r="AA163214" s="271"/>
    </row>
    <row r="163215" spans="27:27">
      <c r="AA163215" s="271"/>
    </row>
    <row r="163216" spans="27:27">
      <c r="AA163216" s="271"/>
    </row>
    <row r="163217" spans="27:27">
      <c r="AA163217" s="271"/>
    </row>
    <row r="163218" spans="27:27">
      <c r="AA163218" s="271"/>
    </row>
    <row r="163219" spans="27:27">
      <c r="AA163219" s="271"/>
    </row>
    <row r="163220" spans="27:27">
      <c r="AA163220" s="271"/>
    </row>
    <row r="163221" spans="27:27">
      <c r="AA163221" s="271"/>
    </row>
    <row r="163222" spans="27:27">
      <c r="AA163222" s="271"/>
    </row>
    <row r="163223" spans="27:27">
      <c r="AA163223" s="271"/>
    </row>
    <row r="163224" spans="27:27">
      <c r="AA163224" s="271"/>
    </row>
    <row r="163225" spans="27:27">
      <c r="AA163225" s="271"/>
    </row>
    <row r="163226" spans="27:27">
      <c r="AA163226" s="271"/>
    </row>
    <row r="163227" spans="27:27">
      <c r="AA163227" s="271"/>
    </row>
    <row r="163228" spans="27:27">
      <c r="AA163228" s="271"/>
    </row>
    <row r="163229" spans="27:27">
      <c r="AA163229" s="271"/>
    </row>
    <row r="163230" spans="27:27">
      <c r="AA163230" s="271"/>
    </row>
    <row r="163231" spans="27:27">
      <c r="AA163231" s="271"/>
    </row>
    <row r="163232" spans="27:27">
      <c r="AA163232" s="271"/>
    </row>
    <row r="163233" spans="27:27">
      <c r="AA163233" s="271"/>
    </row>
    <row r="163234" spans="27:27">
      <c r="AA163234" s="271"/>
    </row>
    <row r="163235" spans="27:27">
      <c r="AA163235" s="271"/>
    </row>
    <row r="163236" spans="27:27">
      <c r="AA163236" s="271"/>
    </row>
    <row r="163237" spans="27:27">
      <c r="AA163237" s="271"/>
    </row>
    <row r="163238" spans="27:27">
      <c r="AA163238" s="271"/>
    </row>
    <row r="163239" spans="27:27">
      <c r="AA163239" s="271"/>
    </row>
    <row r="163240" spans="27:27">
      <c r="AA163240" s="271"/>
    </row>
    <row r="163241" spans="27:27">
      <c r="AA163241" s="271"/>
    </row>
    <row r="163242" spans="27:27">
      <c r="AA163242" s="271"/>
    </row>
    <row r="163243" spans="27:27">
      <c r="AA163243" s="271"/>
    </row>
    <row r="163244" spans="27:27">
      <c r="AA163244" s="271"/>
    </row>
    <row r="163245" spans="27:27">
      <c r="AA163245" s="271"/>
    </row>
    <row r="163246" spans="27:27">
      <c r="AA163246" s="271"/>
    </row>
    <row r="163247" spans="27:27">
      <c r="AA163247" s="271"/>
    </row>
    <row r="163248" spans="27:27">
      <c r="AA163248" s="271"/>
    </row>
    <row r="163249" spans="27:27">
      <c r="AA163249" s="271"/>
    </row>
    <row r="163250" spans="27:27">
      <c r="AA163250" s="271"/>
    </row>
    <row r="163251" spans="27:27">
      <c r="AA163251" s="271"/>
    </row>
    <row r="163252" spans="27:27">
      <c r="AA163252" s="271"/>
    </row>
    <row r="163253" spans="27:27">
      <c r="AA163253" s="271"/>
    </row>
    <row r="163254" spans="27:27">
      <c r="AA163254" s="271"/>
    </row>
    <row r="163255" spans="27:27">
      <c r="AA163255" s="271"/>
    </row>
    <row r="163256" spans="27:27">
      <c r="AA163256" s="271"/>
    </row>
    <row r="163257" spans="27:27">
      <c r="AA163257" s="271"/>
    </row>
    <row r="163258" spans="27:27">
      <c r="AA163258" s="271"/>
    </row>
    <row r="163259" spans="27:27">
      <c r="AA163259" s="271"/>
    </row>
    <row r="163260" spans="27:27">
      <c r="AA163260" s="271"/>
    </row>
    <row r="163261" spans="27:27">
      <c r="AA163261" s="271"/>
    </row>
    <row r="163262" spans="27:27">
      <c r="AA163262" s="271"/>
    </row>
    <row r="163263" spans="27:27">
      <c r="AA163263" s="271"/>
    </row>
    <row r="163264" spans="27:27">
      <c r="AA163264" s="271"/>
    </row>
    <row r="163265" spans="27:27">
      <c r="AA163265" s="271"/>
    </row>
    <row r="163266" spans="27:27">
      <c r="AA163266" s="271"/>
    </row>
    <row r="163267" spans="27:27">
      <c r="AA163267" s="271"/>
    </row>
    <row r="163268" spans="27:27">
      <c r="AA163268" s="271"/>
    </row>
    <row r="163269" spans="27:27">
      <c r="AA163269" s="271"/>
    </row>
    <row r="163270" spans="27:27">
      <c r="AA163270" s="271"/>
    </row>
    <row r="163271" spans="27:27">
      <c r="AA163271" s="271"/>
    </row>
    <row r="163272" spans="27:27">
      <c r="AA163272" s="271"/>
    </row>
    <row r="163273" spans="27:27">
      <c r="AA163273" s="271"/>
    </row>
    <row r="163274" spans="27:27">
      <c r="AA163274" s="271"/>
    </row>
    <row r="163275" spans="27:27">
      <c r="AA163275" s="271"/>
    </row>
    <row r="163276" spans="27:27">
      <c r="AA163276" s="271"/>
    </row>
    <row r="163277" spans="27:27">
      <c r="AA163277" s="271"/>
    </row>
    <row r="163278" spans="27:27">
      <c r="AA163278" s="271"/>
    </row>
    <row r="163279" spans="27:27">
      <c r="AA163279" s="271"/>
    </row>
    <row r="163280" spans="27:27">
      <c r="AA163280" s="271"/>
    </row>
    <row r="163281" spans="27:27">
      <c r="AA163281" s="271"/>
    </row>
    <row r="163282" spans="27:27">
      <c r="AA163282" s="271"/>
    </row>
    <row r="163283" spans="27:27">
      <c r="AA163283" s="271"/>
    </row>
    <row r="163284" spans="27:27">
      <c r="AA163284" s="271"/>
    </row>
    <row r="163285" spans="27:27">
      <c r="AA163285" s="271"/>
    </row>
    <row r="163286" spans="27:27">
      <c r="AA163286" s="271"/>
    </row>
    <row r="163287" spans="27:27">
      <c r="AA163287" s="271"/>
    </row>
    <row r="163288" spans="27:27">
      <c r="AA163288" s="271"/>
    </row>
    <row r="163289" spans="27:27">
      <c r="AA163289" s="271"/>
    </row>
    <row r="163290" spans="27:27">
      <c r="AA163290" s="271"/>
    </row>
    <row r="163291" spans="27:27">
      <c r="AA163291" s="271"/>
    </row>
    <row r="163292" spans="27:27">
      <c r="AA163292" s="271"/>
    </row>
    <row r="163293" spans="27:27">
      <c r="AA163293" s="271"/>
    </row>
    <row r="163294" spans="27:27">
      <c r="AA163294" s="271"/>
    </row>
    <row r="163295" spans="27:27">
      <c r="AA163295" s="271"/>
    </row>
    <row r="163296" spans="27:27">
      <c r="AA163296" s="271"/>
    </row>
    <row r="163297" spans="27:27">
      <c r="AA163297" s="271"/>
    </row>
    <row r="163298" spans="27:27">
      <c r="AA163298" s="271"/>
    </row>
    <row r="163299" spans="27:27">
      <c r="AA163299" s="271"/>
    </row>
    <row r="163300" spans="27:27">
      <c r="AA163300" s="271"/>
    </row>
    <row r="163301" spans="27:27">
      <c r="AA163301" s="271"/>
    </row>
    <row r="163302" spans="27:27">
      <c r="AA163302" s="271"/>
    </row>
    <row r="163303" spans="27:27">
      <c r="AA163303" s="271"/>
    </row>
    <row r="163304" spans="27:27">
      <c r="AA163304" s="271"/>
    </row>
    <row r="163305" spans="27:27">
      <c r="AA163305" s="271"/>
    </row>
    <row r="163306" spans="27:27">
      <c r="AA163306" s="271"/>
    </row>
    <row r="163307" spans="27:27">
      <c r="AA163307" s="271"/>
    </row>
    <row r="163308" spans="27:27">
      <c r="AA163308" s="271"/>
    </row>
    <row r="163309" spans="27:27">
      <c r="AA163309" s="271"/>
    </row>
    <row r="163310" spans="27:27">
      <c r="AA163310" s="271"/>
    </row>
    <row r="163311" spans="27:27">
      <c r="AA163311" s="271"/>
    </row>
    <row r="163312" spans="27:27">
      <c r="AA163312" s="271"/>
    </row>
    <row r="163313" spans="27:27">
      <c r="AA163313" s="271"/>
    </row>
    <row r="163314" spans="27:27">
      <c r="AA163314" s="271"/>
    </row>
    <row r="163315" spans="27:27">
      <c r="AA163315" s="271"/>
    </row>
    <row r="163316" spans="27:27">
      <c r="AA163316" s="271"/>
    </row>
    <row r="163317" spans="27:27">
      <c r="AA163317" s="271"/>
    </row>
    <row r="163318" spans="27:27">
      <c r="AA163318" s="271"/>
    </row>
    <row r="163319" spans="27:27">
      <c r="AA163319" s="271"/>
    </row>
    <row r="163320" spans="27:27">
      <c r="AA163320" s="271"/>
    </row>
    <row r="163321" spans="27:27">
      <c r="AA163321" s="271"/>
    </row>
    <row r="163322" spans="27:27">
      <c r="AA163322" s="271"/>
    </row>
    <row r="163323" spans="27:27">
      <c r="AA163323" s="271"/>
    </row>
    <row r="163324" spans="27:27">
      <c r="AA163324" s="271"/>
    </row>
    <row r="163325" spans="27:27">
      <c r="AA163325" s="271"/>
    </row>
    <row r="163326" spans="27:27">
      <c r="AA163326" s="271"/>
    </row>
    <row r="163327" spans="27:27">
      <c r="AA163327" s="271"/>
    </row>
    <row r="163328" spans="27:27">
      <c r="AA163328" s="271"/>
    </row>
    <row r="163329" spans="27:27">
      <c r="AA163329" s="271"/>
    </row>
    <row r="163330" spans="27:27">
      <c r="AA163330" s="271"/>
    </row>
    <row r="163331" spans="27:27">
      <c r="AA163331" s="271"/>
    </row>
    <row r="163332" spans="27:27">
      <c r="AA163332" s="271"/>
    </row>
    <row r="163333" spans="27:27">
      <c r="AA163333" s="271"/>
    </row>
    <row r="163334" spans="27:27">
      <c r="AA163334" s="271"/>
    </row>
    <row r="163335" spans="27:27">
      <c r="AA163335" s="271"/>
    </row>
    <row r="163336" spans="27:27">
      <c r="AA163336" s="271"/>
    </row>
    <row r="163337" spans="27:27">
      <c r="AA163337" s="271"/>
    </row>
    <row r="163338" spans="27:27">
      <c r="AA163338" s="271"/>
    </row>
    <row r="163339" spans="27:27">
      <c r="AA163339" s="271"/>
    </row>
    <row r="163340" spans="27:27">
      <c r="AA163340" s="271"/>
    </row>
    <row r="163341" spans="27:27">
      <c r="AA163341" s="271"/>
    </row>
    <row r="163342" spans="27:27">
      <c r="AA163342" s="271"/>
    </row>
    <row r="163343" spans="27:27">
      <c r="AA163343" s="271"/>
    </row>
    <row r="163344" spans="27:27">
      <c r="AA163344" s="271"/>
    </row>
    <row r="163345" spans="27:27">
      <c r="AA163345" s="271"/>
    </row>
    <row r="163346" spans="27:27">
      <c r="AA163346" s="271"/>
    </row>
    <row r="163347" spans="27:27">
      <c r="AA163347" s="271"/>
    </row>
    <row r="163348" spans="27:27">
      <c r="AA163348" s="271"/>
    </row>
    <row r="163349" spans="27:27">
      <c r="AA163349" s="271"/>
    </row>
    <row r="163350" spans="27:27">
      <c r="AA163350" s="271"/>
    </row>
    <row r="163351" spans="27:27">
      <c r="AA163351" s="271"/>
    </row>
    <row r="163352" spans="27:27">
      <c r="AA163352" s="271"/>
    </row>
    <row r="163353" spans="27:27">
      <c r="AA163353" s="271"/>
    </row>
    <row r="163354" spans="27:27">
      <c r="AA163354" s="271"/>
    </row>
    <row r="163355" spans="27:27">
      <c r="AA163355" s="271"/>
    </row>
    <row r="163356" spans="27:27">
      <c r="AA163356" s="271"/>
    </row>
    <row r="163357" spans="27:27">
      <c r="AA163357" s="271"/>
    </row>
    <row r="163358" spans="27:27">
      <c r="AA163358" s="271"/>
    </row>
    <row r="163359" spans="27:27">
      <c r="AA163359" s="271"/>
    </row>
    <row r="163360" spans="27:27">
      <c r="AA163360" s="271"/>
    </row>
    <row r="163361" spans="27:27">
      <c r="AA163361" s="271"/>
    </row>
    <row r="163362" spans="27:27">
      <c r="AA163362" s="271"/>
    </row>
    <row r="163363" spans="27:27">
      <c r="AA163363" s="271"/>
    </row>
    <row r="163364" spans="27:27">
      <c r="AA163364" s="271"/>
    </row>
    <row r="163365" spans="27:27">
      <c r="AA163365" s="271"/>
    </row>
    <row r="163366" spans="27:27">
      <c r="AA163366" s="271"/>
    </row>
    <row r="163367" spans="27:27">
      <c r="AA163367" s="271"/>
    </row>
    <row r="163368" spans="27:27">
      <c r="AA163368" s="271"/>
    </row>
    <row r="163369" spans="27:27">
      <c r="AA163369" s="271"/>
    </row>
    <row r="163370" spans="27:27">
      <c r="AA163370" s="271"/>
    </row>
    <row r="163371" spans="27:27">
      <c r="AA163371" s="271"/>
    </row>
    <row r="163372" spans="27:27">
      <c r="AA163372" s="271"/>
    </row>
    <row r="163373" spans="27:27">
      <c r="AA163373" s="271"/>
    </row>
    <row r="163374" spans="27:27">
      <c r="AA163374" s="271"/>
    </row>
    <row r="163375" spans="27:27">
      <c r="AA163375" s="271"/>
    </row>
    <row r="163376" spans="27:27">
      <c r="AA163376" s="271"/>
    </row>
    <row r="163377" spans="27:27">
      <c r="AA163377" s="271"/>
    </row>
    <row r="163378" spans="27:27">
      <c r="AA163378" s="271"/>
    </row>
    <row r="163379" spans="27:27">
      <c r="AA163379" s="271"/>
    </row>
    <row r="163380" spans="27:27">
      <c r="AA163380" s="271"/>
    </row>
    <row r="163381" spans="27:27">
      <c r="AA163381" s="271"/>
    </row>
    <row r="163382" spans="27:27">
      <c r="AA163382" s="271"/>
    </row>
    <row r="163383" spans="27:27">
      <c r="AA163383" s="271"/>
    </row>
    <row r="163384" spans="27:27">
      <c r="AA163384" s="271"/>
    </row>
    <row r="163385" spans="27:27">
      <c r="AA163385" s="271"/>
    </row>
    <row r="163386" spans="27:27">
      <c r="AA163386" s="271"/>
    </row>
    <row r="163387" spans="27:27">
      <c r="AA163387" s="271"/>
    </row>
    <row r="163388" spans="27:27">
      <c r="AA163388" s="271"/>
    </row>
    <row r="163389" spans="27:27">
      <c r="AA163389" s="271"/>
    </row>
    <row r="163390" spans="27:27">
      <c r="AA163390" s="271"/>
    </row>
    <row r="163391" spans="27:27">
      <c r="AA163391" s="271"/>
    </row>
    <row r="163392" spans="27:27">
      <c r="AA163392" s="271"/>
    </row>
    <row r="163393" spans="27:27">
      <c r="AA163393" s="271"/>
    </row>
    <row r="163394" spans="27:27">
      <c r="AA163394" s="271"/>
    </row>
    <row r="163395" spans="27:27">
      <c r="AA163395" s="271"/>
    </row>
    <row r="163396" spans="27:27">
      <c r="AA163396" s="271"/>
    </row>
    <row r="163397" spans="27:27">
      <c r="AA163397" s="271"/>
    </row>
    <row r="163398" spans="27:27">
      <c r="AA163398" s="271"/>
    </row>
    <row r="163399" spans="27:27">
      <c r="AA163399" s="271"/>
    </row>
    <row r="163400" spans="27:27">
      <c r="AA163400" s="271"/>
    </row>
    <row r="163401" spans="27:27">
      <c r="AA163401" s="271"/>
    </row>
    <row r="163402" spans="27:27">
      <c r="AA163402" s="271"/>
    </row>
    <row r="163403" spans="27:27">
      <c r="AA163403" s="271"/>
    </row>
    <row r="163404" spans="27:27">
      <c r="AA163404" s="271"/>
    </row>
    <row r="163405" spans="27:27">
      <c r="AA163405" s="271"/>
    </row>
    <row r="163406" spans="27:27">
      <c r="AA163406" s="271"/>
    </row>
    <row r="163407" spans="27:27">
      <c r="AA163407" s="271"/>
    </row>
    <row r="163408" spans="27:27">
      <c r="AA163408" s="271"/>
    </row>
    <row r="163409" spans="27:27">
      <c r="AA163409" s="271"/>
    </row>
    <row r="163410" spans="27:27">
      <c r="AA163410" s="271"/>
    </row>
    <row r="163411" spans="27:27">
      <c r="AA163411" s="271"/>
    </row>
    <row r="163412" spans="27:27">
      <c r="AA163412" s="271"/>
    </row>
    <row r="163413" spans="27:27">
      <c r="AA163413" s="271"/>
    </row>
    <row r="163414" spans="27:27">
      <c r="AA163414" s="271"/>
    </row>
    <row r="163415" spans="27:27">
      <c r="AA163415" s="271"/>
    </row>
    <row r="163416" spans="27:27">
      <c r="AA163416" s="271"/>
    </row>
    <row r="163417" spans="27:27">
      <c r="AA163417" s="271"/>
    </row>
    <row r="163418" spans="27:27">
      <c r="AA163418" s="271"/>
    </row>
    <row r="163419" spans="27:27">
      <c r="AA163419" s="271"/>
    </row>
    <row r="163420" spans="27:27">
      <c r="AA163420" s="271"/>
    </row>
    <row r="163421" spans="27:27">
      <c r="AA163421" s="271"/>
    </row>
    <row r="163422" spans="27:27">
      <c r="AA163422" s="271"/>
    </row>
    <row r="163423" spans="27:27">
      <c r="AA163423" s="271"/>
    </row>
    <row r="163424" spans="27:27">
      <c r="AA163424" s="271"/>
    </row>
    <row r="163425" spans="27:27">
      <c r="AA163425" s="271"/>
    </row>
    <row r="163426" spans="27:27">
      <c r="AA163426" s="271"/>
    </row>
    <row r="163427" spans="27:27">
      <c r="AA163427" s="271"/>
    </row>
    <row r="163428" spans="27:27">
      <c r="AA163428" s="271"/>
    </row>
    <row r="163429" spans="27:27">
      <c r="AA163429" s="271"/>
    </row>
    <row r="163430" spans="27:27">
      <c r="AA163430" s="271"/>
    </row>
    <row r="163431" spans="27:27">
      <c r="AA163431" s="271"/>
    </row>
    <row r="163432" spans="27:27">
      <c r="AA163432" s="271"/>
    </row>
    <row r="163433" spans="27:27">
      <c r="AA163433" s="271"/>
    </row>
    <row r="163434" spans="27:27">
      <c r="AA163434" s="271"/>
    </row>
    <row r="163435" spans="27:27">
      <c r="AA163435" s="271"/>
    </row>
    <row r="163436" spans="27:27">
      <c r="AA163436" s="271"/>
    </row>
    <row r="163437" spans="27:27">
      <c r="AA163437" s="271"/>
    </row>
    <row r="163438" spans="27:27">
      <c r="AA163438" s="271"/>
    </row>
    <row r="163439" spans="27:27">
      <c r="AA163439" s="271"/>
    </row>
    <row r="163440" spans="27:27">
      <c r="AA163440" s="271"/>
    </row>
    <row r="163441" spans="27:27">
      <c r="AA163441" s="271"/>
    </row>
    <row r="163442" spans="27:27">
      <c r="AA163442" s="271"/>
    </row>
    <row r="163443" spans="27:27">
      <c r="AA163443" s="271"/>
    </row>
    <row r="163444" spans="27:27">
      <c r="AA163444" s="271"/>
    </row>
    <row r="163445" spans="27:27">
      <c r="AA163445" s="271"/>
    </row>
    <row r="163446" spans="27:27">
      <c r="AA163446" s="271"/>
    </row>
    <row r="163447" spans="27:27">
      <c r="AA163447" s="271"/>
    </row>
    <row r="163448" spans="27:27">
      <c r="AA163448" s="271"/>
    </row>
    <row r="163449" spans="27:27">
      <c r="AA163449" s="271"/>
    </row>
    <row r="163450" spans="27:27">
      <c r="AA163450" s="271"/>
    </row>
    <row r="163451" spans="27:27">
      <c r="AA163451" s="271"/>
    </row>
    <row r="163452" spans="27:27">
      <c r="AA163452" s="271"/>
    </row>
    <row r="163453" spans="27:27">
      <c r="AA163453" s="271"/>
    </row>
    <row r="163454" spans="27:27">
      <c r="AA163454" s="271"/>
    </row>
    <row r="163455" spans="27:27">
      <c r="AA163455" s="271"/>
    </row>
    <row r="163456" spans="27:27">
      <c r="AA163456" s="271"/>
    </row>
    <row r="163457" spans="27:27">
      <c r="AA163457" s="271"/>
    </row>
    <row r="163458" spans="27:27">
      <c r="AA163458" s="271"/>
    </row>
    <row r="163459" spans="27:27">
      <c r="AA163459" s="271"/>
    </row>
    <row r="163460" spans="27:27">
      <c r="AA163460" s="271"/>
    </row>
    <row r="163461" spans="27:27">
      <c r="AA163461" s="271"/>
    </row>
    <row r="163462" spans="27:27">
      <c r="AA163462" s="271"/>
    </row>
    <row r="163463" spans="27:27">
      <c r="AA163463" s="271"/>
    </row>
    <row r="163464" spans="27:27">
      <c r="AA163464" s="271"/>
    </row>
    <row r="163465" spans="27:27">
      <c r="AA163465" s="271"/>
    </row>
    <row r="163466" spans="27:27">
      <c r="AA163466" s="271"/>
    </row>
    <row r="163467" spans="27:27">
      <c r="AA163467" s="271"/>
    </row>
    <row r="163468" spans="27:27">
      <c r="AA163468" s="271"/>
    </row>
    <row r="163469" spans="27:27">
      <c r="AA163469" s="271"/>
    </row>
    <row r="163470" spans="27:27">
      <c r="AA163470" s="271"/>
    </row>
    <row r="163471" spans="27:27">
      <c r="AA163471" s="271"/>
    </row>
    <row r="163472" spans="27:27">
      <c r="AA163472" s="271"/>
    </row>
    <row r="163473" spans="27:27">
      <c r="AA163473" s="271"/>
    </row>
    <row r="163474" spans="27:27">
      <c r="AA163474" s="271"/>
    </row>
    <row r="163475" spans="27:27">
      <c r="AA163475" s="271"/>
    </row>
    <row r="163476" spans="27:27">
      <c r="AA163476" s="271"/>
    </row>
    <row r="163477" spans="27:27">
      <c r="AA163477" s="271"/>
    </row>
    <row r="163478" spans="27:27">
      <c r="AA163478" s="271"/>
    </row>
    <row r="163479" spans="27:27">
      <c r="AA163479" s="271"/>
    </row>
    <row r="163480" spans="27:27">
      <c r="AA163480" s="271"/>
    </row>
    <row r="163481" spans="27:27">
      <c r="AA163481" s="271"/>
    </row>
    <row r="163482" spans="27:27">
      <c r="AA163482" s="271"/>
    </row>
    <row r="163483" spans="27:27">
      <c r="AA163483" s="271"/>
    </row>
    <row r="163484" spans="27:27">
      <c r="AA163484" s="271"/>
    </row>
    <row r="163485" spans="27:27">
      <c r="AA163485" s="271"/>
    </row>
    <row r="163486" spans="27:27">
      <c r="AA163486" s="271"/>
    </row>
    <row r="163487" spans="27:27">
      <c r="AA163487" s="271"/>
    </row>
    <row r="163488" spans="27:27">
      <c r="AA163488" s="271"/>
    </row>
    <row r="163489" spans="27:27">
      <c r="AA163489" s="271"/>
    </row>
    <row r="163490" spans="27:27">
      <c r="AA163490" s="271"/>
    </row>
    <row r="163491" spans="27:27">
      <c r="AA163491" s="271"/>
    </row>
    <row r="163492" spans="27:27">
      <c r="AA163492" s="271"/>
    </row>
    <row r="163493" spans="27:27">
      <c r="AA163493" s="271"/>
    </row>
    <row r="163494" spans="27:27">
      <c r="AA163494" s="271"/>
    </row>
    <row r="163495" spans="27:27">
      <c r="AA163495" s="271"/>
    </row>
    <row r="163496" spans="27:27">
      <c r="AA163496" s="271"/>
    </row>
    <row r="163497" spans="27:27">
      <c r="AA163497" s="271"/>
    </row>
    <row r="163498" spans="27:27">
      <c r="AA163498" s="271"/>
    </row>
    <row r="163499" spans="27:27">
      <c r="AA163499" s="271"/>
    </row>
    <row r="163500" spans="27:27">
      <c r="AA163500" s="271"/>
    </row>
    <row r="163501" spans="27:27">
      <c r="AA163501" s="271"/>
    </row>
    <row r="163502" spans="27:27">
      <c r="AA163502" s="271"/>
    </row>
    <row r="163503" spans="27:27">
      <c r="AA163503" s="271"/>
    </row>
    <row r="163504" spans="27:27">
      <c r="AA163504" s="271"/>
    </row>
    <row r="163505" spans="27:27">
      <c r="AA163505" s="271"/>
    </row>
    <row r="163506" spans="27:27">
      <c r="AA163506" s="271"/>
    </row>
    <row r="163507" spans="27:27">
      <c r="AA163507" s="271"/>
    </row>
    <row r="163508" spans="27:27">
      <c r="AA163508" s="271"/>
    </row>
    <row r="163509" spans="27:27">
      <c r="AA163509" s="271"/>
    </row>
    <row r="163510" spans="27:27">
      <c r="AA163510" s="271"/>
    </row>
    <row r="163511" spans="27:27">
      <c r="AA163511" s="271"/>
    </row>
    <row r="163512" spans="27:27">
      <c r="AA163512" s="271"/>
    </row>
    <row r="163513" spans="27:27">
      <c r="AA163513" s="271"/>
    </row>
    <row r="163514" spans="27:27">
      <c r="AA163514" s="271"/>
    </row>
    <row r="163515" spans="27:27">
      <c r="AA163515" s="271"/>
    </row>
    <row r="163516" spans="27:27">
      <c r="AA163516" s="271"/>
    </row>
    <row r="163517" spans="27:27">
      <c r="AA163517" s="271"/>
    </row>
    <row r="163518" spans="27:27">
      <c r="AA163518" s="271"/>
    </row>
    <row r="163519" spans="27:27">
      <c r="AA163519" s="271"/>
    </row>
    <row r="163520" spans="27:27">
      <c r="AA163520" s="271"/>
    </row>
    <row r="163521" spans="27:27">
      <c r="AA163521" s="271"/>
    </row>
    <row r="163522" spans="27:27">
      <c r="AA163522" s="271"/>
    </row>
    <row r="163523" spans="27:27">
      <c r="AA163523" s="271"/>
    </row>
    <row r="163524" spans="27:27">
      <c r="AA163524" s="271"/>
    </row>
    <row r="163525" spans="27:27">
      <c r="AA163525" s="271"/>
    </row>
    <row r="163526" spans="27:27">
      <c r="AA163526" s="271"/>
    </row>
    <row r="163527" spans="27:27">
      <c r="AA163527" s="271"/>
    </row>
    <row r="163528" spans="27:27">
      <c r="AA163528" s="271"/>
    </row>
    <row r="163529" spans="27:27">
      <c r="AA163529" s="271"/>
    </row>
    <row r="163530" spans="27:27">
      <c r="AA163530" s="271"/>
    </row>
    <row r="163531" spans="27:27">
      <c r="AA163531" s="271"/>
    </row>
    <row r="163532" spans="27:27">
      <c r="AA163532" s="271"/>
    </row>
    <row r="163533" spans="27:27">
      <c r="AA163533" s="271"/>
    </row>
    <row r="163534" spans="27:27">
      <c r="AA163534" s="271"/>
    </row>
    <row r="163535" spans="27:27">
      <c r="AA163535" s="271"/>
    </row>
    <row r="163536" spans="27:27">
      <c r="AA163536" s="271"/>
    </row>
    <row r="163537" spans="27:27">
      <c r="AA163537" s="271"/>
    </row>
    <row r="163538" spans="27:27">
      <c r="AA163538" s="271"/>
    </row>
    <row r="163539" spans="27:27">
      <c r="AA163539" s="271"/>
    </row>
    <row r="163540" spans="27:27">
      <c r="AA163540" s="271"/>
    </row>
    <row r="163541" spans="27:27">
      <c r="AA163541" s="271"/>
    </row>
    <row r="163542" spans="27:27">
      <c r="AA163542" s="271"/>
    </row>
    <row r="163543" spans="27:27">
      <c r="AA163543" s="271"/>
    </row>
    <row r="163544" spans="27:27">
      <c r="AA163544" s="271"/>
    </row>
    <row r="163545" spans="27:27">
      <c r="AA163545" s="271"/>
    </row>
    <row r="163546" spans="27:27">
      <c r="AA163546" s="271"/>
    </row>
    <row r="163547" spans="27:27">
      <c r="AA163547" s="271"/>
    </row>
    <row r="163548" spans="27:27">
      <c r="AA163548" s="271"/>
    </row>
    <row r="163549" spans="27:27">
      <c r="AA163549" s="271"/>
    </row>
    <row r="163550" spans="27:27">
      <c r="AA163550" s="271"/>
    </row>
    <row r="163551" spans="27:27">
      <c r="AA163551" s="271"/>
    </row>
    <row r="163552" spans="27:27">
      <c r="AA163552" s="271"/>
    </row>
    <row r="163553" spans="27:27">
      <c r="AA163553" s="271"/>
    </row>
    <row r="163554" spans="27:27">
      <c r="AA163554" s="271"/>
    </row>
    <row r="163555" spans="27:27">
      <c r="AA163555" s="271"/>
    </row>
    <row r="163556" spans="27:27">
      <c r="AA163556" s="271"/>
    </row>
    <row r="163557" spans="27:27">
      <c r="AA163557" s="271"/>
    </row>
    <row r="163558" spans="27:27">
      <c r="AA163558" s="271"/>
    </row>
    <row r="163559" spans="27:27">
      <c r="AA163559" s="271"/>
    </row>
    <row r="163560" spans="27:27">
      <c r="AA163560" s="271"/>
    </row>
    <row r="163561" spans="27:27">
      <c r="AA163561" s="271"/>
    </row>
    <row r="163562" spans="27:27">
      <c r="AA163562" s="271"/>
    </row>
    <row r="163563" spans="27:27">
      <c r="AA163563" s="271"/>
    </row>
    <row r="163564" spans="27:27">
      <c r="AA163564" s="271"/>
    </row>
    <row r="163565" spans="27:27">
      <c r="AA163565" s="271"/>
    </row>
    <row r="163566" spans="27:27">
      <c r="AA163566" s="271"/>
    </row>
    <row r="163567" spans="27:27">
      <c r="AA163567" s="271"/>
    </row>
    <row r="163568" spans="27:27">
      <c r="AA163568" s="271"/>
    </row>
    <row r="163569" spans="27:27">
      <c r="AA163569" s="271"/>
    </row>
    <row r="163570" spans="27:27">
      <c r="AA163570" s="271"/>
    </row>
    <row r="163571" spans="27:27">
      <c r="AA163571" s="271"/>
    </row>
    <row r="163572" spans="27:27">
      <c r="AA163572" s="271"/>
    </row>
    <row r="163573" spans="27:27">
      <c r="AA163573" s="271"/>
    </row>
    <row r="163574" spans="27:27">
      <c r="AA163574" s="271"/>
    </row>
    <row r="163575" spans="27:27">
      <c r="AA163575" s="271"/>
    </row>
    <row r="163576" spans="27:27">
      <c r="AA163576" s="271"/>
    </row>
    <row r="163577" spans="27:27">
      <c r="AA163577" s="271"/>
    </row>
    <row r="163578" spans="27:27">
      <c r="AA163578" s="271"/>
    </row>
    <row r="163579" spans="27:27">
      <c r="AA163579" s="271"/>
    </row>
    <row r="163580" spans="27:27">
      <c r="AA163580" s="271"/>
    </row>
    <row r="163581" spans="27:27">
      <c r="AA163581" s="271"/>
    </row>
    <row r="163582" spans="27:27">
      <c r="AA163582" s="271"/>
    </row>
    <row r="163583" spans="27:27">
      <c r="AA163583" s="271"/>
    </row>
    <row r="163584" spans="27:27">
      <c r="AA163584" s="271"/>
    </row>
    <row r="163585" spans="27:27">
      <c r="AA163585" s="271"/>
    </row>
    <row r="163586" spans="27:27">
      <c r="AA163586" s="271"/>
    </row>
    <row r="163587" spans="27:27">
      <c r="AA163587" s="271"/>
    </row>
    <row r="163588" spans="27:27">
      <c r="AA163588" s="271"/>
    </row>
    <row r="163589" spans="27:27">
      <c r="AA163589" s="271"/>
    </row>
    <row r="163590" spans="27:27">
      <c r="AA163590" s="271"/>
    </row>
    <row r="163591" spans="27:27">
      <c r="AA163591" s="271"/>
    </row>
    <row r="163592" spans="27:27">
      <c r="AA163592" s="271"/>
    </row>
    <row r="163593" spans="27:27">
      <c r="AA163593" s="271"/>
    </row>
    <row r="163594" spans="27:27">
      <c r="AA163594" s="271"/>
    </row>
    <row r="163595" spans="27:27">
      <c r="AA163595" s="271"/>
    </row>
    <row r="163596" spans="27:27">
      <c r="AA163596" s="271"/>
    </row>
    <row r="163597" spans="27:27">
      <c r="AA163597" s="271"/>
    </row>
    <row r="163598" spans="27:27">
      <c r="AA163598" s="271"/>
    </row>
    <row r="163599" spans="27:27">
      <c r="AA163599" s="271"/>
    </row>
    <row r="163600" spans="27:27">
      <c r="AA163600" s="271"/>
    </row>
    <row r="163601" spans="27:27">
      <c r="AA163601" s="271"/>
    </row>
    <row r="163602" spans="27:27">
      <c r="AA163602" s="271"/>
    </row>
    <row r="163603" spans="27:27">
      <c r="AA163603" s="271"/>
    </row>
    <row r="163604" spans="27:27">
      <c r="AA163604" s="271"/>
    </row>
    <row r="163605" spans="27:27">
      <c r="AA163605" s="271"/>
    </row>
    <row r="163606" spans="27:27">
      <c r="AA163606" s="271"/>
    </row>
    <row r="163607" spans="27:27">
      <c r="AA163607" s="271"/>
    </row>
    <row r="163608" spans="27:27">
      <c r="AA163608" s="271"/>
    </row>
    <row r="163609" spans="27:27">
      <c r="AA163609" s="271"/>
    </row>
    <row r="163610" spans="27:27">
      <c r="AA163610" s="271"/>
    </row>
    <row r="163611" spans="27:27">
      <c r="AA163611" s="271"/>
    </row>
    <row r="163612" spans="27:27">
      <c r="AA163612" s="271"/>
    </row>
    <row r="163613" spans="27:27">
      <c r="AA163613" s="271"/>
    </row>
    <row r="163614" spans="27:27">
      <c r="AA163614" s="271"/>
    </row>
    <row r="163615" spans="27:27">
      <c r="AA163615" s="271"/>
    </row>
    <row r="163616" spans="27:27">
      <c r="AA163616" s="271"/>
    </row>
    <row r="163617" spans="27:27">
      <c r="AA163617" s="271"/>
    </row>
    <row r="163618" spans="27:27">
      <c r="AA163618" s="271"/>
    </row>
    <row r="163619" spans="27:27">
      <c r="AA163619" s="271"/>
    </row>
    <row r="163620" spans="27:27">
      <c r="AA163620" s="271"/>
    </row>
    <row r="163621" spans="27:27">
      <c r="AA163621" s="271"/>
    </row>
    <row r="163622" spans="27:27">
      <c r="AA163622" s="271"/>
    </row>
    <row r="163623" spans="27:27">
      <c r="AA163623" s="271"/>
    </row>
    <row r="163624" spans="27:27">
      <c r="AA163624" s="271"/>
    </row>
    <row r="163625" spans="27:27">
      <c r="AA163625" s="271"/>
    </row>
    <row r="163626" spans="27:27">
      <c r="AA163626" s="271"/>
    </row>
    <row r="163627" spans="27:27">
      <c r="AA163627" s="271"/>
    </row>
    <row r="163628" spans="27:27">
      <c r="AA163628" s="271"/>
    </row>
    <row r="163629" spans="27:27">
      <c r="AA163629" s="271"/>
    </row>
    <row r="163630" spans="27:27">
      <c r="AA163630" s="271"/>
    </row>
    <row r="163631" spans="27:27">
      <c r="AA163631" s="271"/>
    </row>
    <row r="163632" spans="27:27">
      <c r="AA163632" s="271"/>
    </row>
    <row r="163633" spans="27:27">
      <c r="AA163633" s="271"/>
    </row>
    <row r="163634" spans="27:27">
      <c r="AA163634" s="271"/>
    </row>
    <row r="163635" spans="27:27">
      <c r="AA163635" s="271"/>
    </row>
    <row r="163636" spans="27:27">
      <c r="AA163636" s="271"/>
    </row>
    <row r="163637" spans="27:27">
      <c r="AA163637" s="271"/>
    </row>
    <row r="163638" spans="27:27">
      <c r="AA163638" s="271"/>
    </row>
    <row r="163639" spans="27:27">
      <c r="AA163639" s="271"/>
    </row>
    <row r="163640" spans="27:27">
      <c r="AA163640" s="271"/>
    </row>
    <row r="163641" spans="27:27">
      <c r="AA163641" s="271"/>
    </row>
    <row r="163642" spans="27:27">
      <c r="AA163642" s="271"/>
    </row>
    <row r="163643" spans="27:27">
      <c r="AA163643" s="271"/>
    </row>
    <row r="163644" spans="27:27">
      <c r="AA163644" s="271"/>
    </row>
    <row r="163645" spans="27:27">
      <c r="AA163645" s="271"/>
    </row>
    <row r="163646" spans="27:27">
      <c r="AA163646" s="271"/>
    </row>
    <row r="163647" spans="27:27">
      <c r="AA163647" s="271"/>
    </row>
    <row r="163648" spans="27:27">
      <c r="AA163648" s="271"/>
    </row>
    <row r="163649" spans="27:27">
      <c r="AA163649" s="271"/>
    </row>
    <row r="163650" spans="27:27">
      <c r="AA163650" s="271"/>
    </row>
    <row r="163651" spans="27:27">
      <c r="AA163651" s="271"/>
    </row>
    <row r="163652" spans="27:27">
      <c r="AA163652" s="271"/>
    </row>
    <row r="163653" spans="27:27">
      <c r="AA163653" s="271"/>
    </row>
    <row r="163654" spans="27:27">
      <c r="AA163654" s="271"/>
    </row>
    <row r="163655" spans="27:27">
      <c r="AA163655" s="271"/>
    </row>
    <row r="163656" spans="27:27">
      <c r="AA163656" s="271"/>
    </row>
    <row r="163657" spans="27:27">
      <c r="AA163657" s="271"/>
    </row>
    <row r="163658" spans="27:27">
      <c r="AA163658" s="271"/>
    </row>
    <row r="163659" spans="27:27">
      <c r="AA163659" s="271"/>
    </row>
    <row r="163660" spans="27:27">
      <c r="AA163660" s="271"/>
    </row>
    <row r="163661" spans="27:27">
      <c r="AA163661" s="271"/>
    </row>
    <row r="163662" spans="27:27">
      <c r="AA163662" s="271"/>
    </row>
    <row r="163663" spans="27:27">
      <c r="AA163663" s="271"/>
    </row>
    <row r="163664" spans="27:27">
      <c r="AA163664" s="271"/>
    </row>
    <row r="163665" spans="27:27">
      <c r="AA163665" s="271"/>
    </row>
    <row r="163666" spans="27:27">
      <c r="AA163666" s="271"/>
    </row>
    <row r="163667" spans="27:27">
      <c r="AA163667" s="271"/>
    </row>
    <row r="163668" spans="27:27">
      <c r="AA163668" s="271"/>
    </row>
    <row r="163669" spans="27:27">
      <c r="AA163669" s="271"/>
    </row>
    <row r="163670" spans="27:27">
      <c r="AA163670" s="271"/>
    </row>
    <row r="163671" spans="27:27">
      <c r="AA163671" s="271"/>
    </row>
    <row r="163672" spans="27:27">
      <c r="AA163672" s="271"/>
    </row>
    <row r="163673" spans="27:27">
      <c r="AA163673" s="271"/>
    </row>
    <row r="163674" spans="27:27">
      <c r="AA163674" s="271"/>
    </row>
    <row r="163675" spans="27:27">
      <c r="AA163675" s="271"/>
    </row>
    <row r="163676" spans="27:27">
      <c r="AA163676" s="271"/>
    </row>
    <row r="163677" spans="27:27">
      <c r="AA163677" s="271"/>
    </row>
    <row r="163678" spans="27:27">
      <c r="AA163678" s="271"/>
    </row>
    <row r="163679" spans="27:27">
      <c r="AA163679" s="271"/>
    </row>
    <row r="163680" spans="27:27">
      <c r="AA163680" s="271"/>
    </row>
    <row r="163681" spans="27:27">
      <c r="AA163681" s="271"/>
    </row>
    <row r="163682" spans="27:27">
      <c r="AA163682" s="271"/>
    </row>
    <row r="163683" spans="27:27">
      <c r="AA163683" s="271"/>
    </row>
    <row r="163684" spans="27:27">
      <c r="AA163684" s="271"/>
    </row>
    <row r="163685" spans="27:27">
      <c r="AA163685" s="271"/>
    </row>
    <row r="163686" spans="27:27">
      <c r="AA163686" s="271"/>
    </row>
    <row r="163687" spans="27:27">
      <c r="AA163687" s="271"/>
    </row>
    <row r="163688" spans="27:27">
      <c r="AA163688" s="271"/>
    </row>
    <row r="163689" spans="27:27">
      <c r="AA163689" s="271"/>
    </row>
    <row r="163690" spans="27:27">
      <c r="AA163690" s="271"/>
    </row>
    <row r="163691" spans="27:27">
      <c r="AA163691" s="271"/>
    </row>
    <row r="163692" spans="27:27">
      <c r="AA163692" s="271"/>
    </row>
    <row r="163693" spans="27:27">
      <c r="AA163693" s="271"/>
    </row>
    <row r="163694" spans="27:27">
      <c r="AA163694" s="271"/>
    </row>
    <row r="163695" spans="27:27">
      <c r="AA163695" s="271"/>
    </row>
    <row r="163696" spans="27:27">
      <c r="AA163696" s="271"/>
    </row>
    <row r="163697" spans="27:27">
      <c r="AA163697" s="271"/>
    </row>
    <row r="163698" spans="27:27">
      <c r="AA163698" s="271"/>
    </row>
    <row r="163699" spans="27:27">
      <c r="AA163699" s="271"/>
    </row>
    <row r="163700" spans="27:27">
      <c r="AA163700" s="271"/>
    </row>
    <row r="163701" spans="27:27">
      <c r="AA163701" s="271"/>
    </row>
    <row r="163702" spans="27:27">
      <c r="AA163702" s="271"/>
    </row>
    <row r="163703" spans="27:27">
      <c r="AA163703" s="271"/>
    </row>
    <row r="163704" spans="27:27">
      <c r="AA163704" s="271"/>
    </row>
    <row r="163705" spans="27:27">
      <c r="AA163705" s="271"/>
    </row>
    <row r="163706" spans="27:27">
      <c r="AA163706" s="271"/>
    </row>
    <row r="163707" spans="27:27">
      <c r="AA163707" s="271"/>
    </row>
    <row r="163708" spans="27:27">
      <c r="AA163708" s="271"/>
    </row>
    <row r="163709" spans="27:27">
      <c r="AA163709" s="271"/>
    </row>
    <row r="163710" spans="27:27">
      <c r="AA163710" s="271"/>
    </row>
    <row r="163711" spans="27:27">
      <c r="AA163711" s="271"/>
    </row>
    <row r="163712" spans="27:27">
      <c r="AA163712" s="271"/>
    </row>
    <row r="163713" spans="27:27">
      <c r="AA163713" s="271"/>
    </row>
    <row r="163714" spans="27:27">
      <c r="AA163714" s="271"/>
    </row>
    <row r="163715" spans="27:27">
      <c r="AA163715" s="271"/>
    </row>
    <row r="163716" spans="27:27">
      <c r="AA163716" s="271"/>
    </row>
    <row r="163717" spans="27:27">
      <c r="AA163717" s="271"/>
    </row>
    <row r="163718" spans="27:27">
      <c r="AA163718" s="271"/>
    </row>
    <row r="163719" spans="27:27">
      <c r="AA163719" s="271"/>
    </row>
    <row r="163720" spans="27:27">
      <c r="AA163720" s="271"/>
    </row>
    <row r="163721" spans="27:27">
      <c r="AA163721" s="271"/>
    </row>
    <row r="163722" spans="27:27">
      <c r="AA163722" s="271"/>
    </row>
    <row r="163723" spans="27:27">
      <c r="AA163723" s="271"/>
    </row>
    <row r="163724" spans="27:27">
      <c r="AA163724" s="271"/>
    </row>
    <row r="163725" spans="27:27">
      <c r="AA163725" s="271"/>
    </row>
    <row r="163726" spans="27:27">
      <c r="AA163726" s="271"/>
    </row>
    <row r="163727" spans="27:27">
      <c r="AA163727" s="271"/>
    </row>
    <row r="163728" spans="27:27">
      <c r="AA163728" s="271"/>
    </row>
    <row r="163729" spans="27:27">
      <c r="AA163729" s="271"/>
    </row>
    <row r="163730" spans="27:27">
      <c r="AA163730" s="271"/>
    </row>
    <row r="163731" spans="27:27">
      <c r="AA163731" s="271"/>
    </row>
    <row r="163732" spans="27:27">
      <c r="AA163732" s="271"/>
    </row>
    <row r="163733" spans="27:27">
      <c r="AA163733" s="271"/>
    </row>
    <row r="163734" spans="27:27">
      <c r="AA163734" s="271"/>
    </row>
    <row r="163735" spans="27:27">
      <c r="AA163735" s="271"/>
    </row>
    <row r="163736" spans="27:27">
      <c r="AA163736" s="271"/>
    </row>
    <row r="163737" spans="27:27">
      <c r="AA163737" s="271"/>
    </row>
    <row r="163738" spans="27:27">
      <c r="AA163738" s="271"/>
    </row>
    <row r="163739" spans="27:27">
      <c r="AA163739" s="271"/>
    </row>
    <row r="163740" spans="27:27">
      <c r="AA163740" s="271"/>
    </row>
    <row r="163741" spans="27:27">
      <c r="AA163741" s="271"/>
    </row>
    <row r="163742" spans="27:27">
      <c r="AA163742" s="271"/>
    </row>
    <row r="163743" spans="27:27">
      <c r="AA163743" s="271"/>
    </row>
    <row r="163744" spans="27:27">
      <c r="AA163744" s="271"/>
    </row>
    <row r="163745" spans="27:27">
      <c r="AA163745" s="271"/>
    </row>
    <row r="163746" spans="27:27">
      <c r="AA163746" s="271"/>
    </row>
    <row r="163747" spans="27:27">
      <c r="AA163747" s="271"/>
    </row>
    <row r="163748" spans="27:27">
      <c r="AA163748" s="271"/>
    </row>
    <row r="163749" spans="27:27">
      <c r="AA163749" s="271"/>
    </row>
    <row r="163750" spans="27:27">
      <c r="AA163750" s="271"/>
    </row>
    <row r="163751" spans="27:27">
      <c r="AA163751" s="271"/>
    </row>
    <row r="163752" spans="27:27">
      <c r="AA163752" s="271"/>
    </row>
    <row r="163753" spans="27:27">
      <c r="AA163753" s="271"/>
    </row>
    <row r="163754" spans="27:27">
      <c r="AA163754" s="271"/>
    </row>
    <row r="163755" spans="27:27">
      <c r="AA163755" s="271"/>
    </row>
    <row r="163756" spans="27:27">
      <c r="AA163756" s="271"/>
    </row>
    <row r="163757" spans="27:27">
      <c r="AA163757" s="271"/>
    </row>
    <row r="163758" spans="27:27">
      <c r="AA163758" s="271"/>
    </row>
    <row r="163759" spans="27:27">
      <c r="AA163759" s="271"/>
    </row>
    <row r="163760" spans="27:27">
      <c r="AA163760" s="271"/>
    </row>
    <row r="163761" spans="27:27">
      <c r="AA163761" s="271"/>
    </row>
    <row r="163762" spans="27:27">
      <c r="AA163762" s="271"/>
    </row>
    <row r="163763" spans="27:27">
      <c r="AA163763" s="271"/>
    </row>
    <row r="163764" spans="27:27">
      <c r="AA163764" s="271"/>
    </row>
    <row r="163765" spans="27:27">
      <c r="AA163765" s="271"/>
    </row>
    <row r="163766" spans="27:27">
      <c r="AA163766" s="271"/>
    </row>
    <row r="163767" spans="27:27">
      <c r="AA163767" s="271"/>
    </row>
    <row r="163768" spans="27:27">
      <c r="AA163768" s="271"/>
    </row>
    <row r="163769" spans="27:27">
      <c r="AA163769" s="271"/>
    </row>
    <row r="163770" spans="27:27">
      <c r="AA163770" s="271"/>
    </row>
    <row r="163771" spans="27:27">
      <c r="AA163771" s="271"/>
    </row>
    <row r="163772" spans="27:27">
      <c r="AA163772" s="271"/>
    </row>
    <row r="163773" spans="27:27">
      <c r="AA163773" s="271"/>
    </row>
    <row r="163774" spans="27:27">
      <c r="AA163774" s="271"/>
    </row>
    <row r="163775" spans="27:27">
      <c r="AA163775" s="271"/>
    </row>
    <row r="163776" spans="27:27">
      <c r="AA163776" s="271"/>
    </row>
    <row r="163777" spans="27:27">
      <c r="AA163777" s="271"/>
    </row>
    <row r="163778" spans="27:27">
      <c r="AA163778" s="271"/>
    </row>
    <row r="163779" spans="27:27">
      <c r="AA163779" s="271"/>
    </row>
    <row r="163780" spans="27:27">
      <c r="AA163780" s="271"/>
    </row>
    <row r="163781" spans="27:27">
      <c r="AA163781" s="271"/>
    </row>
    <row r="163782" spans="27:27">
      <c r="AA163782" s="271"/>
    </row>
    <row r="163783" spans="27:27">
      <c r="AA163783" s="271"/>
    </row>
    <row r="163784" spans="27:27">
      <c r="AA163784" s="271"/>
    </row>
    <row r="163785" spans="27:27">
      <c r="AA163785" s="271"/>
    </row>
    <row r="163786" spans="27:27">
      <c r="AA163786" s="271"/>
    </row>
    <row r="163787" spans="27:27">
      <c r="AA163787" s="271"/>
    </row>
    <row r="163788" spans="27:27">
      <c r="AA163788" s="271"/>
    </row>
    <row r="163789" spans="27:27">
      <c r="AA163789" s="271"/>
    </row>
    <row r="163790" spans="27:27">
      <c r="AA163790" s="271"/>
    </row>
    <row r="163791" spans="27:27">
      <c r="AA163791" s="271"/>
    </row>
    <row r="163792" spans="27:27">
      <c r="AA163792" s="271"/>
    </row>
    <row r="163793" spans="27:27">
      <c r="AA163793" s="271"/>
    </row>
    <row r="163794" spans="27:27">
      <c r="AA163794" s="271"/>
    </row>
    <row r="163795" spans="27:27">
      <c r="AA163795" s="271"/>
    </row>
    <row r="163796" spans="27:27">
      <c r="AA163796" s="271"/>
    </row>
    <row r="163797" spans="27:27">
      <c r="AA163797" s="271"/>
    </row>
    <row r="163798" spans="27:27">
      <c r="AA163798" s="271"/>
    </row>
    <row r="163799" spans="27:27">
      <c r="AA163799" s="271"/>
    </row>
    <row r="163800" spans="27:27">
      <c r="AA163800" s="271"/>
    </row>
    <row r="163801" spans="27:27">
      <c r="AA163801" s="271"/>
    </row>
    <row r="163802" spans="27:27">
      <c r="AA163802" s="271"/>
    </row>
    <row r="163803" spans="27:27">
      <c r="AA163803" s="271"/>
    </row>
    <row r="163804" spans="27:27">
      <c r="AA163804" s="271"/>
    </row>
    <row r="163805" spans="27:27">
      <c r="AA163805" s="271"/>
    </row>
    <row r="163806" spans="27:27">
      <c r="AA163806" s="271"/>
    </row>
    <row r="163807" spans="27:27">
      <c r="AA163807" s="271"/>
    </row>
    <row r="163808" spans="27:27">
      <c r="AA163808" s="271"/>
    </row>
    <row r="163809" spans="27:27">
      <c r="AA163809" s="271"/>
    </row>
    <row r="163810" spans="27:27">
      <c r="AA163810" s="271"/>
    </row>
    <row r="163811" spans="27:27">
      <c r="AA163811" s="271"/>
    </row>
    <row r="163812" spans="27:27">
      <c r="AA163812" s="271"/>
    </row>
    <row r="163813" spans="27:27">
      <c r="AA163813" s="271"/>
    </row>
    <row r="163814" spans="27:27">
      <c r="AA163814" s="271"/>
    </row>
    <row r="163815" spans="27:27">
      <c r="AA163815" s="271"/>
    </row>
    <row r="163816" spans="27:27">
      <c r="AA163816" s="271"/>
    </row>
    <row r="163817" spans="27:27">
      <c r="AA163817" s="271"/>
    </row>
    <row r="163818" spans="27:27">
      <c r="AA163818" s="271"/>
    </row>
    <row r="163819" spans="27:27">
      <c r="AA163819" s="271"/>
    </row>
    <row r="163820" spans="27:27">
      <c r="AA163820" s="271"/>
    </row>
    <row r="163821" spans="27:27">
      <c r="AA163821" s="271"/>
    </row>
    <row r="163822" spans="27:27">
      <c r="AA163822" s="271"/>
    </row>
    <row r="163823" spans="27:27">
      <c r="AA163823" s="271"/>
    </row>
    <row r="163824" spans="27:27">
      <c r="AA163824" s="271"/>
    </row>
    <row r="163825" spans="27:27">
      <c r="AA163825" s="271"/>
    </row>
    <row r="163826" spans="27:27">
      <c r="AA163826" s="271"/>
    </row>
    <row r="163827" spans="27:27">
      <c r="AA163827" s="271"/>
    </row>
    <row r="163828" spans="27:27">
      <c r="AA163828" s="271"/>
    </row>
    <row r="163829" spans="27:27">
      <c r="AA163829" s="271"/>
    </row>
    <row r="163830" spans="27:27">
      <c r="AA163830" s="271"/>
    </row>
    <row r="163831" spans="27:27">
      <c r="AA163831" s="271"/>
    </row>
    <row r="163832" spans="27:27">
      <c r="AA163832" s="271"/>
    </row>
    <row r="163833" spans="27:27">
      <c r="AA163833" s="271"/>
    </row>
    <row r="163834" spans="27:27">
      <c r="AA163834" s="271"/>
    </row>
    <row r="163835" spans="27:27">
      <c r="AA163835" s="271"/>
    </row>
    <row r="163836" spans="27:27">
      <c r="AA163836" s="271"/>
    </row>
    <row r="163837" spans="27:27">
      <c r="AA163837" s="271"/>
    </row>
    <row r="163838" spans="27:27">
      <c r="AA163838" s="271"/>
    </row>
    <row r="163839" spans="27:27">
      <c r="AA163839" s="271"/>
    </row>
    <row r="163840" spans="27:27">
      <c r="AA163840" s="271"/>
    </row>
    <row r="163841" spans="27:27">
      <c r="AA163841" s="271"/>
    </row>
    <row r="163842" spans="27:27">
      <c r="AA163842" s="271"/>
    </row>
    <row r="163843" spans="27:27">
      <c r="AA163843" s="271"/>
    </row>
    <row r="163844" spans="27:27">
      <c r="AA163844" s="271"/>
    </row>
    <row r="163845" spans="27:27">
      <c r="AA163845" s="271"/>
    </row>
    <row r="163846" spans="27:27">
      <c r="AA163846" s="271"/>
    </row>
    <row r="163847" spans="27:27">
      <c r="AA163847" s="271"/>
    </row>
    <row r="163848" spans="27:27">
      <c r="AA163848" s="271"/>
    </row>
    <row r="163849" spans="27:27">
      <c r="AA163849" s="271"/>
    </row>
    <row r="163850" spans="27:27">
      <c r="AA163850" s="271"/>
    </row>
    <row r="163851" spans="27:27">
      <c r="AA163851" s="271"/>
    </row>
    <row r="163852" spans="27:27">
      <c r="AA163852" s="271"/>
    </row>
    <row r="163853" spans="27:27">
      <c r="AA163853" s="271"/>
    </row>
    <row r="163854" spans="27:27">
      <c r="AA163854" s="271"/>
    </row>
    <row r="163855" spans="27:27">
      <c r="AA163855" s="271"/>
    </row>
    <row r="163856" spans="27:27">
      <c r="AA163856" s="271"/>
    </row>
    <row r="163857" spans="27:27">
      <c r="AA163857" s="271"/>
    </row>
    <row r="163858" spans="27:27">
      <c r="AA163858" s="271"/>
    </row>
    <row r="163859" spans="27:27">
      <c r="AA163859" s="271"/>
    </row>
    <row r="163860" spans="27:27">
      <c r="AA163860" s="271"/>
    </row>
    <row r="163861" spans="27:27">
      <c r="AA163861" s="271"/>
    </row>
    <row r="163862" spans="27:27">
      <c r="AA163862" s="271"/>
    </row>
    <row r="163863" spans="27:27">
      <c r="AA163863" s="271"/>
    </row>
    <row r="163864" spans="27:27">
      <c r="AA163864" s="271"/>
    </row>
    <row r="163865" spans="27:27">
      <c r="AA163865" s="271"/>
    </row>
    <row r="163866" spans="27:27">
      <c r="AA163866" s="271"/>
    </row>
    <row r="163867" spans="27:27">
      <c r="AA163867" s="271"/>
    </row>
    <row r="163868" spans="27:27">
      <c r="AA163868" s="271"/>
    </row>
    <row r="163869" spans="27:27">
      <c r="AA163869" s="271"/>
    </row>
    <row r="163870" spans="27:27">
      <c r="AA163870" s="271"/>
    </row>
    <row r="163871" spans="27:27">
      <c r="AA163871" s="271"/>
    </row>
    <row r="163872" spans="27:27">
      <c r="AA163872" s="271"/>
    </row>
    <row r="163873" spans="27:27">
      <c r="AA163873" s="271"/>
    </row>
    <row r="163874" spans="27:27">
      <c r="AA163874" s="271"/>
    </row>
    <row r="163875" spans="27:27">
      <c r="AA163875" s="271"/>
    </row>
    <row r="163876" spans="27:27">
      <c r="AA163876" s="271"/>
    </row>
    <row r="163877" spans="27:27">
      <c r="AA163877" s="271"/>
    </row>
    <row r="163878" spans="27:27">
      <c r="AA163878" s="271"/>
    </row>
    <row r="163879" spans="27:27">
      <c r="AA163879" s="271"/>
    </row>
    <row r="163880" spans="27:27">
      <c r="AA163880" s="271"/>
    </row>
    <row r="163881" spans="27:27">
      <c r="AA163881" s="271"/>
    </row>
    <row r="163882" spans="27:27">
      <c r="AA163882" s="271"/>
    </row>
    <row r="163883" spans="27:27">
      <c r="AA163883" s="271"/>
    </row>
    <row r="163884" spans="27:27">
      <c r="AA163884" s="271"/>
    </row>
    <row r="163885" spans="27:27">
      <c r="AA163885" s="271"/>
    </row>
    <row r="163886" spans="27:27">
      <c r="AA163886" s="271"/>
    </row>
    <row r="163887" spans="27:27">
      <c r="AA163887" s="271"/>
    </row>
    <row r="163888" spans="27:27">
      <c r="AA163888" s="271"/>
    </row>
    <row r="163889" spans="27:27">
      <c r="AA163889" s="271"/>
    </row>
    <row r="163890" spans="27:27">
      <c r="AA163890" s="271"/>
    </row>
    <row r="163891" spans="27:27">
      <c r="AA163891" s="271"/>
    </row>
    <row r="163892" spans="27:27">
      <c r="AA163892" s="271"/>
    </row>
    <row r="163893" spans="27:27">
      <c r="AA163893" s="271"/>
    </row>
    <row r="163894" spans="27:27">
      <c r="AA163894" s="271"/>
    </row>
    <row r="163895" spans="27:27">
      <c r="AA163895" s="271"/>
    </row>
    <row r="163896" spans="27:27">
      <c r="AA163896" s="271"/>
    </row>
    <row r="163897" spans="27:27">
      <c r="AA163897" s="271"/>
    </row>
    <row r="163898" spans="27:27">
      <c r="AA163898" s="271"/>
    </row>
    <row r="163899" spans="27:27">
      <c r="AA163899" s="271"/>
    </row>
    <row r="163900" spans="27:27">
      <c r="AA163900" s="271"/>
    </row>
    <row r="163901" spans="27:27">
      <c r="AA163901" s="271"/>
    </row>
    <row r="163902" spans="27:27">
      <c r="AA163902" s="271"/>
    </row>
    <row r="163903" spans="27:27">
      <c r="AA163903" s="271"/>
    </row>
    <row r="163904" spans="27:27">
      <c r="AA163904" s="271"/>
    </row>
    <row r="163905" spans="27:27">
      <c r="AA163905" s="271"/>
    </row>
    <row r="163906" spans="27:27">
      <c r="AA163906" s="271"/>
    </row>
    <row r="163907" spans="27:27">
      <c r="AA163907" s="271"/>
    </row>
    <row r="163908" spans="27:27">
      <c r="AA163908" s="271"/>
    </row>
    <row r="163909" spans="27:27">
      <c r="AA163909" s="271"/>
    </row>
    <row r="163910" spans="27:27">
      <c r="AA163910" s="271"/>
    </row>
    <row r="163911" spans="27:27">
      <c r="AA163911" s="271"/>
    </row>
    <row r="163912" spans="27:27">
      <c r="AA163912" s="271"/>
    </row>
    <row r="163913" spans="27:27">
      <c r="AA163913" s="271"/>
    </row>
    <row r="163914" spans="27:27">
      <c r="AA163914" s="271"/>
    </row>
    <row r="163915" spans="27:27">
      <c r="AA163915" s="271"/>
    </row>
    <row r="163916" spans="27:27">
      <c r="AA163916" s="271"/>
    </row>
    <row r="163917" spans="27:27">
      <c r="AA163917" s="271"/>
    </row>
    <row r="163918" spans="27:27">
      <c r="AA163918" s="271"/>
    </row>
    <row r="163919" spans="27:27">
      <c r="AA163919" s="271"/>
    </row>
    <row r="163920" spans="27:27">
      <c r="AA163920" s="271"/>
    </row>
    <row r="163921" spans="27:27">
      <c r="AA163921" s="271"/>
    </row>
    <row r="163922" spans="27:27">
      <c r="AA163922" s="271"/>
    </row>
    <row r="163923" spans="27:27">
      <c r="AA163923" s="271"/>
    </row>
    <row r="163924" spans="27:27">
      <c r="AA163924" s="271"/>
    </row>
    <row r="163925" spans="27:27">
      <c r="AA163925" s="271"/>
    </row>
    <row r="163926" spans="27:27">
      <c r="AA163926" s="271"/>
    </row>
    <row r="163927" spans="27:27">
      <c r="AA163927" s="271"/>
    </row>
    <row r="163928" spans="27:27">
      <c r="AA163928" s="271"/>
    </row>
    <row r="163929" spans="27:27">
      <c r="AA163929" s="271"/>
    </row>
    <row r="163930" spans="27:27">
      <c r="AA163930" s="271"/>
    </row>
    <row r="163931" spans="27:27">
      <c r="AA163931" s="271"/>
    </row>
    <row r="163932" spans="27:27">
      <c r="AA163932" s="271"/>
    </row>
    <row r="163933" spans="27:27">
      <c r="AA163933" s="271"/>
    </row>
    <row r="163934" spans="27:27">
      <c r="AA163934" s="271"/>
    </row>
    <row r="163935" spans="27:27">
      <c r="AA163935" s="271"/>
    </row>
    <row r="163936" spans="27:27">
      <c r="AA163936" s="271"/>
    </row>
    <row r="163937" spans="27:27">
      <c r="AA163937" s="271"/>
    </row>
    <row r="163938" spans="27:27">
      <c r="AA163938" s="271"/>
    </row>
    <row r="163939" spans="27:27">
      <c r="AA163939" s="271"/>
    </row>
    <row r="163940" spans="27:27">
      <c r="AA163940" s="271"/>
    </row>
    <row r="163941" spans="27:27">
      <c r="AA163941" s="271"/>
    </row>
    <row r="163942" spans="27:27">
      <c r="AA163942" s="271"/>
    </row>
    <row r="163943" spans="27:27">
      <c r="AA163943" s="271"/>
    </row>
    <row r="163944" spans="27:27">
      <c r="AA163944" s="271"/>
    </row>
    <row r="163945" spans="27:27">
      <c r="AA163945" s="271"/>
    </row>
    <row r="163946" spans="27:27">
      <c r="AA163946" s="271"/>
    </row>
    <row r="163947" spans="27:27">
      <c r="AA163947" s="271"/>
    </row>
    <row r="163948" spans="27:27">
      <c r="AA163948" s="271"/>
    </row>
    <row r="163949" spans="27:27">
      <c r="AA163949" s="271"/>
    </row>
    <row r="163950" spans="27:27">
      <c r="AA163950" s="271"/>
    </row>
    <row r="163951" spans="27:27">
      <c r="AA163951" s="271"/>
    </row>
    <row r="163952" spans="27:27">
      <c r="AA163952" s="271"/>
    </row>
    <row r="163953" spans="27:27">
      <c r="AA163953" s="271"/>
    </row>
    <row r="163954" spans="27:27">
      <c r="AA163954" s="271"/>
    </row>
    <row r="163955" spans="27:27">
      <c r="AA163955" s="271"/>
    </row>
    <row r="163956" spans="27:27">
      <c r="AA163956" s="271"/>
    </row>
    <row r="163957" spans="27:27">
      <c r="AA163957" s="271"/>
    </row>
    <row r="163958" spans="27:27">
      <c r="AA163958" s="271"/>
    </row>
    <row r="163959" spans="27:27">
      <c r="AA163959" s="271"/>
    </row>
    <row r="163960" spans="27:27">
      <c r="AA163960" s="271"/>
    </row>
    <row r="163961" spans="27:27">
      <c r="AA163961" s="271"/>
    </row>
    <row r="163962" spans="27:27">
      <c r="AA163962" s="271"/>
    </row>
    <row r="163963" spans="27:27">
      <c r="AA163963" s="271"/>
    </row>
    <row r="163964" spans="27:27">
      <c r="AA163964" s="271"/>
    </row>
    <row r="163965" spans="27:27">
      <c r="AA163965" s="271"/>
    </row>
    <row r="163966" spans="27:27">
      <c r="AA163966" s="271"/>
    </row>
    <row r="163967" spans="27:27">
      <c r="AA163967" s="271"/>
    </row>
    <row r="163968" spans="27:27">
      <c r="AA163968" s="271"/>
    </row>
    <row r="163969" spans="27:27">
      <c r="AA163969" s="271"/>
    </row>
    <row r="163970" spans="27:27">
      <c r="AA163970" s="271"/>
    </row>
    <row r="163971" spans="27:27">
      <c r="AA163971" s="271"/>
    </row>
    <row r="163972" spans="27:27">
      <c r="AA163972" s="271"/>
    </row>
    <row r="163973" spans="27:27">
      <c r="AA163973" s="271"/>
    </row>
    <row r="163974" spans="27:27">
      <c r="AA163974" s="271"/>
    </row>
    <row r="163975" spans="27:27">
      <c r="AA163975" s="271"/>
    </row>
    <row r="163976" spans="27:27">
      <c r="AA163976" s="271"/>
    </row>
    <row r="163977" spans="27:27">
      <c r="AA163977" s="271"/>
    </row>
    <row r="163978" spans="27:27">
      <c r="AA163978" s="271"/>
    </row>
    <row r="163979" spans="27:27">
      <c r="AA163979" s="271"/>
    </row>
    <row r="163980" spans="27:27">
      <c r="AA163980" s="271"/>
    </row>
    <row r="163981" spans="27:27">
      <c r="AA163981" s="271"/>
    </row>
    <row r="163982" spans="27:27">
      <c r="AA163982" s="271"/>
    </row>
    <row r="163983" spans="27:27">
      <c r="AA163983" s="271"/>
    </row>
    <row r="163984" spans="27:27">
      <c r="AA163984" s="271"/>
    </row>
    <row r="163985" spans="27:27">
      <c r="AA163985" s="271"/>
    </row>
    <row r="163986" spans="27:27">
      <c r="AA163986" s="271"/>
    </row>
    <row r="163987" spans="27:27">
      <c r="AA163987" s="271"/>
    </row>
    <row r="163988" spans="27:27">
      <c r="AA163988" s="271"/>
    </row>
    <row r="163989" spans="27:27">
      <c r="AA163989" s="271"/>
    </row>
    <row r="163990" spans="27:27">
      <c r="AA163990" s="271"/>
    </row>
    <row r="163991" spans="27:27">
      <c r="AA163991" s="271"/>
    </row>
    <row r="163992" spans="27:27">
      <c r="AA163992" s="271"/>
    </row>
    <row r="163993" spans="27:27">
      <c r="AA163993" s="271"/>
    </row>
    <row r="163994" spans="27:27">
      <c r="AA163994" s="271"/>
    </row>
    <row r="163995" spans="27:27">
      <c r="AA163995" s="271"/>
    </row>
    <row r="163996" spans="27:27">
      <c r="AA163996" s="271"/>
    </row>
    <row r="163997" spans="27:27">
      <c r="AA163997" s="271"/>
    </row>
    <row r="163998" spans="27:27">
      <c r="AA163998" s="271"/>
    </row>
    <row r="163999" spans="27:27">
      <c r="AA163999" s="271"/>
    </row>
    <row r="164000" spans="27:27">
      <c r="AA164000" s="271"/>
    </row>
    <row r="164001" spans="27:27">
      <c r="AA164001" s="271"/>
    </row>
    <row r="164002" spans="27:27">
      <c r="AA164002" s="271"/>
    </row>
    <row r="164003" spans="27:27">
      <c r="AA164003" s="271"/>
    </row>
    <row r="164004" spans="27:27">
      <c r="AA164004" s="271"/>
    </row>
    <row r="164005" spans="27:27">
      <c r="AA164005" s="271"/>
    </row>
    <row r="164006" spans="27:27">
      <c r="AA164006" s="271"/>
    </row>
    <row r="164007" spans="27:27">
      <c r="AA164007" s="271"/>
    </row>
    <row r="164008" spans="27:27">
      <c r="AA164008" s="271"/>
    </row>
    <row r="164009" spans="27:27">
      <c r="AA164009" s="271"/>
    </row>
    <row r="164010" spans="27:27">
      <c r="AA164010" s="271"/>
    </row>
    <row r="164011" spans="27:27">
      <c r="AA164011" s="271"/>
    </row>
    <row r="164012" spans="27:27">
      <c r="AA164012" s="271"/>
    </row>
    <row r="164013" spans="27:27">
      <c r="AA164013" s="271"/>
    </row>
    <row r="164014" spans="27:27">
      <c r="AA164014" s="271"/>
    </row>
    <row r="164015" spans="27:27">
      <c r="AA164015" s="271"/>
    </row>
    <row r="164016" spans="27:27">
      <c r="AA164016" s="271"/>
    </row>
    <row r="164017" spans="27:27">
      <c r="AA164017" s="271"/>
    </row>
    <row r="164018" spans="27:27">
      <c r="AA164018" s="271"/>
    </row>
    <row r="164019" spans="27:27">
      <c r="AA164019" s="271"/>
    </row>
    <row r="164020" spans="27:27">
      <c r="AA164020" s="271"/>
    </row>
    <row r="164021" spans="27:27">
      <c r="AA164021" s="271"/>
    </row>
    <row r="164022" spans="27:27">
      <c r="AA164022" s="271"/>
    </row>
    <row r="164023" spans="27:27">
      <c r="AA164023" s="271"/>
    </row>
    <row r="164024" spans="27:27">
      <c r="AA164024" s="271"/>
    </row>
    <row r="164025" spans="27:27">
      <c r="AA164025" s="271"/>
    </row>
    <row r="164026" spans="27:27">
      <c r="AA164026" s="271"/>
    </row>
    <row r="164027" spans="27:27">
      <c r="AA164027" s="271"/>
    </row>
    <row r="164028" spans="27:27">
      <c r="AA164028" s="271"/>
    </row>
    <row r="164029" spans="27:27">
      <c r="AA164029" s="271"/>
    </row>
    <row r="164030" spans="27:27">
      <c r="AA164030" s="271"/>
    </row>
    <row r="164031" spans="27:27">
      <c r="AA164031" s="271"/>
    </row>
    <row r="164032" spans="27:27">
      <c r="AA164032" s="271"/>
    </row>
    <row r="164033" spans="27:27">
      <c r="AA164033" s="271"/>
    </row>
    <row r="164034" spans="27:27">
      <c r="AA164034" s="271"/>
    </row>
    <row r="164035" spans="27:27">
      <c r="AA164035" s="271"/>
    </row>
    <row r="164036" spans="27:27">
      <c r="AA164036" s="271"/>
    </row>
    <row r="164037" spans="27:27">
      <c r="AA164037" s="271"/>
    </row>
    <row r="164038" spans="27:27">
      <c r="AA164038" s="271"/>
    </row>
    <row r="164039" spans="27:27">
      <c r="AA164039" s="271"/>
    </row>
    <row r="164040" spans="27:27">
      <c r="AA164040" s="271"/>
    </row>
    <row r="164041" spans="27:27">
      <c r="AA164041" s="271"/>
    </row>
    <row r="164042" spans="27:27">
      <c r="AA164042" s="271"/>
    </row>
    <row r="164043" spans="27:27">
      <c r="AA164043" s="271"/>
    </row>
    <row r="164044" spans="27:27">
      <c r="AA164044" s="271"/>
    </row>
    <row r="164045" spans="27:27">
      <c r="AA164045" s="271"/>
    </row>
    <row r="164046" spans="27:27">
      <c r="AA164046" s="271"/>
    </row>
    <row r="164047" spans="27:27">
      <c r="AA164047" s="271"/>
    </row>
    <row r="164048" spans="27:27">
      <c r="AA164048" s="271"/>
    </row>
    <row r="164049" spans="27:27">
      <c r="AA164049" s="271"/>
    </row>
    <row r="164050" spans="27:27">
      <c r="AA164050" s="271"/>
    </row>
    <row r="164051" spans="27:27">
      <c r="AA164051" s="271"/>
    </row>
    <row r="164052" spans="27:27">
      <c r="AA164052" s="271"/>
    </row>
    <row r="164053" spans="27:27">
      <c r="AA164053" s="271"/>
    </row>
    <row r="164054" spans="27:27">
      <c r="AA164054" s="271"/>
    </row>
    <row r="164055" spans="27:27">
      <c r="AA164055" s="271"/>
    </row>
    <row r="164056" spans="27:27">
      <c r="AA164056" s="271"/>
    </row>
    <row r="164057" spans="27:27">
      <c r="AA164057" s="271"/>
    </row>
    <row r="164058" spans="27:27">
      <c r="AA164058" s="271"/>
    </row>
    <row r="164059" spans="27:27">
      <c r="AA164059" s="271"/>
    </row>
    <row r="164060" spans="27:27">
      <c r="AA164060" s="271"/>
    </row>
    <row r="164061" spans="27:27">
      <c r="AA164061" s="271"/>
    </row>
    <row r="164062" spans="27:27">
      <c r="AA164062" s="271"/>
    </row>
    <row r="164063" spans="27:27">
      <c r="AA164063" s="271"/>
    </row>
    <row r="164064" spans="27:27">
      <c r="AA164064" s="271"/>
    </row>
    <row r="164065" spans="27:27">
      <c r="AA164065" s="271"/>
    </row>
    <row r="164066" spans="27:27">
      <c r="AA164066" s="271"/>
    </row>
    <row r="164067" spans="27:27">
      <c r="AA164067" s="271"/>
    </row>
    <row r="164068" spans="27:27">
      <c r="AA164068" s="271"/>
    </row>
    <row r="164069" spans="27:27">
      <c r="AA164069" s="271"/>
    </row>
    <row r="164070" spans="27:27">
      <c r="AA164070" s="271"/>
    </row>
    <row r="164071" spans="27:27">
      <c r="AA164071" s="271"/>
    </row>
    <row r="164072" spans="27:27">
      <c r="AA164072" s="271"/>
    </row>
    <row r="164073" spans="27:27">
      <c r="AA164073" s="271"/>
    </row>
    <row r="164074" spans="27:27">
      <c r="AA164074" s="271"/>
    </row>
    <row r="164075" spans="27:27">
      <c r="AA164075" s="271"/>
    </row>
    <row r="164076" spans="27:27">
      <c r="AA164076" s="271"/>
    </row>
    <row r="164077" spans="27:27">
      <c r="AA164077" s="271"/>
    </row>
    <row r="164078" spans="27:27">
      <c r="AA164078" s="271"/>
    </row>
    <row r="164079" spans="27:27">
      <c r="AA164079" s="271"/>
    </row>
    <row r="164080" spans="27:27">
      <c r="AA164080" s="271"/>
    </row>
    <row r="164081" spans="27:27">
      <c r="AA164081" s="271"/>
    </row>
    <row r="164082" spans="27:27">
      <c r="AA164082" s="271"/>
    </row>
    <row r="164083" spans="27:27">
      <c r="AA164083" s="271"/>
    </row>
    <row r="164084" spans="27:27">
      <c r="AA164084" s="271"/>
    </row>
    <row r="164085" spans="27:27">
      <c r="AA164085" s="271"/>
    </row>
    <row r="164086" spans="27:27">
      <c r="AA164086" s="271"/>
    </row>
    <row r="164087" spans="27:27">
      <c r="AA164087" s="271"/>
    </row>
    <row r="164088" spans="27:27">
      <c r="AA164088" s="271"/>
    </row>
    <row r="164089" spans="27:27">
      <c r="AA164089" s="271"/>
    </row>
    <row r="164090" spans="27:27">
      <c r="AA164090" s="271"/>
    </row>
    <row r="164091" spans="27:27">
      <c r="AA164091" s="271"/>
    </row>
    <row r="164092" spans="27:27">
      <c r="AA164092" s="271"/>
    </row>
    <row r="164093" spans="27:27">
      <c r="AA164093" s="271"/>
    </row>
    <row r="164094" spans="27:27">
      <c r="AA164094" s="271"/>
    </row>
    <row r="164095" spans="27:27">
      <c r="AA164095" s="271"/>
    </row>
    <row r="164096" spans="27:27">
      <c r="AA164096" s="271"/>
    </row>
    <row r="164097" spans="27:27">
      <c r="AA164097" s="271"/>
    </row>
    <row r="164098" spans="27:27">
      <c r="AA164098" s="271"/>
    </row>
    <row r="164099" spans="27:27">
      <c r="AA164099" s="271"/>
    </row>
    <row r="164100" spans="27:27">
      <c r="AA164100" s="271"/>
    </row>
    <row r="164101" spans="27:27">
      <c r="AA164101" s="271"/>
    </row>
    <row r="164102" spans="27:27">
      <c r="AA164102" s="271"/>
    </row>
    <row r="164103" spans="27:27">
      <c r="AA164103" s="271"/>
    </row>
    <row r="164104" spans="27:27">
      <c r="AA164104" s="271"/>
    </row>
    <row r="164105" spans="27:27">
      <c r="AA164105" s="271"/>
    </row>
    <row r="164106" spans="27:27">
      <c r="AA164106" s="271"/>
    </row>
    <row r="164107" spans="27:27">
      <c r="AA164107" s="271"/>
    </row>
    <row r="164108" spans="27:27">
      <c r="AA164108" s="271"/>
    </row>
    <row r="164109" spans="27:27">
      <c r="AA164109" s="271"/>
    </row>
    <row r="164110" spans="27:27">
      <c r="AA164110" s="271"/>
    </row>
    <row r="164111" spans="27:27">
      <c r="AA164111" s="271"/>
    </row>
    <row r="164112" spans="27:27">
      <c r="AA164112" s="271"/>
    </row>
    <row r="164113" spans="27:27">
      <c r="AA164113" s="271"/>
    </row>
    <row r="164114" spans="27:27">
      <c r="AA164114" s="271"/>
    </row>
    <row r="164115" spans="27:27">
      <c r="AA164115" s="271"/>
    </row>
    <row r="164116" spans="27:27">
      <c r="AA164116" s="271"/>
    </row>
    <row r="164117" spans="27:27">
      <c r="AA164117" s="271"/>
    </row>
    <row r="164118" spans="27:27">
      <c r="AA164118" s="271"/>
    </row>
    <row r="164119" spans="27:27">
      <c r="AA164119" s="271"/>
    </row>
    <row r="164120" spans="27:27">
      <c r="AA164120" s="271"/>
    </row>
    <row r="164121" spans="27:27">
      <c r="AA164121" s="271"/>
    </row>
    <row r="164122" spans="27:27">
      <c r="AA164122" s="271"/>
    </row>
    <row r="164123" spans="27:27">
      <c r="AA164123" s="271"/>
    </row>
    <row r="164124" spans="27:27">
      <c r="AA164124" s="271"/>
    </row>
    <row r="164125" spans="27:27">
      <c r="AA164125" s="271"/>
    </row>
    <row r="164126" spans="27:27">
      <c r="AA164126" s="271"/>
    </row>
    <row r="164127" spans="27:27">
      <c r="AA164127" s="271"/>
    </row>
    <row r="164128" spans="27:27">
      <c r="AA164128" s="271"/>
    </row>
    <row r="164129" spans="27:27">
      <c r="AA164129" s="271"/>
    </row>
    <row r="164130" spans="27:27">
      <c r="AA164130" s="271"/>
    </row>
    <row r="164131" spans="27:27">
      <c r="AA164131" s="271"/>
    </row>
    <row r="164132" spans="27:27">
      <c r="AA164132" s="271"/>
    </row>
    <row r="164133" spans="27:27">
      <c r="AA164133" s="271"/>
    </row>
    <row r="164134" spans="27:27">
      <c r="AA164134" s="271"/>
    </row>
    <row r="164135" spans="27:27">
      <c r="AA164135" s="271"/>
    </row>
    <row r="164136" spans="27:27">
      <c r="AA164136" s="271"/>
    </row>
    <row r="164137" spans="27:27">
      <c r="AA164137" s="271"/>
    </row>
    <row r="164138" spans="27:27">
      <c r="AA164138" s="271"/>
    </row>
    <row r="164139" spans="27:27">
      <c r="AA164139" s="271"/>
    </row>
    <row r="164140" spans="27:27">
      <c r="AA164140" s="271"/>
    </row>
    <row r="164141" spans="27:27">
      <c r="AA164141" s="271"/>
    </row>
    <row r="164142" spans="27:27">
      <c r="AA164142" s="271"/>
    </row>
    <row r="164143" spans="27:27">
      <c r="AA164143" s="271"/>
    </row>
    <row r="164144" spans="27:27">
      <c r="AA164144" s="271"/>
    </row>
    <row r="164145" spans="27:27">
      <c r="AA164145" s="271"/>
    </row>
    <row r="164146" spans="27:27">
      <c r="AA164146" s="271"/>
    </row>
    <row r="164147" spans="27:27">
      <c r="AA164147" s="271"/>
    </row>
    <row r="164148" spans="27:27">
      <c r="AA164148" s="271"/>
    </row>
    <row r="164149" spans="27:27">
      <c r="AA164149" s="271"/>
    </row>
    <row r="164150" spans="27:27">
      <c r="AA164150" s="271"/>
    </row>
    <row r="164151" spans="27:27">
      <c r="AA164151" s="271"/>
    </row>
    <row r="164152" spans="27:27">
      <c r="AA164152" s="271"/>
    </row>
    <row r="164153" spans="27:27">
      <c r="AA164153" s="271"/>
    </row>
    <row r="164154" spans="27:27">
      <c r="AA164154" s="271"/>
    </row>
    <row r="164155" spans="27:27">
      <c r="AA164155" s="271"/>
    </row>
    <row r="164156" spans="27:27">
      <c r="AA164156" s="271"/>
    </row>
    <row r="164157" spans="27:27">
      <c r="AA164157" s="271"/>
    </row>
    <row r="164158" spans="27:27">
      <c r="AA164158" s="271"/>
    </row>
    <row r="164159" spans="27:27">
      <c r="AA164159" s="271"/>
    </row>
    <row r="164160" spans="27:27">
      <c r="AA164160" s="271"/>
    </row>
    <row r="164161" spans="27:27">
      <c r="AA164161" s="271"/>
    </row>
    <row r="164162" spans="27:27">
      <c r="AA164162" s="271"/>
    </row>
    <row r="164163" spans="27:27">
      <c r="AA164163" s="271"/>
    </row>
    <row r="164164" spans="27:27">
      <c r="AA164164" s="271"/>
    </row>
    <row r="164165" spans="27:27">
      <c r="AA164165" s="271"/>
    </row>
    <row r="164166" spans="27:27">
      <c r="AA164166" s="271"/>
    </row>
    <row r="164167" spans="27:27">
      <c r="AA164167" s="271"/>
    </row>
    <row r="164168" spans="27:27">
      <c r="AA164168" s="271"/>
    </row>
    <row r="164169" spans="27:27">
      <c r="AA164169" s="271"/>
    </row>
    <row r="164170" spans="27:27">
      <c r="AA164170" s="271"/>
    </row>
    <row r="164171" spans="27:27">
      <c r="AA164171" s="271"/>
    </row>
    <row r="164172" spans="27:27">
      <c r="AA164172" s="271"/>
    </row>
    <row r="164173" spans="27:27">
      <c r="AA164173" s="271"/>
    </row>
    <row r="164174" spans="27:27">
      <c r="AA164174" s="271"/>
    </row>
    <row r="164175" spans="27:27">
      <c r="AA164175" s="271"/>
    </row>
    <row r="164176" spans="27:27">
      <c r="AA164176" s="271"/>
    </row>
    <row r="164177" spans="27:27">
      <c r="AA164177" s="271"/>
    </row>
    <row r="164178" spans="27:27">
      <c r="AA164178" s="271"/>
    </row>
    <row r="164179" spans="27:27">
      <c r="AA164179" s="271"/>
    </row>
    <row r="164180" spans="27:27">
      <c r="AA164180" s="271"/>
    </row>
    <row r="164181" spans="27:27">
      <c r="AA164181" s="271"/>
    </row>
    <row r="164182" spans="27:27">
      <c r="AA164182" s="271"/>
    </row>
    <row r="164183" spans="27:27">
      <c r="AA164183" s="271"/>
    </row>
    <row r="164184" spans="27:27">
      <c r="AA164184" s="271"/>
    </row>
    <row r="164185" spans="27:27">
      <c r="AA164185" s="271"/>
    </row>
    <row r="164186" spans="27:27">
      <c r="AA164186" s="271"/>
    </row>
    <row r="164187" spans="27:27">
      <c r="AA164187" s="271"/>
    </row>
    <row r="164188" spans="27:27">
      <c r="AA164188" s="271"/>
    </row>
    <row r="164189" spans="27:27">
      <c r="AA164189" s="271"/>
    </row>
    <row r="164190" spans="27:27">
      <c r="AA164190" s="271"/>
    </row>
    <row r="164191" spans="27:27">
      <c r="AA164191" s="271"/>
    </row>
    <row r="164192" spans="27:27">
      <c r="AA164192" s="271"/>
    </row>
    <row r="164193" spans="27:27">
      <c r="AA164193" s="271"/>
    </row>
    <row r="164194" spans="27:27">
      <c r="AA164194" s="271"/>
    </row>
    <row r="164195" spans="27:27">
      <c r="AA164195" s="271"/>
    </row>
    <row r="164196" spans="27:27">
      <c r="AA164196" s="271"/>
    </row>
    <row r="164197" spans="27:27">
      <c r="AA164197" s="271"/>
    </row>
    <row r="164198" spans="27:27">
      <c r="AA164198" s="271"/>
    </row>
    <row r="164199" spans="27:27">
      <c r="AA164199" s="271"/>
    </row>
    <row r="164200" spans="27:27">
      <c r="AA164200" s="271"/>
    </row>
    <row r="164201" spans="27:27">
      <c r="AA164201" s="271"/>
    </row>
    <row r="164202" spans="27:27">
      <c r="AA164202" s="271"/>
    </row>
    <row r="164203" spans="27:27">
      <c r="AA164203" s="271"/>
    </row>
    <row r="164204" spans="27:27">
      <c r="AA164204" s="271"/>
    </row>
    <row r="164205" spans="27:27">
      <c r="AA164205" s="271"/>
    </row>
    <row r="164206" spans="27:27">
      <c r="AA164206" s="271"/>
    </row>
    <row r="164207" spans="27:27">
      <c r="AA164207" s="271"/>
    </row>
    <row r="164208" spans="27:27">
      <c r="AA164208" s="271"/>
    </row>
    <row r="164209" spans="27:27">
      <c r="AA164209" s="271"/>
    </row>
    <row r="164210" spans="27:27">
      <c r="AA164210" s="271"/>
    </row>
    <row r="164211" spans="27:27">
      <c r="AA164211" s="271"/>
    </row>
    <row r="164212" spans="27:27">
      <c r="AA164212" s="271"/>
    </row>
    <row r="164213" spans="27:27">
      <c r="AA164213" s="271"/>
    </row>
    <row r="164214" spans="27:27">
      <c r="AA164214" s="271"/>
    </row>
    <row r="164215" spans="27:27">
      <c r="AA164215" s="271"/>
    </row>
    <row r="164216" spans="27:27">
      <c r="AA164216" s="271"/>
    </row>
    <row r="164217" spans="27:27">
      <c r="AA164217" s="271"/>
    </row>
    <row r="164218" spans="27:27">
      <c r="AA164218" s="271"/>
    </row>
    <row r="164219" spans="27:27">
      <c r="AA164219" s="271"/>
    </row>
    <row r="164220" spans="27:27">
      <c r="AA164220" s="271"/>
    </row>
    <row r="164221" spans="27:27">
      <c r="AA164221" s="271"/>
    </row>
    <row r="164222" spans="27:27">
      <c r="AA164222" s="271"/>
    </row>
    <row r="164223" spans="27:27">
      <c r="AA164223" s="271"/>
    </row>
    <row r="164224" spans="27:27">
      <c r="AA164224" s="271"/>
    </row>
    <row r="164225" spans="27:27">
      <c r="AA164225" s="271"/>
    </row>
    <row r="164226" spans="27:27">
      <c r="AA164226" s="271"/>
    </row>
    <row r="164227" spans="27:27">
      <c r="AA164227" s="271"/>
    </row>
    <row r="164228" spans="27:27">
      <c r="AA164228" s="271"/>
    </row>
    <row r="164229" spans="27:27">
      <c r="AA164229" s="271"/>
    </row>
    <row r="164230" spans="27:27">
      <c r="AA164230" s="271"/>
    </row>
    <row r="164231" spans="27:27">
      <c r="AA164231" s="271"/>
    </row>
    <row r="164232" spans="27:27">
      <c r="AA164232" s="271"/>
    </row>
    <row r="164233" spans="27:27">
      <c r="AA164233" s="271"/>
    </row>
    <row r="164234" spans="27:27">
      <c r="AA164234" s="271"/>
    </row>
    <row r="164235" spans="27:27">
      <c r="AA164235" s="271"/>
    </row>
    <row r="164236" spans="27:27">
      <c r="AA164236" s="271"/>
    </row>
    <row r="164237" spans="27:27">
      <c r="AA164237" s="271"/>
    </row>
    <row r="164238" spans="27:27">
      <c r="AA164238" s="271"/>
    </row>
    <row r="164239" spans="27:27">
      <c r="AA164239" s="271"/>
    </row>
    <row r="164240" spans="27:27">
      <c r="AA164240" s="271"/>
    </row>
    <row r="164241" spans="27:27">
      <c r="AA164241" s="271"/>
    </row>
    <row r="164242" spans="27:27">
      <c r="AA164242" s="271"/>
    </row>
    <row r="164243" spans="27:27">
      <c r="AA164243" s="271"/>
    </row>
    <row r="164244" spans="27:27">
      <c r="AA164244" s="271"/>
    </row>
    <row r="164245" spans="27:27">
      <c r="AA164245" s="271"/>
    </row>
    <row r="164246" spans="27:27">
      <c r="AA164246" s="271"/>
    </row>
    <row r="164247" spans="27:27">
      <c r="AA164247" s="271"/>
    </row>
    <row r="164248" spans="27:27">
      <c r="AA164248" s="271"/>
    </row>
    <row r="164249" spans="27:27">
      <c r="AA164249" s="271"/>
    </row>
    <row r="164250" spans="27:27">
      <c r="AA164250" s="271"/>
    </row>
    <row r="164251" spans="27:27">
      <c r="AA164251" s="271"/>
    </row>
    <row r="164252" spans="27:27">
      <c r="AA164252" s="271"/>
    </row>
    <row r="164253" spans="27:27">
      <c r="AA164253" s="271"/>
    </row>
    <row r="164254" spans="27:27">
      <c r="AA164254" s="271"/>
    </row>
    <row r="164255" spans="27:27">
      <c r="AA164255" s="271"/>
    </row>
    <row r="164256" spans="27:27">
      <c r="AA164256" s="271"/>
    </row>
    <row r="164257" spans="27:27">
      <c r="AA164257" s="271"/>
    </row>
    <row r="164258" spans="27:27">
      <c r="AA164258" s="271"/>
    </row>
    <row r="164259" spans="27:27">
      <c r="AA164259" s="271"/>
    </row>
    <row r="164260" spans="27:27">
      <c r="AA164260" s="271"/>
    </row>
    <row r="164261" spans="27:27">
      <c r="AA164261" s="271"/>
    </row>
    <row r="164262" spans="27:27">
      <c r="AA164262" s="271"/>
    </row>
    <row r="164263" spans="27:27">
      <c r="AA164263" s="271"/>
    </row>
    <row r="164264" spans="27:27">
      <c r="AA164264" s="271"/>
    </row>
    <row r="164265" spans="27:27">
      <c r="AA164265" s="271"/>
    </row>
    <row r="164266" spans="27:27">
      <c r="AA164266" s="271"/>
    </row>
    <row r="164267" spans="27:27">
      <c r="AA164267" s="271"/>
    </row>
    <row r="164268" spans="27:27">
      <c r="AA164268" s="271"/>
    </row>
    <row r="164269" spans="27:27">
      <c r="AA164269" s="271"/>
    </row>
    <row r="164270" spans="27:27">
      <c r="AA164270" s="271"/>
    </row>
    <row r="164271" spans="27:27">
      <c r="AA164271" s="271"/>
    </row>
    <row r="164272" spans="27:27">
      <c r="AA164272" s="271"/>
    </row>
    <row r="164273" spans="27:27">
      <c r="AA164273" s="271"/>
    </row>
    <row r="164274" spans="27:27">
      <c r="AA164274" s="271"/>
    </row>
    <row r="164275" spans="27:27">
      <c r="AA164275" s="271"/>
    </row>
    <row r="164276" spans="27:27">
      <c r="AA164276" s="271"/>
    </row>
    <row r="164277" spans="27:27">
      <c r="AA164277" s="271"/>
    </row>
    <row r="164278" spans="27:27">
      <c r="AA164278" s="271"/>
    </row>
    <row r="164279" spans="27:27">
      <c r="AA164279" s="271"/>
    </row>
    <row r="164280" spans="27:27">
      <c r="AA164280" s="271"/>
    </row>
    <row r="164281" spans="27:27">
      <c r="AA164281" s="271"/>
    </row>
    <row r="164282" spans="27:27">
      <c r="AA164282" s="271"/>
    </row>
    <row r="164283" spans="27:27">
      <c r="AA164283" s="271"/>
    </row>
    <row r="164284" spans="27:27">
      <c r="AA164284" s="271"/>
    </row>
    <row r="164285" spans="27:27">
      <c r="AA164285" s="271"/>
    </row>
    <row r="164286" spans="27:27">
      <c r="AA164286" s="271"/>
    </row>
    <row r="164287" spans="27:27">
      <c r="AA164287" s="271"/>
    </row>
    <row r="164288" spans="27:27">
      <c r="AA164288" s="271"/>
    </row>
    <row r="164289" spans="27:27">
      <c r="AA164289" s="271"/>
    </row>
    <row r="164290" spans="27:27">
      <c r="AA164290" s="271"/>
    </row>
    <row r="164291" spans="27:27">
      <c r="AA164291" s="271"/>
    </row>
    <row r="164292" spans="27:27">
      <c r="AA164292" s="271"/>
    </row>
    <row r="164293" spans="27:27">
      <c r="AA164293" s="271"/>
    </row>
    <row r="164294" spans="27:27">
      <c r="AA164294" s="271"/>
    </row>
    <row r="164295" spans="27:27">
      <c r="AA164295" s="271"/>
    </row>
    <row r="164296" spans="27:27">
      <c r="AA164296" s="271"/>
    </row>
    <row r="164297" spans="27:27">
      <c r="AA164297" s="271"/>
    </row>
    <row r="164298" spans="27:27">
      <c r="AA164298" s="271"/>
    </row>
    <row r="164299" spans="27:27">
      <c r="AA164299" s="271"/>
    </row>
    <row r="164300" spans="27:27">
      <c r="AA164300" s="271"/>
    </row>
    <row r="164301" spans="27:27">
      <c r="AA164301" s="271"/>
    </row>
    <row r="164302" spans="27:27">
      <c r="AA164302" s="271"/>
    </row>
    <row r="164303" spans="27:27">
      <c r="AA164303" s="271"/>
    </row>
    <row r="164304" spans="27:27">
      <c r="AA164304" s="271"/>
    </row>
    <row r="164305" spans="27:27">
      <c r="AA164305" s="271"/>
    </row>
    <row r="164306" spans="27:27">
      <c r="AA164306" s="271"/>
    </row>
    <row r="164307" spans="27:27">
      <c r="AA164307" s="271"/>
    </row>
    <row r="164308" spans="27:27">
      <c r="AA164308" s="271"/>
    </row>
    <row r="164309" spans="27:27">
      <c r="AA164309" s="271"/>
    </row>
    <row r="164310" spans="27:27">
      <c r="AA164310" s="271"/>
    </row>
    <row r="164311" spans="27:27">
      <c r="AA164311" s="271"/>
    </row>
    <row r="164312" spans="27:27">
      <c r="AA164312" s="271"/>
    </row>
    <row r="164313" spans="27:27">
      <c r="AA164313" s="271"/>
    </row>
    <row r="164314" spans="27:27">
      <c r="AA164314" s="271"/>
    </row>
    <row r="164315" spans="27:27">
      <c r="AA164315" s="271"/>
    </row>
    <row r="164316" spans="27:27">
      <c r="AA164316" s="271"/>
    </row>
    <row r="164317" spans="27:27">
      <c r="AA164317" s="271"/>
    </row>
    <row r="164318" spans="27:27">
      <c r="AA164318" s="271"/>
    </row>
    <row r="164319" spans="27:27">
      <c r="AA164319" s="271"/>
    </row>
    <row r="164320" spans="27:27">
      <c r="AA164320" s="271"/>
    </row>
    <row r="164321" spans="27:27">
      <c r="AA164321" s="271"/>
    </row>
    <row r="164322" spans="27:27">
      <c r="AA164322" s="271"/>
    </row>
    <row r="164323" spans="27:27">
      <c r="AA164323" s="271"/>
    </row>
    <row r="164324" spans="27:27">
      <c r="AA164324" s="271"/>
    </row>
    <row r="164325" spans="27:27">
      <c r="AA164325" s="271"/>
    </row>
    <row r="164326" spans="27:27">
      <c r="AA164326" s="271"/>
    </row>
    <row r="164327" spans="27:27">
      <c r="AA164327" s="271"/>
    </row>
    <row r="164328" spans="27:27">
      <c r="AA164328" s="271"/>
    </row>
    <row r="164329" spans="27:27">
      <c r="AA164329" s="271"/>
    </row>
    <row r="164330" spans="27:27">
      <c r="AA164330" s="271"/>
    </row>
    <row r="164331" spans="27:27">
      <c r="AA164331" s="271"/>
    </row>
    <row r="164332" spans="27:27">
      <c r="AA164332" s="271"/>
    </row>
    <row r="164333" spans="27:27">
      <c r="AA164333" s="271"/>
    </row>
    <row r="164334" spans="27:27">
      <c r="AA164334" s="271"/>
    </row>
    <row r="164335" spans="27:27">
      <c r="AA164335" s="271"/>
    </row>
    <row r="164336" spans="27:27">
      <c r="AA164336" s="271"/>
    </row>
    <row r="164337" spans="27:27">
      <c r="AA164337" s="271"/>
    </row>
    <row r="164338" spans="27:27">
      <c r="AA164338" s="271"/>
    </row>
    <row r="164339" spans="27:27">
      <c r="AA164339" s="271"/>
    </row>
    <row r="164340" spans="27:27">
      <c r="AA164340" s="271"/>
    </row>
    <row r="164341" spans="27:27">
      <c r="AA164341" s="271"/>
    </row>
    <row r="164342" spans="27:27">
      <c r="AA164342" s="271"/>
    </row>
    <row r="164343" spans="27:27">
      <c r="AA164343" s="271"/>
    </row>
    <row r="164344" spans="27:27">
      <c r="AA164344" s="271"/>
    </row>
    <row r="164345" spans="27:27">
      <c r="AA164345" s="271"/>
    </row>
    <row r="164346" spans="27:27">
      <c r="AA164346" s="271"/>
    </row>
    <row r="164347" spans="27:27">
      <c r="AA164347" s="271"/>
    </row>
    <row r="164348" spans="27:27">
      <c r="AA164348" s="271"/>
    </row>
    <row r="164349" spans="27:27">
      <c r="AA164349" s="271"/>
    </row>
    <row r="164350" spans="27:27">
      <c r="AA164350" s="271"/>
    </row>
    <row r="164351" spans="27:27">
      <c r="AA164351" s="271"/>
    </row>
    <row r="164352" spans="27:27">
      <c r="AA164352" s="271"/>
    </row>
    <row r="164353" spans="27:27">
      <c r="AA164353" s="271"/>
    </row>
    <row r="164354" spans="27:27">
      <c r="AA164354" s="271"/>
    </row>
    <row r="164355" spans="27:27">
      <c r="AA164355" s="271"/>
    </row>
    <row r="164356" spans="27:27">
      <c r="AA164356" s="271"/>
    </row>
    <row r="164357" spans="27:27">
      <c r="AA164357" s="271"/>
    </row>
    <row r="164358" spans="27:27">
      <c r="AA164358" s="271"/>
    </row>
    <row r="164359" spans="27:27">
      <c r="AA164359" s="271"/>
    </row>
    <row r="164360" spans="27:27">
      <c r="AA164360" s="271"/>
    </row>
    <row r="164361" spans="27:27">
      <c r="AA164361" s="271"/>
    </row>
    <row r="164362" spans="27:27">
      <c r="AA164362" s="271"/>
    </row>
    <row r="164363" spans="27:27">
      <c r="AA164363" s="271"/>
    </row>
    <row r="164364" spans="27:27">
      <c r="AA164364" s="271"/>
    </row>
    <row r="164365" spans="27:27">
      <c r="AA164365" s="271"/>
    </row>
    <row r="164366" spans="27:27">
      <c r="AA164366" s="271"/>
    </row>
    <row r="164367" spans="27:27">
      <c r="AA164367" s="271"/>
    </row>
    <row r="164368" spans="27:27">
      <c r="AA164368" s="271"/>
    </row>
    <row r="164369" spans="27:27">
      <c r="AA164369" s="271"/>
    </row>
    <row r="164370" spans="27:27">
      <c r="AA164370" s="271"/>
    </row>
    <row r="164371" spans="27:27">
      <c r="AA164371" s="271"/>
    </row>
    <row r="164372" spans="27:27">
      <c r="AA164372" s="271"/>
    </row>
    <row r="164373" spans="27:27">
      <c r="AA164373" s="271"/>
    </row>
    <row r="164374" spans="27:27">
      <c r="AA164374" s="271"/>
    </row>
    <row r="164375" spans="27:27">
      <c r="AA164375" s="271"/>
    </row>
    <row r="164376" spans="27:27">
      <c r="AA164376" s="271"/>
    </row>
    <row r="164377" spans="27:27">
      <c r="AA164377" s="271"/>
    </row>
    <row r="164378" spans="27:27">
      <c r="AA164378" s="271"/>
    </row>
    <row r="164379" spans="27:27">
      <c r="AA164379" s="271"/>
    </row>
    <row r="164380" spans="27:27">
      <c r="AA164380" s="271"/>
    </row>
    <row r="164381" spans="27:27">
      <c r="AA164381" s="271"/>
    </row>
    <row r="164382" spans="27:27">
      <c r="AA164382" s="271"/>
    </row>
    <row r="164383" spans="27:27">
      <c r="AA164383" s="271"/>
    </row>
    <row r="164384" spans="27:27">
      <c r="AA164384" s="271"/>
    </row>
    <row r="164385" spans="27:27">
      <c r="AA164385" s="271"/>
    </row>
    <row r="164386" spans="27:27">
      <c r="AA164386" s="271"/>
    </row>
    <row r="164387" spans="27:27">
      <c r="AA164387" s="271"/>
    </row>
    <row r="164388" spans="27:27">
      <c r="AA164388" s="271"/>
    </row>
    <row r="164389" spans="27:27">
      <c r="AA164389" s="271"/>
    </row>
    <row r="164390" spans="27:27">
      <c r="AA164390" s="271"/>
    </row>
    <row r="164391" spans="27:27">
      <c r="AA164391" s="271"/>
    </row>
    <row r="164392" spans="27:27">
      <c r="AA164392" s="271"/>
    </row>
    <row r="164393" spans="27:27">
      <c r="AA164393" s="271"/>
    </row>
    <row r="164394" spans="27:27">
      <c r="AA164394" s="271"/>
    </row>
    <row r="164395" spans="27:27">
      <c r="AA164395" s="271"/>
    </row>
    <row r="164396" spans="27:27">
      <c r="AA164396" s="271"/>
    </row>
    <row r="164397" spans="27:27">
      <c r="AA164397" s="271"/>
    </row>
    <row r="164398" spans="27:27">
      <c r="AA164398" s="271"/>
    </row>
    <row r="164399" spans="27:27">
      <c r="AA164399" s="271"/>
    </row>
    <row r="164400" spans="27:27">
      <c r="AA164400" s="271"/>
    </row>
    <row r="164401" spans="27:27">
      <c r="AA164401" s="271"/>
    </row>
    <row r="164402" spans="27:27">
      <c r="AA164402" s="271"/>
    </row>
    <row r="164403" spans="27:27">
      <c r="AA164403" s="271"/>
    </row>
    <row r="164404" spans="27:27">
      <c r="AA164404" s="271"/>
    </row>
    <row r="164405" spans="27:27">
      <c r="AA164405" s="271"/>
    </row>
    <row r="164406" spans="27:27">
      <c r="AA164406" s="271"/>
    </row>
    <row r="164407" spans="27:27">
      <c r="AA164407" s="271"/>
    </row>
    <row r="164408" spans="27:27">
      <c r="AA164408" s="271"/>
    </row>
    <row r="164409" spans="27:27">
      <c r="AA164409" s="271"/>
    </row>
    <row r="164410" spans="27:27">
      <c r="AA164410" s="271"/>
    </row>
    <row r="164411" spans="27:27">
      <c r="AA164411" s="271"/>
    </row>
    <row r="164412" spans="27:27">
      <c r="AA164412" s="271"/>
    </row>
    <row r="164413" spans="27:27">
      <c r="AA164413" s="271"/>
    </row>
    <row r="164414" spans="27:27">
      <c r="AA164414" s="271"/>
    </row>
    <row r="164415" spans="27:27">
      <c r="AA164415" s="271"/>
    </row>
    <row r="164416" spans="27:27">
      <c r="AA164416" s="271"/>
    </row>
    <row r="164417" spans="27:27">
      <c r="AA164417" s="271"/>
    </row>
    <row r="164418" spans="27:27">
      <c r="AA164418" s="271"/>
    </row>
    <row r="164419" spans="27:27">
      <c r="AA164419" s="271"/>
    </row>
    <row r="164420" spans="27:27">
      <c r="AA164420" s="271"/>
    </row>
    <row r="164421" spans="27:27">
      <c r="AA164421" s="271"/>
    </row>
    <row r="164422" spans="27:27">
      <c r="AA164422" s="271"/>
    </row>
    <row r="164423" spans="27:27">
      <c r="AA164423" s="271"/>
    </row>
    <row r="164424" spans="27:27">
      <c r="AA164424" s="271"/>
    </row>
    <row r="164425" spans="27:27">
      <c r="AA164425" s="271"/>
    </row>
    <row r="164426" spans="27:27">
      <c r="AA164426" s="271"/>
    </row>
    <row r="164427" spans="27:27">
      <c r="AA164427" s="271"/>
    </row>
    <row r="164428" spans="27:27">
      <c r="AA164428" s="271"/>
    </row>
    <row r="164429" spans="27:27">
      <c r="AA164429" s="271"/>
    </row>
    <row r="164430" spans="27:27">
      <c r="AA164430" s="271"/>
    </row>
    <row r="164431" spans="27:27">
      <c r="AA164431" s="271"/>
    </row>
    <row r="164432" spans="27:27">
      <c r="AA164432" s="271"/>
    </row>
    <row r="164433" spans="27:27">
      <c r="AA164433" s="271"/>
    </row>
    <row r="164434" spans="27:27">
      <c r="AA164434" s="271"/>
    </row>
    <row r="164435" spans="27:27">
      <c r="AA164435" s="271"/>
    </row>
    <row r="164436" spans="27:27">
      <c r="AA164436" s="271"/>
    </row>
    <row r="164437" spans="27:27">
      <c r="AA164437" s="271"/>
    </row>
    <row r="164438" spans="27:27">
      <c r="AA164438" s="271"/>
    </row>
    <row r="164439" spans="27:27">
      <c r="AA164439" s="271"/>
    </row>
    <row r="164440" spans="27:27">
      <c r="AA164440" s="271"/>
    </row>
    <row r="164441" spans="27:27">
      <c r="AA164441" s="271"/>
    </row>
    <row r="164442" spans="27:27">
      <c r="AA164442" s="271"/>
    </row>
    <row r="164443" spans="27:27">
      <c r="AA164443" s="271"/>
    </row>
    <row r="164444" spans="27:27">
      <c r="AA164444" s="271"/>
    </row>
    <row r="164445" spans="27:27">
      <c r="AA164445" s="271"/>
    </row>
    <row r="164446" spans="27:27">
      <c r="AA164446" s="271"/>
    </row>
    <row r="164447" spans="27:27">
      <c r="AA164447" s="271"/>
    </row>
    <row r="164448" spans="27:27">
      <c r="AA164448" s="271"/>
    </row>
    <row r="164449" spans="27:27">
      <c r="AA164449" s="271"/>
    </row>
    <row r="164450" spans="27:27">
      <c r="AA164450" s="271"/>
    </row>
    <row r="164451" spans="27:27">
      <c r="AA164451" s="271"/>
    </row>
    <row r="164452" spans="27:27">
      <c r="AA164452" s="271"/>
    </row>
    <row r="164453" spans="27:27">
      <c r="AA164453" s="271"/>
    </row>
    <row r="164454" spans="27:27">
      <c r="AA164454" s="271"/>
    </row>
    <row r="164455" spans="27:27">
      <c r="AA164455" s="271"/>
    </row>
    <row r="164456" spans="27:27">
      <c r="AA164456" s="271"/>
    </row>
    <row r="164457" spans="27:27">
      <c r="AA164457" s="271"/>
    </row>
    <row r="164458" spans="27:27">
      <c r="AA164458" s="271"/>
    </row>
    <row r="164459" spans="27:27">
      <c r="AA164459" s="271"/>
    </row>
    <row r="164460" spans="27:27">
      <c r="AA164460" s="271"/>
    </row>
    <row r="164461" spans="27:27">
      <c r="AA164461" s="271"/>
    </row>
    <row r="164462" spans="27:27">
      <c r="AA164462" s="271"/>
    </row>
    <row r="164463" spans="27:27">
      <c r="AA164463" s="271"/>
    </row>
    <row r="164464" spans="27:27">
      <c r="AA164464" s="271"/>
    </row>
    <row r="164465" spans="27:27">
      <c r="AA164465" s="271"/>
    </row>
    <row r="164466" spans="27:27">
      <c r="AA164466" s="271"/>
    </row>
    <row r="164467" spans="27:27">
      <c r="AA164467" s="271"/>
    </row>
    <row r="164468" spans="27:27">
      <c r="AA164468" s="271"/>
    </row>
    <row r="164469" spans="27:27">
      <c r="AA164469" s="271"/>
    </row>
    <row r="164470" spans="27:27">
      <c r="AA164470" s="271"/>
    </row>
    <row r="164471" spans="27:27">
      <c r="AA164471" s="271"/>
    </row>
    <row r="164472" spans="27:27">
      <c r="AA164472" s="271"/>
    </row>
    <row r="164473" spans="27:27">
      <c r="AA164473" s="271"/>
    </row>
    <row r="164474" spans="27:27">
      <c r="AA164474" s="271"/>
    </row>
    <row r="164475" spans="27:27">
      <c r="AA164475" s="271"/>
    </row>
    <row r="164476" spans="27:27">
      <c r="AA164476" s="271"/>
    </row>
    <row r="164477" spans="27:27">
      <c r="AA164477" s="271"/>
    </row>
    <row r="164478" spans="27:27">
      <c r="AA164478" s="271"/>
    </row>
    <row r="164479" spans="27:27">
      <c r="AA164479" s="271"/>
    </row>
    <row r="164480" spans="27:27">
      <c r="AA164480" s="271"/>
    </row>
    <row r="164481" spans="27:27">
      <c r="AA164481" s="271"/>
    </row>
    <row r="164482" spans="27:27">
      <c r="AA164482" s="271"/>
    </row>
    <row r="164483" spans="27:27">
      <c r="AA164483" s="271"/>
    </row>
    <row r="164484" spans="27:27">
      <c r="AA164484" s="271"/>
    </row>
    <row r="164485" spans="27:27">
      <c r="AA164485" s="271"/>
    </row>
    <row r="164486" spans="27:27">
      <c r="AA164486" s="271"/>
    </row>
    <row r="164487" spans="27:27">
      <c r="AA164487" s="271"/>
    </row>
    <row r="164488" spans="27:27">
      <c r="AA164488" s="271"/>
    </row>
    <row r="164489" spans="27:27">
      <c r="AA164489" s="271"/>
    </row>
    <row r="164490" spans="27:27">
      <c r="AA164490" s="271"/>
    </row>
    <row r="164491" spans="27:27">
      <c r="AA164491" s="271"/>
    </row>
    <row r="164492" spans="27:27">
      <c r="AA164492" s="271"/>
    </row>
    <row r="164493" spans="27:27">
      <c r="AA164493" s="271"/>
    </row>
    <row r="164494" spans="27:27">
      <c r="AA164494" s="271"/>
    </row>
    <row r="164495" spans="27:27">
      <c r="AA164495" s="271"/>
    </row>
    <row r="164496" spans="27:27">
      <c r="AA164496" s="271"/>
    </row>
    <row r="164497" spans="27:27">
      <c r="AA164497" s="271"/>
    </row>
    <row r="164498" spans="27:27">
      <c r="AA164498" s="271"/>
    </row>
    <row r="164499" spans="27:27">
      <c r="AA164499" s="271"/>
    </row>
    <row r="164500" spans="27:27">
      <c r="AA164500" s="271"/>
    </row>
    <row r="164501" spans="27:27">
      <c r="AA164501" s="271"/>
    </row>
    <row r="164502" spans="27:27">
      <c r="AA164502" s="271"/>
    </row>
    <row r="164503" spans="27:27">
      <c r="AA164503" s="271"/>
    </row>
    <row r="164504" spans="27:27">
      <c r="AA164504" s="271"/>
    </row>
    <row r="164505" spans="27:27">
      <c r="AA164505" s="271"/>
    </row>
    <row r="164506" spans="27:27">
      <c r="AA164506" s="271"/>
    </row>
    <row r="164507" spans="27:27">
      <c r="AA164507" s="271"/>
    </row>
    <row r="164508" spans="27:27">
      <c r="AA164508" s="271"/>
    </row>
    <row r="164509" spans="27:27">
      <c r="AA164509" s="271"/>
    </row>
    <row r="164510" spans="27:27">
      <c r="AA164510" s="271"/>
    </row>
    <row r="164511" spans="27:27">
      <c r="AA164511" s="271"/>
    </row>
    <row r="164512" spans="27:27">
      <c r="AA164512" s="271"/>
    </row>
    <row r="164513" spans="27:27">
      <c r="AA164513" s="271"/>
    </row>
    <row r="164514" spans="27:27">
      <c r="AA164514" s="271"/>
    </row>
    <row r="164515" spans="27:27">
      <c r="AA164515" s="271"/>
    </row>
    <row r="164516" spans="27:27">
      <c r="AA164516" s="271"/>
    </row>
    <row r="164517" spans="27:27">
      <c r="AA164517" s="271"/>
    </row>
    <row r="164518" spans="27:27">
      <c r="AA164518" s="271"/>
    </row>
    <row r="164519" spans="27:27">
      <c r="AA164519" s="271"/>
    </row>
    <row r="164520" spans="27:27">
      <c r="AA164520" s="271"/>
    </row>
    <row r="164521" spans="27:27">
      <c r="AA164521" s="271"/>
    </row>
    <row r="164522" spans="27:27">
      <c r="AA164522" s="271"/>
    </row>
    <row r="164523" spans="27:27">
      <c r="AA164523" s="271"/>
    </row>
    <row r="164524" spans="27:27">
      <c r="AA164524" s="271"/>
    </row>
    <row r="164525" spans="27:27">
      <c r="AA164525" s="271"/>
    </row>
    <row r="164526" spans="27:27">
      <c r="AA164526" s="271"/>
    </row>
    <row r="164527" spans="27:27">
      <c r="AA164527" s="271"/>
    </row>
    <row r="164528" spans="27:27">
      <c r="AA164528" s="271"/>
    </row>
    <row r="164529" spans="27:27">
      <c r="AA164529" s="271"/>
    </row>
    <row r="164530" spans="27:27">
      <c r="AA164530" s="271"/>
    </row>
    <row r="164531" spans="27:27">
      <c r="AA164531" s="271"/>
    </row>
    <row r="164532" spans="27:27">
      <c r="AA164532" s="271"/>
    </row>
    <row r="164533" spans="27:27">
      <c r="AA164533" s="271"/>
    </row>
    <row r="164534" spans="27:27">
      <c r="AA164534" s="271"/>
    </row>
    <row r="164535" spans="27:27">
      <c r="AA164535" s="271"/>
    </row>
    <row r="164536" spans="27:27">
      <c r="AA164536" s="271"/>
    </row>
    <row r="164537" spans="27:27">
      <c r="AA164537" s="271"/>
    </row>
    <row r="164538" spans="27:27">
      <c r="AA164538" s="271"/>
    </row>
    <row r="164539" spans="27:27">
      <c r="AA164539" s="271"/>
    </row>
    <row r="164540" spans="27:27">
      <c r="AA164540" s="271"/>
    </row>
    <row r="164541" spans="27:27">
      <c r="AA164541" s="271"/>
    </row>
    <row r="164542" spans="27:27">
      <c r="AA164542" s="271"/>
    </row>
    <row r="164543" spans="27:27">
      <c r="AA164543" s="271"/>
    </row>
    <row r="164544" spans="27:27">
      <c r="AA164544" s="271"/>
    </row>
    <row r="164545" spans="27:27">
      <c r="AA164545" s="271"/>
    </row>
    <row r="164546" spans="27:27">
      <c r="AA164546" s="271"/>
    </row>
    <row r="164547" spans="27:27">
      <c r="AA164547" s="271"/>
    </row>
    <row r="164548" spans="27:27">
      <c r="AA164548" s="271"/>
    </row>
    <row r="164549" spans="27:27">
      <c r="AA164549" s="271"/>
    </row>
    <row r="164550" spans="27:27">
      <c r="AA164550" s="271"/>
    </row>
    <row r="164551" spans="27:27">
      <c r="AA164551" s="271"/>
    </row>
    <row r="164552" spans="27:27">
      <c r="AA164552" s="271"/>
    </row>
    <row r="164553" spans="27:27">
      <c r="AA164553" s="271"/>
    </row>
    <row r="164554" spans="27:27">
      <c r="AA164554" s="271"/>
    </row>
    <row r="164555" spans="27:27">
      <c r="AA164555" s="271"/>
    </row>
    <row r="164556" spans="27:27">
      <c r="AA164556" s="271"/>
    </row>
    <row r="164557" spans="27:27">
      <c r="AA164557" s="271"/>
    </row>
    <row r="164558" spans="27:27">
      <c r="AA164558" s="271"/>
    </row>
    <row r="164559" spans="27:27">
      <c r="AA164559" s="271"/>
    </row>
    <row r="164560" spans="27:27">
      <c r="AA164560" s="271"/>
    </row>
    <row r="164561" spans="27:27">
      <c r="AA164561" s="271"/>
    </row>
    <row r="164562" spans="27:27">
      <c r="AA164562" s="271"/>
    </row>
    <row r="164563" spans="27:27">
      <c r="AA164563" s="271"/>
    </row>
    <row r="164564" spans="27:27">
      <c r="AA164564" s="271"/>
    </row>
    <row r="164565" spans="27:27">
      <c r="AA164565" s="271"/>
    </row>
    <row r="164566" spans="27:27">
      <c r="AA164566" s="271"/>
    </row>
    <row r="164567" spans="27:27">
      <c r="AA164567" s="271"/>
    </row>
    <row r="164568" spans="27:27">
      <c r="AA164568" s="271"/>
    </row>
    <row r="164569" spans="27:27">
      <c r="AA164569" s="271"/>
    </row>
    <row r="164570" spans="27:27">
      <c r="AA164570" s="271"/>
    </row>
    <row r="164571" spans="27:27">
      <c r="AA164571" s="271"/>
    </row>
    <row r="164572" spans="27:27">
      <c r="AA164572" s="271"/>
    </row>
    <row r="164573" spans="27:27">
      <c r="AA164573" s="271"/>
    </row>
    <row r="164574" spans="27:27">
      <c r="AA164574" s="271"/>
    </row>
    <row r="164575" spans="27:27">
      <c r="AA164575" s="271"/>
    </row>
    <row r="164576" spans="27:27">
      <c r="AA164576" s="271"/>
    </row>
    <row r="164577" spans="27:27">
      <c r="AA164577" s="271"/>
    </row>
    <row r="164578" spans="27:27">
      <c r="AA164578" s="271"/>
    </row>
    <row r="164579" spans="27:27">
      <c r="AA164579" s="271"/>
    </row>
    <row r="164580" spans="27:27">
      <c r="AA164580" s="271"/>
    </row>
    <row r="164581" spans="27:27">
      <c r="AA164581" s="271"/>
    </row>
    <row r="164582" spans="27:27">
      <c r="AA164582" s="271"/>
    </row>
    <row r="164583" spans="27:27">
      <c r="AA164583" s="271"/>
    </row>
    <row r="164584" spans="27:27">
      <c r="AA164584" s="271"/>
    </row>
    <row r="164585" spans="27:27">
      <c r="AA164585" s="271"/>
    </row>
    <row r="164586" spans="27:27">
      <c r="AA164586" s="271"/>
    </row>
    <row r="164587" spans="27:27">
      <c r="AA164587" s="271"/>
    </row>
    <row r="164588" spans="27:27">
      <c r="AA164588" s="271"/>
    </row>
    <row r="164589" spans="27:27">
      <c r="AA164589" s="271"/>
    </row>
    <row r="164590" spans="27:27">
      <c r="AA164590" s="271"/>
    </row>
    <row r="164591" spans="27:27">
      <c r="AA164591" s="271"/>
    </row>
    <row r="164592" spans="27:27">
      <c r="AA164592" s="271"/>
    </row>
    <row r="164593" spans="27:27">
      <c r="AA164593" s="271"/>
    </row>
    <row r="164594" spans="27:27">
      <c r="AA164594" s="271"/>
    </row>
    <row r="164595" spans="27:27">
      <c r="AA164595" s="271"/>
    </row>
    <row r="164596" spans="27:27">
      <c r="AA164596" s="271"/>
    </row>
    <row r="164597" spans="27:27">
      <c r="AA164597" s="271"/>
    </row>
    <row r="164598" spans="27:27">
      <c r="AA164598" s="271"/>
    </row>
    <row r="164599" spans="27:27">
      <c r="AA164599" s="271"/>
    </row>
    <row r="164600" spans="27:27">
      <c r="AA164600" s="271"/>
    </row>
    <row r="164601" spans="27:27">
      <c r="AA164601" s="271"/>
    </row>
    <row r="164602" spans="27:27">
      <c r="AA164602" s="271"/>
    </row>
    <row r="164603" spans="27:27">
      <c r="AA164603" s="271"/>
    </row>
    <row r="164604" spans="27:27">
      <c r="AA164604" s="271"/>
    </row>
    <row r="164605" spans="27:27">
      <c r="AA164605" s="271"/>
    </row>
    <row r="164606" spans="27:27">
      <c r="AA164606" s="271"/>
    </row>
    <row r="164607" spans="27:27">
      <c r="AA164607" s="271"/>
    </row>
    <row r="164608" spans="27:27">
      <c r="AA164608" s="271"/>
    </row>
    <row r="164609" spans="27:27">
      <c r="AA164609" s="271"/>
    </row>
    <row r="164610" spans="27:27">
      <c r="AA164610" s="271"/>
    </row>
    <row r="164611" spans="27:27">
      <c r="AA164611" s="271"/>
    </row>
    <row r="164612" spans="27:27">
      <c r="AA164612" s="271"/>
    </row>
    <row r="164613" spans="27:27">
      <c r="AA164613" s="271"/>
    </row>
    <row r="164614" spans="27:27">
      <c r="AA164614" s="271"/>
    </row>
    <row r="164615" spans="27:27">
      <c r="AA164615" s="271"/>
    </row>
    <row r="164616" spans="27:27">
      <c r="AA164616" s="271"/>
    </row>
    <row r="164617" spans="27:27">
      <c r="AA164617" s="271"/>
    </row>
    <row r="164618" spans="27:27">
      <c r="AA164618" s="271"/>
    </row>
    <row r="164619" spans="27:27">
      <c r="AA164619" s="271"/>
    </row>
    <row r="164620" spans="27:27">
      <c r="AA164620" s="271"/>
    </row>
    <row r="164621" spans="27:27">
      <c r="AA164621" s="271"/>
    </row>
    <row r="164622" spans="27:27">
      <c r="AA164622" s="271"/>
    </row>
    <row r="164623" spans="27:27">
      <c r="AA164623" s="271"/>
    </row>
    <row r="164624" spans="27:27">
      <c r="AA164624" s="271"/>
    </row>
    <row r="164625" spans="27:27">
      <c r="AA164625" s="271"/>
    </row>
    <row r="164626" spans="27:27">
      <c r="AA164626" s="271"/>
    </row>
    <row r="164627" spans="27:27">
      <c r="AA164627" s="271"/>
    </row>
    <row r="164628" spans="27:27">
      <c r="AA164628" s="271"/>
    </row>
    <row r="164629" spans="27:27">
      <c r="AA164629" s="271"/>
    </row>
    <row r="164630" spans="27:27">
      <c r="AA164630" s="271"/>
    </row>
    <row r="164631" spans="27:27">
      <c r="AA164631" s="271"/>
    </row>
    <row r="164632" spans="27:27">
      <c r="AA164632" s="271"/>
    </row>
    <row r="164633" spans="27:27">
      <c r="AA164633" s="271"/>
    </row>
    <row r="164634" spans="27:27">
      <c r="AA164634" s="271"/>
    </row>
    <row r="164635" spans="27:27">
      <c r="AA164635" s="271"/>
    </row>
    <row r="164636" spans="27:27">
      <c r="AA164636" s="271"/>
    </row>
    <row r="164637" spans="27:27">
      <c r="AA164637" s="271"/>
    </row>
    <row r="164638" spans="27:27">
      <c r="AA164638" s="271"/>
    </row>
    <row r="164639" spans="27:27">
      <c r="AA164639" s="271"/>
    </row>
    <row r="164640" spans="27:27">
      <c r="AA164640" s="271"/>
    </row>
    <row r="164641" spans="27:27">
      <c r="AA164641" s="271"/>
    </row>
    <row r="164642" spans="27:27">
      <c r="AA164642" s="271"/>
    </row>
    <row r="164643" spans="27:27">
      <c r="AA164643" s="271"/>
    </row>
    <row r="164644" spans="27:27">
      <c r="AA164644" s="271"/>
    </row>
    <row r="164645" spans="27:27">
      <c r="AA164645" s="271"/>
    </row>
    <row r="164646" spans="27:27">
      <c r="AA164646" s="271"/>
    </row>
    <row r="164647" spans="27:27">
      <c r="AA164647" s="271"/>
    </row>
    <row r="164648" spans="27:27">
      <c r="AA164648" s="271"/>
    </row>
    <row r="164649" spans="27:27">
      <c r="AA164649" s="271"/>
    </row>
    <row r="164650" spans="27:27">
      <c r="AA164650" s="271"/>
    </row>
    <row r="164651" spans="27:27">
      <c r="AA164651" s="271"/>
    </row>
    <row r="164652" spans="27:27">
      <c r="AA164652" s="271"/>
    </row>
    <row r="164653" spans="27:27">
      <c r="AA164653" s="271"/>
    </row>
    <row r="164654" spans="27:27">
      <c r="AA164654" s="271"/>
    </row>
    <row r="164655" spans="27:27">
      <c r="AA164655" s="271"/>
    </row>
    <row r="164656" spans="27:27">
      <c r="AA164656" s="271"/>
    </row>
    <row r="164657" spans="27:27">
      <c r="AA164657" s="271"/>
    </row>
    <row r="164658" spans="27:27">
      <c r="AA164658" s="271"/>
    </row>
    <row r="164659" spans="27:27">
      <c r="AA164659" s="271"/>
    </row>
    <row r="164660" spans="27:27">
      <c r="AA164660" s="271"/>
    </row>
    <row r="164661" spans="27:27">
      <c r="AA164661" s="271"/>
    </row>
    <row r="164662" spans="27:27">
      <c r="AA164662" s="271"/>
    </row>
    <row r="164663" spans="27:27">
      <c r="AA164663" s="271"/>
    </row>
    <row r="164664" spans="27:27">
      <c r="AA164664" s="271"/>
    </row>
    <row r="164665" spans="27:27">
      <c r="AA164665" s="271"/>
    </row>
    <row r="164666" spans="27:27">
      <c r="AA164666" s="271"/>
    </row>
    <row r="164667" spans="27:27">
      <c r="AA164667" s="271"/>
    </row>
    <row r="164668" spans="27:27">
      <c r="AA164668" s="271"/>
    </row>
    <row r="164669" spans="27:27">
      <c r="AA164669" s="271"/>
    </row>
    <row r="164670" spans="27:27">
      <c r="AA164670" s="271"/>
    </row>
    <row r="164671" spans="27:27">
      <c r="AA164671" s="271"/>
    </row>
    <row r="164672" spans="27:27">
      <c r="AA164672" s="271"/>
    </row>
    <row r="164673" spans="27:27">
      <c r="AA164673" s="271"/>
    </row>
    <row r="164674" spans="27:27">
      <c r="AA164674" s="271"/>
    </row>
    <row r="164675" spans="27:27">
      <c r="AA164675" s="271"/>
    </row>
    <row r="164676" spans="27:27">
      <c r="AA164676" s="271"/>
    </row>
    <row r="164677" spans="27:27">
      <c r="AA164677" s="271"/>
    </row>
    <row r="164678" spans="27:27">
      <c r="AA164678" s="271"/>
    </row>
    <row r="164679" spans="27:27">
      <c r="AA164679" s="271"/>
    </row>
    <row r="164680" spans="27:27">
      <c r="AA164680" s="271"/>
    </row>
    <row r="164681" spans="27:27">
      <c r="AA164681" s="271"/>
    </row>
    <row r="164682" spans="27:27">
      <c r="AA164682" s="271"/>
    </row>
    <row r="164683" spans="27:27">
      <c r="AA164683" s="271"/>
    </row>
    <row r="164684" spans="27:27">
      <c r="AA164684" s="271"/>
    </row>
    <row r="164685" spans="27:27">
      <c r="AA164685" s="271"/>
    </row>
    <row r="164686" spans="27:27">
      <c r="AA164686" s="271"/>
    </row>
    <row r="164687" spans="27:27">
      <c r="AA164687" s="271"/>
    </row>
    <row r="164688" spans="27:27">
      <c r="AA164688" s="271"/>
    </row>
    <row r="164689" spans="27:27">
      <c r="AA164689" s="271"/>
    </row>
    <row r="164690" spans="27:27">
      <c r="AA164690" s="271"/>
    </row>
    <row r="164691" spans="27:27">
      <c r="AA164691" s="271"/>
    </row>
    <row r="164692" spans="27:27">
      <c r="AA164692" s="271"/>
    </row>
    <row r="164693" spans="27:27">
      <c r="AA164693" s="271"/>
    </row>
    <row r="164694" spans="27:27">
      <c r="AA164694" s="271"/>
    </row>
    <row r="164695" spans="27:27">
      <c r="AA164695" s="271"/>
    </row>
    <row r="164696" spans="27:27">
      <c r="AA164696" s="271"/>
    </row>
    <row r="164697" spans="27:27">
      <c r="AA164697" s="271"/>
    </row>
    <row r="164698" spans="27:27">
      <c r="AA164698" s="271"/>
    </row>
    <row r="164699" spans="27:27">
      <c r="AA164699" s="271"/>
    </row>
    <row r="164700" spans="27:27">
      <c r="AA164700" s="271"/>
    </row>
    <row r="164701" spans="27:27">
      <c r="AA164701" s="271"/>
    </row>
    <row r="164702" spans="27:27">
      <c r="AA164702" s="271"/>
    </row>
    <row r="164703" spans="27:27">
      <c r="AA164703" s="271"/>
    </row>
    <row r="164704" spans="27:27">
      <c r="AA164704" s="271"/>
    </row>
    <row r="164705" spans="27:27">
      <c r="AA164705" s="271"/>
    </row>
    <row r="164706" spans="27:27">
      <c r="AA164706" s="271"/>
    </row>
    <row r="164707" spans="27:27">
      <c r="AA164707" s="271"/>
    </row>
    <row r="164708" spans="27:27">
      <c r="AA164708" s="271"/>
    </row>
    <row r="164709" spans="27:27">
      <c r="AA164709" s="271"/>
    </row>
    <row r="164710" spans="27:27">
      <c r="AA164710" s="271"/>
    </row>
    <row r="164711" spans="27:27">
      <c r="AA164711" s="271"/>
    </row>
    <row r="164712" spans="27:27">
      <c r="AA164712" s="271"/>
    </row>
    <row r="164713" spans="27:27">
      <c r="AA164713" s="271"/>
    </row>
    <row r="164714" spans="27:27">
      <c r="AA164714" s="271"/>
    </row>
    <row r="164715" spans="27:27">
      <c r="AA164715" s="271"/>
    </row>
    <row r="164716" spans="27:27">
      <c r="AA164716" s="271"/>
    </row>
    <row r="164717" spans="27:27">
      <c r="AA164717" s="271"/>
    </row>
    <row r="164718" spans="27:27">
      <c r="AA164718" s="271"/>
    </row>
    <row r="164719" spans="27:27">
      <c r="AA164719" s="271"/>
    </row>
    <row r="164720" spans="27:27">
      <c r="AA164720" s="271"/>
    </row>
    <row r="164721" spans="27:27">
      <c r="AA164721" s="271"/>
    </row>
    <row r="164722" spans="27:27">
      <c r="AA164722" s="271"/>
    </row>
    <row r="164723" spans="27:27">
      <c r="AA164723" s="271"/>
    </row>
    <row r="164724" spans="27:27">
      <c r="AA164724" s="271"/>
    </row>
    <row r="164725" spans="27:27">
      <c r="AA164725" s="271"/>
    </row>
    <row r="164726" spans="27:27">
      <c r="AA164726" s="271"/>
    </row>
    <row r="164727" spans="27:27">
      <c r="AA164727" s="271"/>
    </row>
    <row r="164728" spans="27:27">
      <c r="AA164728" s="271"/>
    </row>
    <row r="164729" spans="27:27">
      <c r="AA164729" s="271"/>
    </row>
    <row r="164730" spans="27:27">
      <c r="AA164730" s="271"/>
    </row>
    <row r="164731" spans="27:27">
      <c r="AA164731" s="271"/>
    </row>
    <row r="164732" spans="27:27">
      <c r="AA164732" s="271"/>
    </row>
    <row r="164733" spans="27:27">
      <c r="AA164733" s="271"/>
    </row>
    <row r="164734" spans="27:27">
      <c r="AA164734" s="271"/>
    </row>
    <row r="164735" spans="27:27">
      <c r="AA164735" s="271"/>
    </row>
    <row r="164736" spans="27:27">
      <c r="AA164736" s="271"/>
    </row>
    <row r="164737" spans="27:27">
      <c r="AA164737" s="271"/>
    </row>
    <row r="164738" spans="27:27">
      <c r="AA164738" s="271"/>
    </row>
    <row r="164739" spans="27:27">
      <c r="AA164739" s="271"/>
    </row>
    <row r="164740" spans="27:27">
      <c r="AA164740" s="271"/>
    </row>
    <row r="164741" spans="27:27">
      <c r="AA164741" s="271"/>
    </row>
    <row r="164742" spans="27:27">
      <c r="AA164742" s="271"/>
    </row>
    <row r="164743" spans="27:27">
      <c r="AA164743" s="271"/>
    </row>
    <row r="164744" spans="27:27">
      <c r="AA164744" s="271"/>
    </row>
    <row r="164745" spans="27:27">
      <c r="AA164745" s="271"/>
    </row>
    <row r="164746" spans="27:27">
      <c r="AA164746" s="271"/>
    </row>
    <row r="164747" spans="27:27">
      <c r="AA164747" s="271"/>
    </row>
    <row r="164748" spans="27:27">
      <c r="AA164748" s="271"/>
    </row>
    <row r="164749" spans="27:27">
      <c r="AA164749" s="271"/>
    </row>
    <row r="164750" spans="27:27">
      <c r="AA164750" s="271"/>
    </row>
    <row r="164751" spans="27:27">
      <c r="AA164751" s="271"/>
    </row>
    <row r="164752" spans="27:27">
      <c r="AA164752" s="271"/>
    </row>
    <row r="164753" spans="27:27">
      <c r="AA164753" s="271"/>
    </row>
    <row r="164754" spans="27:27">
      <c r="AA164754" s="271"/>
    </row>
    <row r="164755" spans="27:27">
      <c r="AA164755" s="271"/>
    </row>
    <row r="164756" spans="27:27">
      <c r="AA164756" s="271"/>
    </row>
    <row r="164757" spans="27:27">
      <c r="AA164757" s="271"/>
    </row>
    <row r="164758" spans="27:27">
      <c r="AA164758" s="271"/>
    </row>
    <row r="164759" spans="27:27">
      <c r="AA164759" s="271"/>
    </row>
    <row r="164760" spans="27:27">
      <c r="AA164760" s="271"/>
    </row>
    <row r="164761" spans="27:27">
      <c r="AA164761" s="271"/>
    </row>
    <row r="164762" spans="27:27">
      <c r="AA164762" s="271"/>
    </row>
    <row r="164763" spans="27:27">
      <c r="AA164763" s="271"/>
    </row>
    <row r="164764" spans="27:27">
      <c r="AA164764" s="271"/>
    </row>
    <row r="164765" spans="27:27">
      <c r="AA164765" s="271"/>
    </row>
    <row r="164766" spans="27:27">
      <c r="AA164766" s="271"/>
    </row>
    <row r="164767" spans="27:27">
      <c r="AA164767" s="271"/>
    </row>
    <row r="164768" spans="27:27">
      <c r="AA164768" s="271"/>
    </row>
    <row r="164769" spans="27:27">
      <c r="AA164769" s="271"/>
    </row>
    <row r="164770" spans="27:27">
      <c r="AA164770" s="271"/>
    </row>
    <row r="164771" spans="27:27">
      <c r="AA164771" s="271"/>
    </row>
    <row r="164772" spans="27:27">
      <c r="AA164772" s="271"/>
    </row>
    <row r="164773" spans="27:27">
      <c r="AA164773" s="271"/>
    </row>
    <row r="164774" spans="27:27">
      <c r="AA164774" s="271"/>
    </row>
    <row r="164775" spans="27:27">
      <c r="AA164775" s="271"/>
    </row>
    <row r="164776" spans="27:27">
      <c r="AA164776" s="271"/>
    </row>
    <row r="164777" spans="27:27">
      <c r="AA164777" s="271"/>
    </row>
    <row r="164778" spans="27:27">
      <c r="AA164778" s="271"/>
    </row>
    <row r="164779" spans="27:27">
      <c r="AA164779" s="271"/>
    </row>
    <row r="164780" spans="27:27">
      <c r="AA164780" s="271"/>
    </row>
    <row r="164781" spans="27:27">
      <c r="AA164781" s="271"/>
    </row>
    <row r="164782" spans="27:27">
      <c r="AA164782" s="271"/>
    </row>
    <row r="164783" spans="27:27">
      <c r="AA164783" s="271"/>
    </row>
    <row r="164784" spans="27:27">
      <c r="AA164784" s="271"/>
    </row>
    <row r="164785" spans="27:27">
      <c r="AA164785" s="271"/>
    </row>
    <row r="164786" spans="27:27">
      <c r="AA164786" s="271"/>
    </row>
    <row r="164787" spans="27:27">
      <c r="AA164787" s="271"/>
    </row>
    <row r="164788" spans="27:27">
      <c r="AA164788" s="271"/>
    </row>
    <row r="164789" spans="27:27">
      <c r="AA164789" s="271"/>
    </row>
    <row r="164790" spans="27:27">
      <c r="AA164790" s="271"/>
    </row>
    <row r="164791" spans="27:27">
      <c r="AA164791" s="271"/>
    </row>
    <row r="164792" spans="27:27">
      <c r="AA164792" s="271"/>
    </row>
    <row r="164793" spans="27:27">
      <c r="AA164793" s="271"/>
    </row>
    <row r="164794" spans="27:27">
      <c r="AA164794" s="271"/>
    </row>
    <row r="164795" spans="27:27">
      <c r="AA164795" s="271"/>
    </row>
    <row r="164796" spans="27:27">
      <c r="AA164796" s="271"/>
    </row>
    <row r="164797" spans="27:27">
      <c r="AA164797" s="271"/>
    </row>
    <row r="164798" spans="27:27">
      <c r="AA164798" s="271"/>
    </row>
    <row r="164799" spans="27:27">
      <c r="AA164799" s="271"/>
    </row>
    <row r="164800" spans="27:27">
      <c r="AA164800" s="271"/>
    </row>
    <row r="164801" spans="27:27">
      <c r="AA164801" s="271"/>
    </row>
    <row r="164802" spans="27:27">
      <c r="AA164802" s="271"/>
    </row>
    <row r="164803" spans="27:27">
      <c r="AA164803" s="271"/>
    </row>
    <row r="164804" spans="27:27">
      <c r="AA164804" s="271"/>
    </row>
    <row r="164805" spans="27:27">
      <c r="AA164805" s="271"/>
    </row>
    <row r="164806" spans="27:27">
      <c r="AA164806" s="271"/>
    </row>
    <row r="164807" spans="27:27">
      <c r="AA164807" s="271"/>
    </row>
    <row r="164808" spans="27:27">
      <c r="AA164808" s="271"/>
    </row>
    <row r="164809" spans="27:27">
      <c r="AA164809" s="271"/>
    </row>
    <row r="164810" spans="27:27">
      <c r="AA164810" s="271"/>
    </row>
    <row r="164811" spans="27:27">
      <c r="AA164811" s="271"/>
    </row>
    <row r="164812" spans="27:27">
      <c r="AA164812" s="271"/>
    </row>
    <row r="164813" spans="27:27">
      <c r="AA164813" s="271"/>
    </row>
    <row r="164814" spans="27:27">
      <c r="AA164814" s="271"/>
    </row>
    <row r="164815" spans="27:27">
      <c r="AA164815" s="271"/>
    </row>
    <row r="164816" spans="27:27">
      <c r="AA164816" s="271"/>
    </row>
    <row r="164817" spans="27:27">
      <c r="AA164817" s="271"/>
    </row>
    <row r="164818" spans="27:27">
      <c r="AA164818" s="271"/>
    </row>
    <row r="164819" spans="27:27">
      <c r="AA164819" s="271"/>
    </row>
    <row r="164820" spans="27:27">
      <c r="AA164820" s="271"/>
    </row>
    <row r="164821" spans="27:27">
      <c r="AA164821" s="271"/>
    </row>
    <row r="164822" spans="27:27">
      <c r="AA164822" s="271"/>
    </row>
    <row r="164823" spans="27:27">
      <c r="AA164823" s="271"/>
    </row>
    <row r="164824" spans="27:27">
      <c r="AA164824" s="271"/>
    </row>
    <row r="164825" spans="27:27">
      <c r="AA164825" s="271"/>
    </row>
    <row r="164826" spans="27:27">
      <c r="AA164826" s="271"/>
    </row>
    <row r="164827" spans="27:27">
      <c r="AA164827" s="271"/>
    </row>
    <row r="164828" spans="27:27">
      <c r="AA164828" s="271"/>
    </row>
    <row r="164829" spans="27:27">
      <c r="AA164829" s="271"/>
    </row>
    <row r="164830" spans="27:27">
      <c r="AA164830" s="271"/>
    </row>
    <row r="164831" spans="27:27">
      <c r="AA164831" s="271"/>
    </row>
    <row r="164832" spans="27:27">
      <c r="AA164832" s="271"/>
    </row>
    <row r="164833" spans="27:27">
      <c r="AA164833" s="271"/>
    </row>
    <row r="164834" spans="27:27">
      <c r="AA164834" s="271"/>
    </row>
    <row r="164835" spans="27:27">
      <c r="AA164835" s="271"/>
    </row>
    <row r="164836" spans="27:27">
      <c r="AA164836" s="271"/>
    </row>
    <row r="164837" spans="27:27">
      <c r="AA164837" s="271"/>
    </row>
    <row r="164838" spans="27:27">
      <c r="AA164838" s="271"/>
    </row>
    <row r="164839" spans="27:27">
      <c r="AA164839" s="271"/>
    </row>
    <row r="164840" spans="27:27">
      <c r="AA164840" s="271"/>
    </row>
    <row r="164841" spans="27:27">
      <c r="AA164841" s="271"/>
    </row>
    <row r="164842" spans="27:27">
      <c r="AA164842" s="271"/>
    </row>
    <row r="164843" spans="27:27">
      <c r="AA164843" s="271"/>
    </row>
    <row r="164844" spans="27:27">
      <c r="AA164844" s="271"/>
    </row>
    <row r="164845" spans="27:27">
      <c r="AA164845" s="271"/>
    </row>
    <row r="164846" spans="27:27">
      <c r="AA164846" s="271"/>
    </row>
    <row r="164847" spans="27:27">
      <c r="AA164847" s="271"/>
    </row>
    <row r="164848" spans="27:27">
      <c r="AA164848" s="271"/>
    </row>
    <row r="164849" spans="27:27">
      <c r="AA164849" s="271"/>
    </row>
    <row r="164850" spans="27:27">
      <c r="AA164850" s="271"/>
    </row>
    <row r="164851" spans="27:27">
      <c r="AA164851" s="271"/>
    </row>
    <row r="164852" spans="27:27">
      <c r="AA164852" s="271"/>
    </row>
    <row r="164853" spans="27:27">
      <c r="AA164853" s="271"/>
    </row>
    <row r="164854" spans="27:27">
      <c r="AA164854" s="271"/>
    </row>
    <row r="164855" spans="27:27">
      <c r="AA164855" s="271"/>
    </row>
    <row r="164856" spans="27:27">
      <c r="AA164856" s="271"/>
    </row>
    <row r="164857" spans="27:27">
      <c r="AA164857" s="271"/>
    </row>
    <row r="164858" spans="27:27">
      <c r="AA164858" s="271"/>
    </row>
    <row r="164859" spans="27:27">
      <c r="AA164859" s="271"/>
    </row>
    <row r="164860" spans="27:27">
      <c r="AA164860" s="271"/>
    </row>
    <row r="164861" spans="27:27">
      <c r="AA164861" s="271"/>
    </row>
    <row r="164862" spans="27:27">
      <c r="AA164862" s="271"/>
    </row>
    <row r="164863" spans="27:27">
      <c r="AA164863" s="271"/>
    </row>
    <row r="164864" spans="27:27">
      <c r="AA164864" s="271"/>
    </row>
    <row r="164865" spans="27:27">
      <c r="AA164865" s="271"/>
    </row>
    <row r="164866" spans="27:27">
      <c r="AA164866" s="271"/>
    </row>
    <row r="164867" spans="27:27">
      <c r="AA164867" s="271"/>
    </row>
    <row r="164868" spans="27:27">
      <c r="AA164868" s="271"/>
    </row>
    <row r="164869" spans="27:27">
      <c r="AA164869" s="271"/>
    </row>
    <row r="164870" spans="27:27">
      <c r="AA164870" s="271"/>
    </row>
    <row r="164871" spans="27:27">
      <c r="AA164871" s="271"/>
    </row>
    <row r="164872" spans="27:27">
      <c r="AA164872" s="271"/>
    </row>
    <row r="164873" spans="27:27">
      <c r="AA164873" s="271"/>
    </row>
    <row r="164874" spans="27:27">
      <c r="AA164874" s="271"/>
    </row>
    <row r="164875" spans="27:27">
      <c r="AA164875" s="271"/>
    </row>
    <row r="164876" spans="27:27">
      <c r="AA164876" s="271"/>
    </row>
    <row r="164877" spans="27:27">
      <c r="AA164877" s="271"/>
    </row>
    <row r="164878" spans="27:27">
      <c r="AA164878" s="271"/>
    </row>
    <row r="164879" spans="27:27">
      <c r="AA164879" s="271"/>
    </row>
    <row r="164880" spans="27:27">
      <c r="AA164880" s="271"/>
    </row>
    <row r="164881" spans="27:27">
      <c r="AA164881" s="271"/>
    </row>
    <row r="164882" spans="27:27">
      <c r="AA164882" s="271"/>
    </row>
    <row r="164883" spans="27:27">
      <c r="AA164883" s="271"/>
    </row>
    <row r="164884" spans="27:27">
      <c r="AA164884" s="271"/>
    </row>
    <row r="164885" spans="27:27">
      <c r="AA164885" s="271"/>
    </row>
    <row r="164886" spans="27:27">
      <c r="AA164886" s="271"/>
    </row>
    <row r="164887" spans="27:27">
      <c r="AA164887" s="271"/>
    </row>
    <row r="164888" spans="27:27">
      <c r="AA164888" s="271"/>
    </row>
    <row r="164889" spans="27:27">
      <c r="AA164889" s="271"/>
    </row>
    <row r="164890" spans="27:27">
      <c r="AA164890" s="271"/>
    </row>
    <row r="164891" spans="27:27">
      <c r="AA164891" s="271"/>
    </row>
    <row r="164892" spans="27:27">
      <c r="AA164892" s="271"/>
    </row>
    <row r="164893" spans="27:27">
      <c r="AA164893" s="271"/>
    </row>
    <row r="164894" spans="27:27">
      <c r="AA164894" s="271"/>
    </row>
    <row r="164895" spans="27:27">
      <c r="AA164895" s="271"/>
    </row>
    <row r="164896" spans="27:27">
      <c r="AA164896" s="271"/>
    </row>
    <row r="164897" spans="27:27">
      <c r="AA164897" s="271"/>
    </row>
    <row r="164898" spans="27:27">
      <c r="AA164898" s="271"/>
    </row>
    <row r="164899" spans="27:27">
      <c r="AA164899" s="271"/>
    </row>
    <row r="164900" spans="27:27">
      <c r="AA164900" s="271"/>
    </row>
    <row r="164901" spans="27:27">
      <c r="AA164901" s="271"/>
    </row>
    <row r="164902" spans="27:27">
      <c r="AA164902" s="271"/>
    </row>
    <row r="164903" spans="27:27">
      <c r="AA164903" s="271"/>
    </row>
    <row r="164904" spans="27:27">
      <c r="AA164904" s="271"/>
    </row>
    <row r="164905" spans="27:27">
      <c r="AA164905" s="271"/>
    </row>
    <row r="164906" spans="27:27">
      <c r="AA164906" s="271"/>
    </row>
    <row r="164907" spans="27:27">
      <c r="AA164907" s="271"/>
    </row>
    <row r="164908" spans="27:27">
      <c r="AA164908" s="271"/>
    </row>
    <row r="164909" spans="27:27">
      <c r="AA164909" s="271"/>
    </row>
    <row r="164910" spans="27:27">
      <c r="AA164910" s="271"/>
    </row>
    <row r="164911" spans="27:27">
      <c r="AA164911" s="271"/>
    </row>
    <row r="164912" spans="27:27">
      <c r="AA164912" s="271"/>
    </row>
    <row r="164913" spans="27:27">
      <c r="AA164913" s="271"/>
    </row>
    <row r="164914" spans="27:27">
      <c r="AA164914" s="271"/>
    </row>
    <row r="164915" spans="27:27">
      <c r="AA164915" s="271"/>
    </row>
    <row r="164916" spans="27:27">
      <c r="AA164916" s="271"/>
    </row>
    <row r="164917" spans="27:27">
      <c r="AA164917" s="271"/>
    </row>
    <row r="164918" spans="27:27">
      <c r="AA164918" s="271"/>
    </row>
    <row r="164919" spans="27:27">
      <c r="AA164919" s="271"/>
    </row>
    <row r="164920" spans="27:27">
      <c r="AA164920" s="271"/>
    </row>
    <row r="164921" spans="27:27">
      <c r="AA164921" s="271"/>
    </row>
    <row r="164922" spans="27:27">
      <c r="AA164922" s="271"/>
    </row>
    <row r="164923" spans="27:27">
      <c r="AA164923" s="271"/>
    </row>
    <row r="164924" spans="27:27">
      <c r="AA164924" s="271"/>
    </row>
    <row r="164925" spans="27:27">
      <c r="AA164925" s="271"/>
    </row>
    <row r="164926" spans="27:27">
      <c r="AA164926" s="271"/>
    </row>
    <row r="164927" spans="27:27">
      <c r="AA164927" s="271"/>
    </row>
    <row r="164928" spans="27:27">
      <c r="AA164928" s="271"/>
    </row>
    <row r="164929" spans="27:27">
      <c r="AA164929" s="271"/>
    </row>
    <row r="164930" spans="27:27">
      <c r="AA164930" s="271"/>
    </row>
    <row r="164931" spans="27:27">
      <c r="AA164931" s="271"/>
    </row>
    <row r="164932" spans="27:27">
      <c r="AA164932" s="271"/>
    </row>
    <row r="164933" spans="27:27">
      <c r="AA164933" s="271"/>
    </row>
    <row r="164934" spans="27:27">
      <c r="AA164934" s="271"/>
    </row>
    <row r="164935" spans="27:27">
      <c r="AA164935" s="271"/>
    </row>
    <row r="164936" spans="27:27">
      <c r="AA164936" s="271"/>
    </row>
    <row r="164937" spans="27:27">
      <c r="AA164937" s="271"/>
    </row>
    <row r="164938" spans="27:27">
      <c r="AA164938" s="271"/>
    </row>
    <row r="164939" spans="27:27">
      <c r="AA164939" s="271"/>
    </row>
    <row r="164940" spans="27:27">
      <c r="AA164940" s="271"/>
    </row>
    <row r="164941" spans="27:27">
      <c r="AA164941" s="271"/>
    </row>
    <row r="164942" spans="27:27">
      <c r="AA164942" s="271"/>
    </row>
    <row r="164943" spans="27:27">
      <c r="AA164943" s="271"/>
    </row>
    <row r="164944" spans="27:27">
      <c r="AA164944" s="271"/>
    </row>
    <row r="164945" spans="27:27">
      <c r="AA164945" s="271"/>
    </row>
    <row r="164946" spans="27:27">
      <c r="AA164946" s="271"/>
    </row>
    <row r="164947" spans="27:27">
      <c r="AA164947" s="271"/>
    </row>
    <row r="164948" spans="27:27">
      <c r="AA164948" s="271"/>
    </row>
    <row r="164949" spans="27:27">
      <c r="AA164949" s="271"/>
    </row>
    <row r="164950" spans="27:27">
      <c r="AA164950" s="271"/>
    </row>
    <row r="164951" spans="27:27">
      <c r="AA164951" s="271"/>
    </row>
    <row r="164952" spans="27:27">
      <c r="AA164952" s="271"/>
    </row>
    <row r="164953" spans="27:27">
      <c r="AA164953" s="271"/>
    </row>
    <row r="164954" spans="27:27">
      <c r="AA164954" s="271"/>
    </row>
    <row r="164955" spans="27:27">
      <c r="AA164955" s="271"/>
    </row>
    <row r="164956" spans="27:27">
      <c r="AA164956" s="271"/>
    </row>
    <row r="164957" spans="27:27">
      <c r="AA164957" s="271"/>
    </row>
    <row r="164958" spans="27:27">
      <c r="AA164958" s="271"/>
    </row>
    <row r="164959" spans="27:27">
      <c r="AA164959" s="271"/>
    </row>
    <row r="164960" spans="27:27">
      <c r="AA164960" s="271"/>
    </row>
    <row r="164961" spans="27:27">
      <c r="AA164961" s="271"/>
    </row>
    <row r="164962" spans="27:27">
      <c r="AA164962" s="271"/>
    </row>
    <row r="164963" spans="27:27">
      <c r="AA164963" s="271"/>
    </row>
    <row r="164964" spans="27:27">
      <c r="AA164964" s="271"/>
    </row>
    <row r="164965" spans="27:27">
      <c r="AA164965" s="271"/>
    </row>
    <row r="164966" spans="27:27">
      <c r="AA164966" s="271"/>
    </row>
    <row r="164967" spans="27:27">
      <c r="AA164967" s="271"/>
    </row>
    <row r="164968" spans="27:27">
      <c r="AA164968" s="271"/>
    </row>
    <row r="164969" spans="27:27">
      <c r="AA164969" s="271"/>
    </row>
    <row r="164970" spans="27:27">
      <c r="AA164970" s="271"/>
    </row>
    <row r="164971" spans="27:27">
      <c r="AA164971" s="271"/>
    </row>
    <row r="164972" spans="27:27">
      <c r="AA164972" s="271"/>
    </row>
    <row r="164973" spans="27:27">
      <c r="AA164973" s="271"/>
    </row>
    <row r="164974" spans="27:27">
      <c r="AA164974" s="271"/>
    </row>
    <row r="164975" spans="27:27">
      <c r="AA164975" s="271"/>
    </row>
    <row r="164976" spans="27:27">
      <c r="AA164976" s="271"/>
    </row>
    <row r="164977" spans="27:27">
      <c r="AA164977" s="271"/>
    </row>
    <row r="164978" spans="27:27">
      <c r="AA164978" s="271"/>
    </row>
    <row r="164979" spans="27:27">
      <c r="AA164979" s="271"/>
    </row>
    <row r="164980" spans="27:27">
      <c r="AA164980" s="271"/>
    </row>
    <row r="164981" spans="27:27">
      <c r="AA164981" s="271"/>
    </row>
    <row r="164982" spans="27:27">
      <c r="AA164982" s="271"/>
    </row>
    <row r="164983" spans="27:27">
      <c r="AA164983" s="271"/>
    </row>
    <row r="164984" spans="27:27">
      <c r="AA164984" s="271"/>
    </row>
    <row r="164985" spans="27:27">
      <c r="AA164985" s="271"/>
    </row>
    <row r="164986" spans="27:27">
      <c r="AA164986" s="271"/>
    </row>
    <row r="164987" spans="27:27">
      <c r="AA164987" s="271"/>
    </row>
    <row r="164988" spans="27:27">
      <c r="AA164988" s="271"/>
    </row>
    <row r="164989" spans="27:27">
      <c r="AA164989" s="271"/>
    </row>
    <row r="164990" spans="27:27">
      <c r="AA164990" s="271"/>
    </row>
    <row r="164991" spans="27:27">
      <c r="AA164991" s="271"/>
    </row>
    <row r="164992" spans="27:27">
      <c r="AA164992" s="271"/>
    </row>
    <row r="164993" spans="27:27">
      <c r="AA164993" s="271"/>
    </row>
    <row r="164994" spans="27:27">
      <c r="AA164994" s="271"/>
    </row>
    <row r="164995" spans="27:27">
      <c r="AA164995" s="271"/>
    </row>
    <row r="164996" spans="27:27">
      <c r="AA164996" s="271"/>
    </row>
    <row r="164997" spans="27:27">
      <c r="AA164997" s="271"/>
    </row>
    <row r="164998" spans="27:27">
      <c r="AA164998" s="271"/>
    </row>
    <row r="164999" spans="27:27">
      <c r="AA164999" s="271"/>
    </row>
    <row r="165000" spans="27:27">
      <c r="AA165000" s="271"/>
    </row>
    <row r="165001" spans="27:27">
      <c r="AA165001" s="271"/>
    </row>
    <row r="165002" spans="27:27">
      <c r="AA165002" s="271"/>
    </row>
    <row r="165003" spans="27:27">
      <c r="AA165003" s="271"/>
    </row>
    <row r="165004" spans="27:27">
      <c r="AA165004" s="271"/>
    </row>
    <row r="165005" spans="27:27">
      <c r="AA165005" s="271"/>
    </row>
    <row r="165006" spans="27:27">
      <c r="AA165006" s="271"/>
    </row>
    <row r="165007" spans="27:27">
      <c r="AA165007" s="271"/>
    </row>
    <row r="165008" spans="27:27">
      <c r="AA165008" s="271"/>
    </row>
    <row r="165009" spans="27:27">
      <c r="AA165009" s="271"/>
    </row>
    <row r="165010" spans="27:27">
      <c r="AA165010" s="271"/>
    </row>
    <row r="165011" spans="27:27">
      <c r="AA165011" s="271"/>
    </row>
    <row r="165012" spans="27:27">
      <c r="AA165012" s="271"/>
    </row>
    <row r="165013" spans="27:27">
      <c r="AA165013" s="271"/>
    </row>
    <row r="165014" spans="27:27">
      <c r="AA165014" s="271"/>
    </row>
    <row r="165015" spans="27:27">
      <c r="AA165015" s="271"/>
    </row>
    <row r="165016" spans="27:27">
      <c r="AA165016" s="271"/>
    </row>
    <row r="165017" spans="27:27">
      <c r="AA165017" s="271"/>
    </row>
    <row r="165018" spans="27:27">
      <c r="AA165018" s="271"/>
    </row>
    <row r="165019" spans="27:27">
      <c r="AA165019" s="271"/>
    </row>
    <row r="165020" spans="27:27">
      <c r="AA165020" s="271"/>
    </row>
    <row r="165021" spans="27:27">
      <c r="AA165021" s="271"/>
    </row>
    <row r="165022" spans="27:27">
      <c r="AA165022" s="271"/>
    </row>
    <row r="165023" spans="27:27">
      <c r="AA165023" s="271"/>
    </row>
    <row r="165024" spans="27:27">
      <c r="AA165024" s="271"/>
    </row>
    <row r="165025" spans="27:27">
      <c r="AA165025" s="271"/>
    </row>
    <row r="165026" spans="27:27">
      <c r="AA165026" s="271"/>
    </row>
    <row r="165027" spans="27:27">
      <c r="AA165027" s="271"/>
    </row>
    <row r="165028" spans="27:27">
      <c r="AA165028" s="271"/>
    </row>
    <row r="165029" spans="27:27">
      <c r="AA165029" s="271"/>
    </row>
    <row r="165030" spans="27:27">
      <c r="AA165030" s="271"/>
    </row>
    <row r="165031" spans="27:27">
      <c r="AA165031" s="271"/>
    </row>
    <row r="165032" spans="27:27">
      <c r="AA165032" s="271"/>
    </row>
    <row r="165033" spans="27:27">
      <c r="AA165033" s="271"/>
    </row>
    <row r="165034" spans="27:27">
      <c r="AA165034" s="271"/>
    </row>
    <row r="165035" spans="27:27">
      <c r="AA165035" s="271"/>
    </row>
    <row r="165036" spans="27:27">
      <c r="AA165036" s="271"/>
    </row>
    <row r="165037" spans="27:27">
      <c r="AA165037" s="271"/>
    </row>
    <row r="165038" spans="27:27">
      <c r="AA165038" s="271"/>
    </row>
    <row r="165039" spans="27:27">
      <c r="AA165039" s="271"/>
    </row>
    <row r="165040" spans="27:27">
      <c r="AA165040" s="271"/>
    </row>
    <row r="165041" spans="27:27">
      <c r="AA165041" s="271"/>
    </row>
    <row r="165042" spans="27:27">
      <c r="AA165042" s="271"/>
    </row>
    <row r="165043" spans="27:27">
      <c r="AA165043" s="271"/>
    </row>
    <row r="165044" spans="27:27">
      <c r="AA165044" s="271"/>
    </row>
    <row r="165045" spans="27:27">
      <c r="AA165045" s="271"/>
    </row>
    <row r="165046" spans="27:27">
      <c r="AA165046" s="271"/>
    </row>
    <row r="165047" spans="27:27">
      <c r="AA165047" s="271"/>
    </row>
    <row r="165048" spans="27:27">
      <c r="AA165048" s="271"/>
    </row>
    <row r="165049" spans="27:27">
      <c r="AA165049" s="271"/>
    </row>
    <row r="165050" spans="27:27">
      <c r="AA165050" s="271"/>
    </row>
    <row r="165051" spans="27:27">
      <c r="AA165051" s="271"/>
    </row>
    <row r="165052" spans="27:27">
      <c r="AA165052" s="271"/>
    </row>
    <row r="165053" spans="27:27">
      <c r="AA165053" s="271"/>
    </row>
    <row r="165054" spans="27:27">
      <c r="AA165054" s="271"/>
    </row>
    <row r="165055" spans="27:27">
      <c r="AA165055" s="271"/>
    </row>
    <row r="165056" spans="27:27">
      <c r="AA165056" s="271"/>
    </row>
    <row r="165057" spans="27:27">
      <c r="AA165057" s="271"/>
    </row>
    <row r="165058" spans="27:27">
      <c r="AA165058" s="271"/>
    </row>
    <row r="165059" spans="27:27">
      <c r="AA165059" s="271"/>
    </row>
    <row r="165060" spans="27:27">
      <c r="AA165060" s="271"/>
    </row>
    <row r="165061" spans="27:27">
      <c r="AA165061" s="271"/>
    </row>
    <row r="165062" spans="27:27">
      <c r="AA165062" s="271"/>
    </row>
    <row r="165063" spans="27:27">
      <c r="AA165063" s="271"/>
    </row>
    <row r="165064" spans="27:27">
      <c r="AA165064" s="271"/>
    </row>
    <row r="165065" spans="27:27">
      <c r="AA165065" s="271"/>
    </row>
    <row r="165066" spans="27:27">
      <c r="AA165066" s="271"/>
    </row>
    <row r="165067" spans="27:27">
      <c r="AA165067" s="271"/>
    </row>
    <row r="165068" spans="27:27">
      <c r="AA165068" s="271"/>
    </row>
    <row r="165069" spans="27:27">
      <c r="AA165069" s="271"/>
    </row>
    <row r="165070" spans="27:27">
      <c r="AA165070" s="271"/>
    </row>
    <row r="165071" spans="27:27">
      <c r="AA165071" s="271"/>
    </row>
    <row r="165072" spans="27:27">
      <c r="AA165072" s="271"/>
    </row>
    <row r="165073" spans="27:27">
      <c r="AA165073" s="271"/>
    </row>
    <row r="165074" spans="27:27">
      <c r="AA165074" s="271"/>
    </row>
    <row r="165075" spans="27:27">
      <c r="AA165075" s="271"/>
    </row>
    <row r="165076" spans="27:27">
      <c r="AA165076" s="271"/>
    </row>
    <row r="165077" spans="27:27">
      <c r="AA165077" s="271"/>
    </row>
    <row r="165078" spans="27:27">
      <c r="AA165078" s="271"/>
    </row>
    <row r="165079" spans="27:27">
      <c r="AA165079" s="271"/>
    </row>
    <row r="165080" spans="27:27">
      <c r="AA165080" s="271"/>
    </row>
    <row r="165081" spans="27:27">
      <c r="AA165081" s="271"/>
    </row>
    <row r="165082" spans="27:27">
      <c r="AA165082" s="271"/>
    </row>
    <row r="165083" spans="27:27">
      <c r="AA165083" s="271"/>
    </row>
    <row r="165084" spans="27:27">
      <c r="AA165084" s="271"/>
    </row>
    <row r="165085" spans="27:27">
      <c r="AA165085" s="271"/>
    </row>
    <row r="165086" spans="27:27">
      <c r="AA165086" s="271"/>
    </row>
    <row r="165087" spans="27:27">
      <c r="AA165087" s="271"/>
    </row>
    <row r="165088" spans="27:27">
      <c r="AA165088" s="271"/>
    </row>
    <row r="165089" spans="27:27">
      <c r="AA165089" s="271"/>
    </row>
    <row r="165090" spans="27:27">
      <c r="AA165090" s="271"/>
    </row>
    <row r="165091" spans="27:27">
      <c r="AA165091" s="271"/>
    </row>
    <row r="165092" spans="27:27">
      <c r="AA165092" s="271"/>
    </row>
    <row r="165093" spans="27:27">
      <c r="AA165093" s="271"/>
    </row>
    <row r="165094" spans="27:27">
      <c r="AA165094" s="271"/>
    </row>
    <row r="165095" spans="27:27">
      <c r="AA165095" s="271"/>
    </row>
    <row r="165096" spans="27:27">
      <c r="AA165096" s="271"/>
    </row>
    <row r="165097" spans="27:27">
      <c r="AA165097" s="271"/>
    </row>
    <row r="165098" spans="27:27">
      <c r="AA165098" s="271"/>
    </row>
    <row r="165099" spans="27:27">
      <c r="AA165099" s="271"/>
    </row>
    <row r="165100" spans="27:27">
      <c r="AA165100" s="271"/>
    </row>
    <row r="165101" spans="27:27">
      <c r="AA165101" s="271"/>
    </row>
    <row r="165102" spans="27:27">
      <c r="AA165102" s="271"/>
    </row>
    <row r="165103" spans="27:27">
      <c r="AA165103" s="271"/>
    </row>
    <row r="165104" spans="27:27">
      <c r="AA165104" s="271"/>
    </row>
    <row r="165105" spans="27:27">
      <c r="AA165105" s="271"/>
    </row>
    <row r="165106" spans="27:27">
      <c r="AA165106" s="271"/>
    </row>
    <row r="165107" spans="27:27">
      <c r="AA165107" s="271"/>
    </row>
    <row r="165108" spans="27:27">
      <c r="AA165108" s="271"/>
    </row>
    <row r="165109" spans="27:27">
      <c r="AA165109" s="271"/>
    </row>
    <row r="165110" spans="27:27">
      <c r="AA165110" s="271"/>
    </row>
    <row r="165111" spans="27:27">
      <c r="AA165111" s="271"/>
    </row>
    <row r="165112" spans="27:27">
      <c r="AA165112" s="271"/>
    </row>
    <row r="165113" spans="27:27">
      <c r="AA165113" s="271"/>
    </row>
    <row r="165114" spans="27:27">
      <c r="AA165114" s="271"/>
    </row>
    <row r="165115" spans="27:27">
      <c r="AA165115" s="271"/>
    </row>
    <row r="165116" spans="27:27">
      <c r="AA165116" s="271"/>
    </row>
    <row r="165117" spans="27:27">
      <c r="AA165117" s="271"/>
    </row>
    <row r="165118" spans="27:27">
      <c r="AA165118" s="271"/>
    </row>
    <row r="165119" spans="27:27">
      <c r="AA165119" s="271"/>
    </row>
    <row r="165120" spans="27:27">
      <c r="AA165120" s="271"/>
    </row>
    <row r="165121" spans="27:27">
      <c r="AA165121" s="271"/>
    </row>
    <row r="165122" spans="27:27">
      <c r="AA165122" s="271"/>
    </row>
    <row r="165123" spans="27:27">
      <c r="AA165123" s="271"/>
    </row>
    <row r="165124" spans="27:27">
      <c r="AA165124" s="271"/>
    </row>
    <row r="165125" spans="27:27">
      <c r="AA165125" s="271"/>
    </row>
    <row r="165126" spans="27:27">
      <c r="AA165126" s="271"/>
    </row>
    <row r="165127" spans="27:27">
      <c r="AA165127" s="271"/>
    </row>
    <row r="165128" spans="27:27">
      <c r="AA165128" s="271"/>
    </row>
    <row r="165129" spans="27:27">
      <c r="AA165129" s="271"/>
    </row>
    <row r="165130" spans="27:27">
      <c r="AA165130" s="271"/>
    </row>
    <row r="165131" spans="27:27">
      <c r="AA165131" s="271"/>
    </row>
    <row r="165132" spans="27:27">
      <c r="AA165132" s="271"/>
    </row>
    <row r="165133" spans="27:27">
      <c r="AA165133" s="271"/>
    </row>
    <row r="165134" spans="27:27">
      <c r="AA165134" s="271"/>
    </row>
    <row r="165135" spans="27:27">
      <c r="AA165135" s="271"/>
    </row>
    <row r="165136" spans="27:27">
      <c r="AA165136" s="271"/>
    </row>
    <row r="165137" spans="27:27">
      <c r="AA165137" s="271"/>
    </row>
    <row r="165138" spans="27:27">
      <c r="AA165138" s="271"/>
    </row>
    <row r="165139" spans="27:27">
      <c r="AA165139" s="271"/>
    </row>
    <row r="165140" spans="27:27">
      <c r="AA165140" s="271"/>
    </row>
    <row r="165141" spans="27:27">
      <c r="AA165141" s="271"/>
    </row>
    <row r="165142" spans="27:27">
      <c r="AA165142" s="271"/>
    </row>
    <row r="165143" spans="27:27">
      <c r="AA165143" s="271"/>
    </row>
    <row r="165144" spans="27:27">
      <c r="AA165144" s="271"/>
    </row>
    <row r="165145" spans="27:27">
      <c r="AA165145" s="271"/>
    </row>
    <row r="165146" spans="27:27">
      <c r="AA165146" s="271"/>
    </row>
    <row r="165147" spans="27:27">
      <c r="AA165147" s="271"/>
    </row>
    <row r="165148" spans="27:27">
      <c r="AA165148" s="271"/>
    </row>
    <row r="165149" spans="27:27">
      <c r="AA165149" s="271"/>
    </row>
    <row r="165150" spans="27:27">
      <c r="AA165150" s="271"/>
    </row>
    <row r="165151" spans="27:27">
      <c r="AA165151" s="271"/>
    </row>
    <row r="165152" spans="27:27">
      <c r="AA165152" s="271"/>
    </row>
    <row r="165153" spans="27:27">
      <c r="AA165153" s="271"/>
    </row>
    <row r="165154" spans="27:27">
      <c r="AA165154" s="271"/>
    </row>
    <row r="165155" spans="27:27">
      <c r="AA165155" s="271"/>
    </row>
    <row r="165156" spans="27:27">
      <c r="AA165156" s="271"/>
    </row>
    <row r="165157" spans="27:27">
      <c r="AA165157" s="271"/>
    </row>
    <row r="165158" spans="27:27">
      <c r="AA165158" s="271"/>
    </row>
    <row r="165159" spans="27:27">
      <c r="AA165159" s="271"/>
    </row>
    <row r="165160" spans="27:27">
      <c r="AA165160" s="271"/>
    </row>
    <row r="165161" spans="27:27">
      <c r="AA165161" s="271"/>
    </row>
    <row r="165162" spans="27:27">
      <c r="AA165162" s="271"/>
    </row>
    <row r="165163" spans="27:27">
      <c r="AA165163" s="271"/>
    </row>
    <row r="165164" spans="27:27">
      <c r="AA165164" s="271"/>
    </row>
    <row r="165165" spans="27:27">
      <c r="AA165165" s="271"/>
    </row>
    <row r="165166" spans="27:27">
      <c r="AA165166" s="271"/>
    </row>
    <row r="165167" spans="27:27">
      <c r="AA165167" s="271"/>
    </row>
    <row r="165168" spans="27:27">
      <c r="AA165168" s="271"/>
    </row>
    <row r="165169" spans="27:27">
      <c r="AA165169" s="271"/>
    </row>
    <row r="165170" spans="27:27">
      <c r="AA165170" s="271"/>
    </row>
    <row r="165171" spans="27:27">
      <c r="AA165171" s="271"/>
    </row>
    <row r="165172" spans="27:27">
      <c r="AA165172" s="271"/>
    </row>
    <row r="165173" spans="27:27">
      <c r="AA165173" s="271"/>
    </row>
    <row r="165174" spans="27:27">
      <c r="AA165174" s="271"/>
    </row>
    <row r="165175" spans="27:27">
      <c r="AA165175" s="271"/>
    </row>
    <row r="165176" spans="27:27">
      <c r="AA165176" s="271"/>
    </row>
    <row r="165177" spans="27:27">
      <c r="AA165177" s="271"/>
    </row>
    <row r="165178" spans="27:27">
      <c r="AA165178" s="271"/>
    </row>
    <row r="165179" spans="27:27">
      <c r="AA165179" s="271"/>
    </row>
    <row r="165180" spans="27:27">
      <c r="AA165180" s="271"/>
    </row>
    <row r="165181" spans="27:27">
      <c r="AA165181" s="271"/>
    </row>
    <row r="165182" spans="27:27">
      <c r="AA165182" s="271"/>
    </row>
    <row r="165183" spans="27:27">
      <c r="AA165183" s="271"/>
    </row>
    <row r="165184" spans="27:27">
      <c r="AA165184" s="271"/>
    </row>
    <row r="165185" spans="27:27">
      <c r="AA165185" s="271"/>
    </row>
    <row r="165186" spans="27:27">
      <c r="AA165186" s="271"/>
    </row>
    <row r="165187" spans="27:27">
      <c r="AA165187" s="271"/>
    </row>
    <row r="165188" spans="27:27">
      <c r="AA165188" s="271"/>
    </row>
    <row r="165189" spans="27:27">
      <c r="AA165189" s="271"/>
    </row>
    <row r="165190" spans="27:27">
      <c r="AA165190" s="271"/>
    </row>
    <row r="165191" spans="27:27">
      <c r="AA165191" s="271"/>
    </row>
    <row r="165192" spans="27:27">
      <c r="AA165192" s="271"/>
    </row>
    <row r="165193" spans="27:27">
      <c r="AA165193" s="271"/>
    </row>
    <row r="165194" spans="27:27">
      <c r="AA165194" s="271"/>
    </row>
    <row r="165195" spans="27:27">
      <c r="AA165195" s="271"/>
    </row>
    <row r="165196" spans="27:27">
      <c r="AA165196" s="271"/>
    </row>
    <row r="165197" spans="27:27">
      <c r="AA165197" s="271"/>
    </row>
    <row r="165198" spans="27:27">
      <c r="AA165198" s="271"/>
    </row>
    <row r="165199" spans="27:27">
      <c r="AA165199" s="271"/>
    </row>
    <row r="165200" spans="27:27">
      <c r="AA165200" s="271"/>
    </row>
    <row r="165201" spans="27:27">
      <c r="AA165201" s="271"/>
    </row>
    <row r="165202" spans="27:27">
      <c r="AA165202" s="271"/>
    </row>
    <row r="165203" spans="27:27">
      <c r="AA165203" s="271"/>
    </row>
    <row r="165204" spans="27:27">
      <c r="AA165204" s="271"/>
    </row>
    <row r="165205" spans="27:27">
      <c r="AA165205" s="271"/>
    </row>
    <row r="165206" spans="27:27">
      <c r="AA165206" s="271"/>
    </row>
    <row r="165207" spans="27:27">
      <c r="AA165207" s="271"/>
    </row>
    <row r="165208" spans="27:27">
      <c r="AA165208" s="271"/>
    </row>
    <row r="165209" spans="27:27">
      <c r="AA165209" s="271"/>
    </row>
    <row r="165210" spans="27:27">
      <c r="AA165210" s="271"/>
    </row>
    <row r="165211" spans="27:27">
      <c r="AA165211" s="271"/>
    </row>
    <row r="165212" spans="27:27">
      <c r="AA165212" s="271"/>
    </row>
    <row r="165213" spans="27:27">
      <c r="AA165213" s="271"/>
    </row>
    <row r="165214" spans="27:27">
      <c r="AA165214" s="271"/>
    </row>
    <row r="165215" spans="27:27">
      <c r="AA165215" s="271"/>
    </row>
    <row r="165216" spans="27:27">
      <c r="AA165216" s="271"/>
    </row>
    <row r="165217" spans="27:27">
      <c r="AA165217" s="271"/>
    </row>
    <row r="165218" spans="27:27">
      <c r="AA165218" s="271"/>
    </row>
    <row r="165219" spans="27:27">
      <c r="AA165219" s="271"/>
    </row>
    <row r="165220" spans="27:27">
      <c r="AA165220" s="271"/>
    </row>
    <row r="165221" spans="27:27">
      <c r="AA165221" s="271"/>
    </row>
    <row r="165222" spans="27:27">
      <c r="AA165222" s="271"/>
    </row>
    <row r="165223" spans="27:27">
      <c r="AA165223" s="271"/>
    </row>
    <row r="165224" spans="27:27">
      <c r="AA165224" s="271"/>
    </row>
    <row r="165225" spans="27:27">
      <c r="AA165225" s="271"/>
    </row>
    <row r="165226" spans="27:27">
      <c r="AA165226" s="271"/>
    </row>
    <row r="165227" spans="27:27">
      <c r="AA165227" s="271"/>
    </row>
    <row r="165228" spans="27:27">
      <c r="AA165228" s="271"/>
    </row>
    <row r="165229" spans="27:27">
      <c r="AA165229" s="271"/>
    </row>
    <row r="165230" spans="27:27">
      <c r="AA165230" s="271"/>
    </row>
    <row r="165231" spans="27:27">
      <c r="AA165231" s="271"/>
    </row>
    <row r="165232" spans="27:27">
      <c r="AA165232" s="271"/>
    </row>
    <row r="165233" spans="27:27">
      <c r="AA165233" s="271"/>
    </row>
    <row r="165234" spans="27:27">
      <c r="AA165234" s="271"/>
    </row>
    <row r="165235" spans="27:27">
      <c r="AA165235" s="271"/>
    </row>
    <row r="165236" spans="27:27">
      <c r="AA165236" s="271"/>
    </row>
    <row r="165237" spans="27:27">
      <c r="AA165237" s="271"/>
    </row>
    <row r="165238" spans="27:27">
      <c r="AA165238" s="271"/>
    </row>
    <row r="165239" spans="27:27">
      <c r="AA165239" s="271"/>
    </row>
    <row r="165240" spans="27:27">
      <c r="AA165240" s="271"/>
    </row>
    <row r="165241" spans="27:27">
      <c r="AA165241" s="271"/>
    </row>
    <row r="165242" spans="27:27">
      <c r="AA165242" s="271"/>
    </row>
    <row r="165243" spans="27:27">
      <c r="AA165243" s="271"/>
    </row>
    <row r="165244" spans="27:27">
      <c r="AA165244" s="271"/>
    </row>
    <row r="165245" spans="27:27">
      <c r="AA165245" s="271"/>
    </row>
    <row r="165246" spans="27:27">
      <c r="AA165246" s="271"/>
    </row>
    <row r="165247" spans="27:27">
      <c r="AA165247" s="271"/>
    </row>
    <row r="165248" spans="27:27">
      <c r="AA165248" s="271"/>
    </row>
    <row r="165249" spans="27:27">
      <c r="AA165249" s="271"/>
    </row>
    <row r="165250" spans="27:27">
      <c r="AA165250" s="271"/>
    </row>
    <row r="165251" spans="27:27">
      <c r="AA165251" s="271"/>
    </row>
    <row r="165252" spans="27:27">
      <c r="AA165252" s="271"/>
    </row>
    <row r="165253" spans="27:27">
      <c r="AA165253" s="271"/>
    </row>
    <row r="165254" spans="27:27">
      <c r="AA165254" s="271"/>
    </row>
    <row r="165255" spans="27:27">
      <c r="AA165255" s="271"/>
    </row>
    <row r="165256" spans="27:27">
      <c r="AA165256" s="271"/>
    </row>
    <row r="165257" spans="27:27">
      <c r="AA165257" s="271"/>
    </row>
    <row r="165258" spans="27:27">
      <c r="AA165258" s="271"/>
    </row>
    <row r="165259" spans="27:27">
      <c r="AA165259" s="271"/>
    </row>
    <row r="165260" spans="27:27">
      <c r="AA165260" s="271"/>
    </row>
    <row r="165261" spans="27:27">
      <c r="AA165261" s="271"/>
    </row>
    <row r="165262" spans="27:27">
      <c r="AA165262" s="271"/>
    </row>
    <row r="165263" spans="27:27">
      <c r="AA165263" s="271"/>
    </row>
    <row r="165264" spans="27:27">
      <c r="AA165264" s="271"/>
    </row>
    <row r="165265" spans="27:27">
      <c r="AA165265" s="271"/>
    </row>
    <row r="165266" spans="27:27">
      <c r="AA165266" s="271"/>
    </row>
    <row r="165267" spans="27:27">
      <c r="AA165267" s="271"/>
    </row>
    <row r="165268" spans="27:27">
      <c r="AA165268" s="271"/>
    </row>
    <row r="165269" spans="27:27">
      <c r="AA165269" s="271"/>
    </row>
    <row r="165270" spans="27:27">
      <c r="AA165270" s="271"/>
    </row>
    <row r="165271" spans="27:27">
      <c r="AA165271" s="271"/>
    </row>
    <row r="165272" spans="27:27">
      <c r="AA165272" s="271"/>
    </row>
    <row r="165273" spans="27:27">
      <c r="AA165273" s="271"/>
    </row>
    <row r="165274" spans="27:27">
      <c r="AA165274" s="271"/>
    </row>
    <row r="165275" spans="27:27">
      <c r="AA165275" s="271"/>
    </row>
    <row r="165276" spans="27:27">
      <c r="AA165276" s="271"/>
    </row>
    <row r="165277" spans="27:27">
      <c r="AA165277" s="271"/>
    </row>
    <row r="165278" spans="27:27">
      <c r="AA165278" s="271"/>
    </row>
    <row r="165279" spans="27:27">
      <c r="AA165279" s="271"/>
    </row>
    <row r="165280" spans="27:27">
      <c r="AA165280" s="271"/>
    </row>
    <row r="165281" spans="27:27">
      <c r="AA165281" s="271"/>
    </row>
    <row r="165282" spans="27:27">
      <c r="AA165282" s="271"/>
    </row>
    <row r="165283" spans="27:27">
      <c r="AA165283" s="271"/>
    </row>
    <row r="165284" spans="27:27">
      <c r="AA165284" s="271"/>
    </row>
    <row r="165285" spans="27:27">
      <c r="AA165285" s="271"/>
    </row>
    <row r="165286" spans="27:27">
      <c r="AA165286" s="271"/>
    </row>
    <row r="165287" spans="27:27">
      <c r="AA165287" s="271"/>
    </row>
    <row r="165288" spans="27:27">
      <c r="AA165288" s="271"/>
    </row>
    <row r="165289" spans="27:27">
      <c r="AA165289" s="271"/>
    </row>
    <row r="165290" spans="27:27">
      <c r="AA165290" s="271"/>
    </row>
    <row r="165291" spans="27:27">
      <c r="AA165291" s="271"/>
    </row>
    <row r="165292" spans="27:27">
      <c r="AA165292" s="271"/>
    </row>
    <row r="165293" spans="27:27">
      <c r="AA165293" s="271"/>
    </row>
    <row r="165294" spans="27:27">
      <c r="AA165294" s="271"/>
    </row>
    <row r="165295" spans="27:27">
      <c r="AA165295" s="271"/>
    </row>
    <row r="165296" spans="27:27">
      <c r="AA165296" s="271"/>
    </row>
    <row r="165297" spans="27:27">
      <c r="AA165297" s="271"/>
    </row>
    <row r="165298" spans="27:27">
      <c r="AA165298" s="271"/>
    </row>
    <row r="165299" spans="27:27">
      <c r="AA165299" s="271"/>
    </row>
    <row r="165300" spans="27:27">
      <c r="AA165300" s="271"/>
    </row>
    <row r="165301" spans="27:27">
      <c r="AA165301" s="271"/>
    </row>
    <row r="165302" spans="27:27">
      <c r="AA165302" s="271"/>
    </row>
    <row r="165303" spans="27:27">
      <c r="AA165303" s="271"/>
    </row>
    <row r="165304" spans="27:27">
      <c r="AA165304" s="271"/>
    </row>
    <row r="165305" spans="27:27">
      <c r="AA165305" s="271"/>
    </row>
    <row r="165306" spans="27:27">
      <c r="AA165306" s="271"/>
    </row>
    <row r="165307" spans="27:27">
      <c r="AA165307" s="271"/>
    </row>
    <row r="165308" spans="27:27">
      <c r="AA165308" s="271"/>
    </row>
    <row r="165309" spans="27:27">
      <c r="AA165309" s="271"/>
    </row>
    <row r="165310" spans="27:27">
      <c r="AA165310" s="271"/>
    </row>
    <row r="165311" spans="27:27">
      <c r="AA165311" s="271"/>
    </row>
    <row r="165312" spans="27:27">
      <c r="AA165312" s="271"/>
    </row>
    <row r="165313" spans="27:27">
      <c r="AA165313" s="271"/>
    </row>
    <row r="165314" spans="27:27">
      <c r="AA165314" s="271"/>
    </row>
    <row r="165315" spans="27:27">
      <c r="AA165315" s="271"/>
    </row>
    <row r="165316" spans="27:27">
      <c r="AA165316" s="271"/>
    </row>
    <row r="165317" spans="27:27">
      <c r="AA165317" s="271"/>
    </row>
    <row r="165318" spans="27:27">
      <c r="AA165318" s="271"/>
    </row>
    <row r="165319" spans="27:27">
      <c r="AA165319" s="271"/>
    </row>
    <row r="165320" spans="27:27">
      <c r="AA165320" s="271"/>
    </row>
    <row r="165321" spans="27:27">
      <c r="AA165321" s="271"/>
    </row>
    <row r="165322" spans="27:27">
      <c r="AA165322" s="271"/>
    </row>
    <row r="165323" spans="27:27">
      <c r="AA165323" s="271"/>
    </row>
    <row r="165324" spans="27:27">
      <c r="AA165324" s="271"/>
    </row>
    <row r="165325" spans="27:27">
      <c r="AA165325" s="271"/>
    </row>
    <row r="165326" spans="27:27">
      <c r="AA165326" s="271"/>
    </row>
    <row r="165327" spans="27:27">
      <c r="AA165327" s="271"/>
    </row>
    <row r="165328" spans="27:27">
      <c r="AA165328" s="271"/>
    </row>
    <row r="165329" spans="27:27">
      <c r="AA165329" s="271"/>
    </row>
    <row r="165330" spans="27:27">
      <c r="AA165330" s="271"/>
    </row>
    <row r="165331" spans="27:27">
      <c r="AA165331" s="271"/>
    </row>
    <row r="165332" spans="27:27">
      <c r="AA165332" s="271"/>
    </row>
    <row r="165333" spans="27:27">
      <c r="AA165333" s="271"/>
    </row>
    <row r="165334" spans="27:27">
      <c r="AA165334" s="271"/>
    </row>
    <row r="165335" spans="27:27">
      <c r="AA165335" s="271"/>
    </row>
    <row r="165336" spans="27:27">
      <c r="AA165336" s="271"/>
    </row>
    <row r="165337" spans="27:27">
      <c r="AA165337" s="271"/>
    </row>
    <row r="165338" spans="27:27">
      <c r="AA165338" s="271"/>
    </row>
    <row r="165339" spans="27:27">
      <c r="AA165339" s="271"/>
    </row>
    <row r="165340" spans="27:27">
      <c r="AA165340" s="271"/>
    </row>
    <row r="165341" spans="27:27">
      <c r="AA165341" s="271"/>
    </row>
    <row r="165342" spans="27:27">
      <c r="AA165342" s="271"/>
    </row>
    <row r="165343" spans="27:27">
      <c r="AA165343" s="271"/>
    </row>
    <row r="165344" spans="27:27">
      <c r="AA165344" s="271"/>
    </row>
    <row r="165345" spans="27:27">
      <c r="AA165345" s="271"/>
    </row>
    <row r="165346" spans="27:27">
      <c r="AA165346" s="271"/>
    </row>
    <row r="165347" spans="27:27">
      <c r="AA165347" s="271"/>
    </row>
    <row r="165348" spans="27:27">
      <c r="AA165348" s="271"/>
    </row>
    <row r="165349" spans="27:27">
      <c r="AA165349" s="271"/>
    </row>
    <row r="165350" spans="27:27">
      <c r="AA165350" s="271"/>
    </row>
    <row r="165351" spans="27:27">
      <c r="AA165351" s="271"/>
    </row>
    <row r="165352" spans="27:27">
      <c r="AA165352" s="271"/>
    </row>
    <row r="165353" spans="27:27">
      <c r="AA165353" s="271"/>
    </row>
    <row r="165354" spans="27:27">
      <c r="AA165354" s="271"/>
    </row>
    <row r="165355" spans="27:27">
      <c r="AA165355" s="271"/>
    </row>
    <row r="165356" spans="27:27">
      <c r="AA165356" s="271"/>
    </row>
    <row r="165357" spans="27:27">
      <c r="AA165357" s="271"/>
    </row>
    <row r="165358" spans="27:27">
      <c r="AA165358" s="271"/>
    </row>
    <row r="165359" spans="27:27">
      <c r="AA165359" s="271"/>
    </row>
    <row r="165360" spans="27:27">
      <c r="AA165360" s="271"/>
    </row>
    <row r="165361" spans="27:27">
      <c r="AA165361" s="271"/>
    </row>
    <row r="165362" spans="27:27">
      <c r="AA165362" s="271"/>
    </row>
    <row r="165363" spans="27:27">
      <c r="AA165363" s="271"/>
    </row>
    <row r="165364" spans="27:27">
      <c r="AA165364" s="271"/>
    </row>
    <row r="165365" spans="27:27">
      <c r="AA165365" s="271"/>
    </row>
    <row r="165366" spans="27:27">
      <c r="AA165366" s="271"/>
    </row>
    <row r="165367" spans="27:27">
      <c r="AA165367" s="271"/>
    </row>
    <row r="165368" spans="27:27">
      <c r="AA165368" s="271"/>
    </row>
    <row r="165369" spans="27:27">
      <c r="AA165369" s="271"/>
    </row>
    <row r="165370" spans="27:27">
      <c r="AA165370" s="271"/>
    </row>
    <row r="165371" spans="27:27">
      <c r="AA165371" s="271"/>
    </row>
    <row r="165372" spans="27:27">
      <c r="AA165372" s="271"/>
    </row>
    <row r="165373" spans="27:27">
      <c r="AA165373" s="271"/>
    </row>
    <row r="165374" spans="27:27">
      <c r="AA165374" s="271"/>
    </row>
    <row r="165375" spans="27:27">
      <c r="AA165375" s="271"/>
    </row>
    <row r="165376" spans="27:27">
      <c r="AA165376" s="271"/>
    </row>
    <row r="165377" spans="27:27">
      <c r="AA165377" s="271"/>
    </row>
    <row r="165378" spans="27:27">
      <c r="AA165378" s="271"/>
    </row>
    <row r="165379" spans="27:27">
      <c r="AA165379" s="271"/>
    </row>
    <row r="165380" spans="27:27">
      <c r="AA165380" s="271"/>
    </row>
    <row r="165381" spans="27:27">
      <c r="AA165381" s="271"/>
    </row>
    <row r="165382" spans="27:27">
      <c r="AA165382" s="271"/>
    </row>
    <row r="165383" spans="27:27">
      <c r="AA165383" s="271"/>
    </row>
    <row r="165384" spans="27:27">
      <c r="AA165384" s="271"/>
    </row>
    <row r="165385" spans="27:27">
      <c r="AA165385" s="271"/>
    </row>
    <row r="165386" spans="27:27">
      <c r="AA165386" s="271"/>
    </row>
    <row r="165387" spans="27:27">
      <c r="AA165387" s="271"/>
    </row>
    <row r="165388" spans="27:27">
      <c r="AA165388" s="271"/>
    </row>
    <row r="165389" spans="27:27">
      <c r="AA165389" s="271"/>
    </row>
    <row r="165390" spans="27:27">
      <c r="AA165390" s="271"/>
    </row>
    <row r="165391" spans="27:27">
      <c r="AA165391" s="271"/>
    </row>
    <row r="165392" spans="27:27">
      <c r="AA165392" s="271"/>
    </row>
    <row r="165393" spans="27:27">
      <c r="AA165393" s="271"/>
    </row>
    <row r="165394" spans="27:27">
      <c r="AA165394" s="271"/>
    </row>
    <row r="165395" spans="27:27">
      <c r="AA165395" s="271"/>
    </row>
    <row r="165396" spans="27:27">
      <c r="AA165396" s="271"/>
    </row>
    <row r="165397" spans="27:27">
      <c r="AA165397" s="271"/>
    </row>
    <row r="165398" spans="27:27">
      <c r="AA165398" s="271"/>
    </row>
    <row r="165399" spans="27:27">
      <c r="AA165399" s="271"/>
    </row>
    <row r="165400" spans="27:27">
      <c r="AA165400" s="271"/>
    </row>
    <row r="165401" spans="27:27">
      <c r="AA165401" s="271"/>
    </row>
    <row r="165402" spans="27:27">
      <c r="AA165402" s="271"/>
    </row>
    <row r="165403" spans="27:27">
      <c r="AA165403" s="271"/>
    </row>
    <row r="165404" spans="27:27">
      <c r="AA165404" s="271"/>
    </row>
    <row r="165405" spans="27:27">
      <c r="AA165405" s="271"/>
    </row>
    <row r="165406" spans="27:27">
      <c r="AA165406" s="271"/>
    </row>
    <row r="165407" spans="27:27">
      <c r="AA165407" s="271"/>
    </row>
    <row r="165408" spans="27:27">
      <c r="AA165408" s="271"/>
    </row>
    <row r="165409" spans="27:27">
      <c r="AA165409" s="271"/>
    </row>
    <row r="165410" spans="27:27">
      <c r="AA165410" s="271"/>
    </row>
    <row r="165411" spans="27:27">
      <c r="AA165411" s="271"/>
    </row>
    <row r="165412" spans="27:27">
      <c r="AA165412" s="271"/>
    </row>
    <row r="165413" spans="27:27">
      <c r="AA165413" s="271"/>
    </row>
    <row r="165414" spans="27:27">
      <c r="AA165414" s="271"/>
    </row>
    <row r="165415" spans="27:27">
      <c r="AA165415" s="271"/>
    </row>
    <row r="165416" spans="27:27">
      <c r="AA165416" s="271"/>
    </row>
    <row r="165417" spans="27:27">
      <c r="AA165417" s="271"/>
    </row>
    <row r="165418" spans="27:27">
      <c r="AA165418" s="271"/>
    </row>
    <row r="165419" spans="27:27">
      <c r="AA165419" s="271"/>
    </row>
    <row r="165420" spans="27:27">
      <c r="AA165420" s="271"/>
    </row>
    <row r="165421" spans="27:27">
      <c r="AA165421" s="271"/>
    </row>
    <row r="165422" spans="27:27">
      <c r="AA165422" s="271"/>
    </row>
    <row r="165423" spans="27:27">
      <c r="AA165423" s="271"/>
    </row>
    <row r="165424" spans="27:27">
      <c r="AA165424" s="271"/>
    </row>
    <row r="165425" spans="27:27">
      <c r="AA165425" s="271"/>
    </row>
    <row r="165426" spans="27:27">
      <c r="AA165426" s="271"/>
    </row>
    <row r="165427" spans="27:27">
      <c r="AA165427" s="271"/>
    </row>
    <row r="165428" spans="27:27">
      <c r="AA165428" s="271"/>
    </row>
    <row r="165429" spans="27:27">
      <c r="AA165429" s="271"/>
    </row>
    <row r="165430" spans="27:27">
      <c r="AA165430" s="271"/>
    </row>
    <row r="165431" spans="27:27">
      <c r="AA165431" s="271"/>
    </row>
    <row r="165432" spans="27:27">
      <c r="AA165432" s="271"/>
    </row>
    <row r="165433" spans="27:27">
      <c r="AA165433" s="271"/>
    </row>
    <row r="165434" spans="27:27">
      <c r="AA165434" s="271"/>
    </row>
    <row r="165435" spans="27:27">
      <c r="AA165435" s="271"/>
    </row>
    <row r="165436" spans="27:27">
      <c r="AA165436" s="271"/>
    </row>
    <row r="165437" spans="27:27">
      <c r="AA165437" s="271"/>
    </row>
    <row r="165438" spans="27:27">
      <c r="AA165438" s="271"/>
    </row>
    <row r="165439" spans="27:27">
      <c r="AA165439" s="271"/>
    </row>
    <row r="165440" spans="27:27">
      <c r="AA165440" s="271"/>
    </row>
    <row r="165441" spans="27:27">
      <c r="AA165441" s="271"/>
    </row>
    <row r="165442" spans="27:27">
      <c r="AA165442" s="271"/>
    </row>
    <row r="165443" spans="27:27">
      <c r="AA165443" s="271"/>
    </row>
    <row r="165444" spans="27:27">
      <c r="AA165444" s="271"/>
    </row>
    <row r="165445" spans="27:27">
      <c r="AA165445" s="271"/>
    </row>
    <row r="165446" spans="27:27">
      <c r="AA165446" s="271"/>
    </row>
    <row r="165447" spans="27:27">
      <c r="AA165447" s="271"/>
    </row>
    <row r="165448" spans="27:27">
      <c r="AA165448" s="271"/>
    </row>
    <row r="165449" spans="27:27">
      <c r="AA165449" s="271"/>
    </row>
    <row r="165450" spans="27:27">
      <c r="AA165450" s="271"/>
    </row>
    <row r="165451" spans="27:27">
      <c r="AA165451" s="271"/>
    </row>
    <row r="165452" spans="27:27">
      <c r="AA165452" s="271"/>
    </row>
    <row r="165453" spans="27:27">
      <c r="AA165453" s="271"/>
    </row>
    <row r="165454" spans="27:27">
      <c r="AA165454" s="271"/>
    </row>
    <row r="165455" spans="27:27">
      <c r="AA165455" s="271"/>
    </row>
    <row r="165456" spans="27:27">
      <c r="AA165456" s="271"/>
    </row>
    <row r="165457" spans="27:27">
      <c r="AA165457" s="271"/>
    </row>
    <row r="165458" spans="27:27">
      <c r="AA165458" s="271"/>
    </row>
    <row r="165459" spans="27:27">
      <c r="AA165459" s="271"/>
    </row>
    <row r="165460" spans="27:27">
      <c r="AA165460" s="271"/>
    </row>
    <row r="165461" spans="27:27">
      <c r="AA165461" s="271"/>
    </row>
    <row r="165462" spans="27:27">
      <c r="AA165462" s="271"/>
    </row>
    <row r="165463" spans="27:27">
      <c r="AA165463" s="271"/>
    </row>
    <row r="165464" spans="27:27">
      <c r="AA165464" s="271"/>
    </row>
    <row r="165465" spans="27:27">
      <c r="AA165465" s="271"/>
    </row>
    <row r="165466" spans="27:27">
      <c r="AA165466" s="271"/>
    </row>
    <row r="165467" spans="27:27">
      <c r="AA165467" s="271"/>
    </row>
    <row r="165468" spans="27:27">
      <c r="AA165468" s="271"/>
    </row>
    <row r="165469" spans="27:27">
      <c r="AA165469" s="271"/>
    </row>
    <row r="165470" spans="27:27">
      <c r="AA165470" s="271"/>
    </row>
    <row r="165471" spans="27:27">
      <c r="AA165471" s="271"/>
    </row>
    <row r="165472" spans="27:27">
      <c r="AA165472" s="271"/>
    </row>
    <row r="165473" spans="27:27">
      <c r="AA165473" s="271"/>
    </row>
    <row r="165474" spans="27:27">
      <c r="AA165474" s="271"/>
    </row>
    <row r="165475" spans="27:27">
      <c r="AA165475" s="271"/>
    </row>
    <row r="165476" spans="27:27">
      <c r="AA165476" s="271"/>
    </row>
    <row r="165477" spans="27:27">
      <c r="AA165477" s="271"/>
    </row>
    <row r="165478" spans="27:27">
      <c r="AA165478" s="271"/>
    </row>
    <row r="165479" spans="27:27">
      <c r="AA165479" s="271"/>
    </row>
    <row r="165480" spans="27:27">
      <c r="AA165480" s="271"/>
    </row>
    <row r="165481" spans="27:27">
      <c r="AA165481" s="271"/>
    </row>
    <row r="165482" spans="27:27">
      <c r="AA165482" s="271"/>
    </row>
    <row r="165483" spans="27:27">
      <c r="AA165483" s="271"/>
    </row>
    <row r="165484" spans="27:27">
      <c r="AA165484" s="271"/>
    </row>
    <row r="165485" spans="27:27">
      <c r="AA165485" s="271"/>
    </row>
    <row r="165486" spans="27:27">
      <c r="AA165486" s="271"/>
    </row>
    <row r="165487" spans="27:27">
      <c r="AA165487" s="271"/>
    </row>
    <row r="165488" spans="27:27">
      <c r="AA165488" s="271"/>
    </row>
    <row r="165489" spans="27:27">
      <c r="AA165489" s="271"/>
    </row>
    <row r="165490" spans="27:27">
      <c r="AA165490" s="271"/>
    </row>
    <row r="165491" spans="27:27">
      <c r="AA165491" s="271"/>
    </row>
    <row r="165492" spans="27:27">
      <c r="AA165492" s="271"/>
    </row>
    <row r="165493" spans="27:27">
      <c r="AA165493" s="271"/>
    </row>
    <row r="165494" spans="27:27">
      <c r="AA165494" s="271"/>
    </row>
    <row r="165495" spans="27:27">
      <c r="AA165495" s="271"/>
    </row>
    <row r="165496" spans="27:27">
      <c r="AA165496" s="271"/>
    </row>
    <row r="165497" spans="27:27">
      <c r="AA165497" s="271"/>
    </row>
    <row r="165498" spans="27:27">
      <c r="AA165498" s="271"/>
    </row>
    <row r="165499" spans="27:27">
      <c r="AA165499" s="271"/>
    </row>
    <row r="165500" spans="27:27">
      <c r="AA165500" s="271"/>
    </row>
    <row r="165501" spans="27:27">
      <c r="AA165501" s="271"/>
    </row>
    <row r="165502" spans="27:27">
      <c r="AA165502" s="271"/>
    </row>
    <row r="165503" spans="27:27">
      <c r="AA165503" s="271"/>
    </row>
    <row r="165504" spans="27:27">
      <c r="AA165504" s="271"/>
    </row>
    <row r="165505" spans="27:27">
      <c r="AA165505" s="271"/>
    </row>
    <row r="165506" spans="27:27">
      <c r="AA165506" s="271"/>
    </row>
    <row r="165507" spans="27:27">
      <c r="AA165507" s="271"/>
    </row>
    <row r="165508" spans="27:27">
      <c r="AA165508" s="271"/>
    </row>
    <row r="165509" spans="27:27">
      <c r="AA165509" s="271"/>
    </row>
    <row r="165510" spans="27:27">
      <c r="AA165510" s="271"/>
    </row>
    <row r="165511" spans="27:27">
      <c r="AA165511" s="271"/>
    </row>
    <row r="165512" spans="27:27">
      <c r="AA165512" s="271"/>
    </row>
    <row r="165513" spans="27:27">
      <c r="AA165513" s="271"/>
    </row>
    <row r="165514" spans="27:27">
      <c r="AA165514" s="271"/>
    </row>
    <row r="165515" spans="27:27">
      <c r="AA165515" s="271"/>
    </row>
    <row r="165516" spans="27:27">
      <c r="AA165516" s="271"/>
    </row>
    <row r="165517" spans="27:27">
      <c r="AA165517" s="271"/>
    </row>
    <row r="165518" spans="27:27">
      <c r="AA165518" s="271"/>
    </row>
    <row r="165519" spans="27:27">
      <c r="AA165519" s="271"/>
    </row>
    <row r="165520" spans="27:27">
      <c r="AA165520" s="271"/>
    </row>
    <row r="165521" spans="27:27">
      <c r="AA165521" s="271"/>
    </row>
    <row r="165522" spans="27:27">
      <c r="AA165522" s="271"/>
    </row>
    <row r="165523" spans="27:27">
      <c r="AA165523" s="271"/>
    </row>
    <row r="165524" spans="27:27">
      <c r="AA165524" s="271"/>
    </row>
    <row r="165525" spans="27:27">
      <c r="AA165525" s="271"/>
    </row>
    <row r="165526" spans="27:27">
      <c r="AA165526" s="271"/>
    </row>
    <row r="165527" spans="27:27">
      <c r="AA165527" s="271"/>
    </row>
    <row r="165528" spans="27:27">
      <c r="AA165528" s="271"/>
    </row>
    <row r="165529" spans="27:27">
      <c r="AA165529" s="271"/>
    </row>
    <row r="165530" spans="27:27">
      <c r="AA165530" s="271"/>
    </row>
    <row r="165531" spans="27:27">
      <c r="AA165531" s="271"/>
    </row>
    <row r="165532" spans="27:27">
      <c r="AA165532" s="271"/>
    </row>
    <row r="165533" spans="27:27">
      <c r="AA165533" s="271"/>
    </row>
    <row r="165534" spans="27:27">
      <c r="AA165534" s="271"/>
    </row>
    <row r="165535" spans="27:27">
      <c r="AA165535" s="271"/>
    </row>
    <row r="165536" spans="27:27">
      <c r="AA165536" s="271"/>
    </row>
    <row r="165537" spans="27:27">
      <c r="AA165537" s="271"/>
    </row>
    <row r="165538" spans="27:27">
      <c r="AA165538" s="271"/>
    </row>
    <row r="165539" spans="27:27">
      <c r="AA165539" s="271"/>
    </row>
    <row r="165540" spans="27:27">
      <c r="AA165540" s="271"/>
    </row>
    <row r="165541" spans="27:27">
      <c r="AA165541" s="271"/>
    </row>
    <row r="165542" spans="27:27">
      <c r="AA165542" s="271"/>
    </row>
    <row r="165543" spans="27:27">
      <c r="AA165543" s="271"/>
    </row>
    <row r="165544" spans="27:27">
      <c r="AA165544" s="271"/>
    </row>
    <row r="165545" spans="27:27">
      <c r="AA165545" s="271"/>
    </row>
    <row r="165546" spans="27:27">
      <c r="AA165546" s="271"/>
    </row>
    <row r="165547" spans="27:27">
      <c r="AA165547" s="271"/>
    </row>
    <row r="165548" spans="27:27">
      <c r="AA165548" s="271"/>
    </row>
    <row r="165549" spans="27:27">
      <c r="AA165549" s="271"/>
    </row>
    <row r="165550" spans="27:27">
      <c r="AA165550" s="271"/>
    </row>
    <row r="165551" spans="27:27">
      <c r="AA165551" s="271"/>
    </row>
    <row r="165552" spans="27:27">
      <c r="AA165552" s="271"/>
    </row>
    <row r="165553" spans="27:27">
      <c r="AA165553" s="271"/>
    </row>
    <row r="165554" spans="27:27">
      <c r="AA165554" s="271"/>
    </row>
    <row r="165555" spans="27:27">
      <c r="AA165555" s="271"/>
    </row>
    <row r="165556" spans="27:27">
      <c r="AA165556" s="271"/>
    </row>
    <row r="165557" spans="27:27">
      <c r="AA165557" s="271"/>
    </row>
    <row r="165558" spans="27:27">
      <c r="AA165558" s="271"/>
    </row>
    <row r="165559" spans="27:27">
      <c r="AA165559" s="271"/>
    </row>
    <row r="165560" spans="27:27">
      <c r="AA165560" s="271"/>
    </row>
    <row r="165561" spans="27:27">
      <c r="AA165561" s="271"/>
    </row>
    <row r="165562" spans="27:27">
      <c r="AA165562" s="271"/>
    </row>
    <row r="165563" spans="27:27">
      <c r="AA165563" s="271"/>
    </row>
    <row r="165564" spans="27:27">
      <c r="AA165564" s="271"/>
    </row>
    <row r="165565" spans="27:27">
      <c r="AA165565" s="271"/>
    </row>
    <row r="165566" spans="27:27">
      <c r="AA165566" s="271"/>
    </row>
    <row r="165567" spans="27:27">
      <c r="AA165567" s="271"/>
    </row>
    <row r="165568" spans="27:27">
      <c r="AA165568" s="271"/>
    </row>
    <row r="165569" spans="27:27">
      <c r="AA165569" s="271"/>
    </row>
    <row r="165570" spans="27:27">
      <c r="AA165570" s="271"/>
    </row>
    <row r="165571" spans="27:27">
      <c r="AA165571" s="271"/>
    </row>
    <row r="165572" spans="27:27">
      <c r="AA165572" s="271"/>
    </row>
    <row r="165573" spans="27:27">
      <c r="AA165573" s="271"/>
    </row>
    <row r="165574" spans="27:27">
      <c r="AA165574" s="271"/>
    </row>
    <row r="165575" spans="27:27">
      <c r="AA165575" s="271"/>
    </row>
    <row r="165576" spans="27:27">
      <c r="AA165576" s="271"/>
    </row>
    <row r="165577" spans="27:27">
      <c r="AA165577" s="271"/>
    </row>
    <row r="165578" spans="27:27">
      <c r="AA165578" s="271"/>
    </row>
    <row r="165579" spans="27:27">
      <c r="AA165579" s="271"/>
    </row>
    <row r="165580" spans="27:27">
      <c r="AA165580" s="271"/>
    </row>
    <row r="165581" spans="27:27">
      <c r="AA165581" s="271"/>
    </row>
    <row r="165582" spans="27:27">
      <c r="AA165582" s="271"/>
    </row>
    <row r="165583" spans="27:27">
      <c r="AA165583" s="271"/>
    </row>
    <row r="165584" spans="27:27">
      <c r="AA165584" s="271"/>
    </row>
    <row r="165585" spans="27:27">
      <c r="AA165585" s="271"/>
    </row>
    <row r="165586" spans="27:27">
      <c r="AA165586" s="271"/>
    </row>
    <row r="165587" spans="27:27">
      <c r="AA165587" s="271"/>
    </row>
    <row r="165588" spans="27:27">
      <c r="AA165588" s="271"/>
    </row>
    <row r="165589" spans="27:27">
      <c r="AA165589" s="271"/>
    </row>
    <row r="165590" spans="27:27">
      <c r="AA165590" s="271"/>
    </row>
    <row r="165591" spans="27:27">
      <c r="AA165591" s="271"/>
    </row>
    <row r="165592" spans="27:27">
      <c r="AA165592" s="271"/>
    </row>
    <row r="165593" spans="27:27">
      <c r="AA165593" s="271"/>
    </row>
    <row r="165594" spans="27:27">
      <c r="AA165594" s="271"/>
    </row>
    <row r="165595" spans="27:27">
      <c r="AA165595" s="271"/>
    </row>
    <row r="165596" spans="27:27">
      <c r="AA165596" s="271"/>
    </row>
    <row r="165597" spans="27:27">
      <c r="AA165597" s="271"/>
    </row>
    <row r="165598" spans="27:27">
      <c r="AA165598" s="271"/>
    </row>
    <row r="165599" spans="27:27">
      <c r="AA165599" s="271"/>
    </row>
    <row r="165600" spans="27:27">
      <c r="AA165600" s="271"/>
    </row>
    <row r="165601" spans="27:27">
      <c r="AA165601" s="271"/>
    </row>
    <row r="165602" spans="27:27">
      <c r="AA165602" s="271"/>
    </row>
    <row r="165603" spans="27:27">
      <c r="AA165603" s="271"/>
    </row>
    <row r="165604" spans="27:27">
      <c r="AA165604" s="271"/>
    </row>
    <row r="165605" spans="27:27">
      <c r="AA165605" s="271"/>
    </row>
    <row r="165606" spans="27:27">
      <c r="AA165606" s="271"/>
    </row>
    <row r="165607" spans="27:27">
      <c r="AA165607" s="271"/>
    </row>
    <row r="165608" spans="27:27">
      <c r="AA165608" s="271"/>
    </row>
    <row r="165609" spans="27:27">
      <c r="AA165609" s="271"/>
    </row>
    <row r="165610" spans="27:27">
      <c r="AA165610" s="271"/>
    </row>
    <row r="165611" spans="27:27">
      <c r="AA165611" s="271"/>
    </row>
    <row r="165612" spans="27:27">
      <c r="AA165612" s="271"/>
    </row>
    <row r="165613" spans="27:27">
      <c r="AA165613" s="271"/>
    </row>
    <row r="165614" spans="27:27">
      <c r="AA165614" s="271"/>
    </row>
    <row r="165615" spans="27:27">
      <c r="AA165615" s="271"/>
    </row>
    <row r="165616" spans="27:27">
      <c r="AA165616" s="271"/>
    </row>
    <row r="165617" spans="27:27">
      <c r="AA165617" s="271"/>
    </row>
    <row r="165618" spans="27:27">
      <c r="AA165618" s="271"/>
    </row>
    <row r="165619" spans="27:27">
      <c r="AA165619" s="271"/>
    </row>
    <row r="165620" spans="27:27">
      <c r="AA165620" s="271"/>
    </row>
    <row r="165621" spans="27:27">
      <c r="AA165621" s="271"/>
    </row>
    <row r="165622" spans="27:27">
      <c r="AA165622" s="271"/>
    </row>
    <row r="165623" spans="27:27">
      <c r="AA165623" s="271"/>
    </row>
    <row r="165624" spans="27:27">
      <c r="AA165624" s="271"/>
    </row>
    <row r="165625" spans="27:27">
      <c r="AA165625" s="271"/>
    </row>
    <row r="165626" spans="27:27">
      <c r="AA165626" s="271"/>
    </row>
    <row r="165627" spans="27:27">
      <c r="AA165627" s="271"/>
    </row>
    <row r="165628" spans="27:27">
      <c r="AA165628" s="271"/>
    </row>
    <row r="165629" spans="27:27">
      <c r="AA165629" s="271"/>
    </row>
    <row r="165630" spans="27:27">
      <c r="AA165630" s="271"/>
    </row>
    <row r="165631" spans="27:27">
      <c r="AA165631" s="271"/>
    </row>
    <row r="165632" spans="27:27">
      <c r="AA165632" s="271"/>
    </row>
    <row r="165633" spans="27:27">
      <c r="AA165633" s="271"/>
    </row>
    <row r="165634" spans="27:27">
      <c r="AA165634" s="271"/>
    </row>
    <row r="165635" spans="27:27">
      <c r="AA165635" s="271"/>
    </row>
    <row r="165636" spans="27:27">
      <c r="AA165636" s="271"/>
    </row>
    <row r="165637" spans="27:27">
      <c r="AA165637" s="271"/>
    </row>
    <row r="165638" spans="27:27">
      <c r="AA165638" s="271"/>
    </row>
    <row r="165639" spans="27:27">
      <c r="AA165639" s="271"/>
    </row>
    <row r="165640" spans="27:27">
      <c r="AA165640" s="271"/>
    </row>
    <row r="165641" spans="27:27">
      <c r="AA165641" s="271"/>
    </row>
    <row r="165642" spans="27:27">
      <c r="AA165642" s="271"/>
    </row>
    <row r="165643" spans="27:27">
      <c r="AA165643" s="271"/>
    </row>
    <row r="165644" spans="27:27">
      <c r="AA165644" s="271"/>
    </row>
    <row r="165645" spans="27:27">
      <c r="AA165645" s="271"/>
    </row>
    <row r="165646" spans="27:27">
      <c r="AA165646" s="271"/>
    </row>
    <row r="165647" spans="27:27">
      <c r="AA165647" s="271"/>
    </row>
    <row r="165648" spans="27:27">
      <c r="AA165648" s="271"/>
    </row>
    <row r="165649" spans="27:27">
      <c r="AA165649" s="271"/>
    </row>
    <row r="165650" spans="27:27">
      <c r="AA165650" s="271"/>
    </row>
    <row r="165651" spans="27:27">
      <c r="AA165651" s="271"/>
    </row>
    <row r="165652" spans="27:27">
      <c r="AA165652" s="271"/>
    </row>
    <row r="165653" spans="27:27">
      <c r="AA165653" s="271"/>
    </row>
    <row r="165654" spans="27:27">
      <c r="AA165654" s="271"/>
    </row>
    <row r="165655" spans="27:27">
      <c r="AA165655" s="271"/>
    </row>
    <row r="165656" spans="27:27">
      <c r="AA165656" s="271"/>
    </row>
    <row r="165657" spans="27:27">
      <c r="AA165657" s="271"/>
    </row>
    <row r="165658" spans="27:27">
      <c r="AA165658" s="271"/>
    </row>
    <row r="165659" spans="27:27">
      <c r="AA165659" s="271"/>
    </row>
    <row r="165660" spans="27:27">
      <c r="AA165660" s="271"/>
    </row>
    <row r="165661" spans="27:27">
      <c r="AA165661" s="271"/>
    </row>
    <row r="165662" spans="27:27">
      <c r="AA165662" s="271"/>
    </row>
    <row r="165663" spans="27:27">
      <c r="AA165663" s="271"/>
    </row>
    <row r="165664" spans="27:27">
      <c r="AA165664" s="271"/>
    </row>
    <row r="165665" spans="27:27">
      <c r="AA165665" s="271"/>
    </row>
    <row r="165666" spans="27:27">
      <c r="AA165666" s="271"/>
    </row>
    <row r="165667" spans="27:27">
      <c r="AA165667" s="271"/>
    </row>
    <row r="165668" spans="27:27">
      <c r="AA165668" s="271"/>
    </row>
    <row r="165669" spans="27:27">
      <c r="AA165669" s="271"/>
    </row>
    <row r="165670" spans="27:27">
      <c r="AA165670" s="271"/>
    </row>
    <row r="165671" spans="27:27">
      <c r="AA165671" s="271"/>
    </row>
    <row r="165672" spans="27:27">
      <c r="AA165672" s="271"/>
    </row>
    <row r="165673" spans="27:27">
      <c r="AA165673" s="271"/>
    </row>
    <row r="165674" spans="27:27">
      <c r="AA165674" s="271"/>
    </row>
    <row r="165675" spans="27:27">
      <c r="AA165675" s="271"/>
    </row>
    <row r="165676" spans="27:27">
      <c r="AA165676" s="271"/>
    </row>
    <row r="165677" spans="27:27">
      <c r="AA165677" s="271"/>
    </row>
    <row r="165678" spans="27:27">
      <c r="AA165678" s="271"/>
    </row>
    <row r="165679" spans="27:27">
      <c r="AA165679" s="271"/>
    </row>
    <row r="165680" spans="27:27">
      <c r="AA165680" s="271"/>
    </row>
    <row r="165681" spans="27:27">
      <c r="AA165681" s="271"/>
    </row>
    <row r="165682" spans="27:27">
      <c r="AA165682" s="271"/>
    </row>
    <row r="165683" spans="27:27">
      <c r="AA165683" s="271"/>
    </row>
    <row r="165684" spans="27:27">
      <c r="AA165684" s="271"/>
    </row>
    <row r="165685" spans="27:27">
      <c r="AA165685" s="271"/>
    </row>
    <row r="165686" spans="27:27">
      <c r="AA165686" s="271"/>
    </row>
    <row r="165687" spans="27:27">
      <c r="AA165687" s="271"/>
    </row>
    <row r="165688" spans="27:27">
      <c r="AA165688" s="271"/>
    </row>
    <row r="165689" spans="27:27">
      <c r="AA165689" s="271"/>
    </row>
    <row r="165690" spans="27:27">
      <c r="AA165690" s="271"/>
    </row>
    <row r="165691" spans="27:27">
      <c r="AA165691" s="271"/>
    </row>
    <row r="165692" spans="27:27">
      <c r="AA165692" s="271"/>
    </row>
    <row r="165693" spans="27:27">
      <c r="AA165693" s="271"/>
    </row>
    <row r="165694" spans="27:27">
      <c r="AA165694" s="271"/>
    </row>
    <row r="165695" spans="27:27">
      <c r="AA165695" s="271"/>
    </row>
    <row r="165696" spans="27:27">
      <c r="AA165696" s="271"/>
    </row>
    <row r="165697" spans="27:27">
      <c r="AA165697" s="271"/>
    </row>
    <row r="165698" spans="27:27">
      <c r="AA165698" s="271"/>
    </row>
    <row r="165699" spans="27:27">
      <c r="AA165699" s="271"/>
    </row>
    <row r="165700" spans="27:27">
      <c r="AA165700" s="271"/>
    </row>
    <row r="165701" spans="27:27">
      <c r="AA165701" s="271"/>
    </row>
    <row r="165702" spans="27:27">
      <c r="AA165702" s="271"/>
    </row>
    <row r="165703" spans="27:27">
      <c r="AA165703" s="271"/>
    </row>
    <row r="165704" spans="27:27">
      <c r="AA165704" s="271"/>
    </row>
    <row r="165705" spans="27:27">
      <c r="AA165705" s="271"/>
    </row>
    <row r="165706" spans="27:27">
      <c r="AA165706" s="271"/>
    </row>
    <row r="165707" spans="27:27">
      <c r="AA165707" s="271"/>
    </row>
    <row r="165708" spans="27:27">
      <c r="AA165708" s="271"/>
    </row>
    <row r="165709" spans="27:27">
      <c r="AA165709" s="271"/>
    </row>
    <row r="165710" spans="27:27">
      <c r="AA165710" s="271"/>
    </row>
    <row r="165711" spans="27:27">
      <c r="AA165711" s="271"/>
    </row>
    <row r="165712" spans="27:27">
      <c r="AA165712" s="271"/>
    </row>
    <row r="165713" spans="27:27">
      <c r="AA165713" s="271"/>
    </row>
    <row r="165714" spans="27:27">
      <c r="AA165714" s="271"/>
    </row>
    <row r="165715" spans="27:27">
      <c r="AA165715" s="271"/>
    </row>
    <row r="165716" spans="27:27">
      <c r="AA165716" s="271"/>
    </row>
    <row r="165717" spans="27:27">
      <c r="AA165717" s="271"/>
    </row>
    <row r="165718" spans="27:27">
      <c r="AA165718" s="271"/>
    </row>
    <row r="165719" spans="27:27">
      <c r="AA165719" s="271"/>
    </row>
    <row r="165720" spans="27:27">
      <c r="AA165720" s="271"/>
    </row>
    <row r="165721" spans="27:27">
      <c r="AA165721" s="271"/>
    </row>
    <row r="165722" spans="27:27">
      <c r="AA165722" s="271"/>
    </row>
    <row r="165723" spans="27:27">
      <c r="AA165723" s="271"/>
    </row>
    <row r="165724" spans="27:27">
      <c r="AA165724" s="271"/>
    </row>
    <row r="165725" spans="27:27">
      <c r="AA165725" s="271"/>
    </row>
    <row r="165726" spans="27:27">
      <c r="AA165726" s="271"/>
    </row>
    <row r="165727" spans="27:27">
      <c r="AA165727" s="271"/>
    </row>
    <row r="165728" spans="27:27">
      <c r="AA165728" s="271"/>
    </row>
    <row r="165729" spans="27:27">
      <c r="AA165729" s="271"/>
    </row>
    <row r="165730" spans="27:27">
      <c r="AA165730" s="271"/>
    </row>
    <row r="165731" spans="27:27">
      <c r="AA165731" s="271"/>
    </row>
    <row r="165732" spans="27:27">
      <c r="AA165732" s="271"/>
    </row>
    <row r="165733" spans="27:27">
      <c r="AA165733" s="271"/>
    </row>
    <row r="165734" spans="27:27">
      <c r="AA165734" s="271"/>
    </row>
    <row r="165735" spans="27:27">
      <c r="AA165735" s="271"/>
    </row>
    <row r="165736" spans="27:27">
      <c r="AA165736" s="271"/>
    </row>
    <row r="165737" spans="27:27">
      <c r="AA165737" s="271"/>
    </row>
    <row r="165738" spans="27:27">
      <c r="AA165738" s="271"/>
    </row>
    <row r="165739" spans="27:27">
      <c r="AA165739" s="271"/>
    </row>
    <row r="165740" spans="27:27">
      <c r="AA165740" s="271"/>
    </row>
    <row r="165741" spans="27:27">
      <c r="AA165741" s="271"/>
    </row>
    <row r="165742" spans="27:27">
      <c r="AA165742" s="271"/>
    </row>
    <row r="165743" spans="27:27">
      <c r="AA165743" s="271"/>
    </row>
    <row r="165744" spans="27:27">
      <c r="AA165744" s="271"/>
    </row>
    <row r="165745" spans="27:27">
      <c r="AA165745" s="271"/>
    </row>
    <row r="165746" spans="27:27">
      <c r="AA165746" s="271"/>
    </row>
    <row r="165747" spans="27:27">
      <c r="AA165747" s="271"/>
    </row>
    <row r="165748" spans="27:27">
      <c r="AA165748" s="271"/>
    </row>
    <row r="165749" spans="27:27">
      <c r="AA165749" s="271"/>
    </row>
    <row r="165750" spans="27:27">
      <c r="AA165750" s="271"/>
    </row>
    <row r="165751" spans="27:27">
      <c r="AA165751" s="271"/>
    </row>
    <row r="165752" spans="27:27">
      <c r="AA165752" s="271"/>
    </row>
    <row r="165753" spans="27:27">
      <c r="AA165753" s="271"/>
    </row>
    <row r="165754" spans="27:27">
      <c r="AA165754" s="271"/>
    </row>
    <row r="165755" spans="27:27">
      <c r="AA165755" s="271"/>
    </row>
    <row r="165756" spans="27:27">
      <c r="AA165756" s="271"/>
    </row>
    <row r="165757" spans="27:27">
      <c r="AA165757" s="271"/>
    </row>
    <row r="165758" spans="27:27">
      <c r="AA165758" s="271"/>
    </row>
    <row r="165759" spans="27:27">
      <c r="AA165759" s="271"/>
    </row>
    <row r="165760" spans="27:27">
      <c r="AA165760" s="271"/>
    </row>
    <row r="165761" spans="27:27">
      <c r="AA165761" s="271"/>
    </row>
    <row r="165762" spans="27:27">
      <c r="AA165762" s="271"/>
    </row>
    <row r="165763" spans="27:27">
      <c r="AA165763" s="271"/>
    </row>
    <row r="165764" spans="27:27">
      <c r="AA165764" s="271"/>
    </row>
    <row r="165765" spans="27:27">
      <c r="AA165765" s="271"/>
    </row>
    <row r="165766" spans="27:27">
      <c r="AA165766" s="271"/>
    </row>
    <row r="165767" spans="27:27">
      <c r="AA165767" s="271"/>
    </row>
    <row r="165768" spans="27:27">
      <c r="AA165768" s="271"/>
    </row>
    <row r="165769" spans="27:27">
      <c r="AA165769" s="271"/>
    </row>
    <row r="165770" spans="27:27">
      <c r="AA165770" s="271"/>
    </row>
    <row r="165771" spans="27:27">
      <c r="AA165771" s="271"/>
    </row>
    <row r="165772" spans="27:27">
      <c r="AA165772" s="271"/>
    </row>
    <row r="165773" spans="27:27">
      <c r="AA165773" s="271"/>
    </row>
    <row r="165774" spans="27:27">
      <c r="AA165774" s="271"/>
    </row>
    <row r="165775" spans="27:27">
      <c r="AA165775" s="271"/>
    </row>
    <row r="165776" spans="27:27">
      <c r="AA165776" s="271"/>
    </row>
    <row r="165777" spans="27:27">
      <c r="AA165777" s="271"/>
    </row>
    <row r="165778" spans="27:27">
      <c r="AA165778" s="271"/>
    </row>
    <row r="165779" spans="27:27">
      <c r="AA165779" s="271"/>
    </row>
    <row r="165780" spans="27:27">
      <c r="AA165780" s="271"/>
    </row>
    <row r="165781" spans="27:27">
      <c r="AA165781" s="271"/>
    </row>
    <row r="165782" spans="27:27">
      <c r="AA165782" s="271"/>
    </row>
    <row r="165783" spans="27:27">
      <c r="AA165783" s="271"/>
    </row>
    <row r="165784" spans="27:27">
      <c r="AA165784" s="271"/>
    </row>
    <row r="165785" spans="27:27">
      <c r="AA165785" s="271"/>
    </row>
    <row r="165786" spans="27:27">
      <c r="AA165786" s="271"/>
    </row>
    <row r="165787" spans="27:27">
      <c r="AA165787" s="271"/>
    </row>
    <row r="165788" spans="27:27">
      <c r="AA165788" s="271"/>
    </row>
    <row r="165789" spans="27:27">
      <c r="AA165789" s="271"/>
    </row>
    <row r="165790" spans="27:27">
      <c r="AA165790" s="271"/>
    </row>
    <row r="165791" spans="27:27">
      <c r="AA165791" s="271"/>
    </row>
    <row r="165792" spans="27:27">
      <c r="AA165792" s="271"/>
    </row>
    <row r="165793" spans="27:27">
      <c r="AA165793" s="271"/>
    </row>
    <row r="165794" spans="27:27">
      <c r="AA165794" s="271"/>
    </row>
    <row r="165795" spans="27:27">
      <c r="AA165795" s="271"/>
    </row>
    <row r="165796" spans="27:27">
      <c r="AA165796" s="271"/>
    </row>
    <row r="165797" spans="27:27">
      <c r="AA165797" s="271"/>
    </row>
    <row r="165798" spans="27:27">
      <c r="AA165798" s="271"/>
    </row>
    <row r="165799" spans="27:27">
      <c r="AA165799" s="271"/>
    </row>
    <row r="165800" spans="27:27">
      <c r="AA165800" s="271"/>
    </row>
    <row r="165801" spans="27:27">
      <c r="AA165801" s="271"/>
    </row>
    <row r="165802" spans="27:27">
      <c r="AA165802" s="271"/>
    </row>
    <row r="165803" spans="27:27">
      <c r="AA165803" s="271"/>
    </row>
    <row r="165804" spans="27:27">
      <c r="AA165804" s="271"/>
    </row>
    <row r="165805" spans="27:27">
      <c r="AA165805" s="271"/>
    </row>
    <row r="165806" spans="27:27">
      <c r="AA165806" s="271"/>
    </row>
    <row r="165807" spans="27:27">
      <c r="AA165807" s="271"/>
    </row>
    <row r="165808" spans="27:27">
      <c r="AA165808" s="271"/>
    </row>
    <row r="165809" spans="27:27">
      <c r="AA165809" s="271"/>
    </row>
    <row r="165810" spans="27:27">
      <c r="AA165810" s="271"/>
    </row>
    <row r="165811" spans="27:27">
      <c r="AA165811" s="271"/>
    </row>
    <row r="165812" spans="27:27">
      <c r="AA165812" s="271"/>
    </row>
    <row r="165813" spans="27:27">
      <c r="AA165813" s="271"/>
    </row>
    <row r="165814" spans="27:27">
      <c r="AA165814" s="271"/>
    </row>
    <row r="165815" spans="27:27">
      <c r="AA165815" s="271"/>
    </row>
    <row r="165816" spans="27:27">
      <c r="AA165816" s="271"/>
    </row>
    <row r="165817" spans="27:27">
      <c r="AA165817" s="271"/>
    </row>
    <row r="165818" spans="27:27">
      <c r="AA165818" s="271"/>
    </row>
    <row r="165819" spans="27:27">
      <c r="AA165819" s="271"/>
    </row>
    <row r="165820" spans="27:27">
      <c r="AA165820" s="271"/>
    </row>
    <row r="165821" spans="27:27">
      <c r="AA165821" s="271"/>
    </row>
    <row r="165822" spans="27:27">
      <c r="AA165822" s="271"/>
    </row>
    <row r="165823" spans="27:27">
      <c r="AA165823" s="271"/>
    </row>
    <row r="165824" spans="27:27">
      <c r="AA165824" s="271"/>
    </row>
    <row r="165825" spans="27:27">
      <c r="AA165825" s="271"/>
    </row>
    <row r="165826" spans="27:27">
      <c r="AA165826" s="271"/>
    </row>
    <row r="165827" spans="27:27">
      <c r="AA165827" s="271"/>
    </row>
    <row r="165828" spans="27:27">
      <c r="AA165828" s="271"/>
    </row>
    <row r="165829" spans="27:27">
      <c r="AA165829" s="271"/>
    </row>
    <row r="165830" spans="27:27">
      <c r="AA165830" s="271"/>
    </row>
    <row r="165831" spans="27:27">
      <c r="AA165831" s="271"/>
    </row>
    <row r="165832" spans="27:27">
      <c r="AA165832" s="271"/>
    </row>
    <row r="165833" spans="27:27">
      <c r="AA165833" s="271"/>
    </row>
    <row r="165834" spans="27:27">
      <c r="AA165834" s="271"/>
    </row>
    <row r="165835" spans="27:27">
      <c r="AA165835" s="271"/>
    </row>
    <row r="165836" spans="27:27">
      <c r="AA165836" s="271"/>
    </row>
    <row r="165837" spans="27:27">
      <c r="AA165837" s="271"/>
    </row>
    <row r="165838" spans="27:27">
      <c r="AA165838" s="271"/>
    </row>
    <row r="165839" spans="27:27">
      <c r="AA165839" s="271"/>
    </row>
    <row r="165840" spans="27:27">
      <c r="AA165840" s="271"/>
    </row>
    <row r="165841" spans="27:27">
      <c r="AA165841" s="271"/>
    </row>
    <row r="165842" spans="27:27">
      <c r="AA165842" s="271"/>
    </row>
    <row r="165843" spans="27:27">
      <c r="AA165843" s="271"/>
    </row>
    <row r="165844" spans="27:27">
      <c r="AA165844" s="271"/>
    </row>
    <row r="165845" spans="27:27">
      <c r="AA165845" s="271"/>
    </row>
    <row r="165846" spans="27:27">
      <c r="AA165846" s="271"/>
    </row>
    <row r="165847" spans="27:27">
      <c r="AA165847" s="271"/>
    </row>
    <row r="165848" spans="27:27">
      <c r="AA165848" s="271"/>
    </row>
    <row r="165849" spans="27:27">
      <c r="AA165849" s="271"/>
    </row>
    <row r="165850" spans="27:27">
      <c r="AA165850" s="271"/>
    </row>
    <row r="165851" spans="27:27">
      <c r="AA165851" s="271"/>
    </row>
    <row r="165852" spans="27:27">
      <c r="AA165852" s="271"/>
    </row>
    <row r="165853" spans="27:27">
      <c r="AA165853" s="271"/>
    </row>
    <row r="165854" spans="27:27">
      <c r="AA165854" s="271"/>
    </row>
    <row r="165855" spans="27:27">
      <c r="AA165855" s="271"/>
    </row>
    <row r="165856" spans="27:27">
      <c r="AA165856" s="271"/>
    </row>
    <row r="165857" spans="27:27">
      <c r="AA165857" s="271"/>
    </row>
    <row r="165858" spans="27:27">
      <c r="AA165858" s="271"/>
    </row>
    <row r="165859" spans="27:27">
      <c r="AA165859" s="271"/>
    </row>
    <row r="165860" spans="27:27">
      <c r="AA165860" s="271"/>
    </row>
    <row r="165861" spans="27:27">
      <c r="AA165861" s="271"/>
    </row>
    <row r="165862" spans="27:27">
      <c r="AA165862" s="271"/>
    </row>
    <row r="165863" spans="27:27">
      <c r="AA165863" s="271"/>
    </row>
    <row r="165864" spans="27:27">
      <c r="AA165864" s="271"/>
    </row>
    <row r="165865" spans="27:27">
      <c r="AA165865" s="271"/>
    </row>
    <row r="165866" spans="27:27">
      <c r="AA165866" s="271"/>
    </row>
    <row r="165867" spans="27:27">
      <c r="AA165867" s="271"/>
    </row>
    <row r="165868" spans="27:27">
      <c r="AA165868" s="271"/>
    </row>
    <row r="165869" spans="27:27">
      <c r="AA165869" s="271"/>
    </row>
    <row r="165870" spans="27:27">
      <c r="AA165870" s="271"/>
    </row>
    <row r="165871" spans="27:27">
      <c r="AA165871" s="271"/>
    </row>
    <row r="165872" spans="27:27">
      <c r="AA165872" s="271"/>
    </row>
    <row r="165873" spans="27:27">
      <c r="AA165873" s="271"/>
    </row>
    <row r="165874" spans="27:27">
      <c r="AA165874" s="271"/>
    </row>
    <row r="165875" spans="27:27">
      <c r="AA165875" s="271"/>
    </row>
    <row r="165876" spans="27:27">
      <c r="AA165876" s="271"/>
    </row>
    <row r="165877" spans="27:27">
      <c r="AA165877" s="271"/>
    </row>
    <row r="165878" spans="27:27">
      <c r="AA165878" s="271"/>
    </row>
    <row r="165879" spans="27:27">
      <c r="AA165879" s="271"/>
    </row>
    <row r="165880" spans="27:27">
      <c r="AA165880" s="271"/>
    </row>
    <row r="165881" spans="27:27">
      <c r="AA165881" s="271"/>
    </row>
    <row r="165882" spans="27:27">
      <c r="AA165882" s="271"/>
    </row>
    <row r="165883" spans="27:27">
      <c r="AA165883" s="271"/>
    </row>
    <row r="165884" spans="27:27">
      <c r="AA165884" s="271"/>
    </row>
    <row r="165885" spans="27:27">
      <c r="AA165885" s="271"/>
    </row>
    <row r="165886" spans="27:27">
      <c r="AA165886" s="271"/>
    </row>
    <row r="165887" spans="27:27">
      <c r="AA165887" s="271"/>
    </row>
    <row r="165888" spans="27:27">
      <c r="AA165888" s="271"/>
    </row>
    <row r="165889" spans="27:27">
      <c r="AA165889" s="271"/>
    </row>
    <row r="165890" spans="27:27">
      <c r="AA165890" s="271"/>
    </row>
    <row r="165891" spans="27:27">
      <c r="AA165891" s="271"/>
    </row>
    <row r="165892" spans="27:27">
      <c r="AA165892" s="271"/>
    </row>
    <row r="165893" spans="27:27">
      <c r="AA165893" s="271"/>
    </row>
    <row r="165894" spans="27:27">
      <c r="AA165894" s="271"/>
    </row>
    <row r="165895" spans="27:27">
      <c r="AA165895" s="271"/>
    </row>
    <row r="165896" spans="27:27">
      <c r="AA165896" s="271"/>
    </row>
    <row r="165897" spans="27:27">
      <c r="AA165897" s="271"/>
    </row>
    <row r="165898" spans="27:27">
      <c r="AA165898" s="271"/>
    </row>
    <row r="165899" spans="27:27">
      <c r="AA165899" s="271"/>
    </row>
    <row r="165900" spans="27:27">
      <c r="AA165900" s="271"/>
    </row>
    <row r="165901" spans="27:27">
      <c r="AA165901" s="271"/>
    </row>
    <row r="165902" spans="27:27">
      <c r="AA165902" s="271"/>
    </row>
    <row r="165903" spans="27:27">
      <c r="AA165903" s="271"/>
    </row>
    <row r="165904" spans="27:27">
      <c r="AA165904" s="271"/>
    </row>
    <row r="165905" spans="27:27">
      <c r="AA165905" s="271"/>
    </row>
    <row r="165906" spans="27:27">
      <c r="AA165906" s="271"/>
    </row>
    <row r="165907" spans="27:27">
      <c r="AA165907" s="271"/>
    </row>
    <row r="165908" spans="27:27">
      <c r="AA165908" s="271"/>
    </row>
    <row r="165909" spans="27:27">
      <c r="AA165909" s="271"/>
    </row>
    <row r="165910" spans="27:27">
      <c r="AA165910" s="271"/>
    </row>
    <row r="165911" spans="27:27">
      <c r="AA165911" s="271"/>
    </row>
    <row r="165912" spans="27:27">
      <c r="AA165912" s="271"/>
    </row>
    <row r="165913" spans="27:27">
      <c r="AA165913" s="271"/>
    </row>
    <row r="165914" spans="27:27">
      <c r="AA165914" s="271"/>
    </row>
    <row r="165915" spans="27:27">
      <c r="AA165915" s="271"/>
    </row>
    <row r="165916" spans="27:27">
      <c r="AA165916" s="271"/>
    </row>
    <row r="165917" spans="27:27">
      <c r="AA165917" s="271"/>
    </row>
    <row r="165918" spans="27:27">
      <c r="AA165918" s="271"/>
    </row>
    <row r="165919" spans="27:27">
      <c r="AA165919" s="271"/>
    </row>
    <row r="165920" spans="27:27">
      <c r="AA165920" s="271"/>
    </row>
    <row r="165921" spans="27:27">
      <c r="AA165921" s="271"/>
    </row>
    <row r="165922" spans="27:27">
      <c r="AA165922" s="271"/>
    </row>
    <row r="165923" spans="27:27">
      <c r="AA165923" s="271"/>
    </row>
    <row r="165924" spans="27:27">
      <c r="AA165924" s="271"/>
    </row>
    <row r="165925" spans="27:27">
      <c r="AA165925" s="271"/>
    </row>
    <row r="165926" spans="27:27">
      <c r="AA165926" s="271"/>
    </row>
    <row r="165927" spans="27:27">
      <c r="AA165927" s="271"/>
    </row>
    <row r="165928" spans="27:27">
      <c r="AA165928" s="271"/>
    </row>
    <row r="165929" spans="27:27">
      <c r="AA165929" s="271"/>
    </row>
    <row r="165930" spans="27:27">
      <c r="AA165930" s="271"/>
    </row>
    <row r="165931" spans="27:27">
      <c r="AA165931" s="271"/>
    </row>
    <row r="165932" spans="27:27">
      <c r="AA165932" s="271"/>
    </row>
    <row r="165933" spans="27:27">
      <c r="AA165933" s="271"/>
    </row>
    <row r="165934" spans="27:27">
      <c r="AA165934" s="271"/>
    </row>
    <row r="165935" spans="27:27">
      <c r="AA165935" s="271"/>
    </row>
    <row r="165936" spans="27:27">
      <c r="AA165936" s="271"/>
    </row>
    <row r="165937" spans="27:27">
      <c r="AA165937" s="271"/>
    </row>
    <row r="165938" spans="27:27">
      <c r="AA165938" s="271"/>
    </row>
    <row r="165939" spans="27:27">
      <c r="AA165939" s="271"/>
    </row>
    <row r="165940" spans="27:27">
      <c r="AA165940" s="271"/>
    </row>
    <row r="165941" spans="27:27">
      <c r="AA165941" s="271"/>
    </row>
    <row r="165942" spans="27:27">
      <c r="AA165942" s="271"/>
    </row>
    <row r="165943" spans="27:27">
      <c r="AA165943" s="271"/>
    </row>
    <row r="165944" spans="27:27">
      <c r="AA165944" s="271"/>
    </row>
    <row r="165945" spans="27:27">
      <c r="AA165945" s="271"/>
    </row>
    <row r="165946" spans="27:27">
      <c r="AA165946" s="271"/>
    </row>
    <row r="165947" spans="27:27">
      <c r="AA165947" s="271"/>
    </row>
    <row r="165948" spans="27:27">
      <c r="AA165948" s="271"/>
    </row>
    <row r="165949" spans="27:27">
      <c r="AA165949" s="271"/>
    </row>
    <row r="165950" spans="27:27">
      <c r="AA165950" s="271"/>
    </row>
    <row r="165951" spans="27:27">
      <c r="AA165951" s="271"/>
    </row>
    <row r="165952" spans="27:27">
      <c r="AA165952" s="271"/>
    </row>
    <row r="165953" spans="27:27">
      <c r="AA165953" s="271"/>
    </row>
    <row r="165954" spans="27:27">
      <c r="AA165954" s="271"/>
    </row>
    <row r="165955" spans="27:27">
      <c r="AA165955" s="271"/>
    </row>
    <row r="165956" spans="27:27">
      <c r="AA165956" s="271"/>
    </row>
    <row r="165957" spans="27:27">
      <c r="AA165957" s="271"/>
    </row>
    <row r="165958" spans="27:27">
      <c r="AA165958" s="271"/>
    </row>
    <row r="165959" spans="27:27">
      <c r="AA165959" s="271"/>
    </row>
    <row r="165960" spans="27:27">
      <c r="AA165960" s="271"/>
    </row>
    <row r="165961" spans="27:27">
      <c r="AA165961" s="271"/>
    </row>
    <row r="165962" spans="27:27">
      <c r="AA165962" s="271"/>
    </row>
    <row r="165963" spans="27:27">
      <c r="AA165963" s="271"/>
    </row>
    <row r="165964" spans="27:27">
      <c r="AA165964" s="271"/>
    </row>
    <row r="165965" spans="27:27">
      <c r="AA165965" s="271"/>
    </row>
    <row r="165966" spans="27:27">
      <c r="AA165966" s="271"/>
    </row>
    <row r="165967" spans="27:27">
      <c r="AA165967" s="271"/>
    </row>
    <row r="165968" spans="27:27">
      <c r="AA165968" s="271"/>
    </row>
    <row r="165969" spans="27:27">
      <c r="AA165969" s="271"/>
    </row>
    <row r="165970" spans="27:27">
      <c r="AA165970" s="271"/>
    </row>
    <row r="165971" spans="27:27">
      <c r="AA165971" s="271"/>
    </row>
    <row r="165972" spans="27:27">
      <c r="AA165972" s="271"/>
    </row>
    <row r="165973" spans="27:27">
      <c r="AA165973" s="271"/>
    </row>
    <row r="165974" spans="27:27">
      <c r="AA165974" s="271"/>
    </row>
    <row r="165975" spans="27:27">
      <c r="AA165975" s="271"/>
    </row>
    <row r="165976" spans="27:27">
      <c r="AA165976" s="271"/>
    </row>
    <row r="165977" spans="27:27">
      <c r="AA165977" s="271"/>
    </row>
    <row r="165978" spans="27:27">
      <c r="AA165978" s="271"/>
    </row>
    <row r="165979" spans="27:27">
      <c r="AA165979" s="271"/>
    </row>
    <row r="165980" spans="27:27">
      <c r="AA165980" s="271"/>
    </row>
    <row r="165981" spans="27:27">
      <c r="AA165981" s="271"/>
    </row>
    <row r="165982" spans="27:27">
      <c r="AA165982" s="271"/>
    </row>
    <row r="165983" spans="27:27">
      <c r="AA165983" s="271"/>
    </row>
    <row r="165984" spans="27:27">
      <c r="AA165984" s="271"/>
    </row>
    <row r="165985" spans="27:27">
      <c r="AA165985" s="271"/>
    </row>
    <row r="165986" spans="27:27">
      <c r="AA165986" s="271"/>
    </row>
    <row r="165987" spans="27:27">
      <c r="AA165987" s="271"/>
    </row>
    <row r="165988" spans="27:27">
      <c r="AA165988" s="271"/>
    </row>
    <row r="165989" spans="27:27">
      <c r="AA165989" s="271"/>
    </row>
    <row r="165990" spans="27:27">
      <c r="AA165990" s="271"/>
    </row>
    <row r="165991" spans="27:27">
      <c r="AA165991" s="271"/>
    </row>
    <row r="165992" spans="27:27">
      <c r="AA165992" s="271"/>
    </row>
    <row r="165993" spans="27:27">
      <c r="AA165993" s="271"/>
    </row>
    <row r="165994" spans="27:27">
      <c r="AA165994" s="271"/>
    </row>
    <row r="165995" spans="27:27">
      <c r="AA165995" s="271"/>
    </row>
    <row r="165996" spans="27:27">
      <c r="AA165996" s="271"/>
    </row>
    <row r="165997" spans="27:27">
      <c r="AA165997" s="271"/>
    </row>
    <row r="165998" spans="27:27">
      <c r="AA165998" s="271"/>
    </row>
    <row r="165999" spans="27:27">
      <c r="AA165999" s="271"/>
    </row>
    <row r="166000" spans="27:27">
      <c r="AA166000" s="271"/>
    </row>
    <row r="166001" spans="27:27">
      <c r="AA166001" s="271"/>
    </row>
    <row r="166002" spans="27:27">
      <c r="AA166002" s="271"/>
    </row>
    <row r="166003" spans="27:27">
      <c r="AA166003" s="271"/>
    </row>
    <row r="166004" spans="27:27">
      <c r="AA166004" s="271"/>
    </row>
    <row r="166005" spans="27:27">
      <c r="AA166005" s="271"/>
    </row>
    <row r="166006" spans="27:27">
      <c r="AA166006" s="271"/>
    </row>
    <row r="166007" spans="27:27">
      <c r="AA166007" s="271"/>
    </row>
    <row r="166008" spans="27:27">
      <c r="AA166008" s="271"/>
    </row>
    <row r="166009" spans="27:27">
      <c r="AA166009" s="271"/>
    </row>
    <row r="166010" spans="27:27">
      <c r="AA166010" s="271"/>
    </row>
    <row r="166011" spans="27:27">
      <c r="AA166011" s="271"/>
    </row>
    <row r="166012" spans="27:27">
      <c r="AA166012" s="271"/>
    </row>
    <row r="166013" spans="27:27">
      <c r="AA166013" s="271"/>
    </row>
    <row r="166014" spans="27:27">
      <c r="AA166014" s="271"/>
    </row>
    <row r="166015" spans="27:27">
      <c r="AA166015" s="271"/>
    </row>
    <row r="166016" spans="27:27">
      <c r="AA166016" s="271"/>
    </row>
    <row r="166017" spans="27:27">
      <c r="AA166017" s="271"/>
    </row>
    <row r="166018" spans="27:27">
      <c r="AA166018" s="271"/>
    </row>
    <row r="166019" spans="27:27">
      <c r="AA166019" s="271"/>
    </row>
    <row r="166020" spans="27:27">
      <c r="AA166020" s="271"/>
    </row>
    <row r="166021" spans="27:27">
      <c r="AA166021" s="271"/>
    </row>
    <row r="166022" spans="27:27">
      <c r="AA166022" s="271"/>
    </row>
    <row r="166023" spans="27:27">
      <c r="AA166023" s="271"/>
    </row>
    <row r="166024" spans="27:27">
      <c r="AA166024" s="271"/>
    </row>
    <row r="166025" spans="27:27">
      <c r="AA166025" s="271"/>
    </row>
    <row r="166026" spans="27:27">
      <c r="AA166026" s="271"/>
    </row>
    <row r="166027" spans="27:27">
      <c r="AA166027" s="271"/>
    </row>
    <row r="166028" spans="27:27">
      <c r="AA166028" s="271"/>
    </row>
    <row r="166029" spans="27:27">
      <c r="AA166029" s="271"/>
    </row>
    <row r="166030" spans="27:27">
      <c r="AA166030" s="271"/>
    </row>
    <row r="166031" spans="27:27">
      <c r="AA166031" s="271"/>
    </row>
    <row r="166032" spans="27:27">
      <c r="AA166032" s="271"/>
    </row>
    <row r="166033" spans="27:27">
      <c r="AA166033" s="271"/>
    </row>
    <row r="166034" spans="27:27">
      <c r="AA166034" s="271"/>
    </row>
    <row r="166035" spans="27:27">
      <c r="AA166035" s="271"/>
    </row>
    <row r="166036" spans="27:27">
      <c r="AA166036" s="271"/>
    </row>
    <row r="166037" spans="27:27">
      <c r="AA166037" s="271"/>
    </row>
    <row r="166038" spans="27:27">
      <c r="AA166038" s="271"/>
    </row>
    <row r="166039" spans="27:27">
      <c r="AA166039" s="271"/>
    </row>
    <row r="166040" spans="27:27">
      <c r="AA166040" s="271"/>
    </row>
    <row r="166041" spans="27:27">
      <c r="AA166041" s="271"/>
    </row>
    <row r="166042" spans="27:27">
      <c r="AA166042" s="271"/>
    </row>
    <row r="166043" spans="27:27">
      <c r="AA166043" s="271"/>
    </row>
    <row r="166044" spans="27:27">
      <c r="AA166044" s="271"/>
    </row>
    <row r="166045" spans="27:27">
      <c r="AA166045" s="271"/>
    </row>
    <row r="166046" spans="27:27">
      <c r="AA166046" s="271"/>
    </row>
    <row r="166047" spans="27:27">
      <c r="AA166047" s="271"/>
    </row>
    <row r="166048" spans="27:27">
      <c r="AA166048" s="271"/>
    </row>
    <row r="166049" spans="27:27">
      <c r="AA166049" s="271"/>
    </row>
    <row r="166050" spans="27:27">
      <c r="AA166050" s="271"/>
    </row>
    <row r="166051" spans="27:27">
      <c r="AA166051" s="271"/>
    </row>
    <row r="166052" spans="27:27">
      <c r="AA166052" s="271"/>
    </row>
    <row r="166053" spans="27:27">
      <c r="AA166053" s="271"/>
    </row>
    <row r="166054" spans="27:27">
      <c r="AA166054" s="271"/>
    </row>
    <row r="166055" spans="27:27">
      <c r="AA166055" s="271"/>
    </row>
    <row r="166056" spans="27:27">
      <c r="AA166056" s="271"/>
    </row>
    <row r="166057" spans="27:27">
      <c r="AA166057" s="271"/>
    </row>
    <row r="166058" spans="27:27">
      <c r="AA166058" s="271"/>
    </row>
    <row r="166059" spans="27:27">
      <c r="AA166059" s="271"/>
    </row>
    <row r="166060" spans="27:27">
      <c r="AA166060" s="271"/>
    </row>
    <row r="166061" spans="27:27">
      <c r="AA166061" s="271"/>
    </row>
    <row r="166062" spans="27:27">
      <c r="AA166062" s="271"/>
    </row>
    <row r="166063" spans="27:27">
      <c r="AA166063" s="271"/>
    </row>
    <row r="166064" spans="27:27">
      <c r="AA166064" s="271"/>
    </row>
    <row r="166065" spans="27:27">
      <c r="AA166065" s="271"/>
    </row>
    <row r="166066" spans="27:27">
      <c r="AA166066" s="271"/>
    </row>
    <row r="166067" spans="27:27">
      <c r="AA166067" s="271"/>
    </row>
    <row r="166068" spans="27:27">
      <c r="AA166068" s="271"/>
    </row>
    <row r="166069" spans="27:27">
      <c r="AA166069" s="271"/>
    </row>
    <row r="166070" spans="27:27">
      <c r="AA166070" s="271"/>
    </row>
    <row r="166071" spans="27:27">
      <c r="AA166071" s="271"/>
    </row>
    <row r="166072" spans="27:27">
      <c r="AA166072" s="271"/>
    </row>
    <row r="166073" spans="27:27">
      <c r="AA166073" s="271"/>
    </row>
    <row r="166074" spans="27:27">
      <c r="AA166074" s="271"/>
    </row>
    <row r="166075" spans="27:27">
      <c r="AA166075" s="271"/>
    </row>
    <row r="166076" spans="27:27">
      <c r="AA166076" s="271"/>
    </row>
    <row r="166077" spans="27:27">
      <c r="AA166077" s="271"/>
    </row>
    <row r="166078" spans="27:27">
      <c r="AA166078" s="271"/>
    </row>
    <row r="166079" spans="27:27">
      <c r="AA166079" s="271"/>
    </row>
    <row r="166080" spans="27:27">
      <c r="AA166080" s="271"/>
    </row>
    <row r="166081" spans="27:27">
      <c r="AA166081" s="271"/>
    </row>
    <row r="166082" spans="27:27">
      <c r="AA166082" s="271"/>
    </row>
    <row r="166083" spans="27:27">
      <c r="AA166083" s="271"/>
    </row>
    <row r="166084" spans="27:27">
      <c r="AA166084" s="271"/>
    </row>
    <row r="166085" spans="27:27">
      <c r="AA166085" s="271"/>
    </row>
    <row r="166086" spans="27:27">
      <c r="AA166086" s="271"/>
    </row>
    <row r="166087" spans="27:27">
      <c r="AA166087" s="271"/>
    </row>
    <row r="166088" spans="27:27">
      <c r="AA166088" s="271"/>
    </row>
    <row r="166089" spans="27:27">
      <c r="AA166089" s="271"/>
    </row>
    <row r="166090" spans="27:27">
      <c r="AA166090" s="271"/>
    </row>
    <row r="166091" spans="27:27">
      <c r="AA166091" s="271"/>
    </row>
    <row r="166092" spans="27:27">
      <c r="AA166092" s="271"/>
    </row>
    <row r="166093" spans="27:27">
      <c r="AA166093" s="271"/>
    </row>
    <row r="166094" spans="27:27">
      <c r="AA166094" s="271"/>
    </row>
    <row r="166095" spans="27:27">
      <c r="AA166095" s="271"/>
    </row>
    <row r="166096" spans="27:27">
      <c r="AA166096" s="271"/>
    </row>
    <row r="166097" spans="27:27">
      <c r="AA166097" s="271"/>
    </row>
    <row r="166098" spans="27:27">
      <c r="AA166098" s="271"/>
    </row>
    <row r="166099" spans="27:27">
      <c r="AA166099" s="271"/>
    </row>
    <row r="166100" spans="27:27">
      <c r="AA166100" s="271"/>
    </row>
    <row r="166101" spans="27:27">
      <c r="AA166101" s="271"/>
    </row>
    <row r="166102" spans="27:27">
      <c r="AA166102" s="271"/>
    </row>
    <row r="166103" spans="27:27">
      <c r="AA166103" s="271"/>
    </row>
    <row r="166104" spans="27:27">
      <c r="AA166104" s="271"/>
    </row>
    <row r="166105" spans="27:27">
      <c r="AA166105" s="271"/>
    </row>
    <row r="166106" spans="27:27">
      <c r="AA166106" s="271"/>
    </row>
    <row r="166107" spans="27:27">
      <c r="AA166107" s="271"/>
    </row>
    <row r="166108" spans="27:27">
      <c r="AA166108" s="271"/>
    </row>
    <row r="166109" spans="27:27">
      <c r="AA166109" s="271"/>
    </row>
    <row r="166110" spans="27:27">
      <c r="AA166110" s="271"/>
    </row>
    <row r="166111" spans="27:27">
      <c r="AA166111" s="271"/>
    </row>
    <row r="166112" spans="27:27">
      <c r="AA166112" s="271"/>
    </row>
    <row r="166113" spans="27:27">
      <c r="AA166113" s="271"/>
    </row>
    <row r="166114" spans="27:27">
      <c r="AA166114" s="271"/>
    </row>
    <row r="166115" spans="27:27">
      <c r="AA166115" s="271"/>
    </row>
    <row r="166116" spans="27:27">
      <c r="AA166116" s="271"/>
    </row>
    <row r="166117" spans="27:27">
      <c r="AA166117" s="271"/>
    </row>
    <row r="166118" spans="27:27">
      <c r="AA166118" s="271"/>
    </row>
    <row r="166119" spans="27:27">
      <c r="AA166119" s="271"/>
    </row>
    <row r="166120" spans="27:27">
      <c r="AA166120" s="271"/>
    </row>
    <row r="166121" spans="27:27">
      <c r="AA166121" s="271"/>
    </row>
    <row r="166122" spans="27:27">
      <c r="AA166122" s="271"/>
    </row>
    <row r="166123" spans="27:27">
      <c r="AA166123" s="271"/>
    </row>
    <row r="166124" spans="27:27">
      <c r="AA166124" s="271"/>
    </row>
    <row r="166125" spans="27:27">
      <c r="AA166125" s="271"/>
    </row>
    <row r="166126" spans="27:27">
      <c r="AA166126" s="271"/>
    </row>
    <row r="166127" spans="27:27">
      <c r="AA166127" s="271"/>
    </row>
    <row r="166128" spans="27:27">
      <c r="AA166128" s="271"/>
    </row>
    <row r="166129" spans="27:27">
      <c r="AA166129" s="271"/>
    </row>
    <row r="166130" spans="27:27">
      <c r="AA166130" s="271"/>
    </row>
    <row r="166131" spans="27:27">
      <c r="AA166131" s="271"/>
    </row>
    <row r="166132" spans="27:27">
      <c r="AA166132" s="271"/>
    </row>
    <row r="166133" spans="27:27">
      <c r="AA166133" s="271"/>
    </row>
    <row r="166134" spans="27:27">
      <c r="AA166134" s="271"/>
    </row>
    <row r="166135" spans="27:27">
      <c r="AA166135" s="271"/>
    </row>
    <row r="166136" spans="27:27">
      <c r="AA166136" s="271"/>
    </row>
    <row r="166137" spans="27:27">
      <c r="AA166137" s="271"/>
    </row>
    <row r="166138" spans="27:27">
      <c r="AA166138" s="271"/>
    </row>
    <row r="166139" spans="27:27">
      <c r="AA166139" s="271"/>
    </row>
    <row r="166140" spans="27:27">
      <c r="AA166140" s="271"/>
    </row>
    <row r="166141" spans="27:27">
      <c r="AA166141" s="271"/>
    </row>
    <row r="166142" spans="27:27">
      <c r="AA166142" s="271"/>
    </row>
    <row r="166143" spans="27:27">
      <c r="AA166143" s="271"/>
    </row>
    <row r="166144" spans="27:27">
      <c r="AA166144" s="271"/>
    </row>
    <row r="166145" spans="27:27">
      <c r="AA166145" s="271"/>
    </row>
    <row r="166146" spans="27:27">
      <c r="AA166146" s="271"/>
    </row>
    <row r="166147" spans="27:27">
      <c r="AA166147" s="271"/>
    </row>
    <row r="166148" spans="27:27">
      <c r="AA166148" s="271"/>
    </row>
    <row r="166149" spans="27:27">
      <c r="AA166149" s="271"/>
    </row>
    <row r="166150" spans="27:27">
      <c r="AA166150" s="271"/>
    </row>
    <row r="166151" spans="27:27">
      <c r="AA166151" s="271"/>
    </row>
    <row r="166152" spans="27:27">
      <c r="AA166152" s="271"/>
    </row>
    <row r="166153" spans="27:27">
      <c r="AA166153" s="271"/>
    </row>
    <row r="166154" spans="27:27">
      <c r="AA166154" s="271"/>
    </row>
    <row r="166155" spans="27:27">
      <c r="AA166155" s="271"/>
    </row>
    <row r="166156" spans="27:27">
      <c r="AA166156" s="271"/>
    </row>
    <row r="166157" spans="27:27">
      <c r="AA166157" s="271"/>
    </row>
    <row r="166158" spans="27:27">
      <c r="AA166158" s="271"/>
    </row>
    <row r="166159" spans="27:27">
      <c r="AA166159" s="271"/>
    </row>
    <row r="166160" spans="27:27">
      <c r="AA166160" s="271"/>
    </row>
    <row r="166161" spans="27:27">
      <c r="AA166161" s="271"/>
    </row>
    <row r="166162" spans="27:27">
      <c r="AA166162" s="271"/>
    </row>
    <row r="166163" spans="27:27">
      <c r="AA166163" s="271"/>
    </row>
    <row r="166164" spans="27:27">
      <c r="AA166164" s="271"/>
    </row>
    <row r="166165" spans="27:27">
      <c r="AA166165" s="271"/>
    </row>
    <row r="166166" spans="27:27">
      <c r="AA166166" s="271"/>
    </row>
    <row r="166167" spans="27:27">
      <c r="AA166167" s="271"/>
    </row>
    <row r="166168" spans="27:27">
      <c r="AA166168" s="271"/>
    </row>
    <row r="166169" spans="27:27">
      <c r="AA166169" s="271"/>
    </row>
    <row r="166170" spans="27:27">
      <c r="AA166170" s="271"/>
    </row>
    <row r="166171" spans="27:27">
      <c r="AA166171" s="271"/>
    </row>
    <row r="166172" spans="27:27">
      <c r="AA166172" s="271"/>
    </row>
    <row r="166173" spans="27:27">
      <c r="AA166173" s="271"/>
    </row>
    <row r="166174" spans="27:27">
      <c r="AA166174" s="271"/>
    </row>
    <row r="166175" spans="27:27">
      <c r="AA166175" s="271"/>
    </row>
    <row r="166176" spans="27:27">
      <c r="AA166176" s="271"/>
    </row>
    <row r="166177" spans="27:27">
      <c r="AA166177" s="271"/>
    </row>
    <row r="166178" spans="27:27">
      <c r="AA166178" s="271"/>
    </row>
    <row r="166179" spans="27:27">
      <c r="AA166179" s="271"/>
    </row>
    <row r="166180" spans="27:27">
      <c r="AA166180" s="271"/>
    </row>
    <row r="166181" spans="27:27">
      <c r="AA166181" s="271"/>
    </row>
    <row r="166182" spans="27:27">
      <c r="AA166182" s="271"/>
    </row>
    <row r="166183" spans="27:27">
      <c r="AA166183" s="271"/>
    </row>
    <row r="166184" spans="27:27">
      <c r="AA166184" s="271"/>
    </row>
    <row r="166185" spans="27:27">
      <c r="AA166185" s="271"/>
    </row>
    <row r="166186" spans="27:27">
      <c r="AA166186" s="271"/>
    </row>
    <row r="166187" spans="27:27">
      <c r="AA166187" s="271"/>
    </row>
    <row r="166188" spans="27:27">
      <c r="AA166188" s="271"/>
    </row>
    <row r="166189" spans="27:27">
      <c r="AA166189" s="271"/>
    </row>
    <row r="166190" spans="27:27">
      <c r="AA166190" s="271"/>
    </row>
    <row r="166191" spans="27:27">
      <c r="AA166191" s="271"/>
    </row>
    <row r="166192" spans="27:27">
      <c r="AA166192" s="271"/>
    </row>
    <row r="166193" spans="27:27">
      <c r="AA166193" s="271"/>
    </row>
    <row r="166194" spans="27:27">
      <c r="AA166194" s="271"/>
    </row>
    <row r="166195" spans="27:27">
      <c r="AA166195" s="271"/>
    </row>
    <row r="166196" spans="27:27">
      <c r="AA166196" s="271"/>
    </row>
    <row r="166197" spans="27:27">
      <c r="AA166197" s="271"/>
    </row>
    <row r="166198" spans="27:27">
      <c r="AA166198" s="271"/>
    </row>
    <row r="166199" spans="27:27">
      <c r="AA166199" s="271"/>
    </row>
    <row r="166200" spans="27:27">
      <c r="AA166200" s="271"/>
    </row>
    <row r="166201" spans="27:27">
      <c r="AA166201" s="271"/>
    </row>
    <row r="166202" spans="27:27">
      <c r="AA166202" s="271"/>
    </row>
    <row r="166203" spans="27:27">
      <c r="AA166203" s="271"/>
    </row>
    <row r="166204" spans="27:27">
      <c r="AA166204" s="271"/>
    </row>
    <row r="166205" spans="27:27">
      <c r="AA166205" s="271"/>
    </row>
    <row r="166206" spans="27:27">
      <c r="AA166206" s="271"/>
    </row>
    <row r="166207" spans="27:27">
      <c r="AA166207" s="271"/>
    </row>
    <row r="166208" spans="27:27">
      <c r="AA166208" s="271"/>
    </row>
    <row r="166209" spans="27:27">
      <c r="AA166209" s="271"/>
    </row>
    <row r="166210" spans="27:27">
      <c r="AA166210" s="271"/>
    </row>
    <row r="166211" spans="27:27">
      <c r="AA166211" s="271"/>
    </row>
    <row r="166212" spans="27:27">
      <c r="AA166212" s="271"/>
    </row>
    <row r="166213" spans="27:27">
      <c r="AA166213" s="271"/>
    </row>
    <row r="166214" spans="27:27">
      <c r="AA166214" s="271"/>
    </row>
    <row r="166215" spans="27:27">
      <c r="AA166215" s="271"/>
    </row>
    <row r="166216" spans="27:27">
      <c r="AA166216" s="271"/>
    </row>
    <row r="166217" spans="27:27">
      <c r="AA166217" s="271"/>
    </row>
    <row r="166218" spans="27:27">
      <c r="AA166218" s="271"/>
    </row>
    <row r="166219" spans="27:27">
      <c r="AA166219" s="271"/>
    </row>
    <row r="166220" spans="27:27">
      <c r="AA166220" s="271"/>
    </row>
    <row r="166221" spans="27:27">
      <c r="AA166221" s="271"/>
    </row>
    <row r="166222" spans="27:27">
      <c r="AA166222" s="271"/>
    </row>
    <row r="166223" spans="27:27">
      <c r="AA166223" s="271"/>
    </row>
    <row r="166224" spans="27:27">
      <c r="AA166224" s="271"/>
    </row>
    <row r="166225" spans="27:27">
      <c r="AA166225" s="271"/>
    </row>
    <row r="166226" spans="27:27">
      <c r="AA166226" s="271"/>
    </row>
    <row r="166227" spans="27:27">
      <c r="AA166227" s="271"/>
    </row>
    <row r="166228" spans="27:27">
      <c r="AA166228" s="271"/>
    </row>
    <row r="166229" spans="27:27">
      <c r="AA166229" s="271"/>
    </row>
    <row r="166230" spans="27:27">
      <c r="AA166230" s="271"/>
    </row>
    <row r="166231" spans="27:27">
      <c r="AA166231" s="271"/>
    </row>
    <row r="166232" spans="27:27">
      <c r="AA166232" s="271"/>
    </row>
    <row r="166233" spans="27:27">
      <c r="AA166233" s="271"/>
    </row>
    <row r="166234" spans="27:27">
      <c r="AA166234" s="271"/>
    </row>
    <row r="166235" spans="27:27">
      <c r="AA166235" s="271"/>
    </row>
    <row r="166236" spans="27:27">
      <c r="AA166236" s="271"/>
    </row>
    <row r="166237" spans="27:27">
      <c r="AA166237" s="271"/>
    </row>
    <row r="166238" spans="27:27">
      <c r="AA166238" s="271"/>
    </row>
    <row r="166239" spans="27:27">
      <c r="AA166239" s="271"/>
    </row>
    <row r="166240" spans="27:27">
      <c r="AA166240" s="271"/>
    </row>
    <row r="166241" spans="27:27">
      <c r="AA166241" s="271"/>
    </row>
    <row r="166242" spans="27:27">
      <c r="AA166242" s="271"/>
    </row>
    <row r="166243" spans="27:27">
      <c r="AA166243" s="271"/>
    </row>
    <row r="166244" spans="27:27">
      <c r="AA166244" s="271"/>
    </row>
    <row r="166245" spans="27:27">
      <c r="AA166245" s="271"/>
    </row>
    <row r="166246" spans="27:27">
      <c r="AA166246" s="271"/>
    </row>
    <row r="166247" spans="27:27">
      <c r="AA166247" s="271"/>
    </row>
    <row r="166248" spans="27:27">
      <c r="AA166248" s="271"/>
    </row>
    <row r="166249" spans="27:27">
      <c r="AA166249" s="271"/>
    </row>
    <row r="166250" spans="27:27">
      <c r="AA166250" s="271"/>
    </row>
    <row r="166251" spans="27:27">
      <c r="AA166251" s="271"/>
    </row>
    <row r="166252" spans="27:27">
      <c r="AA166252" s="271"/>
    </row>
    <row r="166253" spans="27:27">
      <c r="AA166253" s="271"/>
    </row>
    <row r="166254" spans="27:27">
      <c r="AA166254" s="271"/>
    </row>
    <row r="166255" spans="27:27">
      <c r="AA166255" s="271"/>
    </row>
    <row r="166256" spans="27:27">
      <c r="AA166256" s="271"/>
    </row>
    <row r="166257" spans="27:27">
      <c r="AA166257" s="271"/>
    </row>
    <row r="166258" spans="27:27">
      <c r="AA166258" s="271"/>
    </row>
    <row r="166259" spans="27:27">
      <c r="AA166259" s="271"/>
    </row>
    <row r="166260" spans="27:27">
      <c r="AA166260" s="271"/>
    </row>
    <row r="166261" spans="27:27">
      <c r="AA166261" s="271"/>
    </row>
    <row r="166262" spans="27:27">
      <c r="AA166262" s="271"/>
    </row>
    <row r="166263" spans="27:27">
      <c r="AA166263" s="271"/>
    </row>
    <row r="166264" spans="27:27">
      <c r="AA166264" s="271"/>
    </row>
    <row r="166265" spans="27:27">
      <c r="AA166265" s="271"/>
    </row>
    <row r="166266" spans="27:27">
      <c r="AA166266" s="271"/>
    </row>
    <row r="166267" spans="27:27">
      <c r="AA166267" s="271"/>
    </row>
    <row r="166268" spans="27:27">
      <c r="AA166268" s="271"/>
    </row>
    <row r="166269" spans="27:27">
      <c r="AA166269" s="271"/>
    </row>
    <row r="166270" spans="27:27">
      <c r="AA166270" s="271"/>
    </row>
    <row r="166271" spans="27:27">
      <c r="AA166271" s="271"/>
    </row>
    <row r="166272" spans="27:27">
      <c r="AA166272" s="271"/>
    </row>
    <row r="166273" spans="27:27">
      <c r="AA166273" s="271"/>
    </row>
    <row r="166274" spans="27:27">
      <c r="AA166274" s="271"/>
    </row>
    <row r="166275" spans="27:27">
      <c r="AA166275" s="271"/>
    </row>
    <row r="166276" spans="27:27">
      <c r="AA166276" s="271"/>
    </row>
    <row r="166277" spans="27:27">
      <c r="AA166277" s="271"/>
    </row>
    <row r="166278" spans="27:27">
      <c r="AA166278" s="271"/>
    </row>
    <row r="166279" spans="27:27">
      <c r="AA166279" s="271"/>
    </row>
    <row r="166280" spans="27:27">
      <c r="AA166280" s="271"/>
    </row>
    <row r="166281" spans="27:27">
      <c r="AA166281" s="271"/>
    </row>
    <row r="166282" spans="27:27">
      <c r="AA166282" s="271"/>
    </row>
    <row r="166283" spans="27:27">
      <c r="AA166283" s="271"/>
    </row>
    <row r="166284" spans="27:27">
      <c r="AA166284" s="271"/>
    </row>
    <row r="166285" spans="27:27">
      <c r="AA166285" s="271"/>
    </row>
    <row r="166286" spans="27:27">
      <c r="AA166286" s="271"/>
    </row>
    <row r="166287" spans="27:27">
      <c r="AA166287" s="271"/>
    </row>
    <row r="166288" spans="27:27">
      <c r="AA166288" s="271"/>
    </row>
    <row r="166289" spans="27:27">
      <c r="AA166289" s="271"/>
    </row>
    <row r="166290" spans="27:27">
      <c r="AA166290" s="271"/>
    </row>
    <row r="166291" spans="27:27">
      <c r="AA166291" s="271"/>
    </row>
    <row r="166292" spans="27:27">
      <c r="AA166292" s="271"/>
    </row>
    <row r="166293" spans="27:27">
      <c r="AA166293" s="271"/>
    </row>
    <row r="166294" spans="27:27">
      <c r="AA166294" s="271"/>
    </row>
    <row r="166295" spans="27:27">
      <c r="AA166295" s="271"/>
    </row>
    <row r="166296" spans="27:27">
      <c r="AA166296" s="271"/>
    </row>
    <row r="166297" spans="27:27">
      <c r="AA166297" s="271"/>
    </row>
    <row r="166298" spans="27:27">
      <c r="AA166298" s="271"/>
    </row>
    <row r="166299" spans="27:27">
      <c r="AA166299" s="271"/>
    </row>
    <row r="166300" spans="27:27">
      <c r="AA166300" s="271"/>
    </row>
    <row r="166301" spans="27:27">
      <c r="AA166301" s="271"/>
    </row>
    <row r="166302" spans="27:27">
      <c r="AA166302" s="271"/>
    </row>
    <row r="166303" spans="27:27">
      <c r="AA166303" s="271"/>
    </row>
    <row r="166304" spans="27:27">
      <c r="AA166304" s="271"/>
    </row>
    <row r="166305" spans="27:27">
      <c r="AA166305" s="271"/>
    </row>
    <row r="166306" spans="27:27">
      <c r="AA166306" s="271"/>
    </row>
    <row r="166307" spans="27:27">
      <c r="AA166307" s="271"/>
    </row>
    <row r="166308" spans="27:27">
      <c r="AA166308" s="271"/>
    </row>
    <row r="166309" spans="27:27">
      <c r="AA166309" s="271"/>
    </row>
    <row r="166310" spans="27:27">
      <c r="AA166310" s="271"/>
    </row>
    <row r="166311" spans="27:27">
      <c r="AA166311" s="271"/>
    </row>
    <row r="166312" spans="27:27">
      <c r="AA166312" s="271"/>
    </row>
    <row r="166313" spans="27:27">
      <c r="AA166313" s="271"/>
    </row>
    <row r="166314" spans="27:27">
      <c r="AA166314" s="271"/>
    </row>
    <row r="166315" spans="27:27">
      <c r="AA166315" s="271"/>
    </row>
    <row r="166316" spans="27:27">
      <c r="AA166316" s="271"/>
    </row>
    <row r="166317" spans="27:27">
      <c r="AA166317" s="271"/>
    </row>
    <row r="166318" spans="27:27">
      <c r="AA166318" s="271"/>
    </row>
    <row r="166319" spans="27:27">
      <c r="AA166319" s="271"/>
    </row>
    <row r="166320" spans="27:27">
      <c r="AA166320" s="271"/>
    </row>
    <row r="166321" spans="27:27">
      <c r="AA166321" s="271"/>
    </row>
    <row r="166322" spans="27:27">
      <c r="AA166322" s="271"/>
    </row>
    <row r="166323" spans="27:27">
      <c r="AA166323" s="271"/>
    </row>
    <row r="166324" spans="27:27">
      <c r="AA166324" s="271"/>
    </row>
    <row r="166325" spans="27:27">
      <c r="AA166325" s="271"/>
    </row>
    <row r="166326" spans="27:27">
      <c r="AA166326" s="271"/>
    </row>
    <row r="166327" spans="27:27">
      <c r="AA166327" s="271"/>
    </row>
    <row r="166328" spans="27:27">
      <c r="AA166328" s="271"/>
    </row>
    <row r="166329" spans="27:27">
      <c r="AA166329" s="271"/>
    </row>
    <row r="166330" spans="27:27">
      <c r="AA166330" s="271"/>
    </row>
    <row r="166331" spans="27:27">
      <c r="AA166331" s="271"/>
    </row>
    <row r="166332" spans="27:27">
      <c r="AA166332" s="271"/>
    </row>
    <row r="166333" spans="27:27">
      <c r="AA166333" s="271"/>
    </row>
    <row r="166334" spans="27:27">
      <c r="AA166334" s="271"/>
    </row>
    <row r="166335" spans="27:27">
      <c r="AA166335" s="271"/>
    </row>
    <row r="166336" spans="27:27">
      <c r="AA166336" s="271"/>
    </row>
    <row r="166337" spans="27:27">
      <c r="AA166337" s="271"/>
    </row>
    <row r="166338" spans="27:27">
      <c r="AA166338" s="271"/>
    </row>
    <row r="166339" spans="27:27">
      <c r="AA166339" s="271"/>
    </row>
    <row r="166340" spans="27:27">
      <c r="AA166340" s="271"/>
    </row>
    <row r="166341" spans="27:27">
      <c r="AA166341" s="271"/>
    </row>
    <row r="166342" spans="27:27">
      <c r="AA166342" s="271"/>
    </row>
    <row r="166343" spans="27:27">
      <c r="AA166343" s="271"/>
    </row>
    <row r="166344" spans="27:27">
      <c r="AA166344" s="271"/>
    </row>
    <row r="166345" spans="27:27">
      <c r="AA166345" s="271"/>
    </row>
    <row r="166346" spans="27:27">
      <c r="AA166346" s="271"/>
    </row>
    <row r="166347" spans="27:27">
      <c r="AA166347" s="271"/>
    </row>
    <row r="166348" spans="27:27">
      <c r="AA166348" s="271"/>
    </row>
    <row r="166349" spans="27:27">
      <c r="AA166349" s="271"/>
    </row>
    <row r="166350" spans="27:27">
      <c r="AA166350" s="271"/>
    </row>
    <row r="166351" spans="27:27">
      <c r="AA166351" s="271"/>
    </row>
    <row r="166352" spans="27:27">
      <c r="AA166352" s="271"/>
    </row>
    <row r="166353" spans="27:27">
      <c r="AA166353" s="271"/>
    </row>
    <row r="166354" spans="27:27">
      <c r="AA166354" s="271"/>
    </row>
    <row r="166355" spans="27:27">
      <c r="AA166355" s="271"/>
    </row>
    <row r="166356" spans="27:27">
      <c r="AA166356" s="271"/>
    </row>
    <row r="166357" spans="27:27">
      <c r="AA166357" s="271"/>
    </row>
    <row r="166358" spans="27:27">
      <c r="AA166358" s="271"/>
    </row>
    <row r="166359" spans="27:27">
      <c r="AA166359" s="271"/>
    </row>
    <row r="166360" spans="27:27">
      <c r="AA166360" s="271"/>
    </row>
    <row r="166361" spans="27:27">
      <c r="AA166361" s="271"/>
    </row>
    <row r="166362" spans="27:27">
      <c r="AA166362" s="271"/>
    </row>
    <row r="166363" spans="27:27">
      <c r="AA166363" s="271"/>
    </row>
    <row r="166364" spans="27:27">
      <c r="AA166364" s="271"/>
    </row>
    <row r="166365" spans="27:27">
      <c r="AA166365" s="271"/>
    </row>
    <row r="166366" spans="27:27">
      <c r="AA166366" s="271"/>
    </row>
    <row r="166367" spans="27:27">
      <c r="AA166367" s="271"/>
    </row>
    <row r="166368" spans="27:27">
      <c r="AA166368" s="271"/>
    </row>
    <row r="166369" spans="27:27">
      <c r="AA166369" s="271"/>
    </row>
    <row r="166370" spans="27:27">
      <c r="AA166370" s="271"/>
    </row>
    <row r="166371" spans="27:27">
      <c r="AA166371" s="271"/>
    </row>
    <row r="166372" spans="27:27">
      <c r="AA166372" s="271"/>
    </row>
    <row r="166373" spans="27:27">
      <c r="AA166373" s="271"/>
    </row>
    <row r="166374" spans="27:27">
      <c r="AA166374" s="271"/>
    </row>
    <row r="166375" spans="27:27">
      <c r="AA166375" s="271"/>
    </row>
    <row r="166376" spans="27:27">
      <c r="AA166376" s="271"/>
    </row>
    <row r="166377" spans="27:27">
      <c r="AA166377" s="271"/>
    </row>
    <row r="166378" spans="27:27">
      <c r="AA166378" s="271"/>
    </row>
    <row r="166379" spans="27:27">
      <c r="AA166379" s="271"/>
    </row>
    <row r="166380" spans="27:27">
      <c r="AA166380" s="271"/>
    </row>
    <row r="166381" spans="27:27">
      <c r="AA166381" s="271"/>
    </row>
    <row r="166382" spans="27:27">
      <c r="AA166382" s="271"/>
    </row>
    <row r="166383" spans="27:27">
      <c r="AA166383" s="271"/>
    </row>
    <row r="166384" spans="27:27">
      <c r="AA166384" s="271"/>
    </row>
    <row r="166385" spans="27:27">
      <c r="AA166385" s="271"/>
    </row>
    <row r="166386" spans="27:27">
      <c r="AA166386" s="271"/>
    </row>
    <row r="166387" spans="27:27">
      <c r="AA166387" s="271"/>
    </row>
    <row r="166388" spans="27:27">
      <c r="AA166388" s="271"/>
    </row>
    <row r="166389" spans="27:27">
      <c r="AA166389" s="271"/>
    </row>
    <row r="166390" spans="27:27">
      <c r="AA166390" s="271"/>
    </row>
    <row r="166391" spans="27:27">
      <c r="AA166391" s="271"/>
    </row>
    <row r="166392" spans="27:27">
      <c r="AA166392" s="271"/>
    </row>
    <row r="166393" spans="27:27">
      <c r="AA166393" s="271"/>
    </row>
    <row r="166394" spans="27:27">
      <c r="AA166394" s="271"/>
    </row>
    <row r="166395" spans="27:27">
      <c r="AA166395" s="271"/>
    </row>
    <row r="166396" spans="27:27">
      <c r="AA166396" s="271"/>
    </row>
    <row r="166397" spans="27:27">
      <c r="AA166397" s="271"/>
    </row>
    <row r="166398" spans="27:27">
      <c r="AA166398" s="271"/>
    </row>
    <row r="166399" spans="27:27">
      <c r="AA166399" s="271"/>
    </row>
    <row r="166400" spans="27:27">
      <c r="AA166400" s="271"/>
    </row>
    <row r="166401" spans="27:27">
      <c r="AA166401" s="271"/>
    </row>
    <row r="166402" spans="27:27">
      <c r="AA166402" s="271"/>
    </row>
    <row r="166403" spans="27:27">
      <c r="AA166403" s="271"/>
    </row>
    <row r="166404" spans="27:27">
      <c r="AA166404" s="271"/>
    </row>
    <row r="166405" spans="27:27">
      <c r="AA166405" s="271"/>
    </row>
    <row r="166406" spans="27:27">
      <c r="AA166406" s="271"/>
    </row>
    <row r="166407" spans="27:27">
      <c r="AA166407" s="271"/>
    </row>
    <row r="166408" spans="27:27">
      <c r="AA166408" s="271"/>
    </row>
    <row r="166409" spans="27:27">
      <c r="AA166409" s="271"/>
    </row>
    <row r="166410" spans="27:27">
      <c r="AA166410" s="271"/>
    </row>
    <row r="166411" spans="27:27">
      <c r="AA166411" s="271"/>
    </row>
    <row r="166412" spans="27:27">
      <c r="AA166412" s="271"/>
    </row>
    <row r="166413" spans="27:27">
      <c r="AA166413" s="271"/>
    </row>
    <row r="166414" spans="27:27">
      <c r="AA166414" s="271"/>
    </row>
    <row r="166415" spans="27:27">
      <c r="AA166415" s="271"/>
    </row>
    <row r="166416" spans="27:27">
      <c r="AA166416" s="271"/>
    </row>
    <row r="166417" spans="27:27">
      <c r="AA166417" s="271"/>
    </row>
    <row r="166418" spans="27:27">
      <c r="AA166418" s="271"/>
    </row>
    <row r="166419" spans="27:27">
      <c r="AA166419" s="271"/>
    </row>
    <row r="166420" spans="27:27">
      <c r="AA166420" s="271"/>
    </row>
    <row r="166421" spans="27:27">
      <c r="AA166421" s="271"/>
    </row>
    <row r="166422" spans="27:27">
      <c r="AA166422" s="271"/>
    </row>
    <row r="166423" spans="27:27">
      <c r="AA166423" s="271"/>
    </row>
    <row r="166424" spans="27:27">
      <c r="AA166424" s="271"/>
    </row>
    <row r="166425" spans="27:27">
      <c r="AA166425" s="271"/>
    </row>
    <row r="166426" spans="27:27">
      <c r="AA166426" s="271"/>
    </row>
    <row r="166427" spans="27:27">
      <c r="AA166427" s="271"/>
    </row>
    <row r="166428" spans="27:27">
      <c r="AA166428" s="271"/>
    </row>
    <row r="166429" spans="27:27">
      <c r="AA166429" s="271"/>
    </row>
    <row r="166430" spans="27:27">
      <c r="AA166430" s="271"/>
    </row>
    <row r="166431" spans="27:27">
      <c r="AA166431" s="271"/>
    </row>
    <row r="166432" spans="27:27">
      <c r="AA166432" s="271"/>
    </row>
    <row r="166433" spans="27:27">
      <c r="AA166433" s="271"/>
    </row>
    <row r="166434" spans="27:27">
      <c r="AA166434" s="271"/>
    </row>
    <row r="166435" spans="27:27">
      <c r="AA166435" s="271"/>
    </row>
    <row r="166436" spans="27:27">
      <c r="AA166436" s="271"/>
    </row>
    <row r="166437" spans="27:27">
      <c r="AA166437" s="271"/>
    </row>
    <row r="166438" spans="27:27">
      <c r="AA166438" s="271"/>
    </row>
    <row r="166439" spans="27:27">
      <c r="AA166439" s="271"/>
    </row>
    <row r="166440" spans="27:27">
      <c r="AA166440" s="271"/>
    </row>
    <row r="166441" spans="27:27">
      <c r="AA166441" s="271"/>
    </row>
    <row r="166442" spans="27:27">
      <c r="AA166442" s="271"/>
    </row>
    <row r="166443" spans="27:27">
      <c r="AA166443" s="271"/>
    </row>
    <row r="166444" spans="27:27">
      <c r="AA166444" s="271"/>
    </row>
    <row r="166445" spans="27:27">
      <c r="AA166445" s="271"/>
    </row>
    <row r="166446" spans="27:27">
      <c r="AA166446" s="271"/>
    </row>
    <row r="166447" spans="27:27">
      <c r="AA166447" s="271"/>
    </row>
    <row r="166448" spans="27:27">
      <c r="AA166448" s="271"/>
    </row>
    <row r="166449" spans="27:27">
      <c r="AA166449" s="271"/>
    </row>
    <row r="166450" spans="27:27">
      <c r="AA166450" s="271"/>
    </row>
    <row r="166451" spans="27:27">
      <c r="AA166451" s="271"/>
    </row>
    <row r="166452" spans="27:27">
      <c r="AA166452" s="271"/>
    </row>
    <row r="166453" spans="27:27">
      <c r="AA166453" s="271"/>
    </row>
    <row r="166454" spans="27:27">
      <c r="AA166454" s="271"/>
    </row>
    <row r="166455" spans="27:27">
      <c r="AA166455" s="271"/>
    </row>
    <row r="166456" spans="27:27">
      <c r="AA166456" s="271"/>
    </row>
    <row r="166457" spans="27:27">
      <c r="AA166457" s="271"/>
    </row>
    <row r="166458" spans="27:27">
      <c r="AA166458" s="271"/>
    </row>
    <row r="166459" spans="27:27">
      <c r="AA166459" s="271"/>
    </row>
    <row r="166460" spans="27:27">
      <c r="AA166460" s="271"/>
    </row>
    <row r="166461" spans="27:27">
      <c r="AA166461" s="271"/>
    </row>
    <row r="166462" spans="27:27">
      <c r="AA166462" s="271"/>
    </row>
    <row r="166463" spans="27:27">
      <c r="AA166463" s="271"/>
    </row>
    <row r="166464" spans="27:27">
      <c r="AA166464" s="271"/>
    </row>
    <row r="166465" spans="27:27">
      <c r="AA166465" s="271"/>
    </row>
    <row r="166466" spans="27:27">
      <c r="AA166466" s="271"/>
    </row>
    <row r="166467" spans="27:27">
      <c r="AA166467" s="271"/>
    </row>
    <row r="166468" spans="27:27">
      <c r="AA166468" s="271"/>
    </row>
    <row r="166469" spans="27:27">
      <c r="AA166469" s="271"/>
    </row>
    <row r="166470" spans="27:27">
      <c r="AA166470" s="271"/>
    </row>
    <row r="166471" spans="27:27">
      <c r="AA166471" s="271"/>
    </row>
    <row r="166472" spans="27:27">
      <c r="AA166472" s="271"/>
    </row>
    <row r="166473" spans="27:27">
      <c r="AA166473" s="271"/>
    </row>
    <row r="166474" spans="27:27">
      <c r="AA166474" s="271"/>
    </row>
    <row r="166475" spans="27:27">
      <c r="AA166475" s="271"/>
    </row>
    <row r="166476" spans="27:27">
      <c r="AA166476" s="271"/>
    </row>
    <row r="166477" spans="27:27">
      <c r="AA166477" s="271"/>
    </row>
    <row r="166478" spans="27:27">
      <c r="AA166478" s="271"/>
    </row>
    <row r="166479" spans="27:27">
      <c r="AA166479" s="271"/>
    </row>
    <row r="166480" spans="27:27">
      <c r="AA166480" s="271"/>
    </row>
    <row r="166481" spans="27:27">
      <c r="AA166481" s="271"/>
    </row>
    <row r="166482" spans="27:27">
      <c r="AA166482" s="271"/>
    </row>
    <row r="166483" spans="27:27">
      <c r="AA166483" s="271"/>
    </row>
    <row r="166484" spans="27:27">
      <c r="AA166484" s="271"/>
    </row>
    <row r="166485" spans="27:27">
      <c r="AA166485" s="271"/>
    </row>
    <row r="166486" spans="27:27">
      <c r="AA166486" s="271"/>
    </row>
    <row r="166487" spans="27:27">
      <c r="AA166487" s="271"/>
    </row>
    <row r="166488" spans="27:27">
      <c r="AA166488" s="271"/>
    </row>
    <row r="166489" spans="27:27">
      <c r="AA166489" s="271"/>
    </row>
    <row r="166490" spans="27:27">
      <c r="AA166490" s="271"/>
    </row>
    <row r="166491" spans="27:27">
      <c r="AA166491" s="271"/>
    </row>
    <row r="166492" spans="27:27">
      <c r="AA166492" s="271"/>
    </row>
    <row r="166493" spans="27:27">
      <c r="AA166493" s="271"/>
    </row>
    <row r="166494" spans="27:27">
      <c r="AA166494" s="271"/>
    </row>
    <row r="166495" spans="27:27">
      <c r="AA166495" s="271"/>
    </row>
    <row r="166496" spans="27:27">
      <c r="AA166496" s="271"/>
    </row>
    <row r="166497" spans="27:27">
      <c r="AA166497" s="271"/>
    </row>
    <row r="166498" spans="27:27">
      <c r="AA166498" s="271"/>
    </row>
    <row r="166499" spans="27:27">
      <c r="AA166499" s="271"/>
    </row>
    <row r="166500" spans="27:27">
      <c r="AA166500" s="271"/>
    </row>
    <row r="166501" spans="27:27">
      <c r="AA166501" s="271"/>
    </row>
    <row r="166502" spans="27:27">
      <c r="AA166502" s="271"/>
    </row>
    <row r="166503" spans="27:27">
      <c r="AA166503" s="271"/>
    </row>
    <row r="166504" spans="27:27">
      <c r="AA166504" s="271"/>
    </row>
    <row r="166505" spans="27:27">
      <c r="AA166505" s="271"/>
    </row>
    <row r="166506" spans="27:27">
      <c r="AA166506" s="271"/>
    </row>
    <row r="166507" spans="27:27">
      <c r="AA166507" s="271"/>
    </row>
    <row r="166508" spans="27:27">
      <c r="AA166508" s="271"/>
    </row>
    <row r="166509" spans="27:27">
      <c r="AA166509" s="271"/>
    </row>
    <row r="166510" spans="27:27">
      <c r="AA166510" s="271"/>
    </row>
    <row r="166511" spans="27:27">
      <c r="AA166511" s="271"/>
    </row>
    <row r="166512" spans="27:27">
      <c r="AA166512" s="271"/>
    </row>
    <row r="166513" spans="27:27">
      <c r="AA166513" s="271"/>
    </row>
    <row r="166514" spans="27:27">
      <c r="AA166514" s="271"/>
    </row>
    <row r="166515" spans="27:27">
      <c r="AA166515" s="271"/>
    </row>
    <row r="166516" spans="27:27">
      <c r="AA166516" s="271"/>
    </row>
    <row r="166517" spans="27:27">
      <c r="AA166517" s="271"/>
    </row>
    <row r="166518" spans="27:27">
      <c r="AA166518" s="271"/>
    </row>
    <row r="166519" spans="27:27">
      <c r="AA166519" s="271"/>
    </row>
    <row r="166520" spans="27:27">
      <c r="AA166520" s="271"/>
    </row>
    <row r="166521" spans="27:27">
      <c r="AA166521" s="271"/>
    </row>
    <row r="166522" spans="27:27">
      <c r="AA166522" s="271"/>
    </row>
    <row r="166523" spans="27:27">
      <c r="AA166523" s="271"/>
    </row>
    <row r="166524" spans="27:27">
      <c r="AA166524" s="271"/>
    </row>
    <row r="166525" spans="27:27">
      <c r="AA166525" s="271"/>
    </row>
    <row r="166526" spans="27:27">
      <c r="AA166526" s="271"/>
    </row>
    <row r="166527" spans="27:27">
      <c r="AA166527" s="271"/>
    </row>
    <row r="166528" spans="27:27">
      <c r="AA166528" s="271"/>
    </row>
    <row r="166529" spans="27:27">
      <c r="AA166529" s="271"/>
    </row>
    <row r="166530" spans="27:27">
      <c r="AA166530" s="271"/>
    </row>
    <row r="166531" spans="27:27">
      <c r="AA166531" s="271"/>
    </row>
    <row r="166532" spans="27:27">
      <c r="AA166532" s="271"/>
    </row>
    <row r="166533" spans="27:27">
      <c r="AA166533" s="271"/>
    </row>
    <row r="166534" spans="27:27">
      <c r="AA166534" s="271"/>
    </row>
    <row r="166535" spans="27:27">
      <c r="AA166535" s="271"/>
    </row>
    <row r="166536" spans="27:27">
      <c r="AA166536" s="271"/>
    </row>
    <row r="166537" spans="27:27">
      <c r="AA166537" s="271"/>
    </row>
    <row r="166538" spans="27:27">
      <c r="AA166538" s="271"/>
    </row>
    <row r="166539" spans="27:27">
      <c r="AA166539" s="271"/>
    </row>
    <row r="166540" spans="27:27">
      <c r="AA166540" s="271"/>
    </row>
    <row r="166541" spans="27:27">
      <c r="AA166541" s="271"/>
    </row>
    <row r="166542" spans="27:27">
      <c r="AA166542" s="271"/>
    </row>
    <row r="166543" spans="27:27">
      <c r="AA166543" s="271"/>
    </row>
    <row r="166544" spans="27:27">
      <c r="AA166544" s="271"/>
    </row>
    <row r="166545" spans="27:27">
      <c r="AA166545" s="271"/>
    </row>
    <row r="166546" spans="27:27">
      <c r="AA166546" s="271"/>
    </row>
    <row r="166547" spans="27:27">
      <c r="AA166547" s="271"/>
    </row>
    <row r="166548" spans="27:27">
      <c r="AA166548" s="271"/>
    </row>
    <row r="166549" spans="27:27">
      <c r="AA166549" s="271"/>
    </row>
    <row r="166550" spans="27:27">
      <c r="AA166550" s="271"/>
    </row>
    <row r="166551" spans="27:27">
      <c r="AA166551" s="271"/>
    </row>
    <row r="166552" spans="27:27">
      <c r="AA166552" s="271"/>
    </row>
    <row r="166553" spans="27:27">
      <c r="AA166553" s="271"/>
    </row>
    <row r="166554" spans="27:27">
      <c r="AA166554" s="271"/>
    </row>
    <row r="166555" spans="27:27">
      <c r="AA166555" s="271"/>
    </row>
    <row r="166556" spans="27:27">
      <c r="AA166556" s="271"/>
    </row>
    <row r="166557" spans="27:27">
      <c r="AA166557" s="271"/>
    </row>
    <row r="166558" spans="27:27">
      <c r="AA166558" s="271"/>
    </row>
    <row r="166559" spans="27:27">
      <c r="AA166559" s="271"/>
    </row>
    <row r="166560" spans="27:27">
      <c r="AA166560" s="271"/>
    </row>
    <row r="166561" spans="27:27">
      <c r="AA166561" s="271"/>
    </row>
    <row r="166562" spans="27:27">
      <c r="AA166562" s="271"/>
    </row>
    <row r="166563" spans="27:27">
      <c r="AA166563" s="271"/>
    </row>
    <row r="166564" spans="27:27">
      <c r="AA166564" s="271"/>
    </row>
    <row r="166565" spans="27:27">
      <c r="AA166565" s="271"/>
    </row>
    <row r="166566" spans="27:27">
      <c r="AA166566" s="271"/>
    </row>
    <row r="166567" spans="27:27">
      <c r="AA166567" s="271"/>
    </row>
    <row r="166568" spans="27:27">
      <c r="AA166568" s="271"/>
    </row>
    <row r="166569" spans="27:27">
      <c r="AA166569" s="271"/>
    </row>
    <row r="166570" spans="27:27">
      <c r="AA166570" s="271"/>
    </row>
    <row r="166571" spans="27:27">
      <c r="AA166571" s="271"/>
    </row>
    <row r="166572" spans="27:27">
      <c r="AA166572" s="271"/>
    </row>
    <row r="166573" spans="27:27">
      <c r="AA166573" s="271"/>
    </row>
    <row r="166574" spans="27:27">
      <c r="AA166574" s="271"/>
    </row>
    <row r="166575" spans="27:27">
      <c r="AA166575" s="271"/>
    </row>
    <row r="166576" spans="27:27">
      <c r="AA166576" s="271"/>
    </row>
    <row r="166577" spans="27:27">
      <c r="AA166577" s="271"/>
    </row>
    <row r="166578" spans="27:27">
      <c r="AA166578" s="271"/>
    </row>
    <row r="166579" spans="27:27">
      <c r="AA166579" s="271"/>
    </row>
    <row r="166580" spans="27:27">
      <c r="AA166580" s="271"/>
    </row>
    <row r="166581" spans="27:27">
      <c r="AA166581" s="271"/>
    </row>
    <row r="166582" spans="27:27">
      <c r="AA166582" s="271"/>
    </row>
    <row r="166583" spans="27:27">
      <c r="AA166583" s="271"/>
    </row>
    <row r="166584" spans="27:27">
      <c r="AA166584" s="271"/>
    </row>
    <row r="166585" spans="27:27">
      <c r="AA166585" s="271"/>
    </row>
    <row r="166586" spans="27:27">
      <c r="AA166586" s="271"/>
    </row>
    <row r="166587" spans="27:27">
      <c r="AA166587" s="271"/>
    </row>
    <row r="166588" spans="27:27">
      <c r="AA166588" s="271"/>
    </row>
    <row r="166589" spans="27:27">
      <c r="AA166589" s="271"/>
    </row>
    <row r="166590" spans="27:27">
      <c r="AA166590" s="271"/>
    </row>
    <row r="166591" spans="27:27">
      <c r="AA166591" s="271"/>
    </row>
    <row r="166592" spans="27:27">
      <c r="AA166592" s="271"/>
    </row>
    <row r="166593" spans="27:27">
      <c r="AA166593" s="271"/>
    </row>
    <row r="166594" spans="27:27">
      <c r="AA166594" s="271"/>
    </row>
    <row r="166595" spans="27:27">
      <c r="AA166595" s="271"/>
    </row>
    <row r="166596" spans="27:27">
      <c r="AA166596" s="271"/>
    </row>
    <row r="166597" spans="27:27">
      <c r="AA166597" s="271"/>
    </row>
    <row r="166598" spans="27:27">
      <c r="AA166598" s="271"/>
    </row>
    <row r="166599" spans="27:27">
      <c r="AA166599" s="271"/>
    </row>
    <row r="166600" spans="27:27">
      <c r="AA166600" s="271"/>
    </row>
    <row r="166601" spans="27:27">
      <c r="AA166601" s="271"/>
    </row>
    <row r="166602" spans="27:27">
      <c r="AA166602" s="271"/>
    </row>
    <row r="166603" spans="27:27">
      <c r="AA166603" s="271"/>
    </row>
    <row r="166604" spans="27:27">
      <c r="AA166604" s="271"/>
    </row>
    <row r="166605" spans="27:27">
      <c r="AA166605" s="271"/>
    </row>
    <row r="166606" spans="27:27">
      <c r="AA166606" s="271"/>
    </row>
    <row r="166607" spans="27:27">
      <c r="AA166607" s="271"/>
    </row>
    <row r="166608" spans="27:27">
      <c r="AA166608" s="271"/>
    </row>
    <row r="166609" spans="27:27">
      <c r="AA166609" s="271"/>
    </row>
    <row r="166610" spans="27:27">
      <c r="AA166610" s="271"/>
    </row>
    <row r="166611" spans="27:27">
      <c r="AA166611" s="271"/>
    </row>
    <row r="166612" spans="27:27">
      <c r="AA166612" s="271"/>
    </row>
    <row r="166613" spans="27:27">
      <c r="AA166613" s="271"/>
    </row>
    <row r="166614" spans="27:27">
      <c r="AA166614" s="271"/>
    </row>
    <row r="166615" spans="27:27">
      <c r="AA166615" s="271"/>
    </row>
    <row r="166616" spans="27:27">
      <c r="AA166616" s="271"/>
    </row>
    <row r="166617" spans="27:27">
      <c r="AA166617" s="271"/>
    </row>
    <row r="166618" spans="27:27">
      <c r="AA166618" s="271"/>
    </row>
    <row r="166619" spans="27:27">
      <c r="AA166619" s="271"/>
    </row>
    <row r="166620" spans="27:27">
      <c r="AA166620" s="271"/>
    </row>
    <row r="166621" spans="27:27">
      <c r="AA166621" s="271"/>
    </row>
    <row r="166622" spans="27:27">
      <c r="AA166622" s="271"/>
    </row>
    <row r="166623" spans="27:27">
      <c r="AA166623" s="271"/>
    </row>
    <row r="166624" spans="27:27">
      <c r="AA166624" s="271"/>
    </row>
    <row r="166625" spans="27:27">
      <c r="AA166625" s="271"/>
    </row>
    <row r="166626" spans="27:27">
      <c r="AA166626" s="271"/>
    </row>
    <row r="166627" spans="27:27">
      <c r="AA166627" s="271"/>
    </row>
    <row r="166628" spans="27:27">
      <c r="AA166628" s="271"/>
    </row>
    <row r="166629" spans="27:27">
      <c r="AA166629" s="271"/>
    </row>
    <row r="166630" spans="27:27">
      <c r="AA166630" s="271"/>
    </row>
    <row r="166631" spans="27:27">
      <c r="AA166631" s="271"/>
    </row>
    <row r="166632" spans="27:27">
      <c r="AA166632" s="271"/>
    </row>
    <row r="166633" spans="27:27">
      <c r="AA166633" s="271"/>
    </row>
    <row r="166634" spans="27:27">
      <c r="AA166634" s="271"/>
    </row>
    <row r="166635" spans="27:27">
      <c r="AA166635" s="271"/>
    </row>
    <row r="166636" spans="27:27">
      <c r="AA166636" s="271"/>
    </row>
    <row r="166637" spans="27:27">
      <c r="AA166637" s="271"/>
    </row>
    <row r="166638" spans="27:27">
      <c r="AA166638" s="271"/>
    </row>
    <row r="166639" spans="27:27">
      <c r="AA166639" s="271"/>
    </row>
    <row r="166640" spans="27:27">
      <c r="AA166640" s="271"/>
    </row>
    <row r="166641" spans="27:27">
      <c r="AA166641" s="271"/>
    </row>
    <row r="166642" spans="27:27">
      <c r="AA166642" s="271"/>
    </row>
    <row r="166643" spans="27:27">
      <c r="AA166643" s="271"/>
    </row>
    <row r="166644" spans="27:27">
      <c r="AA166644" s="271"/>
    </row>
    <row r="166645" spans="27:27">
      <c r="AA166645" s="271"/>
    </row>
    <row r="166646" spans="27:27">
      <c r="AA166646" s="271"/>
    </row>
    <row r="166647" spans="27:27">
      <c r="AA166647" s="271"/>
    </row>
    <row r="166648" spans="27:27">
      <c r="AA166648" s="271"/>
    </row>
    <row r="166649" spans="27:27">
      <c r="AA166649" s="271"/>
    </row>
    <row r="166650" spans="27:27">
      <c r="AA166650" s="271"/>
    </row>
    <row r="166651" spans="27:27">
      <c r="AA166651" s="271"/>
    </row>
    <row r="166652" spans="27:27">
      <c r="AA166652" s="271"/>
    </row>
    <row r="166653" spans="27:27">
      <c r="AA166653" s="271"/>
    </row>
    <row r="166654" spans="27:27">
      <c r="AA166654" s="271"/>
    </row>
    <row r="166655" spans="27:27">
      <c r="AA166655" s="271"/>
    </row>
    <row r="166656" spans="27:27">
      <c r="AA166656" s="271"/>
    </row>
    <row r="166657" spans="27:27">
      <c r="AA166657" s="271"/>
    </row>
    <row r="166658" spans="27:27">
      <c r="AA166658" s="271"/>
    </row>
    <row r="166659" spans="27:27">
      <c r="AA166659" s="271"/>
    </row>
    <row r="166660" spans="27:27">
      <c r="AA166660" s="271"/>
    </row>
    <row r="166661" spans="27:27">
      <c r="AA166661" s="271"/>
    </row>
    <row r="166662" spans="27:27">
      <c r="AA166662" s="271"/>
    </row>
    <row r="166663" spans="27:27">
      <c r="AA166663" s="271"/>
    </row>
    <row r="166664" spans="27:27">
      <c r="AA166664" s="271"/>
    </row>
    <row r="166665" spans="27:27">
      <c r="AA166665" s="271"/>
    </row>
    <row r="166666" spans="27:27">
      <c r="AA166666" s="271"/>
    </row>
    <row r="166667" spans="27:27">
      <c r="AA166667" s="271"/>
    </row>
    <row r="166668" spans="27:27">
      <c r="AA166668" s="271"/>
    </row>
    <row r="166669" spans="27:27">
      <c r="AA166669" s="271"/>
    </row>
    <row r="166670" spans="27:27">
      <c r="AA166670" s="271"/>
    </row>
    <row r="166671" spans="27:27">
      <c r="AA166671" s="271"/>
    </row>
    <row r="166672" spans="27:27">
      <c r="AA166672" s="271"/>
    </row>
    <row r="166673" spans="27:27">
      <c r="AA166673" s="271"/>
    </row>
    <row r="166674" spans="27:27">
      <c r="AA166674" s="271"/>
    </row>
    <row r="166675" spans="27:27">
      <c r="AA166675" s="271"/>
    </row>
    <row r="166676" spans="27:27">
      <c r="AA166676" s="271"/>
    </row>
    <row r="166677" spans="27:27">
      <c r="AA166677" s="271"/>
    </row>
    <row r="166678" spans="27:27">
      <c r="AA166678" s="271"/>
    </row>
    <row r="166679" spans="27:27">
      <c r="AA166679" s="271"/>
    </row>
    <row r="166680" spans="27:27">
      <c r="AA166680" s="271"/>
    </row>
    <row r="166681" spans="27:27">
      <c r="AA166681" s="271"/>
    </row>
    <row r="166682" spans="27:27">
      <c r="AA166682" s="271"/>
    </row>
    <row r="166683" spans="27:27">
      <c r="AA166683" s="271"/>
    </row>
    <row r="166684" spans="27:27">
      <c r="AA166684" s="271"/>
    </row>
    <row r="166685" spans="27:27">
      <c r="AA166685" s="271"/>
    </row>
    <row r="166686" spans="27:27">
      <c r="AA166686" s="271"/>
    </row>
    <row r="166687" spans="27:27">
      <c r="AA166687" s="271"/>
    </row>
    <row r="166688" spans="27:27">
      <c r="AA166688" s="271"/>
    </row>
    <row r="166689" spans="27:27">
      <c r="AA166689" s="271"/>
    </row>
    <row r="166690" spans="27:27">
      <c r="AA166690" s="271"/>
    </row>
    <row r="166691" spans="27:27">
      <c r="AA166691" s="271"/>
    </row>
    <row r="166692" spans="27:27">
      <c r="AA166692" s="271"/>
    </row>
    <row r="166693" spans="27:27">
      <c r="AA166693" s="271"/>
    </row>
    <row r="166694" spans="27:27">
      <c r="AA166694" s="271"/>
    </row>
    <row r="166695" spans="27:27">
      <c r="AA166695" s="271"/>
    </row>
    <row r="166696" spans="27:27">
      <c r="AA166696" s="271"/>
    </row>
    <row r="166697" spans="27:27">
      <c r="AA166697" s="271"/>
    </row>
    <row r="166698" spans="27:27">
      <c r="AA166698" s="271"/>
    </row>
    <row r="166699" spans="27:27">
      <c r="AA166699" s="271"/>
    </row>
    <row r="166700" spans="27:27">
      <c r="AA166700" s="271"/>
    </row>
    <row r="166701" spans="27:27">
      <c r="AA166701" s="271"/>
    </row>
    <row r="166702" spans="27:27">
      <c r="AA166702" s="271"/>
    </row>
    <row r="166703" spans="27:27">
      <c r="AA166703" s="271"/>
    </row>
    <row r="166704" spans="27:27">
      <c r="AA166704" s="271"/>
    </row>
    <row r="166705" spans="27:27">
      <c r="AA166705" s="271"/>
    </row>
    <row r="166706" spans="27:27">
      <c r="AA166706" s="271"/>
    </row>
    <row r="166707" spans="27:27">
      <c r="AA166707" s="271"/>
    </row>
    <row r="166708" spans="27:27">
      <c r="AA166708" s="271"/>
    </row>
    <row r="166709" spans="27:27">
      <c r="AA166709" s="271"/>
    </row>
    <row r="166710" spans="27:27">
      <c r="AA166710" s="271"/>
    </row>
    <row r="166711" spans="27:27">
      <c r="AA166711" s="271"/>
    </row>
    <row r="166712" spans="27:27">
      <c r="AA166712" s="271"/>
    </row>
    <row r="166713" spans="27:27">
      <c r="AA166713" s="271"/>
    </row>
    <row r="166714" spans="27:27">
      <c r="AA166714" s="271"/>
    </row>
    <row r="166715" spans="27:27">
      <c r="AA166715" s="271"/>
    </row>
    <row r="166716" spans="27:27">
      <c r="AA166716" s="271"/>
    </row>
    <row r="166717" spans="27:27">
      <c r="AA166717" s="271"/>
    </row>
    <row r="166718" spans="27:27">
      <c r="AA166718" s="271"/>
    </row>
    <row r="166719" spans="27:27">
      <c r="AA166719" s="271"/>
    </row>
    <row r="166720" spans="27:27">
      <c r="AA166720" s="271"/>
    </row>
    <row r="166721" spans="27:27">
      <c r="AA166721" s="271"/>
    </row>
    <row r="166722" spans="27:27">
      <c r="AA166722" s="271"/>
    </row>
    <row r="166723" spans="27:27">
      <c r="AA166723" s="271"/>
    </row>
    <row r="166724" spans="27:27">
      <c r="AA166724" s="271"/>
    </row>
    <row r="166725" spans="27:27">
      <c r="AA166725" s="271"/>
    </row>
    <row r="166726" spans="27:27">
      <c r="AA166726" s="271"/>
    </row>
    <row r="166727" spans="27:27">
      <c r="AA166727" s="271"/>
    </row>
    <row r="166728" spans="27:27">
      <c r="AA166728" s="271"/>
    </row>
    <row r="166729" spans="27:27">
      <c r="AA166729" s="271"/>
    </row>
    <row r="166730" spans="27:27">
      <c r="AA166730" s="271"/>
    </row>
    <row r="166731" spans="27:27">
      <c r="AA166731" s="271"/>
    </row>
    <row r="166732" spans="27:27">
      <c r="AA166732" s="271"/>
    </row>
    <row r="166733" spans="27:27">
      <c r="AA166733" s="271"/>
    </row>
    <row r="166734" spans="27:27">
      <c r="AA166734" s="271"/>
    </row>
    <row r="166735" spans="27:27">
      <c r="AA166735" s="271"/>
    </row>
    <row r="166736" spans="27:27">
      <c r="AA166736" s="271"/>
    </row>
    <row r="166737" spans="27:27">
      <c r="AA166737" s="271"/>
    </row>
    <row r="166738" spans="27:27">
      <c r="AA166738" s="271"/>
    </row>
    <row r="166739" spans="27:27">
      <c r="AA166739" s="271"/>
    </row>
    <row r="166740" spans="27:27">
      <c r="AA166740" s="271"/>
    </row>
    <row r="166741" spans="27:27">
      <c r="AA166741" s="271"/>
    </row>
    <row r="166742" spans="27:27">
      <c r="AA166742" s="271"/>
    </row>
    <row r="166743" spans="27:27">
      <c r="AA166743" s="271"/>
    </row>
    <row r="166744" spans="27:27">
      <c r="AA166744" s="271"/>
    </row>
    <row r="166745" spans="27:27">
      <c r="AA166745" s="271"/>
    </row>
    <row r="166746" spans="27:27">
      <c r="AA166746" s="271"/>
    </row>
    <row r="166747" spans="27:27">
      <c r="AA166747" s="271"/>
    </row>
    <row r="166748" spans="27:27">
      <c r="AA166748" s="271"/>
    </row>
    <row r="166749" spans="27:27">
      <c r="AA166749" s="271"/>
    </row>
    <row r="166750" spans="27:27">
      <c r="AA166750" s="271"/>
    </row>
    <row r="166751" spans="27:27">
      <c r="AA166751" s="271"/>
    </row>
    <row r="166752" spans="27:27">
      <c r="AA166752" s="271"/>
    </row>
    <row r="166753" spans="27:27">
      <c r="AA166753" s="271"/>
    </row>
    <row r="166754" spans="27:27">
      <c r="AA166754" s="271"/>
    </row>
    <row r="166755" spans="27:27">
      <c r="AA166755" s="271"/>
    </row>
    <row r="166756" spans="27:27">
      <c r="AA166756" s="271"/>
    </row>
    <row r="166757" spans="27:27">
      <c r="AA166757" s="271"/>
    </row>
    <row r="166758" spans="27:27">
      <c r="AA166758" s="271"/>
    </row>
    <row r="166759" spans="27:27">
      <c r="AA166759" s="271"/>
    </row>
    <row r="166760" spans="27:27">
      <c r="AA166760" s="271"/>
    </row>
    <row r="166761" spans="27:27">
      <c r="AA166761" s="271"/>
    </row>
    <row r="166762" spans="27:27">
      <c r="AA166762" s="271"/>
    </row>
    <row r="166763" spans="27:27">
      <c r="AA166763" s="271"/>
    </row>
    <row r="166764" spans="27:27">
      <c r="AA166764" s="271"/>
    </row>
    <row r="166765" spans="27:27">
      <c r="AA166765" s="271"/>
    </row>
    <row r="166766" spans="27:27">
      <c r="AA166766" s="271"/>
    </row>
    <row r="166767" spans="27:27">
      <c r="AA166767" s="271"/>
    </row>
    <row r="166768" spans="27:27">
      <c r="AA166768" s="271"/>
    </row>
    <row r="166769" spans="27:27">
      <c r="AA166769" s="271"/>
    </row>
    <row r="166770" spans="27:27">
      <c r="AA166770" s="271"/>
    </row>
    <row r="166771" spans="27:27">
      <c r="AA166771" s="271"/>
    </row>
    <row r="166772" spans="27:27">
      <c r="AA166772" s="271"/>
    </row>
    <row r="166773" spans="27:27">
      <c r="AA166773" s="271"/>
    </row>
    <row r="166774" spans="27:27">
      <c r="AA166774" s="271"/>
    </row>
    <row r="166775" spans="27:27">
      <c r="AA166775" s="271"/>
    </row>
    <row r="166776" spans="27:27">
      <c r="AA166776" s="271"/>
    </row>
    <row r="166777" spans="27:27">
      <c r="AA166777" s="271"/>
    </row>
    <row r="166778" spans="27:27">
      <c r="AA166778" s="271"/>
    </row>
    <row r="166779" spans="27:27">
      <c r="AA166779" s="271"/>
    </row>
    <row r="166780" spans="27:27">
      <c r="AA166780" s="271"/>
    </row>
    <row r="166781" spans="27:27">
      <c r="AA166781" s="271"/>
    </row>
    <row r="166782" spans="27:27">
      <c r="AA166782" s="271"/>
    </row>
    <row r="166783" spans="27:27">
      <c r="AA166783" s="271"/>
    </row>
    <row r="166784" spans="27:27">
      <c r="AA166784" s="271"/>
    </row>
    <row r="166785" spans="27:27">
      <c r="AA166785" s="271"/>
    </row>
    <row r="166786" spans="27:27">
      <c r="AA166786" s="271"/>
    </row>
    <row r="166787" spans="27:27">
      <c r="AA166787" s="271"/>
    </row>
    <row r="166788" spans="27:27">
      <c r="AA166788" s="271"/>
    </row>
    <row r="166789" spans="27:27">
      <c r="AA166789" s="271"/>
    </row>
    <row r="166790" spans="27:27">
      <c r="AA166790" s="271"/>
    </row>
    <row r="166791" spans="27:27">
      <c r="AA166791" s="271"/>
    </row>
    <row r="166792" spans="27:27">
      <c r="AA166792" s="271"/>
    </row>
    <row r="166793" spans="27:27">
      <c r="AA166793" s="271"/>
    </row>
    <row r="166794" spans="27:27">
      <c r="AA166794" s="271"/>
    </row>
    <row r="166795" spans="27:27">
      <c r="AA166795" s="271"/>
    </row>
    <row r="166796" spans="27:27">
      <c r="AA166796" s="271"/>
    </row>
    <row r="166797" spans="27:27">
      <c r="AA166797" s="271"/>
    </row>
    <row r="166798" spans="27:27">
      <c r="AA166798" s="271"/>
    </row>
    <row r="166799" spans="27:27">
      <c r="AA166799" s="271"/>
    </row>
    <row r="166800" spans="27:27">
      <c r="AA166800" s="271"/>
    </row>
    <row r="166801" spans="27:27">
      <c r="AA166801" s="271"/>
    </row>
    <row r="166802" spans="27:27">
      <c r="AA166802" s="271"/>
    </row>
    <row r="166803" spans="27:27">
      <c r="AA166803" s="271"/>
    </row>
    <row r="166804" spans="27:27">
      <c r="AA166804" s="271"/>
    </row>
    <row r="166805" spans="27:27">
      <c r="AA166805" s="271"/>
    </row>
    <row r="166806" spans="27:27">
      <c r="AA166806" s="271"/>
    </row>
    <row r="166807" spans="27:27">
      <c r="AA166807" s="271"/>
    </row>
    <row r="166808" spans="27:27">
      <c r="AA166808" s="271"/>
    </row>
    <row r="166809" spans="27:27">
      <c r="AA166809" s="271"/>
    </row>
    <row r="166810" spans="27:27">
      <c r="AA166810" s="271"/>
    </row>
    <row r="166811" spans="27:27">
      <c r="AA166811" s="271"/>
    </row>
    <row r="166812" spans="27:27">
      <c r="AA166812" s="271"/>
    </row>
    <row r="166813" spans="27:27">
      <c r="AA166813" s="271"/>
    </row>
    <row r="166814" spans="27:27">
      <c r="AA166814" s="271"/>
    </row>
    <row r="166815" spans="27:27">
      <c r="AA166815" s="271"/>
    </row>
    <row r="166816" spans="27:27">
      <c r="AA166816" s="271"/>
    </row>
    <row r="166817" spans="27:27">
      <c r="AA166817" s="271"/>
    </row>
    <row r="166818" spans="27:27">
      <c r="AA166818" s="271"/>
    </row>
    <row r="166819" spans="27:27">
      <c r="AA166819" s="271"/>
    </row>
    <row r="166820" spans="27:27">
      <c r="AA166820" s="271"/>
    </row>
    <row r="166821" spans="27:27">
      <c r="AA166821" s="271"/>
    </row>
    <row r="166822" spans="27:27">
      <c r="AA166822" s="271"/>
    </row>
    <row r="166823" spans="27:27">
      <c r="AA166823" s="271"/>
    </row>
    <row r="166824" spans="27:27">
      <c r="AA166824" s="271"/>
    </row>
    <row r="166825" spans="27:27">
      <c r="AA166825" s="271"/>
    </row>
    <row r="166826" spans="27:27">
      <c r="AA166826" s="271"/>
    </row>
    <row r="166827" spans="27:27">
      <c r="AA166827" s="271"/>
    </row>
    <row r="166828" spans="27:27">
      <c r="AA166828" s="271"/>
    </row>
    <row r="166829" spans="27:27">
      <c r="AA166829" s="271"/>
    </row>
    <row r="166830" spans="27:27">
      <c r="AA166830" s="271"/>
    </row>
    <row r="166831" spans="27:27">
      <c r="AA166831" s="271"/>
    </row>
    <row r="166832" spans="27:27">
      <c r="AA166832" s="271"/>
    </row>
    <row r="166833" spans="27:27">
      <c r="AA166833" s="271"/>
    </row>
    <row r="166834" spans="27:27">
      <c r="AA166834" s="271"/>
    </row>
    <row r="166835" spans="27:27">
      <c r="AA166835" s="271"/>
    </row>
    <row r="166836" spans="27:27">
      <c r="AA166836" s="271"/>
    </row>
    <row r="166837" spans="27:27">
      <c r="AA166837" s="271"/>
    </row>
    <row r="166838" spans="27:27">
      <c r="AA166838" s="271"/>
    </row>
    <row r="166839" spans="27:27">
      <c r="AA166839" s="271"/>
    </row>
    <row r="166840" spans="27:27">
      <c r="AA166840" s="271"/>
    </row>
    <row r="166841" spans="27:27">
      <c r="AA166841" s="271"/>
    </row>
    <row r="166842" spans="27:27">
      <c r="AA166842" s="271"/>
    </row>
    <row r="166843" spans="27:27">
      <c r="AA166843" s="271"/>
    </row>
    <row r="166844" spans="27:27">
      <c r="AA166844" s="271"/>
    </row>
    <row r="166845" spans="27:27">
      <c r="AA166845" s="271"/>
    </row>
    <row r="166846" spans="27:27">
      <c r="AA166846" s="271"/>
    </row>
    <row r="166847" spans="27:27">
      <c r="AA166847" s="271"/>
    </row>
    <row r="166848" spans="27:27">
      <c r="AA166848" s="271"/>
    </row>
    <row r="166849" spans="27:27">
      <c r="AA166849" s="271"/>
    </row>
    <row r="166850" spans="27:27">
      <c r="AA166850" s="271"/>
    </row>
    <row r="166851" spans="27:27">
      <c r="AA166851" s="271"/>
    </row>
    <row r="166852" spans="27:27">
      <c r="AA166852" s="271"/>
    </row>
    <row r="166853" spans="27:27">
      <c r="AA166853" s="271"/>
    </row>
    <row r="166854" spans="27:27">
      <c r="AA166854" s="271"/>
    </row>
    <row r="166855" spans="27:27">
      <c r="AA166855" s="271"/>
    </row>
    <row r="166856" spans="27:27">
      <c r="AA166856" s="271"/>
    </row>
    <row r="166857" spans="27:27">
      <c r="AA166857" s="271"/>
    </row>
    <row r="166858" spans="27:27">
      <c r="AA166858" s="271"/>
    </row>
    <row r="166859" spans="27:27">
      <c r="AA166859" s="271"/>
    </row>
    <row r="166860" spans="27:27">
      <c r="AA166860" s="271"/>
    </row>
    <row r="166861" spans="27:27">
      <c r="AA166861" s="271"/>
    </row>
    <row r="166862" spans="27:27">
      <c r="AA166862" s="271"/>
    </row>
    <row r="166863" spans="27:27">
      <c r="AA166863" s="271"/>
    </row>
    <row r="166864" spans="27:27">
      <c r="AA166864" s="271"/>
    </row>
    <row r="166865" spans="27:27">
      <c r="AA166865" s="271"/>
    </row>
    <row r="166866" spans="27:27">
      <c r="AA166866" s="271"/>
    </row>
    <row r="166867" spans="27:27">
      <c r="AA166867" s="271"/>
    </row>
    <row r="166868" spans="27:27">
      <c r="AA166868" s="271"/>
    </row>
    <row r="166869" spans="27:27">
      <c r="AA166869" s="271"/>
    </row>
    <row r="166870" spans="27:27">
      <c r="AA166870" s="271"/>
    </row>
    <row r="166871" spans="27:27">
      <c r="AA166871" s="271"/>
    </row>
    <row r="166872" spans="27:27">
      <c r="AA166872" s="271"/>
    </row>
    <row r="166873" spans="27:27">
      <c r="AA166873" s="271"/>
    </row>
    <row r="166874" spans="27:27">
      <c r="AA166874" s="271"/>
    </row>
    <row r="166875" spans="27:27">
      <c r="AA166875" s="271"/>
    </row>
    <row r="166876" spans="27:27">
      <c r="AA166876" s="271"/>
    </row>
    <row r="166877" spans="27:27">
      <c r="AA166877" s="271"/>
    </row>
    <row r="166878" spans="27:27">
      <c r="AA166878" s="271"/>
    </row>
    <row r="166879" spans="27:27">
      <c r="AA166879" s="271"/>
    </row>
    <row r="166880" spans="27:27">
      <c r="AA166880" s="271"/>
    </row>
    <row r="166881" spans="27:27">
      <c r="AA166881" s="271"/>
    </row>
    <row r="166882" spans="27:27">
      <c r="AA166882" s="271"/>
    </row>
    <row r="166883" spans="27:27">
      <c r="AA166883" s="271"/>
    </row>
    <row r="166884" spans="27:27">
      <c r="AA166884" s="271"/>
    </row>
    <row r="166885" spans="27:27">
      <c r="AA166885" s="271"/>
    </row>
    <row r="166886" spans="27:27">
      <c r="AA166886" s="271"/>
    </row>
    <row r="166887" spans="27:27">
      <c r="AA166887" s="271"/>
    </row>
    <row r="166888" spans="27:27">
      <c r="AA166888" s="271"/>
    </row>
    <row r="166889" spans="27:27">
      <c r="AA166889" s="271"/>
    </row>
    <row r="166890" spans="27:27">
      <c r="AA166890" s="271"/>
    </row>
    <row r="166891" spans="27:27">
      <c r="AA166891" s="271"/>
    </row>
    <row r="166892" spans="27:27">
      <c r="AA166892" s="271"/>
    </row>
    <row r="166893" spans="27:27">
      <c r="AA166893" s="271"/>
    </row>
    <row r="166894" spans="27:27">
      <c r="AA166894" s="271"/>
    </row>
    <row r="166895" spans="27:27">
      <c r="AA166895" s="271"/>
    </row>
    <row r="166896" spans="27:27">
      <c r="AA166896" s="271"/>
    </row>
    <row r="166897" spans="27:27">
      <c r="AA166897" s="271"/>
    </row>
    <row r="166898" spans="27:27">
      <c r="AA166898" s="271"/>
    </row>
    <row r="166899" spans="27:27">
      <c r="AA166899" s="271"/>
    </row>
    <row r="166900" spans="27:27">
      <c r="AA166900" s="271"/>
    </row>
    <row r="166901" spans="27:27">
      <c r="AA166901" s="271"/>
    </row>
    <row r="166902" spans="27:27">
      <c r="AA166902" s="271"/>
    </row>
    <row r="166903" spans="27:27">
      <c r="AA166903" s="271"/>
    </row>
    <row r="166904" spans="27:27">
      <c r="AA166904" s="271"/>
    </row>
    <row r="166905" spans="27:27">
      <c r="AA166905" s="271"/>
    </row>
    <row r="166906" spans="27:27">
      <c r="AA166906" s="271"/>
    </row>
    <row r="166907" spans="27:27">
      <c r="AA166907" s="271"/>
    </row>
    <row r="166908" spans="27:27">
      <c r="AA166908" s="271"/>
    </row>
    <row r="166909" spans="27:27">
      <c r="AA166909" s="271"/>
    </row>
    <row r="166910" spans="27:27">
      <c r="AA166910" s="271"/>
    </row>
    <row r="166911" spans="27:27">
      <c r="AA166911" s="271"/>
    </row>
    <row r="166912" spans="27:27">
      <c r="AA166912" s="271"/>
    </row>
    <row r="166913" spans="27:27">
      <c r="AA166913" s="271"/>
    </row>
    <row r="166914" spans="27:27">
      <c r="AA166914" s="271"/>
    </row>
    <row r="166915" spans="27:27">
      <c r="AA166915" s="271"/>
    </row>
    <row r="166916" spans="27:27">
      <c r="AA166916" s="271"/>
    </row>
    <row r="166917" spans="27:27">
      <c r="AA166917" s="271"/>
    </row>
    <row r="166918" spans="27:27">
      <c r="AA166918" s="271"/>
    </row>
    <row r="166919" spans="27:27">
      <c r="AA166919" s="271"/>
    </row>
    <row r="166920" spans="27:27">
      <c r="AA166920" s="271"/>
    </row>
    <row r="166921" spans="27:27">
      <c r="AA166921" s="271"/>
    </row>
    <row r="166922" spans="27:27">
      <c r="AA166922" s="271"/>
    </row>
    <row r="166923" spans="27:27">
      <c r="AA166923" s="271"/>
    </row>
    <row r="166924" spans="27:27">
      <c r="AA166924" s="271"/>
    </row>
    <row r="166925" spans="27:27">
      <c r="AA166925" s="271"/>
    </row>
    <row r="166926" spans="27:27">
      <c r="AA166926" s="271"/>
    </row>
    <row r="166927" spans="27:27">
      <c r="AA166927" s="271"/>
    </row>
    <row r="166928" spans="27:27">
      <c r="AA166928" s="271"/>
    </row>
    <row r="166929" spans="27:27">
      <c r="AA166929" s="271"/>
    </row>
    <row r="166930" spans="27:27">
      <c r="AA166930" s="271"/>
    </row>
    <row r="166931" spans="27:27">
      <c r="AA166931" s="271"/>
    </row>
    <row r="166932" spans="27:27">
      <c r="AA166932" s="271"/>
    </row>
    <row r="166933" spans="27:27">
      <c r="AA166933" s="271"/>
    </row>
    <row r="166934" spans="27:27">
      <c r="AA166934" s="271"/>
    </row>
    <row r="166935" spans="27:27">
      <c r="AA166935" s="271"/>
    </row>
    <row r="166936" spans="27:27">
      <c r="AA166936" s="271"/>
    </row>
    <row r="166937" spans="27:27">
      <c r="AA166937" s="271"/>
    </row>
    <row r="166938" spans="27:27">
      <c r="AA166938" s="271"/>
    </row>
    <row r="166939" spans="27:27">
      <c r="AA166939" s="271"/>
    </row>
    <row r="166940" spans="27:27">
      <c r="AA166940" s="271"/>
    </row>
    <row r="166941" spans="27:27">
      <c r="AA166941" s="271"/>
    </row>
    <row r="166942" spans="27:27">
      <c r="AA166942" s="271"/>
    </row>
    <row r="166943" spans="27:27">
      <c r="AA166943" s="271"/>
    </row>
    <row r="166944" spans="27:27">
      <c r="AA166944" s="271"/>
    </row>
    <row r="166945" spans="27:27">
      <c r="AA166945" s="271"/>
    </row>
    <row r="166946" spans="27:27">
      <c r="AA166946" s="271"/>
    </row>
    <row r="166947" spans="27:27">
      <c r="AA166947" s="271"/>
    </row>
    <row r="166948" spans="27:27">
      <c r="AA166948" s="271"/>
    </row>
    <row r="166949" spans="27:27">
      <c r="AA166949" s="271"/>
    </row>
    <row r="166950" spans="27:27">
      <c r="AA166950" s="271"/>
    </row>
    <row r="166951" spans="27:27">
      <c r="AA166951" s="271"/>
    </row>
    <row r="166952" spans="27:27">
      <c r="AA166952" s="271"/>
    </row>
    <row r="166953" spans="27:27">
      <c r="AA166953" s="271"/>
    </row>
    <row r="166954" spans="27:27">
      <c r="AA166954" s="271"/>
    </row>
    <row r="166955" spans="27:27">
      <c r="AA166955" s="271"/>
    </row>
    <row r="166956" spans="27:27">
      <c r="AA166956" s="271"/>
    </row>
    <row r="166957" spans="27:27">
      <c r="AA166957" s="271"/>
    </row>
    <row r="166958" spans="27:27">
      <c r="AA166958" s="271"/>
    </row>
    <row r="166959" spans="27:27">
      <c r="AA166959" s="271"/>
    </row>
    <row r="166960" spans="27:27">
      <c r="AA166960" s="271"/>
    </row>
    <row r="166961" spans="27:27">
      <c r="AA166961" s="271"/>
    </row>
    <row r="166962" spans="27:27">
      <c r="AA166962" s="271"/>
    </row>
    <row r="166963" spans="27:27">
      <c r="AA166963" s="271"/>
    </row>
    <row r="166964" spans="27:27">
      <c r="AA166964" s="271"/>
    </row>
    <row r="166965" spans="27:27">
      <c r="AA166965" s="271"/>
    </row>
    <row r="166966" spans="27:27">
      <c r="AA166966" s="271"/>
    </row>
    <row r="166967" spans="27:27">
      <c r="AA166967" s="271"/>
    </row>
    <row r="166968" spans="27:27">
      <c r="AA166968" s="271"/>
    </row>
    <row r="166969" spans="27:27">
      <c r="AA166969" s="271"/>
    </row>
    <row r="166970" spans="27:27">
      <c r="AA166970" s="271"/>
    </row>
    <row r="166971" spans="27:27">
      <c r="AA166971" s="271"/>
    </row>
    <row r="166972" spans="27:27">
      <c r="AA166972" s="271"/>
    </row>
    <row r="166973" spans="27:27">
      <c r="AA166973" s="271"/>
    </row>
    <row r="166974" spans="27:27">
      <c r="AA166974" s="271"/>
    </row>
    <row r="166975" spans="27:27">
      <c r="AA166975" s="271"/>
    </row>
    <row r="166976" spans="27:27">
      <c r="AA166976" s="271"/>
    </row>
    <row r="166977" spans="27:27">
      <c r="AA166977" s="271"/>
    </row>
    <row r="166978" spans="27:27">
      <c r="AA166978" s="271"/>
    </row>
    <row r="166979" spans="27:27">
      <c r="AA166979" s="271"/>
    </row>
    <row r="166980" spans="27:27">
      <c r="AA166980" s="271"/>
    </row>
    <row r="166981" spans="27:27">
      <c r="AA166981" s="271"/>
    </row>
    <row r="166982" spans="27:27">
      <c r="AA166982" s="271"/>
    </row>
    <row r="166983" spans="27:27">
      <c r="AA166983" s="271"/>
    </row>
    <row r="166984" spans="27:27">
      <c r="AA166984" s="271"/>
    </row>
    <row r="166985" spans="27:27">
      <c r="AA166985" s="271"/>
    </row>
    <row r="166986" spans="27:27">
      <c r="AA166986" s="271"/>
    </row>
    <row r="166987" spans="27:27">
      <c r="AA166987" s="271"/>
    </row>
    <row r="166988" spans="27:27">
      <c r="AA166988" s="271"/>
    </row>
    <row r="166989" spans="27:27">
      <c r="AA166989" s="271"/>
    </row>
    <row r="166990" spans="27:27">
      <c r="AA166990" s="271"/>
    </row>
    <row r="166991" spans="27:27">
      <c r="AA166991" s="271"/>
    </row>
    <row r="166992" spans="27:27">
      <c r="AA166992" s="271"/>
    </row>
    <row r="166993" spans="27:27">
      <c r="AA166993" s="271"/>
    </row>
    <row r="166994" spans="27:27">
      <c r="AA166994" s="271"/>
    </row>
    <row r="166995" spans="27:27">
      <c r="AA166995" s="271"/>
    </row>
    <row r="166996" spans="27:27">
      <c r="AA166996" s="271"/>
    </row>
    <row r="166997" spans="27:27">
      <c r="AA166997" s="271"/>
    </row>
    <row r="166998" spans="27:27">
      <c r="AA166998" s="271"/>
    </row>
    <row r="166999" spans="27:27">
      <c r="AA166999" s="271"/>
    </row>
    <row r="167000" spans="27:27">
      <c r="AA167000" s="271"/>
    </row>
    <row r="167001" spans="27:27">
      <c r="AA167001" s="271"/>
    </row>
    <row r="167002" spans="27:27">
      <c r="AA167002" s="271"/>
    </row>
    <row r="167003" spans="27:27">
      <c r="AA167003" s="271"/>
    </row>
    <row r="167004" spans="27:27">
      <c r="AA167004" s="271"/>
    </row>
    <row r="167005" spans="27:27">
      <c r="AA167005" s="271"/>
    </row>
    <row r="167006" spans="27:27">
      <c r="AA167006" s="271"/>
    </row>
    <row r="167007" spans="27:27">
      <c r="AA167007" s="271"/>
    </row>
    <row r="167008" spans="27:27">
      <c r="AA167008" s="271"/>
    </row>
    <row r="167009" spans="27:27">
      <c r="AA167009" s="271"/>
    </row>
    <row r="167010" spans="27:27">
      <c r="AA167010" s="271"/>
    </row>
    <row r="167011" spans="27:27">
      <c r="AA167011" s="271"/>
    </row>
    <row r="167012" spans="27:27">
      <c r="AA167012" s="271"/>
    </row>
    <row r="167013" spans="27:27">
      <c r="AA167013" s="271"/>
    </row>
    <row r="167014" spans="27:27">
      <c r="AA167014" s="271"/>
    </row>
    <row r="167015" spans="27:27">
      <c r="AA167015" s="271"/>
    </row>
    <row r="167016" spans="27:27">
      <c r="AA167016" s="271"/>
    </row>
    <row r="167017" spans="27:27">
      <c r="AA167017" s="271"/>
    </row>
    <row r="167018" spans="27:27">
      <c r="AA167018" s="271"/>
    </row>
    <row r="167019" spans="27:27">
      <c r="AA167019" s="271"/>
    </row>
    <row r="167020" spans="27:27">
      <c r="AA167020" s="271"/>
    </row>
    <row r="167021" spans="27:27">
      <c r="AA167021" s="271"/>
    </row>
    <row r="167022" spans="27:27">
      <c r="AA167022" s="271"/>
    </row>
    <row r="167023" spans="27:27">
      <c r="AA167023" s="271"/>
    </row>
    <row r="167024" spans="27:27">
      <c r="AA167024" s="271"/>
    </row>
    <row r="167025" spans="27:27">
      <c r="AA167025" s="271"/>
    </row>
    <row r="167026" spans="27:27">
      <c r="AA167026" s="271"/>
    </row>
    <row r="167027" spans="27:27">
      <c r="AA167027" s="271"/>
    </row>
    <row r="167028" spans="27:27">
      <c r="AA167028" s="271"/>
    </row>
    <row r="167029" spans="27:27">
      <c r="AA167029" s="271"/>
    </row>
    <row r="167030" spans="27:27">
      <c r="AA167030" s="271"/>
    </row>
    <row r="167031" spans="27:27">
      <c r="AA167031" s="271"/>
    </row>
    <row r="167032" spans="27:27">
      <c r="AA167032" s="271"/>
    </row>
    <row r="167033" spans="27:27">
      <c r="AA167033" s="271"/>
    </row>
    <row r="167034" spans="27:27">
      <c r="AA167034" s="271"/>
    </row>
    <row r="167035" spans="27:27">
      <c r="AA167035" s="271"/>
    </row>
    <row r="167036" spans="27:27">
      <c r="AA167036" s="271"/>
    </row>
    <row r="167037" spans="27:27">
      <c r="AA167037" s="271"/>
    </row>
    <row r="167038" spans="27:27">
      <c r="AA167038" s="271"/>
    </row>
    <row r="167039" spans="27:27">
      <c r="AA167039" s="271"/>
    </row>
    <row r="167040" spans="27:27">
      <c r="AA167040" s="271"/>
    </row>
    <row r="167041" spans="27:27">
      <c r="AA167041" s="271"/>
    </row>
    <row r="167042" spans="27:27">
      <c r="AA167042" s="271"/>
    </row>
    <row r="167043" spans="27:27">
      <c r="AA167043" s="271"/>
    </row>
    <row r="167044" spans="27:27">
      <c r="AA167044" s="271"/>
    </row>
    <row r="167045" spans="27:27">
      <c r="AA167045" s="271"/>
    </row>
    <row r="167046" spans="27:27">
      <c r="AA167046" s="271"/>
    </row>
    <row r="167047" spans="27:27">
      <c r="AA167047" s="271"/>
    </row>
    <row r="167048" spans="27:27">
      <c r="AA167048" s="271"/>
    </row>
    <row r="167049" spans="27:27">
      <c r="AA167049" s="271"/>
    </row>
    <row r="167050" spans="27:27">
      <c r="AA167050" s="271"/>
    </row>
    <row r="167051" spans="27:27">
      <c r="AA167051" s="271"/>
    </row>
    <row r="167052" spans="27:27">
      <c r="AA167052" s="271"/>
    </row>
    <row r="167053" spans="27:27">
      <c r="AA167053" s="271"/>
    </row>
    <row r="167054" spans="27:27">
      <c r="AA167054" s="271"/>
    </row>
    <row r="167055" spans="27:27">
      <c r="AA167055" s="271"/>
    </row>
    <row r="167056" spans="27:27">
      <c r="AA167056" s="271"/>
    </row>
    <row r="167057" spans="27:27">
      <c r="AA167057" s="271"/>
    </row>
    <row r="167058" spans="27:27">
      <c r="AA167058" s="271"/>
    </row>
    <row r="167059" spans="27:27">
      <c r="AA167059" s="271"/>
    </row>
    <row r="167060" spans="27:27">
      <c r="AA167060" s="271"/>
    </row>
    <row r="167061" spans="27:27">
      <c r="AA167061" s="271"/>
    </row>
    <row r="167062" spans="27:27">
      <c r="AA167062" s="271"/>
    </row>
    <row r="167063" spans="27:27">
      <c r="AA167063" s="271"/>
    </row>
    <row r="167064" spans="27:27">
      <c r="AA167064" s="271"/>
    </row>
    <row r="167065" spans="27:27">
      <c r="AA167065" s="271"/>
    </row>
    <row r="167066" spans="27:27">
      <c r="AA167066" s="271"/>
    </row>
    <row r="167067" spans="27:27">
      <c r="AA167067" s="271"/>
    </row>
    <row r="167068" spans="27:27">
      <c r="AA167068" s="271"/>
    </row>
    <row r="167069" spans="27:27">
      <c r="AA167069" s="271"/>
    </row>
    <row r="167070" spans="27:27">
      <c r="AA167070" s="271"/>
    </row>
    <row r="167071" spans="27:27">
      <c r="AA167071" s="271"/>
    </row>
    <row r="167072" spans="27:27">
      <c r="AA167072" s="271"/>
    </row>
    <row r="167073" spans="27:27">
      <c r="AA167073" s="271"/>
    </row>
    <row r="167074" spans="27:27">
      <c r="AA167074" s="271"/>
    </row>
    <row r="167075" spans="27:27">
      <c r="AA167075" s="271"/>
    </row>
    <row r="167076" spans="27:27">
      <c r="AA167076" s="271"/>
    </row>
    <row r="167077" spans="27:27">
      <c r="AA167077" s="271"/>
    </row>
    <row r="167078" spans="27:27">
      <c r="AA167078" s="271"/>
    </row>
    <row r="167079" spans="27:27">
      <c r="AA167079" s="271"/>
    </row>
    <row r="167080" spans="27:27">
      <c r="AA167080" s="271"/>
    </row>
    <row r="167081" spans="27:27">
      <c r="AA167081" s="271"/>
    </row>
    <row r="167082" spans="27:27">
      <c r="AA167082" s="271"/>
    </row>
    <row r="167083" spans="27:27">
      <c r="AA167083" s="271"/>
    </row>
    <row r="167084" spans="27:27">
      <c r="AA167084" s="271"/>
    </row>
    <row r="167085" spans="27:27">
      <c r="AA167085" s="271"/>
    </row>
    <row r="167086" spans="27:27">
      <c r="AA167086" s="271"/>
    </row>
    <row r="167087" spans="27:27">
      <c r="AA167087" s="271"/>
    </row>
    <row r="167088" spans="27:27">
      <c r="AA167088" s="271"/>
    </row>
    <row r="167089" spans="27:27">
      <c r="AA167089" s="271"/>
    </row>
    <row r="167090" spans="27:27">
      <c r="AA167090" s="271"/>
    </row>
    <row r="167091" spans="27:27">
      <c r="AA167091" s="271"/>
    </row>
    <row r="167092" spans="27:27">
      <c r="AA167092" s="271"/>
    </row>
    <row r="167093" spans="27:27">
      <c r="AA167093" s="271"/>
    </row>
    <row r="167094" spans="27:27">
      <c r="AA167094" s="271"/>
    </row>
    <row r="167095" spans="27:27">
      <c r="AA167095" s="271"/>
    </row>
    <row r="167096" spans="27:27">
      <c r="AA167096" s="271"/>
    </row>
    <row r="167097" spans="27:27">
      <c r="AA167097" s="271"/>
    </row>
    <row r="167098" spans="27:27">
      <c r="AA167098" s="271"/>
    </row>
    <row r="167099" spans="27:27">
      <c r="AA167099" s="271"/>
    </row>
    <row r="167100" spans="27:27">
      <c r="AA167100" s="271"/>
    </row>
    <row r="167101" spans="27:27">
      <c r="AA167101" s="271"/>
    </row>
    <row r="167102" spans="27:27">
      <c r="AA167102" s="271"/>
    </row>
    <row r="167103" spans="27:27">
      <c r="AA167103" s="271"/>
    </row>
    <row r="167104" spans="27:27">
      <c r="AA167104" s="271"/>
    </row>
    <row r="167105" spans="27:27">
      <c r="AA167105" s="271"/>
    </row>
    <row r="167106" spans="27:27">
      <c r="AA167106" s="271"/>
    </row>
    <row r="167107" spans="27:27">
      <c r="AA167107" s="271"/>
    </row>
    <row r="167108" spans="27:27">
      <c r="AA167108" s="271"/>
    </row>
    <row r="167109" spans="27:27">
      <c r="AA167109" s="271"/>
    </row>
    <row r="167110" spans="27:27">
      <c r="AA167110" s="271"/>
    </row>
    <row r="167111" spans="27:27">
      <c r="AA167111" s="271"/>
    </row>
    <row r="167112" spans="27:27">
      <c r="AA167112" s="271"/>
    </row>
    <row r="167113" spans="27:27">
      <c r="AA167113" s="271"/>
    </row>
    <row r="167114" spans="27:27">
      <c r="AA167114" s="271"/>
    </row>
    <row r="167115" spans="27:27">
      <c r="AA167115" s="271"/>
    </row>
    <row r="167116" spans="27:27">
      <c r="AA167116" s="271"/>
    </row>
    <row r="167117" spans="27:27">
      <c r="AA167117" s="271"/>
    </row>
    <row r="167118" spans="27:27">
      <c r="AA167118" s="271"/>
    </row>
    <row r="167119" spans="27:27">
      <c r="AA167119" s="271"/>
    </row>
    <row r="167120" spans="27:27">
      <c r="AA167120" s="271"/>
    </row>
    <row r="167121" spans="27:27">
      <c r="AA167121" s="271"/>
    </row>
    <row r="167122" spans="27:27">
      <c r="AA167122" s="271"/>
    </row>
    <row r="167123" spans="27:27">
      <c r="AA167123" s="271"/>
    </row>
    <row r="167124" spans="27:27">
      <c r="AA167124" s="271"/>
    </row>
    <row r="167125" spans="27:27">
      <c r="AA167125" s="271"/>
    </row>
    <row r="167126" spans="27:27">
      <c r="AA167126" s="271"/>
    </row>
    <row r="167127" spans="27:27">
      <c r="AA167127" s="271"/>
    </row>
    <row r="167128" spans="27:27">
      <c r="AA167128" s="271"/>
    </row>
    <row r="167129" spans="27:27">
      <c r="AA167129" s="271"/>
    </row>
    <row r="167130" spans="27:27">
      <c r="AA167130" s="271"/>
    </row>
    <row r="167131" spans="27:27">
      <c r="AA167131" s="271"/>
    </row>
    <row r="167132" spans="27:27">
      <c r="AA167132" s="271"/>
    </row>
    <row r="167133" spans="27:27">
      <c r="AA167133" s="271"/>
    </row>
    <row r="167134" spans="27:27">
      <c r="AA167134" s="271"/>
    </row>
    <row r="167135" spans="27:27">
      <c r="AA167135" s="271"/>
    </row>
    <row r="167136" spans="27:27">
      <c r="AA167136" s="271"/>
    </row>
    <row r="167137" spans="27:27">
      <c r="AA167137" s="271"/>
    </row>
    <row r="167138" spans="27:27">
      <c r="AA167138" s="271"/>
    </row>
    <row r="167139" spans="27:27">
      <c r="AA167139" s="271"/>
    </row>
    <row r="167140" spans="27:27">
      <c r="AA167140" s="271"/>
    </row>
    <row r="167141" spans="27:27">
      <c r="AA167141" s="271"/>
    </row>
    <row r="167142" spans="27:27">
      <c r="AA167142" s="271"/>
    </row>
    <row r="167143" spans="27:27">
      <c r="AA167143" s="271"/>
    </row>
    <row r="167144" spans="27:27">
      <c r="AA167144" s="271"/>
    </row>
    <row r="167145" spans="27:27">
      <c r="AA167145" s="271"/>
    </row>
    <row r="167146" spans="27:27">
      <c r="AA167146" s="271"/>
    </row>
    <row r="167147" spans="27:27">
      <c r="AA167147" s="271"/>
    </row>
    <row r="167148" spans="27:27">
      <c r="AA167148" s="271"/>
    </row>
    <row r="167149" spans="27:27">
      <c r="AA167149" s="271"/>
    </row>
    <row r="167150" spans="27:27">
      <c r="AA167150" s="271"/>
    </row>
    <row r="167151" spans="27:27">
      <c r="AA167151" s="271"/>
    </row>
    <row r="167152" spans="27:27">
      <c r="AA167152" s="271"/>
    </row>
    <row r="167153" spans="27:27">
      <c r="AA167153" s="271"/>
    </row>
    <row r="167154" spans="27:27">
      <c r="AA167154" s="271"/>
    </row>
    <row r="167155" spans="27:27">
      <c r="AA167155" s="271"/>
    </row>
    <row r="167156" spans="27:27">
      <c r="AA167156" s="271"/>
    </row>
    <row r="167157" spans="27:27">
      <c r="AA167157" s="271"/>
    </row>
    <row r="167158" spans="27:27">
      <c r="AA167158" s="271"/>
    </row>
    <row r="167159" spans="27:27">
      <c r="AA167159" s="271"/>
    </row>
    <row r="167160" spans="27:27">
      <c r="AA167160" s="271"/>
    </row>
    <row r="167161" spans="27:27">
      <c r="AA167161" s="271"/>
    </row>
    <row r="167162" spans="27:27">
      <c r="AA167162" s="271"/>
    </row>
    <row r="167163" spans="27:27">
      <c r="AA167163" s="271"/>
    </row>
    <row r="167164" spans="27:27">
      <c r="AA167164" s="271"/>
    </row>
    <row r="167165" spans="27:27">
      <c r="AA167165" s="271"/>
    </row>
    <row r="167166" spans="27:27">
      <c r="AA167166" s="271"/>
    </row>
    <row r="167167" spans="27:27">
      <c r="AA167167" s="271"/>
    </row>
    <row r="167168" spans="27:27">
      <c r="AA167168" s="271"/>
    </row>
    <row r="167169" spans="27:27">
      <c r="AA167169" s="271"/>
    </row>
    <row r="167170" spans="27:27">
      <c r="AA167170" s="271"/>
    </row>
    <row r="167171" spans="27:27">
      <c r="AA167171" s="271"/>
    </row>
    <row r="167172" spans="27:27">
      <c r="AA167172" s="271"/>
    </row>
    <row r="167173" spans="27:27">
      <c r="AA167173" s="271"/>
    </row>
    <row r="167174" spans="27:27">
      <c r="AA167174" s="271"/>
    </row>
    <row r="167175" spans="27:27">
      <c r="AA167175" s="271"/>
    </row>
    <row r="167176" spans="27:27">
      <c r="AA167176" s="271"/>
    </row>
    <row r="167177" spans="27:27">
      <c r="AA167177" s="271"/>
    </row>
    <row r="167178" spans="27:27">
      <c r="AA167178" s="271"/>
    </row>
    <row r="167179" spans="27:27">
      <c r="AA167179" s="271"/>
    </row>
    <row r="167180" spans="27:27">
      <c r="AA167180" s="271"/>
    </row>
    <row r="167181" spans="27:27">
      <c r="AA167181" s="271"/>
    </row>
    <row r="167182" spans="27:27">
      <c r="AA167182" s="271"/>
    </row>
    <row r="167183" spans="27:27">
      <c r="AA167183" s="271"/>
    </row>
    <row r="167184" spans="27:27">
      <c r="AA167184" s="271"/>
    </row>
    <row r="167185" spans="27:27">
      <c r="AA167185" s="271"/>
    </row>
    <row r="167186" spans="27:27">
      <c r="AA167186" s="271"/>
    </row>
    <row r="167187" spans="27:27">
      <c r="AA167187" s="271"/>
    </row>
    <row r="167188" spans="27:27">
      <c r="AA167188" s="271"/>
    </row>
    <row r="167189" spans="27:27">
      <c r="AA167189" s="271"/>
    </row>
    <row r="167190" spans="27:27">
      <c r="AA167190" s="271"/>
    </row>
    <row r="167191" spans="27:27">
      <c r="AA167191" s="271"/>
    </row>
    <row r="167192" spans="27:27">
      <c r="AA167192" s="271"/>
    </row>
    <row r="167193" spans="27:27">
      <c r="AA167193" s="271"/>
    </row>
    <row r="167194" spans="27:27">
      <c r="AA167194" s="271"/>
    </row>
    <row r="167195" spans="27:27">
      <c r="AA167195" s="271"/>
    </row>
    <row r="167196" spans="27:27">
      <c r="AA167196" s="271"/>
    </row>
    <row r="167197" spans="27:27">
      <c r="AA167197" s="271"/>
    </row>
    <row r="167198" spans="27:27">
      <c r="AA167198" s="271"/>
    </row>
    <row r="167199" spans="27:27">
      <c r="AA167199" s="271"/>
    </row>
    <row r="167200" spans="27:27">
      <c r="AA167200" s="271"/>
    </row>
    <row r="167201" spans="27:27">
      <c r="AA167201" s="271"/>
    </row>
    <row r="167202" spans="27:27">
      <c r="AA167202" s="271"/>
    </row>
    <row r="167203" spans="27:27">
      <c r="AA167203" s="271"/>
    </row>
    <row r="167204" spans="27:27">
      <c r="AA167204" s="271"/>
    </row>
    <row r="167205" spans="27:27">
      <c r="AA167205" s="271"/>
    </row>
    <row r="167206" spans="27:27">
      <c r="AA167206" s="271"/>
    </row>
    <row r="167207" spans="27:27">
      <c r="AA167207" s="271"/>
    </row>
    <row r="167208" spans="27:27">
      <c r="AA167208" s="271"/>
    </row>
    <row r="167209" spans="27:27">
      <c r="AA167209" s="271"/>
    </row>
    <row r="167210" spans="27:27">
      <c r="AA167210" s="271"/>
    </row>
    <row r="167211" spans="27:27">
      <c r="AA167211" s="271"/>
    </row>
    <row r="167212" spans="27:27">
      <c r="AA167212" s="271"/>
    </row>
    <row r="167213" spans="27:27">
      <c r="AA167213" s="271"/>
    </row>
    <row r="167214" spans="27:27">
      <c r="AA167214" s="271"/>
    </row>
    <row r="167215" spans="27:27">
      <c r="AA167215" s="271"/>
    </row>
    <row r="167216" spans="27:27">
      <c r="AA167216" s="271"/>
    </row>
    <row r="167217" spans="27:27">
      <c r="AA167217" s="271"/>
    </row>
    <row r="167218" spans="27:27">
      <c r="AA167218" s="271"/>
    </row>
    <row r="167219" spans="27:27">
      <c r="AA167219" s="271"/>
    </row>
    <row r="167220" spans="27:27">
      <c r="AA167220" s="271"/>
    </row>
    <row r="167221" spans="27:27">
      <c r="AA167221" s="271"/>
    </row>
    <row r="167222" spans="27:27">
      <c r="AA167222" s="271"/>
    </row>
    <row r="167223" spans="27:27">
      <c r="AA167223" s="271"/>
    </row>
    <row r="167224" spans="27:27">
      <c r="AA167224" s="271"/>
    </row>
    <row r="167225" spans="27:27">
      <c r="AA167225" s="271"/>
    </row>
    <row r="167226" spans="27:27">
      <c r="AA167226" s="271"/>
    </row>
    <row r="167227" spans="27:27">
      <c r="AA167227" s="271"/>
    </row>
    <row r="167228" spans="27:27">
      <c r="AA167228" s="271"/>
    </row>
    <row r="167229" spans="27:27">
      <c r="AA167229" s="271"/>
    </row>
    <row r="167230" spans="27:27">
      <c r="AA167230" s="271"/>
    </row>
    <row r="167231" spans="27:27">
      <c r="AA167231" s="271"/>
    </row>
    <row r="167232" spans="27:27">
      <c r="AA167232" s="271"/>
    </row>
    <row r="167233" spans="27:27">
      <c r="AA167233" s="271"/>
    </row>
    <row r="167234" spans="27:27">
      <c r="AA167234" s="271"/>
    </row>
    <row r="167235" spans="27:27">
      <c r="AA167235" s="271"/>
    </row>
    <row r="167236" spans="27:27">
      <c r="AA167236" s="271"/>
    </row>
    <row r="167237" spans="27:27">
      <c r="AA167237" s="271"/>
    </row>
    <row r="167238" spans="27:27">
      <c r="AA167238" s="271"/>
    </row>
    <row r="167239" spans="27:27">
      <c r="AA167239" s="271"/>
    </row>
    <row r="167240" spans="27:27">
      <c r="AA167240" s="271"/>
    </row>
    <row r="167241" spans="27:27">
      <c r="AA167241" s="271"/>
    </row>
    <row r="167242" spans="27:27">
      <c r="AA167242" s="271"/>
    </row>
    <row r="167243" spans="27:27">
      <c r="AA167243" s="271"/>
    </row>
    <row r="167244" spans="27:27">
      <c r="AA167244" s="271"/>
    </row>
    <row r="167245" spans="27:27">
      <c r="AA167245" s="271"/>
    </row>
    <row r="167246" spans="27:27">
      <c r="AA167246" s="271"/>
    </row>
    <row r="167247" spans="27:27">
      <c r="AA167247" s="271"/>
    </row>
    <row r="167248" spans="27:27">
      <c r="AA167248" s="271"/>
    </row>
    <row r="167249" spans="27:27">
      <c r="AA167249" s="271"/>
    </row>
    <row r="167250" spans="27:27">
      <c r="AA167250" s="271"/>
    </row>
    <row r="167251" spans="27:27">
      <c r="AA167251" s="271"/>
    </row>
    <row r="167252" spans="27:27">
      <c r="AA167252" s="271"/>
    </row>
    <row r="167253" spans="27:27">
      <c r="AA167253" s="271"/>
    </row>
    <row r="167254" spans="27:27">
      <c r="AA167254" s="271"/>
    </row>
    <row r="167255" spans="27:27">
      <c r="AA167255" s="271"/>
    </row>
    <row r="167256" spans="27:27">
      <c r="AA167256" s="271"/>
    </row>
    <row r="167257" spans="27:27">
      <c r="AA167257" s="271"/>
    </row>
    <row r="167258" spans="27:27">
      <c r="AA167258" s="271"/>
    </row>
    <row r="167259" spans="27:27">
      <c r="AA167259" s="271"/>
    </row>
    <row r="167260" spans="27:27">
      <c r="AA167260" s="271"/>
    </row>
    <row r="167261" spans="27:27">
      <c r="AA167261" s="271"/>
    </row>
    <row r="167262" spans="27:27">
      <c r="AA167262" s="271"/>
    </row>
    <row r="167263" spans="27:27">
      <c r="AA167263" s="271"/>
    </row>
    <row r="167264" spans="27:27">
      <c r="AA167264" s="271"/>
    </row>
    <row r="167265" spans="27:27">
      <c r="AA167265" s="271"/>
    </row>
    <row r="167266" spans="27:27">
      <c r="AA167266" s="271"/>
    </row>
    <row r="167267" spans="27:27">
      <c r="AA167267" s="271"/>
    </row>
    <row r="167268" spans="27:27">
      <c r="AA167268" s="271"/>
    </row>
    <row r="167269" spans="27:27">
      <c r="AA167269" s="271"/>
    </row>
    <row r="167270" spans="27:27">
      <c r="AA167270" s="271"/>
    </row>
    <row r="167271" spans="27:27">
      <c r="AA167271" s="271"/>
    </row>
    <row r="167272" spans="27:27">
      <c r="AA167272" s="271"/>
    </row>
    <row r="167273" spans="27:27">
      <c r="AA167273" s="271"/>
    </row>
    <row r="167274" spans="27:27">
      <c r="AA167274" s="271"/>
    </row>
    <row r="167275" spans="27:27">
      <c r="AA167275" s="271"/>
    </row>
    <row r="167276" spans="27:27">
      <c r="AA167276" s="271"/>
    </row>
    <row r="167277" spans="27:27">
      <c r="AA167277" s="271"/>
    </row>
    <row r="167278" spans="27:27">
      <c r="AA167278" s="271"/>
    </row>
    <row r="167279" spans="27:27">
      <c r="AA167279" s="271"/>
    </row>
    <row r="167280" spans="27:27">
      <c r="AA167280" s="271"/>
    </row>
    <row r="167281" spans="27:27">
      <c r="AA167281" s="271"/>
    </row>
    <row r="167282" spans="27:27">
      <c r="AA167282" s="271"/>
    </row>
    <row r="167283" spans="27:27">
      <c r="AA167283" s="271"/>
    </row>
    <row r="167284" spans="27:27">
      <c r="AA167284" s="271"/>
    </row>
    <row r="167285" spans="27:27">
      <c r="AA167285" s="271"/>
    </row>
    <row r="167286" spans="27:27">
      <c r="AA167286" s="271"/>
    </row>
    <row r="167287" spans="27:27">
      <c r="AA167287" s="271"/>
    </row>
    <row r="167288" spans="27:27">
      <c r="AA167288" s="271"/>
    </row>
    <row r="167289" spans="27:27">
      <c r="AA167289" s="271"/>
    </row>
    <row r="167290" spans="27:27">
      <c r="AA167290" s="271"/>
    </row>
    <row r="167291" spans="27:27">
      <c r="AA167291" s="271"/>
    </row>
    <row r="167292" spans="27:27">
      <c r="AA167292" s="271"/>
    </row>
    <row r="167293" spans="27:27">
      <c r="AA167293" s="271"/>
    </row>
    <row r="167294" spans="27:27">
      <c r="AA167294" s="271"/>
    </row>
    <row r="167295" spans="27:27">
      <c r="AA167295" s="271"/>
    </row>
    <row r="167296" spans="27:27">
      <c r="AA167296" s="271"/>
    </row>
    <row r="167297" spans="27:27">
      <c r="AA167297" s="271"/>
    </row>
    <row r="167298" spans="27:27">
      <c r="AA167298" s="271"/>
    </row>
    <row r="167299" spans="27:27">
      <c r="AA167299" s="271"/>
    </row>
    <row r="167300" spans="27:27">
      <c r="AA167300" s="271"/>
    </row>
    <row r="167301" spans="27:27">
      <c r="AA167301" s="271"/>
    </row>
    <row r="167302" spans="27:27">
      <c r="AA167302" s="271"/>
    </row>
    <row r="167303" spans="27:27">
      <c r="AA167303" s="271"/>
    </row>
    <row r="167304" spans="27:27">
      <c r="AA167304" s="271"/>
    </row>
    <row r="167305" spans="27:27">
      <c r="AA167305" s="271"/>
    </row>
    <row r="167306" spans="27:27">
      <c r="AA167306" s="271"/>
    </row>
    <row r="167307" spans="27:27">
      <c r="AA167307" s="271"/>
    </row>
    <row r="167308" spans="27:27">
      <c r="AA167308" s="271"/>
    </row>
    <row r="167309" spans="27:27">
      <c r="AA167309" s="271"/>
    </row>
    <row r="167310" spans="27:27">
      <c r="AA167310" s="271"/>
    </row>
    <row r="167311" spans="27:27">
      <c r="AA167311" s="271"/>
    </row>
    <row r="167312" spans="27:27">
      <c r="AA167312" s="271"/>
    </row>
    <row r="167313" spans="27:27">
      <c r="AA167313" s="271"/>
    </row>
    <row r="167314" spans="27:27">
      <c r="AA167314" s="271"/>
    </row>
    <row r="167315" spans="27:27">
      <c r="AA167315" s="271"/>
    </row>
    <row r="167316" spans="27:27">
      <c r="AA167316" s="271"/>
    </row>
    <row r="167317" spans="27:27">
      <c r="AA167317" s="271"/>
    </row>
    <row r="167318" spans="27:27">
      <c r="AA167318" s="271"/>
    </row>
    <row r="167319" spans="27:27">
      <c r="AA167319" s="271"/>
    </row>
    <row r="167320" spans="27:27">
      <c r="AA167320" s="271"/>
    </row>
    <row r="167321" spans="27:27">
      <c r="AA167321" s="271"/>
    </row>
    <row r="167322" spans="27:27">
      <c r="AA167322" s="271"/>
    </row>
    <row r="167323" spans="27:27">
      <c r="AA167323" s="271"/>
    </row>
    <row r="167324" spans="27:27">
      <c r="AA167324" s="271"/>
    </row>
    <row r="167325" spans="27:27">
      <c r="AA167325" s="271"/>
    </row>
    <row r="167326" spans="27:27">
      <c r="AA167326" s="271"/>
    </row>
    <row r="167327" spans="27:27">
      <c r="AA167327" s="271"/>
    </row>
    <row r="167328" spans="27:27">
      <c r="AA167328" s="271"/>
    </row>
    <row r="167329" spans="27:27">
      <c r="AA167329" s="271"/>
    </row>
    <row r="167330" spans="27:27">
      <c r="AA167330" s="271"/>
    </row>
    <row r="167331" spans="27:27">
      <c r="AA167331" s="271"/>
    </row>
    <row r="167332" spans="27:27">
      <c r="AA167332" s="271"/>
    </row>
    <row r="167333" spans="27:27">
      <c r="AA167333" s="271"/>
    </row>
    <row r="167334" spans="27:27">
      <c r="AA167334" s="271"/>
    </row>
    <row r="167335" spans="27:27">
      <c r="AA167335" s="271"/>
    </row>
    <row r="167336" spans="27:27">
      <c r="AA167336" s="271"/>
    </row>
    <row r="167337" spans="27:27">
      <c r="AA167337" s="271"/>
    </row>
    <row r="167338" spans="27:27">
      <c r="AA167338" s="271"/>
    </row>
    <row r="167339" spans="27:27">
      <c r="AA167339" s="271"/>
    </row>
    <row r="167340" spans="27:27">
      <c r="AA167340" s="271"/>
    </row>
    <row r="167341" spans="27:27">
      <c r="AA167341" s="271"/>
    </row>
    <row r="167342" spans="27:27">
      <c r="AA167342" s="271"/>
    </row>
    <row r="167343" spans="27:27">
      <c r="AA167343" s="271"/>
    </row>
    <row r="167344" spans="27:27">
      <c r="AA167344" s="271"/>
    </row>
    <row r="167345" spans="27:27">
      <c r="AA167345" s="271"/>
    </row>
    <row r="167346" spans="27:27">
      <c r="AA167346" s="271"/>
    </row>
    <row r="167347" spans="27:27">
      <c r="AA167347" s="271"/>
    </row>
    <row r="167348" spans="27:27">
      <c r="AA167348" s="271"/>
    </row>
    <row r="167349" spans="27:27">
      <c r="AA167349" s="271"/>
    </row>
    <row r="167350" spans="27:27">
      <c r="AA167350" s="271"/>
    </row>
    <row r="167351" spans="27:27">
      <c r="AA167351" s="271"/>
    </row>
    <row r="167352" spans="27:27">
      <c r="AA167352" s="271"/>
    </row>
    <row r="167353" spans="27:27">
      <c r="AA167353" s="271"/>
    </row>
    <row r="167354" spans="27:27">
      <c r="AA167354" s="271"/>
    </row>
    <row r="167355" spans="27:27">
      <c r="AA167355" s="271"/>
    </row>
    <row r="167356" spans="27:27">
      <c r="AA167356" s="271"/>
    </row>
    <row r="167357" spans="27:27">
      <c r="AA167357" s="271"/>
    </row>
    <row r="167358" spans="27:27">
      <c r="AA167358" s="271"/>
    </row>
    <row r="167359" spans="27:27">
      <c r="AA167359" s="271"/>
    </row>
    <row r="167360" spans="27:27">
      <c r="AA167360" s="271"/>
    </row>
    <row r="167361" spans="27:27">
      <c r="AA167361" s="271"/>
    </row>
    <row r="167362" spans="27:27">
      <c r="AA167362" s="271"/>
    </row>
    <row r="167363" spans="27:27">
      <c r="AA167363" s="271"/>
    </row>
    <row r="167364" spans="27:27">
      <c r="AA167364" s="271"/>
    </row>
    <row r="167365" spans="27:27">
      <c r="AA167365" s="271"/>
    </row>
    <row r="167366" spans="27:27">
      <c r="AA167366" s="271"/>
    </row>
    <row r="167367" spans="27:27">
      <c r="AA167367" s="271"/>
    </row>
    <row r="167368" spans="27:27">
      <c r="AA167368" s="271"/>
    </row>
    <row r="167369" spans="27:27">
      <c r="AA167369" s="271"/>
    </row>
    <row r="167370" spans="27:27">
      <c r="AA167370" s="271"/>
    </row>
    <row r="167371" spans="27:27">
      <c r="AA167371" s="271"/>
    </row>
    <row r="167372" spans="27:27">
      <c r="AA167372" s="271"/>
    </row>
    <row r="167373" spans="27:27">
      <c r="AA167373" s="271"/>
    </row>
    <row r="167374" spans="27:27">
      <c r="AA167374" s="271"/>
    </row>
    <row r="167375" spans="27:27">
      <c r="AA167375" s="271"/>
    </row>
    <row r="167376" spans="27:27">
      <c r="AA167376" s="271"/>
    </row>
    <row r="167377" spans="27:27">
      <c r="AA167377" s="271"/>
    </row>
    <row r="167378" spans="27:27">
      <c r="AA167378" s="271"/>
    </row>
    <row r="167379" spans="27:27">
      <c r="AA167379" s="271"/>
    </row>
    <row r="167380" spans="27:27">
      <c r="AA167380" s="271"/>
    </row>
    <row r="167381" spans="27:27">
      <c r="AA167381" s="271"/>
    </row>
    <row r="167382" spans="27:27">
      <c r="AA167382" s="271"/>
    </row>
    <row r="167383" spans="27:27">
      <c r="AA167383" s="271"/>
    </row>
    <row r="167384" spans="27:27">
      <c r="AA167384" s="271"/>
    </row>
    <row r="167385" spans="27:27">
      <c r="AA167385" s="271"/>
    </row>
    <row r="167386" spans="27:27">
      <c r="AA167386" s="271"/>
    </row>
    <row r="167387" spans="27:27">
      <c r="AA167387" s="271"/>
    </row>
    <row r="167388" spans="27:27">
      <c r="AA167388" s="271"/>
    </row>
    <row r="167389" spans="27:27">
      <c r="AA167389" s="271"/>
    </row>
    <row r="167390" spans="27:27">
      <c r="AA167390" s="271"/>
    </row>
    <row r="167391" spans="27:27">
      <c r="AA167391" s="271"/>
    </row>
    <row r="167392" spans="27:27">
      <c r="AA167392" s="271"/>
    </row>
    <row r="167393" spans="27:27">
      <c r="AA167393" s="271"/>
    </row>
    <row r="167394" spans="27:27">
      <c r="AA167394" s="271"/>
    </row>
    <row r="167395" spans="27:27">
      <c r="AA167395" s="271"/>
    </row>
    <row r="167396" spans="27:27">
      <c r="AA167396" s="271"/>
    </row>
    <row r="167397" spans="27:27">
      <c r="AA167397" s="271"/>
    </row>
    <row r="167398" spans="27:27">
      <c r="AA167398" s="271"/>
    </row>
    <row r="167399" spans="27:27">
      <c r="AA167399" s="271"/>
    </row>
    <row r="167400" spans="27:27">
      <c r="AA167400" s="271"/>
    </row>
    <row r="167401" spans="27:27">
      <c r="AA167401" s="271"/>
    </row>
    <row r="167402" spans="27:27">
      <c r="AA167402" s="271"/>
    </row>
    <row r="167403" spans="27:27">
      <c r="AA167403" s="271"/>
    </row>
    <row r="167404" spans="27:27">
      <c r="AA167404" s="271"/>
    </row>
    <row r="167405" spans="27:27">
      <c r="AA167405" s="271"/>
    </row>
    <row r="167406" spans="27:27">
      <c r="AA167406" s="271"/>
    </row>
    <row r="167407" spans="27:27">
      <c r="AA167407" s="271"/>
    </row>
    <row r="167408" spans="27:27">
      <c r="AA167408" s="271"/>
    </row>
    <row r="167409" spans="27:27">
      <c r="AA167409" s="271"/>
    </row>
    <row r="167410" spans="27:27">
      <c r="AA167410" s="271"/>
    </row>
    <row r="167411" spans="27:27">
      <c r="AA167411" s="271"/>
    </row>
    <row r="167412" spans="27:27">
      <c r="AA167412" s="271"/>
    </row>
    <row r="167413" spans="27:27">
      <c r="AA167413" s="271"/>
    </row>
    <row r="167414" spans="27:27">
      <c r="AA167414" s="271"/>
    </row>
    <row r="167415" spans="27:27">
      <c r="AA167415" s="271"/>
    </row>
    <row r="167416" spans="27:27">
      <c r="AA167416" s="271"/>
    </row>
    <row r="167417" spans="27:27">
      <c r="AA167417" s="271"/>
    </row>
    <row r="167418" spans="27:27">
      <c r="AA167418" s="271"/>
    </row>
    <row r="167419" spans="27:27">
      <c r="AA167419" s="271"/>
    </row>
    <row r="167420" spans="27:27">
      <c r="AA167420" s="271"/>
    </row>
    <row r="167421" spans="27:27">
      <c r="AA167421" s="271"/>
    </row>
    <row r="167422" spans="27:27">
      <c r="AA167422" s="271"/>
    </row>
    <row r="167423" spans="27:27">
      <c r="AA167423" s="271"/>
    </row>
    <row r="167424" spans="27:27">
      <c r="AA167424" s="271"/>
    </row>
    <row r="167425" spans="27:27">
      <c r="AA167425" s="271"/>
    </row>
    <row r="167426" spans="27:27">
      <c r="AA167426" s="271"/>
    </row>
    <row r="167427" spans="27:27">
      <c r="AA167427" s="271"/>
    </row>
    <row r="167428" spans="27:27">
      <c r="AA167428" s="271"/>
    </row>
    <row r="167429" spans="27:27">
      <c r="AA167429" s="271"/>
    </row>
    <row r="167430" spans="27:27">
      <c r="AA167430" s="271"/>
    </row>
    <row r="167431" spans="27:27">
      <c r="AA167431" s="271"/>
    </row>
    <row r="167432" spans="27:27">
      <c r="AA167432" s="271"/>
    </row>
    <row r="167433" spans="27:27">
      <c r="AA167433" s="271"/>
    </row>
    <row r="167434" spans="27:27">
      <c r="AA167434" s="271"/>
    </row>
    <row r="167435" spans="27:27">
      <c r="AA167435" s="271"/>
    </row>
    <row r="167436" spans="27:27">
      <c r="AA167436" s="271"/>
    </row>
    <row r="167437" spans="27:27">
      <c r="AA167437" s="271"/>
    </row>
    <row r="167438" spans="27:27">
      <c r="AA167438" s="271"/>
    </row>
    <row r="167439" spans="27:27">
      <c r="AA167439" s="271"/>
    </row>
    <row r="167440" spans="27:27">
      <c r="AA167440" s="271"/>
    </row>
    <row r="167441" spans="27:27">
      <c r="AA167441" s="271"/>
    </row>
    <row r="167442" spans="27:27">
      <c r="AA167442" s="271"/>
    </row>
    <row r="167443" spans="27:27">
      <c r="AA167443" s="271"/>
    </row>
    <row r="167444" spans="27:27">
      <c r="AA167444" s="271"/>
    </row>
    <row r="167445" spans="27:27">
      <c r="AA167445" s="271"/>
    </row>
    <row r="167446" spans="27:27">
      <c r="AA167446" s="271"/>
    </row>
    <row r="167447" spans="27:27">
      <c r="AA167447" s="271"/>
    </row>
    <row r="167448" spans="27:27">
      <c r="AA167448" s="271"/>
    </row>
    <row r="167449" spans="27:27">
      <c r="AA167449" s="271"/>
    </row>
    <row r="167450" spans="27:27">
      <c r="AA167450" s="271"/>
    </row>
    <row r="167451" spans="27:27">
      <c r="AA167451" s="271"/>
    </row>
    <row r="167452" spans="27:27">
      <c r="AA167452" s="271"/>
    </row>
    <row r="167453" spans="27:27">
      <c r="AA167453" s="271"/>
    </row>
    <row r="167454" spans="27:27">
      <c r="AA167454" s="271"/>
    </row>
    <row r="167455" spans="27:27">
      <c r="AA167455" s="271"/>
    </row>
    <row r="167456" spans="27:27">
      <c r="AA167456" s="271"/>
    </row>
    <row r="167457" spans="27:27">
      <c r="AA167457" s="271"/>
    </row>
    <row r="167458" spans="27:27">
      <c r="AA167458" s="271"/>
    </row>
    <row r="167459" spans="27:27">
      <c r="AA167459" s="271"/>
    </row>
    <row r="167460" spans="27:27">
      <c r="AA167460" s="271"/>
    </row>
    <row r="167461" spans="27:27">
      <c r="AA167461" s="271"/>
    </row>
    <row r="167462" spans="27:27">
      <c r="AA167462" s="271"/>
    </row>
    <row r="167463" spans="27:27">
      <c r="AA167463" s="271"/>
    </row>
    <row r="167464" spans="27:27">
      <c r="AA167464" s="271"/>
    </row>
    <row r="167465" spans="27:27">
      <c r="AA167465" s="271"/>
    </row>
    <row r="167466" spans="27:27">
      <c r="AA167466" s="271"/>
    </row>
    <row r="167467" spans="27:27">
      <c r="AA167467" s="271"/>
    </row>
    <row r="167468" spans="27:27">
      <c r="AA167468" s="271"/>
    </row>
    <row r="167469" spans="27:27">
      <c r="AA167469" s="271"/>
    </row>
    <row r="167470" spans="27:27">
      <c r="AA167470" s="271"/>
    </row>
    <row r="167471" spans="27:27">
      <c r="AA167471" s="271"/>
    </row>
    <row r="167472" spans="27:27">
      <c r="AA167472" s="271"/>
    </row>
    <row r="167473" spans="27:27">
      <c r="AA167473" s="271"/>
    </row>
    <row r="167474" spans="27:27">
      <c r="AA167474" s="271"/>
    </row>
    <row r="167475" spans="27:27">
      <c r="AA167475" s="271"/>
    </row>
    <row r="167476" spans="27:27">
      <c r="AA167476" s="271"/>
    </row>
    <row r="167477" spans="27:27">
      <c r="AA167477" s="271"/>
    </row>
    <row r="167478" spans="27:27">
      <c r="AA167478" s="271"/>
    </row>
    <row r="167479" spans="27:27">
      <c r="AA167479" s="271"/>
    </row>
    <row r="167480" spans="27:27">
      <c r="AA167480" s="271"/>
    </row>
    <row r="167481" spans="27:27">
      <c r="AA167481" s="271"/>
    </row>
    <row r="167482" spans="27:27">
      <c r="AA167482" s="271"/>
    </row>
    <row r="167483" spans="27:27">
      <c r="AA167483" s="271"/>
    </row>
    <row r="167484" spans="27:27">
      <c r="AA167484" s="271"/>
    </row>
    <row r="167485" spans="27:27">
      <c r="AA167485" s="271"/>
    </row>
    <row r="167486" spans="27:27">
      <c r="AA167486" s="271"/>
    </row>
    <row r="167487" spans="27:27">
      <c r="AA167487" s="271"/>
    </row>
    <row r="167488" spans="27:27">
      <c r="AA167488" s="271"/>
    </row>
    <row r="167489" spans="27:27">
      <c r="AA167489" s="271"/>
    </row>
    <row r="167490" spans="27:27">
      <c r="AA167490" s="271"/>
    </row>
    <row r="167491" spans="27:27">
      <c r="AA167491" s="271"/>
    </row>
    <row r="167492" spans="27:27">
      <c r="AA167492" s="271"/>
    </row>
    <row r="167493" spans="27:27">
      <c r="AA167493" s="271"/>
    </row>
    <row r="167494" spans="27:27">
      <c r="AA167494" s="271"/>
    </row>
    <row r="167495" spans="27:27">
      <c r="AA167495" s="271"/>
    </row>
    <row r="167496" spans="27:27">
      <c r="AA167496" s="271"/>
    </row>
    <row r="167497" spans="27:27">
      <c r="AA167497" s="271"/>
    </row>
    <row r="167498" spans="27:27">
      <c r="AA167498" s="271"/>
    </row>
    <row r="167499" spans="27:27">
      <c r="AA167499" s="271"/>
    </row>
    <row r="167500" spans="27:27">
      <c r="AA167500" s="271"/>
    </row>
    <row r="167501" spans="27:27">
      <c r="AA167501" s="271"/>
    </row>
    <row r="167502" spans="27:27">
      <c r="AA167502" s="271"/>
    </row>
    <row r="167503" spans="27:27">
      <c r="AA167503" s="271"/>
    </row>
    <row r="167504" spans="27:27">
      <c r="AA167504" s="271"/>
    </row>
    <row r="167505" spans="27:27">
      <c r="AA167505" s="271"/>
    </row>
    <row r="167506" spans="27:27">
      <c r="AA167506" s="271"/>
    </row>
    <row r="167507" spans="27:27">
      <c r="AA167507" s="271"/>
    </row>
    <row r="167508" spans="27:27">
      <c r="AA167508" s="271"/>
    </row>
    <row r="167509" spans="27:27">
      <c r="AA167509" s="271"/>
    </row>
    <row r="167510" spans="27:27">
      <c r="AA167510" s="271"/>
    </row>
    <row r="167511" spans="27:27">
      <c r="AA167511" s="271"/>
    </row>
    <row r="167512" spans="27:27">
      <c r="AA167512" s="271"/>
    </row>
    <row r="167513" spans="27:27">
      <c r="AA167513" s="271"/>
    </row>
    <row r="167514" spans="27:27">
      <c r="AA167514" s="271"/>
    </row>
    <row r="167515" spans="27:27">
      <c r="AA167515" s="271"/>
    </row>
    <row r="167516" spans="27:27">
      <c r="AA167516" s="271"/>
    </row>
    <row r="167517" spans="27:27">
      <c r="AA167517" s="271"/>
    </row>
    <row r="167518" spans="27:27">
      <c r="AA167518" s="271"/>
    </row>
    <row r="167519" spans="27:27">
      <c r="AA167519" s="271"/>
    </row>
    <row r="167520" spans="27:27">
      <c r="AA167520" s="271"/>
    </row>
    <row r="167521" spans="27:27">
      <c r="AA167521" s="271"/>
    </row>
    <row r="167522" spans="27:27">
      <c r="AA167522" s="271"/>
    </row>
    <row r="167523" spans="27:27">
      <c r="AA167523" s="271"/>
    </row>
    <row r="167524" spans="27:27">
      <c r="AA167524" s="271"/>
    </row>
    <row r="167525" spans="27:27">
      <c r="AA167525" s="271"/>
    </row>
    <row r="167526" spans="27:27">
      <c r="AA167526" s="271"/>
    </row>
    <row r="167527" spans="27:27">
      <c r="AA167527" s="271"/>
    </row>
    <row r="167528" spans="27:27">
      <c r="AA167528" s="271"/>
    </row>
    <row r="167529" spans="27:27">
      <c r="AA167529" s="271"/>
    </row>
    <row r="167530" spans="27:27">
      <c r="AA167530" s="271"/>
    </row>
    <row r="167531" spans="27:27">
      <c r="AA167531" s="271"/>
    </row>
    <row r="167532" spans="27:27">
      <c r="AA167532" s="271"/>
    </row>
    <row r="167533" spans="27:27">
      <c r="AA167533" s="271"/>
    </row>
    <row r="167534" spans="27:27">
      <c r="AA167534" s="271"/>
    </row>
    <row r="167535" spans="27:27">
      <c r="AA167535" s="271"/>
    </row>
    <row r="167536" spans="27:27">
      <c r="AA167536" s="271"/>
    </row>
    <row r="167537" spans="27:27">
      <c r="AA167537" s="271"/>
    </row>
    <row r="167538" spans="27:27">
      <c r="AA167538" s="271"/>
    </row>
    <row r="167539" spans="27:27">
      <c r="AA167539" s="271"/>
    </row>
    <row r="167540" spans="27:27">
      <c r="AA167540" s="271"/>
    </row>
    <row r="167541" spans="27:27">
      <c r="AA167541" s="271"/>
    </row>
    <row r="167542" spans="27:27">
      <c r="AA167542" s="271"/>
    </row>
    <row r="167543" spans="27:27">
      <c r="AA167543" s="271"/>
    </row>
    <row r="167544" spans="27:27">
      <c r="AA167544" s="271"/>
    </row>
    <row r="167545" spans="27:27">
      <c r="AA167545" s="271"/>
    </row>
    <row r="167546" spans="27:27">
      <c r="AA167546" s="271"/>
    </row>
    <row r="167547" spans="27:27">
      <c r="AA167547" s="271"/>
    </row>
    <row r="167548" spans="27:27">
      <c r="AA167548" s="271"/>
    </row>
    <row r="167549" spans="27:27">
      <c r="AA167549" s="271"/>
    </row>
    <row r="167550" spans="27:27">
      <c r="AA167550" s="271"/>
    </row>
    <row r="167551" spans="27:27">
      <c r="AA167551" s="271"/>
    </row>
    <row r="167552" spans="27:27">
      <c r="AA167552" s="271"/>
    </row>
    <row r="167553" spans="27:27">
      <c r="AA167553" s="271"/>
    </row>
    <row r="167554" spans="27:27">
      <c r="AA167554" s="271"/>
    </row>
    <row r="167555" spans="27:27">
      <c r="AA167555" s="271"/>
    </row>
    <row r="167556" spans="27:27">
      <c r="AA167556" s="271"/>
    </row>
    <row r="167557" spans="27:27">
      <c r="AA167557" s="271"/>
    </row>
    <row r="167558" spans="27:27">
      <c r="AA167558" s="271"/>
    </row>
    <row r="167559" spans="27:27">
      <c r="AA167559" s="271"/>
    </row>
    <row r="167560" spans="27:27">
      <c r="AA167560" s="271"/>
    </row>
    <row r="167561" spans="27:27">
      <c r="AA167561" s="271"/>
    </row>
    <row r="167562" spans="27:27">
      <c r="AA167562" s="271"/>
    </row>
    <row r="167563" spans="27:27">
      <c r="AA167563" s="271"/>
    </row>
    <row r="167564" spans="27:27">
      <c r="AA167564" s="271"/>
    </row>
    <row r="167565" spans="27:27">
      <c r="AA167565" s="271"/>
    </row>
    <row r="167566" spans="27:27">
      <c r="AA167566" s="271"/>
    </row>
    <row r="167567" spans="27:27">
      <c r="AA167567" s="271"/>
    </row>
    <row r="167568" spans="27:27">
      <c r="AA167568" s="271"/>
    </row>
    <row r="167569" spans="27:27">
      <c r="AA167569" s="271"/>
    </row>
    <row r="167570" spans="27:27">
      <c r="AA167570" s="271"/>
    </row>
    <row r="167571" spans="27:27">
      <c r="AA167571" s="271"/>
    </row>
    <row r="167572" spans="27:27">
      <c r="AA167572" s="271"/>
    </row>
    <row r="167573" spans="27:27">
      <c r="AA167573" s="271"/>
    </row>
    <row r="167574" spans="27:27">
      <c r="AA167574" s="271"/>
    </row>
    <row r="167575" spans="27:27">
      <c r="AA167575" s="271"/>
    </row>
    <row r="167576" spans="27:27">
      <c r="AA167576" s="271"/>
    </row>
    <row r="167577" spans="27:27">
      <c r="AA167577" s="271"/>
    </row>
    <row r="167578" spans="27:27">
      <c r="AA167578" s="271"/>
    </row>
    <row r="167579" spans="27:27">
      <c r="AA167579" s="271"/>
    </row>
    <row r="167580" spans="27:27">
      <c r="AA167580" s="271"/>
    </row>
    <row r="167581" spans="27:27">
      <c r="AA167581" s="271"/>
    </row>
    <row r="167582" spans="27:27">
      <c r="AA167582" s="271"/>
    </row>
    <row r="167583" spans="27:27">
      <c r="AA167583" s="271"/>
    </row>
    <row r="167584" spans="27:27">
      <c r="AA167584" s="271"/>
    </row>
    <row r="167585" spans="27:27">
      <c r="AA167585" s="271"/>
    </row>
    <row r="167586" spans="27:27">
      <c r="AA167586" s="271"/>
    </row>
    <row r="167587" spans="27:27">
      <c r="AA167587" s="271"/>
    </row>
    <row r="167588" spans="27:27">
      <c r="AA167588" s="271"/>
    </row>
    <row r="167589" spans="27:27">
      <c r="AA167589" s="271"/>
    </row>
    <row r="167590" spans="27:27">
      <c r="AA167590" s="271"/>
    </row>
    <row r="167591" spans="27:27">
      <c r="AA167591" s="271"/>
    </row>
    <row r="167592" spans="27:27">
      <c r="AA167592" s="271"/>
    </row>
    <row r="167593" spans="27:27">
      <c r="AA167593" s="271"/>
    </row>
    <row r="167594" spans="27:27">
      <c r="AA167594" s="271"/>
    </row>
    <row r="167595" spans="27:27">
      <c r="AA167595" s="271"/>
    </row>
    <row r="167596" spans="27:27">
      <c r="AA167596" s="271"/>
    </row>
    <row r="167597" spans="27:27">
      <c r="AA167597" s="271"/>
    </row>
    <row r="167598" spans="27:27">
      <c r="AA167598" s="271"/>
    </row>
    <row r="167599" spans="27:27">
      <c r="AA167599" s="271"/>
    </row>
    <row r="167600" spans="27:27">
      <c r="AA167600" s="271"/>
    </row>
    <row r="167601" spans="27:27">
      <c r="AA167601" s="271"/>
    </row>
    <row r="167602" spans="27:27">
      <c r="AA167602" s="271"/>
    </row>
    <row r="167603" spans="27:27">
      <c r="AA167603" s="271"/>
    </row>
    <row r="167604" spans="27:27">
      <c r="AA167604" s="271"/>
    </row>
    <row r="167605" spans="27:27">
      <c r="AA167605" s="271"/>
    </row>
    <row r="167606" spans="27:27">
      <c r="AA167606" s="271"/>
    </row>
    <row r="167607" spans="27:27">
      <c r="AA167607" s="271"/>
    </row>
    <row r="167608" spans="27:27">
      <c r="AA167608" s="271"/>
    </row>
    <row r="167609" spans="27:27">
      <c r="AA167609" s="271"/>
    </row>
    <row r="167610" spans="27:27">
      <c r="AA167610" s="271"/>
    </row>
    <row r="167611" spans="27:27">
      <c r="AA167611" s="271"/>
    </row>
    <row r="167612" spans="27:27">
      <c r="AA167612" s="271"/>
    </row>
    <row r="167613" spans="27:27">
      <c r="AA167613" s="271"/>
    </row>
    <row r="167614" spans="27:27">
      <c r="AA167614" s="271"/>
    </row>
    <row r="167615" spans="27:27">
      <c r="AA167615" s="271"/>
    </row>
    <row r="167616" spans="27:27">
      <c r="AA167616" s="271"/>
    </row>
    <row r="167617" spans="27:27">
      <c r="AA167617" s="271"/>
    </row>
    <row r="167618" spans="27:27">
      <c r="AA167618" s="271"/>
    </row>
    <row r="167619" spans="27:27">
      <c r="AA167619" s="271"/>
    </row>
    <row r="167620" spans="27:27">
      <c r="AA167620" s="271"/>
    </row>
    <row r="167621" spans="27:27">
      <c r="AA167621" s="271"/>
    </row>
    <row r="167622" spans="27:27">
      <c r="AA167622" s="271"/>
    </row>
    <row r="167623" spans="27:27">
      <c r="AA167623" s="271"/>
    </row>
    <row r="167624" spans="27:27">
      <c r="AA167624" s="271"/>
    </row>
    <row r="167625" spans="27:27">
      <c r="AA167625" s="271"/>
    </row>
    <row r="167626" spans="27:27">
      <c r="AA167626" s="271"/>
    </row>
    <row r="167627" spans="27:27">
      <c r="AA167627" s="271"/>
    </row>
    <row r="167628" spans="27:27">
      <c r="AA167628" s="271"/>
    </row>
    <row r="167629" spans="27:27">
      <c r="AA167629" s="271"/>
    </row>
    <row r="167630" spans="27:27">
      <c r="AA167630" s="271"/>
    </row>
    <row r="167631" spans="27:27">
      <c r="AA167631" s="271"/>
    </row>
    <row r="167632" spans="27:27">
      <c r="AA167632" s="271"/>
    </row>
    <row r="167633" spans="27:27">
      <c r="AA167633" s="271"/>
    </row>
    <row r="167634" spans="27:27">
      <c r="AA167634" s="271"/>
    </row>
    <row r="167635" spans="27:27">
      <c r="AA167635" s="271"/>
    </row>
    <row r="167636" spans="27:27">
      <c r="AA167636" s="271"/>
    </row>
    <row r="167637" spans="27:27">
      <c r="AA167637" s="271"/>
    </row>
    <row r="167638" spans="27:27">
      <c r="AA167638" s="271"/>
    </row>
    <row r="167639" spans="27:27">
      <c r="AA167639" s="271"/>
    </row>
    <row r="167640" spans="27:27">
      <c r="AA167640" s="271"/>
    </row>
    <row r="167641" spans="27:27">
      <c r="AA167641" s="271"/>
    </row>
    <row r="167642" spans="27:27">
      <c r="AA167642" s="271"/>
    </row>
    <row r="167643" spans="27:27">
      <c r="AA167643" s="271"/>
    </row>
    <row r="167644" spans="27:27">
      <c r="AA167644" s="271"/>
    </row>
    <row r="167645" spans="27:27">
      <c r="AA167645" s="271"/>
    </row>
    <row r="167646" spans="27:27">
      <c r="AA167646" s="271"/>
    </row>
    <row r="167647" spans="27:27">
      <c r="AA167647" s="271"/>
    </row>
    <row r="167648" spans="27:27">
      <c r="AA167648" s="271"/>
    </row>
    <row r="167649" spans="27:27">
      <c r="AA167649" s="271"/>
    </row>
    <row r="167650" spans="27:27">
      <c r="AA167650" s="271"/>
    </row>
    <row r="167651" spans="27:27">
      <c r="AA167651" s="271"/>
    </row>
    <row r="167652" spans="27:27">
      <c r="AA167652" s="271"/>
    </row>
    <row r="167653" spans="27:27">
      <c r="AA167653" s="271"/>
    </row>
    <row r="167654" spans="27:27">
      <c r="AA167654" s="271"/>
    </row>
    <row r="167655" spans="27:27">
      <c r="AA167655" s="271"/>
    </row>
    <row r="167656" spans="27:27">
      <c r="AA167656" s="271"/>
    </row>
    <row r="167657" spans="27:27">
      <c r="AA167657" s="271"/>
    </row>
    <row r="167658" spans="27:27">
      <c r="AA167658" s="271"/>
    </row>
    <row r="167659" spans="27:27">
      <c r="AA167659" s="271"/>
    </row>
    <row r="167660" spans="27:27">
      <c r="AA167660" s="271"/>
    </row>
    <row r="167661" spans="27:27">
      <c r="AA167661" s="271"/>
    </row>
    <row r="167662" spans="27:27">
      <c r="AA167662" s="271"/>
    </row>
    <row r="167663" spans="27:27">
      <c r="AA167663" s="271"/>
    </row>
    <row r="167664" spans="27:27">
      <c r="AA167664" s="271"/>
    </row>
    <row r="167665" spans="27:27">
      <c r="AA167665" s="271"/>
    </row>
    <row r="167666" spans="27:27">
      <c r="AA167666" s="271"/>
    </row>
    <row r="167667" spans="27:27">
      <c r="AA167667" s="271"/>
    </row>
    <row r="167668" spans="27:27">
      <c r="AA167668" s="271"/>
    </row>
    <row r="167669" spans="27:27">
      <c r="AA167669" s="271"/>
    </row>
    <row r="167670" spans="27:27">
      <c r="AA167670" s="271"/>
    </row>
    <row r="167671" spans="27:27">
      <c r="AA167671" s="271"/>
    </row>
    <row r="167672" spans="27:27">
      <c r="AA167672" s="271"/>
    </row>
    <row r="167673" spans="27:27">
      <c r="AA167673" s="271"/>
    </row>
    <row r="167674" spans="27:27">
      <c r="AA167674" s="271"/>
    </row>
    <row r="167675" spans="27:27">
      <c r="AA167675" s="271"/>
    </row>
    <row r="167676" spans="27:27">
      <c r="AA167676" s="271"/>
    </row>
    <row r="167677" spans="27:27">
      <c r="AA167677" s="271"/>
    </row>
    <row r="167678" spans="27:27">
      <c r="AA167678" s="271"/>
    </row>
    <row r="167679" spans="27:27">
      <c r="AA167679" s="271"/>
    </row>
    <row r="167680" spans="27:27">
      <c r="AA167680" s="271"/>
    </row>
    <row r="167681" spans="27:27">
      <c r="AA167681" s="271"/>
    </row>
    <row r="167682" spans="27:27">
      <c r="AA167682" s="271"/>
    </row>
    <row r="167683" spans="27:27">
      <c r="AA167683" s="271"/>
    </row>
    <row r="167684" spans="27:27">
      <c r="AA167684" s="271"/>
    </row>
    <row r="167685" spans="27:27">
      <c r="AA167685" s="271"/>
    </row>
    <row r="167686" spans="27:27">
      <c r="AA167686" s="271"/>
    </row>
    <row r="167687" spans="27:27">
      <c r="AA167687" s="271"/>
    </row>
    <row r="167688" spans="27:27">
      <c r="AA167688" s="271"/>
    </row>
    <row r="167689" spans="27:27">
      <c r="AA167689" s="271"/>
    </row>
    <row r="167690" spans="27:27">
      <c r="AA167690" s="271"/>
    </row>
    <row r="167691" spans="27:27">
      <c r="AA167691" s="271"/>
    </row>
    <row r="167692" spans="27:27">
      <c r="AA167692" s="271"/>
    </row>
    <row r="167693" spans="27:27">
      <c r="AA167693" s="271"/>
    </row>
    <row r="167694" spans="27:27">
      <c r="AA167694" s="271"/>
    </row>
    <row r="167695" spans="27:27">
      <c r="AA167695" s="271"/>
    </row>
    <row r="167696" spans="27:27">
      <c r="AA167696" s="271"/>
    </row>
    <row r="167697" spans="27:27">
      <c r="AA167697" s="271"/>
    </row>
    <row r="167698" spans="27:27">
      <c r="AA167698" s="271"/>
    </row>
    <row r="167699" spans="27:27">
      <c r="AA167699" s="271"/>
    </row>
    <row r="167700" spans="27:27">
      <c r="AA167700" s="271"/>
    </row>
    <row r="167701" spans="27:27">
      <c r="AA167701" s="271"/>
    </row>
    <row r="167702" spans="27:27">
      <c r="AA167702" s="271"/>
    </row>
    <row r="167703" spans="27:27">
      <c r="AA167703" s="271"/>
    </row>
    <row r="167704" spans="27:27">
      <c r="AA167704" s="271"/>
    </row>
    <row r="167705" spans="27:27">
      <c r="AA167705" s="271"/>
    </row>
    <row r="167706" spans="27:27">
      <c r="AA167706" s="271"/>
    </row>
    <row r="167707" spans="27:27">
      <c r="AA167707" s="271"/>
    </row>
    <row r="167708" spans="27:27">
      <c r="AA167708" s="271"/>
    </row>
    <row r="167709" spans="27:27">
      <c r="AA167709" s="271"/>
    </row>
    <row r="167710" spans="27:27">
      <c r="AA167710" s="271"/>
    </row>
    <row r="167711" spans="27:27">
      <c r="AA167711" s="271"/>
    </row>
    <row r="167712" spans="27:27">
      <c r="AA167712" s="271"/>
    </row>
    <row r="167713" spans="27:27">
      <c r="AA167713" s="271"/>
    </row>
    <row r="167714" spans="27:27">
      <c r="AA167714" s="271"/>
    </row>
    <row r="167715" spans="27:27">
      <c r="AA167715" s="271"/>
    </row>
    <row r="167716" spans="27:27">
      <c r="AA167716" s="271"/>
    </row>
    <row r="167717" spans="27:27">
      <c r="AA167717" s="271"/>
    </row>
    <row r="167718" spans="27:27">
      <c r="AA167718" s="271"/>
    </row>
    <row r="167719" spans="27:27">
      <c r="AA167719" s="271"/>
    </row>
    <row r="167720" spans="27:27">
      <c r="AA167720" s="271"/>
    </row>
    <row r="167721" spans="27:27">
      <c r="AA167721" s="271"/>
    </row>
    <row r="167722" spans="27:27">
      <c r="AA167722" s="271"/>
    </row>
    <row r="167723" spans="27:27">
      <c r="AA167723" s="271"/>
    </row>
    <row r="167724" spans="27:27">
      <c r="AA167724" s="271"/>
    </row>
    <row r="167725" spans="27:27">
      <c r="AA167725" s="271"/>
    </row>
    <row r="167726" spans="27:27">
      <c r="AA167726" s="271"/>
    </row>
    <row r="167727" spans="27:27">
      <c r="AA167727" s="271"/>
    </row>
    <row r="167728" spans="27:27">
      <c r="AA167728" s="271"/>
    </row>
    <row r="167729" spans="27:27">
      <c r="AA167729" s="271"/>
    </row>
    <row r="167730" spans="27:27">
      <c r="AA167730" s="271"/>
    </row>
    <row r="167731" spans="27:27">
      <c r="AA167731" s="271"/>
    </row>
    <row r="167732" spans="27:27">
      <c r="AA167732" s="271"/>
    </row>
    <row r="167733" spans="27:27">
      <c r="AA167733" s="271"/>
    </row>
    <row r="167734" spans="27:27">
      <c r="AA167734" s="271"/>
    </row>
    <row r="167735" spans="27:27">
      <c r="AA167735" s="271"/>
    </row>
    <row r="167736" spans="27:27">
      <c r="AA167736" s="271"/>
    </row>
    <row r="167737" spans="27:27">
      <c r="AA167737" s="271"/>
    </row>
    <row r="167738" spans="27:27">
      <c r="AA167738" s="271"/>
    </row>
    <row r="167739" spans="27:27">
      <c r="AA167739" s="271"/>
    </row>
    <row r="167740" spans="27:27">
      <c r="AA167740" s="271"/>
    </row>
    <row r="167741" spans="27:27">
      <c r="AA167741" s="271"/>
    </row>
    <row r="167742" spans="27:27">
      <c r="AA167742" s="271"/>
    </row>
    <row r="167743" spans="27:27">
      <c r="AA167743" s="271"/>
    </row>
    <row r="167744" spans="27:27">
      <c r="AA167744" s="271"/>
    </row>
    <row r="167745" spans="27:27">
      <c r="AA167745" s="271"/>
    </row>
    <row r="167746" spans="27:27">
      <c r="AA167746" s="271"/>
    </row>
    <row r="167747" spans="27:27">
      <c r="AA167747" s="271"/>
    </row>
    <row r="167748" spans="27:27">
      <c r="AA167748" s="271"/>
    </row>
    <row r="167749" spans="27:27">
      <c r="AA167749" s="271"/>
    </row>
    <row r="167750" spans="27:27">
      <c r="AA167750" s="271"/>
    </row>
    <row r="167751" spans="27:27">
      <c r="AA167751" s="271"/>
    </row>
    <row r="167752" spans="27:27">
      <c r="AA167752" s="271"/>
    </row>
    <row r="167753" spans="27:27">
      <c r="AA167753" s="271"/>
    </row>
    <row r="167754" spans="27:27">
      <c r="AA167754" s="271"/>
    </row>
    <row r="167755" spans="27:27">
      <c r="AA167755" s="271"/>
    </row>
    <row r="167756" spans="27:27">
      <c r="AA167756" s="271"/>
    </row>
    <row r="167757" spans="27:27">
      <c r="AA167757" s="271"/>
    </row>
    <row r="167758" spans="27:27">
      <c r="AA167758" s="271"/>
    </row>
    <row r="167759" spans="27:27">
      <c r="AA167759" s="271"/>
    </row>
    <row r="167760" spans="27:27">
      <c r="AA167760" s="271"/>
    </row>
    <row r="167761" spans="27:27">
      <c r="AA167761" s="271"/>
    </row>
    <row r="167762" spans="27:27">
      <c r="AA167762" s="271"/>
    </row>
    <row r="167763" spans="27:27">
      <c r="AA167763" s="271"/>
    </row>
    <row r="167764" spans="27:27">
      <c r="AA167764" s="271"/>
    </row>
    <row r="167765" spans="27:27">
      <c r="AA167765" s="271"/>
    </row>
    <row r="167766" spans="27:27">
      <c r="AA167766" s="271"/>
    </row>
    <row r="167767" spans="27:27">
      <c r="AA167767" s="271"/>
    </row>
    <row r="167768" spans="27:27">
      <c r="AA167768" s="271"/>
    </row>
    <row r="167769" spans="27:27">
      <c r="AA167769" s="271"/>
    </row>
    <row r="167770" spans="27:27">
      <c r="AA167770" s="271"/>
    </row>
    <row r="167771" spans="27:27">
      <c r="AA167771" s="271"/>
    </row>
    <row r="167772" spans="27:27">
      <c r="AA167772" s="271"/>
    </row>
    <row r="167773" spans="27:27">
      <c r="AA167773" s="271"/>
    </row>
    <row r="167774" spans="27:27">
      <c r="AA167774" s="271"/>
    </row>
    <row r="167775" spans="27:27">
      <c r="AA167775" s="271"/>
    </row>
    <row r="167776" spans="27:27">
      <c r="AA167776" s="271"/>
    </row>
    <row r="167777" spans="27:27">
      <c r="AA167777" s="271"/>
    </row>
    <row r="167778" spans="27:27">
      <c r="AA167778" s="271"/>
    </row>
    <row r="167779" spans="27:27">
      <c r="AA167779" s="271"/>
    </row>
    <row r="167780" spans="27:27">
      <c r="AA167780" s="271"/>
    </row>
    <row r="167781" spans="27:27">
      <c r="AA167781" s="271"/>
    </row>
    <row r="167782" spans="27:27">
      <c r="AA167782" s="271"/>
    </row>
    <row r="167783" spans="27:27">
      <c r="AA167783" s="271"/>
    </row>
    <row r="167784" spans="27:27">
      <c r="AA167784" s="271"/>
    </row>
    <row r="167785" spans="27:27">
      <c r="AA167785" s="271"/>
    </row>
    <row r="167786" spans="27:27">
      <c r="AA167786" s="271"/>
    </row>
    <row r="167787" spans="27:27">
      <c r="AA167787" s="271"/>
    </row>
    <row r="167788" spans="27:27">
      <c r="AA167788" s="271"/>
    </row>
    <row r="167789" spans="27:27">
      <c r="AA167789" s="271"/>
    </row>
    <row r="167790" spans="27:27">
      <c r="AA167790" s="271"/>
    </row>
    <row r="167791" spans="27:27">
      <c r="AA167791" s="271"/>
    </row>
    <row r="167792" spans="27:27">
      <c r="AA167792" s="271"/>
    </row>
    <row r="167793" spans="27:27">
      <c r="AA167793" s="271"/>
    </row>
    <row r="167794" spans="27:27">
      <c r="AA167794" s="271"/>
    </row>
    <row r="167795" spans="27:27">
      <c r="AA167795" s="271"/>
    </row>
    <row r="167796" spans="27:27">
      <c r="AA167796" s="271"/>
    </row>
    <row r="167797" spans="27:27">
      <c r="AA167797" s="271"/>
    </row>
    <row r="167798" spans="27:27">
      <c r="AA167798" s="271"/>
    </row>
    <row r="167799" spans="27:27">
      <c r="AA167799" s="271"/>
    </row>
    <row r="167800" spans="27:27">
      <c r="AA167800" s="271"/>
    </row>
    <row r="167801" spans="27:27">
      <c r="AA167801" s="271"/>
    </row>
    <row r="167802" spans="27:27">
      <c r="AA167802" s="271"/>
    </row>
    <row r="167803" spans="27:27">
      <c r="AA167803" s="271"/>
    </row>
    <row r="167804" spans="27:27">
      <c r="AA167804" s="271"/>
    </row>
    <row r="167805" spans="27:27">
      <c r="AA167805" s="271"/>
    </row>
    <row r="167806" spans="27:27">
      <c r="AA167806" s="271"/>
    </row>
    <row r="167807" spans="27:27">
      <c r="AA167807" s="271"/>
    </row>
    <row r="167808" spans="27:27">
      <c r="AA167808" s="271"/>
    </row>
    <row r="167809" spans="27:27">
      <c r="AA167809" s="271"/>
    </row>
    <row r="167810" spans="27:27">
      <c r="AA167810" s="271"/>
    </row>
    <row r="167811" spans="27:27">
      <c r="AA167811" s="271"/>
    </row>
    <row r="167812" spans="27:27">
      <c r="AA167812" s="271"/>
    </row>
    <row r="167813" spans="27:27">
      <c r="AA167813" s="271"/>
    </row>
    <row r="167814" spans="27:27">
      <c r="AA167814" s="271"/>
    </row>
    <row r="167815" spans="27:27">
      <c r="AA167815" s="271"/>
    </row>
    <row r="167816" spans="27:27">
      <c r="AA167816" s="271"/>
    </row>
    <row r="167817" spans="27:27">
      <c r="AA167817" s="271"/>
    </row>
    <row r="167818" spans="27:27">
      <c r="AA167818" s="271"/>
    </row>
    <row r="167819" spans="27:27">
      <c r="AA167819" s="271"/>
    </row>
    <row r="167820" spans="27:27">
      <c r="AA167820" s="271"/>
    </row>
    <row r="167821" spans="27:27">
      <c r="AA167821" s="271"/>
    </row>
    <row r="167822" spans="27:27">
      <c r="AA167822" s="271"/>
    </row>
    <row r="167823" spans="27:27">
      <c r="AA167823" s="271"/>
    </row>
    <row r="167824" spans="27:27">
      <c r="AA167824" s="271"/>
    </row>
    <row r="167825" spans="27:27">
      <c r="AA167825" s="271"/>
    </row>
    <row r="167826" spans="27:27">
      <c r="AA167826" s="271"/>
    </row>
    <row r="167827" spans="27:27">
      <c r="AA167827" s="271"/>
    </row>
    <row r="167828" spans="27:27">
      <c r="AA167828" s="271"/>
    </row>
    <row r="167829" spans="27:27">
      <c r="AA167829" s="271"/>
    </row>
    <row r="167830" spans="27:27">
      <c r="AA167830" s="271"/>
    </row>
    <row r="167831" spans="27:27">
      <c r="AA167831" s="271"/>
    </row>
    <row r="167832" spans="27:27">
      <c r="AA167832" s="271"/>
    </row>
    <row r="167833" spans="27:27">
      <c r="AA167833" s="271"/>
    </row>
    <row r="167834" spans="27:27">
      <c r="AA167834" s="271"/>
    </row>
    <row r="167835" spans="27:27">
      <c r="AA167835" s="271"/>
    </row>
    <row r="167836" spans="27:27">
      <c r="AA167836" s="271"/>
    </row>
    <row r="167837" spans="27:27">
      <c r="AA167837" s="271"/>
    </row>
    <row r="167838" spans="27:27">
      <c r="AA167838" s="271"/>
    </row>
    <row r="167839" spans="27:27">
      <c r="AA167839" s="271"/>
    </row>
    <row r="167840" spans="27:27">
      <c r="AA167840" s="271"/>
    </row>
    <row r="167841" spans="27:27">
      <c r="AA167841" s="271"/>
    </row>
    <row r="167842" spans="27:27">
      <c r="AA167842" s="271"/>
    </row>
    <row r="167843" spans="27:27">
      <c r="AA167843" s="271"/>
    </row>
    <row r="167844" spans="27:27">
      <c r="AA167844" s="271"/>
    </row>
    <row r="167845" spans="27:27">
      <c r="AA167845" s="271"/>
    </row>
    <row r="167846" spans="27:27">
      <c r="AA167846" s="271"/>
    </row>
    <row r="167847" spans="27:27">
      <c r="AA167847" s="271"/>
    </row>
    <row r="167848" spans="27:27">
      <c r="AA167848" s="271"/>
    </row>
    <row r="167849" spans="27:27">
      <c r="AA167849" s="271"/>
    </row>
    <row r="167850" spans="27:27">
      <c r="AA167850" s="271"/>
    </row>
    <row r="167851" spans="27:27">
      <c r="AA167851" s="271"/>
    </row>
    <row r="167852" spans="27:27">
      <c r="AA167852" s="271"/>
    </row>
    <row r="167853" spans="27:27">
      <c r="AA167853" s="271"/>
    </row>
    <row r="167854" spans="27:27">
      <c r="AA167854" s="271"/>
    </row>
    <row r="167855" spans="27:27">
      <c r="AA167855" s="271"/>
    </row>
    <row r="167856" spans="27:27">
      <c r="AA167856" s="271"/>
    </row>
    <row r="167857" spans="27:27">
      <c r="AA167857" s="271"/>
    </row>
    <row r="167858" spans="27:27">
      <c r="AA167858" s="271"/>
    </row>
    <row r="167859" spans="27:27">
      <c r="AA167859" s="271"/>
    </row>
    <row r="167860" spans="27:27">
      <c r="AA167860" s="271"/>
    </row>
    <row r="167861" spans="27:27">
      <c r="AA167861" s="271"/>
    </row>
    <row r="167862" spans="27:27">
      <c r="AA167862" s="271"/>
    </row>
    <row r="167863" spans="27:27">
      <c r="AA167863" s="271"/>
    </row>
    <row r="167864" spans="27:27">
      <c r="AA167864" s="271"/>
    </row>
    <row r="167865" spans="27:27">
      <c r="AA167865" s="271"/>
    </row>
    <row r="167866" spans="27:27">
      <c r="AA167866" s="271"/>
    </row>
    <row r="167867" spans="27:27">
      <c r="AA167867" s="271"/>
    </row>
    <row r="167868" spans="27:27">
      <c r="AA167868" s="271"/>
    </row>
    <row r="167869" spans="27:27">
      <c r="AA167869" s="271"/>
    </row>
    <row r="167870" spans="27:27">
      <c r="AA167870" s="271"/>
    </row>
    <row r="167871" spans="27:27">
      <c r="AA167871" s="271"/>
    </row>
    <row r="167872" spans="27:27">
      <c r="AA167872" s="271"/>
    </row>
    <row r="167873" spans="27:27">
      <c r="AA167873" s="271"/>
    </row>
    <row r="167874" spans="27:27">
      <c r="AA167874" s="271"/>
    </row>
    <row r="167875" spans="27:27">
      <c r="AA167875" s="271"/>
    </row>
    <row r="167876" spans="27:27">
      <c r="AA167876" s="271"/>
    </row>
    <row r="167877" spans="27:27">
      <c r="AA167877" s="271"/>
    </row>
    <row r="167878" spans="27:27">
      <c r="AA167878" s="271"/>
    </row>
    <row r="167879" spans="27:27">
      <c r="AA167879" s="271"/>
    </row>
    <row r="167880" spans="27:27">
      <c r="AA167880" s="271"/>
    </row>
    <row r="167881" spans="27:27">
      <c r="AA167881" s="271"/>
    </row>
    <row r="167882" spans="27:27">
      <c r="AA167882" s="271"/>
    </row>
    <row r="167883" spans="27:27">
      <c r="AA167883" s="271"/>
    </row>
    <row r="167884" spans="27:27">
      <c r="AA167884" s="271"/>
    </row>
    <row r="167885" spans="27:27">
      <c r="AA167885" s="271"/>
    </row>
    <row r="167886" spans="27:27">
      <c r="AA167886" s="271"/>
    </row>
    <row r="167887" spans="27:27">
      <c r="AA167887" s="271"/>
    </row>
    <row r="167888" spans="27:27">
      <c r="AA167888" s="271"/>
    </row>
    <row r="167889" spans="27:27">
      <c r="AA167889" s="271"/>
    </row>
    <row r="167890" spans="27:27">
      <c r="AA167890" s="271"/>
    </row>
    <row r="167891" spans="27:27">
      <c r="AA167891" s="271"/>
    </row>
    <row r="167892" spans="27:27">
      <c r="AA167892" s="271"/>
    </row>
    <row r="167893" spans="27:27">
      <c r="AA167893" s="271"/>
    </row>
    <row r="167894" spans="27:27">
      <c r="AA167894" s="271"/>
    </row>
    <row r="167895" spans="27:27">
      <c r="AA167895" s="271"/>
    </row>
    <row r="167896" spans="27:27">
      <c r="AA167896" s="271"/>
    </row>
    <row r="167897" spans="27:27">
      <c r="AA167897" s="271"/>
    </row>
    <row r="167898" spans="27:27">
      <c r="AA167898" s="271"/>
    </row>
    <row r="167899" spans="27:27">
      <c r="AA167899" s="271"/>
    </row>
    <row r="167900" spans="27:27">
      <c r="AA167900" s="271"/>
    </row>
    <row r="167901" spans="27:27">
      <c r="AA167901" s="271"/>
    </row>
    <row r="167902" spans="27:27">
      <c r="AA167902" s="271"/>
    </row>
    <row r="167903" spans="27:27">
      <c r="AA167903" s="271"/>
    </row>
    <row r="167904" spans="27:27">
      <c r="AA167904" s="271"/>
    </row>
    <row r="167905" spans="27:27">
      <c r="AA167905" s="271"/>
    </row>
    <row r="167906" spans="27:27">
      <c r="AA167906" s="271"/>
    </row>
    <row r="167907" spans="27:27">
      <c r="AA167907" s="271"/>
    </row>
    <row r="167908" spans="27:27">
      <c r="AA167908" s="271"/>
    </row>
    <row r="167909" spans="27:27">
      <c r="AA167909" s="271"/>
    </row>
    <row r="167910" spans="27:27">
      <c r="AA167910" s="271"/>
    </row>
    <row r="167911" spans="27:27">
      <c r="AA167911" s="271"/>
    </row>
    <row r="167912" spans="27:27">
      <c r="AA167912" s="271"/>
    </row>
    <row r="167913" spans="27:27">
      <c r="AA167913" s="271"/>
    </row>
    <row r="167914" spans="27:27">
      <c r="AA167914" s="271"/>
    </row>
    <row r="167915" spans="27:27">
      <c r="AA167915" s="271"/>
    </row>
    <row r="167916" spans="27:27">
      <c r="AA167916" s="271"/>
    </row>
    <row r="167917" spans="27:27">
      <c r="AA167917" s="271"/>
    </row>
    <row r="167918" spans="27:27">
      <c r="AA167918" s="271"/>
    </row>
    <row r="167919" spans="27:27">
      <c r="AA167919" s="271"/>
    </row>
    <row r="167920" spans="27:27">
      <c r="AA167920" s="271"/>
    </row>
    <row r="167921" spans="27:27">
      <c r="AA167921" s="271"/>
    </row>
    <row r="167922" spans="27:27">
      <c r="AA167922" s="271"/>
    </row>
    <row r="167923" spans="27:27">
      <c r="AA167923" s="271"/>
    </row>
    <row r="167924" spans="27:27">
      <c r="AA167924" s="271"/>
    </row>
    <row r="167925" spans="27:27">
      <c r="AA167925" s="271"/>
    </row>
    <row r="167926" spans="27:27">
      <c r="AA167926" s="271"/>
    </row>
    <row r="167927" spans="27:27">
      <c r="AA167927" s="271"/>
    </row>
    <row r="167928" spans="27:27">
      <c r="AA167928" s="271"/>
    </row>
    <row r="167929" spans="27:27">
      <c r="AA167929" s="271"/>
    </row>
    <row r="167930" spans="27:27">
      <c r="AA167930" s="271"/>
    </row>
    <row r="167931" spans="27:27">
      <c r="AA167931" s="271"/>
    </row>
    <row r="167932" spans="27:27">
      <c r="AA167932" s="271"/>
    </row>
    <row r="167933" spans="27:27">
      <c r="AA167933" s="271"/>
    </row>
    <row r="167934" spans="27:27">
      <c r="AA167934" s="271"/>
    </row>
    <row r="167935" spans="27:27">
      <c r="AA167935" s="271"/>
    </row>
    <row r="167936" spans="27:27">
      <c r="AA167936" s="271"/>
    </row>
    <row r="167937" spans="27:27">
      <c r="AA167937" s="271"/>
    </row>
    <row r="167938" spans="27:27">
      <c r="AA167938" s="271"/>
    </row>
    <row r="167939" spans="27:27">
      <c r="AA167939" s="271"/>
    </row>
    <row r="167940" spans="27:27">
      <c r="AA167940" s="271"/>
    </row>
    <row r="167941" spans="27:27">
      <c r="AA167941" s="271"/>
    </row>
    <row r="167942" spans="27:27">
      <c r="AA167942" s="271"/>
    </row>
    <row r="167943" spans="27:27">
      <c r="AA167943" s="271"/>
    </row>
    <row r="167944" spans="27:27">
      <c r="AA167944" s="271"/>
    </row>
    <row r="167945" spans="27:27">
      <c r="AA167945" s="271"/>
    </row>
    <row r="167946" spans="27:27">
      <c r="AA167946" s="271"/>
    </row>
    <row r="167947" spans="27:27">
      <c r="AA167947" s="271"/>
    </row>
    <row r="167948" spans="27:27">
      <c r="AA167948" s="271"/>
    </row>
    <row r="167949" spans="27:27">
      <c r="AA167949" s="271"/>
    </row>
    <row r="167950" spans="27:27">
      <c r="AA167950" s="271"/>
    </row>
    <row r="167951" spans="27:27">
      <c r="AA167951" s="271"/>
    </row>
    <row r="167952" spans="27:27">
      <c r="AA167952" s="271"/>
    </row>
    <row r="167953" spans="27:27">
      <c r="AA167953" s="271"/>
    </row>
    <row r="167954" spans="27:27">
      <c r="AA167954" s="271"/>
    </row>
    <row r="167955" spans="27:27">
      <c r="AA167955" s="271"/>
    </row>
    <row r="167956" spans="27:27">
      <c r="AA167956" s="271"/>
    </row>
    <row r="167957" spans="27:27">
      <c r="AA167957" s="271"/>
    </row>
    <row r="167958" spans="27:27">
      <c r="AA167958" s="271"/>
    </row>
    <row r="167959" spans="27:27">
      <c r="AA167959" s="271"/>
    </row>
    <row r="167960" spans="27:27">
      <c r="AA167960" s="271"/>
    </row>
    <row r="167961" spans="27:27">
      <c r="AA167961" s="271"/>
    </row>
    <row r="167962" spans="27:27">
      <c r="AA167962" s="271"/>
    </row>
    <row r="167963" spans="27:27">
      <c r="AA167963" s="271"/>
    </row>
    <row r="167964" spans="27:27">
      <c r="AA167964" s="271"/>
    </row>
    <row r="167965" spans="27:27">
      <c r="AA167965" s="271"/>
    </row>
    <row r="167966" spans="27:27">
      <c r="AA167966" s="271"/>
    </row>
    <row r="167967" spans="27:27">
      <c r="AA167967" s="271"/>
    </row>
    <row r="167968" spans="27:27">
      <c r="AA167968" s="271"/>
    </row>
    <row r="167969" spans="27:27">
      <c r="AA167969" s="271"/>
    </row>
    <row r="167970" spans="27:27">
      <c r="AA167970" s="271"/>
    </row>
    <row r="167971" spans="27:27">
      <c r="AA167971" s="271"/>
    </row>
    <row r="167972" spans="27:27">
      <c r="AA167972" s="271"/>
    </row>
    <row r="167973" spans="27:27">
      <c r="AA167973" s="271"/>
    </row>
    <row r="167974" spans="27:27">
      <c r="AA167974" s="271"/>
    </row>
    <row r="167975" spans="27:27">
      <c r="AA167975" s="271"/>
    </row>
    <row r="167976" spans="27:27">
      <c r="AA167976" s="271"/>
    </row>
    <row r="167977" spans="27:27">
      <c r="AA167977" s="271"/>
    </row>
    <row r="167978" spans="27:27">
      <c r="AA167978" s="271"/>
    </row>
    <row r="167979" spans="27:27">
      <c r="AA167979" s="271"/>
    </row>
    <row r="167980" spans="27:27">
      <c r="AA167980" s="271"/>
    </row>
    <row r="167981" spans="27:27">
      <c r="AA167981" s="271"/>
    </row>
    <row r="167982" spans="27:27">
      <c r="AA167982" s="271"/>
    </row>
    <row r="167983" spans="27:27">
      <c r="AA167983" s="271"/>
    </row>
    <row r="167984" spans="27:27">
      <c r="AA167984" s="271"/>
    </row>
    <row r="167985" spans="27:27">
      <c r="AA167985" s="271"/>
    </row>
    <row r="167986" spans="27:27">
      <c r="AA167986" s="271"/>
    </row>
    <row r="167987" spans="27:27">
      <c r="AA167987" s="271"/>
    </row>
    <row r="167988" spans="27:27">
      <c r="AA167988" s="271"/>
    </row>
    <row r="167989" spans="27:27">
      <c r="AA167989" s="271"/>
    </row>
    <row r="167990" spans="27:27">
      <c r="AA167990" s="271"/>
    </row>
    <row r="167991" spans="27:27">
      <c r="AA167991" s="271"/>
    </row>
    <row r="167992" spans="27:27">
      <c r="AA167992" s="271"/>
    </row>
    <row r="167993" spans="27:27">
      <c r="AA167993" s="271"/>
    </row>
    <row r="167994" spans="27:27">
      <c r="AA167994" s="271"/>
    </row>
    <row r="167995" spans="27:27">
      <c r="AA167995" s="271"/>
    </row>
    <row r="167996" spans="27:27">
      <c r="AA167996" s="271"/>
    </row>
    <row r="167997" spans="27:27">
      <c r="AA167997" s="271"/>
    </row>
    <row r="167998" spans="27:27">
      <c r="AA167998" s="271"/>
    </row>
    <row r="167999" spans="27:27">
      <c r="AA167999" s="271"/>
    </row>
    <row r="168000" spans="27:27">
      <c r="AA168000" s="271"/>
    </row>
    <row r="168001" spans="27:27">
      <c r="AA168001" s="271"/>
    </row>
    <row r="168002" spans="27:27">
      <c r="AA168002" s="271"/>
    </row>
    <row r="168003" spans="27:27">
      <c r="AA168003" s="271"/>
    </row>
    <row r="168004" spans="27:27">
      <c r="AA168004" s="271"/>
    </row>
    <row r="168005" spans="27:27">
      <c r="AA168005" s="271"/>
    </row>
    <row r="168006" spans="27:27">
      <c r="AA168006" s="271"/>
    </row>
    <row r="168007" spans="27:27">
      <c r="AA168007" s="271"/>
    </row>
    <row r="168008" spans="27:27">
      <c r="AA168008" s="271"/>
    </row>
    <row r="168009" spans="27:27">
      <c r="AA168009" s="271"/>
    </row>
    <row r="168010" spans="27:27">
      <c r="AA168010" s="271"/>
    </row>
    <row r="168011" spans="27:27">
      <c r="AA168011" s="271"/>
    </row>
    <row r="168012" spans="27:27">
      <c r="AA168012" s="271"/>
    </row>
    <row r="168013" spans="27:27">
      <c r="AA168013" s="271"/>
    </row>
    <row r="168014" spans="27:27">
      <c r="AA168014" s="271"/>
    </row>
    <row r="168015" spans="27:27">
      <c r="AA168015" s="271"/>
    </row>
    <row r="168016" spans="27:27">
      <c r="AA168016" s="271"/>
    </row>
    <row r="168017" spans="27:27">
      <c r="AA168017" s="271"/>
    </row>
    <row r="168018" spans="27:27">
      <c r="AA168018" s="271"/>
    </row>
    <row r="168019" spans="27:27">
      <c r="AA168019" s="271"/>
    </row>
    <row r="168020" spans="27:27">
      <c r="AA168020" s="271"/>
    </row>
    <row r="168021" spans="27:27">
      <c r="AA168021" s="271"/>
    </row>
    <row r="168022" spans="27:27">
      <c r="AA168022" s="271"/>
    </row>
    <row r="168023" spans="27:27">
      <c r="AA168023" s="271"/>
    </row>
    <row r="168024" spans="27:27">
      <c r="AA168024" s="271"/>
    </row>
    <row r="168025" spans="27:27">
      <c r="AA168025" s="271"/>
    </row>
    <row r="168026" spans="27:27">
      <c r="AA168026" s="271"/>
    </row>
    <row r="168027" spans="27:27">
      <c r="AA168027" s="271"/>
    </row>
    <row r="168028" spans="27:27">
      <c r="AA168028" s="271"/>
    </row>
    <row r="168029" spans="27:27">
      <c r="AA168029" s="271"/>
    </row>
    <row r="168030" spans="27:27">
      <c r="AA168030" s="271"/>
    </row>
    <row r="168031" spans="27:27">
      <c r="AA168031" s="271"/>
    </row>
    <row r="168032" spans="27:27">
      <c r="AA168032" s="271"/>
    </row>
    <row r="168033" spans="27:27">
      <c r="AA168033" s="271"/>
    </row>
    <row r="168034" spans="27:27">
      <c r="AA168034" s="271"/>
    </row>
    <row r="168035" spans="27:27">
      <c r="AA168035" s="271"/>
    </row>
    <row r="168036" spans="27:27">
      <c r="AA168036" s="271"/>
    </row>
    <row r="168037" spans="27:27">
      <c r="AA168037" s="271"/>
    </row>
    <row r="168038" spans="27:27">
      <c r="AA168038" s="271"/>
    </row>
    <row r="168039" spans="27:27">
      <c r="AA168039" s="271"/>
    </row>
    <row r="168040" spans="27:27">
      <c r="AA168040" s="271"/>
    </row>
    <row r="168041" spans="27:27">
      <c r="AA168041" s="271"/>
    </row>
    <row r="168042" spans="27:27">
      <c r="AA168042" s="271"/>
    </row>
    <row r="168043" spans="27:27">
      <c r="AA168043" s="271"/>
    </row>
    <row r="168044" spans="27:27">
      <c r="AA168044" s="271"/>
    </row>
    <row r="168045" spans="27:27">
      <c r="AA168045" s="271"/>
    </row>
    <row r="168046" spans="27:27">
      <c r="AA168046" s="271"/>
    </row>
    <row r="168047" spans="27:27">
      <c r="AA168047" s="271"/>
    </row>
    <row r="168048" spans="27:27">
      <c r="AA168048" s="271"/>
    </row>
    <row r="168049" spans="27:27">
      <c r="AA168049" s="271"/>
    </row>
    <row r="168050" spans="27:27">
      <c r="AA168050" s="271"/>
    </row>
    <row r="168051" spans="27:27">
      <c r="AA168051" s="271"/>
    </row>
    <row r="168052" spans="27:27">
      <c r="AA168052" s="271"/>
    </row>
    <row r="168053" spans="27:27">
      <c r="AA168053" s="271"/>
    </row>
    <row r="168054" spans="27:27">
      <c r="AA168054" s="271"/>
    </row>
    <row r="168055" spans="27:27">
      <c r="AA168055" s="271"/>
    </row>
    <row r="168056" spans="27:27">
      <c r="AA168056" s="271"/>
    </row>
    <row r="168057" spans="27:27">
      <c r="AA168057" s="271"/>
    </row>
    <row r="168058" spans="27:27">
      <c r="AA168058" s="271"/>
    </row>
    <row r="168059" spans="27:27">
      <c r="AA168059" s="271"/>
    </row>
    <row r="168060" spans="27:27">
      <c r="AA168060" s="271"/>
    </row>
    <row r="168061" spans="27:27">
      <c r="AA168061" s="271"/>
    </row>
    <row r="168062" spans="27:27">
      <c r="AA168062" s="271"/>
    </row>
    <row r="168063" spans="27:27">
      <c r="AA168063" s="271"/>
    </row>
    <row r="168064" spans="27:27">
      <c r="AA168064" s="271"/>
    </row>
    <row r="168065" spans="27:27">
      <c r="AA168065" s="271"/>
    </row>
    <row r="168066" spans="27:27">
      <c r="AA168066" s="271"/>
    </row>
    <row r="168067" spans="27:27">
      <c r="AA168067" s="271"/>
    </row>
    <row r="168068" spans="27:27">
      <c r="AA168068" s="271"/>
    </row>
    <row r="168069" spans="27:27">
      <c r="AA168069" s="271"/>
    </row>
    <row r="168070" spans="27:27">
      <c r="AA168070" s="271"/>
    </row>
    <row r="168071" spans="27:27">
      <c r="AA168071" s="271"/>
    </row>
    <row r="168072" spans="27:27">
      <c r="AA168072" s="271"/>
    </row>
    <row r="168073" spans="27:27">
      <c r="AA168073" s="271"/>
    </row>
    <row r="168074" spans="27:27">
      <c r="AA168074" s="271"/>
    </row>
    <row r="168075" spans="27:27">
      <c r="AA168075" s="271"/>
    </row>
    <row r="168076" spans="27:27">
      <c r="AA168076" s="271"/>
    </row>
    <row r="168077" spans="27:27">
      <c r="AA168077" s="271"/>
    </row>
    <row r="168078" spans="27:27">
      <c r="AA168078" s="271"/>
    </row>
    <row r="168079" spans="27:27">
      <c r="AA168079" s="271"/>
    </row>
    <row r="168080" spans="27:27">
      <c r="AA168080" s="271"/>
    </row>
    <row r="168081" spans="27:27">
      <c r="AA168081" s="271"/>
    </row>
    <row r="168082" spans="27:27">
      <c r="AA168082" s="271"/>
    </row>
    <row r="168083" spans="27:27">
      <c r="AA168083" s="271"/>
    </row>
    <row r="168084" spans="27:27">
      <c r="AA168084" s="271"/>
    </row>
    <row r="168085" spans="27:27">
      <c r="AA168085" s="271"/>
    </row>
    <row r="168086" spans="27:27">
      <c r="AA168086" s="271"/>
    </row>
    <row r="168087" spans="27:27">
      <c r="AA168087" s="271"/>
    </row>
    <row r="168088" spans="27:27">
      <c r="AA168088" s="271"/>
    </row>
    <row r="168089" spans="27:27">
      <c r="AA168089" s="271"/>
    </row>
    <row r="168090" spans="27:27">
      <c r="AA168090" s="271"/>
    </row>
    <row r="168091" spans="27:27">
      <c r="AA168091" s="271"/>
    </row>
    <row r="168092" spans="27:27">
      <c r="AA168092" s="271"/>
    </row>
    <row r="168093" spans="27:27">
      <c r="AA168093" s="271"/>
    </row>
    <row r="168094" spans="27:27">
      <c r="AA168094" s="271"/>
    </row>
    <row r="168095" spans="27:27">
      <c r="AA168095" s="271"/>
    </row>
    <row r="168096" spans="27:27">
      <c r="AA168096" s="271"/>
    </row>
    <row r="168097" spans="27:27">
      <c r="AA168097" s="271"/>
    </row>
    <row r="168098" spans="27:27">
      <c r="AA168098" s="271"/>
    </row>
    <row r="168099" spans="27:27">
      <c r="AA168099" s="271"/>
    </row>
    <row r="168100" spans="27:27">
      <c r="AA168100" s="271"/>
    </row>
    <row r="168101" spans="27:27">
      <c r="AA168101" s="271"/>
    </row>
    <row r="168102" spans="27:27">
      <c r="AA168102" s="271"/>
    </row>
    <row r="168103" spans="27:27">
      <c r="AA168103" s="271"/>
    </row>
    <row r="168104" spans="27:27">
      <c r="AA168104" s="271"/>
    </row>
    <row r="168105" spans="27:27">
      <c r="AA168105" s="271"/>
    </row>
    <row r="168106" spans="27:27">
      <c r="AA168106" s="271"/>
    </row>
    <row r="168107" spans="27:27">
      <c r="AA168107" s="271"/>
    </row>
    <row r="168108" spans="27:27">
      <c r="AA168108" s="271"/>
    </row>
    <row r="168109" spans="27:27">
      <c r="AA168109" s="271"/>
    </row>
    <row r="168110" spans="27:27">
      <c r="AA168110" s="271"/>
    </row>
    <row r="168111" spans="27:27">
      <c r="AA168111" s="271"/>
    </row>
    <row r="168112" spans="27:27">
      <c r="AA168112" s="271"/>
    </row>
    <row r="168113" spans="27:27">
      <c r="AA168113" s="271"/>
    </row>
    <row r="168114" spans="27:27">
      <c r="AA168114" s="271"/>
    </row>
    <row r="168115" spans="27:27">
      <c r="AA168115" s="271"/>
    </row>
    <row r="168116" spans="27:27">
      <c r="AA168116" s="271"/>
    </row>
    <row r="168117" spans="27:27">
      <c r="AA168117" s="271"/>
    </row>
    <row r="168118" spans="27:27">
      <c r="AA168118" s="271"/>
    </row>
    <row r="168119" spans="27:27">
      <c r="AA168119" s="271"/>
    </row>
    <row r="168120" spans="27:27">
      <c r="AA168120" s="271"/>
    </row>
    <row r="168121" spans="27:27">
      <c r="AA168121" s="271"/>
    </row>
    <row r="168122" spans="27:27">
      <c r="AA168122" s="271"/>
    </row>
    <row r="168123" spans="27:27">
      <c r="AA168123" s="271"/>
    </row>
    <row r="168124" spans="27:27">
      <c r="AA168124" s="271"/>
    </row>
    <row r="168125" spans="27:27">
      <c r="AA168125" s="271"/>
    </row>
    <row r="168126" spans="27:27">
      <c r="AA168126" s="271"/>
    </row>
    <row r="168127" spans="27:27">
      <c r="AA168127" s="271"/>
    </row>
    <row r="168128" spans="27:27">
      <c r="AA168128" s="271"/>
    </row>
    <row r="168129" spans="27:27">
      <c r="AA168129" s="271"/>
    </row>
    <row r="168130" spans="27:27">
      <c r="AA168130" s="271"/>
    </row>
    <row r="168131" spans="27:27">
      <c r="AA168131" s="271"/>
    </row>
    <row r="168132" spans="27:27">
      <c r="AA168132" s="271"/>
    </row>
    <row r="168133" spans="27:27">
      <c r="AA168133" s="271"/>
    </row>
    <row r="168134" spans="27:27">
      <c r="AA168134" s="271"/>
    </row>
    <row r="168135" spans="27:27">
      <c r="AA168135" s="271"/>
    </row>
    <row r="168136" spans="27:27">
      <c r="AA168136" s="271"/>
    </row>
    <row r="168137" spans="27:27">
      <c r="AA168137" s="271"/>
    </row>
    <row r="168138" spans="27:27">
      <c r="AA168138" s="271"/>
    </row>
    <row r="168139" spans="27:27">
      <c r="AA168139" s="271"/>
    </row>
    <row r="168140" spans="27:27">
      <c r="AA168140" s="271"/>
    </row>
    <row r="168141" spans="27:27">
      <c r="AA168141" s="271"/>
    </row>
    <row r="168142" spans="27:27">
      <c r="AA168142" s="271"/>
    </row>
    <row r="168143" spans="27:27">
      <c r="AA168143" s="271"/>
    </row>
    <row r="168144" spans="27:27">
      <c r="AA168144" s="271"/>
    </row>
    <row r="168145" spans="27:27">
      <c r="AA168145" s="271"/>
    </row>
    <row r="168146" spans="27:27">
      <c r="AA168146" s="271"/>
    </row>
    <row r="168147" spans="27:27">
      <c r="AA168147" s="271"/>
    </row>
    <row r="168148" spans="27:27">
      <c r="AA168148" s="271"/>
    </row>
    <row r="168149" spans="27:27">
      <c r="AA168149" s="271"/>
    </row>
    <row r="168150" spans="27:27">
      <c r="AA168150" s="271"/>
    </row>
    <row r="168151" spans="27:27">
      <c r="AA168151" s="271"/>
    </row>
    <row r="168152" spans="27:27">
      <c r="AA168152" s="271"/>
    </row>
    <row r="168153" spans="27:27">
      <c r="AA168153" s="271"/>
    </row>
    <row r="168154" spans="27:27">
      <c r="AA168154" s="271"/>
    </row>
    <row r="168155" spans="27:27">
      <c r="AA168155" s="271"/>
    </row>
    <row r="168156" spans="27:27">
      <c r="AA168156" s="271"/>
    </row>
    <row r="168157" spans="27:27">
      <c r="AA168157" s="271"/>
    </row>
    <row r="168158" spans="27:27">
      <c r="AA168158" s="271"/>
    </row>
    <row r="168159" spans="27:27">
      <c r="AA168159" s="271"/>
    </row>
    <row r="168160" spans="27:27">
      <c r="AA168160" s="271"/>
    </row>
    <row r="168161" spans="27:27">
      <c r="AA168161" s="271"/>
    </row>
    <row r="168162" spans="27:27">
      <c r="AA168162" s="271"/>
    </row>
    <row r="168163" spans="27:27">
      <c r="AA168163" s="271"/>
    </row>
    <row r="168164" spans="27:27">
      <c r="AA168164" s="271"/>
    </row>
    <row r="168165" spans="27:27">
      <c r="AA168165" s="271"/>
    </row>
    <row r="168166" spans="27:27">
      <c r="AA168166" s="271"/>
    </row>
    <row r="168167" spans="27:27">
      <c r="AA168167" s="271"/>
    </row>
    <row r="168168" spans="27:27">
      <c r="AA168168" s="271"/>
    </row>
    <row r="168169" spans="27:27">
      <c r="AA168169" s="271"/>
    </row>
    <row r="168170" spans="27:27">
      <c r="AA168170" s="271"/>
    </row>
    <row r="168171" spans="27:27">
      <c r="AA168171" s="271"/>
    </row>
    <row r="168172" spans="27:27">
      <c r="AA168172" s="271"/>
    </row>
    <row r="168173" spans="27:27">
      <c r="AA168173" s="271"/>
    </row>
    <row r="168174" spans="27:27">
      <c r="AA168174" s="271"/>
    </row>
    <row r="168175" spans="27:27">
      <c r="AA168175" s="271"/>
    </row>
    <row r="168176" spans="27:27">
      <c r="AA168176" s="271"/>
    </row>
    <row r="168177" spans="27:27">
      <c r="AA168177" s="271"/>
    </row>
    <row r="168178" spans="27:27">
      <c r="AA168178" s="271"/>
    </row>
    <row r="168179" spans="27:27">
      <c r="AA168179" s="271"/>
    </row>
    <row r="168180" spans="27:27">
      <c r="AA168180" s="271"/>
    </row>
    <row r="168181" spans="27:27">
      <c r="AA168181" s="271"/>
    </row>
    <row r="168182" spans="27:27">
      <c r="AA168182" s="271"/>
    </row>
    <row r="168183" spans="27:27">
      <c r="AA168183" s="271"/>
    </row>
    <row r="168184" spans="27:27">
      <c r="AA168184" s="271"/>
    </row>
    <row r="168185" spans="27:27">
      <c r="AA168185" s="271"/>
    </row>
    <row r="168186" spans="27:27">
      <c r="AA168186" s="271"/>
    </row>
    <row r="168187" spans="27:27">
      <c r="AA168187" s="271"/>
    </row>
    <row r="168188" spans="27:27">
      <c r="AA168188" s="271"/>
    </row>
    <row r="168189" spans="27:27">
      <c r="AA168189" s="271"/>
    </row>
    <row r="168190" spans="27:27">
      <c r="AA168190" s="271"/>
    </row>
    <row r="168191" spans="27:27">
      <c r="AA168191" s="271"/>
    </row>
    <row r="168192" spans="27:27">
      <c r="AA168192" s="271"/>
    </row>
    <row r="168193" spans="27:27">
      <c r="AA168193" s="271"/>
    </row>
    <row r="168194" spans="27:27">
      <c r="AA168194" s="271"/>
    </row>
    <row r="168195" spans="27:27">
      <c r="AA168195" s="271"/>
    </row>
    <row r="168196" spans="27:27">
      <c r="AA168196" s="271"/>
    </row>
    <row r="168197" spans="27:27">
      <c r="AA168197" s="271"/>
    </row>
    <row r="168198" spans="27:27">
      <c r="AA168198" s="271"/>
    </row>
    <row r="168199" spans="27:27">
      <c r="AA168199" s="271"/>
    </row>
    <row r="168200" spans="27:27">
      <c r="AA168200" s="271"/>
    </row>
    <row r="168201" spans="27:27">
      <c r="AA168201" s="271"/>
    </row>
    <row r="168202" spans="27:27">
      <c r="AA168202" s="271"/>
    </row>
    <row r="168203" spans="27:27">
      <c r="AA168203" s="271"/>
    </row>
    <row r="168204" spans="27:27">
      <c r="AA168204" s="271"/>
    </row>
    <row r="168205" spans="27:27">
      <c r="AA168205" s="271"/>
    </row>
    <row r="168206" spans="27:27">
      <c r="AA168206" s="271"/>
    </row>
    <row r="168207" spans="27:27">
      <c r="AA168207" s="271"/>
    </row>
    <row r="168208" spans="27:27">
      <c r="AA168208" s="271"/>
    </row>
    <row r="168209" spans="27:27">
      <c r="AA168209" s="271"/>
    </row>
    <row r="168210" spans="27:27">
      <c r="AA168210" s="271"/>
    </row>
    <row r="168211" spans="27:27">
      <c r="AA168211" s="271"/>
    </row>
    <row r="168212" spans="27:27">
      <c r="AA168212" s="271"/>
    </row>
    <row r="168213" spans="27:27">
      <c r="AA168213" s="271"/>
    </row>
    <row r="168214" spans="27:27">
      <c r="AA168214" s="271"/>
    </row>
    <row r="168215" spans="27:27">
      <c r="AA168215" s="271"/>
    </row>
    <row r="168216" spans="27:27">
      <c r="AA168216" s="271"/>
    </row>
    <row r="168217" spans="27:27">
      <c r="AA168217" s="271"/>
    </row>
    <row r="168218" spans="27:27">
      <c r="AA168218" s="271"/>
    </row>
    <row r="168219" spans="27:27">
      <c r="AA168219" s="271"/>
    </row>
    <row r="168220" spans="27:27">
      <c r="AA168220" s="271"/>
    </row>
    <row r="168221" spans="27:27">
      <c r="AA168221" s="271"/>
    </row>
    <row r="168222" spans="27:27">
      <c r="AA168222" s="271"/>
    </row>
    <row r="168223" spans="27:27">
      <c r="AA168223" s="271"/>
    </row>
    <row r="168224" spans="27:27">
      <c r="AA168224" s="271"/>
    </row>
    <row r="168225" spans="27:27">
      <c r="AA168225" s="271"/>
    </row>
    <row r="168226" spans="27:27">
      <c r="AA168226" s="271"/>
    </row>
    <row r="168227" spans="27:27">
      <c r="AA168227" s="271"/>
    </row>
    <row r="168228" spans="27:27">
      <c r="AA168228" s="271"/>
    </row>
    <row r="168229" spans="27:27">
      <c r="AA168229" s="271"/>
    </row>
    <row r="168230" spans="27:27">
      <c r="AA168230" s="271"/>
    </row>
    <row r="168231" spans="27:27">
      <c r="AA168231" s="271"/>
    </row>
    <row r="168232" spans="27:27">
      <c r="AA168232" s="271"/>
    </row>
    <row r="168233" spans="27:27">
      <c r="AA168233" s="271"/>
    </row>
    <row r="168234" spans="27:27">
      <c r="AA168234" s="271"/>
    </row>
    <row r="168235" spans="27:27">
      <c r="AA168235" s="271"/>
    </row>
    <row r="168236" spans="27:27">
      <c r="AA168236" s="271"/>
    </row>
    <row r="168237" spans="27:27">
      <c r="AA168237" s="271"/>
    </row>
    <row r="168238" spans="27:27">
      <c r="AA168238" s="271"/>
    </row>
    <row r="168239" spans="27:27">
      <c r="AA168239" s="271"/>
    </row>
    <row r="168240" spans="27:27">
      <c r="AA168240" s="271"/>
    </row>
    <row r="168241" spans="27:27">
      <c r="AA168241" s="271"/>
    </row>
    <row r="168242" spans="27:27">
      <c r="AA168242" s="271"/>
    </row>
    <row r="168243" spans="27:27">
      <c r="AA168243" s="271"/>
    </row>
    <row r="168244" spans="27:27">
      <c r="AA168244" s="271"/>
    </row>
    <row r="168245" spans="27:27">
      <c r="AA168245" s="271"/>
    </row>
    <row r="168246" spans="27:27">
      <c r="AA168246" s="271"/>
    </row>
    <row r="168247" spans="27:27">
      <c r="AA168247" s="271"/>
    </row>
    <row r="168248" spans="27:27">
      <c r="AA168248" s="271"/>
    </row>
    <row r="168249" spans="27:27">
      <c r="AA168249" s="271"/>
    </row>
    <row r="168250" spans="27:27">
      <c r="AA168250" s="271"/>
    </row>
    <row r="168251" spans="27:27">
      <c r="AA168251" s="271"/>
    </row>
    <row r="168252" spans="27:27">
      <c r="AA168252" s="271"/>
    </row>
    <row r="168253" spans="27:27">
      <c r="AA168253" s="271"/>
    </row>
    <row r="168254" spans="27:27">
      <c r="AA168254" s="271"/>
    </row>
    <row r="168255" spans="27:27">
      <c r="AA168255" s="271"/>
    </row>
    <row r="168256" spans="27:27">
      <c r="AA168256" s="271"/>
    </row>
    <row r="168257" spans="27:27">
      <c r="AA168257" s="271"/>
    </row>
    <row r="168258" spans="27:27">
      <c r="AA168258" s="271"/>
    </row>
    <row r="168259" spans="27:27">
      <c r="AA168259" s="271"/>
    </row>
    <row r="168260" spans="27:27">
      <c r="AA168260" s="271"/>
    </row>
    <row r="168261" spans="27:27">
      <c r="AA168261" s="271"/>
    </row>
    <row r="168262" spans="27:27">
      <c r="AA168262" s="271"/>
    </row>
    <row r="168263" spans="27:27">
      <c r="AA168263" s="271"/>
    </row>
    <row r="168264" spans="27:27">
      <c r="AA168264" s="271"/>
    </row>
    <row r="168265" spans="27:27">
      <c r="AA168265" s="271"/>
    </row>
    <row r="168266" spans="27:27">
      <c r="AA168266" s="271"/>
    </row>
    <row r="168267" spans="27:27">
      <c r="AA168267" s="271"/>
    </row>
    <row r="168268" spans="27:27">
      <c r="AA168268" s="271"/>
    </row>
    <row r="168269" spans="27:27">
      <c r="AA168269" s="271"/>
    </row>
    <row r="168270" spans="27:27">
      <c r="AA168270" s="271"/>
    </row>
    <row r="168271" spans="27:27">
      <c r="AA168271" s="271"/>
    </row>
    <row r="168272" spans="27:27">
      <c r="AA168272" s="271"/>
    </row>
    <row r="168273" spans="27:27">
      <c r="AA168273" s="271"/>
    </row>
    <row r="168274" spans="27:27">
      <c r="AA168274" s="271"/>
    </row>
    <row r="168275" spans="27:27">
      <c r="AA168275" s="271"/>
    </row>
    <row r="168276" spans="27:27">
      <c r="AA168276" s="271"/>
    </row>
    <row r="168277" spans="27:27">
      <c r="AA168277" s="271"/>
    </row>
    <row r="168278" spans="27:27">
      <c r="AA168278" s="271"/>
    </row>
    <row r="168279" spans="27:27">
      <c r="AA168279" s="271"/>
    </row>
    <row r="168280" spans="27:27">
      <c r="AA168280" s="271"/>
    </row>
    <row r="168281" spans="27:27">
      <c r="AA168281" s="271"/>
    </row>
    <row r="168282" spans="27:27">
      <c r="AA168282" s="271"/>
    </row>
    <row r="168283" spans="27:27">
      <c r="AA168283" s="271"/>
    </row>
    <row r="168284" spans="27:27">
      <c r="AA168284" s="271"/>
    </row>
    <row r="168285" spans="27:27">
      <c r="AA168285" s="271"/>
    </row>
    <row r="168286" spans="27:27">
      <c r="AA168286" s="271"/>
    </row>
    <row r="168287" spans="27:27">
      <c r="AA168287" s="271"/>
    </row>
    <row r="168288" spans="27:27">
      <c r="AA168288" s="271"/>
    </row>
    <row r="168289" spans="27:27">
      <c r="AA168289" s="271"/>
    </row>
    <row r="168290" spans="27:27">
      <c r="AA168290" s="271"/>
    </row>
    <row r="168291" spans="27:27">
      <c r="AA168291" s="271"/>
    </row>
    <row r="168292" spans="27:27">
      <c r="AA168292" s="271"/>
    </row>
    <row r="168293" spans="27:27">
      <c r="AA168293" s="271"/>
    </row>
    <row r="168294" spans="27:27">
      <c r="AA168294" s="271"/>
    </row>
    <row r="168295" spans="27:27">
      <c r="AA168295" s="271"/>
    </row>
    <row r="168296" spans="27:27">
      <c r="AA168296" s="271"/>
    </row>
    <row r="168297" spans="27:27">
      <c r="AA168297" s="271"/>
    </row>
    <row r="168298" spans="27:27">
      <c r="AA168298" s="271"/>
    </row>
    <row r="168299" spans="27:27">
      <c r="AA168299" s="271"/>
    </row>
    <row r="168300" spans="27:27">
      <c r="AA168300" s="271"/>
    </row>
    <row r="168301" spans="27:27">
      <c r="AA168301" s="271"/>
    </row>
    <row r="168302" spans="27:27">
      <c r="AA168302" s="271"/>
    </row>
    <row r="168303" spans="27:27">
      <c r="AA168303" s="271"/>
    </row>
    <row r="168304" spans="27:27">
      <c r="AA168304" s="271"/>
    </row>
    <row r="168305" spans="27:27">
      <c r="AA168305" s="271"/>
    </row>
    <row r="168306" spans="27:27">
      <c r="AA168306" s="271"/>
    </row>
    <row r="168307" spans="27:27">
      <c r="AA168307" s="271"/>
    </row>
    <row r="168308" spans="27:27">
      <c r="AA168308" s="271"/>
    </row>
    <row r="168309" spans="27:27">
      <c r="AA168309" s="271"/>
    </row>
    <row r="168310" spans="27:27">
      <c r="AA168310" s="271"/>
    </row>
    <row r="168311" spans="27:27">
      <c r="AA168311" s="271"/>
    </row>
    <row r="168312" spans="27:27">
      <c r="AA168312" s="271"/>
    </row>
    <row r="168313" spans="27:27">
      <c r="AA168313" s="271"/>
    </row>
    <row r="168314" spans="27:27">
      <c r="AA168314" s="271"/>
    </row>
    <row r="168315" spans="27:27">
      <c r="AA168315" s="271"/>
    </row>
    <row r="168316" spans="27:27">
      <c r="AA168316" s="271"/>
    </row>
    <row r="168317" spans="27:27">
      <c r="AA168317" s="271"/>
    </row>
    <row r="168318" spans="27:27">
      <c r="AA168318" s="271"/>
    </row>
    <row r="168319" spans="27:27">
      <c r="AA168319" s="271"/>
    </row>
    <row r="168320" spans="27:27">
      <c r="AA168320" s="271"/>
    </row>
    <row r="168321" spans="27:27">
      <c r="AA168321" s="271"/>
    </row>
    <row r="168322" spans="27:27">
      <c r="AA168322" s="271"/>
    </row>
    <row r="168323" spans="27:27">
      <c r="AA168323" s="271"/>
    </row>
    <row r="168324" spans="27:27">
      <c r="AA168324" s="271"/>
    </row>
    <row r="168325" spans="27:27">
      <c r="AA168325" s="271"/>
    </row>
    <row r="168326" spans="27:27">
      <c r="AA168326" s="271"/>
    </row>
    <row r="168327" spans="27:27">
      <c r="AA168327" s="271"/>
    </row>
    <row r="168328" spans="27:27">
      <c r="AA168328" s="271"/>
    </row>
    <row r="168329" spans="27:27">
      <c r="AA168329" s="271"/>
    </row>
    <row r="168330" spans="27:27">
      <c r="AA168330" s="271"/>
    </row>
    <row r="168331" spans="27:27">
      <c r="AA168331" s="271"/>
    </row>
    <row r="168332" spans="27:27">
      <c r="AA168332" s="271"/>
    </row>
    <row r="168333" spans="27:27">
      <c r="AA168333" s="271"/>
    </row>
    <row r="168334" spans="27:27">
      <c r="AA168334" s="271"/>
    </row>
    <row r="168335" spans="27:27">
      <c r="AA168335" s="271"/>
    </row>
    <row r="168336" spans="27:27">
      <c r="AA168336" s="271"/>
    </row>
    <row r="168337" spans="27:27">
      <c r="AA168337" s="271"/>
    </row>
    <row r="168338" spans="27:27">
      <c r="AA168338" s="271"/>
    </row>
    <row r="168339" spans="27:27">
      <c r="AA168339" s="271"/>
    </row>
    <row r="168340" spans="27:27">
      <c r="AA168340" s="271"/>
    </row>
    <row r="168341" spans="27:27">
      <c r="AA168341" s="271"/>
    </row>
    <row r="168342" spans="27:27">
      <c r="AA168342" s="271"/>
    </row>
    <row r="168343" spans="27:27">
      <c r="AA168343" s="271"/>
    </row>
    <row r="168344" spans="27:27">
      <c r="AA168344" s="271"/>
    </row>
    <row r="168345" spans="27:27">
      <c r="AA168345" s="271"/>
    </row>
    <row r="168346" spans="27:27">
      <c r="AA168346" s="271"/>
    </row>
    <row r="168347" spans="27:27">
      <c r="AA168347" s="271"/>
    </row>
    <row r="168348" spans="27:27">
      <c r="AA168348" s="271"/>
    </row>
    <row r="168349" spans="27:27">
      <c r="AA168349" s="271"/>
    </row>
    <row r="168350" spans="27:27">
      <c r="AA168350" s="271"/>
    </row>
    <row r="168351" spans="27:27">
      <c r="AA168351" s="271"/>
    </row>
    <row r="168352" spans="27:27">
      <c r="AA168352" s="271"/>
    </row>
    <row r="168353" spans="27:27">
      <c r="AA168353" s="271"/>
    </row>
    <row r="168354" spans="27:27">
      <c r="AA168354" s="271"/>
    </row>
    <row r="168355" spans="27:27">
      <c r="AA168355" s="271"/>
    </row>
    <row r="168356" spans="27:27">
      <c r="AA168356" s="271"/>
    </row>
    <row r="168357" spans="27:27">
      <c r="AA168357" s="271"/>
    </row>
    <row r="168358" spans="27:27">
      <c r="AA168358" s="271"/>
    </row>
    <row r="168359" spans="27:27">
      <c r="AA168359" s="271"/>
    </row>
    <row r="168360" spans="27:27">
      <c r="AA168360" s="271"/>
    </row>
    <row r="168361" spans="27:27">
      <c r="AA168361" s="271"/>
    </row>
    <row r="168362" spans="27:27">
      <c r="AA168362" s="271"/>
    </row>
    <row r="168363" spans="27:27">
      <c r="AA168363" s="271"/>
    </row>
    <row r="168364" spans="27:27">
      <c r="AA168364" s="271"/>
    </row>
    <row r="168365" spans="27:27">
      <c r="AA168365" s="271"/>
    </row>
    <row r="168366" spans="27:27">
      <c r="AA168366" s="271"/>
    </row>
    <row r="168367" spans="27:27">
      <c r="AA168367" s="271"/>
    </row>
    <row r="168368" spans="27:27">
      <c r="AA168368" s="271"/>
    </row>
    <row r="168369" spans="27:27">
      <c r="AA168369" s="271"/>
    </row>
    <row r="168370" spans="27:27">
      <c r="AA168370" s="271"/>
    </row>
    <row r="168371" spans="27:27">
      <c r="AA168371" s="271"/>
    </row>
    <row r="168372" spans="27:27">
      <c r="AA168372" s="271"/>
    </row>
    <row r="168373" spans="27:27">
      <c r="AA168373" s="271"/>
    </row>
    <row r="168374" spans="27:27">
      <c r="AA168374" s="271"/>
    </row>
    <row r="168375" spans="27:27">
      <c r="AA168375" s="271"/>
    </row>
    <row r="168376" spans="27:27">
      <c r="AA168376" s="271"/>
    </row>
    <row r="168377" spans="27:27">
      <c r="AA168377" s="271"/>
    </row>
    <row r="168378" spans="27:27">
      <c r="AA168378" s="271"/>
    </row>
    <row r="168379" spans="27:27">
      <c r="AA168379" s="271"/>
    </row>
    <row r="168380" spans="27:27">
      <c r="AA168380" s="271"/>
    </row>
    <row r="168381" spans="27:27">
      <c r="AA168381" s="271"/>
    </row>
    <row r="168382" spans="27:27">
      <c r="AA168382" s="271"/>
    </row>
    <row r="168383" spans="27:27">
      <c r="AA168383" s="271"/>
    </row>
    <row r="168384" spans="27:27">
      <c r="AA168384" s="271"/>
    </row>
    <row r="168385" spans="27:27">
      <c r="AA168385" s="271"/>
    </row>
    <row r="168386" spans="27:27">
      <c r="AA168386" s="271"/>
    </row>
    <row r="168387" spans="27:27">
      <c r="AA168387" s="271"/>
    </row>
    <row r="168388" spans="27:27">
      <c r="AA168388" s="271"/>
    </row>
    <row r="168389" spans="27:27">
      <c r="AA168389" s="271"/>
    </row>
    <row r="168390" spans="27:27">
      <c r="AA168390" s="271"/>
    </row>
    <row r="168391" spans="27:27">
      <c r="AA168391" s="271"/>
    </row>
    <row r="168392" spans="27:27">
      <c r="AA168392" s="271"/>
    </row>
    <row r="168393" spans="27:27">
      <c r="AA168393" s="271"/>
    </row>
    <row r="168394" spans="27:27">
      <c r="AA168394" s="271"/>
    </row>
    <row r="168395" spans="27:27">
      <c r="AA168395" s="271"/>
    </row>
    <row r="168396" spans="27:27">
      <c r="AA168396" s="271"/>
    </row>
    <row r="168397" spans="27:27">
      <c r="AA168397" s="271"/>
    </row>
    <row r="168398" spans="27:27">
      <c r="AA168398" s="271"/>
    </row>
    <row r="168399" spans="27:27">
      <c r="AA168399" s="271"/>
    </row>
    <row r="168400" spans="27:27">
      <c r="AA168400" s="271"/>
    </row>
    <row r="168401" spans="27:27">
      <c r="AA168401" s="271"/>
    </row>
    <row r="168402" spans="27:27">
      <c r="AA168402" s="271"/>
    </row>
    <row r="168403" spans="27:27">
      <c r="AA168403" s="271"/>
    </row>
    <row r="168404" spans="27:27">
      <c r="AA168404" s="271"/>
    </row>
    <row r="168405" spans="27:27">
      <c r="AA168405" s="271"/>
    </row>
    <row r="168406" spans="27:27">
      <c r="AA168406" s="271"/>
    </row>
    <row r="168407" spans="27:27">
      <c r="AA168407" s="271"/>
    </row>
    <row r="168408" spans="27:27">
      <c r="AA168408" s="271"/>
    </row>
    <row r="168409" spans="27:27">
      <c r="AA168409" s="271"/>
    </row>
    <row r="168410" spans="27:27">
      <c r="AA168410" s="271"/>
    </row>
    <row r="168411" spans="27:27">
      <c r="AA168411" s="271"/>
    </row>
    <row r="168412" spans="27:27">
      <c r="AA168412" s="271"/>
    </row>
    <row r="168413" spans="27:27">
      <c r="AA168413" s="271"/>
    </row>
    <row r="168414" spans="27:27">
      <c r="AA168414" s="271"/>
    </row>
    <row r="168415" spans="27:27">
      <c r="AA168415" s="271"/>
    </row>
    <row r="168416" spans="27:27">
      <c r="AA168416" s="271"/>
    </row>
    <row r="168417" spans="27:27">
      <c r="AA168417" s="271"/>
    </row>
    <row r="168418" spans="27:27">
      <c r="AA168418" s="271"/>
    </row>
    <row r="168419" spans="27:27">
      <c r="AA168419" s="271"/>
    </row>
    <row r="168420" spans="27:27">
      <c r="AA168420" s="271"/>
    </row>
    <row r="168421" spans="27:27">
      <c r="AA168421" s="271"/>
    </row>
    <row r="168422" spans="27:27">
      <c r="AA168422" s="271"/>
    </row>
    <row r="168423" spans="27:27">
      <c r="AA168423" s="271"/>
    </row>
    <row r="168424" spans="27:27">
      <c r="AA168424" s="271"/>
    </row>
    <row r="168425" spans="27:27">
      <c r="AA168425" s="271"/>
    </row>
    <row r="168426" spans="27:27">
      <c r="AA168426" s="271"/>
    </row>
    <row r="168427" spans="27:27">
      <c r="AA168427" s="271"/>
    </row>
    <row r="168428" spans="27:27">
      <c r="AA168428" s="271"/>
    </row>
    <row r="168429" spans="27:27">
      <c r="AA168429" s="271"/>
    </row>
    <row r="168430" spans="27:27">
      <c r="AA168430" s="271"/>
    </row>
    <row r="168431" spans="27:27">
      <c r="AA168431" s="271"/>
    </row>
    <row r="168432" spans="27:27">
      <c r="AA168432" s="271"/>
    </row>
    <row r="168433" spans="27:27">
      <c r="AA168433" s="271"/>
    </row>
    <row r="168434" spans="27:27">
      <c r="AA168434" s="271"/>
    </row>
    <row r="168435" spans="27:27">
      <c r="AA168435" s="271"/>
    </row>
    <row r="168436" spans="27:27">
      <c r="AA168436" s="271"/>
    </row>
    <row r="168437" spans="27:27">
      <c r="AA168437" s="271"/>
    </row>
    <row r="168438" spans="27:27">
      <c r="AA168438" s="271"/>
    </row>
    <row r="168439" spans="27:27">
      <c r="AA168439" s="271"/>
    </row>
    <row r="168440" spans="27:27">
      <c r="AA168440" s="271"/>
    </row>
    <row r="168441" spans="27:27">
      <c r="AA168441" s="271"/>
    </row>
    <row r="168442" spans="27:27">
      <c r="AA168442" s="271"/>
    </row>
    <row r="168443" spans="27:27">
      <c r="AA168443" s="271"/>
    </row>
    <row r="168444" spans="27:27">
      <c r="AA168444" s="271"/>
    </row>
    <row r="168445" spans="27:27">
      <c r="AA168445" s="271"/>
    </row>
    <row r="168446" spans="27:27">
      <c r="AA168446" s="271"/>
    </row>
    <row r="168447" spans="27:27">
      <c r="AA168447" s="271"/>
    </row>
    <row r="168448" spans="27:27">
      <c r="AA168448" s="271"/>
    </row>
    <row r="168449" spans="27:27">
      <c r="AA168449" s="271"/>
    </row>
    <row r="168450" spans="27:27">
      <c r="AA168450" s="271"/>
    </row>
    <row r="168451" spans="27:27">
      <c r="AA168451" s="271"/>
    </row>
    <row r="168452" spans="27:27">
      <c r="AA168452" s="271"/>
    </row>
    <row r="168453" spans="27:27">
      <c r="AA168453" s="271"/>
    </row>
    <row r="168454" spans="27:27">
      <c r="AA168454" s="271"/>
    </row>
    <row r="168455" spans="27:27">
      <c r="AA168455" s="271"/>
    </row>
    <row r="168456" spans="27:27">
      <c r="AA168456" s="271"/>
    </row>
    <row r="168457" spans="27:27">
      <c r="AA168457" s="271"/>
    </row>
    <row r="168458" spans="27:27">
      <c r="AA168458" s="271"/>
    </row>
    <row r="168459" spans="27:27">
      <c r="AA168459" s="271"/>
    </row>
    <row r="168460" spans="27:27">
      <c r="AA168460" s="271"/>
    </row>
    <row r="168461" spans="27:27">
      <c r="AA168461" s="271"/>
    </row>
    <row r="168462" spans="27:27">
      <c r="AA168462" s="271"/>
    </row>
    <row r="168463" spans="27:27">
      <c r="AA168463" s="271"/>
    </row>
    <row r="168464" spans="27:27">
      <c r="AA168464" s="271"/>
    </row>
    <row r="168465" spans="27:27">
      <c r="AA168465" s="271"/>
    </row>
    <row r="168466" spans="27:27">
      <c r="AA168466" s="271"/>
    </row>
    <row r="168467" spans="27:27">
      <c r="AA168467" s="271"/>
    </row>
    <row r="168468" spans="27:27">
      <c r="AA168468" s="271"/>
    </row>
    <row r="168469" spans="27:27">
      <c r="AA168469" s="271"/>
    </row>
    <row r="168470" spans="27:27">
      <c r="AA168470" s="271"/>
    </row>
    <row r="168471" spans="27:27">
      <c r="AA168471" s="271"/>
    </row>
    <row r="168472" spans="27:27">
      <c r="AA168472" s="271"/>
    </row>
    <row r="168473" spans="27:27">
      <c r="AA168473" s="271"/>
    </row>
    <row r="168474" spans="27:27">
      <c r="AA168474" s="271"/>
    </row>
    <row r="168475" spans="27:27">
      <c r="AA168475" s="271"/>
    </row>
    <row r="168476" spans="27:27">
      <c r="AA168476" s="271"/>
    </row>
    <row r="168477" spans="27:27">
      <c r="AA168477" s="271"/>
    </row>
    <row r="168478" spans="27:27">
      <c r="AA168478" s="271"/>
    </row>
    <row r="168479" spans="27:27">
      <c r="AA168479" s="271"/>
    </row>
    <row r="168480" spans="27:27">
      <c r="AA168480" s="271"/>
    </row>
    <row r="168481" spans="27:27">
      <c r="AA168481" s="271"/>
    </row>
    <row r="168482" spans="27:27">
      <c r="AA168482" s="271"/>
    </row>
    <row r="168483" spans="27:27">
      <c r="AA168483" s="271"/>
    </row>
    <row r="168484" spans="27:27">
      <c r="AA168484" s="271"/>
    </row>
    <row r="168485" spans="27:27">
      <c r="AA168485" s="271"/>
    </row>
    <row r="168486" spans="27:27">
      <c r="AA168486" s="271"/>
    </row>
    <row r="168487" spans="27:27">
      <c r="AA168487" s="271"/>
    </row>
    <row r="168488" spans="27:27">
      <c r="AA168488" s="271"/>
    </row>
    <row r="168489" spans="27:27">
      <c r="AA168489" s="271"/>
    </row>
    <row r="168490" spans="27:27">
      <c r="AA168490" s="271"/>
    </row>
    <row r="168491" spans="27:27">
      <c r="AA168491" s="271"/>
    </row>
    <row r="168492" spans="27:27">
      <c r="AA168492" s="271"/>
    </row>
    <row r="168493" spans="27:27">
      <c r="AA168493" s="271"/>
    </row>
    <row r="168494" spans="27:27">
      <c r="AA168494" s="271"/>
    </row>
    <row r="168495" spans="27:27">
      <c r="AA168495" s="271"/>
    </row>
    <row r="168496" spans="27:27">
      <c r="AA168496" s="271"/>
    </row>
    <row r="168497" spans="27:27">
      <c r="AA168497" s="271"/>
    </row>
    <row r="168498" spans="27:27">
      <c r="AA168498" s="271"/>
    </row>
    <row r="168499" spans="27:27">
      <c r="AA168499" s="271"/>
    </row>
    <row r="168500" spans="27:27">
      <c r="AA168500" s="271"/>
    </row>
    <row r="168501" spans="27:27">
      <c r="AA168501" s="271"/>
    </row>
    <row r="168502" spans="27:27">
      <c r="AA168502" s="271"/>
    </row>
    <row r="168503" spans="27:27">
      <c r="AA168503" s="271"/>
    </row>
    <row r="168504" spans="27:27">
      <c r="AA168504" s="271"/>
    </row>
    <row r="168505" spans="27:27">
      <c r="AA168505" s="271"/>
    </row>
    <row r="168506" spans="27:27">
      <c r="AA168506" s="271"/>
    </row>
    <row r="168507" spans="27:27">
      <c r="AA168507" s="271"/>
    </row>
    <row r="168508" spans="27:27">
      <c r="AA168508" s="271"/>
    </row>
    <row r="168509" spans="27:27">
      <c r="AA168509" s="271"/>
    </row>
    <row r="168510" spans="27:27">
      <c r="AA168510" s="271"/>
    </row>
    <row r="168511" spans="27:27">
      <c r="AA168511" s="271"/>
    </row>
    <row r="168512" spans="27:27">
      <c r="AA168512" s="271"/>
    </row>
    <row r="168513" spans="27:27">
      <c r="AA168513" s="271"/>
    </row>
    <row r="168514" spans="27:27">
      <c r="AA168514" s="271"/>
    </row>
    <row r="168515" spans="27:27">
      <c r="AA168515" s="271"/>
    </row>
    <row r="168516" spans="27:27">
      <c r="AA168516" s="271"/>
    </row>
    <row r="168517" spans="27:27">
      <c r="AA168517" s="271"/>
    </row>
    <row r="168518" spans="27:27">
      <c r="AA168518" s="271"/>
    </row>
    <row r="168519" spans="27:27">
      <c r="AA168519" s="271"/>
    </row>
    <row r="168520" spans="27:27">
      <c r="AA168520" s="271"/>
    </row>
    <row r="168521" spans="27:27">
      <c r="AA168521" s="271"/>
    </row>
    <row r="168522" spans="27:27">
      <c r="AA168522" s="271"/>
    </row>
    <row r="168523" spans="27:27">
      <c r="AA168523" s="271"/>
    </row>
    <row r="168524" spans="27:27">
      <c r="AA168524" s="271"/>
    </row>
    <row r="168525" spans="27:27">
      <c r="AA168525" s="271"/>
    </row>
    <row r="168526" spans="27:27">
      <c r="AA168526" s="271"/>
    </row>
    <row r="168527" spans="27:27">
      <c r="AA168527" s="271"/>
    </row>
    <row r="168528" spans="27:27">
      <c r="AA168528" s="271"/>
    </row>
    <row r="168529" spans="27:27">
      <c r="AA168529" s="271"/>
    </row>
    <row r="168530" spans="27:27">
      <c r="AA168530" s="271"/>
    </row>
    <row r="168531" spans="27:27">
      <c r="AA168531" s="271"/>
    </row>
    <row r="168532" spans="27:27">
      <c r="AA168532" s="271"/>
    </row>
    <row r="168533" spans="27:27">
      <c r="AA168533" s="271"/>
    </row>
    <row r="168534" spans="27:27">
      <c r="AA168534" s="271"/>
    </row>
    <row r="168535" spans="27:27">
      <c r="AA168535" s="271"/>
    </row>
    <row r="168536" spans="27:27">
      <c r="AA168536" s="271"/>
    </row>
    <row r="168537" spans="27:27">
      <c r="AA168537" s="271"/>
    </row>
    <row r="168538" spans="27:27">
      <c r="AA168538" s="271"/>
    </row>
    <row r="168539" spans="27:27">
      <c r="AA168539" s="271"/>
    </row>
    <row r="168540" spans="27:27">
      <c r="AA168540" s="271"/>
    </row>
    <row r="168541" spans="27:27">
      <c r="AA168541" s="271"/>
    </row>
    <row r="168542" spans="27:27">
      <c r="AA168542" s="271"/>
    </row>
    <row r="168543" spans="27:27">
      <c r="AA168543" s="271"/>
    </row>
    <row r="168544" spans="27:27">
      <c r="AA168544" s="271"/>
    </row>
    <row r="168545" spans="27:27">
      <c r="AA168545" s="271"/>
    </row>
    <row r="168546" spans="27:27">
      <c r="AA168546" s="271"/>
    </row>
    <row r="168547" spans="27:27">
      <c r="AA168547" s="271"/>
    </row>
    <row r="168548" spans="27:27">
      <c r="AA168548" s="271"/>
    </row>
    <row r="168549" spans="27:27">
      <c r="AA168549" s="271"/>
    </row>
    <row r="168550" spans="27:27">
      <c r="AA168550" s="271"/>
    </row>
    <row r="168551" spans="27:27">
      <c r="AA168551" s="271"/>
    </row>
    <row r="168552" spans="27:27">
      <c r="AA168552" s="271"/>
    </row>
    <row r="168553" spans="27:27">
      <c r="AA168553" s="271"/>
    </row>
    <row r="168554" spans="27:27">
      <c r="AA168554" s="271"/>
    </row>
    <row r="168555" spans="27:27">
      <c r="AA168555" s="271"/>
    </row>
    <row r="168556" spans="27:27">
      <c r="AA168556" s="271"/>
    </row>
    <row r="168557" spans="27:27">
      <c r="AA168557" s="271"/>
    </row>
    <row r="168558" spans="27:27">
      <c r="AA168558" s="271"/>
    </row>
    <row r="168559" spans="27:27">
      <c r="AA168559" s="271"/>
    </row>
    <row r="168560" spans="27:27">
      <c r="AA168560" s="271"/>
    </row>
    <row r="168561" spans="27:27">
      <c r="AA168561" s="271"/>
    </row>
    <row r="168562" spans="27:27">
      <c r="AA168562" s="271"/>
    </row>
    <row r="168563" spans="27:27">
      <c r="AA168563" s="271"/>
    </row>
    <row r="168564" spans="27:27">
      <c r="AA168564" s="271"/>
    </row>
    <row r="168565" spans="27:27">
      <c r="AA168565" s="271"/>
    </row>
    <row r="168566" spans="27:27">
      <c r="AA168566" s="271"/>
    </row>
    <row r="168567" spans="27:27">
      <c r="AA168567" s="271"/>
    </row>
    <row r="168568" spans="27:27">
      <c r="AA168568" s="271"/>
    </row>
    <row r="168569" spans="27:27">
      <c r="AA168569" s="271"/>
    </row>
    <row r="168570" spans="27:27">
      <c r="AA168570" s="271"/>
    </row>
    <row r="168571" spans="27:27">
      <c r="AA168571" s="271"/>
    </row>
    <row r="168572" spans="27:27">
      <c r="AA168572" s="271"/>
    </row>
    <row r="168573" spans="27:27">
      <c r="AA168573" s="271"/>
    </row>
    <row r="168574" spans="27:27">
      <c r="AA168574" s="271"/>
    </row>
    <row r="168575" spans="27:27">
      <c r="AA168575" s="271"/>
    </row>
    <row r="168576" spans="27:27">
      <c r="AA168576" s="271"/>
    </row>
    <row r="168577" spans="27:27">
      <c r="AA168577" s="271"/>
    </row>
    <row r="168578" spans="27:27">
      <c r="AA168578" s="271"/>
    </row>
    <row r="168579" spans="27:27">
      <c r="AA168579" s="271"/>
    </row>
    <row r="168580" spans="27:27">
      <c r="AA168580" s="271"/>
    </row>
    <row r="168581" spans="27:27">
      <c r="AA168581" s="271"/>
    </row>
    <row r="168582" spans="27:27">
      <c r="AA168582" s="271"/>
    </row>
    <row r="168583" spans="27:27">
      <c r="AA168583" s="271"/>
    </row>
    <row r="168584" spans="27:27">
      <c r="AA168584" s="271"/>
    </row>
    <row r="168585" spans="27:27">
      <c r="AA168585" s="271"/>
    </row>
    <row r="168586" spans="27:27">
      <c r="AA168586" s="271"/>
    </row>
    <row r="168587" spans="27:27">
      <c r="AA168587" s="271"/>
    </row>
    <row r="168588" spans="27:27">
      <c r="AA168588" s="271"/>
    </row>
    <row r="168589" spans="27:27">
      <c r="AA168589" s="271"/>
    </row>
    <row r="168590" spans="27:27">
      <c r="AA168590" s="271"/>
    </row>
    <row r="168591" spans="27:27">
      <c r="AA168591" s="271"/>
    </row>
    <row r="168592" spans="27:27">
      <c r="AA168592" s="271"/>
    </row>
    <row r="168593" spans="27:27">
      <c r="AA168593" s="271"/>
    </row>
    <row r="168594" spans="27:27">
      <c r="AA168594" s="271"/>
    </row>
    <row r="168595" spans="27:27">
      <c r="AA168595" s="271"/>
    </row>
    <row r="168596" spans="27:27">
      <c r="AA168596" s="271"/>
    </row>
    <row r="168597" spans="27:27">
      <c r="AA168597" s="271"/>
    </row>
    <row r="168598" spans="27:27">
      <c r="AA168598" s="271"/>
    </row>
    <row r="168599" spans="27:27">
      <c r="AA168599" s="271"/>
    </row>
    <row r="168600" spans="27:27">
      <c r="AA168600" s="271"/>
    </row>
    <row r="168601" spans="27:27">
      <c r="AA168601" s="271"/>
    </row>
    <row r="168602" spans="27:27">
      <c r="AA168602" s="271"/>
    </row>
    <row r="168603" spans="27:27">
      <c r="AA168603" s="271"/>
    </row>
    <row r="168604" spans="27:27">
      <c r="AA168604" s="271"/>
    </row>
    <row r="168605" spans="27:27">
      <c r="AA168605" s="271"/>
    </row>
    <row r="168606" spans="27:27">
      <c r="AA168606" s="271"/>
    </row>
    <row r="168607" spans="27:27">
      <c r="AA168607" s="271"/>
    </row>
    <row r="168608" spans="27:27">
      <c r="AA168608" s="271"/>
    </row>
    <row r="168609" spans="27:27">
      <c r="AA168609" s="271"/>
    </row>
    <row r="168610" spans="27:27">
      <c r="AA168610" s="271"/>
    </row>
    <row r="168611" spans="27:27">
      <c r="AA168611" s="271"/>
    </row>
    <row r="168612" spans="27:27">
      <c r="AA168612" s="271"/>
    </row>
    <row r="168613" spans="27:27">
      <c r="AA168613" s="271"/>
    </row>
    <row r="168614" spans="27:27">
      <c r="AA168614" s="271"/>
    </row>
    <row r="168615" spans="27:27">
      <c r="AA168615" s="271"/>
    </row>
    <row r="168616" spans="27:27">
      <c r="AA168616" s="271"/>
    </row>
    <row r="168617" spans="27:27">
      <c r="AA168617" s="271"/>
    </row>
    <row r="168618" spans="27:27">
      <c r="AA168618" s="271"/>
    </row>
    <row r="168619" spans="27:27">
      <c r="AA168619" s="271"/>
    </row>
    <row r="168620" spans="27:27">
      <c r="AA168620" s="271"/>
    </row>
    <row r="168621" spans="27:27">
      <c r="AA168621" s="271"/>
    </row>
    <row r="168622" spans="27:27">
      <c r="AA168622" s="271"/>
    </row>
    <row r="168623" spans="27:27">
      <c r="AA168623" s="271"/>
    </row>
    <row r="168624" spans="27:27">
      <c r="AA168624" s="271"/>
    </row>
    <row r="168625" spans="27:27">
      <c r="AA168625" s="271"/>
    </row>
    <row r="168626" spans="27:27">
      <c r="AA168626" s="271"/>
    </row>
    <row r="168627" spans="27:27">
      <c r="AA168627" s="271"/>
    </row>
    <row r="168628" spans="27:27">
      <c r="AA168628" s="271"/>
    </row>
    <row r="168629" spans="27:27">
      <c r="AA168629" s="271"/>
    </row>
    <row r="168630" spans="27:27">
      <c r="AA168630" s="271"/>
    </row>
    <row r="168631" spans="27:27">
      <c r="AA168631" s="271"/>
    </row>
    <row r="168632" spans="27:27">
      <c r="AA168632" s="271"/>
    </row>
    <row r="168633" spans="27:27">
      <c r="AA168633" s="271"/>
    </row>
    <row r="168634" spans="27:27">
      <c r="AA168634" s="271"/>
    </row>
    <row r="168635" spans="27:27">
      <c r="AA168635" s="271"/>
    </row>
    <row r="168636" spans="27:27">
      <c r="AA168636" s="271"/>
    </row>
    <row r="168637" spans="27:27">
      <c r="AA168637" s="271"/>
    </row>
    <row r="168638" spans="27:27">
      <c r="AA168638" s="271"/>
    </row>
    <row r="168639" spans="27:27">
      <c r="AA168639" s="271"/>
    </row>
    <row r="168640" spans="27:27">
      <c r="AA168640" s="271"/>
    </row>
    <row r="168641" spans="27:27">
      <c r="AA168641" s="271"/>
    </row>
    <row r="168642" spans="27:27">
      <c r="AA168642" s="271"/>
    </row>
    <row r="168643" spans="27:27">
      <c r="AA168643" s="271"/>
    </row>
    <row r="168644" spans="27:27">
      <c r="AA168644" s="271"/>
    </row>
    <row r="168645" spans="27:27">
      <c r="AA168645" s="271"/>
    </row>
    <row r="168646" spans="27:27">
      <c r="AA168646" s="271"/>
    </row>
    <row r="168647" spans="27:27">
      <c r="AA168647" s="271"/>
    </row>
    <row r="168648" spans="27:27">
      <c r="AA168648" s="271"/>
    </row>
    <row r="168649" spans="27:27">
      <c r="AA168649" s="271"/>
    </row>
    <row r="168650" spans="27:27">
      <c r="AA168650" s="271"/>
    </row>
    <row r="168651" spans="27:27">
      <c r="AA168651" s="271"/>
    </row>
    <row r="168652" spans="27:27">
      <c r="AA168652" s="271"/>
    </row>
    <row r="168653" spans="27:27">
      <c r="AA168653" s="271"/>
    </row>
    <row r="168654" spans="27:27">
      <c r="AA168654" s="271"/>
    </row>
    <row r="168655" spans="27:27">
      <c r="AA168655" s="271"/>
    </row>
    <row r="168656" spans="27:27">
      <c r="AA168656" s="271"/>
    </row>
    <row r="168657" spans="27:27">
      <c r="AA168657" s="271"/>
    </row>
    <row r="168658" spans="27:27">
      <c r="AA168658" s="271"/>
    </row>
    <row r="168659" spans="27:27">
      <c r="AA168659" s="271"/>
    </row>
    <row r="168660" spans="27:27">
      <c r="AA168660" s="271"/>
    </row>
    <row r="168661" spans="27:27">
      <c r="AA168661" s="271"/>
    </row>
    <row r="168662" spans="27:27">
      <c r="AA168662" s="271"/>
    </row>
    <row r="168663" spans="27:27">
      <c r="AA168663" s="271"/>
    </row>
    <row r="168664" spans="27:27">
      <c r="AA168664" s="271"/>
    </row>
    <row r="168665" spans="27:27">
      <c r="AA168665" s="271"/>
    </row>
    <row r="168666" spans="27:27">
      <c r="AA168666" s="271"/>
    </row>
    <row r="168667" spans="27:27">
      <c r="AA168667" s="271"/>
    </row>
    <row r="168668" spans="27:27">
      <c r="AA168668" s="271"/>
    </row>
    <row r="168669" spans="27:27">
      <c r="AA168669" s="271"/>
    </row>
    <row r="168670" spans="27:27">
      <c r="AA168670" s="271"/>
    </row>
    <row r="168671" spans="27:27">
      <c r="AA168671" s="271"/>
    </row>
    <row r="168672" spans="27:27">
      <c r="AA168672" s="271"/>
    </row>
    <row r="168673" spans="27:27">
      <c r="AA168673" s="271"/>
    </row>
    <row r="168674" spans="27:27">
      <c r="AA168674" s="271"/>
    </row>
    <row r="168675" spans="27:27">
      <c r="AA168675" s="271"/>
    </row>
    <row r="168676" spans="27:27">
      <c r="AA168676" s="271"/>
    </row>
    <row r="168677" spans="27:27">
      <c r="AA168677" s="271"/>
    </row>
    <row r="168678" spans="27:27">
      <c r="AA168678" s="271"/>
    </row>
    <row r="168679" spans="27:27">
      <c r="AA168679" s="271"/>
    </row>
    <row r="168680" spans="27:27">
      <c r="AA168680" s="271"/>
    </row>
    <row r="168681" spans="27:27">
      <c r="AA168681" s="271"/>
    </row>
    <row r="168682" spans="27:27">
      <c r="AA168682" s="271"/>
    </row>
    <row r="168683" spans="27:27">
      <c r="AA168683" s="271"/>
    </row>
    <row r="168684" spans="27:27">
      <c r="AA168684" s="271"/>
    </row>
    <row r="168685" spans="27:27">
      <c r="AA168685" s="271"/>
    </row>
    <row r="168686" spans="27:27">
      <c r="AA168686" s="271"/>
    </row>
    <row r="168687" spans="27:27">
      <c r="AA168687" s="271"/>
    </row>
    <row r="168688" spans="27:27">
      <c r="AA168688" s="271"/>
    </row>
    <row r="168689" spans="27:27">
      <c r="AA168689" s="271"/>
    </row>
    <row r="168690" spans="27:27">
      <c r="AA168690" s="271"/>
    </row>
    <row r="168691" spans="27:27">
      <c r="AA168691" s="271"/>
    </row>
    <row r="168692" spans="27:27">
      <c r="AA168692" s="271"/>
    </row>
    <row r="168693" spans="27:27">
      <c r="AA168693" s="271"/>
    </row>
    <row r="168694" spans="27:27">
      <c r="AA168694" s="271"/>
    </row>
    <row r="168695" spans="27:27">
      <c r="AA168695" s="271"/>
    </row>
    <row r="168696" spans="27:27">
      <c r="AA168696" s="271"/>
    </row>
    <row r="168697" spans="27:27">
      <c r="AA168697" s="271"/>
    </row>
    <row r="168698" spans="27:27">
      <c r="AA168698" s="271"/>
    </row>
    <row r="168699" spans="27:27">
      <c r="AA168699" s="271"/>
    </row>
    <row r="168700" spans="27:27">
      <c r="AA168700" s="271"/>
    </row>
    <row r="168701" spans="27:27">
      <c r="AA168701" s="271"/>
    </row>
    <row r="168702" spans="27:27">
      <c r="AA168702" s="271"/>
    </row>
    <row r="168703" spans="27:27">
      <c r="AA168703" s="271"/>
    </row>
    <row r="168704" spans="27:27">
      <c r="AA168704" s="271"/>
    </row>
    <row r="168705" spans="27:27">
      <c r="AA168705" s="271"/>
    </row>
    <row r="168706" spans="27:27">
      <c r="AA168706" s="271"/>
    </row>
    <row r="168707" spans="27:27">
      <c r="AA168707" s="271"/>
    </row>
    <row r="168708" spans="27:27">
      <c r="AA168708" s="271"/>
    </row>
    <row r="168709" spans="27:27">
      <c r="AA168709" s="271"/>
    </row>
    <row r="168710" spans="27:27">
      <c r="AA168710" s="271"/>
    </row>
    <row r="168711" spans="27:27">
      <c r="AA168711" s="271"/>
    </row>
    <row r="168712" spans="27:27">
      <c r="AA168712" s="271"/>
    </row>
    <row r="168713" spans="27:27">
      <c r="AA168713" s="271"/>
    </row>
    <row r="168714" spans="27:27">
      <c r="AA168714" s="271"/>
    </row>
    <row r="168715" spans="27:27">
      <c r="AA168715" s="271"/>
    </row>
    <row r="168716" spans="27:27">
      <c r="AA168716" s="271"/>
    </row>
    <row r="168717" spans="27:27">
      <c r="AA168717" s="271"/>
    </row>
    <row r="168718" spans="27:27">
      <c r="AA168718" s="271"/>
    </row>
    <row r="168719" spans="27:27">
      <c r="AA168719" s="271"/>
    </row>
    <row r="168720" spans="27:27">
      <c r="AA168720" s="271"/>
    </row>
    <row r="168721" spans="27:27">
      <c r="AA168721" s="271"/>
    </row>
    <row r="168722" spans="27:27">
      <c r="AA168722" s="271"/>
    </row>
    <row r="168723" spans="27:27">
      <c r="AA168723" s="271"/>
    </row>
    <row r="168724" spans="27:27">
      <c r="AA168724" s="271"/>
    </row>
    <row r="168725" spans="27:27">
      <c r="AA168725" s="271"/>
    </row>
    <row r="168726" spans="27:27">
      <c r="AA168726" s="271"/>
    </row>
    <row r="168727" spans="27:27">
      <c r="AA168727" s="271"/>
    </row>
    <row r="168728" spans="27:27">
      <c r="AA168728" s="271"/>
    </row>
    <row r="168729" spans="27:27">
      <c r="AA168729" s="271"/>
    </row>
    <row r="168730" spans="27:27">
      <c r="AA168730" s="271"/>
    </row>
    <row r="168731" spans="27:27">
      <c r="AA168731" s="271"/>
    </row>
    <row r="168732" spans="27:27">
      <c r="AA168732" s="271"/>
    </row>
    <row r="168733" spans="27:27">
      <c r="AA168733" s="271"/>
    </row>
    <row r="168734" spans="27:27">
      <c r="AA168734" s="271"/>
    </row>
    <row r="168735" spans="27:27">
      <c r="AA168735" s="271"/>
    </row>
    <row r="168736" spans="27:27">
      <c r="AA168736" s="271"/>
    </row>
    <row r="168737" spans="27:27">
      <c r="AA168737" s="271"/>
    </row>
    <row r="168738" spans="27:27">
      <c r="AA168738" s="271"/>
    </row>
    <row r="168739" spans="27:27">
      <c r="AA168739" s="271"/>
    </row>
    <row r="168740" spans="27:27">
      <c r="AA168740" s="271"/>
    </row>
    <row r="168741" spans="27:27">
      <c r="AA168741" s="271"/>
    </row>
    <row r="168742" spans="27:27">
      <c r="AA168742" s="271"/>
    </row>
    <row r="168743" spans="27:27">
      <c r="AA168743" s="271"/>
    </row>
    <row r="168744" spans="27:27">
      <c r="AA168744" s="271"/>
    </row>
    <row r="168745" spans="27:27">
      <c r="AA168745" s="271"/>
    </row>
    <row r="168746" spans="27:27">
      <c r="AA168746" s="271"/>
    </row>
    <row r="168747" spans="27:27">
      <c r="AA168747" s="271"/>
    </row>
    <row r="168748" spans="27:27">
      <c r="AA168748" s="271"/>
    </row>
    <row r="168749" spans="27:27">
      <c r="AA168749" s="271"/>
    </row>
    <row r="168750" spans="27:27">
      <c r="AA168750" s="271"/>
    </row>
    <row r="168751" spans="27:27">
      <c r="AA168751" s="271"/>
    </row>
    <row r="168752" spans="27:27">
      <c r="AA168752" s="271"/>
    </row>
    <row r="168753" spans="27:27">
      <c r="AA168753" s="271"/>
    </row>
    <row r="168754" spans="27:27">
      <c r="AA168754" s="271"/>
    </row>
    <row r="168755" spans="27:27">
      <c r="AA168755" s="271"/>
    </row>
    <row r="168756" spans="27:27">
      <c r="AA168756" s="271"/>
    </row>
    <row r="168757" spans="27:27">
      <c r="AA168757" s="271"/>
    </row>
    <row r="168758" spans="27:27">
      <c r="AA168758" s="271"/>
    </row>
    <row r="168759" spans="27:27">
      <c r="AA168759" s="271"/>
    </row>
    <row r="168760" spans="27:27">
      <c r="AA168760" s="271"/>
    </row>
    <row r="168761" spans="27:27">
      <c r="AA168761" s="271"/>
    </row>
    <row r="168762" spans="27:27">
      <c r="AA168762" s="271"/>
    </row>
    <row r="168763" spans="27:27">
      <c r="AA168763" s="271"/>
    </row>
    <row r="168764" spans="27:27">
      <c r="AA168764" s="271"/>
    </row>
    <row r="168765" spans="27:27">
      <c r="AA168765" s="271"/>
    </row>
    <row r="168766" spans="27:27">
      <c r="AA168766" s="271"/>
    </row>
    <row r="168767" spans="27:27">
      <c r="AA168767" s="271"/>
    </row>
    <row r="168768" spans="27:27">
      <c r="AA168768" s="271"/>
    </row>
    <row r="168769" spans="27:27">
      <c r="AA168769" s="271"/>
    </row>
    <row r="168770" spans="27:27">
      <c r="AA168770" s="271"/>
    </row>
    <row r="168771" spans="27:27">
      <c r="AA168771" s="271"/>
    </row>
    <row r="168772" spans="27:27">
      <c r="AA168772" s="271"/>
    </row>
    <row r="168773" spans="27:27">
      <c r="AA168773" s="271"/>
    </row>
    <row r="168774" spans="27:27">
      <c r="AA168774" s="271"/>
    </row>
    <row r="168775" spans="27:27">
      <c r="AA168775" s="271"/>
    </row>
    <row r="168776" spans="27:27">
      <c r="AA168776" s="271"/>
    </row>
    <row r="168777" spans="27:27">
      <c r="AA168777" s="271"/>
    </row>
    <row r="168778" spans="27:27">
      <c r="AA168778" s="271"/>
    </row>
    <row r="168779" spans="27:27">
      <c r="AA168779" s="271"/>
    </row>
    <row r="168780" spans="27:27">
      <c r="AA168780" s="271"/>
    </row>
    <row r="168781" spans="27:27">
      <c r="AA168781" s="271"/>
    </row>
    <row r="168782" spans="27:27">
      <c r="AA168782" s="271"/>
    </row>
    <row r="168783" spans="27:27">
      <c r="AA168783" s="271"/>
    </row>
    <row r="168784" spans="27:27">
      <c r="AA168784" s="271"/>
    </row>
    <row r="168785" spans="27:27">
      <c r="AA168785" s="271"/>
    </row>
    <row r="168786" spans="27:27">
      <c r="AA168786" s="271"/>
    </row>
    <row r="168787" spans="27:27">
      <c r="AA168787" s="271"/>
    </row>
    <row r="168788" spans="27:27">
      <c r="AA168788" s="271"/>
    </row>
    <row r="168789" spans="27:27">
      <c r="AA168789" s="271"/>
    </row>
    <row r="168790" spans="27:27">
      <c r="AA168790" s="271"/>
    </row>
    <row r="168791" spans="27:27">
      <c r="AA168791" s="271"/>
    </row>
    <row r="168792" spans="27:27">
      <c r="AA168792" s="271"/>
    </row>
    <row r="168793" spans="27:27">
      <c r="AA168793" s="271"/>
    </row>
    <row r="168794" spans="27:27">
      <c r="AA168794" s="271"/>
    </row>
    <row r="168795" spans="27:27">
      <c r="AA168795" s="271"/>
    </row>
    <row r="168796" spans="27:27">
      <c r="AA168796" s="271"/>
    </row>
    <row r="168797" spans="27:27">
      <c r="AA168797" s="271"/>
    </row>
    <row r="168798" spans="27:27">
      <c r="AA168798" s="271"/>
    </row>
    <row r="168799" spans="27:27">
      <c r="AA168799" s="271"/>
    </row>
    <row r="168800" spans="27:27">
      <c r="AA168800" s="271"/>
    </row>
    <row r="168801" spans="27:27">
      <c r="AA168801" s="271"/>
    </row>
    <row r="168802" spans="27:27">
      <c r="AA168802" s="271"/>
    </row>
    <row r="168803" spans="27:27">
      <c r="AA168803" s="271"/>
    </row>
    <row r="168804" spans="27:27">
      <c r="AA168804" s="271"/>
    </row>
    <row r="168805" spans="27:27">
      <c r="AA168805" s="271"/>
    </row>
    <row r="168806" spans="27:27">
      <c r="AA168806" s="271"/>
    </row>
    <row r="168807" spans="27:27">
      <c r="AA168807" s="271"/>
    </row>
    <row r="168808" spans="27:27">
      <c r="AA168808" s="271"/>
    </row>
    <row r="168809" spans="27:27">
      <c r="AA168809" s="271"/>
    </row>
    <row r="168810" spans="27:27">
      <c r="AA168810" s="271"/>
    </row>
    <row r="168811" spans="27:27">
      <c r="AA168811" s="271"/>
    </row>
    <row r="168812" spans="27:27">
      <c r="AA168812" s="271"/>
    </row>
    <row r="168813" spans="27:27">
      <c r="AA168813" s="271"/>
    </row>
    <row r="168814" spans="27:27">
      <c r="AA168814" s="271"/>
    </row>
    <row r="168815" spans="27:27">
      <c r="AA168815" s="271"/>
    </row>
    <row r="168816" spans="27:27">
      <c r="AA168816" s="271"/>
    </row>
    <row r="168817" spans="27:27">
      <c r="AA168817" s="271"/>
    </row>
    <row r="168818" spans="27:27">
      <c r="AA168818" s="271"/>
    </row>
    <row r="168819" spans="27:27">
      <c r="AA168819" s="271"/>
    </row>
    <row r="168820" spans="27:27">
      <c r="AA168820" s="271"/>
    </row>
    <row r="168821" spans="27:27">
      <c r="AA168821" s="271"/>
    </row>
    <row r="168822" spans="27:27">
      <c r="AA168822" s="271"/>
    </row>
    <row r="168823" spans="27:27">
      <c r="AA168823" s="271"/>
    </row>
    <row r="168824" spans="27:27">
      <c r="AA168824" s="271"/>
    </row>
    <row r="168825" spans="27:27">
      <c r="AA168825" s="271"/>
    </row>
    <row r="168826" spans="27:27">
      <c r="AA168826" s="271"/>
    </row>
    <row r="168827" spans="27:27">
      <c r="AA168827" s="271"/>
    </row>
    <row r="168828" spans="27:27">
      <c r="AA168828" s="271"/>
    </row>
    <row r="168829" spans="27:27">
      <c r="AA168829" s="271"/>
    </row>
    <row r="168830" spans="27:27">
      <c r="AA168830" s="271"/>
    </row>
    <row r="168831" spans="27:27">
      <c r="AA168831" s="271"/>
    </row>
    <row r="168832" spans="27:27">
      <c r="AA168832" s="271"/>
    </row>
    <row r="168833" spans="27:27">
      <c r="AA168833" s="271"/>
    </row>
    <row r="168834" spans="27:27">
      <c r="AA168834" s="271"/>
    </row>
    <row r="168835" spans="27:27">
      <c r="AA168835" s="271"/>
    </row>
    <row r="168836" spans="27:27">
      <c r="AA168836" s="271"/>
    </row>
    <row r="168837" spans="27:27">
      <c r="AA168837" s="271"/>
    </row>
    <row r="168838" spans="27:27">
      <c r="AA168838" s="271"/>
    </row>
    <row r="168839" spans="27:27">
      <c r="AA168839" s="271"/>
    </row>
    <row r="168840" spans="27:27">
      <c r="AA168840" s="271"/>
    </row>
    <row r="168841" spans="27:27">
      <c r="AA168841" s="271"/>
    </row>
    <row r="168842" spans="27:27">
      <c r="AA168842" s="271"/>
    </row>
    <row r="168843" spans="27:27">
      <c r="AA168843" s="271"/>
    </row>
    <row r="168844" spans="27:27">
      <c r="AA168844" s="271"/>
    </row>
    <row r="168845" spans="27:27">
      <c r="AA168845" s="271"/>
    </row>
    <row r="168846" spans="27:27">
      <c r="AA168846" s="271"/>
    </row>
    <row r="168847" spans="27:27">
      <c r="AA168847" s="271"/>
    </row>
    <row r="168848" spans="27:27">
      <c r="AA168848" s="271"/>
    </row>
    <row r="168849" spans="27:27">
      <c r="AA168849" s="271"/>
    </row>
    <row r="168850" spans="27:27">
      <c r="AA168850" s="271"/>
    </row>
    <row r="168851" spans="27:27">
      <c r="AA168851" s="271"/>
    </row>
    <row r="168852" spans="27:27">
      <c r="AA168852" s="271"/>
    </row>
    <row r="168853" spans="27:27">
      <c r="AA168853" s="271"/>
    </row>
    <row r="168854" spans="27:27">
      <c r="AA168854" s="271"/>
    </row>
    <row r="168855" spans="27:27">
      <c r="AA168855" s="271"/>
    </row>
    <row r="168856" spans="27:27">
      <c r="AA168856" s="271"/>
    </row>
    <row r="168857" spans="27:27">
      <c r="AA168857" s="271"/>
    </row>
    <row r="168858" spans="27:27">
      <c r="AA168858" s="271"/>
    </row>
    <row r="168859" spans="27:27">
      <c r="AA168859" s="271"/>
    </row>
    <row r="168860" spans="27:27">
      <c r="AA168860" s="271"/>
    </row>
    <row r="168861" spans="27:27">
      <c r="AA168861" s="271"/>
    </row>
    <row r="168862" spans="27:27">
      <c r="AA168862" s="271"/>
    </row>
    <row r="168863" spans="27:27">
      <c r="AA168863" s="271"/>
    </row>
    <row r="168864" spans="27:27">
      <c r="AA168864" s="271"/>
    </row>
    <row r="168865" spans="27:27">
      <c r="AA168865" s="271"/>
    </row>
    <row r="168866" spans="27:27">
      <c r="AA168866" s="271"/>
    </row>
    <row r="168867" spans="27:27">
      <c r="AA168867" s="271"/>
    </row>
    <row r="168868" spans="27:27">
      <c r="AA168868" s="271"/>
    </row>
    <row r="168869" spans="27:27">
      <c r="AA168869" s="271"/>
    </row>
    <row r="168870" spans="27:27">
      <c r="AA168870" s="271"/>
    </row>
    <row r="168871" spans="27:27">
      <c r="AA168871" s="271"/>
    </row>
    <row r="168872" spans="27:27">
      <c r="AA168872" s="271"/>
    </row>
    <row r="168873" spans="27:27">
      <c r="AA168873" s="271"/>
    </row>
    <row r="168874" spans="27:27">
      <c r="AA168874" s="271"/>
    </row>
    <row r="168875" spans="27:27">
      <c r="AA168875" s="271"/>
    </row>
    <row r="168876" spans="27:27">
      <c r="AA168876" s="271"/>
    </row>
    <row r="168877" spans="27:27">
      <c r="AA168877" s="271"/>
    </row>
    <row r="168878" spans="27:27">
      <c r="AA168878" s="271"/>
    </row>
    <row r="168879" spans="27:27">
      <c r="AA168879" s="271"/>
    </row>
    <row r="168880" spans="27:27">
      <c r="AA168880" s="271"/>
    </row>
    <row r="168881" spans="27:27">
      <c r="AA168881" s="271"/>
    </row>
    <row r="168882" spans="27:27">
      <c r="AA168882" s="271"/>
    </row>
    <row r="168883" spans="27:27">
      <c r="AA168883" s="271"/>
    </row>
    <row r="168884" spans="27:27">
      <c r="AA168884" s="271"/>
    </row>
    <row r="168885" spans="27:27">
      <c r="AA168885" s="271"/>
    </row>
    <row r="168886" spans="27:27">
      <c r="AA168886" s="271"/>
    </row>
    <row r="168887" spans="27:27">
      <c r="AA168887" s="271"/>
    </row>
    <row r="168888" spans="27:27">
      <c r="AA168888" s="271"/>
    </row>
    <row r="168889" spans="27:27">
      <c r="AA168889" s="271"/>
    </row>
    <row r="168890" spans="27:27">
      <c r="AA168890" s="271"/>
    </row>
    <row r="168891" spans="27:27">
      <c r="AA168891" s="271"/>
    </row>
    <row r="168892" spans="27:27">
      <c r="AA168892" s="271"/>
    </row>
    <row r="168893" spans="27:27">
      <c r="AA168893" s="271"/>
    </row>
    <row r="168894" spans="27:27">
      <c r="AA168894" s="271"/>
    </row>
    <row r="168895" spans="27:27">
      <c r="AA168895" s="271"/>
    </row>
    <row r="168896" spans="27:27">
      <c r="AA168896" s="271"/>
    </row>
    <row r="168897" spans="27:27">
      <c r="AA168897" s="271"/>
    </row>
    <row r="168898" spans="27:27">
      <c r="AA168898" s="271"/>
    </row>
    <row r="168899" spans="27:27">
      <c r="AA168899" s="271"/>
    </row>
    <row r="168900" spans="27:27">
      <c r="AA168900" s="271"/>
    </row>
    <row r="168901" spans="27:27">
      <c r="AA168901" s="271"/>
    </row>
    <row r="168902" spans="27:27">
      <c r="AA168902" s="271"/>
    </row>
    <row r="168903" spans="27:27">
      <c r="AA168903" s="271"/>
    </row>
    <row r="168904" spans="27:27">
      <c r="AA168904" s="271"/>
    </row>
    <row r="168905" spans="27:27">
      <c r="AA168905" s="271"/>
    </row>
    <row r="168906" spans="27:27">
      <c r="AA168906" s="271"/>
    </row>
    <row r="168907" spans="27:27">
      <c r="AA168907" s="271"/>
    </row>
    <row r="168908" spans="27:27">
      <c r="AA168908" s="271"/>
    </row>
    <row r="168909" spans="27:27">
      <c r="AA168909" s="271"/>
    </row>
    <row r="168910" spans="27:27">
      <c r="AA168910" s="271"/>
    </row>
    <row r="168911" spans="27:27">
      <c r="AA168911" s="271"/>
    </row>
    <row r="168912" spans="27:27">
      <c r="AA168912" s="271"/>
    </row>
    <row r="168913" spans="27:27">
      <c r="AA168913" s="271"/>
    </row>
    <row r="168914" spans="27:27">
      <c r="AA168914" s="271"/>
    </row>
    <row r="168915" spans="27:27">
      <c r="AA168915" s="271"/>
    </row>
    <row r="168916" spans="27:27">
      <c r="AA168916" s="271"/>
    </row>
    <row r="168917" spans="27:27">
      <c r="AA168917" s="271"/>
    </row>
    <row r="168918" spans="27:27">
      <c r="AA168918" s="271"/>
    </row>
    <row r="168919" spans="27:27">
      <c r="AA168919" s="271"/>
    </row>
    <row r="168920" spans="27:27">
      <c r="AA168920" s="271"/>
    </row>
    <row r="168921" spans="27:27">
      <c r="AA168921" s="271"/>
    </row>
    <row r="168922" spans="27:27">
      <c r="AA168922" s="271"/>
    </row>
    <row r="168923" spans="27:27">
      <c r="AA168923" s="271"/>
    </row>
    <row r="168924" spans="27:27">
      <c r="AA168924" s="271"/>
    </row>
    <row r="168925" spans="27:27">
      <c r="AA168925" s="271"/>
    </row>
    <row r="168926" spans="27:27">
      <c r="AA168926" s="271"/>
    </row>
    <row r="168927" spans="27:27">
      <c r="AA168927" s="271"/>
    </row>
    <row r="168928" spans="27:27">
      <c r="AA168928" s="271"/>
    </row>
    <row r="168929" spans="27:27">
      <c r="AA168929" s="271"/>
    </row>
    <row r="168930" spans="27:27">
      <c r="AA168930" s="271"/>
    </row>
    <row r="168931" spans="27:27">
      <c r="AA168931" s="271"/>
    </row>
    <row r="168932" spans="27:27">
      <c r="AA168932" s="271"/>
    </row>
    <row r="168933" spans="27:27">
      <c r="AA168933" s="271"/>
    </row>
    <row r="168934" spans="27:27">
      <c r="AA168934" s="271"/>
    </row>
    <row r="168935" spans="27:27">
      <c r="AA168935" s="271"/>
    </row>
    <row r="168936" spans="27:27">
      <c r="AA168936" s="271"/>
    </row>
    <row r="168937" spans="27:27">
      <c r="AA168937" s="271"/>
    </row>
    <row r="168938" spans="27:27">
      <c r="AA168938" s="271"/>
    </row>
    <row r="168939" spans="27:27">
      <c r="AA168939" s="271"/>
    </row>
    <row r="168940" spans="27:27">
      <c r="AA168940" s="271"/>
    </row>
    <row r="168941" spans="27:27">
      <c r="AA168941" s="271"/>
    </row>
    <row r="168942" spans="27:27">
      <c r="AA168942" s="271"/>
    </row>
    <row r="168943" spans="27:27">
      <c r="AA168943" s="271"/>
    </row>
    <row r="168944" spans="27:27">
      <c r="AA168944" s="271"/>
    </row>
    <row r="168945" spans="27:27">
      <c r="AA168945" s="271"/>
    </row>
    <row r="168946" spans="27:27">
      <c r="AA168946" s="271"/>
    </row>
    <row r="168947" spans="27:27">
      <c r="AA168947" s="271"/>
    </row>
    <row r="168948" spans="27:27">
      <c r="AA168948" s="271"/>
    </row>
    <row r="168949" spans="27:27">
      <c r="AA168949" s="271"/>
    </row>
    <row r="168950" spans="27:27">
      <c r="AA168950" s="271"/>
    </row>
    <row r="168951" spans="27:27">
      <c r="AA168951" s="271"/>
    </row>
    <row r="168952" spans="27:27">
      <c r="AA168952" s="271"/>
    </row>
    <row r="168953" spans="27:27">
      <c r="AA168953" s="271"/>
    </row>
    <row r="168954" spans="27:27">
      <c r="AA168954" s="271"/>
    </row>
    <row r="168955" spans="27:27">
      <c r="AA168955" s="271"/>
    </row>
    <row r="168956" spans="27:27">
      <c r="AA168956" s="271"/>
    </row>
    <row r="168957" spans="27:27">
      <c r="AA168957" s="271"/>
    </row>
    <row r="168958" spans="27:27">
      <c r="AA168958" s="271"/>
    </row>
    <row r="168959" spans="27:27">
      <c r="AA168959" s="271"/>
    </row>
    <row r="168960" spans="27:27">
      <c r="AA168960" s="271"/>
    </row>
    <row r="168961" spans="27:27">
      <c r="AA168961" s="271"/>
    </row>
    <row r="168962" spans="27:27">
      <c r="AA168962" s="271"/>
    </row>
    <row r="168963" spans="27:27">
      <c r="AA168963" s="271"/>
    </row>
    <row r="168964" spans="27:27">
      <c r="AA168964" s="271"/>
    </row>
    <row r="168965" spans="27:27">
      <c r="AA168965" s="271"/>
    </row>
    <row r="168966" spans="27:27">
      <c r="AA168966" s="271"/>
    </row>
    <row r="168967" spans="27:27">
      <c r="AA168967" s="271"/>
    </row>
    <row r="168968" spans="27:27">
      <c r="AA168968" s="271"/>
    </row>
    <row r="168969" spans="27:27">
      <c r="AA168969" s="271"/>
    </row>
    <row r="168970" spans="27:27">
      <c r="AA168970" s="271"/>
    </row>
    <row r="168971" spans="27:27">
      <c r="AA168971" s="271"/>
    </row>
    <row r="168972" spans="27:27">
      <c r="AA168972" s="271"/>
    </row>
    <row r="168973" spans="27:27">
      <c r="AA168973" s="271"/>
    </row>
    <row r="168974" spans="27:27">
      <c r="AA168974" s="271"/>
    </row>
    <row r="168975" spans="27:27">
      <c r="AA168975" s="271"/>
    </row>
    <row r="168976" spans="27:27">
      <c r="AA168976" s="271"/>
    </row>
    <row r="168977" spans="27:27">
      <c r="AA168977" s="271"/>
    </row>
    <row r="168978" spans="27:27">
      <c r="AA168978" s="271"/>
    </row>
    <row r="168979" spans="27:27">
      <c r="AA168979" s="271"/>
    </row>
    <row r="168980" spans="27:27">
      <c r="AA168980" s="271"/>
    </row>
    <row r="168981" spans="27:27">
      <c r="AA168981" s="271"/>
    </row>
    <row r="168982" spans="27:27">
      <c r="AA168982" s="271"/>
    </row>
    <row r="168983" spans="27:27">
      <c r="AA168983" s="271"/>
    </row>
    <row r="168984" spans="27:27">
      <c r="AA168984" s="271"/>
    </row>
    <row r="168985" spans="27:27">
      <c r="AA168985" s="271"/>
    </row>
    <row r="168986" spans="27:27">
      <c r="AA168986" s="271"/>
    </row>
    <row r="168987" spans="27:27">
      <c r="AA168987" s="271"/>
    </row>
    <row r="168988" spans="27:27">
      <c r="AA168988" s="271"/>
    </row>
    <row r="168989" spans="27:27">
      <c r="AA168989" s="271"/>
    </row>
    <row r="168990" spans="27:27">
      <c r="AA168990" s="271"/>
    </row>
    <row r="168991" spans="27:27">
      <c r="AA168991" s="271"/>
    </row>
    <row r="168992" spans="27:27">
      <c r="AA168992" s="271"/>
    </row>
    <row r="168993" spans="27:27">
      <c r="AA168993" s="271"/>
    </row>
    <row r="168994" spans="27:27">
      <c r="AA168994" s="271"/>
    </row>
    <row r="168995" spans="27:27">
      <c r="AA168995" s="271"/>
    </row>
    <row r="168996" spans="27:27">
      <c r="AA168996" s="271"/>
    </row>
    <row r="168997" spans="27:27">
      <c r="AA168997" s="271"/>
    </row>
    <row r="168998" spans="27:27">
      <c r="AA168998" s="271"/>
    </row>
    <row r="168999" spans="27:27">
      <c r="AA168999" s="271"/>
    </row>
    <row r="169000" spans="27:27">
      <c r="AA169000" s="271"/>
    </row>
    <row r="169001" spans="27:27">
      <c r="AA169001" s="271"/>
    </row>
    <row r="169002" spans="27:27">
      <c r="AA169002" s="271"/>
    </row>
    <row r="169003" spans="27:27">
      <c r="AA169003" s="271"/>
    </row>
    <row r="169004" spans="27:27">
      <c r="AA169004" s="271"/>
    </row>
    <row r="169005" spans="27:27">
      <c r="AA169005" s="271"/>
    </row>
    <row r="169006" spans="27:27">
      <c r="AA169006" s="271"/>
    </row>
    <row r="169007" spans="27:27">
      <c r="AA169007" s="271"/>
    </row>
    <row r="169008" spans="27:27">
      <c r="AA169008" s="271"/>
    </row>
    <row r="169009" spans="27:27">
      <c r="AA169009" s="271"/>
    </row>
    <row r="169010" spans="27:27">
      <c r="AA169010" s="271"/>
    </row>
    <row r="169011" spans="27:27">
      <c r="AA169011" s="271"/>
    </row>
    <row r="169012" spans="27:27">
      <c r="AA169012" s="271"/>
    </row>
    <row r="169013" spans="27:27">
      <c r="AA169013" s="271"/>
    </row>
    <row r="169014" spans="27:27">
      <c r="AA169014" s="271"/>
    </row>
    <row r="169015" spans="27:27">
      <c r="AA169015" s="271"/>
    </row>
    <row r="169016" spans="27:27">
      <c r="AA169016" s="271"/>
    </row>
    <row r="169017" spans="27:27">
      <c r="AA169017" s="271"/>
    </row>
    <row r="169018" spans="27:27">
      <c r="AA169018" s="271"/>
    </row>
    <row r="169019" spans="27:27">
      <c r="AA169019" s="271"/>
    </row>
    <row r="169020" spans="27:27">
      <c r="AA169020" s="271"/>
    </row>
    <row r="169021" spans="27:27">
      <c r="AA169021" s="271"/>
    </row>
    <row r="169022" spans="27:27">
      <c r="AA169022" s="271"/>
    </row>
    <row r="169023" spans="27:27">
      <c r="AA169023" s="271"/>
    </row>
    <row r="169024" spans="27:27">
      <c r="AA169024" s="271"/>
    </row>
    <row r="169025" spans="27:27">
      <c r="AA169025" s="271"/>
    </row>
    <row r="169026" spans="27:27">
      <c r="AA169026" s="271"/>
    </row>
    <row r="169027" spans="27:27">
      <c r="AA169027" s="271"/>
    </row>
    <row r="169028" spans="27:27">
      <c r="AA169028" s="271"/>
    </row>
    <row r="169029" spans="27:27">
      <c r="AA169029" s="271"/>
    </row>
    <row r="169030" spans="27:27">
      <c r="AA169030" s="271"/>
    </row>
    <row r="169031" spans="27:27">
      <c r="AA169031" s="271"/>
    </row>
    <row r="169032" spans="27:27">
      <c r="AA169032" s="271"/>
    </row>
    <row r="169033" spans="27:27">
      <c r="AA169033" s="271"/>
    </row>
    <row r="169034" spans="27:27">
      <c r="AA169034" s="271"/>
    </row>
    <row r="169035" spans="27:27">
      <c r="AA169035" s="271"/>
    </row>
    <row r="169036" spans="27:27">
      <c r="AA169036" s="271"/>
    </row>
    <row r="169037" spans="27:27">
      <c r="AA169037" s="271"/>
    </row>
    <row r="169038" spans="27:27">
      <c r="AA169038" s="271"/>
    </row>
    <row r="169039" spans="27:27">
      <c r="AA169039" s="271"/>
    </row>
    <row r="169040" spans="27:27">
      <c r="AA169040" s="271"/>
    </row>
    <row r="169041" spans="27:27">
      <c r="AA169041" s="271"/>
    </row>
    <row r="169042" spans="27:27">
      <c r="AA169042" s="271"/>
    </row>
    <row r="169043" spans="27:27">
      <c r="AA169043" s="271"/>
    </row>
    <row r="169044" spans="27:27">
      <c r="AA169044" s="271"/>
    </row>
    <row r="169045" spans="27:27">
      <c r="AA169045" s="271"/>
    </row>
    <row r="169046" spans="27:27">
      <c r="AA169046" s="271"/>
    </row>
    <row r="169047" spans="27:27">
      <c r="AA169047" s="271"/>
    </row>
    <row r="169048" spans="27:27">
      <c r="AA169048" s="271"/>
    </row>
    <row r="169049" spans="27:27">
      <c r="AA169049" s="271"/>
    </row>
    <row r="169050" spans="27:27">
      <c r="AA169050" s="271"/>
    </row>
    <row r="169051" spans="27:27">
      <c r="AA169051" s="271"/>
    </row>
    <row r="169052" spans="27:27">
      <c r="AA169052" s="271"/>
    </row>
    <row r="169053" spans="27:27">
      <c r="AA169053" s="271"/>
    </row>
    <row r="169054" spans="27:27">
      <c r="AA169054" s="271"/>
    </row>
    <row r="169055" spans="27:27">
      <c r="AA169055" s="271"/>
    </row>
    <row r="169056" spans="27:27">
      <c r="AA169056" s="271"/>
    </row>
    <row r="169057" spans="27:27">
      <c r="AA169057" s="271"/>
    </row>
    <row r="169058" spans="27:27">
      <c r="AA169058" s="271"/>
    </row>
    <row r="169059" spans="27:27">
      <c r="AA169059" s="271"/>
    </row>
    <row r="169060" spans="27:27">
      <c r="AA169060" s="271"/>
    </row>
    <row r="169061" spans="27:27">
      <c r="AA169061" s="271"/>
    </row>
    <row r="169062" spans="27:27">
      <c r="AA169062" s="271"/>
    </row>
    <row r="169063" spans="27:27">
      <c r="AA169063" s="271"/>
    </row>
    <row r="169064" spans="27:27">
      <c r="AA169064" s="271"/>
    </row>
    <row r="169065" spans="27:27">
      <c r="AA169065" s="271"/>
    </row>
    <row r="169066" spans="27:27">
      <c r="AA169066" s="271"/>
    </row>
    <row r="169067" spans="27:27">
      <c r="AA169067" s="271"/>
    </row>
    <row r="169068" spans="27:27">
      <c r="AA169068" s="271"/>
    </row>
    <row r="169069" spans="27:27">
      <c r="AA169069" s="271"/>
    </row>
    <row r="169070" spans="27:27">
      <c r="AA169070" s="271"/>
    </row>
    <row r="169071" spans="27:27">
      <c r="AA169071" s="271"/>
    </row>
    <row r="169072" spans="27:27">
      <c r="AA169072" s="271"/>
    </row>
    <row r="169073" spans="27:27">
      <c r="AA169073" s="271"/>
    </row>
    <row r="169074" spans="27:27">
      <c r="AA169074" s="271"/>
    </row>
    <row r="169075" spans="27:27">
      <c r="AA169075" s="271"/>
    </row>
    <row r="169076" spans="27:27">
      <c r="AA169076" s="271"/>
    </row>
    <row r="169077" spans="27:27">
      <c r="AA169077" s="271"/>
    </row>
    <row r="169078" spans="27:27">
      <c r="AA169078" s="271"/>
    </row>
    <row r="169079" spans="27:27">
      <c r="AA169079" s="271"/>
    </row>
    <row r="169080" spans="27:27">
      <c r="AA169080" s="271"/>
    </row>
    <row r="169081" spans="27:27">
      <c r="AA169081" s="271"/>
    </row>
    <row r="169082" spans="27:27">
      <c r="AA169082" s="271"/>
    </row>
    <row r="169083" spans="27:27">
      <c r="AA169083" s="271"/>
    </row>
    <row r="169084" spans="27:27">
      <c r="AA169084" s="271"/>
    </row>
    <row r="169085" spans="27:27">
      <c r="AA169085" s="271"/>
    </row>
    <row r="169086" spans="27:27">
      <c r="AA169086" s="271"/>
    </row>
    <row r="169087" spans="27:27">
      <c r="AA169087" s="271"/>
    </row>
    <row r="169088" spans="27:27">
      <c r="AA169088" s="271"/>
    </row>
    <row r="169089" spans="27:27">
      <c r="AA169089" s="271"/>
    </row>
    <row r="169090" spans="27:27">
      <c r="AA169090" s="271"/>
    </row>
    <row r="169091" spans="27:27">
      <c r="AA169091" s="271"/>
    </row>
    <row r="169092" spans="27:27">
      <c r="AA169092" s="271"/>
    </row>
    <row r="169093" spans="27:27">
      <c r="AA169093" s="271"/>
    </row>
    <row r="169094" spans="27:27">
      <c r="AA169094" s="271"/>
    </row>
    <row r="169095" spans="27:27">
      <c r="AA169095" s="271"/>
    </row>
    <row r="169096" spans="27:27">
      <c r="AA169096" s="271"/>
    </row>
    <row r="169097" spans="27:27">
      <c r="AA169097" s="271"/>
    </row>
    <row r="169098" spans="27:27">
      <c r="AA169098" s="271"/>
    </row>
    <row r="169099" spans="27:27">
      <c r="AA169099" s="271"/>
    </row>
    <row r="169100" spans="27:27">
      <c r="AA169100" s="271"/>
    </row>
    <row r="169101" spans="27:27">
      <c r="AA169101" s="271"/>
    </row>
    <row r="169102" spans="27:27">
      <c r="AA169102" s="271"/>
    </row>
    <row r="169103" spans="27:27">
      <c r="AA169103" s="271"/>
    </row>
    <row r="169104" spans="27:27">
      <c r="AA169104" s="271"/>
    </row>
    <row r="169105" spans="27:27">
      <c r="AA169105" s="271"/>
    </row>
    <row r="169106" spans="27:27">
      <c r="AA169106" s="271"/>
    </row>
    <row r="169107" spans="27:27">
      <c r="AA169107" s="271"/>
    </row>
    <row r="169108" spans="27:27">
      <c r="AA169108" s="271"/>
    </row>
    <row r="169109" spans="27:27">
      <c r="AA169109" s="271"/>
    </row>
    <row r="169110" spans="27:27">
      <c r="AA169110" s="271"/>
    </row>
    <row r="169111" spans="27:27">
      <c r="AA169111" s="271"/>
    </row>
    <row r="169112" spans="27:27">
      <c r="AA169112" s="271"/>
    </row>
    <row r="169113" spans="27:27">
      <c r="AA169113" s="271"/>
    </row>
    <row r="169114" spans="27:27">
      <c r="AA169114" s="271"/>
    </row>
    <row r="169115" spans="27:27">
      <c r="AA169115" s="271"/>
    </row>
    <row r="169116" spans="27:27">
      <c r="AA169116" s="271"/>
    </row>
    <row r="169117" spans="27:27">
      <c r="AA169117" s="271"/>
    </row>
    <row r="169118" spans="27:27">
      <c r="AA169118" s="271"/>
    </row>
    <row r="169119" spans="27:27">
      <c r="AA169119" s="271"/>
    </row>
    <row r="169120" spans="27:27">
      <c r="AA169120" s="271"/>
    </row>
    <row r="169121" spans="27:27">
      <c r="AA169121" s="271"/>
    </row>
    <row r="169122" spans="27:27">
      <c r="AA169122" s="271"/>
    </row>
    <row r="169123" spans="27:27">
      <c r="AA169123" s="271"/>
    </row>
    <row r="169124" spans="27:27">
      <c r="AA169124" s="271"/>
    </row>
    <row r="169125" spans="27:27">
      <c r="AA169125" s="271"/>
    </row>
    <row r="169126" spans="27:27">
      <c r="AA169126" s="271"/>
    </row>
    <row r="169127" spans="27:27">
      <c r="AA169127" s="271"/>
    </row>
    <row r="169128" spans="27:27">
      <c r="AA169128" s="271"/>
    </row>
    <row r="169129" spans="27:27">
      <c r="AA169129" s="271"/>
    </row>
    <row r="169130" spans="27:27">
      <c r="AA169130" s="271"/>
    </row>
    <row r="169131" spans="27:27">
      <c r="AA169131" s="271"/>
    </row>
    <row r="169132" spans="27:27">
      <c r="AA169132" s="271"/>
    </row>
    <row r="169133" spans="27:27">
      <c r="AA169133" s="271"/>
    </row>
    <row r="169134" spans="27:27">
      <c r="AA169134" s="271"/>
    </row>
    <row r="169135" spans="27:27">
      <c r="AA169135" s="271"/>
    </row>
    <row r="169136" spans="27:27">
      <c r="AA169136" s="271"/>
    </row>
    <row r="169137" spans="27:27">
      <c r="AA169137" s="271"/>
    </row>
    <row r="169138" spans="27:27">
      <c r="AA169138" s="271"/>
    </row>
    <row r="169139" spans="27:27">
      <c r="AA169139" s="271"/>
    </row>
    <row r="169140" spans="27:27">
      <c r="AA169140" s="271"/>
    </row>
    <row r="169141" spans="27:27">
      <c r="AA169141" s="271"/>
    </row>
    <row r="169142" spans="27:27">
      <c r="AA169142" s="271"/>
    </row>
    <row r="169143" spans="27:27">
      <c r="AA169143" s="271"/>
    </row>
    <row r="169144" spans="27:27">
      <c r="AA169144" s="271"/>
    </row>
    <row r="169145" spans="27:27">
      <c r="AA169145" s="271"/>
    </row>
    <row r="169146" spans="27:27">
      <c r="AA169146" s="271"/>
    </row>
    <row r="169147" spans="27:27">
      <c r="AA169147" s="271"/>
    </row>
    <row r="169148" spans="27:27">
      <c r="AA169148" s="271"/>
    </row>
    <row r="169149" spans="27:27">
      <c r="AA169149" s="271"/>
    </row>
    <row r="169150" spans="27:27">
      <c r="AA169150" s="271"/>
    </row>
    <row r="169151" spans="27:27">
      <c r="AA169151" s="271"/>
    </row>
    <row r="169152" spans="27:27">
      <c r="AA169152" s="271"/>
    </row>
    <row r="169153" spans="27:27">
      <c r="AA169153" s="271"/>
    </row>
    <row r="169154" spans="27:27">
      <c r="AA169154" s="271"/>
    </row>
    <row r="169155" spans="27:27">
      <c r="AA169155" s="271"/>
    </row>
    <row r="169156" spans="27:27">
      <c r="AA169156" s="271"/>
    </row>
    <row r="169157" spans="27:27">
      <c r="AA169157" s="271"/>
    </row>
    <row r="169158" spans="27:27">
      <c r="AA169158" s="271"/>
    </row>
    <row r="169159" spans="27:27">
      <c r="AA169159" s="271"/>
    </row>
    <row r="169160" spans="27:27">
      <c r="AA169160" s="271"/>
    </row>
    <row r="169161" spans="27:27">
      <c r="AA169161" s="271"/>
    </row>
    <row r="169162" spans="27:27">
      <c r="AA169162" s="271"/>
    </row>
    <row r="169163" spans="27:27">
      <c r="AA169163" s="271"/>
    </row>
    <row r="169164" spans="27:27">
      <c r="AA169164" s="271"/>
    </row>
    <row r="169165" spans="27:27">
      <c r="AA169165" s="271"/>
    </row>
    <row r="169166" spans="27:27">
      <c r="AA169166" s="271"/>
    </row>
    <row r="169167" spans="27:27">
      <c r="AA169167" s="271"/>
    </row>
    <row r="169168" spans="27:27">
      <c r="AA169168" s="271"/>
    </row>
    <row r="169169" spans="27:27">
      <c r="AA169169" s="271"/>
    </row>
    <row r="169170" spans="27:27">
      <c r="AA169170" s="271"/>
    </row>
    <row r="169171" spans="27:27">
      <c r="AA169171" s="271"/>
    </row>
    <row r="169172" spans="27:27">
      <c r="AA169172" s="271"/>
    </row>
    <row r="169173" spans="27:27">
      <c r="AA169173" s="271"/>
    </row>
    <row r="169174" spans="27:27">
      <c r="AA169174" s="271"/>
    </row>
    <row r="169175" spans="27:27">
      <c r="AA169175" s="271"/>
    </row>
    <row r="169176" spans="27:27">
      <c r="AA169176" s="271"/>
    </row>
    <row r="169177" spans="27:27">
      <c r="AA169177" s="271"/>
    </row>
    <row r="169178" spans="27:27">
      <c r="AA169178" s="271"/>
    </row>
    <row r="169179" spans="27:27">
      <c r="AA169179" s="271"/>
    </row>
    <row r="169180" spans="27:27">
      <c r="AA169180" s="271"/>
    </row>
    <row r="169181" spans="27:27">
      <c r="AA169181" s="271"/>
    </row>
    <row r="169182" spans="27:27">
      <c r="AA169182" s="271"/>
    </row>
    <row r="169183" spans="27:27">
      <c r="AA169183" s="271"/>
    </row>
    <row r="169184" spans="27:27">
      <c r="AA169184" s="271"/>
    </row>
    <row r="169185" spans="27:27">
      <c r="AA169185" s="271"/>
    </row>
    <row r="169186" spans="27:27">
      <c r="AA169186" s="271"/>
    </row>
    <row r="169187" spans="27:27">
      <c r="AA169187" s="271"/>
    </row>
    <row r="169188" spans="27:27">
      <c r="AA169188" s="271"/>
    </row>
    <row r="169189" spans="27:27">
      <c r="AA169189" s="271"/>
    </row>
    <row r="169190" spans="27:27">
      <c r="AA169190" s="271"/>
    </row>
    <row r="169191" spans="27:27">
      <c r="AA169191" s="271"/>
    </row>
    <row r="169192" spans="27:27">
      <c r="AA169192" s="271"/>
    </row>
    <row r="169193" spans="27:27">
      <c r="AA169193" s="271"/>
    </row>
    <row r="169194" spans="27:27">
      <c r="AA169194" s="271"/>
    </row>
    <row r="169195" spans="27:27">
      <c r="AA169195" s="271"/>
    </row>
    <row r="169196" spans="27:27">
      <c r="AA169196" s="271"/>
    </row>
    <row r="169197" spans="27:27">
      <c r="AA169197" s="271"/>
    </row>
    <row r="169198" spans="27:27">
      <c r="AA169198" s="271"/>
    </row>
    <row r="169199" spans="27:27">
      <c r="AA169199" s="271"/>
    </row>
    <row r="169200" spans="27:27">
      <c r="AA169200" s="271"/>
    </row>
    <row r="169201" spans="27:27">
      <c r="AA169201" s="271"/>
    </row>
    <row r="169202" spans="27:27">
      <c r="AA169202" s="271"/>
    </row>
    <row r="169203" spans="27:27">
      <c r="AA169203" s="271"/>
    </row>
    <row r="169204" spans="27:27">
      <c r="AA169204" s="271"/>
    </row>
    <row r="169205" spans="27:27">
      <c r="AA169205" s="271"/>
    </row>
    <row r="169206" spans="27:27">
      <c r="AA169206" s="271"/>
    </row>
    <row r="169207" spans="27:27">
      <c r="AA169207" s="271"/>
    </row>
    <row r="169208" spans="27:27">
      <c r="AA169208" s="271"/>
    </row>
    <row r="169209" spans="27:27">
      <c r="AA169209" s="271"/>
    </row>
    <row r="169210" spans="27:27">
      <c r="AA169210" s="271"/>
    </row>
    <row r="169211" spans="27:27">
      <c r="AA169211" s="271"/>
    </row>
    <row r="169212" spans="27:27">
      <c r="AA169212" s="271"/>
    </row>
    <row r="169213" spans="27:27">
      <c r="AA169213" s="271"/>
    </row>
    <row r="169214" spans="27:27">
      <c r="AA169214" s="271"/>
    </row>
    <row r="169215" spans="27:27">
      <c r="AA169215" s="271"/>
    </row>
    <row r="169216" spans="27:27">
      <c r="AA169216" s="271"/>
    </row>
    <row r="169217" spans="27:27">
      <c r="AA169217" s="271"/>
    </row>
    <row r="169218" spans="27:27">
      <c r="AA169218" s="271"/>
    </row>
    <row r="169219" spans="27:27">
      <c r="AA169219" s="271"/>
    </row>
    <row r="169220" spans="27:27">
      <c r="AA169220" s="271"/>
    </row>
    <row r="169221" spans="27:27">
      <c r="AA169221" s="271"/>
    </row>
    <row r="169222" spans="27:27">
      <c r="AA169222" s="271"/>
    </row>
    <row r="169223" spans="27:27">
      <c r="AA169223" s="271"/>
    </row>
    <row r="169224" spans="27:27">
      <c r="AA169224" s="271"/>
    </row>
    <row r="169225" spans="27:27">
      <c r="AA169225" s="271"/>
    </row>
    <row r="169226" spans="27:27">
      <c r="AA169226" s="271"/>
    </row>
    <row r="169227" spans="27:27">
      <c r="AA169227" s="271"/>
    </row>
    <row r="169228" spans="27:27">
      <c r="AA169228" s="271"/>
    </row>
    <row r="169229" spans="27:27">
      <c r="AA169229" s="271"/>
    </row>
    <row r="169230" spans="27:27">
      <c r="AA169230" s="271"/>
    </row>
    <row r="169231" spans="27:27">
      <c r="AA169231" s="271"/>
    </row>
    <row r="169232" spans="27:27">
      <c r="AA169232" s="271"/>
    </row>
    <row r="169233" spans="27:27">
      <c r="AA169233" s="271"/>
    </row>
    <row r="169234" spans="27:27">
      <c r="AA169234" s="271"/>
    </row>
    <row r="169235" spans="27:27">
      <c r="AA169235" s="271"/>
    </row>
    <row r="169236" spans="27:27">
      <c r="AA169236" s="271"/>
    </row>
    <row r="169237" spans="27:27">
      <c r="AA169237" s="271"/>
    </row>
    <row r="169238" spans="27:27">
      <c r="AA169238" s="271"/>
    </row>
    <row r="169239" spans="27:27">
      <c r="AA169239" s="271"/>
    </row>
    <row r="169240" spans="27:27">
      <c r="AA169240" s="271"/>
    </row>
    <row r="169241" spans="27:27">
      <c r="AA169241" s="271"/>
    </row>
    <row r="169242" spans="27:27">
      <c r="AA169242" s="271"/>
    </row>
    <row r="169243" spans="27:27">
      <c r="AA169243" s="271"/>
    </row>
    <row r="169244" spans="27:27">
      <c r="AA169244" s="271"/>
    </row>
    <row r="169245" spans="27:27">
      <c r="AA169245" s="271"/>
    </row>
    <row r="169246" spans="27:27">
      <c r="AA169246" s="271"/>
    </row>
    <row r="169247" spans="27:27">
      <c r="AA169247" s="271"/>
    </row>
    <row r="169248" spans="27:27">
      <c r="AA169248" s="271"/>
    </row>
    <row r="169249" spans="27:27">
      <c r="AA169249" s="271"/>
    </row>
    <row r="169250" spans="27:27">
      <c r="AA169250" s="271"/>
    </row>
    <row r="169251" spans="27:27">
      <c r="AA169251" s="271"/>
    </row>
    <row r="169252" spans="27:27">
      <c r="AA169252" s="271"/>
    </row>
    <row r="169253" spans="27:27">
      <c r="AA169253" s="271"/>
    </row>
    <row r="169254" spans="27:27">
      <c r="AA169254" s="271"/>
    </row>
    <row r="169255" spans="27:27">
      <c r="AA169255" s="271"/>
    </row>
    <row r="169256" spans="27:27">
      <c r="AA169256" s="271"/>
    </row>
    <row r="169257" spans="27:27">
      <c r="AA169257" s="271"/>
    </row>
    <row r="169258" spans="27:27">
      <c r="AA169258" s="271"/>
    </row>
    <row r="169259" spans="27:27">
      <c r="AA169259" s="271"/>
    </row>
    <row r="169260" spans="27:27">
      <c r="AA169260" s="271"/>
    </row>
    <row r="169261" spans="27:27">
      <c r="AA169261" s="271"/>
    </row>
    <row r="169262" spans="27:27">
      <c r="AA169262" s="271"/>
    </row>
    <row r="169263" spans="27:27">
      <c r="AA169263" s="271"/>
    </row>
    <row r="169264" spans="27:27">
      <c r="AA169264" s="271"/>
    </row>
    <row r="169265" spans="27:27">
      <c r="AA169265" s="271"/>
    </row>
    <row r="169266" spans="27:27">
      <c r="AA169266" s="271"/>
    </row>
    <row r="169267" spans="27:27">
      <c r="AA169267" s="271"/>
    </row>
    <row r="169268" spans="27:27">
      <c r="AA169268" s="271"/>
    </row>
    <row r="169269" spans="27:27">
      <c r="AA169269" s="271"/>
    </row>
    <row r="169270" spans="27:27">
      <c r="AA169270" s="271"/>
    </row>
    <row r="169271" spans="27:27">
      <c r="AA169271" s="271"/>
    </row>
    <row r="169272" spans="27:27">
      <c r="AA169272" s="271"/>
    </row>
    <row r="169273" spans="27:27">
      <c r="AA169273" s="271"/>
    </row>
    <row r="169274" spans="27:27">
      <c r="AA169274" s="271"/>
    </row>
    <row r="169275" spans="27:27">
      <c r="AA169275" s="271"/>
    </row>
    <row r="169276" spans="27:27">
      <c r="AA169276" s="271"/>
    </row>
    <row r="169277" spans="27:27">
      <c r="AA169277" s="271"/>
    </row>
    <row r="169278" spans="27:27">
      <c r="AA169278" s="271"/>
    </row>
    <row r="169279" spans="27:27">
      <c r="AA169279" s="271"/>
    </row>
    <row r="169280" spans="27:27">
      <c r="AA169280" s="271"/>
    </row>
    <row r="169281" spans="27:27">
      <c r="AA169281" s="271"/>
    </row>
    <row r="169282" spans="27:27">
      <c r="AA169282" s="271"/>
    </row>
    <row r="169283" spans="27:27">
      <c r="AA169283" s="271"/>
    </row>
    <row r="169284" spans="27:27">
      <c r="AA169284" s="271"/>
    </row>
    <row r="169285" spans="27:27">
      <c r="AA169285" s="271"/>
    </row>
    <row r="169286" spans="27:27">
      <c r="AA169286" s="271"/>
    </row>
    <row r="169287" spans="27:27">
      <c r="AA169287" s="271"/>
    </row>
    <row r="169288" spans="27:27">
      <c r="AA169288" s="271"/>
    </row>
    <row r="169289" spans="27:27">
      <c r="AA169289" s="271"/>
    </row>
    <row r="169290" spans="27:27">
      <c r="AA169290" s="271"/>
    </row>
    <row r="169291" spans="27:27">
      <c r="AA169291" s="271"/>
    </row>
    <row r="169292" spans="27:27">
      <c r="AA169292" s="271"/>
    </row>
    <row r="169293" spans="27:27">
      <c r="AA169293" s="271"/>
    </row>
    <row r="169294" spans="27:27">
      <c r="AA169294" s="271"/>
    </row>
    <row r="169295" spans="27:27">
      <c r="AA169295" s="271"/>
    </row>
    <row r="169296" spans="27:27">
      <c r="AA169296" s="271"/>
    </row>
    <row r="169297" spans="27:27">
      <c r="AA169297" s="271"/>
    </row>
    <row r="169298" spans="27:27">
      <c r="AA169298" s="271"/>
    </row>
    <row r="169299" spans="27:27">
      <c r="AA169299" s="271"/>
    </row>
    <row r="169300" spans="27:27">
      <c r="AA169300" s="271"/>
    </row>
    <row r="169301" spans="27:27">
      <c r="AA169301" s="271"/>
    </row>
    <row r="169302" spans="27:27">
      <c r="AA169302" s="271"/>
    </row>
    <row r="169303" spans="27:27">
      <c r="AA169303" s="271"/>
    </row>
    <row r="169304" spans="27:27">
      <c r="AA169304" s="271"/>
    </row>
    <row r="169305" spans="27:27">
      <c r="AA169305" s="271"/>
    </row>
    <row r="169306" spans="27:27">
      <c r="AA169306" s="271"/>
    </row>
    <row r="169307" spans="27:27">
      <c r="AA169307" s="271"/>
    </row>
    <row r="169308" spans="27:27">
      <c r="AA169308" s="271"/>
    </row>
    <row r="169309" spans="27:27">
      <c r="AA169309" s="271"/>
    </row>
    <row r="169310" spans="27:27">
      <c r="AA169310" s="271"/>
    </row>
    <row r="169311" spans="27:27">
      <c r="AA169311" s="271"/>
    </row>
    <row r="169312" spans="27:27">
      <c r="AA169312" s="271"/>
    </row>
    <row r="169313" spans="27:27">
      <c r="AA169313" s="271"/>
    </row>
    <row r="169314" spans="27:27">
      <c r="AA169314" s="271"/>
    </row>
    <row r="169315" spans="27:27">
      <c r="AA169315" s="271"/>
    </row>
    <row r="169316" spans="27:27">
      <c r="AA169316" s="271"/>
    </row>
    <row r="169317" spans="27:27">
      <c r="AA169317" s="271"/>
    </row>
    <row r="169318" spans="27:27">
      <c r="AA169318" s="271"/>
    </row>
    <row r="169319" spans="27:27">
      <c r="AA169319" s="271"/>
    </row>
    <row r="169320" spans="27:27">
      <c r="AA169320" s="271"/>
    </row>
    <row r="169321" spans="27:27">
      <c r="AA169321" s="271"/>
    </row>
    <row r="169322" spans="27:27">
      <c r="AA169322" s="271"/>
    </row>
    <row r="169323" spans="27:27">
      <c r="AA169323" s="271"/>
    </row>
    <row r="169324" spans="27:27">
      <c r="AA169324" s="271"/>
    </row>
    <row r="169325" spans="27:27">
      <c r="AA169325" s="271"/>
    </row>
    <row r="169326" spans="27:27">
      <c r="AA169326" s="271"/>
    </row>
    <row r="169327" spans="27:27">
      <c r="AA169327" s="271"/>
    </row>
    <row r="169328" spans="27:27">
      <c r="AA169328" s="271"/>
    </row>
    <row r="169329" spans="27:27">
      <c r="AA169329" s="271"/>
    </row>
    <row r="169330" spans="27:27">
      <c r="AA169330" s="271"/>
    </row>
    <row r="169331" spans="27:27">
      <c r="AA169331" s="271"/>
    </row>
    <row r="169332" spans="27:27">
      <c r="AA169332" s="271"/>
    </row>
    <row r="169333" spans="27:27">
      <c r="AA169333" s="271"/>
    </row>
    <row r="169334" spans="27:27">
      <c r="AA169334" s="271"/>
    </row>
    <row r="169335" spans="27:27">
      <c r="AA169335" s="271"/>
    </row>
    <row r="169336" spans="27:27">
      <c r="AA169336" s="271"/>
    </row>
    <row r="169337" spans="27:27">
      <c r="AA169337" s="271"/>
    </row>
    <row r="169338" spans="27:27">
      <c r="AA169338" s="271"/>
    </row>
    <row r="169339" spans="27:27">
      <c r="AA169339" s="271"/>
    </row>
    <row r="169340" spans="27:27">
      <c r="AA169340" s="271"/>
    </row>
    <row r="169341" spans="27:27">
      <c r="AA169341" s="271"/>
    </row>
    <row r="169342" spans="27:27">
      <c r="AA169342" s="271"/>
    </row>
    <row r="169343" spans="27:27">
      <c r="AA169343" s="271"/>
    </row>
    <row r="169344" spans="27:27">
      <c r="AA169344" s="271"/>
    </row>
    <row r="169345" spans="27:27">
      <c r="AA169345" s="271"/>
    </row>
    <row r="169346" spans="27:27">
      <c r="AA169346" s="271"/>
    </row>
    <row r="169347" spans="27:27">
      <c r="AA169347" s="271"/>
    </row>
    <row r="169348" spans="27:27">
      <c r="AA169348" s="271"/>
    </row>
    <row r="169349" spans="27:27">
      <c r="AA169349" s="271"/>
    </row>
    <row r="169350" spans="27:27">
      <c r="AA169350" s="271"/>
    </row>
    <row r="169351" spans="27:27">
      <c r="AA169351" s="271"/>
    </row>
    <row r="169352" spans="27:27">
      <c r="AA169352" s="271"/>
    </row>
    <row r="169353" spans="27:27">
      <c r="AA169353" s="271"/>
    </row>
    <row r="169354" spans="27:27">
      <c r="AA169354" s="271"/>
    </row>
    <row r="169355" spans="27:27">
      <c r="AA169355" s="271"/>
    </row>
    <row r="169356" spans="27:27">
      <c r="AA169356" s="271"/>
    </row>
    <row r="169357" spans="27:27">
      <c r="AA169357" s="271"/>
    </row>
    <row r="169358" spans="27:27">
      <c r="AA169358" s="271"/>
    </row>
    <row r="169359" spans="27:27">
      <c r="AA169359" s="271"/>
    </row>
    <row r="169360" spans="27:27">
      <c r="AA169360" s="271"/>
    </row>
    <row r="169361" spans="27:27">
      <c r="AA169361" s="271"/>
    </row>
    <row r="169362" spans="27:27">
      <c r="AA169362" s="271"/>
    </row>
    <row r="169363" spans="27:27">
      <c r="AA169363" s="271"/>
    </row>
    <row r="169364" spans="27:27">
      <c r="AA169364" s="271"/>
    </row>
    <row r="169365" spans="27:27">
      <c r="AA169365" s="271"/>
    </row>
    <row r="169366" spans="27:27">
      <c r="AA169366" s="271"/>
    </row>
    <row r="169367" spans="27:27">
      <c r="AA169367" s="271"/>
    </row>
    <row r="169368" spans="27:27">
      <c r="AA169368" s="271"/>
    </row>
    <row r="169369" spans="27:27">
      <c r="AA169369" s="271"/>
    </row>
    <row r="169370" spans="27:27">
      <c r="AA169370" s="271"/>
    </row>
    <row r="169371" spans="27:27">
      <c r="AA169371" s="271"/>
    </row>
    <row r="169372" spans="27:27">
      <c r="AA169372" s="271"/>
    </row>
    <row r="169373" spans="27:27">
      <c r="AA169373" s="271"/>
    </row>
    <row r="169374" spans="27:27">
      <c r="AA169374" s="271"/>
    </row>
    <row r="169375" spans="27:27">
      <c r="AA169375" s="271"/>
    </row>
    <row r="169376" spans="27:27">
      <c r="AA169376" s="271"/>
    </row>
    <row r="169377" spans="27:27">
      <c r="AA169377" s="271"/>
    </row>
    <row r="169378" spans="27:27">
      <c r="AA169378" s="271"/>
    </row>
    <row r="169379" spans="27:27">
      <c r="AA169379" s="271"/>
    </row>
    <row r="169380" spans="27:27">
      <c r="AA169380" s="271"/>
    </row>
    <row r="169381" spans="27:27">
      <c r="AA169381" s="271"/>
    </row>
    <row r="169382" spans="27:27">
      <c r="AA169382" s="271"/>
    </row>
    <row r="169383" spans="27:27">
      <c r="AA169383" s="271"/>
    </row>
    <row r="169384" spans="27:27">
      <c r="AA169384" s="271"/>
    </row>
    <row r="169385" spans="27:27">
      <c r="AA169385" s="271"/>
    </row>
    <row r="169386" spans="27:27">
      <c r="AA169386" s="271"/>
    </row>
    <row r="169387" spans="27:27">
      <c r="AA169387" s="271"/>
    </row>
    <row r="169388" spans="27:27">
      <c r="AA169388" s="271"/>
    </row>
    <row r="169389" spans="27:27">
      <c r="AA169389" s="271"/>
    </row>
    <row r="169390" spans="27:27">
      <c r="AA169390" s="271"/>
    </row>
    <row r="169391" spans="27:27">
      <c r="AA169391" s="271"/>
    </row>
    <row r="169392" spans="27:27">
      <c r="AA169392" s="271"/>
    </row>
    <row r="169393" spans="27:27">
      <c r="AA169393" s="271"/>
    </row>
    <row r="169394" spans="27:27">
      <c r="AA169394" s="271"/>
    </row>
    <row r="169395" spans="27:27">
      <c r="AA169395" s="271"/>
    </row>
    <row r="169396" spans="27:27">
      <c r="AA169396" s="271"/>
    </row>
    <row r="169397" spans="27:27">
      <c r="AA169397" s="271"/>
    </row>
    <row r="169398" spans="27:27">
      <c r="AA169398" s="271"/>
    </row>
    <row r="169399" spans="27:27">
      <c r="AA169399" s="271"/>
    </row>
    <row r="169400" spans="27:27">
      <c r="AA169400" s="271"/>
    </row>
    <row r="169401" spans="27:27">
      <c r="AA169401" s="271"/>
    </row>
    <row r="169402" spans="27:27">
      <c r="AA169402" s="271"/>
    </row>
    <row r="169403" spans="27:27">
      <c r="AA169403" s="271"/>
    </row>
    <row r="169404" spans="27:27">
      <c r="AA169404" s="271"/>
    </row>
    <row r="169405" spans="27:27">
      <c r="AA169405" s="271"/>
    </row>
    <row r="169406" spans="27:27">
      <c r="AA169406" s="271"/>
    </row>
    <row r="169407" spans="27:27">
      <c r="AA169407" s="271"/>
    </row>
    <row r="169408" spans="27:27">
      <c r="AA169408" s="271"/>
    </row>
    <row r="169409" spans="27:27">
      <c r="AA169409" s="271"/>
    </row>
    <row r="169410" spans="27:27">
      <c r="AA169410" s="271"/>
    </row>
    <row r="169411" spans="27:27">
      <c r="AA169411" s="271"/>
    </row>
    <row r="169412" spans="27:27">
      <c r="AA169412" s="271"/>
    </row>
    <row r="169413" spans="27:27">
      <c r="AA169413" s="271"/>
    </row>
    <row r="169414" spans="27:27">
      <c r="AA169414" s="271"/>
    </row>
    <row r="169415" spans="27:27">
      <c r="AA169415" s="271"/>
    </row>
    <row r="169416" spans="27:27">
      <c r="AA169416" s="271"/>
    </row>
    <row r="169417" spans="27:27">
      <c r="AA169417" s="271"/>
    </row>
    <row r="169418" spans="27:27">
      <c r="AA169418" s="271"/>
    </row>
    <row r="169419" spans="27:27">
      <c r="AA169419" s="271"/>
    </row>
    <row r="169420" spans="27:27">
      <c r="AA169420" s="271"/>
    </row>
    <row r="169421" spans="27:27">
      <c r="AA169421" s="271"/>
    </row>
    <row r="169422" spans="27:27">
      <c r="AA169422" s="271"/>
    </row>
    <row r="169423" spans="27:27">
      <c r="AA169423" s="271"/>
    </row>
    <row r="169424" spans="27:27">
      <c r="AA169424" s="271"/>
    </row>
    <row r="169425" spans="27:27">
      <c r="AA169425" s="271"/>
    </row>
    <row r="169426" spans="27:27">
      <c r="AA169426" s="271"/>
    </row>
    <row r="169427" spans="27:27">
      <c r="AA169427" s="271"/>
    </row>
    <row r="169428" spans="27:27">
      <c r="AA169428" s="271"/>
    </row>
    <row r="169429" spans="27:27">
      <c r="AA169429" s="271"/>
    </row>
    <row r="169430" spans="27:27">
      <c r="AA169430" s="271"/>
    </row>
    <row r="169431" spans="27:27">
      <c r="AA169431" s="271"/>
    </row>
    <row r="169432" spans="27:27">
      <c r="AA169432" s="271"/>
    </row>
    <row r="169433" spans="27:27">
      <c r="AA169433" s="271"/>
    </row>
    <row r="169434" spans="27:27">
      <c r="AA169434" s="271"/>
    </row>
    <row r="169435" spans="27:27">
      <c r="AA169435" s="271"/>
    </row>
    <row r="169436" spans="27:27">
      <c r="AA169436" s="271"/>
    </row>
    <row r="169437" spans="27:27">
      <c r="AA169437" s="271"/>
    </row>
    <row r="169438" spans="27:27">
      <c r="AA169438" s="271"/>
    </row>
    <row r="169439" spans="27:27">
      <c r="AA169439" s="271"/>
    </row>
    <row r="169440" spans="27:27">
      <c r="AA169440" s="271"/>
    </row>
    <row r="169441" spans="27:27">
      <c r="AA169441" s="271"/>
    </row>
    <row r="169442" spans="27:27">
      <c r="AA169442" s="271"/>
    </row>
    <row r="169443" spans="27:27">
      <c r="AA169443" s="271"/>
    </row>
    <row r="169444" spans="27:27">
      <c r="AA169444" s="271"/>
    </row>
    <row r="169445" spans="27:27">
      <c r="AA169445" s="271"/>
    </row>
    <row r="169446" spans="27:27">
      <c r="AA169446" s="271"/>
    </row>
    <row r="169447" spans="27:27">
      <c r="AA169447" s="271"/>
    </row>
    <row r="169448" spans="27:27">
      <c r="AA169448" s="271"/>
    </row>
    <row r="169449" spans="27:27">
      <c r="AA169449" s="271"/>
    </row>
    <row r="169450" spans="27:27">
      <c r="AA169450" s="271"/>
    </row>
    <row r="169451" spans="27:27">
      <c r="AA169451" s="271"/>
    </row>
    <row r="169452" spans="27:27">
      <c r="AA169452" s="271"/>
    </row>
    <row r="169453" spans="27:27">
      <c r="AA169453" s="271"/>
    </row>
    <row r="169454" spans="27:27">
      <c r="AA169454" s="271"/>
    </row>
    <row r="169455" spans="27:27">
      <c r="AA169455" s="271"/>
    </row>
    <row r="169456" spans="27:27">
      <c r="AA169456" s="271"/>
    </row>
    <row r="169457" spans="27:27">
      <c r="AA169457" s="271"/>
    </row>
    <row r="169458" spans="27:27">
      <c r="AA169458" s="271"/>
    </row>
    <row r="169459" spans="27:27">
      <c r="AA169459" s="271"/>
    </row>
    <row r="169460" spans="27:27">
      <c r="AA169460" s="271"/>
    </row>
    <row r="169461" spans="27:27">
      <c r="AA169461" s="271"/>
    </row>
    <row r="169462" spans="27:27">
      <c r="AA169462" s="271"/>
    </row>
    <row r="169463" spans="27:27">
      <c r="AA169463" s="271"/>
    </row>
    <row r="169464" spans="27:27">
      <c r="AA169464" s="271"/>
    </row>
    <row r="169465" spans="27:27">
      <c r="AA169465" s="271"/>
    </row>
    <row r="169466" spans="27:27">
      <c r="AA169466" s="271"/>
    </row>
    <row r="169467" spans="27:27">
      <c r="AA169467" s="271"/>
    </row>
    <row r="169468" spans="27:27">
      <c r="AA169468" s="271"/>
    </row>
    <row r="169469" spans="27:27">
      <c r="AA169469" s="271"/>
    </row>
    <row r="169470" spans="27:27">
      <c r="AA169470" s="271"/>
    </row>
    <row r="169471" spans="27:27">
      <c r="AA169471" s="271"/>
    </row>
    <row r="169472" spans="27:27">
      <c r="AA169472" s="271"/>
    </row>
    <row r="169473" spans="27:27">
      <c r="AA169473" s="271"/>
    </row>
    <row r="169474" spans="27:27">
      <c r="AA169474" s="271"/>
    </row>
    <row r="169475" spans="27:27">
      <c r="AA169475" s="271"/>
    </row>
    <row r="169476" spans="27:27">
      <c r="AA169476" s="271"/>
    </row>
    <row r="169477" spans="27:27">
      <c r="AA169477" s="271"/>
    </row>
    <row r="169478" spans="27:27">
      <c r="AA169478" s="271"/>
    </row>
    <row r="169479" spans="27:27">
      <c r="AA169479" s="271"/>
    </row>
    <row r="169480" spans="27:27">
      <c r="AA169480" s="271"/>
    </row>
    <row r="169481" spans="27:27">
      <c r="AA169481" s="271"/>
    </row>
    <row r="169482" spans="27:27">
      <c r="AA169482" s="271"/>
    </row>
    <row r="169483" spans="27:27">
      <c r="AA169483" s="271"/>
    </row>
    <row r="169484" spans="27:27">
      <c r="AA169484" s="271"/>
    </row>
    <row r="169485" spans="27:27">
      <c r="AA169485" s="271"/>
    </row>
    <row r="169486" spans="27:27">
      <c r="AA169486" s="271"/>
    </row>
    <row r="169487" spans="27:27">
      <c r="AA169487" s="271"/>
    </row>
    <row r="169488" spans="27:27">
      <c r="AA169488" s="271"/>
    </row>
    <row r="169489" spans="27:27">
      <c r="AA169489" s="271"/>
    </row>
    <row r="169490" spans="27:27">
      <c r="AA169490" s="271"/>
    </row>
    <row r="169491" spans="27:27">
      <c r="AA169491" s="271"/>
    </row>
    <row r="169492" spans="27:27">
      <c r="AA169492" s="271"/>
    </row>
    <row r="169493" spans="27:27">
      <c r="AA169493" s="271"/>
    </row>
    <row r="169494" spans="27:27">
      <c r="AA169494" s="271"/>
    </row>
    <row r="169495" spans="27:27">
      <c r="AA169495" s="271"/>
    </row>
    <row r="169496" spans="27:27">
      <c r="AA169496" s="271"/>
    </row>
    <row r="169497" spans="27:27">
      <c r="AA169497" s="271"/>
    </row>
    <row r="169498" spans="27:27">
      <c r="AA169498" s="271"/>
    </row>
    <row r="169499" spans="27:27">
      <c r="AA169499" s="271"/>
    </row>
    <row r="169500" spans="27:27">
      <c r="AA169500" s="271"/>
    </row>
    <row r="169501" spans="27:27">
      <c r="AA169501" s="271"/>
    </row>
    <row r="169502" spans="27:27">
      <c r="AA169502" s="271"/>
    </row>
    <row r="169503" spans="27:27">
      <c r="AA169503" s="271"/>
    </row>
    <row r="169504" spans="27:27">
      <c r="AA169504" s="271"/>
    </row>
    <row r="169505" spans="27:27">
      <c r="AA169505" s="271"/>
    </row>
    <row r="169506" spans="27:27">
      <c r="AA169506" s="271"/>
    </row>
    <row r="169507" spans="27:27">
      <c r="AA169507" s="271"/>
    </row>
    <row r="169508" spans="27:27">
      <c r="AA169508" s="271"/>
    </row>
    <row r="169509" spans="27:27">
      <c r="AA169509" s="271"/>
    </row>
    <row r="169510" spans="27:27">
      <c r="AA169510" s="271"/>
    </row>
    <row r="169511" spans="27:27">
      <c r="AA169511" s="271"/>
    </row>
    <row r="169512" spans="27:27">
      <c r="AA169512" s="271"/>
    </row>
    <row r="169513" spans="27:27">
      <c r="AA169513" s="271"/>
    </row>
    <row r="169514" spans="27:27">
      <c r="AA169514" s="271"/>
    </row>
    <row r="169515" spans="27:27">
      <c r="AA169515" s="271"/>
    </row>
    <row r="169516" spans="27:27">
      <c r="AA169516" s="271"/>
    </row>
    <row r="169517" spans="27:27">
      <c r="AA169517" s="271"/>
    </row>
    <row r="169518" spans="27:27">
      <c r="AA169518" s="271"/>
    </row>
    <row r="169519" spans="27:27">
      <c r="AA169519" s="271"/>
    </row>
    <row r="169520" spans="27:27">
      <c r="AA169520" s="271"/>
    </row>
    <row r="169521" spans="27:27">
      <c r="AA169521" s="271"/>
    </row>
    <row r="169522" spans="27:27">
      <c r="AA169522" s="271"/>
    </row>
    <row r="169523" spans="27:27">
      <c r="AA169523" s="271"/>
    </row>
    <row r="169524" spans="27:27">
      <c r="AA169524" s="271"/>
    </row>
    <row r="169525" spans="27:27">
      <c r="AA169525" s="271"/>
    </row>
    <row r="169526" spans="27:27">
      <c r="AA169526" s="271"/>
    </row>
    <row r="169527" spans="27:27">
      <c r="AA169527" s="271"/>
    </row>
    <row r="169528" spans="27:27">
      <c r="AA169528" s="271"/>
    </row>
    <row r="169529" spans="27:27">
      <c r="AA169529" s="271"/>
    </row>
    <row r="169530" spans="27:27">
      <c r="AA169530" s="271"/>
    </row>
    <row r="169531" spans="27:27">
      <c r="AA169531" s="271"/>
    </row>
    <row r="169532" spans="27:27">
      <c r="AA169532" s="271"/>
    </row>
    <row r="169533" spans="27:27">
      <c r="AA169533" s="271"/>
    </row>
    <row r="169534" spans="27:27">
      <c r="AA169534" s="271"/>
    </row>
    <row r="169535" spans="27:27">
      <c r="AA169535" s="271"/>
    </row>
    <row r="169536" spans="27:27">
      <c r="AA169536" s="271"/>
    </row>
    <row r="169537" spans="27:27">
      <c r="AA169537" s="271"/>
    </row>
    <row r="169538" spans="27:27">
      <c r="AA169538" s="271"/>
    </row>
    <row r="169539" spans="27:27">
      <c r="AA169539" s="271"/>
    </row>
    <row r="169540" spans="27:27">
      <c r="AA169540" s="271"/>
    </row>
    <row r="169541" spans="27:27">
      <c r="AA169541" s="271"/>
    </row>
    <row r="169542" spans="27:27">
      <c r="AA169542" s="271"/>
    </row>
    <row r="169543" spans="27:27">
      <c r="AA169543" s="271"/>
    </row>
    <row r="169544" spans="27:27">
      <c r="AA169544" s="271"/>
    </row>
    <row r="169545" spans="27:27">
      <c r="AA169545" s="271"/>
    </row>
    <row r="169546" spans="27:27">
      <c r="AA169546" s="271"/>
    </row>
    <row r="169547" spans="27:27">
      <c r="AA169547" s="271"/>
    </row>
    <row r="169548" spans="27:27">
      <c r="AA169548" s="271"/>
    </row>
    <row r="169549" spans="27:27">
      <c r="AA169549" s="271"/>
    </row>
    <row r="169550" spans="27:27">
      <c r="AA169550" s="271"/>
    </row>
    <row r="169551" spans="27:27">
      <c r="AA169551" s="271"/>
    </row>
    <row r="169552" spans="27:27">
      <c r="AA169552" s="271"/>
    </row>
    <row r="169553" spans="27:27">
      <c r="AA169553" s="271"/>
    </row>
    <row r="169554" spans="27:27">
      <c r="AA169554" s="271"/>
    </row>
    <row r="169555" spans="27:27">
      <c r="AA169555" s="271"/>
    </row>
    <row r="169556" spans="27:27">
      <c r="AA169556" s="271"/>
    </row>
    <row r="169557" spans="27:27">
      <c r="AA169557" s="271"/>
    </row>
    <row r="169558" spans="27:27">
      <c r="AA169558" s="271"/>
    </row>
    <row r="169559" spans="27:27">
      <c r="AA169559" s="271"/>
    </row>
    <row r="169560" spans="27:27">
      <c r="AA169560" s="271"/>
    </row>
    <row r="169561" spans="27:27">
      <c r="AA169561" s="271"/>
    </row>
    <row r="169562" spans="27:27">
      <c r="AA169562" s="271"/>
    </row>
    <row r="169563" spans="27:27">
      <c r="AA169563" s="271"/>
    </row>
    <row r="169564" spans="27:27">
      <c r="AA169564" s="271"/>
    </row>
    <row r="169565" spans="27:27">
      <c r="AA169565" s="271"/>
    </row>
    <row r="169566" spans="27:27">
      <c r="AA169566" s="271"/>
    </row>
    <row r="169567" spans="27:27">
      <c r="AA169567" s="271"/>
    </row>
    <row r="169568" spans="27:27">
      <c r="AA169568" s="271"/>
    </row>
    <row r="169569" spans="27:27">
      <c r="AA169569" s="271"/>
    </row>
    <row r="169570" spans="27:27">
      <c r="AA169570" s="271"/>
    </row>
    <row r="169571" spans="27:27">
      <c r="AA169571" s="271"/>
    </row>
    <row r="169572" spans="27:27">
      <c r="AA169572" s="271"/>
    </row>
    <row r="169573" spans="27:27">
      <c r="AA169573" s="271"/>
    </row>
    <row r="169574" spans="27:27">
      <c r="AA169574" s="271"/>
    </row>
    <row r="169575" spans="27:27">
      <c r="AA169575" s="271"/>
    </row>
    <row r="169576" spans="27:27">
      <c r="AA169576" s="271"/>
    </row>
    <row r="169577" spans="27:27">
      <c r="AA169577" s="271"/>
    </row>
    <row r="169578" spans="27:27">
      <c r="AA169578" s="271"/>
    </row>
    <row r="169579" spans="27:27">
      <c r="AA169579" s="271"/>
    </row>
    <row r="169580" spans="27:27">
      <c r="AA169580" s="271"/>
    </row>
    <row r="169581" spans="27:27">
      <c r="AA169581" s="271"/>
    </row>
    <row r="169582" spans="27:27">
      <c r="AA169582" s="271"/>
    </row>
    <row r="169583" spans="27:27">
      <c r="AA169583" s="271"/>
    </row>
    <row r="169584" spans="27:27">
      <c r="AA169584" s="271"/>
    </row>
    <row r="169585" spans="27:27">
      <c r="AA169585" s="271"/>
    </row>
    <row r="169586" spans="27:27">
      <c r="AA169586" s="271"/>
    </row>
    <row r="169587" spans="27:27">
      <c r="AA169587" s="271"/>
    </row>
    <row r="169588" spans="27:27">
      <c r="AA169588" s="271"/>
    </row>
    <row r="169589" spans="27:27">
      <c r="AA169589" s="271"/>
    </row>
    <row r="169590" spans="27:27">
      <c r="AA169590" s="271"/>
    </row>
    <row r="169591" spans="27:27">
      <c r="AA169591" s="271"/>
    </row>
    <row r="169592" spans="27:27">
      <c r="AA169592" s="271"/>
    </row>
    <row r="169593" spans="27:27">
      <c r="AA169593" s="271"/>
    </row>
    <row r="169594" spans="27:27">
      <c r="AA169594" s="271"/>
    </row>
    <row r="169595" spans="27:27">
      <c r="AA169595" s="271"/>
    </row>
    <row r="169596" spans="27:27">
      <c r="AA169596" s="271"/>
    </row>
    <row r="169597" spans="27:27">
      <c r="AA169597" s="271"/>
    </row>
    <row r="169598" spans="27:27">
      <c r="AA169598" s="271"/>
    </row>
    <row r="169599" spans="27:27">
      <c r="AA169599" s="271"/>
    </row>
    <row r="169600" spans="27:27">
      <c r="AA169600" s="271"/>
    </row>
    <row r="169601" spans="27:27">
      <c r="AA169601" s="271"/>
    </row>
    <row r="169602" spans="27:27">
      <c r="AA169602" s="271"/>
    </row>
    <row r="169603" spans="27:27">
      <c r="AA169603" s="271"/>
    </row>
    <row r="169604" spans="27:27">
      <c r="AA169604" s="271"/>
    </row>
    <row r="169605" spans="27:27">
      <c r="AA169605" s="271"/>
    </row>
    <row r="169606" spans="27:27">
      <c r="AA169606" s="271"/>
    </row>
    <row r="169607" spans="27:27">
      <c r="AA169607" s="271"/>
    </row>
    <row r="169608" spans="27:27">
      <c r="AA169608" s="271"/>
    </row>
    <row r="169609" spans="27:27">
      <c r="AA169609" s="271"/>
    </row>
    <row r="169610" spans="27:27">
      <c r="AA169610" s="271"/>
    </row>
    <row r="169611" spans="27:27">
      <c r="AA169611" s="271"/>
    </row>
    <row r="169612" spans="27:27">
      <c r="AA169612" s="271"/>
    </row>
    <row r="169613" spans="27:27">
      <c r="AA169613" s="271"/>
    </row>
    <row r="169614" spans="27:27">
      <c r="AA169614" s="271"/>
    </row>
    <row r="169615" spans="27:27">
      <c r="AA169615" s="271"/>
    </row>
    <row r="169616" spans="27:27">
      <c r="AA169616" s="271"/>
    </row>
    <row r="169617" spans="27:27">
      <c r="AA169617" s="271"/>
    </row>
    <row r="169618" spans="27:27">
      <c r="AA169618" s="271"/>
    </row>
    <row r="169619" spans="27:27">
      <c r="AA169619" s="271"/>
    </row>
    <row r="169620" spans="27:27">
      <c r="AA169620" s="271"/>
    </row>
    <row r="169621" spans="27:27">
      <c r="AA169621" s="271"/>
    </row>
    <row r="169622" spans="27:27">
      <c r="AA169622" s="271"/>
    </row>
    <row r="169623" spans="27:27">
      <c r="AA169623" s="271"/>
    </row>
    <row r="169624" spans="27:27">
      <c r="AA169624" s="271"/>
    </row>
    <row r="169625" spans="27:27">
      <c r="AA169625" s="271"/>
    </row>
    <row r="169626" spans="27:27">
      <c r="AA169626" s="271"/>
    </row>
    <row r="169627" spans="27:27">
      <c r="AA169627" s="271"/>
    </row>
    <row r="169628" spans="27:27">
      <c r="AA169628" s="271"/>
    </row>
    <row r="169629" spans="27:27">
      <c r="AA169629" s="271"/>
    </row>
    <row r="169630" spans="27:27">
      <c r="AA169630" s="271"/>
    </row>
    <row r="169631" spans="27:27">
      <c r="AA169631" s="271"/>
    </row>
    <row r="169632" spans="27:27">
      <c r="AA169632" s="271"/>
    </row>
    <row r="169633" spans="27:27">
      <c r="AA169633" s="271"/>
    </row>
    <row r="169634" spans="27:27">
      <c r="AA169634" s="271"/>
    </row>
    <row r="169635" spans="27:27">
      <c r="AA169635" s="271"/>
    </row>
    <row r="169636" spans="27:27">
      <c r="AA169636" s="271"/>
    </row>
    <row r="169637" spans="27:27">
      <c r="AA169637" s="271"/>
    </row>
    <row r="169638" spans="27:27">
      <c r="AA169638" s="271"/>
    </row>
    <row r="169639" spans="27:27">
      <c r="AA169639" s="271"/>
    </row>
    <row r="169640" spans="27:27">
      <c r="AA169640" s="271"/>
    </row>
    <row r="169641" spans="27:27">
      <c r="AA169641" s="271"/>
    </row>
    <row r="169642" spans="27:27">
      <c r="AA169642" s="271"/>
    </row>
    <row r="169643" spans="27:27">
      <c r="AA169643" s="271"/>
    </row>
    <row r="169644" spans="27:27">
      <c r="AA169644" s="271"/>
    </row>
    <row r="169645" spans="27:27">
      <c r="AA169645" s="271"/>
    </row>
    <row r="169646" spans="27:27">
      <c r="AA169646" s="271"/>
    </row>
    <row r="169647" spans="27:27">
      <c r="AA169647" s="271"/>
    </row>
    <row r="169648" spans="27:27">
      <c r="AA169648" s="271"/>
    </row>
    <row r="169649" spans="27:27">
      <c r="AA169649" s="271"/>
    </row>
    <row r="169650" spans="27:27">
      <c r="AA169650" s="271"/>
    </row>
    <row r="169651" spans="27:27">
      <c r="AA169651" s="271"/>
    </row>
    <row r="169652" spans="27:27">
      <c r="AA169652" s="271"/>
    </row>
    <row r="169653" spans="27:27">
      <c r="AA169653" s="271"/>
    </row>
    <row r="169654" spans="27:27">
      <c r="AA169654" s="271"/>
    </row>
    <row r="169655" spans="27:27">
      <c r="AA169655" s="271"/>
    </row>
    <row r="169656" spans="27:27">
      <c r="AA169656" s="271"/>
    </row>
    <row r="169657" spans="27:27">
      <c r="AA169657" s="271"/>
    </row>
    <row r="169658" spans="27:27">
      <c r="AA169658" s="271"/>
    </row>
    <row r="169659" spans="27:27">
      <c r="AA169659" s="271"/>
    </row>
    <row r="169660" spans="27:27">
      <c r="AA169660" s="271"/>
    </row>
    <row r="169661" spans="27:27">
      <c r="AA169661" s="271"/>
    </row>
    <row r="169662" spans="27:27">
      <c r="AA169662" s="271"/>
    </row>
    <row r="169663" spans="27:27">
      <c r="AA169663" s="271"/>
    </row>
    <row r="169664" spans="27:27">
      <c r="AA169664" s="271"/>
    </row>
    <row r="169665" spans="27:27">
      <c r="AA169665" s="271"/>
    </row>
    <row r="169666" spans="27:27">
      <c r="AA169666" s="271"/>
    </row>
    <row r="169667" spans="27:27">
      <c r="AA169667" s="271"/>
    </row>
    <row r="169668" spans="27:27">
      <c r="AA169668" s="271"/>
    </row>
    <row r="169669" spans="27:27">
      <c r="AA169669" s="271"/>
    </row>
    <row r="169670" spans="27:27">
      <c r="AA169670" s="271"/>
    </row>
    <row r="169671" spans="27:27">
      <c r="AA169671" s="271"/>
    </row>
    <row r="169672" spans="27:27">
      <c r="AA169672" s="271"/>
    </row>
    <row r="169673" spans="27:27">
      <c r="AA169673" s="271"/>
    </row>
    <row r="169674" spans="27:27">
      <c r="AA169674" s="271"/>
    </row>
    <row r="169675" spans="27:27">
      <c r="AA169675" s="271"/>
    </row>
    <row r="169676" spans="27:27">
      <c r="AA169676" s="271"/>
    </row>
    <row r="169677" spans="27:27">
      <c r="AA169677" s="271"/>
    </row>
    <row r="169678" spans="27:27">
      <c r="AA169678" s="271"/>
    </row>
    <row r="169679" spans="27:27">
      <c r="AA169679" s="271"/>
    </row>
    <row r="169680" spans="27:27">
      <c r="AA169680" s="271"/>
    </row>
    <row r="169681" spans="27:27">
      <c r="AA169681" s="271"/>
    </row>
    <row r="169682" spans="27:27">
      <c r="AA169682" s="271"/>
    </row>
    <row r="169683" spans="27:27">
      <c r="AA169683" s="271"/>
    </row>
    <row r="169684" spans="27:27">
      <c r="AA169684" s="271"/>
    </row>
    <row r="169685" spans="27:27">
      <c r="AA169685" s="271"/>
    </row>
    <row r="169686" spans="27:27">
      <c r="AA169686" s="271"/>
    </row>
    <row r="169687" spans="27:27">
      <c r="AA169687" s="271"/>
    </row>
    <row r="169688" spans="27:27">
      <c r="AA169688" s="271"/>
    </row>
    <row r="169689" spans="27:27">
      <c r="AA169689" s="271"/>
    </row>
    <row r="169690" spans="27:27">
      <c r="AA169690" s="271"/>
    </row>
    <row r="169691" spans="27:27">
      <c r="AA169691" s="271"/>
    </row>
    <row r="169692" spans="27:27">
      <c r="AA169692" s="271"/>
    </row>
    <row r="169693" spans="27:27">
      <c r="AA169693" s="271"/>
    </row>
    <row r="169694" spans="27:27">
      <c r="AA169694" s="271"/>
    </row>
    <row r="169695" spans="27:27">
      <c r="AA169695" s="271"/>
    </row>
    <row r="169696" spans="27:27">
      <c r="AA169696" s="271"/>
    </row>
    <row r="169697" spans="27:27">
      <c r="AA169697" s="271"/>
    </row>
    <row r="169698" spans="27:27">
      <c r="AA169698" s="271"/>
    </row>
    <row r="169699" spans="27:27">
      <c r="AA169699" s="271"/>
    </row>
    <row r="169700" spans="27:27">
      <c r="AA169700" s="271"/>
    </row>
    <row r="169701" spans="27:27">
      <c r="AA169701" s="271"/>
    </row>
    <row r="169702" spans="27:27">
      <c r="AA169702" s="271"/>
    </row>
    <row r="169703" spans="27:27">
      <c r="AA169703" s="271"/>
    </row>
    <row r="169704" spans="27:27">
      <c r="AA169704" s="271"/>
    </row>
    <row r="169705" spans="27:27">
      <c r="AA169705" s="271"/>
    </row>
    <row r="169706" spans="27:27">
      <c r="AA169706" s="271"/>
    </row>
    <row r="169707" spans="27:27">
      <c r="AA169707" s="271"/>
    </row>
    <row r="169708" spans="27:27">
      <c r="AA169708" s="271"/>
    </row>
    <row r="169709" spans="27:27">
      <c r="AA169709" s="271"/>
    </row>
    <row r="169710" spans="27:27">
      <c r="AA169710" s="271"/>
    </row>
    <row r="169711" spans="27:27">
      <c r="AA169711" s="271"/>
    </row>
    <row r="169712" spans="27:27">
      <c r="AA169712" s="271"/>
    </row>
    <row r="169713" spans="27:27">
      <c r="AA169713" s="271"/>
    </row>
    <row r="169714" spans="27:27">
      <c r="AA169714" s="271"/>
    </row>
    <row r="169715" spans="27:27">
      <c r="AA169715" s="271"/>
    </row>
    <row r="169716" spans="27:27">
      <c r="AA169716" s="271"/>
    </row>
    <row r="169717" spans="27:27">
      <c r="AA169717" s="271"/>
    </row>
    <row r="169718" spans="27:27">
      <c r="AA169718" s="271"/>
    </row>
    <row r="169719" spans="27:27">
      <c r="AA169719" s="271"/>
    </row>
    <row r="169720" spans="27:27">
      <c r="AA169720" s="271"/>
    </row>
    <row r="169721" spans="27:27">
      <c r="AA169721" s="271"/>
    </row>
    <row r="169722" spans="27:27">
      <c r="AA169722" s="271"/>
    </row>
    <row r="169723" spans="27:27">
      <c r="AA169723" s="271"/>
    </row>
    <row r="169724" spans="27:27">
      <c r="AA169724" s="271"/>
    </row>
    <row r="169725" spans="27:27">
      <c r="AA169725" s="271"/>
    </row>
    <row r="169726" spans="27:27">
      <c r="AA169726" s="271"/>
    </row>
    <row r="169727" spans="27:27">
      <c r="AA169727" s="271"/>
    </row>
    <row r="169728" spans="27:27">
      <c r="AA169728" s="271"/>
    </row>
    <row r="169729" spans="27:27">
      <c r="AA169729" s="271"/>
    </row>
    <row r="169730" spans="27:27">
      <c r="AA169730" s="271"/>
    </row>
    <row r="169731" spans="27:27">
      <c r="AA169731" s="271"/>
    </row>
    <row r="169732" spans="27:27">
      <c r="AA169732" s="271"/>
    </row>
    <row r="169733" spans="27:27">
      <c r="AA169733" s="271"/>
    </row>
    <row r="169734" spans="27:27">
      <c r="AA169734" s="271"/>
    </row>
    <row r="169735" spans="27:27">
      <c r="AA169735" s="271"/>
    </row>
    <row r="169736" spans="27:27">
      <c r="AA169736" s="271"/>
    </row>
    <row r="169737" spans="27:27">
      <c r="AA169737" s="271"/>
    </row>
    <row r="169738" spans="27:27">
      <c r="AA169738" s="271"/>
    </row>
    <row r="169739" spans="27:27">
      <c r="AA169739" s="271"/>
    </row>
    <row r="169740" spans="27:27">
      <c r="AA169740" s="271"/>
    </row>
    <row r="169741" spans="27:27">
      <c r="AA169741" s="271"/>
    </row>
    <row r="169742" spans="27:27">
      <c r="AA169742" s="271"/>
    </row>
    <row r="169743" spans="27:27">
      <c r="AA169743" s="271"/>
    </row>
    <row r="169744" spans="27:27">
      <c r="AA169744" s="271"/>
    </row>
    <row r="169745" spans="27:27">
      <c r="AA169745" s="271"/>
    </row>
    <row r="169746" spans="27:27">
      <c r="AA169746" s="271"/>
    </row>
    <row r="169747" spans="27:27">
      <c r="AA169747" s="271"/>
    </row>
    <row r="169748" spans="27:27">
      <c r="AA169748" s="271"/>
    </row>
    <row r="169749" spans="27:27">
      <c r="AA169749" s="271"/>
    </row>
    <row r="169750" spans="27:27">
      <c r="AA169750" s="271"/>
    </row>
    <row r="169751" spans="27:27">
      <c r="AA169751" s="271"/>
    </row>
    <row r="169752" spans="27:27">
      <c r="AA169752" s="271"/>
    </row>
    <row r="169753" spans="27:27">
      <c r="AA169753" s="271"/>
    </row>
    <row r="169754" spans="27:27">
      <c r="AA169754" s="271"/>
    </row>
    <row r="169755" spans="27:27">
      <c r="AA169755" s="271"/>
    </row>
    <row r="169756" spans="27:27">
      <c r="AA169756" s="271"/>
    </row>
    <row r="169757" spans="27:27">
      <c r="AA169757" s="271"/>
    </row>
    <row r="169758" spans="27:27">
      <c r="AA169758" s="271"/>
    </row>
    <row r="169759" spans="27:27">
      <c r="AA169759" s="271"/>
    </row>
    <row r="169760" spans="27:27">
      <c r="AA169760" s="271"/>
    </row>
    <row r="169761" spans="27:27">
      <c r="AA169761" s="271"/>
    </row>
    <row r="169762" spans="27:27">
      <c r="AA169762" s="271"/>
    </row>
    <row r="169763" spans="27:27">
      <c r="AA169763" s="271"/>
    </row>
    <row r="169764" spans="27:27">
      <c r="AA169764" s="271"/>
    </row>
    <row r="169765" spans="27:27">
      <c r="AA169765" s="271"/>
    </row>
    <row r="169766" spans="27:27">
      <c r="AA169766" s="271"/>
    </row>
    <row r="169767" spans="27:27">
      <c r="AA169767" s="271"/>
    </row>
    <row r="169768" spans="27:27">
      <c r="AA169768" s="271"/>
    </row>
    <row r="169769" spans="27:27">
      <c r="AA169769" s="271"/>
    </row>
    <row r="169770" spans="27:27">
      <c r="AA169770" s="271"/>
    </row>
    <row r="169771" spans="27:27">
      <c r="AA169771" s="271"/>
    </row>
    <row r="169772" spans="27:27">
      <c r="AA169772" s="271"/>
    </row>
    <row r="169773" spans="27:27">
      <c r="AA169773" s="271"/>
    </row>
    <row r="169774" spans="27:27">
      <c r="AA169774" s="271"/>
    </row>
    <row r="169775" spans="27:27">
      <c r="AA169775" s="271"/>
    </row>
    <row r="169776" spans="27:27">
      <c r="AA169776" s="271"/>
    </row>
    <row r="169777" spans="27:27">
      <c r="AA169777" s="271"/>
    </row>
    <row r="169778" spans="27:27">
      <c r="AA169778" s="271"/>
    </row>
    <row r="169779" spans="27:27">
      <c r="AA169779" s="271"/>
    </row>
    <row r="169780" spans="27:27">
      <c r="AA169780" s="271"/>
    </row>
    <row r="169781" spans="27:27">
      <c r="AA169781" s="271"/>
    </row>
    <row r="169782" spans="27:27">
      <c r="AA169782" s="271"/>
    </row>
    <row r="169783" spans="27:27">
      <c r="AA169783" s="271"/>
    </row>
    <row r="169784" spans="27:27">
      <c r="AA169784" s="271"/>
    </row>
    <row r="169785" spans="27:27">
      <c r="AA169785" s="271"/>
    </row>
    <row r="169786" spans="27:27">
      <c r="AA169786" s="271"/>
    </row>
    <row r="169787" spans="27:27">
      <c r="AA169787" s="271"/>
    </row>
    <row r="169788" spans="27:27">
      <c r="AA169788" s="271"/>
    </row>
    <row r="169789" spans="27:27">
      <c r="AA169789" s="271"/>
    </row>
    <row r="169790" spans="27:27">
      <c r="AA169790" s="271"/>
    </row>
    <row r="169791" spans="27:27">
      <c r="AA169791" s="271"/>
    </row>
    <row r="169792" spans="27:27">
      <c r="AA169792" s="271"/>
    </row>
    <row r="169793" spans="27:27">
      <c r="AA169793" s="271"/>
    </row>
    <row r="169794" spans="27:27">
      <c r="AA169794" s="271"/>
    </row>
    <row r="169795" spans="27:27">
      <c r="AA169795" s="271"/>
    </row>
    <row r="169796" spans="27:27">
      <c r="AA169796" s="271"/>
    </row>
    <row r="169797" spans="27:27">
      <c r="AA169797" s="271"/>
    </row>
    <row r="169798" spans="27:27">
      <c r="AA169798" s="271"/>
    </row>
    <row r="169799" spans="27:27">
      <c r="AA169799" s="271"/>
    </row>
    <row r="169800" spans="27:27">
      <c r="AA169800" s="271"/>
    </row>
    <row r="169801" spans="27:27">
      <c r="AA169801" s="271"/>
    </row>
    <row r="169802" spans="27:27">
      <c r="AA169802" s="271"/>
    </row>
    <row r="169803" spans="27:27">
      <c r="AA169803" s="271"/>
    </row>
    <row r="169804" spans="27:27">
      <c r="AA169804" s="271"/>
    </row>
    <row r="169805" spans="27:27">
      <c r="AA169805" s="271"/>
    </row>
    <row r="169806" spans="27:27">
      <c r="AA169806" s="271"/>
    </row>
    <row r="169807" spans="27:27">
      <c r="AA169807" s="271"/>
    </row>
    <row r="169808" spans="27:27">
      <c r="AA169808" s="271"/>
    </row>
    <row r="169809" spans="27:27">
      <c r="AA169809" s="271"/>
    </row>
    <row r="169810" spans="27:27">
      <c r="AA169810" s="271"/>
    </row>
    <row r="169811" spans="27:27">
      <c r="AA169811" s="271"/>
    </row>
    <row r="169812" spans="27:27">
      <c r="AA169812" s="271"/>
    </row>
    <row r="169813" spans="27:27">
      <c r="AA169813" s="271"/>
    </row>
    <row r="169814" spans="27:27">
      <c r="AA169814" s="271"/>
    </row>
    <row r="169815" spans="27:27">
      <c r="AA169815" s="271"/>
    </row>
    <row r="169816" spans="27:27">
      <c r="AA169816" s="271"/>
    </row>
    <row r="169817" spans="27:27">
      <c r="AA169817" s="271"/>
    </row>
    <row r="169818" spans="27:27">
      <c r="AA169818" s="271"/>
    </row>
    <row r="169819" spans="27:27">
      <c r="AA169819" s="271"/>
    </row>
    <row r="169820" spans="27:27">
      <c r="AA169820" s="271"/>
    </row>
    <row r="169821" spans="27:27">
      <c r="AA169821" s="271"/>
    </row>
    <row r="169822" spans="27:27">
      <c r="AA169822" s="271"/>
    </row>
    <row r="169823" spans="27:27">
      <c r="AA169823" s="271"/>
    </row>
    <row r="169824" spans="27:27">
      <c r="AA169824" s="271"/>
    </row>
    <row r="169825" spans="27:27">
      <c r="AA169825" s="271"/>
    </row>
    <row r="169826" spans="27:27">
      <c r="AA169826" s="271"/>
    </row>
    <row r="169827" spans="27:27">
      <c r="AA169827" s="271"/>
    </row>
    <row r="169828" spans="27:27">
      <c r="AA169828" s="271"/>
    </row>
    <row r="169829" spans="27:27">
      <c r="AA169829" s="271"/>
    </row>
    <row r="169830" spans="27:27">
      <c r="AA169830" s="271"/>
    </row>
    <row r="169831" spans="27:27">
      <c r="AA169831" s="271"/>
    </row>
    <row r="169832" spans="27:27">
      <c r="AA169832" s="271"/>
    </row>
    <row r="169833" spans="27:27">
      <c r="AA169833" s="271"/>
    </row>
    <row r="169834" spans="27:27">
      <c r="AA169834" s="271"/>
    </row>
    <row r="169835" spans="27:27">
      <c r="AA169835" s="271"/>
    </row>
    <row r="169836" spans="27:27">
      <c r="AA169836" s="271"/>
    </row>
    <row r="169837" spans="27:27">
      <c r="AA169837" s="271"/>
    </row>
    <row r="169838" spans="27:27">
      <c r="AA169838" s="271"/>
    </row>
    <row r="169839" spans="27:27">
      <c r="AA169839" s="271"/>
    </row>
    <row r="169840" spans="27:27">
      <c r="AA169840" s="271"/>
    </row>
    <row r="169841" spans="27:27">
      <c r="AA169841" s="271"/>
    </row>
    <row r="169842" spans="27:27">
      <c r="AA169842" s="271"/>
    </row>
    <row r="169843" spans="27:27">
      <c r="AA169843" s="271"/>
    </row>
    <row r="169844" spans="27:27">
      <c r="AA169844" s="271"/>
    </row>
    <row r="169845" spans="27:27">
      <c r="AA169845" s="271"/>
    </row>
    <row r="169846" spans="27:27">
      <c r="AA169846" s="271"/>
    </row>
    <row r="169847" spans="27:27">
      <c r="AA169847" s="271"/>
    </row>
    <row r="169848" spans="27:27">
      <c r="AA169848" s="271"/>
    </row>
    <row r="169849" spans="27:27">
      <c r="AA169849" s="271"/>
    </row>
    <row r="169850" spans="27:27">
      <c r="AA169850" s="271"/>
    </row>
    <row r="169851" spans="27:27">
      <c r="AA169851" s="271"/>
    </row>
    <row r="169852" spans="27:27">
      <c r="AA169852" s="271"/>
    </row>
    <row r="169853" spans="27:27">
      <c r="AA169853" s="271"/>
    </row>
    <row r="169854" spans="27:27">
      <c r="AA169854" s="271"/>
    </row>
    <row r="169855" spans="27:27">
      <c r="AA169855" s="271"/>
    </row>
    <row r="169856" spans="27:27">
      <c r="AA169856" s="271"/>
    </row>
    <row r="169857" spans="27:27">
      <c r="AA169857" s="271"/>
    </row>
    <row r="169858" spans="27:27">
      <c r="AA169858" s="271"/>
    </row>
    <row r="169859" spans="27:27">
      <c r="AA169859" s="271"/>
    </row>
    <row r="169860" spans="27:27">
      <c r="AA169860" s="271"/>
    </row>
    <row r="169861" spans="27:27">
      <c r="AA169861" s="271"/>
    </row>
    <row r="169862" spans="27:27">
      <c r="AA169862" s="271"/>
    </row>
    <row r="169863" spans="27:27">
      <c r="AA169863" s="271"/>
    </row>
    <row r="169864" spans="27:27">
      <c r="AA169864" s="271"/>
    </row>
    <row r="169865" spans="27:27">
      <c r="AA169865" s="271"/>
    </row>
    <row r="169866" spans="27:27">
      <c r="AA169866" s="271"/>
    </row>
    <row r="169867" spans="27:27">
      <c r="AA169867" s="271"/>
    </row>
    <row r="169868" spans="27:27">
      <c r="AA169868" s="271"/>
    </row>
    <row r="169869" spans="27:27">
      <c r="AA169869" s="271"/>
    </row>
    <row r="169870" spans="27:27">
      <c r="AA169870" s="271"/>
    </row>
    <row r="169871" spans="27:27">
      <c r="AA169871" s="271"/>
    </row>
    <row r="169872" spans="27:27">
      <c r="AA169872" s="271"/>
    </row>
    <row r="169873" spans="27:27">
      <c r="AA169873" s="271"/>
    </row>
    <row r="169874" spans="27:27">
      <c r="AA169874" s="271"/>
    </row>
    <row r="169875" spans="27:27">
      <c r="AA169875" s="271"/>
    </row>
    <row r="169876" spans="27:27">
      <c r="AA169876" s="271"/>
    </row>
    <row r="169877" spans="27:27">
      <c r="AA169877" s="271"/>
    </row>
    <row r="169878" spans="27:27">
      <c r="AA169878" s="271"/>
    </row>
    <row r="169879" spans="27:27">
      <c r="AA169879" s="271"/>
    </row>
    <row r="169880" spans="27:27">
      <c r="AA169880" s="271"/>
    </row>
    <row r="169881" spans="27:27">
      <c r="AA169881" s="271"/>
    </row>
    <row r="169882" spans="27:27">
      <c r="AA169882" s="271"/>
    </row>
    <row r="169883" spans="27:27">
      <c r="AA169883" s="271"/>
    </row>
    <row r="169884" spans="27:27">
      <c r="AA169884" s="271"/>
    </row>
    <row r="169885" spans="27:27">
      <c r="AA169885" s="271"/>
    </row>
    <row r="169886" spans="27:27">
      <c r="AA169886" s="271"/>
    </row>
    <row r="169887" spans="27:27">
      <c r="AA169887" s="271"/>
    </row>
    <row r="169888" spans="27:27">
      <c r="AA169888" s="271"/>
    </row>
    <row r="169889" spans="27:27">
      <c r="AA169889" s="271"/>
    </row>
    <row r="169890" spans="27:27">
      <c r="AA169890" s="271"/>
    </row>
    <row r="169891" spans="27:27">
      <c r="AA169891" s="271"/>
    </row>
    <row r="169892" spans="27:27">
      <c r="AA169892" s="271"/>
    </row>
    <row r="169893" spans="27:27">
      <c r="AA169893" s="271"/>
    </row>
    <row r="169894" spans="27:27">
      <c r="AA169894" s="271"/>
    </row>
    <row r="169895" spans="27:27">
      <c r="AA169895" s="271"/>
    </row>
    <row r="169896" spans="27:27">
      <c r="AA169896" s="271"/>
    </row>
    <row r="169897" spans="27:27">
      <c r="AA169897" s="271"/>
    </row>
    <row r="169898" spans="27:27">
      <c r="AA169898" s="271"/>
    </row>
    <row r="169899" spans="27:27">
      <c r="AA169899" s="271"/>
    </row>
    <row r="169900" spans="27:27">
      <c r="AA169900" s="271"/>
    </row>
    <row r="169901" spans="27:27">
      <c r="AA169901" s="271"/>
    </row>
    <row r="169902" spans="27:27">
      <c r="AA169902" s="271"/>
    </row>
    <row r="169903" spans="27:27">
      <c r="AA169903" s="271"/>
    </row>
    <row r="169904" spans="27:27">
      <c r="AA169904" s="271"/>
    </row>
    <row r="169905" spans="27:27">
      <c r="AA169905" s="271"/>
    </row>
    <row r="169906" spans="27:27">
      <c r="AA169906" s="271"/>
    </row>
    <row r="169907" spans="27:27">
      <c r="AA169907" s="271"/>
    </row>
    <row r="169908" spans="27:27">
      <c r="AA169908" s="271"/>
    </row>
    <row r="169909" spans="27:27">
      <c r="AA169909" s="271"/>
    </row>
    <row r="169910" spans="27:27">
      <c r="AA169910" s="271"/>
    </row>
    <row r="169911" spans="27:27">
      <c r="AA169911" s="271"/>
    </row>
    <row r="169912" spans="27:27">
      <c r="AA169912" s="271"/>
    </row>
    <row r="169913" spans="27:27">
      <c r="AA169913" s="271"/>
    </row>
    <row r="169914" spans="27:27">
      <c r="AA169914" s="271"/>
    </row>
    <row r="169915" spans="27:27">
      <c r="AA169915" s="271"/>
    </row>
    <row r="169916" spans="27:27">
      <c r="AA169916" s="271"/>
    </row>
    <row r="169917" spans="27:27">
      <c r="AA169917" s="271"/>
    </row>
    <row r="169918" spans="27:27">
      <c r="AA169918" s="271"/>
    </row>
    <row r="169919" spans="27:27">
      <c r="AA169919" s="271"/>
    </row>
    <row r="169920" spans="27:27">
      <c r="AA169920" s="271"/>
    </row>
    <row r="169921" spans="27:27">
      <c r="AA169921" s="271"/>
    </row>
    <row r="169922" spans="27:27">
      <c r="AA169922" s="271"/>
    </row>
    <row r="169923" spans="27:27">
      <c r="AA169923" s="271"/>
    </row>
    <row r="169924" spans="27:27">
      <c r="AA169924" s="271"/>
    </row>
    <row r="169925" spans="27:27">
      <c r="AA169925" s="271"/>
    </row>
    <row r="169926" spans="27:27">
      <c r="AA169926" s="271"/>
    </row>
    <row r="169927" spans="27:27">
      <c r="AA169927" s="271"/>
    </row>
    <row r="169928" spans="27:27">
      <c r="AA169928" s="271"/>
    </row>
    <row r="169929" spans="27:27">
      <c r="AA169929" s="271"/>
    </row>
    <row r="169930" spans="27:27">
      <c r="AA169930" s="271"/>
    </row>
    <row r="169931" spans="27:27">
      <c r="AA169931" s="271"/>
    </row>
    <row r="169932" spans="27:27">
      <c r="AA169932" s="271"/>
    </row>
    <row r="169933" spans="27:27">
      <c r="AA169933" s="271"/>
    </row>
    <row r="169934" spans="27:27">
      <c r="AA169934" s="271"/>
    </row>
    <row r="169935" spans="27:27">
      <c r="AA169935" s="271"/>
    </row>
    <row r="169936" spans="27:27">
      <c r="AA169936" s="271"/>
    </row>
    <row r="169937" spans="27:27">
      <c r="AA169937" s="271"/>
    </row>
    <row r="169938" spans="27:27">
      <c r="AA169938" s="271"/>
    </row>
    <row r="169939" spans="27:27">
      <c r="AA169939" s="271"/>
    </row>
    <row r="169940" spans="27:27">
      <c r="AA169940" s="271"/>
    </row>
    <row r="169941" spans="27:27">
      <c r="AA169941" s="271"/>
    </row>
    <row r="169942" spans="27:27">
      <c r="AA169942" s="271"/>
    </row>
    <row r="169943" spans="27:27">
      <c r="AA169943" s="271"/>
    </row>
    <row r="169944" spans="27:27">
      <c r="AA169944" s="271"/>
    </row>
    <row r="169945" spans="27:27">
      <c r="AA169945" s="271"/>
    </row>
    <row r="169946" spans="27:27">
      <c r="AA169946" s="271"/>
    </row>
    <row r="169947" spans="27:27">
      <c r="AA169947" s="271"/>
    </row>
    <row r="169948" spans="27:27">
      <c r="AA169948" s="271"/>
    </row>
    <row r="169949" spans="27:27">
      <c r="AA169949" s="271"/>
    </row>
    <row r="169950" spans="27:27">
      <c r="AA169950" s="271"/>
    </row>
    <row r="169951" spans="27:27">
      <c r="AA169951" s="271"/>
    </row>
    <row r="169952" spans="27:27">
      <c r="AA169952" s="271"/>
    </row>
    <row r="169953" spans="27:27">
      <c r="AA169953" s="271"/>
    </row>
    <row r="169954" spans="27:27">
      <c r="AA169954" s="271"/>
    </row>
    <row r="169955" spans="27:27">
      <c r="AA169955" s="271"/>
    </row>
    <row r="169956" spans="27:27">
      <c r="AA169956" s="271"/>
    </row>
    <row r="169957" spans="27:27">
      <c r="AA169957" s="271"/>
    </row>
    <row r="169958" spans="27:27">
      <c r="AA169958" s="271"/>
    </row>
    <row r="169959" spans="27:27">
      <c r="AA169959" s="271"/>
    </row>
    <row r="169960" spans="27:27">
      <c r="AA169960" s="271"/>
    </row>
    <row r="169961" spans="27:27">
      <c r="AA169961" s="271"/>
    </row>
    <row r="169962" spans="27:27">
      <c r="AA169962" s="271"/>
    </row>
    <row r="169963" spans="27:27">
      <c r="AA169963" s="271"/>
    </row>
    <row r="169964" spans="27:27">
      <c r="AA169964" s="271"/>
    </row>
    <row r="169965" spans="27:27">
      <c r="AA169965" s="271"/>
    </row>
    <row r="169966" spans="27:27">
      <c r="AA169966" s="271"/>
    </row>
    <row r="169967" spans="27:27">
      <c r="AA169967" s="271"/>
    </row>
    <row r="169968" spans="27:27">
      <c r="AA169968" s="271"/>
    </row>
    <row r="169969" spans="27:27">
      <c r="AA169969" s="271"/>
    </row>
    <row r="169970" spans="27:27">
      <c r="AA169970" s="271"/>
    </row>
    <row r="169971" spans="27:27">
      <c r="AA169971" s="271"/>
    </row>
    <row r="169972" spans="27:27">
      <c r="AA169972" s="271"/>
    </row>
    <row r="169973" spans="27:27">
      <c r="AA169973" s="271"/>
    </row>
    <row r="169974" spans="27:27">
      <c r="AA169974" s="271"/>
    </row>
    <row r="169975" spans="27:27">
      <c r="AA169975" s="271"/>
    </row>
    <row r="169976" spans="27:27">
      <c r="AA169976" s="271"/>
    </row>
    <row r="169977" spans="27:27">
      <c r="AA169977" s="271"/>
    </row>
    <row r="169978" spans="27:27">
      <c r="AA169978" s="271"/>
    </row>
    <row r="169979" spans="27:27">
      <c r="AA169979" s="271"/>
    </row>
    <row r="169980" spans="27:27">
      <c r="AA169980" s="271"/>
    </row>
    <row r="169981" spans="27:27">
      <c r="AA169981" s="271"/>
    </row>
    <row r="169982" spans="27:27">
      <c r="AA169982" s="271"/>
    </row>
    <row r="169983" spans="27:27">
      <c r="AA169983" s="271"/>
    </row>
    <row r="169984" spans="27:27">
      <c r="AA169984" s="271"/>
    </row>
    <row r="169985" spans="27:27">
      <c r="AA169985" s="271"/>
    </row>
    <row r="169986" spans="27:27">
      <c r="AA169986" s="271"/>
    </row>
    <row r="169987" spans="27:27">
      <c r="AA169987" s="271"/>
    </row>
    <row r="169988" spans="27:27">
      <c r="AA169988" s="271"/>
    </row>
    <row r="169989" spans="27:27">
      <c r="AA169989" s="271"/>
    </row>
    <row r="169990" spans="27:27">
      <c r="AA169990" s="271"/>
    </row>
    <row r="169991" spans="27:27">
      <c r="AA169991" s="271"/>
    </row>
    <row r="169992" spans="27:27">
      <c r="AA169992" s="271"/>
    </row>
    <row r="169993" spans="27:27">
      <c r="AA169993" s="271"/>
    </row>
    <row r="169994" spans="27:27">
      <c r="AA169994" s="271"/>
    </row>
    <row r="169995" spans="27:27">
      <c r="AA169995" s="271"/>
    </row>
    <row r="169996" spans="27:27">
      <c r="AA169996" s="271"/>
    </row>
    <row r="169997" spans="27:27">
      <c r="AA169997" s="271"/>
    </row>
    <row r="169998" spans="27:27">
      <c r="AA169998" s="271"/>
    </row>
    <row r="169999" spans="27:27">
      <c r="AA169999" s="271"/>
    </row>
    <row r="170000" spans="27:27">
      <c r="AA170000" s="271"/>
    </row>
    <row r="170001" spans="27:27">
      <c r="AA170001" s="271"/>
    </row>
    <row r="170002" spans="27:27">
      <c r="AA170002" s="271"/>
    </row>
    <row r="170003" spans="27:27">
      <c r="AA170003" s="271"/>
    </row>
    <row r="170004" spans="27:27">
      <c r="AA170004" s="271"/>
    </row>
    <row r="170005" spans="27:27">
      <c r="AA170005" s="271"/>
    </row>
    <row r="170006" spans="27:27">
      <c r="AA170006" s="271"/>
    </row>
    <row r="170007" spans="27:27">
      <c r="AA170007" s="271"/>
    </row>
    <row r="170008" spans="27:27">
      <c r="AA170008" s="271"/>
    </row>
    <row r="170009" spans="27:27">
      <c r="AA170009" s="271"/>
    </row>
    <row r="170010" spans="27:27">
      <c r="AA170010" s="271"/>
    </row>
    <row r="170011" spans="27:27">
      <c r="AA170011" s="271"/>
    </row>
    <row r="170012" spans="27:27">
      <c r="AA170012" s="271"/>
    </row>
    <row r="170013" spans="27:27">
      <c r="AA170013" s="271"/>
    </row>
    <row r="170014" spans="27:27">
      <c r="AA170014" s="271"/>
    </row>
    <row r="170015" spans="27:27">
      <c r="AA170015" s="271"/>
    </row>
    <row r="170016" spans="27:27">
      <c r="AA170016" s="271"/>
    </row>
    <row r="170017" spans="27:27">
      <c r="AA170017" s="271"/>
    </row>
    <row r="170018" spans="27:27">
      <c r="AA170018" s="271"/>
    </row>
    <row r="170019" spans="27:27">
      <c r="AA170019" s="271"/>
    </row>
    <row r="170020" spans="27:27">
      <c r="AA170020" s="271"/>
    </row>
    <row r="170021" spans="27:27">
      <c r="AA170021" s="271"/>
    </row>
    <row r="170022" spans="27:27">
      <c r="AA170022" s="271"/>
    </row>
    <row r="170023" spans="27:27">
      <c r="AA170023" s="271"/>
    </row>
    <row r="170024" spans="27:27">
      <c r="AA170024" s="271"/>
    </row>
    <row r="170025" spans="27:27">
      <c r="AA170025" s="271"/>
    </row>
    <row r="170026" spans="27:27">
      <c r="AA170026" s="271"/>
    </row>
    <row r="170027" spans="27:27">
      <c r="AA170027" s="271"/>
    </row>
    <row r="170028" spans="27:27">
      <c r="AA170028" s="271"/>
    </row>
    <row r="170029" spans="27:27">
      <c r="AA170029" s="271"/>
    </row>
    <row r="170030" spans="27:27">
      <c r="AA170030" s="271"/>
    </row>
    <row r="170031" spans="27:27">
      <c r="AA170031" s="271"/>
    </row>
    <row r="170032" spans="27:27">
      <c r="AA170032" s="271"/>
    </row>
    <row r="170033" spans="27:27">
      <c r="AA170033" s="271"/>
    </row>
    <row r="170034" spans="27:27">
      <c r="AA170034" s="271"/>
    </row>
    <row r="170035" spans="27:27">
      <c r="AA170035" s="271"/>
    </row>
    <row r="170036" spans="27:27">
      <c r="AA170036" s="271"/>
    </row>
    <row r="170037" spans="27:27">
      <c r="AA170037" s="271"/>
    </row>
    <row r="170038" spans="27:27">
      <c r="AA170038" s="271"/>
    </row>
    <row r="170039" spans="27:27">
      <c r="AA170039" s="271"/>
    </row>
    <row r="170040" spans="27:27">
      <c r="AA170040" s="271"/>
    </row>
    <row r="170041" spans="27:27">
      <c r="AA170041" s="271"/>
    </row>
    <row r="170042" spans="27:27">
      <c r="AA170042" s="271"/>
    </row>
    <row r="170043" spans="27:27">
      <c r="AA170043" s="271"/>
    </row>
    <row r="170044" spans="27:27">
      <c r="AA170044" s="271"/>
    </row>
    <row r="170045" spans="27:27">
      <c r="AA170045" s="271"/>
    </row>
    <row r="170046" spans="27:27">
      <c r="AA170046" s="271"/>
    </row>
    <row r="170047" spans="27:27">
      <c r="AA170047" s="271"/>
    </row>
    <row r="170048" spans="27:27">
      <c r="AA170048" s="271"/>
    </row>
    <row r="170049" spans="27:27">
      <c r="AA170049" s="271"/>
    </row>
    <row r="170050" spans="27:27">
      <c r="AA170050" s="271"/>
    </row>
    <row r="170051" spans="27:27">
      <c r="AA170051" s="271"/>
    </row>
    <row r="170052" spans="27:27">
      <c r="AA170052" s="271"/>
    </row>
    <row r="170053" spans="27:27">
      <c r="AA170053" s="271"/>
    </row>
    <row r="170054" spans="27:27">
      <c r="AA170054" s="271"/>
    </row>
    <row r="170055" spans="27:27">
      <c r="AA170055" s="271"/>
    </row>
    <row r="170056" spans="27:27">
      <c r="AA170056" s="271"/>
    </row>
    <row r="170057" spans="27:27">
      <c r="AA170057" s="271"/>
    </row>
    <row r="170058" spans="27:27">
      <c r="AA170058" s="271"/>
    </row>
    <row r="170059" spans="27:27">
      <c r="AA170059" s="271"/>
    </row>
    <row r="170060" spans="27:27">
      <c r="AA170060" s="271"/>
    </row>
    <row r="170061" spans="27:27">
      <c r="AA170061" s="271"/>
    </row>
    <row r="170062" spans="27:27">
      <c r="AA170062" s="271"/>
    </row>
    <row r="170063" spans="27:27">
      <c r="AA170063" s="271"/>
    </row>
    <row r="170064" spans="27:27">
      <c r="AA170064" s="271"/>
    </row>
    <row r="170065" spans="27:27">
      <c r="AA170065" s="271"/>
    </row>
    <row r="170066" spans="27:27">
      <c r="AA170066" s="271"/>
    </row>
    <row r="170067" spans="27:27">
      <c r="AA170067" s="271"/>
    </row>
    <row r="170068" spans="27:27">
      <c r="AA170068" s="271"/>
    </row>
    <row r="170069" spans="27:27">
      <c r="AA170069" s="271"/>
    </row>
    <row r="170070" spans="27:27">
      <c r="AA170070" s="271"/>
    </row>
    <row r="170071" spans="27:27">
      <c r="AA170071" s="271"/>
    </row>
    <row r="170072" spans="27:27">
      <c r="AA170072" s="271"/>
    </row>
    <row r="170073" spans="27:27">
      <c r="AA170073" s="271"/>
    </row>
    <row r="170074" spans="27:27">
      <c r="AA170074" s="271"/>
    </row>
    <row r="170075" spans="27:27">
      <c r="AA170075" s="271"/>
    </row>
    <row r="170076" spans="27:27">
      <c r="AA170076" s="271"/>
    </row>
    <row r="170077" spans="27:27">
      <c r="AA170077" s="271"/>
    </row>
    <row r="170078" spans="27:27">
      <c r="AA170078" s="271"/>
    </row>
    <row r="170079" spans="27:27">
      <c r="AA170079" s="271"/>
    </row>
    <row r="170080" spans="27:27">
      <c r="AA170080" s="271"/>
    </row>
    <row r="170081" spans="27:27">
      <c r="AA170081" s="271"/>
    </row>
    <row r="170082" spans="27:27">
      <c r="AA170082" s="271"/>
    </row>
    <row r="170083" spans="27:27">
      <c r="AA170083" s="271"/>
    </row>
    <row r="170084" spans="27:27">
      <c r="AA170084" s="271"/>
    </row>
    <row r="170085" spans="27:27">
      <c r="AA170085" s="271"/>
    </row>
    <row r="170086" spans="27:27">
      <c r="AA170086" s="271"/>
    </row>
    <row r="170087" spans="27:27">
      <c r="AA170087" s="271"/>
    </row>
    <row r="170088" spans="27:27">
      <c r="AA170088" s="271"/>
    </row>
    <row r="170089" spans="27:27">
      <c r="AA170089" s="271"/>
    </row>
    <row r="170090" spans="27:27">
      <c r="AA170090" s="271"/>
    </row>
    <row r="170091" spans="27:27">
      <c r="AA170091" s="271"/>
    </row>
    <row r="170092" spans="27:27">
      <c r="AA170092" s="271"/>
    </row>
    <row r="170093" spans="27:27">
      <c r="AA170093" s="271"/>
    </row>
    <row r="170094" spans="27:27">
      <c r="AA170094" s="271"/>
    </row>
    <row r="170095" spans="27:27">
      <c r="AA170095" s="271"/>
    </row>
    <row r="170096" spans="27:27">
      <c r="AA170096" s="271"/>
    </row>
    <row r="170097" spans="27:27">
      <c r="AA170097" s="271"/>
    </row>
    <row r="170098" spans="27:27">
      <c r="AA170098" s="271"/>
    </row>
    <row r="170099" spans="27:27">
      <c r="AA170099" s="271"/>
    </row>
    <row r="170100" spans="27:27">
      <c r="AA170100" s="271"/>
    </row>
    <row r="170101" spans="27:27">
      <c r="AA170101" s="271"/>
    </row>
    <row r="170102" spans="27:27">
      <c r="AA170102" s="271"/>
    </row>
    <row r="170103" spans="27:27">
      <c r="AA170103" s="271"/>
    </row>
    <row r="170104" spans="27:27">
      <c r="AA170104" s="271"/>
    </row>
    <row r="170105" spans="27:27">
      <c r="AA170105" s="271"/>
    </row>
    <row r="170106" spans="27:27">
      <c r="AA170106" s="271"/>
    </row>
    <row r="170107" spans="27:27">
      <c r="AA170107" s="271"/>
    </row>
    <row r="170108" spans="27:27">
      <c r="AA170108" s="271"/>
    </row>
    <row r="170109" spans="27:27">
      <c r="AA170109" s="271"/>
    </row>
    <row r="170110" spans="27:27">
      <c r="AA170110" s="271"/>
    </row>
    <row r="170111" spans="27:27">
      <c r="AA170111" s="271"/>
    </row>
    <row r="170112" spans="27:27">
      <c r="AA170112" s="271"/>
    </row>
    <row r="170113" spans="27:27">
      <c r="AA170113" s="271"/>
    </row>
    <row r="170114" spans="27:27">
      <c r="AA170114" s="271"/>
    </row>
    <row r="170115" spans="27:27">
      <c r="AA170115" s="271"/>
    </row>
    <row r="170116" spans="27:27">
      <c r="AA170116" s="271"/>
    </row>
    <row r="170117" spans="27:27">
      <c r="AA170117" s="271"/>
    </row>
    <row r="170118" spans="27:27">
      <c r="AA170118" s="271"/>
    </row>
    <row r="170119" spans="27:27">
      <c r="AA170119" s="271"/>
    </row>
    <row r="170120" spans="27:27">
      <c r="AA170120" s="271"/>
    </row>
    <row r="170121" spans="27:27">
      <c r="AA170121" s="271"/>
    </row>
    <row r="170122" spans="27:27">
      <c r="AA170122" s="271"/>
    </row>
    <row r="170123" spans="27:27">
      <c r="AA170123" s="271"/>
    </row>
    <row r="170124" spans="27:27">
      <c r="AA170124" s="271"/>
    </row>
    <row r="170125" spans="27:27">
      <c r="AA170125" s="271"/>
    </row>
    <row r="170126" spans="27:27">
      <c r="AA170126" s="271"/>
    </row>
    <row r="170127" spans="27:27">
      <c r="AA170127" s="271"/>
    </row>
    <row r="170128" spans="27:27">
      <c r="AA170128" s="271"/>
    </row>
    <row r="170129" spans="27:27">
      <c r="AA170129" s="271"/>
    </row>
    <row r="170130" spans="27:27">
      <c r="AA170130" s="271"/>
    </row>
    <row r="170131" spans="27:27">
      <c r="AA170131" s="271"/>
    </row>
    <row r="170132" spans="27:27">
      <c r="AA170132" s="271"/>
    </row>
    <row r="170133" spans="27:27">
      <c r="AA170133" s="271"/>
    </row>
    <row r="170134" spans="27:27">
      <c r="AA170134" s="271"/>
    </row>
    <row r="170135" spans="27:27">
      <c r="AA170135" s="271"/>
    </row>
    <row r="170136" spans="27:27">
      <c r="AA170136" s="271"/>
    </row>
    <row r="170137" spans="27:27">
      <c r="AA170137" s="271"/>
    </row>
    <row r="170138" spans="27:27">
      <c r="AA170138" s="271"/>
    </row>
    <row r="170139" spans="27:27">
      <c r="AA170139" s="271"/>
    </row>
    <row r="170140" spans="27:27">
      <c r="AA170140" s="271"/>
    </row>
    <row r="170141" spans="27:27">
      <c r="AA170141" s="271"/>
    </row>
    <row r="170142" spans="27:27">
      <c r="AA170142" s="271"/>
    </row>
    <row r="170143" spans="27:27">
      <c r="AA170143" s="271"/>
    </row>
    <row r="170144" spans="27:27">
      <c r="AA170144" s="271"/>
    </row>
    <row r="170145" spans="27:27">
      <c r="AA170145" s="271"/>
    </row>
    <row r="170146" spans="27:27">
      <c r="AA170146" s="271"/>
    </row>
    <row r="170147" spans="27:27">
      <c r="AA170147" s="271"/>
    </row>
    <row r="170148" spans="27:27">
      <c r="AA170148" s="271"/>
    </row>
    <row r="170149" spans="27:27">
      <c r="AA170149" s="271"/>
    </row>
    <row r="170150" spans="27:27">
      <c r="AA170150" s="271"/>
    </row>
    <row r="170151" spans="27:27">
      <c r="AA170151" s="271"/>
    </row>
    <row r="170152" spans="27:27">
      <c r="AA170152" s="271"/>
    </row>
    <row r="170153" spans="27:27">
      <c r="AA170153" s="271"/>
    </row>
    <row r="170154" spans="27:27">
      <c r="AA170154" s="271"/>
    </row>
    <row r="170155" spans="27:27">
      <c r="AA170155" s="271"/>
    </row>
    <row r="170156" spans="27:27">
      <c r="AA170156" s="271"/>
    </row>
    <row r="170157" spans="27:27">
      <c r="AA170157" s="271"/>
    </row>
    <row r="170158" spans="27:27">
      <c r="AA170158" s="271"/>
    </row>
    <row r="170159" spans="27:27">
      <c r="AA170159" s="271"/>
    </row>
    <row r="170160" spans="27:27">
      <c r="AA170160" s="271"/>
    </row>
    <row r="170161" spans="27:27">
      <c r="AA170161" s="271"/>
    </row>
    <row r="170162" spans="27:27">
      <c r="AA170162" s="271"/>
    </row>
    <row r="170163" spans="27:27">
      <c r="AA170163" s="271"/>
    </row>
    <row r="170164" spans="27:27">
      <c r="AA170164" s="271"/>
    </row>
    <row r="170165" spans="27:27">
      <c r="AA170165" s="271"/>
    </row>
    <row r="170166" spans="27:27">
      <c r="AA170166" s="271"/>
    </row>
    <row r="170167" spans="27:27">
      <c r="AA170167" s="271"/>
    </row>
    <row r="170168" spans="27:27">
      <c r="AA170168" s="271"/>
    </row>
    <row r="170169" spans="27:27">
      <c r="AA170169" s="271"/>
    </row>
    <row r="170170" spans="27:27">
      <c r="AA170170" s="271"/>
    </row>
    <row r="170171" spans="27:27">
      <c r="AA170171" s="271"/>
    </row>
    <row r="170172" spans="27:27">
      <c r="AA170172" s="271"/>
    </row>
    <row r="170173" spans="27:27">
      <c r="AA170173" s="271"/>
    </row>
    <row r="170174" spans="27:27">
      <c r="AA170174" s="271"/>
    </row>
    <row r="170175" spans="27:27">
      <c r="AA170175" s="271"/>
    </row>
    <row r="170176" spans="27:27">
      <c r="AA170176" s="271"/>
    </row>
    <row r="170177" spans="27:27">
      <c r="AA170177" s="271"/>
    </row>
    <row r="170178" spans="27:27">
      <c r="AA170178" s="271"/>
    </row>
    <row r="170179" spans="27:27">
      <c r="AA170179" s="271"/>
    </row>
    <row r="170180" spans="27:27">
      <c r="AA170180" s="271"/>
    </row>
    <row r="170181" spans="27:27">
      <c r="AA170181" s="271"/>
    </row>
    <row r="170182" spans="27:27">
      <c r="AA170182" s="271"/>
    </row>
    <row r="170183" spans="27:27">
      <c r="AA170183" s="271"/>
    </row>
    <row r="170184" spans="27:27">
      <c r="AA170184" s="271"/>
    </row>
    <row r="170185" spans="27:27">
      <c r="AA170185" s="271"/>
    </row>
    <row r="170186" spans="27:27">
      <c r="AA170186" s="271"/>
    </row>
    <row r="170187" spans="27:27">
      <c r="AA170187" s="271"/>
    </row>
    <row r="170188" spans="27:27">
      <c r="AA170188" s="271"/>
    </row>
    <row r="170189" spans="27:27">
      <c r="AA170189" s="271"/>
    </row>
    <row r="170190" spans="27:27">
      <c r="AA170190" s="271"/>
    </row>
    <row r="170191" spans="27:27">
      <c r="AA170191" s="271"/>
    </row>
    <row r="170192" spans="27:27">
      <c r="AA170192" s="271"/>
    </row>
    <row r="170193" spans="27:27">
      <c r="AA170193" s="271"/>
    </row>
    <row r="170194" spans="27:27">
      <c r="AA170194" s="271"/>
    </row>
    <row r="170195" spans="27:27">
      <c r="AA170195" s="271"/>
    </row>
    <row r="170196" spans="27:27">
      <c r="AA170196" s="271"/>
    </row>
    <row r="170197" spans="27:27">
      <c r="AA170197" s="271"/>
    </row>
    <row r="170198" spans="27:27">
      <c r="AA170198" s="271"/>
    </row>
    <row r="170199" spans="27:27">
      <c r="AA170199" s="271"/>
    </row>
    <row r="170200" spans="27:27">
      <c r="AA170200" s="271"/>
    </row>
    <row r="170201" spans="27:27">
      <c r="AA170201" s="271"/>
    </row>
    <row r="170202" spans="27:27">
      <c r="AA170202" s="271"/>
    </row>
    <row r="170203" spans="27:27">
      <c r="AA170203" s="271"/>
    </row>
    <row r="170204" spans="27:27">
      <c r="AA170204" s="271"/>
    </row>
    <row r="170205" spans="27:27">
      <c r="AA170205" s="271"/>
    </row>
    <row r="170206" spans="27:27">
      <c r="AA170206" s="271"/>
    </row>
    <row r="170207" spans="27:27">
      <c r="AA170207" s="271"/>
    </row>
    <row r="170208" spans="27:27">
      <c r="AA170208" s="271"/>
    </row>
    <row r="170209" spans="27:27">
      <c r="AA170209" s="271"/>
    </row>
    <row r="170210" spans="27:27">
      <c r="AA170210" s="271"/>
    </row>
    <row r="170211" spans="27:27">
      <c r="AA170211" s="271"/>
    </row>
    <row r="170212" spans="27:27">
      <c r="AA170212" s="271"/>
    </row>
    <row r="170213" spans="27:27">
      <c r="AA170213" s="271"/>
    </row>
    <row r="170214" spans="27:27">
      <c r="AA170214" s="271"/>
    </row>
    <row r="170215" spans="27:27">
      <c r="AA170215" s="271"/>
    </row>
    <row r="170216" spans="27:27">
      <c r="AA170216" s="271"/>
    </row>
    <row r="170217" spans="27:27">
      <c r="AA170217" s="271"/>
    </row>
    <row r="170218" spans="27:27">
      <c r="AA170218" s="271"/>
    </row>
    <row r="170219" spans="27:27">
      <c r="AA170219" s="271"/>
    </row>
    <row r="170220" spans="27:27">
      <c r="AA170220" s="271"/>
    </row>
    <row r="170221" spans="27:27">
      <c r="AA170221" s="271"/>
    </row>
    <row r="170222" spans="27:27">
      <c r="AA170222" s="271"/>
    </row>
    <row r="170223" spans="27:27">
      <c r="AA170223" s="271"/>
    </row>
    <row r="170224" spans="27:27">
      <c r="AA170224" s="271"/>
    </row>
    <row r="170225" spans="27:27">
      <c r="AA170225" s="271"/>
    </row>
    <row r="170226" spans="27:27">
      <c r="AA170226" s="271"/>
    </row>
    <row r="170227" spans="27:27">
      <c r="AA170227" s="271"/>
    </row>
    <row r="170228" spans="27:27">
      <c r="AA170228" s="271"/>
    </row>
    <row r="170229" spans="27:27">
      <c r="AA170229" s="271"/>
    </row>
    <row r="170230" spans="27:27">
      <c r="AA170230" s="271"/>
    </row>
    <row r="170231" spans="27:27">
      <c r="AA170231" s="271"/>
    </row>
    <row r="170232" spans="27:27">
      <c r="AA170232" s="271"/>
    </row>
    <row r="170233" spans="27:27">
      <c r="AA170233" s="271"/>
    </row>
    <row r="170234" spans="27:27">
      <c r="AA170234" s="271"/>
    </row>
    <row r="170235" spans="27:27">
      <c r="AA170235" s="271"/>
    </row>
    <row r="170236" spans="27:27">
      <c r="AA170236" s="271"/>
    </row>
    <row r="170237" spans="27:27">
      <c r="AA170237" s="271"/>
    </row>
    <row r="170238" spans="27:27">
      <c r="AA170238" s="271"/>
    </row>
    <row r="170239" spans="27:27">
      <c r="AA170239" s="271"/>
    </row>
    <row r="170240" spans="27:27">
      <c r="AA170240" s="271"/>
    </row>
    <row r="170241" spans="27:27">
      <c r="AA170241" s="271"/>
    </row>
    <row r="170242" spans="27:27">
      <c r="AA170242" s="271"/>
    </row>
    <row r="170243" spans="27:27">
      <c r="AA170243" s="271"/>
    </row>
    <row r="170244" spans="27:27">
      <c r="AA170244" s="271"/>
    </row>
    <row r="170245" spans="27:27">
      <c r="AA170245" s="271"/>
    </row>
    <row r="170246" spans="27:27">
      <c r="AA170246" s="271"/>
    </row>
    <row r="170247" spans="27:27">
      <c r="AA170247" s="271"/>
    </row>
    <row r="170248" spans="27:27">
      <c r="AA170248" s="271"/>
    </row>
    <row r="170249" spans="27:27">
      <c r="AA170249" s="271"/>
    </row>
    <row r="170250" spans="27:27">
      <c r="AA170250" s="271"/>
    </row>
    <row r="170251" spans="27:27">
      <c r="AA170251" s="271"/>
    </row>
    <row r="170252" spans="27:27">
      <c r="AA170252" s="271"/>
    </row>
    <row r="170253" spans="27:27">
      <c r="AA170253" s="271"/>
    </row>
    <row r="170254" spans="27:27">
      <c r="AA170254" s="271"/>
    </row>
    <row r="170255" spans="27:27">
      <c r="AA170255" s="271"/>
    </row>
    <row r="170256" spans="27:27">
      <c r="AA170256" s="271"/>
    </row>
    <row r="170257" spans="27:27">
      <c r="AA170257" s="271"/>
    </row>
    <row r="170258" spans="27:27">
      <c r="AA170258" s="271"/>
    </row>
    <row r="170259" spans="27:27">
      <c r="AA170259" s="271"/>
    </row>
    <row r="170260" spans="27:27">
      <c r="AA170260" s="271"/>
    </row>
    <row r="170261" spans="27:27">
      <c r="AA170261" s="271"/>
    </row>
    <row r="170262" spans="27:27">
      <c r="AA170262" s="271"/>
    </row>
    <row r="170263" spans="27:27">
      <c r="AA170263" s="271"/>
    </row>
    <row r="170264" spans="27:27">
      <c r="AA170264" s="271"/>
    </row>
    <row r="170265" spans="27:27">
      <c r="AA170265" s="271"/>
    </row>
    <row r="170266" spans="27:27">
      <c r="AA170266" s="271"/>
    </row>
    <row r="170267" spans="27:27">
      <c r="AA170267" s="271"/>
    </row>
    <row r="170268" spans="27:27">
      <c r="AA170268" s="271"/>
    </row>
    <row r="170269" spans="27:27">
      <c r="AA170269" s="271"/>
    </row>
    <row r="170270" spans="27:27">
      <c r="AA170270" s="271"/>
    </row>
    <row r="170271" spans="27:27">
      <c r="AA170271" s="271"/>
    </row>
    <row r="170272" spans="27:27">
      <c r="AA170272" s="271"/>
    </row>
    <row r="170273" spans="27:27">
      <c r="AA170273" s="271"/>
    </row>
    <row r="170274" spans="27:27">
      <c r="AA170274" s="271"/>
    </row>
    <row r="170275" spans="27:27">
      <c r="AA170275" s="271"/>
    </row>
    <row r="170276" spans="27:27">
      <c r="AA170276" s="271"/>
    </row>
    <row r="170277" spans="27:27">
      <c r="AA170277" s="271"/>
    </row>
    <row r="170278" spans="27:27">
      <c r="AA170278" s="271"/>
    </row>
    <row r="170279" spans="27:27">
      <c r="AA170279" s="271"/>
    </row>
    <row r="170280" spans="27:27">
      <c r="AA170280" s="271"/>
    </row>
    <row r="170281" spans="27:27">
      <c r="AA170281" s="271"/>
    </row>
    <row r="170282" spans="27:27">
      <c r="AA170282" s="271"/>
    </row>
    <row r="170283" spans="27:27">
      <c r="AA170283" s="271"/>
    </row>
    <row r="170284" spans="27:27">
      <c r="AA170284" s="271"/>
    </row>
    <row r="170285" spans="27:27">
      <c r="AA170285" s="271"/>
    </row>
    <row r="170286" spans="27:27">
      <c r="AA170286" s="271"/>
    </row>
    <row r="170287" spans="27:27">
      <c r="AA170287" s="271"/>
    </row>
    <row r="170288" spans="27:27">
      <c r="AA170288" s="271"/>
    </row>
    <row r="170289" spans="27:27">
      <c r="AA170289" s="271"/>
    </row>
    <row r="170290" spans="27:27">
      <c r="AA170290" s="271"/>
    </row>
    <row r="170291" spans="27:27">
      <c r="AA170291" s="271"/>
    </row>
    <row r="170292" spans="27:27">
      <c r="AA170292" s="271"/>
    </row>
    <row r="170293" spans="27:27">
      <c r="AA170293" s="271"/>
    </row>
    <row r="170294" spans="27:27">
      <c r="AA170294" s="271"/>
    </row>
    <row r="170295" spans="27:27">
      <c r="AA170295" s="271"/>
    </row>
    <row r="170296" spans="27:27">
      <c r="AA170296" s="271"/>
    </row>
    <row r="170297" spans="27:27">
      <c r="AA170297" s="271"/>
    </row>
    <row r="170298" spans="27:27">
      <c r="AA170298" s="271"/>
    </row>
    <row r="170299" spans="27:27">
      <c r="AA170299" s="271"/>
    </row>
    <row r="170300" spans="27:27">
      <c r="AA170300" s="271"/>
    </row>
    <row r="170301" spans="27:27">
      <c r="AA170301" s="271"/>
    </row>
    <row r="170302" spans="27:27">
      <c r="AA170302" s="271"/>
    </row>
    <row r="170303" spans="27:27">
      <c r="AA170303" s="271"/>
    </row>
    <row r="170304" spans="27:27">
      <c r="AA170304" s="271"/>
    </row>
    <row r="170305" spans="27:27">
      <c r="AA170305" s="271"/>
    </row>
    <row r="170306" spans="27:27">
      <c r="AA170306" s="271"/>
    </row>
    <row r="170307" spans="27:27">
      <c r="AA170307" s="271"/>
    </row>
    <row r="170308" spans="27:27">
      <c r="AA170308" s="271"/>
    </row>
    <row r="170309" spans="27:27">
      <c r="AA170309" s="271"/>
    </row>
    <row r="170310" spans="27:27">
      <c r="AA170310" s="271"/>
    </row>
    <row r="170311" spans="27:27">
      <c r="AA170311" s="271"/>
    </row>
    <row r="170312" spans="27:27">
      <c r="AA170312" s="271"/>
    </row>
    <row r="170313" spans="27:27">
      <c r="AA170313" s="271"/>
    </row>
    <row r="170314" spans="27:27">
      <c r="AA170314" s="271"/>
    </row>
    <row r="170315" spans="27:27">
      <c r="AA170315" s="271"/>
    </row>
    <row r="170316" spans="27:27">
      <c r="AA170316" s="271"/>
    </row>
    <row r="170317" spans="27:27">
      <c r="AA170317" s="271"/>
    </row>
    <row r="170318" spans="27:27">
      <c r="AA170318" s="271"/>
    </row>
    <row r="170319" spans="27:27">
      <c r="AA170319" s="271"/>
    </row>
    <row r="170320" spans="27:27">
      <c r="AA170320" s="271"/>
    </row>
    <row r="170321" spans="27:27">
      <c r="AA170321" s="271"/>
    </row>
    <row r="170322" spans="27:27">
      <c r="AA170322" s="271"/>
    </row>
    <row r="170323" spans="27:27">
      <c r="AA170323" s="271"/>
    </row>
    <row r="170324" spans="27:27">
      <c r="AA170324" s="271"/>
    </row>
    <row r="170325" spans="27:27">
      <c r="AA170325" s="271"/>
    </row>
    <row r="170326" spans="27:27">
      <c r="AA170326" s="271"/>
    </row>
    <row r="170327" spans="27:27">
      <c r="AA170327" s="271"/>
    </row>
    <row r="170328" spans="27:27">
      <c r="AA170328" s="271"/>
    </row>
    <row r="170329" spans="27:27">
      <c r="AA170329" s="271"/>
    </row>
    <row r="170330" spans="27:27">
      <c r="AA170330" s="271"/>
    </row>
    <row r="170331" spans="27:27">
      <c r="AA170331" s="271"/>
    </row>
    <row r="170332" spans="27:27">
      <c r="AA170332" s="271"/>
    </row>
    <row r="170333" spans="27:27">
      <c r="AA170333" s="271"/>
    </row>
    <row r="170334" spans="27:27">
      <c r="AA170334" s="271"/>
    </row>
    <row r="170335" spans="27:27">
      <c r="AA170335" s="271"/>
    </row>
    <row r="170336" spans="27:27">
      <c r="AA170336" s="271"/>
    </row>
    <row r="170337" spans="27:27">
      <c r="AA170337" s="271"/>
    </row>
    <row r="170338" spans="27:27">
      <c r="AA170338" s="271"/>
    </row>
    <row r="170339" spans="27:27">
      <c r="AA170339" s="271"/>
    </row>
    <row r="170340" spans="27:27">
      <c r="AA170340" s="271"/>
    </row>
    <row r="170341" spans="27:27">
      <c r="AA170341" s="271"/>
    </row>
    <row r="170342" spans="27:27">
      <c r="AA170342" s="271"/>
    </row>
    <row r="170343" spans="27:27">
      <c r="AA170343" s="271"/>
    </row>
    <row r="170344" spans="27:27">
      <c r="AA170344" s="271"/>
    </row>
    <row r="170345" spans="27:27">
      <c r="AA170345" s="271"/>
    </row>
    <row r="170346" spans="27:27">
      <c r="AA170346" s="271"/>
    </row>
    <row r="170347" spans="27:27">
      <c r="AA170347" s="271"/>
    </row>
    <row r="170348" spans="27:27">
      <c r="AA170348" s="271"/>
    </row>
    <row r="170349" spans="27:27">
      <c r="AA170349" s="271"/>
    </row>
    <row r="170350" spans="27:27">
      <c r="AA170350" s="271"/>
    </row>
    <row r="170351" spans="27:27">
      <c r="AA170351" s="271"/>
    </row>
    <row r="170352" spans="27:27">
      <c r="AA170352" s="271"/>
    </row>
    <row r="170353" spans="27:27">
      <c r="AA170353" s="271"/>
    </row>
    <row r="170354" spans="27:27">
      <c r="AA170354" s="271"/>
    </row>
    <row r="170355" spans="27:27">
      <c r="AA170355" s="271"/>
    </row>
    <row r="170356" spans="27:27">
      <c r="AA170356" s="271"/>
    </row>
    <row r="170357" spans="27:27">
      <c r="AA170357" s="271"/>
    </row>
    <row r="170358" spans="27:27">
      <c r="AA170358" s="271"/>
    </row>
    <row r="170359" spans="27:27">
      <c r="AA170359" s="271"/>
    </row>
    <row r="170360" spans="27:27">
      <c r="AA170360" s="271"/>
    </row>
    <row r="170361" spans="27:27">
      <c r="AA170361" s="271"/>
    </row>
    <row r="170362" spans="27:27">
      <c r="AA170362" s="271"/>
    </row>
    <row r="170363" spans="27:27">
      <c r="AA170363" s="271"/>
    </row>
    <row r="170364" spans="27:27">
      <c r="AA170364" s="271"/>
    </row>
    <row r="170365" spans="27:27">
      <c r="AA170365" s="271"/>
    </row>
    <row r="170366" spans="27:27">
      <c r="AA170366" s="271"/>
    </row>
    <row r="170367" spans="27:27">
      <c r="AA170367" s="271"/>
    </row>
    <row r="170368" spans="27:27">
      <c r="AA170368" s="271"/>
    </row>
    <row r="170369" spans="27:27">
      <c r="AA170369" s="271"/>
    </row>
    <row r="170370" spans="27:27">
      <c r="AA170370" s="271"/>
    </row>
    <row r="170371" spans="27:27">
      <c r="AA170371" s="271"/>
    </row>
    <row r="170372" spans="27:27">
      <c r="AA170372" s="271"/>
    </row>
    <row r="170373" spans="27:27">
      <c r="AA170373" s="271"/>
    </row>
    <row r="170374" spans="27:27">
      <c r="AA170374" s="271"/>
    </row>
    <row r="170375" spans="27:27">
      <c r="AA170375" s="271"/>
    </row>
    <row r="170376" spans="27:27">
      <c r="AA170376" s="271"/>
    </row>
    <row r="170377" spans="27:27">
      <c r="AA170377" s="271"/>
    </row>
    <row r="170378" spans="27:27">
      <c r="AA170378" s="271"/>
    </row>
    <row r="170379" spans="27:27">
      <c r="AA170379" s="271"/>
    </row>
    <row r="170380" spans="27:27">
      <c r="AA170380" s="271"/>
    </row>
    <row r="170381" spans="27:27">
      <c r="AA170381" s="271"/>
    </row>
    <row r="170382" spans="27:27">
      <c r="AA170382" s="271"/>
    </row>
    <row r="170383" spans="27:27">
      <c r="AA170383" s="271"/>
    </row>
    <row r="170384" spans="27:27">
      <c r="AA170384" s="271"/>
    </row>
    <row r="170385" spans="27:27">
      <c r="AA170385" s="271"/>
    </row>
    <row r="170386" spans="27:27">
      <c r="AA170386" s="271"/>
    </row>
    <row r="170387" spans="27:27">
      <c r="AA170387" s="271"/>
    </row>
    <row r="170388" spans="27:27">
      <c r="AA170388" s="271"/>
    </row>
    <row r="170389" spans="27:27">
      <c r="AA170389" s="271"/>
    </row>
    <row r="170390" spans="27:27">
      <c r="AA170390" s="271"/>
    </row>
    <row r="170391" spans="27:27">
      <c r="AA170391" s="271"/>
    </row>
    <row r="170392" spans="27:27">
      <c r="AA170392" s="271"/>
    </row>
    <row r="170393" spans="27:27">
      <c r="AA170393" s="271"/>
    </row>
    <row r="170394" spans="27:27">
      <c r="AA170394" s="271"/>
    </row>
    <row r="170395" spans="27:27">
      <c r="AA170395" s="271"/>
    </row>
    <row r="170396" spans="27:27">
      <c r="AA170396" s="271"/>
    </row>
    <row r="170397" spans="27:27">
      <c r="AA170397" s="271"/>
    </row>
    <row r="170398" spans="27:27">
      <c r="AA170398" s="271"/>
    </row>
    <row r="170399" spans="27:27">
      <c r="AA170399" s="271"/>
    </row>
    <row r="170400" spans="27:27">
      <c r="AA170400" s="271"/>
    </row>
    <row r="170401" spans="27:27">
      <c r="AA170401" s="271"/>
    </row>
    <row r="170402" spans="27:27">
      <c r="AA170402" s="271"/>
    </row>
    <row r="170403" spans="27:27">
      <c r="AA170403" s="271"/>
    </row>
    <row r="170404" spans="27:27">
      <c r="AA170404" s="271"/>
    </row>
    <row r="170405" spans="27:27">
      <c r="AA170405" s="271"/>
    </row>
    <row r="170406" spans="27:27">
      <c r="AA170406" s="271"/>
    </row>
    <row r="170407" spans="27:27">
      <c r="AA170407" s="271"/>
    </row>
    <row r="170408" spans="27:27">
      <c r="AA170408" s="271"/>
    </row>
    <row r="170409" spans="27:27">
      <c r="AA170409" s="271"/>
    </row>
    <row r="170410" spans="27:27">
      <c r="AA170410" s="271"/>
    </row>
    <row r="170411" spans="27:27">
      <c r="AA170411" s="271"/>
    </row>
    <row r="170412" spans="27:27">
      <c r="AA170412" s="271"/>
    </row>
    <row r="170413" spans="27:27">
      <c r="AA170413" s="271"/>
    </row>
    <row r="170414" spans="27:27">
      <c r="AA170414" s="271"/>
    </row>
    <row r="170415" spans="27:27">
      <c r="AA170415" s="271"/>
    </row>
    <row r="170416" spans="27:27">
      <c r="AA170416" s="271"/>
    </row>
    <row r="170417" spans="27:27">
      <c r="AA170417" s="271"/>
    </row>
    <row r="170418" spans="27:27">
      <c r="AA170418" s="271"/>
    </row>
    <row r="170419" spans="27:27">
      <c r="AA170419" s="271"/>
    </row>
    <row r="170420" spans="27:27">
      <c r="AA170420" s="271"/>
    </row>
    <row r="170421" spans="27:27">
      <c r="AA170421" s="271"/>
    </row>
    <row r="170422" spans="27:27">
      <c r="AA170422" s="271"/>
    </row>
    <row r="170423" spans="27:27">
      <c r="AA170423" s="271"/>
    </row>
    <row r="170424" spans="27:27">
      <c r="AA170424" s="271"/>
    </row>
    <row r="170425" spans="27:27">
      <c r="AA170425" s="271"/>
    </row>
    <row r="170426" spans="27:27">
      <c r="AA170426" s="271"/>
    </row>
    <row r="170427" spans="27:27">
      <c r="AA170427" s="271"/>
    </row>
    <row r="170428" spans="27:27">
      <c r="AA170428" s="271"/>
    </row>
    <row r="170429" spans="27:27">
      <c r="AA170429" s="271"/>
    </row>
    <row r="170430" spans="27:27">
      <c r="AA170430" s="271"/>
    </row>
    <row r="170431" spans="27:27">
      <c r="AA170431" s="271"/>
    </row>
    <row r="170432" spans="27:27">
      <c r="AA170432" s="271"/>
    </row>
    <row r="170433" spans="27:27">
      <c r="AA170433" s="271"/>
    </row>
    <row r="170434" spans="27:27">
      <c r="AA170434" s="271"/>
    </row>
    <row r="170435" spans="27:27">
      <c r="AA170435" s="271"/>
    </row>
    <row r="170436" spans="27:27">
      <c r="AA170436" s="271"/>
    </row>
    <row r="170437" spans="27:27">
      <c r="AA170437" s="271"/>
    </row>
    <row r="170438" spans="27:27">
      <c r="AA170438" s="271"/>
    </row>
    <row r="170439" spans="27:27">
      <c r="AA170439" s="271"/>
    </row>
    <row r="170440" spans="27:27">
      <c r="AA170440" s="271"/>
    </row>
    <row r="170441" spans="27:27">
      <c r="AA170441" s="271"/>
    </row>
    <row r="170442" spans="27:27">
      <c r="AA170442" s="271"/>
    </row>
    <row r="170443" spans="27:27">
      <c r="AA170443" s="271"/>
    </row>
    <row r="170444" spans="27:27">
      <c r="AA170444" s="271"/>
    </row>
    <row r="170445" spans="27:27">
      <c r="AA170445" s="271"/>
    </row>
    <row r="170446" spans="27:27">
      <c r="AA170446" s="271"/>
    </row>
    <row r="170447" spans="27:27">
      <c r="AA170447" s="271"/>
    </row>
    <row r="170448" spans="27:27">
      <c r="AA170448" s="271"/>
    </row>
    <row r="170449" spans="27:27">
      <c r="AA170449" s="271"/>
    </row>
    <row r="170450" spans="27:27">
      <c r="AA170450" s="271"/>
    </row>
    <row r="170451" spans="27:27">
      <c r="AA170451" s="271"/>
    </row>
    <row r="170452" spans="27:27">
      <c r="AA170452" s="271"/>
    </row>
    <row r="170453" spans="27:27">
      <c r="AA170453" s="271"/>
    </row>
    <row r="170454" spans="27:27">
      <c r="AA170454" s="271"/>
    </row>
    <row r="170455" spans="27:27">
      <c r="AA170455" s="271"/>
    </row>
    <row r="170456" spans="27:27">
      <c r="AA170456" s="271"/>
    </row>
    <row r="170457" spans="27:27">
      <c r="AA170457" s="271"/>
    </row>
    <row r="170458" spans="27:27">
      <c r="AA170458" s="271"/>
    </row>
    <row r="170459" spans="27:27">
      <c r="AA170459" s="271"/>
    </row>
    <row r="170460" spans="27:27">
      <c r="AA170460" s="271"/>
    </row>
    <row r="170461" spans="27:27">
      <c r="AA170461" s="271"/>
    </row>
    <row r="170462" spans="27:27">
      <c r="AA170462" s="271"/>
    </row>
    <row r="170463" spans="27:27">
      <c r="AA170463" s="271"/>
    </row>
    <row r="170464" spans="27:27">
      <c r="AA170464" s="271"/>
    </row>
    <row r="170465" spans="27:27">
      <c r="AA170465" s="271"/>
    </row>
    <row r="170466" spans="27:27">
      <c r="AA170466" s="271"/>
    </row>
    <row r="170467" spans="27:27">
      <c r="AA170467" s="271"/>
    </row>
    <row r="170468" spans="27:27">
      <c r="AA170468" s="271"/>
    </row>
    <row r="170469" spans="27:27">
      <c r="AA170469" s="271"/>
    </row>
    <row r="170470" spans="27:27">
      <c r="AA170470" s="271"/>
    </row>
    <row r="170471" spans="27:27">
      <c r="AA170471" s="271"/>
    </row>
    <row r="170472" spans="27:27">
      <c r="AA170472" s="271"/>
    </row>
    <row r="170473" spans="27:27">
      <c r="AA170473" s="271"/>
    </row>
    <row r="170474" spans="27:27">
      <c r="AA170474" s="271"/>
    </row>
    <row r="170475" spans="27:27">
      <c r="AA170475" s="271"/>
    </row>
    <row r="170476" spans="27:27">
      <c r="AA170476" s="271"/>
    </row>
    <row r="170477" spans="27:27">
      <c r="AA170477" s="271"/>
    </row>
    <row r="170478" spans="27:27">
      <c r="AA170478" s="271"/>
    </row>
    <row r="170479" spans="27:27">
      <c r="AA170479" s="271"/>
    </row>
    <row r="170480" spans="27:27">
      <c r="AA170480" s="271"/>
    </row>
    <row r="170481" spans="27:27">
      <c r="AA170481" s="271"/>
    </row>
    <row r="170482" spans="27:27">
      <c r="AA170482" s="271"/>
    </row>
    <row r="170483" spans="27:27">
      <c r="AA170483" s="271"/>
    </row>
    <row r="170484" spans="27:27">
      <c r="AA170484" s="271"/>
    </row>
    <row r="170485" spans="27:27">
      <c r="AA170485" s="271"/>
    </row>
    <row r="170486" spans="27:27">
      <c r="AA170486" s="271"/>
    </row>
    <row r="170487" spans="27:27">
      <c r="AA170487" s="271"/>
    </row>
    <row r="170488" spans="27:27">
      <c r="AA170488" s="271"/>
    </row>
    <row r="170489" spans="27:27">
      <c r="AA170489" s="271"/>
    </row>
    <row r="170490" spans="27:27">
      <c r="AA170490" s="271"/>
    </row>
    <row r="170491" spans="27:27">
      <c r="AA170491" s="271"/>
    </row>
    <row r="170492" spans="27:27">
      <c r="AA170492" s="271"/>
    </row>
    <row r="170493" spans="27:27">
      <c r="AA170493" s="271"/>
    </row>
    <row r="170494" spans="27:27">
      <c r="AA170494" s="271"/>
    </row>
    <row r="170495" spans="27:27">
      <c r="AA170495" s="271"/>
    </row>
    <row r="170496" spans="27:27">
      <c r="AA170496" s="271"/>
    </row>
    <row r="170497" spans="27:27">
      <c r="AA170497" s="271"/>
    </row>
    <row r="170498" spans="27:27">
      <c r="AA170498" s="271"/>
    </row>
    <row r="170499" spans="27:27">
      <c r="AA170499" s="271"/>
    </row>
    <row r="170500" spans="27:27">
      <c r="AA170500" s="271"/>
    </row>
    <row r="170501" spans="27:27">
      <c r="AA170501" s="271"/>
    </row>
    <row r="170502" spans="27:27">
      <c r="AA170502" s="271"/>
    </row>
    <row r="170503" spans="27:27">
      <c r="AA170503" s="271"/>
    </row>
    <row r="170504" spans="27:27">
      <c r="AA170504" s="271"/>
    </row>
    <row r="170505" spans="27:27">
      <c r="AA170505" s="271"/>
    </row>
    <row r="170506" spans="27:27">
      <c r="AA170506" s="271"/>
    </row>
    <row r="170507" spans="27:27">
      <c r="AA170507" s="271"/>
    </row>
    <row r="170508" spans="27:27">
      <c r="AA170508" s="271"/>
    </row>
    <row r="170509" spans="27:27">
      <c r="AA170509" s="271"/>
    </row>
    <row r="170510" spans="27:27">
      <c r="AA170510" s="271"/>
    </row>
    <row r="170511" spans="27:27">
      <c r="AA170511" s="271"/>
    </row>
    <row r="170512" spans="27:27">
      <c r="AA170512" s="271"/>
    </row>
    <row r="170513" spans="27:27">
      <c r="AA170513" s="271"/>
    </row>
    <row r="170514" spans="27:27">
      <c r="AA170514" s="271"/>
    </row>
    <row r="170515" spans="27:27">
      <c r="AA170515" s="271"/>
    </row>
    <row r="170516" spans="27:27">
      <c r="AA170516" s="271"/>
    </row>
    <row r="170517" spans="27:27">
      <c r="AA170517" s="271"/>
    </row>
    <row r="170518" spans="27:27">
      <c r="AA170518" s="271"/>
    </row>
    <row r="170519" spans="27:27">
      <c r="AA170519" s="271"/>
    </row>
    <row r="170520" spans="27:27">
      <c r="AA170520" s="271"/>
    </row>
    <row r="170521" spans="27:27">
      <c r="AA170521" s="271"/>
    </row>
    <row r="170522" spans="27:27">
      <c r="AA170522" s="271"/>
    </row>
    <row r="170523" spans="27:27">
      <c r="AA170523" s="271"/>
    </row>
    <row r="170524" spans="27:27">
      <c r="AA170524" s="271"/>
    </row>
    <row r="170525" spans="27:27">
      <c r="AA170525" s="271"/>
    </row>
    <row r="170526" spans="27:27">
      <c r="AA170526" s="271"/>
    </row>
    <row r="170527" spans="27:27">
      <c r="AA170527" s="271"/>
    </row>
    <row r="170528" spans="27:27">
      <c r="AA170528" s="271"/>
    </row>
    <row r="170529" spans="27:27">
      <c r="AA170529" s="271"/>
    </row>
    <row r="170530" spans="27:27">
      <c r="AA170530" s="271"/>
    </row>
    <row r="170531" spans="27:27">
      <c r="AA170531" s="271"/>
    </row>
    <row r="170532" spans="27:27">
      <c r="AA170532" s="271"/>
    </row>
    <row r="170533" spans="27:27">
      <c r="AA170533" s="271"/>
    </row>
    <row r="170534" spans="27:27">
      <c r="AA170534" s="271"/>
    </row>
    <row r="170535" spans="27:27">
      <c r="AA170535" s="271"/>
    </row>
    <row r="170536" spans="27:27">
      <c r="AA170536" s="271"/>
    </row>
    <row r="170537" spans="27:27">
      <c r="AA170537" s="271"/>
    </row>
    <row r="170538" spans="27:27">
      <c r="AA170538" s="271"/>
    </row>
    <row r="170539" spans="27:27">
      <c r="AA170539" s="271"/>
    </row>
    <row r="170540" spans="27:27">
      <c r="AA170540" s="271"/>
    </row>
    <row r="170541" spans="27:27">
      <c r="AA170541" s="271"/>
    </row>
    <row r="170542" spans="27:27">
      <c r="AA170542" s="271"/>
    </row>
    <row r="170543" spans="27:27">
      <c r="AA170543" s="271"/>
    </row>
    <row r="170544" spans="27:27">
      <c r="AA170544" s="271"/>
    </row>
    <row r="170545" spans="27:27">
      <c r="AA170545" s="271"/>
    </row>
    <row r="170546" spans="27:27">
      <c r="AA170546" s="271"/>
    </row>
    <row r="170547" spans="27:27">
      <c r="AA170547" s="271"/>
    </row>
    <row r="170548" spans="27:27">
      <c r="AA170548" s="271"/>
    </row>
    <row r="170549" spans="27:27">
      <c r="AA170549" s="271"/>
    </row>
    <row r="170550" spans="27:27">
      <c r="AA170550" s="271"/>
    </row>
    <row r="170551" spans="27:27">
      <c r="AA170551" s="271"/>
    </row>
    <row r="170552" spans="27:27">
      <c r="AA170552" s="271"/>
    </row>
    <row r="170553" spans="27:27">
      <c r="AA170553" s="271"/>
    </row>
    <row r="170554" spans="27:27">
      <c r="AA170554" s="271"/>
    </row>
    <row r="170555" spans="27:27">
      <c r="AA170555" s="271"/>
    </row>
    <row r="170556" spans="27:27">
      <c r="AA170556" s="271"/>
    </row>
    <row r="170557" spans="27:27">
      <c r="AA170557" s="271"/>
    </row>
    <row r="170558" spans="27:27">
      <c r="AA170558" s="271"/>
    </row>
    <row r="170559" spans="27:27">
      <c r="AA170559" s="271"/>
    </row>
    <row r="170560" spans="27:27">
      <c r="AA170560" s="271"/>
    </row>
    <row r="170561" spans="27:27">
      <c r="AA170561" s="271"/>
    </row>
    <row r="170562" spans="27:27">
      <c r="AA170562" s="271"/>
    </row>
    <row r="170563" spans="27:27">
      <c r="AA170563" s="271"/>
    </row>
    <row r="170564" spans="27:27">
      <c r="AA170564" s="271"/>
    </row>
    <row r="170565" spans="27:27">
      <c r="AA170565" s="271"/>
    </row>
    <row r="170566" spans="27:27">
      <c r="AA170566" s="271"/>
    </row>
    <row r="170567" spans="27:27">
      <c r="AA170567" s="271"/>
    </row>
    <row r="170568" spans="27:27">
      <c r="AA170568" s="271"/>
    </row>
    <row r="170569" spans="27:27">
      <c r="AA170569" s="271"/>
    </row>
    <row r="170570" spans="27:27">
      <c r="AA170570" s="271"/>
    </row>
    <row r="170571" spans="27:27">
      <c r="AA170571" s="271"/>
    </row>
    <row r="170572" spans="27:27">
      <c r="AA170572" s="271"/>
    </row>
    <row r="170573" spans="27:27">
      <c r="AA170573" s="271"/>
    </row>
    <row r="170574" spans="27:27">
      <c r="AA170574" s="271"/>
    </row>
    <row r="170575" spans="27:27">
      <c r="AA170575" s="271"/>
    </row>
    <row r="170576" spans="27:27">
      <c r="AA170576" s="271"/>
    </row>
    <row r="170577" spans="27:27">
      <c r="AA170577" s="271"/>
    </row>
    <row r="170578" spans="27:27">
      <c r="AA170578" s="271"/>
    </row>
    <row r="170579" spans="27:27">
      <c r="AA170579" s="271"/>
    </row>
    <row r="170580" spans="27:27">
      <c r="AA170580" s="271"/>
    </row>
    <row r="170581" spans="27:27">
      <c r="AA170581" s="271"/>
    </row>
    <row r="170582" spans="27:27">
      <c r="AA170582" s="271"/>
    </row>
    <row r="170583" spans="27:27">
      <c r="AA170583" s="271"/>
    </row>
    <row r="170584" spans="27:27">
      <c r="AA170584" s="271"/>
    </row>
    <row r="170585" spans="27:27">
      <c r="AA170585" s="271"/>
    </row>
    <row r="170586" spans="27:27">
      <c r="AA170586" s="271"/>
    </row>
    <row r="170587" spans="27:27">
      <c r="AA170587" s="271"/>
    </row>
    <row r="170588" spans="27:27">
      <c r="AA170588" s="271"/>
    </row>
    <row r="170589" spans="27:27">
      <c r="AA170589" s="271"/>
    </row>
    <row r="170590" spans="27:27">
      <c r="AA170590" s="271"/>
    </row>
    <row r="170591" spans="27:27">
      <c r="AA170591" s="271"/>
    </row>
    <row r="170592" spans="27:27">
      <c r="AA170592" s="271"/>
    </row>
    <row r="170593" spans="27:27">
      <c r="AA170593" s="271"/>
    </row>
    <row r="170594" spans="27:27">
      <c r="AA170594" s="271"/>
    </row>
    <row r="170595" spans="27:27">
      <c r="AA170595" s="271"/>
    </row>
    <row r="170596" spans="27:27">
      <c r="AA170596" s="271"/>
    </row>
    <row r="170597" spans="27:27">
      <c r="AA170597" s="271"/>
    </row>
    <row r="170598" spans="27:27">
      <c r="AA170598" s="271"/>
    </row>
    <row r="170599" spans="27:27">
      <c r="AA170599" s="271"/>
    </row>
    <row r="170600" spans="27:27">
      <c r="AA170600" s="271"/>
    </row>
    <row r="170601" spans="27:27">
      <c r="AA170601" s="271"/>
    </row>
    <row r="170602" spans="27:27">
      <c r="AA170602" s="271"/>
    </row>
    <row r="170603" spans="27:27">
      <c r="AA170603" s="271"/>
    </row>
    <row r="170604" spans="27:27">
      <c r="AA170604" s="271"/>
    </row>
    <row r="170605" spans="27:27">
      <c r="AA170605" s="271"/>
    </row>
    <row r="170606" spans="27:27">
      <c r="AA170606" s="271"/>
    </row>
    <row r="170607" spans="27:27">
      <c r="AA170607" s="271"/>
    </row>
    <row r="170608" spans="27:27">
      <c r="AA170608" s="271"/>
    </row>
    <row r="170609" spans="27:27">
      <c r="AA170609" s="271"/>
    </row>
    <row r="170610" spans="27:27">
      <c r="AA170610" s="271"/>
    </row>
    <row r="170611" spans="27:27">
      <c r="AA170611" s="271"/>
    </row>
    <row r="170612" spans="27:27">
      <c r="AA170612" s="271"/>
    </row>
    <row r="170613" spans="27:27">
      <c r="AA170613" s="271"/>
    </row>
    <row r="170614" spans="27:27">
      <c r="AA170614" s="271"/>
    </row>
    <row r="170615" spans="27:27">
      <c r="AA170615" s="271"/>
    </row>
    <row r="170616" spans="27:27">
      <c r="AA170616" s="271"/>
    </row>
    <row r="170617" spans="27:27">
      <c r="AA170617" s="271"/>
    </row>
    <row r="170618" spans="27:27">
      <c r="AA170618" s="271"/>
    </row>
    <row r="170619" spans="27:27">
      <c r="AA170619" s="271"/>
    </row>
    <row r="170620" spans="27:27">
      <c r="AA170620" s="271"/>
    </row>
    <row r="170621" spans="27:27">
      <c r="AA170621" s="271"/>
    </row>
    <row r="170622" spans="27:27">
      <c r="AA170622" s="271"/>
    </row>
    <row r="170623" spans="27:27">
      <c r="AA170623" s="271"/>
    </row>
    <row r="170624" spans="27:27">
      <c r="AA170624" s="271"/>
    </row>
    <row r="170625" spans="27:27">
      <c r="AA170625" s="271"/>
    </row>
    <row r="170626" spans="27:27">
      <c r="AA170626" s="271"/>
    </row>
    <row r="170627" spans="27:27">
      <c r="AA170627" s="271"/>
    </row>
    <row r="170628" spans="27:27">
      <c r="AA170628" s="271"/>
    </row>
    <row r="170629" spans="27:27">
      <c r="AA170629" s="271"/>
    </row>
    <row r="170630" spans="27:27">
      <c r="AA170630" s="271"/>
    </row>
    <row r="170631" spans="27:27">
      <c r="AA170631" s="271"/>
    </row>
    <row r="170632" spans="27:27">
      <c r="AA170632" s="271"/>
    </row>
    <row r="170633" spans="27:27">
      <c r="AA170633" s="271"/>
    </row>
    <row r="170634" spans="27:27">
      <c r="AA170634" s="271"/>
    </row>
    <row r="170635" spans="27:27">
      <c r="AA170635" s="271"/>
    </row>
    <row r="170636" spans="27:27">
      <c r="AA170636" s="271"/>
    </row>
    <row r="170637" spans="27:27">
      <c r="AA170637" s="271"/>
    </row>
    <row r="170638" spans="27:27">
      <c r="AA170638" s="271"/>
    </row>
    <row r="170639" spans="27:27">
      <c r="AA170639" s="271"/>
    </row>
    <row r="170640" spans="27:27">
      <c r="AA170640" s="271"/>
    </row>
    <row r="170641" spans="27:27">
      <c r="AA170641" s="271"/>
    </row>
    <row r="170642" spans="27:27">
      <c r="AA170642" s="271"/>
    </row>
    <row r="170643" spans="27:27">
      <c r="AA170643" s="271"/>
    </row>
    <row r="170644" spans="27:27">
      <c r="AA170644" s="271"/>
    </row>
    <row r="170645" spans="27:27">
      <c r="AA170645" s="271"/>
    </row>
    <row r="170646" spans="27:27">
      <c r="AA170646" s="271"/>
    </row>
    <row r="170647" spans="27:27">
      <c r="AA170647" s="271"/>
    </row>
    <row r="170648" spans="27:27">
      <c r="AA170648" s="271"/>
    </row>
    <row r="170649" spans="27:27">
      <c r="AA170649" s="271"/>
    </row>
    <row r="170650" spans="27:27">
      <c r="AA170650" s="271"/>
    </row>
    <row r="170651" spans="27:27">
      <c r="AA170651" s="271"/>
    </row>
    <row r="170652" spans="27:27">
      <c r="AA170652" s="271"/>
    </row>
    <row r="170653" spans="27:27">
      <c r="AA170653" s="271"/>
    </row>
    <row r="170654" spans="27:27">
      <c r="AA170654" s="271"/>
    </row>
    <row r="170655" spans="27:27">
      <c r="AA170655" s="271"/>
    </row>
    <row r="170656" spans="27:27">
      <c r="AA170656" s="271"/>
    </row>
    <row r="170657" spans="27:27">
      <c r="AA170657" s="271"/>
    </row>
    <row r="170658" spans="27:27">
      <c r="AA170658" s="271"/>
    </row>
    <row r="170659" spans="27:27">
      <c r="AA170659" s="271"/>
    </row>
    <row r="170660" spans="27:27">
      <c r="AA170660" s="271"/>
    </row>
    <row r="170661" spans="27:27">
      <c r="AA170661" s="271"/>
    </row>
    <row r="170662" spans="27:27">
      <c r="AA170662" s="271"/>
    </row>
    <row r="170663" spans="27:27">
      <c r="AA170663" s="271"/>
    </row>
    <row r="170664" spans="27:27">
      <c r="AA170664" s="271"/>
    </row>
    <row r="170665" spans="27:27">
      <c r="AA170665" s="271"/>
    </row>
    <row r="170666" spans="27:27">
      <c r="AA170666" s="271"/>
    </row>
    <row r="170667" spans="27:27">
      <c r="AA170667" s="271"/>
    </row>
    <row r="170668" spans="27:27">
      <c r="AA170668" s="271"/>
    </row>
    <row r="170669" spans="27:27">
      <c r="AA170669" s="271"/>
    </row>
    <row r="170670" spans="27:27">
      <c r="AA170670" s="271"/>
    </row>
    <row r="170671" spans="27:27">
      <c r="AA170671" s="271"/>
    </row>
    <row r="170672" spans="27:27">
      <c r="AA170672" s="271"/>
    </row>
    <row r="170673" spans="27:27">
      <c r="AA170673" s="271"/>
    </row>
    <row r="170674" spans="27:27">
      <c r="AA170674" s="271"/>
    </row>
    <row r="170675" spans="27:27">
      <c r="AA170675" s="271"/>
    </row>
    <row r="170676" spans="27:27">
      <c r="AA170676" s="271"/>
    </row>
    <row r="170677" spans="27:27">
      <c r="AA170677" s="271"/>
    </row>
    <row r="170678" spans="27:27">
      <c r="AA170678" s="271"/>
    </row>
    <row r="170679" spans="27:27">
      <c r="AA170679" s="271"/>
    </row>
    <row r="170680" spans="27:27">
      <c r="AA170680" s="271"/>
    </row>
    <row r="170681" spans="27:27">
      <c r="AA170681" s="271"/>
    </row>
    <row r="170682" spans="27:27">
      <c r="AA170682" s="271"/>
    </row>
    <row r="170683" spans="27:27">
      <c r="AA170683" s="271"/>
    </row>
    <row r="170684" spans="27:27">
      <c r="AA170684" s="271"/>
    </row>
    <row r="170685" spans="27:27">
      <c r="AA170685" s="271"/>
    </row>
    <row r="170686" spans="27:27">
      <c r="AA170686" s="271"/>
    </row>
    <row r="170687" spans="27:27">
      <c r="AA170687" s="271"/>
    </row>
    <row r="170688" spans="27:27">
      <c r="AA170688" s="271"/>
    </row>
    <row r="170689" spans="27:27">
      <c r="AA170689" s="271"/>
    </row>
    <row r="170690" spans="27:27">
      <c r="AA170690" s="271"/>
    </row>
    <row r="170691" spans="27:27">
      <c r="AA170691" s="271"/>
    </row>
    <row r="170692" spans="27:27">
      <c r="AA170692" s="271"/>
    </row>
    <row r="170693" spans="27:27">
      <c r="AA170693" s="271"/>
    </row>
    <row r="170694" spans="27:27">
      <c r="AA170694" s="271"/>
    </row>
    <row r="170695" spans="27:27">
      <c r="AA170695" s="271"/>
    </row>
    <row r="170696" spans="27:27">
      <c r="AA170696" s="271"/>
    </row>
    <row r="170697" spans="27:27">
      <c r="AA170697" s="271"/>
    </row>
    <row r="170698" spans="27:27">
      <c r="AA170698" s="271"/>
    </row>
    <row r="170699" spans="27:27">
      <c r="AA170699" s="271"/>
    </row>
    <row r="170700" spans="27:27">
      <c r="AA170700" s="271"/>
    </row>
    <row r="170701" spans="27:27">
      <c r="AA170701" s="271"/>
    </row>
    <row r="170702" spans="27:27">
      <c r="AA170702" s="271"/>
    </row>
    <row r="170703" spans="27:27">
      <c r="AA170703" s="271"/>
    </row>
    <row r="170704" spans="27:27">
      <c r="AA170704" s="271"/>
    </row>
    <row r="170705" spans="27:27">
      <c r="AA170705" s="271"/>
    </row>
    <row r="170706" spans="27:27">
      <c r="AA170706" s="271"/>
    </row>
    <row r="170707" spans="27:27">
      <c r="AA170707" s="271"/>
    </row>
    <row r="170708" spans="27:27">
      <c r="AA170708" s="271"/>
    </row>
    <row r="170709" spans="27:27">
      <c r="AA170709" s="271"/>
    </row>
    <row r="170710" spans="27:27">
      <c r="AA170710" s="271"/>
    </row>
    <row r="170711" spans="27:27">
      <c r="AA170711" s="271"/>
    </row>
    <row r="170712" spans="27:27">
      <c r="AA170712" s="271"/>
    </row>
    <row r="170713" spans="27:27">
      <c r="AA170713" s="271"/>
    </row>
    <row r="170714" spans="27:27">
      <c r="AA170714" s="271"/>
    </row>
    <row r="170715" spans="27:27">
      <c r="AA170715" s="271"/>
    </row>
    <row r="170716" spans="27:27">
      <c r="AA170716" s="271"/>
    </row>
    <row r="170717" spans="27:27">
      <c r="AA170717" s="271"/>
    </row>
    <row r="170718" spans="27:27">
      <c r="AA170718" s="271"/>
    </row>
    <row r="170719" spans="27:27">
      <c r="AA170719" s="271"/>
    </row>
    <row r="170720" spans="27:27">
      <c r="AA170720" s="271"/>
    </row>
    <row r="170721" spans="27:27">
      <c r="AA170721" s="271"/>
    </row>
    <row r="170722" spans="27:27">
      <c r="AA170722" s="271"/>
    </row>
    <row r="170723" spans="27:27">
      <c r="AA170723" s="271"/>
    </row>
    <row r="170724" spans="27:27">
      <c r="AA170724" s="271"/>
    </row>
    <row r="170725" spans="27:27">
      <c r="AA170725" s="271"/>
    </row>
    <row r="170726" spans="27:27">
      <c r="AA170726" s="271"/>
    </row>
    <row r="170727" spans="27:27">
      <c r="AA170727" s="271"/>
    </row>
    <row r="170728" spans="27:27">
      <c r="AA170728" s="271"/>
    </row>
    <row r="170729" spans="27:27">
      <c r="AA170729" s="271"/>
    </row>
    <row r="170730" spans="27:27">
      <c r="AA170730" s="271"/>
    </row>
    <row r="170731" spans="27:27">
      <c r="AA170731" s="271"/>
    </row>
    <row r="170732" spans="27:27">
      <c r="AA170732" s="271"/>
    </row>
    <row r="170733" spans="27:27">
      <c r="AA170733" s="271"/>
    </row>
    <row r="170734" spans="27:27">
      <c r="AA170734" s="271"/>
    </row>
    <row r="170735" spans="27:27">
      <c r="AA170735" s="271"/>
    </row>
    <row r="170736" spans="27:27">
      <c r="AA170736" s="271"/>
    </row>
    <row r="170737" spans="27:27">
      <c r="AA170737" s="271"/>
    </row>
    <row r="170738" spans="27:27">
      <c r="AA170738" s="271"/>
    </row>
    <row r="170739" spans="27:27">
      <c r="AA170739" s="271"/>
    </row>
    <row r="170740" spans="27:27">
      <c r="AA170740" s="271"/>
    </row>
    <row r="170741" spans="27:27">
      <c r="AA170741" s="271"/>
    </row>
    <row r="170742" spans="27:27">
      <c r="AA170742" s="271"/>
    </row>
    <row r="170743" spans="27:27">
      <c r="AA170743" s="271"/>
    </row>
    <row r="170744" spans="27:27">
      <c r="AA170744" s="271"/>
    </row>
    <row r="170745" spans="27:27">
      <c r="AA170745" s="271"/>
    </row>
    <row r="170746" spans="27:27">
      <c r="AA170746" s="271"/>
    </row>
    <row r="170747" spans="27:27">
      <c r="AA170747" s="271"/>
    </row>
    <row r="170748" spans="27:27">
      <c r="AA170748" s="271"/>
    </row>
    <row r="170749" spans="27:27">
      <c r="AA170749" s="271"/>
    </row>
    <row r="170750" spans="27:27">
      <c r="AA170750" s="271"/>
    </row>
    <row r="170751" spans="27:27">
      <c r="AA170751" s="271"/>
    </row>
    <row r="170752" spans="27:27">
      <c r="AA170752" s="271"/>
    </row>
    <row r="170753" spans="27:27">
      <c r="AA170753" s="271"/>
    </row>
    <row r="170754" spans="27:27">
      <c r="AA170754" s="271"/>
    </row>
    <row r="170755" spans="27:27">
      <c r="AA170755" s="271"/>
    </row>
    <row r="170756" spans="27:27">
      <c r="AA170756" s="271"/>
    </row>
    <row r="170757" spans="27:27">
      <c r="AA170757" s="271"/>
    </row>
    <row r="170758" spans="27:27">
      <c r="AA170758" s="271"/>
    </row>
    <row r="170759" spans="27:27">
      <c r="AA170759" s="271"/>
    </row>
    <row r="170760" spans="27:27">
      <c r="AA170760" s="271"/>
    </row>
    <row r="170761" spans="27:27">
      <c r="AA170761" s="271"/>
    </row>
    <row r="170762" spans="27:27">
      <c r="AA170762" s="271"/>
    </row>
    <row r="170763" spans="27:27">
      <c r="AA170763" s="271"/>
    </row>
    <row r="170764" spans="27:27">
      <c r="AA170764" s="271"/>
    </row>
    <row r="170765" spans="27:27">
      <c r="AA170765" s="271"/>
    </row>
    <row r="170766" spans="27:27">
      <c r="AA170766" s="271"/>
    </row>
    <row r="170767" spans="27:27">
      <c r="AA170767" s="271"/>
    </row>
    <row r="170768" spans="27:27">
      <c r="AA170768" s="271"/>
    </row>
    <row r="170769" spans="27:27">
      <c r="AA170769" s="271"/>
    </row>
    <row r="170770" spans="27:27">
      <c r="AA170770" s="271"/>
    </row>
    <row r="170771" spans="27:27">
      <c r="AA170771" s="271"/>
    </row>
    <row r="170772" spans="27:27">
      <c r="AA170772" s="271"/>
    </row>
    <row r="170773" spans="27:27">
      <c r="AA170773" s="271"/>
    </row>
    <row r="170774" spans="27:27">
      <c r="AA170774" s="271"/>
    </row>
    <row r="170775" spans="27:27">
      <c r="AA170775" s="271"/>
    </row>
    <row r="170776" spans="27:27">
      <c r="AA170776" s="271"/>
    </row>
    <row r="170777" spans="27:27">
      <c r="AA170777" s="271"/>
    </row>
    <row r="170778" spans="27:27">
      <c r="AA170778" s="271"/>
    </row>
    <row r="170779" spans="27:27">
      <c r="AA170779" s="271"/>
    </row>
    <row r="170780" spans="27:27">
      <c r="AA170780" s="271"/>
    </row>
    <row r="170781" spans="27:27">
      <c r="AA170781" s="271"/>
    </row>
    <row r="170782" spans="27:27">
      <c r="AA170782" s="271"/>
    </row>
    <row r="170783" spans="27:27">
      <c r="AA170783" s="271"/>
    </row>
    <row r="170784" spans="27:27">
      <c r="AA170784" s="271"/>
    </row>
    <row r="170785" spans="27:27">
      <c r="AA170785" s="271"/>
    </row>
    <row r="170786" spans="27:27">
      <c r="AA170786" s="271"/>
    </row>
    <row r="170787" spans="27:27">
      <c r="AA170787" s="271"/>
    </row>
    <row r="170788" spans="27:27">
      <c r="AA170788" s="271"/>
    </row>
    <row r="170789" spans="27:27">
      <c r="AA170789" s="271"/>
    </row>
    <row r="170790" spans="27:27">
      <c r="AA170790" s="271"/>
    </row>
    <row r="170791" spans="27:27">
      <c r="AA170791" s="271"/>
    </row>
    <row r="170792" spans="27:27">
      <c r="AA170792" s="271"/>
    </row>
    <row r="170793" spans="27:27">
      <c r="AA170793" s="271"/>
    </row>
    <row r="170794" spans="27:27">
      <c r="AA170794" s="271"/>
    </row>
    <row r="170795" spans="27:27">
      <c r="AA170795" s="271"/>
    </row>
    <row r="170796" spans="27:27">
      <c r="AA170796" s="271"/>
    </row>
    <row r="170797" spans="27:27">
      <c r="AA170797" s="271"/>
    </row>
    <row r="170798" spans="27:27">
      <c r="AA170798" s="271"/>
    </row>
    <row r="170799" spans="27:27">
      <c r="AA170799" s="271"/>
    </row>
    <row r="170800" spans="27:27">
      <c r="AA170800" s="271"/>
    </row>
    <row r="170801" spans="27:27">
      <c r="AA170801" s="271"/>
    </row>
    <row r="170802" spans="27:27">
      <c r="AA170802" s="271"/>
    </row>
    <row r="170803" spans="27:27">
      <c r="AA170803" s="271"/>
    </row>
    <row r="170804" spans="27:27">
      <c r="AA170804" s="271"/>
    </row>
    <row r="170805" spans="27:27">
      <c r="AA170805" s="271"/>
    </row>
    <row r="170806" spans="27:27">
      <c r="AA170806" s="271"/>
    </row>
    <row r="170807" spans="27:27">
      <c r="AA170807" s="271"/>
    </row>
    <row r="170808" spans="27:27">
      <c r="AA170808" s="271"/>
    </row>
    <row r="170809" spans="27:27">
      <c r="AA170809" s="271"/>
    </row>
    <row r="170810" spans="27:27">
      <c r="AA170810" s="271"/>
    </row>
    <row r="170811" spans="27:27">
      <c r="AA170811" s="271"/>
    </row>
    <row r="170812" spans="27:27">
      <c r="AA170812" s="271"/>
    </row>
    <row r="170813" spans="27:27">
      <c r="AA170813" s="271"/>
    </row>
    <row r="170814" spans="27:27">
      <c r="AA170814" s="271"/>
    </row>
    <row r="170815" spans="27:27">
      <c r="AA170815" s="271"/>
    </row>
    <row r="170816" spans="27:27">
      <c r="AA170816" s="271"/>
    </row>
    <row r="170817" spans="27:27">
      <c r="AA170817" s="271"/>
    </row>
    <row r="170818" spans="27:27">
      <c r="AA170818" s="271"/>
    </row>
    <row r="170819" spans="27:27">
      <c r="AA170819" s="271"/>
    </row>
    <row r="170820" spans="27:27">
      <c r="AA170820" s="271"/>
    </row>
    <row r="170821" spans="27:27">
      <c r="AA170821" s="271"/>
    </row>
    <row r="170822" spans="27:27">
      <c r="AA170822" s="271"/>
    </row>
    <row r="170823" spans="27:27">
      <c r="AA170823" s="271"/>
    </row>
    <row r="170824" spans="27:27">
      <c r="AA170824" s="271"/>
    </row>
    <row r="170825" spans="27:27">
      <c r="AA170825" s="271"/>
    </row>
    <row r="170826" spans="27:27">
      <c r="AA170826" s="271"/>
    </row>
    <row r="170827" spans="27:27">
      <c r="AA170827" s="271"/>
    </row>
    <row r="170828" spans="27:27">
      <c r="AA170828" s="271"/>
    </row>
    <row r="170829" spans="27:27">
      <c r="AA170829" s="271"/>
    </row>
    <row r="170830" spans="27:27">
      <c r="AA170830" s="271"/>
    </row>
    <row r="170831" spans="27:27">
      <c r="AA170831" s="271"/>
    </row>
    <row r="170832" spans="27:27">
      <c r="AA170832" s="271"/>
    </row>
    <row r="170833" spans="27:27">
      <c r="AA170833" s="271"/>
    </row>
    <row r="170834" spans="27:27">
      <c r="AA170834" s="271"/>
    </row>
    <row r="170835" spans="27:27">
      <c r="AA170835" s="271"/>
    </row>
    <row r="170836" spans="27:27">
      <c r="AA170836" s="271"/>
    </row>
    <row r="170837" spans="27:27">
      <c r="AA170837" s="271"/>
    </row>
    <row r="170838" spans="27:27">
      <c r="AA170838" s="271"/>
    </row>
    <row r="170839" spans="27:27">
      <c r="AA170839" s="271"/>
    </row>
    <row r="170840" spans="27:27">
      <c r="AA170840" s="271"/>
    </row>
    <row r="170841" spans="27:27">
      <c r="AA170841" s="271"/>
    </row>
    <row r="170842" spans="27:27">
      <c r="AA170842" s="271"/>
    </row>
    <row r="170843" spans="27:27">
      <c r="AA170843" s="271"/>
    </row>
    <row r="170844" spans="27:27">
      <c r="AA170844" s="271"/>
    </row>
    <row r="170845" spans="27:27">
      <c r="AA170845" s="271"/>
    </row>
    <row r="170846" spans="27:27">
      <c r="AA170846" s="271"/>
    </row>
    <row r="170847" spans="27:27">
      <c r="AA170847" s="271"/>
    </row>
    <row r="170848" spans="27:27">
      <c r="AA170848" s="271"/>
    </row>
    <row r="170849" spans="27:27">
      <c r="AA170849" s="271"/>
    </row>
    <row r="170850" spans="27:27">
      <c r="AA170850" s="271"/>
    </row>
    <row r="170851" spans="27:27">
      <c r="AA170851" s="271"/>
    </row>
    <row r="170852" spans="27:27">
      <c r="AA170852" s="271"/>
    </row>
    <row r="170853" spans="27:27">
      <c r="AA170853" s="271"/>
    </row>
    <row r="170854" spans="27:27">
      <c r="AA170854" s="271"/>
    </row>
    <row r="170855" spans="27:27">
      <c r="AA170855" s="271"/>
    </row>
    <row r="170856" spans="27:27">
      <c r="AA170856" s="271"/>
    </row>
    <row r="170857" spans="27:27">
      <c r="AA170857" s="271"/>
    </row>
    <row r="170858" spans="27:27">
      <c r="AA170858" s="271"/>
    </row>
    <row r="170859" spans="27:27">
      <c r="AA170859" s="271"/>
    </row>
    <row r="170860" spans="27:27">
      <c r="AA170860" s="271"/>
    </row>
    <row r="170861" spans="27:27">
      <c r="AA170861" s="271"/>
    </row>
    <row r="170862" spans="27:27">
      <c r="AA170862" s="271"/>
    </row>
    <row r="170863" spans="27:27">
      <c r="AA170863" s="271"/>
    </row>
    <row r="170864" spans="27:27">
      <c r="AA170864" s="271"/>
    </row>
    <row r="170865" spans="27:27">
      <c r="AA170865" s="271"/>
    </row>
    <row r="170866" spans="27:27">
      <c r="AA170866" s="271"/>
    </row>
    <row r="170867" spans="27:27">
      <c r="AA170867" s="271"/>
    </row>
    <row r="170868" spans="27:27">
      <c r="AA170868" s="271"/>
    </row>
    <row r="170869" spans="27:27">
      <c r="AA170869" s="271"/>
    </row>
    <row r="170870" spans="27:27">
      <c r="AA170870" s="271"/>
    </row>
    <row r="170871" spans="27:27">
      <c r="AA170871" s="271"/>
    </row>
    <row r="170872" spans="27:27">
      <c r="AA170872" s="271"/>
    </row>
    <row r="170873" spans="27:27">
      <c r="AA170873" s="271"/>
    </row>
    <row r="170874" spans="27:27">
      <c r="AA170874" s="271"/>
    </row>
    <row r="170875" spans="27:27">
      <c r="AA170875" s="271"/>
    </row>
    <row r="170876" spans="27:27">
      <c r="AA170876" s="271"/>
    </row>
    <row r="170877" spans="27:27">
      <c r="AA170877" s="271"/>
    </row>
    <row r="170878" spans="27:27">
      <c r="AA170878" s="271"/>
    </row>
    <row r="170879" spans="27:27">
      <c r="AA170879" s="271"/>
    </row>
    <row r="170880" spans="27:27">
      <c r="AA170880" s="271"/>
    </row>
    <row r="170881" spans="27:27">
      <c r="AA170881" s="271"/>
    </row>
    <row r="170882" spans="27:27">
      <c r="AA170882" s="271"/>
    </row>
    <row r="170883" spans="27:27">
      <c r="AA170883" s="271"/>
    </row>
    <row r="170884" spans="27:27">
      <c r="AA170884" s="271"/>
    </row>
    <row r="170885" spans="27:27">
      <c r="AA170885" s="271"/>
    </row>
    <row r="170886" spans="27:27">
      <c r="AA170886" s="271"/>
    </row>
    <row r="170887" spans="27:27">
      <c r="AA170887" s="271"/>
    </row>
    <row r="170888" spans="27:27">
      <c r="AA170888" s="271"/>
    </row>
    <row r="170889" spans="27:27">
      <c r="AA170889" s="271"/>
    </row>
    <row r="170890" spans="27:27">
      <c r="AA170890" s="271"/>
    </row>
    <row r="170891" spans="27:27">
      <c r="AA170891" s="271"/>
    </row>
    <row r="170892" spans="27:27">
      <c r="AA170892" s="271"/>
    </row>
    <row r="170893" spans="27:27">
      <c r="AA170893" s="271"/>
    </row>
    <row r="170894" spans="27:27">
      <c r="AA170894" s="271"/>
    </row>
    <row r="170895" spans="27:27">
      <c r="AA170895" s="271"/>
    </row>
    <row r="170896" spans="27:27">
      <c r="AA170896" s="271"/>
    </row>
    <row r="170897" spans="27:27">
      <c r="AA170897" s="271"/>
    </row>
    <row r="170898" spans="27:27">
      <c r="AA170898" s="271"/>
    </row>
    <row r="170899" spans="27:27">
      <c r="AA170899" s="271"/>
    </row>
    <row r="170900" spans="27:27">
      <c r="AA170900" s="271"/>
    </row>
    <row r="170901" spans="27:27">
      <c r="AA170901" s="271"/>
    </row>
    <row r="170902" spans="27:27">
      <c r="AA170902" s="271"/>
    </row>
    <row r="170903" spans="27:27">
      <c r="AA170903" s="271"/>
    </row>
    <row r="170904" spans="27:27">
      <c r="AA170904" s="271"/>
    </row>
    <row r="170905" spans="27:27">
      <c r="AA170905" s="271"/>
    </row>
    <row r="170906" spans="27:27">
      <c r="AA170906" s="271"/>
    </row>
    <row r="170907" spans="27:27">
      <c r="AA170907" s="271"/>
    </row>
    <row r="170908" spans="27:27">
      <c r="AA170908" s="271"/>
    </row>
    <row r="170909" spans="27:27">
      <c r="AA170909" s="271"/>
    </row>
    <row r="170910" spans="27:27">
      <c r="AA170910" s="271"/>
    </row>
    <row r="170911" spans="27:27">
      <c r="AA170911" s="271"/>
    </row>
    <row r="170912" spans="27:27">
      <c r="AA170912" s="271"/>
    </row>
    <row r="170913" spans="27:27">
      <c r="AA170913" s="271"/>
    </row>
    <row r="170914" spans="27:27">
      <c r="AA170914" s="271"/>
    </row>
    <row r="170915" spans="27:27">
      <c r="AA170915" s="271"/>
    </row>
    <row r="170916" spans="27:27">
      <c r="AA170916" s="271"/>
    </row>
    <row r="170917" spans="27:27">
      <c r="AA170917" s="271"/>
    </row>
    <row r="170918" spans="27:27">
      <c r="AA170918" s="271"/>
    </row>
    <row r="170919" spans="27:27">
      <c r="AA170919" s="271"/>
    </row>
    <row r="170920" spans="27:27">
      <c r="AA170920" s="271"/>
    </row>
    <row r="170921" spans="27:27">
      <c r="AA170921" s="271"/>
    </row>
    <row r="170922" spans="27:27">
      <c r="AA170922" s="271"/>
    </row>
    <row r="170923" spans="27:27">
      <c r="AA170923" s="271"/>
    </row>
    <row r="170924" spans="27:27">
      <c r="AA170924" s="271"/>
    </row>
    <row r="170925" spans="27:27">
      <c r="AA170925" s="271"/>
    </row>
    <row r="170926" spans="27:27">
      <c r="AA170926" s="271"/>
    </row>
    <row r="170927" spans="27:27">
      <c r="AA170927" s="271"/>
    </row>
    <row r="170928" spans="27:27">
      <c r="AA170928" s="271"/>
    </row>
    <row r="170929" spans="27:27">
      <c r="AA170929" s="271"/>
    </row>
    <row r="170930" spans="27:27">
      <c r="AA170930" s="271"/>
    </row>
    <row r="170931" spans="27:27">
      <c r="AA170931" s="271"/>
    </row>
    <row r="170932" spans="27:27">
      <c r="AA170932" s="271"/>
    </row>
    <row r="170933" spans="27:27">
      <c r="AA170933" s="271"/>
    </row>
    <row r="170934" spans="27:27">
      <c r="AA170934" s="271"/>
    </row>
    <row r="170935" spans="27:27">
      <c r="AA170935" s="271"/>
    </row>
    <row r="170936" spans="27:27">
      <c r="AA170936" s="271"/>
    </row>
    <row r="170937" spans="27:27">
      <c r="AA170937" s="271"/>
    </row>
    <row r="170938" spans="27:27">
      <c r="AA170938" s="271"/>
    </row>
    <row r="170939" spans="27:27">
      <c r="AA170939" s="271"/>
    </row>
    <row r="170940" spans="27:27">
      <c r="AA170940" s="271"/>
    </row>
    <row r="170941" spans="27:27">
      <c r="AA170941" s="271"/>
    </row>
    <row r="170942" spans="27:27">
      <c r="AA170942" s="271"/>
    </row>
    <row r="170943" spans="27:27">
      <c r="AA170943" s="271"/>
    </row>
    <row r="170944" spans="27:27">
      <c r="AA170944" s="271"/>
    </row>
    <row r="170945" spans="27:27">
      <c r="AA170945" s="271"/>
    </row>
    <row r="170946" spans="27:27">
      <c r="AA170946" s="271"/>
    </row>
    <row r="170947" spans="27:27">
      <c r="AA170947" s="271"/>
    </row>
    <row r="170948" spans="27:27">
      <c r="AA170948" s="271"/>
    </row>
    <row r="170949" spans="27:27">
      <c r="AA170949" s="271"/>
    </row>
    <row r="170950" spans="27:27">
      <c r="AA170950" s="271"/>
    </row>
    <row r="170951" spans="27:27">
      <c r="AA170951" s="271"/>
    </row>
    <row r="170952" spans="27:27">
      <c r="AA170952" s="271"/>
    </row>
    <row r="170953" spans="27:27">
      <c r="AA170953" s="271"/>
    </row>
    <row r="170954" spans="27:27">
      <c r="AA170954" s="271"/>
    </row>
    <row r="170955" spans="27:27">
      <c r="AA170955" s="271"/>
    </row>
    <row r="170956" spans="27:27">
      <c r="AA170956" s="271"/>
    </row>
    <row r="170957" spans="27:27">
      <c r="AA170957" s="271"/>
    </row>
    <row r="170958" spans="27:27">
      <c r="AA170958" s="271"/>
    </row>
    <row r="170959" spans="27:27">
      <c r="AA170959" s="271"/>
    </row>
    <row r="170960" spans="27:27">
      <c r="AA170960" s="271"/>
    </row>
    <row r="170961" spans="27:27">
      <c r="AA170961" s="271"/>
    </row>
    <row r="170962" spans="27:27">
      <c r="AA170962" s="271"/>
    </row>
    <row r="170963" spans="27:27">
      <c r="AA170963" s="271"/>
    </row>
    <row r="170964" spans="27:27">
      <c r="AA170964" s="271"/>
    </row>
    <row r="170965" spans="27:27">
      <c r="AA170965" s="271"/>
    </row>
    <row r="170966" spans="27:27">
      <c r="AA170966" s="271"/>
    </row>
    <row r="170967" spans="27:27">
      <c r="AA170967" s="271"/>
    </row>
    <row r="170968" spans="27:27">
      <c r="AA170968" s="271"/>
    </row>
    <row r="170969" spans="27:27">
      <c r="AA170969" s="271"/>
    </row>
    <row r="170970" spans="27:27">
      <c r="AA170970" s="271"/>
    </row>
    <row r="170971" spans="27:27">
      <c r="AA170971" s="271"/>
    </row>
    <row r="170972" spans="27:27">
      <c r="AA170972" s="271"/>
    </row>
    <row r="170973" spans="27:27">
      <c r="AA170973" s="271"/>
    </row>
    <row r="170974" spans="27:27">
      <c r="AA170974" s="271"/>
    </row>
    <row r="170975" spans="27:27">
      <c r="AA170975" s="271"/>
    </row>
    <row r="170976" spans="27:27">
      <c r="AA170976" s="271"/>
    </row>
    <row r="170977" spans="27:27">
      <c r="AA170977" s="271"/>
    </row>
    <row r="170978" spans="27:27">
      <c r="AA170978" s="271"/>
    </row>
    <row r="170979" spans="27:27">
      <c r="AA170979" s="271"/>
    </row>
    <row r="170980" spans="27:27">
      <c r="AA170980" s="271"/>
    </row>
    <row r="170981" spans="27:27">
      <c r="AA170981" s="271"/>
    </row>
    <row r="170982" spans="27:27">
      <c r="AA170982" s="271"/>
    </row>
    <row r="170983" spans="27:27">
      <c r="AA170983" s="271"/>
    </row>
    <row r="170984" spans="27:27">
      <c r="AA170984" s="271"/>
    </row>
    <row r="170985" spans="27:27">
      <c r="AA170985" s="271"/>
    </row>
    <row r="170986" spans="27:27">
      <c r="AA170986" s="271"/>
    </row>
    <row r="170987" spans="27:27">
      <c r="AA170987" s="271"/>
    </row>
    <row r="170988" spans="27:27">
      <c r="AA170988" s="271"/>
    </row>
    <row r="170989" spans="27:27">
      <c r="AA170989" s="271"/>
    </row>
    <row r="170990" spans="27:27">
      <c r="AA170990" s="271"/>
    </row>
    <row r="170991" spans="27:27">
      <c r="AA170991" s="271"/>
    </row>
    <row r="170992" spans="27:27">
      <c r="AA170992" s="271"/>
    </row>
    <row r="170993" spans="27:27">
      <c r="AA170993" s="271"/>
    </row>
    <row r="170994" spans="27:27">
      <c r="AA170994" s="271"/>
    </row>
    <row r="170995" spans="27:27">
      <c r="AA170995" s="271"/>
    </row>
    <row r="170996" spans="27:27">
      <c r="AA170996" s="271"/>
    </row>
    <row r="170997" spans="27:27">
      <c r="AA170997" s="271"/>
    </row>
    <row r="170998" spans="27:27">
      <c r="AA170998" s="271"/>
    </row>
    <row r="170999" spans="27:27">
      <c r="AA170999" s="271"/>
    </row>
    <row r="171000" spans="27:27">
      <c r="AA171000" s="271"/>
    </row>
    <row r="171001" spans="27:27">
      <c r="AA171001" s="271"/>
    </row>
    <row r="171002" spans="27:27">
      <c r="AA171002" s="271"/>
    </row>
    <row r="171003" spans="27:27">
      <c r="AA171003" s="271"/>
    </row>
    <row r="171004" spans="27:27">
      <c r="AA171004" s="271"/>
    </row>
    <row r="171005" spans="27:27">
      <c r="AA171005" s="271"/>
    </row>
    <row r="171006" spans="27:27">
      <c r="AA171006" s="271"/>
    </row>
    <row r="171007" spans="27:27">
      <c r="AA171007" s="271"/>
    </row>
    <row r="171008" spans="27:27">
      <c r="AA171008" s="271"/>
    </row>
    <row r="171009" spans="27:27">
      <c r="AA171009" s="271"/>
    </row>
    <row r="171010" spans="27:27">
      <c r="AA171010" s="271"/>
    </row>
    <row r="171011" spans="27:27">
      <c r="AA171011" s="271"/>
    </row>
    <row r="171012" spans="27:27">
      <c r="AA171012" s="271"/>
    </row>
    <row r="171013" spans="27:27">
      <c r="AA171013" s="271"/>
    </row>
    <row r="171014" spans="27:27">
      <c r="AA171014" s="271"/>
    </row>
    <row r="171015" spans="27:27">
      <c r="AA171015" s="271"/>
    </row>
    <row r="171016" spans="27:27">
      <c r="AA171016" s="271"/>
    </row>
    <row r="171017" spans="27:27">
      <c r="AA171017" s="271"/>
    </row>
    <row r="171018" spans="27:27">
      <c r="AA171018" s="271"/>
    </row>
    <row r="171019" spans="27:27">
      <c r="AA171019" s="271"/>
    </row>
    <row r="171020" spans="27:27">
      <c r="AA171020" s="271"/>
    </row>
    <row r="171021" spans="27:27">
      <c r="AA171021" s="271"/>
    </row>
    <row r="171022" spans="27:27">
      <c r="AA171022" s="271"/>
    </row>
    <row r="171023" spans="27:27">
      <c r="AA171023" s="271"/>
    </row>
    <row r="171024" spans="27:27">
      <c r="AA171024" s="271"/>
    </row>
    <row r="171025" spans="27:27">
      <c r="AA171025" s="271"/>
    </row>
    <row r="171026" spans="27:27">
      <c r="AA171026" s="271"/>
    </row>
    <row r="171027" spans="27:27">
      <c r="AA171027" s="271"/>
    </row>
    <row r="171028" spans="27:27">
      <c r="AA171028" s="271"/>
    </row>
    <row r="171029" spans="27:27">
      <c r="AA171029" s="271"/>
    </row>
    <row r="171030" spans="27:27">
      <c r="AA171030" s="271"/>
    </row>
    <row r="171031" spans="27:27">
      <c r="AA171031" s="271"/>
    </row>
    <row r="171032" spans="27:27">
      <c r="AA171032" s="271"/>
    </row>
    <row r="171033" spans="27:27">
      <c r="AA171033" s="271"/>
    </row>
    <row r="171034" spans="27:27">
      <c r="AA171034" s="271"/>
    </row>
    <row r="171035" spans="27:27">
      <c r="AA171035" s="271"/>
    </row>
    <row r="171036" spans="27:27">
      <c r="AA171036" s="271"/>
    </row>
    <row r="171037" spans="27:27">
      <c r="AA171037" s="271"/>
    </row>
    <row r="171038" spans="27:27">
      <c r="AA171038" s="271"/>
    </row>
    <row r="171039" spans="27:27">
      <c r="AA171039" s="271"/>
    </row>
    <row r="171040" spans="27:27">
      <c r="AA171040" s="271"/>
    </row>
    <row r="171041" spans="27:27">
      <c r="AA171041" s="271"/>
    </row>
    <row r="171042" spans="27:27">
      <c r="AA171042" s="271"/>
    </row>
    <row r="171043" spans="27:27">
      <c r="AA171043" s="271"/>
    </row>
    <row r="171044" spans="27:27">
      <c r="AA171044" s="271"/>
    </row>
    <row r="171045" spans="27:27">
      <c r="AA171045" s="271"/>
    </row>
    <row r="171046" spans="27:27">
      <c r="AA171046" s="271"/>
    </row>
    <row r="171047" spans="27:27">
      <c r="AA171047" s="271"/>
    </row>
    <row r="171048" spans="27:27">
      <c r="AA171048" s="271"/>
    </row>
    <row r="171049" spans="27:27">
      <c r="AA171049" s="271"/>
    </row>
    <row r="171050" spans="27:27">
      <c r="AA171050" s="271"/>
    </row>
    <row r="171051" spans="27:27">
      <c r="AA171051" s="271"/>
    </row>
    <row r="171052" spans="27:27">
      <c r="AA171052" s="271"/>
    </row>
    <row r="171053" spans="27:27">
      <c r="AA171053" s="271"/>
    </row>
    <row r="171054" spans="27:27">
      <c r="AA171054" s="271"/>
    </row>
    <row r="171055" spans="27:27">
      <c r="AA171055" s="271"/>
    </row>
    <row r="171056" spans="27:27">
      <c r="AA171056" s="271"/>
    </row>
    <row r="171057" spans="27:27">
      <c r="AA171057" s="271"/>
    </row>
    <row r="171058" spans="27:27">
      <c r="AA171058" s="271"/>
    </row>
    <row r="171059" spans="27:27">
      <c r="AA171059" s="271"/>
    </row>
    <row r="171060" spans="27:27">
      <c r="AA171060" s="271"/>
    </row>
    <row r="171061" spans="27:27">
      <c r="AA171061" s="271"/>
    </row>
    <row r="171062" spans="27:27">
      <c r="AA171062" s="271"/>
    </row>
    <row r="171063" spans="27:27">
      <c r="AA171063" s="271"/>
    </row>
    <row r="171064" spans="27:27">
      <c r="AA171064" s="271"/>
    </row>
    <row r="171065" spans="27:27">
      <c r="AA171065" s="271"/>
    </row>
    <row r="171066" spans="27:27">
      <c r="AA171066" s="271"/>
    </row>
    <row r="171067" spans="27:27">
      <c r="AA171067" s="271"/>
    </row>
    <row r="171068" spans="27:27">
      <c r="AA171068" s="271"/>
    </row>
    <row r="171069" spans="27:27">
      <c r="AA171069" s="271"/>
    </row>
    <row r="171070" spans="27:27">
      <c r="AA171070" s="271"/>
    </row>
    <row r="171071" spans="27:27">
      <c r="AA171071" s="271"/>
    </row>
    <row r="171072" spans="27:27">
      <c r="AA171072" s="271"/>
    </row>
    <row r="171073" spans="27:27">
      <c r="AA171073" s="271"/>
    </row>
    <row r="171074" spans="27:27">
      <c r="AA171074" s="271"/>
    </row>
    <row r="171075" spans="27:27">
      <c r="AA171075" s="271"/>
    </row>
    <row r="171076" spans="27:27">
      <c r="AA171076" s="271"/>
    </row>
    <row r="171077" spans="27:27">
      <c r="AA171077" s="271"/>
    </row>
    <row r="171078" spans="27:27">
      <c r="AA171078" s="271"/>
    </row>
    <row r="171079" spans="27:27">
      <c r="AA171079" s="271"/>
    </row>
    <row r="171080" spans="27:27">
      <c r="AA171080" s="271"/>
    </row>
    <row r="171081" spans="27:27">
      <c r="AA171081" s="271"/>
    </row>
    <row r="171082" spans="27:27">
      <c r="AA171082" s="271"/>
    </row>
    <row r="171083" spans="27:27">
      <c r="AA171083" s="271"/>
    </row>
    <row r="171084" spans="27:27">
      <c r="AA171084" s="271"/>
    </row>
    <row r="171085" spans="27:27">
      <c r="AA171085" s="271"/>
    </row>
    <row r="171086" spans="27:27">
      <c r="AA171086" s="271"/>
    </row>
    <row r="171087" spans="27:27">
      <c r="AA171087" s="271"/>
    </row>
    <row r="171088" spans="27:27">
      <c r="AA171088" s="271"/>
    </row>
    <row r="171089" spans="27:27">
      <c r="AA171089" s="271"/>
    </row>
    <row r="171090" spans="27:27">
      <c r="AA171090" s="271"/>
    </row>
    <row r="171091" spans="27:27">
      <c r="AA171091" s="271"/>
    </row>
    <row r="171092" spans="27:27">
      <c r="AA171092" s="271"/>
    </row>
    <row r="171093" spans="27:27">
      <c r="AA171093" s="271"/>
    </row>
    <row r="171094" spans="27:27">
      <c r="AA171094" s="271"/>
    </row>
    <row r="171095" spans="27:27">
      <c r="AA171095" s="271"/>
    </row>
    <row r="171096" spans="27:27">
      <c r="AA171096" s="271"/>
    </row>
    <row r="171097" spans="27:27">
      <c r="AA171097" s="271"/>
    </row>
    <row r="171098" spans="27:27">
      <c r="AA171098" s="271"/>
    </row>
    <row r="171099" spans="27:27">
      <c r="AA171099" s="271"/>
    </row>
    <row r="171100" spans="27:27">
      <c r="AA171100" s="271"/>
    </row>
    <row r="171101" spans="27:27">
      <c r="AA171101" s="271"/>
    </row>
    <row r="171102" spans="27:27">
      <c r="AA171102" s="271"/>
    </row>
    <row r="171103" spans="27:27">
      <c r="AA171103" s="271"/>
    </row>
    <row r="171104" spans="27:27">
      <c r="AA171104" s="271"/>
    </row>
    <row r="171105" spans="27:27">
      <c r="AA171105" s="271"/>
    </row>
    <row r="171106" spans="27:27">
      <c r="AA171106" s="271"/>
    </row>
    <row r="171107" spans="27:27">
      <c r="AA171107" s="271"/>
    </row>
    <row r="171108" spans="27:27">
      <c r="AA171108" s="271"/>
    </row>
    <row r="171109" spans="27:27">
      <c r="AA171109" s="271"/>
    </row>
    <row r="171110" spans="27:27">
      <c r="AA171110" s="271"/>
    </row>
    <row r="171111" spans="27:27">
      <c r="AA171111" s="271"/>
    </row>
    <row r="171112" spans="27:27">
      <c r="AA171112" s="271"/>
    </row>
    <row r="171113" spans="27:27">
      <c r="AA171113" s="271"/>
    </row>
    <row r="171114" spans="27:27">
      <c r="AA171114" s="271"/>
    </row>
    <row r="171115" spans="27:27">
      <c r="AA171115" s="271"/>
    </row>
    <row r="171116" spans="27:27">
      <c r="AA171116" s="271"/>
    </row>
    <row r="171117" spans="27:27">
      <c r="AA171117" s="271"/>
    </row>
    <row r="171118" spans="27:27">
      <c r="AA171118" s="271"/>
    </row>
    <row r="171119" spans="27:27">
      <c r="AA171119" s="271"/>
    </row>
    <row r="171120" spans="27:27">
      <c r="AA171120" s="271"/>
    </row>
    <row r="171121" spans="27:27">
      <c r="AA171121" s="271"/>
    </row>
    <row r="171122" spans="27:27">
      <c r="AA171122" s="271"/>
    </row>
    <row r="171123" spans="27:27">
      <c r="AA171123" s="271"/>
    </row>
    <row r="171124" spans="27:27">
      <c r="AA171124" s="271"/>
    </row>
    <row r="171125" spans="27:27">
      <c r="AA171125" s="271"/>
    </row>
    <row r="171126" spans="27:27">
      <c r="AA171126" s="271"/>
    </row>
    <row r="171127" spans="27:27">
      <c r="AA171127" s="271"/>
    </row>
    <row r="171128" spans="27:27">
      <c r="AA171128" s="271"/>
    </row>
    <row r="171129" spans="27:27">
      <c r="AA171129" s="271"/>
    </row>
    <row r="171130" spans="27:27">
      <c r="AA171130" s="271"/>
    </row>
    <row r="171131" spans="27:27">
      <c r="AA171131" s="271"/>
    </row>
    <row r="171132" spans="27:27">
      <c r="AA171132" s="271"/>
    </row>
    <row r="171133" spans="27:27">
      <c r="AA171133" s="271"/>
    </row>
    <row r="171134" spans="27:27">
      <c r="AA171134" s="271"/>
    </row>
    <row r="171135" spans="27:27">
      <c r="AA171135" s="271"/>
    </row>
    <row r="171136" spans="27:27">
      <c r="AA171136" s="271"/>
    </row>
    <row r="171137" spans="27:27">
      <c r="AA171137" s="271"/>
    </row>
    <row r="171138" spans="27:27">
      <c r="AA171138" s="271"/>
    </row>
    <row r="171139" spans="27:27">
      <c r="AA171139" s="271"/>
    </row>
    <row r="171140" spans="27:27">
      <c r="AA171140" s="271"/>
    </row>
    <row r="171141" spans="27:27">
      <c r="AA171141" s="271"/>
    </row>
    <row r="171142" spans="27:27">
      <c r="AA171142" s="271"/>
    </row>
    <row r="171143" spans="27:27">
      <c r="AA171143" s="271"/>
    </row>
    <row r="171144" spans="27:27">
      <c r="AA171144" s="271"/>
    </row>
    <row r="171145" spans="27:27">
      <c r="AA171145" s="271"/>
    </row>
    <row r="171146" spans="27:27">
      <c r="AA171146" s="271"/>
    </row>
    <row r="171147" spans="27:27">
      <c r="AA171147" s="271"/>
    </row>
    <row r="171148" spans="27:27">
      <c r="AA171148" s="271"/>
    </row>
    <row r="171149" spans="27:27">
      <c r="AA171149" s="271"/>
    </row>
    <row r="171150" spans="27:27">
      <c r="AA171150" s="271"/>
    </row>
    <row r="171151" spans="27:27">
      <c r="AA171151" s="271"/>
    </row>
    <row r="171152" spans="27:27">
      <c r="AA171152" s="271"/>
    </row>
    <row r="171153" spans="27:27">
      <c r="AA171153" s="271"/>
    </row>
    <row r="171154" spans="27:27">
      <c r="AA171154" s="271"/>
    </row>
    <row r="171155" spans="27:27">
      <c r="AA171155" s="271"/>
    </row>
    <row r="171156" spans="27:27">
      <c r="AA171156" s="271"/>
    </row>
    <row r="171157" spans="27:27">
      <c r="AA171157" s="271"/>
    </row>
    <row r="171158" spans="27:27">
      <c r="AA171158" s="271"/>
    </row>
    <row r="171159" spans="27:27">
      <c r="AA171159" s="271"/>
    </row>
    <row r="171160" spans="27:27">
      <c r="AA171160" s="271"/>
    </row>
    <row r="171161" spans="27:27">
      <c r="AA171161" s="271"/>
    </row>
    <row r="171162" spans="27:27">
      <c r="AA171162" s="271"/>
    </row>
    <row r="171163" spans="27:27">
      <c r="AA171163" s="271"/>
    </row>
    <row r="171164" spans="27:27">
      <c r="AA171164" s="271"/>
    </row>
    <row r="171165" spans="27:27">
      <c r="AA171165" s="271"/>
    </row>
    <row r="171166" spans="27:27">
      <c r="AA171166" s="271"/>
    </row>
    <row r="171167" spans="27:27">
      <c r="AA171167" s="271"/>
    </row>
    <row r="171168" spans="27:27">
      <c r="AA171168" s="271"/>
    </row>
    <row r="171169" spans="27:27">
      <c r="AA171169" s="271"/>
    </row>
    <row r="171170" spans="27:27">
      <c r="AA171170" s="271"/>
    </row>
    <row r="171171" spans="27:27">
      <c r="AA171171" s="271"/>
    </row>
    <row r="171172" spans="27:27">
      <c r="AA171172" s="271"/>
    </row>
    <row r="171173" spans="27:27">
      <c r="AA171173" s="271"/>
    </row>
    <row r="171174" spans="27:27">
      <c r="AA171174" s="271"/>
    </row>
    <row r="171175" spans="27:27">
      <c r="AA171175" s="271"/>
    </row>
    <row r="171176" spans="27:27">
      <c r="AA171176" s="271"/>
    </row>
    <row r="171177" spans="27:27">
      <c r="AA171177" s="271"/>
    </row>
    <row r="171178" spans="27:27">
      <c r="AA171178" s="271"/>
    </row>
    <row r="171179" spans="27:27">
      <c r="AA171179" s="271"/>
    </row>
    <row r="171180" spans="27:27">
      <c r="AA171180" s="271"/>
    </row>
    <row r="171181" spans="27:27">
      <c r="AA171181" s="271"/>
    </row>
    <row r="171182" spans="27:27">
      <c r="AA171182" s="271"/>
    </row>
    <row r="171183" spans="27:27">
      <c r="AA171183" s="271"/>
    </row>
    <row r="171184" spans="27:27">
      <c r="AA171184" s="271"/>
    </row>
    <row r="171185" spans="27:27">
      <c r="AA171185" s="271"/>
    </row>
    <row r="171186" spans="27:27">
      <c r="AA171186" s="271"/>
    </row>
    <row r="171187" spans="27:27">
      <c r="AA171187" s="271"/>
    </row>
    <row r="171188" spans="27:27">
      <c r="AA171188" s="271"/>
    </row>
    <row r="171189" spans="27:27">
      <c r="AA171189" s="271"/>
    </row>
    <row r="171190" spans="27:27">
      <c r="AA171190" s="271"/>
    </row>
    <row r="171191" spans="27:27">
      <c r="AA171191" s="271"/>
    </row>
    <row r="171192" spans="27:27">
      <c r="AA171192" s="271"/>
    </row>
    <row r="171193" spans="27:27">
      <c r="AA171193" s="271"/>
    </row>
    <row r="171194" spans="27:27">
      <c r="AA171194" s="271"/>
    </row>
    <row r="171195" spans="27:27">
      <c r="AA171195" s="271"/>
    </row>
    <row r="171196" spans="27:27">
      <c r="AA171196" s="271"/>
    </row>
    <row r="171197" spans="27:27">
      <c r="AA171197" s="271"/>
    </row>
    <row r="171198" spans="27:27">
      <c r="AA171198" s="271"/>
    </row>
    <row r="171199" spans="27:27">
      <c r="AA171199" s="271"/>
    </row>
    <row r="171200" spans="27:27">
      <c r="AA171200" s="271"/>
    </row>
    <row r="171201" spans="27:27">
      <c r="AA171201" s="271"/>
    </row>
    <row r="171202" spans="27:27">
      <c r="AA171202" s="271"/>
    </row>
    <row r="171203" spans="27:27">
      <c r="AA171203" s="271"/>
    </row>
    <row r="171204" spans="27:27">
      <c r="AA171204" s="271"/>
    </row>
    <row r="171205" spans="27:27">
      <c r="AA171205" s="271"/>
    </row>
    <row r="171206" spans="27:27">
      <c r="AA171206" s="271"/>
    </row>
    <row r="171207" spans="27:27">
      <c r="AA171207" s="271"/>
    </row>
    <row r="171208" spans="27:27">
      <c r="AA171208" s="271"/>
    </row>
    <row r="171209" spans="27:27">
      <c r="AA171209" s="271"/>
    </row>
    <row r="171210" spans="27:27">
      <c r="AA171210" s="271"/>
    </row>
    <row r="171211" spans="27:27">
      <c r="AA171211" s="271"/>
    </row>
    <row r="171212" spans="27:27">
      <c r="AA171212" s="271"/>
    </row>
    <row r="171213" spans="27:27">
      <c r="AA171213" s="271"/>
    </row>
    <row r="171214" spans="27:27">
      <c r="AA171214" s="271"/>
    </row>
    <row r="171215" spans="27:27">
      <c r="AA171215" s="271"/>
    </row>
    <row r="171216" spans="27:27">
      <c r="AA171216" s="271"/>
    </row>
    <row r="171217" spans="27:27">
      <c r="AA171217" s="271"/>
    </row>
    <row r="171218" spans="27:27">
      <c r="AA171218" s="271"/>
    </row>
    <row r="171219" spans="27:27">
      <c r="AA171219" s="271"/>
    </row>
    <row r="171220" spans="27:27">
      <c r="AA171220" s="271"/>
    </row>
    <row r="171221" spans="27:27">
      <c r="AA171221" s="271"/>
    </row>
    <row r="171222" spans="27:27">
      <c r="AA171222" s="271"/>
    </row>
    <row r="171223" spans="27:27">
      <c r="AA171223" s="271"/>
    </row>
    <row r="171224" spans="27:27">
      <c r="AA171224" s="271"/>
    </row>
    <row r="171225" spans="27:27">
      <c r="AA171225" s="271"/>
    </row>
    <row r="171226" spans="27:27">
      <c r="AA171226" s="271"/>
    </row>
    <row r="171227" spans="27:27">
      <c r="AA171227" s="271"/>
    </row>
    <row r="171228" spans="27:27">
      <c r="AA171228" s="271"/>
    </row>
    <row r="171229" spans="27:27">
      <c r="AA171229" s="271"/>
    </row>
    <row r="171230" spans="27:27">
      <c r="AA171230" s="271"/>
    </row>
    <row r="171231" spans="27:27">
      <c r="AA171231" s="271"/>
    </row>
    <row r="171232" spans="27:27">
      <c r="AA171232" s="271"/>
    </row>
    <row r="171233" spans="27:27">
      <c r="AA171233" s="271"/>
    </row>
    <row r="171234" spans="27:27">
      <c r="AA171234" s="271"/>
    </row>
    <row r="171235" spans="27:27">
      <c r="AA171235" s="271"/>
    </row>
    <row r="171236" spans="27:27">
      <c r="AA171236" s="271"/>
    </row>
    <row r="171237" spans="27:27">
      <c r="AA171237" s="271"/>
    </row>
    <row r="171238" spans="27:27">
      <c r="AA171238" s="271"/>
    </row>
    <row r="171239" spans="27:27">
      <c r="AA171239" s="271"/>
    </row>
    <row r="171240" spans="27:27">
      <c r="AA171240" s="271"/>
    </row>
    <row r="171241" spans="27:27">
      <c r="AA171241" s="271"/>
    </row>
    <row r="171242" spans="27:27">
      <c r="AA171242" s="271"/>
    </row>
    <row r="171243" spans="27:27">
      <c r="AA171243" s="271"/>
    </row>
    <row r="171244" spans="27:27">
      <c r="AA171244" s="271"/>
    </row>
    <row r="171245" spans="27:27">
      <c r="AA171245" s="271"/>
    </row>
    <row r="171246" spans="27:27">
      <c r="AA171246" s="271"/>
    </row>
    <row r="171247" spans="27:27">
      <c r="AA171247" s="271"/>
    </row>
    <row r="171248" spans="27:27">
      <c r="AA171248" s="271"/>
    </row>
    <row r="171249" spans="27:27">
      <c r="AA171249" s="271"/>
    </row>
    <row r="171250" spans="27:27">
      <c r="AA171250" s="271"/>
    </row>
    <row r="171251" spans="27:27">
      <c r="AA171251" s="271"/>
    </row>
    <row r="171252" spans="27:27">
      <c r="AA171252" s="271"/>
    </row>
    <row r="171253" spans="27:27">
      <c r="AA171253" s="271"/>
    </row>
    <row r="171254" spans="27:27">
      <c r="AA171254" s="271"/>
    </row>
    <row r="171255" spans="27:27">
      <c r="AA171255" s="271"/>
    </row>
    <row r="171256" spans="27:27">
      <c r="AA171256" s="271"/>
    </row>
    <row r="171257" spans="27:27">
      <c r="AA171257" s="271"/>
    </row>
    <row r="171258" spans="27:27">
      <c r="AA171258" s="271"/>
    </row>
    <row r="171259" spans="27:27">
      <c r="AA171259" s="271"/>
    </row>
    <row r="171260" spans="27:27">
      <c r="AA171260" s="271"/>
    </row>
    <row r="171261" spans="27:27">
      <c r="AA171261" s="271"/>
    </row>
    <row r="171262" spans="27:27">
      <c r="AA171262" s="271"/>
    </row>
    <row r="171263" spans="27:27">
      <c r="AA171263" s="271"/>
    </row>
    <row r="171264" spans="27:27">
      <c r="AA171264" s="271"/>
    </row>
    <row r="171265" spans="27:27">
      <c r="AA171265" s="271"/>
    </row>
    <row r="171266" spans="27:27">
      <c r="AA171266" s="271"/>
    </row>
    <row r="171267" spans="27:27">
      <c r="AA171267" s="271"/>
    </row>
    <row r="171268" spans="27:27">
      <c r="AA171268" s="271"/>
    </row>
    <row r="171269" spans="27:27">
      <c r="AA171269" s="271"/>
    </row>
    <row r="171270" spans="27:27">
      <c r="AA171270" s="271"/>
    </row>
    <row r="171271" spans="27:27">
      <c r="AA171271" s="271"/>
    </row>
    <row r="171272" spans="27:27">
      <c r="AA171272" s="271"/>
    </row>
    <row r="171273" spans="27:27">
      <c r="AA171273" s="271"/>
    </row>
    <row r="171274" spans="27:27">
      <c r="AA171274" s="271"/>
    </row>
    <row r="171275" spans="27:27">
      <c r="AA171275" s="271"/>
    </row>
    <row r="171276" spans="27:27">
      <c r="AA171276" s="271"/>
    </row>
    <row r="171277" spans="27:27">
      <c r="AA171277" s="271"/>
    </row>
    <row r="171278" spans="27:27">
      <c r="AA171278" s="271"/>
    </row>
    <row r="171279" spans="27:27">
      <c r="AA171279" s="271"/>
    </row>
    <row r="171280" spans="27:27">
      <c r="AA171280" s="271"/>
    </row>
    <row r="171281" spans="27:27">
      <c r="AA171281" s="271"/>
    </row>
    <row r="171282" spans="27:27">
      <c r="AA171282" s="271"/>
    </row>
    <row r="171283" spans="27:27">
      <c r="AA171283" s="271"/>
    </row>
    <row r="171284" spans="27:27">
      <c r="AA171284" s="271"/>
    </row>
    <row r="171285" spans="27:27">
      <c r="AA171285" s="271"/>
    </row>
    <row r="171286" spans="27:27">
      <c r="AA171286" s="271"/>
    </row>
    <row r="171287" spans="27:27">
      <c r="AA171287" s="271"/>
    </row>
    <row r="171288" spans="27:27">
      <c r="AA171288" s="271"/>
    </row>
    <row r="171289" spans="27:27">
      <c r="AA171289" s="271"/>
    </row>
    <row r="171290" spans="27:27">
      <c r="AA171290" s="271"/>
    </row>
    <row r="171291" spans="27:27">
      <c r="AA171291" s="271"/>
    </row>
    <row r="171292" spans="27:27">
      <c r="AA171292" s="271"/>
    </row>
    <row r="171293" spans="27:27">
      <c r="AA171293" s="271"/>
    </row>
    <row r="171294" spans="27:27">
      <c r="AA171294" s="271"/>
    </row>
    <row r="171295" spans="27:27">
      <c r="AA171295" s="271"/>
    </row>
    <row r="171296" spans="27:27">
      <c r="AA171296" s="271"/>
    </row>
    <row r="171297" spans="27:27">
      <c r="AA171297" s="271"/>
    </row>
    <row r="171298" spans="27:27">
      <c r="AA171298" s="271"/>
    </row>
    <row r="171299" spans="27:27">
      <c r="AA171299" s="271"/>
    </row>
    <row r="171300" spans="27:27">
      <c r="AA171300" s="271"/>
    </row>
    <row r="171301" spans="27:27">
      <c r="AA171301" s="271"/>
    </row>
    <row r="171302" spans="27:27">
      <c r="AA171302" s="271"/>
    </row>
    <row r="171303" spans="27:27">
      <c r="AA171303" s="271"/>
    </row>
    <row r="171304" spans="27:27">
      <c r="AA171304" s="271"/>
    </row>
    <row r="171305" spans="27:27">
      <c r="AA171305" s="271"/>
    </row>
    <row r="171306" spans="27:27">
      <c r="AA171306" s="271"/>
    </row>
    <row r="171307" spans="27:27">
      <c r="AA171307" s="271"/>
    </row>
    <row r="171308" spans="27:27">
      <c r="AA171308" s="271"/>
    </row>
    <row r="171309" spans="27:27">
      <c r="AA171309" s="271"/>
    </row>
    <row r="171310" spans="27:27">
      <c r="AA171310" s="271"/>
    </row>
    <row r="171311" spans="27:27">
      <c r="AA171311" s="271"/>
    </row>
    <row r="171312" spans="27:27">
      <c r="AA171312" s="271"/>
    </row>
    <row r="171313" spans="27:27">
      <c r="AA171313" s="271"/>
    </row>
    <row r="171314" spans="27:27">
      <c r="AA171314" s="271"/>
    </row>
    <row r="171315" spans="27:27">
      <c r="AA171315" s="271"/>
    </row>
    <row r="171316" spans="27:27">
      <c r="AA171316" s="271"/>
    </row>
    <row r="171317" spans="27:27">
      <c r="AA171317" s="271"/>
    </row>
    <row r="171318" spans="27:27">
      <c r="AA171318" s="271"/>
    </row>
    <row r="171319" spans="27:27">
      <c r="AA171319" s="271"/>
    </row>
    <row r="171320" spans="27:27">
      <c r="AA171320" s="271"/>
    </row>
    <row r="171321" spans="27:27">
      <c r="AA171321" s="271"/>
    </row>
    <row r="171322" spans="27:27">
      <c r="AA171322" s="271"/>
    </row>
    <row r="171323" spans="27:27">
      <c r="AA171323" s="271"/>
    </row>
    <row r="171324" spans="27:27">
      <c r="AA171324" s="271"/>
    </row>
    <row r="171325" spans="27:27">
      <c r="AA171325" s="271"/>
    </row>
    <row r="171326" spans="27:27">
      <c r="AA171326" s="271"/>
    </row>
    <row r="171327" spans="27:27">
      <c r="AA171327" s="271"/>
    </row>
    <row r="171328" spans="27:27">
      <c r="AA171328" s="271"/>
    </row>
    <row r="171329" spans="27:27">
      <c r="AA171329" s="271"/>
    </row>
    <row r="171330" spans="27:27">
      <c r="AA171330" s="271"/>
    </row>
    <row r="171331" spans="27:27">
      <c r="AA171331" s="271"/>
    </row>
    <row r="171332" spans="27:27">
      <c r="AA171332" s="271"/>
    </row>
    <row r="171333" spans="27:27">
      <c r="AA171333" s="271"/>
    </row>
    <row r="171334" spans="27:27">
      <c r="AA171334" s="271"/>
    </row>
    <row r="171335" spans="27:27">
      <c r="AA171335" s="271"/>
    </row>
    <row r="171336" spans="27:27">
      <c r="AA171336" s="271"/>
    </row>
    <row r="171337" spans="27:27">
      <c r="AA171337" s="271"/>
    </row>
    <row r="171338" spans="27:27">
      <c r="AA171338" s="271"/>
    </row>
    <row r="171339" spans="27:27">
      <c r="AA171339" s="271"/>
    </row>
    <row r="171340" spans="27:27">
      <c r="AA171340" s="271"/>
    </row>
    <row r="171341" spans="27:27">
      <c r="AA171341" s="271"/>
    </row>
    <row r="171342" spans="27:27">
      <c r="AA171342" s="271"/>
    </row>
    <row r="171343" spans="27:27">
      <c r="AA171343" s="271"/>
    </row>
    <row r="171344" spans="27:27">
      <c r="AA171344" s="271"/>
    </row>
    <row r="171345" spans="27:27">
      <c r="AA171345" s="271"/>
    </row>
    <row r="171346" spans="27:27">
      <c r="AA171346" s="271"/>
    </row>
    <row r="171347" spans="27:27">
      <c r="AA171347" s="271"/>
    </row>
    <row r="171348" spans="27:27">
      <c r="AA171348" s="271"/>
    </row>
    <row r="171349" spans="27:27">
      <c r="AA171349" s="271"/>
    </row>
    <row r="171350" spans="27:27">
      <c r="AA171350" s="271"/>
    </row>
    <row r="171351" spans="27:27">
      <c r="AA171351" s="271"/>
    </row>
    <row r="171352" spans="27:27">
      <c r="AA171352" s="271"/>
    </row>
    <row r="171353" spans="27:27">
      <c r="AA171353" s="271"/>
    </row>
    <row r="171354" spans="27:27">
      <c r="AA171354" s="271"/>
    </row>
    <row r="171355" spans="27:27">
      <c r="AA171355" s="271"/>
    </row>
    <row r="171356" spans="27:27">
      <c r="AA171356" s="271"/>
    </row>
    <row r="171357" spans="27:27">
      <c r="AA171357" s="271"/>
    </row>
    <row r="171358" spans="27:27">
      <c r="AA171358" s="271"/>
    </row>
    <row r="171359" spans="27:27">
      <c r="AA171359" s="271"/>
    </row>
    <row r="171360" spans="27:27">
      <c r="AA171360" s="271"/>
    </row>
    <row r="171361" spans="27:27">
      <c r="AA171361" s="271"/>
    </row>
    <row r="171362" spans="27:27">
      <c r="AA171362" s="271"/>
    </row>
    <row r="171363" spans="27:27">
      <c r="AA171363" s="271"/>
    </row>
    <row r="171364" spans="27:27">
      <c r="AA171364" s="271"/>
    </row>
    <row r="171365" spans="27:27">
      <c r="AA171365" s="271"/>
    </row>
    <row r="171366" spans="27:27">
      <c r="AA171366" s="271"/>
    </row>
    <row r="171367" spans="27:27">
      <c r="AA171367" s="271"/>
    </row>
    <row r="171368" spans="27:27">
      <c r="AA171368" s="271"/>
    </row>
    <row r="171369" spans="27:27">
      <c r="AA171369" s="271"/>
    </row>
    <row r="171370" spans="27:27">
      <c r="AA171370" s="271"/>
    </row>
    <row r="171371" spans="27:27">
      <c r="AA171371" s="271"/>
    </row>
    <row r="171372" spans="27:27">
      <c r="AA171372" s="271"/>
    </row>
    <row r="171373" spans="27:27">
      <c r="AA171373" s="271"/>
    </row>
    <row r="171374" spans="27:27">
      <c r="AA171374" s="271"/>
    </row>
    <row r="171375" spans="27:27">
      <c r="AA171375" s="271"/>
    </row>
    <row r="171376" spans="27:27">
      <c r="AA171376" s="271"/>
    </row>
    <row r="171377" spans="27:27">
      <c r="AA171377" s="271"/>
    </row>
    <row r="171378" spans="27:27">
      <c r="AA171378" s="271"/>
    </row>
    <row r="171379" spans="27:27">
      <c r="AA171379" s="271"/>
    </row>
    <row r="171380" spans="27:27">
      <c r="AA171380" s="271"/>
    </row>
    <row r="171381" spans="27:27">
      <c r="AA171381" s="271"/>
    </row>
    <row r="171382" spans="27:27">
      <c r="AA171382" s="271"/>
    </row>
    <row r="171383" spans="27:27">
      <c r="AA171383" s="271"/>
    </row>
    <row r="171384" spans="27:27">
      <c r="AA171384" s="271"/>
    </row>
    <row r="171385" spans="27:27">
      <c r="AA171385" s="271"/>
    </row>
    <row r="171386" spans="27:27">
      <c r="AA171386" s="271"/>
    </row>
    <row r="171387" spans="27:27">
      <c r="AA171387" s="271"/>
    </row>
    <row r="171388" spans="27:27">
      <c r="AA171388" s="271"/>
    </row>
    <row r="171389" spans="27:27">
      <c r="AA171389" s="271"/>
    </row>
    <row r="171390" spans="27:27">
      <c r="AA171390" s="271"/>
    </row>
    <row r="171391" spans="27:27">
      <c r="AA171391" s="271"/>
    </row>
    <row r="171392" spans="27:27">
      <c r="AA171392" s="271"/>
    </row>
    <row r="171393" spans="27:27">
      <c r="AA171393" s="271"/>
    </row>
    <row r="171394" spans="27:27">
      <c r="AA171394" s="271"/>
    </row>
    <row r="171395" spans="27:27">
      <c r="AA171395" s="271"/>
    </row>
    <row r="171396" spans="27:27">
      <c r="AA171396" s="271"/>
    </row>
    <row r="171397" spans="27:27">
      <c r="AA171397" s="271"/>
    </row>
    <row r="171398" spans="27:27">
      <c r="AA171398" s="271"/>
    </row>
    <row r="171399" spans="27:27">
      <c r="AA171399" s="271"/>
    </row>
    <row r="171400" spans="27:27">
      <c r="AA171400" s="271"/>
    </row>
    <row r="171401" spans="27:27">
      <c r="AA171401" s="271"/>
    </row>
    <row r="171402" spans="27:27">
      <c r="AA171402" s="271"/>
    </row>
    <row r="171403" spans="27:27">
      <c r="AA171403" s="271"/>
    </row>
    <row r="171404" spans="27:27">
      <c r="AA171404" s="271"/>
    </row>
    <row r="171405" spans="27:27">
      <c r="AA171405" s="271"/>
    </row>
    <row r="171406" spans="27:27">
      <c r="AA171406" s="271"/>
    </row>
    <row r="171407" spans="27:27">
      <c r="AA171407" s="271"/>
    </row>
    <row r="171408" spans="27:27">
      <c r="AA171408" s="271"/>
    </row>
    <row r="171409" spans="27:27">
      <c r="AA171409" s="271"/>
    </row>
    <row r="171410" spans="27:27">
      <c r="AA171410" s="271"/>
    </row>
    <row r="171411" spans="27:27">
      <c r="AA171411" s="271"/>
    </row>
    <row r="171412" spans="27:27">
      <c r="AA171412" s="271"/>
    </row>
    <row r="171413" spans="27:27">
      <c r="AA171413" s="271"/>
    </row>
    <row r="171414" spans="27:27">
      <c r="AA171414" s="271"/>
    </row>
    <row r="171415" spans="27:27">
      <c r="AA171415" s="271"/>
    </row>
    <row r="171416" spans="27:27">
      <c r="AA171416" s="271"/>
    </row>
    <row r="171417" spans="27:27">
      <c r="AA171417" s="271"/>
    </row>
    <row r="171418" spans="27:27">
      <c r="AA171418" s="271"/>
    </row>
    <row r="171419" spans="27:27">
      <c r="AA171419" s="271"/>
    </row>
    <row r="171420" spans="27:27">
      <c r="AA171420" s="271"/>
    </row>
    <row r="171421" spans="27:27">
      <c r="AA171421" s="271"/>
    </row>
    <row r="171422" spans="27:27">
      <c r="AA171422" s="271"/>
    </row>
    <row r="171423" spans="27:27">
      <c r="AA171423" s="271"/>
    </row>
    <row r="171424" spans="27:27">
      <c r="AA171424" s="271"/>
    </row>
    <row r="171425" spans="27:27">
      <c r="AA171425" s="271"/>
    </row>
    <row r="171426" spans="27:27">
      <c r="AA171426" s="271"/>
    </row>
    <row r="171427" spans="27:27">
      <c r="AA171427" s="271"/>
    </row>
    <row r="171428" spans="27:27">
      <c r="AA171428" s="271"/>
    </row>
    <row r="171429" spans="27:27">
      <c r="AA171429" s="271"/>
    </row>
    <row r="171430" spans="27:27">
      <c r="AA171430" s="271"/>
    </row>
    <row r="171431" spans="27:27">
      <c r="AA171431" s="271"/>
    </row>
    <row r="171432" spans="27:27">
      <c r="AA171432" s="271"/>
    </row>
    <row r="171433" spans="27:27">
      <c r="AA171433" s="271"/>
    </row>
    <row r="171434" spans="27:27">
      <c r="AA171434" s="271"/>
    </row>
    <row r="171435" spans="27:27">
      <c r="AA171435" s="271"/>
    </row>
    <row r="171436" spans="27:27">
      <c r="AA171436" s="271"/>
    </row>
    <row r="171437" spans="27:27">
      <c r="AA171437" s="271"/>
    </row>
    <row r="171438" spans="27:27">
      <c r="AA171438" s="271"/>
    </row>
    <row r="171439" spans="27:27">
      <c r="AA171439" s="271"/>
    </row>
    <row r="171440" spans="27:27">
      <c r="AA171440" s="271"/>
    </row>
    <row r="171441" spans="27:27">
      <c r="AA171441" s="271"/>
    </row>
    <row r="171442" spans="27:27">
      <c r="AA171442" s="271"/>
    </row>
    <row r="171443" spans="27:27">
      <c r="AA171443" s="271"/>
    </row>
    <row r="171444" spans="27:27">
      <c r="AA171444" s="271"/>
    </row>
    <row r="171445" spans="27:27">
      <c r="AA171445" s="271"/>
    </row>
    <row r="171446" spans="27:27">
      <c r="AA171446" s="271"/>
    </row>
    <row r="171447" spans="27:27">
      <c r="AA171447" s="271"/>
    </row>
    <row r="171448" spans="27:27">
      <c r="AA171448" s="271"/>
    </row>
    <row r="171449" spans="27:27">
      <c r="AA171449" s="271"/>
    </row>
    <row r="171450" spans="27:27">
      <c r="AA171450" s="271"/>
    </row>
    <row r="171451" spans="27:27">
      <c r="AA171451" s="271"/>
    </row>
    <row r="171452" spans="27:27">
      <c r="AA171452" s="271"/>
    </row>
    <row r="171453" spans="27:27">
      <c r="AA171453" s="271"/>
    </row>
    <row r="171454" spans="27:27">
      <c r="AA171454" s="271"/>
    </row>
    <row r="171455" spans="27:27">
      <c r="AA171455" s="271"/>
    </row>
    <row r="171456" spans="27:27">
      <c r="AA171456" s="271"/>
    </row>
    <row r="171457" spans="27:27">
      <c r="AA171457" s="271"/>
    </row>
    <row r="171458" spans="27:27">
      <c r="AA171458" s="271"/>
    </row>
    <row r="171459" spans="27:27">
      <c r="AA171459" s="271"/>
    </row>
    <row r="171460" spans="27:27">
      <c r="AA171460" s="271"/>
    </row>
    <row r="171461" spans="27:27">
      <c r="AA171461" s="271"/>
    </row>
    <row r="171462" spans="27:27">
      <c r="AA171462" s="271"/>
    </row>
    <row r="171463" spans="27:27">
      <c r="AA171463" s="271"/>
    </row>
    <row r="171464" spans="27:27">
      <c r="AA171464" s="271"/>
    </row>
    <row r="171465" spans="27:27">
      <c r="AA171465" s="271"/>
    </row>
    <row r="171466" spans="27:27">
      <c r="AA171466" s="271"/>
    </row>
    <row r="171467" spans="27:27">
      <c r="AA171467" s="271"/>
    </row>
    <row r="171468" spans="27:27">
      <c r="AA171468" s="271"/>
    </row>
    <row r="171469" spans="27:27">
      <c r="AA171469" s="271"/>
    </row>
    <row r="171470" spans="27:27">
      <c r="AA171470" s="271"/>
    </row>
    <row r="171471" spans="27:27">
      <c r="AA171471" s="271"/>
    </row>
    <row r="171472" spans="27:27">
      <c r="AA171472" s="271"/>
    </row>
    <row r="171473" spans="27:27">
      <c r="AA171473" s="271"/>
    </row>
    <row r="171474" spans="27:27">
      <c r="AA171474" s="271"/>
    </row>
    <row r="171475" spans="27:27">
      <c r="AA171475" s="271"/>
    </row>
    <row r="171476" spans="27:27">
      <c r="AA171476" s="271"/>
    </row>
    <row r="171477" spans="27:27">
      <c r="AA171477" s="271"/>
    </row>
    <row r="171478" spans="27:27">
      <c r="AA171478" s="271"/>
    </row>
    <row r="171479" spans="27:27">
      <c r="AA171479" s="271"/>
    </row>
    <row r="171480" spans="27:27">
      <c r="AA171480" s="271"/>
    </row>
    <row r="171481" spans="27:27">
      <c r="AA171481" s="271"/>
    </row>
    <row r="171482" spans="27:27">
      <c r="AA171482" s="271"/>
    </row>
    <row r="171483" spans="27:27">
      <c r="AA171483" s="271"/>
    </row>
    <row r="171484" spans="27:27">
      <c r="AA171484" s="271"/>
    </row>
    <row r="171485" spans="27:27">
      <c r="AA171485" s="271"/>
    </row>
    <row r="171486" spans="27:27">
      <c r="AA171486" s="271"/>
    </row>
    <row r="171487" spans="27:27">
      <c r="AA171487" s="271"/>
    </row>
    <row r="171488" spans="27:27">
      <c r="AA171488" s="271"/>
    </row>
    <row r="171489" spans="27:27">
      <c r="AA171489" s="271"/>
    </row>
    <row r="171490" spans="27:27">
      <c r="AA171490" s="271"/>
    </row>
    <row r="171491" spans="27:27">
      <c r="AA171491" s="271"/>
    </row>
    <row r="171492" spans="27:27">
      <c r="AA171492" s="271"/>
    </row>
    <row r="171493" spans="27:27">
      <c r="AA171493" s="271"/>
    </row>
    <row r="171494" spans="27:27">
      <c r="AA171494" s="271"/>
    </row>
    <row r="171495" spans="27:27">
      <c r="AA171495" s="271"/>
    </row>
    <row r="171496" spans="27:27">
      <c r="AA171496" s="271"/>
    </row>
    <row r="171497" spans="27:27">
      <c r="AA171497" s="271"/>
    </row>
    <row r="171498" spans="27:27">
      <c r="AA171498" s="271"/>
    </row>
    <row r="171499" spans="27:27">
      <c r="AA171499" s="271"/>
    </row>
    <row r="171500" spans="27:27">
      <c r="AA171500" s="271"/>
    </row>
    <row r="171501" spans="27:27">
      <c r="AA171501" s="271"/>
    </row>
    <row r="171502" spans="27:27">
      <c r="AA171502" s="271"/>
    </row>
    <row r="171503" spans="27:27">
      <c r="AA171503" s="271"/>
    </row>
    <row r="171504" spans="27:27">
      <c r="AA171504" s="271"/>
    </row>
    <row r="171505" spans="27:27">
      <c r="AA171505" s="271"/>
    </row>
    <row r="171506" spans="27:27">
      <c r="AA171506" s="271"/>
    </row>
    <row r="171507" spans="27:27">
      <c r="AA171507" s="271"/>
    </row>
    <row r="171508" spans="27:27">
      <c r="AA171508" s="271"/>
    </row>
    <row r="171509" spans="27:27">
      <c r="AA171509" s="271"/>
    </row>
    <row r="171510" spans="27:27">
      <c r="AA171510" s="271"/>
    </row>
    <row r="171511" spans="27:27">
      <c r="AA171511" s="271"/>
    </row>
    <row r="171512" spans="27:27">
      <c r="AA171512" s="271"/>
    </row>
    <row r="171513" spans="27:27">
      <c r="AA171513" s="271"/>
    </row>
    <row r="171514" spans="27:27">
      <c r="AA171514" s="271"/>
    </row>
    <row r="171515" spans="27:27">
      <c r="AA171515" s="271"/>
    </row>
    <row r="171516" spans="27:27">
      <c r="AA171516" s="271"/>
    </row>
    <row r="171517" spans="27:27">
      <c r="AA171517" s="271"/>
    </row>
    <row r="171518" spans="27:27">
      <c r="AA171518" s="271"/>
    </row>
    <row r="171519" spans="27:27">
      <c r="AA171519" s="271"/>
    </row>
    <row r="171520" spans="27:27">
      <c r="AA171520" s="271"/>
    </row>
    <row r="171521" spans="27:27">
      <c r="AA171521" s="271"/>
    </row>
    <row r="171522" spans="27:27">
      <c r="AA171522" s="271"/>
    </row>
    <row r="171523" spans="27:27">
      <c r="AA171523" s="271"/>
    </row>
    <row r="171524" spans="27:27">
      <c r="AA171524" s="271"/>
    </row>
    <row r="171525" spans="27:27">
      <c r="AA171525" s="271"/>
    </row>
    <row r="171526" spans="27:27">
      <c r="AA171526" s="271"/>
    </row>
    <row r="171527" spans="27:27">
      <c r="AA171527" s="271"/>
    </row>
    <row r="171528" spans="27:27">
      <c r="AA171528" s="271"/>
    </row>
    <row r="171529" spans="27:27">
      <c r="AA171529" s="271"/>
    </row>
    <row r="171530" spans="27:27">
      <c r="AA171530" s="271"/>
    </row>
    <row r="171531" spans="27:27">
      <c r="AA171531" s="271"/>
    </row>
    <row r="171532" spans="27:27">
      <c r="AA171532" s="271"/>
    </row>
    <row r="171533" spans="27:27">
      <c r="AA171533" s="271"/>
    </row>
    <row r="171534" spans="27:27">
      <c r="AA171534" s="271"/>
    </row>
    <row r="171535" spans="27:27">
      <c r="AA171535" s="271"/>
    </row>
    <row r="171536" spans="27:27">
      <c r="AA171536" s="271"/>
    </row>
    <row r="171537" spans="27:27">
      <c r="AA171537" s="271"/>
    </row>
    <row r="171538" spans="27:27">
      <c r="AA171538" s="271"/>
    </row>
    <row r="171539" spans="27:27">
      <c r="AA171539" s="271"/>
    </row>
    <row r="171540" spans="27:27">
      <c r="AA171540" s="271"/>
    </row>
    <row r="171541" spans="27:27">
      <c r="AA171541" s="271"/>
    </row>
    <row r="171542" spans="27:27">
      <c r="AA171542" s="271"/>
    </row>
    <row r="171543" spans="27:27">
      <c r="AA171543" s="271"/>
    </row>
    <row r="171544" spans="27:27">
      <c r="AA171544" s="271"/>
    </row>
    <row r="171545" spans="27:27">
      <c r="AA171545" s="271"/>
    </row>
    <row r="171546" spans="27:27">
      <c r="AA171546" s="271"/>
    </row>
    <row r="171547" spans="27:27">
      <c r="AA171547" s="271"/>
    </row>
    <row r="171548" spans="27:27">
      <c r="AA171548" s="271"/>
    </row>
    <row r="171549" spans="27:27">
      <c r="AA171549" s="271"/>
    </row>
    <row r="171550" spans="27:27">
      <c r="AA171550" s="271"/>
    </row>
    <row r="171551" spans="27:27">
      <c r="AA171551" s="271"/>
    </row>
    <row r="171552" spans="27:27">
      <c r="AA171552" s="271"/>
    </row>
    <row r="171553" spans="27:27">
      <c r="AA171553" s="271"/>
    </row>
    <row r="171554" spans="27:27">
      <c r="AA171554" s="271"/>
    </row>
    <row r="171555" spans="27:27">
      <c r="AA171555" s="271"/>
    </row>
    <row r="171556" spans="27:27">
      <c r="AA171556" s="271"/>
    </row>
    <row r="171557" spans="27:27">
      <c r="AA171557" s="271"/>
    </row>
    <row r="171558" spans="27:27">
      <c r="AA171558" s="271"/>
    </row>
    <row r="171559" spans="27:27">
      <c r="AA171559" s="271"/>
    </row>
    <row r="171560" spans="27:27">
      <c r="AA171560" s="271"/>
    </row>
    <row r="171561" spans="27:27">
      <c r="AA171561" s="271"/>
    </row>
    <row r="171562" spans="27:27">
      <c r="AA171562" s="271"/>
    </row>
    <row r="171563" spans="27:27">
      <c r="AA171563" s="271"/>
    </row>
    <row r="171564" spans="27:27">
      <c r="AA171564" s="271"/>
    </row>
    <row r="171565" spans="27:27">
      <c r="AA171565" s="271"/>
    </row>
    <row r="171566" spans="27:27">
      <c r="AA171566" s="271"/>
    </row>
    <row r="171567" spans="27:27">
      <c r="AA171567" s="271"/>
    </row>
    <row r="171568" spans="27:27">
      <c r="AA171568" s="271"/>
    </row>
    <row r="171569" spans="27:27">
      <c r="AA171569" s="271"/>
    </row>
    <row r="171570" spans="27:27">
      <c r="AA171570" s="271"/>
    </row>
    <row r="171571" spans="27:27">
      <c r="AA171571" s="271"/>
    </row>
    <row r="171572" spans="27:27">
      <c r="AA171572" s="271"/>
    </row>
    <row r="171573" spans="27:27">
      <c r="AA171573" s="271"/>
    </row>
    <row r="171574" spans="27:27">
      <c r="AA171574" s="271"/>
    </row>
    <row r="171575" spans="27:27">
      <c r="AA171575" s="271"/>
    </row>
    <row r="171576" spans="27:27">
      <c r="AA171576" s="271"/>
    </row>
    <row r="171577" spans="27:27">
      <c r="AA171577" s="271"/>
    </row>
    <row r="171578" spans="27:27">
      <c r="AA171578" s="271"/>
    </row>
    <row r="171579" spans="27:27">
      <c r="AA171579" s="271"/>
    </row>
    <row r="171580" spans="27:27">
      <c r="AA171580" s="271"/>
    </row>
    <row r="171581" spans="27:27">
      <c r="AA171581" s="271"/>
    </row>
    <row r="171582" spans="27:27">
      <c r="AA171582" s="271"/>
    </row>
    <row r="171583" spans="27:27">
      <c r="AA171583" s="271"/>
    </row>
    <row r="171584" spans="27:27">
      <c r="AA171584" s="271"/>
    </row>
    <row r="171585" spans="27:27">
      <c r="AA171585" s="271"/>
    </row>
    <row r="171586" spans="27:27">
      <c r="AA171586" s="271"/>
    </row>
    <row r="171587" spans="27:27">
      <c r="AA171587" s="271"/>
    </row>
    <row r="171588" spans="27:27">
      <c r="AA171588" s="271"/>
    </row>
    <row r="171589" spans="27:27">
      <c r="AA171589" s="271"/>
    </row>
    <row r="171590" spans="27:27">
      <c r="AA171590" s="271"/>
    </row>
    <row r="171591" spans="27:27">
      <c r="AA171591" s="271"/>
    </row>
    <row r="171592" spans="27:27">
      <c r="AA171592" s="271"/>
    </row>
    <row r="171593" spans="27:27">
      <c r="AA171593" s="271"/>
    </row>
    <row r="171594" spans="27:27">
      <c r="AA171594" s="271"/>
    </row>
    <row r="171595" spans="27:27">
      <c r="AA171595" s="271"/>
    </row>
    <row r="171596" spans="27:27">
      <c r="AA171596" s="271"/>
    </row>
    <row r="171597" spans="27:27">
      <c r="AA171597" s="271"/>
    </row>
    <row r="171598" spans="27:27">
      <c r="AA171598" s="271"/>
    </row>
    <row r="171599" spans="27:27">
      <c r="AA171599" s="271"/>
    </row>
    <row r="171600" spans="27:27">
      <c r="AA171600" s="271"/>
    </row>
    <row r="171601" spans="27:27">
      <c r="AA171601" s="271"/>
    </row>
    <row r="171602" spans="27:27">
      <c r="AA171602" s="271"/>
    </row>
    <row r="171603" spans="27:27">
      <c r="AA171603" s="271"/>
    </row>
    <row r="171604" spans="27:27">
      <c r="AA171604" s="271"/>
    </row>
    <row r="171605" spans="27:27">
      <c r="AA171605" s="271"/>
    </row>
    <row r="171606" spans="27:27">
      <c r="AA171606" s="271"/>
    </row>
    <row r="171607" spans="27:27">
      <c r="AA171607" s="271"/>
    </row>
    <row r="171608" spans="27:27">
      <c r="AA171608" s="271"/>
    </row>
    <row r="171609" spans="27:27">
      <c r="AA171609" s="271"/>
    </row>
    <row r="171610" spans="27:27">
      <c r="AA171610" s="271"/>
    </row>
    <row r="171611" spans="27:27">
      <c r="AA171611" s="271"/>
    </row>
    <row r="171612" spans="27:27">
      <c r="AA171612" s="271"/>
    </row>
    <row r="171613" spans="27:27">
      <c r="AA171613" s="271"/>
    </row>
    <row r="171614" spans="27:27">
      <c r="AA171614" s="271"/>
    </row>
    <row r="171615" spans="27:27">
      <c r="AA171615" s="271"/>
    </row>
    <row r="171616" spans="27:27">
      <c r="AA171616" s="271"/>
    </row>
    <row r="171617" spans="27:27">
      <c r="AA171617" s="271"/>
    </row>
    <row r="171618" spans="27:27">
      <c r="AA171618" s="271"/>
    </row>
    <row r="171619" spans="27:27">
      <c r="AA171619" s="271"/>
    </row>
    <row r="171620" spans="27:27">
      <c r="AA171620" s="271"/>
    </row>
    <row r="171621" spans="27:27">
      <c r="AA171621" s="271"/>
    </row>
    <row r="171622" spans="27:27">
      <c r="AA171622" s="271"/>
    </row>
    <row r="171623" spans="27:27">
      <c r="AA171623" s="271"/>
    </row>
    <row r="171624" spans="27:27">
      <c r="AA171624" s="271"/>
    </row>
    <row r="171625" spans="27:27">
      <c r="AA171625" s="271"/>
    </row>
    <row r="171626" spans="27:27">
      <c r="AA171626" s="271"/>
    </row>
    <row r="171627" spans="27:27">
      <c r="AA171627" s="271"/>
    </row>
    <row r="171628" spans="27:27">
      <c r="AA171628" s="271"/>
    </row>
    <row r="171629" spans="27:27">
      <c r="AA171629" s="271"/>
    </row>
    <row r="171630" spans="27:27">
      <c r="AA171630" s="271"/>
    </row>
    <row r="171631" spans="27:27">
      <c r="AA171631" s="271"/>
    </row>
    <row r="171632" spans="27:27">
      <c r="AA171632" s="271"/>
    </row>
    <row r="171633" spans="27:27">
      <c r="AA171633" s="271"/>
    </row>
    <row r="171634" spans="27:27">
      <c r="AA171634" s="271"/>
    </row>
    <row r="171635" spans="27:27">
      <c r="AA171635" s="271"/>
    </row>
    <row r="171636" spans="27:27">
      <c r="AA171636" s="271"/>
    </row>
    <row r="171637" spans="27:27">
      <c r="AA171637" s="271"/>
    </row>
    <row r="171638" spans="27:27">
      <c r="AA171638" s="271"/>
    </row>
    <row r="171639" spans="27:27">
      <c r="AA171639" s="271"/>
    </row>
    <row r="171640" spans="27:27">
      <c r="AA171640" s="271"/>
    </row>
    <row r="171641" spans="27:27">
      <c r="AA171641" s="271"/>
    </row>
    <row r="171642" spans="27:27">
      <c r="AA171642" s="271"/>
    </row>
    <row r="171643" spans="27:27">
      <c r="AA171643" s="271"/>
    </row>
    <row r="171644" spans="27:27">
      <c r="AA171644" s="271"/>
    </row>
    <row r="171645" spans="27:27">
      <c r="AA171645" s="271"/>
    </row>
    <row r="171646" spans="27:27">
      <c r="AA171646" s="271"/>
    </row>
    <row r="171647" spans="27:27">
      <c r="AA171647" s="271"/>
    </row>
    <row r="171648" spans="27:27">
      <c r="AA171648" s="271"/>
    </row>
    <row r="171649" spans="27:27">
      <c r="AA171649" s="271"/>
    </row>
    <row r="171650" spans="27:27">
      <c r="AA171650" s="271"/>
    </row>
    <row r="171651" spans="27:27">
      <c r="AA171651" s="271"/>
    </row>
    <row r="171652" spans="27:27">
      <c r="AA171652" s="271"/>
    </row>
    <row r="171653" spans="27:27">
      <c r="AA171653" s="271"/>
    </row>
    <row r="171654" spans="27:27">
      <c r="AA171654" s="271"/>
    </row>
    <row r="171655" spans="27:27">
      <c r="AA171655" s="271"/>
    </row>
    <row r="171656" spans="27:27">
      <c r="AA171656" s="271"/>
    </row>
    <row r="171657" spans="27:27">
      <c r="AA171657" s="271"/>
    </row>
    <row r="171658" spans="27:27">
      <c r="AA171658" s="271"/>
    </row>
    <row r="171659" spans="27:27">
      <c r="AA171659" s="271"/>
    </row>
    <row r="171660" spans="27:27">
      <c r="AA171660" s="271"/>
    </row>
    <row r="171661" spans="27:27">
      <c r="AA171661" s="271"/>
    </row>
    <row r="171662" spans="27:27">
      <c r="AA171662" s="271"/>
    </row>
    <row r="171663" spans="27:27">
      <c r="AA171663" s="271"/>
    </row>
    <row r="171664" spans="27:27">
      <c r="AA171664" s="271"/>
    </row>
    <row r="171665" spans="27:27">
      <c r="AA171665" s="271"/>
    </row>
    <row r="171666" spans="27:27">
      <c r="AA171666" s="271"/>
    </row>
    <row r="171667" spans="27:27">
      <c r="AA171667" s="271"/>
    </row>
    <row r="171668" spans="27:27">
      <c r="AA171668" s="271"/>
    </row>
    <row r="171669" spans="27:27">
      <c r="AA171669" s="271"/>
    </row>
    <row r="171670" spans="27:27">
      <c r="AA171670" s="271"/>
    </row>
    <row r="171671" spans="27:27">
      <c r="AA171671" s="271"/>
    </row>
    <row r="171672" spans="27:27">
      <c r="AA171672" s="271"/>
    </row>
    <row r="171673" spans="27:27">
      <c r="AA171673" s="271"/>
    </row>
    <row r="171674" spans="27:27">
      <c r="AA171674" s="271"/>
    </row>
    <row r="171675" spans="27:27">
      <c r="AA171675" s="271"/>
    </row>
    <row r="171676" spans="27:27">
      <c r="AA171676" s="271"/>
    </row>
    <row r="171677" spans="27:27">
      <c r="AA171677" s="271"/>
    </row>
    <row r="171678" spans="27:27">
      <c r="AA171678" s="271"/>
    </row>
    <row r="171679" spans="27:27">
      <c r="AA171679" s="271"/>
    </row>
    <row r="171680" spans="27:27">
      <c r="AA171680" s="271"/>
    </row>
    <row r="171681" spans="27:27">
      <c r="AA171681" s="271"/>
    </row>
    <row r="171682" spans="27:27">
      <c r="AA171682" s="271"/>
    </row>
    <row r="171683" spans="27:27">
      <c r="AA171683" s="271"/>
    </row>
    <row r="171684" spans="27:27">
      <c r="AA171684" s="271"/>
    </row>
    <row r="171685" spans="27:27">
      <c r="AA171685" s="271"/>
    </row>
    <row r="171686" spans="27:27">
      <c r="AA171686" s="271"/>
    </row>
    <row r="171687" spans="27:27">
      <c r="AA171687" s="271"/>
    </row>
    <row r="171688" spans="27:27">
      <c r="AA171688" s="271"/>
    </row>
    <row r="171689" spans="27:27">
      <c r="AA171689" s="271"/>
    </row>
    <row r="171690" spans="27:27">
      <c r="AA171690" s="271"/>
    </row>
    <row r="171691" spans="27:27">
      <c r="AA171691" s="271"/>
    </row>
    <row r="171692" spans="27:27">
      <c r="AA171692" s="271"/>
    </row>
    <row r="171693" spans="27:27">
      <c r="AA171693" s="271"/>
    </row>
    <row r="171694" spans="27:27">
      <c r="AA171694" s="271"/>
    </row>
    <row r="171695" spans="27:27">
      <c r="AA171695" s="271"/>
    </row>
    <row r="171696" spans="27:27">
      <c r="AA171696" s="271"/>
    </row>
    <row r="171697" spans="27:27">
      <c r="AA171697" s="271"/>
    </row>
    <row r="171698" spans="27:27">
      <c r="AA171698" s="271"/>
    </row>
    <row r="171699" spans="27:27">
      <c r="AA171699" s="271"/>
    </row>
    <row r="171700" spans="27:27">
      <c r="AA171700" s="271"/>
    </row>
    <row r="171701" spans="27:27">
      <c r="AA171701" s="271"/>
    </row>
    <row r="171702" spans="27:27">
      <c r="AA171702" s="271"/>
    </row>
    <row r="171703" spans="27:27">
      <c r="AA171703" s="271"/>
    </row>
    <row r="171704" spans="27:27">
      <c r="AA171704" s="271"/>
    </row>
    <row r="171705" spans="27:27">
      <c r="AA171705" s="271"/>
    </row>
    <row r="171706" spans="27:27">
      <c r="AA171706" s="271"/>
    </row>
    <row r="171707" spans="27:27">
      <c r="AA171707" s="271"/>
    </row>
    <row r="171708" spans="27:27">
      <c r="AA171708" s="271"/>
    </row>
    <row r="171709" spans="27:27">
      <c r="AA171709" s="271"/>
    </row>
    <row r="171710" spans="27:27">
      <c r="AA171710" s="271"/>
    </row>
    <row r="171711" spans="27:27">
      <c r="AA171711" s="271"/>
    </row>
    <row r="171712" spans="27:27">
      <c r="AA171712" s="271"/>
    </row>
    <row r="171713" spans="27:27">
      <c r="AA171713" s="271"/>
    </row>
    <row r="171714" spans="27:27">
      <c r="AA171714" s="271"/>
    </row>
    <row r="171715" spans="27:27">
      <c r="AA171715" s="271"/>
    </row>
    <row r="171716" spans="27:27">
      <c r="AA171716" s="271"/>
    </row>
    <row r="171717" spans="27:27">
      <c r="AA171717" s="271"/>
    </row>
    <row r="171718" spans="27:27">
      <c r="AA171718" s="271"/>
    </row>
    <row r="171719" spans="27:27">
      <c r="AA171719" s="271"/>
    </row>
    <row r="171720" spans="27:27">
      <c r="AA171720" s="271"/>
    </row>
    <row r="171721" spans="27:27">
      <c r="AA171721" s="271"/>
    </row>
    <row r="171722" spans="27:27">
      <c r="AA171722" s="271"/>
    </row>
    <row r="171723" spans="27:27">
      <c r="AA171723" s="271"/>
    </row>
    <row r="171724" spans="27:27">
      <c r="AA171724" s="271"/>
    </row>
    <row r="171725" spans="27:27">
      <c r="AA171725" s="271"/>
    </row>
    <row r="171726" spans="27:27">
      <c r="AA171726" s="271"/>
    </row>
    <row r="171727" spans="27:27">
      <c r="AA171727" s="271"/>
    </row>
    <row r="171728" spans="27:27">
      <c r="AA171728" s="271"/>
    </row>
    <row r="171729" spans="27:27">
      <c r="AA171729" s="271"/>
    </row>
    <row r="171730" spans="27:27">
      <c r="AA171730" s="271"/>
    </row>
    <row r="171731" spans="27:27">
      <c r="AA171731" s="271"/>
    </row>
    <row r="171732" spans="27:27">
      <c r="AA171732" s="271"/>
    </row>
    <row r="171733" spans="27:27">
      <c r="AA171733" s="271"/>
    </row>
    <row r="171734" spans="27:27">
      <c r="AA171734" s="271"/>
    </row>
    <row r="171735" spans="27:27">
      <c r="AA171735" s="271"/>
    </row>
    <row r="171736" spans="27:27">
      <c r="AA171736" s="271"/>
    </row>
    <row r="171737" spans="27:27">
      <c r="AA171737" s="271"/>
    </row>
    <row r="171738" spans="27:27">
      <c r="AA171738" s="271"/>
    </row>
    <row r="171739" spans="27:27">
      <c r="AA171739" s="271"/>
    </row>
    <row r="171740" spans="27:27">
      <c r="AA171740" s="271"/>
    </row>
    <row r="171741" spans="27:27">
      <c r="AA171741" s="271"/>
    </row>
    <row r="171742" spans="27:27">
      <c r="AA171742" s="271"/>
    </row>
    <row r="171743" spans="27:27">
      <c r="AA171743" s="271"/>
    </row>
    <row r="171744" spans="27:27">
      <c r="AA171744" s="271"/>
    </row>
    <row r="171745" spans="27:27">
      <c r="AA171745" s="271"/>
    </row>
    <row r="171746" spans="27:27">
      <c r="AA171746" s="271"/>
    </row>
    <row r="171747" spans="27:27">
      <c r="AA171747" s="271"/>
    </row>
    <row r="171748" spans="27:27">
      <c r="AA171748" s="271"/>
    </row>
    <row r="171749" spans="27:27">
      <c r="AA171749" s="271"/>
    </row>
    <row r="171750" spans="27:27">
      <c r="AA171750" s="271"/>
    </row>
    <row r="171751" spans="27:27">
      <c r="AA171751" s="271"/>
    </row>
    <row r="171752" spans="27:27">
      <c r="AA171752" s="271"/>
    </row>
    <row r="171753" spans="27:27">
      <c r="AA171753" s="271"/>
    </row>
    <row r="171754" spans="27:27">
      <c r="AA171754" s="271"/>
    </row>
    <row r="171755" spans="27:27">
      <c r="AA171755" s="271"/>
    </row>
    <row r="171756" spans="27:27">
      <c r="AA171756" s="271"/>
    </row>
    <row r="171757" spans="27:27">
      <c r="AA171757" s="271"/>
    </row>
    <row r="171758" spans="27:27">
      <c r="AA171758" s="271"/>
    </row>
    <row r="171759" spans="27:27">
      <c r="AA171759" s="271"/>
    </row>
    <row r="171760" spans="27:27">
      <c r="AA171760" s="271"/>
    </row>
    <row r="171761" spans="27:27">
      <c r="AA171761" s="271"/>
    </row>
    <row r="171762" spans="27:27">
      <c r="AA171762" s="271"/>
    </row>
    <row r="171763" spans="27:27">
      <c r="AA171763" s="271"/>
    </row>
    <row r="171764" spans="27:27">
      <c r="AA171764" s="271"/>
    </row>
    <row r="171765" spans="27:27">
      <c r="AA171765" s="271"/>
    </row>
    <row r="171766" spans="27:27">
      <c r="AA171766" s="271"/>
    </row>
    <row r="171767" spans="27:27">
      <c r="AA171767" s="271"/>
    </row>
    <row r="171768" spans="27:27">
      <c r="AA171768" s="271"/>
    </row>
    <row r="171769" spans="27:27">
      <c r="AA171769" s="271"/>
    </row>
    <row r="171770" spans="27:27">
      <c r="AA171770" s="271"/>
    </row>
    <row r="171771" spans="27:27">
      <c r="AA171771" s="271"/>
    </row>
    <row r="171772" spans="27:27">
      <c r="AA171772" s="271"/>
    </row>
    <row r="171773" spans="27:27">
      <c r="AA171773" s="271"/>
    </row>
    <row r="171774" spans="27:27">
      <c r="AA171774" s="271"/>
    </row>
    <row r="171775" spans="27:27">
      <c r="AA171775" s="271"/>
    </row>
    <row r="171776" spans="27:27">
      <c r="AA171776" s="271"/>
    </row>
    <row r="171777" spans="27:27">
      <c r="AA171777" s="271"/>
    </row>
    <row r="171778" spans="27:27">
      <c r="AA171778" s="271"/>
    </row>
    <row r="171779" spans="27:27">
      <c r="AA171779" s="271"/>
    </row>
    <row r="171780" spans="27:27">
      <c r="AA171780" s="271"/>
    </row>
    <row r="171781" spans="27:27">
      <c r="AA171781" s="271"/>
    </row>
    <row r="171782" spans="27:27">
      <c r="AA171782" s="271"/>
    </row>
    <row r="171783" spans="27:27">
      <c r="AA171783" s="271"/>
    </row>
    <row r="171784" spans="27:27">
      <c r="AA171784" s="271"/>
    </row>
    <row r="171785" spans="27:27">
      <c r="AA171785" s="271"/>
    </row>
    <row r="171786" spans="27:27">
      <c r="AA171786" s="271"/>
    </row>
    <row r="171787" spans="27:27">
      <c r="AA171787" s="271"/>
    </row>
    <row r="171788" spans="27:27">
      <c r="AA171788" s="271"/>
    </row>
    <row r="171789" spans="27:27">
      <c r="AA171789" s="271"/>
    </row>
    <row r="171790" spans="27:27">
      <c r="AA171790" s="271"/>
    </row>
    <row r="171791" spans="27:27">
      <c r="AA171791" s="271"/>
    </row>
    <row r="171792" spans="27:27">
      <c r="AA171792" s="271"/>
    </row>
    <row r="171793" spans="27:27">
      <c r="AA171793" s="271"/>
    </row>
    <row r="171794" spans="27:27">
      <c r="AA171794" s="271"/>
    </row>
    <row r="171795" spans="27:27">
      <c r="AA171795" s="271"/>
    </row>
    <row r="171796" spans="27:27">
      <c r="AA171796" s="271"/>
    </row>
    <row r="171797" spans="27:27">
      <c r="AA171797" s="271"/>
    </row>
    <row r="171798" spans="27:27">
      <c r="AA171798" s="271"/>
    </row>
    <row r="171799" spans="27:27">
      <c r="AA171799" s="271"/>
    </row>
    <row r="171800" spans="27:27">
      <c r="AA171800" s="271"/>
    </row>
    <row r="171801" spans="27:27">
      <c r="AA171801" s="271"/>
    </row>
    <row r="171802" spans="27:27">
      <c r="AA171802" s="271"/>
    </row>
    <row r="171803" spans="27:27">
      <c r="AA171803" s="271"/>
    </row>
    <row r="171804" spans="27:27">
      <c r="AA171804" s="271"/>
    </row>
    <row r="171805" spans="27:27">
      <c r="AA171805" s="271"/>
    </row>
    <row r="171806" spans="27:27">
      <c r="AA171806" s="271"/>
    </row>
    <row r="171807" spans="27:27">
      <c r="AA171807" s="271"/>
    </row>
    <row r="171808" spans="27:27">
      <c r="AA171808" s="271"/>
    </row>
    <row r="171809" spans="27:27">
      <c r="AA171809" s="271"/>
    </row>
    <row r="171810" spans="27:27">
      <c r="AA171810" s="271"/>
    </row>
    <row r="171811" spans="27:27">
      <c r="AA171811" s="271"/>
    </row>
    <row r="171812" spans="27:27">
      <c r="AA171812" s="271"/>
    </row>
    <row r="171813" spans="27:27">
      <c r="AA171813" s="271"/>
    </row>
    <row r="171814" spans="27:27">
      <c r="AA171814" s="271"/>
    </row>
    <row r="171815" spans="27:27">
      <c r="AA171815" s="271"/>
    </row>
    <row r="171816" spans="27:27">
      <c r="AA171816" s="271"/>
    </row>
    <row r="171817" spans="27:27">
      <c r="AA171817" s="271"/>
    </row>
    <row r="171818" spans="27:27">
      <c r="AA171818" s="271"/>
    </row>
    <row r="171819" spans="27:27">
      <c r="AA171819" s="271"/>
    </row>
    <row r="171820" spans="27:27">
      <c r="AA171820" s="271"/>
    </row>
    <row r="171821" spans="27:27">
      <c r="AA171821" s="271"/>
    </row>
    <row r="171822" spans="27:27">
      <c r="AA171822" s="271"/>
    </row>
    <row r="171823" spans="27:27">
      <c r="AA171823" s="271"/>
    </row>
    <row r="171824" spans="27:27">
      <c r="AA171824" s="271"/>
    </row>
    <row r="171825" spans="27:27">
      <c r="AA171825" s="271"/>
    </row>
    <row r="171826" spans="27:27">
      <c r="AA171826" s="271"/>
    </row>
    <row r="171827" spans="27:27">
      <c r="AA171827" s="271"/>
    </row>
    <row r="171828" spans="27:27">
      <c r="AA171828" s="271"/>
    </row>
    <row r="171829" spans="27:27">
      <c r="AA171829" s="271"/>
    </row>
    <row r="171830" spans="27:27">
      <c r="AA171830" s="271"/>
    </row>
    <row r="171831" spans="27:27">
      <c r="AA171831" s="271"/>
    </row>
    <row r="171832" spans="27:27">
      <c r="AA171832" s="271"/>
    </row>
    <row r="171833" spans="27:27">
      <c r="AA171833" s="271"/>
    </row>
    <row r="171834" spans="27:27">
      <c r="AA171834" s="271"/>
    </row>
    <row r="171835" spans="27:27">
      <c r="AA171835" s="271"/>
    </row>
    <row r="171836" spans="27:27">
      <c r="AA171836" s="271"/>
    </row>
    <row r="171837" spans="27:27">
      <c r="AA171837" s="271"/>
    </row>
    <row r="171838" spans="27:27">
      <c r="AA171838" s="271"/>
    </row>
    <row r="171839" spans="27:27">
      <c r="AA171839" s="271"/>
    </row>
    <row r="171840" spans="27:27">
      <c r="AA171840" s="271"/>
    </row>
    <row r="171841" spans="27:27">
      <c r="AA171841" s="271"/>
    </row>
    <row r="171842" spans="27:27">
      <c r="AA171842" s="271"/>
    </row>
    <row r="171843" spans="27:27">
      <c r="AA171843" s="271"/>
    </row>
    <row r="171844" spans="27:27">
      <c r="AA171844" s="271"/>
    </row>
    <row r="171845" spans="27:27">
      <c r="AA171845" s="271"/>
    </row>
    <row r="171846" spans="27:27">
      <c r="AA171846" s="271"/>
    </row>
    <row r="171847" spans="27:27">
      <c r="AA171847" s="271"/>
    </row>
    <row r="171848" spans="27:27">
      <c r="AA171848" s="271"/>
    </row>
    <row r="171849" spans="27:27">
      <c r="AA171849" s="271"/>
    </row>
    <row r="171850" spans="27:27">
      <c r="AA171850" s="271"/>
    </row>
    <row r="171851" spans="27:27">
      <c r="AA171851" s="271"/>
    </row>
    <row r="171852" spans="27:27">
      <c r="AA171852" s="271"/>
    </row>
    <row r="171853" spans="27:27">
      <c r="AA171853" s="271"/>
    </row>
    <row r="171854" spans="27:27">
      <c r="AA171854" s="271"/>
    </row>
    <row r="171855" spans="27:27">
      <c r="AA171855" s="271"/>
    </row>
    <row r="171856" spans="27:27">
      <c r="AA171856" s="271"/>
    </row>
    <row r="171857" spans="27:27">
      <c r="AA171857" s="271"/>
    </row>
    <row r="171858" spans="27:27">
      <c r="AA171858" s="271"/>
    </row>
    <row r="171859" spans="27:27">
      <c r="AA171859" s="271"/>
    </row>
    <row r="171860" spans="27:27">
      <c r="AA171860" s="271"/>
    </row>
    <row r="171861" spans="27:27">
      <c r="AA171861" s="271"/>
    </row>
    <row r="171862" spans="27:27">
      <c r="AA171862" s="271"/>
    </row>
    <row r="171863" spans="27:27">
      <c r="AA171863" s="271"/>
    </row>
    <row r="171864" spans="27:27">
      <c r="AA171864" s="271"/>
    </row>
    <row r="171865" spans="27:27">
      <c r="AA171865" s="271"/>
    </row>
    <row r="171866" spans="27:27">
      <c r="AA171866" s="271"/>
    </row>
    <row r="171867" spans="27:27">
      <c r="AA171867" s="271"/>
    </row>
    <row r="171868" spans="27:27">
      <c r="AA171868" s="271"/>
    </row>
    <row r="171869" spans="27:27">
      <c r="AA171869" s="271"/>
    </row>
    <row r="171870" spans="27:27">
      <c r="AA171870" s="271"/>
    </row>
    <row r="171871" spans="27:27">
      <c r="AA171871" s="271"/>
    </row>
    <row r="171872" spans="27:27">
      <c r="AA171872" s="271"/>
    </row>
    <row r="171873" spans="27:27">
      <c r="AA171873" s="271"/>
    </row>
    <row r="171874" spans="27:27">
      <c r="AA171874" s="271"/>
    </row>
    <row r="171875" spans="27:27">
      <c r="AA171875" s="271"/>
    </row>
    <row r="171876" spans="27:27">
      <c r="AA171876" s="271"/>
    </row>
    <row r="171877" spans="27:27">
      <c r="AA171877" s="271"/>
    </row>
    <row r="171878" spans="27:27">
      <c r="AA171878" s="271"/>
    </row>
    <row r="171879" spans="27:27">
      <c r="AA171879" s="271"/>
    </row>
    <row r="171880" spans="27:27">
      <c r="AA171880" s="271"/>
    </row>
    <row r="171881" spans="27:27">
      <c r="AA171881" s="271"/>
    </row>
    <row r="171882" spans="27:27">
      <c r="AA171882" s="271"/>
    </row>
    <row r="171883" spans="27:27">
      <c r="AA171883" s="271"/>
    </row>
    <row r="171884" spans="27:27">
      <c r="AA171884" s="271"/>
    </row>
    <row r="171885" spans="27:27">
      <c r="AA171885" s="271"/>
    </row>
    <row r="171886" spans="27:27">
      <c r="AA171886" s="271"/>
    </row>
    <row r="171887" spans="27:27">
      <c r="AA171887" s="271"/>
    </row>
    <row r="171888" spans="27:27">
      <c r="AA171888" s="271"/>
    </row>
    <row r="171889" spans="27:27">
      <c r="AA171889" s="271"/>
    </row>
    <row r="171890" spans="27:27">
      <c r="AA171890" s="271"/>
    </row>
    <row r="171891" spans="27:27">
      <c r="AA171891" s="271"/>
    </row>
    <row r="171892" spans="27:27">
      <c r="AA171892" s="271"/>
    </row>
    <row r="171893" spans="27:27">
      <c r="AA171893" s="271"/>
    </row>
    <row r="171894" spans="27:27">
      <c r="AA171894" s="271"/>
    </row>
    <row r="171895" spans="27:27">
      <c r="AA171895" s="271"/>
    </row>
    <row r="171896" spans="27:27">
      <c r="AA171896" s="271"/>
    </row>
    <row r="171897" spans="27:27">
      <c r="AA171897" s="271"/>
    </row>
    <row r="171898" spans="27:27">
      <c r="AA171898" s="271"/>
    </row>
    <row r="171899" spans="27:27">
      <c r="AA171899" s="271"/>
    </row>
    <row r="171900" spans="27:27">
      <c r="AA171900" s="271"/>
    </row>
    <row r="171901" spans="27:27">
      <c r="AA171901" s="271"/>
    </row>
    <row r="171902" spans="27:27">
      <c r="AA171902" s="271"/>
    </row>
    <row r="171903" spans="27:27">
      <c r="AA171903" s="271"/>
    </row>
    <row r="171904" spans="27:27">
      <c r="AA171904" s="271"/>
    </row>
    <row r="171905" spans="27:27">
      <c r="AA171905" s="271"/>
    </row>
    <row r="171906" spans="27:27">
      <c r="AA171906" s="271"/>
    </row>
    <row r="171907" spans="27:27">
      <c r="AA171907" s="271"/>
    </row>
    <row r="171908" spans="27:27">
      <c r="AA171908" s="271"/>
    </row>
    <row r="171909" spans="27:27">
      <c r="AA171909" s="271"/>
    </row>
    <row r="171910" spans="27:27">
      <c r="AA171910" s="271"/>
    </row>
    <row r="171911" spans="27:27">
      <c r="AA171911" s="271"/>
    </row>
    <row r="171912" spans="27:27">
      <c r="AA171912" s="271"/>
    </row>
    <row r="171913" spans="27:27">
      <c r="AA171913" s="271"/>
    </row>
    <row r="171914" spans="27:27">
      <c r="AA171914" s="271"/>
    </row>
    <row r="171915" spans="27:27">
      <c r="AA171915" s="271"/>
    </row>
    <row r="171916" spans="27:27">
      <c r="AA171916" s="271"/>
    </row>
    <row r="171917" spans="27:27">
      <c r="AA171917" s="271"/>
    </row>
    <row r="171918" spans="27:27">
      <c r="AA171918" s="271"/>
    </row>
    <row r="171919" spans="27:27">
      <c r="AA171919" s="271"/>
    </row>
    <row r="171920" spans="27:27">
      <c r="AA171920" s="271"/>
    </row>
    <row r="171921" spans="27:27">
      <c r="AA171921" s="271"/>
    </row>
    <row r="171922" spans="27:27">
      <c r="AA171922" s="271"/>
    </row>
    <row r="171923" spans="27:27">
      <c r="AA171923" s="271"/>
    </row>
    <row r="171924" spans="27:27">
      <c r="AA171924" s="271"/>
    </row>
    <row r="171925" spans="27:27">
      <c r="AA171925" s="271"/>
    </row>
    <row r="171926" spans="27:27">
      <c r="AA171926" s="271"/>
    </row>
    <row r="171927" spans="27:27">
      <c r="AA171927" s="271"/>
    </row>
    <row r="171928" spans="27:27">
      <c r="AA171928" s="271"/>
    </row>
    <row r="171929" spans="27:27">
      <c r="AA171929" s="271"/>
    </row>
    <row r="171930" spans="27:27">
      <c r="AA171930" s="271"/>
    </row>
    <row r="171931" spans="27:27">
      <c r="AA171931" s="271"/>
    </row>
    <row r="171932" spans="27:27">
      <c r="AA171932" s="271"/>
    </row>
    <row r="171933" spans="27:27">
      <c r="AA171933" s="271"/>
    </row>
    <row r="171934" spans="27:27">
      <c r="AA171934" s="271"/>
    </row>
    <row r="171935" spans="27:27">
      <c r="AA171935" s="271"/>
    </row>
    <row r="171936" spans="27:27">
      <c r="AA171936" s="271"/>
    </row>
    <row r="171937" spans="27:27">
      <c r="AA171937" s="271"/>
    </row>
    <row r="171938" spans="27:27">
      <c r="AA171938" s="271"/>
    </row>
    <row r="171939" spans="27:27">
      <c r="AA171939" s="271"/>
    </row>
    <row r="171940" spans="27:27">
      <c r="AA171940" s="271"/>
    </row>
    <row r="171941" spans="27:27">
      <c r="AA171941" s="271"/>
    </row>
    <row r="171942" spans="27:27">
      <c r="AA171942" s="271"/>
    </row>
    <row r="171943" spans="27:27">
      <c r="AA171943" s="271"/>
    </row>
    <row r="171944" spans="27:27">
      <c r="AA171944" s="271"/>
    </row>
    <row r="171945" spans="27:27">
      <c r="AA171945" s="271"/>
    </row>
    <row r="171946" spans="27:27">
      <c r="AA171946" s="271"/>
    </row>
    <row r="171947" spans="27:27">
      <c r="AA171947" s="271"/>
    </row>
    <row r="171948" spans="27:27">
      <c r="AA171948" s="271"/>
    </row>
    <row r="171949" spans="27:27">
      <c r="AA171949" s="271"/>
    </row>
    <row r="171950" spans="27:27">
      <c r="AA171950" s="271"/>
    </row>
    <row r="171951" spans="27:27">
      <c r="AA171951" s="271"/>
    </row>
    <row r="171952" spans="27:27">
      <c r="AA171952" s="271"/>
    </row>
    <row r="171953" spans="27:27">
      <c r="AA171953" s="271"/>
    </row>
    <row r="171954" spans="27:27">
      <c r="AA171954" s="271"/>
    </row>
    <row r="171955" spans="27:27">
      <c r="AA171955" s="271"/>
    </row>
    <row r="171956" spans="27:27">
      <c r="AA171956" s="271"/>
    </row>
    <row r="171957" spans="27:27">
      <c r="AA171957" s="271"/>
    </row>
    <row r="171958" spans="27:27">
      <c r="AA171958" s="271"/>
    </row>
    <row r="171959" spans="27:27">
      <c r="AA171959" s="271"/>
    </row>
    <row r="171960" spans="27:27">
      <c r="AA171960" s="271"/>
    </row>
    <row r="171961" spans="27:27">
      <c r="AA171961" s="271"/>
    </row>
    <row r="171962" spans="27:27">
      <c r="AA171962" s="271"/>
    </row>
    <row r="171963" spans="27:27">
      <c r="AA171963" s="271"/>
    </row>
    <row r="171964" spans="27:27">
      <c r="AA171964" s="271"/>
    </row>
    <row r="171965" spans="27:27">
      <c r="AA171965" s="271"/>
    </row>
    <row r="171966" spans="27:27">
      <c r="AA171966" s="271"/>
    </row>
    <row r="171967" spans="27:27">
      <c r="AA171967" s="271"/>
    </row>
    <row r="171968" spans="27:27">
      <c r="AA171968" s="271"/>
    </row>
    <row r="171969" spans="27:27">
      <c r="AA171969" s="271"/>
    </row>
    <row r="171970" spans="27:27">
      <c r="AA171970" s="271"/>
    </row>
    <row r="171971" spans="27:27">
      <c r="AA171971" s="271"/>
    </row>
    <row r="171972" spans="27:27">
      <c r="AA171972" s="271"/>
    </row>
    <row r="171973" spans="27:27">
      <c r="AA171973" s="271"/>
    </row>
    <row r="171974" spans="27:27">
      <c r="AA171974" s="271"/>
    </row>
    <row r="171975" spans="27:27">
      <c r="AA171975" s="271"/>
    </row>
    <row r="171976" spans="27:27">
      <c r="AA171976" s="271"/>
    </row>
    <row r="171977" spans="27:27">
      <c r="AA171977" s="271"/>
    </row>
    <row r="171978" spans="27:27">
      <c r="AA171978" s="271"/>
    </row>
    <row r="171979" spans="27:27">
      <c r="AA171979" s="271"/>
    </row>
    <row r="171980" spans="27:27">
      <c r="AA171980" s="271"/>
    </row>
    <row r="171981" spans="27:27">
      <c r="AA171981" s="271"/>
    </row>
    <row r="171982" spans="27:27">
      <c r="AA171982" s="271"/>
    </row>
    <row r="171983" spans="27:27">
      <c r="AA171983" s="271"/>
    </row>
    <row r="171984" spans="27:27">
      <c r="AA171984" s="271"/>
    </row>
    <row r="171985" spans="27:27">
      <c r="AA171985" s="271"/>
    </row>
    <row r="171986" spans="27:27">
      <c r="AA171986" s="271"/>
    </row>
    <row r="171987" spans="27:27">
      <c r="AA171987" s="271"/>
    </row>
    <row r="171988" spans="27:27">
      <c r="AA171988" s="271"/>
    </row>
    <row r="171989" spans="27:27">
      <c r="AA171989" s="271"/>
    </row>
    <row r="171990" spans="27:27">
      <c r="AA171990" s="271"/>
    </row>
    <row r="171991" spans="27:27">
      <c r="AA171991" s="271"/>
    </row>
    <row r="171992" spans="27:27">
      <c r="AA171992" s="271"/>
    </row>
    <row r="171993" spans="27:27">
      <c r="AA171993" s="271"/>
    </row>
    <row r="171994" spans="27:27">
      <c r="AA171994" s="271"/>
    </row>
    <row r="171995" spans="27:27">
      <c r="AA171995" s="271"/>
    </row>
    <row r="171996" spans="27:27">
      <c r="AA171996" s="271"/>
    </row>
    <row r="171997" spans="27:27">
      <c r="AA171997" s="271"/>
    </row>
    <row r="171998" spans="27:27">
      <c r="AA171998" s="271"/>
    </row>
    <row r="171999" spans="27:27">
      <c r="AA171999" s="271"/>
    </row>
    <row r="172000" spans="27:27">
      <c r="AA172000" s="271"/>
    </row>
    <row r="172001" spans="27:27">
      <c r="AA172001" s="271"/>
    </row>
    <row r="172002" spans="27:27">
      <c r="AA172002" s="271"/>
    </row>
    <row r="172003" spans="27:27">
      <c r="AA172003" s="271"/>
    </row>
    <row r="172004" spans="27:27">
      <c r="AA172004" s="271"/>
    </row>
    <row r="172005" spans="27:27">
      <c r="AA172005" s="271"/>
    </row>
    <row r="172006" spans="27:27">
      <c r="AA172006" s="271"/>
    </row>
    <row r="172007" spans="27:27">
      <c r="AA172007" s="271"/>
    </row>
    <row r="172008" spans="27:27">
      <c r="AA172008" s="271"/>
    </row>
    <row r="172009" spans="27:27">
      <c r="AA172009" s="271"/>
    </row>
    <row r="172010" spans="27:27">
      <c r="AA172010" s="271"/>
    </row>
    <row r="172011" spans="27:27">
      <c r="AA172011" s="271"/>
    </row>
    <row r="172012" spans="27:27">
      <c r="AA172012" s="271"/>
    </row>
    <row r="172013" spans="27:27">
      <c r="AA172013" s="271"/>
    </row>
    <row r="172014" spans="27:27">
      <c r="AA172014" s="271"/>
    </row>
    <row r="172015" spans="27:27">
      <c r="AA172015" s="271"/>
    </row>
    <row r="172016" spans="27:27">
      <c r="AA172016" s="271"/>
    </row>
    <row r="172017" spans="27:27">
      <c r="AA172017" s="271"/>
    </row>
    <row r="172018" spans="27:27">
      <c r="AA172018" s="271"/>
    </row>
    <row r="172019" spans="27:27">
      <c r="AA172019" s="271"/>
    </row>
    <row r="172020" spans="27:27">
      <c r="AA172020" s="271"/>
    </row>
    <row r="172021" spans="27:27">
      <c r="AA172021" s="271"/>
    </row>
    <row r="172022" spans="27:27">
      <c r="AA172022" s="271"/>
    </row>
    <row r="172023" spans="27:27">
      <c r="AA172023" s="271"/>
    </row>
    <row r="172024" spans="27:27">
      <c r="AA172024" s="271"/>
    </row>
    <row r="172025" spans="27:27">
      <c r="AA172025" s="271"/>
    </row>
    <row r="172026" spans="27:27">
      <c r="AA172026" s="271"/>
    </row>
    <row r="172027" spans="27:27">
      <c r="AA172027" s="271"/>
    </row>
    <row r="172028" spans="27:27">
      <c r="AA172028" s="271"/>
    </row>
    <row r="172029" spans="27:27">
      <c r="AA172029" s="271"/>
    </row>
    <row r="172030" spans="27:27">
      <c r="AA172030" s="271"/>
    </row>
    <row r="172031" spans="27:27">
      <c r="AA172031" s="271"/>
    </row>
    <row r="172032" spans="27:27">
      <c r="AA172032" s="271"/>
    </row>
    <row r="172033" spans="27:27">
      <c r="AA172033" s="271"/>
    </row>
    <row r="172034" spans="27:27">
      <c r="AA172034" s="271"/>
    </row>
    <row r="172035" spans="27:27">
      <c r="AA172035" s="271"/>
    </row>
    <row r="172036" spans="27:27">
      <c r="AA172036" s="271"/>
    </row>
    <row r="172037" spans="27:27">
      <c r="AA172037" s="271"/>
    </row>
    <row r="172038" spans="27:27">
      <c r="AA172038" s="271"/>
    </row>
    <row r="172039" spans="27:27">
      <c r="AA172039" s="271"/>
    </row>
    <row r="172040" spans="27:27">
      <c r="AA172040" s="271"/>
    </row>
    <row r="172041" spans="27:27">
      <c r="AA172041" s="271"/>
    </row>
    <row r="172042" spans="27:27">
      <c r="AA172042" s="271"/>
    </row>
    <row r="172043" spans="27:27">
      <c r="AA172043" s="271"/>
    </row>
    <row r="172044" spans="27:27">
      <c r="AA172044" s="271"/>
    </row>
    <row r="172045" spans="27:27">
      <c r="AA172045" s="271"/>
    </row>
    <row r="172046" spans="27:27">
      <c r="AA172046" s="271"/>
    </row>
    <row r="172047" spans="27:27">
      <c r="AA172047" s="271"/>
    </row>
    <row r="172048" spans="27:27">
      <c r="AA172048" s="271"/>
    </row>
    <row r="172049" spans="27:27">
      <c r="AA172049" s="271"/>
    </row>
    <row r="172050" spans="27:27">
      <c r="AA172050" s="271"/>
    </row>
    <row r="172051" spans="27:27">
      <c r="AA172051" s="271"/>
    </row>
    <row r="172052" spans="27:27">
      <c r="AA172052" s="271"/>
    </row>
    <row r="172053" spans="27:27">
      <c r="AA172053" s="271"/>
    </row>
    <row r="172054" spans="27:27">
      <c r="AA172054" s="271"/>
    </row>
    <row r="172055" spans="27:27">
      <c r="AA172055" s="271"/>
    </row>
    <row r="172056" spans="27:27">
      <c r="AA172056" s="271"/>
    </row>
    <row r="172057" spans="27:27">
      <c r="AA172057" s="271"/>
    </row>
    <row r="172058" spans="27:27">
      <c r="AA172058" s="271"/>
    </row>
    <row r="172059" spans="27:27">
      <c r="AA172059" s="271"/>
    </row>
    <row r="172060" spans="27:27">
      <c r="AA172060" s="271"/>
    </row>
    <row r="172061" spans="27:27">
      <c r="AA172061" s="271"/>
    </row>
    <row r="172062" spans="27:27">
      <c r="AA172062" s="271"/>
    </row>
    <row r="172063" spans="27:27">
      <c r="AA172063" s="271"/>
    </row>
    <row r="172064" spans="27:27">
      <c r="AA172064" s="271"/>
    </row>
    <row r="172065" spans="27:27">
      <c r="AA172065" s="271"/>
    </row>
    <row r="172066" spans="27:27">
      <c r="AA172066" s="271"/>
    </row>
    <row r="172067" spans="27:27">
      <c r="AA172067" s="271"/>
    </row>
    <row r="172068" spans="27:27">
      <c r="AA172068" s="271"/>
    </row>
    <row r="172069" spans="27:27">
      <c r="AA172069" s="271"/>
    </row>
    <row r="172070" spans="27:27">
      <c r="AA172070" s="271"/>
    </row>
    <row r="172071" spans="27:27">
      <c r="AA172071" s="271"/>
    </row>
    <row r="172072" spans="27:27">
      <c r="AA172072" s="271"/>
    </row>
    <row r="172073" spans="27:27">
      <c r="AA172073" s="271"/>
    </row>
    <row r="172074" spans="27:27">
      <c r="AA172074" s="271"/>
    </row>
    <row r="172075" spans="27:27">
      <c r="AA172075" s="271"/>
    </row>
    <row r="172076" spans="27:27">
      <c r="AA172076" s="271"/>
    </row>
    <row r="172077" spans="27:27">
      <c r="AA172077" s="271"/>
    </row>
    <row r="172078" spans="27:27">
      <c r="AA172078" s="271"/>
    </row>
    <row r="172079" spans="27:27">
      <c r="AA172079" s="271"/>
    </row>
    <row r="172080" spans="27:27">
      <c r="AA172080" s="271"/>
    </row>
    <row r="172081" spans="27:27">
      <c r="AA172081" s="271"/>
    </row>
    <row r="172082" spans="27:27">
      <c r="AA172082" s="271"/>
    </row>
    <row r="172083" spans="27:27">
      <c r="AA172083" s="271"/>
    </row>
    <row r="172084" spans="27:27">
      <c r="AA172084" s="271"/>
    </row>
    <row r="172085" spans="27:27">
      <c r="AA172085" s="271"/>
    </row>
    <row r="172086" spans="27:27">
      <c r="AA172086" s="271"/>
    </row>
    <row r="172087" spans="27:27">
      <c r="AA172087" s="271"/>
    </row>
    <row r="172088" spans="27:27">
      <c r="AA172088" s="271"/>
    </row>
    <row r="172089" spans="27:27">
      <c r="AA172089" s="271"/>
    </row>
    <row r="172090" spans="27:27">
      <c r="AA172090" s="271"/>
    </row>
    <row r="172091" spans="27:27">
      <c r="AA172091" s="271"/>
    </row>
    <row r="172092" spans="27:27">
      <c r="AA172092" s="271"/>
    </row>
    <row r="172093" spans="27:27">
      <c r="AA172093" s="271"/>
    </row>
    <row r="172094" spans="27:27">
      <c r="AA172094" s="271"/>
    </row>
    <row r="172095" spans="27:27">
      <c r="AA172095" s="271"/>
    </row>
    <row r="172096" spans="27:27">
      <c r="AA172096" s="271"/>
    </row>
    <row r="172097" spans="27:27">
      <c r="AA172097" s="271"/>
    </row>
    <row r="172098" spans="27:27">
      <c r="AA172098" s="271"/>
    </row>
    <row r="172099" spans="27:27">
      <c r="AA172099" s="271"/>
    </row>
    <row r="172100" spans="27:27">
      <c r="AA172100" s="271"/>
    </row>
    <row r="172101" spans="27:27">
      <c r="AA172101" s="271"/>
    </row>
    <row r="172102" spans="27:27">
      <c r="AA172102" s="271"/>
    </row>
    <row r="172103" spans="27:27">
      <c r="AA172103" s="271"/>
    </row>
    <row r="172104" spans="27:27">
      <c r="AA172104" s="271"/>
    </row>
    <row r="172105" spans="27:27">
      <c r="AA172105" s="271"/>
    </row>
    <row r="172106" spans="27:27">
      <c r="AA172106" s="271"/>
    </row>
    <row r="172107" spans="27:27">
      <c r="AA172107" s="271"/>
    </row>
    <row r="172108" spans="27:27">
      <c r="AA172108" s="271"/>
    </row>
    <row r="172109" spans="27:27">
      <c r="AA172109" s="271"/>
    </row>
    <row r="172110" spans="27:27">
      <c r="AA172110" s="271"/>
    </row>
    <row r="172111" spans="27:27">
      <c r="AA172111" s="271"/>
    </row>
    <row r="172112" spans="27:27">
      <c r="AA172112" s="271"/>
    </row>
    <row r="172113" spans="27:27">
      <c r="AA172113" s="271"/>
    </row>
    <row r="172114" spans="27:27">
      <c r="AA172114" s="271"/>
    </row>
    <row r="172115" spans="27:27">
      <c r="AA172115" s="271"/>
    </row>
    <row r="172116" spans="27:27">
      <c r="AA172116" s="271"/>
    </row>
    <row r="172117" spans="27:27">
      <c r="AA172117" s="271"/>
    </row>
    <row r="172118" spans="27:27">
      <c r="AA172118" s="271"/>
    </row>
    <row r="172119" spans="27:27">
      <c r="AA172119" s="271"/>
    </row>
    <row r="172120" spans="27:27">
      <c r="AA172120" s="271"/>
    </row>
    <row r="172121" spans="27:27">
      <c r="AA172121" s="271"/>
    </row>
    <row r="172122" spans="27:27">
      <c r="AA172122" s="271"/>
    </row>
    <row r="172123" spans="27:27">
      <c r="AA172123" s="271"/>
    </row>
    <row r="172124" spans="27:27">
      <c r="AA172124" s="271"/>
    </row>
    <row r="172125" spans="27:27">
      <c r="AA172125" s="271"/>
    </row>
    <row r="172126" spans="27:27">
      <c r="AA172126" s="271"/>
    </row>
    <row r="172127" spans="27:27">
      <c r="AA172127" s="271"/>
    </row>
    <row r="172128" spans="27:27">
      <c r="AA172128" s="271"/>
    </row>
    <row r="172129" spans="27:27">
      <c r="AA172129" s="271"/>
    </row>
    <row r="172130" spans="27:27">
      <c r="AA172130" s="271"/>
    </row>
    <row r="172131" spans="27:27">
      <c r="AA172131" s="271"/>
    </row>
    <row r="172132" spans="27:27">
      <c r="AA172132" s="271"/>
    </row>
    <row r="172133" spans="27:27">
      <c r="AA172133" s="271"/>
    </row>
    <row r="172134" spans="27:27">
      <c r="AA172134" s="271"/>
    </row>
    <row r="172135" spans="27:27">
      <c r="AA172135" s="271"/>
    </row>
    <row r="172136" spans="27:27">
      <c r="AA172136" s="271"/>
    </row>
    <row r="172137" spans="27:27">
      <c r="AA172137" s="271"/>
    </row>
    <row r="172138" spans="27:27">
      <c r="AA172138" s="271"/>
    </row>
    <row r="172139" spans="27:27">
      <c r="AA172139" s="271"/>
    </row>
    <row r="172140" spans="27:27">
      <c r="AA172140" s="271"/>
    </row>
    <row r="172141" spans="27:27">
      <c r="AA172141" s="271"/>
    </row>
    <row r="172142" spans="27:27">
      <c r="AA172142" s="271"/>
    </row>
    <row r="172143" spans="27:27">
      <c r="AA172143" s="271"/>
    </row>
    <row r="172144" spans="27:27">
      <c r="AA172144" s="271"/>
    </row>
    <row r="172145" spans="27:27">
      <c r="AA172145" s="271"/>
    </row>
    <row r="172146" spans="27:27">
      <c r="AA172146" s="271"/>
    </row>
    <row r="172147" spans="27:27">
      <c r="AA172147" s="271"/>
    </row>
    <row r="172148" spans="27:27">
      <c r="AA172148" s="271"/>
    </row>
    <row r="172149" spans="27:27">
      <c r="AA172149" s="271"/>
    </row>
    <row r="172150" spans="27:27">
      <c r="AA172150" s="271"/>
    </row>
    <row r="172151" spans="27:27">
      <c r="AA172151" s="271"/>
    </row>
    <row r="172152" spans="27:27">
      <c r="AA172152" s="271"/>
    </row>
    <row r="172153" spans="27:27">
      <c r="AA172153" s="271"/>
    </row>
    <row r="172154" spans="27:27">
      <c r="AA172154" s="271"/>
    </row>
    <row r="172155" spans="27:27">
      <c r="AA172155" s="271"/>
    </row>
    <row r="172156" spans="27:27">
      <c r="AA172156" s="271"/>
    </row>
    <row r="172157" spans="27:27">
      <c r="AA172157" s="271"/>
    </row>
    <row r="172158" spans="27:27">
      <c r="AA172158" s="271"/>
    </row>
    <row r="172159" spans="27:27">
      <c r="AA172159" s="271"/>
    </row>
    <row r="172160" spans="27:27">
      <c r="AA172160" s="271"/>
    </row>
    <row r="172161" spans="27:27">
      <c r="AA172161" s="271"/>
    </row>
    <row r="172162" spans="27:27">
      <c r="AA172162" s="271"/>
    </row>
    <row r="172163" spans="27:27">
      <c r="AA172163" s="271"/>
    </row>
    <row r="172164" spans="27:27">
      <c r="AA172164" s="271"/>
    </row>
    <row r="172165" spans="27:27">
      <c r="AA172165" s="271"/>
    </row>
    <row r="172166" spans="27:27">
      <c r="AA172166" s="271"/>
    </row>
    <row r="172167" spans="27:27">
      <c r="AA172167" s="271"/>
    </row>
    <row r="172168" spans="27:27">
      <c r="AA172168" s="271"/>
    </row>
    <row r="172169" spans="27:27">
      <c r="AA172169" s="271"/>
    </row>
    <row r="172170" spans="27:27">
      <c r="AA172170" s="271"/>
    </row>
    <row r="172171" spans="27:27">
      <c r="AA172171" s="271"/>
    </row>
    <row r="172172" spans="27:27">
      <c r="AA172172" s="271"/>
    </row>
    <row r="172173" spans="27:27">
      <c r="AA172173" s="271"/>
    </row>
    <row r="172174" spans="27:27">
      <c r="AA172174" s="271"/>
    </row>
    <row r="172175" spans="27:27">
      <c r="AA172175" s="271"/>
    </row>
    <row r="172176" spans="27:27">
      <c r="AA172176" s="271"/>
    </row>
    <row r="172177" spans="27:27">
      <c r="AA172177" s="271"/>
    </row>
    <row r="172178" spans="27:27">
      <c r="AA172178" s="271"/>
    </row>
    <row r="172179" spans="27:27">
      <c r="AA172179" s="271"/>
    </row>
    <row r="172180" spans="27:27">
      <c r="AA172180" s="271"/>
    </row>
    <row r="172181" spans="27:27">
      <c r="AA172181" s="271"/>
    </row>
    <row r="172182" spans="27:27">
      <c r="AA172182" s="271"/>
    </row>
    <row r="172183" spans="27:27">
      <c r="AA172183" s="271"/>
    </row>
    <row r="172184" spans="27:27">
      <c r="AA172184" s="271"/>
    </row>
    <row r="172185" spans="27:27">
      <c r="AA172185" s="271"/>
    </row>
    <row r="172186" spans="27:27">
      <c r="AA172186" s="271"/>
    </row>
    <row r="172187" spans="27:27">
      <c r="AA172187" s="271"/>
    </row>
    <row r="172188" spans="27:27">
      <c r="AA172188" s="271"/>
    </row>
    <row r="172189" spans="27:27">
      <c r="AA172189" s="271"/>
    </row>
    <row r="172190" spans="27:27">
      <c r="AA172190" s="271"/>
    </row>
    <row r="172191" spans="27:27">
      <c r="AA172191" s="271"/>
    </row>
    <row r="172192" spans="27:27">
      <c r="AA172192" s="271"/>
    </row>
    <row r="172193" spans="27:27">
      <c r="AA172193" s="271"/>
    </row>
    <row r="172194" spans="27:27">
      <c r="AA172194" s="271"/>
    </row>
    <row r="172195" spans="27:27">
      <c r="AA172195" s="271"/>
    </row>
    <row r="172196" spans="27:27">
      <c r="AA172196" s="271"/>
    </row>
    <row r="172197" spans="27:27">
      <c r="AA172197" s="271"/>
    </row>
    <row r="172198" spans="27:27">
      <c r="AA172198" s="271"/>
    </row>
    <row r="172199" spans="27:27">
      <c r="AA172199" s="271"/>
    </row>
    <row r="172200" spans="27:27">
      <c r="AA172200" s="271"/>
    </row>
    <row r="172201" spans="27:27">
      <c r="AA172201" s="271"/>
    </row>
    <row r="172202" spans="27:27">
      <c r="AA172202" s="271"/>
    </row>
    <row r="172203" spans="27:27">
      <c r="AA172203" s="271"/>
    </row>
    <row r="172204" spans="27:27">
      <c r="AA172204" s="271"/>
    </row>
    <row r="172205" spans="27:27">
      <c r="AA172205" s="271"/>
    </row>
    <row r="172206" spans="27:27">
      <c r="AA172206" s="271"/>
    </row>
    <row r="172207" spans="27:27">
      <c r="AA172207" s="271"/>
    </row>
    <row r="172208" spans="27:27">
      <c r="AA172208" s="271"/>
    </row>
    <row r="172209" spans="27:27">
      <c r="AA172209" s="271"/>
    </row>
    <row r="172210" spans="27:27">
      <c r="AA172210" s="271"/>
    </row>
    <row r="172211" spans="27:27">
      <c r="AA172211" s="271"/>
    </row>
    <row r="172212" spans="27:27">
      <c r="AA172212" s="271"/>
    </row>
    <row r="172213" spans="27:27">
      <c r="AA172213" s="271"/>
    </row>
    <row r="172214" spans="27:27">
      <c r="AA172214" s="271"/>
    </row>
    <row r="172215" spans="27:27">
      <c r="AA172215" s="271"/>
    </row>
    <row r="172216" spans="27:27">
      <c r="AA172216" s="271"/>
    </row>
    <row r="172217" spans="27:27">
      <c r="AA172217" s="271"/>
    </row>
    <row r="172218" spans="27:27">
      <c r="AA172218" s="271"/>
    </row>
    <row r="172219" spans="27:27">
      <c r="AA172219" s="271"/>
    </row>
    <row r="172220" spans="27:27">
      <c r="AA172220" s="271"/>
    </row>
    <row r="172221" spans="27:27">
      <c r="AA172221" s="271"/>
    </row>
    <row r="172222" spans="27:27">
      <c r="AA172222" s="271"/>
    </row>
    <row r="172223" spans="27:27">
      <c r="AA172223" s="271"/>
    </row>
    <row r="172224" spans="27:27">
      <c r="AA172224" s="271"/>
    </row>
    <row r="172225" spans="27:27">
      <c r="AA172225" s="271"/>
    </row>
    <row r="172226" spans="27:27">
      <c r="AA172226" s="271"/>
    </row>
    <row r="172227" spans="27:27">
      <c r="AA172227" s="271"/>
    </row>
    <row r="172228" spans="27:27">
      <c r="AA172228" s="271"/>
    </row>
    <row r="172229" spans="27:27">
      <c r="AA172229" s="271"/>
    </row>
    <row r="172230" spans="27:27">
      <c r="AA172230" s="271"/>
    </row>
    <row r="172231" spans="27:27">
      <c r="AA172231" s="271"/>
    </row>
    <row r="172232" spans="27:27">
      <c r="AA172232" s="271"/>
    </row>
    <row r="172233" spans="27:27">
      <c r="AA172233" s="271"/>
    </row>
    <row r="172234" spans="27:27">
      <c r="AA172234" s="271"/>
    </row>
    <row r="172235" spans="27:27">
      <c r="AA172235" s="271"/>
    </row>
    <row r="172236" spans="27:27">
      <c r="AA172236" s="271"/>
    </row>
    <row r="172237" spans="27:27">
      <c r="AA172237" s="271"/>
    </row>
    <row r="172238" spans="27:27">
      <c r="AA172238" s="271"/>
    </row>
    <row r="172239" spans="27:27">
      <c r="AA172239" s="271"/>
    </row>
    <row r="172240" spans="27:27">
      <c r="AA172240" s="271"/>
    </row>
    <row r="172241" spans="27:27">
      <c r="AA172241" s="271"/>
    </row>
    <row r="172242" spans="27:27">
      <c r="AA172242" s="271"/>
    </row>
    <row r="172243" spans="27:27">
      <c r="AA172243" s="271"/>
    </row>
    <row r="172244" spans="27:27">
      <c r="AA172244" s="271"/>
    </row>
    <row r="172245" spans="27:27">
      <c r="AA172245" s="271"/>
    </row>
    <row r="172246" spans="27:27">
      <c r="AA172246" s="271"/>
    </row>
    <row r="172247" spans="27:27">
      <c r="AA172247" s="271"/>
    </row>
    <row r="172248" spans="27:27">
      <c r="AA172248" s="271"/>
    </row>
    <row r="172249" spans="27:27">
      <c r="AA172249" s="271"/>
    </row>
    <row r="172250" spans="27:27">
      <c r="AA172250" s="271"/>
    </row>
    <row r="172251" spans="27:27">
      <c r="AA172251" s="271"/>
    </row>
    <row r="172252" spans="27:27">
      <c r="AA172252" s="271"/>
    </row>
    <row r="172253" spans="27:27">
      <c r="AA172253" s="271"/>
    </row>
    <row r="172254" spans="27:27">
      <c r="AA172254" s="271"/>
    </row>
    <row r="172255" spans="27:27">
      <c r="AA172255" s="271"/>
    </row>
    <row r="172256" spans="27:27">
      <c r="AA172256" s="271"/>
    </row>
    <row r="172257" spans="27:27">
      <c r="AA172257" s="271"/>
    </row>
    <row r="172258" spans="27:27">
      <c r="AA172258" s="271"/>
    </row>
    <row r="172259" spans="27:27">
      <c r="AA172259" s="271"/>
    </row>
    <row r="172260" spans="27:27">
      <c r="AA172260" s="271"/>
    </row>
    <row r="172261" spans="27:27">
      <c r="AA172261" s="271"/>
    </row>
    <row r="172262" spans="27:27">
      <c r="AA172262" s="271"/>
    </row>
    <row r="172263" spans="27:27">
      <c r="AA172263" s="271"/>
    </row>
    <row r="172264" spans="27:27">
      <c r="AA172264" s="271"/>
    </row>
    <row r="172265" spans="27:27">
      <c r="AA172265" s="271"/>
    </row>
    <row r="172266" spans="27:27">
      <c r="AA172266" s="271"/>
    </row>
    <row r="172267" spans="27:27">
      <c r="AA172267" s="271"/>
    </row>
    <row r="172268" spans="27:27">
      <c r="AA172268" s="271"/>
    </row>
    <row r="172269" spans="27:27">
      <c r="AA172269" s="271"/>
    </row>
    <row r="172270" spans="27:27">
      <c r="AA172270" s="271"/>
    </row>
    <row r="172271" spans="27:27">
      <c r="AA172271" s="271"/>
    </row>
    <row r="172272" spans="27:27">
      <c r="AA172272" s="271"/>
    </row>
    <row r="172273" spans="27:27">
      <c r="AA172273" s="271"/>
    </row>
    <row r="172274" spans="27:27">
      <c r="AA172274" s="271"/>
    </row>
    <row r="172275" spans="27:27">
      <c r="AA172275" s="271"/>
    </row>
    <row r="172276" spans="27:27">
      <c r="AA172276" s="271"/>
    </row>
    <row r="172277" spans="27:27">
      <c r="AA172277" s="271"/>
    </row>
    <row r="172278" spans="27:27">
      <c r="AA172278" s="271"/>
    </row>
    <row r="172279" spans="27:27">
      <c r="AA172279" s="271"/>
    </row>
    <row r="172280" spans="27:27">
      <c r="AA172280" s="271"/>
    </row>
    <row r="172281" spans="27:27">
      <c r="AA172281" s="271"/>
    </row>
    <row r="172282" spans="27:27">
      <c r="AA172282" s="271"/>
    </row>
    <row r="172283" spans="27:27">
      <c r="AA172283" s="271"/>
    </row>
    <row r="172284" spans="27:27">
      <c r="AA172284" s="271"/>
    </row>
    <row r="172285" spans="27:27">
      <c r="AA172285" s="271"/>
    </row>
    <row r="172286" spans="27:27">
      <c r="AA172286" s="271"/>
    </row>
    <row r="172287" spans="27:27">
      <c r="AA172287" s="271"/>
    </row>
    <row r="172288" spans="27:27">
      <c r="AA172288" s="271"/>
    </row>
    <row r="172289" spans="27:27">
      <c r="AA172289" s="271"/>
    </row>
    <row r="172290" spans="27:27">
      <c r="AA172290" s="271"/>
    </row>
    <row r="172291" spans="27:27">
      <c r="AA172291" s="271"/>
    </row>
    <row r="172292" spans="27:27">
      <c r="AA172292" s="271"/>
    </row>
    <row r="172293" spans="27:27">
      <c r="AA172293" s="271"/>
    </row>
    <row r="172294" spans="27:27">
      <c r="AA172294" s="271"/>
    </row>
    <row r="172295" spans="27:27">
      <c r="AA172295" s="271"/>
    </row>
    <row r="172296" spans="27:27">
      <c r="AA172296" s="271"/>
    </row>
    <row r="172297" spans="27:27">
      <c r="AA172297" s="271"/>
    </row>
    <row r="172298" spans="27:27">
      <c r="AA172298" s="271"/>
    </row>
    <row r="172299" spans="27:27">
      <c r="AA172299" s="271"/>
    </row>
    <row r="172300" spans="27:27">
      <c r="AA172300" s="271"/>
    </row>
    <row r="172301" spans="27:27">
      <c r="AA172301" s="271"/>
    </row>
    <row r="172302" spans="27:27">
      <c r="AA172302" s="271"/>
    </row>
    <row r="172303" spans="27:27">
      <c r="AA172303" s="271"/>
    </row>
    <row r="172304" spans="27:27">
      <c r="AA172304" s="271"/>
    </row>
    <row r="172305" spans="27:27">
      <c r="AA172305" s="271"/>
    </row>
    <row r="172306" spans="27:27">
      <c r="AA172306" s="271"/>
    </row>
    <row r="172307" spans="27:27">
      <c r="AA172307" s="271"/>
    </row>
    <row r="172308" spans="27:27">
      <c r="AA172308" s="271"/>
    </row>
    <row r="172309" spans="27:27">
      <c r="AA172309" s="271"/>
    </row>
    <row r="172310" spans="27:27">
      <c r="AA172310" s="271"/>
    </row>
    <row r="172311" spans="27:27">
      <c r="AA172311" s="271"/>
    </row>
    <row r="172312" spans="27:27">
      <c r="AA172312" s="271"/>
    </row>
    <row r="172313" spans="27:27">
      <c r="AA172313" s="271"/>
    </row>
    <row r="172314" spans="27:27">
      <c r="AA172314" s="271"/>
    </row>
    <row r="172315" spans="27:27">
      <c r="AA172315" s="271"/>
    </row>
    <row r="172316" spans="27:27">
      <c r="AA172316" s="271"/>
    </row>
    <row r="172317" spans="27:27">
      <c r="AA172317" s="271"/>
    </row>
    <row r="172318" spans="27:27">
      <c r="AA172318" s="271"/>
    </row>
    <row r="172319" spans="27:27">
      <c r="AA172319" s="271"/>
    </row>
    <row r="172320" spans="27:27">
      <c r="AA172320" s="271"/>
    </row>
    <row r="172321" spans="27:27">
      <c r="AA172321" s="271"/>
    </row>
    <row r="172322" spans="27:27">
      <c r="AA172322" s="271"/>
    </row>
    <row r="172323" spans="27:27">
      <c r="AA172323" s="271"/>
    </row>
    <row r="172324" spans="27:27">
      <c r="AA172324" s="271"/>
    </row>
    <row r="172325" spans="27:27">
      <c r="AA172325" s="271"/>
    </row>
    <row r="172326" spans="27:27">
      <c r="AA172326" s="271"/>
    </row>
    <row r="172327" spans="27:27">
      <c r="AA172327" s="271"/>
    </row>
    <row r="172328" spans="27:27">
      <c r="AA172328" s="271"/>
    </row>
    <row r="172329" spans="27:27">
      <c r="AA172329" s="271"/>
    </row>
    <row r="172330" spans="27:27">
      <c r="AA172330" s="271"/>
    </row>
    <row r="172331" spans="27:27">
      <c r="AA172331" s="271"/>
    </row>
    <row r="172332" spans="27:27">
      <c r="AA172332" s="271"/>
    </row>
    <row r="172333" spans="27:27">
      <c r="AA172333" s="271"/>
    </row>
    <row r="172334" spans="27:27">
      <c r="AA172334" s="271"/>
    </row>
    <row r="172335" spans="27:27">
      <c r="AA172335" s="271"/>
    </row>
    <row r="172336" spans="27:27">
      <c r="AA172336" s="271"/>
    </row>
    <row r="172337" spans="27:27">
      <c r="AA172337" s="271"/>
    </row>
    <row r="172338" spans="27:27">
      <c r="AA172338" s="271"/>
    </row>
    <row r="172339" spans="27:27">
      <c r="AA172339" s="271"/>
    </row>
    <row r="172340" spans="27:27">
      <c r="AA172340" s="271"/>
    </row>
    <row r="172341" spans="27:27">
      <c r="AA172341" s="271"/>
    </row>
    <row r="172342" spans="27:27">
      <c r="AA172342" s="271"/>
    </row>
    <row r="172343" spans="27:27">
      <c r="AA172343" s="271"/>
    </row>
    <row r="172344" spans="27:27">
      <c r="AA172344" s="271"/>
    </row>
    <row r="172345" spans="27:27">
      <c r="AA172345" s="271"/>
    </row>
    <row r="172346" spans="27:27">
      <c r="AA172346" s="271"/>
    </row>
    <row r="172347" spans="27:27">
      <c r="AA172347" s="271"/>
    </row>
    <row r="172348" spans="27:27">
      <c r="AA172348" s="271"/>
    </row>
    <row r="172349" spans="27:27">
      <c r="AA172349" s="271"/>
    </row>
    <row r="172350" spans="27:27">
      <c r="AA172350" s="271"/>
    </row>
    <row r="172351" spans="27:27">
      <c r="AA172351" s="271"/>
    </row>
    <row r="172352" spans="27:27">
      <c r="AA172352" s="271"/>
    </row>
    <row r="172353" spans="27:27">
      <c r="AA172353" s="271"/>
    </row>
    <row r="172354" spans="27:27">
      <c r="AA172354" s="271"/>
    </row>
    <row r="172355" spans="27:27">
      <c r="AA172355" s="271"/>
    </row>
    <row r="172356" spans="27:27">
      <c r="AA172356" s="271"/>
    </row>
    <row r="172357" spans="27:27">
      <c r="AA172357" s="271"/>
    </row>
    <row r="172358" spans="27:27">
      <c r="AA172358" s="271"/>
    </row>
    <row r="172359" spans="27:27">
      <c r="AA172359" s="271"/>
    </row>
    <row r="172360" spans="27:27">
      <c r="AA172360" s="271"/>
    </row>
    <row r="172361" spans="27:27">
      <c r="AA172361" s="271"/>
    </row>
    <row r="172362" spans="27:27">
      <c r="AA172362" s="271"/>
    </row>
    <row r="172363" spans="27:27">
      <c r="AA172363" s="271"/>
    </row>
    <row r="172364" spans="27:27">
      <c r="AA172364" s="271"/>
    </row>
    <row r="172365" spans="27:27">
      <c r="AA172365" s="271"/>
    </row>
    <row r="172366" spans="27:27">
      <c r="AA172366" s="271"/>
    </row>
    <row r="172367" spans="27:27">
      <c r="AA172367" s="271"/>
    </row>
    <row r="172368" spans="27:27">
      <c r="AA172368" s="271"/>
    </row>
    <row r="172369" spans="27:27">
      <c r="AA172369" s="271"/>
    </row>
    <row r="172370" spans="27:27">
      <c r="AA172370" s="271"/>
    </row>
    <row r="172371" spans="27:27">
      <c r="AA172371" s="271"/>
    </row>
    <row r="172372" spans="27:27">
      <c r="AA172372" s="271"/>
    </row>
    <row r="172373" spans="27:27">
      <c r="AA172373" s="271"/>
    </row>
    <row r="172374" spans="27:27">
      <c r="AA172374" s="271"/>
    </row>
    <row r="172375" spans="27:27">
      <c r="AA172375" s="271"/>
    </row>
    <row r="172376" spans="27:27">
      <c r="AA172376" s="271"/>
    </row>
    <row r="172377" spans="27:27">
      <c r="AA172377" s="271"/>
    </row>
    <row r="172378" spans="27:27">
      <c r="AA172378" s="271"/>
    </row>
    <row r="172379" spans="27:27">
      <c r="AA172379" s="271"/>
    </row>
    <row r="172380" spans="27:27">
      <c r="AA172380" s="271"/>
    </row>
    <row r="172381" spans="27:27">
      <c r="AA172381" s="271"/>
    </row>
    <row r="172382" spans="27:27">
      <c r="AA172382" s="271"/>
    </row>
    <row r="172383" spans="27:27">
      <c r="AA172383" s="271"/>
    </row>
    <row r="172384" spans="27:27">
      <c r="AA172384" s="271"/>
    </row>
    <row r="172385" spans="27:27">
      <c r="AA172385" s="271"/>
    </row>
    <row r="172386" spans="27:27">
      <c r="AA172386" s="271"/>
    </row>
    <row r="172387" spans="27:27">
      <c r="AA172387" s="271"/>
    </row>
    <row r="172388" spans="27:27">
      <c r="AA172388" s="271"/>
    </row>
    <row r="172389" spans="27:27">
      <c r="AA172389" s="271"/>
    </row>
    <row r="172390" spans="27:27">
      <c r="AA172390" s="271"/>
    </row>
    <row r="172391" spans="27:27">
      <c r="AA172391" s="271"/>
    </row>
    <row r="172392" spans="27:27">
      <c r="AA172392" s="271"/>
    </row>
    <row r="172393" spans="27:27">
      <c r="AA172393" s="271"/>
    </row>
    <row r="172394" spans="27:27">
      <c r="AA172394" s="271"/>
    </row>
    <row r="172395" spans="27:27">
      <c r="AA172395" s="271"/>
    </row>
    <row r="172396" spans="27:27">
      <c r="AA172396" s="271"/>
    </row>
    <row r="172397" spans="27:27">
      <c r="AA172397" s="271"/>
    </row>
    <row r="172398" spans="27:27">
      <c r="AA172398" s="271"/>
    </row>
    <row r="172399" spans="27:27">
      <c r="AA172399" s="271"/>
    </row>
    <row r="172400" spans="27:27">
      <c r="AA172400" s="271"/>
    </row>
    <row r="172401" spans="27:27">
      <c r="AA172401" s="271"/>
    </row>
    <row r="172402" spans="27:27">
      <c r="AA172402" s="271"/>
    </row>
    <row r="172403" spans="27:27">
      <c r="AA172403" s="271"/>
    </row>
    <row r="172404" spans="27:27">
      <c r="AA172404" s="271"/>
    </row>
    <row r="172405" spans="27:27">
      <c r="AA172405" s="271"/>
    </row>
    <row r="172406" spans="27:27">
      <c r="AA172406" s="271"/>
    </row>
    <row r="172407" spans="27:27">
      <c r="AA172407" s="271"/>
    </row>
    <row r="172408" spans="27:27">
      <c r="AA172408" s="271"/>
    </row>
    <row r="172409" spans="27:27">
      <c r="AA172409" s="271"/>
    </row>
    <row r="172410" spans="27:27">
      <c r="AA172410" s="271"/>
    </row>
    <row r="172411" spans="27:27">
      <c r="AA172411" s="271"/>
    </row>
    <row r="172412" spans="27:27">
      <c r="AA172412" s="271"/>
    </row>
    <row r="172413" spans="27:27">
      <c r="AA172413" s="271"/>
    </row>
    <row r="172414" spans="27:27">
      <c r="AA172414" s="271"/>
    </row>
    <row r="172415" spans="27:27">
      <c r="AA172415" s="271"/>
    </row>
    <row r="172416" spans="27:27">
      <c r="AA172416" s="271"/>
    </row>
    <row r="172417" spans="27:27">
      <c r="AA172417" s="271"/>
    </row>
    <row r="172418" spans="27:27">
      <c r="AA172418" s="271"/>
    </row>
    <row r="172419" spans="27:27">
      <c r="AA172419" s="271"/>
    </row>
    <row r="172420" spans="27:27">
      <c r="AA172420" s="271"/>
    </row>
    <row r="172421" spans="27:27">
      <c r="AA172421" s="271"/>
    </row>
    <row r="172422" spans="27:27">
      <c r="AA172422" s="271"/>
    </row>
    <row r="172423" spans="27:27">
      <c r="AA172423" s="271"/>
    </row>
    <row r="172424" spans="27:27">
      <c r="AA172424" s="271"/>
    </row>
    <row r="172425" spans="27:27">
      <c r="AA172425" s="271"/>
    </row>
    <row r="172426" spans="27:27">
      <c r="AA172426" s="271"/>
    </row>
    <row r="172427" spans="27:27">
      <c r="AA172427" s="271"/>
    </row>
    <row r="172428" spans="27:27">
      <c r="AA172428" s="271"/>
    </row>
    <row r="172429" spans="27:27">
      <c r="AA172429" s="271"/>
    </row>
    <row r="172430" spans="27:27">
      <c r="AA172430" s="271"/>
    </row>
    <row r="172431" spans="27:27">
      <c r="AA172431" s="271"/>
    </row>
    <row r="172432" spans="27:27">
      <c r="AA172432" s="271"/>
    </row>
    <row r="172433" spans="27:27">
      <c r="AA172433" s="271"/>
    </row>
    <row r="172434" spans="27:27">
      <c r="AA172434" s="271"/>
    </row>
    <row r="172435" spans="27:27">
      <c r="AA172435" s="271"/>
    </row>
    <row r="172436" spans="27:27">
      <c r="AA172436" s="271"/>
    </row>
    <row r="172437" spans="27:27">
      <c r="AA172437" s="271"/>
    </row>
    <row r="172438" spans="27:27">
      <c r="AA172438" s="271"/>
    </row>
    <row r="172439" spans="27:27">
      <c r="AA172439" s="271"/>
    </row>
    <row r="172440" spans="27:27">
      <c r="AA172440" s="271"/>
    </row>
    <row r="172441" spans="27:27">
      <c r="AA172441" s="271"/>
    </row>
    <row r="172442" spans="27:27">
      <c r="AA172442" s="271"/>
    </row>
    <row r="172443" spans="27:27">
      <c r="AA172443" s="271"/>
    </row>
    <row r="172444" spans="27:27">
      <c r="AA172444" s="271"/>
    </row>
    <row r="172445" spans="27:27">
      <c r="AA172445" s="271"/>
    </row>
    <row r="172446" spans="27:27">
      <c r="AA172446" s="271"/>
    </row>
    <row r="172447" spans="27:27">
      <c r="AA172447" s="271"/>
    </row>
    <row r="172448" spans="27:27">
      <c r="AA172448" s="271"/>
    </row>
    <row r="172449" spans="27:27">
      <c r="AA172449" s="271"/>
    </row>
    <row r="172450" spans="27:27">
      <c r="AA172450" s="271"/>
    </row>
    <row r="172451" spans="27:27">
      <c r="AA172451" s="271"/>
    </row>
    <row r="172452" spans="27:27">
      <c r="AA172452" s="271"/>
    </row>
    <row r="172453" spans="27:27">
      <c r="AA172453" s="271"/>
    </row>
    <row r="172454" spans="27:27">
      <c r="AA172454" s="271"/>
    </row>
    <row r="172455" spans="27:27">
      <c r="AA172455" s="271"/>
    </row>
    <row r="172456" spans="27:27">
      <c r="AA172456" s="271"/>
    </row>
    <row r="172457" spans="27:27">
      <c r="AA172457" s="271"/>
    </row>
    <row r="172458" spans="27:27">
      <c r="AA172458" s="271"/>
    </row>
    <row r="172459" spans="27:27">
      <c r="AA172459" s="271"/>
    </row>
    <row r="172460" spans="27:27">
      <c r="AA172460" s="271"/>
    </row>
    <row r="172461" spans="27:27">
      <c r="AA172461" s="271"/>
    </row>
    <row r="172462" spans="27:27">
      <c r="AA172462" s="271"/>
    </row>
    <row r="172463" spans="27:27">
      <c r="AA172463" s="271"/>
    </row>
    <row r="172464" spans="27:27">
      <c r="AA172464" s="271"/>
    </row>
    <row r="172465" spans="27:27">
      <c r="AA172465" s="271"/>
    </row>
    <row r="172466" spans="27:27">
      <c r="AA172466" s="271"/>
    </row>
    <row r="172467" spans="27:27">
      <c r="AA172467" s="271"/>
    </row>
    <row r="172468" spans="27:27">
      <c r="AA172468" s="271"/>
    </row>
    <row r="172469" spans="27:27">
      <c r="AA172469" s="271"/>
    </row>
    <row r="172470" spans="27:27">
      <c r="AA172470" s="271"/>
    </row>
    <row r="172471" spans="27:27">
      <c r="AA172471" s="271"/>
    </row>
    <row r="172472" spans="27:27">
      <c r="AA172472" s="271"/>
    </row>
    <row r="172473" spans="27:27">
      <c r="AA172473" s="271"/>
    </row>
    <row r="172474" spans="27:27">
      <c r="AA172474" s="271"/>
    </row>
    <row r="172475" spans="27:27">
      <c r="AA172475" s="271"/>
    </row>
    <row r="172476" spans="27:27">
      <c r="AA172476" s="271"/>
    </row>
    <row r="172477" spans="27:27">
      <c r="AA172477" s="271"/>
    </row>
    <row r="172478" spans="27:27">
      <c r="AA172478" s="271"/>
    </row>
    <row r="172479" spans="27:27">
      <c r="AA172479" s="271"/>
    </row>
    <row r="172480" spans="27:27">
      <c r="AA172480" s="271"/>
    </row>
    <row r="172481" spans="27:27">
      <c r="AA172481" s="271"/>
    </row>
    <row r="172482" spans="27:27">
      <c r="AA172482" s="271"/>
    </row>
    <row r="172483" spans="27:27">
      <c r="AA172483" s="271"/>
    </row>
    <row r="172484" spans="27:27">
      <c r="AA172484" s="271"/>
    </row>
    <row r="172485" spans="27:27">
      <c r="AA172485" s="271"/>
    </row>
    <row r="172486" spans="27:27">
      <c r="AA172486" s="271"/>
    </row>
    <row r="172487" spans="27:27">
      <c r="AA172487" s="271"/>
    </row>
    <row r="172488" spans="27:27">
      <c r="AA172488" s="271"/>
    </row>
    <row r="172489" spans="27:27">
      <c r="AA172489" s="271"/>
    </row>
    <row r="172490" spans="27:27">
      <c r="AA172490" s="271"/>
    </row>
    <row r="172491" spans="27:27">
      <c r="AA172491" s="271"/>
    </row>
    <row r="172492" spans="27:27">
      <c r="AA172492" s="271"/>
    </row>
    <row r="172493" spans="27:27">
      <c r="AA172493" s="271"/>
    </row>
    <row r="172494" spans="27:27">
      <c r="AA172494" s="271"/>
    </row>
    <row r="172495" spans="27:27">
      <c r="AA172495" s="271"/>
    </row>
    <row r="172496" spans="27:27">
      <c r="AA172496" s="271"/>
    </row>
    <row r="172497" spans="27:27">
      <c r="AA172497" s="271"/>
    </row>
    <row r="172498" spans="27:27">
      <c r="AA172498" s="271"/>
    </row>
    <row r="172499" spans="27:27">
      <c r="AA172499" s="271"/>
    </row>
    <row r="172500" spans="27:27">
      <c r="AA172500" s="271"/>
    </row>
    <row r="172501" spans="27:27">
      <c r="AA172501" s="271"/>
    </row>
    <row r="172502" spans="27:27">
      <c r="AA172502" s="271"/>
    </row>
    <row r="172503" spans="27:27">
      <c r="AA172503" s="271"/>
    </row>
    <row r="172504" spans="27:27">
      <c r="AA172504" s="271"/>
    </row>
    <row r="172505" spans="27:27">
      <c r="AA172505" s="271"/>
    </row>
    <row r="172506" spans="27:27">
      <c r="AA172506" s="271"/>
    </row>
    <row r="172507" spans="27:27">
      <c r="AA172507" s="271"/>
    </row>
    <row r="172508" spans="27:27">
      <c r="AA172508" s="271"/>
    </row>
    <row r="172509" spans="27:27">
      <c r="AA172509" s="271"/>
    </row>
    <row r="172510" spans="27:27">
      <c r="AA172510" s="271"/>
    </row>
    <row r="172511" spans="27:27">
      <c r="AA172511" s="271"/>
    </row>
    <row r="172512" spans="27:27">
      <c r="AA172512" s="271"/>
    </row>
    <row r="172513" spans="27:27">
      <c r="AA172513" s="271"/>
    </row>
    <row r="172514" spans="27:27">
      <c r="AA172514" s="271"/>
    </row>
    <row r="172515" spans="27:27">
      <c r="AA172515" s="271"/>
    </row>
    <row r="172516" spans="27:27">
      <c r="AA172516" s="271"/>
    </row>
    <row r="172517" spans="27:27">
      <c r="AA172517" s="271"/>
    </row>
    <row r="172518" spans="27:27">
      <c r="AA172518" s="271"/>
    </row>
    <row r="172519" spans="27:27">
      <c r="AA172519" s="271"/>
    </row>
    <row r="172520" spans="27:27">
      <c r="AA172520" s="271"/>
    </row>
    <row r="172521" spans="27:27">
      <c r="AA172521" s="271"/>
    </row>
    <row r="172522" spans="27:27">
      <c r="AA172522" s="271"/>
    </row>
    <row r="172523" spans="27:27">
      <c r="AA172523" s="271"/>
    </row>
    <row r="172524" spans="27:27">
      <c r="AA172524" s="271"/>
    </row>
    <row r="172525" spans="27:27">
      <c r="AA172525" s="271"/>
    </row>
    <row r="172526" spans="27:27">
      <c r="AA172526" s="271"/>
    </row>
    <row r="172527" spans="27:27">
      <c r="AA172527" s="271"/>
    </row>
    <row r="172528" spans="27:27">
      <c r="AA172528" s="271"/>
    </row>
    <row r="172529" spans="27:27">
      <c r="AA172529" s="271"/>
    </row>
    <row r="172530" spans="27:27">
      <c r="AA172530" s="271"/>
    </row>
    <row r="172531" spans="27:27">
      <c r="AA172531" s="271"/>
    </row>
    <row r="172532" spans="27:27">
      <c r="AA172532" s="271"/>
    </row>
    <row r="172533" spans="27:27">
      <c r="AA172533" s="271"/>
    </row>
    <row r="172534" spans="27:27">
      <c r="AA172534" s="271"/>
    </row>
    <row r="172535" spans="27:27">
      <c r="AA172535" s="271"/>
    </row>
    <row r="172536" spans="27:27">
      <c r="AA172536" s="271"/>
    </row>
    <row r="172537" spans="27:27">
      <c r="AA172537" s="271"/>
    </row>
    <row r="172538" spans="27:27">
      <c r="AA172538" s="271"/>
    </row>
    <row r="172539" spans="27:27">
      <c r="AA172539" s="271"/>
    </row>
    <row r="172540" spans="27:27">
      <c r="AA172540" s="271"/>
    </row>
    <row r="172541" spans="27:27">
      <c r="AA172541" s="271"/>
    </row>
    <row r="172542" spans="27:27">
      <c r="AA172542" s="271"/>
    </row>
    <row r="172543" spans="27:27">
      <c r="AA172543" s="271"/>
    </row>
    <row r="172544" spans="27:27">
      <c r="AA172544" s="271"/>
    </row>
    <row r="172545" spans="27:27">
      <c r="AA172545" s="271"/>
    </row>
    <row r="172546" spans="27:27">
      <c r="AA172546" s="271"/>
    </row>
    <row r="172547" spans="27:27">
      <c r="AA172547" s="271"/>
    </row>
    <row r="172548" spans="27:27">
      <c r="AA172548" s="271"/>
    </row>
    <row r="172549" spans="27:27">
      <c r="AA172549" s="271"/>
    </row>
    <row r="172550" spans="27:27">
      <c r="AA172550" s="271"/>
    </row>
    <row r="172551" spans="27:27">
      <c r="AA172551" s="271"/>
    </row>
    <row r="172552" spans="27:27">
      <c r="AA172552" s="271"/>
    </row>
    <row r="172553" spans="27:27">
      <c r="AA172553" s="271"/>
    </row>
    <row r="172554" spans="27:27">
      <c r="AA172554" s="271"/>
    </row>
    <row r="172555" spans="27:27">
      <c r="AA172555" s="271"/>
    </row>
    <row r="172556" spans="27:27">
      <c r="AA172556" s="271"/>
    </row>
    <row r="172557" spans="27:27">
      <c r="AA172557" s="271"/>
    </row>
    <row r="172558" spans="27:27">
      <c r="AA172558" s="271"/>
    </row>
    <row r="172559" spans="27:27">
      <c r="AA172559" s="271"/>
    </row>
    <row r="172560" spans="27:27">
      <c r="AA172560" s="271"/>
    </row>
    <row r="172561" spans="27:27">
      <c r="AA172561" s="271"/>
    </row>
    <row r="172562" spans="27:27">
      <c r="AA172562" s="271"/>
    </row>
    <row r="172563" spans="27:27">
      <c r="AA172563" s="271"/>
    </row>
    <row r="172564" spans="27:27">
      <c r="AA172564" s="271"/>
    </row>
    <row r="172565" spans="27:27">
      <c r="AA172565" s="271"/>
    </row>
    <row r="172566" spans="27:27">
      <c r="AA172566" s="271"/>
    </row>
    <row r="172567" spans="27:27">
      <c r="AA172567" s="271"/>
    </row>
    <row r="172568" spans="27:27">
      <c r="AA172568" s="271"/>
    </row>
    <row r="172569" spans="27:27">
      <c r="AA172569" s="271"/>
    </row>
    <row r="172570" spans="27:27">
      <c r="AA172570" s="271"/>
    </row>
    <row r="172571" spans="27:27">
      <c r="AA172571" s="271"/>
    </row>
    <row r="172572" spans="27:27">
      <c r="AA172572" s="271"/>
    </row>
    <row r="172573" spans="27:27">
      <c r="AA172573" s="271"/>
    </row>
    <row r="172574" spans="27:27">
      <c r="AA172574" s="271"/>
    </row>
    <row r="172575" spans="27:27">
      <c r="AA172575" s="271"/>
    </row>
    <row r="172576" spans="27:27">
      <c r="AA172576" s="271"/>
    </row>
    <row r="172577" spans="27:27">
      <c r="AA172577" s="271"/>
    </row>
    <row r="172578" spans="27:27">
      <c r="AA172578" s="271"/>
    </row>
    <row r="172579" spans="27:27">
      <c r="AA172579" s="271"/>
    </row>
    <row r="172580" spans="27:27">
      <c r="AA172580" s="271"/>
    </row>
    <row r="172581" spans="27:27">
      <c r="AA172581" s="271"/>
    </row>
    <row r="172582" spans="27:27">
      <c r="AA172582" s="271"/>
    </row>
    <row r="172583" spans="27:27">
      <c r="AA172583" s="271"/>
    </row>
    <row r="172584" spans="27:27">
      <c r="AA172584" s="271"/>
    </row>
    <row r="172585" spans="27:27">
      <c r="AA172585" s="271"/>
    </row>
    <row r="172586" spans="27:27">
      <c r="AA172586" s="271"/>
    </row>
    <row r="172587" spans="27:27">
      <c r="AA172587" s="271"/>
    </row>
    <row r="172588" spans="27:27">
      <c r="AA172588" s="271"/>
    </row>
    <row r="172589" spans="27:27">
      <c r="AA172589" s="271"/>
    </row>
    <row r="172590" spans="27:27">
      <c r="AA172590" s="271"/>
    </row>
    <row r="172591" spans="27:27">
      <c r="AA172591" s="271"/>
    </row>
    <row r="172592" spans="27:27">
      <c r="AA172592" s="271"/>
    </row>
    <row r="172593" spans="27:27">
      <c r="AA172593" s="271"/>
    </row>
    <row r="172594" spans="27:27">
      <c r="AA172594" s="271"/>
    </row>
    <row r="172595" spans="27:27">
      <c r="AA172595" s="271"/>
    </row>
    <row r="172596" spans="27:27">
      <c r="AA172596" s="271"/>
    </row>
    <row r="172597" spans="27:27">
      <c r="AA172597" s="271"/>
    </row>
    <row r="172598" spans="27:27">
      <c r="AA172598" s="271"/>
    </row>
    <row r="172599" spans="27:27">
      <c r="AA172599" s="271"/>
    </row>
    <row r="172600" spans="27:27">
      <c r="AA172600" s="271"/>
    </row>
    <row r="172601" spans="27:27">
      <c r="AA172601" s="271"/>
    </row>
    <row r="172602" spans="27:27">
      <c r="AA172602" s="271"/>
    </row>
    <row r="172603" spans="27:27">
      <c r="AA172603" s="271"/>
    </row>
    <row r="172604" spans="27:27">
      <c r="AA172604" s="271"/>
    </row>
    <row r="172605" spans="27:27">
      <c r="AA172605" s="271"/>
    </row>
    <row r="172606" spans="27:27">
      <c r="AA172606" s="271"/>
    </row>
    <row r="172607" spans="27:27">
      <c r="AA172607" s="271"/>
    </row>
    <row r="172608" spans="27:27">
      <c r="AA172608" s="271"/>
    </row>
    <row r="172609" spans="27:27">
      <c r="AA172609" s="271"/>
    </row>
    <row r="172610" spans="27:27">
      <c r="AA172610" s="271"/>
    </row>
    <row r="172611" spans="27:27">
      <c r="AA172611" s="271"/>
    </row>
    <row r="172612" spans="27:27">
      <c r="AA172612" s="271"/>
    </row>
    <row r="172613" spans="27:27">
      <c r="AA172613" s="271"/>
    </row>
    <row r="172614" spans="27:27">
      <c r="AA172614" s="271"/>
    </row>
    <row r="172615" spans="27:27">
      <c r="AA172615" s="271"/>
    </row>
    <row r="172616" spans="27:27">
      <c r="AA172616" s="271"/>
    </row>
    <row r="172617" spans="27:27">
      <c r="AA172617" s="271"/>
    </row>
    <row r="172618" spans="27:27">
      <c r="AA172618" s="271"/>
    </row>
    <row r="172619" spans="27:27">
      <c r="AA172619" s="271"/>
    </row>
    <row r="172620" spans="27:27">
      <c r="AA172620" s="271"/>
    </row>
    <row r="172621" spans="27:27">
      <c r="AA172621" s="271"/>
    </row>
    <row r="172622" spans="27:27">
      <c r="AA172622" s="271"/>
    </row>
    <row r="172623" spans="27:27">
      <c r="AA172623" s="271"/>
    </row>
    <row r="172624" spans="27:27">
      <c r="AA172624" s="271"/>
    </row>
    <row r="172625" spans="27:27">
      <c r="AA172625" s="271"/>
    </row>
    <row r="172626" spans="27:27">
      <c r="AA172626" s="271"/>
    </row>
    <row r="172627" spans="27:27">
      <c r="AA172627" s="271"/>
    </row>
    <row r="172628" spans="27:27">
      <c r="AA172628" s="271"/>
    </row>
    <row r="172629" spans="27:27">
      <c r="AA172629" s="271"/>
    </row>
    <row r="172630" spans="27:27">
      <c r="AA172630" s="271"/>
    </row>
    <row r="172631" spans="27:27">
      <c r="AA172631" s="271"/>
    </row>
    <row r="172632" spans="27:27">
      <c r="AA172632" s="271"/>
    </row>
    <row r="172633" spans="27:27">
      <c r="AA172633" s="271"/>
    </row>
    <row r="172634" spans="27:27">
      <c r="AA172634" s="271"/>
    </row>
    <row r="172635" spans="27:27">
      <c r="AA172635" s="271"/>
    </row>
    <row r="172636" spans="27:27">
      <c r="AA172636" s="271"/>
    </row>
    <row r="172637" spans="27:27">
      <c r="AA172637" s="271"/>
    </row>
    <row r="172638" spans="27:27">
      <c r="AA172638" s="271"/>
    </row>
    <row r="172639" spans="27:27">
      <c r="AA172639" s="271"/>
    </row>
    <row r="172640" spans="27:27">
      <c r="AA172640" s="271"/>
    </row>
    <row r="172641" spans="27:27">
      <c r="AA172641" s="271"/>
    </row>
    <row r="172642" spans="27:27">
      <c r="AA172642" s="271"/>
    </row>
    <row r="172643" spans="27:27">
      <c r="AA172643" s="271"/>
    </row>
    <row r="172644" spans="27:27">
      <c r="AA172644" s="271"/>
    </row>
    <row r="172645" spans="27:27">
      <c r="AA172645" s="271"/>
    </row>
    <row r="172646" spans="27:27">
      <c r="AA172646" s="271"/>
    </row>
    <row r="172647" spans="27:27">
      <c r="AA172647" s="271"/>
    </row>
    <row r="172648" spans="27:27">
      <c r="AA172648" s="271"/>
    </row>
    <row r="172649" spans="27:27">
      <c r="AA172649" s="271"/>
    </row>
    <row r="172650" spans="27:27">
      <c r="AA172650" s="271"/>
    </row>
    <row r="172651" spans="27:27">
      <c r="AA172651" s="271"/>
    </row>
    <row r="172652" spans="27:27">
      <c r="AA172652" s="271"/>
    </row>
    <row r="172653" spans="27:27">
      <c r="AA172653" s="271"/>
    </row>
    <row r="172654" spans="27:27">
      <c r="AA172654" s="271"/>
    </row>
    <row r="172655" spans="27:27">
      <c r="AA172655" s="271"/>
    </row>
    <row r="172656" spans="27:27">
      <c r="AA172656" s="271"/>
    </row>
    <row r="172657" spans="27:27">
      <c r="AA172657" s="271"/>
    </row>
    <row r="172658" spans="27:27">
      <c r="AA172658" s="271"/>
    </row>
    <row r="172659" spans="27:27">
      <c r="AA172659" s="271"/>
    </row>
    <row r="172660" spans="27:27">
      <c r="AA172660" s="271"/>
    </row>
    <row r="172661" spans="27:27">
      <c r="AA172661" s="271"/>
    </row>
    <row r="172662" spans="27:27">
      <c r="AA172662" s="271"/>
    </row>
    <row r="172663" spans="27:27">
      <c r="AA172663" s="271"/>
    </row>
    <row r="172664" spans="27:27">
      <c r="AA172664" s="271"/>
    </row>
    <row r="172665" spans="27:27">
      <c r="AA172665" s="271"/>
    </row>
    <row r="172666" spans="27:27">
      <c r="AA172666" s="271"/>
    </row>
    <row r="172667" spans="27:27">
      <c r="AA172667" s="271"/>
    </row>
    <row r="172668" spans="27:27">
      <c r="AA172668" s="271"/>
    </row>
    <row r="172669" spans="27:27">
      <c r="AA172669" s="271"/>
    </row>
    <row r="172670" spans="27:27">
      <c r="AA172670" s="271"/>
    </row>
    <row r="172671" spans="27:27">
      <c r="AA172671" s="271"/>
    </row>
    <row r="172672" spans="27:27">
      <c r="AA172672" s="271"/>
    </row>
    <row r="172673" spans="27:27">
      <c r="AA172673" s="271"/>
    </row>
    <row r="172674" spans="27:27">
      <c r="AA172674" s="271"/>
    </row>
    <row r="172675" spans="27:27">
      <c r="AA172675" s="271"/>
    </row>
    <row r="172676" spans="27:27">
      <c r="AA172676" s="271"/>
    </row>
    <row r="172677" spans="27:27">
      <c r="AA172677" s="271"/>
    </row>
    <row r="172678" spans="27:27">
      <c r="AA172678" s="271"/>
    </row>
    <row r="172679" spans="27:27">
      <c r="AA172679" s="271"/>
    </row>
    <row r="172680" spans="27:27">
      <c r="AA172680" s="271"/>
    </row>
    <row r="172681" spans="27:27">
      <c r="AA172681" s="271"/>
    </row>
    <row r="172682" spans="27:27">
      <c r="AA172682" s="271"/>
    </row>
    <row r="172683" spans="27:27">
      <c r="AA172683" s="271"/>
    </row>
    <row r="172684" spans="27:27">
      <c r="AA172684" s="271"/>
    </row>
    <row r="172685" spans="27:27">
      <c r="AA172685" s="271"/>
    </row>
    <row r="172686" spans="27:27">
      <c r="AA172686" s="271"/>
    </row>
    <row r="172687" spans="27:27">
      <c r="AA172687" s="271"/>
    </row>
    <row r="172688" spans="27:27">
      <c r="AA172688" s="271"/>
    </row>
    <row r="172689" spans="27:27">
      <c r="AA172689" s="271"/>
    </row>
    <row r="172690" spans="27:27">
      <c r="AA172690" s="271"/>
    </row>
    <row r="172691" spans="27:27">
      <c r="AA172691" s="271"/>
    </row>
    <row r="172692" spans="27:27">
      <c r="AA172692" s="271"/>
    </row>
    <row r="172693" spans="27:27">
      <c r="AA172693" s="271"/>
    </row>
    <row r="172694" spans="27:27">
      <c r="AA172694" s="271"/>
    </row>
    <row r="172695" spans="27:27">
      <c r="AA172695" s="271"/>
    </row>
    <row r="172696" spans="27:27">
      <c r="AA172696" s="271"/>
    </row>
    <row r="172697" spans="27:27">
      <c r="AA172697" s="271"/>
    </row>
    <row r="172698" spans="27:27">
      <c r="AA172698" s="271"/>
    </row>
    <row r="172699" spans="27:27">
      <c r="AA172699" s="271"/>
    </row>
    <row r="172700" spans="27:27">
      <c r="AA172700" s="271"/>
    </row>
    <row r="172701" spans="27:27">
      <c r="AA172701" s="271"/>
    </row>
    <row r="172702" spans="27:27">
      <c r="AA172702" s="271"/>
    </row>
    <row r="172703" spans="27:27">
      <c r="AA172703" s="271"/>
    </row>
    <row r="172704" spans="27:27">
      <c r="AA172704" s="271"/>
    </row>
    <row r="172705" spans="27:27">
      <c r="AA172705" s="271"/>
    </row>
    <row r="172706" spans="27:27">
      <c r="AA172706" s="271"/>
    </row>
    <row r="172707" spans="27:27">
      <c r="AA172707" s="271"/>
    </row>
    <row r="172708" spans="27:27">
      <c r="AA172708" s="271"/>
    </row>
    <row r="172709" spans="27:27">
      <c r="AA172709" s="271"/>
    </row>
    <row r="172710" spans="27:27">
      <c r="AA172710" s="271"/>
    </row>
    <row r="172711" spans="27:27">
      <c r="AA172711" s="271"/>
    </row>
    <row r="172712" spans="27:27">
      <c r="AA172712" s="271"/>
    </row>
    <row r="172713" spans="27:27">
      <c r="AA172713" s="271"/>
    </row>
    <row r="172714" spans="27:27">
      <c r="AA172714" s="271"/>
    </row>
    <row r="172715" spans="27:27">
      <c r="AA172715" s="271"/>
    </row>
    <row r="172716" spans="27:27">
      <c r="AA172716" s="271"/>
    </row>
    <row r="172717" spans="27:27">
      <c r="AA172717" s="271"/>
    </row>
    <row r="172718" spans="27:27">
      <c r="AA172718" s="271"/>
    </row>
    <row r="172719" spans="27:27">
      <c r="AA172719" s="271"/>
    </row>
    <row r="172720" spans="27:27">
      <c r="AA172720" s="271"/>
    </row>
    <row r="172721" spans="27:27">
      <c r="AA172721" s="271"/>
    </row>
    <row r="172722" spans="27:27">
      <c r="AA172722" s="271"/>
    </row>
    <row r="172723" spans="27:27">
      <c r="AA172723" s="271"/>
    </row>
    <row r="172724" spans="27:27">
      <c r="AA172724" s="271"/>
    </row>
    <row r="172725" spans="27:27">
      <c r="AA172725" s="271"/>
    </row>
    <row r="172726" spans="27:27">
      <c r="AA172726" s="271"/>
    </row>
    <row r="172727" spans="27:27">
      <c r="AA172727" s="271"/>
    </row>
    <row r="172728" spans="27:27">
      <c r="AA172728" s="271"/>
    </row>
    <row r="172729" spans="27:27">
      <c r="AA172729" s="271"/>
    </row>
    <row r="172730" spans="27:27">
      <c r="AA172730" s="271"/>
    </row>
    <row r="172731" spans="27:27">
      <c r="AA172731" s="271"/>
    </row>
    <row r="172732" spans="27:27">
      <c r="AA172732" s="271"/>
    </row>
    <row r="172733" spans="27:27">
      <c r="AA172733" s="271"/>
    </row>
    <row r="172734" spans="27:27">
      <c r="AA172734" s="271"/>
    </row>
    <row r="172735" spans="27:27">
      <c r="AA172735" s="271"/>
    </row>
    <row r="172736" spans="27:27">
      <c r="AA172736" s="271"/>
    </row>
    <row r="172737" spans="27:27">
      <c r="AA172737" s="271"/>
    </row>
    <row r="172738" spans="27:27">
      <c r="AA172738" s="271"/>
    </row>
    <row r="172739" spans="27:27">
      <c r="AA172739" s="271"/>
    </row>
    <row r="172740" spans="27:27">
      <c r="AA172740" s="271"/>
    </row>
    <row r="172741" spans="27:27">
      <c r="AA172741" s="271"/>
    </row>
    <row r="172742" spans="27:27">
      <c r="AA172742" s="271"/>
    </row>
    <row r="172743" spans="27:27">
      <c r="AA172743" s="271"/>
    </row>
    <row r="172744" spans="27:27">
      <c r="AA172744" s="271"/>
    </row>
    <row r="172745" spans="27:27">
      <c r="AA172745" s="271"/>
    </row>
    <row r="172746" spans="27:27">
      <c r="AA172746" s="271"/>
    </row>
    <row r="172747" spans="27:27">
      <c r="AA172747" s="271"/>
    </row>
    <row r="172748" spans="27:27">
      <c r="AA172748" s="271"/>
    </row>
    <row r="172749" spans="27:27">
      <c r="AA172749" s="271"/>
    </row>
    <row r="172750" spans="27:27">
      <c r="AA172750" s="271"/>
    </row>
    <row r="172751" spans="27:27">
      <c r="AA172751" s="271"/>
    </row>
    <row r="172752" spans="27:27">
      <c r="AA172752" s="271"/>
    </row>
    <row r="172753" spans="27:27">
      <c r="AA172753" s="271"/>
    </row>
    <row r="172754" spans="27:27">
      <c r="AA172754" s="271"/>
    </row>
    <row r="172755" spans="27:27">
      <c r="AA172755" s="271"/>
    </row>
    <row r="172756" spans="27:27">
      <c r="AA172756" s="271"/>
    </row>
    <row r="172757" spans="27:27">
      <c r="AA172757" s="271"/>
    </row>
    <row r="172758" spans="27:27">
      <c r="AA172758" s="271"/>
    </row>
    <row r="172759" spans="27:27">
      <c r="AA172759" s="271"/>
    </row>
    <row r="172760" spans="27:27">
      <c r="AA172760" s="271"/>
    </row>
    <row r="172761" spans="27:27">
      <c r="AA172761" s="271"/>
    </row>
    <row r="172762" spans="27:27">
      <c r="AA172762" s="271"/>
    </row>
    <row r="172763" spans="27:27">
      <c r="AA172763" s="271"/>
    </row>
    <row r="172764" spans="27:27">
      <c r="AA172764" s="271"/>
    </row>
    <row r="172765" spans="27:27">
      <c r="AA172765" s="271"/>
    </row>
    <row r="172766" spans="27:27">
      <c r="AA172766" s="271"/>
    </row>
    <row r="172767" spans="27:27">
      <c r="AA172767" s="271"/>
    </row>
    <row r="172768" spans="27:27">
      <c r="AA172768" s="271"/>
    </row>
    <row r="172769" spans="27:27">
      <c r="AA172769" s="271"/>
    </row>
    <row r="172770" spans="27:27">
      <c r="AA172770" s="271"/>
    </row>
    <row r="172771" spans="27:27">
      <c r="AA172771" s="271"/>
    </row>
    <row r="172772" spans="27:27">
      <c r="AA172772" s="271"/>
    </row>
    <row r="172773" spans="27:27">
      <c r="AA172773" s="271"/>
    </row>
    <row r="172774" spans="27:27">
      <c r="AA172774" s="271"/>
    </row>
    <row r="172775" spans="27:27">
      <c r="AA172775" s="271"/>
    </row>
    <row r="172776" spans="27:27">
      <c r="AA172776" s="271"/>
    </row>
    <row r="172777" spans="27:27">
      <c r="AA172777" s="271"/>
    </row>
    <row r="172778" spans="27:27">
      <c r="AA172778" s="271"/>
    </row>
    <row r="172779" spans="27:27">
      <c r="AA172779" s="271"/>
    </row>
    <row r="172780" spans="27:27">
      <c r="AA172780" s="271"/>
    </row>
    <row r="172781" spans="27:27">
      <c r="AA172781" s="271"/>
    </row>
    <row r="172782" spans="27:27">
      <c r="AA172782" s="271"/>
    </row>
    <row r="172783" spans="27:27">
      <c r="AA172783" s="271"/>
    </row>
    <row r="172784" spans="27:27">
      <c r="AA172784" s="271"/>
    </row>
    <row r="172785" spans="27:27">
      <c r="AA172785" s="271"/>
    </row>
    <row r="172786" spans="27:27">
      <c r="AA172786" s="271"/>
    </row>
    <row r="172787" spans="27:27">
      <c r="AA172787" s="271"/>
    </row>
    <row r="172788" spans="27:27">
      <c r="AA172788" s="271"/>
    </row>
    <row r="172789" spans="27:27">
      <c r="AA172789" s="271"/>
    </row>
    <row r="172790" spans="27:27">
      <c r="AA172790" s="271"/>
    </row>
    <row r="172791" spans="27:27">
      <c r="AA172791" s="271"/>
    </row>
    <row r="172792" spans="27:27">
      <c r="AA172792" s="271"/>
    </row>
    <row r="172793" spans="27:27">
      <c r="AA172793" s="271"/>
    </row>
    <row r="172794" spans="27:27">
      <c r="AA172794" s="271"/>
    </row>
    <row r="172795" spans="27:27">
      <c r="AA172795" s="271"/>
    </row>
    <row r="172796" spans="27:27">
      <c r="AA172796" s="271"/>
    </row>
    <row r="172797" spans="27:27">
      <c r="AA172797" s="271"/>
    </row>
    <row r="172798" spans="27:27">
      <c r="AA172798" s="271"/>
    </row>
    <row r="172799" spans="27:27">
      <c r="AA172799" s="271"/>
    </row>
    <row r="172800" spans="27:27">
      <c r="AA172800" s="271"/>
    </row>
    <row r="172801" spans="27:27">
      <c r="AA172801" s="271"/>
    </row>
    <row r="172802" spans="27:27">
      <c r="AA172802" s="271"/>
    </row>
    <row r="172803" spans="27:27">
      <c r="AA172803" s="271"/>
    </row>
    <row r="172804" spans="27:27">
      <c r="AA172804" s="271"/>
    </row>
    <row r="172805" spans="27:27">
      <c r="AA172805" s="271"/>
    </row>
    <row r="172806" spans="27:27">
      <c r="AA172806" s="271"/>
    </row>
    <row r="172807" spans="27:27">
      <c r="AA172807" s="271"/>
    </row>
    <row r="172808" spans="27:27">
      <c r="AA172808" s="271"/>
    </row>
    <row r="172809" spans="27:27">
      <c r="AA172809" s="271"/>
    </row>
    <row r="172810" spans="27:27">
      <c r="AA172810" s="271"/>
    </row>
    <row r="172811" spans="27:27">
      <c r="AA172811" s="271"/>
    </row>
    <row r="172812" spans="27:27">
      <c r="AA172812" s="271"/>
    </row>
    <row r="172813" spans="27:27">
      <c r="AA172813" s="271"/>
    </row>
    <row r="172814" spans="27:27">
      <c r="AA172814" s="271"/>
    </row>
    <row r="172815" spans="27:27">
      <c r="AA172815" s="271"/>
    </row>
    <row r="172816" spans="27:27">
      <c r="AA172816" s="271"/>
    </row>
    <row r="172817" spans="27:27">
      <c r="AA172817" s="271"/>
    </row>
    <row r="172818" spans="27:27">
      <c r="AA172818" s="271"/>
    </row>
    <row r="172819" spans="27:27">
      <c r="AA172819" s="271"/>
    </row>
    <row r="172820" spans="27:27">
      <c r="AA172820" s="271"/>
    </row>
    <row r="172821" spans="27:27">
      <c r="AA172821" s="271"/>
    </row>
    <row r="172822" spans="27:27">
      <c r="AA172822" s="271"/>
    </row>
    <row r="172823" spans="27:27">
      <c r="AA172823" s="271"/>
    </row>
    <row r="172824" spans="27:27">
      <c r="AA172824" s="271"/>
    </row>
    <row r="172825" spans="27:27">
      <c r="AA172825" s="271"/>
    </row>
    <row r="172826" spans="27:27">
      <c r="AA172826" s="271"/>
    </row>
    <row r="172827" spans="27:27">
      <c r="AA172827" s="271"/>
    </row>
    <row r="172828" spans="27:27">
      <c r="AA172828" s="271"/>
    </row>
    <row r="172829" spans="27:27">
      <c r="AA172829" s="271"/>
    </row>
    <row r="172830" spans="27:27">
      <c r="AA172830" s="271"/>
    </row>
    <row r="172831" spans="27:27">
      <c r="AA172831" s="271"/>
    </row>
    <row r="172832" spans="27:27">
      <c r="AA172832" s="271"/>
    </row>
    <row r="172833" spans="27:27">
      <c r="AA172833" s="271"/>
    </row>
    <row r="172834" spans="27:27">
      <c r="AA172834" s="271"/>
    </row>
    <row r="172835" spans="27:27">
      <c r="AA172835" s="271"/>
    </row>
    <row r="172836" spans="27:27">
      <c r="AA172836" s="271"/>
    </row>
    <row r="172837" spans="27:27">
      <c r="AA172837" s="271"/>
    </row>
    <row r="172838" spans="27:27">
      <c r="AA172838" s="271"/>
    </row>
    <row r="172839" spans="27:27">
      <c r="AA172839" s="271"/>
    </row>
    <row r="172840" spans="27:27">
      <c r="AA172840" s="271"/>
    </row>
    <row r="172841" spans="27:27">
      <c r="AA172841" s="271"/>
    </row>
    <row r="172842" spans="27:27">
      <c r="AA172842" s="271"/>
    </row>
    <row r="172843" spans="27:27">
      <c r="AA172843" s="271"/>
    </row>
    <row r="172844" spans="27:27">
      <c r="AA172844" s="271"/>
    </row>
    <row r="172845" spans="27:27">
      <c r="AA172845" s="271"/>
    </row>
    <row r="172846" spans="27:27">
      <c r="AA172846" s="271"/>
    </row>
    <row r="172847" spans="27:27">
      <c r="AA172847" s="271"/>
    </row>
    <row r="172848" spans="27:27">
      <c r="AA172848" s="271"/>
    </row>
    <row r="172849" spans="27:27">
      <c r="AA172849" s="271"/>
    </row>
    <row r="172850" spans="27:27">
      <c r="AA172850" s="271"/>
    </row>
    <row r="172851" spans="27:27">
      <c r="AA172851" s="271"/>
    </row>
    <row r="172852" spans="27:27">
      <c r="AA172852" s="271"/>
    </row>
    <row r="172853" spans="27:27">
      <c r="AA172853" s="271"/>
    </row>
    <row r="172854" spans="27:27">
      <c r="AA172854" s="271"/>
    </row>
    <row r="172855" spans="27:27">
      <c r="AA172855" s="271"/>
    </row>
    <row r="172856" spans="27:27">
      <c r="AA172856" s="271"/>
    </row>
    <row r="172857" spans="27:27">
      <c r="AA172857" s="271"/>
    </row>
    <row r="172858" spans="27:27">
      <c r="AA172858" s="271"/>
    </row>
    <row r="172859" spans="27:27">
      <c r="AA172859" s="271"/>
    </row>
    <row r="172860" spans="27:27">
      <c r="AA172860" s="271"/>
    </row>
    <row r="172861" spans="27:27">
      <c r="AA172861" s="271"/>
    </row>
    <row r="172862" spans="27:27">
      <c r="AA172862" s="271"/>
    </row>
    <row r="172863" spans="27:27">
      <c r="AA172863" s="271"/>
    </row>
    <row r="172864" spans="27:27">
      <c r="AA172864" s="271"/>
    </row>
    <row r="172865" spans="27:27">
      <c r="AA172865" s="271"/>
    </row>
    <row r="172866" spans="27:27">
      <c r="AA172866" s="271"/>
    </row>
    <row r="172867" spans="27:27">
      <c r="AA172867" s="271"/>
    </row>
    <row r="172868" spans="27:27">
      <c r="AA172868" s="271"/>
    </row>
    <row r="172869" spans="27:27">
      <c r="AA172869" s="271"/>
    </row>
    <row r="172870" spans="27:27">
      <c r="AA172870" s="271"/>
    </row>
    <row r="172871" spans="27:27">
      <c r="AA172871" s="271"/>
    </row>
    <row r="172872" spans="27:27">
      <c r="AA172872" s="271"/>
    </row>
    <row r="172873" spans="27:27">
      <c r="AA172873" s="271"/>
    </row>
    <row r="172874" spans="27:27">
      <c r="AA172874" s="271"/>
    </row>
    <row r="172875" spans="27:27">
      <c r="AA172875" s="271"/>
    </row>
    <row r="172876" spans="27:27">
      <c r="AA172876" s="271"/>
    </row>
    <row r="172877" spans="27:27">
      <c r="AA172877" s="271"/>
    </row>
    <row r="172878" spans="27:27">
      <c r="AA172878" s="271"/>
    </row>
    <row r="172879" spans="27:27">
      <c r="AA172879" s="271"/>
    </row>
    <row r="172880" spans="27:27">
      <c r="AA172880" s="271"/>
    </row>
    <row r="172881" spans="27:27">
      <c r="AA172881" s="271"/>
    </row>
    <row r="172882" spans="27:27">
      <c r="AA172882" s="271"/>
    </row>
    <row r="172883" spans="27:27">
      <c r="AA172883" s="271"/>
    </row>
    <row r="172884" spans="27:27">
      <c r="AA172884" s="271"/>
    </row>
    <row r="172885" spans="27:27">
      <c r="AA172885" s="271"/>
    </row>
    <row r="172886" spans="27:27">
      <c r="AA172886" s="271"/>
    </row>
    <row r="172887" spans="27:27">
      <c r="AA172887" s="271"/>
    </row>
    <row r="172888" spans="27:27">
      <c r="AA172888" s="271"/>
    </row>
    <row r="172889" spans="27:27">
      <c r="AA172889" s="271"/>
    </row>
    <row r="172890" spans="27:27">
      <c r="AA172890" s="271"/>
    </row>
    <row r="172891" spans="27:27">
      <c r="AA172891" s="271"/>
    </row>
    <row r="172892" spans="27:27">
      <c r="AA172892" s="271"/>
    </row>
    <row r="172893" spans="27:27">
      <c r="AA172893" s="271"/>
    </row>
    <row r="172894" spans="27:27">
      <c r="AA172894" s="271"/>
    </row>
    <row r="172895" spans="27:27">
      <c r="AA172895" s="271"/>
    </row>
    <row r="172896" spans="27:27">
      <c r="AA172896" s="271"/>
    </row>
    <row r="172897" spans="27:27">
      <c r="AA172897" s="271"/>
    </row>
    <row r="172898" spans="27:27">
      <c r="AA172898" s="271"/>
    </row>
    <row r="172899" spans="27:27">
      <c r="AA172899" s="271"/>
    </row>
    <row r="172900" spans="27:27">
      <c r="AA172900" s="271"/>
    </row>
    <row r="172901" spans="27:27">
      <c r="AA172901" s="271"/>
    </row>
    <row r="172902" spans="27:27">
      <c r="AA172902" s="271"/>
    </row>
    <row r="172903" spans="27:27">
      <c r="AA172903" s="271"/>
    </row>
    <row r="172904" spans="27:27">
      <c r="AA172904" s="271"/>
    </row>
    <row r="172905" spans="27:27">
      <c r="AA172905" s="271"/>
    </row>
    <row r="172906" spans="27:27">
      <c r="AA172906" s="271"/>
    </row>
    <row r="172907" spans="27:27">
      <c r="AA172907" s="271"/>
    </row>
    <row r="172908" spans="27:27">
      <c r="AA172908" s="271"/>
    </row>
    <row r="172909" spans="27:27">
      <c r="AA172909" s="271"/>
    </row>
    <row r="172910" spans="27:27">
      <c r="AA172910" s="271"/>
    </row>
    <row r="172911" spans="27:27">
      <c r="AA172911" s="271"/>
    </row>
    <row r="172912" spans="27:27">
      <c r="AA172912" s="271"/>
    </row>
    <row r="172913" spans="27:27">
      <c r="AA172913" s="271"/>
    </row>
    <row r="172914" spans="27:27">
      <c r="AA172914" s="271"/>
    </row>
    <row r="172915" spans="27:27">
      <c r="AA172915" s="271"/>
    </row>
    <row r="172916" spans="27:27">
      <c r="AA172916" s="271"/>
    </row>
    <row r="172917" spans="27:27">
      <c r="AA172917" s="271"/>
    </row>
    <row r="172918" spans="27:27">
      <c r="AA172918" s="271"/>
    </row>
    <row r="172919" spans="27:27">
      <c r="AA172919" s="271"/>
    </row>
    <row r="172920" spans="27:27">
      <c r="AA172920" s="271"/>
    </row>
    <row r="172921" spans="27:27">
      <c r="AA172921" s="271"/>
    </row>
    <row r="172922" spans="27:27">
      <c r="AA172922" s="271"/>
    </row>
    <row r="172923" spans="27:27">
      <c r="AA172923" s="271"/>
    </row>
    <row r="172924" spans="27:27">
      <c r="AA172924" s="271"/>
    </row>
    <row r="172925" spans="27:27">
      <c r="AA172925" s="271"/>
    </row>
    <row r="172926" spans="27:27">
      <c r="AA172926" s="271"/>
    </row>
    <row r="172927" spans="27:27">
      <c r="AA172927" s="271"/>
    </row>
    <row r="172928" spans="27:27">
      <c r="AA172928" s="271"/>
    </row>
    <row r="172929" spans="27:27">
      <c r="AA172929" s="271"/>
    </row>
    <row r="172930" spans="27:27">
      <c r="AA172930" s="271"/>
    </row>
    <row r="172931" spans="27:27">
      <c r="AA172931" s="271"/>
    </row>
    <row r="172932" spans="27:27">
      <c r="AA172932" s="271"/>
    </row>
    <row r="172933" spans="27:27">
      <c r="AA172933" s="271"/>
    </row>
    <row r="172934" spans="27:27">
      <c r="AA172934" s="271"/>
    </row>
    <row r="172935" spans="27:27">
      <c r="AA172935" s="271"/>
    </row>
    <row r="172936" spans="27:27">
      <c r="AA172936" s="271"/>
    </row>
    <row r="172937" spans="27:27">
      <c r="AA172937" s="271"/>
    </row>
    <row r="172938" spans="27:27">
      <c r="AA172938" s="271"/>
    </row>
    <row r="172939" spans="27:27">
      <c r="AA172939" s="271"/>
    </row>
    <row r="172940" spans="27:27">
      <c r="AA172940" s="271"/>
    </row>
    <row r="172941" spans="27:27">
      <c r="AA172941" s="271"/>
    </row>
    <row r="172942" spans="27:27">
      <c r="AA172942" s="271"/>
    </row>
    <row r="172943" spans="27:27">
      <c r="AA172943" s="271"/>
    </row>
    <row r="172944" spans="27:27">
      <c r="AA172944" s="271"/>
    </row>
    <row r="172945" spans="27:27">
      <c r="AA172945" s="271"/>
    </row>
    <row r="172946" spans="27:27">
      <c r="AA172946" s="271"/>
    </row>
    <row r="172947" spans="27:27">
      <c r="AA172947" s="271"/>
    </row>
    <row r="172948" spans="27:27">
      <c r="AA172948" s="271"/>
    </row>
    <row r="172949" spans="27:27">
      <c r="AA172949" s="271"/>
    </row>
    <row r="172950" spans="27:27">
      <c r="AA172950" s="271"/>
    </row>
    <row r="172951" spans="27:27">
      <c r="AA172951" s="271"/>
    </row>
    <row r="172952" spans="27:27">
      <c r="AA172952" s="271"/>
    </row>
    <row r="172953" spans="27:27">
      <c r="AA172953" s="271"/>
    </row>
    <row r="172954" spans="27:27">
      <c r="AA172954" s="271"/>
    </row>
    <row r="172955" spans="27:27">
      <c r="AA172955" s="271"/>
    </row>
    <row r="172956" spans="27:27">
      <c r="AA172956" s="271"/>
    </row>
    <row r="172957" spans="27:27">
      <c r="AA172957" s="271"/>
    </row>
    <row r="172958" spans="27:27">
      <c r="AA172958" s="271"/>
    </row>
    <row r="172959" spans="27:27">
      <c r="AA172959" s="271"/>
    </row>
    <row r="172960" spans="27:27">
      <c r="AA172960" s="271"/>
    </row>
    <row r="172961" spans="27:27">
      <c r="AA172961" s="271"/>
    </row>
    <row r="172962" spans="27:27">
      <c r="AA172962" s="271"/>
    </row>
    <row r="172963" spans="27:27">
      <c r="AA172963" s="271"/>
    </row>
    <row r="172964" spans="27:27">
      <c r="AA172964" s="271"/>
    </row>
    <row r="172965" spans="27:27">
      <c r="AA172965" s="271"/>
    </row>
    <row r="172966" spans="27:27">
      <c r="AA172966" s="271"/>
    </row>
    <row r="172967" spans="27:27">
      <c r="AA172967" s="271"/>
    </row>
    <row r="172968" spans="27:27">
      <c r="AA172968" s="271"/>
    </row>
    <row r="172969" spans="27:27">
      <c r="AA172969" s="271"/>
    </row>
    <row r="172970" spans="27:27">
      <c r="AA172970" s="271"/>
    </row>
    <row r="172971" spans="27:27">
      <c r="AA172971" s="271"/>
    </row>
    <row r="172972" spans="27:27">
      <c r="AA172972" s="271"/>
    </row>
    <row r="172973" spans="27:27">
      <c r="AA172973" s="271"/>
    </row>
    <row r="172974" spans="27:27">
      <c r="AA172974" s="271"/>
    </row>
    <row r="172975" spans="27:27">
      <c r="AA172975" s="271"/>
    </row>
    <row r="172976" spans="27:27">
      <c r="AA172976" s="271"/>
    </row>
    <row r="172977" spans="27:27">
      <c r="AA172977" s="271"/>
    </row>
    <row r="172978" spans="27:27">
      <c r="AA172978" s="271"/>
    </row>
    <row r="172979" spans="27:27">
      <c r="AA172979" s="271"/>
    </row>
    <row r="172980" spans="27:27">
      <c r="AA172980" s="271"/>
    </row>
    <row r="172981" spans="27:27">
      <c r="AA172981" s="271"/>
    </row>
    <row r="172982" spans="27:27">
      <c r="AA172982" s="271"/>
    </row>
    <row r="172983" spans="27:27">
      <c r="AA172983" s="271"/>
    </row>
    <row r="172984" spans="27:27">
      <c r="AA172984" s="271"/>
    </row>
    <row r="172985" spans="27:27">
      <c r="AA172985" s="271"/>
    </row>
    <row r="172986" spans="27:27">
      <c r="AA172986" s="271"/>
    </row>
    <row r="172987" spans="27:27">
      <c r="AA172987" s="271"/>
    </row>
    <row r="172988" spans="27:27">
      <c r="AA172988" s="271"/>
    </row>
    <row r="172989" spans="27:27">
      <c r="AA172989" s="271"/>
    </row>
    <row r="172990" spans="27:27">
      <c r="AA172990" s="271"/>
    </row>
    <row r="172991" spans="27:27">
      <c r="AA172991" s="271"/>
    </row>
    <row r="172992" spans="27:27">
      <c r="AA172992" s="271"/>
    </row>
    <row r="172993" spans="27:27">
      <c r="AA172993" s="271"/>
    </row>
    <row r="172994" spans="27:27">
      <c r="AA172994" s="271"/>
    </row>
    <row r="172995" spans="27:27">
      <c r="AA172995" s="271"/>
    </row>
    <row r="172996" spans="27:27">
      <c r="AA172996" s="271"/>
    </row>
    <row r="172997" spans="27:27">
      <c r="AA172997" s="271"/>
    </row>
    <row r="172998" spans="27:27">
      <c r="AA172998" s="271"/>
    </row>
    <row r="172999" spans="27:27">
      <c r="AA172999" s="271"/>
    </row>
    <row r="173000" spans="27:27">
      <c r="AA173000" s="271"/>
    </row>
    <row r="173001" spans="27:27">
      <c r="AA173001" s="271"/>
    </row>
    <row r="173002" spans="27:27">
      <c r="AA173002" s="271"/>
    </row>
    <row r="173003" spans="27:27">
      <c r="AA173003" s="271"/>
    </row>
    <row r="173004" spans="27:27">
      <c r="AA173004" s="271"/>
    </row>
    <row r="173005" spans="27:27">
      <c r="AA173005" s="271"/>
    </row>
    <row r="173006" spans="27:27">
      <c r="AA173006" s="271"/>
    </row>
    <row r="173007" spans="27:27">
      <c r="AA173007" s="271"/>
    </row>
    <row r="173008" spans="27:27">
      <c r="AA173008" s="271"/>
    </row>
    <row r="173009" spans="27:27">
      <c r="AA173009" s="271"/>
    </row>
    <row r="173010" spans="27:27">
      <c r="AA173010" s="271"/>
    </row>
    <row r="173011" spans="27:27">
      <c r="AA173011" s="271"/>
    </row>
    <row r="173012" spans="27:27">
      <c r="AA173012" s="271"/>
    </row>
    <row r="173013" spans="27:27">
      <c r="AA173013" s="271"/>
    </row>
    <row r="173014" spans="27:27">
      <c r="AA173014" s="271"/>
    </row>
    <row r="173015" spans="27:27">
      <c r="AA173015" s="271"/>
    </row>
    <row r="173016" spans="27:27">
      <c r="AA173016" s="271"/>
    </row>
    <row r="173017" spans="27:27">
      <c r="AA173017" s="271"/>
    </row>
    <row r="173018" spans="27:27">
      <c r="AA173018" s="271"/>
    </row>
    <row r="173019" spans="27:27">
      <c r="AA173019" s="271"/>
    </row>
    <row r="173020" spans="27:27">
      <c r="AA173020" s="271"/>
    </row>
    <row r="173021" spans="27:27">
      <c r="AA173021" s="271"/>
    </row>
    <row r="173022" spans="27:27">
      <c r="AA173022" s="271"/>
    </row>
    <row r="173023" spans="27:27">
      <c r="AA173023" s="271"/>
    </row>
    <row r="173024" spans="27:27">
      <c r="AA173024" s="271"/>
    </row>
    <row r="173025" spans="27:27">
      <c r="AA173025" s="271"/>
    </row>
    <row r="173026" spans="27:27">
      <c r="AA173026" s="271"/>
    </row>
    <row r="173027" spans="27:27">
      <c r="AA173027" s="271"/>
    </row>
    <row r="173028" spans="27:27">
      <c r="AA173028" s="271"/>
    </row>
    <row r="173029" spans="27:27">
      <c r="AA173029" s="271"/>
    </row>
    <row r="173030" spans="27:27">
      <c r="AA173030" s="271"/>
    </row>
    <row r="173031" spans="27:27">
      <c r="AA173031" s="271"/>
    </row>
    <row r="173032" spans="27:27">
      <c r="AA173032" s="271"/>
    </row>
    <row r="173033" spans="27:27">
      <c r="AA173033" s="271"/>
    </row>
    <row r="173034" spans="27:27">
      <c r="AA173034" s="271"/>
    </row>
    <row r="173035" spans="27:27">
      <c r="AA173035" s="271"/>
    </row>
    <row r="173036" spans="27:27">
      <c r="AA173036" s="271"/>
    </row>
    <row r="173037" spans="27:27">
      <c r="AA173037" s="271"/>
    </row>
    <row r="173038" spans="27:27">
      <c r="AA173038" s="271"/>
    </row>
    <row r="173039" spans="27:27">
      <c r="AA173039" s="271"/>
    </row>
    <row r="173040" spans="27:27">
      <c r="AA173040" s="271"/>
    </row>
    <row r="173041" spans="27:27">
      <c r="AA173041" s="271"/>
    </row>
    <row r="173042" spans="27:27">
      <c r="AA173042" s="271"/>
    </row>
    <row r="173043" spans="27:27">
      <c r="AA173043" s="271"/>
    </row>
    <row r="173044" spans="27:27">
      <c r="AA173044" s="271"/>
    </row>
    <row r="173045" spans="27:27">
      <c r="AA173045" s="271"/>
    </row>
    <row r="173046" spans="27:27">
      <c r="AA173046" s="271"/>
    </row>
    <row r="173047" spans="27:27">
      <c r="AA173047" s="271"/>
    </row>
    <row r="173048" spans="27:27">
      <c r="AA173048" s="271"/>
    </row>
    <row r="173049" spans="27:27">
      <c r="AA173049" s="271"/>
    </row>
    <row r="173050" spans="27:27">
      <c r="AA173050" s="271"/>
    </row>
    <row r="173051" spans="27:27">
      <c r="AA173051" s="271"/>
    </row>
    <row r="173052" spans="27:27">
      <c r="AA173052" s="271"/>
    </row>
    <row r="173053" spans="27:27">
      <c r="AA173053" s="271"/>
    </row>
    <row r="173054" spans="27:27">
      <c r="AA173054" s="271"/>
    </row>
    <row r="173055" spans="27:27">
      <c r="AA173055" s="271"/>
    </row>
    <row r="173056" spans="27:27">
      <c r="AA173056" s="271"/>
    </row>
    <row r="173057" spans="27:27">
      <c r="AA173057" s="271"/>
    </row>
    <row r="173058" spans="27:27">
      <c r="AA173058" s="271"/>
    </row>
    <row r="173059" spans="27:27">
      <c r="AA173059" s="271"/>
    </row>
    <row r="173060" spans="27:27">
      <c r="AA173060" s="271"/>
    </row>
    <row r="173061" spans="27:27">
      <c r="AA173061" s="271"/>
    </row>
    <row r="173062" spans="27:27">
      <c r="AA173062" s="271"/>
    </row>
    <row r="173063" spans="27:27">
      <c r="AA173063" s="271"/>
    </row>
    <row r="173064" spans="27:27">
      <c r="AA173064" s="271"/>
    </row>
    <row r="173065" spans="27:27">
      <c r="AA173065" s="271"/>
    </row>
    <row r="173066" spans="27:27">
      <c r="AA173066" s="271"/>
    </row>
    <row r="173067" spans="27:27">
      <c r="AA173067" s="271"/>
    </row>
    <row r="173068" spans="27:27">
      <c r="AA173068" s="271"/>
    </row>
    <row r="173069" spans="27:27">
      <c r="AA173069" s="271"/>
    </row>
    <row r="173070" spans="27:27">
      <c r="AA173070" s="271"/>
    </row>
    <row r="173071" spans="27:27">
      <c r="AA173071" s="271"/>
    </row>
    <row r="173072" spans="27:27">
      <c r="AA173072" s="271"/>
    </row>
    <row r="173073" spans="27:27">
      <c r="AA173073" s="271"/>
    </row>
    <row r="173074" spans="27:27">
      <c r="AA173074" s="271"/>
    </row>
    <row r="173075" spans="27:27">
      <c r="AA173075" s="271"/>
    </row>
    <row r="173076" spans="27:27">
      <c r="AA173076" s="271"/>
    </row>
    <row r="173077" spans="27:27">
      <c r="AA173077" s="271"/>
    </row>
    <row r="173078" spans="27:27">
      <c r="AA173078" s="271"/>
    </row>
    <row r="173079" spans="27:27">
      <c r="AA173079" s="271"/>
    </row>
    <row r="173080" spans="27:27">
      <c r="AA173080" s="271"/>
    </row>
    <row r="173081" spans="27:27">
      <c r="AA173081" s="271"/>
    </row>
    <row r="173082" spans="27:27">
      <c r="AA173082" s="271"/>
    </row>
    <row r="173083" spans="27:27">
      <c r="AA173083" s="271"/>
    </row>
    <row r="173084" spans="27:27">
      <c r="AA173084" s="271"/>
    </row>
    <row r="173085" spans="27:27">
      <c r="AA173085" s="271"/>
    </row>
    <row r="173086" spans="27:27">
      <c r="AA173086" s="271"/>
    </row>
    <row r="173087" spans="27:27">
      <c r="AA173087" s="271"/>
    </row>
    <row r="173088" spans="27:27">
      <c r="AA173088" s="271"/>
    </row>
    <row r="173089" spans="27:27">
      <c r="AA173089" s="271"/>
    </row>
    <row r="173090" spans="27:27">
      <c r="AA173090" s="271"/>
    </row>
    <row r="173091" spans="27:27">
      <c r="AA173091" s="271"/>
    </row>
    <row r="173092" spans="27:27">
      <c r="AA173092" s="271"/>
    </row>
    <row r="173093" spans="27:27">
      <c r="AA173093" s="271"/>
    </row>
    <row r="173094" spans="27:27">
      <c r="AA173094" s="271"/>
    </row>
    <row r="173095" spans="27:27">
      <c r="AA173095" s="271"/>
    </row>
    <row r="173096" spans="27:27">
      <c r="AA173096" s="271"/>
    </row>
    <row r="173097" spans="27:27">
      <c r="AA173097" s="271"/>
    </row>
    <row r="173098" spans="27:27">
      <c r="AA173098" s="271"/>
    </row>
    <row r="173099" spans="27:27">
      <c r="AA173099" s="271"/>
    </row>
    <row r="173100" spans="27:27">
      <c r="AA173100" s="271"/>
    </row>
    <row r="173101" spans="27:27">
      <c r="AA173101" s="271"/>
    </row>
    <row r="173102" spans="27:27">
      <c r="AA173102" s="271"/>
    </row>
    <row r="173103" spans="27:27">
      <c r="AA173103" s="271"/>
    </row>
    <row r="173104" spans="27:27">
      <c r="AA173104" s="271"/>
    </row>
    <row r="173105" spans="27:27">
      <c r="AA173105" s="271"/>
    </row>
    <row r="173106" spans="27:27">
      <c r="AA173106" s="271"/>
    </row>
    <row r="173107" spans="27:27">
      <c r="AA173107" s="271"/>
    </row>
    <row r="173108" spans="27:27">
      <c r="AA173108" s="271"/>
    </row>
    <row r="173109" spans="27:27">
      <c r="AA173109" s="271"/>
    </row>
    <row r="173110" spans="27:27">
      <c r="AA173110" s="271"/>
    </row>
    <row r="173111" spans="27:27">
      <c r="AA173111" s="271"/>
    </row>
    <row r="173112" spans="27:27">
      <c r="AA173112" s="271"/>
    </row>
    <row r="173113" spans="27:27">
      <c r="AA173113" s="271"/>
    </row>
    <row r="173114" spans="27:27">
      <c r="AA173114" s="271"/>
    </row>
    <row r="173115" spans="27:27">
      <c r="AA173115" s="271"/>
    </row>
    <row r="173116" spans="27:27">
      <c r="AA173116" s="271"/>
    </row>
    <row r="173117" spans="27:27">
      <c r="AA173117" s="271"/>
    </row>
    <row r="173118" spans="27:27">
      <c r="AA173118" s="271"/>
    </row>
    <row r="173119" spans="27:27">
      <c r="AA173119" s="271"/>
    </row>
    <row r="173120" spans="27:27">
      <c r="AA173120" s="271"/>
    </row>
    <row r="173121" spans="27:27">
      <c r="AA173121" s="271"/>
    </row>
    <row r="173122" spans="27:27">
      <c r="AA173122" s="271"/>
    </row>
    <row r="173123" spans="27:27">
      <c r="AA173123" s="271"/>
    </row>
    <row r="173124" spans="27:27">
      <c r="AA173124" s="271"/>
    </row>
    <row r="173125" spans="27:27">
      <c r="AA173125" s="271"/>
    </row>
    <row r="173126" spans="27:27">
      <c r="AA173126" s="271"/>
    </row>
    <row r="173127" spans="27:27">
      <c r="AA173127" s="271"/>
    </row>
    <row r="173128" spans="27:27">
      <c r="AA173128" s="271"/>
    </row>
    <row r="173129" spans="27:27">
      <c r="AA173129" s="271"/>
    </row>
    <row r="173130" spans="27:27">
      <c r="AA173130" s="271"/>
    </row>
    <row r="173131" spans="27:27">
      <c r="AA173131" s="271"/>
    </row>
    <row r="173132" spans="27:27">
      <c r="AA173132" s="271"/>
    </row>
    <row r="173133" spans="27:27">
      <c r="AA173133" s="271"/>
    </row>
    <row r="173134" spans="27:27">
      <c r="AA173134" s="271"/>
    </row>
    <row r="173135" spans="27:27">
      <c r="AA173135" s="271"/>
    </row>
    <row r="173136" spans="27:27">
      <c r="AA173136" s="271"/>
    </row>
    <row r="173137" spans="27:27">
      <c r="AA173137" s="271"/>
    </row>
    <row r="173138" spans="27:27">
      <c r="AA173138" s="271"/>
    </row>
    <row r="173139" spans="27:27">
      <c r="AA173139" s="271"/>
    </row>
    <row r="173140" spans="27:27">
      <c r="AA173140" s="271"/>
    </row>
    <row r="173141" spans="27:27">
      <c r="AA173141" s="271"/>
    </row>
    <row r="173142" spans="27:27">
      <c r="AA173142" s="271"/>
    </row>
    <row r="173143" spans="27:27">
      <c r="AA173143" s="271"/>
    </row>
    <row r="173144" spans="27:27">
      <c r="AA173144" s="271"/>
    </row>
    <row r="173145" spans="27:27">
      <c r="AA173145" s="271"/>
    </row>
    <row r="173146" spans="27:27">
      <c r="AA173146" s="271"/>
    </row>
    <row r="173147" spans="27:27">
      <c r="AA173147" s="271"/>
    </row>
    <row r="173148" spans="27:27">
      <c r="AA173148" s="271"/>
    </row>
    <row r="173149" spans="27:27">
      <c r="AA173149" s="271"/>
    </row>
    <row r="173150" spans="27:27">
      <c r="AA173150" s="271"/>
    </row>
    <row r="173151" spans="27:27">
      <c r="AA173151" s="271"/>
    </row>
    <row r="173152" spans="27:27">
      <c r="AA173152" s="271"/>
    </row>
    <row r="173153" spans="27:27">
      <c r="AA173153" s="271"/>
    </row>
    <row r="173154" spans="27:27">
      <c r="AA173154" s="271"/>
    </row>
    <row r="173155" spans="27:27">
      <c r="AA173155" s="271"/>
    </row>
    <row r="173156" spans="27:27">
      <c r="AA173156" s="271"/>
    </row>
    <row r="173157" spans="27:27">
      <c r="AA173157" s="271"/>
    </row>
    <row r="173158" spans="27:27">
      <c r="AA173158" s="271"/>
    </row>
    <row r="173159" spans="27:27">
      <c r="AA173159" s="271"/>
    </row>
    <row r="173160" spans="27:27">
      <c r="AA173160" s="271"/>
    </row>
    <row r="173161" spans="27:27">
      <c r="AA173161" s="271"/>
    </row>
    <row r="173162" spans="27:27">
      <c r="AA173162" s="271"/>
    </row>
    <row r="173163" spans="27:27">
      <c r="AA173163" s="271"/>
    </row>
    <row r="173164" spans="27:27">
      <c r="AA173164" s="271"/>
    </row>
    <row r="173165" spans="27:27">
      <c r="AA173165" s="271"/>
    </row>
    <row r="173166" spans="27:27">
      <c r="AA173166" s="271"/>
    </row>
    <row r="173167" spans="27:27">
      <c r="AA173167" s="271"/>
    </row>
    <row r="173168" spans="27:27">
      <c r="AA173168" s="271"/>
    </row>
    <row r="173169" spans="27:27">
      <c r="AA173169" s="271"/>
    </row>
    <row r="173170" spans="27:27">
      <c r="AA173170" s="271"/>
    </row>
    <row r="173171" spans="27:27">
      <c r="AA173171" s="271"/>
    </row>
    <row r="173172" spans="27:27">
      <c r="AA173172" s="271"/>
    </row>
    <row r="173173" spans="27:27">
      <c r="AA173173" s="271"/>
    </row>
    <row r="173174" spans="27:27">
      <c r="AA173174" s="271"/>
    </row>
    <row r="173175" spans="27:27">
      <c r="AA173175" s="271"/>
    </row>
    <row r="173176" spans="27:27">
      <c r="AA173176" s="271"/>
    </row>
    <row r="173177" spans="27:27">
      <c r="AA173177" s="271"/>
    </row>
    <row r="173178" spans="27:27">
      <c r="AA173178" s="271"/>
    </row>
    <row r="173179" spans="27:27">
      <c r="AA173179" s="271"/>
    </row>
    <row r="173180" spans="27:27">
      <c r="AA173180" s="271"/>
    </row>
    <row r="173181" spans="27:27">
      <c r="AA173181" s="271"/>
    </row>
    <row r="173182" spans="27:27">
      <c r="AA173182" s="271"/>
    </row>
    <row r="173183" spans="27:27">
      <c r="AA173183" s="271"/>
    </row>
    <row r="173184" spans="27:27">
      <c r="AA173184" s="271"/>
    </row>
    <row r="173185" spans="27:27">
      <c r="AA173185" s="271"/>
    </row>
    <row r="173186" spans="27:27">
      <c r="AA173186" s="271"/>
    </row>
    <row r="173187" spans="27:27">
      <c r="AA173187" s="271"/>
    </row>
    <row r="173188" spans="27:27">
      <c r="AA173188" s="271"/>
    </row>
    <row r="173189" spans="27:27">
      <c r="AA173189" s="271"/>
    </row>
    <row r="173190" spans="27:27">
      <c r="AA173190" s="271"/>
    </row>
    <row r="173191" spans="27:27">
      <c r="AA173191" s="271"/>
    </row>
    <row r="173192" spans="27:27">
      <c r="AA173192" s="271"/>
    </row>
    <row r="173193" spans="27:27">
      <c r="AA173193" s="271"/>
    </row>
    <row r="173194" spans="27:27">
      <c r="AA173194" s="271"/>
    </row>
    <row r="173195" spans="27:27">
      <c r="AA173195" s="271"/>
    </row>
    <row r="173196" spans="27:27">
      <c r="AA173196" s="271"/>
    </row>
    <row r="173197" spans="27:27">
      <c r="AA173197" s="271"/>
    </row>
    <row r="173198" spans="27:27">
      <c r="AA173198" s="271"/>
    </row>
    <row r="173199" spans="27:27">
      <c r="AA173199" s="271"/>
    </row>
    <row r="173200" spans="27:27">
      <c r="AA173200" s="271"/>
    </row>
    <row r="173201" spans="27:27">
      <c r="AA173201" s="271"/>
    </row>
    <row r="173202" spans="27:27">
      <c r="AA173202" s="271"/>
    </row>
    <row r="173203" spans="27:27">
      <c r="AA173203" s="271"/>
    </row>
    <row r="173204" spans="27:27">
      <c r="AA173204" s="271"/>
    </row>
    <row r="173205" spans="27:27">
      <c r="AA173205" s="271"/>
    </row>
    <row r="173206" spans="27:27">
      <c r="AA173206" s="271"/>
    </row>
    <row r="173207" spans="27:27">
      <c r="AA173207" s="271"/>
    </row>
    <row r="173208" spans="27:27">
      <c r="AA173208" s="271"/>
    </row>
    <row r="173209" spans="27:27">
      <c r="AA173209" s="271"/>
    </row>
    <row r="173210" spans="27:27">
      <c r="AA173210" s="271"/>
    </row>
    <row r="173211" spans="27:27">
      <c r="AA173211" s="271"/>
    </row>
    <row r="173212" spans="27:27">
      <c r="AA173212" s="271"/>
    </row>
    <row r="173213" spans="27:27">
      <c r="AA173213" s="271"/>
    </row>
    <row r="173214" spans="27:27">
      <c r="AA173214" s="271"/>
    </row>
    <row r="173215" spans="27:27">
      <c r="AA173215" s="271"/>
    </row>
    <row r="173216" spans="27:27">
      <c r="AA173216" s="271"/>
    </row>
    <row r="173217" spans="27:27">
      <c r="AA173217" s="271"/>
    </row>
    <row r="173218" spans="27:27">
      <c r="AA173218" s="271"/>
    </row>
    <row r="173219" spans="27:27">
      <c r="AA173219" s="271"/>
    </row>
    <row r="173220" spans="27:27">
      <c r="AA173220" s="271"/>
    </row>
    <row r="173221" spans="27:27">
      <c r="AA173221" s="271"/>
    </row>
    <row r="173222" spans="27:27">
      <c r="AA173222" s="271"/>
    </row>
    <row r="173223" spans="27:27">
      <c r="AA173223" s="271"/>
    </row>
    <row r="173224" spans="27:27">
      <c r="AA173224" s="271"/>
    </row>
    <row r="173225" spans="27:27">
      <c r="AA173225" s="271"/>
    </row>
    <row r="173226" spans="27:27">
      <c r="AA173226" s="271"/>
    </row>
    <row r="173227" spans="27:27">
      <c r="AA173227" s="271"/>
    </row>
    <row r="173228" spans="27:27">
      <c r="AA173228" s="271"/>
    </row>
    <row r="173229" spans="27:27">
      <c r="AA173229" s="271"/>
    </row>
    <row r="173230" spans="27:27">
      <c r="AA173230" s="271"/>
    </row>
    <row r="173231" spans="27:27">
      <c r="AA173231" s="271"/>
    </row>
    <row r="173232" spans="27:27">
      <c r="AA173232" s="271"/>
    </row>
    <row r="173233" spans="27:27">
      <c r="AA173233" s="271"/>
    </row>
    <row r="173234" spans="27:27">
      <c r="AA173234" s="271"/>
    </row>
    <row r="173235" spans="27:27">
      <c r="AA173235" s="271"/>
    </row>
    <row r="173236" spans="27:27">
      <c r="AA173236" s="271"/>
    </row>
    <row r="173237" spans="27:27">
      <c r="AA173237" s="271"/>
    </row>
    <row r="173238" spans="27:27">
      <c r="AA173238" s="271"/>
    </row>
    <row r="173239" spans="27:27">
      <c r="AA173239" s="271"/>
    </row>
    <row r="173240" spans="27:27">
      <c r="AA173240" s="271"/>
    </row>
    <row r="173241" spans="27:27">
      <c r="AA173241" s="271"/>
    </row>
    <row r="173242" spans="27:27">
      <c r="AA173242" s="271"/>
    </row>
    <row r="173243" spans="27:27">
      <c r="AA173243" s="271"/>
    </row>
    <row r="173244" spans="27:27">
      <c r="AA173244" s="271"/>
    </row>
    <row r="173245" spans="27:27">
      <c r="AA173245" s="271"/>
    </row>
    <row r="173246" spans="27:27">
      <c r="AA173246" s="271"/>
    </row>
    <row r="173247" spans="27:27">
      <c r="AA173247" s="271"/>
    </row>
    <row r="173248" spans="27:27">
      <c r="AA173248" s="271"/>
    </row>
    <row r="173249" spans="27:27">
      <c r="AA173249" s="271"/>
    </row>
    <row r="173250" spans="27:27">
      <c r="AA173250" s="271"/>
    </row>
    <row r="173251" spans="27:27">
      <c r="AA173251" s="271"/>
    </row>
    <row r="173252" spans="27:27">
      <c r="AA173252" s="271"/>
    </row>
    <row r="173253" spans="27:27">
      <c r="AA173253" s="271"/>
    </row>
    <row r="173254" spans="27:27">
      <c r="AA173254" s="271"/>
    </row>
    <row r="173255" spans="27:27">
      <c r="AA173255" s="271"/>
    </row>
    <row r="173256" spans="27:27">
      <c r="AA173256" s="271"/>
    </row>
    <row r="173257" spans="27:27">
      <c r="AA173257" s="271"/>
    </row>
    <row r="173258" spans="27:27">
      <c r="AA173258" s="271"/>
    </row>
    <row r="173259" spans="27:27">
      <c r="AA173259" s="271"/>
    </row>
    <row r="173260" spans="27:27">
      <c r="AA173260" s="271"/>
    </row>
    <row r="173261" spans="27:27">
      <c r="AA173261" s="271"/>
    </row>
    <row r="173262" spans="27:27">
      <c r="AA173262" s="271"/>
    </row>
    <row r="173263" spans="27:27">
      <c r="AA173263" s="271"/>
    </row>
    <row r="173264" spans="27:27">
      <c r="AA173264" s="271"/>
    </row>
    <row r="173265" spans="27:27">
      <c r="AA173265" s="271"/>
    </row>
    <row r="173266" spans="27:27">
      <c r="AA173266" s="271"/>
    </row>
    <row r="173267" spans="27:27">
      <c r="AA173267" s="271"/>
    </row>
    <row r="173268" spans="27:27">
      <c r="AA173268" s="271"/>
    </row>
    <row r="173269" spans="27:27">
      <c r="AA173269" s="271"/>
    </row>
    <row r="173270" spans="27:27">
      <c r="AA173270" s="271"/>
    </row>
    <row r="173271" spans="27:27">
      <c r="AA173271" s="271"/>
    </row>
    <row r="173272" spans="27:27">
      <c r="AA173272" s="271"/>
    </row>
    <row r="173273" spans="27:27">
      <c r="AA173273" s="271"/>
    </row>
    <row r="173274" spans="27:27">
      <c r="AA173274" s="271"/>
    </row>
    <row r="173275" spans="27:27">
      <c r="AA173275" s="271"/>
    </row>
    <row r="173276" spans="27:27">
      <c r="AA173276" s="271"/>
    </row>
    <row r="173277" spans="27:27">
      <c r="AA173277" s="271"/>
    </row>
    <row r="173278" spans="27:27">
      <c r="AA173278" s="271"/>
    </row>
    <row r="173279" spans="27:27">
      <c r="AA173279" s="271"/>
    </row>
    <row r="173280" spans="27:27">
      <c r="AA173280" s="271"/>
    </row>
    <row r="173281" spans="27:27">
      <c r="AA173281" s="271"/>
    </row>
    <row r="173282" spans="27:27">
      <c r="AA173282" s="271"/>
    </row>
    <row r="173283" spans="27:27">
      <c r="AA173283" s="271"/>
    </row>
    <row r="173284" spans="27:27">
      <c r="AA173284" s="271"/>
    </row>
    <row r="173285" spans="27:27">
      <c r="AA173285" s="271"/>
    </row>
    <row r="173286" spans="27:27">
      <c r="AA173286" s="271"/>
    </row>
    <row r="173287" spans="27:27">
      <c r="AA173287" s="271"/>
    </row>
    <row r="173288" spans="27:27">
      <c r="AA173288" s="271"/>
    </row>
    <row r="173289" spans="27:27">
      <c r="AA173289" s="271"/>
    </row>
    <row r="173290" spans="27:27">
      <c r="AA173290" s="271"/>
    </row>
    <row r="173291" spans="27:27">
      <c r="AA173291" s="271"/>
    </row>
    <row r="173292" spans="27:27">
      <c r="AA173292" s="271"/>
    </row>
    <row r="173293" spans="27:27">
      <c r="AA173293" s="271"/>
    </row>
    <row r="173294" spans="27:27">
      <c r="AA173294" s="271"/>
    </row>
    <row r="173295" spans="27:27">
      <c r="AA173295" s="271"/>
    </row>
    <row r="173296" spans="27:27">
      <c r="AA173296" s="271"/>
    </row>
    <row r="173297" spans="27:27">
      <c r="AA173297" s="271"/>
    </row>
    <row r="173298" spans="27:27">
      <c r="AA173298" s="271"/>
    </row>
    <row r="173299" spans="27:27">
      <c r="AA173299" s="271"/>
    </row>
    <row r="173300" spans="27:27">
      <c r="AA173300" s="271"/>
    </row>
    <row r="173301" spans="27:27">
      <c r="AA173301" s="271"/>
    </row>
    <row r="173302" spans="27:27">
      <c r="AA173302" s="271"/>
    </row>
    <row r="173303" spans="27:27">
      <c r="AA173303" s="271"/>
    </row>
    <row r="173304" spans="27:27">
      <c r="AA173304" s="271"/>
    </row>
    <row r="173305" spans="27:27">
      <c r="AA173305" s="271"/>
    </row>
    <row r="173306" spans="27:27">
      <c r="AA173306" s="271"/>
    </row>
    <row r="173307" spans="27:27">
      <c r="AA173307" s="271"/>
    </row>
    <row r="173308" spans="27:27">
      <c r="AA173308" s="271"/>
    </row>
    <row r="173309" spans="27:27">
      <c r="AA173309" s="271"/>
    </row>
    <row r="173310" spans="27:27">
      <c r="AA173310" s="271"/>
    </row>
    <row r="173311" spans="27:27">
      <c r="AA173311" s="271"/>
    </row>
    <row r="173312" spans="27:27">
      <c r="AA173312" s="271"/>
    </row>
    <row r="173313" spans="27:27">
      <c r="AA173313" s="271"/>
    </row>
    <row r="173314" spans="27:27">
      <c r="AA173314" s="271"/>
    </row>
    <row r="173315" spans="27:27">
      <c r="AA173315" s="271"/>
    </row>
    <row r="173316" spans="27:27">
      <c r="AA173316" s="271"/>
    </row>
    <row r="173317" spans="27:27">
      <c r="AA173317" s="271"/>
    </row>
    <row r="173318" spans="27:27">
      <c r="AA173318" s="271"/>
    </row>
    <row r="173319" spans="27:27">
      <c r="AA173319" s="271"/>
    </row>
    <row r="173320" spans="27:27">
      <c r="AA173320" s="271"/>
    </row>
    <row r="173321" spans="27:27">
      <c r="AA173321" s="271"/>
    </row>
    <row r="173322" spans="27:27">
      <c r="AA173322" s="271"/>
    </row>
    <row r="173323" spans="27:27">
      <c r="AA173323" s="271"/>
    </row>
    <row r="173324" spans="27:27">
      <c r="AA173324" s="271"/>
    </row>
    <row r="173325" spans="27:27">
      <c r="AA173325" s="271"/>
    </row>
    <row r="173326" spans="27:27">
      <c r="AA173326" s="271"/>
    </row>
    <row r="173327" spans="27:27">
      <c r="AA173327" s="271"/>
    </row>
    <row r="173328" spans="27:27">
      <c r="AA173328" s="271"/>
    </row>
    <row r="173329" spans="27:27">
      <c r="AA173329" s="271"/>
    </row>
    <row r="173330" spans="27:27">
      <c r="AA173330" s="271"/>
    </row>
    <row r="173331" spans="27:27">
      <c r="AA173331" s="271"/>
    </row>
    <row r="173332" spans="27:27">
      <c r="AA173332" s="271"/>
    </row>
    <row r="173333" spans="27:27">
      <c r="AA173333" s="271"/>
    </row>
    <row r="173334" spans="27:27">
      <c r="AA173334" s="271"/>
    </row>
    <row r="173335" spans="27:27">
      <c r="AA173335" s="271"/>
    </row>
    <row r="173336" spans="27:27">
      <c r="AA173336" s="271"/>
    </row>
    <row r="173337" spans="27:27">
      <c r="AA173337" s="271"/>
    </row>
    <row r="173338" spans="27:27">
      <c r="AA173338" s="271"/>
    </row>
    <row r="173339" spans="27:27">
      <c r="AA173339" s="271"/>
    </row>
    <row r="173340" spans="27:27">
      <c r="AA173340" s="271"/>
    </row>
    <row r="173341" spans="27:27">
      <c r="AA173341" s="271"/>
    </row>
    <row r="173342" spans="27:27">
      <c r="AA173342" s="271"/>
    </row>
    <row r="173343" spans="27:27">
      <c r="AA173343" s="271"/>
    </row>
    <row r="173344" spans="27:27">
      <c r="AA173344" s="271"/>
    </row>
    <row r="173345" spans="27:27">
      <c r="AA173345" s="271"/>
    </row>
    <row r="173346" spans="27:27">
      <c r="AA173346" s="271"/>
    </row>
    <row r="173347" spans="27:27">
      <c r="AA173347" s="271"/>
    </row>
    <row r="173348" spans="27:27">
      <c r="AA173348" s="271"/>
    </row>
    <row r="173349" spans="27:27">
      <c r="AA173349" s="271"/>
    </row>
    <row r="173350" spans="27:27">
      <c r="AA173350" s="271"/>
    </row>
    <row r="173351" spans="27:27">
      <c r="AA173351" s="271"/>
    </row>
    <row r="173352" spans="27:27">
      <c r="AA173352" s="271"/>
    </row>
    <row r="173353" spans="27:27">
      <c r="AA173353" s="271"/>
    </row>
    <row r="173354" spans="27:27">
      <c r="AA173354" s="271"/>
    </row>
    <row r="173355" spans="27:27">
      <c r="AA173355" s="271"/>
    </row>
    <row r="173356" spans="27:27">
      <c r="AA173356" s="271"/>
    </row>
    <row r="173357" spans="27:27">
      <c r="AA173357" s="271"/>
    </row>
    <row r="173358" spans="27:27">
      <c r="AA173358" s="271"/>
    </row>
    <row r="173359" spans="27:27">
      <c r="AA173359" s="271"/>
    </row>
    <row r="173360" spans="27:27">
      <c r="AA173360" s="271"/>
    </row>
    <row r="173361" spans="27:27">
      <c r="AA173361" s="271"/>
    </row>
    <row r="173362" spans="27:27">
      <c r="AA173362" s="271"/>
    </row>
    <row r="173363" spans="27:27">
      <c r="AA173363" s="271"/>
    </row>
    <row r="173364" spans="27:27">
      <c r="AA173364" s="271"/>
    </row>
    <row r="173365" spans="27:27">
      <c r="AA173365" s="271"/>
    </row>
    <row r="173366" spans="27:27">
      <c r="AA173366" s="271"/>
    </row>
    <row r="173367" spans="27:27">
      <c r="AA173367" s="271"/>
    </row>
    <row r="173368" spans="27:27">
      <c r="AA173368" s="271"/>
    </row>
    <row r="173369" spans="27:27">
      <c r="AA173369" s="271"/>
    </row>
    <row r="173370" spans="27:27">
      <c r="AA173370" s="271"/>
    </row>
    <row r="173371" spans="27:27">
      <c r="AA173371" s="271"/>
    </row>
    <row r="173372" spans="27:27">
      <c r="AA173372" s="271"/>
    </row>
    <row r="173373" spans="27:27">
      <c r="AA173373" s="271"/>
    </row>
    <row r="173374" spans="27:27">
      <c r="AA173374" s="271"/>
    </row>
    <row r="173375" spans="27:27">
      <c r="AA173375" s="271"/>
    </row>
    <row r="173376" spans="27:27">
      <c r="AA173376" s="271"/>
    </row>
    <row r="173377" spans="27:27">
      <c r="AA173377" s="271"/>
    </row>
    <row r="173378" spans="27:27">
      <c r="AA173378" s="271"/>
    </row>
    <row r="173379" spans="27:27">
      <c r="AA173379" s="271"/>
    </row>
    <row r="173380" spans="27:27">
      <c r="AA173380" s="271"/>
    </row>
    <row r="173381" spans="27:27">
      <c r="AA173381" s="271"/>
    </row>
    <row r="173382" spans="27:27">
      <c r="AA173382" s="271"/>
    </row>
    <row r="173383" spans="27:27">
      <c r="AA173383" s="271"/>
    </row>
    <row r="173384" spans="27:27">
      <c r="AA173384" s="271"/>
    </row>
    <row r="173385" spans="27:27">
      <c r="AA173385" s="271"/>
    </row>
    <row r="173386" spans="27:27">
      <c r="AA173386" s="271"/>
    </row>
    <row r="173387" spans="27:27">
      <c r="AA173387" s="271"/>
    </row>
    <row r="173388" spans="27:27">
      <c r="AA173388" s="271"/>
    </row>
    <row r="173389" spans="27:27">
      <c r="AA173389" s="271"/>
    </row>
    <row r="173390" spans="27:27">
      <c r="AA173390" s="271"/>
    </row>
    <row r="173391" spans="27:27">
      <c r="AA173391" s="271"/>
    </row>
    <row r="173392" spans="27:27">
      <c r="AA173392" s="271"/>
    </row>
    <row r="173393" spans="27:27">
      <c r="AA173393" s="271"/>
    </row>
    <row r="173394" spans="27:27">
      <c r="AA173394" s="271"/>
    </row>
    <row r="173395" spans="27:27">
      <c r="AA173395" s="271"/>
    </row>
    <row r="173396" spans="27:27">
      <c r="AA173396" s="271"/>
    </row>
    <row r="173397" spans="27:27">
      <c r="AA173397" s="271"/>
    </row>
    <row r="173398" spans="27:27">
      <c r="AA173398" s="271"/>
    </row>
    <row r="173399" spans="27:27">
      <c r="AA173399" s="271"/>
    </row>
    <row r="173400" spans="27:27">
      <c r="AA173400" s="271"/>
    </row>
    <row r="173401" spans="27:27">
      <c r="AA173401" s="271"/>
    </row>
    <row r="173402" spans="27:27">
      <c r="AA173402" s="271"/>
    </row>
    <row r="173403" spans="27:27">
      <c r="AA173403" s="271"/>
    </row>
    <row r="173404" spans="27:27">
      <c r="AA173404" s="271"/>
    </row>
    <row r="173405" spans="27:27">
      <c r="AA173405" s="271"/>
    </row>
    <row r="173406" spans="27:27">
      <c r="AA173406" s="271"/>
    </row>
    <row r="173407" spans="27:27">
      <c r="AA173407" s="271"/>
    </row>
    <row r="173408" spans="27:27">
      <c r="AA173408" s="271"/>
    </row>
    <row r="173409" spans="27:27">
      <c r="AA173409" s="271"/>
    </row>
    <row r="173410" spans="27:27">
      <c r="AA173410" s="271"/>
    </row>
    <row r="173411" spans="27:27">
      <c r="AA173411" s="271"/>
    </row>
    <row r="173412" spans="27:27">
      <c r="AA173412" s="271"/>
    </row>
    <row r="173413" spans="27:27">
      <c r="AA173413" s="271"/>
    </row>
    <row r="173414" spans="27:27">
      <c r="AA173414" s="271"/>
    </row>
    <row r="173415" spans="27:27">
      <c r="AA173415" s="271"/>
    </row>
    <row r="173416" spans="27:27">
      <c r="AA173416" s="271"/>
    </row>
    <row r="173417" spans="27:27">
      <c r="AA173417" s="271"/>
    </row>
    <row r="173418" spans="27:27">
      <c r="AA173418" s="271"/>
    </row>
    <row r="173419" spans="27:27">
      <c r="AA173419" s="271"/>
    </row>
    <row r="173420" spans="27:27">
      <c r="AA173420" s="271"/>
    </row>
    <row r="173421" spans="27:27">
      <c r="AA173421" s="271"/>
    </row>
    <row r="173422" spans="27:27">
      <c r="AA173422" s="271"/>
    </row>
    <row r="173423" spans="27:27">
      <c r="AA173423" s="271"/>
    </row>
    <row r="173424" spans="27:27">
      <c r="AA173424" s="271"/>
    </row>
    <row r="173425" spans="27:27">
      <c r="AA173425" s="271"/>
    </row>
    <row r="173426" spans="27:27">
      <c r="AA173426" s="271"/>
    </row>
    <row r="173427" spans="27:27">
      <c r="AA173427" s="271"/>
    </row>
    <row r="173428" spans="27:27">
      <c r="AA173428" s="271"/>
    </row>
    <row r="173429" spans="27:27">
      <c r="AA173429" s="271"/>
    </row>
    <row r="173430" spans="27:27">
      <c r="AA173430" s="271"/>
    </row>
    <row r="173431" spans="27:27">
      <c r="AA173431" s="271"/>
    </row>
    <row r="173432" spans="27:27">
      <c r="AA173432" s="271"/>
    </row>
    <row r="173433" spans="27:27">
      <c r="AA173433" s="271"/>
    </row>
    <row r="173434" spans="27:27">
      <c r="AA173434" s="271"/>
    </row>
    <row r="173435" spans="27:27">
      <c r="AA173435" s="271"/>
    </row>
    <row r="173436" spans="27:27">
      <c r="AA173436" s="271"/>
    </row>
    <row r="173437" spans="27:27">
      <c r="AA173437" s="271"/>
    </row>
    <row r="173438" spans="27:27">
      <c r="AA173438" s="271"/>
    </row>
    <row r="173439" spans="27:27">
      <c r="AA173439" s="271"/>
    </row>
    <row r="173440" spans="27:27">
      <c r="AA173440" s="271"/>
    </row>
    <row r="173441" spans="27:27">
      <c r="AA173441" s="271"/>
    </row>
    <row r="173442" spans="27:27">
      <c r="AA173442" s="271"/>
    </row>
    <row r="173443" spans="27:27">
      <c r="AA173443" s="271"/>
    </row>
    <row r="173444" spans="27:27">
      <c r="AA173444" s="271"/>
    </row>
    <row r="173445" spans="27:27">
      <c r="AA173445" s="271"/>
    </row>
    <row r="173446" spans="27:27">
      <c r="AA173446" s="271"/>
    </row>
    <row r="173447" spans="27:27">
      <c r="AA173447" s="271"/>
    </row>
    <row r="173448" spans="27:27">
      <c r="AA173448" s="271"/>
    </row>
    <row r="173449" spans="27:27">
      <c r="AA173449" s="271"/>
    </row>
    <row r="173450" spans="27:27">
      <c r="AA173450" s="271"/>
    </row>
    <row r="173451" spans="27:27">
      <c r="AA173451" s="271"/>
    </row>
    <row r="173452" spans="27:27">
      <c r="AA173452" s="271"/>
    </row>
    <row r="173453" spans="27:27">
      <c r="AA173453" s="271"/>
    </row>
    <row r="173454" spans="27:27">
      <c r="AA173454" s="271"/>
    </row>
    <row r="173455" spans="27:27">
      <c r="AA173455" s="271"/>
    </row>
    <row r="173456" spans="27:27">
      <c r="AA173456" s="271"/>
    </row>
    <row r="173457" spans="27:27">
      <c r="AA173457" s="271"/>
    </row>
    <row r="173458" spans="27:27">
      <c r="AA173458" s="271"/>
    </row>
    <row r="173459" spans="27:27">
      <c r="AA173459" s="271"/>
    </row>
    <row r="173460" spans="27:27">
      <c r="AA173460" s="271"/>
    </row>
    <row r="173461" spans="27:27">
      <c r="AA173461" s="271"/>
    </row>
    <row r="173462" spans="27:27">
      <c r="AA173462" s="271"/>
    </row>
    <row r="173463" spans="27:27">
      <c r="AA173463" s="271"/>
    </row>
    <row r="173464" spans="27:27">
      <c r="AA173464" s="271"/>
    </row>
    <row r="173465" spans="27:27">
      <c r="AA173465" s="271"/>
    </row>
    <row r="173466" spans="27:27">
      <c r="AA173466" s="271"/>
    </row>
    <row r="173467" spans="27:27">
      <c r="AA173467" s="271"/>
    </row>
    <row r="173468" spans="27:27">
      <c r="AA173468" s="271"/>
    </row>
    <row r="173469" spans="27:27">
      <c r="AA173469" s="271"/>
    </row>
    <row r="173470" spans="27:27">
      <c r="AA173470" s="271"/>
    </row>
    <row r="173471" spans="27:27">
      <c r="AA173471" s="271"/>
    </row>
    <row r="173472" spans="27:27">
      <c r="AA173472" s="271"/>
    </row>
    <row r="173473" spans="27:27">
      <c r="AA173473" s="271"/>
    </row>
    <row r="173474" spans="27:27">
      <c r="AA173474" s="271"/>
    </row>
    <row r="173475" spans="27:27">
      <c r="AA173475" s="271"/>
    </row>
    <row r="173476" spans="27:27">
      <c r="AA173476" s="271"/>
    </row>
    <row r="173477" spans="27:27">
      <c r="AA173477" s="271"/>
    </row>
    <row r="173478" spans="27:27">
      <c r="AA173478" s="271"/>
    </row>
    <row r="173479" spans="27:27">
      <c r="AA173479" s="271"/>
    </row>
    <row r="173480" spans="27:27">
      <c r="AA173480" s="271"/>
    </row>
    <row r="173481" spans="27:27">
      <c r="AA173481" s="271"/>
    </row>
    <row r="173482" spans="27:27">
      <c r="AA173482" s="271"/>
    </row>
    <row r="173483" spans="27:27">
      <c r="AA173483" s="271"/>
    </row>
    <row r="173484" spans="27:27">
      <c r="AA173484" s="271"/>
    </row>
    <row r="173485" spans="27:27">
      <c r="AA173485" s="271"/>
    </row>
    <row r="173486" spans="27:27">
      <c r="AA173486" s="271"/>
    </row>
    <row r="173487" spans="27:27">
      <c r="AA173487" s="271"/>
    </row>
    <row r="173488" spans="27:27">
      <c r="AA173488" s="271"/>
    </row>
    <row r="173489" spans="27:27">
      <c r="AA173489" s="271"/>
    </row>
    <row r="173490" spans="27:27">
      <c r="AA173490" s="271"/>
    </row>
    <row r="173491" spans="27:27">
      <c r="AA173491" s="271"/>
    </row>
    <row r="173492" spans="27:27">
      <c r="AA173492" s="271"/>
    </row>
    <row r="173493" spans="27:27">
      <c r="AA173493" s="271"/>
    </row>
    <row r="173494" spans="27:27">
      <c r="AA173494" s="271"/>
    </row>
    <row r="173495" spans="27:27">
      <c r="AA173495" s="271"/>
    </row>
    <row r="173496" spans="27:27">
      <c r="AA173496" s="271"/>
    </row>
    <row r="173497" spans="27:27">
      <c r="AA173497" s="271"/>
    </row>
    <row r="173498" spans="27:27">
      <c r="AA173498" s="271"/>
    </row>
    <row r="173499" spans="27:27">
      <c r="AA173499" s="271"/>
    </row>
    <row r="173500" spans="27:27">
      <c r="AA173500" s="271"/>
    </row>
    <row r="173501" spans="27:27">
      <c r="AA173501" s="271"/>
    </row>
    <row r="173502" spans="27:27">
      <c r="AA173502" s="271"/>
    </row>
    <row r="173503" spans="27:27">
      <c r="AA173503" s="271"/>
    </row>
    <row r="173504" spans="27:27">
      <c r="AA173504" s="271"/>
    </row>
    <row r="173505" spans="27:27">
      <c r="AA173505" s="271"/>
    </row>
    <row r="173506" spans="27:27">
      <c r="AA173506" s="271"/>
    </row>
    <row r="173507" spans="27:27">
      <c r="AA173507" s="271"/>
    </row>
    <row r="173508" spans="27:27">
      <c r="AA173508" s="271"/>
    </row>
    <row r="173509" spans="27:27">
      <c r="AA173509" s="271"/>
    </row>
    <row r="173510" spans="27:27">
      <c r="AA173510" s="271"/>
    </row>
    <row r="173511" spans="27:27">
      <c r="AA173511" s="271"/>
    </row>
    <row r="173512" spans="27:27">
      <c r="AA173512" s="271"/>
    </row>
    <row r="173513" spans="27:27">
      <c r="AA173513" s="271"/>
    </row>
    <row r="173514" spans="27:27">
      <c r="AA173514" s="271"/>
    </row>
    <row r="173515" spans="27:27">
      <c r="AA173515" s="271"/>
    </row>
    <row r="173516" spans="27:27">
      <c r="AA173516" s="271"/>
    </row>
    <row r="173517" spans="27:27">
      <c r="AA173517" s="271"/>
    </row>
    <row r="173518" spans="27:27">
      <c r="AA173518" s="271"/>
    </row>
    <row r="173519" spans="27:27">
      <c r="AA173519" s="271"/>
    </row>
    <row r="173520" spans="27:27">
      <c r="AA173520" s="271"/>
    </row>
    <row r="173521" spans="27:27">
      <c r="AA173521" s="271"/>
    </row>
    <row r="173522" spans="27:27">
      <c r="AA173522" s="271"/>
    </row>
    <row r="173523" spans="27:27">
      <c r="AA173523" s="271"/>
    </row>
    <row r="173524" spans="27:27">
      <c r="AA173524" s="271"/>
    </row>
    <row r="173525" spans="27:27">
      <c r="AA173525" s="271"/>
    </row>
    <row r="173526" spans="27:27">
      <c r="AA173526" s="271"/>
    </row>
    <row r="173527" spans="27:27">
      <c r="AA173527" s="271"/>
    </row>
    <row r="173528" spans="27:27">
      <c r="AA173528" s="271"/>
    </row>
    <row r="173529" spans="27:27">
      <c r="AA173529" s="271"/>
    </row>
    <row r="173530" spans="27:27">
      <c r="AA173530" s="271"/>
    </row>
    <row r="173531" spans="27:27">
      <c r="AA173531" s="271"/>
    </row>
    <row r="173532" spans="27:27">
      <c r="AA173532" s="271"/>
    </row>
    <row r="173533" spans="27:27">
      <c r="AA173533" s="271"/>
    </row>
    <row r="173534" spans="27:27">
      <c r="AA173534" s="271"/>
    </row>
    <row r="173535" spans="27:27">
      <c r="AA173535" s="271"/>
    </row>
    <row r="173536" spans="27:27">
      <c r="AA173536" s="271"/>
    </row>
    <row r="173537" spans="27:27">
      <c r="AA173537" s="271"/>
    </row>
    <row r="173538" spans="27:27">
      <c r="AA173538" s="271"/>
    </row>
    <row r="173539" spans="27:27">
      <c r="AA173539" s="271"/>
    </row>
    <row r="173540" spans="27:27">
      <c r="AA173540" s="271"/>
    </row>
    <row r="173541" spans="27:27">
      <c r="AA173541" s="271"/>
    </row>
    <row r="173542" spans="27:27">
      <c r="AA173542" s="271"/>
    </row>
    <row r="173543" spans="27:27">
      <c r="AA173543" s="271"/>
    </row>
    <row r="173544" spans="27:27">
      <c r="AA173544" s="271"/>
    </row>
    <row r="173545" spans="27:27">
      <c r="AA173545" s="271"/>
    </row>
    <row r="173546" spans="27:27">
      <c r="AA173546" s="271"/>
    </row>
    <row r="173547" spans="27:27">
      <c r="AA173547" s="271"/>
    </row>
    <row r="173548" spans="27:27">
      <c r="AA173548" s="271"/>
    </row>
    <row r="173549" spans="27:27">
      <c r="AA173549" s="271"/>
    </row>
    <row r="173550" spans="27:27">
      <c r="AA173550" s="271"/>
    </row>
    <row r="173551" spans="27:27">
      <c r="AA173551" s="271"/>
    </row>
    <row r="173552" spans="27:27">
      <c r="AA173552" s="271"/>
    </row>
    <row r="173553" spans="27:27">
      <c r="AA173553" s="271"/>
    </row>
    <row r="173554" spans="27:27">
      <c r="AA173554" s="271"/>
    </row>
    <row r="173555" spans="27:27">
      <c r="AA173555" s="271"/>
    </row>
    <row r="173556" spans="27:27">
      <c r="AA173556" s="271"/>
    </row>
    <row r="173557" spans="27:27">
      <c r="AA173557" s="271"/>
    </row>
    <row r="173558" spans="27:27">
      <c r="AA173558" s="271"/>
    </row>
    <row r="173559" spans="27:27">
      <c r="AA173559" s="271"/>
    </row>
    <row r="173560" spans="27:27">
      <c r="AA173560" s="271"/>
    </row>
    <row r="173561" spans="27:27">
      <c r="AA173561" s="271"/>
    </row>
    <row r="173562" spans="27:27">
      <c r="AA173562" s="271"/>
    </row>
    <row r="173563" spans="27:27">
      <c r="AA173563" s="271"/>
    </row>
    <row r="173564" spans="27:27">
      <c r="AA173564" s="271"/>
    </row>
    <row r="173565" spans="27:27">
      <c r="AA173565" s="271"/>
    </row>
    <row r="173566" spans="27:27">
      <c r="AA173566" s="271"/>
    </row>
    <row r="173567" spans="27:27">
      <c r="AA173567" s="271"/>
    </row>
    <row r="173568" spans="27:27">
      <c r="AA173568" s="271"/>
    </row>
    <row r="173569" spans="27:27">
      <c r="AA173569" s="271"/>
    </row>
    <row r="173570" spans="27:27">
      <c r="AA173570" s="271"/>
    </row>
    <row r="173571" spans="27:27">
      <c r="AA173571" s="271"/>
    </row>
    <row r="173572" spans="27:27">
      <c r="AA173572" s="271"/>
    </row>
    <row r="173573" spans="27:27">
      <c r="AA173573" s="271"/>
    </row>
    <row r="173574" spans="27:27">
      <c r="AA173574" s="271"/>
    </row>
    <row r="173575" spans="27:27">
      <c r="AA173575" s="271"/>
    </row>
    <row r="173576" spans="27:27">
      <c r="AA173576" s="271"/>
    </row>
    <row r="173577" spans="27:27">
      <c r="AA173577" s="271"/>
    </row>
    <row r="173578" spans="27:27">
      <c r="AA173578" s="271"/>
    </row>
    <row r="173579" spans="27:27">
      <c r="AA173579" s="271"/>
    </row>
    <row r="173580" spans="27:27">
      <c r="AA173580" s="271"/>
    </row>
    <row r="173581" spans="27:27">
      <c r="AA173581" s="271"/>
    </row>
    <row r="173582" spans="27:27">
      <c r="AA173582" s="271"/>
    </row>
    <row r="173583" spans="27:27">
      <c r="AA173583" s="271"/>
    </row>
    <row r="173584" spans="27:27">
      <c r="AA173584" s="271"/>
    </row>
    <row r="173585" spans="27:27">
      <c r="AA173585" s="271"/>
    </row>
    <row r="173586" spans="27:27">
      <c r="AA173586" s="271"/>
    </row>
    <row r="173587" spans="27:27">
      <c r="AA173587" s="271"/>
    </row>
    <row r="173588" spans="27:27">
      <c r="AA173588" s="271"/>
    </row>
    <row r="173589" spans="27:27">
      <c r="AA173589" s="271"/>
    </row>
    <row r="173590" spans="27:27">
      <c r="AA173590" s="271"/>
    </row>
    <row r="173591" spans="27:27">
      <c r="AA173591" s="271"/>
    </row>
    <row r="173592" spans="27:27">
      <c r="AA173592" s="271"/>
    </row>
    <row r="173593" spans="27:27">
      <c r="AA173593" s="271"/>
    </row>
    <row r="173594" spans="27:27">
      <c r="AA173594" s="271"/>
    </row>
    <row r="173595" spans="27:27">
      <c r="AA173595" s="271"/>
    </row>
    <row r="173596" spans="27:27">
      <c r="AA173596" s="271"/>
    </row>
    <row r="173597" spans="27:27">
      <c r="AA173597" s="271"/>
    </row>
    <row r="173598" spans="27:27">
      <c r="AA173598" s="271"/>
    </row>
    <row r="173599" spans="27:27">
      <c r="AA173599" s="271"/>
    </row>
    <row r="173600" spans="27:27">
      <c r="AA173600" s="271"/>
    </row>
    <row r="173601" spans="27:27">
      <c r="AA173601" s="271"/>
    </row>
    <row r="173602" spans="27:27">
      <c r="AA173602" s="271"/>
    </row>
    <row r="173603" spans="27:27">
      <c r="AA173603" s="271"/>
    </row>
    <row r="173604" spans="27:27">
      <c r="AA173604" s="271"/>
    </row>
    <row r="173605" spans="27:27">
      <c r="AA173605" s="271"/>
    </row>
    <row r="173606" spans="27:27">
      <c r="AA173606" s="271"/>
    </row>
    <row r="173607" spans="27:27">
      <c r="AA173607" s="271"/>
    </row>
    <row r="173608" spans="27:27">
      <c r="AA173608" s="271"/>
    </row>
    <row r="173609" spans="27:27">
      <c r="AA173609" s="271"/>
    </row>
    <row r="173610" spans="27:27">
      <c r="AA173610" s="271"/>
    </row>
    <row r="173611" spans="27:27">
      <c r="AA173611" s="271"/>
    </row>
    <row r="173612" spans="27:27">
      <c r="AA173612" s="271"/>
    </row>
    <row r="173613" spans="27:27">
      <c r="AA173613" s="271"/>
    </row>
    <row r="173614" spans="27:27">
      <c r="AA173614" s="271"/>
    </row>
    <row r="173615" spans="27:27">
      <c r="AA173615" s="271"/>
    </row>
    <row r="173616" spans="27:27">
      <c r="AA173616" s="271"/>
    </row>
    <row r="173617" spans="27:27">
      <c r="AA173617" s="271"/>
    </row>
    <row r="173618" spans="27:27">
      <c r="AA173618" s="271"/>
    </row>
    <row r="173619" spans="27:27">
      <c r="AA173619" s="271"/>
    </row>
    <row r="173620" spans="27:27">
      <c r="AA173620" s="271"/>
    </row>
    <row r="173621" spans="27:27">
      <c r="AA173621" s="271"/>
    </row>
    <row r="173622" spans="27:27">
      <c r="AA173622" s="271"/>
    </row>
    <row r="173623" spans="27:27">
      <c r="AA173623" s="271"/>
    </row>
    <row r="173624" spans="27:27">
      <c r="AA173624" s="271"/>
    </row>
    <row r="173625" spans="27:27">
      <c r="AA173625" s="271"/>
    </row>
    <row r="173626" spans="27:27">
      <c r="AA173626" s="271"/>
    </row>
    <row r="173627" spans="27:27">
      <c r="AA173627" s="271"/>
    </row>
    <row r="173628" spans="27:27">
      <c r="AA173628" s="271"/>
    </row>
    <row r="173629" spans="27:27">
      <c r="AA173629" s="271"/>
    </row>
    <row r="173630" spans="27:27">
      <c r="AA173630" s="271"/>
    </row>
    <row r="173631" spans="27:27">
      <c r="AA173631" s="271"/>
    </row>
    <row r="173632" spans="27:27">
      <c r="AA173632" s="271"/>
    </row>
    <row r="173633" spans="27:27">
      <c r="AA173633" s="271"/>
    </row>
    <row r="173634" spans="27:27">
      <c r="AA173634" s="271"/>
    </row>
    <row r="173635" spans="27:27">
      <c r="AA173635" s="271"/>
    </row>
    <row r="173636" spans="27:27">
      <c r="AA173636" s="271"/>
    </row>
    <row r="173637" spans="27:27">
      <c r="AA173637" s="271"/>
    </row>
    <row r="173638" spans="27:27">
      <c r="AA173638" s="271"/>
    </row>
    <row r="173639" spans="27:27">
      <c r="AA173639" s="271"/>
    </row>
    <row r="173640" spans="27:27">
      <c r="AA173640" s="271"/>
    </row>
    <row r="173641" spans="27:27">
      <c r="AA173641" s="271"/>
    </row>
    <row r="173642" spans="27:27">
      <c r="AA173642" s="271"/>
    </row>
    <row r="173643" spans="27:27">
      <c r="AA173643" s="271"/>
    </row>
    <row r="173644" spans="27:27">
      <c r="AA173644" s="271"/>
    </row>
    <row r="173645" spans="27:27">
      <c r="AA173645" s="271"/>
    </row>
    <row r="173646" spans="27:27">
      <c r="AA173646" s="271"/>
    </row>
    <row r="173647" spans="27:27">
      <c r="AA173647" s="271"/>
    </row>
    <row r="173648" spans="27:27">
      <c r="AA173648" s="271"/>
    </row>
    <row r="173649" spans="27:27">
      <c r="AA173649" s="271"/>
    </row>
    <row r="173650" spans="27:27">
      <c r="AA173650" s="271"/>
    </row>
    <row r="173651" spans="27:27">
      <c r="AA173651" s="271"/>
    </row>
    <row r="173652" spans="27:27">
      <c r="AA173652" s="271"/>
    </row>
    <row r="173653" spans="27:27">
      <c r="AA173653" s="271"/>
    </row>
    <row r="173654" spans="27:27">
      <c r="AA173654" s="271"/>
    </row>
    <row r="173655" spans="27:27">
      <c r="AA173655" s="271"/>
    </row>
    <row r="173656" spans="27:27">
      <c r="AA173656" s="271"/>
    </row>
    <row r="173657" spans="27:27">
      <c r="AA173657" s="271"/>
    </row>
    <row r="173658" spans="27:27">
      <c r="AA173658" s="271"/>
    </row>
    <row r="173659" spans="27:27">
      <c r="AA173659" s="271"/>
    </row>
    <row r="173660" spans="27:27">
      <c r="AA173660" s="271"/>
    </row>
    <row r="173661" spans="27:27">
      <c r="AA173661" s="271"/>
    </row>
    <row r="173662" spans="27:27">
      <c r="AA173662" s="271"/>
    </row>
    <row r="173663" spans="27:27">
      <c r="AA173663" s="271"/>
    </row>
    <row r="173664" spans="27:27">
      <c r="AA173664" s="271"/>
    </row>
    <row r="173665" spans="27:27">
      <c r="AA173665" s="271"/>
    </row>
    <row r="173666" spans="27:27">
      <c r="AA173666" s="271"/>
    </row>
    <row r="173667" spans="27:27">
      <c r="AA173667" s="271"/>
    </row>
    <row r="173668" spans="27:27">
      <c r="AA173668" s="271"/>
    </row>
    <row r="173669" spans="27:27">
      <c r="AA173669" s="271"/>
    </row>
    <row r="173670" spans="27:27">
      <c r="AA173670" s="271"/>
    </row>
    <row r="173671" spans="27:27">
      <c r="AA173671" s="271"/>
    </row>
    <row r="173672" spans="27:27">
      <c r="AA173672" s="271"/>
    </row>
    <row r="173673" spans="27:27">
      <c r="AA173673" s="271"/>
    </row>
    <row r="173674" spans="27:27">
      <c r="AA173674" s="271"/>
    </row>
    <row r="173675" spans="27:27">
      <c r="AA173675" s="271"/>
    </row>
    <row r="173676" spans="27:27">
      <c r="AA173676" s="271"/>
    </row>
    <row r="173677" spans="27:27">
      <c r="AA173677" s="271"/>
    </row>
    <row r="173678" spans="27:27">
      <c r="AA173678" s="271"/>
    </row>
    <row r="173679" spans="27:27">
      <c r="AA173679" s="271"/>
    </row>
    <row r="173680" spans="27:27">
      <c r="AA173680" s="271"/>
    </row>
    <row r="173681" spans="27:27">
      <c r="AA173681" s="271"/>
    </row>
    <row r="173682" spans="27:27">
      <c r="AA173682" s="271"/>
    </row>
    <row r="173683" spans="27:27">
      <c r="AA173683" s="271"/>
    </row>
    <row r="173684" spans="27:27">
      <c r="AA173684" s="271"/>
    </row>
    <row r="173685" spans="27:27">
      <c r="AA173685" s="271"/>
    </row>
    <row r="173686" spans="27:27">
      <c r="AA173686" s="271"/>
    </row>
    <row r="173687" spans="27:27">
      <c r="AA173687" s="271"/>
    </row>
    <row r="173688" spans="27:27">
      <c r="AA173688" s="271"/>
    </row>
    <row r="173689" spans="27:27">
      <c r="AA173689" s="271"/>
    </row>
    <row r="173690" spans="27:27">
      <c r="AA173690" s="271"/>
    </row>
    <row r="173691" spans="27:27">
      <c r="AA173691" s="271"/>
    </row>
    <row r="173692" spans="27:27">
      <c r="AA173692" s="271"/>
    </row>
    <row r="173693" spans="27:27">
      <c r="AA173693" s="271"/>
    </row>
    <row r="173694" spans="27:27">
      <c r="AA173694" s="271"/>
    </row>
    <row r="173695" spans="27:27">
      <c r="AA173695" s="271"/>
    </row>
    <row r="173696" spans="27:27">
      <c r="AA173696" s="271"/>
    </row>
    <row r="173697" spans="27:27">
      <c r="AA173697" s="271"/>
    </row>
    <row r="173698" spans="27:27">
      <c r="AA173698" s="271"/>
    </row>
    <row r="173699" spans="27:27">
      <c r="AA173699" s="271"/>
    </row>
    <row r="173700" spans="27:27">
      <c r="AA173700" s="271"/>
    </row>
    <row r="173701" spans="27:27">
      <c r="AA173701" s="271"/>
    </row>
    <row r="173702" spans="27:27">
      <c r="AA173702" s="271"/>
    </row>
    <row r="173703" spans="27:27">
      <c r="AA173703" s="271"/>
    </row>
    <row r="173704" spans="27:27">
      <c r="AA173704" s="271"/>
    </row>
    <row r="173705" spans="27:27">
      <c r="AA173705" s="271"/>
    </row>
    <row r="173706" spans="27:27">
      <c r="AA173706" s="271"/>
    </row>
    <row r="173707" spans="27:27">
      <c r="AA173707" s="271"/>
    </row>
    <row r="173708" spans="27:27">
      <c r="AA173708" s="271"/>
    </row>
    <row r="173709" spans="27:27">
      <c r="AA173709" s="271"/>
    </row>
    <row r="173710" spans="27:27">
      <c r="AA173710" s="271"/>
    </row>
    <row r="173711" spans="27:27">
      <c r="AA173711" s="271"/>
    </row>
    <row r="173712" spans="27:27">
      <c r="AA173712" s="271"/>
    </row>
    <row r="173713" spans="27:27">
      <c r="AA173713" s="271"/>
    </row>
    <row r="173714" spans="27:27">
      <c r="AA173714" s="271"/>
    </row>
    <row r="173715" spans="27:27">
      <c r="AA173715" s="271"/>
    </row>
    <row r="173716" spans="27:27">
      <c r="AA173716" s="271"/>
    </row>
    <row r="173717" spans="27:27">
      <c r="AA173717" s="271"/>
    </row>
    <row r="173718" spans="27:27">
      <c r="AA173718" s="271"/>
    </row>
    <row r="173719" spans="27:27">
      <c r="AA173719" s="271"/>
    </row>
    <row r="173720" spans="27:27">
      <c r="AA173720" s="271"/>
    </row>
    <row r="173721" spans="27:27">
      <c r="AA173721" s="271"/>
    </row>
    <row r="173722" spans="27:27">
      <c r="AA173722" s="271"/>
    </row>
    <row r="173723" spans="27:27">
      <c r="AA173723" s="271"/>
    </row>
    <row r="173724" spans="27:27">
      <c r="AA173724" s="271"/>
    </row>
    <row r="173725" spans="27:27">
      <c r="AA173725" s="271"/>
    </row>
    <row r="173726" spans="27:27">
      <c r="AA173726" s="271"/>
    </row>
    <row r="173727" spans="27:27">
      <c r="AA173727" s="271"/>
    </row>
    <row r="173728" spans="27:27">
      <c r="AA173728" s="271"/>
    </row>
    <row r="173729" spans="27:27">
      <c r="AA173729" s="271"/>
    </row>
    <row r="173730" spans="27:27">
      <c r="AA173730" s="271"/>
    </row>
    <row r="173731" spans="27:27">
      <c r="AA173731" s="271"/>
    </row>
    <row r="173732" spans="27:27">
      <c r="AA173732" s="271"/>
    </row>
    <row r="173733" spans="27:27">
      <c r="AA173733" s="271"/>
    </row>
    <row r="173734" spans="27:27">
      <c r="AA173734" s="271"/>
    </row>
    <row r="173735" spans="27:27">
      <c r="AA173735" s="271"/>
    </row>
    <row r="173736" spans="27:27">
      <c r="AA173736" s="271"/>
    </row>
    <row r="173737" spans="27:27">
      <c r="AA173737" s="271"/>
    </row>
    <row r="173738" spans="27:27">
      <c r="AA173738" s="271"/>
    </row>
    <row r="173739" spans="27:27">
      <c r="AA173739" s="271"/>
    </row>
    <row r="173740" spans="27:27">
      <c r="AA173740" s="271"/>
    </row>
    <row r="173741" spans="27:27">
      <c r="AA173741" s="271"/>
    </row>
    <row r="173742" spans="27:27">
      <c r="AA173742" s="271"/>
    </row>
    <row r="173743" spans="27:27">
      <c r="AA173743" s="271"/>
    </row>
    <row r="173744" spans="27:27">
      <c r="AA173744" s="271"/>
    </row>
    <row r="173745" spans="27:27">
      <c r="AA173745" s="271"/>
    </row>
    <row r="173746" spans="27:27">
      <c r="AA173746" s="271"/>
    </row>
    <row r="173747" spans="27:27">
      <c r="AA173747" s="271"/>
    </row>
    <row r="173748" spans="27:27">
      <c r="AA173748" s="271"/>
    </row>
    <row r="173749" spans="27:27">
      <c r="AA173749" s="271"/>
    </row>
    <row r="173750" spans="27:27">
      <c r="AA173750" s="271"/>
    </row>
    <row r="173751" spans="27:27">
      <c r="AA173751" s="271"/>
    </row>
    <row r="173752" spans="27:27">
      <c r="AA173752" s="271"/>
    </row>
    <row r="173753" spans="27:27">
      <c r="AA173753" s="271"/>
    </row>
    <row r="173754" spans="27:27">
      <c r="AA173754" s="271"/>
    </row>
    <row r="173755" spans="27:27">
      <c r="AA173755" s="271"/>
    </row>
    <row r="173756" spans="27:27">
      <c r="AA173756" s="271"/>
    </row>
    <row r="173757" spans="27:27">
      <c r="AA173757" s="271"/>
    </row>
    <row r="173758" spans="27:27">
      <c r="AA173758" s="271"/>
    </row>
    <row r="173759" spans="27:27">
      <c r="AA173759" s="271"/>
    </row>
    <row r="173760" spans="27:27">
      <c r="AA173760" s="271"/>
    </row>
    <row r="173761" spans="27:27">
      <c r="AA173761" s="271"/>
    </row>
    <row r="173762" spans="27:27">
      <c r="AA173762" s="271"/>
    </row>
    <row r="173763" spans="27:27">
      <c r="AA173763" s="271"/>
    </row>
    <row r="173764" spans="27:27">
      <c r="AA173764" s="271"/>
    </row>
    <row r="173765" spans="27:27">
      <c r="AA173765" s="271"/>
    </row>
    <row r="173766" spans="27:27">
      <c r="AA173766" s="271"/>
    </row>
    <row r="173767" spans="27:27">
      <c r="AA173767" s="271"/>
    </row>
    <row r="173768" spans="27:27">
      <c r="AA173768" s="271"/>
    </row>
    <row r="173769" spans="27:27">
      <c r="AA173769" s="271"/>
    </row>
    <row r="173770" spans="27:27">
      <c r="AA173770" s="271"/>
    </row>
    <row r="173771" spans="27:27">
      <c r="AA173771" s="271"/>
    </row>
    <row r="173772" spans="27:27">
      <c r="AA173772" s="271"/>
    </row>
    <row r="173773" spans="27:27">
      <c r="AA173773" s="271"/>
    </row>
    <row r="173774" spans="27:27">
      <c r="AA173774" s="271"/>
    </row>
    <row r="173775" spans="27:27">
      <c r="AA173775" s="271"/>
    </row>
    <row r="173776" spans="27:27">
      <c r="AA173776" s="271"/>
    </row>
    <row r="173777" spans="27:27">
      <c r="AA173777" s="271"/>
    </row>
    <row r="173778" spans="27:27">
      <c r="AA173778" s="271"/>
    </row>
    <row r="173779" spans="27:27">
      <c r="AA173779" s="271"/>
    </row>
    <row r="173780" spans="27:27">
      <c r="AA173780" s="271"/>
    </row>
    <row r="173781" spans="27:27">
      <c r="AA173781" s="271"/>
    </row>
    <row r="173782" spans="27:27">
      <c r="AA173782" s="271"/>
    </row>
    <row r="173783" spans="27:27">
      <c r="AA173783" s="271"/>
    </row>
    <row r="173784" spans="27:27">
      <c r="AA173784" s="271"/>
    </row>
    <row r="173785" spans="27:27">
      <c r="AA173785" s="271"/>
    </row>
    <row r="173786" spans="27:27">
      <c r="AA173786" s="271"/>
    </row>
    <row r="173787" spans="27:27">
      <c r="AA173787" s="271"/>
    </row>
    <row r="173788" spans="27:27">
      <c r="AA173788" s="271"/>
    </row>
    <row r="173789" spans="27:27">
      <c r="AA173789" s="271"/>
    </row>
    <row r="173790" spans="27:27">
      <c r="AA173790" s="271"/>
    </row>
    <row r="173791" spans="27:27">
      <c r="AA173791" s="271"/>
    </row>
    <row r="173792" spans="27:27">
      <c r="AA173792" s="271"/>
    </row>
    <row r="173793" spans="27:27">
      <c r="AA173793" s="271"/>
    </row>
    <row r="173794" spans="27:27">
      <c r="AA173794" s="271"/>
    </row>
    <row r="173795" spans="27:27">
      <c r="AA173795" s="271"/>
    </row>
    <row r="173796" spans="27:27">
      <c r="AA173796" s="271"/>
    </row>
    <row r="173797" spans="27:27">
      <c r="AA173797" s="271"/>
    </row>
    <row r="173798" spans="27:27">
      <c r="AA173798" s="271"/>
    </row>
    <row r="173799" spans="27:27">
      <c r="AA173799" s="271"/>
    </row>
    <row r="173800" spans="27:27">
      <c r="AA173800" s="271"/>
    </row>
    <row r="173801" spans="27:27">
      <c r="AA173801" s="271"/>
    </row>
    <row r="173802" spans="27:27">
      <c r="AA173802" s="271"/>
    </row>
    <row r="173803" spans="27:27">
      <c r="AA173803" s="271"/>
    </row>
    <row r="173804" spans="27:27">
      <c r="AA173804" s="271"/>
    </row>
    <row r="173805" spans="27:27">
      <c r="AA173805" s="271"/>
    </row>
    <row r="173806" spans="27:27">
      <c r="AA173806" s="271"/>
    </row>
    <row r="173807" spans="27:27">
      <c r="AA173807" s="271"/>
    </row>
    <row r="173808" spans="27:27">
      <c r="AA173808" s="271"/>
    </row>
    <row r="173809" spans="27:27">
      <c r="AA173809" s="271"/>
    </row>
    <row r="173810" spans="27:27">
      <c r="AA173810" s="271"/>
    </row>
    <row r="173811" spans="27:27">
      <c r="AA173811" s="271"/>
    </row>
    <row r="173812" spans="27:27">
      <c r="AA173812" s="271"/>
    </row>
    <row r="173813" spans="27:27">
      <c r="AA173813" s="271"/>
    </row>
    <row r="173814" spans="27:27">
      <c r="AA173814" s="271"/>
    </row>
    <row r="173815" spans="27:27">
      <c r="AA173815" s="271"/>
    </row>
    <row r="173816" spans="27:27">
      <c r="AA173816" s="271"/>
    </row>
    <row r="173817" spans="27:27">
      <c r="AA173817" s="271"/>
    </row>
    <row r="173818" spans="27:27">
      <c r="AA173818" s="271"/>
    </row>
    <row r="173819" spans="27:27">
      <c r="AA173819" s="271"/>
    </row>
    <row r="173820" spans="27:27">
      <c r="AA173820" s="271"/>
    </row>
    <row r="173821" spans="27:27">
      <c r="AA173821" s="271"/>
    </row>
    <row r="173822" spans="27:27">
      <c r="AA173822" s="271"/>
    </row>
    <row r="173823" spans="27:27">
      <c r="AA173823" s="271"/>
    </row>
    <row r="173824" spans="27:27">
      <c r="AA173824" s="271"/>
    </row>
    <row r="173825" spans="27:27">
      <c r="AA173825" s="271"/>
    </row>
    <row r="173826" spans="27:27">
      <c r="AA173826" s="271"/>
    </row>
    <row r="173827" spans="27:27">
      <c r="AA173827" s="271"/>
    </row>
    <row r="173828" spans="27:27">
      <c r="AA173828" s="271"/>
    </row>
    <row r="173829" spans="27:27">
      <c r="AA173829" s="271"/>
    </row>
    <row r="173830" spans="27:27">
      <c r="AA173830" s="271"/>
    </row>
    <row r="173831" spans="27:27">
      <c r="AA173831" s="271"/>
    </row>
    <row r="173832" spans="27:27">
      <c r="AA173832" s="271"/>
    </row>
    <row r="173833" spans="27:27">
      <c r="AA173833" s="271"/>
    </row>
    <row r="173834" spans="27:27">
      <c r="AA173834" s="271"/>
    </row>
    <row r="173835" spans="27:27">
      <c r="AA173835" s="271"/>
    </row>
    <row r="173836" spans="27:27">
      <c r="AA173836" s="271"/>
    </row>
    <row r="173837" spans="27:27">
      <c r="AA173837" s="271"/>
    </row>
    <row r="173838" spans="27:27">
      <c r="AA173838" s="271"/>
    </row>
    <row r="173839" spans="27:27">
      <c r="AA173839" s="271"/>
    </row>
    <row r="173840" spans="27:27">
      <c r="AA173840" s="271"/>
    </row>
    <row r="173841" spans="27:27">
      <c r="AA173841" s="271"/>
    </row>
    <row r="173842" spans="27:27">
      <c r="AA173842" s="271"/>
    </row>
    <row r="173843" spans="27:27">
      <c r="AA173843" s="271"/>
    </row>
    <row r="173844" spans="27:27">
      <c r="AA173844" s="271"/>
    </row>
    <row r="173845" spans="27:27">
      <c r="AA173845" s="271"/>
    </row>
    <row r="173846" spans="27:27">
      <c r="AA173846" s="271"/>
    </row>
    <row r="173847" spans="27:27">
      <c r="AA173847" s="271"/>
    </row>
    <row r="173848" spans="27:27">
      <c r="AA173848" s="271"/>
    </row>
    <row r="173849" spans="27:27">
      <c r="AA173849" s="271"/>
    </row>
    <row r="173850" spans="27:27">
      <c r="AA173850" s="271"/>
    </row>
    <row r="173851" spans="27:27">
      <c r="AA173851" s="271"/>
    </row>
    <row r="173852" spans="27:27">
      <c r="AA173852" s="271"/>
    </row>
    <row r="173853" spans="27:27">
      <c r="AA173853" s="271"/>
    </row>
    <row r="173854" spans="27:27">
      <c r="AA173854" s="271"/>
    </row>
    <row r="173855" spans="27:27">
      <c r="AA173855" s="271"/>
    </row>
    <row r="173856" spans="27:27">
      <c r="AA173856" s="271"/>
    </row>
    <row r="173857" spans="27:27">
      <c r="AA173857" s="271"/>
    </row>
    <row r="173858" spans="27:27">
      <c r="AA173858" s="271"/>
    </row>
    <row r="173859" spans="27:27">
      <c r="AA173859" s="271"/>
    </row>
    <row r="173860" spans="27:27">
      <c r="AA173860" s="271"/>
    </row>
    <row r="173861" spans="27:27">
      <c r="AA173861" s="271"/>
    </row>
    <row r="173862" spans="27:27">
      <c r="AA173862" s="271"/>
    </row>
    <row r="173863" spans="27:27">
      <c r="AA173863" s="271"/>
    </row>
    <row r="173864" spans="27:27">
      <c r="AA173864" s="271"/>
    </row>
    <row r="173865" spans="27:27">
      <c r="AA173865" s="271"/>
    </row>
    <row r="173866" spans="27:27">
      <c r="AA173866" s="271"/>
    </row>
    <row r="173867" spans="27:27">
      <c r="AA173867" s="271"/>
    </row>
    <row r="173868" spans="27:27">
      <c r="AA173868" s="271"/>
    </row>
    <row r="173869" spans="27:27">
      <c r="AA173869" s="271"/>
    </row>
    <row r="173870" spans="27:27">
      <c r="AA173870" s="271"/>
    </row>
    <row r="173871" spans="27:27">
      <c r="AA173871" s="271"/>
    </row>
    <row r="173872" spans="27:27">
      <c r="AA173872" s="271"/>
    </row>
    <row r="173873" spans="27:27">
      <c r="AA173873" s="271"/>
    </row>
    <row r="173874" spans="27:27">
      <c r="AA173874" s="271"/>
    </row>
    <row r="173875" spans="27:27">
      <c r="AA173875" s="271"/>
    </row>
    <row r="173876" spans="27:27">
      <c r="AA173876" s="271"/>
    </row>
    <row r="173877" spans="27:27">
      <c r="AA173877" s="271"/>
    </row>
    <row r="173878" spans="27:27">
      <c r="AA173878" s="271"/>
    </row>
    <row r="173879" spans="27:27">
      <c r="AA173879" s="271"/>
    </row>
    <row r="173880" spans="27:27">
      <c r="AA173880" s="271"/>
    </row>
    <row r="173881" spans="27:27">
      <c r="AA173881" s="271"/>
    </row>
    <row r="173882" spans="27:27">
      <c r="AA173882" s="271"/>
    </row>
    <row r="173883" spans="27:27">
      <c r="AA173883" s="271"/>
    </row>
    <row r="173884" spans="27:27">
      <c r="AA173884" s="271"/>
    </row>
    <row r="173885" spans="27:27">
      <c r="AA173885" s="271"/>
    </row>
    <row r="173886" spans="27:27">
      <c r="AA173886" s="271"/>
    </row>
    <row r="173887" spans="27:27">
      <c r="AA173887" s="271"/>
    </row>
    <row r="173888" spans="27:27">
      <c r="AA173888" s="271"/>
    </row>
    <row r="173889" spans="27:27">
      <c r="AA173889" s="271"/>
    </row>
    <row r="173890" spans="27:27">
      <c r="AA173890" s="271"/>
    </row>
    <row r="173891" spans="27:27">
      <c r="AA173891" s="271"/>
    </row>
    <row r="173892" spans="27:27">
      <c r="AA173892" s="271"/>
    </row>
    <row r="173893" spans="27:27">
      <c r="AA173893" s="271"/>
    </row>
    <row r="173894" spans="27:27">
      <c r="AA173894" s="271"/>
    </row>
    <row r="173895" spans="27:27">
      <c r="AA173895" s="271"/>
    </row>
    <row r="173896" spans="27:27">
      <c r="AA173896" s="271"/>
    </row>
    <row r="173897" spans="27:27">
      <c r="AA173897" s="271"/>
    </row>
    <row r="173898" spans="27:27">
      <c r="AA173898" s="271"/>
    </row>
    <row r="173899" spans="27:27">
      <c r="AA173899" s="271"/>
    </row>
    <row r="173900" spans="27:27">
      <c r="AA173900" s="271"/>
    </row>
    <row r="173901" spans="27:27">
      <c r="AA173901" s="271"/>
    </row>
    <row r="173902" spans="27:27">
      <c r="AA173902" s="271"/>
    </row>
    <row r="173903" spans="27:27">
      <c r="AA173903" s="271"/>
    </row>
    <row r="173904" spans="27:27">
      <c r="AA173904" s="271"/>
    </row>
    <row r="173905" spans="27:27">
      <c r="AA173905" s="271"/>
    </row>
    <row r="173906" spans="27:27">
      <c r="AA173906" s="271"/>
    </row>
    <row r="173907" spans="27:27">
      <c r="AA173907" s="271"/>
    </row>
    <row r="173908" spans="27:27">
      <c r="AA173908" s="271"/>
    </row>
    <row r="173909" spans="27:27">
      <c r="AA173909" s="271"/>
    </row>
    <row r="173910" spans="27:27">
      <c r="AA173910" s="271"/>
    </row>
    <row r="173911" spans="27:27">
      <c r="AA173911" s="271"/>
    </row>
    <row r="173912" spans="27:27">
      <c r="AA173912" s="271"/>
    </row>
    <row r="173913" spans="27:27">
      <c r="AA173913" s="271"/>
    </row>
    <row r="173914" spans="27:27">
      <c r="AA173914" s="271"/>
    </row>
    <row r="173915" spans="27:27">
      <c r="AA173915" s="271"/>
    </row>
    <row r="173916" spans="27:27">
      <c r="AA173916" s="271"/>
    </row>
    <row r="173917" spans="27:27">
      <c r="AA173917" s="271"/>
    </row>
    <row r="173918" spans="27:27">
      <c r="AA173918" s="271"/>
    </row>
    <row r="173919" spans="27:27">
      <c r="AA173919" s="271"/>
    </row>
    <row r="173920" spans="27:27">
      <c r="AA173920" s="271"/>
    </row>
    <row r="173921" spans="27:27">
      <c r="AA173921" s="271"/>
    </row>
    <row r="173922" spans="27:27">
      <c r="AA173922" s="271"/>
    </row>
    <row r="173923" spans="27:27">
      <c r="AA173923" s="271"/>
    </row>
    <row r="173924" spans="27:27">
      <c r="AA173924" s="271"/>
    </row>
    <row r="173925" spans="27:27">
      <c r="AA173925" s="271"/>
    </row>
    <row r="173926" spans="27:27">
      <c r="AA173926" s="271"/>
    </row>
    <row r="173927" spans="27:27">
      <c r="AA173927" s="271"/>
    </row>
    <row r="173928" spans="27:27">
      <c r="AA173928" s="271"/>
    </row>
    <row r="173929" spans="27:27">
      <c r="AA173929" s="271"/>
    </row>
    <row r="173930" spans="27:27">
      <c r="AA173930" s="271"/>
    </row>
    <row r="173931" spans="27:27">
      <c r="AA173931" s="271"/>
    </row>
    <row r="173932" spans="27:27">
      <c r="AA173932" s="271"/>
    </row>
    <row r="173933" spans="27:27">
      <c r="AA173933" s="271"/>
    </row>
    <row r="173934" spans="27:27">
      <c r="AA173934" s="271"/>
    </row>
    <row r="173935" spans="27:27">
      <c r="AA173935" s="271"/>
    </row>
    <row r="173936" spans="27:27">
      <c r="AA173936" s="271"/>
    </row>
    <row r="173937" spans="27:27">
      <c r="AA173937" s="271"/>
    </row>
    <row r="173938" spans="27:27">
      <c r="AA173938" s="271"/>
    </row>
    <row r="173939" spans="27:27">
      <c r="AA173939" s="271"/>
    </row>
    <row r="173940" spans="27:27">
      <c r="AA173940" s="271"/>
    </row>
    <row r="173941" spans="27:27">
      <c r="AA173941" s="271"/>
    </row>
    <row r="173942" spans="27:27">
      <c r="AA173942" s="271"/>
    </row>
    <row r="173943" spans="27:27">
      <c r="AA173943" s="271"/>
    </row>
    <row r="173944" spans="27:27">
      <c r="AA173944" s="271"/>
    </row>
    <row r="173945" spans="27:27">
      <c r="AA173945" s="271"/>
    </row>
    <row r="173946" spans="27:27">
      <c r="AA173946" s="271"/>
    </row>
    <row r="173947" spans="27:27">
      <c r="AA173947" s="271"/>
    </row>
    <row r="173948" spans="27:27">
      <c r="AA173948" s="271"/>
    </row>
    <row r="173949" spans="27:27">
      <c r="AA173949" s="271"/>
    </row>
    <row r="173950" spans="27:27">
      <c r="AA173950" s="271"/>
    </row>
    <row r="173951" spans="27:27">
      <c r="AA173951" s="271"/>
    </row>
    <row r="173952" spans="27:27">
      <c r="AA173952" s="271"/>
    </row>
    <row r="173953" spans="27:27">
      <c r="AA173953" s="271"/>
    </row>
    <row r="173954" spans="27:27">
      <c r="AA173954" s="271"/>
    </row>
    <row r="173955" spans="27:27">
      <c r="AA173955" s="271"/>
    </row>
    <row r="173956" spans="27:27">
      <c r="AA173956" s="271"/>
    </row>
    <row r="173957" spans="27:27">
      <c r="AA173957" s="271"/>
    </row>
    <row r="173958" spans="27:27">
      <c r="AA173958" s="271"/>
    </row>
    <row r="173959" spans="27:27">
      <c r="AA173959" s="271"/>
    </row>
    <row r="173960" spans="27:27">
      <c r="AA173960" s="271"/>
    </row>
    <row r="173961" spans="27:27">
      <c r="AA173961" s="271"/>
    </row>
    <row r="173962" spans="27:27">
      <c r="AA173962" s="271"/>
    </row>
    <row r="173963" spans="27:27">
      <c r="AA173963" s="271"/>
    </row>
    <row r="173964" spans="27:27">
      <c r="AA173964" s="271"/>
    </row>
    <row r="173965" spans="27:27">
      <c r="AA173965" s="271"/>
    </row>
    <row r="173966" spans="27:27">
      <c r="AA173966" s="271"/>
    </row>
    <row r="173967" spans="27:27">
      <c r="AA173967" s="271"/>
    </row>
    <row r="173968" spans="27:27">
      <c r="AA173968" s="271"/>
    </row>
    <row r="173969" spans="27:27">
      <c r="AA173969" s="271"/>
    </row>
    <row r="173970" spans="27:27">
      <c r="AA173970" s="271"/>
    </row>
    <row r="173971" spans="27:27">
      <c r="AA173971" s="271"/>
    </row>
    <row r="173972" spans="27:27">
      <c r="AA173972" s="271"/>
    </row>
    <row r="173973" spans="27:27">
      <c r="AA173973" s="271"/>
    </row>
    <row r="173974" spans="27:27">
      <c r="AA173974" s="271"/>
    </row>
    <row r="173975" spans="27:27">
      <c r="AA173975" s="271"/>
    </row>
    <row r="173976" spans="27:27">
      <c r="AA173976" s="271"/>
    </row>
    <row r="173977" spans="27:27">
      <c r="AA173977" s="271"/>
    </row>
    <row r="173978" spans="27:27">
      <c r="AA173978" s="271"/>
    </row>
    <row r="173979" spans="27:27">
      <c r="AA173979" s="271"/>
    </row>
    <row r="173980" spans="27:27">
      <c r="AA173980" s="271"/>
    </row>
    <row r="173981" spans="27:27">
      <c r="AA173981" s="271"/>
    </row>
    <row r="173982" spans="27:27">
      <c r="AA173982" s="271"/>
    </row>
    <row r="173983" spans="27:27">
      <c r="AA173983" s="271"/>
    </row>
    <row r="173984" spans="27:27">
      <c r="AA173984" s="271"/>
    </row>
    <row r="173985" spans="27:27">
      <c r="AA173985" s="271"/>
    </row>
    <row r="173986" spans="27:27">
      <c r="AA173986" s="271"/>
    </row>
    <row r="173987" spans="27:27">
      <c r="AA173987" s="271"/>
    </row>
    <row r="173988" spans="27:27">
      <c r="AA173988" s="271"/>
    </row>
    <row r="173989" spans="27:27">
      <c r="AA173989" s="271"/>
    </row>
    <row r="173990" spans="27:27">
      <c r="AA173990" s="271"/>
    </row>
    <row r="173991" spans="27:27">
      <c r="AA173991" s="271"/>
    </row>
    <row r="173992" spans="27:27">
      <c r="AA173992" s="271"/>
    </row>
    <row r="173993" spans="27:27">
      <c r="AA173993" s="271"/>
    </row>
    <row r="173994" spans="27:27">
      <c r="AA173994" s="271"/>
    </row>
    <row r="173995" spans="27:27">
      <c r="AA173995" s="271"/>
    </row>
    <row r="173996" spans="27:27">
      <c r="AA173996" s="271"/>
    </row>
    <row r="173997" spans="27:27">
      <c r="AA173997" s="271"/>
    </row>
    <row r="173998" spans="27:27">
      <c r="AA173998" s="271"/>
    </row>
    <row r="173999" spans="27:27">
      <c r="AA173999" s="271"/>
    </row>
    <row r="174000" spans="27:27">
      <c r="AA174000" s="271"/>
    </row>
    <row r="174001" spans="27:27">
      <c r="AA174001" s="271"/>
    </row>
    <row r="174002" spans="27:27">
      <c r="AA174002" s="271"/>
    </row>
    <row r="174003" spans="27:27">
      <c r="AA174003" s="271"/>
    </row>
    <row r="174004" spans="27:27">
      <c r="AA174004" s="271"/>
    </row>
    <row r="174005" spans="27:27">
      <c r="AA174005" s="271"/>
    </row>
    <row r="174006" spans="27:27">
      <c r="AA174006" s="271"/>
    </row>
    <row r="174007" spans="27:27">
      <c r="AA174007" s="271"/>
    </row>
    <row r="174008" spans="27:27">
      <c r="AA174008" s="271"/>
    </row>
    <row r="174009" spans="27:27">
      <c r="AA174009" s="271"/>
    </row>
    <row r="174010" spans="27:27">
      <c r="AA174010" s="271"/>
    </row>
    <row r="174011" spans="27:27">
      <c r="AA174011" s="271"/>
    </row>
    <row r="174012" spans="27:27">
      <c r="AA174012" s="271"/>
    </row>
    <row r="174013" spans="27:27">
      <c r="AA174013" s="271"/>
    </row>
    <row r="174014" spans="27:27">
      <c r="AA174014" s="271"/>
    </row>
    <row r="174015" spans="27:27">
      <c r="AA174015" s="271"/>
    </row>
    <row r="174016" spans="27:27">
      <c r="AA174016" s="271"/>
    </row>
    <row r="174017" spans="27:27">
      <c r="AA174017" s="271"/>
    </row>
    <row r="174018" spans="27:27">
      <c r="AA174018" s="271"/>
    </row>
    <row r="174019" spans="27:27">
      <c r="AA174019" s="271"/>
    </row>
    <row r="174020" spans="27:27">
      <c r="AA174020" s="271"/>
    </row>
    <row r="174021" spans="27:27">
      <c r="AA174021" s="271"/>
    </row>
    <row r="174022" spans="27:27">
      <c r="AA174022" s="271"/>
    </row>
    <row r="174023" spans="27:27">
      <c r="AA174023" s="271"/>
    </row>
    <row r="174024" spans="27:27">
      <c r="AA174024" s="271"/>
    </row>
    <row r="174025" spans="27:27">
      <c r="AA174025" s="271"/>
    </row>
    <row r="174026" spans="27:27">
      <c r="AA174026" s="271"/>
    </row>
    <row r="174027" spans="27:27">
      <c r="AA174027" s="271"/>
    </row>
    <row r="174028" spans="27:27">
      <c r="AA174028" s="271"/>
    </row>
    <row r="174029" spans="27:27">
      <c r="AA174029" s="271"/>
    </row>
    <row r="174030" spans="27:27">
      <c r="AA174030" s="271"/>
    </row>
    <row r="174031" spans="27:27">
      <c r="AA174031" s="271"/>
    </row>
    <row r="174032" spans="27:27">
      <c r="AA174032" s="271"/>
    </row>
    <row r="174033" spans="27:27">
      <c r="AA174033" s="271"/>
    </row>
    <row r="174034" spans="27:27">
      <c r="AA174034" s="271"/>
    </row>
    <row r="174035" spans="27:27">
      <c r="AA174035" s="271"/>
    </row>
    <row r="174036" spans="27:27">
      <c r="AA174036" s="271"/>
    </row>
    <row r="174037" spans="27:27">
      <c r="AA174037" s="271"/>
    </row>
    <row r="174038" spans="27:27">
      <c r="AA174038" s="271"/>
    </row>
    <row r="174039" spans="27:27">
      <c r="AA174039" s="271"/>
    </row>
    <row r="174040" spans="27:27">
      <c r="AA174040" s="271"/>
    </row>
    <row r="174041" spans="27:27">
      <c r="AA174041" s="271"/>
    </row>
    <row r="174042" spans="27:27">
      <c r="AA174042" s="271"/>
    </row>
    <row r="174043" spans="27:27">
      <c r="AA174043" s="271"/>
    </row>
    <row r="174044" spans="27:27">
      <c r="AA174044" s="271"/>
    </row>
    <row r="174045" spans="27:27">
      <c r="AA174045" s="271"/>
    </row>
    <row r="174046" spans="27:27">
      <c r="AA174046" s="271"/>
    </row>
    <row r="174047" spans="27:27">
      <c r="AA174047" s="271"/>
    </row>
    <row r="174048" spans="27:27">
      <c r="AA174048" s="271"/>
    </row>
    <row r="174049" spans="27:27">
      <c r="AA174049" s="271"/>
    </row>
    <row r="174050" spans="27:27">
      <c r="AA174050" s="271"/>
    </row>
    <row r="174051" spans="27:27">
      <c r="AA174051" s="271"/>
    </row>
    <row r="174052" spans="27:27">
      <c r="AA174052" s="271"/>
    </row>
    <row r="174053" spans="27:27">
      <c r="AA174053" s="271"/>
    </row>
    <row r="174054" spans="27:27">
      <c r="AA174054" s="271"/>
    </row>
    <row r="174055" spans="27:27">
      <c r="AA174055" s="271"/>
    </row>
    <row r="174056" spans="27:27">
      <c r="AA174056" s="271"/>
    </row>
    <row r="174057" spans="27:27">
      <c r="AA174057" s="271"/>
    </row>
    <row r="174058" spans="27:27">
      <c r="AA174058" s="271"/>
    </row>
    <row r="174059" spans="27:27">
      <c r="AA174059" s="271"/>
    </row>
    <row r="174060" spans="27:27">
      <c r="AA174060" s="271"/>
    </row>
    <row r="174061" spans="27:27">
      <c r="AA174061" s="271"/>
    </row>
    <row r="174062" spans="27:27">
      <c r="AA174062" s="271"/>
    </row>
    <row r="174063" spans="27:27">
      <c r="AA174063" s="271"/>
    </row>
    <row r="174064" spans="27:27">
      <c r="AA174064" s="271"/>
    </row>
    <row r="174065" spans="27:27">
      <c r="AA174065" s="271"/>
    </row>
    <row r="174066" spans="27:27">
      <c r="AA174066" s="271"/>
    </row>
    <row r="174067" spans="27:27">
      <c r="AA174067" s="271"/>
    </row>
    <row r="174068" spans="27:27">
      <c r="AA174068" s="271"/>
    </row>
    <row r="174069" spans="27:27">
      <c r="AA174069" s="271"/>
    </row>
    <row r="174070" spans="27:27">
      <c r="AA174070" s="271"/>
    </row>
    <row r="174071" spans="27:27">
      <c r="AA174071" s="271"/>
    </row>
    <row r="174072" spans="27:27">
      <c r="AA174072" s="271"/>
    </row>
    <row r="174073" spans="27:27">
      <c r="AA174073" s="271"/>
    </row>
    <row r="174074" spans="27:27">
      <c r="AA174074" s="271"/>
    </row>
    <row r="174075" spans="27:27">
      <c r="AA174075" s="271"/>
    </row>
    <row r="174076" spans="27:27">
      <c r="AA174076" s="271"/>
    </row>
    <row r="174077" spans="27:27">
      <c r="AA174077" s="271"/>
    </row>
    <row r="174078" spans="27:27">
      <c r="AA174078" s="271"/>
    </row>
    <row r="174079" spans="27:27">
      <c r="AA174079" s="271"/>
    </row>
    <row r="174080" spans="27:27">
      <c r="AA174080" s="271"/>
    </row>
    <row r="174081" spans="27:27">
      <c r="AA174081" s="271"/>
    </row>
    <row r="174082" spans="27:27">
      <c r="AA174082" s="271"/>
    </row>
    <row r="174083" spans="27:27">
      <c r="AA174083" s="271"/>
    </row>
    <row r="174084" spans="27:27">
      <c r="AA174084" s="271"/>
    </row>
    <row r="174085" spans="27:27">
      <c r="AA174085" s="271"/>
    </row>
    <row r="174086" spans="27:27">
      <c r="AA174086" s="271"/>
    </row>
    <row r="174087" spans="27:27">
      <c r="AA174087" s="271"/>
    </row>
    <row r="174088" spans="27:27">
      <c r="AA174088" s="271"/>
    </row>
    <row r="174089" spans="27:27">
      <c r="AA174089" s="271"/>
    </row>
    <row r="174090" spans="27:27">
      <c r="AA174090" s="271"/>
    </row>
    <row r="174091" spans="27:27">
      <c r="AA174091" s="271"/>
    </row>
    <row r="174092" spans="27:27">
      <c r="AA174092" s="271"/>
    </row>
    <row r="174093" spans="27:27">
      <c r="AA174093" s="271"/>
    </row>
    <row r="174094" spans="27:27">
      <c r="AA174094" s="271"/>
    </row>
    <row r="174095" spans="27:27">
      <c r="AA174095" s="271"/>
    </row>
    <row r="174096" spans="27:27">
      <c r="AA174096" s="271"/>
    </row>
    <row r="174097" spans="27:27">
      <c r="AA174097" s="271"/>
    </row>
    <row r="174098" spans="27:27">
      <c r="AA174098" s="271"/>
    </row>
    <row r="174099" spans="27:27">
      <c r="AA174099" s="271"/>
    </row>
    <row r="174100" spans="27:27">
      <c r="AA174100" s="271"/>
    </row>
    <row r="174101" spans="27:27">
      <c r="AA174101" s="271"/>
    </row>
    <row r="174102" spans="27:27">
      <c r="AA174102" s="271"/>
    </row>
    <row r="174103" spans="27:27">
      <c r="AA174103" s="271"/>
    </row>
    <row r="174104" spans="27:27">
      <c r="AA174104" s="271"/>
    </row>
    <row r="174105" spans="27:27">
      <c r="AA174105" s="271"/>
    </row>
    <row r="174106" spans="27:27">
      <c r="AA174106" s="271"/>
    </row>
    <row r="174107" spans="27:27">
      <c r="AA174107" s="271"/>
    </row>
    <row r="174108" spans="27:27">
      <c r="AA174108" s="271"/>
    </row>
    <row r="174109" spans="27:27">
      <c r="AA174109" s="271"/>
    </row>
    <row r="174110" spans="27:27">
      <c r="AA174110" s="271"/>
    </row>
    <row r="174111" spans="27:27">
      <c r="AA174111" s="271"/>
    </row>
    <row r="174112" spans="27:27">
      <c r="AA174112" s="271"/>
    </row>
    <row r="174113" spans="27:27">
      <c r="AA174113" s="271"/>
    </row>
    <row r="174114" spans="27:27">
      <c r="AA174114" s="271"/>
    </row>
    <row r="174115" spans="27:27">
      <c r="AA174115" s="271"/>
    </row>
    <row r="174116" spans="27:27">
      <c r="AA174116" s="271"/>
    </row>
    <row r="174117" spans="27:27">
      <c r="AA174117" s="271"/>
    </row>
    <row r="174118" spans="27:27">
      <c r="AA174118" s="271"/>
    </row>
    <row r="174119" spans="27:27">
      <c r="AA174119" s="271"/>
    </row>
    <row r="174120" spans="27:27">
      <c r="AA174120" s="271"/>
    </row>
    <row r="174121" spans="27:27">
      <c r="AA174121" s="271"/>
    </row>
    <row r="174122" spans="27:27">
      <c r="AA174122" s="271"/>
    </row>
    <row r="174123" spans="27:27">
      <c r="AA174123" s="271"/>
    </row>
    <row r="174124" spans="27:27">
      <c r="AA174124" s="271"/>
    </row>
    <row r="174125" spans="27:27">
      <c r="AA174125" s="271"/>
    </row>
    <row r="174126" spans="27:27">
      <c r="AA174126" s="271"/>
    </row>
    <row r="174127" spans="27:27">
      <c r="AA174127" s="271"/>
    </row>
    <row r="174128" spans="27:27">
      <c r="AA174128" s="271"/>
    </row>
    <row r="174129" spans="27:27">
      <c r="AA174129" s="271"/>
    </row>
    <row r="174130" spans="27:27">
      <c r="AA174130" s="271"/>
    </row>
    <row r="174131" spans="27:27">
      <c r="AA174131" s="271"/>
    </row>
    <row r="174132" spans="27:27">
      <c r="AA174132" s="271"/>
    </row>
    <row r="174133" spans="27:27">
      <c r="AA174133" s="271"/>
    </row>
    <row r="174134" spans="27:27">
      <c r="AA174134" s="271"/>
    </row>
    <row r="174135" spans="27:27">
      <c r="AA174135" s="271"/>
    </row>
    <row r="174136" spans="27:27">
      <c r="AA174136" s="271"/>
    </row>
    <row r="174137" spans="27:27">
      <c r="AA174137" s="271"/>
    </row>
    <row r="174138" spans="27:27">
      <c r="AA174138" s="271"/>
    </row>
    <row r="174139" spans="27:27">
      <c r="AA174139" s="271"/>
    </row>
    <row r="174140" spans="27:27">
      <c r="AA174140" s="271"/>
    </row>
    <row r="174141" spans="27:27">
      <c r="AA174141" s="271"/>
    </row>
    <row r="174142" spans="27:27">
      <c r="AA174142" s="271"/>
    </row>
    <row r="174143" spans="27:27">
      <c r="AA174143" s="271"/>
    </row>
    <row r="174144" spans="27:27">
      <c r="AA174144" s="271"/>
    </row>
    <row r="174145" spans="27:27">
      <c r="AA174145" s="271"/>
    </row>
    <row r="174146" spans="27:27">
      <c r="AA174146" s="271"/>
    </row>
    <row r="174147" spans="27:27">
      <c r="AA174147" s="271"/>
    </row>
    <row r="174148" spans="27:27">
      <c r="AA174148" s="271"/>
    </row>
    <row r="174149" spans="27:27">
      <c r="AA174149" s="271"/>
    </row>
    <row r="174150" spans="27:27">
      <c r="AA174150" s="271"/>
    </row>
    <row r="174151" spans="27:27">
      <c r="AA174151" s="271"/>
    </row>
    <row r="174152" spans="27:27">
      <c r="AA174152" s="271"/>
    </row>
    <row r="174153" spans="27:27">
      <c r="AA174153" s="271"/>
    </row>
    <row r="174154" spans="27:27">
      <c r="AA174154" s="271"/>
    </row>
    <row r="174155" spans="27:27">
      <c r="AA174155" s="271"/>
    </row>
    <row r="174156" spans="27:27">
      <c r="AA174156" s="271"/>
    </row>
    <row r="174157" spans="27:27">
      <c r="AA174157" s="271"/>
    </row>
    <row r="174158" spans="27:27">
      <c r="AA174158" s="271"/>
    </row>
    <row r="174159" spans="27:27">
      <c r="AA174159" s="271"/>
    </row>
    <row r="174160" spans="27:27">
      <c r="AA174160" s="271"/>
    </row>
    <row r="174161" spans="27:27">
      <c r="AA174161" s="271"/>
    </row>
    <row r="174162" spans="27:27">
      <c r="AA174162" s="271"/>
    </row>
    <row r="174163" spans="27:27">
      <c r="AA174163" s="271"/>
    </row>
    <row r="174164" spans="27:27">
      <c r="AA174164" s="271"/>
    </row>
    <row r="174165" spans="27:27">
      <c r="AA174165" s="271"/>
    </row>
    <row r="174166" spans="27:27">
      <c r="AA174166" s="271"/>
    </row>
    <row r="174167" spans="27:27">
      <c r="AA174167" s="271"/>
    </row>
    <row r="174168" spans="27:27">
      <c r="AA174168" s="271"/>
    </row>
    <row r="174169" spans="27:27">
      <c r="AA174169" s="271"/>
    </row>
    <row r="174170" spans="27:27">
      <c r="AA174170" s="271"/>
    </row>
    <row r="174171" spans="27:27">
      <c r="AA174171" s="271"/>
    </row>
    <row r="174172" spans="27:27">
      <c r="AA174172" s="271"/>
    </row>
    <row r="174173" spans="27:27">
      <c r="AA174173" s="271"/>
    </row>
    <row r="174174" spans="27:27">
      <c r="AA174174" s="271"/>
    </row>
    <row r="174175" spans="27:27">
      <c r="AA174175" s="271"/>
    </row>
    <row r="174176" spans="27:27">
      <c r="AA174176" s="271"/>
    </row>
    <row r="174177" spans="27:27">
      <c r="AA174177" s="271"/>
    </row>
    <row r="174178" spans="27:27">
      <c r="AA174178" s="271"/>
    </row>
    <row r="174179" spans="27:27">
      <c r="AA174179" s="271"/>
    </row>
    <row r="174180" spans="27:27">
      <c r="AA174180" s="271"/>
    </row>
    <row r="174181" spans="27:27">
      <c r="AA174181" s="271"/>
    </row>
    <row r="174182" spans="27:27">
      <c r="AA174182" s="271"/>
    </row>
    <row r="174183" spans="27:27">
      <c r="AA174183" s="271"/>
    </row>
    <row r="174184" spans="27:27">
      <c r="AA174184" s="271"/>
    </row>
    <row r="174185" spans="27:27">
      <c r="AA174185" s="271"/>
    </row>
    <row r="174186" spans="27:27">
      <c r="AA174186" s="271"/>
    </row>
    <row r="174187" spans="27:27">
      <c r="AA174187" s="271"/>
    </row>
    <row r="174188" spans="27:27">
      <c r="AA174188" s="271"/>
    </row>
    <row r="174189" spans="27:27">
      <c r="AA174189" s="271"/>
    </row>
    <row r="174190" spans="27:27">
      <c r="AA174190" s="271"/>
    </row>
    <row r="174191" spans="27:27">
      <c r="AA174191" s="271"/>
    </row>
    <row r="174192" spans="27:27">
      <c r="AA174192" s="271"/>
    </row>
    <row r="174193" spans="27:27">
      <c r="AA174193" s="271"/>
    </row>
    <row r="174194" spans="27:27">
      <c r="AA174194" s="271"/>
    </row>
    <row r="174195" spans="27:27">
      <c r="AA174195" s="271"/>
    </row>
    <row r="174196" spans="27:27">
      <c r="AA174196" s="271"/>
    </row>
    <row r="174197" spans="27:27">
      <c r="AA174197" s="271"/>
    </row>
    <row r="174198" spans="27:27">
      <c r="AA174198" s="271"/>
    </row>
    <row r="174199" spans="27:27">
      <c r="AA174199" s="271"/>
    </row>
    <row r="174200" spans="27:27">
      <c r="AA174200" s="271"/>
    </row>
    <row r="174201" spans="27:27">
      <c r="AA174201" s="271"/>
    </row>
    <row r="174202" spans="27:27">
      <c r="AA174202" s="271"/>
    </row>
    <row r="174203" spans="27:27">
      <c r="AA174203" s="271"/>
    </row>
    <row r="174204" spans="27:27">
      <c r="AA174204" s="271"/>
    </row>
    <row r="174205" spans="27:27">
      <c r="AA174205" s="271"/>
    </row>
    <row r="174206" spans="27:27">
      <c r="AA174206" s="271"/>
    </row>
    <row r="174207" spans="27:27">
      <c r="AA174207" s="271"/>
    </row>
    <row r="174208" spans="27:27">
      <c r="AA174208" s="271"/>
    </row>
    <row r="174209" spans="27:27">
      <c r="AA174209" s="271"/>
    </row>
    <row r="174210" spans="27:27">
      <c r="AA174210" s="271"/>
    </row>
    <row r="174211" spans="27:27">
      <c r="AA174211" s="271"/>
    </row>
    <row r="174212" spans="27:27">
      <c r="AA174212" s="271"/>
    </row>
    <row r="174213" spans="27:27">
      <c r="AA174213" s="271"/>
    </row>
    <row r="174214" spans="27:27">
      <c r="AA174214" s="271"/>
    </row>
    <row r="174215" spans="27:27">
      <c r="AA174215" s="271"/>
    </row>
    <row r="174216" spans="27:27">
      <c r="AA174216" s="271"/>
    </row>
    <row r="174217" spans="27:27">
      <c r="AA174217" s="271"/>
    </row>
    <row r="174218" spans="27:27">
      <c r="AA174218" s="271"/>
    </row>
    <row r="174219" spans="27:27">
      <c r="AA174219" s="271"/>
    </row>
    <row r="174220" spans="27:27">
      <c r="AA174220" s="271"/>
    </row>
    <row r="174221" spans="27:27">
      <c r="AA174221" s="271"/>
    </row>
    <row r="174222" spans="27:27">
      <c r="AA174222" s="271"/>
    </row>
    <row r="174223" spans="27:27">
      <c r="AA174223" s="271"/>
    </row>
    <row r="174224" spans="27:27">
      <c r="AA174224" s="271"/>
    </row>
    <row r="174225" spans="27:27">
      <c r="AA174225" s="271"/>
    </row>
    <row r="174226" spans="27:27">
      <c r="AA174226" s="271"/>
    </row>
    <row r="174227" spans="27:27">
      <c r="AA174227" s="271"/>
    </row>
    <row r="174228" spans="27:27">
      <c r="AA174228" s="271"/>
    </row>
    <row r="174229" spans="27:27">
      <c r="AA174229" s="271"/>
    </row>
    <row r="174230" spans="27:27">
      <c r="AA174230" s="271"/>
    </row>
    <row r="174231" spans="27:27">
      <c r="AA174231" s="271"/>
    </row>
    <row r="174232" spans="27:27">
      <c r="AA174232" s="271"/>
    </row>
    <row r="174233" spans="27:27">
      <c r="AA174233" s="271"/>
    </row>
    <row r="174234" spans="27:27">
      <c r="AA174234" s="271"/>
    </row>
    <row r="174235" spans="27:27">
      <c r="AA174235" s="271"/>
    </row>
    <row r="174236" spans="27:27">
      <c r="AA174236" s="271"/>
    </row>
    <row r="174237" spans="27:27">
      <c r="AA174237" s="271"/>
    </row>
    <row r="174238" spans="27:27">
      <c r="AA174238" s="271"/>
    </row>
    <row r="174239" spans="27:27">
      <c r="AA174239" s="271"/>
    </row>
    <row r="174240" spans="27:27">
      <c r="AA174240" s="271"/>
    </row>
    <row r="174241" spans="27:27">
      <c r="AA174241" s="271"/>
    </row>
    <row r="174242" spans="27:27">
      <c r="AA174242" s="271"/>
    </row>
    <row r="174243" spans="27:27">
      <c r="AA174243" s="271"/>
    </row>
    <row r="174244" spans="27:27">
      <c r="AA174244" s="271"/>
    </row>
    <row r="174245" spans="27:27">
      <c r="AA174245" s="271"/>
    </row>
    <row r="174246" spans="27:27">
      <c r="AA174246" s="271"/>
    </row>
    <row r="174247" spans="27:27">
      <c r="AA174247" s="271"/>
    </row>
    <row r="174248" spans="27:27">
      <c r="AA174248" s="271"/>
    </row>
    <row r="174249" spans="27:27">
      <c r="AA174249" s="271"/>
    </row>
    <row r="174250" spans="27:27">
      <c r="AA174250" s="271"/>
    </row>
    <row r="174251" spans="27:27">
      <c r="AA174251" s="271"/>
    </row>
    <row r="174252" spans="27:27">
      <c r="AA174252" s="271"/>
    </row>
    <row r="174253" spans="27:27">
      <c r="AA174253" s="271"/>
    </row>
    <row r="174254" spans="27:27">
      <c r="AA174254" s="271"/>
    </row>
    <row r="174255" spans="27:27">
      <c r="AA174255" s="271"/>
    </row>
    <row r="174256" spans="27:27">
      <c r="AA174256" s="271"/>
    </row>
    <row r="174257" spans="27:27">
      <c r="AA174257" s="271"/>
    </row>
    <row r="174258" spans="27:27">
      <c r="AA174258" s="271"/>
    </row>
    <row r="174259" spans="27:27">
      <c r="AA174259" s="271"/>
    </row>
    <row r="174260" spans="27:27">
      <c r="AA174260" s="271"/>
    </row>
    <row r="174261" spans="27:27">
      <c r="AA174261" s="271"/>
    </row>
    <row r="174262" spans="27:27">
      <c r="AA174262" s="271"/>
    </row>
    <row r="174263" spans="27:27">
      <c r="AA174263" s="271"/>
    </row>
    <row r="174264" spans="27:27">
      <c r="AA174264" s="271"/>
    </row>
    <row r="174265" spans="27:27">
      <c r="AA174265" s="271"/>
    </row>
    <row r="174266" spans="27:27">
      <c r="AA174266" s="271"/>
    </row>
    <row r="174267" spans="27:27">
      <c r="AA174267" s="271"/>
    </row>
    <row r="174268" spans="27:27">
      <c r="AA174268" s="271"/>
    </row>
    <row r="174269" spans="27:27">
      <c r="AA174269" s="271"/>
    </row>
    <row r="174270" spans="27:27">
      <c r="AA174270" s="271"/>
    </row>
    <row r="174271" spans="27:27">
      <c r="AA174271" s="271"/>
    </row>
    <row r="174272" spans="27:27">
      <c r="AA174272" s="271"/>
    </row>
    <row r="174273" spans="27:27">
      <c r="AA174273" s="271"/>
    </row>
    <row r="174274" spans="27:27">
      <c r="AA174274" s="271"/>
    </row>
    <row r="174275" spans="27:27">
      <c r="AA174275" s="271"/>
    </row>
    <row r="174276" spans="27:27">
      <c r="AA174276" s="271"/>
    </row>
    <row r="174277" spans="27:27">
      <c r="AA174277" s="271"/>
    </row>
    <row r="174278" spans="27:27">
      <c r="AA174278" s="271"/>
    </row>
    <row r="174279" spans="27:27">
      <c r="AA174279" s="271"/>
    </row>
    <row r="174280" spans="27:27">
      <c r="AA174280" s="271"/>
    </row>
    <row r="174281" spans="27:27">
      <c r="AA174281" s="271"/>
    </row>
    <row r="174282" spans="27:27">
      <c r="AA174282" s="271"/>
    </row>
    <row r="174283" spans="27:27">
      <c r="AA174283" s="271"/>
    </row>
    <row r="174284" spans="27:27">
      <c r="AA174284" s="271"/>
    </row>
    <row r="174285" spans="27:27">
      <c r="AA174285" s="271"/>
    </row>
    <row r="174286" spans="27:27">
      <c r="AA174286" s="271"/>
    </row>
    <row r="174287" spans="27:27">
      <c r="AA174287" s="271"/>
    </row>
    <row r="174288" spans="27:27">
      <c r="AA174288" s="271"/>
    </row>
    <row r="174289" spans="27:27">
      <c r="AA174289" s="271"/>
    </row>
    <row r="174290" spans="27:27">
      <c r="AA174290" s="271"/>
    </row>
    <row r="174291" spans="27:27">
      <c r="AA174291" s="271"/>
    </row>
    <row r="174292" spans="27:27">
      <c r="AA174292" s="271"/>
    </row>
    <row r="174293" spans="27:27">
      <c r="AA174293" s="271"/>
    </row>
    <row r="174294" spans="27:27">
      <c r="AA174294" s="271"/>
    </row>
    <row r="174295" spans="27:27">
      <c r="AA174295" s="271"/>
    </row>
    <row r="174296" spans="27:27">
      <c r="AA174296" s="271"/>
    </row>
    <row r="174297" spans="27:27">
      <c r="AA174297" s="271"/>
    </row>
    <row r="174298" spans="27:27">
      <c r="AA174298" s="271"/>
    </row>
    <row r="174299" spans="27:27">
      <c r="AA174299" s="271"/>
    </row>
    <row r="174300" spans="27:27">
      <c r="AA174300" s="271"/>
    </row>
    <row r="174301" spans="27:27">
      <c r="AA174301" s="271"/>
    </row>
    <row r="174302" spans="27:27">
      <c r="AA174302" s="271"/>
    </row>
    <row r="174303" spans="27:27">
      <c r="AA174303" s="271"/>
    </row>
    <row r="174304" spans="27:27">
      <c r="AA174304" s="271"/>
    </row>
    <row r="174305" spans="27:27">
      <c r="AA174305" s="271"/>
    </row>
    <row r="174306" spans="27:27">
      <c r="AA174306" s="271"/>
    </row>
    <row r="174307" spans="27:27">
      <c r="AA174307" s="271"/>
    </row>
    <row r="174308" spans="27:27">
      <c r="AA174308" s="271"/>
    </row>
    <row r="174309" spans="27:27">
      <c r="AA174309" s="271"/>
    </row>
    <row r="174310" spans="27:27">
      <c r="AA174310" s="271"/>
    </row>
    <row r="174311" spans="27:27">
      <c r="AA174311" s="271"/>
    </row>
    <row r="174312" spans="27:27">
      <c r="AA174312" s="271"/>
    </row>
    <row r="174313" spans="27:27">
      <c r="AA174313" s="271"/>
    </row>
    <row r="174314" spans="27:27">
      <c r="AA174314" s="271"/>
    </row>
    <row r="174315" spans="27:27">
      <c r="AA174315" s="271"/>
    </row>
    <row r="174316" spans="27:27">
      <c r="AA174316" s="271"/>
    </row>
    <row r="174317" spans="27:27">
      <c r="AA174317" s="271"/>
    </row>
    <row r="174318" spans="27:27">
      <c r="AA174318" s="271"/>
    </row>
    <row r="174319" spans="27:27">
      <c r="AA174319" s="271"/>
    </row>
    <row r="174320" spans="27:27">
      <c r="AA174320" s="271"/>
    </row>
    <row r="174321" spans="27:27">
      <c r="AA174321" s="271"/>
    </row>
    <row r="174322" spans="27:27">
      <c r="AA174322" s="271"/>
    </row>
    <row r="174323" spans="27:27">
      <c r="AA174323" s="271"/>
    </row>
    <row r="174324" spans="27:27">
      <c r="AA174324" s="271"/>
    </row>
    <row r="174325" spans="27:27">
      <c r="AA174325" s="271"/>
    </row>
    <row r="174326" spans="27:27">
      <c r="AA174326" s="271"/>
    </row>
    <row r="174327" spans="27:27">
      <c r="AA174327" s="271"/>
    </row>
    <row r="174328" spans="27:27">
      <c r="AA174328" s="271"/>
    </row>
    <row r="174329" spans="27:27">
      <c r="AA174329" s="271"/>
    </row>
    <row r="174330" spans="27:27">
      <c r="AA174330" s="271"/>
    </row>
    <row r="174331" spans="27:27">
      <c r="AA174331" s="271"/>
    </row>
    <row r="174332" spans="27:27">
      <c r="AA174332" s="271"/>
    </row>
    <row r="174333" spans="27:27">
      <c r="AA174333" s="271"/>
    </row>
    <row r="174334" spans="27:27">
      <c r="AA174334" s="271"/>
    </row>
    <row r="174335" spans="27:27">
      <c r="AA174335" s="271"/>
    </row>
    <row r="174336" spans="27:27">
      <c r="AA174336" s="271"/>
    </row>
    <row r="174337" spans="27:27">
      <c r="AA174337" s="271"/>
    </row>
    <row r="174338" spans="27:27">
      <c r="AA174338" s="271"/>
    </row>
    <row r="174339" spans="27:27">
      <c r="AA174339" s="271"/>
    </row>
    <row r="174340" spans="27:27">
      <c r="AA174340" s="271"/>
    </row>
    <row r="174341" spans="27:27">
      <c r="AA174341" s="271"/>
    </row>
    <row r="174342" spans="27:27">
      <c r="AA174342" s="271"/>
    </row>
    <row r="174343" spans="27:27">
      <c r="AA174343" s="271"/>
    </row>
    <row r="174344" spans="27:27">
      <c r="AA174344" s="271"/>
    </row>
    <row r="174345" spans="27:27">
      <c r="AA174345" s="271"/>
    </row>
    <row r="174346" spans="27:27">
      <c r="AA174346" s="271"/>
    </row>
    <row r="174347" spans="27:27">
      <c r="AA174347" s="271"/>
    </row>
    <row r="174348" spans="27:27">
      <c r="AA174348" s="271"/>
    </row>
    <row r="174349" spans="27:27">
      <c r="AA174349" s="271"/>
    </row>
    <row r="174350" spans="27:27">
      <c r="AA174350" s="271"/>
    </row>
    <row r="174351" spans="27:27">
      <c r="AA174351" s="271"/>
    </row>
    <row r="174352" spans="27:27">
      <c r="AA174352" s="271"/>
    </row>
    <row r="174353" spans="27:27">
      <c r="AA174353" s="271"/>
    </row>
    <row r="174354" spans="27:27">
      <c r="AA174354" s="271"/>
    </row>
    <row r="174355" spans="27:27">
      <c r="AA174355" s="271"/>
    </row>
    <row r="174356" spans="27:27">
      <c r="AA174356" s="271"/>
    </row>
    <row r="174357" spans="27:27">
      <c r="AA174357" s="271"/>
    </row>
    <row r="174358" spans="27:27">
      <c r="AA174358" s="271"/>
    </row>
    <row r="174359" spans="27:27">
      <c r="AA174359" s="271"/>
    </row>
    <row r="174360" spans="27:27">
      <c r="AA174360" s="271"/>
    </row>
    <row r="174361" spans="27:27">
      <c r="AA174361" s="271"/>
    </row>
    <row r="174362" spans="27:27">
      <c r="AA174362" s="271"/>
    </row>
    <row r="174363" spans="27:27">
      <c r="AA174363" s="271"/>
    </row>
    <row r="174364" spans="27:27">
      <c r="AA174364" s="271"/>
    </row>
    <row r="174365" spans="27:27">
      <c r="AA174365" s="271"/>
    </row>
    <row r="174366" spans="27:27">
      <c r="AA174366" s="271"/>
    </row>
    <row r="174367" spans="27:27">
      <c r="AA174367" s="271"/>
    </row>
    <row r="174368" spans="27:27">
      <c r="AA174368" s="271"/>
    </row>
    <row r="174369" spans="27:27">
      <c r="AA174369" s="271"/>
    </row>
    <row r="174370" spans="27:27">
      <c r="AA174370" s="271"/>
    </row>
    <row r="174371" spans="27:27">
      <c r="AA174371" s="271"/>
    </row>
    <row r="174372" spans="27:27">
      <c r="AA174372" s="271"/>
    </row>
    <row r="174373" spans="27:27">
      <c r="AA174373" s="271"/>
    </row>
    <row r="174374" spans="27:27">
      <c r="AA174374" s="271"/>
    </row>
    <row r="174375" spans="27:27">
      <c r="AA174375" s="271"/>
    </row>
    <row r="174376" spans="27:27">
      <c r="AA174376" s="271"/>
    </row>
    <row r="174377" spans="27:27">
      <c r="AA174377" s="271"/>
    </row>
    <row r="174378" spans="27:27">
      <c r="AA174378" s="271"/>
    </row>
    <row r="174379" spans="27:27">
      <c r="AA174379" s="271"/>
    </row>
    <row r="174380" spans="27:27">
      <c r="AA174380" s="271"/>
    </row>
    <row r="174381" spans="27:27">
      <c r="AA174381" s="271"/>
    </row>
    <row r="174382" spans="27:27">
      <c r="AA174382" s="271"/>
    </row>
    <row r="174383" spans="27:27">
      <c r="AA174383" s="271"/>
    </row>
    <row r="174384" spans="27:27">
      <c r="AA174384" s="271"/>
    </row>
    <row r="174385" spans="27:27">
      <c r="AA174385" s="271"/>
    </row>
    <row r="174386" spans="27:27">
      <c r="AA174386" s="271"/>
    </row>
    <row r="174387" spans="27:27">
      <c r="AA174387" s="271"/>
    </row>
    <row r="174388" spans="27:27">
      <c r="AA174388" s="271"/>
    </row>
    <row r="174389" spans="27:27">
      <c r="AA174389" s="271"/>
    </row>
    <row r="174390" spans="27:27">
      <c r="AA174390" s="271"/>
    </row>
    <row r="174391" spans="27:27">
      <c r="AA174391" s="271"/>
    </row>
    <row r="174392" spans="27:27">
      <c r="AA174392" s="271"/>
    </row>
    <row r="174393" spans="27:27">
      <c r="AA174393" s="271"/>
    </row>
    <row r="174394" spans="27:27">
      <c r="AA174394" s="271"/>
    </row>
    <row r="174395" spans="27:27">
      <c r="AA174395" s="271"/>
    </row>
    <row r="174396" spans="27:27">
      <c r="AA174396" s="271"/>
    </row>
    <row r="174397" spans="27:27">
      <c r="AA174397" s="271"/>
    </row>
    <row r="174398" spans="27:27">
      <c r="AA174398" s="271"/>
    </row>
    <row r="174399" spans="27:27">
      <c r="AA174399" s="271"/>
    </row>
    <row r="174400" spans="27:27">
      <c r="AA174400" s="271"/>
    </row>
    <row r="174401" spans="27:27">
      <c r="AA174401" s="271"/>
    </row>
    <row r="174402" spans="27:27">
      <c r="AA174402" s="271"/>
    </row>
    <row r="174403" spans="27:27">
      <c r="AA174403" s="271"/>
    </row>
    <row r="174404" spans="27:27">
      <c r="AA174404" s="271"/>
    </row>
    <row r="174405" spans="27:27">
      <c r="AA174405" s="271"/>
    </row>
    <row r="174406" spans="27:27">
      <c r="AA174406" s="271"/>
    </row>
    <row r="174407" spans="27:27">
      <c r="AA174407" s="271"/>
    </row>
    <row r="174408" spans="27:27">
      <c r="AA174408" s="271"/>
    </row>
    <row r="174409" spans="27:27">
      <c r="AA174409" s="271"/>
    </row>
    <row r="174410" spans="27:27">
      <c r="AA174410" s="271"/>
    </row>
    <row r="174411" spans="27:27">
      <c r="AA174411" s="271"/>
    </row>
    <row r="174412" spans="27:27">
      <c r="AA174412" s="271"/>
    </row>
    <row r="174413" spans="27:27">
      <c r="AA174413" s="271"/>
    </row>
    <row r="174414" spans="27:27">
      <c r="AA174414" s="271"/>
    </row>
    <row r="174415" spans="27:27">
      <c r="AA174415" s="271"/>
    </row>
    <row r="174416" spans="27:27">
      <c r="AA174416" s="271"/>
    </row>
    <row r="174417" spans="27:27">
      <c r="AA174417" s="271"/>
    </row>
    <row r="174418" spans="27:27">
      <c r="AA174418" s="271"/>
    </row>
    <row r="174419" spans="27:27">
      <c r="AA174419" s="271"/>
    </row>
    <row r="174420" spans="27:27">
      <c r="AA174420" s="271"/>
    </row>
    <row r="174421" spans="27:27">
      <c r="AA174421" s="271"/>
    </row>
    <row r="174422" spans="27:27">
      <c r="AA174422" s="271"/>
    </row>
    <row r="174423" spans="27:27">
      <c r="AA174423" s="271"/>
    </row>
    <row r="174424" spans="27:27">
      <c r="AA174424" s="271"/>
    </row>
    <row r="174425" spans="27:27">
      <c r="AA174425" s="271"/>
    </row>
    <row r="174426" spans="27:27">
      <c r="AA174426" s="271"/>
    </row>
    <row r="174427" spans="27:27">
      <c r="AA174427" s="271"/>
    </row>
    <row r="174428" spans="27:27">
      <c r="AA174428" s="271"/>
    </row>
    <row r="174429" spans="27:27">
      <c r="AA174429" s="271"/>
    </row>
    <row r="174430" spans="27:27">
      <c r="AA174430" s="271"/>
    </row>
    <row r="174431" spans="27:27">
      <c r="AA174431" s="271"/>
    </row>
    <row r="174432" spans="27:27">
      <c r="AA174432" s="271"/>
    </row>
    <row r="174433" spans="27:27">
      <c r="AA174433" s="271"/>
    </row>
    <row r="174434" spans="27:27">
      <c r="AA174434" s="271"/>
    </row>
    <row r="174435" spans="27:27">
      <c r="AA174435" s="271"/>
    </row>
    <row r="174436" spans="27:27">
      <c r="AA174436" s="271"/>
    </row>
    <row r="174437" spans="27:27">
      <c r="AA174437" s="271"/>
    </row>
    <row r="174438" spans="27:27">
      <c r="AA174438" s="271"/>
    </row>
    <row r="174439" spans="27:27">
      <c r="AA174439" s="271"/>
    </row>
    <row r="174440" spans="27:27">
      <c r="AA174440" s="271"/>
    </row>
    <row r="174441" spans="27:27">
      <c r="AA174441" s="271"/>
    </row>
    <row r="174442" spans="27:27">
      <c r="AA174442" s="271"/>
    </row>
    <row r="174443" spans="27:27">
      <c r="AA174443" s="271"/>
    </row>
    <row r="174444" spans="27:27">
      <c r="AA174444" s="271"/>
    </row>
    <row r="174445" spans="27:27">
      <c r="AA174445" s="271"/>
    </row>
    <row r="174446" spans="27:27">
      <c r="AA174446" s="271"/>
    </row>
    <row r="174447" spans="27:27">
      <c r="AA174447" s="271"/>
    </row>
    <row r="174448" spans="27:27">
      <c r="AA174448" s="271"/>
    </row>
    <row r="174449" spans="27:27">
      <c r="AA174449" s="271"/>
    </row>
    <row r="174450" spans="27:27">
      <c r="AA174450" s="271"/>
    </row>
    <row r="174451" spans="27:27">
      <c r="AA174451" s="271"/>
    </row>
    <row r="174452" spans="27:27">
      <c r="AA174452" s="271"/>
    </row>
    <row r="174453" spans="27:27">
      <c r="AA174453" s="271"/>
    </row>
    <row r="174454" spans="27:27">
      <c r="AA174454" s="271"/>
    </row>
    <row r="174455" spans="27:27">
      <c r="AA174455" s="271"/>
    </row>
    <row r="174456" spans="27:27">
      <c r="AA174456" s="271"/>
    </row>
    <row r="174457" spans="27:27">
      <c r="AA174457" s="271"/>
    </row>
    <row r="174458" spans="27:27">
      <c r="AA174458" s="271"/>
    </row>
    <row r="174459" spans="27:27">
      <c r="AA174459" s="271"/>
    </row>
    <row r="174460" spans="27:27">
      <c r="AA174460" s="271"/>
    </row>
    <row r="174461" spans="27:27">
      <c r="AA174461" s="271"/>
    </row>
    <row r="174462" spans="27:27">
      <c r="AA174462" s="271"/>
    </row>
    <row r="174463" spans="27:27">
      <c r="AA174463" s="271"/>
    </row>
    <row r="174464" spans="27:27">
      <c r="AA174464" s="271"/>
    </row>
    <row r="174465" spans="27:27">
      <c r="AA174465" s="271"/>
    </row>
    <row r="174466" spans="27:27">
      <c r="AA174466" s="271"/>
    </row>
    <row r="174467" spans="27:27">
      <c r="AA174467" s="271"/>
    </row>
    <row r="174468" spans="27:27">
      <c r="AA174468" s="271"/>
    </row>
    <row r="174469" spans="27:27">
      <c r="AA174469" s="271"/>
    </row>
    <row r="174470" spans="27:27">
      <c r="AA174470" s="271"/>
    </row>
    <row r="174471" spans="27:27">
      <c r="AA174471" s="271"/>
    </row>
    <row r="174472" spans="27:27">
      <c r="AA174472" s="271"/>
    </row>
    <row r="174473" spans="27:27">
      <c r="AA174473" s="271"/>
    </row>
    <row r="174474" spans="27:27">
      <c r="AA174474" s="271"/>
    </row>
    <row r="174475" spans="27:27">
      <c r="AA174475" s="271"/>
    </row>
    <row r="174476" spans="27:27">
      <c r="AA174476" s="271"/>
    </row>
    <row r="174477" spans="27:27">
      <c r="AA174477" s="271"/>
    </row>
    <row r="174478" spans="27:27">
      <c r="AA174478" s="271"/>
    </row>
    <row r="174479" spans="27:27">
      <c r="AA174479" s="271"/>
    </row>
    <row r="174480" spans="27:27">
      <c r="AA174480" s="271"/>
    </row>
    <row r="174481" spans="27:27">
      <c r="AA174481" s="271"/>
    </row>
    <row r="174482" spans="27:27">
      <c r="AA174482" s="271"/>
    </row>
    <row r="174483" spans="27:27">
      <c r="AA174483" s="271"/>
    </row>
    <row r="174484" spans="27:27">
      <c r="AA174484" s="271"/>
    </row>
    <row r="174485" spans="27:27">
      <c r="AA174485" s="271"/>
    </row>
    <row r="174486" spans="27:27">
      <c r="AA174486" s="271"/>
    </row>
    <row r="174487" spans="27:27">
      <c r="AA174487" s="271"/>
    </row>
    <row r="174488" spans="27:27">
      <c r="AA174488" s="271"/>
    </row>
    <row r="174489" spans="27:27">
      <c r="AA174489" s="271"/>
    </row>
    <row r="174490" spans="27:27">
      <c r="AA174490" s="271"/>
    </row>
    <row r="174491" spans="27:27">
      <c r="AA174491" s="271"/>
    </row>
    <row r="174492" spans="27:27">
      <c r="AA174492" s="271"/>
    </row>
    <row r="174493" spans="27:27">
      <c r="AA174493" s="271"/>
    </row>
    <row r="174494" spans="27:27">
      <c r="AA174494" s="271"/>
    </row>
    <row r="174495" spans="27:27">
      <c r="AA174495" s="271"/>
    </row>
    <row r="174496" spans="27:27">
      <c r="AA174496" s="271"/>
    </row>
    <row r="174497" spans="27:27">
      <c r="AA174497" s="271"/>
    </row>
    <row r="174498" spans="27:27">
      <c r="AA174498" s="271"/>
    </row>
    <row r="174499" spans="27:27">
      <c r="AA174499" s="271"/>
    </row>
    <row r="174500" spans="27:27">
      <c r="AA174500" s="271"/>
    </row>
    <row r="174501" spans="27:27">
      <c r="AA174501" s="271"/>
    </row>
    <row r="174502" spans="27:27">
      <c r="AA174502" s="271"/>
    </row>
    <row r="174503" spans="27:27">
      <c r="AA174503" s="271"/>
    </row>
    <row r="174504" spans="27:27">
      <c r="AA174504" s="271"/>
    </row>
    <row r="174505" spans="27:27">
      <c r="AA174505" s="271"/>
    </row>
    <row r="174506" spans="27:27">
      <c r="AA174506" s="271"/>
    </row>
    <row r="174507" spans="27:27">
      <c r="AA174507" s="271"/>
    </row>
    <row r="174508" spans="27:27">
      <c r="AA174508" s="271"/>
    </row>
    <row r="174509" spans="27:27">
      <c r="AA174509" s="271"/>
    </row>
    <row r="174510" spans="27:27">
      <c r="AA174510" s="271"/>
    </row>
    <row r="174511" spans="27:27">
      <c r="AA174511" s="271"/>
    </row>
    <row r="174512" spans="27:27">
      <c r="AA174512" s="271"/>
    </row>
    <row r="174513" spans="27:27">
      <c r="AA174513" s="271"/>
    </row>
    <row r="174514" spans="27:27">
      <c r="AA174514" s="271"/>
    </row>
    <row r="174515" spans="27:27">
      <c r="AA174515" s="271"/>
    </row>
    <row r="174516" spans="27:27">
      <c r="AA174516" s="271"/>
    </row>
    <row r="174517" spans="27:27">
      <c r="AA174517" s="271"/>
    </row>
    <row r="174518" spans="27:27">
      <c r="AA174518" s="271"/>
    </row>
    <row r="174519" spans="27:27">
      <c r="AA174519" s="271"/>
    </row>
    <row r="174520" spans="27:27">
      <c r="AA174520" s="271"/>
    </row>
    <row r="174521" spans="27:27">
      <c r="AA174521" s="271"/>
    </row>
    <row r="174522" spans="27:27">
      <c r="AA174522" s="271"/>
    </row>
    <row r="174523" spans="27:27">
      <c r="AA174523" s="271"/>
    </row>
    <row r="174524" spans="27:27">
      <c r="AA174524" s="271"/>
    </row>
    <row r="174525" spans="27:27">
      <c r="AA174525" s="271"/>
    </row>
    <row r="174526" spans="27:27">
      <c r="AA174526" s="271"/>
    </row>
    <row r="174527" spans="27:27">
      <c r="AA174527" s="271"/>
    </row>
    <row r="174528" spans="27:27">
      <c r="AA174528" s="271"/>
    </row>
    <row r="174529" spans="27:27">
      <c r="AA174529" s="271"/>
    </row>
    <row r="174530" spans="27:27">
      <c r="AA174530" s="271"/>
    </row>
    <row r="174531" spans="27:27">
      <c r="AA174531" s="271"/>
    </row>
    <row r="174532" spans="27:27">
      <c r="AA174532" s="271"/>
    </row>
    <row r="174533" spans="27:27">
      <c r="AA174533" s="271"/>
    </row>
    <row r="174534" spans="27:27">
      <c r="AA174534" s="271"/>
    </row>
    <row r="174535" spans="27:27">
      <c r="AA174535" s="271"/>
    </row>
    <row r="174536" spans="27:27">
      <c r="AA174536" s="271"/>
    </row>
    <row r="174537" spans="27:27">
      <c r="AA174537" s="271"/>
    </row>
    <row r="174538" spans="27:27">
      <c r="AA174538" s="271"/>
    </row>
    <row r="174539" spans="27:27">
      <c r="AA174539" s="271"/>
    </row>
    <row r="174540" spans="27:27">
      <c r="AA174540" s="271"/>
    </row>
    <row r="174541" spans="27:27">
      <c r="AA174541" s="271"/>
    </row>
    <row r="174542" spans="27:27">
      <c r="AA174542" s="271"/>
    </row>
    <row r="174543" spans="27:27">
      <c r="AA174543" s="271"/>
    </row>
    <row r="174544" spans="27:27">
      <c r="AA174544" s="271"/>
    </row>
    <row r="174545" spans="27:27">
      <c r="AA174545" s="271"/>
    </row>
    <row r="174546" spans="27:27">
      <c r="AA174546" s="271"/>
    </row>
    <row r="174547" spans="27:27">
      <c r="AA174547" s="271"/>
    </row>
    <row r="174548" spans="27:27">
      <c r="AA174548" s="271"/>
    </row>
    <row r="174549" spans="27:27">
      <c r="AA174549" s="271"/>
    </row>
    <row r="174550" spans="27:27">
      <c r="AA174550" s="271"/>
    </row>
    <row r="174551" spans="27:27">
      <c r="AA174551" s="271"/>
    </row>
    <row r="174552" spans="27:27">
      <c r="AA174552" s="271"/>
    </row>
    <row r="174553" spans="27:27">
      <c r="AA174553" s="271"/>
    </row>
    <row r="174554" spans="27:27">
      <c r="AA174554" s="271"/>
    </row>
    <row r="174555" spans="27:27">
      <c r="AA174555" s="271"/>
    </row>
    <row r="174556" spans="27:27">
      <c r="AA174556" s="271"/>
    </row>
    <row r="174557" spans="27:27">
      <c r="AA174557" s="271"/>
    </row>
    <row r="174558" spans="27:27">
      <c r="AA174558" s="271"/>
    </row>
    <row r="174559" spans="27:27">
      <c r="AA174559" s="271"/>
    </row>
    <row r="174560" spans="27:27">
      <c r="AA174560" s="271"/>
    </row>
    <row r="174561" spans="27:27">
      <c r="AA174561" s="271"/>
    </row>
    <row r="174562" spans="27:27">
      <c r="AA174562" s="271"/>
    </row>
    <row r="174563" spans="27:27">
      <c r="AA174563" s="271"/>
    </row>
    <row r="174564" spans="27:27">
      <c r="AA174564" s="271"/>
    </row>
    <row r="174565" spans="27:27">
      <c r="AA174565" s="271"/>
    </row>
    <row r="174566" spans="27:27">
      <c r="AA174566" s="271"/>
    </row>
    <row r="174567" spans="27:27">
      <c r="AA174567" s="271"/>
    </row>
    <row r="174568" spans="27:27">
      <c r="AA174568" s="271"/>
    </row>
    <row r="174569" spans="27:27">
      <c r="AA174569" s="271"/>
    </row>
    <row r="174570" spans="27:27">
      <c r="AA174570" s="271"/>
    </row>
    <row r="174571" spans="27:27">
      <c r="AA174571" s="271"/>
    </row>
    <row r="174572" spans="27:27">
      <c r="AA174572" s="271"/>
    </row>
    <row r="174573" spans="27:27">
      <c r="AA174573" s="271"/>
    </row>
    <row r="174574" spans="27:27">
      <c r="AA174574" s="271"/>
    </row>
    <row r="174575" spans="27:27">
      <c r="AA174575" s="271"/>
    </row>
    <row r="174576" spans="27:27">
      <c r="AA174576" s="271"/>
    </row>
    <row r="174577" spans="27:27">
      <c r="AA174577" s="271"/>
    </row>
    <row r="174578" spans="27:27">
      <c r="AA174578" s="271"/>
    </row>
    <row r="174579" spans="27:27">
      <c r="AA174579" s="271"/>
    </row>
    <row r="174580" spans="27:27">
      <c r="AA174580" s="271"/>
    </row>
    <row r="174581" spans="27:27">
      <c r="AA174581" s="271"/>
    </row>
    <row r="174582" spans="27:27">
      <c r="AA174582" s="271"/>
    </row>
    <row r="174583" spans="27:27">
      <c r="AA174583" s="271"/>
    </row>
    <row r="174584" spans="27:27">
      <c r="AA174584" s="271"/>
    </row>
    <row r="174585" spans="27:27">
      <c r="AA174585" s="271"/>
    </row>
    <row r="174586" spans="27:27">
      <c r="AA174586" s="271"/>
    </row>
    <row r="174587" spans="27:27">
      <c r="AA174587" s="271"/>
    </row>
    <row r="174588" spans="27:27">
      <c r="AA174588" s="271"/>
    </row>
    <row r="174589" spans="27:27">
      <c r="AA174589" s="271"/>
    </row>
    <row r="174590" spans="27:27">
      <c r="AA174590" s="271"/>
    </row>
    <row r="174591" spans="27:27">
      <c r="AA174591" s="271"/>
    </row>
    <row r="174592" spans="27:27">
      <c r="AA174592" s="271"/>
    </row>
    <row r="174593" spans="27:27">
      <c r="AA174593" s="271"/>
    </row>
    <row r="174594" spans="27:27">
      <c r="AA174594" s="271"/>
    </row>
    <row r="174595" spans="27:27">
      <c r="AA174595" s="271"/>
    </row>
    <row r="174596" spans="27:27">
      <c r="AA174596" s="271"/>
    </row>
    <row r="174597" spans="27:27">
      <c r="AA174597" s="271"/>
    </row>
    <row r="174598" spans="27:27">
      <c r="AA174598" s="271"/>
    </row>
    <row r="174599" spans="27:27">
      <c r="AA174599" s="271"/>
    </row>
    <row r="174600" spans="27:27">
      <c r="AA174600" s="271"/>
    </row>
    <row r="174601" spans="27:27">
      <c r="AA174601" s="271"/>
    </row>
    <row r="174602" spans="27:27">
      <c r="AA174602" s="271"/>
    </row>
    <row r="174603" spans="27:27">
      <c r="AA174603" s="271"/>
    </row>
    <row r="174604" spans="27:27">
      <c r="AA174604" s="271"/>
    </row>
    <row r="174605" spans="27:27">
      <c r="AA174605" s="271"/>
    </row>
    <row r="174606" spans="27:27">
      <c r="AA174606" s="271"/>
    </row>
    <row r="174607" spans="27:27">
      <c r="AA174607" s="271"/>
    </row>
    <row r="174608" spans="27:27">
      <c r="AA174608" s="271"/>
    </row>
    <row r="174609" spans="27:27">
      <c r="AA174609" s="271"/>
    </row>
    <row r="174610" spans="27:27">
      <c r="AA174610" s="271"/>
    </row>
    <row r="174611" spans="27:27">
      <c r="AA174611" s="271"/>
    </row>
    <row r="174612" spans="27:27">
      <c r="AA174612" s="271"/>
    </row>
    <row r="174613" spans="27:27">
      <c r="AA174613" s="271"/>
    </row>
    <row r="174614" spans="27:27">
      <c r="AA174614" s="271"/>
    </row>
    <row r="174615" spans="27:27">
      <c r="AA174615" s="271"/>
    </row>
    <row r="174616" spans="27:27">
      <c r="AA174616" s="271"/>
    </row>
    <row r="174617" spans="27:27">
      <c r="AA174617" s="271"/>
    </row>
    <row r="174618" spans="27:27">
      <c r="AA174618" s="271"/>
    </row>
    <row r="174619" spans="27:27">
      <c r="AA174619" s="271"/>
    </row>
    <row r="174620" spans="27:27">
      <c r="AA174620" s="271"/>
    </row>
    <row r="174621" spans="27:27">
      <c r="AA174621" s="271"/>
    </row>
    <row r="174622" spans="27:27">
      <c r="AA174622" s="271"/>
    </row>
    <row r="174623" spans="27:27">
      <c r="AA174623" s="271"/>
    </row>
    <row r="174624" spans="27:27">
      <c r="AA174624" s="271"/>
    </row>
    <row r="174625" spans="27:27">
      <c r="AA174625" s="271"/>
    </row>
    <row r="174626" spans="27:27">
      <c r="AA174626" s="271"/>
    </row>
    <row r="174627" spans="27:27">
      <c r="AA174627" s="271"/>
    </row>
    <row r="174628" spans="27:27">
      <c r="AA174628" s="271"/>
    </row>
    <row r="174629" spans="27:27">
      <c r="AA174629" s="271"/>
    </row>
    <row r="174630" spans="27:27">
      <c r="AA174630" s="271"/>
    </row>
    <row r="174631" spans="27:27">
      <c r="AA174631" s="271"/>
    </row>
    <row r="174632" spans="27:27">
      <c r="AA174632" s="271"/>
    </row>
    <row r="174633" spans="27:27">
      <c r="AA174633" s="271"/>
    </row>
    <row r="174634" spans="27:27">
      <c r="AA174634" s="271"/>
    </row>
    <row r="174635" spans="27:27">
      <c r="AA174635" s="271"/>
    </row>
    <row r="174636" spans="27:27">
      <c r="AA174636" s="271"/>
    </row>
    <row r="174637" spans="27:27">
      <c r="AA174637" s="271"/>
    </row>
    <row r="174638" spans="27:27">
      <c r="AA174638" s="271"/>
    </row>
    <row r="174639" spans="27:27">
      <c r="AA174639" s="271"/>
    </row>
    <row r="174640" spans="27:27">
      <c r="AA174640" s="271"/>
    </row>
    <row r="174641" spans="27:27">
      <c r="AA174641" s="271"/>
    </row>
    <row r="174642" spans="27:27">
      <c r="AA174642" s="271"/>
    </row>
    <row r="174643" spans="27:27">
      <c r="AA174643" s="271"/>
    </row>
    <row r="174644" spans="27:27">
      <c r="AA174644" s="271"/>
    </row>
    <row r="174645" spans="27:27">
      <c r="AA174645" s="271"/>
    </row>
    <row r="174646" spans="27:27">
      <c r="AA174646" s="271"/>
    </row>
    <row r="174647" spans="27:27">
      <c r="AA174647" s="271"/>
    </row>
    <row r="174648" spans="27:27">
      <c r="AA174648" s="271"/>
    </row>
    <row r="174649" spans="27:27">
      <c r="AA174649" s="271"/>
    </row>
    <row r="174650" spans="27:27">
      <c r="AA174650" s="271"/>
    </row>
    <row r="174651" spans="27:27">
      <c r="AA174651" s="271"/>
    </row>
    <row r="174652" spans="27:27">
      <c r="AA174652" s="271"/>
    </row>
    <row r="174653" spans="27:27">
      <c r="AA174653" s="271"/>
    </row>
    <row r="174654" spans="27:27">
      <c r="AA174654" s="271"/>
    </row>
    <row r="174655" spans="27:27">
      <c r="AA174655" s="271"/>
    </row>
    <row r="174656" spans="27:27">
      <c r="AA174656" s="271"/>
    </row>
    <row r="174657" spans="27:27">
      <c r="AA174657" s="271"/>
    </row>
    <row r="174658" spans="27:27">
      <c r="AA174658" s="271"/>
    </row>
    <row r="174659" spans="27:27">
      <c r="AA174659" s="271"/>
    </row>
    <row r="174660" spans="27:27">
      <c r="AA174660" s="271"/>
    </row>
    <row r="174661" spans="27:27">
      <c r="AA174661" s="271"/>
    </row>
    <row r="174662" spans="27:27">
      <c r="AA174662" s="271"/>
    </row>
    <row r="174663" spans="27:27">
      <c r="AA174663" s="271"/>
    </row>
    <row r="174664" spans="27:27">
      <c r="AA174664" s="271"/>
    </row>
    <row r="174665" spans="27:27">
      <c r="AA174665" s="271"/>
    </row>
    <row r="174666" spans="27:27">
      <c r="AA174666" s="271"/>
    </row>
    <row r="174667" spans="27:27">
      <c r="AA174667" s="271"/>
    </row>
    <row r="174668" spans="27:27">
      <c r="AA174668" s="271"/>
    </row>
    <row r="174669" spans="27:27">
      <c r="AA174669" s="271"/>
    </row>
    <row r="174670" spans="27:27">
      <c r="AA174670" s="271"/>
    </row>
    <row r="174671" spans="27:27">
      <c r="AA174671" s="271"/>
    </row>
    <row r="174672" spans="27:27">
      <c r="AA174672" s="271"/>
    </row>
    <row r="174673" spans="27:27">
      <c r="AA174673" s="271"/>
    </row>
    <row r="174674" spans="27:27">
      <c r="AA174674" s="271"/>
    </row>
    <row r="174675" spans="27:27">
      <c r="AA174675" s="271"/>
    </row>
    <row r="174676" spans="27:27">
      <c r="AA174676" s="271"/>
    </row>
    <row r="174677" spans="27:27">
      <c r="AA174677" s="271"/>
    </row>
    <row r="174678" spans="27:27">
      <c r="AA174678" s="271"/>
    </row>
    <row r="174679" spans="27:27">
      <c r="AA174679" s="271"/>
    </row>
    <row r="174680" spans="27:27">
      <c r="AA174680" s="271"/>
    </row>
    <row r="174681" spans="27:27">
      <c r="AA174681" s="271"/>
    </row>
    <row r="174682" spans="27:27">
      <c r="AA174682" s="271"/>
    </row>
    <row r="174683" spans="27:27">
      <c r="AA174683" s="271"/>
    </row>
    <row r="174684" spans="27:27">
      <c r="AA174684" s="271"/>
    </row>
    <row r="174685" spans="27:27">
      <c r="AA174685" s="271"/>
    </row>
    <row r="174686" spans="27:27">
      <c r="AA174686" s="271"/>
    </row>
    <row r="174687" spans="27:27">
      <c r="AA174687" s="271"/>
    </row>
    <row r="174688" spans="27:27">
      <c r="AA174688" s="271"/>
    </row>
    <row r="174689" spans="27:27">
      <c r="AA174689" s="271"/>
    </row>
    <row r="174690" spans="27:27">
      <c r="AA174690" s="271"/>
    </row>
    <row r="174691" spans="27:27">
      <c r="AA174691" s="271"/>
    </row>
    <row r="174692" spans="27:27">
      <c r="AA174692" s="271"/>
    </row>
    <row r="174693" spans="27:27">
      <c r="AA174693" s="271"/>
    </row>
    <row r="174694" spans="27:27">
      <c r="AA174694" s="271"/>
    </row>
    <row r="174695" spans="27:27">
      <c r="AA174695" s="271"/>
    </row>
    <row r="174696" spans="27:27">
      <c r="AA174696" s="271"/>
    </row>
    <row r="174697" spans="27:27">
      <c r="AA174697" s="271"/>
    </row>
    <row r="174698" spans="27:27">
      <c r="AA174698" s="271"/>
    </row>
    <row r="174699" spans="27:27">
      <c r="AA174699" s="271"/>
    </row>
    <row r="174700" spans="27:27">
      <c r="AA174700" s="271"/>
    </row>
    <row r="174701" spans="27:27">
      <c r="AA174701" s="271"/>
    </row>
    <row r="174702" spans="27:27">
      <c r="AA174702" s="271"/>
    </row>
    <row r="174703" spans="27:27">
      <c r="AA174703" s="271"/>
    </row>
    <row r="174704" spans="27:27">
      <c r="AA174704" s="271"/>
    </row>
    <row r="174705" spans="27:27">
      <c r="AA174705" s="271"/>
    </row>
    <row r="174706" spans="27:27">
      <c r="AA174706" s="271"/>
    </row>
    <row r="174707" spans="27:27">
      <c r="AA174707" s="271"/>
    </row>
    <row r="174708" spans="27:27">
      <c r="AA174708" s="271"/>
    </row>
    <row r="174709" spans="27:27">
      <c r="AA174709" s="271"/>
    </row>
    <row r="174710" spans="27:27">
      <c r="AA174710" s="271"/>
    </row>
    <row r="174711" spans="27:27">
      <c r="AA174711" s="271"/>
    </row>
    <row r="174712" spans="27:27">
      <c r="AA174712" s="271"/>
    </row>
    <row r="174713" spans="27:27">
      <c r="AA174713" s="271"/>
    </row>
    <row r="174714" spans="27:27">
      <c r="AA174714" s="271"/>
    </row>
    <row r="174715" spans="27:27">
      <c r="AA174715" s="271"/>
    </row>
    <row r="174716" spans="27:27">
      <c r="AA174716" s="271"/>
    </row>
    <row r="174717" spans="27:27">
      <c r="AA174717" s="271"/>
    </row>
    <row r="174718" spans="27:27">
      <c r="AA174718" s="271"/>
    </row>
    <row r="174719" spans="27:27">
      <c r="AA174719" s="271"/>
    </row>
    <row r="174720" spans="27:27">
      <c r="AA174720" s="271"/>
    </row>
    <row r="174721" spans="27:27">
      <c r="AA174721" s="271"/>
    </row>
    <row r="174722" spans="27:27">
      <c r="AA174722" s="271"/>
    </row>
    <row r="174723" spans="27:27">
      <c r="AA174723" s="271"/>
    </row>
    <row r="174724" spans="27:27">
      <c r="AA174724" s="271"/>
    </row>
    <row r="174725" spans="27:27">
      <c r="AA174725" s="271"/>
    </row>
    <row r="174726" spans="27:27">
      <c r="AA174726" s="271"/>
    </row>
    <row r="174727" spans="27:27">
      <c r="AA174727" s="271"/>
    </row>
    <row r="174728" spans="27:27">
      <c r="AA174728" s="271"/>
    </row>
    <row r="174729" spans="27:27">
      <c r="AA174729" s="271"/>
    </row>
    <row r="174730" spans="27:27">
      <c r="AA174730" s="271"/>
    </row>
    <row r="174731" spans="27:27">
      <c r="AA174731" s="271"/>
    </row>
    <row r="174732" spans="27:27">
      <c r="AA174732" s="271"/>
    </row>
    <row r="174733" spans="27:27">
      <c r="AA174733" s="271"/>
    </row>
    <row r="174734" spans="27:27">
      <c r="AA174734" s="271"/>
    </row>
    <row r="174735" spans="27:27">
      <c r="AA174735" s="271"/>
    </row>
    <row r="174736" spans="27:27">
      <c r="AA174736" s="271"/>
    </row>
    <row r="174737" spans="27:27">
      <c r="AA174737" s="271"/>
    </row>
    <row r="174738" spans="27:27">
      <c r="AA174738" s="271"/>
    </row>
    <row r="174739" spans="27:27">
      <c r="AA174739" s="271"/>
    </row>
    <row r="174740" spans="27:27">
      <c r="AA174740" s="271"/>
    </row>
    <row r="174741" spans="27:27">
      <c r="AA174741" s="271"/>
    </row>
    <row r="174742" spans="27:27">
      <c r="AA174742" s="271"/>
    </row>
    <row r="174743" spans="27:27">
      <c r="AA174743" s="271"/>
    </row>
    <row r="174744" spans="27:27">
      <c r="AA174744" s="271"/>
    </row>
    <row r="174745" spans="27:27">
      <c r="AA174745" s="271"/>
    </row>
    <row r="174746" spans="27:27">
      <c r="AA174746" s="271"/>
    </row>
    <row r="174747" spans="27:27">
      <c r="AA174747" s="271"/>
    </row>
    <row r="174748" spans="27:27">
      <c r="AA174748" s="271"/>
    </row>
    <row r="174749" spans="27:27">
      <c r="AA174749" s="271"/>
    </row>
    <row r="174750" spans="27:27">
      <c r="AA174750" s="271"/>
    </row>
    <row r="174751" spans="27:27">
      <c r="AA174751" s="271"/>
    </row>
    <row r="174752" spans="27:27">
      <c r="AA174752" s="271"/>
    </row>
    <row r="174753" spans="27:27">
      <c r="AA174753" s="271"/>
    </row>
    <row r="174754" spans="27:27">
      <c r="AA174754" s="271"/>
    </row>
    <row r="174755" spans="27:27">
      <c r="AA174755" s="271"/>
    </row>
    <row r="174756" spans="27:27">
      <c r="AA174756" s="271"/>
    </row>
    <row r="174757" spans="27:27">
      <c r="AA174757" s="271"/>
    </row>
    <row r="174758" spans="27:27">
      <c r="AA174758" s="271"/>
    </row>
    <row r="174759" spans="27:27">
      <c r="AA174759" s="271"/>
    </row>
    <row r="174760" spans="27:27">
      <c r="AA174760" s="271"/>
    </row>
    <row r="174761" spans="27:27">
      <c r="AA174761" s="271"/>
    </row>
    <row r="174762" spans="27:27">
      <c r="AA174762" s="271"/>
    </row>
    <row r="174763" spans="27:27">
      <c r="AA174763" s="271"/>
    </row>
    <row r="174764" spans="27:27">
      <c r="AA174764" s="271"/>
    </row>
    <row r="174765" spans="27:27">
      <c r="AA174765" s="271"/>
    </row>
    <row r="174766" spans="27:27">
      <c r="AA174766" s="271"/>
    </row>
    <row r="174767" spans="27:27">
      <c r="AA174767" s="271"/>
    </row>
    <row r="174768" spans="27:27">
      <c r="AA174768" s="271"/>
    </row>
    <row r="174769" spans="27:27">
      <c r="AA174769" s="271"/>
    </row>
    <row r="174770" spans="27:27">
      <c r="AA174770" s="271"/>
    </row>
    <row r="174771" spans="27:27">
      <c r="AA174771" s="271"/>
    </row>
    <row r="174772" spans="27:27">
      <c r="AA174772" s="271"/>
    </row>
    <row r="174773" spans="27:27">
      <c r="AA174773" s="271"/>
    </row>
    <row r="174774" spans="27:27">
      <c r="AA174774" s="271"/>
    </row>
    <row r="174775" spans="27:27">
      <c r="AA174775" s="271"/>
    </row>
    <row r="174776" spans="27:27">
      <c r="AA174776" s="271"/>
    </row>
    <row r="174777" spans="27:27">
      <c r="AA174777" s="271"/>
    </row>
    <row r="174778" spans="27:27">
      <c r="AA174778" s="271"/>
    </row>
    <row r="174779" spans="27:27">
      <c r="AA174779" s="271"/>
    </row>
    <row r="174780" spans="27:27">
      <c r="AA174780" s="271"/>
    </row>
    <row r="174781" spans="27:27">
      <c r="AA174781" s="271"/>
    </row>
    <row r="174782" spans="27:27">
      <c r="AA174782" s="271"/>
    </row>
    <row r="174783" spans="27:27">
      <c r="AA174783" s="271"/>
    </row>
    <row r="174784" spans="27:27">
      <c r="AA174784" s="271"/>
    </row>
    <row r="174785" spans="27:27">
      <c r="AA174785" s="271"/>
    </row>
    <row r="174786" spans="27:27">
      <c r="AA174786" s="271"/>
    </row>
    <row r="174787" spans="27:27">
      <c r="AA174787" s="271"/>
    </row>
    <row r="174788" spans="27:27">
      <c r="AA174788" s="271"/>
    </row>
    <row r="174789" spans="27:27">
      <c r="AA174789" s="271"/>
    </row>
    <row r="174790" spans="27:27">
      <c r="AA174790" s="271"/>
    </row>
    <row r="174791" spans="27:27">
      <c r="AA174791" s="271"/>
    </row>
    <row r="174792" spans="27:27">
      <c r="AA174792" s="271"/>
    </row>
    <row r="174793" spans="27:27">
      <c r="AA174793" s="271"/>
    </row>
    <row r="174794" spans="27:27">
      <c r="AA174794" s="271"/>
    </row>
    <row r="174795" spans="27:27">
      <c r="AA174795" s="271"/>
    </row>
    <row r="174796" spans="27:27">
      <c r="AA174796" s="271"/>
    </row>
    <row r="174797" spans="27:27">
      <c r="AA174797" s="271"/>
    </row>
    <row r="174798" spans="27:27">
      <c r="AA174798" s="271"/>
    </row>
    <row r="174799" spans="27:27">
      <c r="AA174799" s="271"/>
    </row>
    <row r="174800" spans="27:27">
      <c r="AA174800" s="271"/>
    </row>
    <row r="174801" spans="27:27">
      <c r="AA174801" s="271"/>
    </row>
    <row r="174802" spans="27:27">
      <c r="AA174802" s="271"/>
    </row>
    <row r="174803" spans="27:27">
      <c r="AA174803" s="271"/>
    </row>
    <row r="174804" spans="27:27">
      <c r="AA174804" s="271"/>
    </row>
    <row r="174805" spans="27:27">
      <c r="AA174805" s="271"/>
    </row>
    <row r="174806" spans="27:27">
      <c r="AA174806" s="271"/>
    </row>
    <row r="174807" spans="27:27">
      <c r="AA174807" s="271"/>
    </row>
    <row r="174808" spans="27:27">
      <c r="AA174808" s="271"/>
    </row>
    <row r="174809" spans="27:27">
      <c r="AA174809" s="271"/>
    </row>
    <row r="174810" spans="27:27">
      <c r="AA174810" s="271"/>
    </row>
    <row r="174811" spans="27:27">
      <c r="AA174811" s="271"/>
    </row>
    <row r="174812" spans="27:27">
      <c r="AA174812" s="271"/>
    </row>
    <row r="174813" spans="27:27">
      <c r="AA174813" s="271"/>
    </row>
    <row r="174814" spans="27:27">
      <c r="AA174814" s="271"/>
    </row>
    <row r="174815" spans="27:27">
      <c r="AA174815" s="271"/>
    </row>
    <row r="174816" spans="27:27">
      <c r="AA174816" s="271"/>
    </row>
    <row r="174817" spans="27:27">
      <c r="AA174817" s="271"/>
    </row>
    <row r="174818" spans="27:27">
      <c r="AA174818" s="271"/>
    </row>
    <row r="174819" spans="27:27">
      <c r="AA174819" s="271"/>
    </row>
    <row r="174820" spans="27:27">
      <c r="AA174820" s="271"/>
    </row>
    <row r="174821" spans="27:27">
      <c r="AA174821" s="271"/>
    </row>
    <row r="174822" spans="27:27">
      <c r="AA174822" s="271"/>
    </row>
    <row r="174823" spans="27:27">
      <c r="AA174823" s="271"/>
    </row>
    <row r="174824" spans="27:27">
      <c r="AA174824" s="271"/>
    </row>
    <row r="174825" spans="27:27">
      <c r="AA174825" s="271"/>
    </row>
    <row r="174826" spans="27:27">
      <c r="AA174826" s="271"/>
    </row>
    <row r="174827" spans="27:27">
      <c r="AA174827" s="271"/>
    </row>
    <row r="174828" spans="27:27">
      <c r="AA174828" s="271"/>
    </row>
    <row r="174829" spans="27:27">
      <c r="AA174829" s="271"/>
    </row>
    <row r="174830" spans="27:27">
      <c r="AA174830" s="271"/>
    </row>
    <row r="174831" spans="27:27">
      <c r="AA174831" s="271"/>
    </row>
    <row r="174832" spans="27:27">
      <c r="AA174832" s="271"/>
    </row>
    <row r="174833" spans="27:27">
      <c r="AA174833" s="271"/>
    </row>
    <row r="174834" spans="27:27">
      <c r="AA174834" s="271"/>
    </row>
    <row r="174835" spans="27:27">
      <c r="AA174835" s="271"/>
    </row>
    <row r="174836" spans="27:27">
      <c r="AA174836" s="271"/>
    </row>
    <row r="174837" spans="27:27">
      <c r="AA174837" s="271"/>
    </row>
    <row r="174838" spans="27:27">
      <c r="AA174838" s="271"/>
    </row>
    <row r="174839" spans="27:27">
      <c r="AA174839" s="271"/>
    </row>
    <row r="174840" spans="27:27">
      <c r="AA174840" s="271"/>
    </row>
    <row r="174841" spans="27:27">
      <c r="AA174841" s="271"/>
    </row>
    <row r="174842" spans="27:27">
      <c r="AA174842" s="271"/>
    </row>
    <row r="174843" spans="27:27">
      <c r="AA174843" s="271"/>
    </row>
    <row r="174844" spans="27:27">
      <c r="AA174844" s="271"/>
    </row>
    <row r="174845" spans="27:27">
      <c r="AA174845" s="271"/>
    </row>
    <row r="174846" spans="27:27">
      <c r="AA174846" s="271"/>
    </row>
    <row r="174847" spans="27:27">
      <c r="AA174847" s="271"/>
    </row>
    <row r="174848" spans="27:27">
      <c r="AA174848" s="271"/>
    </row>
    <row r="174849" spans="27:27">
      <c r="AA174849" s="271"/>
    </row>
    <row r="174850" spans="27:27">
      <c r="AA174850" s="271"/>
    </row>
    <row r="174851" spans="27:27">
      <c r="AA174851" s="271"/>
    </row>
    <row r="174852" spans="27:27">
      <c r="AA174852" s="271"/>
    </row>
    <row r="174853" spans="27:27">
      <c r="AA174853" s="271"/>
    </row>
    <row r="174854" spans="27:27">
      <c r="AA174854" s="271"/>
    </row>
    <row r="174855" spans="27:27">
      <c r="AA174855" s="271"/>
    </row>
    <row r="174856" spans="27:27">
      <c r="AA174856" s="271"/>
    </row>
    <row r="174857" spans="27:27">
      <c r="AA174857" s="271"/>
    </row>
    <row r="174858" spans="27:27">
      <c r="AA174858" s="271"/>
    </row>
    <row r="174859" spans="27:27">
      <c r="AA174859" s="271"/>
    </row>
    <row r="174860" spans="27:27">
      <c r="AA174860" s="271"/>
    </row>
    <row r="174861" spans="27:27">
      <c r="AA174861" s="271"/>
    </row>
    <row r="174862" spans="27:27">
      <c r="AA174862" s="271"/>
    </row>
    <row r="174863" spans="27:27">
      <c r="AA174863" s="271"/>
    </row>
    <row r="174864" spans="27:27">
      <c r="AA174864" s="271"/>
    </row>
    <row r="174865" spans="27:27">
      <c r="AA174865" s="271"/>
    </row>
    <row r="174866" spans="27:27">
      <c r="AA174866" s="271"/>
    </row>
    <row r="174867" spans="27:27">
      <c r="AA174867" s="271"/>
    </row>
    <row r="174868" spans="27:27">
      <c r="AA174868" s="271"/>
    </row>
    <row r="174869" spans="27:27">
      <c r="AA174869" s="271"/>
    </row>
    <row r="174870" spans="27:27">
      <c r="AA174870" s="271"/>
    </row>
    <row r="174871" spans="27:27">
      <c r="AA174871" s="271"/>
    </row>
    <row r="174872" spans="27:27">
      <c r="AA174872" s="271"/>
    </row>
    <row r="174873" spans="27:27">
      <c r="AA174873" s="271"/>
    </row>
    <row r="174874" spans="27:27">
      <c r="AA174874" s="271"/>
    </row>
    <row r="174875" spans="27:27">
      <c r="AA174875" s="271"/>
    </row>
    <row r="174876" spans="27:27">
      <c r="AA174876" s="271"/>
    </row>
    <row r="174877" spans="27:27">
      <c r="AA174877" s="271"/>
    </row>
    <row r="174878" spans="27:27">
      <c r="AA174878" s="271"/>
    </row>
    <row r="174879" spans="27:27">
      <c r="AA174879" s="271"/>
    </row>
    <row r="174880" spans="27:27">
      <c r="AA174880" s="271"/>
    </row>
    <row r="174881" spans="27:27">
      <c r="AA174881" s="271"/>
    </row>
    <row r="174882" spans="27:27">
      <c r="AA174882" s="271"/>
    </row>
    <row r="174883" spans="27:27">
      <c r="AA174883" s="271"/>
    </row>
    <row r="174884" spans="27:27">
      <c r="AA174884" s="271"/>
    </row>
    <row r="174885" spans="27:27">
      <c r="AA174885" s="271"/>
    </row>
    <row r="174886" spans="27:27">
      <c r="AA174886" s="271"/>
    </row>
    <row r="174887" spans="27:27">
      <c r="AA174887" s="271"/>
    </row>
    <row r="174888" spans="27:27">
      <c r="AA174888" s="271"/>
    </row>
    <row r="174889" spans="27:27">
      <c r="AA174889" s="271"/>
    </row>
    <row r="174890" spans="27:27">
      <c r="AA174890" s="271"/>
    </row>
    <row r="174891" spans="27:27">
      <c r="AA174891" s="271"/>
    </row>
    <row r="174892" spans="27:27">
      <c r="AA174892" s="271"/>
    </row>
    <row r="174893" spans="27:27">
      <c r="AA174893" s="271"/>
    </row>
    <row r="174894" spans="27:27">
      <c r="AA174894" s="271"/>
    </row>
    <row r="174895" spans="27:27">
      <c r="AA174895" s="271"/>
    </row>
    <row r="174896" spans="27:27">
      <c r="AA174896" s="271"/>
    </row>
    <row r="174897" spans="27:27">
      <c r="AA174897" s="271"/>
    </row>
    <row r="174898" spans="27:27">
      <c r="AA174898" s="271"/>
    </row>
    <row r="174899" spans="27:27">
      <c r="AA174899" s="271"/>
    </row>
    <row r="174900" spans="27:27">
      <c r="AA174900" s="271"/>
    </row>
    <row r="174901" spans="27:27">
      <c r="AA174901" s="271"/>
    </row>
    <row r="174902" spans="27:27">
      <c r="AA174902" s="271"/>
    </row>
    <row r="174903" spans="27:27">
      <c r="AA174903" s="271"/>
    </row>
    <row r="174904" spans="27:27">
      <c r="AA174904" s="271"/>
    </row>
    <row r="174905" spans="27:27">
      <c r="AA174905" s="271"/>
    </row>
    <row r="174906" spans="27:27">
      <c r="AA174906" s="271"/>
    </row>
    <row r="174907" spans="27:27">
      <c r="AA174907" s="271"/>
    </row>
    <row r="174908" spans="27:27">
      <c r="AA174908" s="271"/>
    </row>
    <row r="174909" spans="27:27">
      <c r="AA174909" s="271"/>
    </row>
    <row r="174910" spans="27:27">
      <c r="AA174910" s="271"/>
    </row>
    <row r="174911" spans="27:27">
      <c r="AA174911" s="271"/>
    </row>
    <row r="174912" spans="27:27">
      <c r="AA174912" s="271"/>
    </row>
    <row r="174913" spans="27:27">
      <c r="AA174913" s="271"/>
    </row>
    <row r="174914" spans="27:27">
      <c r="AA174914" s="271"/>
    </row>
    <row r="174915" spans="27:27">
      <c r="AA174915" s="271"/>
    </row>
    <row r="174916" spans="27:27">
      <c r="AA174916" s="271"/>
    </row>
    <row r="174917" spans="27:27">
      <c r="AA174917" s="271"/>
    </row>
    <row r="174918" spans="27:27">
      <c r="AA174918" s="271"/>
    </row>
    <row r="174919" spans="27:27">
      <c r="AA174919" s="271"/>
    </row>
    <row r="174920" spans="27:27">
      <c r="AA174920" s="271"/>
    </row>
    <row r="174921" spans="27:27">
      <c r="AA174921" s="271"/>
    </row>
    <row r="174922" spans="27:27">
      <c r="AA174922" s="271"/>
    </row>
    <row r="174923" spans="27:27">
      <c r="AA174923" s="271"/>
    </row>
    <row r="174924" spans="27:27">
      <c r="AA174924" s="271"/>
    </row>
    <row r="174925" spans="27:27">
      <c r="AA174925" s="271"/>
    </row>
    <row r="174926" spans="27:27">
      <c r="AA174926" s="271"/>
    </row>
    <row r="174927" spans="27:27">
      <c r="AA174927" s="271"/>
    </row>
    <row r="174928" spans="27:27">
      <c r="AA174928" s="271"/>
    </row>
    <row r="174929" spans="27:27">
      <c r="AA174929" s="271"/>
    </row>
    <row r="174930" spans="27:27">
      <c r="AA174930" s="271"/>
    </row>
    <row r="174931" spans="27:27">
      <c r="AA174931" s="271"/>
    </row>
    <row r="174932" spans="27:27">
      <c r="AA174932" s="271"/>
    </row>
    <row r="174933" spans="27:27">
      <c r="AA174933" s="271"/>
    </row>
    <row r="174934" spans="27:27">
      <c r="AA174934" s="271"/>
    </row>
    <row r="174935" spans="27:27">
      <c r="AA174935" s="271"/>
    </row>
    <row r="174936" spans="27:27">
      <c r="AA174936" s="271"/>
    </row>
    <row r="174937" spans="27:27">
      <c r="AA174937" s="271"/>
    </row>
    <row r="174938" spans="27:27">
      <c r="AA174938" s="271"/>
    </row>
    <row r="174939" spans="27:27">
      <c r="AA174939" s="271"/>
    </row>
    <row r="174940" spans="27:27">
      <c r="AA174940" s="271"/>
    </row>
    <row r="174941" spans="27:27">
      <c r="AA174941" s="271"/>
    </row>
    <row r="174942" spans="27:27">
      <c r="AA174942" s="271"/>
    </row>
    <row r="174943" spans="27:27">
      <c r="AA174943" s="271"/>
    </row>
    <row r="174944" spans="27:27">
      <c r="AA174944" s="271"/>
    </row>
    <row r="174945" spans="27:27">
      <c r="AA174945" s="271"/>
    </row>
    <row r="174946" spans="27:27">
      <c r="AA174946" s="271"/>
    </row>
    <row r="174947" spans="27:27">
      <c r="AA174947" s="271"/>
    </row>
    <row r="174948" spans="27:27">
      <c r="AA174948" s="271"/>
    </row>
    <row r="174949" spans="27:27">
      <c r="AA174949" s="271"/>
    </row>
    <row r="174950" spans="27:27">
      <c r="AA174950" s="271"/>
    </row>
    <row r="174951" spans="27:27">
      <c r="AA174951" s="271"/>
    </row>
    <row r="174952" spans="27:27">
      <c r="AA174952" s="271"/>
    </row>
    <row r="174953" spans="27:27">
      <c r="AA174953" s="271"/>
    </row>
    <row r="174954" spans="27:27">
      <c r="AA174954" s="271"/>
    </row>
    <row r="174955" spans="27:27">
      <c r="AA174955" s="271"/>
    </row>
    <row r="174956" spans="27:27">
      <c r="AA174956" s="271"/>
    </row>
    <row r="174957" spans="27:27">
      <c r="AA174957" s="271"/>
    </row>
    <row r="174958" spans="27:27">
      <c r="AA174958" s="271"/>
    </row>
    <row r="174959" spans="27:27">
      <c r="AA174959" s="271"/>
    </row>
    <row r="174960" spans="27:27">
      <c r="AA174960" s="271"/>
    </row>
    <row r="174961" spans="27:27">
      <c r="AA174961" s="271"/>
    </row>
    <row r="174962" spans="27:27">
      <c r="AA174962" s="271"/>
    </row>
    <row r="174963" spans="27:27">
      <c r="AA174963" s="271"/>
    </row>
    <row r="174964" spans="27:27">
      <c r="AA174964" s="271"/>
    </row>
    <row r="174965" spans="27:27">
      <c r="AA174965" s="271"/>
    </row>
    <row r="174966" spans="27:27">
      <c r="AA174966" s="271"/>
    </row>
    <row r="174967" spans="27:27">
      <c r="AA174967" s="271"/>
    </row>
    <row r="174968" spans="27:27">
      <c r="AA174968" s="271"/>
    </row>
    <row r="174969" spans="27:27">
      <c r="AA174969" s="271"/>
    </row>
    <row r="174970" spans="27:27">
      <c r="AA174970" s="271"/>
    </row>
    <row r="174971" spans="27:27">
      <c r="AA174971" s="271"/>
    </row>
    <row r="174972" spans="27:27">
      <c r="AA174972" s="271"/>
    </row>
    <row r="174973" spans="27:27">
      <c r="AA174973" s="271"/>
    </row>
    <row r="174974" spans="27:27">
      <c r="AA174974" s="271"/>
    </row>
    <row r="174975" spans="27:27">
      <c r="AA174975" s="271"/>
    </row>
    <row r="174976" spans="27:27">
      <c r="AA174976" s="271"/>
    </row>
    <row r="174977" spans="27:27">
      <c r="AA174977" s="271"/>
    </row>
    <row r="174978" spans="27:27">
      <c r="AA174978" s="271"/>
    </row>
    <row r="174979" spans="27:27">
      <c r="AA174979" s="271"/>
    </row>
    <row r="174980" spans="27:27">
      <c r="AA174980" s="271"/>
    </row>
    <row r="174981" spans="27:27">
      <c r="AA174981" s="271"/>
    </row>
    <row r="174982" spans="27:27">
      <c r="AA174982" s="271"/>
    </row>
    <row r="174983" spans="27:27">
      <c r="AA174983" s="271"/>
    </row>
    <row r="174984" spans="27:27">
      <c r="AA174984" s="271"/>
    </row>
    <row r="174985" spans="27:27">
      <c r="AA174985" s="271"/>
    </row>
    <row r="174986" spans="27:27">
      <c r="AA174986" s="271"/>
    </row>
    <row r="174987" spans="27:27">
      <c r="AA174987" s="271"/>
    </row>
    <row r="174988" spans="27:27">
      <c r="AA174988" s="271"/>
    </row>
    <row r="174989" spans="27:27">
      <c r="AA174989" s="271"/>
    </row>
    <row r="174990" spans="27:27">
      <c r="AA174990" s="271"/>
    </row>
    <row r="174991" spans="27:27">
      <c r="AA174991" s="271"/>
    </row>
    <row r="174992" spans="27:27">
      <c r="AA174992" s="271"/>
    </row>
    <row r="174993" spans="27:27">
      <c r="AA174993" s="271"/>
    </row>
    <row r="174994" spans="27:27">
      <c r="AA174994" s="271"/>
    </row>
    <row r="174995" spans="27:27">
      <c r="AA174995" s="271"/>
    </row>
    <row r="174996" spans="27:27">
      <c r="AA174996" s="271"/>
    </row>
    <row r="174997" spans="27:27">
      <c r="AA174997" s="271"/>
    </row>
    <row r="174998" spans="27:27">
      <c r="AA174998" s="271"/>
    </row>
    <row r="174999" spans="27:27">
      <c r="AA174999" s="271"/>
    </row>
    <row r="175000" spans="27:27">
      <c r="AA175000" s="271"/>
    </row>
    <row r="175001" spans="27:27">
      <c r="AA175001" s="271"/>
    </row>
    <row r="175002" spans="27:27">
      <c r="AA175002" s="271"/>
    </row>
    <row r="175003" spans="27:27">
      <c r="AA175003" s="271"/>
    </row>
    <row r="175004" spans="27:27">
      <c r="AA175004" s="271"/>
    </row>
    <row r="175005" spans="27:27">
      <c r="AA175005" s="271"/>
    </row>
    <row r="175006" spans="27:27">
      <c r="AA175006" s="271"/>
    </row>
    <row r="175007" spans="27:27">
      <c r="AA175007" s="271"/>
    </row>
    <row r="175008" spans="27:27">
      <c r="AA175008" s="271"/>
    </row>
    <row r="175009" spans="27:27">
      <c r="AA175009" s="271"/>
    </row>
    <row r="175010" spans="27:27">
      <c r="AA175010" s="271"/>
    </row>
    <row r="175011" spans="27:27">
      <c r="AA175011" s="271"/>
    </row>
    <row r="175012" spans="27:27">
      <c r="AA175012" s="271"/>
    </row>
    <row r="175013" spans="27:27">
      <c r="AA175013" s="271"/>
    </row>
    <row r="175014" spans="27:27">
      <c r="AA175014" s="271"/>
    </row>
    <row r="175015" spans="27:27">
      <c r="AA175015" s="271"/>
    </row>
    <row r="175016" spans="27:27">
      <c r="AA175016" s="271"/>
    </row>
    <row r="175017" spans="27:27">
      <c r="AA175017" s="271"/>
    </row>
    <row r="175018" spans="27:27">
      <c r="AA175018" s="271"/>
    </row>
    <row r="175019" spans="27:27">
      <c r="AA175019" s="271"/>
    </row>
    <row r="175020" spans="27:27">
      <c r="AA175020" s="271"/>
    </row>
    <row r="175021" spans="27:27">
      <c r="AA175021" s="271"/>
    </row>
    <row r="175022" spans="27:27">
      <c r="AA175022" s="271"/>
    </row>
    <row r="175023" spans="27:27">
      <c r="AA175023" s="271"/>
    </row>
    <row r="175024" spans="27:27">
      <c r="AA175024" s="271"/>
    </row>
    <row r="175025" spans="27:27">
      <c r="AA175025" s="271"/>
    </row>
    <row r="175026" spans="27:27">
      <c r="AA175026" s="271"/>
    </row>
    <row r="175027" spans="27:27">
      <c r="AA175027" s="271"/>
    </row>
    <row r="175028" spans="27:27">
      <c r="AA175028" s="271"/>
    </row>
    <row r="175029" spans="27:27">
      <c r="AA175029" s="271"/>
    </row>
    <row r="175030" spans="27:27">
      <c r="AA175030" s="271"/>
    </row>
    <row r="175031" spans="27:27">
      <c r="AA175031" s="271"/>
    </row>
    <row r="175032" spans="27:27">
      <c r="AA175032" s="271"/>
    </row>
    <row r="175033" spans="27:27">
      <c r="AA175033" s="271"/>
    </row>
    <row r="175034" spans="27:27">
      <c r="AA175034" s="271"/>
    </row>
    <row r="175035" spans="27:27">
      <c r="AA175035" s="271"/>
    </row>
    <row r="175036" spans="27:27">
      <c r="AA175036" s="271"/>
    </row>
    <row r="175037" spans="27:27">
      <c r="AA175037" s="271"/>
    </row>
    <row r="175038" spans="27:27">
      <c r="AA175038" s="271"/>
    </row>
    <row r="175039" spans="27:27">
      <c r="AA175039" s="271"/>
    </row>
    <row r="175040" spans="27:27">
      <c r="AA175040" s="271"/>
    </row>
    <row r="175041" spans="27:27">
      <c r="AA175041" s="271"/>
    </row>
    <row r="175042" spans="27:27">
      <c r="AA175042" s="271"/>
    </row>
    <row r="175043" spans="27:27">
      <c r="AA175043" s="271"/>
    </row>
    <row r="175044" spans="27:27">
      <c r="AA175044" s="271"/>
    </row>
    <row r="175045" spans="27:27">
      <c r="AA175045" s="271"/>
    </row>
    <row r="175046" spans="27:27">
      <c r="AA175046" s="271"/>
    </row>
    <row r="175047" spans="27:27">
      <c r="AA175047" s="271"/>
    </row>
    <row r="175048" spans="27:27">
      <c r="AA175048" s="271"/>
    </row>
    <row r="175049" spans="27:27">
      <c r="AA175049" s="271"/>
    </row>
    <row r="175050" spans="27:27">
      <c r="AA175050" s="271"/>
    </row>
    <row r="175051" spans="27:27">
      <c r="AA175051" s="271"/>
    </row>
    <row r="175052" spans="27:27">
      <c r="AA175052" s="271"/>
    </row>
    <row r="175053" spans="27:27">
      <c r="AA175053" s="271"/>
    </row>
    <row r="175054" spans="27:27">
      <c r="AA175054" s="271"/>
    </row>
    <row r="175055" spans="27:27">
      <c r="AA175055" s="271"/>
    </row>
    <row r="175056" spans="27:27">
      <c r="AA175056" s="271"/>
    </row>
    <row r="175057" spans="27:27">
      <c r="AA175057" s="271"/>
    </row>
    <row r="175058" spans="27:27">
      <c r="AA175058" s="271"/>
    </row>
    <row r="175059" spans="27:27">
      <c r="AA175059" s="271"/>
    </row>
    <row r="175060" spans="27:27">
      <c r="AA175060" s="271"/>
    </row>
    <row r="175061" spans="27:27">
      <c r="AA175061" s="271"/>
    </row>
    <row r="175062" spans="27:27">
      <c r="AA175062" s="271"/>
    </row>
    <row r="175063" spans="27:27">
      <c r="AA175063" s="271"/>
    </row>
    <row r="175064" spans="27:27">
      <c r="AA175064" s="271"/>
    </row>
    <row r="175065" spans="27:27">
      <c r="AA175065" s="271"/>
    </row>
    <row r="175066" spans="27:27">
      <c r="AA175066" s="271"/>
    </row>
    <row r="175067" spans="27:27">
      <c r="AA175067" s="271"/>
    </row>
    <row r="175068" spans="27:27">
      <c r="AA175068" s="271"/>
    </row>
    <row r="175069" spans="27:27">
      <c r="AA175069" s="271"/>
    </row>
    <row r="175070" spans="27:27">
      <c r="AA175070" s="271"/>
    </row>
    <row r="175071" spans="27:27">
      <c r="AA175071" s="271"/>
    </row>
    <row r="175072" spans="27:27">
      <c r="AA175072" s="271"/>
    </row>
    <row r="175073" spans="27:27">
      <c r="AA175073" s="271"/>
    </row>
    <row r="175074" spans="27:27">
      <c r="AA175074" s="271"/>
    </row>
    <row r="175075" spans="27:27">
      <c r="AA175075" s="271"/>
    </row>
    <row r="175076" spans="27:27">
      <c r="AA175076" s="271"/>
    </row>
    <row r="175077" spans="27:27">
      <c r="AA175077" s="271"/>
    </row>
    <row r="175078" spans="27:27">
      <c r="AA175078" s="271"/>
    </row>
    <row r="175079" spans="27:27">
      <c r="AA175079" s="271"/>
    </row>
    <row r="175080" spans="27:27">
      <c r="AA175080" s="271"/>
    </row>
    <row r="175081" spans="27:27">
      <c r="AA175081" s="271"/>
    </row>
    <row r="175082" spans="27:27">
      <c r="AA175082" s="271"/>
    </row>
    <row r="175083" spans="27:27">
      <c r="AA175083" s="271"/>
    </row>
    <row r="175084" spans="27:27">
      <c r="AA175084" s="271"/>
    </row>
    <row r="175085" spans="27:27">
      <c r="AA175085" s="271"/>
    </row>
    <row r="175086" spans="27:27">
      <c r="AA175086" s="271"/>
    </row>
    <row r="175087" spans="27:27">
      <c r="AA175087" s="271"/>
    </row>
    <row r="175088" spans="27:27">
      <c r="AA175088" s="271"/>
    </row>
    <row r="175089" spans="27:27">
      <c r="AA175089" s="271"/>
    </row>
    <row r="175090" spans="27:27">
      <c r="AA175090" s="271"/>
    </row>
    <row r="175091" spans="27:27">
      <c r="AA175091" s="271"/>
    </row>
    <row r="175092" spans="27:27">
      <c r="AA175092" s="271"/>
    </row>
    <row r="175093" spans="27:27">
      <c r="AA175093" s="271"/>
    </row>
    <row r="175094" spans="27:27">
      <c r="AA175094" s="271"/>
    </row>
    <row r="175095" spans="27:27">
      <c r="AA175095" s="271"/>
    </row>
    <row r="175096" spans="27:27">
      <c r="AA175096" s="271"/>
    </row>
    <row r="175097" spans="27:27">
      <c r="AA175097" s="271"/>
    </row>
    <row r="175098" spans="27:27">
      <c r="AA175098" s="271"/>
    </row>
    <row r="175099" spans="27:27">
      <c r="AA175099" s="271"/>
    </row>
    <row r="175100" spans="27:27">
      <c r="AA175100" s="271"/>
    </row>
    <row r="175101" spans="27:27">
      <c r="AA175101" s="271"/>
    </row>
    <row r="175102" spans="27:27">
      <c r="AA175102" s="271"/>
    </row>
    <row r="175103" spans="27:27">
      <c r="AA175103" s="271"/>
    </row>
    <row r="175104" spans="27:27">
      <c r="AA175104" s="271"/>
    </row>
    <row r="175105" spans="27:27">
      <c r="AA175105" s="271"/>
    </row>
    <row r="175106" spans="27:27">
      <c r="AA175106" s="271"/>
    </row>
    <row r="175107" spans="27:27">
      <c r="AA175107" s="271"/>
    </row>
    <row r="175108" spans="27:27">
      <c r="AA175108" s="271"/>
    </row>
    <row r="175109" spans="27:27">
      <c r="AA175109" s="271"/>
    </row>
    <row r="175110" spans="27:27">
      <c r="AA175110" s="271"/>
    </row>
    <row r="175111" spans="27:27">
      <c r="AA175111" s="271"/>
    </row>
    <row r="175112" spans="27:27">
      <c r="AA175112" s="271"/>
    </row>
    <row r="175113" spans="27:27">
      <c r="AA175113" s="271"/>
    </row>
    <row r="175114" spans="27:27">
      <c r="AA175114" s="271"/>
    </row>
    <row r="175115" spans="27:27">
      <c r="AA175115" s="271"/>
    </row>
    <row r="175116" spans="27:27">
      <c r="AA175116" s="271"/>
    </row>
    <row r="175117" spans="27:27">
      <c r="AA175117" s="271"/>
    </row>
    <row r="175118" spans="27:27">
      <c r="AA175118" s="271"/>
    </row>
    <row r="175119" spans="27:27">
      <c r="AA175119" s="271"/>
    </row>
    <row r="175120" spans="27:27">
      <c r="AA175120" s="271"/>
    </row>
    <row r="175121" spans="27:27">
      <c r="AA175121" s="271"/>
    </row>
    <row r="175122" spans="27:27">
      <c r="AA175122" s="271"/>
    </row>
    <row r="175123" spans="27:27">
      <c r="AA175123" s="271"/>
    </row>
    <row r="175124" spans="27:27">
      <c r="AA175124" s="271"/>
    </row>
    <row r="175125" spans="27:27">
      <c r="AA175125" s="271"/>
    </row>
    <row r="175126" spans="27:27">
      <c r="AA175126" s="271"/>
    </row>
    <row r="175127" spans="27:27">
      <c r="AA175127" s="271"/>
    </row>
    <row r="175128" spans="27:27">
      <c r="AA175128" s="271"/>
    </row>
    <row r="175129" spans="27:27">
      <c r="AA175129" s="271"/>
    </row>
    <row r="175130" spans="27:27">
      <c r="AA175130" s="271"/>
    </row>
    <row r="175131" spans="27:27">
      <c r="AA175131" s="271"/>
    </row>
    <row r="175132" spans="27:27">
      <c r="AA175132" s="271"/>
    </row>
    <row r="175133" spans="27:27">
      <c r="AA175133" s="271"/>
    </row>
    <row r="175134" spans="27:27">
      <c r="AA175134" s="271"/>
    </row>
    <row r="175135" spans="27:27">
      <c r="AA175135" s="271"/>
    </row>
    <row r="175136" spans="27:27">
      <c r="AA175136" s="271"/>
    </row>
    <row r="175137" spans="27:27">
      <c r="AA175137" s="271"/>
    </row>
    <row r="175138" spans="27:27">
      <c r="AA175138" s="271"/>
    </row>
    <row r="175139" spans="27:27">
      <c r="AA175139" s="271"/>
    </row>
    <row r="175140" spans="27:27">
      <c r="AA175140" s="271"/>
    </row>
    <row r="175141" spans="27:27">
      <c r="AA175141" s="271"/>
    </row>
    <row r="175142" spans="27:27">
      <c r="AA175142" s="271"/>
    </row>
    <row r="175143" spans="27:27">
      <c r="AA175143" s="271"/>
    </row>
    <row r="175144" spans="27:27">
      <c r="AA175144" s="271"/>
    </row>
    <row r="175145" spans="27:27">
      <c r="AA175145" s="271"/>
    </row>
    <row r="175146" spans="27:27">
      <c r="AA175146" s="271"/>
    </row>
    <row r="175147" spans="27:27">
      <c r="AA175147" s="271"/>
    </row>
    <row r="175148" spans="27:27">
      <c r="AA175148" s="271"/>
    </row>
    <row r="175149" spans="27:27">
      <c r="AA175149" s="271"/>
    </row>
    <row r="175150" spans="27:27">
      <c r="AA175150" s="271"/>
    </row>
    <row r="175151" spans="27:27">
      <c r="AA175151" s="271"/>
    </row>
    <row r="175152" spans="27:27">
      <c r="AA175152" s="271"/>
    </row>
    <row r="175153" spans="27:27">
      <c r="AA175153" s="271"/>
    </row>
    <row r="175154" spans="27:27">
      <c r="AA175154" s="271"/>
    </row>
    <row r="175155" spans="27:27">
      <c r="AA175155" s="271"/>
    </row>
    <row r="175156" spans="27:27">
      <c r="AA175156" s="271"/>
    </row>
    <row r="175157" spans="27:27">
      <c r="AA175157" s="271"/>
    </row>
    <row r="175158" spans="27:27">
      <c r="AA175158" s="271"/>
    </row>
    <row r="175159" spans="27:27">
      <c r="AA175159" s="271"/>
    </row>
    <row r="175160" spans="27:27">
      <c r="AA175160" s="271"/>
    </row>
    <row r="175161" spans="27:27">
      <c r="AA175161" s="271"/>
    </row>
    <row r="175162" spans="27:27">
      <c r="AA175162" s="271"/>
    </row>
    <row r="175163" spans="27:27">
      <c r="AA175163" s="271"/>
    </row>
    <row r="175164" spans="27:27">
      <c r="AA175164" s="271"/>
    </row>
    <row r="175165" spans="27:27">
      <c r="AA175165" s="271"/>
    </row>
    <row r="175166" spans="27:27">
      <c r="AA175166" s="271"/>
    </row>
    <row r="175167" spans="27:27">
      <c r="AA175167" s="271"/>
    </row>
    <row r="175168" spans="27:27">
      <c r="AA175168" s="271"/>
    </row>
    <row r="175169" spans="27:27">
      <c r="AA175169" s="271"/>
    </row>
    <row r="175170" spans="27:27">
      <c r="AA175170" s="271"/>
    </row>
    <row r="175171" spans="27:27">
      <c r="AA175171" s="271"/>
    </row>
    <row r="175172" spans="27:27">
      <c r="AA175172" s="271"/>
    </row>
    <row r="175173" spans="27:27">
      <c r="AA175173" s="271"/>
    </row>
    <row r="175174" spans="27:27">
      <c r="AA175174" s="271"/>
    </row>
    <row r="175175" spans="27:27">
      <c r="AA175175" s="271"/>
    </row>
    <row r="175176" spans="27:27">
      <c r="AA175176" s="271"/>
    </row>
    <row r="175177" spans="27:27">
      <c r="AA175177" s="271"/>
    </row>
    <row r="175178" spans="27:27">
      <c r="AA175178" s="271"/>
    </row>
    <row r="175179" spans="27:27">
      <c r="AA175179" s="271"/>
    </row>
    <row r="175180" spans="27:27">
      <c r="AA175180" s="271"/>
    </row>
    <row r="175181" spans="27:27">
      <c r="AA175181" s="271"/>
    </row>
    <row r="175182" spans="27:27">
      <c r="AA175182" s="271"/>
    </row>
    <row r="175183" spans="27:27">
      <c r="AA175183" s="271"/>
    </row>
    <row r="175184" spans="27:27">
      <c r="AA175184" s="271"/>
    </row>
    <row r="175185" spans="27:27">
      <c r="AA175185" s="271"/>
    </row>
    <row r="175186" spans="27:27">
      <c r="AA175186" s="271"/>
    </row>
    <row r="175187" spans="27:27">
      <c r="AA175187" s="271"/>
    </row>
    <row r="175188" spans="27:27">
      <c r="AA175188" s="271"/>
    </row>
    <row r="175189" spans="27:27">
      <c r="AA175189" s="271"/>
    </row>
    <row r="175190" spans="27:27">
      <c r="AA175190" s="271"/>
    </row>
    <row r="175191" spans="27:27">
      <c r="AA175191" s="271"/>
    </row>
    <row r="175192" spans="27:27">
      <c r="AA175192" s="271"/>
    </row>
    <row r="175193" spans="27:27">
      <c r="AA175193" s="271"/>
    </row>
    <row r="175194" spans="27:27">
      <c r="AA175194" s="271"/>
    </row>
    <row r="175195" spans="27:27">
      <c r="AA175195" s="271"/>
    </row>
    <row r="175196" spans="27:27">
      <c r="AA175196" s="271"/>
    </row>
    <row r="175197" spans="27:27">
      <c r="AA175197" s="271"/>
    </row>
    <row r="175198" spans="27:27">
      <c r="AA175198" s="271"/>
    </row>
    <row r="175199" spans="27:27">
      <c r="AA175199" s="271"/>
    </row>
    <row r="175200" spans="27:27">
      <c r="AA175200" s="271"/>
    </row>
    <row r="175201" spans="27:27">
      <c r="AA175201" s="271"/>
    </row>
    <row r="175202" spans="27:27">
      <c r="AA175202" s="271"/>
    </row>
    <row r="175203" spans="27:27">
      <c r="AA175203" s="271"/>
    </row>
    <row r="175204" spans="27:27">
      <c r="AA175204" s="271"/>
    </row>
    <row r="175205" spans="27:27">
      <c r="AA175205" s="271"/>
    </row>
    <row r="175206" spans="27:27">
      <c r="AA175206" s="271"/>
    </row>
    <row r="175207" spans="27:27">
      <c r="AA175207" s="271"/>
    </row>
    <row r="175208" spans="27:27">
      <c r="AA175208" s="271"/>
    </row>
    <row r="175209" spans="27:27">
      <c r="AA175209" s="271"/>
    </row>
    <row r="175210" spans="27:27">
      <c r="AA175210" s="271"/>
    </row>
    <row r="175211" spans="27:27">
      <c r="AA175211" s="271"/>
    </row>
    <row r="175212" spans="27:27">
      <c r="AA175212" s="271"/>
    </row>
    <row r="175213" spans="27:27">
      <c r="AA175213" s="271"/>
    </row>
    <row r="175214" spans="27:27">
      <c r="AA175214" s="271"/>
    </row>
    <row r="175215" spans="27:27">
      <c r="AA175215" s="271"/>
    </row>
    <row r="175216" spans="27:27">
      <c r="AA175216" s="271"/>
    </row>
    <row r="175217" spans="27:27">
      <c r="AA175217" s="271"/>
    </row>
    <row r="175218" spans="27:27">
      <c r="AA175218" s="271"/>
    </row>
    <row r="175219" spans="27:27">
      <c r="AA175219" s="271"/>
    </row>
    <row r="175220" spans="27:27">
      <c r="AA175220" s="271"/>
    </row>
    <row r="175221" spans="27:27">
      <c r="AA175221" s="271"/>
    </row>
    <row r="175222" spans="27:27">
      <c r="AA175222" s="271"/>
    </row>
    <row r="175223" spans="27:27">
      <c r="AA175223" s="271"/>
    </row>
    <row r="175224" spans="27:27">
      <c r="AA175224" s="271"/>
    </row>
    <row r="175225" spans="27:27">
      <c r="AA175225" s="271"/>
    </row>
    <row r="175226" spans="27:27">
      <c r="AA175226" s="271"/>
    </row>
    <row r="175227" spans="27:27">
      <c r="AA175227" s="271"/>
    </row>
    <row r="175228" spans="27:27">
      <c r="AA175228" s="271"/>
    </row>
    <row r="175229" spans="27:27">
      <c r="AA175229" s="271"/>
    </row>
    <row r="175230" spans="27:27">
      <c r="AA175230" s="271"/>
    </row>
    <row r="175231" spans="27:27">
      <c r="AA175231" s="271"/>
    </row>
    <row r="175232" spans="27:27">
      <c r="AA175232" s="271"/>
    </row>
    <row r="175233" spans="27:27">
      <c r="AA175233" s="271"/>
    </row>
    <row r="175234" spans="27:27">
      <c r="AA175234" s="271"/>
    </row>
    <row r="175235" spans="27:27">
      <c r="AA175235" s="271"/>
    </row>
    <row r="175236" spans="27:27">
      <c r="AA175236" s="271"/>
    </row>
    <row r="175237" spans="27:27">
      <c r="AA175237" s="271"/>
    </row>
    <row r="175238" spans="27:27">
      <c r="AA175238" s="271"/>
    </row>
    <row r="175239" spans="27:27">
      <c r="AA175239" s="271"/>
    </row>
    <row r="175240" spans="27:27">
      <c r="AA175240" s="271"/>
    </row>
    <row r="175241" spans="27:27">
      <c r="AA175241" s="271"/>
    </row>
    <row r="175242" spans="27:27">
      <c r="AA175242" s="271"/>
    </row>
    <row r="175243" spans="27:27">
      <c r="AA175243" s="271"/>
    </row>
    <row r="175244" spans="27:27">
      <c r="AA175244" s="271"/>
    </row>
    <row r="175245" spans="27:27">
      <c r="AA175245" s="271"/>
    </row>
    <row r="175246" spans="27:27">
      <c r="AA175246" s="271"/>
    </row>
    <row r="175247" spans="27:27">
      <c r="AA175247" s="271"/>
    </row>
    <row r="175248" spans="27:27">
      <c r="AA175248" s="271"/>
    </row>
    <row r="175249" spans="27:27">
      <c r="AA175249" s="271"/>
    </row>
    <row r="175250" spans="27:27">
      <c r="AA175250" s="271"/>
    </row>
    <row r="175251" spans="27:27">
      <c r="AA175251" s="271"/>
    </row>
    <row r="175252" spans="27:27">
      <c r="AA175252" s="271"/>
    </row>
    <row r="175253" spans="27:27">
      <c r="AA175253" s="271"/>
    </row>
    <row r="175254" spans="27:27">
      <c r="AA175254" s="271"/>
    </row>
    <row r="175255" spans="27:27">
      <c r="AA175255" s="271"/>
    </row>
    <row r="175256" spans="27:27">
      <c r="AA175256" s="271"/>
    </row>
    <row r="175257" spans="27:27">
      <c r="AA175257" s="271"/>
    </row>
    <row r="175258" spans="27:27">
      <c r="AA175258" s="271"/>
    </row>
    <row r="175259" spans="27:27">
      <c r="AA175259" s="271"/>
    </row>
    <row r="175260" spans="27:27">
      <c r="AA175260" s="271"/>
    </row>
    <row r="175261" spans="27:27">
      <c r="AA175261" s="271"/>
    </row>
    <row r="175262" spans="27:27">
      <c r="AA175262" s="271"/>
    </row>
    <row r="175263" spans="27:27">
      <c r="AA175263" s="271"/>
    </row>
    <row r="175264" spans="27:27">
      <c r="AA175264" s="271"/>
    </row>
    <row r="175265" spans="27:27">
      <c r="AA175265" s="271"/>
    </row>
    <row r="175266" spans="27:27">
      <c r="AA175266" s="271"/>
    </row>
    <row r="175267" spans="27:27">
      <c r="AA175267" s="271"/>
    </row>
    <row r="175268" spans="27:27">
      <c r="AA175268" s="271"/>
    </row>
    <row r="175269" spans="27:27">
      <c r="AA175269" s="271"/>
    </row>
    <row r="175270" spans="27:27">
      <c r="AA175270" s="271"/>
    </row>
    <row r="175271" spans="27:27">
      <c r="AA175271" s="271"/>
    </row>
    <row r="175272" spans="27:27">
      <c r="AA175272" s="271"/>
    </row>
    <row r="175273" spans="27:27">
      <c r="AA175273" s="271"/>
    </row>
    <row r="175274" spans="27:27">
      <c r="AA175274" s="271"/>
    </row>
    <row r="175275" spans="27:27">
      <c r="AA175275" s="271"/>
    </row>
    <row r="175276" spans="27:27">
      <c r="AA175276" s="271"/>
    </row>
    <row r="175277" spans="27:27">
      <c r="AA175277" s="271"/>
    </row>
    <row r="175278" spans="27:27">
      <c r="AA175278" s="271"/>
    </row>
    <row r="175279" spans="27:27">
      <c r="AA175279" s="271"/>
    </row>
    <row r="175280" spans="27:27">
      <c r="AA175280" s="271"/>
    </row>
    <row r="175281" spans="27:27">
      <c r="AA175281" s="271"/>
    </row>
    <row r="175282" spans="27:27">
      <c r="AA175282" s="271"/>
    </row>
    <row r="175283" spans="27:27">
      <c r="AA175283" s="271"/>
    </row>
    <row r="175284" spans="27:27">
      <c r="AA175284" s="271"/>
    </row>
    <row r="175285" spans="27:27">
      <c r="AA175285" s="271"/>
    </row>
    <row r="175286" spans="27:27">
      <c r="AA175286" s="271"/>
    </row>
    <row r="175287" spans="27:27">
      <c r="AA175287" s="271"/>
    </row>
    <row r="175288" spans="27:27">
      <c r="AA175288" s="271"/>
    </row>
    <row r="175289" spans="27:27">
      <c r="AA175289" s="271"/>
    </row>
    <row r="175290" spans="27:27">
      <c r="AA175290" s="271"/>
    </row>
    <row r="175291" spans="27:27">
      <c r="AA175291" s="271"/>
    </row>
    <row r="175292" spans="27:27">
      <c r="AA175292" s="271"/>
    </row>
    <row r="175293" spans="27:27">
      <c r="AA175293" s="271"/>
    </row>
    <row r="175294" spans="27:27">
      <c r="AA175294" s="271"/>
    </row>
    <row r="175295" spans="27:27">
      <c r="AA175295" s="271"/>
    </row>
    <row r="175296" spans="27:27">
      <c r="AA175296" s="271"/>
    </row>
    <row r="175297" spans="27:27">
      <c r="AA175297" s="271"/>
    </row>
    <row r="175298" spans="27:27">
      <c r="AA175298" s="271"/>
    </row>
    <row r="175299" spans="27:27">
      <c r="AA175299" s="271"/>
    </row>
    <row r="175300" spans="27:27">
      <c r="AA175300" s="271"/>
    </row>
    <row r="175301" spans="27:27">
      <c r="AA175301" s="271"/>
    </row>
    <row r="175302" spans="27:27">
      <c r="AA175302" s="271"/>
    </row>
    <row r="175303" spans="27:27">
      <c r="AA175303" s="271"/>
    </row>
    <row r="175304" spans="27:27">
      <c r="AA175304" s="271"/>
    </row>
    <row r="175305" spans="27:27">
      <c r="AA175305" s="271"/>
    </row>
    <row r="175306" spans="27:27">
      <c r="AA175306" s="271"/>
    </row>
    <row r="175307" spans="27:27">
      <c r="AA175307" s="271"/>
    </row>
    <row r="175308" spans="27:27">
      <c r="AA175308" s="271"/>
    </row>
    <row r="175309" spans="27:27">
      <c r="AA175309" s="271"/>
    </row>
    <row r="175310" spans="27:27">
      <c r="AA175310" s="271"/>
    </row>
    <row r="175311" spans="27:27">
      <c r="AA175311" s="271"/>
    </row>
    <row r="175312" spans="27:27">
      <c r="AA175312" s="271"/>
    </row>
    <row r="175313" spans="27:27">
      <c r="AA175313" s="271"/>
    </row>
    <row r="175314" spans="27:27">
      <c r="AA175314" s="271"/>
    </row>
    <row r="175315" spans="27:27">
      <c r="AA175315" s="271"/>
    </row>
    <row r="175316" spans="27:27">
      <c r="AA175316" s="271"/>
    </row>
    <row r="175317" spans="27:27">
      <c r="AA175317" s="271"/>
    </row>
    <row r="175318" spans="27:27">
      <c r="AA175318" s="271"/>
    </row>
    <row r="175319" spans="27:27">
      <c r="AA175319" s="271"/>
    </row>
    <row r="175320" spans="27:27">
      <c r="AA175320" s="271"/>
    </row>
    <row r="175321" spans="27:27">
      <c r="AA175321" s="271"/>
    </row>
    <row r="175322" spans="27:27">
      <c r="AA175322" s="271"/>
    </row>
    <row r="175323" spans="27:27">
      <c r="AA175323" s="271"/>
    </row>
    <row r="175324" spans="27:27">
      <c r="AA175324" s="271"/>
    </row>
    <row r="175325" spans="27:27">
      <c r="AA175325" s="271"/>
    </row>
    <row r="175326" spans="27:27">
      <c r="AA175326" s="271"/>
    </row>
    <row r="175327" spans="27:27">
      <c r="AA175327" s="271"/>
    </row>
    <row r="175328" spans="27:27">
      <c r="AA175328" s="271"/>
    </row>
    <row r="175329" spans="27:27">
      <c r="AA175329" s="271"/>
    </row>
    <row r="175330" spans="27:27">
      <c r="AA175330" s="271"/>
    </row>
    <row r="175331" spans="27:27">
      <c r="AA175331" s="271"/>
    </row>
    <row r="175332" spans="27:27">
      <c r="AA175332" s="271"/>
    </row>
    <row r="175333" spans="27:27">
      <c r="AA175333" s="271"/>
    </row>
    <row r="175334" spans="27:27">
      <c r="AA175334" s="271"/>
    </row>
    <row r="175335" spans="27:27">
      <c r="AA175335" s="271"/>
    </row>
    <row r="175336" spans="27:27">
      <c r="AA175336" s="271"/>
    </row>
    <row r="175337" spans="27:27">
      <c r="AA175337" s="271"/>
    </row>
    <row r="175338" spans="27:27">
      <c r="AA175338" s="271"/>
    </row>
    <row r="175339" spans="27:27">
      <c r="AA175339" s="271"/>
    </row>
    <row r="175340" spans="27:27">
      <c r="AA175340" s="271"/>
    </row>
    <row r="175341" spans="27:27">
      <c r="AA175341" s="271"/>
    </row>
    <row r="175342" spans="27:27">
      <c r="AA175342" s="271"/>
    </row>
    <row r="175343" spans="27:27">
      <c r="AA175343" s="271"/>
    </row>
    <row r="175344" spans="27:27">
      <c r="AA175344" s="271"/>
    </row>
    <row r="175345" spans="27:27">
      <c r="AA175345" s="271"/>
    </row>
    <row r="175346" spans="27:27">
      <c r="AA175346" s="271"/>
    </row>
    <row r="175347" spans="27:27">
      <c r="AA175347" s="271"/>
    </row>
    <row r="175348" spans="27:27">
      <c r="AA175348" s="271"/>
    </row>
    <row r="175349" spans="27:27">
      <c r="AA175349" s="271"/>
    </row>
    <row r="175350" spans="27:27">
      <c r="AA175350" s="271"/>
    </row>
    <row r="175351" spans="27:27">
      <c r="AA175351" s="271"/>
    </row>
    <row r="175352" spans="27:27">
      <c r="AA175352" s="271"/>
    </row>
    <row r="175353" spans="27:27">
      <c r="AA175353" s="271"/>
    </row>
    <row r="175354" spans="27:27">
      <c r="AA175354" s="271"/>
    </row>
    <row r="175355" spans="27:27">
      <c r="AA175355" s="271"/>
    </row>
    <row r="175356" spans="27:27">
      <c r="AA175356" s="271"/>
    </row>
    <row r="175357" spans="27:27">
      <c r="AA175357" s="271"/>
    </row>
    <row r="175358" spans="27:27">
      <c r="AA175358" s="271"/>
    </row>
    <row r="175359" spans="27:27">
      <c r="AA175359" s="271"/>
    </row>
    <row r="175360" spans="27:27">
      <c r="AA175360" s="271"/>
    </row>
    <row r="175361" spans="27:27">
      <c r="AA175361" s="271"/>
    </row>
    <row r="175362" spans="27:27">
      <c r="AA175362" s="271"/>
    </row>
    <row r="175363" spans="27:27">
      <c r="AA175363" s="271"/>
    </row>
    <row r="175364" spans="27:27">
      <c r="AA175364" s="271"/>
    </row>
    <row r="175365" spans="27:27">
      <c r="AA175365" s="271"/>
    </row>
    <row r="175366" spans="27:27">
      <c r="AA175366" s="271"/>
    </row>
    <row r="175367" spans="27:27">
      <c r="AA175367" s="271"/>
    </row>
    <row r="175368" spans="27:27">
      <c r="AA175368" s="271"/>
    </row>
    <row r="175369" spans="27:27">
      <c r="AA175369" s="271"/>
    </row>
    <row r="175370" spans="27:27">
      <c r="AA175370" s="271"/>
    </row>
    <row r="175371" spans="27:27">
      <c r="AA175371" s="271"/>
    </row>
    <row r="175372" spans="27:27">
      <c r="AA175372" s="271"/>
    </row>
    <row r="175373" spans="27:27">
      <c r="AA175373" s="271"/>
    </row>
    <row r="175374" spans="27:27">
      <c r="AA175374" s="271"/>
    </row>
    <row r="175375" spans="27:27">
      <c r="AA175375" s="271"/>
    </row>
    <row r="175376" spans="27:27">
      <c r="AA175376" s="271"/>
    </row>
    <row r="175377" spans="27:27">
      <c r="AA175377" s="271"/>
    </row>
    <row r="175378" spans="27:27">
      <c r="AA175378" s="271"/>
    </row>
    <row r="175379" spans="27:27">
      <c r="AA175379" s="271"/>
    </row>
    <row r="175380" spans="27:27">
      <c r="AA175380" s="271"/>
    </row>
    <row r="175381" spans="27:27">
      <c r="AA175381" s="271"/>
    </row>
    <row r="175382" spans="27:27">
      <c r="AA175382" s="271"/>
    </row>
    <row r="175383" spans="27:27">
      <c r="AA175383" s="271"/>
    </row>
    <row r="175384" spans="27:27">
      <c r="AA175384" s="271"/>
    </row>
    <row r="175385" spans="27:27">
      <c r="AA175385" s="271"/>
    </row>
    <row r="175386" spans="27:27">
      <c r="AA175386" s="271"/>
    </row>
    <row r="175387" spans="27:27">
      <c r="AA175387" s="271"/>
    </row>
    <row r="175388" spans="27:27">
      <c r="AA175388" s="271"/>
    </row>
    <row r="175389" spans="27:27">
      <c r="AA175389" s="271"/>
    </row>
    <row r="175390" spans="27:27">
      <c r="AA175390" s="271"/>
    </row>
    <row r="175391" spans="27:27">
      <c r="AA175391" s="271"/>
    </row>
    <row r="175392" spans="27:27">
      <c r="AA175392" s="271"/>
    </row>
    <row r="175393" spans="27:27">
      <c r="AA175393" s="271"/>
    </row>
    <row r="175394" spans="27:27">
      <c r="AA175394" s="271"/>
    </row>
    <row r="175395" spans="27:27">
      <c r="AA175395" s="271"/>
    </row>
    <row r="175396" spans="27:27">
      <c r="AA175396" s="271"/>
    </row>
    <row r="175397" spans="27:27">
      <c r="AA175397" s="271"/>
    </row>
    <row r="175398" spans="27:27">
      <c r="AA175398" s="271"/>
    </row>
    <row r="175399" spans="27:27">
      <c r="AA175399" s="271"/>
    </row>
    <row r="175400" spans="27:27">
      <c r="AA175400" s="271"/>
    </row>
    <row r="175401" spans="27:27">
      <c r="AA175401" s="271"/>
    </row>
    <row r="175402" spans="27:27">
      <c r="AA175402" s="271"/>
    </row>
    <row r="175403" spans="27:27">
      <c r="AA175403" s="271"/>
    </row>
    <row r="175404" spans="27:27">
      <c r="AA175404" s="271"/>
    </row>
    <row r="175405" spans="27:27">
      <c r="AA175405" s="271"/>
    </row>
    <row r="175406" spans="27:27">
      <c r="AA175406" s="271"/>
    </row>
    <row r="175407" spans="27:27">
      <c r="AA175407" s="271"/>
    </row>
    <row r="175408" spans="27:27">
      <c r="AA175408" s="271"/>
    </row>
    <row r="175409" spans="27:27">
      <c r="AA175409" s="271"/>
    </row>
    <row r="175410" spans="27:27">
      <c r="AA175410" s="271"/>
    </row>
    <row r="175411" spans="27:27">
      <c r="AA175411" s="271"/>
    </row>
    <row r="175412" spans="27:27">
      <c r="AA175412" s="271"/>
    </row>
    <row r="175413" spans="27:27">
      <c r="AA175413" s="271"/>
    </row>
    <row r="175414" spans="27:27">
      <c r="AA175414" s="271"/>
    </row>
    <row r="175415" spans="27:27">
      <c r="AA175415" s="271"/>
    </row>
    <row r="175416" spans="27:27">
      <c r="AA175416" s="271"/>
    </row>
    <row r="175417" spans="27:27">
      <c r="AA175417" s="271"/>
    </row>
    <row r="175418" spans="27:27">
      <c r="AA175418" s="271"/>
    </row>
    <row r="175419" spans="27:27">
      <c r="AA175419" s="271"/>
    </row>
    <row r="175420" spans="27:27">
      <c r="AA175420" s="271"/>
    </row>
    <row r="175421" spans="27:27">
      <c r="AA175421" s="271"/>
    </row>
    <row r="175422" spans="27:27">
      <c r="AA175422" s="271"/>
    </row>
    <row r="175423" spans="27:27">
      <c r="AA175423" s="271"/>
    </row>
    <row r="175424" spans="27:27">
      <c r="AA175424" s="271"/>
    </row>
    <row r="175425" spans="27:27">
      <c r="AA175425" s="271"/>
    </row>
    <row r="175426" spans="27:27">
      <c r="AA175426" s="271"/>
    </row>
    <row r="175427" spans="27:27">
      <c r="AA175427" s="271"/>
    </row>
    <row r="175428" spans="27:27">
      <c r="AA175428" s="271"/>
    </row>
    <row r="175429" spans="27:27">
      <c r="AA175429" s="271"/>
    </row>
    <row r="175430" spans="27:27">
      <c r="AA175430" s="271"/>
    </row>
    <row r="175431" spans="27:27">
      <c r="AA175431" s="271"/>
    </row>
    <row r="175432" spans="27:27">
      <c r="AA175432" s="271"/>
    </row>
    <row r="175433" spans="27:27">
      <c r="AA175433" s="271"/>
    </row>
    <row r="175434" spans="27:27">
      <c r="AA175434" s="271"/>
    </row>
    <row r="175435" spans="27:27">
      <c r="AA175435" s="271"/>
    </row>
    <row r="175436" spans="27:27">
      <c r="AA175436" s="271"/>
    </row>
    <row r="175437" spans="27:27">
      <c r="AA175437" s="271"/>
    </row>
    <row r="175438" spans="27:27">
      <c r="AA175438" s="271"/>
    </row>
    <row r="175439" spans="27:27">
      <c r="AA175439" s="271"/>
    </row>
    <row r="175440" spans="27:27">
      <c r="AA175440" s="271"/>
    </row>
    <row r="175441" spans="27:27">
      <c r="AA175441" s="271"/>
    </row>
    <row r="175442" spans="27:27">
      <c r="AA175442" s="271"/>
    </row>
    <row r="175443" spans="27:27">
      <c r="AA175443" s="271"/>
    </row>
    <row r="175444" spans="27:27">
      <c r="AA175444" s="271"/>
    </row>
    <row r="175445" spans="27:27">
      <c r="AA175445" s="271"/>
    </row>
    <row r="175446" spans="27:27">
      <c r="AA175446" s="271"/>
    </row>
    <row r="175447" spans="27:27">
      <c r="AA175447" s="271"/>
    </row>
    <row r="175448" spans="27:27">
      <c r="AA175448" s="271"/>
    </row>
    <row r="175449" spans="27:27">
      <c r="AA175449" s="271"/>
    </row>
    <row r="175450" spans="27:27">
      <c r="AA175450" s="271"/>
    </row>
    <row r="175451" spans="27:27">
      <c r="AA175451" s="271"/>
    </row>
    <row r="175452" spans="27:27">
      <c r="AA175452" s="271"/>
    </row>
    <row r="175453" spans="27:27">
      <c r="AA175453" s="271"/>
    </row>
    <row r="175454" spans="27:27">
      <c r="AA175454" s="271"/>
    </row>
    <row r="175455" spans="27:27">
      <c r="AA175455" s="271"/>
    </row>
    <row r="175456" spans="27:27">
      <c r="AA175456" s="271"/>
    </row>
    <row r="175457" spans="27:27">
      <c r="AA175457" s="271"/>
    </row>
    <row r="175458" spans="27:27">
      <c r="AA175458" s="271"/>
    </row>
    <row r="175459" spans="27:27">
      <c r="AA175459" s="271"/>
    </row>
    <row r="175460" spans="27:27">
      <c r="AA175460" s="271"/>
    </row>
    <row r="175461" spans="27:27">
      <c r="AA175461" s="271"/>
    </row>
    <row r="175462" spans="27:27">
      <c r="AA175462" s="271"/>
    </row>
    <row r="175463" spans="27:27">
      <c r="AA175463" s="271"/>
    </row>
    <row r="175464" spans="27:27">
      <c r="AA175464" s="271"/>
    </row>
    <row r="175465" spans="27:27">
      <c r="AA175465" s="271"/>
    </row>
    <row r="175466" spans="27:27">
      <c r="AA175466" s="271"/>
    </row>
    <row r="175467" spans="27:27">
      <c r="AA175467" s="271"/>
    </row>
    <row r="175468" spans="27:27">
      <c r="AA175468" s="271"/>
    </row>
    <row r="175469" spans="27:27">
      <c r="AA175469" s="271"/>
    </row>
    <row r="175470" spans="27:27">
      <c r="AA175470" s="271"/>
    </row>
    <row r="175471" spans="27:27">
      <c r="AA175471" s="271"/>
    </row>
    <row r="175472" spans="27:27">
      <c r="AA175472" s="271"/>
    </row>
    <row r="175473" spans="27:27">
      <c r="AA175473" s="271"/>
    </row>
    <row r="175474" spans="27:27">
      <c r="AA175474" s="271"/>
    </row>
    <row r="175475" spans="27:27">
      <c r="AA175475" s="271"/>
    </row>
    <row r="175476" spans="27:27">
      <c r="AA175476" s="271"/>
    </row>
    <row r="175477" spans="27:27">
      <c r="AA175477" s="271"/>
    </row>
    <row r="175478" spans="27:27">
      <c r="AA175478" s="271"/>
    </row>
    <row r="175479" spans="27:27">
      <c r="AA175479" s="271"/>
    </row>
    <row r="175480" spans="27:27">
      <c r="AA175480" s="271"/>
    </row>
    <row r="175481" spans="27:27">
      <c r="AA175481" s="271"/>
    </row>
    <row r="175482" spans="27:27">
      <c r="AA175482" s="271"/>
    </row>
    <row r="175483" spans="27:27">
      <c r="AA175483" s="271"/>
    </row>
    <row r="175484" spans="27:27">
      <c r="AA175484" s="271"/>
    </row>
    <row r="175485" spans="27:27">
      <c r="AA175485" s="271"/>
    </row>
    <row r="175486" spans="27:27">
      <c r="AA175486" s="271"/>
    </row>
    <row r="175487" spans="27:27">
      <c r="AA175487" s="271"/>
    </row>
    <row r="175488" spans="27:27">
      <c r="AA175488" s="271"/>
    </row>
    <row r="175489" spans="27:27">
      <c r="AA175489" s="271"/>
    </row>
    <row r="175490" spans="27:27">
      <c r="AA175490" s="271"/>
    </row>
    <row r="175491" spans="27:27">
      <c r="AA175491" s="271"/>
    </row>
    <row r="175492" spans="27:27">
      <c r="AA175492" s="271"/>
    </row>
    <row r="175493" spans="27:27">
      <c r="AA175493" s="271"/>
    </row>
    <row r="175494" spans="27:27">
      <c r="AA175494" s="271"/>
    </row>
    <row r="175495" spans="27:27">
      <c r="AA175495" s="271"/>
    </row>
    <row r="175496" spans="27:27">
      <c r="AA175496" s="271"/>
    </row>
    <row r="175497" spans="27:27">
      <c r="AA175497" s="271"/>
    </row>
    <row r="175498" spans="27:27">
      <c r="AA175498" s="271"/>
    </row>
    <row r="175499" spans="27:27">
      <c r="AA175499" s="271"/>
    </row>
    <row r="175500" spans="27:27">
      <c r="AA175500" s="271"/>
    </row>
    <row r="175501" spans="27:27">
      <c r="AA175501" s="271"/>
    </row>
    <row r="175502" spans="27:27">
      <c r="AA175502" s="271"/>
    </row>
    <row r="175503" spans="27:27">
      <c r="AA175503" s="271"/>
    </row>
    <row r="175504" spans="27:27">
      <c r="AA175504" s="271"/>
    </row>
    <row r="175505" spans="27:27">
      <c r="AA175505" s="271"/>
    </row>
    <row r="175506" spans="27:27">
      <c r="AA175506" s="271"/>
    </row>
    <row r="175507" spans="27:27">
      <c r="AA175507" s="271"/>
    </row>
    <row r="175508" spans="27:27">
      <c r="AA175508" s="271"/>
    </row>
    <row r="175509" spans="27:27">
      <c r="AA175509" s="271"/>
    </row>
    <row r="175510" spans="27:27">
      <c r="AA175510" s="271"/>
    </row>
    <row r="175511" spans="27:27">
      <c r="AA175511" s="271"/>
    </row>
    <row r="175512" spans="27:27">
      <c r="AA175512" s="271"/>
    </row>
    <row r="175513" spans="27:27">
      <c r="AA175513" s="271"/>
    </row>
    <row r="175514" spans="27:27">
      <c r="AA175514" s="271"/>
    </row>
    <row r="175515" spans="27:27">
      <c r="AA175515" s="271"/>
    </row>
    <row r="175516" spans="27:27">
      <c r="AA175516" s="271"/>
    </row>
    <row r="175517" spans="27:27">
      <c r="AA175517" s="271"/>
    </row>
    <row r="175518" spans="27:27">
      <c r="AA175518" s="271"/>
    </row>
    <row r="175519" spans="27:27">
      <c r="AA175519" s="271"/>
    </row>
    <row r="175520" spans="27:27">
      <c r="AA175520" s="271"/>
    </row>
    <row r="175521" spans="27:27">
      <c r="AA175521" s="271"/>
    </row>
    <row r="175522" spans="27:27">
      <c r="AA175522" s="271"/>
    </row>
    <row r="175523" spans="27:27">
      <c r="AA175523" s="271"/>
    </row>
    <row r="175524" spans="27:27">
      <c r="AA175524" s="271"/>
    </row>
    <row r="175525" spans="27:27">
      <c r="AA175525" s="271"/>
    </row>
    <row r="175526" spans="27:27">
      <c r="AA175526" s="271"/>
    </row>
    <row r="175527" spans="27:27">
      <c r="AA175527" s="271"/>
    </row>
    <row r="175528" spans="27:27">
      <c r="AA175528" s="271"/>
    </row>
    <row r="175529" spans="27:27">
      <c r="AA175529" s="271"/>
    </row>
    <row r="175530" spans="27:27">
      <c r="AA175530" s="271"/>
    </row>
    <row r="175531" spans="27:27">
      <c r="AA175531" s="271"/>
    </row>
    <row r="175532" spans="27:27">
      <c r="AA175532" s="271"/>
    </row>
    <row r="175533" spans="27:27">
      <c r="AA175533" s="271"/>
    </row>
    <row r="175534" spans="27:27">
      <c r="AA175534" s="271"/>
    </row>
    <row r="175535" spans="27:27">
      <c r="AA175535" s="271"/>
    </row>
    <row r="175536" spans="27:27">
      <c r="AA175536" s="271"/>
    </row>
    <row r="175537" spans="27:27">
      <c r="AA175537" s="271"/>
    </row>
    <row r="175538" spans="27:27">
      <c r="AA175538" s="271"/>
    </row>
    <row r="175539" spans="27:27">
      <c r="AA175539" s="271"/>
    </row>
    <row r="175540" spans="27:27">
      <c r="AA175540" s="271"/>
    </row>
    <row r="175541" spans="27:27">
      <c r="AA175541" s="271"/>
    </row>
    <row r="175542" spans="27:27">
      <c r="AA175542" s="271"/>
    </row>
    <row r="175543" spans="27:27">
      <c r="AA175543" s="271"/>
    </row>
    <row r="175544" spans="27:27">
      <c r="AA175544" s="271"/>
    </row>
    <row r="175545" spans="27:27">
      <c r="AA175545" s="271"/>
    </row>
    <row r="175546" spans="27:27">
      <c r="AA175546" s="271"/>
    </row>
    <row r="175547" spans="27:27">
      <c r="AA175547" s="271"/>
    </row>
    <row r="175548" spans="27:27">
      <c r="AA175548" s="271"/>
    </row>
    <row r="175549" spans="27:27">
      <c r="AA175549" s="271"/>
    </row>
    <row r="175550" spans="27:27">
      <c r="AA175550" s="271"/>
    </row>
    <row r="175551" spans="27:27">
      <c r="AA175551" s="271"/>
    </row>
    <row r="175552" spans="27:27">
      <c r="AA175552" s="271"/>
    </row>
    <row r="175553" spans="27:27">
      <c r="AA175553" s="271"/>
    </row>
    <row r="175554" spans="27:27">
      <c r="AA175554" s="271"/>
    </row>
    <row r="175555" spans="27:27">
      <c r="AA175555" s="271"/>
    </row>
    <row r="175556" spans="27:27">
      <c r="AA175556" s="271"/>
    </row>
    <row r="175557" spans="27:27">
      <c r="AA175557" s="271"/>
    </row>
    <row r="175558" spans="27:27">
      <c r="AA175558" s="271"/>
    </row>
    <row r="175559" spans="27:27">
      <c r="AA175559" s="271"/>
    </row>
    <row r="175560" spans="27:27">
      <c r="AA175560" s="271"/>
    </row>
    <row r="175561" spans="27:27">
      <c r="AA175561" s="271"/>
    </row>
    <row r="175562" spans="27:27">
      <c r="AA175562" s="271"/>
    </row>
    <row r="175563" spans="27:27">
      <c r="AA175563" s="271"/>
    </row>
    <row r="175564" spans="27:27">
      <c r="AA175564" s="271"/>
    </row>
    <row r="175565" spans="27:27">
      <c r="AA175565" s="271"/>
    </row>
    <row r="175566" spans="27:27">
      <c r="AA175566" s="271"/>
    </row>
    <row r="175567" spans="27:27">
      <c r="AA175567" s="271"/>
    </row>
    <row r="175568" spans="27:27">
      <c r="AA175568" s="271"/>
    </row>
    <row r="175569" spans="27:27">
      <c r="AA175569" s="271"/>
    </row>
    <row r="175570" spans="27:27">
      <c r="AA175570" s="271"/>
    </row>
    <row r="175571" spans="27:27">
      <c r="AA175571" s="271"/>
    </row>
    <row r="175572" spans="27:27">
      <c r="AA175572" s="271"/>
    </row>
    <row r="175573" spans="27:27">
      <c r="AA175573" s="271"/>
    </row>
    <row r="175574" spans="27:27">
      <c r="AA175574" s="271"/>
    </row>
    <row r="175575" spans="27:27">
      <c r="AA175575" s="271"/>
    </row>
    <row r="175576" spans="27:27">
      <c r="AA175576" s="271"/>
    </row>
    <row r="175577" spans="27:27">
      <c r="AA175577" s="271"/>
    </row>
    <row r="175578" spans="27:27">
      <c r="AA175578" s="271"/>
    </row>
    <row r="175579" spans="27:27">
      <c r="AA175579" s="271"/>
    </row>
    <row r="175580" spans="27:27">
      <c r="AA175580" s="271"/>
    </row>
    <row r="175581" spans="27:27">
      <c r="AA175581" s="271"/>
    </row>
    <row r="175582" spans="27:27">
      <c r="AA175582" s="271"/>
    </row>
    <row r="175583" spans="27:27">
      <c r="AA175583" s="271"/>
    </row>
    <row r="175584" spans="27:27">
      <c r="AA175584" s="271"/>
    </row>
    <row r="175585" spans="27:27">
      <c r="AA175585" s="271"/>
    </row>
    <row r="175586" spans="27:27">
      <c r="AA175586" s="271"/>
    </row>
    <row r="175587" spans="27:27">
      <c r="AA175587" s="271"/>
    </row>
    <row r="175588" spans="27:27">
      <c r="AA175588" s="271"/>
    </row>
    <row r="175589" spans="27:27">
      <c r="AA175589" s="271"/>
    </row>
    <row r="175590" spans="27:27">
      <c r="AA175590" s="271"/>
    </row>
    <row r="175591" spans="27:27">
      <c r="AA175591" s="271"/>
    </row>
    <row r="175592" spans="27:27">
      <c r="AA175592" s="271"/>
    </row>
    <row r="175593" spans="27:27">
      <c r="AA175593" s="271"/>
    </row>
    <row r="175594" spans="27:27">
      <c r="AA175594" s="271"/>
    </row>
    <row r="175595" spans="27:27">
      <c r="AA175595" s="271"/>
    </row>
    <row r="175596" spans="27:27">
      <c r="AA175596" s="271"/>
    </row>
    <row r="175597" spans="27:27">
      <c r="AA175597" s="271"/>
    </row>
    <row r="175598" spans="27:27">
      <c r="AA175598" s="271"/>
    </row>
    <row r="175599" spans="27:27">
      <c r="AA175599" s="271"/>
    </row>
    <row r="175600" spans="27:27">
      <c r="AA175600" s="271"/>
    </row>
    <row r="175601" spans="27:27">
      <c r="AA175601" s="271"/>
    </row>
    <row r="175602" spans="27:27">
      <c r="AA175602" s="271"/>
    </row>
    <row r="175603" spans="27:27">
      <c r="AA175603" s="271"/>
    </row>
    <row r="175604" spans="27:27">
      <c r="AA175604" s="271"/>
    </row>
    <row r="175605" spans="27:27">
      <c r="AA175605" s="271"/>
    </row>
    <row r="175606" spans="27:27">
      <c r="AA175606" s="271"/>
    </row>
    <row r="175607" spans="27:27">
      <c r="AA175607" s="271"/>
    </row>
    <row r="175608" spans="27:27">
      <c r="AA175608" s="271"/>
    </row>
    <row r="175609" spans="27:27">
      <c r="AA175609" s="271"/>
    </row>
    <row r="175610" spans="27:27">
      <c r="AA175610" s="271"/>
    </row>
    <row r="175611" spans="27:27">
      <c r="AA175611" s="271"/>
    </row>
    <row r="175612" spans="27:27">
      <c r="AA175612" s="271"/>
    </row>
    <row r="175613" spans="27:27">
      <c r="AA175613" s="271"/>
    </row>
    <row r="175614" spans="27:27">
      <c r="AA175614" s="271"/>
    </row>
    <row r="175615" spans="27:27">
      <c r="AA175615" s="271"/>
    </row>
    <row r="175616" spans="27:27">
      <c r="AA175616" s="271"/>
    </row>
    <row r="175617" spans="27:27">
      <c r="AA175617" s="271"/>
    </row>
    <row r="175618" spans="27:27">
      <c r="AA175618" s="271"/>
    </row>
    <row r="175619" spans="27:27">
      <c r="AA175619" s="271"/>
    </row>
    <row r="175620" spans="27:27">
      <c r="AA175620" s="271"/>
    </row>
    <row r="175621" spans="27:27">
      <c r="AA175621" s="271"/>
    </row>
    <row r="175622" spans="27:27">
      <c r="AA175622" s="271"/>
    </row>
    <row r="175623" spans="27:27">
      <c r="AA175623" s="271"/>
    </row>
    <row r="175624" spans="27:27">
      <c r="AA175624" s="271"/>
    </row>
    <row r="175625" spans="27:27">
      <c r="AA175625" s="271"/>
    </row>
    <row r="175626" spans="27:27">
      <c r="AA175626" s="271"/>
    </row>
    <row r="175627" spans="27:27">
      <c r="AA175627" s="271"/>
    </row>
    <row r="175628" spans="27:27">
      <c r="AA175628" s="271"/>
    </row>
    <row r="175629" spans="27:27">
      <c r="AA175629" s="271"/>
    </row>
    <row r="175630" spans="27:27">
      <c r="AA175630" s="271"/>
    </row>
    <row r="175631" spans="27:27">
      <c r="AA175631" s="271"/>
    </row>
    <row r="175632" spans="27:27">
      <c r="AA175632" s="271"/>
    </row>
    <row r="175633" spans="27:27">
      <c r="AA175633" s="271"/>
    </row>
    <row r="175634" spans="27:27">
      <c r="AA175634" s="271"/>
    </row>
    <row r="175635" spans="27:27">
      <c r="AA175635" s="271"/>
    </row>
    <row r="175636" spans="27:27">
      <c r="AA175636" s="271"/>
    </row>
    <row r="175637" spans="27:27">
      <c r="AA175637" s="271"/>
    </row>
    <row r="175638" spans="27:27">
      <c r="AA175638" s="271"/>
    </row>
    <row r="175639" spans="27:27">
      <c r="AA175639" s="271"/>
    </row>
    <row r="175640" spans="27:27">
      <c r="AA175640" s="271"/>
    </row>
    <row r="175641" spans="27:27">
      <c r="AA175641" s="271"/>
    </row>
    <row r="175642" spans="27:27">
      <c r="AA175642" s="271"/>
    </row>
    <row r="175643" spans="27:27">
      <c r="AA175643" s="271"/>
    </row>
    <row r="175644" spans="27:27">
      <c r="AA175644" s="271"/>
    </row>
    <row r="175645" spans="27:27">
      <c r="AA175645" s="271"/>
    </row>
    <row r="175646" spans="27:27">
      <c r="AA175646" s="271"/>
    </row>
    <row r="175647" spans="27:27">
      <c r="AA175647" s="271"/>
    </row>
    <row r="175648" spans="27:27">
      <c r="AA175648" s="271"/>
    </row>
    <row r="175649" spans="27:27">
      <c r="AA175649" s="271"/>
    </row>
    <row r="175650" spans="27:27">
      <c r="AA175650" s="271"/>
    </row>
    <row r="175651" spans="27:27">
      <c r="AA175651" s="271"/>
    </row>
    <row r="175652" spans="27:27">
      <c r="AA175652" s="271"/>
    </row>
    <row r="175653" spans="27:27">
      <c r="AA175653" s="271"/>
    </row>
    <row r="175654" spans="27:27">
      <c r="AA175654" s="271"/>
    </row>
    <row r="175655" spans="27:27">
      <c r="AA175655" s="271"/>
    </row>
    <row r="175656" spans="27:27">
      <c r="AA175656" s="271"/>
    </row>
    <row r="175657" spans="27:27">
      <c r="AA175657" s="271"/>
    </row>
    <row r="175658" spans="27:27">
      <c r="AA175658" s="271"/>
    </row>
    <row r="175659" spans="27:27">
      <c r="AA175659" s="271"/>
    </row>
    <row r="175660" spans="27:27">
      <c r="AA175660" s="271"/>
    </row>
    <row r="175661" spans="27:27">
      <c r="AA175661" s="271"/>
    </row>
    <row r="175662" spans="27:27">
      <c r="AA175662" s="271"/>
    </row>
    <row r="175663" spans="27:27">
      <c r="AA175663" s="271"/>
    </row>
    <row r="175664" spans="27:27">
      <c r="AA175664" s="271"/>
    </row>
    <row r="175665" spans="27:27">
      <c r="AA175665" s="271"/>
    </row>
    <row r="175666" spans="27:27">
      <c r="AA175666" s="271"/>
    </row>
    <row r="175667" spans="27:27">
      <c r="AA175667" s="271"/>
    </row>
    <row r="175668" spans="27:27">
      <c r="AA175668" s="271"/>
    </row>
    <row r="175669" spans="27:27">
      <c r="AA175669" s="271"/>
    </row>
    <row r="175670" spans="27:27">
      <c r="AA175670" s="271"/>
    </row>
    <row r="175671" spans="27:27">
      <c r="AA175671" s="271"/>
    </row>
    <row r="175672" spans="27:27">
      <c r="AA175672" s="271"/>
    </row>
    <row r="175673" spans="27:27">
      <c r="AA175673" s="271"/>
    </row>
    <row r="175674" spans="27:27">
      <c r="AA175674" s="271"/>
    </row>
    <row r="175675" spans="27:27">
      <c r="AA175675" s="271"/>
    </row>
    <row r="175676" spans="27:27">
      <c r="AA175676" s="271"/>
    </row>
    <row r="175677" spans="27:27">
      <c r="AA175677" s="271"/>
    </row>
    <row r="175678" spans="27:27">
      <c r="AA175678" s="271"/>
    </row>
    <row r="175679" spans="27:27">
      <c r="AA175679" s="271"/>
    </row>
    <row r="175680" spans="27:27">
      <c r="AA175680" s="271"/>
    </row>
    <row r="175681" spans="27:27">
      <c r="AA175681" s="271"/>
    </row>
    <row r="175682" spans="27:27">
      <c r="AA175682" s="271"/>
    </row>
    <row r="175683" spans="27:27">
      <c r="AA175683" s="271"/>
    </row>
    <row r="175684" spans="27:27">
      <c r="AA175684" s="271"/>
    </row>
    <row r="175685" spans="27:27">
      <c r="AA175685" s="271"/>
    </row>
    <row r="175686" spans="27:27">
      <c r="AA175686" s="271"/>
    </row>
    <row r="175687" spans="27:27">
      <c r="AA175687" s="271"/>
    </row>
    <row r="175688" spans="27:27">
      <c r="AA175688" s="271"/>
    </row>
    <row r="175689" spans="27:27">
      <c r="AA175689" s="271"/>
    </row>
    <row r="175690" spans="27:27">
      <c r="AA175690" s="271"/>
    </row>
    <row r="175691" spans="27:27">
      <c r="AA175691" s="271"/>
    </row>
    <row r="175692" spans="27:27">
      <c r="AA175692" s="271"/>
    </row>
    <row r="175693" spans="27:27">
      <c r="AA175693" s="271"/>
    </row>
    <row r="175694" spans="27:27">
      <c r="AA175694" s="271"/>
    </row>
    <row r="175695" spans="27:27">
      <c r="AA175695" s="271"/>
    </row>
    <row r="175696" spans="27:27">
      <c r="AA175696" s="271"/>
    </row>
    <row r="175697" spans="27:27">
      <c r="AA175697" s="271"/>
    </row>
    <row r="175698" spans="27:27">
      <c r="AA175698" s="271"/>
    </row>
    <row r="175699" spans="27:27">
      <c r="AA175699" s="271"/>
    </row>
    <row r="175700" spans="27:27">
      <c r="AA175700" s="271"/>
    </row>
    <row r="175701" spans="27:27">
      <c r="AA175701" s="271"/>
    </row>
    <row r="175702" spans="27:27">
      <c r="AA175702" s="271"/>
    </row>
    <row r="175703" spans="27:27">
      <c r="AA175703" s="271"/>
    </row>
    <row r="175704" spans="27:27">
      <c r="AA175704" s="271"/>
    </row>
    <row r="175705" spans="27:27">
      <c r="AA175705" s="271"/>
    </row>
    <row r="175706" spans="27:27">
      <c r="AA175706" s="271"/>
    </row>
    <row r="175707" spans="27:27">
      <c r="AA175707" s="271"/>
    </row>
    <row r="175708" spans="27:27">
      <c r="AA175708" s="271"/>
    </row>
    <row r="175709" spans="27:27">
      <c r="AA175709" s="271"/>
    </row>
    <row r="175710" spans="27:27">
      <c r="AA175710" s="271"/>
    </row>
    <row r="175711" spans="27:27">
      <c r="AA175711" s="271"/>
    </row>
    <row r="175712" spans="27:27">
      <c r="AA175712" s="271"/>
    </row>
    <row r="175713" spans="27:27">
      <c r="AA175713" s="271"/>
    </row>
    <row r="175714" spans="27:27">
      <c r="AA175714" s="271"/>
    </row>
    <row r="175715" spans="27:27">
      <c r="AA175715" s="271"/>
    </row>
    <row r="175716" spans="27:27">
      <c r="AA175716" s="271"/>
    </row>
    <row r="175717" spans="27:27">
      <c r="AA175717" s="271"/>
    </row>
    <row r="175718" spans="27:27">
      <c r="AA175718" s="271"/>
    </row>
    <row r="175719" spans="27:27">
      <c r="AA175719" s="271"/>
    </row>
    <row r="175720" spans="27:27">
      <c r="AA175720" s="271"/>
    </row>
    <row r="175721" spans="27:27">
      <c r="AA175721" s="271"/>
    </row>
    <row r="175722" spans="27:27">
      <c r="AA175722" s="271"/>
    </row>
    <row r="175723" spans="27:27">
      <c r="AA175723" s="271"/>
    </row>
    <row r="175724" spans="27:27">
      <c r="AA175724" s="271"/>
    </row>
    <row r="175725" spans="27:27">
      <c r="AA175725" s="271"/>
    </row>
    <row r="175726" spans="27:27">
      <c r="AA175726" s="271"/>
    </row>
    <row r="175727" spans="27:27">
      <c r="AA175727" s="271"/>
    </row>
    <row r="175728" spans="27:27">
      <c r="AA175728" s="271"/>
    </row>
    <row r="175729" spans="27:27">
      <c r="AA175729" s="271"/>
    </row>
    <row r="175730" spans="27:27">
      <c r="AA175730" s="271"/>
    </row>
    <row r="175731" spans="27:27">
      <c r="AA175731" s="271"/>
    </row>
    <row r="175732" spans="27:27">
      <c r="AA175732" s="271"/>
    </row>
    <row r="175733" spans="27:27">
      <c r="AA175733" s="271"/>
    </row>
    <row r="175734" spans="27:27">
      <c r="AA175734" s="271"/>
    </row>
    <row r="175735" spans="27:27">
      <c r="AA175735" s="271"/>
    </row>
    <row r="175736" spans="27:27">
      <c r="AA175736" s="271"/>
    </row>
    <row r="175737" spans="27:27">
      <c r="AA175737" s="271"/>
    </row>
    <row r="175738" spans="27:27">
      <c r="AA175738" s="271"/>
    </row>
    <row r="175739" spans="27:27">
      <c r="AA175739" s="271"/>
    </row>
    <row r="175740" spans="27:27">
      <c r="AA175740" s="271"/>
    </row>
    <row r="175741" spans="27:27">
      <c r="AA175741" s="271"/>
    </row>
    <row r="175742" spans="27:27">
      <c r="AA175742" s="271"/>
    </row>
    <row r="175743" spans="27:27">
      <c r="AA175743" s="271"/>
    </row>
    <row r="175744" spans="27:27">
      <c r="AA175744" s="271"/>
    </row>
    <row r="175745" spans="27:27">
      <c r="AA175745" s="271"/>
    </row>
    <row r="175746" spans="27:27">
      <c r="AA175746" s="271"/>
    </row>
    <row r="175747" spans="27:27">
      <c r="AA175747" s="271"/>
    </row>
    <row r="175748" spans="27:27">
      <c r="AA175748" s="271"/>
    </row>
    <row r="175749" spans="27:27">
      <c r="AA175749" s="271"/>
    </row>
    <row r="175750" spans="27:27">
      <c r="AA175750" s="271"/>
    </row>
    <row r="175751" spans="27:27">
      <c r="AA175751" s="271"/>
    </row>
    <row r="175752" spans="27:27">
      <c r="AA175752" s="271"/>
    </row>
    <row r="175753" spans="27:27">
      <c r="AA175753" s="271"/>
    </row>
    <row r="175754" spans="27:27">
      <c r="AA175754" s="271"/>
    </row>
    <row r="175755" spans="27:27">
      <c r="AA175755" s="271"/>
    </row>
    <row r="175756" spans="27:27">
      <c r="AA175756" s="271"/>
    </row>
    <row r="175757" spans="27:27">
      <c r="AA175757" s="271"/>
    </row>
    <row r="175758" spans="27:27">
      <c r="AA175758" s="271"/>
    </row>
    <row r="175759" spans="27:27">
      <c r="AA175759" s="271"/>
    </row>
    <row r="175760" spans="27:27">
      <c r="AA175760" s="271"/>
    </row>
    <row r="175761" spans="27:27">
      <c r="AA175761" s="271"/>
    </row>
    <row r="175762" spans="27:27">
      <c r="AA175762" s="271"/>
    </row>
    <row r="175763" spans="27:27">
      <c r="AA175763" s="271"/>
    </row>
    <row r="175764" spans="27:27">
      <c r="AA175764" s="271"/>
    </row>
    <row r="175765" spans="27:27">
      <c r="AA175765" s="271"/>
    </row>
    <row r="175766" spans="27:27">
      <c r="AA175766" s="271"/>
    </row>
    <row r="175767" spans="27:27">
      <c r="AA175767" s="271"/>
    </row>
    <row r="175768" spans="27:27">
      <c r="AA175768" s="271"/>
    </row>
    <row r="175769" spans="27:27">
      <c r="AA175769" s="271"/>
    </row>
    <row r="175770" spans="27:27">
      <c r="AA175770" s="271"/>
    </row>
    <row r="175771" spans="27:27">
      <c r="AA175771" s="271"/>
    </row>
    <row r="175772" spans="27:27">
      <c r="AA175772" s="271"/>
    </row>
    <row r="175773" spans="27:27">
      <c r="AA175773" s="271"/>
    </row>
    <row r="175774" spans="27:27">
      <c r="AA175774" s="271"/>
    </row>
    <row r="175775" spans="27:27">
      <c r="AA175775" s="271"/>
    </row>
    <row r="175776" spans="27:27">
      <c r="AA175776" s="271"/>
    </row>
    <row r="175777" spans="27:27">
      <c r="AA175777" s="271"/>
    </row>
    <row r="175778" spans="27:27">
      <c r="AA175778" s="271"/>
    </row>
    <row r="175779" spans="27:27">
      <c r="AA175779" s="271"/>
    </row>
    <row r="175780" spans="27:27">
      <c r="AA175780" s="271"/>
    </row>
    <row r="175781" spans="27:27">
      <c r="AA175781" s="271"/>
    </row>
    <row r="175782" spans="27:27">
      <c r="AA175782" s="271"/>
    </row>
    <row r="175783" spans="27:27">
      <c r="AA175783" s="271"/>
    </row>
    <row r="175784" spans="27:27">
      <c r="AA175784" s="271"/>
    </row>
    <row r="175785" spans="27:27">
      <c r="AA175785" s="271"/>
    </row>
    <row r="175786" spans="27:27">
      <c r="AA175786" s="271"/>
    </row>
    <row r="175787" spans="27:27">
      <c r="AA175787" s="271"/>
    </row>
    <row r="175788" spans="27:27">
      <c r="AA175788" s="271"/>
    </row>
    <row r="175789" spans="27:27">
      <c r="AA175789" s="271"/>
    </row>
    <row r="175790" spans="27:27">
      <c r="AA175790" s="271"/>
    </row>
    <row r="175791" spans="27:27">
      <c r="AA175791" s="271"/>
    </row>
    <row r="175792" spans="27:27">
      <c r="AA175792" s="271"/>
    </row>
    <row r="175793" spans="27:27">
      <c r="AA175793" s="271"/>
    </row>
    <row r="175794" spans="27:27">
      <c r="AA175794" s="271"/>
    </row>
    <row r="175795" spans="27:27">
      <c r="AA175795" s="271"/>
    </row>
    <row r="175796" spans="27:27">
      <c r="AA175796" s="271"/>
    </row>
    <row r="175797" spans="27:27">
      <c r="AA175797" s="271"/>
    </row>
    <row r="175798" spans="27:27">
      <c r="AA175798" s="271"/>
    </row>
    <row r="175799" spans="27:27">
      <c r="AA175799" s="271"/>
    </row>
    <row r="175800" spans="27:27">
      <c r="AA175800" s="271"/>
    </row>
    <row r="175801" spans="27:27">
      <c r="AA175801" s="271"/>
    </row>
    <row r="175802" spans="27:27">
      <c r="AA175802" s="271"/>
    </row>
    <row r="175803" spans="27:27">
      <c r="AA175803" s="271"/>
    </row>
    <row r="175804" spans="27:27">
      <c r="AA175804" s="271"/>
    </row>
    <row r="175805" spans="27:27">
      <c r="AA175805" s="271"/>
    </row>
    <row r="175806" spans="27:27">
      <c r="AA175806" s="271"/>
    </row>
    <row r="175807" spans="27:27">
      <c r="AA175807" s="271"/>
    </row>
    <row r="175808" spans="27:27">
      <c r="AA175808" s="271"/>
    </row>
    <row r="175809" spans="27:27">
      <c r="AA175809" s="271"/>
    </row>
    <row r="175810" spans="27:27">
      <c r="AA175810" s="271"/>
    </row>
    <row r="175811" spans="27:27">
      <c r="AA175811" s="271"/>
    </row>
    <row r="175812" spans="27:27">
      <c r="AA175812" s="271"/>
    </row>
    <row r="175813" spans="27:27">
      <c r="AA175813" s="271"/>
    </row>
    <row r="175814" spans="27:27">
      <c r="AA175814" s="271"/>
    </row>
    <row r="175815" spans="27:27">
      <c r="AA175815" s="271"/>
    </row>
    <row r="175816" spans="27:27">
      <c r="AA175816" s="271"/>
    </row>
    <row r="175817" spans="27:27">
      <c r="AA175817" s="271"/>
    </row>
    <row r="175818" spans="27:27">
      <c r="AA175818" s="271"/>
    </row>
    <row r="175819" spans="27:27">
      <c r="AA175819" s="271"/>
    </row>
    <row r="175820" spans="27:27">
      <c r="AA175820" s="271"/>
    </row>
    <row r="175821" spans="27:27">
      <c r="AA175821" s="271"/>
    </row>
    <row r="175822" spans="27:27">
      <c r="AA175822" s="271"/>
    </row>
    <row r="175823" spans="27:27">
      <c r="AA175823" s="271"/>
    </row>
    <row r="175824" spans="27:27">
      <c r="AA175824" s="271"/>
    </row>
    <row r="175825" spans="27:27">
      <c r="AA175825" s="271"/>
    </row>
    <row r="175826" spans="27:27">
      <c r="AA175826" s="271"/>
    </row>
    <row r="175827" spans="27:27">
      <c r="AA175827" s="271"/>
    </row>
    <row r="175828" spans="27:27">
      <c r="AA175828" s="271"/>
    </row>
    <row r="175829" spans="27:27">
      <c r="AA175829" s="271"/>
    </row>
    <row r="175830" spans="27:27">
      <c r="AA175830" s="271"/>
    </row>
    <row r="175831" spans="27:27">
      <c r="AA175831" s="271"/>
    </row>
    <row r="175832" spans="27:27">
      <c r="AA175832" s="271"/>
    </row>
    <row r="175833" spans="27:27">
      <c r="AA175833" s="271"/>
    </row>
    <row r="175834" spans="27:27">
      <c r="AA175834" s="271"/>
    </row>
    <row r="175835" spans="27:27">
      <c r="AA175835" s="271"/>
    </row>
    <row r="175836" spans="27:27">
      <c r="AA175836" s="271"/>
    </row>
    <row r="175837" spans="27:27">
      <c r="AA175837" s="271"/>
    </row>
    <row r="175838" spans="27:27">
      <c r="AA175838" s="271"/>
    </row>
    <row r="175839" spans="27:27">
      <c r="AA175839" s="271"/>
    </row>
    <row r="175840" spans="27:27">
      <c r="AA175840" s="271"/>
    </row>
    <row r="175841" spans="27:27">
      <c r="AA175841" s="271"/>
    </row>
    <row r="175842" spans="27:27">
      <c r="AA175842" s="271"/>
    </row>
    <row r="175843" spans="27:27">
      <c r="AA175843" s="271"/>
    </row>
    <row r="175844" spans="27:27">
      <c r="AA175844" s="271"/>
    </row>
    <row r="175845" spans="27:27">
      <c r="AA175845" s="271"/>
    </row>
    <row r="175846" spans="27:27">
      <c r="AA175846" s="271"/>
    </row>
    <row r="175847" spans="27:27">
      <c r="AA175847" s="271"/>
    </row>
    <row r="175848" spans="27:27">
      <c r="AA175848" s="271"/>
    </row>
    <row r="175849" spans="27:27">
      <c r="AA175849" s="271"/>
    </row>
    <row r="175850" spans="27:27">
      <c r="AA175850" s="271"/>
    </row>
    <row r="175851" spans="27:27">
      <c r="AA175851" s="271"/>
    </row>
    <row r="175852" spans="27:27">
      <c r="AA175852" s="271"/>
    </row>
    <row r="175853" spans="27:27">
      <c r="AA175853" s="271"/>
    </row>
    <row r="175854" spans="27:27">
      <c r="AA175854" s="271"/>
    </row>
    <row r="175855" spans="27:27">
      <c r="AA175855" s="271"/>
    </row>
    <row r="175856" spans="27:27">
      <c r="AA175856" s="271"/>
    </row>
    <row r="175857" spans="27:27">
      <c r="AA175857" s="271"/>
    </row>
    <row r="175858" spans="27:27">
      <c r="AA175858" s="271"/>
    </row>
    <row r="175859" spans="27:27">
      <c r="AA175859" s="271"/>
    </row>
    <row r="175860" spans="27:27">
      <c r="AA175860" s="271"/>
    </row>
    <row r="175861" spans="27:27">
      <c r="AA175861" s="271"/>
    </row>
    <row r="175862" spans="27:27">
      <c r="AA175862" s="271"/>
    </row>
    <row r="175863" spans="27:27">
      <c r="AA175863" s="271"/>
    </row>
    <row r="175864" spans="27:27">
      <c r="AA175864" s="271"/>
    </row>
    <row r="175865" spans="27:27">
      <c r="AA175865" s="271"/>
    </row>
    <row r="175866" spans="27:27">
      <c r="AA175866" s="271"/>
    </row>
    <row r="175867" spans="27:27">
      <c r="AA175867" s="271"/>
    </row>
    <row r="175868" spans="27:27">
      <c r="AA175868" s="271"/>
    </row>
    <row r="175869" spans="27:27">
      <c r="AA175869" s="271"/>
    </row>
    <row r="175870" spans="27:27">
      <c r="AA175870" s="271"/>
    </row>
    <row r="175871" spans="27:27">
      <c r="AA175871" s="271"/>
    </row>
    <row r="175872" spans="27:27">
      <c r="AA175872" s="271"/>
    </row>
    <row r="175873" spans="27:27">
      <c r="AA175873" s="271"/>
    </row>
    <row r="175874" spans="27:27">
      <c r="AA175874" s="271"/>
    </row>
    <row r="175875" spans="27:27">
      <c r="AA175875" s="271"/>
    </row>
    <row r="175876" spans="27:27">
      <c r="AA175876" s="271"/>
    </row>
    <row r="175877" spans="27:27">
      <c r="AA175877" s="271"/>
    </row>
    <row r="175878" spans="27:27">
      <c r="AA175878" s="271"/>
    </row>
    <row r="175879" spans="27:27">
      <c r="AA175879" s="271"/>
    </row>
    <row r="175880" spans="27:27">
      <c r="AA175880" s="271"/>
    </row>
    <row r="175881" spans="27:27">
      <c r="AA175881" s="271"/>
    </row>
    <row r="175882" spans="27:27">
      <c r="AA175882" s="271"/>
    </row>
    <row r="175883" spans="27:27">
      <c r="AA175883" s="271"/>
    </row>
    <row r="175884" spans="27:27">
      <c r="AA175884" s="271"/>
    </row>
    <row r="175885" spans="27:27">
      <c r="AA175885" s="271"/>
    </row>
    <row r="175886" spans="27:27">
      <c r="AA175886" s="271"/>
    </row>
    <row r="175887" spans="27:27">
      <c r="AA175887" s="271"/>
    </row>
    <row r="175888" spans="27:27">
      <c r="AA175888" s="271"/>
    </row>
    <row r="175889" spans="27:27">
      <c r="AA175889" s="271"/>
    </row>
    <row r="175890" spans="27:27">
      <c r="AA175890" s="271"/>
    </row>
    <row r="175891" spans="27:27">
      <c r="AA175891" s="271"/>
    </row>
    <row r="175892" spans="27:27">
      <c r="AA175892" s="271"/>
    </row>
    <row r="175893" spans="27:27">
      <c r="AA175893" s="271"/>
    </row>
    <row r="175894" spans="27:27">
      <c r="AA175894" s="271"/>
    </row>
    <row r="175895" spans="27:27">
      <c r="AA175895" s="271"/>
    </row>
    <row r="175896" spans="27:27">
      <c r="AA175896" s="271"/>
    </row>
    <row r="175897" spans="27:27">
      <c r="AA175897" s="271"/>
    </row>
    <row r="175898" spans="27:27">
      <c r="AA175898" s="271"/>
    </row>
    <row r="175899" spans="27:27">
      <c r="AA175899" s="271"/>
    </row>
    <row r="175900" spans="27:27">
      <c r="AA175900" s="271"/>
    </row>
    <row r="175901" spans="27:27">
      <c r="AA175901" s="271"/>
    </row>
    <row r="175902" spans="27:27">
      <c r="AA175902" s="271"/>
    </row>
    <row r="175903" spans="27:27">
      <c r="AA175903" s="271"/>
    </row>
    <row r="175904" spans="27:27">
      <c r="AA175904" s="271"/>
    </row>
    <row r="175905" spans="27:27">
      <c r="AA175905" s="271"/>
    </row>
    <row r="175906" spans="27:27">
      <c r="AA175906" s="271"/>
    </row>
    <row r="175907" spans="27:27">
      <c r="AA175907" s="271"/>
    </row>
    <row r="175908" spans="27:27">
      <c r="AA175908" s="271"/>
    </row>
    <row r="175909" spans="27:27">
      <c r="AA175909" s="271"/>
    </row>
    <row r="175910" spans="27:27">
      <c r="AA175910" s="271"/>
    </row>
    <row r="175911" spans="27:27">
      <c r="AA175911" s="271"/>
    </row>
    <row r="175912" spans="27:27">
      <c r="AA175912" s="271"/>
    </row>
    <row r="175913" spans="27:27">
      <c r="AA175913" s="271"/>
    </row>
    <row r="175914" spans="27:27">
      <c r="AA175914" s="271"/>
    </row>
    <row r="175915" spans="27:27">
      <c r="AA175915" s="271"/>
    </row>
    <row r="175916" spans="27:27">
      <c r="AA175916" s="271"/>
    </row>
    <row r="175917" spans="27:27">
      <c r="AA175917" s="271"/>
    </row>
    <row r="175918" spans="27:27">
      <c r="AA175918" s="271"/>
    </row>
    <row r="175919" spans="27:27">
      <c r="AA175919" s="271"/>
    </row>
    <row r="175920" spans="27:27">
      <c r="AA175920" s="271"/>
    </row>
    <row r="175921" spans="27:27">
      <c r="AA175921" s="271"/>
    </row>
    <row r="175922" spans="27:27">
      <c r="AA175922" s="271"/>
    </row>
    <row r="175923" spans="27:27">
      <c r="AA175923" s="271"/>
    </row>
    <row r="175924" spans="27:27">
      <c r="AA175924" s="271"/>
    </row>
    <row r="175925" spans="27:27">
      <c r="AA175925" s="271"/>
    </row>
    <row r="175926" spans="27:27">
      <c r="AA175926" s="271"/>
    </row>
    <row r="175927" spans="27:27">
      <c r="AA175927" s="271"/>
    </row>
    <row r="175928" spans="27:27">
      <c r="AA175928" s="271"/>
    </row>
    <row r="175929" spans="27:27">
      <c r="AA175929" s="271"/>
    </row>
    <row r="175930" spans="27:27">
      <c r="AA175930" s="271"/>
    </row>
    <row r="175931" spans="27:27">
      <c r="AA175931" s="271"/>
    </row>
    <row r="175932" spans="27:27">
      <c r="AA175932" s="271"/>
    </row>
    <row r="175933" spans="27:27">
      <c r="AA175933" s="271"/>
    </row>
    <row r="175934" spans="27:27">
      <c r="AA175934" s="271"/>
    </row>
    <row r="175935" spans="27:27">
      <c r="AA175935" s="271"/>
    </row>
    <row r="175936" spans="27:27">
      <c r="AA175936" s="271"/>
    </row>
    <row r="175937" spans="27:27">
      <c r="AA175937" s="271"/>
    </row>
    <row r="175938" spans="27:27">
      <c r="AA175938" s="271"/>
    </row>
    <row r="175939" spans="27:27">
      <c r="AA175939" s="271"/>
    </row>
    <row r="175940" spans="27:27">
      <c r="AA175940" s="271"/>
    </row>
    <row r="175941" spans="27:27">
      <c r="AA175941" s="271"/>
    </row>
    <row r="175942" spans="27:27">
      <c r="AA175942" s="271"/>
    </row>
    <row r="175943" spans="27:27">
      <c r="AA175943" s="271"/>
    </row>
    <row r="175944" spans="27:27">
      <c r="AA175944" s="271"/>
    </row>
    <row r="175945" spans="27:27">
      <c r="AA175945" s="271"/>
    </row>
    <row r="175946" spans="27:27">
      <c r="AA175946" s="271"/>
    </row>
    <row r="175947" spans="27:27">
      <c r="AA175947" s="271"/>
    </row>
    <row r="175948" spans="27:27">
      <c r="AA175948" s="271"/>
    </row>
    <row r="175949" spans="27:27">
      <c r="AA175949" s="271"/>
    </row>
    <row r="175950" spans="27:27">
      <c r="AA175950" s="271"/>
    </row>
    <row r="175951" spans="27:27">
      <c r="AA175951" s="271"/>
    </row>
    <row r="175952" spans="27:27">
      <c r="AA175952" s="271"/>
    </row>
    <row r="175953" spans="27:27">
      <c r="AA175953" s="271"/>
    </row>
    <row r="175954" spans="27:27">
      <c r="AA175954" s="271"/>
    </row>
    <row r="175955" spans="27:27">
      <c r="AA175955" s="271"/>
    </row>
    <row r="175956" spans="27:27">
      <c r="AA175956" s="271"/>
    </row>
    <row r="175957" spans="27:27">
      <c r="AA175957" s="271"/>
    </row>
    <row r="175958" spans="27:27">
      <c r="AA175958" s="271"/>
    </row>
    <row r="175959" spans="27:27">
      <c r="AA175959" s="271"/>
    </row>
    <row r="175960" spans="27:27">
      <c r="AA175960" s="271"/>
    </row>
    <row r="175961" spans="27:27">
      <c r="AA175961" s="271"/>
    </row>
    <row r="175962" spans="27:27">
      <c r="AA175962" s="271"/>
    </row>
    <row r="175963" spans="27:27">
      <c r="AA175963" s="271"/>
    </row>
    <row r="175964" spans="27:27">
      <c r="AA175964" s="271"/>
    </row>
    <row r="175965" spans="27:27">
      <c r="AA175965" s="271"/>
    </row>
    <row r="175966" spans="27:27">
      <c r="AA175966" s="271"/>
    </row>
    <row r="175967" spans="27:27">
      <c r="AA175967" s="271"/>
    </row>
    <row r="175968" spans="27:27">
      <c r="AA175968" s="271"/>
    </row>
    <row r="175969" spans="27:27">
      <c r="AA175969" s="271"/>
    </row>
    <row r="175970" spans="27:27">
      <c r="AA175970" s="271"/>
    </row>
    <row r="175971" spans="27:27">
      <c r="AA175971" s="271"/>
    </row>
    <row r="175972" spans="27:27">
      <c r="AA175972" s="271"/>
    </row>
    <row r="175973" spans="27:27">
      <c r="AA175973" s="271"/>
    </row>
    <row r="175974" spans="27:27">
      <c r="AA175974" s="271"/>
    </row>
    <row r="175975" spans="27:27">
      <c r="AA175975" s="271"/>
    </row>
    <row r="175976" spans="27:27">
      <c r="AA175976" s="271"/>
    </row>
    <row r="175977" spans="27:27">
      <c r="AA175977" s="271"/>
    </row>
    <row r="175978" spans="27:27">
      <c r="AA175978" s="271"/>
    </row>
    <row r="175979" spans="27:27">
      <c r="AA175979" s="271"/>
    </row>
    <row r="175980" spans="27:27">
      <c r="AA175980" s="271"/>
    </row>
    <row r="175981" spans="27:27">
      <c r="AA175981" s="271"/>
    </row>
    <row r="175982" spans="27:27">
      <c r="AA175982" s="271"/>
    </row>
    <row r="175983" spans="27:27">
      <c r="AA175983" s="271"/>
    </row>
    <row r="175984" spans="27:27">
      <c r="AA175984" s="271"/>
    </row>
    <row r="175985" spans="27:27">
      <c r="AA175985" s="271"/>
    </row>
    <row r="175986" spans="27:27">
      <c r="AA175986" s="271"/>
    </row>
    <row r="175987" spans="27:27">
      <c r="AA175987" s="271"/>
    </row>
    <row r="175988" spans="27:27">
      <c r="AA175988" s="271"/>
    </row>
    <row r="175989" spans="27:27">
      <c r="AA175989" s="271"/>
    </row>
    <row r="175990" spans="27:27">
      <c r="AA175990" s="271"/>
    </row>
    <row r="175991" spans="27:27">
      <c r="AA175991" s="271"/>
    </row>
    <row r="175992" spans="27:27">
      <c r="AA175992" s="271"/>
    </row>
    <row r="175993" spans="27:27">
      <c r="AA175993" s="271"/>
    </row>
    <row r="175994" spans="27:27">
      <c r="AA175994" s="271"/>
    </row>
    <row r="175995" spans="27:27">
      <c r="AA175995" s="271"/>
    </row>
    <row r="175996" spans="27:27">
      <c r="AA175996" s="271"/>
    </row>
    <row r="175997" spans="27:27">
      <c r="AA175997" s="271"/>
    </row>
    <row r="175998" spans="27:27">
      <c r="AA175998" s="271"/>
    </row>
    <row r="175999" spans="27:27">
      <c r="AA175999" s="271"/>
    </row>
    <row r="176000" spans="27:27">
      <c r="AA176000" s="271"/>
    </row>
    <row r="176001" spans="27:27">
      <c r="AA176001" s="271"/>
    </row>
    <row r="176002" spans="27:27">
      <c r="AA176002" s="271"/>
    </row>
    <row r="176003" spans="27:27">
      <c r="AA176003" s="271"/>
    </row>
    <row r="176004" spans="27:27">
      <c r="AA176004" s="271"/>
    </row>
    <row r="176005" spans="27:27">
      <c r="AA176005" s="271"/>
    </row>
    <row r="176006" spans="27:27">
      <c r="AA176006" s="271"/>
    </row>
    <row r="176007" spans="27:27">
      <c r="AA176007" s="271"/>
    </row>
    <row r="176008" spans="27:27">
      <c r="AA176008" s="271"/>
    </row>
    <row r="176009" spans="27:27">
      <c r="AA176009" s="271"/>
    </row>
    <row r="176010" spans="27:27">
      <c r="AA176010" s="271"/>
    </row>
    <row r="176011" spans="27:27">
      <c r="AA176011" s="271"/>
    </row>
    <row r="176012" spans="27:27">
      <c r="AA176012" s="271"/>
    </row>
    <row r="176013" spans="27:27">
      <c r="AA176013" s="271"/>
    </row>
    <row r="176014" spans="27:27">
      <c r="AA176014" s="271"/>
    </row>
    <row r="176015" spans="27:27">
      <c r="AA176015" s="271"/>
    </row>
    <row r="176016" spans="27:27">
      <c r="AA176016" s="271"/>
    </row>
    <row r="176017" spans="27:27">
      <c r="AA176017" s="271"/>
    </row>
    <row r="176018" spans="27:27">
      <c r="AA176018" s="271"/>
    </row>
    <row r="176019" spans="27:27">
      <c r="AA176019" s="271"/>
    </row>
    <row r="176020" spans="27:27">
      <c r="AA176020" s="271"/>
    </row>
    <row r="176021" spans="27:27">
      <c r="AA176021" s="271"/>
    </row>
    <row r="176022" spans="27:27">
      <c r="AA176022" s="271"/>
    </row>
    <row r="176023" spans="27:27">
      <c r="AA176023" s="271"/>
    </row>
    <row r="176024" spans="27:27">
      <c r="AA176024" s="271"/>
    </row>
    <row r="176025" spans="27:27">
      <c r="AA176025" s="271"/>
    </row>
    <row r="176026" spans="27:27">
      <c r="AA176026" s="271"/>
    </row>
    <row r="176027" spans="27:27">
      <c r="AA176027" s="271"/>
    </row>
    <row r="176028" spans="27:27">
      <c r="AA176028" s="271"/>
    </row>
    <row r="176029" spans="27:27">
      <c r="AA176029" s="271"/>
    </row>
    <row r="176030" spans="27:27">
      <c r="AA176030" s="271"/>
    </row>
    <row r="176031" spans="27:27">
      <c r="AA176031" s="271"/>
    </row>
    <row r="176032" spans="27:27">
      <c r="AA176032" s="271"/>
    </row>
    <row r="176033" spans="27:27">
      <c r="AA176033" s="271"/>
    </row>
    <row r="176034" spans="27:27">
      <c r="AA176034" s="271"/>
    </row>
    <row r="176035" spans="27:27">
      <c r="AA176035" s="271"/>
    </row>
    <row r="176036" spans="27:27">
      <c r="AA176036" s="271"/>
    </row>
    <row r="176037" spans="27:27">
      <c r="AA176037" s="271"/>
    </row>
    <row r="176038" spans="27:27">
      <c r="AA176038" s="271"/>
    </row>
    <row r="176039" spans="27:27">
      <c r="AA176039" s="271"/>
    </row>
    <row r="176040" spans="27:27">
      <c r="AA176040" s="271"/>
    </row>
    <row r="176041" spans="27:27">
      <c r="AA176041" s="271"/>
    </row>
    <row r="176042" spans="27:27">
      <c r="AA176042" s="271"/>
    </row>
    <row r="176043" spans="27:27">
      <c r="AA176043" s="271"/>
    </row>
    <row r="176044" spans="27:27">
      <c r="AA176044" s="271"/>
    </row>
    <row r="176045" spans="27:27">
      <c r="AA176045" s="271"/>
    </row>
    <row r="176046" spans="27:27">
      <c r="AA176046" s="271"/>
    </row>
    <row r="176047" spans="27:27">
      <c r="AA176047" s="271"/>
    </row>
    <row r="176048" spans="27:27">
      <c r="AA176048" s="271"/>
    </row>
    <row r="176049" spans="27:27">
      <c r="AA176049" s="271"/>
    </row>
    <row r="176050" spans="27:27">
      <c r="AA176050" s="271"/>
    </row>
    <row r="176051" spans="27:27">
      <c r="AA176051" s="271"/>
    </row>
    <row r="176052" spans="27:27">
      <c r="AA176052" s="271"/>
    </row>
    <row r="176053" spans="27:27">
      <c r="AA176053" s="271"/>
    </row>
    <row r="176054" spans="27:27">
      <c r="AA176054" s="271"/>
    </row>
    <row r="176055" spans="27:27">
      <c r="AA176055" s="271"/>
    </row>
    <row r="176056" spans="27:27">
      <c r="AA176056" s="271"/>
    </row>
    <row r="176057" spans="27:27">
      <c r="AA176057" s="271"/>
    </row>
    <row r="176058" spans="27:27">
      <c r="AA176058" s="271"/>
    </row>
    <row r="176059" spans="27:27">
      <c r="AA176059" s="271"/>
    </row>
    <row r="176060" spans="27:27">
      <c r="AA176060" s="271"/>
    </row>
    <row r="176061" spans="27:27">
      <c r="AA176061" s="271"/>
    </row>
    <row r="176062" spans="27:27">
      <c r="AA176062" s="271"/>
    </row>
    <row r="176063" spans="27:27">
      <c r="AA176063" s="271"/>
    </row>
    <row r="176064" spans="27:27">
      <c r="AA176064" s="271"/>
    </row>
    <row r="176065" spans="27:27">
      <c r="AA176065" s="271"/>
    </row>
    <row r="176066" spans="27:27">
      <c r="AA176066" s="271"/>
    </row>
    <row r="176067" spans="27:27">
      <c r="AA176067" s="271"/>
    </row>
    <row r="176068" spans="27:27">
      <c r="AA176068" s="271"/>
    </row>
    <row r="176069" spans="27:27">
      <c r="AA176069" s="271"/>
    </row>
    <row r="176070" spans="27:27">
      <c r="AA176070" s="271"/>
    </row>
    <row r="176071" spans="27:27">
      <c r="AA176071" s="271"/>
    </row>
    <row r="176072" spans="27:27">
      <c r="AA176072" s="271"/>
    </row>
    <row r="176073" spans="27:27">
      <c r="AA176073" s="271"/>
    </row>
    <row r="176074" spans="27:27">
      <c r="AA176074" s="271"/>
    </row>
    <row r="176075" spans="27:27">
      <c r="AA176075" s="271"/>
    </row>
    <row r="176076" spans="27:27">
      <c r="AA176076" s="271"/>
    </row>
    <row r="176077" spans="27:27">
      <c r="AA176077" s="271"/>
    </row>
    <row r="176078" spans="27:27">
      <c r="AA176078" s="271"/>
    </row>
    <row r="176079" spans="27:27">
      <c r="AA176079" s="271"/>
    </row>
    <row r="176080" spans="27:27">
      <c r="AA176080" s="271"/>
    </row>
    <row r="176081" spans="27:27">
      <c r="AA176081" s="271"/>
    </row>
    <row r="176082" spans="27:27">
      <c r="AA176082" s="271"/>
    </row>
    <row r="176083" spans="27:27">
      <c r="AA176083" s="271"/>
    </row>
    <row r="176084" spans="27:27">
      <c r="AA176084" s="271"/>
    </row>
    <row r="176085" spans="27:27">
      <c r="AA176085" s="271"/>
    </row>
    <row r="176086" spans="27:27">
      <c r="AA176086" s="271"/>
    </row>
    <row r="176087" spans="27:27">
      <c r="AA176087" s="271"/>
    </row>
    <row r="176088" spans="27:27">
      <c r="AA176088" s="271"/>
    </row>
    <row r="176089" spans="27:27">
      <c r="AA176089" s="271"/>
    </row>
    <row r="176090" spans="27:27">
      <c r="AA176090" s="271"/>
    </row>
    <row r="176091" spans="27:27">
      <c r="AA176091" s="271"/>
    </row>
    <row r="176092" spans="27:27">
      <c r="AA176092" s="271"/>
    </row>
    <row r="176093" spans="27:27">
      <c r="AA176093" s="271"/>
    </row>
    <row r="176094" spans="27:27">
      <c r="AA176094" s="271"/>
    </row>
    <row r="176095" spans="27:27">
      <c r="AA176095" s="271"/>
    </row>
    <row r="176096" spans="27:27">
      <c r="AA176096" s="271"/>
    </row>
    <row r="176097" spans="27:27">
      <c r="AA176097" s="271"/>
    </row>
    <row r="176098" spans="27:27">
      <c r="AA176098" s="271"/>
    </row>
    <row r="176099" spans="27:27">
      <c r="AA176099" s="271"/>
    </row>
    <row r="176100" spans="27:27">
      <c r="AA176100" s="271"/>
    </row>
    <row r="176101" spans="27:27">
      <c r="AA176101" s="271"/>
    </row>
    <row r="176102" spans="27:27">
      <c r="AA176102" s="271"/>
    </row>
    <row r="176103" spans="27:27">
      <c r="AA176103" s="271"/>
    </row>
    <row r="176104" spans="27:27">
      <c r="AA176104" s="271"/>
    </row>
    <row r="176105" spans="27:27">
      <c r="AA176105" s="271"/>
    </row>
    <row r="176106" spans="27:27">
      <c r="AA176106" s="271"/>
    </row>
    <row r="176107" spans="27:27">
      <c r="AA176107" s="271"/>
    </row>
    <row r="176108" spans="27:27">
      <c r="AA176108" s="271"/>
    </row>
    <row r="176109" spans="27:27">
      <c r="AA176109" s="271"/>
    </row>
    <row r="176110" spans="27:27">
      <c r="AA176110" s="271"/>
    </row>
    <row r="176111" spans="27:27">
      <c r="AA176111" s="271"/>
    </row>
    <row r="176112" spans="27:27">
      <c r="AA176112" s="271"/>
    </row>
    <row r="176113" spans="27:27">
      <c r="AA176113" s="271"/>
    </row>
    <row r="176114" spans="27:27">
      <c r="AA176114" s="271"/>
    </row>
    <row r="176115" spans="27:27">
      <c r="AA176115" s="271"/>
    </row>
    <row r="176116" spans="27:27">
      <c r="AA176116" s="271"/>
    </row>
    <row r="176117" spans="27:27">
      <c r="AA176117" s="271"/>
    </row>
    <row r="176118" spans="27:27">
      <c r="AA176118" s="271"/>
    </row>
    <row r="176119" spans="27:27">
      <c r="AA176119" s="271"/>
    </row>
    <row r="176120" spans="27:27">
      <c r="AA176120" s="271"/>
    </row>
    <row r="176121" spans="27:27">
      <c r="AA176121" s="271"/>
    </row>
    <row r="176122" spans="27:27">
      <c r="AA176122" s="271"/>
    </row>
    <row r="176123" spans="27:27">
      <c r="AA176123" s="271"/>
    </row>
    <row r="176124" spans="27:27">
      <c r="AA176124" s="271"/>
    </row>
    <row r="176125" spans="27:27">
      <c r="AA176125" s="271"/>
    </row>
    <row r="176126" spans="27:27">
      <c r="AA176126" s="271"/>
    </row>
    <row r="176127" spans="27:27">
      <c r="AA176127" s="271"/>
    </row>
    <row r="176128" spans="27:27">
      <c r="AA176128" s="271"/>
    </row>
    <row r="176129" spans="27:27">
      <c r="AA176129" s="271"/>
    </row>
    <row r="176130" spans="27:27">
      <c r="AA176130" s="271"/>
    </row>
    <row r="176131" spans="27:27">
      <c r="AA176131" s="271"/>
    </row>
    <row r="176132" spans="27:27">
      <c r="AA176132" s="271"/>
    </row>
    <row r="176133" spans="27:27">
      <c r="AA176133" s="271"/>
    </row>
    <row r="176134" spans="27:27">
      <c r="AA176134" s="271"/>
    </row>
    <row r="176135" spans="27:27">
      <c r="AA176135" s="271"/>
    </row>
    <row r="176136" spans="27:27">
      <c r="AA176136" s="271"/>
    </row>
    <row r="176137" spans="27:27">
      <c r="AA176137" s="271"/>
    </row>
    <row r="176138" spans="27:27">
      <c r="AA176138" s="271"/>
    </row>
    <row r="176139" spans="27:27">
      <c r="AA176139" s="271"/>
    </row>
    <row r="176140" spans="27:27">
      <c r="AA176140" s="271"/>
    </row>
    <row r="176141" spans="27:27">
      <c r="AA176141" s="271"/>
    </row>
    <row r="176142" spans="27:27">
      <c r="AA176142" s="271"/>
    </row>
    <row r="176143" spans="27:27">
      <c r="AA176143" s="271"/>
    </row>
    <row r="176144" spans="27:27">
      <c r="AA176144" s="271"/>
    </row>
    <row r="176145" spans="27:27">
      <c r="AA176145" s="271"/>
    </row>
    <row r="176146" spans="27:27">
      <c r="AA176146" s="271"/>
    </row>
    <row r="176147" spans="27:27">
      <c r="AA176147" s="271"/>
    </row>
    <row r="176148" spans="27:27">
      <c r="AA176148" s="271"/>
    </row>
    <row r="176149" spans="27:27">
      <c r="AA176149" s="271"/>
    </row>
    <row r="176150" spans="27:27">
      <c r="AA176150" s="271"/>
    </row>
    <row r="176151" spans="27:27">
      <c r="AA176151" s="271"/>
    </row>
    <row r="176152" spans="27:27">
      <c r="AA176152" s="271"/>
    </row>
    <row r="176153" spans="27:27">
      <c r="AA176153" s="271"/>
    </row>
    <row r="176154" spans="27:27">
      <c r="AA176154" s="271"/>
    </row>
    <row r="176155" spans="27:27">
      <c r="AA176155" s="271"/>
    </row>
    <row r="176156" spans="27:27">
      <c r="AA176156" s="271"/>
    </row>
    <row r="176157" spans="27:27">
      <c r="AA176157" s="271"/>
    </row>
    <row r="176158" spans="27:27">
      <c r="AA176158" s="271"/>
    </row>
    <row r="176159" spans="27:27">
      <c r="AA176159" s="271"/>
    </row>
    <row r="176160" spans="27:27">
      <c r="AA176160" s="271"/>
    </row>
    <row r="176161" spans="27:27">
      <c r="AA176161" s="271"/>
    </row>
    <row r="176162" spans="27:27">
      <c r="AA176162" s="271"/>
    </row>
    <row r="176163" spans="27:27">
      <c r="AA176163" s="271"/>
    </row>
    <row r="176164" spans="27:27">
      <c r="AA176164" s="271"/>
    </row>
    <row r="176165" spans="27:27">
      <c r="AA176165" s="271"/>
    </row>
    <row r="176166" spans="27:27">
      <c r="AA176166" s="271"/>
    </row>
    <row r="176167" spans="27:27">
      <c r="AA176167" s="271"/>
    </row>
    <row r="176168" spans="27:27">
      <c r="AA176168" s="271"/>
    </row>
    <row r="176169" spans="27:27">
      <c r="AA176169" s="271"/>
    </row>
    <row r="176170" spans="27:27">
      <c r="AA176170" s="271"/>
    </row>
    <row r="176171" spans="27:27">
      <c r="AA176171" s="271"/>
    </row>
    <row r="176172" spans="27:27">
      <c r="AA176172" s="271"/>
    </row>
    <row r="176173" spans="27:27">
      <c r="AA176173" s="271"/>
    </row>
    <row r="176174" spans="27:27">
      <c r="AA176174" s="271"/>
    </row>
    <row r="176175" spans="27:27">
      <c r="AA176175" s="271"/>
    </row>
    <row r="176176" spans="27:27">
      <c r="AA176176" s="271"/>
    </row>
    <row r="176177" spans="27:27">
      <c r="AA176177" s="271"/>
    </row>
    <row r="176178" spans="27:27">
      <c r="AA176178" s="271"/>
    </row>
    <row r="176179" spans="27:27">
      <c r="AA176179" s="271"/>
    </row>
    <row r="176180" spans="27:27">
      <c r="AA176180" s="271"/>
    </row>
    <row r="176181" spans="27:27">
      <c r="AA176181" s="271"/>
    </row>
    <row r="176182" spans="27:27">
      <c r="AA176182" s="271"/>
    </row>
    <row r="176183" spans="27:27">
      <c r="AA176183" s="271"/>
    </row>
    <row r="176184" spans="27:27">
      <c r="AA176184" s="271"/>
    </row>
    <row r="176185" spans="27:27">
      <c r="AA176185" s="271"/>
    </row>
    <row r="176186" spans="27:27">
      <c r="AA176186" s="271"/>
    </row>
    <row r="176187" spans="27:27">
      <c r="AA176187" s="271"/>
    </row>
    <row r="176188" spans="27:27">
      <c r="AA176188" s="271"/>
    </row>
    <row r="176189" spans="27:27">
      <c r="AA176189" s="271"/>
    </row>
    <row r="176190" spans="27:27">
      <c r="AA176190" s="271"/>
    </row>
    <row r="176191" spans="27:27">
      <c r="AA176191" s="271"/>
    </row>
    <row r="176192" spans="27:27">
      <c r="AA176192" s="271"/>
    </row>
    <row r="176193" spans="27:27">
      <c r="AA176193" s="271"/>
    </row>
    <row r="176194" spans="27:27">
      <c r="AA176194" s="271"/>
    </row>
    <row r="176195" spans="27:27">
      <c r="AA176195" s="271"/>
    </row>
    <row r="176196" spans="27:27">
      <c r="AA176196" s="271"/>
    </row>
    <row r="176197" spans="27:27">
      <c r="AA176197" s="271"/>
    </row>
    <row r="176198" spans="27:27">
      <c r="AA176198" s="271"/>
    </row>
    <row r="176199" spans="27:27">
      <c r="AA176199" s="271"/>
    </row>
    <row r="176200" spans="27:27">
      <c r="AA176200" s="271"/>
    </row>
    <row r="176201" spans="27:27">
      <c r="AA176201" s="271"/>
    </row>
    <row r="176202" spans="27:27">
      <c r="AA176202" s="271"/>
    </row>
    <row r="176203" spans="27:27">
      <c r="AA176203" s="271"/>
    </row>
    <row r="176204" spans="27:27">
      <c r="AA176204" s="271"/>
    </row>
    <row r="176205" spans="27:27">
      <c r="AA176205" s="271"/>
    </row>
    <row r="176206" spans="27:27">
      <c r="AA176206" s="271"/>
    </row>
    <row r="176207" spans="27:27">
      <c r="AA176207" s="271"/>
    </row>
    <row r="176208" spans="27:27">
      <c r="AA176208" s="271"/>
    </row>
    <row r="176209" spans="27:27">
      <c r="AA176209" s="271"/>
    </row>
    <row r="176210" spans="27:27">
      <c r="AA176210" s="271"/>
    </row>
    <row r="176211" spans="27:27">
      <c r="AA176211" s="271"/>
    </row>
    <row r="176212" spans="27:27">
      <c r="AA176212" s="271"/>
    </row>
    <row r="176213" spans="27:27">
      <c r="AA176213" s="271"/>
    </row>
    <row r="176214" spans="27:27">
      <c r="AA176214" s="271"/>
    </row>
    <row r="176215" spans="27:27">
      <c r="AA176215" s="271"/>
    </row>
    <row r="176216" spans="27:27">
      <c r="AA176216" s="271"/>
    </row>
    <row r="176217" spans="27:27">
      <c r="AA176217" s="271"/>
    </row>
    <row r="176218" spans="27:27">
      <c r="AA176218" s="271"/>
    </row>
    <row r="176219" spans="27:27">
      <c r="AA176219" s="271"/>
    </row>
    <row r="176220" spans="27:27">
      <c r="AA176220" s="271"/>
    </row>
    <row r="176221" spans="27:27">
      <c r="AA176221" s="271"/>
    </row>
    <row r="176222" spans="27:27">
      <c r="AA176222" s="271"/>
    </row>
    <row r="176223" spans="27:27">
      <c r="AA176223" s="271"/>
    </row>
    <row r="176224" spans="27:27">
      <c r="AA176224" s="271"/>
    </row>
    <row r="176225" spans="27:27">
      <c r="AA176225" s="271"/>
    </row>
    <row r="176226" spans="27:27">
      <c r="AA176226" s="271"/>
    </row>
    <row r="176227" spans="27:27">
      <c r="AA176227" s="271"/>
    </row>
    <row r="176228" spans="27:27">
      <c r="AA176228" s="271"/>
    </row>
    <row r="176229" spans="27:27">
      <c r="AA176229" s="271"/>
    </row>
    <row r="176230" spans="27:27">
      <c r="AA176230" s="271"/>
    </row>
    <row r="176231" spans="27:27">
      <c r="AA176231" s="271"/>
    </row>
    <row r="176232" spans="27:27">
      <c r="AA176232" s="271"/>
    </row>
    <row r="176233" spans="27:27">
      <c r="AA176233" s="271"/>
    </row>
    <row r="176234" spans="27:27">
      <c r="AA176234" s="271"/>
    </row>
    <row r="176235" spans="27:27">
      <c r="AA176235" s="271"/>
    </row>
    <row r="176236" spans="27:27">
      <c r="AA176236" s="271"/>
    </row>
    <row r="176237" spans="27:27">
      <c r="AA176237" s="271"/>
    </row>
    <row r="176238" spans="27:27">
      <c r="AA176238" s="271"/>
    </row>
    <row r="176239" spans="27:27">
      <c r="AA176239" s="271"/>
    </row>
    <row r="176240" spans="27:27">
      <c r="AA176240" s="271"/>
    </row>
    <row r="176241" spans="27:27">
      <c r="AA176241" s="271"/>
    </row>
    <row r="176242" spans="27:27">
      <c r="AA176242" s="271"/>
    </row>
    <row r="176243" spans="27:27">
      <c r="AA176243" s="271"/>
    </row>
    <row r="176244" spans="27:27">
      <c r="AA176244" s="271"/>
    </row>
    <row r="176245" spans="27:27">
      <c r="AA176245" s="271"/>
    </row>
    <row r="176246" spans="27:27">
      <c r="AA176246" s="271"/>
    </row>
    <row r="176247" spans="27:27">
      <c r="AA176247" s="271"/>
    </row>
    <row r="176248" spans="27:27">
      <c r="AA176248" s="271"/>
    </row>
    <row r="176249" spans="27:27">
      <c r="AA176249" s="271"/>
    </row>
    <row r="176250" spans="27:27">
      <c r="AA176250" s="271"/>
    </row>
    <row r="176251" spans="27:27">
      <c r="AA176251" s="271"/>
    </row>
    <row r="176252" spans="27:27">
      <c r="AA176252" s="271"/>
    </row>
    <row r="176253" spans="27:27">
      <c r="AA176253" s="271"/>
    </row>
    <row r="176254" spans="27:27">
      <c r="AA176254" s="271"/>
    </row>
    <row r="176255" spans="27:27">
      <c r="AA176255" s="271"/>
    </row>
    <row r="176256" spans="27:27">
      <c r="AA176256" s="271"/>
    </row>
    <row r="176257" spans="27:27">
      <c r="AA176257" s="271"/>
    </row>
    <row r="176258" spans="27:27">
      <c r="AA176258" s="271"/>
    </row>
    <row r="176259" spans="27:27">
      <c r="AA176259" s="271"/>
    </row>
    <row r="176260" spans="27:27">
      <c r="AA176260" s="271"/>
    </row>
    <row r="176261" spans="27:27">
      <c r="AA176261" s="271"/>
    </row>
    <row r="176262" spans="27:27">
      <c r="AA176262" s="271"/>
    </row>
    <row r="176263" spans="27:27">
      <c r="AA176263" s="271"/>
    </row>
    <row r="176264" spans="27:27">
      <c r="AA176264" s="271"/>
    </row>
    <row r="176265" spans="27:27">
      <c r="AA176265" s="271"/>
    </row>
    <row r="176266" spans="27:27">
      <c r="AA176266" s="271"/>
    </row>
    <row r="176267" spans="27:27">
      <c r="AA176267" s="271"/>
    </row>
    <row r="176268" spans="27:27">
      <c r="AA176268" s="271"/>
    </row>
    <row r="176269" spans="27:27">
      <c r="AA176269" s="271"/>
    </row>
    <row r="176270" spans="27:27">
      <c r="AA176270" s="271"/>
    </row>
    <row r="176271" spans="27:27">
      <c r="AA176271" s="271"/>
    </row>
    <row r="176272" spans="27:27">
      <c r="AA176272" s="271"/>
    </row>
    <row r="176273" spans="27:27">
      <c r="AA176273" s="271"/>
    </row>
    <row r="176274" spans="27:27">
      <c r="AA176274" s="271"/>
    </row>
    <row r="176275" spans="27:27">
      <c r="AA176275" s="271"/>
    </row>
    <row r="176276" spans="27:27">
      <c r="AA176276" s="271"/>
    </row>
    <row r="176277" spans="27:27">
      <c r="AA176277" s="271"/>
    </row>
    <row r="176278" spans="27:27">
      <c r="AA176278" s="271"/>
    </row>
    <row r="176279" spans="27:27">
      <c r="AA176279" s="271"/>
    </row>
    <row r="176280" spans="27:27">
      <c r="AA176280" s="271"/>
    </row>
    <row r="176281" spans="27:27">
      <c r="AA176281" s="271"/>
    </row>
    <row r="176282" spans="27:27">
      <c r="AA176282" s="271"/>
    </row>
    <row r="176283" spans="27:27">
      <c r="AA176283" s="271"/>
    </row>
    <row r="176284" spans="27:27">
      <c r="AA176284" s="271"/>
    </row>
    <row r="176285" spans="27:27">
      <c r="AA176285" s="271"/>
    </row>
    <row r="176286" spans="27:27">
      <c r="AA176286" s="271"/>
    </row>
    <row r="176287" spans="27:27">
      <c r="AA176287" s="271"/>
    </row>
    <row r="176288" spans="27:27">
      <c r="AA176288" s="271"/>
    </row>
    <row r="176289" spans="27:27">
      <c r="AA176289" s="271"/>
    </row>
    <row r="176290" spans="27:27">
      <c r="AA176290" s="271"/>
    </row>
    <row r="176291" spans="27:27">
      <c r="AA176291" s="271"/>
    </row>
    <row r="176292" spans="27:27">
      <c r="AA176292" s="271"/>
    </row>
    <row r="176293" spans="27:27">
      <c r="AA176293" s="271"/>
    </row>
    <row r="176294" spans="27:27">
      <c r="AA176294" s="271"/>
    </row>
    <row r="176295" spans="27:27">
      <c r="AA176295" s="271"/>
    </row>
    <row r="176296" spans="27:27">
      <c r="AA176296" s="271"/>
    </row>
    <row r="176297" spans="27:27">
      <c r="AA176297" s="271"/>
    </row>
    <row r="176298" spans="27:27">
      <c r="AA176298" s="271"/>
    </row>
    <row r="176299" spans="27:27">
      <c r="AA176299" s="271"/>
    </row>
    <row r="176300" spans="27:27">
      <c r="AA176300" s="271"/>
    </row>
    <row r="176301" spans="27:27">
      <c r="AA176301" s="271"/>
    </row>
    <row r="176302" spans="27:27">
      <c r="AA176302" s="271"/>
    </row>
    <row r="176303" spans="27:27">
      <c r="AA176303" s="271"/>
    </row>
    <row r="176304" spans="27:27">
      <c r="AA176304" s="271"/>
    </row>
    <row r="176305" spans="27:27">
      <c r="AA176305" s="271"/>
    </row>
    <row r="176306" spans="27:27">
      <c r="AA176306" s="271"/>
    </row>
    <row r="176307" spans="27:27">
      <c r="AA176307" s="271"/>
    </row>
    <row r="176308" spans="27:27">
      <c r="AA176308" s="271"/>
    </row>
    <row r="176309" spans="27:27">
      <c r="AA176309" s="271"/>
    </row>
    <row r="176310" spans="27:27">
      <c r="AA176310" s="271"/>
    </row>
    <row r="176311" spans="27:27">
      <c r="AA176311" s="271"/>
    </row>
    <row r="176312" spans="27:27">
      <c r="AA176312" s="271"/>
    </row>
    <row r="176313" spans="27:27">
      <c r="AA176313" s="271"/>
    </row>
    <row r="176314" spans="27:27">
      <c r="AA176314" s="271"/>
    </row>
    <row r="176315" spans="27:27">
      <c r="AA176315" s="271"/>
    </row>
    <row r="176316" spans="27:27">
      <c r="AA176316" s="271"/>
    </row>
    <row r="176317" spans="27:27">
      <c r="AA176317" s="271"/>
    </row>
    <row r="176318" spans="27:27">
      <c r="AA176318" s="271"/>
    </row>
    <row r="176319" spans="27:27">
      <c r="AA176319" s="271"/>
    </row>
    <row r="176320" spans="27:27">
      <c r="AA176320" s="271"/>
    </row>
    <row r="176321" spans="27:27">
      <c r="AA176321" s="271"/>
    </row>
    <row r="176322" spans="27:27">
      <c r="AA176322" s="271"/>
    </row>
    <row r="176323" spans="27:27">
      <c r="AA176323" s="271"/>
    </row>
    <row r="176324" spans="27:27">
      <c r="AA176324" s="271"/>
    </row>
    <row r="176325" spans="27:27">
      <c r="AA176325" s="271"/>
    </row>
    <row r="176326" spans="27:27">
      <c r="AA176326" s="271"/>
    </row>
    <row r="176327" spans="27:27">
      <c r="AA176327" s="271"/>
    </row>
    <row r="176328" spans="27:27">
      <c r="AA176328" s="271"/>
    </row>
    <row r="176329" spans="27:27">
      <c r="AA176329" s="271"/>
    </row>
    <row r="176330" spans="27:27">
      <c r="AA176330" s="271"/>
    </row>
    <row r="176331" spans="27:27">
      <c r="AA176331" s="271"/>
    </row>
    <row r="176332" spans="27:27">
      <c r="AA176332" s="271"/>
    </row>
    <row r="176333" spans="27:27">
      <c r="AA176333" s="271"/>
    </row>
    <row r="176334" spans="27:27">
      <c r="AA176334" s="271"/>
    </row>
    <row r="176335" spans="27:27">
      <c r="AA176335" s="271"/>
    </row>
    <row r="176336" spans="27:27">
      <c r="AA176336" s="271"/>
    </row>
    <row r="176337" spans="27:27">
      <c r="AA176337" s="271"/>
    </row>
    <row r="176338" spans="27:27">
      <c r="AA176338" s="271"/>
    </row>
    <row r="176339" spans="27:27">
      <c r="AA176339" s="271"/>
    </row>
    <row r="176340" spans="27:27">
      <c r="AA176340" s="271"/>
    </row>
    <row r="176341" spans="27:27">
      <c r="AA176341" s="271"/>
    </row>
    <row r="176342" spans="27:27">
      <c r="AA176342" s="271"/>
    </row>
    <row r="176343" spans="27:27">
      <c r="AA176343" s="271"/>
    </row>
    <row r="176344" spans="27:27">
      <c r="AA176344" s="271"/>
    </row>
    <row r="176345" spans="27:27">
      <c r="AA176345" s="271"/>
    </row>
    <row r="176346" spans="27:27">
      <c r="AA176346" s="271"/>
    </row>
    <row r="176347" spans="27:27">
      <c r="AA176347" s="271"/>
    </row>
    <row r="176348" spans="27:27">
      <c r="AA176348" s="271"/>
    </row>
    <row r="176349" spans="27:27">
      <c r="AA176349" s="271"/>
    </row>
    <row r="176350" spans="27:27">
      <c r="AA176350" s="271"/>
    </row>
    <row r="176351" spans="27:27">
      <c r="AA176351" s="271"/>
    </row>
    <row r="176352" spans="27:27">
      <c r="AA176352" s="271"/>
    </row>
    <row r="176353" spans="27:27">
      <c r="AA176353" s="271"/>
    </row>
    <row r="176354" spans="27:27">
      <c r="AA176354" s="271"/>
    </row>
    <row r="176355" spans="27:27">
      <c r="AA176355" s="271"/>
    </row>
    <row r="176356" spans="27:27">
      <c r="AA176356" s="271"/>
    </row>
    <row r="176357" spans="27:27">
      <c r="AA176357" s="271"/>
    </row>
    <row r="176358" spans="27:27">
      <c r="AA176358" s="271"/>
    </row>
    <row r="176359" spans="27:27">
      <c r="AA176359" s="271"/>
    </row>
    <row r="176360" spans="27:27">
      <c r="AA176360" s="271"/>
    </row>
    <row r="176361" spans="27:27">
      <c r="AA176361" s="271"/>
    </row>
    <row r="176362" spans="27:27">
      <c r="AA176362" s="271"/>
    </row>
    <row r="176363" spans="27:27">
      <c r="AA176363" s="271"/>
    </row>
    <row r="176364" spans="27:27">
      <c r="AA176364" s="271"/>
    </row>
    <row r="176365" spans="27:27">
      <c r="AA176365" s="271"/>
    </row>
    <row r="176366" spans="27:27">
      <c r="AA176366" s="271"/>
    </row>
    <row r="176367" spans="27:27">
      <c r="AA176367" s="271"/>
    </row>
    <row r="176368" spans="27:27">
      <c r="AA176368" s="271"/>
    </row>
    <row r="176369" spans="27:27">
      <c r="AA176369" s="271"/>
    </row>
    <row r="176370" spans="27:27">
      <c r="AA176370" s="271"/>
    </row>
    <row r="176371" spans="27:27">
      <c r="AA176371" s="271"/>
    </row>
    <row r="176372" spans="27:27">
      <c r="AA176372" s="271"/>
    </row>
    <row r="176373" spans="27:27">
      <c r="AA176373" s="271"/>
    </row>
    <row r="176374" spans="27:27">
      <c r="AA176374" s="271"/>
    </row>
    <row r="176375" spans="27:27">
      <c r="AA176375" s="271"/>
    </row>
    <row r="176376" spans="27:27">
      <c r="AA176376" s="271"/>
    </row>
    <row r="176377" spans="27:27">
      <c r="AA176377" s="271"/>
    </row>
    <row r="176378" spans="27:27">
      <c r="AA176378" s="271"/>
    </row>
    <row r="176379" spans="27:27">
      <c r="AA176379" s="271"/>
    </row>
    <row r="176380" spans="27:27">
      <c r="AA176380" s="271"/>
    </row>
    <row r="176381" spans="27:27">
      <c r="AA176381" s="271"/>
    </row>
    <row r="176382" spans="27:27">
      <c r="AA176382" s="271"/>
    </row>
    <row r="176383" spans="27:27">
      <c r="AA176383" s="271"/>
    </row>
    <row r="176384" spans="27:27">
      <c r="AA176384" s="271"/>
    </row>
    <row r="176385" spans="27:27">
      <c r="AA176385" s="271"/>
    </row>
    <row r="176386" spans="27:27">
      <c r="AA176386" s="271"/>
    </row>
    <row r="176387" spans="27:27">
      <c r="AA176387" s="271"/>
    </row>
    <row r="176388" spans="27:27">
      <c r="AA176388" s="271"/>
    </row>
    <row r="176389" spans="27:27">
      <c r="AA176389" s="271"/>
    </row>
    <row r="176390" spans="27:27">
      <c r="AA176390" s="271"/>
    </row>
    <row r="176391" spans="27:27">
      <c r="AA176391" s="271"/>
    </row>
    <row r="176392" spans="27:27">
      <c r="AA176392" s="271"/>
    </row>
    <row r="176393" spans="27:27">
      <c r="AA176393" s="271"/>
    </row>
    <row r="176394" spans="27:27">
      <c r="AA176394" s="271"/>
    </row>
    <row r="176395" spans="27:27">
      <c r="AA176395" s="271"/>
    </row>
    <row r="176396" spans="27:27">
      <c r="AA176396" s="271"/>
    </row>
    <row r="176397" spans="27:27">
      <c r="AA176397" s="271"/>
    </row>
    <row r="176398" spans="27:27">
      <c r="AA176398" s="271"/>
    </row>
    <row r="176399" spans="27:27">
      <c r="AA176399" s="271"/>
    </row>
    <row r="176400" spans="27:27">
      <c r="AA176400" s="271"/>
    </row>
    <row r="176401" spans="27:27">
      <c r="AA176401" s="271"/>
    </row>
    <row r="176402" spans="27:27">
      <c r="AA176402" s="271"/>
    </row>
    <row r="176403" spans="27:27">
      <c r="AA176403" s="271"/>
    </row>
    <row r="176404" spans="27:27">
      <c r="AA176404" s="271"/>
    </row>
    <row r="176405" spans="27:27">
      <c r="AA176405" s="271"/>
    </row>
    <row r="176406" spans="27:27">
      <c r="AA176406" s="271"/>
    </row>
    <row r="176407" spans="27:27">
      <c r="AA176407" s="271"/>
    </row>
    <row r="176408" spans="27:27">
      <c r="AA176408" s="271"/>
    </row>
    <row r="176409" spans="27:27">
      <c r="AA176409" s="271"/>
    </row>
    <row r="176410" spans="27:27">
      <c r="AA176410" s="271"/>
    </row>
    <row r="176411" spans="27:27">
      <c r="AA176411" s="271"/>
    </row>
    <row r="176412" spans="27:27">
      <c r="AA176412" s="271"/>
    </row>
    <row r="176413" spans="27:27">
      <c r="AA176413" s="271"/>
    </row>
    <row r="176414" spans="27:27">
      <c r="AA176414" s="271"/>
    </row>
    <row r="176415" spans="27:27">
      <c r="AA176415" s="271"/>
    </row>
    <row r="176416" spans="27:27">
      <c r="AA176416" s="271"/>
    </row>
    <row r="176417" spans="27:27">
      <c r="AA176417" s="271"/>
    </row>
    <row r="176418" spans="27:27">
      <c r="AA176418" s="271"/>
    </row>
    <row r="176419" spans="27:27">
      <c r="AA176419" s="271"/>
    </row>
    <row r="176420" spans="27:27">
      <c r="AA176420" s="271"/>
    </row>
    <row r="176421" spans="27:27">
      <c r="AA176421" s="271"/>
    </row>
    <row r="176422" spans="27:27">
      <c r="AA176422" s="271"/>
    </row>
    <row r="176423" spans="27:27">
      <c r="AA176423" s="271"/>
    </row>
    <row r="176424" spans="27:27">
      <c r="AA176424" s="271"/>
    </row>
    <row r="176425" spans="27:27">
      <c r="AA176425" s="271"/>
    </row>
    <row r="176426" spans="27:27">
      <c r="AA176426" s="271"/>
    </row>
    <row r="176427" spans="27:27">
      <c r="AA176427" s="271"/>
    </row>
    <row r="176428" spans="27:27">
      <c r="AA176428" s="271"/>
    </row>
    <row r="176429" spans="27:27">
      <c r="AA176429" s="271"/>
    </row>
    <row r="176430" spans="27:27">
      <c r="AA176430" s="271"/>
    </row>
    <row r="176431" spans="27:27">
      <c r="AA176431" s="271"/>
    </row>
    <row r="176432" spans="27:27">
      <c r="AA176432" s="271"/>
    </row>
    <row r="176433" spans="27:27">
      <c r="AA176433" s="271"/>
    </row>
    <row r="176434" spans="27:27">
      <c r="AA176434" s="271"/>
    </row>
    <row r="176435" spans="27:27">
      <c r="AA176435" s="271"/>
    </row>
    <row r="176436" spans="27:27">
      <c r="AA176436" s="271"/>
    </row>
    <row r="176437" spans="27:27">
      <c r="AA176437" s="271"/>
    </row>
    <row r="176438" spans="27:27">
      <c r="AA176438" s="271"/>
    </row>
    <row r="176439" spans="27:27">
      <c r="AA176439" s="271"/>
    </row>
    <row r="176440" spans="27:27">
      <c r="AA176440" s="271"/>
    </row>
    <row r="176441" spans="27:27">
      <c r="AA176441" s="271"/>
    </row>
    <row r="176442" spans="27:27">
      <c r="AA176442" s="271"/>
    </row>
    <row r="176443" spans="27:27">
      <c r="AA176443" s="271"/>
    </row>
    <row r="176444" spans="27:27">
      <c r="AA176444" s="271"/>
    </row>
    <row r="176445" spans="27:27">
      <c r="AA176445" s="271"/>
    </row>
    <row r="176446" spans="27:27">
      <c r="AA176446" s="271"/>
    </row>
    <row r="176447" spans="27:27">
      <c r="AA176447" s="271"/>
    </row>
    <row r="176448" spans="27:27">
      <c r="AA176448" s="271"/>
    </row>
    <row r="176449" spans="27:27">
      <c r="AA176449" s="271"/>
    </row>
    <row r="176450" spans="27:27">
      <c r="AA176450" s="271"/>
    </row>
    <row r="176451" spans="27:27">
      <c r="AA176451" s="271"/>
    </row>
    <row r="176452" spans="27:27">
      <c r="AA176452" s="271"/>
    </row>
    <row r="176453" spans="27:27">
      <c r="AA176453" s="271"/>
    </row>
    <row r="176454" spans="27:27">
      <c r="AA176454" s="271"/>
    </row>
    <row r="176455" spans="27:27">
      <c r="AA176455" s="271"/>
    </row>
    <row r="176456" spans="27:27">
      <c r="AA176456" s="271"/>
    </row>
    <row r="176457" spans="27:27">
      <c r="AA176457" s="271"/>
    </row>
    <row r="176458" spans="27:27">
      <c r="AA176458" s="271"/>
    </row>
    <row r="176459" spans="27:27">
      <c r="AA176459" s="271"/>
    </row>
    <row r="176460" spans="27:27">
      <c r="AA176460" s="271"/>
    </row>
    <row r="176461" spans="27:27">
      <c r="AA176461" s="271"/>
    </row>
    <row r="176462" spans="27:27">
      <c r="AA176462" s="271"/>
    </row>
    <row r="176463" spans="27:27">
      <c r="AA176463" s="271"/>
    </row>
    <row r="176464" spans="27:27">
      <c r="AA176464" s="271"/>
    </row>
    <row r="176465" spans="27:27">
      <c r="AA176465" s="271"/>
    </row>
    <row r="176466" spans="27:27">
      <c r="AA176466" s="271"/>
    </row>
    <row r="176467" spans="27:27">
      <c r="AA176467" s="271"/>
    </row>
    <row r="176468" spans="27:27">
      <c r="AA176468" s="271"/>
    </row>
    <row r="176469" spans="27:27">
      <c r="AA176469" s="271"/>
    </row>
    <row r="176470" spans="27:27">
      <c r="AA176470" s="271"/>
    </row>
    <row r="176471" spans="27:27">
      <c r="AA176471" s="271"/>
    </row>
    <row r="176472" spans="27:27">
      <c r="AA176472" s="271"/>
    </row>
    <row r="176473" spans="27:27">
      <c r="AA176473" s="271"/>
    </row>
    <row r="176474" spans="27:27">
      <c r="AA176474" s="271"/>
    </row>
    <row r="176475" spans="27:27">
      <c r="AA176475" s="271"/>
    </row>
    <row r="176476" spans="27:27">
      <c r="AA176476" s="271"/>
    </row>
    <row r="176477" spans="27:27">
      <c r="AA176477" s="271"/>
    </row>
    <row r="176478" spans="27:27">
      <c r="AA176478" s="271"/>
    </row>
    <row r="176479" spans="27:27">
      <c r="AA176479" s="271"/>
    </row>
    <row r="176480" spans="27:27">
      <c r="AA176480" s="271"/>
    </row>
    <row r="176481" spans="27:27">
      <c r="AA176481" s="271"/>
    </row>
    <row r="176482" spans="27:27">
      <c r="AA176482" s="271"/>
    </row>
    <row r="176483" spans="27:27">
      <c r="AA176483" s="271"/>
    </row>
    <row r="176484" spans="27:27">
      <c r="AA176484" s="271"/>
    </row>
    <row r="176485" spans="27:27">
      <c r="AA176485" s="271"/>
    </row>
    <row r="176486" spans="27:27">
      <c r="AA176486" s="271"/>
    </row>
    <row r="176487" spans="27:27">
      <c r="AA176487" s="271"/>
    </row>
    <row r="176488" spans="27:27">
      <c r="AA176488" s="271"/>
    </row>
    <row r="176489" spans="27:27">
      <c r="AA176489" s="271"/>
    </row>
    <row r="176490" spans="27:27">
      <c r="AA176490" s="271"/>
    </row>
    <row r="176491" spans="27:27">
      <c r="AA176491" s="271"/>
    </row>
    <row r="176492" spans="27:27">
      <c r="AA176492" s="271"/>
    </row>
    <row r="176493" spans="27:27">
      <c r="AA176493" s="271"/>
    </row>
    <row r="176494" spans="27:27">
      <c r="AA176494" s="271"/>
    </row>
    <row r="176495" spans="27:27">
      <c r="AA176495" s="271"/>
    </row>
    <row r="176496" spans="27:27">
      <c r="AA176496" s="271"/>
    </row>
    <row r="176497" spans="27:27">
      <c r="AA176497" s="271"/>
    </row>
    <row r="176498" spans="27:27">
      <c r="AA176498" s="271"/>
    </row>
    <row r="176499" spans="27:27">
      <c r="AA176499" s="271"/>
    </row>
    <row r="176500" spans="27:27">
      <c r="AA176500" s="271"/>
    </row>
    <row r="176501" spans="27:27">
      <c r="AA176501" s="271"/>
    </row>
    <row r="176502" spans="27:27">
      <c r="AA176502" s="271"/>
    </row>
    <row r="176503" spans="27:27">
      <c r="AA176503" s="271"/>
    </row>
    <row r="176504" spans="27:27">
      <c r="AA176504" s="271"/>
    </row>
    <row r="176505" spans="27:27">
      <c r="AA176505" s="271"/>
    </row>
    <row r="176506" spans="27:27">
      <c r="AA176506" s="271"/>
    </row>
    <row r="176507" spans="27:27">
      <c r="AA176507" s="271"/>
    </row>
    <row r="176508" spans="27:27">
      <c r="AA176508" s="271"/>
    </row>
    <row r="176509" spans="27:27">
      <c r="AA176509" s="271"/>
    </row>
    <row r="176510" spans="27:27">
      <c r="AA176510" s="271"/>
    </row>
    <row r="176511" spans="27:27">
      <c r="AA176511" s="271"/>
    </row>
    <row r="176512" spans="27:27">
      <c r="AA176512" s="271"/>
    </row>
    <row r="176513" spans="27:27">
      <c r="AA176513" s="271"/>
    </row>
    <row r="176514" spans="27:27">
      <c r="AA176514" s="271"/>
    </row>
    <row r="176515" spans="27:27">
      <c r="AA176515" s="271"/>
    </row>
    <row r="176516" spans="27:27">
      <c r="AA176516" s="271"/>
    </row>
    <row r="176517" spans="27:27">
      <c r="AA176517" s="271"/>
    </row>
    <row r="176518" spans="27:27">
      <c r="AA176518" s="271"/>
    </row>
    <row r="176519" spans="27:27">
      <c r="AA176519" s="271"/>
    </row>
    <row r="176520" spans="27:27">
      <c r="AA176520" s="271"/>
    </row>
    <row r="176521" spans="27:27">
      <c r="AA176521" s="271"/>
    </row>
    <row r="176522" spans="27:27">
      <c r="AA176522" s="271"/>
    </row>
    <row r="176523" spans="27:27">
      <c r="AA176523" s="271"/>
    </row>
    <row r="176524" spans="27:27">
      <c r="AA176524" s="271"/>
    </row>
    <row r="176525" spans="27:27">
      <c r="AA176525" s="271"/>
    </row>
    <row r="176526" spans="27:27">
      <c r="AA176526" s="271"/>
    </row>
    <row r="176527" spans="27:27">
      <c r="AA176527" s="271"/>
    </row>
    <row r="176528" spans="27:27">
      <c r="AA176528" s="271"/>
    </row>
    <row r="176529" spans="27:27">
      <c r="AA176529" s="271"/>
    </row>
    <row r="176530" spans="27:27">
      <c r="AA176530" s="271"/>
    </row>
    <row r="176531" spans="27:27">
      <c r="AA176531" s="271"/>
    </row>
    <row r="176532" spans="27:27">
      <c r="AA176532" s="271"/>
    </row>
    <row r="176533" spans="27:27">
      <c r="AA176533" s="271"/>
    </row>
    <row r="176534" spans="27:27">
      <c r="AA176534" s="271"/>
    </row>
    <row r="176535" spans="27:27">
      <c r="AA176535" s="271"/>
    </row>
    <row r="176536" spans="27:27">
      <c r="AA176536" s="271"/>
    </row>
    <row r="176537" spans="27:27">
      <c r="AA176537" s="271"/>
    </row>
    <row r="176538" spans="27:27">
      <c r="AA176538" s="271"/>
    </row>
    <row r="176539" spans="27:27">
      <c r="AA176539" s="271"/>
    </row>
    <row r="176540" spans="27:27">
      <c r="AA176540" s="271"/>
    </row>
    <row r="176541" spans="27:27">
      <c r="AA176541" s="271"/>
    </row>
    <row r="176542" spans="27:27">
      <c r="AA176542" s="271"/>
    </row>
    <row r="176543" spans="27:27">
      <c r="AA176543" s="271"/>
    </row>
    <row r="176544" spans="27:27">
      <c r="AA176544" s="271"/>
    </row>
    <row r="176545" spans="27:27">
      <c r="AA176545" s="271"/>
    </row>
    <row r="176546" spans="27:27">
      <c r="AA176546" s="271"/>
    </row>
    <row r="176547" spans="27:27">
      <c r="AA176547" s="271"/>
    </row>
    <row r="176548" spans="27:27">
      <c r="AA176548" s="271"/>
    </row>
    <row r="176549" spans="27:27">
      <c r="AA176549" s="271"/>
    </row>
    <row r="176550" spans="27:27">
      <c r="AA176550" s="271"/>
    </row>
    <row r="176551" spans="27:27">
      <c r="AA176551" s="271"/>
    </row>
    <row r="176552" spans="27:27">
      <c r="AA176552" s="271"/>
    </row>
    <row r="176553" spans="27:27">
      <c r="AA176553" s="271"/>
    </row>
    <row r="176554" spans="27:27">
      <c r="AA176554" s="271"/>
    </row>
    <row r="176555" spans="27:27">
      <c r="AA176555" s="271"/>
    </row>
    <row r="176556" spans="27:27">
      <c r="AA176556" s="271"/>
    </row>
    <row r="176557" spans="27:27">
      <c r="AA176557" s="271"/>
    </row>
    <row r="176558" spans="27:27">
      <c r="AA176558" s="271"/>
    </row>
    <row r="176559" spans="27:27">
      <c r="AA176559" s="271"/>
    </row>
    <row r="176560" spans="27:27">
      <c r="AA176560" s="271"/>
    </row>
    <row r="176561" spans="27:27">
      <c r="AA176561" s="271"/>
    </row>
    <row r="176562" spans="27:27">
      <c r="AA176562" s="271"/>
    </row>
    <row r="176563" spans="27:27">
      <c r="AA176563" s="271"/>
    </row>
    <row r="176564" spans="27:27">
      <c r="AA176564" s="271"/>
    </row>
    <row r="176565" spans="27:27">
      <c r="AA176565" s="271"/>
    </row>
    <row r="176566" spans="27:27">
      <c r="AA176566" s="271"/>
    </row>
    <row r="176567" spans="27:27">
      <c r="AA176567" s="271"/>
    </row>
    <row r="176568" spans="27:27">
      <c r="AA176568" s="271"/>
    </row>
    <row r="176569" spans="27:27">
      <c r="AA176569" s="271"/>
    </row>
    <row r="176570" spans="27:27">
      <c r="AA176570" s="271"/>
    </row>
    <row r="176571" spans="27:27">
      <c r="AA176571" s="271"/>
    </row>
    <row r="176572" spans="27:27">
      <c r="AA176572" s="271"/>
    </row>
    <row r="176573" spans="27:27">
      <c r="AA176573" s="271"/>
    </row>
    <row r="176574" spans="27:27">
      <c r="AA176574" s="271"/>
    </row>
    <row r="176575" spans="27:27">
      <c r="AA176575" s="271"/>
    </row>
    <row r="176576" spans="27:27">
      <c r="AA176576" s="271"/>
    </row>
    <row r="176577" spans="27:27">
      <c r="AA176577" s="271"/>
    </row>
    <row r="176578" spans="27:27">
      <c r="AA176578" s="271"/>
    </row>
    <row r="176579" spans="27:27">
      <c r="AA176579" s="271"/>
    </row>
    <row r="176580" spans="27:27">
      <c r="AA176580" s="271"/>
    </row>
    <row r="176581" spans="27:27">
      <c r="AA176581" s="271"/>
    </row>
    <row r="176582" spans="27:27">
      <c r="AA176582" s="271"/>
    </row>
    <row r="176583" spans="27:27">
      <c r="AA176583" s="271"/>
    </row>
    <row r="176584" spans="27:27">
      <c r="AA176584" s="271"/>
    </row>
    <row r="176585" spans="27:27">
      <c r="AA176585" s="271"/>
    </row>
    <row r="176586" spans="27:27">
      <c r="AA176586" s="271"/>
    </row>
    <row r="176587" spans="27:27">
      <c r="AA176587" s="271"/>
    </row>
    <row r="176588" spans="27:27">
      <c r="AA176588" s="271"/>
    </row>
    <row r="176589" spans="27:27">
      <c r="AA176589" s="271"/>
    </row>
    <row r="176590" spans="27:27">
      <c r="AA176590" s="271"/>
    </row>
    <row r="176591" spans="27:27">
      <c r="AA176591" s="271"/>
    </row>
    <row r="176592" spans="27:27">
      <c r="AA176592" s="271"/>
    </row>
    <row r="176593" spans="27:27">
      <c r="AA176593" s="271"/>
    </row>
    <row r="176594" spans="27:27">
      <c r="AA176594" s="271"/>
    </row>
    <row r="176595" spans="27:27">
      <c r="AA176595" s="271"/>
    </row>
    <row r="176596" spans="27:27">
      <c r="AA176596" s="271"/>
    </row>
    <row r="176597" spans="27:27">
      <c r="AA176597" s="271"/>
    </row>
    <row r="176598" spans="27:27">
      <c r="AA176598" s="271"/>
    </row>
    <row r="176599" spans="27:27">
      <c r="AA176599" s="271"/>
    </row>
    <row r="176600" spans="27:27">
      <c r="AA176600" s="271"/>
    </row>
    <row r="176601" spans="27:27">
      <c r="AA176601" s="271"/>
    </row>
    <row r="176602" spans="27:27">
      <c r="AA176602" s="271"/>
    </row>
    <row r="176603" spans="27:27">
      <c r="AA176603" s="271"/>
    </row>
    <row r="176604" spans="27:27">
      <c r="AA176604" s="271"/>
    </row>
    <row r="176605" spans="27:27">
      <c r="AA176605" s="271"/>
    </row>
    <row r="176606" spans="27:27">
      <c r="AA176606" s="271"/>
    </row>
    <row r="176607" spans="27:27">
      <c r="AA176607" s="271"/>
    </row>
    <row r="176608" spans="27:27">
      <c r="AA176608" s="271"/>
    </row>
    <row r="176609" spans="27:27">
      <c r="AA176609" s="271"/>
    </row>
    <row r="176610" spans="27:27">
      <c r="AA176610" s="271"/>
    </row>
    <row r="176611" spans="27:27">
      <c r="AA176611" s="271"/>
    </row>
    <row r="176612" spans="27:27">
      <c r="AA176612" s="271"/>
    </row>
    <row r="176613" spans="27:27">
      <c r="AA176613" s="271"/>
    </row>
    <row r="176614" spans="27:27">
      <c r="AA176614" s="271"/>
    </row>
    <row r="176615" spans="27:27">
      <c r="AA176615" s="271"/>
    </row>
    <row r="176616" spans="27:27">
      <c r="AA176616" s="271"/>
    </row>
    <row r="176617" spans="27:27">
      <c r="AA176617" s="271"/>
    </row>
    <row r="176618" spans="27:27">
      <c r="AA176618" s="271"/>
    </row>
    <row r="176619" spans="27:27">
      <c r="AA176619" s="271"/>
    </row>
    <row r="176620" spans="27:27">
      <c r="AA176620" s="271"/>
    </row>
    <row r="176621" spans="27:27">
      <c r="AA176621" s="271"/>
    </row>
    <row r="176622" spans="27:27">
      <c r="AA176622" s="271"/>
    </row>
    <row r="176623" spans="27:27">
      <c r="AA176623" s="271"/>
    </row>
    <row r="176624" spans="27:27">
      <c r="AA176624" s="271"/>
    </row>
    <row r="176625" spans="27:27">
      <c r="AA176625" s="271"/>
    </row>
    <row r="176626" spans="27:27">
      <c r="AA176626" s="271"/>
    </row>
    <row r="176627" spans="27:27">
      <c r="AA176627" s="271"/>
    </row>
    <row r="176628" spans="27:27">
      <c r="AA176628" s="271"/>
    </row>
    <row r="176629" spans="27:27">
      <c r="AA176629" s="271"/>
    </row>
    <row r="176630" spans="27:27">
      <c r="AA176630" s="271"/>
    </row>
    <row r="176631" spans="27:27">
      <c r="AA176631" s="271"/>
    </row>
    <row r="176632" spans="27:27">
      <c r="AA176632" s="271"/>
    </row>
    <row r="176633" spans="27:27">
      <c r="AA176633" s="271"/>
    </row>
    <row r="176634" spans="27:27">
      <c r="AA176634" s="271"/>
    </row>
    <row r="176635" spans="27:27">
      <c r="AA176635" s="271"/>
    </row>
    <row r="176636" spans="27:27">
      <c r="AA176636" s="271"/>
    </row>
    <row r="176637" spans="27:27">
      <c r="AA176637" s="271"/>
    </row>
    <row r="176638" spans="27:27">
      <c r="AA176638" s="271"/>
    </row>
    <row r="176639" spans="27:27">
      <c r="AA176639" s="271"/>
    </row>
    <row r="176640" spans="27:27">
      <c r="AA176640" s="271"/>
    </row>
    <row r="176641" spans="27:27">
      <c r="AA176641" s="271"/>
    </row>
    <row r="176642" spans="27:27">
      <c r="AA176642" s="271"/>
    </row>
    <row r="176643" spans="27:27">
      <c r="AA176643" s="271"/>
    </row>
    <row r="176644" spans="27:27">
      <c r="AA176644" s="271"/>
    </row>
    <row r="176645" spans="27:27">
      <c r="AA176645" s="271"/>
    </row>
    <row r="176646" spans="27:27">
      <c r="AA176646" s="271"/>
    </row>
    <row r="176647" spans="27:27">
      <c r="AA176647" s="271"/>
    </row>
    <row r="176648" spans="27:27">
      <c r="AA176648" s="271"/>
    </row>
    <row r="176649" spans="27:27">
      <c r="AA176649" s="271"/>
    </row>
    <row r="176650" spans="27:27">
      <c r="AA176650" s="271"/>
    </row>
    <row r="176651" spans="27:27">
      <c r="AA176651" s="271"/>
    </row>
    <row r="176652" spans="27:27">
      <c r="AA176652" s="271"/>
    </row>
    <row r="176653" spans="27:27">
      <c r="AA176653" s="271"/>
    </row>
    <row r="176654" spans="27:27">
      <c r="AA176654" s="271"/>
    </row>
    <row r="176655" spans="27:27">
      <c r="AA176655" s="271"/>
    </row>
    <row r="176656" spans="27:27">
      <c r="AA176656" s="271"/>
    </row>
    <row r="176657" spans="27:27">
      <c r="AA176657" s="271"/>
    </row>
    <row r="176658" spans="27:27">
      <c r="AA176658" s="271"/>
    </row>
    <row r="176659" spans="27:27">
      <c r="AA176659" s="271"/>
    </row>
    <row r="176660" spans="27:27">
      <c r="AA176660" s="271"/>
    </row>
    <row r="176661" spans="27:27">
      <c r="AA176661" s="271"/>
    </row>
    <row r="176662" spans="27:27">
      <c r="AA176662" s="271"/>
    </row>
    <row r="176663" spans="27:27">
      <c r="AA176663" s="271"/>
    </row>
    <row r="176664" spans="27:27">
      <c r="AA176664" s="271"/>
    </row>
    <row r="176665" spans="27:27">
      <c r="AA176665" s="271"/>
    </row>
    <row r="176666" spans="27:27">
      <c r="AA176666" s="271"/>
    </row>
    <row r="176667" spans="27:27">
      <c r="AA176667" s="271"/>
    </row>
    <row r="176668" spans="27:27">
      <c r="AA176668" s="271"/>
    </row>
    <row r="176669" spans="27:27">
      <c r="AA176669" s="271"/>
    </row>
    <row r="176670" spans="27:27">
      <c r="AA176670" s="271"/>
    </row>
    <row r="176671" spans="27:27">
      <c r="AA176671" s="271"/>
    </row>
    <row r="176672" spans="27:27">
      <c r="AA176672" s="271"/>
    </row>
    <row r="176673" spans="27:27">
      <c r="AA176673" s="271"/>
    </row>
    <row r="176674" spans="27:27">
      <c r="AA176674" s="271"/>
    </row>
    <row r="176675" spans="27:27">
      <c r="AA176675" s="271"/>
    </row>
    <row r="176676" spans="27:27">
      <c r="AA176676" s="271"/>
    </row>
    <row r="176677" spans="27:27">
      <c r="AA176677" s="271"/>
    </row>
    <row r="176678" spans="27:27">
      <c r="AA176678" s="271"/>
    </row>
    <row r="176679" spans="27:27">
      <c r="AA176679" s="271"/>
    </row>
    <row r="176680" spans="27:27">
      <c r="AA176680" s="271"/>
    </row>
    <row r="176681" spans="27:27">
      <c r="AA176681" s="271"/>
    </row>
    <row r="176682" spans="27:27">
      <c r="AA176682" s="271"/>
    </row>
    <row r="176683" spans="27:27">
      <c r="AA176683" s="271"/>
    </row>
    <row r="176684" spans="27:27">
      <c r="AA176684" s="271"/>
    </row>
    <row r="176685" spans="27:27">
      <c r="AA176685" s="271"/>
    </row>
    <row r="176686" spans="27:27">
      <c r="AA176686" s="271"/>
    </row>
    <row r="176687" spans="27:27">
      <c r="AA176687" s="271"/>
    </row>
    <row r="176688" spans="27:27">
      <c r="AA176688" s="271"/>
    </row>
    <row r="176689" spans="27:27">
      <c r="AA176689" s="271"/>
    </row>
    <row r="176690" spans="27:27">
      <c r="AA176690" s="271"/>
    </row>
    <row r="176691" spans="27:27">
      <c r="AA176691" s="271"/>
    </row>
    <row r="176692" spans="27:27">
      <c r="AA176692" s="271"/>
    </row>
    <row r="176693" spans="27:27">
      <c r="AA176693" s="271"/>
    </row>
    <row r="176694" spans="27:27">
      <c r="AA176694" s="271"/>
    </row>
    <row r="176695" spans="27:27">
      <c r="AA176695" s="271"/>
    </row>
    <row r="176696" spans="27:27">
      <c r="AA176696" s="271"/>
    </row>
    <row r="176697" spans="27:27">
      <c r="AA176697" s="271"/>
    </row>
    <row r="176698" spans="27:27">
      <c r="AA176698" s="271"/>
    </row>
    <row r="176699" spans="27:27">
      <c r="AA176699" s="271"/>
    </row>
    <row r="176700" spans="27:27">
      <c r="AA176700" s="271"/>
    </row>
    <row r="176701" spans="27:27">
      <c r="AA176701" s="271"/>
    </row>
    <row r="176702" spans="27:27">
      <c r="AA176702" s="271"/>
    </row>
    <row r="176703" spans="27:27">
      <c r="AA176703" s="271"/>
    </row>
    <row r="176704" spans="27:27">
      <c r="AA176704" s="271"/>
    </row>
    <row r="176705" spans="27:27">
      <c r="AA176705" s="271"/>
    </row>
    <row r="176706" spans="27:27">
      <c r="AA176706" s="271"/>
    </row>
    <row r="176707" spans="27:27">
      <c r="AA176707" s="271"/>
    </row>
    <row r="176708" spans="27:27">
      <c r="AA176708" s="271"/>
    </row>
    <row r="176709" spans="27:27">
      <c r="AA176709" s="271"/>
    </row>
    <row r="176710" spans="27:27">
      <c r="AA176710" s="271"/>
    </row>
    <row r="176711" spans="27:27">
      <c r="AA176711" s="271"/>
    </row>
    <row r="176712" spans="27:27">
      <c r="AA176712" s="271"/>
    </row>
    <row r="176713" spans="27:27">
      <c r="AA176713" s="271"/>
    </row>
    <row r="176714" spans="27:27">
      <c r="AA176714" s="271"/>
    </row>
    <row r="176715" spans="27:27">
      <c r="AA176715" s="271"/>
    </row>
    <row r="176716" spans="27:27">
      <c r="AA176716" s="271"/>
    </row>
    <row r="176717" spans="27:27">
      <c r="AA176717" s="271"/>
    </row>
    <row r="176718" spans="27:27">
      <c r="AA176718" s="271"/>
    </row>
    <row r="176719" spans="27:27">
      <c r="AA176719" s="271"/>
    </row>
    <row r="176720" spans="27:27">
      <c r="AA176720" s="271"/>
    </row>
    <row r="176721" spans="27:27">
      <c r="AA176721" s="271"/>
    </row>
    <row r="176722" spans="27:27">
      <c r="AA176722" s="271"/>
    </row>
    <row r="176723" spans="27:27">
      <c r="AA176723" s="271"/>
    </row>
    <row r="176724" spans="27:27">
      <c r="AA176724" s="271"/>
    </row>
    <row r="176725" spans="27:27">
      <c r="AA176725" s="271"/>
    </row>
    <row r="176726" spans="27:27">
      <c r="AA176726" s="271"/>
    </row>
    <row r="176727" spans="27:27">
      <c r="AA176727" s="271"/>
    </row>
    <row r="176728" spans="27:27">
      <c r="AA176728" s="271"/>
    </row>
    <row r="176729" spans="27:27">
      <c r="AA176729" s="271"/>
    </row>
    <row r="176730" spans="27:27">
      <c r="AA176730" s="271"/>
    </row>
    <row r="176731" spans="27:27">
      <c r="AA176731" s="271"/>
    </row>
    <row r="176732" spans="27:27">
      <c r="AA176732" s="271"/>
    </row>
    <row r="176733" spans="27:27">
      <c r="AA176733" s="271"/>
    </row>
    <row r="176734" spans="27:27">
      <c r="AA176734" s="271"/>
    </row>
    <row r="176735" spans="27:27">
      <c r="AA176735" s="271"/>
    </row>
    <row r="176736" spans="27:27">
      <c r="AA176736" s="271"/>
    </row>
    <row r="176737" spans="27:27">
      <c r="AA176737" s="271"/>
    </row>
    <row r="176738" spans="27:27">
      <c r="AA176738" s="271"/>
    </row>
    <row r="176739" spans="27:27">
      <c r="AA176739" s="271"/>
    </row>
    <row r="176740" spans="27:27">
      <c r="AA176740" s="271"/>
    </row>
    <row r="176741" spans="27:27">
      <c r="AA176741" s="271"/>
    </row>
    <row r="176742" spans="27:27">
      <c r="AA176742" s="271"/>
    </row>
    <row r="176743" spans="27:27">
      <c r="AA176743" s="271"/>
    </row>
    <row r="176744" spans="27:27">
      <c r="AA176744" s="271"/>
    </row>
    <row r="176745" spans="27:27">
      <c r="AA176745" s="271"/>
    </row>
    <row r="176746" spans="27:27">
      <c r="AA176746" s="271"/>
    </row>
    <row r="176747" spans="27:27">
      <c r="AA176747" s="271"/>
    </row>
    <row r="176748" spans="27:27">
      <c r="AA176748" s="271"/>
    </row>
    <row r="176749" spans="27:27">
      <c r="AA176749" s="271"/>
    </row>
    <row r="176750" spans="27:27">
      <c r="AA176750" s="271"/>
    </row>
    <row r="176751" spans="27:27">
      <c r="AA176751" s="271"/>
    </row>
    <row r="176752" spans="27:27">
      <c r="AA176752" s="271"/>
    </row>
    <row r="176753" spans="27:27">
      <c r="AA176753" s="271"/>
    </row>
    <row r="176754" spans="27:27">
      <c r="AA176754" s="271"/>
    </row>
    <row r="176755" spans="27:27">
      <c r="AA176755" s="271"/>
    </row>
    <row r="176756" spans="27:27">
      <c r="AA176756" s="271"/>
    </row>
    <row r="176757" spans="27:27">
      <c r="AA176757" s="271"/>
    </row>
    <row r="176758" spans="27:27">
      <c r="AA176758" s="271"/>
    </row>
    <row r="176759" spans="27:27">
      <c r="AA176759" s="271"/>
    </row>
    <row r="176760" spans="27:27">
      <c r="AA176760" s="271"/>
    </row>
    <row r="176761" spans="27:27">
      <c r="AA176761" s="271"/>
    </row>
    <row r="176762" spans="27:27">
      <c r="AA176762" s="271"/>
    </row>
    <row r="176763" spans="27:27">
      <c r="AA176763" s="271"/>
    </row>
    <row r="176764" spans="27:27">
      <c r="AA176764" s="271"/>
    </row>
    <row r="176765" spans="27:27">
      <c r="AA176765" s="271"/>
    </row>
    <row r="176766" spans="27:27">
      <c r="AA176766" s="271"/>
    </row>
    <row r="176767" spans="27:27">
      <c r="AA176767" s="271"/>
    </row>
    <row r="176768" spans="27:27">
      <c r="AA176768" s="271"/>
    </row>
    <row r="176769" spans="27:27">
      <c r="AA176769" s="271"/>
    </row>
    <row r="176770" spans="27:27">
      <c r="AA176770" s="271"/>
    </row>
    <row r="176771" spans="27:27">
      <c r="AA176771" s="271"/>
    </row>
    <row r="176772" spans="27:27">
      <c r="AA176772" s="271"/>
    </row>
    <row r="176773" spans="27:27">
      <c r="AA176773" s="271"/>
    </row>
    <row r="176774" spans="27:27">
      <c r="AA176774" s="271"/>
    </row>
    <row r="176775" spans="27:27">
      <c r="AA176775" s="271"/>
    </row>
    <row r="176776" spans="27:27">
      <c r="AA176776" s="271"/>
    </row>
    <row r="176777" spans="27:27">
      <c r="AA176777" s="271"/>
    </row>
    <row r="176778" spans="27:27">
      <c r="AA176778" s="271"/>
    </row>
    <row r="176779" spans="27:27">
      <c r="AA176779" s="271"/>
    </row>
    <row r="176780" spans="27:27">
      <c r="AA176780" s="271"/>
    </row>
    <row r="176781" spans="27:27">
      <c r="AA176781" s="271"/>
    </row>
    <row r="176782" spans="27:27">
      <c r="AA176782" s="271"/>
    </row>
    <row r="176783" spans="27:27">
      <c r="AA176783" s="271"/>
    </row>
    <row r="176784" spans="27:27">
      <c r="AA176784" s="271"/>
    </row>
    <row r="176785" spans="27:27">
      <c r="AA176785" s="271"/>
    </row>
    <row r="176786" spans="27:27">
      <c r="AA176786" s="271"/>
    </row>
    <row r="176787" spans="27:27">
      <c r="AA176787" s="271"/>
    </row>
    <row r="176788" spans="27:27">
      <c r="AA176788" s="271"/>
    </row>
    <row r="176789" spans="27:27">
      <c r="AA176789" s="271"/>
    </row>
    <row r="176790" spans="27:27">
      <c r="AA176790" s="271"/>
    </row>
    <row r="176791" spans="27:27">
      <c r="AA176791" s="271"/>
    </row>
    <row r="176792" spans="27:27">
      <c r="AA176792" s="271"/>
    </row>
    <row r="176793" spans="27:27">
      <c r="AA176793" s="271"/>
    </row>
    <row r="176794" spans="27:27">
      <c r="AA176794" s="271"/>
    </row>
    <row r="176795" spans="27:27">
      <c r="AA176795" s="271"/>
    </row>
    <row r="176796" spans="27:27">
      <c r="AA176796" s="271"/>
    </row>
    <row r="176797" spans="27:27">
      <c r="AA176797" s="271"/>
    </row>
    <row r="176798" spans="27:27">
      <c r="AA176798" s="271"/>
    </row>
    <row r="176799" spans="27:27">
      <c r="AA176799" s="271"/>
    </row>
    <row r="176800" spans="27:27">
      <c r="AA176800" s="271"/>
    </row>
    <row r="176801" spans="27:27">
      <c r="AA176801" s="271"/>
    </row>
    <row r="176802" spans="27:27">
      <c r="AA176802" s="271"/>
    </row>
    <row r="176803" spans="27:27">
      <c r="AA176803" s="271"/>
    </row>
    <row r="176804" spans="27:27">
      <c r="AA176804" s="271"/>
    </row>
    <row r="176805" spans="27:27">
      <c r="AA176805" s="271"/>
    </row>
    <row r="176806" spans="27:27">
      <c r="AA176806" s="271"/>
    </row>
    <row r="176807" spans="27:27">
      <c r="AA176807" s="271"/>
    </row>
    <row r="176808" spans="27:27">
      <c r="AA176808" s="271"/>
    </row>
    <row r="176809" spans="27:27">
      <c r="AA176809" s="271"/>
    </row>
    <row r="176810" spans="27:27">
      <c r="AA176810" s="271"/>
    </row>
    <row r="176811" spans="27:27">
      <c r="AA176811" s="271"/>
    </row>
    <row r="176812" spans="27:27">
      <c r="AA176812" s="271"/>
    </row>
    <row r="176813" spans="27:27">
      <c r="AA176813" s="271"/>
    </row>
    <row r="176814" spans="27:27">
      <c r="AA176814" s="271"/>
    </row>
    <row r="176815" spans="27:27">
      <c r="AA176815" s="271"/>
    </row>
    <row r="176816" spans="27:27">
      <c r="AA176816" s="271"/>
    </row>
    <row r="176817" spans="27:27">
      <c r="AA176817" s="271"/>
    </row>
    <row r="176818" spans="27:27">
      <c r="AA176818" s="271"/>
    </row>
    <row r="176819" spans="27:27">
      <c r="AA176819" s="271"/>
    </row>
    <row r="176820" spans="27:27">
      <c r="AA176820" s="271"/>
    </row>
    <row r="176821" spans="27:27">
      <c r="AA176821" s="271"/>
    </row>
    <row r="176822" spans="27:27">
      <c r="AA176822" s="271"/>
    </row>
    <row r="176823" spans="27:27">
      <c r="AA176823" s="271"/>
    </row>
    <row r="176824" spans="27:27">
      <c r="AA176824" s="271"/>
    </row>
    <row r="176825" spans="27:27">
      <c r="AA176825" s="271"/>
    </row>
    <row r="176826" spans="27:27">
      <c r="AA176826" s="271"/>
    </row>
    <row r="176827" spans="27:27">
      <c r="AA176827" s="271"/>
    </row>
    <row r="176828" spans="27:27">
      <c r="AA176828" s="271"/>
    </row>
    <row r="176829" spans="27:27">
      <c r="AA176829" s="271"/>
    </row>
    <row r="176830" spans="27:27">
      <c r="AA176830" s="271"/>
    </row>
    <row r="176831" spans="27:27">
      <c r="AA176831" s="271"/>
    </row>
    <row r="176832" spans="27:27">
      <c r="AA176832" s="271"/>
    </row>
    <row r="176833" spans="27:27">
      <c r="AA176833" s="271"/>
    </row>
    <row r="176834" spans="27:27">
      <c r="AA176834" s="271"/>
    </row>
    <row r="176835" spans="27:27">
      <c r="AA176835" s="271"/>
    </row>
    <row r="176836" spans="27:27">
      <c r="AA176836" s="271"/>
    </row>
    <row r="176837" spans="27:27">
      <c r="AA176837" s="271"/>
    </row>
    <row r="176838" spans="27:27">
      <c r="AA176838" s="271"/>
    </row>
    <row r="176839" spans="27:27">
      <c r="AA176839" s="271"/>
    </row>
    <row r="176840" spans="27:27">
      <c r="AA176840" s="271"/>
    </row>
    <row r="176841" spans="27:27">
      <c r="AA176841" s="271"/>
    </row>
    <row r="176842" spans="27:27">
      <c r="AA176842" s="271"/>
    </row>
    <row r="176843" spans="27:27">
      <c r="AA176843" s="271"/>
    </row>
    <row r="176844" spans="27:27">
      <c r="AA176844" s="271"/>
    </row>
    <row r="176845" spans="27:27">
      <c r="AA176845" s="271"/>
    </row>
    <row r="176846" spans="27:27">
      <c r="AA176846" s="271"/>
    </row>
    <row r="176847" spans="27:27">
      <c r="AA176847" s="271"/>
    </row>
    <row r="176848" spans="27:27">
      <c r="AA176848" s="271"/>
    </row>
    <row r="176849" spans="27:27">
      <c r="AA176849" s="271"/>
    </row>
    <row r="176850" spans="27:27">
      <c r="AA176850" s="271"/>
    </row>
    <row r="176851" spans="27:27">
      <c r="AA176851" s="271"/>
    </row>
    <row r="176852" spans="27:27">
      <c r="AA176852" s="271"/>
    </row>
    <row r="176853" spans="27:27">
      <c r="AA176853" s="271"/>
    </row>
    <row r="176854" spans="27:27">
      <c r="AA176854" s="271"/>
    </row>
    <row r="176855" spans="27:27">
      <c r="AA176855" s="271"/>
    </row>
    <row r="176856" spans="27:27">
      <c r="AA176856" s="271"/>
    </row>
    <row r="176857" spans="27:27">
      <c r="AA176857" s="271"/>
    </row>
    <row r="176858" spans="27:27">
      <c r="AA176858" s="271"/>
    </row>
    <row r="176859" spans="27:27">
      <c r="AA176859" s="271"/>
    </row>
    <row r="176860" spans="27:27">
      <c r="AA176860" s="271"/>
    </row>
    <row r="176861" spans="27:27">
      <c r="AA176861" s="271"/>
    </row>
    <row r="176862" spans="27:27">
      <c r="AA176862" s="271"/>
    </row>
    <row r="176863" spans="27:27">
      <c r="AA176863" s="271"/>
    </row>
    <row r="176864" spans="27:27">
      <c r="AA176864" s="271"/>
    </row>
    <row r="176865" spans="27:27">
      <c r="AA176865" s="271"/>
    </row>
    <row r="176866" spans="27:27">
      <c r="AA176866" s="271"/>
    </row>
    <row r="176867" spans="27:27">
      <c r="AA176867" s="271"/>
    </row>
    <row r="176868" spans="27:27">
      <c r="AA176868" s="271"/>
    </row>
    <row r="176869" spans="27:27">
      <c r="AA176869" s="271"/>
    </row>
    <row r="176870" spans="27:27">
      <c r="AA176870" s="271"/>
    </row>
    <row r="176871" spans="27:27">
      <c r="AA176871" s="271"/>
    </row>
    <row r="176872" spans="27:27">
      <c r="AA176872" s="271"/>
    </row>
    <row r="176873" spans="27:27">
      <c r="AA176873" s="271"/>
    </row>
    <row r="176874" spans="27:27">
      <c r="AA176874" s="271"/>
    </row>
    <row r="176875" spans="27:27">
      <c r="AA176875" s="271"/>
    </row>
    <row r="176876" spans="27:27">
      <c r="AA176876" s="271"/>
    </row>
    <row r="176877" spans="27:27">
      <c r="AA176877" s="271"/>
    </row>
    <row r="176878" spans="27:27">
      <c r="AA176878" s="271"/>
    </row>
    <row r="176879" spans="27:27">
      <c r="AA176879" s="271"/>
    </row>
    <row r="176880" spans="27:27">
      <c r="AA176880" s="271"/>
    </row>
    <row r="176881" spans="27:27">
      <c r="AA176881" s="271"/>
    </row>
    <row r="176882" spans="27:27">
      <c r="AA176882" s="271"/>
    </row>
    <row r="176883" spans="27:27">
      <c r="AA176883" s="271"/>
    </row>
    <row r="176884" spans="27:27">
      <c r="AA176884" s="271"/>
    </row>
    <row r="176885" spans="27:27">
      <c r="AA176885" s="271"/>
    </row>
    <row r="176886" spans="27:27">
      <c r="AA176886" s="271"/>
    </row>
    <row r="176887" spans="27:27">
      <c r="AA176887" s="271"/>
    </row>
    <row r="176888" spans="27:27">
      <c r="AA176888" s="271"/>
    </row>
    <row r="176889" spans="27:27">
      <c r="AA176889" s="271"/>
    </row>
    <row r="176890" spans="27:27">
      <c r="AA176890" s="271"/>
    </row>
    <row r="176891" spans="27:27">
      <c r="AA176891" s="271"/>
    </row>
    <row r="176892" spans="27:27">
      <c r="AA176892" s="271"/>
    </row>
    <row r="176893" spans="27:27">
      <c r="AA176893" s="271"/>
    </row>
    <row r="176894" spans="27:27">
      <c r="AA176894" s="271"/>
    </row>
    <row r="176895" spans="27:27">
      <c r="AA176895" s="271"/>
    </row>
    <row r="176896" spans="27:27">
      <c r="AA176896" s="271"/>
    </row>
    <row r="176897" spans="27:27">
      <c r="AA176897" s="271"/>
    </row>
    <row r="176898" spans="27:27">
      <c r="AA176898" s="271"/>
    </row>
    <row r="176899" spans="27:27">
      <c r="AA176899" s="271"/>
    </row>
    <row r="176900" spans="27:27">
      <c r="AA176900" s="271"/>
    </row>
    <row r="176901" spans="27:27">
      <c r="AA176901" s="271"/>
    </row>
    <row r="176902" spans="27:27">
      <c r="AA176902" s="271"/>
    </row>
    <row r="176903" spans="27:27">
      <c r="AA176903" s="271"/>
    </row>
    <row r="176904" spans="27:27">
      <c r="AA176904" s="271"/>
    </row>
    <row r="176905" spans="27:27">
      <c r="AA176905" s="271"/>
    </row>
    <row r="176906" spans="27:27">
      <c r="AA176906" s="271"/>
    </row>
    <row r="176907" spans="27:27">
      <c r="AA176907" s="271"/>
    </row>
    <row r="176908" spans="27:27">
      <c r="AA176908" s="271"/>
    </row>
    <row r="176909" spans="27:27">
      <c r="AA176909" s="271"/>
    </row>
    <row r="176910" spans="27:27">
      <c r="AA176910" s="271"/>
    </row>
    <row r="176911" spans="27:27">
      <c r="AA176911" s="271"/>
    </row>
    <row r="176912" spans="27:27">
      <c r="AA176912" s="271"/>
    </row>
    <row r="176913" spans="27:27">
      <c r="AA176913" s="271"/>
    </row>
    <row r="176914" spans="27:27">
      <c r="AA176914" s="271"/>
    </row>
    <row r="176915" spans="27:27">
      <c r="AA176915" s="271"/>
    </row>
    <row r="176916" spans="27:27">
      <c r="AA176916" s="271"/>
    </row>
    <row r="176917" spans="27:27">
      <c r="AA176917" s="271"/>
    </row>
    <row r="176918" spans="27:27">
      <c r="AA176918" s="271"/>
    </row>
    <row r="176919" spans="27:27">
      <c r="AA176919" s="271"/>
    </row>
    <row r="176920" spans="27:27">
      <c r="AA176920" s="271"/>
    </row>
    <row r="176921" spans="27:27">
      <c r="AA176921" s="271"/>
    </row>
    <row r="176922" spans="27:27">
      <c r="AA176922" s="271"/>
    </row>
    <row r="176923" spans="27:27">
      <c r="AA176923" s="271"/>
    </row>
    <row r="176924" spans="27:27">
      <c r="AA176924" s="271"/>
    </row>
    <row r="176925" spans="27:27">
      <c r="AA176925" s="271"/>
    </row>
    <row r="176926" spans="27:27">
      <c r="AA176926" s="271"/>
    </row>
    <row r="176927" spans="27:27">
      <c r="AA176927" s="271"/>
    </row>
    <row r="176928" spans="27:27">
      <c r="AA176928" s="271"/>
    </row>
    <row r="176929" spans="27:27">
      <c r="AA176929" s="271"/>
    </row>
    <row r="176930" spans="27:27">
      <c r="AA176930" s="271"/>
    </row>
    <row r="176931" spans="27:27">
      <c r="AA176931" s="271"/>
    </row>
    <row r="176932" spans="27:27">
      <c r="AA176932" s="271"/>
    </row>
    <row r="176933" spans="27:27">
      <c r="AA176933" s="271"/>
    </row>
    <row r="176934" spans="27:27">
      <c r="AA176934" s="271"/>
    </row>
    <row r="176935" spans="27:27">
      <c r="AA176935" s="271"/>
    </row>
    <row r="176936" spans="27:27">
      <c r="AA176936" s="271"/>
    </row>
    <row r="176937" spans="27:27">
      <c r="AA176937" s="271"/>
    </row>
    <row r="176938" spans="27:27">
      <c r="AA176938" s="271"/>
    </row>
    <row r="176939" spans="27:27">
      <c r="AA176939" s="271"/>
    </row>
    <row r="176940" spans="27:27">
      <c r="AA176940" s="271"/>
    </row>
    <row r="176941" spans="27:27">
      <c r="AA176941" s="271"/>
    </row>
    <row r="176942" spans="27:27">
      <c r="AA176942" s="271"/>
    </row>
    <row r="176943" spans="27:27">
      <c r="AA176943" s="271"/>
    </row>
    <row r="176944" spans="27:27">
      <c r="AA176944" s="271"/>
    </row>
    <row r="176945" spans="27:27">
      <c r="AA176945" s="271"/>
    </row>
    <row r="176946" spans="27:27">
      <c r="AA176946" s="271"/>
    </row>
    <row r="176947" spans="27:27">
      <c r="AA176947" s="271"/>
    </row>
    <row r="176948" spans="27:27">
      <c r="AA176948" s="271"/>
    </row>
    <row r="176949" spans="27:27">
      <c r="AA176949" s="271"/>
    </row>
    <row r="176950" spans="27:27">
      <c r="AA176950" s="271"/>
    </row>
    <row r="176951" spans="27:27">
      <c r="AA176951" s="271"/>
    </row>
    <row r="176952" spans="27:27">
      <c r="AA176952" s="271"/>
    </row>
    <row r="176953" spans="27:27">
      <c r="AA176953" s="271"/>
    </row>
    <row r="176954" spans="27:27">
      <c r="AA176954" s="271"/>
    </row>
    <row r="176955" spans="27:27">
      <c r="AA176955" s="271"/>
    </row>
    <row r="176956" spans="27:27">
      <c r="AA176956" s="271"/>
    </row>
    <row r="176957" spans="27:27">
      <c r="AA176957" s="271"/>
    </row>
    <row r="176958" spans="27:27">
      <c r="AA176958" s="271"/>
    </row>
    <row r="176959" spans="27:27">
      <c r="AA176959" s="271"/>
    </row>
    <row r="176960" spans="27:27">
      <c r="AA176960" s="271"/>
    </row>
    <row r="176961" spans="27:27">
      <c r="AA176961" s="271"/>
    </row>
    <row r="176962" spans="27:27">
      <c r="AA176962" s="271"/>
    </row>
    <row r="176963" spans="27:27">
      <c r="AA176963" s="271"/>
    </row>
    <row r="176964" spans="27:27">
      <c r="AA176964" s="271"/>
    </row>
    <row r="176965" spans="27:27">
      <c r="AA176965" s="271"/>
    </row>
    <row r="176966" spans="27:27">
      <c r="AA176966" s="271"/>
    </row>
    <row r="176967" spans="27:27">
      <c r="AA176967" s="271"/>
    </row>
    <row r="176968" spans="27:27">
      <c r="AA176968" s="271"/>
    </row>
    <row r="176969" spans="27:27">
      <c r="AA176969" s="271"/>
    </row>
    <row r="176970" spans="27:27">
      <c r="AA176970" s="271"/>
    </row>
    <row r="176971" spans="27:27">
      <c r="AA176971" s="271"/>
    </row>
    <row r="176972" spans="27:27">
      <c r="AA176972" s="271"/>
    </row>
    <row r="176973" spans="27:27">
      <c r="AA176973" s="271"/>
    </row>
    <row r="176974" spans="27:27">
      <c r="AA176974" s="271"/>
    </row>
    <row r="176975" spans="27:27">
      <c r="AA176975" s="271"/>
    </row>
    <row r="176976" spans="27:27">
      <c r="AA176976" s="271"/>
    </row>
    <row r="176977" spans="27:27">
      <c r="AA176977" s="271"/>
    </row>
    <row r="176978" spans="27:27">
      <c r="AA176978" s="271"/>
    </row>
    <row r="176979" spans="27:27">
      <c r="AA176979" s="271"/>
    </row>
    <row r="176980" spans="27:27">
      <c r="AA176980" s="271"/>
    </row>
    <row r="176981" spans="27:27">
      <c r="AA176981" s="271"/>
    </row>
    <row r="176982" spans="27:27">
      <c r="AA176982" s="271"/>
    </row>
    <row r="176983" spans="27:27">
      <c r="AA176983" s="271"/>
    </row>
    <row r="176984" spans="27:27">
      <c r="AA176984" s="271"/>
    </row>
    <row r="176985" spans="27:27">
      <c r="AA176985" s="271"/>
    </row>
    <row r="176986" spans="27:27">
      <c r="AA176986" s="271"/>
    </row>
    <row r="176987" spans="27:27">
      <c r="AA176987" s="271"/>
    </row>
    <row r="176988" spans="27:27">
      <c r="AA176988" s="271"/>
    </row>
    <row r="176989" spans="27:27">
      <c r="AA176989" s="271"/>
    </row>
    <row r="176990" spans="27:27">
      <c r="AA176990" s="271"/>
    </row>
    <row r="176991" spans="27:27">
      <c r="AA176991" s="271"/>
    </row>
    <row r="176992" spans="27:27">
      <c r="AA176992" s="271"/>
    </row>
    <row r="176993" spans="27:27">
      <c r="AA176993" s="271"/>
    </row>
    <row r="176994" spans="27:27">
      <c r="AA176994" s="271"/>
    </row>
    <row r="176995" spans="27:27">
      <c r="AA176995" s="271"/>
    </row>
    <row r="176996" spans="27:27">
      <c r="AA176996" s="271"/>
    </row>
    <row r="176997" spans="27:27">
      <c r="AA176997" s="271"/>
    </row>
    <row r="176998" spans="27:27">
      <c r="AA176998" s="271"/>
    </row>
    <row r="176999" spans="27:27">
      <c r="AA176999" s="271"/>
    </row>
    <row r="177000" spans="27:27">
      <c r="AA177000" s="271"/>
    </row>
    <row r="177001" spans="27:27">
      <c r="AA177001" s="271"/>
    </row>
    <row r="177002" spans="27:27">
      <c r="AA177002" s="271"/>
    </row>
    <row r="177003" spans="27:27">
      <c r="AA177003" s="271"/>
    </row>
    <row r="177004" spans="27:27">
      <c r="AA177004" s="271"/>
    </row>
    <row r="177005" spans="27:27">
      <c r="AA177005" s="271"/>
    </row>
    <row r="177006" spans="27:27">
      <c r="AA177006" s="271"/>
    </row>
    <row r="177007" spans="27:27">
      <c r="AA177007" s="271"/>
    </row>
    <row r="177008" spans="27:27">
      <c r="AA177008" s="271"/>
    </row>
    <row r="177009" spans="27:27">
      <c r="AA177009" s="271"/>
    </row>
    <row r="177010" spans="27:27">
      <c r="AA177010" s="271"/>
    </row>
    <row r="177011" spans="27:27">
      <c r="AA177011" s="271"/>
    </row>
    <row r="177012" spans="27:27">
      <c r="AA177012" s="271"/>
    </row>
    <row r="177013" spans="27:27">
      <c r="AA177013" s="271"/>
    </row>
    <row r="177014" spans="27:27">
      <c r="AA177014" s="271"/>
    </row>
    <row r="177015" spans="27:27">
      <c r="AA177015" s="271"/>
    </row>
    <row r="177016" spans="27:27">
      <c r="AA177016" s="271"/>
    </row>
    <row r="177017" spans="27:27">
      <c r="AA177017" s="271"/>
    </row>
    <row r="177018" spans="27:27">
      <c r="AA177018" s="271"/>
    </row>
    <row r="177019" spans="27:27">
      <c r="AA177019" s="271"/>
    </row>
    <row r="177020" spans="27:27">
      <c r="AA177020" s="271"/>
    </row>
    <row r="177021" spans="27:27">
      <c r="AA177021" s="271"/>
    </row>
    <row r="177022" spans="27:27">
      <c r="AA177022" s="271"/>
    </row>
    <row r="177023" spans="27:27">
      <c r="AA177023" s="271"/>
    </row>
    <row r="177024" spans="27:27">
      <c r="AA177024" s="271"/>
    </row>
    <row r="177025" spans="27:27">
      <c r="AA177025" s="271"/>
    </row>
    <row r="177026" spans="27:27">
      <c r="AA177026" s="271"/>
    </row>
    <row r="177027" spans="27:27">
      <c r="AA177027" s="271"/>
    </row>
    <row r="177028" spans="27:27">
      <c r="AA177028" s="271"/>
    </row>
    <row r="177029" spans="27:27">
      <c r="AA177029" s="271"/>
    </row>
    <row r="177030" spans="27:27">
      <c r="AA177030" s="271"/>
    </row>
    <row r="177031" spans="27:27">
      <c r="AA177031" s="271"/>
    </row>
    <row r="177032" spans="27:27">
      <c r="AA177032" s="271"/>
    </row>
    <row r="177033" spans="27:27">
      <c r="AA177033" s="271"/>
    </row>
    <row r="177034" spans="27:27">
      <c r="AA177034" s="271"/>
    </row>
    <row r="177035" spans="27:27">
      <c r="AA177035" s="271"/>
    </row>
    <row r="177036" spans="27:27">
      <c r="AA177036" s="271"/>
    </row>
    <row r="177037" spans="27:27">
      <c r="AA177037" s="271"/>
    </row>
    <row r="177038" spans="27:27">
      <c r="AA177038" s="271"/>
    </row>
    <row r="177039" spans="27:27">
      <c r="AA177039" s="271"/>
    </row>
    <row r="177040" spans="27:27">
      <c r="AA177040" s="271"/>
    </row>
    <row r="177041" spans="27:27">
      <c r="AA177041" s="271"/>
    </row>
    <row r="177042" spans="27:27">
      <c r="AA177042" s="271"/>
    </row>
    <row r="177043" spans="27:27">
      <c r="AA177043" s="271"/>
    </row>
    <row r="177044" spans="27:27">
      <c r="AA177044" s="271"/>
    </row>
    <row r="177045" spans="27:27">
      <c r="AA177045" s="271"/>
    </row>
    <row r="177046" spans="27:27">
      <c r="AA177046" s="271"/>
    </row>
    <row r="177047" spans="27:27">
      <c r="AA177047" s="271"/>
    </row>
    <row r="177048" spans="27:27">
      <c r="AA177048" s="271"/>
    </row>
    <row r="177049" spans="27:27">
      <c r="AA177049" s="271"/>
    </row>
    <row r="177050" spans="27:27">
      <c r="AA177050" s="271"/>
    </row>
    <row r="177051" spans="27:27">
      <c r="AA177051" s="271"/>
    </row>
    <row r="177052" spans="27:27">
      <c r="AA177052" s="271"/>
    </row>
    <row r="177053" spans="27:27">
      <c r="AA177053" s="271"/>
    </row>
    <row r="177054" spans="27:27">
      <c r="AA177054" s="271"/>
    </row>
    <row r="177055" spans="27:27">
      <c r="AA177055" s="271"/>
    </row>
    <row r="177056" spans="27:27">
      <c r="AA177056" s="271"/>
    </row>
    <row r="177057" spans="27:27">
      <c r="AA177057" s="271"/>
    </row>
    <row r="177058" spans="27:27">
      <c r="AA177058" s="271"/>
    </row>
    <row r="177059" spans="27:27">
      <c r="AA177059" s="271"/>
    </row>
    <row r="177060" spans="27:27">
      <c r="AA177060" s="271"/>
    </row>
    <row r="177061" spans="27:27">
      <c r="AA177061" s="271"/>
    </row>
    <row r="177062" spans="27:27">
      <c r="AA177062" s="271"/>
    </row>
    <row r="177063" spans="27:27">
      <c r="AA177063" s="271"/>
    </row>
    <row r="177064" spans="27:27">
      <c r="AA177064" s="271"/>
    </row>
    <row r="177065" spans="27:27">
      <c r="AA177065" s="271"/>
    </row>
    <row r="177066" spans="27:27">
      <c r="AA177066" s="271"/>
    </row>
    <row r="177067" spans="27:27">
      <c r="AA177067" s="271"/>
    </row>
    <row r="177068" spans="27:27">
      <c r="AA177068" s="271"/>
    </row>
    <row r="177069" spans="27:27">
      <c r="AA177069" s="271"/>
    </row>
    <row r="177070" spans="27:27">
      <c r="AA177070" s="271"/>
    </row>
    <row r="177071" spans="27:27">
      <c r="AA177071" s="271"/>
    </row>
    <row r="177072" spans="27:27">
      <c r="AA177072" s="271"/>
    </row>
    <row r="177073" spans="27:27">
      <c r="AA177073" s="271"/>
    </row>
    <row r="177074" spans="27:27">
      <c r="AA177074" s="271"/>
    </row>
    <row r="177075" spans="27:27">
      <c r="AA177075" s="271"/>
    </row>
    <row r="177076" spans="27:27">
      <c r="AA177076" s="271"/>
    </row>
    <row r="177077" spans="27:27">
      <c r="AA177077" s="271"/>
    </row>
    <row r="177078" spans="27:27">
      <c r="AA177078" s="271"/>
    </row>
    <row r="177079" spans="27:27">
      <c r="AA177079" s="271"/>
    </row>
    <row r="177080" spans="27:27">
      <c r="AA177080" s="271"/>
    </row>
    <row r="177081" spans="27:27">
      <c r="AA177081" s="271"/>
    </row>
    <row r="177082" spans="27:27">
      <c r="AA177082" s="271"/>
    </row>
    <row r="177083" spans="27:27">
      <c r="AA177083" s="271"/>
    </row>
    <row r="177084" spans="27:27">
      <c r="AA177084" s="271"/>
    </row>
    <row r="177085" spans="27:27">
      <c r="AA177085" s="271"/>
    </row>
    <row r="177086" spans="27:27">
      <c r="AA177086" s="271"/>
    </row>
    <row r="177087" spans="27:27">
      <c r="AA177087" s="271"/>
    </row>
    <row r="177088" spans="27:27">
      <c r="AA177088" s="271"/>
    </row>
    <row r="177089" spans="27:27">
      <c r="AA177089" s="271"/>
    </row>
    <row r="177090" spans="27:27">
      <c r="AA177090" s="271"/>
    </row>
    <row r="177091" spans="27:27">
      <c r="AA177091" s="271"/>
    </row>
    <row r="177092" spans="27:27">
      <c r="AA177092" s="271"/>
    </row>
    <row r="177093" spans="27:27">
      <c r="AA177093" s="271"/>
    </row>
    <row r="177094" spans="27:27">
      <c r="AA177094" s="271"/>
    </row>
    <row r="177095" spans="27:27">
      <c r="AA177095" s="271"/>
    </row>
    <row r="177096" spans="27:27">
      <c r="AA177096" s="271"/>
    </row>
    <row r="177097" spans="27:27">
      <c r="AA177097" s="271"/>
    </row>
    <row r="177098" spans="27:27">
      <c r="AA177098" s="271"/>
    </row>
    <row r="177099" spans="27:27">
      <c r="AA177099" s="271"/>
    </row>
    <row r="177100" spans="27:27">
      <c r="AA177100" s="271"/>
    </row>
    <row r="177101" spans="27:27">
      <c r="AA177101" s="271"/>
    </row>
    <row r="177102" spans="27:27">
      <c r="AA177102" s="271"/>
    </row>
    <row r="177103" spans="27:27">
      <c r="AA177103" s="271"/>
    </row>
    <row r="177104" spans="27:27">
      <c r="AA177104" s="271"/>
    </row>
    <row r="177105" spans="27:27">
      <c r="AA177105" s="271"/>
    </row>
    <row r="177106" spans="27:27">
      <c r="AA177106" s="271"/>
    </row>
    <row r="177107" spans="27:27">
      <c r="AA177107" s="271"/>
    </row>
    <row r="177108" spans="27:27">
      <c r="AA177108" s="271"/>
    </row>
    <row r="177109" spans="27:27">
      <c r="AA177109" s="271"/>
    </row>
    <row r="177110" spans="27:27">
      <c r="AA177110" s="271"/>
    </row>
    <row r="177111" spans="27:27">
      <c r="AA177111" s="271"/>
    </row>
    <row r="177112" spans="27:27">
      <c r="AA177112" s="271"/>
    </row>
    <row r="177113" spans="27:27">
      <c r="AA177113" s="271"/>
    </row>
    <row r="177114" spans="27:27">
      <c r="AA177114" s="271"/>
    </row>
    <row r="177115" spans="27:27">
      <c r="AA177115" s="271"/>
    </row>
    <row r="177116" spans="27:27">
      <c r="AA177116" s="271"/>
    </row>
    <row r="177117" spans="27:27">
      <c r="AA177117" s="271"/>
    </row>
    <row r="177118" spans="27:27">
      <c r="AA177118" s="271"/>
    </row>
    <row r="177119" spans="27:27">
      <c r="AA177119" s="271"/>
    </row>
    <row r="177120" spans="27:27">
      <c r="AA177120" s="271"/>
    </row>
    <row r="177121" spans="27:27">
      <c r="AA177121" s="271"/>
    </row>
    <row r="177122" spans="27:27">
      <c r="AA177122" s="271"/>
    </row>
    <row r="177123" spans="27:27">
      <c r="AA177123" s="271"/>
    </row>
    <row r="177124" spans="27:27">
      <c r="AA177124" s="271"/>
    </row>
    <row r="177125" spans="27:27">
      <c r="AA177125" s="271"/>
    </row>
    <row r="177126" spans="27:27">
      <c r="AA177126" s="271"/>
    </row>
    <row r="177127" spans="27:27">
      <c r="AA177127" s="271"/>
    </row>
    <row r="177128" spans="27:27">
      <c r="AA177128" s="271"/>
    </row>
    <row r="177129" spans="27:27">
      <c r="AA177129" s="271"/>
    </row>
    <row r="177130" spans="27:27">
      <c r="AA177130" s="271"/>
    </row>
    <row r="177131" spans="27:27">
      <c r="AA177131" s="271"/>
    </row>
    <row r="177132" spans="27:27">
      <c r="AA177132" s="271"/>
    </row>
    <row r="177133" spans="27:27">
      <c r="AA177133" s="271"/>
    </row>
    <row r="177134" spans="27:27">
      <c r="AA177134" s="271"/>
    </row>
    <row r="177135" spans="27:27">
      <c r="AA177135" s="271"/>
    </row>
    <row r="177136" spans="27:27">
      <c r="AA177136" s="271"/>
    </row>
    <row r="177137" spans="27:27">
      <c r="AA177137" s="271"/>
    </row>
    <row r="177138" spans="27:27">
      <c r="AA177138" s="271"/>
    </row>
    <row r="177139" spans="27:27">
      <c r="AA177139" s="271"/>
    </row>
    <row r="177140" spans="27:27">
      <c r="AA177140" s="271"/>
    </row>
    <row r="177141" spans="27:27">
      <c r="AA177141" s="271"/>
    </row>
    <row r="177142" spans="27:27">
      <c r="AA177142" s="271"/>
    </row>
    <row r="177143" spans="27:27">
      <c r="AA177143" s="271"/>
    </row>
    <row r="177144" spans="27:27">
      <c r="AA177144" s="271"/>
    </row>
    <row r="177145" spans="27:27">
      <c r="AA177145" s="271"/>
    </row>
    <row r="177146" spans="27:27">
      <c r="AA177146" s="271"/>
    </row>
    <row r="177147" spans="27:27">
      <c r="AA177147" s="271"/>
    </row>
    <row r="177148" spans="27:27">
      <c r="AA177148" s="271"/>
    </row>
    <row r="177149" spans="27:27">
      <c r="AA177149" s="271"/>
    </row>
    <row r="177150" spans="27:27">
      <c r="AA177150" s="271"/>
    </row>
    <row r="177151" spans="27:27">
      <c r="AA177151" s="271"/>
    </row>
    <row r="177152" spans="27:27">
      <c r="AA177152" s="271"/>
    </row>
    <row r="177153" spans="27:27">
      <c r="AA177153" s="271"/>
    </row>
    <row r="177154" spans="27:27">
      <c r="AA177154" s="271"/>
    </row>
    <row r="177155" spans="27:27">
      <c r="AA177155" s="271"/>
    </row>
    <row r="177156" spans="27:27">
      <c r="AA177156" s="271"/>
    </row>
    <row r="177157" spans="27:27">
      <c r="AA177157" s="271"/>
    </row>
    <row r="177158" spans="27:27">
      <c r="AA177158" s="271"/>
    </row>
    <row r="177159" spans="27:27">
      <c r="AA177159" s="271"/>
    </row>
    <row r="177160" spans="27:27">
      <c r="AA177160" s="271"/>
    </row>
    <row r="177161" spans="27:27">
      <c r="AA177161" s="271"/>
    </row>
    <row r="177162" spans="27:27">
      <c r="AA177162" s="271"/>
    </row>
    <row r="177163" spans="27:27">
      <c r="AA177163" s="271"/>
    </row>
    <row r="177164" spans="27:27">
      <c r="AA177164" s="271"/>
    </row>
    <row r="177165" spans="27:27">
      <c r="AA177165" s="271"/>
    </row>
    <row r="177166" spans="27:27">
      <c r="AA177166" s="271"/>
    </row>
    <row r="177167" spans="27:27">
      <c r="AA177167" s="271"/>
    </row>
    <row r="177168" spans="27:27">
      <c r="AA177168" s="271"/>
    </row>
    <row r="177169" spans="27:27">
      <c r="AA177169" s="271"/>
    </row>
    <row r="177170" spans="27:27">
      <c r="AA177170" s="271"/>
    </row>
    <row r="177171" spans="27:27">
      <c r="AA177171" s="271"/>
    </row>
    <row r="177172" spans="27:27">
      <c r="AA177172" s="271"/>
    </row>
    <row r="177173" spans="27:27">
      <c r="AA177173" s="271"/>
    </row>
    <row r="177174" spans="27:27">
      <c r="AA177174" s="271"/>
    </row>
    <row r="177175" spans="27:27">
      <c r="AA177175" s="271"/>
    </row>
    <row r="177176" spans="27:27">
      <c r="AA177176" s="271"/>
    </row>
    <row r="177177" spans="27:27">
      <c r="AA177177" s="271"/>
    </row>
    <row r="177178" spans="27:27">
      <c r="AA177178" s="271"/>
    </row>
    <row r="177179" spans="27:27">
      <c r="AA177179" s="271"/>
    </row>
    <row r="177180" spans="27:27">
      <c r="AA177180" s="271"/>
    </row>
    <row r="177181" spans="27:27">
      <c r="AA177181" s="271"/>
    </row>
    <row r="177182" spans="27:27">
      <c r="AA177182" s="271"/>
    </row>
    <row r="177183" spans="27:27">
      <c r="AA177183" s="271"/>
    </row>
    <row r="177184" spans="27:27">
      <c r="AA177184" s="271"/>
    </row>
    <row r="177185" spans="27:27">
      <c r="AA177185" s="271"/>
    </row>
    <row r="177186" spans="27:27">
      <c r="AA177186" s="271"/>
    </row>
    <row r="177187" spans="27:27">
      <c r="AA177187" s="271"/>
    </row>
    <row r="177188" spans="27:27">
      <c r="AA177188" s="271"/>
    </row>
    <row r="177189" spans="27:27">
      <c r="AA177189" s="271"/>
    </row>
    <row r="177190" spans="27:27">
      <c r="AA177190" s="271"/>
    </row>
    <row r="177191" spans="27:27">
      <c r="AA177191" s="271"/>
    </row>
    <row r="177192" spans="27:27">
      <c r="AA177192" s="271"/>
    </row>
    <row r="177193" spans="27:27">
      <c r="AA177193" s="271"/>
    </row>
    <row r="177194" spans="27:27">
      <c r="AA177194" s="271"/>
    </row>
    <row r="177195" spans="27:27">
      <c r="AA177195" s="271"/>
    </row>
    <row r="177196" spans="27:27">
      <c r="AA177196" s="271"/>
    </row>
    <row r="177197" spans="27:27">
      <c r="AA177197" s="271"/>
    </row>
    <row r="177198" spans="27:27">
      <c r="AA177198" s="271"/>
    </row>
    <row r="177199" spans="27:27">
      <c r="AA177199" s="271"/>
    </row>
    <row r="177200" spans="27:27">
      <c r="AA177200" s="271"/>
    </row>
    <row r="177201" spans="27:27">
      <c r="AA177201" s="271"/>
    </row>
    <row r="177202" spans="27:27">
      <c r="AA177202" s="271"/>
    </row>
    <row r="177203" spans="27:27">
      <c r="AA177203" s="271"/>
    </row>
    <row r="177204" spans="27:27">
      <c r="AA177204" s="271"/>
    </row>
    <row r="177205" spans="27:27">
      <c r="AA177205" s="271"/>
    </row>
    <row r="177206" spans="27:27">
      <c r="AA177206" s="271"/>
    </row>
    <row r="177207" spans="27:27">
      <c r="AA177207" s="271"/>
    </row>
    <row r="177208" spans="27:27">
      <c r="AA177208" s="271"/>
    </row>
    <row r="177209" spans="27:27">
      <c r="AA177209" s="271"/>
    </row>
    <row r="177210" spans="27:27">
      <c r="AA177210" s="271"/>
    </row>
    <row r="177211" spans="27:27">
      <c r="AA177211" s="271"/>
    </row>
    <row r="177212" spans="27:27">
      <c r="AA177212" s="271"/>
    </row>
    <row r="177213" spans="27:27">
      <c r="AA177213" s="271"/>
    </row>
    <row r="177214" spans="27:27">
      <c r="AA177214" s="271"/>
    </row>
    <row r="177215" spans="27:27">
      <c r="AA177215" s="271"/>
    </row>
    <row r="177216" spans="27:27">
      <c r="AA177216" s="271"/>
    </row>
    <row r="177217" spans="27:27">
      <c r="AA177217" s="271"/>
    </row>
    <row r="177218" spans="27:27">
      <c r="AA177218" s="271"/>
    </row>
    <row r="177219" spans="27:27">
      <c r="AA177219" s="271"/>
    </row>
    <row r="177220" spans="27:27">
      <c r="AA177220" s="271"/>
    </row>
    <row r="177221" spans="27:27">
      <c r="AA177221" s="271"/>
    </row>
    <row r="177222" spans="27:27">
      <c r="AA177222" s="271"/>
    </row>
    <row r="177223" spans="27:27">
      <c r="AA177223" s="271"/>
    </row>
    <row r="177224" spans="27:27">
      <c r="AA177224" s="271"/>
    </row>
    <row r="177225" spans="27:27">
      <c r="AA177225" s="271"/>
    </row>
    <row r="177226" spans="27:27">
      <c r="AA177226" s="271"/>
    </row>
    <row r="177227" spans="27:27">
      <c r="AA177227" s="271"/>
    </row>
    <row r="177228" spans="27:27">
      <c r="AA177228" s="271"/>
    </row>
    <row r="177229" spans="27:27">
      <c r="AA177229" s="271"/>
    </row>
    <row r="177230" spans="27:27">
      <c r="AA177230" s="271"/>
    </row>
    <row r="177231" spans="27:27">
      <c r="AA177231" s="271"/>
    </row>
    <row r="177232" spans="27:27">
      <c r="AA177232" s="271"/>
    </row>
    <row r="177233" spans="27:27">
      <c r="AA177233" s="271"/>
    </row>
    <row r="177234" spans="27:27">
      <c r="AA177234" s="271"/>
    </row>
    <row r="177235" spans="27:27">
      <c r="AA177235" s="271"/>
    </row>
    <row r="177236" spans="27:27">
      <c r="AA177236" s="271"/>
    </row>
    <row r="177237" spans="27:27">
      <c r="AA177237" s="271"/>
    </row>
    <row r="177238" spans="27:27">
      <c r="AA177238" s="271"/>
    </row>
    <row r="177239" spans="27:27">
      <c r="AA177239" s="271"/>
    </row>
    <row r="177240" spans="27:27">
      <c r="AA177240" s="271"/>
    </row>
    <row r="177241" spans="27:27">
      <c r="AA177241" s="271"/>
    </row>
    <row r="177242" spans="27:27">
      <c r="AA177242" s="271"/>
    </row>
    <row r="177243" spans="27:27">
      <c r="AA177243" s="271"/>
    </row>
    <row r="177244" spans="27:27">
      <c r="AA177244" s="271"/>
    </row>
    <row r="177245" spans="27:27">
      <c r="AA177245" s="271"/>
    </row>
    <row r="177246" spans="27:27">
      <c r="AA177246" s="271"/>
    </row>
    <row r="177247" spans="27:27">
      <c r="AA177247" s="271"/>
    </row>
    <row r="177248" spans="27:27">
      <c r="AA177248" s="271"/>
    </row>
    <row r="177249" spans="27:27">
      <c r="AA177249" s="271"/>
    </row>
    <row r="177250" spans="27:27">
      <c r="AA177250" s="271"/>
    </row>
    <row r="177251" spans="27:27">
      <c r="AA177251" s="271"/>
    </row>
    <row r="177252" spans="27:27">
      <c r="AA177252" s="271"/>
    </row>
    <row r="177253" spans="27:27">
      <c r="AA177253" s="271"/>
    </row>
    <row r="177254" spans="27:27">
      <c r="AA177254" s="271"/>
    </row>
    <row r="177255" spans="27:27">
      <c r="AA177255" s="271"/>
    </row>
    <row r="177256" spans="27:27">
      <c r="AA177256" s="271"/>
    </row>
    <row r="177257" spans="27:27">
      <c r="AA177257" s="271"/>
    </row>
    <row r="177258" spans="27:27">
      <c r="AA177258" s="271"/>
    </row>
    <row r="177259" spans="27:27">
      <c r="AA177259" s="271"/>
    </row>
    <row r="177260" spans="27:27">
      <c r="AA177260" s="271"/>
    </row>
    <row r="177261" spans="27:27">
      <c r="AA177261" s="271"/>
    </row>
    <row r="177262" spans="27:27">
      <c r="AA177262" s="271"/>
    </row>
    <row r="177263" spans="27:27">
      <c r="AA177263" s="271"/>
    </row>
    <row r="177264" spans="27:27">
      <c r="AA177264" s="271"/>
    </row>
    <row r="177265" spans="27:27">
      <c r="AA177265" s="271"/>
    </row>
    <row r="177266" spans="27:27">
      <c r="AA177266" s="271"/>
    </row>
    <row r="177267" spans="27:27">
      <c r="AA177267" s="271"/>
    </row>
    <row r="177268" spans="27:27">
      <c r="AA177268" s="271"/>
    </row>
    <row r="177269" spans="27:27">
      <c r="AA177269" s="271"/>
    </row>
    <row r="177270" spans="27:27">
      <c r="AA177270" s="271"/>
    </row>
    <row r="177271" spans="27:27">
      <c r="AA177271" s="271"/>
    </row>
    <row r="177272" spans="27:27">
      <c r="AA177272" s="271"/>
    </row>
    <row r="177273" spans="27:27">
      <c r="AA177273" s="271"/>
    </row>
    <row r="177274" spans="27:27">
      <c r="AA177274" s="271"/>
    </row>
    <row r="177275" spans="27:27">
      <c r="AA177275" s="271"/>
    </row>
    <row r="177276" spans="27:27">
      <c r="AA177276" s="271"/>
    </row>
    <row r="177277" spans="27:27">
      <c r="AA177277" s="271"/>
    </row>
    <row r="177278" spans="27:27">
      <c r="AA177278" s="271"/>
    </row>
    <row r="177279" spans="27:27">
      <c r="AA177279" s="271"/>
    </row>
    <row r="177280" spans="27:27">
      <c r="AA177280" s="271"/>
    </row>
    <row r="177281" spans="27:27">
      <c r="AA177281" s="271"/>
    </row>
    <row r="177282" spans="27:27">
      <c r="AA177282" s="271"/>
    </row>
    <row r="177283" spans="27:27">
      <c r="AA177283" s="271"/>
    </row>
    <row r="177284" spans="27:27">
      <c r="AA177284" s="271"/>
    </row>
    <row r="177285" spans="27:27">
      <c r="AA177285" s="271"/>
    </row>
    <row r="177286" spans="27:27">
      <c r="AA177286" s="271"/>
    </row>
    <row r="177287" spans="27:27">
      <c r="AA177287" s="271"/>
    </row>
    <row r="177288" spans="27:27">
      <c r="AA177288" s="271"/>
    </row>
    <row r="177289" spans="27:27">
      <c r="AA177289" s="271"/>
    </row>
    <row r="177290" spans="27:27">
      <c r="AA177290" s="271"/>
    </row>
    <row r="177291" spans="27:27">
      <c r="AA177291" s="271"/>
    </row>
    <row r="177292" spans="27:27">
      <c r="AA177292" s="271"/>
    </row>
    <row r="177293" spans="27:27">
      <c r="AA177293" s="271"/>
    </row>
    <row r="177294" spans="27:27">
      <c r="AA177294" s="271"/>
    </row>
    <row r="177295" spans="27:27">
      <c r="AA177295" s="271"/>
    </row>
    <row r="177296" spans="27:27">
      <c r="AA177296" s="271"/>
    </row>
    <row r="177297" spans="27:27">
      <c r="AA177297" s="271"/>
    </row>
    <row r="177298" spans="27:27">
      <c r="AA177298" s="271"/>
    </row>
    <row r="177299" spans="27:27">
      <c r="AA177299" s="271"/>
    </row>
    <row r="177300" spans="27:27">
      <c r="AA177300" s="271"/>
    </row>
    <row r="177301" spans="27:27">
      <c r="AA177301" s="271"/>
    </row>
    <row r="177302" spans="27:27">
      <c r="AA177302" s="271"/>
    </row>
    <row r="177303" spans="27:27">
      <c r="AA177303" s="271"/>
    </row>
    <row r="177304" spans="27:27">
      <c r="AA177304" s="271"/>
    </row>
    <row r="177305" spans="27:27">
      <c r="AA177305" s="271"/>
    </row>
    <row r="177306" spans="27:27">
      <c r="AA177306" s="271"/>
    </row>
    <row r="177307" spans="27:27">
      <c r="AA177307" s="271"/>
    </row>
    <row r="177308" spans="27:27">
      <c r="AA177308" s="271"/>
    </row>
    <row r="177309" spans="27:27">
      <c r="AA177309" s="271"/>
    </row>
    <row r="177310" spans="27:27">
      <c r="AA177310" s="271"/>
    </row>
    <row r="177311" spans="27:27">
      <c r="AA177311" s="271"/>
    </row>
    <row r="177312" spans="27:27">
      <c r="AA177312" s="271"/>
    </row>
    <row r="177313" spans="27:27">
      <c r="AA177313" s="271"/>
    </row>
    <row r="177314" spans="27:27">
      <c r="AA177314" s="271"/>
    </row>
    <row r="177315" spans="27:27">
      <c r="AA177315" s="271"/>
    </row>
    <row r="177316" spans="27:27">
      <c r="AA177316" s="271"/>
    </row>
    <row r="177317" spans="27:27">
      <c r="AA177317" s="271"/>
    </row>
    <row r="177318" spans="27:27">
      <c r="AA177318" s="271"/>
    </row>
    <row r="177319" spans="27:27">
      <c r="AA177319" s="271"/>
    </row>
    <row r="177320" spans="27:27">
      <c r="AA177320" s="271"/>
    </row>
    <row r="177321" spans="27:27">
      <c r="AA177321" s="271"/>
    </row>
    <row r="177322" spans="27:27">
      <c r="AA177322" s="271"/>
    </row>
    <row r="177323" spans="27:27">
      <c r="AA177323" s="271"/>
    </row>
    <row r="177324" spans="27:27">
      <c r="AA177324" s="271"/>
    </row>
    <row r="177325" spans="27:27">
      <c r="AA177325" s="271"/>
    </row>
    <row r="177326" spans="27:27">
      <c r="AA177326" s="271"/>
    </row>
    <row r="177327" spans="27:27">
      <c r="AA177327" s="271"/>
    </row>
    <row r="177328" spans="27:27">
      <c r="AA177328" s="271"/>
    </row>
    <row r="177329" spans="27:27">
      <c r="AA177329" s="271"/>
    </row>
    <row r="177330" spans="27:27">
      <c r="AA177330" s="271"/>
    </row>
    <row r="177331" spans="27:27">
      <c r="AA177331" s="271"/>
    </row>
    <row r="177332" spans="27:27">
      <c r="AA177332" s="271"/>
    </row>
    <row r="177333" spans="27:27">
      <c r="AA177333" s="271"/>
    </row>
    <row r="177334" spans="27:27">
      <c r="AA177334" s="271"/>
    </row>
    <row r="177335" spans="27:27">
      <c r="AA177335" s="271"/>
    </row>
    <row r="177336" spans="27:27">
      <c r="AA177336" s="271"/>
    </row>
    <row r="177337" spans="27:27">
      <c r="AA177337" s="271"/>
    </row>
    <row r="177338" spans="27:27">
      <c r="AA177338" s="271"/>
    </row>
    <row r="177339" spans="27:27">
      <c r="AA177339" s="271"/>
    </row>
    <row r="177340" spans="27:27">
      <c r="AA177340" s="271"/>
    </row>
    <row r="177341" spans="27:27">
      <c r="AA177341" s="271"/>
    </row>
    <row r="177342" spans="27:27">
      <c r="AA177342" s="271"/>
    </row>
    <row r="177343" spans="27:27">
      <c r="AA177343" s="271"/>
    </row>
    <row r="177344" spans="27:27">
      <c r="AA177344" s="271"/>
    </row>
    <row r="177345" spans="27:27">
      <c r="AA177345" s="271"/>
    </row>
    <row r="177346" spans="27:27">
      <c r="AA177346" s="271"/>
    </row>
    <row r="177347" spans="27:27">
      <c r="AA177347" s="271"/>
    </row>
    <row r="177348" spans="27:27">
      <c r="AA177348" s="271"/>
    </row>
    <row r="177349" spans="27:27">
      <c r="AA177349" s="271"/>
    </row>
    <row r="177350" spans="27:27">
      <c r="AA177350" s="271"/>
    </row>
    <row r="177351" spans="27:27">
      <c r="AA177351" s="271"/>
    </row>
    <row r="177352" spans="27:27">
      <c r="AA177352" s="271"/>
    </row>
    <row r="177353" spans="27:27">
      <c r="AA177353" s="271"/>
    </row>
    <row r="177354" spans="27:27">
      <c r="AA177354" s="271"/>
    </row>
    <row r="177355" spans="27:27">
      <c r="AA177355" s="271"/>
    </row>
    <row r="177356" spans="27:27">
      <c r="AA177356" s="271"/>
    </row>
    <row r="177357" spans="27:27">
      <c r="AA177357" s="271"/>
    </row>
    <row r="177358" spans="27:27">
      <c r="AA177358" s="271"/>
    </row>
    <row r="177359" spans="27:27">
      <c r="AA177359" s="271"/>
    </row>
    <row r="177360" spans="27:27">
      <c r="AA177360" s="271"/>
    </row>
    <row r="177361" spans="27:27">
      <c r="AA177361" s="271"/>
    </row>
    <row r="177362" spans="27:27">
      <c r="AA177362" s="271"/>
    </row>
    <row r="177363" spans="27:27">
      <c r="AA177363" s="271"/>
    </row>
    <row r="177364" spans="27:27">
      <c r="AA177364" s="271"/>
    </row>
    <row r="177365" spans="27:27">
      <c r="AA177365" s="271"/>
    </row>
    <row r="177366" spans="27:27">
      <c r="AA177366" s="271"/>
    </row>
    <row r="177367" spans="27:27">
      <c r="AA177367" s="271"/>
    </row>
    <row r="177368" spans="27:27">
      <c r="AA177368" s="271"/>
    </row>
    <row r="177369" spans="27:27">
      <c r="AA177369" s="271"/>
    </row>
    <row r="177370" spans="27:27">
      <c r="AA177370" s="271"/>
    </row>
    <row r="177371" spans="27:27">
      <c r="AA177371" s="271"/>
    </row>
    <row r="177372" spans="27:27">
      <c r="AA177372" s="271"/>
    </row>
    <row r="177373" spans="27:27">
      <c r="AA177373" s="271"/>
    </row>
    <row r="177374" spans="27:27">
      <c r="AA177374" s="271"/>
    </row>
    <row r="177375" spans="27:27">
      <c r="AA177375" s="271"/>
    </row>
    <row r="177376" spans="27:27">
      <c r="AA177376" s="271"/>
    </row>
    <row r="177377" spans="27:27">
      <c r="AA177377" s="271"/>
    </row>
    <row r="177378" spans="27:27">
      <c r="AA177378" s="271"/>
    </row>
    <row r="177379" spans="27:27">
      <c r="AA177379" s="271"/>
    </row>
    <row r="177380" spans="27:27">
      <c r="AA177380" s="271"/>
    </row>
    <row r="177381" spans="27:27">
      <c r="AA177381" s="271"/>
    </row>
    <row r="177382" spans="27:27">
      <c r="AA177382" s="271"/>
    </row>
    <row r="177383" spans="27:27">
      <c r="AA177383" s="271"/>
    </row>
    <row r="177384" spans="27:27">
      <c r="AA177384" s="271"/>
    </row>
    <row r="177385" spans="27:27">
      <c r="AA177385" s="271"/>
    </row>
    <row r="177386" spans="27:27">
      <c r="AA177386" s="271"/>
    </row>
    <row r="177387" spans="27:27">
      <c r="AA177387" s="271"/>
    </row>
    <row r="177388" spans="27:27">
      <c r="AA177388" s="271"/>
    </row>
    <row r="177389" spans="27:27">
      <c r="AA177389" s="271"/>
    </row>
    <row r="177390" spans="27:27">
      <c r="AA177390" s="271"/>
    </row>
    <row r="177391" spans="27:27">
      <c r="AA177391" s="271"/>
    </row>
    <row r="177392" spans="27:27">
      <c r="AA177392" s="271"/>
    </row>
    <row r="177393" spans="27:27">
      <c r="AA177393" s="271"/>
    </row>
    <row r="177394" spans="27:27">
      <c r="AA177394" s="271"/>
    </row>
    <row r="177395" spans="27:27">
      <c r="AA177395" s="271"/>
    </row>
    <row r="177396" spans="27:27">
      <c r="AA177396" s="271"/>
    </row>
    <row r="177397" spans="27:27">
      <c r="AA177397" s="271"/>
    </row>
    <row r="177398" spans="27:27">
      <c r="AA177398" s="271"/>
    </row>
    <row r="177399" spans="27:27">
      <c r="AA177399" s="271"/>
    </row>
    <row r="177400" spans="27:27">
      <c r="AA177400" s="271"/>
    </row>
    <row r="177401" spans="27:27">
      <c r="AA177401" s="271"/>
    </row>
    <row r="177402" spans="27:27">
      <c r="AA177402" s="271"/>
    </row>
    <row r="177403" spans="27:27">
      <c r="AA177403" s="271"/>
    </row>
    <row r="177404" spans="27:27">
      <c r="AA177404" s="271"/>
    </row>
    <row r="177405" spans="27:27">
      <c r="AA177405" s="271"/>
    </row>
    <row r="177406" spans="27:27">
      <c r="AA177406" s="271"/>
    </row>
    <row r="177407" spans="27:27">
      <c r="AA177407" s="271"/>
    </row>
    <row r="177408" spans="27:27">
      <c r="AA177408" s="271"/>
    </row>
    <row r="177409" spans="27:27">
      <c r="AA177409" s="271"/>
    </row>
    <row r="177410" spans="27:27">
      <c r="AA177410" s="271"/>
    </row>
    <row r="177411" spans="27:27">
      <c r="AA177411" s="271"/>
    </row>
    <row r="177412" spans="27:27">
      <c r="AA177412" s="271"/>
    </row>
    <row r="177413" spans="27:27">
      <c r="AA177413" s="271"/>
    </row>
    <row r="177414" spans="27:27">
      <c r="AA177414" s="271"/>
    </row>
    <row r="177415" spans="27:27">
      <c r="AA177415" s="271"/>
    </row>
    <row r="177416" spans="27:27">
      <c r="AA177416" s="271"/>
    </row>
    <row r="177417" spans="27:27">
      <c r="AA177417" s="271"/>
    </row>
    <row r="177418" spans="27:27">
      <c r="AA177418" s="271"/>
    </row>
    <row r="177419" spans="27:27">
      <c r="AA177419" s="271"/>
    </row>
    <row r="177420" spans="27:27">
      <c r="AA177420" s="271"/>
    </row>
    <row r="177421" spans="27:27">
      <c r="AA177421" s="271"/>
    </row>
    <row r="177422" spans="27:27">
      <c r="AA177422" s="271"/>
    </row>
    <row r="177423" spans="27:27">
      <c r="AA177423" s="271"/>
    </row>
    <row r="177424" spans="27:27">
      <c r="AA177424" s="271"/>
    </row>
    <row r="177425" spans="27:27">
      <c r="AA177425" s="271"/>
    </row>
    <row r="177426" spans="27:27">
      <c r="AA177426" s="271"/>
    </row>
    <row r="177427" spans="27:27">
      <c r="AA177427" s="271"/>
    </row>
    <row r="177428" spans="27:27">
      <c r="AA177428" s="271"/>
    </row>
    <row r="177429" spans="27:27">
      <c r="AA177429" s="271"/>
    </row>
    <row r="177430" spans="27:27">
      <c r="AA177430" s="271"/>
    </row>
    <row r="177431" spans="27:27">
      <c r="AA177431" s="271"/>
    </row>
    <row r="177432" spans="27:27">
      <c r="AA177432" s="271"/>
    </row>
    <row r="177433" spans="27:27">
      <c r="AA177433" s="271"/>
    </row>
    <row r="177434" spans="27:27">
      <c r="AA177434" s="271"/>
    </row>
    <row r="177435" spans="27:27">
      <c r="AA177435" s="271"/>
    </row>
    <row r="177436" spans="27:27">
      <c r="AA177436" s="271"/>
    </row>
    <row r="177437" spans="27:27">
      <c r="AA177437" s="271"/>
    </row>
    <row r="177438" spans="27:27">
      <c r="AA177438" s="271"/>
    </row>
    <row r="177439" spans="27:27">
      <c r="AA177439" s="271"/>
    </row>
    <row r="177440" spans="27:27">
      <c r="AA177440" s="271"/>
    </row>
    <row r="177441" spans="27:27">
      <c r="AA177441" s="271"/>
    </row>
    <row r="177442" spans="27:27">
      <c r="AA177442" s="271"/>
    </row>
    <row r="177443" spans="27:27">
      <c r="AA177443" s="271"/>
    </row>
    <row r="177444" spans="27:27">
      <c r="AA177444" s="271"/>
    </row>
    <row r="177445" spans="27:27">
      <c r="AA177445" s="271"/>
    </row>
    <row r="177446" spans="27:27">
      <c r="AA177446" s="271"/>
    </row>
    <row r="177447" spans="27:27">
      <c r="AA177447" s="271"/>
    </row>
    <row r="177448" spans="27:27">
      <c r="AA177448" s="271"/>
    </row>
    <row r="177449" spans="27:27">
      <c r="AA177449" s="271"/>
    </row>
    <row r="177450" spans="27:27">
      <c r="AA177450" s="271"/>
    </row>
    <row r="177451" spans="27:27">
      <c r="AA177451" s="271"/>
    </row>
    <row r="177452" spans="27:27">
      <c r="AA177452" s="271"/>
    </row>
    <row r="177453" spans="27:27">
      <c r="AA177453" s="271"/>
    </row>
    <row r="177454" spans="27:27">
      <c r="AA177454" s="271"/>
    </row>
    <row r="177455" spans="27:27">
      <c r="AA177455" s="271"/>
    </row>
    <row r="177456" spans="27:27">
      <c r="AA177456" s="271"/>
    </row>
    <row r="177457" spans="27:27">
      <c r="AA177457" s="271"/>
    </row>
    <row r="177458" spans="27:27">
      <c r="AA177458" s="271"/>
    </row>
    <row r="177459" spans="27:27">
      <c r="AA177459" s="271"/>
    </row>
    <row r="177460" spans="27:27">
      <c r="AA177460" s="271"/>
    </row>
    <row r="177461" spans="27:27">
      <c r="AA177461" s="271"/>
    </row>
    <row r="177462" spans="27:27">
      <c r="AA177462" s="271"/>
    </row>
    <row r="177463" spans="27:27">
      <c r="AA177463" s="271"/>
    </row>
    <row r="177464" spans="27:27">
      <c r="AA177464" s="271"/>
    </row>
    <row r="177465" spans="27:27">
      <c r="AA177465" s="271"/>
    </row>
    <row r="177466" spans="27:27">
      <c r="AA177466" s="271"/>
    </row>
    <row r="177467" spans="27:27">
      <c r="AA177467" s="271"/>
    </row>
    <row r="177468" spans="27:27">
      <c r="AA177468" s="271"/>
    </row>
    <row r="177469" spans="27:27">
      <c r="AA177469" s="271"/>
    </row>
    <row r="177470" spans="27:27">
      <c r="AA177470" s="271"/>
    </row>
    <row r="177471" spans="27:27">
      <c r="AA177471" s="271"/>
    </row>
    <row r="177472" spans="27:27">
      <c r="AA177472" s="271"/>
    </row>
    <row r="177473" spans="27:27">
      <c r="AA177473" s="271"/>
    </row>
    <row r="177474" spans="27:27">
      <c r="AA177474" s="271"/>
    </row>
    <row r="177475" spans="27:27">
      <c r="AA177475" s="271"/>
    </row>
    <row r="177476" spans="27:27">
      <c r="AA177476" s="271"/>
    </row>
    <row r="177477" spans="27:27">
      <c r="AA177477" s="271"/>
    </row>
    <row r="177478" spans="27:27">
      <c r="AA177478" s="271"/>
    </row>
    <row r="177479" spans="27:27">
      <c r="AA177479" s="271"/>
    </row>
    <row r="177480" spans="27:27">
      <c r="AA177480" s="271"/>
    </row>
    <row r="177481" spans="27:27">
      <c r="AA177481" s="271"/>
    </row>
    <row r="177482" spans="27:27">
      <c r="AA177482" s="271"/>
    </row>
    <row r="177483" spans="27:27">
      <c r="AA177483" s="271"/>
    </row>
    <row r="177484" spans="27:27">
      <c r="AA177484" s="271"/>
    </row>
    <row r="177485" spans="27:27">
      <c r="AA177485" s="271"/>
    </row>
    <row r="177486" spans="27:27">
      <c r="AA177486" s="271"/>
    </row>
    <row r="177487" spans="27:27">
      <c r="AA177487" s="271"/>
    </row>
    <row r="177488" spans="27:27">
      <c r="AA177488" s="271"/>
    </row>
    <row r="177489" spans="27:27">
      <c r="AA177489" s="271"/>
    </row>
    <row r="177490" spans="27:27">
      <c r="AA177490" s="271"/>
    </row>
    <row r="177491" spans="27:27">
      <c r="AA177491" s="271"/>
    </row>
    <row r="177492" spans="27:27">
      <c r="AA177492" s="271"/>
    </row>
    <row r="177493" spans="27:27">
      <c r="AA177493" s="271"/>
    </row>
    <row r="177494" spans="27:27">
      <c r="AA177494" s="271"/>
    </row>
    <row r="177495" spans="27:27">
      <c r="AA177495" s="271"/>
    </row>
    <row r="177496" spans="27:27">
      <c r="AA177496" s="271"/>
    </row>
    <row r="177497" spans="27:27">
      <c r="AA177497" s="271"/>
    </row>
    <row r="177498" spans="27:27">
      <c r="AA177498" s="271"/>
    </row>
    <row r="177499" spans="27:27">
      <c r="AA177499" s="271"/>
    </row>
    <row r="177500" spans="27:27">
      <c r="AA177500" s="271"/>
    </row>
    <row r="177501" spans="27:27">
      <c r="AA177501" s="271"/>
    </row>
    <row r="177502" spans="27:27">
      <c r="AA177502" s="271"/>
    </row>
    <row r="177503" spans="27:27">
      <c r="AA177503" s="271"/>
    </row>
    <row r="177504" spans="27:27">
      <c r="AA177504" s="271"/>
    </row>
    <row r="177505" spans="27:27">
      <c r="AA177505" s="271"/>
    </row>
    <row r="177506" spans="27:27">
      <c r="AA177506" s="271"/>
    </row>
    <row r="177507" spans="27:27">
      <c r="AA177507" s="271"/>
    </row>
    <row r="177508" spans="27:27">
      <c r="AA177508" s="271"/>
    </row>
    <row r="177509" spans="27:27">
      <c r="AA177509" s="271"/>
    </row>
    <row r="177510" spans="27:27">
      <c r="AA177510" s="271"/>
    </row>
    <row r="177511" spans="27:27">
      <c r="AA177511" s="271"/>
    </row>
    <row r="177512" spans="27:27">
      <c r="AA177512" s="271"/>
    </row>
    <row r="177513" spans="27:27">
      <c r="AA177513" s="271"/>
    </row>
    <row r="177514" spans="27:27">
      <c r="AA177514" s="271"/>
    </row>
    <row r="177515" spans="27:27">
      <c r="AA177515" s="271"/>
    </row>
    <row r="177516" spans="27:27">
      <c r="AA177516" s="271"/>
    </row>
    <row r="177517" spans="27:27">
      <c r="AA177517" s="271"/>
    </row>
    <row r="177518" spans="27:27">
      <c r="AA177518" s="271"/>
    </row>
    <row r="177519" spans="27:27">
      <c r="AA177519" s="271"/>
    </row>
    <row r="177520" spans="27:27">
      <c r="AA177520" s="271"/>
    </row>
    <row r="177521" spans="27:27">
      <c r="AA177521" s="271"/>
    </row>
    <row r="177522" spans="27:27">
      <c r="AA177522" s="271"/>
    </row>
    <row r="177523" spans="27:27">
      <c r="AA177523" s="271"/>
    </row>
    <row r="177524" spans="27:27">
      <c r="AA177524" s="271"/>
    </row>
    <row r="177525" spans="27:27">
      <c r="AA177525" s="271"/>
    </row>
    <row r="177526" spans="27:27">
      <c r="AA177526" s="271"/>
    </row>
    <row r="177527" spans="27:27">
      <c r="AA177527" s="271"/>
    </row>
    <row r="177528" spans="27:27">
      <c r="AA177528" s="271"/>
    </row>
    <row r="177529" spans="27:27">
      <c r="AA177529" s="271"/>
    </row>
    <row r="177530" spans="27:27">
      <c r="AA177530" s="271"/>
    </row>
    <row r="177531" spans="27:27">
      <c r="AA177531" s="271"/>
    </row>
    <row r="177532" spans="27:27">
      <c r="AA177532" s="271"/>
    </row>
    <row r="177533" spans="27:27">
      <c r="AA177533" s="271"/>
    </row>
    <row r="177534" spans="27:27">
      <c r="AA177534" s="271"/>
    </row>
    <row r="177535" spans="27:27">
      <c r="AA177535" s="271"/>
    </row>
    <row r="177536" spans="27:27">
      <c r="AA177536" s="271"/>
    </row>
    <row r="177537" spans="27:27">
      <c r="AA177537" s="271"/>
    </row>
    <row r="177538" spans="27:27">
      <c r="AA177538" s="271"/>
    </row>
    <row r="177539" spans="27:27">
      <c r="AA177539" s="271"/>
    </row>
    <row r="177540" spans="27:27">
      <c r="AA177540" s="271"/>
    </row>
    <row r="177541" spans="27:27">
      <c r="AA177541" s="271"/>
    </row>
    <row r="177542" spans="27:27">
      <c r="AA177542" s="271"/>
    </row>
    <row r="177543" spans="27:27">
      <c r="AA177543" s="271"/>
    </row>
    <row r="177544" spans="27:27">
      <c r="AA177544" s="271"/>
    </row>
    <row r="177545" spans="27:27">
      <c r="AA177545" s="271"/>
    </row>
    <row r="177546" spans="27:27">
      <c r="AA177546" s="271"/>
    </row>
    <row r="177547" spans="27:27">
      <c r="AA177547" s="271"/>
    </row>
    <row r="177548" spans="27:27">
      <c r="AA177548" s="271"/>
    </row>
    <row r="177549" spans="27:27">
      <c r="AA177549" s="271"/>
    </row>
    <row r="177550" spans="27:27">
      <c r="AA177550" s="271"/>
    </row>
    <row r="177551" spans="27:27">
      <c r="AA177551" s="271"/>
    </row>
    <row r="177552" spans="27:27">
      <c r="AA177552" s="271"/>
    </row>
    <row r="177553" spans="27:27">
      <c r="AA177553" s="271"/>
    </row>
    <row r="177554" spans="27:27">
      <c r="AA177554" s="271"/>
    </row>
    <row r="177555" spans="27:27">
      <c r="AA177555" s="271"/>
    </row>
    <row r="177556" spans="27:27">
      <c r="AA177556" s="271"/>
    </row>
    <row r="177557" spans="27:27">
      <c r="AA177557" s="271"/>
    </row>
    <row r="177558" spans="27:27">
      <c r="AA177558" s="271"/>
    </row>
    <row r="177559" spans="27:27">
      <c r="AA177559" s="271"/>
    </row>
    <row r="177560" spans="27:27">
      <c r="AA177560" s="271"/>
    </row>
    <row r="177561" spans="27:27">
      <c r="AA177561" s="271"/>
    </row>
    <row r="177562" spans="27:27">
      <c r="AA177562" s="271"/>
    </row>
    <row r="177563" spans="27:27">
      <c r="AA177563" s="271"/>
    </row>
    <row r="177564" spans="27:27">
      <c r="AA177564" s="271"/>
    </row>
    <row r="177565" spans="27:27">
      <c r="AA177565" s="271"/>
    </row>
    <row r="177566" spans="27:27">
      <c r="AA177566" s="271"/>
    </row>
    <row r="177567" spans="27:27">
      <c r="AA177567" s="271"/>
    </row>
    <row r="177568" spans="27:27">
      <c r="AA177568" s="271"/>
    </row>
    <row r="177569" spans="27:27">
      <c r="AA177569" s="271"/>
    </row>
    <row r="177570" spans="27:27">
      <c r="AA177570" s="271"/>
    </row>
    <row r="177571" spans="27:27">
      <c r="AA177571" s="271"/>
    </row>
    <row r="177572" spans="27:27">
      <c r="AA177572" s="271"/>
    </row>
    <row r="177573" spans="27:27">
      <c r="AA177573" s="271"/>
    </row>
    <row r="177574" spans="27:27">
      <c r="AA177574" s="271"/>
    </row>
    <row r="177575" spans="27:27">
      <c r="AA177575" s="271"/>
    </row>
    <row r="177576" spans="27:27">
      <c r="AA177576" s="271"/>
    </row>
    <row r="177577" spans="27:27">
      <c r="AA177577" s="271"/>
    </row>
    <row r="177578" spans="27:27">
      <c r="AA177578" s="271"/>
    </row>
    <row r="177579" spans="27:27">
      <c r="AA177579" s="271"/>
    </row>
    <row r="177580" spans="27:27">
      <c r="AA177580" s="271"/>
    </row>
    <row r="177581" spans="27:27">
      <c r="AA177581" s="271"/>
    </row>
    <row r="177582" spans="27:27">
      <c r="AA177582" s="271"/>
    </row>
    <row r="177583" spans="27:27">
      <c r="AA177583" s="271"/>
    </row>
    <row r="177584" spans="27:27">
      <c r="AA177584" s="271"/>
    </row>
    <row r="177585" spans="27:27">
      <c r="AA177585" s="271"/>
    </row>
    <row r="177586" spans="27:27">
      <c r="AA177586" s="271"/>
    </row>
    <row r="177587" spans="27:27">
      <c r="AA177587" s="271"/>
    </row>
    <row r="177588" spans="27:27">
      <c r="AA177588" s="271"/>
    </row>
    <row r="177589" spans="27:27">
      <c r="AA177589" s="271"/>
    </row>
    <row r="177590" spans="27:27">
      <c r="AA177590" s="271"/>
    </row>
    <row r="177591" spans="27:27">
      <c r="AA177591" s="271"/>
    </row>
    <row r="177592" spans="27:27">
      <c r="AA177592" s="271"/>
    </row>
    <row r="177593" spans="27:27">
      <c r="AA177593" s="271"/>
    </row>
    <row r="177594" spans="27:27">
      <c r="AA177594" s="271"/>
    </row>
    <row r="177595" spans="27:27">
      <c r="AA177595" s="271"/>
    </row>
    <row r="177596" spans="27:27">
      <c r="AA177596" s="271"/>
    </row>
    <row r="177597" spans="27:27">
      <c r="AA177597" s="271"/>
    </row>
    <row r="177598" spans="27:27">
      <c r="AA177598" s="271"/>
    </row>
    <row r="177599" spans="27:27">
      <c r="AA177599" s="271"/>
    </row>
    <row r="177600" spans="27:27">
      <c r="AA177600" s="271"/>
    </row>
    <row r="177601" spans="27:27">
      <c r="AA177601" s="271"/>
    </row>
    <row r="177602" spans="27:27">
      <c r="AA177602" s="271"/>
    </row>
    <row r="177603" spans="27:27">
      <c r="AA177603" s="271"/>
    </row>
    <row r="177604" spans="27:27">
      <c r="AA177604" s="271"/>
    </row>
    <row r="177605" spans="27:27">
      <c r="AA177605" s="271"/>
    </row>
    <row r="177606" spans="27:27">
      <c r="AA177606" s="271"/>
    </row>
    <row r="177607" spans="27:27">
      <c r="AA177607" s="271"/>
    </row>
    <row r="177608" spans="27:27">
      <c r="AA177608" s="271"/>
    </row>
    <row r="177609" spans="27:27">
      <c r="AA177609" s="271"/>
    </row>
    <row r="177610" spans="27:27">
      <c r="AA177610" s="271"/>
    </row>
    <row r="177611" spans="27:27">
      <c r="AA177611" s="271"/>
    </row>
    <row r="177612" spans="27:27">
      <c r="AA177612" s="271"/>
    </row>
    <row r="177613" spans="27:27">
      <c r="AA177613" s="271"/>
    </row>
    <row r="177614" spans="27:27">
      <c r="AA177614" s="271"/>
    </row>
    <row r="177615" spans="27:27">
      <c r="AA177615" s="271"/>
    </row>
    <row r="177616" spans="27:27">
      <c r="AA177616" s="271"/>
    </row>
    <row r="177617" spans="27:27">
      <c r="AA177617" s="271"/>
    </row>
    <row r="177618" spans="27:27">
      <c r="AA177618" s="271"/>
    </row>
    <row r="177619" spans="27:27">
      <c r="AA177619" s="271"/>
    </row>
    <row r="177620" spans="27:27">
      <c r="AA177620" s="271"/>
    </row>
    <row r="177621" spans="27:27">
      <c r="AA177621" s="271"/>
    </row>
    <row r="177622" spans="27:27">
      <c r="AA177622" s="271"/>
    </row>
    <row r="177623" spans="27:27">
      <c r="AA177623" s="271"/>
    </row>
    <row r="177624" spans="27:27">
      <c r="AA177624" s="271"/>
    </row>
    <row r="177625" spans="27:27">
      <c r="AA177625" s="271"/>
    </row>
    <row r="177626" spans="27:27">
      <c r="AA177626" s="271"/>
    </row>
    <row r="177627" spans="27:27">
      <c r="AA177627" s="271"/>
    </row>
    <row r="177628" spans="27:27">
      <c r="AA177628" s="271"/>
    </row>
    <row r="177629" spans="27:27">
      <c r="AA177629" s="271"/>
    </row>
    <row r="177630" spans="27:27">
      <c r="AA177630" s="271"/>
    </row>
    <row r="177631" spans="27:27">
      <c r="AA177631" s="271"/>
    </row>
    <row r="177632" spans="27:27">
      <c r="AA177632" s="271"/>
    </row>
    <row r="177633" spans="27:27">
      <c r="AA177633" s="271"/>
    </row>
    <row r="177634" spans="27:27">
      <c r="AA177634" s="271"/>
    </row>
    <row r="177635" spans="27:27">
      <c r="AA177635" s="271"/>
    </row>
    <row r="177636" spans="27:27">
      <c r="AA177636" s="271"/>
    </row>
    <row r="177637" spans="27:27">
      <c r="AA177637" s="271"/>
    </row>
    <row r="177638" spans="27:27">
      <c r="AA177638" s="271"/>
    </row>
    <row r="177639" spans="27:27">
      <c r="AA177639" s="271"/>
    </row>
    <row r="177640" spans="27:27">
      <c r="AA177640" s="271"/>
    </row>
    <row r="177641" spans="27:27">
      <c r="AA177641" s="271"/>
    </row>
    <row r="177642" spans="27:27">
      <c r="AA177642" s="271"/>
    </row>
    <row r="177643" spans="27:27">
      <c r="AA177643" s="271"/>
    </row>
    <row r="177644" spans="27:27">
      <c r="AA177644" s="271"/>
    </row>
    <row r="177645" spans="27:27">
      <c r="AA177645" s="271"/>
    </row>
    <row r="177646" spans="27:27">
      <c r="AA177646" s="271"/>
    </row>
    <row r="177647" spans="27:27">
      <c r="AA177647" s="271"/>
    </row>
    <row r="177648" spans="27:27">
      <c r="AA177648" s="271"/>
    </row>
    <row r="177649" spans="27:27">
      <c r="AA177649" s="271"/>
    </row>
    <row r="177650" spans="27:27">
      <c r="AA177650" s="271"/>
    </row>
    <row r="177651" spans="27:27">
      <c r="AA177651" s="271"/>
    </row>
    <row r="177652" spans="27:27">
      <c r="AA177652" s="271"/>
    </row>
    <row r="177653" spans="27:27">
      <c r="AA177653" s="271"/>
    </row>
    <row r="177654" spans="27:27">
      <c r="AA177654" s="271"/>
    </row>
    <row r="177655" spans="27:27">
      <c r="AA177655" s="271"/>
    </row>
    <row r="177656" spans="27:27">
      <c r="AA177656" s="271"/>
    </row>
    <row r="177657" spans="27:27">
      <c r="AA177657" s="271"/>
    </row>
    <row r="177658" spans="27:27">
      <c r="AA177658" s="271"/>
    </row>
    <row r="177659" spans="27:27">
      <c r="AA177659" s="271"/>
    </row>
    <row r="177660" spans="27:27">
      <c r="AA177660" s="271"/>
    </row>
    <row r="177661" spans="27:27">
      <c r="AA177661" s="271"/>
    </row>
    <row r="177662" spans="27:27">
      <c r="AA177662" s="271"/>
    </row>
    <row r="177663" spans="27:27">
      <c r="AA177663" s="271"/>
    </row>
    <row r="177664" spans="27:27">
      <c r="AA177664" s="271"/>
    </row>
    <row r="177665" spans="27:27">
      <c r="AA177665" s="271"/>
    </row>
    <row r="177666" spans="27:27">
      <c r="AA177666" s="271"/>
    </row>
    <row r="177667" spans="27:27">
      <c r="AA177667" s="271"/>
    </row>
    <row r="177668" spans="27:27">
      <c r="AA177668" s="271"/>
    </row>
    <row r="177669" spans="27:27">
      <c r="AA177669" s="271"/>
    </row>
    <row r="177670" spans="27:27">
      <c r="AA177670" s="271"/>
    </row>
    <row r="177671" spans="27:27">
      <c r="AA177671" s="271"/>
    </row>
    <row r="177672" spans="27:27">
      <c r="AA177672" s="271"/>
    </row>
    <row r="177673" spans="27:27">
      <c r="AA177673" s="271"/>
    </row>
    <row r="177674" spans="27:27">
      <c r="AA177674" s="271"/>
    </row>
    <row r="177675" spans="27:27">
      <c r="AA177675" s="271"/>
    </row>
    <row r="177676" spans="27:27">
      <c r="AA177676" s="271"/>
    </row>
    <row r="177677" spans="27:27">
      <c r="AA177677" s="271"/>
    </row>
    <row r="177678" spans="27:27">
      <c r="AA177678" s="271"/>
    </row>
    <row r="177679" spans="27:27">
      <c r="AA177679" s="271"/>
    </row>
    <row r="177680" spans="27:27">
      <c r="AA177680" s="271"/>
    </row>
    <row r="177681" spans="27:27">
      <c r="AA177681" s="271"/>
    </row>
    <row r="177682" spans="27:27">
      <c r="AA177682" s="271"/>
    </row>
    <row r="177683" spans="27:27">
      <c r="AA177683" s="271"/>
    </row>
    <row r="177684" spans="27:27">
      <c r="AA177684" s="271"/>
    </row>
    <row r="177685" spans="27:27">
      <c r="AA177685" s="271"/>
    </row>
    <row r="177686" spans="27:27">
      <c r="AA177686" s="271"/>
    </row>
    <row r="177687" spans="27:27">
      <c r="AA177687" s="271"/>
    </row>
    <row r="177688" spans="27:27">
      <c r="AA177688" s="271"/>
    </row>
    <row r="177689" spans="27:27">
      <c r="AA177689" s="271"/>
    </row>
    <row r="177690" spans="27:27">
      <c r="AA177690" s="271"/>
    </row>
    <row r="177691" spans="27:27">
      <c r="AA177691" s="271"/>
    </row>
    <row r="177692" spans="27:27">
      <c r="AA177692" s="271"/>
    </row>
    <row r="177693" spans="27:27">
      <c r="AA177693" s="271"/>
    </row>
    <row r="177694" spans="27:27">
      <c r="AA177694" s="271"/>
    </row>
    <row r="177695" spans="27:27">
      <c r="AA177695" s="271"/>
    </row>
    <row r="177696" spans="27:27">
      <c r="AA177696" s="271"/>
    </row>
    <row r="177697" spans="27:27">
      <c r="AA177697" s="271"/>
    </row>
    <row r="177698" spans="27:27">
      <c r="AA177698" s="271"/>
    </row>
    <row r="177699" spans="27:27">
      <c r="AA177699" s="271"/>
    </row>
    <row r="177700" spans="27:27">
      <c r="AA177700" s="271"/>
    </row>
    <row r="177701" spans="27:27">
      <c r="AA177701" s="271"/>
    </row>
    <row r="177702" spans="27:27">
      <c r="AA177702" s="271"/>
    </row>
    <row r="177703" spans="27:27">
      <c r="AA177703" s="271"/>
    </row>
    <row r="177704" spans="27:27">
      <c r="AA177704" s="271"/>
    </row>
    <row r="177705" spans="27:27">
      <c r="AA177705" s="271"/>
    </row>
    <row r="177706" spans="27:27">
      <c r="AA177706" s="271"/>
    </row>
    <row r="177707" spans="27:27">
      <c r="AA177707" s="271"/>
    </row>
    <row r="177708" spans="27:27">
      <c r="AA177708" s="271"/>
    </row>
    <row r="177709" spans="27:27">
      <c r="AA177709" s="271"/>
    </row>
    <row r="177710" spans="27:27">
      <c r="AA177710" s="271"/>
    </row>
    <row r="177711" spans="27:27">
      <c r="AA177711" s="271"/>
    </row>
    <row r="177712" spans="27:27">
      <c r="AA177712" s="271"/>
    </row>
    <row r="177713" spans="27:27">
      <c r="AA177713" s="271"/>
    </row>
    <row r="177714" spans="27:27">
      <c r="AA177714" s="271"/>
    </row>
    <row r="177715" spans="27:27">
      <c r="AA177715" s="271"/>
    </row>
    <row r="177716" spans="27:27">
      <c r="AA177716" s="271"/>
    </row>
    <row r="177717" spans="27:27">
      <c r="AA177717" s="271"/>
    </row>
    <row r="177718" spans="27:27">
      <c r="AA177718" s="271"/>
    </row>
    <row r="177719" spans="27:27">
      <c r="AA177719" s="271"/>
    </row>
    <row r="177720" spans="27:27">
      <c r="AA177720" s="271"/>
    </row>
    <row r="177721" spans="27:27">
      <c r="AA177721" s="271"/>
    </row>
    <row r="177722" spans="27:27">
      <c r="AA177722" s="271"/>
    </row>
    <row r="177723" spans="27:27">
      <c r="AA177723" s="271"/>
    </row>
    <row r="177724" spans="27:27">
      <c r="AA177724" s="271"/>
    </row>
    <row r="177725" spans="27:27">
      <c r="AA177725" s="271"/>
    </row>
    <row r="177726" spans="27:27">
      <c r="AA177726" s="271"/>
    </row>
    <row r="177727" spans="27:27">
      <c r="AA177727" s="271"/>
    </row>
    <row r="177728" spans="27:27">
      <c r="AA177728" s="271"/>
    </row>
    <row r="177729" spans="27:27">
      <c r="AA177729" s="271"/>
    </row>
    <row r="177730" spans="27:27">
      <c r="AA177730" s="271"/>
    </row>
    <row r="177731" spans="27:27">
      <c r="AA177731" s="271"/>
    </row>
    <row r="177732" spans="27:27">
      <c r="AA177732" s="271"/>
    </row>
    <row r="177733" spans="27:27">
      <c r="AA177733" s="271"/>
    </row>
    <row r="177734" spans="27:27">
      <c r="AA177734" s="271"/>
    </row>
    <row r="177735" spans="27:27">
      <c r="AA177735" s="271"/>
    </row>
    <row r="177736" spans="27:27">
      <c r="AA177736" s="271"/>
    </row>
    <row r="177737" spans="27:27">
      <c r="AA177737" s="271"/>
    </row>
    <row r="177738" spans="27:27">
      <c r="AA177738" s="271"/>
    </row>
    <row r="177739" spans="27:27">
      <c r="AA177739" s="271"/>
    </row>
    <row r="177740" spans="27:27">
      <c r="AA177740" s="271"/>
    </row>
    <row r="177741" spans="27:27">
      <c r="AA177741" s="271"/>
    </row>
    <row r="177742" spans="27:27">
      <c r="AA177742" s="271"/>
    </row>
    <row r="177743" spans="27:27">
      <c r="AA177743" s="271"/>
    </row>
    <row r="177744" spans="27:27">
      <c r="AA177744" s="271"/>
    </row>
    <row r="177745" spans="27:27">
      <c r="AA177745" s="271"/>
    </row>
    <row r="177746" spans="27:27">
      <c r="AA177746" s="271"/>
    </row>
    <row r="177747" spans="27:27">
      <c r="AA177747" s="271"/>
    </row>
    <row r="177748" spans="27:27">
      <c r="AA177748" s="271"/>
    </row>
    <row r="177749" spans="27:27">
      <c r="AA177749" s="271"/>
    </row>
    <row r="177750" spans="27:27">
      <c r="AA177750" s="271"/>
    </row>
    <row r="177751" spans="27:27">
      <c r="AA177751" s="271"/>
    </row>
    <row r="177752" spans="27:27">
      <c r="AA177752" s="271"/>
    </row>
    <row r="177753" spans="27:27">
      <c r="AA177753" s="271"/>
    </row>
    <row r="177754" spans="27:27">
      <c r="AA177754" s="271"/>
    </row>
    <row r="177755" spans="27:27">
      <c r="AA177755" s="271"/>
    </row>
    <row r="177756" spans="27:27">
      <c r="AA177756" s="271"/>
    </row>
    <row r="177757" spans="27:27">
      <c r="AA177757" s="271"/>
    </row>
    <row r="177758" spans="27:27">
      <c r="AA177758" s="271"/>
    </row>
    <row r="177759" spans="27:27">
      <c r="AA177759" s="271"/>
    </row>
    <row r="177760" spans="27:27">
      <c r="AA177760" s="271"/>
    </row>
    <row r="177761" spans="27:27">
      <c r="AA177761" s="271"/>
    </row>
    <row r="177762" spans="27:27">
      <c r="AA177762" s="271"/>
    </row>
    <row r="177763" spans="27:27">
      <c r="AA177763" s="271"/>
    </row>
    <row r="177764" spans="27:27">
      <c r="AA177764" s="271"/>
    </row>
    <row r="177765" spans="27:27">
      <c r="AA177765" s="271"/>
    </row>
    <row r="177766" spans="27:27">
      <c r="AA177766" s="271"/>
    </row>
    <row r="177767" spans="27:27">
      <c r="AA177767" s="271"/>
    </row>
    <row r="177768" spans="27:27">
      <c r="AA177768" s="271"/>
    </row>
    <row r="177769" spans="27:27">
      <c r="AA177769" s="271"/>
    </row>
    <row r="177770" spans="27:27">
      <c r="AA177770" s="271"/>
    </row>
    <row r="177771" spans="27:27">
      <c r="AA177771" s="271"/>
    </row>
    <row r="177772" spans="27:27">
      <c r="AA177772" s="271"/>
    </row>
    <row r="177773" spans="27:27">
      <c r="AA177773" s="271"/>
    </row>
    <row r="177774" spans="27:27">
      <c r="AA177774" s="271"/>
    </row>
    <row r="177775" spans="27:27">
      <c r="AA177775" s="271"/>
    </row>
    <row r="177776" spans="27:27">
      <c r="AA177776" s="271"/>
    </row>
    <row r="177777" spans="27:27">
      <c r="AA177777" s="271"/>
    </row>
    <row r="177778" spans="27:27">
      <c r="AA177778" s="271"/>
    </row>
    <row r="177779" spans="27:27">
      <c r="AA177779" s="271"/>
    </row>
    <row r="177780" spans="27:27">
      <c r="AA177780" s="271"/>
    </row>
    <row r="177781" spans="27:27">
      <c r="AA177781" s="271"/>
    </row>
    <row r="177782" spans="27:27">
      <c r="AA177782" s="271"/>
    </row>
    <row r="177783" spans="27:27">
      <c r="AA177783" s="271"/>
    </row>
    <row r="177784" spans="27:27">
      <c r="AA177784" s="271"/>
    </row>
    <row r="177785" spans="27:27">
      <c r="AA177785" s="271"/>
    </row>
    <row r="177786" spans="27:27">
      <c r="AA177786" s="271"/>
    </row>
    <row r="177787" spans="27:27">
      <c r="AA177787" s="271"/>
    </row>
    <row r="177788" spans="27:27">
      <c r="AA177788" s="271"/>
    </row>
    <row r="177789" spans="27:27">
      <c r="AA177789" s="271"/>
    </row>
    <row r="177790" spans="27:27">
      <c r="AA177790" s="271"/>
    </row>
    <row r="177791" spans="27:27">
      <c r="AA177791" s="271"/>
    </row>
    <row r="177792" spans="27:27">
      <c r="AA177792" s="271"/>
    </row>
    <row r="177793" spans="27:27">
      <c r="AA177793" s="271"/>
    </row>
    <row r="177794" spans="27:27">
      <c r="AA177794" s="271"/>
    </row>
    <row r="177795" spans="27:27">
      <c r="AA177795" s="271"/>
    </row>
    <row r="177796" spans="27:27">
      <c r="AA177796" s="271"/>
    </row>
    <row r="177797" spans="27:27">
      <c r="AA177797" s="271"/>
    </row>
    <row r="177798" spans="27:27">
      <c r="AA177798" s="271"/>
    </row>
    <row r="177799" spans="27:27">
      <c r="AA177799" s="271"/>
    </row>
    <row r="177800" spans="27:27">
      <c r="AA177800" s="271"/>
    </row>
    <row r="177801" spans="27:27">
      <c r="AA177801" s="271"/>
    </row>
    <row r="177802" spans="27:27">
      <c r="AA177802" s="271"/>
    </row>
    <row r="177803" spans="27:27">
      <c r="AA177803" s="271"/>
    </row>
    <row r="177804" spans="27:27">
      <c r="AA177804" s="271"/>
    </row>
    <row r="177805" spans="27:27">
      <c r="AA177805" s="271"/>
    </row>
    <row r="177806" spans="27:27">
      <c r="AA177806" s="271"/>
    </row>
    <row r="177807" spans="27:27">
      <c r="AA177807" s="271"/>
    </row>
    <row r="177808" spans="27:27">
      <c r="AA177808" s="271"/>
    </row>
    <row r="177809" spans="27:27">
      <c r="AA177809" s="271"/>
    </row>
    <row r="177810" spans="27:27">
      <c r="AA177810" s="271"/>
    </row>
    <row r="177811" spans="27:27">
      <c r="AA177811" s="271"/>
    </row>
    <row r="177812" spans="27:27">
      <c r="AA177812" s="271"/>
    </row>
    <row r="177813" spans="27:27">
      <c r="AA177813" s="271"/>
    </row>
    <row r="177814" spans="27:27">
      <c r="AA177814" s="271"/>
    </row>
    <row r="177815" spans="27:27">
      <c r="AA177815" s="271"/>
    </row>
    <row r="177816" spans="27:27">
      <c r="AA177816" s="271"/>
    </row>
    <row r="177817" spans="27:27">
      <c r="AA177817" s="271"/>
    </row>
    <row r="177818" spans="27:27">
      <c r="AA177818" s="271"/>
    </row>
    <row r="177819" spans="27:27">
      <c r="AA177819" s="271"/>
    </row>
    <row r="177820" spans="27:27">
      <c r="AA177820" s="271"/>
    </row>
    <row r="177821" spans="27:27">
      <c r="AA177821" s="271"/>
    </row>
    <row r="177822" spans="27:27">
      <c r="AA177822" s="271"/>
    </row>
    <row r="177823" spans="27:27">
      <c r="AA177823" s="271"/>
    </row>
    <row r="177824" spans="27:27">
      <c r="AA177824" s="271"/>
    </row>
    <row r="177825" spans="27:27">
      <c r="AA177825" s="271"/>
    </row>
    <row r="177826" spans="27:27">
      <c r="AA177826" s="271"/>
    </row>
    <row r="177827" spans="27:27">
      <c r="AA177827" s="271"/>
    </row>
    <row r="177828" spans="27:27">
      <c r="AA177828" s="271"/>
    </row>
    <row r="177829" spans="27:27">
      <c r="AA177829" s="271"/>
    </row>
    <row r="177830" spans="27:27">
      <c r="AA177830" s="271"/>
    </row>
    <row r="177831" spans="27:27">
      <c r="AA177831" s="271"/>
    </row>
    <row r="177832" spans="27:27">
      <c r="AA177832" s="271"/>
    </row>
    <row r="177833" spans="27:27">
      <c r="AA177833" s="271"/>
    </row>
    <row r="177834" spans="27:27">
      <c r="AA177834" s="271"/>
    </row>
    <row r="177835" spans="27:27">
      <c r="AA177835" s="271"/>
    </row>
    <row r="177836" spans="27:27">
      <c r="AA177836" s="271"/>
    </row>
    <row r="177837" spans="27:27">
      <c r="AA177837" s="271"/>
    </row>
    <row r="177838" spans="27:27">
      <c r="AA177838" s="271"/>
    </row>
    <row r="177839" spans="27:27">
      <c r="AA177839" s="271"/>
    </row>
    <row r="177840" spans="27:27">
      <c r="AA177840" s="271"/>
    </row>
    <row r="177841" spans="27:27">
      <c r="AA177841" s="271"/>
    </row>
    <row r="177842" spans="27:27">
      <c r="AA177842" s="271"/>
    </row>
    <row r="177843" spans="27:27">
      <c r="AA177843" s="271"/>
    </row>
    <row r="177844" spans="27:27">
      <c r="AA177844" s="271"/>
    </row>
    <row r="177845" spans="27:27">
      <c r="AA177845" s="271"/>
    </row>
    <row r="177846" spans="27:27">
      <c r="AA177846" s="271"/>
    </row>
    <row r="177847" spans="27:27">
      <c r="AA177847" s="271"/>
    </row>
    <row r="177848" spans="27:27">
      <c r="AA177848" s="271"/>
    </row>
    <row r="177849" spans="27:27">
      <c r="AA177849" s="271"/>
    </row>
    <row r="177850" spans="27:27">
      <c r="AA177850" s="271"/>
    </row>
    <row r="177851" spans="27:27">
      <c r="AA177851" s="271"/>
    </row>
    <row r="177852" spans="27:27">
      <c r="AA177852" s="271"/>
    </row>
    <row r="177853" spans="27:27">
      <c r="AA177853" s="271"/>
    </row>
    <row r="177854" spans="27:27">
      <c r="AA177854" s="271"/>
    </row>
    <row r="177855" spans="27:27">
      <c r="AA177855" s="271"/>
    </row>
    <row r="177856" spans="27:27">
      <c r="AA177856" s="271"/>
    </row>
    <row r="177857" spans="27:27">
      <c r="AA177857" s="271"/>
    </row>
    <row r="177858" spans="27:27">
      <c r="AA177858" s="271"/>
    </row>
    <row r="177859" spans="27:27">
      <c r="AA177859" s="271"/>
    </row>
    <row r="177860" spans="27:27">
      <c r="AA177860" s="271"/>
    </row>
    <row r="177861" spans="27:27">
      <c r="AA177861" s="271"/>
    </row>
    <row r="177862" spans="27:27">
      <c r="AA177862" s="271"/>
    </row>
    <row r="177863" spans="27:27">
      <c r="AA177863" s="271"/>
    </row>
    <row r="177864" spans="27:27">
      <c r="AA177864" s="271"/>
    </row>
    <row r="177865" spans="27:27">
      <c r="AA177865" s="271"/>
    </row>
    <row r="177866" spans="27:27">
      <c r="AA177866" s="271"/>
    </row>
    <row r="177867" spans="27:27">
      <c r="AA177867" s="271"/>
    </row>
    <row r="177868" spans="27:27">
      <c r="AA177868" s="271"/>
    </row>
    <row r="177869" spans="27:27">
      <c r="AA177869" s="271"/>
    </row>
    <row r="177870" spans="27:27">
      <c r="AA177870" s="271"/>
    </row>
    <row r="177871" spans="27:27">
      <c r="AA177871" s="271"/>
    </row>
    <row r="177872" spans="27:27">
      <c r="AA177872" s="271"/>
    </row>
    <row r="177873" spans="27:27">
      <c r="AA177873" s="271"/>
    </row>
    <row r="177874" spans="27:27">
      <c r="AA177874" s="271"/>
    </row>
    <row r="177875" spans="27:27">
      <c r="AA177875" s="271"/>
    </row>
    <row r="177876" spans="27:27">
      <c r="AA177876" s="271"/>
    </row>
    <row r="177877" spans="27:27">
      <c r="AA177877" s="271"/>
    </row>
    <row r="177878" spans="27:27">
      <c r="AA177878" s="271"/>
    </row>
    <row r="177879" spans="27:27">
      <c r="AA177879" s="271"/>
    </row>
    <row r="177880" spans="27:27">
      <c r="AA177880" s="271"/>
    </row>
    <row r="177881" spans="27:27">
      <c r="AA177881" s="271"/>
    </row>
    <row r="177882" spans="27:27">
      <c r="AA177882" s="271"/>
    </row>
    <row r="177883" spans="27:27">
      <c r="AA177883" s="271"/>
    </row>
    <row r="177884" spans="27:27">
      <c r="AA177884" s="271"/>
    </row>
    <row r="177885" spans="27:27">
      <c r="AA177885" s="271"/>
    </row>
    <row r="177886" spans="27:27">
      <c r="AA177886" s="271"/>
    </row>
    <row r="177887" spans="27:27">
      <c r="AA177887" s="271"/>
    </row>
    <row r="177888" spans="27:27">
      <c r="AA177888" s="271"/>
    </row>
    <row r="177889" spans="27:27">
      <c r="AA177889" s="271"/>
    </row>
    <row r="177890" spans="27:27">
      <c r="AA177890" s="271"/>
    </row>
    <row r="177891" spans="27:27">
      <c r="AA177891" s="271"/>
    </row>
    <row r="177892" spans="27:27">
      <c r="AA177892" s="271"/>
    </row>
    <row r="177893" spans="27:27">
      <c r="AA177893" s="271"/>
    </row>
    <row r="177894" spans="27:27">
      <c r="AA177894" s="271"/>
    </row>
    <row r="177895" spans="27:27">
      <c r="AA177895" s="271"/>
    </row>
    <row r="177896" spans="27:27">
      <c r="AA177896" s="271"/>
    </row>
    <row r="177897" spans="27:27">
      <c r="AA177897" s="271"/>
    </row>
    <row r="177898" spans="27:27">
      <c r="AA177898" s="271"/>
    </row>
    <row r="177899" spans="27:27">
      <c r="AA177899" s="271"/>
    </row>
    <row r="177900" spans="27:27">
      <c r="AA177900" s="271"/>
    </row>
    <row r="177901" spans="27:27">
      <c r="AA177901" s="271"/>
    </row>
    <row r="177902" spans="27:27">
      <c r="AA177902" s="271"/>
    </row>
    <row r="177903" spans="27:27">
      <c r="AA177903" s="271"/>
    </row>
    <row r="177904" spans="27:27">
      <c r="AA177904" s="271"/>
    </row>
    <row r="177905" spans="27:27">
      <c r="AA177905" s="271"/>
    </row>
    <row r="177906" spans="27:27">
      <c r="AA177906" s="271"/>
    </row>
    <row r="177907" spans="27:27">
      <c r="AA177907" s="271"/>
    </row>
    <row r="177908" spans="27:27">
      <c r="AA177908" s="271"/>
    </row>
    <row r="177909" spans="27:27">
      <c r="AA177909" s="271"/>
    </row>
    <row r="177910" spans="27:27">
      <c r="AA177910" s="271"/>
    </row>
    <row r="177911" spans="27:27">
      <c r="AA177911" s="271"/>
    </row>
    <row r="177912" spans="27:27">
      <c r="AA177912" s="271"/>
    </row>
    <row r="177913" spans="27:27">
      <c r="AA177913" s="271"/>
    </row>
    <row r="177914" spans="27:27">
      <c r="AA177914" s="271"/>
    </row>
    <row r="177915" spans="27:27">
      <c r="AA177915" s="271"/>
    </row>
    <row r="177916" spans="27:27">
      <c r="AA177916" s="271"/>
    </row>
    <row r="177917" spans="27:27">
      <c r="AA177917" s="271"/>
    </row>
    <row r="177918" spans="27:27">
      <c r="AA177918" s="271"/>
    </row>
    <row r="177919" spans="27:27">
      <c r="AA177919" s="271"/>
    </row>
    <row r="177920" spans="27:27">
      <c r="AA177920" s="271"/>
    </row>
    <row r="177921" spans="27:27">
      <c r="AA177921" s="271"/>
    </row>
    <row r="177922" spans="27:27">
      <c r="AA177922" s="271"/>
    </row>
    <row r="177923" spans="27:27">
      <c r="AA177923" s="271"/>
    </row>
    <row r="177924" spans="27:27">
      <c r="AA177924" s="271"/>
    </row>
    <row r="177925" spans="27:27">
      <c r="AA177925" s="271"/>
    </row>
    <row r="177926" spans="27:27">
      <c r="AA177926" s="271"/>
    </row>
    <row r="177927" spans="27:27">
      <c r="AA177927" s="271"/>
    </row>
    <row r="177928" spans="27:27">
      <c r="AA177928" s="271"/>
    </row>
    <row r="177929" spans="27:27">
      <c r="AA177929" s="271"/>
    </row>
    <row r="177930" spans="27:27">
      <c r="AA177930" s="271"/>
    </row>
    <row r="177931" spans="27:27">
      <c r="AA177931" s="271"/>
    </row>
    <row r="177932" spans="27:27">
      <c r="AA177932" s="271"/>
    </row>
    <row r="177933" spans="27:27">
      <c r="AA177933" s="271"/>
    </row>
    <row r="177934" spans="27:27">
      <c r="AA177934" s="271"/>
    </row>
    <row r="177935" spans="27:27">
      <c r="AA177935" s="271"/>
    </row>
    <row r="177936" spans="27:27">
      <c r="AA177936" s="271"/>
    </row>
    <row r="177937" spans="27:27">
      <c r="AA177937" s="271"/>
    </row>
    <row r="177938" spans="27:27">
      <c r="AA177938" s="271"/>
    </row>
    <row r="177939" spans="27:27">
      <c r="AA177939" s="271"/>
    </row>
    <row r="177940" spans="27:27">
      <c r="AA177940" s="271"/>
    </row>
    <row r="177941" spans="27:27">
      <c r="AA177941" s="271"/>
    </row>
    <row r="177942" spans="27:27">
      <c r="AA177942" s="271"/>
    </row>
    <row r="177943" spans="27:27">
      <c r="AA177943" s="271"/>
    </row>
    <row r="177944" spans="27:27">
      <c r="AA177944" s="271"/>
    </row>
    <row r="177945" spans="27:27">
      <c r="AA177945" s="271"/>
    </row>
    <row r="177946" spans="27:27">
      <c r="AA177946" s="271"/>
    </row>
    <row r="177947" spans="27:27">
      <c r="AA177947" s="271"/>
    </row>
    <row r="177948" spans="27:27">
      <c r="AA177948" s="271"/>
    </row>
    <row r="177949" spans="27:27">
      <c r="AA177949" s="271"/>
    </row>
    <row r="177950" spans="27:27">
      <c r="AA177950" s="271"/>
    </row>
    <row r="177951" spans="27:27">
      <c r="AA177951" s="271"/>
    </row>
    <row r="177952" spans="27:27">
      <c r="AA177952" s="271"/>
    </row>
    <row r="177953" spans="27:27">
      <c r="AA177953" s="271"/>
    </row>
    <row r="177954" spans="27:27">
      <c r="AA177954" s="271"/>
    </row>
    <row r="177955" spans="27:27">
      <c r="AA177955" s="271"/>
    </row>
    <row r="177956" spans="27:27">
      <c r="AA177956" s="271"/>
    </row>
    <row r="177957" spans="27:27">
      <c r="AA177957" s="271"/>
    </row>
    <row r="177958" spans="27:27">
      <c r="AA177958" s="271"/>
    </row>
    <row r="177959" spans="27:27">
      <c r="AA177959" s="271"/>
    </row>
    <row r="177960" spans="27:27">
      <c r="AA177960" s="271"/>
    </row>
    <row r="177961" spans="27:27">
      <c r="AA177961" s="271"/>
    </row>
    <row r="177962" spans="27:27">
      <c r="AA177962" s="271"/>
    </row>
    <row r="177963" spans="27:27">
      <c r="AA177963" s="271"/>
    </row>
    <row r="177964" spans="27:27">
      <c r="AA177964" s="271"/>
    </row>
    <row r="177965" spans="27:27">
      <c r="AA177965" s="271"/>
    </row>
    <row r="177966" spans="27:27">
      <c r="AA177966" s="271"/>
    </row>
    <row r="177967" spans="27:27">
      <c r="AA177967" s="271"/>
    </row>
    <row r="177968" spans="27:27">
      <c r="AA177968" s="271"/>
    </row>
    <row r="177969" spans="27:27">
      <c r="AA177969" s="271"/>
    </row>
    <row r="177970" spans="27:27">
      <c r="AA177970" s="271"/>
    </row>
    <row r="177971" spans="27:27">
      <c r="AA177971" s="271"/>
    </row>
    <row r="177972" spans="27:27">
      <c r="AA177972" s="271"/>
    </row>
    <row r="177973" spans="27:27">
      <c r="AA177973" s="271"/>
    </row>
    <row r="177974" spans="27:27">
      <c r="AA177974" s="271"/>
    </row>
    <row r="177975" spans="27:27">
      <c r="AA177975" s="271"/>
    </row>
    <row r="177976" spans="27:27">
      <c r="AA177976" s="271"/>
    </row>
    <row r="177977" spans="27:27">
      <c r="AA177977" s="271"/>
    </row>
    <row r="177978" spans="27:27">
      <c r="AA177978" s="271"/>
    </row>
    <row r="177979" spans="27:27">
      <c r="AA177979" s="271"/>
    </row>
    <row r="177980" spans="27:27">
      <c r="AA177980" s="271"/>
    </row>
    <row r="177981" spans="27:27">
      <c r="AA177981" s="271"/>
    </row>
    <row r="177982" spans="27:27">
      <c r="AA177982" s="271"/>
    </row>
    <row r="177983" spans="27:27">
      <c r="AA177983" s="271"/>
    </row>
    <row r="177984" spans="27:27">
      <c r="AA177984" s="271"/>
    </row>
    <row r="177985" spans="27:27">
      <c r="AA177985" s="271"/>
    </row>
    <row r="177986" spans="27:27">
      <c r="AA177986" s="271"/>
    </row>
    <row r="177987" spans="27:27">
      <c r="AA177987" s="271"/>
    </row>
    <row r="177988" spans="27:27">
      <c r="AA177988" s="271"/>
    </row>
    <row r="177989" spans="27:27">
      <c r="AA177989" s="271"/>
    </row>
    <row r="177990" spans="27:27">
      <c r="AA177990" s="271"/>
    </row>
    <row r="177991" spans="27:27">
      <c r="AA177991" s="271"/>
    </row>
    <row r="177992" spans="27:27">
      <c r="AA177992" s="271"/>
    </row>
    <row r="177993" spans="27:27">
      <c r="AA177993" s="271"/>
    </row>
    <row r="177994" spans="27:27">
      <c r="AA177994" s="271"/>
    </row>
    <row r="177995" spans="27:27">
      <c r="AA177995" s="271"/>
    </row>
    <row r="177996" spans="27:27">
      <c r="AA177996" s="271"/>
    </row>
    <row r="177997" spans="27:27">
      <c r="AA177997" s="271"/>
    </row>
    <row r="177998" spans="27:27">
      <c r="AA177998" s="271"/>
    </row>
    <row r="177999" spans="27:27">
      <c r="AA177999" s="271"/>
    </row>
    <row r="178000" spans="27:27">
      <c r="AA178000" s="271"/>
    </row>
    <row r="178001" spans="27:27">
      <c r="AA178001" s="271"/>
    </row>
    <row r="178002" spans="27:27">
      <c r="AA178002" s="271"/>
    </row>
    <row r="178003" spans="27:27">
      <c r="AA178003" s="271"/>
    </row>
    <row r="178004" spans="27:27">
      <c r="AA178004" s="271"/>
    </row>
    <row r="178005" spans="27:27">
      <c r="AA178005" s="271"/>
    </row>
    <row r="178006" spans="27:27">
      <c r="AA178006" s="271"/>
    </row>
    <row r="178007" spans="27:27">
      <c r="AA178007" s="271"/>
    </row>
    <row r="178008" spans="27:27">
      <c r="AA178008" s="271"/>
    </row>
    <row r="178009" spans="27:27">
      <c r="AA178009" s="271"/>
    </row>
    <row r="178010" spans="27:27">
      <c r="AA178010" s="271"/>
    </row>
    <row r="178011" spans="27:27">
      <c r="AA178011" s="271"/>
    </row>
    <row r="178012" spans="27:27">
      <c r="AA178012" s="271"/>
    </row>
    <row r="178013" spans="27:27">
      <c r="AA178013" s="271"/>
    </row>
    <row r="178014" spans="27:27">
      <c r="AA178014" s="271"/>
    </row>
    <row r="178015" spans="27:27">
      <c r="AA178015" s="271"/>
    </row>
    <row r="178016" spans="27:27">
      <c r="AA178016" s="271"/>
    </row>
    <row r="178017" spans="27:27">
      <c r="AA178017" s="271"/>
    </row>
    <row r="178018" spans="27:27">
      <c r="AA178018" s="271"/>
    </row>
    <row r="178019" spans="27:27">
      <c r="AA178019" s="271"/>
    </row>
    <row r="178020" spans="27:27">
      <c r="AA178020" s="271"/>
    </row>
    <row r="178021" spans="27:27">
      <c r="AA178021" s="271"/>
    </row>
    <row r="178022" spans="27:27">
      <c r="AA178022" s="271"/>
    </row>
    <row r="178023" spans="27:27">
      <c r="AA178023" s="271"/>
    </row>
    <row r="178024" spans="27:27">
      <c r="AA178024" s="271"/>
    </row>
    <row r="178025" spans="27:27">
      <c r="AA178025" s="271"/>
    </row>
    <row r="178026" spans="27:27">
      <c r="AA178026" s="271"/>
    </row>
    <row r="178027" spans="27:27">
      <c r="AA178027" s="271"/>
    </row>
    <row r="178028" spans="27:27">
      <c r="AA178028" s="271"/>
    </row>
    <row r="178029" spans="27:27">
      <c r="AA178029" s="271"/>
    </row>
    <row r="178030" spans="27:27">
      <c r="AA178030" s="271"/>
    </row>
    <row r="178031" spans="27:27">
      <c r="AA178031" s="271"/>
    </row>
    <row r="178032" spans="27:27">
      <c r="AA178032" s="271"/>
    </row>
    <row r="178033" spans="27:27">
      <c r="AA178033" s="271"/>
    </row>
    <row r="178034" spans="27:27">
      <c r="AA178034" s="271"/>
    </row>
    <row r="178035" spans="27:27">
      <c r="AA178035" s="271"/>
    </row>
    <row r="178036" spans="27:27">
      <c r="AA178036" s="271"/>
    </row>
    <row r="178037" spans="27:27">
      <c r="AA178037" s="271"/>
    </row>
    <row r="178038" spans="27:27">
      <c r="AA178038" s="271"/>
    </row>
    <row r="178039" spans="27:27">
      <c r="AA178039" s="271"/>
    </row>
    <row r="178040" spans="27:27">
      <c r="AA178040" s="271"/>
    </row>
    <row r="178041" spans="27:27">
      <c r="AA178041" s="271"/>
    </row>
    <row r="178042" spans="27:27">
      <c r="AA178042" s="271"/>
    </row>
    <row r="178043" spans="27:27">
      <c r="AA178043" s="271"/>
    </row>
    <row r="178044" spans="27:27">
      <c r="AA178044" s="271"/>
    </row>
    <row r="178045" spans="27:27">
      <c r="AA178045" s="271"/>
    </row>
    <row r="178046" spans="27:27">
      <c r="AA178046" s="271"/>
    </row>
    <row r="178047" spans="27:27">
      <c r="AA178047" s="271"/>
    </row>
    <row r="178048" spans="27:27">
      <c r="AA178048" s="271"/>
    </row>
    <row r="178049" spans="27:27">
      <c r="AA178049" s="271"/>
    </row>
    <row r="178050" spans="27:27">
      <c r="AA178050" s="271"/>
    </row>
    <row r="178051" spans="27:27">
      <c r="AA178051" s="271"/>
    </row>
    <row r="178052" spans="27:27">
      <c r="AA178052" s="271"/>
    </row>
    <row r="178053" spans="27:27">
      <c r="AA178053" s="271"/>
    </row>
    <row r="178054" spans="27:27">
      <c r="AA178054" s="271"/>
    </row>
    <row r="178055" spans="27:27">
      <c r="AA178055" s="271"/>
    </row>
    <row r="178056" spans="27:27">
      <c r="AA178056" s="271"/>
    </row>
    <row r="178057" spans="27:27">
      <c r="AA178057" s="271"/>
    </row>
    <row r="178058" spans="27:27">
      <c r="AA178058" s="271"/>
    </row>
    <row r="178059" spans="27:27">
      <c r="AA178059" s="271"/>
    </row>
    <row r="178060" spans="27:27">
      <c r="AA178060" s="271"/>
    </row>
    <row r="178061" spans="27:27">
      <c r="AA178061" s="271"/>
    </row>
    <row r="178062" spans="27:27">
      <c r="AA178062" s="271"/>
    </row>
    <row r="178063" spans="27:27">
      <c r="AA178063" s="271"/>
    </row>
    <row r="178064" spans="27:27">
      <c r="AA178064" s="271"/>
    </row>
    <row r="178065" spans="27:27">
      <c r="AA178065" s="271"/>
    </row>
    <row r="178066" spans="27:27">
      <c r="AA178066" s="271"/>
    </row>
    <row r="178067" spans="27:27">
      <c r="AA178067" s="271"/>
    </row>
    <row r="178068" spans="27:27">
      <c r="AA178068" s="271"/>
    </row>
    <row r="178069" spans="27:27">
      <c r="AA178069" s="271"/>
    </row>
    <row r="178070" spans="27:27">
      <c r="AA178070" s="271"/>
    </row>
    <row r="178071" spans="27:27">
      <c r="AA178071" s="271"/>
    </row>
    <row r="178072" spans="27:27">
      <c r="AA178072" s="271"/>
    </row>
    <row r="178073" spans="27:27">
      <c r="AA178073" s="271"/>
    </row>
    <row r="178074" spans="27:27">
      <c r="AA178074" s="271"/>
    </row>
    <row r="178075" spans="27:27">
      <c r="AA178075" s="271"/>
    </row>
    <row r="178076" spans="27:27">
      <c r="AA178076" s="271"/>
    </row>
    <row r="178077" spans="27:27">
      <c r="AA178077" s="271"/>
    </row>
    <row r="178078" spans="27:27">
      <c r="AA178078" s="271"/>
    </row>
    <row r="178079" spans="27:27">
      <c r="AA178079" s="271"/>
    </row>
    <row r="178080" spans="27:27">
      <c r="AA178080" s="271"/>
    </row>
    <row r="178081" spans="27:27">
      <c r="AA178081" s="271"/>
    </row>
    <row r="178082" spans="27:27">
      <c r="AA178082" s="271"/>
    </row>
    <row r="178083" spans="27:27">
      <c r="AA178083" s="271"/>
    </row>
    <row r="178084" spans="27:27">
      <c r="AA178084" s="271"/>
    </row>
    <row r="178085" spans="27:27">
      <c r="AA178085" s="271"/>
    </row>
    <row r="178086" spans="27:27">
      <c r="AA178086" s="271"/>
    </row>
    <row r="178087" spans="27:27">
      <c r="AA178087" s="271"/>
    </row>
    <row r="178088" spans="27:27">
      <c r="AA178088" s="271"/>
    </row>
    <row r="178089" spans="27:27">
      <c r="AA178089" s="271"/>
    </row>
    <row r="178090" spans="27:27">
      <c r="AA178090" s="271"/>
    </row>
    <row r="178091" spans="27:27">
      <c r="AA178091" s="271"/>
    </row>
    <row r="178092" spans="27:27">
      <c r="AA178092" s="271"/>
    </row>
    <row r="178093" spans="27:27">
      <c r="AA178093" s="271"/>
    </row>
    <row r="178094" spans="27:27">
      <c r="AA178094" s="271"/>
    </row>
    <row r="178095" spans="27:27">
      <c r="AA178095" s="271"/>
    </row>
    <row r="178096" spans="27:27">
      <c r="AA178096" s="271"/>
    </row>
    <row r="178097" spans="27:27">
      <c r="AA178097" s="271"/>
    </row>
    <row r="178098" spans="27:27">
      <c r="AA178098" s="271"/>
    </row>
    <row r="178099" spans="27:27">
      <c r="AA178099" s="271"/>
    </row>
    <row r="178100" spans="27:27">
      <c r="AA178100" s="271"/>
    </row>
    <row r="178101" spans="27:27">
      <c r="AA178101" s="271"/>
    </row>
    <row r="178102" spans="27:27">
      <c r="AA178102" s="271"/>
    </row>
    <row r="178103" spans="27:27">
      <c r="AA178103" s="271"/>
    </row>
    <row r="178104" spans="27:27">
      <c r="AA178104" s="271"/>
    </row>
    <row r="178105" spans="27:27">
      <c r="AA178105" s="271"/>
    </row>
    <row r="178106" spans="27:27">
      <c r="AA178106" s="271"/>
    </row>
    <row r="178107" spans="27:27">
      <c r="AA178107" s="271"/>
    </row>
    <row r="178108" spans="27:27">
      <c r="AA178108" s="271"/>
    </row>
    <row r="178109" spans="27:27">
      <c r="AA178109" s="271"/>
    </row>
    <row r="178110" spans="27:27">
      <c r="AA178110" s="271"/>
    </row>
    <row r="178111" spans="27:27">
      <c r="AA178111" s="271"/>
    </row>
    <row r="178112" spans="27:27">
      <c r="AA178112" s="271"/>
    </row>
    <row r="178113" spans="27:27">
      <c r="AA178113" s="271"/>
    </row>
    <row r="178114" spans="27:27">
      <c r="AA178114" s="271"/>
    </row>
    <row r="178115" spans="27:27">
      <c r="AA178115" s="271"/>
    </row>
    <row r="178116" spans="27:27">
      <c r="AA178116" s="271"/>
    </row>
    <row r="178117" spans="27:27">
      <c r="AA178117" s="271"/>
    </row>
    <row r="178118" spans="27:27">
      <c r="AA178118" s="271"/>
    </row>
    <row r="178119" spans="27:27">
      <c r="AA178119" s="271"/>
    </row>
    <row r="178120" spans="27:27">
      <c r="AA178120" s="271"/>
    </row>
    <row r="178121" spans="27:27">
      <c r="AA178121" s="271"/>
    </row>
    <row r="178122" spans="27:27">
      <c r="AA178122" s="271"/>
    </row>
    <row r="178123" spans="27:27">
      <c r="AA178123" s="271"/>
    </row>
    <row r="178124" spans="27:27">
      <c r="AA178124" s="271"/>
    </row>
    <row r="178125" spans="27:27">
      <c r="AA178125" s="271"/>
    </row>
    <row r="178126" spans="27:27">
      <c r="AA178126" s="271"/>
    </row>
    <row r="178127" spans="27:27">
      <c r="AA178127" s="271"/>
    </row>
    <row r="178128" spans="27:27">
      <c r="AA178128" s="271"/>
    </row>
    <row r="178129" spans="27:27">
      <c r="AA178129" s="271"/>
    </row>
    <row r="178130" spans="27:27">
      <c r="AA178130" s="271"/>
    </row>
    <row r="178131" spans="27:27">
      <c r="AA178131" s="271"/>
    </row>
    <row r="178132" spans="27:27">
      <c r="AA178132" s="271"/>
    </row>
    <row r="178133" spans="27:27">
      <c r="AA178133" s="271"/>
    </row>
    <row r="178134" spans="27:27">
      <c r="AA178134" s="271"/>
    </row>
    <row r="178135" spans="27:27">
      <c r="AA178135" s="271"/>
    </row>
    <row r="178136" spans="27:27">
      <c r="AA178136" s="271"/>
    </row>
    <row r="178137" spans="27:27">
      <c r="AA178137" s="271"/>
    </row>
    <row r="178138" spans="27:27">
      <c r="AA178138" s="271"/>
    </row>
    <row r="178139" spans="27:27">
      <c r="AA178139" s="271"/>
    </row>
    <row r="178140" spans="27:27">
      <c r="AA178140" s="271"/>
    </row>
    <row r="178141" spans="27:27">
      <c r="AA178141" s="271"/>
    </row>
    <row r="178142" spans="27:27">
      <c r="AA178142" s="271"/>
    </row>
    <row r="178143" spans="27:27">
      <c r="AA178143" s="271"/>
    </row>
    <row r="178144" spans="27:27">
      <c r="AA178144" s="271"/>
    </row>
    <row r="178145" spans="27:27">
      <c r="AA178145" s="271"/>
    </row>
    <row r="178146" spans="27:27">
      <c r="AA178146" s="271"/>
    </row>
    <row r="178147" spans="27:27">
      <c r="AA178147" s="271"/>
    </row>
    <row r="178148" spans="27:27">
      <c r="AA178148" s="271"/>
    </row>
    <row r="178149" spans="27:27">
      <c r="AA178149" s="271"/>
    </row>
    <row r="178150" spans="27:27">
      <c r="AA178150" s="271"/>
    </row>
    <row r="178151" spans="27:27">
      <c r="AA178151" s="271"/>
    </row>
    <row r="178152" spans="27:27">
      <c r="AA178152" s="271"/>
    </row>
    <row r="178153" spans="27:27">
      <c r="AA178153" s="271"/>
    </row>
    <row r="178154" spans="27:27">
      <c r="AA178154" s="271"/>
    </row>
    <row r="178155" spans="27:27">
      <c r="AA178155" s="271"/>
    </row>
    <row r="178156" spans="27:27">
      <c r="AA178156" s="271"/>
    </row>
    <row r="178157" spans="27:27">
      <c r="AA178157" s="271"/>
    </row>
    <row r="178158" spans="27:27">
      <c r="AA178158" s="271"/>
    </row>
    <row r="178159" spans="27:27">
      <c r="AA178159" s="271"/>
    </row>
    <row r="178160" spans="27:27">
      <c r="AA178160" s="271"/>
    </row>
    <row r="178161" spans="27:27">
      <c r="AA178161" s="271"/>
    </row>
    <row r="178162" spans="27:27">
      <c r="AA178162" s="271"/>
    </row>
    <row r="178163" spans="27:27">
      <c r="AA178163" s="271"/>
    </row>
    <row r="178164" spans="27:27">
      <c r="AA178164" s="271"/>
    </row>
    <row r="178165" spans="27:27">
      <c r="AA178165" s="271"/>
    </row>
    <row r="178166" spans="27:27">
      <c r="AA178166" s="271"/>
    </row>
    <row r="178167" spans="27:27">
      <c r="AA178167" s="271"/>
    </row>
    <row r="178168" spans="27:27">
      <c r="AA178168" s="271"/>
    </row>
    <row r="178169" spans="27:27">
      <c r="AA178169" s="271"/>
    </row>
    <row r="178170" spans="27:27">
      <c r="AA178170" s="271"/>
    </row>
    <row r="178171" spans="27:27">
      <c r="AA178171" s="271"/>
    </row>
    <row r="178172" spans="27:27">
      <c r="AA178172" s="271"/>
    </row>
    <row r="178173" spans="27:27">
      <c r="AA178173" s="271"/>
    </row>
    <row r="178174" spans="27:27">
      <c r="AA178174" s="271"/>
    </row>
    <row r="178175" spans="27:27">
      <c r="AA178175" s="271"/>
    </row>
    <row r="178176" spans="27:27">
      <c r="AA178176" s="271"/>
    </row>
    <row r="178177" spans="27:27">
      <c r="AA178177" s="271"/>
    </row>
    <row r="178178" spans="27:27">
      <c r="AA178178" s="271"/>
    </row>
    <row r="178179" spans="27:27">
      <c r="AA178179" s="271"/>
    </row>
    <row r="178180" spans="27:27">
      <c r="AA178180" s="271"/>
    </row>
    <row r="178181" spans="27:27">
      <c r="AA178181" s="271"/>
    </row>
    <row r="178182" spans="27:27">
      <c r="AA178182" s="271"/>
    </row>
    <row r="178183" spans="27:27">
      <c r="AA178183" s="271"/>
    </row>
    <row r="178184" spans="27:27">
      <c r="AA178184" s="271"/>
    </row>
    <row r="178185" spans="27:27">
      <c r="AA178185" s="271"/>
    </row>
    <row r="178186" spans="27:27">
      <c r="AA178186" s="271"/>
    </row>
    <row r="178187" spans="27:27">
      <c r="AA178187" s="271"/>
    </row>
    <row r="178188" spans="27:27">
      <c r="AA178188" s="271"/>
    </row>
    <row r="178189" spans="27:27">
      <c r="AA178189" s="271"/>
    </row>
    <row r="178190" spans="27:27">
      <c r="AA178190" s="271"/>
    </row>
    <row r="178191" spans="27:27">
      <c r="AA178191" s="271"/>
    </row>
    <row r="178192" spans="27:27">
      <c r="AA178192" s="271"/>
    </row>
    <row r="178193" spans="27:27">
      <c r="AA178193" s="271"/>
    </row>
    <row r="178194" spans="27:27">
      <c r="AA178194" s="271"/>
    </row>
    <row r="178195" spans="27:27">
      <c r="AA178195" s="271"/>
    </row>
    <row r="178196" spans="27:27">
      <c r="AA178196" s="271"/>
    </row>
    <row r="178197" spans="27:27">
      <c r="AA178197" s="271"/>
    </row>
    <row r="178198" spans="27:27">
      <c r="AA178198" s="271"/>
    </row>
    <row r="178199" spans="27:27">
      <c r="AA178199" s="271"/>
    </row>
    <row r="178200" spans="27:27">
      <c r="AA178200" s="271"/>
    </row>
    <row r="178201" spans="27:27">
      <c r="AA178201" s="271"/>
    </row>
    <row r="178202" spans="27:27">
      <c r="AA178202" s="271"/>
    </row>
    <row r="178203" spans="27:27">
      <c r="AA178203" s="271"/>
    </row>
    <row r="178204" spans="27:27">
      <c r="AA178204" s="271"/>
    </row>
    <row r="178205" spans="27:27">
      <c r="AA178205" s="271"/>
    </row>
    <row r="178206" spans="27:27">
      <c r="AA178206" s="271"/>
    </row>
    <row r="178207" spans="27:27">
      <c r="AA178207" s="271"/>
    </row>
    <row r="178208" spans="27:27">
      <c r="AA178208" s="271"/>
    </row>
    <row r="178209" spans="27:27">
      <c r="AA178209" s="271"/>
    </row>
    <row r="178210" spans="27:27">
      <c r="AA178210" s="271"/>
    </row>
    <row r="178211" spans="27:27">
      <c r="AA178211" s="271"/>
    </row>
    <row r="178212" spans="27:27">
      <c r="AA178212" s="271"/>
    </row>
    <row r="178213" spans="27:27">
      <c r="AA178213" s="271"/>
    </row>
    <row r="178214" spans="27:27">
      <c r="AA178214" s="271"/>
    </row>
    <row r="178215" spans="27:27">
      <c r="AA178215" s="271"/>
    </row>
    <row r="178216" spans="27:27">
      <c r="AA178216" s="271"/>
    </row>
    <row r="178217" spans="27:27">
      <c r="AA178217" s="271"/>
    </row>
    <row r="178218" spans="27:27">
      <c r="AA178218" s="271"/>
    </row>
    <row r="178219" spans="27:27">
      <c r="AA178219" s="271"/>
    </row>
    <row r="178220" spans="27:27">
      <c r="AA178220" s="271"/>
    </row>
    <row r="178221" spans="27:27">
      <c r="AA178221" s="271"/>
    </row>
    <row r="178222" spans="27:27">
      <c r="AA178222" s="271"/>
    </row>
    <row r="178223" spans="27:27">
      <c r="AA178223" s="271"/>
    </row>
    <row r="178224" spans="27:27">
      <c r="AA178224" s="271"/>
    </row>
    <row r="178225" spans="27:27">
      <c r="AA178225" s="271"/>
    </row>
    <row r="178226" spans="27:27">
      <c r="AA178226" s="271"/>
    </row>
    <row r="178227" spans="27:27">
      <c r="AA178227" s="271"/>
    </row>
    <row r="178228" spans="27:27">
      <c r="AA178228" s="271"/>
    </row>
    <row r="178229" spans="27:27">
      <c r="AA178229" s="271"/>
    </row>
    <row r="178230" spans="27:27">
      <c r="AA178230" s="271"/>
    </row>
    <row r="178231" spans="27:27">
      <c r="AA178231" s="271"/>
    </row>
    <row r="178232" spans="27:27">
      <c r="AA178232" s="271"/>
    </row>
    <row r="178233" spans="27:27">
      <c r="AA178233" s="271"/>
    </row>
    <row r="178234" spans="27:27">
      <c r="AA178234" s="271"/>
    </row>
    <row r="178235" spans="27:27">
      <c r="AA178235" s="271"/>
    </row>
    <row r="178236" spans="27:27">
      <c r="AA178236" s="271"/>
    </row>
    <row r="178237" spans="27:27">
      <c r="AA178237" s="271"/>
    </row>
    <row r="178238" spans="27:27">
      <c r="AA178238" s="271"/>
    </row>
    <row r="178239" spans="27:27">
      <c r="AA178239" s="271"/>
    </row>
    <row r="178240" spans="27:27">
      <c r="AA178240" s="271"/>
    </row>
    <row r="178241" spans="27:27">
      <c r="AA178241" s="271"/>
    </row>
    <row r="178242" spans="27:27">
      <c r="AA178242" s="271"/>
    </row>
    <row r="178243" spans="27:27">
      <c r="AA178243" s="271"/>
    </row>
    <row r="178244" spans="27:27">
      <c r="AA178244" s="271"/>
    </row>
    <row r="178245" spans="27:27">
      <c r="AA178245" s="271"/>
    </row>
    <row r="178246" spans="27:27">
      <c r="AA178246" s="271"/>
    </row>
    <row r="178247" spans="27:27">
      <c r="AA178247" s="271"/>
    </row>
    <row r="178248" spans="27:27">
      <c r="AA178248" s="271"/>
    </row>
    <row r="178249" spans="27:27">
      <c r="AA178249" s="271"/>
    </row>
    <row r="178250" spans="27:27">
      <c r="AA178250" s="271"/>
    </row>
    <row r="178251" spans="27:27">
      <c r="AA178251" s="271"/>
    </row>
    <row r="178252" spans="27:27">
      <c r="AA178252" s="271"/>
    </row>
    <row r="178253" spans="27:27">
      <c r="AA178253" s="271"/>
    </row>
    <row r="178254" spans="27:27">
      <c r="AA178254" s="271"/>
    </row>
    <row r="178255" spans="27:27">
      <c r="AA178255" s="271"/>
    </row>
    <row r="178256" spans="27:27">
      <c r="AA178256" s="271"/>
    </row>
    <row r="178257" spans="27:27">
      <c r="AA178257" s="271"/>
    </row>
    <row r="178258" spans="27:27">
      <c r="AA178258" s="271"/>
    </row>
    <row r="178259" spans="27:27">
      <c r="AA178259" s="271"/>
    </row>
    <row r="178260" spans="27:27">
      <c r="AA178260" s="271"/>
    </row>
    <row r="178261" spans="27:27">
      <c r="AA178261" s="271"/>
    </row>
    <row r="178262" spans="27:27">
      <c r="AA178262" s="271"/>
    </row>
    <row r="178263" spans="27:27">
      <c r="AA178263" s="271"/>
    </row>
    <row r="178264" spans="27:27">
      <c r="AA178264" s="271"/>
    </row>
    <row r="178265" spans="27:27">
      <c r="AA178265" s="271"/>
    </row>
    <row r="178266" spans="27:27">
      <c r="AA178266" s="271"/>
    </row>
    <row r="178267" spans="27:27">
      <c r="AA178267" s="271"/>
    </row>
    <row r="178268" spans="27:27">
      <c r="AA178268" s="271"/>
    </row>
    <row r="178269" spans="27:27">
      <c r="AA178269" s="271"/>
    </row>
    <row r="178270" spans="27:27">
      <c r="AA178270" s="271"/>
    </row>
    <row r="178271" spans="27:27">
      <c r="AA178271" s="271"/>
    </row>
    <row r="178272" spans="27:27">
      <c r="AA178272" s="271"/>
    </row>
    <row r="178273" spans="27:27">
      <c r="AA178273" s="271"/>
    </row>
    <row r="178274" spans="27:27">
      <c r="AA178274" s="271"/>
    </row>
    <row r="178275" spans="27:27">
      <c r="AA178275" s="271"/>
    </row>
    <row r="178276" spans="27:27">
      <c r="AA178276" s="271"/>
    </row>
    <row r="178277" spans="27:27">
      <c r="AA178277" s="271"/>
    </row>
    <row r="178278" spans="27:27">
      <c r="AA178278" s="271"/>
    </row>
    <row r="178279" spans="27:27">
      <c r="AA178279" s="271"/>
    </row>
    <row r="178280" spans="27:27">
      <c r="AA178280" s="271"/>
    </row>
    <row r="178281" spans="27:27">
      <c r="AA178281" s="271"/>
    </row>
    <row r="178282" spans="27:27">
      <c r="AA178282" s="271"/>
    </row>
    <row r="178283" spans="27:27">
      <c r="AA178283" s="271"/>
    </row>
    <row r="178284" spans="27:27">
      <c r="AA178284" s="271"/>
    </row>
    <row r="178285" spans="27:27">
      <c r="AA178285" s="271"/>
    </row>
    <row r="178286" spans="27:27">
      <c r="AA178286" s="271"/>
    </row>
    <row r="178287" spans="27:27">
      <c r="AA178287" s="271"/>
    </row>
    <row r="178288" spans="27:27">
      <c r="AA178288" s="271"/>
    </row>
    <row r="178289" spans="27:27">
      <c r="AA178289" s="271"/>
    </row>
    <row r="178290" spans="27:27">
      <c r="AA178290" s="271"/>
    </row>
    <row r="178291" spans="27:27">
      <c r="AA178291" s="271"/>
    </row>
    <row r="178292" spans="27:27">
      <c r="AA178292" s="271"/>
    </row>
    <row r="178293" spans="27:27">
      <c r="AA178293" s="271"/>
    </row>
    <row r="178294" spans="27:27">
      <c r="AA178294" s="271"/>
    </row>
    <row r="178295" spans="27:27">
      <c r="AA178295" s="271"/>
    </row>
    <row r="178296" spans="27:27">
      <c r="AA178296" s="271"/>
    </row>
    <row r="178297" spans="27:27">
      <c r="AA178297" s="271"/>
    </row>
    <row r="178298" spans="27:27">
      <c r="AA178298" s="271"/>
    </row>
    <row r="178299" spans="27:27">
      <c r="AA178299" s="271"/>
    </row>
    <row r="178300" spans="27:27">
      <c r="AA178300" s="271"/>
    </row>
    <row r="178301" spans="27:27">
      <c r="AA178301" s="271"/>
    </row>
    <row r="178302" spans="27:27">
      <c r="AA178302" s="271"/>
    </row>
    <row r="178303" spans="27:27">
      <c r="AA178303" s="271"/>
    </row>
    <row r="178304" spans="27:27">
      <c r="AA178304" s="271"/>
    </row>
    <row r="178305" spans="27:27">
      <c r="AA178305" s="271"/>
    </row>
    <row r="178306" spans="27:27">
      <c r="AA178306" s="271"/>
    </row>
    <row r="178307" spans="27:27">
      <c r="AA178307" s="271"/>
    </row>
    <row r="178308" spans="27:27">
      <c r="AA178308" s="271"/>
    </row>
    <row r="178309" spans="27:27">
      <c r="AA178309" s="271"/>
    </row>
    <row r="178310" spans="27:27">
      <c r="AA178310" s="271"/>
    </row>
    <row r="178311" spans="27:27">
      <c r="AA178311" s="271"/>
    </row>
    <row r="178312" spans="27:27">
      <c r="AA178312" s="271"/>
    </row>
    <row r="178313" spans="27:27">
      <c r="AA178313" s="271"/>
    </row>
    <row r="178314" spans="27:27">
      <c r="AA178314" s="271"/>
    </row>
    <row r="178315" spans="27:27">
      <c r="AA178315" s="271"/>
    </row>
    <row r="178316" spans="27:27">
      <c r="AA178316" s="271"/>
    </row>
    <row r="178317" spans="27:27">
      <c r="AA178317" s="271"/>
    </row>
    <row r="178318" spans="27:27">
      <c r="AA178318" s="271"/>
    </row>
    <row r="178319" spans="27:27">
      <c r="AA178319" s="271"/>
    </row>
    <row r="178320" spans="27:27">
      <c r="AA178320" s="271"/>
    </row>
    <row r="178321" spans="27:27">
      <c r="AA178321" s="271"/>
    </row>
    <row r="178322" spans="27:27">
      <c r="AA178322" s="271"/>
    </row>
    <row r="178323" spans="27:27">
      <c r="AA178323" s="271"/>
    </row>
    <row r="178324" spans="27:27">
      <c r="AA178324" s="271"/>
    </row>
    <row r="178325" spans="27:27">
      <c r="AA178325" s="271"/>
    </row>
    <row r="178326" spans="27:27">
      <c r="AA178326" s="271"/>
    </row>
    <row r="178327" spans="27:27">
      <c r="AA178327" s="271"/>
    </row>
    <row r="178328" spans="27:27">
      <c r="AA178328" s="271"/>
    </row>
    <row r="178329" spans="27:27">
      <c r="AA178329" s="271"/>
    </row>
    <row r="178330" spans="27:27">
      <c r="AA178330" s="271"/>
    </row>
    <row r="178331" spans="27:27">
      <c r="AA178331" s="271"/>
    </row>
    <row r="178332" spans="27:27">
      <c r="AA178332" s="271"/>
    </row>
    <row r="178333" spans="27:27">
      <c r="AA178333" s="271"/>
    </row>
    <row r="178334" spans="27:27">
      <c r="AA178334" s="271"/>
    </row>
    <row r="178335" spans="27:27">
      <c r="AA178335" s="271"/>
    </row>
    <row r="178336" spans="27:27">
      <c r="AA178336" s="271"/>
    </row>
    <row r="178337" spans="27:27">
      <c r="AA178337" s="271"/>
    </row>
    <row r="178338" spans="27:27">
      <c r="AA178338" s="271"/>
    </row>
    <row r="178339" spans="27:27">
      <c r="AA178339" s="271"/>
    </row>
    <row r="178340" spans="27:27">
      <c r="AA178340" s="271"/>
    </row>
    <row r="178341" spans="27:27">
      <c r="AA178341" s="271"/>
    </row>
    <row r="178342" spans="27:27">
      <c r="AA178342" s="271"/>
    </row>
    <row r="178343" spans="27:27">
      <c r="AA178343" s="271"/>
    </row>
    <row r="178344" spans="27:27">
      <c r="AA178344" s="271"/>
    </row>
    <row r="178345" spans="27:27">
      <c r="AA178345" s="271"/>
    </row>
    <row r="178346" spans="27:27">
      <c r="AA178346" s="271"/>
    </row>
    <row r="178347" spans="27:27">
      <c r="AA178347" s="271"/>
    </row>
    <row r="178348" spans="27:27">
      <c r="AA178348" s="271"/>
    </row>
    <row r="178349" spans="27:27">
      <c r="AA178349" s="271"/>
    </row>
    <row r="178350" spans="27:27">
      <c r="AA178350" s="271"/>
    </row>
    <row r="178351" spans="27:27">
      <c r="AA178351" s="271"/>
    </row>
    <row r="178352" spans="27:27">
      <c r="AA178352" s="271"/>
    </row>
    <row r="178353" spans="27:27">
      <c r="AA178353" s="271"/>
    </row>
    <row r="178354" spans="27:27">
      <c r="AA178354" s="271"/>
    </row>
    <row r="178355" spans="27:27">
      <c r="AA178355" s="271"/>
    </row>
    <row r="178356" spans="27:27">
      <c r="AA178356" s="271"/>
    </row>
    <row r="178357" spans="27:27">
      <c r="AA178357" s="271"/>
    </row>
    <row r="178358" spans="27:27">
      <c r="AA178358" s="271"/>
    </row>
    <row r="178359" spans="27:27">
      <c r="AA178359" s="271"/>
    </row>
    <row r="178360" spans="27:27">
      <c r="AA178360" s="271"/>
    </row>
    <row r="178361" spans="27:27">
      <c r="AA178361" s="271"/>
    </row>
    <row r="178362" spans="27:27">
      <c r="AA178362" s="271"/>
    </row>
    <row r="178363" spans="27:27">
      <c r="AA178363" s="271"/>
    </row>
    <row r="178364" spans="27:27">
      <c r="AA178364" s="271"/>
    </row>
    <row r="178365" spans="27:27">
      <c r="AA178365" s="271"/>
    </row>
    <row r="178366" spans="27:27">
      <c r="AA178366" s="271"/>
    </row>
    <row r="178367" spans="27:27">
      <c r="AA178367" s="271"/>
    </row>
    <row r="178368" spans="27:27">
      <c r="AA178368" s="271"/>
    </row>
    <row r="178369" spans="27:27">
      <c r="AA178369" s="271"/>
    </row>
    <row r="178370" spans="27:27">
      <c r="AA178370" s="271"/>
    </row>
    <row r="178371" spans="27:27">
      <c r="AA178371" s="271"/>
    </row>
    <row r="178372" spans="27:27">
      <c r="AA178372" s="271"/>
    </row>
    <row r="178373" spans="27:27">
      <c r="AA178373" s="271"/>
    </row>
    <row r="178374" spans="27:27">
      <c r="AA178374" s="271"/>
    </row>
    <row r="178375" spans="27:27">
      <c r="AA178375" s="271"/>
    </row>
    <row r="178376" spans="27:27">
      <c r="AA178376" s="271"/>
    </row>
    <row r="178377" spans="27:27">
      <c r="AA178377" s="271"/>
    </row>
    <row r="178378" spans="27:27">
      <c r="AA178378" s="271"/>
    </row>
    <row r="178379" spans="27:27">
      <c r="AA178379" s="271"/>
    </row>
    <row r="178380" spans="27:27">
      <c r="AA178380" s="271"/>
    </row>
    <row r="178381" spans="27:27">
      <c r="AA178381" s="271"/>
    </row>
    <row r="178382" spans="27:27">
      <c r="AA178382" s="271"/>
    </row>
    <row r="178383" spans="27:27">
      <c r="AA178383" s="271"/>
    </row>
    <row r="178384" spans="27:27">
      <c r="AA178384" s="271"/>
    </row>
    <row r="178385" spans="27:27">
      <c r="AA178385" s="271"/>
    </row>
    <row r="178386" spans="27:27">
      <c r="AA178386" s="271"/>
    </row>
    <row r="178387" spans="27:27">
      <c r="AA178387" s="271"/>
    </row>
    <row r="178388" spans="27:27">
      <c r="AA178388" s="271"/>
    </row>
    <row r="178389" spans="27:27">
      <c r="AA178389" s="271"/>
    </row>
    <row r="178390" spans="27:27">
      <c r="AA178390" s="271"/>
    </row>
    <row r="178391" spans="27:27">
      <c r="AA178391" s="271"/>
    </row>
    <row r="178392" spans="27:27">
      <c r="AA178392" s="271"/>
    </row>
    <row r="178393" spans="27:27">
      <c r="AA178393" s="271"/>
    </row>
    <row r="178394" spans="27:27">
      <c r="AA178394" s="271"/>
    </row>
    <row r="178395" spans="27:27">
      <c r="AA178395" s="271"/>
    </row>
    <row r="178396" spans="27:27">
      <c r="AA178396" s="271"/>
    </row>
    <row r="178397" spans="27:27">
      <c r="AA178397" s="271"/>
    </row>
    <row r="178398" spans="27:27">
      <c r="AA178398" s="271"/>
    </row>
    <row r="178399" spans="27:27">
      <c r="AA178399" s="271"/>
    </row>
    <row r="178400" spans="27:27">
      <c r="AA178400" s="271"/>
    </row>
    <row r="178401" spans="27:27">
      <c r="AA178401" s="271"/>
    </row>
    <row r="178402" spans="27:27">
      <c r="AA178402" s="271"/>
    </row>
    <row r="178403" spans="27:27">
      <c r="AA178403" s="271"/>
    </row>
    <row r="178404" spans="27:27">
      <c r="AA178404" s="271"/>
    </row>
    <row r="178405" spans="27:27">
      <c r="AA178405" s="271"/>
    </row>
    <row r="178406" spans="27:27">
      <c r="AA178406" s="271"/>
    </row>
    <row r="178407" spans="27:27">
      <c r="AA178407" s="271"/>
    </row>
    <row r="178408" spans="27:27">
      <c r="AA178408" s="271"/>
    </row>
    <row r="178409" spans="27:27">
      <c r="AA178409" s="271"/>
    </row>
    <row r="178410" spans="27:27">
      <c r="AA178410" s="271"/>
    </row>
    <row r="178411" spans="27:27">
      <c r="AA178411" s="271"/>
    </row>
    <row r="178412" spans="27:27">
      <c r="AA178412" s="271"/>
    </row>
    <row r="178413" spans="27:27">
      <c r="AA178413" s="271"/>
    </row>
    <row r="178414" spans="27:27">
      <c r="AA178414" s="271"/>
    </row>
    <row r="178415" spans="27:27">
      <c r="AA178415" s="271"/>
    </row>
    <row r="178416" spans="27:27">
      <c r="AA178416" s="271"/>
    </row>
    <row r="178417" spans="27:27">
      <c r="AA178417" s="271"/>
    </row>
    <row r="178418" spans="27:27">
      <c r="AA178418" s="271"/>
    </row>
    <row r="178419" spans="27:27">
      <c r="AA178419" s="271"/>
    </row>
    <row r="178420" spans="27:27">
      <c r="AA178420" s="271"/>
    </row>
    <row r="178421" spans="27:27">
      <c r="AA178421" s="271"/>
    </row>
    <row r="178422" spans="27:27">
      <c r="AA178422" s="271"/>
    </row>
    <row r="178423" spans="27:27">
      <c r="AA178423" s="271"/>
    </row>
    <row r="178424" spans="27:27">
      <c r="AA178424" s="271"/>
    </row>
    <row r="178425" spans="27:27">
      <c r="AA178425" s="271"/>
    </row>
    <row r="178426" spans="27:27">
      <c r="AA178426" s="271"/>
    </row>
    <row r="178427" spans="27:27">
      <c r="AA178427" s="271"/>
    </row>
    <row r="178428" spans="27:27">
      <c r="AA178428" s="271"/>
    </row>
    <row r="178429" spans="27:27">
      <c r="AA178429" s="271"/>
    </row>
    <row r="178430" spans="27:27">
      <c r="AA178430" s="271"/>
    </row>
    <row r="178431" spans="27:27">
      <c r="AA178431" s="271"/>
    </row>
    <row r="178432" spans="27:27">
      <c r="AA178432" s="271"/>
    </row>
    <row r="178433" spans="27:27">
      <c r="AA178433" s="271"/>
    </row>
    <row r="178434" spans="27:27">
      <c r="AA178434" s="271"/>
    </row>
    <row r="178435" spans="27:27">
      <c r="AA178435" s="271"/>
    </row>
    <row r="178436" spans="27:27">
      <c r="AA178436" s="271"/>
    </row>
    <row r="178437" spans="27:27">
      <c r="AA178437" s="271"/>
    </row>
    <row r="178438" spans="27:27">
      <c r="AA178438" s="271"/>
    </row>
    <row r="178439" spans="27:27">
      <c r="AA178439" s="271"/>
    </row>
    <row r="178440" spans="27:27">
      <c r="AA178440" s="271"/>
    </row>
    <row r="178441" spans="27:27">
      <c r="AA178441" s="271"/>
    </row>
    <row r="178442" spans="27:27">
      <c r="AA178442" s="271"/>
    </row>
    <row r="178443" spans="27:27">
      <c r="AA178443" s="271"/>
    </row>
    <row r="178444" spans="27:27">
      <c r="AA178444" s="271"/>
    </row>
    <row r="178445" spans="27:27">
      <c r="AA178445" s="271"/>
    </row>
    <row r="178446" spans="27:27">
      <c r="AA178446" s="271"/>
    </row>
    <row r="178447" spans="27:27">
      <c r="AA178447" s="271"/>
    </row>
    <row r="178448" spans="27:27">
      <c r="AA178448" s="271"/>
    </row>
    <row r="178449" spans="27:27">
      <c r="AA178449" s="271"/>
    </row>
    <row r="178450" spans="27:27">
      <c r="AA178450" s="271"/>
    </row>
    <row r="178451" spans="27:27">
      <c r="AA178451" s="271"/>
    </row>
    <row r="178452" spans="27:27">
      <c r="AA178452" s="271"/>
    </row>
    <row r="178453" spans="27:27">
      <c r="AA178453" s="271"/>
    </row>
    <row r="178454" spans="27:27">
      <c r="AA178454" s="271"/>
    </row>
    <row r="178455" spans="27:27">
      <c r="AA178455" s="271"/>
    </row>
    <row r="178456" spans="27:27">
      <c r="AA178456" s="271"/>
    </row>
    <row r="178457" spans="27:27">
      <c r="AA178457" s="271"/>
    </row>
    <row r="178458" spans="27:27">
      <c r="AA178458" s="271"/>
    </row>
    <row r="178459" spans="27:27">
      <c r="AA178459" s="271"/>
    </row>
    <row r="178460" spans="27:27">
      <c r="AA178460" s="271"/>
    </row>
    <row r="178461" spans="27:27">
      <c r="AA178461" s="271"/>
    </row>
    <row r="178462" spans="27:27">
      <c r="AA178462" s="271"/>
    </row>
    <row r="178463" spans="27:27">
      <c r="AA178463" s="271"/>
    </row>
    <row r="178464" spans="27:27">
      <c r="AA178464" s="271"/>
    </row>
    <row r="178465" spans="27:27">
      <c r="AA178465" s="271"/>
    </row>
    <row r="178466" spans="27:27">
      <c r="AA178466" s="271"/>
    </row>
    <row r="178467" spans="27:27">
      <c r="AA178467" s="271"/>
    </row>
    <row r="178468" spans="27:27">
      <c r="AA178468" s="271"/>
    </row>
    <row r="178469" spans="27:27">
      <c r="AA178469" s="271"/>
    </row>
    <row r="178470" spans="27:27">
      <c r="AA178470" s="271"/>
    </row>
    <row r="178471" spans="27:27">
      <c r="AA178471" s="271"/>
    </row>
    <row r="178472" spans="27:27">
      <c r="AA178472" s="271"/>
    </row>
    <row r="178473" spans="27:27">
      <c r="AA178473" s="271"/>
    </row>
    <row r="178474" spans="27:27">
      <c r="AA178474" s="271"/>
    </row>
    <row r="178475" spans="27:27">
      <c r="AA178475" s="271"/>
    </row>
    <row r="178476" spans="27:27">
      <c r="AA178476" s="271"/>
    </row>
    <row r="178477" spans="27:27">
      <c r="AA178477" s="271"/>
    </row>
    <row r="178478" spans="27:27">
      <c r="AA178478" s="271"/>
    </row>
    <row r="178479" spans="27:27">
      <c r="AA178479" s="271"/>
    </row>
    <row r="178480" spans="27:27">
      <c r="AA178480" s="271"/>
    </row>
    <row r="178481" spans="27:27">
      <c r="AA178481" s="271"/>
    </row>
    <row r="178482" spans="27:27">
      <c r="AA178482" s="271"/>
    </row>
    <row r="178483" spans="27:27">
      <c r="AA178483" s="271"/>
    </row>
    <row r="178484" spans="27:27">
      <c r="AA178484" s="271"/>
    </row>
    <row r="178485" spans="27:27">
      <c r="AA178485" s="271"/>
    </row>
    <row r="178486" spans="27:27">
      <c r="AA178486" s="271"/>
    </row>
    <row r="178487" spans="27:27">
      <c r="AA178487" s="271"/>
    </row>
    <row r="178488" spans="27:27">
      <c r="AA178488" s="271"/>
    </row>
    <row r="178489" spans="27:27">
      <c r="AA178489" s="271"/>
    </row>
    <row r="178490" spans="27:27">
      <c r="AA178490" s="271"/>
    </row>
    <row r="178491" spans="27:27">
      <c r="AA178491" s="271"/>
    </row>
    <row r="178492" spans="27:27">
      <c r="AA178492" s="271"/>
    </row>
    <row r="178493" spans="27:27">
      <c r="AA178493" s="271"/>
    </row>
    <row r="178494" spans="27:27">
      <c r="AA178494" s="271"/>
    </row>
    <row r="178495" spans="27:27">
      <c r="AA178495" s="271"/>
    </row>
    <row r="178496" spans="27:27">
      <c r="AA178496" s="271"/>
    </row>
    <row r="178497" spans="27:27">
      <c r="AA178497" s="271"/>
    </row>
    <row r="178498" spans="27:27">
      <c r="AA178498" s="271"/>
    </row>
    <row r="178499" spans="27:27">
      <c r="AA178499" s="271"/>
    </row>
    <row r="178500" spans="27:27">
      <c r="AA178500" s="271"/>
    </row>
    <row r="178501" spans="27:27">
      <c r="AA178501" s="271"/>
    </row>
    <row r="178502" spans="27:27">
      <c r="AA178502" s="271"/>
    </row>
    <row r="178503" spans="27:27">
      <c r="AA178503" s="271"/>
    </row>
    <row r="178504" spans="27:27">
      <c r="AA178504" s="271"/>
    </row>
    <row r="178505" spans="27:27">
      <c r="AA178505" s="271"/>
    </row>
    <row r="178506" spans="27:27">
      <c r="AA178506" s="271"/>
    </row>
    <row r="178507" spans="27:27">
      <c r="AA178507" s="271"/>
    </row>
    <row r="178508" spans="27:27">
      <c r="AA178508" s="271"/>
    </row>
    <row r="178509" spans="27:27">
      <c r="AA178509" s="271"/>
    </row>
    <row r="178510" spans="27:27">
      <c r="AA178510" s="271"/>
    </row>
    <row r="178511" spans="27:27">
      <c r="AA178511" s="271"/>
    </row>
    <row r="178512" spans="27:27">
      <c r="AA178512" s="271"/>
    </row>
    <row r="178513" spans="27:27">
      <c r="AA178513" s="271"/>
    </row>
    <row r="178514" spans="27:27">
      <c r="AA178514" s="271"/>
    </row>
    <row r="178515" spans="27:27">
      <c r="AA178515" s="271"/>
    </row>
    <row r="178516" spans="27:27">
      <c r="AA178516" s="271"/>
    </row>
    <row r="178517" spans="27:27">
      <c r="AA178517" s="271"/>
    </row>
    <row r="178518" spans="27:27">
      <c r="AA178518" s="271"/>
    </row>
    <row r="178519" spans="27:27">
      <c r="AA178519" s="271"/>
    </row>
    <row r="178520" spans="27:27">
      <c r="AA178520" s="271"/>
    </row>
    <row r="178521" spans="27:27">
      <c r="AA178521" s="271"/>
    </row>
    <row r="178522" spans="27:27">
      <c r="AA178522" s="271"/>
    </row>
    <row r="178523" spans="27:27">
      <c r="AA178523" s="271"/>
    </row>
    <row r="178524" spans="27:27">
      <c r="AA178524" s="271"/>
    </row>
    <row r="178525" spans="27:27">
      <c r="AA178525" s="271"/>
    </row>
    <row r="178526" spans="27:27">
      <c r="AA178526" s="271"/>
    </row>
    <row r="178527" spans="27:27">
      <c r="AA178527" s="271"/>
    </row>
    <row r="178528" spans="27:27">
      <c r="AA178528" s="271"/>
    </row>
    <row r="178529" spans="27:27">
      <c r="AA178529" s="271"/>
    </row>
    <row r="178530" spans="27:27">
      <c r="AA178530" s="271"/>
    </row>
    <row r="178531" spans="27:27">
      <c r="AA178531" s="271"/>
    </row>
    <row r="178532" spans="27:27">
      <c r="AA178532" s="271"/>
    </row>
    <row r="178533" spans="27:27">
      <c r="AA178533" s="271"/>
    </row>
    <row r="178534" spans="27:27">
      <c r="AA178534" s="271"/>
    </row>
    <row r="178535" spans="27:27">
      <c r="AA178535" s="271"/>
    </row>
    <row r="178536" spans="27:27">
      <c r="AA178536" s="271"/>
    </row>
    <row r="178537" spans="27:27">
      <c r="AA178537" s="271"/>
    </row>
    <row r="178538" spans="27:27">
      <c r="AA178538" s="271"/>
    </row>
    <row r="178539" spans="27:27">
      <c r="AA178539" s="271"/>
    </row>
    <row r="178540" spans="27:27">
      <c r="AA178540" s="271"/>
    </row>
    <row r="178541" spans="27:27">
      <c r="AA178541" s="271"/>
    </row>
    <row r="178542" spans="27:27">
      <c r="AA178542" s="271"/>
    </row>
    <row r="178543" spans="27:27">
      <c r="AA178543" s="271"/>
    </row>
    <row r="178544" spans="27:27">
      <c r="AA178544" s="271"/>
    </row>
    <row r="178545" spans="27:27">
      <c r="AA178545" s="271"/>
    </row>
    <row r="178546" spans="27:27">
      <c r="AA178546" s="271"/>
    </row>
    <row r="178547" spans="27:27">
      <c r="AA178547" s="271"/>
    </row>
    <row r="178548" spans="27:27">
      <c r="AA178548" s="271"/>
    </row>
    <row r="178549" spans="27:27">
      <c r="AA178549" s="271"/>
    </row>
    <row r="178550" spans="27:27">
      <c r="AA178550" s="271"/>
    </row>
    <row r="178551" spans="27:27">
      <c r="AA178551" s="271"/>
    </row>
    <row r="178552" spans="27:27">
      <c r="AA178552" s="271"/>
    </row>
    <row r="178553" spans="27:27">
      <c r="AA178553" s="271"/>
    </row>
    <row r="178554" spans="27:27">
      <c r="AA178554" s="271"/>
    </row>
    <row r="178555" spans="27:27">
      <c r="AA178555" s="271"/>
    </row>
    <row r="178556" spans="27:27">
      <c r="AA178556" s="271"/>
    </row>
    <row r="178557" spans="27:27">
      <c r="AA178557" s="271"/>
    </row>
    <row r="178558" spans="27:27">
      <c r="AA178558" s="271"/>
    </row>
    <row r="178559" spans="27:27">
      <c r="AA178559" s="271"/>
    </row>
    <row r="178560" spans="27:27">
      <c r="AA178560" s="271"/>
    </row>
    <row r="178561" spans="27:27">
      <c r="AA178561" s="271"/>
    </row>
    <row r="178562" spans="27:27">
      <c r="AA178562" s="271"/>
    </row>
    <row r="178563" spans="27:27">
      <c r="AA178563" s="271"/>
    </row>
    <row r="178564" spans="27:27">
      <c r="AA178564" s="271"/>
    </row>
    <row r="178565" spans="27:27">
      <c r="AA178565" s="271"/>
    </row>
    <row r="178566" spans="27:27">
      <c r="AA178566" s="271"/>
    </row>
    <row r="178567" spans="27:27">
      <c r="AA178567" s="271"/>
    </row>
    <row r="178568" spans="27:27">
      <c r="AA178568" s="271"/>
    </row>
    <row r="178569" spans="27:27">
      <c r="AA178569" s="271"/>
    </row>
    <row r="178570" spans="27:27">
      <c r="AA178570" s="271"/>
    </row>
    <row r="178571" spans="27:27">
      <c r="AA178571" s="271"/>
    </row>
    <row r="178572" spans="27:27">
      <c r="AA178572" s="271"/>
    </row>
    <row r="178573" spans="27:27">
      <c r="AA178573" s="271"/>
    </row>
    <row r="178574" spans="27:27">
      <c r="AA178574" s="271"/>
    </row>
    <row r="178575" spans="27:27">
      <c r="AA178575" s="271"/>
    </row>
    <row r="178576" spans="27:27">
      <c r="AA178576" s="271"/>
    </row>
    <row r="178577" spans="27:27">
      <c r="AA178577" s="271"/>
    </row>
    <row r="178578" spans="27:27">
      <c r="AA178578" s="271"/>
    </row>
    <row r="178579" spans="27:27">
      <c r="AA178579" s="271"/>
    </row>
    <row r="178580" spans="27:27">
      <c r="AA178580" s="271"/>
    </row>
    <row r="178581" spans="27:27">
      <c r="AA178581" s="271"/>
    </row>
    <row r="178582" spans="27:27">
      <c r="AA178582" s="271"/>
    </row>
    <row r="178583" spans="27:27">
      <c r="AA178583" s="271"/>
    </row>
    <row r="178584" spans="27:27">
      <c r="AA178584" s="271"/>
    </row>
    <row r="178585" spans="27:27">
      <c r="AA178585" s="271"/>
    </row>
    <row r="178586" spans="27:27">
      <c r="AA178586" s="271"/>
    </row>
    <row r="178587" spans="27:27">
      <c r="AA178587" s="271"/>
    </row>
    <row r="178588" spans="27:27">
      <c r="AA178588" s="271"/>
    </row>
    <row r="178589" spans="27:27">
      <c r="AA178589" s="271"/>
    </row>
    <row r="178590" spans="27:27">
      <c r="AA178590" s="271"/>
    </row>
    <row r="178591" spans="27:27">
      <c r="AA178591" s="271"/>
    </row>
    <row r="178592" spans="27:27">
      <c r="AA178592" s="271"/>
    </row>
    <row r="178593" spans="27:27">
      <c r="AA178593" s="271"/>
    </row>
    <row r="178594" spans="27:27">
      <c r="AA178594" s="271"/>
    </row>
    <row r="178595" spans="27:27">
      <c r="AA178595" s="271"/>
    </row>
    <row r="178596" spans="27:27">
      <c r="AA178596" s="271"/>
    </row>
    <row r="178597" spans="27:27">
      <c r="AA178597" s="271"/>
    </row>
    <row r="178598" spans="27:27">
      <c r="AA178598" s="271"/>
    </row>
    <row r="178599" spans="27:27">
      <c r="AA178599" s="271"/>
    </row>
    <row r="178600" spans="27:27">
      <c r="AA178600" s="271"/>
    </row>
    <row r="178601" spans="27:27">
      <c r="AA178601" s="271"/>
    </row>
    <row r="178602" spans="27:27">
      <c r="AA178602" s="271"/>
    </row>
    <row r="178603" spans="27:27">
      <c r="AA178603" s="271"/>
    </row>
    <row r="178604" spans="27:27">
      <c r="AA178604" s="271"/>
    </row>
    <row r="178605" spans="27:27">
      <c r="AA178605" s="271"/>
    </row>
    <row r="178606" spans="27:27">
      <c r="AA178606" s="271"/>
    </row>
    <row r="178607" spans="27:27">
      <c r="AA178607" s="271"/>
    </row>
    <row r="178608" spans="27:27">
      <c r="AA178608" s="271"/>
    </row>
    <row r="178609" spans="27:27">
      <c r="AA178609" s="271"/>
    </row>
    <row r="178610" spans="27:27">
      <c r="AA178610" s="271"/>
    </row>
    <row r="178611" spans="27:27">
      <c r="AA178611" s="271"/>
    </row>
    <row r="178612" spans="27:27">
      <c r="AA178612" s="271"/>
    </row>
    <row r="178613" spans="27:27">
      <c r="AA178613" s="271"/>
    </row>
    <row r="178614" spans="27:27">
      <c r="AA178614" s="271"/>
    </row>
    <row r="178615" spans="27:27">
      <c r="AA178615" s="271"/>
    </row>
    <row r="178616" spans="27:27">
      <c r="AA178616" s="271"/>
    </row>
    <row r="178617" spans="27:27">
      <c r="AA178617" s="271"/>
    </row>
    <row r="178618" spans="27:27">
      <c r="AA178618" s="271"/>
    </row>
    <row r="178619" spans="27:27">
      <c r="AA178619" s="271"/>
    </row>
    <row r="178620" spans="27:27">
      <c r="AA178620" s="271"/>
    </row>
    <row r="178621" spans="27:27">
      <c r="AA178621" s="271"/>
    </row>
    <row r="178622" spans="27:27">
      <c r="AA178622" s="271"/>
    </row>
    <row r="178623" spans="27:27">
      <c r="AA178623" s="271"/>
    </row>
    <row r="178624" spans="27:27">
      <c r="AA178624" s="271"/>
    </row>
    <row r="178625" spans="27:27">
      <c r="AA178625" s="271"/>
    </row>
    <row r="178626" spans="27:27">
      <c r="AA178626" s="271"/>
    </row>
    <row r="178627" spans="27:27">
      <c r="AA178627" s="271"/>
    </row>
    <row r="178628" spans="27:27">
      <c r="AA178628" s="271"/>
    </row>
    <row r="178629" spans="27:27">
      <c r="AA178629" s="271"/>
    </row>
    <row r="178630" spans="27:27">
      <c r="AA178630" s="271"/>
    </row>
    <row r="178631" spans="27:27">
      <c r="AA178631" s="271"/>
    </row>
    <row r="178632" spans="27:27">
      <c r="AA178632" s="271"/>
    </row>
    <row r="178633" spans="27:27">
      <c r="AA178633" s="271"/>
    </row>
    <row r="178634" spans="27:27">
      <c r="AA178634" s="271"/>
    </row>
    <row r="178635" spans="27:27">
      <c r="AA178635" s="271"/>
    </row>
    <row r="178636" spans="27:27">
      <c r="AA178636" s="271"/>
    </row>
    <row r="178637" spans="27:27">
      <c r="AA178637" s="271"/>
    </row>
    <row r="178638" spans="27:27">
      <c r="AA178638" s="271"/>
    </row>
    <row r="178639" spans="27:27">
      <c r="AA178639" s="271"/>
    </row>
    <row r="178640" spans="27:27">
      <c r="AA178640" s="271"/>
    </row>
    <row r="178641" spans="27:27">
      <c r="AA178641" s="271"/>
    </row>
    <row r="178642" spans="27:27">
      <c r="AA178642" s="271"/>
    </row>
    <row r="178643" spans="27:27">
      <c r="AA178643" s="271"/>
    </row>
    <row r="178644" spans="27:27">
      <c r="AA178644" s="271"/>
    </row>
    <row r="178645" spans="27:27">
      <c r="AA178645" s="271"/>
    </row>
    <row r="178646" spans="27:27">
      <c r="AA178646" s="271"/>
    </row>
    <row r="178647" spans="27:27">
      <c r="AA178647" s="271"/>
    </row>
    <row r="178648" spans="27:27">
      <c r="AA178648" s="271"/>
    </row>
    <row r="178649" spans="27:27">
      <c r="AA178649" s="271"/>
    </row>
    <row r="178650" spans="27:27">
      <c r="AA178650" s="271"/>
    </row>
    <row r="178651" spans="27:27">
      <c r="AA178651" s="271"/>
    </row>
    <row r="178652" spans="27:27">
      <c r="AA178652" s="271"/>
    </row>
    <row r="178653" spans="27:27">
      <c r="AA178653" s="271"/>
    </row>
    <row r="178654" spans="27:27">
      <c r="AA178654" s="271"/>
    </row>
    <row r="178655" spans="27:27">
      <c r="AA178655" s="271"/>
    </row>
    <row r="178656" spans="27:27">
      <c r="AA178656" s="271"/>
    </row>
    <row r="178657" spans="27:27">
      <c r="AA178657" s="271"/>
    </row>
    <row r="178658" spans="27:27">
      <c r="AA178658" s="271"/>
    </row>
    <row r="178659" spans="27:27">
      <c r="AA178659" s="271"/>
    </row>
    <row r="178660" spans="27:27">
      <c r="AA178660" s="271"/>
    </row>
    <row r="178661" spans="27:27">
      <c r="AA178661" s="271"/>
    </row>
    <row r="178662" spans="27:27">
      <c r="AA178662" s="271"/>
    </row>
    <row r="178663" spans="27:27">
      <c r="AA178663" s="271"/>
    </row>
    <row r="178664" spans="27:27">
      <c r="AA178664" s="271"/>
    </row>
    <row r="178665" spans="27:27">
      <c r="AA178665" s="271"/>
    </row>
    <row r="178666" spans="27:27">
      <c r="AA178666" s="271"/>
    </row>
    <row r="178667" spans="27:27">
      <c r="AA178667" s="271"/>
    </row>
    <row r="178668" spans="27:27">
      <c r="AA178668" s="271"/>
    </row>
    <row r="178669" spans="27:27">
      <c r="AA178669" s="271"/>
    </row>
    <row r="178670" spans="27:27">
      <c r="AA178670" s="271"/>
    </row>
    <row r="178671" spans="27:27">
      <c r="AA178671" s="271"/>
    </row>
    <row r="178672" spans="27:27">
      <c r="AA178672" s="271"/>
    </row>
    <row r="178673" spans="27:27">
      <c r="AA178673" s="271"/>
    </row>
    <row r="178674" spans="27:27">
      <c r="AA178674" s="271"/>
    </row>
    <row r="178675" spans="27:27">
      <c r="AA178675" s="271"/>
    </row>
    <row r="178676" spans="27:27">
      <c r="AA178676" s="271"/>
    </row>
    <row r="178677" spans="27:27">
      <c r="AA178677" s="271"/>
    </row>
    <row r="178678" spans="27:27">
      <c r="AA178678" s="271"/>
    </row>
    <row r="178679" spans="27:27">
      <c r="AA178679" s="271"/>
    </row>
    <row r="178680" spans="27:27">
      <c r="AA178680" s="271"/>
    </row>
    <row r="178681" spans="27:27">
      <c r="AA178681" s="271"/>
    </row>
    <row r="178682" spans="27:27">
      <c r="AA178682" s="271"/>
    </row>
    <row r="178683" spans="27:27">
      <c r="AA178683" s="271"/>
    </row>
    <row r="178684" spans="27:27">
      <c r="AA178684" s="271"/>
    </row>
    <row r="178685" spans="27:27">
      <c r="AA178685" s="271"/>
    </row>
    <row r="178686" spans="27:27">
      <c r="AA178686" s="271"/>
    </row>
    <row r="178687" spans="27:27">
      <c r="AA178687" s="271"/>
    </row>
    <row r="178688" spans="27:27">
      <c r="AA178688" s="271"/>
    </row>
    <row r="178689" spans="27:27">
      <c r="AA178689" s="271"/>
    </row>
    <row r="178690" spans="27:27">
      <c r="AA178690" s="271"/>
    </row>
    <row r="178691" spans="27:27">
      <c r="AA178691" s="271"/>
    </row>
    <row r="178692" spans="27:27">
      <c r="AA178692" s="271"/>
    </row>
    <row r="178693" spans="27:27">
      <c r="AA178693" s="271"/>
    </row>
    <row r="178694" spans="27:27">
      <c r="AA178694" s="271"/>
    </row>
    <row r="178695" spans="27:27">
      <c r="AA178695" s="271"/>
    </row>
    <row r="178696" spans="27:27">
      <c r="AA178696" s="271"/>
    </row>
    <row r="178697" spans="27:27">
      <c r="AA178697" s="271"/>
    </row>
    <row r="178698" spans="27:27">
      <c r="AA178698" s="271"/>
    </row>
    <row r="178699" spans="27:27">
      <c r="AA178699" s="271"/>
    </row>
    <row r="178700" spans="27:27">
      <c r="AA178700" s="271"/>
    </row>
    <row r="178701" spans="27:27">
      <c r="AA178701" s="271"/>
    </row>
    <row r="178702" spans="27:27">
      <c r="AA178702" s="271"/>
    </row>
    <row r="178703" spans="27:27">
      <c r="AA178703" s="271"/>
    </row>
    <row r="178704" spans="27:27">
      <c r="AA178704" s="271"/>
    </row>
    <row r="178705" spans="27:27">
      <c r="AA178705" s="271"/>
    </row>
    <row r="178706" spans="27:27">
      <c r="AA178706" s="271"/>
    </row>
    <row r="178707" spans="27:27">
      <c r="AA178707" s="271"/>
    </row>
    <row r="178708" spans="27:27">
      <c r="AA178708" s="271"/>
    </row>
    <row r="178709" spans="27:27">
      <c r="AA178709" s="271"/>
    </row>
    <row r="178710" spans="27:27">
      <c r="AA178710" s="271"/>
    </row>
    <row r="178711" spans="27:27">
      <c r="AA178711" s="271"/>
    </row>
    <row r="178712" spans="27:27">
      <c r="AA178712" s="271"/>
    </row>
    <row r="178713" spans="27:27">
      <c r="AA178713" s="271"/>
    </row>
    <row r="178714" spans="27:27">
      <c r="AA178714" s="271"/>
    </row>
    <row r="178715" spans="27:27">
      <c r="AA178715" s="271"/>
    </row>
    <row r="178716" spans="27:27">
      <c r="AA178716" s="271"/>
    </row>
    <row r="178717" spans="27:27">
      <c r="AA178717" s="271"/>
    </row>
    <row r="178718" spans="27:27">
      <c r="AA178718" s="271"/>
    </row>
    <row r="178719" spans="27:27">
      <c r="AA178719" s="271"/>
    </row>
    <row r="178720" spans="27:27">
      <c r="AA178720" s="271"/>
    </row>
    <row r="178721" spans="27:27">
      <c r="AA178721" s="271"/>
    </row>
    <row r="178722" spans="27:27">
      <c r="AA178722" s="271"/>
    </row>
    <row r="178723" spans="27:27">
      <c r="AA178723" s="271"/>
    </row>
    <row r="178724" spans="27:27">
      <c r="AA178724" s="271"/>
    </row>
    <row r="178725" spans="27:27">
      <c r="AA178725" s="271"/>
    </row>
    <row r="178726" spans="27:27">
      <c r="AA178726" s="271"/>
    </row>
    <row r="178727" spans="27:27">
      <c r="AA178727" s="271"/>
    </row>
    <row r="178728" spans="27:27">
      <c r="AA178728" s="271"/>
    </row>
    <row r="178729" spans="27:27">
      <c r="AA178729" s="271"/>
    </row>
    <row r="178730" spans="27:27">
      <c r="AA178730" s="271"/>
    </row>
    <row r="178731" spans="27:27">
      <c r="AA178731" s="271"/>
    </row>
    <row r="178732" spans="27:27">
      <c r="AA178732" s="271"/>
    </row>
    <row r="178733" spans="27:27">
      <c r="AA178733" s="271"/>
    </row>
    <row r="178734" spans="27:27">
      <c r="AA178734" s="271"/>
    </row>
    <row r="178735" spans="27:27">
      <c r="AA178735" s="271"/>
    </row>
    <row r="178736" spans="27:27">
      <c r="AA178736" s="271"/>
    </row>
    <row r="178737" spans="27:27">
      <c r="AA178737" s="271"/>
    </row>
    <row r="178738" spans="27:27">
      <c r="AA178738" s="271"/>
    </row>
    <row r="178739" spans="27:27">
      <c r="AA178739" s="271"/>
    </row>
    <row r="178740" spans="27:27">
      <c r="AA178740" s="271"/>
    </row>
    <row r="178741" spans="27:27">
      <c r="AA178741" s="271"/>
    </row>
    <row r="178742" spans="27:27">
      <c r="AA178742" s="271"/>
    </row>
    <row r="178743" spans="27:27">
      <c r="AA178743" s="271"/>
    </row>
    <row r="178744" spans="27:27">
      <c r="AA178744" s="271"/>
    </row>
    <row r="178745" spans="27:27">
      <c r="AA178745" s="271"/>
    </row>
    <row r="178746" spans="27:27">
      <c r="AA178746" s="271"/>
    </row>
    <row r="178747" spans="27:27">
      <c r="AA178747" s="271"/>
    </row>
    <row r="178748" spans="27:27">
      <c r="AA178748" s="271"/>
    </row>
    <row r="178749" spans="27:27">
      <c r="AA178749" s="271"/>
    </row>
    <row r="178750" spans="27:27">
      <c r="AA178750" s="271"/>
    </row>
    <row r="178751" spans="27:27">
      <c r="AA178751" s="271"/>
    </row>
    <row r="178752" spans="27:27">
      <c r="AA178752" s="271"/>
    </row>
    <row r="178753" spans="27:27">
      <c r="AA178753" s="271"/>
    </row>
    <row r="178754" spans="27:27">
      <c r="AA178754" s="271"/>
    </row>
    <row r="178755" spans="27:27">
      <c r="AA178755" s="271"/>
    </row>
    <row r="178756" spans="27:27">
      <c r="AA178756" s="271"/>
    </row>
    <row r="178757" spans="27:27">
      <c r="AA178757" s="271"/>
    </row>
    <row r="178758" spans="27:27">
      <c r="AA178758" s="271"/>
    </row>
    <row r="178759" spans="27:27">
      <c r="AA178759" s="271"/>
    </row>
    <row r="178760" spans="27:27">
      <c r="AA178760" s="271"/>
    </row>
    <row r="178761" spans="27:27">
      <c r="AA178761" s="271"/>
    </row>
    <row r="178762" spans="27:27">
      <c r="AA178762" s="271"/>
    </row>
    <row r="178763" spans="27:27">
      <c r="AA178763" s="271"/>
    </row>
    <row r="178764" spans="27:27">
      <c r="AA178764" s="271"/>
    </row>
    <row r="178765" spans="27:27">
      <c r="AA178765" s="271"/>
    </row>
    <row r="178766" spans="27:27">
      <c r="AA178766" s="271"/>
    </row>
    <row r="178767" spans="27:27">
      <c r="AA178767" s="271"/>
    </row>
    <row r="178768" spans="27:27">
      <c r="AA178768" s="271"/>
    </row>
    <row r="178769" spans="27:27">
      <c r="AA178769" s="271"/>
    </row>
    <row r="178770" spans="27:27">
      <c r="AA178770" s="271"/>
    </row>
    <row r="178771" spans="27:27">
      <c r="AA178771" s="271"/>
    </row>
    <row r="178772" spans="27:27">
      <c r="AA178772" s="271"/>
    </row>
    <row r="178773" spans="27:27">
      <c r="AA178773" s="271"/>
    </row>
    <row r="178774" spans="27:27">
      <c r="AA178774" s="271"/>
    </row>
    <row r="178775" spans="27:27">
      <c r="AA178775" s="271"/>
    </row>
    <row r="178776" spans="27:27">
      <c r="AA178776" s="271"/>
    </row>
    <row r="178777" spans="27:27">
      <c r="AA178777" s="271"/>
    </row>
    <row r="178778" spans="27:27">
      <c r="AA178778" s="271"/>
    </row>
    <row r="178779" spans="27:27">
      <c r="AA178779" s="271"/>
    </row>
    <row r="178780" spans="27:27">
      <c r="AA178780" s="271"/>
    </row>
    <row r="178781" spans="27:27">
      <c r="AA178781" s="271"/>
    </row>
    <row r="178782" spans="27:27">
      <c r="AA178782" s="271"/>
    </row>
    <row r="178783" spans="27:27">
      <c r="AA178783" s="271"/>
    </row>
    <row r="178784" spans="27:27">
      <c r="AA178784" s="271"/>
    </row>
    <row r="178785" spans="27:27">
      <c r="AA178785" s="271"/>
    </row>
    <row r="178786" spans="27:27">
      <c r="AA178786" s="271"/>
    </row>
    <row r="178787" spans="27:27">
      <c r="AA178787" s="271"/>
    </row>
    <row r="178788" spans="27:27">
      <c r="AA178788" s="271"/>
    </row>
    <row r="178789" spans="27:27">
      <c r="AA178789" s="271"/>
    </row>
    <row r="178790" spans="27:27">
      <c r="AA178790" s="271"/>
    </row>
    <row r="178791" spans="27:27">
      <c r="AA178791" s="271"/>
    </row>
    <row r="178792" spans="27:27">
      <c r="AA178792" s="271"/>
    </row>
    <row r="178793" spans="27:27">
      <c r="AA178793" s="271"/>
    </row>
    <row r="178794" spans="27:27">
      <c r="AA178794" s="271"/>
    </row>
    <row r="178795" spans="27:27">
      <c r="AA178795" s="271"/>
    </row>
    <row r="178796" spans="27:27">
      <c r="AA178796" s="271"/>
    </row>
    <row r="178797" spans="27:27">
      <c r="AA178797" s="271"/>
    </row>
    <row r="178798" spans="27:27">
      <c r="AA178798" s="271"/>
    </row>
    <row r="178799" spans="27:27">
      <c r="AA178799" s="271"/>
    </row>
    <row r="178800" spans="27:27">
      <c r="AA178800" s="271"/>
    </row>
    <row r="178801" spans="27:27">
      <c r="AA178801" s="271"/>
    </row>
    <row r="178802" spans="27:27">
      <c r="AA178802" s="271"/>
    </row>
    <row r="178803" spans="27:27">
      <c r="AA178803" s="271"/>
    </row>
    <row r="178804" spans="27:27">
      <c r="AA178804" s="271"/>
    </row>
    <row r="178805" spans="27:27">
      <c r="AA178805" s="271"/>
    </row>
    <row r="178806" spans="27:27">
      <c r="AA178806" s="271"/>
    </row>
    <row r="178807" spans="27:27">
      <c r="AA178807" s="271"/>
    </row>
    <row r="178808" spans="27:27">
      <c r="AA178808" s="271"/>
    </row>
    <row r="178809" spans="27:27">
      <c r="AA178809" s="271"/>
    </row>
    <row r="178810" spans="27:27">
      <c r="AA178810" s="271"/>
    </row>
    <row r="178811" spans="27:27">
      <c r="AA178811" s="271"/>
    </row>
    <row r="178812" spans="27:27">
      <c r="AA178812" s="271"/>
    </row>
    <row r="178813" spans="27:27">
      <c r="AA178813" s="271"/>
    </row>
    <row r="178814" spans="27:27">
      <c r="AA178814" s="271"/>
    </row>
    <row r="178815" spans="27:27">
      <c r="AA178815" s="271"/>
    </row>
    <row r="178816" spans="27:27">
      <c r="AA178816" s="271"/>
    </row>
    <row r="178817" spans="27:27">
      <c r="AA178817" s="271"/>
    </row>
    <row r="178818" spans="27:27">
      <c r="AA178818" s="271"/>
    </row>
    <row r="178819" spans="27:27">
      <c r="AA178819" s="271"/>
    </row>
    <row r="178820" spans="27:27">
      <c r="AA178820" s="271"/>
    </row>
    <row r="178821" spans="27:27">
      <c r="AA178821" s="271"/>
    </row>
    <row r="178822" spans="27:27">
      <c r="AA178822" s="271"/>
    </row>
    <row r="178823" spans="27:27">
      <c r="AA178823" s="271"/>
    </row>
    <row r="178824" spans="27:27">
      <c r="AA178824" s="271"/>
    </row>
    <row r="178825" spans="27:27">
      <c r="AA178825" s="271"/>
    </row>
    <row r="178826" spans="27:27">
      <c r="AA178826" s="271"/>
    </row>
    <row r="178827" spans="27:27">
      <c r="AA178827" s="271"/>
    </row>
    <row r="178828" spans="27:27">
      <c r="AA178828" s="271"/>
    </row>
    <row r="178829" spans="27:27">
      <c r="AA178829" s="271"/>
    </row>
    <row r="178830" spans="27:27">
      <c r="AA178830" s="271"/>
    </row>
    <row r="178831" spans="27:27">
      <c r="AA178831" s="271"/>
    </row>
    <row r="178832" spans="27:27">
      <c r="AA178832" s="271"/>
    </row>
    <row r="178833" spans="27:27">
      <c r="AA178833" s="271"/>
    </row>
    <row r="178834" spans="27:27">
      <c r="AA178834" s="271"/>
    </row>
    <row r="178835" spans="27:27">
      <c r="AA178835" s="271"/>
    </row>
    <row r="178836" spans="27:27">
      <c r="AA178836" s="271"/>
    </row>
    <row r="178837" spans="27:27">
      <c r="AA178837" s="271"/>
    </row>
    <row r="178838" spans="27:27">
      <c r="AA178838" s="271"/>
    </row>
    <row r="178839" spans="27:27">
      <c r="AA178839" s="271"/>
    </row>
    <row r="178840" spans="27:27">
      <c r="AA178840" s="271"/>
    </row>
    <row r="178841" spans="27:27">
      <c r="AA178841" s="271"/>
    </row>
    <row r="178842" spans="27:27">
      <c r="AA178842" s="271"/>
    </row>
    <row r="178843" spans="27:27">
      <c r="AA178843" s="271"/>
    </row>
    <row r="178844" spans="27:27">
      <c r="AA178844" s="271"/>
    </row>
    <row r="178845" spans="27:27">
      <c r="AA178845" s="271"/>
    </row>
    <row r="178846" spans="27:27">
      <c r="AA178846" s="271"/>
    </row>
    <row r="178847" spans="27:27">
      <c r="AA178847" s="271"/>
    </row>
    <row r="178848" spans="27:27">
      <c r="AA178848" s="271"/>
    </row>
    <row r="178849" spans="27:27">
      <c r="AA178849" s="271"/>
    </row>
    <row r="178850" spans="27:27">
      <c r="AA178850" s="271"/>
    </row>
    <row r="178851" spans="27:27">
      <c r="AA178851" s="271"/>
    </row>
    <row r="178852" spans="27:27">
      <c r="AA178852" s="271"/>
    </row>
    <row r="178853" spans="27:27">
      <c r="AA178853" s="271"/>
    </row>
    <row r="178854" spans="27:27">
      <c r="AA178854" s="271"/>
    </row>
    <row r="178855" spans="27:27">
      <c r="AA178855" s="271"/>
    </row>
    <row r="178856" spans="27:27">
      <c r="AA178856" s="271"/>
    </row>
    <row r="178857" spans="27:27">
      <c r="AA178857" s="271"/>
    </row>
    <row r="178858" spans="27:27">
      <c r="AA178858" s="271"/>
    </row>
    <row r="178859" spans="27:27">
      <c r="AA178859" s="271"/>
    </row>
    <row r="178860" spans="27:27">
      <c r="AA178860" s="271"/>
    </row>
    <row r="178861" spans="27:27">
      <c r="AA178861" s="271"/>
    </row>
    <row r="178862" spans="27:27">
      <c r="AA178862" s="271"/>
    </row>
    <row r="178863" spans="27:27">
      <c r="AA178863" s="271"/>
    </row>
    <row r="178864" spans="27:27">
      <c r="AA178864" s="271"/>
    </row>
    <row r="178865" spans="27:27">
      <c r="AA178865" s="271"/>
    </row>
    <row r="178866" spans="27:27">
      <c r="AA178866" s="271"/>
    </row>
    <row r="178867" spans="27:27">
      <c r="AA178867" s="271"/>
    </row>
    <row r="178868" spans="27:27">
      <c r="AA178868" s="271"/>
    </row>
    <row r="178869" spans="27:27">
      <c r="AA178869" s="271"/>
    </row>
    <row r="178870" spans="27:27">
      <c r="AA178870" s="271"/>
    </row>
    <row r="178871" spans="27:27">
      <c r="AA178871" s="271"/>
    </row>
    <row r="178872" spans="27:27">
      <c r="AA178872" s="271"/>
    </row>
    <row r="178873" spans="27:27">
      <c r="AA178873" s="271"/>
    </row>
    <row r="178874" spans="27:27">
      <c r="AA178874" s="271"/>
    </row>
    <row r="178875" spans="27:27">
      <c r="AA178875" s="271"/>
    </row>
    <row r="178876" spans="27:27">
      <c r="AA178876" s="271"/>
    </row>
    <row r="178877" spans="27:27">
      <c r="AA178877" s="271"/>
    </row>
    <row r="178878" spans="27:27">
      <c r="AA178878" s="271"/>
    </row>
    <row r="178879" spans="27:27">
      <c r="AA178879" s="271"/>
    </row>
    <row r="178880" spans="27:27">
      <c r="AA178880" s="271"/>
    </row>
    <row r="178881" spans="27:27">
      <c r="AA178881" s="271"/>
    </row>
    <row r="178882" spans="27:27">
      <c r="AA178882" s="271"/>
    </row>
    <row r="178883" spans="27:27">
      <c r="AA178883" s="271"/>
    </row>
    <row r="178884" spans="27:27">
      <c r="AA178884" s="271"/>
    </row>
    <row r="178885" spans="27:27">
      <c r="AA178885" s="271"/>
    </row>
    <row r="178886" spans="27:27">
      <c r="AA178886" s="271"/>
    </row>
    <row r="178887" spans="27:27">
      <c r="AA178887" s="271"/>
    </row>
    <row r="178888" spans="27:27">
      <c r="AA178888" s="271"/>
    </row>
    <row r="178889" spans="27:27">
      <c r="AA178889" s="271"/>
    </row>
    <row r="178890" spans="27:27">
      <c r="AA178890" s="271"/>
    </row>
    <row r="178891" spans="27:27">
      <c r="AA178891" s="271"/>
    </row>
    <row r="178892" spans="27:27">
      <c r="AA178892" s="271"/>
    </row>
    <row r="178893" spans="27:27">
      <c r="AA178893" s="271"/>
    </row>
    <row r="178894" spans="27:27">
      <c r="AA178894" s="271"/>
    </row>
    <row r="178895" spans="27:27">
      <c r="AA178895" s="271"/>
    </row>
    <row r="178896" spans="27:27">
      <c r="AA178896" s="271"/>
    </row>
    <row r="178897" spans="27:27">
      <c r="AA178897" s="271"/>
    </row>
    <row r="178898" spans="27:27">
      <c r="AA178898" s="271"/>
    </row>
    <row r="178899" spans="27:27">
      <c r="AA178899" s="271"/>
    </row>
    <row r="178900" spans="27:27">
      <c r="AA178900" s="271"/>
    </row>
    <row r="178901" spans="27:27">
      <c r="AA178901" s="271"/>
    </row>
    <row r="178902" spans="27:27">
      <c r="AA178902" s="271"/>
    </row>
    <row r="178903" spans="27:27">
      <c r="AA178903" s="271"/>
    </row>
    <row r="178904" spans="27:27">
      <c r="AA178904" s="271"/>
    </row>
    <row r="178905" spans="27:27">
      <c r="AA178905" s="271"/>
    </row>
    <row r="178906" spans="27:27">
      <c r="AA178906" s="271"/>
    </row>
    <row r="178907" spans="27:27">
      <c r="AA178907" s="271"/>
    </row>
    <row r="178908" spans="27:27">
      <c r="AA178908" s="271"/>
    </row>
    <row r="178909" spans="27:27">
      <c r="AA178909" s="271"/>
    </row>
    <row r="178910" spans="27:27">
      <c r="AA178910" s="271"/>
    </row>
    <row r="178911" spans="27:27">
      <c r="AA178911" s="271"/>
    </row>
    <row r="178912" spans="27:27">
      <c r="AA178912" s="271"/>
    </row>
    <row r="178913" spans="27:27">
      <c r="AA178913" s="271"/>
    </row>
    <row r="178914" spans="27:27">
      <c r="AA178914" s="271"/>
    </row>
    <row r="178915" spans="27:27">
      <c r="AA178915" s="271"/>
    </row>
    <row r="178916" spans="27:27">
      <c r="AA178916" s="271"/>
    </row>
    <row r="178917" spans="27:27">
      <c r="AA178917" s="271"/>
    </row>
    <row r="178918" spans="27:27">
      <c r="AA178918" s="271"/>
    </row>
    <row r="178919" spans="27:27">
      <c r="AA178919" s="271"/>
    </row>
    <row r="178920" spans="27:27">
      <c r="AA178920" s="271"/>
    </row>
    <row r="178921" spans="27:27">
      <c r="AA178921" s="271"/>
    </row>
    <row r="178922" spans="27:27">
      <c r="AA178922" s="271"/>
    </row>
    <row r="178923" spans="27:27">
      <c r="AA178923" s="271"/>
    </row>
    <row r="178924" spans="27:27">
      <c r="AA178924" s="271"/>
    </row>
    <row r="178925" spans="27:27">
      <c r="AA178925" s="271"/>
    </row>
    <row r="178926" spans="27:27">
      <c r="AA178926" s="271"/>
    </row>
    <row r="178927" spans="27:27">
      <c r="AA178927" s="271"/>
    </row>
    <row r="178928" spans="27:27">
      <c r="AA178928" s="271"/>
    </row>
    <row r="178929" spans="27:27">
      <c r="AA178929" s="271"/>
    </row>
    <row r="178930" spans="27:27">
      <c r="AA178930" s="271"/>
    </row>
    <row r="178931" spans="27:27">
      <c r="AA178931" s="271"/>
    </row>
    <row r="178932" spans="27:27">
      <c r="AA178932" s="271"/>
    </row>
    <row r="178933" spans="27:27">
      <c r="AA178933" s="271"/>
    </row>
    <row r="178934" spans="27:27">
      <c r="AA178934" s="271"/>
    </row>
    <row r="178935" spans="27:27">
      <c r="AA178935" s="271"/>
    </row>
    <row r="178936" spans="27:27">
      <c r="AA178936" s="271"/>
    </row>
    <row r="178937" spans="27:27">
      <c r="AA178937" s="271"/>
    </row>
    <row r="178938" spans="27:27">
      <c r="AA178938" s="271"/>
    </row>
    <row r="178939" spans="27:27">
      <c r="AA178939" s="271"/>
    </row>
    <row r="178940" spans="27:27">
      <c r="AA178940" s="271"/>
    </row>
    <row r="178941" spans="27:27">
      <c r="AA178941" s="271"/>
    </row>
    <row r="178942" spans="27:27">
      <c r="AA178942" s="271"/>
    </row>
    <row r="178943" spans="27:27">
      <c r="AA178943" s="271"/>
    </row>
    <row r="178944" spans="27:27">
      <c r="AA178944" s="271"/>
    </row>
    <row r="178945" spans="27:27">
      <c r="AA178945" s="271"/>
    </row>
    <row r="178946" spans="27:27">
      <c r="AA178946" s="271"/>
    </row>
    <row r="178947" spans="27:27">
      <c r="AA178947" s="271"/>
    </row>
    <row r="178948" spans="27:27">
      <c r="AA178948" s="271"/>
    </row>
    <row r="178949" spans="27:27">
      <c r="AA178949" s="271"/>
    </row>
    <row r="178950" spans="27:27">
      <c r="AA178950" s="271"/>
    </row>
    <row r="178951" spans="27:27">
      <c r="AA178951" s="271"/>
    </row>
    <row r="178952" spans="27:27">
      <c r="AA178952" s="271"/>
    </row>
    <row r="178953" spans="27:27">
      <c r="AA178953" s="271"/>
    </row>
    <row r="178954" spans="27:27">
      <c r="AA178954" s="271"/>
    </row>
    <row r="178955" spans="27:27">
      <c r="AA178955" s="271"/>
    </row>
    <row r="178956" spans="27:27">
      <c r="AA178956" s="271"/>
    </row>
    <row r="178957" spans="27:27">
      <c r="AA178957" s="271"/>
    </row>
    <row r="178958" spans="27:27">
      <c r="AA178958" s="271"/>
    </row>
    <row r="178959" spans="27:27">
      <c r="AA178959" s="271"/>
    </row>
    <row r="178960" spans="27:27">
      <c r="AA178960" s="271"/>
    </row>
    <row r="178961" spans="27:27">
      <c r="AA178961" s="271"/>
    </row>
    <row r="178962" spans="27:27">
      <c r="AA178962" s="271"/>
    </row>
    <row r="178963" spans="27:27">
      <c r="AA178963" s="271"/>
    </row>
    <row r="178964" spans="27:27">
      <c r="AA178964" s="271"/>
    </row>
    <row r="178965" spans="27:27">
      <c r="AA178965" s="271"/>
    </row>
    <row r="178966" spans="27:27">
      <c r="AA178966" s="271"/>
    </row>
    <row r="178967" spans="27:27">
      <c r="AA178967" s="271"/>
    </row>
    <row r="178968" spans="27:27">
      <c r="AA178968" s="271"/>
    </row>
    <row r="178969" spans="27:27">
      <c r="AA178969" s="271"/>
    </row>
    <row r="178970" spans="27:27">
      <c r="AA178970" s="271"/>
    </row>
    <row r="178971" spans="27:27">
      <c r="AA178971" s="271"/>
    </row>
    <row r="178972" spans="27:27">
      <c r="AA178972" s="271"/>
    </row>
    <row r="178973" spans="27:27">
      <c r="AA178973" s="271"/>
    </row>
    <row r="178974" spans="27:27">
      <c r="AA178974" s="271"/>
    </row>
    <row r="178975" spans="27:27">
      <c r="AA178975" s="271"/>
    </row>
    <row r="178976" spans="27:27">
      <c r="AA178976" s="271"/>
    </row>
    <row r="178977" spans="27:27">
      <c r="AA178977" s="271"/>
    </row>
    <row r="178978" spans="27:27">
      <c r="AA178978" s="271"/>
    </row>
    <row r="178979" spans="27:27">
      <c r="AA178979" s="271"/>
    </row>
    <row r="178980" spans="27:27">
      <c r="AA178980" s="271"/>
    </row>
    <row r="178981" spans="27:27">
      <c r="AA178981" s="271"/>
    </row>
    <row r="178982" spans="27:27">
      <c r="AA178982" s="271"/>
    </row>
    <row r="178983" spans="27:27">
      <c r="AA178983" s="271"/>
    </row>
    <row r="178984" spans="27:27">
      <c r="AA178984" s="271"/>
    </row>
    <row r="178985" spans="27:27">
      <c r="AA178985" s="271"/>
    </row>
    <row r="178986" spans="27:27">
      <c r="AA178986" s="271"/>
    </row>
    <row r="178987" spans="27:27">
      <c r="AA178987" s="271"/>
    </row>
    <row r="178988" spans="27:27">
      <c r="AA178988" s="271"/>
    </row>
    <row r="178989" spans="27:27">
      <c r="AA178989" s="271"/>
    </row>
    <row r="178990" spans="27:27">
      <c r="AA178990" s="271"/>
    </row>
    <row r="178991" spans="27:27">
      <c r="AA178991" s="271"/>
    </row>
    <row r="178992" spans="27:27">
      <c r="AA178992" s="271"/>
    </row>
    <row r="178993" spans="27:27">
      <c r="AA178993" s="271"/>
    </row>
    <row r="178994" spans="27:27">
      <c r="AA178994" s="271"/>
    </row>
    <row r="178995" spans="27:27">
      <c r="AA178995" s="271"/>
    </row>
    <row r="178996" spans="27:27">
      <c r="AA178996" s="271"/>
    </row>
    <row r="178997" spans="27:27">
      <c r="AA178997" s="271"/>
    </row>
    <row r="178998" spans="27:27">
      <c r="AA178998" s="271"/>
    </row>
    <row r="178999" spans="27:27">
      <c r="AA178999" s="271"/>
    </row>
    <row r="179000" spans="27:27">
      <c r="AA179000" s="271"/>
    </row>
    <row r="179001" spans="27:27">
      <c r="AA179001" s="271"/>
    </row>
    <row r="179002" spans="27:27">
      <c r="AA179002" s="271"/>
    </row>
    <row r="179003" spans="27:27">
      <c r="AA179003" s="271"/>
    </row>
    <row r="179004" spans="27:27">
      <c r="AA179004" s="271"/>
    </row>
    <row r="179005" spans="27:27">
      <c r="AA179005" s="271"/>
    </row>
    <row r="179006" spans="27:27">
      <c r="AA179006" s="271"/>
    </row>
    <row r="179007" spans="27:27">
      <c r="AA179007" s="271"/>
    </row>
    <row r="179008" spans="27:27">
      <c r="AA179008" s="271"/>
    </row>
    <row r="179009" spans="27:27">
      <c r="AA179009" s="271"/>
    </row>
    <row r="179010" spans="27:27">
      <c r="AA179010" s="271"/>
    </row>
    <row r="179011" spans="27:27">
      <c r="AA179011" s="271"/>
    </row>
    <row r="179012" spans="27:27">
      <c r="AA179012" s="271"/>
    </row>
    <row r="179013" spans="27:27">
      <c r="AA179013" s="271"/>
    </row>
    <row r="179014" spans="27:27">
      <c r="AA179014" s="271"/>
    </row>
    <row r="179015" spans="27:27">
      <c r="AA179015" s="271"/>
    </row>
    <row r="179016" spans="27:27">
      <c r="AA179016" s="271"/>
    </row>
    <row r="179017" spans="27:27">
      <c r="AA179017" s="271"/>
    </row>
    <row r="179018" spans="27:27">
      <c r="AA179018" s="271"/>
    </row>
    <row r="179019" spans="27:27">
      <c r="AA179019" s="271"/>
    </row>
    <row r="179020" spans="27:27">
      <c r="AA179020" s="271"/>
    </row>
    <row r="179021" spans="27:27">
      <c r="AA179021" s="271"/>
    </row>
    <row r="179022" spans="27:27">
      <c r="AA179022" s="271"/>
    </row>
    <row r="179023" spans="27:27">
      <c r="AA179023" s="271"/>
    </row>
    <row r="179024" spans="27:27">
      <c r="AA179024" s="271"/>
    </row>
    <row r="179025" spans="27:27">
      <c r="AA179025" s="271"/>
    </row>
    <row r="179026" spans="27:27">
      <c r="AA179026" s="271"/>
    </row>
    <row r="179027" spans="27:27">
      <c r="AA179027" s="271"/>
    </row>
    <row r="179028" spans="27:27">
      <c r="AA179028" s="271"/>
    </row>
    <row r="179029" spans="27:27">
      <c r="AA179029" s="271"/>
    </row>
    <row r="179030" spans="27:27">
      <c r="AA179030" s="271"/>
    </row>
    <row r="179031" spans="27:27">
      <c r="AA179031" s="271"/>
    </row>
    <row r="179032" spans="27:27">
      <c r="AA179032" s="271"/>
    </row>
    <row r="179033" spans="27:27">
      <c r="AA179033" s="271"/>
    </row>
    <row r="179034" spans="27:27">
      <c r="AA179034" s="271"/>
    </row>
    <row r="179035" spans="27:27">
      <c r="AA179035" s="271"/>
    </row>
    <row r="179036" spans="27:27">
      <c r="AA179036" s="271"/>
    </row>
    <row r="179037" spans="27:27">
      <c r="AA179037" s="271"/>
    </row>
    <row r="179038" spans="27:27">
      <c r="AA179038" s="271"/>
    </row>
    <row r="179039" spans="27:27">
      <c r="AA179039" s="271"/>
    </row>
    <row r="179040" spans="27:27">
      <c r="AA179040" s="271"/>
    </row>
    <row r="179041" spans="27:27">
      <c r="AA179041" s="271"/>
    </row>
    <row r="179042" spans="27:27">
      <c r="AA179042" s="271"/>
    </row>
    <row r="179043" spans="27:27">
      <c r="AA179043" s="271"/>
    </row>
    <row r="179044" spans="27:27">
      <c r="AA179044" s="271"/>
    </row>
    <row r="179045" spans="27:27">
      <c r="AA179045" s="271"/>
    </row>
    <row r="179046" spans="27:27">
      <c r="AA179046" s="271"/>
    </row>
    <row r="179047" spans="27:27">
      <c r="AA179047" s="271"/>
    </row>
    <row r="179048" spans="27:27">
      <c r="AA179048" s="271"/>
    </row>
    <row r="179049" spans="27:27">
      <c r="AA179049" s="271"/>
    </row>
    <row r="179050" spans="27:27">
      <c r="AA179050" s="271"/>
    </row>
    <row r="179051" spans="27:27">
      <c r="AA179051" s="271"/>
    </row>
    <row r="179052" spans="27:27">
      <c r="AA179052" s="271"/>
    </row>
    <row r="179053" spans="27:27">
      <c r="AA179053" s="271"/>
    </row>
    <row r="179054" spans="27:27">
      <c r="AA179054" s="271"/>
    </row>
    <row r="179055" spans="27:27">
      <c r="AA179055" s="271"/>
    </row>
    <row r="179056" spans="27:27">
      <c r="AA179056" s="271"/>
    </row>
    <row r="179057" spans="27:27">
      <c r="AA179057" s="271"/>
    </row>
    <row r="179058" spans="27:27">
      <c r="AA179058" s="271"/>
    </row>
    <row r="179059" spans="27:27">
      <c r="AA179059" s="271"/>
    </row>
    <row r="179060" spans="27:27">
      <c r="AA179060" s="271"/>
    </row>
    <row r="179061" spans="27:27">
      <c r="AA179061" s="271"/>
    </row>
    <row r="179062" spans="27:27">
      <c r="AA179062" s="271"/>
    </row>
    <row r="179063" spans="27:27">
      <c r="AA179063" s="271"/>
    </row>
    <row r="179064" spans="27:27">
      <c r="AA179064" s="271"/>
    </row>
    <row r="179065" spans="27:27">
      <c r="AA179065" s="271"/>
    </row>
    <row r="179066" spans="27:27">
      <c r="AA179066" s="271"/>
    </row>
    <row r="179067" spans="27:27">
      <c r="AA179067" s="271"/>
    </row>
    <row r="179068" spans="27:27">
      <c r="AA179068" s="271"/>
    </row>
    <row r="179069" spans="27:27">
      <c r="AA179069" s="271"/>
    </row>
    <row r="179070" spans="27:27">
      <c r="AA179070" s="271"/>
    </row>
    <row r="179071" spans="27:27">
      <c r="AA179071" s="271"/>
    </row>
    <row r="179072" spans="27:27">
      <c r="AA179072" s="271"/>
    </row>
    <row r="179073" spans="27:27">
      <c r="AA179073" s="271"/>
    </row>
    <row r="179074" spans="27:27">
      <c r="AA179074" s="271"/>
    </row>
    <row r="179075" spans="27:27">
      <c r="AA179075" s="271"/>
    </row>
    <row r="179076" spans="27:27">
      <c r="AA179076" s="271"/>
    </row>
    <row r="179077" spans="27:27">
      <c r="AA179077" s="271"/>
    </row>
    <row r="179078" spans="27:27">
      <c r="AA179078" s="271"/>
    </row>
    <row r="179079" spans="27:27">
      <c r="AA179079" s="271"/>
    </row>
    <row r="179080" spans="27:27">
      <c r="AA179080" s="271"/>
    </row>
    <row r="179081" spans="27:27">
      <c r="AA179081" s="271"/>
    </row>
    <row r="179082" spans="27:27">
      <c r="AA179082" s="271"/>
    </row>
    <row r="179083" spans="27:27">
      <c r="AA179083" s="271"/>
    </row>
    <row r="179084" spans="27:27">
      <c r="AA179084" s="271"/>
    </row>
    <row r="179085" spans="27:27">
      <c r="AA179085" s="271"/>
    </row>
    <row r="179086" spans="27:27">
      <c r="AA179086" s="271"/>
    </row>
    <row r="179087" spans="27:27">
      <c r="AA179087" s="271"/>
    </row>
    <row r="179088" spans="27:27">
      <c r="AA179088" s="271"/>
    </row>
    <row r="179089" spans="27:27">
      <c r="AA179089" s="271"/>
    </row>
    <row r="179090" spans="27:27">
      <c r="AA179090" s="271"/>
    </row>
    <row r="179091" spans="27:27">
      <c r="AA179091" s="271"/>
    </row>
    <row r="179092" spans="27:27">
      <c r="AA179092" s="271"/>
    </row>
    <row r="179093" spans="27:27">
      <c r="AA179093" s="271"/>
    </row>
    <row r="179094" spans="27:27">
      <c r="AA179094" s="271"/>
    </row>
    <row r="179095" spans="27:27">
      <c r="AA179095" s="271"/>
    </row>
    <row r="179096" spans="27:27">
      <c r="AA179096" s="271"/>
    </row>
    <row r="179097" spans="27:27">
      <c r="AA179097" s="271"/>
    </row>
    <row r="179098" spans="27:27">
      <c r="AA179098" s="271"/>
    </row>
    <row r="179099" spans="27:27">
      <c r="AA179099" s="271"/>
    </row>
    <row r="179100" spans="27:27">
      <c r="AA179100" s="271"/>
    </row>
    <row r="179101" spans="27:27">
      <c r="AA179101" s="271"/>
    </row>
    <row r="179102" spans="27:27">
      <c r="AA179102" s="271"/>
    </row>
    <row r="179103" spans="27:27">
      <c r="AA179103" s="271"/>
    </row>
    <row r="179104" spans="27:27">
      <c r="AA179104" s="271"/>
    </row>
    <row r="179105" spans="27:27">
      <c r="AA179105" s="271"/>
    </row>
    <row r="179106" spans="27:27">
      <c r="AA179106" s="271"/>
    </row>
    <row r="179107" spans="27:27">
      <c r="AA179107" s="271"/>
    </row>
    <row r="179108" spans="27:27">
      <c r="AA179108" s="271"/>
    </row>
    <row r="179109" spans="27:27">
      <c r="AA179109" s="271"/>
    </row>
    <row r="179110" spans="27:27">
      <c r="AA179110" s="271"/>
    </row>
    <row r="179111" spans="27:27">
      <c r="AA179111" s="271"/>
    </row>
    <row r="179112" spans="27:27">
      <c r="AA179112" s="271"/>
    </row>
    <row r="179113" spans="27:27">
      <c r="AA179113" s="271"/>
    </row>
    <row r="179114" spans="27:27">
      <c r="AA179114" s="271"/>
    </row>
    <row r="179115" spans="27:27">
      <c r="AA179115" s="271"/>
    </row>
    <row r="179116" spans="27:27">
      <c r="AA179116" s="271"/>
    </row>
    <row r="179117" spans="27:27">
      <c r="AA179117" s="271"/>
    </row>
    <row r="179118" spans="27:27">
      <c r="AA179118" s="271"/>
    </row>
    <row r="179119" spans="27:27">
      <c r="AA179119" s="271"/>
    </row>
    <row r="179120" spans="27:27">
      <c r="AA179120" s="271"/>
    </row>
    <row r="179121" spans="27:27">
      <c r="AA179121" s="271"/>
    </row>
    <row r="179122" spans="27:27">
      <c r="AA179122" s="271"/>
    </row>
    <row r="179123" spans="27:27">
      <c r="AA179123" s="271"/>
    </row>
    <row r="179124" spans="27:27">
      <c r="AA179124" s="271"/>
    </row>
    <row r="179125" spans="27:27">
      <c r="AA179125" s="271"/>
    </row>
    <row r="179126" spans="27:27">
      <c r="AA179126" s="271"/>
    </row>
    <row r="179127" spans="27:27">
      <c r="AA179127" s="271"/>
    </row>
    <row r="179128" spans="27:27">
      <c r="AA179128" s="271"/>
    </row>
    <row r="179129" spans="27:27">
      <c r="AA179129" s="271"/>
    </row>
    <row r="179130" spans="27:27">
      <c r="AA179130" s="271"/>
    </row>
    <row r="179131" spans="27:27">
      <c r="AA179131" s="271"/>
    </row>
    <row r="179132" spans="27:27">
      <c r="AA179132" s="271"/>
    </row>
    <row r="179133" spans="27:27">
      <c r="AA179133" s="271"/>
    </row>
    <row r="179134" spans="27:27">
      <c r="AA179134" s="271"/>
    </row>
    <row r="179135" spans="27:27">
      <c r="AA179135" s="271"/>
    </row>
    <row r="179136" spans="27:27">
      <c r="AA179136" s="271"/>
    </row>
    <row r="179137" spans="27:27">
      <c r="AA179137" s="271"/>
    </row>
    <row r="179138" spans="27:27">
      <c r="AA179138" s="271"/>
    </row>
    <row r="179139" spans="27:27">
      <c r="AA179139" s="271"/>
    </row>
    <row r="179140" spans="27:27">
      <c r="AA179140" s="271"/>
    </row>
    <row r="179141" spans="27:27">
      <c r="AA179141" s="271"/>
    </row>
    <row r="179142" spans="27:27">
      <c r="AA179142" s="271"/>
    </row>
    <row r="179143" spans="27:27">
      <c r="AA179143" s="271"/>
    </row>
    <row r="179144" spans="27:27">
      <c r="AA179144" s="271"/>
    </row>
    <row r="179145" spans="27:27">
      <c r="AA179145" s="271"/>
    </row>
    <row r="179146" spans="27:27">
      <c r="AA179146" s="271"/>
    </row>
    <row r="179147" spans="27:27">
      <c r="AA179147" s="271"/>
    </row>
    <row r="179148" spans="27:27">
      <c r="AA179148" s="271"/>
    </row>
    <row r="179149" spans="27:27">
      <c r="AA179149" s="271"/>
    </row>
    <row r="179150" spans="27:27">
      <c r="AA179150" s="271"/>
    </row>
    <row r="179151" spans="27:27">
      <c r="AA179151" s="271"/>
    </row>
    <row r="179152" spans="27:27">
      <c r="AA179152" s="271"/>
    </row>
    <row r="179153" spans="27:27">
      <c r="AA179153" s="271"/>
    </row>
    <row r="179154" spans="27:27">
      <c r="AA179154" s="271"/>
    </row>
    <row r="179155" spans="27:27">
      <c r="AA179155" s="271"/>
    </row>
    <row r="179156" spans="27:27">
      <c r="AA179156" s="271"/>
    </row>
    <row r="179157" spans="27:27">
      <c r="AA179157" s="271"/>
    </row>
    <row r="179158" spans="27:27">
      <c r="AA179158" s="271"/>
    </row>
    <row r="179159" spans="27:27">
      <c r="AA179159" s="271"/>
    </row>
    <row r="179160" spans="27:27">
      <c r="AA179160" s="271"/>
    </row>
    <row r="179161" spans="27:27">
      <c r="AA179161" s="271"/>
    </row>
    <row r="179162" spans="27:27">
      <c r="AA179162" s="271"/>
    </row>
    <row r="179163" spans="27:27">
      <c r="AA179163" s="271"/>
    </row>
    <row r="179164" spans="27:27">
      <c r="AA179164" s="271"/>
    </row>
    <row r="179165" spans="27:27">
      <c r="AA179165" s="271"/>
    </row>
    <row r="179166" spans="27:27">
      <c r="AA179166" s="271"/>
    </row>
    <row r="179167" spans="27:27">
      <c r="AA179167" s="271"/>
    </row>
    <row r="179168" spans="27:27">
      <c r="AA179168" s="271"/>
    </row>
    <row r="179169" spans="27:27">
      <c r="AA179169" s="271"/>
    </row>
    <row r="179170" spans="27:27">
      <c r="AA179170" s="271"/>
    </row>
    <row r="179171" spans="27:27">
      <c r="AA179171" s="271"/>
    </row>
    <row r="179172" spans="27:27">
      <c r="AA179172" s="271"/>
    </row>
    <row r="179173" spans="27:27">
      <c r="AA179173" s="271"/>
    </row>
    <row r="179174" spans="27:27">
      <c r="AA179174" s="271"/>
    </row>
    <row r="179175" spans="27:27">
      <c r="AA179175" s="271"/>
    </row>
    <row r="179176" spans="27:27">
      <c r="AA179176" s="271"/>
    </row>
    <row r="179177" spans="27:27">
      <c r="AA179177" s="271"/>
    </row>
    <row r="179178" spans="27:27">
      <c r="AA179178" s="271"/>
    </row>
    <row r="179179" spans="27:27">
      <c r="AA179179" s="271"/>
    </row>
    <row r="179180" spans="27:27">
      <c r="AA179180" s="271"/>
    </row>
    <row r="179181" spans="27:27">
      <c r="AA179181" s="271"/>
    </row>
    <row r="179182" spans="27:27">
      <c r="AA179182" s="271"/>
    </row>
    <row r="179183" spans="27:27">
      <c r="AA179183" s="271"/>
    </row>
    <row r="179184" spans="27:27">
      <c r="AA179184" s="271"/>
    </row>
    <row r="179185" spans="27:27">
      <c r="AA179185" s="271"/>
    </row>
    <row r="179186" spans="27:27">
      <c r="AA179186" s="271"/>
    </row>
    <row r="179187" spans="27:27">
      <c r="AA179187" s="271"/>
    </row>
    <row r="179188" spans="27:27">
      <c r="AA179188" s="271"/>
    </row>
    <row r="179189" spans="27:27">
      <c r="AA179189" s="271"/>
    </row>
    <row r="179190" spans="27:27">
      <c r="AA179190" s="271"/>
    </row>
    <row r="179191" spans="27:27">
      <c r="AA179191" s="271"/>
    </row>
    <row r="179192" spans="27:27">
      <c r="AA179192" s="271"/>
    </row>
    <row r="179193" spans="27:27">
      <c r="AA179193" s="271"/>
    </row>
    <row r="179194" spans="27:27">
      <c r="AA179194" s="271"/>
    </row>
    <row r="179195" spans="27:27">
      <c r="AA179195" s="271"/>
    </row>
    <row r="179196" spans="27:27">
      <c r="AA179196" s="271"/>
    </row>
    <row r="179197" spans="27:27">
      <c r="AA179197" s="271"/>
    </row>
    <row r="179198" spans="27:27">
      <c r="AA179198" s="271"/>
    </row>
    <row r="179199" spans="27:27">
      <c r="AA179199" s="271"/>
    </row>
    <row r="179200" spans="27:27">
      <c r="AA179200" s="271"/>
    </row>
    <row r="179201" spans="27:27">
      <c r="AA179201" s="271"/>
    </row>
    <row r="179202" spans="27:27">
      <c r="AA179202" s="271"/>
    </row>
    <row r="179203" spans="27:27">
      <c r="AA179203" s="271"/>
    </row>
    <row r="179204" spans="27:27">
      <c r="AA179204" s="271"/>
    </row>
    <row r="179205" spans="27:27">
      <c r="AA179205" s="271"/>
    </row>
    <row r="179206" spans="27:27">
      <c r="AA179206" s="271"/>
    </row>
    <row r="179207" spans="27:27">
      <c r="AA179207" s="271"/>
    </row>
    <row r="179208" spans="27:27">
      <c r="AA179208" s="271"/>
    </row>
    <row r="179209" spans="27:27">
      <c r="AA179209" s="271"/>
    </row>
    <row r="179210" spans="27:27">
      <c r="AA179210" s="271"/>
    </row>
    <row r="179211" spans="27:27">
      <c r="AA179211" s="271"/>
    </row>
    <row r="179212" spans="27:27">
      <c r="AA179212" s="271"/>
    </row>
    <row r="179213" spans="27:27">
      <c r="AA179213" s="271"/>
    </row>
    <row r="179214" spans="27:27">
      <c r="AA179214" s="271"/>
    </row>
    <row r="179215" spans="27:27">
      <c r="AA179215" s="271"/>
    </row>
    <row r="179216" spans="27:27">
      <c r="AA179216" s="271"/>
    </row>
    <row r="179217" spans="27:27">
      <c r="AA179217" s="271"/>
    </row>
    <row r="179218" spans="27:27">
      <c r="AA179218" s="271"/>
    </row>
    <row r="179219" spans="27:27">
      <c r="AA179219" s="271"/>
    </row>
    <row r="179220" spans="27:27">
      <c r="AA179220" s="271"/>
    </row>
    <row r="179221" spans="27:27">
      <c r="AA179221" s="271"/>
    </row>
    <row r="179222" spans="27:27">
      <c r="AA179222" s="271"/>
    </row>
    <row r="179223" spans="27:27">
      <c r="AA179223" s="271"/>
    </row>
    <row r="179224" spans="27:27">
      <c r="AA179224" s="271"/>
    </row>
    <row r="179225" spans="27:27">
      <c r="AA179225" s="271"/>
    </row>
    <row r="179226" spans="27:27">
      <c r="AA179226" s="271"/>
    </row>
    <row r="179227" spans="27:27">
      <c r="AA179227" s="271"/>
    </row>
    <row r="179228" spans="27:27">
      <c r="AA179228" s="271"/>
    </row>
    <row r="179229" spans="27:27">
      <c r="AA179229" s="271"/>
    </row>
    <row r="179230" spans="27:27">
      <c r="AA179230" s="271"/>
    </row>
    <row r="179231" spans="27:27">
      <c r="AA179231" s="271"/>
    </row>
    <row r="179232" spans="27:27">
      <c r="AA179232" s="271"/>
    </row>
    <row r="179233" spans="27:27">
      <c r="AA179233" s="271"/>
    </row>
    <row r="179234" spans="27:27">
      <c r="AA179234" s="271"/>
    </row>
    <row r="179235" spans="27:27">
      <c r="AA179235" s="271"/>
    </row>
    <row r="179236" spans="27:27">
      <c r="AA179236" s="271"/>
    </row>
    <row r="179237" spans="27:27">
      <c r="AA179237" s="271"/>
    </row>
    <row r="179238" spans="27:27">
      <c r="AA179238" s="271"/>
    </row>
    <row r="179239" spans="27:27">
      <c r="AA179239" s="271"/>
    </row>
    <row r="179240" spans="27:27">
      <c r="AA179240" s="271"/>
    </row>
    <row r="179241" spans="27:27">
      <c r="AA179241" s="271"/>
    </row>
    <row r="179242" spans="27:27">
      <c r="AA179242" s="271"/>
    </row>
    <row r="179243" spans="27:27">
      <c r="AA179243" s="271"/>
    </row>
    <row r="179244" spans="27:27">
      <c r="AA179244" s="271"/>
    </row>
    <row r="179245" spans="27:27">
      <c r="AA179245" s="271"/>
    </row>
    <row r="179246" spans="27:27">
      <c r="AA179246" s="271"/>
    </row>
    <row r="179247" spans="27:27">
      <c r="AA179247" s="271"/>
    </row>
    <row r="179248" spans="27:27">
      <c r="AA179248" s="271"/>
    </row>
    <row r="179249" spans="27:27">
      <c r="AA179249" s="271"/>
    </row>
    <row r="179250" spans="27:27">
      <c r="AA179250" s="271"/>
    </row>
    <row r="179251" spans="27:27">
      <c r="AA179251" s="271"/>
    </row>
    <row r="179252" spans="27:27">
      <c r="AA179252" s="271"/>
    </row>
    <row r="179253" spans="27:27">
      <c r="AA179253" s="271"/>
    </row>
    <row r="179254" spans="27:27">
      <c r="AA179254" s="271"/>
    </row>
    <row r="179255" spans="27:27">
      <c r="AA179255" s="271"/>
    </row>
    <row r="179256" spans="27:27">
      <c r="AA179256" s="271"/>
    </row>
    <row r="179257" spans="27:27">
      <c r="AA179257" s="271"/>
    </row>
    <row r="179258" spans="27:27">
      <c r="AA179258" s="271"/>
    </row>
    <row r="179259" spans="27:27">
      <c r="AA179259" s="271"/>
    </row>
    <row r="179260" spans="27:27">
      <c r="AA179260" s="271"/>
    </row>
    <row r="179261" spans="27:27">
      <c r="AA179261" s="271"/>
    </row>
    <row r="179262" spans="27:27">
      <c r="AA179262" s="271"/>
    </row>
    <row r="179263" spans="27:27">
      <c r="AA179263" s="271"/>
    </row>
    <row r="179264" spans="27:27">
      <c r="AA179264" s="271"/>
    </row>
    <row r="179265" spans="27:27">
      <c r="AA179265" s="271"/>
    </row>
    <row r="179266" spans="27:27">
      <c r="AA179266" s="271"/>
    </row>
    <row r="179267" spans="27:27">
      <c r="AA179267" s="271"/>
    </row>
    <row r="179268" spans="27:27">
      <c r="AA179268" s="271"/>
    </row>
    <row r="179269" spans="27:27">
      <c r="AA179269" s="271"/>
    </row>
    <row r="179270" spans="27:27">
      <c r="AA179270" s="271"/>
    </row>
    <row r="179271" spans="27:27">
      <c r="AA179271" s="271"/>
    </row>
    <row r="179272" spans="27:27">
      <c r="AA179272" s="271"/>
    </row>
    <row r="179273" spans="27:27">
      <c r="AA179273" s="271"/>
    </row>
    <row r="179274" spans="27:27">
      <c r="AA179274" s="271"/>
    </row>
    <row r="179275" spans="27:27">
      <c r="AA179275" s="271"/>
    </row>
    <row r="179276" spans="27:27">
      <c r="AA179276" s="271"/>
    </row>
    <row r="179277" spans="27:27">
      <c r="AA179277" s="271"/>
    </row>
    <row r="179278" spans="27:27">
      <c r="AA179278" s="271"/>
    </row>
    <row r="179279" spans="27:27">
      <c r="AA179279" s="271"/>
    </row>
    <row r="179280" spans="27:27">
      <c r="AA179280" s="271"/>
    </row>
    <row r="179281" spans="27:27">
      <c r="AA179281" s="271"/>
    </row>
    <row r="179282" spans="27:27">
      <c r="AA179282" s="271"/>
    </row>
    <row r="179283" spans="27:27">
      <c r="AA179283" s="271"/>
    </row>
    <row r="179284" spans="27:27">
      <c r="AA179284" s="271"/>
    </row>
    <row r="179285" spans="27:27">
      <c r="AA179285" s="271"/>
    </row>
    <row r="179286" spans="27:27">
      <c r="AA179286" s="271"/>
    </row>
    <row r="179287" spans="27:27">
      <c r="AA179287" s="271"/>
    </row>
    <row r="179288" spans="27:27">
      <c r="AA179288" s="271"/>
    </row>
    <row r="179289" spans="27:27">
      <c r="AA179289" s="271"/>
    </row>
    <row r="179290" spans="27:27">
      <c r="AA179290" s="271"/>
    </row>
    <row r="179291" spans="27:27">
      <c r="AA179291" s="271"/>
    </row>
    <row r="179292" spans="27:27">
      <c r="AA179292" s="271"/>
    </row>
    <row r="179293" spans="27:27">
      <c r="AA179293" s="271"/>
    </row>
    <row r="179294" spans="27:27">
      <c r="AA179294" s="271"/>
    </row>
    <row r="179295" spans="27:27">
      <c r="AA179295" s="271"/>
    </row>
    <row r="179296" spans="27:27">
      <c r="AA179296" s="271"/>
    </row>
    <row r="179297" spans="27:27">
      <c r="AA179297" s="271"/>
    </row>
    <row r="179298" spans="27:27">
      <c r="AA179298" s="271"/>
    </row>
    <row r="179299" spans="27:27">
      <c r="AA179299" s="271"/>
    </row>
    <row r="179300" spans="27:27">
      <c r="AA179300" s="271"/>
    </row>
    <row r="179301" spans="27:27">
      <c r="AA179301" s="271"/>
    </row>
    <row r="179302" spans="27:27">
      <c r="AA179302" s="271"/>
    </row>
    <row r="179303" spans="27:27">
      <c r="AA179303" s="271"/>
    </row>
    <row r="179304" spans="27:27">
      <c r="AA179304" s="271"/>
    </row>
    <row r="179305" spans="27:27">
      <c r="AA179305" s="271"/>
    </row>
    <row r="179306" spans="27:27">
      <c r="AA179306" s="271"/>
    </row>
    <row r="179307" spans="27:27">
      <c r="AA179307" s="271"/>
    </row>
    <row r="179308" spans="27:27">
      <c r="AA179308" s="271"/>
    </row>
    <row r="179309" spans="27:27">
      <c r="AA179309" s="271"/>
    </row>
    <row r="179310" spans="27:27">
      <c r="AA179310" s="271"/>
    </row>
    <row r="179311" spans="27:27">
      <c r="AA179311" s="271"/>
    </row>
    <row r="179312" spans="27:27">
      <c r="AA179312" s="271"/>
    </row>
    <row r="179313" spans="27:27">
      <c r="AA179313" s="271"/>
    </row>
    <row r="179314" spans="27:27">
      <c r="AA179314" s="271"/>
    </row>
    <row r="179315" spans="27:27">
      <c r="AA179315" s="271"/>
    </row>
    <row r="179316" spans="27:27">
      <c r="AA179316" s="271"/>
    </row>
    <row r="179317" spans="27:27">
      <c r="AA179317" s="271"/>
    </row>
    <row r="179318" spans="27:27">
      <c r="AA179318" s="271"/>
    </row>
    <row r="179319" spans="27:27">
      <c r="AA179319" s="271"/>
    </row>
    <row r="179320" spans="27:27">
      <c r="AA179320" s="271"/>
    </row>
    <row r="179321" spans="27:27">
      <c r="AA179321" s="271"/>
    </row>
    <row r="179322" spans="27:27">
      <c r="AA179322" s="271"/>
    </row>
    <row r="179323" spans="27:27">
      <c r="AA179323" s="271"/>
    </row>
    <row r="179324" spans="27:27">
      <c r="AA179324" s="271"/>
    </row>
    <row r="179325" spans="27:27">
      <c r="AA179325" s="271"/>
    </row>
    <row r="179326" spans="27:27">
      <c r="AA179326" s="271"/>
    </row>
    <row r="179327" spans="27:27">
      <c r="AA179327" s="271"/>
    </row>
    <row r="179328" spans="27:27">
      <c r="AA179328" s="271"/>
    </row>
    <row r="179329" spans="27:27">
      <c r="AA179329" s="271"/>
    </row>
    <row r="179330" spans="27:27">
      <c r="AA179330" s="271"/>
    </row>
    <row r="179331" spans="27:27">
      <c r="AA179331" s="271"/>
    </row>
    <row r="179332" spans="27:27">
      <c r="AA179332" s="271"/>
    </row>
    <row r="179333" spans="27:27">
      <c r="AA179333" s="271"/>
    </row>
    <row r="179334" spans="27:27">
      <c r="AA179334" s="271"/>
    </row>
    <row r="179335" spans="27:27">
      <c r="AA179335" s="271"/>
    </row>
    <row r="179336" spans="27:27">
      <c r="AA179336" s="271"/>
    </row>
    <row r="179337" spans="27:27">
      <c r="AA179337" s="271"/>
    </row>
    <row r="179338" spans="27:27">
      <c r="AA179338" s="271"/>
    </row>
    <row r="179339" spans="27:27">
      <c r="AA179339" s="271"/>
    </row>
    <row r="179340" spans="27:27">
      <c r="AA179340" s="271"/>
    </row>
    <row r="179341" spans="27:27">
      <c r="AA179341" s="271"/>
    </row>
    <row r="179342" spans="27:27">
      <c r="AA179342" s="271"/>
    </row>
    <row r="179343" spans="27:27">
      <c r="AA179343" s="271"/>
    </row>
    <row r="179344" spans="27:27">
      <c r="AA179344" s="271"/>
    </row>
    <row r="179345" spans="27:27">
      <c r="AA179345" s="271"/>
    </row>
    <row r="179346" spans="27:27">
      <c r="AA179346" s="271"/>
    </row>
    <row r="179347" spans="27:27">
      <c r="AA179347" s="271"/>
    </row>
    <row r="179348" spans="27:27">
      <c r="AA179348" s="271"/>
    </row>
    <row r="179349" spans="27:27">
      <c r="AA179349" s="271"/>
    </row>
    <row r="179350" spans="27:27">
      <c r="AA179350" s="271"/>
    </row>
    <row r="179351" spans="27:27">
      <c r="AA179351" s="271"/>
    </row>
    <row r="179352" spans="27:27">
      <c r="AA179352" s="271"/>
    </row>
    <row r="179353" spans="27:27">
      <c r="AA179353" s="271"/>
    </row>
    <row r="179354" spans="27:27">
      <c r="AA179354" s="271"/>
    </row>
    <row r="179355" spans="27:27">
      <c r="AA179355" s="271"/>
    </row>
    <row r="179356" spans="27:27">
      <c r="AA179356" s="271"/>
    </row>
    <row r="179357" spans="27:27">
      <c r="AA179357" s="271"/>
    </row>
    <row r="179358" spans="27:27">
      <c r="AA179358" s="271"/>
    </row>
    <row r="179359" spans="27:27">
      <c r="AA179359" s="271"/>
    </row>
    <row r="179360" spans="27:27">
      <c r="AA179360" s="271"/>
    </row>
    <row r="179361" spans="27:27">
      <c r="AA179361" s="271"/>
    </row>
    <row r="179362" spans="27:27">
      <c r="AA179362" s="271"/>
    </row>
    <row r="179363" spans="27:27">
      <c r="AA179363" s="271"/>
    </row>
    <row r="179364" spans="27:27">
      <c r="AA179364" s="271"/>
    </row>
    <row r="179365" spans="27:27">
      <c r="AA179365" s="271"/>
    </row>
    <row r="179366" spans="27:27">
      <c r="AA179366" s="271"/>
    </row>
    <row r="179367" spans="27:27">
      <c r="AA179367" s="271"/>
    </row>
    <row r="179368" spans="27:27">
      <c r="AA179368" s="271"/>
    </row>
    <row r="179369" spans="27:27">
      <c r="AA179369" s="271"/>
    </row>
    <row r="179370" spans="27:27">
      <c r="AA179370" s="271"/>
    </row>
    <row r="179371" spans="27:27">
      <c r="AA179371" s="271"/>
    </row>
    <row r="179372" spans="27:27">
      <c r="AA179372" s="271"/>
    </row>
    <row r="179373" spans="27:27">
      <c r="AA179373" s="271"/>
    </row>
    <row r="179374" spans="27:27">
      <c r="AA179374" s="271"/>
    </row>
    <row r="179375" spans="27:27">
      <c r="AA179375" s="271"/>
    </row>
    <row r="179376" spans="27:27">
      <c r="AA179376" s="271"/>
    </row>
    <row r="179377" spans="27:27">
      <c r="AA179377" s="271"/>
    </row>
    <row r="179378" spans="27:27">
      <c r="AA179378" s="271"/>
    </row>
    <row r="179379" spans="27:27">
      <c r="AA179379" s="271"/>
    </row>
    <row r="179380" spans="27:27">
      <c r="AA179380" s="271"/>
    </row>
    <row r="179381" spans="27:27">
      <c r="AA179381" s="271"/>
    </row>
    <row r="179382" spans="27:27">
      <c r="AA179382" s="271"/>
    </row>
    <row r="179383" spans="27:27">
      <c r="AA179383" s="271"/>
    </row>
    <row r="179384" spans="27:27">
      <c r="AA179384" s="271"/>
    </row>
    <row r="179385" spans="27:27">
      <c r="AA179385" s="271"/>
    </row>
    <row r="179386" spans="27:27">
      <c r="AA179386" s="271"/>
    </row>
    <row r="179387" spans="27:27">
      <c r="AA179387" s="271"/>
    </row>
    <row r="179388" spans="27:27">
      <c r="AA179388" s="271"/>
    </row>
    <row r="179389" spans="27:27">
      <c r="AA179389" s="271"/>
    </row>
    <row r="179390" spans="27:27">
      <c r="AA179390" s="271"/>
    </row>
    <row r="179391" spans="27:27">
      <c r="AA179391" s="271"/>
    </row>
    <row r="179392" spans="27:27">
      <c r="AA179392" s="271"/>
    </row>
    <row r="179393" spans="27:27">
      <c r="AA179393" s="271"/>
    </row>
    <row r="179394" spans="27:27">
      <c r="AA179394" s="271"/>
    </row>
    <row r="179395" spans="27:27">
      <c r="AA179395" s="271"/>
    </row>
    <row r="179396" spans="27:27">
      <c r="AA179396" s="271"/>
    </row>
    <row r="179397" spans="27:27">
      <c r="AA179397" s="271"/>
    </row>
    <row r="179398" spans="27:27">
      <c r="AA179398" s="271"/>
    </row>
    <row r="179399" spans="27:27">
      <c r="AA179399" s="271"/>
    </row>
    <row r="179400" spans="27:27">
      <c r="AA179400" s="271"/>
    </row>
    <row r="179401" spans="27:27">
      <c r="AA179401" s="271"/>
    </row>
    <row r="179402" spans="27:27">
      <c r="AA179402" s="271"/>
    </row>
    <row r="179403" spans="27:27">
      <c r="AA179403" s="271"/>
    </row>
    <row r="179404" spans="27:27">
      <c r="AA179404" s="271"/>
    </row>
    <row r="179405" spans="27:27">
      <c r="AA179405" s="271"/>
    </row>
    <row r="179406" spans="27:27">
      <c r="AA179406" s="271"/>
    </row>
    <row r="179407" spans="27:27">
      <c r="AA179407" s="271"/>
    </row>
    <row r="179408" spans="27:27">
      <c r="AA179408" s="271"/>
    </row>
    <row r="179409" spans="27:27">
      <c r="AA179409" s="271"/>
    </row>
    <row r="179410" spans="27:27">
      <c r="AA179410" s="271"/>
    </row>
    <row r="179411" spans="27:27">
      <c r="AA179411" s="271"/>
    </row>
    <row r="179412" spans="27:27">
      <c r="AA179412" s="271"/>
    </row>
    <row r="179413" spans="27:27">
      <c r="AA179413" s="271"/>
    </row>
    <row r="179414" spans="27:27">
      <c r="AA179414" s="271"/>
    </row>
    <row r="179415" spans="27:27">
      <c r="AA179415" s="271"/>
    </row>
    <row r="179416" spans="27:27">
      <c r="AA179416" s="271"/>
    </row>
    <row r="179417" spans="27:27">
      <c r="AA179417" s="271"/>
    </row>
    <row r="179418" spans="27:27">
      <c r="AA179418" s="271"/>
    </row>
    <row r="179419" spans="27:27">
      <c r="AA179419" s="271"/>
    </row>
    <row r="179420" spans="27:27">
      <c r="AA179420" s="271"/>
    </row>
    <row r="179421" spans="27:27">
      <c r="AA179421" s="271"/>
    </row>
    <row r="179422" spans="27:27">
      <c r="AA179422" s="271"/>
    </row>
    <row r="179423" spans="27:27">
      <c r="AA179423" s="271"/>
    </row>
    <row r="179424" spans="27:27">
      <c r="AA179424" s="271"/>
    </row>
    <row r="179425" spans="27:27">
      <c r="AA179425" s="271"/>
    </row>
    <row r="179426" spans="27:27">
      <c r="AA179426" s="271"/>
    </row>
    <row r="179427" spans="27:27">
      <c r="AA179427" s="271"/>
    </row>
    <row r="179428" spans="27:27">
      <c r="AA179428" s="271"/>
    </row>
    <row r="179429" spans="27:27">
      <c r="AA179429" s="271"/>
    </row>
    <row r="179430" spans="27:27">
      <c r="AA179430" s="271"/>
    </row>
    <row r="179431" spans="27:27">
      <c r="AA179431" s="271"/>
    </row>
    <row r="179432" spans="27:27">
      <c r="AA179432" s="271"/>
    </row>
    <row r="179433" spans="27:27">
      <c r="AA179433" s="271"/>
    </row>
    <row r="179434" spans="27:27">
      <c r="AA179434" s="271"/>
    </row>
    <row r="179435" spans="27:27">
      <c r="AA179435" s="271"/>
    </row>
    <row r="179436" spans="27:27">
      <c r="AA179436" s="271"/>
    </row>
    <row r="179437" spans="27:27">
      <c r="AA179437" s="271"/>
    </row>
    <row r="179438" spans="27:27">
      <c r="AA179438" s="271"/>
    </row>
    <row r="179439" spans="27:27">
      <c r="AA179439" s="271"/>
    </row>
    <row r="179440" spans="27:27">
      <c r="AA179440" s="271"/>
    </row>
    <row r="179441" spans="27:27">
      <c r="AA179441" s="271"/>
    </row>
    <row r="179442" spans="27:27">
      <c r="AA179442" s="271"/>
    </row>
    <row r="179443" spans="27:27">
      <c r="AA179443" s="271"/>
    </row>
    <row r="179444" spans="27:27">
      <c r="AA179444" s="271"/>
    </row>
    <row r="179445" spans="27:27">
      <c r="AA179445" s="271"/>
    </row>
    <row r="179446" spans="27:27">
      <c r="AA179446" s="271"/>
    </row>
    <row r="179447" spans="27:27">
      <c r="AA179447" s="271"/>
    </row>
    <row r="179448" spans="27:27">
      <c r="AA179448" s="271"/>
    </row>
    <row r="179449" spans="27:27">
      <c r="AA179449" s="271"/>
    </row>
    <row r="179450" spans="27:27">
      <c r="AA179450" s="271"/>
    </row>
    <row r="179451" spans="27:27">
      <c r="AA179451" s="271"/>
    </row>
    <row r="179452" spans="27:27">
      <c r="AA179452" s="271"/>
    </row>
    <row r="179453" spans="27:27">
      <c r="AA179453" s="271"/>
    </row>
    <row r="179454" spans="27:27">
      <c r="AA179454" s="271"/>
    </row>
    <row r="179455" spans="27:27">
      <c r="AA179455" s="271"/>
    </row>
    <row r="179456" spans="27:27">
      <c r="AA179456" s="271"/>
    </row>
    <row r="179457" spans="27:27">
      <c r="AA179457" s="271"/>
    </row>
    <row r="179458" spans="27:27">
      <c r="AA179458" s="271"/>
    </row>
    <row r="179459" spans="27:27">
      <c r="AA179459" s="271"/>
    </row>
    <row r="179460" spans="27:27">
      <c r="AA179460" s="271"/>
    </row>
    <row r="179461" spans="27:27">
      <c r="AA179461" s="271"/>
    </row>
    <row r="179462" spans="27:27">
      <c r="AA179462" s="271"/>
    </row>
    <row r="179463" spans="27:27">
      <c r="AA179463" s="271"/>
    </row>
    <row r="179464" spans="27:27">
      <c r="AA179464" s="271"/>
    </row>
    <row r="179465" spans="27:27">
      <c r="AA179465" s="271"/>
    </row>
    <row r="179466" spans="27:27">
      <c r="AA179466" s="271"/>
    </row>
    <row r="179467" spans="27:27">
      <c r="AA179467" s="271"/>
    </row>
    <row r="179468" spans="27:27">
      <c r="AA179468" s="271"/>
    </row>
    <row r="179469" spans="27:27">
      <c r="AA179469" s="271"/>
    </row>
    <row r="179470" spans="27:27">
      <c r="AA179470" s="271"/>
    </row>
    <row r="179471" spans="27:27">
      <c r="AA179471" s="271"/>
    </row>
    <row r="179472" spans="27:27">
      <c r="AA179472" s="271"/>
    </row>
    <row r="179473" spans="27:27">
      <c r="AA179473" s="271"/>
    </row>
    <row r="179474" spans="27:27">
      <c r="AA179474" s="271"/>
    </row>
    <row r="179475" spans="27:27">
      <c r="AA179475" s="271"/>
    </row>
    <row r="179476" spans="27:27">
      <c r="AA179476" s="271"/>
    </row>
    <row r="179477" spans="27:27">
      <c r="AA179477" s="271"/>
    </row>
    <row r="179478" spans="27:27">
      <c r="AA179478" s="271"/>
    </row>
    <row r="179479" spans="27:27">
      <c r="AA179479" s="271"/>
    </row>
    <row r="179480" spans="27:27">
      <c r="AA179480" s="271"/>
    </row>
    <row r="179481" spans="27:27">
      <c r="AA179481" s="271"/>
    </row>
    <row r="179482" spans="27:27">
      <c r="AA179482" s="271"/>
    </row>
    <row r="179483" spans="27:27">
      <c r="AA179483" s="271"/>
    </row>
    <row r="179484" spans="27:27">
      <c r="AA179484" s="271"/>
    </row>
    <row r="179485" spans="27:27">
      <c r="AA179485" s="271"/>
    </row>
    <row r="179486" spans="27:27">
      <c r="AA179486" s="271"/>
    </row>
    <row r="179487" spans="27:27">
      <c r="AA179487" s="271"/>
    </row>
    <row r="179488" spans="27:27">
      <c r="AA179488" s="271"/>
    </row>
    <row r="179489" spans="27:27">
      <c r="AA179489" s="271"/>
    </row>
    <row r="179490" spans="27:27">
      <c r="AA179490" s="271"/>
    </row>
    <row r="179491" spans="27:27">
      <c r="AA179491" s="271"/>
    </row>
    <row r="179492" spans="27:27">
      <c r="AA179492" s="271"/>
    </row>
    <row r="179493" spans="27:27">
      <c r="AA179493" s="271"/>
    </row>
    <row r="179494" spans="27:27">
      <c r="AA179494" s="271"/>
    </row>
    <row r="179495" spans="27:27">
      <c r="AA179495" s="271"/>
    </row>
    <row r="179496" spans="27:27">
      <c r="AA179496" s="271"/>
    </row>
    <row r="179497" spans="27:27">
      <c r="AA179497" s="271"/>
    </row>
    <row r="179498" spans="27:27">
      <c r="AA179498" s="271"/>
    </row>
    <row r="179499" spans="27:27">
      <c r="AA179499" s="271"/>
    </row>
    <row r="179500" spans="27:27">
      <c r="AA179500" s="271"/>
    </row>
    <row r="179501" spans="27:27">
      <c r="AA179501" s="271"/>
    </row>
    <row r="179502" spans="27:27">
      <c r="AA179502" s="271"/>
    </row>
    <row r="179503" spans="27:27">
      <c r="AA179503" s="271"/>
    </row>
    <row r="179504" spans="27:27">
      <c r="AA179504" s="271"/>
    </row>
    <row r="179505" spans="27:27">
      <c r="AA179505" s="271"/>
    </row>
    <row r="179506" spans="27:27">
      <c r="AA179506" s="271"/>
    </row>
    <row r="179507" spans="27:27">
      <c r="AA179507" s="271"/>
    </row>
    <row r="179508" spans="27:27">
      <c r="AA179508" s="271"/>
    </row>
    <row r="179509" spans="27:27">
      <c r="AA179509" s="271"/>
    </row>
    <row r="179510" spans="27:27">
      <c r="AA179510" s="271"/>
    </row>
    <row r="179511" spans="27:27">
      <c r="AA179511" s="271"/>
    </row>
    <row r="179512" spans="27:27">
      <c r="AA179512" s="271"/>
    </row>
    <row r="179513" spans="27:27">
      <c r="AA179513" s="271"/>
    </row>
    <row r="179514" spans="27:27">
      <c r="AA179514" s="271"/>
    </row>
    <row r="179515" spans="27:27">
      <c r="AA179515" s="271"/>
    </row>
    <row r="179516" spans="27:27">
      <c r="AA179516" s="271"/>
    </row>
    <row r="179517" spans="27:27">
      <c r="AA179517" s="271"/>
    </row>
    <row r="179518" spans="27:27">
      <c r="AA179518" s="271"/>
    </row>
    <row r="179519" spans="27:27">
      <c r="AA179519" s="271"/>
    </row>
    <row r="179520" spans="27:27">
      <c r="AA179520" s="271"/>
    </row>
    <row r="179521" spans="27:27">
      <c r="AA179521" s="271"/>
    </row>
    <row r="179522" spans="27:27">
      <c r="AA179522" s="271"/>
    </row>
    <row r="179523" spans="27:27">
      <c r="AA179523" s="271"/>
    </row>
    <row r="179524" spans="27:27">
      <c r="AA179524" s="271"/>
    </row>
    <row r="179525" spans="27:27">
      <c r="AA179525" s="271"/>
    </row>
    <row r="179526" spans="27:27">
      <c r="AA179526" s="271"/>
    </row>
    <row r="179527" spans="27:27">
      <c r="AA179527" s="271"/>
    </row>
    <row r="179528" spans="27:27">
      <c r="AA179528" s="271"/>
    </row>
    <row r="179529" spans="27:27">
      <c r="AA179529" s="271"/>
    </row>
    <row r="179530" spans="27:27">
      <c r="AA179530" s="271"/>
    </row>
    <row r="179531" spans="27:27">
      <c r="AA179531" s="271"/>
    </row>
    <row r="179532" spans="27:27">
      <c r="AA179532" s="271"/>
    </row>
    <row r="179533" spans="27:27">
      <c r="AA179533" s="271"/>
    </row>
    <row r="179534" spans="27:27">
      <c r="AA179534" s="271"/>
    </row>
    <row r="179535" spans="27:27">
      <c r="AA179535" s="271"/>
    </row>
    <row r="179536" spans="27:27">
      <c r="AA179536" s="271"/>
    </row>
    <row r="179537" spans="27:27">
      <c r="AA179537" s="271"/>
    </row>
    <row r="179538" spans="27:27">
      <c r="AA179538" s="271"/>
    </row>
    <row r="179539" spans="27:27">
      <c r="AA179539" s="271"/>
    </row>
    <row r="179540" spans="27:27">
      <c r="AA179540" s="271"/>
    </row>
    <row r="179541" spans="27:27">
      <c r="AA179541" s="271"/>
    </row>
    <row r="179542" spans="27:27">
      <c r="AA179542" s="271"/>
    </row>
    <row r="179543" spans="27:27">
      <c r="AA179543" s="271"/>
    </row>
    <row r="179544" spans="27:27">
      <c r="AA179544" s="271"/>
    </row>
    <row r="179545" spans="27:27">
      <c r="AA179545" s="271"/>
    </row>
    <row r="179546" spans="27:27">
      <c r="AA179546" s="271"/>
    </row>
    <row r="179547" spans="27:27">
      <c r="AA179547" s="271"/>
    </row>
    <row r="179548" spans="27:27">
      <c r="AA179548" s="271"/>
    </row>
    <row r="179549" spans="27:27">
      <c r="AA179549" s="271"/>
    </row>
    <row r="179550" spans="27:27">
      <c r="AA179550" s="271"/>
    </row>
    <row r="179551" spans="27:27">
      <c r="AA179551" s="271"/>
    </row>
    <row r="179552" spans="27:27">
      <c r="AA179552" s="271"/>
    </row>
    <row r="179553" spans="27:27">
      <c r="AA179553" s="271"/>
    </row>
    <row r="179554" spans="27:27">
      <c r="AA179554" s="271"/>
    </row>
    <row r="179555" spans="27:27">
      <c r="AA179555" s="271"/>
    </row>
    <row r="179556" spans="27:27">
      <c r="AA179556" s="271"/>
    </row>
    <row r="179557" spans="27:27">
      <c r="AA179557" s="271"/>
    </row>
    <row r="179558" spans="27:27">
      <c r="AA179558" s="271"/>
    </row>
    <row r="179559" spans="27:27">
      <c r="AA179559" s="271"/>
    </row>
    <row r="179560" spans="27:27">
      <c r="AA179560" s="271"/>
    </row>
    <row r="179561" spans="27:27">
      <c r="AA179561" s="271"/>
    </row>
    <row r="179562" spans="27:27">
      <c r="AA179562" s="271"/>
    </row>
    <row r="179563" spans="27:27">
      <c r="AA179563" s="271"/>
    </row>
    <row r="179564" spans="27:27">
      <c r="AA179564" s="271"/>
    </row>
    <row r="179565" spans="27:27">
      <c r="AA179565" s="271"/>
    </row>
    <row r="179566" spans="27:27">
      <c r="AA179566" s="271"/>
    </row>
    <row r="179567" spans="27:27">
      <c r="AA179567" s="271"/>
    </row>
    <row r="179568" spans="27:27">
      <c r="AA179568" s="271"/>
    </row>
    <row r="179569" spans="27:27">
      <c r="AA179569" s="271"/>
    </row>
    <row r="179570" spans="27:27">
      <c r="AA179570" s="271"/>
    </row>
    <row r="179571" spans="27:27">
      <c r="AA179571" s="271"/>
    </row>
    <row r="179572" spans="27:27">
      <c r="AA179572" s="271"/>
    </row>
    <row r="179573" spans="27:27">
      <c r="AA179573" s="271"/>
    </row>
    <row r="179574" spans="27:27">
      <c r="AA179574" s="271"/>
    </row>
    <row r="179575" spans="27:27">
      <c r="AA179575" s="271"/>
    </row>
    <row r="179576" spans="27:27">
      <c r="AA179576" s="271"/>
    </row>
    <row r="179577" spans="27:27">
      <c r="AA179577" s="271"/>
    </row>
    <row r="179578" spans="27:27">
      <c r="AA179578" s="271"/>
    </row>
    <row r="179579" spans="27:27">
      <c r="AA179579" s="271"/>
    </row>
    <row r="179580" spans="27:27">
      <c r="AA179580" s="271"/>
    </row>
    <row r="179581" spans="27:27">
      <c r="AA179581" s="271"/>
    </row>
    <row r="179582" spans="27:27">
      <c r="AA179582" s="271"/>
    </row>
    <row r="179583" spans="27:27">
      <c r="AA179583" s="271"/>
    </row>
    <row r="179584" spans="27:27">
      <c r="AA179584" s="271"/>
    </row>
    <row r="179585" spans="27:27">
      <c r="AA179585" s="271"/>
    </row>
    <row r="179586" spans="27:27">
      <c r="AA179586" s="271"/>
    </row>
    <row r="179587" spans="27:27">
      <c r="AA179587" s="271"/>
    </row>
    <row r="179588" spans="27:27">
      <c r="AA179588" s="271"/>
    </row>
    <row r="179589" spans="27:27">
      <c r="AA179589" s="271"/>
    </row>
    <row r="179590" spans="27:27">
      <c r="AA179590" s="271"/>
    </row>
    <row r="179591" spans="27:27">
      <c r="AA179591" s="271"/>
    </row>
    <row r="179592" spans="27:27">
      <c r="AA179592" s="271"/>
    </row>
    <row r="179593" spans="27:27">
      <c r="AA179593" s="271"/>
    </row>
    <row r="179594" spans="27:27">
      <c r="AA179594" s="271"/>
    </row>
    <row r="179595" spans="27:27">
      <c r="AA179595" s="271"/>
    </row>
    <row r="179596" spans="27:27">
      <c r="AA179596" s="271"/>
    </row>
    <row r="179597" spans="27:27">
      <c r="AA179597" s="271"/>
    </row>
    <row r="179598" spans="27:27">
      <c r="AA179598" s="271"/>
    </row>
    <row r="179599" spans="27:27">
      <c r="AA179599" s="271"/>
    </row>
    <row r="179600" spans="27:27">
      <c r="AA179600" s="271"/>
    </row>
    <row r="179601" spans="27:27">
      <c r="AA179601" s="271"/>
    </row>
    <row r="179602" spans="27:27">
      <c r="AA179602" s="271"/>
    </row>
    <row r="179603" spans="27:27">
      <c r="AA179603" s="271"/>
    </row>
    <row r="179604" spans="27:27">
      <c r="AA179604" s="271"/>
    </row>
    <row r="179605" spans="27:27">
      <c r="AA179605" s="271"/>
    </row>
    <row r="179606" spans="27:27">
      <c r="AA179606" s="271"/>
    </row>
    <row r="179607" spans="27:27">
      <c r="AA179607" s="271"/>
    </row>
    <row r="179608" spans="27:27">
      <c r="AA179608" s="271"/>
    </row>
    <row r="179609" spans="27:27">
      <c r="AA179609" s="271"/>
    </row>
    <row r="179610" spans="27:27">
      <c r="AA179610" s="271"/>
    </row>
    <row r="179611" spans="27:27">
      <c r="AA179611" s="271"/>
    </row>
    <row r="179612" spans="27:27">
      <c r="AA179612" s="271"/>
    </row>
    <row r="179613" spans="27:27">
      <c r="AA179613" s="271"/>
    </row>
    <row r="179614" spans="27:27">
      <c r="AA179614" s="271"/>
    </row>
    <row r="179615" spans="27:27">
      <c r="AA179615" s="271"/>
    </row>
    <row r="179616" spans="27:27">
      <c r="AA179616" s="271"/>
    </row>
    <row r="179617" spans="27:27">
      <c r="AA179617" s="271"/>
    </row>
    <row r="179618" spans="27:27">
      <c r="AA179618" s="271"/>
    </row>
    <row r="179619" spans="27:27">
      <c r="AA179619" s="271"/>
    </row>
    <row r="179620" spans="27:27">
      <c r="AA179620" s="271"/>
    </row>
    <row r="179621" spans="27:27">
      <c r="AA179621" s="271"/>
    </row>
    <row r="179622" spans="27:27">
      <c r="AA179622" s="271"/>
    </row>
    <row r="179623" spans="27:27">
      <c r="AA179623" s="271"/>
    </row>
    <row r="179624" spans="27:27">
      <c r="AA179624" s="271"/>
    </row>
    <row r="179625" spans="27:27">
      <c r="AA179625" s="271"/>
    </row>
    <row r="179626" spans="27:27">
      <c r="AA179626" s="271"/>
    </row>
    <row r="179627" spans="27:27">
      <c r="AA179627" s="271"/>
    </row>
    <row r="179628" spans="27:27">
      <c r="AA179628" s="271"/>
    </row>
    <row r="179629" spans="27:27">
      <c r="AA179629" s="271"/>
    </row>
    <row r="179630" spans="27:27">
      <c r="AA179630" s="271"/>
    </row>
    <row r="179631" spans="27:27">
      <c r="AA179631" s="271"/>
    </row>
    <row r="179632" spans="27:27">
      <c r="AA179632" s="271"/>
    </row>
    <row r="179633" spans="27:27">
      <c r="AA179633" s="271"/>
    </row>
    <row r="179634" spans="27:27">
      <c r="AA179634" s="271"/>
    </row>
    <row r="179635" spans="27:27">
      <c r="AA179635" s="271"/>
    </row>
    <row r="179636" spans="27:27">
      <c r="AA179636" s="271"/>
    </row>
    <row r="179637" spans="27:27">
      <c r="AA179637" s="271"/>
    </row>
    <row r="179638" spans="27:27">
      <c r="AA179638" s="271"/>
    </row>
    <row r="179639" spans="27:27">
      <c r="AA179639" s="271"/>
    </row>
    <row r="179640" spans="27:27">
      <c r="AA179640" s="271"/>
    </row>
    <row r="179641" spans="27:27">
      <c r="AA179641" s="271"/>
    </row>
    <row r="179642" spans="27:27">
      <c r="AA179642" s="271"/>
    </row>
    <row r="179643" spans="27:27">
      <c r="AA179643" s="271"/>
    </row>
    <row r="179644" spans="27:27">
      <c r="AA179644" s="271"/>
    </row>
    <row r="179645" spans="27:27">
      <c r="AA179645" s="271"/>
    </row>
    <row r="179646" spans="27:27">
      <c r="AA179646" s="271"/>
    </row>
    <row r="179647" spans="27:27">
      <c r="AA179647" s="271"/>
    </row>
    <row r="179648" spans="27:27">
      <c r="AA179648" s="271"/>
    </row>
    <row r="179649" spans="27:27">
      <c r="AA179649" s="271"/>
    </row>
    <row r="179650" spans="27:27">
      <c r="AA179650" s="271"/>
    </row>
    <row r="179651" spans="27:27">
      <c r="AA179651" s="271"/>
    </row>
    <row r="179652" spans="27:27">
      <c r="AA179652" s="271"/>
    </row>
    <row r="179653" spans="27:27">
      <c r="AA179653" s="271"/>
    </row>
    <row r="179654" spans="27:27">
      <c r="AA179654" s="271"/>
    </row>
    <row r="179655" spans="27:27">
      <c r="AA179655" s="271"/>
    </row>
    <row r="179656" spans="27:27">
      <c r="AA179656" s="271"/>
    </row>
    <row r="179657" spans="27:27">
      <c r="AA179657" s="271"/>
    </row>
    <row r="179658" spans="27:27">
      <c r="AA179658" s="271"/>
    </row>
    <row r="179659" spans="27:27">
      <c r="AA179659" s="271"/>
    </row>
    <row r="179660" spans="27:27">
      <c r="AA179660" s="271"/>
    </row>
    <row r="179661" spans="27:27">
      <c r="AA179661" s="271"/>
    </row>
    <row r="179662" spans="27:27">
      <c r="AA179662" s="271"/>
    </row>
    <row r="179663" spans="27:27">
      <c r="AA179663" s="271"/>
    </row>
    <row r="179664" spans="27:27">
      <c r="AA179664" s="271"/>
    </row>
    <row r="179665" spans="27:27">
      <c r="AA179665" s="271"/>
    </row>
    <row r="179666" spans="27:27">
      <c r="AA179666" s="271"/>
    </row>
    <row r="179667" spans="27:27">
      <c r="AA179667" s="271"/>
    </row>
    <row r="179668" spans="27:27">
      <c r="AA179668" s="271"/>
    </row>
    <row r="179669" spans="27:27">
      <c r="AA179669" s="271"/>
    </row>
    <row r="179670" spans="27:27">
      <c r="AA179670" s="271"/>
    </row>
    <row r="179671" spans="27:27">
      <c r="AA179671" s="271"/>
    </row>
    <row r="179672" spans="27:27">
      <c r="AA179672" s="271"/>
    </row>
    <row r="179673" spans="27:27">
      <c r="AA179673" s="271"/>
    </row>
    <row r="179674" spans="27:27">
      <c r="AA179674" s="271"/>
    </row>
    <row r="179675" spans="27:27">
      <c r="AA179675" s="271"/>
    </row>
    <row r="179676" spans="27:27">
      <c r="AA179676" s="271"/>
    </row>
    <row r="179677" spans="27:27">
      <c r="AA179677" s="271"/>
    </row>
    <row r="179678" spans="27:27">
      <c r="AA179678" s="271"/>
    </row>
    <row r="179679" spans="27:27">
      <c r="AA179679" s="271"/>
    </row>
    <row r="179680" spans="27:27">
      <c r="AA179680" s="271"/>
    </row>
    <row r="179681" spans="27:27">
      <c r="AA179681" s="271"/>
    </row>
    <row r="179682" spans="27:27">
      <c r="AA179682" s="271"/>
    </row>
    <row r="179683" spans="27:27">
      <c r="AA179683" s="271"/>
    </row>
    <row r="179684" spans="27:27">
      <c r="AA179684" s="271"/>
    </row>
    <row r="179685" spans="27:27">
      <c r="AA179685" s="271"/>
    </row>
    <row r="179686" spans="27:27">
      <c r="AA179686" s="271"/>
    </row>
    <row r="179687" spans="27:27">
      <c r="AA179687" s="271"/>
    </row>
    <row r="179688" spans="27:27">
      <c r="AA179688" s="271"/>
    </row>
    <row r="179689" spans="27:27">
      <c r="AA179689" s="271"/>
    </row>
    <row r="179690" spans="27:27">
      <c r="AA179690" s="271"/>
    </row>
    <row r="179691" spans="27:27">
      <c r="AA179691" s="271"/>
    </row>
    <row r="179692" spans="27:27">
      <c r="AA179692" s="271"/>
    </row>
    <row r="179693" spans="27:27">
      <c r="AA179693" s="271"/>
    </row>
    <row r="179694" spans="27:27">
      <c r="AA179694" s="271"/>
    </row>
    <row r="179695" spans="27:27">
      <c r="AA179695" s="271"/>
    </row>
    <row r="179696" spans="27:27">
      <c r="AA179696" s="271"/>
    </row>
    <row r="179697" spans="27:27">
      <c r="AA179697" s="271"/>
    </row>
    <row r="179698" spans="27:27">
      <c r="AA179698" s="271"/>
    </row>
    <row r="179699" spans="27:27">
      <c r="AA179699" s="271"/>
    </row>
    <row r="179700" spans="27:27">
      <c r="AA179700" s="271"/>
    </row>
    <row r="179701" spans="27:27">
      <c r="AA179701" s="271"/>
    </row>
    <row r="179702" spans="27:27">
      <c r="AA179702" s="271"/>
    </row>
    <row r="179703" spans="27:27">
      <c r="AA179703" s="271"/>
    </row>
    <row r="179704" spans="27:27">
      <c r="AA179704" s="271"/>
    </row>
    <row r="179705" spans="27:27">
      <c r="AA179705" s="271"/>
    </row>
    <row r="179706" spans="27:27">
      <c r="AA179706" s="271"/>
    </row>
    <row r="179707" spans="27:27">
      <c r="AA179707" s="271"/>
    </row>
    <row r="179708" spans="27:27">
      <c r="AA179708" s="271"/>
    </row>
    <row r="179709" spans="27:27">
      <c r="AA179709" s="271"/>
    </row>
    <row r="179710" spans="27:27">
      <c r="AA179710" s="271"/>
    </row>
    <row r="179711" spans="27:27">
      <c r="AA179711" s="271"/>
    </row>
    <row r="179712" spans="27:27">
      <c r="AA179712" s="271"/>
    </row>
    <row r="179713" spans="27:27">
      <c r="AA179713" s="271"/>
    </row>
    <row r="179714" spans="27:27">
      <c r="AA179714" s="271"/>
    </row>
    <row r="179715" spans="27:27">
      <c r="AA179715" s="271"/>
    </row>
    <row r="179716" spans="27:27">
      <c r="AA179716" s="271"/>
    </row>
    <row r="179717" spans="27:27">
      <c r="AA179717" s="271"/>
    </row>
    <row r="179718" spans="27:27">
      <c r="AA179718" s="271"/>
    </row>
    <row r="179719" spans="27:27">
      <c r="AA179719" s="271"/>
    </row>
    <row r="179720" spans="27:27">
      <c r="AA179720" s="271"/>
    </row>
    <row r="179721" spans="27:27">
      <c r="AA179721" s="271"/>
    </row>
    <row r="179722" spans="27:27">
      <c r="AA179722" s="271"/>
    </row>
    <row r="179723" spans="27:27">
      <c r="AA179723" s="271"/>
    </row>
    <row r="179724" spans="27:27">
      <c r="AA179724" s="271"/>
    </row>
    <row r="179725" spans="27:27">
      <c r="AA179725" s="271"/>
    </row>
    <row r="179726" spans="27:27">
      <c r="AA179726" s="271"/>
    </row>
    <row r="179727" spans="27:27">
      <c r="AA179727" s="271"/>
    </row>
    <row r="179728" spans="27:27">
      <c r="AA179728" s="271"/>
    </row>
    <row r="179729" spans="27:27">
      <c r="AA179729" s="271"/>
    </row>
    <row r="179730" spans="27:27">
      <c r="AA179730" s="271"/>
    </row>
    <row r="179731" spans="27:27">
      <c r="AA179731" s="271"/>
    </row>
    <row r="179732" spans="27:27">
      <c r="AA179732" s="271"/>
    </row>
    <row r="179733" spans="27:27">
      <c r="AA179733" s="271"/>
    </row>
    <row r="179734" spans="27:27">
      <c r="AA179734" s="271"/>
    </row>
    <row r="179735" spans="27:27">
      <c r="AA179735" s="271"/>
    </row>
    <row r="179736" spans="27:27">
      <c r="AA179736" s="271"/>
    </row>
    <row r="179737" spans="27:27">
      <c r="AA179737" s="271"/>
    </row>
    <row r="179738" spans="27:27">
      <c r="AA179738" s="271"/>
    </row>
    <row r="179739" spans="27:27">
      <c r="AA179739" s="271"/>
    </row>
    <row r="179740" spans="27:27">
      <c r="AA179740" s="271"/>
    </row>
    <row r="179741" spans="27:27">
      <c r="AA179741" s="271"/>
    </row>
    <row r="179742" spans="27:27">
      <c r="AA179742" s="271"/>
    </row>
    <row r="179743" spans="27:27">
      <c r="AA179743" s="271"/>
    </row>
    <row r="179744" spans="27:27">
      <c r="AA179744" s="271"/>
    </row>
    <row r="179745" spans="27:27">
      <c r="AA179745" s="271"/>
    </row>
    <row r="179746" spans="27:27">
      <c r="AA179746" s="271"/>
    </row>
    <row r="179747" spans="27:27">
      <c r="AA179747" s="271"/>
    </row>
    <row r="179748" spans="27:27">
      <c r="AA179748" s="271"/>
    </row>
    <row r="179749" spans="27:27">
      <c r="AA179749" s="271"/>
    </row>
    <row r="179750" spans="27:27">
      <c r="AA179750" s="271"/>
    </row>
    <row r="179751" spans="27:27">
      <c r="AA179751" s="271"/>
    </row>
    <row r="179752" spans="27:27">
      <c r="AA179752" s="271"/>
    </row>
    <row r="179753" spans="27:27">
      <c r="AA179753" s="271"/>
    </row>
    <row r="179754" spans="27:27">
      <c r="AA179754" s="271"/>
    </row>
    <row r="179755" spans="27:27">
      <c r="AA179755" s="271"/>
    </row>
    <row r="179756" spans="27:27">
      <c r="AA179756" s="271"/>
    </row>
    <row r="179757" spans="27:27">
      <c r="AA179757" s="271"/>
    </row>
    <row r="179758" spans="27:27">
      <c r="AA179758" s="271"/>
    </row>
    <row r="179759" spans="27:27">
      <c r="AA179759" s="271"/>
    </row>
    <row r="179760" spans="27:27">
      <c r="AA179760" s="271"/>
    </row>
    <row r="179761" spans="27:27">
      <c r="AA179761" s="271"/>
    </row>
    <row r="179762" spans="27:27">
      <c r="AA179762" s="271"/>
    </row>
    <row r="179763" spans="27:27">
      <c r="AA179763" s="271"/>
    </row>
    <row r="179764" spans="27:27">
      <c r="AA179764" s="271"/>
    </row>
    <row r="179765" spans="27:27">
      <c r="AA179765" s="271"/>
    </row>
    <row r="179766" spans="27:27">
      <c r="AA179766" s="271"/>
    </row>
    <row r="179767" spans="27:27">
      <c r="AA179767" s="271"/>
    </row>
    <row r="179768" spans="27:27">
      <c r="AA179768" s="271"/>
    </row>
    <row r="179769" spans="27:27">
      <c r="AA179769" s="271"/>
    </row>
    <row r="179770" spans="27:27">
      <c r="AA179770" s="271"/>
    </row>
    <row r="179771" spans="27:27">
      <c r="AA179771" s="271"/>
    </row>
    <row r="179772" spans="27:27">
      <c r="AA179772" s="271"/>
    </row>
    <row r="179773" spans="27:27">
      <c r="AA179773" s="271"/>
    </row>
    <row r="179774" spans="27:27">
      <c r="AA179774" s="271"/>
    </row>
    <row r="179775" spans="27:27">
      <c r="AA179775" s="271"/>
    </row>
    <row r="179776" spans="27:27">
      <c r="AA179776" s="271"/>
    </row>
    <row r="179777" spans="27:27">
      <c r="AA179777" s="271"/>
    </row>
    <row r="179778" spans="27:27">
      <c r="AA179778" s="271"/>
    </row>
    <row r="179779" spans="27:27">
      <c r="AA179779" s="271"/>
    </row>
    <row r="179780" spans="27:27">
      <c r="AA179780" s="271"/>
    </row>
    <row r="179781" spans="27:27">
      <c r="AA179781" s="271"/>
    </row>
    <row r="179782" spans="27:27">
      <c r="AA179782" s="271"/>
    </row>
    <row r="179783" spans="27:27">
      <c r="AA179783" s="271"/>
    </row>
    <row r="179784" spans="27:27">
      <c r="AA179784" s="271"/>
    </row>
    <row r="179785" spans="27:27">
      <c r="AA179785" s="271"/>
    </row>
    <row r="179786" spans="27:27">
      <c r="AA179786" s="271"/>
    </row>
    <row r="179787" spans="27:27">
      <c r="AA179787" s="271"/>
    </row>
    <row r="179788" spans="27:27">
      <c r="AA179788" s="271"/>
    </row>
    <row r="179789" spans="27:27">
      <c r="AA179789" s="271"/>
    </row>
    <row r="179790" spans="27:27">
      <c r="AA179790" s="271"/>
    </row>
    <row r="179791" spans="27:27">
      <c r="AA179791" s="271"/>
    </row>
    <row r="179792" spans="27:27">
      <c r="AA179792" s="271"/>
    </row>
    <row r="179793" spans="27:27">
      <c r="AA179793" s="271"/>
    </row>
    <row r="179794" spans="27:27">
      <c r="AA179794" s="271"/>
    </row>
    <row r="179795" spans="27:27">
      <c r="AA179795" s="271"/>
    </row>
    <row r="179796" spans="27:27">
      <c r="AA179796" s="271"/>
    </row>
    <row r="179797" spans="27:27">
      <c r="AA179797" s="271"/>
    </row>
    <row r="179798" spans="27:27">
      <c r="AA179798" s="271"/>
    </row>
    <row r="179799" spans="27:27">
      <c r="AA179799" s="271"/>
    </row>
    <row r="179800" spans="27:27">
      <c r="AA179800" s="271"/>
    </row>
    <row r="179801" spans="27:27">
      <c r="AA179801" s="271"/>
    </row>
    <row r="179802" spans="27:27">
      <c r="AA179802" s="271"/>
    </row>
    <row r="179803" spans="27:27">
      <c r="AA179803" s="271"/>
    </row>
    <row r="179804" spans="27:27">
      <c r="AA179804" s="271"/>
    </row>
    <row r="179805" spans="27:27">
      <c r="AA179805" s="271"/>
    </row>
    <row r="179806" spans="27:27">
      <c r="AA179806" s="271"/>
    </row>
    <row r="179807" spans="27:27">
      <c r="AA179807" s="271"/>
    </row>
    <row r="179808" spans="27:27">
      <c r="AA179808" s="271"/>
    </row>
    <row r="179809" spans="27:27">
      <c r="AA179809" s="271"/>
    </row>
    <row r="179810" spans="27:27">
      <c r="AA179810" s="271"/>
    </row>
    <row r="179811" spans="27:27">
      <c r="AA179811" s="271"/>
    </row>
    <row r="179812" spans="27:27">
      <c r="AA179812" s="271"/>
    </row>
    <row r="179813" spans="27:27">
      <c r="AA179813" s="271"/>
    </row>
    <row r="179814" spans="27:27">
      <c r="AA179814" s="271"/>
    </row>
    <row r="179815" spans="27:27">
      <c r="AA179815" s="271"/>
    </row>
    <row r="179816" spans="27:27">
      <c r="AA179816" s="271"/>
    </row>
    <row r="179817" spans="27:27">
      <c r="AA179817" s="271"/>
    </row>
    <row r="179818" spans="27:27">
      <c r="AA179818" s="271"/>
    </row>
    <row r="179819" spans="27:27">
      <c r="AA179819" s="271"/>
    </row>
    <row r="179820" spans="27:27">
      <c r="AA179820" s="271"/>
    </row>
    <row r="179821" spans="27:27">
      <c r="AA179821" s="271"/>
    </row>
    <row r="179822" spans="27:27">
      <c r="AA179822" s="271"/>
    </row>
    <row r="179823" spans="27:27">
      <c r="AA179823" s="271"/>
    </row>
    <row r="179824" spans="27:27">
      <c r="AA179824" s="271"/>
    </row>
    <row r="179825" spans="27:27">
      <c r="AA179825" s="271"/>
    </row>
    <row r="179826" spans="27:27">
      <c r="AA179826" s="271"/>
    </row>
    <row r="179827" spans="27:27">
      <c r="AA179827" s="271"/>
    </row>
    <row r="179828" spans="27:27">
      <c r="AA179828" s="271"/>
    </row>
    <row r="179829" spans="27:27">
      <c r="AA179829" s="271"/>
    </row>
    <row r="179830" spans="27:27">
      <c r="AA179830" s="271"/>
    </row>
    <row r="179831" spans="27:27">
      <c r="AA179831" s="271"/>
    </row>
    <row r="179832" spans="27:27">
      <c r="AA179832" s="271"/>
    </row>
    <row r="179833" spans="27:27">
      <c r="AA179833" s="271"/>
    </row>
    <row r="179834" spans="27:27">
      <c r="AA179834" s="271"/>
    </row>
    <row r="179835" spans="27:27">
      <c r="AA179835" s="271"/>
    </row>
    <row r="179836" spans="27:27">
      <c r="AA179836" s="271"/>
    </row>
    <row r="179837" spans="27:27">
      <c r="AA179837" s="271"/>
    </row>
    <row r="179838" spans="27:27">
      <c r="AA179838" s="271"/>
    </row>
    <row r="179839" spans="27:27">
      <c r="AA179839" s="271"/>
    </row>
    <row r="179840" spans="27:27">
      <c r="AA179840" s="271"/>
    </row>
    <row r="179841" spans="27:27">
      <c r="AA179841" s="271"/>
    </row>
    <row r="179842" spans="27:27">
      <c r="AA179842" s="271"/>
    </row>
    <row r="179843" spans="27:27">
      <c r="AA179843" s="271"/>
    </row>
    <row r="179844" spans="27:27">
      <c r="AA179844" s="271"/>
    </row>
    <row r="179845" spans="27:27">
      <c r="AA179845" s="271"/>
    </row>
    <row r="179846" spans="27:27">
      <c r="AA179846" s="271"/>
    </row>
    <row r="179847" spans="27:27">
      <c r="AA179847" s="271"/>
    </row>
    <row r="179848" spans="27:27">
      <c r="AA179848" s="271"/>
    </row>
    <row r="179849" spans="27:27">
      <c r="AA179849" s="271"/>
    </row>
    <row r="179850" spans="27:27">
      <c r="AA179850" s="271"/>
    </row>
    <row r="179851" spans="27:27">
      <c r="AA179851" s="271"/>
    </row>
    <row r="179852" spans="27:27">
      <c r="AA179852" s="271"/>
    </row>
    <row r="179853" spans="27:27">
      <c r="AA179853" s="271"/>
    </row>
    <row r="179854" spans="27:27">
      <c r="AA179854" s="271"/>
    </row>
    <row r="179855" spans="27:27">
      <c r="AA179855" s="271"/>
    </row>
    <row r="179856" spans="27:27">
      <c r="AA179856" s="271"/>
    </row>
    <row r="179857" spans="27:27">
      <c r="AA179857" s="271"/>
    </row>
    <row r="179858" spans="27:27">
      <c r="AA179858" s="271"/>
    </row>
    <row r="179859" spans="27:27">
      <c r="AA179859" s="271"/>
    </row>
    <row r="179860" spans="27:27">
      <c r="AA179860" s="271"/>
    </row>
    <row r="179861" spans="27:27">
      <c r="AA179861" s="271"/>
    </row>
    <row r="179862" spans="27:27">
      <c r="AA179862" s="271"/>
    </row>
    <row r="179863" spans="27:27">
      <c r="AA179863" s="271"/>
    </row>
    <row r="179864" spans="27:27">
      <c r="AA179864" s="271"/>
    </row>
    <row r="179865" spans="27:27">
      <c r="AA179865" s="271"/>
    </row>
    <row r="179866" spans="27:27">
      <c r="AA179866" s="271"/>
    </row>
    <row r="179867" spans="27:27">
      <c r="AA179867" s="271"/>
    </row>
    <row r="179868" spans="27:27">
      <c r="AA179868" s="271"/>
    </row>
    <row r="179869" spans="27:27">
      <c r="AA179869" s="271"/>
    </row>
    <row r="179870" spans="27:27">
      <c r="AA179870" s="271"/>
    </row>
    <row r="179871" spans="27:27">
      <c r="AA179871" s="271"/>
    </row>
    <row r="179872" spans="27:27">
      <c r="AA179872" s="271"/>
    </row>
    <row r="179873" spans="27:27">
      <c r="AA179873" s="271"/>
    </row>
    <row r="179874" spans="27:27">
      <c r="AA179874" s="271"/>
    </row>
    <row r="179875" spans="27:27">
      <c r="AA179875" s="271"/>
    </row>
    <row r="179876" spans="27:27">
      <c r="AA179876" s="271"/>
    </row>
    <row r="179877" spans="27:27">
      <c r="AA179877" s="271"/>
    </row>
    <row r="179878" spans="27:27">
      <c r="AA179878" s="271"/>
    </row>
    <row r="179879" spans="27:27">
      <c r="AA179879" s="271"/>
    </row>
    <row r="179880" spans="27:27">
      <c r="AA179880" s="271"/>
    </row>
    <row r="179881" spans="27:27">
      <c r="AA179881" s="271"/>
    </row>
    <row r="179882" spans="27:27">
      <c r="AA179882" s="271"/>
    </row>
    <row r="179883" spans="27:27">
      <c r="AA179883" s="271"/>
    </row>
    <row r="179884" spans="27:27">
      <c r="AA179884" s="271"/>
    </row>
    <row r="179885" spans="27:27">
      <c r="AA179885" s="271"/>
    </row>
    <row r="179886" spans="27:27">
      <c r="AA179886" s="271"/>
    </row>
    <row r="179887" spans="27:27">
      <c r="AA179887" s="271"/>
    </row>
    <row r="179888" spans="27:27">
      <c r="AA179888" s="271"/>
    </row>
    <row r="179889" spans="27:27">
      <c r="AA179889" s="271"/>
    </row>
    <row r="179890" spans="27:27">
      <c r="AA179890" s="271"/>
    </row>
    <row r="179891" spans="27:27">
      <c r="AA179891" s="271"/>
    </row>
    <row r="179892" spans="27:27">
      <c r="AA179892" s="271"/>
    </row>
    <row r="179893" spans="27:27">
      <c r="AA179893" s="271"/>
    </row>
    <row r="179894" spans="27:27">
      <c r="AA179894" s="271"/>
    </row>
    <row r="179895" spans="27:27">
      <c r="AA179895" s="271"/>
    </row>
    <row r="179896" spans="27:27">
      <c r="AA179896" s="271"/>
    </row>
    <row r="179897" spans="27:27">
      <c r="AA179897" s="271"/>
    </row>
    <row r="179898" spans="27:27">
      <c r="AA179898" s="271"/>
    </row>
    <row r="179899" spans="27:27">
      <c r="AA179899" s="271"/>
    </row>
    <row r="179900" spans="27:27">
      <c r="AA179900" s="271"/>
    </row>
    <row r="179901" spans="27:27">
      <c r="AA179901" s="271"/>
    </row>
    <row r="179902" spans="27:27">
      <c r="AA179902" s="271"/>
    </row>
    <row r="179903" spans="27:27">
      <c r="AA179903" s="271"/>
    </row>
    <row r="179904" spans="27:27">
      <c r="AA179904" s="271"/>
    </row>
    <row r="179905" spans="27:27">
      <c r="AA179905" s="271"/>
    </row>
    <row r="179906" spans="27:27">
      <c r="AA179906" s="271"/>
    </row>
    <row r="179907" spans="27:27">
      <c r="AA179907" s="271"/>
    </row>
    <row r="179908" spans="27:27">
      <c r="AA179908" s="271"/>
    </row>
    <row r="179909" spans="27:27">
      <c r="AA179909" s="271"/>
    </row>
    <row r="179910" spans="27:27">
      <c r="AA179910" s="271"/>
    </row>
    <row r="179911" spans="27:27">
      <c r="AA179911" s="271"/>
    </row>
    <row r="179912" spans="27:27">
      <c r="AA179912" s="271"/>
    </row>
    <row r="179913" spans="27:27">
      <c r="AA179913" s="271"/>
    </row>
    <row r="179914" spans="27:27">
      <c r="AA179914" s="271"/>
    </row>
    <row r="179915" spans="27:27">
      <c r="AA179915" s="271"/>
    </row>
    <row r="179916" spans="27:27">
      <c r="AA179916" s="271"/>
    </row>
    <row r="179917" spans="27:27">
      <c r="AA179917" s="271"/>
    </row>
    <row r="179918" spans="27:27">
      <c r="AA179918" s="271"/>
    </row>
    <row r="179919" spans="27:27">
      <c r="AA179919" s="271"/>
    </row>
    <row r="179920" spans="27:27">
      <c r="AA179920" s="271"/>
    </row>
    <row r="179921" spans="27:27">
      <c r="AA179921" s="271"/>
    </row>
    <row r="179922" spans="27:27">
      <c r="AA179922" s="271"/>
    </row>
    <row r="179923" spans="27:27">
      <c r="AA179923" s="271"/>
    </row>
    <row r="179924" spans="27:27">
      <c r="AA179924" s="271"/>
    </row>
    <row r="179925" spans="27:27">
      <c r="AA179925" s="271"/>
    </row>
    <row r="179926" spans="27:27">
      <c r="AA179926" s="271"/>
    </row>
    <row r="179927" spans="27:27">
      <c r="AA179927" s="271"/>
    </row>
    <row r="179928" spans="27:27">
      <c r="AA179928" s="271"/>
    </row>
    <row r="179929" spans="27:27">
      <c r="AA179929" s="271"/>
    </row>
    <row r="179930" spans="27:27">
      <c r="AA179930" s="271"/>
    </row>
    <row r="179931" spans="27:27">
      <c r="AA179931" s="271"/>
    </row>
    <row r="179932" spans="27:27">
      <c r="AA179932" s="271"/>
    </row>
    <row r="179933" spans="27:27">
      <c r="AA179933" s="271"/>
    </row>
    <row r="179934" spans="27:27">
      <c r="AA179934" s="271"/>
    </row>
    <row r="179935" spans="27:27">
      <c r="AA179935" s="271"/>
    </row>
    <row r="179936" spans="27:27">
      <c r="AA179936" s="271"/>
    </row>
    <row r="179937" spans="27:27">
      <c r="AA179937" s="271"/>
    </row>
    <row r="179938" spans="27:27">
      <c r="AA179938" s="271"/>
    </row>
    <row r="179939" spans="27:27">
      <c r="AA179939" s="271"/>
    </row>
    <row r="179940" spans="27:27">
      <c r="AA179940" s="271"/>
    </row>
    <row r="179941" spans="27:27">
      <c r="AA179941" s="271"/>
    </row>
    <row r="179942" spans="27:27">
      <c r="AA179942" s="271"/>
    </row>
    <row r="179943" spans="27:27">
      <c r="AA179943" s="271"/>
    </row>
    <row r="179944" spans="27:27">
      <c r="AA179944" s="271"/>
    </row>
    <row r="179945" spans="27:27">
      <c r="AA179945" s="271"/>
    </row>
    <row r="179946" spans="27:27">
      <c r="AA179946" s="271"/>
    </row>
    <row r="179947" spans="27:27">
      <c r="AA179947" s="271"/>
    </row>
    <row r="179948" spans="27:27">
      <c r="AA179948" s="271"/>
    </row>
    <row r="179949" spans="27:27">
      <c r="AA179949" s="271"/>
    </row>
    <row r="179950" spans="27:27">
      <c r="AA179950" s="271"/>
    </row>
    <row r="179951" spans="27:27">
      <c r="AA179951" s="271"/>
    </row>
    <row r="179952" spans="27:27">
      <c r="AA179952" s="271"/>
    </row>
    <row r="179953" spans="27:27">
      <c r="AA179953" s="271"/>
    </row>
    <row r="179954" spans="27:27">
      <c r="AA179954" s="271"/>
    </row>
    <row r="179955" spans="27:27">
      <c r="AA179955" s="271"/>
    </row>
    <row r="179956" spans="27:27">
      <c r="AA179956" s="271"/>
    </row>
    <row r="179957" spans="27:27">
      <c r="AA179957" s="271"/>
    </row>
    <row r="179958" spans="27:27">
      <c r="AA179958" s="271"/>
    </row>
    <row r="179959" spans="27:27">
      <c r="AA179959" s="271"/>
    </row>
    <row r="179960" spans="27:27">
      <c r="AA179960" s="271"/>
    </row>
    <row r="179961" spans="27:27">
      <c r="AA179961" s="271"/>
    </row>
    <row r="179962" spans="27:27">
      <c r="AA179962" s="271"/>
    </row>
    <row r="179963" spans="27:27">
      <c r="AA179963" s="271"/>
    </row>
    <row r="179964" spans="27:27">
      <c r="AA179964" s="271"/>
    </row>
    <row r="179965" spans="27:27">
      <c r="AA179965" s="271"/>
    </row>
    <row r="179966" spans="27:27">
      <c r="AA179966" s="271"/>
    </row>
    <row r="179967" spans="27:27">
      <c r="AA179967" s="271"/>
    </row>
    <row r="179968" spans="27:27">
      <c r="AA179968" s="271"/>
    </row>
    <row r="179969" spans="27:27">
      <c r="AA179969" s="271"/>
    </row>
    <row r="179970" spans="27:27">
      <c r="AA179970" s="271"/>
    </row>
    <row r="179971" spans="27:27">
      <c r="AA179971" s="271"/>
    </row>
    <row r="179972" spans="27:27">
      <c r="AA179972" s="271"/>
    </row>
    <row r="179973" spans="27:27">
      <c r="AA179973" s="271"/>
    </row>
    <row r="179974" spans="27:27">
      <c r="AA179974" s="271"/>
    </row>
    <row r="179975" spans="27:27">
      <c r="AA179975" s="271"/>
    </row>
    <row r="179976" spans="27:27">
      <c r="AA179976" s="271"/>
    </row>
    <row r="179977" spans="27:27">
      <c r="AA179977" s="271"/>
    </row>
    <row r="179978" spans="27:27">
      <c r="AA179978" s="271"/>
    </row>
    <row r="179979" spans="27:27">
      <c r="AA179979" s="271"/>
    </row>
    <row r="179980" spans="27:27">
      <c r="AA179980" s="271"/>
    </row>
    <row r="179981" spans="27:27">
      <c r="AA179981" s="271"/>
    </row>
    <row r="179982" spans="27:27">
      <c r="AA179982" s="271"/>
    </row>
    <row r="179983" spans="27:27">
      <c r="AA179983" s="271"/>
    </row>
    <row r="179984" spans="27:27">
      <c r="AA179984" s="271"/>
    </row>
    <row r="179985" spans="27:27">
      <c r="AA179985" s="271"/>
    </row>
    <row r="179986" spans="27:27">
      <c r="AA179986" s="271"/>
    </row>
    <row r="179987" spans="27:27">
      <c r="AA179987" s="271"/>
    </row>
    <row r="179988" spans="27:27">
      <c r="AA179988" s="271"/>
    </row>
    <row r="179989" spans="27:27">
      <c r="AA179989" s="271"/>
    </row>
    <row r="179990" spans="27:27">
      <c r="AA179990" s="271"/>
    </row>
    <row r="179991" spans="27:27">
      <c r="AA179991" s="271"/>
    </row>
    <row r="179992" spans="27:27">
      <c r="AA179992" s="271"/>
    </row>
    <row r="179993" spans="27:27">
      <c r="AA179993" s="271"/>
    </row>
    <row r="179994" spans="27:27">
      <c r="AA179994" s="271"/>
    </row>
    <row r="179995" spans="27:27">
      <c r="AA179995" s="271"/>
    </row>
    <row r="179996" spans="27:27">
      <c r="AA179996" s="271"/>
    </row>
    <row r="179997" spans="27:27">
      <c r="AA179997" s="271"/>
    </row>
    <row r="179998" spans="27:27">
      <c r="AA179998" s="271"/>
    </row>
    <row r="179999" spans="27:27">
      <c r="AA179999" s="271"/>
    </row>
    <row r="180000" spans="27:27">
      <c r="AA180000" s="271"/>
    </row>
    <row r="180001" spans="27:27">
      <c r="AA180001" s="271"/>
    </row>
    <row r="180002" spans="27:27">
      <c r="AA180002" s="271"/>
    </row>
    <row r="180003" spans="27:27">
      <c r="AA180003" s="271"/>
    </row>
    <row r="180004" spans="27:27">
      <c r="AA180004" s="271"/>
    </row>
    <row r="180005" spans="27:27">
      <c r="AA180005" s="271"/>
    </row>
    <row r="180006" spans="27:27">
      <c r="AA180006" s="271"/>
    </row>
    <row r="180007" spans="27:27">
      <c r="AA180007" s="271"/>
    </row>
    <row r="180008" spans="27:27">
      <c r="AA180008" s="271"/>
    </row>
    <row r="180009" spans="27:27">
      <c r="AA180009" s="271"/>
    </row>
    <row r="180010" spans="27:27">
      <c r="AA180010" s="271"/>
    </row>
    <row r="180011" spans="27:27">
      <c r="AA180011" s="271"/>
    </row>
    <row r="180012" spans="27:27">
      <c r="AA180012" s="271"/>
    </row>
    <row r="180013" spans="27:27">
      <c r="AA180013" s="271"/>
    </row>
    <row r="180014" spans="27:27">
      <c r="AA180014" s="271"/>
    </row>
    <row r="180015" spans="27:27">
      <c r="AA180015" s="271"/>
    </row>
    <row r="180016" spans="27:27">
      <c r="AA180016" s="271"/>
    </row>
    <row r="180017" spans="27:27">
      <c r="AA180017" s="271"/>
    </row>
    <row r="180018" spans="27:27">
      <c r="AA180018" s="271"/>
    </row>
    <row r="180019" spans="27:27">
      <c r="AA180019" s="271"/>
    </row>
    <row r="180020" spans="27:27">
      <c r="AA180020" s="271"/>
    </row>
    <row r="180021" spans="27:27">
      <c r="AA180021" s="271"/>
    </row>
    <row r="180022" spans="27:27">
      <c r="AA180022" s="271"/>
    </row>
    <row r="180023" spans="27:27">
      <c r="AA180023" s="271"/>
    </row>
    <row r="180024" spans="27:27">
      <c r="AA180024" s="271"/>
    </row>
    <row r="180025" spans="27:27">
      <c r="AA180025" s="271"/>
    </row>
    <row r="180026" spans="27:27">
      <c r="AA180026" s="271"/>
    </row>
    <row r="180027" spans="27:27">
      <c r="AA180027" s="271"/>
    </row>
    <row r="180028" spans="27:27">
      <c r="AA180028" s="271"/>
    </row>
    <row r="180029" spans="27:27">
      <c r="AA180029" s="271"/>
    </row>
    <row r="180030" spans="27:27">
      <c r="AA180030" s="271"/>
    </row>
    <row r="180031" spans="27:27">
      <c r="AA180031" s="271"/>
    </row>
    <row r="180032" spans="27:27">
      <c r="AA180032" s="271"/>
    </row>
    <row r="180033" spans="27:27">
      <c r="AA180033" s="271"/>
    </row>
    <row r="180034" spans="27:27">
      <c r="AA180034" s="271"/>
    </row>
    <row r="180035" spans="27:27">
      <c r="AA180035" s="271"/>
    </row>
    <row r="180036" spans="27:27">
      <c r="AA180036" s="271"/>
    </row>
    <row r="180037" spans="27:27">
      <c r="AA180037" s="271"/>
    </row>
    <row r="180038" spans="27:27">
      <c r="AA180038" s="271"/>
    </row>
    <row r="180039" spans="27:27">
      <c r="AA180039" s="271"/>
    </row>
    <row r="180040" spans="27:27">
      <c r="AA180040" s="271"/>
    </row>
    <row r="180041" spans="27:27">
      <c r="AA180041" s="271"/>
    </row>
    <row r="180042" spans="27:27">
      <c r="AA180042" s="271"/>
    </row>
    <row r="180043" spans="27:27">
      <c r="AA180043" s="271"/>
    </row>
    <row r="180044" spans="27:27">
      <c r="AA180044" s="271"/>
    </row>
    <row r="180045" spans="27:27">
      <c r="AA180045" s="271"/>
    </row>
    <row r="180046" spans="27:27">
      <c r="AA180046" s="271"/>
    </row>
    <row r="180047" spans="27:27">
      <c r="AA180047" s="271"/>
    </row>
    <row r="180048" spans="27:27">
      <c r="AA180048" s="271"/>
    </row>
    <row r="180049" spans="27:27">
      <c r="AA180049" s="271"/>
    </row>
    <row r="180050" spans="27:27">
      <c r="AA180050" s="271"/>
    </row>
    <row r="180051" spans="27:27">
      <c r="AA180051" s="271"/>
    </row>
    <row r="180052" spans="27:27">
      <c r="AA180052" s="271"/>
    </row>
    <row r="180053" spans="27:27">
      <c r="AA180053" s="271"/>
    </row>
    <row r="180054" spans="27:27">
      <c r="AA180054" s="271"/>
    </row>
    <row r="180055" spans="27:27">
      <c r="AA180055" s="271"/>
    </row>
    <row r="180056" spans="27:27">
      <c r="AA180056" s="271"/>
    </row>
    <row r="180057" spans="27:27">
      <c r="AA180057" s="271"/>
    </row>
    <row r="180058" spans="27:27">
      <c r="AA180058" s="271"/>
    </row>
    <row r="180059" spans="27:27">
      <c r="AA180059" s="271"/>
    </row>
    <row r="180060" spans="27:27">
      <c r="AA180060" s="271"/>
    </row>
    <row r="180061" spans="27:27">
      <c r="AA180061" s="271"/>
    </row>
    <row r="180062" spans="27:27">
      <c r="AA180062" s="271"/>
    </row>
    <row r="180063" spans="27:27">
      <c r="AA180063" s="271"/>
    </row>
    <row r="180064" spans="27:27">
      <c r="AA180064" s="271"/>
    </row>
    <row r="180065" spans="27:27">
      <c r="AA180065" s="271"/>
    </row>
    <row r="180066" spans="27:27">
      <c r="AA180066" s="271"/>
    </row>
    <row r="180067" spans="27:27">
      <c r="AA180067" s="271"/>
    </row>
    <row r="180068" spans="27:27">
      <c r="AA180068" s="271"/>
    </row>
    <row r="180069" spans="27:27">
      <c r="AA180069" s="271"/>
    </row>
    <row r="180070" spans="27:27">
      <c r="AA180070" s="271"/>
    </row>
    <row r="180071" spans="27:27">
      <c r="AA180071" s="271"/>
    </row>
    <row r="180072" spans="27:27">
      <c r="AA180072" s="271"/>
    </row>
    <row r="180073" spans="27:27">
      <c r="AA180073" s="271"/>
    </row>
    <row r="180074" spans="27:27">
      <c r="AA180074" s="271"/>
    </row>
    <row r="180075" spans="27:27">
      <c r="AA180075" s="271"/>
    </row>
    <row r="180076" spans="27:27">
      <c r="AA180076" s="271"/>
    </row>
    <row r="180077" spans="27:27">
      <c r="AA180077" s="271"/>
    </row>
    <row r="180078" spans="27:27">
      <c r="AA180078" s="271"/>
    </row>
    <row r="180079" spans="27:27">
      <c r="AA180079" s="271"/>
    </row>
    <row r="180080" spans="27:27">
      <c r="AA180080" s="271"/>
    </row>
    <row r="180081" spans="27:27">
      <c r="AA180081" s="271"/>
    </row>
    <row r="180082" spans="27:27">
      <c r="AA180082" s="271"/>
    </row>
    <row r="180083" spans="27:27">
      <c r="AA180083" s="271"/>
    </row>
    <row r="180084" spans="27:27">
      <c r="AA180084" s="271"/>
    </row>
    <row r="180085" spans="27:27">
      <c r="AA180085" s="271"/>
    </row>
    <row r="180086" spans="27:27">
      <c r="AA180086" s="271"/>
    </row>
    <row r="180087" spans="27:27">
      <c r="AA180087" s="271"/>
    </row>
    <row r="180088" spans="27:27">
      <c r="AA180088" s="271"/>
    </row>
    <row r="180089" spans="27:27">
      <c r="AA180089" s="271"/>
    </row>
    <row r="180090" spans="27:27">
      <c r="AA180090" s="271"/>
    </row>
    <row r="180091" spans="27:27">
      <c r="AA180091" s="271"/>
    </row>
    <row r="180092" spans="27:27">
      <c r="AA180092" s="271"/>
    </row>
    <row r="180093" spans="27:27">
      <c r="AA180093" s="271"/>
    </row>
    <row r="180094" spans="27:27">
      <c r="AA180094" s="271"/>
    </row>
    <row r="180095" spans="27:27">
      <c r="AA180095" s="271"/>
    </row>
    <row r="180096" spans="27:27">
      <c r="AA180096" s="271"/>
    </row>
    <row r="180097" spans="27:27">
      <c r="AA180097" s="271"/>
    </row>
    <row r="180098" spans="27:27">
      <c r="AA180098" s="271"/>
    </row>
    <row r="180099" spans="27:27">
      <c r="AA180099" s="271"/>
    </row>
    <row r="180100" spans="27:27">
      <c r="AA180100" s="271"/>
    </row>
    <row r="180101" spans="27:27">
      <c r="AA180101" s="271"/>
    </row>
    <row r="180102" spans="27:27">
      <c r="AA180102" s="271"/>
    </row>
    <row r="180103" spans="27:27">
      <c r="AA180103" s="271"/>
    </row>
    <row r="180104" spans="27:27">
      <c r="AA180104" s="271"/>
    </row>
    <row r="180105" spans="27:27">
      <c r="AA180105" s="271"/>
    </row>
    <row r="180106" spans="27:27">
      <c r="AA180106" s="271"/>
    </row>
    <row r="180107" spans="27:27">
      <c r="AA180107" s="271"/>
    </row>
    <row r="180108" spans="27:27">
      <c r="AA180108" s="271"/>
    </row>
    <row r="180109" spans="27:27">
      <c r="AA180109" s="271"/>
    </row>
    <row r="180110" spans="27:27">
      <c r="AA180110" s="271"/>
    </row>
    <row r="180111" spans="27:27">
      <c r="AA180111" s="271"/>
    </row>
    <row r="180112" spans="27:27">
      <c r="AA180112" s="271"/>
    </row>
    <row r="180113" spans="27:27">
      <c r="AA180113" s="271"/>
    </row>
    <row r="180114" spans="27:27">
      <c r="AA180114" s="271"/>
    </row>
    <row r="180115" spans="27:27">
      <c r="AA180115" s="271"/>
    </row>
    <row r="180116" spans="27:27">
      <c r="AA180116" s="271"/>
    </row>
    <row r="180117" spans="27:27">
      <c r="AA180117" s="271"/>
    </row>
    <row r="180118" spans="27:27">
      <c r="AA180118" s="271"/>
    </row>
    <row r="180119" spans="27:27">
      <c r="AA180119" s="271"/>
    </row>
    <row r="180120" spans="27:27">
      <c r="AA180120" s="271"/>
    </row>
    <row r="180121" spans="27:27">
      <c r="AA180121" s="271"/>
    </row>
    <row r="180122" spans="27:27">
      <c r="AA180122" s="271"/>
    </row>
    <row r="180123" spans="27:27">
      <c r="AA180123" s="271"/>
    </row>
    <row r="180124" spans="27:27">
      <c r="AA180124" s="271"/>
    </row>
    <row r="180125" spans="27:27">
      <c r="AA180125" s="271"/>
    </row>
    <row r="180126" spans="27:27">
      <c r="AA180126" s="271"/>
    </row>
    <row r="180127" spans="27:27">
      <c r="AA180127" s="271"/>
    </row>
    <row r="180128" spans="27:27">
      <c r="AA180128" s="271"/>
    </row>
    <row r="180129" spans="27:27">
      <c r="AA180129" s="271"/>
    </row>
    <row r="180130" spans="27:27">
      <c r="AA180130" s="271"/>
    </row>
    <row r="180131" spans="27:27">
      <c r="AA180131" s="271"/>
    </row>
    <row r="180132" spans="27:27">
      <c r="AA180132" s="271"/>
    </row>
    <row r="180133" spans="27:27">
      <c r="AA180133" s="271"/>
    </row>
    <row r="180134" spans="27:27">
      <c r="AA180134" s="271"/>
    </row>
    <row r="180135" spans="27:27">
      <c r="AA180135" s="271"/>
    </row>
    <row r="180136" spans="27:27">
      <c r="AA180136" s="271"/>
    </row>
    <row r="180137" spans="27:27">
      <c r="AA180137" s="271"/>
    </row>
    <row r="180138" spans="27:27">
      <c r="AA180138" s="271"/>
    </row>
    <row r="180139" spans="27:27">
      <c r="AA180139" s="271"/>
    </row>
    <row r="180140" spans="27:27">
      <c r="AA180140" s="271"/>
    </row>
    <row r="180141" spans="27:27">
      <c r="AA180141" s="271"/>
    </row>
    <row r="180142" spans="27:27">
      <c r="AA180142" s="271"/>
    </row>
    <row r="180143" spans="27:27">
      <c r="AA180143" s="271"/>
    </row>
    <row r="180144" spans="27:27">
      <c r="AA180144" s="271"/>
    </row>
    <row r="180145" spans="27:27">
      <c r="AA180145" s="271"/>
    </row>
    <row r="180146" spans="27:27">
      <c r="AA180146" s="271"/>
    </row>
    <row r="180147" spans="27:27">
      <c r="AA180147" s="271"/>
    </row>
    <row r="180148" spans="27:27">
      <c r="AA180148" s="271"/>
    </row>
    <row r="180149" spans="27:27">
      <c r="AA180149" s="271"/>
    </row>
    <row r="180150" spans="27:27">
      <c r="AA180150" s="271"/>
    </row>
    <row r="180151" spans="27:27">
      <c r="AA180151" s="271"/>
    </row>
    <row r="180152" spans="27:27">
      <c r="AA180152" s="271"/>
    </row>
    <row r="180153" spans="27:27">
      <c r="AA180153" s="271"/>
    </row>
    <row r="180154" spans="27:27">
      <c r="AA180154" s="271"/>
    </row>
    <row r="180155" spans="27:27">
      <c r="AA180155" s="271"/>
    </row>
    <row r="180156" spans="27:27">
      <c r="AA180156" s="271"/>
    </row>
    <row r="180157" spans="27:27">
      <c r="AA180157" s="271"/>
    </row>
    <row r="180158" spans="27:27">
      <c r="AA180158" s="271"/>
    </row>
    <row r="180159" spans="27:27">
      <c r="AA180159" s="271"/>
    </row>
    <row r="180160" spans="27:27">
      <c r="AA180160" s="271"/>
    </row>
    <row r="180161" spans="27:27">
      <c r="AA180161" s="271"/>
    </row>
    <row r="180162" spans="27:27">
      <c r="AA180162" s="271"/>
    </row>
    <row r="180163" spans="27:27">
      <c r="AA180163" s="271"/>
    </row>
    <row r="180164" spans="27:27">
      <c r="AA180164" s="271"/>
    </row>
    <row r="180165" spans="27:27">
      <c r="AA180165" s="271"/>
    </row>
    <row r="180166" spans="27:27">
      <c r="AA180166" s="271"/>
    </row>
    <row r="180167" spans="27:27">
      <c r="AA180167" s="271"/>
    </row>
    <row r="180168" spans="27:27">
      <c r="AA180168" s="271"/>
    </row>
    <row r="180169" spans="27:27">
      <c r="AA180169" s="271"/>
    </row>
    <row r="180170" spans="27:27">
      <c r="AA180170" s="271"/>
    </row>
    <row r="180171" spans="27:27">
      <c r="AA180171" s="271"/>
    </row>
    <row r="180172" spans="27:27">
      <c r="AA180172" s="271"/>
    </row>
    <row r="180173" spans="27:27">
      <c r="AA180173" s="271"/>
    </row>
    <row r="180174" spans="27:27">
      <c r="AA180174" s="271"/>
    </row>
    <row r="180175" spans="27:27">
      <c r="AA180175" s="271"/>
    </row>
    <row r="180176" spans="27:27">
      <c r="AA180176" s="271"/>
    </row>
    <row r="180177" spans="27:27">
      <c r="AA180177" s="271"/>
    </row>
    <row r="180178" spans="27:27">
      <c r="AA180178" s="271"/>
    </row>
    <row r="180179" spans="27:27">
      <c r="AA180179" s="271"/>
    </row>
    <row r="180180" spans="27:27">
      <c r="AA180180" s="271"/>
    </row>
    <row r="180181" spans="27:27">
      <c r="AA180181" s="271"/>
    </row>
    <row r="180182" spans="27:27">
      <c r="AA180182" s="271"/>
    </row>
    <row r="180183" spans="27:27">
      <c r="AA180183" s="271"/>
    </row>
    <row r="180184" spans="27:27">
      <c r="AA180184" s="271"/>
    </row>
    <row r="180185" spans="27:27">
      <c r="AA180185" s="271"/>
    </row>
    <row r="180186" spans="27:27">
      <c r="AA180186" s="271"/>
    </row>
    <row r="180187" spans="27:27">
      <c r="AA180187" s="271"/>
    </row>
    <row r="180188" spans="27:27">
      <c r="AA180188" s="271"/>
    </row>
    <row r="180189" spans="27:27">
      <c r="AA180189" s="271"/>
    </row>
    <row r="180190" spans="27:27">
      <c r="AA180190" s="271"/>
    </row>
    <row r="180191" spans="27:27">
      <c r="AA180191" s="271"/>
    </row>
    <row r="180192" spans="27:27">
      <c r="AA180192" s="271"/>
    </row>
    <row r="180193" spans="27:27">
      <c r="AA180193" s="271"/>
    </row>
    <row r="180194" spans="27:27">
      <c r="AA180194" s="271"/>
    </row>
    <row r="180195" spans="27:27">
      <c r="AA180195" s="271"/>
    </row>
    <row r="180196" spans="27:27">
      <c r="AA180196" s="271"/>
    </row>
    <row r="180197" spans="27:27">
      <c r="AA180197" s="271"/>
    </row>
    <row r="180198" spans="27:27">
      <c r="AA180198" s="271"/>
    </row>
    <row r="180199" spans="27:27">
      <c r="AA180199" s="271"/>
    </row>
    <row r="180200" spans="27:27">
      <c r="AA180200" s="271"/>
    </row>
    <row r="180201" spans="27:27">
      <c r="AA180201" s="271"/>
    </row>
    <row r="180202" spans="27:27">
      <c r="AA180202" s="271"/>
    </row>
    <row r="180203" spans="27:27">
      <c r="AA180203" s="271"/>
    </row>
    <row r="180204" spans="27:27">
      <c r="AA180204" s="271"/>
    </row>
    <row r="180205" spans="27:27">
      <c r="AA180205" s="271"/>
    </row>
    <row r="180206" spans="27:27">
      <c r="AA180206" s="271"/>
    </row>
    <row r="180207" spans="27:27">
      <c r="AA180207" s="271"/>
    </row>
    <row r="180208" spans="27:27">
      <c r="AA180208" s="271"/>
    </row>
    <row r="180209" spans="27:27">
      <c r="AA180209" s="271"/>
    </row>
    <row r="180210" spans="27:27">
      <c r="AA180210" s="271"/>
    </row>
    <row r="180211" spans="27:27">
      <c r="AA180211" s="271"/>
    </row>
    <row r="180212" spans="27:27">
      <c r="AA180212" s="271"/>
    </row>
    <row r="180213" spans="27:27">
      <c r="AA180213" s="271"/>
    </row>
    <row r="180214" spans="27:27">
      <c r="AA180214" s="271"/>
    </row>
    <row r="180215" spans="27:27">
      <c r="AA180215" s="271"/>
    </row>
    <row r="180216" spans="27:27">
      <c r="AA180216" s="271"/>
    </row>
    <row r="180217" spans="27:27">
      <c r="AA180217" s="271"/>
    </row>
    <row r="180218" spans="27:27">
      <c r="AA180218" s="271"/>
    </row>
    <row r="180219" spans="27:27">
      <c r="AA180219" s="271"/>
    </row>
    <row r="180220" spans="27:27">
      <c r="AA180220" s="271"/>
    </row>
    <row r="180221" spans="27:27">
      <c r="AA180221" s="271"/>
    </row>
    <row r="180222" spans="27:27">
      <c r="AA180222" s="271"/>
    </row>
    <row r="180223" spans="27:27">
      <c r="AA180223" s="271"/>
    </row>
    <row r="180224" spans="27:27">
      <c r="AA180224" s="271"/>
    </row>
    <row r="180225" spans="27:27">
      <c r="AA180225" s="271"/>
    </row>
    <row r="180226" spans="27:27">
      <c r="AA180226" s="271"/>
    </row>
    <row r="180227" spans="27:27">
      <c r="AA180227" s="271"/>
    </row>
    <row r="180228" spans="27:27">
      <c r="AA180228" s="271"/>
    </row>
    <row r="180229" spans="27:27">
      <c r="AA180229" s="271"/>
    </row>
    <row r="180230" spans="27:27">
      <c r="AA180230" s="271"/>
    </row>
    <row r="180231" spans="27:27">
      <c r="AA180231" s="271"/>
    </row>
    <row r="180232" spans="27:27">
      <c r="AA180232" s="271"/>
    </row>
    <row r="180233" spans="27:27">
      <c r="AA180233" s="271"/>
    </row>
    <row r="180234" spans="27:27">
      <c r="AA180234" s="271"/>
    </row>
    <row r="180235" spans="27:27">
      <c r="AA180235" s="271"/>
    </row>
    <row r="180236" spans="27:27">
      <c r="AA180236" s="271"/>
    </row>
    <row r="180237" spans="27:27">
      <c r="AA180237" s="271"/>
    </row>
    <row r="180238" spans="27:27">
      <c r="AA180238" s="271"/>
    </row>
    <row r="180239" spans="27:27">
      <c r="AA180239" s="271"/>
    </row>
    <row r="180240" spans="27:27">
      <c r="AA180240" s="271"/>
    </row>
    <row r="180241" spans="27:27">
      <c r="AA180241" s="271"/>
    </row>
    <row r="180242" spans="27:27">
      <c r="AA180242" s="271"/>
    </row>
    <row r="180243" spans="27:27">
      <c r="AA180243" s="271"/>
    </row>
    <row r="180244" spans="27:27">
      <c r="AA180244" s="271"/>
    </row>
    <row r="180245" spans="27:27">
      <c r="AA180245" s="271"/>
    </row>
    <row r="180246" spans="27:27">
      <c r="AA180246" s="271"/>
    </row>
    <row r="180247" spans="27:27">
      <c r="AA180247" s="271"/>
    </row>
    <row r="180248" spans="27:27">
      <c r="AA180248" s="271"/>
    </row>
    <row r="180249" spans="27:27">
      <c r="AA180249" s="271"/>
    </row>
    <row r="180250" spans="27:27">
      <c r="AA180250" s="271"/>
    </row>
    <row r="180251" spans="27:27">
      <c r="AA180251" s="271"/>
    </row>
    <row r="180252" spans="27:27">
      <c r="AA180252" s="271"/>
    </row>
    <row r="180253" spans="27:27">
      <c r="AA180253" s="271"/>
    </row>
    <row r="180254" spans="27:27">
      <c r="AA180254" s="271"/>
    </row>
    <row r="180255" spans="27:27">
      <c r="AA180255" s="271"/>
    </row>
    <row r="180256" spans="27:27">
      <c r="AA180256" s="271"/>
    </row>
    <row r="180257" spans="27:27">
      <c r="AA180257" s="271"/>
    </row>
    <row r="180258" spans="27:27">
      <c r="AA180258" s="271"/>
    </row>
    <row r="180259" spans="27:27">
      <c r="AA180259" s="271"/>
    </row>
    <row r="180260" spans="27:27">
      <c r="AA180260" s="271"/>
    </row>
    <row r="180261" spans="27:27">
      <c r="AA180261" s="271"/>
    </row>
    <row r="180262" spans="27:27">
      <c r="AA180262" s="271"/>
    </row>
    <row r="180263" spans="27:27">
      <c r="AA180263" s="271"/>
    </row>
    <row r="180264" spans="27:27">
      <c r="AA180264" s="271"/>
    </row>
    <row r="180265" spans="27:27">
      <c r="AA180265" s="271"/>
    </row>
    <row r="180266" spans="27:27">
      <c r="AA180266" s="271"/>
    </row>
    <row r="180267" spans="27:27">
      <c r="AA180267" s="271"/>
    </row>
    <row r="180268" spans="27:27">
      <c r="AA180268" s="271"/>
    </row>
    <row r="180269" spans="27:27">
      <c r="AA180269" s="271"/>
    </row>
    <row r="180270" spans="27:27">
      <c r="AA180270" s="271"/>
    </row>
    <row r="180271" spans="27:27">
      <c r="AA180271" s="271"/>
    </row>
    <row r="180272" spans="27:27">
      <c r="AA180272" s="271"/>
    </row>
    <row r="180273" spans="27:27">
      <c r="AA180273" s="271"/>
    </row>
    <row r="180274" spans="27:27">
      <c r="AA180274" s="271"/>
    </row>
    <row r="180275" spans="27:27">
      <c r="AA180275" s="271"/>
    </row>
    <row r="180276" spans="27:27">
      <c r="AA180276" s="271"/>
    </row>
    <row r="180277" spans="27:27">
      <c r="AA180277" s="271"/>
    </row>
    <row r="180278" spans="27:27">
      <c r="AA180278" s="271"/>
    </row>
    <row r="180279" spans="27:27">
      <c r="AA180279" s="271"/>
    </row>
    <row r="180280" spans="27:27">
      <c r="AA180280" s="271"/>
    </row>
    <row r="180281" spans="27:27">
      <c r="AA180281" s="271"/>
    </row>
    <row r="180282" spans="27:27">
      <c r="AA180282" s="271"/>
    </row>
    <row r="180283" spans="27:27">
      <c r="AA180283" s="271"/>
    </row>
    <row r="180284" spans="27:27">
      <c r="AA180284" s="271"/>
    </row>
    <row r="180285" spans="27:27">
      <c r="AA180285" s="271"/>
    </row>
    <row r="180286" spans="27:27">
      <c r="AA180286" s="271"/>
    </row>
    <row r="180287" spans="27:27">
      <c r="AA180287" s="271"/>
    </row>
    <row r="180288" spans="27:27">
      <c r="AA180288" s="271"/>
    </row>
    <row r="180289" spans="27:27">
      <c r="AA180289" s="271"/>
    </row>
    <row r="180290" spans="27:27">
      <c r="AA180290" s="271"/>
    </row>
    <row r="180291" spans="27:27">
      <c r="AA180291" s="271"/>
    </row>
    <row r="180292" spans="27:27">
      <c r="AA180292" s="271"/>
    </row>
    <row r="180293" spans="27:27">
      <c r="AA180293" s="271"/>
    </row>
    <row r="180294" spans="27:27">
      <c r="AA180294" s="271"/>
    </row>
    <row r="180295" spans="27:27">
      <c r="AA180295" s="271"/>
    </row>
    <row r="180296" spans="27:27">
      <c r="AA180296" s="271"/>
    </row>
    <row r="180297" spans="27:27">
      <c r="AA180297" s="271"/>
    </row>
    <row r="180298" spans="27:27">
      <c r="AA180298" s="271"/>
    </row>
    <row r="180299" spans="27:27">
      <c r="AA180299" s="271"/>
    </row>
    <row r="180300" spans="27:27">
      <c r="AA180300" s="271"/>
    </row>
    <row r="180301" spans="27:27">
      <c r="AA180301" s="271"/>
    </row>
    <row r="180302" spans="27:27">
      <c r="AA180302" s="271"/>
    </row>
    <row r="180303" spans="27:27">
      <c r="AA180303" s="271"/>
    </row>
    <row r="180304" spans="27:27">
      <c r="AA180304" s="271"/>
    </row>
    <row r="180305" spans="27:27">
      <c r="AA180305" s="271"/>
    </row>
    <row r="180306" spans="27:27">
      <c r="AA180306" s="271"/>
    </row>
    <row r="180307" spans="27:27">
      <c r="AA180307" s="271"/>
    </row>
    <row r="180308" spans="27:27">
      <c r="AA180308" s="271"/>
    </row>
    <row r="180309" spans="27:27">
      <c r="AA180309" s="271"/>
    </row>
    <row r="180310" spans="27:27">
      <c r="AA180310" s="271"/>
    </row>
    <row r="180311" spans="27:27">
      <c r="AA180311" s="271"/>
    </row>
    <row r="180312" spans="27:27">
      <c r="AA180312" s="271"/>
    </row>
    <row r="180313" spans="27:27">
      <c r="AA180313" s="271"/>
    </row>
    <row r="180314" spans="27:27">
      <c r="AA180314" s="271"/>
    </row>
    <row r="180315" spans="27:27">
      <c r="AA180315" s="271"/>
    </row>
    <row r="180316" spans="27:27">
      <c r="AA180316" s="271"/>
    </row>
    <row r="180317" spans="27:27">
      <c r="AA180317" s="271"/>
    </row>
    <row r="180318" spans="27:27">
      <c r="AA180318" s="271"/>
    </row>
    <row r="180319" spans="27:27">
      <c r="AA180319" s="271"/>
    </row>
    <row r="180320" spans="27:27">
      <c r="AA180320" s="271"/>
    </row>
    <row r="180321" spans="27:27">
      <c r="AA180321" s="271"/>
    </row>
    <row r="180322" spans="27:27">
      <c r="AA180322" s="271"/>
    </row>
    <row r="180323" spans="27:27">
      <c r="AA180323" s="271"/>
    </row>
    <row r="180324" spans="27:27">
      <c r="AA180324" s="271"/>
    </row>
    <row r="180325" spans="27:27">
      <c r="AA180325" s="271"/>
    </row>
    <row r="180326" spans="27:27">
      <c r="AA180326" s="271"/>
    </row>
    <row r="180327" spans="27:27">
      <c r="AA180327" s="271"/>
    </row>
    <row r="180328" spans="27:27">
      <c r="AA180328" s="271"/>
    </row>
    <row r="180329" spans="27:27">
      <c r="AA180329" s="271"/>
    </row>
    <row r="180330" spans="27:27">
      <c r="AA180330" s="271"/>
    </row>
    <row r="180331" spans="27:27">
      <c r="AA180331" s="271"/>
    </row>
    <row r="180332" spans="27:27">
      <c r="AA180332" s="271"/>
    </row>
    <row r="180333" spans="27:27">
      <c r="AA180333" s="271"/>
    </row>
    <row r="180334" spans="27:27">
      <c r="AA180334" s="271"/>
    </row>
    <row r="180335" spans="27:27">
      <c r="AA180335" s="271"/>
    </row>
    <row r="180336" spans="27:27">
      <c r="AA180336" s="271"/>
    </row>
    <row r="180337" spans="27:27">
      <c r="AA180337" s="271"/>
    </row>
    <row r="180338" spans="27:27">
      <c r="AA180338" s="271"/>
    </row>
    <row r="180339" spans="27:27">
      <c r="AA180339" s="271"/>
    </row>
    <row r="180340" spans="27:27">
      <c r="AA180340" s="271"/>
    </row>
    <row r="180341" spans="27:27">
      <c r="AA180341" s="271"/>
    </row>
    <row r="180342" spans="27:27">
      <c r="AA180342" s="271"/>
    </row>
    <row r="180343" spans="27:27">
      <c r="AA180343" s="271"/>
    </row>
    <row r="180344" spans="27:27">
      <c r="AA180344" s="271"/>
    </row>
    <row r="180345" spans="27:27">
      <c r="AA180345" s="271"/>
    </row>
    <row r="180346" spans="27:27">
      <c r="AA180346" s="271"/>
    </row>
    <row r="180347" spans="27:27">
      <c r="AA180347" s="271"/>
    </row>
    <row r="180348" spans="27:27">
      <c r="AA180348" s="271"/>
    </row>
    <row r="180349" spans="27:27">
      <c r="AA180349" s="271"/>
    </row>
    <row r="180350" spans="27:27">
      <c r="AA180350" s="271"/>
    </row>
    <row r="180351" spans="27:27">
      <c r="AA180351" s="271"/>
    </row>
    <row r="180352" spans="27:27">
      <c r="AA180352" s="271"/>
    </row>
    <row r="180353" spans="27:27">
      <c r="AA180353" s="271"/>
    </row>
    <row r="180354" spans="27:27">
      <c r="AA180354" s="271"/>
    </row>
    <row r="180355" spans="27:27">
      <c r="AA180355" s="271"/>
    </row>
    <row r="180356" spans="27:27">
      <c r="AA180356" s="271"/>
    </row>
    <row r="180357" spans="27:27">
      <c r="AA180357" s="271"/>
    </row>
    <row r="180358" spans="27:27">
      <c r="AA180358" s="271"/>
    </row>
    <row r="180359" spans="27:27">
      <c r="AA180359" s="271"/>
    </row>
    <row r="180360" spans="27:27">
      <c r="AA180360" s="271"/>
    </row>
    <row r="180361" spans="27:27">
      <c r="AA180361" s="271"/>
    </row>
    <row r="180362" spans="27:27">
      <c r="AA180362" s="271"/>
    </row>
    <row r="180363" spans="27:27">
      <c r="AA180363" s="271"/>
    </row>
    <row r="180364" spans="27:27">
      <c r="AA180364" s="271"/>
    </row>
    <row r="180365" spans="27:27">
      <c r="AA180365" s="271"/>
    </row>
    <row r="180366" spans="27:27">
      <c r="AA180366" s="271"/>
    </row>
    <row r="180367" spans="27:27">
      <c r="AA180367" s="271"/>
    </row>
    <row r="180368" spans="27:27">
      <c r="AA180368" s="271"/>
    </row>
    <row r="180369" spans="27:27">
      <c r="AA180369" s="271"/>
    </row>
    <row r="180370" spans="27:27">
      <c r="AA180370" s="271"/>
    </row>
    <row r="180371" spans="27:27">
      <c r="AA180371" s="271"/>
    </row>
    <row r="180372" spans="27:27">
      <c r="AA180372" s="271"/>
    </row>
    <row r="180373" spans="27:27">
      <c r="AA180373" s="271"/>
    </row>
    <row r="180374" spans="27:27">
      <c r="AA180374" s="271"/>
    </row>
    <row r="180375" spans="27:27">
      <c r="AA180375" s="271"/>
    </row>
    <row r="180376" spans="27:27">
      <c r="AA180376" s="271"/>
    </row>
    <row r="180377" spans="27:27">
      <c r="AA180377" s="271"/>
    </row>
    <row r="180378" spans="27:27">
      <c r="AA180378" s="271"/>
    </row>
    <row r="180379" spans="27:27">
      <c r="AA180379" s="271"/>
    </row>
    <row r="180380" spans="27:27">
      <c r="AA180380" s="271"/>
    </row>
    <row r="180381" spans="27:27">
      <c r="AA180381" s="271"/>
    </row>
    <row r="180382" spans="27:27">
      <c r="AA180382" s="271"/>
    </row>
    <row r="180383" spans="27:27">
      <c r="AA180383" s="271"/>
    </row>
    <row r="180384" spans="27:27">
      <c r="AA180384" s="271"/>
    </row>
    <row r="180385" spans="27:27">
      <c r="AA180385" s="271"/>
    </row>
    <row r="180386" spans="27:27">
      <c r="AA180386" s="271"/>
    </row>
    <row r="180387" spans="27:27">
      <c r="AA180387" s="271"/>
    </row>
    <row r="180388" spans="27:27">
      <c r="AA180388" s="271"/>
    </row>
    <row r="180389" spans="27:27">
      <c r="AA180389" s="271"/>
    </row>
    <row r="180390" spans="27:27">
      <c r="AA180390" s="271"/>
    </row>
    <row r="180391" spans="27:27">
      <c r="AA180391" s="271"/>
    </row>
    <row r="180392" spans="27:27">
      <c r="AA180392" s="271"/>
    </row>
    <row r="180393" spans="27:27">
      <c r="AA180393" s="271"/>
    </row>
    <row r="180394" spans="27:27">
      <c r="AA180394" s="271"/>
    </row>
    <row r="180395" spans="27:27">
      <c r="AA180395" s="271"/>
    </row>
    <row r="180396" spans="27:27">
      <c r="AA180396" s="271"/>
    </row>
    <row r="180397" spans="27:27">
      <c r="AA180397" s="271"/>
    </row>
    <row r="180398" spans="27:27">
      <c r="AA180398" s="271"/>
    </row>
    <row r="180399" spans="27:27">
      <c r="AA180399" s="271"/>
    </row>
    <row r="180400" spans="27:27">
      <c r="AA180400" s="271"/>
    </row>
    <row r="180401" spans="27:27">
      <c r="AA180401" s="271"/>
    </row>
    <row r="180402" spans="27:27">
      <c r="AA180402" s="271"/>
    </row>
    <row r="180403" spans="27:27">
      <c r="AA180403" s="271"/>
    </row>
    <row r="180404" spans="27:27">
      <c r="AA180404" s="271"/>
    </row>
    <row r="180405" spans="27:27">
      <c r="AA180405" s="271"/>
    </row>
    <row r="180406" spans="27:27">
      <c r="AA180406" s="271"/>
    </row>
    <row r="180407" spans="27:27">
      <c r="AA180407" s="271"/>
    </row>
    <row r="180408" spans="27:27">
      <c r="AA180408" s="271"/>
    </row>
    <row r="180409" spans="27:27">
      <c r="AA180409" s="271"/>
    </row>
    <row r="180410" spans="27:27">
      <c r="AA180410" s="271"/>
    </row>
    <row r="180411" spans="27:27">
      <c r="AA180411" s="271"/>
    </row>
    <row r="180412" spans="27:27">
      <c r="AA180412" s="271"/>
    </row>
    <row r="180413" spans="27:27">
      <c r="AA180413" s="271"/>
    </row>
    <row r="180414" spans="27:27">
      <c r="AA180414" s="271"/>
    </row>
    <row r="180415" spans="27:27">
      <c r="AA180415" s="271"/>
    </row>
    <row r="180416" spans="27:27">
      <c r="AA180416" s="271"/>
    </row>
    <row r="180417" spans="27:27">
      <c r="AA180417" s="271"/>
    </row>
    <row r="180418" spans="27:27">
      <c r="AA180418" s="271"/>
    </row>
    <row r="180419" spans="27:27">
      <c r="AA180419" s="271"/>
    </row>
    <row r="180420" spans="27:27">
      <c r="AA180420" s="271"/>
    </row>
    <row r="180421" spans="27:27">
      <c r="AA180421" s="271"/>
    </row>
    <row r="180422" spans="27:27">
      <c r="AA180422" s="271"/>
    </row>
    <row r="180423" spans="27:27">
      <c r="AA180423" s="271"/>
    </row>
    <row r="180424" spans="27:27">
      <c r="AA180424" s="271"/>
    </row>
    <row r="180425" spans="27:27">
      <c r="AA180425" s="271"/>
    </row>
    <row r="180426" spans="27:27">
      <c r="AA180426" s="271"/>
    </row>
    <row r="180427" spans="27:27">
      <c r="AA180427" s="271"/>
    </row>
    <row r="180428" spans="27:27">
      <c r="AA180428" s="271"/>
    </row>
    <row r="180429" spans="27:27">
      <c r="AA180429" s="271"/>
    </row>
    <row r="180430" spans="27:27">
      <c r="AA180430" s="271"/>
    </row>
    <row r="180431" spans="27:27">
      <c r="AA180431" s="271"/>
    </row>
    <row r="180432" spans="27:27">
      <c r="AA180432" s="271"/>
    </row>
    <row r="180433" spans="27:27">
      <c r="AA180433" s="271"/>
    </row>
    <row r="180434" spans="27:27">
      <c r="AA180434" s="271"/>
    </row>
    <row r="180435" spans="27:27">
      <c r="AA180435" s="271"/>
    </row>
    <row r="180436" spans="27:27">
      <c r="AA180436" s="271"/>
    </row>
    <row r="180437" spans="27:27">
      <c r="AA180437" s="271"/>
    </row>
    <row r="180438" spans="27:27">
      <c r="AA180438" s="271"/>
    </row>
    <row r="180439" spans="27:27">
      <c r="AA180439" s="271"/>
    </row>
    <row r="180440" spans="27:27">
      <c r="AA180440" s="271"/>
    </row>
    <row r="180441" spans="27:27">
      <c r="AA180441" s="271"/>
    </row>
    <row r="180442" spans="27:27">
      <c r="AA180442" s="271"/>
    </row>
    <row r="180443" spans="27:27">
      <c r="AA180443" s="271"/>
    </row>
    <row r="180444" spans="27:27">
      <c r="AA180444" s="271"/>
    </row>
    <row r="180445" spans="27:27">
      <c r="AA180445" s="271"/>
    </row>
    <row r="180446" spans="27:27">
      <c r="AA180446" s="271"/>
    </row>
    <row r="180447" spans="27:27">
      <c r="AA180447" s="271"/>
    </row>
    <row r="180448" spans="27:27">
      <c r="AA180448" s="271"/>
    </row>
    <row r="180449" spans="27:27">
      <c r="AA180449" s="271"/>
    </row>
    <row r="180450" spans="27:27">
      <c r="AA180450" s="271"/>
    </row>
    <row r="180451" spans="27:27">
      <c r="AA180451" s="271"/>
    </row>
    <row r="180452" spans="27:27">
      <c r="AA180452" s="271"/>
    </row>
    <row r="180453" spans="27:27">
      <c r="AA180453" s="271"/>
    </row>
    <row r="180454" spans="27:27">
      <c r="AA180454" s="271"/>
    </row>
    <row r="180455" spans="27:27">
      <c r="AA180455" s="271"/>
    </row>
    <row r="180456" spans="27:27">
      <c r="AA180456" s="271"/>
    </row>
    <row r="180457" spans="27:27">
      <c r="AA180457" s="271"/>
    </row>
    <row r="180458" spans="27:27">
      <c r="AA180458" s="271"/>
    </row>
    <row r="180459" spans="27:27">
      <c r="AA180459" s="271"/>
    </row>
    <row r="180460" spans="27:27">
      <c r="AA180460" s="271"/>
    </row>
    <row r="180461" spans="27:27">
      <c r="AA180461" s="271"/>
    </row>
    <row r="180462" spans="27:27">
      <c r="AA180462" s="271"/>
    </row>
    <row r="180463" spans="27:27">
      <c r="AA180463" s="271"/>
    </row>
    <row r="180464" spans="27:27">
      <c r="AA180464" s="271"/>
    </row>
    <row r="180465" spans="27:27">
      <c r="AA180465" s="271"/>
    </row>
    <row r="180466" spans="27:27">
      <c r="AA180466" s="271"/>
    </row>
    <row r="180467" spans="27:27">
      <c r="AA180467" s="271"/>
    </row>
    <row r="180468" spans="27:27">
      <c r="AA180468" s="271"/>
    </row>
    <row r="180469" spans="27:27">
      <c r="AA180469" s="271"/>
    </row>
    <row r="180470" spans="27:27">
      <c r="AA180470" s="271"/>
    </row>
    <row r="180471" spans="27:27">
      <c r="AA180471" s="271"/>
    </row>
    <row r="180472" spans="27:27">
      <c r="AA180472" s="271"/>
    </row>
    <row r="180473" spans="27:27">
      <c r="AA180473" s="271"/>
    </row>
    <row r="180474" spans="27:27">
      <c r="AA180474" s="271"/>
    </row>
    <row r="180475" spans="27:27">
      <c r="AA180475" s="271"/>
    </row>
    <row r="180476" spans="27:27">
      <c r="AA180476" s="271"/>
    </row>
    <row r="180477" spans="27:27">
      <c r="AA180477" s="271"/>
    </row>
    <row r="180478" spans="27:27">
      <c r="AA180478" s="271"/>
    </row>
    <row r="180479" spans="27:27">
      <c r="AA180479" s="271"/>
    </row>
    <row r="180480" spans="27:27">
      <c r="AA180480" s="271"/>
    </row>
    <row r="180481" spans="27:27">
      <c r="AA180481" s="271"/>
    </row>
    <row r="180482" spans="27:27">
      <c r="AA180482" s="271"/>
    </row>
    <row r="180483" spans="27:27">
      <c r="AA180483" s="271"/>
    </row>
    <row r="180484" spans="27:27">
      <c r="AA180484" s="271"/>
    </row>
    <row r="180485" spans="27:27">
      <c r="AA180485" s="271"/>
    </row>
    <row r="180486" spans="27:27">
      <c r="AA180486" s="271"/>
    </row>
    <row r="180487" spans="27:27">
      <c r="AA180487" s="271"/>
    </row>
    <row r="180488" spans="27:27">
      <c r="AA180488" s="271"/>
    </row>
    <row r="180489" spans="27:27">
      <c r="AA180489" s="271"/>
    </row>
    <row r="180490" spans="27:27">
      <c r="AA180490" s="271"/>
    </row>
    <row r="180491" spans="27:27">
      <c r="AA180491" s="271"/>
    </row>
    <row r="180492" spans="27:27">
      <c r="AA180492" s="271"/>
    </row>
    <row r="180493" spans="27:27">
      <c r="AA180493" s="271"/>
    </row>
    <row r="180494" spans="27:27">
      <c r="AA180494" s="271"/>
    </row>
    <row r="180495" spans="27:27">
      <c r="AA180495" s="271"/>
    </row>
    <row r="180496" spans="27:27">
      <c r="AA180496" s="271"/>
    </row>
    <row r="180497" spans="27:27">
      <c r="AA180497" s="271"/>
    </row>
    <row r="180498" spans="27:27">
      <c r="AA180498" s="271"/>
    </row>
    <row r="180499" spans="27:27">
      <c r="AA180499" s="271"/>
    </row>
    <row r="180500" spans="27:27">
      <c r="AA180500" s="271"/>
    </row>
    <row r="180501" spans="27:27">
      <c r="AA180501" s="271"/>
    </row>
    <row r="180502" spans="27:27">
      <c r="AA180502" s="271"/>
    </row>
    <row r="180503" spans="27:27">
      <c r="AA180503" s="271"/>
    </row>
    <row r="180504" spans="27:27">
      <c r="AA180504" s="271"/>
    </row>
    <row r="180505" spans="27:27">
      <c r="AA180505" s="271"/>
    </row>
    <row r="180506" spans="27:27">
      <c r="AA180506" s="271"/>
    </row>
    <row r="180507" spans="27:27">
      <c r="AA180507" s="271"/>
    </row>
    <row r="180508" spans="27:27">
      <c r="AA180508" s="271"/>
    </row>
    <row r="180509" spans="27:27">
      <c r="AA180509" s="271"/>
    </row>
    <row r="180510" spans="27:27">
      <c r="AA180510" s="271"/>
    </row>
    <row r="180511" spans="27:27">
      <c r="AA180511" s="271"/>
    </row>
    <row r="180512" spans="27:27">
      <c r="AA180512" s="271"/>
    </row>
    <row r="180513" spans="27:27">
      <c r="AA180513" s="271"/>
    </row>
    <row r="180514" spans="27:27">
      <c r="AA180514" s="271"/>
    </row>
    <row r="180515" spans="27:27">
      <c r="AA180515" s="271"/>
    </row>
    <row r="180516" spans="27:27">
      <c r="AA180516" s="271"/>
    </row>
    <row r="180517" spans="27:27">
      <c r="AA180517" s="271"/>
    </row>
    <row r="180518" spans="27:27">
      <c r="AA180518" s="271"/>
    </row>
    <row r="180519" spans="27:27">
      <c r="AA180519" s="271"/>
    </row>
    <row r="180520" spans="27:27">
      <c r="AA180520" s="271"/>
    </row>
    <row r="180521" spans="27:27">
      <c r="AA180521" s="271"/>
    </row>
    <row r="180522" spans="27:27">
      <c r="AA180522" s="271"/>
    </row>
    <row r="180523" spans="27:27">
      <c r="AA180523" s="271"/>
    </row>
    <row r="180524" spans="27:27">
      <c r="AA180524" s="271"/>
    </row>
    <row r="180525" spans="27:27">
      <c r="AA180525" s="271"/>
    </row>
    <row r="180526" spans="27:27">
      <c r="AA180526" s="271"/>
    </row>
    <row r="180527" spans="27:27">
      <c r="AA180527" s="271"/>
    </row>
    <row r="180528" spans="27:27">
      <c r="AA180528" s="271"/>
    </row>
    <row r="180529" spans="27:27">
      <c r="AA180529" s="271"/>
    </row>
    <row r="180530" spans="27:27">
      <c r="AA180530" s="271"/>
    </row>
    <row r="180531" spans="27:27">
      <c r="AA180531" s="271"/>
    </row>
    <row r="180532" spans="27:27">
      <c r="AA180532" s="271"/>
    </row>
    <row r="180533" spans="27:27">
      <c r="AA180533" s="271"/>
    </row>
    <row r="180534" spans="27:27">
      <c r="AA180534" s="271"/>
    </row>
    <row r="180535" spans="27:27">
      <c r="AA180535" s="271"/>
    </row>
    <row r="180536" spans="27:27">
      <c r="AA180536" s="271"/>
    </row>
    <row r="180537" spans="27:27">
      <c r="AA180537" s="271"/>
    </row>
    <row r="180538" spans="27:27">
      <c r="AA180538" s="271"/>
    </row>
    <row r="180539" spans="27:27">
      <c r="AA180539" s="271"/>
    </row>
    <row r="180540" spans="27:27">
      <c r="AA180540" s="271"/>
    </row>
    <row r="180541" spans="27:27">
      <c r="AA180541" s="271"/>
    </row>
    <row r="180542" spans="27:27">
      <c r="AA180542" s="271"/>
    </row>
    <row r="180543" spans="27:27">
      <c r="AA180543" s="271"/>
    </row>
    <row r="180544" spans="27:27">
      <c r="AA180544" s="271"/>
    </row>
    <row r="180545" spans="27:27">
      <c r="AA180545" s="271"/>
    </row>
    <row r="180546" spans="27:27">
      <c r="AA180546" s="271"/>
    </row>
    <row r="180547" spans="27:27">
      <c r="AA180547" s="271"/>
    </row>
    <row r="180548" spans="27:27">
      <c r="AA180548" s="271"/>
    </row>
    <row r="180549" spans="27:27">
      <c r="AA180549" s="271"/>
    </row>
    <row r="180550" spans="27:27">
      <c r="AA180550" s="271"/>
    </row>
    <row r="180551" spans="27:27">
      <c r="AA180551" s="271"/>
    </row>
    <row r="180552" spans="27:27">
      <c r="AA180552" s="271"/>
    </row>
    <row r="180553" spans="27:27">
      <c r="AA180553" s="271"/>
    </row>
    <row r="180554" spans="27:27">
      <c r="AA180554" s="271"/>
    </row>
    <row r="180555" spans="27:27">
      <c r="AA180555" s="271"/>
    </row>
    <row r="180556" spans="27:27">
      <c r="AA180556" s="271"/>
    </row>
    <row r="180557" spans="27:27">
      <c r="AA180557" s="271"/>
    </row>
    <row r="180558" spans="27:27">
      <c r="AA180558" s="271"/>
    </row>
    <row r="180559" spans="27:27">
      <c r="AA180559" s="271"/>
    </row>
    <row r="180560" spans="27:27">
      <c r="AA180560" s="271"/>
    </row>
    <row r="180561" spans="27:27">
      <c r="AA180561" s="271"/>
    </row>
    <row r="180562" spans="27:27">
      <c r="AA180562" s="271"/>
    </row>
    <row r="180563" spans="27:27">
      <c r="AA180563" s="271"/>
    </row>
    <row r="180564" spans="27:27">
      <c r="AA180564" s="271"/>
    </row>
    <row r="180565" spans="27:27">
      <c r="AA180565" s="271"/>
    </row>
    <row r="180566" spans="27:27">
      <c r="AA180566" s="271"/>
    </row>
    <row r="180567" spans="27:27">
      <c r="AA180567" s="271"/>
    </row>
    <row r="180568" spans="27:27">
      <c r="AA180568" s="271"/>
    </row>
    <row r="180569" spans="27:27">
      <c r="AA180569" s="271"/>
    </row>
    <row r="180570" spans="27:27">
      <c r="AA180570" s="271"/>
    </row>
    <row r="180571" spans="27:27">
      <c r="AA180571" s="271"/>
    </row>
    <row r="180572" spans="27:27">
      <c r="AA180572" s="271"/>
    </row>
    <row r="180573" spans="27:27">
      <c r="AA180573" s="271"/>
    </row>
    <row r="180574" spans="27:27">
      <c r="AA180574" s="271"/>
    </row>
    <row r="180575" spans="27:27">
      <c r="AA180575" s="271"/>
    </row>
    <row r="180576" spans="27:27">
      <c r="AA180576" s="271"/>
    </row>
    <row r="180577" spans="27:27">
      <c r="AA180577" s="271"/>
    </row>
    <row r="180578" spans="27:27">
      <c r="AA180578" s="271"/>
    </row>
    <row r="180579" spans="27:27">
      <c r="AA180579" s="271"/>
    </row>
    <row r="180580" spans="27:27">
      <c r="AA180580" s="271"/>
    </row>
    <row r="180581" spans="27:27">
      <c r="AA180581" s="271"/>
    </row>
    <row r="180582" spans="27:27">
      <c r="AA180582" s="271"/>
    </row>
    <row r="180583" spans="27:27">
      <c r="AA180583" s="271"/>
    </row>
    <row r="180584" spans="27:27">
      <c r="AA180584" s="271"/>
    </row>
    <row r="180585" spans="27:27">
      <c r="AA180585" s="271"/>
    </row>
    <row r="180586" spans="27:27">
      <c r="AA180586" s="271"/>
    </row>
    <row r="180587" spans="27:27">
      <c r="AA180587" s="271"/>
    </row>
    <row r="180588" spans="27:27">
      <c r="AA180588" s="271"/>
    </row>
    <row r="180589" spans="27:27">
      <c r="AA180589" s="271"/>
    </row>
    <row r="180590" spans="27:27">
      <c r="AA180590" s="271"/>
    </row>
    <row r="180591" spans="27:27">
      <c r="AA180591" s="271"/>
    </row>
    <row r="180592" spans="27:27">
      <c r="AA180592" s="271"/>
    </row>
    <row r="180593" spans="27:27">
      <c r="AA180593" s="271"/>
    </row>
    <row r="180594" spans="27:27">
      <c r="AA180594" s="271"/>
    </row>
    <row r="180595" spans="27:27">
      <c r="AA180595" s="271"/>
    </row>
    <row r="180596" spans="27:27">
      <c r="AA180596" s="271"/>
    </row>
    <row r="180597" spans="27:27">
      <c r="AA180597" s="271"/>
    </row>
    <row r="180598" spans="27:27">
      <c r="AA180598" s="271"/>
    </row>
    <row r="180599" spans="27:27">
      <c r="AA180599" s="271"/>
    </row>
    <row r="180600" spans="27:27">
      <c r="AA180600" s="271"/>
    </row>
    <row r="180601" spans="27:27">
      <c r="AA180601" s="271"/>
    </row>
    <row r="180602" spans="27:27">
      <c r="AA180602" s="271"/>
    </row>
    <row r="180603" spans="27:27">
      <c r="AA180603" s="271"/>
    </row>
    <row r="180604" spans="27:27">
      <c r="AA180604" s="271"/>
    </row>
    <row r="180605" spans="27:27">
      <c r="AA180605" s="271"/>
    </row>
    <row r="180606" spans="27:27">
      <c r="AA180606" s="271"/>
    </row>
    <row r="180607" spans="27:27">
      <c r="AA180607" s="271"/>
    </row>
    <row r="180608" spans="27:27">
      <c r="AA180608" s="271"/>
    </row>
    <row r="180609" spans="27:27">
      <c r="AA180609" s="271"/>
    </row>
    <row r="180610" spans="27:27">
      <c r="AA180610" s="271"/>
    </row>
    <row r="180611" spans="27:27">
      <c r="AA180611" s="271"/>
    </row>
    <row r="180612" spans="27:27">
      <c r="AA180612" s="271"/>
    </row>
    <row r="180613" spans="27:27">
      <c r="AA180613" s="271"/>
    </row>
    <row r="180614" spans="27:27">
      <c r="AA180614" s="271"/>
    </row>
    <row r="180615" spans="27:27">
      <c r="AA180615" s="271"/>
    </row>
    <row r="180616" spans="27:27">
      <c r="AA180616" s="271"/>
    </row>
    <row r="180617" spans="27:27">
      <c r="AA180617" s="271"/>
    </row>
    <row r="180618" spans="27:27">
      <c r="AA180618" s="271"/>
    </row>
    <row r="180619" spans="27:27">
      <c r="AA180619" s="271"/>
    </row>
    <row r="180620" spans="27:27">
      <c r="AA180620" s="271"/>
    </row>
    <row r="180621" spans="27:27">
      <c r="AA180621" s="271"/>
    </row>
    <row r="180622" spans="27:27">
      <c r="AA180622" s="271"/>
    </row>
    <row r="180623" spans="27:27">
      <c r="AA180623" s="271"/>
    </row>
    <row r="180624" spans="27:27">
      <c r="AA180624" s="271"/>
    </row>
    <row r="180625" spans="27:27">
      <c r="AA180625" s="271"/>
    </row>
    <row r="180626" spans="27:27">
      <c r="AA180626" s="271"/>
    </row>
    <row r="180627" spans="27:27">
      <c r="AA180627" s="271"/>
    </row>
    <row r="180628" spans="27:27">
      <c r="AA180628" s="271"/>
    </row>
    <row r="180629" spans="27:27">
      <c r="AA180629" s="271"/>
    </row>
    <row r="180630" spans="27:27">
      <c r="AA180630" s="271"/>
    </row>
    <row r="180631" spans="27:27">
      <c r="AA180631" s="271"/>
    </row>
    <row r="180632" spans="27:27">
      <c r="AA180632" s="271"/>
    </row>
    <row r="180633" spans="27:27">
      <c r="AA180633" s="271"/>
    </row>
    <row r="180634" spans="27:27">
      <c r="AA180634" s="271"/>
    </row>
    <row r="180635" spans="27:27">
      <c r="AA180635" s="271"/>
    </row>
    <row r="180636" spans="27:27">
      <c r="AA180636" s="271"/>
    </row>
    <row r="180637" spans="27:27">
      <c r="AA180637" s="271"/>
    </row>
    <row r="180638" spans="27:27">
      <c r="AA180638" s="271"/>
    </row>
    <row r="180639" spans="27:27">
      <c r="AA180639" s="271"/>
    </row>
    <row r="180640" spans="27:27">
      <c r="AA180640" s="271"/>
    </row>
    <row r="180641" spans="27:27">
      <c r="AA180641" s="271"/>
    </row>
    <row r="180642" spans="27:27">
      <c r="AA180642" s="271"/>
    </row>
    <row r="180643" spans="27:27">
      <c r="AA180643" s="271"/>
    </row>
    <row r="180644" spans="27:27">
      <c r="AA180644" s="271"/>
    </row>
    <row r="180645" spans="27:27">
      <c r="AA180645" s="271"/>
    </row>
    <row r="180646" spans="27:27">
      <c r="AA180646" s="271"/>
    </row>
    <row r="180647" spans="27:27">
      <c r="AA180647" s="271"/>
    </row>
    <row r="180648" spans="27:27">
      <c r="AA180648" s="271"/>
    </row>
    <row r="180649" spans="27:27">
      <c r="AA180649" s="271"/>
    </row>
    <row r="180650" spans="27:27">
      <c r="AA180650" s="271"/>
    </row>
    <row r="180651" spans="27:27">
      <c r="AA180651" s="271"/>
    </row>
    <row r="180652" spans="27:27">
      <c r="AA180652" s="271"/>
    </row>
    <row r="180653" spans="27:27">
      <c r="AA180653" s="271"/>
    </row>
    <row r="180654" spans="27:27">
      <c r="AA180654" s="271"/>
    </row>
    <row r="180655" spans="27:27">
      <c r="AA180655" s="271"/>
    </row>
    <row r="180656" spans="27:27">
      <c r="AA180656" s="271"/>
    </row>
    <row r="180657" spans="27:27">
      <c r="AA180657" s="271"/>
    </row>
    <row r="180658" spans="27:27">
      <c r="AA180658" s="271"/>
    </row>
    <row r="180659" spans="27:27">
      <c r="AA180659" s="271"/>
    </row>
    <row r="180660" spans="27:27">
      <c r="AA180660" s="271"/>
    </row>
    <row r="180661" spans="27:27">
      <c r="AA180661" s="271"/>
    </row>
    <row r="180662" spans="27:27">
      <c r="AA180662" s="271"/>
    </row>
    <row r="180663" spans="27:27">
      <c r="AA180663" s="271"/>
    </row>
    <row r="180664" spans="27:27">
      <c r="AA180664" s="271"/>
    </row>
    <row r="180665" spans="27:27">
      <c r="AA180665" s="271"/>
    </row>
    <row r="180666" spans="27:27">
      <c r="AA180666" s="271"/>
    </row>
    <row r="180667" spans="27:27">
      <c r="AA180667" s="271"/>
    </row>
    <row r="180668" spans="27:27">
      <c r="AA180668" s="271"/>
    </row>
    <row r="180669" spans="27:27">
      <c r="AA180669" s="271"/>
    </row>
    <row r="180670" spans="27:27">
      <c r="AA180670" s="271"/>
    </row>
    <row r="180671" spans="27:27">
      <c r="AA180671" s="271"/>
    </row>
    <row r="180672" spans="27:27">
      <c r="AA180672" s="271"/>
    </row>
    <row r="180673" spans="27:27">
      <c r="AA180673" s="271"/>
    </row>
    <row r="180674" spans="27:27">
      <c r="AA180674" s="271"/>
    </row>
    <row r="180675" spans="27:27">
      <c r="AA180675" s="271"/>
    </row>
    <row r="180676" spans="27:27">
      <c r="AA180676" s="271"/>
    </row>
    <row r="180677" spans="27:27">
      <c r="AA180677" s="271"/>
    </row>
    <row r="180678" spans="27:27">
      <c r="AA180678" s="271"/>
    </row>
    <row r="180679" spans="27:27">
      <c r="AA180679" s="271"/>
    </row>
    <row r="180680" spans="27:27">
      <c r="AA180680" s="271"/>
    </row>
    <row r="180681" spans="27:27">
      <c r="AA180681" s="271"/>
    </row>
    <row r="180682" spans="27:27">
      <c r="AA180682" s="271"/>
    </row>
    <row r="180683" spans="27:27">
      <c r="AA180683" s="271"/>
    </row>
    <row r="180684" spans="27:27">
      <c r="AA180684" s="271"/>
    </row>
    <row r="180685" spans="27:27">
      <c r="AA180685" s="271"/>
    </row>
    <row r="180686" spans="27:27">
      <c r="AA180686" s="271"/>
    </row>
    <row r="180687" spans="27:27">
      <c r="AA180687" s="271"/>
    </row>
    <row r="180688" spans="27:27">
      <c r="AA180688" s="271"/>
    </row>
    <row r="180689" spans="27:27">
      <c r="AA180689" s="271"/>
    </row>
    <row r="180690" spans="27:27">
      <c r="AA180690" s="271"/>
    </row>
    <row r="180691" spans="27:27">
      <c r="AA180691" s="271"/>
    </row>
    <row r="180692" spans="27:27">
      <c r="AA180692" s="271"/>
    </row>
    <row r="180693" spans="27:27">
      <c r="AA180693" s="271"/>
    </row>
    <row r="180694" spans="27:27">
      <c r="AA180694" s="271"/>
    </row>
    <row r="180695" spans="27:27">
      <c r="AA180695" s="271"/>
    </row>
    <row r="180696" spans="27:27">
      <c r="AA180696" s="271"/>
    </row>
    <row r="180697" spans="27:27">
      <c r="AA180697" s="271"/>
    </row>
    <row r="180698" spans="27:27">
      <c r="AA180698" s="271"/>
    </row>
    <row r="180699" spans="27:27">
      <c r="AA180699" s="271"/>
    </row>
    <row r="180700" spans="27:27">
      <c r="AA180700" s="271"/>
    </row>
    <row r="180701" spans="27:27">
      <c r="AA180701" s="271"/>
    </row>
    <row r="180702" spans="27:27">
      <c r="AA180702" s="271"/>
    </row>
    <row r="180703" spans="27:27">
      <c r="AA180703" s="271"/>
    </row>
    <row r="180704" spans="27:27">
      <c r="AA180704" s="271"/>
    </row>
    <row r="180705" spans="27:27">
      <c r="AA180705" s="271"/>
    </row>
    <row r="180706" spans="27:27">
      <c r="AA180706" s="271"/>
    </row>
    <row r="180707" spans="27:27">
      <c r="AA180707" s="271"/>
    </row>
    <row r="180708" spans="27:27">
      <c r="AA180708" s="271"/>
    </row>
    <row r="180709" spans="27:27">
      <c r="AA180709" s="271"/>
    </row>
    <row r="180710" spans="27:27">
      <c r="AA180710" s="271"/>
    </row>
    <row r="180711" spans="27:27">
      <c r="AA180711" s="271"/>
    </row>
    <row r="180712" spans="27:27">
      <c r="AA180712" s="271"/>
    </row>
    <row r="180713" spans="27:27">
      <c r="AA180713" s="271"/>
    </row>
    <row r="180714" spans="27:27">
      <c r="AA180714" s="271"/>
    </row>
    <row r="180715" spans="27:27">
      <c r="AA180715" s="271"/>
    </row>
    <row r="180716" spans="27:27">
      <c r="AA180716" s="271"/>
    </row>
    <row r="180717" spans="27:27">
      <c r="AA180717" s="271"/>
    </row>
    <row r="180718" spans="27:27">
      <c r="AA180718" s="271"/>
    </row>
    <row r="180719" spans="27:27">
      <c r="AA180719" s="271"/>
    </row>
    <row r="180720" spans="27:27">
      <c r="AA180720" s="271"/>
    </row>
    <row r="180721" spans="27:27">
      <c r="AA180721" s="271"/>
    </row>
    <row r="180722" spans="27:27">
      <c r="AA180722" s="271"/>
    </row>
    <row r="180723" spans="27:27">
      <c r="AA180723" s="271"/>
    </row>
    <row r="180724" spans="27:27">
      <c r="AA180724" s="271"/>
    </row>
    <row r="180725" spans="27:27">
      <c r="AA180725" s="271"/>
    </row>
    <row r="180726" spans="27:27">
      <c r="AA180726" s="271"/>
    </row>
    <row r="180727" spans="27:27">
      <c r="AA180727" s="271"/>
    </row>
    <row r="180728" spans="27:27">
      <c r="AA180728" s="271"/>
    </row>
    <row r="180729" spans="27:27">
      <c r="AA180729" s="271"/>
    </row>
    <row r="180730" spans="27:27">
      <c r="AA180730" s="271"/>
    </row>
    <row r="180731" spans="27:27">
      <c r="AA180731" s="271"/>
    </row>
    <row r="180732" spans="27:27">
      <c r="AA180732" s="271"/>
    </row>
    <row r="180733" spans="27:27">
      <c r="AA180733" s="271"/>
    </row>
    <row r="180734" spans="27:27">
      <c r="AA180734" s="271"/>
    </row>
    <row r="180735" spans="27:27">
      <c r="AA180735" s="271"/>
    </row>
    <row r="180736" spans="27:27">
      <c r="AA180736" s="271"/>
    </row>
    <row r="180737" spans="27:27">
      <c r="AA180737" s="271"/>
    </row>
    <row r="180738" spans="27:27">
      <c r="AA180738" s="271"/>
    </row>
    <row r="180739" spans="27:27">
      <c r="AA180739" s="271"/>
    </row>
    <row r="180740" spans="27:27">
      <c r="AA180740" s="271"/>
    </row>
    <row r="180741" spans="27:27">
      <c r="AA180741" s="271"/>
    </row>
    <row r="180742" spans="27:27">
      <c r="AA180742" s="271"/>
    </row>
    <row r="180743" spans="27:27">
      <c r="AA180743" s="271"/>
    </row>
    <row r="180744" spans="27:27">
      <c r="AA180744" s="271"/>
    </row>
    <row r="180745" spans="27:27">
      <c r="AA180745" s="271"/>
    </row>
    <row r="180746" spans="27:27">
      <c r="AA180746" s="271"/>
    </row>
    <row r="180747" spans="27:27">
      <c r="AA180747" s="271"/>
    </row>
    <row r="180748" spans="27:27">
      <c r="AA180748" s="271"/>
    </row>
    <row r="180749" spans="27:27">
      <c r="AA180749" s="271"/>
    </row>
    <row r="180750" spans="27:27">
      <c r="AA180750" s="271"/>
    </row>
    <row r="180751" spans="27:27">
      <c r="AA180751" s="271"/>
    </row>
    <row r="180752" spans="27:27">
      <c r="AA180752" s="271"/>
    </row>
    <row r="180753" spans="27:27">
      <c r="AA180753" s="271"/>
    </row>
    <row r="180754" spans="27:27">
      <c r="AA180754" s="271"/>
    </row>
    <row r="180755" spans="27:27">
      <c r="AA180755" s="271"/>
    </row>
    <row r="180756" spans="27:27">
      <c r="AA180756" s="271"/>
    </row>
    <row r="180757" spans="27:27">
      <c r="AA180757" s="271"/>
    </row>
    <row r="180758" spans="27:27">
      <c r="AA180758" s="271"/>
    </row>
    <row r="180759" spans="27:27">
      <c r="AA180759" s="271"/>
    </row>
    <row r="180760" spans="27:27">
      <c r="AA180760" s="271"/>
    </row>
    <row r="180761" spans="27:27">
      <c r="AA180761" s="271"/>
    </row>
    <row r="180762" spans="27:27">
      <c r="AA180762" s="271"/>
    </row>
    <row r="180763" spans="27:27">
      <c r="AA180763" s="271"/>
    </row>
    <row r="180764" spans="27:27">
      <c r="AA180764" s="271"/>
    </row>
    <row r="180765" spans="27:27">
      <c r="AA180765" s="271"/>
    </row>
    <row r="180766" spans="27:27">
      <c r="AA180766" s="271"/>
    </row>
    <row r="180767" spans="27:27">
      <c r="AA180767" s="271"/>
    </row>
    <row r="180768" spans="27:27">
      <c r="AA180768" s="271"/>
    </row>
    <row r="180769" spans="27:27">
      <c r="AA180769" s="271"/>
    </row>
    <row r="180770" spans="27:27">
      <c r="AA180770" s="271"/>
    </row>
    <row r="180771" spans="27:27">
      <c r="AA180771" s="271"/>
    </row>
    <row r="180772" spans="27:27">
      <c r="AA180772" s="271"/>
    </row>
    <row r="180773" spans="27:27">
      <c r="AA180773" s="271"/>
    </row>
    <row r="180774" spans="27:27">
      <c r="AA180774" s="271"/>
    </row>
    <row r="180775" spans="27:27">
      <c r="AA180775" s="271"/>
    </row>
    <row r="180776" spans="27:27">
      <c r="AA180776" s="271"/>
    </row>
    <row r="180777" spans="27:27">
      <c r="AA180777" s="271"/>
    </row>
    <row r="180778" spans="27:27">
      <c r="AA180778" s="271"/>
    </row>
    <row r="180779" spans="27:27">
      <c r="AA180779" s="271"/>
    </row>
    <row r="180780" spans="27:27">
      <c r="AA180780" s="271"/>
    </row>
    <row r="180781" spans="27:27">
      <c r="AA180781" s="271"/>
    </row>
    <row r="180782" spans="27:27">
      <c r="AA180782" s="271"/>
    </row>
    <row r="180783" spans="27:27">
      <c r="AA180783" s="271"/>
    </row>
    <row r="180784" spans="27:27">
      <c r="AA180784" s="271"/>
    </row>
    <row r="180785" spans="27:27">
      <c r="AA180785" s="271"/>
    </row>
    <row r="180786" spans="27:27">
      <c r="AA180786" s="271"/>
    </row>
    <row r="180787" spans="27:27">
      <c r="AA180787" s="271"/>
    </row>
    <row r="180788" spans="27:27">
      <c r="AA180788" s="271"/>
    </row>
    <row r="180789" spans="27:27">
      <c r="AA180789" s="271"/>
    </row>
    <row r="180790" spans="27:27">
      <c r="AA180790" s="271"/>
    </row>
    <row r="180791" spans="27:27">
      <c r="AA180791" s="271"/>
    </row>
    <row r="180792" spans="27:27">
      <c r="AA180792" s="271"/>
    </row>
    <row r="180793" spans="27:27">
      <c r="AA180793" s="271"/>
    </row>
    <row r="180794" spans="27:27">
      <c r="AA180794" s="271"/>
    </row>
    <row r="180795" spans="27:27">
      <c r="AA180795" s="271"/>
    </row>
    <row r="180796" spans="27:27">
      <c r="AA180796" s="271"/>
    </row>
    <row r="180797" spans="27:27">
      <c r="AA180797" s="271"/>
    </row>
    <row r="180798" spans="27:27">
      <c r="AA180798" s="271"/>
    </row>
    <row r="180799" spans="27:27">
      <c r="AA180799" s="271"/>
    </row>
    <row r="180800" spans="27:27">
      <c r="AA180800" s="271"/>
    </row>
    <row r="180801" spans="27:27">
      <c r="AA180801" s="271"/>
    </row>
    <row r="180802" spans="27:27">
      <c r="AA180802" s="271"/>
    </row>
    <row r="180803" spans="27:27">
      <c r="AA180803" s="271"/>
    </row>
    <row r="180804" spans="27:27">
      <c r="AA180804" s="271"/>
    </row>
    <row r="180805" spans="27:27">
      <c r="AA180805" s="271"/>
    </row>
    <row r="180806" spans="27:27">
      <c r="AA180806" s="271"/>
    </row>
    <row r="180807" spans="27:27">
      <c r="AA180807" s="271"/>
    </row>
    <row r="180808" spans="27:27">
      <c r="AA180808" s="271"/>
    </row>
    <row r="180809" spans="27:27">
      <c r="AA180809" s="271"/>
    </row>
    <row r="180810" spans="27:27">
      <c r="AA180810" s="271"/>
    </row>
    <row r="180811" spans="27:27">
      <c r="AA180811" s="271"/>
    </row>
    <row r="180812" spans="27:27">
      <c r="AA180812" s="271"/>
    </row>
    <row r="180813" spans="27:27">
      <c r="AA180813" s="271"/>
    </row>
    <row r="180814" spans="27:27">
      <c r="AA180814" s="271"/>
    </row>
    <row r="180815" spans="27:27">
      <c r="AA180815" s="271"/>
    </row>
    <row r="180816" spans="27:27">
      <c r="AA180816" s="271"/>
    </row>
    <row r="180817" spans="27:27">
      <c r="AA180817" s="271"/>
    </row>
    <row r="180818" spans="27:27">
      <c r="AA180818" s="271"/>
    </row>
    <row r="180819" spans="27:27">
      <c r="AA180819" s="271"/>
    </row>
    <row r="180820" spans="27:27">
      <c r="AA180820" s="271"/>
    </row>
    <row r="180821" spans="27:27">
      <c r="AA180821" s="271"/>
    </row>
    <row r="180822" spans="27:27">
      <c r="AA180822" s="271"/>
    </row>
    <row r="180823" spans="27:27">
      <c r="AA180823" s="271"/>
    </row>
    <row r="180824" spans="27:27">
      <c r="AA180824" s="271"/>
    </row>
    <row r="180825" spans="27:27">
      <c r="AA180825" s="271"/>
    </row>
    <row r="180826" spans="27:27">
      <c r="AA180826" s="271"/>
    </row>
    <row r="180827" spans="27:27">
      <c r="AA180827" s="271"/>
    </row>
    <row r="180828" spans="27:27">
      <c r="AA180828" s="271"/>
    </row>
    <row r="180829" spans="27:27">
      <c r="AA180829" s="271"/>
    </row>
    <row r="180830" spans="27:27">
      <c r="AA180830" s="271"/>
    </row>
    <row r="180831" spans="27:27">
      <c r="AA180831" s="271"/>
    </row>
    <row r="180832" spans="27:27">
      <c r="AA180832" s="271"/>
    </row>
    <row r="180833" spans="27:27">
      <c r="AA180833" s="271"/>
    </row>
    <row r="180834" spans="27:27">
      <c r="AA180834" s="271"/>
    </row>
    <row r="180835" spans="27:27">
      <c r="AA180835" s="271"/>
    </row>
    <row r="180836" spans="27:27">
      <c r="AA180836" s="271"/>
    </row>
    <row r="180837" spans="27:27">
      <c r="AA180837" s="271"/>
    </row>
    <row r="180838" spans="27:27">
      <c r="AA180838" s="271"/>
    </row>
    <row r="180839" spans="27:27">
      <c r="AA180839" s="271"/>
    </row>
    <row r="180840" spans="27:27">
      <c r="AA180840" s="271"/>
    </row>
    <row r="180841" spans="27:27">
      <c r="AA180841" s="271"/>
    </row>
    <row r="180842" spans="27:27">
      <c r="AA180842" s="271"/>
    </row>
    <row r="180843" spans="27:27">
      <c r="AA180843" s="271"/>
    </row>
    <row r="180844" spans="27:27">
      <c r="AA180844" s="271"/>
    </row>
    <row r="180845" spans="27:27">
      <c r="AA180845" s="271"/>
    </row>
    <row r="180846" spans="27:27">
      <c r="AA180846" s="271"/>
    </row>
    <row r="180847" spans="27:27">
      <c r="AA180847" s="271"/>
    </row>
    <row r="180848" spans="27:27">
      <c r="AA180848" s="271"/>
    </row>
    <row r="180849" spans="27:27">
      <c r="AA180849" s="271"/>
    </row>
    <row r="180850" spans="27:27">
      <c r="AA180850" s="271"/>
    </row>
    <row r="180851" spans="27:27">
      <c r="AA180851" s="271"/>
    </row>
    <row r="180852" spans="27:27">
      <c r="AA180852" s="271"/>
    </row>
    <row r="180853" spans="27:27">
      <c r="AA180853" s="271"/>
    </row>
    <row r="180854" spans="27:27">
      <c r="AA180854" s="271"/>
    </row>
    <row r="180855" spans="27:27">
      <c r="AA180855" s="271"/>
    </row>
    <row r="180856" spans="27:27">
      <c r="AA180856" s="271"/>
    </row>
    <row r="180857" spans="27:27">
      <c r="AA180857" s="271"/>
    </row>
    <row r="180858" spans="27:27">
      <c r="AA180858" s="271"/>
    </row>
    <row r="180859" spans="27:27">
      <c r="AA180859" s="271"/>
    </row>
    <row r="180860" spans="27:27">
      <c r="AA180860" s="271"/>
    </row>
    <row r="180861" spans="27:27">
      <c r="AA180861" s="271"/>
    </row>
    <row r="180862" spans="27:27">
      <c r="AA180862" s="271"/>
    </row>
    <row r="180863" spans="27:27">
      <c r="AA180863" s="271"/>
    </row>
    <row r="180864" spans="27:27">
      <c r="AA180864" s="271"/>
    </row>
    <row r="180865" spans="27:27">
      <c r="AA180865" s="271"/>
    </row>
    <row r="180866" spans="27:27">
      <c r="AA180866" s="271"/>
    </row>
    <row r="180867" spans="27:27">
      <c r="AA180867" s="271"/>
    </row>
    <row r="180868" spans="27:27">
      <c r="AA180868" s="271"/>
    </row>
    <row r="180869" spans="27:27">
      <c r="AA180869" s="271"/>
    </row>
    <row r="180870" spans="27:27">
      <c r="AA180870" s="271"/>
    </row>
    <row r="180871" spans="27:27">
      <c r="AA180871" s="271"/>
    </row>
    <row r="180872" spans="27:27">
      <c r="AA180872" s="271"/>
    </row>
    <row r="180873" spans="27:27">
      <c r="AA180873" s="271"/>
    </row>
    <row r="180874" spans="27:27">
      <c r="AA180874" s="271"/>
    </row>
    <row r="180875" spans="27:27">
      <c r="AA180875" s="271"/>
    </row>
    <row r="180876" spans="27:27">
      <c r="AA180876" s="271"/>
    </row>
    <row r="180877" spans="27:27">
      <c r="AA180877" s="271"/>
    </row>
    <row r="180878" spans="27:27">
      <c r="AA180878" s="271"/>
    </row>
    <row r="180879" spans="27:27">
      <c r="AA180879" s="271"/>
    </row>
    <row r="180880" spans="27:27">
      <c r="AA180880" s="271"/>
    </row>
    <row r="180881" spans="27:27">
      <c r="AA180881" s="271"/>
    </row>
    <row r="180882" spans="27:27">
      <c r="AA180882" s="271"/>
    </row>
    <row r="180883" spans="27:27">
      <c r="AA180883" s="271"/>
    </row>
    <row r="180884" spans="27:27">
      <c r="AA180884" s="271"/>
    </row>
    <row r="180885" spans="27:27">
      <c r="AA180885" s="271"/>
    </row>
    <row r="180886" spans="27:27">
      <c r="AA180886" s="271"/>
    </row>
    <row r="180887" spans="27:27">
      <c r="AA180887" s="271"/>
    </row>
    <row r="180888" spans="27:27">
      <c r="AA180888" s="271"/>
    </row>
    <row r="180889" spans="27:27">
      <c r="AA180889" s="271"/>
    </row>
    <row r="180890" spans="27:27">
      <c r="AA180890" s="271"/>
    </row>
    <row r="180891" spans="27:27">
      <c r="AA180891" s="271"/>
    </row>
    <row r="180892" spans="27:27">
      <c r="AA180892" s="271"/>
    </row>
    <row r="180893" spans="27:27">
      <c r="AA180893" s="271"/>
    </row>
    <row r="180894" spans="27:27">
      <c r="AA180894" s="271"/>
    </row>
    <row r="180895" spans="27:27">
      <c r="AA180895" s="271"/>
    </row>
    <row r="180896" spans="27:27">
      <c r="AA180896" s="271"/>
    </row>
    <row r="180897" spans="27:27">
      <c r="AA180897" s="271"/>
    </row>
    <row r="180898" spans="27:27">
      <c r="AA180898" s="271"/>
    </row>
    <row r="180899" spans="27:27">
      <c r="AA180899" s="271"/>
    </row>
    <row r="180900" spans="27:27">
      <c r="AA180900" s="271"/>
    </row>
    <row r="180901" spans="27:27">
      <c r="AA180901" s="271"/>
    </row>
    <row r="180902" spans="27:27">
      <c r="AA180902" s="271"/>
    </row>
    <row r="180903" spans="27:27">
      <c r="AA180903" s="271"/>
    </row>
    <row r="180904" spans="27:27">
      <c r="AA180904" s="271"/>
    </row>
    <row r="180905" spans="27:27">
      <c r="AA180905" s="271"/>
    </row>
    <row r="180906" spans="27:27">
      <c r="AA180906" s="271"/>
    </row>
    <row r="180907" spans="27:27">
      <c r="AA180907" s="271"/>
    </row>
    <row r="180908" spans="27:27">
      <c r="AA180908" s="271"/>
    </row>
    <row r="180909" spans="27:27">
      <c r="AA180909" s="271"/>
    </row>
    <row r="180910" spans="27:27">
      <c r="AA180910" s="271"/>
    </row>
    <row r="180911" spans="27:27">
      <c r="AA180911" s="271"/>
    </row>
    <row r="180912" spans="27:27">
      <c r="AA180912" s="271"/>
    </row>
    <row r="180913" spans="27:27">
      <c r="AA180913" s="271"/>
    </row>
    <row r="180914" spans="27:27">
      <c r="AA180914" s="271"/>
    </row>
    <row r="180915" spans="27:27">
      <c r="AA180915" s="271"/>
    </row>
    <row r="180916" spans="27:27">
      <c r="AA180916" s="271"/>
    </row>
    <row r="180917" spans="27:27">
      <c r="AA180917" s="271"/>
    </row>
    <row r="180918" spans="27:27">
      <c r="AA180918" s="271"/>
    </row>
    <row r="180919" spans="27:27">
      <c r="AA180919" s="271"/>
    </row>
    <row r="180920" spans="27:27">
      <c r="AA180920" s="271"/>
    </row>
    <row r="180921" spans="27:27">
      <c r="AA180921" s="271"/>
    </row>
    <row r="180922" spans="27:27">
      <c r="AA180922" s="271"/>
    </row>
    <row r="180923" spans="27:27">
      <c r="AA180923" s="271"/>
    </row>
    <row r="180924" spans="27:27">
      <c r="AA180924" s="271"/>
    </row>
    <row r="180925" spans="27:27">
      <c r="AA180925" s="271"/>
    </row>
    <row r="180926" spans="27:27">
      <c r="AA180926" s="271"/>
    </row>
    <row r="180927" spans="27:27">
      <c r="AA180927" s="271"/>
    </row>
    <row r="180928" spans="27:27">
      <c r="AA180928" s="271"/>
    </row>
    <row r="180929" spans="27:27">
      <c r="AA180929" s="271"/>
    </row>
    <row r="180930" spans="27:27">
      <c r="AA180930" s="271"/>
    </row>
    <row r="180931" spans="27:27">
      <c r="AA180931" s="271"/>
    </row>
    <row r="180932" spans="27:27">
      <c r="AA180932" s="271"/>
    </row>
    <row r="180933" spans="27:27">
      <c r="AA180933" s="271"/>
    </row>
    <row r="180934" spans="27:27">
      <c r="AA180934" s="271"/>
    </row>
    <row r="180935" spans="27:27">
      <c r="AA180935" s="271"/>
    </row>
    <row r="180936" spans="27:27">
      <c r="AA180936" s="271"/>
    </row>
    <row r="180937" spans="27:27">
      <c r="AA180937" s="271"/>
    </row>
    <row r="180938" spans="27:27">
      <c r="AA180938" s="271"/>
    </row>
    <row r="180939" spans="27:27">
      <c r="AA180939" s="271"/>
    </row>
    <row r="180940" spans="27:27">
      <c r="AA180940" s="271"/>
    </row>
    <row r="180941" spans="27:27">
      <c r="AA180941" s="271"/>
    </row>
    <row r="180942" spans="27:27">
      <c r="AA180942" s="271"/>
    </row>
    <row r="180943" spans="27:27">
      <c r="AA180943" s="271"/>
    </row>
    <row r="180944" spans="27:27">
      <c r="AA180944" s="271"/>
    </row>
    <row r="180945" spans="27:27">
      <c r="AA180945" s="271"/>
    </row>
    <row r="180946" spans="27:27">
      <c r="AA180946" s="271"/>
    </row>
    <row r="180947" spans="27:27">
      <c r="AA180947" s="271"/>
    </row>
    <row r="180948" spans="27:27">
      <c r="AA180948" s="271"/>
    </row>
    <row r="180949" spans="27:27">
      <c r="AA180949" s="271"/>
    </row>
    <row r="180950" spans="27:27">
      <c r="AA180950" s="271"/>
    </row>
    <row r="180951" spans="27:27">
      <c r="AA180951" s="271"/>
    </row>
    <row r="180952" spans="27:27">
      <c r="AA180952" s="271"/>
    </row>
    <row r="180953" spans="27:27">
      <c r="AA180953" s="271"/>
    </row>
    <row r="180954" spans="27:27">
      <c r="AA180954" s="271"/>
    </row>
    <row r="180955" spans="27:27">
      <c r="AA180955" s="271"/>
    </row>
    <row r="180956" spans="27:27">
      <c r="AA180956" s="271"/>
    </row>
    <row r="180957" spans="27:27">
      <c r="AA180957" s="271"/>
    </row>
    <row r="180958" spans="27:27">
      <c r="AA180958" s="271"/>
    </row>
    <row r="180959" spans="27:27">
      <c r="AA180959" s="271"/>
    </row>
    <row r="180960" spans="27:27">
      <c r="AA180960" s="271"/>
    </row>
    <row r="180961" spans="27:27">
      <c r="AA180961" s="271"/>
    </row>
    <row r="180962" spans="27:27">
      <c r="AA180962" s="271"/>
    </row>
    <row r="180963" spans="27:27">
      <c r="AA180963" s="271"/>
    </row>
    <row r="180964" spans="27:27">
      <c r="AA180964" s="271"/>
    </row>
    <row r="180965" spans="27:27">
      <c r="AA180965" s="271"/>
    </row>
    <row r="180966" spans="27:27">
      <c r="AA180966" s="271"/>
    </row>
    <row r="180967" spans="27:27">
      <c r="AA180967" s="271"/>
    </row>
    <row r="180968" spans="27:27">
      <c r="AA180968" s="271"/>
    </row>
    <row r="180969" spans="27:27">
      <c r="AA180969" s="271"/>
    </row>
    <row r="180970" spans="27:27">
      <c r="AA180970" s="271"/>
    </row>
    <row r="180971" spans="27:27">
      <c r="AA180971" s="271"/>
    </row>
    <row r="180972" spans="27:27">
      <c r="AA180972" s="271"/>
    </row>
    <row r="180973" spans="27:27">
      <c r="AA180973" s="271"/>
    </row>
    <row r="180974" spans="27:27">
      <c r="AA180974" s="271"/>
    </row>
    <row r="180975" spans="27:27">
      <c r="AA180975" s="271"/>
    </row>
    <row r="180976" spans="27:27">
      <c r="AA180976" s="271"/>
    </row>
    <row r="180977" spans="27:27">
      <c r="AA180977" s="271"/>
    </row>
    <row r="180978" spans="27:27">
      <c r="AA180978" s="271"/>
    </row>
    <row r="180979" spans="27:27">
      <c r="AA180979" s="271"/>
    </row>
    <row r="180980" spans="27:27">
      <c r="AA180980" s="271"/>
    </row>
    <row r="180981" spans="27:27">
      <c r="AA180981" s="271"/>
    </row>
    <row r="180982" spans="27:27">
      <c r="AA180982" s="271"/>
    </row>
    <row r="180983" spans="27:27">
      <c r="AA180983" s="271"/>
    </row>
    <row r="180984" spans="27:27">
      <c r="AA180984" s="271"/>
    </row>
    <row r="180985" spans="27:27">
      <c r="AA180985" s="271"/>
    </row>
    <row r="180986" spans="27:27">
      <c r="AA180986" s="271"/>
    </row>
    <row r="180987" spans="27:27">
      <c r="AA180987" s="271"/>
    </row>
    <row r="180988" spans="27:27">
      <c r="AA180988" s="271"/>
    </row>
    <row r="180989" spans="27:27">
      <c r="AA180989" s="271"/>
    </row>
    <row r="180990" spans="27:27">
      <c r="AA180990" s="271"/>
    </row>
    <row r="180991" spans="27:27">
      <c r="AA180991" s="271"/>
    </row>
    <row r="180992" spans="27:27">
      <c r="AA180992" s="271"/>
    </row>
    <row r="180993" spans="27:27">
      <c r="AA180993" s="271"/>
    </row>
    <row r="180994" spans="27:27">
      <c r="AA180994" s="271"/>
    </row>
    <row r="180995" spans="27:27">
      <c r="AA180995" s="271"/>
    </row>
    <row r="180996" spans="27:27">
      <c r="AA180996" s="271"/>
    </row>
    <row r="180997" spans="27:27">
      <c r="AA180997" s="271"/>
    </row>
    <row r="180998" spans="27:27">
      <c r="AA180998" s="271"/>
    </row>
    <row r="180999" spans="27:27">
      <c r="AA180999" s="271"/>
    </row>
    <row r="181000" spans="27:27">
      <c r="AA181000" s="271"/>
    </row>
    <row r="181001" spans="27:27">
      <c r="AA181001" s="271"/>
    </row>
    <row r="181002" spans="27:27">
      <c r="AA181002" s="271"/>
    </row>
    <row r="181003" spans="27:27">
      <c r="AA181003" s="271"/>
    </row>
    <row r="181004" spans="27:27">
      <c r="AA181004" s="271"/>
    </row>
    <row r="181005" spans="27:27">
      <c r="AA181005" s="271"/>
    </row>
    <row r="181006" spans="27:27">
      <c r="AA181006" s="271"/>
    </row>
    <row r="181007" spans="27:27">
      <c r="AA181007" s="271"/>
    </row>
    <row r="181008" spans="27:27">
      <c r="AA181008" s="271"/>
    </row>
    <row r="181009" spans="27:27">
      <c r="AA181009" s="271"/>
    </row>
    <row r="181010" spans="27:27">
      <c r="AA181010" s="271"/>
    </row>
    <row r="181011" spans="27:27">
      <c r="AA181011" s="271"/>
    </row>
    <row r="181012" spans="27:27">
      <c r="AA181012" s="271"/>
    </row>
    <row r="181013" spans="27:27">
      <c r="AA181013" s="271"/>
    </row>
    <row r="181014" spans="27:27">
      <c r="AA181014" s="271"/>
    </row>
    <row r="181015" spans="27:27">
      <c r="AA181015" s="271"/>
    </row>
    <row r="181016" spans="27:27">
      <c r="AA181016" s="271"/>
    </row>
    <row r="181017" spans="27:27">
      <c r="AA181017" s="271"/>
    </row>
    <row r="181018" spans="27:27">
      <c r="AA181018" s="271"/>
    </row>
    <row r="181019" spans="27:27">
      <c r="AA181019" s="271"/>
    </row>
    <row r="181020" spans="27:27">
      <c r="AA181020" s="271"/>
    </row>
    <row r="181021" spans="27:27">
      <c r="AA181021" s="271"/>
    </row>
    <row r="181022" spans="27:27">
      <c r="AA181022" s="271"/>
    </row>
    <row r="181023" spans="27:27">
      <c r="AA181023" s="271"/>
    </row>
    <row r="181024" spans="27:27">
      <c r="AA181024" s="271"/>
    </row>
    <row r="181025" spans="27:27">
      <c r="AA181025" s="271"/>
    </row>
    <row r="181026" spans="27:27">
      <c r="AA181026" s="271"/>
    </row>
    <row r="181027" spans="27:27">
      <c r="AA181027" s="271"/>
    </row>
    <row r="181028" spans="27:27">
      <c r="AA181028" s="271"/>
    </row>
    <row r="181029" spans="27:27">
      <c r="AA181029" s="271"/>
    </row>
    <row r="181030" spans="27:27">
      <c r="AA181030" s="271"/>
    </row>
    <row r="181031" spans="27:27">
      <c r="AA181031" s="271"/>
    </row>
    <row r="181032" spans="27:27">
      <c r="AA181032" s="271"/>
    </row>
    <row r="181033" spans="27:27">
      <c r="AA181033" s="271"/>
    </row>
    <row r="181034" spans="27:27">
      <c r="AA181034" s="271"/>
    </row>
    <row r="181035" spans="27:27">
      <c r="AA181035" s="271"/>
    </row>
    <row r="181036" spans="27:27">
      <c r="AA181036" s="271"/>
    </row>
    <row r="181037" spans="27:27">
      <c r="AA181037" s="271"/>
    </row>
    <row r="181038" spans="27:27">
      <c r="AA181038" s="271"/>
    </row>
    <row r="181039" spans="27:27">
      <c r="AA181039" s="271"/>
    </row>
    <row r="181040" spans="27:27">
      <c r="AA181040" s="271"/>
    </row>
    <row r="181041" spans="27:27">
      <c r="AA181041" s="271"/>
    </row>
    <row r="181042" spans="27:27">
      <c r="AA181042" s="271"/>
    </row>
    <row r="181043" spans="27:27">
      <c r="AA181043" s="271"/>
    </row>
    <row r="181044" spans="27:27">
      <c r="AA181044" s="271"/>
    </row>
    <row r="181045" spans="27:27">
      <c r="AA181045" s="271"/>
    </row>
    <row r="181046" spans="27:27">
      <c r="AA181046" s="271"/>
    </row>
    <row r="181047" spans="27:27">
      <c r="AA181047" s="271"/>
    </row>
    <row r="181048" spans="27:27">
      <c r="AA181048" s="271"/>
    </row>
    <row r="181049" spans="27:27">
      <c r="AA181049" s="271"/>
    </row>
    <row r="181050" spans="27:27">
      <c r="AA181050" s="271"/>
    </row>
    <row r="181051" spans="27:27">
      <c r="AA181051" s="271"/>
    </row>
    <row r="181052" spans="27:27">
      <c r="AA181052" s="271"/>
    </row>
    <row r="181053" spans="27:27">
      <c r="AA181053" s="271"/>
    </row>
    <row r="181054" spans="27:27">
      <c r="AA181054" s="271"/>
    </row>
    <row r="181055" spans="27:27">
      <c r="AA181055" s="271"/>
    </row>
    <row r="181056" spans="27:27">
      <c r="AA181056" s="271"/>
    </row>
    <row r="181057" spans="27:27">
      <c r="AA181057" s="271"/>
    </row>
    <row r="181058" spans="27:27">
      <c r="AA181058" s="271"/>
    </row>
    <row r="181059" spans="27:27">
      <c r="AA181059" s="271"/>
    </row>
    <row r="181060" spans="27:27">
      <c r="AA181060" s="271"/>
    </row>
    <row r="181061" spans="27:27">
      <c r="AA181061" s="271"/>
    </row>
    <row r="181062" spans="27:27">
      <c r="AA181062" s="271"/>
    </row>
    <row r="181063" spans="27:27">
      <c r="AA181063" s="271"/>
    </row>
    <row r="181064" spans="27:27">
      <c r="AA181064" s="271"/>
    </row>
    <row r="181065" spans="27:27">
      <c r="AA181065" s="271"/>
    </row>
    <row r="181066" spans="27:27">
      <c r="AA181066" s="271"/>
    </row>
    <row r="181067" spans="27:27">
      <c r="AA181067" s="271"/>
    </row>
    <row r="181068" spans="27:27">
      <c r="AA181068" s="271"/>
    </row>
    <row r="181069" spans="27:27">
      <c r="AA181069" s="271"/>
    </row>
    <row r="181070" spans="27:27">
      <c r="AA181070" s="271"/>
    </row>
    <row r="181071" spans="27:27">
      <c r="AA181071" s="271"/>
    </row>
    <row r="181072" spans="27:27">
      <c r="AA181072" s="271"/>
    </row>
    <row r="181073" spans="27:27">
      <c r="AA181073" s="271"/>
    </row>
    <row r="181074" spans="27:27">
      <c r="AA181074" s="271"/>
    </row>
    <row r="181075" spans="27:27">
      <c r="AA181075" s="271"/>
    </row>
    <row r="181076" spans="27:27">
      <c r="AA181076" s="271"/>
    </row>
    <row r="181077" spans="27:27">
      <c r="AA181077" s="271"/>
    </row>
    <row r="181078" spans="27:27">
      <c r="AA181078" s="271"/>
    </row>
    <row r="181079" spans="27:27">
      <c r="AA181079" s="271"/>
    </row>
    <row r="181080" spans="27:27">
      <c r="AA181080" s="271"/>
    </row>
    <row r="181081" spans="27:27">
      <c r="AA181081" s="271"/>
    </row>
    <row r="181082" spans="27:27">
      <c r="AA181082" s="271"/>
    </row>
    <row r="181083" spans="27:27">
      <c r="AA181083" s="271"/>
    </row>
    <row r="181084" spans="27:27">
      <c r="AA181084" s="271"/>
    </row>
    <row r="181085" spans="27:27">
      <c r="AA181085" s="271"/>
    </row>
    <row r="181086" spans="27:27">
      <c r="AA181086" s="271"/>
    </row>
    <row r="181087" spans="27:27">
      <c r="AA181087" s="271"/>
    </row>
    <row r="181088" spans="27:27">
      <c r="AA181088" s="271"/>
    </row>
    <row r="181089" spans="27:27">
      <c r="AA181089" s="271"/>
    </row>
    <row r="181090" spans="27:27">
      <c r="AA181090" s="271"/>
    </row>
    <row r="181091" spans="27:27">
      <c r="AA181091" s="271"/>
    </row>
    <row r="181092" spans="27:27">
      <c r="AA181092" s="271"/>
    </row>
    <row r="181093" spans="27:27">
      <c r="AA181093" s="271"/>
    </row>
    <row r="181094" spans="27:27">
      <c r="AA181094" s="271"/>
    </row>
    <row r="181095" spans="27:27">
      <c r="AA181095" s="271"/>
    </row>
    <row r="181096" spans="27:27">
      <c r="AA181096" s="271"/>
    </row>
    <row r="181097" spans="27:27">
      <c r="AA181097" s="271"/>
    </row>
    <row r="181098" spans="27:27">
      <c r="AA181098" s="271"/>
    </row>
    <row r="181099" spans="27:27">
      <c r="AA181099" s="271"/>
    </row>
    <row r="181100" spans="27:27">
      <c r="AA181100" s="271"/>
    </row>
    <row r="181101" spans="27:27">
      <c r="AA181101" s="271"/>
    </row>
    <row r="181102" spans="27:27">
      <c r="AA181102" s="271"/>
    </row>
    <row r="181103" spans="27:27">
      <c r="AA181103" s="271"/>
    </row>
    <row r="181104" spans="27:27">
      <c r="AA181104" s="271"/>
    </row>
    <row r="181105" spans="27:27">
      <c r="AA181105" s="271"/>
    </row>
    <row r="181106" spans="27:27">
      <c r="AA181106" s="271"/>
    </row>
    <row r="181107" spans="27:27">
      <c r="AA181107" s="271"/>
    </row>
    <row r="181108" spans="27:27">
      <c r="AA181108" s="271"/>
    </row>
    <row r="181109" spans="27:27">
      <c r="AA181109" s="271"/>
    </row>
    <row r="181110" spans="27:27">
      <c r="AA181110" s="271"/>
    </row>
    <row r="181111" spans="27:27">
      <c r="AA181111" s="271"/>
    </row>
    <row r="181112" spans="27:27">
      <c r="AA181112" s="271"/>
    </row>
    <row r="181113" spans="27:27">
      <c r="AA181113" s="271"/>
    </row>
    <row r="181114" spans="27:27">
      <c r="AA181114" s="271"/>
    </row>
    <row r="181115" spans="27:27">
      <c r="AA181115" s="271"/>
    </row>
    <row r="181116" spans="27:27">
      <c r="AA181116" s="271"/>
    </row>
    <row r="181117" spans="27:27">
      <c r="AA181117" s="271"/>
    </row>
    <row r="181118" spans="27:27">
      <c r="AA181118" s="271"/>
    </row>
    <row r="181119" spans="27:27">
      <c r="AA181119" s="271"/>
    </row>
    <row r="181120" spans="27:27">
      <c r="AA181120" s="271"/>
    </row>
    <row r="181121" spans="27:27">
      <c r="AA181121" s="271"/>
    </row>
    <row r="181122" spans="27:27">
      <c r="AA181122" s="271"/>
    </row>
    <row r="181123" spans="27:27">
      <c r="AA181123" s="271"/>
    </row>
    <row r="181124" spans="27:27">
      <c r="AA181124" s="271"/>
    </row>
    <row r="181125" spans="27:27">
      <c r="AA181125" s="271"/>
    </row>
    <row r="181126" spans="27:27">
      <c r="AA181126" s="271"/>
    </row>
    <row r="181127" spans="27:27">
      <c r="AA181127" s="271"/>
    </row>
    <row r="181128" spans="27:27">
      <c r="AA181128" s="271"/>
    </row>
    <row r="181129" spans="27:27">
      <c r="AA181129" s="271"/>
    </row>
    <row r="181130" spans="27:27">
      <c r="AA181130" s="271"/>
    </row>
    <row r="181131" spans="27:27">
      <c r="AA181131" s="271"/>
    </row>
    <row r="181132" spans="27:27">
      <c r="AA181132" s="271"/>
    </row>
    <row r="181133" spans="27:27">
      <c r="AA181133" s="271"/>
    </row>
    <row r="181134" spans="27:27">
      <c r="AA181134" s="271"/>
    </row>
    <row r="181135" spans="27:27">
      <c r="AA181135" s="271"/>
    </row>
    <row r="181136" spans="27:27">
      <c r="AA181136" s="271"/>
    </row>
    <row r="181137" spans="27:27">
      <c r="AA181137" s="271"/>
    </row>
    <row r="181138" spans="27:27">
      <c r="AA181138" s="271"/>
    </row>
    <row r="181139" spans="27:27">
      <c r="AA181139" s="271"/>
    </row>
    <row r="181140" spans="27:27">
      <c r="AA181140" s="271"/>
    </row>
    <row r="181141" spans="27:27">
      <c r="AA181141" s="271"/>
    </row>
    <row r="181142" spans="27:27">
      <c r="AA181142" s="271"/>
    </row>
    <row r="181143" spans="27:27">
      <c r="AA181143" s="271"/>
    </row>
    <row r="181144" spans="27:27">
      <c r="AA181144" s="271"/>
    </row>
    <row r="181145" spans="27:27">
      <c r="AA181145" s="271"/>
    </row>
    <row r="181146" spans="27:27">
      <c r="AA181146" s="271"/>
    </row>
    <row r="181147" spans="27:27">
      <c r="AA181147" s="271"/>
    </row>
    <row r="181148" spans="27:27">
      <c r="AA181148" s="271"/>
    </row>
    <row r="181149" spans="27:27">
      <c r="AA181149" s="271"/>
    </row>
    <row r="181150" spans="27:27">
      <c r="AA181150" s="271"/>
    </row>
    <row r="181151" spans="27:27">
      <c r="AA181151" s="271"/>
    </row>
    <row r="181152" spans="27:27">
      <c r="AA181152" s="271"/>
    </row>
    <row r="181153" spans="27:27">
      <c r="AA181153" s="271"/>
    </row>
    <row r="181154" spans="27:27">
      <c r="AA181154" s="271"/>
    </row>
    <row r="181155" spans="27:27">
      <c r="AA181155" s="271"/>
    </row>
    <row r="181156" spans="27:27">
      <c r="AA181156" s="271"/>
    </row>
    <row r="181157" spans="27:27">
      <c r="AA181157" s="271"/>
    </row>
    <row r="181158" spans="27:27">
      <c r="AA181158" s="271"/>
    </row>
    <row r="181159" spans="27:27">
      <c r="AA181159" s="271"/>
    </row>
    <row r="181160" spans="27:27">
      <c r="AA181160" s="271"/>
    </row>
    <row r="181161" spans="27:27">
      <c r="AA181161" s="271"/>
    </row>
    <row r="181162" spans="27:27">
      <c r="AA181162" s="271"/>
    </row>
    <row r="181163" spans="27:27">
      <c r="AA181163" s="271"/>
    </row>
    <row r="181164" spans="27:27">
      <c r="AA181164" s="271"/>
    </row>
    <row r="181165" spans="27:27">
      <c r="AA181165" s="271"/>
    </row>
    <row r="181166" spans="27:27">
      <c r="AA181166" s="271"/>
    </row>
    <row r="181167" spans="27:27">
      <c r="AA181167" s="271"/>
    </row>
    <row r="181168" spans="27:27">
      <c r="AA181168" s="271"/>
    </row>
    <row r="181169" spans="27:27">
      <c r="AA181169" s="271"/>
    </row>
    <row r="181170" spans="27:27">
      <c r="AA181170" s="271"/>
    </row>
    <row r="181171" spans="27:27">
      <c r="AA181171" s="271"/>
    </row>
    <row r="181172" spans="27:27">
      <c r="AA181172" s="271"/>
    </row>
    <row r="181173" spans="27:27">
      <c r="AA181173" s="271"/>
    </row>
    <row r="181174" spans="27:27">
      <c r="AA181174" s="271"/>
    </row>
    <row r="181175" spans="27:27">
      <c r="AA181175" s="271"/>
    </row>
    <row r="181176" spans="27:27">
      <c r="AA181176" s="271"/>
    </row>
    <row r="181177" spans="27:27">
      <c r="AA181177" s="271"/>
    </row>
    <row r="181178" spans="27:27">
      <c r="AA181178" s="271"/>
    </row>
    <row r="181179" spans="27:27">
      <c r="AA181179" s="271"/>
    </row>
    <row r="181180" spans="27:27">
      <c r="AA181180" s="271"/>
    </row>
    <row r="181181" spans="27:27">
      <c r="AA181181" s="271"/>
    </row>
    <row r="181182" spans="27:27">
      <c r="AA181182" s="271"/>
    </row>
    <row r="181183" spans="27:27">
      <c r="AA181183" s="271"/>
    </row>
    <row r="181184" spans="27:27">
      <c r="AA181184" s="271"/>
    </row>
    <row r="181185" spans="27:27">
      <c r="AA181185" s="271"/>
    </row>
    <row r="181186" spans="27:27">
      <c r="AA181186" s="271"/>
    </row>
    <row r="181187" spans="27:27">
      <c r="AA181187" s="271"/>
    </row>
    <row r="181188" spans="27:27">
      <c r="AA181188" s="271"/>
    </row>
    <row r="181189" spans="27:27">
      <c r="AA181189" s="271"/>
    </row>
    <row r="181190" spans="27:27">
      <c r="AA181190" s="271"/>
    </row>
    <row r="181191" spans="27:27">
      <c r="AA181191" s="271"/>
    </row>
    <row r="181192" spans="27:27">
      <c r="AA181192" s="271"/>
    </row>
    <row r="181193" spans="27:27">
      <c r="AA181193" s="271"/>
    </row>
    <row r="181194" spans="27:27">
      <c r="AA181194" s="271"/>
    </row>
    <row r="181195" spans="27:27">
      <c r="AA181195" s="271"/>
    </row>
    <row r="181196" spans="27:27">
      <c r="AA181196" s="271"/>
    </row>
    <row r="181197" spans="27:27">
      <c r="AA181197" s="271"/>
    </row>
    <row r="181198" spans="27:27">
      <c r="AA181198" s="271"/>
    </row>
    <row r="181199" spans="27:27">
      <c r="AA181199" s="271"/>
    </row>
    <row r="181200" spans="27:27">
      <c r="AA181200" s="271"/>
    </row>
    <row r="181201" spans="27:27">
      <c r="AA181201" s="271"/>
    </row>
    <row r="181202" spans="27:27">
      <c r="AA181202" s="271"/>
    </row>
    <row r="181203" spans="27:27">
      <c r="AA181203" s="271"/>
    </row>
    <row r="181204" spans="27:27">
      <c r="AA181204" s="271"/>
    </row>
    <row r="181205" spans="27:27">
      <c r="AA181205" s="271"/>
    </row>
    <row r="181206" spans="27:27">
      <c r="AA181206" s="271"/>
    </row>
    <row r="181207" spans="27:27">
      <c r="AA181207" s="271"/>
    </row>
    <row r="181208" spans="27:27">
      <c r="AA181208" s="271"/>
    </row>
    <row r="181209" spans="27:27">
      <c r="AA181209" s="271"/>
    </row>
    <row r="181210" spans="27:27">
      <c r="AA181210" s="271"/>
    </row>
    <row r="181211" spans="27:27">
      <c r="AA181211" s="271"/>
    </row>
    <row r="181212" spans="27:27">
      <c r="AA181212" s="271"/>
    </row>
    <row r="181213" spans="27:27">
      <c r="AA181213" s="271"/>
    </row>
    <row r="181214" spans="27:27">
      <c r="AA181214" s="271"/>
    </row>
    <row r="181215" spans="27:27">
      <c r="AA181215" s="271"/>
    </row>
    <row r="181216" spans="27:27">
      <c r="AA181216" s="271"/>
    </row>
    <row r="181217" spans="27:27">
      <c r="AA181217" s="271"/>
    </row>
    <row r="181218" spans="27:27">
      <c r="AA181218" s="271"/>
    </row>
    <row r="181219" spans="27:27">
      <c r="AA181219" s="271"/>
    </row>
    <row r="181220" spans="27:27">
      <c r="AA181220" s="271"/>
    </row>
    <row r="181221" spans="27:27">
      <c r="AA181221" s="271"/>
    </row>
    <row r="181222" spans="27:27">
      <c r="AA181222" s="271"/>
    </row>
    <row r="181223" spans="27:27">
      <c r="AA181223" s="271"/>
    </row>
    <row r="181224" spans="27:27">
      <c r="AA181224" s="271"/>
    </row>
    <row r="181225" spans="27:27">
      <c r="AA181225" s="271"/>
    </row>
    <row r="181226" spans="27:27">
      <c r="AA181226" s="271"/>
    </row>
    <row r="181227" spans="27:27">
      <c r="AA181227" s="271"/>
    </row>
    <row r="181228" spans="27:27">
      <c r="AA181228" s="271"/>
    </row>
    <row r="181229" spans="27:27">
      <c r="AA181229" s="271"/>
    </row>
    <row r="181230" spans="27:27">
      <c r="AA181230" s="271"/>
    </row>
    <row r="181231" spans="27:27">
      <c r="AA181231" s="271"/>
    </row>
    <row r="181232" spans="27:27">
      <c r="AA181232" s="271"/>
    </row>
    <row r="181233" spans="27:27">
      <c r="AA181233" s="271"/>
    </row>
    <row r="181234" spans="27:27">
      <c r="AA181234" s="271"/>
    </row>
    <row r="181235" spans="27:27">
      <c r="AA181235" s="271"/>
    </row>
    <row r="181236" spans="27:27">
      <c r="AA181236" s="271"/>
    </row>
    <row r="181237" spans="27:27">
      <c r="AA181237" s="271"/>
    </row>
    <row r="181238" spans="27:27">
      <c r="AA181238" s="271"/>
    </row>
    <row r="181239" spans="27:27">
      <c r="AA181239" s="271"/>
    </row>
    <row r="181240" spans="27:27">
      <c r="AA181240" s="271"/>
    </row>
    <row r="181241" spans="27:27">
      <c r="AA181241" s="271"/>
    </row>
    <row r="181242" spans="27:27">
      <c r="AA181242" s="271"/>
    </row>
    <row r="181243" spans="27:27">
      <c r="AA181243" s="271"/>
    </row>
    <row r="181244" spans="27:27">
      <c r="AA181244" s="271"/>
    </row>
    <row r="181245" spans="27:27">
      <c r="AA181245" s="271"/>
    </row>
    <row r="181246" spans="27:27">
      <c r="AA181246" s="271"/>
    </row>
    <row r="181247" spans="27:27">
      <c r="AA181247" s="271"/>
    </row>
    <row r="181248" spans="27:27">
      <c r="AA181248" s="271"/>
    </row>
    <row r="181249" spans="27:27">
      <c r="AA181249" s="271"/>
    </row>
    <row r="181250" spans="27:27">
      <c r="AA181250" s="271"/>
    </row>
    <row r="181251" spans="27:27">
      <c r="AA181251" s="271"/>
    </row>
    <row r="181252" spans="27:27">
      <c r="AA181252" s="271"/>
    </row>
    <row r="181253" spans="27:27">
      <c r="AA181253" s="271"/>
    </row>
    <row r="181254" spans="27:27">
      <c r="AA181254" s="271"/>
    </row>
    <row r="181255" spans="27:27">
      <c r="AA181255" s="271"/>
    </row>
    <row r="181256" spans="27:27">
      <c r="AA181256" s="271"/>
    </row>
    <row r="181257" spans="27:27">
      <c r="AA181257" s="271"/>
    </row>
    <row r="181258" spans="27:27">
      <c r="AA181258" s="271"/>
    </row>
    <row r="181259" spans="27:27">
      <c r="AA181259" s="271"/>
    </row>
    <row r="181260" spans="27:27">
      <c r="AA181260" s="271"/>
    </row>
    <row r="181261" spans="27:27">
      <c r="AA181261" s="271"/>
    </row>
    <row r="181262" spans="27:27">
      <c r="AA181262" s="271"/>
    </row>
    <row r="181263" spans="27:27">
      <c r="AA181263" s="271"/>
    </row>
    <row r="181264" spans="27:27">
      <c r="AA181264" s="271"/>
    </row>
    <row r="181265" spans="27:27">
      <c r="AA181265" s="271"/>
    </row>
    <row r="181266" spans="27:27">
      <c r="AA181266" s="271"/>
    </row>
    <row r="181267" spans="27:27">
      <c r="AA181267" s="271"/>
    </row>
    <row r="181268" spans="27:27">
      <c r="AA181268" s="271"/>
    </row>
    <row r="181269" spans="27:27">
      <c r="AA181269" s="271"/>
    </row>
    <row r="181270" spans="27:27">
      <c r="AA181270" s="271"/>
    </row>
    <row r="181271" spans="27:27">
      <c r="AA181271" s="271"/>
    </row>
    <row r="181272" spans="27:27">
      <c r="AA181272" s="271"/>
    </row>
    <row r="181273" spans="27:27">
      <c r="AA181273" s="271"/>
    </row>
    <row r="181274" spans="27:27">
      <c r="AA181274" s="271"/>
    </row>
    <row r="181275" spans="27:27">
      <c r="AA181275" s="271"/>
    </row>
    <row r="181276" spans="27:27">
      <c r="AA181276" s="271"/>
    </row>
    <row r="181277" spans="27:27">
      <c r="AA181277" s="271"/>
    </row>
    <row r="181278" spans="27:27">
      <c r="AA181278" s="271"/>
    </row>
    <row r="181279" spans="27:27">
      <c r="AA181279" s="271"/>
    </row>
    <row r="181280" spans="27:27">
      <c r="AA181280" s="271"/>
    </row>
    <row r="181281" spans="27:27">
      <c r="AA181281" s="271"/>
    </row>
    <row r="181282" spans="27:27">
      <c r="AA181282" s="271"/>
    </row>
    <row r="181283" spans="27:27">
      <c r="AA181283" s="271"/>
    </row>
    <row r="181284" spans="27:27">
      <c r="AA181284" s="271"/>
    </row>
    <row r="181285" spans="27:27">
      <c r="AA181285" s="271"/>
    </row>
    <row r="181286" spans="27:27">
      <c r="AA181286" s="271"/>
    </row>
    <row r="181287" spans="27:27">
      <c r="AA181287" s="271"/>
    </row>
    <row r="181288" spans="27:27">
      <c r="AA181288" s="271"/>
    </row>
    <row r="181289" spans="27:27">
      <c r="AA181289" s="271"/>
    </row>
    <row r="181290" spans="27:27">
      <c r="AA181290" s="271"/>
    </row>
    <row r="181291" spans="27:27">
      <c r="AA181291" s="271"/>
    </row>
    <row r="181292" spans="27:27">
      <c r="AA181292" s="271"/>
    </row>
    <row r="181293" spans="27:27">
      <c r="AA181293" s="271"/>
    </row>
    <row r="181294" spans="27:27">
      <c r="AA181294" s="271"/>
    </row>
    <row r="181295" spans="27:27">
      <c r="AA181295" s="271"/>
    </row>
    <row r="181296" spans="27:27">
      <c r="AA181296" s="271"/>
    </row>
    <row r="181297" spans="27:27">
      <c r="AA181297" s="271"/>
    </row>
    <row r="181298" spans="27:27">
      <c r="AA181298" s="271"/>
    </row>
    <row r="181299" spans="27:27">
      <c r="AA181299" s="271"/>
    </row>
    <row r="181300" spans="27:27">
      <c r="AA181300" s="271"/>
    </row>
    <row r="181301" spans="27:27">
      <c r="AA181301" s="271"/>
    </row>
    <row r="181302" spans="27:27">
      <c r="AA181302" s="271"/>
    </row>
    <row r="181303" spans="27:27">
      <c r="AA181303" s="271"/>
    </row>
    <row r="181304" spans="27:27">
      <c r="AA181304" s="271"/>
    </row>
    <row r="181305" spans="27:27">
      <c r="AA181305" s="271"/>
    </row>
    <row r="181306" spans="27:27">
      <c r="AA181306" s="271"/>
    </row>
    <row r="181307" spans="27:27">
      <c r="AA181307" s="271"/>
    </row>
    <row r="181308" spans="27:27">
      <c r="AA181308" s="271"/>
    </row>
    <row r="181309" spans="27:27">
      <c r="AA181309" s="271"/>
    </row>
    <row r="181310" spans="27:27">
      <c r="AA181310" s="271"/>
    </row>
    <row r="181311" spans="27:27">
      <c r="AA181311" s="271"/>
    </row>
    <row r="181312" spans="27:27">
      <c r="AA181312" s="271"/>
    </row>
    <row r="181313" spans="27:27">
      <c r="AA181313" s="271"/>
    </row>
    <row r="181314" spans="27:27">
      <c r="AA181314" s="271"/>
    </row>
    <row r="181315" spans="27:27">
      <c r="AA181315" s="271"/>
    </row>
    <row r="181316" spans="27:27">
      <c r="AA181316" s="271"/>
    </row>
    <row r="181317" spans="27:27">
      <c r="AA181317" s="271"/>
    </row>
    <row r="181318" spans="27:27">
      <c r="AA181318" s="271"/>
    </row>
    <row r="181319" spans="27:27">
      <c r="AA181319" s="271"/>
    </row>
    <row r="181320" spans="27:27">
      <c r="AA181320" s="271"/>
    </row>
    <row r="181321" spans="27:27">
      <c r="AA181321" s="271"/>
    </row>
    <row r="181322" spans="27:27">
      <c r="AA181322" s="271"/>
    </row>
    <row r="181323" spans="27:27">
      <c r="AA181323" s="271"/>
    </row>
    <row r="181324" spans="27:27">
      <c r="AA181324" s="271"/>
    </row>
    <row r="181325" spans="27:27">
      <c r="AA181325" s="271"/>
    </row>
    <row r="181326" spans="27:27">
      <c r="AA181326" s="271"/>
    </row>
    <row r="181327" spans="27:27">
      <c r="AA181327" s="271"/>
    </row>
    <row r="181328" spans="27:27">
      <c r="AA181328" s="271"/>
    </row>
    <row r="181329" spans="27:27">
      <c r="AA181329" s="271"/>
    </row>
    <row r="181330" spans="27:27">
      <c r="AA181330" s="271"/>
    </row>
    <row r="181331" spans="27:27">
      <c r="AA181331" s="271"/>
    </row>
    <row r="181332" spans="27:27">
      <c r="AA181332" s="271"/>
    </row>
    <row r="181333" spans="27:27">
      <c r="AA181333" s="271"/>
    </row>
    <row r="181334" spans="27:27">
      <c r="AA181334" s="271"/>
    </row>
    <row r="181335" spans="27:27">
      <c r="AA181335" s="271"/>
    </row>
    <row r="181336" spans="27:27">
      <c r="AA181336" s="271"/>
    </row>
    <row r="181337" spans="27:27">
      <c r="AA181337" s="271"/>
    </row>
    <row r="181338" spans="27:27">
      <c r="AA181338" s="271"/>
    </row>
    <row r="181339" spans="27:27">
      <c r="AA181339" s="271"/>
    </row>
    <row r="181340" spans="27:27">
      <c r="AA181340" s="271"/>
    </row>
    <row r="181341" spans="27:27">
      <c r="AA181341" s="271"/>
    </row>
    <row r="181342" spans="27:27">
      <c r="AA181342" s="271"/>
    </row>
    <row r="181343" spans="27:27">
      <c r="AA181343" s="271"/>
    </row>
    <row r="181344" spans="27:27">
      <c r="AA181344" s="271"/>
    </row>
    <row r="181345" spans="27:27">
      <c r="AA181345" s="271"/>
    </row>
    <row r="181346" spans="27:27">
      <c r="AA181346" s="271"/>
    </row>
    <row r="181347" spans="27:27">
      <c r="AA181347" s="271"/>
    </row>
    <row r="181348" spans="27:27">
      <c r="AA181348" s="271"/>
    </row>
    <row r="181349" spans="27:27">
      <c r="AA181349" s="271"/>
    </row>
    <row r="181350" spans="27:27">
      <c r="AA181350" s="271"/>
    </row>
    <row r="181351" spans="27:27">
      <c r="AA181351" s="271"/>
    </row>
    <row r="181352" spans="27:27">
      <c r="AA181352" s="271"/>
    </row>
    <row r="181353" spans="27:27">
      <c r="AA181353" s="271"/>
    </row>
    <row r="181354" spans="27:27">
      <c r="AA181354" s="271"/>
    </row>
    <row r="181355" spans="27:27">
      <c r="AA181355" s="271"/>
    </row>
    <row r="181356" spans="27:27">
      <c r="AA181356" s="271"/>
    </row>
    <row r="181357" spans="27:27">
      <c r="AA181357" s="271"/>
    </row>
    <row r="181358" spans="27:27">
      <c r="AA181358" s="271"/>
    </row>
    <row r="181359" spans="27:27">
      <c r="AA181359" s="271"/>
    </row>
    <row r="181360" spans="27:27">
      <c r="AA181360" s="271"/>
    </row>
    <row r="181361" spans="27:27">
      <c r="AA181361" s="271"/>
    </row>
    <row r="181362" spans="27:27">
      <c r="AA181362" s="271"/>
    </row>
    <row r="181363" spans="27:27">
      <c r="AA181363" s="271"/>
    </row>
    <row r="181364" spans="27:27">
      <c r="AA181364" s="271"/>
    </row>
    <row r="181365" spans="27:27">
      <c r="AA181365" s="271"/>
    </row>
    <row r="181366" spans="27:27">
      <c r="AA181366" s="271"/>
    </row>
    <row r="181367" spans="27:27">
      <c r="AA181367" s="271"/>
    </row>
    <row r="181368" spans="27:27">
      <c r="AA181368" s="271"/>
    </row>
    <row r="181369" spans="27:27">
      <c r="AA181369" s="271"/>
    </row>
    <row r="181370" spans="27:27">
      <c r="AA181370" s="271"/>
    </row>
    <row r="181371" spans="27:27">
      <c r="AA181371" s="271"/>
    </row>
    <row r="181372" spans="27:27">
      <c r="AA181372" s="271"/>
    </row>
    <row r="181373" spans="27:27">
      <c r="AA181373" s="271"/>
    </row>
    <row r="181374" spans="27:27">
      <c r="AA181374" s="271"/>
    </row>
    <row r="181375" spans="27:27">
      <c r="AA181375" s="271"/>
    </row>
    <row r="181376" spans="27:27">
      <c r="AA181376" s="271"/>
    </row>
    <row r="181377" spans="27:27">
      <c r="AA181377" s="271"/>
    </row>
    <row r="181378" spans="27:27">
      <c r="AA181378" s="271"/>
    </row>
    <row r="181379" spans="27:27">
      <c r="AA181379" s="271"/>
    </row>
    <row r="181380" spans="27:27">
      <c r="AA181380" s="271"/>
    </row>
    <row r="181381" spans="27:27">
      <c r="AA181381" s="271"/>
    </row>
    <row r="181382" spans="27:27">
      <c r="AA181382" s="271"/>
    </row>
    <row r="181383" spans="27:27">
      <c r="AA181383" s="271"/>
    </row>
    <row r="181384" spans="27:27">
      <c r="AA181384" s="271"/>
    </row>
    <row r="181385" spans="27:27">
      <c r="AA181385" s="271"/>
    </row>
    <row r="181386" spans="27:27">
      <c r="AA181386" s="271"/>
    </row>
    <row r="181387" spans="27:27">
      <c r="AA181387" s="271"/>
    </row>
    <row r="181388" spans="27:27">
      <c r="AA181388" s="271"/>
    </row>
    <row r="181389" spans="27:27">
      <c r="AA181389" s="271"/>
    </row>
    <row r="181390" spans="27:27">
      <c r="AA181390" s="271"/>
    </row>
    <row r="181391" spans="27:27">
      <c r="AA181391" s="271"/>
    </row>
    <row r="181392" spans="27:27">
      <c r="AA181392" s="271"/>
    </row>
    <row r="181393" spans="27:27">
      <c r="AA181393" s="271"/>
    </row>
    <row r="181394" spans="27:27">
      <c r="AA181394" s="271"/>
    </row>
    <row r="181395" spans="27:27">
      <c r="AA181395" s="271"/>
    </row>
    <row r="181396" spans="27:27">
      <c r="AA181396" s="271"/>
    </row>
    <row r="181397" spans="27:27">
      <c r="AA181397" s="271"/>
    </row>
    <row r="181398" spans="27:27">
      <c r="AA181398" s="271"/>
    </row>
    <row r="181399" spans="27:27">
      <c r="AA181399" s="271"/>
    </row>
    <row r="181400" spans="27:27">
      <c r="AA181400" s="271"/>
    </row>
    <row r="181401" spans="27:27">
      <c r="AA181401" s="271"/>
    </row>
    <row r="181402" spans="27:27">
      <c r="AA181402" s="271"/>
    </row>
    <row r="181403" spans="27:27">
      <c r="AA181403" s="271"/>
    </row>
    <row r="181404" spans="27:27">
      <c r="AA181404" s="271"/>
    </row>
    <row r="181405" spans="27:27">
      <c r="AA181405" s="271"/>
    </row>
    <row r="181406" spans="27:27">
      <c r="AA181406" s="271"/>
    </row>
    <row r="181407" spans="27:27">
      <c r="AA181407" s="271"/>
    </row>
    <row r="181408" spans="27:27">
      <c r="AA181408" s="271"/>
    </row>
    <row r="181409" spans="27:27">
      <c r="AA181409" s="271"/>
    </row>
    <row r="181410" spans="27:27">
      <c r="AA181410" s="271"/>
    </row>
    <row r="181411" spans="27:27">
      <c r="AA181411" s="271"/>
    </row>
    <row r="181412" spans="27:27">
      <c r="AA181412" s="271"/>
    </row>
    <row r="181413" spans="27:27">
      <c r="AA181413" s="271"/>
    </row>
    <row r="181414" spans="27:27">
      <c r="AA181414" s="271"/>
    </row>
    <row r="181415" spans="27:27">
      <c r="AA181415" s="271"/>
    </row>
    <row r="181416" spans="27:27">
      <c r="AA181416" s="271"/>
    </row>
    <row r="181417" spans="27:27">
      <c r="AA181417" s="271"/>
    </row>
    <row r="181418" spans="27:27">
      <c r="AA181418" s="271"/>
    </row>
    <row r="181419" spans="27:27">
      <c r="AA181419" s="271"/>
    </row>
    <row r="181420" spans="27:27">
      <c r="AA181420" s="271"/>
    </row>
    <row r="181421" spans="27:27">
      <c r="AA181421" s="271"/>
    </row>
    <row r="181422" spans="27:27">
      <c r="AA181422" s="271"/>
    </row>
    <row r="181423" spans="27:27">
      <c r="AA181423" s="271"/>
    </row>
    <row r="181424" spans="27:27">
      <c r="AA181424" s="271"/>
    </row>
    <row r="181425" spans="27:27">
      <c r="AA181425" s="271"/>
    </row>
    <row r="181426" spans="27:27">
      <c r="AA181426" s="271"/>
    </row>
    <row r="181427" spans="27:27">
      <c r="AA181427" s="271"/>
    </row>
    <row r="181428" spans="27:27">
      <c r="AA181428" s="271"/>
    </row>
    <row r="181429" spans="27:27">
      <c r="AA181429" s="271"/>
    </row>
    <row r="181430" spans="27:27">
      <c r="AA181430" s="271"/>
    </row>
    <row r="181431" spans="27:27">
      <c r="AA181431" s="271"/>
    </row>
    <row r="181432" spans="27:27">
      <c r="AA181432" s="271"/>
    </row>
    <row r="181433" spans="27:27">
      <c r="AA181433" s="271"/>
    </row>
    <row r="181434" spans="27:27">
      <c r="AA181434" s="271"/>
    </row>
    <row r="181435" spans="27:27">
      <c r="AA181435" s="271"/>
    </row>
    <row r="181436" spans="27:27">
      <c r="AA181436" s="271"/>
    </row>
    <row r="181437" spans="27:27">
      <c r="AA181437" s="271"/>
    </row>
    <row r="181438" spans="27:27">
      <c r="AA181438" s="271"/>
    </row>
    <row r="181439" spans="27:27">
      <c r="AA181439" s="271"/>
    </row>
    <row r="181440" spans="27:27">
      <c r="AA181440" s="271"/>
    </row>
    <row r="181441" spans="27:27">
      <c r="AA181441" s="271"/>
    </row>
    <row r="181442" spans="27:27">
      <c r="AA181442" s="271"/>
    </row>
    <row r="181443" spans="27:27">
      <c r="AA181443" s="271"/>
    </row>
    <row r="181444" spans="27:27">
      <c r="AA181444" s="271"/>
    </row>
    <row r="181445" spans="27:27">
      <c r="AA181445" s="271"/>
    </row>
    <row r="181446" spans="27:27">
      <c r="AA181446" s="271"/>
    </row>
    <row r="181447" spans="27:27">
      <c r="AA181447" s="271"/>
    </row>
    <row r="181448" spans="27:27">
      <c r="AA181448" s="271"/>
    </row>
    <row r="181449" spans="27:27">
      <c r="AA181449" s="271"/>
    </row>
    <row r="181450" spans="27:27">
      <c r="AA181450" s="271"/>
    </row>
    <row r="181451" spans="27:27">
      <c r="AA181451" s="271"/>
    </row>
    <row r="181452" spans="27:27">
      <c r="AA181452" s="271"/>
    </row>
    <row r="181453" spans="27:27">
      <c r="AA181453" s="271"/>
    </row>
    <row r="181454" spans="27:27">
      <c r="AA181454" s="271"/>
    </row>
    <row r="181455" spans="27:27">
      <c r="AA181455" s="271"/>
    </row>
    <row r="181456" spans="27:27">
      <c r="AA181456" s="271"/>
    </row>
    <row r="181457" spans="27:27">
      <c r="AA181457" s="271"/>
    </row>
    <row r="181458" spans="27:27">
      <c r="AA181458" s="271"/>
    </row>
    <row r="181459" spans="27:27">
      <c r="AA181459" s="271"/>
    </row>
    <row r="181460" spans="27:27">
      <c r="AA181460" s="271"/>
    </row>
    <row r="181461" spans="27:27">
      <c r="AA181461" s="271"/>
    </row>
    <row r="181462" spans="27:27">
      <c r="AA181462" s="271"/>
    </row>
    <row r="181463" spans="27:27">
      <c r="AA181463" s="271"/>
    </row>
    <row r="181464" spans="27:27">
      <c r="AA181464" s="271"/>
    </row>
    <row r="181465" spans="27:27">
      <c r="AA181465" s="271"/>
    </row>
    <row r="181466" spans="27:27">
      <c r="AA181466" s="271"/>
    </row>
    <row r="181467" spans="27:27">
      <c r="AA181467" s="271"/>
    </row>
    <row r="181468" spans="27:27">
      <c r="AA181468" s="271"/>
    </row>
    <row r="181469" spans="27:27">
      <c r="AA181469" s="271"/>
    </row>
    <row r="181470" spans="27:27">
      <c r="AA181470" s="271"/>
    </row>
    <row r="181471" spans="27:27">
      <c r="AA181471" s="271"/>
    </row>
    <row r="181472" spans="27:27">
      <c r="AA181472" s="271"/>
    </row>
    <row r="181473" spans="27:27">
      <c r="AA181473" s="271"/>
    </row>
    <row r="181474" spans="27:27">
      <c r="AA181474" s="271"/>
    </row>
    <row r="181475" spans="27:27">
      <c r="AA181475" s="271"/>
    </row>
    <row r="181476" spans="27:27">
      <c r="AA181476" s="271"/>
    </row>
    <row r="181477" spans="27:27">
      <c r="AA181477" s="271"/>
    </row>
    <row r="181478" spans="27:27">
      <c r="AA181478" s="271"/>
    </row>
    <row r="181479" spans="27:27">
      <c r="AA181479" s="271"/>
    </row>
    <row r="181480" spans="27:27">
      <c r="AA181480" s="271"/>
    </row>
    <row r="181481" spans="27:27">
      <c r="AA181481" s="271"/>
    </row>
    <row r="181482" spans="27:27">
      <c r="AA181482" s="271"/>
    </row>
    <row r="181483" spans="27:27">
      <c r="AA181483" s="271"/>
    </row>
    <row r="181484" spans="27:27">
      <c r="AA181484" s="271"/>
    </row>
    <row r="181485" spans="27:27">
      <c r="AA181485" s="271"/>
    </row>
    <row r="181486" spans="27:27">
      <c r="AA181486" s="271"/>
    </row>
    <row r="181487" spans="27:27">
      <c r="AA181487" s="271"/>
    </row>
    <row r="181488" spans="27:27">
      <c r="AA181488" s="271"/>
    </row>
    <row r="181489" spans="27:27">
      <c r="AA181489" s="271"/>
    </row>
    <row r="181490" spans="27:27">
      <c r="AA181490" s="271"/>
    </row>
    <row r="181491" spans="27:27">
      <c r="AA181491" s="271"/>
    </row>
    <row r="181492" spans="27:27">
      <c r="AA181492" s="271"/>
    </row>
    <row r="181493" spans="27:27">
      <c r="AA181493" s="271"/>
    </row>
    <row r="181494" spans="27:27">
      <c r="AA181494" s="271"/>
    </row>
    <row r="181495" spans="27:27">
      <c r="AA181495" s="271"/>
    </row>
    <row r="181496" spans="27:27">
      <c r="AA181496" s="271"/>
    </row>
    <row r="181497" spans="27:27">
      <c r="AA181497" s="271"/>
    </row>
    <row r="181498" spans="27:27">
      <c r="AA181498" s="271"/>
    </row>
    <row r="181499" spans="27:27">
      <c r="AA181499" s="271"/>
    </row>
    <row r="181500" spans="27:27">
      <c r="AA181500" s="271"/>
    </row>
    <row r="181501" spans="27:27">
      <c r="AA181501" s="271"/>
    </row>
    <row r="181502" spans="27:27">
      <c r="AA181502" s="271"/>
    </row>
    <row r="181503" spans="27:27">
      <c r="AA181503" s="271"/>
    </row>
    <row r="181504" spans="27:27">
      <c r="AA181504" s="271"/>
    </row>
    <row r="181505" spans="27:27">
      <c r="AA181505" s="271"/>
    </row>
    <row r="181506" spans="27:27">
      <c r="AA181506" s="271"/>
    </row>
    <row r="181507" spans="27:27">
      <c r="AA181507" s="271"/>
    </row>
    <row r="181508" spans="27:27">
      <c r="AA181508" s="271"/>
    </row>
    <row r="181509" spans="27:27">
      <c r="AA181509" s="271"/>
    </row>
    <row r="181510" spans="27:27">
      <c r="AA181510" s="271"/>
    </row>
    <row r="181511" spans="27:27">
      <c r="AA181511" s="271"/>
    </row>
    <row r="181512" spans="27:27">
      <c r="AA181512" s="271"/>
    </row>
    <row r="181513" spans="27:27">
      <c r="AA181513" s="271"/>
    </row>
    <row r="181514" spans="27:27">
      <c r="AA181514" s="271"/>
    </row>
    <row r="181515" spans="27:27">
      <c r="AA181515" s="271"/>
    </row>
    <row r="181516" spans="27:27">
      <c r="AA181516" s="271"/>
    </row>
    <row r="181517" spans="27:27">
      <c r="AA181517" s="271"/>
    </row>
    <row r="181518" spans="27:27">
      <c r="AA181518" s="271"/>
    </row>
    <row r="181519" spans="27:27">
      <c r="AA181519" s="271"/>
    </row>
    <row r="181520" spans="27:27">
      <c r="AA181520" s="271"/>
    </row>
    <row r="181521" spans="27:27">
      <c r="AA181521" s="271"/>
    </row>
    <row r="181522" spans="27:27">
      <c r="AA181522" s="271"/>
    </row>
    <row r="181523" spans="27:27">
      <c r="AA181523" s="271"/>
    </row>
    <row r="181524" spans="27:27">
      <c r="AA181524" s="271"/>
    </row>
    <row r="181525" spans="27:27">
      <c r="AA181525" s="271"/>
    </row>
    <row r="181526" spans="27:27">
      <c r="AA181526" s="271"/>
    </row>
    <row r="181527" spans="27:27">
      <c r="AA181527" s="271"/>
    </row>
    <row r="181528" spans="27:27">
      <c r="AA181528" s="271"/>
    </row>
    <row r="181529" spans="27:27">
      <c r="AA181529" s="271"/>
    </row>
    <row r="181530" spans="27:27">
      <c r="AA181530" s="271"/>
    </row>
    <row r="181531" spans="27:27">
      <c r="AA181531" s="271"/>
    </row>
    <row r="181532" spans="27:27">
      <c r="AA181532" s="271"/>
    </row>
    <row r="181533" spans="27:27">
      <c r="AA181533" s="271"/>
    </row>
    <row r="181534" spans="27:27">
      <c r="AA181534" s="271"/>
    </row>
    <row r="181535" spans="27:27">
      <c r="AA181535" s="271"/>
    </row>
    <row r="181536" spans="27:27">
      <c r="AA181536" s="271"/>
    </row>
    <row r="181537" spans="27:27">
      <c r="AA181537" s="271"/>
    </row>
    <row r="181538" spans="27:27">
      <c r="AA181538" s="271"/>
    </row>
    <row r="181539" spans="27:27">
      <c r="AA181539" s="271"/>
    </row>
    <row r="181540" spans="27:27">
      <c r="AA181540" s="271"/>
    </row>
    <row r="181541" spans="27:27">
      <c r="AA181541" s="271"/>
    </row>
    <row r="181542" spans="27:27">
      <c r="AA181542" s="271"/>
    </row>
    <row r="181543" spans="27:27">
      <c r="AA181543" s="271"/>
    </row>
    <row r="181544" spans="27:27">
      <c r="AA181544" s="271"/>
    </row>
    <row r="181545" spans="27:27">
      <c r="AA181545" s="271"/>
    </row>
    <row r="181546" spans="27:27">
      <c r="AA181546" s="271"/>
    </row>
    <row r="181547" spans="27:27">
      <c r="AA181547" s="271"/>
    </row>
    <row r="181548" spans="27:27">
      <c r="AA181548" s="271"/>
    </row>
    <row r="181549" spans="27:27">
      <c r="AA181549" s="271"/>
    </row>
    <row r="181550" spans="27:27">
      <c r="AA181550" s="271"/>
    </row>
    <row r="181551" spans="27:27">
      <c r="AA181551" s="271"/>
    </row>
    <row r="181552" spans="27:27">
      <c r="AA181552" s="271"/>
    </row>
    <row r="181553" spans="27:27">
      <c r="AA181553" s="271"/>
    </row>
    <row r="181554" spans="27:27">
      <c r="AA181554" s="271"/>
    </row>
    <row r="181555" spans="27:27">
      <c r="AA181555" s="271"/>
    </row>
    <row r="181556" spans="27:27">
      <c r="AA181556" s="271"/>
    </row>
    <row r="181557" spans="27:27">
      <c r="AA181557" s="271"/>
    </row>
    <row r="181558" spans="27:27">
      <c r="AA181558" s="271"/>
    </row>
    <row r="181559" spans="27:27">
      <c r="AA181559" s="271"/>
    </row>
    <row r="181560" spans="27:27">
      <c r="AA181560" s="271"/>
    </row>
    <row r="181561" spans="27:27">
      <c r="AA181561" s="271"/>
    </row>
    <row r="181562" spans="27:27">
      <c r="AA181562" s="271"/>
    </row>
    <row r="181563" spans="27:27">
      <c r="AA181563" s="271"/>
    </row>
    <row r="181564" spans="27:27">
      <c r="AA181564" s="271"/>
    </row>
    <row r="181565" spans="27:27">
      <c r="AA181565" s="271"/>
    </row>
    <row r="181566" spans="27:27">
      <c r="AA181566" s="271"/>
    </row>
    <row r="181567" spans="27:27">
      <c r="AA181567" s="271"/>
    </row>
    <row r="181568" spans="27:27">
      <c r="AA181568" s="271"/>
    </row>
    <row r="181569" spans="27:27">
      <c r="AA181569" s="271"/>
    </row>
    <row r="181570" spans="27:27">
      <c r="AA181570" s="271"/>
    </row>
    <row r="181571" spans="27:27">
      <c r="AA181571" s="271"/>
    </row>
    <row r="181572" spans="27:27">
      <c r="AA181572" s="271"/>
    </row>
    <row r="181573" spans="27:27">
      <c r="AA181573" s="271"/>
    </row>
    <row r="181574" spans="27:27">
      <c r="AA181574" s="271"/>
    </row>
    <row r="181575" spans="27:27">
      <c r="AA181575" s="271"/>
    </row>
    <row r="181576" spans="27:27">
      <c r="AA181576" s="271"/>
    </row>
    <row r="181577" spans="27:27">
      <c r="AA181577" s="271"/>
    </row>
    <row r="181578" spans="27:27">
      <c r="AA181578" s="271"/>
    </row>
    <row r="181579" spans="27:27">
      <c r="AA181579" s="271"/>
    </row>
    <row r="181580" spans="27:27">
      <c r="AA181580" s="271"/>
    </row>
    <row r="181581" spans="27:27">
      <c r="AA181581" s="271"/>
    </row>
    <row r="181582" spans="27:27">
      <c r="AA181582" s="271"/>
    </row>
    <row r="181583" spans="27:27">
      <c r="AA181583" s="271"/>
    </row>
    <row r="181584" spans="27:27">
      <c r="AA181584" s="271"/>
    </row>
    <row r="181585" spans="27:27">
      <c r="AA181585" s="271"/>
    </row>
    <row r="181586" spans="27:27">
      <c r="AA181586" s="271"/>
    </row>
    <row r="181587" spans="27:27">
      <c r="AA181587" s="271"/>
    </row>
    <row r="181588" spans="27:27">
      <c r="AA181588" s="271"/>
    </row>
    <row r="181589" spans="27:27">
      <c r="AA181589" s="271"/>
    </row>
    <row r="181590" spans="27:27">
      <c r="AA181590" s="271"/>
    </row>
    <row r="181591" spans="27:27">
      <c r="AA181591" s="271"/>
    </row>
    <row r="181592" spans="27:27">
      <c r="AA181592" s="271"/>
    </row>
    <row r="181593" spans="27:27">
      <c r="AA181593" s="271"/>
    </row>
    <row r="181594" spans="27:27">
      <c r="AA181594" s="271"/>
    </row>
    <row r="181595" spans="27:27">
      <c r="AA181595" s="271"/>
    </row>
    <row r="181596" spans="27:27">
      <c r="AA181596" s="271"/>
    </row>
    <row r="181597" spans="27:27">
      <c r="AA181597" s="271"/>
    </row>
    <row r="181598" spans="27:27">
      <c r="AA181598" s="271"/>
    </row>
    <row r="181599" spans="27:27">
      <c r="AA181599" s="271"/>
    </row>
    <row r="181600" spans="27:27">
      <c r="AA181600" s="271"/>
    </row>
    <row r="181601" spans="27:27">
      <c r="AA181601" s="271"/>
    </row>
    <row r="181602" spans="27:27">
      <c r="AA181602" s="271"/>
    </row>
    <row r="181603" spans="27:27">
      <c r="AA181603" s="271"/>
    </row>
    <row r="181604" spans="27:27">
      <c r="AA181604" s="271"/>
    </row>
    <row r="181605" spans="27:27">
      <c r="AA181605" s="271"/>
    </row>
    <row r="181606" spans="27:27">
      <c r="AA181606" s="271"/>
    </row>
    <row r="181607" spans="27:27">
      <c r="AA181607" s="271"/>
    </row>
    <row r="181608" spans="27:27">
      <c r="AA181608" s="271"/>
    </row>
    <row r="181609" spans="27:27">
      <c r="AA181609" s="271"/>
    </row>
    <row r="181610" spans="27:27">
      <c r="AA181610" s="271"/>
    </row>
    <row r="181611" spans="27:27">
      <c r="AA181611" s="271"/>
    </row>
    <row r="181612" spans="27:27">
      <c r="AA181612" s="271"/>
    </row>
    <row r="181613" spans="27:27">
      <c r="AA181613" s="271"/>
    </row>
    <row r="181614" spans="27:27">
      <c r="AA181614" s="271"/>
    </row>
    <row r="181615" spans="27:27">
      <c r="AA181615" s="271"/>
    </row>
    <row r="181616" spans="27:27">
      <c r="AA181616" s="271"/>
    </row>
    <row r="181617" spans="27:27">
      <c r="AA181617" s="271"/>
    </row>
    <row r="181618" spans="27:27">
      <c r="AA181618" s="271"/>
    </row>
    <row r="181619" spans="27:27">
      <c r="AA181619" s="271"/>
    </row>
    <row r="181620" spans="27:27">
      <c r="AA181620" s="271"/>
    </row>
    <row r="181621" spans="27:27">
      <c r="AA181621" s="271"/>
    </row>
    <row r="181622" spans="27:27">
      <c r="AA181622" s="271"/>
    </row>
    <row r="181623" spans="27:27">
      <c r="AA181623" s="271"/>
    </row>
    <row r="181624" spans="27:27">
      <c r="AA181624" s="271"/>
    </row>
    <row r="181625" spans="27:27">
      <c r="AA181625" s="271"/>
    </row>
    <row r="181626" spans="27:27">
      <c r="AA181626" s="271"/>
    </row>
    <row r="181627" spans="27:27">
      <c r="AA181627" s="271"/>
    </row>
    <row r="181628" spans="27:27">
      <c r="AA181628" s="271"/>
    </row>
    <row r="181629" spans="27:27">
      <c r="AA181629" s="271"/>
    </row>
    <row r="181630" spans="27:27">
      <c r="AA181630" s="271"/>
    </row>
    <row r="181631" spans="27:27">
      <c r="AA181631" s="271"/>
    </row>
    <row r="181632" spans="27:27">
      <c r="AA181632" s="271"/>
    </row>
    <row r="181633" spans="27:27">
      <c r="AA181633" s="271"/>
    </row>
    <row r="181634" spans="27:27">
      <c r="AA181634" s="271"/>
    </row>
    <row r="181635" spans="27:27">
      <c r="AA181635" s="271"/>
    </row>
    <row r="181636" spans="27:27">
      <c r="AA181636" s="271"/>
    </row>
    <row r="181637" spans="27:27">
      <c r="AA181637" s="271"/>
    </row>
    <row r="181638" spans="27:27">
      <c r="AA181638" s="271"/>
    </row>
    <row r="181639" spans="27:27">
      <c r="AA181639" s="271"/>
    </row>
    <row r="181640" spans="27:27">
      <c r="AA181640" s="271"/>
    </row>
    <row r="181641" spans="27:27">
      <c r="AA181641" s="271"/>
    </row>
    <row r="181642" spans="27:27">
      <c r="AA181642" s="271"/>
    </row>
    <row r="181643" spans="27:27">
      <c r="AA181643" s="271"/>
    </row>
    <row r="181644" spans="27:27">
      <c r="AA181644" s="271"/>
    </row>
    <row r="181645" spans="27:27">
      <c r="AA181645" s="271"/>
    </row>
    <row r="181646" spans="27:27">
      <c r="AA181646" s="271"/>
    </row>
    <row r="181647" spans="27:27">
      <c r="AA181647" s="271"/>
    </row>
    <row r="181648" spans="27:27">
      <c r="AA181648" s="271"/>
    </row>
    <row r="181649" spans="27:27">
      <c r="AA181649" s="271"/>
    </row>
    <row r="181650" spans="27:27">
      <c r="AA181650" s="271"/>
    </row>
    <row r="181651" spans="27:27">
      <c r="AA181651" s="271"/>
    </row>
    <row r="181652" spans="27:27">
      <c r="AA181652" s="271"/>
    </row>
    <row r="181653" spans="27:27">
      <c r="AA181653" s="271"/>
    </row>
    <row r="181654" spans="27:27">
      <c r="AA181654" s="271"/>
    </row>
    <row r="181655" spans="27:27">
      <c r="AA181655" s="271"/>
    </row>
    <row r="181656" spans="27:27">
      <c r="AA181656" s="271"/>
    </row>
    <row r="181657" spans="27:27">
      <c r="AA181657" s="271"/>
    </row>
    <row r="181658" spans="27:27">
      <c r="AA181658" s="271"/>
    </row>
    <row r="181659" spans="27:27">
      <c r="AA181659" s="271"/>
    </row>
    <row r="181660" spans="27:27">
      <c r="AA181660" s="271"/>
    </row>
    <row r="181661" spans="27:27">
      <c r="AA181661" s="271"/>
    </row>
    <row r="181662" spans="27:27">
      <c r="AA181662" s="271"/>
    </row>
    <row r="181663" spans="27:27">
      <c r="AA181663" s="271"/>
    </row>
    <row r="181664" spans="27:27">
      <c r="AA181664" s="271"/>
    </row>
    <row r="181665" spans="27:27">
      <c r="AA181665" s="271"/>
    </row>
    <row r="181666" spans="27:27">
      <c r="AA181666" s="271"/>
    </row>
    <row r="181667" spans="27:27">
      <c r="AA181667" s="271"/>
    </row>
    <row r="181668" spans="27:27">
      <c r="AA181668" s="271"/>
    </row>
    <row r="181669" spans="27:27">
      <c r="AA181669" s="271"/>
    </row>
    <row r="181670" spans="27:27">
      <c r="AA181670" s="271"/>
    </row>
    <row r="181671" spans="27:27">
      <c r="AA181671" s="271"/>
    </row>
    <row r="181672" spans="27:27">
      <c r="AA181672" s="271"/>
    </row>
    <row r="181673" spans="27:27">
      <c r="AA181673" s="271"/>
    </row>
    <row r="181674" spans="27:27">
      <c r="AA181674" s="271"/>
    </row>
    <row r="181675" spans="27:27">
      <c r="AA181675" s="271"/>
    </row>
    <row r="181676" spans="27:27">
      <c r="AA181676" s="271"/>
    </row>
    <row r="181677" spans="27:27">
      <c r="AA181677" s="271"/>
    </row>
    <row r="181678" spans="27:27">
      <c r="AA181678" s="271"/>
    </row>
    <row r="181679" spans="27:27">
      <c r="AA181679" s="271"/>
    </row>
    <row r="181680" spans="27:27">
      <c r="AA181680" s="271"/>
    </row>
    <row r="181681" spans="27:27">
      <c r="AA181681" s="271"/>
    </row>
    <row r="181682" spans="27:27">
      <c r="AA181682" s="271"/>
    </row>
    <row r="181683" spans="27:27">
      <c r="AA181683" s="271"/>
    </row>
    <row r="181684" spans="27:27">
      <c r="AA181684" s="271"/>
    </row>
    <row r="181685" spans="27:27">
      <c r="AA181685" s="271"/>
    </row>
    <row r="181686" spans="27:27">
      <c r="AA181686" s="271"/>
    </row>
    <row r="181687" spans="27:27">
      <c r="AA181687" s="271"/>
    </row>
    <row r="181688" spans="27:27">
      <c r="AA181688" s="271"/>
    </row>
    <row r="181689" spans="27:27">
      <c r="AA181689" s="271"/>
    </row>
    <row r="181690" spans="27:27">
      <c r="AA181690" s="271"/>
    </row>
    <row r="181691" spans="27:27">
      <c r="AA181691" s="271"/>
    </row>
    <row r="181692" spans="27:27">
      <c r="AA181692" s="271"/>
    </row>
    <row r="181693" spans="27:27">
      <c r="AA181693" s="271"/>
    </row>
    <row r="181694" spans="27:27">
      <c r="AA181694" s="271"/>
    </row>
    <row r="181695" spans="27:27">
      <c r="AA181695" s="271"/>
    </row>
    <row r="181696" spans="27:27">
      <c r="AA181696" s="271"/>
    </row>
    <row r="181697" spans="27:27">
      <c r="AA181697" s="271"/>
    </row>
    <row r="181698" spans="27:27">
      <c r="AA181698" s="271"/>
    </row>
    <row r="181699" spans="27:27">
      <c r="AA181699" s="271"/>
    </row>
    <row r="181700" spans="27:27">
      <c r="AA181700" s="271"/>
    </row>
    <row r="181701" spans="27:27">
      <c r="AA181701" s="271"/>
    </row>
    <row r="181702" spans="27:27">
      <c r="AA181702" s="271"/>
    </row>
    <row r="181703" spans="27:27">
      <c r="AA181703" s="271"/>
    </row>
    <row r="181704" spans="27:27">
      <c r="AA181704" s="271"/>
    </row>
    <row r="181705" spans="27:27">
      <c r="AA181705" s="271"/>
    </row>
    <row r="181706" spans="27:27">
      <c r="AA181706" s="271"/>
    </row>
    <row r="181707" spans="27:27">
      <c r="AA181707" s="271"/>
    </row>
    <row r="181708" spans="27:27">
      <c r="AA181708" s="271"/>
    </row>
    <row r="181709" spans="27:27">
      <c r="AA181709" s="271"/>
    </row>
    <row r="181710" spans="27:27">
      <c r="AA181710" s="271"/>
    </row>
    <row r="181711" spans="27:27">
      <c r="AA181711" s="271"/>
    </row>
    <row r="181712" spans="27:27">
      <c r="AA181712" s="271"/>
    </row>
    <row r="181713" spans="27:27">
      <c r="AA181713" s="271"/>
    </row>
    <row r="181714" spans="27:27">
      <c r="AA181714" s="271"/>
    </row>
    <row r="181715" spans="27:27">
      <c r="AA181715" s="271"/>
    </row>
    <row r="181716" spans="27:27">
      <c r="AA181716" s="271"/>
    </row>
    <row r="181717" spans="27:27">
      <c r="AA181717" s="271"/>
    </row>
    <row r="181718" spans="27:27">
      <c r="AA181718" s="271"/>
    </row>
    <row r="181719" spans="27:27">
      <c r="AA181719" s="271"/>
    </row>
    <row r="181720" spans="27:27">
      <c r="AA181720" s="271"/>
    </row>
    <row r="181721" spans="27:27">
      <c r="AA181721" s="271"/>
    </row>
    <row r="181722" spans="27:27">
      <c r="AA181722" s="271"/>
    </row>
    <row r="181723" spans="27:27">
      <c r="AA181723" s="271"/>
    </row>
    <row r="181724" spans="27:27">
      <c r="AA181724" s="271"/>
    </row>
    <row r="181725" spans="27:27">
      <c r="AA181725" s="271"/>
    </row>
    <row r="181726" spans="27:27">
      <c r="AA181726" s="271"/>
    </row>
    <row r="181727" spans="27:27">
      <c r="AA181727" s="271"/>
    </row>
    <row r="181728" spans="27:27">
      <c r="AA181728" s="271"/>
    </row>
    <row r="181729" spans="27:27">
      <c r="AA181729" s="271"/>
    </row>
    <row r="181730" spans="27:27">
      <c r="AA181730" s="271"/>
    </row>
    <row r="181731" spans="27:27">
      <c r="AA181731" s="271"/>
    </row>
    <row r="181732" spans="27:27">
      <c r="AA181732" s="271"/>
    </row>
    <row r="181733" spans="27:27">
      <c r="AA181733" s="271"/>
    </row>
    <row r="181734" spans="27:27">
      <c r="AA181734" s="271"/>
    </row>
    <row r="181735" spans="27:27">
      <c r="AA181735" s="271"/>
    </row>
    <row r="181736" spans="27:27">
      <c r="AA181736" s="271"/>
    </row>
    <row r="181737" spans="27:27">
      <c r="AA181737" s="271"/>
    </row>
    <row r="181738" spans="27:27">
      <c r="AA181738" s="271"/>
    </row>
    <row r="181739" spans="27:27">
      <c r="AA181739" s="271"/>
    </row>
    <row r="181740" spans="27:27">
      <c r="AA181740" s="271"/>
    </row>
    <row r="181741" spans="27:27">
      <c r="AA181741" s="271"/>
    </row>
    <row r="181742" spans="27:27">
      <c r="AA181742" s="271"/>
    </row>
    <row r="181743" spans="27:27">
      <c r="AA181743" s="271"/>
    </row>
    <row r="181744" spans="27:27">
      <c r="AA181744" s="271"/>
    </row>
    <row r="181745" spans="27:27">
      <c r="AA181745" s="271"/>
    </row>
    <row r="181746" spans="27:27">
      <c r="AA181746" s="271"/>
    </row>
    <row r="181747" spans="27:27">
      <c r="AA181747" s="271"/>
    </row>
    <row r="181748" spans="27:27">
      <c r="AA181748" s="271"/>
    </row>
    <row r="181749" spans="27:27">
      <c r="AA181749" s="271"/>
    </row>
    <row r="181750" spans="27:27">
      <c r="AA181750" s="271"/>
    </row>
    <row r="181751" spans="27:27">
      <c r="AA181751" s="271"/>
    </row>
    <row r="181752" spans="27:27">
      <c r="AA181752" s="271"/>
    </row>
    <row r="181753" spans="27:27">
      <c r="AA181753" s="271"/>
    </row>
    <row r="181754" spans="27:27">
      <c r="AA181754" s="271"/>
    </row>
    <row r="181755" spans="27:27">
      <c r="AA181755" s="271"/>
    </row>
    <row r="181756" spans="27:27">
      <c r="AA181756" s="271"/>
    </row>
    <row r="181757" spans="27:27">
      <c r="AA181757" s="271"/>
    </row>
    <row r="181758" spans="27:27">
      <c r="AA181758" s="271"/>
    </row>
    <row r="181759" spans="27:27">
      <c r="AA181759" s="271"/>
    </row>
    <row r="181760" spans="27:27">
      <c r="AA181760" s="271"/>
    </row>
    <row r="181761" spans="27:27">
      <c r="AA181761" s="271"/>
    </row>
    <row r="181762" spans="27:27">
      <c r="AA181762" s="271"/>
    </row>
    <row r="181763" spans="27:27">
      <c r="AA181763" s="271"/>
    </row>
    <row r="181764" spans="27:27">
      <c r="AA181764" s="271"/>
    </row>
    <row r="181765" spans="27:27">
      <c r="AA181765" s="271"/>
    </row>
    <row r="181766" spans="27:27">
      <c r="AA181766" s="271"/>
    </row>
    <row r="181767" spans="27:27">
      <c r="AA181767" s="271"/>
    </row>
    <row r="181768" spans="27:27">
      <c r="AA181768" s="271"/>
    </row>
    <row r="181769" spans="27:27">
      <c r="AA181769" s="271"/>
    </row>
    <row r="181770" spans="27:27">
      <c r="AA181770" s="271"/>
    </row>
    <row r="181771" spans="27:27">
      <c r="AA181771" s="271"/>
    </row>
    <row r="181772" spans="27:27">
      <c r="AA181772" s="271"/>
    </row>
    <row r="181773" spans="27:27">
      <c r="AA181773" s="271"/>
    </row>
    <row r="181774" spans="27:27">
      <c r="AA181774" s="271"/>
    </row>
    <row r="181775" spans="27:27">
      <c r="AA181775" s="271"/>
    </row>
    <row r="181776" spans="27:27">
      <c r="AA181776" s="271"/>
    </row>
    <row r="181777" spans="27:27">
      <c r="AA181777" s="271"/>
    </row>
    <row r="181778" spans="27:27">
      <c r="AA181778" s="271"/>
    </row>
    <row r="181779" spans="27:27">
      <c r="AA181779" s="271"/>
    </row>
    <row r="181780" spans="27:27">
      <c r="AA181780" s="271"/>
    </row>
    <row r="181781" spans="27:27">
      <c r="AA181781" s="271"/>
    </row>
    <row r="181782" spans="27:27">
      <c r="AA181782" s="271"/>
    </row>
    <row r="181783" spans="27:27">
      <c r="AA181783" s="271"/>
    </row>
    <row r="181784" spans="27:27">
      <c r="AA181784" s="271"/>
    </row>
    <row r="181785" spans="27:27">
      <c r="AA181785" s="271"/>
    </row>
    <row r="181786" spans="27:27">
      <c r="AA181786" s="271"/>
    </row>
    <row r="181787" spans="27:27">
      <c r="AA181787" s="271"/>
    </row>
    <row r="181788" spans="27:27">
      <c r="AA181788" s="271"/>
    </row>
    <row r="181789" spans="27:27">
      <c r="AA181789" s="271"/>
    </row>
    <row r="181790" spans="27:27">
      <c r="AA181790" s="271"/>
    </row>
    <row r="181791" spans="27:27">
      <c r="AA181791" s="271"/>
    </row>
    <row r="181792" spans="27:27">
      <c r="AA181792" s="271"/>
    </row>
    <row r="181793" spans="27:27">
      <c r="AA181793" s="271"/>
    </row>
    <row r="181794" spans="27:27">
      <c r="AA181794" s="271"/>
    </row>
    <row r="181795" spans="27:27">
      <c r="AA181795" s="271"/>
    </row>
    <row r="181796" spans="27:27">
      <c r="AA181796" s="271"/>
    </row>
    <row r="181797" spans="27:27">
      <c r="AA181797" s="271"/>
    </row>
    <row r="181798" spans="27:27">
      <c r="AA181798" s="271"/>
    </row>
    <row r="181799" spans="27:27">
      <c r="AA181799" s="271"/>
    </row>
    <row r="181800" spans="27:27">
      <c r="AA181800" s="271"/>
    </row>
    <row r="181801" spans="27:27">
      <c r="AA181801" s="271"/>
    </row>
    <row r="181802" spans="27:27">
      <c r="AA181802" s="271"/>
    </row>
    <row r="181803" spans="27:27">
      <c r="AA181803" s="271"/>
    </row>
    <row r="181804" spans="27:27">
      <c r="AA181804" s="271"/>
    </row>
    <row r="181805" spans="27:27">
      <c r="AA181805" s="271"/>
    </row>
    <row r="181806" spans="27:27">
      <c r="AA181806" s="271"/>
    </row>
    <row r="181807" spans="27:27">
      <c r="AA181807" s="271"/>
    </row>
    <row r="181808" spans="27:27">
      <c r="AA181808" s="271"/>
    </row>
    <row r="181809" spans="27:27">
      <c r="AA181809" s="271"/>
    </row>
    <row r="181810" spans="27:27">
      <c r="AA181810" s="271"/>
    </row>
    <row r="181811" spans="27:27">
      <c r="AA181811" s="271"/>
    </row>
    <row r="181812" spans="27:27">
      <c r="AA181812" s="271"/>
    </row>
    <row r="181813" spans="27:27">
      <c r="AA181813" s="271"/>
    </row>
    <row r="181814" spans="27:27">
      <c r="AA181814" s="271"/>
    </row>
    <row r="181815" spans="27:27">
      <c r="AA181815" s="271"/>
    </row>
    <row r="181816" spans="27:27">
      <c r="AA181816" s="271"/>
    </row>
    <row r="181817" spans="27:27">
      <c r="AA181817" s="271"/>
    </row>
    <row r="181818" spans="27:27">
      <c r="AA181818" s="271"/>
    </row>
    <row r="181819" spans="27:27">
      <c r="AA181819" s="271"/>
    </row>
    <row r="181820" spans="27:27">
      <c r="AA181820" s="271"/>
    </row>
    <row r="181821" spans="27:27">
      <c r="AA181821" s="271"/>
    </row>
    <row r="181822" spans="27:27">
      <c r="AA181822" s="271"/>
    </row>
    <row r="181823" spans="27:27">
      <c r="AA181823" s="271"/>
    </row>
    <row r="181824" spans="27:27">
      <c r="AA181824" s="271"/>
    </row>
    <row r="181825" spans="27:27">
      <c r="AA181825" s="271"/>
    </row>
    <row r="181826" spans="27:27">
      <c r="AA181826" s="271"/>
    </row>
    <row r="181827" spans="27:27">
      <c r="AA181827" s="271"/>
    </row>
    <row r="181828" spans="27:27">
      <c r="AA181828" s="271"/>
    </row>
    <row r="181829" spans="27:27">
      <c r="AA181829" s="271"/>
    </row>
    <row r="181830" spans="27:27">
      <c r="AA181830" s="271"/>
    </row>
    <row r="181831" spans="27:27">
      <c r="AA181831" s="271"/>
    </row>
    <row r="181832" spans="27:27">
      <c r="AA181832" s="271"/>
    </row>
    <row r="181833" spans="27:27">
      <c r="AA181833" s="271"/>
    </row>
    <row r="181834" spans="27:27">
      <c r="AA181834" s="271"/>
    </row>
    <row r="181835" spans="27:27">
      <c r="AA181835" s="271"/>
    </row>
    <row r="181836" spans="27:27">
      <c r="AA181836" s="271"/>
    </row>
    <row r="181837" spans="27:27">
      <c r="AA181837" s="271"/>
    </row>
    <row r="181838" spans="27:27">
      <c r="AA181838" s="271"/>
    </row>
    <row r="181839" spans="27:27">
      <c r="AA181839" s="271"/>
    </row>
    <row r="181840" spans="27:27">
      <c r="AA181840" s="271"/>
    </row>
    <row r="181841" spans="27:27">
      <c r="AA181841" s="271"/>
    </row>
    <row r="181842" spans="27:27">
      <c r="AA181842" s="271"/>
    </row>
    <row r="181843" spans="27:27">
      <c r="AA181843" s="271"/>
    </row>
    <row r="181844" spans="27:27">
      <c r="AA181844" s="271"/>
    </row>
    <row r="181845" spans="27:27">
      <c r="AA181845" s="271"/>
    </row>
    <row r="181846" spans="27:27">
      <c r="AA181846" s="271"/>
    </row>
    <row r="181847" spans="27:27">
      <c r="AA181847" s="271"/>
    </row>
    <row r="181848" spans="27:27">
      <c r="AA181848" s="271"/>
    </row>
    <row r="181849" spans="27:27">
      <c r="AA181849" s="271"/>
    </row>
    <row r="181850" spans="27:27">
      <c r="AA181850" s="271"/>
    </row>
    <row r="181851" spans="27:27">
      <c r="AA181851" s="271"/>
    </row>
    <row r="181852" spans="27:27">
      <c r="AA181852" s="271"/>
    </row>
    <row r="181853" spans="27:27">
      <c r="AA181853" s="271"/>
    </row>
    <row r="181854" spans="27:27">
      <c r="AA181854" s="271"/>
    </row>
    <row r="181855" spans="27:27">
      <c r="AA181855" s="271"/>
    </row>
    <row r="181856" spans="27:27">
      <c r="AA181856" s="271"/>
    </row>
    <row r="181857" spans="27:27">
      <c r="AA181857" s="271"/>
    </row>
    <row r="181858" spans="27:27">
      <c r="AA181858" s="271"/>
    </row>
    <row r="181859" spans="27:27">
      <c r="AA181859" s="271"/>
    </row>
    <row r="181860" spans="27:27">
      <c r="AA181860" s="271"/>
    </row>
    <row r="181861" spans="27:27">
      <c r="AA181861" s="271"/>
    </row>
    <row r="181862" spans="27:27">
      <c r="AA181862" s="271"/>
    </row>
    <row r="181863" spans="27:27">
      <c r="AA181863" s="271"/>
    </row>
    <row r="181864" spans="27:27">
      <c r="AA181864" s="271"/>
    </row>
    <row r="181865" spans="27:27">
      <c r="AA181865" s="271"/>
    </row>
    <row r="181866" spans="27:27">
      <c r="AA181866" s="271"/>
    </row>
    <row r="181867" spans="27:27">
      <c r="AA181867" s="271"/>
    </row>
    <row r="181868" spans="27:27">
      <c r="AA181868" s="271"/>
    </row>
    <row r="181869" spans="27:27">
      <c r="AA181869" s="271"/>
    </row>
    <row r="181870" spans="27:27">
      <c r="AA181870" s="271"/>
    </row>
    <row r="181871" spans="27:27">
      <c r="AA181871" s="271"/>
    </row>
    <row r="181872" spans="27:27">
      <c r="AA181872" s="271"/>
    </row>
    <row r="181873" spans="27:27">
      <c r="AA181873" s="271"/>
    </row>
    <row r="181874" spans="27:27">
      <c r="AA181874" s="271"/>
    </row>
    <row r="181875" spans="27:27">
      <c r="AA181875" s="271"/>
    </row>
    <row r="181876" spans="27:27">
      <c r="AA181876" s="271"/>
    </row>
    <row r="181877" spans="27:27">
      <c r="AA181877" s="271"/>
    </row>
    <row r="181878" spans="27:27">
      <c r="AA181878" s="271"/>
    </row>
    <row r="181879" spans="27:27">
      <c r="AA181879" s="271"/>
    </row>
    <row r="181880" spans="27:27">
      <c r="AA181880" s="271"/>
    </row>
    <row r="181881" spans="27:27">
      <c r="AA181881" s="271"/>
    </row>
    <row r="181882" spans="27:27">
      <c r="AA181882" s="271"/>
    </row>
    <row r="181883" spans="27:27">
      <c r="AA181883" s="271"/>
    </row>
    <row r="181884" spans="27:27">
      <c r="AA181884" s="271"/>
    </row>
    <row r="181885" spans="27:27">
      <c r="AA181885" s="271"/>
    </row>
    <row r="181886" spans="27:27">
      <c r="AA181886" s="271"/>
    </row>
    <row r="181887" spans="27:27">
      <c r="AA181887" s="271"/>
    </row>
    <row r="181888" spans="27:27">
      <c r="AA181888" s="271"/>
    </row>
    <row r="181889" spans="27:27">
      <c r="AA181889" s="271"/>
    </row>
    <row r="181890" spans="27:27">
      <c r="AA181890" s="271"/>
    </row>
    <row r="181891" spans="27:27">
      <c r="AA181891" s="271"/>
    </row>
    <row r="181892" spans="27:27">
      <c r="AA181892" s="271"/>
    </row>
    <row r="181893" spans="27:27">
      <c r="AA181893" s="271"/>
    </row>
    <row r="181894" spans="27:27">
      <c r="AA181894" s="271"/>
    </row>
    <row r="181895" spans="27:27">
      <c r="AA181895" s="271"/>
    </row>
    <row r="181896" spans="27:27">
      <c r="AA181896" s="271"/>
    </row>
    <row r="181897" spans="27:27">
      <c r="AA181897" s="271"/>
    </row>
    <row r="181898" spans="27:27">
      <c r="AA181898" s="271"/>
    </row>
    <row r="181899" spans="27:27">
      <c r="AA181899" s="271"/>
    </row>
    <row r="181900" spans="27:27">
      <c r="AA181900" s="271"/>
    </row>
    <row r="181901" spans="27:27">
      <c r="AA181901" s="271"/>
    </row>
    <row r="181902" spans="27:27">
      <c r="AA181902" s="271"/>
    </row>
    <row r="181903" spans="27:27">
      <c r="AA181903" s="271"/>
    </row>
    <row r="181904" spans="27:27">
      <c r="AA181904" s="271"/>
    </row>
    <row r="181905" spans="27:27">
      <c r="AA181905" s="271"/>
    </row>
    <row r="181906" spans="27:27">
      <c r="AA181906" s="271"/>
    </row>
    <row r="181907" spans="27:27">
      <c r="AA181907" s="271"/>
    </row>
    <row r="181908" spans="27:27">
      <c r="AA181908" s="271"/>
    </row>
    <row r="181909" spans="27:27">
      <c r="AA181909" s="271"/>
    </row>
    <row r="181910" spans="27:27">
      <c r="AA181910" s="271"/>
    </row>
    <row r="181911" spans="27:27">
      <c r="AA181911" s="271"/>
    </row>
    <row r="181912" spans="27:27">
      <c r="AA181912" s="271"/>
    </row>
    <row r="181913" spans="27:27">
      <c r="AA181913" s="271"/>
    </row>
    <row r="181914" spans="27:27">
      <c r="AA181914" s="271"/>
    </row>
    <row r="181915" spans="27:27">
      <c r="AA181915" s="271"/>
    </row>
    <row r="181916" spans="27:27">
      <c r="AA181916" s="271"/>
    </row>
    <row r="181917" spans="27:27">
      <c r="AA181917" s="271"/>
    </row>
    <row r="181918" spans="27:27">
      <c r="AA181918" s="271"/>
    </row>
    <row r="181919" spans="27:27">
      <c r="AA181919" s="271"/>
    </row>
    <row r="181920" spans="27:27">
      <c r="AA181920" s="271"/>
    </row>
    <row r="181921" spans="27:27">
      <c r="AA181921" s="271"/>
    </row>
    <row r="181922" spans="27:27">
      <c r="AA181922" s="271"/>
    </row>
    <row r="181923" spans="27:27">
      <c r="AA181923" s="271"/>
    </row>
    <row r="181924" spans="27:27">
      <c r="AA181924" s="271"/>
    </row>
    <row r="181925" spans="27:27">
      <c r="AA181925" s="271"/>
    </row>
    <row r="181926" spans="27:27">
      <c r="AA181926" s="271"/>
    </row>
    <row r="181927" spans="27:27">
      <c r="AA181927" s="271"/>
    </row>
    <row r="181928" spans="27:27">
      <c r="AA181928" s="271"/>
    </row>
    <row r="181929" spans="27:27">
      <c r="AA181929" s="271"/>
    </row>
    <row r="181930" spans="27:27">
      <c r="AA181930" s="271"/>
    </row>
    <row r="181931" spans="27:27">
      <c r="AA181931" s="271"/>
    </row>
    <row r="181932" spans="27:27">
      <c r="AA181932" s="271"/>
    </row>
    <row r="181933" spans="27:27">
      <c r="AA181933" s="271"/>
    </row>
    <row r="181934" spans="27:27">
      <c r="AA181934" s="271"/>
    </row>
    <row r="181935" spans="27:27">
      <c r="AA181935" s="271"/>
    </row>
    <row r="181936" spans="27:27">
      <c r="AA181936" s="271"/>
    </row>
    <row r="181937" spans="27:27">
      <c r="AA181937" s="271"/>
    </row>
    <row r="181938" spans="27:27">
      <c r="AA181938" s="271"/>
    </row>
    <row r="181939" spans="27:27">
      <c r="AA181939" s="271"/>
    </row>
    <row r="181940" spans="27:27">
      <c r="AA181940" s="271"/>
    </row>
    <row r="181941" spans="27:27">
      <c r="AA181941" s="271"/>
    </row>
    <row r="181942" spans="27:27">
      <c r="AA181942" s="271"/>
    </row>
    <row r="181943" spans="27:27">
      <c r="AA181943" s="271"/>
    </row>
    <row r="181944" spans="27:27">
      <c r="AA181944" s="271"/>
    </row>
    <row r="181945" spans="27:27">
      <c r="AA181945" s="271"/>
    </row>
    <row r="181946" spans="27:27">
      <c r="AA181946" s="271"/>
    </row>
    <row r="181947" spans="27:27">
      <c r="AA181947" s="271"/>
    </row>
    <row r="181948" spans="27:27">
      <c r="AA181948" s="271"/>
    </row>
    <row r="181949" spans="27:27">
      <c r="AA181949" s="271"/>
    </row>
    <row r="181950" spans="27:27">
      <c r="AA181950" s="271"/>
    </row>
    <row r="181951" spans="27:27">
      <c r="AA181951" s="271"/>
    </row>
    <row r="181952" spans="27:27">
      <c r="AA181952" s="271"/>
    </row>
    <row r="181953" spans="27:27">
      <c r="AA181953" s="271"/>
    </row>
    <row r="181954" spans="27:27">
      <c r="AA181954" s="271"/>
    </row>
    <row r="181955" spans="27:27">
      <c r="AA181955" s="271"/>
    </row>
    <row r="181956" spans="27:27">
      <c r="AA181956" s="271"/>
    </row>
    <row r="181957" spans="27:27">
      <c r="AA181957" s="271"/>
    </row>
    <row r="181958" spans="27:27">
      <c r="AA181958" s="271"/>
    </row>
    <row r="181959" spans="27:27">
      <c r="AA181959" s="271"/>
    </row>
    <row r="181960" spans="27:27">
      <c r="AA181960" s="271"/>
    </row>
    <row r="181961" spans="27:27">
      <c r="AA181961" s="271"/>
    </row>
    <row r="181962" spans="27:27">
      <c r="AA181962" s="271"/>
    </row>
    <row r="181963" spans="27:27">
      <c r="AA181963" s="271"/>
    </row>
    <row r="181964" spans="27:27">
      <c r="AA181964" s="271"/>
    </row>
    <row r="181965" spans="27:27">
      <c r="AA181965" s="271"/>
    </row>
    <row r="181966" spans="27:27">
      <c r="AA181966" s="271"/>
    </row>
    <row r="181967" spans="27:27">
      <c r="AA181967" s="271"/>
    </row>
    <row r="181968" spans="27:27">
      <c r="AA181968" s="271"/>
    </row>
    <row r="181969" spans="27:27">
      <c r="AA181969" s="271"/>
    </row>
    <row r="181970" spans="27:27">
      <c r="AA181970" s="271"/>
    </row>
    <row r="181971" spans="27:27">
      <c r="AA181971" s="271"/>
    </row>
    <row r="181972" spans="27:27">
      <c r="AA181972" s="271"/>
    </row>
    <row r="181973" spans="27:27">
      <c r="AA181973" s="271"/>
    </row>
    <row r="181974" spans="27:27">
      <c r="AA181974" s="271"/>
    </row>
    <row r="181975" spans="27:27">
      <c r="AA181975" s="271"/>
    </row>
    <row r="181976" spans="27:27">
      <c r="AA181976" s="271"/>
    </row>
    <row r="181977" spans="27:27">
      <c r="AA181977" s="271"/>
    </row>
    <row r="181978" spans="27:27">
      <c r="AA181978" s="271"/>
    </row>
    <row r="181979" spans="27:27">
      <c r="AA181979" s="271"/>
    </row>
    <row r="181980" spans="27:27">
      <c r="AA181980" s="271"/>
    </row>
    <row r="181981" spans="27:27">
      <c r="AA181981" s="271"/>
    </row>
    <row r="181982" spans="27:27">
      <c r="AA181982" s="271"/>
    </row>
    <row r="181983" spans="27:27">
      <c r="AA181983" s="271"/>
    </row>
    <row r="181984" spans="27:27">
      <c r="AA181984" s="271"/>
    </row>
    <row r="181985" spans="27:27">
      <c r="AA181985" s="271"/>
    </row>
    <row r="181986" spans="27:27">
      <c r="AA181986" s="271"/>
    </row>
    <row r="181987" spans="27:27">
      <c r="AA181987" s="271"/>
    </row>
    <row r="181988" spans="27:27">
      <c r="AA181988" s="271"/>
    </row>
    <row r="181989" spans="27:27">
      <c r="AA181989" s="271"/>
    </row>
    <row r="181990" spans="27:27">
      <c r="AA181990" s="271"/>
    </row>
    <row r="181991" spans="27:27">
      <c r="AA181991" s="271"/>
    </row>
    <row r="181992" spans="27:27">
      <c r="AA181992" s="271"/>
    </row>
    <row r="181993" spans="27:27">
      <c r="AA181993" s="271"/>
    </row>
    <row r="181994" spans="27:27">
      <c r="AA181994" s="271"/>
    </row>
    <row r="181995" spans="27:27">
      <c r="AA181995" s="271"/>
    </row>
    <row r="181996" spans="27:27">
      <c r="AA181996" s="271"/>
    </row>
    <row r="181997" spans="27:27">
      <c r="AA181997" s="271"/>
    </row>
    <row r="181998" spans="27:27">
      <c r="AA181998" s="271"/>
    </row>
    <row r="181999" spans="27:27">
      <c r="AA181999" s="271"/>
    </row>
    <row r="182000" spans="27:27">
      <c r="AA182000" s="271"/>
    </row>
    <row r="182001" spans="27:27">
      <c r="AA182001" s="271"/>
    </row>
    <row r="182002" spans="27:27">
      <c r="AA182002" s="271"/>
    </row>
    <row r="182003" spans="27:27">
      <c r="AA182003" s="271"/>
    </row>
    <row r="182004" spans="27:27">
      <c r="AA182004" s="271"/>
    </row>
    <row r="182005" spans="27:27">
      <c r="AA182005" s="271"/>
    </row>
    <row r="182006" spans="27:27">
      <c r="AA182006" s="271"/>
    </row>
    <row r="182007" spans="27:27">
      <c r="AA182007" s="271"/>
    </row>
    <row r="182008" spans="27:27">
      <c r="AA182008" s="271"/>
    </row>
    <row r="182009" spans="27:27">
      <c r="AA182009" s="271"/>
    </row>
    <row r="182010" spans="27:27">
      <c r="AA182010" s="271"/>
    </row>
    <row r="182011" spans="27:27">
      <c r="AA182011" s="271"/>
    </row>
    <row r="182012" spans="27:27">
      <c r="AA182012" s="271"/>
    </row>
    <row r="182013" spans="27:27">
      <c r="AA182013" s="271"/>
    </row>
    <row r="182014" spans="27:27">
      <c r="AA182014" s="271"/>
    </row>
    <row r="182015" spans="27:27">
      <c r="AA182015" s="271"/>
    </row>
    <row r="182016" spans="27:27">
      <c r="AA182016" s="271"/>
    </row>
    <row r="182017" spans="27:27">
      <c r="AA182017" s="271"/>
    </row>
    <row r="182018" spans="27:27">
      <c r="AA182018" s="271"/>
    </row>
    <row r="182019" spans="27:27">
      <c r="AA182019" s="271"/>
    </row>
    <row r="182020" spans="27:27">
      <c r="AA182020" s="271"/>
    </row>
    <row r="182021" spans="27:27">
      <c r="AA182021" s="271"/>
    </row>
    <row r="182022" spans="27:27">
      <c r="AA182022" s="271"/>
    </row>
    <row r="182023" spans="27:27">
      <c r="AA182023" s="271"/>
    </row>
    <row r="182024" spans="27:27">
      <c r="AA182024" s="271"/>
    </row>
    <row r="182025" spans="27:27">
      <c r="AA182025" s="271"/>
    </row>
    <row r="182026" spans="27:27">
      <c r="AA182026" s="271"/>
    </row>
    <row r="182027" spans="27:27">
      <c r="AA182027" s="271"/>
    </row>
    <row r="182028" spans="27:27">
      <c r="AA182028" s="271"/>
    </row>
    <row r="182029" spans="27:27">
      <c r="AA182029" s="271"/>
    </row>
    <row r="182030" spans="27:27">
      <c r="AA182030" s="271"/>
    </row>
    <row r="182031" spans="27:27">
      <c r="AA182031" s="271"/>
    </row>
    <row r="182032" spans="27:27">
      <c r="AA182032" s="271"/>
    </row>
    <row r="182033" spans="27:27">
      <c r="AA182033" s="271"/>
    </row>
    <row r="182034" spans="27:27">
      <c r="AA182034" s="271"/>
    </row>
    <row r="182035" spans="27:27">
      <c r="AA182035" s="271"/>
    </row>
    <row r="182036" spans="27:27">
      <c r="AA182036" s="271"/>
    </row>
    <row r="182037" spans="27:27">
      <c r="AA182037" s="271"/>
    </row>
    <row r="182038" spans="27:27">
      <c r="AA182038" s="271"/>
    </row>
    <row r="182039" spans="27:27">
      <c r="AA182039" s="271"/>
    </row>
    <row r="182040" spans="27:27">
      <c r="AA182040" s="271"/>
    </row>
    <row r="182041" spans="27:27">
      <c r="AA182041" s="271"/>
    </row>
    <row r="182042" spans="27:27">
      <c r="AA182042" s="271"/>
    </row>
    <row r="182043" spans="27:27">
      <c r="AA182043" s="271"/>
    </row>
    <row r="182044" spans="27:27">
      <c r="AA182044" s="271"/>
    </row>
    <row r="182045" spans="27:27">
      <c r="AA182045" s="271"/>
    </row>
    <row r="182046" spans="27:27">
      <c r="AA182046" s="271"/>
    </row>
    <row r="182047" spans="27:27">
      <c r="AA182047" s="271"/>
    </row>
    <row r="182048" spans="27:27">
      <c r="AA182048" s="271"/>
    </row>
    <row r="182049" spans="27:27">
      <c r="AA182049" s="271"/>
    </row>
    <row r="182050" spans="27:27">
      <c r="AA182050" s="271"/>
    </row>
    <row r="182051" spans="27:27">
      <c r="AA182051" s="271"/>
    </row>
    <row r="182052" spans="27:27">
      <c r="AA182052" s="271"/>
    </row>
    <row r="182053" spans="27:27">
      <c r="AA182053" s="271"/>
    </row>
    <row r="182054" spans="27:27">
      <c r="AA182054" s="271"/>
    </row>
    <row r="182055" spans="27:27">
      <c r="AA182055" s="271"/>
    </row>
    <row r="182056" spans="27:27">
      <c r="AA182056" s="271"/>
    </row>
    <row r="182057" spans="27:27">
      <c r="AA182057" s="271"/>
    </row>
    <row r="182058" spans="27:27">
      <c r="AA182058" s="271"/>
    </row>
    <row r="182059" spans="27:27">
      <c r="AA182059" s="271"/>
    </row>
    <row r="182060" spans="27:27">
      <c r="AA182060" s="271"/>
    </row>
    <row r="182061" spans="27:27">
      <c r="AA182061" s="271"/>
    </row>
    <row r="182062" spans="27:27">
      <c r="AA182062" s="271"/>
    </row>
    <row r="182063" spans="27:27">
      <c r="AA182063" s="271"/>
    </row>
    <row r="182064" spans="27:27">
      <c r="AA182064" s="271"/>
    </row>
    <row r="182065" spans="27:27">
      <c r="AA182065" s="271"/>
    </row>
    <row r="182066" spans="27:27">
      <c r="AA182066" s="271"/>
    </row>
    <row r="182067" spans="27:27">
      <c r="AA182067" s="271"/>
    </row>
    <row r="182068" spans="27:27">
      <c r="AA182068" s="271"/>
    </row>
    <row r="182069" spans="27:27">
      <c r="AA182069" s="271"/>
    </row>
    <row r="182070" spans="27:27">
      <c r="AA182070" s="271"/>
    </row>
    <row r="182071" spans="27:27">
      <c r="AA182071" s="271"/>
    </row>
    <row r="182072" spans="27:27">
      <c r="AA182072" s="271"/>
    </row>
    <row r="182073" spans="27:27">
      <c r="AA182073" s="271"/>
    </row>
    <row r="182074" spans="27:27">
      <c r="AA182074" s="271"/>
    </row>
    <row r="182075" spans="27:27">
      <c r="AA182075" s="271"/>
    </row>
    <row r="182076" spans="27:27">
      <c r="AA182076" s="271"/>
    </row>
    <row r="182077" spans="27:27">
      <c r="AA182077" s="271"/>
    </row>
    <row r="182078" spans="27:27">
      <c r="AA182078" s="271"/>
    </row>
    <row r="182079" spans="27:27">
      <c r="AA182079" s="271"/>
    </row>
    <row r="182080" spans="27:27">
      <c r="AA182080" s="271"/>
    </row>
    <row r="182081" spans="27:27">
      <c r="AA182081" s="271"/>
    </row>
    <row r="182082" spans="27:27">
      <c r="AA182082" s="271"/>
    </row>
    <row r="182083" spans="27:27">
      <c r="AA182083" s="271"/>
    </row>
    <row r="182084" spans="27:27">
      <c r="AA182084" s="271"/>
    </row>
    <row r="182085" spans="27:27">
      <c r="AA182085" s="271"/>
    </row>
    <row r="182086" spans="27:27">
      <c r="AA182086" s="271"/>
    </row>
    <row r="182087" spans="27:27">
      <c r="AA182087" s="271"/>
    </row>
    <row r="182088" spans="27:27">
      <c r="AA182088" s="271"/>
    </row>
    <row r="182089" spans="27:27">
      <c r="AA182089" s="271"/>
    </row>
    <row r="182090" spans="27:27">
      <c r="AA182090" s="271"/>
    </row>
    <row r="182091" spans="27:27">
      <c r="AA182091" s="271"/>
    </row>
    <row r="182092" spans="27:27">
      <c r="AA182092" s="271"/>
    </row>
    <row r="182093" spans="27:27">
      <c r="AA182093" s="271"/>
    </row>
    <row r="182094" spans="27:27">
      <c r="AA182094" s="271"/>
    </row>
    <row r="182095" spans="27:27">
      <c r="AA182095" s="271"/>
    </row>
    <row r="182096" spans="27:27">
      <c r="AA182096" s="271"/>
    </row>
    <row r="182097" spans="27:27">
      <c r="AA182097" s="271"/>
    </row>
    <row r="182098" spans="27:27">
      <c r="AA182098" s="271"/>
    </row>
    <row r="182099" spans="27:27">
      <c r="AA182099" s="271"/>
    </row>
    <row r="182100" spans="27:27">
      <c r="AA182100" s="271"/>
    </row>
    <row r="182101" spans="27:27">
      <c r="AA182101" s="271"/>
    </row>
    <row r="182102" spans="27:27">
      <c r="AA182102" s="271"/>
    </row>
    <row r="182103" spans="27:27">
      <c r="AA182103" s="271"/>
    </row>
    <row r="182104" spans="27:27">
      <c r="AA182104" s="271"/>
    </row>
    <row r="182105" spans="27:27">
      <c r="AA182105" s="271"/>
    </row>
    <row r="182106" spans="27:27">
      <c r="AA182106" s="271"/>
    </row>
    <row r="182107" spans="27:27">
      <c r="AA182107" s="271"/>
    </row>
    <row r="182108" spans="27:27">
      <c r="AA182108" s="271"/>
    </row>
    <row r="182109" spans="27:27">
      <c r="AA182109" s="271"/>
    </row>
    <row r="182110" spans="27:27">
      <c r="AA182110" s="271"/>
    </row>
    <row r="182111" spans="27:27">
      <c r="AA182111" s="271"/>
    </row>
    <row r="182112" spans="27:27">
      <c r="AA182112" s="271"/>
    </row>
    <row r="182113" spans="27:27">
      <c r="AA182113" s="271"/>
    </row>
    <row r="182114" spans="27:27">
      <c r="AA182114" s="271"/>
    </row>
    <row r="182115" spans="27:27">
      <c r="AA182115" s="271"/>
    </row>
    <row r="182116" spans="27:27">
      <c r="AA182116" s="271"/>
    </row>
    <row r="182117" spans="27:27">
      <c r="AA182117" s="271"/>
    </row>
    <row r="182118" spans="27:27">
      <c r="AA182118" s="271"/>
    </row>
    <row r="182119" spans="27:27">
      <c r="AA182119" s="271"/>
    </row>
    <row r="182120" spans="27:27">
      <c r="AA182120" s="271"/>
    </row>
    <row r="182121" spans="27:27">
      <c r="AA182121" s="271"/>
    </row>
    <row r="182122" spans="27:27">
      <c r="AA182122" s="271"/>
    </row>
    <row r="182123" spans="27:27">
      <c r="AA182123" s="271"/>
    </row>
    <row r="182124" spans="27:27">
      <c r="AA182124" s="271"/>
    </row>
    <row r="182125" spans="27:27">
      <c r="AA182125" s="271"/>
    </row>
    <row r="182126" spans="27:27">
      <c r="AA182126" s="271"/>
    </row>
    <row r="182127" spans="27:27">
      <c r="AA182127" s="271"/>
    </row>
    <row r="182128" spans="27:27">
      <c r="AA182128" s="271"/>
    </row>
    <row r="182129" spans="27:27">
      <c r="AA182129" s="271"/>
    </row>
    <row r="182130" spans="27:27">
      <c r="AA182130" s="271"/>
    </row>
    <row r="182131" spans="27:27">
      <c r="AA182131" s="271"/>
    </row>
    <row r="182132" spans="27:27">
      <c r="AA182132" s="271"/>
    </row>
    <row r="182133" spans="27:27">
      <c r="AA182133" s="271"/>
    </row>
    <row r="182134" spans="27:27">
      <c r="AA182134" s="271"/>
    </row>
    <row r="182135" spans="27:27">
      <c r="AA182135" s="271"/>
    </row>
    <row r="182136" spans="27:27">
      <c r="AA182136" s="271"/>
    </row>
    <row r="182137" spans="27:27">
      <c r="AA182137" s="271"/>
    </row>
    <row r="182138" spans="27:27">
      <c r="AA182138" s="271"/>
    </row>
    <row r="182139" spans="27:27">
      <c r="AA182139" s="271"/>
    </row>
    <row r="182140" spans="27:27">
      <c r="AA182140" s="271"/>
    </row>
    <row r="182141" spans="27:27">
      <c r="AA182141" s="271"/>
    </row>
    <row r="182142" spans="27:27">
      <c r="AA182142" s="271"/>
    </row>
    <row r="182143" spans="27:27">
      <c r="AA182143" s="271"/>
    </row>
    <row r="182144" spans="27:27">
      <c r="AA182144" s="271"/>
    </row>
    <row r="182145" spans="27:27">
      <c r="AA182145" s="271"/>
    </row>
    <row r="182146" spans="27:27">
      <c r="AA182146" s="271"/>
    </row>
    <row r="182147" spans="27:27">
      <c r="AA182147" s="271"/>
    </row>
    <row r="182148" spans="27:27">
      <c r="AA182148" s="271"/>
    </row>
    <row r="182149" spans="27:27">
      <c r="AA182149" s="271"/>
    </row>
    <row r="182150" spans="27:27">
      <c r="AA182150" s="271"/>
    </row>
    <row r="182151" spans="27:27">
      <c r="AA182151" s="271"/>
    </row>
    <row r="182152" spans="27:27">
      <c r="AA182152" s="271"/>
    </row>
    <row r="182153" spans="27:27">
      <c r="AA182153" s="271"/>
    </row>
    <row r="182154" spans="27:27">
      <c r="AA182154" s="271"/>
    </row>
    <row r="182155" spans="27:27">
      <c r="AA182155" s="271"/>
    </row>
    <row r="182156" spans="27:27">
      <c r="AA182156" s="271"/>
    </row>
    <row r="182157" spans="27:27">
      <c r="AA182157" s="271"/>
    </row>
    <row r="182158" spans="27:27">
      <c r="AA182158" s="271"/>
    </row>
    <row r="182159" spans="27:27">
      <c r="AA182159" s="271"/>
    </row>
    <row r="182160" spans="27:27">
      <c r="AA182160" s="271"/>
    </row>
    <row r="182161" spans="27:27">
      <c r="AA182161" s="271"/>
    </row>
    <row r="182162" spans="27:27">
      <c r="AA182162" s="271"/>
    </row>
    <row r="182163" spans="27:27">
      <c r="AA182163" s="271"/>
    </row>
    <row r="182164" spans="27:27">
      <c r="AA182164" s="271"/>
    </row>
    <row r="182165" spans="27:27">
      <c r="AA182165" s="271"/>
    </row>
    <row r="182166" spans="27:27">
      <c r="AA182166" s="271"/>
    </row>
    <row r="182167" spans="27:27">
      <c r="AA182167" s="271"/>
    </row>
    <row r="182168" spans="27:27">
      <c r="AA182168" s="271"/>
    </row>
    <row r="182169" spans="27:27">
      <c r="AA182169" s="271"/>
    </row>
    <row r="182170" spans="27:27">
      <c r="AA182170" s="271"/>
    </row>
    <row r="182171" spans="27:27">
      <c r="AA182171" s="271"/>
    </row>
    <row r="182172" spans="27:27">
      <c r="AA182172" s="271"/>
    </row>
    <row r="182173" spans="27:27">
      <c r="AA182173" s="271"/>
    </row>
    <row r="182174" spans="27:27">
      <c r="AA182174" s="271"/>
    </row>
    <row r="182175" spans="27:27">
      <c r="AA182175" s="271"/>
    </row>
    <row r="182176" spans="27:27">
      <c r="AA182176" s="271"/>
    </row>
    <row r="182177" spans="27:27">
      <c r="AA182177" s="271"/>
    </row>
    <row r="182178" spans="27:27">
      <c r="AA182178" s="271"/>
    </row>
    <row r="182179" spans="27:27">
      <c r="AA182179" s="271"/>
    </row>
    <row r="182180" spans="27:27">
      <c r="AA182180" s="271"/>
    </row>
    <row r="182181" spans="27:27">
      <c r="AA182181" s="271"/>
    </row>
    <row r="182182" spans="27:27">
      <c r="AA182182" s="271"/>
    </row>
    <row r="182183" spans="27:27">
      <c r="AA182183" s="271"/>
    </row>
    <row r="182184" spans="27:27">
      <c r="AA182184" s="271"/>
    </row>
    <row r="182185" spans="27:27">
      <c r="AA182185" s="271"/>
    </row>
    <row r="182186" spans="27:27">
      <c r="AA182186" s="271"/>
    </row>
    <row r="182187" spans="27:27">
      <c r="AA182187" s="271"/>
    </row>
    <row r="182188" spans="27:27">
      <c r="AA182188" s="271"/>
    </row>
    <row r="182189" spans="27:27">
      <c r="AA182189" s="271"/>
    </row>
    <row r="182190" spans="27:27">
      <c r="AA182190" s="271"/>
    </row>
    <row r="182191" spans="27:27">
      <c r="AA182191" s="271"/>
    </row>
    <row r="182192" spans="27:27">
      <c r="AA182192" s="271"/>
    </row>
    <row r="182193" spans="27:27">
      <c r="AA182193" s="271"/>
    </row>
    <row r="182194" spans="27:27">
      <c r="AA182194" s="271"/>
    </row>
    <row r="182195" spans="27:27">
      <c r="AA182195" s="271"/>
    </row>
    <row r="182196" spans="27:27">
      <c r="AA182196" s="271"/>
    </row>
    <row r="182197" spans="27:27">
      <c r="AA182197" s="271"/>
    </row>
    <row r="182198" spans="27:27">
      <c r="AA182198" s="271"/>
    </row>
    <row r="182199" spans="27:27">
      <c r="AA182199" s="271"/>
    </row>
    <row r="182200" spans="27:27">
      <c r="AA182200" s="271"/>
    </row>
    <row r="182201" spans="27:27">
      <c r="AA182201" s="271"/>
    </row>
    <row r="182202" spans="27:27">
      <c r="AA182202" s="271"/>
    </row>
    <row r="182203" spans="27:27">
      <c r="AA182203" s="271"/>
    </row>
    <row r="182204" spans="27:27">
      <c r="AA182204" s="271"/>
    </row>
    <row r="182205" spans="27:27">
      <c r="AA182205" s="271"/>
    </row>
    <row r="182206" spans="27:27">
      <c r="AA182206" s="271"/>
    </row>
    <row r="182207" spans="27:27">
      <c r="AA182207" s="271"/>
    </row>
    <row r="182208" spans="27:27">
      <c r="AA182208" s="271"/>
    </row>
    <row r="182209" spans="27:27">
      <c r="AA182209" s="271"/>
    </row>
    <row r="182210" spans="27:27">
      <c r="AA182210" s="271"/>
    </row>
    <row r="182211" spans="27:27">
      <c r="AA182211" s="271"/>
    </row>
    <row r="182212" spans="27:27">
      <c r="AA182212" s="271"/>
    </row>
    <row r="182213" spans="27:27">
      <c r="AA182213" s="271"/>
    </row>
    <row r="182214" spans="27:27">
      <c r="AA182214" s="271"/>
    </row>
    <row r="182215" spans="27:27">
      <c r="AA182215" s="271"/>
    </row>
    <row r="182216" spans="27:27">
      <c r="AA182216" s="271"/>
    </row>
    <row r="182217" spans="27:27">
      <c r="AA182217" s="271"/>
    </row>
    <row r="182218" spans="27:27">
      <c r="AA182218" s="271"/>
    </row>
    <row r="182219" spans="27:27">
      <c r="AA182219" s="271"/>
    </row>
    <row r="182220" spans="27:27">
      <c r="AA182220" s="271"/>
    </row>
    <row r="182221" spans="27:27">
      <c r="AA182221" s="271"/>
    </row>
    <row r="182222" spans="27:27">
      <c r="AA182222" s="271"/>
    </row>
    <row r="182223" spans="27:27">
      <c r="AA182223" s="271"/>
    </row>
    <row r="182224" spans="27:27">
      <c r="AA182224" s="271"/>
    </row>
    <row r="182225" spans="27:27">
      <c r="AA182225" s="271"/>
    </row>
    <row r="182226" spans="27:27">
      <c r="AA182226" s="271"/>
    </row>
    <row r="182227" spans="27:27">
      <c r="AA182227" s="271"/>
    </row>
    <row r="182228" spans="27:27">
      <c r="AA182228" s="271"/>
    </row>
    <row r="182229" spans="27:27">
      <c r="AA182229" s="271"/>
    </row>
    <row r="182230" spans="27:27">
      <c r="AA182230" s="271"/>
    </row>
    <row r="182231" spans="27:27">
      <c r="AA182231" s="271"/>
    </row>
    <row r="182232" spans="27:27">
      <c r="AA182232" s="271"/>
    </row>
    <row r="182233" spans="27:27">
      <c r="AA182233" s="271"/>
    </row>
    <row r="182234" spans="27:27">
      <c r="AA182234" s="271"/>
    </row>
    <row r="182235" spans="27:27">
      <c r="AA182235" s="271"/>
    </row>
    <row r="182236" spans="27:27">
      <c r="AA182236" s="271"/>
    </row>
    <row r="182237" spans="27:27">
      <c r="AA182237" s="271"/>
    </row>
    <row r="182238" spans="27:27">
      <c r="AA182238" s="271"/>
    </row>
    <row r="182239" spans="27:27">
      <c r="AA182239" s="271"/>
    </row>
    <row r="182240" spans="27:27">
      <c r="AA182240" s="271"/>
    </row>
    <row r="182241" spans="27:27">
      <c r="AA182241" s="271"/>
    </row>
    <row r="182242" spans="27:27">
      <c r="AA182242" s="271"/>
    </row>
    <row r="182243" spans="27:27">
      <c r="AA182243" s="271"/>
    </row>
    <row r="182244" spans="27:27">
      <c r="AA182244" s="271"/>
    </row>
    <row r="182245" spans="27:27">
      <c r="AA182245" s="271"/>
    </row>
    <row r="182246" spans="27:27">
      <c r="AA182246" s="271"/>
    </row>
    <row r="182247" spans="27:27">
      <c r="AA182247" s="271"/>
    </row>
    <row r="182248" spans="27:27">
      <c r="AA182248" s="271"/>
    </row>
    <row r="182249" spans="27:27">
      <c r="AA182249" s="271"/>
    </row>
    <row r="182250" spans="27:27">
      <c r="AA182250" s="271"/>
    </row>
    <row r="182251" spans="27:27">
      <c r="AA182251" s="271"/>
    </row>
    <row r="182252" spans="27:27">
      <c r="AA182252" s="271"/>
    </row>
    <row r="182253" spans="27:27">
      <c r="AA182253" s="271"/>
    </row>
    <row r="182254" spans="27:27">
      <c r="AA182254" s="271"/>
    </row>
    <row r="182255" spans="27:27">
      <c r="AA182255" s="271"/>
    </row>
    <row r="182256" spans="27:27">
      <c r="AA182256" s="271"/>
    </row>
    <row r="182257" spans="27:27">
      <c r="AA182257" s="271"/>
    </row>
    <row r="182258" spans="27:27">
      <c r="AA182258" s="271"/>
    </row>
    <row r="182259" spans="27:27">
      <c r="AA182259" s="271"/>
    </row>
    <row r="182260" spans="27:27">
      <c r="AA182260" s="271"/>
    </row>
    <row r="182261" spans="27:27">
      <c r="AA182261" s="271"/>
    </row>
    <row r="182262" spans="27:27">
      <c r="AA182262" s="271"/>
    </row>
    <row r="182263" spans="27:27">
      <c r="AA182263" s="271"/>
    </row>
    <row r="182264" spans="27:27">
      <c r="AA182264" s="271"/>
    </row>
    <row r="182265" spans="27:27">
      <c r="AA182265" s="271"/>
    </row>
    <row r="182266" spans="27:27">
      <c r="AA182266" s="271"/>
    </row>
    <row r="182267" spans="27:27">
      <c r="AA182267" s="271"/>
    </row>
    <row r="182268" spans="27:27">
      <c r="AA182268" s="271"/>
    </row>
    <row r="182269" spans="27:27">
      <c r="AA182269" s="271"/>
    </row>
    <row r="182270" spans="27:27">
      <c r="AA182270" s="271"/>
    </row>
    <row r="182271" spans="27:27">
      <c r="AA182271" s="271"/>
    </row>
    <row r="182272" spans="27:27">
      <c r="AA182272" s="271"/>
    </row>
    <row r="182273" spans="27:27">
      <c r="AA182273" s="271"/>
    </row>
    <row r="182274" spans="27:27">
      <c r="AA182274" s="271"/>
    </row>
    <row r="182275" spans="27:27">
      <c r="AA182275" s="271"/>
    </row>
    <row r="182276" spans="27:27">
      <c r="AA182276" s="271"/>
    </row>
    <row r="182277" spans="27:27">
      <c r="AA182277" s="271"/>
    </row>
    <row r="182278" spans="27:27">
      <c r="AA182278" s="271"/>
    </row>
    <row r="182279" spans="27:27">
      <c r="AA182279" s="271"/>
    </row>
    <row r="182280" spans="27:27">
      <c r="AA182280" s="271"/>
    </row>
    <row r="182281" spans="27:27">
      <c r="AA182281" s="271"/>
    </row>
    <row r="182282" spans="27:27">
      <c r="AA182282" s="271"/>
    </row>
    <row r="182283" spans="27:27">
      <c r="AA182283" s="271"/>
    </row>
    <row r="182284" spans="27:27">
      <c r="AA182284" s="271"/>
    </row>
    <row r="182285" spans="27:27">
      <c r="AA182285" s="271"/>
    </row>
    <row r="182286" spans="27:27">
      <c r="AA182286" s="271"/>
    </row>
    <row r="182287" spans="27:27">
      <c r="AA182287" s="271"/>
    </row>
    <row r="182288" spans="27:27">
      <c r="AA182288" s="271"/>
    </row>
    <row r="182289" spans="27:27">
      <c r="AA182289" s="271"/>
    </row>
    <row r="182290" spans="27:27">
      <c r="AA182290" s="271"/>
    </row>
    <row r="182291" spans="27:27">
      <c r="AA182291" s="271"/>
    </row>
    <row r="182292" spans="27:27">
      <c r="AA182292" s="271"/>
    </row>
    <row r="182293" spans="27:27">
      <c r="AA182293" s="271"/>
    </row>
    <row r="182294" spans="27:27">
      <c r="AA182294" s="271"/>
    </row>
    <row r="182295" spans="27:27">
      <c r="AA182295" s="271"/>
    </row>
    <row r="182296" spans="27:27">
      <c r="AA182296" s="271"/>
    </row>
    <row r="182297" spans="27:27">
      <c r="AA182297" s="271"/>
    </row>
    <row r="182298" spans="27:27">
      <c r="AA182298" s="271"/>
    </row>
    <row r="182299" spans="27:27">
      <c r="AA182299" s="271"/>
    </row>
    <row r="182300" spans="27:27">
      <c r="AA182300" s="271"/>
    </row>
    <row r="182301" spans="27:27">
      <c r="AA182301" s="271"/>
    </row>
    <row r="182302" spans="27:27">
      <c r="AA182302" s="271"/>
    </row>
    <row r="182303" spans="27:27">
      <c r="AA182303" s="271"/>
    </row>
    <row r="182304" spans="27:27">
      <c r="AA182304" s="271"/>
    </row>
    <row r="182305" spans="27:27">
      <c r="AA182305" s="271"/>
    </row>
    <row r="182306" spans="27:27">
      <c r="AA182306" s="271"/>
    </row>
    <row r="182307" spans="27:27">
      <c r="AA182307" s="271"/>
    </row>
    <row r="182308" spans="27:27">
      <c r="AA182308" s="271"/>
    </row>
    <row r="182309" spans="27:27">
      <c r="AA182309" s="271"/>
    </row>
    <row r="182310" spans="27:27">
      <c r="AA182310" s="271"/>
    </row>
    <row r="182311" spans="27:27">
      <c r="AA182311" s="271"/>
    </row>
    <row r="182312" spans="27:27">
      <c r="AA182312" s="271"/>
    </row>
    <row r="182313" spans="27:27">
      <c r="AA182313" s="271"/>
    </row>
    <row r="182314" spans="27:27">
      <c r="AA182314" s="271"/>
    </row>
    <row r="182315" spans="27:27">
      <c r="AA182315" s="271"/>
    </row>
    <row r="182316" spans="27:27">
      <c r="AA182316" s="271"/>
    </row>
    <row r="182317" spans="27:27">
      <c r="AA182317" s="271"/>
    </row>
    <row r="182318" spans="27:27">
      <c r="AA182318" s="271"/>
    </row>
    <row r="182319" spans="27:27">
      <c r="AA182319" s="271"/>
    </row>
    <row r="182320" spans="27:27">
      <c r="AA182320" s="271"/>
    </row>
    <row r="182321" spans="27:27">
      <c r="AA182321" s="271"/>
    </row>
    <row r="182322" spans="27:27">
      <c r="AA182322" s="271"/>
    </row>
    <row r="182323" spans="27:27">
      <c r="AA182323" s="271"/>
    </row>
    <row r="182324" spans="27:27">
      <c r="AA182324" s="271"/>
    </row>
    <row r="182325" spans="27:27">
      <c r="AA182325" s="271"/>
    </row>
    <row r="182326" spans="27:27">
      <c r="AA182326" s="271"/>
    </row>
    <row r="182327" spans="27:27">
      <c r="AA182327" s="271"/>
    </row>
    <row r="182328" spans="27:27">
      <c r="AA182328" s="271"/>
    </row>
    <row r="182329" spans="27:27">
      <c r="AA182329" s="271"/>
    </row>
    <row r="182330" spans="27:27">
      <c r="AA182330" s="271"/>
    </row>
    <row r="182331" spans="27:27">
      <c r="AA182331" s="271"/>
    </row>
    <row r="182332" spans="27:27">
      <c r="AA182332" s="271"/>
    </row>
    <row r="182333" spans="27:27">
      <c r="AA182333" s="271"/>
    </row>
    <row r="182334" spans="27:27">
      <c r="AA182334" s="271"/>
    </row>
    <row r="182335" spans="27:27">
      <c r="AA182335" s="271"/>
    </row>
    <row r="182336" spans="27:27">
      <c r="AA182336" s="271"/>
    </row>
    <row r="182337" spans="27:27">
      <c r="AA182337" s="271"/>
    </row>
    <row r="182338" spans="27:27">
      <c r="AA182338" s="271"/>
    </row>
    <row r="182339" spans="27:27">
      <c r="AA182339" s="271"/>
    </row>
    <row r="182340" spans="27:27">
      <c r="AA182340" s="271"/>
    </row>
    <row r="182341" spans="27:27">
      <c r="AA182341" s="271"/>
    </row>
    <row r="182342" spans="27:27">
      <c r="AA182342" s="271"/>
    </row>
    <row r="182343" spans="27:27">
      <c r="AA182343" s="271"/>
    </row>
    <row r="182344" spans="27:27">
      <c r="AA182344" s="271"/>
    </row>
    <row r="182345" spans="27:27">
      <c r="AA182345" s="271"/>
    </row>
    <row r="182346" spans="27:27">
      <c r="AA182346" s="271"/>
    </row>
    <row r="182347" spans="27:27">
      <c r="AA182347" s="271"/>
    </row>
    <row r="182348" spans="27:27">
      <c r="AA182348" s="271"/>
    </row>
    <row r="182349" spans="27:27">
      <c r="AA182349" s="271"/>
    </row>
    <row r="182350" spans="27:27">
      <c r="AA182350" s="271"/>
    </row>
    <row r="182351" spans="27:27">
      <c r="AA182351" s="271"/>
    </row>
    <row r="182352" spans="27:27">
      <c r="AA182352" s="271"/>
    </row>
    <row r="182353" spans="27:27">
      <c r="AA182353" s="271"/>
    </row>
    <row r="182354" spans="27:27">
      <c r="AA182354" s="271"/>
    </row>
    <row r="182355" spans="27:27">
      <c r="AA182355" s="271"/>
    </row>
    <row r="182356" spans="27:27">
      <c r="AA182356" s="271"/>
    </row>
    <row r="182357" spans="27:27">
      <c r="AA182357" s="271"/>
    </row>
    <row r="182358" spans="27:27">
      <c r="AA182358" s="271"/>
    </row>
    <row r="182359" spans="27:27">
      <c r="AA182359" s="271"/>
    </row>
    <row r="182360" spans="27:27">
      <c r="AA182360" s="271"/>
    </row>
    <row r="182361" spans="27:27">
      <c r="AA182361" s="271"/>
    </row>
    <row r="182362" spans="27:27">
      <c r="AA182362" s="271"/>
    </row>
    <row r="182363" spans="27:27">
      <c r="AA182363" s="271"/>
    </row>
    <row r="182364" spans="27:27">
      <c r="AA182364" s="271"/>
    </row>
    <row r="182365" spans="27:27">
      <c r="AA182365" s="271"/>
    </row>
    <row r="182366" spans="27:27">
      <c r="AA182366" s="271"/>
    </row>
    <row r="182367" spans="27:27">
      <c r="AA182367" s="271"/>
    </row>
    <row r="182368" spans="27:27">
      <c r="AA182368" s="271"/>
    </row>
    <row r="182369" spans="27:27">
      <c r="AA182369" s="271"/>
    </row>
    <row r="182370" spans="27:27">
      <c r="AA182370" s="271"/>
    </row>
    <row r="182371" spans="27:27">
      <c r="AA182371" s="271"/>
    </row>
    <row r="182372" spans="27:27">
      <c r="AA182372" s="271"/>
    </row>
    <row r="182373" spans="27:27">
      <c r="AA182373" s="271"/>
    </row>
    <row r="182374" spans="27:27">
      <c r="AA182374" s="271"/>
    </row>
    <row r="182375" spans="27:27">
      <c r="AA182375" s="271"/>
    </row>
    <row r="182376" spans="27:27">
      <c r="AA182376" s="271"/>
    </row>
    <row r="182377" spans="27:27">
      <c r="AA182377" s="271"/>
    </row>
    <row r="182378" spans="27:27">
      <c r="AA182378" s="271"/>
    </row>
    <row r="182379" spans="27:27">
      <c r="AA182379" s="271"/>
    </row>
    <row r="182380" spans="27:27">
      <c r="AA182380" s="271"/>
    </row>
    <row r="182381" spans="27:27">
      <c r="AA182381" s="271"/>
    </row>
    <row r="182382" spans="27:27">
      <c r="AA182382" s="271"/>
    </row>
    <row r="182383" spans="27:27">
      <c r="AA182383" s="271"/>
    </row>
    <row r="182384" spans="27:27">
      <c r="AA182384" s="271"/>
    </row>
    <row r="182385" spans="27:27">
      <c r="AA182385" s="271"/>
    </row>
    <row r="182386" spans="27:27">
      <c r="AA182386" s="271"/>
    </row>
    <row r="182387" spans="27:27">
      <c r="AA182387" s="271"/>
    </row>
    <row r="182388" spans="27:27">
      <c r="AA182388" s="271"/>
    </row>
    <row r="182389" spans="27:27">
      <c r="AA182389" s="271"/>
    </row>
    <row r="182390" spans="27:27">
      <c r="AA182390" s="271"/>
    </row>
    <row r="182391" spans="27:27">
      <c r="AA182391" s="271"/>
    </row>
    <row r="182392" spans="27:27">
      <c r="AA182392" s="271"/>
    </row>
    <row r="182393" spans="27:27">
      <c r="AA182393" s="271"/>
    </row>
    <row r="182394" spans="27:27">
      <c r="AA182394" s="271"/>
    </row>
    <row r="182395" spans="27:27">
      <c r="AA182395" s="271"/>
    </row>
    <row r="182396" spans="27:27">
      <c r="AA182396" s="271"/>
    </row>
    <row r="182397" spans="27:27">
      <c r="AA182397" s="271"/>
    </row>
    <row r="182398" spans="27:27">
      <c r="AA182398" s="271"/>
    </row>
    <row r="182399" spans="27:27">
      <c r="AA182399" s="271"/>
    </row>
    <row r="182400" spans="27:27">
      <c r="AA182400" s="271"/>
    </row>
    <row r="182401" spans="27:27">
      <c r="AA182401" s="271"/>
    </row>
    <row r="182402" spans="27:27">
      <c r="AA182402" s="271"/>
    </row>
    <row r="182403" spans="27:27">
      <c r="AA182403" s="271"/>
    </row>
    <row r="182404" spans="27:27">
      <c r="AA182404" s="271"/>
    </row>
    <row r="182405" spans="27:27">
      <c r="AA182405" s="271"/>
    </row>
    <row r="182406" spans="27:27">
      <c r="AA182406" s="271"/>
    </row>
    <row r="182407" spans="27:27">
      <c r="AA182407" s="271"/>
    </row>
    <row r="182408" spans="27:27">
      <c r="AA182408" s="271"/>
    </row>
    <row r="182409" spans="27:27">
      <c r="AA182409" s="271"/>
    </row>
    <row r="182410" spans="27:27">
      <c r="AA182410" s="271"/>
    </row>
    <row r="182411" spans="27:27">
      <c r="AA182411" s="271"/>
    </row>
    <row r="182412" spans="27:27">
      <c r="AA182412" s="271"/>
    </row>
    <row r="182413" spans="27:27">
      <c r="AA182413" s="271"/>
    </row>
    <row r="182414" spans="27:27">
      <c r="AA182414" s="271"/>
    </row>
    <row r="182415" spans="27:27">
      <c r="AA182415" s="271"/>
    </row>
    <row r="182416" spans="27:27">
      <c r="AA182416" s="271"/>
    </row>
    <row r="182417" spans="27:27">
      <c r="AA182417" s="271"/>
    </row>
    <row r="182418" spans="27:27">
      <c r="AA182418" s="271"/>
    </row>
    <row r="182419" spans="27:27">
      <c r="AA182419" s="271"/>
    </row>
    <row r="182420" spans="27:27">
      <c r="AA182420" s="271"/>
    </row>
    <row r="182421" spans="27:27">
      <c r="AA182421" s="271"/>
    </row>
    <row r="182422" spans="27:27">
      <c r="AA182422" s="271"/>
    </row>
    <row r="182423" spans="27:27">
      <c r="AA182423" s="271"/>
    </row>
    <row r="182424" spans="27:27">
      <c r="AA182424" s="271"/>
    </row>
    <row r="182425" spans="27:27">
      <c r="AA182425" s="271"/>
    </row>
    <row r="182426" spans="27:27">
      <c r="AA182426" s="271"/>
    </row>
    <row r="182427" spans="27:27">
      <c r="AA182427" s="271"/>
    </row>
    <row r="182428" spans="27:27">
      <c r="AA182428" s="271"/>
    </row>
    <row r="182429" spans="27:27">
      <c r="AA182429" s="271"/>
    </row>
    <row r="182430" spans="27:27">
      <c r="AA182430" s="271"/>
    </row>
    <row r="182431" spans="27:27">
      <c r="AA182431" s="271"/>
    </row>
    <row r="182432" spans="27:27">
      <c r="AA182432" s="271"/>
    </row>
    <row r="182433" spans="27:27">
      <c r="AA182433" s="271"/>
    </row>
    <row r="182434" spans="27:27">
      <c r="AA182434" s="271"/>
    </row>
    <row r="182435" spans="27:27">
      <c r="AA182435" s="271"/>
    </row>
    <row r="182436" spans="27:27">
      <c r="AA182436" s="271"/>
    </row>
    <row r="182437" spans="27:27">
      <c r="AA182437" s="271"/>
    </row>
    <row r="182438" spans="27:27">
      <c r="AA182438" s="271"/>
    </row>
    <row r="182439" spans="27:27">
      <c r="AA182439" s="271"/>
    </row>
    <row r="182440" spans="27:27">
      <c r="AA182440" s="271"/>
    </row>
    <row r="182441" spans="27:27">
      <c r="AA182441" s="271"/>
    </row>
    <row r="182442" spans="27:27">
      <c r="AA182442" s="271"/>
    </row>
    <row r="182443" spans="27:27">
      <c r="AA182443" s="271"/>
    </row>
    <row r="182444" spans="27:27">
      <c r="AA182444" s="271"/>
    </row>
    <row r="182445" spans="27:27">
      <c r="AA182445" s="271"/>
    </row>
    <row r="182446" spans="27:27">
      <c r="AA182446" s="271"/>
    </row>
    <row r="182447" spans="27:27">
      <c r="AA182447" s="271"/>
    </row>
    <row r="182448" spans="27:27">
      <c r="AA182448" s="271"/>
    </row>
    <row r="182449" spans="27:27">
      <c r="AA182449" s="271"/>
    </row>
    <row r="182450" spans="27:27">
      <c r="AA182450" s="271"/>
    </row>
    <row r="182451" spans="27:27">
      <c r="AA182451" s="271"/>
    </row>
    <row r="182452" spans="27:27">
      <c r="AA182452" s="271"/>
    </row>
    <row r="182453" spans="27:27">
      <c r="AA182453" s="271"/>
    </row>
    <row r="182454" spans="27:27">
      <c r="AA182454" s="271"/>
    </row>
    <row r="182455" spans="27:27">
      <c r="AA182455" s="271"/>
    </row>
    <row r="182456" spans="27:27">
      <c r="AA182456" s="271"/>
    </row>
    <row r="182457" spans="27:27">
      <c r="AA182457" s="271"/>
    </row>
    <row r="182458" spans="27:27">
      <c r="AA182458" s="271"/>
    </row>
    <row r="182459" spans="27:27">
      <c r="AA182459" s="271"/>
    </row>
    <row r="182460" spans="27:27">
      <c r="AA182460" s="271"/>
    </row>
    <row r="182461" spans="27:27">
      <c r="AA182461" s="271"/>
    </row>
    <row r="182462" spans="27:27">
      <c r="AA182462" s="271"/>
    </row>
    <row r="182463" spans="27:27">
      <c r="AA182463" s="271"/>
    </row>
    <row r="182464" spans="27:27">
      <c r="AA182464" s="271"/>
    </row>
    <row r="182465" spans="27:27">
      <c r="AA182465" s="271"/>
    </row>
    <row r="182466" spans="27:27">
      <c r="AA182466" s="271"/>
    </row>
    <row r="182467" spans="27:27">
      <c r="AA182467" s="271"/>
    </row>
    <row r="182468" spans="27:27">
      <c r="AA182468" s="271"/>
    </row>
    <row r="182469" spans="27:27">
      <c r="AA182469" s="271"/>
    </row>
    <row r="182470" spans="27:27">
      <c r="AA182470" s="271"/>
    </row>
    <row r="182471" spans="27:27">
      <c r="AA182471" s="271"/>
    </row>
    <row r="182472" spans="27:27">
      <c r="AA182472" s="271"/>
    </row>
    <row r="182473" spans="27:27">
      <c r="AA182473" s="271"/>
    </row>
    <row r="182474" spans="27:27">
      <c r="AA182474" s="271"/>
    </row>
    <row r="182475" spans="27:27">
      <c r="AA182475" s="271"/>
    </row>
    <row r="182476" spans="27:27">
      <c r="AA182476" s="271"/>
    </row>
    <row r="182477" spans="27:27">
      <c r="AA182477" s="271"/>
    </row>
    <row r="182478" spans="27:27">
      <c r="AA182478" s="271"/>
    </row>
    <row r="182479" spans="27:27">
      <c r="AA182479" s="271"/>
    </row>
    <row r="182480" spans="27:27">
      <c r="AA182480" s="271"/>
    </row>
    <row r="182481" spans="27:27">
      <c r="AA182481" s="271"/>
    </row>
    <row r="182482" spans="27:27">
      <c r="AA182482" s="271"/>
    </row>
    <row r="182483" spans="27:27">
      <c r="AA182483" s="271"/>
    </row>
    <row r="182484" spans="27:27">
      <c r="AA182484" s="271"/>
    </row>
    <row r="182485" spans="27:27">
      <c r="AA182485" s="271"/>
    </row>
    <row r="182486" spans="27:27">
      <c r="AA182486" s="271"/>
    </row>
    <row r="182487" spans="27:27">
      <c r="AA182487" s="271"/>
    </row>
    <row r="182488" spans="27:27">
      <c r="AA182488" s="271"/>
    </row>
    <row r="182489" spans="27:27">
      <c r="AA182489" s="271"/>
    </row>
    <row r="182490" spans="27:27">
      <c r="AA182490" s="271"/>
    </row>
    <row r="182491" spans="27:27">
      <c r="AA182491" s="271"/>
    </row>
    <row r="182492" spans="27:27">
      <c r="AA182492" s="271"/>
    </row>
    <row r="182493" spans="27:27">
      <c r="AA182493" s="271"/>
    </row>
    <row r="182494" spans="27:27">
      <c r="AA182494" s="271"/>
    </row>
    <row r="182495" spans="27:27">
      <c r="AA182495" s="271"/>
    </row>
    <row r="182496" spans="27:27">
      <c r="AA182496" s="271"/>
    </row>
    <row r="182497" spans="27:27">
      <c r="AA182497" s="271"/>
    </row>
    <row r="182498" spans="27:27">
      <c r="AA182498" s="271"/>
    </row>
    <row r="182499" spans="27:27">
      <c r="AA182499" s="271"/>
    </row>
    <row r="182500" spans="27:27">
      <c r="AA182500" s="271"/>
    </row>
    <row r="182501" spans="27:27">
      <c r="AA182501" s="271"/>
    </row>
    <row r="182502" spans="27:27">
      <c r="AA182502" s="271"/>
    </row>
    <row r="182503" spans="27:27">
      <c r="AA182503" s="271"/>
    </row>
    <row r="182504" spans="27:27">
      <c r="AA182504" s="271"/>
    </row>
    <row r="182505" spans="27:27">
      <c r="AA182505" s="271"/>
    </row>
    <row r="182506" spans="27:27">
      <c r="AA182506" s="271"/>
    </row>
    <row r="182507" spans="27:27">
      <c r="AA182507" s="271"/>
    </row>
    <row r="182508" spans="27:27">
      <c r="AA182508" s="271"/>
    </row>
    <row r="182509" spans="27:27">
      <c r="AA182509" s="271"/>
    </row>
    <row r="182510" spans="27:27">
      <c r="AA182510" s="271"/>
    </row>
    <row r="182511" spans="27:27">
      <c r="AA182511" s="271"/>
    </row>
    <row r="182512" spans="27:27">
      <c r="AA182512" s="271"/>
    </row>
    <row r="182513" spans="27:27">
      <c r="AA182513" s="271"/>
    </row>
    <row r="182514" spans="27:27">
      <c r="AA182514" s="271"/>
    </row>
    <row r="182515" spans="27:27">
      <c r="AA182515" s="271"/>
    </row>
    <row r="182516" spans="27:27">
      <c r="AA182516" s="271"/>
    </row>
    <row r="182517" spans="27:27">
      <c r="AA182517" s="271"/>
    </row>
    <row r="182518" spans="27:27">
      <c r="AA182518" s="271"/>
    </row>
    <row r="182519" spans="27:27">
      <c r="AA182519" s="271"/>
    </row>
    <row r="182520" spans="27:27">
      <c r="AA182520" s="271"/>
    </row>
    <row r="182521" spans="27:27">
      <c r="AA182521" s="271"/>
    </row>
    <row r="182522" spans="27:27">
      <c r="AA182522" s="271"/>
    </row>
    <row r="182523" spans="27:27">
      <c r="AA182523" s="271"/>
    </row>
    <row r="182524" spans="27:27">
      <c r="AA182524" s="271"/>
    </row>
    <row r="182525" spans="27:27">
      <c r="AA182525" s="271"/>
    </row>
    <row r="182526" spans="27:27">
      <c r="AA182526" s="271"/>
    </row>
    <row r="182527" spans="27:27">
      <c r="AA182527" s="271"/>
    </row>
    <row r="182528" spans="27:27">
      <c r="AA182528" s="271"/>
    </row>
    <row r="182529" spans="27:27">
      <c r="AA182529" s="271"/>
    </row>
    <row r="182530" spans="27:27">
      <c r="AA182530" s="271"/>
    </row>
    <row r="182531" spans="27:27">
      <c r="AA182531" s="271"/>
    </row>
    <row r="182532" spans="27:27">
      <c r="AA182532" s="271"/>
    </row>
    <row r="182533" spans="27:27">
      <c r="AA182533" s="271"/>
    </row>
    <row r="182534" spans="27:27">
      <c r="AA182534" s="271"/>
    </row>
    <row r="182535" spans="27:27">
      <c r="AA182535" s="271"/>
    </row>
    <row r="182536" spans="27:27">
      <c r="AA182536" s="271"/>
    </row>
    <row r="182537" spans="27:27">
      <c r="AA182537" s="271"/>
    </row>
    <row r="182538" spans="27:27">
      <c r="AA182538" s="271"/>
    </row>
    <row r="182539" spans="27:27">
      <c r="AA182539" s="271"/>
    </row>
    <row r="182540" spans="27:27">
      <c r="AA182540" s="271"/>
    </row>
    <row r="182541" spans="27:27">
      <c r="AA182541" s="271"/>
    </row>
    <row r="182542" spans="27:27">
      <c r="AA182542" s="271"/>
    </row>
    <row r="182543" spans="27:27">
      <c r="AA182543" s="271"/>
    </row>
    <row r="182544" spans="27:27">
      <c r="AA182544" s="271"/>
    </row>
    <row r="182545" spans="27:27">
      <c r="AA182545" s="271"/>
    </row>
    <row r="182546" spans="27:27">
      <c r="AA182546" s="271"/>
    </row>
    <row r="182547" spans="27:27">
      <c r="AA182547" s="271"/>
    </row>
    <row r="182548" spans="27:27">
      <c r="AA182548" s="271"/>
    </row>
    <row r="182549" spans="27:27">
      <c r="AA182549" s="271"/>
    </row>
    <row r="182550" spans="27:27">
      <c r="AA182550" s="271"/>
    </row>
    <row r="182551" spans="27:27">
      <c r="AA182551" s="271"/>
    </row>
    <row r="182552" spans="27:27">
      <c r="AA182552" s="271"/>
    </row>
    <row r="182553" spans="27:27">
      <c r="AA182553" s="271"/>
    </row>
    <row r="182554" spans="27:27">
      <c r="AA182554" s="271"/>
    </row>
    <row r="182555" spans="27:27">
      <c r="AA182555" s="271"/>
    </row>
    <row r="182556" spans="27:27">
      <c r="AA182556" s="271"/>
    </row>
    <row r="182557" spans="27:27">
      <c r="AA182557" s="271"/>
    </row>
    <row r="182558" spans="27:27">
      <c r="AA182558" s="271"/>
    </row>
    <row r="182559" spans="27:27">
      <c r="AA182559" s="271"/>
    </row>
    <row r="182560" spans="27:27">
      <c r="AA182560" s="271"/>
    </row>
    <row r="182561" spans="27:27">
      <c r="AA182561" s="271"/>
    </row>
    <row r="182562" spans="27:27">
      <c r="AA182562" s="271"/>
    </row>
    <row r="182563" spans="27:27">
      <c r="AA182563" s="271"/>
    </row>
    <row r="182564" spans="27:27">
      <c r="AA182564" s="271"/>
    </row>
    <row r="182565" spans="27:27">
      <c r="AA182565" s="271"/>
    </row>
    <row r="182566" spans="27:27">
      <c r="AA182566" s="271"/>
    </row>
    <row r="182567" spans="27:27">
      <c r="AA182567" s="271"/>
    </row>
    <row r="182568" spans="27:27">
      <c r="AA182568" s="271"/>
    </row>
    <row r="182569" spans="27:27">
      <c r="AA182569" s="271"/>
    </row>
    <row r="182570" spans="27:27">
      <c r="AA182570" s="271"/>
    </row>
    <row r="182571" spans="27:27">
      <c r="AA182571" s="271"/>
    </row>
    <row r="182572" spans="27:27">
      <c r="AA182572" s="271"/>
    </row>
    <row r="182573" spans="27:27">
      <c r="AA182573" s="271"/>
    </row>
    <row r="182574" spans="27:27">
      <c r="AA182574" s="271"/>
    </row>
    <row r="182575" spans="27:27">
      <c r="AA182575" s="271"/>
    </row>
    <row r="182576" spans="27:27">
      <c r="AA182576" s="271"/>
    </row>
    <row r="182577" spans="27:27">
      <c r="AA182577" s="271"/>
    </row>
    <row r="182578" spans="27:27">
      <c r="AA182578" s="271"/>
    </row>
    <row r="182579" spans="27:27">
      <c r="AA182579" s="271"/>
    </row>
    <row r="182580" spans="27:27">
      <c r="AA182580" s="271"/>
    </row>
    <row r="182581" spans="27:27">
      <c r="AA182581" s="271"/>
    </row>
    <row r="182582" spans="27:27">
      <c r="AA182582" s="271"/>
    </row>
    <row r="182583" spans="27:27">
      <c r="AA182583" s="271"/>
    </row>
    <row r="182584" spans="27:27">
      <c r="AA182584" s="271"/>
    </row>
    <row r="182585" spans="27:27">
      <c r="AA182585" s="271"/>
    </row>
    <row r="182586" spans="27:27">
      <c r="AA182586" s="271"/>
    </row>
    <row r="182587" spans="27:27">
      <c r="AA182587" s="271"/>
    </row>
    <row r="182588" spans="27:27">
      <c r="AA182588" s="271"/>
    </row>
    <row r="182589" spans="27:27">
      <c r="AA182589" s="271"/>
    </row>
    <row r="182590" spans="27:27">
      <c r="AA182590" s="271"/>
    </row>
    <row r="182591" spans="27:27">
      <c r="AA182591" s="271"/>
    </row>
    <row r="182592" spans="27:27">
      <c r="AA182592" s="271"/>
    </row>
    <row r="182593" spans="27:27">
      <c r="AA182593" s="271"/>
    </row>
    <row r="182594" spans="27:27">
      <c r="AA182594" s="271"/>
    </row>
    <row r="182595" spans="27:27">
      <c r="AA182595" s="271"/>
    </row>
    <row r="182596" spans="27:27">
      <c r="AA182596" s="271"/>
    </row>
    <row r="182597" spans="27:27">
      <c r="AA182597" s="271"/>
    </row>
    <row r="182598" spans="27:27">
      <c r="AA182598" s="271"/>
    </row>
    <row r="182599" spans="27:27">
      <c r="AA182599" s="271"/>
    </row>
    <row r="182600" spans="27:27">
      <c r="AA182600" s="271"/>
    </row>
    <row r="182601" spans="27:27">
      <c r="AA182601" s="271"/>
    </row>
    <row r="182602" spans="27:27">
      <c r="AA182602" s="271"/>
    </row>
    <row r="182603" spans="27:27">
      <c r="AA182603" s="271"/>
    </row>
    <row r="182604" spans="27:27">
      <c r="AA182604" s="271"/>
    </row>
    <row r="182605" spans="27:27">
      <c r="AA182605" s="271"/>
    </row>
    <row r="182606" spans="27:27">
      <c r="AA182606" s="271"/>
    </row>
    <row r="182607" spans="27:27">
      <c r="AA182607" s="271"/>
    </row>
    <row r="182608" spans="27:27">
      <c r="AA182608" s="271"/>
    </row>
    <row r="182609" spans="27:27">
      <c r="AA182609" s="271"/>
    </row>
    <row r="182610" spans="27:27">
      <c r="AA182610" s="271"/>
    </row>
    <row r="182611" spans="27:27">
      <c r="AA182611" s="271"/>
    </row>
    <row r="182612" spans="27:27">
      <c r="AA182612" s="271"/>
    </row>
    <row r="182613" spans="27:27">
      <c r="AA182613" s="271"/>
    </row>
    <row r="182614" spans="27:27">
      <c r="AA182614" s="271"/>
    </row>
    <row r="182615" spans="27:27">
      <c r="AA182615" s="271"/>
    </row>
    <row r="182616" spans="27:27">
      <c r="AA182616" s="271"/>
    </row>
    <row r="182617" spans="27:27">
      <c r="AA182617" s="271"/>
    </row>
    <row r="182618" spans="27:27">
      <c r="AA182618" s="271"/>
    </row>
    <row r="182619" spans="27:27">
      <c r="AA182619" s="271"/>
    </row>
    <row r="182620" spans="27:27">
      <c r="AA182620" s="271"/>
    </row>
    <row r="182621" spans="27:27">
      <c r="AA182621" s="271"/>
    </row>
    <row r="182622" spans="27:27">
      <c r="AA182622" s="271"/>
    </row>
    <row r="182623" spans="27:27">
      <c r="AA182623" s="271"/>
    </row>
    <row r="182624" spans="27:27">
      <c r="AA182624" s="271"/>
    </row>
    <row r="182625" spans="27:27">
      <c r="AA182625" s="271"/>
    </row>
    <row r="182626" spans="27:27">
      <c r="AA182626" s="271"/>
    </row>
    <row r="182627" spans="27:27">
      <c r="AA182627" s="271"/>
    </row>
    <row r="182628" spans="27:27">
      <c r="AA182628" s="271"/>
    </row>
    <row r="182629" spans="27:27">
      <c r="AA182629" s="271"/>
    </row>
    <row r="182630" spans="27:27">
      <c r="AA182630" s="271"/>
    </row>
    <row r="182631" spans="27:27">
      <c r="AA182631" s="271"/>
    </row>
    <row r="182632" spans="27:27">
      <c r="AA182632" s="271"/>
    </row>
    <row r="182633" spans="27:27">
      <c r="AA182633" s="271"/>
    </row>
    <row r="182634" spans="27:27">
      <c r="AA182634" s="271"/>
    </row>
    <row r="182635" spans="27:27">
      <c r="AA182635" s="271"/>
    </row>
    <row r="182636" spans="27:27">
      <c r="AA182636" s="271"/>
    </row>
    <row r="182637" spans="27:27">
      <c r="AA182637" s="271"/>
    </row>
    <row r="182638" spans="27:27">
      <c r="AA182638" s="271"/>
    </row>
    <row r="182639" spans="27:27">
      <c r="AA182639" s="271"/>
    </row>
    <row r="182640" spans="27:27">
      <c r="AA182640" s="271"/>
    </row>
    <row r="182641" spans="27:27">
      <c r="AA182641" s="271"/>
    </row>
    <row r="182642" spans="27:27">
      <c r="AA182642" s="271"/>
    </row>
    <row r="182643" spans="27:27">
      <c r="AA182643" s="271"/>
    </row>
    <row r="182644" spans="27:27">
      <c r="AA182644" s="271"/>
    </row>
    <row r="182645" spans="27:27">
      <c r="AA182645" s="271"/>
    </row>
    <row r="182646" spans="27:27">
      <c r="AA182646" s="271"/>
    </row>
    <row r="182647" spans="27:27">
      <c r="AA182647" s="271"/>
    </row>
    <row r="182648" spans="27:27">
      <c r="AA182648" s="271"/>
    </row>
    <row r="182649" spans="27:27">
      <c r="AA182649" s="271"/>
    </row>
    <row r="182650" spans="27:27">
      <c r="AA182650" s="271"/>
    </row>
    <row r="182651" spans="27:27">
      <c r="AA182651" s="271"/>
    </row>
    <row r="182652" spans="27:27">
      <c r="AA182652" s="271"/>
    </row>
    <row r="182653" spans="27:27">
      <c r="AA182653" s="271"/>
    </row>
    <row r="182654" spans="27:27">
      <c r="AA182654" s="271"/>
    </row>
    <row r="182655" spans="27:27">
      <c r="AA182655" s="271"/>
    </row>
    <row r="182656" spans="27:27">
      <c r="AA182656" s="271"/>
    </row>
    <row r="182657" spans="27:27">
      <c r="AA182657" s="271"/>
    </row>
    <row r="182658" spans="27:27">
      <c r="AA182658" s="271"/>
    </row>
    <row r="182659" spans="27:27">
      <c r="AA182659" s="271"/>
    </row>
    <row r="182660" spans="27:27">
      <c r="AA182660" s="271"/>
    </row>
    <row r="182661" spans="27:27">
      <c r="AA182661" s="271"/>
    </row>
    <row r="182662" spans="27:27">
      <c r="AA182662" s="271"/>
    </row>
    <row r="182663" spans="27:27">
      <c r="AA182663" s="271"/>
    </row>
    <row r="182664" spans="27:27">
      <c r="AA182664" s="271"/>
    </row>
    <row r="182665" spans="27:27">
      <c r="AA182665" s="271"/>
    </row>
    <row r="182666" spans="27:27">
      <c r="AA182666" s="271"/>
    </row>
    <row r="182667" spans="27:27">
      <c r="AA182667" s="271"/>
    </row>
    <row r="182668" spans="27:27">
      <c r="AA182668" s="271"/>
    </row>
    <row r="182669" spans="27:27">
      <c r="AA182669" s="271"/>
    </row>
    <row r="182670" spans="27:27">
      <c r="AA182670" s="271"/>
    </row>
    <row r="182671" spans="27:27">
      <c r="AA182671" s="271"/>
    </row>
    <row r="182672" spans="27:27">
      <c r="AA182672" s="271"/>
    </row>
    <row r="182673" spans="27:27">
      <c r="AA182673" s="271"/>
    </row>
    <row r="182674" spans="27:27">
      <c r="AA182674" s="271"/>
    </row>
    <row r="182675" spans="27:27">
      <c r="AA182675" s="271"/>
    </row>
    <row r="182676" spans="27:27">
      <c r="AA182676" s="271"/>
    </row>
    <row r="182677" spans="27:27">
      <c r="AA182677" s="271"/>
    </row>
    <row r="182678" spans="27:27">
      <c r="AA182678" s="271"/>
    </row>
    <row r="182679" spans="27:27">
      <c r="AA182679" s="271"/>
    </row>
    <row r="182680" spans="27:27">
      <c r="AA182680" s="271"/>
    </row>
    <row r="182681" spans="27:27">
      <c r="AA182681" s="271"/>
    </row>
    <row r="182682" spans="27:27">
      <c r="AA182682" s="271"/>
    </row>
    <row r="182683" spans="27:27">
      <c r="AA182683" s="271"/>
    </row>
    <row r="182684" spans="27:27">
      <c r="AA182684" s="271"/>
    </row>
    <row r="182685" spans="27:27">
      <c r="AA182685" s="271"/>
    </row>
    <row r="182686" spans="27:27">
      <c r="AA182686" s="271"/>
    </row>
    <row r="182687" spans="27:27">
      <c r="AA182687" s="271"/>
    </row>
    <row r="182688" spans="27:27">
      <c r="AA182688" s="271"/>
    </row>
    <row r="182689" spans="27:27">
      <c r="AA182689" s="271"/>
    </row>
    <row r="182690" spans="27:27">
      <c r="AA182690" s="271"/>
    </row>
    <row r="182691" spans="27:27">
      <c r="AA182691" s="271"/>
    </row>
    <row r="182692" spans="27:27">
      <c r="AA182692" s="271"/>
    </row>
    <row r="182693" spans="27:27">
      <c r="AA182693" s="271"/>
    </row>
    <row r="182694" spans="27:27">
      <c r="AA182694" s="271"/>
    </row>
    <row r="182695" spans="27:27">
      <c r="AA182695" s="271"/>
    </row>
    <row r="182696" spans="27:27">
      <c r="AA182696" s="271"/>
    </row>
    <row r="182697" spans="27:27">
      <c r="AA182697" s="271"/>
    </row>
    <row r="182698" spans="27:27">
      <c r="AA182698" s="271"/>
    </row>
    <row r="182699" spans="27:27">
      <c r="AA182699" s="271"/>
    </row>
    <row r="182700" spans="27:27">
      <c r="AA182700" s="271"/>
    </row>
    <row r="182701" spans="27:27">
      <c r="AA182701" s="271"/>
    </row>
    <row r="182702" spans="27:27">
      <c r="AA182702" s="271"/>
    </row>
    <row r="182703" spans="27:27">
      <c r="AA182703" s="271"/>
    </row>
    <row r="182704" spans="27:27">
      <c r="AA182704" s="271"/>
    </row>
    <row r="182705" spans="27:27">
      <c r="AA182705" s="271"/>
    </row>
    <row r="182706" spans="27:27">
      <c r="AA182706" s="271"/>
    </row>
    <row r="182707" spans="27:27">
      <c r="AA182707" s="271"/>
    </row>
    <row r="182708" spans="27:27">
      <c r="AA182708" s="271"/>
    </row>
    <row r="182709" spans="27:27">
      <c r="AA182709" s="271"/>
    </row>
    <row r="182710" spans="27:27">
      <c r="AA182710" s="271"/>
    </row>
    <row r="182711" spans="27:27">
      <c r="AA182711" s="271"/>
    </row>
    <row r="182712" spans="27:27">
      <c r="AA182712" s="271"/>
    </row>
    <row r="182713" spans="27:27">
      <c r="AA182713" s="271"/>
    </row>
    <row r="182714" spans="27:27">
      <c r="AA182714" s="271"/>
    </row>
    <row r="182715" spans="27:27">
      <c r="AA182715" s="271"/>
    </row>
    <row r="182716" spans="27:27">
      <c r="AA182716" s="271"/>
    </row>
    <row r="182717" spans="27:27">
      <c r="AA182717" s="271"/>
    </row>
    <row r="182718" spans="27:27">
      <c r="AA182718" s="271"/>
    </row>
    <row r="182719" spans="27:27">
      <c r="AA182719" s="271"/>
    </row>
    <row r="182720" spans="27:27">
      <c r="AA182720" s="271"/>
    </row>
    <row r="182721" spans="27:27">
      <c r="AA182721" s="271"/>
    </row>
    <row r="182722" spans="27:27">
      <c r="AA182722" s="271"/>
    </row>
    <row r="182723" spans="27:27">
      <c r="AA182723" s="271"/>
    </row>
    <row r="182724" spans="27:27">
      <c r="AA182724" s="271"/>
    </row>
    <row r="182725" spans="27:27">
      <c r="AA182725" s="271"/>
    </row>
    <row r="182726" spans="27:27">
      <c r="AA182726" s="271"/>
    </row>
    <row r="182727" spans="27:27">
      <c r="AA182727" s="271"/>
    </row>
    <row r="182728" spans="27:27">
      <c r="AA182728" s="271"/>
    </row>
    <row r="182729" spans="27:27">
      <c r="AA182729" s="271"/>
    </row>
    <row r="182730" spans="27:27">
      <c r="AA182730" s="271"/>
    </row>
    <row r="182731" spans="27:27">
      <c r="AA182731" s="271"/>
    </row>
    <row r="182732" spans="27:27">
      <c r="AA182732" s="271"/>
    </row>
    <row r="182733" spans="27:27">
      <c r="AA182733" s="271"/>
    </row>
    <row r="182734" spans="27:27">
      <c r="AA182734" s="271"/>
    </row>
    <row r="182735" spans="27:27">
      <c r="AA182735" s="271"/>
    </row>
    <row r="182736" spans="27:27">
      <c r="AA182736" s="271"/>
    </row>
    <row r="182737" spans="27:27">
      <c r="AA182737" s="271"/>
    </row>
    <row r="182738" spans="27:27">
      <c r="AA182738" s="271"/>
    </row>
    <row r="182739" spans="27:27">
      <c r="AA182739" s="271"/>
    </row>
    <row r="182740" spans="27:27">
      <c r="AA182740" s="271"/>
    </row>
    <row r="182741" spans="27:27">
      <c r="AA182741" s="271"/>
    </row>
    <row r="182742" spans="27:27">
      <c r="AA182742" s="271"/>
    </row>
    <row r="182743" spans="27:27">
      <c r="AA182743" s="271"/>
    </row>
    <row r="182744" spans="27:27">
      <c r="AA182744" s="271"/>
    </row>
    <row r="182745" spans="27:27">
      <c r="AA182745" s="271"/>
    </row>
    <row r="182746" spans="27:27">
      <c r="AA182746" s="271"/>
    </row>
    <row r="182747" spans="27:27">
      <c r="AA182747" s="271"/>
    </row>
    <row r="182748" spans="27:27">
      <c r="AA182748" s="271"/>
    </row>
    <row r="182749" spans="27:27">
      <c r="AA182749" s="271"/>
    </row>
    <row r="182750" spans="27:27">
      <c r="AA182750" s="271"/>
    </row>
    <row r="182751" spans="27:27">
      <c r="AA182751" s="271"/>
    </row>
    <row r="182752" spans="27:27">
      <c r="AA182752" s="271"/>
    </row>
    <row r="182753" spans="27:27">
      <c r="AA182753" s="271"/>
    </row>
    <row r="182754" spans="27:27">
      <c r="AA182754" s="271"/>
    </row>
    <row r="182755" spans="27:27">
      <c r="AA182755" s="271"/>
    </row>
    <row r="182756" spans="27:27">
      <c r="AA182756" s="271"/>
    </row>
    <row r="182757" spans="27:27">
      <c r="AA182757" s="271"/>
    </row>
    <row r="182758" spans="27:27">
      <c r="AA182758" s="271"/>
    </row>
    <row r="182759" spans="27:27">
      <c r="AA182759" s="271"/>
    </row>
    <row r="182760" spans="27:27">
      <c r="AA182760" s="271"/>
    </row>
    <row r="182761" spans="27:27">
      <c r="AA182761" s="271"/>
    </row>
    <row r="182762" spans="27:27">
      <c r="AA182762" s="271"/>
    </row>
    <row r="182763" spans="27:27">
      <c r="AA182763" s="271"/>
    </row>
    <row r="182764" spans="27:27">
      <c r="AA182764" s="271"/>
    </row>
    <row r="182765" spans="27:27">
      <c r="AA182765" s="271"/>
    </row>
    <row r="182766" spans="27:27">
      <c r="AA182766" s="271"/>
    </row>
    <row r="182767" spans="27:27">
      <c r="AA182767" s="271"/>
    </row>
    <row r="182768" spans="27:27">
      <c r="AA182768" s="271"/>
    </row>
    <row r="182769" spans="27:27">
      <c r="AA182769" s="271"/>
    </row>
    <row r="182770" spans="27:27">
      <c r="AA182770" s="271"/>
    </row>
    <row r="182771" spans="27:27">
      <c r="AA182771" s="271"/>
    </row>
    <row r="182772" spans="27:27">
      <c r="AA182772" s="271"/>
    </row>
    <row r="182773" spans="27:27">
      <c r="AA182773" s="271"/>
    </row>
    <row r="182774" spans="27:27">
      <c r="AA182774" s="271"/>
    </row>
    <row r="182775" spans="27:27">
      <c r="AA182775" s="271"/>
    </row>
    <row r="182776" spans="27:27">
      <c r="AA182776" s="271"/>
    </row>
    <row r="182777" spans="27:27">
      <c r="AA182777" s="271"/>
    </row>
    <row r="182778" spans="27:27">
      <c r="AA182778" s="271"/>
    </row>
    <row r="182779" spans="27:27">
      <c r="AA182779" s="271"/>
    </row>
    <row r="182780" spans="27:27">
      <c r="AA182780" s="271"/>
    </row>
    <row r="182781" spans="27:27">
      <c r="AA182781" s="271"/>
    </row>
    <row r="182782" spans="27:27">
      <c r="AA182782" s="271"/>
    </row>
    <row r="182783" spans="27:27">
      <c r="AA182783" s="271"/>
    </row>
    <row r="182784" spans="27:27">
      <c r="AA182784" s="271"/>
    </row>
    <row r="182785" spans="27:27">
      <c r="AA182785" s="271"/>
    </row>
    <row r="182786" spans="27:27">
      <c r="AA182786" s="271"/>
    </row>
    <row r="182787" spans="27:27">
      <c r="AA182787" s="271"/>
    </row>
    <row r="182788" spans="27:27">
      <c r="AA182788" s="271"/>
    </row>
    <row r="182789" spans="27:27">
      <c r="AA182789" s="271"/>
    </row>
    <row r="182790" spans="27:27">
      <c r="AA182790" s="271"/>
    </row>
    <row r="182791" spans="27:27">
      <c r="AA182791" s="271"/>
    </row>
    <row r="182792" spans="27:27">
      <c r="AA182792" s="271"/>
    </row>
    <row r="182793" spans="27:27">
      <c r="AA182793" s="271"/>
    </row>
    <row r="182794" spans="27:27">
      <c r="AA182794" s="271"/>
    </row>
    <row r="182795" spans="27:27">
      <c r="AA182795" s="271"/>
    </row>
    <row r="182796" spans="27:27">
      <c r="AA182796" s="271"/>
    </row>
    <row r="182797" spans="27:27">
      <c r="AA182797" s="271"/>
    </row>
    <row r="182798" spans="27:27">
      <c r="AA182798" s="271"/>
    </row>
    <row r="182799" spans="27:27">
      <c r="AA182799" s="271"/>
    </row>
    <row r="182800" spans="27:27">
      <c r="AA182800" s="271"/>
    </row>
    <row r="182801" spans="27:27">
      <c r="AA182801" s="271"/>
    </row>
    <row r="182802" spans="27:27">
      <c r="AA182802" s="271"/>
    </row>
    <row r="182803" spans="27:27">
      <c r="AA182803" s="271"/>
    </row>
    <row r="182804" spans="27:27">
      <c r="AA182804" s="271"/>
    </row>
    <row r="182805" spans="27:27">
      <c r="AA182805" s="271"/>
    </row>
    <row r="182806" spans="27:27">
      <c r="AA182806" s="271"/>
    </row>
    <row r="182807" spans="27:27">
      <c r="AA182807" s="271"/>
    </row>
    <row r="182808" spans="27:27">
      <c r="AA182808" s="271"/>
    </row>
    <row r="182809" spans="27:27">
      <c r="AA182809" s="271"/>
    </row>
    <row r="182810" spans="27:27">
      <c r="AA182810" s="271"/>
    </row>
    <row r="182811" spans="27:27">
      <c r="AA182811" s="271"/>
    </row>
    <row r="182812" spans="27:27">
      <c r="AA182812" s="271"/>
    </row>
    <row r="182813" spans="27:27">
      <c r="AA182813" s="271"/>
    </row>
    <row r="182814" spans="27:27">
      <c r="AA182814" s="271"/>
    </row>
    <row r="182815" spans="27:27">
      <c r="AA182815" s="271"/>
    </row>
    <row r="182816" spans="27:27">
      <c r="AA182816" s="271"/>
    </row>
    <row r="182817" spans="27:27">
      <c r="AA182817" s="271"/>
    </row>
    <row r="182818" spans="27:27">
      <c r="AA182818" s="271"/>
    </row>
    <row r="182819" spans="27:27">
      <c r="AA182819" s="271"/>
    </row>
    <row r="182820" spans="27:27">
      <c r="AA182820" s="271"/>
    </row>
    <row r="182821" spans="27:27">
      <c r="AA182821" s="271"/>
    </row>
    <row r="182822" spans="27:27">
      <c r="AA182822" s="271"/>
    </row>
    <row r="182823" spans="27:27">
      <c r="AA182823" s="271"/>
    </row>
    <row r="182824" spans="27:27">
      <c r="AA182824" s="271"/>
    </row>
    <row r="182825" spans="27:27">
      <c r="AA182825" s="271"/>
    </row>
    <row r="182826" spans="27:27">
      <c r="AA182826" s="271"/>
    </row>
    <row r="182827" spans="27:27">
      <c r="AA182827" s="271"/>
    </row>
    <row r="182828" spans="27:27">
      <c r="AA182828" s="271"/>
    </row>
    <row r="182829" spans="27:27">
      <c r="AA182829" s="271"/>
    </row>
    <row r="182830" spans="27:27">
      <c r="AA182830" s="271"/>
    </row>
    <row r="182831" spans="27:27">
      <c r="AA182831" s="271"/>
    </row>
    <row r="182832" spans="27:27">
      <c r="AA182832" s="271"/>
    </row>
    <row r="182833" spans="27:27">
      <c r="AA182833" s="271"/>
    </row>
    <row r="182834" spans="27:27">
      <c r="AA182834" s="271"/>
    </row>
    <row r="182835" spans="27:27">
      <c r="AA182835" s="271"/>
    </row>
    <row r="182836" spans="27:27">
      <c r="AA182836" s="271"/>
    </row>
    <row r="182837" spans="27:27">
      <c r="AA182837" s="271"/>
    </row>
    <row r="182838" spans="27:27">
      <c r="AA182838" s="271"/>
    </row>
    <row r="182839" spans="27:27">
      <c r="AA182839" s="271"/>
    </row>
    <row r="182840" spans="27:27">
      <c r="AA182840" s="271"/>
    </row>
    <row r="182841" spans="27:27">
      <c r="AA182841" s="271"/>
    </row>
    <row r="182842" spans="27:27">
      <c r="AA182842" s="271"/>
    </row>
    <row r="182843" spans="27:27">
      <c r="AA182843" s="271"/>
    </row>
    <row r="182844" spans="27:27">
      <c r="AA182844" s="271"/>
    </row>
    <row r="182845" spans="27:27">
      <c r="AA182845" s="271"/>
    </row>
    <row r="182846" spans="27:27">
      <c r="AA182846" s="271"/>
    </row>
    <row r="182847" spans="27:27">
      <c r="AA182847" s="271"/>
    </row>
    <row r="182848" spans="27:27">
      <c r="AA182848" s="271"/>
    </row>
    <row r="182849" spans="27:27">
      <c r="AA182849" s="271"/>
    </row>
    <row r="182850" spans="27:27">
      <c r="AA182850" s="271"/>
    </row>
    <row r="182851" spans="27:27">
      <c r="AA182851" s="271"/>
    </row>
    <row r="182852" spans="27:27">
      <c r="AA182852" s="271"/>
    </row>
    <row r="182853" spans="27:27">
      <c r="AA182853" s="271"/>
    </row>
    <row r="182854" spans="27:27">
      <c r="AA182854" s="271"/>
    </row>
    <row r="182855" spans="27:27">
      <c r="AA182855" s="271"/>
    </row>
    <row r="182856" spans="27:27">
      <c r="AA182856" s="271"/>
    </row>
    <row r="182857" spans="27:27">
      <c r="AA182857" s="271"/>
    </row>
    <row r="182858" spans="27:27">
      <c r="AA182858" s="271"/>
    </row>
    <row r="182859" spans="27:27">
      <c r="AA182859" s="271"/>
    </row>
    <row r="182860" spans="27:27">
      <c r="AA182860" s="271"/>
    </row>
    <row r="182861" spans="27:27">
      <c r="AA182861" s="271"/>
    </row>
    <row r="182862" spans="27:27">
      <c r="AA182862" s="271"/>
    </row>
    <row r="182863" spans="27:27">
      <c r="AA182863" s="271"/>
    </row>
    <row r="182864" spans="27:27">
      <c r="AA182864" s="271"/>
    </row>
    <row r="182865" spans="27:27">
      <c r="AA182865" s="271"/>
    </row>
    <row r="182866" spans="27:27">
      <c r="AA182866" s="271"/>
    </row>
    <row r="182867" spans="27:27">
      <c r="AA182867" s="271"/>
    </row>
    <row r="182868" spans="27:27">
      <c r="AA182868" s="271"/>
    </row>
    <row r="182869" spans="27:27">
      <c r="AA182869" s="271"/>
    </row>
    <row r="182870" spans="27:27">
      <c r="AA182870" s="271"/>
    </row>
    <row r="182871" spans="27:27">
      <c r="AA182871" s="271"/>
    </row>
    <row r="182872" spans="27:27">
      <c r="AA182872" s="271"/>
    </row>
    <row r="182873" spans="27:27">
      <c r="AA182873" s="271"/>
    </row>
    <row r="182874" spans="27:27">
      <c r="AA182874" s="271"/>
    </row>
    <row r="182875" spans="27:27">
      <c r="AA182875" s="271"/>
    </row>
    <row r="182876" spans="27:27">
      <c r="AA182876" s="271"/>
    </row>
    <row r="182877" spans="27:27">
      <c r="AA182877" s="271"/>
    </row>
    <row r="182878" spans="27:27">
      <c r="AA182878" s="271"/>
    </row>
    <row r="182879" spans="27:27">
      <c r="AA182879" s="271"/>
    </row>
    <row r="182880" spans="27:27">
      <c r="AA182880" s="271"/>
    </row>
    <row r="182881" spans="27:27">
      <c r="AA182881" s="271"/>
    </row>
    <row r="182882" spans="27:27">
      <c r="AA182882" s="271"/>
    </row>
    <row r="182883" spans="27:27">
      <c r="AA182883" s="271"/>
    </row>
    <row r="182884" spans="27:27">
      <c r="AA182884" s="271"/>
    </row>
    <row r="182885" spans="27:27">
      <c r="AA182885" s="271"/>
    </row>
    <row r="182886" spans="27:27">
      <c r="AA182886" s="271"/>
    </row>
    <row r="182887" spans="27:27">
      <c r="AA182887" s="271"/>
    </row>
    <row r="182888" spans="27:27">
      <c r="AA182888" s="271"/>
    </row>
    <row r="182889" spans="27:27">
      <c r="AA182889" s="271"/>
    </row>
    <row r="182890" spans="27:27">
      <c r="AA182890" s="271"/>
    </row>
    <row r="182891" spans="27:27">
      <c r="AA182891" s="271"/>
    </row>
    <row r="182892" spans="27:27">
      <c r="AA182892" s="271"/>
    </row>
    <row r="182893" spans="27:27">
      <c r="AA182893" s="271"/>
    </row>
    <row r="182894" spans="27:27">
      <c r="AA182894" s="271"/>
    </row>
    <row r="182895" spans="27:27">
      <c r="AA182895" s="271"/>
    </row>
    <row r="182896" spans="27:27">
      <c r="AA182896" s="271"/>
    </row>
    <row r="182897" spans="27:27">
      <c r="AA182897" s="271"/>
    </row>
    <row r="182898" spans="27:27">
      <c r="AA182898" s="271"/>
    </row>
    <row r="182899" spans="27:27">
      <c r="AA182899" s="271"/>
    </row>
    <row r="182900" spans="27:27">
      <c r="AA182900" s="271"/>
    </row>
    <row r="182901" spans="27:27">
      <c r="AA182901" s="271"/>
    </row>
    <row r="182902" spans="27:27">
      <c r="AA182902" s="271"/>
    </row>
    <row r="182903" spans="27:27">
      <c r="AA182903" s="271"/>
    </row>
    <row r="182904" spans="27:27">
      <c r="AA182904" s="271"/>
    </row>
    <row r="182905" spans="27:27">
      <c r="AA182905" s="271"/>
    </row>
    <row r="182906" spans="27:27">
      <c r="AA182906" s="271"/>
    </row>
    <row r="182907" spans="27:27">
      <c r="AA182907" s="271"/>
    </row>
    <row r="182908" spans="27:27">
      <c r="AA182908" s="271"/>
    </row>
    <row r="182909" spans="27:27">
      <c r="AA182909" s="271"/>
    </row>
    <row r="182910" spans="27:27">
      <c r="AA182910" s="271"/>
    </row>
    <row r="182911" spans="27:27">
      <c r="AA182911" s="271"/>
    </row>
    <row r="182912" spans="27:27">
      <c r="AA182912" s="271"/>
    </row>
    <row r="182913" spans="27:27">
      <c r="AA182913" s="271"/>
    </row>
    <row r="182914" spans="27:27">
      <c r="AA182914" s="271"/>
    </row>
    <row r="182915" spans="27:27">
      <c r="AA182915" s="271"/>
    </row>
    <row r="182916" spans="27:27">
      <c r="AA182916" s="271"/>
    </row>
    <row r="182917" spans="27:27">
      <c r="AA182917" s="271"/>
    </row>
    <row r="182918" spans="27:27">
      <c r="AA182918" s="271"/>
    </row>
    <row r="182919" spans="27:27">
      <c r="AA182919" s="271"/>
    </row>
    <row r="182920" spans="27:27">
      <c r="AA182920" s="271"/>
    </row>
    <row r="182921" spans="27:27">
      <c r="AA182921" s="271"/>
    </row>
    <row r="182922" spans="27:27">
      <c r="AA182922" s="271"/>
    </row>
    <row r="182923" spans="27:27">
      <c r="AA182923" s="271"/>
    </row>
    <row r="182924" spans="27:27">
      <c r="AA182924" s="271"/>
    </row>
    <row r="182925" spans="27:27">
      <c r="AA182925" s="271"/>
    </row>
    <row r="182926" spans="27:27">
      <c r="AA182926" s="271"/>
    </row>
    <row r="182927" spans="27:27">
      <c r="AA182927" s="271"/>
    </row>
    <row r="182928" spans="27:27">
      <c r="AA182928" s="271"/>
    </row>
    <row r="182929" spans="27:27">
      <c r="AA182929" s="271"/>
    </row>
    <row r="182930" spans="27:27">
      <c r="AA182930" s="271"/>
    </row>
    <row r="182931" spans="27:27">
      <c r="AA182931" s="271"/>
    </row>
    <row r="182932" spans="27:27">
      <c r="AA182932" s="271"/>
    </row>
    <row r="182933" spans="27:27">
      <c r="AA182933" s="271"/>
    </row>
    <row r="182934" spans="27:27">
      <c r="AA182934" s="271"/>
    </row>
    <row r="182935" spans="27:27">
      <c r="AA182935" s="271"/>
    </row>
    <row r="182936" spans="27:27">
      <c r="AA182936" s="271"/>
    </row>
    <row r="182937" spans="27:27">
      <c r="AA182937" s="271"/>
    </row>
    <row r="182938" spans="27:27">
      <c r="AA182938" s="271"/>
    </row>
    <row r="182939" spans="27:27">
      <c r="AA182939" s="271"/>
    </row>
    <row r="182940" spans="27:27">
      <c r="AA182940" s="271"/>
    </row>
    <row r="182941" spans="27:27">
      <c r="AA182941" s="271"/>
    </row>
    <row r="182942" spans="27:27">
      <c r="AA182942" s="271"/>
    </row>
    <row r="182943" spans="27:27">
      <c r="AA182943" s="271"/>
    </row>
    <row r="182944" spans="27:27">
      <c r="AA182944" s="271"/>
    </row>
    <row r="182945" spans="27:27">
      <c r="AA182945" s="271"/>
    </row>
    <row r="182946" spans="27:27">
      <c r="AA182946" s="271"/>
    </row>
    <row r="182947" spans="27:27">
      <c r="AA182947" s="271"/>
    </row>
    <row r="182948" spans="27:27">
      <c r="AA182948" s="271"/>
    </row>
    <row r="182949" spans="27:27">
      <c r="AA182949" s="271"/>
    </row>
    <row r="182950" spans="27:27">
      <c r="AA182950" s="271"/>
    </row>
    <row r="182951" spans="27:27">
      <c r="AA182951" s="271"/>
    </row>
    <row r="182952" spans="27:27">
      <c r="AA182952" s="271"/>
    </row>
    <row r="182953" spans="27:27">
      <c r="AA182953" s="271"/>
    </row>
    <row r="182954" spans="27:27">
      <c r="AA182954" s="271"/>
    </row>
    <row r="182955" spans="27:27">
      <c r="AA182955" s="271"/>
    </row>
    <row r="182956" spans="27:27">
      <c r="AA182956" s="271"/>
    </row>
    <row r="182957" spans="27:27">
      <c r="AA182957" s="271"/>
    </row>
    <row r="182958" spans="27:27">
      <c r="AA182958" s="271"/>
    </row>
    <row r="182959" spans="27:27">
      <c r="AA182959" s="271"/>
    </row>
    <row r="182960" spans="27:27">
      <c r="AA182960" s="271"/>
    </row>
    <row r="182961" spans="27:27">
      <c r="AA182961" s="271"/>
    </row>
    <row r="182962" spans="27:27">
      <c r="AA182962" s="271"/>
    </row>
    <row r="182963" spans="27:27">
      <c r="AA182963" s="271"/>
    </row>
    <row r="182964" spans="27:27">
      <c r="AA182964" s="271"/>
    </row>
    <row r="182965" spans="27:27">
      <c r="AA182965" s="271"/>
    </row>
    <row r="182966" spans="27:27">
      <c r="AA182966" s="271"/>
    </row>
    <row r="182967" spans="27:27">
      <c r="AA182967" s="271"/>
    </row>
    <row r="182968" spans="27:27">
      <c r="AA182968" s="271"/>
    </row>
    <row r="182969" spans="27:27">
      <c r="AA182969" s="271"/>
    </row>
    <row r="182970" spans="27:27">
      <c r="AA182970" s="271"/>
    </row>
    <row r="182971" spans="27:27">
      <c r="AA182971" s="271"/>
    </row>
    <row r="182972" spans="27:27">
      <c r="AA182972" s="271"/>
    </row>
    <row r="182973" spans="27:27">
      <c r="AA182973" s="271"/>
    </row>
    <row r="182974" spans="27:27">
      <c r="AA182974" s="271"/>
    </row>
    <row r="182975" spans="27:27">
      <c r="AA182975" s="271"/>
    </row>
    <row r="182976" spans="27:27">
      <c r="AA182976" s="271"/>
    </row>
    <row r="182977" spans="27:27">
      <c r="AA182977" s="271"/>
    </row>
    <row r="182978" spans="27:27">
      <c r="AA182978" s="271"/>
    </row>
    <row r="182979" spans="27:27">
      <c r="AA182979" s="271"/>
    </row>
    <row r="182980" spans="27:27">
      <c r="AA182980" s="271"/>
    </row>
    <row r="182981" spans="27:27">
      <c r="AA182981" s="271"/>
    </row>
    <row r="182982" spans="27:27">
      <c r="AA182982" s="271"/>
    </row>
    <row r="182983" spans="27:27">
      <c r="AA182983" s="271"/>
    </row>
    <row r="182984" spans="27:27">
      <c r="AA182984" s="271"/>
    </row>
    <row r="182985" spans="27:27">
      <c r="AA182985" s="271"/>
    </row>
    <row r="182986" spans="27:27">
      <c r="AA182986" s="271"/>
    </row>
    <row r="182987" spans="27:27">
      <c r="AA182987" s="271"/>
    </row>
    <row r="182988" spans="27:27">
      <c r="AA182988" s="271"/>
    </row>
    <row r="182989" spans="27:27">
      <c r="AA182989" s="271"/>
    </row>
    <row r="182990" spans="27:27">
      <c r="AA182990" s="271"/>
    </row>
    <row r="182991" spans="27:27">
      <c r="AA182991" s="271"/>
    </row>
    <row r="182992" spans="27:27">
      <c r="AA182992" s="271"/>
    </row>
    <row r="182993" spans="27:27">
      <c r="AA182993" s="271"/>
    </row>
    <row r="182994" spans="27:27">
      <c r="AA182994" s="271"/>
    </row>
    <row r="182995" spans="27:27">
      <c r="AA182995" s="271"/>
    </row>
    <row r="182996" spans="27:27">
      <c r="AA182996" s="271"/>
    </row>
    <row r="182997" spans="27:27">
      <c r="AA182997" s="271"/>
    </row>
    <row r="182998" spans="27:27">
      <c r="AA182998" s="271"/>
    </row>
    <row r="182999" spans="27:27">
      <c r="AA182999" s="271"/>
    </row>
    <row r="183000" spans="27:27">
      <c r="AA183000" s="271"/>
    </row>
    <row r="183001" spans="27:27">
      <c r="AA183001" s="271"/>
    </row>
    <row r="183002" spans="27:27">
      <c r="AA183002" s="271"/>
    </row>
    <row r="183003" spans="27:27">
      <c r="AA183003" s="271"/>
    </row>
    <row r="183004" spans="27:27">
      <c r="AA183004" s="271"/>
    </row>
    <row r="183005" spans="27:27">
      <c r="AA183005" s="271"/>
    </row>
    <row r="183006" spans="27:27">
      <c r="AA183006" s="271"/>
    </row>
    <row r="183007" spans="27:27">
      <c r="AA183007" s="271"/>
    </row>
    <row r="183008" spans="27:27">
      <c r="AA183008" s="271"/>
    </row>
    <row r="183009" spans="27:27">
      <c r="AA183009" s="271"/>
    </row>
    <row r="183010" spans="27:27">
      <c r="AA183010" s="271"/>
    </row>
    <row r="183011" spans="27:27">
      <c r="AA183011" s="271"/>
    </row>
    <row r="183012" spans="27:27">
      <c r="AA183012" s="271"/>
    </row>
    <row r="183013" spans="27:27">
      <c r="AA183013" s="271"/>
    </row>
    <row r="183014" spans="27:27">
      <c r="AA183014" s="271"/>
    </row>
    <row r="183015" spans="27:27">
      <c r="AA183015" s="271"/>
    </row>
    <row r="183016" spans="27:27">
      <c r="AA183016" s="271"/>
    </row>
    <row r="183017" spans="27:27">
      <c r="AA183017" s="271"/>
    </row>
    <row r="183018" spans="27:27">
      <c r="AA183018" s="271"/>
    </row>
    <row r="183019" spans="27:27">
      <c r="AA183019" s="271"/>
    </row>
    <row r="183020" spans="27:27">
      <c r="AA183020" s="271"/>
    </row>
    <row r="183021" spans="27:27">
      <c r="AA183021" s="271"/>
    </row>
    <row r="183022" spans="27:27">
      <c r="AA183022" s="271"/>
    </row>
    <row r="183023" spans="27:27">
      <c r="AA183023" s="271"/>
    </row>
    <row r="183024" spans="27:27">
      <c r="AA183024" s="271"/>
    </row>
    <row r="183025" spans="27:27">
      <c r="AA183025" s="271"/>
    </row>
    <row r="183026" spans="27:27">
      <c r="AA183026" s="271"/>
    </row>
    <row r="183027" spans="27:27">
      <c r="AA183027" s="271"/>
    </row>
    <row r="183028" spans="27:27">
      <c r="AA183028" s="271"/>
    </row>
    <row r="183029" spans="27:27">
      <c r="AA183029" s="271"/>
    </row>
    <row r="183030" spans="27:27">
      <c r="AA183030" s="271"/>
    </row>
    <row r="183031" spans="27:27">
      <c r="AA183031" s="271"/>
    </row>
    <row r="183032" spans="27:27">
      <c r="AA183032" s="271"/>
    </row>
    <row r="183033" spans="27:27">
      <c r="AA183033" s="271"/>
    </row>
    <row r="183034" spans="27:27">
      <c r="AA183034" s="271"/>
    </row>
    <row r="183035" spans="27:27">
      <c r="AA183035" s="271"/>
    </row>
    <row r="183036" spans="27:27">
      <c r="AA183036" s="271"/>
    </row>
    <row r="183037" spans="27:27">
      <c r="AA183037" s="271"/>
    </row>
    <row r="183038" spans="27:27">
      <c r="AA183038" s="271"/>
    </row>
    <row r="183039" spans="27:27">
      <c r="AA183039" s="271"/>
    </row>
    <row r="183040" spans="27:27">
      <c r="AA183040" s="271"/>
    </row>
    <row r="183041" spans="27:27">
      <c r="AA183041" s="271"/>
    </row>
    <row r="183042" spans="27:27">
      <c r="AA183042" s="271"/>
    </row>
    <row r="183043" spans="27:27">
      <c r="AA183043" s="271"/>
    </row>
    <row r="183044" spans="27:27">
      <c r="AA183044" s="271"/>
    </row>
    <row r="183045" spans="27:27">
      <c r="AA183045" s="271"/>
    </row>
    <row r="183046" spans="27:27">
      <c r="AA183046" s="271"/>
    </row>
    <row r="183047" spans="27:27">
      <c r="AA183047" s="271"/>
    </row>
    <row r="183048" spans="27:27">
      <c r="AA183048" s="271"/>
    </row>
    <row r="183049" spans="27:27">
      <c r="AA183049" s="271"/>
    </row>
    <row r="183050" spans="27:27">
      <c r="AA183050" s="271"/>
    </row>
    <row r="183051" spans="27:27">
      <c r="AA183051" s="271"/>
    </row>
    <row r="183052" spans="27:27">
      <c r="AA183052" s="271"/>
    </row>
    <row r="183053" spans="27:27">
      <c r="AA183053" s="271"/>
    </row>
    <row r="183054" spans="27:27">
      <c r="AA183054" s="271"/>
    </row>
    <row r="183055" spans="27:27">
      <c r="AA183055" s="271"/>
    </row>
    <row r="183056" spans="27:27">
      <c r="AA183056" s="271"/>
    </row>
    <row r="183057" spans="27:27">
      <c r="AA183057" s="271"/>
    </row>
    <row r="183058" spans="27:27">
      <c r="AA183058" s="271"/>
    </row>
    <row r="183059" spans="27:27">
      <c r="AA183059" s="271"/>
    </row>
    <row r="183060" spans="27:27">
      <c r="AA183060" s="271"/>
    </row>
    <row r="183061" spans="27:27">
      <c r="AA183061" s="271"/>
    </row>
    <row r="183062" spans="27:27">
      <c r="AA183062" s="271"/>
    </row>
    <row r="183063" spans="27:27">
      <c r="AA183063" s="271"/>
    </row>
    <row r="183064" spans="27:27">
      <c r="AA183064" s="271"/>
    </row>
    <row r="183065" spans="27:27">
      <c r="AA183065" s="271"/>
    </row>
    <row r="183066" spans="27:27">
      <c r="AA183066" s="271"/>
    </row>
    <row r="183067" spans="27:27">
      <c r="AA183067" s="271"/>
    </row>
    <row r="183068" spans="27:27">
      <c r="AA183068" s="271"/>
    </row>
    <row r="183069" spans="27:27">
      <c r="AA183069" s="271"/>
    </row>
    <row r="183070" spans="27:27">
      <c r="AA183070" s="271"/>
    </row>
    <row r="183071" spans="27:27">
      <c r="AA183071" s="271"/>
    </row>
    <row r="183072" spans="27:27">
      <c r="AA183072" s="271"/>
    </row>
    <row r="183073" spans="27:27">
      <c r="AA183073" s="271"/>
    </row>
    <row r="183074" spans="27:27">
      <c r="AA183074" s="271"/>
    </row>
    <row r="183075" spans="27:27">
      <c r="AA183075" s="271"/>
    </row>
    <row r="183076" spans="27:27">
      <c r="AA183076" s="271"/>
    </row>
    <row r="183077" spans="27:27">
      <c r="AA183077" s="271"/>
    </row>
    <row r="183078" spans="27:27">
      <c r="AA183078" s="271"/>
    </row>
    <row r="183079" spans="27:27">
      <c r="AA183079" s="271"/>
    </row>
    <row r="183080" spans="27:27">
      <c r="AA183080" s="271"/>
    </row>
    <row r="183081" spans="27:27">
      <c r="AA183081" s="271"/>
    </row>
    <row r="183082" spans="27:27">
      <c r="AA183082" s="271"/>
    </row>
    <row r="183083" spans="27:27">
      <c r="AA183083" s="271"/>
    </row>
    <row r="183084" spans="27:27">
      <c r="AA183084" s="271"/>
    </row>
    <row r="183085" spans="27:27">
      <c r="AA183085" s="271"/>
    </row>
    <row r="183086" spans="27:27">
      <c r="AA183086" s="271"/>
    </row>
    <row r="183087" spans="27:27">
      <c r="AA183087" s="271"/>
    </row>
    <row r="183088" spans="27:27">
      <c r="AA183088" s="271"/>
    </row>
    <row r="183089" spans="27:27">
      <c r="AA183089" s="271"/>
    </row>
    <row r="183090" spans="27:27">
      <c r="AA183090" s="271"/>
    </row>
    <row r="183091" spans="27:27">
      <c r="AA183091" s="271"/>
    </row>
    <row r="183092" spans="27:27">
      <c r="AA183092" s="271"/>
    </row>
    <row r="183093" spans="27:27">
      <c r="AA183093" s="271"/>
    </row>
    <row r="183094" spans="27:27">
      <c r="AA183094" s="271"/>
    </row>
    <row r="183095" spans="27:27">
      <c r="AA183095" s="271"/>
    </row>
    <row r="183096" spans="27:27">
      <c r="AA183096" s="271"/>
    </row>
    <row r="183097" spans="27:27">
      <c r="AA183097" s="271"/>
    </row>
    <row r="183098" spans="27:27">
      <c r="AA183098" s="271"/>
    </row>
    <row r="183099" spans="27:27">
      <c r="AA183099" s="271"/>
    </row>
    <row r="183100" spans="27:27">
      <c r="AA183100" s="271"/>
    </row>
    <row r="183101" spans="27:27">
      <c r="AA183101" s="271"/>
    </row>
    <row r="183102" spans="27:27">
      <c r="AA183102" s="271"/>
    </row>
    <row r="183103" spans="27:27">
      <c r="AA183103" s="271"/>
    </row>
    <row r="183104" spans="27:27">
      <c r="AA183104" s="271"/>
    </row>
    <row r="183105" spans="27:27">
      <c r="AA183105" s="271"/>
    </row>
    <row r="183106" spans="27:27">
      <c r="AA183106" s="271"/>
    </row>
    <row r="183107" spans="27:27">
      <c r="AA183107" s="271"/>
    </row>
    <row r="183108" spans="27:27">
      <c r="AA183108" s="271"/>
    </row>
    <row r="183109" spans="27:27">
      <c r="AA183109" s="271"/>
    </row>
    <row r="183110" spans="27:27">
      <c r="AA183110" s="271"/>
    </row>
    <row r="183111" spans="27:27">
      <c r="AA183111" s="271"/>
    </row>
    <row r="183112" spans="27:27">
      <c r="AA183112" s="271"/>
    </row>
    <row r="183113" spans="27:27">
      <c r="AA183113" s="271"/>
    </row>
    <row r="183114" spans="27:27">
      <c r="AA183114" s="271"/>
    </row>
    <row r="183115" spans="27:27">
      <c r="AA183115" s="271"/>
    </row>
    <row r="183116" spans="27:27">
      <c r="AA183116" s="271"/>
    </row>
    <row r="183117" spans="27:27">
      <c r="AA183117" s="271"/>
    </row>
    <row r="183118" spans="27:27">
      <c r="AA183118" s="271"/>
    </row>
    <row r="183119" spans="27:27">
      <c r="AA183119" s="271"/>
    </row>
    <row r="183120" spans="27:27">
      <c r="AA183120" s="271"/>
    </row>
    <row r="183121" spans="27:27">
      <c r="AA183121" s="271"/>
    </row>
    <row r="183122" spans="27:27">
      <c r="AA183122" s="271"/>
    </row>
    <row r="183123" spans="27:27">
      <c r="AA183123" s="271"/>
    </row>
    <row r="183124" spans="27:27">
      <c r="AA183124" s="271"/>
    </row>
    <row r="183125" spans="27:27">
      <c r="AA183125" s="271"/>
    </row>
    <row r="183126" spans="27:27">
      <c r="AA183126" s="271"/>
    </row>
    <row r="183127" spans="27:27">
      <c r="AA183127" s="271"/>
    </row>
    <row r="183128" spans="27:27">
      <c r="AA183128" s="271"/>
    </row>
    <row r="183129" spans="27:27">
      <c r="AA183129" s="271"/>
    </row>
    <row r="183130" spans="27:27">
      <c r="AA183130" s="271"/>
    </row>
    <row r="183131" spans="27:27">
      <c r="AA183131" s="271"/>
    </row>
    <row r="183132" spans="27:27">
      <c r="AA183132" s="271"/>
    </row>
    <row r="183133" spans="27:27">
      <c r="AA183133" s="271"/>
    </row>
    <row r="183134" spans="27:27">
      <c r="AA183134" s="271"/>
    </row>
    <row r="183135" spans="27:27">
      <c r="AA183135" s="271"/>
    </row>
    <row r="183136" spans="27:27">
      <c r="AA183136" s="271"/>
    </row>
    <row r="183137" spans="27:27">
      <c r="AA183137" s="271"/>
    </row>
    <row r="183138" spans="27:27">
      <c r="AA183138" s="271"/>
    </row>
    <row r="183139" spans="27:27">
      <c r="AA183139" s="271"/>
    </row>
    <row r="183140" spans="27:27">
      <c r="AA183140" s="271"/>
    </row>
    <row r="183141" spans="27:27">
      <c r="AA183141" s="271"/>
    </row>
    <row r="183142" spans="27:27">
      <c r="AA183142" s="271"/>
    </row>
    <row r="183143" spans="27:27">
      <c r="AA183143" s="271"/>
    </row>
    <row r="183144" spans="27:27">
      <c r="AA183144" s="271"/>
    </row>
    <row r="183145" spans="27:27">
      <c r="AA183145" s="271"/>
    </row>
    <row r="183146" spans="27:27">
      <c r="AA183146" s="271"/>
    </row>
    <row r="183147" spans="27:27">
      <c r="AA183147" s="271"/>
    </row>
    <row r="183148" spans="27:27">
      <c r="AA183148" s="271"/>
    </row>
    <row r="183149" spans="27:27">
      <c r="AA183149" s="271"/>
    </row>
    <row r="183150" spans="27:27">
      <c r="AA183150" s="271"/>
    </row>
    <row r="183151" spans="27:27">
      <c r="AA183151" s="271"/>
    </row>
    <row r="183152" spans="27:27">
      <c r="AA183152" s="271"/>
    </row>
    <row r="183153" spans="27:27">
      <c r="AA183153" s="271"/>
    </row>
    <row r="183154" spans="27:27">
      <c r="AA183154" s="271"/>
    </row>
    <row r="183155" spans="27:27">
      <c r="AA183155" s="271"/>
    </row>
    <row r="183156" spans="27:27">
      <c r="AA183156" s="271"/>
    </row>
    <row r="183157" spans="27:27">
      <c r="AA183157" s="271"/>
    </row>
    <row r="183158" spans="27:27">
      <c r="AA183158" s="271"/>
    </row>
    <row r="183159" spans="27:27">
      <c r="AA183159" s="271"/>
    </row>
    <row r="183160" spans="27:27">
      <c r="AA183160" s="271"/>
    </row>
    <row r="183161" spans="27:27">
      <c r="AA183161" s="271"/>
    </row>
    <row r="183162" spans="27:27">
      <c r="AA183162" s="271"/>
    </row>
    <row r="183163" spans="27:27">
      <c r="AA183163" s="271"/>
    </row>
    <row r="183164" spans="27:27">
      <c r="AA183164" s="271"/>
    </row>
    <row r="183165" spans="27:27">
      <c r="AA183165" s="271"/>
    </row>
    <row r="183166" spans="27:27">
      <c r="AA183166" s="271"/>
    </row>
    <row r="183167" spans="27:27">
      <c r="AA183167" s="271"/>
    </row>
    <row r="183168" spans="27:27">
      <c r="AA183168" s="271"/>
    </row>
    <row r="183169" spans="27:27">
      <c r="AA183169" s="271"/>
    </row>
    <row r="183170" spans="27:27">
      <c r="AA183170" s="271"/>
    </row>
    <row r="183171" spans="27:27">
      <c r="AA183171" s="271"/>
    </row>
    <row r="183172" spans="27:27">
      <c r="AA183172" s="271"/>
    </row>
    <row r="183173" spans="27:27">
      <c r="AA183173" s="271"/>
    </row>
    <row r="183174" spans="27:27">
      <c r="AA183174" s="271"/>
    </row>
    <row r="183175" spans="27:27">
      <c r="AA183175" s="271"/>
    </row>
    <row r="183176" spans="27:27">
      <c r="AA183176" s="271"/>
    </row>
    <row r="183177" spans="27:27">
      <c r="AA183177" s="271"/>
    </row>
    <row r="183178" spans="27:27">
      <c r="AA183178" s="271"/>
    </row>
    <row r="183179" spans="27:27">
      <c r="AA183179" s="271"/>
    </row>
    <row r="183180" spans="27:27">
      <c r="AA183180" s="271"/>
    </row>
    <row r="183181" spans="27:27">
      <c r="AA183181" s="271"/>
    </row>
    <row r="183182" spans="27:27">
      <c r="AA183182" s="271"/>
    </row>
    <row r="183183" spans="27:27">
      <c r="AA183183" s="271"/>
    </row>
    <row r="183184" spans="27:27">
      <c r="AA183184" s="271"/>
    </row>
    <row r="183185" spans="27:27">
      <c r="AA183185" s="271"/>
    </row>
    <row r="183186" spans="27:27">
      <c r="AA183186" s="271"/>
    </row>
    <row r="183187" spans="27:27">
      <c r="AA183187" s="271"/>
    </row>
    <row r="183188" spans="27:27">
      <c r="AA183188" s="271"/>
    </row>
    <row r="183189" spans="27:27">
      <c r="AA183189" s="271"/>
    </row>
    <row r="183190" spans="27:27">
      <c r="AA183190" s="271"/>
    </row>
    <row r="183191" spans="27:27">
      <c r="AA183191" s="271"/>
    </row>
    <row r="183192" spans="27:27">
      <c r="AA183192" s="271"/>
    </row>
    <row r="183193" spans="27:27">
      <c r="AA183193" s="271"/>
    </row>
    <row r="183194" spans="27:27">
      <c r="AA183194" s="271"/>
    </row>
    <row r="183195" spans="27:27">
      <c r="AA183195" s="271"/>
    </row>
    <row r="183196" spans="27:27">
      <c r="AA183196" s="271"/>
    </row>
    <row r="183197" spans="27:27">
      <c r="AA183197" s="271"/>
    </row>
    <row r="183198" spans="27:27">
      <c r="AA183198" s="271"/>
    </row>
    <row r="183199" spans="27:27">
      <c r="AA183199" s="271"/>
    </row>
    <row r="183200" spans="27:27">
      <c r="AA183200" s="271"/>
    </row>
    <row r="183201" spans="27:27">
      <c r="AA183201" s="271"/>
    </row>
    <row r="183202" spans="27:27">
      <c r="AA183202" s="271"/>
    </row>
    <row r="183203" spans="27:27">
      <c r="AA183203" s="271"/>
    </row>
    <row r="183204" spans="27:27">
      <c r="AA183204" s="271"/>
    </row>
    <row r="183205" spans="27:27">
      <c r="AA183205" s="271"/>
    </row>
    <row r="183206" spans="27:27">
      <c r="AA183206" s="271"/>
    </row>
    <row r="183207" spans="27:27">
      <c r="AA183207" s="271"/>
    </row>
    <row r="183208" spans="27:27">
      <c r="AA183208" s="271"/>
    </row>
    <row r="183209" spans="27:27">
      <c r="AA183209" s="271"/>
    </row>
    <row r="183210" spans="27:27">
      <c r="AA183210" s="271"/>
    </row>
    <row r="183211" spans="27:27">
      <c r="AA183211" s="271"/>
    </row>
    <row r="183212" spans="27:27">
      <c r="AA183212" s="271"/>
    </row>
    <row r="183213" spans="27:27">
      <c r="AA183213" s="271"/>
    </row>
    <row r="183214" spans="27:27">
      <c r="AA183214" s="271"/>
    </row>
    <row r="183215" spans="27:27">
      <c r="AA183215" s="271"/>
    </row>
    <row r="183216" spans="27:27">
      <c r="AA183216" s="271"/>
    </row>
    <row r="183217" spans="27:27">
      <c r="AA183217" s="271"/>
    </row>
    <row r="183218" spans="27:27">
      <c r="AA183218" s="271"/>
    </row>
    <row r="183219" spans="27:27">
      <c r="AA183219" s="271"/>
    </row>
    <row r="183220" spans="27:27">
      <c r="AA183220" s="271"/>
    </row>
    <row r="183221" spans="27:27">
      <c r="AA183221" s="271"/>
    </row>
    <row r="183222" spans="27:27">
      <c r="AA183222" s="271"/>
    </row>
    <row r="183223" spans="27:27">
      <c r="AA183223" s="271"/>
    </row>
    <row r="183224" spans="27:27">
      <c r="AA183224" s="271"/>
    </row>
    <row r="183225" spans="27:27">
      <c r="AA183225" s="271"/>
    </row>
    <row r="183226" spans="27:27">
      <c r="AA183226" s="271"/>
    </row>
    <row r="183227" spans="27:27">
      <c r="AA183227" s="271"/>
    </row>
    <row r="183228" spans="27:27">
      <c r="AA183228" s="271"/>
    </row>
    <row r="183229" spans="27:27">
      <c r="AA183229" s="271"/>
    </row>
    <row r="183230" spans="27:27">
      <c r="AA183230" s="271"/>
    </row>
    <row r="183231" spans="27:27">
      <c r="AA183231" s="271"/>
    </row>
    <row r="183232" spans="27:27">
      <c r="AA183232" s="271"/>
    </row>
    <row r="183233" spans="27:27">
      <c r="AA183233" s="271"/>
    </row>
    <row r="183234" spans="27:27">
      <c r="AA183234" s="271"/>
    </row>
    <row r="183235" spans="27:27">
      <c r="AA183235" s="271"/>
    </row>
    <row r="183236" spans="27:27">
      <c r="AA183236" s="271"/>
    </row>
    <row r="183237" spans="27:27">
      <c r="AA183237" s="271"/>
    </row>
    <row r="183238" spans="27:27">
      <c r="AA183238" s="271"/>
    </row>
    <row r="183239" spans="27:27">
      <c r="AA183239" s="271"/>
    </row>
    <row r="183240" spans="27:27">
      <c r="AA183240" s="271"/>
    </row>
    <row r="183241" spans="27:27">
      <c r="AA183241" s="271"/>
    </row>
    <row r="183242" spans="27:27">
      <c r="AA183242" s="271"/>
    </row>
    <row r="183243" spans="27:27">
      <c r="AA183243" s="271"/>
    </row>
    <row r="183244" spans="27:27">
      <c r="AA183244" s="271"/>
    </row>
    <row r="183245" spans="27:27">
      <c r="AA183245" s="271"/>
    </row>
    <row r="183246" spans="27:27">
      <c r="AA183246" s="271"/>
    </row>
    <row r="183247" spans="27:27">
      <c r="AA183247" s="271"/>
    </row>
    <row r="183248" spans="27:27">
      <c r="AA183248" s="271"/>
    </row>
    <row r="183249" spans="27:27">
      <c r="AA183249" s="271"/>
    </row>
    <row r="183250" spans="27:27">
      <c r="AA183250" s="271"/>
    </row>
    <row r="183251" spans="27:27">
      <c r="AA183251" s="271"/>
    </row>
    <row r="183252" spans="27:27">
      <c r="AA183252" s="271"/>
    </row>
    <row r="183253" spans="27:27">
      <c r="AA183253" s="271"/>
    </row>
    <row r="183254" spans="27:27">
      <c r="AA183254" s="271"/>
    </row>
    <row r="183255" spans="27:27">
      <c r="AA183255" s="271"/>
    </row>
    <row r="183256" spans="27:27">
      <c r="AA183256" s="271"/>
    </row>
    <row r="183257" spans="27:27">
      <c r="AA183257" s="271"/>
    </row>
    <row r="183258" spans="27:27">
      <c r="AA183258" s="271"/>
    </row>
    <row r="183259" spans="27:27">
      <c r="AA183259" s="271"/>
    </row>
    <row r="183260" spans="27:27">
      <c r="AA183260" s="271"/>
    </row>
    <row r="183261" spans="27:27">
      <c r="AA183261" s="271"/>
    </row>
    <row r="183262" spans="27:27">
      <c r="AA183262" s="271"/>
    </row>
    <row r="183263" spans="27:27">
      <c r="AA183263" s="271"/>
    </row>
    <row r="183264" spans="27:27">
      <c r="AA183264" s="271"/>
    </row>
    <row r="183265" spans="27:27">
      <c r="AA183265" s="271"/>
    </row>
    <row r="183266" spans="27:27">
      <c r="AA183266" s="271"/>
    </row>
    <row r="183267" spans="27:27">
      <c r="AA183267" s="271"/>
    </row>
    <row r="183268" spans="27:27">
      <c r="AA183268" s="271"/>
    </row>
    <row r="183269" spans="27:27">
      <c r="AA183269" s="271"/>
    </row>
    <row r="183270" spans="27:27">
      <c r="AA183270" s="271"/>
    </row>
    <row r="183271" spans="27:27">
      <c r="AA183271" s="271"/>
    </row>
    <row r="183272" spans="27:27">
      <c r="AA183272" s="271"/>
    </row>
    <row r="183273" spans="27:27">
      <c r="AA183273" s="271"/>
    </row>
    <row r="183274" spans="27:27">
      <c r="AA183274" s="271"/>
    </row>
    <row r="183275" spans="27:27">
      <c r="AA183275" s="271"/>
    </row>
    <row r="183276" spans="27:27">
      <c r="AA183276" s="271"/>
    </row>
    <row r="183277" spans="27:27">
      <c r="AA183277" s="271"/>
    </row>
    <row r="183278" spans="27:27">
      <c r="AA183278" s="271"/>
    </row>
    <row r="183279" spans="27:27">
      <c r="AA183279" s="271"/>
    </row>
    <row r="183280" spans="27:27">
      <c r="AA183280" s="271"/>
    </row>
    <row r="183281" spans="27:27">
      <c r="AA183281" s="271"/>
    </row>
    <row r="183282" spans="27:27">
      <c r="AA183282" s="271"/>
    </row>
    <row r="183283" spans="27:27">
      <c r="AA183283" s="271"/>
    </row>
    <row r="183284" spans="27:27">
      <c r="AA183284" s="271"/>
    </row>
    <row r="183285" spans="27:27">
      <c r="AA183285" s="271"/>
    </row>
    <row r="183286" spans="27:27">
      <c r="AA183286" s="271"/>
    </row>
    <row r="183287" spans="27:27">
      <c r="AA183287" s="271"/>
    </row>
    <row r="183288" spans="27:27">
      <c r="AA183288" s="271"/>
    </row>
    <row r="183289" spans="27:27">
      <c r="AA183289" s="271"/>
    </row>
    <row r="183290" spans="27:27">
      <c r="AA183290" s="271"/>
    </row>
    <row r="183291" spans="27:27">
      <c r="AA183291" s="271"/>
    </row>
    <row r="183292" spans="27:27">
      <c r="AA183292" s="271"/>
    </row>
    <row r="183293" spans="27:27">
      <c r="AA183293" s="271"/>
    </row>
    <row r="183294" spans="27:27">
      <c r="AA183294" s="271"/>
    </row>
    <row r="183295" spans="27:27">
      <c r="AA183295" s="271"/>
    </row>
    <row r="183296" spans="27:27">
      <c r="AA183296" s="271"/>
    </row>
    <row r="183297" spans="27:27">
      <c r="AA183297" s="271"/>
    </row>
    <row r="183298" spans="27:27">
      <c r="AA183298" s="271"/>
    </row>
    <row r="183299" spans="27:27">
      <c r="AA183299" s="271"/>
    </row>
    <row r="183300" spans="27:27">
      <c r="AA183300" s="271"/>
    </row>
    <row r="183301" spans="27:27">
      <c r="AA183301" s="271"/>
    </row>
    <row r="183302" spans="27:27">
      <c r="AA183302" s="271"/>
    </row>
    <row r="183303" spans="27:27">
      <c r="AA183303" s="271"/>
    </row>
    <row r="183304" spans="27:27">
      <c r="AA183304" s="271"/>
    </row>
    <row r="183305" spans="27:27">
      <c r="AA183305" s="271"/>
    </row>
    <row r="183306" spans="27:27">
      <c r="AA183306" s="271"/>
    </row>
    <row r="183307" spans="27:27">
      <c r="AA183307" s="271"/>
    </row>
    <row r="183308" spans="27:27">
      <c r="AA183308" s="271"/>
    </row>
    <row r="183309" spans="27:27">
      <c r="AA183309" s="271"/>
    </row>
    <row r="183310" spans="27:27">
      <c r="AA183310" s="271"/>
    </row>
    <row r="183311" spans="27:27">
      <c r="AA183311" s="271"/>
    </row>
    <row r="183312" spans="27:27">
      <c r="AA183312" s="271"/>
    </row>
    <row r="183313" spans="27:27">
      <c r="AA183313" s="271"/>
    </row>
    <row r="183314" spans="27:27">
      <c r="AA183314" s="271"/>
    </row>
    <row r="183315" spans="27:27">
      <c r="AA183315" s="271"/>
    </row>
    <row r="183316" spans="27:27">
      <c r="AA183316" s="271"/>
    </row>
    <row r="183317" spans="27:27">
      <c r="AA183317" s="271"/>
    </row>
    <row r="183318" spans="27:27">
      <c r="AA183318" s="271"/>
    </row>
    <row r="183319" spans="27:27">
      <c r="AA183319" s="271"/>
    </row>
    <row r="183320" spans="27:27">
      <c r="AA183320" s="271"/>
    </row>
    <row r="183321" spans="27:27">
      <c r="AA183321" s="271"/>
    </row>
    <row r="183322" spans="27:27">
      <c r="AA183322" s="271"/>
    </row>
    <row r="183323" spans="27:27">
      <c r="AA183323" s="271"/>
    </row>
    <row r="183324" spans="27:27">
      <c r="AA183324" s="271"/>
    </row>
    <row r="183325" spans="27:27">
      <c r="AA183325" s="271"/>
    </row>
    <row r="183326" spans="27:27">
      <c r="AA183326" s="271"/>
    </row>
    <row r="183327" spans="27:27">
      <c r="AA183327" s="271"/>
    </row>
    <row r="183328" spans="27:27">
      <c r="AA183328" s="271"/>
    </row>
    <row r="183329" spans="27:27">
      <c r="AA183329" s="271"/>
    </row>
    <row r="183330" spans="27:27">
      <c r="AA183330" s="271"/>
    </row>
    <row r="183331" spans="27:27">
      <c r="AA183331" s="271"/>
    </row>
    <row r="183332" spans="27:27">
      <c r="AA183332" s="271"/>
    </row>
    <row r="183333" spans="27:27">
      <c r="AA183333" s="271"/>
    </row>
    <row r="183334" spans="27:27">
      <c r="AA183334" s="271"/>
    </row>
    <row r="183335" spans="27:27">
      <c r="AA183335" s="271"/>
    </row>
    <row r="183336" spans="27:27">
      <c r="AA183336" s="271"/>
    </row>
    <row r="183337" spans="27:27">
      <c r="AA183337" s="271"/>
    </row>
    <row r="183338" spans="27:27">
      <c r="AA183338" s="271"/>
    </row>
    <row r="183339" spans="27:27">
      <c r="AA183339" s="271"/>
    </row>
    <row r="183340" spans="27:27">
      <c r="AA183340" s="271"/>
    </row>
    <row r="183341" spans="27:27">
      <c r="AA183341" s="271"/>
    </row>
    <row r="183342" spans="27:27">
      <c r="AA183342" s="271"/>
    </row>
    <row r="183343" spans="27:27">
      <c r="AA183343" s="271"/>
    </row>
    <row r="183344" spans="27:27">
      <c r="AA183344" s="271"/>
    </row>
    <row r="183345" spans="27:27">
      <c r="AA183345" s="271"/>
    </row>
    <row r="183346" spans="27:27">
      <c r="AA183346" s="271"/>
    </row>
    <row r="183347" spans="27:27">
      <c r="AA183347" s="271"/>
    </row>
    <row r="183348" spans="27:27">
      <c r="AA183348" s="271"/>
    </row>
    <row r="183349" spans="27:27">
      <c r="AA183349" s="271"/>
    </row>
    <row r="183350" spans="27:27">
      <c r="AA183350" s="271"/>
    </row>
    <row r="183351" spans="27:27">
      <c r="AA183351" s="271"/>
    </row>
    <row r="183352" spans="27:27">
      <c r="AA183352" s="271"/>
    </row>
    <row r="183353" spans="27:27">
      <c r="AA183353" s="271"/>
    </row>
    <row r="183354" spans="27:27">
      <c r="AA183354" s="271"/>
    </row>
    <row r="183355" spans="27:27">
      <c r="AA183355" s="271"/>
    </row>
    <row r="183356" spans="27:27">
      <c r="AA183356" s="271"/>
    </row>
    <row r="183357" spans="27:27">
      <c r="AA183357" s="271"/>
    </row>
    <row r="183358" spans="27:27">
      <c r="AA183358" s="271"/>
    </row>
    <row r="183359" spans="27:27">
      <c r="AA183359" s="271"/>
    </row>
    <row r="183360" spans="27:27">
      <c r="AA183360" s="271"/>
    </row>
    <row r="183361" spans="27:27">
      <c r="AA183361" s="271"/>
    </row>
    <row r="183362" spans="27:27">
      <c r="AA183362" s="271"/>
    </row>
    <row r="183363" spans="27:27">
      <c r="AA183363" s="271"/>
    </row>
    <row r="183364" spans="27:27">
      <c r="AA183364" s="271"/>
    </row>
    <row r="183365" spans="27:27">
      <c r="AA183365" s="271"/>
    </row>
    <row r="183366" spans="27:27">
      <c r="AA183366" s="271"/>
    </row>
    <row r="183367" spans="27:27">
      <c r="AA183367" s="271"/>
    </row>
    <row r="183368" spans="27:27">
      <c r="AA183368" s="271"/>
    </row>
    <row r="183369" spans="27:27">
      <c r="AA183369" s="271"/>
    </row>
    <row r="183370" spans="27:27">
      <c r="AA183370" s="271"/>
    </row>
    <row r="183371" spans="27:27">
      <c r="AA183371" s="271"/>
    </row>
    <row r="183372" spans="27:27">
      <c r="AA183372" s="271"/>
    </row>
    <row r="183373" spans="27:27">
      <c r="AA183373" s="271"/>
    </row>
    <row r="183374" spans="27:27">
      <c r="AA183374" s="271"/>
    </row>
    <row r="183375" spans="27:27">
      <c r="AA183375" s="271"/>
    </row>
    <row r="183376" spans="27:27">
      <c r="AA183376" s="271"/>
    </row>
    <row r="183377" spans="27:27">
      <c r="AA183377" s="271"/>
    </row>
    <row r="183378" spans="27:27">
      <c r="AA183378" s="271"/>
    </row>
    <row r="183379" spans="27:27">
      <c r="AA183379" s="271"/>
    </row>
    <row r="183380" spans="27:27">
      <c r="AA183380" s="271"/>
    </row>
    <row r="183381" spans="27:27">
      <c r="AA183381" s="271"/>
    </row>
    <row r="183382" spans="27:27">
      <c r="AA183382" s="271"/>
    </row>
    <row r="183383" spans="27:27">
      <c r="AA183383" s="271"/>
    </row>
    <row r="183384" spans="27:27">
      <c r="AA183384" s="271"/>
    </row>
    <row r="183385" spans="27:27">
      <c r="AA183385" s="271"/>
    </row>
    <row r="183386" spans="27:27">
      <c r="AA183386" s="271"/>
    </row>
    <row r="183387" spans="27:27">
      <c r="AA183387" s="271"/>
    </row>
    <row r="183388" spans="27:27">
      <c r="AA183388" s="271"/>
    </row>
    <row r="183389" spans="27:27">
      <c r="AA183389" s="271"/>
    </row>
    <row r="183390" spans="27:27">
      <c r="AA183390" s="271"/>
    </row>
    <row r="183391" spans="27:27">
      <c r="AA183391" s="271"/>
    </row>
    <row r="183392" spans="27:27">
      <c r="AA183392" s="271"/>
    </row>
    <row r="183393" spans="27:27">
      <c r="AA183393" s="271"/>
    </row>
    <row r="183394" spans="27:27">
      <c r="AA183394" s="271"/>
    </row>
    <row r="183395" spans="27:27">
      <c r="AA183395" s="271"/>
    </row>
    <row r="183396" spans="27:27">
      <c r="AA183396" s="271"/>
    </row>
    <row r="183397" spans="27:27">
      <c r="AA183397" s="271"/>
    </row>
    <row r="183398" spans="27:27">
      <c r="AA183398" s="271"/>
    </row>
    <row r="183399" spans="27:27">
      <c r="AA183399" s="271"/>
    </row>
    <row r="183400" spans="27:27">
      <c r="AA183400" s="271"/>
    </row>
    <row r="183401" spans="27:27">
      <c r="AA183401" s="271"/>
    </row>
    <row r="183402" spans="27:27">
      <c r="AA183402" s="271"/>
    </row>
    <row r="183403" spans="27:27">
      <c r="AA183403" s="271"/>
    </row>
    <row r="183404" spans="27:27">
      <c r="AA183404" s="271"/>
    </row>
    <row r="183405" spans="27:27">
      <c r="AA183405" s="271"/>
    </row>
    <row r="183406" spans="27:27">
      <c r="AA183406" s="271"/>
    </row>
    <row r="183407" spans="27:27">
      <c r="AA183407" s="271"/>
    </row>
    <row r="183408" spans="27:27">
      <c r="AA183408" s="271"/>
    </row>
    <row r="183409" spans="27:27">
      <c r="AA183409" s="271"/>
    </row>
    <row r="183410" spans="27:27">
      <c r="AA183410" s="271"/>
    </row>
    <row r="183411" spans="27:27">
      <c r="AA183411" s="271"/>
    </row>
    <row r="183412" spans="27:27">
      <c r="AA183412" s="271"/>
    </row>
    <row r="183413" spans="27:27">
      <c r="AA183413" s="271"/>
    </row>
    <row r="183414" spans="27:27">
      <c r="AA183414" s="271"/>
    </row>
    <row r="183415" spans="27:27">
      <c r="AA183415" s="271"/>
    </row>
    <row r="183416" spans="27:27">
      <c r="AA183416" s="271"/>
    </row>
    <row r="183417" spans="27:27">
      <c r="AA183417" s="271"/>
    </row>
    <row r="183418" spans="27:27">
      <c r="AA183418" s="271"/>
    </row>
    <row r="183419" spans="27:27">
      <c r="AA183419" s="271"/>
    </row>
    <row r="183420" spans="27:27">
      <c r="AA183420" s="271"/>
    </row>
    <row r="183421" spans="27:27">
      <c r="AA183421" s="271"/>
    </row>
    <row r="183422" spans="27:27">
      <c r="AA183422" s="271"/>
    </row>
    <row r="183423" spans="27:27">
      <c r="AA183423" s="271"/>
    </row>
    <row r="183424" spans="27:27">
      <c r="AA183424" s="271"/>
    </row>
    <row r="183425" spans="27:27">
      <c r="AA183425" s="271"/>
    </row>
    <row r="183426" spans="27:27">
      <c r="AA183426" s="271"/>
    </row>
    <row r="183427" spans="27:27">
      <c r="AA183427" s="271"/>
    </row>
    <row r="183428" spans="27:27">
      <c r="AA183428" s="271"/>
    </row>
    <row r="183429" spans="27:27">
      <c r="AA183429" s="271"/>
    </row>
    <row r="183430" spans="27:27">
      <c r="AA183430" s="271"/>
    </row>
    <row r="183431" spans="27:27">
      <c r="AA183431" s="271"/>
    </row>
    <row r="183432" spans="27:27">
      <c r="AA183432" s="271"/>
    </row>
    <row r="183433" spans="27:27">
      <c r="AA183433" s="271"/>
    </row>
    <row r="183434" spans="27:27">
      <c r="AA183434" s="271"/>
    </row>
    <row r="183435" spans="27:27">
      <c r="AA183435" s="271"/>
    </row>
    <row r="183436" spans="27:27">
      <c r="AA183436" s="271"/>
    </row>
    <row r="183437" spans="27:27">
      <c r="AA183437" s="271"/>
    </row>
    <row r="183438" spans="27:27">
      <c r="AA183438" s="271"/>
    </row>
    <row r="183439" spans="27:27">
      <c r="AA183439" s="271"/>
    </row>
    <row r="183440" spans="27:27">
      <c r="AA183440" s="271"/>
    </row>
    <row r="183441" spans="27:27">
      <c r="AA183441" s="271"/>
    </row>
    <row r="183442" spans="27:27">
      <c r="AA183442" s="271"/>
    </row>
    <row r="183443" spans="27:27">
      <c r="AA183443" s="271"/>
    </row>
    <row r="183444" spans="27:27">
      <c r="AA183444" s="271"/>
    </row>
    <row r="183445" spans="27:27">
      <c r="AA183445" s="271"/>
    </row>
    <row r="183446" spans="27:27">
      <c r="AA183446" s="271"/>
    </row>
    <row r="183447" spans="27:27">
      <c r="AA183447" s="271"/>
    </row>
    <row r="183448" spans="27:27">
      <c r="AA183448" s="271"/>
    </row>
    <row r="183449" spans="27:27">
      <c r="AA183449" s="271"/>
    </row>
    <row r="183450" spans="27:27">
      <c r="AA183450" s="271"/>
    </row>
    <row r="183451" spans="27:27">
      <c r="AA183451" s="271"/>
    </row>
    <row r="183452" spans="27:27">
      <c r="AA183452" s="271"/>
    </row>
    <row r="183453" spans="27:27">
      <c r="AA183453" s="271"/>
    </row>
    <row r="183454" spans="27:27">
      <c r="AA183454" s="271"/>
    </row>
    <row r="183455" spans="27:27">
      <c r="AA183455" s="271"/>
    </row>
    <row r="183456" spans="27:27">
      <c r="AA183456" s="271"/>
    </row>
    <row r="183457" spans="27:27">
      <c r="AA183457" s="271"/>
    </row>
    <row r="183458" spans="27:27">
      <c r="AA183458" s="271"/>
    </row>
    <row r="183459" spans="27:27">
      <c r="AA183459" s="271"/>
    </row>
    <row r="183460" spans="27:27">
      <c r="AA183460" s="271"/>
    </row>
    <row r="183461" spans="27:27">
      <c r="AA183461" s="271"/>
    </row>
    <row r="183462" spans="27:27">
      <c r="AA183462" s="271"/>
    </row>
    <row r="183463" spans="27:27">
      <c r="AA183463" s="271"/>
    </row>
    <row r="183464" spans="27:27">
      <c r="AA183464" s="271"/>
    </row>
    <row r="183465" spans="27:27">
      <c r="AA183465" s="271"/>
    </row>
    <row r="183466" spans="27:27">
      <c r="AA183466" s="271"/>
    </row>
    <row r="183467" spans="27:27">
      <c r="AA183467" s="271"/>
    </row>
    <row r="183468" spans="27:27">
      <c r="AA183468" s="271"/>
    </row>
    <row r="183469" spans="27:27">
      <c r="AA183469" s="271"/>
    </row>
    <row r="183470" spans="27:27">
      <c r="AA183470" s="271"/>
    </row>
    <row r="183471" spans="27:27">
      <c r="AA183471" s="271"/>
    </row>
    <row r="183472" spans="27:27">
      <c r="AA183472" s="271"/>
    </row>
    <row r="183473" spans="27:27">
      <c r="AA183473" s="271"/>
    </row>
    <row r="183474" spans="27:27">
      <c r="AA183474" s="271"/>
    </row>
    <row r="183475" spans="27:27">
      <c r="AA183475" s="271"/>
    </row>
    <row r="183476" spans="27:27">
      <c r="AA183476" s="271"/>
    </row>
    <row r="183477" spans="27:27">
      <c r="AA183477" s="271"/>
    </row>
    <row r="183478" spans="27:27">
      <c r="AA183478" s="271"/>
    </row>
    <row r="183479" spans="27:27">
      <c r="AA183479" s="271"/>
    </row>
    <row r="183480" spans="27:27">
      <c r="AA183480" s="271"/>
    </row>
    <row r="183481" spans="27:27">
      <c r="AA183481" s="271"/>
    </row>
    <row r="183482" spans="27:27">
      <c r="AA183482" s="271"/>
    </row>
    <row r="183483" spans="27:27">
      <c r="AA183483" s="271"/>
    </row>
    <row r="183484" spans="27:27">
      <c r="AA183484" s="271"/>
    </row>
    <row r="183485" spans="27:27">
      <c r="AA183485" s="271"/>
    </row>
    <row r="183486" spans="27:27">
      <c r="AA183486" s="271"/>
    </row>
    <row r="183487" spans="27:27">
      <c r="AA183487" s="271"/>
    </row>
    <row r="183488" spans="27:27">
      <c r="AA183488" s="271"/>
    </row>
    <row r="183489" spans="27:27">
      <c r="AA183489" s="271"/>
    </row>
    <row r="183490" spans="27:27">
      <c r="AA183490" s="271"/>
    </row>
    <row r="183491" spans="27:27">
      <c r="AA183491" s="271"/>
    </row>
    <row r="183492" spans="27:27">
      <c r="AA183492" s="271"/>
    </row>
    <row r="183493" spans="27:27">
      <c r="AA183493" s="271"/>
    </row>
    <row r="183494" spans="27:27">
      <c r="AA183494" s="271"/>
    </row>
    <row r="183495" spans="27:27">
      <c r="AA183495" s="271"/>
    </row>
    <row r="183496" spans="27:27">
      <c r="AA183496" s="271"/>
    </row>
    <row r="183497" spans="27:27">
      <c r="AA183497" s="271"/>
    </row>
    <row r="183498" spans="27:27">
      <c r="AA183498" s="271"/>
    </row>
    <row r="183499" spans="27:27">
      <c r="AA183499" s="271"/>
    </row>
    <row r="183500" spans="27:27">
      <c r="AA183500" s="271"/>
    </row>
    <row r="183501" spans="27:27">
      <c r="AA183501" s="271"/>
    </row>
    <row r="183502" spans="27:27">
      <c r="AA183502" s="271"/>
    </row>
    <row r="183503" spans="27:27">
      <c r="AA183503" s="271"/>
    </row>
    <row r="183504" spans="27:27">
      <c r="AA183504" s="271"/>
    </row>
    <row r="183505" spans="27:27">
      <c r="AA183505" s="271"/>
    </row>
    <row r="183506" spans="27:27">
      <c r="AA183506" s="271"/>
    </row>
    <row r="183507" spans="27:27">
      <c r="AA183507" s="271"/>
    </row>
    <row r="183508" spans="27:27">
      <c r="AA183508" s="271"/>
    </row>
    <row r="183509" spans="27:27">
      <c r="AA183509" s="271"/>
    </row>
    <row r="183510" spans="27:27">
      <c r="AA183510" s="271"/>
    </row>
    <row r="183511" spans="27:27">
      <c r="AA183511" s="271"/>
    </row>
    <row r="183512" spans="27:27">
      <c r="AA183512" s="271"/>
    </row>
    <row r="183513" spans="27:27">
      <c r="AA183513" s="271"/>
    </row>
    <row r="183514" spans="27:27">
      <c r="AA183514" s="271"/>
    </row>
    <row r="183515" spans="27:27">
      <c r="AA183515" s="271"/>
    </row>
    <row r="183516" spans="27:27">
      <c r="AA183516" s="271"/>
    </row>
    <row r="183517" spans="27:27">
      <c r="AA183517" s="271"/>
    </row>
    <row r="183518" spans="27:27">
      <c r="AA183518" s="271"/>
    </row>
    <row r="183519" spans="27:27">
      <c r="AA183519" s="271"/>
    </row>
    <row r="183520" spans="27:27">
      <c r="AA183520" s="271"/>
    </row>
    <row r="183521" spans="27:27">
      <c r="AA183521" s="271"/>
    </row>
    <row r="183522" spans="27:27">
      <c r="AA183522" s="271"/>
    </row>
    <row r="183523" spans="27:27">
      <c r="AA183523" s="271"/>
    </row>
    <row r="183524" spans="27:27">
      <c r="AA183524" s="271"/>
    </row>
    <row r="183525" spans="27:27">
      <c r="AA183525" s="271"/>
    </row>
    <row r="183526" spans="27:27">
      <c r="AA183526" s="271"/>
    </row>
    <row r="183527" spans="27:27">
      <c r="AA183527" s="271"/>
    </row>
    <row r="183528" spans="27:27">
      <c r="AA183528" s="271"/>
    </row>
    <row r="183529" spans="27:27">
      <c r="AA183529" s="271"/>
    </row>
    <row r="183530" spans="27:27">
      <c r="AA183530" s="271"/>
    </row>
    <row r="183531" spans="27:27">
      <c r="AA183531" s="271"/>
    </row>
    <row r="183532" spans="27:27">
      <c r="AA183532" s="271"/>
    </row>
    <row r="183533" spans="27:27">
      <c r="AA183533" s="271"/>
    </row>
    <row r="183534" spans="27:27">
      <c r="AA183534" s="271"/>
    </row>
    <row r="183535" spans="27:27">
      <c r="AA183535" s="271"/>
    </row>
    <row r="183536" spans="27:27">
      <c r="AA183536" s="271"/>
    </row>
    <row r="183537" spans="27:27">
      <c r="AA183537" s="271"/>
    </row>
    <row r="183538" spans="27:27">
      <c r="AA183538" s="271"/>
    </row>
    <row r="183539" spans="27:27">
      <c r="AA183539" s="271"/>
    </row>
    <row r="183540" spans="27:27">
      <c r="AA183540" s="271"/>
    </row>
    <row r="183541" spans="27:27">
      <c r="AA183541" s="271"/>
    </row>
    <row r="183542" spans="27:27">
      <c r="AA183542" s="271"/>
    </row>
    <row r="183543" spans="27:27">
      <c r="AA183543" s="271"/>
    </row>
    <row r="183544" spans="27:27">
      <c r="AA183544" s="271"/>
    </row>
    <row r="183545" spans="27:27">
      <c r="AA183545" s="271"/>
    </row>
    <row r="183546" spans="27:27">
      <c r="AA183546" s="271"/>
    </row>
    <row r="183547" spans="27:27">
      <c r="AA183547" s="271"/>
    </row>
    <row r="183548" spans="27:27">
      <c r="AA183548" s="271"/>
    </row>
    <row r="183549" spans="27:27">
      <c r="AA183549" s="271"/>
    </row>
    <row r="183550" spans="27:27">
      <c r="AA183550" s="271"/>
    </row>
    <row r="183551" spans="27:27">
      <c r="AA183551" s="271"/>
    </row>
    <row r="183552" spans="27:27">
      <c r="AA183552" s="271"/>
    </row>
    <row r="183553" spans="27:27">
      <c r="AA183553" s="271"/>
    </row>
    <row r="183554" spans="27:27">
      <c r="AA183554" s="271"/>
    </row>
    <row r="183555" spans="27:27">
      <c r="AA183555" s="271"/>
    </row>
    <row r="183556" spans="27:27">
      <c r="AA183556" s="271"/>
    </row>
    <row r="183557" spans="27:27">
      <c r="AA183557" s="271"/>
    </row>
    <row r="183558" spans="27:27">
      <c r="AA183558" s="271"/>
    </row>
    <row r="183559" spans="27:27">
      <c r="AA183559" s="271"/>
    </row>
    <row r="183560" spans="27:27">
      <c r="AA183560" s="271"/>
    </row>
    <row r="183561" spans="27:27">
      <c r="AA183561" s="271"/>
    </row>
    <row r="183562" spans="27:27">
      <c r="AA183562" s="271"/>
    </row>
    <row r="183563" spans="27:27">
      <c r="AA183563" s="271"/>
    </row>
    <row r="183564" spans="27:27">
      <c r="AA183564" s="271"/>
    </row>
    <row r="183565" spans="27:27">
      <c r="AA183565" s="271"/>
    </row>
    <row r="183566" spans="27:27">
      <c r="AA183566" s="271"/>
    </row>
    <row r="183567" spans="27:27">
      <c r="AA183567" s="271"/>
    </row>
    <row r="183568" spans="27:27">
      <c r="AA183568" s="271"/>
    </row>
    <row r="183569" spans="27:27">
      <c r="AA183569" s="271"/>
    </row>
    <row r="183570" spans="27:27">
      <c r="AA183570" s="271"/>
    </row>
    <row r="183571" spans="27:27">
      <c r="AA183571" s="271"/>
    </row>
    <row r="183572" spans="27:27">
      <c r="AA183572" s="271"/>
    </row>
    <row r="183573" spans="27:27">
      <c r="AA183573" s="271"/>
    </row>
    <row r="183574" spans="27:27">
      <c r="AA183574" s="271"/>
    </row>
    <row r="183575" spans="27:27">
      <c r="AA183575" s="271"/>
    </row>
    <row r="183576" spans="27:27">
      <c r="AA183576" s="271"/>
    </row>
    <row r="183577" spans="27:27">
      <c r="AA183577" s="271"/>
    </row>
    <row r="183578" spans="27:27">
      <c r="AA183578" s="271"/>
    </row>
    <row r="183579" spans="27:27">
      <c r="AA183579" s="271"/>
    </row>
    <row r="183580" spans="27:27">
      <c r="AA183580" s="271"/>
    </row>
    <row r="183581" spans="27:27">
      <c r="AA183581" s="271"/>
    </row>
    <row r="183582" spans="27:27">
      <c r="AA183582" s="271"/>
    </row>
    <row r="183583" spans="27:27">
      <c r="AA183583" s="271"/>
    </row>
    <row r="183584" spans="27:27">
      <c r="AA183584" s="271"/>
    </row>
    <row r="183585" spans="27:27">
      <c r="AA183585" s="271"/>
    </row>
    <row r="183586" spans="27:27">
      <c r="AA183586" s="271"/>
    </row>
    <row r="183587" spans="27:27">
      <c r="AA183587" s="271"/>
    </row>
    <row r="183588" spans="27:27">
      <c r="AA183588" s="271"/>
    </row>
    <row r="183589" spans="27:27">
      <c r="AA183589" s="271"/>
    </row>
    <row r="183590" spans="27:27">
      <c r="AA183590" s="271"/>
    </row>
    <row r="183591" spans="27:27">
      <c r="AA183591" s="271"/>
    </row>
    <row r="183592" spans="27:27">
      <c r="AA183592" s="271"/>
    </row>
    <row r="183593" spans="27:27">
      <c r="AA183593" s="271"/>
    </row>
    <row r="183594" spans="27:27">
      <c r="AA183594" s="271"/>
    </row>
    <row r="183595" spans="27:27">
      <c r="AA183595" s="271"/>
    </row>
    <row r="183596" spans="27:27">
      <c r="AA183596" s="271"/>
    </row>
    <row r="183597" spans="27:27">
      <c r="AA183597" s="271"/>
    </row>
    <row r="183598" spans="27:27">
      <c r="AA183598" s="271"/>
    </row>
    <row r="183599" spans="27:27">
      <c r="AA183599" s="271"/>
    </row>
    <row r="183600" spans="27:27">
      <c r="AA183600" s="271"/>
    </row>
    <row r="183601" spans="27:27">
      <c r="AA183601" s="271"/>
    </row>
    <row r="183602" spans="27:27">
      <c r="AA183602" s="271"/>
    </row>
    <row r="183603" spans="27:27">
      <c r="AA183603" s="271"/>
    </row>
    <row r="183604" spans="27:27">
      <c r="AA183604" s="271"/>
    </row>
    <row r="183605" spans="27:27">
      <c r="AA183605" s="271"/>
    </row>
    <row r="183606" spans="27:27">
      <c r="AA183606" s="271"/>
    </row>
    <row r="183607" spans="27:27">
      <c r="AA183607" s="271"/>
    </row>
    <row r="183608" spans="27:27">
      <c r="AA183608" s="271"/>
    </row>
    <row r="183609" spans="27:27">
      <c r="AA183609" s="271"/>
    </row>
    <row r="183610" spans="27:27">
      <c r="AA183610" s="271"/>
    </row>
    <row r="183611" spans="27:27">
      <c r="AA183611" s="271"/>
    </row>
    <row r="183612" spans="27:27">
      <c r="AA183612" s="271"/>
    </row>
    <row r="183613" spans="27:27">
      <c r="AA183613" s="271"/>
    </row>
    <row r="183614" spans="27:27">
      <c r="AA183614" s="271"/>
    </row>
    <row r="183615" spans="27:27">
      <c r="AA183615" s="271"/>
    </row>
    <row r="183616" spans="27:27">
      <c r="AA183616" s="271"/>
    </row>
    <row r="183617" spans="27:27">
      <c r="AA183617" s="271"/>
    </row>
    <row r="183618" spans="27:27">
      <c r="AA183618" s="271"/>
    </row>
    <row r="183619" spans="27:27">
      <c r="AA183619" s="271"/>
    </row>
    <row r="183620" spans="27:27">
      <c r="AA183620" s="271"/>
    </row>
    <row r="183621" spans="27:27">
      <c r="AA183621" s="271"/>
    </row>
    <row r="183622" spans="27:27">
      <c r="AA183622" s="271"/>
    </row>
    <row r="183623" spans="27:27">
      <c r="AA183623" s="271"/>
    </row>
    <row r="183624" spans="27:27">
      <c r="AA183624" s="271"/>
    </row>
    <row r="183625" spans="27:27">
      <c r="AA183625" s="271"/>
    </row>
    <row r="183626" spans="27:27">
      <c r="AA183626" s="271"/>
    </row>
    <row r="183627" spans="27:27">
      <c r="AA183627" s="271"/>
    </row>
    <row r="183628" spans="27:27">
      <c r="AA183628" s="271"/>
    </row>
    <row r="183629" spans="27:27">
      <c r="AA183629" s="271"/>
    </row>
    <row r="183630" spans="27:27">
      <c r="AA183630" s="271"/>
    </row>
    <row r="183631" spans="27:27">
      <c r="AA183631" s="271"/>
    </row>
    <row r="183632" spans="27:27">
      <c r="AA183632" s="271"/>
    </row>
    <row r="183633" spans="27:27">
      <c r="AA183633" s="271"/>
    </row>
    <row r="183634" spans="27:27">
      <c r="AA183634" s="271"/>
    </row>
    <row r="183635" spans="27:27">
      <c r="AA183635" s="271"/>
    </row>
    <row r="183636" spans="27:27">
      <c r="AA183636" s="271"/>
    </row>
    <row r="183637" spans="27:27">
      <c r="AA183637" s="271"/>
    </row>
    <row r="183638" spans="27:27">
      <c r="AA183638" s="271"/>
    </row>
    <row r="183639" spans="27:27">
      <c r="AA183639" s="271"/>
    </row>
    <row r="183640" spans="27:27">
      <c r="AA183640" s="271"/>
    </row>
    <row r="183641" spans="27:27">
      <c r="AA183641" s="271"/>
    </row>
    <row r="183642" spans="27:27">
      <c r="AA183642" s="271"/>
    </row>
    <row r="183643" spans="27:27">
      <c r="AA183643" s="271"/>
    </row>
    <row r="183644" spans="27:27">
      <c r="AA183644" s="271"/>
    </row>
    <row r="183645" spans="27:27">
      <c r="AA183645" s="271"/>
    </row>
    <row r="183646" spans="27:27">
      <c r="AA183646" s="271"/>
    </row>
    <row r="183647" spans="27:27">
      <c r="AA183647" s="271"/>
    </row>
    <row r="183648" spans="27:27">
      <c r="AA183648" s="271"/>
    </row>
    <row r="183649" spans="27:27">
      <c r="AA183649" s="271"/>
    </row>
    <row r="183650" spans="27:27">
      <c r="AA183650" s="271"/>
    </row>
    <row r="183651" spans="27:27">
      <c r="AA183651" s="271"/>
    </row>
    <row r="183652" spans="27:27">
      <c r="AA183652" s="271"/>
    </row>
    <row r="183653" spans="27:27">
      <c r="AA183653" s="271"/>
    </row>
    <row r="183654" spans="27:27">
      <c r="AA183654" s="271"/>
    </row>
    <row r="183655" spans="27:27">
      <c r="AA183655" s="271"/>
    </row>
    <row r="183656" spans="27:27">
      <c r="AA183656" s="271"/>
    </row>
    <row r="183657" spans="27:27">
      <c r="AA183657" s="271"/>
    </row>
    <row r="183658" spans="27:27">
      <c r="AA183658" s="271"/>
    </row>
    <row r="183659" spans="27:27">
      <c r="AA183659" s="271"/>
    </row>
    <row r="183660" spans="27:27">
      <c r="AA183660" s="271"/>
    </row>
    <row r="183661" spans="27:27">
      <c r="AA183661" s="271"/>
    </row>
    <row r="183662" spans="27:27">
      <c r="AA183662" s="271"/>
    </row>
    <row r="183663" spans="27:27">
      <c r="AA183663" s="271"/>
    </row>
    <row r="183664" spans="27:27">
      <c r="AA183664" s="271"/>
    </row>
    <row r="183665" spans="27:27">
      <c r="AA183665" s="271"/>
    </row>
    <row r="183666" spans="27:27">
      <c r="AA183666" s="271"/>
    </row>
    <row r="183667" spans="27:27">
      <c r="AA183667" s="271"/>
    </row>
    <row r="183668" spans="27:27">
      <c r="AA183668" s="271"/>
    </row>
    <row r="183669" spans="27:27">
      <c r="AA183669" s="271"/>
    </row>
    <row r="183670" spans="27:27">
      <c r="AA183670" s="271"/>
    </row>
    <row r="183671" spans="27:27">
      <c r="AA183671" s="271"/>
    </row>
    <row r="183672" spans="27:27">
      <c r="AA183672" s="271"/>
    </row>
    <row r="183673" spans="27:27">
      <c r="AA183673" s="271"/>
    </row>
    <row r="183674" spans="27:27">
      <c r="AA183674" s="271"/>
    </row>
    <row r="183675" spans="27:27">
      <c r="AA183675" s="271"/>
    </row>
    <row r="183676" spans="27:27">
      <c r="AA183676" s="271"/>
    </row>
    <row r="183677" spans="27:27">
      <c r="AA183677" s="271"/>
    </row>
    <row r="183678" spans="27:27">
      <c r="AA183678" s="271"/>
    </row>
    <row r="183679" spans="27:27">
      <c r="AA183679" s="271"/>
    </row>
    <row r="183680" spans="27:27">
      <c r="AA183680" s="271"/>
    </row>
    <row r="183681" spans="27:27">
      <c r="AA183681" s="271"/>
    </row>
    <row r="183682" spans="27:27">
      <c r="AA183682" s="271"/>
    </row>
    <row r="183683" spans="27:27">
      <c r="AA183683" s="271"/>
    </row>
    <row r="183684" spans="27:27">
      <c r="AA183684" s="271"/>
    </row>
    <row r="183685" spans="27:27">
      <c r="AA183685" s="271"/>
    </row>
    <row r="183686" spans="27:27">
      <c r="AA183686" s="271"/>
    </row>
    <row r="183687" spans="27:27">
      <c r="AA183687" s="271"/>
    </row>
    <row r="183688" spans="27:27">
      <c r="AA183688" s="271"/>
    </row>
    <row r="183689" spans="27:27">
      <c r="AA183689" s="271"/>
    </row>
    <row r="183690" spans="27:27">
      <c r="AA183690" s="271"/>
    </row>
    <row r="183691" spans="27:27">
      <c r="AA183691" s="271"/>
    </row>
    <row r="183692" spans="27:27">
      <c r="AA183692" s="271"/>
    </row>
    <row r="183693" spans="27:27">
      <c r="AA183693" s="271"/>
    </row>
    <row r="183694" spans="27:27">
      <c r="AA183694" s="271"/>
    </row>
    <row r="183695" spans="27:27">
      <c r="AA183695" s="271"/>
    </row>
    <row r="183696" spans="27:27">
      <c r="AA183696" s="271"/>
    </row>
    <row r="183697" spans="27:27">
      <c r="AA183697" s="271"/>
    </row>
    <row r="183698" spans="27:27">
      <c r="AA183698" s="271"/>
    </row>
    <row r="183699" spans="27:27">
      <c r="AA183699" s="271"/>
    </row>
    <row r="183700" spans="27:27">
      <c r="AA183700" s="271"/>
    </row>
    <row r="183701" spans="27:27">
      <c r="AA183701" s="271"/>
    </row>
    <row r="183702" spans="27:27">
      <c r="AA183702" s="271"/>
    </row>
    <row r="183703" spans="27:27">
      <c r="AA183703" s="271"/>
    </row>
    <row r="183704" spans="27:27">
      <c r="AA183704" s="271"/>
    </row>
    <row r="183705" spans="27:27">
      <c r="AA183705" s="271"/>
    </row>
    <row r="183706" spans="27:27">
      <c r="AA183706" s="271"/>
    </row>
    <row r="183707" spans="27:27">
      <c r="AA183707" s="271"/>
    </row>
    <row r="183708" spans="27:27">
      <c r="AA183708" s="271"/>
    </row>
    <row r="183709" spans="27:27">
      <c r="AA183709" s="271"/>
    </row>
    <row r="183710" spans="27:27">
      <c r="AA183710" s="271"/>
    </row>
    <row r="183711" spans="27:27">
      <c r="AA183711" s="271"/>
    </row>
    <row r="183712" spans="27:27">
      <c r="AA183712" s="271"/>
    </row>
    <row r="183713" spans="27:27">
      <c r="AA183713" s="271"/>
    </row>
    <row r="183714" spans="27:27">
      <c r="AA183714" s="271"/>
    </row>
    <row r="183715" spans="27:27">
      <c r="AA183715" s="271"/>
    </row>
    <row r="183716" spans="27:27">
      <c r="AA183716" s="271"/>
    </row>
    <row r="183717" spans="27:27">
      <c r="AA183717" s="271"/>
    </row>
    <row r="183718" spans="27:27">
      <c r="AA183718" s="271"/>
    </row>
    <row r="183719" spans="27:27">
      <c r="AA183719" s="271"/>
    </row>
    <row r="183720" spans="27:27">
      <c r="AA183720" s="271"/>
    </row>
    <row r="183721" spans="27:27">
      <c r="AA183721" s="271"/>
    </row>
    <row r="183722" spans="27:27">
      <c r="AA183722" s="271"/>
    </row>
    <row r="183723" spans="27:27">
      <c r="AA183723" s="271"/>
    </row>
    <row r="183724" spans="27:27">
      <c r="AA183724" s="271"/>
    </row>
    <row r="183725" spans="27:27">
      <c r="AA183725" s="271"/>
    </row>
    <row r="183726" spans="27:27">
      <c r="AA183726" s="271"/>
    </row>
    <row r="183727" spans="27:27">
      <c r="AA183727" s="271"/>
    </row>
    <row r="183728" spans="27:27">
      <c r="AA183728" s="271"/>
    </row>
    <row r="183729" spans="27:27">
      <c r="AA183729" s="271"/>
    </row>
    <row r="183730" spans="27:27">
      <c r="AA183730" s="271"/>
    </row>
    <row r="183731" spans="27:27">
      <c r="AA183731" s="271"/>
    </row>
    <row r="183732" spans="27:27">
      <c r="AA183732" s="271"/>
    </row>
    <row r="183733" spans="27:27">
      <c r="AA183733" s="271"/>
    </row>
    <row r="183734" spans="27:27">
      <c r="AA183734" s="271"/>
    </row>
    <row r="183735" spans="27:27">
      <c r="AA183735" s="271"/>
    </row>
    <row r="183736" spans="27:27">
      <c r="AA183736" s="271"/>
    </row>
    <row r="183737" spans="27:27">
      <c r="AA183737" s="271"/>
    </row>
    <row r="183738" spans="27:27">
      <c r="AA183738" s="271"/>
    </row>
    <row r="183739" spans="27:27">
      <c r="AA183739" s="271"/>
    </row>
    <row r="183740" spans="27:27">
      <c r="AA183740" s="271"/>
    </row>
    <row r="183741" spans="27:27">
      <c r="AA183741" s="271"/>
    </row>
    <row r="183742" spans="27:27">
      <c r="AA183742" s="271"/>
    </row>
    <row r="183743" spans="27:27">
      <c r="AA183743" s="271"/>
    </row>
    <row r="183744" spans="27:27">
      <c r="AA183744" s="271"/>
    </row>
    <row r="183745" spans="27:27">
      <c r="AA183745" s="271"/>
    </row>
    <row r="183746" spans="27:27">
      <c r="AA183746" s="271"/>
    </row>
    <row r="183747" spans="27:27">
      <c r="AA183747" s="271"/>
    </row>
    <row r="183748" spans="27:27">
      <c r="AA183748" s="271"/>
    </row>
    <row r="183749" spans="27:27">
      <c r="AA183749" s="271"/>
    </row>
    <row r="183750" spans="27:27">
      <c r="AA183750" s="271"/>
    </row>
    <row r="183751" spans="27:27">
      <c r="AA183751" s="271"/>
    </row>
    <row r="183752" spans="27:27">
      <c r="AA183752" s="271"/>
    </row>
    <row r="183753" spans="27:27">
      <c r="AA183753" s="271"/>
    </row>
    <row r="183754" spans="27:27">
      <c r="AA183754" s="271"/>
    </row>
    <row r="183755" spans="27:27">
      <c r="AA183755" s="271"/>
    </row>
    <row r="183756" spans="27:27">
      <c r="AA183756" s="271"/>
    </row>
    <row r="183757" spans="27:27">
      <c r="AA183757" s="271"/>
    </row>
    <row r="183758" spans="27:27">
      <c r="AA183758" s="271"/>
    </row>
    <row r="183759" spans="27:27">
      <c r="AA183759" s="271"/>
    </row>
    <row r="183760" spans="27:27">
      <c r="AA183760" s="271"/>
    </row>
    <row r="183761" spans="27:27">
      <c r="AA183761" s="271"/>
    </row>
    <row r="183762" spans="27:27">
      <c r="AA183762" s="271"/>
    </row>
    <row r="183763" spans="27:27">
      <c r="AA183763" s="271"/>
    </row>
    <row r="183764" spans="27:27">
      <c r="AA183764" s="271"/>
    </row>
    <row r="183765" spans="27:27">
      <c r="AA183765" s="271"/>
    </row>
    <row r="183766" spans="27:27">
      <c r="AA183766" s="271"/>
    </row>
    <row r="183767" spans="27:27">
      <c r="AA183767" s="271"/>
    </row>
    <row r="183768" spans="27:27">
      <c r="AA183768" s="271"/>
    </row>
    <row r="183769" spans="27:27">
      <c r="AA183769" s="271"/>
    </row>
    <row r="183770" spans="27:27">
      <c r="AA183770" s="271"/>
    </row>
    <row r="183771" spans="27:27">
      <c r="AA183771" s="271"/>
    </row>
    <row r="183772" spans="27:27">
      <c r="AA183772" s="271"/>
    </row>
    <row r="183773" spans="27:27">
      <c r="AA183773" s="271"/>
    </row>
    <row r="183774" spans="27:27">
      <c r="AA183774" s="271"/>
    </row>
    <row r="183775" spans="27:27">
      <c r="AA183775" s="271"/>
    </row>
    <row r="183776" spans="27:27">
      <c r="AA183776" s="271"/>
    </row>
    <row r="183777" spans="27:27">
      <c r="AA183777" s="271"/>
    </row>
    <row r="183778" spans="27:27">
      <c r="AA183778" s="271"/>
    </row>
    <row r="183779" spans="27:27">
      <c r="AA183779" s="271"/>
    </row>
    <row r="183780" spans="27:27">
      <c r="AA183780" s="271"/>
    </row>
    <row r="183781" spans="27:27">
      <c r="AA183781" s="271"/>
    </row>
    <row r="183782" spans="27:27">
      <c r="AA183782" s="271"/>
    </row>
    <row r="183783" spans="27:27">
      <c r="AA183783" s="271"/>
    </row>
    <row r="183784" spans="27:27">
      <c r="AA183784" s="271"/>
    </row>
    <row r="183785" spans="27:27">
      <c r="AA183785" s="271"/>
    </row>
    <row r="183786" spans="27:27">
      <c r="AA183786" s="271"/>
    </row>
    <row r="183787" spans="27:27">
      <c r="AA183787" s="271"/>
    </row>
    <row r="183788" spans="27:27">
      <c r="AA183788" s="271"/>
    </row>
    <row r="183789" spans="27:27">
      <c r="AA183789" s="271"/>
    </row>
    <row r="183790" spans="27:27">
      <c r="AA183790" s="271"/>
    </row>
    <row r="183791" spans="27:27">
      <c r="AA183791" s="271"/>
    </row>
    <row r="183792" spans="27:27">
      <c r="AA183792" s="271"/>
    </row>
    <row r="183793" spans="27:27">
      <c r="AA183793" s="271"/>
    </row>
    <row r="183794" spans="27:27">
      <c r="AA183794" s="271"/>
    </row>
    <row r="183795" spans="27:27">
      <c r="AA183795" s="271"/>
    </row>
    <row r="183796" spans="27:27">
      <c r="AA183796" s="271"/>
    </row>
    <row r="183797" spans="27:27">
      <c r="AA183797" s="271"/>
    </row>
    <row r="183798" spans="27:27">
      <c r="AA183798" s="271"/>
    </row>
    <row r="183799" spans="27:27">
      <c r="AA183799" s="271"/>
    </row>
    <row r="183800" spans="27:27">
      <c r="AA183800" s="271"/>
    </row>
    <row r="183801" spans="27:27">
      <c r="AA183801" s="271"/>
    </row>
    <row r="183802" spans="27:27">
      <c r="AA183802" s="271"/>
    </row>
    <row r="183803" spans="27:27">
      <c r="AA183803" s="271"/>
    </row>
    <row r="183804" spans="27:27">
      <c r="AA183804" s="271"/>
    </row>
    <row r="183805" spans="27:27">
      <c r="AA183805" s="271"/>
    </row>
    <row r="183806" spans="27:27">
      <c r="AA183806" s="271"/>
    </row>
    <row r="183807" spans="27:27">
      <c r="AA183807" s="271"/>
    </row>
    <row r="183808" spans="27:27">
      <c r="AA183808" s="271"/>
    </row>
    <row r="183809" spans="27:27">
      <c r="AA183809" s="271"/>
    </row>
    <row r="183810" spans="27:27">
      <c r="AA183810" s="271"/>
    </row>
    <row r="183811" spans="27:27">
      <c r="AA183811" s="271"/>
    </row>
    <row r="183812" spans="27:27">
      <c r="AA183812" s="271"/>
    </row>
    <row r="183813" spans="27:27">
      <c r="AA183813" s="271"/>
    </row>
    <row r="183814" spans="27:27">
      <c r="AA183814" s="271"/>
    </row>
    <row r="183815" spans="27:27">
      <c r="AA183815" s="271"/>
    </row>
    <row r="183816" spans="27:27">
      <c r="AA183816" s="271"/>
    </row>
    <row r="183817" spans="27:27">
      <c r="AA183817" s="271"/>
    </row>
    <row r="183818" spans="27:27">
      <c r="AA183818" s="271"/>
    </row>
    <row r="183819" spans="27:27">
      <c r="AA183819" s="271"/>
    </row>
    <row r="183820" spans="27:27">
      <c r="AA183820" s="271"/>
    </row>
    <row r="183821" spans="27:27">
      <c r="AA183821" s="271"/>
    </row>
    <row r="183822" spans="27:27">
      <c r="AA183822" s="271"/>
    </row>
    <row r="183823" spans="27:27">
      <c r="AA183823" s="271"/>
    </row>
    <row r="183824" spans="27:27">
      <c r="AA183824" s="271"/>
    </row>
    <row r="183825" spans="27:27">
      <c r="AA183825" s="271"/>
    </row>
    <row r="183826" spans="27:27">
      <c r="AA183826" s="271"/>
    </row>
    <row r="183827" spans="27:27">
      <c r="AA183827" s="271"/>
    </row>
    <row r="183828" spans="27:27">
      <c r="AA183828" s="271"/>
    </row>
    <row r="183829" spans="27:27">
      <c r="AA183829" s="271"/>
    </row>
    <row r="183830" spans="27:27">
      <c r="AA183830" s="271"/>
    </row>
    <row r="183831" spans="27:27">
      <c r="AA183831" s="271"/>
    </row>
    <row r="183832" spans="27:27">
      <c r="AA183832" s="271"/>
    </row>
    <row r="183833" spans="27:27">
      <c r="AA183833" s="271"/>
    </row>
    <row r="183834" spans="27:27">
      <c r="AA183834" s="271"/>
    </row>
    <row r="183835" spans="27:27">
      <c r="AA183835" s="271"/>
    </row>
    <row r="183836" spans="27:27">
      <c r="AA183836" s="271"/>
    </row>
    <row r="183837" spans="27:27">
      <c r="AA183837" s="271"/>
    </row>
    <row r="183838" spans="27:27">
      <c r="AA183838" s="271"/>
    </row>
    <row r="183839" spans="27:27">
      <c r="AA183839" s="271"/>
    </row>
    <row r="183840" spans="27:27">
      <c r="AA183840" s="271"/>
    </row>
    <row r="183841" spans="27:27">
      <c r="AA183841" s="271"/>
    </row>
    <row r="183842" spans="27:27">
      <c r="AA183842" s="271"/>
    </row>
    <row r="183843" spans="27:27">
      <c r="AA183843" s="271"/>
    </row>
    <row r="183844" spans="27:27">
      <c r="AA183844" s="271"/>
    </row>
    <row r="183845" spans="27:27">
      <c r="AA183845" s="271"/>
    </row>
    <row r="183846" spans="27:27">
      <c r="AA183846" s="271"/>
    </row>
    <row r="183847" spans="27:27">
      <c r="AA183847" s="271"/>
    </row>
    <row r="183848" spans="27:27">
      <c r="AA183848" s="271"/>
    </row>
    <row r="183849" spans="27:27">
      <c r="AA183849" s="271"/>
    </row>
    <row r="183850" spans="27:27">
      <c r="AA183850" s="271"/>
    </row>
    <row r="183851" spans="27:27">
      <c r="AA183851" s="271"/>
    </row>
    <row r="183852" spans="27:27">
      <c r="AA183852" s="271"/>
    </row>
    <row r="183853" spans="27:27">
      <c r="AA183853" s="271"/>
    </row>
    <row r="183854" spans="27:27">
      <c r="AA183854" s="271"/>
    </row>
    <row r="183855" spans="27:27">
      <c r="AA183855" s="271"/>
    </row>
    <row r="183856" spans="27:27">
      <c r="AA183856" s="271"/>
    </row>
    <row r="183857" spans="27:27">
      <c r="AA183857" s="271"/>
    </row>
    <row r="183858" spans="27:27">
      <c r="AA183858" s="271"/>
    </row>
    <row r="183859" spans="27:27">
      <c r="AA183859" s="271"/>
    </row>
    <row r="183860" spans="27:27">
      <c r="AA183860" s="271"/>
    </row>
    <row r="183861" spans="27:27">
      <c r="AA183861" s="271"/>
    </row>
    <row r="183862" spans="27:27">
      <c r="AA183862" s="271"/>
    </row>
    <row r="183863" spans="27:27">
      <c r="AA183863" s="271"/>
    </row>
    <row r="183864" spans="27:27">
      <c r="AA183864" s="271"/>
    </row>
    <row r="183865" spans="27:27">
      <c r="AA183865" s="271"/>
    </row>
    <row r="183866" spans="27:27">
      <c r="AA183866" s="271"/>
    </row>
    <row r="183867" spans="27:27">
      <c r="AA183867" s="271"/>
    </row>
    <row r="183868" spans="27:27">
      <c r="AA183868" s="271"/>
    </row>
    <row r="183869" spans="27:27">
      <c r="AA183869" s="271"/>
    </row>
    <row r="183870" spans="27:27">
      <c r="AA183870" s="271"/>
    </row>
    <row r="183871" spans="27:27">
      <c r="AA183871" s="271"/>
    </row>
    <row r="183872" spans="27:27">
      <c r="AA183872" s="271"/>
    </row>
    <row r="183873" spans="27:27">
      <c r="AA183873" s="271"/>
    </row>
    <row r="183874" spans="27:27">
      <c r="AA183874" s="271"/>
    </row>
    <row r="183875" spans="27:27">
      <c r="AA183875" s="271"/>
    </row>
    <row r="183876" spans="27:27">
      <c r="AA183876" s="271"/>
    </row>
    <row r="183877" spans="27:27">
      <c r="AA183877" s="271"/>
    </row>
    <row r="183878" spans="27:27">
      <c r="AA183878" s="271"/>
    </row>
    <row r="183879" spans="27:27">
      <c r="AA183879" s="271"/>
    </row>
    <row r="183880" spans="27:27">
      <c r="AA183880" s="271"/>
    </row>
    <row r="183881" spans="27:27">
      <c r="AA183881" s="271"/>
    </row>
    <row r="183882" spans="27:27">
      <c r="AA183882" s="271"/>
    </row>
    <row r="183883" spans="27:27">
      <c r="AA183883" s="271"/>
    </row>
    <row r="183884" spans="27:27">
      <c r="AA183884" s="271"/>
    </row>
    <row r="183885" spans="27:27">
      <c r="AA183885" s="271"/>
    </row>
    <row r="183886" spans="27:27">
      <c r="AA183886" s="271"/>
    </row>
    <row r="183887" spans="27:27">
      <c r="AA183887" s="271"/>
    </row>
    <row r="183888" spans="27:27">
      <c r="AA183888" s="271"/>
    </row>
    <row r="183889" spans="27:27">
      <c r="AA183889" s="271"/>
    </row>
    <row r="183890" spans="27:27">
      <c r="AA183890" s="271"/>
    </row>
    <row r="183891" spans="27:27">
      <c r="AA183891" s="271"/>
    </row>
    <row r="183892" spans="27:27">
      <c r="AA183892" s="271"/>
    </row>
    <row r="183893" spans="27:27">
      <c r="AA183893" s="271"/>
    </row>
    <row r="183894" spans="27:27">
      <c r="AA183894" s="271"/>
    </row>
    <row r="183895" spans="27:27">
      <c r="AA183895" s="271"/>
    </row>
    <row r="183896" spans="27:27">
      <c r="AA183896" s="271"/>
    </row>
    <row r="183897" spans="27:27">
      <c r="AA183897" s="271"/>
    </row>
    <row r="183898" spans="27:27">
      <c r="AA183898" s="271"/>
    </row>
    <row r="183899" spans="27:27">
      <c r="AA183899" s="271"/>
    </row>
    <row r="183900" spans="27:27">
      <c r="AA183900" s="271"/>
    </row>
    <row r="183901" spans="27:27">
      <c r="AA183901" s="271"/>
    </row>
    <row r="183902" spans="27:27">
      <c r="AA183902" s="271"/>
    </row>
    <row r="183903" spans="27:27">
      <c r="AA183903" s="271"/>
    </row>
    <row r="183904" spans="27:27">
      <c r="AA183904" s="271"/>
    </row>
    <row r="183905" spans="27:27">
      <c r="AA183905" s="271"/>
    </row>
    <row r="183906" spans="27:27">
      <c r="AA183906" s="271"/>
    </row>
    <row r="183907" spans="27:27">
      <c r="AA183907" s="271"/>
    </row>
    <row r="183908" spans="27:27">
      <c r="AA183908" s="271"/>
    </row>
    <row r="183909" spans="27:27">
      <c r="AA183909" s="271"/>
    </row>
    <row r="183910" spans="27:27">
      <c r="AA183910" s="271"/>
    </row>
    <row r="183911" spans="27:27">
      <c r="AA183911" s="271"/>
    </row>
    <row r="183912" spans="27:27">
      <c r="AA183912" s="271"/>
    </row>
    <row r="183913" spans="27:27">
      <c r="AA183913" s="271"/>
    </row>
    <row r="183914" spans="27:27">
      <c r="AA183914" s="271"/>
    </row>
    <row r="183915" spans="27:27">
      <c r="AA183915" s="271"/>
    </row>
    <row r="183916" spans="27:27">
      <c r="AA183916" s="271"/>
    </row>
    <row r="183917" spans="27:27">
      <c r="AA183917" s="271"/>
    </row>
    <row r="183918" spans="27:27">
      <c r="AA183918" s="271"/>
    </row>
    <row r="183919" spans="27:27">
      <c r="AA183919" s="271"/>
    </row>
    <row r="183920" spans="27:27">
      <c r="AA183920" s="271"/>
    </row>
    <row r="183921" spans="27:27">
      <c r="AA183921" s="271"/>
    </row>
    <row r="183922" spans="27:27">
      <c r="AA183922" s="271"/>
    </row>
    <row r="183923" spans="27:27">
      <c r="AA183923" s="271"/>
    </row>
    <row r="183924" spans="27:27">
      <c r="AA183924" s="271"/>
    </row>
    <row r="183925" spans="27:27">
      <c r="AA183925" s="271"/>
    </row>
    <row r="183926" spans="27:27">
      <c r="AA183926" s="271"/>
    </row>
    <row r="183927" spans="27:27">
      <c r="AA183927" s="271"/>
    </row>
    <row r="183928" spans="27:27">
      <c r="AA183928" s="271"/>
    </row>
    <row r="183929" spans="27:27">
      <c r="AA183929" s="271"/>
    </row>
    <row r="183930" spans="27:27">
      <c r="AA183930" s="271"/>
    </row>
    <row r="183931" spans="27:27">
      <c r="AA183931" s="271"/>
    </row>
    <row r="183932" spans="27:27">
      <c r="AA183932" s="271"/>
    </row>
    <row r="183933" spans="27:27">
      <c r="AA183933" s="271"/>
    </row>
    <row r="183934" spans="27:27">
      <c r="AA183934" s="271"/>
    </row>
    <row r="183935" spans="27:27">
      <c r="AA183935" s="271"/>
    </row>
    <row r="183936" spans="27:27">
      <c r="AA183936" s="271"/>
    </row>
    <row r="183937" spans="27:27">
      <c r="AA183937" s="271"/>
    </row>
    <row r="183938" spans="27:27">
      <c r="AA183938" s="271"/>
    </row>
    <row r="183939" spans="27:27">
      <c r="AA183939" s="271"/>
    </row>
    <row r="183940" spans="27:27">
      <c r="AA183940" s="271"/>
    </row>
    <row r="183941" spans="27:27">
      <c r="AA183941" s="271"/>
    </row>
    <row r="183942" spans="27:27">
      <c r="AA183942" s="271"/>
    </row>
    <row r="183943" spans="27:27">
      <c r="AA183943" s="271"/>
    </row>
    <row r="183944" spans="27:27">
      <c r="AA183944" s="271"/>
    </row>
    <row r="183945" spans="27:27">
      <c r="AA183945" s="271"/>
    </row>
    <row r="183946" spans="27:27">
      <c r="AA183946" s="271"/>
    </row>
    <row r="183947" spans="27:27">
      <c r="AA183947" s="271"/>
    </row>
    <row r="183948" spans="27:27">
      <c r="AA183948" s="271"/>
    </row>
    <row r="183949" spans="27:27">
      <c r="AA183949" s="271"/>
    </row>
    <row r="183950" spans="27:27">
      <c r="AA183950" s="271"/>
    </row>
    <row r="183951" spans="27:27">
      <c r="AA183951" s="271"/>
    </row>
    <row r="183952" spans="27:27">
      <c r="AA183952" s="271"/>
    </row>
    <row r="183953" spans="27:27">
      <c r="AA183953" s="271"/>
    </row>
    <row r="183954" spans="27:27">
      <c r="AA183954" s="271"/>
    </row>
    <row r="183955" spans="27:27">
      <c r="AA183955" s="271"/>
    </row>
    <row r="183956" spans="27:27">
      <c r="AA183956" s="271"/>
    </row>
    <row r="183957" spans="27:27">
      <c r="AA183957" s="271"/>
    </row>
    <row r="183958" spans="27:27">
      <c r="AA183958" s="271"/>
    </row>
    <row r="183959" spans="27:27">
      <c r="AA183959" s="271"/>
    </row>
    <row r="183960" spans="27:27">
      <c r="AA183960" s="271"/>
    </row>
    <row r="183961" spans="27:27">
      <c r="AA183961" s="271"/>
    </row>
    <row r="183962" spans="27:27">
      <c r="AA183962" s="271"/>
    </row>
    <row r="183963" spans="27:27">
      <c r="AA183963" s="271"/>
    </row>
    <row r="183964" spans="27:27">
      <c r="AA183964" s="271"/>
    </row>
    <row r="183965" spans="27:27">
      <c r="AA183965" s="271"/>
    </row>
    <row r="183966" spans="27:27">
      <c r="AA183966" s="271"/>
    </row>
    <row r="183967" spans="27:27">
      <c r="AA183967" s="271"/>
    </row>
    <row r="183968" spans="27:27">
      <c r="AA183968" s="271"/>
    </row>
    <row r="183969" spans="27:27">
      <c r="AA183969" s="271"/>
    </row>
    <row r="183970" spans="27:27">
      <c r="AA183970" s="271"/>
    </row>
    <row r="183971" spans="27:27">
      <c r="AA183971" s="271"/>
    </row>
    <row r="183972" spans="27:27">
      <c r="AA183972" s="271"/>
    </row>
    <row r="183973" spans="27:27">
      <c r="AA183973" s="271"/>
    </row>
    <row r="183974" spans="27:27">
      <c r="AA183974" s="271"/>
    </row>
    <row r="183975" spans="27:27">
      <c r="AA183975" s="271"/>
    </row>
    <row r="183976" spans="27:27">
      <c r="AA183976" s="271"/>
    </row>
    <row r="183977" spans="27:27">
      <c r="AA183977" s="271"/>
    </row>
    <row r="183978" spans="27:27">
      <c r="AA183978" s="271"/>
    </row>
    <row r="183979" spans="27:27">
      <c r="AA183979" s="271"/>
    </row>
    <row r="183980" spans="27:27">
      <c r="AA183980" s="271"/>
    </row>
    <row r="183981" spans="27:27">
      <c r="AA183981" s="271"/>
    </row>
    <row r="183982" spans="27:27">
      <c r="AA183982" s="271"/>
    </row>
    <row r="183983" spans="27:27">
      <c r="AA183983" s="271"/>
    </row>
    <row r="183984" spans="27:27">
      <c r="AA183984" s="271"/>
    </row>
    <row r="183985" spans="27:27">
      <c r="AA183985" s="271"/>
    </row>
    <row r="183986" spans="27:27">
      <c r="AA183986" s="271"/>
    </row>
    <row r="183987" spans="27:27">
      <c r="AA183987" s="271"/>
    </row>
    <row r="183988" spans="27:27">
      <c r="AA183988" s="271"/>
    </row>
    <row r="183989" spans="27:27">
      <c r="AA183989" s="271"/>
    </row>
    <row r="183990" spans="27:27">
      <c r="AA183990" s="271"/>
    </row>
    <row r="183991" spans="27:27">
      <c r="AA183991" s="271"/>
    </row>
    <row r="183992" spans="27:27">
      <c r="AA183992" s="271"/>
    </row>
    <row r="183993" spans="27:27">
      <c r="AA183993" s="271"/>
    </row>
    <row r="183994" spans="27:27">
      <c r="AA183994" s="271"/>
    </row>
    <row r="183995" spans="27:27">
      <c r="AA183995" s="271"/>
    </row>
    <row r="183996" spans="27:27">
      <c r="AA183996" s="271"/>
    </row>
    <row r="183997" spans="27:27">
      <c r="AA183997" s="271"/>
    </row>
    <row r="183998" spans="27:27">
      <c r="AA183998" s="271"/>
    </row>
    <row r="183999" spans="27:27">
      <c r="AA183999" s="271"/>
    </row>
    <row r="184000" spans="27:27">
      <c r="AA184000" s="271"/>
    </row>
    <row r="184001" spans="27:27">
      <c r="AA184001" s="271"/>
    </row>
    <row r="184002" spans="27:27">
      <c r="AA184002" s="271"/>
    </row>
    <row r="184003" spans="27:27">
      <c r="AA184003" s="271"/>
    </row>
    <row r="184004" spans="27:27">
      <c r="AA184004" s="271"/>
    </row>
    <row r="184005" spans="27:27">
      <c r="AA184005" s="271"/>
    </row>
    <row r="184006" spans="27:27">
      <c r="AA184006" s="271"/>
    </row>
    <row r="184007" spans="27:27">
      <c r="AA184007" s="271"/>
    </row>
    <row r="184008" spans="27:27">
      <c r="AA184008" s="271"/>
    </row>
    <row r="184009" spans="27:27">
      <c r="AA184009" s="271"/>
    </row>
    <row r="184010" spans="27:27">
      <c r="AA184010" s="271"/>
    </row>
    <row r="184011" spans="27:27">
      <c r="AA184011" s="271"/>
    </row>
    <row r="184012" spans="27:27">
      <c r="AA184012" s="271"/>
    </row>
    <row r="184013" spans="27:27">
      <c r="AA184013" s="271"/>
    </row>
    <row r="184014" spans="27:27">
      <c r="AA184014" s="271"/>
    </row>
    <row r="184015" spans="27:27">
      <c r="AA184015" s="271"/>
    </row>
    <row r="184016" spans="27:27">
      <c r="AA184016" s="271"/>
    </row>
    <row r="184017" spans="27:27">
      <c r="AA184017" s="271"/>
    </row>
    <row r="184018" spans="27:27">
      <c r="AA184018" s="271"/>
    </row>
    <row r="184019" spans="27:27">
      <c r="AA184019" s="271"/>
    </row>
    <row r="184020" spans="27:27">
      <c r="AA184020" s="271"/>
    </row>
    <row r="184021" spans="27:27">
      <c r="AA184021" s="271"/>
    </row>
    <row r="184022" spans="27:27">
      <c r="AA184022" s="271"/>
    </row>
    <row r="184023" spans="27:27">
      <c r="AA184023" s="271"/>
    </row>
    <row r="184024" spans="27:27">
      <c r="AA184024" s="271"/>
    </row>
    <row r="184025" spans="27:27">
      <c r="AA184025" s="271"/>
    </row>
    <row r="184026" spans="27:27">
      <c r="AA184026" s="271"/>
    </row>
    <row r="184027" spans="27:27">
      <c r="AA184027" s="271"/>
    </row>
    <row r="184028" spans="27:27">
      <c r="AA184028" s="271"/>
    </row>
    <row r="184029" spans="27:27">
      <c r="AA184029" s="271"/>
    </row>
    <row r="184030" spans="27:27">
      <c r="AA184030" s="271"/>
    </row>
    <row r="184031" spans="27:27">
      <c r="AA184031" s="271"/>
    </row>
    <row r="184032" spans="27:27">
      <c r="AA184032" s="271"/>
    </row>
    <row r="184033" spans="27:27">
      <c r="AA184033" s="271"/>
    </row>
    <row r="184034" spans="27:27">
      <c r="AA184034" s="271"/>
    </row>
    <row r="184035" spans="27:27">
      <c r="AA184035" s="271"/>
    </row>
    <row r="184036" spans="27:27">
      <c r="AA184036" s="271"/>
    </row>
    <row r="184037" spans="27:27">
      <c r="AA184037" s="271"/>
    </row>
    <row r="184038" spans="27:27">
      <c r="AA184038" s="271"/>
    </row>
    <row r="184039" spans="27:27">
      <c r="AA184039" s="271"/>
    </row>
    <row r="184040" spans="27:27">
      <c r="AA184040" s="271"/>
    </row>
    <row r="184041" spans="27:27">
      <c r="AA184041" s="271"/>
    </row>
    <row r="184042" spans="27:27">
      <c r="AA184042" s="271"/>
    </row>
    <row r="184043" spans="27:27">
      <c r="AA184043" s="271"/>
    </row>
    <row r="184044" spans="27:27">
      <c r="AA184044" s="271"/>
    </row>
    <row r="184045" spans="27:27">
      <c r="AA184045" s="271"/>
    </row>
    <row r="184046" spans="27:27">
      <c r="AA184046" s="271"/>
    </row>
    <row r="184047" spans="27:27">
      <c r="AA184047" s="271"/>
    </row>
    <row r="184048" spans="27:27">
      <c r="AA184048" s="271"/>
    </row>
    <row r="184049" spans="27:27">
      <c r="AA184049" s="271"/>
    </row>
    <row r="184050" spans="27:27">
      <c r="AA184050" s="271"/>
    </row>
    <row r="184051" spans="27:27">
      <c r="AA184051" s="271"/>
    </row>
    <row r="184052" spans="27:27">
      <c r="AA184052" s="271"/>
    </row>
    <row r="184053" spans="27:27">
      <c r="AA184053" s="271"/>
    </row>
    <row r="184054" spans="27:27">
      <c r="AA184054" s="271"/>
    </row>
    <row r="184055" spans="27:27">
      <c r="AA184055" s="271"/>
    </row>
    <row r="184056" spans="27:27">
      <c r="AA184056" s="271"/>
    </row>
    <row r="184057" spans="27:27">
      <c r="AA184057" s="271"/>
    </row>
    <row r="184058" spans="27:27">
      <c r="AA184058" s="271"/>
    </row>
    <row r="184059" spans="27:27">
      <c r="AA184059" s="271"/>
    </row>
    <row r="184060" spans="27:27">
      <c r="AA184060" s="271"/>
    </row>
    <row r="184061" spans="27:27">
      <c r="AA184061" s="271"/>
    </row>
    <row r="184062" spans="27:27">
      <c r="AA184062" s="271"/>
    </row>
    <row r="184063" spans="27:27">
      <c r="AA184063" s="271"/>
    </row>
    <row r="184064" spans="27:27">
      <c r="AA184064" s="271"/>
    </row>
    <row r="184065" spans="27:27">
      <c r="AA184065" s="271"/>
    </row>
    <row r="184066" spans="27:27">
      <c r="AA184066" s="271"/>
    </row>
    <row r="184067" spans="27:27">
      <c r="AA184067" s="271"/>
    </row>
    <row r="184068" spans="27:27">
      <c r="AA184068" s="271"/>
    </row>
    <row r="184069" spans="27:27">
      <c r="AA184069" s="271"/>
    </row>
    <row r="184070" spans="27:27">
      <c r="AA184070" s="271"/>
    </row>
    <row r="184071" spans="27:27">
      <c r="AA184071" s="271"/>
    </row>
    <row r="184072" spans="27:27">
      <c r="AA184072" s="271"/>
    </row>
    <row r="184073" spans="27:27">
      <c r="AA184073" s="271"/>
    </row>
    <row r="184074" spans="27:27">
      <c r="AA184074" s="271"/>
    </row>
    <row r="184075" spans="27:27">
      <c r="AA184075" s="271"/>
    </row>
    <row r="184076" spans="27:27">
      <c r="AA184076" s="271"/>
    </row>
    <row r="184077" spans="27:27">
      <c r="AA184077" s="271"/>
    </row>
    <row r="184078" spans="27:27">
      <c r="AA184078" s="271"/>
    </row>
    <row r="184079" spans="27:27">
      <c r="AA184079" s="271"/>
    </row>
    <row r="184080" spans="27:27">
      <c r="AA184080" s="271"/>
    </row>
    <row r="184081" spans="27:27">
      <c r="AA184081" s="271"/>
    </row>
    <row r="184082" spans="27:27">
      <c r="AA184082" s="271"/>
    </row>
    <row r="184083" spans="27:27">
      <c r="AA184083" s="271"/>
    </row>
    <row r="184084" spans="27:27">
      <c r="AA184084" s="271"/>
    </row>
    <row r="184085" spans="27:27">
      <c r="AA184085" s="271"/>
    </row>
    <row r="184086" spans="27:27">
      <c r="AA184086" s="271"/>
    </row>
    <row r="184087" spans="27:27">
      <c r="AA184087" s="271"/>
    </row>
    <row r="184088" spans="27:27">
      <c r="AA184088" s="271"/>
    </row>
    <row r="184089" spans="27:27">
      <c r="AA184089" s="271"/>
    </row>
    <row r="184090" spans="27:27">
      <c r="AA184090" s="271"/>
    </row>
    <row r="184091" spans="27:27">
      <c r="AA184091" s="271"/>
    </row>
    <row r="184092" spans="27:27">
      <c r="AA184092" s="271"/>
    </row>
    <row r="184093" spans="27:27">
      <c r="AA184093" s="271"/>
    </row>
    <row r="184094" spans="27:27">
      <c r="AA184094" s="271"/>
    </row>
    <row r="184095" spans="27:27">
      <c r="AA184095" s="271"/>
    </row>
    <row r="184096" spans="27:27">
      <c r="AA184096" s="271"/>
    </row>
    <row r="184097" spans="27:27">
      <c r="AA184097" s="271"/>
    </row>
    <row r="184098" spans="27:27">
      <c r="AA184098" s="271"/>
    </row>
    <row r="184099" spans="27:27">
      <c r="AA184099" s="271"/>
    </row>
    <row r="184100" spans="27:27">
      <c r="AA184100" s="271"/>
    </row>
    <row r="184101" spans="27:27">
      <c r="AA184101" s="271"/>
    </row>
    <row r="184102" spans="27:27">
      <c r="AA184102" s="271"/>
    </row>
    <row r="184103" spans="27:27">
      <c r="AA184103" s="271"/>
    </row>
    <row r="184104" spans="27:27">
      <c r="AA184104" s="271"/>
    </row>
    <row r="184105" spans="27:27">
      <c r="AA184105" s="271"/>
    </row>
    <row r="184106" spans="27:27">
      <c r="AA184106" s="271"/>
    </row>
    <row r="184107" spans="27:27">
      <c r="AA184107" s="271"/>
    </row>
    <row r="184108" spans="27:27">
      <c r="AA184108" s="271"/>
    </row>
    <row r="184109" spans="27:27">
      <c r="AA184109" s="271"/>
    </row>
    <row r="184110" spans="27:27">
      <c r="AA184110" s="271"/>
    </row>
    <row r="184111" spans="27:27">
      <c r="AA184111" s="271"/>
    </row>
    <row r="184112" spans="27:27">
      <c r="AA184112" s="271"/>
    </row>
    <row r="184113" spans="27:27">
      <c r="AA184113" s="271"/>
    </row>
    <row r="184114" spans="27:27">
      <c r="AA184114" s="271"/>
    </row>
    <row r="184115" spans="27:27">
      <c r="AA184115" s="271"/>
    </row>
    <row r="184116" spans="27:27">
      <c r="AA184116" s="271"/>
    </row>
    <row r="184117" spans="27:27">
      <c r="AA184117" s="271"/>
    </row>
    <row r="184118" spans="27:27">
      <c r="AA184118" s="271"/>
    </row>
    <row r="184119" spans="27:27">
      <c r="AA184119" s="271"/>
    </row>
    <row r="184120" spans="27:27">
      <c r="AA184120" s="271"/>
    </row>
    <row r="184121" spans="27:27">
      <c r="AA184121" s="271"/>
    </row>
    <row r="184122" spans="27:27">
      <c r="AA184122" s="271"/>
    </row>
    <row r="184123" spans="27:27">
      <c r="AA184123" s="271"/>
    </row>
    <row r="184124" spans="27:27">
      <c r="AA184124" s="271"/>
    </row>
    <row r="184125" spans="27:27">
      <c r="AA184125" s="271"/>
    </row>
    <row r="184126" spans="27:27">
      <c r="AA184126" s="271"/>
    </row>
    <row r="184127" spans="27:27">
      <c r="AA184127" s="271"/>
    </row>
    <row r="184128" spans="27:27">
      <c r="AA184128" s="271"/>
    </row>
    <row r="184129" spans="27:27">
      <c r="AA184129" s="271"/>
    </row>
    <row r="184130" spans="27:27">
      <c r="AA184130" s="271"/>
    </row>
    <row r="184131" spans="27:27">
      <c r="AA184131" s="271"/>
    </row>
    <row r="184132" spans="27:27">
      <c r="AA184132" s="271"/>
    </row>
    <row r="184133" spans="27:27">
      <c r="AA184133" s="271"/>
    </row>
    <row r="184134" spans="27:27">
      <c r="AA184134" s="271"/>
    </row>
    <row r="184135" spans="27:27">
      <c r="AA184135" s="271"/>
    </row>
    <row r="184136" spans="27:27">
      <c r="AA184136" s="271"/>
    </row>
    <row r="184137" spans="27:27">
      <c r="AA184137" s="271"/>
    </row>
    <row r="184138" spans="27:27">
      <c r="AA184138" s="271"/>
    </row>
    <row r="184139" spans="27:27">
      <c r="AA184139" s="271"/>
    </row>
    <row r="184140" spans="27:27">
      <c r="AA184140" s="271"/>
    </row>
    <row r="184141" spans="27:27">
      <c r="AA184141" s="271"/>
    </row>
    <row r="184142" spans="27:27">
      <c r="AA184142" s="271"/>
    </row>
    <row r="184143" spans="27:27">
      <c r="AA184143" s="271"/>
    </row>
    <row r="184144" spans="27:27">
      <c r="AA184144" s="271"/>
    </row>
    <row r="184145" spans="27:27">
      <c r="AA184145" s="271"/>
    </row>
    <row r="184146" spans="27:27">
      <c r="AA184146" s="271"/>
    </row>
    <row r="184147" spans="27:27">
      <c r="AA184147" s="271"/>
    </row>
    <row r="184148" spans="27:27">
      <c r="AA184148" s="271"/>
    </row>
    <row r="184149" spans="27:27">
      <c r="AA184149" s="271"/>
    </row>
    <row r="184150" spans="27:27">
      <c r="AA184150" s="271"/>
    </row>
    <row r="184151" spans="27:27">
      <c r="AA184151" s="271"/>
    </row>
    <row r="184152" spans="27:27">
      <c r="AA184152" s="271"/>
    </row>
    <row r="184153" spans="27:27">
      <c r="AA184153" s="271"/>
    </row>
    <row r="184154" spans="27:27">
      <c r="AA184154" s="271"/>
    </row>
    <row r="184155" spans="27:27">
      <c r="AA184155" s="271"/>
    </row>
    <row r="184156" spans="27:27">
      <c r="AA184156" s="271"/>
    </row>
    <row r="184157" spans="27:27">
      <c r="AA184157" s="271"/>
    </row>
    <row r="184158" spans="27:27">
      <c r="AA184158" s="271"/>
    </row>
    <row r="184159" spans="27:27">
      <c r="AA184159" s="271"/>
    </row>
    <row r="184160" spans="27:27">
      <c r="AA184160" s="271"/>
    </row>
    <row r="184161" spans="27:27">
      <c r="AA184161" s="271"/>
    </row>
    <row r="184162" spans="27:27">
      <c r="AA184162" s="271"/>
    </row>
    <row r="184163" spans="27:27">
      <c r="AA184163" s="271"/>
    </row>
    <row r="184164" spans="27:27">
      <c r="AA184164" s="271"/>
    </row>
    <row r="184165" spans="27:27">
      <c r="AA184165" s="271"/>
    </row>
    <row r="184166" spans="27:27">
      <c r="AA184166" s="271"/>
    </row>
    <row r="184167" spans="27:27">
      <c r="AA184167" s="271"/>
    </row>
    <row r="184168" spans="27:27">
      <c r="AA184168" s="271"/>
    </row>
    <row r="184169" spans="27:27">
      <c r="AA184169" s="271"/>
    </row>
    <row r="184170" spans="27:27">
      <c r="AA184170" s="271"/>
    </row>
    <row r="184171" spans="27:27">
      <c r="AA184171" s="271"/>
    </row>
    <row r="184172" spans="27:27">
      <c r="AA184172" s="271"/>
    </row>
    <row r="184173" spans="27:27">
      <c r="AA184173" s="271"/>
    </row>
    <row r="184174" spans="27:27">
      <c r="AA184174" s="271"/>
    </row>
    <row r="184175" spans="27:27">
      <c r="AA184175" s="271"/>
    </row>
    <row r="184176" spans="27:27">
      <c r="AA184176" s="271"/>
    </row>
    <row r="184177" spans="27:27">
      <c r="AA184177" s="271"/>
    </row>
    <row r="184178" spans="27:27">
      <c r="AA184178" s="271"/>
    </row>
    <row r="184179" spans="27:27">
      <c r="AA184179" s="271"/>
    </row>
    <row r="184180" spans="27:27">
      <c r="AA184180" s="271"/>
    </row>
    <row r="184181" spans="27:27">
      <c r="AA184181" s="271"/>
    </row>
    <row r="184182" spans="27:27">
      <c r="AA184182" s="271"/>
    </row>
    <row r="184183" spans="27:27">
      <c r="AA184183" s="271"/>
    </row>
    <row r="184184" spans="27:27">
      <c r="AA184184" s="271"/>
    </row>
    <row r="184185" spans="27:27">
      <c r="AA184185" s="271"/>
    </row>
    <row r="184186" spans="27:27">
      <c r="AA184186" s="271"/>
    </row>
    <row r="184187" spans="27:27">
      <c r="AA184187" s="271"/>
    </row>
    <row r="184188" spans="27:27">
      <c r="AA184188" s="271"/>
    </row>
    <row r="184189" spans="27:27">
      <c r="AA184189" s="271"/>
    </row>
    <row r="184190" spans="27:27">
      <c r="AA184190" s="271"/>
    </row>
    <row r="184191" spans="27:27">
      <c r="AA184191" s="271"/>
    </row>
    <row r="184192" spans="27:27">
      <c r="AA184192" s="271"/>
    </row>
    <row r="184193" spans="27:27">
      <c r="AA184193" s="271"/>
    </row>
    <row r="184194" spans="27:27">
      <c r="AA184194" s="271"/>
    </row>
    <row r="184195" spans="27:27">
      <c r="AA184195" s="271"/>
    </row>
    <row r="184196" spans="27:27">
      <c r="AA184196" s="271"/>
    </row>
    <row r="184197" spans="27:27">
      <c r="AA184197" s="271"/>
    </row>
    <row r="184198" spans="27:27">
      <c r="AA184198" s="271"/>
    </row>
    <row r="184199" spans="27:27">
      <c r="AA184199" s="271"/>
    </row>
    <row r="184200" spans="27:27">
      <c r="AA184200" s="271"/>
    </row>
    <row r="184201" spans="27:27">
      <c r="AA184201" s="271"/>
    </row>
    <row r="184202" spans="27:27">
      <c r="AA184202" s="271"/>
    </row>
    <row r="184203" spans="27:27">
      <c r="AA184203" s="271"/>
    </row>
    <row r="184204" spans="27:27">
      <c r="AA184204" s="271"/>
    </row>
    <row r="184205" spans="27:27">
      <c r="AA184205" s="271"/>
    </row>
    <row r="184206" spans="27:27">
      <c r="AA184206" s="271"/>
    </row>
    <row r="184207" spans="27:27">
      <c r="AA184207" s="271"/>
    </row>
    <row r="184208" spans="27:27">
      <c r="AA184208" s="271"/>
    </row>
    <row r="184209" spans="27:27">
      <c r="AA184209" s="271"/>
    </row>
    <row r="184210" spans="27:27">
      <c r="AA184210" s="271"/>
    </row>
    <row r="184211" spans="27:27">
      <c r="AA184211" s="271"/>
    </row>
    <row r="184212" spans="27:27">
      <c r="AA184212" s="271"/>
    </row>
    <row r="184213" spans="27:27">
      <c r="AA184213" s="271"/>
    </row>
    <row r="184214" spans="27:27">
      <c r="AA184214" s="271"/>
    </row>
    <row r="184215" spans="27:27">
      <c r="AA184215" s="271"/>
    </row>
    <row r="184216" spans="27:27">
      <c r="AA184216" s="271"/>
    </row>
    <row r="184217" spans="27:27">
      <c r="AA184217" s="271"/>
    </row>
    <row r="184218" spans="27:27">
      <c r="AA184218" s="271"/>
    </row>
    <row r="184219" spans="27:27">
      <c r="AA184219" s="271"/>
    </row>
    <row r="184220" spans="27:27">
      <c r="AA184220" s="271"/>
    </row>
    <row r="184221" spans="27:27">
      <c r="AA184221" s="271"/>
    </row>
    <row r="184222" spans="27:27">
      <c r="AA184222" s="271"/>
    </row>
    <row r="184223" spans="27:27">
      <c r="AA184223" s="271"/>
    </row>
    <row r="184224" spans="27:27">
      <c r="AA184224" s="271"/>
    </row>
    <row r="184225" spans="27:27">
      <c r="AA184225" s="271"/>
    </row>
    <row r="184226" spans="27:27">
      <c r="AA184226" s="271"/>
    </row>
    <row r="184227" spans="27:27">
      <c r="AA184227" s="271"/>
    </row>
    <row r="184228" spans="27:27">
      <c r="AA184228" s="271"/>
    </row>
    <row r="184229" spans="27:27">
      <c r="AA184229" s="271"/>
    </row>
    <row r="184230" spans="27:27">
      <c r="AA184230" s="271"/>
    </row>
    <row r="184231" spans="27:27">
      <c r="AA184231" s="271"/>
    </row>
    <row r="184232" spans="27:27">
      <c r="AA184232" s="271"/>
    </row>
    <row r="184233" spans="27:27">
      <c r="AA184233" s="271"/>
    </row>
    <row r="184234" spans="27:27">
      <c r="AA184234" s="271"/>
    </row>
    <row r="184235" spans="27:27">
      <c r="AA184235" s="271"/>
    </row>
    <row r="184236" spans="27:27">
      <c r="AA184236" s="271"/>
    </row>
    <row r="184237" spans="27:27">
      <c r="AA184237" s="271"/>
    </row>
    <row r="184238" spans="27:27">
      <c r="AA184238" s="271"/>
    </row>
    <row r="184239" spans="27:27">
      <c r="AA184239" s="271"/>
    </row>
    <row r="184240" spans="27:27">
      <c r="AA184240" s="271"/>
    </row>
    <row r="184241" spans="27:27">
      <c r="AA184241" s="271"/>
    </row>
    <row r="184242" spans="27:27">
      <c r="AA184242" s="271"/>
    </row>
    <row r="184243" spans="27:27">
      <c r="AA184243" s="271"/>
    </row>
    <row r="184244" spans="27:27">
      <c r="AA184244" s="271"/>
    </row>
    <row r="184245" spans="27:27">
      <c r="AA184245" s="271"/>
    </row>
    <row r="184246" spans="27:27">
      <c r="AA184246" s="271"/>
    </row>
    <row r="184247" spans="27:27">
      <c r="AA184247" s="271"/>
    </row>
    <row r="184248" spans="27:27">
      <c r="AA184248" s="271"/>
    </row>
    <row r="184249" spans="27:27">
      <c r="AA184249" s="271"/>
    </row>
    <row r="184250" spans="27:27">
      <c r="AA184250" s="271"/>
    </row>
    <row r="184251" spans="27:27">
      <c r="AA184251" s="271"/>
    </row>
    <row r="184252" spans="27:27">
      <c r="AA184252" s="271"/>
    </row>
    <row r="184253" spans="27:27">
      <c r="AA184253" s="271"/>
    </row>
    <row r="184254" spans="27:27">
      <c r="AA184254" s="271"/>
    </row>
    <row r="184255" spans="27:27">
      <c r="AA184255" s="271"/>
    </row>
    <row r="184256" spans="27:27">
      <c r="AA184256" s="271"/>
    </row>
    <row r="184257" spans="27:27">
      <c r="AA184257" s="271"/>
    </row>
    <row r="184258" spans="27:27">
      <c r="AA184258" s="271"/>
    </row>
    <row r="184259" spans="27:27">
      <c r="AA184259" s="271"/>
    </row>
    <row r="184260" spans="27:27">
      <c r="AA184260" s="271"/>
    </row>
    <row r="184261" spans="27:27">
      <c r="AA184261" s="271"/>
    </row>
    <row r="184262" spans="27:27">
      <c r="AA184262" s="271"/>
    </row>
    <row r="184263" spans="27:27">
      <c r="AA184263" s="271"/>
    </row>
    <row r="184264" spans="27:27">
      <c r="AA184264" s="271"/>
    </row>
    <row r="184265" spans="27:27">
      <c r="AA184265" s="271"/>
    </row>
    <row r="184266" spans="27:27">
      <c r="AA184266" s="271"/>
    </row>
    <row r="184267" spans="27:27">
      <c r="AA184267" s="271"/>
    </row>
    <row r="184268" spans="27:27">
      <c r="AA184268" s="271"/>
    </row>
    <row r="184269" spans="27:27">
      <c r="AA184269" s="271"/>
    </row>
    <row r="184270" spans="27:27">
      <c r="AA184270" s="271"/>
    </row>
    <row r="184271" spans="27:27">
      <c r="AA184271" s="271"/>
    </row>
    <row r="184272" spans="27:27">
      <c r="AA184272" s="271"/>
    </row>
    <row r="184273" spans="27:27">
      <c r="AA184273" s="271"/>
    </row>
    <row r="184274" spans="27:27">
      <c r="AA184274" s="271"/>
    </row>
    <row r="184275" spans="27:27">
      <c r="AA184275" s="271"/>
    </row>
    <row r="184276" spans="27:27">
      <c r="AA184276" s="271"/>
    </row>
    <row r="184277" spans="27:27">
      <c r="AA184277" s="271"/>
    </row>
    <row r="184278" spans="27:27">
      <c r="AA184278" s="271"/>
    </row>
    <row r="184279" spans="27:27">
      <c r="AA184279" s="271"/>
    </row>
    <row r="184280" spans="27:27">
      <c r="AA184280" s="271"/>
    </row>
    <row r="184281" spans="27:27">
      <c r="AA184281" s="271"/>
    </row>
    <row r="184282" spans="27:27">
      <c r="AA184282" s="271"/>
    </row>
    <row r="184283" spans="27:27">
      <c r="AA184283" s="271"/>
    </row>
    <row r="184284" spans="27:27">
      <c r="AA184284" s="271"/>
    </row>
    <row r="184285" spans="27:27">
      <c r="AA184285" s="271"/>
    </row>
    <row r="184286" spans="27:27">
      <c r="AA184286" s="271"/>
    </row>
    <row r="184287" spans="27:27">
      <c r="AA184287" s="271"/>
    </row>
    <row r="184288" spans="27:27">
      <c r="AA184288" s="271"/>
    </row>
    <row r="184289" spans="27:27">
      <c r="AA184289" s="271"/>
    </row>
    <row r="184290" spans="27:27">
      <c r="AA184290" s="271"/>
    </row>
    <row r="184291" spans="27:27">
      <c r="AA184291" s="271"/>
    </row>
    <row r="184292" spans="27:27">
      <c r="AA184292" s="271"/>
    </row>
    <row r="184293" spans="27:27">
      <c r="AA184293" s="271"/>
    </row>
    <row r="184294" spans="27:27">
      <c r="AA184294" s="271"/>
    </row>
    <row r="184295" spans="27:27">
      <c r="AA184295" s="271"/>
    </row>
    <row r="184296" spans="27:27">
      <c r="AA184296" s="271"/>
    </row>
    <row r="184297" spans="27:27">
      <c r="AA184297" s="271"/>
    </row>
    <row r="184298" spans="27:27">
      <c r="AA184298" s="271"/>
    </row>
    <row r="184299" spans="27:27">
      <c r="AA184299" s="271"/>
    </row>
    <row r="184300" spans="27:27">
      <c r="AA184300" s="271"/>
    </row>
    <row r="184301" spans="27:27">
      <c r="AA184301" s="271"/>
    </row>
    <row r="184302" spans="27:27">
      <c r="AA184302" s="271"/>
    </row>
    <row r="184303" spans="27:27">
      <c r="AA184303" s="271"/>
    </row>
    <row r="184304" spans="27:27">
      <c r="AA184304" s="271"/>
    </row>
    <row r="184305" spans="27:27">
      <c r="AA184305" s="271"/>
    </row>
    <row r="184306" spans="27:27">
      <c r="AA184306" s="271"/>
    </row>
    <row r="184307" spans="27:27">
      <c r="AA184307" s="271"/>
    </row>
    <row r="184308" spans="27:27">
      <c r="AA184308" s="271"/>
    </row>
    <row r="184309" spans="27:27">
      <c r="AA184309" s="271"/>
    </row>
    <row r="184310" spans="27:27">
      <c r="AA184310" s="271"/>
    </row>
    <row r="184311" spans="27:27">
      <c r="AA184311" s="271"/>
    </row>
    <row r="184312" spans="27:27">
      <c r="AA184312" s="271"/>
    </row>
    <row r="184313" spans="27:27">
      <c r="AA184313" s="271"/>
    </row>
    <row r="184314" spans="27:27">
      <c r="AA184314" s="271"/>
    </row>
    <row r="184315" spans="27:27">
      <c r="AA184315" s="271"/>
    </row>
    <row r="184316" spans="27:27">
      <c r="AA184316" s="271"/>
    </row>
    <row r="184317" spans="27:27">
      <c r="AA184317" s="271"/>
    </row>
    <row r="184318" spans="27:27">
      <c r="AA184318" s="271"/>
    </row>
    <row r="184319" spans="27:27">
      <c r="AA184319" s="271"/>
    </row>
    <row r="184320" spans="27:27">
      <c r="AA184320" s="271"/>
    </row>
    <row r="184321" spans="27:27">
      <c r="AA184321" s="271"/>
    </row>
    <row r="184322" spans="27:27">
      <c r="AA184322" s="271"/>
    </row>
    <row r="184323" spans="27:27">
      <c r="AA184323" s="271"/>
    </row>
    <row r="184324" spans="27:27">
      <c r="AA184324" s="271"/>
    </row>
    <row r="184325" spans="27:27">
      <c r="AA184325" s="271"/>
    </row>
    <row r="184326" spans="27:27">
      <c r="AA184326" s="271"/>
    </row>
    <row r="184327" spans="27:27">
      <c r="AA184327" s="271"/>
    </row>
    <row r="184328" spans="27:27">
      <c r="AA184328" s="271"/>
    </row>
    <row r="184329" spans="27:27">
      <c r="AA184329" s="271"/>
    </row>
    <row r="184330" spans="27:27">
      <c r="AA184330" s="271"/>
    </row>
    <row r="184331" spans="27:27">
      <c r="AA184331" s="271"/>
    </row>
    <row r="184332" spans="27:27">
      <c r="AA184332" s="271"/>
    </row>
    <row r="184333" spans="27:27">
      <c r="AA184333" s="271"/>
    </row>
    <row r="184334" spans="27:27">
      <c r="AA184334" s="271"/>
    </row>
    <row r="184335" spans="27:27">
      <c r="AA184335" s="271"/>
    </row>
    <row r="184336" spans="27:27">
      <c r="AA184336" s="271"/>
    </row>
    <row r="184337" spans="27:27">
      <c r="AA184337" s="271"/>
    </row>
    <row r="184338" spans="27:27">
      <c r="AA184338" s="271"/>
    </row>
    <row r="184339" spans="27:27">
      <c r="AA184339" s="271"/>
    </row>
    <row r="184340" spans="27:27">
      <c r="AA184340" s="271"/>
    </row>
    <row r="184341" spans="27:27">
      <c r="AA184341" s="271"/>
    </row>
    <row r="184342" spans="27:27">
      <c r="AA184342" s="271"/>
    </row>
    <row r="184343" spans="27:27">
      <c r="AA184343" s="271"/>
    </row>
    <row r="184344" spans="27:27">
      <c r="AA184344" s="271"/>
    </row>
    <row r="184345" spans="27:27">
      <c r="AA184345" s="271"/>
    </row>
    <row r="184346" spans="27:27">
      <c r="AA184346" s="271"/>
    </row>
    <row r="184347" spans="27:27">
      <c r="AA184347" s="271"/>
    </row>
    <row r="184348" spans="27:27">
      <c r="AA184348" s="271"/>
    </row>
    <row r="184349" spans="27:27">
      <c r="AA184349" s="271"/>
    </row>
    <row r="184350" spans="27:27">
      <c r="AA184350" s="271"/>
    </row>
    <row r="184351" spans="27:27">
      <c r="AA184351" s="271"/>
    </row>
    <row r="184352" spans="27:27">
      <c r="AA184352" s="271"/>
    </row>
    <row r="184353" spans="27:27">
      <c r="AA184353" s="271"/>
    </row>
    <row r="184354" spans="27:27">
      <c r="AA184354" s="271"/>
    </row>
    <row r="184355" spans="27:27">
      <c r="AA184355" s="271"/>
    </row>
    <row r="184356" spans="27:27">
      <c r="AA184356" s="271"/>
    </row>
    <row r="184357" spans="27:27">
      <c r="AA184357" s="271"/>
    </row>
    <row r="184358" spans="27:27">
      <c r="AA184358" s="271"/>
    </row>
    <row r="184359" spans="27:27">
      <c r="AA184359" s="271"/>
    </row>
    <row r="184360" spans="27:27">
      <c r="AA184360" s="271"/>
    </row>
    <row r="184361" spans="27:27">
      <c r="AA184361" s="271"/>
    </row>
    <row r="184362" spans="27:27">
      <c r="AA184362" s="271"/>
    </row>
    <row r="184363" spans="27:27">
      <c r="AA184363" s="271"/>
    </row>
    <row r="184364" spans="27:27">
      <c r="AA184364" s="271"/>
    </row>
    <row r="184365" spans="27:27">
      <c r="AA184365" s="271"/>
    </row>
    <row r="184366" spans="27:27">
      <c r="AA184366" s="271"/>
    </row>
    <row r="184367" spans="27:27">
      <c r="AA184367" s="271"/>
    </row>
    <row r="184368" spans="27:27">
      <c r="AA184368" s="271"/>
    </row>
    <row r="184369" spans="27:27">
      <c r="AA184369" s="271"/>
    </row>
    <row r="184370" spans="27:27">
      <c r="AA184370" s="271"/>
    </row>
    <row r="184371" spans="27:27">
      <c r="AA184371" s="271"/>
    </row>
    <row r="184372" spans="27:27">
      <c r="AA184372" s="271"/>
    </row>
    <row r="184373" spans="27:27">
      <c r="AA184373" s="271"/>
    </row>
    <row r="184374" spans="27:27">
      <c r="AA184374" s="271"/>
    </row>
    <row r="184375" spans="27:27">
      <c r="AA184375" s="271"/>
    </row>
    <row r="184376" spans="27:27">
      <c r="AA184376" s="271"/>
    </row>
    <row r="184377" spans="27:27">
      <c r="AA184377" s="271"/>
    </row>
    <row r="184378" spans="27:27">
      <c r="AA184378" s="271"/>
    </row>
    <row r="184379" spans="27:27">
      <c r="AA184379" s="271"/>
    </row>
    <row r="184380" spans="27:27">
      <c r="AA184380" s="271"/>
    </row>
    <row r="184381" spans="27:27">
      <c r="AA184381" s="271"/>
    </row>
    <row r="184382" spans="27:27">
      <c r="AA184382" s="271"/>
    </row>
    <row r="184383" spans="27:27">
      <c r="AA184383" s="271"/>
    </row>
    <row r="184384" spans="27:27">
      <c r="AA184384" s="271"/>
    </row>
    <row r="184385" spans="27:27">
      <c r="AA184385" s="271"/>
    </row>
    <row r="184386" spans="27:27">
      <c r="AA184386" s="271"/>
    </row>
    <row r="184387" spans="27:27">
      <c r="AA184387" s="271"/>
    </row>
    <row r="184388" spans="27:27">
      <c r="AA184388" s="271"/>
    </row>
    <row r="184389" spans="27:27">
      <c r="AA184389" s="271"/>
    </row>
    <row r="184390" spans="27:27">
      <c r="AA184390" s="271"/>
    </row>
    <row r="184391" spans="27:27">
      <c r="AA184391" s="271"/>
    </row>
    <row r="184392" spans="27:27">
      <c r="AA184392" s="271"/>
    </row>
    <row r="184393" spans="27:27">
      <c r="AA184393" s="271"/>
    </row>
    <row r="184394" spans="27:27">
      <c r="AA184394" s="271"/>
    </row>
    <row r="184395" spans="27:27">
      <c r="AA184395" s="271"/>
    </row>
    <row r="184396" spans="27:27">
      <c r="AA184396" s="271"/>
    </row>
    <row r="184397" spans="27:27">
      <c r="AA184397" s="271"/>
    </row>
    <row r="184398" spans="27:27">
      <c r="AA184398" s="271"/>
    </row>
    <row r="184399" spans="27:27">
      <c r="AA184399" s="271"/>
    </row>
    <row r="184400" spans="27:27">
      <c r="AA184400" s="271"/>
    </row>
    <row r="184401" spans="27:27">
      <c r="AA184401" s="271"/>
    </row>
    <row r="184402" spans="27:27">
      <c r="AA184402" s="271"/>
    </row>
    <row r="184403" spans="27:27">
      <c r="AA184403" s="271"/>
    </row>
    <row r="184404" spans="27:27">
      <c r="AA184404" s="271"/>
    </row>
    <row r="184405" spans="27:27">
      <c r="AA184405" s="271"/>
    </row>
    <row r="184406" spans="27:27">
      <c r="AA184406" s="271"/>
    </row>
    <row r="184407" spans="27:27">
      <c r="AA184407" s="271"/>
    </row>
    <row r="184408" spans="27:27">
      <c r="AA184408" s="271"/>
    </row>
    <row r="184409" spans="27:27">
      <c r="AA184409" s="271"/>
    </row>
    <row r="184410" spans="27:27">
      <c r="AA184410" s="271"/>
    </row>
    <row r="184411" spans="27:27">
      <c r="AA184411" s="271"/>
    </row>
    <row r="184412" spans="27:27">
      <c r="AA184412" s="271"/>
    </row>
    <row r="184413" spans="27:27">
      <c r="AA184413" s="271"/>
    </row>
    <row r="184414" spans="27:27">
      <c r="AA184414" s="271"/>
    </row>
    <row r="184415" spans="27:27">
      <c r="AA184415" s="271"/>
    </row>
    <row r="184416" spans="27:27">
      <c r="AA184416" s="271"/>
    </row>
    <row r="184417" spans="27:27">
      <c r="AA184417" s="271"/>
    </row>
    <row r="184418" spans="27:27">
      <c r="AA184418" s="271"/>
    </row>
    <row r="184419" spans="27:27">
      <c r="AA184419" s="271"/>
    </row>
    <row r="184420" spans="27:27">
      <c r="AA184420" s="271"/>
    </row>
    <row r="184421" spans="27:27">
      <c r="AA184421" s="271"/>
    </row>
    <row r="184422" spans="27:27">
      <c r="AA184422" s="271"/>
    </row>
    <row r="184423" spans="27:27">
      <c r="AA184423" s="271"/>
    </row>
    <row r="184424" spans="27:27">
      <c r="AA184424" s="271"/>
    </row>
    <row r="184425" spans="27:27">
      <c r="AA184425" s="271"/>
    </row>
    <row r="184426" spans="27:27">
      <c r="AA184426" s="271"/>
    </row>
    <row r="184427" spans="27:27">
      <c r="AA184427" s="271"/>
    </row>
    <row r="184428" spans="27:27">
      <c r="AA184428" s="271"/>
    </row>
    <row r="184429" spans="27:27">
      <c r="AA184429" s="271"/>
    </row>
    <row r="184430" spans="27:27">
      <c r="AA184430" s="271"/>
    </row>
    <row r="184431" spans="27:27">
      <c r="AA184431" s="271"/>
    </row>
    <row r="184432" spans="27:27">
      <c r="AA184432" s="271"/>
    </row>
    <row r="184433" spans="27:27">
      <c r="AA184433" s="271"/>
    </row>
    <row r="184434" spans="27:27">
      <c r="AA184434" s="271"/>
    </row>
    <row r="184435" spans="27:27">
      <c r="AA184435" s="271"/>
    </row>
    <row r="184436" spans="27:27">
      <c r="AA184436" s="271"/>
    </row>
    <row r="184437" spans="27:27">
      <c r="AA184437" s="271"/>
    </row>
    <row r="184438" spans="27:27">
      <c r="AA184438" s="271"/>
    </row>
    <row r="184439" spans="27:27">
      <c r="AA184439" s="271"/>
    </row>
    <row r="184440" spans="27:27">
      <c r="AA184440" s="271"/>
    </row>
    <row r="184441" spans="27:27">
      <c r="AA184441" s="271"/>
    </row>
    <row r="184442" spans="27:27">
      <c r="AA184442" s="271"/>
    </row>
    <row r="184443" spans="27:27">
      <c r="AA184443" s="271"/>
    </row>
    <row r="184444" spans="27:27">
      <c r="AA184444" s="271"/>
    </row>
    <row r="184445" spans="27:27">
      <c r="AA184445" s="271"/>
    </row>
    <row r="184446" spans="27:27">
      <c r="AA184446" s="271"/>
    </row>
    <row r="184447" spans="27:27">
      <c r="AA184447" s="271"/>
    </row>
    <row r="184448" spans="27:27">
      <c r="AA184448" s="271"/>
    </row>
    <row r="184449" spans="27:27">
      <c r="AA184449" s="271"/>
    </row>
    <row r="184450" spans="27:27">
      <c r="AA184450" s="271"/>
    </row>
    <row r="184451" spans="27:27">
      <c r="AA184451" s="271"/>
    </row>
    <row r="184452" spans="27:27">
      <c r="AA184452" s="271"/>
    </row>
    <row r="184453" spans="27:27">
      <c r="AA184453" s="271"/>
    </row>
    <row r="184454" spans="27:27">
      <c r="AA184454" s="271"/>
    </row>
    <row r="184455" spans="27:27">
      <c r="AA184455" s="271"/>
    </row>
    <row r="184456" spans="27:27">
      <c r="AA184456" s="271"/>
    </row>
    <row r="184457" spans="27:27">
      <c r="AA184457" s="271"/>
    </row>
    <row r="184458" spans="27:27">
      <c r="AA184458" s="271"/>
    </row>
    <row r="184459" spans="27:27">
      <c r="AA184459" s="271"/>
    </row>
    <row r="184460" spans="27:27">
      <c r="AA184460" s="271"/>
    </row>
    <row r="184461" spans="27:27">
      <c r="AA184461" s="271"/>
    </row>
    <row r="184462" spans="27:27">
      <c r="AA184462" s="271"/>
    </row>
    <row r="184463" spans="27:27">
      <c r="AA184463" s="271"/>
    </row>
    <row r="184464" spans="27:27">
      <c r="AA184464" s="271"/>
    </row>
    <row r="184465" spans="27:27">
      <c r="AA184465" s="271"/>
    </row>
    <row r="184466" spans="27:27">
      <c r="AA184466" s="271"/>
    </row>
    <row r="184467" spans="27:27">
      <c r="AA184467" s="271"/>
    </row>
    <row r="184468" spans="27:27">
      <c r="AA184468" s="271"/>
    </row>
    <row r="184469" spans="27:27">
      <c r="AA184469" s="271"/>
    </row>
    <row r="184470" spans="27:27">
      <c r="AA184470" s="271"/>
    </row>
    <row r="184471" spans="27:27">
      <c r="AA184471" s="271"/>
    </row>
    <row r="184472" spans="27:27">
      <c r="AA184472" s="271"/>
    </row>
    <row r="184473" spans="27:27">
      <c r="AA184473" s="271"/>
    </row>
    <row r="184474" spans="27:27">
      <c r="AA184474" s="271"/>
    </row>
    <row r="184475" spans="27:27">
      <c r="AA184475" s="271"/>
    </row>
    <row r="184476" spans="27:27">
      <c r="AA184476" s="271"/>
    </row>
    <row r="184477" spans="27:27">
      <c r="AA184477" s="271"/>
    </row>
    <row r="184478" spans="27:27">
      <c r="AA184478" s="271"/>
    </row>
    <row r="184479" spans="27:27">
      <c r="AA184479" s="271"/>
    </row>
    <row r="184480" spans="27:27">
      <c r="AA184480" s="271"/>
    </row>
    <row r="184481" spans="27:27">
      <c r="AA184481" s="271"/>
    </row>
    <row r="184482" spans="27:27">
      <c r="AA184482" s="271"/>
    </row>
    <row r="184483" spans="27:27">
      <c r="AA184483" s="271"/>
    </row>
    <row r="184484" spans="27:27">
      <c r="AA184484" s="271"/>
    </row>
    <row r="184485" spans="27:27">
      <c r="AA184485" s="271"/>
    </row>
    <row r="184486" spans="27:27">
      <c r="AA184486" s="271"/>
    </row>
    <row r="184487" spans="27:27">
      <c r="AA184487" s="271"/>
    </row>
    <row r="184488" spans="27:27">
      <c r="AA184488" s="271"/>
    </row>
    <row r="184489" spans="27:27">
      <c r="AA184489" s="271"/>
    </row>
    <row r="184490" spans="27:27">
      <c r="AA184490" s="271"/>
    </row>
    <row r="184491" spans="27:27">
      <c r="AA184491" s="271"/>
    </row>
    <row r="184492" spans="27:27">
      <c r="AA184492" s="271"/>
    </row>
    <row r="184493" spans="27:27">
      <c r="AA184493" s="271"/>
    </row>
    <row r="184494" spans="27:27">
      <c r="AA184494" s="271"/>
    </row>
    <row r="184495" spans="27:27">
      <c r="AA184495" s="271"/>
    </row>
    <row r="184496" spans="27:27">
      <c r="AA184496" s="271"/>
    </row>
    <row r="184497" spans="27:27">
      <c r="AA184497" s="271"/>
    </row>
    <row r="184498" spans="27:27">
      <c r="AA184498" s="271"/>
    </row>
    <row r="184499" spans="27:27">
      <c r="AA184499" s="271"/>
    </row>
    <row r="184500" spans="27:27">
      <c r="AA184500" s="271"/>
    </row>
    <row r="184501" spans="27:27">
      <c r="AA184501" s="271"/>
    </row>
    <row r="184502" spans="27:27">
      <c r="AA184502" s="271"/>
    </row>
    <row r="184503" spans="27:27">
      <c r="AA184503" s="271"/>
    </row>
    <row r="184504" spans="27:27">
      <c r="AA184504" s="271"/>
    </row>
    <row r="184505" spans="27:27">
      <c r="AA184505" s="271"/>
    </row>
    <row r="184506" spans="27:27">
      <c r="AA184506" s="271"/>
    </row>
    <row r="184507" spans="27:27">
      <c r="AA184507" s="271"/>
    </row>
    <row r="184508" spans="27:27">
      <c r="AA184508" s="271"/>
    </row>
    <row r="184509" spans="27:27">
      <c r="AA184509" s="271"/>
    </row>
    <row r="184510" spans="27:27">
      <c r="AA184510" s="271"/>
    </row>
    <row r="184511" spans="27:27">
      <c r="AA184511" s="271"/>
    </row>
    <row r="184512" spans="27:27">
      <c r="AA184512" s="271"/>
    </row>
    <row r="184513" spans="27:27">
      <c r="AA184513" s="271"/>
    </row>
    <row r="184514" spans="27:27">
      <c r="AA184514" s="271"/>
    </row>
    <row r="184515" spans="27:27">
      <c r="AA184515" s="271"/>
    </row>
    <row r="184516" spans="27:27">
      <c r="AA184516" s="271"/>
    </row>
    <row r="184517" spans="27:27">
      <c r="AA184517" s="271"/>
    </row>
    <row r="184518" spans="27:27">
      <c r="AA184518" s="271"/>
    </row>
    <row r="184519" spans="27:27">
      <c r="AA184519" s="271"/>
    </row>
    <row r="184520" spans="27:27">
      <c r="AA184520" s="271"/>
    </row>
    <row r="184521" spans="27:27">
      <c r="AA184521" s="271"/>
    </row>
    <row r="184522" spans="27:27">
      <c r="AA184522" s="271"/>
    </row>
    <row r="184523" spans="27:27">
      <c r="AA184523" s="271"/>
    </row>
    <row r="184524" spans="27:27">
      <c r="AA184524" s="271"/>
    </row>
    <row r="184525" spans="27:27">
      <c r="AA184525" s="271"/>
    </row>
    <row r="184526" spans="27:27">
      <c r="AA184526" s="271"/>
    </row>
    <row r="184527" spans="27:27">
      <c r="AA184527" s="271"/>
    </row>
    <row r="184528" spans="27:27">
      <c r="AA184528" s="271"/>
    </row>
    <row r="184529" spans="27:27">
      <c r="AA184529" s="271"/>
    </row>
    <row r="184530" spans="27:27">
      <c r="AA184530" s="271"/>
    </row>
    <row r="184531" spans="27:27">
      <c r="AA184531" s="271"/>
    </row>
    <row r="184532" spans="27:27">
      <c r="AA184532" s="271"/>
    </row>
    <row r="184533" spans="27:27">
      <c r="AA184533" s="271"/>
    </row>
    <row r="184534" spans="27:27">
      <c r="AA184534" s="271"/>
    </row>
    <row r="184535" spans="27:27">
      <c r="AA184535" s="271"/>
    </row>
    <row r="184536" spans="27:27">
      <c r="AA184536" s="271"/>
    </row>
    <row r="184537" spans="27:27">
      <c r="AA184537" s="271"/>
    </row>
    <row r="184538" spans="27:27">
      <c r="AA184538" s="271"/>
    </row>
    <row r="184539" spans="27:27">
      <c r="AA184539" s="271"/>
    </row>
    <row r="184540" spans="27:27">
      <c r="AA184540" s="271"/>
    </row>
    <row r="184541" spans="27:27">
      <c r="AA184541" s="271"/>
    </row>
    <row r="184542" spans="27:27">
      <c r="AA184542" s="271"/>
    </row>
    <row r="184543" spans="27:27">
      <c r="AA184543" s="271"/>
    </row>
    <row r="184544" spans="27:27">
      <c r="AA184544" s="271"/>
    </row>
    <row r="184545" spans="27:27">
      <c r="AA184545" s="271"/>
    </row>
    <row r="184546" spans="27:27">
      <c r="AA184546" s="271"/>
    </row>
    <row r="184547" spans="27:27">
      <c r="AA184547" s="271"/>
    </row>
    <row r="184548" spans="27:27">
      <c r="AA184548" s="271"/>
    </row>
    <row r="184549" spans="27:27">
      <c r="AA184549" s="271"/>
    </row>
    <row r="184550" spans="27:27">
      <c r="AA184550" s="271"/>
    </row>
    <row r="184551" spans="27:27">
      <c r="AA184551" s="271"/>
    </row>
    <row r="184552" spans="27:27">
      <c r="AA184552" s="271"/>
    </row>
    <row r="184553" spans="27:27">
      <c r="AA184553" s="271"/>
    </row>
    <row r="184554" spans="27:27">
      <c r="AA184554" s="271"/>
    </row>
    <row r="184555" spans="27:27">
      <c r="AA184555" s="271"/>
    </row>
    <row r="184556" spans="27:27">
      <c r="AA184556" s="271"/>
    </row>
    <row r="184557" spans="27:27">
      <c r="AA184557" s="271"/>
    </row>
    <row r="184558" spans="27:27">
      <c r="AA184558" s="271"/>
    </row>
    <row r="184559" spans="27:27">
      <c r="AA184559" s="271"/>
    </row>
    <row r="184560" spans="27:27">
      <c r="AA184560" s="271"/>
    </row>
    <row r="184561" spans="27:27">
      <c r="AA184561" s="271"/>
    </row>
    <row r="184562" spans="27:27">
      <c r="AA184562" s="271"/>
    </row>
    <row r="184563" spans="27:27">
      <c r="AA184563" s="271"/>
    </row>
    <row r="184564" spans="27:27">
      <c r="AA184564" s="271"/>
    </row>
    <row r="184565" spans="27:27">
      <c r="AA184565" s="271"/>
    </row>
    <row r="184566" spans="27:27">
      <c r="AA184566" s="271"/>
    </row>
    <row r="184567" spans="27:27">
      <c r="AA184567" s="271"/>
    </row>
    <row r="184568" spans="27:27">
      <c r="AA184568" s="271"/>
    </row>
    <row r="184569" spans="27:27">
      <c r="AA184569" s="271"/>
    </row>
    <row r="184570" spans="27:27">
      <c r="AA184570" s="271"/>
    </row>
    <row r="184571" spans="27:27">
      <c r="AA184571" s="271"/>
    </row>
    <row r="184572" spans="27:27">
      <c r="AA184572" s="271"/>
    </row>
    <row r="184573" spans="27:27">
      <c r="AA184573" s="271"/>
    </row>
    <row r="184574" spans="27:27">
      <c r="AA184574" s="271"/>
    </row>
    <row r="184575" spans="27:27">
      <c r="AA184575" s="271"/>
    </row>
    <row r="184576" spans="27:27">
      <c r="AA184576" s="271"/>
    </row>
    <row r="184577" spans="27:27">
      <c r="AA184577" s="271"/>
    </row>
    <row r="184578" spans="27:27">
      <c r="AA184578" s="271"/>
    </row>
    <row r="184579" spans="27:27">
      <c r="AA184579" s="271"/>
    </row>
    <row r="184580" spans="27:27">
      <c r="AA184580" s="271"/>
    </row>
    <row r="184581" spans="27:27">
      <c r="AA184581" s="271"/>
    </row>
    <row r="184582" spans="27:27">
      <c r="AA184582" s="271"/>
    </row>
    <row r="184583" spans="27:27">
      <c r="AA184583" s="271"/>
    </row>
    <row r="184584" spans="27:27">
      <c r="AA184584" s="271"/>
    </row>
    <row r="184585" spans="27:27">
      <c r="AA184585" s="271"/>
    </row>
    <row r="184586" spans="27:27">
      <c r="AA184586" s="271"/>
    </row>
    <row r="184587" spans="27:27">
      <c r="AA184587" s="271"/>
    </row>
    <row r="184588" spans="27:27">
      <c r="AA184588" s="271"/>
    </row>
    <row r="184589" spans="27:27">
      <c r="AA184589" s="271"/>
    </row>
    <row r="184590" spans="27:27">
      <c r="AA184590" s="271"/>
    </row>
    <row r="184591" spans="27:27">
      <c r="AA184591" s="271"/>
    </row>
    <row r="184592" spans="27:27">
      <c r="AA184592" s="271"/>
    </row>
    <row r="184593" spans="27:27">
      <c r="AA184593" s="271"/>
    </row>
    <row r="184594" spans="27:27">
      <c r="AA184594" s="271"/>
    </row>
    <row r="184595" spans="27:27">
      <c r="AA184595" s="271"/>
    </row>
    <row r="184596" spans="27:27">
      <c r="AA184596" s="271"/>
    </row>
    <row r="184597" spans="27:27">
      <c r="AA184597" s="271"/>
    </row>
    <row r="184598" spans="27:27">
      <c r="AA184598" s="271"/>
    </row>
    <row r="184599" spans="27:27">
      <c r="AA184599" s="271"/>
    </row>
    <row r="184600" spans="27:27">
      <c r="AA184600" s="271"/>
    </row>
    <row r="184601" spans="27:27">
      <c r="AA184601" s="271"/>
    </row>
    <row r="184602" spans="27:27">
      <c r="AA184602" s="271"/>
    </row>
    <row r="184603" spans="27:27">
      <c r="AA184603" s="271"/>
    </row>
    <row r="184604" spans="27:27">
      <c r="AA184604" s="271"/>
    </row>
    <row r="184605" spans="27:27">
      <c r="AA184605" s="271"/>
    </row>
    <row r="184606" spans="27:27">
      <c r="AA184606" s="271"/>
    </row>
    <row r="184607" spans="27:27">
      <c r="AA184607" s="271"/>
    </row>
    <row r="184608" spans="27:27">
      <c r="AA184608" s="271"/>
    </row>
    <row r="184609" spans="27:27">
      <c r="AA184609" s="271"/>
    </row>
    <row r="184610" spans="27:27">
      <c r="AA184610" s="271"/>
    </row>
    <row r="184611" spans="27:27">
      <c r="AA184611" s="271"/>
    </row>
    <row r="184612" spans="27:27">
      <c r="AA184612" s="271"/>
    </row>
    <row r="184613" spans="27:27">
      <c r="AA184613" s="271"/>
    </row>
    <row r="184614" spans="27:27">
      <c r="AA184614" s="271"/>
    </row>
    <row r="184615" spans="27:27">
      <c r="AA184615" s="271"/>
    </row>
    <row r="184616" spans="27:27">
      <c r="AA184616" s="271"/>
    </row>
    <row r="184617" spans="27:27">
      <c r="AA184617" s="271"/>
    </row>
    <row r="184618" spans="27:27">
      <c r="AA184618" s="271"/>
    </row>
    <row r="184619" spans="27:27">
      <c r="AA184619" s="271"/>
    </row>
    <row r="184620" spans="27:27">
      <c r="AA184620" s="271"/>
    </row>
    <row r="184621" spans="27:27">
      <c r="AA184621" s="271"/>
    </row>
    <row r="184622" spans="27:27">
      <c r="AA184622" s="271"/>
    </row>
    <row r="184623" spans="27:27">
      <c r="AA184623" s="271"/>
    </row>
    <row r="184624" spans="27:27">
      <c r="AA184624" s="271"/>
    </row>
    <row r="184625" spans="27:27">
      <c r="AA184625" s="271"/>
    </row>
    <row r="184626" spans="27:27">
      <c r="AA184626" s="271"/>
    </row>
    <row r="184627" spans="27:27">
      <c r="AA184627" s="271"/>
    </row>
    <row r="184628" spans="27:27">
      <c r="AA184628" s="271"/>
    </row>
    <row r="184629" spans="27:27">
      <c r="AA184629" s="271"/>
    </row>
    <row r="184630" spans="27:27">
      <c r="AA184630" s="271"/>
    </row>
    <row r="184631" spans="27:27">
      <c r="AA184631" s="271"/>
    </row>
    <row r="184632" spans="27:27">
      <c r="AA184632" s="271"/>
    </row>
    <row r="184633" spans="27:27">
      <c r="AA184633" s="271"/>
    </row>
    <row r="184634" spans="27:27">
      <c r="AA184634" s="271"/>
    </row>
    <row r="184635" spans="27:27">
      <c r="AA184635" s="271"/>
    </row>
    <row r="184636" spans="27:27">
      <c r="AA184636" s="271"/>
    </row>
    <row r="184637" spans="27:27">
      <c r="AA184637" s="271"/>
    </row>
    <row r="184638" spans="27:27">
      <c r="AA184638" s="271"/>
    </row>
    <row r="184639" spans="27:27">
      <c r="AA184639" s="271"/>
    </row>
    <row r="184640" spans="27:27">
      <c r="AA184640" s="271"/>
    </row>
    <row r="184641" spans="27:27">
      <c r="AA184641" s="271"/>
    </row>
    <row r="184642" spans="27:27">
      <c r="AA184642" s="271"/>
    </row>
    <row r="184643" spans="27:27">
      <c r="AA184643" s="271"/>
    </row>
    <row r="184644" spans="27:27">
      <c r="AA184644" s="271"/>
    </row>
    <row r="184645" spans="27:27">
      <c r="AA184645" s="271"/>
    </row>
    <row r="184646" spans="27:27">
      <c r="AA184646" s="271"/>
    </row>
    <row r="184647" spans="27:27">
      <c r="AA184647" s="271"/>
    </row>
    <row r="184648" spans="27:27">
      <c r="AA184648" s="271"/>
    </row>
    <row r="184649" spans="27:27">
      <c r="AA184649" s="271"/>
    </row>
    <row r="184650" spans="27:27">
      <c r="AA184650" s="271"/>
    </row>
    <row r="184651" spans="27:27">
      <c r="AA184651" s="271"/>
    </row>
    <row r="184652" spans="27:27">
      <c r="AA184652" s="271"/>
    </row>
    <row r="184653" spans="27:27">
      <c r="AA184653" s="271"/>
    </row>
    <row r="184654" spans="27:27">
      <c r="AA184654" s="271"/>
    </row>
    <row r="184655" spans="27:27">
      <c r="AA184655" s="271"/>
    </row>
    <row r="184656" spans="27:27">
      <c r="AA184656" s="271"/>
    </row>
    <row r="184657" spans="27:27">
      <c r="AA184657" s="271"/>
    </row>
    <row r="184658" spans="27:27">
      <c r="AA184658" s="271"/>
    </row>
    <row r="184659" spans="27:27">
      <c r="AA184659" s="271"/>
    </row>
    <row r="184660" spans="27:27">
      <c r="AA184660" s="271"/>
    </row>
    <row r="184661" spans="27:27">
      <c r="AA184661" s="271"/>
    </row>
    <row r="184662" spans="27:27">
      <c r="AA184662" s="271"/>
    </row>
    <row r="184663" spans="27:27">
      <c r="AA184663" s="271"/>
    </row>
    <row r="184664" spans="27:27">
      <c r="AA184664" s="271"/>
    </row>
    <row r="184665" spans="27:27">
      <c r="AA184665" s="271"/>
    </row>
    <row r="184666" spans="27:27">
      <c r="AA184666" s="271"/>
    </row>
    <row r="184667" spans="27:27">
      <c r="AA184667" s="271"/>
    </row>
    <row r="184668" spans="27:27">
      <c r="AA184668" s="271"/>
    </row>
    <row r="184669" spans="27:27">
      <c r="AA184669" s="271"/>
    </row>
    <row r="184670" spans="27:27">
      <c r="AA184670" s="271"/>
    </row>
    <row r="184671" spans="27:27">
      <c r="AA184671" s="271"/>
    </row>
    <row r="184672" spans="27:27">
      <c r="AA184672" s="271"/>
    </row>
    <row r="184673" spans="27:27">
      <c r="AA184673" s="271"/>
    </row>
    <row r="184674" spans="27:27">
      <c r="AA184674" s="271"/>
    </row>
    <row r="184675" spans="27:27">
      <c r="AA184675" s="271"/>
    </row>
    <row r="184676" spans="27:27">
      <c r="AA184676" s="271"/>
    </row>
    <row r="184677" spans="27:27">
      <c r="AA184677" s="271"/>
    </row>
    <row r="184678" spans="27:27">
      <c r="AA184678" s="271"/>
    </row>
    <row r="184679" spans="27:27">
      <c r="AA184679" s="271"/>
    </row>
    <row r="184680" spans="27:27">
      <c r="AA184680" s="271"/>
    </row>
    <row r="184681" spans="27:27">
      <c r="AA184681" s="271"/>
    </row>
    <row r="184682" spans="27:27">
      <c r="AA184682" s="271"/>
    </row>
    <row r="184683" spans="27:27">
      <c r="AA184683" s="271"/>
    </row>
    <row r="184684" spans="27:27">
      <c r="AA184684" s="271"/>
    </row>
    <row r="184685" spans="27:27">
      <c r="AA184685" s="271"/>
    </row>
    <row r="184686" spans="27:27">
      <c r="AA184686" s="271"/>
    </row>
    <row r="184687" spans="27:27">
      <c r="AA184687" s="271"/>
    </row>
    <row r="184688" spans="27:27">
      <c r="AA184688" s="271"/>
    </row>
    <row r="184689" spans="27:27">
      <c r="AA184689" s="271"/>
    </row>
    <row r="184690" spans="27:27">
      <c r="AA184690" s="271"/>
    </row>
    <row r="184691" spans="27:27">
      <c r="AA184691" s="271"/>
    </row>
    <row r="184692" spans="27:27">
      <c r="AA184692" s="271"/>
    </row>
    <row r="184693" spans="27:27">
      <c r="AA184693" s="271"/>
    </row>
    <row r="184694" spans="27:27">
      <c r="AA184694" s="271"/>
    </row>
    <row r="184695" spans="27:27">
      <c r="AA184695" s="271"/>
    </row>
    <row r="184696" spans="27:27">
      <c r="AA184696" s="271"/>
    </row>
    <row r="184697" spans="27:27">
      <c r="AA184697" s="271"/>
    </row>
    <row r="184698" spans="27:27">
      <c r="AA184698" s="271"/>
    </row>
    <row r="184699" spans="27:27">
      <c r="AA184699" s="271"/>
    </row>
    <row r="184700" spans="27:27">
      <c r="AA184700" s="271"/>
    </row>
    <row r="184701" spans="27:27">
      <c r="AA184701" s="271"/>
    </row>
    <row r="184702" spans="27:27">
      <c r="AA184702" s="271"/>
    </row>
    <row r="184703" spans="27:27">
      <c r="AA184703" s="271"/>
    </row>
    <row r="184704" spans="27:27">
      <c r="AA184704" s="271"/>
    </row>
    <row r="184705" spans="27:27">
      <c r="AA184705" s="271"/>
    </row>
    <row r="184706" spans="27:27">
      <c r="AA184706" s="271"/>
    </row>
    <row r="184707" spans="27:27">
      <c r="AA184707" s="271"/>
    </row>
    <row r="184708" spans="27:27">
      <c r="AA184708" s="271"/>
    </row>
    <row r="184709" spans="27:27">
      <c r="AA184709" s="271"/>
    </row>
    <row r="184710" spans="27:27">
      <c r="AA184710" s="271"/>
    </row>
    <row r="184711" spans="27:27">
      <c r="AA184711" s="271"/>
    </row>
    <row r="184712" spans="27:27">
      <c r="AA184712" s="271"/>
    </row>
    <row r="184713" spans="27:27">
      <c r="AA184713" s="271"/>
    </row>
    <row r="184714" spans="27:27">
      <c r="AA184714" s="271"/>
    </row>
    <row r="184715" spans="27:27">
      <c r="AA184715" s="271"/>
    </row>
    <row r="184716" spans="27:27">
      <c r="AA184716" s="271"/>
    </row>
    <row r="184717" spans="27:27">
      <c r="AA184717" s="271"/>
    </row>
    <row r="184718" spans="27:27">
      <c r="AA184718" s="271"/>
    </row>
    <row r="184719" spans="27:27">
      <c r="AA184719" s="271"/>
    </row>
    <row r="184720" spans="27:27">
      <c r="AA184720" s="271"/>
    </row>
    <row r="184721" spans="27:27">
      <c r="AA184721" s="271"/>
    </row>
    <row r="184722" spans="27:27">
      <c r="AA184722" s="271"/>
    </row>
    <row r="184723" spans="27:27">
      <c r="AA184723" s="271"/>
    </row>
    <row r="184724" spans="27:27">
      <c r="AA184724" s="271"/>
    </row>
    <row r="184725" spans="27:27">
      <c r="AA184725" s="271"/>
    </row>
    <row r="184726" spans="27:27">
      <c r="AA184726" s="271"/>
    </row>
    <row r="184727" spans="27:27">
      <c r="AA184727" s="271"/>
    </row>
    <row r="184728" spans="27:27">
      <c r="AA184728" s="271"/>
    </row>
    <row r="184729" spans="27:27">
      <c r="AA184729" s="271"/>
    </row>
    <row r="184730" spans="27:27">
      <c r="AA184730" s="271"/>
    </row>
    <row r="184731" spans="27:27">
      <c r="AA184731" s="271"/>
    </row>
    <row r="184732" spans="27:27">
      <c r="AA184732" s="271"/>
    </row>
    <row r="184733" spans="27:27">
      <c r="AA184733" s="271"/>
    </row>
    <row r="184734" spans="27:27">
      <c r="AA184734" s="271"/>
    </row>
    <row r="184735" spans="27:27">
      <c r="AA184735" s="271"/>
    </row>
    <row r="184736" spans="27:27">
      <c r="AA184736" s="271"/>
    </row>
    <row r="184737" spans="27:27">
      <c r="AA184737" s="271"/>
    </row>
    <row r="184738" spans="27:27">
      <c r="AA184738" s="271"/>
    </row>
    <row r="184739" spans="27:27">
      <c r="AA184739" s="271"/>
    </row>
    <row r="184740" spans="27:27">
      <c r="AA184740" s="271"/>
    </row>
    <row r="184741" spans="27:27">
      <c r="AA184741" s="271"/>
    </row>
    <row r="184742" spans="27:27">
      <c r="AA184742" s="271"/>
    </row>
    <row r="184743" spans="27:27">
      <c r="AA184743" s="271"/>
    </row>
    <row r="184744" spans="27:27">
      <c r="AA184744" s="271"/>
    </row>
    <row r="184745" spans="27:27">
      <c r="AA184745" s="271"/>
    </row>
    <row r="184746" spans="27:27">
      <c r="AA184746" s="271"/>
    </row>
    <row r="184747" spans="27:27">
      <c r="AA184747" s="271"/>
    </row>
    <row r="184748" spans="27:27">
      <c r="AA184748" s="271"/>
    </row>
    <row r="184749" spans="27:27">
      <c r="AA184749" s="271"/>
    </row>
    <row r="184750" spans="27:27">
      <c r="AA184750" s="271"/>
    </row>
    <row r="184751" spans="27:27">
      <c r="AA184751" s="271"/>
    </row>
    <row r="184752" spans="27:27">
      <c r="AA184752" s="271"/>
    </row>
    <row r="184753" spans="27:27">
      <c r="AA184753" s="271"/>
    </row>
    <row r="184754" spans="27:27">
      <c r="AA184754" s="271"/>
    </row>
    <row r="184755" spans="27:27">
      <c r="AA184755" s="271"/>
    </row>
    <row r="184756" spans="27:27">
      <c r="AA184756" s="271"/>
    </row>
    <row r="184757" spans="27:27">
      <c r="AA184757" s="271"/>
    </row>
    <row r="184758" spans="27:27">
      <c r="AA184758" s="271"/>
    </row>
    <row r="184759" spans="27:27">
      <c r="AA184759" s="271"/>
    </row>
    <row r="184760" spans="27:27">
      <c r="AA184760" s="271"/>
    </row>
    <row r="184761" spans="27:27">
      <c r="AA184761" s="271"/>
    </row>
    <row r="184762" spans="27:27">
      <c r="AA184762" s="271"/>
    </row>
    <row r="184763" spans="27:27">
      <c r="AA184763" s="271"/>
    </row>
    <row r="184764" spans="27:27">
      <c r="AA184764" s="271"/>
    </row>
    <row r="184765" spans="27:27">
      <c r="AA184765" s="271"/>
    </row>
    <row r="184766" spans="27:27">
      <c r="AA184766" s="271"/>
    </row>
    <row r="184767" spans="27:27">
      <c r="AA184767" s="271"/>
    </row>
    <row r="184768" spans="27:27">
      <c r="AA184768" s="271"/>
    </row>
    <row r="184769" spans="27:27">
      <c r="AA184769" s="271"/>
    </row>
    <row r="184770" spans="27:27">
      <c r="AA184770" s="271"/>
    </row>
    <row r="184771" spans="27:27">
      <c r="AA184771" s="271"/>
    </row>
    <row r="184772" spans="27:27">
      <c r="AA184772" s="271"/>
    </row>
    <row r="184773" spans="27:27">
      <c r="AA184773" s="271"/>
    </row>
    <row r="184774" spans="27:27">
      <c r="AA184774" s="271"/>
    </row>
    <row r="184775" spans="27:27">
      <c r="AA184775" s="271"/>
    </row>
    <row r="184776" spans="27:27">
      <c r="AA184776" s="271"/>
    </row>
    <row r="184777" spans="27:27">
      <c r="AA184777" s="271"/>
    </row>
    <row r="184778" spans="27:27">
      <c r="AA184778" s="271"/>
    </row>
    <row r="184779" spans="27:27">
      <c r="AA184779" s="271"/>
    </row>
    <row r="184780" spans="27:27">
      <c r="AA184780" s="271"/>
    </row>
    <row r="184781" spans="27:27">
      <c r="AA184781" s="271"/>
    </row>
    <row r="184782" spans="27:27">
      <c r="AA184782" s="271"/>
    </row>
    <row r="184783" spans="27:27">
      <c r="AA184783" s="271"/>
    </row>
    <row r="184784" spans="27:27">
      <c r="AA184784" s="271"/>
    </row>
    <row r="184785" spans="27:27">
      <c r="AA184785" s="271"/>
    </row>
    <row r="184786" spans="27:27">
      <c r="AA184786" s="271"/>
    </row>
    <row r="184787" spans="27:27">
      <c r="AA184787" s="271"/>
    </row>
    <row r="184788" spans="27:27">
      <c r="AA184788" s="271"/>
    </row>
    <row r="184789" spans="27:27">
      <c r="AA184789" s="271"/>
    </row>
    <row r="184790" spans="27:27">
      <c r="AA184790" s="271"/>
    </row>
    <row r="184791" spans="27:27">
      <c r="AA184791" s="271"/>
    </row>
    <row r="184792" spans="27:27">
      <c r="AA184792" s="271"/>
    </row>
    <row r="184793" spans="27:27">
      <c r="AA184793" s="271"/>
    </row>
    <row r="184794" spans="27:27">
      <c r="AA184794" s="271"/>
    </row>
    <row r="184795" spans="27:27">
      <c r="AA184795" s="271"/>
    </row>
    <row r="184796" spans="27:27">
      <c r="AA184796" s="271"/>
    </row>
    <row r="184797" spans="27:27">
      <c r="AA184797" s="271"/>
    </row>
    <row r="184798" spans="27:27">
      <c r="AA184798" s="271"/>
    </row>
    <row r="184799" spans="27:27">
      <c r="AA184799" s="271"/>
    </row>
    <row r="184800" spans="27:27">
      <c r="AA184800" s="271"/>
    </row>
    <row r="184801" spans="27:27">
      <c r="AA184801" s="271"/>
    </row>
    <row r="184802" spans="27:27">
      <c r="AA184802" s="271"/>
    </row>
    <row r="184803" spans="27:27">
      <c r="AA184803" s="271"/>
    </row>
    <row r="184804" spans="27:27">
      <c r="AA184804" s="271"/>
    </row>
    <row r="184805" spans="27:27">
      <c r="AA184805" s="271"/>
    </row>
    <row r="184806" spans="27:27">
      <c r="AA184806" s="271"/>
    </row>
    <row r="184807" spans="27:27">
      <c r="AA184807" s="271"/>
    </row>
    <row r="184808" spans="27:27">
      <c r="AA184808" s="271"/>
    </row>
    <row r="184809" spans="27:27">
      <c r="AA184809" s="271"/>
    </row>
    <row r="184810" spans="27:27">
      <c r="AA184810" s="271"/>
    </row>
    <row r="184811" spans="27:27">
      <c r="AA184811" s="271"/>
    </row>
    <row r="184812" spans="27:27">
      <c r="AA184812" s="271"/>
    </row>
    <row r="184813" spans="27:27">
      <c r="AA184813" s="271"/>
    </row>
    <row r="184814" spans="27:27">
      <c r="AA184814" s="271"/>
    </row>
    <row r="184815" spans="27:27">
      <c r="AA184815" s="271"/>
    </row>
    <row r="184816" spans="27:27">
      <c r="AA184816" s="271"/>
    </row>
    <row r="184817" spans="27:27">
      <c r="AA184817" s="271"/>
    </row>
    <row r="184818" spans="27:27">
      <c r="AA184818" s="271"/>
    </row>
    <row r="184819" spans="27:27">
      <c r="AA184819" s="271"/>
    </row>
    <row r="184820" spans="27:27">
      <c r="AA184820" s="271"/>
    </row>
    <row r="184821" spans="27:27">
      <c r="AA184821" s="271"/>
    </row>
    <row r="184822" spans="27:27">
      <c r="AA184822" s="271"/>
    </row>
    <row r="184823" spans="27:27">
      <c r="AA184823" s="271"/>
    </row>
    <row r="184824" spans="27:27">
      <c r="AA184824" s="271"/>
    </row>
    <row r="184825" spans="27:27">
      <c r="AA184825" s="271"/>
    </row>
    <row r="184826" spans="27:27">
      <c r="AA184826" s="271"/>
    </row>
    <row r="184827" spans="27:27">
      <c r="AA184827" s="271"/>
    </row>
    <row r="184828" spans="27:27">
      <c r="AA184828" s="271"/>
    </row>
    <row r="184829" spans="27:27">
      <c r="AA184829" s="271"/>
    </row>
    <row r="184830" spans="27:27">
      <c r="AA184830" s="271"/>
    </row>
    <row r="184831" spans="27:27">
      <c r="AA184831" s="271"/>
    </row>
    <row r="184832" spans="27:27">
      <c r="AA184832" s="271"/>
    </row>
    <row r="184833" spans="27:27">
      <c r="AA184833" s="271"/>
    </row>
    <row r="184834" spans="27:27">
      <c r="AA184834" s="271"/>
    </row>
    <row r="184835" spans="27:27">
      <c r="AA184835" s="271"/>
    </row>
    <row r="184836" spans="27:27">
      <c r="AA184836" s="271"/>
    </row>
    <row r="184837" spans="27:27">
      <c r="AA184837" s="271"/>
    </row>
    <row r="184838" spans="27:27">
      <c r="AA184838" s="271"/>
    </row>
    <row r="184839" spans="27:27">
      <c r="AA184839" s="271"/>
    </row>
    <row r="184840" spans="27:27">
      <c r="AA184840" s="271"/>
    </row>
    <row r="184841" spans="27:27">
      <c r="AA184841" s="271"/>
    </row>
    <row r="184842" spans="27:27">
      <c r="AA184842" s="271"/>
    </row>
    <row r="184843" spans="27:27">
      <c r="AA184843" s="271"/>
    </row>
    <row r="184844" spans="27:27">
      <c r="AA184844" s="271"/>
    </row>
    <row r="184845" spans="27:27">
      <c r="AA184845" s="271"/>
    </row>
    <row r="184846" spans="27:27">
      <c r="AA184846" s="271"/>
    </row>
    <row r="184847" spans="27:27">
      <c r="AA184847" s="271"/>
    </row>
    <row r="184848" spans="27:27">
      <c r="AA184848" s="271"/>
    </row>
    <row r="184849" spans="27:27">
      <c r="AA184849" s="271"/>
    </row>
    <row r="184850" spans="27:27">
      <c r="AA184850" s="271"/>
    </row>
    <row r="184851" spans="27:27">
      <c r="AA184851" s="271"/>
    </row>
    <row r="184852" spans="27:27">
      <c r="AA184852" s="271"/>
    </row>
    <row r="184853" spans="27:27">
      <c r="AA184853" s="271"/>
    </row>
    <row r="184854" spans="27:27">
      <c r="AA184854" s="271"/>
    </row>
    <row r="184855" spans="27:27">
      <c r="AA184855" s="271"/>
    </row>
    <row r="184856" spans="27:27">
      <c r="AA184856" s="271"/>
    </row>
    <row r="184857" spans="27:27">
      <c r="AA184857" s="271"/>
    </row>
    <row r="184858" spans="27:27">
      <c r="AA184858" s="271"/>
    </row>
    <row r="184859" spans="27:27">
      <c r="AA184859" s="271"/>
    </row>
    <row r="184860" spans="27:27">
      <c r="AA184860" s="271"/>
    </row>
    <row r="184861" spans="27:27">
      <c r="AA184861" s="271"/>
    </row>
    <row r="184862" spans="27:27">
      <c r="AA184862" s="271"/>
    </row>
    <row r="184863" spans="27:27">
      <c r="AA184863" s="271"/>
    </row>
    <row r="184864" spans="27:27">
      <c r="AA184864" s="271"/>
    </row>
    <row r="184865" spans="27:27">
      <c r="AA184865" s="271"/>
    </row>
    <row r="184866" spans="27:27">
      <c r="AA184866" s="271"/>
    </row>
    <row r="184867" spans="27:27">
      <c r="AA184867" s="271"/>
    </row>
    <row r="184868" spans="27:27">
      <c r="AA184868" s="271"/>
    </row>
    <row r="184869" spans="27:27">
      <c r="AA184869" s="271"/>
    </row>
    <row r="184870" spans="27:27">
      <c r="AA184870" s="271"/>
    </row>
    <row r="184871" spans="27:27">
      <c r="AA184871" s="271"/>
    </row>
    <row r="184872" spans="27:27">
      <c r="AA184872" s="271"/>
    </row>
    <row r="184873" spans="27:27">
      <c r="AA184873" s="271"/>
    </row>
    <row r="184874" spans="27:27">
      <c r="AA184874" s="271"/>
    </row>
    <row r="184875" spans="27:27">
      <c r="AA184875" s="271"/>
    </row>
    <row r="184876" spans="27:27">
      <c r="AA184876" s="271"/>
    </row>
    <row r="184877" spans="27:27">
      <c r="AA184877" s="271"/>
    </row>
    <row r="184878" spans="27:27">
      <c r="AA184878" s="271"/>
    </row>
    <row r="184879" spans="27:27">
      <c r="AA184879" s="271"/>
    </row>
    <row r="184880" spans="27:27">
      <c r="AA184880" s="271"/>
    </row>
    <row r="184881" spans="27:27">
      <c r="AA184881" s="271"/>
    </row>
    <row r="184882" spans="27:27">
      <c r="AA184882" s="271"/>
    </row>
    <row r="184883" spans="27:27">
      <c r="AA184883" s="271"/>
    </row>
    <row r="184884" spans="27:27">
      <c r="AA184884" s="271"/>
    </row>
    <row r="184885" spans="27:27">
      <c r="AA184885" s="271"/>
    </row>
    <row r="184886" spans="27:27">
      <c r="AA184886" s="271"/>
    </row>
    <row r="184887" spans="27:27">
      <c r="AA184887" s="271"/>
    </row>
    <row r="184888" spans="27:27">
      <c r="AA184888" s="271"/>
    </row>
    <row r="184889" spans="27:27">
      <c r="AA184889" s="271"/>
    </row>
    <row r="184890" spans="27:27">
      <c r="AA184890" s="271"/>
    </row>
    <row r="184891" spans="27:27">
      <c r="AA184891" s="271"/>
    </row>
    <row r="184892" spans="27:27">
      <c r="AA184892" s="271"/>
    </row>
    <row r="184893" spans="27:27">
      <c r="AA184893" s="271"/>
    </row>
    <row r="184894" spans="27:27">
      <c r="AA184894" s="271"/>
    </row>
    <row r="184895" spans="27:27">
      <c r="AA184895" s="271"/>
    </row>
    <row r="184896" spans="27:27">
      <c r="AA184896" s="271"/>
    </row>
    <row r="184897" spans="27:27">
      <c r="AA184897" s="271"/>
    </row>
    <row r="184898" spans="27:27">
      <c r="AA184898" s="271"/>
    </row>
    <row r="184899" spans="27:27">
      <c r="AA184899" s="271"/>
    </row>
    <row r="184900" spans="27:27">
      <c r="AA184900" s="271"/>
    </row>
    <row r="184901" spans="27:27">
      <c r="AA184901" s="271"/>
    </row>
    <row r="184902" spans="27:27">
      <c r="AA184902" s="271"/>
    </row>
    <row r="184903" spans="27:27">
      <c r="AA184903" s="271"/>
    </row>
    <row r="184904" spans="27:27">
      <c r="AA184904" s="271"/>
    </row>
    <row r="184905" spans="27:27">
      <c r="AA184905" s="271"/>
    </row>
    <row r="184906" spans="27:27">
      <c r="AA184906" s="271"/>
    </row>
    <row r="184907" spans="27:27">
      <c r="AA184907" s="271"/>
    </row>
    <row r="184908" spans="27:27">
      <c r="AA184908" s="271"/>
    </row>
    <row r="184909" spans="27:27">
      <c r="AA184909" s="271"/>
    </row>
    <row r="184910" spans="27:27">
      <c r="AA184910" s="271"/>
    </row>
    <row r="184911" spans="27:27">
      <c r="AA184911" s="271"/>
    </row>
    <row r="184912" spans="27:27">
      <c r="AA184912" s="271"/>
    </row>
    <row r="184913" spans="27:27">
      <c r="AA184913" s="271"/>
    </row>
    <row r="184914" spans="27:27">
      <c r="AA184914" s="271"/>
    </row>
    <row r="184915" spans="27:27">
      <c r="AA184915" s="271"/>
    </row>
    <row r="184916" spans="27:27">
      <c r="AA184916" s="271"/>
    </row>
    <row r="184917" spans="27:27">
      <c r="AA184917" s="271"/>
    </row>
    <row r="184918" spans="27:27">
      <c r="AA184918" s="271"/>
    </row>
    <row r="184919" spans="27:27">
      <c r="AA184919" s="271"/>
    </row>
    <row r="184920" spans="27:27">
      <c r="AA184920" s="271"/>
    </row>
    <row r="184921" spans="27:27">
      <c r="AA184921" s="271"/>
    </row>
    <row r="184922" spans="27:27">
      <c r="AA184922" s="271"/>
    </row>
    <row r="184923" spans="27:27">
      <c r="AA184923" s="271"/>
    </row>
    <row r="184924" spans="27:27">
      <c r="AA184924" s="271"/>
    </row>
    <row r="184925" spans="27:27">
      <c r="AA184925" s="271"/>
    </row>
    <row r="184926" spans="27:27">
      <c r="AA184926" s="271"/>
    </row>
    <row r="184927" spans="27:27">
      <c r="AA184927" s="271"/>
    </row>
    <row r="184928" spans="27:27">
      <c r="AA184928" s="271"/>
    </row>
    <row r="184929" spans="27:27">
      <c r="AA184929" s="271"/>
    </row>
    <row r="184930" spans="27:27">
      <c r="AA184930" s="271"/>
    </row>
    <row r="184931" spans="27:27">
      <c r="AA184931" s="271"/>
    </row>
    <row r="184932" spans="27:27">
      <c r="AA184932" s="271"/>
    </row>
    <row r="184933" spans="27:27">
      <c r="AA184933" s="271"/>
    </row>
    <row r="184934" spans="27:27">
      <c r="AA184934" s="271"/>
    </row>
    <row r="184935" spans="27:27">
      <c r="AA184935" s="271"/>
    </row>
    <row r="184936" spans="27:27">
      <c r="AA184936" s="271"/>
    </row>
    <row r="184937" spans="27:27">
      <c r="AA184937" s="271"/>
    </row>
    <row r="184938" spans="27:27">
      <c r="AA184938" s="271"/>
    </row>
    <row r="184939" spans="27:27">
      <c r="AA184939" s="271"/>
    </row>
    <row r="184940" spans="27:27">
      <c r="AA184940" s="271"/>
    </row>
    <row r="184941" spans="27:27">
      <c r="AA184941" s="271"/>
    </row>
    <row r="184942" spans="27:27">
      <c r="AA184942" s="271"/>
    </row>
    <row r="184943" spans="27:27">
      <c r="AA184943" s="271"/>
    </row>
    <row r="184944" spans="27:27">
      <c r="AA184944" s="271"/>
    </row>
    <row r="184945" spans="27:27">
      <c r="AA184945" s="271"/>
    </row>
    <row r="184946" spans="27:27">
      <c r="AA184946" s="271"/>
    </row>
    <row r="184947" spans="27:27">
      <c r="AA184947" s="271"/>
    </row>
    <row r="184948" spans="27:27">
      <c r="AA184948" s="271"/>
    </row>
    <row r="184949" spans="27:27">
      <c r="AA184949" s="271"/>
    </row>
    <row r="184950" spans="27:27">
      <c r="AA184950" s="271"/>
    </row>
    <row r="184951" spans="27:27">
      <c r="AA184951" s="271"/>
    </row>
    <row r="184952" spans="27:27">
      <c r="AA184952" s="271"/>
    </row>
    <row r="184953" spans="27:27">
      <c r="AA184953" s="271"/>
    </row>
    <row r="184954" spans="27:27">
      <c r="AA184954" s="271"/>
    </row>
    <row r="184955" spans="27:27">
      <c r="AA184955" s="271"/>
    </row>
    <row r="184956" spans="27:27">
      <c r="AA184956" s="271"/>
    </row>
    <row r="184957" spans="27:27">
      <c r="AA184957" s="271"/>
    </row>
    <row r="184958" spans="27:27">
      <c r="AA184958" s="271"/>
    </row>
    <row r="184959" spans="27:27">
      <c r="AA184959" s="271"/>
    </row>
    <row r="184960" spans="27:27">
      <c r="AA184960" s="271"/>
    </row>
    <row r="184961" spans="27:27">
      <c r="AA184961" s="271"/>
    </row>
    <row r="184962" spans="27:27">
      <c r="AA184962" s="271"/>
    </row>
    <row r="184963" spans="27:27">
      <c r="AA184963" s="271"/>
    </row>
    <row r="184964" spans="27:27">
      <c r="AA184964" s="271"/>
    </row>
    <row r="184965" spans="27:27">
      <c r="AA184965" s="271"/>
    </row>
    <row r="184966" spans="27:27">
      <c r="AA184966" s="271"/>
    </row>
    <row r="184967" spans="27:27">
      <c r="AA184967" s="271"/>
    </row>
    <row r="184968" spans="27:27">
      <c r="AA184968" s="271"/>
    </row>
    <row r="184969" spans="27:27">
      <c r="AA184969" s="271"/>
    </row>
    <row r="184970" spans="27:27">
      <c r="AA184970" s="271"/>
    </row>
    <row r="184971" spans="27:27">
      <c r="AA184971" s="271"/>
    </row>
    <row r="184972" spans="27:27">
      <c r="AA184972" s="271"/>
    </row>
    <row r="184973" spans="27:27">
      <c r="AA184973" s="271"/>
    </row>
    <row r="184974" spans="27:27">
      <c r="AA184974" s="271"/>
    </row>
    <row r="184975" spans="27:27">
      <c r="AA184975" s="271"/>
    </row>
    <row r="184976" spans="27:27">
      <c r="AA184976" s="271"/>
    </row>
    <row r="184977" spans="27:27">
      <c r="AA184977" s="271"/>
    </row>
    <row r="184978" spans="27:27">
      <c r="AA184978" s="271"/>
    </row>
    <row r="184979" spans="27:27">
      <c r="AA184979" s="271"/>
    </row>
    <row r="184980" spans="27:27">
      <c r="AA184980" s="271"/>
    </row>
    <row r="184981" spans="27:27">
      <c r="AA184981" s="271"/>
    </row>
    <row r="184982" spans="27:27">
      <c r="AA184982" s="271"/>
    </row>
    <row r="184983" spans="27:27">
      <c r="AA184983" s="271"/>
    </row>
    <row r="184984" spans="27:27">
      <c r="AA184984" s="271"/>
    </row>
    <row r="184985" spans="27:27">
      <c r="AA184985" s="271"/>
    </row>
    <row r="184986" spans="27:27">
      <c r="AA184986" s="271"/>
    </row>
    <row r="184987" spans="27:27">
      <c r="AA184987" s="271"/>
    </row>
    <row r="184988" spans="27:27">
      <c r="AA184988" s="271"/>
    </row>
    <row r="184989" spans="27:27">
      <c r="AA184989" s="271"/>
    </row>
    <row r="184990" spans="27:27">
      <c r="AA184990" s="271"/>
    </row>
    <row r="184991" spans="27:27">
      <c r="AA184991" s="271"/>
    </row>
    <row r="184992" spans="27:27">
      <c r="AA184992" s="271"/>
    </row>
    <row r="184993" spans="27:27">
      <c r="AA184993" s="271"/>
    </row>
    <row r="184994" spans="27:27">
      <c r="AA184994" s="271"/>
    </row>
    <row r="184995" spans="27:27">
      <c r="AA184995" s="271"/>
    </row>
    <row r="184996" spans="27:27">
      <c r="AA184996" s="271"/>
    </row>
    <row r="184997" spans="27:27">
      <c r="AA184997" s="271"/>
    </row>
    <row r="184998" spans="27:27">
      <c r="AA184998" s="271"/>
    </row>
    <row r="184999" spans="27:27">
      <c r="AA184999" s="271"/>
    </row>
    <row r="185000" spans="27:27">
      <c r="AA185000" s="271"/>
    </row>
    <row r="185001" spans="27:27">
      <c r="AA185001" s="271"/>
    </row>
    <row r="185002" spans="27:27">
      <c r="AA185002" s="271"/>
    </row>
    <row r="185003" spans="27:27">
      <c r="AA185003" s="271"/>
    </row>
    <row r="185004" spans="27:27">
      <c r="AA185004" s="271"/>
    </row>
    <row r="185005" spans="27:27">
      <c r="AA185005" s="271"/>
    </row>
    <row r="185006" spans="27:27">
      <c r="AA185006" s="271"/>
    </row>
    <row r="185007" spans="27:27">
      <c r="AA185007" s="271"/>
    </row>
    <row r="185008" spans="27:27">
      <c r="AA185008" s="271"/>
    </row>
    <row r="185009" spans="27:27">
      <c r="AA185009" s="271"/>
    </row>
    <row r="185010" spans="27:27">
      <c r="AA185010" s="271"/>
    </row>
    <row r="185011" spans="27:27">
      <c r="AA185011" s="271"/>
    </row>
    <row r="185012" spans="27:27">
      <c r="AA185012" s="271"/>
    </row>
    <row r="185013" spans="27:27">
      <c r="AA185013" s="271"/>
    </row>
    <row r="185014" spans="27:27">
      <c r="AA185014" s="271"/>
    </row>
    <row r="185015" spans="27:27">
      <c r="AA185015" s="271"/>
    </row>
    <row r="185016" spans="27:27">
      <c r="AA185016" s="271"/>
    </row>
    <row r="185017" spans="27:27">
      <c r="AA185017" s="271"/>
    </row>
    <row r="185018" spans="27:27">
      <c r="AA185018" s="271"/>
    </row>
    <row r="185019" spans="27:27">
      <c r="AA185019" s="271"/>
    </row>
    <row r="185020" spans="27:27">
      <c r="AA185020" s="271"/>
    </row>
    <row r="185021" spans="27:27">
      <c r="AA185021" s="271"/>
    </row>
    <row r="185022" spans="27:27">
      <c r="AA185022" s="271"/>
    </row>
    <row r="185023" spans="27:27">
      <c r="AA185023" s="271"/>
    </row>
    <row r="185024" spans="27:27">
      <c r="AA185024" s="271"/>
    </row>
    <row r="185025" spans="27:27">
      <c r="AA185025" s="271"/>
    </row>
    <row r="185026" spans="27:27">
      <c r="AA185026" s="271"/>
    </row>
    <row r="185027" spans="27:27">
      <c r="AA185027" s="271"/>
    </row>
    <row r="185028" spans="27:27">
      <c r="AA185028" s="271"/>
    </row>
    <row r="185029" spans="27:27">
      <c r="AA185029" s="271"/>
    </row>
    <row r="185030" spans="27:27">
      <c r="AA185030" s="271"/>
    </row>
    <row r="185031" spans="27:27">
      <c r="AA185031" s="271"/>
    </row>
    <row r="185032" spans="27:27">
      <c r="AA185032" s="271"/>
    </row>
    <row r="185033" spans="27:27">
      <c r="AA185033" s="271"/>
    </row>
    <row r="185034" spans="27:27">
      <c r="AA185034" s="271"/>
    </row>
    <row r="185035" spans="27:27">
      <c r="AA185035" s="271"/>
    </row>
    <row r="185036" spans="27:27">
      <c r="AA185036" s="271"/>
    </row>
    <row r="185037" spans="27:27">
      <c r="AA185037" s="271"/>
    </row>
    <row r="185038" spans="27:27">
      <c r="AA185038" s="271"/>
    </row>
    <row r="185039" spans="27:27">
      <c r="AA185039" s="271"/>
    </row>
    <row r="185040" spans="27:27">
      <c r="AA185040" s="271"/>
    </row>
    <row r="185041" spans="27:27">
      <c r="AA185041" s="271"/>
    </row>
    <row r="185042" spans="27:27">
      <c r="AA185042" s="271"/>
    </row>
    <row r="185043" spans="27:27">
      <c r="AA185043" s="271"/>
    </row>
    <row r="185044" spans="27:27">
      <c r="AA185044" s="271"/>
    </row>
    <row r="185045" spans="27:27">
      <c r="AA185045" s="271"/>
    </row>
    <row r="185046" spans="27:27">
      <c r="AA185046" s="271"/>
    </row>
    <row r="185047" spans="27:27">
      <c r="AA185047" s="271"/>
    </row>
    <row r="185048" spans="27:27">
      <c r="AA185048" s="271"/>
    </row>
    <row r="185049" spans="27:27">
      <c r="AA185049" s="271"/>
    </row>
    <row r="185050" spans="27:27">
      <c r="AA185050" s="271"/>
    </row>
    <row r="185051" spans="27:27">
      <c r="AA185051" s="271"/>
    </row>
    <row r="185052" spans="27:27">
      <c r="AA185052" s="271"/>
    </row>
    <row r="185053" spans="27:27">
      <c r="AA185053" s="271"/>
    </row>
    <row r="185054" spans="27:27">
      <c r="AA185054" s="271"/>
    </row>
    <row r="185055" spans="27:27">
      <c r="AA185055" s="271"/>
    </row>
    <row r="185056" spans="27:27">
      <c r="AA185056" s="271"/>
    </row>
    <row r="185057" spans="27:27">
      <c r="AA185057" s="271"/>
    </row>
    <row r="185058" spans="27:27">
      <c r="AA185058" s="271"/>
    </row>
    <row r="185059" spans="27:27">
      <c r="AA185059" s="271"/>
    </row>
    <row r="185060" spans="27:27">
      <c r="AA185060" s="271"/>
    </row>
    <row r="185061" spans="27:27">
      <c r="AA185061" s="271"/>
    </row>
    <row r="185062" spans="27:27">
      <c r="AA185062" s="271"/>
    </row>
    <row r="185063" spans="27:27">
      <c r="AA185063" s="271"/>
    </row>
    <row r="185064" spans="27:27">
      <c r="AA185064" s="271"/>
    </row>
    <row r="185065" spans="27:27">
      <c r="AA185065" s="271"/>
    </row>
    <row r="185066" spans="27:27">
      <c r="AA185066" s="271"/>
    </row>
    <row r="185067" spans="27:27">
      <c r="AA185067" s="271"/>
    </row>
    <row r="185068" spans="27:27">
      <c r="AA185068" s="271"/>
    </row>
    <row r="185069" spans="27:27">
      <c r="AA185069" s="271"/>
    </row>
    <row r="185070" spans="27:27">
      <c r="AA185070" s="271"/>
    </row>
    <row r="185071" spans="27:27">
      <c r="AA185071" s="271"/>
    </row>
    <row r="185072" spans="27:27">
      <c r="AA185072" s="271"/>
    </row>
    <row r="185073" spans="27:27">
      <c r="AA185073" s="271"/>
    </row>
    <row r="185074" spans="27:27">
      <c r="AA185074" s="271"/>
    </row>
    <row r="185075" spans="27:27">
      <c r="AA185075" s="271"/>
    </row>
    <row r="185076" spans="27:27">
      <c r="AA185076" s="271"/>
    </row>
    <row r="185077" spans="27:27">
      <c r="AA185077" s="271"/>
    </row>
    <row r="185078" spans="27:27">
      <c r="AA185078" s="271"/>
    </row>
    <row r="185079" spans="27:27">
      <c r="AA185079" s="271"/>
    </row>
    <row r="185080" spans="27:27">
      <c r="AA185080" s="271"/>
    </row>
    <row r="185081" spans="27:27">
      <c r="AA185081" s="271"/>
    </row>
    <row r="185082" spans="27:27">
      <c r="AA185082" s="271"/>
    </row>
    <row r="185083" spans="27:27">
      <c r="AA185083" s="271"/>
    </row>
    <row r="185084" spans="27:27">
      <c r="AA185084" s="271"/>
    </row>
    <row r="185085" spans="27:27">
      <c r="AA185085" s="271"/>
    </row>
    <row r="185086" spans="27:27">
      <c r="AA185086" s="271"/>
    </row>
    <row r="185087" spans="27:27">
      <c r="AA185087" s="271"/>
    </row>
    <row r="185088" spans="27:27">
      <c r="AA185088" s="271"/>
    </row>
    <row r="185089" spans="27:27">
      <c r="AA185089" s="271"/>
    </row>
    <row r="185090" spans="27:27">
      <c r="AA185090" s="271"/>
    </row>
    <row r="185091" spans="27:27">
      <c r="AA185091" s="271"/>
    </row>
    <row r="185092" spans="27:27">
      <c r="AA185092" s="271"/>
    </row>
    <row r="185093" spans="27:27">
      <c r="AA185093" s="271"/>
    </row>
    <row r="185094" spans="27:27">
      <c r="AA185094" s="271"/>
    </row>
    <row r="185095" spans="27:27">
      <c r="AA185095" s="271"/>
    </row>
    <row r="185096" spans="27:27">
      <c r="AA185096" s="271"/>
    </row>
    <row r="185097" spans="27:27">
      <c r="AA185097" s="271"/>
    </row>
    <row r="185098" spans="27:27">
      <c r="AA185098" s="271"/>
    </row>
    <row r="185099" spans="27:27">
      <c r="AA185099" s="271"/>
    </row>
    <row r="185100" spans="27:27">
      <c r="AA185100" s="271"/>
    </row>
    <row r="185101" spans="27:27">
      <c r="AA185101" s="271"/>
    </row>
    <row r="185102" spans="27:27">
      <c r="AA185102" s="271"/>
    </row>
    <row r="185103" spans="27:27">
      <c r="AA185103" s="271"/>
    </row>
    <row r="185104" spans="27:27">
      <c r="AA185104" s="271"/>
    </row>
    <row r="185105" spans="27:27">
      <c r="AA185105" s="271"/>
    </row>
    <row r="185106" spans="27:27">
      <c r="AA185106" s="271"/>
    </row>
    <row r="185107" spans="27:27">
      <c r="AA185107" s="271"/>
    </row>
    <row r="185108" spans="27:27">
      <c r="AA185108" s="271"/>
    </row>
    <row r="185109" spans="27:27">
      <c r="AA185109" s="271"/>
    </row>
    <row r="185110" spans="27:27">
      <c r="AA185110" s="271"/>
    </row>
    <row r="185111" spans="27:27">
      <c r="AA185111" s="271"/>
    </row>
    <row r="185112" spans="27:27">
      <c r="AA185112" s="271"/>
    </row>
    <row r="185113" spans="27:27">
      <c r="AA185113" s="271"/>
    </row>
    <row r="185114" spans="27:27">
      <c r="AA185114" s="271"/>
    </row>
    <row r="185115" spans="27:27">
      <c r="AA185115" s="271"/>
    </row>
    <row r="185116" spans="27:27">
      <c r="AA185116" s="271"/>
    </row>
    <row r="185117" spans="27:27">
      <c r="AA185117" s="271"/>
    </row>
    <row r="185118" spans="27:27">
      <c r="AA185118" s="271"/>
    </row>
    <row r="185119" spans="27:27">
      <c r="AA185119" s="271"/>
    </row>
    <row r="185120" spans="27:27">
      <c r="AA185120" s="271"/>
    </row>
    <row r="185121" spans="27:27">
      <c r="AA185121" s="271"/>
    </row>
    <row r="185122" spans="27:27">
      <c r="AA185122" s="271"/>
    </row>
    <row r="185123" spans="27:27">
      <c r="AA185123" s="271"/>
    </row>
    <row r="185124" spans="27:27">
      <c r="AA185124" s="271"/>
    </row>
    <row r="185125" spans="27:27">
      <c r="AA185125" s="271"/>
    </row>
    <row r="185126" spans="27:27">
      <c r="AA185126" s="271"/>
    </row>
    <row r="185127" spans="27:27">
      <c r="AA185127" s="271"/>
    </row>
    <row r="185128" spans="27:27">
      <c r="AA185128" s="271"/>
    </row>
    <row r="185129" spans="27:27">
      <c r="AA185129" s="271"/>
    </row>
    <row r="185130" spans="27:27">
      <c r="AA185130" s="271"/>
    </row>
    <row r="185131" spans="27:27">
      <c r="AA185131" s="271"/>
    </row>
    <row r="185132" spans="27:27">
      <c r="AA185132" s="271"/>
    </row>
    <row r="185133" spans="27:27">
      <c r="AA185133" s="271"/>
    </row>
    <row r="185134" spans="27:27">
      <c r="AA185134" s="271"/>
    </row>
    <row r="185135" spans="27:27">
      <c r="AA185135" s="271"/>
    </row>
    <row r="185136" spans="27:27">
      <c r="AA185136" s="271"/>
    </row>
    <row r="185137" spans="27:27">
      <c r="AA185137" s="271"/>
    </row>
    <row r="185138" spans="27:27">
      <c r="AA185138" s="271"/>
    </row>
    <row r="185139" spans="27:27">
      <c r="AA185139" s="271"/>
    </row>
    <row r="185140" spans="27:27">
      <c r="AA185140" s="271"/>
    </row>
    <row r="185141" spans="27:27">
      <c r="AA185141" s="271"/>
    </row>
    <row r="185142" spans="27:27">
      <c r="AA185142" s="271"/>
    </row>
    <row r="185143" spans="27:27">
      <c r="AA185143" s="271"/>
    </row>
    <row r="185144" spans="27:27">
      <c r="AA185144" s="271"/>
    </row>
    <row r="185145" spans="27:27">
      <c r="AA185145" s="271"/>
    </row>
    <row r="185146" spans="27:27">
      <c r="AA185146" s="271"/>
    </row>
    <row r="185147" spans="27:27">
      <c r="AA185147" s="271"/>
    </row>
    <row r="185148" spans="27:27">
      <c r="AA185148" s="271"/>
    </row>
    <row r="185149" spans="27:27">
      <c r="AA185149" s="271"/>
    </row>
    <row r="185150" spans="27:27">
      <c r="AA185150" s="271"/>
    </row>
    <row r="185151" spans="27:27">
      <c r="AA185151" s="271"/>
    </row>
    <row r="185152" spans="27:27">
      <c r="AA185152" s="271"/>
    </row>
    <row r="185153" spans="27:27">
      <c r="AA185153" s="271"/>
    </row>
    <row r="185154" spans="27:27">
      <c r="AA185154" s="271"/>
    </row>
    <row r="185155" spans="27:27">
      <c r="AA185155" s="271"/>
    </row>
    <row r="185156" spans="27:27">
      <c r="AA185156" s="271"/>
    </row>
    <row r="185157" spans="27:27">
      <c r="AA185157" s="271"/>
    </row>
    <row r="185158" spans="27:27">
      <c r="AA185158" s="271"/>
    </row>
    <row r="185159" spans="27:27">
      <c r="AA185159" s="271"/>
    </row>
    <row r="185160" spans="27:27">
      <c r="AA185160" s="271"/>
    </row>
    <row r="185161" spans="27:27">
      <c r="AA185161" s="271"/>
    </row>
    <row r="185162" spans="27:27">
      <c r="AA185162" s="271"/>
    </row>
    <row r="185163" spans="27:27">
      <c r="AA185163" s="271"/>
    </row>
    <row r="185164" spans="27:27">
      <c r="AA185164" s="271"/>
    </row>
    <row r="185165" spans="27:27">
      <c r="AA185165" s="271"/>
    </row>
    <row r="185166" spans="27:27">
      <c r="AA185166" s="271"/>
    </row>
    <row r="185167" spans="27:27">
      <c r="AA185167" s="271"/>
    </row>
    <row r="185168" spans="27:27">
      <c r="AA185168" s="271"/>
    </row>
    <row r="185169" spans="27:27">
      <c r="AA185169" s="271"/>
    </row>
    <row r="185170" spans="27:27">
      <c r="AA185170" s="271"/>
    </row>
    <row r="185171" spans="27:27">
      <c r="AA185171" s="271"/>
    </row>
    <row r="185172" spans="27:27">
      <c r="AA185172" s="271"/>
    </row>
    <row r="185173" spans="27:27">
      <c r="AA185173" s="271"/>
    </row>
    <row r="185174" spans="27:27">
      <c r="AA185174" s="271"/>
    </row>
    <row r="185175" spans="27:27">
      <c r="AA185175" s="271"/>
    </row>
    <row r="185176" spans="27:27">
      <c r="AA185176" s="271"/>
    </row>
    <row r="185177" spans="27:27">
      <c r="AA185177" s="271"/>
    </row>
    <row r="185178" spans="27:27">
      <c r="AA185178" s="271"/>
    </row>
    <row r="185179" spans="27:27">
      <c r="AA185179" s="271"/>
    </row>
    <row r="185180" spans="27:27">
      <c r="AA185180" s="271"/>
    </row>
    <row r="185181" spans="27:27">
      <c r="AA185181" s="271"/>
    </row>
    <row r="185182" spans="27:27">
      <c r="AA185182" s="271"/>
    </row>
    <row r="185183" spans="27:27">
      <c r="AA185183" s="271"/>
    </row>
    <row r="185184" spans="27:27">
      <c r="AA185184" s="271"/>
    </row>
    <row r="185185" spans="27:27">
      <c r="AA185185" s="271"/>
    </row>
    <row r="185186" spans="27:27">
      <c r="AA185186" s="271"/>
    </row>
    <row r="185187" spans="27:27">
      <c r="AA185187" s="271"/>
    </row>
    <row r="185188" spans="27:27">
      <c r="AA185188" s="271"/>
    </row>
    <row r="185189" spans="27:27">
      <c r="AA185189" s="271"/>
    </row>
    <row r="185190" spans="27:27">
      <c r="AA185190" s="271"/>
    </row>
    <row r="185191" spans="27:27">
      <c r="AA185191" s="271"/>
    </row>
    <row r="185192" spans="27:27">
      <c r="AA185192" s="271"/>
    </row>
    <row r="185193" spans="27:27">
      <c r="AA185193" s="271"/>
    </row>
    <row r="185194" spans="27:27">
      <c r="AA185194" s="271"/>
    </row>
    <row r="185195" spans="27:27">
      <c r="AA185195" s="271"/>
    </row>
    <row r="185196" spans="27:27">
      <c r="AA185196" s="271"/>
    </row>
    <row r="185197" spans="27:27">
      <c r="AA185197" s="271"/>
    </row>
    <row r="185198" spans="27:27">
      <c r="AA185198" s="271"/>
    </row>
    <row r="185199" spans="27:27">
      <c r="AA185199" s="271"/>
    </row>
    <row r="185200" spans="27:27">
      <c r="AA185200" s="271"/>
    </row>
    <row r="185201" spans="27:27">
      <c r="AA185201" s="271"/>
    </row>
    <row r="185202" spans="27:27">
      <c r="AA185202" s="271"/>
    </row>
    <row r="185203" spans="27:27">
      <c r="AA185203" s="271"/>
    </row>
    <row r="185204" spans="27:27">
      <c r="AA185204" s="271"/>
    </row>
    <row r="185205" spans="27:27">
      <c r="AA185205" s="271"/>
    </row>
    <row r="185206" spans="27:27">
      <c r="AA185206" s="271"/>
    </row>
    <row r="185207" spans="27:27">
      <c r="AA185207" s="271"/>
    </row>
    <row r="185208" spans="27:27">
      <c r="AA185208" s="271"/>
    </row>
    <row r="185209" spans="27:27">
      <c r="AA185209" s="271"/>
    </row>
    <row r="185210" spans="27:27">
      <c r="AA185210" s="271"/>
    </row>
    <row r="185211" spans="27:27">
      <c r="AA185211" s="271"/>
    </row>
    <row r="185212" spans="27:27">
      <c r="AA185212" s="271"/>
    </row>
    <row r="185213" spans="27:27">
      <c r="AA185213" s="271"/>
    </row>
    <row r="185214" spans="27:27">
      <c r="AA185214" s="271"/>
    </row>
    <row r="185215" spans="27:27">
      <c r="AA185215" s="271"/>
    </row>
    <row r="185216" spans="27:27">
      <c r="AA185216" s="271"/>
    </row>
    <row r="185217" spans="27:27">
      <c r="AA185217" s="271"/>
    </row>
    <row r="185218" spans="27:27">
      <c r="AA185218" s="271"/>
    </row>
    <row r="185219" spans="27:27">
      <c r="AA185219" s="271"/>
    </row>
    <row r="185220" spans="27:27">
      <c r="AA185220" s="271"/>
    </row>
    <row r="185221" spans="27:27">
      <c r="AA185221" s="271"/>
    </row>
    <row r="185222" spans="27:27">
      <c r="AA185222" s="271"/>
    </row>
    <row r="185223" spans="27:27">
      <c r="AA185223" s="271"/>
    </row>
    <row r="185224" spans="27:27">
      <c r="AA185224" s="271"/>
    </row>
    <row r="185225" spans="27:27">
      <c r="AA185225" s="271"/>
    </row>
    <row r="185226" spans="27:27">
      <c r="AA185226" s="271"/>
    </row>
    <row r="185227" spans="27:27">
      <c r="AA185227" s="271"/>
    </row>
    <row r="185228" spans="27:27">
      <c r="AA185228" s="271"/>
    </row>
    <row r="185229" spans="27:27">
      <c r="AA185229" s="271"/>
    </row>
    <row r="185230" spans="27:27">
      <c r="AA185230" s="271"/>
    </row>
    <row r="185231" spans="27:27">
      <c r="AA185231" s="271"/>
    </row>
    <row r="185232" spans="27:27">
      <c r="AA185232" s="271"/>
    </row>
    <row r="185233" spans="27:27">
      <c r="AA185233" s="271"/>
    </row>
    <row r="185234" spans="27:27">
      <c r="AA185234" s="271"/>
    </row>
    <row r="185235" spans="27:27">
      <c r="AA185235" s="271"/>
    </row>
    <row r="185236" spans="27:27">
      <c r="AA185236" s="271"/>
    </row>
    <row r="185237" spans="27:27">
      <c r="AA185237" s="271"/>
    </row>
    <row r="185238" spans="27:27">
      <c r="AA185238" s="271"/>
    </row>
    <row r="185239" spans="27:27">
      <c r="AA185239" s="271"/>
    </row>
    <row r="185240" spans="27:27">
      <c r="AA185240" s="271"/>
    </row>
    <row r="185241" spans="27:27">
      <c r="AA185241" s="271"/>
    </row>
    <row r="185242" spans="27:27">
      <c r="AA185242" s="271"/>
    </row>
    <row r="185243" spans="27:27">
      <c r="AA185243" s="271"/>
    </row>
    <row r="185244" spans="27:27">
      <c r="AA185244" s="271"/>
    </row>
    <row r="185245" spans="27:27">
      <c r="AA185245" s="271"/>
    </row>
    <row r="185246" spans="27:27">
      <c r="AA185246" s="271"/>
    </row>
    <row r="185247" spans="27:27">
      <c r="AA185247" s="271"/>
    </row>
    <row r="185248" spans="27:27">
      <c r="AA185248" s="271"/>
    </row>
    <row r="185249" spans="27:27">
      <c r="AA185249" s="271"/>
    </row>
    <row r="185250" spans="27:27">
      <c r="AA185250" s="271"/>
    </row>
    <row r="185251" spans="27:27">
      <c r="AA185251" s="271"/>
    </row>
    <row r="185252" spans="27:27">
      <c r="AA185252" s="271"/>
    </row>
    <row r="185253" spans="27:27">
      <c r="AA185253" s="271"/>
    </row>
    <row r="185254" spans="27:27">
      <c r="AA185254" s="271"/>
    </row>
    <row r="185255" spans="27:27">
      <c r="AA185255" s="271"/>
    </row>
    <row r="185256" spans="27:27">
      <c r="AA185256" s="271"/>
    </row>
    <row r="185257" spans="27:27">
      <c r="AA185257" s="271"/>
    </row>
    <row r="185258" spans="27:27">
      <c r="AA185258" s="271"/>
    </row>
    <row r="185259" spans="27:27">
      <c r="AA185259" s="271"/>
    </row>
    <row r="185260" spans="27:27">
      <c r="AA185260" s="271"/>
    </row>
    <row r="185261" spans="27:27">
      <c r="AA185261" s="271"/>
    </row>
    <row r="185262" spans="27:27">
      <c r="AA185262" s="271"/>
    </row>
    <row r="185263" spans="27:27">
      <c r="AA185263" s="271"/>
    </row>
    <row r="185264" spans="27:27">
      <c r="AA185264" s="271"/>
    </row>
    <row r="185265" spans="27:27">
      <c r="AA185265" s="271"/>
    </row>
    <row r="185266" spans="27:27">
      <c r="AA185266" s="271"/>
    </row>
    <row r="185267" spans="27:27">
      <c r="AA185267" s="271"/>
    </row>
    <row r="185268" spans="27:27">
      <c r="AA185268" s="271"/>
    </row>
    <row r="185269" spans="27:27">
      <c r="AA185269" s="271"/>
    </row>
    <row r="185270" spans="27:27">
      <c r="AA185270" s="271"/>
    </row>
    <row r="185271" spans="27:27">
      <c r="AA185271" s="271"/>
    </row>
    <row r="185272" spans="27:27">
      <c r="AA185272" s="271"/>
    </row>
    <row r="185273" spans="27:27">
      <c r="AA185273" s="271"/>
    </row>
    <row r="185274" spans="27:27">
      <c r="AA185274" s="271"/>
    </row>
    <row r="185275" spans="27:27">
      <c r="AA185275" s="271"/>
    </row>
    <row r="185276" spans="27:27">
      <c r="AA185276" s="271"/>
    </row>
    <row r="185277" spans="27:27">
      <c r="AA185277" s="271"/>
    </row>
    <row r="185278" spans="27:27">
      <c r="AA185278" s="271"/>
    </row>
    <row r="185279" spans="27:27">
      <c r="AA185279" s="271"/>
    </row>
    <row r="185280" spans="27:27">
      <c r="AA185280" s="271"/>
    </row>
    <row r="185281" spans="27:27">
      <c r="AA185281" s="271"/>
    </row>
    <row r="185282" spans="27:27">
      <c r="AA185282" s="271"/>
    </row>
    <row r="185283" spans="27:27">
      <c r="AA185283" s="271"/>
    </row>
    <row r="185284" spans="27:27">
      <c r="AA185284" s="271"/>
    </row>
    <row r="185285" spans="27:27">
      <c r="AA185285" s="271"/>
    </row>
    <row r="185286" spans="27:27">
      <c r="AA185286" s="271"/>
    </row>
    <row r="185287" spans="27:27">
      <c r="AA185287" s="271"/>
    </row>
    <row r="185288" spans="27:27">
      <c r="AA185288" s="271"/>
    </row>
    <row r="185289" spans="27:27">
      <c r="AA185289" s="271"/>
    </row>
    <row r="185290" spans="27:27">
      <c r="AA185290" s="271"/>
    </row>
    <row r="185291" spans="27:27">
      <c r="AA185291" s="271"/>
    </row>
    <row r="185292" spans="27:27">
      <c r="AA185292" s="271"/>
    </row>
    <row r="185293" spans="27:27">
      <c r="AA185293" s="271"/>
    </row>
    <row r="185294" spans="27:27">
      <c r="AA185294" s="271"/>
    </row>
    <row r="185295" spans="27:27">
      <c r="AA185295" s="271"/>
    </row>
    <row r="185296" spans="27:27">
      <c r="AA185296" s="271"/>
    </row>
    <row r="185297" spans="27:27">
      <c r="AA185297" s="271"/>
    </row>
    <row r="185298" spans="27:27">
      <c r="AA185298" s="271"/>
    </row>
    <row r="185299" spans="27:27">
      <c r="AA185299" s="271"/>
    </row>
    <row r="185300" spans="27:27">
      <c r="AA185300" s="271"/>
    </row>
    <row r="185301" spans="27:27">
      <c r="AA185301" s="271"/>
    </row>
    <row r="185302" spans="27:27">
      <c r="AA185302" s="271"/>
    </row>
    <row r="185303" spans="27:27">
      <c r="AA185303" s="271"/>
    </row>
    <row r="185304" spans="27:27">
      <c r="AA185304" s="271"/>
    </row>
    <row r="185305" spans="27:27">
      <c r="AA185305" s="271"/>
    </row>
    <row r="185306" spans="27:27">
      <c r="AA185306" s="271"/>
    </row>
    <row r="185307" spans="27:27">
      <c r="AA185307" s="271"/>
    </row>
    <row r="185308" spans="27:27">
      <c r="AA185308" s="271"/>
    </row>
    <row r="185309" spans="27:27">
      <c r="AA185309" s="271"/>
    </row>
    <row r="185310" spans="27:27">
      <c r="AA185310" s="271"/>
    </row>
    <row r="185311" spans="27:27">
      <c r="AA185311" s="271"/>
    </row>
    <row r="185312" spans="27:27">
      <c r="AA185312" s="271"/>
    </row>
    <row r="185313" spans="27:27">
      <c r="AA185313" s="271"/>
    </row>
    <row r="185314" spans="27:27">
      <c r="AA185314" s="271"/>
    </row>
    <row r="185315" spans="27:27">
      <c r="AA185315" s="271"/>
    </row>
    <row r="185316" spans="27:27">
      <c r="AA185316" s="271"/>
    </row>
    <row r="185317" spans="27:27">
      <c r="AA185317" s="271"/>
    </row>
    <row r="185318" spans="27:27">
      <c r="AA185318" s="271"/>
    </row>
    <row r="185319" spans="27:27">
      <c r="AA185319" s="271"/>
    </row>
    <row r="185320" spans="27:27">
      <c r="AA185320" s="271"/>
    </row>
    <row r="185321" spans="27:27">
      <c r="AA185321" s="271"/>
    </row>
    <row r="185322" spans="27:27">
      <c r="AA185322" s="271"/>
    </row>
    <row r="185323" spans="27:27">
      <c r="AA185323" s="271"/>
    </row>
    <row r="185324" spans="27:27">
      <c r="AA185324" s="271"/>
    </row>
    <row r="185325" spans="27:27">
      <c r="AA185325" s="271"/>
    </row>
    <row r="185326" spans="27:27">
      <c r="AA185326" s="271"/>
    </row>
    <row r="185327" spans="27:27">
      <c r="AA185327" s="271"/>
    </row>
    <row r="185328" spans="27:27">
      <c r="AA185328" s="271"/>
    </row>
    <row r="185329" spans="27:27">
      <c r="AA185329" s="271"/>
    </row>
    <row r="185330" spans="27:27">
      <c r="AA185330" s="271"/>
    </row>
    <row r="185331" spans="27:27">
      <c r="AA185331" s="271"/>
    </row>
    <row r="185332" spans="27:27">
      <c r="AA185332" s="271"/>
    </row>
    <row r="185333" spans="27:27">
      <c r="AA185333" s="271"/>
    </row>
    <row r="185334" spans="27:27">
      <c r="AA185334" s="271"/>
    </row>
    <row r="185335" spans="27:27">
      <c r="AA185335" s="271"/>
    </row>
    <row r="185336" spans="27:27">
      <c r="AA185336" s="271"/>
    </row>
    <row r="185337" spans="27:27">
      <c r="AA185337" s="271"/>
    </row>
    <row r="185338" spans="27:27">
      <c r="AA185338" s="271"/>
    </row>
    <row r="185339" spans="27:27">
      <c r="AA185339" s="271"/>
    </row>
    <row r="185340" spans="27:27">
      <c r="AA185340" s="271"/>
    </row>
    <row r="185341" spans="27:27">
      <c r="AA185341" s="271"/>
    </row>
    <row r="185342" spans="27:27">
      <c r="AA185342" s="271"/>
    </row>
    <row r="185343" spans="27:27">
      <c r="AA185343" s="271"/>
    </row>
    <row r="185344" spans="27:27">
      <c r="AA185344" s="271"/>
    </row>
    <row r="185345" spans="27:27">
      <c r="AA185345" s="271"/>
    </row>
    <row r="185346" spans="27:27">
      <c r="AA185346" s="271"/>
    </row>
    <row r="185347" spans="27:27">
      <c r="AA185347" s="271"/>
    </row>
    <row r="185348" spans="27:27">
      <c r="AA185348" s="271"/>
    </row>
    <row r="185349" spans="27:27">
      <c r="AA185349" s="271"/>
    </row>
    <row r="185350" spans="27:27">
      <c r="AA185350" s="271"/>
    </row>
    <row r="185351" spans="27:27">
      <c r="AA185351" s="271"/>
    </row>
    <row r="185352" spans="27:27">
      <c r="AA185352" s="271"/>
    </row>
    <row r="185353" spans="27:27">
      <c r="AA185353" s="271"/>
    </row>
    <row r="185354" spans="27:27">
      <c r="AA185354" s="271"/>
    </row>
    <row r="185355" spans="27:27">
      <c r="AA185355" s="271"/>
    </row>
    <row r="185356" spans="27:27">
      <c r="AA185356" s="271"/>
    </row>
    <row r="185357" spans="27:27">
      <c r="AA185357" s="271"/>
    </row>
    <row r="185358" spans="27:27">
      <c r="AA185358" s="271"/>
    </row>
    <row r="185359" spans="27:27">
      <c r="AA185359" s="271"/>
    </row>
    <row r="185360" spans="27:27">
      <c r="AA185360" s="271"/>
    </row>
    <row r="185361" spans="27:27">
      <c r="AA185361" s="271"/>
    </row>
    <row r="185362" spans="27:27">
      <c r="AA185362" s="271"/>
    </row>
    <row r="185363" spans="27:27">
      <c r="AA185363" s="271"/>
    </row>
    <row r="185364" spans="27:27">
      <c r="AA185364" s="271"/>
    </row>
    <row r="185365" spans="27:27">
      <c r="AA185365" s="271"/>
    </row>
    <row r="185366" spans="27:27">
      <c r="AA185366" s="271"/>
    </row>
    <row r="185367" spans="27:27">
      <c r="AA185367" s="271"/>
    </row>
    <row r="185368" spans="27:27">
      <c r="AA185368" s="271"/>
    </row>
    <row r="185369" spans="27:27">
      <c r="AA185369" s="271"/>
    </row>
    <row r="185370" spans="27:27">
      <c r="AA185370" s="271"/>
    </row>
    <row r="185371" spans="27:27">
      <c r="AA185371" s="271"/>
    </row>
    <row r="185372" spans="27:27">
      <c r="AA185372" s="271"/>
    </row>
    <row r="185373" spans="27:27">
      <c r="AA185373" s="271"/>
    </row>
    <row r="185374" spans="27:27">
      <c r="AA185374" s="271"/>
    </row>
    <row r="185375" spans="27:27">
      <c r="AA185375" s="271"/>
    </row>
    <row r="185376" spans="27:27">
      <c r="AA185376" s="271"/>
    </row>
    <row r="185377" spans="27:27">
      <c r="AA185377" s="271"/>
    </row>
    <row r="185378" spans="27:27">
      <c r="AA185378" s="271"/>
    </row>
    <row r="185379" spans="27:27">
      <c r="AA185379" s="271"/>
    </row>
    <row r="185380" spans="27:27">
      <c r="AA185380" s="271"/>
    </row>
    <row r="185381" spans="27:27">
      <c r="AA185381" s="271"/>
    </row>
    <row r="185382" spans="27:27">
      <c r="AA185382" s="271"/>
    </row>
    <row r="185383" spans="27:27">
      <c r="AA185383" s="271"/>
    </row>
    <row r="185384" spans="27:27">
      <c r="AA185384" s="271"/>
    </row>
    <row r="185385" spans="27:27">
      <c r="AA185385" s="271"/>
    </row>
    <row r="185386" spans="27:27">
      <c r="AA185386" s="271"/>
    </row>
    <row r="185387" spans="27:27">
      <c r="AA185387" s="271"/>
    </row>
    <row r="185388" spans="27:27">
      <c r="AA185388" s="271"/>
    </row>
    <row r="185389" spans="27:27">
      <c r="AA185389" s="271"/>
    </row>
    <row r="185390" spans="27:27">
      <c r="AA185390" s="271"/>
    </row>
    <row r="185391" spans="27:27">
      <c r="AA185391" s="271"/>
    </row>
    <row r="185392" spans="27:27">
      <c r="AA185392" s="271"/>
    </row>
    <row r="185393" spans="27:27">
      <c r="AA185393" s="271"/>
    </row>
    <row r="185394" spans="27:27">
      <c r="AA185394" s="271"/>
    </row>
    <row r="185395" spans="27:27">
      <c r="AA185395" s="271"/>
    </row>
    <row r="185396" spans="27:27">
      <c r="AA185396" s="271"/>
    </row>
    <row r="185397" spans="27:27">
      <c r="AA185397" s="271"/>
    </row>
    <row r="185398" spans="27:27">
      <c r="AA185398" s="271"/>
    </row>
    <row r="185399" spans="27:27">
      <c r="AA185399" s="271"/>
    </row>
    <row r="185400" spans="27:27">
      <c r="AA185400" s="271"/>
    </row>
    <row r="185401" spans="27:27">
      <c r="AA185401" s="271"/>
    </row>
    <row r="185402" spans="27:27">
      <c r="AA185402" s="271"/>
    </row>
    <row r="185403" spans="27:27">
      <c r="AA185403" s="271"/>
    </row>
    <row r="185404" spans="27:27">
      <c r="AA185404" s="271"/>
    </row>
    <row r="185405" spans="27:27">
      <c r="AA185405" s="271"/>
    </row>
    <row r="185406" spans="27:27">
      <c r="AA185406" s="271"/>
    </row>
    <row r="185407" spans="27:27">
      <c r="AA185407" s="271"/>
    </row>
    <row r="185408" spans="27:27">
      <c r="AA185408" s="271"/>
    </row>
    <row r="185409" spans="27:27">
      <c r="AA185409" s="271"/>
    </row>
    <row r="185410" spans="27:27">
      <c r="AA185410" s="271"/>
    </row>
    <row r="185411" spans="27:27">
      <c r="AA185411" s="271"/>
    </row>
    <row r="185412" spans="27:27">
      <c r="AA185412" s="271"/>
    </row>
    <row r="185413" spans="27:27">
      <c r="AA185413" s="271"/>
    </row>
    <row r="185414" spans="27:27">
      <c r="AA185414" s="271"/>
    </row>
    <row r="185415" spans="27:27">
      <c r="AA185415" s="271"/>
    </row>
    <row r="185416" spans="27:27">
      <c r="AA185416" s="271"/>
    </row>
    <row r="185417" spans="27:27">
      <c r="AA185417" s="271"/>
    </row>
    <row r="185418" spans="27:27">
      <c r="AA185418" s="271"/>
    </row>
    <row r="185419" spans="27:27">
      <c r="AA185419" s="271"/>
    </row>
    <row r="185420" spans="27:27">
      <c r="AA185420" s="271"/>
    </row>
    <row r="185421" spans="27:27">
      <c r="AA185421" s="271"/>
    </row>
    <row r="185422" spans="27:27">
      <c r="AA185422" s="271"/>
    </row>
    <row r="185423" spans="27:27">
      <c r="AA185423" s="271"/>
    </row>
    <row r="185424" spans="27:27">
      <c r="AA185424" s="271"/>
    </row>
    <row r="185425" spans="27:27">
      <c r="AA185425" s="271"/>
    </row>
    <row r="185426" spans="27:27">
      <c r="AA185426" s="271"/>
    </row>
    <row r="185427" spans="27:27">
      <c r="AA185427" s="271"/>
    </row>
    <row r="185428" spans="27:27">
      <c r="AA185428" s="271"/>
    </row>
    <row r="185429" spans="27:27">
      <c r="AA185429" s="271"/>
    </row>
    <row r="185430" spans="27:27">
      <c r="AA185430" s="271"/>
    </row>
    <row r="185431" spans="27:27">
      <c r="AA185431" s="271"/>
    </row>
    <row r="185432" spans="27:27">
      <c r="AA185432" s="271"/>
    </row>
    <row r="185433" spans="27:27">
      <c r="AA185433" s="271"/>
    </row>
    <row r="185434" spans="27:27">
      <c r="AA185434" s="271"/>
    </row>
    <row r="185435" spans="27:27">
      <c r="AA185435" s="271"/>
    </row>
    <row r="185436" spans="27:27">
      <c r="AA185436" s="271"/>
    </row>
    <row r="185437" spans="27:27">
      <c r="AA185437" s="271"/>
    </row>
    <row r="185438" spans="27:27">
      <c r="AA185438" s="271"/>
    </row>
    <row r="185439" spans="27:27">
      <c r="AA185439" s="271"/>
    </row>
    <row r="185440" spans="27:27">
      <c r="AA185440" s="271"/>
    </row>
    <row r="185441" spans="27:27">
      <c r="AA185441" s="271"/>
    </row>
    <row r="185442" spans="27:27">
      <c r="AA185442" s="271"/>
    </row>
    <row r="185443" spans="27:27">
      <c r="AA185443" s="271"/>
    </row>
    <row r="185444" spans="27:27">
      <c r="AA185444" s="271"/>
    </row>
    <row r="185445" spans="27:27">
      <c r="AA185445" s="271"/>
    </row>
    <row r="185446" spans="27:27">
      <c r="AA185446" s="271"/>
    </row>
    <row r="185447" spans="27:27">
      <c r="AA185447" s="271"/>
    </row>
    <row r="185448" spans="27:27">
      <c r="AA185448" s="271"/>
    </row>
    <row r="185449" spans="27:27">
      <c r="AA185449" s="271"/>
    </row>
    <row r="185450" spans="27:27">
      <c r="AA185450" s="271"/>
    </row>
    <row r="185451" spans="27:27">
      <c r="AA185451" s="271"/>
    </row>
    <row r="185452" spans="27:27">
      <c r="AA185452" s="271"/>
    </row>
    <row r="185453" spans="27:27">
      <c r="AA185453" s="271"/>
    </row>
    <row r="185454" spans="27:27">
      <c r="AA185454" s="271"/>
    </row>
    <row r="185455" spans="27:27">
      <c r="AA185455" s="271"/>
    </row>
    <row r="185456" spans="27:27">
      <c r="AA185456" s="271"/>
    </row>
    <row r="185457" spans="27:27">
      <c r="AA185457" s="271"/>
    </row>
    <row r="185458" spans="27:27">
      <c r="AA185458" s="271"/>
    </row>
    <row r="185459" spans="27:27">
      <c r="AA185459" s="271"/>
    </row>
    <row r="185460" spans="27:27">
      <c r="AA185460" s="271"/>
    </row>
    <row r="185461" spans="27:27">
      <c r="AA185461" s="271"/>
    </row>
    <row r="185462" spans="27:27">
      <c r="AA185462" s="271"/>
    </row>
    <row r="185463" spans="27:27">
      <c r="AA185463" s="271"/>
    </row>
    <row r="185464" spans="27:27">
      <c r="AA185464" s="271"/>
    </row>
    <row r="185465" spans="27:27">
      <c r="AA185465" s="271"/>
    </row>
    <row r="185466" spans="27:27">
      <c r="AA185466" s="271"/>
    </row>
    <row r="185467" spans="27:27">
      <c r="AA185467" s="271"/>
    </row>
    <row r="185468" spans="27:27">
      <c r="AA185468" s="271"/>
    </row>
    <row r="185469" spans="27:27">
      <c r="AA185469" s="271"/>
    </row>
    <row r="185470" spans="27:27">
      <c r="AA185470" s="271"/>
    </row>
    <row r="185471" spans="27:27">
      <c r="AA185471" s="271"/>
    </row>
    <row r="185472" spans="27:27">
      <c r="AA185472" s="271"/>
    </row>
    <row r="185473" spans="27:27">
      <c r="AA185473" s="271"/>
    </row>
    <row r="185474" spans="27:27">
      <c r="AA185474" s="271"/>
    </row>
    <row r="185475" spans="27:27">
      <c r="AA185475" s="271"/>
    </row>
    <row r="185476" spans="27:27">
      <c r="AA185476" s="271"/>
    </row>
    <row r="185477" spans="27:27">
      <c r="AA185477" s="271"/>
    </row>
    <row r="185478" spans="27:27">
      <c r="AA185478" s="271"/>
    </row>
    <row r="185479" spans="27:27">
      <c r="AA185479" s="271"/>
    </row>
    <row r="185480" spans="27:27">
      <c r="AA185480" s="271"/>
    </row>
    <row r="185481" spans="27:27">
      <c r="AA185481" s="271"/>
    </row>
    <row r="185482" spans="27:27">
      <c r="AA185482" s="271"/>
    </row>
    <row r="185483" spans="27:27">
      <c r="AA185483" s="271"/>
    </row>
    <row r="185484" spans="27:27">
      <c r="AA185484" s="271"/>
    </row>
    <row r="185485" spans="27:27">
      <c r="AA185485" s="271"/>
    </row>
    <row r="185486" spans="27:27">
      <c r="AA185486" s="271"/>
    </row>
    <row r="185487" spans="27:27">
      <c r="AA185487" s="271"/>
    </row>
    <row r="185488" spans="27:27">
      <c r="AA185488" s="271"/>
    </row>
    <row r="185489" spans="27:27">
      <c r="AA185489" s="271"/>
    </row>
    <row r="185490" spans="27:27">
      <c r="AA185490" s="271"/>
    </row>
    <row r="185491" spans="27:27">
      <c r="AA185491" s="271"/>
    </row>
    <row r="185492" spans="27:27">
      <c r="AA185492" s="271"/>
    </row>
    <row r="185493" spans="27:27">
      <c r="AA185493" s="271"/>
    </row>
    <row r="185494" spans="27:27">
      <c r="AA185494" s="271"/>
    </row>
    <row r="185495" spans="27:27">
      <c r="AA185495" s="271"/>
    </row>
    <row r="185496" spans="27:27">
      <c r="AA185496" s="271"/>
    </row>
    <row r="185497" spans="27:27">
      <c r="AA185497" s="271"/>
    </row>
    <row r="185498" spans="27:27">
      <c r="AA185498" s="271"/>
    </row>
    <row r="185499" spans="27:27">
      <c r="AA185499" s="271"/>
    </row>
    <row r="185500" spans="27:27">
      <c r="AA185500" s="271"/>
    </row>
    <row r="185501" spans="27:27">
      <c r="AA185501" s="271"/>
    </row>
    <row r="185502" spans="27:27">
      <c r="AA185502" s="271"/>
    </row>
    <row r="185503" spans="27:27">
      <c r="AA185503" s="271"/>
    </row>
    <row r="185504" spans="27:27">
      <c r="AA185504" s="271"/>
    </row>
    <row r="185505" spans="27:27">
      <c r="AA185505" s="271"/>
    </row>
    <row r="185506" spans="27:27">
      <c r="AA185506" s="271"/>
    </row>
    <row r="185507" spans="27:27">
      <c r="AA185507" s="271"/>
    </row>
    <row r="185508" spans="27:27">
      <c r="AA185508" s="271"/>
    </row>
    <row r="185509" spans="27:27">
      <c r="AA185509" s="271"/>
    </row>
    <row r="185510" spans="27:27">
      <c r="AA185510" s="271"/>
    </row>
    <row r="185511" spans="27:27">
      <c r="AA185511" s="271"/>
    </row>
    <row r="185512" spans="27:27">
      <c r="AA185512" s="271"/>
    </row>
    <row r="185513" spans="27:27">
      <c r="AA185513" s="271"/>
    </row>
    <row r="185514" spans="27:27">
      <c r="AA185514" s="271"/>
    </row>
    <row r="185515" spans="27:27">
      <c r="AA185515" s="271"/>
    </row>
    <row r="185516" spans="27:27">
      <c r="AA185516" s="271"/>
    </row>
    <row r="185517" spans="27:27">
      <c r="AA185517" s="271"/>
    </row>
    <row r="185518" spans="27:27">
      <c r="AA185518" s="271"/>
    </row>
    <row r="185519" spans="27:27">
      <c r="AA185519" s="271"/>
    </row>
    <row r="185520" spans="27:27">
      <c r="AA185520" s="271"/>
    </row>
    <row r="185521" spans="27:27">
      <c r="AA185521" s="271"/>
    </row>
    <row r="185522" spans="27:27">
      <c r="AA185522" s="271"/>
    </row>
    <row r="185523" spans="27:27">
      <c r="AA185523" s="271"/>
    </row>
    <row r="185524" spans="27:27">
      <c r="AA185524" s="271"/>
    </row>
    <row r="185525" spans="27:27">
      <c r="AA185525" s="271"/>
    </row>
    <row r="185526" spans="27:27">
      <c r="AA185526" s="271"/>
    </row>
    <row r="185527" spans="27:27">
      <c r="AA185527" s="271"/>
    </row>
    <row r="185528" spans="27:27">
      <c r="AA185528" s="271"/>
    </row>
    <row r="185529" spans="27:27">
      <c r="AA185529" s="271"/>
    </row>
    <row r="185530" spans="27:27">
      <c r="AA185530" s="271"/>
    </row>
    <row r="185531" spans="27:27">
      <c r="AA185531" s="271"/>
    </row>
    <row r="185532" spans="27:27">
      <c r="AA185532" s="271"/>
    </row>
    <row r="185533" spans="27:27">
      <c r="AA185533" s="271"/>
    </row>
    <row r="185534" spans="27:27">
      <c r="AA185534" s="271"/>
    </row>
    <row r="185535" spans="27:27">
      <c r="AA185535" s="271"/>
    </row>
    <row r="185536" spans="27:27">
      <c r="AA185536" s="271"/>
    </row>
    <row r="185537" spans="27:27">
      <c r="AA185537" s="271"/>
    </row>
    <row r="185538" spans="27:27">
      <c r="AA185538" s="271"/>
    </row>
    <row r="185539" spans="27:27">
      <c r="AA185539" s="271"/>
    </row>
    <row r="185540" spans="27:27">
      <c r="AA185540" s="271"/>
    </row>
    <row r="185541" spans="27:27">
      <c r="AA185541" s="271"/>
    </row>
    <row r="185542" spans="27:27">
      <c r="AA185542" s="271"/>
    </row>
    <row r="185543" spans="27:27">
      <c r="AA185543" s="271"/>
    </row>
    <row r="185544" spans="27:27">
      <c r="AA185544" s="271"/>
    </row>
    <row r="185545" spans="27:27">
      <c r="AA185545" s="271"/>
    </row>
    <row r="185546" spans="27:27">
      <c r="AA185546" s="271"/>
    </row>
    <row r="185547" spans="27:27">
      <c r="AA185547" s="271"/>
    </row>
    <row r="185548" spans="27:27">
      <c r="AA185548" s="271"/>
    </row>
    <row r="185549" spans="27:27">
      <c r="AA185549" s="271"/>
    </row>
    <row r="185550" spans="27:27">
      <c r="AA185550" s="271"/>
    </row>
    <row r="185551" spans="27:27">
      <c r="AA185551" s="271"/>
    </row>
    <row r="185552" spans="27:27">
      <c r="AA185552" s="271"/>
    </row>
    <row r="185553" spans="27:27">
      <c r="AA185553" s="271"/>
    </row>
    <row r="185554" spans="27:27">
      <c r="AA185554" s="271"/>
    </row>
    <row r="185555" spans="27:27">
      <c r="AA185555" s="271"/>
    </row>
    <row r="185556" spans="27:27">
      <c r="AA185556" s="271"/>
    </row>
    <row r="185557" spans="27:27">
      <c r="AA185557" s="271"/>
    </row>
    <row r="185558" spans="27:27">
      <c r="AA185558" s="271"/>
    </row>
    <row r="185559" spans="27:27">
      <c r="AA185559" s="271"/>
    </row>
    <row r="185560" spans="27:27">
      <c r="AA185560" s="271"/>
    </row>
    <row r="185561" spans="27:27">
      <c r="AA185561" s="271"/>
    </row>
    <row r="185562" spans="27:27">
      <c r="AA185562" s="271"/>
    </row>
    <row r="185563" spans="27:27">
      <c r="AA185563" s="271"/>
    </row>
    <row r="185564" spans="27:27">
      <c r="AA185564" s="271"/>
    </row>
    <row r="185565" spans="27:27">
      <c r="AA185565" s="271"/>
    </row>
    <row r="185566" spans="27:27">
      <c r="AA185566" s="271"/>
    </row>
    <row r="185567" spans="27:27">
      <c r="AA185567" s="271"/>
    </row>
    <row r="185568" spans="27:27">
      <c r="AA185568" s="271"/>
    </row>
    <row r="185569" spans="27:27">
      <c r="AA185569" s="271"/>
    </row>
    <row r="185570" spans="27:27">
      <c r="AA185570" s="271"/>
    </row>
    <row r="185571" spans="27:27">
      <c r="AA185571" s="271"/>
    </row>
    <row r="185572" spans="27:27">
      <c r="AA185572" s="271"/>
    </row>
    <row r="185573" spans="27:27">
      <c r="AA185573" s="271"/>
    </row>
    <row r="185574" spans="27:27">
      <c r="AA185574" s="271"/>
    </row>
    <row r="185575" spans="27:27">
      <c r="AA185575" s="271"/>
    </row>
    <row r="185576" spans="27:27">
      <c r="AA185576" s="271"/>
    </row>
    <row r="185577" spans="27:27">
      <c r="AA185577" s="271"/>
    </row>
    <row r="185578" spans="27:27">
      <c r="AA185578" s="271"/>
    </row>
    <row r="185579" spans="27:27">
      <c r="AA185579" s="271"/>
    </row>
    <row r="185580" spans="27:27">
      <c r="AA185580" s="271"/>
    </row>
    <row r="185581" spans="27:27">
      <c r="AA185581" s="271"/>
    </row>
    <row r="185582" spans="27:27">
      <c r="AA185582" s="271"/>
    </row>
    <row r="185583" spans="27:27">
      <c r="AA185583" s="271"/>
    </row>
    <row r="185584" spans="27:27">
      <c r="AA185584" s="271"/>
    </row>
    <row r="185585" spans="27:27">
      <c r="AA185585" s="271"/>
    </row>
    <row r="185586" spans="27:27">
      <c r="AA185586" s="271"/>
    </row>
    <row r="185587" spans="27:27">
      <c r="AA185587" s="271"/>
    </row>
    <row r="185588" spans="27:27">
      <c r="AA185588" s="271"/>
    </row>
    <row r="185589" spans="27:27">
      <c r="AA185589" s="271"/>
    </row>
    <row r="185590" spans="27:27">
      <c r="AA185590" s="271"/>
    </row>
    <row r="185591" spans="27:27">
      <c r="AA185591" s="271"/>
    </row>
    <row r="185592" spans="27:27">
      <c r="AA185592" s="271"/>
    </row>
    <row r="185593" spans="27:27">
      <c r="AA185593" s="271"/>
    </row>
    <row r="185594" spans="27:27">
      <c r="AA185594" s="271"/>
    </row>
    <row r="185595" spans="27:27">
      <c r="AA185595" s="271"/>
    </row>
    <row r="185596" spans="27:27">
      <c r="AA185596" s="271"/>
    </row>
    <row r="185597" spans="27:27">
      <c r="AA185597" s="271"/>
    </row>
    <row r="185598" spans="27:27">
      <c r="AA185598" s="271"/>
    </row>
    <row r="185599" spans="27:27">
      <c r="AA185599" s="271"/>
    </row>
    <row r="185600" spans="27:27">
      <c r="AA185600" s="271"/>
    </row>
    <row r="185601" spans="27:27">
      <c r="AA185601" s="271"/>
    </row>
    <row r="185602" spans="27:27">
      <c r="AA185602" s="271"/>
    </row>
    <row r="185603" spans="27:27">
      <c r="AA185603" s="271"/>
    </row>
    <row r="185604" spans="27:27">
      <c r="AA185604" s="271"/>
    </row>
    <row r="185605" spans="27:27">
      <c r="AA185605" s="271"/>
    </row>
    <row r="185606" spans="27:27">
      <c r="AA185606" s="271"/>
    </row>
    <row r="185607" spans="27:27">
      <c r="AA185607" s="271"/>
    </row>
    <row r="185608" spans="27:27">
      <c r="AA185608" s="271"/>
    </row>
    <row r="185609" spans="27:27">
      <c r="AA185609" s="271"/>
    </row>
    <row r="185610" spans="27:27">
      <c r="AA185610" s="271"/>
    </row>
    <row r="185611" spans="27:27">
      <c r="AA185611" s="271"/>
    </row>
    <row r="185612" spans="27:27">
      <c r="AA185612" s="271"/>
    </row>
    <row r="185613" spans="27:27">
      <c r="AA185613" s="271"/>
    </row>
    <row r="185614" spans="27:27">
      <c r="AA185614" s="271"/>
    </row>
    <row r="185615" spans="27:27">
      <c r="AA185615" s="271"/>
    </row>
    <row r="185616" spans="27:27">
      <c r="AA185616" s="271"/>
    </row>
    <row r="185617" spans="27:27">
      <c r="AA185617" s="271"/>
    </row>
    <row r="185618" spans="27:27">
      <c r="AA185618" s="271"/>
    </row>
    <row r="185619" spans="27:27">
      <c r="AA185619" s="271"/>
    </row>
    <row r="185620" spans="27:27">
      <c r="AA185620" s="271"/>
    </row>
    <row r="185621" spans="27:27">
      <c r="AA185621" s="271"/>
    </row>
    <row r="185622" spans="27:27">
      <c r="AA185622" s="271"/>
    </row>
    <row r="185623" spans="27:27">
      <c r="AA185623" s="271"/>
    </row>
    <row r="185624" spans="27:27">
      <c r="AA185624" s="271"/>
    </row>
    <row r="185625" spans="27:27">
      <c r="AA185625" s="271"/>
    </row>
    <row r="185626" spans="27:27">
      <c r="AA185626" s="271"/>
    </row>
    <row r="185627" spans="27:27">
      <c r="AA185627" s="271"/>
    </row>
    <row r="185628" spans="27:27">
      <c r="AA185628" s="271"/>
    </row>
    <row r="185629" spans="27:27">
      <c r="AA185629" s="271"/>
    </row>
    <row r="185630" spans="27:27">
      <c r="AA185630" s="271"/>
    </row>
    <row r="185631" spans="27:27">
      <c r="AA185631" s="271"/>
    </row>
    <row r="185632" spans="27:27">
      <c r="AA185632" s="271"/>
    </row>
    <row r="185633" spans="27:27">
      <c r="AA185633" s="271"/>
    </row>
    <row r="185634" spans="27:27">
      <c r="AA185634" s="271"/>
    </row>
    <row r="185635" spans="27:27">
      <c r="AA185635" s="271"/>
    </row>
    <row r="185636" spans="27:27">
      <c r="AA185636" s="271"/>
    </row>
    <row r="185637" spans="27:27">
      <c r="AA185637" s="271"/>
    </row>
    <row r="185638" spans="27:27">
      <c r="AA185638" s="271"/>
    </row>
    <row r="185639" spans="27:27">
      <c r="AA185639" s="271"/>
    </row>
    <row r="185640" spans="27:27">
      <c r="AA185640" s="271"/>
    </row>
    <row r="185641" spans="27:27">
      <c r="AA185641" s="271"/>
    </row>
    <row r="185642" spans="27:27">
      <c r="AA185642" s="271"/>
    </row>
    <row r="185643" spans="27:27">
      <c r="AA185643" s="271"/>
    </row>
    <row r="185644" spans="27:27">
      <c r="AA185644" s="271"/>
    </row>
    <row r="185645" spans="27:27">
      <c r="AA185645" s="271"/>
    </row>
    <row r="185646" spans="27:27">
      <c r="AA185646" s="271"/>
    </row>
    <row r="185647" spans="27:27">
      <c r="AA185647" s="271"/>
    </row>
    <row r="185648" spans="27:27">
      <c r="AA185648" s="271"/>
    </row>
    <row r="185649" spans="27:27">
      <c r="AA185649" s="271"/>
    </row>
    <row r="185650" spans="27:27">
      <c r="AA185650" s="271"/>
    </row>
    <row r="185651" spans="27:27">
      <c r="AA185651" s="271"/>
    </row>
    <row r="185652" spans="27:27">
      <c r="AA185652" s="271"/>
    </row>
    <row r="185653" spans="27:27">
      <c r="AA185653" s="271"/>
    </row>
    <row r="185654" spans="27:27">
      <c r="AA185654" s="271"/>
    </row>
    <row r="185655" spans="27:27">
      <c r="AA185655" s="271"/>
    </row>
    <row r="185656" spans="27:27">
      <c r="AA185656" s="271"/>
    </row>
    <row r="185657" spans="27:27">
      <c r="AA185657" s="271"/>
    </row>
    <row r="185658" spans="27:27">
      <c r="AA185658" s="271"/>
    </row>
    <row r="185659" spans="27:27">
      <c r="AA185659" s="271"/>
    </row>
    <row r="185660" spans="27:27">
      <c r="AA185660" s="271"/>
    </row>
    <row r="185661" spans="27:27">
      <c r="AA185661" s="271"/>
    </row>
    <row r="185662" spans="27:27">
      <c r="AA185662" s="271"/>
    </row>
    <row r="185663" spans="27:27">
      <c r="AA185663" s="271"/>
    </row>
    <row r="185664" spans="27:27">
      <c r="AA185664" s="271"/>
    </row>
    <row r="185665" spans="27:27">
      <c r="AA185665" s="271"/>
    </row>
    <row r="185666" spans="27:27">
      <c r="AA185666" s="271"/>
    </row>
    <row r="185667" spans="27:27">
      <c r="AA185667" s="271"/>
    </row>
    <row r="185668" spans="27:27">
      <c r="AA185668" s="271"/>
    </row>
    <row r="185669" spans="27:27">
      <c r="AA185669" s="271"/>
    </row>
    <row r="185670" spans="27:27">
      <c r="AA185670" s="271"/>
    </row>
    <row r="185671" spans="27:27">
      <c r="AA185671" s="271"/>
    </row>
    <row r="185672" spans="27:27">
      <c r="AA185672" s="271"/>
    </row>
    <row r="185673" spans="27:27">
      <c r="AA185673" s="271"/>
    </row>
    <row r="185674" spans="27:27">
      <c r="AA185674" s="271"/>
    </row>
    <row r="185675" spans="27:27">
      <c r="AA185675" s="271"/>
    </row>
    <row r="185676" spans="27:27">
      <c r="AA185676" s="271"/>
    </row>
    <row r="185677" spans="27:27">
      <c r="AA185677" s="271"/>
    </row>
    <row r="185678" spans="27:27">
      <c r="AA185678" s="271"/>
    </row>
    <row r="185679" spans="27:27">
      <c r="AA185679" s="271"/>
    </row>
    <row r="185680" spans="27:27">
      <c r="AA185680" s="271"/>
    </row>
    <row r="185681" spans="27:27">
      <c r="AA185681" s="271"/>
    </row>
    <row r="185682" spans="27:27">
      <c r="AA185682" s="271"/>
    </row>
    <row r="185683" spans="27:27">
      <c r="AA185683" s="271"/>
    </row>
    <row r="185684" spans="27:27">
      <c r="AA185684" s="271"/>
    </row>
    <row r="185685" spans="27:27">
      <c r="AA185685" s="271"/>
    </row>
    <row r="185686" spans="27:27">
      <c r="AA185686" s="271"/>
    </row>
    <row r="185687" spans="27:27">
      <c r="AA185687" s="271"/>
    </row>
    <row r="185688" spans="27:27">
      <c r="AA185688" s="271"/>
    </row>
    <row r="185689" spans="27:27">
      <c r="AA185689" s="271"/>
    </row>
    <row r="185690" spans="27:27">
      <c r="AA185690" s="271"/>
    </row>
    <row r="185691" spans="27:27">
      <c r="AA185691" s="271"/>
    </row>
    <row r="185692" spans="27:27">
      <c r="AA185692" s="271"/>
    </row>
    <row r="185693" spans="27:27">
      <c r="AA185693" s="271"/>
    </row>
    <row r="185694" spans="27:27">
      <c r="AA185694" s="271"/>
    </row>
    <row r="185695" spans="27:27">
      <c r="AA185695" s="271"/>
    </row>
    <row r="185696" spans="27:27">
      <c r="AA185696" s="271"/>
    </row>
    <row r="185697" spans="27:27">
      <c r="AA185697" s="271"/>
    </row>
    <row r="185698" spans="27:27">
      <c r="AA185698" s="271"/>
    </row>
    <row r="185699" spans="27:27">
      <c r="AA185699" s="271"/>
    </row>
    <row r="185700" spans="27:27">
      <c r="AA185700" s="271"/>
    </row>
    <row r="185701" spans="27:27">
      <c r="AA185701" s="271"/>
    </row>
    <row r="185702" spans="27:27">
      <c r="AA185702" s="271"/>
    </row>
    <row r="185703" spans="27:27">
      <c r="AA185703" s="271"/>
    </row>
    <row r="185704" spans="27:27">
      <c r="AA185704" s="271"/>
    </row>
    <row r="185705" spans="27:27">
      <c r="AA185705" s="271"/>
    </row>
    <row r="185706" spans="27:27">
      <c r="AA185706" s="271"/>
    </row>
    <row r="185707" spans="27:27">
      <c r="AA185707" s="271"/>
    </row>
    <row r="185708" spans="27:27">
      <c r="AA185708" s="271"/>
    </row>
    <row r="185709" spans="27:27">
      <c r="AA185709" s="271"/>
    </row>
    <row r="185710" spans="27:27">
      <c r="AA185710" s="271"/>
    </row>
    <row r="185711" spans="27:27">
      <c r="AA185711" s="271"/>
    </row>
    <row r="185712" spans="27:27">
      <c r="AA185712" s="271"/>
    </row>
    <row r="185713" spans="27:27">
      <c r="AA185713" s="271"/>
    </row>
    <row r="185714" spans="27:27">
      <c r="AA185714" s="271"/>
    </row>
    <row r="185715" spans="27:27">
      <c r="AA185715" s="271"/>
    </row>
    <row r="185716" spans="27:27">
      <c r="AA185716" s="271"/>
    </row>
    <row r="185717" spans="27:27">
      <c r="AA185717" s="271"/>
    </row>
    <row r="185718" spans="27:27">
      <c r="AA185718" s="271"/>
    </row>
    <row r="185719" spans="27:27">
      <c r="AA185719" s="271"/>
    </row>
    <row r="185720" spans="27:27">
      <c r="AA185720" s="271"/>
    </row>
    <row r="185721" spans="27:27">
      <c r="AA185721" s="271"/>
    </row>
    <row r="185722" spans="27:27">
      <c r="AA185722" s="271"/>
    </row>
    <row r="185723" spans="27:27">
      <c r="AA185723" s="271"/>
    </row>
    <row r="185724" spans="27:27">
      <c r="AA185724" s="271"/>
    </row>
    <row r="185725" spans="27:27">
      <c r="AA185725" s="271"/>
    </row>
    <row r="185726" spans="27:27">
      <c r="AA185726" s="271"/>
    </row>
    <row r="185727" spans="27:27">
      <c r="AA185727" s="271"/>
    </row>
    <row r="185728" spans="27:27">
      <c r="AA185728" s="271"/>
    </row>
    <row r="185729" spans="27:27">
      <c r="AA185729" s="271"/>
    </row>
    <row r="185730" spans="27:27">
      <c r="AA185730" s="271"/>
    </row>
    <row r="185731" spans="27:27">
      <c r="AA185731" s="271"/>
    </row>
    <row r="185732" spans="27:27">
      <c r="AA185732" s="271"/>
    </row>
    <row r="185733" spans="27:27">
      <c r="AA185733" s="271"/>
    </row>
    <row r="185734" spans="27:27">
      <c r="AA185734" s="271"/>
    </row>
    <row r="185735" spans="27:27">
      <c r="AA185735" s="271"/>
    </row>
    <row r="185736" spans="27:27">
      <c r="AA185736" s="271"/>
    </row>
    <row r="185737" spans="27:27">
      <c r="AA185737" s="271"/>
    </row>
    <row r="185738" spans="27:27">
      <c r="AA185738" s="271"/>
    </row>
    <row r="185739" spans="27:27">
      <c r="AA185739" s="271"/>
    </row>
    <row r="185740" spans="27:27">
      <c r="AA185740" s="271"/>
    </row>
    <row r="185741" spans="27:27">
      <c r="AA185741" s="271"/>
    </row>
    <row r="185742" spans="27:27">
      <c r="AA185742" s="271"/>
    </row>
    <row r="185743" spans="27:27">
      <c r="AA185743" s="271"/>
    </row>
    <row r="185744" spans="27:27">
      <c r="AA185744" s="271"/>
    </row>
    <row r="185745" spans="27:27">
      <c r="AA185745" s="271"/>
    </row>
    <row r="185746" spans="27:27">
      <c r="AA185746" s="271"/>
    </row>
    <row r="185747" spans="27:27">
      <c r="AA185747" s="271"/>
    </row>
    <row r="185748" spans="27:27">
      <c r="AA185748" s="271"/>
    </row>
    <row r="185749" spans="27:27">
      <c r="AA185749" s="271"/>
    </row>
    <row r="185750" spans="27:27">
      <c r="AA185750" s="271"/>
    </row>
    <row r="185751" spans="27:27">
      <c r="AA185751" s="271"/>
    </row>
    <row r="185752" spans="27:27">
      <c r="AA185752" s="271"/>
    </row>
    <row r="185753" spans="27:27">
      <c r="AA185753" s="271"/>
    </row>
    <row r="185754" spans="27:27">
      <c r="AA185754" s="271"/>
    </row>
    <row r="185755" spans="27:27">
      <c r="AA185755" s="271"/>
    </row>
    <row r="185756" spans="27:27">
      <c r="AA185756" s="271"/>
    </row>
    <row r="185757" spans="27:27">
      <c r="AA185757" s="271"/>
    </row>
    <row r="185758" spans="27:27">
      <c r="AA185758" s="271"/>
    </row>
    <row r="185759" spans="27:27">
      <c r="AA185759" s="271"/>
    </row>
    <row r="185760" spans="27:27">
      <c r="AA185760" s="271"/>
    </row>
    <row r="185761" spans="27:27">
      <c r="AA185761" s="271"/>
    </row>
    <row r="185762" spans="27:27">
      <c r="AA185762" s="271"/>
    </row>
    <row r="185763" spans="27:27">
      <c r="AA185763" s="271"/>
    </row>
    <row r="185764" spans="27:27">
      <c r="AA185764" s="271"/>
    </row>
    <row r="185765" spans="27:27">
      <c r="AA185765" s="271"/>
    </row>
    <row r="185766" spans="27:27">
      <c r="AA185766" s="271"/>
    </row>
    <row r="185767" spans="27:27">
      <c r="AA185767" s="271"/>
    </row>
    <row r="185768" spans="27:27">
      <c r="AA185768" s="271"/>
    </row>
    <row r="185769" spans="27:27">
      <c r="AA185769" s="271"/>
    </row>
    <row r="185770" spans="27:27">
      <c r="AA185770" s="271"/>
    </row>
    <row r="185771" spans="27:27">
      <c r="AA185771" s="271"/>
    </row>
    <row r="185772" spans="27:27">
      <c r="AA185772" s="271"/>
    </row>
    <row r="185773" spans="27:27">
      <c r="AA185773" s="271"/>
    </row>
    <row r="185774" spans="27:27">
      <c r="AA185774" s="271"/>
    </row>
    <row r="185775" spans="27:27">
      <c r="AA185775" s="271"/>
    </row>
    <row r="185776" spans="27:27">
      <c r="AA185776" s="271"/>
    </row>
    <row r="185777" spans="27:27">
      <c r="AA185777" s="271"/>
    </row>
    <row r="185778" spans="27:27">
      <c r="AA185778" s="271"/>
    </row>
    <row r="185779" spans="27:27">
      <c r="AA185779" s="271"/>
    </row>
    <row r="185780" spans="27:27">
      <c r="AA185780" s="271"/>
    </row>
    <row r="185781" spans="27:27">
      <c r="AA185781" s="271"/>
    </row>
    <row r="185782" spans="27:27">
      <c r="AA185782" s="271"/>
    </row>
    <row r="185783" spans="27:27">
      <c r="AA185783" s="271"/>
    </row>
    <row r="185784" spans="27:27">
      <c r="AA185784" s="271"/>
    </row>
    <row r="185785" spans="27:27">
      <c r="AA185785" s="271"/>
    </row>
    <row r="185786" spans="27:27">
      <c r="AA185786" s="271"/>
    </row>
    <row r="185787" spans="27:27">
      <c r="AA185787" s="271"/>
    </row>
    <row r="185788" spans="27:27">
      <c r="AA185788" s="271"/>
    </row>
    <row r="185789" spans="27:27">
      <c r="AA185789" s="271"/>
    </row>
    <row r="185790" spans="27:27">
      <c r="AA185790" s="271"/>
    </row>
    <row r="185791" spans="27:27">
      <c r="AA185791" s="271"/>
    </row>
    <row r="185792" spans="27:27">
      <c r="AA185792" s="271"/>
    </row>
    <row r="185793" spans="27:27">
      <c r="AA185793" s="271"/>
    </row>
    <row r="185794" spans="27:27">
      <c r="AA185794" s="271"/>
    </row>
    <row r="185795" spans="27:27">
      <c r="AA185795" s="271"/>
    </row>
    <row r="185796" spans="27:27">
      <c r="AA185796" s="271"/>
    </row>
    <row r="185797" spans="27:27">
      <c r="AA185797" s="271"/>
    </row>
    <row r="185798" spans="27:27">
      <c r="AA185798" s="271"/>
    </row>
    <row r="185799" spans="27:27">
      <c r="AA185799" s="271"/>
    </row>
    <row r="185800" spans="27:27">
      <c r="AA185800" s="271"/>
    </row>
    <row r="185801" spans="27:27">
      <c r="AA185801" s="271"/>
    </row>
    <row r="185802" spans="27:27">
      <c r="AA185802" s="271"/>
    </row>
    <row r="185803" spans="27:27">
      <c r="AA185803" s="271"/>
    </row>
    <row r="185804" spans="27:27">
      <c r="AA185804" s="271"/>
    </row>
    <row r="185805" spans="27:27">
      <c r="AA185805" s="271"/>
    </row>
    <row r="185806" spans="27:27">
      <c r="AA185806" s="271"/>
    </row>
    <row r="185807" spans="27:27">
      <c r="AA185807" s="271"/>
    </row>
    <row r="185808" spans="27:27">
      <c r="AA185808" s="271"/>
    </row>
    <row r="185809" spans="27:27">
      <c r="AA185809" s="271"/>
    </row>
    <row r="185810" spans="27:27">
      <c r="AA185810" s="271"/>
    </row>
    <row r="185811" spans="27:27">
      <c r="AA185811" s="271"/>
    </row>
    <row r="185812" spans="27:27">
      <c r="AA185812" s="271"/>
    </row>
    <row r="185813" spans="27:27">
      <c r="AA185813" s="271"/>
    </row>
    <row r="185814" spans="27:27">
      <c r="AA185814" s="271"/>
    </row>
    <row r="185815" spans="27:27">
      <c r="AA185815" s="271"/>
    </row>
    <row r="185816" spans="27:27">
      <c r="AA185816" s="271"/>
    </row>
    <row r="185817" spans="27:27">
      <c r="AA185817" s="271"/>
    </row>
    <row r="185818" spans="27:27">
      <c r="AA185818" s="271"/>
    </row>
    <row r="185819" spans="27:27">
      <c r="AA185819" s="271"/>
    </row>
    <row r="185820" spans="27:27">
      <c r="AA185820" s="271"/>
    </row>
    <row r="185821" spans="27:27">
      <c r="AA185821" s="271"/>
    </row>
    <row r="185822" spans="27:27">
      <c r="AA185822" s="271"/>
    </row>
    <row r="185823" spans="27:27">
      <c r="AA185823" s="271"/>
    </row>
    <row r="185824" spans="27:27">
      <c r="AA185824" s="271"/>
    </row>
    <row r="185825" spans="27:27">
      <c r="AA185825" s="271"/>
    </row>
    <row r="185826" spans="27:27">
      <c r="AA185826" s="271"/>
    </row>
    <row r="185827" spans="27:27">
      <c r="AA185827" s="271"/>
    </row>
    <row r="185828" spans="27:27">
      <c r="AA185828" s="271"/>
    </row>
    <row r="185829" spans="27:27">
      <c r="AA185829" s="271"/>
    </row>
    <row r="185830" spans="27:27">
      <c r="AA185830" s="271"/>
    </row>
    <row r="185831" spans="27:27">
      <c r="AA185831" s="271"/>
    </row>
    <row r="185832" spans="27:27">
      <c r="AA185832" s="271"/>
    </row>
    <row r="185833" spans="27:27">
      <c r="AA185833" s="271"/>
    </row>
    <row r="185834" spans="27:27">
      <c r="AA185834" s="271"/>
    </row>
    <row r="185835" spans="27:27">
      <c r="AA185835" s="271"/>
    </row>
    <row r="185836" spans="27:27">
      <c r="AA185836" s="271"/>
    </row>
    <row r="185837" spans="27:27">
      <c r="AA185837" s="271"/>
    </row>
    <row r="185838" spans="27:27">
      <c r="AA185838" s="271"/>
    </row>
    <row r="185839" spans="27:27">
      <c r="AA185839" s="271"/>
    </row>
    <row r="185840" spans="27:27">
      <c r="AA185840" s="271"/>
    </row>
    <row r="185841" spans="27:27">
      <c r="AA185841" s="271"/>
    </row>
    <row r="185842" spans="27:27">
      <c r="AA185842" s="271"/>
    </row>
    <row r="185843" spans="27:27">
      <c r="AA185843" s="271"/>
    </row>
    <row r="185844" spans="27:27">
      <c r="AA185844" s="271"/>
    </row>
    <row r="185845" spans="27:27">
      <c r="AA185845" s="271"/>
    </row>
    <row r="185846" spans="27:27">
      <c r="AA185846" s="271"/>
    </row>
    <row r="185847" spans="27:27">
      <c r="AA185847" s="271"/>
    </row>
    <row r="185848" spans="27:27">
      <c r="AA185848" s="271"/>
    </row>
    <row r="185849" spans="27:27">
      <c r="AA185849" s="271"/>
    </row>
    <row r="185850" spans="27:27">
      <c r="AA185850" s="271"/>
    </row>
    <row r="185851" spans="27:27">
      <c r="AA185851" s="271"/>
    </row>
    <row r="185852" spans="27:27">
      <c r="AA185852" s="271"/>
    </row>
    <row r="185853" spans="27:27">
      <c r="AA185853" s="271"/>
    </row>
    <row r="185854" spans="27:27">
      <c r="AA185854" s="271"/>
    </row>
    <row r="185855" spans="27:27">
      <c r="AA185855" s="271"/>
    </row>
    <row r="185856" spans="27:27">
      <c r="AA185856" s="271"/>
    </row>
    <row r="185857" spans="27:27">
      <c r="AA185857" s="271"/>
    </row>
    <row r="185858" spans="27:27">
      <c r="AA185858" s="271"/>
    </row>
    <row r="185859" spans="27:27">
      <c r="AA185859" s="271"/>
    </row>
    <row r="185860" spans="27:27">
      <c r="AA185860" s="271"/>
    </row>
    <row r="185861" spans="27:27">
      <c r="AA185861" s="271"/>
    </row>
    <row r="185862" spans="27:27">
      <c r="AA185862" s="271"/>
    </row>
    <row r="185863" spans="27:27">
      <c r="AA185863" s="271"/>
    </row>
    <row r="185864" spans="27:27">
      <c r="AA185864" s="271"/>
    </row>
    <row r="185865" spans="27:27">
      <c r="AA185865" s="271"/>
    </row>
    <row r="185866" spans="27:27">
      <c r="AA185866" s="271"/>
    </row>
    <row r="185867" spans="27:27">
      <c r="AA185867" s="271"/>
    </row>
    <row r="185868" spans="27:27">
      <c r="AA185868" s="271"/>
    </row>
    <row r="185869" spans="27:27">
      <c r="AA185869" s="271"/>
    </row>
    <row r="185870" spans="27:27">
      <c r="AA185870" s="271"/>
    </row>
    <row r="185871" spans="27:27">
      <c r="AA185871" s="271"/>
    </row>
    <row r="185872" spans="27:27">
      <c r="AA185872" s="271"/>
    </row>
    <row r="185873" spans="27:27">
      <c r="AA185873" s="271"/>
    </row>
    <row r="185874" spans="27:27">
      <c r="AA185874" s="271"/>
    </row>
    <row r="185875" spans="27:27">
      <c r="AA185875" s="271"/>
    </row>
    <row r="185876" spans="27:27">
      <c r="AA185876" s="271"/>
    </row>
    <row r="185877" spans="27:27">
      <c r="AA185877" s="271"/>
    </row>
    <row r="185878" spans="27:27">
      <c r="AA185878" s="271"/>
    </row>
    <row r="185879" spans="27:27">
      <c r="AA185879" s="271"/>
    </row>
    <row r="185880" spans="27:27">
      <c r="AA185880" s="271"/>
    </row>
    <row r="185881" spans="27:27">
      <c r="AA185881" s="271"/>
    </row>
    <row r="185882" spans="27:27">
      <c r="AA185882" s="271"/>
    </row>
    <row r="185883" spans="27:27">
      <c r="AA185883" s="271"/>
    </row>
    <row r="185884" spans="27:27">
      <c r="AA185884" s="271"/>
    </row>
    <row r="185885" spans="27:27">
      <c r="AA185885" s="271"/>
    </row>
    <row r="185886" spans="27:27">
      <c r="AA185886" s="271"/>
    </row>
    <row r="185887" spans="27:27">
      <c r="AA185887" s="271"/>
    </row>
    <row r="185888" spans="27:27">
      <c r="AA185888" s="271"/>
    </row>
    <row r="185889" spans="27:27">
      <c r="AA185889" s="271"/>
    </row>
    <row r="185890" spans="27:27">
      <c r="AA185890" s="271"/>
    </row>
    <row r="185891" spans="27:27">
      <c r="AA185891" s="271"/>
    </row>
    <row r="185892" spans="27:27">
      <c r="AA185892" s="271"/>
    </row>
    <row r="185893" spans="27:27">
      <c r="AA185893" s="271"/>
    </row>
    <row r="185894" spans="27:27">
      <c r="AA185894" s="271"/>
    </row>
    <row r="185895" spans="27:27">
      <c r="AA185895" s="271"/>
    </row>
    <row r="185896" spans="27:27">
      <c r="AA185896" s="271"/>
    </row>
    <row r="185897" spans="27:27">
      <c r="AA185897" s="271"/>
    </row>
    <row r="185898" spans="27:27">
      <c r="AA185898" s="271"/>
    </row>
    <row r="185899" spans="27:27">
      <c r="AA185899" s="271"/>
    </row>
    <row r="185900" spans="27:27">
      <c r="AA185900" s="271"/>
    </row>
    <row r="185901" spans="27:27">
      <c r="AA185901" s="271"/>
    </row>
    <row r="185902" spans="27:27">
      <c r="AA185902" s="271"/>
    </row>
    <row r="185903" spans="27:27">
      <c r="AA185903" s="271"/>
    </row>
    <row r="185904" spans="27:27">
      <c r="AA185904" s="271"/>
    </row>
    <row r="185905" spans="27:27">
      <c r="AA185905" s="271"/>
    </row>
    <row r="185906" spans="27:27">
      <c r="AA185906" s="271"/>
    </row>
    <row r="185907" spans="27:27">
      <c r="AA185907" s="271"/>
    </row>
    <row r="185908" spans="27:27">
      <c r="AA185908" s="271"/>
    </row>
    <row r="185909" spans="27:27">
      <c r="AA185909" s="271"/>
    </row>
    <row r="185910" spans="27:27">
      <c r="AA185910" s="271"/>
    </row>
    <row r="185911" spans="27:27">
      <c r="AA185911" s="271"/>
    </row>
    <row r="185912" spans="27:27">
      <c r="AA185912" s="271"/>
    </row>
    <row r="185913" spans="27:27">
      <c r="AA185913" s="271"/>
    </row>
    <row r="185914" spans="27:27">
      <c r="AA185914" s="271"/>
    </row>
    <row r="185915" spans="27:27">
      <c r="AA185915" s="271"/>
    </row>
    <row r="185916" spans="27:27">
      <c r="AA185916" s="271"/>
    </row>
    <row r="185917" spans="27:27">
      <c r="AA185917" s="271"/>
    </row>
    <row r="185918" spans="27:27">
      <c r="AA185918" s="271"/>
    </row>
    <row r="185919" spans="27:27">
      <c r="AA185919" s="271"/>
    </row>
    <row r="185920" spans="27:27">
      <c r="AA185920" s="271"/>
    </row>
    <row r="185921" spans="27:27">
      <c r="AA185921" s="271"/>
    </row>
    <row r="185922" spans="27:27">
      <c r="AA185922" s="271"/>
    </row>
    <row r="185923" spans="27:27">
      <c r="AA185923" s="271"/>
    </row>
    <row r="185924" spans="27:27">
      <c r="AA185924" s="271"/>
    </row>
    <row r="185925" spans="27:27">
      <c r="AA185925" s="271"/>
    </row>
    <row r="185926" spans="27:27">
      <c r="AA185926" s="271"/>
    </row>
    <row r="185927" spans="27:27">
      <c r="AA185927" s="271"/>
    </row>
    <row r="185928" spans="27:27">
      <c r="AA185928" s="271"/>
    </row>
    <row r="185929" spans="27:27">
      <c r="AA185929" s="271"/>
    </row>
    <row r="185930" spans="27:27">
      <c r="AA185930" s="271"/>
    </row>
    <row r="185931" spans="27:27">
      <c r="AA185931" s="271"/>
    </row>
    <row r="185932" spans="27:27">
      <c r="AA185932" s="271"/>
    </row>
    <row r="185933" spans="27:27">
      <c r="AA185933" s="271"/>
    </row>
    <row r="185934" spans="27:27">
      <c r="AA185934" s="271"/>
    </row>
    <row r="185935" spans="27:27">
      <c r="AA185935" s="271"/>
    </row>
    <row r="185936" spans="27:27">
      <c r="AA185936" s="271"/>
    </row>
    <row r="185937" spans="27:27">
      <c r="AA185937" s="271"/>
    </row>
    <row r="185938" spans="27:27">
      <c r="AA185938" s="271"/>
    </row>
    <row r="185939" spans="27:27">
      <c r="AA185939" s="271"/>
    </row>
    <row r="185940" spans="27:27">
      <c r="AA185940" s="271"/>
    </row>
    <row r="185941" spans="27:27">
      <c r="AA185941" s="271"/>
    </row>
    <row r="185942" spans="27:27">
      <c r="AA185942" s="271"/>
    </row>
    <row r="185943" spans="27:27">
      <c r="AA185943" s="271"/>
    </row>
    <row r="185944" spans="27:27">
      <c r="AA185944" s="271"/>
    </row>
    <row r="185945" spans="27:27">
      <c r="AA185945" s="271"/>
    </row>
    <row r="185946" spans="27:27">
      <c r="AA185946" s="271"/>
    </row>
    <row r="185947" spans="27:27">
      <c r="AA185947" s="271"/>
    </row>
    <row r="185948" spans="27:27">
      <c r="AA185948" s="271"/>
    </row>
    <row r="185949" spans="27:27">
      <c r="AA185949" s="271"/>
    </row>
    <row r="185950" spans="27:27">
      <c r="AA185950" s="271"/>
    </row>
    <row r="185951" spans="27:27">
      <c r="AA185951" s="271"/>
    </row>
    <row r="185952" spans="27:27">
      <c r="AA185952" s="271"/>
    </row>
    <row r="185953" spans="27:27">
      <c r="AA185953" s="271"/>
    </row>
    <row r="185954" spans="27:27">
      <c r="AA185954" s="271"/>
    </row>
    <row r="185955" spans="27:27">
      <c r="AA185955" s="271"/>
    </row>
    <row r="185956" spans="27:27">
      <c r="AA185956" s="271"/>
    </row>
    <row r="185957" spans="27:27">
      <c r="AA185957" s="271"/>
    </row>
    <row r="185958" spans="27:27">
      <c r="AA185958" s="271"/>
    </row>
    <row r="185959" spans="27:27">
      <c r="AA185959" s="271"/>
    </row>
    <row r="185960" spans="27:27">
      <c r="AA185960" s="271"/>
    </row>
    <row r="185961" spans="27:27">
      <c r="AA185961" s="271"/>
    </row>
    <row r="185962" spans="27:27">
      <c r="AA185962" s="271"/>
    </row>
    <row r="185963" spans="27:27">
      <c r="AA185963" s="271"/>
    </row>
    <row r="185964" spans="27:27">
      <c r="AA185964" s="271"/>
    </row>
    <row r="185965" spans="27:27">
      <c r="AA185965" s="271"/>
    </row>
    <row r="185966" spans="27:27">
      <c r="AA185966" s="271"/>
    </row>
    <row r="185967" spans="27:27">
      <c r="AA185967" s="271"/>
    </row>
    <row r="185968" spans="27:27">
      <c r="AA185968" s="271"/>
    </row>
    <row r="185969" spans="27:27">
      <c r="AA185969" s="271"/>
    </row>
    <row r="185970" spans="27:27">
      <c r="AA185970" s="271"/>
    </row>
    <row r="185971" spans="27:27">
      <c r="AA185971" s="271"/>
    </row>
    <row r="185972" spans="27:27">
      <c r="AA185972" s="271"/>
    </row>
    <row r="185973" spans="27:27">
      <c r="AA185973" s="271"/>
    </row>
    <row r="185974" spans="27:27">
      <c r="AA185974" s="271"/>
    </row>
    <row r="185975" spans="27:27">
      <c r="AA185975" s="271"/>
    </row>
    <row r="185976" spans="27:27">
      <c r="AA185976" s="271"/>
    </row>
    <row r="185977" spans="27:27">
      <c r="AA185977" s="271"/>
    </row>
    <row r="185978" spans="27:27">
      <c r="AA185978" s="271"/>
    </row>
    <row r="185979" spans="27:27">
      <c r="AA185979" s="271"/>
    </row>
    <row r="185980" spans="27:27">
      <c r="AA185980" s="271"/>
    </row>
    <row r="185981" spans="27:27">
      <c r="AA185981" s="271"/>
    </row>
    <row r="185982" spans="27:27">
      <c r="AA185982" s="271"/>
    </row>
    <row r="185983" spans="27:27">
      <c r="AA185983" s="271"/>
    </row>
    <row r="185984" spans="27:27">
      <c r="AA185984" s="271"/>
    </row>
    <row r="185985" spans="27:27">
      <c r="AA185985" s="271"/>
    </row>
    <row r="185986" spans="27:27">
      <c r="AA185986" s="271"/>
    </row>
    <row r="185987" spans="27:27">
      <c r="AA185987" s="271"/>
    </row>
    <row r="185988" spans="27:27">
      <c r="AA185988" s="271"/>
    </row>
    <row r="185989" spans="27:27">
      <c r="AA185989" s="271"/>
    </row>
    <row r="185990" spans="27:27">
      <c r="AA185990" s="271"/>
    </row>
    <row r="185991" spans="27:27">
      <c r="AA185991" s="271"/>
    </row>
    <row r="185992" spans="27:27">
      <c r="AA185992" s="271"/>
    </row>
    <row r="185993" spans="27:27">
      <c r="AA185993" s="271"/>
    </row>
    <row r="185994" spans="27:27">
      <c r="AA185994" s="271"/>
    </row>
    <row r="185995" spans="27:27">
      <c r="AA185995" s="271"/>
    </row>
    <row r="185996" spans="27:27">
      <c r="AA185996" s="271"/>
    </row>
    <row r="185997" spans="27:27">
      <c r="AA185997" s="271"/>
    </row>
    <row r="185998" spans="27:27">
      <c r="AA185998" s="271"/>
    </row>
    <row r="185999" spans="27:27">
      <c r="AA185999" s="271"/>
    </row>
    <row r="186000" spans="27:27">
      <c r="AA186000" s="271"/>
    </row>
    <row r="186001" spans="27:27">
      <c r="AA186001" s="271"/>
    </row>
    <row r="186002" spans="27:27">
      <c r="AA186002" s="271"/>
    </row>
    <row r="186003" spans="27:27">
      <c r="AA186003" s="271"/>
    </row>
    <row r="186004" spans="27:27">
      <c r="AA186004" s="271"/>
    </row>
    <row r="186005" spans="27:27">
      <c r="AA186005" s="271"/>
    </row>
    <row r="186006" spans="27:27">
      <c r="AA186006" s="271"/>
    </row>
    <row r="186007" spans="27:27">
      <c r="AA186007" s="271"/>
    </row>
    <row r="186008" spans="27:27">
      <c r="AA186008" s="271"/>
    </row>
    <row r="186009" spans="27:27">
      <c r="AA186009" s="271"/>
    </row>
    <row r="186010" spans="27:27">
      <c r="AA186010" s="271"/>
    </row>
    <row r="186011" spans="27:27">
      <c r="AA186011" s="271"/>
    </row>
    <row r="186012" spans="27:27">
      <c r="AA186012" s="271"/>
    </row>
    <row r="186013" spans="27:27">
      <c r="AA186013" s="271"/>
    </row>
    <row r="186014" spans="27:27">
      <c r="AA186014" s="271"/>
    </row>
    <row r="186015" spans="27:27">
      <c r="AA186015" s="271"/>
    </row>
    <row r="186016" spans="27:27">
      <c r="AA186016" s="271"/>
    </row>
    <row r="186017" spans="27:27">
      <c r="AA186017" s="271"/>
    </row>
    <row r="186018" spans="27:27">
      <c r="AA186018" s="271"/>
    </row>
    <row r="186019" spans="27:27">
      <c r="AA186019" s="271"/>
    </row>
    <row r="186020" spans="27:27">
      <c r="AA186020" s="271"/>
    </row>
    <row r="186021" spans="27:27">
      <c r="AA186021" s="271"/>
    </row>
    <row r="186022" spans="27:27">
      <c r="AA186022" s="271"/>
    </row>
    <row r="186023" spans="27:27">
      <c r="AA186023" s="271"/>
    </row>
    <row r="186024" spans="27:27">
      <c r="AA186024" s="271"/>
    </row>
    <row r="186025" spans="27:27">
      <c r="AA186025" s="271"/>
    </row>
    <row r="186026" spans="27:27">
      <c r="AA186026" s="271"/>
    </row>
    <row r="186027" spans="27:27">
      <c r="AA186027" s="271"/>
    </row>
    <row r="186028" spans="27:27">
      <c r="AA186028" s="271"/>
    </row>
    <row r="186029" spans="27:27">
      <c r="AA186029" s="271"/>
    </row>
    <row r="186030" spans="27:27">
      <c r="AA186030" s="271"/>
    </row>
    <row r="186031" spans="27:27">
      <c r="AA186031" s="271"/>
    </row>
    <row r="186032" spans="27:27">
      <c r="AA186032" s="271"/>
    </row>
    <row r="186033" spans="27:27">
      <c r="AA186033" s="271"/>
    </row>
    <row r="186034" spans="27:27">
      <c r="AA186034" s="271"/>
    </row>
    <row r="186035" spans="27:27">
      <c r="AA186035" s="271"/>
    </row>
    <row r="186036" spans="27:27">
      <c r="AA186036" s="271"/>
    </row>
    <row r="186037" spans="27:27">
      <c r="AA186037" s="271"/>
    </row>
    <row r="186038" spans="27:27">
      <c r="AA186038" s="271"/>
    </row>
    <row r="186039" spans="27:27">
      <c r="AA186039" s="271"/>
    </row>
    <row r="186040" spans="27:27">
      <c r="AA186040" s="271"/>
    </row>
    <row r="186041" spans="27:27">
      <c r="AA186041" s="271"/>
    </row>
    <row r="186042" spans="27:27">
      <c r="AA186042" s="271"/>
    </row>
    <row r="186043" spans="27:27">
      <c r="AA186043" s="271"/>
    </row>
    <row r="186044" spans="27:27">
      <c r="AA186044" s="271"/>
    </row>
    <row r="186045" spans="27:27">
      <c r="AA186045" s="271"/>
    </row>
    <row r="186046" spans="27:27">
      <c r="AA186046" s="271"/>
    </row>
    <row r="186047" spans="27:27">
      <c r="AA186047" s="271"/>
    </row>
    <row r="186048" spans="27:27">
      <c r="AA186048" s="271"/>
    </row>
    <row r="186049" spans="27:27">
      <c r="AA186049" s="271"/>
    </row>
    <row r="186050" spans="27:27">
      <c r="AA186050" s="271"/>
    </row>
    <row r="186051" spans="27:27">
      <c r="AA186051" s="271"/>
    </row>
    <row r="186052" spans="27:27">
      <c r="AA186052" s="271"/>
    </row>
    <row r="186053" spans="27:27">
      <c r="AA186053" s="271"/>
    </row>
    <row r="186054" spans="27:27">
      <c r="AA186054" s="271"/>
    </row>
    <row r="186055" spans="27:27">
      <c r="AA186055" s="271"/>
    </row>
    <row r="186056" spans="27:27">
      <c r="AA186056" s="271"/>
    </row>
    <row r="186057" spans="27:27">
      <c r="AA186057" s="271"/>
    </row>
    <row r="186058" spans="27:27">
      <c r="AA186058" s="271"/>
    </row>
    <row r="186059" spans="27:27">
      <c r="AA186059" s="271"/>
    </row>
    <row r="186060" spans="27:27">
      <c r="AA186060" s="271"/>
    </row>
    <row r="186061" spans="27:27">
      <c r="AA186061" s="271"/>
    </row>
    <row r="186062" spans="27:27">
      <c r="AA186062" s="271"/>
    </row>
    <row r="186063" spans="27:27">
      <c r="AA186063" s="271"/>
    </row>
    <row r="186064" spans="27:27">
      <c r="AA186064" s="271"/>
    </row>
    <row r="186065" spans="27:27">
      <c r="AA186065" s="271"/>
    </row>
    <row r="186066" spans="27:27">
      <c r="AA186066" s="271"/>
    </row>
    <row r="186067" spans="27:27">
      <c r="AA186067" s="271"/>
    </row>
    <row r="186068" spans="27:27">
      <c r="AA186068" s="271"/>
    </row>
    <row r="186069" spans="27:27">
      <c r="AA186069" s="271"/>
    </row>
    <row r="186070" spans="27:27">
      <c r="AA186070" s="271"/>
    </row>
    <row r="186071" spans="27:27">
      <c r="AA186071" s="271"/>
    </row>
    <row r="186072" spans="27:27">
      <c r="AA186072" s="271"/>
    </row>
    <row r="186073" spans="27:27">
      <c r="AA186073" s="271"/>
    </row>
    <row r="186074" spans="27:27">
      <c r="AA186074" s="271"/>
    </row>
    <row r="186075" spans="27:27">
      <c r="AA186075" s="271"/>
    </row>
    <row r="186076" spans="27:27">
      <c r="AA186076" s="271"/>
    </row>
    <row r="186077" spans="27:27">
      <c r="AA186077" s="271"/>
    </row>
    <row r="186078" spans="27:27">
      <c r="AA186078" s="271"/>
    </row>
    <row r="186079" spans="27:27">
      <c r="AA186079" s="271"/>
    </row>
    <row r="186080" spans="27:27">
      <c r="AA186080" s="271"/>
    </row>
    <row r="186081" spans="27:27">
      <c r="AA186081" s="271"/>
    </row>
    <row r="186082" spans="27:27">
      <c r="AA186082" s="271"/>
    </row>
    <row r="186083" spans="27:27">
      <c r="AA186083" s="271"/>
    </row>
    <row r="186084" spans="27:27">
      <c r="AA186084" s="271"/>
    </row>
    <row r="186085" spans="27:27">
      <c r="AA186085" s="271"/>
    </row>
    <row r="186086" spans="27:27">
      <c r="AA186086" s="271"/>
    </row>
    <row r="186087" spans="27:27">
      <c r="AA186087" s="271"/>
    </row>
    <row r="186088" spans="27:27">
      <c r="AA186088" s="271"/>
    </row>
    <row r="186089" spans="27:27">
      <c r="AA186089" s="271"/>
    </row>
    <row r="186090" spans="27:27">
      <c r="AA186090" s="271"/>
    </row>
    <row r="186091" spans="27:27">
      <c r="AA186091" s="271"/>
    </row>
    <row r="186092" spans="27:27">
      <c r="AA186092" s="271"/>
    </row>
    <row r="186093" spans="27:27">
      <c r="AA186093" s="271"/>
    </row>
    <row r="186094" spans="27:27">
      <c r="AA186094" s="271"/>
    </row>
    <row r="186095" spans="27:27">
      <c r="AA186095" s="271"/>
    </row>
    <row r="186096" spans="27:27">
      <c r="AA186096" s="271"/>
    </row>
    <row r="186097" spans="27:27">
      <c r="AA186097" s="271"/>
    </row>
    <row r="186098" spans="27:27">
      <c r="AA186098" s="271"/>
    </row>
    <row r="186099" spans="27:27">
      <c r="AA186099" s="271"/>
    </row>
    <row r="186100" spans="27:27">
      <c r="AA186100" s="271"/>
    </row>
    <row r="186101" spans="27:27">
      <c r="AA186101" s="271"/>
    </row>
    <row r="186102" spans="27:27">
      <c r="AA186102" s="271"/>
    </row>
    <row r="186103" spans="27:27">
      <c r="AA186103" s="271"/>
    </row>
    <row r="186104" spans="27:27">
      <c r="AA186104" s="271"/>
    </row>
    <row r="186105" spans="27:27">
      <c r="AA186105" s="271"/>
    </row>
    <row r="186106" spans="27:27">
      <c r="AA186106" s="271"/>
    </row>
    <row r="186107" spans="27:27">
      <c r="AA186107" s="271"/>
    </row>
    <row r="186108" spans="27:27">
      <c r="AA186108" s="271"/>
    </row>
    <row r="186109" spans="27:27">
      <c r="AA186109" s="271"/>
    </row>
    <row r="186110" spans="27:27">
      <c r="AA186110" s="271"/>
    </row>
    <row r="186111" spans="27:27">
      <c r="AA186111" s="271"/>
    </row>
    <row r="186112" spans="27:27">
      <c r="AA186112" s="271"/>
    </row>
    <row r="186113" spans="27:27">
      <c r="AA186113" s="271"/>
    </row>
    <row r="186114" spans="27:27">
      <c r="AA186114" s="271"/>
    </row>
    <row r="186115" spans="27:27">
      <c r="AA186115" s="271"/>
    </row>
    <row r="186116" spans="27:27">
      <c r="AA186116" s="271"/>
    </row>
    <row r="186117" spans="27:27">
      <c r="AA186117" s="271"/>
    </row>
    <row r="186118" spans="27:27">
      <c r="AA186118" s="271"/>
    </row>
    <row r="186119" spans="27:27">
      <c r="AA186119" s="271"/>
    </row>
    <row r="186120" spans="27:27">
      <c r="AA186120" s="271"/>
    </row>
    <row r="186121" spans="27:27">
      <c r="AA186121" s="271"/>
    </row>
    <row r="186122" spans="27:27">
      <c r="AA186122" s="271"/>
    </row>
    <row r="186123" spans="27:27">
      <c r="AA186123" s="271"/>
    </row>
    <row r="186124" spans="27:27">
      <c r="AA186124" s="271"/>
    </row>
    <row r="186125" spans="27:27">
      <c r="AA186125" s="271"/>
    </row>
    <row r="186126" spans="27:27">
      <c r="AA186126" s="271"/>
    </row>
    <row r="186127" spans="27:27">
      <c r="AA186127" s="271"/>
    </row>
    <row r="186128" spans="27:27">
      <c r="AA186128" s="271"/>
    </row>
    <row r="186129" spans="27:27">
      <c r="AA186129" s="271"/>
    </row>
    <row r="186130" spans="27:27">
      <c r="AA186130" s="271"/>
    </row>
    <row r="186131" spans="27:27">
      <c r="AA186131" s="271"/>
    </row>
    <row r="186132" spans="27:27">
      <c r="AA186132" s="271"/>
    </row>
    <row r="186133" spans="27:27">
      <c r="AA186133" s="271"/>
    </row>
    <row r="186134" spans="27:27">
      <c r="AA186134" s="271"/>
    </row>
    <row r="186135" spans="27:27">
      <c r="AA186135" s="271"/>
    </row>
    <row r="186136" spans="27:27">
      <c r="AA186136" s="271"/>
    </row>
    <row r="186137" spans="27:27">
      <c r="AA186137" s="271"/>
    </row>
    <row r="186138" spans="27:27">
      <c r="AA186138" s="271"/>
    </row>
    <row r="186139" spans="27:27">
      <c r="AA186139" s="271"/>
    </row>
    <row r="186140" spans="27:27">
      <c r="AA186140" s="271"/>
    </row>
    <row r="186141" spans="27:27">
      <c r="AA186141" s="271"/>
    </row>
    <row r="186142" spans="27:27">
      <c r="AA186142" s="271"/>
    </row>
    <row r="186143" spans="27:27">
      <c r="AA186143" s="271"/>
    </row>
    <row r="186144" spans="27:27">
      <c r="AA186144" s="271"/>
    </row>
    <row r="186145" spans="27:27">
      <c r="AA186145" s="271"/>
    </row>
    <row r="186146" spans="27:27">
      <c r="AA186146" s="271"/>
    </row>
    <row r="186147" spans="27:27">
      <c r="AA186147" s="271"/>
    </row>
    <row r="186148" spans="27:27">
      <c r="AA186148" s="271"/>
    </row>
    <row r="186149" spans="27:27">
      <c r="AA186149" s="271"/>
    </row>
    <row r="186150" spans="27:27">
      <c r="AA186150" s="271"/>
    </row>
    <row r="186151" spans="27:27">
      <c r="AA186151" s="271"/>
    </row>
    <row r="186152" spans="27:27">
      <c r="AA186152" s="271"/>
    </row>
    <row r="186153" spans="27:27">
      <c r="AA186153" s="271"/>
    </row>
    <row r="186154" spans="27:27">
      <c r="AA186154" s="271"/>
    </row>
    <row r="186155" spans="27:27">
      <c r="AA186155" s="271"/>
    </row>
    <row r="186156" spans="27:27">
      <c r="AA186156" s="271"/>
    </row>
    <row r="186157" spans="27:27">
      <c r="AA186157" s="271"/>
    </row>
    <row r="186158" spans="27:27">
      <c r="AA186158" s="271"/>
    </row>
    <row r="186159" spans="27:27">
      <c r="AA186159" s="271"/>
    </row>
    <row r="186160" spans="27:27">
      <c r="AA186160" s="271"/>
    </row>
    <row r="186161" spans="27:27">
      <c r="AA186161" s="271"/>
    </row>
    <row r="186162" spans="27:27">
      <c r="AA186162" s="271"/>
    </row>
    <row r="186163" spans="27:27">
      <c r="AA186163" s="271"/>
    </row>
    <row r="186164" spans="27:27">
      <c r="AA186164" s="271"/>
    </row>
    <row r="186165" spans="27:27">
      <c r="AA186165" s="271"/>
    </row>
    <row r="186166" spans="27:27">
      <c r="AA186166" s="271"/>
    </row>
    <row r="186167" spans="27:27">
      <c r="AA186167" s="271"/>
    </row>
    <row r="186168" spans="27:27">
      <c r="AA186168" s="271"/>
    </row>
    <row r="186169" spans="27:27">
      <c r="AA186169" s="271"/>
    </row>
    <row r="186170" spans="27:27">
      <c r="AA186170" s="271"/>
    </row>
    <row r="186171" spans="27:27">
      <c r="AA186171" s="271"/>
    </row>
    <row r="186172" spans="27:27">
      <c r="AA186172" s="271"/>
    </row>
    <row r="186173" spans="27:27">
      <c r="AA186173" s="271"/>
    </row>
    <row r="186174" spans="27:27">
      <c r="AA186174" s="271"/>
    </row>
    <row r="186175" spans="27:27">
      <c r="AA186175" s="271"/>
    </row>
    <row r="186176" spans="27:27">
      <c r="AA186176" s="271"/>
    </row>
    <row r="186177" spans="27:27">
      <c r="AA186177" s="271"/>
    </row>
    <row r="186178" spans="27:27">
      <c r="AA186178" s="271"/>
    </row>
    <row r="186179" spans="27:27">
      <c r="AA186179" s="271"/>
    </row>
    <row r="186180" spans="27:27">
      <c r="AA186180" s="271"/>
    </row>
    <row r="186181" spans="27:27">
      <c r="AA186181" s="271"/>
    </row>
    <row r="186182" spans="27:27">
      <c r="AA186182" s="271"/>
    </row>
    <row r="186183" spans="27:27">
      <c r="AA186183" s="271"/>
    </row>
    <row r="186184" spans="27:27">
      <c r="AA186184" s="271"/>
    </row>
    <row r="186185" spans="27:27">
      <c r="AA186185" s="271"/>
    </row>
    <row r="186186" spans="27:27">
      <c r="AA186186" s="271"/>
    </row>
    <row r="186187" spans="27:27">
      <c r="AA186187" s="271"/>
    </row>
    <row r="186188" spans="27:27">
      <c r="AA186188" s="271"/>
    </row>
    <row r="186189" spans="27:27">
      <c r="AA186189" s="271"/>
    </row>
    <row r="186190" spans="27:27">
      <c r="AA186190" s="271"/>
    </row>
    <row r="186191" spans="27:27">
      <c r="AA186191" s="271"/>
    </row>
    <row r="186192" spans="27:27">
      <c r="AA186192" s="271"/>
    </row>
    <row r="186193" spans="27:27">
      <c r="AA186193" s="271"/>
    </row>
    <row r="186194" spans="27:27">
      <c r="AA186194" s="271"/>
    </row>
    <row r="186195" spans="27:27">
      <c r="AA186195" s="271"/>
    </row>
    <row r="186196" spans="27:27">
      <c r="AA186196" s="271"/>
    </row>
    <row r="186197" spans="27:27">
      <c r="AA186197" s="271"/>
    </row>
    <row r="186198" spans="27:27">
      <c r="AA186198" s="271"/>
    </row>
    <row r="186199" spans="27:27">
      <c r="AA186199" s="271"/>
    </row>
    <row r="186200" spans="27:27">
      <c r="AA186200" s="271"/>
    </row>
    <row r="186201" spans="27:27">
      <c r="AA186201" s="271"/>
    </row>
    <row r="186202" spans="27:27">
      <c r="AA186202" s="271"/>
    </row>
    <row r="186203" spans="27:27">
      <c r="AA186203" s="271"/>
    </row>
    <row r="186204" spans="27:27">
      <c r="AA186204" s="271"/>
    </row>
    <row r="186205" spans="27:27">
      <c r="AA186205" s="271"/>
    </row>
    <row r="186206" spans="27:27">
      <c r="AA186206" s="271"/>
    </row>
    <row r="186207" spans="27:27">
      <c r="AA186207" s="271"/>
    </row>
    <row r="186208" spans="27:27">
      <c r="AA186208" s="271"/>
    </row>
    <row r="186209" spans="27:27">
      <c r="AA186209" s="271"/>
    </row>
    <row r="186210" spans="27:27">
      <c r="AA186210" s="271"/>
    </row>
    <row r="186211" spans="27:27">
      <c r="AA186211" s="271"/>
    </row>
    <row r="186212" spans="27:27">
      <c r="AA186212" s="271"/>
    </row>
    <row r="186213" spans="27:27">
      <c r="AA186213" s="271"/>
    </row>
    <row r="186214" spans="27:27">
      <c r="AA186214" s="271"/>
    </row>
    <row r="186215" spans="27:27">
      <c r="AA186215" s="271"/>
    </row>
    <row r="186216" spans="27:27">
      <c r="AA186216" s="271"/>
    </row>
    <row r="186217" spans="27:27">
      <c r="AA186217" s="271"/>
    </row>
    <row r="186218" spans="27:27">
      <c r="AA186218" s="271"/>
    </row>
    <row r="186219" spans="27:27">
      <c r="AA186219" s="271"/>
    </row>
    <row r="186220" spans="27:27">
      <c r="AA186220" s="271"/>
    </row>
    <row r="186221" spans="27:27">
      <c r="AA186221" s="271"/>
    </row>
    <row r="186222" spans="27:27">
      <c r="AA186222" s="271"/>
    </row>
    <row r="186223" spans="27:27">
      <c r="AA186223" s="271"/>
    </row>
    <row r="186224" spans="27:27">
      <c r="AA186224" s="271"/>
    </row>
    <row r="186225" spans="27:27">
      <c r="AA186225" s="271"/>
    </row>
    <row r="186226" spans="27:27">
      <c r="AA186226" s="271"/>
    </row>
    <row r="186227" spans="27:27">
      <c r="AA186227" s="271"/>
    </row>
    <row r="186228" spans="27:27">
      <c r="AA186228" s="271"/>
    </row>
    <row r="186229" spans="27:27">
      <c r="AA186229" s="271"/>
    </row>
    <row r="186230" spans="27:27">
      <c r="AA186230" s="271"/>
    </row>
    <row r="186231" spans="27:27">
      <c r="AA186231" s="271"/>
    </row>
    <row r="186232" spans="27:27">
      <c r="AA186232" s="271"/>
    </row>
    <row r="186233" spans="27:27">
      <c r="AA186233" s="271"/>
    </row>
    <row r="186234" spans="27:27">
      <c r="AA186234" s="271"/>
    </row>
    <row r="186235" spans="27:27">
      <c r="AA186235" s="271"/>
    </row>
    <row r="186236" spans="27:27">
      <c r="AA186236" s="271"/>
    </row>
    <row r="186237" spans="27:27">
      <c r="AA186237" s="271"/>
    </row>
    <row r="186238" spans="27:27">
      <c r="AA186238" s="271"/>
    </row>
    <row r="186239" spans="27:27">
      <c r="AA186239" s="271"/>
    </row>
    <row r="186240" spans="27:27">
      <c r="AA186240" s="271"/>
    </row>
    <row r="186241" spans="27:27">
      <c r="AA186241" s="271"/>
    </row>
    <row r="186242" spans="27:27">
      <c r="AA186242" s="271"/>
    </row>
    <row r="186243" spans="27:27">
      <c r="AA186243" s="271"/>
    </row>
    <row r="186244" spans="27:27">
      <c r="AA186244" s="271"/>
    </row>
    <row r="186245" spans="27:27">
      <c r="AA186245" s="271"/>
    </row>
    <row r="186246" spans="27:27">
      <c r="AA186246" s="271"/>
    </row>
    <row r="186247" spans="27:27">
      <c r="AA186247" s="271"/>
    </row>
    <row r="186248" spans="27:27">
      <c r="AA186248" s="271"/>
    </row>
    <row r="186249" spans="27:27">
      <c r="AA186249" s="271"/>
    </row>
    <row r="186250" spans="27:27">
      <c r="AA186250" s="271"/>
    </row>
    <row r="186251" spans="27:27">
      <c r="AA186251" s="271"/>
    </row>
    <row r="186252" spans="27:27">
      <c r="AA186252" s="271"/>
    </row>
    <row r="186253" spans="27:27">
      <c r="AA186253" s="271"/>
    </row>
    <row r="186254" spans="27:27">
      <c r="AA186254" s="271"/>
    </row>
    <row r="186255" spans="27:27">
      <c r="AA186255" s="271"/>
    </row>
    <row r="186256" spans="27:27">
      <c r="AA186256" s="271"/>
    </row>
    <row r="186257" spans="27:27">
      <c r="AA186257" s="271"/>
    </row>
    <row r="186258" spans="27:27">
      <c r="AA186258" s="271"/>
    </row>
    <row r="186259" spans="27:27">
      <c r="AA186259" s="271"/>
    </row>
    <row r="186260" spans="27:27">
      <c r="AA186260" s="271"/>
    </row>
    <row r="186261" spans="27:27">
      <c r="AA186261" s="271"/>
    </row>
    <row r="186262" spans="27:27">
      <c r="AA186262" s="271"/>
    </row>
    <row r="186263" spans="27:27">
      <c r="AA186263" s="271"/>
    </row>
    <row r="186264" spans="27:27">
      <c r="AA186264" s="271"/>
    </row>
    <row r="186265" spans="27:27">
      <c r="AA186265" s="271"/>
    </row>
    <row r="186266" spans="27:27">
      <c r="AA186266" s="271"/>
    </row>
    <row r="186267" spans="27:27">
      <c r="AA186267" s="271"/>
    </row>
    <row r="186268" spans="27:27">
      <c r="AA186268" s="271"/>
    </row>
    <row r="186269" spans="27:27">
      <c r="AA186269" s="271"/>
    </row>
    <row r="186270" spans="27:27">
      <c r="AA186270" s="271"/>
    </row>
    <row r="186271" spans="27:27">
      <c r="AA186271" s="271"/>
    </row>
    <row r="186272" spans="27:27">
      <c r="AA186272" s="271"/>
    </row>
    <row r="186273" spans="27:27">
      <c r="AA186273" s="271"/>
    </row>
    <row r="186274" spans="27:27">
      <c r="AA186274" s="271"/>
    </row>
    <row r="186275" spans="27:27">
      <c r="AA186275" s="271"/>
    </row>
    <row r="186276" spans="27:27">
      <c r="AA186276" s="271"/>
    </row>
    <row r="186277" spans="27:27">
      <c r="AA186277" s="271"/>
    </row>
    <row r="186278" spans="27:27">
      <c r="AA186278" s="271"/>
    </row>
    <row r="186279" spans="27:27">
      <c r="AA186279" s="271"/>
    </row>
    <row r="186280" spans="27:27">
      <c r="AA186280" s="271"/>
    </row>
    <row r="186281" spans="27:27">
      <c r="AA186281" s="271"/>
    </row>
    <row r="186282" spans="27:27">
      <c r="AA186282" s="271"/>
    </row>
    <row r="186283" spans="27:27">
      <c r="AA186283" s="271"/>
    </row>
    <row r="186284" spans="27:27">
      <c r="AA186284" s="271"/>
    </row>
    <row r="186285" spans="27:27">
      <c r="AA186285" s="271"/>
    </row>
    <row r="186286" spans="27:27">
      <c r="AA186286" s="271"/>
    </row>
    <row r="186287" spans="27:27">
      <c r="AA186287" s="271"/>
    </row>
    <row r="186288" spans="27:27">
      <c r="AA186288" s="271"/>
    </row>
    <row r="186289" spans="27:27">
      <c r="AA186289" s="271"/>
    </row>
    <row r="186290" spans="27:27">
      <c r="AA186290" s="271"/>
    </row>
    <row r="186291" spans="27:27">
      <c r="AA186291" s="271"/>
    </row>
    <row r="186292" spans="27:27">
      <c r="AA186292" s="271"/>
    </row>
    <row r="186293" spans="27:27">
      <c r="AA186293" s="271"/>
    </row>
    <row r="186294" spans="27:27">
      <c r="AA186294" s="271"/>
    </row>
    <row r="186295" spans="27:27">
      <c r="AA186295" s="271"/>
    </row>
    <row r="186296" spans="27:27">
      <c r="AA186296" s="271"/>
    </row>
    <row r="186297" spans="27:27">
      <c r="AA186297" s="271"/>
    </row>
    <row r="186298" spans="27:27">
      <c r="AA186298" s="271"/>
    </row>
    <row r="186299" spans="27:27">
      <c r="AA186299" s="271"/>
    </row>
    <row r="186300" spans="27:27">
      <c r="AA186300" s="271"/>
    </row>
    <row r="186301" spans="27:27">
      <c r="AA186301" s="271"/>
    </row>
    <row r="186302" spans="27:27">
      <c r="AA186302" s="271"/>
    </row>
    <row r="186303" spans="27:27">
      <c r="AA186303" s="271"/>
    </row>
    <row r="186304" spans="27:27">
      <c r="AA186304" s="271"/>
    </row>
    <row r="186305" spans="27:27">
      <c r="AA186305" s="271"/>
    </row>
    <row r="186306" spans="27:27">
      <c r="AA186306" s="271"/>
    </row>
    <row r="186307" spans="27:27">
      <c r="AA186307" s="271"/>
    </row>
    <row r="186308" spans="27:27">
      <c r="AA186308" s="271"/>
    </row>
    <row r="186309" spans="27:27">
      <c r="AA186309" s="271"/>
    </row>
    <row r="186310" spans="27:27">
      <c r="AA186310" s="271"/>
    </row>
    <row r="186311" spans="27:27">
      <c r="AA186311" s="271"/>
    </row>
    <row r="186312" spans="27:27">
      <c r="AA186312" s="271"/>
    </row>
    <row r="186313" spans="27:27">
      <c r="AA186313" s="271"/>
    </row>
    <row r="186314" spans="27:27">
      <c r="AA186314" s="271"/>
    </row>
    <row r="186315" spans="27:27">
      <c r="AA186315" s="271"/>
    </row>
    <row r="186316" spans="27:27">
      <c r="AA186316" s="271"/>
    </row>
    <row r="186317" spans="27:27">
      <c r="AA186317" s="271"/>
    </row>
    <row r="186318" spans="27:27">
      <c r="AA186318" s="271"/>
    </row>
    <row r="186319" spans="27:27">
      <c r="AA186319" s="271"/>
    </row>
    <row r="186320" spans="27:27">
      <c r="AA186320" s="271"/>
    </row>
    <row r="186321" spans="27:27">
      <c r="AA186321" s="271"/>
    </row>
    <row r="186322" spans="27:27">
      <c r="AA186322" s="271"/>
    </row>
    <row r="186323" spans="27:27">
      <c r="AA186323" s="271"/>
    </row>
    <row r="186324" spans="27:27">
      <c r="AA186324" s="271"/>
    </row>
    <row r="186325" spans="27:27">
      <c r="AA186325" s="271"/>
    </row>
    <row r="186326" spans="27:27">
      <c r="AA186326" s="271"/>
    </row>
    <row r="186327" spans="27:27">
      <c r="AA186327" s="271"/>
    </row>
    <row r="186328" spans="27:27">
      <c r="AA186328" s="271"/>
    </row>
    <row r="186329" spans="27:27">
      <c r="AA186329" s="271"/>
    </row>
    <row r="186330" spans="27:27">
      <c r="AA186330" s="271"/>
    </row>
    <row r="186331" spans="27:27">
      <c r="AA186331" s="271"/>
    </row>
    <row r="186332" spans="27:27">
      <c r="AA186332" s="271"/>
    </row>
    <row r="186333" spans="27:27">
      <c r="AA186333" s="271"/>
    </row>
    <row r="186334" spans="27:27">
      <c r="AA186334" s="271"/>
    </row>
    <row r="186335" spans="27:27">
      <c r="AA186335" s="271"/>
    </row>
    <row r="186336" spans="27:27">
      <c r="AA186336" s="271"/>
    </row>
    <row r="186337" spans="27:27">
      <c r="AA186337" s="271"/>
    </row>
    <row r="186338" spans="27:27">
      <c r="AA186338" s="271"/>
    </row>
    <row r="186339" spans="27:27">
      <c r="AA186339" s="271"/>
    </row>
    <row r="186340" spans="27:27">
      <c r="AA186340" s="271"/>
    </row>
    <row r="186341" spans="27:27">
      <c r="AA186341" s="271"/>
    </row>
    <row r="186342" spans="27:27">
      <c r="AA186342" s="271"/>
    </row>
    <row r="186343" spans="27:27">
      <c r="AA186343" s="271"/>
    </row>
    <row r="186344" spans="27:27">
      <c r="AA186344" s="271"/>
    </row>
    <row r="186345" spans="27:27">
      <c r="AA186345" s="271"/>
    </row>
    <row r="186346" spans="27:27">
      <c r="AA186346" s="271"/>
    </row>
    <row r="186347" spans="27:27">
      <c r="AA186347" s="271"/>
    </row>
    <row r="186348" spans="27:27">
      <c r="AA186348" s="271"/>
    </row>
    <row r="186349" spans="27:27">
      <c r="AA186349" s="271"/>
    </row>
    <row r="186350" spans="27:27">
      <c r="AA186350" s="271"/>
    </row>
    <row r="186351" spans="27:27">
      <c r="AA186351" s="271"/>
    </row>
    <row r="186352" spans="27:27">
      <c r="AA186352" s="271"/>
    </row>
    <row r="186353" spans="27:27">
      <c r="AA186353" s="271"/>
    </row>
    <row r="186354" spans="27:27">
      <c r="AA186354" s="271"/>
    </row>
    <row r="186355" spans="27:27">
      <c r="AA186355" s="271"/>
    </row>
    <row r="186356" spans="27:27">
      <c r="AA186356" s="271"/>
    </row>
    <row r="186357" spans="27:27">
      <c r="AA186357" s="271"/>
    </row>
    <row r="186358" spans="27:27">
      <c r="AA186358" s="271"/>
    </row>
    <row r="186359" spans="27:27">
      <c r="AA186359" s="271"/>
    </row>
    <row r="186360" spans="27:27">
      <c r="AA186360" s="271"/>
    </row>
    <row r="186361" spans="27:27">
      <c r="AA186361" s="271"/>
    </row>
    <row r="186362" spans="27:27">
      <c r="AA186362" s="271"/>
    </row>
    <row r="186363" spans="27:27">
      <c r="AA186363" s="271"/>
    </row>
    <row r="186364" spans="27:27">
      <c r="AA186364" s="271"/>
    </row>
    <row r="186365" spans="27:27">
      <c r="AA186365" s="271"/>
    </row>
    <row r="186366" spans="27:27">
      <c r="AA186366" s="271"/>
    </row>
    <row r="186367" spans="27:27">
      <c r="AA186367" s="271"/>
    </row>
    <row r="186368" spans="27:27">
      <c r="AA186368" s="271"/>
    </row>
    <row r="186369" spans="27:27">
      <c r="AA186369" s="271"/>
    </row>
    <row r="186370" spans="27:27">
      <c r="AA186370" s="271"/>
    </row>
    <row r="186371" spans="27:27">
      <c r="AA186371" s="271"/>
    </row>
    <row r="186372" spans="27:27">
      <c r="AA186372" s="271"/>
    </row>
    <row r="186373" spans="27:27">
      <c r="AA186373" s="271"/>
    </row>
    <row r="186374" spans="27:27">
      <c r="AA186374" s="271"/>
    </row>
    <row r="186375" spans="27:27">
      <c r="AA186375" s="271"/>
    </row>
    <row r="186376" spans="27:27">
      <c r="AA186376" s="271"/>
    </row>
    <row r="186377" spans="27:27">
      <c r="AA186377" s="271"/>
    </row>
    <row r="186378" spans="27:27">
      <c r="AA186378" s="271"/>
    </row>
    <row r="186379" spans="27:27">
      <c r="AA186379" s="271"/>
    </row>
    <row r="186380" spans="27:27">
      <c r="AA186380" s="271"/>
    </row>
    <row r="186381" spans="27:27">
      <c r="AA186381" s="271"/>
    </row>
    <row r="186382" spans="27:27">
      <c r="AA186382" s="271"/>
    </row>
    <row r="186383" spans="27:27">
      <c r="AA186383" s="271"/>
    </row>
    <row r="186384" spans="27:27">
      <c r="AA186384" s="271"/>
    </row>
    <row r="186385" spans="27:27">
      <c r="AA186385" s="271"/>
    </row>
    <row r="186386" spans="27:27">
      <c r="AA186386" s="271"/>
    </row>
    <row r="186387" spans="27:27">
      <c r="AA186387" s="271"/>
    </row>
    <row r="186388" spans="27:27">
      <c r="AA186388" s="271"/>
    </row>
    <row r="186389" spans="27:27">
      <c r="AA186389" s="271"/>
    </row>
    <row r="186390" spans="27:27">
      <c r="AA186390" s="271"/>
    </row>
    <row r="186391" spans="27:27">
      <c r="AA186391" s="271"/>
    </row>
    <row r="186392" spans="27:27">
      <c r="AA186392" s="271"/>
    </row>
    <row r="186393" spans="27:27">
      <c r="AA186393" s="271"/>
    </row>
    <row r="186394" spans="27:27">
      <c r="AA186394" s="271"/>
    </row>
    <row r="186395" spans="27:27">
      <c r="AA186395" s="271"/>
    </row>
    <row r="186396" spans="27:27">
      <c r="AA186396" s="271"/>
    </row>
    <row r="186397" spans="27:27">
      <c r="AA186397" s="271"/>
    </row>
    <row r="186398" spans="27:27">
      <c r="AA186398" s="271"/>
    </row>
    <row r="186399" spans="27:27">
      <c r="AA186399" s="271"/>
    </row>
    <row r="186400" spans="27:27">
      <c r="AA186400" s="271"/>
    </row>
    <row r="186401" spans="27:27">
      <c r="AA186401" s="271"/>
    </row>
    <row r="186402" spans="27:27">
      <c r="AA186402" s="271"/>
    </row>
    <row r="186403" spans="27:27">
      <c r="AA186403" s="271"/>
    </row>
    <row r="186404" spans="27:27">
      <c r="AA186404" s="271"/>
    </row>
    <row r="186405" spans="27:27">
      <c r="AA186405" s="271"/>
    </row>
    <row r="186406" spans="27:27">
      <c r="AA186406" s="271"/>
    </row>
    <row r="186407" spans="27:27">
      <c r="AA186407" s="271"/>
    </row>
    <row r="186408" spans="27:27">
      <c r="AA186408" s="271"/>
    </row>
    <row r="186409" spans="27:27">
      <c r="AA186409" s="271"/>
    </row>
    <row r="186410" spans="27:27">
      <c r="AA186410" s="271"/>
    </row>
    <row r="186411" spans="27:27">
      <c r="AA186411" s="271"/>
    </row>
    <row r="186412" spans="27:27">
      <c r="AA186412" s="271"/>
    </row>
    <row r="186413" spans="27:27">
      <c r="AA186413" s="271"/>
    </row>
    <row r="186414" spans="27:27">
      <c r="AA186414" s="271"/>
    </row>
    <row r="186415" spans="27:27">
      <c r="AA186415" s="271"/>
    </row>
    <row r="186416" spans="27:27">
      <c r="AA186416" s="271"/>
    </row>
    <row r="186417" spans="27:27">
      <c r="AA186417" s="271"/>
    </row>
    <row r="186418" spans="27:27">
      <c r="AA186418" s="271"/>
    </row>
    <row r="186419" spans="27:27">
      <c r="AA186419" s="271"/>
    </row>
    <row r="186420" spans="27:27">
      <c r="AA186420" s="271"/>
    </row>
    <row r="186421" spans="27:27">
      <c r="AA186421" s="271"/>
    </row>
    <row r="186422" spans="27:27">
      <c r="AA186422" s="271"/>
    </row>
    <row r="186423" spans="27:27">
      <c r="AA186423" s="271"/>
    </row>
    <row r="186424" spans="27:27">
      <c r="AA186424" s="271"/>
    </row>
    <row r="186425" spans="27:27">
      <c r="AA186425" s="271"/>
    </row>
    <row r="186426" spans="27:27">
      <c r="AA186426" s="271"/>
    </row>
    <row r="186427" spans="27:27">
      <c r="AA186427" s="271"/>
    </row>
    <row r="186428" spans="27:27">
      <c r="AA186428" s="271"/>
    </row>
    <row r="186429" spans="27:27">
      <c r="AA186429" s="271"/>
    </row>
    <row r="186430" spans="27:27">
      <c r="AA186430" s="271"/>
    </row>
    <row r="186431" spans="27:27">
      <c r="AA186431" s="271"/>
    </row>
    <row r="186432" spans="27:27">
      <c r="AA186432" s="271"/>
    </row>
    <row r="186433" spans="27:27">
      <c r="AA186433" s="271"/>
    </row>
    <row r="186434" spans="27:27">
      <c r="AA186434" s="271"/>
    </row>
    <row r="186435" spans="27:27">
      <c r="AA186435" s="271"/>
    </row>
    <row r="186436" spans="27:27">
      <c r="AA186436" s="271"/>
    </row>
    <row r="186437" spans="27:27">
      <c r="AA186437" s="271"/>
    </row>
    <row r="186438" spans="27:27">
      <c r="AA186438" s="271"/>
    </row>
    <row r="186439" spans="27:27">
      <c r="AA186439" s="271"/>
    </row>
    <row r="186440" spans="27:27">
      <c r="AA186440" s="271"/>
    </row>
    <row r="186441" spans="27:27">
      <c r="AA186441" s="271"/>
    </row>
    <row r="186442" spans="27:27">
      <c r="AA186442" s="271"/>
    </row>
    <row r="186443" spans="27:27">
      <c r="AA186443" s="271"/>
    </row>
    <row r="186444" spans="27:27">
      <c r="AA186444" s="271"/>
    </row>
    <row r="186445" spans="27:27">
      <c r="AA186445" s="271"/>
    </row>
    <row r="186446" spans="27:27">
      <c r="AA186446" s="271"/>
    </row>
    <row r="186447" spans="27:27">
      <c r="AA186447" s="271"/>
    </row>
    <row r="186448" spans="27:27">
      <c r="AA186448" s="271"/>
    </row>
    <row r="186449" spans="27:27">
      <c r="AA186449" s="271"/>
    </row>
    <row r="186450" spans="27:27">
      <c r="AA186450" s="271"/>
    </row>
    <row r="186451" spans="27:27">
      <c r="AA186451" s="271"/>
    </row>
    <row r="186452" spans="27:27">
      <c r="AA186452" s="271"/>
    </row>
    <row r="186453" spans="27:27">
      <c r="AA186453" s="271"/>
    </row>
    <row r="186454" spans="27:27">
      <c r="AA186454" s="271"/>
    </row>
    <row r="186455" spans="27:27">
      <c r="AA186455" s="271"/>
    </row>
    <row r="186456" spans="27:27">
      <c r="AA186456" s="271"/>
    </row>
    <row r="186457" spans="27:27">
      <c r="AA186457" s="271"/>
    </row>
    <row r="186458" spans="27:27">
      <c r="AA186458" s="271"/>
    </row>
    <row r="186459" spans="27:27">
      <c r="AA186459" s="271"/>
    </row>
    <row r="186460" spans="27:27">
      <c r="AA186460" s="271"/>
    </row>
    <row r="186461" spans="27:27">
      <c r="AA186461" s="271"/>
    </row>
    <row r="186462" spans="27:27">
      <c r="AA186462" s="271"/>
    </row>
    <row r="186463" spans="27:27">
      <c r="AA186463" s="271"/>
    </row>
    <row r="186464" spans="27:27">
      <c r="AA186464" s="271"/>
    </row>
    <row r="186465" spans="27:27">
      <c r="AA186465" s="271"/>
    </row>
    <row r="186466" spans="27:27">
      <c r="AA186466" s="271"/>
    </row>
    <row r="186467" spans="27:27">
      <c r="AA186467" s="271"/>
    </row>
    <row r="186468" spans="27:27">
      <c r="AA186468" s="271"/>
    </row>
    <row r="186469" spans="27:27">
      <c r="AA186469" s="271"/>
    </row>
    <row r="186470" spans="27:27">
      <c r="AA186470" s="271"/>
    </row>
    <row r="186471" spans="27:27">
      <c r="AA186471" s="271"/>
    </row>
    <row r="186472" spans="27:27">
      <c r="AA186472" s="271"/>
    </row>
    <row r="186473" spans="27:27">
      <c r="AA186473" s="271"/>
    </row>
    <row r="186474" spans="27:27">
      <c r="AA186474" s="271"/>
    </row>
    <row r="186475" spans="27:27">
      <c r="AA186475" s="271"/>
    </row>
    <row r="186476" spans="27:27">
      <c r="AA186476" s="271"/>
    </row>
    <row r="186477" spans="27:27">
      <c r="AA186477" s="271"/>
    </row>
    <row r="186478" spans="27:27">
      <c r="AA186478" s="271"/>
    </row>
    <row r="186479" spans="27:27">
      <c r="AA186479" s="271"/>
    </row>
    <row r="186480" spans="27:27">
      <c r="AA186480" s="271"/>
    </row>
    <row r="186481" spans="27:27">
      <c r="AA186481" s="271"/>
    </row>
    <row r="186482" spans="27:27">
      <c r="AA186482" s="271"/>
    </row>
    <row r="186483" spans="27:27">
      <c r="AA186483" s="271"/>
    </row>
    <row r="186484" spans="27:27">
      <c r="AA186484" s="271"/>
    </row>
    <row r="186485" spans="27:27">
      <c r="AA186485" s="271"/>
    </row>
    <row r="186486" spans="27:27">
      <c r="AA186486" s="271"/>
    </row>
    <row r="186487" spans="27:27">
      <c r="AA186487" s="271"/>
    </row>
    <row r="186488" spans="27:27">
      <c r="AA186488" s="271"/>
    </row>
    <row r="186489" spans="27:27">
      <c r="AA186489" s="271"/>
    </row>
    <row r="186490" spans="27:27">
      <c r="AA186490" s="271"/>
    </row>
    <row r="186491" spans="27:27">
      <c r="AA186491" s="271"/>
    </row>
    <row r="186492" spans="27:27">
      <c r="AA186492" s="271"/>
    </row>
    <row r="186493" spans="27:27">
      <c r="AA186493" s="271"/>
    </row>
    <row r="186494" spans="27:27">
      <c r="AA186494" s="271"/>
    </row>
    <row r="186495" spans="27:27">
      <c r="AA186495" s="271"/>
    </row>
    <row r="186496" spans="27:27">
      <c r="AA186496" s="271"/>
    </row>
    <row r="186497" spans="27:27">
      <c r="AA186497" s="271"/>
    </row>
    <row r="186498" spans="27:27">
      <c r="AA186498" s="271"/>
    </row>
    <row r="186499" spans="27:27">
      <c r="AA186499" s="271"/>
    </row>
    <row r="186500" spans="27:27">
      <c r="AA186500" s="271"/>
    </row>
    <row r="186501" spans="27:27">
      <c r="AA186501" s="271"/>
    </row>
    <row r="186502" spans="27:27">
      <c r="AA186502" s="271"/>
    </row>
    <row r="186503" spans="27:27">
      <c r="AA186503" s="271"/>
    </row>
    <row r="186504" spans="27:27">
      <c r="AA186504" s="271"/>
    </row>
    <row r="186505" spans="27:27">
      <c r="AA186505" s="271"/>
    </row>
    <row r="186506" spans="27:27">
      <c r="AA186506" s="271"/>
    </row>
    <row r="186507" spans="27:27">
      <c r="AA186507" s="271"/>
    </row>
    <row r="186508" spans="27:27">
      <c r="AA186508" s="271"/>
    </row>
    <row r="186509" spans="27:27">
      <c r="AA186509" s="271"/>
    </row>
    <row r="186510" spans="27:27">
      <c r="AA186510" s="271"/>
    </row>
    <row r="186511" spans="27:27">
      <c r="AA186511" s="271"/>
    </row>
    <row r="186512" spans="27:27">
      <c r="AA186512" s="271"/>
    </row>
    <row r="186513" spans="27:27">
      <c r="AA186513" s="271"/>
    </row>
    <row r="186514" spans="27:27">
      <c r="AA186514" s="271"/>
    </row>
    <row r="186515" spans="27:27">
      <c r="AA186515" s="271"/>
    </row>
    <row r="186516" spans="27:27">
      <c r="AA186516" s="271"/>
    </row>
    <row r="186517" spans="27:27">
      <c r="AA186517" s="271"/>
    </row>
    <row r="186518" spans="27:27">
      <c r="AA186518" s="271"/>
    </row>
    <row r="186519" spans="27:27">
      <c r="AA186519" s="271"/>
    </row>
    <row r="186520" spans="27:27">
      <c r="AA186520" s="271"/>
    </row>
    <row r="186521" spans="27:27">
      <c r="AA186521" s="271"/>
    </row>
    <row r="186522" spans="27:27">
      <c r="AA186522" s="271"/>
    </row>
    <row r="186523" spans="27:27">
      <c r="AA186523" s="271"/>
    </row>
    <row r="186524" spans="27:27">
      <c r="AA186524" s="271"/>
    </row>
    <row r="186525" spans="27:27">
      <c r="AA186525" s="271"/>
    </row>
    <row r="186526" spans="27:27">
      <c r="AA186526" s="271"/>
    </row>
    <row r="186527" spans="27:27">
      <c r="AA186527" s="271"/>
    </row>
    <row r="186528" spans="27:27">
      <c r="AA186528" s="271"/>
    </row>
    <row r="186529" spans="27:27">
      <c r="AA186529" s="271"/>
    </row>
    <row r="186530" spans="27:27">
      <c r="AA186530" s="271"/>
    </row>
    <row r="186531" spans="27:27">
      <c r="AA186531" s="271"/>
    </row>
    <row r="186532" spans="27:27">
      <c r="AA186532" s="271"/>
    </row>
    <row r="186533" spans="27:27">
      <c r="AA186533" s="271"/>
    </row>
    <row r="186534" spans="27:27">
      <c r="AA186534" s="271"/>
    </row>
    <row r="186535" spans="27:27">
      <c r="AA186535" s="271"/>
    </row>
    <row r="186536" spans="27:27">
      <c r="AA186536" s="271"/>
    </row>
    <row r="186537" spans="27:27">
      <c r="AA186537" s="271"/>
    </row>
    <row r="186538" spans="27:27">
      <c r="AA186538" s="271"/>
    </row>
    <row r="186539" spans="27:27">
      <c r="AA186539" s="271"/>
    </row>
    <row r="186540" spans="27:27">
      <c r="AA186540" s="271"/>
    </row>
    <row r="186541" spans="27:27">
      <c r="AA186541" s="271"/>
    </row>
    <row r="186542" spans="27:27">
      <c r="AA186542" s="271"/>
    </row>
    <row r="186543" spans="27:27">
      <c r="AA186543" s="271"/>
    </row>
    <row r="186544" spans="27:27">
      <c r="AA186544" s="271"/>
    </row>
    <row r="186545" spans="27:27">
      <c r="AA186545" s="271"/>
    </row>
    <row r="186546" spans="27:27">
      <c r="AA186546" s="271"/>
    </row>
    <row r="186547" spans="27:27">
      <c r="AA186547" s="271"/>
    </row>
    <row r="186548" spans="27:27">
      <c r="AA186548" s="271"/>
    </row>
    <row r="186549" spans="27:27">
      <c r="AA186549" s="271"/>
    </row>
    <row r="186550" spans="27:27">
      <c r="AA186550" s="271"/>
    </row>
    <row r="186551" spans="27:27">
      <c r="AA186551" s="271"/>
    </row>
    <row r="186552" spans="27:27">
      <c r="AA186552" s="271"/>
    </row>
    <row r="186553" spans="27:27">
      <c r="AA186553" s="271"/>
    </row>
    <row r="186554" spans="27:27">
      <c r="AA186554" s="271"/>
    </row>
    <row r="186555" spans="27:27">
      <c r="AA186555" s="271"/>
    </row>
    <row r="186556" spans="27:27">
      <c r="AA186556" s="271"/>
    </row>
    <row r="186557" spans="27:27">
      <c r="AA186557" s="271"/>
    </row>
    <row r="186558" spans="27:27">
      <c r="AA186558" s="271"/>
    </row>
    <row r="186559" spans="27:27">
      <c r="AA186559" s="271"/>
    </row>
    <row r="186560" spans="27:27">
      <c r="AA186560" s="271"/>
    </row>
    <row r="186561" spans="27:27">
      <c r="AA186561" s="271"/>
    </row>
    <row r="186562" spans="27:27">
      <c r="AA186562" s="271"/>
    </row>
    <row r="186563" spans="27:27">
      <c r="AA186563" s="271"/>
    </row>
    <row r="186564" spans="27:27">
      <c r="AA186564" s="271"/>
    </row>
    <row r="186565" spans="27:27">
      <c r="AA186565" s="271"/>
    </row>
    <row r="186566" spans="27:27">
      <c r="AA186566" s="271"/>
    </row>
    <row r="186567" spans="27:27">
      <c r="AA186567" s="271"/>
    </row>
    <row r="186568" spans="27:27">
      <c r="AA186568" s="271"/>
    </row>
    <row r="186569" spans="27:27">
      <c r="AA186569" s="271"/>
    </row>
    <row r="186570" spans="27:27">
      <c r="AA186570" s="271"/>
    </row>
    <row r="186571" spans="27:27">
      <c r="AA186571" s="271"/>
    </row>
    <row r="186572" spans="27:27">
      <c r="AA186572" s="271"/>
    </row>
    <row r="186573" spans="27:27">
      <c r="AA186573" s="271"/>
    </row>
    <row r="186574" spans="27:27">
      <c r="AA186574" s="271"/>
    </row>
    <row r="186575" spans="27:27">
      <c r="AA186575" s="271"/>
    </row>
    <row r="186576" spans="27:27">
      <c r="AA186576" s="271"/>
    </row>
    <row r="186577" spans="27:27">
      <c r="AA186577" s="271"/>
    </row>
    <row r="186578" spans="27:27">
      <c r="AA186578" s="271"/>
    </row>
    <row r="186579" spans="27:27">
      <c r="AA186579" s="271"/>
    </row>
    <row r="186580" spans="27:27">
      <c r="AA186580" s="271"/>
    </row>
    <row r="186581" spans="27:27">
      <c r="AA186581" s="271"/>
    </row>
    <row r="186582" spans="27:27">
      <c r="AA186582" s="271"/>
    </row>
    <row r="186583" spans="27:27">
      <c r="AA186583" s="271"/>
    </row>
    <row r="186584" spans="27:27">
      <c r="AA186584" s="271"/>
    </row>
    <row r="186585" spans="27:27">
      <c r="AA186585" s="271"/>
    </row>
    <row r="186586" spans="27:27">
      <c r="AA186586" s="271"/>
    </row>
    <row r="186587" spans="27:27">
      <c r="AA186587" s="271"/>
    </row>
    <row r="186588" spans="27:27">
      <c r="AA186588" s="271"/>
    </row>
    <row r="186589" spans="27:27">
      <c r="AA186589" s="271"/>
    </row>
    <row r="186590" spans="27:27">
      <c r="AA186590" s="271"/>
    </row>
    <row r="186591" spans="27:27">
      <c r="AA186591" s="271"/>
    </row>
    <row r="186592" spans="27:27">
      <c r="AA186592" s="271"/>
    </row>
    <row r="186593" spans="27:27">
      <c r="AA186593" s="271"/>
    </row>
    <row r="186594" spans="27:27">
      <c r="AA186594" s="271"/>
    </row>
    <row r="186595" spans="27:27">
      <c r="AA186595" s="271"/>
    </row>
    <row r="186596" spans="27:27">
      <c r="AA186596" s="271"/>
    </row>
    <row r="186597" spans="27:27">
      <c r="AA186597" s="271"/>
    </row>
    <row r="186598" spans="27:27">
      <c r="AA186598" s="271"/>
    </row>
    <row r="186599" spans="27:27">
      <c r="AA186599" s="271"/>
    </row>
    <row r="186600" spans="27:27">
      <c r="AA186600" s="271"/>
    </row>
    <row r="186601" spans="27:27">
      <c r="AA186601" s="271"/>
    </row>
    <row r="186602" spans="27:27">
      <c r="AA186602" s="271"/>
    </row>
    <row r="186603" spans="27:27">
      <c r="AA186603" s="271"/>
    </row>
    <row r="186604" spans="27:27">
      <c r="AA186604" s="271"/>
    </row>
    <row r="186605" spans="27:27">
      <c r="AA186605" s="271"/>
    </row>
    <row r="186606" spans="27:27">
      <c r="AA186606" s="271"/>
    </row>
    <row r="186607" spans="27:27">
      <c r="AA186607" s="271"/>
    </row>
    <row r="186608" spans="27:27">
      <c r="AA186608" s="271"/>
    </row>
    <row r="186609" spans="27:27">
      <c r="AA186609" s="271"/>
    </row>
    <row r="186610" spans="27:27">
      <c r="AA186610" s="271"/>
    </row>
    <row r="186611" spans="27:27">
      <c r="AA186611" s="271"/>
    </row>
    <row r="186612" spans="27:27">
      <c r="AA186612" s="271"/>
    </row>
    <row r="186613" spans="27:27">
      <c r="AA186613" s="271"/>
    </row>
    <row r="186614" spans="27:27">
      <c r="AA186614" s="271"/>
    </row>
    <row r="186615" spans="27:27">
      <c r="AA186615" s="271"/>
    </row>
    <row r="186616" spans="27:27">
      <c r="AA186616" s="271"/>
    </row>
    <row r="186617" spans="27:27">
      <c r="AA186617" s="271"/>
    </row>
    <row r="186618" spans="27:27">
      <c r="AA186618" s="271"/>
    </row>
    <row r="186619" spans="27:27">
      <c r="AA186619" s="271"/>
    </row>
    <row r="186620" spans="27:27">
      <c r="AA186620" s="271"/>
    </row>
    <row r="186621" spans="27:27">
      <c r="AA186621" s="271"/>
    </row>
    <row r="186622" spans="27:27">
      <c r="AA186622" s="271"/>
    </row>
    <row r="186623" spans="27:27">
      <c r="AA186623" s="271"/>
    </row>
    <row r="186624" spans="27:27">
      <c r="AA186624" s="271"/>
    </row>
    <row r="186625" spans="27:27">
      <c r="AA186625" s="271"/>
    </row>
    <row r="186626" spans="27:27">
      <c r="AA186626" s="271"/>
    </row>
    <row r="186627" spans="27:27">
      <c r="AA186627" s="271"/>
    </row>
    <row r="186628" spans="27:27">
      <c r="AA186628" s="271"/>
    </row>
    <row r="186629" spans="27:27">
      <c r="AA186629" s="271"/>
    </row>
    <row r="186630" spans="27:27">
      <c r="AA186630" s="271"/>
    </row>
    <row r="186631" spans="27:27">
      <c r="AA186631" s="271"/>
    </row>
    <row r="186632" spans="27:27">
      <c r="AA186632" s="271"/>
    </row>
    <row r="186633" spans="27:27">
      <c r="AA186633" s="271"/>
    </row>
    <row r="186634" spans="27:27">
      <c r="AA186634" s="271"/>
    </row>
    <row r="186635" spans="27:27">
      <c r="AA186635" s="271"/>
    </row>
    <row r="186636" spans="27:27">
      <c r="AA186636" s="271"/>
    </row>
    <row r="186637" spans="27:27">
      <c r="AA186637" s="271"/>
    </row>
    <row r="186638" spans="27:27">
      <c r="AA186638" s="271"/>
    </row>
    <row r="186639" spans="27:27">
      <c r="AA186639" s="271"/>
    </row>
    <row r="186640" spans="27:27">
      <c r="AA186640" s="271"/>
    </row>
    <row r="186641" spans="27:27">
      <c r="AA186641" s="271"/>
    </row>
    <row r="186642" spans="27:27">
      <c r="AA186642" s="271"/>
    </row>
    <row r="186643" spans="27:27">
      <c r="AA186643" s="271"/>
    </row>
    <row r="186644" spans="27:27">
      <c r="AA186644" s="271"/>
    </row>
    <row r="186645" spans="27:27">
      <c r="AA186645" s="271"/>
    </row>
    <row r="186646" spans="27:27">
      <c r="AA186646" s="271"/>
    </row>
    <row r="186647" spans="27:27">
      <c r="AA186647" s="271"/>
    </row>
    <row r="186648" spans="27:27">
      <c r="AA186648" s="271"/>
    </row>
    <row r="186649" spans="27:27">
      <c r="AA186649" s="271"/>
    </row>
    <row r="186650" spans="27:27">
      <c r="AA186650" s="271"/>
    </row>
    <row r="186651" spans="27:27">
      <c r="AA186651" s="271"/>
    </row>
    <row r="186652" spans="27:27">
      <c r="AA186652" s="271"/>
    </row>
    <row r="186653" spans="27:27">
      <c r="AA186653" s="271"/>
    </row>
    <row r="186654" spans="27:27">
      <c r="AA186654" s="271"/>
    </row>
    <row r="186655" spans="27:27">
      <c r="AA186655" s="271"/>
    </row>
    <row r="186656" spans="27:27">
      <c r="AA186656" s="271"/>
    </row>
    <row r="186657" spans="27:27">
      <c r="AA186657" s="271"/>
    </row>
    <row r="186658" spans="27:27">
      <c r="AA186658" s="271"/>
    </row>
    <row r="186659" spans="27:27">
      <c r="AA186659" s="271"/>
    </row>
    <row r="186660" spans="27:27">
      <c r="AA186660" s="271"/>
    </row>
    <row r="186661" spans="27:27">
      <c r="AA186661" s="271"/>
    </row>
    <row r="186662" spans="27:27">
      <c r="AA186662" s="271"/>
    </row>
    <row r="186663" spans="27:27">
      <c r="AA186663" s="271"/>
    </row>
    <row r="186664" spans="27:27">
      <c r="AA186664" s="271"/>
    </row>
    <row r="186665" spans="27:27">
      <c r="AA186665" s="271"/>
    </row>
    <row r="186666" spans="27:27">
      <c r="AA186666" s="271"/>
    </row>
    <row r="186667" spans="27:27">
      <c r="AA186667" s="271"/>
    </row>
    <row r="186668" spans="27:27">
      <c r="AA186668" s="271"/>
    </row>
    <row r="186669" spans="27:27">
      <c r="AA186669" s="271"/>
    </row>
    <row r="186670" spans="27:27">
      <c r="AA186670" s="271"/>
    </row>
    <row r="186671" spans="27:27">
      <c r="AA186671" s="271"/>
    </row>
    <row r="186672" spans="27:27">
      <c r="AA186672" s="271"/>
    </row>
    <row r="186673" spans="27:27">
      <c r="AA186673" s="271"/>
    </row>
    <row r="186674" spans="27:27">
      <c r="AA186674" s="271"/>
    </row>
    <row r="186675" spans="27:27">
      <c r="AA186675" s="271"/>
    </row>
    <row r="186676" spans="27:27">
      <c r="AA186676" s="271"/>
    </row>
    <row r="186677" spans="27:27">
      <c r="AA186677" s="271"/>
    </row>
    <row r="186678" spans="27:27">
      <c r="AA186678" s="271"/>
    </row>
    <row r="186679" spans="27:27">
      <c r="AA186679" s="271"/>
    </row>
    <row r="186680" spans="27:27">
      <c r="AA186680" s="271"/>
    </row>
    <row r="186681" spans="27:27">
      <c r="AA186681" s="271"/>
    </row>
    <row r="186682" spans="27:27">
      <c r="AA186682" s="271"/>
    </row>
    <row r="186683" spans="27:27">
      <c r="AA186683" s="271"/>
    </row>
    <row r="186684" spans="27:27">
      <c r="AA186684" s="271"/>
    </row>
    <row r="186685" spans="27:27">
      <c r="AA186685" s="271"/>
    </row>
    <row r="186686" spans="27:27">
      <c r="AA186686" s="271"/>
    </row>
    <row r="186687" spans="27:27">
      <c r="AA186687" s="271"/>
    </row>
    <row r="186688" spans="27:27">
      <c r="AA186688" s="271"/>
    </row>
    <row r="186689" spans="27:27">
      <c r="AA186689" s="271"/>
    </row>
    <row r="186690" spans="27:27">
      <c r="AA186690" s="271"/>
    </row>
    <row r="186691" spans="27:27">
      <c r="AA186691" s="271"/>
    </row>
    <row r="186692" spans="27:27">
      <c r="AA186692" s="271"/>
    </row>
    <row r="186693" spans="27:27">
      <c r="AA186693" s="271"/>
    </row>
    <row r="186694" spans="27:27">
      <c r="AA186694" s="271"/>
    </row>
    <row r="186695" spans="27:27">
      <c r="AA186695" s="271"/>
    </row>
    <row r="186696" spans="27:27">
      <c r="AA186696" s="271"/>
    </row>
    <row r="186697" spans="27:27">
      <c r="AA186697" s="271"/>
    </row>
    <row r="186698" spans="27:27">
      <c r="AA186698" s="271"/>
    </row>
    <row r="186699" spans="27:27">
      <c r="AA186699" s="271"/>
    </row>
    <row r="186700" spans="27:27">
      <c r="AA186700" s="271"/>
    </row>
    <row r="186701" spans="27:27">
      <c r="AA186701" s="271"/>
    </row>
    <row r="186702" spans="27:27">
      <c r="AA186702" s="271"/>
    </row>
    <row r="186703" spans="27:27">
      <c r="AA186703" s="271"/>
    </row>
    <row r="186704" spans="27:27">
      <c r="AA186704" s="271"/>
    </row>
    <row r="186705" spans="27:27">
      <c r="AA186705" s="271"/>
    </row>
    <row r="186706" spans="27:27">
      <c r="AA186706" s="271"/>
    </row>
    <row r="186707" spans="27:27">
      <c r="AA186707" s="271"/>
    </row>
    <row r="186708" spans="27:27">
      <c r="AA186708" s="271"/>
    </row>
    <row r="186709" spans="27:27">
      <c r="AA186709" s="271"/>
    </row>
    <row r="186710" spans="27:27">
      <c r="AA186710" s="271"/>
    </row>
    <row r="186711" spans="27:27">
      <c r="AA186711" s="271"/>
    </row>
    <row r="186712" spans="27:27">
      <c r="AA186712" s="271"/>
    </row>
    <row r="186713" spans="27:27">
      <c r="AA186713" s="271"/>
    </row>
    <row r="186714" spans="27:27">
      <c r="AA186714" s="271"/>
    </row>
    <row r="186715" spans="27:27">
      <c r="AA186715" s="271"/>
    </row>
    <row r="186716" spans="27:27">
      <c r="AA186716" s="271"/>
    </row>
    <row r="186717" spans="27:27">
      <c r="AA186717" s="271"/>
    </row>
    <row r="186718" spans="27:27">
      <c r="AA186718" s="271"/>
    </row>
    <row r="186719" spans="27:27">
      <c r="AA186719" s="271"/>
    </row>
    <row r="186720" spans="27:27">
      <c r="AA186720" s="271"/>
    </row>
    <row r="186721" spans="27:27">
      <c r="AA186721" s="271"/>
    </row>
    <row r="186722" spans="27:27">
      <c r="AA186722" s="271"/>
    </row>
    <row r="186723" spans="27:27">
      <c r="AA186723" s="271"/>
    </row>
    <row r="186724" spans="27:27">
      <c r="AA186724" s="271"/>
    </row>
    <row r="186725" spans="27:27">
      <c r="AA186725" s="271"/>
    </row>
    <row r="186726" spans="27:27">
      <c r="AA186726" s="271"/>
    </row>
    <row r="186727" spans="27:27">
      <c r="AA186727" s="271"/>
    </row>
    <row r="186728" spans="27:27">
      <c r="AA186728" s="271"/>
    </row>
    <row r="186729" spans="27:27">
      <c r="AA186729" s="271"/>
    </row>
    <row r="186730" spans="27:27">
      <c r="AA186730" s="271"/>
    </row>
    <row r="186731" spans="27:27">
      <c r="AA186731" s="271"/>
    </row>
    <row r="186732" spans="27:27">
      <c r="AA186732" s="271"/>
    </row>
    <row r="186733" spans="27:27">
      <c r="AA186733" s="271"/>
    </row>
    <row r="186734" spans="27:27">
      <c r="AA186734" s="271"/>
    </row>
    <row r="186735" spans="27:27">
      <c r="AA186735" s="271"/>
    </row>
    <row r="186736" spans="27:27">
      <c r="AA186736" s="271"/>
    </row>
    <row r="186737" spans="27:27">
      <c r="AA186737" s="271"/>
    </row>
    <row r="186738" spans="27:27">
      <c r="AA186738" s="271"/>
    </row>
    <row r="186739" spans="27:27">
      <c r="AA186739" s="271"/>
    </row>
    <row r="186740" spans="27:27">
      <c r="AA186740" s="271"/>
    </row>
    <row r="186741" spans="27:27">
      <c r="AA186741" s="271"/>
    </row>
    <row r="186742" spans="27:27">
      <c r="AA186742" s="271"/>
    </row>
    <row r="186743" spans="27:27">
      <c r="AA186743" s="271"/>
    </row>
    <row r="186744" spans="27:27">
      <c r="AA186744" s="271"/>
    </row>
    <row r="186745" spans="27:27">
      <c r="AA186745" s="271"/>
    </row>
    <row r="186746" spans="27:27">
      <c r="AA186746" s="271"/>
    </row>
    <row r="186747" spans="27:27">
      <c r="AA186747" s="271"/>
    </row>
    <row r="186748" spans="27:27">
      <c r="AA186748" s="271"/>
    </row>
    <row r="186749" spans="27:27">
      <c r="AA186749" s="271"/>
    </row>
    <row r="186750" spans="27:27">
      <c r="AA186750" s="271"/>
    </row>
    <row r="186751" spans="27:27">
      <c r="AA186751" s="271"/>
    </row>
    <row r="186752" spans="27:27">
      <c r="AA186752" s="271"/>
    </row>
    <row r="186753" spans="27:27">
      <c r="AA186753" s="271"/>
    </row>
    <row r="186754" spans="27:27">
      <c r="AA186754" s="271"/>
    </row>
    <row r="186755" spans="27:27">
      <c r="AA186755" s="271"/>
    </row>
    <row r="186756" spans="27:27">
      <c r="AA186756" s="271"/>
    </row>
    <row r="186757" spans="27:27">
      <c r="AA186757" s="271"/>
    </row>
    <row r="186758" spans="27:27">
      <c r="AA186758" s="271"/>
    </row>
    <row r="186759" spans="27:27">
      <c r="AA186759" s="271"/>
    </row>
    <row r="186760" spans="27:27">
      <c r="AA186760" s="271"/>
    </row>
    <row r="186761" spans="27:27">
      <c r="AA186761" s="271"/>
    </row>
    <row r="186762" spans="27:27">
      <c r="AA186762" s="271"/>
    </row>
    <row r="186763" spans="27:27">
      <c r="AA186763" s="271"/>
    </row>
    <row r="186764" spans="27:27">
      <c r="AA186764" s="271"/>
    </row>
    <row r="186765" spans="27:27">
      <c r="AA186765" s="271"/>
    </row>
    <row r="186766" spans="27:27">
      <c r="AA186766" s="271"/>
    </row>
    <row r="186767" spans="27:27">
      <c r="AA186767" s="271"/>
    </row>
    <row r="186768" spans="27:27">
      <c r="AA186768" s="271"/>
    </row>
    <row r="186769" spans="27:27">
      <c r="AA186769" s="271"/>
    </row>
    <row r="186770" spans="27:27">
      <c r="AA186770" s="271"/>
    </row>
    <row r="186771" spans="27:27">
      <c r="AA186771" s="271"/>
    </row>
    <row r="186772" spans="27:27">
      <c r="AA186772" s="271"/>
    </row>
    <row r="186773" spans="27:27">
      <c r="AA186773" s="271"/>
    </row>
    <row r="186774" spans="27:27">
      <c r="AA186774" s="271"/>
    </row>
    <row r="186775" spans="27:27">
      <c r="AA186775" s="271"/>
    </row>
    <row r="186776" spans="27:27">
      <c r="AA186776" s="271"/>
    </row>
    <row r="186777" spans="27:27">
      <c r="AA186777" s="271"/>
    </row>
    <row r="186778" spans="27:27">
      <c r="AA186778" s="271"/>
    </row>
    <row r="186779" spans="27:27">
      <c r="AA186779" s="271"/>
    </row>
    <row r="186780" spans="27:27">
      <c r="AA186780" s="271"/>
    </row>
    <row r="186781" spans="27:27">
      <c r="AA186781" s="271"/>
    </row>
    <row r="186782" spans="27:27">
      <c r="AA186782" s="271"/>
    </row>
    <row r="186783" spans="27:27">
      <c r="AA186783" s="271"/>
    </row>
    <row r="186784" spans="27:27">
      <c r="AA186784" s="271"/>
    </row>
    <row r="186785" spans="27:27">
      <c r="AA186785" s="271"/>
    </row>
    <row r="186786" spans="27:27">
      <c r="AA186786" s="271"/>
    </row>
    <row r="186787" spans="27:27">
      <c r="AA186787" s="271"/>
    </row>
    <row r="186788" spans="27:27">
      <c r="AA186788" s="271"/>
    </row>
    <row r="186789" spans="27:27">
      <c r="AA186789" s="271"/>
    </row>
    <row r="186790" spans="27:27">
      <c r="AA186790" s="271"/>
    </row>
    <row r="186791" spans="27:27">
      <c r="AA186791" s="271"/>
    </row>
    <row r="186792" spans="27:27">
      <c r="AA186792" s="271"/>
    </row>
    <row r="186793" spans="27:27">
      <c r="AA186793" s="271"/>
    </row>
    <row r="186794" spans="27:27">
      <c r="AA186794" s="271"/>
    </row>
    <row r="186795" spans="27:27">
      <c r="AA186795" s="271"/>
    </row>
    <row r="186796" spans="27:27">
      <c r="AA186796" s="271"/>
    </row>
    <row r="186797" spans="27:27">
      <c r="AA186797" s="271"/>
    </row>
    <row r="186798" spans="27:27">
      <c r="AA186798" s="271"/>
    </row>
    <row r="186799" spans="27:27">
      <c r="AA186799" s="271"/>
    </row>
    <row r="186800" spans="27:27">
      <c r="AA186800" s="271"/>
    </row>
    <row r="186801" spans="27:27">
      <c r="AA186801" s="271"/>
    </row>
    <row r="186802" spans="27:27">
      <c r="AA186802" s="271"/>
    </row>
    <row r="186803" spans="27:27">
      <c r="AA186803" s="271"/>
    </row>
    <row r="186804" spans="27:27">
      <c r="AA186804" s="271"/>
    </row>
    <row r="186805" spans="27:27">
      <c r="AA186805" s="271"/>
    </row>
    <row r="186806" spans="27:27">
      <c r="AA186806" s="271"/>
    </row>
    <row r="186807" spans="27:27">
      <c r="AA186807" s="271"/>
    </row>
    <row r="186808" spans="27:27">
      <c r="AA186808" s="271"/>
    </row>
    <row r="186809" spans="27:27">
      <c r="AA186809" s="271"/>
    </row>
    <row r="186810" spans="27:27">
      <c r="AA186810" s="271"/>
    </row>
    <row r="186811" spans="27:27">
      <c r="AA186811" s="271"/>
    </row>
    <row r="186812" spans="27:27">
      <c r="AA186812" s="271"/>
    </row>
    <row r="186813" spans="27:27">
      <c r="AA186813" s="271"/>
    </row>
    <row r="186814" spans="27:27">
      <c r="AA186814" s="271"/>
    </row>
    <row r="186815" spans="27:27">
      <c r="AA186815" s="271"/>
    </row>
    <row r="186816" spans="27:27">
      <c r="AA186816" s="271"/>
    </row>
    <row r="186817" spans="27:27">
      <c r="AA186817" s="271"/>
    </row>
    <row r="186818" spans="27:27">
      <c r="AA186818" s="271"/>
    </row>
    <row r="186819" spans="27:27">
      <c r="AA186819" s="271"/>
    </row>
    <row r="186820" spans="27:27">
      <c r="AA186820" s="271"/>
    </row>
    <row r="186821" spans="27:27">
      <c r="AA186821" s="271"/>
    </row>
    <row r="186822" spans="27:27">
      <c r="AA186822" s="271"/>
    </row>
    <row r="186823" spans="27:27">
      <c r="AA186823" s="271"/>
    </row>
    <row r="186824" spans="27:27">
      <c r="AA186824" s="271"/>
    </row>
    <row r="186825" spans="27:27">
      <c r="AA186825" s="271"/>
    </row>
    <row r="186826" spans="27:27">
      <c r="AA186826" s="271"/>
    </row>
    <row r="186827" spans="27:27">
      <c r="AA186827" s="271"/>
    </row>
    <row r="186828" spans="27:27">
      <c r="AA186828" s="271"/>
    </row>
    <row r="186829" spans="27:27">
      <c r="AA186829" s="271"/>
    </row>
    <row r="186830" spans="27:27">
      <c r="AA186830" s="271"/>
    </row>
    <row r="186831" spans="27:27">
      <c r="AA186831" s="271"/>
    </row>
    <row r="186832" spans="27:27">
      <c r="AA186832" s="271"/>
    </row>
    <row r="186833" spans="27:27">
      <c r="AA186833" s="271"/>
    </row>
    <row r="186834" spans="27:27">
      <c r="AA186834" s="271"/>
    </row>
    <row r="186835" spans="27:27">
      <c r="AA186835" s="271"/>
    </row>
    <row r="186836" spans="27:27">
      <c r="AA186836" s="271"/>
    </row>
    <row r="186837" spans="27:27">
      <c r="AA186837" s="271"/>
    </row>
    <row r="186838" spans="27:27">
      <c r="AA186838" s="271"/>
    </row>
    <row r="186839" spans="27:27">
      <c r="AA186839" s="271"/>
    </row>
    <row r="186840" spans="27:27">
      <c r="AA186840" s="271"/>
    </row>
    <row r="186841" spans="27:27">
      <c r="AA186841" s="271"/>
    </row>
    <row r="186842" spans="27:27">
      <c r="AA186842" s="271"/>
    </row>
    <row r="186843" spans="27:27">
      <c r="AA186843" s="271"/>
    </row>
    <row r="186844" spans="27:27">
      <c r="AA186844" s="271"/>
    </row>
    <row r="186845" spans="27:27">
      <c r="AA186845" s="271"/>
    </row>
    <row r="186846" spans="27:27">
      <c r="AA186846" s="271"/>
    </row>
    <row r="186847" spans="27:27">
      <c r="AA186847" s="271"/>
    </row>
    <row r="186848" spans="27:27">
      <c r="AA186848" s="271"/>
    </row>
    <row r="186849" spans="27:27">
      <c r="AA186849" s="271"/>
    </row>
    <row r="186850" spans="27:27">
      <c r="AA186850" s="271"/>
    </row>
    <row r="186851" spans="27:27">
      <c r="AA186851" s="271"/>
    </row>
    <row r="186852" spans="27:27">
      <c r="AA186852" s="271"/>
    </row>
    <row r="186853" spans="27:27">
      <c r="AA186853" s="271"/>
    </row>
    <row r="186854" spans="27:27">
      <c r="AA186854" s="271"/>
    </row>
    <row r="186855" spans="27:27">
      <c r="AA186855" s="271"/>
    </row>
    <row r="186856" spans="27:27">
      <c r="AA186856" s="271"/>
    </row>
    <row r="186857" spans="27:27">
      <c r="AA186857" s="271"/>
    </row>
    <row r="186858" spans="27:27">
      <c r="AA186858" s="271"/>
    </row>
    <row r="186859" spans="27:27">
      <c r="AA186859" s="271"/>
    </row>
    <row r="186860" spans="27:27">
      <c r="AA186860" s="271"/>
    </row>
    <row r="186861" spans="27:27">
      <c r="AA186861" s="271"/>
    </row>
    <row r="186862" spans="27:27">
      <c r="AA186862" s="271"/>
    </row>
    <row r="186863" spans="27:27">
      <c r="AA186863" s="271"/>
    </row>
    <row r="186864" spans="27:27">
      <c r="AA186864" s="271"/>
    </row>
    <row r="186865" spans="27:27">
      <c r="AA186865" s="271"/>
    </row>
    <row r="186866" spans="27:27">
      <c r="AA186866" s="271"/>
    </row>
    <row r="186867" spans="27:27">
      <c r="AA186867" s="271"/>
    </row>
    <row r="186868" spans="27:27">
      <c r="AA186868" s="271"/>
    </row>
    <row r="186869" spans="27:27">
      <c r="AA186869" s="271"/>
    </row>
    <row r="186870" spans="27:27">
      <c r="AA186870" s="271"/>
    </row>
    <row r="186871" spans="27:27">
      <c r="AA186871" s="271"/>
    </row>
    <row r="186872" spans="27:27">
      <c r="AA186872" s="271"/>
    </row>
    <row r="186873" spans="27:27">
      <c r="AA186873" s="271"/>
    </row>
    <row r="186874" spans="27:27">
      <c r="AA186874" s="271"/>
    </row>
    <row r="186875" spans="27:27">
      <c r="AA186875" s="271"/>
    </row>
    <row r="186876" spans="27:27">
      <c r="AA186876" s="271"/>
    </row>
    <row r="186877" spans="27:27">
      <c r="AA186877" s="271"/>
    </row>
    <row r="186878" spans="27:27">
      <c r="AA186878" s="271"/>
    </row>
    <row r="186879" spans="27:27">
      <c r="AA186879" s="271"/>
    </row>
    <row r="186880" spans="27:27">
      <c r="AA186880" s="271"/>
    </row>
    <row r="186881" spans="27:27">
      <c r="AA186881" s="271"/>
    </row>
    <row r="186882" spans="27:27">
      <c r="AA186882" s="271"/>
    </row>
    <row r="186883" spans="27:27">
      <c r="AA186883" s="271"/>
    </row>
    <row r="186884" spans="27:27">
      <c r="AA186884" s="271"/>
    </row>
    <row r="186885" spans="27:27">
      <c r="AA186885" s="271"/>
    </row>
    <row r="186886" spans="27:27">
      <c r="AA186886" s="271"/>
    </row>
    <row r="186887" spans="27:27">
      <c r="AA186887" s="271"/>
    </row>
    <row r="186888" spans="27:27">
      <c r="AA186888" s="271"/>
    </row>
    <row r="186889" spans="27:27">
      <c r="AA186889" s="271"/>
    </row>
    <row r="186890" spans="27:27">
      <c r="AA186890" s="271"/>
    </row>
    <row r="186891" spans="27:27">
      <c r="AA186891" s="271"/>
    </row>
    <row r="186892" spans="27:27">
      <c r="AA186892" s="271"/>
    </row>
    <row r="186893" spans="27:27">
      <c r="AA186893" s="271"/>
    </row>
    <row r="186894" spans="27:27">
      <c r="AA186894" s="271"/>
    </row>
    <row r="186895" spans="27:27">
      <c r="AA186895" s="271"/>
    </row>
    <row r="186896" spans="27:27">
      <c r="AA186896" s="271"/>
    </row>
    <row r="186897" spans="27:27">
      <c r="AA186897" s="271"/>
    </row>
    <row r="186898" spans="27:27">
      <c r="AA186898" s="271"/>
    </row>
    <row r="186899" spans="27:27">
      <c r="AA186899" s="271"/>
    </row>
    <row r="186900" spans="27:27">
      <c r="AA186900" s="271"/>
    </row>
    <row r="186901" spans="27:27">
      <c r="AA186901" s="271"/>
    </row>
    <row r="186902" spans="27:27">
      <c r="AA186902" s="271"/>
    </row>
    <row r="186903" spans="27:27">
      <c r="AA186903" s="271"/>
    </row>
    <row r="186904" spans="27:27">
      <c r="AA186904" s="271"/>
    </row>
    <row r="186905" spans="27:27">
      <c r="AA186905" s="271"/>
    </row>
    <row r="186906" spans="27:27">
      <c r="AA186906" s="271"/>
    </row>
    <row r="186907" spans="27:27">
      <c r="AA186907" s="271"/>
    </row>
    <row r="186908" spans="27:27">
      <c r="AA186908" s="271"/>
    </row>
    <row r="186909" spans="27:27">
      <c r="AA186909" s="271"/>
    </row>
    <row r="186910" spans="27:27">
      <c r="AA186910" s="271"/>
    </row>
    <row r="186911" spans="27:27">
      <c r="AA186911" s="271"/>
    </row>
    <row r="186912" spans="27:27">
      <c r="AA186912" s="271"/>
    </row>
    <row r="186913" spans="27:27">
      <c r="AA186913" s="271"/>
    </row>
    <row r="186914" spans="27:27">
      <c r="AA186914" s="271"/>
    </row>
    <row r="186915" spans="27:27">
      <c r="AA186915" s="271"/>
    </row>
    <row r="186916" spans="27:27">
      <c r="AA186916" s="271"/>
    </row>
    <row r="186917" spans="27:27">
      <c r="AA186917" s="271"/>
    </row>
    <row r="186918" spans="27:27">
      <c r="AA186918" s="271"/>
    </row>
    <row r="186919" spans="27:27">
      <c r="AA186919" s="271"/>
    </row>
    <row r="186920" spans="27:27">
      <c r="AA186920" s="271"/>
    </row>
    <row r="186921" spans="27:27">
      <c r="AA186921" s="271"/>
    </row>
    <row r="186922" spans="27:27">
      <c r="AA186922" s="271"/>
    </row>
    <row r="186923" spans="27:27">
      <c r="AA186923" s="271"/>
    </row>
    <row r="186924" spans="27:27">
      <c r="AA186924" s="271"/>
    </row>
    <row r="186925" spans="27:27">
      <c r="AA186925" s="271"/>
    </row>
    <row r="186926" spans="27:27">
      <c r="AA186926" s="271"/>
    </row>
    <row r="186927" spans="27:27">
      <c r="AA186927" s="271"/>
    </row>
    <row r="186928" spans="27:27">
      <c r="AA186928" s="271"/>
    </row>
    <row r="186929" spans="27:27">
      <c r="AA186929" s="271"/>
    </row>
    <row r="186930" spans="27:27">
      <c r="AA186930" s="271"/>
    </row>
    <row r="186931" spans="27:27">
      <c r="AA186931" s="271"/>
    </row>
    <row r="186932" spans="27:27">
      <c r="AA186932" s="271"/>
    </row>
    <row r="186933" spans="27:27">
      <c r="AA186933" s="271"/>
    </row>
    <row r="186934" spans="27:27">
      <c r="AA186934" s="271"/>
    </row>
    <row r="186935" spans="27:27">
      <c r="AA186935" s="271"/>
    </row>
    <row r="186936" spans="27:27">
      <c r="AA186936" s="271"/>
    </row>
    <row r="186937" spans="27:27">
      <c r="AA186937" s="271"/>
    </row>
    <row r="186938" spans="27:27">
      <c r="AA186938" s="271"/>
    </row>
    <row r="186939" spans="27:27">
      <c r="AA186939" s="271"/>
    </row>
    <row r="186940" spans="27:27">
      <c r="AA186940" s="271"/>
    </row>
    <row r="186941" spans="27:27">
      <c r="AA186941" s="271"/>
    </row>
    <row r="186942" spans="27:27">
      <c r="AA186942" s="271"/>
    </row>
    <row r="186943" spans="27:27">
      <c r="AA186943" s="271"/>
    </row>
    <row r="186944" spans="27:27">
      <c r="AA186944" s="271"/>
    </row>
    <row r="186945" spans="27:27">
      <c r="AA186945" s="271"/>
    </row>
    <row r="186946" spans="27:27">
      <c r="AA186946" s="271"/>
    </row>
    <row r="186947" spans="27:27">
      <c r="AA186947" s="271"/>
    </row>
    <row r="186948" spans="27:27">
      <c r="AA186948" s="271"/>
    </row>
    <row r="186949" spans="27:27">
      <c r="AA186949" s="271"/>
    </row>
    <row r="186950" spans="27:27">
      <c r="AA186950" s="271"/>
    </row>
    <row r="186951" spans="27:27">
      <c r="AA186951" s="271"/>
    </row>
    <row r="186952" spans="27:27">
      <c r="AA186952" s="271"/>
    </row>
    <row r="186953" spans="27:27">
      <c r="AA186953" s="271"/>
    </row>
    <row r="186954" spans="27:27">
      <c r="AA186954" s="271"/>
    </row>
    <row r="186955" spans="27:27">
      <c r="AA186955" s="271"/>
    </row>
    <row r="186956" spans="27:27">
      <c r="AA186956" s="271"/>
    </row>
    <row r="186957" spans="27:27">
      <c r="AA186957" s="271"/>
    </row>
    <row r="186958" spans="27:27">
      <c r="AA186958" s="271"/>
    </row>
    <row r="186959" spans="27:27">
      <c r="AA186959" s="271"/>
    </row>
    <row r="186960" spans="27:27">
      <c r="AA186960" s="271"/>
    </row>
    <row r="186961" spans="27:27">
      <c r="AA186961" s="271"/>
    </row>
    <row r="186962" spans="27:27">
      <c r="AA186962" s="271"/>
    </row>
    <row r="186963" spans="27:27">
      <c r="AA186963" s="271"/>
    </row>
    <row r="186964" spans="27:27">
      <c r="AA186964" s="271"/>
    </row>
    <row r="186965" spans="27:27">
      <c r="AA186965" s="271"/>
    </row>
    <row r="186966" spans="27:27">
      <c r="AA186966" s="271"/>
    </row>
    <row r="186967" spans="27:27">
      <c r="AA186967" s="271"/>
    </row>
    <row r="186968" spans="27:27">
      <c r="AA186968" s="271"/>
    </row>
    <row r="186969" spans="27:27">
      <c r="AA186969" s="271"/>
    </row>
    <row r="186970" spans="27:27">
      <c r="AA186970" s="271"/>
    </row>
    <row r="186971" spans="27:27">
      <c r="AA186971" s="271"/>
    </row>
    <row r="186972" spans="27:27">
      <c r="AA186972" s="271"/>
    </row>
    <row r="186973" spans="27:27">
      <c r="AA186973" s="271"/>
    </row>
    <row r="186974" spans="27:27">
      <c r="AA186974" s="271"/>
    </row>
    <row r="186975" spans="27:27">
      <c r="AA186975" s="271"/>
    </row>
    <row r="186976" spans="27:27">
      <c r="AA186976" s="271"/>
    </row>
    <row r="186977" spans="27:27">
      <c r="AA186977" s="271"/>
    </row>
    <row r="186978" spans="27:27">
      <c r="AA186978" s="271"/>
    </row>
    <row r="186979" spans="27:27">
      <c r="AA186979" s="271"/>
    </row>
    <row r="186980" spans="27:27">
      <c r="AA186980" s="271"/>
    </row>
    <row r="186981" spans="27:27">
      <c r="AA186981" s="271"/>
    </row>
    <row r="186982" spans="27:27">
      <c r="AA186982" s="271"/>
    </row>
    <row r="186983" spans="27:27">
      <c r="AA186983" s="271"/>
    </row>
    <row r="186984" spans="27:27">
      <c r="AA186984" s="271"/>
    </row>
    <row r="186985" spans="27:27">
      <c r="AA186985" s="271"/>
    </row>
    <row r="186986" spans="27:27">
      <c r="AA186986" s="271"/>
    </row>
    <row r="186987" spans="27:27">
      <c r="AA186987" s="271"/>
    </row>
    <row r="186988" spans="27:27">
      <c r="AA186988" s="271"/>
    </row>
    <row r="186989" spans="27:27">
      <c r="AA186989" s="271"/>
    </row>
    <row r="186990" spans="27:27">
      <c r="AA186990" s="271"/>
    </row>
    <row r="186991" spans="27:27">
      <c r="AA186991" s="271"/>
    </row>
    <row r="186992" spans="27:27">
      <c r="AA186992" s="271"/>
    </row>
    <row r="186993" spans="27:27">
      <c r="AA186993" s="271"/>
    </row>
    <row r="186994" spans="27:27">
      <c r="AA186994" s="271"/>
    </row>
    <row r="186995" spans="27:27">
      <c r="AA186995" s="271"/>
    </row>
    <row r="186996" spans="27:27">
      <c r="AA186996" s="271"/>
    </row>
    <row r="186997" spans="27:27">
      <c r="AA186997" s="271"/>
    </row>
    <row r="186998" spans="27:27">
      <c r="AA186998" s="271"/>
    </row>
    <row r="186999" spans="27:27">
      <c r="AA186999" s="271"/>
    </row>
    <row r="187000" spans="27:27">
      <c r="AA187000" s="271"/>
    </row>
    <row r="187001" spans="27:27">
      <c r="AA187001" s="271"/>
    </row>
    <row r="187002" spans="27:27">
      <c r="AA187002" s="271"/>
    </row>
    <row r="187003" spans="27:27">
      <c r="AA187003" s="271"/>
    </row>
    <row r="187004" spans="27:27">
      <c r="AA187004" s="271"/>
    </row>
    <row r="187005" spans="27:27">
      <c r="AA187005" s="271"/>
    </row>
    <row r="187006" spans="27:27">
      <c r="AA187006" s="271"/>
    </row>
    <row r="187007" spans="27:27">
      <c r="AA187007" s="271"/>
    </row>
    <row r="187008" spans="27:27">
      <c r="AA187008" s="271"/>
    </row>
    <row r="187009" spans="27:27">
      <c r="AA187009" s="271"/>
    </row>
    <row r="187010" spans="27:27">
      <c r="AA187010" s="271"/>
    </row>
    <row r="187011" spans="27:27">
      <c r="AA187011" s="271"/>
    </row>
    <row r="187012" spans="27:27">
      <c r="AA187012" s="271"/>
    </row>
    <row r="187013" spans="27:27">
      <c r="AA187013" s="271"/>
    </row>
    <row r="187014" spans="27:27">
      <c r="AA187014" s="271"/>
    </row>
    <row r="187015" spans="27:27">
      <c r="AA187015" s="271"/>
    </row>
    <row r="187016" spans="27:27">
      <c r="AA187016" s="271"/>
    </row>
    <row r="187017" spans="27:27">
      <c r="AA187017" s="271"/>
    </row>
    <row r="187018" spans="27:27">
      <c r="AA187018" s="271"/>
    </row>
    <row r="187019" spans="27:27">
      <c r="AA187019" s="271"/>
    </row>
    <row r="187020" spans="27:27">
      <c r="AA187020" s="271"/>
    </row>
    <row r="187021" spans="27:27">
      <c r="AA187021" s="271"/>
    </row>
    <row r="187022" spans="27:27">
      <c r="AA187022" s="271"/>
    </row>
    <row r="187023" spans="27:27">
      <c r="AA187023" s="271"/>
    </row>
    <row r="187024" spans="27:27">
      <c r="AA187024" s="271"/>
    </row>
    <row r="187025" spans="27:27">
      <c r="AA187025" s="271"/>
    </row>
    <row r="187026" spans="27:27">
      <c r="AA187026" s="271"/>
    </row>
    <row r="187027" spans="27:27">
      <c r="AA187027" s="271"/>
    </row>
    <row r="187028" spans="27:27">
      <c r="AA187028" s="271"/>
    </row>
    <row r="187029" spans="27:27">
      <c r="AA187029" s="271"/>
    </row>
    <row r="187030" spans="27:27">
      <c r="AA187030" s="271"/>
    </row>
    <row r="187031" spans="27:27">
      <c r="AA187031" s="271"/>
    </row>
    <row r="187032" spans="27:27">
      <c r="AA187032" s="271"/>
    </row>
    <row r="187033" spans="27:27">
      <c r="AA187033" s="271"/>
    </row>
    <row r="187034" spans="27:27">
      <c r="AA187034" s="271"/>
    </row>
    <row r="187035" spans="27:27">
      <c r="AA187035" s="271"/>
    </row>
    <row r="187036" spans="27:27">
      <c r="AA187036" s="271"/>
    </row>
    <row r="187037" spans="27:27">
      <c r="AA187037" s="271"/>
    </row>
    <row r="187038" spans="27:27">
      <c r="AA187038" s="271"/>
    </row>
    <row r="187039" spans="27:27">
      <c r="AA187039" s="271"/>
    </row>
    <row r="187040" spans="27:27">
      <c r="AA187040" s="271"/>
    </row>
    <row r="187041" spans="27:27">
      <c r="AA187041" s="271"/>
    </row>
    <row r="187042" spans="27:27">
      <c r="AA187042" s="271"/>
    </row>
    <row r="187043" spans="27:27">
      <c r="AA187043" s="271"/>
    </row>
    <row r="187044" spans="27:27">
      <c r="AA187044" s="271"/>
    </row>
    <row r="187045" spans="27:27">
      <c r="AA187045" s="271"/>
    </row>
    <row r="187046" spans="27:27">
      <c r="AA187046" s="271"/>
    </row>
    <row r="187047" spans="27:27">
      <c r="AA187047" s="271"/>
    </row>
    <row r="187048" spans="27:27">
      <c r="AA187048" s="271"/>
    </row>
    <row r="187049" spans="27:27">
      <c r="AA187049" s="271"/>
    </row>
    <row r="187050" spans="27:27">
      <c r="AA187050" s="271"/>
    </row>
    <row r="187051" spans="27:27">
      <c r="AA187051" s="271"/>
    </row>
    <row r="187052" spans="27:27">
      <c r="AA187052" s="271"/>
    </row>
    <row r="187053" spans="27:27">
      <c r="AA187053" s="271"/>
    </row>
    <row r="187054" spans="27:27">
      <c r="AA187054" s="271"/>
    </row>
    <row r="187055" spans="27:27">
      <c r="AA187055" s="271"/>
    </row>
    <row r="187056" spans="27:27">
      <c r="AA187056" s="271"/>
    </row>
    <row r="187057" spans="27:27">
      <c r="AA187057" s="271"/>
    </row>
    <row r="187058" spans="27:27">
      <c r="AA187058" s="271"/>
    </row>
    <row r="187059" spans="27:27">
      <c r="AA187059" s="271"/>
    </row>
    <row r="187060" spans="27:27">
      <c r="AA187060" s="271"/>
    </row>
    <row r="187061" spans="27:27">
      <c r="AA187061" s="271"/>
    </row>
    <row r="187062" spans="27:27">
      <c r="AA187062" s="271"/>
    </row>
    <row r="187063" spans="27:27">
      <c r="AA187063" s="271"/>
    </row>
    <row r="187064" spans="27:27">
      <c r="AA187064" s="271"/>
    </row>
    <row r="187065" spans="27:27">
      <c r="AA187065" s="271"/>
    </row>
    <row r="187066" spans="27:27">
      <c r="AA187066" s="271"/>
    </row>
    <row r="187067" spans="27:27">
      <c r="AA187067" s="271"/>
    </row>
    <row r="187068" spans="27:27">
      <c r="AA187068" s="271"/>
    </row>
    <row r="187069" spans="27:27">
      <c r="AA187069" s="271"/>
    </row>
    <row r="187070" spans="27:27">
      <c r="AA187070" s="271"/>
    </row>
    <row r="187071" spans="27:27">
      <c r="AA187071" s="271"/>
    </row>
    <row r="187072" spans="27:27">
      <c r="AA187072" s="271"/>
    </row>
    <row r="187073" spans="27:27">
      <c r="AA187073" s="271"/>
    </row>
    <row r="187074" spans="27:27">
      <c r="AA187074" s="271"/>
    </row>
    <row r="187075" spans="27:27">
      <c r="AA187075" s="271"/>
    </row>
    <row r="187076" spans="27:27">
      <c r="AA187076" s="271"/>
    </row>
    <row r="187077" spans="27:27">
      <c r="AA187077" s="271"/>
    </row>
    <row r="187078" spans="27:27">
      <c r="AA187078" s="271"/>
    </row>
    <row r="187079" spans="27:27">
      <c r="AA187079" s="271"/>
    </row>
    <row r="187080" spans="27:27">
      <c r="AA187080" s="271"/>
    </row>
    <row r="187081" spans="27:27">
      <c r="AA187081" s="271"/>
    </row>
    <row r="187082" spans="27:27">
      <c r="AA187082" s="271"/>
    </row>
    <row r="187083" spans="27:27">
      <c r="AA187083" s="271"/>
    </row>
    <row r="187084" spans="27:27">
      <c r="AA187084" s="271"/>
    </row>
    <row r="187085" spans="27:27">
      <c r="AA187085" s="271"/>
    </row>
    <row r="187086" spans="27:27">
      <c r="AA187086" s="271"/>
    </row>
    <row r="187087" spans="27:27">
      <c r="AA187087" s="271"/>
    </row>
    <row r="187088" spans="27:27">
      <c r="AA187088" s="271"/>
    </row>
    <row r="187089" spans="27:27">
      <c r="AA187089" s="271"/>
    </row>
    <row r="187090" spans="27:27">
      <c r="AA187090" s="271"/>
    </row>
    <row r="187091" spans="27:27">
      <c r="AA187091" s="271"/>
    </row>
    <row r="187092" spans="27:27">
      <c r="AA187092" s="271"/>
    </row>
    <row r="187093" spans="27:27">
      <c r="AA187093" s="271"/>
    </row>
    <row r="187094" spans="27:27">
      <c r="AA187094" s="271"/>
    </row>
    <row r="187095" spans="27:27">
      <c r="AA187095" s="271"/>
    </row>
    <row r="187096" spans="27:27">
      <c r="AA187096" s="271"/>
    </row>
    <row r="187097" spans="27:27">
      <c r="AA187097" s="271"/>
    </row>
    <row r="187098" spans="27:27">
      <c r="AA187098" s="271"/>
    </row>
    <row r="187099" spans="27:27">
      <c r="AA187099" s="271"/>
    </row>
    <row r="187100" spans="27:27">
      <c r="AA187100" s="271"/>
    </row>
    <row r="187101" spans="27:27">
      <c r="AA187101" s="271"/>
    </row>
    <row r="187102" spans="27:27">
      <c r="AA187102" s="271"/>
    </row>
    <row r="187103" spans="27:27">
      <c r="AA187103" s="271"/>
    </row>
    <row r="187104" spans="27:27">
      <c r="AA187104" s="271"/>
    </row>
    <row r="187105" spans="27:27">
      <c r="AA187105" s="271"/>
    </row>
    <row r="187106" spans="27:27">
      <c r="AA187106" s="271"/>
    </row>
    <row r="187107" spans="27:27">
      <c r="AA187107" s="271"/>
    </row>
    <row r="187108" spans="27:27">
      <c r="AA187108" s="271"/>
    </row>
    <row r="187109" spans="27:27">
      <c r="AA187109" s="271"/>
    </row>
    <row r="187110" spans="27:27">
      <c r="AA187110" s="271"/>
    </row>
    <row r="187111" spans="27:27">
      <c r="AA187111" s="271"/>
    </row>
    <row r="187112" spans="27:27">
      <c r="AA187112" s="271"/>
    </row>
    <row r="187113" spans="27:27">
      <c r="AA187113" s="271"/>
    </row>
    <row r="187114" spans="27:27">
      <c r="AA187114" s="271"/>
    </row>
    <row r="187115" spans="27:27">
      <c r="AA187115" s="271"/>
    </row>
    <row r="187116" spans="27:27">
      <c r="AA187116" s="271"/>
    </row>
    <row r="187117" spans="27:27">
      <c r="AA187117" s="271"/>
    </row>
    <row r="187118" spans="27:27">
      <c r="AA187118" s="271"/>
    </row>
    <row r="187119" spans="27:27">
      <c r="AA187119" s="271"/>
    </row>
    <row r="187120" spans="27:27">
      <c r="AA187120" s="271"/>
    </row>
    <row r="187121" spans="27:27">
      <c r="AA187121" s="271"/>
    </row>
    <row r="187122" spans="27:27">
      <c r="AA187122" s="271"/>
    </row>
    <row r="187123" spans="27:27">
      <c r="AA187123" s="271"/>
    </row>
    <row r="187124" spans="27:27">
      <c r="AA187124" s="271"/>
    </row>
    <row r="187125" spans="27:27">
      <c r="AA187125" s="271"/>
    </row>
    <row r="187126" spans="27:27">
      <c r="AA187126" s="271"/>
    </row>
    <row r="187127" spans="27:27">
      <c r="AA187127" s="271"/>
    </row>
    <row r="187128" spans="27:27">
      <c r="AA187128" s="271"/>
    </row>
    <row r="187129" spans="27:27">
      <c r="AA187129" s="271"/>
    </row>
    <row r="187130" spans="27:27">
      <c r="AA187130" s="271"/>
    </row>
    <row r="187131" spans="27:27">
      <c r="AA187131" s="271"/>
    </row>
    <row r="187132" spans="27:27">
      <c r="AA187132" s="271"/>
    </row>
    <row r="187133" spans="27:27">
      <c r="AA187133" s="271"/>
    </row>
    <row r="187134" spans="27:27">
      <c r="AA187134" s="271"/>
    </row>
    <row r="187135" spans="27:27">
      <c r="AA187135" s="271"/>
    </row>
    <row r="187136" spans="27:27">
      <c r="AA187136" s="271"/>
    </row>
    <row r="187137" spans="27:27">
      <c r="AA187137" s="271"/>
    </row>
    <row r="187138" spans="27:27">
      <c r="AA187138" s="271"/>
    </row>
    <row r="187139" spans="27:27">
      <c r="AA187139" s="271"/>
    </row>
    <row r="187140" spans="27:27">
      <c r="AA187140" s="271"/>
    </row>
    <row r="187141" spans="27:27">
      <c r="AA187141" s="271"/>
    </row>
    <row r="187142" spans="27:27">
      <c r="AA187142" s="271"/>
    </row>
    <row r="187143" spans="27:27">
      <c r="AA187143" s="271"/>
    </row>
    <row r="187144" spans="27:27">
      <c r="AA187144" s="271"/>
    </row>
    <row r="187145" spans="27:27">
      <c r="AA187145" s="271"/>
    </row>
    <row r="187146" spans="27:27">
      <c r="AA187146" s="271"/>
    </row>
    <row r="187147" spans="27:27">
      <c r="AA187147" s="271"/>
    </row>
    <row r="187148" spans="27:27">
      <c r="AA187148" s="271"/>
    </row>
    <row r="187149" spans="27:27">
      <c r="AA187149" s="271"/>
    </row>
    <row r="187150" spans="27:27">
      <c r="AA187150" s="271"/>
    </row>
    <row r="187151" spans="27:27">
      <c r="AA187151" s="271"/>
    </row>
    <row r="187152" spans="27:27">
      <c r="AA187152" s="271"/>
    </row>
    <row r="187153" spans="27:27">
      <c r="AA187153" s="271"/>
    </row>
    <row r="187154" spans="27:27">
      <c r="AA187154" s="271"/>
    </row>
    <row r="187155" spans="27:27">
      <c r="AA187155" s="271"/>
    </row>
    <row r="187156" spans="27:27">
      <c r="AA187156" s="271"/>
    </row>
    <row r="187157" spans="27:27">
      <c r="AA187157" s="271"/>
    </row>
    <row r="187158" spans="27:27">
      <c r="AA187158" s="271"/>
    </row>
    <row r="187159" spans="27:27">
      <c r="AA187159" s="271"/>
    </row>
    <row r="187160" spans="27:27">
      <c r="AA187160" s="271"/>
    </row>
    <row r="187161" spans="27:27">
      <c r="AA187161" s="271"/>
    </row>
    <row r="187162" spans="27:27">
      <c r="AA187162" s="271"/>
    </row>
    <row r="187163" spans="27:27">
      <c r="AA187163" s="271"/>
    </row>
    <row r="187164" spans="27:27">
      <c r="AA187164" s="271"/>
    </row>
    <row r="187165" spans="27:27">
      <c r="AA187165" s="271"/>
    </row>
    <row r="187166" spans="27:27">
      <c r="AA187166" s="271"/>
    </row>
    <row r="187167" spans="27:27">
      <c r="AA187167" s="271"/>
    </row>
    <row r="187168" spans="27:27">
      <c r="AA187168" s="271"/>
    </row>
    <row r="187169" spans="27:27">
      <c r="AA187169" s="271"/>
    </row>
    <row r="187170" spans="27:27">
      <c r="AA187170" s="271"/>
    </row>
    <row r="187171" spans="27:27">
      <c r="AA187171" s="271"/>
    </row>
    <row r="187172" spans="27:27">
      <c r="AA187172" s="271"/>
    </row>
    <row r="187173" spans="27:27">
      <c r="AA187173" s="271"/>
    </row>
    <row r="187174" spans="27:27">
      <c r="AA187174" s="271"/>
    </row>
    <row r="187175" spans="27:27">
      <c r="AA187175" s="271"/>
    </row>
    <row r="187176" spans="27:27">
      <c r="AA187176" s="271"/>
    </row>
    <row r="187177" spans="27:27">
      <c r="AA187177" s="271"/>
    </row>
    <row r="187178" spans="27:27">
      <c r="AA187178" s="271"/>
    </row>
    <row r="187179" spans="27:27">
      <c r="AA187179" s="271"/>
    </row>
    <row r="187180" spans="27:27">
      <c r="AA187180" s="271"/>
    </row>
    <row r="187181" spans="27:27">
      <c r="AA187181" s="271"/>
    </row>
    <row r="187182" spans="27:27">
      <c r="AA187182" s="271"/>
    </row>
    <row r="187183" spans="27:27">
      <c r="AA187183" s="271"/>
    </row>
    <row r="187184" spans="27:27">
      <c r="AA187184" s="271"/>
    </row>
    <row r="187185" spans="27:27">
      <c r="AA187185" s="271"/>
    </row>
    <row r="187186" spans="27:27">
      <c r="AA187186" s="271"/>
    </row>
    <row r="187187" spans="27:27">
      <c r="AA187187" s="271"/>
    </row>
    <row r="187188" spans="27:27">
      <c r="AA187188" s="271"/>
    </row>
    <row r="187189" spans="27:27">
      <c r="AA187189" s="271"/>
    </row>
    <row r="187190" spans="27:27">
      <c r="AA187190" s="271"/>
    </row>
    <row r="187191" spans="27:27">
      <c r="AA187191" s="271"/>
    </row>
    <row r="187192" spans="27:27">
      <c r="AA187192" s="271"/>
    </row>
    <row r="187193" spans="27:27">
      <c r="AA187193" s="271"/>
    </row>
    <row r="187194" spans="27:27">
      <c r="AA187194" s="271"/>
    </row>
    <row r="187195" spans="27:27">
      <c r="AA187195" s="271"/>
    </row>
    <row r="187196" spans="27:27">
      <c r="AA187196" s="271"/>
    </row>
    <row r="187197" spans="27:27">
      <c r="AA187197" s="271"/>
    </row>
    <row r="187198" spans="27:27">
      <c r="AA187198" s="271"/>
    </row>
    <row r="187199" spans="27:27">
      <c r="AA187199" s="271"/>
    </row>
    <row r="187200" spans="27:27">
      <c r="AA187200" s="271"/>
    </row>
    <row r="187201" spans="27:27">
      <c r="AA187201" s="271"/>
    </row>
    <row r="187202" spans="27:27">
      <c r="AA187202" s="271"/>
    </row>
    <row r="187203" spans="27:27">
      <c r="AA187203" s="271"/>
    </row>
    <row r="187204" spans="27:27">
      <c r="AA187204" s="271"/>
    </row>
    <row r="187205" spans="27:27">
      <c r="AA187205" s="271"/>
    </row>
    <row r="187206" spans="27:27">
      <c r="AA187206" s="271"/>
    </row>
    <row r="187207" spans="27:27">
      <c r="AA187207" s="271"/>
    </row>
    <row r="187208" spans="27:27">
      <c r="AA187208" s="271"/>
    </row>
    <row r="187209" spans="27:27">
      <c r="AA187209" s="271"/>
    </row>
    <row r="187210" spans="27:27">
      <c r="AA187210" s="271"/>
    </row>
    <row r="187211" spans="27:27">
      <c r="AA187211" s="271"/>
    </row>
    <row r="187212" spans="27:27">
      <c r="AA187212" s="271"/>
    </row>
    <row r="187213" spans="27:27">
      <c r="AA187213" s="271"/>
    </row>
    <row r="187214" spans="27:27">
      <c r="AA187214" s="271"/>
    </row>
    <row r="187215" spans="27:27">
      <c r="AA187215" s="271"/>
    </row>
    <row r="187216" spans="27:27">
      <c r="AA187216" s="271"/>
    </row>
    <row r="187217" spans="27:27">
      <c r="AA187217" s="271"/>
    </row>
    <row r="187218" spans="27:27">
      <c r="AA187218" s="271"/>
    </row>
    <row r="187219" spans="27:27">
      <c r="AA187219" s="271"/>
    </row>
    <row r="187220" spans="27:27">
      <c r="AA187220" s="271"/>
    </row>
    <row r="187221" spans="27:27">
      <c r="AA187221" s="271"/>
    </row>
    <row r="187222" spans="27:27">
      <c r="AA187222" s="271"/>
    </row>
    <row r="187223" spans="27:27">
      <c r="AA187223" s="271"/>
    </row>
    <row r="187224" spans="27:27">
      <c r="AA187224" s="271"/>
    </row>
    <row r="187225" spans="27:27">
      <c r="AA187225" s="271"/>
    </row>
    <row r="187226" spans="27:27">
      <c r="AA187226" s="271"/>
    </row>
    <row r="187227" spans="27:27">
      <c r="AA187227" s="271"/>
    </row>
    <row r="187228" spans="27:27">
      <c r="AA187228" s="271"/>
    </row>
    <row r="187229" spans="27:27">
      <c r="AA187229" s="271"/>
    </row>
    <row r="187230" spans="27:27">
      <c r="AA187230" s="271"/>
    </row>
    <row r="187231" spans="27:27">
      <c r="AA187231" s="271"/>
    </row>
    <row r="187232" spans="27:27">
      <c r="AA187232" s="271"/>
    </row>
    <row r="187233" spans="27:27">
      <c r="AA187233" s="271"/>
    </row>
    <row r="187234" spans="27:27">
      <c r="AA187234" s="271"/>
    </row>
    <row r="187235" spans="27:27">
      <c r="AA187235" s="271"/>
    </row>
    <row r="187236" spans="27:27">
      <c r="AA187236" s="271"/>
    </row>
    <row r="187237" spans="27:27">
      <c r="AA187237" s="271"/>
    </row>
    <row r="187238" spans="27:27">
      <c r="AA187238" s="271"/>
    </row>
    <row r="187239" spans="27:27">
      <c r="AA187239" s="271"/>
    </row>
    <row r="187240" spans="27:27">
      <c r="AA187240" s="271"/>
    </row>
    <row r="187241" spans="27:27">
      <c r="AA187241" s="271"/>
    </row>
    <row r="187242" spans="27:27">
      <c r="AA187242" s="271"/>
    </row>
    <row r="187243" spans="27:27">
      <c r="AA187243" s="271"/>
    </row>
    <row r="187244" spans="27:27">
      <c r="AA187244" s="271"/>
    </row>
    <row r="187245" spans="27:27">
      <c r="AA187245" s="271"/>
    </row>
    <row r="187246" spans="27:27">
      <c r="AA187246" s="271"/>
    </row>
    <row r="187247" spans="27:27">
      <c r="AA187247" s="271"/>
    </row>
    <row r="187248" spans="27:27">
      <c r="AA187248" s="271"/>
    </row>
    <row r="187249" spans="27:27">
      <c r="AA187249" s="271"/>
    </row>
    <row r="187250" spans="27:27">
      <c r="AA187250" s="271"/>
    </row>
    <row r="187251" spans="27:27">
      <c r="AA187251" s="271"/>
    </row>
    <row r="187252" spans="27:27">
      <c r="AA187252" s="271"/>
    </row>
    <row r="187253" spans="27:27">
      <c r="AA187253" s="271"/>
    </row>
    <row r="187254" spans="27:27">
      <c r="AA187254" s="271"/>
    </row>
    <row r="187255" spans="27:27">
      <c r="AA187255" s="271"/>
    </row>
    <row r="187256" spans="27:27">
      <c r="AA187256" s="271"/>
    </row>
    <row r="187257" spans="27:27">
      <c r="AA187257" s="271"/>
    </row>
    <row r="187258" spans="27:27">
      <c r="AA187258" s="271"/>
    </row>
    <row r="187259" spans="27:27">
      <c r="AA187259" s="271"/>
    </row>
    <row r="187260" spans="27:27">
      <c r="AA187260" s="271"/>
    </row>
    <row r="187261" spans="27:27">
      <c r="AA187261" s="271"/>
    </row>
    <row r="187262" spans="27:27">
      <c r="AA187262" s="271"/>
    </row>
    <row r="187263" spans="27:27">
      <c r="AA187263" s="271"/>
    </row>
    <row r="187264" spans="27:27">
      <c r="AA187264" s="271"/>
    </row>
    <row r="187265" spans="27:27">
      <c r="AA187265" s="271"/>
    </row>
    <row r="187266" spans="27:27">
      <c r="AA187266" s="271"/>
    </row>
    <row r="187267" spans="27:27">
      <c r="AA187267" s="271"/>
    </row>
    <row r="187268" spans="27:27">
      <c r="AA187268" s="271"/>
    </row>
    <row r="187269" spans="27:27">
      <c r="AA187269" s="271"/>
    </row>
    <row r="187270" spans="27:27">
      <c r="AA187270" s="271"/>
    </row>
    <row r="187271" spans="27:27">
      <c r="AA187271" s="271"/>
    </row>
    <row r="187272" spans="27:27">
      <c r="AA187272" s="271"/>
    </row>
    <row r="187273" spans="27:27">
      <c r="AA187273" s="271"/>
    </row>
    <row r="187274" spans="27:27">
      <c r="AA187274" s="271"/>
    </row>
    <row r="187275" spans="27:27">
      <c r="AA187275" s="271"/>
    </row>
    <row r="187276" spans="27:27">
      <c r="AA187276" s="271"/>
    </row>
    <row r="187277" spans="27:27">
      <c r="AA187277" s="271"/>
    </row>
    <row r="187278" spans="27:27">
      <c r="AA187278" s="271"/>
    </row>
    <row r="187279" spans="27:27">
      <c r="AA187279" s="271"/>
    </row>
    <row r="187280" spans="27:27">
      <c r="AA187280" s="271"/>
    </row>
    <row r="187281" spans="27:27">
      <c r="AA187281" s="271"/>
    </row>
    <row r="187282" spans="27:27">
      <c r="AA187282" s="271"/>
    </row>
    <row r="187283" spans="27:27">
      <c r="AA187283" s="271"/>
    </row>
    <row r="187284" spans="27:27">
      <c r="AA187284" s="271"/>
    </row>
    <row r="187285" spans="27:27">
      <c r="AA187285" s="271"/>
    </row>
    <row r="187286" spans="27:27">
      <c r="AA187286" s="271"/>
    </row>
    <row r="187287" spans="27:27">
      <c r="AA187287" s="271"/>
    </row>
    <row r="187288" spans="27:27">
      <c r="AA187288" s="271"/>
    </row>
    <row r="187289" spans="27:27">
      <c r="AA187289" s="271"/>
    </row>
    <row r="187290" spans="27:27">
      <c r="AA187290" s="271"/>
    </row>
    <row r="187291" spans="27:27">
      <c r="AA187291" s="271"/>
    </row>
    <row r="187292" spans="27:27">
      <c r="AA187292" s="271"/>
    </row>
    <row r="187293" spans="27:27">
      <c r="AA187293" s="271"/>
    </row>
    <row r="187294" spans="27:27">
      <c r="AA187294" s="271"/>
    </row>
    <row r="187295" spans="27:27">
      <c r="AA187295" s="271"/>
    </row>
    <row r="187296" spans="27:27">
      <c r="AA187296" s="271"/>
    </row>
    <row r="187297" spans="27:27">
      <c r="AA187297" s="271"/>
    </row>
    <row r="187298" spans="27:27">
      <c r="AA187298" s="271"/>
    </row>
    <row r="187299" spans="27:27">
      <c r="AA187299" s="271"/>
    </row>
    <row r="187300" spans="27:27">
      <c r="AA187300" s="271"/>
    </row>
    <row r="187301" spans="27:27">
      <c r="AA187301" s="271"/>
    </row>
    <row r="187302" spans="27:27">
      <c r="AA187302" s="271"/>
    </row>
    <row r="187303" spans="27:27">
      <c r="AA187303" s="271"/>
    </row>
    <row r="187304" spans="27:27">
      <c r="AA187304" s="271"/>
    </row>
    <row r="187305" spans="27:27">
      <c r="AA187305" s="271"/>
    </row>
    <row r="187306" spans="27:27">
      <c r="AA187306" s="271"/>
    </row>
    <row r="187307" spans="27:27">
      <c r="AA187307" s="271"/>
    </row>
    <row r="187308" spans="27:27">
      <c r="AA187308" s="271"/>
    </row>
    <row r="187309" spans="27:27">
      <c r="AA187309" s="271"/>
    </row>
    <row r="187310" spans="27:27">
      <c r="AA187310" s="271"/>
    </row>
    <row r="187311" spans="27:27">
      <c r="AA187311" s="271"/>
    </row>
    <row r="187312" spans="27:27">
      <c r="AA187312" s="271"/>
    </row>
    <row r="187313" spans="27:27">
      <c r="AA187313" s="271"/>
    </row>
    <row r="187314" spans="27:27">
      <c r="AA187314" s="271"/>
    </row>
    <row r="187315" spans="27:27">
      <c r="AA187315" s="271"/>
    </row>
    <row r="187316" spans="27:27">
      <c r="AA187316" s="271"/>
    </row>
    <row r="187317" spans="27:27">
      <c r="AA187317" s="271"/>
    </row>
    <row r="187318" spans="27:27">
      <c r="AA187318" s="271"/>
    </row>
    <row r="187319" spans="27:27">
      <c r="AA187319" s="271"/>
    </row>
    <row r="187320" spans="27:27">
      <c r="AA187320" s="271"/>
    </row>
    <row r="187321" spans="27:27">
      <c r="AA187321" s="271"/>
    </row>
    <row r="187322" spans="27:27">
      <c r="AA187322" s="271"/>
    </row>
    <row r="187323" spans="27:27">
      <c r="AA187323" s="271"/>
    </row>
    <row r="187324" spans="27:27">
      <c r="AA187324" s="271"/>
    </row>
    <row r="187325" spans="27:27">
      <c r="AA187325" s="271"/>
    </row>
    <row r="187326" spans="27:27">
      <c r="AA187326" s="271"/>
    </row>
    <row r="187327" spans="27:27">
      <c r="AA187327" s="271"/>
    </row>
    <row r="187328" spans="27:27">
      <c r="AA187328" s="271"/>
    </row>
    <row r="187329" spans="27:27">
      <c r="AA187329" s="271"/>
    </row>
    <row r="187330" spans="27:27">
      <c r="AA187330" s="271"/>
    </row>
    <row r="187331" spans="27:27">
      <c r="AA187331" s="271"/>
    </row>
    <row r="187332" spans="27:27">
      <c r="AA187332" s="271"/>
    </row>
    <row r="187333" spans="27:27">
      <c r="AA187333" s="271"/>
    </row>
    <row r="187334" spans="27:27">
      <c r="AA187334" s="271"/>
    </row>
    <row r="187335" spans="27:27">
      <c r="AA187335" s="271"/>
    </row>
    <row r="187336" spans="27:27">
      <c r="AA187336" s="271"/>
    </row>
    <row r="187337" spans="27:27">
      <c r="AA187337" s="271"/>
    </row>
    <row r="187338" spans="27:27">
      <c r="AA187338" s="271"/>
    </row>
    <row r="187339" spans="27:27">
      <c r="AA187339" s="271"/>
    </row>
    <row r="187340" spans="27:27">
      <c r="AA187340" s="271"/>
    </row>
    <row r="187341" spans="27:27">
      <c r="AA187341" s="271"/>
    </row>
    <row r="187342" spans="27:27">
      <c r="AA187342" s="271"/>
    </row>
    <row r="187343" spans="27:27">
      <c r="AA187343" s="271"/>
    </row>
    <row r="187344" spans="27:27">
      <c r="AA187344" s="271"/>
    </row>
    <row r="187345" spans="27:27">
      <c r="AA187345" s="271"/>
    </row>
    <row r="187346" spans="27:27">
      <c r="AA187346" s="271"/>
    </row>
    <row r="187347" spans="27:27">
      <c r="AA187347" s="271"/>
    </row>
    <row r="187348" spans="27:27">
      <c r="AA187348" s="271"/>
    </row>
    <row r="187349" spans="27:27">
      <c r="AA187349" s="271"/>
    </row>
    <row r="187350" spans="27:27">
      <c r="AA187350" s="271"/>
    </row>
    <row r="187351" spans="27:27">
      <c r="AA187351" s="271"/>
    </row>
    <row r="187352" spans="27:27">
      <c r="AA187352" s="271"/>
    </row>
    <row r="187353" spans="27:27">
      <c r="AA187353" s="271"/>
    </row>
    <row r="187354" spans="27:27">
      <c r="AA187354" s="271"/>
    </row>
    <row r="187355" spans="27:27">
      <c r="AA187355" s="271"/>
    </row>
    <row r="187356" spans="27:27">
      <c r="AA187356" s="271"/>
    </row>
    <row r="187357" spans="27:27">
      <c r="AA187357" s="271"/>
    </row>
    <row r="187358" spans="27:27">
      <c r="AA187358" s="271"/>
    </row>
    <row r="187359" spans="27:27">
      <c r="AA187359" s="271"/>
    </row>
    <row r="187360" spans="27:27">
      <c r="AA187360" s="271"/>
    </row>
    <row r="187361" spans="27:27">
      <c r="AA187361" s="271"/>
    </row>
    <row r="187362" spans="27:27">
      <c r="AA187362" s="271"/>
    </row>
    <row r="187363" spans="27:27">
      <c r="AA187363" s="271"/>
    </row>
    <row r="187364" spans="27:27">
      <c r="AA187364" s="271"/>
    </row>
    <row r="187365" spans="27:27">
      <c r="AA187365" s="271"/>
    </row>
    <row r="187366" spans="27:27">
      <c r="AA187366" s="271"/>
    </row>
    <row r="187367" spans="27:27">
      <c r="AA187367" s="271"/>
    </row>
    <row r="187368" spans="27:27">
      <c r="AA187368" s="271"/>
    </row>
    <row r="187369" spans="27:27">
      <c r="AA187369" s="271"/>
    </row>
    <row r="187370" spans="27:27">
      <c r="AA187370" s="271"/>
    </row>
    <row r="187371" spans="27:27">
      <c r="AA187371" s="271"/>
    </row>
    <row r="187372" spans="27:27">
      <c r="AA187372" s="271"/>
    </row>
    <row r="187373" spans="27:27">
      <c r="AA187373" s="271"/>
    </row>
    <row r="187374" spans="27:27">
      <c r="AA187374" s="271"/>
    </row>
    <row r="187375" spans="27:27">
      <c r="AA187375" s="271"/>
    </row>
    <row r="187376" spans="27:27">
      <c r="AA187376" s="271"/>
    </row>
    <row r="187377" spans="27:27">
      <c r="AA187377" s="271"/>
    </row>
    <row r="187378" spans="27:27">
      <c r="AA187378" s="271"/>
    </row>
    <row r="187379" spans="27:27">
      <c r="AA187379" s="271"/>
    </row>
    <row r="187380" spans="27:27">
      <c r="AA187380" s="271"/>
    </row>
    <row r="187381" spans="27:27">
      <c r="AA187381" s="271"/>
    </row>
    <row r="187382" spans="27:27">
      <c r="AA187382" s="271"/>
    </row>
    <row r="187383" spans="27:27">
      <c r="AA187383" s="271"/>
    </row>
    <row r="187384" spans="27:27">
      <c r="AA187384" s="271"/>
    </row>
    <row r="187385" spans="27:27">
      <c r="AA187385" s="271"/>
    </row>
    <row r="187386" spans="27:27">
      <c r="AA187386" s="271"/>
    </row>
    <row r="187387" spans="27:27">
      <c r="AA187387" s="271"/>
    </row>
    <row r="187388" spans="27:27">
      <c r="AA187388" s="271"/>
    </row>
    <row r="187389" spans="27:27">
      <c r="AA187389" s="271"/>
    </row>
    <row r="187390" spans="27:27">
      <c r="AA187390" s="271"/>
    </row>
    <row r="187391" spans="27:27">
      <c r="AA187391" s="271"/>
    </row>
    <row r="187392" spans="27:27">
      <c r="AA187392" s="271"/>
    </row>
    <row r="187393" spans="27:27">
      <c r="AA187393" s="271"/>
    </row>
    <row r="187394" spans="27:27">
      <c r="AA187394" s="271"/>
    </row>
    <row r="187395" spans="27:27">
      <c r="AA187395" s="271"/>
    </row>
    <row r="187396" spans="27:27">
      <c r="AA187396" s="271"/>
    </row>
    <row r="187397" spans="27:27">
      <c r="AA187397" s="271"/>
    </row>
    <row r="187398" spans="27:27">
      <c r="AA187398" s="271"/>
    </row>
    <row r="187399" spans="27:27">
      <c r="AA187399" s="271"/>
    </row>
    <row r="187400" spans="27:27">
      <c r="AA187400" s="271"/>
    </row>
    <row r="187401" spans="27:27">
      <c r="AA187401" s="271"/>
    </row>
    <row r="187402" spans="27:27">
      <c r="AA187402" s="271"/>
    </row>
    <row r="187403" spans="27:27">
      <c r="AA187403" s="271"/>
    </row>
    <row r="187404" spans="27:27">
      <c r="AA187404" s="271"/>
    </row>
    <row r="187405" spans="27:27">
      <c r="AA187405" s="271"/>
    </row>
    <row r="187406" spans="27:27">
      <c r="AA187406" s="271"/>
    </row>
    <row r="187407" spans="27:27">
      <c r="AA187407" s="271"/>
    </row>
    <row r="187408" spans="27:27">
      <c r="AA187408" s="271"/>
    </row>
    <row r="187409" spans="27:27">
      <c r="AA187409" s="271"/>
    </row>
    <row r="187410" spans="27:27">
      <c r="AA187410" s="271"/>
    </row>
    <row r="187411" spans="27:27">
      <c r="AA187411" s="271"/>
    </row>
    <row r="187412" spans="27:27">
      <c r="AA187412" s="271"/>
    </row>
    <row r="187413" spans="27:27">
      <c r="AA187413" s="271"/>
    </row>
    <row r="187414" spans="27:27">
      <c r="AA187414" s="271"/>
    </row>
    <row r="187415" spans="27:27">
      <c r="AA187415" s="271"/>
    </row>
    <row r="187416" spans="27:27">
      <c r="AA187416" s="271"/>
    </row>
    <row r="187417" spans="27:27">
      <c r="AA187417" s="271"/>
    </row>
    <row r="187418" spans="27:27">
      <c r="AA187418" s="271"/>
    </row>
    <row r="187419" spans="27:27">
      <c r="AA187419" s="271"/>
    </row>
    <row r="187420" spans="27:27">
      <c r="AA187420" s="271"/>
    </row>
    <row r="187421" spans="27:27">
      <c r="AA187421" s="271"/>
    </row>
    <row r="187422" spans="27:27">
      <c r="AA187422" s="271"/>
    </row>
    <row r="187423" spans="27:27">
      <c r="AA187423" s="271"/>
    </row>
    <row r="187424" spans="27:27">
      <c r="AA187424" s="271"/>
    </row>
    <row r="187425" spans="27:27">
      <c r="AA187425" s="271"/>
    </row>
    <row r="187426" spans="27:27">
      <c r="AA187426" s="271"/>
    </row>
    <row r="187427" spans="27:27">
      <c r="AA187427" s="271"/>
    </row>
    <row r="187428" spans="27:27">
      <c r="AA187428" s="271"/>
    </row>
    <row r="187429" spans="27:27">
      <c r="AA187429" s="271"/>
    </row>
    <row r="187430" spans="27:27">
      <c r="AA187430" s="271"/>
    </row>
    <row r="187431" spans="27:27">
      <c r="AA187431" s="271"/>
    </row>
    <row r="187432" spans="27:27">
      <c r="AA187432" s="271"/>
    </row>
    <row r="187433" spans="27:27">
      <c r="AA187433" s="271"/>
    </row>
    <row r="187434" spans="27:27">
      <c r="AA187434" s="271"/>
    </row>
    <row r="187435" spans="27:27">
      <c r="AA187435" s="271"/>
    </row>
    <row r="187436" spans="27:27">
      <c r="AA187436" s="271"/>
    </row>
    <row r="187437" spans="27:27">
      <c r="AA187437" s="271"/>
    </row>
    <row r="187438" spans="27:27">
      <c r="AA187438" s="271"/>
    </row>
    <row r="187439" spans="27:27">
      <c r="AA187439" s="271"/>
    </row>
    <row r="187440" spans="27:27">
      <c r="AA187440" s="271"/>
    </row>
    <row r="187441" spans="27:27">
      <c r="AA187441" s="271"/>
    </row>
    <row r="187442" spans="27:27">
      <c r="AA187442" s="271"/>
    </row>
    <row r="187443" spans="27:27">
      <c r="AA187443" s="271"/>
    </row>
    <row r="187444" spans="27:27">
      <c r="AA187444" s="271"/>
    </row>
    <row r="187445" spans="27:27">
      <c r="AA187445" s="271"/>
    </row>
    <row r="187446" spans="27:27">
      <c r="AA187446" s="271"/>
    </row>
    <row r="187447" spans="27:27">
      <c r="AA187447" s="271"/>
    </row>
    <row r="187448" spans="27:27">
      <c r="AA187448" s="271"/>
    </row>
    <row r="187449" spans="27:27">
      <c r="AA187449" s="271"/>
    </row>
    <row r="187450" spans="27:27">
      <c r="AA187450" s="271"/>
    </row>
    <row r="187451" spans="27:27">
      <c r="AA187451" s="271"/>
    </row>
    <row r="187452" spans="27:27">
      <c r="AA187452" s="271"/>
    </row>
    <row r="187453" spans="27:27">
      <c r="AA187453" s="271"/>
    </row>
    <row r="187454" spans="27:27">
      <c r="AA187454" s="271"/>
    </row>
    <row r="187455" spans="27:27">
      <c r="AA187455" s="271"/>
    </row>
    <row r="187456" spans="27:27">
      <c r="AA187456" s="271"/>
    </row>
    <row r="187457" spans="27:27">
      <c r="AA187457" s="271"/>
    </row>
    <row r="187458" spans="27:27">
      <c r="AA187458" s="271"/>
    </row>
    <row r="187459" spans="27:27">
      <c r="AA187459" s="271"/>
    </row>
    <row r="187460" spans="27:27">
      <c r="AA187460" s="271"/>
    </row>
    <row r="187461" spans="27:27">
      <c r="AA187461" s="271"/>
    </row>
    <row r="187462" spans="27:27">
      <c r="AA187462" s="271"/>
    </row>
    <row r="187463" spans="27:27">
      <c r="AA187463" s="271"/>
    </row>
    <row r="187464" spans="27:27">
      <c r="AA187464" s="271"/>
    </row>
    <row r="187465" spans="27:27">
      <c r="AA187465" s="271"/>
    </row>
    <row r="187466" spans="27:27">
      <c r="AA187466" s="271"/>
    </row>
    <row r="187467" spans="27:27">
      <c r="AA187467" s="271"/>
    </row>
    <row r="187468" spans="27:27">
      <c r="AA187468" s="271"/>
    </row>
    <row r="187469" spans="27:27">
      <c r="AA187469" s="271"/>
    </row>
    <row r="187470" spans="27:27">
      <c r="AA187470" s="271"/>
    </row>
    <row r="187471" spans="27:27">
      <c r="AA187471" s="271"/>
    </row>
    <row r="187472" spans="27:27">
      <c r="AA187472" s="271"/>
    </row>
    <row r="187473" spans="27:27">
      <c r="AA187473" s="271"/>
    </row>
    <row r="187474" spans="27:27">
      <c r="AA187474" s="271"/>
    </row>
    <row r="187475" spans="27:27">
      <c r="AA187475" s="271"/>
    </row>
    <row r="187476" spans="27:27">
      <c r="AA187476" s="271"/>
    </row>
    <row r="187477" spans="27:27">
      <c r="AA187477" s="271"/>
    </row>
    <row r="187478" spans="27:27">
      <c r="AA187478" s="271"/>
    </row>
    <row r="187479" spans="27:27">
      <c r="AA187479" s="271"/>
    </row>
    <row r="187480" spans="27:27">
      <c r="AA187480" s="271"/>
    </row>
    <row r="187481" spans="27:27">
      <c r="AA187481" s="271"/>
    </row>
    <row r="187482" spans="27:27">
      <c r="AA187482" s="271"/>
    </row>
    <row r="187483" spans="27:27">
      <c r="AA187483" s="271"/>
    </row>
    <row r="187484" spans="27:27">
      <c r="AA187484" s="271"/>
    </row>
    <row r="187485" spans="27:27">
      <c r="AA187485" s="271"/>
    </row>
    <row r="187486" spans="27:27">
      <c r="AA187486" s="271"/>
    </row>
    <row r="187487" spans="27:27">
      <c r="AA187487" s="271"/>
    </row>
    <row r="187488" spans="27:27">
      <c r="AA187488" s="271"/>
    </row>
    <row r="187489" spans="27:27">
      <c r="AA187489" s="271"/>
    </row>
    <row r="187490" spans="27:27">
      <c r="AA187490" s="271"/>
    </row>
    <row r="187491" spans="27:27">
      <c r="AA187491" s="271"/>
    </row>
    <row r="187492" spans="27:27">
      <c r="AA187492" s="271"/>
    </row>
    <row r="187493" spans="27:27">
      <c r="AA187493" s="271"/>
    </row>
    <row r="187494" spans="27:27">
      <c r="AA187494" s="271"/>
    </row>
    <row r="187495" spans="27:27">
      <c r="AA187495" s="271"/>
    </row>
    <row r="187496" spans="27:27">
      <c r="AA187496" s="271"/>
    </row>
    <row r="187497" spans="27:27">
      <c r="AA187497" s="271"/>
    </row>
    <row r="187498" spans="27:27">
      <c r="AA187498" s="271"/>
    </row>
    <row r="187499" spans="27:27">
      <c r="AA187499" s="271"/>
    </row>
    <row r="187500" spans="27:27">
      <c r="AA187500" s="271"/>
    </row>
    <row r="187501" spans="27:27">
      <c r="AA187501" s="271"/>
    </row>
    <row r="187502" spans="27:27">
      <c r="AA187502" s="271"/>
    </row>
    <row r="187503" spans="27:27">
      <c r="AA187503" s="271"/>
    </row>
    <row r="187504" spans="27:27">
      <c r="AA187504" s="271"/>
    </row>
    <row r="187505" spans="27:27">
      <c r="AA187505" s="271"/>
    </row>
    <row r="187506" spans="27:27">
      <c r="AA187506" s="271"/>
    </row>
    <row r="187507" spans="27:27">
      <c r="AA187507" s="271"/>
    </row>
    <row r="187508" spans="27:27">
      <c r="AA187508" s="271"/>
    </row>
    <row r="187509" spans="27:27">
      <c r="AA187509" s="271"/>
    </row>
    <row r="187510" spans="27:27">
      <c r="AA187510" s="271"/>
    </row>
    <row r="187511" spans="27:27">
      <c r="AA187511" s="271"/>
    </row>
    <row r="187512" spans="27:27">
      <c r="AA187512" s="271"/>
    </row>
    <row r="187513" spans="27:27">
      <c r="AA187513" s="271"/>
    </row>
    <row r="187514" spans="27:27">
      <c r="AA187514" s="271"/>
    </row>
    <row r="187515" spans="27:27">
      <c r="AA187515" s="271"/>
    </row>
    <row r="187516" spans="27:27">
      <c r="AA187516" s="271"/>
    </row>
    <row r="187517" spans="27:27">
      <c r="AA187517" s="271"/>
    </row>
    <row r="187518" spans="27:27">
      <c r="AA187518" s="271"/>
    </row>
    <row r="187519" spans="27:27">
      <c r="AA187519" s="271"/>
    </row>
    <row r="187520" spans="27:27">
      <c r="AA187520" s="271"/>
    </row>
    <row r="187521" spans="27:27">
      <c r="AA187521" s="271"/>
    </row>
    <row r="187522" spans="27:27">
      <c r="AA187522" s="271"/>
    </row>
    <row r="187523" spans="27:27">
      <c r="AA187523" s="271"/>
    </row>
    <row r="187524" spans="27:27">
      <c r="AA187524" s="271"/>
    </row>
    <row r="187525" spans="27:27">
      <c r="AA187525" s="271"/>
    </row>
    <row r="187526" spans="27:27">
      <c r="AA187526" s="271"/>
    </row>
    <row r="187527" spans="27:27">
      <c r="AA187527" s="271"/>
    </row>
    <row r="187528" spans="27:27">
      <c r="AA187528" s="271"/>
    </row>
    <row r="187529" spans="27:27">
      <c r="AA187529" s="271"/>
    </row>
    <row r="187530" spans="27:27">
      <c r="AA187530" s="271"/>
    </row>
    <row r="187531" spans="27:27">
      <c r="AA187531" s="271"/>
    </row>
    <row r="187532" spans="27:27">
      <c r="AA187532" s="271"/>
    </row>
    <row r="187533" spans="27:27">
      <c r="AA187533" s="271"/>
    </row>
    <row r="187534" spans="27:27">
      <c r="AA187534" s="271"/>
    </row>
    <row r="187535" spans="27:27">
      <c r="AA187535" s="271"/>
    </row>
    <row r="187536" spans="27:27">
      <c r="AA187536" s="271"/>
    </row>
    <row r="187537" spans="27:27">
      <c r="AA187537" s="271"/>
    </row>
    <row r="187538" spans="27:27">
      <c r="AA187538" s="271"/>
    </row>
    <row r="187539" spans="27:27">
      <c r="AA187539" s="271"/>
    </row>
    <row r="187540" spans="27:27">
      <c r="AA187540" s="271"/>
    </row>
    <row r="187541" spans="27:27">
      <c r="AA187541" s="271"/>
    </row>
    <row r="187542" spans="27:27">
      <c r="AA187542" s="271"/>
    </row>
    <row r="187543" spans="27:27">
      <c r="AA187543" s="271"/>
    </row>
    <row r="187544" spans="27:27">
      <c r="AA187544" s="271"/>
    </row>
    <row r="187545" spans="27:27">
      <c r="AA187545" s="271"/>
    </row>
    <row r="187546" spans="27:27">
      <c r="AA187546" s="271"/>
    </row>
    <row r="187547" spans="27:27">
      <c r="AA187547" s="271"/>
    </row>
    <row r="187548" spans="27:27">
      <c r="AA187548" s="271"/>
    </row>
    <row r="187549" spans="27:27">
      <c r="AA187549" s="271"/>
    </row>
    <row r="187550" spans="27:27">
      <c r="AA187550" s="271"/>
    </row>
    <row r="187551" spans="27:27">
      <c r="AA187551" s="271"/>
    </row>
    <row r="187552" spans="27:27">
      <c r="AA187552" s="271"/>
    </row>
    <row r="187553" spans="27:27">
      <c r="AA187553" s="271"/>
    </row>
    <row r="187554" spans="27:27">
      <c r="AA187554" s="271"/>
    </row>
    <row r="187555" spans="27:27">
      <c r="AA187555" s="271"/>
    </row>
    <row r="187556" spans="27:27">
      <c r="AA187556" s="271"/>
    </row>
    <row r="187557" spans="27:27">
      <c r="AA187557" s="271"/>
    </row>
    <row r="187558" spans="27:27">
      <c r="AA187558" s="271"/>
    </row>
    <row r="187559" spans="27:27">
      <c r="AA187559" s="271"/>
    </row>
    <row r="187560" spans="27:27">
      <c r="AA187560" s="271"/>
    </row>
    <row r="187561" spans="27:27">
      <c r="AA187561" s="271"/>
    </row>
    <row r="187562" spans="27:27">
      <c r="AA187562" s="271"/>
    </row>
    <row r="187563" spans="27:27">
      <c r="AA187563" s="271"/>
    </row>
    <row r="187564" spans="27:27">
      <c r="AA187564" s="271"/>
    </row>
    <row r="187565" spans="27:27">
      <c r="AA187565" s="271"/>
    </row>
    <row r="187566" spans="27:27">
      <c r="AA187566" s="271"/>
    </row>
    <row r="187567" spans="27:27">
      <c r="AA187567" s="271"/>
    </row>
    <row r="187568" spans="27:27">
      <c r="AA187568" s="271"/>
    </row>
    <row r="187569" spans="27:27">
      <c r="AA187569" s="271"/>
    </row>
    <row r="187570" spans="27:27">
      <c r="AA187570" s="271"/>
    </row>
    <row r="187571" spans="27:27">
      <c r="AA187571" s="271"/>
    </row>
    <row r="187572" spans="27:27">
      <c r="AA187572" s="271"/>
    </row>
    <row r="187573" spans="27:27">
      <c r="AA187573" s="271"/>
    </row>
    <row r="187574" spans="27:27">
      <c r="AA187574" s="271"/>
    </row>
    <row r="187575" spans="27:27">
      <c r="AA187575" s="271"/>
    </row>
    <row r="187576" spans="27:27">
      <c r="AA187576" s="271"/>
    </row>
    <row r="187577" spans="27:27">
      <c r="AA187577" s="271"/>
    </row>
    <row r="187578" spans="27:27">
      <c r="AA187578" s="271"/>
    </row>
    <row r="187579" spans="27:27">
      <c r="AA187579" s="271"/>
    </row>
    <row r="187580" spans="27:27">
      <c r="AA187580" s="271"/>
    </row>
    <row r="187581" spans="27:27">
      <c r="AA187581" s="271"/>
    </row>
    <row r="187582" spans="27:27">
      <c r="AA187582" s="271"/>
    </row>
    <row r="187583" spans="27:27">
      <c r="AA187583" s="271"/>
    </row>
    <row r="187584" spans="27:27">
      <c r="AA187584" s="271"/>
    </row>
    <row r="187585" spans="27:27">
      <c r="AA187585" s="271"/>
    </row>
    <row r="187586" spans="27:27">
      <c r="AA187586" s="271"/>
    </row>
    <row r="187587" spans="27:27">
      <c r="AA187587" s="271"/>
    </row>
    <row r="187588" spans="27:27">
      <c r="AA187588" s="271"/>
    </row>
    <row r="187589" spans="27:27">
      <c r="AA187589" s="271"/>
    </row>
    <row r="187590" spans="27:27">
      <c r="AA187590" s="271"/>
    </row>
    <row r="187591" spans="27:27">
      <c r="AA187591" s="271"/>
    </row>
    <row r="187592" spans="27:27">
      <c r="AA187592" s="271"/>
    </row>
    <row r="187593" spans="27:27">
      <c r="AA187593" s="271"/>
    </row>
    <row r="187594" spans="27:27">
      <c r="AA187594" s="271"/>
    </row>
    <row r="187595" spans="27:27">
      <c r="AA187595" s="271"/>
    </row>
    <row r="187596" spans="27:27">
      <c r="AA187596" s="271"/>
    </row>
    <row r="187597" spans="27:27">
      <c r="AA187597" s="271"/>
    </row>
    <row r="187598" spans="27:27">
      <c r="AA187598" s="271"/>
    </row>
    <row r="187599" spans="27:27">
      <c r="AA187599" s="271"/>
    </row>
    <row r="187600" spans="27:27">
      <c r="AA187600" s="271"/>
    </row>
    <row r="187601" spans="27:27">
      <c r="AA187601" s="271"/>
    </row>
    <row r="187602" spans="27:27">
      <c r="AA187602" s="271"/>
    </row>
    <row r="187603" spans="27:27">
      <c r="AA187603" s="271"/>
    </row>
    <row r="187604" spans="27:27">
      <c r="AA187604" s="271"/>
    </row>
    <row r="187605" spans="27:27">
      <c r="AA187605" s="271"/>
    </row>
    <row r="187606" spans="27:27">
      <c r="AA187606" s="271"/>
    </row>
    <row r="187607" spans="27:27">
      <c r="AA187607" s="271"/>
    </row>
    <row r="187608" spans="27:27">
      <c r="AA187608" s="271"/>
    </row>
    <row r="187609" spans="27:27">
      <c r="AA187609" s="271"/>
    </row>
    <row r="187610" spans="27:27">
      <c r="AA187610" s="271"/>
    </row>
    <row r="187611" spans="27:27">
      <c r="AA187611" s="271"/>
    </row>
    <row r="187612" spans="27:27">
      <c r="AA187612" s="271"/>
    </row>
    <row r="187613" spans="27:27">
      <c r="AA187613" s="271"/>
    </row>
    <row r="187614" spans="27:27">
      <c r="AA187614" s="271"/>
    </row>
    <row r="187615" spans="27:27">
      <c r="AA187615" s="271"/>
    </row>
    <row r="187616" spans="27:27">
      <c r="AA187616" s="271"/>
    </row>
    <row r="187617" spans="27:27">
      <c r="AA187617" s="271"/>
    </row>
    <row r="187618" spans="27:27">
      <c r="AA187618" s="271"/>
    </row>
    <row r="187619" spans="27:27">
      <c r="AA187619" s="271"/>
    </row>
    <row r="187620" spans="27:27">
      <c r="AA187620" s="271"/>
    </row>
    <row r="187621" spans="27:27">
      <c r="AA187621" s="271"/>
    </row>
    <row r="187622" spans="27:27">
      <c r="AA187622" s="271"/>
    </row>
    <row r="187623" spans="27:27">
      <c r="AA187623" s="271"/>
    </row>
    <row r="187624" spans="27:27">
      <c r="AA187624" s="271"/>
    </row>
    <row r="187625" spans="27:27">
      <c r="AA187625" s="271"/>
    </row>
    <row r="187626" spans="27:27">
      <c r="AA187626" s="271"/>
    </row>
    <row r="187627" spans="27:27">
      <c r="AA187627" s="271"/>
    </row>
    <row r="187628" spans="27:27">
      <c r="AA187628" s="271"/>
    </row>
    <row r="187629" spans="27:27">
      <c r="AA187629" s="271"/>
    </row>
    <row r="187630" spans="27:27">
      <c r="AA187630" s="271"/>
    </row>
    <row r="187631" spans="27:27">
      <c r="AA187631" s="271"/>
    </row>
    <row r="187632" spans="27:27">
      <c r="AA187632" s="271"/>
    </row>
    <row r="187633" spans="27:27">
      <c r="AA187633" s="271"/>
    </row>
    <row r="187634" spans="27:27">
      <c r="AA187634" s="271"/>
    </row>
    <row r="187635" spans="27:27">
      <c r="AA187635" s="271"/>
    </row>
    <row r="187636" spans="27:27">
      <c r="AA187636" s="271"/>
    </row>
    <row r="187637" spans="27:27">
      <c r="AA187637" s="271"/>
    </row>
    <row r="187638" spans="27:27">
      <c r="AA187638" s="271"/>
    </row>
    <row r="187639" spans="27:27">
      <c r="AA187639" s="271"/>
    </row>
    <row r="187640" spans="27:27">
      <c r="AA187640" s="271"/>
    </row>
    <row r="187641" spans="27:27">
      <c r="AA187641" s="271"/>
    </row>
    <row r="187642" spans="27:27">
      <c r="AA187642" s="271"/>
    </row>
    <row r="187643" spans="27:27">
      <c r="AA187643" s="271"/>
    </row>
    <row r="187644" spans="27:27">
      <c r="AA187644" s="271"/>
    </row>
    <row r="187645" spans="27:27">
      <c r="AA187645" s="271"/>
    </row>
    <row r="187646" spans="27:27">
      <c r="AA187646" s="271"/>
    </row>
    <row r="187647" spans="27:27">
      <c r="AA187647" s="271"/>
    </row>
    <row r="187648" spans="27:27">
      <c r="AA187648" s="271"/>
    </row>
    <row r="187649" spans="27:27">
      <c r="AA187649" s="271"/>
    </row>
    <row r="187650" spans="27:27">
      <c r="AA187650" s="271"/>
    </row>
    <row r="187651" spans="27:27">
      <c r="AA187651" s="271"/>
    </row>
    <row r="187652" spans="27:27">
      <c r="AA187652" s="271"/>
    </row>
    <row r="187653" spans="27:27">
      <c r="AA187653" s="271"/>
    </row>
    <row r="187654" spans="27:27">
      <c r="AA187654" s="271"/>
    </row>
    <row r="187655" spans="27:27">
      <c r="AA187655" s="271"/>
    </row>
    <row r="187656" spans="27:27">
      <c r="AA187656" s="271"/>
    </row>
    <row r="187657" spans="27:27">
      <c r="AA187657" s="271"/>
    </row>
    <row r="187658" spans="27:27">
      <c r="AA187658" s="271"/>
    </row>
    <row r="187659" spans="27:27">
      <c r="AA187659" s="271"/>
    </row>
    <row r="187660" spans="27:27">
      <c r="AA187660" s="271"/>
    </row>
    <row r="187661" spans="27:27">
      <c r="AA187661" s="271"/>
    </row>
    <row r="187662" spans="27:27">
      <c r="AA187662" s="271"/>
    </row>
    <row r="187663" spans="27:27">
      <c r="AA187663" s="271"/>
    </row>
    <row r="187664" spans="27:27">
      <c r="AA187664" s="271"/>
    </row>
    <row r="187665" spans="27:27">
      <c r="AA187665" s="271"/>
    </row>
    <row r="187666" spans="27:27">
      <c r="AA187666" s="271"/>
    </row>
    <row r="187667" spans="27:27">
      <c r="AA187667" s="271"/>
    </row>
    <row r="187668" spans="27:27">
      <c r="AA187668" s="271"/>
    </row>
    <row r="187669" spans="27:27">
      <c r="AA187669" s="271"/>
    </row>
    <row r="187670" spans="27:27">
      <c r="AA187670" s="271"/>
    </row>
    <row r="187671" spans="27:27">
      <c r="AA187671" s="271"/>
    </row>
    <row r="187672" spans="27:27">
      <c r="AA187672" s="271"/>
    </row>
    <row r="187673" spans="27:27">
      <c r="AA187673" s="271"/>
    </row>
    <row r="187674" spans="27:27">
      <c r="AA187674" s="271"/>
    </row>
    <row r="187675" spans="27:27">
      <c r="AA187675" s="271"/>
    </row>
    <row r="187676" spans="27:27">
      <c r="AA187676" s="271"/>
    </row>
    <row r="187677" spans="27:27">
      <c r="AA187677" s="271"/>
    </row>
    <row r="187678" spans="27:27">
      <c r="AA187678" s="271"/>
    </row>
    <row r="187679" spans="27:27">
      <c r="AA187679" s="271"/>
    </row>
    <row r="187680" spans="27:27">
      <c r="AA187680" s="271"/>
    </row>
    <row r="187681" spans="27:27">
      <c r="AA187681" s="271"/>
    </row>
    <row r="187682" spans="27:27">
      <c r="AA187682" s="271"/>
    </row>
    <row r="187683" spans="27:27">
      <c r="AA187683" s="271"/>
    </row>
    <row r="187684" spans="27:27">
      <c r="AA187684" s="271"/>
    </row>
    <row r="187685" spans="27:27">
      <c r="AA187685" s="271"/>
    </row>
    <row r="187686" spans="27:27">
      <c r="AA187686" s="271"/>
    </row>
    <row r="187687" spans="27:27">
      <c r="AA187687" s="271"/>
    </row>
    <row r="187688" spans="27:27">
      <c r="AA187688" s="271"/>
    </row>
    <row r="187689" spans="27:27">
      <c r="AA187689" s="271"/>
    </row>
    <row r="187690" spans="27:27">
      <c r="AA187690" s="271"/>
    </row>
    <row r="187691" spans="27:27">
      <c r="AA187691" s="271"/>
    </row>
    <row r="187692" spans="27:27">
      <c r="AA187692" s="271"/>
    </row>
    <row r="187693" spans="27:27">
      <c r="AA187693" s="271"/>
    </row>
    <row r="187694" spans="27:27">
      <c r="AA187694" s="271"/>
    </row>
    <row r="187695" spans="27:27">
      <c r="AA187695" s="271"/>
    </row>
    <row r="187696" spans="27:27">
      <c r="AA187696" s="271"/>
    </row>
    <row r="187697" spans="27:27">
      <c r="AA187697" s="271"/>
    </row>
    <row r="187698" spans="27:27">
      <c r="AA187698" s="271"/>
    </row>
    <row r="187699" spans="27:27">
      <c r="AA187699" s="271"/>
    </row>
    <row r="187700" spans="27:27">
      <c r="AA187700" s="271"/>
    </row>
    <row r="187701" spans="27:27">
      <c r="AA187701" s="271"/>
    </row>
    <row r="187702" spans="27:27">
      <c r="AA187702" s="271"/>
    </row>
    <row r="187703" spans="27:27">
      <c r="AA187703" s="271"/>
    </row>
    <row r="187704" spans="27:27">
      <c r="AA187704" s="271"/>
    </row>
    <row r="187705" spans="27:27">
      <c r="AA187705" s="271"/>
    </row>
    <row r="187706" spans="27:27">
      <c r="AA187706" s="271"/>
    </row>
    <row r="187707" spans="27:27">
      <c r="AA187707" s="271"/>
    </row>
    <row r="187708" spans="27:27">
      <c r="AA187708" s="271"/>
    </row>
    <row r="187709" spans="27:27">
      <c r="AA187709" s="271"/>
    </row>
    <row r="187710" spans="27:27">
      <c r="AA187710" s="271"/>
    </row>
    <row r="187711" spans="27:27">
      <c r="AA187711" s="271"/>
    </row>
    <row r="187712" spans="27:27">
      <c r="AA187712" s="271"/>
    </row>
    <row r="187713" spans="27:27">
      <c r="AA187713" s="271"/>
    </row>
    <row r="187714" spans="27:27">
      <c r="AA187714" s="271"/>
    </row>
    <row r="187715" spans="27:27">
      <c r="AA187715" s="271"/>
    </row>
    <row r="187716" spans="27:27">
      <c r="AA187716" s="271"/>
    </row>
    <row r="187717" spans="27:27">
      <c r="AA187717" s="271"/>
    </row>
    <row r="187718" spans="27:27">
      <c r="AA187718" s="271"/>
    </row>
    <row r="187719" spans="27:27">
      <c r="AA187719" s="271"/>
    </row>
    <row r="187720" spans="27:27">
      <c r="AA187720" s="271"/>
    </row>
    <row r="187721" spans="27:27">
      <c r="AA187721" s="271"/>
    </row>
    <row r="187722" spans="27:27">
      <c r="AA187722" s="271"/>
    </row>
    <row r="187723" spans="27:27">
      <c r="AA187723" s="271"/>
    </row>
    <row r="187724" spans="27:27">
      <c r="AA187724" s="271"/>
    </row>
    <row r="187725" spans="27:27">
      <c r="AA187725" s="271"/>
    </row>
    <row r="187726" spans="27:27">
      <c r="AA187726" s="271"/>
    </row>
    <row r="187727" spans="27:27">
      <c r="AA187727" s="271"/>
    </row>
    <row r="187728" spans="27:27">
      <c r="AA187728" s="271"/>
    </row>
    <row r="187729" spans="27:27">
      <c r="AA187729" s="271"/>
    </row>
    <row r="187730" spans="27:27">
      <c r="AA187730" s="271"/>
    </row>
    <row r="187731" spans="27:27">
      <c r="AA187731" s="271"/>
    </row>
    <row r="187732" spans="27:27">
      <c r="AA187732" s="271"/>
    </row>
    <row r="187733" spans="27:27">
      <c r="AA187733" s="271"/>
    </row>
    <row r="187734" spans="27:27">
      <c r="AA187734" s="271"/>
    </row>
    <row r="187735" spans="27:27">
      <c r="AA187735" s="271"/>
    </row>
    <row r="187736" spans="27:27">
      <c r="AA187736" s="271"/>
    </row>
    <row r="187737" spans="27:27">
      <c r="AA187737" s="271"/>
    </row>
    <row r="187738" spans="27:27">
      <c r="AA187738" s="271"/>
    </row>
    <row r="187739" spans="27:27">
      <c r="AA187739" s="271"/>
    </row>
    <row r="187740" spans="27:27">
      <c r="AA187740" s="271"/>
    </row>
    <row r="187741" spans="27:27">
      <c r="AA187741" s="271"/>
    </row>
    <row r="187742" spans="27:27">
      <c r="AA187742" s="271"/>
    </row>
    <row r="187743" spans="27:27">
      <c r="AA187743" s="271"/>
    </row>
    <row r="187744" spans="27:27">
      <c r="AA187744" s="271"/>
    </row>
    <row r="187745" spans="27:27">
      <c r="AA187745" s="271"/>
    </row>
    <row r="187746" spans="27:27">
      <c r="AA187746" s="271"/>
    </row>
    <row r="187747" spans="27:27">
      <c r="AA187747" s="271"/>
    </row>
    <row r="187748" spans="27:27">
      <c r="AA187748" s="271"/>
    </row>
    <row r="187749" spans="27:27">
      <c r="AA187749" s="271"/>
    </row>
    <row r="187750" spans="27:27">
      <c r="AA187750" s="271"/>
    </row>
    <row r="187751" spans="27:27">
      <c r="AA187751" s="271"/>
    </row>
    <row r="187752" spans="27:27">
      <c r="AA187752" s="271"/>
    </row>
    <row r="187753" spans="27:27">
      <c r="AA187753" s="271"/>
    </row>
    <row r="187754" spans="27:27">
      <c r="AA187754" s="271"/>
    </row>
    <row r="187755" spans="27:27">
      <c r="AA187755" s="271"/>
    </row>
    <row r="187756" spans="27:27">
      <c r="AA187756" s="271"/>
    </row>
    <row r="187757" spans="27:27">
      <c r="AA187757" s="271"/>
    </row>
    <row r="187758" spans="27:27">
      <c r="AA187758" s="271"/>
    </row>
    <row r="187759" spans="27:27">
      <c r="AA187759" s="271"/>
    </row>
    <row r="187760" spans="27:27">
      <c r="AA187760" s="271"/>
    </row>
    <row r="187761" spans="27:27">
      <c r="AA187761" s="271"/>
    </row>
    <row r="187762" spans="27:27">
      <c r="AA187762" s="271"/>
    </row>
    <row r="187763" spans="27:27">
      <c r="AA187763" s="271"/>
    </row>
    <row r="187764" spans="27:27">
      <c r="AA187764" s="271"/>
    </row>
    <row r="187765" spans="27:27">
      <c r="AA187765" s="271"/>
    </row>
    <row r="187766" spans="27:27">
      <c r="AA187766" s="271"/>
    </row>
    <row r="187767" spans="27:27">
      <c r="AA187767" s="271"/>
    </row>
    <row r="187768" spans="27:27">
      <c r="AA187768" s="271"/>
    </row>
    <row r="187769" spans="27:27">
      <c r="AA187769" s="271"/>
    </row>
    <row r="187770" spans="27:27">
      <c r="AA187770" s="271"/>
    </row>
    <row r="187771" spans="27:27">
      <c r="AA187771" s="271"/>
    </row>
    <row r="187772" spans="27:27">
      <c r="AA187772" s="271"/>
    </row>
    <row r="187773" spans="27:27">
      <c r="AA187773" s="271"/>
    </row>
    <row r="187774" spans="27:27">
      <c r="AA187774" s="271"/>
    </row>
    <row r="187775" spans="27:27">
      <c r="AA187775" s="271"/>
    </row>
    <row r="187776" spans="27:27">
      <c r="AA187776" s="271"/>
    </row>
    <row r="187777" spans="27:27">
      <c r="AA187777" s="271"/>
    </row>
    <row r="187778" spans="27:27">
      <c r="AA187778" s="271"/>
    </row>
    <row r="187779" spans="27:27">
      <c r="AA187779" s="271"/>
    </row>
    <row r="187780" spans="27:27">
      <c r="AA187780" s="271"/>
    </row>
    <row r="187781" spans="27:27">
      <c r="AA187781" s="271"/>
    </row>
    <row r="187782" spans="27:27">
      <c r="AA187782" s="271"/>
    </row>
    <row r="187783" spans="27:27">
      <c r="AA187783" s="271"/>
    </row>
    <row r="187784" spans="27:27">
      <c r="AA187784" s="271"/>
    </row>
    <row r="187785" spans="27:27">
      <c r="AA187785" s="271"/>
    </row>
    <row r="187786" spans="27:27">
      <c r="AA187786" s="271"/>
    </row>
    <row r="187787" spans="27:27">
      <c r="AA187787" s="271"/>
    </row>
    <row r="187788" spans="27:27">
      <c r="AA187788" s="271"/>
    </row>
    <row r="187789" spans="27:27">
      <c r="AA187789" s="271"/>
    </row>
    <row r="187790" spans="27:27">
      <c r="AA187790" s="271"/>
    </row>
    <row r="187791" spans="27:27">
      <c r="AA187791" s="271"/>
    </row>
    <row r="187792" spans="27:27">
      <c r="AA187792" s="271"/>
    </row>
    <row r="187793" spans="27:27">
      <c r="AA187793" s="271"/>
    </row>
    <row r="187794" spans="27:27">
      <c r="AA187794" s="271"/>
    </row>
    <row r="187795" spans="27:27">
      <c r="AA187795" s="271"/>
    </row>
    <row r="187796" spans="27:27">
      <c r="AA187796" s="271"/>
    </row>
    <row r="187797" spans="27:27">
      <c r="AA187797" s="271"/>
    </row>
    <row r="187798" spans="27:27">
      <c r="AA187798" s="271"/>
    </row>
    <row r="187799" spans="27:27">
      <c r="AA187799" s="271"/>
    </row>
    <row r="187800" spans="27:27">
      <c r="AA187800" s="271"/>
    </row>
    <row r="187801" spans="27:27">
      <c r="AA187801" s="271"/>
    </row>
    <row r="187802" spans="27:27">
      <c r="AA187802" s="271"/>
    </row>
    <row r="187803" spans="27:27">
      <c r="AA187803" s="271"/>
    </row>
    <row r="187804" spans="27:27">
      <c r="AA187804" s="271"/>
    </row>
    <row r="187805" spans="27:27">
      <c r="AA187805" s="271"/>
    </row>
    <row r="187806" spans="27:27">
      <c r="AA187806" s="271"/>
    </row>
    <row r="187807" spans="27:27">
      <c r="AA187807" s="271"/>
    </row>
    <row r="187808" spans="27:27">
      <c r="AA187808" s="271"/>
    </row>
    <row r="187809" spans="27:27">
      <c r="AA187809" s="271"/>
    </row>
    <row r="187810" spans="27:27">
      <c r="AA187810" s="271"/>
    </row>
    <row r="187811" spans="27:27">
      <c r="AA187811" s="271"/>
    </row>
    <row r="187812" spans="27:27">
      <c r="AA187812" s="271"/>
    </row>
    <row r="187813" spans="27:27">
      <c r="AA187813" s="271"/>
    </row>
    <row r="187814" spans="27:27">
      <c r="AA187814" s="271"/>
    </row>
    <row r="187815" spans="27:27">
      <c r="AA187815" s="271"/>
    </row>
    <row r="187816" spans="27:27">
      <c r="AA187816" s="271"/>
    </row>
    <row r="187817" spans="27:27">
      <c r="AA187817" s="271"/>
    </row>
    <row r="187818" spans="27:27">
      <c r="AA187818" s="271"/>
    </row>
    <row r="187819" spans="27:27">
      <c r="AA187819" s="271"/>
    </row>
    <row r="187820" spans="27:27">
      <c r="AA187820" s="271"/>
    </row>
    <row r="187821" spans="27:27">
      <c r="AA187821" s="271"/>
    </row>
    <row r="187822" spans="27:27">
      <c r="AA187822" s="271"/>
    </row>
    <row r="187823" spans="27:27">
      <c r="AA187823" s="271"/>
    </row>
    <row r="187824" spans="27:27">
      <c r="AA187824" s="271"/>
    </row>
    <row r="187825" spans="27:27">
      <c r="AA187825" s="271"/>
    </row>
    <row r="187826" spans="27:27">
      <c r="AA187826" s="271"/>
    </row>
    <row r="187827" spans="27:27">
      <c r="AA187827" s="271"/>
    </row>
    <row r="187828" spans="27:27">
      <c r="AA187828" s="271"/>
    </row>
    <row r="187829" spans="27:27">
      <c r="AA187829" s="271"/>
    </row>
    <row r="187830" spans="27:27">
      <c r="AA187830" s="271"/>
    </row>
    <row r="187831" spans="27:27">
      <c r="AA187831" s="271"/>
    </row>
    <row r="187832" spans="27:27">
      <c r="AA187832" s="271"/>
    </row>
    <row r="187833" spans="27:27">
      <c r="AA187833" s="271"/>
    </row>
    <row r="187834" spans="27:27">
      <c r="AA187834" s="271"/>
    </row>
    <row r="187835" spans="27:27">
      <c r="AA187835" s="271"/>
    </row>
    <row r="187836" spans="27:27">
      <c r="AA187836" s="271"/>
    </row>
    <row r="187837" spans="27:27">
      <c r="AA187837" s="271"/>
    </row>
    <row r="187838" spans="27:27">
      <c r="AA187838" s="271"/>
    </row>
    <row r="187839" spans="27:27">
      <c r="AA187839" s="271"/>
    </row>
    <row r="187840" spans="27:27">
      <c r="AA187840" s="271"/>
    </row>
    <row r="187841" spans="27:27">
      <c r="AA187841" s="271"/>
    </row>
    <row r="187842" spans="27:27">
      <c r="AA187842" s="271"/>
    </row>
    <row r="187843" spans="27:27">
      <c r="AA187843" s="271"/>
    </row>
    <row r="187844" spans="27:27">
      <c r="AA187844" s="271"/>
    </row>
    <row r="187845" spans="27:27">
      <c r="AA187845" s="271"/>
    </row>
    <row r="187846" spans="27:27">
      <c r="AA187846" s="271"/>
    </row>
    <row r="187847" spans="27:27">
      <c r="AA187847" s="271"/>
    </row>
    <row r="187848" spans="27:27">
      <c r="AA187848" s="271"/>
    </row>
    <row r="187849" spans="27:27">
      <c r="AA187849" s="271"/>
    </row>
    <row r="187850" spans="27:27">
      <c r="AA187850" s="271"/>
    </row>
    <row r="187851" spans="27:27">
      <c r="AA187851" s="271"/>
    </row>
    <row r="187852" spans="27:27">
      <c r="AA187852" s="271"/>
    </row>
    <row r="187853" spans="27:27">
      <c r="AA187853" s="271"/>
    </row>
    <row r="187854" spans="27:27">
      <c r="AA187854" s="271"/>
    </row>
    <row r="187855" spans="27:27">
      <c r="AA187855" s="271"/>
    </row>
    <row r="187856" spans="27:27">
      <c r="AA187856" s="271"/>
    </row>
    <row r="187857" spans="27:27">
      <c r="AA187857" s="271"/>
    </row>
    <row r="187858" spans="27:27">
      <c r="AA187858" s="271"/>
    </row>
    <row r="187859" spans="27:27">
      <c r="AA187859" s="271"/>
    </row>
    <row r="187860" spans="27:27">
      <c r="AA187860" s="271"/>
    </row>
    <row r="187861" spans="27:27">
      <c r="AA187861" s="271"/>
    </row>
    <row r="187862" spans="27:27">
      <c r="AA187862" s="271"/>
    </row>
    <row r="187863" spans="27:27">
      <c r="AA187863" s="271"/>
    </row>
    <row r="187864" spans="27:27">
      <c r="AA187864" s="271"/>
    </row>
    <row r="187865" spans="27:27">
      <c r="AA187865" s="271"/>
    </row>
    <row r="187866" spans="27:27">
      <c r="AA187866" s="271"/>
    </row>
    <row r="187867" spans="27:27">
      <c r="AA187867" s="271"/>
    </row>
    <row r="187868" spans="27:27">
      <c r="AA187868" s="271"/>
    </row>
    <row r="187869" spans="27:27">
      <c r="AA187869" s="271"/>
    </row>
    <row r="187870" spans="27:27">
      <c r="AA187870" s="271"/>
    </row>
    <row r="187871" spans="27:27">
      <c r="AA187871" s="271"/>
    </row>
    <row r="187872" spans="27:27">
      <c r="AA187872" s="271"/>
    </row>
    <row r="187873" spans="27:27">
      <c r="AA187873" s="271"/>
    </row>
    <row r="187874" spans="27:27">
      <c r="AA187874" s="271"/>
    </row>
    <row r="187875" spans="27:27">
      <c r="AA187875" s="271"/>
    </row>
    <row r="187876" spans="27:27">
      <c r="AA187876" s="271"/>
    </row>
    <row r="187877" spans="27:27">
      <c r="AA187877" s="271"/>
    </row>
    <row r="187878" spans="27:27">
      <c r="AA187878" s="271"/>
    </row>
    <row r="187879" spans="27:27">
      <c r="AA187879" s="271"/>
    </row>
    <row r="187880" spans="27:27">
      <c r="AA187880" s="271"/>
    </row>
    <row r="187881" spans="27:27">
      <c r="AA187881" s="271"/>
    </row>
    <row r="187882" spans="27:27">
      <c r="AA187882" s="271"/>
    </row>
    <row r="187883" spans="27:27">
      <c r="AA187883" s="271"/>
    </row>
    <row r="187884" spans="27:27">
      <c r="AA187884" s="271"/>
    </row>
    <row r="187885" spans="27:27">
      <c r="AA187885" s="271"/>
    </row>
    <row r="187886" spans="27:27">
      <c r="AA187886" s="271"/>
    </row>
    <row r="187887" spans="27:27">
      <c r="AA187887" s="271"/>
    </row>
    <row r="187888" spans="27:27">
      <c r="AA187888" s="271"/>
    </row>
    <row r="187889" spans="27:27">
      <c r="AA187889" s="271"/>
    </row>
    <row r="187890" spans="27:27">
      <c r="AA187890" s="271"/>
    </row>
    <row r="187891" spans="27:27">
      <c r="AA187891" s="271"/>
    </row>
    <row r="187892" spans="27:27">
      <c r="AA187892" s="271"/>
    </row>
    <row r="187893" spans="27:27">
      <c r="AA187893" s="271"/>
    </row>
    <row r="187894" spans="27:27">
      <c r="AA187894" s="271"/>
    </row>
    <row r="187895" spans="27:27">
      <c r="AA187895" s="271"/>
    </row>
    <row r="187896" spans="27:27">
      <c r="AA187896" s="271"/>
    </row>
    <row r="187897" spans="27:27">
      <c r="AA187897" s="271"/>
    </row>
    <row r="187898" spans="27:27">
      <c r="AA187898" s="271"/>
    </row>
    <row r="187899" spans="27:27">
      <c r="AA187899" s="271"/>
    </row>
    <row r="187900" spans="27:27">
      <c r="AA187900" s="271"/>
    </row>
    <row r="187901" spans="27:27">
      <c r="AA187901" s="271"/>
    </row>
    <row r="187902" spans="27:27">
      <c r="AA187902" s="271"/>
    </row>
    <row r="187903" spans="27:27">
      <c r="AA187903" s="271"/>
    </row>
    <row r="187904" spans="27:27">
      <c r="AA187904" s="271"/>
    </row>
    <row r="187905" spans="27:27">
      <c r="AA187905" s="271"/>
    </row>
    <row r="187906" spans="27:27">
      <c r="AA187906" s="271"/>
    </row>
    <row r="187907" spans="27:27">
      <c r="AA187907" s="271"/>
    </row>
    <row r="187908" spans="27:27">
      <c r="AA187908" s="271"/>
    </row>
    <row r="187909" spans="27:27">
      <c r="AA187909" s="271"/>
    </row>
    <row r="187910" spans="27:27">
      <c r="AA187910" s="271"/>
    </row>
    <row r="187911" spans="27:27">
      <c r="AA187911" s="271"/>
    </row>
    <row r="187912" spans="27:27">
      <c r="AA187912" s="271"/>
    </row>
    <row r="187913" spans="27:27">
      <c r="AA187913" s="271"/>
    </row>
    <row r="187914" spans="27:27">
      <c r="AA187914" s="271"/>
    </row>
    <row r="187915" spans="27:27">
      <c r="AA187915" s="271"/>
    </row>
    <row r="187916" spans="27:27">
      <c r="AA187916" s="271"/>
    </row>
    <row r="187917" spans="27:27">
      <c r="AA187917" s="271"/>
    </row>
    <row r="187918" spans="27:27">
      <c r="AA187918" s="271"/>
    </row>
    <row r="187919" spans="27:27">
      <c r="AA187919" s="271"/>
    </row>
    <row r="187920" spans="27:27">
      <c r="AA187920" s="271"/>
    </row>
    <row r="187921" spans="27:27">
      <c r="AA187921" s="271"/>
    </row>
    <row r="187922" spans="27:27">
      <c r="AA187922" s="271"/>
    </row>
    <row r="187923" spans="27:27">
      <c r="AA187923" s="271"/>
    </row>
    <row r="187924" spans="27:27">
      <c r="AA187924" s="271"/>
    </row>
    <row r="187925" spans="27:27">
      <c r="AA187925" s="271"/>
    </row>
    <row r="187926" spans="27:27">
      <c r="AA187926" s="271"/>
    </row>
    <row r="187927" spans="27:27">
      <c r="AA187927" s="271"/>
    </row>
    <row r="187928" spans="27:27">
      <c r="AA187928" s="271"/>
    </row>
    <row r="187929" spans="27:27">
      <c r="AA187929" s="271"/>
    </row>
    <row r="187930" spans="27:27">
      <c r="AA187930" s="271"/>
    </row>
    <row r="187931" spans="27:27">
      <c r="AA187931" s="271"/>
    </row>
    <row r="187932" spans="27:27">
      <c r="AA187932" s="271"/>
    </row>
    <row r="187933" spans="27:27">
      <c r="AA187933" s="271"/>
    </row>
    <row r="187934" spans="27:27">
      <c r="AA187934" s="271"/>
    </row>
    <row r="187935" spans="27:27">
      <c r="AA187935" s="271"/>
    </row>
    <row r="187936" spans="27:27">
      <c r="AA187936" s="271"/>
    </row>
    <row r="187937" spans="27:27">
      <c r="AA187937" s="271"/>
    </row>
    <row r="187938" spans="27:27">
      <c r="AA187938" s="271"/>
    </row>
    <row r="187939" spans="27:27">
      <c r="AA187939" s="271"/>
    </row>
    <row r="187940" spans="27:27">
      <c r="AA187940" s="271"/>
    </row>
    <row r="187941" spans="27:27">
      <c r="AA187941" s="271"/>
    </row>
    <row r="187942" spans="27:27">
      <c r="AA187942" s="271"/>
    </row>
    <row r="187943" spans="27:27">
      <c r="AA187943" s="271"/>
    </row>
    <row r="187944" spans="27:27">
      <c r="AA187944" s="271"/>
    </row>
    <row r="187945" spans="27:27">
      <c r="AA187945" s="271"/>
    </row>
    <row r="187946" spans="27:27">
      <c r="AA187946" s="271"/>
    </row>
    <row r="187947" spans="27:27">
      <c r="AA187947" s="271"/>
    </row>
    <row r="187948" spans="27:27">
      <c r="AA187948" s="271"/>
    </row>
    <row r="187949" spans="27:27">
      <c r="AA187949" s="271"/>
    </row>
    <row r="187950" spans="27:27">
      <c r="AA187950" s="271"/>
    </row>
    <row r="187951" spans="27:27">
      <c r="AA187951" s="271"/>
    </row>
    <row r="187952" spans="27:27">
      <c r="AA187952" s="271"/>
    </row>
    <row r="187953" spans="27:27">
      <c r="AA187953" s="271"/>
    </row>
    <row r="187954" spans="27:27">
      <c r="AA187954" s="271"/>
    </row>
    <row r="187955" spans="27:27">
      <c r="AA187955" s="271"/>
    </row>
    <row r="187956" spans="27:27">
      <c r="AA187956" s="271"/>
    </row>
    <row r="187957" spans="27:27">
      <c r="AA187957" s="271"/>
    </row>
    <row r="187958" spans="27:27">
      <c r="AA187958" s="271"/>
    </row>
    <row r="187959" spans="27:27">
      <c r="AA187959" s="271"/>
    </row>
    <row r="187960" spans="27:27">
      <c r="AA187960" s="271"/>
    </row>
    <row r="187961" spans="27:27">
      <c r="AA187961" s="271"/>
    </row>
    <row r="187962" spans="27:27">
      <c r="AA187962" s="271"/>
    </row>
    <row r="187963" spans="27:27">
      <c r="AA187963" s="271"/>
    </row>
    <row r="187964" spans="27:27">
      <c r="AA187964" s="271"/>
    </row>
    <row r="187965" spans="27:27">
      <c r="AA187965" s="271"/>
    </row>
    <row r="187966" spans="27:27">
      <c r="AA187966" s="271"/>
    </row>
    <row r="187967" spans="27:27">
      <c r="AA187967" s="271"/>
    </row>
    <row r="187968" spans="27:27">
      <c r="AA187968" s="271"/>
    </row>
    <row r="187969" spans="27:27">
      <c r="AA187969" s="271"/>
    </row>
    <row r="187970" spans="27:27">
      <c r="AA187970" s="271"/>
    </row>
    <row r="187971" spans="27:27">
      <c r="AA187971" s="271"/>
    </row>
    <row r="187972" spans="27:27">
      <c r="AA187972" s="271"/>
    </row>
    <row r="187973" spans="27:27">
      <c r="AA187973" s="271"/>
    </row>
    <row r="187974" spans="27:27">
      <c r="AA187974" s="271"/>
    </row>
    <row r="187975" spans="27:27">
      <c r="AA187975" s="271"/>
    </row>
    <row r="187976" spans="27:27">
      <c r="AA187976" s="271"/>
    </row>
    <row r="187977" spans="27:27">
      <c r="AA187977" s="271"/>
    </row>
    <row r="187978" spans="27:27">
      <c r="AA187978" s="271"/>
    </row>
    <row r="187979" spans="27:27">
      <c r="AA187979" s="271"/>
    </row>
    <row r="187980" spans="27:27">
      <c r="AA187980" s="271"/>
    </row>
    <row r="187981" spans="27:27">
      <c r="AA187981" s="271"/>
    </row>
    <row r="187982" spans="27:27">
      <c r="AA187982" s="271"/>
    </row>
    <row r="187983" spans="27:27">
      <c r="AA187983" s="271"/>
    </row>
    <row r="187984" spans="27:27">
      <c r="AA187984" s="271"/>
    </row>
    <row r="187985" spans="27:27">
      <c r="AA187985" s="271"/>
    </row>
    <row r="187986" spans="27:27">
      <c r="AA187986" s="271"/>
    </row>
    <row r="187987" spans="27:27">
      <c r="AA187987" s="271"/>
    </row>
    <row r="187988" spans="27:27">
      <c r="AA187988" s="271"/>
    </row>
    <row r="187989" spans="27:27">
      <c r="AA187989" s="271"/>
    </row>
    <row r="187990" spans="27:27">
      <c r="AA187990" s="271"/>
    </row>
    <row r="187991" spans="27:27">
      <c r="AA187991" s="271"/>
    </row>
    <row r="187992" spans="27:27">
      <c r="AA187992" s="271"/>
    </row>
    <row r="187993" spans="27:27">
      <c r="AA187993" s="271"/>
    </row>
    <row r="187994" spans="27:27">
      <c r="AA187994" s="271"/>
    </row>
    <row r="187995" spans="27:27">
      <c r="AA187995" s="271"/>
    </row>
    <row r="187996" spans="27:27">
      <c r="AA187996" s="271"/>
    </row>
    <row r="187997" spans="27:27">
      <c r="AA187997" s="271"/>
    </row>
    <row r="187998" spans="27:27">
      <c r="AA187998" s="271"/>
    </row>
    <row r="187999" spans="27:27">
      <c r="AA187999" s="271"/>
    </row>
    <row r="188000" spans="27:27">
      <c r="AA188000" s="271"/>
    </row>
    <row r="188001" spans="27:27">
      <c r="AA188001" s="271"/>
    </row>
    <row r="188002" spans="27:27">
      <c r="AA188002" s="271"/>
    </row>
    <row r="188003" spans="27:27">
      <c r="AA188003" s="271"/>
    </row>
    <row r="188004" spans="27:27">
      <c r="AA188004" s="271"/>
    </row>
    <row r="188005" spans="27:27">
      <c r="AA188005" s="271"/>
    </row>
    <row r="188006" spans="27:27">
      <c r="AA188006" s="271"/>
    </row>
    <row r="188007" spans="27:27">
      <c r="AA188007" s="271"/>
    </row>
    <row r="188008" spans="27:27">
      <c r="AA188008" s="271"/>
    </row>
    <row r="188009" spans="27:27">
      <c r="AA188009" s="271"/>
    </row>
    <row r="188010" spans="27:27">
      <c r="AA188010" s="271"/>
    </row>
    <row r="188011" spans="27:27">
      <c r="AA188011" s="271"/>
    </row>
    <row r="188012" spans="27:27">
      <c r="AA188012" s="271"/>
    </row>
    <row r="188013" spans="27:27">
      <c r="AA188013" s="271"/>
    </row>
    <row r="188014" spans="27:27">
      <c r="AA188014" s="271"/>
    </row>
    <row r="188015" spans="27:27">
      <c r="AA188015" s="271"/>
    </row>
    <row r="188016" spans="27:27">
      <c r="AA188016" s="271"/>
    </row>
    <row r="188017" spans="27:27">
      <c r="AA188017" s="271"/>
    </row>
    <row r="188018" spans="27:27">
      <c r="AA188018" s="271"/>
    </row>
    <row r="188019" spans="27:27">
      <c r="AA188019" s="271"/>
    </row>
    <row r="188020" spans="27:27">
      <c r="AA188020" s="271"/>
    </row>
    <row r="188021" spans="27:27">
      <c r="AA188021" s="271"/>
    </row>
    <row r="188022" spans="27:27">
      <c r="AA188022" s="271"/>
    </row>
    <row r="188023" spans="27:27">
      <c r="AA188023" s="271"/>
    </row>
    <row r="188024" spans="27:27">
      <c r="AA188024" s="271"/>
    </row>
    <row r="188025" spans="27:27">
      <c r="AA188025" s="271"/>
    </row>
    <row r="188026" spans="27:27">
      <c r="AA188026" s="271"/>
    </row>
    <row r="188027" spans="27:27">
      <c r="AA188027" s="271"/>
    </row>
    <row r="188028" spans="27:27">
      <c r="AA188028" s="271"/>
    </row>
    <row r="188029" spans="27:27">
      <c r="AA188029" s="271"/>
    </row>
    <row r="188030" spans="27:27">
      <c r="AA188030" s="271"/>
    </row>
    <row r="188031" spans="27:27">
      <c r="AA188031" s="271"/>
    </row>
    <row r="188032" spans="27:27">
      <c r="AA188032" s="271"/>
    </row>
    <row r="188033" spans="27:27">
      <c r="AA188033" s="271"/>
    </row>
    <row r="188034" spans="27:27">
      <c r="AA188034" s="271"/>
    </row>
    <row r="188035" spans="27:27">
      <c r="AA188035" s="271"/>
    </row>
    <row r="188036" spans="27:27">
      <c r="AA188036" s="271"/>
    </row>
    <row r="188037" spans="27:27">
      <c r="AA188037" s="271"/>
    </row>
    <row r="188038" spans="27:27">
      <c r="AA188038" s="271"/>
    </row>
    <row r="188039" spans="27:27">
      <c r="AA188039" s="271"/>
    </row>
    <row r="188040" spans="27:27">
      <c r="AA188040" s="271"/>
    </row>
    <row r="188041" spans="27:27">
      <c r="AA188041" s="271"/>
    </row>
    <row r="188042" spans="27:27">
      <c r="AA188042" s="271"/>
    </row>
    <row r="188043" spans="27:27">
      <c r="AA188043" s="271"/>
    </row>
    <row r="188044" spans="27:27">
      <c r="AA188044" s="271"/>
    </row>
    <row r="188045" spans="27:27">
      <c r="AA188045" s="271"/>
    </row>
    <row r="188046" spans="27:27">
      <c r="AA188046" s="271"/>
    </row>
    <row r="188047" spans="27:27">
      <c r="AA188047" s="271"/>
    </row>
    <row r="188048" spans="27:27">
      <c r="AA188048" s="271"/>
    </row>
    <row r="188049" spans="27:27">
      <c r="AA188049" s="271"/>
    </row>
    <row r="188050" spans="27:27">
      <c r="AA188050" s="271"/>
    </row>
    <row r="188051" spans="27:27">
      <c r="AA188051" s="271"/>
    </row>
    <row r="188052" spans="27:27">
      <c r="AA188052" s="271"/>
    </row>
    <row r="188053" spans="27:27">
      <c r="AA188053" s="271"/>
    </row>
    <row r="188054" spans="27:27">
      <c r="AA188054" s="271"/>
    </row>
    <row r="188055" spans="27:27">
      <c r="AA188055" s="271"/>
    </row>
    <row r="188056" spans="27:27">
      <c r="AA188056" s="271"/>
    </row>
    <row r="188057" spans="27:27">
      <c r="AA188057" s="271"/>
    </row>
    <row r="188058" spans="27:27">
      <c r="AA188058" s="271"/>
    </row>
    <row r="188059" spans="27:27">
      <c r="AA188059" s="271"/>
    </row>
    <row r="188060" spans="27:27">
      <c r="AA188060" s="271"/>
    </row>
    <row r="188061" spans="27:27">
      <c r="AA188061" s="271"/>
    </row>
    <row r="188062" spans="27:27">
      <c r="AA188062" s="271"/>
    </row>
    <row r="188063" spans="27:27">
      <c r="AA188063" s="271"/>
    </row>
    <row r="188064" spans="27:27">
      <c r="AA188064" s="271"/>
    </row>
    <row r="188065" spans="27:27">
      <c r="AA188065" s="271"/>
    </row>
    <row r="188066" spans="27:27">
      <c r="AA188066" s="271"/>
    </row>
    <row r="188067" spans="27:27">
      <c r="AA188067" s="271"/>
    </row>
    <row r="188068" spans="27:27">
      <c r="AA188068" s="271"/>
    </row>
    <row r="188069" spans="27:27">
      <c r="AA188069" s="271"/>
    </row>
    <row r="188070" spans="27:27">
      <c r="AA188070" s="271"/>
    </row>
    <row r="188071" spans="27:27">
      <c r="AA188071" s="271"/>
    </row>
    <row r="188072" spans="27:27">
      <c r="AA188072" s="271"/>
    </row>
    <row r="188073" spans="27:27">
      <c r="AA188073" s="271"/>
    </row>
    <row r="188074" spans="27:27">
      <c r="AA188074" s="271"/>
    </row>
    <row r="188075" spans="27:27">
      <c r="AA188075" s="271"/>
    </row>
    <row r="188076" spans="27:27">
      <c r="AA188076" s="271"/>
    </row>
    <row r="188077" spans="27:27">
      <c r="AA188077" s="271"/>
    </row>
    <row r="188078" spans="27:27">
      <c r="AA188078" s="271"/>
    </row>
    <row r="188079" spans="27:27">
      <c r="AA188079" s="271"/>
    </row>
    <row r="188080" spans="27:27">
      <c r="AA188080" s="271"/>
    </row>
    <row r="188081" spans="27:27">
      <c r="AA188081" s="271"/>
    </row>
    <row r="188082" spans="27:27">
      <c r="AA188082" s="271"/>
    </row>
    <row r="188083" spans="27:27">
      <c r="AA188083" s="271"/>
    </row>
    <row r="188084" spans="27:27">
      <c r="AA188084" s="271"/>
    </row>
    <row r="188085" spans="27:27">
      <c r="AA188085" s="271"/>
    </row>
    <row r="188086" spans="27:27">
      <c r="AA188086" s="271"/>
    </row>
    <row r="188087" spans="27:27">
      <c r="AA188087" s="271"/>
    </row>
    <row r="188088" spans="27:27">
      <c r="AA188088" s="271"/>
    </row>
    <row r="188089" spans="27:27">
      <c r="AA188089" s="271"/>
    </row>
    <row r="188090" spans="27:27">
      <c r="AA188090" s="271"/>
    </row>
    <row r="188091" spans="27:27">
      <c r="AA188091" s="271"/>
    </row>
    <row r="188092" spans="27:27">
      <c r="AA188092" s="271"/>
    </row>
    <row r="188093" spans="27:27">
      <c r="AA188093" s="271"/>
    </row>
    <row r="188094" spans="27:27">
      <c r="AA188094" s="271"/>
    </row>
    <row r="188095" spans="27:27">
      <c r="AA188095" s="271"/>
    </row>
    <row r="188096" spans="27:27">
      <c r="AA188096" s="271"/>
    </row>
    <row r="188097" spans="27:27">
      <c r="AA188097" s="271"/>
    </row>
    <row r="188098" spans="27:27">
      <c r="AA188098" s="271"/>
    </row>
    <row r="188099" spans="27:27">
      <c r="AA188099" s="271"/>
    </row>
    <row r="188100" spans="27:27">
      <c r="AA188100" s="271"/>
    </row>
    <row r="188101" spans="27:27">
      <c r="AA188101" s="271"/>
    </row>
    <row r="188102" spans="27:27">
      <c r="AA188102" s="271"/>
    </row>
    <row r="188103" spans="27:27">
      <c r="AA188103" s="271"/>
    </row>
    <row r="188104" spans="27:27">
      <c r="AA188104" s="271"/>
    </row>
    <row r="188105" spans="27:27">
      <c r="AA188105" s="271"/>
    </row>
    <row r="188106" spans="27:27">
      <c r="AA188106" s="271"/>
    </row>
    <row r="188107" spans="27:27">
      <c r="AA188107" s="271"/>
    </row>
    <row r="188108" spans="27:27">
      <c r="AA188108" s="271"/>
    </row>
    <row r="188109" spans="27:27">
      <c r="AA188109" s="271"/>
    </row>
    <row r="188110" spans="27:27">
      <c r="AA188110" s="271"/>
    </row>
    <row r="188111" spans="27:27">
      <c r="AA188111" s="271"/>
    </row>
    <row r="188112" spans="27:27">
      <c r="AA188112" s="271"/>
    </row>
    <row r="188113" spans="27:27">
      <c r="AA188113" s="271"/>
    </row>
    <row r="188114" spans="27:27">
      <c r="AA188114" s="271"/>
    </row>
    <row r="188115" spans="27:27">
      <c r="AA188115" s="271"/>
    </row>
    <row r="188116" spans="27:27">
      <c r="AA188116" s="271"/>
    </row>
    <row r="188117" spans="27:27">
      <c r="AA188117" s="271"/>
    </row>
    <row r="188118" spans="27:27">
      <c r="AA188118" s="271"/>
    </row>
    <row r="188119" spans="27:27">
      <c r="AA188119" s="271"/>
    </row>
    <row r="188120" spans="27:27">
      <c r="AA188120" s="271"/>
    </row>
    <row r="188121" spans="27:27">
      <c r="AA188121" s="271"/>
    </row>
    <row r="188122" spans="27:27">
      <c r="AA188122" s="271"/>
    </row>
    <row r="188123" spans="27:27">
      <c r="AA188123" s="271"/>
    </row>
    <row r="188124" spans="27:27">
      <c r="AA188124" s="271"/>
    </row>
    <row r="188125" spans="27:27">
      <c r="AA188125" s="271"/>
    </row>
    <row r="188126" spans="27:27">
      <c r="AA188126" s="271"/>
    </row>
    <row r="188127" spans="27:27">
      <c r="AA188127" s="271"/>
    </row>
    <row r="188128" spans="27:27">
      <c r="AA188128" s="271"/>
    </row>
    <row r="188129" spans="27:27">
      <c r="AA188129" s="271"/>
    </row>
    <row r="188130" spans="27:27">
      <c r="AA188130" s="271"/>
    </row>
    <row r="188131" spans="27:27">
      <c r="AA188131" s="271"/>
    </row>
    <row r="188132" spans="27:27">
      <c r="AA188132" s="271"/>
    </row>
    <row r="188133" spans="27:27">
      <c r="AA188133" s="271"/>
    </row>
    <row r="188134" spans="27:27">
      <c r="AA188134" s="271"/>
    </row>
    <row r="188135" spans="27:27">
      <c r="AA188135" s="271"/>
    </row>
    <row r="188136" spans="27:27">
      <c r="AA188136" s="271"/>
    </row>
    <row r="188137" spans="27:27">
      <c r="AA188137" s="271"/>
    </row>
    <row r="188138" spans="27:27">
      <c r="AA188138" s="271"/>
    </row>
    <row r="188139" spans="27:27">
      <c r="AA188139" s="271"/>
    </row>
    <row r="188140" spans="27:27">
      <c r="AA188140" s="271"/>
    </row>
    <row r="188141" spans="27:27">
      <c r="AA188141" s="271"/>
    </row>
    <row r="188142" spans="27:27">
      <c r="AA188142" s="271"/>
    </row>
    <row r="188143" spans="27:27">
      <c r="AA188143" s="271"/>
    </row>
    <row r="188144" spans="27:27">
      <c r="AA188144" s="271"/>
    </row>
    <row r="188145" spans="27:27">
      <c r="AA188145" s="271"/>
    </row>
    <row r="188146" spans="27:27">
      <c r="AA188146" s="271"/>
    </row>
    <row r="188147" spans="27:27">
      <c r="AA188147" s="271"/>
    </row>
    <row r="188148" spans="27:27">
      <c r="AA188148" s="271"/>
    </row>
    <row r="188149" spans="27:27">
      <c r="AA188149" s="271"/>
    </row>
    <row r="188150" spans="27:27">
      <c r="AA188150" s="271"/>
    </row>
    <row r="188151" spans="27:27">
      <c r="AA188151" s="271"/>
    </row>
    <row r="188152" spans="27:27">
      <c r="AA188152" s="271"/>
    </row>
    <row r="188153" spans="27:27">
      <c r="AA188153" s="271"/>
    </row>
    <row r="188154" spans="27:27">
      <c r="AA188154" s="271"/>
    </row>
    <row r="188155" spans="27:27">
      <c r="AA188155" s="271"/>
    </row>
    <row r="188156" spans="27:27">
      <c r="AA188156" s="271"/>
    </row>
    <row r="188157" spans="27:27">
      <c r="AA188157" s="271"/>
    </row>
    <row r="188158" spans="27:27">
      <c r="AA188158" s="271"/>
    </row>
    <row r="188159" spans="27:27">
      <c r="AA188159" s="271"/>
    </row>
    <row r="188160" spans="27:27">
      <c r="AA188160" s="271"/>
    </row>
    <row r="188161" spans="27:27">
      <c r="AA188161" s="271"/>
    </row>
    <row r="188162" spans="27:27">
      <c r="AA188162" s="271"/>
    </row>
    <row r="188163" spans="27:27">
      <c r="AA188163" s="271"/>
    </row>
    <row r="188164" spans="27:27">
      <c r="AA188164" s="271"/>
    </row>
    <row r="188165" spans="27:27">
      <c r="AA188165" s="271"/>
    </row>
    <row r="188166" spans="27:27">
      <c r="AA188166" s="271"/>
    </row>
    <row r="188167" spans="27:27">
      <c r="AA188167" s="271"/>
    </row>
    <row r="188168" spans="27:27">
      <c r="AA188168" s="271"/>
    </row>
    <row r="188169" spans="27:27">
      <c r="AA188169" s="271"/>
    </row>
    <row r="188170" spans="27:27">
      <c r="AA188170" s="271"/>
    </row>
    <row r="188171" spans="27:27">
      <c r="AA188171" s="271"/>
    </row>
    <row r="188172" spans="27:27">
      <c r="AA188172" s="271"/>
    </row>
    <row r="188173" spans="27:27">
      <c r="AA188173" s="271"/>
    </row>
    <row r="188174" spans="27:27">
      <c r="AA188174" s="271"/>
    </row>
    <row r="188175" spans="27:27">
      <c r="AA188175" s="271"/>
    </row>
    <row r="188176" spans="27:27">
      <c r="AA188176" s="271"/>
    </row>
    <row r="188177" spans="27:27">
      <c r="AA188177" s="271"/>
    </row>
    <row r="188178" spans="27:27">
      <c r="AA188178" s="271"/>
    </row>
    <row r="188179" spans="27:27">
      <c r="AA188179" s="271"/>
    </row>
    <row r="188180" spans="27:27">
      <c r="AA188180" s="271"/>
    </row>
    <row r="188181" spans="27:27">
      <c r="AA188181" s="271"/>
    </row>
    <row r="188182" spans="27:27">
      <c r="AA188182" s="271"/>
    </row>
    <row r="188183" spans="27:27">
      <c r="AA188183" s="271"/>
    </row>
    <row r="188184" spans="27:27">
      <c r="AA188184" s="271"/>
    </row>
    <row r="188185" spans="27:27">
      <c r="AA188185" s="271"/>
    </row>
    <row r="188186" spans="27:27">
      <c r="AA188186" s="271"/>
    </row>
    <row r="188187" spans="27:27">
      <c r="AA188187" s="271"/>
    </row>
    <row r="188188" spans="27:27">
      <c r="AA188188" s="271"/>
    </row>
    <row r="188189" spans="27:27">
      <c r="AA188189" s="271"/>
    </row>
    <row r="188190" spans="27:27">
      <c r="AA188190" s="271"/>
    </row>
    <row r="188191" spans="27:27">
      <c r="AA188191" s="271"/>
    </row>
    <row r="188192" spans="27:27">
      <c r="AA188192" s="271"/>
    </row>
    <row r="188193" spans="27:27">
      <c r="AA188193" s="271"/>
    </row>
    <row r="188194" spans="27:27">
      <c r="AA188194" s="271"/>
    </row>
    <row r="188195" spans="27:27">
      <c r="AA188195" s="271"/>
    </row>
    <row r="188196" spans="27:27">
      <c r="AA188196" s="271"/>
    </row>
    <row r="188197" spans="27:27">
      <c r="AA188197" s="271"/>
    </row>
    <row r="188198" spans="27:27">
      <c r="AA188198" s="271"/>
    </row>
    <row r="188199" spans="27:27">
      <c r="AA188199" s="271"/>
    </row>
    <row r="188200" spans="27:27">
      <c r="AA188200" s="271"/>
    </row>
    <row r="188201" spans="27:27">
      <c r="AA188201" s="271"/>
    </row>
    <row r="188202" spans="27:27">
      <c r="AA188202" s="271"/>
    </row>
    <row r="188203" spans="27:27">
      <c r="AA188203" s="271"/>
    </row>
    <row r="188204" spans="27:27">
      <c r="AA188204" s="271"/>
    </row>
    <row r="188205" spans="27:27">
      <c r="AA188205" s="271"/>
    </row>
    <row r="188206" spans="27:27">
      <c r="AA188206" s="271"/>
    </row>
    <row r="188207" spans="27:27">
      <c r="AA188207" s="271"/>
    </row>
    <row r="188208" spans="27:27">
      <c r="AA188208" s="271"/>
    </row>
    <row r="188209" spans="27:27">
      <c r="AA188209" s="271"/>
    </row>
    <row r="188210" spans="27:27">
      <c r="AA188210" s="271"/>
    </row>
    <row r="188211" spans="27:27">
      <c r="AA188211" s="271"/>
    </row>
    <row r="188212" spans="27:27">
      <c r="AA188212" s="271"/>
    </row>
    <row r="188213" spans="27:27">
      <c r="AA188213" s="271"/>
    </row>
    <row r="188214" spans="27:27">
      <c r="AA188214" s="271"/>
    </row>
    <row r="188215" spans="27:27">
      <c r="AA188215" s="271"/>
    </row>
    <row r="188216" spans="27:27">
      <c r="AA188216" s="271"/>
    </row>
    <row r="188217" spans="27:27">
      <c r="AA188217" s="271"/>
    </row>
    <row r="188218" spans="27:27">
      <c r="AA188218" s="271"/>
    </row>
    <row r="188219" spans="27:27">
      <c r="AA188219" s="271"/>
    </row>
    <row r="188220" spans="27:27">
      <c r="AA188220" s="271"/>
    </row>
    <row r="188221" spans="27:27">
      <c r="AA188221" s="271"/>
    </row>
    <row r="188222" spans="27:27">
      <c r="AA188222" s="271"/>
    </row>
    <row r="188223" spans="27:27">
      <c r="AA188223" s="271"/>
    </row>
    <row r="188224" spans="27:27">
      <c r="AA188224" s="271"/>
    </row>
    <row r="188225" spans="27:27">
      <c r="AA188225" s="271"/>
    </row>
    <row r="188226" spans="27:27">
      <c r="AA188226" s="271"/>
    </row>
    <row r="188227" spans="27:27">
      <c r="AA188227" s="271"/>
    </row>
    <row r="188228" spans="27:27">
      <c r="AA188228" s="271"/>
    </row>
    <row r="188229" spans="27:27">
      <c r="AA188229" s="271"/>
    </row>
    <row r="188230" spans="27:27">
      <c r="AA188230" s="271"/>
    </row>
    <row r="188231" spans="27:27">
      <c r="AA188231" s="271"/>
    </row>
    <row r="188232" spans="27:27">
      <c r="AA188232" s="271"/>
    </row>
    <row r="188233" spans="27:27">
      <c r="AA188233" s="271"/>
    </row>
    <row r="188234" spans="27:27">
      <c r="AA188234" s="271"/>
    </row>
    <row r="188235" spans="27:27">
      <c r="AA188235" s="271"/>
    </row>
    <row r="188236" spans="27:27">
      <c r="AA188236" s="271"/>
    </row>
    <row r="188237" spans="27:27">
      <c r="AA188237" s="271"/>
    </row>
    <row r="188238" spans="27:27">
      <c r="AA188238" s="271"/>
    </row>
    <row r="188239" spans="27:27">
      <c r="AA188239" s="271"/>
    </row>
    <row r="188240" spans="27:27">
      <c r="AA188240" s="271"/>
    </row>
    <row r="188241" spans="27:27">
      <c r="AA188241" s="271"/>
    </row>
    <row r="188242" spans="27:27">
      <c r="AA188242" s="271"/>
    </row>
    <row r="188243" spans="27:27">
      <c r="AA188243" s="271"/>
    </row>
    <row r="188244" spans="27:27">
      <c r="AA188244" s="271"/>
    </row>
    <row r="188245" spans="27:27">
      <c r="AA188245" s="271"/>
    </row>
    <row r="188246" spans="27:27">
      <c r="AA188246" s="271"/>
    </row>
    <row r="188247" spans="27:27">
      <c r="AA188247" s="271"/>
    </row>
    <row r="188248" spans="27:27">
      <c r="AA188248" s="271"/>
    </row>
    <row r="188249" spans="27:27">
      <c r="AA188249" s="271"/>
    </row>
    <row r="188250" spans="27:27">
      <c r="AA188250" s="271"/>
    </row>
    <row r="188251" spans="27:27">
      <c r="AA188251" s="271"/>
    </row>
    <row r="188252" spans="27:27">
      <c r="AA188252" s="271"/>
    </row>
    <row r="188253" spans="27:27">
      <c r="AA188253" s="271"/>
    </row>
    <row r="188254" spans="27:27">
      <c r="AA188254" s="271"/>
    </row>
    <row r="188255" spans="27:27">
      <c r="AA188255" s="271"/>
    </row>
    <row r="188256" spans="27:27">
      <c r="AA188256" s="271"/>
    </row>
    <row r="188257" spans="27:27">
      <c r="AA188257" s="271"/>
    </row>
    <row r="188258" spans="27:27">
      <c r="AA188258" s="271"/>
    </row>
    <row r="188259" spans="27:27">
      <c r="AA188259" s="271"/>
    </row>
    <row r="188260" spans="27:27">
      <c r="AA188260" s="271"/>
    </row>
    <row r="188261" spans="27:27">
      <c r="AA188261" s="271"/>
    </row>
    <row r="188262" spans="27:27">
      <c r="AA188262" s="271"/>
    </row>
    <row r="188263" spans="27:27">
      <c r="AA188263" s="271"/>
    </row>
    <row r="188264" spans="27:27">
      <c r="AA188264" s="271"/>
    </row>
    <row r="188265" spans="27:27">
      <c r="AA188265" s="271"/>
    </row>
    <row r="188266" spans="27:27">
      <c r="AA188266" s="271"/>
    </row>
    <row r="188267" spans="27:27">
      <c r="AA188267" s="271"/>
    </row>
    <row r="188268" spans="27:27">
      <c r="AA188268" s="271"/>
    </row>
    <row r="188269" spans="27:27">
      <c r="AA188269" s="271"/>
    </row>
    <row r="188270" spans="27:27">
      <c r="AA188270" s="271"/>
    </row>
    <row r="188271" spans="27:27">
      <c r="AA188271" s="271"/>
    </row>
    <row r="188272" spans="27:27">
      <c r="AA188272" s="271"/>
    </row>
    <row r="188273" spans="27:27">
      <c r="AA188273" s="271"/>
    </row>
    <row r="188274" spans="27:27">
      <c r="AA188274" s="271"/>
    </row>
    <row r="188275" spans="27:27">
      <c r="AA188275" s="271"/>
    </row>
    <row r="188276" spans="27:27">
      <c r="AA188276" s="271"/>
    </row>
    <row r="188277" spans="27:27">
      <c r="AA188277" s="271"/>
    </row>
    <row r="188278" spans="27:27">
      <c r="AA188278" s="271"/>
    </row>
    <row r="188279" spans="27:27">
      <c r="AA188279" s="271"/>
    </row>
    <row r="188280" spans="27:27">
      <c r="AA188280" s="271"/>
    </row>
    <row r="188281" spans="27:27">
      <c r="AA188281" s="271"/>
    </row>
    <row r="188282" spans="27:27">
      <c r="AA188282" s="271"/>
    </row>
    <row r="188283" spans="27:27">
      <c r="AA188283" s="271"/>
    </row>
    <row r="188284" spans="27:27">
      <c r="AA188284" s="271"/>
    </row>
    <row r="188285" spans="27:27">
      <c r="AA188285" s="271"/>
    </row>
    <row r="188286" spans="27:27">
      <c r="AA188286" s="271"/>
    </row>
    <row r="188287" spans="27:27">
      <c r="AA188287" s="271"/>
    </row>
    <row r="188288" spans="27:27">
      <c r="AA188288" s="271"/>
    </row>
    <row r="188289" spans="27:27">
      <c r="AA188289" s="271"/>
    </row>
    <row r="188290" spans="27:27">
      <c r="AA188290" s="271"/>
    </row>
    <row r="188291" spans="27:27">
      <c r="AA188291" s="271"/>
    </row>
    <row r="188292" spans="27:27">
      <c r="AA188292" s="271"/>
    </row>
    <row r="188293" spans="27:27">
      <c r="AA188293" s="271"/>
    </row>
    <row r="188294" spans="27:27">
      <c r="AA188294" s="271"/>
    </row>
    <row r="188295" spans="27:27">
      <c r="AA188295" s="271"/>
    </row>
    <row r="188296" spans="27:27">
      <c r="AA188296" s="271"/>
    </row>
    <row r="188297" spans="27:27">
      <c r="AA188297" s="271"/>
    </row>
    <row r="188298" spans="27:27">
      <c r="AA188298" s="271"/>
    </row>
    <row r="188299" spans="27:27">
      <c r="AA188299" s="271"/>
    </row>
    <row r="188300" spans="27:27">
      <c r="AA188300" s="271"/>
    </row>
    <row r="188301" spans="27:27">
      <c r="AA188301" s="271"/>
    </row>
    <row r="188302" spans="27:27">
      <c r="AA188302" s="271"/>
    </row>
    <row r="188303" spans="27:27">
      <c r="AA188303" s="271"/>
    </row>
    <row r="188304" spans="27:27">
      <c r="AA188304" s="271"/>
    </row>
    <row r="188305" spans="27:27">
      <c r="AA188305" s="271"/>
    </row>
    <row r="188306" spans="27:27">
      <c r="AA188306" s="271"/>
    </row>
    <row r="188307" spans="27:27">
      <c r="AA188307" s="271"/>
    </row>
    <row r="188308" spans="27:27">
      <c r="AA188308" s="271"/>
    </row>
    <row r="188309" spans="27:27">
      <c r="AA188309" s="271"/>
    </row>
    <row r="188310" spans="27:27">
      <c r="AA188310" s="271"/>
    </row>
    <row r="188311" spans="27:27">
      <c r="AA188311" s="271"/>
    </row>
    <row r="188312" spans="27:27">
      <c r="AA188312" s="271"/>
    </row>
    <row r="188313" spans="27:27">
      <c r="AA188313" s="271"/>
    </row>
    <row r="188314" spans="27:27">
      <c r="AA188314" s="271"/>
    </row>
    <row r="188315" spans="27:27">
      <c r="AA188315" s="271"/>
    </row>
    <row r="188316" spans="27:27">
      <c r="AA188316" s="271"/>
    </row>
    <row r="188317" spans="27:27">
      <c r="AA188317" s="271"/>
    </row>
    <row r="188318" spans="27:27">
      <c r="AA188318" s="271"/>
    </row>
    <row r="188319" spans="27:27">
      <c r="AA188319" s="271"/>
    </row>
    <row r="188320" spans="27:27">
      <c r="AA188320" s="271"/>
    </row>
    <row r="188321" spans="27:27">
      <c r="AA188321" s="271"/>
    </row>
    <row r="188322" spans="27:27">
      <c r="AA188322" s="271"/>
    </row>
    <row r="188323" spans="27:27">
      <c r="AA188323" s="271"/>
    </row>
    <row r="188324" spans="27:27">
      <c r="AA188324" s="271"/>
    </row>
    <row r="188325" spans="27:27">
      <c r="AA188325" s="271"/>
    </row>
    <row r="188326" spans="27:27">
      <c r="AA188326" s="271"/>
    </row>
    <row r="188327" spans="27:27">
      <c r="AA188327" s="271"/>
    </row>
    <row r="188328" spans="27:27">
      <c r="AA188328" s="271"/>
    </row>
    <row r="188329" spans="27:27">
      <c r="AA188329" s="271"/>
    </row>
    <row r="188330" spans="27:27">
      <c r="AA188330" s="271"/>
    </row>
    <row r="188331" spans="27:27">
      <c r="AA188331" s="271"/>
    </row>
    <row r="188332" spans="27:27">
      <c r="AA188332" s="271"/>
    </row>
    <row r="188333" spans="27:27">
      <c r="AA188333" s="271"/>
    </row>
    <row r="188334" spans="27:27">
      <c r="AA188334" s="271"/>
    </row>
    <row r="188335" spans="27:27">
      <c r="AA188335" s="271"/>
    </row>
    <row r="188336" spans="27:27">
      <c r="AA188336" s="271"/>
    </row>
    <row r="188337" spans="27:27">
      <c r="AA188337" s="271"/>
    </row>
    <row r="188338" spans="27:27">
      <c r="AA188338" s="271"/>
    </row>
    <row r="188339" spans="27:27">
      <c r="AA188339" s="271"/>
    </row>
    <row r="188340" spans="27:27">
      <c r="AA188340" s="271"/>
    </row>
    <row r="188341" spans="27:27">
      <c r="AA188341" s="271"/>
    </row>
    <row r="188342" spans="27:27">
      <c r="AA188342" s="271"/>
    </row>
    <row r="188343" spans="27:27">
      <c r="AA188343" s="271"/>
    </row>
    <row r="188344" spans="27:27">
      <c r="AA188344" s="271"/>
    </row>
    <row r="188345" spans="27:27">
      <c r="AA188345" s="271"/>
    </row>
    <row r="188346" spans="27:27">
      <c r="AA188346" s="271"/>
    </row>
    <row r="188347" spans="27:27">
      <c r="AA188347" s="271"/>
    </row>
    <row r="188348" spans="27:27">
      <c r="AA188348" s="271"/>
    </row>
    <row r="188349" spans="27:27">
      <c r="AA188349" s="271"/>
    </row>
    <row r="188350" spans="27:27">
      <c r="AA188350" s="271"/>
    </row>
    <row r="188351" spans="27:27">
      <c r="AA188351" s="271"/>
    </row>
    <row r="188352" spans="27:27">
      <c r="AA188352" s="271"/>
    </row>
    <row r="188353" spans="27:27">
      <c r="AA188353" s="271"/>
    </row>
    <row r="188354" spans="27:27">
      <c r="AA188354" s="271"/>
    </row>
    <row r="188355" spans="27:27">
      <c r="AA188355" s="271"/>
    </row>
    <row r="188356" spans="27:27">
      <c r="AA188356" s="271"/>
    </row>
    <row r="188357" spans="27:27">
      <c r="AA188357" s="271"/>
    </row>
    <row r="188358" spans="27:27">
      <c r="AA188358" s="271"/>
    </row>
    <row r="188359" spans="27:27">
      <c r="AA188359" s="271"/>
    </row>
    <row r="188360" spans="27:27">
      <c r="AA188360" s="271"/>
    </row>
    <row r="188361" spans="27:27">
      <c r="AA188361" s="271"/>
    </row>
    <row r="188362" spans="27:27">
      <c r="AA188362" s="271"/>
    </row>
    <row r="188363" spans="27:27">
      <c r="AA188363" s="271"/>
    </row>
    <row r="188364" spans="27:27">
      <c r="AA188364" s="271"/>
    </row>
    <row r="188365" spans="27:27">
      <c r="AA188365" s="271"/>
    </row>
    <row r="188366" spans="27:27">
      <c r="AA188366" s="271"/>
    </row>
    <row r="188367" spans="27:27">
      <c r="AA188367" s="271"/>
    </row>
    <row r="188368" spans="27:27">
      <c r="AA188368" s="271"/>
    </row>
    <row r="188369" spans="27:27">
      <c r="AA188369" s="271"/>
    </row>
    <row r="188370" spans="27:27">
      <c r="AA188370" s="271"/>
    </row>
    <row r="188371" spans="27:27">
      <c r="AA188371" s="271"/>
    </row>
    <row r="188372" spans="27:27">
      <c r="AA188372" s="271"/>
    </row>
    <row r="188373" spans="27:27">
      <c r="AA188373" s="271"/>
    </row>
    <row r="188374" spans="27:27">
      <c r="AA188374" s="271"/>
    </row>
    <row r="188375" spans="27:27">
      <c r="AA188375" s="271"/>
    </row>
    <row r="188376" spans="27:27">
      <c r="AA188376" s="271"/>
    </row>
    <row r="188377" spans="27:27">
      <c r="AA188377" s="271"/>
    </row>
    <row r="188378" spans="27:27">
      <c r="AA188378" s="271"/>
    </row>
    <row r="188379" spans="27:27">
      <c r="AA188379" s="271"/>
    </row>
    <row r="188380" spans="27:27">
      <c r="AA188380" s="271"/>
    </row>
    <row r="188381" spans="27:27">
      <c r="AA188381" s="271"/>
    </row>
    <row r="188382" spans="27:27">
      <c r="AA188382" s="271"/>
    </row>
    <row r="188383" spans="27:27">
      <c r="AA188383" s="271"/>
    </row>
    <row r="188384" spans="27:27">
      <c r="AA188384" s="271"/>
    </row>
    <row r="188385" spans="27:27">
      <c r="AA188385" s="271"/>
    </row>
    <row r="188386" spans="27:27">
      <c r="AA188386" s="271"/>
    </row>
    <row r="188387" spans="27:27">
      <c r="AA188387" s="271"/>
    </row>
    <row r="188388" spans="27:27">
      <c r="AA188388" s="271"/>
    </row>
    <row r="188389" spans="27:27">
      <c r="AA188389" s="271"/>
    </row>
    <row r="188390" spans="27:27">
      <c r="AA188390" s="271"/>
    </row>
    <row r="188391" spans="27:27">
      <c r="AA188391" s="271"/>
    </row>
    <row r="188392" spans="27:27">
      <c r="AA188392" s="271"/>
    </row>
    <row r="188393" spans="27:27">
      <c r="AA188393" s="271"/>
    </row>
    <row r="188394" spans="27:27">
      <c r="AA188394" s="271"/>
    </row>
    <row r="188395" spans="27:27">
      <c r="AA188395" s="271"/>
    </row>
    <row r="188396" spans="27:27">
      <c r="AA188396" s="271"/>
    </row>
    <row r="188397" spans="27:27">
      <c r="AA188397" s="271"/>
    </row>
    <row r="188398" spans="27:27">
      <c r="AA188398" s="271"/>
    </row>
    <row r="188399" spans="27:27">
      <c r="AA188399" s="271"/>
    </row>
    <row r="188400" spans="27:27">
      <c r="AA188400" s="271"/>
    </row>
    <row r="188401" spans="27:27">
      <c r="AA188401" s="271"/>
    </row>
    <row r="188402" spans="27:27">
      <c r="AA188402" s="271"/>
    </row>
    <row r="188403" spans="27:27">
      <c r="AA188403" s="271"/>
    </row>
    <row r="188404" spans="27:27">
      <c r="AA188404" s="271"/>
    </row>
    <row r="188405" spans="27:27">
      <c r="AA188405" s="271"/>
    </row>
    <row r="188406" spans="27:27">
      <c r="AA188406" s="271"/>
    </row>
    <row r="188407" spans="27:27">
      <c r="AA188407" s="271"/>
    </row>
    <row r="188408" spans="27:27">
      <c r="AA188408" s="271"/>
    </row>
    <row r="188409" spans="27:27">
      <c r="AA188409" s="271"/>
    </row>
    <row r="188410" spans="27:27">
      <c r="AA188410" s="271"/>
    </row>
    <row r="188411" spans="27:27">
      <c r="AA188411" s="271"/>
    </row>
    <row r="188412" spans="27:27">
      <c r="AA188412" s="271"/>
    </row>
    <row r="188413" spans="27:27">
      <c r="AA188413" s="271"/>
    </row>
    <row r="188414" spans="27:27">
      <c r="AA188414" s="271"/>
    </row>
    <row r="188415" spans="27:27">
      <c r="AA188415" s="271"/>
    </row>
    <row r="188416" spans="27:27">
      <c r="AA188416" s="271"/>
    </row>
    <row r="188417" spans="27:27">
      <c r="AA188417" s="271"/>
    </row>
    <row r="188418" spans="27:27">
      <c r="AA188418" s="271"/>
    </row>
    <row r="188419" spans="27:27">
      <c r="AA188419" s="271"/>
    </row>
    <row r="188420" spans="27:27">
      <c r="AA188420" s="271"/>
    </row>
    <row r="188421" spans="27:27">
      <c r="AA188421" s="271"/>
    </row>
    <row r="188422" spans="27:27">
      <c r="AA188422" s="271"/>
    </row>
    <row r="188423" spans="27:27">
      <c r="AA188423" s="271"/>
    </row>
    <row r="188424" spans="27:27">
      <c r="AA188424" s="271"/>
    </row>
    <row r="188425" spans="27:27">
      <c r="AA188425" s="271"/>
    </row>
    <row r="188426" spans="27:27">
      <c r="AA188426" s="271"/>
    </row>
    <row r="188427" spans="27:27">
      <c r="AA188427" s="271"/>
    </row>
    <row r="188428" spans="27:27">
      <c r="AA188428" s="271"/>
    </row>
    <row r="188429" spans="27:27">
      <c r="AA188429" s="271"/>
    </row>
    <row r="188430" spans="27:27">
      <c r="AA188430" s="271"/>
    </row>
    <row r="188431" spans="27:27">
      <c r="AA188431" s="271"/>
    </row>
    <row r="188432" spans="27:27">
      <c r="AA188432" s="271"/>
    </row>
    <row r="188433" spans="27:27">
      <c r="AA188433" s="271"/>
    </row>
    <row r="188434" spans="27:27">
      <c r="AA188434" s="271"/>
    </row>
    <row r="188435" spans="27:27">
      <c r="AA188435" s="271"/>
    </row>
    <row r="188436" spans="27:27">
      <c r="AA188436" s="271"/>
    </row>
    <row r="188437" spans="27:27">
      <c r="AA188437" s="271"/>
    </row>
    <row r="188438" spans="27:27">
      <c r="AA188438" s="271"/>
    </row>
    <row r="188439" spans="27:27">
      <c r="AA188439" s="271"/>
    </row>
    <row r="188440" spans="27:27">
      <c r="AA188440" s="271"/>
    </row>
    <row r="188441" spans="27:27">
      <c r="AA188441" s="271"/>
    </row>
    <row r="188442" spans="27:27">
      <c r="AA188442" s="271"/>
    </row>
    <row r="188443" spans="27:27">
      <c r="AA188443" s="271"/>
    </row>
    <row r="188444" spans="27:27">
      <c r="AA188444" s="271"/>
    </row>
    <row r="188445" spans="27:27">
      <c r="AA188445" s="271"/>
    </row>
    <row r="188446" spans="27:27">
      <c r="AA188446" s="271"/>
    </row>
    <row r="188447" spans="27:27">
      <c r="AA188447" s="271"/>
    </row>
    <row r="188448" spans="27:27">
      <c r="AA188448" s="271"/>
    </row>
    <row r="188449" spans="27:27">
      <c r="AA188449" s="271"/>
    </row>
    <row r="188450" spans="27:27">
      <c r="AA188450" s="271"/>
    </row>
    <row r="188451" spans="27:27">
      <c r="AA188451" s="271"/>
    </row>
    <row r="188452" spans="27:27">
      <c r="AA188452" s="271"/>
    </row>
    <row r="188453" spans="27:27">
      <c r="AA188453" s="271"/>
    </row>
    <row r="188454" spans="27:27">
      <c r="AA188454" s="271"/>
    </row>
    <row r="188455" spans="27:27">
      <c r="AA188455" s="271"/>
    </row>
    <row r="188456" spans="27:27">
      <c r="AA188456" s="271"/>
    </row>
    <row r="188457" spans="27:27">
      <c r="AA188457" s="271"/>
    </row>
    <row r="188458" spans="27:27">
      <c r="AA188458" s="271"/>
    </row>
    <row r="188459" spans="27:27">
      <c r="AA188459" s="271"/>
    </row>
    <row r="188460" spans="27:27">
      <c r="AA188460" s="271"/>
    </row>
    <row r="188461" spans="27:27">
      <c r="AA188461" s="271"/>
    </row>
    <row r="188462" spans="27:27">
      <c r="AA188462" s="271"/>
    </row>
    <row r="188463" spans="27:27">
      <c r="AA188463" s="271"/>
    </row>
    <row r="188464" spans="27:27">
      <c r="AA188464" s="271"/>
    </row>
    <row r="188465" spans="27:27">
      <c r="AA188465" s="271"/>
    </row>
    <row r="188466" spans="27:27">
      <c r="AA188466" s="271"/>
    </row>
    <row r="188467" spans="27:27">
      <c r="AA188467" s="271"/>
    </row>
    <row r="188468" spans="27:27">
      <c r="AA188468" s="271"/>
    </row>
    <row r="188469" spans="27:27">
      <c r="AA188469" s="271"/>
    </row>
    <row r="188470" spans="27:27">
      <c r="AA188470" s="271"/>
    </row>
    <row r="188471" spans="27:27">
      <c r="AA188471" s="271"/>
    </row>
    <row r="188472" spans="27:27">
      <c r="AA188472" s="271"/>
    </row>
    <row r="188473" spans="27:27">
      <c r="AA188473" s="271"/>
    </row>
    <row r="188474" spans="27:27">
      <c r="AA188474" s="271"/>
    </row>
    <row r="188475" spans="27:27">
      <c r="AA188475" s="271"/>
    </row>
    <row r="188476" spans="27:27">
      <c r="AA188476" s="271"/>
    </row>
    <row r="188477" spans="27:27">
      <c r="AA188477" s="271"/>
    </row>
    <row r="188478" spans="27:27">
      <c r="AA188478" s="271"/>
    </row>
    <row r="188479" spans="27:27">
      <c r="AA188479" s="271"/>
    </row>
    <row r="188480" spans="27:27">
      <c r="AA188480" s="271"/>
    </row>
    <row r="188481" spans="27:27">
      <c r="AA188481" s="271"/>
    </row>
    <row r="188482" spans="27:27">
      <c r="AA188482" s="271"/>
    </row>
    <row r="188483" spans="27:27">
      <c r="AA188483" s="271"/>
    </row>
    <row r="188484" spans="27:27">
      <c r="AA188484" s="271"/>
    </row>
    <row r="188485" spans="27:27">
      <c r="AA188485" s="271"/>
    </row>
    <row r="188486" spans="27:27">
      <c r="AA188486" s="271"/>
    </row>
    <row r="188487" spans="27:27">
      <c r="AA188487" s="271"/>
    </row>
    <row r="188488" spans="27:27">
      <c r="AA188488" s="271"/>
    </row>
    <row r="188489" spans="27:27">
      <c r="AA188489" s="271"/>
    </row>
    <row r="188490" spans="27:27">
      <c r="AA188490" s="271"/>
    </row>
    <row r="188491" spans="27:27">
      <c r="AA188491" s="271"/>
    </row>
    <row r="188492" spans="27:27">
      <c r="AA188492" s="271"/>
    </row>
    <row r="188493" spans="27:27">
      <c r="AA188493" s="271"/>
    </row>
    <row r="188494" spans="27:27">
      <c r="AA188494" s="271"/>
    </row>
    <row r="188495" spans="27:27">
      <c r="AA188495" s="271"/>
    </row>
    <row r="188496" spans="27:27">
      <c r="AA188496" s="271"/>
    </row>
    <row r="188497" spans="27:27">
      <c r="AA188497" s="271"/>
    </row>
    <row r="188498" spans="27:27">
      <c r="AA188498" s="271"/>
    </row>
    <row r="188499" spans="27:27">
      <c r="AA188499" s="271"/>
    </row>
    <row r="188500" spans="27:27">
      <c r="AA188500" s="271"/>
    </row>
    <row r="188501" spans="27:27">
      <c r="AA188501" s="271"/>
    </row>
    <row r="188502" spans="27:27">
      <c r="AA188502" s="271"/>
    </row>
    <row r="188503" spans="27:27">
      <c r="AA188503" s="271"/>
    </row>
    <row r="188504" spans="27:27">
      <c r="AA188504" s="271"/>
    </row>
    <row r="188505" spans="27:27">
      <c r="AA188505" s="271"/>
    </row>
    <row r="188506" spans="27:27">
      <c r="AA188506" s="271"/>
    </row>
    <row r="188507" spans="27:27">
      <c r="AA188507" s="271"/>
    </row>
    <row r="188508" spans="27:27">
      <c r="AA188508" s="271"/>
    </row>
    <row r="188509" spans="27:27">
      <c r="AA188509" s="271"/>
    </row>
    <row r="188510" spans="27:27">
      <c r="AA188510" s="271"/>
    </row>
    <row r="188511" spans="27:27">
      <c r="AA188511" s="271"/>
    </row>
    <row r="188512" spans="27:27">
      <c r="AA188512" s="271"/>
    </row>
    <row r="188513" spans="27:27">
      <c r="AA188513" s="271"/>
    </row>
    <row r="188514" spans="27:27">
      <c r="AA188514" s="271"/>
    </row>
    <row r="188515" spans="27:27">
      <c r="AA188515" s="271"/>
    </row>
    <row r="188516" spans="27:27">
      <c r="AA188516" s="271"/>
    </row>
    <row r="188517" spans="27:27">
      <c r="AA188517" s="271"/>
    </row>
    <row r="188518" spans="27:27">
      <c r="AA188518" s="271"/>
    </row>
    <row r="188519" spans="27:27">
      <c r="AA188519" s="271"/>
    </row>
    <row r="188520" spans="27:27">
      <c r="AA188520" s="271"/>
    </row>
    <row r="188521" spans="27:27">
      <c r="AA188521" s="271"/>
    </row>
    <row r="188522" spans="27:27">
      <c r="AA188522" s="271"/>
    </row>
    <row r="188523" spans="27:27">
      <c r="AA188523" s="271"/>
    </row>
    <row r="188524" spans="27:27">
      <c r="AA188524" s="271"/>
    </row>
    <row r="188525" spans="27:27">
      <c r="AA188525" s="271"/>
    </row>
    <row r="188526" spans="27:27">
      <c r="AA188526" s="271"/>
    </row>
    <row r="188527" spans="27:27">
      <c r="AA188527" s="271"/>
    </row>
    <row r="188528" spans="27:27">
      <c r="AA188528" s="271"/>
    </row>
    <row r="188529" spans="27:27">
      <c r="AA188529" s="271"/>
    </row>
    <row r="188530" spans="27:27">
      <c r="AA188530" s="271"/>
    </row>
    <row r="188531" spans="27:27">
      <c r="AA188531" s="271"/>
    </row>
    <row r="188532" spans="27:27">
      <c r="AA188532" s="271"/>
    </row>
    <row r="188533" spans="27:27">
      <c r="AA188533" s="271"/>
    </row>
    <row r="188534" spans="27:27">
      <c r="AA188534" s="271"/>
    </row>
    <row r="188535" spans="27:27">
      <c r="AA188535" s="271"/>
    </row>
    <row r="188536" spans="27:27">
      <c r="AA188536" s="271"/>
    </row>
    <row r="188537" spans="27:27">
      <c r="AA188537" s="271"/>
    </row>
    <row r="188538" spans="27:27">
      <c r="AA188538" s="271"/>
    </row>
    <row r="188539" spans="27:27">
      <c r="AA188539" s="271"/>
    </row>
    <row r="188540" spans="27:27">
      <c r="AA188540" s="271"/>
    </row>
    <row r="188541" spans="27:27">
      <c r="AA188541" s="271"/>
    </row>
    <row r="188542" spans="27:27">
      <c r="AA188542" s="271"/>
    </row>
    <row r="188543" spans="27:27">
      <c r="AA188543" s="271"/>
    </row>
    <row r="188544" spans="27:27">
      <c r="AA188544" s="271"/>
    </row>
    <row r="188545" spans="27:27">
      <c r="AA188545" s="271"/>
    </row>
    <row r="188546" spans="27:27">
      <c r="AA188546" s="271"/>
    </row>
    <row r="188547" spans="27:27">
      <c r="AA188547" s="271"/>
    </row>
    <row r="188548" spans="27:27">
      <c r="AA188548" s="271"/>
    </row>
    <row r="188549" spans="27:27">
      <c r="AA188549" s="271"/>
    </row>
    <row r="188550" spans="27:27">
      <c r="AA188550" s="271"/>
    </row>
    <row r="188551" spans="27:27">
      <c r="AA188551" s="271"/>
    </row>
    <row r="188552" spans="27:27">
      <c r="AA188552" s="271"/>
    </row>
    <row r="188553" spans="27:27">
      <c r="AA188553" s="271"/>
    </row>
    <row r="188554" spans="27:27">
      <c r="AA188554" s="271"/>
    </row>
    <row r="188555" spans="27:27">
      <c r="AA188555" s="271"/>
    </row>
    <row r="188556" spans="27:27">
      <c r="AA188556" s="271"/>
    </row>
    <row r="188557" spans="27:27">
      <c r="AA188557" s="271"/>
    </row>
    <row r="188558" spans="27:27">
      <c r="AA188558" s="271"/>
    </row>
    <row r="188559" spans="27:27">
      <c r="AA188559" s="271"/>
    </row>
    <row r="188560" spans="27:27">
      <c r="AA188560" s="271"/>
    </row>
    <row r="188561" spans="27:27">
      <c r="AA188561" s="271"/>
    </row>
    <row r="188562" spans="27:27">
      <c r="AA188562" s="271"/>
    </row>
    <row r="188563" spans="27:27">
      <c r="AA188563" s="271"/>
    </row>
    <row r="188564" spans="27:27">
      <c r="AA188564" s="271"/>
    </row>
    <row r="188565" spans="27:27">
      <c r="AA188565" s="271"/>
    </row>
    <row r="188566" spans="27:27">
      <c r="AA188566" s="271"/>
    </row>
    <row r="188567" spans="27:27">
      <c r="AA188567" s="271"/>
    </row>
    <row r="188568" spans="27:27">
      <c r="AA188568" s="271"/>
    </row>
    <row r="188569" spans="27:27">
      <c r="AA188569" s="271"/>
    </row>
    <row r="188570" spans="27:27">
      <c r="AA188570" s="271"/>
    </row>
    <row r="188571" spans="27:27">
      <c r="AA188571" s="271"/>
    </row>
    <row r="188572" spans="27:27">
      <c r="AA188572" s="271"/>
    </row>
    <row r="188573" spans="27:27">
      <c r="AA188573" s="271"/>
    </row>
    <row r="188574" spans="27:27">
      <c r="AA188574" s="271"/>
    </row>
    <row r="188575" spans="27:27">
      <c r="AA188575" s="271"/>
    </row>
    <row r="188576" spans="27:27">
      <c r="AA188576" s="271"/>
    </row>
    <row r="188577" spans="27:27">
      <c r="AA188577" s="271"/>
    </row>
    <row r="188578" spans="27:27">
      <c r="AA188578" s="271"/>
    </row>
    <row r="188579" spans="27:27">
      <c r="AA188579" s="271"/>
    </row>
    <row r="188580" spans="27:27">
      <c r="AA188580" s="271"/>
    </row>
    <row r="188581" spans="27:27">
      <c r="AA188581" s="271"/>
    </row>
    <row r="188582" spans="27:27">
      <c r="AA188582" s="271"/>
    </row>
    <row r="188583" spans="27:27">
      <c r="AA188583" s="271"/>
    </row>
    <row r="188584" spans="27:27">
      <c r="AA188584" s="271"/>
    </row>
    <row r="188585" spans="27:27">
      <c r="AA188585" s="271"/>
    </row>
    <row r="188586" spans="27:27">
      <c r="AA188586" s="271"/>
    </row>
    <row r="188587" spans="27:27">
      <c r="AA188587" s="271"/>
    </row>
    <row r="188588" spans="27:27">
      <c r="AA188588" s="271"/>
    </row>
    <row r="188589" spans="27:27">
      <c r="AA188589" s="271"/>
    </row>
    <row r="188590" spans="27:27">
      <c r="AA188590" s="271"/>
    </row>
    <row r="188591" spans="27:27">
      <c r="AA188591" s="271"/>
    </row>
    <row r="188592" spans="27:27">
      <c r="AA188592" s="271"/>
    </row>
    <row r="188593" spans="27:27">
      <c r="AA188593" s="271"/>
    </row>
    <row r="188594" spans="27:27">
      <c r="AA188594" s="271"/>
    </row>
    <row r="188595" spans="27:27">
      <c r="AA188595" s="271"/>
    </row>
    <row r="188596" spans="27:27">
      <c r="AA188596" s="271"/>
    </row>
    <row r="188597" spans="27:27">
      <c r="AA188597" s="271"/>
    </row>
    <row r="188598" spans="27:27">
      <c r="AA188598" s="271"/>
    </row>
    <row r="188599" spans="27:27">
      <c r="AA188599" s="271"/>
    </row>
    <row r="188600" spans="27:27">
      <c r="AA188600" s="271"/>
    </row>
    <row r="188601" spans="27:27">
      <c r="AA188601" s="271"/>
    </row>
    <row r="188602" spans="27:27">
      <c r="AA188602" s="271"/>
    </row>
    <row r="188603" spans="27:27">
      <c r="AA188603" s="271"/>
    </row>
    <row r="188604" spans="27:27">
      <c r="AA188604" s="271"/>
    </row>
    <row r="188605" spans="27:27">
      <c r="AA188605" s="271"/>
    </row>
    <row r="188606" spans="27:27">
      <c r="AA188606" s="271"/>
    </row>
    <row r="188607" spans="27:27">
      <c r="AA188607" s="271"/>
    </row>
    <row r="188608" spans="27:27">
      <c r="AA188608" s="271"/>
    </row>
    <row r="188609" spans="27:27">
      <c r="AA188609" s="271"/>
    </row>
    <row r="188610" spans="27:27">
      <c r="AA188610" s="271"/>
    </row>
    <row r="188611" spans="27:27">
      <c r="AA188611" s="271"/>
    </row>
    <row r="188612" spans="27:27">
      <c r="AA188612" s="271"/>
    </row>
    <row r="188613" spans="27:27">
      <c r="AA188613" s="271"/>
    </row>
    <row r="188614" spans="27:27">
      <c r="AA188614" s="271"/>
    </row>
    <row r="188615" spans="27:27">
      <c r="AA188615" s="271"/>
    </row>
    <row r="188616" spans="27:27">
      <c r="AA188616" s="271"/>
    </row>
    <row r="188617" spans="27:27">
      <c r="AA188617" s="271"/>
    </row>
    <row r="188618" spans="27:27">
      <c r="AA188618" s="271"/>
    </row>
    <row r="188619" spans="27:27">
      <c r="AA188619" s="271"/>
    </row>
    <row r="188620" spans="27:27">
      <c r="AA188620" s="271"/>
    </row>
    <row r="188621" spans="27:27">
      <c r="AA188621" s="271"/>
    </row>
    <row r="188622" spans="27:27">
      <c r="AA188622" s="271"/>
    </row>
    <row r="188623" spans="27:27">
      <c r="AA188623" s="271"/>
    </row>
    <row r="188624" spans="27:27">
      <c r="AA188624" s="271"/>
    </row>
    <row r="188625" spans="27:27">
      <c r="AA188625" s="271"/>
    </row>
    <row r="188626" spans="27:27">
      <c r="AA188626" s="271"/>
    </row>
    <row r="188627" spans="27:27">
      <c r="AA188627" s="271"/>
    </row>
    <row r="188628" spans="27:27">
      <c r="AA188628" s="271"/>
    </row>
    <row r="188629" spans="27:27">
      <c r="AA188629" s="271"/>
    </row>
    <row r="188630" spans="27:27">
      <c r="AA188630" s="271"/>
    </row>
    <row r="188631" spans="27:27">
      <c r="AA188631" s="271"/>
    </row>
    <row r="188632" spans="27:27">
      <c r="AA188632" s="271"/>
    </row>
    <row r="188633" spans="27:27">
      <c r="AA188633" s="271"/>
    </row>
    <row r="188634" spans="27:27">
      <c r="AA188634" s="271"/>
    </row>
    <row r="188635" spans="27:27">
      <c r="AA188635" s="271"/>
    </row>
    <row r="188636" spans="27:27">
      <c r="AA188636" s="271"/>
    </row>
    <row r="188637" spans="27:27">
      <c r="AA188637" s="271"/>
    </row>
    <row r="188638" spans="27:27">
      <c r="AA188638" s="271"/>
    </row>
    <row r="188639" spans="27:27">
      <c r="AA188639" s="271"/>
    </row>
    <row r="188640" spans="27:27">
      <c r="AA188640" s="271"/>
    </row>
    <row r="188641" spans="27:27">
      <c r="AA188641" s="271"/>
    </row>
    <row r="188642" spans="27:27">
      <c r="AA188642" s="271"/>
    </row>
    <row r="188643" spans="27:27">
      <c r="AA188643" s="271"/>
    </row>
    <row r="188644" spans="27:27">
      <c r="AA188644" s="271"/>
    </row>
    <row r="188645" spans="27:27">
      <c r="AA188645" s="271"/>
    </row>
    <row r="188646" spans="27:27">
      <c r="AA188646" s="271"/>
    </row>
    <row r="188647" spans="27:27">
      <c r="AA188647" s="271"/>
    </row>
    <row r="188648" spans="27:27">
      <c r="AA188648" s="271"/>
    </row>
    <row r="188649" spans="27:27">
      <c r="AA188649" s="271"/>
    </row>
    <row r="188650" spans="27:27">
      <c r="AA188650" s="271"/>
    </row>
    <row r="188651" spans="27:27">
      <c r="AA188651" s="271"/>
    </row>
    <row r="188652" spans="27:27">
      <c r="AA188652" s="271"/>
    </row>
    <row r="188653" spans="27:27">
      <c r="AA188653" s="271"/>
    </row>
    <row r="188654" spans="27:27">
      <c r="AA188654" s="271"/>
    </row>
    <row r="188655" spans="27:27">
      <c r="AA188655" s="271"/>
    </row>
    <row r="188656" spans="27:27">
      <c r="AA188656" s="271"/>
    </row>
    <row r="188657" spans="27:27">
      <c r="AA188657" s="271"/>
    </row>
    <row r="188658" spans="27:27">
      <c r="AA188658" s="271"/>
    </row>
    <row r="188659" spans="27:27">
      <c r="AA188659" s="271"/>
    </row>
    <row r="188660" spans="27:27">
      <c r="AA188660" s="271"/>
    </row>
    <row r="188661" spans="27:27">
      <c r="AA188661" s="271"/>
    </row>
    <row r="188662" spans="27:27">
      <c r="AA188662" s="271"/>
    </row>
    <row r="188663" spans="27:27">
      <c r="AA188663" s="271"/>
    </row>
    <row r="188664" spans="27:27">
      <c r="AA188664" s="271"/>
    </row>
    <row r="188665" spans="27:27">
      <c r="AA188665" s="271"/>
    </row>
    <row r="188666" spans="27:27">
      <c r="AA188666" s="271"/>
    </row>
    <row r="188667" spans="27:27">
      <c r="AA188667" s="271"/>
    </row>
    <row r="188668" spans="27:27">
      <c r="AA188668" s="271"/>
    </row>
    <row r="188669" spans="27:27">
      <c r="AA188669" s="271"/>
    </row>
    <row r="188670" spans="27:27">
      <c r="AA188670" s="271"/>
    </row>
    <row r="188671" spans="27:27">
      <c r="AA188671" s="271"/>
    </row>
    <row r="188672" spans="27:27">
      <c r="AA188672" s="271"/>
    </row>
    <row r="188673" spans="27:27">
      <c r="AA188673" s="271"/>
    </row>
    <row r="188674" spans="27:27">
      <c r="AA188674" s="271"/>
    </row>
    <row r="188675" spans="27:27">
      <c r="AA188675" s="271"/>
    </row>
    <row r="188676" spans="27:27">
      <c r="AA188676" s="271"/>
    </row>
    <row r="188677" spans="27:27">
      <c r="AA188677" s="271"/>
    </row>
    <row r="188678" spans="27:27">
      <c r="AA188678" s="271"/>
    </row>
    <row r="188679" spans="27:27">
      <c r="AA188679" s="271"/>
    </row>
    <row r="188680" spans="27:27">
      <c r="AA188680" s="271"/>
    </row>
    <row r="188681" spans="27:27">
      <c r="AA188681" s="271"/>
    </row>
    <row r="188682" spans="27:27">
      <c r="AA188682" s="271"/>
    </row>
    <row r="188683" spans="27:27">
      <c r="AA188683" s="271"/>
    </row>
    <row r="188684" spans="27:27">
      <c r="AA188684" s="271"/>
    </row>
    <row r="188685" spans="27:27">
      <c r="AA188685" s="271"/>
    </row>
    <row r="188686" spans="27:27">
      <c r="AA188686" s="271"/>
    </row>
    <row r="188687" spans="27:27">
      <c r="AA188687" s="271"/>
    </row>
    <row r="188688" spans="27:27">
      <c r="AA188688" s="271"/>
    </row>
    <row r="188689" spans="27:27">
      <c r="AA188689" s="271"/>
    </row>
    <row r="188690" spans="27:27">
      <c r="AA188690" s="271"/>
    </row>
    <row r="188691" spans="27:27">
      <c r="AA188691" s="271"/>
    </row>
    <row r="188692" spans="27:27">
      <c r="AA188692" s="271"/>
    </row>
    <row r="188693" spans="27:27">
      <c r="AA188693" s="271"/>
    </row>
    <row r="188694" spans="27:27">
      <c r="AA188694" s="271"/>
    </row>
    <row r="188695" spans="27:27">
      <c r="AA188695" s="271"/>
    </row>
    <row r="188696" spans="27:27">
      <c r="AA188696" s="271"/>
    </row>
    <row r="188697" spans="27:27">
      <c r="AA188697" s="271"/>
    </row>
    <row r="188698" spans="27:27">
      <c r="AA188698" s="271"/>
    </row>
    <row r="188699" spans="27:27">
      <c r="AA188699" s="271"/>
    </row>
    <row r="188700" spans="27:27">
      <c r="AA188700" s="271"/>
    </row>
    <row r="188701" spans="27:27">
      <c r="AA188701" s="271"/>
    </row>
    <row r="188702" spans="27:27">
      <c r="AA188702" s="271"/>
    </row>
    <row r="188703" spans="27:27">
      <c r="AA188703" s="271"/>
    </row>
    <row r="188704" spans="27:27">
      <c r="AA188704" s="271"/>
    </row>
    <row r="188705" spans="27:27">
      <c r="AA188705" s="271"/>
    </row>
    <row r="188706" spans="27:27">
      <c r="AA188706" s="271"/>
    </row>
    <row r="188707" spans="27:27">
      <c r="AA188707" s="271"/>
    </row>
    <row r="188708" spans="27:27">
      <c r="AA188708" s="271"/>
    </row>
    <row r="188709" spans="27:27">
      <c r="AA188709" s="271"/>
    </row>
    <row r="188710" spans="27:27">
      <c r="AA188710" s="271"/>
    </row>
    <row r="188711" spans="27:27">
      <c r="AA188711" s="271"/>
    </row>
    <row r="188712" spans="27:27">
      <c r="AA188712" s="271"/>
    </row>
    <row r="188713" spans="27:27">
      <c r="AA188713" s="271"/>
    </row>
    <row r="188714" spans="27:27">
      <c r="AA188714" s="271"/>
    </row>
    <row r="188715" spans="27:27">
      <c r="AA188715" s="271"/>
    </row>
    <row r="188716" spans="27:27">
      <c r="AA188716" s="271"/>
    </row>
    <row r="188717" spans="27:27">
      <c r="AA188717" s="271"/>
    </row>
    <row r="188718" spans="27:27">
      <c r="AA188718" s="271"/>
    </row>
    <row r="188719" spans="27:27">
      <c r="AA188719" s="271"/>
    </row>
    <row r="188720" spans="27:27">
      <c r="AA188720" s="271"/>
    </row>
    <row r="188721" spans="27:27">
      <c r="AA188721" s="271"/>
    </row>
    <row r="188722" spans="27:27">
      <c r="AA188722" s="271"/>
    </row>
    <row r="188723" spans="27:27">
      <c r="AA188723" s="271"/>
    </row>
    <row r="188724" spans="27:27">
      <c r="AA188724" s="271"/>
    </row>
    <row r="188725" spans="27:27">
      <c r="AA188725" s="271"/>
    </row>
    <row r="188726" spans="27:27">
      <c r="AA188726" s="271"/>
    </row>
    <row r="188727" spans="27:27">
      <c r="AA188727" s="271"/>
    </row>
    <row r="188728" spans="27:27">
      <c r="AA188728" s="271"/>
    </row>
    <row r="188729" spans="27:27">
      <c r="AA188729" s="271"/>
    </row>
    <row r="188730" spans="27:27">
      <c r="AA188730" s="271"/>
    </row>
    <row r="188731" spans="27:27">
      <c r="AA188731" s="271"/>
    </row>
    <row r="188732" spans="27:27">
      <c r="AA188732" s="271"/>
    </row>
    <row r="188733" spans="27:27">
      <c r="AA188733" s="271"/>
    </row>
    <row r="188734" spans="27:27">
      <c r="AA188734" s="271"/>
    </row>
    <row r="188735" spans="27:27">
      <c r="AA188735" s="271"/>
    </row>
    <row r="188736" spans="27:27">
      <c r="AA188736" s="271"/>
    </row>
    <row r="188737" spans="27:27">
      <c r="AA188737" s="271"/>
    </row>
    <row r="188738" spans="27:27">
      <c r="AA188738" s="271"/>
    </row>
    <row r="188739" spans="27:27">
      <c r="AA188739" s="271"/>
    </row>
    <row r="188740" spans="27:27">
      <c r="AA188740" s="271"/>
    </row>
    <row r="188741" spans="27:27">
      <c r="AA188741" s="271"/>
    </row>
    <row r="188742" spans="27:27">
      <c r="AA188742" s="271"/>
    </row>
    <row r="188743" spans="27:27">
      <c r="AA188743" s="271"/>
    </row>
    <row r="188744" spans="27:27">
      <c r="AA188744" s="271"/>
    </row>
    <row r="188745" spans="27:27">
      <c r="AA188745" s="271"/>
    </row>
    <row r="188746" spans="27:27">
      <c r="AA188746" s="271"/>
    </row>
    <row r="188747" spans="27:27">
      <c r="AA188747" s="271"/>
    </row>
    <row r="188748" spans="27:27">
      <c r="AA188748" s="271"/>
    </row>
    <row r="188749" spans="27:27">
      <c r="AA188749" s="271"/>
    </row>
    <row r="188750" spans="27:27">
      <c r="AA188750" s="271"/>
    </row>
    <row r="188751" spans="27:27">
      <c r="AA188751" s="271"/>
    </row>
    <row r="188752" spans="27:27">
      <c r="AA188752" s="271"/>
    </row>
    <row r="188753" spans="27:27">
      <c r="AA188753" s="271"/>
    </row>
    <row r="188754" spans="27:27">
      <c r="AA188754" s="271"/>
    </row>
    <row r="188755" spans="27:27">
      <c r="AA188755" s="271"/>
    </row>
    <row r="188756" spans="27:27">
      <c r="AA188756" s="271"/>
    </row>
    <row r="188757" spans="27:27">
      <c r="AA188757" s="271"/>
    </row>
    <row r="188758" spans="27:27">
      <c r="AA188758" s="271"/>
    </row>
    <row r="188759" spans="27:27">
      <c r="AA188759" s="271"/>
    </row>
    <row r="188760" spans="27:27">
      <c r="AA188760" s="271"/>
    </row>
    <row r="188761" spans="27:27">
      <c r="AA188761" s="271"/>
    </row>
    <row r="188762" spans="27:27">
      <c r="AA188762" s="271"/>
    </row>
    <row r="188763" spans="27:27">
      <c r="AA188763" s="271"/>
    </row>
    <row r="188764" spans="27:27">
      <c r="AA188764" s="271"/>
    </row>
    <row r="188765" spans="27:27">
      <c r="AA188765" s="271"/>
    </row>
    <row r="188766" spans="27:27">
      <c r="AA188766" s="271"/>
    </row>
    <row r="188767" spans="27:27">
      <c r="AA188767" s="271"/>
    </row>
    <row r="188768" spans="27:27">
      <c r="AA188768" s="271"/>
    </row>
    <row r="188769" spans="27:27">
      <c r="AA188769" s="271"/>
    </row>
    <row r="188770" spans="27:27">
      <c r="AA188770" s="271"/>
    </row>
    <row r="188771" spans="27:27">
      <c r="AA188771" s="271"/>
    </row>
    <row r="188772" spans="27:27">
      <c r="AA188772" s="271"/>
    </row>
    <row r="188773" spans="27:27">
      <c r="AA188773" s="271"/>
    </row>
    <row r="188774" spans="27:27">
      <c r="AA188774" s="271"/>
    </row>
    <row r="188775" spans="27:27">
      <c r="AA188775" s="271"/>
    </row>
    <row r="188776" spans="27:27">
      <c r="AA188776" s="271"/>
    </row>
    <row r="188777" spans="27:27">
      <c r="AA188777" s="271"/>
    </row>
    <row r="188778" spans="27:27">
      <c r="AA188778" s="271"/>
    </row>
    <row r="188779" spans="27:27">
      <c r="AA188779" s="271"/>
    </row>
    <row r="188780" spans="27:27">
      <c r="AA188780" s="271"/>
    </row>
    <row r="188781" spans="27:27">
      <c r="AA188781" s="271"/>
    </row>
    <row r="188782" spans="27:27">
      <c r="AA188782" s="271"/>
    </row>
    <row r="188783" spans="27:27">
      <c r="AA188783" s="271"/>
    </row>
    <row r="188784" spans="27:27">
      <c r="AA188784" s="271"/>
    </row>
    <row r="188785" spans="27:27">
      <c r="AA188785" s="271"/>
    </row>
    <row r="188786" spans="27:27">
      <c r="AA188786" s="271"/>
    </row>
    <row r="188787" spans="27:27">
      <c r="AA188787" s="271"/>
    </row>
    <row r="188788" spans="27:27">
      <c r="AA188788" s="271"/>
    </row>
    <row r="188789" spans="27:27">
      <c r="AA188789" s="271"/>
    </row>
    <row r="188790" spans="27:27">
      <c r="AA188790" s="271"/>
    </row>
    <row r="188791" spans="27:27">
      <c r="AA188791" s="271"/>
    </row>
    <row r="188792" spans="27:27">
      <c r="AA188792" s="271"/>
    </row>
    <row r="188793" spans="27:27">
      <c r="AA188793" s="271"/>
    </row>
    <row r="188794" spans="27:27">
      <c r="AA188794" s="271"/>
    </row>
    <row r="188795" spans="27:27">
      <c r="AA188795" s="271"/>
    </row>
    <row r="188796" spans="27:27">
      <c r="AA188796" s="271"/>
    </row>
    <row r="188797" spans="27:27">
      <c r="AA188797" s="271"/>
    </row>
    <row r="188798" spans="27:27">
      <c r="AA188798" s="271"/>
    </row>
    <row r="188799" spans="27:27">
      <c r="AA188799" s="271"/>
    </row>
    <row r="188800" spans="27:27">
      <c r="AA188800" s="271"/>
    </row>
    <row r="188801" spans="27:27">
      <c r="AA188801" s="271"/>
    </row>
    <row r="188802" spans="27:27">
      <c r="AA188802" s="271"/>
    </row>
    <row r="188803" spans="27:27">
      <c r="AA188803" s="271"/>
    </row>
    <row r="188804" spans="27:27">
      <c r="AA188804" s="271"/>
    </row>
    <row r="188805" spans="27:27">
      <c r="AA188805" s="271"/>
    </row>
    <row r="188806" spans="27:27">
      <c r="AA188806" s="271"/>
    </row>
    <row r="188807" spans="27:27">
      <c r="AA188807" s="271"/>
    </row>
    <row r="188808" spans="27:27">
      <c r="AA188808" s="271"/>
    </row>
    <row r="188809" spans="27:27">
      <c r="AA188809" s="271"/>
    </row>
    <row r="188810" spans="27:27">
      <c r="AA188810" s="271"/>
    </row>
    <row r="188811" spans="27:27">
      <c r="AA188811" s="271"/>
    </row>
    <row r="188812" spans="27:27">
      <c r="AA188812" s="271"/>
    </row>
    <row r="188813" spans="27:27">
      <c r="AA188813" s="271"/>
    </row>
    <row r="188814" spans="27:27">
      <c r="AA188814" s="271"/>
    </row>
    <row r="188815" spans="27:27">
      <c r="AA188815" s="271"/>
    </row>
    <row r="188816" spans="27:27">
      <c r="AA188816" s="271"/>
    </row>
    <row r="188817" spans="27:27">
      <c r="AA188817" s="271"/>
    </row>
    <row r="188818" spans="27:27">
      <c r="AA188818" s="271"/>
    </row>
    <row r="188819" spans="27:27">
      <c r="AA188819" s="271"/>
    </row>
    <row r="188820" spans="27:27">
      <c r="AA188820" s="271"/>
    </row>
    <row r="188821" spans="27:27">
      <c r="AA188821" s="271"/>
    </row>
    <row r="188822" spans="27:27">
      <c r="AA188822" s="271"/>
    </row>
    <row r="188823" spans="27:27">
      <c r="AA188823" s="271"/>
    </row>
    <row r="188824" spans="27:27">
      <c r="AA188824" s="271"/>
    </row>
    <row r="188825" spans="27:27">
      <c r="AA188825" s="271"/>
    </row>
    <row r="188826" spans="27:27">
      <c r="AA188826" s="271"/>
    </row>
    <row r="188827" spans="27:27">
      <c r="AA188827" s="271"/>
    </row>
    <row r="188828" spans="27:27">
      <c r="AA188828" s="271"/>
    </row>
    <row r="188829" spans="27:27">
      <c r="AA188829" s="271"/>
    </row>
    <row r="188830" spans="27:27">
      <c r="AA188830" s="271"/>
    </row>
    <row r="188831" spans="27:27">
      <c r="AA188831" s="271"/>
    </row>
    <row r="188832" spans="27:27">
      <c r="AA188832" s="271"/>
    </row>
    <row r="188833" spans="27:27">
      <c r="AA188833" s="271"/>
    </row>
    <row r="188834" spans="27:27">
      <c r="AA188834" s="271"/>
    </row>
    <row r="188835" spans="27:27">
      <c r="AA188835" s="271"/>
    </row>
    <row r="188836" spans="27:27">
      <c r="AA188836" s="271"/>
    </row>
    <row r="188837" spans="27:27">
      <c r="AA188837" s="271"/>
    </row>
    <row r="188838" spans="27:27">
      <c r="AA188838" s="271"/>
    </row>
    <row r="188839" spans="27:27">
      <c r="AA188839" s="271"/>
    </row>
    <row r="188840" spans="27:27">
      <c r="AA188840" s="271"/>
    </row>
    <row r="188841" spans="27:27">
      <c r="AA188841" s="271"/>
    </row>
    <row r="188842" spans="27:27">
      <c r="AA188842" s="271"/>
    </row>
    <row r="188843" spans="27:27">
      <c r="AA188843" s="271"/>
    </row>
    <row r="188844" spans="27:27">
      <c r="AA188844" s="271"/>
    </row>
    <row r="188845" spans="27:27">
      <c r="AA188845" s="271"/>
    </row>
    <row r="188846" spans="27:27">
      <c r="AA188846" s="271"/>
    </row>
    <row r="188847" spans="27:27">
      <c r="AA188847" s="271"/>
    </row>
    <row r="188848" spans="27:27">
      <c r="AA188848" s="271"/>
    </row>
    <row r="188849" spans="27:27">
      <c r="AA188849" s="271"/>
    </row>
    <row r="188850" spans="27:27">
      <c r="AA188850" s="271"/>
    </row>
    <row r="188851" spans="27:27">
      <c r="AA188851" s="271"/>
    </row>
    <row r="188852" spans="27:27">
      <c r="AA188852" s="271"/>
    </row>
    <row r="188853" spans="27:27">
      <c r="AA188853" s="271"/>
    </row>
    <row r="188854" spans="27:27">
      <c r="AA188854" s="271"/>
    </row>
    <row r="188855" spans="27:27">
      <c r="AA188855" s="271"/>
    </row>
    <row r="188856" spans="27:27">
      <c r="AA188856" s="271"/>
    </row>
    <row r="188857" spans="27:27">
      <c r="AA188857" s="271"/>
    </row>
    <row r="188858" spans="27:27">
      <c r="AA188858" s="271"/>
    </row>
    <row r="188859" spans="27:27">
      <c r="AA188859" s="271"/>
    </row>
    <row r="188860" spans="27:27">
      <c r="AA188860" s="271"/>
    </row>
    <row r="188861" spans="27:27">
      <c r="AA188861" s="271"/>
    </row>
    <row r="188862" spans="27:27">
      <c r="AA188862" s="271"/>
    </row>
    <row r="188863" spans="27:27">
      <c r="AA188863" s="271"/>
    </row>
    <row r="188864" spans="27:27">
      <c r="AA188864" s="271"/>
    </row>
    <row r="188865" spans="27:27">
      <c r="AA188865" s="271"/>
    </row>
    <row r="188866" spans="27:27">
      <c r="AA188866" s="271"/>
    </row>
    <row r="188867" spans="27:27">
      <c r="AA188867" s="271"/>
    </row>
    <row r="188868" spans="27:27">
      <c r="AA188868" s="271"/>
    </row>
    <row r="188869" spans="27:27">
      <c r="AA188869" s="271"/>
    </row>
    <row r="188870" spans="27:27">
      <c r="AA188870" s="271"/>
    </row>
    <row r="188871" spans="27:27">
      <c r="AA188871" s="271"/>
    </row>
    <row r="188872" spans="27:27">
      <c r="AA188872" s="271"/>
    </row>
    <row r="188873" spans="27:27">
      <c r="AA188873" s="271"/>
    </row>
    <row r="188874" spans="27:27">
      <c r="AA188874" s="271"/>
    </row>
    <row r="188875" spans="27:27">
      <c r="AA188875" s="271"/>
    </row>
    <row r="188876" spans="27:27">
      <c r="AA188876" s="271"/>
    </row>
    <row r="188877" spans="27:27">
      <c r="AA188877" s="271"/>
    </row>
    <row r="188878" spans="27:27">
      <c r="AA188878" s="271"/>
    </row>
    <row r="188879" spans="27:27">
      <c r="AA188879" s="271"/>
    </row>
    <row r="188880" spans="27:27">
      <c r="AA188880" s="271"/>
    </row>
    <row r="188881" spans="27:27">
      <c r="AA188881" s="271"/>
    </row>
    <row r="188882" spans="27:27">
      <c r="AA188882" s="271"/>
    </row>
    <row r="188883" spans="27:27">
      <c r="AA188883" s="271"/>
    </row>
    <row r="188884" spans="27:27">
      <c r="AA188884" s="271"/>
    </row>
    <row r="188885" spans="27:27">
      <c r="AA188885" s="271"/>
    </row>
    <row r="188886" spans="27:27">
      <c r="AA188886" s="271"/>
    </row>
    <row r="188887" spans="27:27">
      <c r="AA188887" s="271"/>
    </row>
    <row r="188888" spans="27:27">
      <c r="AA188888" s="271"/>
    </row>
    <row r="188889" spans="27:27">
      <c r="AA188889" s="271"/>
    </row>
    <row r="188890" spans="27:27">
      <c r="AA188890" s="271"/>
    </row>
    <row r="188891" spans="27:27">
      <c r="AA188891" s="271"/>
    </row>
    <row r="188892" spans="27:27">
      <c r="AA188892" s="271"/>
    </row>
    <row r="188893" spans="27:27">
      <c r="AA188893" s="271"/>
    </row>
    <row r="188894" spans="27:27">
      <c r="AA188894" s="271"/>
    </row>
    <row r="188895" spans="27:27">
      <c r="AA188895" s="271"/>
    </row>
    <row r="188896" spans="27:27">
      <c r="AA188896" s="271"/>
    </row>
    <row r="188897" spans="27:27">
      <c r="AA188897" s="271"/>
    </row>
    <row r="188898" spans="27:27">
      <c r="AA188898" s="271"/>
    </row>
    <row r="188899" spans="27:27">
      <c r="AA188899" s="271"/>
    </row>
    <row r="188900" spans="27:27">
      <c r="AA188900" s="271"/>
    </row>
    <row r="188901" spans="27:27">
      <c r="AA188901" s="271"/>
    </row>
    <row r="188902" spans="27:27">
      <c r="AA188902" s="271"/>
    </row>
    <row r="188903" spans="27:27">
      <c r="AA188903" s="271"/>
    </row>
    <row r="188904" spans="27:27">
      <c r="AA188904" s="271"/>
    </row>
    <row r="188905" spans="27:27">
      <c r="AA188905" s="271"/>
    </row>
    <row r="188906" spans="27:27">
      <c r="AA188906" s="271"/>
    </row>
    <row r="188907" spans="27:27">
      <c r="AA188907" s="271"/>
    </row>
    <row r="188908" spans="27:27">
      <c r="AA188908" s="271"/>
    </row>
    <row r="188909" spans="27:27">
      <c r="AA188909" s="271"/>
    </row>
    <row r="188910" spans="27:27">
      <c r="AA188910" s="271"/>
    </row>
    <row r="188911" spans="27:27">
      <c r="AA188911" s="271"/>
    </row>
    <row r="188912" spans="27:27">
      <c r="AA188912" s="271"/>
    </row>
    <row r="188913" spans="27:27">
      <c r="AA188913" s="271"/>
    </row>
    <row r="188914" spans="27:27">
      <c r="AA188914" s="271"/>
    </row>
    <row r="188915" spans="27:27">
      <c r="AA188915" s="271"/>
    </row>
    <row r="188916" spans="27:27">
      <c r="AA188916" s="271"/>
    </row>
    <row r="188917" spans="27:27">
      <c r="AA188917" s="271"/>
    </row>
    <row r="188918" spans="27:27">
      <c r="AA188918" s="271"/>
    </row>
    <row r="188919" spans="27:27">
      <c r="AA188919" s="271"/>
    </row>
    <row r="188920" spans="27:27">
      <c r="AA188920" s="271"/>
    </row>
    <row r="188921" spans="27:27">
      <c r="AA188921" s="271"/>
    </row>
    <row r="188922" spans="27:27">
      <c r="AA188922" s="271"/>
    </row>
    <row r="188923" spans="27:27">
      <c r="AA188923" s="271"/>
    </row>
    <row r="188924" spans="27:27">
      <c r="AA188924" s="271"/>
    </row>
    <row r="188925" spans="27:27">
      <c r="AA188925" s="271"/>
    </row>
    <row r="188926" spans="27:27">
      <c r="AA188926" s="271"/>
    </row>
    <row r="188927" spans="27:27">
      <c r="AA188927" s="271"/>
    </row>
    <row r="188928" spans="27:27">
      <c r="AA188928" s="271"/>
    </row>
    <row r="188929" spans="27:27">
      <c r="AA188929" s="271"/>
    </row>
    <row r="188930" spans="27:27">
      <c r="AA188930" s="271"/>
    </row>
    <row r="188931" spans="27:27">
      <c r="AA188931" s="271"/>
    </row>
    <row r="188932" spans="27:27">
      <c r="AA188932" s="271"/>
    </row>
    <row r="188933" spans="27:27">
      <c r="AA188933" s="271"/>
    </row>
    <row r="188934" spans="27:27">
      <c r="AA188934" s="271"/>
    </row>
    <row r="188935" spans="27:27">
      <c r="AA188935" s="271"/>
    </row>
    <row r="188936" spans="27:27">
      <c r="AA188936" s="271"/>
    </row>
    <row r="188937" spans="27:27">
      <c r="AA188937" s="271"/>
    </row>
    <row r="188938" spans="27:27">
      <c r="AA188938" s="271"/>
    </row>
    <row r="188939" spans="27:27">
      <c r="AA188939" s="271"/>
    </row>
    <row r="188940" spans="27:27">
      <c r="AA188940" s="271"/>
    </row>
    <row r="188941" spans="27:27">
      <c r="AA188941" s="271"/>
    </row>
    <row r="188942" spans="27:27">
      <c r="AA188942" s="271"/>
    </row>
    <row r="188943" spans="27:27">
      <c r="AA188943" s="271"/>
    </row>
    <row r="188944" spans="27:27">
      <c r="AA188944" s="271"/>
    </row>
    <row r="188945" spans="27:27">
      <c r="AA188945" s="271"/>
    </row>
    <row r="188946" spans="27:27">
      <c r="AA188946" s="271"/>
    </row>
    <row r="188947" spans="27:27">
      <c r="AA188947" s="271"/>
    </row>
    <row r="188948" spans="27:27">
      <c r="AA188948" s="271"/>
    </row>
    <row r="188949" spans="27:27">
      <c r="AA188949" s="271"/>
    </row>
    <row r="188950" spans="27:27">
      <c r="AA188950" s="271"/>
    </row>
    <row r="188951" spans="27:27">
      <c r="AA188951" s="271"/>
    </row>
    <row r="188952" spans="27:27">
      <c r="AA188952" s="271"/>
    </row>
    <row r="188953" spans="27:27">
      <c r="AA188953" s="271"/>
    </row>
    <row r="188954" spans="27:27">
      <c r="AA188954" s="271"/>
    </row>
    <row r="188955" spans="27:27">
      <c r="AA188955" s="271"/>
    </row>
    <row r="188956" spans="27:27">
      <c r="AA188956" s="271"/>
    </row>
    <row r="188957" spans="27:27">
      <c r="AA188957" s="271"/>
    </row>
    <row r="188958" spans="27:27">
      <c r="AA188958" s="271"/>
    </row>
    <row r="188959" spans="27:27">
      <c r="AA188959" s="271"/>
    </row>
    <row r="188960" spans="27:27">
      <c r="AA188960" s="271"/>
    </row>
    <row r="188961" spans="27:27">
      <c r="AA188961" s="271"/>
    </row>
    <row r="188962" spans="27:27">
      <c r="AA188962" s="271"/>
    </row>
    <row r="188963" spans="27:27">
      <c r="AA188963" s="271"/>
    </row>
    <row r="188964" spans="27:27">
      <c r="AA188964" s="271"/>
    </row>
    <row r="188965" spans="27:27">
      <c r="AA188965" s="271"/>
    </row>
    <row r="188966" spans="27:27">
      <c r="AA188966" s="271"/>
    </row>
    <row r="188967" spans="27:27">
      <c r="AA188967" s="271"/>
    </row>
    <row r="188968" spans="27:27">
      <c r="AA188968" s="271"/>
    </row>
    <row r="188969" spans="27:27">
      <c r="AA188969" s="271"/>
    </row>
    <row r="188970" spans="27:27">
      <c r="AA188970" s="271"/>
    </row>
    <row r="188971" spans="27:27">
      <c r="AA188971" s="271"/>
    </row>
    <row r="188972" spans="27:27">
      <c r="AA188972" s="271"/>
    </row>
    <row r="188973" spans="27:27">
      <c r="AA188973" s="271"/>
    </row>
    <row r="188974" spans="27:27">
      <c r="AA188974" s="271"/>
    </row>
    <row r="188975" spans="27:27">
      <c r="AA188975" s="271"/>
    </row>
    <row r="188976" spans="27:27">
      <c r="AA188976" s="271"/>
    </row>
    <row r="188977" spans="27:27">
      <c r="AA188977" s="271"/>
    </row>
    <row r="188978" spans="27:27">
      <c r="AA188978" s="271"/>
    </row>
    <row r="188979" spans="27:27">
      <c r="AA188979" s="271"/>
    </row>
    <row r="188980" spans="27:27">
      <c r="AA188980" s="271"/>
    </row>
    <row r="188981" spans="27:27">
      <c r="AA188981" s="271"/>
    </row>
    <row r="188982" spans="27:27">
      <c r="AA188982" s="271"/>
    </row>
    <row r="188983" spans="27:27">
      <c r="AA188983" s="271"/>
    </row>
    <row r="188984" spans="27:27">
      <c r="AA188984" s="271"/>
    </row>
    <row r="188985" spans="27:27">
      <c r="AA188985" s="271"/>
    </row>
    <row r="188986" spans="27:27">
      <c r="AA188986" s="271"/>
    </row>
    <row r="188987" spans="27:27">
      <c r="AA188987" s="271"/>
    </row>
    <row r="188988" spans="27:27">
      <c r="AA188988" s="271"/>
    </row>
    <row r="188989" spans="27:27">
      <c r="AA188989" s="271"/>
    </row>
    <row r="188990" spans="27:27">
      <c r="AA188990" s="271"/>
    </row>
    <row r="188991" spans="27:27">
      <c r="AA188991" s="271"/>
    </row>
    <row r="188992" spans="27:27">
      <c r="AA188992" s="271"/>
    </row>
    <row r="188993" spans="27:27">
      <c r="AA188993" s="271"/>
    </row>
    <row r="188994" spans="27:27">
      <c r="AA188994" s="271"/>
    </row>
    <row r="188995" spans="27:27">
      <c r="AA188995" s="271"/>
    </row>
    <row r="188996" spans="27:27">
      <c r="AA188996" s="271"/>
    </row>
    <row r="188997" spans="27:27">
      <c r="AA188997" s="271"/>
    </row>
    <row r="188998" spans="27:27">
      <c r="AA188998" s="271"/>
    </row>
    <row r="188999" spans="27:27">
      <c r="AA188999" s="271"/>
    </row>
    <row r="189000" spans="27:27">
      <c r="AA189000" s="271"/>
    </row>
    <row r="189001" spans="27:27">
      <c r="AA189001" s="271"/>
    </row>
    <row r="189002" spans="27:27">
      <c r="AA189002" s="271"/>
    </row>
    <row r="189003" spans="27:27">
      <c r="AA189003" s="271"/>
    </row>
    <row r="189004" spans="27:27">
      <c r="AA189004" s="271"/>
    </row>
    <row r="189005" spans="27:27">
      <c r="AA189005" s="271"/>
    </row>
    <row r="189006" spans="27:27">
      <c r="AA189006" s="271"/>
    </row>
    <row r="189007" spans="27:27">
      <c r="AA189007" s="271"/>
    </row>
    <row r="189008" spans="27:27">
      <c r="AA189008" s="271"/>
    </row>
    <row r="189009" spans="27:27">
      <c r="AA189009" s="271"/>
    </row>
    <row r="189010" spans="27:27">
      <c r="AA189010" s="271"/>
    </row>
    <row r="189011" spans="27:27">
      <c r="AA189011" s="271"/>
    </row>
    <row r="189012" spans="27:27">
      <c r="AA189012" s="271"/>
    </row>
    <row r="189013" spans="27:27">
      <c r="AA189013" s="271"/>
    </row>
    <row r="189014" spans="27:27">
      <c r="AA189014" s="271"/>
    </row>
    <row r="189015" spans="27:27">
      <c r="AA189015" s="271"/>
    </row>
    <row r="189016" spans="27:27">
      <c r="AA189016" s="271"/>
    </row>
    <row r="189017" spans="27:27">
      <c r="AA189017" s="271"/>
    </row>
    <row r="189018" spans="27:27">
      <c r="AA189018" s="271"/>
    </row>
    <row r="189019" spans="27:27">
      <c r="AA189019" s="271"/>
    </row>
    <row r="189020" spans="27:27">
      <c r="AA189020" s="271"/>
    </row>
    <row r="189021" spans="27:27">
      <c r="AA189021" s="271"/>
    </row>
    <row r="189022" spans="27:27">
      <c r="AA189022" s="271"/>
    </row>
    <row r="189023" spans="27:27">
      <c r="AA189023" s="271"/>
    </row>
    <row r="189024" spans="27:27">
      <c r="AA189024" s="271"/>
    </row>
    <row r="189025" spans="27:27">
      <c r="AA189025" s="271"/>
    </row>
    <row r="189026" spans="27:27">
      <c r="AA189026" s="271"/>
    </row>
    <row r="189027" spans="27:27">
      <c r="AA189027" s="271"/>
    </row>
    <row r="189028" spans="27:27">
      <c r="AA189028" s="271"/>
    </row>
    <row r="189029" spans="27:27">
      <c r="AA189029" s="271"/>
    </row>
    <row r="189030" spans="27:27">
      <c r="AA189030" s="271"/>
    </row>
    <row r="189031" spans="27:27">
      <c r="AA189031" s="271"/>
    </row>
    <row r="189032" spans="27:27">
      <c r="AA189032" s="271"/>
    </row>
    <row r="189033" spans="27:27">
      <c r="AA189033" s="271"/>
    </row>
    <row r="189034" spans="27:27">
      <c r="AA189034" s="271"/>
    </row>
    <row r="189035" spans="27:27">
      <c r="AA189035" s="271"/>
    </row>
    <row r="189036" spans="27:27">
      <c r="AA189036" s="271"/>
    </row>
    <row r="189037" spans="27:27">
      <c r="AA189037" s="271"/>
    </row>
    <row r="189038" spans="27:27">
      <c r="AA189038" s="271"/>
    </row>
    <row r="189039" spans="27:27">
      <c r="AA189039" s="271"/>
    </row>
    <row r="189040" spans="27:27">
      <c r="AA189040" s="271"/>
    </row>
    <row r="189041" spans="27:27">
      <c r="AA189041" s="271"/>
    </row>
    <row r="189042" spans="27:27">
      <c r="AA189042" s="271"/>
    </row>
    <row r="189043" spans="27:27">
      <c r="AA189043" s="271"/>
    </row>
    <row r="189044" spans="27:27">
      <c r="AA189044" s="271"/>
    </row>
    <row r="189045" spans="27:27">
      <c r="AA189045" s="271"/>
    </row>
    <row r="189046" spans="27:27">
      <c r="AA189046" s="271"/>
    </row>
    <row r="189047" spans="27:27">
      <c r="AA189047" s="271"/>
    </row>
    <row r="189048" spans="27:27">
      <c r="AA189048" s="271"/>
    </row>
    <row r="189049" spans="27:27">
      <c r="AA189049" s="271"/>
    </row>
    <row r="189050" spans="27:27">
      <c r="AA189050" s="271"/>
    </row>
    <row r="189051" spans="27:27">
      <c r="AA189051" s="271"/>
    </row>
    <row r="189052" spans="27:27">
      <c r="AA189052" s="271"/>
    </row>
    <row r="189053" spans="27:27">
      <c r="AA189053" s="271"/>
    </row>
    <row r="189054" spans="27:27">
      <c r="AA189054" s="271"/>
    </row>
    <row r="189055" spans="27:27">
      <c r="AA189055" s="271"/>
    </row>
    <row r="189056" spans="27:27">
      <c r="AA189056" s="271"/>
    </row>
    <row r="189057" spans="27:27">
      <c r="AA189057" s="271"/>
    </row>
    <row r="189058" spans="27:27">
      <c r="AA189058" s="271"/>
    </row>
    <row r="189059" spans="27:27">
      <c r="AA189059" s="271"/>
    </row>
    <row r="189060" spans="27:27">
      <c r="AA189060" s="271"/>
    </row>
    <row r="189061" spans="27:27">
      <c r="AA189061" s="271"/>
    </row>
    <row r="189062" spans="27:27">
      <c r="AA189062" s="271"/>
    </row>
    <row r="189063" spans="27:27">
      <c r="AA189063" s="271"/>
    </row>
    <row r="189064" spans="27:27">
      <c r="AA189064" s="271"/>
    </row>
    <row r="189065" spans="27:27">
      <c r="AA189065" s="271"/>
    </row>
    <row r="189066" spans="27:27">
      <c r="AA189066" s="271"/>
    </row>
    <row r="189067" spans="27:27">
      <c r="AA189067" s="271"/>
    </row>
    <row r="189068" spans="27:27">
      <c r="AA189068" s="271"/>
    </row>
    <row r="189069" spans="27:27">
      <c r="AA189069" s="271"/>
    </row>
    <row r="189070" spans="27:27">
      <c r="AA189070" s="271"/>
    </row>
    <row r="189071" spans="27:27">
      <c r="AA189071" s="271"/>
    </row>
    <row r="189072" spans="27:27">
      <c r="AA189072" s="271"/>
    </row>
    <row r="189073" spans="27:27">
      <c r="AA189073" s="271"/>
    </row>
    <row r="189074" spans="27:27">
      <c r="AA189074" s="271"/>
    </row>
    <row r="189075" spans="27:27">
      <c r="AA189075" s="271"/>
    </row>
    <row r="189076" spans="27:27">
      <c r="AA189076" s="271"/>
    </row>
    <row r="189077" spans="27:27">
      <c r="AA189077" s="271"/>
    </row>
    <row r="189078" spans="27:27">
      <c r="AA189078" s="271"/>
    </row>
    <row r="189079" spans="27:27">
      <c r="AA189079" s="271"/>
    </row>
    <row r="189080" spans="27:27">
      <c r="AA189080" s="271"/>
    </row>
    <row r="189081" spans="27:27">
      <c r="AA189081" s="271"/>
    </row>
    <row r="189082" spans="27:27">
      <c r="AA189082" s="271"/>
    </row>
    <row r="189083" spans="27:27">
      <c r="AA189083" s="271"/>
    </row>
    <row r="189084" spans="27:27">
      <c r="AA189084" s="271"/>
    </row>
    <row r="189085" spans="27:27">
      <c r="AA189085" s="271"/>
    </row>
    <row r="189086" spans="27:27">
      <c r="AA189086" s="271"/>
    </row>
    <row r="189087" spans="27:27">
      <c r="AA189087" s="271"/>
    </row>
    <row r="189088" spans="27:27">
      <c r="AA189088" s="271"/>
    </row>
    <row r="189089" spans="27:27">
      <c r="AA189089" s="271"/>
    </row>
    <row r="189090" spans="27:27">
      <c r="AA189090" s="271"/>
    </row>
    <row r="189091" spans="27:27">
      <c r="AA189091" s="271"/>
    </row>
    <row r="189092" spans="27:27">
      <c r="AA189092" s="271"/>
    </row>
    <row r="189093" spans="27:27">
      <c r="AA189093" s="271"/>
    </row>
    <row r="189094" spans="27:27">
      <c r="AA189094" s="271"/>
    </row>
    <row r="189095" spans="27:27">
      <c r="AA189095" s="271"/>
    </row>
    <row r="189096" spans="27:27">
      <c r="AA189096" s="271"/>
    </row>
    <row r="189097" spans="27:27">
      <c r="AA189097" s="271"/>
    </row>
    <row r="189098" spans="27:27">
      <c r="AA189098" s="271"/>
    </row>
    <row r="189099" spans="27:27">
      <c r="AA189099" s="271"/>
    </row>
    <row r="189100" spans="27:27">
      <c r="AA189100" s="271"/>
    </row>
    <row r="189101" spans="27:27">
      <c r="AA189101" s="271"/>
    </row>
    <row r="189102" spans="27:27">
      <c r="AA189102" s="271"/>
    </row>
    <row r="189103" spans="27:27">
      <c r="AA189103" s="271"/>
    </row>
    <row r="189104" spans="27:27">
      <c r="AA189104" s="271"/>
    </row>
    <row r="189105" spans="27:27">
      <c r="AA189105" s="271"/>
    </row>
    <row r="189106" spans="27:27">
      <c r="AA189106" s="271"/>
    </row>
    <row r="189107" spans="27:27">
      <c r="AA189107" s="271"/>
    </row>
    <row r="189108" spans="27:27">
      <c r="AA189108" s="271"/>
    </row>
    <row r="189109" spans="27:27">
      <c r="AA189109" s="271"/>
    </row>
    <row r="189110" spans="27:27">
      <c r="AA189110" s="271"/>
    </row>
    <row r="189111" spans="27:27">
      <c r="AA189111" s="271"/>
    </row>
    <row r="189112" spans="27:27">
      <c r="AA189112" s="271"/>
    </row>
    <row r="189113" spans="27:27">
      <c r="AA189113" s="271"/>
    </row>
    <row r="189114" spans="27:27">
      <c r="AA189114" s="271"/>
    </row>
    <row r="189115" spans="27:27">
      <c r="AA189115" s="271"/>
    </row>
    <row r="189116" spans="27:27">
      <c r="AA189116" s="271"/>
    </row>
    <row r="189117" spans="27:27">
      <c r="AA189117" s="271"/>
    </row>
    <row r="189118" spans="27:27">
      <c r="AA189118" s="271"/>
    </row>
    <row r="189119" spans="27:27">
      <c r="AA189119" s="271"/>
    </row>
    <row r="189120" spans="27:27">
      <c r="AA189120" s="271"/>
    </row>
    <row r="189121" spans="27:27">
      <c r="AA189121" s="271"/>
    </row>
    <row r="189122" spans="27:27">
      <c r="AA189122" s="271"/>
    </row>
    <row r="189123" spans="27:27">
      <c r="AA189123" s="271"/>
    </row>
    <row r="189124" spans="27:27">
      <c r="AA189124" s="271"/>
    </row>
    <row r="189125" spans="27:27">
      <c r="AA189125" s="271"/>
    </row>
    <row r="189126" spans="27:27">
      <c r="AA189126" s="271"/>
    </row>
    <row r="189127" spans="27:27">
      <c r="AA189127" s="271"/>
    </row>
    <row r="189128" spans="27:27">
      <c r="AA189128" s="271"/>
    </row>
    <row r="189129" spans="27:27">
      <c r="AA189129" s="271"/>
    </row>
    <row r="189130" spans="27:27">
      <c r="AA189130" s="271"/>
    </row>
    <row r="189131" spans="27:27">
      <c r="AA189131" s="271"/>
    </row>
    <row r="189132" spans="27:27">
      <c r="AA189132" s="271"/>
    </row>
    <row r="189133" spans="27:27">
      <c r="AA189133" s="271"/>
    </row>
    <row r="189134" spans="27:27">
      <c r="AA189134" s="271"/>
    </row>
    <row r="189135" spans="27:27">
      <c r="AA189135" s="271"/>
    </row>
    <row r="189136" spans="27:27">
      <c r="AA189136" s="271"/>
    </row>
    <row r="189137" spans="27:27">
      <c r="AA189137" s="271"/>
    </row>
    <row r="189138" spans="27:27">
      <c r="AA189138" s="271"/>
    </row>
    <row r="189139" spans="27:27">
      <c r="AA189139" s="271"/>
    </row>
    <row r="189140" spans="27:27">
      <c r="AA189140" s="271"/>
    </row>
    <row r="189141" spans="27:27">
      <c r="AA189141" s="271"/>
    </row>
    <row r="189142" spans="27:27">
      <c r="AA189142" s="271"/>
    </row>
    <row r="189143" spans="27:27">
      <c r="AA189143" s="271"/>
    </row>
    <row r="189144" spans="27:27">
      <c r="AA189144" s="271"/>
    </row>
    <row r="189145" spans="27:27">
      <c r="AA189145" s="271"/>
    </row>
    <row r="189146" spans="27:27">
      <c r="AA189146" s="271"/>
    </row>
    <row r="189147" spans="27:27">
      <c r="AA189147" s="271"/>
    </row>
    <row r="189148" spans="27:27">
      <c r="AA189148" s="271"/>
    </row>
    <row r="189149" spans="27:27">
      <c r="AA189149" s="271"/>
    </row>
    <row r="189150" spans="27:27">
      <c r="AA189150" s="271"/>
    </row>
    <row r="189151" spans="27:27">
      <c r="AA189151" s="271"/>
    </row>
    <row r="189152" spans="27:27">
      <c r="AA189152" s="271"/>
    </row>
    <row r="189153" spans="27:27">
      <c r="AA189153" s="271"/>
    </row>
    <row r="189154" spans="27:27">
      <c r="AA189154" s="271"/>
    </row>
    <row r="189155" spans="27:27">
      <c r="AA189155" s="271"/>
    </row>
    <row r="189156" spans="27:27">
      <c r="AA189156" s="271"/>
    </row>
    <row r="189157" spans="27:27">
      <c r="AA189157" s="271"/>
    </row>
    <row r="189158" spans="27:27">
      <c r="AA189158" s="271"/>
    </row>
    <row r="189159" spans="27:27">
      <c r="AA189159" s="271"/>
    </row>
    <row r="189160" spans="27:27">
      <c r="AA189160" s="271"/>
    </row>
    <row r="189161" spans="27:27">
      <c r="AA189161" s="271"/>
    </row>
    <row r="189162" spans="27:27">
      <c r="AA189162" s="271"/>
    </row>
    <row r="189163" spans="27:27">
      <c r="AA189163" s="271"/>
    </row>
    <row r="189164" spans="27:27">
      <c r="AA189164" s="271"/>
    </row>
    <row r="189165" spans="27:27">
      <c r="AA189165" s="271"/>
    </row>
    <row r="189166" spans="27:27">
      <c r="AA189166" s="271"/>
    </row>
    <row r="189167" spans="27:27">
      <c r="AA189167" s="271"/>
    </row>
    <row r="189168" spans="27:27">
      <c r="AA189168" s="271"/>
    </row>
    <row r="189169" spans="27:27">
      <c r="AA189169" s="271"/>
    </row>
    <row r="189170" spans="27:27">
      <c r="AA189170" s="271"/>
    </row>
    <row r="189171" spans="27:27">
      <c r="AA189171" s="271"/>
    </row>
    <row r="189172" spans="27:27">
      <c r="AA189172" s="271"/>
    </row>
    <row r="189173" spans="27:27">
      <c r="AA189173" s="271"/>
    </row>
    <row r="189174" spans="27:27">
      <c r="AA189174" s="271"/>
    </row>
    <row r="189175" spans="27:27">
      <c r="AA189175" s="271"/>
    </row>
    <row r="189176" spans="27:27">
      <c r="AA189176" s="271"/>
    </row>
    <row r="189177" spans="27:27">
      <c r="AA189177" s="271"/>
    </row>
    <row r="189178" spans="27:27">
      <c r="AA189178" s="271"/>
    </row>
    <row r="189179" spans="27:27">
      <c r="AA189179" s="271"/>
    </row>
    <row r="189180" spans="27:27">
      <c r="AA189180" s="271"/>
    </row>
    <row r="189181" spans="27:27">
      <c r="AA189181" s="271"/>
    </row>
    <row r="189182" spans="27:27">
      <c r="AA189182" s="271"/>
    </row>
    <row r="189183" spans="27:27">
      <c r="AA189183" s="271"/>
    </row>
    <row r="189184" spans="27:27">
      <c r="AA189184" s="271"/>
    </row>
    <row r="189185" spans="27:27">
      <c r="AA189185" s="271"/>
    </row>
    <row r="189186" spans="27:27">
      <c r="AA189186" s="271"/>
    </row>
    <row r="189187" spans="27:27">
      <c r="AA189187" s="271"/>
    </row>
    <row r="189188" spans="27:27">
      <c r="AA189188" s="271"/>
    </row>
    <row r="189189" spans="27:27">
      <c r="AA189189" s="271"/>
    </row>
    <row r="189190" spans="27:27">
      <c r="AA189190" s="271"/>
    </row>
    <row r="189191" spans="27:27">
      <c r="AA189191" s="271"/>
    </row>
    <row r="189192" spans="27:27">
      <c r="AA189192" s="271"/>
    </row>
    <row r="189193" spans="27:27">
      <c r="AA189193" s="271"/>
    </row>
    <row r="189194" spans="27:27">
      <c r="AA189194" s="271"/>
    </row>
    <row r="189195" spans="27:27">
      <c r="AA189195" s="271"/>
    </row>
    <row r="189196" spans="27:27">
      <c r="AA189196" s="271"/>
    </row>
    <row r="189197" spans="27:27">
      <c r="AA189197" s="271"/>
    </row>
    <row r="189198" spans="27:27">
      <c r="AA189198" s="271"/>
    </row>
    <row r="189199" spans="27:27">
      <c r="AA189199" s="271"/>
    </row>
    <row r="189200" spans="27:27">
      <c r="AA189200" s="271"/>
    </row>
    <row r="189201" spans="27:27">
      <c r="AA189201" s="271"/>
    </row>
    <row r="189202" spans="27:27">
      <c r="AA189202" s="271"/>
    </row>
    <row r="189203" spans="27:27">
      <c r="AA189203" s="271"/>
    </row>
    <row r="189204" spans="27:27">
      <c r="AA189204" s="271"/>
    </row>
    <row r="189205" spans="27:27">
      <c r="AA189205" s="271"/>
    </row>
    <row r="189206" spans="27:27">
      <c r="AA189206" s="271"/>
    </row>
    <row r="189207" spans="27:27">
      <c r="AA189207" s="271"/>
    </row>
    <row r="189208" spans="27:27">
      <c r="AA189208" s="271"/>
    </row>
    <row r="189209" spans="27:27">
      <c r="AA189209" s="271"/>
    </row>
    <row r="189210" spans="27:27">
      <c r="AA189210" s="271"/>
    </row>
    <row r="189211" spans="27:27">
      <c r="AA189211" s="271"/>
    </row>
    <row r="189212" spans="27:27">
      <c r="AA189212" s="271"/>
    </row>
    <row r="189213" spans="27:27">
      <c r="AA189213" s="271"/>
    </row>
    <row r="189214" spans="27:27">
      <c r="AA189214" s="271"/>
    </row>
    <row r="189215" spans="27:27">
      <c r="AA189215" s="271"/>
    </row>
    <row r="189216" spans="27:27">
      <c r="AA189216" s="271"/>
    </row>
    <row r="189217" spans="27:27">
      <c r="AA189217" s="271"/>
    </row>
    <row r="189218" spans="27:27">
      <c r="AA189218" s="271"/>
    </row>
    <row r="189219" spans="27:27">
      <c r="AA189219" s="271"/>
    </row>
    <row r="189220" spans="27:27">
      <c r="AA189220" s="271"/>
    </row>
    <row r="189221" spans="27:27">
      <c r="AA189221" s="271"/>
    </row>
    <row r="189222" spans="27:27">
      <c r="AA189222" s="271"/>
    </row>
    <row r="189223" spans="27:27">
      <c r="AA189223" s="271"/>
    </row>
    <row r="189224" spans="27:27">
      <c r="AA189224" s="271"/>
    </row>
    <row r="189225" spans="27:27">
      <c r="AA189225" s="271"/>
    </row>
    <row r="189226" spans="27:27">
      <c r="AA189226" s="271"/>
    </row>
    <row r="189227" spans="27:27">
      <c r="AA189227" s="271"/>
    </row>
    <row r="189228" spans="27:27">
      <c r="AA189228" s="271"/>
    </row>
    <row r="189229" spans="27:27">
      <c r="AA189229" s="271"/>
    </row>
    <row r="189230" spans="27:27">
      <c r="AA189230" s="271"/>
    </row>
    <row r="189231" spans="27:27">
      <c r="AA189231" s="271"/>
    </row>
    <row r="189232" spans="27:27">
      <c r="AA189232" s="271"/>
    </row>
    <row r="189233" spans="27:27">
      <c r="AA189233" s="271"/>
    </row>
    <row r="189234" spans="27:27">
      <c r="AA189234" s="271"/>
    </row>
    <row r="189235" spans="27:27">
      <c r="AA189235" s="271"/>
    </row>
    <row r="189236" spans="27:27">
      <c r="AA189236" s="271"/>
    </row>
    <row r="189237" spans="27:27">
      <c r="AA189237" s="271"/>
    </row>
    <row r="189238" spans="27:27">
      <c r="AA189238" s="271"/>
    </row>
    <row r="189239" spans="27:27">
      <c r="AA189239" s="271"/>
    </row>
    <row r="189240" spans="27:27">
      <c r="AA189240" s="271"/>
    </row>
    <row r="189241" spans="27:27">
      <c r="AA189241" s="271"/>
    </row>
    <row r="189242" spans="27:27">
      <c r="AA189242" s="271"/>
    </row>
    <row r="189243" spans="27:27">
      <c r="AA189243" s="271"/>
    </row>
    <row r="189244" spans="27:27">
      <c r="AA189244" s="271"/>
    </row>
    <row r="189245" spans="27:27">
      <c r="AA189245" s="271"/>
    </row>
    <row r="189246" spans="27:27">
      <c r="AA189246" s="271"/>
    </row>
    <row r="189247" spans="27:27">
      <c r="AA189247" s="271"/>
    </row>
    <row r="189248" spans="27:27">
      <c r="AA189248" s="271"/>
    </row>
    <row r="189249" spans="27:27">
      <c r="AA189249" s="271"/>
    </row>
    <row r="189250" spans="27:27">
      <c r="AA189250" s="271"/>
    </row>
    <row r="189251" spans="27:27">
      <c r="AA189251" s="271"/>
    </row>
    <row r="189252" spans="27:27">
      <c r="AA189252" s="271"/>
    </row>
    <row r="189253" spans="27:27">
      <c r="AA189253" s="271"/>
    </row>
    <row r="189254" spans="27:27">
      <c r="AA189254" s="271"/>
    </row>
    <row r="189255" spans="27:27">
      <c r="AA189255" s="271"/>
    </row>
    <row r="189256" spans="27:27">
      <c r="AA189256" s="271"/>
    </row>
    <row r="189257" spans="27:27">
      <c r="AA189257" s="271"/>
    </row>
    <row r="189258" spans="27:27">
      <c r="AA189258" s="271"/>
    </row>
    <row r="189259" spans="27:27">
      <c r="AA189259" s="271"/>
    </row>
    <row r="189260" spans="27:27">
      <c r="AA189260" s="271"/>
    </row>
    <row r="189261" spans="27:27">
      <c r="AA189261" s="271"/>
    </row>
    <row r="189262" spans="27:27">
      <c r="AA189262" s="271"/>
    </row>
    <row r="189263" spans="27:27">
      <c r="AA189263" s="271"/>
    </row>
    <row r="189264" spans="27:27">
      <c r="AA189264" s="271"/>
    </row>
    <row r="189265" spans="27:27">
      <c r="AA189265" s="271"/>
    </row>
    <row r="189266" spans="27:27">
      <c r="AA189266" s="271"/>
    </row>
    <row r="189267" spans="27:27">
      <c r="AA189267" s="271"/>
    </row>
    <row r="189268" spans="27:27">
      <c r="AA189268" s="271"/>
    </row>
    <row r="189269" spans="27:27">
      <c r="AA189269" s="271"/>
    </row>
    <row r="189270" spans="27:27">
      <c r="AA189270" s="271"/>
    </row>
    <row r="189271" spans="27:27">
      <c r="AA189271" s="271"/>
    </row>
    <row r="189272" spans="27:27">
      <c r="AA189272" s="271"/>
    </row>
    <row r="189273" spans="27:27">
      <c r="AA189273" s="271"/>
    </row>
    <row r="189274" spans="27:27">
      <c r="AA189274" s="271"/>
    </row>
    <row r="189275" spans="27:27">
      <c r="AA189275" s="271"/>
    </row>
    <row r="189276" spans="27:27">
      <c r="AA189276" s="271"/>
    </row>
    <row r="189277" spans="27:27">
      <c r="AA189277" s="271"/>
    </row>
    <row r="189278" spans="27:27">
      <c r="AA189278" s="271"/>
    </row>
    <row r="189279" spans="27:27">
      <c r="AA189279" s="271"/>
    </row>
    <row r="189280" spans="27:27">
      <c r="AA189280" s="271"/>
    </row>
    <row r="189281" spans="27:27">
      <c r="AA189281" s="271"/>
    </row>
    <row r="189282" spans="27:27">
      <c r="AA189282" s="271"/>
    </row>
    <row r="189283" spans="27:27">
      <c r="AA189283" s="271"/>
    </row>
    <row r="189284" spans="27:27">
      <c r="AA189284" s="271"/>
    </row>
    <row r="189285" spans="27:27">
      <c r="AA189285" s="271"/>
    </row>
    <row r="189286" spans="27:27">
      <c r="AA189286" s="271"/>
    </row>
    <row r="189287" spans="27:27">
      <c r="AA189287" s="271"/>
    </row>
    <row r="189288" spans="27:27">
      <c r="AA189288" s="271"/>
    </row>
    <row r="189289" spans="27:27">
      <c r="AA189289" s="271"/>
    </row>
    <row r="189290" spans="27:27">
      <c r="AA189290" s="271"/>
    </row>
    <row r="189291" spans="27:27">
      <c r="AA189291" s="271"/>
    </row>
    <row r="189292" spans="27:27">
      <c r="AA189292" s="271"/>
    </row>
    <row r="189293" spans="27:27">
      <c r="AA189293" s="271"/>
    </row>
    <row r="189294" spans="27:27">
      <c r="AA189294" s="271"/>
    </row>
    <row r="189295" spans="27:27">
      <c r="AA189295" s="271"/>
    </row>
    <row r="189296" spans="27:27">
      <c r="AA189296" s="271"/>
    </row>
    <row r="189297" spans="27:27">
      <c r="AA189297" s="271"/>
    </row>
    <row r="189298" spans="27:27">
      <c r="AA189298" s="271"/>
    </row>
    <row r="189299" spans="27:27">
      <c r="AA189299" s="271"/>
    </row>
    <row r="189300" spans="27:27">
      <c r="AA189300" s="271"/>
    </row>
    <row r="189301" spans="27:27">
      <c r="AA189301" s="271"/>
    </row>
    <row r="189302" spans="27:27">
      <c r="AA189302" s="271"/>
    </row>
    <row r="189303" spans="27:27">
      <c r="AA189303" s="271"/>
    </row>
    <row r="189304" spans="27:27">
      <c r="AA189304" s="271"/>
    </row>
    <row r="189305" spans="27:27">
      <c r="AA189305" s="271"/>
    </row>
    <row r="189306" spans="27:27">
      <c r="AA189306" s="271"/>
    </row>
    <row r="189307" spans="27:27">
      <c r="AA189307" s="271"/>
    </row>
    <row r="189308" spans="27:27">
      <c r="AA189308" s="271"/>
    </row>
    <row r="189309" spans="27:27">
      <c r="AA189309" s="271"/>
    </row>
    <row r="189310" spans="27:27">
      <c r="AA189310" s="271"/>
    </row>
    <row r="189311" spans="27:27">
      <c r="AA189311" s="271"/>
    </row>
    <row r="189312" spans="27:27">
      <c r="AA189312" s="271"/>
    </row>
    <row r="189313" spans="27:27">
      <c r="AA189313" s="271"/>
    </row>
    <row r="189314" spans="27:27">
      <c r="AA189314" s="271"/>
    </row>
    <row r="189315" spans="27:27">
      <c r="AA189315" s="271"/>
    </row>
    <row r="189316" spans="27:27">
      <c r="AA189316" s="271"/>
    </row>
    <row r="189317" spans="27:27">
      <c r="AA189317" s="271"/>
    </row>
    <row r="189318" spans="27:27">
      <c r="AA189318" s="271"/>
    </row>
    <row r="189319" spans="27:27">
      <c r="AA189319" s="271"/>
    </row>
    <row r="189320" spans="27:27">
      <c r="AA189320" s="271"/>
    </row>
    <row r="189321" spans="27:27">
      <c r="AA189321" s="271"/>
    </row>
    <row r="189322" spans="27:27">
      <c r="AA189322" s="271"/>
    </row>
    <row r="189323" spans="27:27">
      <c r="AA189323" s="271"/>
    </row>
    <row r="189324" spans="27:27">
      <c r="AA189324" s="271"/>
    </row>
    <row r="189325" spans="27:27">
      <c r="AA189325" s="271"/>
    </row>
    <row r="189326" spans="27:27">
      <c r="AA189326" s="271"/>
    </row>
    <row r="189327" spans="27:27">
      <c r="AA189327" s="271"/>
    </row>
    <row r="189328" spans="27:27">
      <c r="AA189328" s="271"/>
    </row>
    <row r="189329" spans="27:27">
      <c r="AA189329" s="271"/>
    </row>
    <row r="189330" spans="27:27">
      <c r="AA189330" s="271"/>
    </row>
    <row r="189331" spans="27:27">
      <c r="AA189331" s="271"/>
    </row>
    <row r="189332" spans="27:27">
      <c r="AA189332" s="271"/>
    </row>
    <row r="189333" spans="27:27">
      <c r="AA189333" s="271"/>
    </row>
    <row r="189334" spans="27:27">
      <c r="AA189334" s="271"/>
    </row>
    <row r="189335" spans="27:27">
      <c r="AA189335" s="271"/>
    </row>
    <row r="189336" spans="27:27">
      <c r="AA189336" s="271"/>
    </row>
    <row r="189337" spans="27:27">
      <c r="AA189337" s="271"/>
    </row>
    <row r="189338" spans="27:27">
      <c r="AA189338" s="271"/>
    </row>
    <row r="189339" spans="27:27">
      <c r="AA189339" s="271"/>
    </row>
    <row r="189340" spans="27:27">
      <c r="AA189340" s="271"/>
    </row>
    <row r="189341" spans="27:27">
      <c r="AA189341" s="271"/>
    </row>
    <row r="189342" spans="27:27">
      <c r="AA189342" s="271"/>
    </row>
    <row r="189343" spans="27:27">
      <c r="AA189343" s="271"/>
    </row>
    <row r="189344" spans="27:27">
      <c r="AA189344" s="271"/>
    </row>
    <row r="189345" spans="27:27">
      <c r="AA189345" s="271"/>
    </row>
    <row r="189346" spans="27:27">
      <c r="AA189346" s="271"/>
    </row>
    <row r="189347" spans="27:27">
      <c r="AA189347" s="271"/>
    </row>
    <row r="189348" spans="27:27">
      <c r="AA189348" s="271"/>
    </row>
    <row r="189349" spans="27:27">
      <c r="AA189349" s="271"/>
    </row>
    <row r="189350" spans="27:27">
      <c r="AA189350" s="271"/>
    </row>
    <row r="189351" spans="27:27">
      <c r="AA189351" s="271"/>
    </row>
    <row r="189352" spans="27:27">
      <c r="AA189352" s="271"/>
    </row>
    <row r="189353" spans="27:27">
      <c r="AA189353" s="271"/>
    </row>
    <row r="189354" spans="27:27">
      <c r="AA189354" s="271"/>
    </row>
    <row r="189355" spans="27:27">
      <c r="AA189355" s="271"/>
    </row>
    <row r="189356" spans="27:27">
      <c r="AA189356" s="271"/>
    </row>
    <row r="189357" spans="27:27">
      <c r="AA189357" s="271"/>
    </row>
    <row r="189358" spans="27:27">
      <c r="AA189358" s="271"/>
    </row>
    <row r="189359" spans="27:27">
      <c r="AA189359" s="271"/>
    </row>
    <row r="189360" spans="27:27">
      <c r="AA189360" s="271"/>
    </row>
    <row r="189361" spans="27:27">
      <c r="AA189361" s="271"/>
    </row>
    <row r="189362" spans="27:27">
      <c r="AA189362" s="271"/>
    </row>
    <row r="189363" spans="27:27">
      <c r="AA189363" s="271"/>
    </row>
    <row r="189364" spans="27:27">
      <c r="AA189364" s="271"/>
    </row>
    <row r="189365" spans="27:27">
      <c r="AA189365" s="271"/>
    </row>
    <row r="189366" spans="27:27">
      <c r="AA189366" s="271"/>
    </row>
    <row r="189367" spans="27:27">
      <c r="AA189367" s="271"/>
    </row>
    <row r="189368" spans="27:27">
      <c r="AA189368" s="271"/>
    </row>
    <row r="189369" spans="27:27">
      <c r="AA189369" s="271"/>
    </row>
    <row r="189370" spans="27:27">
      <c r="AA189370" s="271"/>
    </row>
    <row r="189371" spans="27:27">
      <c r="AA189371" s="271"/>
    </row>
    <row r="189372" spans="27:27">
      <c r="AA189372" s="271"/>
    </row>
    <row r="189373" spans="27:27">
      <c r="AA189373" s="271"/>
    </row>
    <row r="189374" spans="27:27">
      <c r="AA189374" s="271"/>
    </row>
    <row r="189375" spans="27:27">
      <c r="AA189375" s="271"/>
    </row>
    <row r="189376" spans="27:27">
      <c r="AA189376" s="271"/>
    </row>
    <row r="189377" spans="27:27">
      <c r="AA189377" s="271"/>
    </row>
    <row r="189378" spans="27:27">
      <c r="AA189378" s="271"/>
    </row>
    <row r="189379" spans="27:27">
      <c r="AA189379" s="271"/>
    </row>
    <row r="189380" spans="27:27">
      <c r="AA189380" s="271"/>
    </row>
    <row r="189381" spans="27:27">
      <c r="AA189381" s="271"/>
    </row>
    <row r="189382" spans="27:27">
      <c r="AA189382" s="271"/>
    </row>
    <row r="189383" spans="27:27">
      <c r="AA189383" s="271"/>
    </row>
    <row r="189384" spans="27:27">
      <c r="AA189384" s="271"/>
    </row>
    <row r="189385" spans="27:27">
      <c r="AA189385" s="271"/>
    </row>
    <row r="189386" spans="27:27">
      <c r="AA189386" s="271"/>
    </row>
    <row r="189387" spans="27:27">
      <c r="AA189387" s="271"/>
    </row>
    <row r="189388" spans="27:27">
      <c r="AA189388" s="271"/>
    </row>
    <row r="189389" spans="27:27">
      <c r="AA189389" s="271"/>
    </row>
    <row r="189390" spans="27:27">
      <c r="AA189390" s="271"/>
    </row>
    <row r="189391" spans="27:27">
      <c r="AA189391" s="271"/>
    </row>
    <row r="189392" spans="27:27">
      <c r="AA189392" s="271"/>
    </row>
    <row r="189393" spans="27:27">
      <c r="AA189393" s="271"/>
    </row>
    <row r="189394" spans="27:27">
      <c r="AA189394" s="271"/>
    </row>
    <row r="189395" spans="27:27">
      <c r="AA189395" s="271"/>
    </row>
    <row r="189396" spans="27:27">
      <c r="AA189396" s="271"/>
    </row>
    <row r="189397" spans="27:27">
      <c r="AA189397" s="271"/>
    </row>
    <row r="189398" spans="27:27">
      <c r="AA189398" s="271"/>
    </row>
    <row r="189399" spans="27:27">
      <c r="AA189399" s="271"/>
    </row>
    <row r="189400" spans="27:27">
      <c r="AA189400" s="271"/>
    </row>
    <row r="189401" spans="27:27">
      <c r="AA189401" s="271"/>
    </row>
    <row r="189402" spans="27:27">
      <c r="AA189402" s="271"/>
    </row>
    <row r="189403" spans="27:27">
      <c r="AA189403" s="271"/>
    </row>
    <row r="189404" spans="27:27">
      <c r="AA189404" s="271"/>
    </row>
    <row r="189405" spans="27:27">
      <c r="AA189405" s="271"/>
    </row>
    <row r="189406" spans="27:27">
      <c r="AA189406" s="271"/>
    </row>
    <row r="189407" spans="27:27">
      <c r="AA189407" s="271"/>
    </row>
    <row r="189408" spans="27:27">
      <c r="AA189408" s="271"/>
    </row>
    <row r="189409" spans="27:27">
      <c r="AA189409" s="271"/>
    </row>
    <row r="189410" spans="27:27">
      <c r="AA189410" s="271"/>
    </row>
    <row r="189411" spans="27:27">
      <c r="AA189411" s="271"/>
    </row>
    <row r="189412" spans="27:27">
      <c r="AA189412" s="271"/>
    </row>
    <row r="189413" spans="27:27">
      <c r="AA189413" s="271"/>
    </row>
    <row r="189414" spans="27:27">
      <c r="AA189414" s="271"/>
    </row>
    <row r="189415" spans="27:27">
      <c r="AA189415" s="271"/>
    </row>
    <row r="189416" spans="27:27">
      <c r="AA189416" s="271"/>
    </row>
    <row r="189417" spans="27:27">
      <c r="AA189417" s="271"/>
    </row>
    <row r="189418" spans="27:27">
      <c r="AA189418" s="271"/>
    </row>
    <row r="189419" spans="27:27">
      <c r="AA189419" s="271"/>
    </row>
    <row r="189420" spans="27:27">
      <c r="AA189420" s="271"/>
    </row>
    <row r="189421" spans="27:27">
      <c r="AA189421" s="271"/>
    </row>
    <row r="189422" spans="27:27">
      <c r="AA189422" s="271"/>
    </row>
    <row r="189423" spans="27:27">
      <c r="AA189423" s="271"/>
    </row>
    <row r="189424" spans="27:27">
      <c r="AA189424" s="271"/>
    </row>
    <row r="189425" spans="27:27">
      <c r="AA189425" s="271"/>
    </row>
    <row r="189426" spans="27:27">
      <c r="AA189426" s="271"/>
    </row>
    <row r="189427" spans="27:27">
      <c r="AA189427" s="271"/>
    </row>
    <row r="189428" spans="27:27">
      <c r="AA189428" s="271"/>
    </row>
    <row r="189429" spans="27:27">
      <c r="AA189429" s="271"/>
    </row>
    <row r="189430" spans="27:27">
      <c r="AA189430" s="271"/>
    </row>
    <row r="189431" spans="27:27">
      <c r="AA189431" s="271"/>
    </row>
    <row r="189432" spans="27:27">
      <c r="AA189432" s="271"/>
    </row>
    <row r="189433" spans="27:27">
      <c r="AA189433" s="271"/>
    </row>
    <row r="189434" spans="27:27">
      <c r="AA189434" s="271"/>
    </row>
    <row r="189435" spans="27:27">
      <c r="AA189435" s="271"/>
    </row>
    <row r="189436" spans="27:27">
      <c r="AA189436" s="271"/>
    </row>
    <row r="189437" spans="27:27">
      <c r="AA189437" s="271"/>
    </row>
    <row r="189438" spans="27:27">
      <c r="AA189438" s="271"/>
    </row>
    <row r="189439" spans="27:27">
      <c r="AA189439" s="271"/>
    </row>
    <row r="189440" spans="27:27">
      <c r="AA189440" s="271"/>
    </row>
    <row r="189441" spans="27:27">
      <c r="AA189441" s="271"/>
    </row>
    <row r="189442" spans="27:27">
      <c r="AA189442" s="271"/>
    </row>
    <row r="189443" spans="27:27">
      <c r="AA189443" s="271"/>
    </row>
    <row r="189444" spans="27:27">
      <c r="AA189444" s="271"/>
    </row>
    <row r="189445" spans="27:27">
      <c r="AA189445" s="271"/>
    </row>
    <row r="189446" spans="27:27">
      <c r="AA189446" s="271"/>
    </row>
    <row r="189447" spans="27:27">
      <c r="AA189447" s="271"/>
    </row>
    <row r="189448" spans="27:27">
      <c r="AA189448" s="271"/>
    </row>
    <row r="189449" spans="27:27">
      <c r="AA189449" s="271"/>
    </row>
    <row r="189450" spans="27:27">
      <c r="AA189450" s="271"/>
    </row>
    <row r="189451" spans="27:27">
      <c r="AA189451" s="271"/>
    </row>
    <row r="189452" spans="27:27">
      <c r="AA189452" s="271"/>
    </row>
    <row r="189453" spans="27:27">
      <c r="AA189453" s="271"/>
    </row>
    <row r="189454" spans="27:27">
      <c r="AA189454" s="271"/>
    </row>
    <row r="189455" spans="27:27">
      <c r="AA189455" s="271"/>
    </row>
    <row r="189456" spans="27:27">
      <c r="AA189456" s="271"/>
    </row>
    <row r="189457" spans="27:27">
      <c r="AA189457" s="271"/>
    </row>
    <row r="189458" spans="27:27">
      <c r="AA189458" s="271"/>
    </row>
    <row r="189459" spans="27:27">
      <c r="AA189459" s="271"/>
    </row>
    <row r="189460" spans="27:27">
      <c r="AA189460" s="271"/>
    </row>
    <row r="189461" spans="27:27">
      <c r="AA189461" s="271"/>
    </row>
    <row r="189462" spans="27:27">
      <c r="AA189462" s="271"/>
    </row>
    <row r="189463" spans="27:27">
      <c r="AA189463" s="271"/>
    </row>
    <row r="189464" spans="27:27">
      <c r="AA189464" s="271"/>
    </row>
    <row r="189465" spans="27:27">
      <c r="AA189465" s="271"/>
    </row>
    <row r="189466" spans="27:27">
      <c r="AA189466" s="271"/>
    </row>
    <row r="189467" spans="27:27">
      <c r="AA189467" s="271"/>
    </row>
    <row r="189468" spans="27:27">
      <c r="AA189468" s="271"/>
    </row>
    <row r="189469" spans="27:27">
      <c r="AA189469" s="271"/>
    </row>
    <row r="189470" spans="27:27">
      <c r="AA189470" s="271"/>
    </row>
    <row r="189471" spans="27:27">
      <c r="AA189471" s="271"/>
    </row>
    <row r="189472" spans="27:27">
      <c r="AA189472" s="271"/>
    </row>
    <row r="189473" spans="27:27">
      <c r="AA189473" s="271"/>
    </row>
    <row r="189474" spans="27:27">
      <c r="AA189474" s="271"/>
    </row>
    <row r="189475" spans="27:27">
      <c r="AA189475" s="271"/>
    </row>
    <row r="189476" spans="27:27">
      <c r="AA189476" s="271"/>
    </row>
    <row r="189477" spans="27:27">
      <c r="AA189477" s="271"/>
    </row>
    <row r="189478" spans="27:27">
      <c r="AA189478" s="271"/>
    </row>
    <row r="189479" spans="27:27">
      <c r="AA189479" s="271"/>
    </row>
    <row r="189480" spans="27:27">
      <c r="AA189480" s="271"/>
    </row>
    <row r="189481" spans="27:27">
      <c r="AA189481" s="271"/>
    </row>
    <row r="189482" spans="27:27">
      <c r="AA189482" s="271"/>
    </row>
    <row r="189483" spans="27:27">
      <c r="AA189483" s="271"/>
    </row>
    <row r="189484" spans="27:27">
      <c r="AA189484" s="271"/>
    </row>
    <row r="189485" spans="27:27">
      <c r="AA189485" s="271"/>
    </row>
    <row r="189486" spans="27:27">
      <c r="AA189486" s="271"/>
    </row>
    <row r="189487" spans="27:27">
      <c r="AA189487" s="271"/>
    </row>
    <row r="189488" spans="27:27">
      <c r="AA189488" s="271"/>
    </row>
    <row r="189489" spans="27:27">
      <c r="AA189489" s="271"/>
    </row>
    <row r="189490" spans="27:27">
      <c r="AA189490" s="271"/>
    </row>
    <row r="189491" spans="27:27">
      <c r="AA189491" s="271"/>
    </row>
    <row r="189492" spans="27:27">
      <c r="AA189492" s="271"/>
    </row>
    <row r="189493" spans="27:27">
      <c r="AA189493" s="271"/>
    </row>
    <row r="189494" spans="27:27">
      <c r="AA189494" s="271"/>
    </row>
    <row r="189495" spans="27:27">
      <c r="AA189495" s="271"/>
    </row>
    <row r="189496" spans="27:27">
      <c r="AA189496" s="271"/>
    </row>
    <row r="189497" spans="27:27">
      <c r="AA189497" s="271"/>
    </row>
    <row r="189498" spans="27:27">
      <c r="AA189498" s="271"/>
    </row>
    <row r="189499" spans="27:27">
      <c r="AA189499" s="271"/>
    </row>
    <row r="189500" spans="27:27">
      <c r="AA189500" s="271"/>
    </row>
    <row r="189501" spans="27:27">
      <c r="AA189501" s="271"/>
    </row>
    <row r="189502" spans="27:27">
      <c r="AA189502" s="271"/>
    </row>
    <row r="189503" spans="27:27">
      <c r="AA189503" s="271"/>
    </row>
    <row r="189504" spans="27:27">
      <c r="AA189504" s="271"/>
    </row>
    <row r="189505" spans="27:27">
      <c r="AA189505" s="271"/>
    </row>
    <row r="189506" spans="27:27">
      <c r="AA189506" s="271"/>
    </row>
    <row r="189507" spans="27:27">
      <c r="AA189507" s="271"/>
    </row>
    <row r="189508" spans="27:27">
      <c r="AA189508" s="271"/>
    </row>
    <row r="189509" spans="27:27">
      <c r="AA189509" s="271"/>
    </row>
    <row r="189510" spans="27:27">
      <c r="AA189510" s="271"/>
    </row>
    <row r="189511" spans="27:27">
      <c r="AA189511" s="271"/>
    </row>
    <row r="189512" spans="27:27">
      <c r="AA189512" s="271"/>
    </row>
    <row r="189513" spans="27:27">
      <c r="AA189513" s="271"/>
    </row>
    <row r="189514" spans="27:27">
      <c r="AA189514" s="271"/>
    </row>
    <row r="189515" spans="27:27">
      <c r="AA189515" s="271"/>
    </row>
    <row r="189516" spans="27:27">
      <c r="AA189516" s="271"/>
    </row>
    <row r="189517" spans="27:27">
      <c r="AA189517" s="271"/>
    </row>
    <row r="189518" spans="27:27">
      <c r="AA189518" s="271"/>
    </row>
    <row r="189519" spans="27:27">
      <c r="AA189519" s="271"/>
    </row>
    <row r="189520" spans="27:27">
      <c r="AA189520" s="271"/>
    </row>
    <row r="189521" spans="27:27">
      <c r="AA189521" s="271"/>
    </row>
    <row r="189522" spans="27:27">
      <c r="AA189522" s="271"/>
    </row>
    <row r="189523" spans="27:27">
      <c r="AA189523" s="271"/>
    </row>
    <row r="189524" spans="27:27">
      <c r="AA189524" s="271"/>
    </row>
    <row r="189525" spans="27:27">
      <c r="AA189525" s="271"/>
    </row>
    <row r="189526" spans="27:27">
      <c r="AA189526" s="271"/>
    </row>
    <row r="189527" spans="27:27">
      <c r="AA189527" s="271"/>
    </row>
    <row r="189528" spans="27:27">
      <c r="AA189528" s="271"/>
    </row>
    <row r="189529" spans="27:27">
      <c r="AA189529" s="271"/>
    </row>
    <row r="189530" spans="27:27">
      <c r="AA189530" s="271"/>
    </row>
    <row r="189531" spans="27:27">
      <c r="AA189531" s="271"/>
    </row>
    <row r="189532" spans="27:27">
      <c r="AA189532" s="271"/>
    </row>
    <row r="189533" spans="27:27">
      <c r="AA189533" s="271"/>
    </row>
    <row r="189534" spans="27:27">
      <c r="AA189534" s="271"/>
    </row>
    <row r="189535" spans="27:27">
      <c r="AA189535" s="271"/>
    </row>
    <row r="189536" spans="27:27">
      <c r="AA189536" s="271"/>
    </row>
    <row r="189537" spans="27:27">
      <c r="AA189537" s="271"/>
    </row>
    <row r="189538" spans="27:27">
      <c r="AA189538" s="271"/>
    </row>
    <row r="189539" spans="27:27">
      <c r="AA189539" s="271"/>
    </row>
    <row r="189540" spans="27:27">
      <c r="AA189540" s="271"/>
    </row>
    <row r="189541" spans="27:27">
      <c r="AA189541" s="271"/>
    </row>
    <row r="189542" spans="27:27">
      <c r="AA189542" s="271"/>
    </row>
    <row r="189543" spans="27:27">
      <c r="AA189543" s="271"/>
    </row>
    <row r="189544" spans="27:27">
      <c r="AA189544" s="271"/>
    </row>
    <row r="189545" spans="27:27">
      <c r="AA189545" s="271"/>
    </row>
    <row r="189546" spans="27:27">
      <c r="AA189546" s="271"/>
    </row>
    <row r="189547" spans="27:27">
      <c r="AA189547" s="271"/>
    </row>
    <row r="189548" spans="27:27">
      <c r="AA189548" s="271"/>
    </row>
    <row r="189549" spans="27:27">
      <c r="AA189549" s="271"/>
    </row>
    <row r="189550" spans="27:27">
      <c r="AA189550" s="271"/>
    </row>
    <row r="189551" spans="27:27">
      <c r="AA189551" s="271"/>
    </row>
    <row r="189552" spans="27:27">
      <c r="AA189552" s="271"/>
    </row>
    <row r="189553" spans="27:27">
      <c r="AA189553" s="271"/>
    </row>
    <row r="189554" spans="27:27">
      <c r="AA189554" s="271"/>
    </row>
    <row r="189555" spans="27:27">
      <c r="AA189555" s="271"/>
    </row>
    <row r="189556" spans="27:27">
      <c r="AA189556" s="271"/>
    </row>
    <row r="189557" spans="27:27">
      <c r="AA189557" s="271"/>
    </row>
    <row r="189558" spans="27:27">
      <c r="AA189558" s="271"/>
    </row>
    <row r="189559" spans="27:27">
      <c r="AA189559" s="271"/>
    </row>
    <row r="189560" spans="27:27">
      <c r="AA189560" s="271"/>
    </row>
    <row r="189561" spans="27:27">
      <c r="AA189561" s="271"/>
    </row>
    <row r="189562" spans="27:27">
      <c r="AA189562" s="271"/>
    </row>
    <row r="189563" spans="27:27">
      <c r="AA189563" s="271"/>
    </row>
    <row r="189564" spans="27:27">
      <c r="AA189564" s="271"/>
    </row>
    <row r="189565" spans="27:27">
      <c r="AA189565" s="271"/>
    </row>
    <row r="189566" spans="27:27">
      <c r="AA189566" s="271"/>
    </row>
    <row r="189567" spans="27:27">
      <c r="AA189567" s="271"/>
    </row>
    <row r="189568" spans="27:27">
      <c r="AA189568" s="271"/>
    </row>
    <row r="189569" spans="27:27">
      <c r="AA189569" s="271"/>
    </row>
    <row r="189570" spans="27:27">
      <c r="AA189570" s="271"/>
    </row>
    <row r="189571" spans="27:27">
      <c r="AA189571" s="271"/>
    </row>
    <row r="189572" spans="27:27">
      <c r="AA189572" s="271"/>
    </row>
    <row r="189573" spans="27:27">
      <c r="AA189573" s="271"/>
    </row>
    <row r="189574" spans="27:27">
      <c r="AA189574" s="271"/>
    </row>
    <row r="189575" spans="27:27">
      <c r="AA189575" s="271"/>
    </row>
    <row r="189576" spans="27:27">
      <c r="AA189576" s="271"/>
    </row>
    <row r="189577" spans="27:27">
      <c r="AA189577" s="271"/>
    </row>
    <row r="189578" spans="27:27">
      <c r="AA189578" s="271"/>
    </row>
    <row r="189579" spans="27:27">
      <c r="AA189579" s="271"/>
    </row>
    <row r="189580" spans="27:27">
      <c r="AA189580" s="271"/>
    </row>
    <row r="189581" spans="27:27">
      <c r="AA189581" s="271"/>
    </row>
    <row r="189582" spans="27:27">
      <c r="AA189582" s="271"/>
    </row>
    <row r="189583" spans="27:27">
      <c r="AA189583" s="271"/>
    </row>
    <row r="189584" spans="27:27">
      <c r="AA189584" s="271"/>
    </row>
    <row r="189585" spans="27:27">
      <c r="AA189585" s="271"/>
    </row>
    <row r="189586" spans="27:27">
      <c r="AA189586" s="271"/>
    </row>
    <row r="189587" spans="27:27">
      <c r="AA189587" s="271"/>
    </row>
    <row r="189588" spans="27:27">
      <c r="AA189588" s="271"/>
    </row>
    <row r="189589" spans="27:27">
      <c r="AA189589" s="271"/>
    </row>
    <row r="189590" spans="27:27">
      <c r="AA189590" s="271"/>
    </row>
    <row r="189591" spans="27:27">
      <c r="AA189591" s="271"/>
    </row>
    <row r="189592" spans="27:27">
      <c r="AA189592" s="271"/>
    </row>
    <row r="189593" spans="27:27">
      <c r="AA189593" s="271"/>
    </row>
    <row r="189594" spans="27:27">
      <c r="AA189594" s="271"/>
    </row>
    <row r="189595" spans="27:27">
      <c r="AA189595" s="271"/>
    </row>
    <row r="189596" spans="27:27">
      <c r="AA189596" s="271"/>
    </row>
    <row r="189597" spans="27:27">
      <c r="AA189597" s="271"/>
    </row>
    <row r="189598" spans="27:27">
      <c r="AA189598" s="271"/>
    </row>
    <row r="189599" spans="27:27">
      <c r="AA189599" s="271"/>
    </row>
    <row r="189600" spans="27:27">
      <c r="AA189600" s="271"/>
    </row>
    <row r="189601" spans="27:27">
      <c r="AA189601" s="271"/>
    </row>
    <row r="189602" spans="27:27">
      <c r="AA189602" s="271"/>
    </row>
    <row r="189603" spans="27:27">
      <c r="AA189603" s="271"/>
    </row>
    <row r="189604" spans="27:27">
      <c r="AA189604" s="271"/>
    </row>
    <row r="189605" spans="27:27">
      <c r="AA189605" s="271"/>
    </row>
    <row r="189606" spans="27:27">
      <c r="AA189606" s="271"/>
    </row>
    <row r="189607" spans="27:27">
      <c r="AA189607" s="271"/>
    </row>
    <row r="189608" spans="27:27">
      <c r="AA189608" s="271"/>
    </row>
    <row r="189609" spans="27:27">
      <c r="AA189609" s="271"/>
    </row>
    <row r="189610" spans="27:27">
      <c r="AA189610" s="271"/>
    </row>
    <row r="189611" spans="27:27">
      <c r="AA189611" s="271"/>
    </row>
    <row r="189612" spans="27:27">
      <c r="AA189612" s="271"/>
    </row>
    <row r="189613" spans="27:27">
      <c r="AA189613" s="271"/>
    </row>
    <row r="189614" spans="27:27">
      <c r="AA189614" s="271"/>
    </row>
    <row r="189615" spans="27:27">
      <c r="AA189615" s="271"/>
    </row>
    <row r="189616" spans="27:27">
      <c r="AA189616" s="271"/>
    </row>
    <row r="189617" spans="27:27">
      <c r="AA189617" s="271"/>
    </row>
    <row r="189618" spans="27:27">
      <c r="AA189618" s="271"/>
    </row>
    <row r="189619" spans="27:27">
      <c r="AA189619" s="271"/>
    </row>
    <row r="189620" spans="27:27">
      <c r="AA189620" s="271"/>
    </row>
    <row r="189621" spans="27:27">
      <c r="AA189621" s="271"/>
    </row>
    <row r="189622" spans="27:27">
      <c r="AA189622" s="271"/>
    </row>
    <row r="189623" spans="27:27">
      <c r="AA189623" s="271"/>
    </row>
    <row r="189624" spans="27:27">
      <c r="AA189624" s="271"/>
    </row>
    <row r="189625" spans="27:27">
      <c r="AA189625" s="271"/>
    </row>
    <row r="189626" spans="27:27">
      <c r="AA189626" s="271"/>
    </row>
    <row r="189627" spans="27:27">
      <c r="AA189627" s="271"/>
    </row>
    <row r="189628" spans="27:27">
      <c r="AA189628" s="271"/>
    </row>
    <row r="189629" spans="27:27">
      <c r="AA189629" s="271"/>
    </row>
    <row r="189630" spans="27:27">
      <c r="AA189630" s="271"/>
    </row>
    <row r="189631" spans="27:27">
      <c r="AA189631" s="271"/>
    </row>
    <row r="189632" spans="27:27">
      <c r="AA189632" s="271"/>
    </row>
    <row r="189633" spans="27:27">
      <c r="AA189633" s="271"/>
    </row>
    <row r="189634" spans="27:27">
      <c r="AA189634" s="271"/>
    </row>
    <row r="189635" spans="27:27">
      <c r="AA189635" s="271"/>
    </row>
    <row r="189636" spans="27:27">
      <c r="AA189636" s="271"/>
    </row>
    <row r="189637" spans="27:27">
      <c r="AA189637" s="271"/>
    </row>
    <row r="189638" spans="27:27">
      <c r="AA189638" s="271"/>
    </row>
    <row r="189639" spans="27:27">
      <c r="AA189639" s="271"/>
    </row>
    <row r="189640" spans="27:27">
      <c r="AA189640" s="271"/>
    </row>
    <row r="189641" spans="27:27">
      <c r="AA189641" s="271"/>
    </row>
    <row r="189642" spans="27:27">
      <c r="AA189642" s="271"/>
    </row>
    <row r="189643" spans="27:27">
      <c r="AA189643" s="271"/>
    </row>
    <row r="189644" spans="27:27">
      <c r="AA189644" s="271"/>
    </row>
    <row r="189645" spans="27:27">
      <c r="AA189645" s="271"/>
    </row>
    <row r="189646" spans="27:27">
      <c r="AA189646" s="271"/>
    </row>
    <row r="189647" spans="27:27">
      <c r="AA189647" s="271"/>
    </row>
    <row r="189648" spans="27:27">
      <c r="AA189648" s="271"/>
    </row>
    <row r="189649" spans="27:27">
      <c r="AA189649" s="271"/>
    </row>
    <row r="189650" spans="27:27">
      <c r="AA189650" s="271"/>
    </row>
    <row r="189651" spans="27:27">
      <c r="AA189651" s="271"/>
    </row>
    <row r="189652" spans="27:27">
      <c r="AA189652" s="271"/>
    </row>
    <row r="189653" spans="27:27">
      <c r="AA189653" s="271"/>
    </row>
    <row r="189654" spans="27:27">
      <c r="AA189654" s="271"/>
    </row>
    <row r="189655" spans="27:27">
      <c r="AA189655" s="271"/>
    </row>
    <row r="189656" spans="27:27">
      <c r="AA189656" s="271"/>
    </row>
    <row r="189657" spans="27:27">
      <c r="AA189657" s="271"/>
    </row>
    <row r="189658" spans="27:27">
      <c r="AA189658" s="271"/>
    </row>
    <row r="189659" spans="27:27">
      <c r="AA189659" s="271"/>
    </row>
    <row r="189660" spans="27:27">
      <c r="AA189660" s="271"/>
    </row>
    <row r="189661" spans="27:27">
      <c r="AA189661" s="271"/>
    </row>
    <row r="189662" spans="27:27">
      <c r="AA189662" s="271"/>
    </row>
    <row r="189663" spans="27:27">
      <c r="AA189663" s="271"/>
    </row>
    <row r="189664" spans="27:27">
      <c r="AA189664" s="271"/>
    </row>
    <row r="189665" spans="27:27">
      <c r="AA189665" s="271"/>
    </row>
    <row r="189666" spans="27:27">
      <c r="AA189666" s="271"/>
    </row>
    <row r="189667" spans="27:27">
      <c r="AA189667" s="271"/>
    </row>
    <row r="189668" spans="27:27">
      <c r="AA189668" s="271"/>
    </row>
    <row r="189669" spans="27:27">
      <c r="AA189669" s="271"/>
    </row>
    <row r="189670" spans="27:27">
      <c r="AA189670" s="271"/>
    </row>
    <row r="189671" spans="27:27">
      <c r="AA189671" s="271"/>
    </row>
    <row r="189672" spans="27:27">
      <c r="AA189672" s="271"/>
    </row>
    <row r="189673" spans="27:27">
      <c r="AA189673" s="271"/>
    </row>
    <row r="189674" spans="27:27">
      <c r="AA189674" s="271"/>
    </row>
    <row r="189675" spans="27:27">
      <c r="AA189675" s="271"/>
    </row>
    <row r="189676" spans="27:27">
      <c r="AA189676" s="271"/>
    </row>
    <row r="189677" spans="27:27">
      <c r="AA189677" s="271"/>
    </row>
    <row r="189678" spans="27:27">
      <c r="AA189678" s="271"/>
    </row>
    <row r="189679" spans="27:27">
      <c r="AA189679" s="271"/>
    </row>
    <row r="189680" spans="27:27">
      <c r="AA189680" s="271"/>
    </row>
    <row r="189681" spans="27:27">
      <c r="AA189681" s="271"/>
    </row>
    <row r="189682" spans="27:27">
      <c r="AA189682" s="271"/>
    </row>
    <row r="189683" spans="27:27">
      <c r="AA189683" s="271"/>
    </row>
    <row r="189684" spans="27:27">
      <c r="AA189684" s="271"/>
    </row>
    <row r="189685" spans="27:27">
      <c r="AA189685" s="271"/>
    </row>
    <row r="189686" spans="27:27">
      <c r="AA189686" s="271"/>
    </row>
    <row r="189687" spans="27:27">
      <c r="AA189687" s="271"/>
    </row>
    <row r="189688" spans="27:27">
      <c r="AA189688" s="271"/>
    </row>
    <row r="189689" spans="27:27">
      <c r="AA189689" s="271"/>
    </row>
    <row r="189690" spans="27:27">
      <c r="AA189690" s="271"/>
    </row>
    <row r="189691" spans="27:27">
      <c r="AA189691" s="271"/>
    </row>
    <row r="189692" spans="27:27">
      <c r="AA189692" s="271"/>
    </row>
    <row r="189693" spans="27:27">
      <c r="AA189693" s="271"/>
    </row>
    <row r="189694" spans="27:27">
      <c r="AA189694" s="271"/>
    </row>
    <row r="189695" spans="27:27">
      <c r="AA189695" s="271"/>
    </row>
    <row r="189696" spans="27:27">
      <c r="AA189696" s="271"/>
    </row>
    <row r="189697" spans="27:27">
      <c r="AA189697" s="271"/>
    </row>
    <row r="189698" spans="27:27">
      <c r="AA189698" s="271"/>
    </row>
    <row r="189699" spans="27:27">
      <c r="AA189699" s="271"/>
    </row>
    <row r="189700" spans="27:27">
      <c r="AA189700" s="271"/>
    </row>
    <row r="189701" spans="27:27">
      <c r="AA189701" s="271"/>
    </row>
    <row r="189702" spans="27:27">
      <c r="AA189702" s="271"/>
    </row>
    <row r="189703" spans="27:27">
      <c r="AA189703" s="271"/>
    </row>
    <row r="189704" spans="27:27">
      <c r="AA189704" s="271"/>
    </row>
    <row r="189705" spans="27:27">
      <c r="AA189705" s="271"/>
    </row>
    <row r="189706" spans="27:27">
      <c r="AA189706" s="271"/>
    </row>
    <row r="189707" spans="27:27">
      <c r="AA189707" s="271"/>
    </row>
    <row r="189708" spans="27:27">
      <c r="AA189708" s="271"/>
    </row>
    <row r="189709" spans="27:27">
      <c r="AA189709" s="271"/>
    </row>
    <row r="189710" spans="27:27">
      <c r="AA189710" s="271"/>
    </row>
    <row r="189711" spans="27:27">
      <c r="AA189711" s="271"/>
    </row>
    <row r="189712" spans="27:27">
      <c r="AA189712" s="271"/>
    </row>
    <row r="189713" spans="27:27">
      <c r="AA189713" s="271"/>
    </row>
    <row r="189714" spans="27:27">
      <c r="AA189714" s="271"/>
    </row>
    <row r="189715" spans="27:27">
      <c r="AA189715" s="271"/>
    </row>
    <row r="189716" spans="27:27">
      <c r="AA189716" s="271"/>
    </row>
    <row r="189717" spans="27:27">
      <c r="AA189717" s="271"/>
    </row>
    <row r="189718" spans="27:27">
      <c r="AA189718" s="271"/>
    </row>
    <row r="189719" spans="27:27">
      <c r="AA189719" s="271"/>
    </row>
    <row r="189720" spans="27:27">
      <c r="AA189720" s="271"/>
    </row>
    <row r="189721" spans="27:27">
      <c r="AA189721" s="271"/>
    </row>
    <row r="189722" spans="27:27">
      <c r="AA189722" s="271"/>
    </row>
    <row r="189723" spans="27:27">
      <c r="AA189723" s="271"/>
    </row>
    <row r="189724" spans="27:27">
      <c r="AA189724" s="271"/>
    </row>
    <row r="189725" spans="27:27">
      <c r="AA189725" s="271"/>
    </row>
    <row r="189726" spans="27:27">
      <c r="AA189726" s="271"/>
    </row>
    <row r="189727" spans="27:27">
      <c r="AA189727" s="271"/>
    </row>
    <row r="189728" spans="27:27">
      <c r="AA189728" s="271"/>
    </row>
    <row r="189729" spans="27:27">
      <c r="AA189729" s="271"/>
    </row>
    <row r="189730" spans="27:27">
      <c r="AA189730" s="271"/>
    </row>
    <row r="189731" spans="27:27">
      <c r="AA189731" s="271"/>
    </row>
    <row r="189732" spans="27:27">
      <c r="AA189732" s="271"/>
    </row>
    <row r="189733" spans="27:27">
      <c r="AA189733" s="271"/>
    </row>
    <row r="189734" spans="27:27">
      <c r="AA189734" s="271"/>
    </row>
    <row r="189735" spans="27:27">
      <c r="AA189735" s="271"/>
    </row>
    <row r="189736" spans="27:27">
      <c r="AA189736" s="271"/>
    </row>
    <row r="189737" spans="27:27">
      <c r="AA189737" s="271"/>
    </row>
    <row r="189738" spans="27:27">
      <c r="AA189738" s="271"/>
    </row>
    <row r="189739" spans="27:27">
      <c r="AA189739" s="271"/>
    </row>
    <row r="189740" spans="27:27">
      <c r="AA189740" s="271"/>
    </row>
    <row r="189741" spans="27:27">
      <c r="AA189741" s="271"/>
    </row>
    <row r="189742" spans="27:27">
      <c r="AA189742" s="271"/>
    </row>
    <row r="189743" spans="27:27">
      <c r="AA189743" s="271"/>
    </row>
    <row r="189744" spans="27:27">
      <c r="AA189744" s="271"/>
    </row>
    <row r="189745" spans="27:27">
      <c r="AA189745" s="271"/>
    </row>
    <row r="189746" spans="27:27">
      <c r="AA189746" s="271"/>
    </row>
    <row r="189747" spans="27:27">
      <c r="AA189747" s="271"/>
    </row>
    <row r="189748" spans="27:27">
      <c r="AA189748" s="271"/>
    </row>
    <row r="189749" spans="27:27">
      <c r="AA189749" s="271"/>
    </row>
    <row r="189750" spans="27:27">
      <c r="AA189750" s="271"/>
    </row>
    <row r="189751" spans="27:27">
      <c r="AA189751" s="271"/>
    </row>
    <row r="189752" spans="27:27">
      <c r="AA189752" s="271"/>
    </row>
    <row r="189753" spans="27:27">
      <c r="AA189753" s="271"/>
    </row>
    <row r="189754" spans="27:27">
      <c r="AA189754" s="271"/>
    </row>
    <row r="189755" spans="27:27">
      <c r="AA189755" s="271"/>
    </row>
    <row r="189756" spans="27:27">
      <c r="AA189756" s="271"/>
    </row>
    <row r="189757" spans="27:27">
      <c r="AA189757" s="271"/>
    </row>
    <row r="189758" spans="27:27">
      <c r="AA189758" s="271"/>
    </row>
    <row r="189759" spans="27:27">
      <c r="AA189759" s="271"/>
    </row>
    <row r="189760" spans="27:27">
      <c r="AA189760" s="271"/>
    </row>
    <row r="189761" spans="27:27">
      <c r="AA189761" s="271"/>
    </row>
    <row r="189762" spans="27:27">
      <c r="AA189762" s="271"/>
    </row>
    <row r="189763" spans="27:27">
      <c r="AA189763" s="271"/>
    </row>
    <row r="189764" spans="27:27">
      <c r="AA189764" s="271"/>
    </row>
    <row r="189765" spans="27:27">
      <c r="AA189765" s="271"/>
    </row>
    <row r="189766" spans="27:27">
      <c r="AA189766" s="271"/>
    </row>
    <row r="189767" spans="27:27">
      <c r="AA189767" s="271"/>
    </row>
    <row r="189768" spans="27:27">
      <c r="AA189768" s="271"/>
    </row>
    <row r="189769" spans="27:27">
      <c r="AA189769" s="271"/>
    </row>
    <row r="189770" spans="27:27">
      <c r="AA189770" s="271"/>
    </row>
    <row r="189771" spans="27:27">
      <c r="AA189771" s="271"/>
    </row>
    <row r="189772" spans="27:27">
      <c r="AA189772" s="271"/>
    </row>
    <row r="189773" spans="27:27">
      <c r="AA189773" s="271"/>
    </row>
    <row r="189774" spans="27:27">
      <c r="AA189774" s="271"/>
    </row>
    <row r="189775" spans="27:27">
      <c r="AA189775" s="271"/>
    </row>
    <row r="189776" spans="27:27">
      <c r="AA189776" s="271"/>
    </row>
    <row r="189777" spans="27:27">
      <c r="AA189777" s="271"/>
    </row>
    <row r="189778" spans="27:27">
      <c r="AA189778" s="271"/>
    </row>
    <row r="189779" spans="27:27">
      <c r="AA189779" s="271"/>
    </row>
    <row r="189780" spans="27:27">
      <c r="AA189780" s="271"/>
    </row>
    <row r="189781" spans="27:27">
      <c r="AA189781" s="271"/>
    </row>
    <row r="189782" spans="27:27">
      <c r="AA189782" s="271"/>
    </row>
    <row r="189783" spans="27:27">
      <c r="AA189783" s="271"/>
    </row>
    <row r="189784" spans="27:27">
      <c r="AA189784" s="271"/>
    </row>
    <row r="189785" spans="27:27">
      <c r="AA189785" s="271"/>
    </row>
    <row r="189786" spans="27:27">
      <c r="AA189786" s="271"/>
    </row>
    <row r="189787" spans="27:27">
      <c r="AA189787" s="271"/>
    </row>
    <row r="189788" spans="27:27">
      <c r="AA189788" s="271"/>
    </row>
    <row r="189789" spans="27:27">
      <c r="AA189789" s="271"/>
    </row>
    <row r="189790" spans="27:27">
      <c r="AA189790" s="271"/>
    </row>
    <row r="189791" spans="27:27">
      <c r="AA189791" s="271"/>
    </row>
    <row r="189792" spans="27:27">
      <c r="AA189792" s="271"/>
    </row>
    <row r="189793" spans="27:27">
      <c r="AA189793" s="271"/>
    </row>
    <row r="189794" spans="27:27">
      <c r="AA189794" s="271"/>
    </row>
    <row r="189795" spans="27:27">
      <c r="AA189795" s="271"/>
    </row>
    <row r="189796" spans="27:27">
      <c r="AA189796" s="271"/>
    </row>
    <row r="189797" spans="27:27">
      <c r="AA189797" s="271"/>
    </row>
    <row r="189798" spans="27:27">
      <c r="AA189798" s="271"/>
    </row>
    <row r="189799" spans="27:27">
      <c r="AA189799" s="271"/>
    </row>
    <row r="189800" spans="27:27">
      <c r="AA189800" s="271"/>
    </row>
    <row r="189801" spans="27:27">
      <c r="AA189801" s="271"/>
    </row>
    <row r="189802" spans="27:27">
      <c r="AA189802" s="271"/>
    </row>
    <row r="189803" spans="27:27">
      <c r="AA189803" s="271"/>
    </row>
    <row r="189804" spans="27:27">
      <c r="AA189804" s="271"/>
    </row>
    <row r="189805" spans="27:27">
      <c r="AA189805" s="271"/>
    </row>
    <row r="189806" spans="27:27">
      <c r="AA189806" s="271"/>
    </row>
    <row r="189807" spans="27:27">
      <c r="AA189807" s="271"/>
    </row>
    <row r="189808" spans="27:27">
      <c r="AA189808" s="271"/>
    </row>
    <row r="189809" spans="27:27">
      <c r="AA189809" s="271"/>
    </row>
    <row r="189810" spans="27:27">
      <c r="AA189810" s="271"/>
    </row>
    <row r="189811" spans="27:27">
      <c r="AA189811" s="271"/>
    </row>
    <row r="189812" spans="27:27">
      <c r="AA189812" s="271"/>
    </row>
    <row r="189813" spans="27:27">
      <c r="AA189813" s="271"/>
    </row>
    <row r="189814" spans="27:27">
      <c r="AA189814" s="271"/>
    </row>
    <row r="189815" spans="27:27">
      <c r="AA189815" s="271"/>
    </row>
    <row r="189816" spans="27:27">
      <c r="AA189816" s="271"/>
    </row>
    <row r="189817" spans="27:27">
      <c r="AA189817" s="271"/>
    </row>
    <row r="189818" spans="27:27">
      <c r="AA189818" s="271"/>
    </row>
    <row r="189819" spans="27:27">
      <c r="AA189819" s="271"/>
    </row>
    <row r="189820" spans="27:27">
      <c r="AA189820" s="271"/>
    </row>
    <row r="189821" spans="27:27">
      <c r="AA189821" s="271"/>
    </row>
    <row r="189822" spans="27:27">
      <c r="AA189822" s="271"/>
    </row>
    <row r="189823" spans="27:27">
      <c r="AA189823" s="271"/>
    </row>
    <row r="189824" spans="27:27">
      <c r="AA189824" s="271"/>
    </row>
    <row r="189825" spans="27:27">
      <c r="AA189825" s="271"/>
    </row>
    <row r="189826" spans="27:27">
      <c r="AA189826" s="271"/>
    </row>
    <row r="189827" spans="27:27">
      <c r="AA189827" s="271"/>
    </row>
    <row r="189828" spans="27:27">
      <c r="AA189828" s="271"/>
    </row>
    <row r="189829" spans="27:27">
      <c r="AA189829" s="271"/>
    </row>
    <row r="189830" spans="27:27">
      <c r="AA189830" s="271"/>
    </row>
    <row r="189831" spans="27:27">
      <c r="AA189831" s="271"/>
    </row>
    <row r="189832" spans="27:27">
      <c r="AA189832" s="271"/>
    </row>
    <row r="189833" spans="27:27">
      <c r="AA189833" s="271"/>
    </row>
    <row r="189834" spans="27:27">
      <c r="AA189834" s="271"/>
    </row>
    <row r="189835" spans="27:27">
      <c r="AA189835" s="271"/>
    </row>
    <row r="189836" spans="27:27">
      <c r="AA189836" s="271"/>
    </row>
    <row r="189837" spans="27:27">
      <c r="AA189837" s="271"/>
    </row>
    <row r="189838" spans="27:27">
      <c r="AA189838" s="271"/>
    </row>
    <row r="189839" spans="27:27">
      <c r="AA189839" s="271"/>
    </row>
    <row r="189840" spans="27:27">
      <c r="AA189840" s="271"/>
    </row>
    <row r="189841" spans="27:27">
      <c r="AA189841" s="271"/>
    </row>
    <row r="189842" spans="27:27">
      <c r="AA189842" s="271"/>
    </row>
    <row r="189843" spans="27:27">
      <c r="AA189843" s="271"/>
    </row>
    <row r="189844" spans="27:27">
      <c r="AA189844" s="271"/>
    </row>
    <row r="189845" spans="27:27">
      <c r="AA189845" s="271"/>
    </row>
    <row r="189846" spans="27:27">
      <c r="AA189846" s="271"/>
    </row>
    <row r="189847" spans="27:27">
      <c r="AA189847" s="271"/>
    </row>
    <row r="189848" spans="27:27">
      <c r="AA189848" s="271"/>
    </row>
    <row r="189849" spans="27:27">
      <c r="AA189849" s="271"/>
    </row>
    <row r="189850" spans="27:27">
      <c r="AA189850" s="271"/>
    </row>
    <row r="189851" spans="27:27">
      <c r="AA189851" s="271"/>
    </row>
    <row r="189852" spans="27:27">
      <c r="AA189852" s="271"/>
    </row>
    <row r="189853" spans="27:27">
      <c r="AA189853" s="271"/>
    </row>
    <row r="189854" spans="27:27">
      <c r="AA189854" s="271"/>
    </row>
    <row r="189855" spans="27:27">
      <c r="AA189855" s="271"/>
    </row>
    <row r="189856" spans="27:27">
      <c r="AA189856" s="271"/>
    </row>
    <row r="189857" spans="27:27">
      <c r="AA189857" s="271"/>
    </row>
    <row r="189858" spans="27:27">
      <c r="AA189858" s="271"/>
    </row>
    <row r="189859" spans="27:27">
      <c r="AA189859" s="271"/>
    </row>
    <row r="189860" spans="27:27">
      <c r="AA189860" s="271"/>
    </row>
    <row r="189861" spans="27:27">
      <c r="AA189861" s="271"/>
    </row>
    <row r="189862" spans="27:27">
      <c r="AA189862" s="271"/>
    </row>
    <row r="189863" spans="27:27">
      <c r="AA189863" s="271"/>
    </row>
    <row r="189864" spans="27:27">
      <c r="AA189864" s="271"/>
    </row>
    <row r="189865" spans="27:27">
      <c r="AA189865" s="271"/>
    </row>
    <row r="189866" spans="27:27">
      <c r="AA189866" s="271"/>
    </row>
    <row r="189867" spans="27:27">
      <c r="AA189867" s="271"/>
    </row>
    <row r="189868" spans="27:27">
      <c r="AA189868" s="271"/>
    </row>
    <row r="189869" spans="27:27">
      <c r="AA189869" s="271"/>
    </row>
    <row r="189870" spans="27:27">
      <c r="AA189870" s="271"/>
    </row>
    <row r="189871" spans="27:27">
      <c r="AA189871" s="271"/>
    </row>
    <row r="189872" spans="27:27">
      <c r="AA189872" s="271"/>
    </row>
    <row r="189873" spans="27:27">
      <c r="AA189873" s="271"/>
    </row>
    <row r="189874" spans="27:27">
      <c r="AA189874" s="271"/>
    </row>
    <row r="189875" spans="27:27">
      <c r="AA189875" s="271"/>
    </row>
    <row r="189876" spans="27:27">
      <c r="AA189876" s="271"/>
    </row>
    <row r="189877" spans="27:27">
      <c r="AA189877" s="271"/>
    </row>
    <row r="189878" spans="27:27">
      <c r="AA189878" s="271"/>
    </row>
    <row r="189879" spans="27:27">
      <c r="AA189879" s="271"/>
    </row>
    <row r="189880" spans="27:27">
      <c r="AA189880" s="271"/>
    </row>
    <row r="189881" spans="27:27">
      <c r="AA189881" s="271"/>
    </row>
    <row r="189882" spans="27:27">
      <c r="AA189882" s="271"/>
    </row>
    <row r="189883" spans="27:27">
      <c r="AA189883" s="271"/>
    </row>
    <row r="189884" spans="27:27">
      <c r="AA189884" s="271"/>
    </row>
    <row r="189885" spans="27:27">
      <c r="AA189885" s="271"/>
    </row>
    <row r="189886" spans="27:27">
      <c r="AA189886" s="271"/>
    </row>
    <row r="189887" spans="27:27">
      <c r="AA189887" s="271"/>
    </row>
    <row r="189888" spans="27:27">
      <c r="AA189888" s="271"/>
    </row>
    <row r="189889" spans="27:27">
      <c r="AA189889" s="271"/>
    </row>
    <row r="189890" spans="27:27">
      <c r="AA189890" s="271"/>
    </row>
    <row r="189891" spans="27:27">
      <c r="AA189891" s="271"/>
    </row>
    <row r="189892" spans="27:27">
      <c r="AA189892" s="271"/>
    </row>
    <row r="189893" spans="27:27">
      <c r="AA189893" s="271"/>
    </row>
    <row r="189894" spans="27:27">
      <c r="AA189894" s="271"/>
    </row>
    <row r="189895" spans="27:27">
      <c r="AA189895" s="271"/>
    </row>
    <row r="189896" spans="27:27">
      <c r="AA189896" s="271"/>
    </row>
    <row r="189897" spans="27:27">
      <c r="AA189897" s="271"/>
    </row>
    <row r="189898" spans="27:27">
      <c r="AA189898" s="271"/>
    </row>
    <row r="189899" spans="27:27">
      <c r="AA189899" s="271"/>
    </row>
    <row r="189900" spans="27:27">
      <c r="AA189900" s="271"/>
    </row>
    <row r="189901" spans="27:27">
      <c r="AA189901" s="271"/>
    </row>
    <row r="189902" spans="27:27">
      <c r="AA189902" s="271"/>
    </row>
    <row r="189903" spans="27:27">
      <c r="AA189903" s="271"/>
    </row>
    <row r="189904" spans="27:27">
      <c r="AA189904" s="271"/>
    </row>
    <row r="189905" spans="27:27">
      <c r="AA189905" s="271"/>
    </row>
    <row r="189906" spans="27:27">
      <c r="AA189906" s="271"/>
    </row>
    <row r="189907" spans="27:27">
      <c r="AA189907" s="271"/>
    </row>
    <row r="189908" spans="27:27">
      <c r="AA189908" s="271"/>
    </row>
    <row r="189909" spans="27:27">
      <c r="AA189909" s="271"/>
    </row>
    <row r="189910" spans="27:27">
      <c r="AA189910" s="271"/>
    </row>
    <row r="189911" spans="27:27">
      <c r="AA189911" s="271"/>
    </row>
    <row r="189912" spans="27:27">
      <c r="AA189912" s="271"/>
    </row>
    <row r="189913" spans="27:27">
      <c r="AA189913" s="271"/>
    </row>
    <row r="189914" spans="27:27">
      <c r="AA189914" s="271"/>
    </row>
    <row r="189915" spans="27:27">
      <c r="AA189915" s="271"/>
    </row>
    <row r="189916" spans="27:27">
      <c r="AA189916" s="271"/>
    </row>
    <row r="189917" spans="27:27">
      <c r="AA189917" s="271"/>
    </row>
    <row r="189918" spans="27:27">
      <c r="AA189918" s="271"/>
    </row>
    <row r="189919" spans="27:27">
      <c r="AA189919" s="271"/>
    </row>
    <row r="189920" spans="27:27">
      <c r="AA189920" s="271"/>
    </row>
    <row r="189921" spans="27:27">
      <c r="AA189921" s="271"/>
    </row>
    <row r="189922" spans="27:27">
      <c r="AA189922" s="271"/>
    </row>
    <row r="189923" spans="27:27">
      <c r="AA189923" s="271"/>
    </row>
    <row r="189924" spans="27:27">
      <c r="AA189924" s="271"/>
    </row>
    <row r="189925" spans="27:27">
      <c r="AA189925" s="271"/>
    </row>
    <row r="189926" spans="27:27">
      <c r="AA189926" s="271"/>
    </row>
    <row r="189927" spans="27:27">
      <c r="AA189927" s="271"/>
    </row>
    <row r="189928" spans="27:27">
      <c r="AA189928" s="271"/>
    </row>
    <row r="189929" spans="27:27">
      <c r="AA189929" s="271"/>
    </row>
    <row r="189930" spans="27:27">
      <c r="AA189930" s="271"/>
    </row>
    <row r="189931" spans="27:27">
      <c r="AA189931" s="271"/>
    </row>
    <row r="189932" spans="27:27">
      <c r="AA189932" s="271"/>
    </row>
    <row r="189933" spans="27:27">
      <c r="AA189933" s="271"/>
    </row>
    <row r="189934" spans="27:27">
      <c r="AA189934" s="271"/>
    </row>
    <row r="189935" spans="27:27">
      <c r="AA189935" s="271"/>
    </row>
    <row r="189936" spans="27:27">
      <c r="AA189936" s="271"/>
    </row>
    <row r="189937" spans="27:27">
      <c r="AA189937" s="271"/>
    </row>
    <row r="189938" spans="27:27">
      <c r="AA189938" s="271"/>
    </row>
    <row r="189939" spans="27:27">
      <c r="AA189939" s="271"/>
    </row>
    <row r="189940" spans="27:27">
      <c r="AA189940" s="271"/>
    </row>
    <row r="189941" spans="27:27">
      <c r="AA189941" s="271"/>
    </row>
    <row r="189942" spans="27:27">
      <c r="AA189942" s="271"/>
    </row>
    <row r="189943" spans="27:27">
      <c r="AA189943" s="271"/>
    </row>
    <row r="189944" spans="27:27">
      <c r="AA189944" s="271"/>
    </row>
    <row r="189945" spans="27:27">
      <c r="AA189945" s="271"/>
    </row>
    <row r="189946" spans="27:27">
      <c r="AA189946" s="271"/>
    </row>
    <row r="189947" spans="27:27">
      <c r="AA189947" s="271"/>
    </row>
    <row r="189948" spans="27:27">
      <c r="AA189948" s="271"/>
    </row>
    <row r="189949" spans="27:27">
      <c r="AA189949" s="271"/>
    </row>
    <row r="189950" spans="27:27">
      <c r="AA189950" s="271"/>
    </row>
    <row r="189951" spans="27:27">
      <c r="AA189951" s="271"/>
    </row>
    <row r="189952" spans="27:27">
      <c r="AA189952" s="271"/>
    </row>
    <row r="189953" spans="27:27">
      <c r="AA189953" s="271"/>
    </row>
    <row r="189954" spans="27:27">
      <c r="AA189954" s="271"/>
    </row>
    <row r="189955" spans="27:27">
      <c r="AA189955" s="271"/>
    </row>
    <row r="189956" spans="27:27">
      <c r="AA189956" s="271"/>
    </row>
    <row r="189957" spans="27:27">
      <c r="AA189957" s="271"/>
    </row>
    <row r="189958" spans="27:27">
      <c r="AA189958" s="271"/>
    </row>
    <row r="189959" spans="27:27">
      <c r="AA189959" s="271"/>
    </row>
    <row r="189960" spans="27:27">
      <c r="AA189960" s="271"/>
    </row>
    <row r="189961" spans="27:27">
      <c r="AA189961" s="271"/>
    </row>
    <row r="189962" spans="27:27">
      <c r="AA189962" s="271"/>
    </row>
    <row r="189963" spans="27:27">
      <c r="AA189963" s="271"/>
    </row>
    <row r="189964" spans="27:27">
      <c r="AA189964" s="271"/>
    </row>
    <row r="189965" spans="27:27">
      <c r="AA189965" s="271"/>
    </row>
    <row r="189966" spans="27:27">
      <c r="AA189966" s="271"/>
    </row>
    <row r="189967" spans="27:27">
      <c r="AA189967" s="271"/>
    </row>
    <row r="189968" spans="27:27">
      <c r="AA189968" s="271"/>
    </row>
    <row r="189969" spans="27:27">
      <c r="AA189969" s="271"/>
    </row>
    <row r="189970" spans="27:27">
      <c r="AA189970" s="271"/>
    </row>
    <row r="189971" spans="27:27">
      <c r="AA189971" s="271"/>
    </row>
    <row r="189972" spans="27:27">
      <c r="AA189972" s="271"/>
    </row>
    <row r="189973" spans="27:27">
      <c r="AA189973" s="271"/>
    </row>
    <row r="189974" spans="27:27">
      <c r="AA189974" s="271"/>
    </row>
    <row r="189975" spans="27:27">
      <c r="AA189975" s="271"/>
    </row>
    <row r="189976" spans="27:27">
      <c r="AA189976" s="271"/>
    </row>
    <row r="189977" spans="27:27">
      <c r="AA189977" s="271"/>
    </row>
    <row r="189978" spans="27:27">
      <c r="AA189978" s="271"/>
    </row>
    <row r="189979" spans="27:27">
      <c r="AA189979" s="271"/>
    </row>
    <row r="189980" spans="27:27">
      <c r="AA189980" s="271"/>
    </row>
    <row r="189981" spans="27:27">
      <c r="AA189981" s="271"/>
    </row>
    <row r="189982" spans="27:27">
      <c r="AA189982" s="271"/>
    </row>
    <row r="189983" spans="27:27">
      <c r="AA189983" s="271"/>
    </row>
    <row r="189984" spans="27:27">
      <c r="AA189984" s="271"/>
    </row>
    <row r="189985" spans="27:27">
      <c r="AA189985" s="271"/>
    </row>
    <row r="189986" spans="27:27">
      <c r="AA189986" s="271"/>
    </row>
    <row r="189987" spans="27:27">
      <c r="AA189987" s="271"/>
    </row>
    <row r="189988" spans="27:27">
      <c r="AA189988" s="271"/>
    </row>
    <row r="189989" spans="27:27">
      <c r="AA189989" s="271"/>
    </row>
    <row r="189990" spans="27:27">
      <c r="AA189990" s="271"/>
    </row>
    <row r="189991" spans="27:27">
      <c r="AA189991" s="271"/>
    </row>
    <row r="189992" spans="27:27">
      <c r="AA189992" s="271"/>
    </row>
    <row r="189993" spans="27:27">
      <c r="AA189993" s="271"/>
    </row>
    <row r="189994" spans="27:27">
      <c r="AA189994" s="271"/>
    </row>
    <row r="189995" spans="27:27">
      <c r="AA189995" s="271"/>
    </row>
    <row r="189996" spans="27:27">
      <c r="AA189996" s="271"/>
    </row>
    <row r="189997" spans="27:27">
      <c r="AA189997" s="271"/>
    </row>
    <row r="189998" spans="27:27">
      <c r="AA189998" s="271"/>
    </row>
    <row r="189999" spans="27:27">
      <c r="AA189999" s="271"/>
    </row>
    <row r="190000" spans="27:27">
      <c r="AA190000" s="271"/>
    </row>
    <row r="190001" spans="27:27">
      <c r="AA190001" s="271"/>
    </row>
    <row r="190002" spans="27:27">
      <c r="AA190002" s="271"/>
    </row>
    <row r="190003" spans="27:27">
      <c r="AA190003" s="271"/>
    </row>
    <row r="190004" spans="27:27">
      <c r="AA190004" s="271"/>
    </row>
    <row r="190005" spans="27:27">
      <c r="AA190005" s="271"/>
    </row>
    <row r="190006" spans="27:27">
      <c r="AA190006" s="271"/>
    </row>
    <row r="190007" spans="27:27">
      <c r="AA190007" s="271"/>
    </row>
    <row r="190008" spans="27:27">
      <c r="AA190008" s="271"/>
    </row>
    <row r="190009" spans="27:27">
      <c r="AA190009" s="271"/>
    </row>
    <row r="190010" spans="27:27">
      <c r="AA190010" s="271"/>
    </row>
    <row r="190011" spans="27:27">
      <c r="AA190011" s="271"/>
    </row>
    <row r="190012" spans="27:27">
      <c r="AA190012" s="271"/>
    </row>
    <row r="190013" spans="27:27">
      <c r="AA190013" s="271"/>
    </row>
    <row r="190014" spans="27:27">
      <c r="AA190014" s="271"/>
    </row>
    <row r="190015" spans="27:27">
      <c r="AA190015" s="271"/>
    </row>
    <row r="190016" spans="27:27">
      <c r="AA190016" s="271"/>
    </row>
    <row r="190017" spans="27:27">
      <c r="AA190017" s="271"/>
    </row>
    <row r="190018" spans="27:27">
      <c r="AA190018" s="271"/>
    </row>
    <row r="190019" spans="27:27">
      <c r="AA190019" s="271"/>
    </row>
    <row r="190020" spans="27:27">
      <c r="AA190020" s="271"/>
    </row>
    <row r="190021" spans="27:27">
      <c r="AA190021" s="271"/>
    </row>
    <row r="190022" spans="27:27">
      <c r="AA190022" s="271"/>
    </row>
    <row r="190023" spans="27:27">
      <c r="AA190023" s="271"/>
    </row>
    <row r="190024" spans="27:27">
      <c r="AA190024" s="271"/>
    </row>
    <row r="190025" spans="27:27">
      <c r="AA190025" s="271"/>
    </row>
    <row r="190026" spans="27:27">
      <c r="AA190026" s="271"/>
    </row>
    <row r="190027" spans="27:27">
      <c r="AA190027" s="271"/>
    </row>
    <row r="190028" spans="27:27">
      <c r="AA190028" s="271"/>
    </row>
    <row r="190029" spans="27:27">
      <c r="AA190029" s="271"/>
    </row>
    <row r="190030" spans="27:27">
      <c r="AA190030" s="271"/>
    </row>
    <row r="190031" spans="27:27">
      <c r="AA190031" s="271"/>
    </row>
    <row r="190032" spans="27:27">
      <c r="AA190032" s="271"/>
    </row>
    <row r="190033" spans="27:27">
      <c r="AA190033" s="271"/>
    </row>
    <row r="190034" spans="27:27">
      <c r="AA190034" s="271"/>
    </row>
    <row r="190035" spans="27:27">
      <c r="AA190035" s="271"/>
    </row>
    <row r="190036" spans="27:27">
      <c r="AA190036" s="271"/>
    </row>
    <row r="190037" spans="27:27">
      <c r="AA190037" s="271"/>
    </row>
    <row r="190038" spans="27:27">
      <c r="AA190038" s="271"/>
    </row>
    <row r="190039" spans="27:27">
      <c r="AA190039" s="271"/>
    </row>
    <row r="190040" spans="27:27">
      <c r="AA190040" s="271"/>
    </row>
    <row r="190041" spans="27:27">
      <c r="AA190041" s="271"/>
    </row>
    <row r="190042" spans="27:27">
      <c r="AA190042" s="271"/>
    </row>
    <row r="190043" spans="27:27">
      <c r="AA190043" s="271"/>
    </row>
    <row r="190044" spans="27:27">
      <c r="AA190044" s="271"/>
    </row>
    <row r="190045" spans="27:27">
      <c r="AA190045" s="271"/>
    </row>
    <row r="190046" spans="27:27">
      <c r="AA190046" s="271"/>
    </row>
    <row r="190047" spans="27:27">
      <c r="AA190047" s="271"/>
    </row>
    <row r="190048" spans="27:27">
      <c r="AA190048" s="271"/>
    </row>
    <row r="190049" spans="27:27">
      <c r="AA190049" s="271"/>
    </row>
    <row r="190050" spans="27:27">
      <c r="AA190050" s="271"/>
    </row>
    <row r="190051" spans="27:27">
      <c r="AA190051" s="271"/>
    </row>
    <row r="190052" spans="27:27">
      <c r="AA190052" s="271"/>
    </row>
    <row r="190053" spans="27:27">
      <c r="AA190053" s="271"/>
    </row>
    <row r="190054" spans="27:27">
      <c r="AA190054" s="271"/>
    </row>
    <row r="190055" spans="27:27">
      <c r="AA190055" s="271"/>
    </row>
    <row r="190056" spans="27:27">
      <c r="AA190056" s="271"/>
    </row>
    <row r="190057" spans="27:27">
      <c r="AA190057" s="271"/>
    </row>
    <row r="190058" spans="27:27">
      <c r="AA190058" s="271"/>
    </row>
    <row r="190059" spans="27:27">
      <c r="AA190059" s="271"/>
    </row>
    <row r="190060" spans="27:27">
      <c r="AA190060" s="271"/>
    </row>
    <row r="190061" spans="27:27">
      <c r="AA190061" s="271"/>
    </row>
    <row r="190062" spans="27:27">
      <c r="AA190062" s="271"/>
    </row>
    <row r="190063" spans="27:27">
      <c r="AA190063" s="271"/>
    </row>
    <row r="190064" spans="27:27">
      <c r="AA190064" s="271"/>
    </row>
    <row r="190065" spans="27:27">
      <c r="AA190065" s="271"/>
    </row>
    <row r="190066" spans="27:27">
      <c r="AA190066" s="271"/>
    </row>
    <row r="190067" spans="27:27">
      <c r="AA190067" s="271"/>
    </row>
    <row r="190068" spans="27:27">
      <c r="AA190068" s="271"/>
    </row>
    <row r="190069" spans="27:27">
      <c r="AA190069" s="271"/>
    </row>
    <row r="190070" spans="27:27">
      <c r="AA190070" s="271"/>
    </row>
    <row r="190071" spans="27:27">
      <c r="AA190071" s="271"/>
    </row>
    <row r="190072" spans="27:27">
      <c r="AA190072" s="271"/>
    </row>
    <row r="190073" spans="27:27">
      <c r="AA190073" s="271"/>
    </row>
    <row r="190074" spans="27:27">
      <c r="AA190074" s="271"/>
    </row>
    <row r="190075" spans="27:27">
      <c r="AA190075" s="271"/>
    </row>
    <row r="190076" spans="27:27">
      <c r="AA190076" s="271"/>
    </row>
    <row r="190077" spans="27:27">
      <c r="AA190077" s="271"/>
    </row>
    <row r="190078" spans="27:27">
      <c r="AA190078" s="271"/>
    </row>
    <row r="190079" spans="27:27">
      <c r="AA190079" s="271"/>
    </row>
    <row r="190080" spans="27:27">
      <c r="AA190080" s="271"/>
    </row>
    <row r="190081" spans="27:27">
      <c r="AA190081" s="271"/>
    </row>
    <row r="190082" spans="27:27">
      <c r="AA190082" s="271"/>
    </row>
    <row r="190083" spans="27:27">
      <c r="AA190083" s="271"/>
    </row>
    <row r="190084" spans="27:27">
      <c r="AA190084" s="271"/>
    </row>
    <row r="190085" spans="27:27">
      <c r="AA190085" s="271"/>
    </row>
    <row r="190086" spans="27:27">
      <c r="AA190086" s="271"/>
    </row>
    <row r="190087" spans="27:27">
      <c r="AA190087" s="271"/>
    </row>
    <row r="190088" spans="27:27">
      <c r="AA190088" s="271"/>
    </row>
    <row r="190089" spans="27:27">
      <c r="AA190089" s="271"/>
    </row>
    <row r="190090" spans="27:27">
      <c r="AA190090" s="271"/>
    </row>
    <row r="190091" spans="27:27">
      <c r="AA190091" s="271"/>
    </row>
    <row r="190092" spans="27:27">
      <c r="AA190092" s="271"/>
    </row>
    <row r="190093" spans="27:27">
      <c r="AA190093" s="271"/>
    </row>
    <row r="190094" spans="27:27">
      <c r="AA190094" s="271"/>
    </row>
    <row r="190095" spans="27:27">
      <c r="AA190095" s="271"/>
    </row>
    <row r="190096" spans="27:27">
      <c r="AA190096" s="271"/>
    </row>
    <row r="190097" spans="27:27">
      <c r="AA190097" s="271"/>
    </row>
    <row r="190098" spans="27:27">
      <c r="AA190098" s="271"/>
    </row>
    <row r="190099" spans="27:27">
      <c r="AA190099" s="271"/>
    </row>
    <row r="190100" spans="27:27">
      <c r="AA190100" s="271"/>
    </row>
    <row r="190101" spans="27:27">
      <c r="AA190101" s="271"/>
    </row>
    <row r="190102" spans="27:27">
      <c r="AA190102" s="271"/>
    </row>
    <row r="190103" spans="27:27">
      <c r="AA190103" s="271"/>
    </row>
    <row r="190104" spans="27:27">
      <c r="AA190104" s="271"/>
    </row>
    <row r="190105" spans="27:27">
      <c r="AA190105" s="271"/>
    </row>
    <row r="190106" spans="27:27">
      <c r="AA190106" s="271"/>
    </row>
    <row r="190107" spans="27:27">
      <c r="AA190107" s="271"/>
    </row>
    <row r="190108" spans="27:27">
      <c r="AA190108" s="271"/>
    </row>
    <row r="190109" spans="27:27">
      <c r="AA190109" s="271"/>
    </row>
    <row r="190110" spans="27:27">
      <c r="AA190110" s="271"/>
    </row>
    <row r="190111" spans="27:27">
      <c r="AA190111" s="271"/>
    </row>
    <row r="190112" spans="27:27">
      <c r="AA190112" s="271"/>
    </row>
    <row r="190113" spans="27:27">
      <c r="AA190113" s="271"/>
    </row>
    <row r="190114" spans="27:27">
      <c r="AA190114" s="271"/>
    </row>
    <row r="190115" spans="27:27">
      <c r="AA190115" s="271"/>
    </row>
    <row r="190116" spans="27:27">
      <c r="AA190116" s="271"/>
    </row>
    <row r="190117" spans="27:27">
      <c r="AA190117" s="271"/>
    </row>
    <row r="190118" spans="27:27">
      <c r="AA190118" s="271"/>
    </row>
    <row r="190119" spans="27:27">
      <c r="AA190119" s="271"/>
    </row>
    <row r="190120" spans="27:27">
      <c r="AA190120" s="271"/>
    </row>
    <row r="190121" spans="27:27">
      <c r="AA190121" s="271"/>
    </row>
    <row r="190122" spans="27:27">
      <c r="AA190122" s="271"/>
    </row>
    <row r="190123" spans="27:27">
      <c r="AA190123" s="271"/>
    </row>
    <row r="190124" spans="27:27">
      <c r="AA190124" s="271"/>
    </row>
    <row r="190125" spans="27:27">
      <c r="AA190125" s="271"/>
    </row>
    <row r="190126" spans="27:27">
      <c r="AA190126" s="271"/>
    </row>
    <row r="190127" spans="27:27">
      <c r="AA190127" s="271"/>
    </row>
    <row r="190128" spans="27:27">
      <c r="AA190128" s="271"/>
    </row>
    <row r="190129" spans="27:27">
      <c r="AA190129" s="271"/>
    </row>
    <row r="190130" spans="27:27">
      <c r="AA190130" s="271"/>
    </row>
    <row r="190131" spans="27:27">
      <c r="AA190131" s="271"/>
    </row>
    <row r="190132" spans="27:27">
      <c r="AA190132" s="271"/>
    </row>
    <row r="190133" spans="27:27">
      <c r="AA190133" s="271"/>
    </row>
    <row r="190134" spans="27:27">
      <c r="AA190134" s="271"/>
    </row>
    <row r="190135" spans="27:27">
      <c r="AA190135" s="271"/>
    </row>
    <row r="190136" spans="27:27">
      <c r="AA190136" s="271"/>
    </row>
    <row r="190137" spans="27:27">
      <c r="AA190137" s="271"/>
    </row>
    <row r="190138" spans="27:27">
      <c r="AA190138" s="271"/>
    </row>
    <row r="190139" spans="27:27">
      <c r="AA190139" s="271"/>
    </row>
    <row r="190140" spans="27:27">
      <c r="AA190140" s="271"/>
    </row>
    <row r="190141" spans="27:27">
      <c r="AA190141" s="271"/>
    </row>
    <row r="190142" spans="27:27">
      <c r="AA190142" s="271"/>
    </row>
    <row r="190143" spans="27:27">
      <c r="AA190143" s="271"/>
    </row>
    <row r="190144" spans="27:27">
      <c r="AA190144" s="271"/>
    </row>
    <row r="190145" spans="27:27">
      <c r="AA190145" s="271"/>
    </row>
    <row r="190146" spans="27:27">
      <c r="AA190146" s="271"/>
    </row>
    <row r="190147" spans="27:27">
      <c r="AA190147" s="271"/>
    </row>
    <row r="190148" spans="27:27">
      <c r="AA190148" s="271"/>
    </row>
    <row r="190149" spans="27:27">
      <c r="AA190149" s="271"/>
    </row>
    <row r="190150" spans="27:27">
      <c r="AA190150" s="271"/>
    </row>
    <row r="190151" spans="27:27">
      <c r="AA190151" s="271"/>
    </row>
    <row r="190152" spans="27:27">
      <c r="AA190152" s="271"/>
    </row>
    <row r="190153" spans="27:27">
      <c r="AA190153" s="271"/>
    </row>
    <row r="190154" spans="27:27">
      <c r="AA190154" s="271"/>
    </row>
    <row r="190155" spans="27:27">
      <c r="AA190155" s="271"/>
    </row>
    <row r="190156" spans="27:27">
      <c r="AA190156" s="271"/>
    </row>
    <row r="190157" spans="27:27">
      <c r="AA190157" s="271"/>
    </row>
    <row r="190158" spans="27:27">
      <c r="AA190158" s="271"/>
    </row>
    <row r="190159" spans="27:27">
      <c r="AA190159" s="271"/>
    </row>
    <row r="190160" spans="27:27">
      <c r="AA190160" s="271"/>
    </row>
    <row r="190161" spans="27:27">
      <c r="AA190161" s="271"/>
    </row>
    <row r="190162" spans="27:27">
      <c r="AA190162" s="271"/>
    </row>
    <row r="190163" spans="27:27">
      <c r="AA190163" s="271"/>
    </row>
    <row r="190164" spans="27:27">
      <c r="AA190164" s="271"/>
    </row>
    <row r="190165" spans="27:27">
      <c r="AA190165" s="271"/>
    </row>
    <row r="190166" spans="27:27">
      <c r="AA190166" s="271"/>
    </row>
    <row r="190167" spans="27:27">
      <c r="AA190167" s="271"/>
    </row>
    <row r="190168" spans="27:27">
      <c r="AA190168" s="271"/>
    </row>
    <row r="190169" spans="27:27">
      <c r="AA190169" s="271"/>
    </row>
    <row r="190170" spans="27:27">
      <c r="AA190170" s="271"/>
    </row>
    <row r="190171" spans="27:27">
      <c r="AA190171" s="271"/>
    </row>
    <row r="190172" spans="27:27">
      <c r="AA190172" s="271"/>
    </row>
    <row r="190173" spans="27:27">
      <c r="AA190173" s="271"/>
    </row>
    <row r="190174" spans="27:27">
      <c r="AA190174" s="271"/>
    </row>
    <row r="190175" spans="27:27">
      <c r="AA190175" s="271"/>
    </row>
    <row r="190176" spans="27:27">
      <c r="AA190176" s="271"/>
    </row>
    <row r="190177" spans="27:27">
      <c r="AA190177" s="271"/>
    </row>
    <row r="190178" spans="27:27">
      <c r="AA190178" s="271"/>
    </row>
    <row r="190179" spans="27:27">
      <c r="AA190179" s="271"/>
    </row>
    <row r="190180" spans="27:27">
      <c r="AA190180" s="271"/>
    </row>
    <row r="190181" spans="27:27">
      <c r="AA190181" s="271"/>
    </row>
    <row r="190182" spans="27:27">
      <c r="AA190182" s="271"/>
    </row>
    <row r="190183" spans="27:27">
      <c r="AA190183" s="271"/>
    </row>
    <row r="190184" spans="27:27">
      <c r="AA190184" s="271"/>
    </row>
    <row r="190185" spans="27:27">
      <c r="AA190185" s="271"/>
    </row>
    <row r="190186" spans="27:27">
      <c r="AA190186" s="271"/>
    </row>
    <row r="190187" spans="27:27">
      <c r="AA190187" s="271"/>
    </row>
    <row r="190188" spans="27:27">
      <c r="AA190188" s="271"/>
    </row>
    <row r="190189" spans="27:27">
      <c r="AA190189" s="271"/>
    </row>
    <row r="190190" spans="27:27">
      <c r="AA190190" s="271"/>
    </row>
    <row r="190191" spans="27:27">
      <c r="AA190191" s="271"/>
    </row>
    <row r="190192" spans="27:27">
      <c r="AA190192" s="271"/>
    </row>
    <row r="190193" spans="27:27">
      <c r="AA190193" s="271"/>
    </row>
    <row r="190194" spans="27:27">
      <c r="AA190194" s="271"/>
    </row>
    <row r="190195" spans="27:27">
      <c r="AA190195" s="271"/>
    </row>
    <row r="190196" spans="27:27">
      <c r="AA190196" s="271"/>
    </row>
    <row r="190197" spans="27:27">
      <c r="AA190197" s="271"/>
    </row>
    <row r="190198" spans="27:27">
      <c r="AA190198" s="271"/>
    </row>
    <row r="190199" spans="27:27">
      <c r="AA190199" s="271"/>
    </row>
    <row r="190200" spans="27:27">
      <c r="AA190200" s="271"/>
    </row>
    <row r="190201" spans="27:27">
      <c r="AA190201" s="271"/>
    </row>
    <row r="190202" spans="27:27">
      <c r="AA190202" s="271"/>
    </row>
    <row r="190203" spans="27:27">
      <c r="AA190203" s="271"/>
    </row>
    <row r="190204" spans="27:27">
      <c r="AA190204" s="271"/>
    </row>
    <row r="190205" spans="27:27">
      <c r="AA190205" s="271"/>
    </row>
    <row r="190206" spans="27:27">
      <c r="AA190206" s="271"/>
    </row>
    <row r="190207" spans="27:27">
      <c r="AA190207" s="271"/>
    </row>
    <row r="190208" spans="27:27">
      <c r="AA190208" s="271"/>
    </row>
    <row r="190209" spans="27:27">
      <c r="AA190209" s="271"/>
    </row>
    <row r="190210" spans="27:27">
      <c r="AA190210" s="271"/>
    </row>
    <row r="190211" spans="27:27">
      <c r="AA190211" s="271"/>
    </row>
    <row r="190212" spans="27:27">
      <c r="AA190212" s="271"/>
    </row>
    <row r="190213" spans="27:27">
      <c r="AA190213" s="271"/>
    </row>
    <row r="190214" spans="27:27">
      <c r="AA190214" s="271"/>
    </row>
    <row r="190215" spans="27:27">
      <c r="AA190215" s="271"/>
    </row>
    <row r="190216" spans="27:27">
      <c r="AA190216" s="271"/>
    </row>
    <row r="190217" spans="27:27">
      <c r="AA190217" s="271"/>
    </row>
    <row r="190218" spans="27:27">
      <c r="AA190218" s="271"/>
    </row>
    <row r="190219" spans="27:27">
      <c r="AA190219" s="271"/>
    </row>
    <row r="190220" spans="27:27">
      <c r="AA190220" s="271"/>
    </row>
    <row r="190221" spans="27:27">
      <c r="AA190221" s="271"/>
    </row>
    <row r="190222" spans="27:27">
      <c r="AA190222" s="271"/>
    </row>
    <row r="190223" spans="27:27">
      <c r="AA190223" s="271"/>
    </row>
    <row r="190224" spans="27:27">
      <c r="AA190224" s="271"/>
    </row>
    <row r="190225" spans="27:27">
      <c r="AA190225" s="271"/>
    </row>
    <row r="190226" spans="27:27">
      <c r="AA190226" s="271"/>
    </row>
    <row r="190227" spans="27:27">
      <c r="AA190227" s="271"/>
    </row>
    <row r="190228" spans="27:27">
      <c r="AA190228" s="271"/>
    </row>
    <row r="190229" spans="27:27">
      <c r="AA190229" s="271"/>
    </row>
    <row r="190230" spans="27:27">
      <c r="AA190230" s="271"/>
    </row>
    <row r="190231" spans="27:27">
      <c r="AA190231" s="271"/>
    </row>
    <row r="190232" spans="27:27">
      <c r="AA190232" s="271"/>
    </row>
    <row r="190233" spans="27:27">
      <c r="AA190233" s="271"/>
    </row>
    <row r="190234" spans="27:27">
      <c r="AA190234" s="271"/>
    </row>
    <row r="190235" spans="27:27">
      <c r="AA190235" s="271"/>
    </row>
    <row r="190236" spans="27:27">
      <c r="AA190236" s="271"/>
    </row>
    <row r="190237" spans="27:27">
      <c r="AA190237" s="271"/>
    </row>
    <row r="190238" spans="27:27">
      <c r="AA190238" s="271"/>
    </row>
    <row r="190239" spans="27:27">
      <c r="AA190239" s="271"/>
    </row>
    <row r="190240" spans="27:27">
      <c r="AA190240" s="271"/>
    </row>
    <row r="190241" spans="27:27">
      <c r="AA190241" s="271"/>
    </row>
    <row r="190242" spans="27:27">
      <c r="AA190242" s="271"/>
    </row>
    <row r="190243" spans="27:27">
      <c r="AA190243" s="271"/>
    </row>
    <row r="190244" spans="27:27">
      <c r="AA190244" s="271"/>
    </row>
    <row r="190245" spans="27:27">
      <c r="AA190245" s="271"/>
    </row>
    <row r="190246" spans="27:27">
      <c r="AA190246" s="271"/>
    </row>
    <row r="190247" spans="27:27">
      <c r="AA190247" s="271"/>
    </row>
    <row r="190248" spans="27:27">
      <c r="AA190248" s="271"/>
    </row>
    <row r="190249" spans="27:27">
      <c r="AA190249" s="271"/>
    </row>
    <row r="190250" spans="27:27">
      <c r="AA190250" s="271"/>
    </row>
    <row r="190251" spans="27:27">
      <c r="AA190251" s="271"/>
    </row>
    <row r="190252" spans="27:27">
      <c r="AA190252" s="271"/>
    </row>
    <row r="190253" spans="27:27">
      <c r="AA190253" s="271"/>
    </row>
    <row r="190254" spans="27:27">
      <c r="AA190254" s="271"/>
    </row>
    <row r="190255" spans="27:27">
      <c r="AA190255" s="271"/>
    </row>
    <row r="190256" spans="27:27">
      <c r="AA190256" s="271"/>
    </row>
    <row r="190257" spans="27:27">
      <c r="AA190257" s="271"/>
    </row>
    <row r="190258" spans="27:27">
      <c r="AA190258" s="271"/>
    </row>
    <row r="190259" spans="27:27">
      <c r="AA190259" s="271"/>
    </row>
    <row r="190260" spans="27:27">
      <c r="AA190260" s="271"/>
    </row>
    <row r="190261" spans="27:27">
      <c r="AA190261" s="271"/>
    </row>
    <row r="190262" spans="27:27">
      <c r="AA190262" s="271"/>
    </row>
    <row r="190263" spans="27:27">
      <c r="AA190263" s="271"/>
    </row>
    <row r="190264" spans="27:27">
      <c r="AA190264" s="271"/>
    </row>
    <row r="190265" spans="27:27">
      <c r="AA190265" s="271"/>
    </row>
    <row r="190266" spans="27:27">
      <c r="AA190266" s="271"/>
    </row>
    <row r="190267" spans="27:27">
      <c r="AA190267" s="271"/>
    </row>
    <row r="190268" spans="27:27">
      <c r="AA190268" s="271"/>
    </row>
    <row r="190269" spans="27:27">
      <c r="AA190269" s="271"/>
    </row>
    <row r="190270" spans="27:27">
      <c r="AA190270" s="271"/>
    </row>
    <row r="190271" spans="27:27">
      <c r="AA190271" s="271"/>
    </row>
    <row r="190272" spans="27:27">
      <c r="AA190272" s="271"/>
    </row>
    <row r="190273" spans="27:27">
      <c r="AA190273" s="271"/>
    </row>
    <row r="190274" spans="27:27">
      <c r="AA190274" s="271"/>
    </row>
    <row r="190275" spans="27:27">
      <c r="AA190275" s="271"/>
    </row>
    <row r="190276" spans="27:27">
      <c r="AA190276" s="271"/>
    </row>
    <row r="190277" spans="27:27">
      <c r="AA190277" s="271"/>
    </row>
    <row r="190278" spans="27:27">
      <c r="AA190278" s="271"/>
    </row>
    <row r="190279" spans="27:27">
      <c r="AA190279" s="271"/>
    </row>
    <row r="190280" spans="27:27">
      <c r="AA190280" s="271"/>
    </row>
    <row r="190281" spans="27:27">
      <c r="AA190281" s="271"/>
    </row>
    <row r="190282" spans="27:27">
      <c r="AA190282" s="271"/>
    </row>
    <row r="190283" spans="27:27">
      <c r="AA190283" s="271"/>
    </row>
    <row r="190284" spans="27:27">
      <c r="AA190284" s="271"/>
    </row>
    <row r="190285" spans="27:27">
      <c r="AA190285" s="271"/>
    </row>
    <row r="190286" spans="27:27">
      <c r="AA190286" s="271"/>
    </row>
    <row r="190287" spans="27:27">
      <c r="AA190287" s="271"/>
    </row>
    <row r="190288" spans="27:27">
      <c r="AA190288" s="271"/>
    </row>
    <row r="190289" spans="27:27">
      <c r="AA190289" s="271"/>
    </row>
    <row r="190290" spans="27:27">
      <c r="AA190290" s="271"/>
    </row>
    <row r="190291" spans="27:27">
      <c r="AA190291" s="271"/>
    </row>
    <row r="190292" spans="27:27">
      <c r="AA190292" s="271"/>
    </row>
    <row r="190293" spans="27:27">
      <c r="AA190293" s="271"/>
    </row>
    <row r="190294" spans="27:27">
      <c r="AA190294" s="271"/>
    </row>
    <row r="190295" spans="27:27">
      <c r="AA190295" s="271"/>
    </row>
    <row r="190296" spans="27:27">
      <c r="AA190296" s="271"/>
    </row>
    <row r="190297" spans="27:27">
      <c r="AA190297" s="271"/>
    </row>
    <row r="190298" spans="27:27">
      <c r="AA190298" s="271"/>
    </row>
    <row r="190299" spans="27:27">
      <c r="AA190299" s="271"/>
    </row>
    <row r="190300" spans="27:27">
      <c r="AA190300" s="271"/>
    </row>
    <row r="190301" spans="27:27">
      <c r="AA190301" s="271"/>
    </row>
    <row r="190302" spans="27:27">
      <c r="AA190302" s="271"/>
    </row>
    <row r="190303" spans="27:27">
      <c r="AA190303" s="271"/>
    </row>
    <row r="190304" spans="27:27">
      <c r="AA190304" s="271"/>
    </row>
    <row r="190305" spans="27:27">
      <c r="AA190305" s="271"/>
    </row>
    <row r="190306" spans="27:27">
      <c r="AA190306" s="271"/>
    </row>
    <row r="190307" spans="27:27">
      <c r="AA190307" s="271"/>
    </row>
    <row r="190308" spans="27:27">
      <c r="AA190308" s="271"/>
    </row>
    <row r="190309" spans="27:27">
      <c r="AA190309" s="271"/>
    </row>
    <row r="190310" spans="27:27">
      <c r="AA190310" s="271"/>
    </row>
    <row r="190311" spans="27:27">
      <c r="AA190311" s="271"/>
    </row>
    <row r="190312" spans="27:27">
      <c r="AA190312" s="271"/>
    </row>
    <row r="190313" spans="27:27">
      <c r="AA190313" s="271"/>
    </row>
    <row r="190314" spans="27:27">
      <c r="AA190314" s="271"/>
    </row>
    <row r="190315" spans="27:27">
      <c r="AA190315" s="271"/>
    </row>
    <row r="190316" spans="27:27">
      <c r="AA190316" s="271"/>
    </row>
    <row r="190317" spans="27:27">
      <c r="AA190317" s="271"/>
    </row>
    <row r="190318" spans="27:27">
      <c r="AA190318" s="271"/>
    </row>
    <row r="190319" spans="27:27">
      <c r="AA190319" s="271"/>
    </row>
    <row r="190320" spans="27:27">
      <c r="AA190320" s="271"/>
    </row>
    <row r="190321" spans="27:27">
      <c r="AA190321" s="271"/>
    </row>
    <row r="190322" spans="27:27">
      <c r="AA190322" s="271"/>
    </row>
    <row r="190323" spans="27:27">
      <c r="AA190323" s="271"/>
    </row>
    <row r="190324" spans="27:27">
      <c r="AA190324" s="271"/>
    </row>
    <row r="190325" spans="27:27">
      <c r="AA190325" s="271"/>
    </row>
    <row r="190326" spans="27:27">
      <c r="AA190326" s="271"/>
    </row>
    <row r="190327" spans="27:27">
      <c r="AA190327" s="271"/>
    </row>
    <row r="190328" spans="27:27">
      <c r="AA190328" s="271"/>
    </row>
    <row r="190329" spans="27:27">
      <c r="AA190329" s="271"/>
    </row>
    <row r="190330" spans="27:27">
      <c r="AA190330" s="271"/>
    </row>
    <row r="190331" spans="27:27">
      <c r="AA190331" s="271"/>
    </row>
    <row r="190332" spans="27:27">
      <c r="AA190332" s="271"/>
    </row>
    <row r="190333" spans="27:27">
      <c r="AA190333" s="271"/>
    </row>
    <row r="190334" spans="27:27">
      <c r="AA190334" s="271"/>
    </row>
    <row r="190335" spans="27:27">
      <c r="AA190335" s="271"/>
    </row>
    <row r="190336" spans="27:27">
      <c r="AA190336" s="271"/>
    </row>
    <row r="190337" spans="27:27">
      <c r="AA190337" s="271"/>
    </row>
    <row r="190338" spans="27:27">
      <c r="AA190338" s="271"/>
    </row>
    <row r="190339" spans="27:27">
      <c r="AA190339" s="271"/>
    </row>
    <row r="190340" spans="27:27">
      <c r="AA190340" s="271"/>
    </row>
    <row r="190341" spans="27:27">
      <c r="AA190341" s="271"/>
    </row>
    <row r="190342" spans="27:27">
      <c r="AA190342" s="271"/>
    </row>
    <row r="190343" spans="27:27">
      <c r="AA190343" s="271"/>
    </row>
    <row r="190344" spans="27:27">
      <c r="AA190344" s="271"/>
    </row>
    <row r="190345" spans="27:27">
      <c r="AA190345" s="271"/>
    </row>
    <row r="190346" spans="27:27">
      <c r="AA190346" s="271"/>
    </row>
    <row r="190347" spans="27:27">
      <c r="AA190347" s="271"/>
    </row>
    <row r="190348" spans="27:27">
      <c r="AA190348" s="271"/>
    </row>
    <row r="190349" spans="27:27">
      <c r="AA190349" s="271"/>
    </row>
    <row r="190350" spans="27:27">
      <c r="AA190350" s="271"/>
    </row>
    <row r="190351" spans="27:27">
      <c r="AA190351" s="271"/>
    </row>
    <row r="190352" spans="27:27">
      <c r="AA190352" s="271"/>
    </row>
    <row r="190353" spans="27:27">
      <c r="AA190353" s="271"/>
    </row>
    <row r="190354" spans="27:27">
      <c r="AA190354" s="271"/>
    </row>
    <row r="190355" spans="27:27">
      <c r="AA190355" s="271"/>
    </row>
    <row r="190356" spans="27:27">
      <c r="AA190356" s="271"/>
    </row>
    <row r="190357" spans="27:27">
      <c r="AA190357" s="271"/>
    </row>
    <row r="190358" spans="27:27">
      <c r="AA190358" s="271"/>
    </row>
    <row r="190359" spans="27:27">
      <c r="AA190359" s="271"/>
    </row>
    <row r="190360" spans="27:27">
      <c r="AA190360" s="271"/>
    </row>
    <row r="190361" spans="27:27">
      <c r="AA190361" s="271"/>
    </row>
    <row r="190362" spans="27:27">
      <c r="AA190362" s="271"/>
    </row>
    <row r="190363" spans="27:27">
      <c r="AA190363" s="271"/>
    </row>
    <row r="190364" spans="27:27">
      <c r="AA190364" s="271"/>
    </row>
    <row r="190365" spans="27:27">
      <c r="AA190365" s="271"/>
    </row>
    <row r="190366" spans="27:27">
      <c r="AA190366" s="271"/>
    </row>
    <row r="190367" spans="27:27">
      <c r="AA190367" s="271"/>
    </row>
    <row r="190368" spans="27:27">
      <c r="AA190368" s="271"/>
    </row>
    <row r="190369" spans="27:27">
      <c r="AA190369" s="271"/>
    </row>
    <row r="190370" spans="27:27">
      <c r="AA190370" s="271"/>
    </row>
    <row r="190371" spans="27:27">
      <c r="AA190371" s="271"/>
    </row>
    <row r="190372" spans="27:27">
      <c r="AA190372" s="271"/>
    </row>
    <row r="190373" spans="27:27">
      <c r="AA190373" s="271"/>
    </row>
    <row r="190374" spans="27:27">
      <c r="AA190374" s="271"/>
    </row>
    <row r="190375" spans="27:27">
      <c r="AA190375" s="271"/>
    </row>
    <row r="190376" spans="27:27">
      <c r="AA190376" s="271"/>
    </row>
    <row r="190377" spans="27:27">
      <c r="AA190377" s="271"/>
    </row>
    <row r="190378" spans="27:27">
      <c r="AA190378" s="271"/>
    </row>
    <row r="190379" spans="27:27">
      <c r="AA190379" s="271"/>
    </row>
    <row r="190380" spans="27:27">
      <c r="AA190380" s="271"/>
    </row>
    <row r="190381" spans="27:27">
      <c r="AA190381" s="271"/>
    </row>
    <row r="190382" spans="27:27">
      <c r="AA190382" s="271"/>
    </row>
    <row r="190383" spans="27:27">
      <c r="AA190383" s="271"/>
    </row>
    <row r="190384" spans="27:27">
      <c r="AA190384" s="271"/>
    </row>
    <row r="190385" spans="27:27">
      <c r="AA190385" s="271"/>
    </row>
    <row r="190386" spans="27:27">
      <c r="AA190386" s="271"/>
    </row>
    <row r="190387" spans="27:27">
      <c r="AA190387" s="271"/>
    </row>
    <row r="190388" spans="27:27">
      <c r="AA190388" s="271"/>
    </row>
    <row r="190389" spans="27:27">
      <c r="AA190389" s="271"/>
    </row>
    <row r="190390" spans="27:27">
      <c r="AA190390" s="271"/>
    </row>
    <row r="190391" spans="27:27">
      <c r="AA190391" s="271"/>
    </row>
    <row r="190392" spans="27:27">
      <c r="AA190392" s="271"/>
    </row>
    <row r="190393" spans="27:27">
      <c r="AA190393" s="271"/>
    </row>
    <row r="190394" spans="27:27">
      <c r="AA190394" s="271"/>
    </row>
    <row r="190395" spans="27:27">
      <c r="AA190395" s="271"/>
    </row>
    <row r="190396" spans="27:27">
      <c r="AA190396" s="271"/>
    </row>
    <row r="190397" spans="27:27">
      <c r="AA190397" s="271"/>
    </row>
    <row r="190398" spans="27:27">
      <c r="AA190398" s="271"/>
    </row>
    <row r="190399" spans="27:27">
      <c r="AA190399" s="271"/>
    </row>
    <row r="190400" spans="27:27">
      <c r="AA190400" s="271"/>
    </row>
    <row r="190401" spans="27:27">
      <c r="AA190401" s="271"/>
    </row>
    <row r="190402" spans="27:27">
      <c r="AA190402" s="271"/>
    </row>
    <row r="190403" spans="27:27">
      <c r="AA190403" s="271"/>
    </row>
    <row r="190404" spans="27:27">
      <c r="AA190404" s="271"/>
    </row>
    <row r="190405" spans="27:27">
      <c r="AA190405" s="271"/>
    </row>
    <row r="190406" spans="27:27">
      <c r="AA190406" s="271"/>
    </row>
    <row r="190407" spans="27:27">
      <c r="AA190407" s="271"/>
    </row>
    <row r="190408" spans="27:27">
      <c r="AA190408" s="271"/>
    </row>
    <row r="190409" spans="27:27">
      <c r="AA190409" s="271"/>
    </row>
    <row r="190410" spans="27:27">
      <c r="AA190410" s="271"/>
    </row>
    <row r="190411" spans="27:27">
      <c r="AA190411" s="271"/>
    </row>
    <row r="190412" spans="27:27">
      <c r="AA190412" s="271"/>
    </row>
    <row r="190413" spans="27:27">
      <c r="AA190413" s="271"/>
    </row>
    <row r="190414" spans="27:27">
      <c r="AA190414" s="271"/>
    </row>
    <row r="190415" spans="27:27">
      <c r="AA190415" s="271"/>
    </row>
    <row r="190416" spans="27:27">
      <c r="AA190416" s="271"/>
    </row>
    <row r="190417" spans="27:27">
      <c r="AA190417" s="271"/>
    </row>
    <row r="190418" spans="27:27">
      <c r="AA190418" s="271"/>
    </row>
    <row r="190419" spans="27:27">
      <c r="AA190419" s="271"/>
    </row>
    <row r="190420" spans="27:27">
      <c r="AA190420" s="271"/>
    </row>
    <row r="190421" spans="27:27">
      <c r="AA190421" s="271"/>
    </row>
    <row r="190422" spans="27:27">
      <c r="AA190422" s="271"/>
    </row>
    <row r="190423" spans="27:27">
      <c r="AA190423" s="271"/>
    </row>
    <row r="190424" spans="27:27">
      <c r="AA190424" s="271"/>
    </row>
    <row r="190425" spans="27:27">
      <c r="AA190425" s="271"/>
    </row>
    <row r="190426" spans="27:27">
      <c r="AA190426" s="271"/>
    </row>
    <row r="190427" spans="27:27">
      <c r="AA190427" s="271"/>
    </row>
    <row r="190428" spans="27:27">
      <c r="AA190428" s="271"/>
    </row>
    <row r="190429" spans="27:27">
      <c r="AA190429" s="271"/>
    </row>
    <row r="190430" spans="27:27">
      <c r="AA190430" s="271"/>
    </row>
    <row r="190431" spans="27:27">
      <c r="AA190431" s="271"/>
    </row>
    <row r="190432" spans="27:27">
      <c r="AA190432" s="271"/>
    </row>
    <row r="190433" spans="27:27">
      <c r="AA190433" s="271"/>
    </row>
    <row r="190434" spans="27:27">
      <c r="AA190434" s="271"/>
    </row>
    <row r="190435" spans="27:27">
      <c r="AA190435" s="271"/>
    </row>
    <row r="190436" spans="27:27">
      <c r="AA190436" s="271"/>
    </row>
    <row r="190437" spans="27:27">
      <c r="AA190437" s="271"/>
    </row>
    <row r="190438" spans="27:27">
      <c r="AA190438" s="271"/>
    </row>
    <row r="190439" spans="27:27">
      <c r="AA190439" s="271"/>
    </row>
    <row r="190440" spans="27:27">
      <c r="AA190440" s="271"/>
    </row>
    <row r="190441" spans="27:27">
      <c r="AA190441" s="271"/>
    </row>
    <row r="190442" spans="27:27">
      <c r="AA190442" s="271"/>
    </row>
    <row r="190443" spans="27:27">
      <c r="AA190443" s="271"/>
    </row>
    <row r="190444" spans="27:27">
      <c r="AA190444" s="271"/>
    </row>
    <row r="190445" spans="27:27">
      <c r="AA190445" s="271"/>
    </row>
    <row r="190446" spans="27:27">
      <c r="AA190446" s="271"/>
    </row>
    <row r="190447" spans="27:27">
      <c r="AA190447" s="271"/>
    </row>
    <row r="190448" spans="27:27">
      <c r="AA190448" s="271"/>
    </row>
    <row r="190449" spans="27:27">
      <c r="AA190449" s="271"/>
    </row>
    <row r="190450" spans="27:27">
      <c r="AA190450" s="271"/>
    </row>
    <row r="190451" spans="27:27">
      <c r="AA190451" s="271"/>
    </row>
    <row r="190452" spans="27:27">
      <c r="AA190452" s="271"/>
    </row>
    <row r="190453" spans="27:27">
      <c r="AA190453" s="271"/>
    </row>
    <row r="190454" spans="27:27">
      <c r="AA190454" s="271"/>
    </row>
    <row r="190455" spans="27:27">
      <c r="AA190455" s="271"/>
    </row>
    <row r="190456" spans="27:27">
      <c r="AA190456" s="271"/>
    </row>
    <row r="190457" spans="27:27">
      <c r="AA190457" s="271"/>
    </row>
    <row r="190458" spans="27:27">
      <c r="AA190458" s="271"/>
    </row>
    <row r="190459" spans="27:27">
      <c r="AA190459" s="271"/>
    </row>
    <row r="190460" spans="27:27">
      <c r="AA190460" s="271"/>
    </row>
    <row r="190461" spans="27:27">
      <c r="AA190461" s="271"/>
    </row>
    <row r="190462" spans="27:27">
      <c r="AA190462" s="271"/>
    </row>
    <row r="190463" spans="27:27">
      <c r="AA190463" s="271"/>
    </row>
    <row r="190464" spans="27:27">
      <c r="AA190464" s="271"/>
    </row>
    <row r="190465" spans="27:27">
      <c r="AA190465" s="271"/>
    </row>
    <row r="190466" spans="27:27">
      <c r="AA190466" s="271"/>
    </row>
    <row r="190467" spans="27:27">
      <c r="AA190467" s="271"/>
    </row>
    <row r="190468" spans="27:27">
      <c r="AA190468" s="271"/>
    </row>
    <row r="190469" spans="27:27">
      <c r="AA190469" s="271"/>
    </row>
    <row r="190470" spans="27:27">
      <c r="AA190470" s="271"/>
    </row>
    <row r="190471" spans="27:27">
      <c r="AA190471" s="271"/>
    </row>
    <row r="190472" spans="27:27">
      <c r="AA190472" s="271"/>
    </row>
    <row r="190473" spans="27:27">
      <c r="AA190473" s="271"/>
    </row>
    <row r="190474" spans="27:27">
      <c r="AA190474" s="271"/>
    </row>
    <row r="190475" spans="27:27">
      <c r="AA190475" s="271"/>
    </row>
    <row r="190476" spans="27:27">
      <c r="AA190476" s="271"/>
    </row>
    <row r="190477" spans="27:27">
      <c r="AA190477" s="271"/>
    </row>
    <row r="190478" spans="27:27">
      <c r="AA190478" s="271"/>
    </row>
    <row r="190479" spans="27:27">
      <c r="AA190479" s="271"/>
    </row>
    <row r="190480" spans="27:27">
      <c r="AA190480" s="271"/>
    </row>
    <row r="190481" spans="27:27">
      <c r="AA190481" s="271"/>
    </row>
    <row r="190482" spans="27:27">
      <c r="AA190482" s="271"/>
    </row>
    <row r="190483" spans="27:27">
      <c r="AA190483" s="271"/>
    </row>
    <row r="190484" spans="27:27">
      <c r="AA190484" s="271"/>
    </row>
    <row r="190485" spans="27:27">
      <c r="AA190485" s="271"/>
    </row>
    <row r="190486" spans="27:27">
      <c r="AA190486" s="271"/>
    </row>
    <row r="190487" spans="27:27">
      <c r="AA190487" s="271"/>
    </row>
    <row r="190488" spans="27:27">
      <c r="AA190488" s="271"/>
    </row>
    <row r="190489" spans="27:27">
      <c r="AA190489" s="271"/>
    </row>
    <row r="190490" spans="27:27">
      <c r="AA190490" s="271"/>
    </row>
    <row r="190491" spans="27:27">
      <c r="AA190491" s="271"/>
    </row>
    <row r="190492" spans="27:27">
      <c r="AA190492" s="271"/>
    </row>
    <row r="190493" spans="27:27">
      <c r="AA190493" s="271"/>
    </row>
    <row r="190494" spans="27:27">
      <c r="AA190494" s="271"/>
    </row>
    <row r="190495" spans="27:27">
      <c r="AA190495" s="271"/>
    </row>
    <row r="190496" spans="27:27">
      <c r="AA190496" s="271"/>
    </row>
    <row r="190497" spans="27:27">
      <c r="AA190497" s="271"/>
    </row>
    <row r="190498" spans="27:27">
      <c r="AA190498" s="271"/>
    </row>
    <row r="190499" spans="27:27">
      <c r="AA190499" s="271"/>
    </row>
    <row r="190500" spans="27:27">
      <c r="AA190500" s="271"/>
    </row>
    <row r="190501" spans="27:27">
      <c r="AA190501" s="271"/>
    </row>
    <row r="190502" spans="27:27">
      <c r="AA190502" s="271"/>
    </row>
    <row r="190503" spans="27:27">
      <c r="AA190503" s="271"/>
    </row>
    <row r="190504" spans="27:27">
      <c r="AA190504" s="271"/>
    </row>
    <row r="190505" spans="27:27">
      <c r="AA190505" s="271"/>
    </row>
    <row r="190506" spans="27:27">
      <c r="AA190506" s="271"/>
    </row>
    <row r="190507" spans="27:27">
      <c r="AA190507" s="271"/>
    </row>
    <row r="190508" spans="27:27">
      <c r="AA190508" s="271"/>
    </row>
    <row r="190509" spans="27:27">
      <c r="AA190509" s="271"/>
    </row>
    <row r="190510" spans="27:27">
      <c r="AA190510" s="271"/>
    </row>
    <row r="190511" spans="27:27">
      <c r="AA190511" s="271"/>
    </row>
    <row r="190512" spans="27:27">
      <c r="AA190512" s="271"/>
    </row>
    <row r="190513" spans="27:27">
      <c r="AA190513" s="271"/>
    </row>
    <row r="190514" spans="27:27">
      <c r="AA190514" s="271"/>
    </row>
    <row r="190515" spans="27:27">
      <c r="AA190515" s="271"/>
    </row>
    <row r="190516" spans="27:27">
      <c r="AA190516" s="271"/>
    </row>
    <row r="190517" spans="27:27">
      <c r="AA190517" s="271"/>
    </row>
    <row r="190518" spans="27:27">
      <c r="AA190518" s="271"/>
    </row>
    <row r="190519" spans="27:27">
      <c r="AA190519" s="271"/>
    </row>
    <row r="190520" spans="27:27">
      <c r="AA190520" s="271"/>
    </row>
    <row r="190521" spans="27:27">
      <c r="AA190521" s="271"/>
    </row>
    <row r="190522" spans="27:27">
      <c r="AA190522" s="271"/>
    </row>
    <row r="190523" spans="27:27">
      <c r="AA190523" s="271"/>
    </row>
    <row r="190524" spans="27:27">
      <c r="AA190524" s="271"/>
    </row>
    <row r="190525" spans="27:27">
      <c r="AA190525" s="271"/>
    </row>
    <row r="190526" spans="27:27">
      <c r="AA190526" s="271"/>
    </row>
    <row r="190527" spans="27:27">
      <c r="AA190527" s="271"/>
    </row>
    <row r="190528" spans="27:27">
      <c r="AA190528" s="271"/>
    </row>
    <row r="190529" spans="27:27">
      <c r="AA190529" s="271"/>
    </row>
    <row r="190530" spans="27:27">
      <c r="AA190530" s="271"/>
    </row>
    <row r="190531" spans="27:27">
      <c r="AA190531" s="271"/>
    </row>
    <row r="190532" spans="27:27">
      <c r="AA190532" s="271"/>
    </row>
    <row r="190533" spans="27:27">
      <c r="AA190533" s="271"/>
    </row>
    <row r="190534" spans="27:27">
      <c r="AA190534" s="271"/>
    </row>
    <row r="190535" spans="27:27">
      <c r="AA190535" s="271"/>
    </row>
    <row r="190536" spans="27:27">
      <c r="AA190536" s="271"/>
    </row>
    <row r="190537" spans="27:27">
      <c r="AA190537" s="271"/>
    </row>
    <row r="190538" spans="27:27">
      <c r="AA190538" s="271"/>
    </row>
    <row r="190539" spans="27:27">
      <c r="AA190539" s="271"/>
    </row>
    <row r="190540" spans="27:27">
      <c r="AA190540" s="271"/>
    </row>
    <row r="190541" spans="27:27">
      <c r="AA190541" s="271"/>
    </row>
    <row r="190542" spans="27:27">
      <c r="AA190542" s="271"/>
    </row>
    <row r="190543" spans="27:27">
      <c r="AA190543" s="271"/>
    </row>
    <row r="190544" spans="27:27">
      <c r="AA190544" s="271"/>
    </row>
    <row r="190545" spans="27:27">
      <c r="AA190545" s="271"/>
    </row>
    <row r="190546" spans="27:27">
      <c r="AA190546" s="271"/>
    </row>
    <row r="190547" spans="27:27">
      <c r="AA190547" s="271"/>
    </row>
    <row r="190548" spans="27:27">
      <c r="AA190548" s="271"/>
    </row>
    <row r="190549" spans="27:27">
      <c r="AA190549" s="271"/>
    </row>
    <row r="190550" spans="27:27">
      <c r="AA190550" s="271"/>
    </row>
    <row r="190551" spans="27:27">
      <c r="AA190551" s="271"/>
    </row>
    <row r="190552" spans="27:27">
      <c r="AA190552" s="271"/>
    </row>
    <row r="190553" spans="27:27">
      <c r="AA190553" s="271"/>
    </row>
    <row r="190554" spans="27:27">
      <c r="AA190554" s="271"/>
    </row>
    <row r="190555" spans="27:27">
      <c r="AA190555" s="271"/>
    </row>
    <row r="190556" spans="27:27">
      <c r="AA190556" s="271"/>
    </row>
    <row r="190557" spans="27:27">
      <c r="AA190557" s="271"/>
    </row>
    <row r="190558" spans="27:27">
      <c r="AA190558" s="271"/>
    </row>
    <row r="190559" spans="27:27">
      <c r="AA190559" s="271"/>
    </row>
    <row r="190560" spans="27:27">
      <c r="AA190560" s="271"/>
    </row>
    <row r="190561" spans="27:27">
      <c r="AA190561" s="271"/>
    </row>
    <row r="190562" spans="27:27">
      <c r="AA190562" s="271"/>
    </row>
    <row r="190563" spans="27:27">
      <c r="AA190563" s="271"/>
    </row>
    <row r="190564" spans="27:27">
      <c r="AA190564" s="271"/>
    </row>
    <row r="190565" spans="27:27">
      <c r="AA190565" s="271"/>
    </row>
    <row r="190566" spans="27:27">
      <c r="AA190566" s="271"/>
    </row>
    <row r="190567" spans="27:27">
      <c r="AA190567" s="271"/>
    </row>
    <row r="190568" spans="27:27">
      <c r="AA190568" s="271"/>
    </row>
    <row r="190569" spans="27:27">
      <c r="AA190569" s="271"/>
    </row>
    <row r="190570" spans="27:27">
      <c r="AA190570" s="271"/>
    </row>
    <row r="190571" spans="27:27">
      <c r="AA190571" s="271"/>
    </row>
    <row r="190572" spans="27:27">
      <c r="AA190572" s="271"/>
    </row>
    <row r="190573" spans="27:27">
      <c r="AA190573" s="271"/>
    </row>
    <row r="190574" spans="27:27">
      <c r="AA190574" s="271"/>
    </row>
    <row r="190575" spans="27:27">
      <c r="AA190575" s="271"/>
    </row>
    <row r="190576" spans="27:27">
      <c r="AA190576" s="271"/>
    </row>
    <row r="190577" spans="27:27">
      <c r="AA190577" s="271"/>
    </row>
    <row r="190578" spans="27:27">
      <c r="AA190578" s="271"/>
    </row>
    <row r="190579" spans="27:27">
      <c r="AA190579" s="271"/>
    </row>
    <row r="190580" spans="27:27">
      <c r="AA190580" s="271"/>
    </row>
    <row r="190581" spans="27:27">
      <c r="AA190581" s="271"/>
    </row>
    <row r="190582" spans="27:27">
      <c r="AA190582" s="271"/>
    </row>
    <row r="190583" spans="27:27">
      <c r="AA190583" s="271"/>
    </row>
    <row r="190584" spans="27:27">
      <c r="AA190584" s="271"/>
    </row>
    <row r="190585" spans="27:27">
      <c r="AA190585" s="271"/>
    </row>
    <row r="190586" spans="27:27">
      <c r="AA190586" s="271"/>
    </row>
    <row r="190587" spans="27:27">
      <c r="AA190587" s="271"/>
    </row>
    <row r="190588" spans="27:27">
      <c r="AA190588" s="271"/>
    </row>
    <row r="190589" spans="27:27">
      <c r="AA190589" s="271"/>
    </row>
    <row r="190590" spans="27:27">
      <c r="AA190590" s="271"/>
    </row>
    <row r="190591" spans="27:27">
      <c r="AA190591" s="271"/>
    </row>
    <row r="190592" spans="27:27">
      <c r="AA190592" s="271"/>
    </row>
    <row r="190593" spans="27:27">
      <c r="AA190593" s="271"/>
    </row>
    <row r="190594" spans="27:27">
      <c r="AA190594" s="271"/>
    </row>
    <row r="190595" spans="27:27">
      <c r="AA190595" s="271"/>
    </row>
    <row r="190596" spans="27:27">
      <c r="AA190596" s="271"/>
    </row>
    <row r="190597" spans="27:27">
      <c r="AA190597" s="271"/>
    </row>
    <row r="190598" spans="27:27">
      <c r="AA190598" s="271"/>
    </row>
    <row r="190599" spans="27:27">
      <c r="AA190599" s="271"/>
    </row>
    <row r="190600" spans="27:27">
      <c r="AA190600" s="271"/>
    </row>
    <row r="190601" spans="27:27">
      <c r="AA190601" s="271"/>
    </row>
    <row r="190602" spans="27:27">
      <c r="AA190602" s="271"/>
    </row>
    <row r="190603" spans="27:27">
      <c r="AA190603" s="271"/>
    </row>
    <row r="190604" spans="27:27">
      <c r="AA190604" s="271"/>
    </row>
    <row r="190605" spans="27:27">
      <c r="AA190605" s="271"/>
    </row>
    <row r="190606" spans="27:27">
      <c r="AA190606" s="271"/>
    </row>
    <row r="190607" spans="27:27">
      <c r="AA190607" s="271"/>
    </row>
    <row r="190608" spans="27:27">
      <c r="AA190608" s="271"/>
    </row>
    <row r="190609" spans="27:27">
      <c r="AA190609" s="271"/>
    </row>
    <row r="190610" spans="27:27">
      <c r="AA190610" s="271"/>
    </row>
    <row r="190611" spans="27:27">
      <c r="AA190611" s="271"/>
    </row>
    <row r="190612" spans="27:27">
      <c r="AA190612" s="271"/>
    </row>
    <row r="190613" spans="27:27">
      <c r="AA190613" s="271"/>
    </row>
    <row r="190614" spans="27:27">
      <c r="AA190614" s="271"/>
    </row>
    <row r="190615" spans="27:27">
      <c r="AA190615" s="271"/>
    </row>
    <row r="190616" spans="27:27">
      <c r="AA190616" s="271"/>
    </row>
    <row r="190617" spans="27:27">
      <c r="AA190617" s="271"/>
    </row>
    <row r="190618" spans="27:27">
      <c r="AA190618" s="271"/>
    </row>
    <row r="190619" spans="27:27">
      <c r="AA190619" s="271"/>
    </row>
    <row r="190620" spans="27:27">
      <c r="AA190620" s="271"/>
    </row>
    <row r="190621" spans="27:27">
      <c r="AA190621" s="271"/>
    </row>
    <row r="190622" spans="27:27">
      <c r="AA190622" s="271"/>
    </row>
    <row r="190623" spans="27:27">
      <c r="AA190623" s="271"/>
    </row>
    <row r="190624" spans="27:27">
      <c r="AA190624" s="271"/>
    </row>
    <row r="190625" spans="27:27">
      <c r="AA190625" s="271"/>
    </row>
    <row r="190626" spans="27:27">
      <c r="AA190626" s="271"/>
    </row>
    <row r="190627" spans="27:27">
      <c r="AA190627" s="271"/>
    </row>
    <row r="190628" spans="27:27">
      <c r="AA190628" s="271"/>
    </row>
    <row r="190629" spans="27:27">
      <c r="AA190629" s="271"/>
    </row>
    <row r="190630" spans="27:27">
      <c r="AA190630" s="271"/>
    </row>
    <row r="190631" spans="27:27">
      <c r="AA190631" s="271"/>
    </row>
    <row r="190632" spans="27:27">
      <c r="AA190632" s="271"/>
    </row>
    <row r="190633" spans="27:27">
      <c r="AA190633" s="271"/>
    </row>
    <row r="190634" spans="27:27">
      <c r="AA190634" s="271"/>
    </row>
    <row r="190635" spans="27:27">
      <c r="AA190635" s="271"/>
    </row>
    <row r="190636" spans="27:27">
      <c r="AA190636" s="271"/>
    </row>
    <row r="190637" spans="27:27">
      <c r="AA190637" s="271"/>
    </row>
    <row r="190638" spans="27:27">
      <c r="AA190638" s="271"/>
    </row>
    <row r="190639" spans="27:27">
      <c r="AA190639" s="271"/>
    </row>
    <row r="190640" spans="27:27">
      <c r="AA190640" s="271"/>
    </row>
    <row r="190641" spans="27:27">
      <c r="AA190641" s="271"/>
    </row>
    <row r="190642" spans="27:27">
      <c r="AA190642" s="271"/>
    </row>
    <row r="190643" spans="27:27">
      <c r="AA190643" s="271"/>
    </row>
    <row r="190644" spans="27:27">
      <c r="AA190644" s="271"/>
    </row>
    <row r="190645" spans="27:27">
      <c r="AA190645" s="271"/>
    </row>
    <row r="190646" spans="27:27">
      <c r="AA190646" s="271"/>
    </row>
    <row r="190647" spans="27:27">
      <c r="AA190647" s="271"/>
    </row>
    <row r="190648" spans="27:27">
      <c r="AA190648" s="271"/>
    </row>
    <row r="190649" spans="27:27">
      <c r="AA190649" s="271"/>
    </row>
    <row r="190650" spans="27:27">
      <c r="AA190650" s="271"/>
    </row>
    <row r="190651" spans="27:27">
      <c r="AA190651" s="271"/>
    </row>
    <row r="190652" spans="27:27">
      <c r="AA190652" s="271"/>
    </row>
    <row r="190653" spans="27:27">
      <c r="AA190653" s="271"/>
    </row>
    <row r="190654" spans="27:27">
      <c r="AA190654" s="271"/>
    </row>
    <row r="190655" spans="27:27">
      <c r="AA190655" s="271"/>
    </row>
    <row r="190656" spans="27:27">
      <c r="AA190656" s="271"/>
    </row>
    <row r="190657" spans="27:27">
      <c r="AA190657" s="271"/>
    </row>
    <row r="190658" spans="27:27">
      <c r="AA190658" s="271"/>
    </row>
    <row r="190659" spans="27:27">
      <c r="AA190659" s="271"/>
    </row>
    <row r="190660" spans="27:27">
      <c r="AA190660" s="271"/>
    </row>
    <row r="190661" spans="27:27">
      <c r="AA190661" s="271"/>
    </row>
    <row r="190662" spans="27:27">
      <c r="AA190662" s="271"/>
    </row>
    <row r="190663" spans="27:27">
      <c r="AA190663" s="271"/>
    </row>
    <row r="190664" spans="27:27">
      <c r="AA190664" s="271"/>
    </row>
    <row r="190665" spans="27:27">
      <c r="AA190665" s="271"/>
    </row>
    <row r="190666" spans="27:27">
      <c r="AA190666" s="271"/>
    </row>
    <row r="190667" spans="27:27">
      <c r="AA190667" s="271"/>
    </row>
    <row r="190668" spans="27:27">
      <c r="AA190668" s="271"/>
    </row>
    <row r="190669" spans="27:27">
      <c r="AA190669" s="271"/>
    </row>
    <row r="190670" spans="27:27">
      <c r="AA190670" s="271"/>
    </row>
    <row r="190671" spans="27:27">
      <c r="AA190671" s="271"/>
    </row>
    <row r="190672" spans="27:27">
      <c r="AA190672" s="271"/>
    </row>
    <row r="190673" spans="27:27">
      <c r="AA190673" s="271"/>
    </row>
    <row r="190674" spans="27:27">
      <c r="AA190674" s="271"/>
    </row>
    <row r="190675" spans="27:27">
      <c r="AA190675" s="271"/>
    </row>
    <row r="190676" spans="27:27">
      <c r="AA190676" s="271"/>
    </row>
    <row r="190677" spans="27:27">
      <c r="AA190677" s="271"/>
    </row>
    <row r="190678" spans="27:27">
      <c r="AA190678" s="271"/>
    </row>
    <row r="190679" spans="27:27">
      <c r="AA190679" s="271"/>
    </row>
    <row r="190680" spans="27:27">
      <c r="AA190680" s="271"/>
    </row>
    <row r="190681" spans="27:27">
      <c r="AA190681" s="271"/>
    </row>
    <row r="190682" spans="27:27">
      <c r="AA190682" s="271"/>
    </row>
    <row r="190683" spans="27:27">
      <c r="AA190683" s="271"/>
    </row>
    <row r="190684" spans="27:27">
      <c r="AA190684" s="271"/>
    </row>
    <row r="190685" spans="27:27">
      <c r="AA190685" s="271"/>
    </row>
    <row r="190686" spans="27:27">
      <c r="AA190686" s="271"/>
    </row>
    <row r="190687" spans="27:27">
      <c r="AA190687" s="271"/>
    </row>
    <row r="190688" spans="27:27">
      <c r="AA190688" s="271"/>
    </row>
    <row r="190689" spans="27:27">
      <c r="AA190689" s="271"/>
    </row>
    <row r="190690" spans="27:27">
      <c r="AA190690" s="271"/>
    </row>
    <row r="190691" spans="27:27">
      <c r="AA190691" s="271"/>
    </row>
    <row r="190692" spans="27:27">
      <c r="AA190692" s="271"/>
    </row>
    <row r="190693" spans="27:27">
      <c r="AA190693" s="271"/>
    </row>
    <row r="190694" spans="27:27">
      <c r="AA190694" s="271"/>
    </row>
    <row r="190695" spans="27:27">
      <c r="AA190695" s="271"/>
    </row>
    <row r="190696" spans="27:27">
      <c r="AA190696" s="271"/>
    </row>
    <row r="190697" spans="27:27">
      <c r="AA190697" s="271"/>
    </row>
    <row r="190698" spans="27:27">
      <c r="AA190698" s="271"/>
    </row>
    <row r="190699" spans="27:27">
      <c r="AA190699" s="271"/>
    </row>
    <row r="190700" spans="27:27">
      <c r="AA190700" s="271"/>
    </row>
    <row r="190701" spans="27:27">
      <c r="AA190701" s="271"/>
    </row>
    <row r="190702" spans="27:27">
      <c r="AA190702" s="271"/>
    </row>
    <row r="190703" spans="27:27">
      <c r="AA190703" s="271"/>
    </row>
    <row r="190704" spans="27:27">
      <c r="AA190704" s="271"/>
    </row>
    <row r="190705" spans="27:27">
      <c r="AA190705" s="271"/>
    </row>
    <row r="190706" spans="27:27">
      <c r="AA190706" s="271"/>
    </row>
    <row r="190707" spans="27:27">
      <c r="AA190707" s="271"/>
    </row>
    <row r="190708" spans="27:27">
      <c r="AA190708" s="271"/>
    </row>
    <row r="190709" spans="27:27">
      <c r="AA190709" s="271"/>
    </row>
    <row r="190710" spans="27:27">
      <c r="AA190710" s="271"/>
    </row>
    <row r="190711" spans="27:27">
      <c r="AA190711" s="271"/>
    </row>
    <row r="190712" spans="27:27">
      <c r="AA190712" s="271"/>
    </row>
    <row r="190713" spans="27:27">
      <c r="AA190713" s="271"/>
    </row>
    <row r="190714" spans="27:27">
      <c r="AA190714" s="271"/>
    </row>
    <row r="190715" spans="27:27">
      <c r="AA190715" s="271"/>
    </row>
    <row r="190716" spans="27:27">
      <c r="AA190716" s="271"/>
    </row>
    <row r="190717" spans="27:27">
      <c r="AA190717" s="271"/>
    </row>
    <row r="190718" spans="27:27">
      <c r="AA190718" s="271"/>
    </row>
    <row r="190719" spans="27:27">
      <c r="AA190719" s="271"/>
    </row>
    <row r="190720" spans="27:27">
      <c r="AA190720" s="271"/>
    </row>
    <row r="190721" spans="27:27">
      <c r="AA190721" s="271"/>
    </row>
    <row r="190722" spans="27:27">
      <c r="AA190722" s="271"/>
    </row>
    <row r="190723" spans="27:27">
      <c r="AA190723" s="271"/>
    </row>
    <row r="190724" spans="27:27">
      <c r="AA190724" s="271"/>
    </row>
    <row r="190725" spans="27:27">
      <c r="AA190725" s="271"/>
    </row>
    <row r="190726" spans="27:27">
      <c r="AA190726" s="271"/>
    </row>
    <row r="190727" spans="27:27">
      <c r="AA190727" s="271"/>
    </row>
    <row r="190728" spans="27:27">
      <c r="AA190728" s="271"/>
    </row>
    <row r="190729" spans="27:27">
      <c r="AA190729" s="271"/>
    </row>
    <row r="190730" spans="27:27">
      <c r="AA190730" s="271"/>
    </row>
    <row r="190731" spans="27:27">
      <c r="AA190731" s="271"/>
    </row>
    <row r="190732" spans="27:27">
      <c r="AA190732" s="271"/>
    </row>
    <row r="190733" spans="27:27">
      <c r="AA190733" s="271"/>
    </row>
    <row r="190734" spans="27:27">
      <c r="AA190734" s="271"/>
    </row>
    <row r="190735" spans="27:27">
      <c r="AA190735" s="271"/>
    </row>
    <row r="190736" spans="27:27">
      <c r="AA190736" s="271"/>
    </row>
    <row r="190737" spans="27:27">
      <c r="AA190737" s="271"/>
    </row>
    <row r="190738" spans="27:27">
      <c r="AA190738" s="271"/>
    </row>
    <row r="190739" spans="27:27">
      <c r="AA190739" s="271"/>
    </row>
    <row r="190740" spans="27:27">
      <c r="AA190740" s="271"/>
    </row>
    <row r="190741" spans="27:27">
      <c r="AA190741" s="271"/>
    </row>
    <row r="190742" spans="27:27">
      <c r="AA190742" s="271"/>
    </row>
    <row r="190743" spans="27:27">
      <c r="AA190743" s="271"/>
    </row>
    <row r="190744" spans="27:27">
      <c r="AA190744" s="271"/>
    </row>
    <row r="190745" spans="27:27">
      <c r="AA190745" s="271"/>
    </row>
    <row r="190746" spans="27:27">
      <c r="AA190746" s="271"/>
    </row>
    <row r="190747" spans="27:27">
      <c r="AA190747" s="271"/>
    </row>
    <row r="190748" spans="27:27">
      <c r="AA190748" s="271"/>
    </row>
    <row r="190749" spans="27:27">
      <c r="AA190749" s="271"/>
    </row>
    <row r="190750" spans="27:27">
      <c r="AA190750" s="271"/>
    </row>
    <row r="190751" spans="27:27">
      <c r="AA190751" s="271"/>
    </row>
    <row r="190752" spans="27:27">
      <c r="AA190752" s="271"/>
    </row>
    <row r="190753" spans="27:27">
      <c r="AA190753" s="271"/>
    </row>
    <row r="190754" spans="27:27">
      <c r="AA190754" s="271"/>
    </row>
    <row r="190755" spans="27:27">
      <c r="AA190755" s="271"/>
    </row>
    <row r="190756" spans="27:27">
      <c r="AA190756" s="271"/>
    </row>
    <row r="190757" spans="27:27">
      <c r="AA190757" s="271"/>
    </row>
    <row r="190758" spans="27:27">
      <c r="AA190758" s="271"/>
    </row>
    <row r="190759" spans="27:27">
      <c r="AA190759" s="271"/>
    </row>
    <row r="190760" spans="27:27">
      <c r="AA190760" s="271"/>
    </row>
    <row r="190761" spans="27:27">
      <c r="AA190761" s="271"/>
    </row>
    <row r="190762" spans="27:27">
      <c r="AA190762" s="271"/>
    </row>
    <row r="190763" spans="27:27">
      <c r="AA190763" s="271"/>
    </row>
    <row r="190764" spans="27:27">
      <c r="AA190764" s="271"/>
    </row>
    <row r="190765" spans="27:27">
      <c r="AA190765" s="271"/>
    </row>
    <row r="190766" spans="27:27">
      <c r="AA190766" s="271"/>
    </row>
    <row r="190767" spans="27:27">
      <c r="AA190767" s="271"/>
    </row>
    <row r="190768" spans="27:27">
      <c r="AA190768" s="271"/>
    </row>
    <row r="190769" spans="27:27">
      <c r="AA190769" s="271"/>
    </row>
    <row r="190770" spans="27:27">
      <c r="AA190770" s="271"/>
    </row>
    <row r="190771" spans="27:27">
      <c r="AA190771" s="271"/>
    </row>
    <row r="190772" spans="27:27">
      <c r="AA190772" s="271"/>
    </row>
    <row r="190773" spans="27:27">
      <c r="AA190773" s="271"/>
    </row>
    <row r="190774" spans="27:27">
      <c r="AA190774" s="271"/>
    </row>
    <row r="190775" spans="27:27">
      <c r="AA190775" s="271"/>
    </row>
    <row r="190776" spans="27:27">
      <c r="AA190776" s="271"/>
    </row>
    <row r="190777" spans="27:27">
      <c r="AA190777" s="271"/>
    </row>
    <row r="190778" spans="27:27">
      <c r="AA190778" s="271"/>
    </row>
    <row r="190779" spans="27:27">
      <c r="AA190779" s="271"/>
    </row>
    <row r="190780" spans="27:27">
      <c r="AA190780" s="271"/>
    </row>
    <row r="190781" spans="27:27">
      <c r="AA190781" s="271"/>
    </row>
    <row r="190782" spans="27:27">
      <c r="AA190782" s="271"/>
    </row>
    <row r="190783" spans="27:27">
      <c r="AA190783" s="271"/>
    </row>
    <row r="190784" spans="27:27">
      <c r="AA190784" s="271"/>
    </row>
    <row r="190785" spans="27:27">
      <c r="AA190785" s="271"/>
    </row>
    <row r="190786" spans="27:27">
      <c r="AA190786" s="271"/>
    </row>
    <row r="190787" spans="27:27">
      <c r="AA190787" s="271"/>
    </row>
    <row r="190788" spans="27:27">
      <c r="AA190788" s="271"/>
    </row>
    <row r="190789" spans="27:27">
      <c r="AA190789" s="271"/>
    </row>
    <row r="190790" spans="27:27">
      <c r="AA190790" s="271"/>
    </row>
    <row r="190791" spans="27:27">
      <c r="AA190791" s="271"/>
    </row>
    <row r="190792" spans="27:27">
      <c r="AA190792" s="271"/>
    </row>
    <row r="190793" spans="27:27">
      <c r="AA190793" s="271"/>
    </row>
    <row r="190794" spans="27:27">
      <c r="AA190794" s="271"/>
    </row>
    <row r="190795" spans="27:27">
      <c r="AA190795" s="271"/>
    </row>
    <row r="190796" spans="27:27">
      <c r="AA190796" s="271"/>
    </row>
    <row r="190797" spans="27:27">
      <c r="AA190797" s="271"/>
    </row>
    <row r="190798" spans="27:27">
      <c r="AA190798" s="271"/>
    </row>
    <row r="190799" spans="27:27">
      <c r="AA190799" s="271"/>
    </row>
    <row r="190800" spans="27:27">
      <c r="AA190800" s="271"/>
    </row>
    <row r="190801" spans="27:27">
      <c r="AA190801" s="271"/>
    </row>
    <row r="190802" spans="27:27">
      <c r="AA190802" s="271"/>
    </row>
    <row r="190803" spans="27:27">
      <c r="AA190803" s="271"/>
    </row>
    <row r="190804" spans="27:27">
      <c r="AA190804" s="271"/>
    </row>
    <row r="190805" spans="27:27">
      <c r="AA190805" s="271"/>
    </row>
    <row r="190806" spans="27:27">
      <c r="AA190806" s="271"/>
    </row>
    <row r="190807" spans="27:27">
      <c r="AA190807" s="271"/>
    </row>
    <row r="190808" spans="27:27">
      <c r="AA190808" s="271"/>
    </row>
    <row r="190809" spans="27:27">
      <c r="AA190809" s="271"/>
    </row>
    <row r="190810" spans="27:27">
      <c r="AA190810" s="271"/>
    </row>
    <row r="190811" spans="27:27">
      <c r="AA190811" s="271"/>
    </row>
    <row r="190812" spans="27:27">
      <c r="AA190812" s="271"/>
    </row>
    <row r="190813" spans="27:27">
      <c r="AA190813" s="271"/>
    </row>
    <row r="190814" spans="27:27">
      <c r="AA190814" s="271"/>
    </row>
    <row r="190815" spans="27:27">
      <c r="AA190815" s="271"/>
    </row>
    <row r="190816" spans="27:27">
      <c r="AA190816" s="271"/>
    </row>
    <row r="190817" spans="27:27">
      <c r="AA190817" s="271"/>
    </row>
    <row r="190818" spans="27:27">
      <c r="AA190818" s="271"/>
    </row>
    <row r="190819" spans="27:27">
      <c r="AA190819" s="271"/>
    </row>
    <row r="190820" spans="27:27">
      <c r="AA190820" s="271"/>
    </row>
    <row r="190821" spans="27:27">
      <c r="AA190821" s="271"/>
    </row>
    <row r="190822" spans="27:27">
      <c r="AA190822" s="271"/>
    </row>
    <row r="190823" spans="27:27">
      <c r="AA190823" s="271"/>
    </row>
    <row r="190824" spans="27:27">
      <c r="AA190824" s="271"/>
    </row>
    <row r="190825" spans="27:27">
      <c r="AA190825" s="271"/>
    </row>
    <row r="190826" spans="27:27">
      <c r="AA190826" s="271"/>
    </row>
    <row r="190827" spans="27:27">
      <c r="AA190827" s="271"/>
    </row>
    <row r="190828" spans="27:27">
      <c r="AA190828" s="271"/>
    </row>
    <row r="190829" spans="27:27">
      <c r="AA190829" s="271"/>
    </row>
    <row r="190830" spans="27:27">
      <c r="AA190830" s="271"/>
    </row>
    <row r="190831" spans="27:27">
      <c r="AA190831" s="271"/>
    </row>
    <row r="190832" spans="27:27">
      <c r="AA190832" s="271"/>
    </row>
    <row r="190833" spans="27:27">
      <c r="AA190833" s="271"/>
    </row>
    <row r="190834" spans="27:27">
      <c r="AA190834" s="271"/>
    </row>
    <row r="190835" spans="27:27">
      <c r="AA190835" s="271"/>
    </row>
    <row r="190836" spans="27:27">
      <c r="AA190836" s="271"/>
    </row>
    <row r="190837" spans="27:27">
      <c r="AA190837" s="271"/>
    </row>
    <row r="190838" spans="27:27">
      <c r="AA190838" s="271"/>
    </row>
    <row r="190839" spans="27:27">
      <c r="AA190839" s="271"/>
    </row>
    <row r="190840" spans="27:27">
      <c r="AA190840" s="271"/>
    </row>
    <row r="190841" spans="27:27">
      <c r="AA190841" s="271"/>
    </row>
    <row r="190842" spans="27:27">
      <c r="AA190842" s="271"/>
    </row>
    <row r="190843" spans="27:27">
      <c r="AA190843" s="271"/>
    </row>
    <row r="190844" spans="27:27">
      <c r="AA190844" s="271"/>
    </row>
    <row r="190845" spans="27:27">
      <c r="AA190845" s="271"/>
    </row>
    <row r="190846" spans="27:27">
      <c r="AA190846" s="271"/>
    </row>
    <row r="190847" spans="27:27">
      <c r="AA190847" s="271"/>
    </row>
    <row r="190848" spans="27:27">
      <c r="AA190848" s="271"/>
    </row>
    <row r="190849" spans="27:27">
      <c r="AA190849" s="271"/>
    </row>
    <row r="190850" spans="27:27">
      <c r="AA190850" s="271"/>
    </row>
    <row r="190851" spans="27:27">
      <c r="AA190851" s="271"/>
    </row>
    <row r="190852" spans="27:27">
      <c r="AA190852" s="271"/>
    </row>
    <row r="190853" spans="27:27">
      <c r="AA190853" s="271"/>
    </row>
    <row r="190854" spans="27:27">
      <c r="AA190854" s="271"/>
    </row>
    <row r="190855" spans="27:27">
      <c r="AA190855" s="271"/>
    </row>
    <row r="190856" spans="27:27">
      <c r="AA190856" s="271"/>
    </row>
    <row r="190857" spans="27:27">
      <c r="AA190857" s="271"/>
    </row>
    <row r="190858" spans="27:27">
      <c r="AA190858" s="271"/>
    </row>
    <row r="190859" spans="27:27">
      <c r="AA190859" s="271"/>
    </row>
    <row r="190860" spans="27:27">
      <c r="AA190860" s="271"/>
    </row>
    <row r="190861" spans="27:27">
      <c r="AA190861" s="271"/>
    </row>
    <row r="190862" spans="27:27">
      <c r="AA190862" s="271"/>
    </row>
    <row r="190863" spans="27:27">
      <c r="AA190863" s="271"/>
    </row>
    <row r="190864" spans="27:27">
      <c r="AA190864" s="271"/>
    </row>
    <row r="190865" spans="27:27">
      <c r="AA190865" s="271"/>
    </row>
    <row r="190866" spans="27:27">
      <c r="AA190866" s="271"/>
    </row>
    <row r="190867" spans="27:27">
      <c r="AA190867" s="271"/>
    </row>
    <row r="190868" spans="27:27">
      <c r="AA190868" s="271"/>
    </row>
    <row r="190869" spans="27:27">
      <c r="AA190869" s="271"/>
    </row>
    <row r="190870" spans="27:27">
      <c r="AA190870" s="271"/>
    </row>
    <row r="190871" spans="27:27">
      <c r="AA190871" s="271"/>
    </row>
    <row r="190872" spans="27:27">
      <c r="AA190872" s="271"/>
    </row>
    <row r="190873" spans="27:27">
      <c r="AA190873" s="271"/>
    </row>
    <row r="190874" spans="27:27">
      <c r="AA190874" s="271"/>
    </row>
    <row r="190875" spans="27:27">
      <c r="AA190875" s="271"/>
    </row>
    <row r="190876" spans="27:27">
      <c r="AA190876" s="271"/>
    </row>
    <row r="190877" spans="27:27">
      <c r="AA190877" s="271"/>
    </row>
    <row r="190878" spans="27:27">
      <c r="AA190878" s="271"/>
    </row>
    <row r="190879" spans="27:27">
      <c r="AA190879" s="271"/>
    </row>
    <row r="190880" spans="27:27">
      <c r="AA190880" s="271"/>
    </row>
    <row r="190881" spans="27:27">
      <c r="AA190881" s="271"/>
    </row>
    <row r="190882" spans="27:27">
      <c r="AA190882" s="271"/>
    </row>
    <row r="190883" spans="27:27">
      <c r="AA190883" s="271"/>
    </row>
    <row r="190884" spans="27:27">
      <c r="AA190884" s="271"/>
    </row>
    <row r="190885" spans="27:27">
      <c r="AA190885" s="271"/>
    </row>
    <row r="190886" spans="27:27">
      <c r="AA190886" s="271"/>
    </row>
    <row r="190887" spans="27:27">
      <c r="AA190887" s="271"/>
    </row>
    <row r="190888" spans="27:27">
      <c r="AA190888" s="271"/>
    </row>
    <row r="190889" spans="27:27">
      <c r="AA190889" s="271"/>
    </row>
    <row r="190890" spans="27:27">
      <c r="AA190890" s="271"/>
    </row>
    <row r="190891" spans="27:27">
      <c r="AA190891" s="271"/>
    </row>
    <row r="190892" spans="27:27">
      <c r="AA190892" s="271"/>
    </row>
    <row r="190893" spans="27:27">
      <c r="AA190893" s="271"/>
    </row>
    <row r="190894" spans="27:27">
      <c r="AA190894" s="271"/>
    </row>
    <row r="190895" spans="27:27">
      <c r="AA190895" s="271"/>
    </row>
    <row r="190896" spans="27:27">
      <c r="AA190896" s="271"/>
    </row>
    <row r="190897" spans="27:27">
      <c r="AA190897" s="271"/>
    </row>
    <row r="190898" spans="27:27">
      <c r="AA190898" s="271"/>
    </row>
    <row r="190899" spans="27:27">
      <c r="AA190899" s="271"/>
    </row>
    <row r="190900" spans="27:27">
      <c r="AA190900" s="271"/>
    </row>
    <row r="190901" spans="27:27">
      <c r="AA190901" s="271"/>
    </row>
    <row r="190902" spans="27:27">
      <c r="AA190902" s="271"/>
    </row>
    <row r="190903" spans="27:27">
      <c r="AA190903" s="271"/>
    </row>
    <row r="190904" spans="27:27">
      <c r="AA190904" s="271"/>
    </row>
    <row r="190905" spans="27:27">
      <c r="AA190905" s="271"/>
    </row>
    <row r="190906" spans="27:27">
      <c r="AA190906" s="271"/>
    </row>
    <row r="190907" spans="27:27">
      <c r="AA190907" s="271"/>
    </row>
    <row r="190908" spans="27:27">
      <c r="AA190908" s="271"/>
    </row>
    <row r="190909" spans="27:27">
      <c r="AA190909" s="271"/>
    </row>
    <row r="190910" spans="27:27">
      <c r="AA190910" s="271"/>
    </row>
    <row r="190911" spans="27:27">
      <c r="AA190911" s="271"/>
    </row>
    <row r="190912" spans="27:27">
      <c r="AA190912" s="271"/>
    </row>
    <row r="190913" spans="27:27">
      <c r="AA190913" s="271"/>
    </row>
    <row r="190914" spans="27:27">
      <c r="AA190914" s="271"/>
    </row>
    <row r="190915" spans="27:27">
      <c r="AA190915" s="271"/>
    </row>
    <row r="190916" spans="27:27">
      <c r="AA190916" s="271"/>
    </row>
    <row r="190917" spans="27:27">
      <c r="AA190917" s="271"/>
    </row>
    <row r="190918" spans="27:27">
      <c r="AA190918" s="271"/>
    </row>
    <row r="190919" spans="27:27">
      <c r="AA190919" s="271"/>
    </row>
    <row r="190920" spans="27:27">
      <c r="AA190920" s="271"/>
    </row>
    <row r="190921" spans="27:27">
      <c r="AA190921" s="271"/>
    </row>
    <row r="190922" spans="27:27">
      <c r="AA190922" s="271"/>
    </row>
    <row r="190923" spans="27:27">
      <c r="AA190923" s="271"/>
    </row>
    <row r="190924" spans="27:27">
      <c r="AA190924" s="271"/>
    </row>
    <row r="190925" spans="27:27">
      <c r="AA190925" s="271"/>
    </row>
    <row r="190926" spans="27:27">
      <c r="AA190926" s="271"/>
    </row>
    <row r="190927" spans="27:27">
      <c r="AA190927" s="271"/>
    </row>
    <row r="190928" spans="27:27">
      <c r="AA190928" s="271"/>
    </row>
    <row r="190929" spans="27:27">
      <c r="AA190929" s="271"/>
    </row>
    <row r="190930" spans="27:27">
      <c r="AA190930" s="271"/>
    </row>
    <row r="190931" spans="27:27">
      <c r="AA190931" s="271"/>
    </row>
    <row r="190932" spans="27:27">
      <c r="AA190932" s="271"/>
    </row>
    <row r="190933" spans="27:27">
      <c r="AA190933" s="271"/>
    </row>
    <row r="190934" spans="27:27">
      <c r="AA190934" s="271"/>
    </row>
    <row r="190935" spans="27:27">
      <c r="AA190935" s="271"/>
    </row>
    <row r="190936" spans="27:27">
      <c r="AA190936" s="271"/>
    </row>
    <row r="190937" spans="27:27">
      <c r="AA190937" s="271"/>
    </row>
    <row r="190938" spans="27:27">
      <c r="AA190938" s="271"/>
    </row>
    <row r="190939" spans="27:27">
      <c r="AA190939" s="271"/>
    </row>
    <row r="190940" spans="27:27">
      <c r="AA190940" s="271"/>
    </row>
    <row r="190941" spans="27:27">
      <c r="AA190941" s="271"/>
    </row>
    <row r="190942" spans="27:27">
      <c r="AA190942" s="271"/>
    </row>
    <row r="190943" spans="27:27">
      <c r="AA190943" s="271"/>
    </row>
    <row r="190944" spans="27:27">
      <c r="AA190944" s="271"/>
    </row>
    <row r="190945" spans="27:27">
      <c r="AA190945" s="271"/>
    </row>
    <row r="190946" spans="27:27">
      <c r="AA190946" s="271"/>
    </row>
    <row r="190947" spans="27:27">
      <c r="AA190947" s="271"/>
    </row>
    <row r="190948" spans="27:27">
      <c r="AA190948" s="271"/>
    </row>
    <row r="190949" spans="27:27">
      <c r="AA190949" s="271"/>
    </row>
    <row r="190950" spans="27:27">
      <c r="AA190950" s="271"/>
    </row>
    <row r="190951" spans="27:27">
      <c r="AA190951" s="271"/>
    </row>
    <row r="190952" spans="27:27">
      <c r="AA190952" s="271"/>
    </row>
    <row r="190953" spans="27:27">
      <c r="AA190953" s="271"/>
    </row>
    <row r="190954" spans="27:27">
      <c r="AA190954" s="271"/>
    </row>
    <row r="190955" spans="27:27">
      <c r="AA190955" s="271"/>
    </row>
    <row r="190956" spans="27:27">
      <c r="AA190956" s="271"/>
    </row>
    <row r="190957" spans="27:27">
      <c r="AA190957" s="271"/>
    </row>
    <row r="190958" spans="27:27">
      <c r="AA190958" s="271"/>
    </row>
    <row r="190959" spans="27:27">
      <c r="AA190959" s="271"/>
    </row>
    <row r="190960" spans="27:27">
      <c r="AA190960" s="271"/>
    </row>
    <row r="190961" spans="27:27">
      <c r="AA190961" s="271"/>
    </row>
    <row r="190962" spans="27:27">
      <c r="AA190962" s="271"/>
    </row>
    <row r="190963" spans="27:27">
      <c r="AA190963" s="271"/>
    </row>
    <row r="190964" spans="27:27">
      <c r="AA190964" s="271"/>
    </row>
    <row r="190965" spans="27:27">
      <c r="AA190965" s="271"/>
    </row>
    <row r="190966" spans="27:27">
      <c r="AA190966" s="271"/>
    </row>
    <row r="190967" spans="27:27">
      <c r="AA190967" s="271"/>
    </row>
    <row r="190968" spans="27:27">
      <c r="AA190968" s="271"/>
    </row>
    <row r="190969" spans="27:27">
      <c r="AA190969" s="271"/>
    </row>
    <row r="190970" spans="27:27">
      <c r="AA190970" s="271"/>
    </row>
    <row r="190971" spans="27:27">
      <c r="AA190971" s="271"/>
    </row>
    <row r="190972" spans="27:27">
      <c r="AA190972" s="271"/>
    </row>
    <row r="190973" spans="27:27">
      <c r="AA190973" s="271"/>
    </row>
    <row r="190974" spans="27:27">
      <c r="AA190974" s="271"/>
    </row>
    <row r="190975" spans="27:27">
      <c r="AA190975" s="271"/>
    </row>
    <row r="190976" spans="27:27">
      <c r="AA190976" s="271"/>
    </row>
    <row r="190977" spans="27:27">
      <c r="AA190977" s="271"/>
    </row>
    <row r="190978" spans="27:27">
      <c r="AA190978" s="271"/>
    </row>
    <row r="190979" spans="27:27">
      <c r="AA190979" s="271"/>
    </row>
    <row r="190980" spans="27:27">
      <c r="AA190980" s="271"/>
    </row>
    <row r="190981" spans="27:27">
      <c r="AA190981" s="271"/>
    </row>
    <row r="190982" spans="27:27">
      <c r="AA190982" s="271"/>
    </row>
    <row r="190983" spans="27:27">
      <c r="AA190983" s="271"/>
    </row>
    <row r="190984" spans="27:27">
      <c r="AA190984" s="271"/>
    </row>
    <row r="190985" spans="27:27">
      <c r="AA190985" s="271"/>
    </row>
    <row r="190986" spans="27:27">
      <c r="AA190986" s="271"/>
    </row>
    <row r="190987" spans="27:27">
      <c r="AA190987" s="271"/>
    </row>
    <row r="190988" spans="27:27">
      <c r="AA190988" s="271"/>
    </row>
    <row r="190989" spans="27:27">
      <c r="AA190989" s="271"/>
    </row>
    <row r="190990" spans="27:27">
      <c r="AA190990" s="271"/>
    </row>
    <row r="190991" spans="27:27">
      <c r="AA190991" s="271"/>
    </row>
    <row r="190992" spans="27:27">
      <c r="AA190992" s="271"/>
    </row>
    <row r="190993" spans="27:27">
      <c r="AA190993" s="271"/>
    </row>
    <row r="190994" spans="27:27">
      <c r="AA190994" s="271"/>
    </row>
    <row r="190995" spans="27:27">
      <c r="AA190995" s="271"/>
    </row>
    <row r="190996" spans="27:27">
      <c r="AA190996" s="271"/>
    </row>
    <row r="190997" spans="27:27">
      <c r="AA190997" s="271"/>
    </row>
    <row r="190998" spans="27:27">
      <c r="AA190998" s="271"/>
    </row>
    <row r="190999" spans="27:27">
      <c r="AA190999" s="271"/>
    </row>
    <row r="191000" spans="27:27">
      <c r="AA191000" s="271"/>
    </row>
    <row r="191001" spans="27:27">
      <c r="AA191001" s="271"/>
    </row>
    <row r="191002" spans="27:27">
      <c r="AA191002" s="271"/>
    </row>
    <row r="191003" spans="27:27">
      <c r="AA191003" s="271"/>
    </row>
    <row r="191004" spans="27:27">
      <c r="AA191004" s="271"/>
    </row>
    <row r="191005" spans="27:27">
      <c r="AA191005" s="271"/>
    </row>
    <row r="191006" spans="27:27">
      <c r="AA191006" s="271"/>
    </row>
    <row r="191007" spans="27:27">
      <c r="AA191007" s="271"/>
    </row>
    <row r="191008" spans="27:27">
      <c r="AA191008" s="271"/>
    </row>
    <row r="191009" spans="27:27">
      <c r="AA191009" s="271"/>
    </row>
    <row r="191010" spans="27:27">
      <c r="AA191010" s="271"/>
    </row>
    <row r="191011" spans="27:27">
      <c r="AA191011" s="271"/>
    </row>
    <row r="191012" spans="27:27">
      <c r="AA191012" s="271"/>
    </row>
    <row r="191013" spans="27:27">
      <c r="AA191013" s="271"/>
    </row>
    <row r="191014" spans="27:27">
      <c r="AA191014" s="271"/>
    </row>
    <row r="191015" spans="27:27">
      <c r="AA191015" s="271"/>
    </row>
    <row r="191016" spans="27:27">
      <c r="AA191016" s="271"/>
    </row>
    <row r="191017" spans="27:27">
      <c r="AA191017" s="271"/>
    </row>
    <row r="191018" spans="27:27">
      <c r="AA191018" s="271"/>
    </row>
    <row r="191019" spans="27:27">
      <c r="AA191019" s="271"/>
    </row>
    <row r="191020" spans="27:27">
      <c r="AA191020" s="271"/>
    </row>
    <row r="191021" spans="27:27">
      <c r="AA191021" s="271"/>
    </row>
    <row r="191022" spans="27:27">
      <c r="AA191022" s="271"/>
    </row>
    <row r="191023" spans="27:27">
      <c r="AA191023" s="271"/>
    </row>
    <row r="191024" spans="27:27">
      <c r="AA191024" s="271"/>
    </row>
    <row r="191025" spans="27:27">
      <c r="AA191025" s="271"/>
    </row>
    <row r="191026" spans="27:27">
      <c r="AA191026" s="271"/>
    </row>
    <row r="191027" spans="27:27">
      <c r="AA191027" s="271"/>
    </row>
    <row r="191028" spans="27:27">
      <c r="AA191028" s="271"/>
    </row>
    <row r="191029" spans="27:27">
      <c r="AA191029" s="271"/>
    </row>
    <row r="191030" spans="27:27">
      <c r="AA191030" s="271"/>
    </row>
    <row r="191031" spans="27:27">
      <c r="AA191031" s="271"/>
    </row>
    <row r="191032" spans="27:27">
      <c r="AA191032" s="271"/>
    </row>
    <row r="191033" spans="27:27">
      <c r="AA191033" s="271"/>
    </row>
    <row r="191034" spans="27:27">
      <c r="AA191034" s="271"/>
    </row>
    <row r="191035" spans="27:27">
      <c r="AA191035" s="271"/>
    </row>
    <row r="191036" spans="27:27">
      <c r="AA191036" s="271"/>
    </row>
    <row r="191037" spans="27:27">
      <c r="AA191037" s="271"/>
    </row>
    <row r="191038" spans="27:27">
      <c r="AA191038" s="271"/>
    </row>
    <row r="191039" spans="27:27">
      <c r="AA191039" s="271"/>
    </row>
    <row r="191040" spans="27:27">
      <c r="AA191040" s="271"/>
    </row>
    <row r="191041" spans="27:27">
      <c r="AA191041" s="271"/>
    </row>
    <row r="191042" spans="27:27">
      <c r="AA191042" s="271"/>
    </row>
    <row r="191043" spans="27:27">
      <c r="AA191043" s="271"/>
    </row>
    <row r="191044" spans="27:27">
      <c r="AA191044" s="271"/>
    </row>
    <row r="191045" spans="27:27">
      <c r="AA191045" s="271"/>
    </row>
    <row r="191046" spans="27:27">
      <c r="AA191046" s="271"/>
    </row>
    <row r="191047" spans="27:27">
      <c r="AA191047" s="271"/>
    </row>
    <row r="191048" spans="27:27">
      <c r="AA191048" s="271"/>
    </row>
    <row r="191049" spans="27:27">
      <c r="AA191049" s="271"/>
    </row>
    <row r="191050" spans="27:27">
      <c r="AA191050" s="271"/>
    </row>
    <row r="191051" spans="27:27">
      <c r="AA191051" s="271"/>
    </row>
    <row r="191052" spans="27:27">
      <c r="AA191052" s="271"/>
    </row>
    <row r="191053" spans="27:27">
      <c r="AA191053" s="271"/>
    </row>
    <row r="191054" spans="27:27">
      <c r="AA191054" s="271"/>
    </row>
    <row r="191055" spans="27:27">
      <c r="AA191055" s="271"/>
    </row>
    <row r="191056" spans="27:27">
      <c r="AA191056" s="271"/>
    </row>
    <row r="191057" spans="27:27">
      <c r="AA191057" s="271"/>
    </row>
    <row r="191058" spans="27:27">
      <c r="AA191058" s="271"/>
    </row>
    <row r="191059" spans="27:27">
      <c r="AA191059" s="271"/>
    </row>
    <row r="191060" spans="27:27">
      <c r="AA191060" s="271"/>
    </row>
    <row r="191061" spans="27:27">
      <c r="AA191061" s="271"/>
    </row>
    <row r="191062" spans="27:27">
      <c r="AA191062" s="271"/>
    </row>
    <row r="191063" spans="27:27">
      <c r="AA191063" s="271"/>
    </row>
    <row r="191064" spans="27:27">
      <c r="AA191064" s="271"/>
    </row>
    <row r="191065" spans="27:27">
      <c r="AA191065" s="271"/>
    </row>
    <row r="191066" spans="27:27">
      <c r="AA191066" s="271"/>
    </row>
    <row r="191067" spans="27:27">
      <c r="AA191067" s="271"/>
    </row>
    <row r="191068" spans="27:27">
      <c r="AA191068" s="271"/>
    </row>
    <row r="191069" spans="27:27">
      <c r="AA191069" s="271"/>
    </row>
    <row r="191070" spans="27:27">
      <c r="AA191070" s="271"/>
    </row>
    <row r="191071" spans="27:27">
      <c r="AA191071" s="271"/>
    </row>
    <row r="191072" spans="27:27">
      <c r="AA191072" s="271"/>
    </row>
    <row r="191073" spans="27:27">
      <c r="AA191073" s="271"/>
    </row>
    <row r="191074" spans="27:27">
      <c r="AA191074" s="271"/>
    </row>
    <row r="191075" spans="27:27">
      <c r="AA191075" s="271"/>
    </row>
    <row r="191076" spans="27:27">
      <c r="AA191076" s="271"/>
    </row>
    <row r="191077" spans="27:27">
      <c r="AA191077" s="271"/>
    </row>
    <row r="191078" spans="27:27">
      <c r="AA191078" s="271"/>
    </row>
    <row r="191079" spans="27:27">
      <c r="AA191079" s="271"/>
    </row>
    <row r="191080" spans="27:27">
      <c r="AA191080" s="271"/>
    </row>
    <row r="191081" spans="27:27">
      <c r="AA191081" s="271"/>
    </row>
    <row r="191082" spans="27:27">
      <c r="AA191082" s="271"/>
    </row>
    <row r="191083" spans="27:27">
      <c r="AA191083" s="271"/>
    </row>
    <row r="191084" spans="27:27">
      <c r="AA191084" s="271"/>
    </row>
    <row r="191085" spans="27:27">
      <c r="AA191085" s="271"/>
    </row>
    <row r="191086" spans="27:27">
      <c r="AA191086" s="271"/>
    </row>
    <row r="191087" spans="27:27">
      <c r="AA191087" s="271"/>
    </row>
    <row r="191088" spans="27:27">
      <c r="AA191088" s="271"/>
    </row>
    <row r="191089" spans="27:27">
      <c r="AA191089" s="271"/>
    </row>
    <row r="191090" spans="27:27">
      <c r="AA191090" s="271"/>
    </row>
    <row r="191091" spans="27:27">
      <c r="AA191091" s="271"/>
    </row>
    <row r="191092" spans="27:27">
      <c r="AA191092" s="271"/>
    </row>
    <row r="191093" spans="27:27">
      <c r="AA191093" s="271"/>
    </row>
    <row r="191094" spans="27:27">
      <c r="AA191094" s="271"/>
    </row>
    <row r="191095" spans="27:27">
      <c r="AA191095" s="271"/>
    </row>
    <row r="191096" spans="27:27">
      <c r="AA191096" s="271"/>
    </row>
    <row r="191097" spans="27:27">
      <c r="AA191097" s="271"/>
    </row>
    <row r="191098" spans="27:27">
      <c r="AA191098" s="271"/>
    </row>
    <row r="191099" spans="27:27">
      <c r="AA191099" s="271"/>
    </row>
    <row r="191100" spans="27:27">
      <c r="AA191100" s="271"/>
    </row>
    <row r="191101" spans="27:27">
      <c r="AA191101" s="271"/>
    </row>
    <row r="191102" spans="27:27">
      <c r="AA191102" s="271"/>
    </row>
    <row r="191103" spans="27:27">
      <c r="AA191103" s="271"/>
    </row>
    <row r="191104" spans="27:27">
      <c r="AA191104" s="271"/>
    </row>
    <row r="191105" spans="27:27">
      <c r="AA191105" s="271"/>
    </row>
    <row r="191106" spans="27:27">
      <c r="AA191106" s="271"/>
    </row>
    <row r="191107" spans="27:27">
      <c r="AA191107" s="271"/>
    </row>
    <row r="191108" spans="27:27">
      <c r="AA191108" s="271"/>
    </row>
    <row r="191109" spans="27:27">
      <c r="AA191109" s="271"/>
    </row>
    <row r="191110" spans="27:27">
      <c r="AA191110" s="271"/>
    </row>
    <row r="191111" spans="27:27">
      <c r="AA191111" s="271"/>
    </row>
    <row r="191112" spans="27:27">
      <c r="AA191112" s="271"/>
    </row>
    <row r="191113" spans="27:27">
      <c r="AA191113" s="271"/>
    </row>
    <row r="191114" spans="27:27">
      <c r="AA191114" s="271"/>
    </row>
    <row r="191115" spans="27:27">
      <c r="AA191115" s="271"/>
    </row>
    <row r="191116" spans="27:27">
      <c r="AA191116" s="271"/>
    </row>
    <row r="191117" spans="27:27">
      <c r="AA191117" s="271"/>
    </row>
    <row r="191118" spans="27:27">
      <c r="AA191118" s="271"/>
    </row>
    <row r="191119" spans="27:27">
      <c r="AA191119" s="271"/>
    </row>
    <row r="191120" spans="27:27">
      <c r="AA191120" s="271"/>
    </row>
    <row r="191121" spans="27:27">
      <c r="AA191121" s="271"/>
    </row>
    <row r="191122" spans="27:27">
      <c r="AA191122" s="271"/>
    </row>
    <row r="191123" spans="27:27">
      <c r="AA191123" s="271"/>
    </row>
    <row r="191124" spans="27:27">
      <c r="AA191124" s="271"/>
    </row>
    <row r="191125" spans="27:27">
      <c r="AA191125" s="271"/>
    </row>
    <row r="191126" spans="27:27">
      <c r="AA191126" s="271"/>
    </row>
    <row r="191127" spans="27:27">
      <c r="AA191127" s="271"/>
    </row>
    <row r="191128" spans="27:27">
      <c r="AA191128" s="271"/>
    </row>
    <row r="191129" spans="27:27">
      <c r="AA191129" s="271"/>
    </row>
    <row r="191130" spans="27:27">
      <c r="AA191130" s="271"/>
    </row>
    <row r="191131" spans="27:27">
      <c r="AA191131" s="271"/>
    </row>
    <row r="191132" spans="27:27">
      <c r="AA191132" s="271"/>
    </row>
    <row r="191133" spans="27:27">
      <c r="AA191133" s="271"/>
    </row>
    <row r="191134" spans="27:27">
      <c r="AA191134" s="271"/>
    </row>
    <row r="191135" spans="27:27">
      <c r="AA191135" s="271"/>
    </row>
    <row r="191136" spans="27:27">
      <c r="AA191136" s="271"/>
    </row>
    <row r="191137" spans="27:27">
      <c r="AA191137" s="271"/>
    </row>
    <row r="191138" spans="27:27">
      <c r="AA191138" s="271"/>
    </row>
    <row r="191139" spans="27:27">
      <c r="AA191139" s="271"/>
    </row>
    <row r="191140" spans="27:27">
      <c r="AA191140" s="271"/>
    </row>
    <row r="191141" spans="27:27">
      <c r="AA191141" s="271"/>
    </row>
    <row r="191142" spans="27:27">
      <c r="AA191142" s="271"/>
    </row>
    <row r="191143" spans="27:27">
      <c r="AA191143" s="271"/>
    </row>
    <row r="191144" spans="27:27">
      <c r="AA191144" s="271"/>
    </row>
    <row r="191145" spans="27:27">
      <c r="AA191145" s="271"/>
    </row>
    <row r="191146" spans="27:27">
      <c r="AA191146" s="271"/>
    </row>
    <row r="191147" spans="27:27">
      <c r="AA191147" s="271"/>
    </row>
    <row r="191148" spans="27:27">
      <c r="AA191148" s="271"/>
    </row>
    <row r="191149" spans="27:27">
      <c r="AA191149" s="271"/>
    </row>
    <row r="191150" spans="27:27">
      <c r="AA191150" s="271"/>
    </row>
    <row r="191151" spans="27:27">
      <c r="AA191151" s="271"/>
    </row>
    <row r="191152" spans="27:27">
      <c r="AA191152" s="271"/>
    </row>
    <row r="191153" spans="27:27">
      <c r="AA191153" s="271"/>
    </row>
    <row r="191154" spans="27:27">
      <c r="AA191154" s="271"/>
    </row>
    <row r="191155" spans="27:27">
      <c r="AA191155" s="271"/>
    </row>
    <row r="191156" spans="27:27">
      <c r="AA191156" s="271"/>
    </row>
    <row r="191157" spans="27:27">
      <c r="AA191157" s="271"/>
    </row>
    <row r="191158" spans="27:27">
      <c r="AA191158" s="271"/>
    </row>
    <row r="191159" spans="27:27">
      <c r="AA191159" s="271"/>
    </row>
    <row r="191160" spans="27:27">
      <c r="AA191160" s="271"/>
    </row>
    <row r="191161" spans="27:27">
      <c r="AA191161" s="271"/>
    </row>
    <row r="191162" spans="27:27">
      <c r="AA191162" s="271"/>
    </row>
    <row r="191163" spans="27:27">
      <c r="AA191163" s="271"/>
    </row>
    <row r="191164" spans="27:27">
      <c r="AA191164" s="271"/>
    </row>
    <row r="191165" spans="27:27">
      <c r="AA191165" s="271"/>
    </row>
    <row r="191166" spans="27:27">
      <c r="AA191166" s="271"/>
    </row>
    <row r="191167" spans="27:27">
      <c r="AA191167" s="271"/>
    </row>
    <row r="191168" spans="27:27">
      <c r="AA191168" s="271"/>
    </row>
    <row r="191169" spans="27:27">
      <c r="AA191169" s="271"/>
    </row>
    <row r="191170" spans="27:27">
      <c r="AA191170" s="271"/>
    </row>
    <row r="191171" spans="27:27">
      <c r="AA191171" s="271"/>
    </row>
    <row r="191172" spans="27:27">
      <c r="AA191172" s="271"/>
    </row>
    <row r="191173" spans="27:27">
      <c r="AA191173" s="271"/>
    </row>
    <row r="191174" spans="27:27">
      <c r="AA191174" s="271"/>
    </row>
    <row r="191175" spans="27:27">
      <c r="AA191175" s="271"/>
    </row>
    <row r="191176" spans="27:27">
      <c r="AA191176" s="271"/>
    </row>
    <row r="191177" spans="27:27">
      <c r="AA191177" s="271"/>
    </row>
    <row r="191178" spans="27:27">
      <c r="AA191178" s="271"/>
    </row>
    <row r="191179" spans="27:27">
      <c r="AA191179" s="271"/>
    </row>
    <row r="191180" spans="27:27">
      <c r="AA191180" s="271"/>
    </row>
    <row r="191181" spans="27:27">
      <c r="AA191181" s="271"/>
    </row>
    <row r="191182" spans="27:27">
      <c r="AA191182" s="271"/>
    </row>
    <row r="191183" spans="27:27">
      <c r="AA191183" s="271"/>
    </row>
    <row r="191184" spans="27:27">
      <c r="AA191184" s="271"/>
    </row>
    <row r="191185" spans="27:27">
      <c r="AA191185" s="271"/>
    </row>
    <row r="191186" spans="27:27">
      <c r="AA191186" s="271"/>
    </row>
    <row r="191187" spans="27:27">
      <c r="AA191187" s="271"/>
    </row>
    <row r="191188" spans="27:27">
      <c r="AA191188" s="271"/>
    </row>
    <row r="191189" spans="27:27">
      <c r="AA191189" s="271"/>
    </row>
    <row r="191190" spans="27:27">
      <c r="AA191190" s="271"/>
    </row>
    <row r="191191" spans="27:27">
      <c r="AA191191" s="271"/>
    </row>
    <row r="191192" spans="27:27">
      <c r="AA191192" s="271"/>
    </row>
    <row r="191193" spans="27:27">
      <c r="AA191193" s="271"/>
    </row>
    <row r="191194" spans="27:27">
      <c r="AA191194" s="271"/>
    </row>
    <row r="191195" spans="27:27">
      <c r="AA191195" s="271"/>
    </row>
    <row r="191196" spans="27:27">
      <c r="AA191196" s="271"/>
    </row>
    <row r="191197" spans="27:27">
      <c r="AA191197" s="271"/>
    </row>
    <row r="191198" spans="27:27">
      <c r="AA191198" s="271"/>
    </row>
    <row r="191199" spans="27:27">
      <c r="AA191199" s="271"/>
    </row>
    <row r="191200" spans="27:27">
      <c r="AA191200" s="271"/>
    </row>
    <row r="191201" spans="27:27">
      <c r="AA191201" s="271"/>
    </row>
    <row r="191202" spans="27:27">
      <c r="AA191202" s="271"/>
    </row>
    <row r="191203" spans="27:27">
      <c r="AA191203" s="271"/>
    </row>
    <row r="191204" spans="27:27">
      <c r="AA191204" s="271"/>
    </row>
    <row r="191205" spans="27:27">
      <c r="AA191205" s="271"/>
    </row>
    <row r="191206" spans="27:27">
      <c r="AA191206" s="271"/>
    </row>
    <row r="191207" spans="27:27">
      <c r="AA191207" s="271"/>
    </row>
    <row r="191208" spans="27:27">
      <c r="AA191208" s="271"/>
    </row>
    <row r="191209" spans="27:27">
      <c r="AA191209" s="271"/>
    </row>
    <row r="191210" spans="27:27">
      <c r="AA191210" s="271"/>
    </row>
    <row r="191211" spans="27:27">
      <c r="AA191211" s="271"/>
    </row>
    <row r="191212" spans="27:27">
      <c r="AA191212" s="271"/>
    </row>
    <row r="191213" spans="27:27">
      <c r="AA191213" s="271"/>
    </row>
    <row r="191214" spans="27:27">
      <c r="AA191214" s="271"/>
    </row>
    <row r="191215" spans="27:27">
      <c r="AA191215" s="271"/>
    </row>
    <row r="191216" spans="27:27">
      <c r="AA191216" s="271"/>
    </row>
    <row r="191217" spans="27:27">
      <c r="AA191217" s="271"/>
    </row>
    <row r="191218" spans="27:27">
      <c r="AA191218" s="271"/>
    </row>
    <row r="191219" spans="27:27">
      <c r="AA191219" s="271"/>
    </row>
    <row r="191220" spans="27:27">
      <c r="AA191220" s="271"/>
    </row>
    <row r="191221" spans="27:27">
      <c r="AA191221" s="271"/>
    </row>
    <row r="191222" spans="27:27">
      <c r="AA191222" s="271"/>
    </row>
    <row r="191223" spans="27:27">
      <c r="AA191223" s="271"/>
    </row>
    <row r="191224" spans="27:27">
      <c r="AA191224" s="271"/>
    </row>
    <row r="191225" spans="27:27">
      <c r="AA191225" s="271"/>
    </row>
    <row r="191226" spans="27:27">
      <c r="AA191226" s="271"/>
    </row>
    <row r="191227" spans="27:27">
      <c r="AA191227" s="271"/>
    </row>
    <row r="191228" spans="27:27">
      <c r="AA191228" s="271"/>
    </row>
    <row r="191229" spans="27:27">
      <c r="AA191229" s="271"/>
    </row>
    <row r="191230" spans="27:27">
      <c r="AA191230" s="271"/>
    </row>
    <row r="191231" spans="27:27">
      <c r="AA191231" s="271"/>
    </row>
    <row r="191232" spans="27:27">
      <c r="AA191232" s="271"/>
    </row>
    <row r="191233" spans="27:27">
      <c r="AA191233" s="271"/>
    </row>
    <row r="191234" spans="27:27">
      <c r="AA191234" s="271"/>
    </row>
    <row r="191235" spans="27:27">
      <c r="AA191235" s="271"/>
    </row>
    <row r="191236" spans="27:27">
      <c r="AA191236" s="271"/>
    </row>
    <row r="191237" spans="27:27">
      <c r="AA191237" s="271"/>
    </row>
    <row r="191238" spans="27:27">
      <c r="AA191238" s="271"/>
    </row>
    <row r="191239" spans="27:27">
      <c r="AA191239" s="271"/>
    </row>
    <row r="191240" spans="27:27">
      <c r="AA191240" s="271"/>
    </row>
    <row r="191241" spans="27:27">
      <c r="AA191241" s="271"/>
    </row>
    <row r="191242" spans="27:27">
      <c r="AA191242" s="271"/>
    </row>
    <row r="191243" spans="27:27">
      <c r="AA191243" s="271"/>
    </row>
    <row r="191244" spans="27:27">
      <c r="AA191244" s="271"/>
    </row>
    <row r="191245" spans="27:27">
      <c r="AA191245" s="271"/>
    </row>
    <row r="191246" spans="27:27">
      <c r="AA191246" s="271"/>
    </row>
    <row r="191247" spans="27:27">
      <c r="AA191247" s="271"/>
    </row>
    <row r="191248" spans="27:27">
      <c r="AA191248" s="271"/>
    </row>
    <row r="191249" spans="27:27">
      <c r="AA191249" s="271"/>
    </row>
    <row r="191250" spans="27:27">
      <c r="AA191250" s="271"/>
    </row>
    <row r="191251" spans="27:27">
      <c r="AA191251" s="271"/>
    </row>
    <row r="191252" spans="27:27">
      <c r="AA191252" s="271"/>
    </row>
    <row r="191253" spans="27:27">
      <c r="AA191253" s="271"/>
    </row>
    <row r="191254" spans="27:27">
      <c r="AA191254" s="271"/>
    </row>
    <row r="191255" spans="27:27">
      <c r="AA191255" s="271"/>
    </row>
    <row r="191256" spans="27:27">
      <c r="AA191256" s="271"/>
    </row>
    <row r="191257" spans="27:27">
      <c r="AA191257" s="271"/>
    </row>
    <row r="191258" spans="27:27">
      <c r="AA191258" s="271"/>
    </row>
    <row r="191259" spans="27:27">
      <c r="AA191259" s="271"/>
    </row>
    <row r="191260" spans="27:27">
      <c r="AA191260" s="271"/>
    </row>
    <row r="191261" spans="27:27">
      <c r="AA191261" s="271"/>
    </row>
    <row r="191262" spans="27:27">
      <c r="AA191262" s="271"/>
    </row>
    <row r="191263" spans="27:27">
      <c r="AA191263" s="271"/>
    </row>
    <row r="191264" spans="27:27">
      <c r="AA191264" s="271"/>
    </row>
    <row r="191265" spans="27:27">
      <c r="AA191265" s="271"/>
    </row>
    <row r="191266" spans="27:27">
      <c r="AA191266" s="271"/>
    </row>
    <row r="191267" spans="27:27">
      <c r="AA191267" s="271"/>
    </row>
    <row r="191268" spans="27:27">
      <c r="AA191268" s="271"/>
    </row>
    <row r="191269" spans="27:27">
      <c r="AA191269" s="271"/>
    </row>
    <row r="191270" spans="27:27">
      <c r="AA191270" s="271"/>
    </row>
    <row r="191271" spans="27:27">
      <c r="AA191271" s="271"/>
    </row>
    <row r="191272" spans="27:27">
      <c r="AA191272" s="271"/>
    </row>
    <row r="191273" spans="27:27">
      <c r="AA191273" s="271"/>
    </row>
    <row r="191274" spans="27:27">
      <c r="AA191274" s="271"/>
    </row>
    <row r="191275" spans="27:27">
      <c r="AA191275" s="271"/>
    </row>
    <row r="191276" spans="27:27">
      <c r="AA191276" s="271"/>
    </row>
    <row r="191277" spans="27:27">
      <c r="AA191277" s="271"/>
    </row>
    <row r="191278" spans="27:27">
      <c r="AA191278" s="271"/>
    </row>
    <row r="191279" spans="27:27">
      <c r="AA191279" s="271"/>
    </row>
    <row r="191280" spans="27:27">
      <c r="AA191280" s="271"/>
    </row>
    <row r="191281" spans="27:27">
      <c r="AA191281" s="271"/>
    </row>
    <row r="191282" spans="27:27">
      <c r="AA191282" s="271"/>
    </row>
    <row r="191283" spans="27:27">
      <c r="AA191283" s="271"/>
    </row>
    <row r="191284" spans="27:27">
      <c r="AA191284" s="271"/>
    </row>
    <row r="191285" spans="27:27">
      <c r="AA191285" s="271"/>
    </row>
    <row r="191286" spans="27:27">
      <c r="AA191286" s="271"/>
    </row>
    <row r="191287" spans="27:27">
      <c r="AA191287" s="271"/>
    </row>
    <row r="191288" spans="27:27">
      <c r="AA191288" s="271"/>
    </row>
    <row r="191289" spans="27:27">
      <c r="AA191289" s="271"/>
    </row>
    <row r="191290" spans="27:27">
      <c r="AA191290" s="271"/>
    </row>
    <row r="191291" spans="27:27">
      <c r="AA191291" s="271"/>
    </row>
    <row r="191292" spans="27:27">
      <c r="AA191292" s="271"/>
    </row>
    <row r="191293" spans="27:27">
      <c r="AA191293" s="271"/>
    </row>
    <row r="191294" spans="27:27">
      <c r="AA191294" s="271"/>
    </row>
    <row r="191295" spans="27:27">
      <c r="AA191295" s="271"/>
    </row>
    <row r="191296" spans="27:27">
      <c r="AA191296" s="271"/>
    </row>
    <row r="191297" spans="27:27">
      <c r="AA191297" s="271"/>
    </row>
    <row r="191298" spans="27:27">
      <c r="AA191298" s="271"/>
    </row>
    <row r="191299" spans="27:27">
      <c r="AA191299" s="271"/>
    </row>
    <row r="191300" spans="27:27">
      <c r="AA191300" s="271"/>
    </row>
    <row r="191301" spans="27:27">
      <c r="AA191301" s="271"/>
    </row>
    <row r="191302" spans="27:27">
      <c r="AA191302" s="271"/>
    </row>
    <row r="191303" spans="27:27">
      <c r="AA191303" s="271"/>
    </row>
    <row r="191304" spans="27:27">
      <c r="AA191304" s="271"/>
    </row>
    <row r="191305" spans="27:27">
      <c r="AA191305" s="271"/>
    </row>
    <row r="191306" spans="27:27">
      <c r="AA191306" s="271"/>
    </row>
    <row r="191307" spans="27:27">
      <c r="AA191307" s="271"/>
    </row>
    <row r="191308" spans="27:27">
      <c r="AA191308" s="271"/>
    </row>
    <row r="191309" spans="27:27">
      <c r="AA191309" s="271"/>
    </row>
    <row r="191310" spans="27:27">
      <c r="AA191310" s="271"/>
    </row>
    <row r="191311" spans="27:27">
      <c r="AA191311" s="271"/>
    </row>
    <row r="191312" spans="27:27">
      <c r="AA191312" s="271"/>
    </row>
    <row r="191313" spans="27:27">
      <c r="AA191313" s="271"/>
    </row>
    <row r="191314" spans="27:27">
      <c r="AA191314" s="271"/>
    </row>
    <row r="191315" spans="27:27">
      <c r="AA191315" s="271"/>
    </row>
    <row r="191316" spans="27:27">
      <c r="AA191316" s="271"/>
    </row>
    <row r="191317" spans="27:27">
      <c r="AA191317" s="271"/>
    </row>
    <row r="191318" spans="27:27">
      <c r="AA191318" s="271"/>
    </row>
    <row r="191319" spans="27:27">
      <c r="AA191319" s="271"/>
    </row>
    <row r="191320" spans="27:27">
      <c r="AA191320" s="271"/>
    </row>
    <row r="191321" spans="27:27">
      <c r="AA191321" s="271"/>
    </row>
    <row r="191322" spans="27:27">
      <c r="AA191322" s="271"/>
    </row>
    <row r="191323" spans="27:27">
      <c r="AA191323" s="271"/>
    </row>
    <row r="191324" spans="27:27">
      <c r="AA191324" s="271"/>
    </row>
    <row r="191325" spans="27:27">
      <c r="AA191325" s="271"/>
    </row>
    <row r="191326" spans="27:27">
      <c r="AA191326" s="271"/>
    </row>
    <row r="191327" spans="27:27">
      <c r="AA191327" s="271"/>
    </row>
    <row r="191328" spans="27:27">
      <c r="AA191328" s="271"/>
    </row>
    <row r="191329" spans="27:27">
      <c r="AA191329" s="271"/>
    </row>
    <row r="191330" spans="27:27">
      <c r="AA191330" s="271"/>
    </row>
    <row r="191331" spans="27:27">
      <c r="AA191331" s="271"/>
    </row>
    <row r="191332" spans="27:27">
      <c r="AA191332" s="271"/>
    </row>
    <row r="191333" spans="27:27">
      <c r="AA191333" s="271"/>
    </row>
    <row r="191334" spans="27:27">
      <c r="AA191334" s="271"/>
    </row>
    <row r="191335" spans="27:27">
      <c r="AA191335" s="271"/>
    </row>
    <row r="191336" spans="27:27">
      <c r="AA191336" s="271"/>
    </row>
    <row r="191337" spans="27:27">
      <c r="AA191337" s="271"/>
    </row>
    <row r="191338" spans="27:27">
      <c r="AA191338" s="271"/>
    </row>
    <row r="191339" spans="27:27">
      <c r="AA191339" s="271"/>
    </row>
    <row r="191340" spans="27:27">
      <c r="AA191340" s="271"/>
    </row>
    <row r="191341" spans="27:27">
      <c r="AA191341" s="271"/>
    </row>
    <row r="191342" spans="27:27">
      <c r="AA191342" s="271"/>
    </row>
    <row r="191343" spans="27:27">
      <c r="AA191343" s="271"/>
    </row>
    <row r="191344" spans="27:27">
      <c r="AA191344" s="271"/>
    </row>
    <row r="191345" spans="27:27">
      <c r="AA191345" s="271"/>
    </row>
    <row r="191346" spans="27:27">
      <c r="AA191346" s="271"/>
    </row>
    <row r="191347" spans="27:27">
      <c r="AA191347" s="271"/>
    </row>
    <row r="191348" spans="27:27">
      <c r="AA191348" s="271"/>
    </row>
    <row r="191349" spans="27:27">
      <c r="AA191349" s="271"/>
    </row>
    <row r="191350" spans="27:27">
      <c r="AA191350" s="271"/>
    </row>
    <row r="191351" spans="27:27">
      <c r="AA191351" s="271"/>
    </row>
    <row r="191352" spans="27:27">
      <c r="AA191352" s="271"/>
    </row>
    <row r="191353" spans="27:27">
      <c r="AA191353" s="271"/>
    </row>
    <row r="191354" spans="27:27">
      <c r="AA191354" s="271"/>
    </row>
    <row r="191355" spans="27:27">
      <c r="AA191355" s="271"/>
    </row>
    <row r="191356" spans="27:27">
      <c r="AA191356" s="271"/>
    </row>
    <row r="191357" spans="27:27">
      <c r="AA191357" s="271"/>
    </row>
    <row r="191358" spans="27:27">
      <c r="AA191358" s="271"/>
    </row>
    <row r="191359" spans="27:27">
      <c r="AA191359" s="271"/>
    </row>
    <row r="191360" spans="27:27">
      <c r="AA191360" s="271"/>
    </row>
    <row r="191361" spans="27:27">
      <c r="AA191361" s="271"/>
    </row>
    <row r="191362" spans="27:27">
      <c r="AA191362" s="271"/>
    </row>
    <row r="191363" spans="27:27">
      <c r="AA191363" s="271"/>
    </row>
    <row r="191364" spans="27:27">
      <c r="AA191364" s="271"/>
    </row>
    <row r="191365" spans="27:27">
      <c r="AA191365" s="271"/>
    </row>
    <row r="191366" spans="27:27">
      <c r="AA191366" s="271"/>
    </row>
    <row r="191367" spans="27:27">
      <c r="AA191367" s="271"/>
    </row>
    <row r="191368" spans="27:27">
      <c r="AA191368" s="271"/>
    </row>
    <row r="191369" spans="27:27">
      <c r="AA191369" s="271"/>
    </row>
    <row r="191370" spans="27:27">
      <c r="AA191370" s="271"/>
    </row>
    <row r="191371" spans="27:27">
      <c r="AA191371" s="271"/>
    </row>
    <row r="191372" spans="27:27">
      <c r="AA191372" s="271"/>
    </row>
    <row r="191373" spans="27:27">
      <c r="AA191373" s="271"/>
    </row>
    <row r="191374" spans="27:27">
      <c r="AA191374" s="271"/>
    </row>
    <row r="191375" spans="27:27">
      <c r="AA191375" s="271"/>
    </row>
    <row r="191376" spans="27:27">
      <c r="AA191376" s="271"/>
    </row>
    <row r="191377" spans="27:27">
      <c r="AA191377" s="271"/>
    </row>
    <row r="191378" spans="27:27">
      <c r="AA191378" s="271"/>
    </row>
    <row r="191379" spans="27:27">
      <c r="AA191379" s="271"/>
    </row>
    <row r="191380" spans="27:27">
      <c r="AA191380" s="271"/>
    </row>
    <row r="191381" spans="27:27">
      <c r="AA191381" s="271"/>
    </row>
    <row r="191382" spans="27:27">
      <c r="AA191382" s="271"/>
    </row>
    <row r="191383" spans="27:27">
      <c r="AA191383" s="271"/>
    </row>
    <row r="191384" spans="27:27">
      <c r="AA191384" s="271"/>
    </row>
    <row r="191385" spans="27:27">
      <c r="AA191385" s="271"/>
    </row>
    <row r="191386" spans="27:27">
      <c r="AA191386" s="271"/>
    </row>
    <row r="191387" spans="27:27">
      <c r="AA191387" s="271"/>
    </row>
    <row r="191388" spans="27:27">
      <c r="AA191388" s="271"/>
    </row>
    <row r="191389" spans="27:27">
      <c r="AA191389" s="271"/>
    </row>
    <row r="191390" spans="27:27">
      <c r="AA191390" s="271"/>
    </row>
    <row r="191391" spans="27:27">
      <c r="AA191391" s="271"/>
    </row>
    <row r="191392" spans="27:27">
      <c r="AA191392" s="271"/>
    </row>
    <row r="191393" spans="27:27">
      <c r="AA191393" s="271"/>
    </row>
    <row r="191394" spans="27:27">
      <c r="AA191394" s="271"/>
    </row>
    <row r="191395" spans="27:27">
      <c r="AA191395" s="271"/>
    </row>
    <row r="191396" spans="27:27">
      <c r="AA191396" s="271"/>
    </row>
    <row r="191397" spans="27:27">
      <c r="AA191397" s="271"/>
    </row>
    <row r="191398" spans="27:27">
      <c r="AA191398" s="271"/>
    </row>
    <row r="191399" spans="27:27">
      <c r="AA191399" s="271"/>
    </row>
    <row r="191400" spans="27:27">
      <c r="AA191400" s="271"/>
    </row>
    <row r="191401" spans="27:27">
      <c r="AA191401" s="271"/>
    </row>
    <row r="191402" spans="27:27">
      <c r="AA191402" s="271"/>
    </row>
    <row r="191403" spans="27:27">
      <c r="AA191403" s="271"/>
    </row>
    <row r="191404" spans="27:27">
      <c r="AA191404" s="271"/>
    </row>
    <row r="191405" spans="27:27">
      <c r="AA191405" s="271"/>
    </row>
    <row r="191406" spans="27:27">
      <c r="AA191406" s="271"/>
    </row>
    <row r="191407" spans="27:27">
      <c r="AA191407" s="271"/>
    </row>
    <row r="191408" spans="27:27">
      <c r="AA191408" s="271"/>
    </row>
    <row r="191409" spans="27:27">
      <c r="AA191409" s="271"/>
    </row>
    <row r="191410" spans="27:27">
      <c r="AA191410" s="271"/>
    </row>
    <row r="191411" spans="27:27">
      <c r="AA191411" s="271"/>
    </row>
    <row r="191412" spans="27:27">
      <c r="AA191412" s="271"/>
    </row>
    <row r="191413" spans="27:27">
      <c r="AA191413" s="271"/>
    </row>
    <row r="191414" spans="27:27">
      <c r="AA191414" s="271"/>
    </row>
    <row r="191415" spans="27:27">
      <c r="AA191415" s="271"/>
    </row>
    <row r="191416" spans="27:27">
      <c r="AA191416" s="271"/>
    </row>
    <row r="191417" spans="27:27">
      <c r="AA191417" s="271"/>
    </row>
    <row r="191418" spans="27:27">
      <c r="AA191418" s="271"/>
    </row>
    <row r="191419" spans="27:27">
      <c r="AA191419" s="271"/>
    </row>
    <row r="191420" spans="27:27">
      <c r="AA191420" s="271"/>
    </row>
    <row r="191421" spans="27:27">
      <c r="AA191421" s="271"/>
    </row>
    <row r="191422" spans="27:27">
      <c r="AA191422" s="271"/>
    </row>
    <row r="191423" spans="27:27">
      <c r="AA191423" s="271"/>
    </row>
    <row r="191424" spans="27:27">
      <c r="AA191424" s="271"/>
    </row>
    <row r="191425" spans="27:27">
      <c r="AA191425" s="271"/>
    </row>
    <row r="191426" spans="27:27">
      <c r="AA191426" s="271"/>
    </row>
    <row r="191427" spans="27:27">
      <c r="AA191427" s="271"/>
    </row>
    <row r="191428" spans="27:27">
      <c r="AA191428" s="271"/>
    </row>
    <row r="191429" spans="27:27">
      <c r="AA191429" s="271"/>
    </row>
    <row r="191430" spans="27:27">
      <c r="AA191430" s="271"/>
    </row>
    <row r="191431" spans="27:27">
      <c r="AA191431" s="271"/>
    </row>
    <row r="191432" spans="27:27">
      <c r="AA191432" s="271"/>
    </row>
    <row r="191433" spans="27:27">
      <c r="AA191433" s="271"/>
    </row>
    <row r="191434" spans="27:27">
      <c r="AA191434" s="271"/>
    </row>
    <row r="191435" spans="27:27">
      <c r="AA191435" s="271"/>
    </row>
    <row r="191436" spans="27:27">
      <c r="AA191436" s="271"/>
    </row>
    <row r="191437" spans="27:27">
      <c r="AA191437" s="271"/>
    </row>
    <row r="191438" spans="27:27">
      <c r="AA191438" s="271"/>
    </row>
    <row r="191439" spans="27:27">
      <c r="AA191439" s="271"/>
    </row>
    <row r="191440" spans="27:27">
      <c r="AA191440" s="271"/>
    </row>
    <row r="191441" spans="27:27">
      <c r="AA191441" s="271"/>
    </row>
    <row r="191442" spans="27:27">
      <c r="AA191442" s="271"/>
    </row>
    <row r="191443" spans="27:27">
      <c r="AA191443" s="271"/>
    </row>
    <row r="191444" spans="27:27">
      <c r="AA191444" s="271"/>
    </row>
    <row r="191445" spans="27:27">
      <c r="AA191445" s="271"/>
    </row>
    <row r="191446" spans="27:27">
      <c r="AA191446" s="271"/>
    </row>
    <row r="191447" spans="27:27">
      <c r="AA191447" s="271"/>
    </row>
    <row r="191448" spans="27:27">
      <c r="AA191448" s="271"/>
    </row>
    <row r="191449" spans="27:27">
      <c r="AA191449" s="271"/>
    </row>
    <row r="191450" spans="27:27">
      <c r="AA191450" s="271"/>
    </row>
    <row r="191451" spans="27:27">
      <c r="AA191451" s="271"/>
    </row>
    <row r="191452" spans="27:27">
      <c r="AA191452" s="271"/>
    </row>
    <row r="191453" spans="27:27">
      <c r="AA191453" s="271"/>
    </row>
    <row r="191454" spans="27:27">
      <c r="AA191454" s="271"/>
    </row>
    <row r="191455" spans="27:27">
      <c r="AA191455" s="271"/>
    </row>
    <row r="191456" spans="27:27">
      <c r="AA191456" s="271"/>
    </row>
    <row r="191457" spans="27:27">
      <c r="AA191457" s="271"/>
    </row>
    <row r="191458" spans="27:27">
      <c r="AA191458" s="271"/>
    </row>
    <row r="191459" spans="27:27">
      <c r="AA191459" s="271"/>
    </row>
    <row r="191460" spans="27:27">
      <c r="AA191460" s="271"/>
    </row>
    <row r="191461" spans="27:27">
      <c r="AA191461" s="271"/>
    </row>
    <row r="191462" spans="27:27">
      <c r="AA191462" s="271"/>
    </row>
    <row r="191463" spans="27:27">
      <c r="AA191463" s="271"/>
    </row>
    <row r="191464" spans="27:27">
      <c r="AA191464" s="271"/>
    </row>
    <row r="191465" spans="27:27">
      <c r="AA191465" s="271"/>
    </row>
    <row r="191466" spans="27:27">
      <c r="AA191466" s="271"/>
    </row>
    <row r="191467" spans="27:27">
      <c r="AA191467" s="271"/>
    </row>
    <row r="191468" spans="27:27">
      <c r="AA191468" s="271"/>
    </row>
    <row r="191469" spans="27:27">
      <c r="AA191469" s="271"/>
    </row>
    <row r="191470" spans="27:27">
      <c r="AA191470" s="271"/>
    </row>
    <row r="191471" spans="27:27">
      <c r="AA191471" s="271"/>
    </row>
    <row r="191472" spans="27:27">
      <c r="AA191472" s="271"/>
    </row>
    <row r="191473" spans="27:27">
      <c r="AA191473" s="271"/>
    </row>
    <row r="191474" spans="27:27">
      <c r="AA191474" s="271"/>
    </row>
    <row r="191475" spans="27:27">
      <c r="AA191475" s="271"/>
    </row>
    <row r="191476" spans="27:27">
      <c r="AA191476" s="271"/>
    </row>
    <row r="191477" spans="27:27">
      <c r="AA191477" s="271"/>
    </row>
    <row r="191478" spans="27:27">
      <c r="AA191478" s="271"/>
    </row>
    <row r="191479" spans="27:27">
      <c r="AA191479" s="271"/>
    </row>
    <row r="191480" spans="27:27">
      <c r="AA191480" s="271"/>
    </row>
    <row r="191481" spans="27:27">
      <c r="AA191481" s="271"/>
    </row>
    <row r="191482" spans="27:27">
      <c r="AA191482" s="271"/>
    </row>
    <row r="191483" spans="27:27">
      <c r="AA191483" s="271"/>
    </row>
    <row r="191484" spans="27:27">
      <c r="AA191484" s="271"/>
    </row>
    <row r="191485" spans="27:27">
      <c r="AA191485" s="271"/>
    </row>
    <row r="191486" spans="27:27">
      <c r="AA191486" s="271"/>
    </row>
    <row r="191487" spans="27:27">
      <c r="AA191487" s="271"/>
    </row>
    <row r="191488" spans="27:27">
      <c r="AA191488" s="271"/>
    </row>
    <row r="191489" spans="27:27">
      <c r="AA191489" s="271"/>
    </row>
    <row r="191490" spans="27:27">
      <c r="AA191490" s="271"/>
    </row>
    <row r="191491" spans="27:27">
      <c r="AA191491" s="271"/>
    </row>
    <row r="191492" spans="27:27">
      <c r="AA191492" s="271"/>
    </row>
    <row r="191493" spans="27:27">
      <c r="AA191493" s="271"/>
    </row>
    <row r="191494" spans="27:27">
      <c r="AA191494" s="271"/>
    </row>
    <row r="191495" spans="27:27">
      <c r="AA191495" s="271"/>
    </row>
    <row r="191496" spans="27:27">
      <c r="AA191496" s="271"/>
    </row>
    <row r="191497" spans="27:27">
      <c r="AA191497" s="271"/>
    </row>
    <row r="191498" spans="27:27">
      <c r="AA191498" s="271"/>
    </row>
    <row r="191499" spans="27:27">
      <c r="AA191499" s="271"/>
    </row>
    <row r="191500" spans="27:27">
      <c r="AA191500" s="271"/>
    </row>
    <row r="191501" spans="27:27">
      <c r="AA191501" s="271"/>
    </row>
    <row r="191502" spans="27:27">
      <c r="AA191502" s="271"/>
    </row>
    <row r="191503" spans="27:27">
      <c r="AA191503" s="271"/>
    </row>
    <row r="191504" spans="27:27">
      <c r="AA191504" s="271"/>
    </row>
    <row r="191505" spans="27:27">
      <c r="AA191505" s="271"/>
    </row>
    <row r="191506" spans="27:27">
      <c r="AA191506" s="271"/>
    </row>
    <row r="191507" spans="27:27">
      <c r="AA191507" s="271"/>
    </row>
    <row r="191508" spans="27:27">
      <c r="AA191508" s="271"/>
    </row>
    <row r="191509" spans="27:27">
      <c r="AA191509" s="271"/>
    </row>
    <row r="191510" spans="27:27">
      <c r="AA191510" s="271"/>
    </row>
    <row r="191511" spans="27:27">
      <c r="AA191511" s="271"/>
    </row>
    <row r="191512" spans="27:27">
      <c r="AA191512" s="271"/>
    </row>
    <row r="191513" spans="27:27">
      <c r="AA191513" s="271"/>
    </row>
    <row r="191514" spans="27:27">
      <c r="AA191514" s="271"/>
    </row>
    <row r="191515" spans="27:27">
      <c r="AA191515" s="271"/>
    </row>
    <row r="191516" spans="27:27">
      <c r="AA191516" s="271"/>
    </row>
    <row r="191517" spans="27:27">
      <c r="AA191517" s="271"/>
    </row>
    <row r="191518" spans="27:27">
      <c r="AA191518" s="271"/>
    </row>
    <row r="191519" spans="27:27">
      <c r="AA191519" s="271"/>
    </row>
    <row r="191520" spans="27:27">
      <c r="AA191520" s="271"/>
    </row>
    <row r="191521" spans="27:27">
      <c r="AA191521" s="271"/>
    </row>
    <row r="191522" spans="27:27">
      <c r="AA191522" s="271"/>
    </row>
    <row r="191523" spans="27:27">
      <c r="AA191523" s="271"/>
    </row>
    <row r="191524" spans="27:27">
      <c r="AA191524" s="271"/>
    </row>
    <row r="191525" spans="27:27">
      <c r="AA191525" s="271"/>
    </row>
    <row r="191526" spans="27:27">
      <c r="AA191526" s="271"/>
    </row>
    <row r="191527" spans="27:27">
      <c r="AA191527" s="271"/>
    </row>
    <row r="191528" spans="27:27">
      <c r="AA191528" s="271"/>
    </row>
    <row r="191529" spans="27:27">
      <c r="AA191529" s="271"/>
    </row>
    <row r="191530" spans="27:27">
      <c r="AA191530" s="271"/>
    </row>
    <row r="191531" spans="27:27">
      <c r="AA191531" s="271"/>
    </row>
    <row r="191532" spans="27:27">
      <c r="AA191532" s="271"/>
    </row>
    <row r="191533" spans="27:27">
      <c r="AA191533" s="271"/>
    </row>
    <row r="191534" spans="27:27">
      <c r="AA191534" s="271"/>
    </row>
    <row r="191535" spans="27:27">
      <c r="AA191535" s="271"/>
    </row>
    <row r="191536" spans="27:27">
      <c r="AA191536" s="271"/>
    </row>
    <row r="191537" spans="27:27">
      <c r="AA191537" s="271"/>
    </row>
    <row r="191538" spans="27:27">
      <c r="AA191538" s="271"/>
    </row>
    <row r="191539" spans="27:27">
      <c r="AA191539" s="271"/>
    </row>
    <row r="191540" spans="27:27">
      <c r="AA191540" s="271"/>
    </row>
    <row r="191541" spans="27:27">
      <c r="AA191541" s="271"/>
    </row>
    <row r="191542" spans="27:27">
      <c r="AA191542" s="271"/>
    </row>
    <row r="191543" spans="27:27">
      <c r="AA191543" s="271"/>
    </row>
    <row r="191544" spans="27:27">
      <c r="AA191544" s="271"/>
    </row>
    <row r="191545" spans="27:27">
      <c r="AA191545" s="271"/>
    </row>
    <row r="191546" spans="27:27">
      <c r="AA191546" s="271"/>
    </row>
    <row r="191547" spans="27:27">
      <c r="AA191547" s="271"/>
    </row>
    <row r="191548" spans="27:27">
      <c r="AA191548" s="271"/>
    </row>
    <row r="191549" spans="27:27">
      <c r="AA191549" s="271"/>
    </row>
    <row r="191550" spans="27:27">
      <c r="AA191550" s="271"/>
    </row>
    <row r="191551" spans="27:27">
      <c r="AA191551" s="271"/>
    </row>
    <row r="191552" spans="27:27">
      <c r="AA191552" s="271"/>
    </row>
    <row r="191553" spans="27:27">
      <c r="AA191553" s="271"/>
    </row>
    <row r="191554" spans="27:27">
      <c r="AA191554" s="271"/>
    </row>
    <row r="191555" spans="27:27">
      <c r="AA191555" s="271"/>
    </row>
    <row r="191556" spans="27:27">
      <c r="AA191556" s="271"/>
    </row>
    <row r="191557" spans="27:27">
      <c r="AA191557" s="271"/>
    </row>
    <row r="191558" spans="27:27">
      <c r="AA191558" s="271"/>
    </row>
    <row r="191559" spans="27:27">
      <c r="AA191559" s="271"/>
    </row>
    <row r="191560" spans="27:27">
      <c r="AA191560" s="271"/>
    </row>
    <row r="191561" spans="27:27">
      <c r="AA191561" s="271"/>
    </row>
    <row r="191562" spans="27:27">
      <c r="AA191562" s="271"/>
    </row>
    <row r="191563" spans="27:27">
      <c r="AA191563" s="271"/>
    </row>
    <row r="191564" spans="27:27">
      <c r="AA191564" s="271"/>
    </row>
    <row r="191565" spans="27:27">
      <c r="AA191565" s="271"/>
    </row>
    <row r="191566" spans="27:27">
      <c r="AA191566" s="271"/>
    </row>
    <row r="191567" spans="27:27">
      <c r="AA191567" s="271"/>
    </row>
    <row r="191568" spans="27:27">
      <c r="AA191568" s="271"/>
    </row>
    <row r="191569" spans="27:27">
      <c r="AA191569" s="271"/>
    </row>
    <row r="191570" spans="27:27">
      <c r="AA191570" s="271"/>
    </row>
    <row r="191571" spans="27:27">
      <c r="AA191571" s="271"/>
    </row>
    <row r="191572" spans="27:27">
      <c r="AA191572" s="271"/>
    </row>
    <row r="191573" spans="27:27">
      <c r="AA191573" s="271"/>
    </row>
    <row r="191574" spans="27:27">
      <c r="AA191574" s="271"/>
    </row>
    <row r="191575" spans="27:27">
      <c r="AA191575" s="271"/>
    </row>
    <row r="191576" spans="27:27">
      <c r="AA191576" s="271"/>
    </row>
    <row r="191577" spans="27:27">
      <c r="AA191577" s="271"/>
    </row>
    <row r="191578" spans="27:27">
      <c r="AA191578" s="271"/>
    </row>
    <row r="191579" spans="27:27">
      <c r="AA191579" s="271"/>
    </row>
    <row r="191580" spans="27:27">
      <c r="AA191580" s="271"/>
    </row>
    <row r="191581" spans="27:27">
      <c r="AA191581" s="271"/>
    </row>
    <row r="191582" spans="27:27">
      <c r="AA191582" s="271"/>
    </row>
    <row r="191583" spans="27:27">
      <c r="AA191583" s="271"/>
    </row>
    <row r="191584" spans="27:27">
      <c r="AA191584" s="271"/>
    </row>
    <row r="191585" spans="27:27">
      <c r="AA191585" s="271"/>
    </row>
    <row r="191586" spans="27:27">
      <c r="AA191586" s="271"/>
    </row>
    <row r="191587" spans="27:27">
      <c r="AA191587" s="271"/>
    </row>
    <row r="191588" spans="27:27">
      <c r="AA191588" s="271"/>
    </row>
    <row r="191589" spans="27:27">
      <c r="AA191589" s="271"/>
    </row>
    <row r="191590" spans="27:27">
      <c r="AA191590" s="271"/>
    </row>
    <row r="191591" spans="27:27">
      <c r="AA191591" s="271"/>
    </row>
    <row r="191592" spans="27:27">
      <c r="AA191592" s="271"/>
    </row>
    <row r="191593" spans="27:27">
      <c r="AA191593" s="271"/>
    </row>
    <row r="191594" spans="27:27">
      <c r="AA191594" s="271"/>
    </row>
    <row r="191595" spans="27:27">
      <c r="AA191595" s="271"/>
    </row>
    <row r="191596" spans="27:27">
      <c r="AA191596" s="271"/>
    </row>
    <row r="191597" spans="27:27">
      <c r="AA191597" s="271"/>
    </row>
    <row r="191598" spans="27:27">
      <c r="AA191598" s="271"/>
    </row>
    <row r="191599" spans="27:27">
      <c r="AA191599" s="271"/>
    </row>
    <row r="191600" spans="27:27">
      <c r="AA191600" s="271"/>
    </row>
    <row r="191601" spans="27:27">
      <c r="AA191601" s="271"/>
    </row>
    <row r="191602" spans="27:27">
      <c r="AA191602" s="271"/>
    </row>
    <row r="191603" spans="27:27">
      <c r="AA191603" s="271"/>
    </row>
    <row r="191604" spans="27:27">
      <c r="AA191604" s="271"/>
    </row>
    <row r="191605" spans="27:27">
      <c r="AA191605" s="271"/>
    </row>
    <row r="191606" spans="27:27">
      <c r="AA191606" s="271"/>
    </row>
    <row r="191607" spans="27:27">
      <c r="AA191607" s="271"/>
    </row>
    <row r="191608" spans="27:27">
      <c r="AA191608" s="271"/>
    </row>
    <row r="191609" spans="27:27">
      <c r="AA191609" s="271"/>
    </row>
    <row r="191610" spans="27:27">
      <c r="AA191610" s="271"/>
    </row>
    <row r="191611" spans="27:27">
      <c r="AA191611" s="271"/>
    </row>
    <row r="191612" spans="27:27">
      <c r="AA191612" s="271"/>
    </row>
    <row r="191613" spans="27:27">
      <c r="AA191613" s="271"/>
    </row>
    <row r="191614" spans="27:27">
      <c r="AA191614" s="271"/>
    </row>
    <row r="191615" spans="27:27">
      <c r="AA191615" s="271"/>
    </row>
    <row r="191616" spans="27:27">
      <c r="AA191616" s="271"/>
    </row>
    <row r="191617" spans="27:27">
      <c r="AA191617" s="271"/>
    </row>
    <row r="191618" spans="27:27">
      <c r="AA191618" s="271"/>
    </row>
    <row r="191619" spans="27:27">
      <c r="AA191619" s="271"/>
    </row>
    <row r="191620" spans="27:27">
      <c r="AA191620" s="271"/>
    </row>
    <row r="191621" spans="27:27">
      <c r="AA191621" s="271"/>
    </row>
    <row r="191622" spans="27:27">
      <c r="AA191622" s="271"/>
    </row>
    <row r="191623" spans="27:27">
      <c r="AA191623" s="271"/>
    </row>
    <row r="191624" spans="27:27">
      <c r="AA191624" s="271"/>
    </row>
    <row r="191625" spans="27:27">
      <c r="AA191625" s="271"/>
    </row>
    <row r="191626" spans="27:27">
      <c r="AA191626" s="271"/>
    </row>
    <row r="191627" spans="27:27">
      <c r="AA191627" s="271"/>
    </row>
    <row r="191628" spans="27:27">
      <c r="AA191628" s="271"/>
    </row>
    <row r="191629" spans="27:27">
      <c r="AA191629" s="271"/>
    </row>
    <row r="191630" spans="27:27">
      <c r="AA191630" s="271"/>
    </row>
    <row r="191631" spans="27:27">
      <c r="AA191631" s="271"/>
    </row>
    <row r="191632" spans="27:27">
      <c r="AA191632" s="271"/>
    </row>
    <row r="191633" spans="27:27">
      <c r="AA191633" s="271"/>
    </row>
    <row r="191634" spans="27:27">
      <c r="AA191634" s="271"/>
    </row>
    <row r="191635" spans="27:27">
      <c r="AA191635" s="271"/>
    </row>
    <row r="191636" spans="27:27">
      <c r="AA191636" s="271"/>
    </row>
    <row r="191637" spans="27:27">
      <c r="AA191637" s="271"/>
    </row>
    <row r="191638" spans="27:27">
      <c r="AA191638" s="271"/>
    </row>
    <row r="191639" spans="27:27">
      <c r="AA191639" s="271"/>
    </row>
    <row r="191640" spans="27:27">
      <c r="AA191640" s="271"/>
    </row>
    <row r="191641" spans="27:27">
      <c r="AA191641" s="271"/>
    </row>
    <row r="191642" spans="27:27">
      <c r="AA191642" s="271"/>
    </row>
    <row r="191643" spans="27:27">
      <c r="AA191643" s="271"/>
    </row>
    <row r="191644" spans="27:27">
      <c r="AA191644" s="271"/>
    </row>
    <row r="191645" spans="27:27">
      <c r="AA191645" s="271"/>
    </row>
    <row r="191646" spans="27:27">
      <c r="AA191646" s="271"/>
    </row>
    <row r="191647" spans="27:27">
      <c r="AA191647" s="271"/>
    </row>
    <row r="191648" spans="27:27">
      <c r="AA191648" s="271"/>
    </row>
    <row r="191649" spans="27:27">
      <c r="AA191649" s="271"/>
    </row>
    <row r="191650" spans="27:27">
      <c r="AA191650" s="271"/>
    </row>
    <row r="191651" spans="27:27">
      <c r="AA191651" s="271"/>
    </row>
    <row r="191652" spans="27:27">
      <c r="AA191652" s="271"/>
    </row>
    <row r="191653" spans="27:27">
      <c r="AA191653" s="271"/>
    </row>
    <row r="191654" spans="27:27">
      <c r="AA191654" s="271"/>
    </row>
    <row r="191655" spans="27:27">
      <c r="AA191655" s="271"/>
    </row>
    <row r="191656" spans="27:27">
      <c r="AA191656" s="271"/>
    </row>
    <row r="191657" spans="27:27">
      <c r="AA191657" s="271"/>
    </row>
    <row r="191658" spans="27:27">
      <c r="AA191658" s="271"/>
    </row>
    <row r="191659" spans="27:27">
      <c r="AA191659" s="271"/>
    </row>
    <row r="191660" spans="27:27">
      <c r="AA191660" s="271"/>
    </row>
    <row r="191661" spans="27:27">
      <c r="AA191661" s="271"/>
    </row>
    <row r="191662" spans="27:27">
      <c r="AA191662" s="271"/>
    </row>
    <row r="191663" spans="27:27">
      <c r="AA191663" s="271"/>
    </row>
    <row r="191664" spans="27:27">
      <c r="AA191664" s="271"/>
    </row>
    <row r="191665" spans="27:27">
      <c r="AA191665" s="271"/>
    </row>
    <row r="191666" spans="27:27">
      <c r="AA191666" s="271"/>
    </row>
    <row r="191667" spans="27:27">
      <c r="AA191667" s="271"/>
    </row>
    <row r="191668" spans="27:27">
      <c r="AA191668" s="271"/>
    </row>
    <row r="191669" spans="27:27">
      <c r="AA191669" s="271"/>
    </row>
    <row r="191670" spans="27:27">
      <c r="AA191670" s="271"/>
    </row>
    <row r="191671" spans="27:27">
      <c r="AA191671" s="271"/>
    </row>
    <row r="191672" spans="27:27">
      <c r="AA191672" s="271"/>
    </row>
    <row r="191673" spans="27:27">
      <c r="AA191673" s="271"/>
    </row>
    <row r="191674" spans="27:27">
      <c r="AA191674" s="271"/>
    </row>
    <row r="191675" spans="27:27">
      <c r="AA191675" s="271"/>
    </row>
    <row r="191676" spans="27:27">
      <c r="AA191676" s="271"/>
    </row>
    <row r="191677" spans="27:27">
      <c r="AA191677" s="271"/>
    </row>
    <row r="191678" spans="27:27">
      <c r="AA191678" s="271"/>
    </row>
    <row r="191679" spans="27:27">
      <c r="AA191679" s="271"/>
    </row>
    <row r="191680" spans="27:27">
      <c r="AA191680" s="271"/>
    </row>
    <row r="191681" spans="27:27">
      <c r="AA191681" s="271"/>
    </row>
    <row r="191682" spans="27:27">
      <c r="AA191682" s="271"/>
    </row>
    <row r="191683" spans="27:27">
      <c r="AA191683" s="271"/>
    </row>
    <row r="191684" spans="27:27">
      <c r="AA191684" s="271"/>
    </row>
    <row r="191685" spans="27:27">
      <c r="AA191685" s="271"/>
    </row>
    <row r="191686" spans="27:27">
      <c r="AA191686" s="271"/>
    </row>
    <row r="191687" spans="27:27">
      <c r="AA191687" s="271"/>
    </row>
    <row r="191688" spans="27:27">
      <c r="AA191688" s="271"/>
    </row>
    <row r="191689" spans="27:27">
      <c r="AA191689" s="271"/>
    </row>
    <row r="191690" spans="27:27">
      <c r="AA191690" s="271"/>
    </row>
    <row r="191691" spans="27:27">
      <c r="AA191691" s="271"/>
    </row>
    <row r="191692" spans="27:27">
      <c r="AA191692" s="271"/>
    </row>
    <row r="191693" spans="27:27">
      <c r="AA191693" s="271"/>
    </row>
    <row r="191694" spans="27:27">
      <c r="AA191694" s="271"/>
    </row>
    <row r="191695" spans="27:27">
      <c r="AA191695" s="271"/>
    </row>
    <row r="191696" spans="27:27">
      <c r="AA191696" s="271"/>
    </row>
    <row r="191697" spans="27:27">
      <c r="AA191697" s="271"/>
    </row>
    <row r="191698" spans="27:27">
      <c r="AA191698" s="271"/>
    </row>
    <row r="191699" spans="27:27">
      <c r="AA191699" s="271"/>
    </row>
    <row r="191700" spans="27:27">
      <c r="AA191700" s="271"/>
    </row>
    <row r="191701" spans="27:27">
      <c r="AA191701" s="271"/>
    </row>
    <row r="191702" spans="27:27">
      <c r="AA191702" s="271"/>
    </row>
    <row r="191703" spans="27:27">
      <c r="AA191703" s="271"/>
    </row>
    <row r="191704" spans="27:27">
      <c r="AA191704" s="271"/>
    </row>
    <row r="191705" spans="27:27">
      <c r="AA191705" s="271"/>
    </row>
    <row r="191706" spans="27:27">
      <c r="AA191706" s="271"/>
    </row>
    <row r="191707" spans="27:27">
      <c r="AA191707" s="271"/>
    </row>
    <row r="191708" spans="27:27">
      <c r="AA191708" s="271"/>
    </row>
    <row r="191709" spans="27:27">
      <c r="AA191709" s="271"/>
    </row>
    <row r="191710" spans="27:27">
      <c r="AA191710" s="271"/>
    </row>
    <row r="191711" spans="27:27">
      <c r="AA191711" s="271"/>
    </row>
    <row r="191712" spans="27:27">
      <c r="AA191712" s="271"/>
    </row>
    <row r="191713" spans="27:27">
      <c r="AA191713" s="271"/>
    </row>
    <row r="191714" spans="27:27">
      <c r="AA191714" s="271"/>
    </row>
    <row r="191715" spans="27:27">
      <c r="AA191715" s="271"/>
    </row>
    <row r="191716" spans="27:27">
      <c r="AA191716" s="271"/>
    </row>
    <row r="191717" spans="27:27">
      <c r="AA191717" s="271"/>
    </row>
    <row r="191718" spans="27:27">
      <c r="AA191718" s="271"/>
    </row>
    <row r="191719" spans="27:27">
      <c r="AA191719" s="271"/>
    </row>
    <row r="191720" spans="27:27">
      <c r="AA191720" s="271"/>
    </row>
    <row r="191721" spans="27:27">
      <c r="AA191721" s="271"/>
    </row>
    <row r="191722" spans="27:27">
      <c r="AA191722" s="271"/>
    </row>
    <row r="191723" spans="27:27">
      <c r="AA191723" s="271"/>
    </row>
    <row r="191724" spans="27:27">
      <c r="AA191724" s="271"/>
    </row>
    <row r="191725" spans="27:27">
      <c r="AA191725" s="271"/>
    </row>
    <row r="191726" spans="27:27">
      <c r="AA191726" s="271"/>
    </row>
    <row r="191727" spans="27:27">
      <c r="AA191727" s="271"/>
    </row>
    <row r="191728" spans="27:27">
      <c r="AA191728" s="271"/>
    </row>
    <row r="191729" spans="27:27">
      <c r="AA191729" s="271"/>
    </row>
    <row r="191730" spans="27:27">
      <c r="AA191730" s="271"/>
    </row>
    <row r="191731" spans="27:27">
      <c r="AA191731" s="271"/>
    </row>
    <row r="191732" spans="27:27">
      <c r="AA191732" s="271"/>
    </row>
    <row r="191733" spans="27:27">
      <c r="AA191733" s="271"/>
    </row>
    <row r="191734" spans="27:27">
      <c r="AA191734" s="271"/>
    </row>
    <row r="191735" spans="27:27">
      <c r="AA191735" s="271"/>
    </row>
    <row r="191736" spans="27:27">
      <c r="AA191736" s="271"/>
    </row>
    <row r="191737" spans="27:27">
      <c r="AA191737" s="271"/>
    </row>
    <row r="191738" spans="27:27">
      <c r="AA191738" s="271"/>
    </row>
    <row r="191739" spans="27:27">
      <c r="AA191739" s="271"/>
    </row>
    <row r="191740" spans="27:27">
      <c r="AA191740" s="271"/>
    </row>
    <row r="191741" spans="27:27">
      <c r="AA191741" s="271"/>
    </row>
    <row r="191742" spans="27:27">
      <c r="AA191742" s="271"/>
    </row>
    <row r="191743" spans="27:27">
      <c r="AA191743" s="271"/>
    </row>
    <row r="191744" spans="27:27">
      <c r="AA191744" s="271"/>
    </row>
    <row r="191745" spans="27:27">
      <c r="AA191745" s="271"/>
    </row>
    <row r="191746" spans="27:27">
      <c r="AA191746" s="271"/>
    </row>
    <row r="191747" spans="27:27">
      <c r="AA191747" s="271"/>
    </row>
    <row r="191748" spans="27:27">
      <c r="AA191748" s="271"/>
    </row>
    <row r="191749" spans="27:27">
      <c r="AA191749" s="271"/>
    </row>
    <row r="191750" spans="27:27">
      <c r="AA191750" s="271"/>
    </row>
    <row r="191751" spans="27:27">
      <c r="AA191751" s="271"/>
    </row>
    <row r="191752" spans="27:27">
      <c r="AA191752" s="271"/>
    </row>
    <row r="191753" spans="27:27">
      <c r="AA191753" s="271"/>
    </row>
    <row r="191754" spans="27:27">
      <c r="AA191754" s="271"/>
    </row>
    <row r="191755" spans="27:27">
      <c r="AA191755" s="271"/>
    </row>
    <row r="191756" spans="27:27">
      <c r="AA191756" s="271"/>
    </row>
    <row r="191757" spans="27:27">
      <c r="AA191757" s="271"/>
    </row>
    <row r="191758" spans="27:27">
      <c r="AA191758" s="271"/>
    </row>
    <row r="191759" spans="27:27">
      <c r="AA191759" s="271"/>
    </row>
    <row r="191760" spans="27:27">
      <c r="AA191760" s="271"/>
    </row>
    <row r="191761" spans="27:27">
      <c r="AA191761" s="271"/>
    </row>
    <row r="191762" spans="27:27">
      <c r="AA191762" s="271"/>
    </row>
    <row r="191763" spans="27:27">
      <c r="AA191763" s="271"/>
    </row>
    <row r="191764" spans="27:27">
      <c r="AA191764" s="271"/>
    </row>
    <row r="191765" spans="27:27">
      <c r="AA191765" s="271"/>
    </row>
    <row r="191766" spans="27:27">
      <c r="AA191766" s="271"/>
    </row>
    <row r="191767" spans="27:27">
      <c r="AA191767" s="271"/>
    </row>
    <row r="191768" spans="27:27">
      <c r="AA191768" s="271"/>
    </row>
    <row r="191769" spans="27:27">
      <c r="AA191769" s="271"/>
    </row>
    <row r="191770" spans="27:27">
      <c r="AA191770" s="271"/>
    </row>
    <row r="191771" spans="27:27">
      <c r="AA191771" s="271"/>
    </row>
    <row r="191772" spans="27:27">
      <c r="AA191772" s="271"/>
    </row>
    <row r="191773" spans="27:27">
      <c r="AA191773" s="271"/>
    </row>
    <row r="191774" spans="27:27">
      <c r="AA191774" s="271"/>
    </row>
    <row r="191775" spans="27:27">
      <c r="AA191775" s="271"/>
    </row>
    <row r="191776" spans="27:27">
      <c r="AA191776" s="271"/>
    </row>
    <row r="191777" spans="27:27">
      <c r="AA191777" s="271"/>
    </row>
    <row r="191778" spans="27:27">
      <c r="AA191778" s="271"/>
    </row>
    <row r="191779" spans="27:27">
      <c r="AA191779" s="271"/>
    </row>
    <row r="191780" spans="27:27">
      <c r="AA191780" s="271"/>
    </row>
    <row r="191781" spans="27:27">
      <c r="AA191781" s="271"/>
    </row>
    <row r="191782" spans="27:27">
      <c r="AA191782" s="271"/>
    </row>
    <row r="191783" spans="27:27">
      <c r="AA191783" s="271"/>
    </row>
    <row r="191784" spans="27:27">
      <c r="AA191784" s="271"/>
    </row>
    <row r="191785" spans="27:27">
      <c r="AA191785" s="271"/>
    </row>
    <row r="191786" spans="27:27">
      <c r="AA191786" s="271"/>
    </row>
    <row r="191787" spans="27:27">
      <c r="AA191787" s="271"/>
    </row>
    <row r="191788" spans="27:27">
      <c r="AA191788" s="271"/>
    </row>
    <row r="191789" spans="27:27">
      <c r="AA191789" s="271"/>
    </row>
    <row r="191790" spans="27:27">
      <c r="AA191790" s="271"/>
    </row>
    <row r="191791" spans="27:27">
      <c r="AA191791" s="271"/>
    </row>
    <row r="191792" spans="27:27">
      <c r="AA191792" s="271"/>
    </row>
    <row r="191793" spans="27:27">
      <c r="AA191793" s="271"/>
    </row>
    <row r="191794" spans="27:27">
      <c r="AA191794" s="271"/>
    </row>
    <row r="191795" spans="27:27">
      <c r="AA191795" s="271"/>
    </row>
    <row r="191796" spans="27:27">
      <c r="AA191796" s="271"/>
    </row>
    <row r="191797" spans="27:27">
      <c r="AA191797" s="271"/>
    </row>
    <row r="191798" spans="27:27">
      <c r="AA191798" s="271"/>
    </row>
    <row r="191799" spans="27:27">
      <c r="AA191799" s="271"/>
    </row>
    <row r="191800" spans="27:27">
      <c r="AA191800" s="271"/>
    </row>
    <row r="191801" spans="27:27">
      <c r="AA191801" s="271"/>
    </row>
    <row r="191802" spans="27:27">
      <c r="AA191802" s="271"/>
    </row>
    <row r="191803" spans="27:27">
      <c r="AA191803" s="271"/>
    </row>
    <row r="191804" spans="27:27">
      <c r="AA191804" s="271"/>
    </row>
    <row r="191805" spans="27:27">
      <c r="AA191805" s="271"/>
    </row>
    <row r="191806" spans="27:27">
      <c r="AA191806" s="271"/>
    </row>
    <row r="191807" spans="27:27">
      <c r="AA191807" s="271"/>
    </row>
    <row r="191808" spans="27:27">
      <c r="AA191808" s="271"/>
    </row>
    <row r="191809" spans="27:27">
      <c r="AA191809" s="271"/>
    </row>
    <row r="191810" spans="27:27">
      <c r="AA191810" s="271"/>
    </row>
    <row r="191811" spans="27:27">
      <c r="AA191811" s="271"/>
    </row>
    <row r="191812" spans="27:27">
      <c r="AA191812" s="271"/>
    </row>
    <row r="191813" spans="27:27">
      <c r="AA191813" s="271"/>
    </row>
    <row r="191814" spans="27:27">
      <c r="AA191814" s="271"/>
    </row>
    <row r="191815" spans="27:27">
      <c r="AA191815" s="271"/>
    </row>
    <row r="191816" spans="27:27">
      <c r="AA191816" s="271"/>
    </row>
    <row r="191817" spans="27:27">
      <c r="AA191817" s="271"/>
    </row>
    <row r="191818" spans="27:27">
      <c r="AA191818" s="271"/>
    </row>
    <row r="191819" spans="27:27">
      <c r="AA191819" s="271"/>
    </row>
    <row r="191820" spans="27:27">
      <c r="AA191820" s="271"/>
    </row>
    <row r="191821" spans="27:27">
      <c r="AA191821" s="271"/>
    </row>
    <row r="191822" spans="27:27">
      <c r="AA191822" s="271"/>
    </row>
    <row r="191823" spans="27:27">
      <c r="AA191823" s="271"/>
    </row>
    <row r="191824" spans="27:27">
      <c r="AA191824" s="271"/>
    </row>
    <row r="191825" spans="27:27">
      <c r="AA191825" s="271"/>
    </row>
    <row r="191826" spans="27:27">
      <c r="AA191826" s="271"/>
    </row>
    <row r="191827" spans="27:27">
      <c r="AA191827" s="271"/>
    </row>
    <row r="191828" spans="27:27">
      <c r="AA191828" s="271"/>
    </row>
    <row r="191829" spans="27:27">
      <c r="AA191829" s="271"/>
    </row>
    <row r="191830" spans="27:27">
      <c r="AA191830" s="271"/>
    </row>
    <row r="191831" spans="27:27">
      <c r="AA191831" s="271"/>
    </row>
    <row r="191832" spans="27:27">
      <c r="AA191832" s="271"/>
    </row>
    <row r="191833" spans="27:27">
      <c r="AA191833" s="271"/>
    </row>
    <row r="191834" spans="27:27">
      <c r="AA191834" s="271"/>
    </row>
    <row r="191835" spans="27:27">
      <c r="AA191835" s="271"/>
    </row>
    <row r="191836" spans="27:27">
      <c r="AA191836" s="271"/>
    </row>
    <row r="191837" spans="27:27">
      <c r="AA191837" s="271"/>
    </row>
    <row r="191838" spans="27:27">
      <c r="AA191838" s="271"/>
    </row>
    <row r="191839" spans="27:27">
      <c r="AA191839" s="271"/>
    </row>
    <row r="191840" spans="27:27">
      <c r="AA191840" s="271"/>
    </row>
    <row r="191841" spans="27:27">
      <c r="AA191841" s="271"/>
    </row>
    <row r="191842" spans="27:27">
      <c r="AA191842" s="271"/>
    </row>
    <row r="191843" spans="27:27">
      <c r="AA191843" s="271"/>
    </row>
    <row r="191844" spans="27:27">
      <c r="AA191844" s="271"/>
    </row>
    <row r="191845" spans="27:27">
      <c r="AA191845" s="271"/>
    </row>
    <row r="191846" spans="27:27">
      <c r="AA191846" s="271"/>
    </row>
    <row r="191847" spans="27:27">
      <c r="AA191847" s="271"/>
    </row>
    <row r="191848" spans="27:27">
      <c r="AA191848" s="271"/>
    </row>
    <row r="191849" spans="27:27">
      <c r="AA191849" s="271"/>
    </row>
    <row r="191850" spans="27:27">
      <c r="AA191850" s="271"/>
    </row>
    <row r="191851" spans="27:27">
      <c r="AA191851" s="271"/>
    </row>
    <row r="191852" spans="27:27">
      <c r="AA191852" s="271"/>
    </row>
    <row r="191853" spans="27:27">
      <c r="AA191853" s="271"/>
    </row>
    <row r="191854" spans="27:27">
      <c r="AA191854" s="271"/>
    </row>
    <row r="191855" spans="27:27">
      <c r="AA191855" s="271"/>
    </row>
    <row r="191856" spans="27:27">
      <c r="AA191856" s="271"/>
    </row>
    <row r="191857" spans="27:27">
      <c r="AA191857" s="271"/>
    </row>
    <row r="191858" spans="27:27">
      <c r="AA191858" s="271"/>
    </row>
    <row r="191859" spans="27:27">
      <c r="AA191859" s="271"/>
    </row>
    <row r="191860" spans="27:27">
      <c r="AA191860" s="271"/>
    </row>
    <row r="191861" spans="27:27">
      <c r="AA191861" s="271"/>
    </row>
    <row r="191862" spans="27:27">
      <c r="AA191862" s="271"/>
    </row>
    <row r="191863" spans="27:27">
      <c r="AA191863" s="271"/>
    </row>
    <row r="191864" spans="27:27">
      <c r="AA191864" s="271"/>
    </row>
    <row r="191865" spans="27:27">
      <c r="AA191865" s="271"/>
    </row>
    <row r="191866" spans="27:27">
      <c r="AA191866" s="271"/>
    </row>
    <row r="191867" spans="27:27">
      <c r="AA191867" s="271"/>
    </row>
    <row r="191868" spans="27:27">
      <c r="AA191868" s="271"/>
    </row>
    <row r="191869" spans="27:27">
      <c r="AA191869" s="271"/>
    </row>
    <row r="191870" spans="27:27">
      <c r="AA191870" s="271"/>
    </row>
    <row r="191871" spans="27:27">
      <c r="AA191871" s="271"/>
    </row>
    <row r="191872" spans="27:27">
      <c r="AA191872" s="271"/>
    </row>
    <row r="191873" spans="27:27">
      <c r="AA191873" s="271"/>
    </row>
    <row r="191874" spans="27:27">
      <c r="AA191874" s="271"/>
    </row>
    <row r="191875" spans="27:27">
      <c r="AA191875" s="271"/>
    </row>
    <row r="191876" spans="27:27">
      <c r="AA191876" s="271"/>
    </row>
    <row r="191877" spans="27:27">
      <c r="AA191877" s="271"/>
    </row>
    <row r="191878" spans="27:27">
      <c r="AA191878" s="271"/>
    </row>
    <row r="191879" spans="27:27">
      <c r="AA191879" s="271"/>
    </row>
    <row r="191880" spans="27:27">
      <c r="AA191880" s="271"/>
    </row>
    <row r="191881" spans="27:27">
      <c r="AA191881" s="271"/>
    </row>
    <row r="191882" spans="27:27">
      <c r="AA191882" s="271"/>
    </row>
    <row r="191883" spans="27:27">
      <c r="AA191883" s="271"/>
    </row>
    <row r="191884" spans="27:27">
      <c r="AA191884" s="271"/>
    </row>
    <row r="191885" spans="27:27">
      <c r="AA191885" s="271"/>
    </row>
    <row r="191886" spans="27:27">
      <c r="AA191886" s="271"/>
    </row>
    <row r="191887" spans="27:27">
      <c r="AA191887" s="271"/>
    </row>
    <row r="191888" spans="27:27">
      <c r="AA191888" s="271"/>
    </row>
    <row r="191889" spans="27:27">
      <c r="AA191889" s="271"/>
    </row>
    <row r="191890" spans="27:27">
      <c r="AA191890" s="271"/>
    </row>
    <row r="191891" spans="27:27">
      <c r="AA191891" s="271"/>
    </row>
    <row r="191892" spans="27:27">
      <c r="AA191892" s="271"/>
    </row>
    <row r="191893" spans="27:27">
      <c r="AA191893" s="271"/>
    </row>
    <row r="191894" spans="27:27">
      <c r="AA191894" s="271"/>
    </row>
    <row r="191895" spans="27:27">
      <c r="AA191895" s="271"/>
    </row>
    <row r="191896" spans="27:27">
      <c r="AA191896" s="271"/>
    </row>
    <row r="191897" spans="27:27">
      <c r="AA191897" s="271"/>
    </row>
    <row r="191898" spans="27:27">
      <c r="AA191898" s="271"/>
    </row>
    <row r="191899" spans="27:27">
      <c r="AA191899" s="271"/>
    </row>
    <row r="191900" spans="27:27">
      <c r="AA191900" s="271"/>
    </row>
    <row r="191901" spans="27:27">
      <c r="AA191901" s="271"/>
    </row>
    <row r="191902" spans="27:27">
      <c r="AA191902" s="271"/>
    </row>
    <row r="191903" spans="27:27">
      <c r="AA191903" s="271"/>
    </row>
    <row r="191904" spans="27:27">
      <c r="AA191904" s="271"/>
    </row>
    <row r="191905" spans="27:27">
      <c r="AA191905" s="271"/>
    </row>
    <row r="191906" spans="27:27">
      <c r="AA191906" s="271"/>
    </row>
    <row r="191907" spans="27:27">
      <c r="AA191907" s="271"/>
    </row>
    <row r="191908" spans="27:27">
      <c r="AA191908" s="271"/>
    </row>
    <row r="191909" spans="27:27">
      <c r="AA191909" s="271"/>
    </row>
    <row r="191910" spans="27:27">
      <c r="AA191910" s="271"/>
    </row>
    <row r="191911" spans="27:27">
      <c r="AA191911" s="271"/>
    </row>
    <row r="191912" spans="27:27">
      <c r="AA191912" s="271"/>
    </row>
    <row r="191913" spans="27:27">
      <c r="AA191913" s="271"/>
    </row>
    <row r="191914" spans="27:27">
      <c r="AA191914" s="271"/>
    </row>
    <row r="191915" spans="27:27">
      <c r="AA191915" s="271"/>
    </row>
    <row r="191916" spans="27:27">
      <c r="AA191916" s="271"/>
    </row>
    <row r="191917" spans="27:27">
      <c r="AA191917" s="271"/>
    </row>
    <row r="191918" spans="27:27">
      <c r="AA191918" s="271"/>
    </row>
    <row r="191919" spans="27:27">
      <c r="AA191919" s="271"/>
    </row>
    <row r="191920" spans="27:27">
      <c r="AA191920" s="271"/>
    </row>
    <row r="191921" spans="27:27">
      <c r="AA191921" s="271"/>
    </row>
    <row r="191922" spans="27:27">
      <c r="AA191922" s="271"/>
    </row>
    <row r="191923" spans="27:27">
      <c r="AA191923" s="271"/>
    </row>
    <row r="191924" spans="27:27">
      <c r="AA191924" s="271"/>
    </row>
    <row r="191925" spans="27:27">
      <c r="AA191925" s="271"/>
    </row>
    <row r="191926" spans="27:27">
      <c r="AA191926" s="271"/>
    </row>
    <row r="191927" spans="27:27">
      <c r="AA191927" s="271"/>
    </row>
    <row r="191928" spans="27:27">
      <c r="AA191928" s="271"/>
    </row>
    <row r="191929" spans="27:27">
      <c r="AA191929" s="271"/>
    </row>
    <row r="191930" spans="27:27">
      <c r="AA191930" s="271"/>
    </row>
    <row r="191931" spans="27:27">
      <c r="AA191931" s="271"/>
    </row>
    <row r="191932" spans="27:27">
      <c r="AA191932" s="271"/>
    </row>
    <row r="191933" spans="27:27">
      <c r="AA191933" s="271"/>
    </row>
    <row r="191934" spans="27:27">
      <c r="AA191934" s="271"/>
    </row>
    <row r="191935" spans="27:27">
      <c r="AA191935" s="271"/>
    </row>
    <row r="191936" spans="27:27">
      <c r="AA191936" s="271"/>
    </row>
    <row r="191937" spans="27:27">
      <c r="AA191937" s="271"/>
    </row>
    <row r="191938" spans="27:27">
      <c r="AA191938" s="271"/>
    </row>
    <row r="191939" spans="27:27">
      <c r="AA191939" s="271"/>
    </row>
    <row r="191940" spans="27:27">
      <c r="AA191940" s="271"/>
    </row>
    <row r="191941" spans="27:27">
      <c r="AA191941" s="271"/>
    </row>
    <row r="191942" spans="27:27">
      <c r="AA191942" s="271"/>
    </row>
    <row r="191943" spans="27:27">
      <c r="AA191943" s="271"/>
    </row>
    <row r="191944" spans="27:27">
      <c r="AA191944" s="271"/>
    </row>
    <row r="191945" spans="27:27">
      <c r="AA191945" s="271"/>
    </row>
    <row r="191946" spans="27:27">
      <c r="AA191946" s="271"/>
    </row>
    <row r="191947" spans="27:27">
      <c r="AA191947" s="271"/>
    </row>
    <row r="191948" spans="27:27">
      <c r="AA191948" s="271"/>
    </row>
    <row r="191949" spans="27:27">
      <c r="AA191949" s="271"/>
    </row>
    <row r="191950" spans="27:27">
      <c r="AA191950" s="271"/>
    </row>
    <row r="191951" spans="27:27">
      <c r="AA191951" s="271"/>
    </row>
    <row r="191952" spans="27:27">
      <c r="AA191952" s="271"/>
    </row>
    <row r="191953" spans="27:27">
      <c r="AA191953" s="271"/>
    </row>
    <row r="191954" spans="27:27">
      <c r="AA191954" s="271"/>
    </row>
    <row r="191955" spans="27:27">
      <c r="AA191955" s="271"/>
    </row>
    <row r="191956" spans="27:27">
      <c r="AA191956" s="271"/>
    </row>
    <row r="191957" spans="27:27">
      <c r="AA191957" s="271"/>
    </row>
    <row r="191958" spans="27:27">
      <c r="AA191958" s="271"/>
    </row>
    <row r="191959" spans="27:27">
      <c r="AA191959" s="271"/>
    </row>
    <row r="191960" spans="27:27">
      <c r="AA191960" s="271"/>
    </row>
    <row r="191961" spans="27:27">
      <c r="AA191961" s="271"/>
    </row>
    <row r="191962" spans="27:27">
      <c r="AA191962" s="271"/>
    </row>
    <row r="191963" spans="27:27">
      <c r="AA191963" s="271"/>
    </row>
    <row r="191964" spans="27:27">
      <c r="AA191964" s="271"/>
    </row>
    <row r="191965" spans="27:27">
      <c r="AA191965" s="271"/>
    </row>
    <row r="191966" spans="27:27">
      <c r="AA191966" s="271"/>
    </row>
    <row r="191967" spans="27:27">
      <c r="AA191967" s="271"/>
    </row>
    <row r="191968" spans="27:27">
      <c r="AA191968" s="271"/>
    </row>
    <row r="191969" spans="27:27">
      <c r="AA191969" s="271"/>
    </row>
    <row r="191970" spans="27:27">
      <c r="AA191970" s="271"/>
    </row>
    <row r="191971" spans="27:27">
      <c r="AA191971" s="271"/>
    </row>
    <row r="191972" spans="27:27">
      <c r="AA191972" s="271"/>
    </row>
    <row r="191973" spans="27:27">
      <c r="AA191973" s="271"/>
    </row>
    <row r="191974" spans="27:27">
      <c r="AA191974" s="271"/>
    </row>
    <row r="191975" spans="27:27">
      <c r="AA191975" s="271"/>
    </row>
    <row r="191976" spans="27:27">
      <c r="AA191976" s="271"/>
    </row>
    <row r="191977" spans="27:27">
      <c r="AA191977" s="271"/>
    </row>
    <row r="191978" spans="27:27">
      <c r="AA191978" s="271"/>
    </row>
    <row r="191979" spans="27:27">
      <c r="AA191979" s="271"/>
    </row>
    <row r="191980" spans="27:27">
      <c r="AA191980" s="271"/>
    </row>
    <row r="191981" spans="27:27">
      <c r="AA191981" s="271"/>
    </row>
    <row r="191982" spans="27:27">
      <c r="AA191982" s="271"/>
    </row>
    <row r="191983" spans="27:27">
      <c r="AA191983" s="271"/>
    </row>
    <row r="191984" spans="27:27">
      <c r="AA191984" s="271"/>
    </row>
    <row r="191985" spans="27:27">
      <c r="AA191985" s="271"/>
    </row>
    <row r="191986" spans="27:27">
      <c r="AA191986" s="271"/>
    </row>
    <row r="191987" spans="27:27">
      <c r="AA191987" s="271"/>
    </row>
    <row r="191988" spans="27:27">
      <c r="AA191988" s="271"/>
    </row>
    <row r="191989" spans="27:27">
      <c r="AA191989" s="271"/>
    </row>
    <row r="191990" spans="27:27">
      <c r="AA191990" s="271"/>
    </row>
    <row r="191991" spans="27:27">
      <c r="AA191991" s="271"/>
    </row>
    <row r="191992" spans="27:27">
      <c r="AA191992" s="271"/>
    </row>
    <row r="191993" spans="27:27">
      <c r="AA191993" s="271"/>
    </row>
    <row r="191994" spans="27:27">
      <c r="AA191994" s="271"/>
    </row>
    <row r="191995" spans="27:27">
      <c r="AA191995" s="271"/>
    </row>
    <row r="191996" spans="27:27">
      <c r="AA191996" s="271"/>
    </row>
    <row r="191997" spans="27:27">
      <c r="AA191997" s="271"/>
    </row>
    <row r="191998" spans="27:27">
      <c r="AA191998" s="271"/>
    </row>
    <row r="191999" spans="27:27">
      <c r="AA191999" s="271"/>
    </row>
    <row r="192000" spans="27:27">
      <c r="AA192000" s="271"/>
    </row>
    <row r="192001" spans="27:27">
      <c r="AA192001" s="271"/>
    </row>
    <row r="192002" spans="27:27">
      <c r="AA192002" s="271"/>
    </row>
    <row r="192003" spans="27:27">
      <c r="AA192003" s="271"/>
    </row>
    <row r="192004" spans="27:27">
      <c r="AA192004" s="271"/>
    </row>
    <row r="192005" spans="27:27">
      <c r="AA192005" s="271"/>
    </row>
    <row r="192006" spans="27:27">
      <c r="AA192006" s="271"/>
    </row>
    <row r="192007" spans="27:27">
      <c r="AA192007" s="271"/>
    </row>
    <row r="192008" spans="27:27">
      <c r="AA192008" s="271"/>
    </row>
    <row r="192009" spans="27:27">
      <c r="AA192009" s="271"/>
    </row>
    <row r="192010" spans="27:27">
      <c r="AA192010" s="271"/>
    </row>
    <row r="192011" spans="27:27">
      <c r="AA192011" s="271"/>
    </row>
    <row r="192012" spans="27:27">
      <c r="AA192012" s="271"/>
    </row>
    <row r="192013" spans="27:27">
      <c r="AA192013" s="271"/>
    </row>
    <row r="192014" spans="27:27">
      <c r="AA192014" s="271"/>
    </row>
    <row r="192015" spans="27:27">
      <c r="AA192015" s="271"/>
    </row>
    <row r="192016" spans="27:27">
      <c r="AA192016" s="271"/>
    </row>
    <row r="192017" spans="27:27">
      <c r="AA192017" s="271"/>
    </row>
    <row r="192018" spans="27:27">
      <c r="AA192018" s="271"/>
    </row>
    <row r="192019" spans="27:27">
      <c r="AA192019" s="271"/>
    </row>
    <row r="192020" spans="27:27">
      <c r="AA192020" s="271"/>
    </row>
    <row r="192021" spans="27:27">
      <c r="AA192021" s="271"/>
    </row>
    <row r="192022" spans="27:27">
      <c r="AA192022" s="271"/>
    </row>
    <row r="192023" spans="27:27">
      <c r="AA192023" s="271"/>
    </row>
    <row r="192024" spans="27:27">
      <c r="AA192024" s="271"/>
    </row>
    <row r="192025" spans="27:27">
      <c r="AA192025" s="271"/>
    </row>
    <row r="192026" spans="27:27">
      <c r="AA192026" s="271"/>
    </row>
    <row r="192027" spans="27:27">
      <c r="AA192027" s="271"/>
    </row>
    <row r="192028" spans="27:27">
      <c r="AA192028" s="271"/>
    </row>
    <row r="192029" spans="27:27">
      <c r="AA192029" s="271"/>
    </row>
    <row r="192030" spans="27:27">
      <c r="AA192030" s="271"/>
    </row>
    <row r="192031" spans="27:27">
      <c r="AA192031" s="271"/>
    </row>
    <row r="192032" spans="27:27">
      <c r="AA192032" s="271"/>
    </row>
    <row r="192033" spans="27:27">
      <c r="AA192033" s="271"/>
    </row>
    <row r="192034" spans="27:27">
      <c r="AA192034" s="271"/>
    </row>
    <row r="192035" spans="27:27">
      <c r="AA192035" s="271"/>
    </row>
    <row r="192036" spans="27:27">
      <c r="AA192036" s="271"/>
    </row>
    <row r="192037" spans="27:27">
      <c r="AA192037" s="271"/>
    </row>
    <row r="192038" spans="27:27">
      <c r="AA192038" s="271"/>
    </row>
    <row r="192039" spans="27:27">
      <c r="AA192039" s="271"/>
    </row>
    <row r="192040" spans="27:27">
      <c r="AA192040" s="271"/>
    </row>
    <row r="192041" spans="27:27">
      <c r="AA192041" s="271"/>
    </row>
    <row r="192042" spans="27:27">
      <c r="AA192042" s="271"/>
    </row>
    <row r="192043" spans="27:27">
      <c r="AA192043" s="271"/>
    </row>
    <row r="192044" spans="27:27">
      <c r="AA192044" s="271"/>
    </row>
    <row r="192045" spans="27:27">
      <c r="AA192045" s="271"/>
    </row>
    <row r="192046" spans="27:27">
      <c r="AA192046" s="271"/>
    </row>
    <row r="192047" spans="27:27">
      <c r="AA192047" s="271"/>
    </row>
    <row r="192048" spans="27:27">
      <c r="AA192048" s="271"/>
    </row>
    <row r="192049" spans="27:27">
      <c r="AA192049" s="271"/>
    </row>
    <row r="192050" spans="27:27">
      <c r="AA192050" s="271"/>
    </row>
    <row r="192051" spans="27:27">
      <c r="AA192051" s="271"/>
    </row>
    <row r="192052" spans="27:27">
      <c r="AA192052" s="271"/>
    </row>
    <row r="192053" spans="27:27">
      <c r="AA192053" s="271"/>
    </row>
    <row r="192054" spans="27:27">
      <c r="AA192054" s="271"/>
    </row>
    <row r="192055" spans="27:27">
      <c r="AA192055" s="271"/>
    </row>
    <row r="192056" spans="27:27">
      <c r="AA192056" s="271"/>
    </row>
    <row r="192057" spans="27:27">
      <c r="AA192057" s="271"/>
    </row>
    <row r="192058" spans="27:27">
      <c r="AA192058" s="271"/>
    </row>
    <row r="192059" spans="27:27">
      <c r="AA192059" s="271"/>
    </row>
    <row r="192060" spans="27:27">
      <c r="AA192060" s="271"/>
    </row>
    <row r="192061" spans="27:27">
      <c r="AA192061" s="271"/>
    </row>
    <row r="192062" spans="27:27">
      <c r="AA192062" s="271"/>
    </row>
    <row r="192063" spans="27:27">
      <c r="AA192063" s="271"/>
    </row>
    <row r="192064" spans="27:27">
      <c r="AA192064" s="271"/>
    </row>
    <row r="192065" spans="27:27">
      <c r="AA192065" s="271"/>
    </row>
    <row r="192066" spans="27:27">
      <c r="AA192066" s="271"/>
    </row>
    <row r="192067" spans="27:27">
      <c r="AA192067" s="271"/>
    </row>
    <row r="192068" spans="27:27">
      <c r="AA192068" s="271"/>
    </row>
    <row r="192069" spans="27:27">
      <c r="AA192069" s="271"/>
    </row>
    <row r="192070" spans="27:27">
      <c r="AA192070" s="271"/>
    </row>
    <row r="192071" spans="27:27">
      <c r="AA192071" s="271"/>
    </row>
    <row r="192072" spans="27:27">
      <c r="AA192072" s="271"/>
    </row>
    <row r="192073" spans="27:27">
      <c r="AA192073" s="271"/>
    </row>
    <row r="192074" spans="27:27">
      <c r="AA192074" s="271"/>
    </row>
    <row r="192075" spans="27:27">
      <c r="AA192075" s="271"/>
    </row>
    <row r="192076" spans="27:27">
      <c r="AA192076" s="271"/>
    </row>
    <row r="192077" spans="27:27">
      <c r="AA192077" s="271"/>
    </row>
    <row r="192078" spans="27:27">
      <c r="AA192078" s="271"/>
    </row>
    <row r="192079" spans="27:27">
      <c r="AA192079" s="271"/>
    </row>
    <row r="192080" spans="27:27">
      <c r="AA192080" s="271"/>
    </row>
    <row r="192081" spans="27:27">
      <c r="AA192081" s="271"/>
    </row>
    <row r="192082" spans="27:27">
      <c r="AA192082" s="271"/>
    </row>
    <row r="192083" spans="27:27">
      <c r="AA192083" s="271"/>
    </row>
    <row r="192084" spans="27:27">
      <c r="AA192084" s="271"/>
    </row>
    <row r="192085" spans="27:27">
      <c r="AA192085" s="271"/>
    </row>
    <row r="192086" spans="27:27">
      <c r="AA192086" s="271"/>
    </row>
    <row r="192087" spans="27:27">
      <c r="AA192087" s="271"/>
    </row>
    <row r="192088" spans="27:27">
      <c r="AA192088" s="271"/>
    </row>
    <row r="192089" spans="27:27">
      <c r="AA192089" s="271"/>
    </row>
    <row r="192090" spans="27:27">
      <c r="AA192090" s="271"/>
    </row>
    <row r="192091" spans="27:27">
      <c r="AA192091" s="271"/>
    </row>
    <row r="192092" spans="27:27">
      <c r="AA192092" s="271"/>
    </row>
    <row r="192093" spans="27:27">
      <c r="AA192093" s="271"/>
    </row>
    <row r="192094" spans="27:27">
      <c r="AA192094" s="271"/>
    </row>
    <row r="192095" spans="27:27">
      <c r="AA192095" s="271"/>
    </row>
    <row r="192096" spans="27:27">
      <c r="AA192096" s="271"/>
    </row>
    <row r="192097" spans="27:27">
      <c r="AA192097" s="271"/>
    </row>
    <row r="192098" spans="27:27">
      <c r="AA192098" s="271"/>
    </row>
    <row r="192099" spans="27:27">
      <c r="AA192099" s="271"/>
    </row>
    <row r="192100" spans="27:27">
      <c r="AA192100" s="271"/>
    </row>
    <row r="192101" spans="27:27">
      <c r="AA192101" s="271"/>
    </row>
    <row r="192102" spans="27:27">
      <c r="AA192102" s="271"/>
    </row>
    <row r="192103" spans="27:27">
      <c r="AA192103" s="271"/>
    </row>
    <row r="192104" spans="27:27">
      <c r="AA192104" s="271"/>
    </row>
    <row r="192105" spans="27:27">
      <c r="AA192105" s="271"/>
    </row>
    <row r="192106" spans="27:27">
      <c r="AA192106" s="271"/>
    </row>
    <row r="192107" spans="27:27">
      <c r="AA192107" s="271"/>
    </row>
    <row r="192108" spans="27:27">
      <c r="AA192108" s="271"/>
    </row>
    <row r="192109" spans="27:27">
      <c r="AA192109" s="271"/>
    </row>
    <row r="192110" spans="27:27">
      <c r="AA192110" s="271"/>
    </row>
    <row r="192111" spans="27:27">
      <c r="AA192111" s="271"/>
    </row>
    <row r="192112" spans="27:27">
      <c r="AA192112" s="271"/>
    </row>
    <row r="192113" spans="27:27">
      <c r="AA192113" s="271"/>
    </row>
    <row r="192114" spans="27:27">
      <c r="AA192114" s="271"/>
    </row>
    <row r="192115" spans="27:27">
      <c r="AA192115" s="271"/>
    </row>
    <row r="192116" spans="27:27">
      <c r="AA192116" s="271"/>
    </row>
    <row r="192117" spans="27:27">
      <c r="AA192117" s="271"/>
    </row>
    <row r="192118" spans="27:27">
      <c r="AA192118" s="271"/>
    </row>
    <row r="192119" spans="27:27">
      <c r="AA192119" s="271"/>
    </row>
    <row r="192120" spans="27:27">
      <c r="AA192120" s="271"/>
    </row>
    <row r="192121" spans="27:27">
      <c r="AA192121" s="271"/>
    </row>
    <row r="192122" spans="27:27">
      <c r="AA192122" s="271"/>
    </row>
    <row r="192123" spans="27:27">
      <c r="AA192123" s="271"/>
    </row>
    <row r="192124" spans="27:27">
      <c r="AA192124" s="271"/>
    </row>
    <row r="192125" spans="27:27">
      <c r="AA192125" s="271"/>
    </row>
    <row r="192126" spans="27:27">
      <c r="AA192126" s="271"/>
    </row>
    <row r="192127" spans="27:27">
      <c r="AA192127" s="271"/>
    </row>
    <row r="192128" spans="27:27">
      <c r="AA192128" s="271"/>
    </row>
    <row r="192129" spans="27:27">
      <c r="AA192129" s="271"/>
    </row>
    <row r="192130" spans="27:27">
      <c r="AA192130" s="271"/>
    </row>
    <row r="192131" spans="27:27">
      <c r="AA192131" s="271"/>
    </row>
    <row r="192132" spans="27:27">
      <c r="AA192132" s="271"/>
    </row>
    <row r="192133" spans="27:27">
      <c r="AA192133" s="271"/>
    </row>
    <row r="192134" spans="27:27">
      <c r="AA192134" s="271"/>
    </row>
    <row r="192135" spans="27:27">
      <c r="AA192135" s="271"/>
    </row>
    <row r="192136" spans="27:27">
      <c r="AA192136" s="271"/>
    </row>
    <row r="192137" spans="27:27">
      <c r="AA192137" s="271"/>
    </row>
    <row r="192138" spans="27:27">
      <c r="AA192138" s="271"/>
    </row>
    <row r="192139" spans="27:27">
      <c r="AA192139" s="271"/>
    </row>
    <row r="192140" spans="27:27">
      <c r="AA192140" s="271"/>
    </row>
    <row r="192141" spans="27:27">
      <c r="AA192141" s="271"/>
    </row>
    <row r="192142" spans="27:27">
      <c r="AA192142" s="271"/>
    </row>
    <row r="192143" spans="27:27">
      <c r="AA192143" s="271"/>
    </row>
    <row r="192144" spans="27:27">
      <c r="AA192144" s="271"/>
    </row>
    <row r="192145" spans="27:27">
      <c r="AA192145" s="271"/>
    </row>
    <row r="192146" spans="27:27">
      <c r="AA192146" s="271"/>
    </row>
    <row r="192147" spans="27:27">
      <c r="AA192147" s="271"/>
    </row>
    <row r="192148" spans="27:27">
      <c r="AA192148" s="271"/>
    </row>
    <row r="192149" spans="27:27">
      <c r="AA192149" s="271"/>
    </row>
    <row r="192150" spans="27:27">
      <c r="AA192150" s="271"/>
    </row>
    <row r="192151" spans="27:27">
      <c r="AA192151" s="271"/>
    </row>
    <row r="192152" spans="27:27">
      <c r="AA192152" s="271"/>
    </row>
    <row r="192153" spans="27:27">
      <c r="AA192153" s="271"/>
    </row>
    <row r="192154" spans="27:27">
      <c r="AA192154" s="271"/>
    </row>
    <row r="192155" spans="27:27">
      <c r="AA192155" s="271"/>
    </row>
    <row r="192156" spans="27:27">
      <c r="AA192156" s="271"/>
    </row>
    <row r="192157" spans="27:27">
      <c r="AA192157" s="271"/>
    </row>
    <row r="192158" spans="27:27">
      <c r="AA192158" s="271"/>
    </row>
    <row r="192159" spans="27:27">
      <c r="AA192159" s="271"/>
    </row>
    <row r="192160" spans="27:27">
      <c r="AA192160" s="271"/>
    </row>
    <row r="192161" spans="27:27">
      <c r="AA192161" s="271"/>
    </row>
    <row r="192162" spans="27:27">
      <c r="AA192162" s="271"/>
    </row>
    <row r="192163" spans="27:27">
      <c r="AA192163" s="271"/>
    </row>
    <row r="192164" spans="27:27">
      <c r="AA192164" s="271"/>
    </row>
    <row r="192165" spans="27:27">
      <c r="AA192165" s="271"/>
    </row>
    <row r="192166" spans="27:27">
      <c r="AA192166" s="271"/>
    </row>
    <row r="192167" spans="27:27">
      <c r="AA192167" s="271"/>
    </row>
    <row r="192168" spans="27:27">
      <c r="AA192168" s="271"/>
    </row>
    <row r="192169" spans="27:27">
      <c r="AA192169" s="271"/>
    </row>
    <row r="192170" spans="27:27">
      <c r="AA192170" s="271"/>
    </row>
    <row r="192171" spans="27:27">
      <c r="AA192171" s="271"/>
    </row>
    <row r="192172" spans="27:27">
      <c r="AA192172" s="271"/>
    </row>
    <row r="192173" spans="27:27">
      <c r="AA192173" s="271"/>
    </row>
    <row r="192174" spans="27:27">
      <c r="AA192174" s="271"/>
    </row>
    <row r="192175" spans="27:27">
      <c r="AA192175" s="271"/>
    </row>
    <row r="192176" spans="27:27">
      <c r="AA192176" s="271"/>
    </row>
    <row r="192177" spans="27:27">
      <c r="AA192177" s="271"/>
    </row>
    <row r="192178" spans="27:27">
      <c r="AA192178" s="271"/>
    </row>
    <row r="192179" spans="27:27">
      <c r="AA192179" s="271"/>
    </row>
    <row r="192180" spans="27:27">
      <c r="AA192180" s="271"/>
    </row>
    <row r="192181" spans="27:27">
      <c r="AA192181" s="271"/>
    </row>
    <row r="192182" spans="27:27">
      <c r="AA192182" s="271"/>
    </row>
    <row r="192183" spans="27:27">
      <c r="AA192183" s="271"/>
    </row>
    <row r="192184" spans="27:27">
      <c r="AA192184" s="271"/>
    </row>
    <row r="192185" spans="27:27">
      <c r="AA192185" s="271"/>
    </row>
    <row r="192186" spans="27:27">
      <c r="AA192186" s="271"/>
    </row>
    <row r="192187" spans="27:27">
      <c r="AA192187" s="271"/>
    </row>
    <row r="192188" spans="27:27">
      <c r="AA192188" s="271"/>
    </row>
    <row r="192189" spans="27:27">
      <c r="AA192189" s="271"/>
    </row>
    <row r="192190" spans="27:27">
      <c r="AA192190" s="271"/>
    </row>
    <row r="192191" spans="27:27">
      <c r="AA192191" s="271"/>
    </row>
    <row r="192192" spans="27:27">
      <c r="AA192192" s="271"/>
    </row>
    <row r="192193" spans="27:27">
      <c r="AA192193" s="271"/>
    </row>
    <row r="192194" spans="27:27">
      <c r="AA192194" s="271"/>
    </row>
    <row r="192195" spans="27:27">
      <c r="AA192195" s="271"/>
    </row>
    <row r="192196" spans="27:27">
      <c r="AA192196" s="271"/>
    </row>
    <row r="192197" spans="27:27">
      <c r="AA192197" s="271"/>
    </row>
    <row r="192198" spans="27:27">
      <c r="AA192198" s="271"/>
    </row>
    <row r="192199" spans="27:27">
      <c r="AA192199" s="271"/>
    </row>
    <row r="192200" spans="27:27">
      <c r="AA192200" s="271"/>
    </row>
    <row r="192201" spans="27:27">
      <c r="AA192201" s="271"/>
    </row>
    <row r="192202" spans="27:27">
      <c r="AA192202" s="271"/>
    </row>
    <row r="192203" spans="27:27">
      <c r="AA192203" s="271"/>
    </row>
    <row r="192204" spans="27:27">
      <c r="AA192204" s="271"/>
    </row>
    <row r="192205" spans="27:27">
      <c r="AA192205" s="271"/>
    </row>
    <row r="192206" spans="27:27">
      <c r="AA192206" s="271"/>
    </row>
    <row r="192207" spans="27:27">
      <c r="AA192207" s="271"/>
    </row>
    <row r="192208" spans="27:27">
      <c r="AA192208" s="271"/>
    </row>
    <row r="192209" spans="27:27">
      <c r="AA192209" s="271"/>
    </row>
    <row r="192210" spans="27:27">
      <c r="AA192210" s="271"/>
    </row>
    <row r="192211" spans="27:27">
      <c r="AA192211" s="271"/>
    </row>
    <row r="192212" spans="27:27">
      <c r="AA192212" s="271"/>
    </row>
    <row r="192213" spans="27:27">
      <c r="AA192213" s="271"/>
    </row>
    <row r="192214" spans="27:27">
      <c r="AA192214" s="271"/>
    </row>
    <row r="192215" spans="27:27">
      <c r="AA192215" s="271"/>
    </row>
    <row r="192216" spans="27:27">
      <c r="AA192216" s="271"/>
    </row>
    <row r="192217" spans="27:27">
      <c r="AA192217" s="271"/>
    </row>
    <row r="192218" spans="27:27">
      <c r="AA192218" s="271"/>
    </row>
    <row r="192219" spans="27:27">
      <c r="AA192219" s="271"/>
    </row>
    <row r="192220" spans="27:27">
      <c r="AA192220" s="271"/>
    </row>
    <row r="192221" spans="27:27">
      <c r="AA192221" s="271"/>
    </row>
    <row r="192222" spans="27:27">
      <c r="AA192222" s="271"/>
    </row>
    <row r="192223" spans="27:27">
      <c r="AA192223" s="271"/>
    </row>
    <row r="192224" spans="27:27">
      <c r="AA192224" s="271"/>
    </row>
    <row r="192225" spans="27:27">
      <c r="AA192225" s="271"/>
    </row>
    <row r="192226" spans="27:27">
      <c r="AA192226" s="271"/>
    </row>
    <row r="192227" spans="27:27">
      <c r="AA192227" s="271"/>
    </row>
    <row r="192228" spans="27:27">
      <c r="AA192228" s="271"/>
    </row>
    <row r="192229" spans="27:27">
      <c r="AA192229" s="271"/>
    </row>
    <row r="192230" spans="27:27">
      <c r="AA192230" s="271"/>
    </row>
    <row r="192231" spans="27:27">
      <c r="AA192231" s="271"/>
    </row>
    <row r="192232" spans="27:27">
      <c r="AA192232" s="271"/>
    </row>
    <row r="192233" spans="27:27">
      <c r="AA192233" s="271"/>
    </row>
    <row r="192234" spans="27:27">
      <c r="AA192234" s="271"/>
    </row>
    <row r="192235" spans="27:27">
      <c r="AA192235" s="271"/>
    </row>
    <row r="192236" spans="27:27">
      <c r="AA192236" s="271"/>
    </row>
    <row r="192237" spans="27:27">
      <c r="AA192237" s="271"/>
    </row>
    <row r="192238" spans="27:27">
      <c r="AA192238" s="271"/>
    </row>
    <row r="192239" spans="27:27">
      <c r="AA192239" s="271"/>
    </row>
    <row r="192240" spans="27:27">
      <c r="AA192240" s="271"/>
    </row>
    <row r="192241" spans="27:27">
      <c r="AA192241" s="271"/>
    </row>
    <row r="192242" spans="27:27">
      <c r="AA192242" s="271"/>
    </row>
    <row r="192243" spans="27:27">
      <c r="AA192243" s="271"/>
    </row>
    <row r="192244" spans="27:27">
      <c r="AA192244" s="271"/>
    </row>
    <row r="192245" spans="27:27">
      <c r="AA192245" s="271"/>
    </row>
    <row r="192246" spans="27:27">
      <c r="AA192246" s="271"/>
    </row>
    <row r="192247" spans="27:27">
      <c r="AA192247" s="271"/>
    </row>
    <row r="192248" spans="27:27">
      <c r="AA192248" s="271"/>
    </row>
    <row r="192249" spans="27:27">
      <c r="AA192249" s="271"/>
    </row>
    <row r="192250" spans="27:27">
      <c r="AA192250" s="271"/>
    </row>
    <row r="192251" spans="27:27">
      <c r="AA192251" s="271"/>
    </row>
    <row r="192252" spans="27:27">
      <c r="AA192252" s="271"/>
    </row>
    <row r="192253" spans="27:27">
      <c r="AA192253" s="271"/>
    </row>
    <row r="192254" spans="27:27">
      <c r="AA192254" s="271"/>
    </row>
    <row r="192255" spans="27:27">
      <c r="AA192255" s="271"/>
    </row>
    <row r="192256" spans="27:27">
      <c r="AA192256" s="271"/>
    </row>
    <row r="192257" spans="27:27">
      <c r="AA192257" s="271"/>
    </row>
    <row r="192258" spans="27:27">
      <c r="AA192258" s="271"/>
    </row>
    <row r="192259" spans="27:27">
      <c r="AA192259" s="271"/>
    </row>
    <row r="192260" spans="27:27">
      <c r="AA192260" s="271"/>
    </row>
    <row r="192261" spans="27:27">
      <c r="AA192261" s="271"/>
    </row>
    <row r="192262" spans="27:27">
      <c r="AA192262" s="271"/>
    </row>
    <row r="192263" spans="27:27">
      <c r="AA192263" s="271"/>
    </row>
    <row r="192264" spans="27:27">
      <c r="AA192264" s="271"/>
    </row>
    <row r="192265" spans="27:27">
      <c r="AA192265" s="271"/>
    </row>
    <row r="192266" spans="27:27">
      <c r="AA192266" s="271"/>
    </row>
    <row r="192267" spans="27:27">
      <c r="AA192267" s="271"/>
    </row>
    <row r="192268" spans="27:27">
      <c r="AA192268" s="271"/>
    </row>
    <row r="192269" spans="27:27">
      <c r="AA192269" s="271"/>
    </row>
    <row r="192270" spans="27:27">
      <c r="AA192270" s="271"/>
    </row>
    <row r="192271" spans="27:27">
      <c r="AA192271" s="271"/>
    </row>
    <row r="192272" spans="27:27">
      <c r="AA192272" s="271"/>
    </row>
    <row r="192273" spans="27:27">
      <c r="AA192273" s="271"/>
    </row>
    <row r="192274" spans="27:27">
      <c r="AA192274" s="271"/>
    </row>
    <row r="192275" spans="27:27">
      <c r="AA192275" s="271"/>
    </row>
    <row r="192276" spans="27:27">
      <c r="AA192276" s="271"/>
    </row>
    <row r="192277" spans="27:27">
      <c r="AA192277" s="271"/>
    </row>
    <row r="192278" spans="27:27">
      <c r="AA192278" s="271"/>
    </row>
    <row r="192279" spans="27:27">
      <c r="AA192279" s="271"/>
    </row>
    <row r="192280" spans="27:27">
      <c r="AA192280" s="271"/>
    </row>
    <row r="192281" spans="27:27">
      <c r="AA192281" s="271"/>
    </row>
    <row r="192282" spans="27:27">
      <c r="AA192282" s="271"/>
    </row>
    <row r="192283" spans="27:27">
      <c r="AA192283" s="271"/>
    </row>
    <row r="192284" spans="27:27">
      <c r="AA192284" s="271"/>
    </row>
    <row r="192285" spans="27:27">
      <c r="AA192285" s="271"/>
    </row>
    <row r="192286" spans="27:27">
      <c r="AA192286" s="271"/>
    </row>
    <row r="192287" spans="27:27">
      <c r="AA192287" s="271"/>
    </row>
    <row r="192288" spans="27:27">
      <c r="AA192288" s="271"/>
    </row>
    <row r="192289" spans="27:27">
      <c r="AA192289" s="271"/>
    </row>
    <row r="192290" spans="27:27">
      <c r="AA192290" s="271"/>
    </row>
    <row r="192291" spans="27:27">
      <c r="AA192291" s="271"/>
    </row>
    <row r="192292" spans="27:27">
      <c r="AA192292" s="271"/>
    </row>
    <row r="192293" spans="27:27">
      <c r="AA192293" s="271"/>
    </row>
    <row r="192294" spans="27:27">
      <c r="AA192294" s="271"/>
    </row>
    <row r="192295" spans="27:27">
      <c r="AA192295" s="271"/>
    </row>
    <row r="192296" spans="27:27">
      <c r="AA192296" s="271"/>
    </row>
    <row r="192297" spans="27:27">
      <c r="AA192297" s="271"/>
    </row>
    <row r="192298" spans="27:27">
      <c r="AA192298" s="271"/>
    </row>
    <row r="192299" spans="27:27">
      <c r="AA192299" s="271"/>
    </row>
    <row r="192300" spans="27:27">
      <c r="AA192300" s="271"/>
    </row>
    <row r="192301" spans="27:27">
      <c r="AA192301" s="271"/>
    </row>
    <row r="192302" spans="27:27">
      <c r="AA192302" s="271"/>
    </row>
    <row r="192303" spans="27:27">
      <c r="AA192303" s="271"/>
    </row>
    <row r="192304" spans="27:27">
      <c r="AA192304" s="271"/>
    </row>
    <row r="192305" spans="27:27">
      <c r="AA192305" s="271"/>
    </row>
    <row r="192306" spans="27:27">
      <c r="AA192306" s="271"/>
    </row>
    <row r="192307" spans="27:27">
      <c r="AA192307" s="271"/>
    </row>
    <row r="192308" spans="27:27">
      <c r="AA192308" s="271"/>
    </row>
    <row r="192309" spans="27:27">
      <c r="AA192309" s="271"/>
    </row>
    <row r="192310" spans="27:27">
      <c r="AA192310" s="271"/>
    </row>
    <row r="192311" spans="27:27">
      <c r="AA192311" s="271"/>
    </row>
    <row r="192312" spans="27:27">
      <c r="AA192312" s="271"/>
    </row>
    <row r="192313" spans="27:27">
      <c r="AA192313" s="271"/>
    </row>
    <row r="192314" spans="27:27">
      <c r="AA192314" s="271"/>
    </row>
    <row r="192315" spans="27:27">
      <c r="AA192315" s="271"/>
    </row>
    <row r="192316" spans="27:27">
      <c r="AA192316" s="271"/>
    </row>
    <row r="192317" spans="27:27">
      <c r="AA192317" s="271"/>
    </row>
    <row r="192318" spans="27:27">
      <c r="AA192318" s="271"/>
    </row>
    <row r="192319" spans="27:27">
      <c r="AA192319" s="271"/>
    </row>
    <row r="192320" spans="27:27">
      <c r="AA192320" s="271"/>
    </row>
    <row r="192321" spans="27:27">
      <c r="AA192321" s="271"/>
    </row>
    <row r="192322" spans="27:27">
      <c r="AA192322" s="271"/>
    </row>
    <row r="192323" spans="27:27">
      <c r="AA192323" s="271"/>
    </row>
    <row r="192324" spans="27:27">
      <c r="AA192324" s="271"/>
    </row>
    <row r="192325" spans="27:27">
      <c r="AA192325" s="271"/>
    </row>
    <row r="192326" spans="27:27">
      <c r="AA192326" s="271"/>
    </row>
    <row r="192327" spans="27:27">
      <c r="AA192327" s="271"/>
    </row>
    <row r="192328" spans="27:27">
      <c r="AA192328" s="271"/>
    </row>
    <row r="192329" spans="27:27">
      <c r="AA192329" s="271"/>
    </row>
    <row r="192330" spans="27:27">
      <c r="AA192330" s="271"/>
    </row>
    <row r="192331" spans="27:27">
      <c r="AA192331" s="271"/>
    </row>
    <row r="192332" spans="27:27">
      <c r="AA192332" s="271"/>
    </row>
    <row r="192333" spans="27:27">
      <c r="AA192333" s="271"/>
    </row>
    <row r="192334" spans="27:27">
      <c r="AA192334" s="271"/>
    </row>
    <row r="192335" spans="27:27">
      <c r="AA192335" s="271"/>
    </row>
    <row r="192336" spans="27:27">
      <c r="AA192336" s="271"/>
    </row>
    <row r="192337" spans="27:27">
      <c r="AA192337" s="271"/>
    </row>
    <row r="192338" spans="27:27">
      <c r="AA192338" s="271"/>
    </row>
    <row r="192339" spans="27:27">
      <c r="AA192339" s="271"/>
    </row>
    <row r="192340" spans="27:27">
      <c r="AA192340" s="271"/>
    </row>
    <row r="192341" spans="27:27">
      <c r="AA192341" s="271"/>
    </row>
    <row r="192342" spans="27:27">
      <c r="AA192342" s="271"/>
    </row>
    <row r="192343" spans="27:27">
      <c r="AA192343" s="271"/>
    </row>
    <row r="192344" spans="27:27">
      <c r="AA192344" s="271"/>
    </row>
    <row r="192345" spans="27:27">
      <c r="AA192345" s="271"/>
    </row>
    <row r="192346" spans="27:27">
      <c r="AA192346" s="271"/>
    </row>
    <row r="192347" spans="27:27">
      <c r="AA192347" s="271"/>
    </row>
    <row r="192348" spans="27:27">
      <c r="AA192348" s="271"/>
    </row>
    <row r="192349" spans="27:27">
      <c r="AA192349" s="271"/>
    </row>
    <row r="192350" spans="27:27">
      <c r="AA192350" s="271"/>
    </row>
    <row r="192351" spans="27:27">
      <c r="AA192351" s="271"/>
    </row>
    <row r="192352" spans="27:27">
      <c r="AA192352" s="271"/>
    </row>
    <row r="192353" spans="27:27">
      <c r="AA192353" s="271"/>
    </row>
    <row r="192354" spans="27:27">
      <c r="AA192354" s="271"/>
    </row>
    <row r="192355" spans="27:27">
      <c r="AA192355" s="271"/>
    </row>
    <row r="192356" spans="27:27">
      <c r="AA192356" s="271"/>
    </row>
    <row r="192357" spans="27:27">
      <c r="AA192357" s="271"/>
    </row>
    <row r="192358" spans="27:27">
      <c r="AA192358" s="271"/>
    </row>
    <row r="192359" spans="27:27">
      <c r="AA192359" s="271"/>
    </row>
    <row r="192360" spans="27:27">
      <c r="AA192360" s="271"/>
    </row>
    <row r="192361" spans="27:27">
      <c r="AA192361" s="271"/>
    </row>
    <row r="192362" spans="27:27">
      <c r="AA192362" s="271"/>
    </row>
    <row r="192363" spans="27:27">
      <c r="AA192363" s="271"/>
    </row>
    <row r="192364" spans="27:27">
      <c r="AA192364" s="271"/>
    </row>
    <row r="192365" spans="27:27">
      <c r="AA192365" s="271"/>
    </row>
    <row r="192366" spans="27:27">
      <c r="AA192366" s="271"/>
    </row>
    <row r="192367" spans="27:27">
      <c r="AA192367" s="271"/>
    </row>
    <row r="192368" spans="27:27">
      <c r="AA192368" s="271"/>
    </row>
    <row r="192369" spans="27:27">
      <c r="AA192369" s="271"/>
    </row>
    <row r="192370" spans="27:27">
      <c r="AA192370" s="271"/>
    </row>
    <row r="192371" spans="27:27">
      <c r="AA192371" s="271"/>
    </row>
    <row r="192372" spans="27:27">
      <c r="AA192372" s="271"/>
    </row>
    <row r="192373" spans="27:27">
      <c r="AA192373" s="271"/>
    </row>
    <row r="192374" spans="27:27">
      <c r="AA192374" s="271"/>
    </row>
    <row r="192375" spans="27:27">
      <c r="AA192375" s="271"/>
    </row>
    <row r="192376" spans="27:27">
      <c r="AA192376" s="271"/>
    </row>
    <row r="192377" spans="27:27">
      <c r="AA192377" s="271"/>
    </row>
    <row r="192378" spans="27:27">
      <c r="AA192378" s="271"/>
    </row>
    <row r="192379" spans="27:27">
      <c r="AA192379" s="271"/>
    </row>
    <row r="192380" spans="27:27">
      <c r="AA192380" s="271"/>
    </row>
    <row r="192381" spans="27:27">
      <c r="AA192381" s="271"/>
    </row>
    <row r="192382" spans="27:27">
      <c r="AA192382" s="271"/>
    </row>
    <row r="192383" spans="27:27">
      <c r="AA192383" s="271"/>
    </row>
    <row r="192384" spans="27:27">
      <c r="AA192384" s="271"/>
    </row>
    <row r="192385" spans="27:27">
      <c r="AA192385" s="271"/>
    </row>
    <row r="192386" spans="27:27">
      <c r="AA192386" s="271"/>
    </row>
    <row r="192387" spans="27:27">
      <c r="AA192387" s="271"/>
    </row>
    <row r="192388" spans="27:27">
      <c r="AA192388" s="271"/>
    </row>
    <row r="192389" spans="27:27">
      <c r="AA192389" s="271"/>
    </row>
    <row r="192390" spans="27:27">
      <c r="AA192390" s="271"/>
    </row>
    <row r="192391" spans="27:27">
      <c r="AA192391" s="271"/>
    </row>
    <row r="192392" spans="27:27">
      <c r="AA192392" s="271"/>
    </row>
    <row r="192393" spans="27:27">
      <c r="AA192393" s="271"/>
    </row>
    <row r="192394" spans="27:27">
      <c r="AA192394" s="271"/>
    </row>
    <row r="192395" spans="27:27">
      <c r="AA192395" s="271"/>
    </row>
    <row r="192396" spans="27:27">
      <c r="AA192396" s="271"/>
    </row>
    <row r="192397" spans="27:27">
      <c r="AA192397" s="271"/>
    </row>
    <row r="192398" spans="27:27">
      <c r="AA192398" s="271"/>
    </row>
    <row r="192399" spans="27:27">
      <c r="AA192399" s="271"/>
    </row>
    <row r="192400" spans="27:27">
      <c r="AA192400" s="271"/>
    </row>
    <row r="192401" spans="27:27">
      <c r="AA192401" s="271"/>
    </row>
    <row r="192402" spans="27:27">
      <c r="AA192402" s="271"/>
    </row>
    <row r="192403" spans="27:27">
      <c r="AA192403" s="271"/>
    </row>
    <row r="192404" spans="27:27">
      <c r="AA192404" s="271"/>
    </row>
    <row r="192405" spans="27:27">
      <c r="AA192405" s="271"/>
    </row>
    <row r="192406" spans="27:27">
      <c r="AA192406" s="271"/>
    </row>
    <row r="192407" spans="27:27">
      <c r="AA192407" s="271"/>
    </row>
    <row r="192408" spans="27:27">
      <c r="AA192408" s="271"/>
    </row>
    <row r="192409" spans="27:27">
      <c r="AA192409" s="271"/>
    </row>
    <row r="192410" spans="27:27">
      <c r="AA192410" s="271"/>
    </row>
    <row r="192411" spans="27:27">
      <c r="AA192411" s="271"/>
    </row>
    <row r="192412" spans="27:27">
      <c r="AA192412" s="271"/>
    </row>
    <row r="192413" spans="27:27">
      <c r="AA192413" s="271"/>
    </row>
    <row r="192414" spans="27:27">
      <c r="AA192414" s="271"/>
    </row>
    <row r="192415" spans="27:27">
      <c r="AA192415" s="271"/>
    </row>
    <row r="192416" spans="27:27">
      <c r="AA192416" s="271"/>
    </row>
    <row r="192417" spans="27:27">
      <c r="AA192417" s="271"/>
    </row>
    <row r="192418" spans="27:27">
      <c r="AA192418" s="271"/>
    </row>
    <row r="192419" spans="27:27">
      <c r="AA192419" s="271"/>
    </row>
    <row r="192420" spans="27:27">
      <c r="AA192420" s="271"/>
    </row>
    <row r="192421" spans="27:27">
      <c r="AA192421" s="271"/>
    </row>
    <row r="192422" spans="27:27">
      <c r="AA192422" s="271"/>
    </row>
    <row r="192423" spans="27:27">
      <c r="AA192423" s="271"/>
    </row>
    <row r="192424" spans="27:27">
      <c r="AA192424" s="271"/>
    </row>
    <row r="192425" spans="27:27">
      <c r="AA192425" s="271"/>
    </row>
    <row r="192426" spans="27:27">
      <c r="AA192426" s="271"/>
    </row>
    <row r="192427" spans="27:27">
      <c r="AA192427" s="271"/>
    </row>
    <row r="192428" spans="27:27">
      <c r="AA192428" s="271"/>
    </row>
    <row r="192429" spans="27:27">
      <c r="AA192429" s="271"/>
    </row>
    <row r="192430" spans="27:27">
      <c r="AA192430" s="271"/>
    </row>
    <row r="192431" spans="27:27">
      <c r="AA192431" s="271"/>
    </row>
    <row r="192432" spans="27:27">
      <c r="AA192432" s="271"/>
    </row>
    <row r="192433" spans="27:27">
      <c r="AA192433" s="271"/>
    </row>
    <row r="192434" spans="27:27">
      <c r="AA192434" s="271"/>
    </row>
    <row r="192435" spans="27:27">
      <c r="AA192435" s="271"/>
    </row>
    <row r="192436" spans="27:27">
      <c r="AA192436" s="271"/>
    </row>
    <row r="192437" spans="27:27">
      <c r="AA192437" s="271"/>
    </row>
    <row r="192438" spans="27:27">
      <c r="AA192438" s="271"/>
    </row>
    <row r="192439" spans="27:27">
      <c r="AA192439" s="271"/>
    </row>
    <row r="192440" spans="27:27">
      <c r="AA192440" s="271"/>
    </row>
    <row r="192441" spans="27:27">
      <c r="AA192441" s="271"/>
    </row>
    <row r="192442" spans="27:27">
      <c r="AA192442" s="271"/>
    </row>
    <row r="192443" spans="27:27">
      <c r="AA192443" s="271"/>
    </row>
    <row r="192444" spans="27:27">
      <c r="AA192444" s="271"/>
    </row>
    <row r="192445" spans="27:27">
      <c r="AA192445" s="271"/>
    </row>
    <row r="192446" spans="27:27">
      <c r="AA192446" s="271"/>
    </row>
    <row r="192447" spans="27:27">
      <c r="AA192447" s="271"/>
    </row>
    <row r="192448" spans="27:27">
      <c r="AA192448" s="271"/>
    </row>
    <row r="192449" spans="27:27">
      <c r="AA192449" s="271"/>
    </row>
    <row r="192450" spans="27:27">
      <c r="AA192450" s="271"/>
    </row>
    <row r="192451" spans="27:27">
      <c r="AA192451" s="271"/>
    </row>
    <row r="192452" spans="27:27">
      <c r="AA192452" s="271"/>
    </row>
    <row r="192453" spans="27:27">
      <c r="AA192453" s="271"/>
    </row>
    <row r="192454" spans="27:27">
      <c r="AA192454" s="271"/>
    </row>
    <row r="192455" spans="27:27">
      <c r="AA192455" s="271"/>
    </row>
    <row r="192456" spans="27:27">
      <c r="AA192456" s="271"/>
    </row>
    <row r="192457" spans="27:27">
      <c r="AA192457" s="271"/>
    </row>
    <row r="192458" spans="27:27">
      <c r="AA192458" s="271"/>
    </row>
    <row r="192459" spans="27:27">
      <c r="AA192459" s="271"/>
    </row>
    <row r="192460" spans="27:27">
      <c r="AA192460" s="271"/>
    </row>
    <row r="192461" spans="27:27">
      <c r="AA192461" s="271"/>
    </row>
    <row r="192462" spans="27:27">
      <c r="AA192462" s="271"/>
    </row>
    <row r="192463" spans="27:27">
      <c r="AA192463" s="271"/>
    </row>
    <row r="192464" spans="27:27">
      <c r="AA192464" s="271"/>
    </row>
    <row r="192465" spans="27:27">
      <c r="AA192465" s="271"/>
    </row>
    <row r="192466" spans="27:27">
      <c r="AA192466" s="271"/>
    </row>
    <row r="192467" spans="27:27">
      <c r="AA192467" s="271"/>
    </row>
    <row r="192468" spans="27:27">
      <c r="AA192468" s="271"/>
    </row>
    <row r="192469" spans="27:27">
      <c r="AA192469" s="271"/>
    </row>
    <row r="192470" spans="27:27">
      <c r="AA192470" s="271"/>
    </row>
    <row r="192471" spans="27:27">
      <c r="AA192471" s="271"/>
    </row>
    <row r="192472" spans="27:27">
      <c r="AA192472" s="271"/>
    </row>
    <row r="192473" spans="27:27">
      <c r="AA192473" s="271"/>
    </row>
    <row r="192474" spans="27:27">
      <c r="AA192474" s="271"/>
    </row>
    <row r="192475" spans="27:27">
      <c r="AA192475" s="271"/>
    </row>
    <row r="192476" spans="27:27">
      <c r="AA192476" s="271"/>
    </row>
    <row r="192477" spans="27:27">
      <c r="AA192477" s="271"/>
    </row>
    <row r="192478" spans="27:27">
      <c r="AA192478" s="271"/>
    </row>
    <row r="192479" spans="27:27">
      <c r="AA192479" s="271"/>
    </row>
    <row r="192480" spans="27:27">
      <c r="AA192480" s="271"/>
    </row>
    <row r="192481" spans="27:27">
      <c r="AA192481" s="271"/>
    </row>
    <row r="192482" spans="27:27">
      <c r="AA192482" s="271"/>
    </row>
    <row r="192483" spans="27:27">
      <c r="AA192483" s="271"/>
    </row>
    <row r="192484" spans="27:27">
      <c r="AA192484" s="271"/>
    </row>
    <row r="192485" spans="27:27">
      <c r="AA192485" s="271"/>
    </row>
    <row r="192486" spans="27:27">
      <c r="AA192486" s="271"/>
    </row>
    <row r="192487" spans="27:27">
      <c r="AA192487" s="271"/>
    </row>
    <row r="192488" spans="27:27">
      <c r="AA192488" s="271"/>
    </row>
    <row r="192489" spans="27:27">
      <c r="AA192489" s="271"/>
    </row>
    <row r="192490" spans="27:27">
      <c r="AA192490" s="271"/>
    </row>
    <row r="192491" spans="27:27">
      <c r="AA192491" s="271"/>
    </row>
    <row r="192492" spans="27:27">
      <c r="AA192492" s="271"/>
    </row>
    <row r="192493" spans="27:27">
      <c r="AA192493" s="271"/>
    </row>
    <row r="192494" spans="27:27">
      <c r="AA192494" s="271"/>
    </row>
    <row r="192495" spans="27:27">
      <c r="AA192495" s="271"/>
    </row>
    <row r="192496" spans="27:27">
      <c r="AA192496" s="271"/>
    </row>
    <row r="192497" spans="27:27">
      <c r="AA192497" s="271"/>
    </row>
    <row r="192498" spans="27:27">
      <c r="AA192498" s="271"/>
    </row>
    <row r="192499" spans="27:27">
      <c r="AA192499" s="271"/>
    </row>
    <row r="192500" spans="27:27">
      <c r="AA192500" s="271"/>
    </row>
    <row r="192501" spans="27:27">
      <c r="AA192501" s="271"/>
    </row>
    <row r="192502" spans="27:27">
      <c r="AA192502" s="271"/>
    </row>
    <row r="192503" spans="27:27">
      <c r="AA192503" s="271"/>
    </row>
    <row r="192504" spans="27:27">
      <c r="AA192504" s="271"/>
    </row>
    <row r="192505" spans="27:27">
      <c r="AA192505" s="271"/>
    </row>
    <row r="192506" spans="27:27">
      <c r="AA192506" s="271"/>
    </row>
    <row r="192507" spans="27:27">
      <c r="AA192507" s="271"/>
    </row>
    <row r="192508" spans="27:27">
      <c r="AA192508" s="271"/>
    </row>
    <row r="192509" spans="27:27">
      <c r="AA192509" s="271"/>
    </row>
    <row r="192510" spans="27:27">
      <c r="AA192510" s="271"/>
    </row>
    <row r="192511" spans="27:27">
      <c r="AA192511" s="271"/>
    </row>
    <row r="192512" spans="27:27">
      <c r="AA192512" s="271"/>
    </row>
    <row r="192513" spans="27:27">
      <c r="AA192513" s="271"/>
    </row>
    <row r="192514" spans="27:27">
      <c r="AA192514" s="271"/>
    </row>
    <row r="192515" spans="27:27">
      <c r="AA192515" s="271"/>
    </row>
    <row r="192516" spans="27:27">
      <c r="AA192516" s="271"/>
    </row>
    <row r="192517" spans="27:27">
      <c r="AA192517" s="271"/>
    </row>
    <row r="192518" spans="27:27">
      <c r="AA192518" s="271"/>
    </row>
    <row r="192519" spans="27:27">
      <c r="AA192519" s="271"/>
    </row>
    <row r="192520" spans="27:27">
      <c r="AA192520" s="271"/>
    </row>
    <row r="192521" spans="27:27">
      <c r="AA192521" s="271"/>
    </row>
    <row r="192522" spans="27:27">
      <c r="AA192522" s="271"/>
    </row>
    <row r="192523" spans="27:27">
      <c r="AA192523" s="271"/>
    </row>
    <row r="192524" spans="27:27">
      <c r="AA192524" s="271"/>
    </row>
    <row r="192525" spans="27:27">
      <c r="AA192525" s="271"/>
    </row>
    <row r="192526" spans="27:27">
      <c r="AA192526" s="271"/>
    </row>
    <row r="192527" spans="27:27">
      <c r="AA192527" s="271"/>
    </row>
    <row r="192528" spans="27:27">
      <c r="AA192528" s="271"/>
    </row>
    <row r="192529" spans="27:27">
      <c r="AA192529" s="271"/>
    </row>
    <row r="192530" spans="27:27">
      <c r="AA192530" s="271"/>
    </row>
    <row r="192531" spans="27:27">
      <c r="AA192531" s="271"/>
    </row>
    <row r="192532" spans="27:27">
      <c r="AA192532" s="271"/>
    </row>
    <row r="192533" spans="27:27">
      <c r="AA192533" s="271"/>
    </row>
    <row r="192534" spans="27:27">
      <c r="AA192534" s="271"/>
    </row>
    <row r="192535" spans="27:27">
      <c r="AA192535" s="271"/>
    </row>
    <row r="192536" spans="27:27">
      <c r="AA192536" s="271"/>
    </row>
    <row r="192537" spans="27:27">
      <c r="AA192537" s="271"/>
    </row>
    <row r="192538" spans="27:27">
      <c r="AA192538" s="271"/>
    </row>
    <row r="192539" spans="27:27">
      <c r="AA192539" s="271"/>
    </row>
    <row r="192540" spans="27:27">
      <c r="AA192540" s="271"/>
    </row>
    <row r="192541" spans="27:27">
      <c r="AA192541" s="271"/>
    </row>
    <row r="192542" spans="27:27">
      <c r="AA192542" s="271"/>
    </row>
    <row r="192543" spans="27:27">
      <c r="AA192543" s="271"/>
    </row>
    <row r="192544" spans="27:27">
      <c r="AA192544" s="271"/>
    </row>
    <row r="192545" spans="27:27">
      <c r="AA192545" s="271"/>
    </row>
    <row r="192546" spans="27:27">
      <c r="AA192546" s="271"/>
    </row>
    <row r="192547" spans="27:27">
      <c r="AA192547" s="271"/>
    </row>
    <row r="192548" spans="27:27">
      <c r="AA192548" s="271"/>
    </row>
    <row r="192549" spans="27:27">
      <c r="AA192549" s="271"/>
    </row>
    <row r="192550" spans="27:27">
      <c r="AA192550" s="271"/>
    </row>
    <row r="192551" spans="27:27">
      <c r="AA192551" s="271"/>
    </row>
    <row r="192552" spans="27:27">
      <c r="AA192552" s="271"/>
    </row>
    <row r="192553" spans="27:27">
      <c r="AA192553" s="271"/>
    </row>
    <row r="192554" spans="27:27">
      <c r="AA192554" s="271"/>
    </row>
    <row r="192555" spans="27:27">
      <c r="AA192555" s="271"/>
    </row>
    <row r="192556" spans="27:27">
      <c r="AA192556" s="271"/>
    </row>
    <row r="192557" spans="27:27">
      <c r="AA192557" s="271"/>
    </row>
    <row r="192558" spans="27:27">
      <c r="AA192558" s="271"/>
    </row>
    <row r="192559" spans="27:27">
      <c r="AA192559" s="271"/>
    </row>
    <row r="192560" spans="27:27">
      <c r="AA192560" s="271"/>
    </row>
    <row r="192561" spans="27:27">
      <c r="AA192561" s="271"/>
    </row>
    <row r="192562" spans="27:27">
      <c r="AA192562" s="271"/>
    </row>
    <row r="192563" spans="27:27">
      <c r="AA192563" s="271"/>
    </row>
    <row r="192564" spans="27:27">
      <c r="AA192564" s="271"/>
    </row>
    <row r="192565" spans="27:27">
      <c r="AA192565" s="271"/>
    </row>
    <row r="192566" spans="27:27">
      <c r="AA192566" s="271"/>
    </row>
    <row r="192567" spans="27:27">
      <c r="AA192567" s="271"/>
    </row>
    <row r="192568" spans="27:27">
      <c r="AA192568" s="271"/>
    </row>
    <row r="192569" spans="27:27">
      <c r="AA192569" s="271"/>
    </row>
    <row r="192570" spans="27:27">
      <c r="AA192570" s="271"/>
    </row>
    <row r="192571" spans="27:27">
      <c r="AA192571" s="271"/>
    </row>
    <row r="192572" spans="27:27">
      <c r="AA192572" s="271"/>
    </row>
    <row r="192573" spans="27:27">
      <c r="AA192573" s="271"/>
    </row>
    <row r="192574" spans="27:27">
      <c r="AA192574" s="271"/>
    </row>
    <row r="192575" spans="27:27">
      <c r="AA192575" s="271"/>
    </row>
    <row r="192576" spans="27:27">
      <c r="AA192576" s="271"/>
    </row>
    <row r="192577" spans="27:27">
      <c r="AA192577" s="271"/>
    </row>
    <row r="192578" spans="27:27">
      <c r="AA192578" s="271"/>
    </row>
    <row r="192579" spans="27:27">
      <c r="AA192579" s="271"/>
    </row>
    <row r="192580" spans="27:27">
      <c r="AA192580" s="271"/>
    </row>
    <row r="192581" spans="27:27">
      <c r="AA192581" s="271"/>
    </row>
    <row r="192582" spans="27:27">
      <c r="AA192582" s="271"/>
    </row>
    <row r="192583" spans="27:27">
      <c r="AA192583" s="271"/>
    </row>
    <row r="192584" spans="27:27">
      <c r="AA192584" s="271"/>
    </row>
    <row r="192585" spans="27:27">
      <c r="AA192585" s="271"/>
    </row>
    <row r="192586" spans="27:27">
      <c r="AA192586" s="271"/>
    </row>
    <row r="192587" spans="27:27">
      <c r="AA192587" s="271"/>
    </row>
    <row r="192588" spans="27:27">
      <c r="AA192588" s="271"/>
    </row>
    <row r="192589" spans="27:27">
      <c r="AA192589" s="271"/>
    </row>
    <row r="192590" spans="27:27">
      <c r="AA192590" s="271"/>
    </row>
    <row r="192591" spans="27:27">
      <c r="AA192591" s="271"/>
    </row>
    <row r="192592" spans="27:27">
      <c r="AA192592" s="271"/>
    </row>
    <row r="192593" spans="27:27">
      <c r="AA192593" s="271"/>
    </row>
    <row r="192594" spans="27:27">
      <c r="AA192594" s="271"/>
    </row>
    <row r="192595" spans="27:27">
      <c r="AA192595" s="271"/>
    </row>
    <row r="192596" spans="27:27">
      <c r="AA192596" s="271"/>
    </row>
    <row r="192597" spans="27:27">
      <c r="AA192597" s="271"/>
    </row>
    <row r="192598" spans="27:27">
      <c r="AA192598" s="271"/>
    </row>
    <row r="192599" spans="27:27">
      <c r="AA192599" s="271"/>
    </row>
    <row r="192600" spans="27:27">
      <c r="AA192600" s="271"/>
    </row>
    <row r="192601" spans="27:27">
      <c r="AA192601" s="271"/>
    </row>
    <row r="192602" spans="27:27">
      <c r="AA192602" s="271"/>
    </row>
    <row r="192603" spans="27:27">
      <c r="AA192603" s="271"/>
    </row>
    <row r="192604" spans="27:27">
      <c r="AA192604" s="271"/>
    </row>
    <row r="192605" spans="27:27">
      <c r="AA192605" s="271"/>
    </row>
    <row r="192606" spans="27:27">
      <c r="AA192606" s="271"/>
    </row>
    <row r="192607" spans="27:27">
      <c r="AA192607" s="271"/>
    </row>
    <row r="192608" spans="27:27">
      <c r="AA192608" s="271"/>
    </row>
    <row r="192609" spans="27:27">
      <c r="AA192609" s="271"/>
    </row>
    <row r="192610" spans="27:27">
      <c r="AA192610" s="271"/>
    </row>
    <row r="192611" spans="27:27">
      <c r="AA192611" s="271"/>
    </row>
    <row r="192612" spans="27:27">
      <c r="AA192612" s="271"/>
    </row>
    <row r="192613" spans="27:27">
      <c r="AA192613" s="271"/>
    </row>
    <row r="192614" spans="27:27">
      <c r="AA192614" s="271"/>
    </row>
    <row r="192615" spans="27:27">
      <c r="AA192615" s="271"/>
    </row>
    <row r="192616" spans="27:27">
      <c r="AA192616" s="271"/>
    </row>
    <row r="192617" spans="27:27">
      <c r="AA192617" s="271"/>
    </row>
    <row r="192618" spans="27:27">
      <c r="AA192618" s="271"/>
    </row>
    <row r="192619" spans="27:27">
      <c r="AA192619" s="271"/>
    </row>
    <row r="192620" spans="27:27">
      <c r="AA192620" s="271"/>
    </row>
    <row r="192621" spans="27:27">
      <c r="AA192621" s="271"/>
    </row>
    <row r="192622" spans="27:27">
      <c r="AA192622" s="271"/>
    </row>
    <row r="192623" spans="27:27">
      <c r="AA192623" s="271"/>
    </row>
    <row r="192624" spans="27:27">
      <c r="AA192624" s="271"/>
    </row>
    <row r="192625" spans="27:27">
      <c r="AA192625" s="271"/>
    </row>
    <row r="192626" spans="27:27">
      <c r="AA192626" s="271"/>
    </row>
    <row r="192627" spans="27:27">
      <c r="AA192627" s="271"/>
    </row>
    <row r="192628" spans="27:27">
      <c r="AA192628" s="271"/>
    </row>
    <row r="192629" spans="27:27">
      <c r="AA192629" s="271"/>
    </row>
    <row r="192630" spans="27:27">
      <c r="AA192630" s="271"/>
    </row>
    <row r="192631" spans="27:27">
      <c r="AA192631" s="271"/>
    </row>
    <row r="192632" spans="27:27">
      <c r="AA192632" s="271"/>
    </row>
    <row r="192633" spans="27:27">
      <c r="AA192633" s="271"/>
    </row>
    <row r="192634" spans="27:27">
      <c r="AA192634" s="271"/>
    </row>
    <row r="192635" spans="27:27">
      <c r="AA192635" s="271"/>
    </row>
    <row r="192636" spans="27:27">
      <c r="AA192636" s="271"/>
    </row>
    <row r="192637" spans="27:27">
      <c r="AA192637" s="271"/>
    </row>
    <row r="192638" spans="27:27">
      <c r="AA192638" s="271"/>
    </row>
    <row r="192639" spans="27:27">
      <c r="AA192639" s="271"/>
    </row>
    <row r="192640" spans="27:27">
      <c r="AA192640" s="271"/>
    </row>
    <row r="192641" spans="27:27">
      <c r="AA192641" s="271"/>
    </row>
    <row r="192642" spans="27:27">
      <c r="AA192642" s="271"/>
    </row>
    <row r="192643" spans="27:27">
      <c r="AA192643" s="271"/>
    </row>
    <row r="192644" spans="27:27">
      <c r="AA192644" s="271"/>
    </row>
    <row r="192645" spans="27:27">
      <c r="AA192645" s="271"/>
    </row>
    <row r="192646" spans="27:27">
      <c r="AA192646" s="271"/>
    </row>
    <row r="192647" spans="27:27">
      <c r="AA192647" s="271"/>
    </row>
    <row r="192648" spans="27:27">
      <c r="AA192648" s="271"/>
    </row>
    <row r="192649" spans="27:27">
      <c r="AA192649" s="271"/>
    </row>
    <row r="192650" spans="27:27">
      <c r="AA192650" s="271"/>
    </row>
    <row r="192651" spans="27:27">
      <c r="AA192651" s="271"/>
    </row>
    <row r="192652" spans="27:27">
      <c r="AA192652" s="271"/>
    </row>
    <row r="192653" spans="27:27">
      <c r="AA192653" s="271"/>
    </row>
    <row r="192654" spans="27:27">
      <c r="AA192654" s="271"/>
    </row>
    <row r="192655" spans="27:27">
      <c r="AA192655" s="271"/>
    </row>
    <row r="192656" spans="27:27">
      <c r="AA192656" s="271"/>
    </row>
    <row r="192657" spans="27:27">
      <c r="AA192657" s="271"/>
    </row>
    <row r="192658" spans="27:27">
      <c r="AA192658" s="271"/>
    </row>
    <row r="192659" spans="27:27">
      <c r="AA192659" s="271"/>
    </row>
    <row r="192660" spans="27:27">
      <c r="AA192660" s="271"/>
    </row>
    <row r="192661" spans="27:27">
      <c r="AA192661" s="271"/>
    </row>
    <row r="192662" spans="27:27">
      <c r="AA192662" s="271"/>
    </row>
    <row r="192663" spans="27:27">
      <c r="AA192663" s="271"/>
    </row>
    <row r="192664" spans="27:27">
      <c r="AA192664" s="271"/>
    </row>
    <row r="192665" spans="27:27">
      <c r="AA192665" s="271"/>
    </row>
    <row r="192666" spans="27:27">
      <c r="AA192666" s="271"/>
    </row>
    <row r="192667" spans="27:27">
      <c r="AA192667" s="271"/>
    </row>
    <row r="192668" spans="27:27">
      <c r="AA192668" s="271"/>
    </row>
    <row r="192669" spans="27:27">
      <c r="AA192669" s="271"/>
    </row>
    <row r="192670" spans="27:27">
      <c r="AA192670" s="271"/>
    </row>
    <row r="192671" spans="27:27">
      <c r="AA192671" s="271"/>
    </row>
    <row r="192672" spans="27:27">
      <c r="AA192672" s="271"/>
    </row>
    <row r="192673" spans="27:27">
      <c r="AA192673" s="271"/>
    </row>
    <row r="192674" spans="27:27">
      <c r="AA192674" s="271"/>
    </row>
    <row r="192675" spans="27:27">
      <c r="AA192675" s="271"/>
    </row>
    <row r="192676" spans="27:27">
      <c r="AA192676" s="271"/>
    </row>
    <row r="192677" spans="27:27">
      <c r="AA192677" s="271"/>
    </row>
    <row r="192678" spans="27:27">
      <c r="AA192678" s="271"/>
    </row>
    <row r="192679" spans="27:27">
      <c r="AA192679" s="271"/>
    </row>
    <row r="192680" spans="27:27">
      <c r="AA192680" s="271"/>
    </row>
    <row r="192681" spans="27:27">
      <c r="AA192681" s="271"/>
    </row>
    <row r="192682" spans="27:27">
      <c r="AA192682" s="271"/>
    </row>
    <row r="192683" spans="27:27">
      <c r="AA192683" s="271"/>
    </row>
    <row r="192684" spans="27:27">
      <c r="AA192684" s="271"/>
    </row>
    <row r="192685" spans="27:27">
      <c r="AA192685" s="271"/>
    </row>
    <row r="192686" spans="27:27">
      <c r="AA192686" s="271"/>
    </row>
    <row r="192687" spans="27:27">
      <c r="AA192687" s="271"/>
    </row>
    <row r="192688" spans="27:27">
      <c r="AA192688" s="271"/>
    </row>
    <row r="192689" spans="27:27">
      <c r="AA192689" s="271"/>
    </row>
    <row r="192690" spans="27:27">
      <c r="AA192690" s="271"/>
    </row>
    <row r="192691" spans="27:27">
      <c r="AA192691" s="271"/>
    </row>
    <row r="192692" spans="27:27">
      <c r="AA192692" s="271"/>
    </row>
    <row r="192693" spans="27:27">
      <c r="AA192693" s="271"/>
    </row>
    <row r="192694" spans="27:27">
      <c r="AA192694" s="271"/>
    </row>
    <row r="192695" spans="27:27">
      <c r="AA192695" s="271"/>
    </row>
    <row r="192696" spans="27:27">
      <c r="AA192696" s="271"/>
    </row>
    <row r="192697" spans="27:27">
      <c r="AA192697" s="271"/>
    </row>
    <row r="192698" spans="27:27">
      <c r="AA192698" s="271"/>
    </row>
    <row r="192699" spans="27:27">
      <c r="AA192699" s="271"/>
    </row>
    <row r="192700" spans="27:27">
      <c r="AA192700" s="271"/>
    </row>
    <row r="192701" spans="27:27">
      <c r="AA192701" s="271"/>
    </row>
    <row r="192702" spans="27:27">
      <c r="AA192702" s="271"/>
    </row>
    <row r="192703" spans="27:27">
      <c r="AA192703" s="271"/>
    </row>
    <row r="192704" spans="27:27">
      <c r="AA192704" s="271"/>
    </row>
    <row r="192705" spans="27:27">
      <c r="AA192705" s="271"/>
    </row>
    <row r="192706" spans="27:27">
      <c r="AA192706" s="271"/>
    </row>
    <row r="192707" spans="27:27">
      <c r="AA192707" s="271"/>
    </row>
    <row r="192708" spans="27:27">
      <c r="AA192708" s="271"/>
    </row>
    <row r="192709" spans="27:27">
      <c r="AA192709" s="271"/>
    </row>
    <row r="192710" spans="27:27">
      <c r="AA192710" s="271"/>
    </row>
    <row r="192711" spans="27:27">
      <c r="AA192711" s="271"/>
    </row>
    <row r="192712" spans="27:27">
      <c r="AA192712" s="271"/>
    </row>
    <row r="192713" spans="27:27">
      <c r="AA192713" s="271"/>
    </row>
    <row r="192714" spans="27:27">
      <c r="AA192714" s="271"/>
    </row>
    <row r="192715" spans="27:27">
      <c r="AA192715" s="271"/>
    </row>
    <row r="192716" spans="27:27">
      <c r="AA192716" s="271"/>
    </row>
    <row r="192717" spans="27:27">
      <c r="AA192717" s="271"/>
    </row>
    <row r="192718" spans="27:27">
      <c r="AA192718" s="271"/>
    </row>
    <row r="192719" spans="27:27">
      <c r="AA192719" s="271"/>
    </row>
    <row r="192720" spans="27:27">
      <c r="AA192720" s="271"/>
    </row>
    <row r="192721" spans="27:27">
      <c r="AA192721" s="271"/>
    </row>
    <row r="192722" spans="27:27">
      <c r="AA192722" s="271"/>
    </row>
    <row r="192723" spans="27:27">
      <c r="AA192723" s="271"/>
    </row>
    <row r="192724" spans="27:27">
      <c r="AA192724" s="271"/>
    </row>
    <row r="192725" spans="27:27">
      <c r="AA192725" s="271"/>
    </row>
    <row r="192726" spans="27:27">
      <c r="AA192726" s="271"/>
    </row>
    <row r="192727" spans="27:27">
      <c r="AA192727" s="271"/>
    </row>
    <row r="192728" spans="27:27">
      <c r="AA192728" s="271"/>
    </row>
    <row r="192729" spans="27:27">
      <c r="AA192729" s="271"/>
    </row>
    <row r="192730" spans="27:27">
      <c r="AA192730" s="271"/>
    </row>
    <row r="192731" spans="27:27">
      <c r="AA192731" s="271"/>
    </row>
    <row r="192732" spans="27:27">
      <c r="AA192732" s="271"/>
    </row>
    <row r="192733" spans="27:27">
      <c r="AA192733" s="271"/>
    </row>
    <row r="192734" spans="27:27">
      <c r="AA192734" s="271"/>
    </row>
    <row r="192735" spans="27:27">
      <c r="AA192735" s="271"/>
    </row>
    <row r="192736" spans="27:27">
      <c r="AA192736" s="271"/>
    </row>
    <row r="192737" spans="27:27">
      <c r="AA192737" s="271"/>
    </row>
    <row r="192738" spans="27:27">
      <c r="AA192738" s="271"/>
    </row>
    <row r="192739" spans="27:27">
      <c r="AA192739" s="271"/>
    </row>
    <row r="192740" spans="27:27">
      <c r="AA192740" s="271"/>
    </row>
    <row r="192741" spans="27:27">
      <c r="AA192741" s="271"/>
    </row>
    <row r="192742" spans="27:27">
      <c r="AA192742" s="271"/>
    </row>
    <row r="192743" spans="27:27">
      <c r="AA192743" s="271"/>
    </row>
    <row r="192744" spans="27:27">
      <c r="AA192744" s="271"/>
    </row>
    <row r="192745" spans="27:27">
      <c r="AA192745" s="271"/>
    </row>
    <row r="192746" spans="27:27">
      <c r="AA192746" s="271"/>
    </row>
    <row r="192747" spans="27:27">
      <c r="AA192747" s="271"/>
    </row>
    <row r="192748" spans="27:27">
      <c r="AA192748" s="271"/>
    </row>
    <row r="192749" spans="27:27">
      <c r="AA192749" s="271"/>
    </row>
    <row r="192750" spans="27:27">
      <c r="AA192750" s="271"/>
    </row>
    <row r="192751" spans="27:27">
      <c r="AA192751" s="271"/>
    </row>
    <row r="192752" spans="27:27">
      <c r="AA192752" s="271"/>
    </row>
    <row r="192753" spans="27:27">
      <c r="AA192753" s="271"/>
    </row>
    <row r="192754" spans="27:27">
      <c r="AA192754" s="271"/>
    </row>
    <row r="192755" spans="27:27">
      <c r="AA192755" s="271"/>
    </row>
    <row r="192756" spans="27:27">
      <c r="AA192756" s="271"/>
    </row>
    <row r="192757" spans="27:27">
      <c r="AA192757" s="271"/>
    </row>
    <row r="192758" spans="27:27">
      <c r="AA192758" s="271"/>
    </row>
    <row r="192759" spans="27:27">
      <c r="AA192759" s="271"/>
    </row>
    <row r="192760" spans="27:27">
      <c r="AA192760" s="271"/>
    </row>
    <row r="192761" spans="27:27">
      <c r="AA192761" s="271"/>
    </row>
    <row r="192762" spans="27:27">
      <c r="AA192762" s="271"/>
    </row>
    <row r="192763" spans="27:27">
      <c r="AA192763" s="271"/>
    </row>
    <row r="192764" spans="27:27">
      <c r="AA192764" s="271"/>
    </row>
    <row r="192765" spans="27:27">
      <c r="AA192765" s="271"/>
    </row>
    <row r="192766" spans="27:27">
      <c r="AA192766" s="271"/>
    </row>
    <row r="192767" spans="27:27">
      <c r="AA192767" s="271"/>
    </row>
    <row r="192768" spans="27:27">
      <c r="AA192768" s="271"/>
    </row>
    <row r="192769" spans="27:27">
      <c r="AA192769" s="271"/>
    </row>
    <row r="192770" spans="27:27">
      <c r="AA192770" s="271"/>
    </row>
    <row r="192771" spans="27:27">
      <c r="AA192771" s="271"/>
    </row>
    <row r="192772" spans="27:27">
      <c r="AA192772" s="271"/>
    </row>
    <row r="192773" spans="27:27">
      <c r="AA192773" s="271"/>
    </row>
    <row r="192774" spans="27:27">
      <c r="AA192774" s="271"/>
    </row>
    <row r="192775" spans="27:27">
      <c r="AA192775" s="271"/>
    </row>
    <row r="192776" spans="27:27">
      <c r="AA192776" s="271"/>
    </row>
    <row r="192777" spans="27:27">
      <c r="AA192777" s="271"/>
    </row>
    <row r="192778" spans="27:27">
      <c r="AA192778" s="271"/>
    </row>
    <row r="192779" spans="27:27">
      <c r="AA192779" s="271"/>
    </row>
    <row r="192780" spans="27:27">
      <c r="AA192780" s="271"/>
    </row>
    <row r="192781" spans="27:27">
      <c r="AA192781" s="271"/>
    </row>
    <row r="192782" spans="27:27">
      <c r="AA192782" s="271"/>
    </row>
    <row r="192783" spans="27:27">
      <c r="AA192783" s="271"/>
    </row>
    <row r="192784" spans="27:27">
      <c r="AA192784" s="271"/>
    </row>
    <row r="192785" spans="27:27">
      <c r="AA192785" s="271"/>
    </row>
    <row r="192786" spans="27:27">
      <c r="AA192786" s="271"/>
    </row>
    <row r="192787" spans="27:27">
      <c r="AA192787" s="271"/>
    </row>
    <row r="192788" spans="27:27">
      <c r="AA192788" s="271"/>
    </row>
    <row r="192789" spans="27:27">
      <c r="AA192789" s="271"/>
    </row>
    <row r="192790" spans="27:27">
      <c r="AA192790" s="271"/>
    </row>
    <row r="192791" spans="27:27">
      <c r="AA192791" s="271"/>
    </row>
    <row r="192792" spans="27:27">
      <c r="AA192792" s="271"/>
    </row>
    <row r="192793" spans="27:27">
      <c r="AA192793" s="271"/>
    </row>
    <row r="192794" spans="27:27">
      <c r="AA192794" s="271"/>
    </row>
    <row r="192795" spans="27:27">
      <c r="AA192795" s="271"/>
    </row>
    <row r="192796" spans="27:27">
      <c r="AA192796" s="271"/>
    </row>
    <row r="192797" spans="27:27">
      <c r="AA192797" s="271"/>
    </row>
    <row r="192798" spans="27:27">
      <c r="AA192798" s="271"/>
    </row>
    <row r="192799" spans="27:27">
      <c r="AA192799" s="271"/>
    </row>
    <row r="192800" spans="27:27">
      <c r="AA192800" s="271"/>
    </row>
    <row r="192801" spans="27:27">
      <c r="AA192801" s="271"/>
    </row>
    <row r="192802" spans="27:27">
      <c r="AA192802" s="271"/>
    </row>
    <row r="192803" spans="27:27">
      <c r="AA192803" s="271"/>
    </row>
    <row r="192804" spans="27:27">
      <c r="AA192804" s="271"/>
    </row>
    <row r="192805" spans="27:27">
      <c r="AA192805" s="271"/>
    </row>
    <row r="192806" spans="27:27">
      <c r="AA192806" s="271"/>
    </row>
    <row r="192807" spans="27:27">
      <c r="AA192807" s="271"/>
    </row>
    <row r="192808" spans="27:27">
      <c r="AA192808" s="271"/>
    </row>
    <row r="192809" spans="27:27">
      <c r="AA192809" s="271"/>
    </row>
    <row r="192810" spans="27:27">
      <c r="AA192810" s="271"/>
    </row>
    <row r="192811" spans="27:27">
      <c r="AA192811" s="271"/>
    </row>
    <row r="192812" spans="27:27">
      <c r="AA192812" s="271"/>
    </row>
    <row r="192813" spans="27:27">
      <c r="AA192813" s="271"/>
    </row>
    <row r="192814" spans="27:27">
      <c r="AA192814" s="271"/>
    </row>
    <row r="192815" spans="27:27">
      <c r="AA192815" s="271"/>
    </row>
    <row r="192816" spans="27:27">
      <c r="AA192816" s="271"/>
    </row>
    <row r="192817" spans="27:27">
      <c r="AA192817" s="271"/>
    </row>
    <row r="192818" spans="27:27">
      <c r="AA192818" s="271"/>
    </row>
    <row r="192819" spans="27:27">
      <c r="AA192819" s="271"/>
    </row>
    <row r="192820" spans="27:27">
      <c r="AA192820" s="271"/>
    </row>
    <row r="192821" spans="27:27">
      <c r="AA192821" s="271"/>
    </row>
    <row r="192822" spans="27:27">
      <c r="AA192822" s="271"/>
    </row>
    <row r="192823" spans="27:27">
      <c r="AA192823" s="271"/>
    </row>
    <row r="192824" spans="27:27">
      <c r="AA192824" s="271"/>
    </row>
    <row r="192825" spans="27:27">
      <c r="AA192825" s="271"/>
    </row>
    <row r="192826" spans="27:27">
      <c r="AA192826" s="271"/>
    </row>
    <row r="192827" spans="27:27">
      <c r="AA192827" s="271"/>
    </row>
    <row r="192828" spans="27:27">
      <c r="AA192828" s="271"/>
    </row>
    <row r="192829" spans="27:27">
      <c r="AA192829" s="271"/>
    </row>
    <row r="192830" spans="27:27">
      <c r="AA192830" s="271"/>
    </row>
    <row r="192831" spans="27:27">
      <c r="AA192831" s="271"/>
    </row>
    <row r="192832" spans="27:27">
      <c r="AA192832" s="271"/>
    </row>
    <row r="192833" spans="27:27">
      <c r="AA192833" s="271"/>
    </row>
    <row r="192834" spans="27:27">
      <c r="AA192834" s="271"/>
    </row>
    <row r="192835" spans="27:27">
      <c r="AA192835" s="271"/>
    </row>
    <row r="192836" spans="27:27">
      <c r="AA192836" s="271"/>
    </row>
    <row r="192837" spans="27:27">
      <c r="AA192837" s="271"/>
    </row>
    <row r="192838" spans="27:27">
      <c r="AA192838" s="271"/>
    </row>
    <row r="192839" spans="27:27">
      <c r="AA192839" s="271"/>
    </row>
    <row r="192840" spans="27:27">
      <c r="AA192840" s="271"/>
    </row>
    <row r="192841" spans="27:27">
      <c r="AA192841" s="271"/>
    </row>
    <row r="192842" spans="27:27">
      <c r="AA192842" s="271"/>
    </row>
    <row r="192843" spans="27:27">
      <c r="AA192843" s="271"/>
    </row>
    <row r="192844" spans="27:27">
      <c r="AA192844" s="271"/>
    </row>
    <row r="192845" spans="27:27">
      <c r="AA192845" s="271"/>
    </row>
    <row r="192846" spans="27:27">
      <c r="AA192846" s="271"/>
    </row>
    <row r="192847" spans="27:27">
      <c r="AA192847" s="271"/>
    </row>
    <row r="192848" spans="27:27">
      <c r="AA192848" s="271"/>
    </row>
    <row r="192849" spans="27:27">
      <c r="AA192849" s="271"/>
    </row>
    <row r="192850" spans="27:27">
      <c r="AA192850" s="271"/>
    </row>
    <row r="192851" spans="27:27">
      <c r="AA192851" s="271"/>
    </row>
    <row r="192852" spans="27:27">
      <c r="AA192852" s="271"/>
    </row>
    <row r="192853" spans="27:27">
      <c r="AA192853" s="271"/>
    </row>
    <row r="192854" spans="27:27">
      <c r="AA192854" s="271"/>
    </row>
    <row r="192855" spans="27:27">
      <c r="AA192855" s="271"/>
    </row>
    <row r="192856" spans="27:27">
      <c r="AA192856" s="271"/>
    </row>
    <row r="192857" spans="27:27">
      <c r="AA192857" s="271"/>
    </row>
    <row r="192858" spans="27:27">
      <c r="AA192858" s="271"/>
    </row>
    <row r="192859" spans="27:27">
      <c r="AA192859" s="271"/>
    </row>
    <row r="192860" spans="27:27">
      <c r="AA192860" s="271"/>
    </row>
    <row r="192861" spans="27:27">
      <c r="AA192861" s="271"/>
    </row>
    <row r="192862" spans="27:27">
      <c r="AA192862" s="271"/>
    </row>
    <row r="192863" spans="27:27">
      <c r="AA192863" s="271"/>
    </row>
    <row r="192864" spans="27:27">
      <c r="AA192864" s="271"/>
    </row>
    <row r="192865" spans="27:27">
      <c r="AA192865" s="271"/>
    </row>
    <row r="192866" spans="27:27">
      <c r="AA192866" s="271"/>
    </row>
    <row r="192867" spans="27:27">
      <c r="AA192867" s="271"/>
    </row>
    <row r="192868" spans="27:27">
      <c r="AA192868" s="271"/>
    </row>
    <row r="192869" spans="27:27">
      <c r="AA192869" s="271"/>
    </row>
    <row r="192870" spans="27:27">
      <c r="AA192870" s="271"/>
    </row>
    <row r="192871" spans="27:27">
      <c r="AA192871" s="271"/>
    </row>
    <row r="192872" spans="27:27">
      <c r="AA192872" s="271"/>
    </row>
    <row r="192873" spans="27:27">
      <c r="AA192873" s="271"/>
    </row>
    <row r="192874" spans="27:27">
      <c r="AA192874" s="271"/>
    </row>
    <row r="192875" spans="27:27">
      <c r="AA192875" s="271"/>
    </row>
    <row r="192876" spans="27:27">
      <c r="AA192876" s="271"/>
    </row>
    <row r="192877" spans="27:27">
      <c r="AA192877" s="271"/>
    </row>
    <row r="192878" spans="27:27">
      <c r="AA192878" s="271"/>
    </row>
    <row r="192879" spans="27:27">
      <c r="AA192879" s="271"/>
    </row>
    <row r="192880" spans="27:27">
      <c r="AA192880" s="271"/>
    </row>
    <row r="192881" spans="27:27">
      <c r="AA192881" s="271"/>
    </row>
    <row r="192882" spans="27:27">
      <c r="AA192882" s="271"/>
    </row>
    <row r="192883" spans="27:27">
      <c r="AA192883" s="271"/>
    </row>
    <row r="192884" spans="27:27">
      <c r="AA192884" s="271"/>
    </row>
    <row r="192885" spans="27:27">
      <c r="AA192885" s="271"/>
    </row>
    <row r="192886" spans="27:27">
      <c r="AA192886" s="271"/>
    </row>
    <row r="192887" spans="27:27">
      <c r="AA192887" s="271"/>
    </row>
    <row r="192888" spans="27:27">
      <c r="AA192888" s="271"/>
    </row>
    <row r="192889" spans="27:27">
      <c r="AA192889" s="271"/>
    </row>
    <row r="192890" spans="27:27">
      <c r="AA192890" s="271"/>
    </row>
    <row r="192891" spans="27:27">
      <c r="AA192891" s="271"/>
    </row>
    <row r="192892" spans="27:27">
      <c r="AA192892" s="271"/>
    </row>
    <row r="192893" spans="27:27">
      <c r="AA192893" s="271"/>
    </row>
    <row r="192894" spans="27:27">
      <c r="AA192894" s="271"/>
    </row>
    <row r="192895" spans="27:27">
      <c r="AA192895" s="271"/>
    </row>
    <row r="192896" spans="27:27">
      <c r="AA192896" s="271"/>
    </row>
    <row r="192897" spans="27:27">
      <c r="AA192897" s="271"/>
    </row>
    <row r="192898" spans="27:27">
      <c r="AA192898" s="271"/>
    </row>
    <row r="192899" spans="27:27">
      <c r="AA192899" s="271"/>
    </row>
    <row r="192900" spans="27:27">
      <c r="AA192900" s="271"/>
    </row>
    <row r="192901" spans="27:27">
      <c r="AA192901" s="271"/>
    </row>
    <row r="192902" spans="27:27">
      <c r="AA192902" s="271"/>
    </row>
    <row r="192903" spans="27:27">
      <c r="AA192903" s="271"/>
    </row>
    <row r="192904" spans="27:27">
      <c r="AA192904" s="271"/>
    </row>
    <row r="192905" spans="27:27">
      <c r="AA192905" s="271"/>
    </row>
    <row r="192906" spans="27:27">
      <c r="AA192906" s="271"/>
    </row>
    <row r="192907" spans="27:27">
      <c r="AA192907" s="271"/>
    </row>
    <row r="192908" spans="27:27">
      <c r="AA192908" s="271"/>
    </row>
    <row r="192909" spans="27:27">
      <c r="AA192909" s="271"/>
    </row>
    <row r="192910" spans="27:27">
      <c r="AA192910" s="271"/>
    </row>
    <row r="192911" spans="27:27">
      <c r="AA192911" s="271"/>
    </row>
    <row r="192912" spans="27:27">
      <c r="AA192912" s="271"/>
    </row>
    <row r="192913" spans="27:27">
      <c r="AA192913" s="271"/>
    </row>
    <row r="192914" spans="27:27">
      <c r="AA192914" s="271"/>
    </row>
    <row r="192915" spans="27:27">
      <c r="AA192915" s="271"/>
    </row>
    <row r="192916" spans="27:27">
      <c r="AA192916" s="271"/>
    </row>
    <row r="192917" spans="27:27">
      <c r="AA192917" s="271"/>
    </row>
    <row r="192918" spans="27:27">
      <c r="AA192918" s="271"/>
    </row>
    <row r="192919" spans="27:27">
      <c r="AA192919" s="271"/>
    </row>
    <row r="192920" spans="27:27">
      <c r="AA192920" s="271"/>
    </row>
    <row r="192921" spans="27:27">
      <c r="AA192921" s="271"/>
    </row>
    <row r="192922" spans="27:27">
      <c r="AA192922" s="271"/>
    </row>
    <row r="192923" spans="27:27">
      <c r="AA192923" s="271"/>
    </row>
    <row r="192924" spans="27:27">
      <c r="AA192924" s="271"/>
    </row>
    <row r="192925" spans="27:27">
      <c r="AA192925" s="271"/>
    </row>
    <row r="192926" spans="27:27">
      <c r="AA192926" s="271"/>
    </row>
    <row r="192927" spans="27:27">
      <c r="AA192927" s="271"/>
    </row>
    <row r="192928" spans="27:27">
      <c r="AA192928" s="271"/>
    </row>
    <row r="192929" spans="27:27">
      <c r="AA192929" s="271"/>
    </row>
    <row r="192930" spans="27:27">
      <c r="AA192930" s="271"/>
    </row>
    <row r="192931" spans="27:27">
      <c r="AA192931" s="271"/>
    </row>
    <row r="192932" spans="27:27">
      <c r="AA192932" s="271"/>
    </row>
    <row r="192933" spans="27:27">
      <c r="AA192933" s="271"/>
    </row>
    <row r="192934" spans="27:27">
      <c r="AA192934" s="271"/>
    </row>
    <row r="192935" spans="27:27">
      <c r="AA192935" s="271"/>
    </row>
    <row r="192936" spans="27:27">
      <c r="AA192936" s="271"/>
    </row>
    <row r="192937" spans="27:27">
      <c r="AA192937" s="271"/>
    </row>
    <row r="192938" spans="27:27">
      <c r="AA192938" s="271"/>
    </row>
    <row r="192939" spans="27:27">
      <c r="AA192939" s="271"/>
    </row>
    <row r="192940" spans="27:27">
      <c r="AA192940" s="271"/>
    </row>
    <row r="192941" spans="27:27">
      <c r="AA192941" s="271"/>
    </row>
    <row r="192942" spans="27:27">
      <c r="AA192942" s="271"/>
    </row>
    <row r="192943" spans="27:27">
      <c r="AA192943" s="271"/>
    </row>
    <row r="192944" spans="27:27">
      <c r="AA192944" s="271"/>
    </row>
    <row r="192945" spans="27:27">
      <c r="AA192945" s="271"/>
    </row>
    <row r="192946" spans="27:27">
      <c r="AA192946" s="271"/>
    </row>
    <row r="192947" spans="27:27">
      <c r="AA192947" s="271"/>
    </row>
    <row r="192948" spans="27:27">
      <c r="AA192948" s="271"/>
    </row>
    <row r="192949" spans="27:27">
      <c r="AA192949" s="271"/>
    </row>
    <row r="192950" spans="27:27">
      <c r="AA192950" s="271"/>
    </row>
    <row r="192951" spans="27:27">
      <c r="AA192951" s="271"/>
    </row>
    <row r="192952" spans="27:27">
      <c r="AA192952" s="271"/>
    </row>
    <row r="192953" spans="27:27">
      <c r="AA192953" s="271"/>
    </row>
    <row r="192954" spans="27:27">
      <c r="AA192954" s="271"/>
    </row>
    <row r="192955" spans="27:27">
      <c r="AA192955" s="271"/>
    </row>
    <row r="192956" spans="27:27">
      <c r="AA192956" s="271"/>
    </row>
    <row r="192957" spans="27:27">
      <c r="AA192957" s="271"/>
    </row>
    <row r="192958" spans="27:27">
      <c r="AA192958" s="271"/>
    </row>
    <row r="192959" spans="27:27">
      <c r="AA192959" s="271"/>
    </row>
    <row r="192960" spans="27:27">
      <c r="AA192960" s="271"/>
    </row>
    <row r="192961" spans="27:27">
      <c r="AA192961" s="271"/>
    </row>
    <row r="192962" spans="27:27">
      <c r="AA192962" s="271"/>
    </row>
    <row r="192963" spans="27:27">
      <c r="AA192963" s="271"/>
    </row>
    <row r="192964" spans="27:27">
      <c r="AA192964" s="271"/>
    </row>
    <row r="192965" spans="27:27">
      <c r="AA192965" s="271"/>
    </row>
    <row r="192966" spans="27:27">
      <c r="AA192966" s="271"/>
    </row>
    <row r="192967" spans="27:27">
      <c r="AA192967" s="271"/>
    </row>
    <row r="192968" spans="27:27">
      <c r="AA192968" s="271"/>
    </row>
    <row r="192969" spans="27:27">
      <c r="AA192969" s="271"/>
    </row>
    <row r="192970" spans="27:27">
      <c r="AA192970" s="271"/>
    </row>
    <row r="192971" spans="27:27">
      <c r="AA192971" s="271"/>
    </row>
    <row r="192972" spans="27:27">
      <c r="AA192972" s="271"/>
    </row>
    <row r="192973" spans="27:27">
      <c r="AA192973" s="271"/>
    </row>
    <row r="192974" spans="27:27">
      <c r="AA192974" s="271"/>
    </row>
    <row r="192975" spans="27:27">
      <c r="AA192975" s="271"/>
    </row>
    <row r="192976" spans="27:27">
      <c r="AA192976" s="271"/>
    </row>
    <row r="192977" spans="27:27">
      <c r="AA192977" s="271"/>
    </row>
    <row r="192978" spans="27:27">
      <c r="AA192978" s="271"/>
    </row>
    <row r="192979" spans="27:27">
      <c r="AA192979" s="271"/>
    </row>
    <row r="192980" spans="27:27">
      <c r="AA192980" s="271"/>
    </row>
    <row r="192981" spans="27:27">
      <c r="AA192981" s="271"/>
    </row>
    <row r="192982" spans="27:27">
      <c r="AA192982" s="271"/>
    </row>
    <row r="192983" spans="27:27">
      <c r="AA192983" s="271"/>
    </row>
    <row r="192984" spans="27:27">
      <c r="AA192984" s="271"/>
    </row>
    <row r="192985" spans="27:27">
      <c r="AA192985" s="271"/>
    </row>
    <row r="192986" spans="27:27">
      <c r="AA192986" s="271"/>
    </row>
    <row r="192987" spans="27:27">
      <c r="AA192987" s="271"/>
    </row>
    <row r="192988" spans="27:27">
      <c r="AA192988" s="271"/>
    </row>
    <row r="192989" spans="27:27">
      <c r="AA192989" s="271"/>
    </row>
    <row r="192990" spans="27:27">
      <c r="AA192990" s="271"/>
    </row>
    <row r="192991" spans="27:27">
      <c r="AA192991" s="271"/>
    </row>
    <row r="192992" spans="27:27">
      <c r="AA192992" s="271"/>
    </row>
    <row r="192993" spans="27:27">
      <c r="AA192993" s="271"/>
    </row>
    <row r="192994" spans="27:27">
      <c r="AA192994" s="271"/>
    </row>
    <row r="192995" spans="27:27">
      <c r="AA192995" s="271"/>
    </row>
    <row r="192996" spans="27:27">
      <c r="AA192996" s="271"/>
    </row>
    <row r="192997" spans="27:27">
      <c r="AA192997" s="271"/>
    </row>
    <row r="192998" spans="27:27">
      <c r="AA192998" s="271"/>
    </row>
    <row r="192999" spans="27:27">
      <c r="AA192999" s="271"/>
    </row>
    <row r="193000" spans="27:27">
      <c r="AA193000" s="271"/>
    </row>
    <row r="193001" spans="27:27">
      <c r="AA193001" s="271"/>
    </row>
    <row r="193002" spans="27:27">
      <c r="AA193002" s="271"/>
    </row>
    <row r="193003" spans="27:27">
      <c r="AA193003" s="271"/>
    </row>
    <row r="193004" spans="27:27">
      <c r="AA193004" s="271"/>
    </row>
    <row r="193005" spans="27:27">
      <c r="AA193005" s="271"/>
    </row>
    <row r="193006" spans="27:27">
      <c r="AA193006" s="271"/>
    </row>
    <row r="193007" spans="27:27">
      <c r="AA193007" s="271"/>
    </row>
    <row r="193008" spans="27:27">
      <c r="AA193008" s="271"/>
    </row>
    <row r="193009" spans="27:27">
      <c r="AA193009" s="271"/>
    </row>
    <row r="193010" spans="27:27">
      <c r="AA193010" s="271"/>
    </row>
    <row r="193011" spans="27:27">
      <c r="AA193011" s="271"/>
    </row>
    <row r="193012" spans="27:27">
      <c r="AA193012" s="271"/>
    </row>
    <row r="193013" spans="27:27">
      <c r="AA193013" s="271"/>
    </row>
    <row r="193014" spans="27:27">
      <c r="AA193014" s="271"/>
    </row>
    <row r="193015" spans="27:27">
      <c r="AA193015" s="271"/>
    </row>
    <row r="193016" spans="27:27">
      <c r="AA193016" s="271"/>
    </row>
    <row r="193017" spans="27:27">
      <c r="AA193017" s="271"/>
    </row>
    <row r="193018" spans="27:27">
      <c r="AA193018" s="271"/>
    </row>
    <row r="193019" spans="27:27">
      <c r="AA193019" s="271"/>
    </row>
    <row r="193020" spans="27:27">
      <c r="AA193020" s="271"/>
    </row>
    <row r="193021" spans="27:27">
      <c r="AA193021" s="271"/>
    </row>
    <row r="193022" spans="27:27">
      <c r="AA193022" s="271"/>
    </row>
    <row r="193023" spans="27:27">
      <c r="AA193023" s="271"/>
    </row>
    <row r="193024" spans="27:27">
      <c r="AA193024" s="271"/>
    </row>
    <row r="193025" spans="27:27">
      <c r="AA193025" s="271"/>
    </row>
    <row r="193026" spans="27:27">
      <c r="AA193026" s="271"/>
    </row>
    <row r="193027" spans="27:27">
      <c r="AA193027" s="271"/>
    </row>
    <row r="193028" spans="27:27">
      <c r="AA193028" s="271"/>
    </row>
    <row r="193029" spans="27:27">
      <c r="AA193029" s="271"/>
    </row>
    <row r="193030" spans="27:27">
      <c r="AA193030" s="271"/>
    </row>
    <row r="193031" spans="27:27">
      <c r="AA193031" s="271"/>
    </row>
    <row r="193032" spans="27:27">
      <c r="AA193032" s="271"/>
    </row>
    <row r="193033" spans="27:27">
      <c r="AA193033" s="271"/>
    </row>
    <row r="193034" spans="27:27">
      <c r="AA193034" s="271"/>
    </row>
    <row r="193035" spans="27:27">
      <c r="AA193035" s="271"/>
    </row>
    <row r="193036" spans="27:27">
      <c r="AA193036" s="271"/>
    </row>
    <row r="193037" spans="27:27">
      <c r="AA193037" s="271"/>
    </row>
    <row r="193038" spans="27:27">
      <c r="AA193038" s="271"/>
    </row>
    <row r="193039" spans="27:27">
      <c r="AA193039" s="271"/>
    </row>
    <row r="193040" spans="27:27">
      <c r="AA193040" s="271"/>
    </row>
    <row r="193041" spans="27:27">
      <c r="AA193041" s="271"/>
    </row>
    <row r="193042" spans="27:27">
      <c r="AA193042" s="271"/>
    </row>
    <row r="193043" spans="27:27">
      <c r="AA193043" s="271"/>
    </row>
    <row r="193044" spans="27:27">
      <c r="AA193044" s="271"/>
    </row>
    <row r="193045" spans="27:27">
      <c r="AA193045" s="271"/>
    </row>
    <row r="193046" spans="27:27">
      <c r="AA193046" s="271"/>
    </row>
    <row r="193047" spans="27:27">
      <c r="AA193047" s="271"/>
    </row>
    <row r="193048" spans="27:27">
      <c r="AA193048" s="271"/>
    </row>
    <row r="193049" spans="27:27">
      <c r="AA193049" s="271"/>
    </row>
    <row r="193050" spans="27:27">
      <c r="AA193050" s="271"/>
    </row>
    <row r="193051" spans="27:27">
      <c r="AA193051" s="271"/>
    </row>
    <row r="193052" spans="27:27">
      <c r="AA193052" s="271"/>
    </row>
    <row r="193053" spans="27:27">
      <c r="AA193053" s="271"/>
    </row>
    <row r="193054" spans="27:27">
      <c r="AA193054" s="271"/>
    </row>
    <row r="193055" spans="27:27">
      <c r="AA193055" s="271"/>
    </row>
    <row r="193056" spans="27:27">
      <c r="AA193056" s="271"/>
    </row>
    <row r="193057" spans="27:27">
      <c r="AA193057" s="271"/>
    </row>
    <row r="193058" spans="27:27">
      <c r="AA193058" s="271"/>
    </row>
    <row r="193059" spans="27:27">
      <c r="AA193059" s="271"/>
    </row>
    <row r="193060" spans="27:27">
      <c r="AA193060" s="271"/>
    </row>
    <row r="193061" spans="27:27">
      <c r="AA193061" s="271"/>
    </row>
    <row r="193062" spans="27:27">
      <c r="AA193062" s="271"/>
    </row>
    <row r="193063" spans="27:27">
      <c r="AA193063" s="271"/>
    </row>
    <row r="193064" spans="27:27">
      <c r="AA193064" s="271"/>
    </row>
    <row r="193065" spans="27:27">
      <c r="AA193065" s="271"/>
    </row>
    <row r="193066" spans="27:27">
      <c r="AA193066" s="271"/>
    </row>
    <row r="193067" spans="27:27">
      <c r="AA193067" s="271"/>
    </row>
    <row r="193068" spans="27:27">
      <c r="AA193068" s="271"/>
    </row>
    <row r="193069" spans="27:27">
      <c r="AA193069" s="271"/>
    </row>
    <row r="193070" spans="27:27">
      <c r="AA193070" s="271"/>
    </row>
    <row r="193071" spans="27:27">
      <c r="AA193071" s="271"/>
    </row>
    <row r="193072" spans="27:27">
      <c r="AA193072" s="271"/>
    </row>
    <row r="193073" spans="27:27">
      <c r="AA193073" s="271"/>
    </row>
    <row r="193074" spans="27:27">
      <c r="AA193074" s="271"/>
    </row>
    <row r="193075" spans="27:27">
      <c r="AA193075" s="271"/>
    </row>
    <row r="193076" spans="27:27">
      <c r="AA193076" s="271"/>
    </row>
    <row r="193077" spans="27:27">
      <c r="AA193077" s="271"/>
    </row>
    <row r="193078" spans="27:27">
      <c r="AA193078" s="271"/>
    </row>
    <row r="193079" spans="27:27">
      <c r="AA193079" s="271"/>
    </row>
    <row r="193080" spans="27:27">
      <c r="AA193080" s="271"/>
    </row>
    <row r="193081" spans="27:27">
      <c r="AA193081" s="271"/>
    </row>
    <row r="193082" spans="27:27">
      <c r="AA193082" s="271"/>
    </row>
    <row r="193083" spans="27:27">
      <c r="AA193083" s="271"/>
    </row>
    <row r="193084" spans="27:27">
      <c r="AA193084" s="271"/>
    </row>
    <row r="193085" spans="27:27">
      <c r="AA193085" s="271"/>
    </row>
    <row r="193086" spans="27:27">
      <c r="AA193086" s="271"/>
    </row>
    <row r="193087" spans="27:27">
      <c r="AA193087" s="271"/>
    </row>
    <row r="193088" spans="27:27">
      <c r="AA193088" s="271"/>
    </row>
    <row r="193089" spans="27:27">
      <c r="AA193089" s="271"/>
    </row>
    <row r="193090" spans="27:27">
      <c r="AA193090" s="271"/>
    </row>
    <row r="193091" spans="27:27">
      <c r="AA193091" s="271"/>
    </row>
    <row r="193092" spans="27:27">
      <c r="AA193092" s="271"/>
    </row>
    <row r="193093" spans="27:27">
      <c r="AA193093" s="271"/>
    </row>
    <row r="193094" spans="27:27">
      <c r="AA193094" s="271"/>
    </row>
    <row r="193095" spans="27:27">
      <c r="AA193095" s="271"/>
    </row>
    <row r="193096" spans="27:27">
      <c r="AA193096" s="271"/>
    </row>
    <row r="193097" spans="27:27">
      <c r="AA193097" s="271"/>
    </row>
    <row r="193098" spans="27:27">
      <c r="AA193098" s="271"/>
    </row>
    <row r="193099" spans="27:27">
      <c r="AA193099" s="271"/>
    </row>
    <row r="193100" spans="27:27">
      <c r="AA193100" s="271"/>
    </row>
    <row r="193101" spans="27:27">
      <c r="AA193101" s="271"/>
    </row>
    <row r="193102" spans="27:27">
      <c r="AA193102" s="271"/>
    </row>
    <row r="193103" spans="27:27">
      <c r="AA193103" s="271"/>
    </row>
    <row r="193104" spans="27:27">
      <c r="AA193104" s="271"/>
    </row>
    <row r="193105" spans="27:27">
      <c r="AA193105" s="271"/>
    </row>
    <row r="193106" spans="27:27">
      <c r="AA193106" s="271"/>
    </row>
    <row r="193107" spans="27:27">
      <c r="AA193107" s="271"/>
    </row>
    <row r="193108" spans="27:27">
      <c r="AA193108" s="271"/>
    </row>
    <row r="193109" spans="27:27">
      <c r="AA193109" s="271"/>
    </row>
    <row r="193110" spans="27:27">
      <c r="AA193110" s="271"/>
    </row>
    <row r="193111" spans="27:27">
      <c r="AA193111" s="271"/>
    </row>
    <row r="193112" spans="27:27">
      <c r="AA193112" s="271"/>
    </row>
    <row r="193113" spans="27:27">
      <c r="AA193113" s="271"/>
    </row>
    <row r="193114" spans="27:27">
      <c r="AA193114" s="271"/>
    </row>
    <row r="193115" spans="27:27">
      <c r="AA193115" s="271"/>
    </row>
    <row r="193116" spans="27:27">
      <c r="AA193116" s="271"/>
    </row>
    <row r="193117" spans="27:27">
      <c r="AA193117" s="271"/>
    </row>
    <row r="193118" spans="27:27">
      <c r="AA193118" s="271"/>
    </row>
    <row r="193119" spans="27:27">
      <c r="AA193119" s="271"/>
    </row>
    <row r="193120" spans="27:27">
      <c r="AA193120" s="271"/>
    </row>
    <row r="193121" spans="27:27">
      <c r="AA193121" s="271"/>
    </row>
    <row r="193122" spans="27:27">
      <c r="AA193122" s="271"/>
    </row>
    <row r="193123" spans="27:27">
      <c r="AA193123" s="271"/>
    </row>
    <row r="193124" spans="27:27">
      <c r="AA193124" s="271"/>
    </row>
    <row r="193125" spans="27:27">
      <c r="AA193125" s="271"/>
    </row>
    <row r="193126" spans="27:27">
      <c r="AA193126" s="271"/>
    </row>
    <row r="193127" spans="27:27">
      <c r="AA193127" s="271"/>
    </row>
    <row r="193128" spans="27:27">
      <c r="AA193128" s="271"/>
    </row>
    <row r="193129" spans="27:27">
      <c r="AA193129" s="271"/>
    </row>
    <row r="193130" spans="27:27">
      <c r="AA193130" s="271"/>
    </row>
    <row r="193131" spans="27:27">
      <c r="AA193131" s="271"/>
    </row>
    <row r="193132" spans="27:27">
      <c r="AA193132" s="271"/>
    </row>
    <row r="193133" spans="27:27">
      <c r="AA193133" s="271"/>
    </row>
    <row r="193134" spans="27:27">
      <c r="AA193134" s="271"/>
    </row>
    <row r="193135" spans="27:27">
      <c r="AA193135" s="271"/>
    </row>
    <row r="193136" spans="27:27">
      <c r="AA193136" s="271"/>
    </row>
    <row r="193137" spans="27:27">
      <c r="AA193137" s="271"/>
    </row>
    <row r="193138" spans="27:27">
      <c r="AA193138" s="271"/>
    </row>
    <row r="193139" spans="27:27">
      <c r="AA193139" s="271"/>
    </row>
    <row r="193140" spans="27:27">
      <c r="AA193140" s="271"/>
    </row>
    <row r="193141" spans="27:27">
      <c r="AA193141" s="271"/>
    </row>
    <row r="193142" spans="27:27">
      <c r="AA193142" s="271"/>
    </row>
    <row r="193143" spans="27:27">
      <c r="AA193143" s="271"/>
    </row>
    <row r="193144" spans="27:27">
      <c r="AA193144" s="271"/>
    </row>
    <row r="193145" spans="27:27">
      <c r="AA193145" s="271"/>
    </row>
    <row r="193146" spans="27:27">
      <c r="AA193146" s="271"/>
    </row>
    <row r="193147" spans="27:27">
      <c r="AA193147" s="271"/>
    </row>
    <row r="193148" spans="27:27">
      <c r="AA193148" s="271"/>
    </row>
    <row r="193149" spans="27:27">
      <c r="AA193149" s="271"/>
    </row>
    <row r="193150" spans="27:27">
      <c r="AA193150" s="271"/>
    </row>
    <row r="193151" spans="27:27">
      <c r="AA193151" s="271"/>
    </row>
    <row r="193152" spans="27:27">
      <c r="AA193152" s="271"/>
    </row>
    <row r="193153" spans="27:27">
      <c r="AA193153" s="271"/>
    </row>
    <row r="193154" spans="27:27">
      <c r="AA193154" s="271"/>
    </row>
    <row r="193155" spans="27:27">
      <c r="AA193155" s="271"/>
    </row>
    <row r="193156" spans="27:27">
      <c r="AA193156" s="271"/>
    </row>
    <row r="193157" spans="27:27">
      <c r="AA193157" s="271"/>
    </row>
    <row r="193158" spans="27:27">
      <c r="AA193158" s="271"/>
    </row>
    <row r="193159" spans="27:27">
      <c r="AA193159" s="271"/>
    </row>
    <row r="193160" spans="27:27">
      <c r="AA193160" s="271"/>
    </row>
    <row r="193161" spans="27:27">
      <c r="AA193161" s="271"/>
    </row>
    <row r="193162" spans="27:27">
      <c r="AA193162" s="271"/>
    </row>
    <row r="193163" spans="27:27">
      <c r="AA193163" s="271"/>
    </row>
    <row r="193164" spans="27:27">
      <c r="AA193164" s="271"/>
    </row>
    <row r="193165" spans="27:27">
      <c r="AA193165" s="271"/>
    </row>
    <row r="193166" spans="27:27">
      <c r="AA193166" s="271"/>
    </row>
    <row r="193167" spans="27:27">
      <c r="AA193167" s="271"/>
    </row>
    <row r="193168" spans="27:27">
      <c r="AA193168" s="271"/>
    </row>
    <row r="193169" spans="27:27">
      <c r="AA193169" s="271"/>
    </row>
    <row r="193170" spans="27:27">
      <c r="AA193170" s="271"/>
    </row>
    <row r="193171" spans="27:27">
      <c r="AA193171" s="271"/>
    </row>
    <row r="193172" spans="27:27">
      <c r="AA193172" s="271"/>
    </row>
    <row r="193173" spans="27:27">
      <c r="AA193173" s="271"/>
    </row>
    <row r="193174" spans="27:27">
      <c r="AA193174" s="271"/>
    </row>
    <row r="193175" spans="27:27">
      <c r="AA193175" s="271"/>
    </row>
    <row r="193176" spans="27:27">
      <c r="AA193176" s="271"/>
    </row>
    <row r="193177" spans="27:27">
      <c r="AA193177" s="271"/>
    </row>
    <row r="193178" spans="27:27">
      <c r="AA193178" s="271"/>
    </row>
    <row r="193179" spans="27:27">
      <c r="AA193179" s="271"/>
    </row>
    <row r="193180" spans="27:27">
      <c r="AA193180" s="271"/>
    </row>
    <row r="193181" spans="27:27">
      <c r="AA193181" s="271"/>
    </row>
    <row r="193182" spans="27:27">
      <c r="AA193182" s="271"/>
    </row>
    <row r="193183" spans="27:27">
      <c r="AA193183" s="271"/>
    </row>
    <row r="193184" spans="27:27">
      <c r="AA193184" s="271"/>
    </row>
    <row r="193185" spans="27:27">
      <c r="AA193185" s="271"/>
    </row>
    <row r="193186" spans="27:27">
      <c r="AA193186" s="271"/>
    </row>
    <row r="193187" spans="27:27">
      <c r="AA193187" s="271"/>
    </row>
    <row r="193188" spans="27:27">
      <c r="AA193188" s="271"/>
    </row>
    <row r="193189" spans="27:27">
      <c r="AA193189" s="271"/>
    </row>
    <row r="193190" spans="27:27">
      <c r="AA193190" s="271"/>
    </row>
    <row r="193191" spans="27:27">
      <c r="AA193191" s="271"/>
    </row>
    <row r="193192" spans="27:27">
      <c r="AA193192" s="271"/>
    </row>
    <row r="193193" spans="27:27">
      <c r="AA193193" s="271"/>
    </row>
    <row r="193194" spans="27:27">
      <c r="AA193194" s="271"/>
    </row>
    <row r="193195" spans="27:27">
      <c r="AA193195" s="271"/>
    </row>
    <row r="193196" spans="27:27">
      <c r="AA193196" s="271"/>
    </row>
    <row r="193197" spans="27:27">
      <c r="AA193197" s="271"/>
    </row>
    <row r="193198" spans="27:27">
      <c r="AA193198" s="271"/>
    </row>
    <row r="193199" spans="27:27">
      <c r="AA193199" s="271"/>
    </row>
    <row r="193200" spans="27:27">
      <c r="AA193200" s="271"/>
    </row>
    <row r="193201" spans="27:27">
      <c r="AA193201" s="271"/>
    </row>
    <row r="193202" spans="27:27">
      <c r="AA193202" s="271"/>
    </row>
    <row r="193203" spans="27:27">
      <c r="AA193203" s="271"/>
    </row>
    <row r="193204" spans="27:27">
      <c r="AA193204" s="271"/>
    </row>
    <row r="193205" spans="27:27">
      <c r="AA193205" s="271"/>
    </row>
    <row r="193206" spans="27:27">
      <c r="AA193206" s="271"/>
    </row>
    <row r="193207" spans="27:27">
      <c r="AA193207" s="271"/>
    </row>
    <row r="193208" spans="27:27">
      <c r="AA193208" s="271"/>
    </row>
    <row r="193209" spans="27:27">
      <c r="AA193209" s="271"/>
    </row>
    <row r="193210" spans="27:27">
      <c r="AA193210" s="271"/>
    </row>
    <row r="193211" spans="27:27">
      <c r="AA193211" s="271"/>
    </row>
    <row r="193212" spans="27:27">
      <c r="AA193212" s="271"/>
    </row>
    <row r="193213" spans="27:27">
      <c r="AA193213" s="271"/>
    </row>
    <row r="193214" spans="27:27">
      <c r="AA193214" s="271"/>
    </row>
    <row r="193215" spans="27:27">
      <c r="AA193215" s="271"/>
    </row>
    <row r="193216" spans="27:27">
      <c r="AA193216" s="271"/>
    </row>
    <row r="193217" spans="27:27">
      <c r="AA193217" s="271"/>
    </row>
    <row r="193218" spans="27:27">
      <c r="AA193218" s="271"/>
    </row>
    <row r="193219" spans="27:27">
      <c r="AA193219" s="271"/>
    </row>
    <row r="193220" spans="27:27">
      <c r="AA193220" s="271"/>
    </row>
    <row r="193221" spans="27:27">
      <c r="AA193221" s="271"/>
    </row>
    <row r="193222" spans="27:27">
      <c r="AA193222" s="271"/>
    </row>
    <row r="193223" spans="27:27">
      <c r="AA193223" s="271"/>
    </row>
    <row r="193224" spans="27:27">
      <c r="AA193224" s="271"/>
    </row>
    <row r="193225" spans="27:27">
      <c r="AA193225" s="271"/>
    </row>
    <row r="193226" spans="27:27">
      <c r="AA193226" s="271"/>
    </row>
    <row r="193227" spans="27:27">
      <c r="AA193227" s="271"/>
    </row>
    <row r="193228" spans="27:27">
      <c r="AA193228" s="271"/>
    </row>
    <row r="193229" spans="27:27">
      <c r="AA193229" s="271"/>
    </row>
    <row r="193230" spans="27:27">
      <c r="AA193230" s="271"/>
    </row>
    <row r="193231" spans="27:27">
      <c r="AA193231" s="271"/>
    </row>
    <row r="193232" spans="27:27">
      <c r="AA193232" s="271"/>
    </row>
    <row r="193233" spans="27:27">
      <c r="AA193233" s="271"/>
    </row>
    <row r="193234" spans="27:27">
      <c r="AA193234" s="271"/>
    </row>
    <row r="193235" spans="27:27">
      <c r="AA193235" s="271"/>
    </row>
    <row r="193236" spans="27:27">
      <c r="AA193236" s="271"/>
    </row>
    <row r="193237" spans="27:27">
      <c r="AA193237" s="271"/>
    </row>
    <row r="193238" spans="27:27">
      <c r="AA193238" s="271"/>
    </row>
    <row r="193239" spans="27:27">
      <c r="AA193239" s="271"/>
    </row>
    <row r="193240" spans="27:27">
      <c r="AA193240" s="271"/>
    </row>
    <row r="193241" spans="27:27">
      <c r="AA193241" s="271"/>
    </row>
    <row r="193242" spans="27:27">
      <c r="AA193242" s="271"/>
    </row>
    <row r="193243" spans="27:27">
      <c r="AA193243" s="271"/>
    </row>
    <row r="193244" spans="27:27">
      <c r="AA193244" s="271"/>
    </row>
    <row r="193245" spans="27:27">
      <c r="AA193245" s="271"/>
    </row>
    <row r="193246" spans="27:27">
      <c r="AA193246" s="271"/>
    </row>
    <row r="193247" spans="27:27">
      <c r="AA193247" s="271"/>
    </row>
    <row r="193248" spans="27:27">
      <c r="AA193248" s="271"/>
    </row>
    <row r="193249" spans="27:27">
      <c r="AA193249" s="271"/>
    </row>
    <row r="193250" spans="27:27">
      <c r="AA193250" s="271"/>
    </row>
    <row r="193251" spans="27:27">
      <c r="AA193251" s="271"/>
    </row>
    <row r="193252" spans="27:27">
      <c r="AA193252" s="271"/>
    </row>
    <row r="193253" spans="27:27">
      <c r="AA193253" s="271"/>
    </row>
    <row r="193254" spans="27:27">
      <c r="AA193254" s="271"/>
    </row>
    <row r="193255" spans="27:27">
      <c r="AA193255" s="271"/>
    </row>
    <row r="193256" spans="27:27">
      <c r="AA193256" s="271"/>
    </row>
    <row r="193257" spans="27:27">
      <c r="AA193257" s="271"/>
    </row>
    <row r="193258" spans="27:27">
      <c r="AA193258" s="271"/>
    </row>
    <row r="193259" spans="27:27">
      <c r="AA193259" s="271"/>
    </row>
    <row r="193260" spans="27:27">
      <c r="AA193260" s="271"/>
    </row>
    <row r="193261" spans="27:27">
      <c r="AA193261" s="271"/>
    </row>
    <row r="193262" spans="27:27">
      <c r="AA193262" s="271"/>
    </row>
    <row r="193263" spans="27:27">
      <c r="AA193263" s="271"/>
    </row>
    <row r="193264" spans="27:27">
      <c r="AA193264" s="271"/>
    </row>
    <row r="193265" spans="27:27">
      <c r="AA193265" s="271"/>
    </row>
    <row r="193266" spans="27:27">
      <c r="AA193266" s="271"/>
    </row>
    <row r="193267" spans="27:27">
      <c r="AA193267" s="271"/>
    </row>
    <row r="193268" spans="27:27">
      <c r="AA193268" s="271"/>
    </row>
    <row r="193269" spans="27:27">
      <c r="AA193269" s="271"/>
    </row>
    <row r="193270" spans="27:27">
      <c r="AA193270" s="271"/>
    </row>
    <row r="193271" spans="27:27">
      <c r="AA193271" s="271"/>
    </row>
    <row r="193272" spans="27:27">
      <c r="AA193272" s="271"/>
    </row>
    <row r="193273" spans="27:27">
      <c r="AA193273" s="271"/>
    </row>
    <row r="193274" spans="27:27">
      <c r="AA193274" s="271"/>
    </row>
    <row r="193275" spans="27:27">
      <c r="AA193275" s="271"/>
    </row>
    <row r="193276" spans="27:27">
      <c r="AA193276" s="271"/>
    </row>
    <row r="193277" spans="27:27">
      <c r="AA193277" s="271"/>
    </row>
    <row r="193278" spans="27:27">
      <c r="AA193278" s="271"/>
    </row>
    <row r="193279" spans="27:27">
      <c r="AA193279" s="271"/>
    </row>
    <row r="193280" spans="27:27">
      <c r="AA193280" s="271"/>
    </row>
    <row r="193281" spans="27:27">
      <c r="AA193281" s="271"/>
    </row>
    <row r="193282" spans="27:27">
      <c r="AA193282" s="271"/>
    </row>
    <row r="193283" spans="27:27">
      <c r="AA193283" s="271"/>
    </row>
    <row r="193284" spans="27:27">
      <c r="AA193284" s="271"/>
    </row>
    <row r="193285" spans="27:27">
      <c r="AA193285" s="271"/>
    </row>
    <row r="193286" spans="27:27">
      <c r="AA193286" s="271"/>
    </row>
    <row r="193287" spans="27:27">
      <c r="AA193287" s="271"/>
    </row>
    <row r="193288" spans="27:27">
      <c r="AA193288" s="271"/>
    </row>
    <row r="193289" spans="27:27">
      <c r="AA193289" s="271"/>
    </row>
    <row r="193290" spans="27:27">
      <c r="AA193290" s="271"/>
    </row>
    <row r="193291" spans="27:27">
      <c r="AA193291" s="271"/>
    </row>
    <row r="193292" spans="27:27">
      <c r="AA193292" s="271"/>
    </row>
    <row r="193293" spans="27:27">
      <c r="AA193293" s="271"/>
    </row>
    <row r="193294" spans="27:27">
      <c r="AA193294" s="271"/>
    </row>
    <row r="193295" spans="27:27">
      <c r="AA193295" s="271"/>
    </row>
    <row r="193296" spans="27:27">
      <c r="AA193296" s="271"/>
    </row>
    <row r="193297" spans="27:27">
      <c r="AA193297" s="271"/>
    </row>
    <row r="193298" spans="27:27">
      <c r="AA193298" s="271"/>
    </row>
    <row r="193299" spans="27:27">
      <c r="AA193299" s="271"/>
    </row>
    <row r="193300" spans="27:27">
      <c r="AA193300" s="271"/>
    </row>
    <row r="193301" spans="27:27">
      <c r="AA193301" s="271"/>
    </row>
    <row r="193302" spans="27:27">
      <c r="AA193302" s="271"/>
    </row>
    <row r="193303" spans="27:27">
      <c r="AA193303" s="271"/>
    </row>
    <row r="193304" spans="27:27">
      <c r="AA193304" s="271"/>
    </row>
    <row r="193305" spans="27:27">
      <c r="AA193305" s="271"/>
    </row>
    <row r="193306" spans="27:27">
      <c r="AA193306" s="271"/>
    </row>
    <row r="193307" spans="27:27">
      <c r="AA193307" s="271"/>
    </row>
    <row r="193308" spans="27:27">
      <c r="AA193308" s="271"/>
    </row>
    <row r="193309" spans="27:27">
      <c r="AA193309" s="271"/>
    </row>
    <row r="193310" spans="27:27">
      <c r="AA193310" s="271"/>
    </row>
    <row r="193311" spans="27:27">
      <c r="AA193311" s="271"/>
    </row>
    <row r="193312" spans="27:27">
      <c r="AA193312" s="271"/>
    </row>
    <row r="193313" spans="27:27">
      <c r="AA193313" s="271"/>
    </row>
    <row r="193314" spans="27:27">
      <c r="AA193314" s="271"/>
    </row>
    <row r="193315" spans="27:27">
      <c r="AA193315" s="271"/>
    </row>
    <row r="193316" spans="27:27">
      <c r="AA193316" s="271"/>
    </row>
    <row r="193317" spans="27:27">
      <c r="AA193317" s="271"/>
    </row>
    <row r="193318" spans="27:27">
      <c r="AA193318" s="271"/>
    </row>
    <row r="193319" spans="27:27">
      <c r="AA193319" s="271"/>
    </row>
    <row r="193320" spans="27:27">
      <c r="AA193320" s="271"/>
    </row>
    <row r="193321" spans="27:27">
      <c r="AA193321" s="271"/>
    </row>
    <row r="193322" spans="27:27">
      <c r="AA193322" s="271"/>
    </row>
    <row r="193323" spans="27:27">
      <c r="AA193323" s="271"/>
    </row>
    <row r="193324" spans="27:27">
      <c r="AA193324" s="271"/>
    </row>
    <row r="193325" spans="27:27">
      <c r="AA193325" s="271"/>
    </row>
    <row r="193326" spans="27:27">
      <c r="AA193326" s="271"/>
    </row>
    <row r="193327" spans="27:27">
      <c r="AA193327" s="271"/>
    </row>
    <row r="193328" spans="27:27">
      <c r="AA193328" s="271"/>
    </row>
    <row r="193329" spans="27:27">
      <c r="AA193329" s="271"/>
    </row>
    <row r="193330" spans="27:27">
      <c r="AA193330" s="271"/>
    </row>
    <row r="193331" spans="27:27">
      <c r="AA193331" s="271"/>
    </row>
    <row r="193332" spans="27:27">
      <c r="AA193332" s="271"/>
    </row>
    <row r="193333" spans="27:27">
      <c r="AA193333" s="271"/>
    </row>
    <row r="193334" spans="27:27">
      <c r="AA193334" s="271"/>
    </row>
    <row r="193335" spans="27:27">
      <c r="AA193335" s="271"/>
    </row>
    <row r="193336" spans="27:27">
      <c r="AA193336" s="271"/>
    </row>
    <row r="193337" spans="27:27">
      <c r="AA193337" s="271"/>
    </row>
    <row r="193338" spans="27:27">
      <c r="AA193338" s="271"/>
    </row>
    <row r="193339" spans="27:27">
      <c r="AA193339" s="271"/>
    </row>
    <row r="193340" spans="27:27">
      <c r="AA193340" s="271"/>
    </row>
    <row r="193341" spans="27:27">
      <c r="AA193341" s="271"/>
    </row>
    <row r="193342" spans="27:27">
      <c r="AA193342" s="271"/>
    </row>
    <row r="193343" spans="27:27">
      <c r="AA193343" s="271"/>
    </row>
    <row r="193344" spans="27:27">
      <c r="AA193344" s="271"/>
    </row>
    <row r="193345" spans="27:27">
      <c r="AA193345" s="271"/>
    </row>
    <row r="193346" spans="27:27">
      <c r="AA193346" s="271"/>
    </row>
    <row r="193347" spans="27:27">
      <c r="AA193347" s="271"/>
    </row>
    <row r="193348" spans="27:27">
      <c r="AA193348" s="271"/>
    </row>
    <row r="193349" spans="27:27">
      <c r="AA193349" s="271"/>
    </row>
    <row r="193350" spans="27:27">
      <c r="AA193350" s="271"/>
    </row>
    <row r="193351" spans="27:27">
      <c r="AA193351" s="271"/>
    </row>
    <row r="193352" spans="27:27">
      <c r="AA193352" s="271"/>
    </row>
    <row r="193353" spans="27:27">
      <c r="AA193353" s="271"/>
    </row>
    <row r="193354" spans="27:27">
      <c r="AA193354" s="271"/>
    </row>
    <row r="193355" spans="27:27">
      <c r="AA193355" s="271"/>
    </row>
    <row r="193356" spans="27:27">
      <c r="AA193356" s="271"/>
    </row>
    <row r="193357" spans="27:27">
      <c r="AA193357" s="271"/>
    </row>
    <row r="193358" spans="27:27">
      <c r="AA193358" s="271"/>
    </row>
    <row r="193359" spans="27:27">
      <c r="AA193359" s="271"/>
    </row>
    <row r="193360" spans="27:27">
      <c r="AA193360" s="271"/>
    </row>
    <row r="193361" spans="27:27">
      <c r="AA193361" s="271"/>
    </row>
    <row r="193362" spans="27:27">
      <c r="AA193362" s="271"/>
    </row>
    <row r="193363" spans="27:27">
      <c r="AA193363" s="271"/>
    </row>
    <row r="193364" spans="27:27">
      <c r="AA193364" s="271"/>
    </row>
    <row r="193365" spans="27:27">
      <c r="AA193365" s="271"/>
    </row>
    <row r="193366" spans="27:27">
      <c r="AA193366" s="271"/>
    </row>
    <row r="193367" spans="27:27">
      <c r="AA193367" s="271"/>
    </row>
    <row r="193368" spans="27:27">
      <c r="AA193368" s="271"/>
    </row>
    <row r="193369" spans="27:27">
      <c r="AA193369" s="271"/>
    </row>
    <row r="193370" spans="27:27">
      <c r="AA193370" s="271"/>
    </row>
    <row r="193371" spans="27:27">
      <c r="AA193371" s="271"/>
    </row>
    <row r="193372" spans="27:27">
      <c r="AA193372" s="271"/>
    </row>
    <row r="193373" spans="27:27">
      <c r="AA193373" s="271"/>
    </row>
    <row r="193374" spans="27:27">
      <c r="AA193374" s="271"/>
    </row>
    <row r="193375" spans="27:27">
      <c r="AA193375" s="271"/>
    </row>
    <row r="193376" spans="27:27">
      <c r="AA193376" s="271"/>
    </row>
    <row r="193377" spans="27:27">
      <c r="AA193377" s="271"/>
    </row>
    <row r="193378" spans="27:27">
      <c r="AA193378" s="271"/>
    </row>
    <row r="193379" spans="27:27">
      <c r="AA193379" s="271"/>
    </row>
    <row r="193380" spans="27:27">
      <c r="AA193380" s="271"/>
    </row>
    <row r="193381" spans="27:27">
      <c r="AA193381" s="271"/>
    </row>
    <row r="193382" spans="27:27">
      <c r="AA193382" s="271"/>
    </row>
    <row r="193383" spans="27:27">
      <c r="AA193383" s="271"/>
    </row>
    <row r="193384" spans="27:27">
      <c r="AA193384" s="271"/>
    </row>
    <row r="193385" spans="27:27">
      <c r="AA193385" s="271"/>
    </row>
    <row r="193386" spans="27:27">
      <c r="AA193386" s="271"/>
    </row>
    <row r="193387" spans="27:27">
      <c r="AA193387" s="271"/>
    </row>
    <row r="193388" spans="27:27">
      <c r="AA193388" s="271"/>
    </row>
    <row r="193389" spans="27:27">
      <c r="AA193389" s="271"/>
    </row>
    <row r="193390" spans="27:27">
      <c r="AA193390" s="271"/>
    </row>
    <row r="193391" spans="27:27">
      <c r="AA193391" s="271"/>
    </row>
    <row r="193392" spans="27:27">
      <c r="AA193392" s="271"/>
    </row>
    <row r="193393" spans="27:27">
      <c r="AA193393" s="271"/>
    </row>
    <row r="193394" spans="27:27">
      <c r="AA193394" s="271"/>
    </row>
    <row r="193395" spans="27:27">
      <c r="AA193395" s="271"/>
    </row>
    <row r="193396" spans="27:27">
      <c r="AA193396" s="271"/>
    </row>
    <row r="193397" spans="27:27">
      <c r="AA193397" s="271"/>
    </row>
    <row r="193398" spans="27:27">
      <c r="AA193398" s="271"/>
    </row>
    <row r="193399" spans="27:27">
      <c r="AA193399" s="271"/>
    </row>
    <row r="193400" spans="27:27">
      <c r="AA193400" s="271"/>
    </row>
    <row r="193401" spans="27:27">
      <c r="AA193401" s="271"/>
    </row>
    <row r="193402" spans="27:27">
      <c r="AA193402" s="271"/>
    </row>
    <row r="193403" spans="27:27">
      <c r="AA193403" s="271"/>
    </row>
    <row r="193404" spans="27:27">
      <c r="AA193404" s="271"/>
    </row>
    <row r="193405" spans="27:27">
      <c r="AA193405" s="271"/>
    </row>
    <row r="193406" spans="27:27">
      <c r="AA193406" s="271"/>
    </row>
    <row r="193407" spans="27:27">
      <c r="AA193407" s="271"/>
    </row>
    <row r="193408" spans="27:27">
      <c r="AA193408" s="271"/>
    </row>
    <row r="193409" spans="27:27">
      <c r="AA193409" s="271"/>
    </row>
    <row r="193410" spans="27:27">
      <c r="AA193410" s="271"/>
    </row>
    <row r="193411" spans="27:27">
      <c r="AA193411" s="271"/>
    </row>
    <row r="193412" spans="27:27">
      <c r="AA193412" s="271"/>
    </row>
    <row r="193413" spans="27:27">
      <c r="AA193413" s="271"/>
    </row>
    <row r="193414" spans="27:27">
      <c r="AA193414" s="271"/>
    </row>
    <row r="193415" spans="27:27">
      <c r="AA193415" s="271"/>
    </row>
    <row r="193416" spans="27:27">
      <c r="AA193416" s="271"/>
    </row>
    <row r="193417" spans="27:27">
      <c r="AA193417" s="271"/>
    </row>
    <row r="193418" spans="27:27">
      <c r="AA193418" s="271"/>
    </row>
    <row r="193419" spans="27:27">
      <c r="AA193419" s="271"/>
    </row>
    <row r="193420" spans="27:27">
      <c r="AA193420" s="271"/>
    </row>
    <row r="193421" spans="27:27">
      <c r="AA193421" s="271"/>
    </row>
    <row r="193422" spans="27:27">
      <c r="AA193422" s="271"/>
    </row>
    <row r="193423" spans="27:27">
      <c r="AA193423" s="271"/>
    </row>
    <row r="193424" spans="27:27">
      <c r="AA193424" s="271"/>
    </row>
    <row r="193425" spans="27:27">
      <c r="AA193425" s="271"/>
    </row>
    <row r="193426" spans="27:27">
      <c r="AA193426" s="271"/>
    </row>
    <row r="193427" spans="27:27">
      <c r="AA193427" s="271"/>
    </row>
    <row r="193428" spans="27:27">
      <c r="AA193428" s="271"/>
    </row>
    <row r="193429" spans="27:27">
      <c r="AA193429" s="271"/>
    </row>
    <row r="193430" spans="27:27">
      <c r="AA193430" s="271"/>
    </row>
    <row r="193431" spans="27:27">
      <c r="AA193431" s="271"/>
    </row>
    <row r="193432" spans="27:27">
      <c r="AA193432" s="271"/>
    </row>
    <row r="193433" spans="27:27">
      <c r="AA193433" s="271"/>
    </row>
    <row r="193434" spans="27:27">
      <c r="AA193434" s="271"/>
    </row>
    <row r="193435" spans="27:27">
      <c r="AA193435" s="271"/>
    </row>
    <row r="193436" spans="27:27">
      <c r="AA193436" s="271"/>
    </row>
    <row r="193437" spans="27:27">
      <c r="AA193437" s="271"/>
    </row>
    <row r="193438" spans="27:27">
      <c r="AA193438" s="271"/>
    </row>
    <row r="193439" spans="27:27">
      <c r="AA193439" s="271"/>
    </row>
    <row r="193440" spans="27:27">
      <c r="AA193440" s="271"/>
    </row>
    <row r="193441" spans="27:27">
      <c r="AA193441" s="271"/>
    </row>
    <row r="193442" spans="27:27">
      <c r="AA193442" s="271"/>
    </row>
    <row r="193443" spans="27:27">
      <c r="AA193443" s="271"/>
    </row>
    <row r="193444" spans="27:27">
      <c r="AA193444" s="271"/>
    </row>
    <row r="193445" spans="27:27">
      <c r="AA193445" s="271"/>
    </row>
    <row r="193446" spans="27:27">
      <c r="AA193446" s="271"/>
    </row>
    <row r="193447" spans="27:27">
      <c r="AA193447" s="271"/>
    </row>
    <row r="193448" spans="27:27">
      <c r="AA193448" s="271"/>
    </row>
    <row r="193449" spans="27:27">
      <c r="AA193449" s="271"/>
    </row>
    <row r="193450" spans="27:27">
      <c r="AA193450" s="271"/>
    </row>
    <row r="193451" spans="27:27">
      <c r="AA193451" s="271"/>
    </row>
    <row r="193452" spans="27:27">
      <c r="AA193452" s="271"/>
    </row>
    <row r="193453" spans="27:27">
      <c r="AA193453" s="271"/>
    </row>
    <row r="193454" spans="27:27">
      <c r="AA193454" s="271"/>
    </row>
    <row r="193455" spans="27:27">
      <c r="AA193455" s="271"/>
    </row>
    <row r="193456" spans="27:27">
      <c r="AA193456" s="271"/>
    </row>
    <row r="193457" spans="27:27">
      <c r="AA193457" s="271"/>
    </row>
    <row r="193458" spans="27:27">
      <c r="AA193458" s="271"/>
    </row>
    <row r="193459" spans="27:27">
      <c r="AA193459" s="271"/>
    </row>
    <row r="193460" spans="27:27">
      <c r="AA193460" s="271"/>
    </row>
    <row r="193461" spans="27:27">
      <c r="AA193461" s="271"/>
    </row>
    <row r="193462" spans="27:27">
      <c r="AA193462" s="271"/>
    </row>
    <row r="193463" spans="27:27">
      <c r="AA193463" s="271"/>
    </row>
    <row r="193464" spans="27:27">
      <c r="AA193464" s="271"/>
    </row>
    <row r="193465" spans="27:27">
      <c r="AA193465" s="271"/>
    </row>
    <row r="193466" spans="27:27">
      <c r="AA193466" s="271"/>
    </row>
    <row r="193467" spans="27:27">
      <c r="AA193467" s="271"/>
    </row>
    <row r="193468" spans="27:27">
      <c r="AA193468" s="271"/>
    </row>
    <row r="193469" spans="27:27">
      <c r="AA193469" s="271"/>
    </row>
    <row r="193470" spans="27:27">
      <c r="AA193470" s="271"/>
    </row>
    <row r="193471" spans="27:27">
      <c r="AA193471" s="271"/>
    </row>
    <row r="193472" spans="27:27">
      <c r="AA193472" s="271"/>
    </row>
    <row r="193473" spans="27:27">
      <c r="AA193473" s="271"/>
    </row>
    <row r="193474" spans="27:27">
      <c r="AA193474" s="271"/>
    </row>
    <row r="193475" spans="27:27">
      <c r="AA193475" s="271"/>
    </row>
    <row r="193476" spans="27:27">
      <c r="AA193476" s="271"/>
    </row>
    <row r="193477" spans="27:27">
      <c r="AA193477" s="271"/>
    </row>
    <row r="193478" spans="27:27">
      <c r="AA193478" s="271"/>
    </row>
    <row r="193479" spans="27:27">
      <c r="AA193479" s="271"/>
    </row>
    <row r="193480" spans="27:27">
      <c r="AA193480" s="271"/>
    </row>
    <row r="193481" spans="27:27">
      <c r="AA193481" s="271"/>
    </row>
    <row r="193482" spans="27:27">
      <c r="AA193482" s="271"/>
    </row>
    <row r="193483" spans="27:27">
      <c r="AA193483" s="271"/>
    </row>
    <row r="193484" spans="27:27">
      <c r="AA193484" s="271"/>
    </row>
    <row r="193485" spans="27:27">
      <c r="AA193485" s="271"/>
    </row>
    <row r="193486" spans="27:27">
      <c r="AA193486" s="271"/>
    </row>
    <row r="193487" spans="27:27">
      <c r="AA193487" s="271"/>
    </row>
    <row r="193488" spans="27:27">
      <c r="AA193488" s="271"/>
    </row>
    <row r="193489" spans="27:27">
      <c r="AA193489" s="271"/>
    </row>
    <row r="193490" spans="27:27">
      <c r="AA193490" s="271"/>
    </row>
    <row r="193491" spans="27:27">
      <c r="AA193491" s="271"/>
    </row>
    <row r="193492" spans="27:27">
      <c r="AA193492" s="271"/>
    </row>
    <row r="193493" spans="27:27">
      <c r="AA193493" s="271"/>
    </row>
    <row r="193494" spans="27:27">
      <c r="AA193494" s="271"/>
    </row>
    <row r="193495" spans="27:27">
      <c r="AA193495" s="271"/>
    </row>
    <row r="193496" spans="27:27">
      <c r="AA193496" s="271"/>
    </row>
    <row r="193497" spans="27:27">
      <c r="AA193497" s="271"/>
    </row>
    <row r="193498" spans="27:27">
      <c r="AA193498" s="271"/>
    </row>
    <row r="193499" spans="27:27">
      <c r="AA193499" s="271"/>
    </row>
    <row r="193500" spans="27:27">
      <c r="AA193500" s="271"/>
    </row>
    <row r="193501" spans="27:27">
      <c r="AA193501" s="271"/>
    </row>
    <row r="193502" spans="27:27">
      <c r="AA193502" s="271"/>
    </row>
    <row r="193503" spans="27:27">
      <c r="AA193503" s="271"/>
    </row>
    <row r="193504" spans="27:27">
      <c r="AA193504" s="271"/>
    </row>
    <row r="193505" spans="27:27">
      <c r="AA193505" s="271"/>
    </row>
    <row r="193506" spans="27:27">
      <c r="AA193506" s="271"/>
    </row>
    <row r="193507" spans="27:27">
      <c r="AA193507" s="271"/>
    </row>
    <row r="193508" spans="27:27">
      <c r="AA193508" s="271"/>
    </row>
    <row r="193509" spans="27:27">
      <c r="AA193509" s="271"/>
    </row>
    <row r="193510" spans="27:27">
      <c r="AA193510" s="271"/>
    </row>
    <row r="193511" spans="27:27">
      <c r="AA193511" s="271"/>
    </row>
    <row r="193512" spans="27:27">
      <c r="AA193512" s="271"/>
    </row>
    <row r="193513" spans="27:27">
      <c r="AA193513" s="271"/>
    </row>
    <row r="193514" spans="27:27">
      <c r="AA193514" s="271"/>
    </row>
    <row r="193515" spans="27:27">
      <c r="AA193515" s="271"/>
    </row>
    <row r="193516" spans="27:27">
      <c r="AA193516" s="271"/>
    </row>
    <row r="193517" spans="27:27">
      <c r="AA193517" s="271"/>
    </row>
    <row r="193518" spans="27:27">
      <c r="AA193518" s="271"/>
    </row>
    <row r="193519" spans="27:27">
      <c r="AA193519" s="271"/>
    </row>
    <row r="193520" spans="27:27">
      <c r="AA193520" s="271"/>
    </row>
    <row r="193521" spans="27:27">
      <c r="AA193521" s="271"/>
    </row>
    <row r="193522" spans="27:27">
      <c r="AA193522" s="271"/>
    </row>
    <row r="193523" spans="27:27">
      <c r="AA193523" s="271"/>
    </row>
    <row r="193524" spans="27:27">
      <c r="AA193524" s="271"/>
    </row>
    <row r="193525" spans="27:27">
      <c r="AA193525" s="271"/>
    </row>
    <row r="193526" spans="27:27">
      <c r="AA193526" s="271"/>
    </row>
    <row r="193527" spans="27:27">
      <c r="AA193527" s="271"/>
    </row>
    <row r="193528" spans="27:27">
      <c r="AA193528" s="271"/>
    </row>
    <row r="193529" spans="27:27">
      <c r="AA193529" s="271"/>
    </row>
    <row r="193530" spans="27:27">
      <c r="AA193530" s="271"/>
    </row>
    <row r="193531" spans="27:27">
      <c r="AA193531" s="271"/>
    </row>
    <row r="193532" spans="27:27">
      <c r="AA193532" s="271"/>
    </row>
    <row r="193533" spans="27:27">
      <c r="AA193533" s="271"/>
    </row>
    <row r="193534" spans="27:27">
      <c r="AA193534" s="271"/>
    </row>
    <row r="193535" spans="27:27">
      <c r="AA193535" s="271"/>
    </row>
    <row r="193536" spans="27:27">
      <c r="AA193536" s="271"/>
    </row>
    <row r="193537" spans="27:27">
      <c r="AA193537" s="271"/>
    </row>
    <row r="193538" spans="27:27">
      <c r="AA193538" s="271"/>
    </row>
    <row r="193539" spans="27:27">
      <c r="AA193539" s="271"/>
    </row>
    <row r="193540" spans="27:27">
      <c r="AA193540" s="271"/>
    </row>
    <row r="193541" spans="27:27">
      <c r="AA193541" s="271"/>
    </row>
    <row r="193542" spans="27:27">
      <c r="AA193542" s="271"/>
    </row>
    <row r="193543" spans="27:27">
      <c r="AA193543" s="271"/>
    </row>
    <row r="193544" spans="27:27">
      <c r="AA193544" s="271"/>
    </row>
    <row r="193545" spans="27:27">
      <c r="AA193545" s="271"/>
    </row>
    <row r="193546" spans="27:27">
      <c r="AA193546" s="271"/>
    </row>
    <row r="193547" spans="27:27">
      <c r="AA193547" s="271"/>
    </row>
    <row r="193548" spans="27:27">
      <c r="AA193548" s="271"/>
    </row>
    <row r="193549" spans="27:27">
      <c r="AA193549" s="271"/>
    </row>
    <row r="193550" spans="27:27">
      <c r="AA193550" s="271"/>
    </row>
    <row r="193551" spans="27:27">
      <c r="AA193551" s="271"/>
    </row>
    <row r="193552" spans="27:27">
      <c r="AA193552" s="271"/>
    </row>
    <row r="193553" spans="27:27">
      <c r="AA193553" s="271"/>
    </row>
    <row r="193554" spans="27:27">
      <c r="AA193554" s="271"/>
    </row>
    <row r="193555" spans="27:27">
      <c r="AA193555" s="271"/>
    </row>
    <row r="193556" spans="27:27">
      <c r="AA193556" s="271"/>
    </row>
    <row r="193557" spans="27:27">
      <c r="AA193557" s="271"/>
    </row>
    <row r="193558" spans="27:27">
      <c r="AA193558" s="271"/>
    </row>
    <row r="193559" spans="27:27">
      <c r="AA193559" s="271"/>
    </row>
    <row r="193560" spans="27:27">
      <c r="AA193560" s="271"/>
    </row>
    <row r="193561" spans="27:27">
      <c r="AA193561" s="271"/>
    </row>
    <row r="193562" spans="27:27">
      <c r="AA193562" s="271"/>
    </row>
    <row r="193563" spans="27:27">
      <c r="AA193563" s="271"/>
    </row>
    <row r="193564" spans="27:27">
      <c r="AA193564" s="271"/>
    </row>
    <row r="193565" spans="27:27">
      <c r="AA193565" s="271"/>
    </row>
    <row r="193566" spans="27:27">
      <c r="AA193566" s="271"/>
    </row>
    <row r="193567" spans="27:27">
      <c r="AA193567" s="271"/>
    </row>
    <row r="193568" spans="27:27">
      <c r="AA193568" s="271"/>
    </row>
    <row r="193569" spans="27:27">
      <c r="AA193569" s="271"/>
    </row>
    <row r="193570" spans="27:27">
      <c r="AA193570" s="271"/>
    </row>
    <row r="193571" spans="27:27">
      <c r="AA193571" s="271"/>
    </row>
    <row r="193572" spans="27:27">
      <c r="AA193572" s="271"/>
    </row>
    <row r="193573" spans="27:27">
      <c r="AA193573" s="271"/>
    </row>
    <row r="193574" spans="27:27">
      <c r="AA193574" s="271"/>
    </row>
    <row r="193575" spans="27:27">
      <c r="AA193575" s="271"/>
    </row>
    <row r="193576" spans="27:27">
      <c r="AA193576" s="271"/>
    </row>
    <row r="193577" spans="27:27">
      <c r="AA193577" s="271"/>
    </row>
    <row r="193578" spans="27:27">
      <c r="AA193578" s="271"/>
    </row>
    <row r="193579" spans="27:27">
      <c r="AA193579" s="271"/>
    </row>
    <row r="193580" spans="27:27">
      <c r="AA193580" s="271"/>
    </row>
    <row r="193581" spans="27:27">
      <c r="AA193581" s="271"/>
    </row>
    <row r="193582" spans="27:27">
      <c r="AA193582" s="271"/>
    </row>
    <row r="193583" spans="27:27">
      <c r="AA193583" s="271"/>
    </row>
    <row r="193584" spans="27:27">
      <c r="AA193584" s="271"/>
    </row>
    <row r="193585" spans="27:27">
      <c r="AA193585" s="271"/>
    </row>
    <row r="193586" spans="27:27">
      <c r="AA193586" s="271"/>
    </row>
    <row r="193587" spans="27:27">
      <c r="AA193587" s="271"/>
    </row>
    <row r="193588" spans="27:27">
      <c r="AA193588" s="271"/>
    </row>
    <row r="193589" spans="27:27">
      <c r="AA193589" s="271"/>
    </row>
    <row r="193590" spans="27:27">
      <c r="AA193590" s="271"/>
    </row>
    <row r="193591" spans="27:27">
      <c r="AA193591" s="271"/>
    </row>
    <row r="193592" spans="27:27">
      <c r="AA193592" s="271"/>
    </row>
    <row r="193593" spans="27:27">
      <c r="AA193593" s="271"/>
    </row>
    <row r="193594" spans="27:27">
      <c r="AA193594" s="271"/>
    </row>
    <row r="193595" spans="27:27">
      <c r="AA193595" s="271"/>
    </row>
    <row r="193596" spans="27:27">
      <c r="AA193596" s="271"/>
    </row>
    <row r="193597" spans="27:27">
      <c r="AA193597" s="271"/>
    </row>
    <row r="193598" spans="27:27">
      <c r="AA193598" s="271"/>
    </row>
    <row r="193599" spans="27:27">
      <c r="AA193599" s="271"/>
    </row>
    <row r="193600" spans="27:27">
      <c r="AA193600" s="271"/>
    </row>
    <row r="193601" spans="27:27">
      <c r="AA193601" s="271"/>
    </row>
    <row r="193602" spans="27:27">
      <c r="AA193602" s="271"/>
    </row>
    <row r="193603" spans="27:27">
      <c r="AA193603" s="271"/>
    </row>
    <row r="193604" spans="27:27">
      <c r="AA193604" s="271"/>
    </row>
    <row r="193605" spans="27:27">
      <c r="AA193605" s="271"/>
    </row>
    <row r="193606" spans="27:27">
      <c r="AA193606" s="271"/>
    </row>
    <row r="193607" spans="27:27">
      <c r="AA193607" s="271"/>
    </row>
    <row r="193608" spans="27:27">
      <c r="AA193608" s="271"/>
    </row>
    <row r="193609" spans="27:27">
      <c r="AA193609" s="271"/>
    </row>
    <row r="193610" spans="27:27">
      <c r="AA193610" s="271"/>
    </row>
    <row r="193611" spans="27:27">
      <c r="AA193611" s="271"/>
    </row>
    <row r="193612" spans="27:27">
      <c r="AA193612" s="271"/>
    </row>
    <row r="193613" spans="27:27">
      <c r="AA193613" s="271"/>
    </row>
    <row r="193614" spans="27:27">
      <c r="AA193614" s="271"/>
    </row>
    <row r="193615" spans="27:27">
      <c r="AA193615" s="271"/>
    </row>
    <row r="193616" spans="27:27">
      <c r="AA193616" s="271"/>
    </row>
    <row r="193617" spans="27:27">
      <c r="AA193617" s="271"/>
    </row>
    <row r="193618" spans="27:27">
      <c r="AA193618" s="271"/>
    </row>
    <row r="193619" spans="27:27">
      <c r="AA193619" s="271"/>
    </row>
    <row r="193620" spans="27:27">
      <c r="AA193620" s="271"/>
    </row>
    <row r="193621" spans="27:27">
      <c r="AA193621" s="271"/>
    </row>
    <row r="193622" spans="27:27">
      <c r="AA193622" s="271"/>
    </row>
    <row r="193623" spans="27:27">
      <c r="AA193623" s="271"/>
    </row>
    <row r="193624" spans="27:27">
      <c r="AA193624" s="271"/>
    </row>
    <row r="193625" spans="27:27">
      <c r="AA193625" s="271"/>
    </row>
    <row r="193626" spans="27:27">
      <c r="AA193626" s="271"/>
    </row>
    <row r="193627" spans="27:27">
      <c r="AA193627" s="271"/>
    </row>
    <row r="193628" spans="27:27">
      <c r="AA193628" s="271"/>
    </row>
    <row r="193629" spans="27:27">
      <c r="AA193629" s="271"/>
    </row>
    <row r="193630" spans="27:27">
      <c r="AA193630" s="271"/>
    </row>
    <row r="193631" spans="27:27">
      <c r="AA193631" s="271"/>
    </row>
    <row r="193632" spans="27:27">
      <c r="AA193632" s="271"/>
    </row>
    <row r="193633" spans="27:27">
      <c r="AA193633" s="271"/>
    </row>
    <row r="193634" spans="27:27">
      <c r="AA193634" s="271"/>
    </row>
    <row r="193635" spans="27:27">
      <c r="AA193635" s="271"/>
    </row>
    <row r="193636" spans="27:27">
      <c r="AA193636" s="271"/>
    </row>
    <row r="193637" spans="27:27">
      <c r="AA193637" s="271"/>
    </row>
    <row r="193638" spans="27:27">
      <c r="AA193638" s="271"/>
    </row>
    <row r="193639" spans="27:27">
      <c r="AA193639" s="271"/>
    </row>
    <row r="193640" spans="27:27">
      <c r="AA193640" s="271"/>
    </row>
    <row r="193641" spans="27:27">
      <c r="AA193641" s="271"/>
    </row>
    <row r="193642" spans="27:27">
      <c r="AA193642" s="271"/>
    </row>
    <row r="193643" spans="27:27">
      <c r="AA193643" s="271"/>
    </row>
    <row r="193644" spans="27:27">
      <c r="AA193644" s="271"/>
    </row>
    <row r="193645" spans="27:27">
      <c r="AA193645" s="271"/>
    </row>
    <row r="193646" spans="27:27">
      <c r="AA193646" s="271"/>
    </row>
    <row r="193647" spans="27:27">
      <c r="AA193647" s="271"/>
    </row>
    <row r="193648" spans="27:27">
      <c r="AA193648" s="271"/>
    </row>
    <row r="193649" spans="27:27">
      <c r="AA193649" s="271"/>
    </row>
    <row r="193650" spans="27:27">
      <c r="AA193650" s="271"/>
    </row>
    <row r="193651" spans="27:27">
      <c r="AA193651" s="271"/>
    </row>
    <row r="193652" spans="27:27">
      <c r="AA193652" s="271"/>
    </row>
    <row r="193653" spans="27:27">
      <c r="AA193653" s="271"/>
    </row>
    <row r="193654" spans="27:27">
      <c r="AA193654" s="271"/>
    </row>
    <row r="193655" spans="27:27">
      <c r="AA193655" s="271"/>
    </row>
    <row r="193656" spans="27:27">
      <c r="AA193656" s="271"/>
    </row>
    <row r="193657" spans="27:27">
      <c r="AA193657" s="271"/>
    </row>
    <row r="193658" spans="27:27">
      <c r="AA193658" s="271"/>
    </row>
    <row r="193659" spans="27:27">
      <c r="AA193659" s="271"/>
    </row>
    <row r="193660" spans="27:27">
      <c r="AA193660" s="271"/>
    </row>
    <row r="193661" spans="27:27">
      <c r="AA193661" s="271"/>
    </row>
    <row r="193662" spans="27:27">
      <c r="AA193662" s="271"/>
    </row>
    <row r="193663" spans="27:27">
      <c r="AA193663" s="271"/>
    </row>
    <row r="193664" spans="27:27">
      <c r="AA193664" s="271"/>
    </row>
    <row r="193665" spans="27:27">
      <c r="AA193665" s="271"/>
    </row>
    <row r="193666" spans="27:27">
      <c r="AA193666" s="271"/>
    </row>
    <row r="193667" spans="27:27">
      <c r="AA193667" s="271"/>
    </row>
    <row r="193668" spans="27:27">
      <c r="AA193668" s="271"/>
    </row>
    <row r="193669" spans="27:27">
      <c r="AA193669" s="271"/>
    </row>
    <row r="193670" spans="27:27">
      <c r="AA193670" s="271"/>
    </row>
    <row r="193671" spans="27:27">
      <c r="AA193671" s="271"/>
    </row>
    <row r="193672" spans="27:27">
      <c r="AA193672" s="271"/>
    </row>
    <row r="193673" spans="27:27">
      <c r="AA193673" s="271"/>
    </row>
    <row r="193674" spans="27:27">
      <c r="AA193674" s="271"/>
    </row>
    <row r="193675" spans="27:27">
      <c r="AA193675" s="271"/>
    </row>
    <row r="193676" spans="27:27">
      <c r="AA193676" s="271"/>
    </row>
    <row r="193677" spans="27:27">
      <c r="AA193677" s="271"/>
    </row>
    <row r="193678" spans="27:27">
      <c r="AA193678" s="271"/>
    </row>
    <row r="193679" spans="27:27">
      <c r="AA193679" s="271"/>
    </row>
    <row r="193680" spans="27:27">
      <c r="AA193680" s="271"/>
    </row>
    <row r="193681" spans="27:27">
      <c r="AA193681" s="271"/>
    </row>
    <row r="193682" spans="27:27">
      <c r="AA193682" s="271"/>
    </row>
    <row r="193683" spans="27:27">
      <c r="AA193683" s="271"/>
    </row>
    <row r="193684" spans="27:27">
      <c r="AA193684" s="271"/>
    </row>
    <row r="193685" spans="27:27">
      <c r="AA193685" s="271"/>
    </row>
    <row r="193686" spans="27:27">
      <c r="AA193686" s="271"/>
    </row>
    <row r="193687" spans="27:27">
      <c r="AA193687" s="271"/>
    </row>
    <row r="193688" spans="27:27">
      <c r="AA193688" s="271"/>
    </row>
    <row r="193689" spans="27:27">
      <c r="AA193689" s="271"/>
    </row>
    <row r="193690" spans="27:27">
      <c r="AA193690" s="271"/>
    </row>
    <row r="193691" spans="27:27">
      <c r="AA193691" s="271"/>
    </row>
    <row r="193692" spans="27:27">
      <c r="AA193692" s="271"/>
    </row>
    <row r="193693" spans="27:27">
      <c r="AA193693" s="271"/>
    </row>
    <row r="193694" spans="27:27">
      <c r="AA193694" s="271"/>
    </row>
    <row r="193695" spans="27:27">
      <c r="AA193695" s="271"/>
    </row>
    <row r="193696" spans="27:27">
      <c r="AA193696" s="271"/>
    </row>
    <row r="193697" spans="27:27">
      <c r="AA193697" s="271"/>
    </row>
    <row r="193698" spans="27:27">
      <c r="AA193698" s="271"/>
    </row>
    <row r="193699" spans="27:27">
      <c r="AA193699" s="271"/>
    </row>
    <row r="193700" spans="27:27">
      <c r="AA193700" s="271"/>
    </row>
    <row r="193701" spans="27:27">
      <c r="AA193701" s="271"/>
    </row>
    <row r="193702" spans="27:27">
      <c r="AA193702" s="271"/>
    </row>
    <row r="193703" spans="27:27">
      <c r="AA193703" s="271"/>
    </row>
    <row r="193704" spans="27:27">
      <c r="AA193704" s="271"/>
    </row>
    <row r="193705" spans="27:27">
      <c r="AA193705" s="271"/>
    </row>
    <row r="193706" spans="27:27">
      <c r="AA193706" s="271"/>
    </row>
    <row r="193707" spans="27:27">
      <c r="AA193707" s="271"/>
    </row>
    <row r="193708" spans="27:27">
      <c r="AA193708" s="271"/>
    </row>
    <row r="193709" spans="27:27">
      <c r="AA193709" s="271"/>
    </row>
    <row r="193710" spans="27:27">
      <c r="AA193710" s="271"/>
    </row>
    <row r="193711" spans="27:27">
      <c r="AA193711" s="271"/>
    </row>
    <row r="193712" spans="27:27">
      <c r="AA193712" s="271"/>
    </row>
    <row r="193713" spans="27:27">
      <c r="AA193713" s="271"/>
    </row>
    <row r="193714" spans="27:27">
      <c r="AA193714" s="271"/>
    </row>
    <row r="193715" spans="27:27">
      <c r="AA193715" s="271"/>
    </row>
    <row r="193716" spans="27:27">
      <c r="AA193716" s="271"/>
    </row>
    <row r="193717" spans="27:27">
      <c r="AA193717" s="271"/>
    </row>
    <row r="193718" spans="27:27">
      <c r="AA193718" s="271"/>
    </row>
    <row r="193719" spans="27:27">
      <c r="AA193719" s="271"/>
    </row>
    <row r="193720" spans="27:27">
      <c r="AA193720" s="271"/>
    </row>
    <row r="193721" spans="27:27">
      <c r="AA193721" s="271"/>
    </row>
    <row r="193722" spans="27:27">
      <c r="AA193722" s="271"/>
    </row>
    <row r="193723" spans="27:27">
      <c r="AA193723" s="271"/>
    </row>
    <row r="193724" spans="27:27">
      <c r="AA193724" s="271"/>
    </row>
    <row r="193725" spans="27:27">
      <c r="AA193725" s="271"/>
    </row>
    <row r="193726" spans="27:27">
      <c r="AA193726" s="271"/>
    </row>
    <row r="193727" spans="27:27">
      <c r="AA193727" s="271"/>
    </row>
    <row r="193728" spans="27:27">
      <c r="AA193728" s="271"/>
    </row>
    <row r="193729" spans="27:27">
      <c r="AA193729" s="271"/>
    </row>
    <row r="193730" spans="27:27">
      <c r="AA193730" s="271"/>
    </row>
    <row r="193731" spans="27:27">
      <c r="AA193731" s="271"/>
    </row>
    <row r="193732" spans="27:27">
      <c r="AA193732" s="271"/>
    </row>
    <row r="193733" spans="27:27">
      <c r="AA193733" s="271"/>
    </row>
    <row r="193734" spans="27:27">
      <c r="AA193734" s="271"/>
    </row>
    <row r="193735" spans="27:27">
      <c r="AA193735" s="271"/>
    </row>
    <row r="193736" spans="27:27">
      <c r="AA193736" s="271"/>
    </row>
    <row r="193737" spans="27:27">
      <c r="AA193737" s="271"/>
    </row>
    <row r="193738" spans="27:27">
      <c r="AA193738" s="271"/>
    </row>
    <row r="193739" spans="27:27">
      <c r="AA193739" s="271"/>
    </row>
    <row r="193740" spans="27:27">
      <c r="AA193740" s="271"/>
    </row>
    <row r="193741" spans="27:27">
      <c r="AA193741" s="271"/>
    </row>
    <row r="193742" spans="27:27">
      <c r="AA193742" s="271"/>
    </row>
    <row r="193743" spans="27:27">
      <c r="AA193743" s="271"/>
    </row>
    <row r="193744" spans="27:27">
      <c r="AA193744" s="271"/>
    </row>
    <row r="193745" spans="27:27">
      <c r="AA193745" s="271"/>
    </row>
    <row r="193746" spans="27:27">
      <c r="AA193746" s="271"/>
    </row>
    <row r="193747" spans="27:27">
      <c r="AA193747" s="271"/>
    </row>
    <row r="193748" spans="27:27">
      <c r="AA193748" s="271"/>
    </row>
    <row r="193749" spans="27:27">
      <c r="AA193749" s="271"/>
    </row>
    <row r="193750" spans="27:27">
      <c r="AA193750" s="271"/>
    </row>
    <row r="193751" spans="27:27">
      <c r="AA193751" s="271"/>
    </row>
    <row r="193752" spans="27:27">
      <c r="AA193752" s="271"/>
    </row>
    <row r="193753" spans="27:27">
      <c r="AA193753" s="271"/>
    </row>
    <row r="193754" spans="27:27">
      <c r="AA193754" s="271"/>
    </row>
    <row r="193755" spans="27:27">
      <c r="AA193755" s="271"/>
    </row>
    <row r="193756" spans="27:27">
      <c r="AA193756" s="271"/>
    </row>
    <row r="193757" spans="27:27">
      <c r="AA193757" s="271"/>
    </row>
    <row r="193758" spans="27:27">
      <c r="AA193758" s="271"/>
    </row>
    <row r="193759" spans="27:27">
      <c r="AA193759" s="271"/>
    </row>
    <row r="193760" spans="27:27">
      <c r="AA193760" s="271"/>
    </row>
    <row r="193761" spans="27:27">
      <c r="AA193761" s="271"/>
    </row>
    <row r="193762" spans="27:27">
      <c r="AA193762" s="271"/>
    </row>
    <row r="193763" spans="27:27">
      <c r="AA193763" s="271"/>
    </row>
    <row r="193764" spans="27:27">
      <c r="AA193764" s="271"/>
    </row>
    <row r="193765" spans="27:27">
      <c r="AA193765" s="271"/>
    </row>
    <row r="193766" spans="27:27">
      <c r="AA193766" s="271"/>
    </row>
    <row r="193767" spans="27:27">
      <c r="AA193767" s="271"/>
    </row>
    <row r="193768" spans="27:27">
      <c r="AA193768" s="271"/>
    </row>
    <row r="193769" spans="27:27">
      <c r="AA193769" s="271"/>
    </row>
    <row r="193770" spans="27:27">
      <c r="AA193770" s="271"/>
    </row>
    <row r="193771" spans="27:27">
      <c r="AA193771" s="271"/>
    </row>
    <row r="193772" spans="27:27">
      <c r="AA193772" s="271"/>
    </row>
    <row r="193773" spans="27:27">
      <c r="AA193773" s="271"/>
    </row>
    <row r="193774" spans="27:27">
      <c r="AA193774" s="271"/>
    </row>
    <row r="193775" spans="27:27">
      <c r="AA193775" s="271"/>
    </row>
    <row r="193776" spans="27:27">
      <c r="AA193776" s="271"/>
    </row>
    <row r="193777" spans="27:27">
      <c r="AA193777" s="271"/>
    </row>
    <row r="193778" spans="27:27">
      <c r="AA193778" s="271"/>
    </row>
    <row r="193779" spans="27:27">
      <c r="AA193779" s="271"/>
    </row>
    <row r="193780" spans="27:27">
      <c r="AA193780" s="271"/>
    </row>
    <row r="193781" spans="27:27">
      <c r="AA193781" s="271"/>
    </row>
    <row r="193782" spans="27:27">
      <c r="AA193782" s="271"/>
    </row>
    <row r="193783" spans="27:27">
      <c r="AA193783" s="271"/>
    </row>
    <row r="193784" spans="27:27">
      <c r="AA193784" s="271"/>
    </row>
    <row r="193785" spans="27:27">
      <c r="AA193785" s="271"/>
    </row>
    <row r="193786" spans="27:27">
      <c r="AA193786" s="271"/>
    </row>
    <row r="193787" spans="27:27">
      <c r="AA193787" s="271"/>
    </row>
    <row r="193788" spans="27:27">
      <c r="AA193788" s="271"/>
    </row>
    <row r="193789" spans="27:27">
      <c r="AA193789" s="271"/>
    </row>
    <row r="193790" spans="27:27">
      <c r="AA193790" s="271"/>
    </row>
    <row r="193791" spans="27:27">
      <c r="AA193791" s="271"/>
    </row>
    <row r="193792" spans="27:27">
      <c r="AA193792" s="271"/>
    </row>
    <row r="193793" spans="27:27">
      <c r="AA193793" s="271"/>
    </row>
    <row r="193794" spans="27:27">
      <c r="AA193794" s="271"/>
    </row>
    <row r="193795" spans="27:27">
      <c r="AA193795" s="271"/>
    </row>
    <row r="193796" spans="27:27">
      <c r="AA193796" s="271"/>
    </row>
    <row r="193797" spans="27:27">
      <c r="AA193797" s="271"/>
    </row>
    <row r="193798" spans="27:27">
      <c r="AA193798" s="271"/>
    </row>
    <row r="193799" spans="27:27">
      <c r="AA193799" s="271"/>
    </row>
    <row r="193800" spans="27:27">
      <c r="AA193800" s="271"/>
    </row>
    <row r="193801" spans="27:27">
      <c r="AA193801" s="271"/>
    </row>
    <row r="193802" spans="27:27">
      <c r="AA193802" s="271"/>
    </row>
    <row r="193803" spans="27:27">
      <c r="AA193803" s="271"/>
    </row>
    <row r="193804" spans="27:27">
      <c r="AA193804" s="271"/>
    </row>
    <row r="193805" spans="27:27">
      <c r="AA193805" s="271"/>
    </row>
    <row r="193806" spans="27:27">
      <c r="AA193806" s="271"/>
    </row>
    <row r="193807" spans="27:27">
      <c r="AA193807" s="271"/>
    </row>
    <row r="193808" spans="27:27">
      <c r="AA193808" s="271"/>
    </row>
    <row r="193809" spans="27:27">
      <c r="AA193809" s="271"/>
    </row>
    <row r="193810" spans="27:27">
      <c r="AA193810" s="271"/>
    </row>
    <row r="193811" spans="27:27">
      <c r="AA193811" s="271"/>
    </row>
    <row r="193812" spans="27:27">
      <c r="AA193812" s="271"/>
    </row>
    <row r="193813" spans="27:27">
      <c r="AA193813" s="271"/>
    </row>
    <row r="193814" spans="27:27">
      <c r="AA193814" s="271"/>
    </row>
    <row r="193815" spans="27:27">
      <c r="AA193815" s="271"/>
    </row>
    <row r="193816" spans="27:27">
      <c r="AA193816" s="271"/>
    </row>
    <row r="193817" spans="27:27">
      <c r="AA193817" s="271"/>
    </row>
    <row r="193818" spans="27:27">
      <c r="AA193818" s="271"/>
    </row>
    <row r="193819" spans="27:27">
      <c r="AA193819" s="271"/>
    </row>
    <row r="193820" spans="27:27">
      <c r="AA193820" s="271"/>
    </row>
    <row r="193821" spans="27:27">
      <c r="AA193821" s="271"/>
    </row>
    <row r="193822" spans="27:27">
      <c r="AA193822" s="271"/>
    </row>
    <row r="193823" spans="27:27">
      <c r="AA193823" s="271"/>
    </row>
    <row r="193824" spans="27:27">
      <c r="AA193824" s="271"/>
    </row>
    <row r="193825" spans="27:27">
      <c r="AA193825" s="271"/>
    </row>
    <row r="193826" spans="27:27">
      <c r="AA193826" s="271"/>
    </row>
    <row r="193827" spans="27:27">
      <c r="AA193827" s="271"/>
    </row>
    <row r="193828" spans="27:27">
      <c r="AA193828" s="271"/>
    </row>
    <row r="193829" spans="27:27">
      <c r="AA193829" s="271"/>
    </row>
    <row r="193830" spans="27:27">
      <c r="AA193830" s="271"/>
    </row>
    <row r="193831" spans="27:27">
      <c r="AA193831" s="271"/>
    </row>
    <row r="193832" spans="27:27">
      <c r="AA193832" s="271"/>
    </row>
    <row r="193833" spans="27:27">
      <c r="AA193833" s="271"/>
    </row>
    <row r="193834" spans="27:27">
      <c r="AA193834" s="271"/>
    </row>
    <row r="193835" spans="27:27">
      <c r="AA193835" s="271"/>
    </row>
    <row r="193836" spans="27:27">
      <c r="AA193836" s="271"/>
    </row>
    <row r="193837" spans="27:27">
      <c r="AA193837" s="271"/>
    </row>
    <row r="193838" spans="27:27">
      <c r="AA193838" s="271"/>
    </row>
    <row r="193839" spans="27:27">
      <c r="AA193839" s="271"/>
    </row>
    <row r="193840" spans="27:27">
      <c r="AA193840" s="271"/>
    </row>
    <row r="193841" spans="27:27">
      <c r="AA193841" s="271"/>
    </row>
    <row r="193842" spans="27:27">
      <c r="AA193842" s="271"/>
    </row>
    <row r="193843" spans="27:27">
      <c r="AA193843" s="271"/>
    </row>
    <row r="193844" spans="27:27">
      <c r="AA193844" s="271"/>
    </row>
    <row r="193845" spans="27:27">
      <c r="AA193845" s="271"/>
    </row>
    <row r="193846" spans="27:27">
      <c r="AA193846" s="271"/>
    </row>
    <row r="193847" spans="27:27">
      <c r="AA193847" s="271"/>
    </row>
    <row r="193848" spans="27:27">
      <c r="AA193848" s="271"/>
    </row>
    <row r="193849" spans="27:27">
      <c r="AA193849" s="271"/>
    </row>
    <row r="193850" spans="27:27">
      <c r="AA193850" s="271"/>
    </row>
    <row r="193851" spans="27:27">
      <c r="AA193851" s="271"/>
    </row>
    <row r="193852" spans="27:27">
      <c r="AA193852" s="271"/>
    </row>
    <row r="193853" spans="27:27">
      <c r="AA193853" s="271"/>
    </row>
    <row r="193854" spans="27:27">
      <c r="AA193854" s="271"/>
    </row>
    <row r="193855" spans="27:27">
      <c r="AA193855" s="271"/>
    </row>
    <row r="193856" spans="27:27">
      <c r="AA193856" s="271"/>
    </row>
    <row r="193857" spans="27:27">
      <c r="AA193857" s="271"/>
    </row>
    <row r="193858" spans="27:27">
      <c r="AA193858" s="271"/>
    </row>
    <row r="193859" spans="27:27">
      <c r="AA193859" s="271"/>
    </row>
    <row r="193860" spans="27:27">
      <c r="AA193860" s="271"/>
    </row>
    <row r="193861" spans="27:27">
      <c r="AA193861" s="271"/>
    </row>
    <row r="193862" spans="27:27">
      <c r="AA193862" s="271"/>
    </row>
    <row r="193863" spans="27:27">
      <c r="AA193863" s="271"/>
    </row>
    <row r="193864" spans="27:27">
      <c r="AA193864" s="271"/>
    </row>
    <row r="193865" spans="27:27">
      <c r="AA193865" s="271"/>
    </row>
    <row r="193866" spans="27:27">
      <c r="AA193866" s="271"/>
    </row>
    <row r="193867" spans="27:27">
      <c r="AA193867" s="271"/>
    </row>
    <row r="193868" spans="27:27">
      <c r="AA193868" s="271"/>
    </row>
    <row r="193869" spans="27:27">
      <c r="AA193869" s="271"/>
    </row>
    <row r="193870" spans="27:27">
      <c r="AA193870" s="271"/>
    </row>
    <row r="193871" spans="27:27">
      <c r="AA193871" s="271"/>
    </row>
    <row r="193872" spans="27:27">
      <c r="AA193872" s="271"/>
    </row>
    <row r="193873" spans="27:27">
      <c r="AA193873" s="271"/>
    </row>
    <row r="193874" spans="27:27">
      <c r="AA193874" s="271"/>
    </row>
    <row r="193875" spans="27:27">
      <c r="AA193875" s="271"/>
    </row>
    <row r="193876" spans="27:27">
      <c r="AA193876" s="271"/>
    </row>
    <row r="193877" spans="27:27">
      <c r="AA193877" s="271"/>
    </row>
    <row r="193878" spans="27:27">
      <c r="AA193878" s="271"/>
    </row>
    <row r="193879" spans="27:27">
      <c r="AA193879" s="271"/>
    </row>
    <row r="193880" spans="27:27">
      <c r="AA193880" s="271"/>
    </row>
    <row r="193881" spans="27:27">
      <c r="AA193881" s="271"/>
    </row>
    <row r="193882" spans="27:27">
      <c r="AA193882" s="271"/>
    </row>
    <row r="193883" spans="27:27">
      <c r="AA193883" s="271"/>
    </row>
    <row r="193884" spans="27:27">
      <c r="AA193884" s="271"/>
    </row>
    <row r="193885" spans="27:27">
      <c r="AA193885" s="271"/>
    </row>
    <row r="193886" spans="27:27">
      <c r="AA193886" s="271"/>
    </row>
    <row r="193887" spans="27:27">
      <c r="AA193887" s="271"/>
    </row>
    <row r="193888" spans="27:27">
      <c r="AA193888" s="271"/>
    </row>
    <row r="193889" spans="27:27">
      <c r="AA193889" s="271"/>
    </row>
    <row r="193890" spans="27:27">
      <c r="AA193890" s="271"/>
    </row>
    <row r="193891" spans="27:27">
      <c r="AA193891" s="271"/>
    </row>
    <row r="193892" spans="27:27">
      <c r="AA193892" s="271"/>
    </row>
    <row r="193893" spans="27:27">
      <c r="AA193893" s="271"/>
    </row>
    <row r="193894" spans="27:27">
      <c r="AA193894" s="271"/>
    </row>
    <row r="193895" spans="27:27">
      <c r="AA193895" s="271"/>
    </row>
    <row r="193896" spans="27:27">
      <c r="AA193896" s="271"/>
    </row>
    <row r="193897" spans="27:27">
      <c r="AA193897" s="271"/>
    </row>
    <row r="193898" spans="27:27">
      <c r="AA193898" s="271"/>
    </row>
    <row r="193899" spans="27:27">
      <c r="AA193899" s="271"/>
    </row>
    <row r="193900" spans="27:27">
      <c r="AA193900" s="271"/>
    </row>
    <row r="193901" spans="27:27">
      <c r="AA193901" s="271"/>
    </row>
    <row r="193902" spans="27:27">
      <c r="AA193902" s="271"/>
    </row>
    <row r="193903" spans="27:27">
      <c r="AA193903" s="271"/>
    </row>
    <row r="193904" spans="27:27">
      <c r="AA193904" s="271"/>
    </row>
    <row r="193905" spans="27:27">
      <c r="AA193905" s="271"/>
    </row>
    <row r="193906" spans="27:27">
      <c r="AA193906" s="271"/>
    </row>
    <row r="193907" spans="27:27">
      <c r="AA193907" s="271"/>
    </row>
    <row r="193908" spans="27:27">
      <c r="AA193908" s="271"/>
    </row>
    <row r="193909" spans="27:27">
      <c r="AA193909" s="271"/>
    </row>
    <row r="193910" spans="27:27">
      <c r="AA193910" s="271"/>
    </row>
    <row r="193911" spans="27:27">
      <c r="AA193911" s="271"/>
    </row>
    <row r="193912" spans="27:27">
      <c r="AA193912" s="271"/>
    </row>
    <row r="193913" spans="27:27">
      <c r="AA193913" s="271"/>
    </row>
    <row r="193914" spans="27:27">
      <c r="AA193914" s="271"/>
    </row>
    <row r="193915" spans="27:27">
      <c r="AA193915" s="271"/>
    </row>
    <row r="193916" spans="27:27">
      <c r="AA193916" s="271"/>
    </row>
    <row r="193917" spans="27:27">
      <c r="AA193917" s="271"/>
    </row>
    <row r="193918" spans="27:27">
      <c r="AA193918" s="271"/>
    </row>
    <row r="193919" spans="27:27">
      <c r="AA193919" s="271"/>
    </row>
    <row r="193920" spans="27:27">
      <c r="AA193920" s="271"/>
    </row>
    <row r="193921" spans="27:27">
      <c r="AA193921" s="271"/>
    </row>
    <row r="193922" spans="27:27">
      <c r="AA193922" s="271"/>
    </row>
    <row r="193923" spans="27:27">
      <c r="AA193923" s="271"/>
    </row>
    <row r="193924" spans="27:27">
      <c r="AA193924" s="271"/>
    </row>
    <row r="193925" spans="27:27">
      <c r="AA193925" s="271"/>
    </row>
    <row r="193926" spans="27:27">
      <c r="AA193926" s="271"/>
    </row>
    <row r="193927" spans="27:27">
      <c r="AA193927" s="271"/>
    </row>
    <row r="193928" spans="27:27">
      <c r="AA193928" s="271"/>
    </row>
    <row r="193929" spans="27:27">
      <c r="AA193929" s="271"/>
    </row>
    <row r="193930" spans="27:27">
      <c r="AA193930" s="271"/>
    </row>
    <row r="193931" spans="27:27">
      <c r="AA193931" s="271"/>
    </row>
    <row r="193932" spans="27:27">
      <c r="AA193932" s="271"/>
    </row>
    <row r="193933" spans="27:27">
      <c r="AA193933" s="271"/>
    </row>
    <row r="193934" spans="27:27">
      <c r="AA193934" s="271"/>
    </row>
    <row r="193935" spans="27:27">
      <c r="AA193935" s="271"/>
    </row>
    <row r="193936" spans="27:27">
      <c r="AA193936" s="271"/>
    </row>
    <row r="193937" spans="27:27">
      <c r="AA193937" s="271"/>
    </row>
    <row r="193938" spans="27:27">
      <c r="AA193938" s="271"/>
    </row>
    <row r="193939" spans="27:27">
      <c r="AA193939" s="271"/>
    </row>
    <row r="193940" spans="27:27">
      <c r="AA193940" s="271"/>
    </row>
    <row r="193941" spans="27:27">
      <c r="AA193941" s="271"/>
    </row>
    <row r="193942" spans="27:27">
      <c r="AA193942" s="271"/>
    </row>
    <row r="193943" spans="27:27">
      <c r="AA193943" s="271"/>
    </row>
    <row r="193944" spans="27:27">
      <c r="AA193944" s="271"/>
    </row>
    <row r="193945" spans="27:27">
      <c r="AA193945" s="271"/>
    </row>
    <row r="193946" spans="27:27">
      <c r="AA193946" s="271"/>
    </row>
    <row r="193947" spans="27:27">
      <c r="AA193947" s="271"/>
    </row>
    <row r="193948" spans="27:27">
      <c r="AA193948" s="271"/>
    </row>
    <row r="193949" spans="27:27">
      <c r="AA193949" s="271"/>
    </row>
    <row r="193950" spans="27:27">
      <c r="AA193950" s="271"/>
    </row>
    <row r="193951" spans="27:27">
      <c r="AA193951" s="271"/>
    </row>
    <row r="193952" spans="27:27">
      <c r="AA193952" s="271"/>
    </row>
    <row r="193953" spans="27:27">
      <c r="AA193953" s="271"/>
    </row>
    <row r="193954" spans="27:27">
      <c r="AA193954" s="271"/>
    </row>
    <row r="193955" spans="27:27">
      <c r="AA193955" s="271"/>
    </row>
    <row r="193956" spans="27:27">
      <c r="AA193956" s="271"/>
    </row>
    <row r="193957" spans="27:27">
      <c r="AA193957" s="271"/>
    </row>
    <row r="193958" spans="27:27">
      <c r="AA193958" s="271"/>
    </row>
    <row r="193959" spans="27:27">
      <c r="AA193959" s="271"/>
    </row>
    <row r="193960" spans="27:27">
      <c r="AA193960" s="271"/>
    </row>
    <row r="193961" spans="27:27">
      <c r="AA193961" s="271"/>
    </row>
    <row r="193962" spans="27:27">
      <c r="AA193962" s="271"/>
    </row>
    <row r="193963" spans="27:27">
      <c r="AA193963" s="271"/>
    </row>
    <row r="193964" spans="27:27">
      <c r="AA193964" s="271"/>
    </row>
    <row r="193965" spans="27:27">
      <c r="AA193965" s="271"/>
    </row>
    <row r="193966" spans="27:27">
      <c r="AA193966" s="271"/>
    </row>
    <row r="193967" spans="27:27">
      <c r="AA193967" s="271"/>
    </row>
    <row r="193968" spans="27:27">
      <c r="AA193968" s="271"/>
    </row>
    <row r="193969" spans="27:27">
      <c r="AA193969" s="271"/>
    </row>
    <row r="193970" spans="27:27">
      <c r="AA193970" s="271"/>
    </row>
    <row r="193971" spans="27:27">
      <c r="AA193971" s="271"/>
    </row>
    <row r="193972" spans="27:27">
      <c r="AA193972" s="271"/>
    </row>
    <row r="193973" spans="27:27">
      <c r="AA193973" s="271"/>
    </row>
    <row r="193974" spans="27:27">
      <c r="AA193974" s="271"/>
    </row>
    <row r="193975" spans="27:27">
      <c r="AA193975" s="271"/>
    </row>
    <row r="193976" spans="27:27">
      <c r="AA193976" s="271"/>
    </row>
    <row r="193977" spans="27:27">
      <c r="AA193977" s="271"/>
    </row>
    <row r="193978" spans="27:27">
      <c r="AA193978" s="271"/>
    </row>
    <row r="193979" spans="27:27">
      <c r="AA193979" s="271"/>
    </row>
    <row r="193980" spans="27:27">
      <c r="AA193980" s="271"/>
    </row>
    <row r="193981" spans="27:27">
      <c r="AA193981" s="271"/>
    </row>
    <row r="193982" spans="27:27">
      <c r="AA193982" s="271"/>
    </row>
    <row r="193983" spans="27:27">
      <c r="AA193983" s="271"/>
    </row>
    <row r="193984" spans="27:27">
      <c r="AA193984" s="271"/>
    </row>
    <row r="193985" spans="27:27">
      <c r="AA193985" s="271"/>
    </row>
    <row r="193986" spans="27:27">
      <c r="AA193986" s="271"/>
    </row>
    <row r="193987" spans="27:27">
      <c r="AA193987" s="271"/>
    </row>
    <row r="193988" spans="27:27">
      <c r="AA193988" s="271"/>
    </row>
    <row r="193989" spans="27:27">
      <c r="AA193989" s="271"/>
    </row>
    <row r="193990" spans="27:27">
      <c r="AA193990" s="271"/>
    </row>
    <row r="193991" spans="27:27">
      <c r="AA193991" s="271"/>
    </row>
    <row r="193992" spans="27:27">
      <c r="AA193992" s="271"/>
    </row>
    <row r="193993" spans="27:27">
      <c r="AA193993" s="271"/>
    </row>
    <row r="193994" spans="27:27">
      <c r="AA193994" s="271"/>
    </row>
    <row r="193995" spans="27:27">
      <c r="AA193995" s="271"/>
    </row>
    <row r="193996" spans="27:27">
      <c r="AA193996" s="271"/>
    </row>
    <row r="193997" spans="27:27">
      <c r="AA193997" s="271"/>
    </row>
    <row r="193998" spans="27:27">
      <c r="AA193998" s="271"/>
    </row>
    <row r="193999" spans="27:27">
      <c r="AA193999" s="271"/>
    </row>
    <row r="194000" spans="27:27">
      <c r="AA194000" s="271"/>
    </row>
    <row r="194001" spans="27:27">
      <c r="AA194001" s="271"/>
    </row>
    <row r="194002" spans="27:27">
      <c r="AA194002" s="271"/>
    </row>
    <row r="194003" spans="27:27">
      <c r="AA194003" s="271"/>
    </row>
    <row r="194004" spans="27:27">
      <c r="AA194004" s="271"/>
    </row>
    <row r="194005" spans="27:27">
      <c r="AA194005" s="271"/>
    </row>
    <row r="194006" spans="27:27">
      <c r="AA194006" s="271"/>
    </row>
    <row r="194007" spans="27:27">
      <c r="AA194007" s="271"/>
    </row>
    <row r="194008" spans="27:27">
      <c r="AA194008" s="271"/>
    </row>
    <row r="194009" spans="27:27">
      <c r="AA194009" s="271"/>
    </row>
    <row r="194010" spans="27:27">
      <c r="AA194010" s="271"/>
    </row>
    <row r="194011" spans="27:27">
      <c r="AA194011" s="271"/>
    </row>
    <row r="194012" spans="27:27">
      <c r="AA194012" s="271"/>
    </row>
    <row r="194013" spans="27:27">
      <c r="AA194013" s="271"/>
    </row>
    <row r="194014" spans="27:27">
      <c r="AA194014" s="271"/>
    </row>
    <row r="194015" spans="27:27">
      <c r="AA194015" s="271"/>
    </row>
    <row r="194016" spans="27:27">
      <c r="AA194016" s="271"/>
    </row>
    <row r="194017" spans="27:27">
      <c r="AA194017" s="271"/>
    </row>
    <row r="194018" spans="27:27">
      <c r="AA194018" s="271"/>
    </row>
    <row r="194019" spans="27:27">
      <c r="AA194019" s="271"/>
    </row>
    <row r="194020" spans="27:27">
      <c r="AA194020" s="271"/>
    </row>
    <row r="194021" spans="27:27">
      <c r="AA194021" s="271"/>
    </row>
    <row r="194022" spans="27:27">
      <c r="AA194022" s="271"/>
    </row>
    <row r="194023" spans="27:27">
      <c r="AA194023" s="271"/>
    </row>
    <row r="194024" spans="27:27">
      <c r="AA194024" s="271"/>
    </row>
    <row r="194025" spans="27:27">
      <c r="AA194025" s="271"/>
    </row>
    <row r="194026" spans="27:27">
      <c r="AA194026" s="271"/>
    </row>
    <row r="194027" spans="27:27">
      <c r="AA194027" s="271"/>
    </row>
    <row r="194028" spans="27:27">
      <c r="AA194028" s="271"/>
    </row>
    <row r="194029" spans="27:27">
      <c r="AA194029" s="271"/>
    </row>
    <row r="194030" spans="27:27">
      <c r="AA194030" s="271"/>
    </row>
    <row r="194031" spans="27:27">
      <c r="AA194031" s="271"/>
    </row>
    <row r="194032" spans="27:27">
      <c r="AA194032" s="271"/>
    </row>
    <row r="194033" spans="27:27">
      <c r="AA194033" s="271"/>
    </row>
    <row r="194034" spans="27:27">
      <c r="AA194034" s="271"/>
    </row>
    <row r="194035" spans="27:27">
      <c r="AA194035" s="271"/>
    </row>
    <row r="194036" spans="27:27">
      <c r="AA194036" s="271"/>
    </row>
    <row r="194037" spans="27:27">
      <c r="AA194037" s="271"/>
    </row>
    <row r="194038" spans="27:27">
      <c r="AA194038" s="271"/>
    </row>
    <row r="194039" spans="27:27">
      <c r="AA194039" s="271"/>
    </row>
    <row r="194040" spans="27:27">
      <c r="AA194040" s="271"/>
    </row>
    <row r="194041" spans="27:27">
      <c r="AA194041" s="271"/>
    </row>
    <row r="194042" spans="27:27">
      <c r="AA194042" s="271"/>
    </row>
    <row r="194043" spans="27:27">
      <c r="AA194043" s="271"/>
    </row>
    <row r="194044" spans="27:27">
      <c r="AA194044" s="271"/>
    </row>
    <row r="194045" spans="27:27">
      <c r="AA194045" s="271"/>
    </row>
    <row r="194046" spans="27:27">
      <c r="AA194046" s="271"/>
    </row>
    <row r="194047" spans="27:27">
      <c r="AA194047" s="271"/>
    </row>
    <row r="194048" spans="27:27">
      <c r="AA194048" s="271"/>
    </row>
    <row r="194049" spans="27:27">
      <c r="AA194049" s="271"/>
    </row>
    <row r="194050" spans="27:27">
      <c r="AA194050" s="271"/>
    </row>
    <row r="194051" spans="27:27">
      <c r="AA194051" s="271"/>
    </row>
    <row r="194052" spans="27:27">
      <c r="AA194052" s="271"/>
    </row>
    <row r="194053" spans="27:27">
      <c r="AA194053" s="271"/>
    </row>
    <row r="194054" spans="27:27">
      <c r="AA194054" s="271"/>
    </row>
    <row r="194055" spans="27:27">
      <c r="AA194055" s="271"/>
    </row>
    <row r="194056" spans="27:27">
      <c r="AA194056" s="271"/>
    </row>
    <row r="194057" spans="27:27">
      <c r="AA194057" s="271"/>
    </row>
    <row r="194058" spans="27:27">
      <c r="AA194058" s="271"/>
    </row>
    <row r="194059" spans="27:27">
      <c r="AA194059" s="271"/>
    </row>
    <row r="194060" spans="27:27">
      <c r="AA194060" s="271"/>
    </row>
    <row r="194061" spans="27:27">
      <c r="AA194061" s="271"/>
    </row>
    <row r="194062" spans="27:27">
      <c r="AA194062" s="271"/>
    </row>
    <row r="194063" spans="27:27">
      <c r="AA194063" s="271"/>
    </row>
    <row r="194064" spans="27:27">
      <c r="AA194064" s="271"/>
    </row>
    <row r="194065" spans="27:27">
      <c r="AA194065" s="271"/>
    </row>
    <row r="194066" spans="27:27">
      <c r="AA194066" s="271"/>
    </row>
    <row r="194067" spans="27:27">
      <c r="AA194067" s="271"/>
    </row>
    <row r="194068" spans="27:27">
      <c r="AA194068" s="271"/>
    </row>
    <row r="194069" spans="27:27">
      <c r="AA194069" s="271"/>
    </row>
    <row r="194070" spans="27:27">
      <c r="AA194070" s="271"/>
    </row>
    <row r="194071" spans="27:27">
      <c r="AA194071" s="271"/>
    </row>
    <row r="194072" spans="27:27">
      <c r="AA194072" s="271"/>
    </row>
    <row r="194073" spans="27:27">
      <c r="AA194073" s="271"/>
    </row>
    <row r="194074" spans="27:27">
      <c r="AA194074" s="271"/>
    </row>
    <row r="194075" spans="27:27">
      <c r="AA194075" s="271"/>
    </row>
    <row r="194076" spans="27:27">
      <c r="AA194076" s="271"/>
    </row>
    <row r="194077" spans="27:27">
      <c r="AA194077" s="271"/>
    </row>
    <row r="194078" spans="27:27">
      <c r="AA194078" s="271"/>
    </row>
    <row r="194079" spans="27:27">
      <c r="AA194079" s="271"/>
    </row>
    <row r="194080" spans="27:27">
      <c r="AA194080" s="271"/>
    </row>
    <row r="194081" spans="27:27">
      <c r="AA194081" s="271"/>
    </row>
    <row r="194082" spans="27:27">
      <c r="AA194082" s="271"/>
    </row>
    <row r="194083" spans="27:27">
      <c r="AA194083" s="271"/>
    </row>
    <row r="194084" spans="27:27">
      <c r="AA194084" s="271"/>
    </row>
    <row r="194085" spans="27:27">
      <c r="AA194085" s="271"/>
    </row>
    <row r="194086" spans="27:27">
      <c r="AA194086" s="271"/>
    </row>
    <row r="194087" spans="27:27">
      <c r="AA194087" s="271"/>
    </row>
    <row r="194088" spans="27:27">
      <c r="AA194088" s="271"/>
    </row>
    <row r="194089" spans="27:27">
      <c r="AA194089" s="271"/>
    </row>
    <row r="194090" spans="27:27">
      <c r="AA194090" s="271"/>
    </row>
    <row r="194091" spans="27:27">
      <c r="AA194091" s="271"/>
    </row>
    <row r="194092" spans="27:27">
      <c r="AA194092" s="271"/>
    </row>
    <row r="194093" spans="27:27">
      <c r="AA194093" s="271"/>
    </row>
    <row r="194094" spans="27:27">
      <c r="AA194094" s="271"/>
    </row>
    <row r="194095" spans="27:27">
      <c r="AA194095" s="271"/>
    </row>
    <row r="194096" spans="27:27">
      <c r="AA194096" s="271"/>
    </row>
    <row r="194097" spans="27:27">
      <c r="AA194097" s="271"/>
    </row>
    <row r="194098" spans="27:27">
      <c r="AA194098" s="271"/>
    </row>
    <row r="194099" spans="27:27">
      <c r="AA194099" s="271"/>
    </row>
    <row r="194100" spans="27:27">
      <c r="AA194100" s="271"/>
    </row>
    <row r="194101" spans="27:27">
      <c r="AA194101" s="271"/>
    </row>
    <row r="194102" spans="27:27">
      <c r="AA194102" s="271"/>
    </row>
    <row r="194103" spans="27:27">
      <c r="AA194103" s="271"/>
    </row>
    <row r="194104" spans="27:27">
      <c r="AA194104" s="271"/>
    </row>
    <row r="194105" spans="27:27">
      <c r="AA194105" s="271"/>
    </row>
    <row r="194106" spans="27:27">
      <c r="AA194106" s="271"/>
    </row>
    <row r="194107" spans="27:27">
      <c r="AA194107" s="271"/>
    </row>
    <row r="194108" spans="27:27">
      <c r="AA194108" s="271"/>
    </row>
    <row r="194109" spans="27:27">
      <c r="AA194109" s="271"/>
    </row>
    <row r="194110" spans="27:27">
      <c r="AA194110" s="271"/>
    </row>
    <row r="194111" spans="27:27">
      <c r="AA194111" s="271"/>
    </row>
    <row r="194112" spans="27:27">
      <c r="AA194112" s="271"/>
    </row>
    <row r="194113" spans="27:27">
      <c r="AA194113" s="271"/>
    </row>
    <row r="194114" spans="27:27">
      <c r="AA194114" s="271"/>
    </row>
    <row r="194115" spans="27:27">
      <c r="AA194115" s="271"/>
    </row>
    <row r="194116" spans="27:27">
      <c r="AA194116" s="271"/>
    </row>
    <row r="194117" spans="27:27">
      <c r="AA194117" s="271"/>
    </row>
    <row r="194118" spans="27:27">
      <c r="AA194118" s="271"/>
    </row>
    <row r="194119" spans="27:27">
      <c r="AA194119" s="271"/>
    </row>
    <row r="194120" spans="27:27">
      <c r="AA194120" s="271"/>
    </row>
    <row r="194121" spans="27:27">
      <c r="AA194121" s="271"/>
    </row>
    <row r="194122" spans="27:27">
      <c r="AA194122" s="271"/>
    </row>
    <row r="194123" spans="27:27">
      <c r="AA194123" s="271"/>
    </row>
    <row r="194124" spans="27:27">
      <c r="AA194124" s="271"/>
    </row>
    <row r="194125" spans="27:27">
      <c r="AA194125" s="271"/>
    </row>
    <row r="194126" spans="27:27">
      <c r="AA194126" s="271"/>
    </row>
    <row r="194127" spans="27:27">
      <c r="AA194127" s="271"/>
    </row>
    <row r="194128" spans="27:27">
      <c r="AA194128" s="271"/>
    </row>
    <row r="194129" spans="27:27">
      <c r="AA194129" s="271"/>
    </row>
    <row r="194130" spans="27:27">
      <c r="AA194130" s="271"/>
    </row>
    <row r="194131" spans="27:27">
      <c r="AA194131" s="271"/>
    </row>
    <row r="194132" spans="27:27">
      <c r="AA194132" s="271"/>
    </row>
    <row r="194133" spans="27:27">
      <c r="AA194133" s="271"/>
    </row>
    <row r="194134" spans="27:27">
      <c r="AA194134" s="271"/>
    </row>
    <row r="194135" spans="27:27">
      <c r="AA194135" s="271"/>
    </row>
    <row r="194136" spans="27:27">
      <c r="AA194136" s="271"/>
    </row>
    <row r="194137" spans="27:27">
      <c r="AA194137" s="271"/>
    </row>
    <row r="194138" spans="27:27">
      <c r="AA194138" s="271"/>
    </row>
    <row r="194139" spans="27:27">
      <c r="AA194139" s="271"/>
    </row>
    <row r="194140" spans="27:27">
      <c r="AA194140" s="271"/>
    </row>
    <row r="194141" spans="27:27">
      <c r="AA194141" s="271"/>
    </row>
    <row r="194142" spans="27:27">
      <c r="AA194142" s="271"/>
    </row>
    <row r="194143" spans="27:27">
      <c r="AA194143" s="271"/>
    </row>
    <row r="194144" spans="27:27">
      <c r="AA194144" s="271"/>
    </row>
    <row r="194145" spans="27:27">
      <c r="AA194145" s="271"/>
    </row>
    <row r="194146" spans="27:27">
      <c r="AA194146" s="271"/>
    </row>
    <row r="194147" spans="27:27">
      <c r="AA194147" s="271"/>
    </row>
    <row r="194148" spans="27:27">
      <c r="AA194148" s="271"/>
    </row>
    <row r="194149" spans="27:27">
      <c r="AA194149" s="271"/>
    </row>
    <row r="194150" spans="27:27">
      <c r="AA194150" s="271"/>
    </row>
    <row r="194151" spans="27:27">
      <c r="AA194151" s="271"/>
    </row>
    <row r="194152" spans="27:27">
      <c r="AA194152" s="271"/>
    </row>
    <row r="194153" spans="27:27">
      <c r="AA194153" s="271"/>
    </row>
    <row r="194154" spans="27:27">
      <c r="AA194154" s="271"/>
    </row>
    <row r="194155" spans="27:27">
      <c r="AA194155" s="271"/>
    </row>
    <row r="194156" spans="27:27">
      <c r="AA194156" s="271"/>
    </row>
    <row r="194157" spans="27:27">
      <c r="AA194157" s="271"/>
    </row>
    <row r="194158" spans="27:27">
      <c r="AA194158" s="271"/>
    </row>
    <row r="194159" spans="27:27">
      <c r="AA194159" s="271"/>
    </row>
    <row r="194160" spans="27:27">
      <c r="AA194160" s="271"/>
    </row>
    <row r="194161" spans="27:27">
      <c r="AA194161" s="271"/>
    </row>
    <row r="194162" spans="27:27">
      <c r="AA194162" s="271"/>
    </row>
    <row r="194163" spans="27:27">
      <c r="AA194163" s="271"/>
    </row>
    <row r="194164" spans="27:27">
      <c r="AA194164" s="271"/>
    </row>
    <row r="194165" spans="27:27">
      <c r="AA194165" s="271"/>
    </row>
    <row r="194166" spans="27:27">
      <c r="AA194166" s="271"/>
    </row>
    <row r="194167" spans="27:27">
      <c r="AA194167" s="271"/>
    </row>
    <row r="194168" spans="27:27">
      <c r="AA194168" s="271"/>
    </row>
    <row r="194169" spans="27:27">
      <c r="AA194169" s="271"/>
    </row>
    <row r="194170" spans="27:27">
      <c r="AA194170" s="271"/>
    </row>
    <row r="194171" spans="27:27">
      <c r="AA194171" s="271"/>
    </row>
    <row r="194172" spans="27:27">
      <c r="AA194172" s="271"/>
    </row>
    <row r="194173" spans="27:27">
      <c r="AA194173" s="271"/>
    </row>
    <row r="194174" spans="27:27">
      <c r="AA194174" s="271"/>
    </row>
    <row r="194175" spans="27:27">
      <c r="AA194175" s="271"/>
    </row>
    <row r="194176" spans="27:27">
      <c r="AA194176" s="271"/>
    </row>
    <row r="194177" spans="27:27">
      <c r="AA194177" s="271"/>
    </row>
    <row r="194178" spans="27:27">
      <c r="AA194178" s="271"/>
    </row>
    <row r="194179" spans="27:27">
      <c r="AA194179" s="271"/>
    </row>
    <row r="194180" spans="27:27">
      <c r="AA194180" s="271"/>
    </row>
    <row r="194181" spans="27:27">
      <c r="AA194181" s="271"/>
    </row>
    <row r="194182" spans="27:27">
      <c r="AA194182" s="271"/>
    </row>
    <row r="194183" spans="27:27">
      <c r="AA194183" s="271"/>
    </row>
    <row r="194184" spans="27:27">
      <c r="AA194184" s="271"/>
    </row>
    <row r="194185" spans="27:27">
      <c r="AA194185" s="271"/>
    </row>
    <row r="194186" spans="27:27">
      <c r="AA194186" s="271"/>
    </row>
    <row r="194187" spans="27:27">
      <c r="AA194187" s="271"/>
    </row>
    <row r="194188" spans="27:27">
      <c r="AA194188" s="271"/>
    </row>
    <row r="194189" spans="27:27">
      <c r="AA194189" s="271"/>
    </row>
    <row r="194190" spans="27:27">
      <c r="AA194190" s="271"/>
    </row>
    <row r="194191" spans="27:27">
      <c r="AA194191" s="271"/>
    </row>
    <row r="194192" spans="27:27">
      <c r="AA194192" s="271"/>
    </row>
    <row r="194193" spans="27:27">
      <c r="AA194193" s="271"/>
    </row>
    <row r="194194" spans="27:27">
      <c r="AA194194" s="271"/>
    </row>
    <row r="194195" spans="27:27">
      <c r="AA194195" s="271"/>
    </row>
    <row r="194196" spans="27:27">
      <c r="AA194196" s="271"/>
    </row>
    <row r="194197" spans="27:27">
      <c r="AA194197" s="271"/>
    </row>
    <row r="194198" spans="27:27">
      <c r="AA194198" s="271"/>
    </row>
    <row r="194199" spans="27:27">
      <c r="AA194199" s="271"/>
    </row>
    <row r="194200" spans="27:27">
      <c r="AA194200" s="271"/>
    </row>
    <row r="194201" spans="27:27">
      <c r="AA194201" s="271"/>
    </row>
    <row r="194202" spans="27:27">
      <c r="AA194202" s="271"/>
    </row>
    <row r="194203" spans="27:27">
      <c r="AA194203" s="271"/>
    </row>
    <row r="194204" spans="27:27">
      <c r="AA194204" s="271"/>
    </row>
    <row r="194205" spans="27:27">
      <c r="AA194205" s="271"/>
    </row>
    <row r="194206" spans="27:27">
      <c r="AA194206" s="271"/>
    </row>
    <row r="194207" spans="27:27">
      <c r="AA194207" s="271"/>
    </row>
    <row r="194208" spans="27:27">
      <c r="AA194208" s="271"/>
    </row>
    <row r="194209" spans="27:27">
      <c r="AA194209" s="271"/>
    </row>
    <row r="194210" spans="27:27">
      <c r="AA194210" s="271"/>
    </row>
    <row r="194211" spans="27:27">
      <c r="AA194211" s="271"/>
    </row>
    <row r="194212" spans="27:27">
      <c r="AA194212" s="271"/>
    </row>
    <row r="194213" spans="27:27">
      <c r="AA194213" s="271"/>
    </row>
    <row r="194214" spans="27:27">
      <c r="AA194214" s="271"/>
    </row>
    <row r="194215" spans="27:27">
      <c r="AA194215" s="271"/>
    </row>
    <row r="194216" spans="27:27">
      <c r="AA194216" s="271"/>
    </row>
    <row r="194217" spans="27:27">
      <c r="AA194217" s="271"/>
    </row>
    <row r="194218" spans="27:27">
      <c r="AA194218" s="271"/>
    </row>
    <row r="194219" spans="27:27">
      <c r="AA194219" s="271"/>
    </row>
    <row r="194220" spans="27:27">
      <c r="AA194220" s="271"/>
    </row>
    <row r="194221" spans="27:27">
      <c r="AA194221" s="271"/>
    </row>
    <row r="194222" spans="27:27">
      <c r="AA194222" s="271"/>
    </row>
    <row r="194223" spans="27:27">
      <c r="AA194223" s="271"/>
    </row>
    <row r="194224" spans="27:27">
      <c r="AA194224" s="271"/>
    </row>
    <row r="194225" spans="27:27">
      <c r="AA194225" s="271"/>
    </row>
    <row r="194226" spans="27:27">
      <c r="AA194226" s="271"/>
    </row>
    <row r="194227" spans="27:27">
      <c r="AA194227" s="271"/>
    </row>
    <row r="194228" spans="27:27">
      <c r="AA194228" s="271"/>
    </row>
    <row r="194229" spans="27:27">
      <c r="AA194229" s="271"/>
    </row>
    <row r="194230" spans="27:27">
      <c r="AA194230" s="271"/>
    </row>
    <row r="194231" spans="27:27">
      <c r="AA194231" s="271"/>
    </row>
    <row r="194232" spans="27:27">
      <c r="AA194232" s="271"/>
    </row>
    <row r="194233" spans="27:27">
      <c r="AA194233" s="271"/>
    </row>
    <row r="194234" spans="27:27">
      <c r="AA194234" s="271"/>
    </row>
    <row r="194235" spans="27:27">
      <c r="AA194235" s="271"/>
    </row>
    <row r="194236" spans="27:27">
      <c r="AA194236" s="271"/>
    </row>
    <row r="194237" spans="27:27">
      <c r="AA194237" s="271"/>
    </row>
    <row r="194238" spans="27:27">
      <c r="AA194238" s="271"/>
    </row>
    <row r="194239" spans="27:27">
      <c r="AA194239" s="271"/>
    </row>
    <row r="194240" spans="27:27">
      <c r="AA194240" s="271"/>
    </row>
    <row r="194241" spans="27:27">
      <c r="AA194241" s="271"/>
    </row>
    <row r="194242" spans="27:27">
      <c r="AA194242" s="271"/>
    </row>
    <row r="194243" spans="27:27">
      <c r="AA194243" s="271"/>
    </row>
    <row r="194244" spans="27:27">
      <c r="AA194244" s="271"/>
    </row>
    <row r="194245" spans="27:27">
      <c r="AA194245" s="271"/>
    </row>
    <row r="194246" spans="27:27">
      <c r="AA194246" s="271"/>
    </row>
    <row r="194247" spans="27:27">
      <c r="AA194247" s="271"/>
    </row>
    <row r="194248" spans="27:27">
      <c r="AA194248" s="271"/>
    </row>
    <row r="194249" spans="27:27">
      <c r="AA194249" s="271"/>
    </row>
    <row r="194250" spans="27:27">
      <c r="AA194250" s="271"/>
    </row>
    <row r="194251" spans="27:27">
      <c r="AA194251" s="271"/>
    </row>
    <row r="194252" spans="27:27">
      <c r="AA194252" s="271"/>
    </row>
    <row r="194253" spans="27:27">
      <c r="AA194253" s="271"/>
    </row>
    <row r="194254" spans="27:27">
      <c r="AA194254" s="271"/>
    </row>
    <row r="194255" spans="27:27">
      <c r="AA194255" s="271"/>
    </row>
    <row r="194256" spans="27:27">
      <c r="AA194256" s="271"/>
    </row>
    <row r="194257" spans="27:27">
      <c r="AA194257" s="271"/>
    </row>
    <row r="194258" spans="27:27">
      <c r="AA194258" s="271"/>
    </row>
    <row r="194259" spans="27:27">
      <c r="AA194259" s="271"/>
    </row>
    <row r="194260" spans="27:27">
      <c r="AA194260" s="271"/>
    </row>
    <row r="194261" spans="27:27">
      <c r="AA194261" s="271"/>
    </row>
    <row r="194262" spans="27:27">
      <c r="AA194262" s="271"/>
    </row>
    <row r="194263" spans="27:27">
      <c r="AA194263" s="271"/>
    </row>
    <row r="194264" spans="27:27">
      <c r="AA194264" s="271"/>
    </row>
    <row r="194265" spans="27:27">
      <c r="AA194265" s="271"/>
    </row>
    <row r="194266" spans="27:27">
      <c r="AA194266" s="271"/>
    </row>
    <row r="194267" spans="27:27">
      <c r="AA194267" s="271"/>
    </row>
    <row r="194268" spans="27:27">
      <c r="AA194268" s="271"/>
    </row>
    <row r="194269" spans="27:27">
      <c r="AA194269" s="271"/>
    </row>
    <row r="194270" spans="27:27">
      <c r="AA194270" s="271"/>
    </row>
    <row r="194271" spans="27:27">
      <c r="AA194271" s="271"/>
    </row>
    <row r="194272" spans="27:27">
      <c r="AA194272" s="271"/>
    </row>
    <row r="194273" spans="27:27">
      <c r="AA194273" s="271"/>
    </row>
    <row r="194274" spans="27:27">
      <c r="AA194274" s="271"/>
    </row>
    <row r="194275" spans="27:27">
      <c r="AA194275" s="271"/>
    </row>
    <row r="194276" spans="27:27">
      <c r="AA194276" s="271"/>
    </row>
    <row r="194277" spans="27:27">
      <c r="AA194277" s="271"/>
    </row>
    <row r="194278" spans="27:27">
      <c r="AA194278" s="271"/>
    </row>
    <row r="194279" spans="27:27">
      <c r="AA194279" s="271"/>
    </row>
    <row r="194280" spans="27:27">
      <c r="AA194280" s="271"/>
    </row>
    <row r="194281" spans="27:27">
      <c r="AA194281" s="271"/>
    </row>
    <row r="194282" spans="27:27">
      <c r="AA194282" s="271"/>
    </row>
    <row r="194283" spans="27:27">
      <c r="AA194283" s="271"/>
    </row>
    <row r="194284" spans="27:27">
      <c r="AA194284" s="271"/>
    </row>
    <row r="194285" spans="27:27">
      <c r="AA194285" s="271"/>
    </row>
    <row r="194286" spans="27:27">
      <c r="AA194286" s="271"/>
    </row>
    <row r="194287" spans="27:27">
      <c r="AA194287" s="271"/>
    </row>
    <row r="194288" spans="27:27">
      <c r="AA194288" s="271"/>
    </row>
    <row r="194289" spans="27:27">
      <c r="AA194289" s="271"/>
    </row>
    <row r="194290" spans="27:27">
      <c r="AA194290" s="271"/>
    </row>
    <row r="194291" spans="27:27">
      <c r="AA194291" s="271"/>
    </row>
    <row r="194292" spans="27:27">
      <c r="AA194292" s="271"/>
    </row>
    <row r="194293" spans="27:27">
      <c r="AA194293" s="271"/>
    </row>
    <row r="194294" spans="27:27">
      <c r="AA194294" s="271"/>
    </row>
    <row r="194295" spans="27:27">
      <c r="AA194295" s="271"/>
    </row>
    <row r="194296" spans="27:27">
      <c r="AA194296" s="271"/>
    </row>
    <row r="194297" spans="27:27">
      <c r="AA194297" s="271"/>
    </row>
    <row r="194298" spans="27:27">
      <c r="AA194298" s="271"/>
    </row>
    <row r="194299" spans="27:27">
      <c r="AA194299" s="271"/>
    </row>
    <row r="194300" spans="27:27">
      <c r="AA194300" s="271"/>
    </row>
    <row r="194301" spans="27:27">
      <c r="AA194301" s="271"/>
    </row>
    <row r="194302" spans="27:27">
      <c r="AA194302" s="271"/>
    </row>
    <row r="194303" spans="27:27">
      <c r="AA194303" s="271"/>
    </row>
    <row r="194304" spans="27:27">
      <c r="AA194304" s="271"/>
    </row>
    <row r="194305" spans="27:27">
      <c r="AA194305" s="271"/>
    </row>
    <row r="194306" spans="27:27">
      <c r="AA194306" s="271"/>
    </row>
    <row r="194307" spans="27:27">
      <c r="AA194307" s="271"/>
    </row>
    <row r="194308" spans="27:27">
      <c r="AA194308" s="271"/>
    </row>
    <row r="194309" spans="27:27">
      <c r="AA194309" s="271"/>
    </row>
    <row r="194310" spans="27:27">
      <c r="AA194310" s="271"/>
    </row>
    <row r="194311" spans="27:27">
      <c r="AA194311" s="271"/>
    </row>
    <row r="194312" spans="27:27">
      <c r="AA194312" s="271"/>
    </row>
    <row r="194313" spans="27:27">
      <c r="AA194313" s="271"/>
    </row>
    <row r="194314" spans="27:27">
      <c r="AA194314" s="271"/>
    </row>
    <row r="194315" spans="27:27">
      <c r="AA194315" s="271"/>
    </row>
    <row r="194316" spans="27:27">
      <c r="AA194316" s="271"/>
    </row>
    <row r="194317" spans="27:27">
      <c r="AA194317" s="271"/>
    </row>
    <row r="194318" spans="27:27">
      <c r="AA194318" s="271"/>
    </row>
    <row r="194319" spans="27:27">
      <c r="AA194319" s="271"/>
    </row>
    <row r="194320" spans="27:27">
      <c r="AA194320" s="271"/>
    </row>
    <row r="194321" spans="27:27">
      <c r="AA194321" s="271"/>
    </row>
    <row r="194322" spans="27:27">
      <c r="AA194322" s="271"/>
    </row>
    <row r="194323" spans="27:27">
      <c r="AA194323" s="271"/>
    </row>
    <row r="194324" spans="27:27">
      <c r="AA194324" s="271"/>
    </row>
    <row r="194325" spans="27:27">
      <c r="AA194325" s="271"/>
    </row>
    <row r="194326" spans="27:27">
      <c r="AA194326" s="271"/>
    </row>
    <row r="194327" spans="27:27">
      <c r="AA194327" s="271"/>
    </row>
    <row r="194328" spans="27:27">
      <c r="AA194328" s="271"/>
    </row>
    <row r="194329" spans="27:27">
      <c r="AA194329" s="271"/>
    </row>
    <row r="194330" spans="27:27">
      <c r="AA194330" s="271"/>
    </row>
    <row r="194331" spans="27:27">
      <c r="AA194331" s="271"/>
    </row>
    <row r="194332" spans="27:27">
      <c r="AA194332" s="271"/>
    </row>
    <row r="194333" spans="27:27">
      <c r="AA194333" s="271"/>
    </row>
    <row r="194334" spans="27:27">
      <c r="AA194334" s="271"/>
    </row>
    <row r="194335" spans="27:27">
      <c r="AA194335" s="271"/>
    </row>
    <row r="194336" spans="27:27">
      <c r="AA194336" s="271"/>
    </row>
    <row r="194337" spans="27:27">
      <c r="AA194337" s="271"/>
    </row>
    <row r="194338" spans="27:27">
      <c r="AA194338" s="271"/>
    </row>
    <row r="194339" spans="27:27">
      <c r="AA194339" s="271"/>
    </row>
    <row r="194340" spans="27:27">
      <c r="AA194340" s="271"/>
    </row>
    <row r="194341" spans="27:27">
      <c r="AA194341" s="271"/>
    </row>
    <row r="194342" spans="27:27">
      <c r="AA194342" s="271"/>
    </row>
    <row r="194343" spans="27:27">
      <c r="AA194343" s="271"/>
    </row>
    <row r="194344" spans="27:27">
      <c r="AA194344" s="271"/>
    </row>
    <row r="194345" spans="27:27">
      <c r="AA194345" s="271"/>
    </row>
    <row r="194346" spans="27:27">
      <c r="AA194346" s="271"/>
    </row>
    <row r="194347" spans="27:27">
      <c r="AA194347" s="271"/>
    </row>
    <row r="194348" spans="27:27">
      <c r="AA194348" s="271"/>
    </row>
    <row r="194349" spans="27:27">
      <c r="AA194349" s="271"/>
    </row>
    <row r="194350" spans="27:27">
      <c r="AA194350" s="271"/>
    </row>
    <row r="194351" spans="27:27">
      <c r="AA194351" s="271"/>
    </row>
    <row r="194352" spans="27:27">
      <c r="AA194352" s="271"/>
    </row>
    <row r="194353" spans="27:27">
      <c r="AA194353" s="271"/>
    </row>
    <row r="194354" spans="27:27">
      <c r="AA194354" s="271"/>
    </row>
    <row r="194355" spans="27:27">
      <c r="AA194355" s="271"/>
    </row>
    <row r="194356" spans="27:27">
      <c r="AA194356" s="271"/>
    </row>
    <row r="194357" spans="27:27">
      <c r="AA194357" s="271"/>
    </row>
    <row r="194358" spans="27:27">
      <c r="AA194358" s="271"/>
    </row>
    <row r="194359" spans="27:27">
      <c r="AA194359" s="271"/>
    </row>
    <row r="194360" spans="27:27">
      <c r="AA194360" s="271"/>
    </row>
    <row r="194361" spans="27:27">
      <c r="AA194361" s="271"/>
    </row>
    <row r="194362" spans="27:27">
      <c r="AA194362" s="271"/>
    </row>
    <row r="194363" spans="27:27">
      <c r="AA194363" s="271"/>
    </row>
    <row r="194364" spans="27:27">
      <c r="AA194364" s="271"/>
    </row>
    <row r="194365" spans="27:27">
      <c r="AA194365" s="271"/>
    </row>
    <row r="194366" spans="27:27">
      <c r="AA194366" s="271"/>
    </row>
    <row r="194367" spans="27:27">
      <c r="AA194367" s="271"/>
    </row>
    <row r="194368" spans="27:27">
      <c r="AA194368" s="271"/>
    </row>
    <row r="194369" spans="27:27">
      <c r="AA194369" s="271"/>
    </row>
    <row r="194370" spans="27:27">
      <c r="AA194370" s="271"/>
    </row>
    <row r="194371" spans="27:27">
      <c r="AA194371" s="271"/>
    </row>
    <row r="194372" spans="27:27">
      <c r="AA194372" s="271"/>
    </row>
    <row r="194373" spans="27:27">
      <c r="AA194373" s="271"/>
    </row>
    <row r="194374" spans="27:27">
      <c r="AA194374" s="271"/>
    </row>
    <row r="194375" spans="27:27">
      <c r="AA194375" s="271"/>
    </row>
    <row r="194376" spans="27:27">
      <c r="AA194376" s="271"/>
    </row>
    <row r="194377" spans="27:27">
      <c r="AA194377" s="271"/>
    </row>
    <row r="194378" spans="27:27">
      <c r="AA194378" s="271"/>
    </row>
    <row r="194379" spans="27:27">
      <c r="AA194379" s="271"/>
    </row>
    <row r="194380" spans="27:27">
      <c r="AA194380" s="271"/>
    </row>
    <row r="194381" spans="27:27">
      <c r="AA194381" s="271"/>
    </row>
    <row r="194382" spans="27:27">
      <c r="AA194382" s="271"/>
    </row>
    <row r="194383" spans="27:27">
      <c r="AA194383" s="271"/>
    </row>
    <row r="194384" spans="27:27">
      <c r="AA194384" s="271"/>
    </row>
    <row r="194385" spans="27:27">
      <c r="AA194385" s="271"/>
    </row>
    <row r="194386" spans="27:27">
      <c r="AA194386" s="271"/>
    </row>
    <row r="194387" spans="27:27">
      <c r="AA194387" s="271"/>
    </row>
    <row r="194388" spans="27:27">
      <c r="AA194388" s="271"/>
    </row>
    <row r="194389" spans="27:27">
      <c r="AA194389" s="271"/>
    </row>
    <row r="194390" spans="27:27">
      <c r="AA194390" s="271"/>
    </row>
    <row r="194391" spans="27:27">
      <c r="AA194391" s="271"/>
    </row>
    <row r="194392" spans="27:27">
      <c r="AA194392" s="271"/>
    </row>
    <row r="194393" spans="27:27">
      <c r="AA194393" s="271"/>
    </row>
    <row r="194394" spans="27:27">
      <c r="AA194394" s="271"/>
    </row>
    <row r="194395" spans="27:27">
      <c r="AA194395" s="271"/>
    </row>
    <row r="194396" spans="27:27">
      <c r="AA194396" s="271"/>
    </row>
    <row r="194397" spans="27:27">
      <c r="AA194397" s="271"/>
    </row>
    <row r="194398" spans="27:27">
      <c r="AA194398" s="271"/>
    </row>
    <row r="194399" spans="27:27">
      <c r="AA194399" s="271"/>
    </row>
    <row r="194400" spans="27:27">
      <c r="AA194400" s="271"/>
    </row>
    <row r="194401" spans="27:27">
      <c r="AA194401" s="271"/>
    </row>
    <row r="194402" spans="27:27">
      <c r="AA194402" s="271"/>
    </row>
    <row r="194403" spans="27:27">
      <c r="AA194403" s="271"/>
    </row>
    <row r="194404" spans="27:27">
      <c r="AA194404" s="271"/>
    </row>
    <row r="194405" spans="27:27">
      <c r="AA194405" s="271"/>
    </row>
    <row r="194406" spans="27:27">
      <c r="AA194406" s="271"/>
    </row>
    <row r="194407" spans="27:27">
      <c r="AA194407" s="271"/>
    </row>
    <row r="194408" spans="27:27">
      <c r="AA194408" s="271"/>
    </row>
    <row r="194409" spans="27:27">
      <c r="AA194409" s="271"/>
    </row>
    <row r="194410" spans="27:27">
      <c r="AA194410" s="271"/>
    </row>
    <row r="194411" spans="27:27">
      <c r="AA194411" s="271"/>
    </row>
    <row r="194412" spans="27:27">
      <c r="AA194412" s="271"/>
    </row>
    <row r="194413" spans="27:27">
      <c r="AA194413" s="271"/>
    </row>
    <row r="194414" spans="27:27">
      <c r="AA194414" s="271"/>
    </row>
    <row r="194415" spans="27:27">
      <c r="AA194415" s="271"/>
    </row>
    <row r="194416" spans="27:27">
      <c r="AA194416" s="271"/>
    </row>
    <row r="194417" spans="27:27">
      <c r="AA194417" s="271"/>
    </row>
    <row r="194418" spans="27:27">
      <c r="AA194418" s="271"/>
    </row>
    <row r="194419" spans="27:27">
      <c r="AA194419" s="271"/>
    </row>
    <row r="194420" spans="27:27">
      <c r="AA194420" s="271"/>
    </row>
    <row r="194421" spans="27:27">
      <c r="AA194421" s="271"/>
    </row>
    <row r="194422" spans="27:27">
      <c r="AA194422" s="271"/>
    </row>
    <row r="194423" spans="27:27">
      <c r="AA194423" s="271"/>
    </row>
    <row r="194424" spans="27:27">
      <c r="AA194424" s="271"/>
    </row>
    <row r="194425" spans="27:27">
      <c r="AA194425" s="271"/>
    </row>
    <row r="194426" spans="27:27">
      <c r="AA194426" s="271"/>
    </row>
    <row r="194427" spans="27:27">
      <c r="AA194427" s="271"/>
    </row>
    <row r="194428" spans="27:27">
      <c r="AA194428" s="271"/>
    </row>
    <row r="194429" spans="27:27">
      <c r="AA194429" s="271"/>
    </row>
    <row r="194430" spans="27:27">
      <c r="AA194430" s="271"/>
    </row>
    <row r="194431" spans="27:27">
      <c r="AA194431" s="271"/>
    </row>
    <row r="194432" spans="27:27">
      <c r="AA194432" s="271"/>
    </row>
    <row r="194433" spans="27:27">
      <c r="AA194433" s="271"/>
    </row>
    <row r="194434" spans="27:27">
      <c r="AA194434" s="271"/>
    </row>
    <row r="194435" spans="27:27">
      <c r="AA194435" s="271"/>
    </row>
    <row r="194436" spans="27:27">
      <c r="AA194436" s="271"/>
    </row>
    <row r="194437" spans="27:27">
      <c r="AA194437" s="271"/>
    </row>
    <row r="194438" spans="27:27">
      <c r="AA194438" s="271"/>
    </row>
    <row r="194439" spans="27:27">
      <c r="AA194439" s="271"/>
    </row>
    <row r="194440" spans="27:27">
      <c r="AA194440" s="271"/>
    </row>
    <row r="194441" spans="27:27">
      <c r="AA194441" s="271"/>
    </row>
    <row r="194442" spans="27:27">
      <c r="AA194442" s="271"/>
    </row>
    <row r="194443" spans="27:27">
      <c r="AA194443" s="271"/>
    </row>
    <row r="194444" spans="27:27">
      <c r="AA194444" s="271"/>
    </row>
    <row r="194445" spans="27:27">
      <c r="AA194445" s="271"/>
    </row>
    <row r="194446" spans="27:27">
      <c r="AA194446" s="271"/>
    </row>
    <row r="194447" spans="27:27">
      <c r="AA194447" s="271"/>
    </row>
    <row r="194448" spans="27:27">
      <c r="AA194448" s="271"/>
    </row>
    <row r="194449" spans="27:27">
      <c r="AA194449" s="271"/>
    </row>
    <row r="194450" spans="27:27">
      <c r="AA194450" s="271"/>
    </row>
    <row r="194451" spans="27:27">
      <c r="AA194451" s="271"/>
    </row>
    <row r="194452" spans="27:27">
      <c r="AA194452" s="271"/>
    </row>
    <row r="194453" spans="27:27">
      <c r="AA194453" s="271"/>
    </row>
    <row r="194454" spans="27:27">
      <c r="AA194454" s="271"/>
    </row>
    <row r="194455" spans="27:27">
      <c r="AA194455" s="271"/>
    </row>
    <row r="194456" spans="27:27">
      <c r="AA194456" s="271"/>
    </row>
    <row r="194457" spans="27:27">
      <c r="AA194457" s="271"/>
    </row>
    <row r="194458" spans="27:27">
      <c r="AA194458" s="271"/>
    </row>
    <row r="194459" spans="27:27">
      <c r="AA194459" s="271"/>
    </row>
    <row r="194460" spans="27:27">
      <c r="AA194460" s="271"/>
    </row>
    <row r="194461" spans="27:27">
      <c r="AA194461" s="271"/>
    </row>
    <row r="194462" spans="27:27">
      <c r="AA194462" s="271"/>
    </row>
    <row r="194463" spans="27:27">
      <c r="AA194463" s="271"/>
    </row>
    <row r="194464" spans="27:27">
      <c r="AA194464" s="271"/>
    </row>
    <row r="194465" spans="27:27">
      <c r="AA194465" s="271"/>
    </row>
    <row r="194466" spans="27:27">
      <c r="AA194466" s="271"/>
    </row>
    <row r="194467" spans="27:27">
      <c r="AA194467" s="271"/>
    </row>
    <row r="194468" spans="27:27">
      <c r="AA194468" s="271"/>
    </row>
    <row r="194469" spans="27:27">
      <c r="AA194469" s="271"/>
    </row>
    <row r="194470" spans="27:27">
      <c r="AA194470" s="271"/>
    </row>
    <row r="194471" spans="27:27">
      <c r="AA194471" s="271"/>
    </row>
    <row r="194472" spans="27:27">
      <c r="AA194472" s="271"/>
    </row>
    <row r="194473" spans="27:27">
      <c r="AA194473" s="271"/>
    </row>
    <row r="194474" spans="27:27">
      <c r="AA194474" s="271"/>
    </row>
    <row r="194475" spans="27:27">
      <c r="AA194475" s="271"/>
    </row>
    <row r="194476" spans="27:27">
      <c r="AA194476" s="271"/>
    </row>
    <row r="194477" spans="27:27">
      <c r="AA194477" s="271"/>
    </row>
    <row r="194478" spans="27:27">
      <c r="AA194478" s="271"/>
    </row>
    <row r="194479" spans="27:27">
      <c r="AA194479" s="271"/>
    </row>
    <row r="194480" spans="27:27">
      <c r="AA194480" s="271"/>
    </row>
    <row r="194481" spans="27:27">
      <c r="AA194481" s="271"/>
    </row>
    <row r="194482" spans="27:27">
      <c r="AA194482" s="271"/>
    </row>
    <row r="194483" spans="27:27">
      <c r="AA194483" s="271"/>
    </row>
    <row r="194484" spans="27:27">
      <c r="AA194484" s="271"/>
    </row>
    <row r="194485" spans="27:27">
      <c r="AA194485" s="271"/>
    </row>
    <row r="194486" spans="27:27">
      <c r="AA194486" s="271"/>
    </row>
    <row r="194487" spans="27:27">
      <c r="AA194487" s="271"/>
    </row>
    <row r="194488" spans="27:27">
      <c r="AA194488" s="271"/>
    </row>
    <row r="194489" spans="27:27">
      <c r="AA194489" s="271"/>
    </row>
    <row r="194490" spans="27:27">
      <c r="AA194490" s="271"/>
    </row>
    <row r="194491" spans="27:27">
      <c r="AA194491" s="271"/>
    </row>
    <row r="194492" spans="27:27">
      <c r="AA194492" s="271"/>
    </row>
    <row r="194493" spans="27:27">
      <c r="AA194493" s="271"/>
    </row>
    <row r="194494" spans="27:27">
      <c r="AA194494" s="271"/>
    </row>
    <row r="194495" spans="27:27">
      <c r="AA194495" s="271"/>
    </row>
    <row r="194496" spans="27:27">
      <c r="AA194496" s="271"/>
    </row>
    <row r="194497" spans="27:27">
      <c r="AA194497" s="271"/>
    </row>
    <row r="194498" spans="27:27">
      <c r="AA194498" s="271"/>
    </row>
    <row r="194499" spans="27:27">
      <c r="AA194499" s="271"/>
    </row>
    <row r="194500" spans="27:27">
      <c r="AA194500" s="271"/>
    </row>
    <row r="194501" spans="27:27">
      <c r="AA194501" s="271"/>
    </row>
    <row r="194502" spans="27:27">
      <c r="AA194502" s="271"/>
    </row>
    <row r="194503" spans="27:27">
      <c r="AA194503" s="271"/>
    </row>
    <row r="194504" spans="27:27">
      <c r="AA194504" s="271"/>
    </row>
    <row r="194505" spans="27:27">
      <c r="AA194505" s="271"/>
    </row>
    <row r="194506" spans="27:27">
      <c r="AA194506" s="271"/>
    </row>
    <row r="194507" spans="27:27">
      <c r="AA194507" s="271"/>
    </row>
    <row r="194508" spans="27:27">
      <c r="AA194508" s="271"/>
    </row>
    <row r="194509" spans="27:27">
      <c r="AA194509" s="271"/>
    </row>
    <row r="194510" spans="27:27">
      <c r="AA194510" s="271"/>
    </row>
    <row r="194511" spans="27:27">
      <c r="AA194511" s="271"/>
    </row>
    <row r="194512" spans="27:27">
      <c r="AA194512" s="271"/>
    </row>
    <row r="194513" spans="27:27">
      <c r="AA194513" s="271"/>
    </row>
    <row r="194514" spans="27:27">
      <c r="AA194514" s="271"/>
    </row>
    <row r="194515" spans="27:27">
      <c r="AA194515" s="271"/>
    </row>
    <row r="194516" spans="27:27">
      <c r="AA194516" s="271"/>
    </row>
    <row r="194517" spans="27:27">
      <c r="AA194517" s="271"/>
    </row>
    <row r="194518" spans="27:27">
      <c r="AA194518" s="271"/>
    </row>
    <row r="194519" spans="27:27">
      <c r="AA194519" s="271"/>
    </row>
    <row r="194520" spans="27:27">
      <c r="AA194520" s="271"/>
    </row>
    <row r="194521" spans="27:27">
      <c r="AA194521" s="271"/>
    </row>
    <row r="194522" spans="27:27">
      <c r="AA194522" s="271"/>
    </row>
    <row r="194523" spans="27:27">
      <c r="AA194523" s="271"/>
    </row>
    <row r="194524" spans="27:27">
      <c r="AA194524" s="271"/>
    </row>
    <row r="194525" spans="27:27">
      <c r="AA194525" s="271"/>
    </row>
    <row r="194526" spans="27:27">
      <c r="AA194526" s="271"/>
    </row>
    <row r="194527" spans="27:27">
      <c r="AA194527" s="271"/>
    </row>
    <row r="194528" spans="27:27">
      <c r="AA194528" s="271"/>
    </row>
    <row r="194529" spans="27:27">
      <c r="AA194529" s="271"/>
    </row>
    <row r="194530" spans="27:27">
      <c r="AA194530" s="271"/>
    </row>
    <row r="194531" spans="27:27">
      <c r="AA194531" s="271"/>
    </row>
    <row r="194532" spans="27:27">
      <c r="AA194532" s="271"/>
    </row>
    <row r="194533" spans="27:27">
      <c r="AA194533" s="271"/>
    </row>
    <row r="194534" spans="27:27">
      <c r="AA194534" s="271"/>
    </row>
    <row r="194535" spans="27:27">
      <c r="AA194535" s="271"/>
    </row>
    <row r="194536" spans="27:27">
      <c r="AA194536" s="271"/>
    </row>
    <row r="194537" spans="27:27">
      <c r="AA194537" s="271"/>
    </row>
    <row r="194538" spans="27:27">
      <c r="AA194538" s="271"/>
    </row>
    <row r="194539" spans="27:27">
      <c r="AA194539" s="271"/>
    </row>
    <row r="194540" spans="27:27">
      <c r="AA194540" s="271"/>
    </row>
    <row r="194541" spans="27:27">
      <c r="AA194541" s="271"/>
    </row>
    <row r="194542" spans="27:27">
      <c r="AA194542" s="271"/>
    </row>
    <row r="194543" spans="27:27">
      <c r="AA194543" s="271"/>
    </row>
    <row r="194544" spans="27:27">
      <c r="AA194544" s="271"/>
    </row>
    <row r="194545" spans="27:27">
      <c r="AA194545" s="271"/>
    </row>
    <row r="194546" spans="27:27">
      <c r="AA194546" s="271"/>
    </row>
    <row r="194547" spans="27:27">
      <c r="AA194547" s="271"/>
    </row>
    <row r="194548" spans="27:27">
      <c r="AA194548" s="271"/>
    </row>
    <row r="194549" spans="27:27">
      <c r="AA194549" s="271"/>
    </row>
    <row r="194550" spans="27:27">
      <c r="AA194550" s="271"/>
    </row>
    <row r="194551" spans="27:27">
      <c r="AA194551" s="271"/>
    </row>
    <row r="194552" spans="27:27">
      <c r="AA194552" s="271"/>
    </row>
    <row r="194553" spans="27:27">
      <c r="AA194553" s="271"/>
    </row>
    <row r="194554" spans="27:27">
      <c r="AA194554" s="271"/>
    </row>
    <row r="194555" spans="27:27">
      <c r="AA194555" s="271"/>
    </row>
    <row r="194556" spans="27:27">
      <c r="AA194556" s="271"/>
    </row>
    <row r="194557" spans="27:27">
      <c r="AA194557" s="271"/>
    </row>
    <row r="194558" spans="27:27">
      <c r="AA194558" s="271"/>
    </row>
    <row r="194559" spans="27:27">
      <c r="AA194559" s="271"/>
    </row>
    <row r="194560" spans="27:27">
      <c r="AA194560" s="271"/>
    </row>
    <row r="194561" spans="27:27">
      <c r="AA194561" s="271"/>
    </row>
    <row r="194562" spans="27:27">
      <c r="AA194562" s="271"/>
    </row>
    <row r="194563" spans="27:27">
      <c r="AA194563" s="271"/>
    </row>
    <row r="194564" spans="27:27">
      <c r="AA194564" s="271"/>
    </row>
    <row r="194565" spans="27:27">
      <c r="AA194565" s="271"/>
    </row>
    <row r="194566" spans="27:27">
      <c r="AA194566" s="271"/>
    </row>
    <row r="194567" spans="27:27">
      <c r="AA194567" s="271"/>
    </row>
    <row r="194568" spans="27:27">
      <c r="AA194568" s="271"/>
    </row>
    <row r="194569" spans="27:27">
      <c r="AA194569" s="271"/>
    </row>
    <row r="194570" spans="27:27">
      <c r="AA194570" s="271"/>
    </row>
    <row r="194571" spans="27:27">
      <c r="AA194571" s="271"/>
    </row>
    <row r="194572" spans="27:27">
      <c r="AA194572" s="271"/>
    </row>
    <row r="194573" spans="27:27">
      <c r="AA194573" s="271"/>
    </row>
    <row r="194574" spans="27:27">
      <c r="AA194574" s="271"/>
    </row>
    <row r="194575" spans="27:27">
      <c r="AA194575" s="271"/>
    </row>
    <row r="194576" spans="27:27">
      <c r="AA194576" s="271"/>
    </row>
    <row r="194577" spans="27:27">
      <c r="AA194577" s="271"/>
    </row>
    <row r="194578" spans="27:27">
      <c r="AA194578" s="271"/>
    </row>
    <row r="194579" spans="27:27">
      <c r="AA194579" s="271"/>
    </row>
    <row r="194580" spans="27:27">
      <c r="AA194580" s="271"/>
    </row>
    <row r="194581" spans="27:27">
      <c r="AA194581" s="271"/>
    </row>
    <row r="194582" spans="27:27">
      <c r="AA194582" s="271"/>
    </row>
    <row r="194583" spans="27:27">
      <c r="AA194583" s="271"/>
    </row>
    <row r="194584" spans="27:27">
      <c r="AA194584" s="271"/>
    </row>
    <row r="194585" spans="27:27">
      <c r="AA194585" s="271"/>
    </row>
    <row r="194586" spans="27:27">
      <c r="AA194586" s="271"/>
    </row>
    <row r="194587" spans="27:27">
      <c r="AA194587" s="271"/>
    </row>
    <row r="194588" spans="27:27">
      <c r="AA194588" s="271"/>
    </row>
    <row r="194589" spans="27:27">
      <c r="AA194589" s="271"/>
    </row>
    <row r="194590" spans="27:27">
      <c r="AA194590" s="271"/>
    </row>
    <row r="194591" spans="27:27">
      <c r="AA194591" s="271"/>
    </row>
    <row r="194592" spans="27:27">
      <c r="AA194592" s="271"/>
    </row>
    <row r="194593" spans="27:27">
      <c r="AA194593" s="271"/>
    </row>
    <row r="194594" spans="27:27">
      <c r="AA194594" s="271"/>
    </row>
    <row r="194595" spans="27:27">
      <c r="AA194595" s="271"/>
    </row>
    <row r="194596" spans="27:27">
      <c r="AA194596" s="271"/>
    </row>
    <row r="194597" spans="27:27">
      <c r="AA194597" s="271"/>
    </row>
    <row r="194598" spans="27:27">
      <c r="AA194598" s="271"/>
    </row>
    <row r="194599" spans="27:27">
      <c r="AA194599" s="271"/>
    </row>
    <row r="194600" spans="27:27">
      <c r="AA194600" s="271"/>
    </row>
    <row r="194601" spans="27:27">
      <c r="AA194601" s="271"/>
    </row>
    <row r="194602" spans="27:27">
      <c r="AA194602" s="271"/>
    </row>
    <row r="194603" spans="27:27">
      <c r="AA194603" s="271"/>
    </row>
    <row r="194604" spans="27:27">
      <c r="AA194604" s="271"/>
    </row>
    <row r="194605" spans="27:27">
      <c r="AA194605" s="271"/>
    </row>
    <row r="194606" spans="27:27">
      <c r="AA194606" s="271"/>
    </row>
    <row r="194607" spans="27:27">
      <c r="AA194607" s="271"/>
    </row>
    <row r="194608" spans="27:27">
      <c r="AA194608" s="271"/>
    </row>
    <row r="194609" spans="27:27">
      <c r="AA194609" s="271"/>
    </row>
    <row r="194610" spans="27:27">
      <c r="AA194610" s="271"/>
    </row>
    <row r="194611" spans="27:27">
      <c r="AA194611" s="271"/>
    </row>
    <row r="194612" spans="27:27">
      <c r="AA194612" s="271"/>
    </row>
    <row r="194613" spans="27:27">
      <c r="AA194613" s="271"/>
    </row>
    <row r="194614" spans="27:27">
      <c r="AA194614" s="271"/>
    </row>
    <row r="194615" spans="27:27">
      <c r="AA194615" s="271"/>
    </row>
    <row r="194616" spans="27:27">
      <c r="AA194616" s="271"/>
    </row>
    <row r="194617" spans="27:27">
      <c r="AA194617" s="271"/>
    </row>
    <row r="194618" spans="27:27">
      <c r="AA194618" s="271"/>
    </row>
    <row r="194619" spans="27:27">
      <c r="AA194619" s="271"/>
    </row>
    <row r="194620" spans="27:27">
      <c r="AA194620" s="271"/>
    </row>
    <row r="194621" spans="27:27">
      <c r="AA194621" s="271"/>
    </row>
    <row r="194622" spans="27:27">
      <c r="AA194622" s="271"/>
    </row>
    <row r="194623" spans="27:27">
      <c r="AA194623" s="271"/>
    </row>
    <row r="194624" spans="27:27">
      <c r="AA194624" s="271"/>
    </row>
    <row r="194625" spans="27:27">
      <c r="AA194625" s="271"/>
    </row>
    <row r="194626" spans="27:27">
      <c r="AA194626" s="271"/>
    </row>
    <row r="194627" spans="27:27">
      <c r="AA194627" s="271"/>
    </row>
    <row r="194628" spans="27:27">
      <c r="AA194628" s="271"/>
    </row>
    <row r="194629" spans="27:27">
      <c r="AA194629" s="271"/>
    </row>
    <row r="194630" spans="27:27">
      <c r="AA194630" s="271"/>
    </row>
    <row r="194631" spans="27:27">
      <c r="AA194631" s="271"/>
    </row>
    <row r="194632" spans="27:27">
      <c r="AA194632" s="271"/>
    </row>
    <row r="194633" spans="27:27">
      <c r="AA194633" s="271"/>
    </row>
    <row r="194634" spans="27:27">
      <c r="AA194634" s="271"/>
    </row>
    <row r="194635" spans="27:27">
      <c r="AA194635" s="271"/>
    </row>
    <row r="194636" spans="27:27">
      <c r="AA194636" s="271"/>
    </row>
    <row r="194637" spans="27:27">
      <c r="AA194637" s="271"/>
    </row>
    <row r="194638" spans="27:27">
      <c r="AA194638" s="271"/>
    </row>
    <row r="194639" spans="27:27">
      <c r="AA194639" s="271"/>
    </row>
    <row r="194640" spans="27:27">
      <c r="AA194640" s="271"/>
    </row>
    <row r="194641" spans="27:27">
      <c r="AA194641" s="271"/>
    </row>
    <row r="194642" spans="27:27">
      <c r="AA194642" s="271"/>
    </row>
    <row r="194643" spans="27:27">
      <c r="AA194643" s="271"/>
    </row>
    <row r="194644" spans="27:27">
      <c r="AA194644" s="271"/>
    </row>
    <row r="194645" spans="27:27">
      <c r="AA194645" s="271"/>
    </row>
    <row r="194646" spans="27:27">
      <c r="AA194646" s="271"/>
    </row>
    <row r="194647" spans="27:27">
      <c r="AA194647" s="271"/>
    </row>
    <row r="194648" spans="27:27">
      <c r="AA194648" s="271"/>
    </row>
    <row r="194649" spans="27:27">
      <c r="AA194649" s="271"/>
    </row>
    <row r="194650" spans="27:27">
      <c r="AA194650" s="271"/>
    </row>
    <row r="194651" spans="27:27">
      <c r="AA194651" s="271"/>
    </row>
    <row r="194652" spans="27:27">
      <c r="AA194652" s="271"/>
    </row>
    <row r="194653" spans="27:27">
      <c r="AA194653" s="271"/>
    </row>
    <row r="194654" spans="27:27">
      <c r="AA194654" s="271"/>
    </row>
    <row r="194655" spans="27:27">
      <c r="AA194655" s="271"/>
    </row>
    <row r="194656" spans="27:27">
      <c r="AA194656" s="271"/>
    </row>
    <row r="194657" spans="27:27">
      <c r="AA194657" s="271"/>
    </row>
    <row r="194658" spans="27:27">
      <c r="AA194658" s="271"/>
    </row>
    <row r="194659" spans="27:27">
      <c r="AA194659" s="271"/>
    </row>
    <row r="194660" spans="27:27">
      <c r="AA194660" s="271"/>
    </row>
    <row r="194661" spans="27:27">
      <c r="AA194661" s="271"/>
    </row>
    <row r="194662" spans="27:27">
      <c r="AA194662" s="271"/>
    </row>
    <row r="194663" spans="27:27">
      <c r="AA194663" s="271"/>
    </row>
    <row r="194664" spans="27:27">
      <c r="AA194664" s="271"/>
    </row>
    <row r="194665" spans="27:27">
      <c r="AA194665" s="271"/>
    </row>
    <row r="194666" spans="27:27">
      <c r="AA194666" s="271"/>
    </row>
    <row r="194667" spans="27:27">
      <c r="AA194667" s="271"/>
    </row>
    <row r="194668" spans="27:27">
      <c r="AA194668" s="271"/>
    </row>
    <row r="194669" spans="27:27">
      <c r="AA194669" s="271"/>
    </row>
    <row r="194670" spans="27:27">
      <c r="AA194670" s="271"/>
    </row>
    <row r="194671" spans="27:27">
      <c r="AA194671" s="271"/>
    </row>
    <row r="194672" spans="27:27">
      <c r="AA194672" s="271"/>
    </row>
    <row r="194673" spans="27:27">
      <c r="AA194673" s="271"/>
    </row>
    <row r="194674" spans="27:27">
      <c r="AA194674" s="271"/>
    </row>
    <row r="194675" spans="27:27">
      <c r="AA194675" s="271"/>
    </row>
    <row r="194676" spans="27:27">
      <c r="AA194676" s="271"/>
    </row>
    <row r="194677" spans="27:27">
      <c r="AA194677" s="271"/>
    </row>
    <row r="194678" spans="27:27">
      <c r="AA194678" s="271"/>
    </row>
    <row r="194679" spans="27:27">
      <c r="AA194679" s="271"/>
    </row>
    <row r="194680" spans="27:27">
      <c r="AA194680" s="271"/>
    </row>
    <row r="194681" spans="27:27">
      <c r="AA194681" s="271"/>
    </row>
    <row r="194682" spans="27:27">
      <c r="AA194682" s="271"/>
    </row>
    <row r="194683" spans="27:27">
      <c r="AA194683" s="271"/>
    </row>
    <row r="194684" spans="27:27">
      <c r="AA194684" s="271"/>
    </row>
    <row r="194685" spans="27:27">
      <c r="AA194685" s="271"/>
    </row>
    <row r="194686" spans="27:27">
      <c r="AA194686" s="271"/>
    </row>
    <row r="194687" spans="27:27">
      <c r="AA194687" s="271"/>
    </row>
    <row r="194688" spans="27:27">
      <c r="AA194688" s="271"/>
    </row>
    <row r="194689" spans="27:27">
      <c r="AA194689" s="271"/>
    </row>
    <row r="194690" spans="27:27">
      <c r="AA194690" s="271"/>
    </row>
    <row r="194691" spans="27:27">
      <c r="AA194691" s="271"/>
    </row>
    <row r="194692" spans="27:27">
      <c r="AA194692" s="271"/>
    </row>
    <row r="194693" spans="27:27">
      <c r="AA194693" s="271"/>
    </row>
    <row r="194694" spans="27:27">
      <c r="AA194694" s="271"/>
    </row>
    <row r="194695" spans="27:27">
      <c r="AA194695" s="271"/>
    </row>
    <row r="194696" spans="27:27">
      <c r="AA194696" s="271"/>
    </row>
    <row r="194697" spans="27:27">
      <c r="AA194697" s="271"/>
    </row>
    <row r="194698" spans="27:27">
      <c r="AA194698" s="271"/>
    </row>
    <row r="194699" spans="27:27">
      <c r="AA194699" s="271"/>
    </row>
    <row r="194700" spans="27:27">
      <c r="AA194700" s="271"/>
    </row>
    <row r="194701" spans="27:27">
      <c r="AA194701" s="271"/>
    </row>
    <row r="194702" spans="27:27">
      <c r="AA194702" s="271"/>
    </row>
    <row r="194703" spans="27:27">
      <c r="AA194703" s="271"/>
    </row>
    <row r="194704" spans="27:27">
      <c r="AA194704" s="271"/>
    </row>
    <row r="194705" spans="27:27">
      <c r="AA194705" s="271"/>
    </row>
    <row r="194706" spans="27:27">
      <c r="AA194706" s="271"/>
    </row>
    <row r="194707" spans="27:27">
      <c r="AA194707" s="271"/>
    </row>
    <row r="194708" spans="27:27">
      <c r="AA194708" s="271"/>
    </row>
    <row r="194709" spans="27:27">
      <c r="AA194709" s="271"/>
    </row>
    <row r="194710" spans="27:27">
      <c r="AA194710" s="271"/>
    </row>
    <row r="194711" spans="27:27">
      <c r="AA194711" s="271"/>
    </row>
    <row r="194712" spans="27:27">
      <c r="AA194712" s="271"/>
    </row>
    <row r="194713" spans="27:27">
      <c r="AA194713" s="271"/>
    </row>
    <row r="194714" spans="27:27">
      <c r="AA194714" s="271"/>
    </row>
    <row r="194715" spans="27:27">
      <c r="AA194715" s="271"/>
    </row>
    <row r="194716" spans="27:27">
      <c r="AA194716" s="271"/>
    </row>
    <row r="194717" spans="27:27">
      <c r="AA194717" s="271"/>
    </row>
    <row r="194718" spans="27:27">
      <c r="AA194718" s="271"/>
    </row>
    <row r="194719" spans="27:27">
      <c r="AA194719" s="271"/>
    </row>
    <row r="194720" spans="27:27">
      <c r="AA194720" s="271"/>
    </row>
    <row r="194721" spans="27:27">
      <c r="AA194721" s="271"/>
    </row>
    <row r="194722" spans="27:27">
      <c r="AA194722" s="271"/>
    </row>
    <row r="194723" spans="27:27">
      <c r="AA194723" s="271"/>
    </row>
    <row r="194724" spans="27:27">
      <c r="AA194724" s="271"/>
    </row>
    <row r="194725" spans="27:27">
      <c r="AA194725" s="271"/>
    </row>
    <row r="194726" spans="27:27">
      <c r="AA194726" s="271"/>
    </row>
    <row r="194727" spans="27:27">
      <c r="AA194727" s="271"/>
    </row>
    <row r="194728" spans="27:27">
      <c r="AA194728" s="271"/>
    </row>
    <row r="194729" spans="27:27">
      <c r="AA194729" s="271"/>
    </row>
    <row r="194730" spans="27:27">
      <c r="AA194730" s="271"/>
    </row>
    <row r="194731" spans="27:27">
      <c r="AA194731" s="271"/>
    </row>
    <row r="194732" spans="27:27">
      <c r="AA194732" s="271"/>
    </row>
    <row r="194733" spans="27:27">
      <c r="AA194733" s="271"/>
    </row>
    <row r="194734" spans="27:27">
      <c r="AA194734" s="271"/>
    </row>
    <row r="194735" spans="27:27">
      <c r="AA194735" s="271"/>
    </row>
    <row r="194736" spans="27:27">
      <c r="AA194736" s="271"/>
    </row>
    <row r="194737" spans="27:27">
      <c r="AA194737" s="271"/>
    </row>
    <row r="194738" spans="27:27">
      <c r="AA194738" s="271"/>
    </row>
    <row r="194739" spans="27:27">
      <c r="AA194739" s="271"/>
    </row>
    <row r="194740" spans="27:27">
      <c r="AA194740" s="271"/>
    </row>
    <row r="194741" spans="27:27">
      <c r="AA194741" s="271"/>
    </row>
    <row r="194742" spans="27:27">
      <c r="AA194742" s="271"/>
    </row>
    <row r="194743" spans="27:27">
      <c r="AA194743" s="271"/>
    </row>
    <row r="194744" spans="27:27">
      <c r="AA194744" s="271"/>
    </row>
    <row r="194745" spans="27:27">
      <c r="AA194745" s="271"/>
    </row>
    <row r="194746" spans="27:27">
      <c r="AA194746" s="271"/>
    </row>
    <row r="194747" spans="27:27">
      <c r="AA194747" s="271"/>
    </row>
    <row r="194748" spans="27:27">
      <c r="AA194748" s="271"/>
    </row>
    <row r="194749" spans="27:27">
      <c r="AA194749" s="271"/>
    </row>
    <row r="194750" spans="27:27">
      <c r="AA194750" s="271"/>
    </row>
    <row r="194751" spans="27:27">
      <c r="AA194751" s="271"/>
    </row>
    <row r="194752" spans="27:27">
      <c r="AA194752" s="271"/>
    </row>
    <row r="194753" spans="27:27">
      <c r="AA194753" s="271"/>
    </row>
    <row r="194754" spans="27:27">
      <c r="AA194754" s="271"/>
    </row>
    <row r="194755" spans="27:27">
      <c r="AA194755" s="271"/>
    </row>
    <row r="194756" spans="27:27">
      <c r="AA194756" s="271"/>
    </row>
    <row r="194757" spans="27:27">
      <c r="AA194757" s="271"/>
    </row>
    <row r="194758" spans="27:27">
      <c r="AA194758" s="271"/>
    </row>
    <row r="194759" spans="27:27">
      <c r="AA194759" s="271"/>
    </row>
    <row r="194760" spans="27:27">
      <c r="AA194760" s="271"/>
    </row>
    <row r="194761" spans="27:27">
      <c r="AA194761" s="271"/>
    </row>
    <row r="194762" spans="27:27">
      <c r="AA194762" s="271"/>
    </row>
    <row r="194763" spans="27:27">
      <c r="AA194763" s="271"/>
    </row>
    <row r="194764" spans="27:27">
      <c r="AA194764" s="271"/>
    </row>
    <row r="194765" spans="27:27">
      <c r="AA194765" s="271"/>
    </row>
    <row r="194766" spans="27:27">
      <c r="AA194766" s="271"/>
    </row>
    <row r="194767" spans="27:27">
      <c r="AA194767" s="271"/>
    </row>
    <row r="194768" spans="27:27">
      <c r="AA194768" s="271"/>
    </row>
    <row r="194769" spans="27:27">
      <c r="AA194769" s="271"/>
    </row>
    <row r="194770" spans="27:27">
      <c r="AA194770" s="271"/>
    </row>
    <row r="194771" spans="27:27">
      <c r="AA194771" s="271"/>
    </row>
    <row r="194772" spans="27:27">
      <c r="AA194772" s="271"/>
    </row>
    <row r="194773" spans="27:27">
      <c r="AA194773" s="271"/>
    </row>
    <row r="194774" spans="27:27">
      <c r="AA194774" s="271"/>
    </row>
    <row r="194775" spans="27:27">
      <c r="AA194775" s="271"/>
    </row>
    <row r="194776" spans="27:27">
      <c r="AA194776" s="271"/>
    </row>
    <row r="194777" spans="27:27">
      <c r="AA194777" s="271"/>
    </row>
    <row r="194778" spans="27:27">
      <c r="AA194778" s="271"/>
    </row>
    <row r="194779" spans="27:27">
      <c r="AA194779" s="271"/>
    </row>
    <row r="194780" spans="27:27">
      <c r="AA194780" s="271"/>
    </row>
    <row r="194781" spans="27:27">
      <c r="AA194781" s="271"/>
    </row>
    <row r="194782" spans="27:27">
      <c r="AA194782" s="271"/>
    </row>
    <row r="194783" spans="27:27">
      <c r="AA194783" s="271"/>
    </row>
    <row r="194784" spans="27:27">
      <c r="AA194784" s="271"/>
    </row>
    <row r="194785" spans="27:27">
      <c r="AA194785" s="271"/>
    </row>
    <row r="194786" spans="27:27">
      <c r="AA194786" s="271"/>
    </row>
    <row r="194787" spans="27:27">
      <c r="AA194787" s="271"/>
    </row>
    <row r="194788" spans="27:27">
      <c r="AA194788" s="271"/>
    </row>
    <row r="194789" spans="27:27">
      <c r="AA194789" s="271"/>
    </row>
    <row r="194790" spans="27:27">
      <c r="AA194790" s="271"/>
    </row>
    <row r="194791" spans="27:27">
      <c r="AA194791" s="271"/>
    </row>
    <row r="194792" spans="27:27">
      <c r="AA194792" s="271"/>
    </row>
    <row r="194793" spans="27:27">
      <c r="AA194793" s="271"/>
    </row>
    <row r="194794" spans="27:27">
      <c r="AA194794" s="271"/>
    </row>
    <row r="194795" spans="27:27">
      <c r="AA194795" s="271"/>
    </row>
    <row r="194796" spans="27:27">
      <c r="AA194796" s="271"/>
    </row>
    <row r="194797" spans="27:27">
      <c r="AA194797" s="271"/>
    </row>
    <row r="194798" spans="27:27">
      <c r="AA194798" s="271"/>
    </row>
    <row r="194799" spans="27:27">
      <c r="AA194799" s="271"/>
    </row>
    <row r="194800" spans="27:27">
      <c r="AA194800" s="271"/>
    </row>
    <row r="194801" spans="27:27">
      <c r="AA194801" s="271"/>
    </row>
    <row r="194802" spans="27:27">
      <c r="AA194802" s="271"/>
    </row>
    <row r="194803" spans="27:27">
      <c r="AA194803" s="271"/>
    </row>
    <row r="194804" spans="27:27">
      <c r="AA194804" s="271"/>
    </row>
    <row r="194805" spans="27:27">
      <c r="AA194805" s="271"/>
    </row>
    <row r="194806" spans="27:27">
      <c r="AA194806" s="271"/>
    </row>
    <row r="194807" spans="27:27">
      <c r="AA194807" s="271"/>
    </row>
    <row r="194808" spans="27:27">
      <c r="AA194808" s="271"/>
    </row>
    <row r="194809" spans="27:27">
      <c r="AA194809" s="271"/>
    </row>
    <row r="194810" spans="27:27">
      <c r="AA194810" s="271"/>
    </row>
    <row r="194811" spans="27:27">
      <c r="AA194811" s="271"/>
    </row>
    <row r="194812" spans="27:27">
      <c r="AA194812" s="271"/>
    </row>
    <row r="194813" spans="27:27">
      <c r="AA194813" s="271"/>
    </row>
    <row r="194814" spans="27:27">
      <c r="AA194814" s="271"/>
    </row>
    <row r="194815" spans="27:27">
      <c r="AA194815" s="271"/>
    </row>
    <row r="194816" spans="27:27">
      <c r="AA194816" s="271"/>
    </row>
    <row r="194817" spans="27:27">
      <c r="AA194817" s="271"/>
    </row>
    <row r="194818" spans="27:27">
      <c r="AA194818" s="271"/>
    </row>
    <row r="194819" spans="27:27">
      <c r="AA194819" s="271"/>
    </row>
    <row r="194820" spans="27:27">
      <c r="AA194820" s="271"/>
    </row>
    <row r="194821" spans="27:27">
      <c r="AA194821" s="271"/>
    </row>
    <row r="194822" spans="27:27">
      <c r="AA194822" s="271"/>
    </row>
    <row r="194823" spans="27:27">
      <c r="AA194823" s="271"/>
    </row>
    <row r="194824" spans="27:27">
      <c r="AA194824" s="271"/>
    </row>
    <row r="194825" spans="27:27">
      <c r="AA194825" s="271"/>
    </row>
    <row r="194826" spans="27:27">
      <c r="AA194826" s="271"/>
    </row>
    <row r="194827" spans="27:27">
      <c r="AA194827" s="271"/>
    </row>
    <row r="194828" spans="27:27">
      <c r="AA194828" s="271"/>
    </row>
    <row r="194829" spans="27:27">
      <c r="AA194829" s="271"/>
    </row>
    <row r="194830" spans="27:27">
      <c r="AA194830" s="271"/>
    </row>
    <row r="194831" spans="27:27">
      <c r="AA194831" s="271"/>
    </row>
    <row r="194832" spans="27:27">
      <c r="AA194832" s="271"/>
    </row>
    <row r="194833" spans="27:27">
      <c r="AA194833" s="271"/>
    </row>
    <row r="194834" spans="27:27">
      <c r="AA194834" s="271"/>
    </row>
    <row r="194835" spans="27:27">
      <c r="AA194835" s="271"/>
    </row>
    <row r="194836" spans="27:27">
      <c r="AA194836" s="271"/>
    </row>
    <row r="194837" spans="27:27">
      <c r="AA194837" s="271"/>
    </row>
    <row r="194838" spans="27:27">
      <c r="AA194838" s="271"/>
    </row>
    <row r="194839" spans="27:27">
      <c r="AA194839" s="271"/>
    </row>
    <row r="194840" spans="27:27">
      <c r="AA194840" s="271"/>
    </row>
    <row r="194841" spans="27:27">
      <c r="AA194841" s="271"/>
    </row>
    <row r="194842" spans="27:27">
      <c r="AA194842" s="271"/>
    </row>
    <row r="194843" spans="27:27">
      <c r="AA194843" s="271"/>
    </row>
    <row r="194844" spans="27:27">
      <c r="AA194844" s="271"/>
    </row>
    <row r="194845" spans="27:27">
      <c r="AA194845" s="271"/>
    </row>
    <row r="194846" spans="27:27">
      <c r="AA194846" s="271"/>
    </row>
    <row r="194847" spans="27:27">
      <c r="AA194847" s="271"/>
    </row>
    <row r="194848" spans="27:27">
      <c r="AA194848" s="271"/>
    </row>
    <row r="194849" spans="27:27">
      <c r="AA194849" s="271"/>
    </row>
    <row r="194850" spans="27:27">
      <c r="AA194850" s="271"/>
    </row>
    <row r="194851" spans="27:27">
      <c r="AA194851" s="271"/>
    </row>
    <row r="194852" spans="27:27">
      <c r="AA194852" s="271"/>
    </row>
    <row r="194853" spans="27:27">
      <c r="AA194853" s="271"/>
    </row>
    <row r="194854" spans="27:27">
      <c r="AA194854" s="271"/>
    </row>
    <row r="194855" spans="27:27">
      <c r="AA194855" s="271"/>
    </row>
    <row r="194856" spans="27:27">
      <c r="AA194856" s="271"/>
    </row>
    <row r="194857" spans="27:27">
      <c r="AA194857" s="271"/>
    </row>
    <row r="194858" spans="27:27">
      <c r="AA194858" s="271"/>
    </row>
    <row r="194859" spans="27:27">
      <c r="AA194859" s="271"/>
    </row>
    <row r="194860" spans="27:27">
      <c r="AA194860" s="271"/>
    </row>
    <row r="194861" spans="27:27">
      <c r="AA194861" s="271"/>
    </row>
    <row r="194862" spans="27:27">
      <c r="AA194862" s="271"/>
    </row>
    <row r="194863" spans="27:27">
      <c r="AA194863" s="271"/>
    </row>
    <row r="194864" spans="27:27">
      <c r="AA194864" s="271"/>
    </row>
    <row r="194865" spans="27:27">
      <c r="AA194865" s="271"/>
    </row>
    <row r="194866" spans="27:27">
      <c r="AA194866" s="271"/>
    </row>
    <row r="194867" spans="27:27">
      <c r="AA194867" s="271"/>
    </row>
    <row r="194868" spans="27:27">
      <c r="AA194868" s="271"/>
    </row>
    <row r="194869" spans="27:27">
      <c r="AA194869" s="271"/>
    </row>
    <row r="194870" spans="27:27">
      <c r="AA194870" s="271"/>
    </row>
    <row r="194871" spans="27:27">
      <c r="AA194871" s="271"/>
    </row>
    <row r="194872" spans="27:27">
      <c r="AA194872" s="271"/>
    </row>
    <row r="194873" spans="27:27">
      <c r="AA194873" s="271"/>
    </row>
    <row r="194874" spans="27:27">
      <c r="AA194874" s="271"/>
    </row>
    <row r="194875" spans="27:27">
      <c r="AA194875" s="271"/>
    </row>
    <row r="194876" spans="27:27">
      <c r="AA194876" s="271"/>
    </row>
    <row r="194877" spans="27:27">
      <c r="AA194877" s="271"/>
    </row>
    <row r="194878" spans="27:27">
      <c r="AA194878" s="271"/>
    </row>
    <row r="194879" spans="27:27">
      <c r="AA194879" s="271"/>
    </row>
    <row r="194880" spans="27:27">
      <c r="AA194880" s="271"/>
    </row>
    <row r="194881" spans="27:27">
      <c r="AA194881" s="271"/>
    </row>
    <row r="194882" spans="27:27">
      <c r="AA194882" s="271"/>
    </row>
    <row r="194883" spans="27:27">
      <c r="AA194883" s="271"/>
    </row>
    <row r="194884" spans="27:27">
      <c r="AA194884" s="271"/>
    </row>
    <row r="194885" spans="27:27">
      <c r="AA194885" s="271"/>
    </row>
    <row r="194886" spans="27:27">
      <c r="AA194886" s="271"/>
    </row>
    <row r="194887" spans="27:27">
      <c r="AA194887" s="271"/>
    </row>
    <row r="194888" spans="27:27">
      <c r="AA194888" s="271"/>
    </row>
    <row r="194889" spans="27:27">
      <c r="AA194889" s="271"/>
    </row>
    <row r="194890" spans="27:27">
      <c r="AA194890" s="271"/>
    </row>
    <row r="194891" spans="27:27">
      <c r="AA194891" s="271"/>
    </row>
    <row r="194892" spans="27:27">
      <c r="AA194892" s="271"/>
    </row>
    <row r="194893" spans="27:27">
      <c r="AA194893" s="271"/>
    </row>
    <row r="194894" spans="27:27">
      <c r="AA194894" s="271"/>
    </row>
    <row r="194895" spans="27:27">
      <c r="AA194895" s="271"/>
    </row>
    <row r="194896" spans="27:27">
      <c r="AA194896" s="271"/>
    </row>
    <row r="194897" spans="27:27">
      <c r="AA194897" s="271"/>
    </row>
    <row r="194898" spans="27:27">
      <c r="AA194898" s="271"/>
    </row>
    <row r="194899" spans="27:27">
      <c r="AA194899" s="271"/>
    </row>
    <row r="194900" spans="27:27">
      <c r="AA194900" s="271"/>
    </row>
    <row r="194901" spans="27:27">
      <c r="AA194901" s="271"/>
    </row>
    <row r="194902" spans="27:27">
      <c r="AA194902" s="271"/>
    </row>
    <row r="194903" spans="27:27">
      <c r="AA194903" s="271"/>
    </row>
    <row r="194904" spans="27:27">
      <c r="AA194904" s="271"/>
    </row>
    <row r="194905" spans="27:27">
      <c r="AA194905" s="271"/>
    </row>
    <row r="194906" spans="27:27">
      <c r="AA194906" s="271"/>
    </row>
    <row r="194907" spans="27:27">
      <c r="AA194907" s="271"/>
    </row>
    <row r="194908" spans="27:27">
      <c r="AA194908" s="271"/>
    </row>
    <row r="194909" spans="27:27">
      <c r="AA194909" s="271"/>
    </row>
    <row r="194910" spans="27:27">
      <c r="AA194910" s="271"/>
    </row>
    <row r="194911" spans="27:27">
      <c r="AA194911" s="271"/>
    </row>
    <row r="194912" spans="27:27">
      <c r="AA194912" s="271"/>
    </row>
    <row r="194913" spans="27:27">
      <c r="AA194913" s="271"/>
    </row>
    <row r="194914" spans="27:27">
      <c r="AA194914" s="271"/>
    </row>
    <row r="194915" spans="27:27">
      <c r="AA194915" s="271"/>
    </row>
    <row r="194916" spans="27:27">
      <c r="AA194916" s="271"/>
    </row>
    <row r="194917" spans="27:27">
      <c r="AA194917" s="271"/>
    </row>
    <row r="194918" spans="27:27">
      <c r="AA194918" s="271"/>
    </row>
    <row r="194919" spans="27:27">
      <c r="AA194919" s="271"/>
    </row>
    <row r="194920" spans="27:27">
      <c r="AA194920" s="271"/>
    </row>
    <row r="194921" spans="27:27">
      <c r="AA194921" s="271"/>
    </row>
    <row r="194922" spans="27:27">
      <c r="AA194922" s="271"/>
    </row>
    <row r="194923" spans="27:27">
      <c r="AA194923" s="271"/>
    </row>
    <row r="194924" spans="27:27">
      <c r="AA194924" s="271"/>
    </row>
    <row r="194925" spans="27:27">
      <c r="AA194925" s="271"/>
    </row>
    <row r="194926" spans="27:27">
      <c r="AA194926" s="271"/>
    </row>
    <row r="194927" spans="27:27">
      <c r="AA194927" s="271"/>
    </row>
    <row r="194928" spans="27:27">
      <c r="AA194928" s="271"/>
    </row>
    <row r="194929" spans="27:27">
      <c r="AA194929" s="271"/>
    </row>
    <row r="194930" spans="27:27">
      <c r="AA194930" s="271"/>
    </row>
    <row r="194931" spans="27:27">
      <c r="AA194931" s="271"/>
    </row>
    <row r="194932" spans="27:27">
      <c r="AA194932" s="271"/>
    </row>
    <row r="194933" spans="27:27">
      <c r="AA194933" s="271"/>
    </row>
    <row r="194934" spans="27:27">
      <c r="AA194934" s="271"/>
    </row>
    <row r="194935" spans="27:27">
      <c r="AA194935" s="271"/>
    </row>
    <row r="194936" spans="27:27">
      <c r="AA194936" s="271"/>
    </row>
    <row r="194937" spans="27:27">
      <c r="AA194937" s="271"/>
    </row>
    <row r="194938" spans="27:27">
      <c r="AA194938" s="271"/>
    </row>
    <row r="194939" spans="27:27">
      <c r="AA194939" s="271"/>
    </row>
    <row r="194940" spans="27:27">
      <c r="AA194940" s="271"/>
    </row>
    <row r="194941" spans="27:27">
      <c r="AA194941" s="271"/>
    </row>
    <row r="194942" spans="27:27">
      <c r="AA194942" s="271"/>
    </row>
    <row r="194943" spans="27:27">
      <c r="AA194943" s="271"/>
    </row>
    <row r="194944" spans="27:27">
      <c r="AA194944" s="271"/>
    </row>
    <row r="194945" spans="27:27">
      <c r="AA194945" s="271"/>
    </row>
    <row r="194946" spans="27:27">
      <c r="AA194946" s="271"/>
    </row>
    <row r="194947" spans="27:27">
      <c r="AA194947" s="271"/>
    </row>
    <row r="194948" spans="27:27">
      <c r="AA194948" s="271"/>
    </row>
    <row r="194949" spans="27:27">
      <c r="AA194949" s="271"/>
    </row>
    <row r="194950" spans="27:27">
      <c r="AA194950" s="271"/>
    </row>
    <row r="194951" spans="27:27">
      <c r="AA194951" s="271"/>
    </row>
    <row r="194952" spans="27:27">
      <c r="AA194952" s="271"/>
    </row>
    <row r="194953" spans="27:27">
      <c r="AA194953" s="271"/>
    </row>
    <row r="194954" spans="27:27">
      <c r="AA194954" s="271"/>
    </row>
    <row r="194955" spans="27:27">
      <c r="AA194955" s="271"/>
    </row>
    <row r="194956" spans="27:27">
      <c r="AA194956" s="271"/>
    </row>
    <row r="194957" spans="27:27">
      <c r="AA194957" s="271"/>
    </row>
    <row r="194958" spans="27:27">
      <c r="AA194958" s="271"/>
    </row>
    <row r="194959" spans="27:27">
      <c r="AA194959" s="271"/>
    </row>
    <row r="194960" spans="27:27">
      <c r="AA194960" s="271"/>
    </row>
    <row r="194961" spans="27:27">
      <c r="AA194961" s="271"/>
    </row>
    <row r="194962" spans="27:27">
      <c r="AA194962" s="271"/>
    </row>
    <row r="194963" spans="27:27">
      <c r="AA194963" s="271"/>
    </row>
    <row r="194964" spans="27:27">
      <c r="AA194964" s="271"/>
    </row>
    <row r="194965" spans="27:27">
      <c r="AA194965" s="271"/>
    </row>
    <row r="194966" spans="27:27">
      <c r="AA194966" s="271"/>
    </row>
    <row r="194967" spans="27:27">
      <c r="AA194967" s="271"/>
    </row>
    <row r="194968" spans="27:27">
      <c r="AA194968" s="271"/>
    </row>
    <row r="194969" spans="27:27">
      <c r="AA194969" s="271"/>
    </row>
    <row r="194970" spans="27:27">
      <c r="AA194970" s="271"/>
    </row>
    <row r="194971" spans="27:27">
      <c r="AA194971" s="271"/>
    </row>
    <row r="194972" spans="27:27">
      <c r="AA194972" s="271"/>
    </row>
    <row r="194973" spans="27:27">
      <c r="AA194973" s="271"/>
    </row>
    <row r="194974" spans="27:27">
      <c r="AA194974" s="271"/>
    </row>
    <row r="194975" spans="27:27">
      <c r="AA194975" s="271"/>
    </row>
    <row r="194976" spans="27:27">
      <c r="AA194976" s="271"/>
    </row>
    <row r="194977" spans="27:27">
      <c r="AA194977" s="271"/>
    </row>
    <row r="194978" spans="27:27">
      <c r="AA194978" s="271"/>
    </row>
    <row r="194979" spans="27:27">
      <c r="AA194979" s="271"/>
    </row>
    <row r="194980" spans="27:27">
      <c r="AA194980" s="271"/>
    </row>
    <row r="194981" spans="27:27">
      <c r="AA194981" s="271"/>
    </row>
    <row r="194982" spans="27:27">
      <c r="AA194982" s="271"/>
    </row>
    <row r="194983" spans="27:27">
      <c r="AA194983" s="271"/>
    </row>
    <row r="194984" spans="27:27">
      <c r="AA194984" s="271"/>
    </row>
    <row r="194985" spans="27:27">
      <c r="AA194985" s="271"/>
    </row>
    <row r="194986" spans="27:27">
      <c r="AA194986" s="271"/>
    </row>
    <row r="194987" spans="27:27">
      <c r="AA194987" s="271"/>
    </row>
    <row r="194988" spans="27:27">
      <c r="AA194988" s="271"/>
    </row>
    <row r="194989" spans="27:27">
      <c r="AA194989" s="271"/>
    </row>
    <row r="194990" spans="27:27">
      <c r="AA194990" s="271"/>
    </row>
    <row r="194991" spans="27:27">
      <c r="AA194991" s="271"/>
    </row>
    <row r="194992" spans="27:27">
      <c r="AA194992" s="271"/>
    </row>
    <row r="194993" spans="27:27">
      <c r="AA194993" s="271"/>
    </row>
    <row r="194994" spans="27:27">
      <c r="AA194994" s="271"/>
    </row>
    <row r="194995" spans="27:27">
      <c r="AA194995" s="271"/>
    </row>
    <row r="194996" spans="27:27">
      <c r="AA194996" s="271"/>
    </row>
    <row r="194997" spans="27:27">
      <c r="AA194997" s="271"/>
    </row>
    <row r="194998" spans="27:27">
      <c r="AA194998" s="271"/>
    </row>
    <row r="194999" spans="27:27">
      <c r="AA194999" s="271"/>
    </row>
    <row r="195000" spans="27:27">
      <c r="AA195000" s="271"/>
    </row>
    <row r="195001" spans="27:27">
      <c r="AA195001" s="271"/>
    </row>
    <row r="195002" spans="27:27">
      <c r="AA195002" s="271"/>
    </row>
    <row r="195003" spans="27:27">
      <c r="AA195003" s="271"/>
    </row>
    <row r="195004" spans="27:27">
      <c r="AA195004" s="271"/>
    </row>
    <row r="195005" spans="27:27">
      <c r="AA195005" s="271"/>
    </row>
    <row r="195006" spans="27:27">
      <c r="AA195006" s="271"/>
    </row>
    <row r="195007" spans="27:27">
      <c r="AA195007" s="271"/>
    </row>
    <row r="195008" spans="27:27">
      <c r="AA195008" s="271"/>
    </row>
    <row r="195009" spans="27:27">
      <c r="AA195009" s="271"/>
    </row>
    <row r="195010" spans="27:27">
      <c r="AA195010" s="271"/>
    </row>
    <row r="195011" spans="27:27">
      <c r="AA195011" s="271"/>
    </row>
    <row r="195012" spans="27:27">
      <c r="AA195012" s="271"/>
    </row>
    <row r="195013" spans="27:27">
      <c r="AA195013" s="271"/>
    </row>
    <row r="195014" spans="27:27">
      <c r="AA195014" s="271"/>
    </row>
    <row r="195015" spans="27:27">
      <c r="AA195015" s="271"/>
    </row>
    <row r="195016" spans="27:27">
      <c r="AA195016" s="271"/>
    </row>
    <row r="195017" spans="27:27">
      <c r="AA195017" s="271"/>
    </row>
    <row r="195018" spans="27:27">
      <c r="AA195018" s="271"/>
    </row>
    <row r="195019" spans="27:27">
      <c r="AA195019" s="271"/>
    </row>
    <row r="195020" spans="27:27">
      <c r="AA195020" s="271"/>
    </row>
    <row r="195021" spans="27:27">
      <c r="AA195021" s="271"/>
    </row>
    <row r="195022" spans="27:27">
      <c r="AA195022" s="271"/>
    </row>
    <row r="195023" spans="27:27">
      <c r="AA195023" s="271"/>
    </row>
    <row r="195024" spans="27:27">
      <c r="AA195024" s="271"/>
    </row>
    <row r="195025" spans="27:27">
      <c r="AA195025" s="271"/>
    </row>
    <row r="195026" spans="27:27">
      <c r="AA195026" s="271"/>
    </row>
    <row r="195027" spans="27:27">
      <c r="AA195027" s="271"/>
    </row>
    <row r="195028" spans="27:27">
      <c r="AA195028" s="271"/>
    </row>
    <row r="195029" spans="27:27">
      <c r="AA195029" s="271"/>
    </row>
    <row r="195030" spans="27:27">
      <c r="AA195030" s="271"/>
    </row>
    <row r="195031" spans="27:27">
      <c r="AA195031" s="271"/>
    </row>
    <row r="195032" spans="27:27">
      <c r="AA195032" s="271"/>
    </row>
    <row r="195033" spans="27:27">
      <c r="AA195033" s="271"/>
    </row>
    <row r="195034" spans="27:27">
      <c r="AA195034" s="271"/>
    </row>
    <row r="195035" spans="27:27">
      <c r="AA195035" s="271"/>
    </row>
    <row r="195036" spans="27:27">
      <c r="AA195036" s="271"/>
    </row>
    <row r="195037" spans="27:27">
      <c r="AA195037" s="271"/>
    </row>
    <row r="195038" spans="27:27">
      <c r="AA195038" s="271"/>
    </row>
    <row r="195039" spans="27:27">
      <c r="AA195039" s="271"/>
    </row>
    <row r="195040" spans="27:27">
      <c r="AA195040" s="271"/>
    </row>
    <row r="195041" spans="27:27">
      <c r="AA195041" s="271"/>
    </row>
    <row r="195042" spans="27:27">
      <c r="AA195042" s="271"/>
    </row>
    <row r="195043" spans="27:27">
      <c r="AA195043" s="271"/>
    </row>
    <row r="195044" spans="27:27">
      <c r="AA195044" s="271"/>
    </row>
    <row r="195045" spans="27:27">
      <c r="AA195045" s="271"/>
    </row>
    <row r="195046" spans="27:27">
      <c r="AA195046" s="271"/>
    </row>
    <row r="195047" spans="27:27">
      <c r="AA195047" s="271"/>
    </row>
    <row r="195048" spans="27:27">
      <c r="AA195048" s="271"/>
    </row>
    <row r="195049" spans="27:27">
      <c r="AA195049" s="271"/>
    </row>
    <row r="195050" spans="27:27">
      <c r="AA195050" s="271"/>
    </row>
    <row r="195051" spans="27:27">
      <c r="AA195051" s="271"/>
    </row>
    <row r="195052" spans="27:27">
      <c r="AA195052" s="271"/>
    </row>
    <row r="195053" spans="27:27">
      <c r="AA195053" s="271"/>
    </row>
    <row r="195054" spans="27:27">
      <c r="AA195054" s="271"/>
    </row>
    <row r="195055" spans="27:27">
      <c r="AA195055" s="271"/>
    </row>
    <row r="195056" spans="27:27">
      <c r="AA195056" s="271"/>
    </row>
    <row r="195057" spans="27:27">
      <c r="AA195057" s="271"/>
    </row>
    <row r="195058" spans="27:27">
      <c r="AA195058" s="271"/>
    </row>
    <row r="195059" spans="27:27">
      <c r="AA195059" s="271"/>
    </row>
    <row r="195060" spans="27:27">
      <c r="AA195060" s="271"/>
    </row>
    <row r="195061" spans="27:27">
      <c r="AA195061" s="271"/>
    </row>
    <row r="195062" spans="27:27">
      <c r="AA195062" s="271"/>
    </row>
    <row r="195063" spans="27:27">
      <c r="AA195063" s="271"/>
    </row>
    <row r="195064" spans="27:27">
      <c r="AA195064" s="271"/>
    </row>
    <row r="195065" spans="27:27">
      <c r="AA195065" s="271"/>
    </row>
    <row r="195066" spans="27:27">
      <c r="AA195066" s="271"/>
    </row>
    <row r="195067" spans="27:27">
      <c r="AA195067" s="271"/>
    </row>
    <row r="195068" spans="27:27">
      <c r="AA195068" s="271"/>
    </row>
    <row r="195069" spans="27:27">
      <c r="AA195069" s="271"/>
    </row>
    <row r="195070" spans="27:27">
      <c r="AA195070" s="271"/>
    </row>
    <row r="195071" spans="27:27">
      <c r="AA195071" s="271"/>
    </row>
    <row r="195072" spans="27:27">
      <c r="AA195072" s="271"/>
    </row>
    <row r="195073" spans="27:27">
      <c r="AA195073" s="271"/>
    </row>
    <row r="195074" spans="27:27">
      <c r="AA195074" s="271"/>
    </row>
    <row r="195075" spans="27:27">
      <c r="AA195075" s="271"/>
    </row>
    <row r="195076" spans="27:27">
      <c r="AA195076" s="271"/>
    </row>
    <row r="195077" spans="27:27">
      <c r="AA195077" s="271"/>
    </row>
    <row r="195078" spans="27:27">
      <c r="AA195078" s="271"/>
    </row>
    <row r="195079" spans="27:27">
      <c r="AA195079" s="271"/>
    </row>
    <row r="195080" spans="27:27">
      <c r="AA195080" s="271"/>
    </row>
    <row r="195081" spans="27:27">
      <c r="AA195081" s="271"/>
    </row>
    <row r="195082" spans="27:27">
      <c r="AA195082" s="271"/>
    </row>
    <row r="195083" spans="27:27">
      <c r="AA195083" s="271"/>
    </row>
    <row r="195084" spans="27:27">
      <c r="AA195084" s="271"/>
    </row>
    <row r="195085" spans="27:27">
      <c r="AA195085" s="271"/>
    </row>
    <row r="195086" spans="27:27">
      <c r="AA195086" s="271"/>
    </row>
    <row r="195087" spans="27:27">
      <c r="AA195087" s="271"/>
    </row>
    <row r="195088" spans="27:27">
      <c r="AA195088" s="271"/>
    </row>
    <row r="195089" spans="27:27">
      <c r="AA195089" s="271"/>
    </row>
    <row r="195090" spans="27:27">
      <c r="AA195090" s="271"/>
    </row>
    <row r="195091" spans="27:27">
      <c r="AA195091" s="271"/>
    </row>
    <row r="195092" spans="27:27">
      <c r="AA195092" s="271"/>
    </row>
    <row r="195093" spans="27:27">
      <c r="AA195093" s="271"/>
    </row>
    <row r="195094" spans="27:27">
      <c r="AA195094" s="271"/>
    </row>
    <row r="195095" spans="27:27">
      <c r="AA195095" s="271"/>
    </row>
    <row r="195096" spans="27:27">
      <c r="AA195096" s="271"/>
    </row>
    <row r="195097" spans="27:27">
      <c r="AA195097" s="271"/>
    </row>
    <row r="195098" spans="27:27">
      <c r="AA195098" s="271"/>
    </row>
    <row r="195099" spans="27:27">
      <c r="AA195099" s="271"/>
    </row>
    <row r="195100" spans="27:27">
      <c r="AA195100" s="271"/>
    </row>
    <row r="195101" spans="27:27">
      <c r="AA195101" s="271"/>
    </row>
    <row r="195102" spans="27:27">
      <c r="AA195102" s="271"/>
    </row>
    <row r="195103" spans="27:27">
      <c r="AA195103" s="271"/>
    </row>
    <row r="195104" spans="27:27">
      <c r="AA195104" s="271"/>
    </row>
    <row r="195105" spans="27:27">
      <c r="AA195105" s="271"/>
    </row>
    <row r="195106" spans="27:27">
      <c r="AA195106" s="271"/>
    </row>
    <row r="195107" spans="27:27">
      <c r="AA195107" s="271"/>
    </row>
    <row r="195108" spans="27:27">
      <c r="AA195108" s="271"/>
    </row>
    <row r="195109" spans="27:27">
      <c r="AA195109" s="271"/>
    </row>
    <row r="195110" spans="27:27">
      <c r="AA195110" s="271"/>
    </row>
    <row r="195111" spans="27:27">
      <c r="AA195111" s="271"/>
    </row>
    <row r="195112" spans="27:27">
      <c r="AA195112" s="271"/>
    </row>
    <row r="195113" spans="27:27">
      <c r="AA195113" s="271"/>
    </row>
    <row r="195114" spans="27:27">
      <c r="AA195114" s="271"/>
    </row>
    <row r="195115" spans="27:27">
      <c r="AA195115" s="271"/>
    </row>
    <row r="195116" spans="27:27">
      <c r="AA195116" s="271"/>
    </row>
    <row r="195117" spans="27:27">
      <c r="AA195117" s="271"/>
    </row>
    <row r="195118" spans="27:27">
      <c r="AA195118" s="271"/>
    </row>
    <row r="195119" spans="27:27">
      <c r="AA195119" s="271"/>
    </row>
    <row r="195120" spans="27:27">
      <c r="AA195120" s="271"/>
    </row>
    <row r="195121" spans="27:27">
      <c r="AA195121" s="271"/>
    </row>
    <row r="195122" spans="27:27">
      <c r="AA195122" s="271"/>
    </row>
    <row r="195123" spans="27:27">
      <c r="AA195123" s="271"/>
    </row>
    <row r="195124" spans="27:27">
      <c r="AA195124" s="271"/>
    </row>
    <row r="195125" spans="27:27">
      <c r="AA195125" s="271"/>
    </row>
    <row r="195126" spans="27:27">
      <c r="AA195126" s="271"/>
    </row>
    <row r="195127" spans="27:27">
      <c r="AA195127" s="271"/>
    </row>
    <row r="195128" spans="27:27">
      <c r="AA195128" s="271"/>
    </row>
    <row r="195129" spans="27:27">
      <c r="AA195129" s="271"/>
    </row>
    <row r="195130" spans="27:27">
      <c r="AA195130" s="271"/>
    </row>
    <row r="195131" spans="27:27">
      <c r="AA195131" s="271"/>
    </row>
    <row r="195132" spans="27:27">
      <c r="AA195132" s="271"/>
    </row>
    <row r="195133" spans="27:27">
      <c r="AA195133" s="271"/>
    </row>
    <row r="195134" spans="27:27">
      <c r="AA195134" s="271"/>
    </row>
    <row r="195135" spans="27:27">
      <c r="AA195135" s="271"/>
    </row>
    <row r="195136" spans="27:27">
      <c r="AA195136" s="271"/>
    </row>
    <row r="195137" spans="27:27">
      <c r="AA195137" s="271"/>
    </row>
    <row r="195138" spans="27:27">
      <c r="AA195138" s="271"/>
    </row>
    <row r="195139" spans="27:27">
      <c r="AA195139" s="271"/>
    </row>
    <row r="195140" spans="27:27">
      <c r="AA195140" s="271"/>
    </row>
    <row r="195141" spans="27:27">
      <c r="AA195141" s="271"/>
    </row>
    <row r="195142" spans="27:27">
      <c r="AA195142" s="271"/>
    </row>
    <row r="195143" spans="27:27">
      <c r="AA195143" s="271"/>
    </row>
    <row r="195144" spans="27:27">
      <c r="AA195144" s="271"/>
    </row>
    <row r="195145" spans="27:27">
      <c r="AA195145" s="271"/>
    </row>
    <row r="195146" spans="27:27">
      <c r="AA195146" s="271"/>
    </row>
    <row r="195147" spans="27:27">
      <c r="AA195147" s="271"/>
    </row>
    <row r="195148" spans="27:27">
      <c r="AA195148" s="271"/>
    </row>
    <row r="195149" spans="27:27">
      <c r="AA195149" s="271"/>
    </row>
    <row r="195150" spans="27:27">
      <c r="AA195150" s="271"/>
    </row>
    <row r="195151" spans="27:27">
      <c r="AA195151" s="271"/>
    </row>
    <row r="195152" spans="27:27">
      <c r="AA195152" s="271"/>
    </row>
    <row r="195153" spans="27:27">
      <c r="AA195153" s="271"/>
    </row>
    <row r="195154" spans="27:27">
      <c r="AA195154" s="271"/>
    </row>
    <row r="195155" spans="27:27">
      <c r="AA195155" s="271"/>
    </row>
    <row r="195156" spans="27:27">
      <c r="AA195156" s="271"/>
    </row>
    <row r="195157" spans="27:27">
      <c r="AA195157" s="271"/>
    </row>
    <row r="195158" spans="27:27">
      <c r="AA195158" s="271"/>
    </row>
    <row r="195159" spans="27:27">
      <c r="AA195159" s="271"/>
    </row>
    <row r="195160" spans="27:27">
      <c r="AA195160" s="271"/>
    </row>
    <row r="195161" spans="27:27">
      <c r="AA195161" s="271"/>
    </row>
    <row r="195162" spans="27:27">
      <c r="AA195162" s="271"/>
    </row>
    <row r="195163" spans="27:27">
      <c r="AA195163" s="271"/>
    </row>
    <row r="195164" spans="27:27">
      <c r="AA195164" s="271"/>
    </row>
    <row r="195165" spans="27:27">
      <c r="AA195165" s="271"/>
    </row>
    <row r="195166" spans="27:27">
      <c r="AA195166" s="271"/>
    </row>
    <row r="195167" spans="27:27">
      <c r="AA195167" s="271"/>
    </row>
    <row r="195168" spans="27:27">
      <c r="AA195168" s="271"/>
    </row>
    <row r="195169" spans="27:27">
      <c r="AA195169" s="271"/>
    </row>
    <row r="195170" spans="27:27">
      <c r="AA195170" s="271"/>
    </row>
    <row r="195171" spans="27:27">
      <c r="AA195171" s="271"/>
    </row>
    <row r="195172" spans="27:27">
      <c r="AA195172" s="271"/>
    </row>
    <row r="195173" spans="27:27">
      <c r="AA195173" s="271"/>
    </row>
    <row r="195174" spans="27:27">
      <c r="AA195174" s="271"/>
    </row>
    <row r="195175" spans="27:27">
      <c r="AA195175" s="271"/>
    </row>
    <row r="195176" spans="27:27">
      <c r="AA195176" s="271"/>
    </row>
    <row r="195177" spans="27:27">
      <c r="AA195177" s="271"/>
    </row>
    <row r="195178" spans="27:27">
      <c r="AA195178" s="271"/>
    </row>
    <row r="195179" spans="27:27">
      <c r="AA195179" s="271"/>
    </row>
    <row r="195180" spans="27:27">
      <c r="AA195180" s="271"/>
    </row>
    <row r="195181" spans="27:27">
      <c r="AA195181" s="271"/>
    </row>
    <row r="195182" spans="27:27">
      <c r="AA195182" s="271"/>
    </row>
    <row r="195183" spans="27:27">
      <c r="AA195183" s="271"/>
    </row>
    <row r="195184" spans="27:27">
      <c r="AA195184" s="271"/>
    </row>
    <row r="195185" spans="27:27">
      <c r="AA195185" s="271"/>
    </row>
    <row r="195186" spans="27:27">
      <c r="AA195186" s="271"/>
    </row>
    <row r="195187" spans="27:27">
      <c r="AA195187" s="271"/>
    </row>
    <row r="195188" spans="27:27">
      <c r="AA195188" s="271"/>
    </row>
    <row r="195189" spans="27:27">
      <c r="AA195189" s="271"/>
    </row>
    <row r="195190" spans="27:27">
      <c r="AA195190" s="271"/>
    </row>
    <row r="195191" spans="27:27">
      <c r="AA195191" s="271"/>
    </row>
    <row r="195192" spans="27:27">
      <c r="AA195192" s="271"/>
    </row>
    <row r="195193" spans="27:27">
      <c r="AA195193" s="271"/>
    </row>
    <row r="195194" spans="27:27">
      <c r="AA195194" s="271"/>
    </row>
    <row r="195195" spans="27:27">
      <c r="AA195195" s="271"/>
    </row>
    <row r="195196" spans="27:27">
      <c r="AA195196" s="271"/>
    </row>
    <row r="195197" spans="27:27">
      <c r="AA195197" s="271"/>
    </row>
    <row r="195198" spans="27:27">
      <c r="AA195198" s="271"/>
    </row>
    <row r="195199" spans="27:27">
      <c r="AA195199" s="271"/>
    </row>
    <row r="195200" spans="27:27">
      <c r="AA195200" s="271"/>
    </row>
    <row r="195201" spans="27:27">
      <c r="AA195201" s="271"/>
    </row>
    <row r="195202" spans="27:27">
      <c r="AA195202" s="271"/>
    </row>
    <row r="195203" spans="27:27">
      <c r="AA195203" s="271"/>
    </row>
    <row r="195204" spans="27:27">
      <c r="AA195204" s="271"/>
    </row>
    <row r="195205" spans="27:27">
      <c r="AA195205" s="271"/>
    </row>
    <row r="195206" spans="27:27">
      <c r="AA195206" s="271"/>
    </row>
    <row r="195207" spans="27:27">
      <c r="AA195207" s="271"/>
    </row>
    <row r="195208" spans="27:27">
      <c r="AA195208" s="271"/>
    </row>
    <row r="195209" spans="27:27">
      <c r="AA195209" s="271"/>
    </row>
    <row r="195210" spans="27:27">
      <c r="AA195210" s="271"/>
    </row>
    <row r="195211" spans="27:27">
      <c r="AA195211" s="271"/>
    </row>
    <row r="195212" spans="27:27">
      <c r="AA195212" s="271"/>
    </row>
    <row r="195213" spans="27:27">
      <c r="AA195213" s="271"/>
    </row>
    <row r="195214" spans="27:27">
      <c r="AA195214" s="271"/>
    </row>
    <row r="195215" spans="27:27">
      <c r="AA195215" s="271"/>
    </row>
    <row r="195216" spans="27:27">
      <c r="AA195216" s="271"/>
    </row>
    <row r="195217" spans="27:27">
      <c r="AA195217" s="271"/>
    </row>
    <row r="195218" spans="27:27">
      <c r="AA195218" s="271"/>
    </row>
    <row r="195219" spans="27:27">
      <c r="AA195219" s="271"/>
    </row>
    <row r="195220" spans="27:27">
      <c r="AA195220" s="271"/>
    </row>
    <row r="195221" spans="27:27">
      <c r="AA195221" s="271"/>
    </row>
    <row r="195222" spans="27:27">
      <c r="AA195222" s="271"/>
    </row>
    <row r="195223" spans="27:27">
      <c r="AA195223" s="271"/>
    </row>
    <row r="195224" spans="27:27">
      <c r="AA195224" s="271"/>
    </row>
    <row r="195225" spans="27:27">
      <c r="AA195225" s="271"/>
    </row>
    <row r="195226" spans="27:27">
      <c r="AA195226" s="271"/>
    </row>
    <row r="195227" spans="27:27">
      <c r="AA195227" s="271"/>
    </row>
    <row r="195228" spans="27:27">
      <c r="AA195228" s="271"/>
    </row>
    <row r="195229" spans="27:27">
      <c r="AA195229" s="271"/>
    </row>
    <row r="195230" spans="27:27">
      <c r="AA195230" s="271"/>
    </row>
    <row r="195231" spans="27:27">
      <c r="AA195231" s="271"/>
    </row>
    <row r="195232" spans="27:27">
      <c r="AA195232" s="271"/>
    </row>
    <row r="195233" spans="27:27">
      <c r="AA195233" s="271"/>
    </row>
    <row r="195234" spans="27:27">
      <c r="AA195234" s="271"/>
    </row>
    <row r="195235" spans="27:27">
      <c r="AA195235" s="271"/>
    </row>
    <row r="195236" spans="27:27">
      <c r="AA195236" s="271"/>
    </row>
    <row r="195237" spans="27:27">
      <c r="AA195237" s="271"/>
    </row>
    <row r="195238" spans="27:27">
      <c r="AA195238" s="271"/>
    </row>
    <row r="195239" spans="27:27">
      <c r="AA195239" s="271"/>
    </row>
    <row r="195240" spans="27:27">
      <c r="AA195240" s="271"/>
    </row>
    <row r="195241" spans="27:27">
      <c r="AA195241" s="271"/>
    </row>
    <row r="195242" spans="27:27">
      <c r="AA195242" s="271"/>
    </row>
    <row r="195243" spans="27:27">
      <c r="AA195243" s="271"/>
    </row>
    <row r="195244" spans="27:27">
      <c r="AA195244" s="271"/>
    </row>
    <row r="195245" spans="27:27">
      <c r="AA195245" s="271"/>
    </row>
    <row r="195246" spans="27:27">
      <c r="AA195246" s="271"/>
    </row>
    <row r="195247" spans="27:27">
      <c r="AA195247" s="271"/>
    </row>
    <row r="195248" spans="27:27">
      <c r="AA195248" s="271"/>
    </row>
    <row r="195249" spans="27:27">
      <c r="AA195249" s="271"/>
    </row>
    <row r="195250" spans="27:27">
      <c r="AA195250" s="271"/>
    </row>
    <row r="195251" spans="27:27">
      <c r="AA195251" s="271"/>
    </row>
    <row r="195252" spans="27:27">
      <c r="AA195252" s="271"/>
    </row>
    <row r="195253" spans="27:27">
      <c r="AA195253" s="271"/>
    </row>
    <row r="195254" spans="27:27">
      <c r="AA195254" s="271"/>
    </row>
    <row r="195255" spans="27:27">
      <c r="AA195255" s="271"/>
    </row>
    <row r="195256" spans="27:27">
      <c r="AA195256" s="271"/>
    </row>
    <row r="195257" spans="27:27">
      <c r="AA195257" s="271"/>
    </row>
    <row r="195258" spans="27:27">
      <c r="AA195258" s="271"/>
    </row>
    <row r="195259" spans="27:27">
      <c r="AA195259" s="271"/>
    </row>
    <row r="195260" spans="27:27">
      <c r="AA195260" s="271"/>
    </row>
    <row r="195261" spans="27:27">
      <c r="AA195261" s="271"/>
    </row>
    <row r="195262" spans="27:27">
      <c r="AA195262" s="271"/>
    </row>
    <row r="195263" spans="27:27">
      <c r="AA195263" s="271"/>
    </row>
    <row r="195264" spans="27:27">
      <c r="AA195264" s="271"/>
    </row>
    <row r="195265" spans="27:27">
      <c r="AA195265" s="271"/>
    </row>
    <row r="195266" spans="27:27">
      <c r="AA195266" s="271"/>
    </row>
    <row r="195267" spans="27:27">
      <c r="AA195267" s="271"/>
    </row>
    <row r="195268" spans="27:27">
      <c r="AA195268" s="271"/>
    </row>
    <row r="195269" spans="27:27">
      <c r="AA195269" s="271"/>
    </row>
    <row r="195270" spans="27:27">
      <c r="AA195270" s="271"/>
    </row>
    <row r="195271" spans="27:27">
      <c r="AA195271" s="271"/>
    </row>
    <row r="195272" spans="27:27">
      <c r="AA195272" s="271"/>
    </row>
    <row r="195273" spans="27:27">
      <c r="AA195273" s="271"/>
    </row>
    <row r="195274" spans="27:27">
      <c r="AA195274" s="271"/>
    </row>
    <row r="195275" spans="27:27">
      <c r="AA195275" s="271"/>
    </row>
    <row r="195276" spans="27:27">
      <c r="AA195276" s="271"/>
    </row>
    <row r="195277" spans="27:27">
      <c r="AA195277" s="271"/>
    </row>
    <row r="195278" spans="27:27">
      <c r="AA195278" s="271"/>
    </row>
    <row r="195279" spans="27:27">
      <c r="AA195279" s="271"/>
    </row>
    <row r="195280" spans="27:27">
      <c r="AA195280" s="271"/>
    </row>
    <row r="195281" spans="27:27">
      <c r="AA195281" s="271"/>
    </row>
    <row r="195282" spans="27:27">
      <c r="AA195282" s="271"/>
    </row>
    <row r="195283" spans="27:27">
      <c r="AA195283" s="271"/>
    </row>
    <row r="195284" spans="27:27">
      <c r="AA195284" s="271"/>
    </row>
    <row r="195285" spans="27:27">
      <c r="AA195285" s="271"/>
    </row>
    <row r="195286" spans="27:27">
      <c r="AA195286" s="271"/>
    </row>
    <row r="195287" spans="27:27">
      <c r="AA195287" s="271"/>
    </row>
    <row r="195288" spans="27:27">
      <c r="AA195288" s="271"/>
    </row>
    <row r="195289" spans="27:27">
      <c r="AA195289" s="271"/>
    </row>
    <row r="195290" spans="27:27">
      <c r="AA195290" s="271"/>
    </row>
    <row r="195291" spans="27:27">
      <c r="AA195291" s="271"/>
    </row>
    <row r="195292" spans="27:27">
      <c r="AA195292" s="271"/>
    </row>
    <row r="195293" spans="27:27">
      <c r="AA195293" s="271"/>
    </row>
    <row r="195294" spans="27:27">
      <c r="AA195294" s="271"/>
    </row>
    <row r="195295" spans="27:27">
      <c r="AA195295" s="271"/>
    </row>
    <row r="195296" spans="27:27">
      <c r="AA195296" s="271"/>
    </row>
    <row r="195297" spans="27:27">
      <c r="AA195297" s="271"/>
    </row>
    <row r="195298" spans="27:27">
      <c r="AA195298" s="271"/>
    </row>
    <row r="195299" spans="27:27">
      <c r="AA195299" s="271"/>
    </row>
    <row r="195300" spans="27:27">
      <c r="AA195300" s="271"/>
    </row>
    <row r="195301" spans="27:27">
      <c r="AA195301" s="271"/>
    </row>
    <row r="195302" spans="27:27">
      <c r="AA195302" s="271"/>
    </row>
    <row r="195303" spans="27:27">
      <c r="AA195303" s="271"/>
    </row>
    <row r="195304" spans="27:27">
      <c r="AA195304" s="271"/>
    </row>
    <row r="195305" spans="27:27">
      <c r="AA195305" s="271"/>
    </row>
    <row r="195306" spans="27:27">
      <c r="AA195306" s="271"/>
    </row>
    <row r="195307" spans="27:27">
      <c r="AA195307" s="271"/>
    </row>
    <row r="195308" spans="27:27">
      <c r="AA195308" s="271"/>
    </row>
    <row r="195309" spans="27:27">
      <c r="AA195309" s="271"/>
    </row>
    <row r="195310" spans="27:27">
      <c r="AA195310" s="271"/>
    </row>
    <row r="195311" spans="27:27">
      <c r="AA195311" s="271"/>
    </row>
    <row r="195312" spans="27:27">
      <c r="AA195312" s="271"/>
    </row>
    <row r="195313" spans="27:27">
      <c r="AA195313" s="271"/>
    </row>
    <row r="195314" spans="27:27">
      <c r="AA195314" s="271"/>
    </row>
    <row r="195315" spans="27:27">
      <c r="AA195315" s="271"/>
    </row>
    <row r="195316" spans="27:27">
      <c r="AA195316" s="271"/>
    </row>
    <row r="195317" spans="27:27">
      <c r="AA195317" s="271"/>
    </row>
    <row r="195318" spans="27:27">
      <c r="AA195318" s="271"/>
    </row>
    <row r="195319" spans="27:27">
      <c r="AA195319" s="271"/>
    </row>
    <row r="195320" spans="27:27">
      <c r="AA195320" s="271"/>
    </row>
    <row r="195321" spans="27:27">
      <c r="AA195321" s="271"/>
    </row>
    <row r="195322" spans="27:27">
      <c r="AA195322" s="271"/>
    </row>
    <row r="195323" spans="27:27">
      <c r="AA195323" s="271"/>
    </row>
    <row r="195324" spans="27:27">
      <c r="AA195324" s="271"/>
    </row>
    <row r="195325" spans="27:27">
      <c r="AA195325" s="271"/>
    </row>
    <row r="195326" spans="27:27">
      <c r="AA195326" s="271"/>
    </row>
    <row r="195327" spans="27:27">
      <c r="AA195327" s="271"/>
    </row>
    <row r="195328" spans="27:27">
      <c r="AA195328" s="271"/>
    </row>
    <row r="195329" spans="27:27">
      <c r="AA195329" s="271"/>
    </row>
    <row r="195330" spans="27:27">
      <c r="AA195330" s="271"/>
    </row>
    <row r="195331" spans="27:27">
      <c r="AA195331" s="271"/>
    </row>
    <row r="195332" spans="27:27">
      <c r="AA195332" s="271"/>
    </row>
    <row r="195333" spans="27:27">
      <c r="AA195333" s="271"/>
    </row>
    <row r="195334" spans="27:27">
      <c r="AA195334" s="271"/>
    </row>
    <row r="195335" spans="27:27">
      <c r="AA195335" s="271"/>
    </row>
    <row r="195336" spans="27:27">
      <c r="AA195336" s="271"/>
    </row>
    <row r="195337" spans="27:27">
      <c r="AA195337" s="271"/>
    </row>
    <row r="195338" spans="27:27">
      <c r="AA195338" s="271"/>
    </row>
    <row r="195339" spans="27:27">
      <c r="AA195339" s="271"/>
    </row>
    <row r="195340" spans="27:27">
      <c r="AA195340" s="271"/>
    </row>
    <row r="195341" spans="27:27">
      <c r="AA195341" s="271"/>
    </row>
    <row r="195342" spans="27:27">
      <c r="AA195342" s="271"/>
    </row>
    <row r="195343" spans="27:27">
      <c r="AA195343" s="271"/>
    </row>
    <row r="195344" spans="27:27">
      <c r="AA195344" s="271"/>
    </row>
    <row r="195345" spans="27:27">
      <c r="AA195345" s="271"/>
    </row>
    <row r="195346" spans="27:27">
      <c r="AA195346" s="271"/>
    </row>
    <row r="195347" spans="27:27">
      <c r="AA195347" s="271"/>
    </row>
    <row r="195348" spans="27:27">
      <c r="AA195348" s="271"/>
    </row>
    <row r="195349" spans="27:27">
      <c r="AA195349" s="271"/>
    </row>
    <row r="195350" spans="27:27">
      <c r="AA195350" s="271"/>
    </row>
    <row r="195351" spans="27:27">
      <c r="AA195351" s="271"/>
    </row>
    <row r="195352" spans="27:27">
      <c r="AA195352" s="271"/>
    </row>
    <row r="195353" spans="27:27">
      <c r="AA195353" s="271"/>
    </row>
    <row r="195354" spans="27:27">
      <c r="AA195354" s="271"/>
    </row>
    <row r="195355" spans="27:27">
      <c r="AA195355" s="271"/>
    </row>
    <row r="195356" spans="27:27">
      <c r="AA195356" s="271"/>
    </row>
    <row r="195357" spans="27:27">
      <c r="AA195357" s="271"/>
    </row>
    <row r="195358" spans="27:27">
      <c r="AA195358" s="271"/>
    </row>
    <row r="195359" spans="27:27">
      <c r="AA195359" s="271"/>
    </row>
    <row r="195360" spans="27:27">
      <c r="AA195360" s="271"/>
    </row>
    <row r="195361" spans="27:27">
      <c r="AA195361" s="271"/>
    </row>
    <row r="195362" spans="27:27">
      <c r="AA195362" s="271"/>
    </row>
    <row r="195363" spans="27:27">
      <c r="AA195363" s="271"/>
    </row>
    <row r="195364" spans="27:27">
      <c r="AA195364" s="271"/>
    </row>
    <row r="195365" spans="27:27">
      <c r="AA195365" s="271"/>
    </row>
    <row r="195366" spans="27:27">
      <c r="AA195366" s="271"/>
    </row>
    <row r="195367" spans="27:27">
      <c r="AA195367" s="271"/>
    </row>
    <row r="195368" spans="27:27">
      <c r="AA195368" s="271"/>
    </row>
    <row r="195369" spans="27:27">
      <c r="AA195369" s="271"/>
    </row>
    <row r="195370" spans="27:27">
      <c r="AA195370" s="271"/>
    </row>
    <row r="195371" spans="27:27">
      <c r="AA195371" s="271"/>
    </row>
    <row r="195372" spans="27:27">
      <c r="AA195372" s="271"/>
    </row>
    <row r="195373" spans="27:27">
      <c r="AA195373" s="271"/>
    </row>
    <row r="195374" spans="27:27">
      <c r="AA195374" s="271"/>
    </row>
    <row r="195375" spans="27:27">
      <c r="AA195375" s="271"/>
    </row>
    <row r="195376" spans="27:27">
      <c r="AA195376" s="271"/>
    </row>
    <row r="195377" spans="27:27">
      <c r="AA195377" s="271"/>
    </row>
    <row r="195378" spans="27:27">
      <c r="AA195378" s="271"/>
    </row>
    <row r="195379" spans="27:27">
      <c r="AA195379" s="271"/>
    </row>
    <row r="195380" spans="27:27">
      <c r="AA195380" s="271"/>
    </row>
    <row r="195381" spans="27:27">
      <c r="AA195381" s="271"/>
    </row>
    <row r="195382" spans="27:27">
      <c r="AA195382" s="271"/>
    </row>
    <row r="195383" spans="27:27">
      <c r="AA195383" s="271"/>
    </row>
    <row r="195384" spans="27:27">
      <c r="AA195384" s="271"/>
    </row>
    <row r="195385" spans="27:27">
      <c r="AA195385" s="271"/>
    </row>
    <row r="195386" spans="27:27">
      <c r="AA195386" s="271"/>
    </row>
    <row r="195387" spans="27:27">
      <c r="AA195387" s="271"/>
    </row>
    <row r="195388" spans="27:27">
      <c r="AA195388" s="271"/>
    </row>
    <row r="195389" spans="27:27">
      <c r="AA195389" s="271"/>
    </row>
    <row r="195390" spans="27:27">
      <c r="AA195390" s="271"/>
    </row>
    <row r="195391" spans="27:27">
      <c r="AA195391" s="271"/>
    </row>
    <row r="195392" spans="27:27">
      <c r="AA195392" s="271"/>
    </row>
    <row r="195393" spans="27:27">
      <c r="AA195393" s="271"/>
    </row>
    <row r="195394" spans="27:27">
      <c r="AA195394" s="271"/>
    </row>
    <row r="195395" spans="27:27">
      <c r="AA195395" s="271"/>
    </row>
    <row r="195396" spans="27:27">
      <c r="AA195396" s="271"/>
    </row>
    <row r="195397" spans="27:27">
      <c r="AA195397" s="271"/>
    </row>
    <row r="195398" spans="27:27">
      <c r="AA195398" s="271"/>
    </row>
    <row r="195399" spans="27:27">
      <c r="AA195399" s="271"/>
    </row>
    <row r="195400" spans="27:27">
      <c r="AA195400" s="271"/>
    </row>
    <row r="195401" spans="27:27">
      <c r="AA195401" s="271"/>
    </row>
    <row r="195402" spans="27:27">
      <c r="AA195402" s="271"/>
    </row>
    <row r="195403" spans="27:27">
      <c r="AA195403" s="271"/>
    </row>
    <row r="195404" spans="27:27">
      <c r="AA195404" s="271"/>
    </row>
    <row r="195405" spans="27:27">
      <c r="AA195405" s="271"/>
    </row>
    <row r="195406" spans="27:27">
      <c r="AA195406" s="271"/>
    </row>
    <row r="195407" spans="27:27">
      <c r="AA195407" s="271"/>
    </row>
    <row r="195408" spans="27:27">
      <c r="AA195408" s="271"/>
    </row>
    <row r="195409" spans="27:27">
      <c r="AA195409" s="271"/>
    </row>
    <row r="195410" spans="27:27">
      <c r="AA195410" s="271"/>
    </row>
    <row r="195411" spans="27:27">
      <c r="AA195411" s="271"/>
    </row>
    <row r="195412" spans="27:27">
      <c r="AA195412" s="271"/>
    </row>
    <row r="195413" spans="27:27">
      <c r="AA195413" s="271"/>
    </row>
    <row r="195414" spans="27:27">
      <c r="AA195414" s="271"/>
    </row>
    <row r="195415" spans="27:27">
      <c r="AA195415" s="271"/>
    </row>
    <row r="195416" spans="27:27">
      <c r="AA195416" s="271"/>
    </row>
    <row r="195417" spans="27:27">
      <c r="AA195417" s="271"/>
    </row>
    <row r="195418" spans="27:27">
      <c r="AA195418" s="271"/>
    </row>
    <row r="195419" spans="27:27">
      <c r="AA195419" s="271"/>
    </row>
    <row r="195420" spans="27:27">
      <c r="AA195420" s="271"/>
    </row>
    <row r="195421" spans="27:27">
      <c r="AA195421" s="271"/>
    </row>
    <row r="195422" spans="27:27">
      <c r="AA195422" s="271"/>
    </row>
    <row r="195423" spans="27:27">
      <c r="AA195423" s="271"/>
    </row>
    <row r="195424" spans="27:27">
      <c r="AA195424" s="271"/>
    </row>
    <row r="195425" spans="27:27">
      <c r="AA195425" s="271"/>
    </row>
    <row r="195426" spans="27:27">
      <c r="AA195426" s="271"/>
    </row>
    <row r="195427" spans="27:27">
      <c r="AA195427" s="271"/>
    </row>
    <row r="195428" spans="27:27">
      <c r="AA195428" s="271"/>
    </row>
    <row r="195429" spans="27:27">
      <c r="AA195429" s="271"/>
    </row>
    <row r="195430" spans="27:27">
      <c r="AA195430" s="271"/>
    </row>
    <row r="195431" spans="27:27">
      <c r="AA195431" s="271"/>
    </row>
    <row r="195432" spans="27:27">
      <c r="AA195432" s="271"/>
    </row>
    <row r="195433" spans="27:27">
      <c r="AA195433" s="271"/>
    </row>
    <row r="195434" spans="27:27">
      <c r="AA195434" s="271"/>
    </row>
    <row r="195435" spans="27:27">
      <c r="AA195435" s="271"/>
    </row>
    <row r="195436" spans="27:27">
      <c r="AA195436" s="271"/>
    </row>
    <row r="195437" spans="27:27">
      <c r="AA195437" s="271"/>
    </row>
    <row r="195438" spans="27:27">
      <c r="AA195438" s="271"/>
    </row>
    <row r="195439" spans="27:27">
      <c r="AA195439" s="271"/>
    </row>
    <row r="195440" spans="27:27">
      <c r="AA195440" s="271"/>
    </row>
    <row r="195441" spans="27:27">
      <c r="AA195441" s="271"/>
    </row>
    <row r="195442" spans="27:27">
      <c r="AA195442" s="271"/>
    </row>
    <row r="195443" spans="27:27">
      <c r="AA195443" s="271"/>
    </row>
    <row r="195444" spans="27:27">
      <c r="AA195444" s="271"/>
    </row>
    <row r="195445" spans="27:27">
      <c r="AA195445" s="271"/>
    </row>
    <row r="195446" spans="27:27">
      <c r="AA195446" s="271"/>
    </row>
    <row r="195447" spans="27:27">
      <c r="AA195447" s="271"/>
    </row>
    <row r="195448" spans="27:27">
      <c r="AA195448" s="271"/>
    </row>
    <row r="195449" spans="27:27">
      <c r="AA195449" s="271"/>
    </row>
    <row r="195450" spans="27:27">
      <c r="AA195450" s="271"/>
    </row>
    <row r="195451" spans="27:27">
      <c r="AA195451" s="271"/>
    </row>
    <row r="195452" spans="27:27">
      <c r="AA195452" s="271"/>
    </row>
    <row r="195453" spans="27:27">
      <c r="AA195453" s="271"/>
    </row>
    <row r="195454" spans="27:27">
      <c r="AA195454" s="271"/>
    </row>
    <row r="195455" spans="27:27">
      <c r="AA195455" s="271"/>
    </row>
    <row r="195456" spans="27:27">
      <c r="AA195456" s="271"/>
    </row>
    <row r="195457" spans="27:27">
      <c r="AA195457" s="271"/>
    </row>
    <row r="195458" spans="27:27">
      <c r="AA195458" s="271"/>
    </row>
    <row r="195459" spans="27:27">
      <c r="AA195459" s="271"/>
    </row>
    <row r="195460" spans="27:27">
      <c r="AA195460" s="271"/>
    </row>
    <row r="195461" spans="27:27">
      <c r="AA195461" s="271"/>
    </row>
    <row r="195462" spans="27:27">
      <c r="AA195462" s="271"/>
    </row>
    <row r="195463" spans="27:27">
      <c r="AA195463" s="271"/>
    </row>
    <row r="195464" spans="27:27">
      <c r="AA195464" s="271"/>
    </row>
    <row r="195465" spans="27:27">
      <c r="AA195465" s="271"/>
    </row>
    <row r="195466" spans="27:27">
      <c r="AA195466" s="271"/>
    </row>
    <row r="195467" spans="27:27">
      <c r="AA195467" s="271"/>
    </row>
    <row r="195468" spans="27:27">
      <c r="AA195468" s="271"/>
    </row>
    <row r="195469" spans="27:27">
      <c r="AA195469" s="271"/>
    </row>
    <row r="195470" spans="27:27">
      <c r="AA195470" s="271"/>
    </row>
    <row r="195471" spans="27:27">
      <c r="AA195471" s="271"/>
    </row>
    <row r="195472" spans="27:27">
      <c r="AA195472" s="271"/>
    </row>
    <row r="195473" spans="27:27">
      <c r="AA195473" s="271"/>
    </row>
    <row r="195474" spans="27:27">
      <c r="AA195474" s="271"/>
    </row>
    <row r="195475" spans="27:27">
      <c r="AA195475" s="271"/>
    </row>
    <row r="195476" spans="27:27">
      <c r="AA195476" s="271"/>
    </row>
    <row r="195477" spans="27:27">
      <c r="AA195477" s="271"/>
    </row>
    <row r="195478" spans="27:27">
      <c r="AA195478" s="271"/>
    </row>
    <row r="195479" spans="27:27">
      <c r="AA195479" s="271"/>
    </row>
    <row r="195480" spans="27:27">
      <c r="AA195480" s="271"/>
    </row>
    <row r="195481" spans="27:27">
      <c r="AA195481" s="271"/>
    </row>
    <row r="195482" spans="27:27">
      <c r="AA195482" s="271"/>
    </row>
    <row r="195483" spans="27:27">
      <c r="AA195483" s="271"/>
    </row>
    <row r="195484" spans="27:27">
      <c r="AA195484" s="271"/>
    </row>
    <row r="195485" spans="27:27">
      <c r="AA195485" s="271"/>
    </row>
    <row r="195486" spans="27:27">
      <c r="AA195486" s="271"/>
    </row>
    <row r="195487" spans="27:27">
      <c r="AA195487" s="271"/>
    </row>
    <row r="195488" spans="27:27">
      <c r="AA195488" s="271"/>
    </row>
    <row r="195489" spans="27:27">
      <c r="AA195489" s="271"/>
    </row>
    <row r="195490" spans="27:27">
      <c r="AA195490" s="271"/>
    </row>
    <row r="195491" spans="27:27">
      <c r="AA195491" s="271"/>
    </row>
    <row r="195492" spans="27:27">
      <c r="AA195492" s="271"/>
    </row>
    <row r="195493" spans="27:27">
      <c r="AA195493" s="271"/>
    </row>
    <row r="195494" spans="27:27">
      <c r="AA195494" s="271"/>
    </row>
    <row r="195495" spans="27:27">
      <c r="AA195495" s="271"/>
    </row>
    <row r="195496" spans="27:27">
      <c r="AA195496" s="271"/>
    </row>
    <row r="195497" spans="27:27">
      <c r="AA195497" s="271"/>
    </row>
    <row r="195498" spans="27:27">
      <c r="AA195498" s="271"/>
    </row>
    <row r="195499" spans="27:27">
      <c r="AA195499" s="271"/>
    </row>
    <row r="195500" spans="27:27">
      <c r="AA195500" s="271"/>
    </row>
    <row r="195501" spans="27:27">
      <c r="AA195501" s="271"/>
    </row>
    <row r="195502" spans="27:27">
      <c r="AA195502" s="271"/>
    </row>
    <row r="195503" spans="27:27">
      <c r="AA195503" s="271"/>
    </row>
    <row r="195504" spans="27:27">
      <c r="AA195504" s="271"/>
    </row>
    <row r="195505" spans="27:27">
      <c r="AA195505" s="271"/>
    </row>
    <row r="195506" spans="27:27">
      <c r="AA195506" s="271"/>
    </row>
    <row r="195507" spans="27:27">
      <c r="AA195507" s="271"/>
    </row>
    <row r="195508" spans="27:27">
      <c r="AA195508" s="271"/>
    </row>
    <row r="195509" spans="27:27">
      <c r="AA195509" s="271"/>
    </row>
    <row r="195510" spans="27:27">
      <c r="AA195510" s="271"/>
    </row>
    <row r="195511" spans="27:27">
      <c r="AA195511" s="271"/>
    </row>
    <row r="195512" spans="27:27">
      <c r="AA195512" s="271"/>
    </row>
    <row r="195513" spans="27:27">
      <c r="AA195513" s="271"/>
    </row>
    <row r="195514" spans="27:27">
      <c r="AA195514" s="271"/>
    </row>
    <row r="195515" spans="27:27">
      <c r="AA195515" s="271"/>
    </row>
    <row r="195516" spans="27:27">
      <c r="AA195516" s="271"/>
    </row>
    <row r="195517" spans="27:27">
      <c r="AA195517" s="271"/>
    </row>
    <row r="195518" spans="27:27">
      <c r="AA195518" s="271"/>
    </row>
    <row r="195519" spans="27:27">
      <c r="AA195519" s="271"/>
    </row>
    <row r="195520" spans="27:27">
      <c r="AA195520" s="271"/>
    </row>
    <row r="195521" spans="27:27">
      <c r="AA195521" s="271"/>
    </row>
    <row r="195522" spans="27:27">
      <c r="AA195522" s="271"/>
    </row>
    <row r="195523" spans="27:27">
      <c r="AA195523" s="271"/>
    </row>
    <row r="195524" spans="27:27">
      <c r="AA195524" s="271"/>
    </row>
    <row r="195525" spans="27:27">
      <c r="AA195525" s="271"/>
    </row>
    <row r="195526" spans="27:27">
      <c r="AA195526" s="271"/>
    </row>
    <row r="195527" spans="27:27">
      <c r="AA195527" s="271"/>
    </row>
    <row r="195528" spans="27:27">
      <c r="AA195528" s="271"/>
    </row>
    <row r="195529" spans="27:27">
      <c r="AA195529" s="271"/>
    </row>
    <row r="195530" spans="27:27">
      <c r="AA195530" s="271"/>
    </row>
    <row r="195531" spans="27:27">
      <c r="AA195531" s="271"/>
    </row>
    <row r="195532" spans="27:27">
      <c r="AA195532" s="271"/>
    </row>
    <row r="195533" spans="27:27">
      <c r="AA195533" s="271"/>
    </row>
    <row r="195534" spans="27:27">
      <c r="AA195534" s="271"/>
    </row>
    <row r="195535" spans="27:27">
      <c r="AA195535" s="271"/>
    </row>
    <row r="195536" spans="27:27">
      <c r="AA195536" s="271"/>
    </row>
    <row r="195537" spans="27:27">
      <c r="AA195537" s="271"/>
    </row>
    <row r="195538" spans="27:27">
      <c r="AA195538" s="271"/>
    </row>
    <row r="195539" spans="27:27">
      <c r="AA195539" s="271"/>
    </row>
    <row r="195540" spans="27:27">
      <c r="AA195540" s="271"/>
    </row>
    <row r="195541" spans="27:27">
      <c r="AA195541" s="271"/>
    </row>
    <row r="195542" spans="27:27">
      <c r="AA195542" s="271"/>
    </row>
    <row r="195543" spans="27:27">
      <c r="AA195543" s="271"/>
    </row>
    <row r="195544" spans="27:27">
      <c r="AA195544" s="271"/>
    </row>
    <row r="195545" spans="27:27">
      <c r="AA195545" s="271"/>
    </row>
    <row r="195546" spans="27:27">
      <c r="AA195546" s="271"/>
    </row>
    <row r="195547" spans="27:27">
      <c r="AA195547" s="271"/>
    </row>
    <row r="195548" spans="27:27">
      <c r="AA195548" s="271"/>
    </row>
    <row r="195549" spans="27:27">
      <c r="AA195549" s="271"/>
    </row>
    <row r="195550" spans="27:27">
      <c r="AA195550" s="271"/>
    </row>
    <row r="195551" spans="27:27">
      <c r="AA195551" s="271"/>
    </row>
    <row r="195552" spans="27:27">
      <c r="AA195552" s="271"/>
    </row>
    <row r="195553" spans="27:27">
      <c r="AA195553" s="271"/>
    </row>
    <row r="195554" spans="27:27">
      <c r="AA195554" s="271"/>
    </row>
    <row r="195555" spans="27:27">
      <c r="AA195555" s="271"/>
    </row>
    <row r="195556" spans="27:27">
      <c r="AA195556" s="271"/>
    </row>
    <row r="195557" spans="27:27">
      <c r="AA195557" s="271"/>
    </row>
    <row r="195558" spans="27:27">
      <c r="AA195558" s="271"/>
    </row>
    <row r="195559" spans="27:27">
      <c r="AA195559" s="271"/>
    </row>
    <row r="195560" spans="27:27">
      <c r="AA195560" s="271"/>
    </row>
    <row r="195561" spans="27:27">
      <c r="AA195561" s="271"/>
    </row>
    <row r="195562" spans="27:27">
      <c r="AA195562" s="271"/>
    </row>
    <row r="195563" spans="27:27">
      <c r="AA195563" s="271"/>
    </row>
    <row r="195564" spans="27:27">
      <c r="AA195564" s="271"/>
    </row>
    <row r="195565" spans="27:27">
      <c r="AA195565" s="271"/>
    </row>
    <row r="195566" spans="27:27">
      <c r="AA195566" s="271"/>
    </row>
    <row r="195567" spans="27:27">
      <c r="AA195567" s="271"/>
    </row>
    <row r="195568" spans="27:27">
      <c r="AA195568" s="271"/>
    </row>
    <row r="195569" spans="27:27">
      <c r="AA195569" s="271"/>
    </row>
    <row r="195570" spans="27:27">
      <c r="AA195570" s="271"/>
    </row>
    <row r="195571" spans="27:27">
      <c r="AA195571" s="271"/>
    </row>
    <row r="195572" spans="27:27">
      <c r="AA195572" s="271"/>
    </row>
    <row r="195573" spans="27:27">
      <c r="AA195573" s="271"/>
    </row>
    <row r="195574" spans="27:27">
      <c r="AA195574" s="271"/>
    </row>
    <row r="195575" spans="27:27">
      <c r="AA195575" s="271"/>
    </row>
    <row r="195576" spans="27:27">
      <c r="AA195576" s="271"/>
    </row>
    <row r="195577" spans="27:27">
      <c r="AA195577" s="271"/>
    </row>
    <row r="195578" spans="27:27">
      <c r="AA195578" s="271"/>
    </row>
    <row r="195579" spans="27:27">
      <c r="AA195579" s="271"/>
    </row>
    <row r="195580" spans="27:27">
      <c r="AA195580" s="271"/>
    </row>
    <row r="195581" spans="27:27">
      <c r="AA195581" s="271"/>
    </row>
    <row r="195582" spans="27:27">
      <c r="AA195582" s="271"/>
    </row>
    <row r="195583" spans="27:27">
      <c r="AA195583" s="271"/>
    </row>
    <row r="195584" spans="27:27">
      <c r="AA195584" s="271"/>
    </row>
    <row r="195585" spans="27:27">
      <c r="AA195585" s="271"/>
    </row>
    <row r="195586" spans="27:27">
      <c r="AA195586" s="271"/>
    </row>
    <row r="195587" spans="27:27">
      <c r="AA195587" s="271"/>
    </row>
    <row r="195588" spans="27:27">
      <c r="AA195588" s="271"/>
    </row>
    <row r="195589" spans="27:27">
      <c r="AA195589" s="271"/>
    </row>
    <row r="195590" spans="27:27">
      <c r="AA195590" s="271"/>
    </row>
    <row r="195591" spans="27:27">
      <c r="AA195591" s="271"/>
    </row>
    <row r="195592" spans="27:27">
      <c r="AA195592" s="271"/>
    </row>
    <row r="195593" spans="27:27">
      <c r="AA195593" s="271"/>
    </row>
    <row r="195594" spans="27:27">
      <c r="AA195594" s="271"/>
    </row>
    <row r="195595" spans="27:27">
      <c r="AA195595" s="271"/>
    </row>
    <row r="195596" spans="27:27">
      <c r="AA195596" s="271"/>
    </row>
    <row r="195597" spans="27:27">
      <c r="AA195597" s="271"/>
    </row>
    <row r="195598" spans="27:27">
      <c r="AA195598" s="271"/>
    </row>
    <row r="195599" spans="27:27">
      <c r="AA195599" s="271"/>
    </row>
    <row r="195600" spans="27:27">
      <c r="AA195600" s="271"/>
    </row>
    <row r="195601" spans="27:27">
      <c r="AA195601" s="271"/>
    </row>
    <row r="195602" spans="27:27">
      <c r="AA195602" s="271"/>
    </row>
    <row r="195603" spans="27:27">
      <c r="AA195603" s="271"/>
    </row>
    <row r="195604" spans="27:27">
      <c r="AA195604" s="271"/>
    </row>
    <row r="195605" spans="27:27">
      <c r="AA195605" s="271"/>
    </row>
    <row r="195606" spans="27:27">
      <c r="AA195606" s="271"/>
    </row>
    <row r="195607" spans="27:27">
      <c r="AA195607" s="271"/>
    </row>
    <row r="195608" spans="27:27">
      <c r="AA195608" s="271"/>
    </row>
    <row r="195609" spans="27:27">
      <c r="AA195609" s="271"/>
    </row>
    <row r="195610" spans="27:27">
      <c r="AA195610" s="271"/>
    </row>
    <row r="195611" spans="27:27">
      <c r="AA195611" s="271"/>
    </row>
    <row r="195612" spans="27:27">
      <c r="AA195612" s="271"/>
    </row>
    <row r="195613" spans="27:27">
      <c r="AA195613" s="271"/>
    </row>
    <row r="195614" spans="27:27">
      <c r="AA195614" s="271"/>
    </row>
    <row r="195615" spans="27:27">
      <c r="AA195615" s="271"/>
    </row>
    <row r="195616" spans="27:27">
      <c r="AA195616" s="271"/>
    </row>
    <row r="195617" spans="27:27">
      <c r="AA195617" s="271"/>
    </row>
    <row r="195618" spans="27:27">
      <c r="AA195618" s="271"/>
    </row>
    <row r="195619" spans="27:27">
      <c r="AA195619" s="271"/>
    </row>
    <row r="195620" spans="27:27">
      <c r="AA195620" s="271"/>
    </row>
    <row r="195621" spans="27:27">
      <c r="AA195621" s="271"/>
    </row>
    <row r="195622" spans="27:27">
      <c r="AA195622" s="271"/>
    </row>
    <row r="195623" spans="27:27">
      <c r="AA195623" s="271"/>
    </row>
    <row r="195624" spans="27:27">
      <c r="AA195624" s="271"/>
    </row>
    <row r="195625" spans="27:27">
      <c r="AA195625" s="271"/>
    </row>
    <row r="195626" spans="27:27">
      <c r="AA195626" s="271"/>
    </row>
    <row r="195627" spans="27:27">
      <c r="AA195627" s="271"/>
    </row>
    <row r="195628" spans="27:27">
      <c r="AA195628" s="271"/>
    </row>
    <row r="195629" spans="27:27">
      <c r="AA195629" s="271"/>
    </row>
    <row r="195630" spans="27:27">
      <c r="AA195630" s="271"/>
    </row>
    <row r="195631" spans="27:27">
      <c r="AA195631" s="271"/>
    </row>
    <row r="195632" spans="27:27">
      <c r="AA195632" s="271"/>
    </row>
    <row r="195633" spans="27:27">
      <c r="AA195633" s="271"/>
    </row>
    <row r="195634" spans="27:27">
      <c r="AA195634" s="271"/>
    </row>
    <row r="195635" spans="27:27">
      <c r="AA195635" s="271"/>
    </row>
    <row r="195636" spans="27:27">
      <c r="AA195636" s="271"/>
    </row>
    <row r="195637" spans="27:27">
      <c r="AA195637" s="271"/>
    </row>
    <row r="195638" spans="27:27">
      <c r="AA195638" s="271"/>
    </row>
    <row r="195639" spans="27:27">
      <c r="AA195639" s="271"/>
    </row>
    <row r="195640" spans="27:27">
      <c r="AA195640" s="271"/>
    </row>
    <row r="195641" spans="27:27">
      <c r="AA195641" s="271"/>
    </row>
    <row r="195642" spans="27:27">
      <c r="AA195642" s="271"/>
    </row>
    <row r="195643" spans="27:27">
      <c r="AA195643" s="271"/>
    </row>
    <row r="195644" spans="27:27">
      <c r="AA195644" s="271"/>
    </row>
    <row r="195645" spans="27:27">
      <c r="AA195645" s="271"/>
    </row>
    <row r="195646" spans="27:27">
      <c r="AA195646" s="271"/>
    </row>
    <row r="195647" spans="27:27">
      <c r="AA195647" s="271"/>
    </row>
    <row r="195648" spans="27:27">
      <c r="AA195648" s="271"/>
    </row>
    <row r="195649" spans="27:27">
      <c r="AA195649" s="271"/>
    </row>
    <row r="195650" spans="27:27">
      <c r="AA195650" s="271"/>
    </row>
    <row r="195651" spans="27:27">
      <c r="AA195651" s="271"/>
    </row>
    <row r="195652" spans="27:27">
      <c r="AA195652" s="271"/>
    </row>
    <row r="195653" spans="27:27">
      <c r="AA195653" s="271"/>
    </row>
    <row r="195654" spans="27:27">
      <c r="AA195654" s="271"/>
    </row>
    <row r="195655" spans="27:27">
      <c r="AA195655" s="271"/>
    </row>
    <row r="195656" spans="27:27">
      <c r="AA195656" s="271"/>
    </row>
    <row r="195657" spans="27:27">
      <c r="AA195657" s="271"/>
    </row>
    <row r="195658" spans="27:27">
      <c r="AA195658" s="271"/>
    </row>
    <row r="195659" spans="27:27">
      <c r="AA195659" s="271"/>
    </row>
    <row r="195660" spans="27:27">
      <c r="AA195660" s="271"/>
    </row>
    <row r="195661" spans="27:27">
      <c r="AA195661" s="271"/>
    </row>
    <row r="195662" spans="27:27">
      <c r="AA195662" s="271"/>
    </row>
    <row r="195663" spans="27:27">
      <c r="AA195663" s="271"/>
    </row>
    <row r="195664" spans="27:27">
      <c r="AA195664" s="271"/>
    </row>
    <row r="195665" spans="27:27">
      <c r="AA195665" s="271"/>
    </row>
    <row r="195666" spans="27:27">
      <c r="AA195666" s="271"/>
    </row>
    <row r="195667" spans="27:27">
      <c r="AA195667" s="271"/>
    </row>
    <row r="195668" spans="27:27">
      <c r="AA195668" s="271"/>
    </row>
    <row r="195669" spans="27:27">
      <c r="AA195669" s="271"/>
    </row>
    <row r="195670" spans="27:27">
      <c r="AA195670" s="271"/>
    </row>
    <row r="195671" spans="27:27">
      <c r="AA195671" s="271"/>
    </row>
    <row r="195672" spans="27:27">
      <c r="AA195672" s="271"/>
    </row>
    <row r="195673" spans="27:27">
      <c r="AA195673" s="271"/>
    </row>
    <row r="195674" spans="27:27">
      <c r="AA195674" s="271"/>
    </row>
    <row r="195675" spans="27:27">
      <c r="AA195675" s="271"/>
    </row>
    <row r="195676" spans="27:27">
      <c r="AA195676" s="271"/>
    </row>
    <row r="195677" spans="27:27">
      <c r="AA195677" s="271"/>
    </row>
    <row r="195678" spans="27:27">
      <c r="AA195678" s="271"/>
    </row>
    <row r="195679" spans="27:27">
      <c r="AA195679" s="271"/>
    </row>
    <row r="195680" spans="27:27">
      <c r="AA195680" s="271"/>
    </row>
    <row r="195681" spans="27:27">
      <c r="AA195681" s="271"/>
    </row>
    <row r="195682" spans="27:27">
      <c r="AA195682" s="271"/>
    </row>
    <row r="195683" spans="27:27">
      <c r="AA195683" s="271"/>
    </row>
    <row r="195684" spans="27:27">
      <c r="AA195684" s="271"/>
    </row>
    <row r="195685" spans="27:27">
      <c r="AA195685" s="271"/>
    </row>
    <row r="195686" spans="27:27">
      <c r="AA195686" s="271"/>
    </row>
    <row r="195687" spans="27:27">
      <c r="AA195687" s="271"/>
    </row>
    <row r="195688" spans="27:27">
      <c r="AA195688" s="271"/>
    </row>
    <row r="195689" spans="27:27">
      <c r="AA195689" s="271"/>
    </row>
    <row r="195690" spans="27:27">
      <c r="AA195690" s="271"/>
    </row>
    <row r="195691" spans="27:27">
      <c r="AA195691" s="271"/>
    </row>
    <row r="195692" spans="27:27">
      <c r="AA195692" s="271"/>
    </row>
    <row r="195693" spans="27:27">
      <c r="AA195693" s="271"/>
    </row>
    <row r="195694" spans="27:27">
      <c r="AA195694" s="271"/>
    </row>
    <row r="195695" spans="27:27">
      <c r="AA195695" s="271"/>
    </row>
    <row r="195696" spans="27:27">
      <c r="AA195696" s="271"/>
    </row>
    <row r="195697" spans="27:27">
      <c r="AA195697" s="271"/>
    </row>
    <row r="195698" spans="27:27">
      <c r="AA195698" s="271"/>
    </row>
    <row r="195699" spans="27:27">
      <c r="AA195699" s="271"/>
    </row>
    <row r="195700" spans="27:27">
      <c r="AA195700" s="271"/>
    </row>
    <row r="195701" spans="27:27">
      <c r="AA195701" s="271"/>
    </row>
    <row r="195702" spans="27:27">
      <c r="AA195702" s="271"/>
    </row>
    <row r="195703" spans="27:27">
      <c r="AA195703" s="271"/>
    </row>
    <row r="195704" spans="27:27">
      <c r="AA195704" s="271"/>
    </row>
    <row r="195705" spans="27:27">
      <c r="AA195705" s="271"/>
    </row>
    <row r="195706" spans="27:27">
      <c r="AA195706" s="271"/>
    </row>
    <row r="195707" spans="27:27">
      <c r="AA195707" s="271"/>
    </row>
    <row r="195708" spans="27:27">
      <c r="AA195708" s="271"/>
    </row>
    <row r="195709" spans="27:27">
      <c r="AA195709" s="271"/>
    </row>
    <row r="195710" spans="27:27">
      <c r="AA195710" s="271"/>
    </row>
    <row r="195711" spans="27:27">
      <c r="AA195711" s="271"/>
    </row>
    <row r="195712" spans="27:27">
      <c r="AA195712" s="271"/>
    </row>
    <row r="195713" spans="27:27">
      <c r="AA195713" s="271"/>
    </row>
    <row r="195714" spans="27:27">
      <c r="AA195714" s="271"/>
    </row>
    <row r="195715" spans="27:27">
      <c r="AA195715" s="271"/>
    </row>
    <row r="195716" spans="27:27">
      <c r="AA195716" s="271"/>
    </row>
    <row r="195717" spans="27:27">
      <c r="AA195717" s="271"/>
    </row>
    <row r="195718" spans="27:27">
      <c r="AA195718" s="271"/>
    </row>
    <row r="195719" spans="27:27">
      <c r="AA195719" s="271"/>
    </row>
    <row r="195720" spans="27:27">
      <c r="AA195720" s="271"/>
    </row>
    <row r="195721" spans="27:27">
      <c r="AA195721" s="271"/>
    </row>
    <row r="195722" spans="27:27">
      <c r="AA195722" s="271"/>
    </row>
    <row r="195723" spans="27:27">
      <c r="AA195723" s="271"/>
    </row>
    <row r="195724" spans="27:27">
      <c r="AA195724" s="271"/>
    </row>
    <row r="195725" spans="27:27">
      <c r="AA195725" s="271"/>
    </row>
    <row r="195726" spans="27:27">
      <c r="AA195726" s="271"/>
    </row>
    <row r="195727" spans="27:27">
      <c r="AA195727" s="271"/>
    </row>
    <row r="195728" spans="27:27">
      <c r="AA195728" s="271"/>
    </row>
    <row r="195729" spans="27:27">
      <c r="AA195729" s="271"/>
    </row>
    <row r="195730" spans="27:27">
      <c r="AA195730" s="271"/>
    </row>
    <row r="195731" spans="27:27">
      <c r="AA195731" s="271"/>
    </row>
    <row r="195732" spans="27:27">
      <c r="AA195732" s="271"/>
    </row>
    <row r="195733" spans="27:27">
      <c r="AA195733" s="271"/>
    </row>
    <row r="195734" spans="27:27">
      <c r="AA195734" s="271"/>
    </row>
    <row r="195735" spans="27:27">
      <c r="AA195735" s="271"/>
    </row>
    <row r="195736" spans="27:27">
      <c r="AA195736" s="271"/>
    </row>
    <row r="195737" spans="27:27">
      <c r="AA195737" s="271"/>
    </row>
    <row r="195738" spans="27:27">
      <c r="AA195738" s="271"/>
    </row>
    <row r="195739" spans="27:27">
      <c r="AA195739" s="271"/>
    </row>
    <row r="195740" spans="27:27">
      <c r="AA195740" s="271"/>
    </row>
    <row r="195741" spans="27:27">
      <c r="AA195741" s="271"/>
    </row>
    <row r="195742" spans="27:27">
      <c r="AA195742" s="271"/>
    </row>
    <row r="195743" spans="27:27">
      <c r="AA195743" s="271"/>
    </row>
    <row r="195744" spans="27:27">
      <c r="AA195744" s="271"/>
    </row>
    <row r="195745" spans="27:27">
      <c r="AA195745" s="271"/>
    </row>
    <row r="195746" spans="27:27">
      <c r="AA195746" s="271"/>
    </row>
    <row r="195747" spans="27:27">
      <c r="AA195747" s="271"/>
    </row>
    <row r="195748" spans="27:27">
      <c r="AA195748" s="271"/>
    </row>
    <row r="195749" spans="27:27">
      <c r="AA195749" s="271"/>
    </row>
    <row r="195750" spans="27:27">
      <c r="AA195750" s="271"/>
    </row>
    <row r="195751" spans="27:27">
      <c r="AA195751" s="271"/>
    </row>
    <row r="195752" spans="27:27">
      <c r="AA195752" s="271"/>
    </row>
    <row r="195753" spans="27:27">
      <c r="AA195753" s="271"/>
    </row>
    <row r="195754" spans="27:27">
      <c r="AA195754" s="271"/>
    </row>
    <row r="195755" spans="27:27">
      <c r="AA195755" s="271"/>
    </row>
    <row r="195756" spans="27:27">
      <c r="AA195756" s="271"/>
    </row>
    <row r="195757" spans="27:27">
      <c r="AA195757" s="271"/>
    </row>
    <row r="195758" spans="27:27">
      <c r="AA195758" s="271"/>
    </row>
    <row r="195759" spans="27:27">
      <c r="AA195759" s="271"/>
    </row>
    <row r="195760" spans="27:27">
      <c r="AA195760" s="271"/>
    </row>
    <row r="195761" spans="27:27">
      <c r="AA195761" s="271"/>
    </row>
    <row r="195762" spans="27:27">
      <c r="AA195762" s="271"/>
    </row>
    <row r="195763" spans="27:27">
      <c r="AA195763" s="271"/>
    </row>
    <row r="195764" spans="27:27">
      <c r="AA195764" s="271"/>
    </row>
    <row r="195765" spans="27:27">
      <c r="AA195765" s="271"/>
    </row>
    <row r="195766" spans="27:27">
      <c r="AA195766" s="271"/>
    </row>
    <row r="195767" spans="27:27">
      <c r="AA195767" s="271"/>
    </row>
    <row r="195768" spans="27:27">
      <c r="AA195768" s="271"/>
    </row>
    <row r="195769" spans="27:27">
      <c r="AA195769" s="271"/>
    </row>
    <row r="195770" spans="27:27">
      <c r="AA195770" s="271"/>
    </row>
    <row r="195771" spans="27:27">
      <c r="AA195771" s="271"/>
    </row>
    <row r="195772" spans="27:27">
      <c r="AA195772" s="271"/>
    </row>
    <row r="195773" spans="27:27">
      <c r="AA195773" s="271"/>
    </row>
    <row r="195774" spans="27:27">
      <c r="AA195774" s="271"/>
    </row>
    <row r="195775" spans="27:27">
      <c r="AA195775" s="271"/>
    </row>
    <row r="195776" spans="27:27">
      <c r="AA195776" s="271"/>
    </row>
    <row r="195777" spans="27:27">
      <c r="AA195777" s="271"/>
    </row>
    <row r="195778" spans="27:27">
      <c r="AA195778" s="271"/>
    </row>
    <row r="195779" spans="27:27">
      <c r="AA195779" s="271"/>
    </row>
    <row r="195780" spans="27:27">
      <c r="AA195780" s="271"/>
    </row>
    <row r="195781" spans="27:27">
      <c r="AA195781" s="271"/>
    </row>
    <row r="195782" spans="27:27">
      <c r="AA195782" s="271"/>
    </row>
    <row r="195783" spans="27:27">
      <c r="AA195783" s="271"/>
    </row>
    <row r="195784" spans="27:27">
      <c r="AA195784" s="271"/>
    </row>
    <row r="195785" spans="27:27">
      <c r="AA195785" s="271"/>
    </row>
    <row r="195786" spans="27:27">
      <c r="AA195786" s="271"/>
    </row>
    <row r="195787" spans="27:27">
      <c r="AA195787" s="271"/>
    </row>
    <row r="195788" spans="27:27">
      <c r="AA195788" s="271"/>
    </row>
    <row r="195789" spans="27:27">
      <c r="AA195789" s="271"/>
    </row>
    <row r="195790" spans="27:27">
      <c r="AA195790" s="271"/>
    </row>
    <row r="195791" spans="27:27">
      <c r="AA195791" s="271"/>
    </row>
    <row r="195792" spans="27:27">
      <c r="AA195792" s="271"/>
    </row>
    <row r="195793" spans="27:27">
      <c r="AA195793" s="271"/>
    </row>
    <row r="195794" spans="27:27">
      <c r="AA195794" s="271"/>
    </row>
    <row r="195795" spans="27:27">
      <c r="AA195795" s="271"/>
    </row>
    <row r="195796" spans="27:27">
      <c r="AA195796" s="271"/>
    </row>
    <row r="195797" spans="27:27">
      <c r="AA195797" s="271"/>
    </row>
    <row r="195798" spans="27:27">
      <c r="AA195798" s="271"/>
    </row>
    <row r="195799" spans="27:27">
      <c r="AA195799" s="271"/>
    </row>
    <row r="195800" spans="27:27">
      <c r="AA195800" s="271"/>
    </row>
    <row r="195801" spans="27:27">
      <c r="AA195801" s="271"/>
    </row>
    <row r="195802" spans="27:27">
      <c r="AA195802" s="271"/>
    </row>
    <row r="195803" spans="27:27">
      <c r="AA195803" s="271"/>
    </row>
    <row r="195804" spans="27:27">
      <c r="AA195804" s="271"/>
    </row>
    <row r="195805" spans="27:27">
      <c r="AA195805" s="271"/>
    </row>
    <row r="195806" spans="27:27">
      <c r="AA195806" s="271"/>
    </row>
    <row r="195807" spans="27:27">
      <c r="AA195807" s="271"/>
    </row>
    <row r="195808" spans="27:27">
      <c r="AA195808" s="271"/>
    </row>
    <row r="195809" spans="27:27">
      <c r="AA195809" s="271"/>
    </row>
    <row r="195810" spans="27:27">
      <c r="AA195810" s="271"/>
    </row>
    <row r="195811" spans="27:27">
      <c r="AA195811" s="271"/>
    </row>
    <row r="195812" spans="27:27">
      <c r="AA195812" s="271"/>
    </row>
    <row r="195813" spans="27:27">
      <c r="AA195813" s="271"/>
    </row>
    <row r="195814" spans="27:27">
      <c r="AA195814" s="271"/>
    </row>
    <row r="195815" spans="27:27">
      <c r="AA195815" s="271"/>
    </row>
    <row r="195816" spans="27:27">
      <c r="AA195816" s="271"/>
    </row>
    <row r="195817" spans="27:27">
      <c r="AA195817" s="271"/>
    </row>
    <row r="195818" spans="27:27">
      <c r="AA195818" s="271"/>
    </row>
    <row r="195819" spans="27:27">
      <c r="AA195819" s="271"/>
    </row>
    <row r="195820" spans="27:27">
      <c r="AA195820" s="271"/>
    </row>
    <row r="195821" spans="27:27">
      <c r="AA195821" s="271"/>
    </row>
    <row r="195822" spans="27:27">
      <c r="AA195822" s="271"/>
    </row>
    <row r="195823" spans="27:27">
      <c r="AA195823" s="271"/>
    </row>
    <row r="195824" spans="27:27">
      <c r="AA195824" s="271"/>
    </row>
    <row r="195825" spans="27:27">
      <c r="AA195825" s="271"/>
    </row>
    <row r="195826" spans="27:27">
      <c r="AA195826" s="271"/>
    </row>
    <row r="195827" spans="27:27">
      <c r="AA195827" s="271"/>
    </row>
    <row r="195828" spans="27:27">
      <c r="AA195828" s="271"/>
    </row>
    <row r="195829" spans="27:27">
      <c r="AA195829" s="271"/>
    </row>
    <row r="195830" spans="27:27">
      <c r="AA195830" s="271"/>
    </row>
    <row r="195831" spans="27:27">
      <c r="AA195831" s="271"/>
    </row>
    <row r="195832" spans="27:27">
      <c r="AA195832" s="271"/>
    </row>
    <row r="195833" spans="27:27">
      <c r="AA195833" s="271"/>
    </row>
    <row r="195834" spans="27:27">
      <c r="AA195834" s="271"/>
    </row>
    <row r="195835" spans="27:27">
      <c r="AA195835" s="271"/>
    </row>
    <row r="195836" spans="27:27">
      <c r="AA195836" s="271"/>
    </row>
    <row r="195837" spans="27:27">
      <c r="AA195837" s="271"/>
    </row>
    <row r="195838" spans="27:27">
      <c r="AA195838" s="271"/>
    </row>
    <row r="195839" spans="27:27">
      <c r="AA195839" s="271"/>
    </row>
    <row r="195840" spans="27:27">
      <c r="AA195840" s="271"/>
    </row>
    <row r="195841" spans="27:27">
      <c r="AA195841" s="271"/>
    </row>
    <row r="195842" spans="27:27">
      <c r="AA195842" s="271"/>
    </row>
    <row r="195843" spans="27:27">
      <c r="AA195843" s="271"/>
    </row>
    <row r="195844" spans="27:27">
      <c r="AA195844" s="271"/>
    </row>
    <row r="195845" spans="27:27">
      <c r="AA195845" s="271"/>
    </row>
    <row r="195846" spans="27:27">
      <c r="AA195846" s="271"/>
    </row>
    <row r="195847" spans="27:27">
      <c r="AA195847" s="271"/>
    </row>
    <row r="195848" spans="27:27">
      <c r="AA195848" s="271"/>
    </row>
    <row r="195849" spans="27:27">
      <c r="AA195849" s="271"/>
    </row>
    <row r="195850" spans="27:27">
      <c r="AA195850" s="271"/>
    </row>
    <row r="195851" spans="27:27">
      <c r="AA195851" s="271"/>
    </row>
    <row r="195852" spans="27:27">
      <c r="AA195852" s="271"/>
    </row>
    <row r="195853" spans="27:27">
      <c r="AA195853" s="271"/>
    </row>
    <row r="195854" spans="27:27">
      <c r="AA195854" s="271"/>
    </row>
    <row r="195855" spans="27:27">
      <c r="AA195855" s="271"/>
    </row>
    <row r="195856" spans="27:27">
      <c r="AA195856" s="271"/>
    </row>
    <row r="195857" spans="27:27">
      <c r="AA195857" s="271"/>
    </row>
    <row r="195858" spans="27:27">
      <c r="AA195858" s="271"/>
    </row>
    <row r="195859" spans="27:27">
      <c r="AA195859" s="271"/>
    </row>
    <row r="195860" spans="27:27">
      <c r="AA195860" s="271"/>
    </row>
    <row r="195861" spans="27:27">
      <c r="AA195861" s="271"/>
    </row>
    <row r="195862" spans="27:27">
      <c r="AA195862" s="271"/>
    </row>
    <row r="195863" spans="27:27">
      <c r="AA195863" s="271"/>
    </row>
    <row r="195864" spans="27:27">
      <c r="AA195864" s="271"/>
    </row>
    <row r="195865" spans="27:27">
      <c r="AA195865" s="271"/>
    </row>
    <row r="195866" spans="27:27">
      <c r="AA195866" s="271"/>
    </row>
    <row r="195867" spans="27:27">
      <c r="AA195867" s="271"/>
    </row>
    <row r="195868" spans="27:27">
      <c r="AA195868" s="271"/>
    </row>
    <row r="195869" spans="27:27">
      <c r="AA195869" s="271"/>
    </row>
    <row r="195870" spans="27:27">
      <c r="AA195870" s="271"/>
    </row>
    <row r="195871" spans="27:27">
      <c r="AA195871" s="271"/>
    </row>
    <row r="195872" spans="27:27">
      <c r="AA195872" s="271"/>
    </row>
    <row r="195873" spans="27:27">
      <c r="AA195873" s="271"/>
    </row>
    <row r="195874" spans="27:27">
      <c r="AA195874" s="271"/>
    </row>
    <row r="195875" spans="27:27">
      <c r="AA195875" s="271"/>
    </row>
    <row r="195876" spans="27:27">
      <c r="AA195876" s="271"/>
    </row>
    <row r="195877" spans="27:27">
      <c r="AA195877" s="271"/>
    </row>
    <row r="195878" spans="27:27">
      <c r="AA195878" s="271"/>
    </row>
    <row r="195879" spans="27:27">
      <c r="AA195879" s="271"/>
    </row>
    <row r="195880" spans="27:27">
      <c r="AA195880" s="271"/>
    </row>
    <row r="195881" spans="27:27">
      <c r="AA195881" s="271"/>
    </row>
    <row r="195882" spans="27:27">
      <c r="AA195882" s="271"/>
    </row>
    <row r="195883" spans="27:27">
      <c r="AA195883" s="271"/>
    </row>
    <row r="195884" spans="27:27">
      <c r="AA195884" s="271"/>
    </row>
    <row r="195885" spans="27:27">
      <c r="AA195885" s="271"/>
    </row>
    <row r="195886" spans="27:27">
      <c r="AA195886" s="271"/>
    </row>
    <row r="195887" spans="27:27">
      <c r="AA195887" s="271"/>
    </row>
    <row r="195888" spans="27:27">
      <c r="AA195888" s="271"/>
    </row>
    <row r="195889" spans="27:27">
      <c r="AA195889" s="271"/>
    </row>
    <row r="195890" spans="27:27">
      <c r="AA195890" s="271"/>
    </row>
    <row r="195891" spans="27:27">
      <c r="AA195891" s="271"/>
    </row>
    <row r="195892" spans="27:27">
      <c r="AA195892" s="271"/>
    </row>
    <row r="195893" spans="27:27">
      <c r="AA195893" s="271"/>
    </row>
    <row r="195894" spans="27:27">
      <c r="AA195894" s="271"/>
    </row>
    <row r="195895" spans="27:27">
      <c r="AA195895" s="271"/>
    </row>
    <row r="195896" spans="27:27">
      <c r="AA195896" s="271"/>
    </row>
    <row r="195897" spans="27:27">
      <c r="AA195897" s="271"/>
    </row>
    <row r="195898" spans="27:27">
      <c r="AA195898" s="271"/>
    </row>
    <row r="195899" spans="27:27">
      <c r="AA195899" s="271"/>
    </row>
    <row r="195900" spans="27:27">
      <c r="AA195900" s="271"/>
    </row>
    <row r="195901" spans="27:27">
      <c r="AA195901" s="271"/>
    </row>
    <row r="195902" spans="27:27">
      <c r="AA195902" s="271"/>
    </row>
    <row r="195903" spans="27:27">
      <c r="AA195903" s="271"/>
    </row>
    <row r="195904" spans="27:27">
      <c r="AA195904" s="271"/>
    </row>
    <row r="195905" spans="27:27">
      <c r="AA195905" s="271"/>
    </row>
    <row r="195906" spans="27:27">
      <c r="AA195906" s="271"/>
    </row>
    <row r="195907" spans="27:27">
      <c r="AA195907" s="271"/>
    </row>
    <row r="195908" spans="27:27">
      <c r="AA195908" s="271"/>
    </row>
    <row r="195909" spans="27:27">
      <c r="AA195909" s="271"/>
    </row>
    <row r="195910" spans="27:27">
      <c r="AA195910" s="271"/>
    </row>
    <row r="195911" spans="27:27">
      <c r="AA195911" s="271"/>
    </row>
    <row r="195912" spans="27:27">
      <c r="AA195912" s="271"/>
    </row>
    <row r="195913" spans="27:27">
      <c r="AA195913" s="271"/>
    </row>
    <row r="195914" spans="27:27">
      <c r="AA195914" s="271"/>
    </row>
    <row r="195915" spans="27:27">
      <c r="AA195915" s="271"/>
    </row>
    <row r="195916" spans="27:27">
      <c r="AA195916" s="271"/>
    </row>
    <row r="195917" spans="27:27">
      <c r="AA195917" s="271"/>
    </row>
    <row r="195918" spans="27:27">
      <c r="AA195918" s="271"/>
    </row>
    <row r="195919" spans="27:27">
      <c r="AA195919" s="271"/>
    </row>
    <row r="195920" spans="27:27">
      <c r="AA195920" s="271"/>
    </row>
    <row r="195921" spans="27:27">
      <c r="AA195921" s="271"/>
    </row>
    <row r="195922" spans="27:27">
      <c r="AA195922" s="271"/>
    </row>
    <row r="195923" spans="27:27">
      <c r="AA195923" s="271"/>
    </row>
    <row r="195924" spans="27:27">
      <c r="AA195924" s="271"/>
    </row>
    <row r="195925" spans="27:27">
      <c r="AA195925" s="271"/>
    </row>
    <row r="195926" spans="27:27">
      <c r="AA195926" s="271"/>
    </row>
    <row r="195927" spans="27:27">
      <c r="AA195927" s="271"/>
    </row>
    <row r="195928" spans="27:27">
      <c r="AA195928" s="271"/>
    </row>
    <row r="195929" spans="27:27">
      <c r="AA195929" s="271"/>
    </row>
    <row r="195930" spans="27:27">
      <c r="AA195930" s="271"/>
    </row>
    <row r="195931" spans="27:27">
      <c r="AA195931" s="271"/>
    </row>
    <row r="195932" spans="27:27">
      <c r="AA195932" s="271"/>
    </row>
    <row r="195933" spans="27:27">
      <c r="AA195933" s="271"/>
    </row>
    <row r="195934" spans="27:27">
      <c r="AA195934" s="271"/>
    </row>
    <row r="195935" spans="27:27">
      <c r="AA195935" s="271"/>
    </row>
    <row r="195936" spans="27:27">
      <c r="AA195936" s="271"/>
    </row>
    <row r="195937" spans="27:27">
      <c r="AA195937" s="271"/>
    </row>
    <row r="195938" spans="27:27">
      <c r="AA195938" s="271"/>
    </row>
    <row r="195939" spans="27:27">
      <c r="AA195939" s="271"/>
    </row>
    <row r="195940" spans="27:27">
      <c r="AA195940" s="271"/>
    </row>
    <row r="195941" spans="27:27">
      <c r="AA195941" s="271"/>
    </row>
    <row r="195942" spans="27:27">
      <c r="AA195942" s="271"/>
    </row>
    <row r="195943" spans="27:27">
      <c r="AA195943" s="271"/>
    </row>
    <row r="195944" spans="27:27">
      <c r="AA195944" s="271"/>
    </row>
    <row r="195945" spans="27:27">
      <c r="AA195945" s="271"/>
    </row>
    <row r="195946" spans="27:27">
      <c r="AA195946" s="271"/>
    </row>
    <row r="195947" spans="27:27">
      <c r="AA195947" s="271"/>
    </row>
    <row r="195948" spans="27:27">
      <c r="AA195948" s="271"/>
    </row>
    <row r="195949" spans="27:27">
      <c r="AA195949" s="271"/>
    </row>
    <row r="195950" spans="27:27">
      <c r="AA195950" s="271"/>
    </row>
    <row r="195951" spans="27:27">
      <c r="AA195951" s="271"/>
    </row>
    <row r="195952" spans="27:27">
      <c r="AA195952" s="271"/>
    </row>
    <row r="195953" spans="27:27">
      <c r="AA195953" s="271"/>
    </row>
    <row r="195954" spans="27:27">
      <c r="AA195954" s="271"/>
    </row>
    <row r="195955" spans="27:27">
      <c r="AA195955" s="271"/>
    </row>
    <row r="195956" spans="27:27">
      <c r="AA195956" s="271"/>
    </row>
    <row r="195957" spans="27:27">
      <c r="AA195957" s="271"/>
    </row>
    <row r="195958" spans="27:27">
      <c r="AA195958" s="271"/>
    </row>
    <row r="195959" spans="27:27">
      <c r="AA195959" s="271"/>
    </row>
    <row r="195960" spans="27:27">
      <c r="AA195960" s="271"/>
    </row>
    <row r="195961" spans="27:27">
      <c r="AA195961" s="271"/>
    </row>
    <row r="195962" spans="27:27">
      <c r="AA195962" s="271"/>
    </row>
    <row r="195963" spans="27:27">
      <c r="AA195963" s="271"/>
    </row>
    <row r="195964" spans="27:27">
      <c r="AA195964" s="271"/>
    </row>
    <row r="195965" spans="27:27">
      <c r="AA195965" s="271"/>
    </row>
    <row r="195966" spans="27:27">
      <c r="AA195966" s="271"/>
    </row>
    <row r="195967" spans="27:27">
      <c r="AA195967" s="271"/>
    </row>
    <row r="195968" spans="27:27">
      <c r="AA195968" s="271"/>
    </row>
    <row r="195969" spans="27:27">
      <c r="AA195969" s="271"/>
    </row>
    <row r="195970" spans="27:27">
      <c r="AA195970" s="271"/>
    </row>
    <row r="195971" spans="27:27">
      <c r="AA195971" s="271"/>
    </row>
    <row r="195972" spans="27:27">
      <c r="AA195972" s="271"/>
    </row>
    <row r="195973" spans="27:27">
      <c r="AA195973" s="271"/>
    </row>
    <row r="195974" spans="27:27">
      <c r="AA195974" s="271"/>
    </row>
    <row r="195975" spans="27:27">
      <c r="AA195975" s="271"/>
    </row>
    <row r="195976" spans="27:27">
      <c r="AA195976" s="271"/>
    </row>
    <row r="195977" spans="27:27">
      <c r="AA195977" s="271"/>
    </row>
    <row r="195978" spans="27:27">
      <c r="AA195978" s="271"/>
    </row>
    <row r="195979" spans="27:27">
      <c r="AA195979" s="271"/>
    </row>
    <row r="195980" spans="27:27">
      <c r="AA195980" s="271"/>
    </row>
    <row r="195981" spans="27:27">
      <c r="AA195981" s="271"/>
    </row>
    <row r="195982" spans="27:27">
      <c r="AA195982" s="271"/>
    </row>
    <row r="195983" spans="27:27">
      <c r="AA195983" s="271"/>
    </row>
    <row r="195984" spans="27:27">
      <c r="AA195984" s="271"/>
    </row>
    <row r="195985" spans="27:27">
      <c r="AA195985" s="271"/>
    </row>
    <row r="195986" spans="27:27">
      <c r="AA195986" s="271"/>
    </row>
    <row r="195987" spans="27:27">
      <c r="AA195987" s="271"/>
    </row>
    <row r="195988" spans="27:27">
      <c r="AA195988" s="271"/>
    </row>
    <row r="195989" spans="27:27">
      <c r="AA195989" s="271"/>
    </row>
    <row r="195990" spans="27:27">
      <c r="AA195990" s="271"/>
    </row>
    <row r="195991" spans="27:27">
      <c r="AA195991" s="271"/>
    </row>
    <row r="195992" spans="27:27">
      <c r="AA195992" s="271"/>
    </row>
    <row r="195993" spans="27:27">
      <c r="AA195993" s="271"/>
    </row>
    <row r="195994" spans="27:27">
      <c r="AA195994" s="271"/>
    </row>
    <row r="195995" spans="27:27">
      <c r="AA195995" s="271"/>
    </row>
    <row r="195996" spans="27:27">
      <c r="AA195996" s="271"/>
    </row>
    <row r="195997" spans="27:27">
      <c r="AA195997" s="271"/>
    </row>
    <row r="195998" spans="27:27">
      <c r="AA195998" s="271"/>
    </row>
    <row r="195999" spans="27:27">
      <c r="AA195999" s="271"/>
    </row>
    <row r="196000" spans="27:27">
      <c r="AA196000" s="271"/>
    </row>
    <row r="196001" spans="27:27">
      <c r="AA196001" s="271"/>
    </row>
    <row r="196002" spans="27:27">
      <c r="AA196002" s="271"/>
    </row>
    <row r="196003" spans="27:27">
      <c r="AA196003" s="271"/>
    </row>
    <row r="196004" spans="27:27">
      <c r="AA196004" s="271"/>
    </row>
    <row r="196005" spans="27:27">
      <c r="AA196005" s="271"/>
    </row>
    <row r="196006" spans="27:27">
      <c r="AA196006" s="271"/>
    </row>
    <row r="196007" spans="27:27">
      <c r="AA196007" s="271"/>
    </row>
    <row r="196008" spans="27:27">
      <c r="AA196008" s="271"/>
    </row>
    <row r="196009" spans="27:27">
      <c r="AA196009" s="271"/>
    </row>
    <row r="196010" spans="27:27">
      <c r="AA196010" s="271"/>
    </row>
    <row r="196011" spans="27:27">
      <c r="AA196011" s="271"/>
    </row>
    <row r="196012" spans="27:27">
      <c r="AA196012" s="271"/>
    </row>
    <row r="196013" spans="27:27">
      <c r="AA196013" s="271"/>
    </row>
    <row r="196014" spans="27:27">
      <c r="AA196014" s="271"/>
    </row>
    <row r="196015" spans="27:27">
      <c r="AA196015" s="271"/>
    </row>
    <row r="196016" spans="27:27">
      <c r="AA196016" s="271"/>
    </row>
    <row r="196017" spans="27:27">
      <c r="AA196017" s="271"/>
    </row>
    <row r="196018" spans="27:27">
      <c r="AA196018" s="271"/>
    </row>
    <row r="196019" spans="27:27">
      <c r="AA196019" s="271"/>
    </row>
    <row r="196020" spans="27:27">
      <c r="AA196020" s="271"/>
    </row>
    <row r="196021" spans="27:27">
      <c r="AA196021" s="271"/>
    </row>
    <row r="196022" spans="27:27">
      <c r="AA196022" s="271"/>
    </row>
    <row r="196023" spans="27:27">
      <c r="AA196023" s="271"/>
    </row>
    <row r="196024" spans="27:27">
      <c r="AA196024" s="271"/>
    </row>
    <row r="196025" spans="27:27">
      <c r="AA196025" s="271"/>
    </row>
    <row r="196026" spans="27:27">
      <c r="AA196026" s="271"/>
    </row>
    <row r="196027" spans="27:27">
      <c r="AA196027" s="271"/>
    </row>
    <row r="196028" spans="27:27">
      <c r="AA196028" s="271"/>
    </row>
    <row r="196029" spans="27:27">
      <c r="AA196029" s="271"/>
    </row>
    <row r="196030" spans="27:27">
      <c r="AA196030" s="271"/>
    </row>
    <row r="196031" spans="27:27">
      <c r="AA196031" s="271"/>
    </row>
    <row r="196032" spans="27:27">
      <c r="AA196032" s="271"/>
    </row>
    <row r="196033" spans="27:27">
      <c r="AA196033" s="271"/>
    </row>
    <row r="196034" spans="27:27">
      <c r="AA196034" s="271"/>
    </row>
    <row r="196035" spans="27:27">
      <c r="AA196035" s="271"/>
    </row>
    <row r="196036" spans="27:27">
      <c r="AA196036" s="271"/>
    </row>
    <row r="196037" spans="27:27">
      <c r="AA196037" s="271"/>
    </row>
    <row r="196038" spans="27:27">
      <c r="AA196038" s="271"/>
    </row>
    <row r="196039" spans="27:27">
      <c r="AA196039" s="271"/>
    </row>
    <row r="196040" spans="27:27">
      <c r="AA196040" s="271"/>
    </row>
    <row r="196041" spans="27:27">
      <c r="AA196041" s="271"/>
    </row>
    <row r="196042" spans="27:27">
      <c r="AA196042" s="271"/>
    </row>
    <row r="196043" spans="27:27">
      <c r="AA196043" s="271"/>
    </row>
    <row r="196044" spans="27:27">
      <c r="AA196044" s="271"/>
    </row>
    <row r="196045" spans="27:27">
      <c r="AA196045" s="271"/>
    </row>
    <row r="196046" spans="27:27">
      <c r="AA196046" s="271"/>
    </row>
    <row r="196047" spans="27:27">
      <c r="AA196047" s="271"/>
    </row>
    <row r="196048" spans="27:27">
      <c r="AA196048" s="271"/>
    </row>
    <row r="196049" spans="27:27">
      <c r="AA196049" s="271"/>
    </row>
    <row r="196050" spans="27:27">
      <c r="AA196050" s="271"/>
    </row>
    <row r="196051" spans="27:27">
      <c r="AA196051" s="271"/>
    </row>
    <row r="196052" spans="27:27">
      <c r="AA196052" s="271"/>
    </row>
    <row r="196053" spans="27:27">
      <c r="AA196053" s="271"/>
    </row>
    <row r="196054" spans="27:27">
      <c r="AA196054" s="271"/>
    </row>
    <row r="196055" spans="27:27">
      <c r="AA196055" s="271"/>
    </row>
    <row r="196056" spans="27:27">
      <c r="AA196056" s="271"/>
    </row>
    <row r="196057" spans="27:27">
      <c r="AA196057" s="271"/>
    </row>
    <row r="196058" spans="27:27">
      <c r="AA196058" s="271"/>
    </row>
    <row r="196059" spans="27:27">
      <c r="AA196059" s="271"/>
    </row>
    <row r="196060" spans="27:27">
      <c r="AA196060" s="271"/>
    </row>
    <row r="196061" spans="27:27">
      <c r="AA196061" s="271"/>
    </row>
    <row r="196062" spans="27:27">
      <c r="AA196062" s="271"/>
    </row>
    <row r="196063" spans="27:27">
      <c r="AA196063" s="271"/>
    </row>
    <row r="196064" spans="27:27">
      <c r="AA196064" s="271"/>
    </row>
    <row r="196065" spans="27:27">
      <c r="AA196065" s="271"/>
    </row>
    <row r="196066" spans="27:27">
      <c r="AA196066" s="271"/>
    </row>
    <row r="196067" spans="27:27">
      <c r="AA196067" s="271"/>
    </row>
    <row r="196068" spans="27:27">
      <c r="AA196068" s="271"/>
    </row>
    <row r="196069" spans="27:27">
      <c r="AA196069" s="271"/>
    </row>
    <row r="196070" spans="27:27">
      <c r="AA196070" s="271"/>
    </row>
    <row r="196071" spans="27:27">
      <c r="AA196071" s="271"/>
    </row>
    <row r="196072" spans="27:27">
      <c r="AA196072" s="271"/>
    </row>
    <row r="196073" spans="27:27">
      <c r="AA196073" s="271"/>
    </row>
    <row r="196074" spans="27:27">
      <c r="AA196074" s="271"/>
    </row>
    <row r="196075" spans="27:27">
      <c r="AA196075" s="271"/>
    </row>
    <row r="196076" spans="27:27">
      <c r="AA196076" s="271"/>
    </row>
    <row r="196077" spans="27:27">
      <c r="AA196077" s="271"/>
    </row>
    <row r="196078" spans="27:27">
      <c r="AA196078" s="271"/>
    </row>
    <row r="196079" spans="27:27">
      <c r="AA196079" s="271"/>
    </row>
    <row r="196080" spans="27:27">
      <c r="AA196080" s="271"/>
    </row>
    <row r="196081" spans="27:27">
      <c r="AA196081" s="271"/>
    </row>
    <row r="196082" spans="27:27">
      <c r="AA196082" s="271"/>
    </row>
    <row r="196083" spans="27:27">
      <c r="AA196083" s="271"/>
    </row>
    <row r="196084" spans="27:27">
      <c r="AA196084" s="271"/>
    </row>
    <row r="196085" spans="27:27">
      <c r="AA196085" s="271"/>
    </row>
    <row r="196086" spans="27:27">
      <c r="AA196086" s="271"/>
    </row>
    <row r="196087" spans="27:27">
      <c r="AA196087" s="271"/>
    </row>
    <row r="196088" spans="27:27">
      <c r="AA196088" s="271"/>
    </row>
    <row r="196089" spans="27:27">
      <c r="AA196089" s="271"/>
    </row>
    <row r="196090" spans="27:27">
      <c r="AA196090" s="271"/>
    </row>
    <row r="196091" spans="27:27">
      <c r="AA196091" s="271"/>
    </row>
    <row r="196092" spans="27:27">
      <c r="AA196092" s="271"/>
    </row>
    <row r="196093" spans="27:27">
      <c r="AA196093" s="271"/>
    </row>
    <row r="196094" spans="27:27">
      <c r="AA196094" s="271"/>
    </row>
    <row r="196095" spans="27:27">
      <c r="AA196095" s="271"/>
    </row>
    <row r="196096" spans="27:27">
      <c r="AA196096" s="271"/>
    </row>
    <row r="196097" spans="27:27">
      <c r="AA196097" s="271"/>
    </row>
    <row r="196098" spans="27:27">
      <c r="AA196098" s="271"/>
    </row>
    <row r="196099" spans="27:27">
      <c r="AA196099" s="271"/>
    </row>
    <row r="196100" spans="27:27">
      <c r="AA196100" s="271"/>
    </row>
    <row r="196101" spans="27:27">
      <c r="AA196101" s="271"/>
    </row>
    <row r="196102" spans="27:27">
      <c r="AA196102" s="271"/>
    </row>
    <row r="196103" spans="27:27">
      <c r="AA196103" s="271"/>
    </row>
    <row r="196104" spans="27:27">
      <c r="AA196104" s="271"/>
    </row>
    <row r="196105" spans="27:27">
      <c r="AA196105" s="271"/>
    </row>
    <row r="196106" spans="27:27">
      <c r="AA196106" s="271"/>
    </row>
    <row r="196107" spans="27:27">
      <c r="AA196107" s="271"/>
    </row>
    <row r="196108" spans="27:27">
      <c r="AA196108" s="271"/>
    </row>
    <row r="196109" spans="27:27">
      <c r="AA196109" s="271"/>
    </row>
    <row r="196110" spans="27:27">
      <c r="AA196110" s="271"/>
    </row>
    <row r="196111" spans="27:27">
      <c r="AA196111" s="271"/>
    </row>
    <row r="196112" spans="27:27">
      <c r="AA196112" s="271"/>
    </row>
    <row r="196113" spans="27:27">
      <c r="AA196113" s="271"/>
    </row>
    <row r="196114" spans="27:27">
      <c r="AA196114" s="271"/>
    </row>
    <row r="196115" spans="27:27">
      <c r="AA196115" s="271"/>
    </row>
    <row r="196116" spans="27:27">
      <c r="AA196116" s="271"/>
    </row>
    <row r="196117" spans="27:27">
      <c r="AA196117" s="271"/>
    </row>
    <row r="196118" spans="27:27">
      <c r="AA196118" s="271"/>
    </row>
    <row r="196119" spans="27:27">
      <c r="AA196119" s="271"/>
    </row>
    <row r="196120" spans="27:27">
      <c r="AA196120" s="271"/>
    </row>
    <row r="196121" spans="27:27">
      <c r="AA196121" s="271"/>
    </row>
    <row r="196122" spans="27:27">
      <c r="AA196122" s="271"/>
    </row>
    <row r="196123" spans="27:27">
      <c r="AA196123" s="271"/>
    </row>
    <row r="196124" spans="27:27">
      <c r="AA196124" s="271"/>
    </row>
    <row r="196125" spans="27:27">
      <c r="AA196125" s="271"/>
    </row>
    <row r="196126" spans="27:27">
      <c r="AA196126" s="271"/>
    </row>
    <row r="196127" spans="27:27">
      <c r="AA196127" s="271"/>
    </row>
    <row r="196128" spans="27:27">
      <c r="AA196128" s="271"/>
    </row>
    <row r="196129" spans="27:27">
      <c r="AA196129" s="271"/>
    </row>
    <row r="196130" spans="27:27">
      <c r="AA196130" s="271"/>
    </row>
    <row r="196131" spans="27:27">
      <c r="AA196131" s="271"/>
    </row>
    <row r="196132" spans="27:27">
      <c r="AA196132" s="271"/>
    </row>
    <row r="196133" spans="27:27">
      <c r="AA196133" s="271"/>
    </row>
    <row r="196134" spans="27:27">
      <c r="AA196134" s="271"/>
    </row>
    <row r="196135" spans="27:27">
      <c r="AA196135" s="271"/>
    </row>
    <row r="196136" spans="27:27">
      <c r="AA196136" s="271"/>
    </row>
    <row r="196137" spans="27:27">
      <c r="AA196137" s="271"/>
    </row>
    <row r="196138" spans="27:27">
      <c r="AA196138" s="271"/>
    </row>
    <row r="196139" spans="27:27">
      <c r="AA196139" s="271"/>
    </row>
    <row r="196140" spans="27:27">
      <c r="AA196140" s="271"/>
    </row>
    <row r="196141" spans="27:27">
      <c r="AA196141" s="271"/>
    </row>
    <row r="196142" spans="27:27">
      <c r="AA196142" s="271"/>
    </row>
    <row r="196143" spans="27:27">
      <c r="AA196143" s="271"/>
    </row>
    <row r="196144" spans="27:27">
      <c r="AA196144" s="271"/>
    </row>
    <row r="196145" spans="27:27">
      <c r="AA196145" s="271"/>
    </row>
    <row r="196146" spans="27:27">
      <c r="AA196146" s="271"/>
    </row>
    <row r="196147" spans="27:27">
      <c r="AA196147" s="271"/>
    </row>
    <row r="196148" spans="27:27">
      <c r="AA196148" s="271"/>
    </row>
    <row r="196149" spans="27:27">
      <c r="AA196149" s="271"/>
    </row>
    <row r="196150" spans="27:27">
      <c r="AA196150" s="271"/>
    </row>
    <row r="196151" spans="27:27">
      <c r="AA196151" s="271"/>
    </row>
    <row r="196152" spans="27:27">
      <c r="AA196152" s="271"/>
    </row>
    <row r="196153" spans="27:27">
      <c r="AA196153" s="271"/>
    </row>
    <row r="196154" spans="27:27">
      <c r="AA196154" s="271"/>
    </row>
    <row r="196155" spans="27:27">
      <c r="AA196155" s="271"/>
    </row>
    <row r="196156" spans="27:27">
      <c r="AA196156" s="271"/>
    </row>
    <row r="196157" spans="27:27">
      <c r="AA196157" s="271"/>
    </row>
    <row r="196158" spans="27:27">
      <c r="AA196158" s="271"/>
    </row>
    <row r="196159" spans="27:27">
      <c r="AA196159" s="271"/>
    </row>
    <row r="196160" spans="27:27">
      <c r="AA196160" s="271"/>
    </row>
    <row r="196161" spans="27:27">
      <c r="AA196161" s="271"/>
    </row>
    <row r="196162" spans="27:27">
      <c r="AA196162" s="271"/>
    </row>
    <row r="196163" spans="27:27">
      <c r="AA196163" s="271"/>
    </row>
    <row r="196164" spans="27:27">
      <c r="AA196164" s="271"/>
    </row>
    <row r="196165" spans="27:27">
      <c r="AA196165" s="271"/>
    </row>
    <row r="196166" spans="27:27">
      <c r="AA196166" s="271"/>
    </row>
    <row r="196167" spans="27:27">
      <c r="AA196167" s="271"/>
    </row>
    <row r="196168" spans="27:27">
      <c r="AA196168" s="271"/>
    </row>
    <row r="196169" spans="27:27">
      <c r="AA196169" s="271"/>
    </row>
    <row r="196170" spans="27:27">
      <c r="AA196170" s="271"/>
    </row>
    <row r="196171" spans="27:27">
      <c r="AA196171" s="271"/>
    </row>
    <row r="196172" spans="27:27">
      <c r="AA196172" s="271"/>
    </row>
    <row r="196173" spans="27:27">
      <c r="AA196173" s="271"/>
    </row>
    <row r="196174" spans="27:27">
      <c r="AA196174" s="271"/>
    </row>
    <row r="196175" spans="27:27">
      <c r="AA196175" s="271"/>
    </row>
    <row r="196176" spans="27:27">
      <c r="AA196176" s="271"/>
    </row>
    <row r="196177" spans="27:27">
      <c r="AA196177" s="271"/>
    </row>
    <row r="196178" spans="27:27">
      <c r="AA196178" s="271"/>
    </row>
    <row r="196179" spans="27:27">
      <c r="AA196179" s="271"/>
    </row>
    <row r="196180" spans="27:27">
      <c r="AA196180" s="271"/>
    </row>
    <row r="196181" spans="27:27">
      <c r="AA196181" s="271"/>
    </row>
    <row r="196182" spans="27:27">
      <c r="AA196182" s="271"/>
    </row>
    <row r="196183" spans="27:27">
      <c r="AA196183" s="271"/>
    </row>
    <row r="196184" spans="27:27">
      <c r="AA196184" s="271"/>
    </row>
    <row r="196185" spans="27:27">
      <c r="AA196185" s="271"/>
    </row>
    <row r="196186" spans="27:27">
      <c r="AA196186" s="271"/>
    </row>
    <row r="196187" spans="27:27">
      <c r="AA196187" s="271"/>
    </row>
    <row r="196188" spans="27:27">
      <c r="AA196188" s="271"/>
    </row>
    <row r="196189" spans="27:27">
      <c r="AA196189" s="271"/>
    </row>
    <row r="196190" spans="27:27">
      <c r="AA196190" s="271"/>
    </row>
    <row r="196191" spans="27:27">
      <c r="AA196191" s="271"/>
    </row>
    <row r="196192" spans="27:27">
      <c r="AA196192" s="271"/>
    </row>
    <row r="196193" spans="27:27">
      <c r="AA196193" s="271"/>
    </row>
    <row r="196194" spans="27:27">
      <c r="AA196194" s="271"/>
    </row>
    <row r="196195" spans="27:27">
      <c r="AA196195" s="271"/>
    </row>
    <row r="196196" spans="27:27">
      <c r="AA196196" s="271"/>
    </row>
    <row r="196197" spans="27:27">
      <c r="AA196197" s="271"/>
    </row>
    <row r="196198" spans="27:27">
      <c r="AA196198" s="271"/>
    </row>
    <row r="196199" spans="27:27">
      <c r="AA196199" s="271"/>
    </row>
    <row r="196200" spans="27:27">
      <c r="AA196200" s="271"/>
    </row>
    <row r="196201" spans="27:27">
      <c r="AA196201" s="271"/>
    </row>
    <row r="196202" spans="27:27">
      <c r="AA196202" s="271"/>
    </row>
    <row r="196203" spans="27:27">
      <c r="AA196203" s="271"/>
    </row>
    <row r="196204" spans="27:27">
      <c r="AA196204" s="271"/>
    </row>
    <row r="196205" spans="27:27">
      <c r="AA196205" s="271"/>
    </row>
    <row r="196206" spans="27:27">
      <c r="AA196206" s="271"/>
    </row>
    <row r="196207" spans="27:27">
      <c r="AA196207" s="271"/>
    </row>
    <row r="196208" spans="27:27">
      <c r="AA196208" s="271"/>
    </row>
    <row r="196209" spans="27:27">
      <c r="AA196209" s="271"/>
    </row>
    <row r="196210" spans="27:27">
      <c r="AA196210" s="271"/>
    </row>
    <row r="196211" spans="27:27">
      <c r="AA196211" s="271"/>
    </row>
    <row r="196212" spans="27:27">
      <c r="AA196212" s="271"/>
    </row>
    <row r="196213" spans="27:27">
      <c r="AA196213" s="271"/>
    </row>
    <row r="196214" spans="27:27">
      <c r="AA196214" s="271"/>
    </row>
    <row r="196215" spans="27:27">
      <c r="AA196215" s="271"/>
    </row>
    <row r="196216" spans="27:27">
      <c r="AA196216" s="271"/>
    </row>
    <row r="196217" spans="27:27">
      <c r="AA196217" s="271"/>
    </row>
    <row r="196218" spans="27:27">
      <c r="AA196218" s="271"/>
    </row>
    <row r="196219" spans="27:27">
      <c r="AA196219" s="271"/>
    </row>
    <row r="196220" spans="27:27">
      <c r="AA196220" s="271"/>
    </row>
    <row r="196221" spans="27:27">
      <c r="AA196221" s="271"/>
    </row>
    <row r="196222" spans="27:27">
      <c r="AA196222" s="271"/>
    </row>
    <row r="196223" spans="27:27">
      <c r="AA196223" s="271"/>
    </row>
    <row r="196224" spans="27:27">
      <c r="AA196224" s="271"/>
    </row>
    <row r="196225" spans="27:27">
      <c r="AA196225" s="271"/>
    </row>
    <row r="196226" spans="27:27">
      <c r="AA196226" s="271"/>
    </row>
    <row r="196227" spans="27:27">
      <c r="AA196227" s="271"/>
    </row>
    <row r="196228" spans="27:27">
      <c r="AA196228" s="271"/>
    </row>
    <row r="196229" spans="27:27">
      <c r="AA196229" s="271"/>
    </row>
    <row r="196230" spans="27:27">
      <c r="AA196230" s="271"/>
    </row>
    <row r="196231" spans="27:27">
      <c r="AA196231" s="271"/>
    </row>
    <row r="196232" spans="27:27">
      <c r="AA196232" s="271"/>
    </row>
    <row r="196233" spans="27:27">
      <c r="AA196233" s="271"/>
    </row>
    <row r="196234" spans="27:27">
      <c r="AA196234" s="271"/>
    </row>
    <row r="196235" spans="27:27">
      <c r="AA196235" s="271"/>
    </row>
    <row r="196236" spans="27:27">
      <c r="AA196236" s="271"/>
    </row>
    <row r="196237" spans="27:27">
      <c r="AA196237" s="271"/>
    </row>
    <row r="196238" spans="27:27">
      <c r="AA196238" s="271"/>
    </row>
    <row r="196239" spans="27:27">
      <c r="AA196239" s="271"/>
    </row>
    <row r="196240" spans="27:27">
      <c r="AA196240" s="271"/>
    </row>
    <row r="196241" spans="27:27">
      <c r="AA196241" s="271"/>
    </row>
    <row r="196242" spans="27:27">
      <c r="AA196242" s="271"/>
    </row>
    <row r="196243" spans="27:27">
      <c r="AA196243" s="271"/>
    </row>
    <row r="196244" spans="27:27">
      <c r="AA196244" s="271"/>
    </row>
    <row r="196245" spans="27:27">
      <c r="AA196245" s="271"/>
    </row>
    <row r="196246" spans="27:27">
      <c r="AA196246" s="271"/>
    </row>
    <row r="196247" spans="27:27">
      <c r="AA196247" s="271"/>
    </row>
    <row r="196248" spans="27:27">
      <c r="AA196248" s="271"/>
    </row>
    <row r="196249" spans="27:27">
      <c r="AA196249" s="271"/>
    </row>
    <row r="196250" spans="27:27">
      <c r="AA196250" s="271"/>
    </row>
    <row r="196251" spans="27:27">
      <c r="AA196251" s="271"/>
    </row>
    <row r="196252" spans="27:27">
      <c r="AA196252" s="271"/>
    </row>
    <row r="196253" spans="27:27">
      <c r="AA196253" s="271"/>
    </row>
    <row r="196254" spans="27:27">
      <c r="AA196254" s="271"/>
    </row>
    <row r="196255" spans="27:27">
      <c r="AA196255" s="271"/>
    </row>
    <row r="196256" spans="27:27">
      <c r="AA196256" s="271"/>
    </row>
    <row r="196257" spans="27:27">
      <c r="AA196257" s="271"/>
    </row>
    <row r="196258" spans="27:27">
      <c r="AA196258" s="271"/>
    </row>
    <row r="196259" spans="27:27">
      <c r="AA196259" s="271"/>
    </row>
    <row r="196260" spans="27:27">
      <c r="AA196260" s="271"/>
    </row>
    <row r="196261" spans="27:27">
      <c r="AA196261" s="271"/>
    </row>
    <row r="196262" spans="27:27">
      <c r="AA196262" s="271"/>
    </row>
    <row r="196263" spans="27:27">
      <c r="AA196263" s="271"/>
    </row>
    <row r="196264" spans="27:27">
      <c r="AA196264" s="271"/>
    </row>
    <row r="196265" spans="27:27">
      <c r="AA196265" s="271"/>
    </row>
    <row r="196266" spans="27:27">
      <c r="AA196266" s="271"/>
    </row>
    <row r="196267" spans="27:27">
      <c r="AA196267" s="271"/>
    </row>
    <row r="196268" spans="27:27">
      <c r="AA196268" s="271"/>
    </row>
    <row r="196269" spans="27:27">
      <c r="AA196269" s="271"/>
    </row>
    <row r="196270" spans="27:27">
      <c r="AA196270" s="271"/>
    </row>
    <row r="196271" spans="27:27">
      <c r="AA196271" s="271"/>
    </row>
    <row r="196272" spans="27:27">
      <c r="AA196272" s="271"/>
    </row>
    <row r="196273" spans="27:27">
      <c r="AA196273" s="271"/>
    </row>
    <row r="196274" spans="27:27">
      <c r="AA196274" s="271"/>
    </row>
    <row r="196275" spans="27:27">
      <c r="AA196275" s="271"/>
    </row>
    <row r="196276" spans="27:27">
      <c r="AA196276" s="271"/>
    </row>
    <row r="196277" spans="27:27">
      <c r="AA196277" s="271"/>
    </row>
    <row r="196278" spans="27:27">
      <c r="AA196278" s="271"/>
    </row>
    <row r="196279" spans="27:27">
      <c r="AA196279" s="271"/>
    </row>
    <row r="196280" spans="27:27">
      <c r="AA196280" s="271"/>
    </row>
    <row r="196281" spans="27:27">
      <c r="AA196281" s="271"/>
    </row>
    <row r="196282" spans="27:27">
      <c r="AA196282" s="271"/>
    </row>
    <row r="196283" spans="27:27">
      <c r="AA196283" s="271"/>
    </row>
    <row r="196284" spans="27:27">
      <c r="AA196284" s="271"/>
    </row>
    <row r="196285" spans="27:27">
      <c r="AA196285" s="271"/>
    </row>
    <row r="196286" spans="27:27">
      <c r="AA196286" s="271"/>
    </row>
    <row r="196287" spans="27:27">
      <c r="AA196287" s="271"/>
    </row>
    <row r="196288" spans="27:27">
      <c r="AA196288" s="271"/>
    </row>
    <row r="196289" spans="27:27">
      <c r="AA196289" s="271"/>
    </row>
    <row r="196290" spans="27:27">
      <c r="AA196290" s="271"/>
    </row>
    <row r="196291" spans="27:27">
      <c r="AA196291" s="271"/>
    </row>
    <row r="196292" spans="27:27">
      <c r="AA196292" s="271"/>
    </row>
    <row r="196293" spans="27:27">
      <c r="AA196293" s="271"/>
    </row>
    <row r="196294" spans="27:27">
      <c r="AA196294" s="271"/>
    </row>
    <row r="196295" spans="27:27">
      <c r="AA196295" s="271"/>
    </row>
    <row r="196296" spans="27:27">
      <c r="AA196296" s="271"/>
    </row>
    <row r="196297" spans="27:27">
      <c r="AA196297" s="271"/>
    </row>
    <row r="196298" spans="27:27">
      <c r="AA196298" s="271"/>
    </row>
    <row r="196299" spans="27:27">
      <c r="AA196299" s="271"/>
    </row>
    <row r="196300" spans="27:27">
      <c r="AA196300" s="271"/>
    </row>
    <row r="196301" spans="27:27">
      <c r="AA196301" s="271"/>
    </row>
    <row r="196302" spans="27:27">
      <c r="AA196302" s="271"/>
    </row>
    <row r="196303" spans="27:27">
      <c r="AA196303" s="271"/>
    </row>
    <row r="196304" spans="27:27">
      <c r="AA196304" s="271"/>
    </row>
    <row r="196305" spans="27:27">
      <c r="AA196305" s="271"/>
    </row>
    <row r="196306" spans="27:27">
      <c r="AA196306" s="271"/>
    </row>
    <row r="196307" spans="27:27">
      <c r="AA196307" s="271"/>
    </row>
    <row r="196308" spans="27:27">
      <c r="AA196308" s="271"/>
    </row>
    <row r="196309" spans="27:27">
      <c r="AA196309" s="271"/>
    </row>
    <row r="196310" spans="27:27">
      <c r="AA196310" s="271"/>
    </row>
    <row r="196311" spans="27:27">
      <c r="AA196311" s="271"/>
    </row>
    <row r="196312" spans="27:27">
      <c r="AA196312" s="271"/>
    </row>
    <row r="196313" spans="27:27">
      <c r="AA196313" s="271"/>
    </row>
    <row r="196314" spans="27:27">
      <c r="AA196314" s="271"/>
    </row>
    <row r="196315" spans="27:27">
      <c r="AA196315" s="271"/>
    </row>
    <row r="196316" spans="27:27">
      <c r="AA196316" s="271"/>
    </row>
    <row r="196317" spans="27:27">
      <c r="AA196317" s="271"/>
    </row>
    <row r="196318" spans="27:27">
      <c r="AA196318" s="271"/>
    </row>
    <row r="196319" spans="27:27">
      <c r="AA196319" s="271"/>
    </row>
    <row r="196320" spans="27:27">
      <c r="AA196320" s="271"/>
    </row>
    <row r="196321" spans="27:27">
      <c r="AA196321" s="271"/>
    </row>
    <row r="196322" spans="27:27">
      <c r="AA196322" s="271"/>
    </row>
    <row r="196323" spans="27:27">
      <c r="AA196323" s="271"/>
    </row>
    <row r="196324" spans="27:27">
      <c r="AA196324" s="271"/>
    </row>
    <row r="196325" spans="27:27">
      <c r="AA196325" s="271"/>
    </row>
    <row r="196326" spans="27:27">
      <c r="AA196326" s="271"/>
    </row>
    <row r="196327" spans="27:27">
      <c r="AA196327" s="271"/>
    </row>
    <row r="196328" spans="27:27">
      <c r="AA196328" s="271"/>
    </row>
    <row r="196329" spans="27:27">
      <c r="AA196329" s="271"/>
    </row>
    <row r="196330" spans="27:27">
      <c r="AA196330" s="271"/>
    </row>
    <row r="196331" spans="27:27">
      <c r="AA196331" s="271"/>
    </row>
    <row r="196332" spans="27:27">
      <c r="AA196332" s="271"/>
    </row>
    <row r="196333" spans="27:27">
      <c r="AA196333" s="271"/>
    </row>
    <row r="196334" spans="27:27">
      <c r="AA196334" s="271"/>
    </row>
    <row r="196335" spans="27:27">
      <c r="AA196335" s="271"/>
    </row>
    <row r="196336" spans="27:27">
      <c r="AA196336" s="271"/>
    </row>
    <row r="196337" spans="27:27">
      <c r="AA196337" s="271"/>
    </row>
    <row r="196338" spans="27:27">
      <c r="AA196338" s="271"/>
    </row>
    <row r="196339" spans="27:27">
      <c r="AA196339" s="271"/>
    </row>
    <row r="196340" spans="27:27">
      <c r="AA196340" s="271"/>
    </row>
    <row r="196341" spans="27:27">
      <c r="AA196341" s="271"/>
    </row>
    <row r="196342" spans="27:27">
      <c r="AA196342" s="271"/>
    </row>
    <row r="196343" spans="27:27">
      <c r="AA196343" s="271"/>
    </row>
    <row r="196344" spans="27:27">
      <c r="AA196344" s="271"/>
    </row>
    <row r="196345" spans="27:27">
      <c r="AA196345" s="271"/>
    </row>
    <row r="196346" spans="27:27">
      <c r="AA196346" s="271"/>
    </row>
    <row r="196347" spans="27:27">
      <c r="AA196347" s="271"/>
    </row>
    <row r="196348" spans="27:27">
      <c r="AA196348" s="271"/>
    </row>
    <row r="196349" spans="27:27">
      <c r="AA196349" s="271"/>
    </row>
    <row r="196350" spans="27:27">
      <c r="AA196350" s="271"/>
    </row>
    <row r="196351" spans="27:27">
      <c r="AA196351" s="271"/>
    </row>
    <row r="196352" spans="27:27">
      <c r="AA196352" s="271"/>
    </row>
    <row r="196353" spans="27:27">
      <c r="AA196353" s="271"/>
    </row>
    <row r="196354" spans="27:27">
      <c r="AA196354" s="271"/>
    </row>
    <row r="196355" spans="27:27">
      <c r="AA196355" s="271"/>
    </row>
    <row r="196356" spans="27:27">
      <c r="AA196356" s="271"/>
    </row>
    <row r="196357" spans="27:27">
      <c r="AA196357" s="271"/>
    </row>
    <row r="196358" spans="27:27">
      <c r="AA196358" s="271"/>
    </row>
    <row r="196359" spans="27:27">
      <c r="AA196359" s="271"/>
    </row>
    <row r="196360" spans="27:27">
      <c r="AA196360" s="271"/>
    </row>
    <row r="196361" spans="27:27">
      <c r="AA196361" s="271"/>
    </row>
    <row r="196362" spans="27:27">
      <c r="AA196362" s="271"/>
    </row>
    <row r="196363" spans="27:27">
      <c r="AA196363" s="271"/>
    </row>
    <row r="196364" spans="27:27">
      <c r="AA196364" s="271"/>
    </row>
    <row r="196365" spans="27:27">
      <c r="AA196365" s="271"/>
    </row>
    <row r="196366" spans="27:27">
      <c r="AA196366" s="271"/>
    </row>
    <row r="196367" spans="27:27">
      <c r="AA196367" s="271"/>
    </row>
    <row r="196368" spans="27:27">
      <c r="AA196368" s="271"/>
    </row>
    <row r="196369" spans="27:27">
      <c r="AA196369" s="271"/>
    </row>
    <row r="196370" spans="27:27">
      <c r="AA196370" s="271"/>
    </row>
    <row r="196371" spans="27:27">
      <c r="AA196371" s="271"/>
    </row>
    <row r="196372" spans="27:27">
      <c r="AA196372" s="271"/>
    </row>
    <row r="196373" spans="27:27">
      <c r="AA196373" s="271"/>
    </row>
    <row r="196374" spans="27:27">
      <c r="AA196374" s="271"/>
    </row>
    <row r="196375" spans="27:27">
      <c r="AA196375" s="271"/>
    </row>
    <row r="196376" spans="27:27">
      <c r="AA196376" s="271"/>
    </row>
    <row r="196377" spans="27:27">
      <c r="AA196377" s="271"/>
    </row>
    <row r="196378" spans="27:27">
      <c r="AA196378" s="271"/>
    </row>
    <row r="196379" spans="27:27">
      <c r="AA196379" s="271"/>
    </row>
    <row r="196380" spans="27:27">
      <c r="AA196380" s="271"/>
    </row>
    <row r="196381" spans="27:27">
      <c r="AA196381" s="271"/>
    </row>
    <row r="196382" spans="27:27">
      <c r="AA196382" s="271"/>
    </row>
    <row r="196383" spans="27:27">
      <c r="AA196383" s="271"/>
    </row>
    <row r="196384" spans="27:27">
      <c r="AA196384" s="271"/>
    </row>
    <row r="196385" spans="27:27">
      <c r="AA196385" s="271"/>
    </row>
    <row r="196386" spans="27:27">
      <c r="AA196386" s="271"/>
    </row>
    <row r="196387" spans="27:27">
      <c r="AA196387" s="271"/>
    </row>
    <row r="196388" spans="27:27">
      <c r="AA196388" s="271"/>
    </row>
    <row r="196389" spans="27:27">
      <c r="AA196389" s="271"/>
    </row>
    <row r="196390" spans="27:27">
      <c r="AA196390" s="271"/>
    </row>
    <row r="196391" spans="27:27">
      <c r="AA196391" s="271"/>
    </row>
    <row r="196392" spans="27:27">
      <c r="AA196392" s="271"/>
    </row>
    <row r="196393" spans="27:27">
      <c r="AA196393" s="271"/>
    </row>
    <row r="196394" spans="27:27">
      <c r="AA196394" s="271"/>
    </row>
    <row r="196395" spans="27:27">
      <c r="AA196395" s="271"/>
    </row>
    <row r="196396" spans="27:27">
      <c r="AA196396" s="271"/>
    </row>
    <row r="196397" spans="27:27">
      <c r="AA196397" s="271"/>
    </row>
    <row r="196398" spans="27:27">
      <c r="AA196398" s="271"/>
    </row>
    <row r="196399" spans="27:27">
      <c r="AA196399" s="271"/>
    </row>
    <row r="196400" spans="27:27">
      <c r="AA196400" s="271"/>
    </row>
    <row r="196401" spans="27:27">
      <c r="AA196401" s="271"/>
    </row>
    <row r="196402" spans="27:27">
      <c r="AA196402" s="271"/>
    </row>
    <row r="196403" spans="27:27">
      <c r="AA196403" s="271"/>
    </row>
    <row r="196404" spans="27:27">
      <c r="AA196404" s="271"/>
    </row>
    <row r="196405" spans="27:27">
      <c r="AA196405" s="271"/>
    </row>
    <row r="196406" spans="27:27">
      <c r="AA196406" s="271"/>
    </row>
    <row r="196407" spans="27:27">
      <c r="AA196407" s="271"/>
    </row>
    <row r="196408" spans="27:27">
      <c r="AA196408" s="271"/>
    </row>
    <row r="196409" spans="27:27">
      <c r="AA196409" s="271"/>
    </row>
    <row r="196410" spans="27:27">
      <c r="AA196410" s="271"/>
    </row>
    <row r="196411" spans="27:27">
      <c r="AA196411" s="271"/>
    </row>
    <row r="196412" spans="27:27">
      <c r="AA196412" s="271"/>
    </row>
    <row r="196413" spans="27:27">
      <c r="AA196413" s="271"/>
    </row>
    <row r="196414" spans="27:27">
      <c r="AA196414" s="271"/>
    </row>
    <row r="196415" spans="27:27">
      <c r="AA196415" s="271"/>
    </row>
    <row r="196416" spans="27:27">
      <c r="AA196416" s="271"/>
    </row>
    <row r="196417" spans="27:27">
      <c r="AA196417" s="271"/>
    </row>
    <row r="196418" spans="27:27">
      <c r="AA196418" s="271"/>
    </row>
    <row r="196419" spans="27:27">
      <c r="AA196419" s="271"/>
    </row>
    <row r="196420" spans="27:27">
      <c r="AA196420" s="271"/>
    </row>
    <row r="196421" spans="27:27">
      <c r="AA196421" s="271"/>
    </row>
    <row r="196422" spans="27:27">
      <c r="AA196422" s="271"/>
    </row>
    <row r="196423" spans="27:27">
      <c r="AA196423" s="271"/>
    </row>
    <row r="196424" spans="27:27">
      <c r="AA196424" s="271"/>
    </row>
    <row r="196425" spans="27:27">
      <c r="AA196425" s="271"/>
    </row>
    <row r="196426" spans="27:27">
      <c r="AA196426" s="271"/>
    </row>
    <row r="196427" spans="27:27">
      <c r="AA196427" s="271"/>
    </row>
    <row r="196428" spans="27:27">
      <c r="AA196428" s="271"/>
    </row>
    <row r="196429" spans="27:27">
      <c r="AA196429" s="271"/>
    </row>
    <row r="196430" spans="27:27">
      <c r="AA196430" s="271"/>
    </row>
    <row r="196431" spans="27:27">
      <c r="AA196431" s="271"/>
    </row>
    <row r="196432" spans="27:27">
      <c r="AA196432" s="271"/>
    </row>
    <row r="196433" spans="27:27">
      <c r="AA196433" s="271"/>
    </row>
    <row r="196434" spans="27:27">
      <c r="AA196434" s="271"/>
    </row>
    <row r="196435" spans="27:27">
      <c r="AA196435" s="271"/>
    </row>
    <row r="196436" spans="27:27">
      <c r="AA196436" s="271"/>
    </row>
    <row r="196437" spans="27:27">
      <c r="AA196437" s="271"/>
    </row>
    <row r="196438" spans="27:27">
      <c r="AA196438" s="271"/>
    </row>
    <row r="196439" spans="27:27">
      <c r="AA196439" s="271"/>
    </row>
    <row r="196440" spans="27:27">
      <c r="AA196440" s="271"/>
    </row>
    <row r="196441" spans="27:27">
      <c r="AA196441" s="271"/>
    </row>
    <row r="196442" spans="27:27">
      <c r="AA196442" s="271"/>
    </row>
    <row r="196443" spans="27:27">
      <c r="AA196443" s="271"/>
    </row>
    <row r="196444" spans="27:27">
      <c r="AA196444" s="271"/>
    </row>
    <row r="196445" spans="27:27">
      <c r="AA196445" s="271"/>
    </row>
    <row r="196446" spans="27:27">
      <c r="AA196446" s="271"/>
    </row>
    <row r="196447" spans="27:27">
      <c r="AA196447" s="271"/>
    </row>
    <row r="196448" spans="27:27">
      <c r="AA196448" s="271"/>
    </row>
    <row r="196449" spans="27:27">
      <c r="AA196449" s="271"/>
    </row>
    <row r="196450" spans="27:27">
      <c r="AA196450" s="271"/>
    </row>
    <row r="196451" spans="27:27">
      <c r="AA196451" s="271"/>
    </row>
    <row r="196452" spans="27:27">
      <c r="AA196452" s="271"/>
    </row>
    <row r="196453" spans="27:27">
      <c r="AA196453" s="271"/>
    </row>
    <row r="196454" spans="27:27">
      <c r="AA196454" s="271"/>
    </row>
    <row r="196455" spans="27:27">
      <c r="AA196455" s="271"/>
    </row>
    <row r="196456" spans="27:27">
      <c r="AA196456" s="271"/>
    </row>
    <row r="196457" spans="27:27">
      <c r="AA196457" s="271"/>
    </row>
    <row r="196458" spans="27:27">
      <c r="AA196458" s="271"/>
    </row>
    <row r="196459" spans="27:27">
      <c r="AA196459" s="271"/>
    </row>
    <row r="196460" spans="27:27">
      <c r="AA196460" s="271"/>
    </row>
    <row r="196461" spans="27:27">
      <c r="AA196461" s="271"/>
    </row>
    <row r="196462" spans="27:27">
      <c r="AA196462" s="271"/>
    </row>
    <row r="196463" spans="27:27">
      <c r="AA196463" s="271"/>
    </row>
    <row r="196464" spans="27:27">
      <c r="AA196464" s="271"/>
    </row>
    <row r="196465" spans="27:27">
      <c r="AA196465" s="271"/>
    </row>
    <row r="196466" spans="27:27">
      <c r="AA196466" s="271"/>
    </row>
    <row r="196467" spans="27:27">
      <c r="AA196467" s="271"/>
    </row>
    <row r="196468" spans="27:27">
      <c r="AA196468" s="271"/>
    </row>
    <row r="196469" spans="27:27">
      <c r="AA196469" s="271"/>
    </row>
    <row r="196470" spans="27:27">
      <c r="AA196470" s="271"/>
    </row>
    <row r="196471" spans="27:27">
      <c r="AA196471" s="271"/>
    </row>
    <row r="196472" spans="27:27">
      <c r="AA196472" s="271"/>
    </row>
    <row r="196473" spans="27:27">
      <c r="AA196473" s="271"/>
    </row>
    <row r="196474" spans="27:27">
      <c r="AA196474" s="271"/>
    </row>
    <row r="196475" spans="27:27">
      <c r="AA196475" s="271"/>
    </row>
    <row r="196476" spans="27:27">
      <c r="AA196476" s="271"/>
    </row>
    <row r="196477" spans="27:27">
      <c r="AA196477" s="271"/>
    </row>
    <row r="196478" spans="27:27">
      <c r="AA196478" s="271"/>
    </row>
    <row r="196479" spans="27:27">
      <c r="AA196479" s="271"/>
    </row>
    <row r="196480" spans="27:27">
      <c r="AA196480" s="271"/>
    </row>
    <row r="196481" spans="27:27">
      <c r="AA196481" s="271"/>
    </row>
    <row r="196482" spans="27:27">
      <c r="AA196482" s="271"/>
    </row>
    <row r="196483" spans="27:27">
      <c r="AA196483" s="271"/>
    </row>
    <row r="196484" spans="27:27">
      <c r="AA196484" s="271"/>
    </row>
    <row r="196485" spans="27:27">
      <c r="AA196485" s="271"/>
    </row>
    <row r="196486" spans="27:27">
      <c r="AA196486" s="271"/>
    </row>
    <row r="196487" spans="27:27">
      <c r="AA196487" s="271"/>
    </row>
    <row r="196488" spans="27:27">
      <c r="AA196488" s="271"/>
    </row>
    <row r="196489" spans="27:27">
      <c r="AA196489" s="271"/>
    </row>
    <row r="196490" spans="27:27">
      <c r="AA196490" s="271"/>
    </row>
    <row r="196491" spans="27:27">
      <c r="AA196491" s="271"/>
    </row>
    <row r="196492" spans="27:27">
      <c r="AA196492" s="271"/>
    </row>
    <row r="196493" spans="27:27">
      <c r="AA196493" s="271"/>
    </row>
    <row r="196494" spans="27:27">
      <c r="AA196494" s="271"/>
    </row>
    <row r="196495" spans="27:27">
      <c r="AA196495" s="271"/>
    </row>
    <row r="196496" spans="27:27">
      <c r="AA196496" s="271"/>
    </row>
    <row r="196497" spans="27:27">
      <c r="AA196497" s="271"/>
    </row>
    <row r="196498" spans="27:27">
      <c r="AA196498" s="271"/>
    </row>
    <row r="196499" spans="27:27">
      <c r="AA196499" s="271"/>
    </row>
    <row r="196500" spans="27:27">
      <c r="AA196500" s="271"/>
    </row>
    <row r="196501" spans="27:27">
      <c r="AA196501" s="271"/>
    </row>
    <row r="196502" spans="27:27">
      <c r="AA196502" s="271"/>
    </row>
    <row r="196503" spans="27:27">
      <c r="AA196503" s="271"/>
    </row>
    <row r="196504" spans="27:27">
      <c r="AA196504" s="271"/>
    </row>
    <row r="196505" spans="27:27">
      <c r="AA196505" s="271"/>
    </row>
    <row r="196506" spans="27:27">
      <c r="AA196506" s="271"/>
    </row>
    <row r="196507" spans="27:27">
      <c r="AA196507" s="271"/>
    </row>
    <row r="196508" spans="27:27">
      <c r="AA196508" s="271"/>
    </row>
    <row r="196509" spans="27:27">
      <c r="AA196509" s="271"/>
    </row>
    <row r="196510" spans="27:27">
      <c r="AA196510" s="271"/>
    </row>
    <row r="196511" spans="27:27">
      <c r="AA196511" s="271"/>
    </row>
    <row r="196512" spans="27:27">
      <c r="AA196512" s="271"/>
    </row>
    <row r="196513" spans="27:27">
      <c r="AA196513" s="271"/>
    </row>
    <row r="196514" spans="27:27">
      <c r="AA196514" s="271"/>
    </row>
    <row r="196515" spans="27:27">
      <c r="AA196515" s="271"/>
    </row>
    <row r="196516" spans="27:27">
      <c r="AA196516" s="271"/>
    </row>
    <row r="196517" spans="27:27">
      <c r="AA196517" s="271"/>
    </row>
    <row r="196518" spans="27:27">
      <c r="AA196518" s="271"/>
    </row>
    <row r="196519" spans="27:27">
      <c r="AA196519" s="271"/>
    </row>
    <row r="196520" spans="27:27">
      <c r="AA196520" s="271"/>
    </row>
    <row r="196521" spans="27:27">
      <c r="AA196521" s="271"/>
    </row>
    <row r="196522" spans="27:27">
      <c r="AA196522" s="271"/>
    </row>
    <row r="196523" spans="27:27">
      <c r="AA196523" s="271"/>
    </row>
    <row r="196524" spans="27:27">
      <c r="AA196524" s="271"/>
    </row>
    <row r="196525" spans="27:27">
      <c r="AA196525" s="271"/>
    </row>
    <row r="196526" spans="27:27">
      <c r="AA196526" s="271"/>
    </row>
    <row r="196527" spans="27:27">
      <c r="AA196527" s="271"/>
    </row>
    <row r="196528" spans="27:27">
      <c r="AA196528" s="271"/>
    </row>
    <row r="196529" spans="27:27">
      <c r="AA196529" s="271"/>
    </row>
    <row r="196530" spans="27:27">
      <c r="AA196530" s="271"/>
    </row>
    <row r="196531" spans="27:27">
      <c r="AA196531" s="271"/>
    </row>
    <row r="196532" spans="27:27">
      <c r="AA196532" s="271"/>
    </row>
    <row r="196533" spans="27:27">
      <c r="AA196533" s="271"/>
    </row>
    <row r="196534" spans="27:27">
      <c r="AA196534" s="271"/>
    </row>
    <row r="196535" spans="27:27">
      <c r="AA196535" s="271"/>
    </row>
    <row r="196536" spans="27:27">
      <c r="AA196536" s="271"/>
    </row>
    <row r="196537" spans="27:27">
      <c r="AA196537" s="271"/>
    </row>
    <row r="196538" spans="27:27">
      <c r="AA196538" s="271"/>
    </row>
    <row r="196539" spans="27:27">
      <c r="AA196539" s="271"/>
    </row>
    <row r="196540" spans="27:27">
      <c r="AA196540" s="271"/>
    </row>
    <row r="196541" spans="27:27">
      <c r="AA196541" s="271"/>
    </row>
    <row r="196542" spans="27:27">
      <c r="AA196542" s="271"/>
    </row>
    <row r="196543" spans="27:27">
      <c r="AA196543" s="271"/>
    </row>
    <row r="196544" spans="27:27">
      <c r="AA196544" s="271"/>
    </row>
    <row r="196545" spans="27:27">
      <c r="AA196545" s="271"/>
    </row>
    <row r="196546" spans="27:27">
      <c r="AA196546" s="271"/>
    </row>
    <row r="196547" spans="27:27">
      <c r="AA196547" s="271"/>
    </row>
    <row r="196548" spans="27:27">
      <c r="AA196548" s="271"/>
    </row>
    <row r="196549" spans="27:27">
      <c r="AA196549" s="271"/>
    </row>
    <row r="196550" spans="27:27">
      <c r="AA196550" s="271"/>
    </row>
    <row r="196551" spans="27:27">
      <c r="AA196551" s="271"/>
    </row>
    <row r="196552" spans="27:27">
      <c r="AA196552" s="271"/>
    </row>
    <row r="196553" spans="27:27">
      <c r="AA196553" s="271"/>
    </row>
    <row r="196554" spans="27:27">
      <c r="AA196554" s="271"/>
    </row>
    <row r="196555" spans="27:27">
      <c r="AA196555" s="271"/>
    </row>
    <row r="196556" spans="27:27">
      <c r="AA196556" s="271"/>
    </row>
    <row r="196557" spans="27:27">
      <c r="AA196557" s="271"/>
    </row>
    <row r="196558" spans="27:27">
      <c r="AA196558" s="271"/>
    </row>
    <row r="196559" spans="27:27">
      <c r="AA196559" s="271"/>
    </row>
    <row r="196560" spans="27:27">
      <c r="AA196560" s="271"/>
    </row>
    <row r="196561" spans="27:27">
      <c r="AA196561" s="271"/>
    </row>
    <row r="196562" spans="27:27">
      <c r="AA196562" s="271"/>
    </row>
    <row r="196563" spans="27:27">
      <c r="AA196563" s="271"/>
    </row>
    <row r="196564" spans="27:27">
      <c r="AA196564" s="271"/>
    </row>
    <row r="196565" spans="27:27">
      <c r="AA196565" s="271"/>
    </row>
    <row r="196566" spans="27:27">
      <c r="AA196566" s="271"/>
    </row>
    <row r="196567" spans="27:27">
      <c r="AA196567" s="271"/>
    </row>
    <row r="196568" spans="27:27">
      <c r="AA196568" s="271"/>
    </row>
    <row r="196569" spans="27:27">
      <c r="AA196569" s="271"/>
    </row>
    <row r="196570" spans="27:27">
      <c r="AA196570" s="271"/>
    </row>
    <row r="196571" spans="27:27">
      <c r="AA196571" s="271"/>
    </row>
    <row r="196572" spans="27:27">
      <c r="AA196572" s="271"/>
    </row>
    <row r="196573" spans="27:27">
      <c r="AA196573" s="271"/>
    </row>
    <row r="196574" spans="27:27">
      <c r="AA196574" s="271"/>
    </row>
    <row r="196575" spans="27:27">
      <c r="AA196575" s="271"/>
    </row>
    <row r="196576" spans="27:27">
      <c r="AA196576" s="271"/>
    </row>
    <row r="196577" spans="27:27">
      <c r="AA196577" s="271"/>
    </row>
    <row r="196578" spans="27:27">
      <c r="AA196578" s="271"/>
    </row>
    <row r="196579" spans="27:27">
      <c r="AA196579" s="271"/>
    </row>
    <row r="196580" spans="27:27">
      <c r="AA196580" s="271"/>
    </row>
    <row r="196581" spans="27:27">
      <c r="AA196581" s="271"/>
    </row>
    <row r="196582" spans="27:27">
      <c r="AA196582" s="271"/>
    </row>
    <row r="196583" spans="27:27">
      <c r="AA196583" s="271"/>
    </row>
    <row r="196584" spans="27:27">
      <c r="AA196584" s="271"/>
    </row>
    <row r="196585" spans="27:27">
      <c r="AA196585" s="271"/>
    </row>
    <row r="196586" spans="27:27">
      <c r="AA196586" s="271"/>
    </row>
    <row r="196587" spans="27:27">
      <c r="AA196587" s="271"/>
    </row>
    <row r="196588" spans="27:27">
      <c r="AA196588" s="271"/>
    </row>
    <row r="196589" spans="27:27">
      <c r="AA196589" s="271"/>
    </row>
    <row r="196590" spans="27:27">
      <c r="AA196590" s="271"/>
    </row>
    <row r="196591" spans="27:27">
      <c r="AA196591" s="271"/>
    </row>
    <row r="196592" spans="27:27">
      <c r="AA196592" s="271"/>
    </row>
    <row r="196593" spans="27:27">
      <c r="AA196593" s="271"/>
    </row>
    <row r="196594" spans="27:27">
      <c r="AA196594" s="271"/>
    </row>
    <row r="196595" spans="27:27">
      <c r="AA196595" s="271"/>
    </row>
    <row r="196596" spans="27:27">
      <c r="AA196596" s="271"/>
    </row>
    <row r="196597" spans="27:27">
      <c r="AA196597" s="271"/>
    </row>
    <row r="196598" spans="27:27">
      <c r="AA196598" s="271"/>
    </row>
    <row r="196599" spans="27:27">
      <c r="AA196599" s="271"/>
    </row>
    <row r="196600" spans="27:27">
      <c r="AA196600" s="271"/>
    </row>
    <row r="196601" spans="27:27">
      <c r="AA196601" s="271"/>
    </row>
    <row r="196602" spans="27:27">
      <c r="AA196602" s="271"/>
    </row>
    <row r="196603" spans="27:27">
      <c r="AA196603" s="271"/>
    </row>
    <row r="196604" spans="27:27">
      <c r="AA196604" s="271"/>
    </row>
    <row r="196605" spans="27:27">
      <c r="AA196605" s="271"/>
    </row>
    <row r="196606" spans="27:27">
      <c r="AA196606" s="271"/>
    </row>
    <row r="196607" spans="27:27">
      <c r="AA196607" s="271"/>
    </row>
    <row r="196608" spans="27:27">
      <c r="AA196608" s="271"/>
    </row>
    <row r="196609" spans="27:27">
      <c r="AA196609" s="271"/>
    </row>
    <row r="196610" spans="27:27">
      <c r="AA196610" s="271"/>
    </row>
    <row r="196611" spans="27:27">
      <c r="AA196611" s="271"/>
    </row>
    <row r="196612" spans="27:27">
      <c r="AA196612" s="271"/>
    </row>
    <row r="196613" spans="27:27">
      <c r="AA196613" s="271"/>
    </row>
    <row r="196614" spans="27:27">
      <c r="AA196614" s="271"/>
    </row>
    <row r="196615" spans="27:27">
      <c r="AA196615" s="271"/>
    </row>
    <row r="196616" spans="27:27">
      <c r="AA196616" s="271"/>
    </row>
    <row r="196617" spans="27:27">
      <c r="AA196617" s="271"/>
    </row>
    <row r="196618" spans="27:27">
      <c r="AA196618" s="271"/>
    </row>
    <row r="196619" spans="27:27">
      <c r="AA196619" s="271"/>
    </row>
    <row r="196620" spans="27:27">
      <c r="AA196620" s="271"/>
    </row>
    <row r="196621" spans="27:27">
      <c r="AA196621" s="271"/>
    </row>
    <row r="196622" spans="27:27">
      <c r="AA196622" s="271"/>
    </row>
    <row r="196623" spans="27:27">
      <c r="AA196623" s="271"/>
    </row>
    <row r="196624" spans="27:27">
      <c r="AA196624" s="271"/>
    </row>
    <row r="196625" spans="27:27">
      <c r="AA196625" s="271"/>
    </row>
    <row r="196626" spans="27:27">
      <c r="AA196626" s="271"/>
    </row>
    <row r="196627" spans="27:27">
      <c r="AA196627" s="271"/>
    </row>
    <row r="196628" spans="27:27">
      <c r="AA196628" s="271"/>
    </row>
    <row r="196629" spans="27:27">
      <c r="AA196629" s="271"/>
    </row>
    <row r="196630" spans="27:27">
      <c r="AA196630" s="271"/>
    </row>
    <row r="196631" spans="27:27">
      <c r="AA196631" s="271"/>
    </row>
    <row r="196632" spans="27:27">
      <c r="AA196632" s="271"/>
    </row>
    <row r="196633" spans="27:27">
      <c r="AA196633" s="271"/>
    </row>
    <row r="196634" spans="27:27">
      <c r="AA196634" s="271"/>
    </row>
    <row r="196635" spans="27:27">
      <c r="AA196635" s="271"/>
    </row>
    <row r="196636" spans="27:27">
      <c r="AA196636" s="271"/>
    </row>
    <row r="196637" spans="27:27">
      <c r="AA196637" s="271"/>
    </row>
    <row r="196638" spans="27:27">
      <c r="AA196638" s="271"/>
    </row>
    <row r="196639" spans="27:27">
      <c r="AA196639" s="271"/>
    </row>
    <row r="196640" spans="27:27">
      <c r="AA196640" s="271"/>
    </row>
    <row r="196641" spans="27:27">
      <c r="AA196641" s="271"/>
    </row>
    <row r="196642" spans="27:27">
      <c r="AA196642" s="271"/>
    </row>
    <row r="196643" spans="27:27">
      <c r="AA196643" s="271"/>
    </row>
    <row r="196644" spans="27:27">
      <c r="AA196644" s="271"/>
    </row>
    <row r="196645" spans="27:27">
      <c r="AA196645" s="271"/>
    </row>
    <row r="196646" spans="27:27">
      <c r="AA196646" s="271"/>
    </row>
    <row r="196647" spans="27:27">
      <c r="AA196647" s="271"/>
    </row>
    <row r="196648" spans="27:27">
      <c r="AA196648" s="271"/>
    </row>
    <row r="196649" spans="27:27">
      <c r="AA196649" s="271"/>
    </row>
    <row r="196650" spans="27:27">
      <c r="AA196650" s="271"/>
    </row>
    <row r="196651" spans="27:27">
      <c r="AA196651" s="271"/>
    </row>
    <row r="196652" spans="27:27">
      <c r="AA196652" s="271"/>
    </row>
    <row r="196653" spans="27:27">
      <c r="AA196653" s="271"/>
    </row>
    <row r="196654" spans="27:27">
      <c r="AA196654" s="271"/>
    </row>
    <row r="196655" spans="27:27">
      <c r="AA196655" s="271"/>
    </row>
    <row r="196656" spans="27:27">
      <c r="AA196656" s="271"/>
    </row>
    <row r="196657" spans="27:27">
      <c r="AA196657" s="271"/>
    </row>
    <row r="196658" spans="27:27">
      <c r="AA196658" s="271"/>
    </row>
    <row r="196659" spans="27:27">
      <c r="AA196659" s="271"/>
    </row>
    <row r="196660" spans="27:27">
      <c r="AA196660" s="271"/>
    </row>
    <row r="196661" spans="27:27">
      <c r="AA196661" s="271"/>
    </row>
    <row r="196662" spans="27:27">
      <c r="AA196662" s="271"/>
    </row>
    <row r="196663" spans="27:27">
      <c r="AA196663" s="271"/>
    </row>
    <row r="196664" spans="27:27">
      <c r="AA196664" s="271"/>
    </row>
    <row r="196665" spans="27:27">
      <c r="AA196665" s="271"/>
    </row>
    <row r="196666" spans="27:27">
      <c r="AA196666" s="271"/>
    </row>
    <row r="196667" spans="27:27">
      <c r="AA196667" s="271"/>
    </row>
    <row r="196668" spans="27:27">
      <c r="AA196668" s="271"/>
    </row>
    <row r="196669" spans="27:27">
      <c r="AA196669" s="271"/>
    </row>
    <row r="196670" spans="27:27">
      <c r="AA196670" s="271"/>
    </row>
    <row r="196671" spans="27:27">
      <c r="AA196671" s="271"/>
    </row>
    <row r="196672" spans="27:27">
      <c r="AA196672" s="271"/>
    </row>
    <row r="196673" spans="27:27">
      <c r="AA196673" s="271"/>
    </row>
    <row r="196674" spans="27:27">
      <c r="AA196674" s="271"/>
    </row>
    <row r="196675" spans="27:27">
      <c r="AA196675" s="271"/>
    </row>
    <row r="196676" spans="27:27">
      <c r="AA196676" s="271"/>
    </row>
    <row r="196677" spans="27:27">
      <c r="AA196677" s="271"/>
    </row>
    <row r="196678" spans="27:27">
      <c r="AA196678" s="271"/>
    </row>
    <row r="196679" spans="27:27">
      <c r="AA196679" s="271"/>
    </row>
    <row r="196680" spans="27:27">
      <c r="AA196680" s="271"/>
    </row>
    <row r="196681" spans="27:27">
      <c r="AA196681" s="271"/>
    </row>
    <row r="196682" spans="27:27">
      <c r="AA196682" s="271"/>
    </row>
    <row r="196683" spans="27:27">
      <c r="AA196683" s="271"/>
    </row>
    <row r="196684" spans="27:27">
      <c r="AA196684" s="271"/>
    </row>
    <row r="196685" spans="27:27">
      <c r="AA196685" s="271"/>
    </row>
    <row r="196686" spans="27:27">
      <c r="AA196686" s="271"/>
    </row>
    <row r="196687" spans="27:27">
      <c r="AA196687" s="271"/>
    </row>
    <row r="196688" spans="27:27">
      <c r="AA196688" s="271"/>
    </row>
    <row r="196689" spans="27:27">
      <c r="AA196689" s="271"/>
    </row>
    <row r="196690" spans="27:27">
      <c r="AA196690" s="271"/>
    </row>
    <row r="196691" spans="27:27">
      <c r="AA196691" s="271"/>
    </row>
    <row r="196692" spans="27:27">
      <c r="AA196692" s="271"/>
    </row>
    <row r="196693" spans="27:27">
      <c r="AA196693" s="271"/>
    </row>
    <row r="196694" spans="27:27">
      <c r="AA196694" s="271"/>
    </row>
    <row r="196695" spans="27:27">
      <c r="AA196695" s="271"/>
    </row>
    <row r="196696" spans="27:27">
      <c r="AA196696" s="271"/>
    </row>
    <row r="196697" spans="27:27">
      <c r="AA196697" s="271"/>
    </row>
    <row r="196698" spans="27:27">
      <c r="AA196698" s="271"/>
    </row>
    <row r="196699" spans="27:27">
      <c r="AA196699" s="271"/>
    </row>
    <row r="196700" spans="27:27">
      <c r="AA196700" s="271"/>
    </row>
    <row r="196701" spans="27:27">
      <c r="AA196701" s="271"/>
    </row>
    <row r="196702" spans="27:27">
      <c r="AA196702" s="271"/>
    </row>
    <row r="196703" spans="27:27">
      <c r="AA196703" s="271"/>
    </row>
    <row r="196704" spans="27:27">
      <c r="AA196704" s="271"/>
    </row>
    <row r="196705" spans="27:27">
      <c r="AA196705" s="271"/>
    </row>
    <row r="196706" spans="27:27">
      <c r="AA196706" s="271"/>
    </row>
    <row r="196707" spans="27:27">
      <c r="AA196707" s="271"/>
    </row>
    <row r="196708" spans="27:27">
      <c r="AA196708" s="271"/>
    </row>
    <row r="196709" spans="27:27">
      <c r="AA196709" s="271"/>
    </row>
    <row r="196710" spans="27:27">
      <c r="AA196710" s="271"/>
    </row>
    <row r="196711" spans="27:27">
      <c r="AA196711" s="271"/>
    </row>
    <row r="196712" spans="27:27">
      <c r="AA196712" s="271"/>
    </row>
    <row r="196713" spans="27:27">
      <c r="AA196713" s="271"/>
    </row>
    <row r="196714" spans="27:27">
      <c r="AA196714" s="271"/>
    </row>
    <row r="196715" spans="27:27">
      <c r="AA196715" s="271"/>
    </row>
    <row r="196716" spans="27:27">
      <c r="AA196716" s="271"/>
    </row>
    <row r="196717" spans="27:27">
      <c r="AA196717" s="271"/>
    </row>
    <row r="196718" spans="27:27">
      <c r="AA196718" s="271"/>
    </row>
    <row r="196719" spans="27:27">
      <c r="AA196719" s="271"/>
    </row>
    <row r="196720" spans="27:27">
      <c r="AA196720" s="271"/>
    </row>
    <row r="196721" spans="27:27">
      <c r="AA196721" s="271"/>
    </row>
    <row r="196722" spans="27:27">
      <c r="AA196722" s="271"/>
    </row>
    <row r="196723" spans="27:27">
      <c r="AA196723" s="271"/>
    </row>
    <row r="196724" spans="27:27">
      <c r="AA196724" s="271"/>
    </row>
    <row r="196725" spans="27:27">
      <c r="AA196725" s="271"/>
    </row>
    <row r="196726" spans="27:27">
      <c r="AA196726" s="271"/>
    </row>
    <row r="196727" spans="27:27">
      <c r="AA196727" s="271"/>
    </row>
    <row r="196728" spans="27:27">
      <c r="AA196728" s="271"/>
    </row>
    <row r="196729" spans="27:27">
      <c r="AA196729" s="271"/>
    </row>
    <row r="196730" spans="27:27">
      <c r="AA196730" s="271"/>
    </row>
    <row r="196731" spans="27:27">
      <c r="AA196731" s="271"/>
    </row>
    <row r="196732" spans="27:27">
      <c r="AA196732" s="271"/>
    </row>
    <row r="196733" spans="27:27">
      <c r="AA196733" s="271"/>
    </row>
    <row r="196734" spans="27:27">
      <c r="AA196734" s="271"/>
    </row>
    <row r="196735" spans="27:27">
      <c r="AA196735" s="271"/>
    </row>
    <row r="196736" spans="27:27">
      <c r="AA196736" s="271"/>
    </row>
    <row r="196737" spans="27:27">
      <c r="AA196737" s="271"/>
    </row>
    <row r="196738" spans="27:27">
      <c r="AA196738" s="271"/>
    </row>
    <row r="196739" spans="27:27">
      <c r="AA196739" s="271"/>
    </row>
    <row r="196740" spans="27:27">
      <c r="AA196740" s="271"/>
    </row>
    <row r="196741" spans="27:27">
      <c r="AA196741" s="271"/>
    </row>
    <row r="196742" spans="27:27">
      <c r="AA196742" s="271"/>
    </row>
    <row r="196743" spans="27:27">
      <c r="AA196743" s="271"/>
    </row>
    <row r="196744" spans="27:27">
      <c r="AA196744" s="271"/>
    </row>
    <row r="196745" spans="27:27">
      <c r="AA196745" s="271"/>
    </row>
    <row r="196746" spans="27:27">
      <c r="AA196746" s="271"/>
    </row>
    <row r="196747" spans="27:27">
      <c r="AA196747" s="271"/>
    </row>
    <row r="196748" spans="27:27">
      <c r="AA196748" s="271"/>
    </row>
    <row r="196749" spans="27:27">
      <c r="AA196749" s="271"/>
    </row>
    <row r="196750" spans="27:27">
      <c r="AA196750" s="271"/>
    </row>
    <row r="196751" spans="27:27">
      <c r="AA196751" s="271"/>
    </row>
    <row r="196752" spans="27:27">
      <c r="AA196752" s="271"/>
    </row>
    <row r="196753" spans="27:27">
      <c r="AA196753" s="271"/>
    </row>
    <row r="196754" spans="27:27">
      <c r="AA196754" s="271"/>
    </row>
    <row r="196755" spans="27:27">
      <c r="AA196755" s="271"/>
    </row>
    <row r="196756" spans="27:27">
      <c r="AA196756" s="271"/>
    </row>
    <row r="196757" spans="27:27">
      <c r="AA196757" s="271"/>
    </row>
    <row r="196758" spans="27:27">
      <c r="AA196758" s="271"/>
    </row>
    <row r="196759" spans="27:27">
      <c r="AA196759" s="271"/>
    </row>
    <row r="196760" spans="27:27">
      <c r="AA196760" s="271"/>
    </row>
    <row r="196761" spans="27:27">
      <c r="AA196761" s="271"/>
    </row>
    <row r="196762" spans="27:27">
      <c r="AA196762" s="271"/>
    </row>
    <row r="196763" spans="27:27">
      <c r="AA196763" s="271"/>
    </row>
    <row r="196764" spans="27:27">
      <c r="AA196764" s="271"/>
    </row>
    <row r="196765" spans="27:27">
      <c r="AA196765" s="271"/>
    </row>
    <row r="196766" spans="27:27">
      <c r="AA196766" s="271"/>
    </row>
    <row r="196767" spans="27:27">
      <c r="AA196767" s="271"/>
    </row>
    <row r="196768" spans="27:27">
      <c r="AA196768" s="271"/>
    </row>
    <row r="196769" spans="27:27">
      <c r="AA196769" s="271"/>
    </row>
    <row r="196770" spans="27:27">
      <c r="AA196770" s="271"/>
    </row>
    <row r="196771" spans="27:27">
      <c r="AA196771" s="271"/>
    </row>
    <row r="196772" spans="27:27">
      <c r="AA196772" s="271"/>
    </row>
    <row r="196773" spans="27:27">
      <c r="AA196773" s="271"/>
    </row>
    <row r="196774" spans="27:27">
      <c r="AA196774" s="271"/>
    </row>
    <row r="196775" spans="27:27">
      <c r="AA196775" s="271"/>
    </row>
    <row r="196776" spans="27:27">
      <c r="AA196776" s="271"/>
    </row>
    <row r="196777" spans="27:27">
      <c r="AA196777" s="271"/>
    </row>
    <row r="196778" spans="27:27">
      <c r="AA196778" s="271"/>
    </row>
    <row r="196779" spans="27:27">
      <c r="AA196779" s="271"/>
    </row>
    <row r="196780" spans="27:27">
      <c r="AA196780" s="271"/>
    </row>
    <row r="196781" spans="27:27">
      <c r="AA196781" s="271"/>
    </row>
    <row r="196782" spans="27:27">
      <c r="AA196782" s="271"/>
    </row>
    <row r="196783" spans="27:27">
      <c r="AA196783" s="271"/>
    </row>
    <row r="196784" spans="27:27">
      <c r="AA196784" s="271"/>
    </row>
    <row r="196785" spans="27:27">
      <c r="AA196785" s="271"/>
    </row>
    <row r="196786" spans="27:27">
      <c r="AA196786" s="271"/>
    </row>
    <row r="196787" spans="27:27">
      <c r="AA196787" s="271"/>
    </row>
    <row r="196788" spans="27:27">
      <c r="AA196788" s="271"/>
    </row>
    <row r="196789" spans="27:27">
      <c r="AA196789" s="271"/>
    </row>
    <row r="196790" spans="27:27">
      <c r="AA196790" s="271"/>
    </row>
    <row r="196791" spans="27:27">
      <c r="AA196791" s="271"/>
    </row>
    <row r="196792" spans="27:27">
      <c r="AA196792" s="271"/>
    </row>
    <row r="196793" spans="27:27">
      <c r="AA196793" s="271"/>
    </row>
    <row r="196794" spans="27:27">
      <c r="AA196794" s="271"/>
    </row>
    <row r="196795" spans="27:27">
      <c r="AA196795" s="271"/>
    </row>
    <row r="196796" spans="27:27">
      <c r="AA196796" s="271"/>
    </row>
    <row r="196797" spans="27:27">
      <c r="AA196797" s="271"/>
    </row>
    <row r="196798" spans="27:27">
      <c r="AA196798" s="271"/>
    </row>
    <row r="196799" spans="27:27">
      <c r="AA196799" s="271"/>
    </row>
    <row r="196800" spans="27:27">
      <c r="AA196800" s="271"/>
    </row>
    <row r="196801" spans="27:27">
      <c r="AA196801" s="271"/>
    </row>
    <row r="196802" spans="27:27">
      <c r="AA196802" s="271"/>
    </row>
    <row r="196803" spans="27:27">
      <c r="AA196803" s="271"/>
    </row>
    <row r="196804" spans="27:27">
      <c r="AA196804" s="271"/>
    </row>
    <row r="196805" spans="27:27">
      <c r="AA196805" s="271"/>
    </row>
    <row r="196806" spans="27:27">
      <c r="AA196806" s="271"/>
    </row>
    <row r="196807" spans="27:27">
      <c r="AA196807" s="271"/>
    </row>
    <row r="196808" spans="27:27">
      <c r="AA196808" s="271"/>
    </row>
    <row r="196809" spans="27:27">
      <c r="AA196809" s="271"/>
    </row>
    <row r="196810" spans="27:27">
      <c r="AA196810" s="271"/>
    </row>
    <row r="196811" spans="27:27">
      <c r="AA196811" s="271"/>
    </row>
    <row r="196812" spans="27:27">
      <c r="AA196812" s="271"/>
    </row>
    <row r="196813" spans="27:27">
      <c r="AA196813" s="271"/>
    </row>
    <row r="196814" spans="27:27">
      <c r="AA196814" s="271"/>
    </row>
    <row r="196815" spans="27:27">
      <c r="AA196815" s="271"/>
    </row>
    <row r="196816" spans="27:27">
      <c r="AA196816" s="271"/>
    </row>
    <row r="196817" spans="27:27">
      <c r="AA196817" s="271"/>
    </row>
    <row r="196818" spans="27:27">
      <c r="AA196818" s="271"/>
    </row>
    <row r="196819" spans="27:27">
      <c r="AA196819" s="271"/>
    </row>
    <row r="196820" spans="27:27">
      <c r="AA196820" s="271"/>
    </row>
    <row r="196821" spans="27:27">
      <c r="AA196821" s="271"/>
    </row>
    <row r="196822" spans="27:27">
      <c r="AA196822" s="271"/>
    </row>
    <row r="196823" spans="27:27">
      <c r="AA196823" s="271"/>
    </row>
    <row r="196824" spans="27:27">
      <c r="AA196824" s="271"/>
    </row>
    <row r="196825" spans="27:27">
      <c r="AA196825" s="271"/>
    </row>
    <row r="196826" spans="27:27">
      <c r="AA196826" s="271"/>
    </row>
    <row r="196827" spans="27:27">
      <c r="AA196827" s="271"/>
    </row>
    <row r="196828" spans="27:27">
      <c r="AA196828" s="271"/>
    </row>
    <row r="196829" spans="27:27">
      <c r="AA196829" s="271"/>
    </row>
    <row r="196830" spans="27:27">
      <c r="AA196830" s="271"/>
    </row>
    <row r="196831" spans="27:27">
      <c r="AA196831" s="271"/>
    </row>
    <row r="196832" spans="27:27">
      <c r="AA196832" s="271"/>
    </row>
    <row r="196833" spans="27:27">
      <c r="AA196833" s="271"/>
    </row>
    <row r="196834" spans="27:27">
      <c r="AA196834" s="271"/>
    </row>
    <row r="196835" spans="27:27">
      <c r="AA196835" s="271"/>
    </row>
    <row r="196836" spans="27:27">
      <c r="AA196836" s="271"/>
    </row>
    <row r="196837" spans="27:27">
      <c r="AA196837" s="271"/>
    </row>
    <row r="196838" spans="27:27">
      <c r="AA196838" s="271"/>
    </row>
    <row r="196839" spans="27:27">
      <c r="AA196839" s="271"/>
    </row>
    <row r="196840" spans="27:27">
      <c r="AA196840" s="271"/>
    </row>
    <row r="196841" spans="27:27">
      <c r="AA196841" s="271"/>
    </row>
    <row r="196842" spans="27:27">
      <c r="AA196842" s="271"/>
    </row>
    <row r="196843" spans="27:27">
      <c r="AA196843" s="271"/>
    </row>
    <row r="196844" spans="27:27">
      <c r="AA196844" s="271"/>
    </row>
    <row r="196845" spans="27:27">
      <c r="AA196845" s="271"/>
    </row>
    <row r="196846" spans="27:27">
      <c r="AA196846" s="271"/>
    </row>
    <row r="196847" spans="27:27">
      <c r="AA196847" s="271"/>
    </row>
    <row r="196848" spans="27:27">
      <c r="AA196848" s="271"/>
    </row>
    <row r="196849" spans="27:27">
      <c r="AA196849" s="271"/>
    </row>
    <row r="196850" spans="27:27">
      <c r="AA196850" s="271"/>
    </row>
    <row r="196851" spans="27:27">
      <c r="AA196851" s="271"/>
    </row>
    <row r="196852" spans="27:27">
      <c r="AA196852" s="271"/>
    </row>
    <row r="196853" spans="27:27">
      <c r="AA196853" s="271"/>
    </row>
    <row r="196854" spans="27:27">
      <c r="AA196854" s="271"/>
    </row>
    <row r="196855" spans="27:27">
      <c r="AA196855" s="271"/>
    </row>
    <row r="196856" spans="27:27">
      <c r="AA196856" s="271"/>
    </row>
    <row r="196857" spans="27:27">
      <c r="AA196857" s="271"/>
    </row>
    <row r="196858" spans="27:27">
      <c r="AA196858" s="271"/>
    </row>
    <row r="196859" spans="27:27">
      <c r="AA196859" s="271"/>
    </row>
    <row r="196860" spans="27:27">
      <c r="AA196860" s="271"/>
    </row>
    <row r="196861" spans="27:27">
      <c r="AA196861" s="271"/>
    </row>
    <row r="196862" spans="27:27">
      <c r="AA196862" s="271"/>
    </row>
    <row r="196863" spans="27:27">
      <c r="AA196863" s="271"/>
    </row>
    <row r="196864" spans="27:27">
      <c r="AA196864" s="271"/>
    </row>
    <row r="196865" spans="27:27">
      <c r="AA196865" s="271"/>
    </row>
    <row r="196866" spans="27:27">
      <c r="AA196866" s="271"/>
    </row>
    <row r="196867" spans="27:27">
      <c r="AA196867" s="271"/>
    </row>
    <row r="196868" spans="27:27">
      <c r="AA196868" s="271"/>
    </row>
    <row r="196869" spans="27:27">
      <c r="AA196869" s="271"/>
    </row>
    <row r="196870" spans="27:27">
      <c r="AA196870" s="271"/>
    </row>
    <row r="196871" spans="27:27">
      <c r="AA196871" s="271"/>
    </row>
    <row r="196872" spans="27:27">
      <c r="AA196872" s="271"/>
    </row>
    <row r="196873" spans="27:27">
      <c r="AA196873" s="271"/>
    </row>
    <row r="196874" spans="27:27">
      <c r="AA196874" s="271"/>
    </row>
    <row r="196875" spans="27:27">
      <c r="AA196875" s="271"/>
    </row>
    <row r="196876" spans="27:27">
      <c r="AA196876" s="271"/>
    </row>
    <row r="196877" spans="27:27">
      <c r="AA196877" s="271"/>
    </row>
    <row r="196878" spans="27:27">
      <c r="AA196878" s="271"/>
    </row>
    <row r="196879" spans="27:27">
      <c r="AA196879" s="271"/>
    </row>
    <row r="196880" spans="27:27">
      <c r="AA196880" s="271"/>
    </row>
    <row r="196881" spans="27:27">
      <c r="AA196881" s="271"/>
    </row>
    <row r="196882" spans="27:27">
      <c r="AA196882" s="271"/>
    </row>
    <row r="196883" spans="27:27">
      <c r="AA196883" s="271"/>
    </row>
    <row r="196884" spans="27:27">
      <c r="AA196884" s="271"/>
    </row>
    <row r="196885" spans="27:27">
      <c r="AA196885" s="271"/>
    </row>
    <row r="196886" spans="27:27">
      <c r="AA196886" s="271"/>
    </row>
    <row r="196887" spans="27:27">
      <c r="AA196887" s="271"/>
    </row>
    <row r="196888" spans="27:27">
      <c r="AA196888" s="271"/>
    </row>
    <row r="196889" spans="27:27">
      <c r="AA196889" s="271"/>
    </row>
    <row r="196890" spans="27:27">
      <c r="AA196890" s="271"/>
    </row>
    <row r="196891" spans="27:27">
      <c r="AA196891" s="271"/>
    </row>
    <row r="196892" spans="27:27">
      <c r="AA196892" s="271"/>
    </row>
    <row r="196893" spans="27:27">
      <c r="AA196893" s="271"/>
    </row>
    <row r="196894" spans="27:27">
      <c r="AA196894" s="271"/>
    </row>
    <row r="196895" spans="27:27">
      <c r="AA196895" s="271"/>
    </row>
    <row r="196896" spans="27:27">
      <c r="AA196896" s="271"/>
    </row>
    <row r="196897" spans="27:27">
      <c r="AA196897" s="271"/>
    </row>
    <row r="196898" spans="27:27">
      <c r="AA196898" s="271"/>
    </row>
    <row r="196899" spans="27:27">
      <c r="AA196899" s="271"/>
    </row>
    <row r="196900" spans="27:27">
      <c r="AA196900" s="271"/>
    </row>
    <row r="196901" spans="27:27">
      <c r="AA196901" s="271"/>
    </row>
    <row r="196902" spans="27:27">
      <c r="AA196902" s="271"/>
    </row>
    <row r="196903" spans="27:27">
      <c r="AA196903" s="271"/>
    </row>
    <row r="196904" spans="27:27">
      <c r="AA196904" s="271"/>
    </row>
    <row r="196905" spans="27:27">
      <c r="AA196905" s="271"/>
    </row>
    <row r="196906" spans="27:27">
      <c r="AA196906" s="271"/>
    </row>
    <row r="196907" spans="27:27">
      <c r="AA196907" s="271"/>
    </row>
    <row r="196908" spans="27:27">
      <c r="AA196908" s="271"/>
    </row>
    <row r="196909" spans="27:27">
      <c r="AA196909" s="271"/>
    </row>
    <row r="196910" spans="27:27">
      <c r="AA196910" s="271"/>
    </row>
    <row r="196911" spans="27:27">
      <c r="AA196911" s="271"/>
    </row>
    <row r="196912" spans="27:27">
      <c r="AA196912" s="271"/>
    </row>
    <row r="196913" spans="27:27">
      <c r="AA196913" s="271"/>
    </row>
    <row r="196914" spans="27:27">
      <c r="AA196914" s="271"/>
    </row>
    <row r="196915" spans="27:27">
      <c r="AA196915" s="271"/>
    </row>
    <row r="196916" spans="27:27">
      <c r="AA196916" s="271"/>
    </row>
    <row r="196917" spans="27:27">
      <c r="AA196917" s="271"/>
    </row>
    <row r="196918" spans="27:27">
      <c r="AA196918" s="271"/>
    </row>
    <row r="196919" spans="27:27">
      <c r="AA196919" s="271"/>
    </row>
    <row r="196920" spans="27:27">
      <c r="AA196920" s="271"/>
    </row>
    <row r="196921" spans="27:27">
      <c r="AA196921" s="271"/>
    </row>
    <row r="196922" spans="27:27">
      <c r="AA196922" s="271"/>
    </row>
    <row r="196923" spans="27:27">
      <c r="AA196923" s="271"/>
    </row>
    <row r="196924" spans="27:27">
      <c r="AA196924" s="271"/>
    </row>
    <row r="196925" spans="27:27">
      <c r="AA196925" s="271"/>
    </row>
    <row r="196926" spans="27:27">
      <c r="AA196926" s="271"/>
    </row>
    <row r="196927" spans="27:27">
      <c r="AA196927" s="271"/>
    </row>
    <row r="196928" spans="27:27">
      <c r="AA196928" s="271"/>
    </row>
    <row r="196929" spans="27:27">
      <c r="AA196929" s="271"/>
    </row>
    <row r="196930" spans="27:27">
      <c r="AA196930" s="271"/>
    </row>
    <row r="196931" spans="27:27">
      <c r="AA196931" s="271"/>
    </row>
    <row r="196932" spans="27:27">
      <c r="AA196932" s="271"/>
    </row>
    <row r="196933" spans="27:27">
      <c r="AA196933" s="271"/>
    </row>
    <row r="196934" spans="27:27">
      <c r="AA196934" s="271"/>
    </row>
    <row r="196935" spans="27:27">
      <c r="AA196935" s="271"/>
    </row>
    <row r="196936" spans="27:27">
      <c r="AA196936" s="271"/>
    </row>
    <row r="196937" spans="27:27">
      <c r="AA196937" s="271"/>
    </row>
    <row r="196938" spans="27:27">
      <c r="AA196938" s="271"/>
    </row>
    <row r="196939" spans="27:27">
      <c r="AA196939" s="271"/>
    </row>
    <row r="196940" spans="27:27">
      <c r="AA196940" s="271"/>
    </row>
    <row r="196941" spans="27:27">
      <c r="AA196941" s="271"/>
    </row>
    <row r="196942" spans="27:27">
      <c r="AA196942" s="271"/>
    </row>
    <row r="196943" spans="27:27">
      <c r="AA196943" s="271"/>
    </row>
    <row r="196944" spans="27:27">
      <c r="AA196944" s="271"/>
    </row>
    <row r="196945" spans="27:27">
      <c r="AA196945" s="271"/>
    </row>
    <row r="196946" spans="27:27">
      <c r="AA196946" s="271"/>
    </row>
    <row r="196947" spans="27:27">
      <c r="AA196947" s="271"/>
    </row>
    <row r="196948" spans="27:27">
      <c r="AA196948" s="271"/>
    </row>
    <row r="196949" spans="27:27">
      <c r="AA196949" s="271"/>
    </row>
    <row r="196950" spans="27:27">
      <c r="AA196950" s="271"/>
    </row>
    <row r="196951" spans="27:27">
      <c r="AA196951" s="271"/>
    </row>
    <row r="196952" spans="27:27">
      <c r="AA196952" s="271"/>
    </row>
    <row r="196953" spans="27:27">
      <c r="AA196953" s="271"/>
    </row>
    <row r="196954" spans="27:27">
      <c r="AA196954" s="271"/>
    </row>
    <row r="196955" spans="27:27">
      <c r="AA196955" s="271"/>
    </row>
    <row r="196956" spans="27:27">
      <c r="AA196956" s="271"/>
    </row>
    <row r="196957" spans="27:27">
      <c r="AA196957" s="271"/>
    </row>
    <row r="196958" spans="27:27">
      <c r="AA196958" s="271"/>
    </row>
    <row r="196959" spans="27:27">
      <c r="AA196959" s="271"/>
    </row>
    <row r="196960" spans="27:27">
      <c r="AA196960" s="271"/>
    </row>
    <row r="196961" spans="27:27">
      <c r="AA196961" s="271"/>
    </row>
    <row r="196962" spans="27:27">
      <c r="AA196962" s="271"/>
    </row>
    <row r="196963" spans="27:27">
      <c r="AA196963" s="271"/>
    </row>
    <row r="196964" spans="27:27">
      <c r="AA196964" s="271"/>
    </row>
    <row r="196965" spans="27:27">
      <c r="AA196965" s="271"/>
    </row>
    <row r="196966" spans="27:27">
      <c r="AA196966" s="271"/>
    </row>
    <row r="196967" spans="27:27">
      <c r="AA196967" s="271"/>
    </row>
    <row r="196968" spans="27:27">
      <c r="AA196968" s="271"/>
    </row>
    <row r="196969" spans="27:27">
      <c r="AA196969" s="271"/>
    </row>
    <row r="196970" spans="27:27">
      <c r="AA196970" s="271"/>
    </row>
    <row r="196971" spans="27:27">
      <c r="AA196971" s="271"/>
    </row>
    <row r="196972" spans="27:27">
      <c r="AA196972" s="271"/>
    </row>
    <row r="196973" spans="27:27">
      <c r="AA196973" s="271"/>
    </row>
    <row r="196974" spans="27:27">
      <c r="AA196974" s="271"/>
    </row>
    <row r="196975" spans="27:27">
      <c r="AA196975" s="271"/>
    </row>
    <row r="196976" spans="27:27">
      <c r="AA196976" s="271"/>
    </row>
    <row r="196977" spans="27:27">
      <c r="AA196977" s="271"/>
    </row>
    <row r="196978" spans="27:27">
      <c r="AA196978" s="271"/>
    </row>
    <row r="196979" spans="27:27">
      <c r="AA196979" s="271"/>
    </row>
    <row r="196980" spans="27:27">
      <c r="AA196980" s="271"/>
    </row>
    <row r="196981" spans="27:27">
      <c r="AA196981" s="271"/>
    </row>
    <row r="196982" spans="27:27">
      <c r="AA196982" s="271"/>
    </row>
    <row r="196983" spans="27:27">
      <c r="AA196983" s="271"/>
    </row>
    <row r="196984" spans="27:27">
      <c r="AA196984" s="271"/>
    </row>
    <row r="196985" spans="27:27">
      <c r="AA196985" s="271"/>
    </row>
    <row r="196986" spans="27:27">
      <c r="AA196986" s="271"/>
    </row>
    <row r="196987" spans="27:27">
      <c r="AA196987" s="271"/>
    </row>
    <row r="196988" spans="27:27">
      <c r="AA196988" s="271"/>
    </row>
    <row r="196989" spans="27:27">
      <c r="AA196989" s="271"/>
    </row>
    <row r="196990" spans="27:27">
      <c r="AA196990" s="271"/>
    </row>
    <row r="196991" spans="27:27">
      <c r="AA196991" s="271"/>
    </row>
    <row r="196992" spans="27:27">
      <c r="AA196992" s="271"/>
    </row>
    <row r="196993" spans="27:27">
      <c r="AA196993" s="271"/>
    </row>
    <row r="196994" spans="27:27">
      <c r="AA196994" s="271"/>
    </row>
    <row r="196995" spans="27:27">
      <c r="AA196995" s="271"/>
    </row>
    <row r="196996" spans="27:27">
      <c r="AA196996" s="271"/>
    </row>
    <row r="196997" spans="27:27">
      <c r="AA196997" s="271"/>
    </row>
    <row r="196998" spans="27:27">
      <c r="AA196998" s="271"/>
    </row>
    <row r="196999" spans="27:27">
      <c r="AA196999" s="271"/>
    </row>
    <row r="197000" spans="27:27">
      <c r="AA197000" s="271"/>
    </row>
    <row r="197001" spans="27:27">
      <c r="AA197001" s="271"/>
    </row>
    <row r="197002" spans="27:27">
      <c r="AA197002" s="271"/>
    </row>
    <row r="197003" spans="27:27">
      <c r="AA197003" s="271"/>
    </row>
    <row r="197004" spans="27:27">
      <c r="AA197004" s="271"/>
    </row>
    <row r="197005" spans="27:27">
      <c r="AA197005" s="271"/>
    </row>
    <row r="197006" spans="27:27">
      <c r="AA197006" s="271"/>
    </row>
    <row r="197007" spans="27:27">
      <c r="AA197007" s="271"/>
    </row>
    <row r="197008" spans="27:27">
      <c r="AA197008" s="271"/>
    </row>
    <row r="197009" spans="27:27">
      <c r="AA197009" s="271"/>
    </row>
    <row r="197010" spans="27:27">
      <c r="AA197010" s="271"/>
    </row>
    <row r="197011" spans="27:27">
      <c r="AA197011" s="271"/>
    </row>
    <row r="197012" spans="27:27">
      <c r="AA197012" s="271"/>
    </row>
    <row r="197013" spans="27:27">
      <c r="AA197013" s="271"/>
    </row>
    <row r="197014" spans="27:27">
      <c r="AA197014" s="271"/>
    </row>
    <row r="197015" spans="27:27">
      <c r="AA197015" s="271"/>
    </row>
    <row r="197016" spans="27:27">
      <c r="AA197016" s="271"/>
    </row>
    <row r="197017" spans="27:27">
      <c r="AA197017" s="271"/>
    </row>
    <row r="197018" spans="27:27">
      <c r="AA197018" s="271"/>
    </row>
    <row r="197019" spans="27:27">
      <c r="AA197019" s="271"/>
    </row>
    <row r="197020" spans="27:27">
      <c r="AA197020" s="271"/>
    </row>
    <row r="197021" spans="27:27">
      <c r="AA197021" s="271"/>
    </row>
    <row r="197022" spans="27:27">
      <c r="AA197022" s="271"/>
    </row>
    <row r="197023" spans="27:27">
      <c r="AA197023" s="271"/>
    </row>
    <row r="197024" spans="27:27">
      <c r="AA197024" s="271"/>
    </row>
    <row r="197025" spans="27:27">
      <c r="AA197025" s="271"/>
    </row>
    <row r="197026" spans="27:27">
      <c r="AA197026" s="271"/>
    </row>
    <row r="197027" spans="27:27">
      <c r="AA197027" s="271"/>
    </row>
    <row r="197028" spans="27:27">
      <c r="AA197028" s="271"/>
    </row>
    <row r="197029" spans="27:27">
      <c r="AA197029" s="271"/>
    </row>
    <row r="197030" spans="27:27">
      <c r="AA197030" s="271"/>
    </row>
    <row r="197031" spans="27:27">
      <c r="AA197031" s="271"/>
    </row>
    <row r="197032" spans="27:27">
      <c r="AA197032" s="271"/>
    </row>
    <row r="197033" spans="27:27">
      <c r="AA197033" s="271"/>
    </row>
    <row r="197034" spans="27:27">
      <c r="AA197034" s="271"/>
    </row>
    <row r="197035" spans="27:27">
      <c r="AA197035" s="271"/>
    </row>
    <row r="197036" spans="27:27">
      <c r="AA197036" s="271"/>
    </row>
    <row r="197037" spans="27:27">
      <c r="AA197037" s="271"/>
    </row>
    <row r="197038" spans="27:27">
      <c r="AA197038" s="271"/>
    </row>
    <row r="197039" spans="27:27">
      <c r="AA197039" s="271"/>
    </row>
    <row r="197040" spans="27:27">
      <c r="AA197040" s="271"/>
    </row>
    <row r="197041" spans="27:27">
      <c r="AA197041" s="271"/>
    </row>
    <row r="197042" spans="27:27">
      <c r="AA197042" s="271"/>
    </row>
    <row r="197043" spans="27:27">
      <c r="AA197043" s="271"/>
    </row>
    <row r="197044" spans="27:27">
      <c r="AA197044" s="271"/>
    </row>
    <row r="197045" spans="27:27">
      <c r="AA197045" s="271"/>
    </row>
    <row r="197046" spans="27:27">
      <c r="AA197046" s="271"/>
    </row>
    <row r="197047" spans="27:27">
      <c r="AA197047" s="271"/>
    </row>
    <row r="197048" spans="27:27">
      <c r="AA197048" s="271"/>
    </row>
    <row r="197049" spans="27:27">
      <c r="AA197049" s="271"/>
    </row>
    <row r="197050" spans="27:27">
      <c r="AA197050" s="271"/>
    </row>
    <row r="197051" spans="27:27">
      <c r="AA197051" s="271"/>
    </row>
    <row r="197052" spans="27:27">
      <c r="AA197052" s="271"/>
    </row>
    <row r="197053" spans="27:27">
      <c r="AA197053" s="271"/>
    </row>
    <row r="197054" spans="27:27">
      <c r="AA197054" s="271"/>
    </row>
    <row r="197055" spans="27:27">
      <c r="AA197055" s="271"/>
    </row>
    <row r="197056" spans="27:27">
      <c r="AA197056" s="271"/>
    </row>
    <row r="197057" spans="27:27">
      <c r="AA197057" s="271"/>
    </row>
    <row r="197058" spans="27:27">
      <c r="AA197058" s="271"/>
    </row>
    <row r="197059" spans="27:27">
      <c r="AA197059" s="271"/>
    </row>
    <row r="197060" spans="27:27">
      <c r="AA197060" s="271"/>
    </row>
    <row r="197061" spans="27:27">
      <c r="AA197061" s="271"/>
    </row>
    <row r="197062" spans="27:27">
      <c r="AA197062" s="271"/>
    </row>
    <row r="197063" spans="27:27">
      <c r="AA197063" s="271"/>
    </row>
    <row r="197064" spans="27:27">
      <c r="AA197064" s="271"/>
    </row>
    <row r="197065" spans="27:27">
      <c r="AA197065" s="271"/>
    </row>
    <row r="197066" spans="27:27">
      <c r="AA197066" s="271"/>
    </row>
    <row r="197067" spans="27:27">
      <c r="AA197067" s="271"/>
    </row>
    <row r="197068" spans="27:27">
      <c r="AA197068" s="271"/>
    </row>
    <row r="197069" spans="27:27">
      <c r="AA197069" s="271"/>
    </row>
    <row r="197070" spans="27:27">
      <c r="AA197070" s="271"/>
    </row>
    <row r="197071" spans="27:27">
      <c r="AA197071" s="271"/>
    </row>
    <row r="197072" spans="27:27">
      <c r="AA197072" s="271"/>
    </row>
    <row r="197073" spans="27:27">
      <c r="AA197073" s="271"/>
    </row>
    <row r="197074" spans="27:27">
      <c r="AA197074" s="271"/>
    </row>
    <row r="197075" spans="27:27">
      <c r="AA197075" s="271"/>
    </row>
    <row r="197076" spans="27:27">
      <c r="AA197076" s="271"/>
    </row>
    <row r="197077" spans="27:27">
      <c r="AA197077" s="271"/>
    </row>
    <row r="197078" spans="27:27">
      <c r="AA197078" s="271"/>
    </row>
    <row r="197079" spans="27:27">
      <c r="AA197079" s="271"/>
    </row>
    <row r="197080" spans="27:27">
      <c r="AA197080" s="271"/>
    </row>
    <row r="197081" spans="27:27">
      <c r="AA197081" s="271"/>
    </row>
    <row r="197082" spans="27:27">
      <c r="AA197082" s="271"/>
    </row>
    <row r="197083" spans="27:27">
      <c r="AA197083" s="271"/>
    </row>
    <row r="197084" spans="27:27">
      <c r="AA197084" s="271"/>
    </row>
    <row r="197085" spans="27:27">
      <c r="AA197085" s="271"/>
    </row>
    <row r="197086" spans="27:27">
      <c r="AA197086" s="271"/>
    </row>
    <row r="197087" spans="27:27">
      <c r="AA197087" s="271"/>
    </row>
    <row r="197088" spans="27:27">
      <c r="AA197088" s="271"/>
    </row>
    <row r="197089" spans="27:27">
      <c r="AA197089" s="271"/>
    </row>
    <row r="197090" spans="27:27">
      <c r="AA197090" s="271"/>
    </row>
    <row r="197091" spans="27:27">
      <c r="AA197091" s="271"/>
    </row>
    <row r="197092" spans="27:27">
      <c r="AA197092" s="271"/>
    </row>
    <row r="197093" spans="27:27">
      <c r="AA197093" s="271"/>
    </row>
    <row r="197094" spans="27:27">
      <c r="AA197094" s="271"/>
    </row>
    <row r="197095" spans="27:27">
      <c r="AA197095" s="271"/>
    </row>
    <row r="197096" spans="27:27">
      <c r="AA197096" s="271"/>
    </row>
    <row r="197097" spans="27:27">
      <c r="AA197097" s="271"/>
    </row>
    <row r="197098" spans="27:27">
      <c r="AA197098" s="271"/>
    </row>
    <row r="197099" spans="27:27">
      <c r="AA197099" s="271"/>
    </row>
    <row r="197100" spans="27:27">
      <c r="AA197100" s="271"/>
    </row>
    <row r="197101" spans="27:27">
      <c r="AA197101" s="271"/>
    </row>
    <row r="197102" spans="27:27">
      <c r="AA197102" s="271"/>
    </row>
    <row r="197103" spans="27:27">
      <c r="AA197103" s="271"/>
    </row>
    <row r="197104" spans="27:27">
      <c r="AA197104" s="271"/>
    </row>
    <row r="197105" spans="27:27">
      <c r="AA197105" s="271"/>
    </row>
    <row r="197106" spans="27:27">
      <c r="AA197106" s="271"/>
    </row>
    <row r="197107" spans="27:27">
      <c r="AA197107" s="271"/>
    </row>
    <row r="197108" spans="27:27">
      <c r="AA197108" s="271"/>
    </row>
    <row r="197109" spans="27:27">
      <c r="AA197109" s="271"/>
    </row>
    <row r="197110" spans="27:27">
      <c r="AA197110" s="271"/>
    </row>
    <row r="197111" spans="27:27">
      <c r="AA197111" s="271"/>
    </row>
    <row r="197112" spans="27:27">
      <c r="AA197112" s="271"/>
    </row>
    <row r="197113" spans="27:27">
      <c r="AA197113" s="271"/>
    </row>
    <row r="197114" spans="27:27">
      <c r="AA197114" s="271"/>
    </row>
    <row r="197115" spans="27:27">
      <c r="AA197115" s="271"/>
    </row>
    <row r="197116" spans="27:27">
      <c r="AA197116" s="271"/>
    </row>
    <row r="197117" spans="27:27">
      <c r="AA197117" s="271"/>
    </row>
    <row r="197118" spans="27:27">
      <c r="AA197118" s="271"/>
    </row>
    <row r="197119" spans="27:27">
      <c r="AA197119" s="271"/>
    </row>
    <row r="197120" spans="27:27">
      <c r="AA197120" s="271"/>
    </row>
    <row r="197121" spans="27:27">
      <c r="AA197121" s="271"/>
    </row>
    <row r="197122" spans="27:27">
      <c r="AA197122" s="271"/>
    </row>
    <row r="197123" spans="27:27">
      <c r="AA197123" s="271"/>
    </row>
    <row r="197124" spans="27:27">
      <c r="AA197124" s="271"/>
    </row>
    <row r="197125" spans="27:27">
      <c r="AA197125" s="271"/>
    </row>
    <row r="197126" spans="27:27">
      <c r="AA197126" s="271"/>
    </row>
    <row r="197127" spans="27:27">
      <c r="AA197127" s="271"/>
    </row>
    <row r="197128" spans="27:27">
      <c r="AA197128" s="271"/>
    </row>
    <row r="197129" spans="27:27">
      <c r="AA197129" s="271"/>
    </row>
    <row r="197130" spans="27:27">
      <c r="AA197130" s="271"/>
    </row>
    <row r="197131" spans="27:27">
      <c r="AA197131" s="271"/>
    </row>
    <row r="197132" spans="27:27">
      <c r="AA197132" s="271"/>
    </row>
    <row r="197133" spans="27:27">
      <c r="AA197133" s="271"/>
    </row>
    <row r="197134" spans="27:27">
      <c r="AA197134" s="271"/>
    </row>
    <row r="197135" spans="27:27">
      <c r="AA197135" s="271"/>
    </row>
    <row r="197136" spans="27:27">
      <c r="AA197136" s="271"/>
    </row>
    <row r="197137" spans="27:27">
      <c r="AA197137" s="271"/>
    </row>
    <row r="197138" spans="27:27">
      <c r="AA197138" s="271"/>
    </row>
    <row r="197139" spans="27:27">
      <c r="AA197139" s="271"/>
    </row>
    <row r="197140" spans="27:27">
      <c r="AA197140" s="271"/>
    </row>
    <row r="197141" spans="27:27">
      <c r="AA197141" s="271"/>
    </row>
    <row r="197142" spans="27:27">
      <c r="AA197142" s="271"/>
    </row>
    <row r="197143" spans="27:27">
      <c r="AA197143" s="271"/>
    </row>
    <row r="197144" spans="27:27">
      <c r="AA197144" s="271"/>
    </row>
    <row r="197145" spans="27:27">
      <c r="AA197145" s="271"/>
    </row>
    <row r="197146" spans="27:27">
      <c r="AA197146" s="271"/>
    </row>
    <row r="197147" spans="27:27">
      <c r="AA197147" s="271"/>
    </row>
    <row r="197148" spans="27:27">
      <c r="AA197148" s="271"/>
    </row>
    <row r="197149" spans="27:27">
      <c r="AA197149" s="271"/>
    </row>
    <row r="197150" spans="27:27">
      <c r="AA197150" s="271"/>
    </row>
    <row r="197151" spans="27:27">
      <c r="AA197151" s="271"/>
    </row>
    <row r="197152" spans="27:27">
      <c r="AA197152" s="271"/>
    </row>
    <row r="197153" spans="27:27">
      <c r="AA197153" s="271"/>
    </row>
    <row r="197154" spans="27:27">
      <c r="AA197154" s="271"/>
    </row>
    <row r="197155" spans="27:27">
      <c r="AA197155" s="271"/>
    </row>
    <row r="197156" spans="27:27">
      <c r="AA197156" s="271"/>
    </row>
    <row r="197157" spans="27:27">
      <c r="AA197157" s="271"/>
    </row>
    <row r="197158" spans="27:27">
      <c r="AA197158" s="271"/>
    </row>
    <row r="197159" spans="27:27">
      <c r="AA197159" s="271"/>
    </row>
    <row r="197160" spans="27:27">
      <c r="AA197160" s="271"/>
    </row>
    <row r="197161" spans="27:27">
      <c r="AA197161" s="271"/>
    </row>
    <row r="197162" spans="27:27">
      <c r="AA197162" s="271"/>
    </row>
    <row r="197163" spans="27:27">
      <c r="AA197163" s="271"/>
    </row>
    <row r="197164" spans="27:27">
      <c r="AA197164" s="271"/>
    </row>
    <row r="197165" spans="27:27">
      <c r="AA197165" s="271"/>
    </row>
    <row r="197166" spans="27:27">
      <c r="AA197166" s="271"/>
    </row>
    <row r="197167" spans="27:27">
      <c r="AA197167" s="271"/>
    </row>
    <row r="197168" spans="27:27">
      <c r="AA197168" s="271"/>
    </row>
    <row r="197169" spans="27:27">
      <c r="AA197169" s="271"/>
    </row>
    <row r="197170" spans="27:27">
      <c r="AA197170" s="271"/>
    </row>
    <row r="197171" spans="27:27">
      <c r="AA197171" s="271"/>
    </row>
    <row r="197172" spans="27:27">
      <c r="AA197172" s="271"/>
    </row>
    <row r="197173" spans="27:27">
      <c r="AA197173" s="271"/>
    </row>
    <row r="197174" spans="27:27">
      <c r="AA197174" s="271"/>
    </row>
    <row r="197175" spans="27:27">
      <c r="AA197175" s="271"/>
    </row>
    <row r="197176" spans="27:27">
      <c r="AA197176" s="271"/>
    </row>
    <row r="197177" spans="27:27">
      <c r="AA197177" s="271"/>
    </row>
    <row r="197178" spans="27:27">
      <c r="AA197178" s="271"/>
    </row>
    <row r="197179" spans="27:27">
      <c r="AA197179" s="271"/>
    </row>
    <row r="197180" spans="27:27">
      <c r="AA197180" s="271"/>
    </row>
    <row r="197181" spans="27:27">
      <c r="AA197181" s="271"/>
    </row>
    <row r="197182" spans="27:27">
      <c r="AA197182" s="271"/>
    </row>
    <row r="197183" spans="27:27">
      <c r="AA197183" s="271"/>
    </row>
    <row r="197184" spans="27:27">
      <c r="AA197184" s="271"/>
    </row>
    <row r="197185" spans="27:27">
      <c r="AA197185" s="271"/>
    </row>
    <row r="197186" spans="27:27">
      <c r="AA197186" s="271"/>
    </row>
    <row r="197187" spans="27:27">
      <c r="AA197187" s="271"/>
    </row>
    <row r="197188" spans="27:27">
      <c r="AA197188" s="271"/>
    </row>
    <row r="197189" spans="27:27">
      <c r="AA197189" s="271"/>
    </row>
    <row r="197190" spans="27:27">
      <c r="AA197190" s="271"/>
    </row>
    <row r="197191" spans="27:27">
      <c r="AA197191" s="271"/>
    </row>
    <row r="197192" spans="27:27">
      <c r="AA197192" s="271"/>
    </row>
    <row r="197193" spans="27:27">
      <c r="AA197193" s="271"/>
    </row>
    <row r="197194" spans="27:27">
      <c r="AA197194" s="271"/>
    </row>
    <row r="197195" spans="27:27">
      <c r="AA197195" s="271"/>
    </row>
    <row r="197196" spans="27:27">
      <c r="AA197196" s="271"/>
    </row>
    <row r="197197" spans="27:27">
      <c r="AA197197" s="271"/>
    </row>
    <row r="197198" spans="27:27">
      <c r="AA197198" s="271"/>
    </row>
    <row r="197199" spans="27:27">
      <c r="AA197199" s="271"/>
    </row>
    <row r="197200" spans="27:27">
      <c r="AA197200" s="271"/>
    </row>
    <row r="197201" spans="27:27">
      <c r="AA197201" s="271"/>
    </row>
    <row r="197202" spans="27:27">
      <c r="AA197202" s="271"/>
    </row>
    <row r="197203" spans="27:27">
      <c r="AA197203" s="271"/>
    </row>
    <row r="197204" spans="27:27">
      <c r="AA197204" s="271"/>
    </row>
    <row r="197205" spans="27:27">
      <c r="AA197205" s="271"/>
    </row>
    <row r="197206" spans="27:27">
      <c r="AA197206" s="271"/>
    </row>
    <row r="197207" spans="27:27">
      <c r="AA197207" s="271"/>
    </row>
    <row r="197208" spans="27:27">
      <c r="AA197208" s="271"/>
    </row>
    <row r="197209" spans="27:27">
      <c r="AA197209" s="271"/>
    </row>
    <row r="197210" spans="27:27">
      <c r="AA197210" s="271"/>
    </row>
    <row r="197211" spans="27:27">
      <c r="AA197211" s="271"/>
    </row>
    <row r="197212" spans="27:27">
      <c r="AA197212" s="271"/>
    </row>
    <row r="197213" spans="27:27">
      <c r="AA197213" s="271"/>
    </row>
    <row r="197214" spans="27:27">
      <c r="AA197214" s="271"/>
    </row>
    <row r="197215" spans="27:27">
      <c r="AA197215" s="271"/>
    </row>
    <row r="197216" spans="27:27">
      <c r="AA197216" s="271"/>
    </row>
    <row r="197217" spans="27:27">
      <c r="AA197217" s="271"/>
    </row>
    <row r="197218" spans="27:27">
      <c r="AA197218" s="271"/>
    </row>
    <row r="197219" spans="27:27">
      <c r="AA197219" s="271"/>
    </row>
    <row r="197220" spans="27:27">
      <c r="AA197220" s="271"/>
    </row>
    <row r="197221" spans="27:27">
      <c r="AA197221" s="271"/>
    </row>
    <row r="197222" spans="27:27">
      <c r="AA197222" s="271"/>
    </row>
    <row r="197223" spans="27:27">
      <c r="AA197223" s="271"/>
    </row>
    <row r="197224" spans="27:27">
      <c r="AA197224" s="271"/>
    </row>
    <row r="197225" spans="27:27">
      <c r="AA197225" s="271"/>
    </row>
    <row r="197226" spans="27:27">
      <c r="AA197226" s="271"/>
    </row>
    <row r="197227" spans="27:27">
      <c r="AA197227" s="271"/>
    </row>
    <row r="197228" spans="27:27">
      <c r="AA197228" s="271"/>
    </row>
    <row r="197229" spans="27:27">
      <c r="AA197229" s="271"/>
    </row>
    <row r="197230" spans="27:27">
      <c r="AA197230" s="271"/>
    </row>
    <row r="197231" spans="27:27">
      <c r="AA197231" s="271"/>
    </row>
    <row r="197232" spans="27:27">
      <c r="AA197232" s="271"/>
    </row>
    <row r="197233" spans="27:27">
      <c r="AA197233" s="271"/>
    </row>
    <row r="197234" spans="27:27">
      <c r="AA197234" s="271"/>
    </row>
    <row r="197235" spans="27:27">
      <c r="AA197235" s="271"/>
    </row>
    <row r="197236" spans="27:27">
      <c r="AA197236" s="271"/>
    </row>
    <row r="197237" spans="27:27">
      <c r="AA197237" s="271"/>
    </row>
    <row r="197238" spans="27:27">
      <c r="AA197238" s="271"/>
    </row>
    <row r="197239" spans="27:27">
      <c r="AA197239" s="271"/>
    </row>
    <row r="197240" spans="27:27">
      <c r="AA197240" s="271"/>
    </row>
    <row r="197241" spans="27:27">
      <c r="AA197241" s="271"/>
    </row>
    <row r="197242" spans="27:27">
      <c r="AA197242" s="271"/>
    </row>
    <row r="197243" spans="27:27">
      <c r="AA197243" s="271"/>
    </row>
    <row r="197244" spans="27:27">
      <c r="AA197244" s="271"/>
    </row>
    <row r="197245" spans="27:27">
      <c r="AA197245" s="271"/>
    </row>
    <row r="197246" spans="27:27">
      <c r="AA197246" s="271"/>
    </row>
    <row r="197247" spans="27:27">
      <c r="AA197247" s="271"/>
    </row>
    <row r="197248" spans="27:27">
      <c r="AA197248" s="271"/>
    </row>
    <row r="197249" spans="27:27">
      <c r="AA197249" s="271"/>
    </row>
    <row r="197250" spans="27:27">
      <c r="AA197250" s="271"/>
    </row>
    <row r="197251" spans="27:27">
      <c r="AA197251" s="271"/>
    </row>
    <row r="197252" spans="27:27">
      <c r="AA197252" s="271"/>
    </row>
    <row r="197253" spans="27:27">
      <c r="AA197253" s="271"/>
    </row>
    <row r="197254" spans="27:27">
      <c r="AA197254" s="271"/>
    </row>
    <row r="197255" spans="27:27">
      <c r="AA197255" s="271"/>
    </row>
    <row r="197256" spans="27:27">
      <c r="AA197256" s="271"/>
    </row>
    <row r="197257" spans="27:27">
      <c r="AA197257" s="271"/>
    </row>
    <row r="197258" spans="27:27">
      <c r="AA197258" s="271"/>
    </row>
    <row r="197259" spans="27:27">
      <c r="AA197259" s="271"/>
    </row>
    <row r="197260" spans="27:27">
      <c r="AA197260" s="271"/>
    </row>
    <row r="197261" spans="27:27">
      <c r="AA197261" s="271"/>
    </row>
    <row r="197262" spans="27:27">
      <c r="AA197262" s="271"/>
    </row>
    <row r="197263" spans="27:27">
      <c r="AA197263" s="271"/>
    </row>
    <row r="197264" spans="27:27">
      <c r="AA197264" s="271"/>
    </row>
    <row r="197265" spans="27:27">
      <c r="AA197265" s="271"/>
    </row>
    <row r="197266" spans="27:27">
      <c r="AA197266" s="271"/>
    </row>
    <row r="197267" spans="27:27">
      <c r="AA197267" s="271"/>
    </row>
    <row r="197268" spans="27:27">
      <c r="AA197268" s="271"/>
    </row>
    <row r="197269" spans="27:27">
      <c r="AA197269" s="271"/>
    </row>
    <row r="197270" spans="27:27">
      <c r="AA197270" s="271"/>
    </row>
    <row r="197271" spans="27:27">
      <c r="AA197271" s="271"/>
    </row>
    <row r="197272" spans="27:27">
      <c r="AA197272" s="271"/>
    </row>
    <row r="197273" spans="27:27">
      <c r="AA197273" s="271"/>
    </row>
    <row r="197274" spans="27:27">
      <c r="AA197274" s="271"/>
    </row>
    <row r="197275" spans="27:27">
      <c r="AA197275" s="271"/>
    </row>
    <row r="197276" spans="27:27">
      <c r="AA197276" s="271"/>
    </row>
    <row r="197277" spans="27:27">
      <c r="AA197277" s="271"/>
    </row>
    <row r="197278" spans="27:27">
      <c r="AA197278" s="271"/>
    </row>
    <row r="197279" spans="27:27">
      <c r="AA197279" s="271"/>
    </row>
    <row r="197280" spans="27:27">
      <c r="AA197280" s="271"/>
    </row>
    <row r="197281" spans="27:27">
      <c r="AA197281" s="271"/>
    </row>
    <row r="197282" spans="27:27">
      <c r="AA197282" s="271"/>
    </row>
    <row r="197283" spans="27:27">
      <c r="AA197283" s="271"/>
    </row>
    <row r="197284" spans="27:27">
      <c r="AA197284" s="271"/>
    </row>
    <row r="197285" spans="27:27">
      <c r="AA197285" s="271"/>
    </row>
    <row r="197286" spans="27:27">
      <c r="AA197286" s="271"/>
    </row>
    <row r="197287" spans="27:27">
      <c r="AA197287" s="271"/>
    </row>
    <row r="197288" spans="27:27">
      <c r="AA197288" s="271"/>
    </row>
    <row r="197289" spans="27:27">
      <c r="AA197289" s="271"/>
    </row>
    <row r="197290" spans="27:27">
      <c r="AA197290" s="271"/>
    </row>
    <row r="197291" spans="27:27">
      <c r="AA197291" s="271"/>
    </row>
    <row r="197292" spans="27:27">
      <c r="AA197292" s="271"/>
    </row>
    <row r="197293" spans="27:27">
      <c r="AA197293" s="271"/>
    </row>
    <row r="197294" spans="27:27">
      <c r="AA197294" s="271"/>
    </row>
    <row r="197295" spans="27:27">
      <c r="AA197295" s="271"/>
    </row>
    <row r="197296" spans="27:27">
      <c r="AA197296" s="271"/>
    </row>
    <row r="197297" spans="27:27">
      <c r="AA197297" s="271"/>
    </row>
    <row r="197298" spans="27:27">
      <c r="AA197298" s="271"/>
    </row>
    <row r="197299" spans="27:27">
      <c r="AA197299" s="271"/>
    </row>
    <row r="197300" spans="27:27">
      <c r="AA197300" s="271"/>
    </row>
    <row r="197301" spans="27:27">
      <c r="AA197301" s="271"/>
    </row>
    <row r="197302" spans="27:27">
      <c r="AA197302" s="271"/>
    </row>
    <row r="197303" spans="27:27">
      <c r="AA197303" s="271"/>
    </row>
    <row r="197304" spans="27:27">
      <c r="AA197304" s="271"/>
    </row>
    <row r="197305" spans="27:27">
      <c r="AA197305" s="271"/>
    </row>
    <row r="197306" spans="27:27">
      <c r="AA197306" s="271"/>
    </row>
    <row r="197307" spans="27:27">
      <c r="AA197307" s="271"/>
    </row>
    <row r="197308" spans="27:27">
      <c r="AA197308" s="271"/>
    </row>
    <row r="197309" spans="27:27">
      <c r="AA197309" s="271"/>
    </row>
    <row r="197310" spans="27:27">
      <c r="AA197310" s="271"/>
    </row>
    <row r="197311" spans="27:27">
      <c r="AA197311" s="271"/>
    </row>
    <row r="197312" spans="27:27">
      <c r="AA197312" s="271"/>
    </row>
    <row r="197313" spans="27:27">
      <c r="AA197313" s="271"/>
    </row>
    <row r="197314" spans="27:27">
      <c r="AA197314" s="271"/>
    </row>
    <row r="197315" spans="27:27">
      <c r="AA197315" s="271"/>
    </row>
    <row r="197316" spans="27:27">
      <c r="AA197316" s="271"/>
    </row>
    <row r="197317" spans="27:27">
      <c r="AA197317" s="271"/>
    </row>
    <row r="197318" spans="27:27">
      <c r="AA197318" s="271"/>
    </row>
    <row r="197319" spans="27:27">
      <c r="AA197319" s="271"/>
    </row>
    <row r="197320" spans="27:27">
      <c r="AA197320" s="271"/>
    </row>
    <row r="197321" spans="27:27">
      <c r="AA197321" s="271"/>
    </row>
    <row r="197322" spans="27:27">
      <c r="AA197322" s="271"/>
    </row>
    <row r="197323" spans="27:27">
      <c r="AA197323" s="271"/>
    </row>
    <row r="197324" spans="27:27">
      <c r="AA197324" s="271"/>
    </row>
    <row r="197325" spans="27:27">
      <c r="AA197325" s="271"/>
    </row>
    <row r="197326" spans="27:27">
      <c r="AA197326" s="271"/>
    </row>
    <row r="197327" spans="27:27">
      <c r="AA197327" s="271"/>
    </row>
    <row r="197328" spans="27:27">
      <c r="AA197328" s="271"/>
    </row>
    <row r="197329" spans="27:27">
      <c r="AA197329" s="271"/>
    </row>
    <row r="197330" spans="27:27">
      <c r="AA197330" s="271"/>
    </row>
    <row r="197331" spans="27:27">
      <c r="AA197331" s="271"/>
    </row>
    <row r="197332" spans="27:27">
      <c r="AA197332" s="271"/>
    </row>
    <row r="197333" spans="27:27">
      <c r="AA197333" s="271"/>
    </row>
    <row r="197334" spans="27:27">
      <c r="AA197334" s="271"/>
    </row>
    <row r="197335" spans="27:27">
      <c r="AA197335" s="271"/>
    </row>
    <row r="197336" spans="27:27">
      <c r="AA197336" s="271"/>
    </row>
    <row r="197337" spans="27:27">
      <c r="AA197337" s="271"/>
    </row>
    <row r="197338" spans="27:27">
      <c r="AA197338" s="271"/>
    </row>
    <row r="197339" spans="27:27">
      <c r="AA197339" s="271"/>
    </row>
    <row r="197340" spans="27:27">
      <c r="AA197340" s="271"/>
    </row>
    <row r="197341" spans="27:27">
      <c r="AA197341" s="271"/>
    </row>
    <row r="197342" spans="27:27">
      <c r="AA197342" s="271"/>
    </row>
    <row r="197343" spans="27:27">
      <c r="AA197343" s="271"/>
    </row>
    <row r="197344" spans="27:27">
      <c r="AA197344" s="271"/>
    </row>
    <row r="197345" spans="27:27">
      <c r="AA197345" s="271"/>
    </row>
    <row r="197346" spans="27:27">
      <c r="AA197346" s="271"/>
    </row>
    <row r="197347" spans="27:27">
      <c r="AA197347" s="271"/>
    </row>
    <row r="197348" spans="27:27">
      <c r="AA197348" s="271"/>
    </row>
    <row r="197349" spans="27:27">
      <c r="AA197349" s="271"/>
    </row>
    <row r="197350" spans="27:27">
      <c r="AA197350" s="271"/>
    </row>
    <row r="197351" spans="27:27">
      <c r="AA197351" s="271"/>
    </row>
    <row r="197352" spans="27:27">
      <c r="AA197352" s="271"/>
    </row>
    <row r="197353" spans="27:27">
      <c r="AA197353" s="271"/>
    </row>
    <row r="197354" spans="27:27">
      <c r="AA197354" s="271"/>
    </row>
    <row r="197355" spans="27:27">
      <c r="AA197355" s="271"/>
    </row>
    <row r="197356" spans="27:27">
      <c r="AA197356" s="271"/>
    </row>
    <row r="197357" spans="27:27">
      <c r="AA197357" s="271"/>
    </row>
    <row r="197358" spans="27:27">
      <c r="AA197358" s="271"/>
    </row>
    <row r="197359" spans="27:27">
      <c r="AA197359" s="271"/>
    </row>
    <row r="197360" spans="27:27">
      <c r="AA197360" s="271"/>
    </row>
    <row r="197361" spans="27:27">
      <c r="AA197361" s="271"/>
    </row>
    <row r="197362" spans="27:27">
      <c r="AA197362" s="271"/>
    </row>
    <row r="197363" spans="27:27">
      <c r="AA197363" s="271"/>
    </row>
    <row r="197364" spans="27:27">
      <c r="AA197364" s="271"/>
    </row>
    <row r="197365" spans="27:27">
      <c r="AA197365" s="271"/>
    </row>
    <row r="197366" spans="27:27">
      <c r="AA197366" s="271"/>
    </row>
    <row r="197367" spans="27:27">
      <c r="AA197367" s="271"/>
    </row>
    <row r="197368" spans="27:27">
      <c r="AA197368" s="271"/>
    </row>
    <row r="197369" spans="27:27">
      <c r="AA197369" s="271"/>
    </row>
    <row r="197370" spans="27:27">
      <c r="AA197370" s="271"/>
    </row>
    <row r="197371" spans="27:27">
      <c r="AA197371" s="271"/>
    </row>
    <row r="197372" spans="27:27">
      <c r="AA197372" s="271"/>
    </row>
    <row r="197373" spans="27:27">
      <c r="AA197373" s="271"/>
    </row>
    <row r="197374" spans="27:27">
      <c r="AA197374" s="271"/>
    </row>
    <row r="197375" spans="27:27">
      <c r="AA197375" s="271"/>
    </row>
    <row r="197376" spans="27:27">
      <c r="AA197376" s="271"/>
    </row>
    <row r="197377" spans="27:27">
      <c r="AA197377" s="271"/>
    </row>
    <row r="197378" spans="27:27">
      <c r="AA197378" s="271"/>
    </row>
    <row r="197379" spans="27:27">
      <c r="AA197379" s="271"/>
    </row>
    <row r="197380" spans="27:27">
      <c r="AA197380" s="271"/>
    </row>
    <row r="197381" spans="27:27">
      <c r="AA197381" s="271"/>
    </row>
    <row r="197382" spans="27:27">
      <c r="AA197382" s="271"/>
    </row>
    <row r="197383" spans="27:27">
      <c r="AA197383" s="271"/>
    </row>
    <row r="197384" spans="27:27">
      <c r="AA197384" s="271"/>
    </row>
    <row r="197385" spans="27:27">
      <c r="AA197385" s="271"/>
    </row>
    <row r="197386" spans="27:27">
      <c r="AA197386" s="271"/>
    </row>
    <row r="197387" spans="27:27">
      <c r="AA197387" s="271"/>
    </row>
    <row r="197388" spans="27:27">
      <c r="AA197388" s="271"/>
    </row>
    <row r="197389" spans="27:27">
      <c r="AA197389" s="271"/>
    </row>
    <row r="197390" spans="27:27">
      <c r="AA197390" s="271"/>
    </row>
    <row r="197391" spans="27:27">
      <c r="AA197391" s="271"/>
    </row>
    <row r="197392" spans="27:27">
      <c r="AA197392" s="271"/>
    </row>
    <row r="197393" spans="27:27">
      <c r="AA197393" s="271"/>
    </row>
    <row r="197394" spans="27:27">
      <c r="AA197394" s="271"/>
    </row>
    <row r="197395" spans="27:27">
      <c r="AA197395" s="271"/>
    </row>
    <row r="197396" spans="27:27">
      <c r="AA197396" s="271"/>
    </row>
    <row r="197397" spans="27:27">
      <c r="AA197397" s="271"/>
    </row>
    <row r="197398" spans="27:27">
      <c r="AA197398" s="271"/>
    </row>
    <row r="197399" spans="27:27">
      <c r="AA197399" s="271"/>
    </row>
    <row r="197400" spans="27:27">
      <c r="AA197400" s="271"/>
    </row>
    <row r="197401" spans="27:27">
      <c r="AA197401" s="271"/>
    </row>
    <row r="197402" spans="27:27">
      <c r="AA197402" s="271"/>
    </row>
    <row r="197403" spans="27:27">
      <c r="AA197403" s="271"/>
    </row>
    <row r="197404" spans="27:27">
      <c r="AA197404" s="271"/>
    </row>
    <row r="197405" spans="27:27">
      <c r="AA197405" s="271"/>
    </row>
    <row r="197406" spans="27:27">
      <c r="AA197406" s="271"/>
    </row>
    <row r="197407" spans="27:27">
      <c r="AA197407" s="271"/>
    </row>
    <row r="197408" spans="27:27">
      <c r="AA197408" s="271"/>
    </row>
    <row r="197409" spans="27:27">
      <c r="AA197409" s="271"/>
    </row>
    <row r="197410" spans="27:27">
      <c r="AA197410" s="271"/>
    </row>
    <row r="197411" spans="27:27">
      <c r="AA197411" s="271"/>
    </row>
    <row r="197412" spans="27:27">
      <c r="AA197412" s="271"/>
    </row>
    <row r="197413" spans="27:27">
      <c r="AA197413" s="271"/>
    </row>
    <row r="197414" spans="27:27">
      <c r="AA197414" s="271"/>
    </row>
    <row r="197415" spans="27:27">
      <c r="AA197415" s="271"/>
    </row>
    <row r="197416" spans="27:27">
      <c r="AA197416" s="271"/>
    </row>
    <row r="197417" spans="27:27">
      <c r="AA197417" s="271"/>
    </row>
    <row r="197418" spans="27:27">
      <c r="AA197418" s="271"/>
    </row>
    <row r="197419" spans="27:27">
      <c r="AA197419" s="271"/>
    </row>
    <row r="197420" spans="27:27">
      <c r="AA197420" s="271"/>
    </row>
    <row r="197421" spans="27:27">
      <c r="AA197421" s="271"/>
    </row>
    <row r="197422" spans="27:27">
      <c r="AA197422" s="271"/>
    </row>
    <row r="197423" spans="27:27">
      <c r="AA197423" s="271"/>
    </row>
    <row r="197424" spans="27:27">
      <c r="AA197424" s="271"/>
    </row>
    <row r="197425" spans="27:27">
      <c r="AA197425" s="271"/>
    </row>
    <row r="197426" spans="27:27">
      <c r="AA197426" s="271"/>
    </row>
    <row r="197427" spans="27:27">
      <c r="AA197427" s="271"/>
    </row>
    <row r="197428" spans="27:27">
      <c r="AA197428" s="271"/>
    </row>
    <row r="197429" spans="27:27">
      <c r="AA197429" s="271"/>
    </row>
    <row r="197430" spans="27:27">
      <c r="AA197430" s="271"/>
    </row>
    <row r="197431" spans="27:27">
      <c r="AA197431" s="271"/>
    </row>
    <row r="197432" spans="27:27">
      <c r="AA197432" s="271"/>
    </row>
    <row r="197433" spans="27:27">
      <c r="AA197433" s="271"/>
    </row>
    <row r="197434" spans="27:27">
      <c r="AA197434" s="271"/>
    </row>
    <row r="197435" spans="27:27">
      <c r="AA197435" s="271"/>
    </row>
    <row r="197436" spans="27:27">
      <c r="AA197436" s="271"/>
    </row>
    <row r="197437" spans="27:27">
      <c r="AA197437" s="271"/>
    </row>
    <row r="197438" spans="27:27">
      <c r="AA197438" s="271"/>
    </row>
    <row r="197439" spans="27:27">
      <c r="AA197439" s="271"/>
    </row>
    <row r="197440" spans="27:27">
      <c r="AA197440" s="271"/>
    </row>
    <row r="197441" spans="27:27">
      <c r="AA197441" s="271"/>
    </row>
    <row r="197442" spans="27:27">
      <c r="AA197442" s="271"/>
    </row>
    <row r="197443" spans="27:27">
      <c r="AA197443" s="271"/>
    </row>
    <row r="197444" spans="27:27">
      <c r="AA197444" s="271"/>
    </row>
    <row r="197445" spans="27:27">
      <c r="AA197445" s="271"/>
    </row>
    <row r="197446" spans="27:27">
      <c r="AA197446" s="271"/>
    </row>
    <row r="197447" spans="27:27">
      <c r="AA197447" s="271"/>
    </row>
    <row r="197448" spans="27:27">
      <c r="AA197448" s="271"/>
    </row>
    <row r="197449" spans="27:27">
      <c r="AA197449" s="271"/>
    </row>
    <row r="197450" spans="27:27">
      <c r="AA197450" s="271"/>
    </row>
    <row r="197451" spans="27:27">
      <c r="AA197451" s="271"/>
    </row>
    <row r="197452" spans="27:27">
      <c r="AA197452" s="271"/>
    </row>
    <row r="197453" spans="27:27">
      <c r="AA197453" s="271"/>
    </row>
    <row r="197454" spans="27:27">
      <c r="AA197454" s="271"/>
    </row>
    <row r="197455" spans="27:27">
      <c r="AA197455" s="271"/>
    </row>
    <row r="197456" spans="27:27">
      <c r="AA197456" s="271"/>
    </row>
    <row r="197457" spans="27:27">
      <c r="AA197457" s="271"/>
    </row>
    <row r="197458" spans="27:27">
      <c r="AA197458" s="271"/>
    </row>
    <row r="197459" spans="27:27">
      <c r="AA197459" s="271"/>
    </row>
    <row r="197460" spans="27:27">
      <c r="AA197460" s="271"/>
    </row>
    <row r="197461" spans="27:27">
      <c r="AA197461" s="271"/>
    </row>
    <row r="197462" spans="27:27">
      <c r="AA197462" s="271"/>
    </row>
    <row r="197463" spans="27:27">
      <c r="AA197463" s="271"/>
    </row>
    <row r="197464" spans="27:27">
      <c r="AA197464" s="271"/>
    </row>
    <row r="197465" spans="27:27">
      <c r="AA197465" s="271"/>
    </row>
    <row r="197466" spans="27:27">
      <c r="AA197466" s="271"/>
    </row>
    <row r="197467" spans="27:27">
      <c r="AA197467" s="271"/>
    </row>
    <row r="197468" spans="27:27">
      <c r="AA197468" s="271"/>
    </row>
    <row r="197469" spans="27:27">
      <c r="AA197469" s="271"/>
    </row>
    <row r="197470" spans="27:27">
      <c r="AA197470" s="271"/>
    </row>
    <row r="197471" spans="27:27">
      <c r="AA197471" s="271"/>
    </row>
    <row r="197472" spans="27:27">
      <c r="AA197472" s="271"/>
    </row>
    <row r="197473" spans="27:27">
      <c r="AA197473" s="271"/>
    </row>
    <row r="197474" spans="27:27">
      <c r="AA197474" s="271"/>
    </row>
    <row r="197475" spans="27:27">
      <c r="AA197475" s="271"/>
    </row>
    <row r="197476" spans="27:27">
      <c r="AA197476" s="271"/>
    </row>
    <row r="197477" spans="27:27">
      <c r="AA197477" s="271"/>
    </row>
    <row r="197478" spans="27:27">
      <c r="AA197478" s="271"/>
    </row>
    <row r="197479" spans="27:27">
      <c r="AA197479" s="271"/>
    </row>
    <row r="197480" spans="27:27">
      <c r="AA197480" s="271"/>
    </row>
    <row r="197481" spans="27:27">
      <c r="AA197481" s="271"/>
    </row>
    <row r="197482" spans="27:27">
      <c r="AA197482" s="271"/>
    </row>
    <row r="197483" spans="27:27">
      <c r="AA197483" s="271"/>
    </row>
    <row r="197484" spans="27:27">
      <c r="AA197484" s="271"/>
    </row>
    <row r="197485" spans="27:27">
      <c r="AA197485" s="271"/>
    </row>
    <row r="197486" spans="27:27">
      <c r="AA197486" s="271"/>
    </row>
    <row r="197487" spans="27:27">
      <c r="AA197487" s="271"/>
    </row>
    <row r="197488" spans="27:27">
      <c r="AA197488" s="271"/>
    </row>
    <row r="197489" spans="27:27">
      <c r="AA197489" s="271"/>
    </row>
    <row r="197490" spans="27:27">
      <c r="AA197490" s="271"/>
    </row>
    <row r="197491" spans="27:27">
      <c r="AA197491" s="271"/>
    </row>
    <row r="197492" spans="27:27">
      <c r="AA197492" s="271"/>
    </row>
    <row r="197493" spans="27:27">
      <c r="AA197493" s="271"/>
    </row>
    <row r="197494" spans="27:27">
      <c r="AA197494" s="271"/>
    </row>
    <row r="197495" spans="27:27">
      <c r="AA197495" s="271"/>
    </row>
    <row r="197496" spans="27:27">
      <c r="AA197496" s="271"/>
    </row>
    <row r="197497" spans="27:27">
      <c r="AA197497" s="271"/>
    </row>
    <row r="197498" spans="27:27">
      <c r="AA197498" s="271"/>
    </row>
    <row r="197499" spans="27:27">
      <c r="AA197499" s="271"/>
    </row>
    <row r="197500" spans="27:27">
      <c r="AA197500" s="271"/>
    </row>
    <row r="197501" spans="27:27">
      <c r="AA197501" s="271"/>
    </row>
    <row r="197502" spans="27:27">
      <c r="AA197502" s="271"/>
    </row>
    <row r="197503" spans="27:27">
      <c r="AA197503" s="271"/>
    </row>
    <row r="197504" spans="27:27">
      <c r="AA197504" s="271"/>
    </row>
    <row r="197505" spans="27:27">
      <c r="AA197505" s="271"/>
    </row>
    <row r="197506" spans="27:27">
      <c r="AA197506" s="271"/>
    </row>
    <row r="197507" spans="27:27">
      <c r="AA197507" s="271"/>
    </row>
    <row r="197508" spans="27:27">
      <c r="AA197508" s="271"/>
    </row>
    <row r="197509" spans="27:27">
      <c r="AA197509" s="271"/>
    </row>
    <row r="197510" spans="27:27">
      <c r="AA197510" s="271"/>
    </row>
    <row r="197511" spans="27:27">
      <c r="AA197511" s="271"/>
    </row>
    <row r="197512" spans="27:27">
      <c r="AA197512" s="271"/>
    </row>
    <row r="197513" spans="27:27">
      <c r="AA197513" s="271"/>
    </row>
    <row r="197514" spans="27:27">
      <c r="AA197514" s="271"/>
    </row>
    <row r="197515" spans="27:27">
      <c r="AA197515" s="271"/>
    </row>
    <row r="197516" spans="27:27">
      <c r="AA197516" s="271"/>
    </row>
    <row r="197517" spans="27:27">
      <c r="AA197517" s="271"/>
    </row>
    <row r="197518" spans="27:27">
      <c r="AA197518" s="271"/>
    </row>
    <row r="197519" spans="27:27">
      <c r="AA197519" s="271"/>
    </row>
    <row r="197520" spans="27:27">
      <c r="AA197520" s="271"/>
    </row>
    <row r="197521" spans="27:27">
      <c r="AA197521" s="271"/>
    </row>
    <row r="197522" spans="27:27">
      <c r="AA197522" s="271"/>
    </row>
    <row r="197523" spans="27:27">
      <c r="AA197523" s="271"/>
    </row>
    <row r="197524" spans="27:27">
      <c r="AA197524" s="271"/>
    </row>
    <row r="197525" spans="27:27">
      <c r="AA197525" s="271"/>
    </row>
    <row r="197526" spans="27:27">
      <c r="AA197526" s="271"/>
    </row>
    <row r="197527" spans="27:27">
      <c r="AA197527" s="271"/>
    </row>
    <row r="197528" spans="27:27">
      <c r="AA197528" s="271"/>
    </row>
    <row r="197529" spans="27:27">
      <c r="AA197529" s="271"/>
    </row>
    <row r="197530" spans="27:27">
      <c r="AA197530" s="271"/>
    </row>
    <row r="197531" spans="27:27">
      <c r="AA197531" s="271"/>
    </row>
    <row r="197532" spans="27:27">
      <c r="AA197532" s="271"/>
    </row>
    <row r="197533" spans="27:27">
      <c r="AA197533" s="271"/>
    </row>
    <row r="197534" spans="27:27">
      <c r="AA197534" s="271"/>
    </row>
    <row r="197535" spans="27:27">
      <c r="AA197535" s="271"/>
    </row>
    <row r="197536" spans="27:27">
      <c r="AA197536" s="271"/>
    </row>
    <row r="197537" spans="27:27">
      <c r="AA197537" s="271"/>
    </row>
    <row r="197538" spans="27:27">
      <c r="AA197538" s="271"/>
    </row>
    <row r="197539" spans="27:27">
      <c r="AA197539" s="271"/>
    </row>
    <row r="197540" spans="27:27">
      <c r="AA197540" s="271"/>
    </row>
    <row r="197541" spans="27:27">
      <c r="AA197541" s="271"/>
    </row>
    <row r="197542" spans="27:27">
      <c r="AA197542" s="271"/>
    </row>
    <row r="197543" spans="27:27">
      <c r="AA197543" s="271"/>
    </row>
    <row r="197544" spans="27:27">
      <c r="AA197544" s="271"/>
    </row>
    <row r="197545" spans="27:27">
      <c r="AA197545" s="271"/>
    </row>
    <row r="197546" spans="27:27">
      <c r="AA197546" s="271"/>
    </row>
    <row r="197547" spans="27:27">
      <c r="AA197547" s="271"/>
    </row>
    <row r="197548" spans="27:27">
      <c r="AA197548" s="271"/>
    </row>
    <row r="197549" spans="27:27">
      <c r="AA197549" s="271"/>
    </row>
    <row r="197550" spans="27:27">
      <c r="AA197550" s="271"/>
    </row>
    <row r="197551" spans="27:27">
      <c r="AA197551" s="271"/>
    </row>
    <row r="197552" spans="27:27">
      <c r="AA197552" s="271"/>
    </row>
    <row r="197553" spans="27:27">
      <c r="AA197553" s="271"/>
    </row>
    <row r="197554" spans="27:27">
      <c r="AA197554" s="271"/>
    </row>
    <row r="197555" spans="27:27">
      <c r="AA197555" s="271"/>
    </row>
    <row r="197556" spans="27:27">
      <c r="AA197556" s="271"/>
    </row>
    <row r="197557" spans="27:27">
      <c r="AA197557" s="271"/>
    </row>
    <row r="197558" spans="27:27">
      <c r="AA197558" s="271"/>
    </row>
    <row r="197559" spans="27:27">
      <c r="AA197559" s="271"/>
    </row>
    <row r="197560" spans="27:27">
      <c r="AA197560" s="271"/>
    </row>
    <row r="197561" spans="27:27">
      <c r="AA197561" s="271"/>
    </row>
    <row r="197562" spans="27:27">
      <c r="AA197562" s="271"/>
    </row>
    <row r="197563" spans="27:27">
      <c r="AA197563" s="271"/>
    </row>
    <row r="197564" spans="27:27">
      <c r="AA197564" s="271"/>
    </row>
    <row r="197565" spans="27:27">
      <c r="AA197565" s="271"/>
    </row>
    <row r="197566" spans="27:27">
      <c r="AA197566" s="271"/>
    </row>
    <row r="197567" spans="27:27">
      <c r="AA197567" s="271"/>
    </row>
    <row r="197568" spans="27:27">
      <c r="AA197568" s="271"/>
    </row>
    <row r="197569" spans="27:27">
      <c r="AA197569" s="271"/>
    </row>
    <row r="197570" spans="27:27">
      <c r="AA197570" s="271"/>
    </row>
    <row r="197571" spans="27:27">
      <c r="AA197571" s="271"/>
    </row>
    <row r="197572" spans="27:27">
      <c r="AA197572" s="271"/>
    </row>
    <row r="197573" spans="27:27">
      <c r="AA197573" s="271"/>
    </row>
    <row r="197574" spans="27:27">
      <c r="AA197574" s="271"/>
    </row>
    <row r="197575" spans="27:27">
      <c r="AA197575" s="271"/>
    </row>
    <row r="197576" spans="27:27">
      <c r="AA197576" s="271"/>
    </row>
    <row r="197577" spans="27:27">
      <c r="AA197577" s="271"/>
    </row>
    <row r="197578" spans="27:27">
      <c r="AA197578" s="271"/>
    </row>
    <row r="197579" spans="27:27">
      <c r="AA197579" s="271"/>
    </row>
    <row r="197580" spans="27:27">
      <c r="AA197580" s="271"/>
    </row>
    <row r="197581" spans="27:27">
      <c r="AA197581" s="271"/>
    </row>
    <row r="197582" spans="27:27">
      <c r="AA197582" s="271"/>
    </row>
    <row r="197583" spans="27:27">
      <c r="AA197583" s="271"/>
    </row>
    <row r="197584" spans="27:27">
      <c r="AA197584" s="271"/>
    </row>
    <row r="197585" spans="27:27">
      <c r="AA197585" s="271"/>
    </row>
    <row r="197586" spans="27:27">
      <c r="AA197586" s="271"/>
    </row>
    <row r="197587" spans="27:27">
      <c r="AA197587" s="271"/>
    </row>
    <row r="197588" spans="27:27">
      <c r="AA197588" s="271"/>
    </row>
    <row r="197589" spans="27:27">
      <c r="AA197589" s="271"/>
    </row>
    <row r="197590" spans="27:27">
      <c r="AA197590" s="271"/>
    </row>
    <row r="197591" spans="27:27">
      <c r="AA197591" s="271"/>
    </row>
    <row r="197592" spans="27:27">
      <c r="AA197592" s="271"/>
    </row>
    <row r="197593" spans="27:27">
      <c r="AA197593" s="271"/>
    </row>
    <row r="197594" spans="27:27">
      <c r="AA197594" s="271"/>
    </row>
    <row r="197595" spans="27:27">
      <c r="AA197595" s="271"/>
    </row>
    <row r="197596" spans="27:27">
      <c r="AA197596" s="271"/>
    </row>
    <row r="197597" spans="27:27">
      <c r="AA197597" s="271"/>
    </row>
    <row r="197598" spans="27:27">
      <c r="AA197598" s="271"/>
    </row>
    <row r="197599" spans="27:27">
      <c r="AA197599" s="271"/>
    </row>
    <row r="197600" spans="27:27">
      <c r="AA197600" s="271"/>
    </row>
    <row r="197601" spans="27:27">
      <c r="AA197601" s="271"/>
    </row>
    <row r="197602" spans="27:27">
      <c r="AA197602" s="271"/>
    </row>
    <row r="197603" spans="27:27">
      <c r="AA197603" s="271"/>
    </row>
    <row r="197604" spans="27:27">
      <c r="AA197604" s="271"/>
    </row>
    <row r="197605" spans="27:27">
      <c r="AA197605" s="271"/>
    </row>
    <row r="197606" spans="27:27">
      <c r="AA197606" s="271"/>
    </row>
    <row r="197607" spans="27:27">
      <c r="AA197607" s="271"/>
    </row>
    <row r="197608" spans="27:27">
      <c r="AA197608" s="271"/>
    </row>
    <row r="197609" spans="27:27">
      <c r="AA197609" s="271"/>
    </row>
    <row r="197610" spans="27:27">
      <c r="AA197610" s="271"/>
    </row>
    <row r="197611" spans="27:27">
      <c r="AA197611" s="271"/>
    </row>
    <row r="197612" spans="27:27">
      <c r="AA197612" s="271"/>
    </row>
    <row r="197613" spans="27:27">
      <c r="AA197613" s="271"/>
    </row>
    <row r="197614" spans="27:27">
      <c r="AA197614" s="271"/>
    </row>
    <row r="197615" spans="27:27">
      <c r="AA197615" s="271"/>
    </row>
    <row r="197616" spans="27:27">
      <c r="AA197616" s="271"/>
    </row>
    <row r="197617" spans="27:27">
      <c r="AA197617" s="271"/>
    </row>
    <row r="197618" spans="27:27">
      <c r="AA197618" s="271"/>
    </row>
    <row r="197619" spans="27:27">
      <c r="AA197619" s="271"/>
    </row>
    <row r="197620" spans="27:27">
      <c r="AA197620" s="271"/>
    </row>
    <row r="197621" spans="27:27">
      <c r="AA197621" s="271"/>
    </row>
    <row r="197622" spans="27:27">
      <c r="AA197622" s="271"/>
    </row>
    <row r="197623" spans="27:27">
      <c r="AA197623" s="271"/>
    </row>
    <row r="197624" spans="27:27">
      <c r="AA197624" s="271"/>
    </row>
    <row r="197625" spans="27:27">
      <c r="AA197625" s="271"/>
    </row>
    <row r="197626" spans="27:27">
      <c r="AA197626" s="271"/>
    </row>
    <row r="197627" spans="27:27">
      <c r="AA197627" s="271"/>
    </row>
    <row r="197628" spans="27:27">
      <c r="AA197628" s="271"/>
    </row>
    <row r="197629" spans="27:27">
      <c r="AA197629" s="271"/>
    </row>
    <row r="197630" spans="27:27">
      <c r="AA197630" s="271"/>
    </row>
    <row r="197631" spans="27:27">
      <c r="AA197631" s="271"/>
    </row>
    <row r="197632" spans="27:27">
      <c r="AA197632" s="271"/>
    </row>
    <row r="197633" spans="27:27">
      <c r="AA197633" s="271"/>
    </row>
    <row r="197634" spans="27:27">
      <c r="AA197634" s="271"/>
    </row>
    <row r="197635" spans="27:27">
      <c r="AA197635" s="271"/>
    </row>
    <row r="197636" spans="27:27">
      <c r="AA197636" s="271"/>
    </row>
    <row r="197637" spans="27:27">
      <c r="AA197637" s="271"/>
    </row>
    <row r="197638" spans="27:27">
      <c r="AA197638" s="271"/>
    </row>
    <row r="197639" spans="27:27">
      <c r="AA197639" s="271"/>
    </row>
    <row r="197640" spans="27:27">
      <c r="AA197640" s="271"/>
    </row>
    <row r="197641" spans="27:27">
      <c r="AA197641" s="271"/>
    </row>
    <row r="197642" spans="27:27">
      <c r="AA197642" s="271"/>
    </row>
    <row r="197643" spans="27:27">
      <c r="AA197643" s="271"/>
    </row>
    <row r="197644" spans="27:27">
      <c r="AA197644" s="271"/>
    </row>
    <row r="197645" spans="27:27">
      <c r="AA197645" s="271"/>
    </row>
    <row r="197646" spans="27:27">
      <c r="AA197646" s="271"/>
    </row>
    <row r="197647" spans="27:27">
      <c r="AA197647" s="271"/>
    </row>
    <row r="197648" spans="27:27">
      <c r="AA197648" s="271"/>
    </row>
    <row r="197649" spans="27:27">
      <c r="AA197649" s="271"/>
    </row>
    <row r="197650" spans="27:27">
      <c r="AA197650" s="271"/>
    </row>
    <row r="197651" spans="27:27">
      <c r="AA197651" s="271"/>
    </row>
    <row r="197652" spans="27:27">
      <c r="AA197652" s="271"/>
    </row>
    <row r="197653" spans="27:27">
      <c r="AA197653" s="271"/>
    </row>
    <row r="197654" spans="27:27">
      <c r="AA197654" s="271"/>
    </row>
    <row r="197655" spans="27:27">
      <c r="AA197655" s="271"/>
    </row>
    <row r="197656" spans="27:27">
      <c r="AA197656" s="271"/>
    </row>
    <row r="197657" spans="27:27">
      <c r="AA197657" s="271"/>
    </row>
    <row r="197658" spans="27:27">
      <c r="AA197658" s="271"/>
    </row>
    <row r="197659" spans="27:27">
      <c r="AA197659" s="271"/>
    </row>
    <row r="197660" spans="27:27">
      <c r="AA197660" s="271"/>
    </row>
    <row r="197661" spans="27:27">
      <c r="AA197661" s="271"/>
    </row>
    <row r="197662" spans="27:27">
      <c r="AA197662" s="271"/>
    </row>
    <row r="197663" spans="27:27">
      <c r="AA197663" s="271"/>
    </row>
    <row r="197664" spans="27:27">
      <c r="AA197664" s="271"/>
    </row>
    <row r="197665" spans="27:27">
      <c r="AA197665" s="271"/>
    </row>
    <row r="197666" spans="27:27">
      <c r="AA197666" s="271"/>
    </row>
    <row r="197667" spans="27:27">
      <c r="AA197667" s="271"/>
    </row>
    <row r="197668" spans="27:27">
      <c r="AA197668" s="271"/>
    </row>
    <row r="197669" spans="27:27">
      <c r="AA197669" s="271"/>
    </row>
    <row r="197670" spans="27:27">
      <c r="AA197670" s="271"/>
    </row>
    <row r="197671" spans="27:27">
      <c r="AA197671" s="271"/>
    </row>
    <row r="197672" spans="27:27">
      <c r="AA197672" s="271"/>
    </row>
    <row r="197673" spans="27:27">
      <c r="AA197673" s="271"/>
    </row>
    <row r="197674" spans="27:27">
      <c r="AA197674" s="271"/>
    </row>
    <row r="197675" spans="27:27">
      <c r="AA197675" s="271"/>
    </row>
    <row r="197676" spans="27:27">
      <c r="AA197676" s="271"/>
    </row>
    <row r="197677" spans="27:27">
      <c r="AA197677" s="271"/>
    </row>
    <row r="197678" spans="27:27">
      <c r="AA197678" s="271"/>
    </row>
    <row r="197679" spans="27:27">
      <c r="AA197679" s="271"/>
    </row>
    <row r="197680" spans="27:27">
      <c r="AA197680" s="271"/>
    </row>
    <row r="197681" spans="27:27">
      <c r="AA197681" s="271"/>
    </row>
    <row r="197682" spans="27:27">
      <c r="AA197682" s="271"/>
    </row>
    <row r="197683" spans="27:27">
      <c r="AA197683" s="271"/>
    </row>
    <row r="197684" spans="27:27">
      <c r="AA197684" s="271"/>
    </row>
    <row r="197685" spans="27:27">
      <c r="AA197685" s="271"/>
    </row>
    <row r="197686" spans="27:27">
      <c r="AA197686" s="271"/>
    </row>
    <row r="197687" spans="27:27">
      <c r="AA197687" s="271"/>
    </row>
    <row r="197688" spans="27:27">
      <c r="AA197688" s="271"/>
    </row>
    <row r="197689" spans="27:27">
      <c r="AA197689" s="271"/>
    </row>
    <row r="197690" spans="27:27">
      <c r="AA197690" s="271"/>
    </row>
    <row r="197691" spans="27:27">
      <c r="AA197691" s="271"/>
    </row>
    <row r="197692" spans="27:27">
      <c r="AA197692" s="271"/>
    </row>
    <row r="197693" spans="27:27">
      <c r="AA197693" s="271"/>
    </row>
    <row r="197694" spans="27:27">
      <c r="AA197694" s="271"/>
    </row>
    <row r="197695" spans="27:27">
      <c r="AA197695" s="271"/>
    </row>
    <row r="197696" spans="27:27">
      <c r="AA197696" s="271"/>
    </row>
    <row r="197697" spans="27:27">
      <c r="AA197697" s="271"/>
    </row>
    <row r="197698" spans="27:27">
      <c r="AA197698" s="271"/>
    </row>
    <row r="197699" spans="27:27">
      <c r="AA197699" s="271"/>
    </row>
    <row r="197700" spans="27:27">
      <c r="AA197700" s="271"/>
    </row>
    <row r="197701" spans="27:27">
      <c r="AA197701" s="271"/>
    </row>
    <row r="197702" spans="27:27">
      <c r="AA197702" s="271"/>
    </row>
    <row r="197703" spans="27:27">
      <c r="AA197703" s="271"/>
    </row>
    <row r="197704" spans="27:27">
      <c r="AA197704" s="271"/>
    </row>
    <row r="197705" spans="27:27">
      <c r="AA197705" s="271"/>
    </row>
    <row r="197706" spans="27:27">
      <c r="AA197706" s="271"/>
    </row>
    <row r="197707" spans="27:27">
      <c r="AA197707" s="271"/>
    </row>
    <row r="197708" spans="27:27">
      <c r="AA197708" s="271"/>
    </row>
    <row r="197709" spans="27:27">
      <c r="AA197709" s="271"/>
    </row>
    <row r="197710" spans="27:27">
      <c r="AA197710" s="271"/>
    </row>
    <row r="197711" spans="27:27">
      <c r="AA197711" s="271"/>
    </row>
    <row r="197712" spans="27:27">
      <c r="AA197712" s="271"/>
    </row>
    <row r="197713" spans="27:27">
      <c r="AA197713" s="271"/>
    </row>
    <row r="197714" spans="27:27">
      <c r="AA197714" s="271"/>
    </row>
    <row r="197715" spans="27:27">
      <c r="AA197715" s="271"/>
    </row>
    <row r="197716" spans="27:27">
      <c r="AA197716" s="271"/>
    </row>
    <row r="197717" spans="27:27">
      <c r="AA197717" s="271"/>
    </row>
    <row r="197718" spans="27:27">
      <c r="AA197718" s="271"/>
    </row>
    <row r="197719" spans="27:27">
      <c r="AA197719" s="271"/>
    </row>
    <row r="197720" spans="27:27">
      <c r="AA197720" s="271"/>
    </row>
    <row r="197721" spans="27:27">
      <c r="AA197721" s="271"/>
    </row>
    <row r="197722" spans="27:27">
      <c r="AA197722" s="271"/>
    </row>
    <row r="197723" spans="27:27">
      <c r="AA197723" s="271"/>
    </row>
    <row r="197724" spans="27:27">
      <c r="AA197724" s="271"/>
    </row>
    <row r="197725" spans="27:27">
      <c r="AA197725" s="271"/>
    </row>
    <row r="197726" spans="27:27">
      <c r="AA197726" s="271"/>
    </row>
    <row r="197727" spans="27:27">
      <c r="AA197727" s="271"/>
    </row>
    <row r="197728" spans="27:27">
      <c r="AA197728" s="271"/>
    </row>
    <row r="197729" spans="27:27">
      <c r="AA197729" s="271"/>
    </row>
    <row r="197730" spans="27:27">
      <c r="AA197730" s="271"/>
    </row>
    <row r="197731" spans="27:27">
      <c r="AA197731" s="271"/>
    </row>
    <row r="197732" spans="27:27">
      <c r="AA197732" s="271"/>
    </row>
    <row r="197733" spans="27:27">
      <c r="AA197733" s="271"/>
    </row>
    <row r="197734" spans="27:27">
      <c r="AA197734" s="271"/>
    </row>
    <row r="197735" spans="27:27">
      <c r="AA197735" s="271"/>
    </row>
    <row r="197736" spans="27:27">
      <c r="AA197736" s="271"/>
    </row>
    <row r="197737" spans="27:27">
      <c r="AA197737" s="271"/>
    </row>
    <row r="197738" spans="27:27">
      <c r="AA197738" s="271"/>
    </row>
    <row r="197739" spans="27:27">
      <c r="AA197739" s="271"/>
    </row>
    <row r="197740" spans="27:27">
      <c r="AA197740" s="271"/>
    </row>
    <row r="197741" spans="27:27">
      <c r="AA197741" s="271"/>
    </row>
    <row r="197742" spans="27:27">
      <c r="AA197742" s="271"/>
    </row>
    <row r="197743" spans="27:27">
      <c r="AA197743" s="271"/>
    </row>
    <row r="197744" spans="27:27">
      <c r="AA197744" s="271"/>
    </row>
    <row r="197745" spans="27:27">
      <c r="AA197745" s="271"/>
    </row>
    <row r="197746" spans="27:27">
      <c r="AA197746" s="271"/>
    </row>
    <row r="197747" spans="27:27">
      <c r="AA197747" s="271"/>
    </row>
    <row r="197748" spans="27:27">
      <c r="AA197748" s="271"/>
    </row>
    <row r="197749" spans="27:27">
      <c r="AA197749" s="271"/>
    </row>
    <row r="197750" spans="27:27">
      <c r="AA197750" s="271"/>
    </row>
    <row r="197751" spans="27:27">
      <c r="AA197751" s="271"/>
    </row>
    <row r="197752" spans="27:27">
      <c r="AA197752" s="271"/>
    </row>
    <row r="197753" spans="27:27">
      <c r="AA197753" s="271"/>
    </row>
    <row r="197754" spans="27:27">
      <c r="AA197754" s="271"/>
    </row>
    <row r="197755" spans="27:27">
      <c r="AA197755" s="271"/>
    </row>
    <row r="197756" spans="27:27">
      <c r="AA197756" s="271"/>
    </row>
    <row r="197757" spans="27:27">
      <c r="AA197757" s="271"/>
    </row>
    <row r="197758" spans="27:27">
      <c r="AA197758" s="271"/>
    </row>
    <row r="197759" spans="27:27">
      <c r="AA197759" s="271"/>
    </row>
    <row r="197760" spans="27:27">
      <c r="AA197760" s="271"/>
    </row>
    <row r="197761" spans="27:27">
      <c r="AA197761" s="271"/>
    </row>
    <row r="197762" spans="27:27">
      <c r="AA197762" s="271"/>
    </row>
    <row r="197763" spans="27:27">
      <c r="AA197763" s="271"/>
    </row>
    <row r="197764" spans="27:27">
      <c r="AA197764" s="271"/>
    </row>
    <row r="197765" spans="27:27">
      <c r="AA197765" s="271"/>
    </row>
    <row r="197766" spans="27:27">
      <c r="AA197766" s="271"/>
    </row>
    <row r="197767" spans="27:27">
      <c r="AA197767" s="271"/>
    </row>
    <row r="197768" spans="27:27">
      <c r="AA197768" s="271"/>
    </row>
    <row r="197769" spans="27:27">
      <c r="AA197769" s="271"/>
    </row>
    <row r="197770" spans="27:27">
      <c r="AA197770" s="271"/>
    </row>
    <row r="197771" spans="27:27">
      <c r="AA197771" s="271"/>
    </row>
    <row r="197772" spans="27:27">
      <c r="AA197772" s="271"/>
    </row>
    <row r="197773" spans="27:27">
      <c r="AA197773" s="271"/>
    </row>
    <row r="197774" spans="27:27">
      <c r="AA197774" s="271"/>
    </row>
    <row r="197775" spans="27:27">
      <c r="AA197775" s="271"/>
    </row>
    <row r="197776" spans="27:27">
      <c r="AA197776" s="271"/>
    </row>
    <row r="197777" spans="27:27">
      <c r="AA197777" s="271"/>
    </row>
    <row r="197778" spans="27:27">
      <c r="AA197778" s="271"/>
    </row>
    <row r="197779" spans="27:27">
      <c r="AA197779" s="271"/>
    </row>
    <row r="197780" spans="27:27">
      <c r="AA197780" s="271"/>
    </row>
    <row r="197781" spans="27:27">
      <c r="AA197781" s="271"/>
    </row>
    <row r="197782" spans="27:27">
      <c r="AA197782" s="271"/>
    </row>
    <row r="197783" spans="27:27">
      <c r="AA197783" s="271"/>
    </row>
    <row r="197784" spans="27:27">
      <c r="AA197784" s="271"/>
    </row>
    <row r="197785" spans="27:27">
      <c r="AA197785" s="271"/>
    </row>
    <row r="197786" spans="27:27">
      <c r="AA197786" s="271"/>
    </row>
    <row r="197787" spans="27:27">
      <c r="AA197787" s="271"/>
    </row>
    <row r="197788" spans="27:27">
      <c r="AA197788" s="271"/>
    </row>
    <row r="197789" spans="27:27">
      <c r="AA197789" s="271"/>
    </row>
    <row r="197790" spans="27:27">
      <c r="AA197790" s="271"/>
    </row>
    <row r="197791" spans="27:27">
      <c r="AA197791" s="271"/>
    </row>
    <row r="197792" spans="27:27">
      <c r="AA197792" s="271"/>
    </row>
    <row r="197793" spans="27:27">
      <c r="AA197793" s="271"/>
    </row>
    <row r="197794" spans="27:27">
      <c r="AA197794" s="271"/>
    </row>
    <row r="197795" spans="27:27">
      <c r="AA197795" s="271"/>
    </row>
    <row r="197796" spans="27:27">
      <c r="AA197796" s="271"/>
    </row>
    <row r="197797" spans="27:27">
      <c r="AA197797" s="271"/>
    </row>
    <row r="197798" spans="27:27">
      <c r="AA197798" s="271"/>
    </row>
    <row r="197799" spans="27:27">
      <c r="AA197799" s="271"/>
    </row>
    <row r="197800" spans="27:27">
      <c r="AA197800" s="271"/>
    </row>
    <row r="197801" spans="27:27">
      <c r="AA197801" s="271"/>
    </row>
    <row r="197802" spans="27:27">
      <c r="AA197802" s="271"/>
    </row>
    <row r="197803" spans="27:27">
      <c r="AA197803" s="271"/>
    </row>
    <row r="197804" spans="27:27">
      <c r="AA197804" s="271"/>
    </row>
    <row r="197805" spans="27:27">
      <c r="AA197805" s="271"/>
    </row>
    <row r="197806" spans="27:27">
      <c r="AA197806" s="271"/>
    </row>
    <row r="197807" spans="27:27">
      <c r="AA197807" s="271"/>
    </row>
    <row r="197808" spans="27:27">
      <c r="AA197808" s="271"/>
    </row>
    <row r="197809" spans="27:27">
      <c r="AA197809" s="271"/>
    </row>
    <row r="197810" spans="27:27">
      <c r="AA197810" s="271"/>
    </row>
    <row r="197811" spans="27:27">
      <c r="AA197811" s="271"/>
    </row>
    <row r="197812" spans="27:27">
      <c r="AA197812" s="271"/>
    </row>
    <row r="197813" spans="27:27">
      <c r="AA197813" s="271"/>
    </row>
    <row r="197814" spans="27:27">
      <c r="AA197814" s="271"/>
    </row>
    <row r="197815" spans="27:27">
      <c r="AA197815" s="271"/>
    </row>
    <row r="197816" spans="27:27">
      <c r="AA197816" s="271"/>
    </row>
    <row r="197817" spans="27:27">
      <c r="AA197817" s="271"/>
    </row>
    <row r="197818" spans="27:27">
      <c r="AA197818" s="271"/>
    </row>
    <row r="197819" spans="27:27">
      <c r="AA197819" s="271"/>
    </row>
    <row r="197820" spans="27:27">
      <c r="AA197820" s="271"/>
    </row>
    <row r="197821" spans="27:27">
      <c r="AA197821" s="271"/>
    </row>
    <row r="197822" spans="27:27">
      <c r="AA197822" s="271"/>
    </row>
    <row r="197823" spans="27:27">
      <c r="AA197823" s="271"/>
    </row>
    <row r="197824" spans="27:27">
      <c r="AA197824" s="271"/>
    </row>
    <row r="197825" spans="27:27">
      <c r="AA197825" s="271"/>
    </row>
    <row r="197826" spans="27:27">
      <c r="AA197826" s="271"/>
    </row>
    <row r="197827" spans="27:27">
      <c r="AA197827" s="271"/>
    </row>
    <row r="197828" spans="27:27">
      <c r="AA197828" s="271"/>
    </row>
    <row r="197829" spans="27:27">
      <c r="AA197829" s="271"/>
    </row>
    <row r="197830" spans="27:27">
      <c r="AA197830" s="271"/>
    </row>
    <row r="197831" spans="27:27">
      <c r="AA197831" s="271"/>
    </row>
    <row r="197832" spans="27:27">
      <c r="AA197832" s="271"/>
    </row>
    <row r="197833" spans="27:27">
      <c r="AA197833" s="271"/>
    </row>
    <row r="197834" spans="27:27">
      <c r="AA197834" s="271"/>
    </row>
    <row r="197835" spans="27:27">
      <c r="AA197835" s="271"/>
    </row>
    <row r="197836" spans="27:27">
      <c r="AA197836" s="271"/>
    </row>
    <row r="197837" spans="27:27">
      <c r="AA197837" s="271"/>
    </row>
    <row r="197838" spans="27:27">
      <c r="AA197838" s="271"/>
    </row>
    <row r="197839" spans="27:27">
      <c r="AA197839" s="271"/>
    </row>
    <row r="197840" spans="27:27">
      <c r="AA197840" s="271"/>
    </row>
    <row r="197841" spans="27:27">
      <c r="AA197841" s="271"/>
    </row>
    <row r="197842" spans="27:27">
      <c r="AA197842" s="271"/>
    </row>
    <row r="197843" spans="27:27">
      <c r="AA197843" s="271"/>
    </row>
    <row r="197844" spans="27:27">
      <c r="AA197844" s="271"/>
    </row>
    <row r="197845" spans="27:27">
      <c r="AA197845" s="271"/>
    </row>
    <row r="197846" spans="27:27">
      <c r="AA197846" s="271"/>
    </row>
    <row r="197847" spans="27:27">
      <c r="AA197847" s="271"/>
    </row>
    <row r="197848" spans="27:27">
      <c r="AA197848" s="271"/>
    </row>
    <row r="197849" spans="27:27">
      <c r="AA197849" s="271"/>
    </row>
    <row r="197850" spans="27:27">
      <c r="AA197850" s="271"/>
    </row>
    <row r="197851" spans="27:27">
      <c r="AA197851" s="271"/>
    </row>
    <row r="197852" spans="27:27">
      <c r="AA197852" s="271"/>
    </row>
    <row r="197853" spans="27:27">
      <c r="AA197853" s="271"/>
    </row>
    <row r="197854" spans="27:27">
      <c r="AA197854" s="271"/>
    </row>
    <row r="197855" spans="27:27">
      <c r="AA197855" s="271"/>
    </row>
    <row r="197856" spans="27:27">
      <c r="AA197856" s="271"/>
    </row>
    <row r="197857" spans="27:27">
      <c r="AA197857" s="271"/>
    </row>
    <row r="197858" spans="27:27">
      <c r="AA197858" s="271"/>
    </row>
    <row r="197859" spans="27:27">
      <c r="AA197859" s="271"/>
    </row>
    <row r="197860" spans="27:27">
      <c r="AA197860" s="271"/>
    </row>
    <row r="197861" spans="27:27">
      <c r="AA197861" s="271"/>
    </row>
    <row r="197862" spans="27:27">
      <c r="AA197862" s="271"/>
    </row>
    <row r="197863" spans="27:27">
      <c r="AA197863" s="271"/>
    </row>
    <row r="197864" spans="27:27">
      <c r="AA197864" s="271"/>
    </row>
    <row r="197865" spans="27:27">
      <c r="AA197865" s="271"/>
    </row>
    <row r="197866" spans="27:27">
      <c r="AA197866" s="271"/>
    </row>
    <row r="197867" spans="27:27">
      <c r="AA197867" s="271"/>
    </row>
    <row r="197868" spans="27:27">
      <c r="AA197868" s="271"/>
    </row>
    <row r="197869" spans="27:27">
      <c r="AA197869" s="271"/>
    </row>
    <row r="197870" spans="27:27">
      <c r="AA197870" s="271"/>
    </row>
    <row r="197871" spans="27:27">
      <c r="AA197871" s="271"/>
    </row>
    <row r="197872" spans="27:27">
      <c r="AA197872" s="271"/>
    </row>
    <row r="197873" spans="27:27">
      <c r="AA197873" s="271"/>
    </row>
    <row r="197874" spans="27:27">
      <c r="AA197874" s="271"/>
    </row>
    <row r="197875" spans="27:27">
      <c r="AA197875" s="271"/>
    </row>
    <row r="197876" spans="27:27">
      <c r="AA197876" s="271"/>
    </row>
    <row r="197877" spans="27:27">
      <c r="AA197877" s="271"/>
    </row>
    <row r="197878" spans="27:27">
      <c r="AA197878" s="271"/>
    </row>
    <row r="197879" spans="27:27">
      <c r="AA197879" s="271"/>
    </row>
    <row r="197880" spans="27:27">
      <c r="AA197880" s="271"/>
    </row>
    <row r="197881" spans="27:27">
      <c r="AA197881" s="271"/>
    </row>
    <row r="197882" spans="27:27">
      <c r="AA197882" s="271"/>
    </row>
    <row r="197883" spans="27:27">
      <c r="AA197883" s="271"/>
    </row>
    <row r="197884" spans="27:27">
      <c r="AA197884" s="271"/>
    </row>
    <row r="197885" spans="27:27">
      <c r="AA197885" s="271"/>
    </row>
    <row r="197886" spans="27:27">
      <c r="AA197886" s="271"/>
    </row>
    <row r="197887" spans="27:27">
      <c r="AA197887" s="271"/>
    </row>
    <row r="197888" spans="27:27">
      <c r="AA197888" s="271"/>
    </row>
    <row r="197889" spans="27:27">
      <c r="AA197889" s="271"/>
    </row>
    <row r="197890" spans="27:27">
      <c r="AA197890" s="271"/>
    </row>
    <row r="197891" spans="27:27">
      <c r="AA197891" s="271"/>
    </row>
    <row r="197892" spans="27:27">
      <c r="AA197892" s="271"/>
    </row>
    <row r="197893" spans="27:27">
      <c r="AA197893" s="271"/>
    </row>
    <row r="197894" spans="27:27">
      <c r="AA197894" s="271"/>
    </row>
    <row r="197895" spans="27:27">
      <c r="AA197895" s="271"/>
    </row>
    <row r="197896" spans="27:27">
      <c r="AA197896" s="271"/>
    </row>
    <row r="197897" spans="27:27">
      <c r="AA197897" s="271"/>
    </row>
    <row r="197898" spans="27:27">
      <c r="AA197898" s="271"/>
    </row>
    <row r="197899" spans="27:27">
      <c r="AA197899" s="271"/>
    </row>
    <row r="197900" spans="27:27">
      <c r="AA197900" s="271"/>
    </row>
    <row r="197901" spans="27:27">
      <c r="AA197901" s="271"/>
    </row>
    <row r="197902" spans="27:27">
      <c r="AA197902" s="271"/>
    </row>
    <row r="197903" spans="27:27">
      <c r="AA197903" s="271"/>
    </row>
    <row r="197904" spans="27:27">
      <c r="AA197904" s="271"/>
    </row>
    <row r="197905" spans="27:27">
      <c r="AA197905" s="271"/>
    </row>
    <row r="197906" spans="27:27">
      <c r="AA197906" s="271"/>
    </row>
    <row r="197907" spans="27:27">
      <c r="AA197907" s="271"/>
    </row>
    <row r="197908" spans="27:27">
      <c r="AA197908" s="271"/>
    </row>
    <row r="197909" spans="27:27">
      <c r="AA197909" s="271"/>
    </row>
    <row r="197910" spans="27:27">
      <c r="AA197910" s="271"/>
    </row>
    <row r="197911" spans="27:27">
      <c r="AA197911" s="271"/>
    </row>
    <row r="197912" spans="27:27">
      <c r="AA197912" s="271"/>
    </row>
    <row r="197913" spans="27:27">
      <c r="AA197913" s="271"/>
    </row>
    <row r="197914" spans="27:27">
      <c r="AA197914" s="271"/>
    </row>
    <row r="197915" spans="27:27">
      <c r="AA197915" s="271"/>
    </row>
    <row r="197916" spans="27:27">
      <c r="AA197916" s="271"/>
    </row>
    <row r="197917" spans="27:27">
      <c r="AA197917" s="271"/>
    </row>
    <row r="197918" spans="27:27">
      <c r="AA197918" s="271"/>
    </row>
    <row r="197919" spans="27:27">
      <c r="AA197919" s="271"/>
    </row>
    <row r="197920" spans="27:27">
      <c r="AA197920" s="271"/>
    </row>
    <row r="197921" spans="27:27">
      <c r="AA197921" s="271"/>
    </row>
    <row r="197922" spans="27:27">
      <c r="AA197922" s="271"/>
    </row>
    <row r="197923" spans="27:27">
      <c r="AA197923" s="271"/>
    </row>
    <row r="197924" spans="27:27">
      <c r="AA197924" s="271"/>
    </row>
    <row r="197925" spans="27:27">
      <c r="AA197925" s="271"/>
    </row>
    <row r="197926" spans="27:27">
      <c r="AA197926" s="271"/>
    </row>
    <row r="197927" spans="27:27">
      <c r="AA197927" s="271"/>
    </row>
    <row r="197928" spans="27:27">
      <c r="AA197928" s="271"/>
    </row>
    <row r="197929" spans="27:27">
      <c r="AA197929" s="271"/>
    </row>
    <row r="197930" spans="27:27">
      <c r="AA197930" s="271"/>
    </row>
    <row r="197931" spans="27:27">
      <c r="AA197931" s="271"/>
    </row>
    <row r="197932" spans="27:27">
      <c r="AA197932" s="271"/>
    </row>
    <row r="197933" spans="27:27">
      <c r="AA197933" s="271"/>
    </row>
    <row r="197934" spans="27:27">
      <c r="AA197934" s="271"/>
    </row>
    <row r="197935" spans="27:27">
      <c r="AA197935" s="271"/>
    </row>
    <row r="197936" spans="27:27">
      <c r="AA197936" s="271"/>
    </row>
    <row r="197937" spans="27:27">
      <c r="AA197937" s="271"/>
    </row>
    <row r="197938" spans="27:27">
      <c r="AA197938" s="271"/>
    </row>
    <row r="197939" spans="27:27">
      <c r="AA197939" s="271"/>
    </row>
    <row r="197940" spans="27:27">
      <c r="AA197940" s="271"/>
    </row>
    <row r="197941" spans="27:27">
      <c r="AA197941" s="271"/>
    </row>
    <row r="197942" spans="27:27">
      <c r="AA197942" s="271"/>
    </row>
    <row r="197943" spans="27:27">
      <c r="AA197943" s="271"/>
    </row>
    <row r="197944" spans="27:27">
      <c r="AA197944" s="271"/>
    </row>
    <row r="197945" spans="27:27">
      <c r="AA197945" s="271"/>
    </row>
    <row r="197946" spans="27:27">
      <c r="AA197946" s="271"/>
    </row>
    <row r="197947" spans="27:27">
      <c r="AA197947" s="271"/>
    </row>
    <row r="197948" spans="27:27">
      <c r="AA197948" s="271"/>
    </row>
    <row r="197949" spans="27:27">
      <c r="AA197949" s="271"/>
    </row>
    <row r="197950" spans="27:27">
      <c r="AA197950" s="271"/>
    </row>
    <row r="197951" spans="27:27">
      <c r="AA197951" s="271"/>
    </row>
    <row r="197952" spans="27:27">
      <c r="AA197952" s="271"/>
    </row>
    <row r="197953" spans="27:27">
      <c r="AA197953" s="271"/>
    </row>
    <row r="197954" spans="27:27">
      <c r="AA197954" s="271"/>
    </row>
    <row r="197955" spans="27:27">
      <c r="AA197955" s="271"/>
    </row>
    <row r="197956" spans="27:27">
      <c r="AA197956" s="271"/>
    </row>
    <row r="197957" spans="27:27">
      <c r="AA197957" s="271"/>
    </row>
    <row r="197958" spans="27:27">
      <c r="AA197958" s="271"/>
    </row>
    <row r="197959" spans="27:27">
      <c r="AA197959" s="271"/>
    </row>
    <row r="197960" spans="27:27">
      <c r="AA197960" s="271"/>
    </row>
    <row r="197961" spans="27:27">
      <c r="AA197961" s="271"/>
    </row>
    <row r="197962" spans="27:27">
      <c r="AA197962" s="271"/>
    </row>
    <row r="197963" spans="27:27">
      <c r="AA197963" s="271"/>
    </row>
    <row r="197964" spans="27:27">
      <c r="AA197964" s="271"/>
    </row>
    <row r="197965" spans="27:27">
      <c r="AA197965" s="271"/>
    </row>
    <row r="197966" spans="27:27">
      <c r="AA197966" s="271"/>
    </row>
    <row r="197967" spans="27:27">
      <c r="AA197967" s="271"/>
    </row>
    <row r="197968" spans="27:27">
      <c r="AA197968" s="271"/>
    </row>
    <row r="197969" spans="27:27">
      <c r="AA197969" s="271"/>
    </row>
    <row r="197970" spans="27:27">
      <c r="AA197970" s="271"/>
    </row>
    <row r="197971" spans="27:27">
      <c r="AA197971" s="271"/>
    </row>
    <row r="197972" spans="27:27">
      <c r="AA197972" s="271"/>
    </row>
    <row r="197973" spans="27:27">
      <c r="AA197973" s="271"/>
    </row>
    <row r="197974" spans="27:27">
      <c r="AA197974" s="271"/>
    </row>
    <row r="197975" spans="27:27">
      <c r="AA197975" s="271"/>
    </row>
    <row r="197976" spans="27:27">
      <c r="AA197976" s="271"/>
    </row>
    <row r="197977" spans="27:27">
      <c r="AA197977" s="271"/>
    </row>
    <row r="197978" spans="27:27">
      <c r="AA197978" s="271"/>
    </row>
    <row r="197979" spans="27:27">
      <c r="AA197979" s="271"/>
    </row>
    <row r="197980" spans="27:27">
      <c r="AA197980" s="271"/>
    </row>
    <row r="197981" spans="27:27">
      <c r="AA197981" s="271"/>
    </row>
    <row r="197982" spans="27:27">
      <c r="AA197982" s="271"/>
    </row>
    <row r="197983" spans="27:27">
      <c r="AA197983" s="271"/>
    </row>
    <row r="197984" spans="27:27">
      <c r="AA197984" s="271"/>
    </row>
    <row r="197985" spans="27:27">
      <c r="AA197985" s="271"/>
    </row>
    <row r="197986" spans="27:27">
      <c r="AA197986" s="271"/>
    </row>
    <row r="197987" spans="27:27">
      <c r="AA197987" s="271"/>
    </row>
    <row r="197988" spans="27:27">
      <c r="AA197988" s="271"/>
    </row>
    <row r="197989" spans="27:27">
      <c r="AA197989" s="271"/>
    </row>
    <row r="197990" spans="27:27">
      <c r="AA197990" s="271"/>
    </row>
    <row r="197991" spans="27:27">
      <c r="AA197991" s="271"/>
    </row>
    <row r="197992" spans="27:27">
      <c r="AA197992" s="271"/>
    </row>
    <row r="197993" spans="27:27">
      <c r="AA197993" s="271"/>
    </row>
    <row r="197994" spans="27:27">
      <c r="AA197994" s="271"/>
    </row>
    <row r="197995" spans="27:27">
      <c r="AA197995" s="271"/>
    </row>
    <row r="197996" spans="27:27">
      <c r="AA197996" s="271"/>
    </row>
    <row r="197997" spans="27:27">
      <c r="AA197997" s="271"/>
    </row>
    <row r="197998" spans="27:27">
      <c r="AA197998" s="271"/>
    </row>
    <row r="197999" spans="27:27">
      <c r="AA197999" s="271"/>
    </row>
    <row r="198000" spans="27:27">
      <c r="AA198000" s="271"/>
    </row>
    <row r="198001" spans="27:27">
      <c r="AA198001" s="271"/>
    </row>
    <row r="198002" spans="27:27">
      <c r="AA198002" s="271"/>
    </row>
    <row r="198003" spans="27:27">
      <c r="AA198003" s="271"/>
    </row>
    <row r="198004" spans="27:27">
      <c r="AA198004" s="271"/>
    </row>
    <row r="198005" spans="27:27">
      <c r="AA198005" s="271"/>
    </row>
    <row r="198006" spans="27:27">
      <c r="AA198006" s="271"/>
    </row>
    <row r="198007" spans="27:27">
      <c r="AA198007" s="271"/>
    </row>
    <row r="198008" spans="27:27">
      <c r="AA198008" s="271"/>
    </row>
    <row r="198009" spans="27:27">
      <c r="AA198009" s="271"/>
    </row>
    <row r="198010" spans="27:27">
      <c r="AA198010" s="271"/>
    </row>
    <row r="198011" spans="27:27">
      <c r="AA198011" s="271"/>
    </row>
    <row r="198012" spans="27:27">
      <c r="AA198012" s="271"/>
    </row>
    <row r="198013" spans="27:27">
      <c r="AA198013" s="271"/>
    </row>
    <row r="198014" spans="27:27">
      <c r="AA198014" s="271"/>
    </row>
    <row r="198015" spans="27:27">
      <c r="AA198015" s="271"/>
    </row>
    <row r="198016" spans="27:27">
      <c r="AA198016" s="271"/>
    </row>
    <row r="198017" spans="27:27">
      <c r="AA198017" s="271"/>
    </row>
    <row r="198018" spans="27:27">
      <c r="AA198018" s="271"/>
    </row>
    <row r="198019" spans="27:27">
      <c r="AA198019" s="271"/>
    </row>
    <row r="198020" spans="27:27">
      <c r="AA198020" s="271"/>
    </row>
    <row r="198021" spans="27:27">
      <c r="AA198021" s="271"/>
    </row>
    <row r="198022" spans="27:27">
      <c r="AA198022" s="271"/>
    </row>
    <row r="198023" spans="27:27">
      <c r="AA198023" s="271"/>
    </row>
    <row r="198024" spans="27:27">
      <c r="AA198024" s="271"/>
    </row>
    <row r="198025" spans="27:27">
      <c r="AA198025" s="271"/>
    </row>
    <row r="198026" spans="27:27">
      <c r="AA198026" s="271"/>
    </row>
    <row r="198027" spans="27:27">
      <c r="AA198027" s="271"/>
    </row>
    <row r="198028" spans="27:27">
      <c r="AA198028" s="271"/>
    </row>
    <row r="198029" spans="27:27">
      <c r="AA198029" s="271"/>
    </row>
    <row r="198030" spans="27:27">
      <c r="AA198030" s="271"/>
    </row>
    <row r="198031" spans="27:27">
      <c r="AA198031" s="271"/>
    </row>
    <row r="198032" spans="27:27">
      <c r="AA198032" s="271"/>
    </row>
    <row r="198033" spans="27:27">
      <c r="AA198033" s="271"/>
    </row>
    <row r="198034" spans="27:27">
      <c r="AA198034" s="271"/>
    </row>
    <row r="198035" spans="27:27">
      <c r="AA198035" s="271"/>
    </row>
    <row r="198036" spans="27:27">
      <c r="AA198036" s="271"/>
    </row>
    <row r="198037" spans="27:27">
      <c r="AA198037" s="271"/>
    </row>
    <row r="198038" spans="27:27">
      <c r="AA198038" s="271"/>
    </row>
    <row r="198039" spans="27:27">
      <c r="AA198039" s="271"/>
    </row>
    <row r="198040" spans="27:27">
      <c r="AA198040" s="271"/>
    </row>
    <row r="198041" spans="27:27">
      <c r="AA198041" s="271"/>
    </row>
    <row r="198042" spans="27:27">
      <c r="AA198042" s="271"/>
    </row>
    <row r="198043" spans="27:27">
      <c r="AA198043" s="271"/>
    </row>
    <row r="198044" spans="27:27">
      <c r="AA198044" s="271"/>
    </row>
    <row r="198045" spans="27:27">
      <c r="AA198045" s="271"/>
    </row>
    <row r="198046" spans="27:27">
      <c r="AA198046" s="271"/>
    </row>
    <row r="198047" spans="27:27">
      <c r="AA198047" s="271"/>
    </row>
    <row r="198048" spans="27:27">
      <c r="AA198048" s="271"/>
    </row>
    <row r="198049" spans="27:27">
      <c r="AA198049" s="271"/>
    </row>
    <row r="198050" spans="27:27">
      <c r="AA198050" s="271"/>
    </row>
    <row r="198051" spans="27:27">
      <c r="AA198051" s="271"/>
    </row>
    <row r="198052" spans="27:27">
      <c r="AA198052" s="271"/>
    </row>
    <row r="198053" spans="27:27">
      <c r="AA198053" s="271"/>
    </row>
    <row r="198054" spans="27:27">
      <c r="AA198054" s="271"/>
    </row>
    <row r="198055" spans="27:27">
      <c r="AA198055" s="271"/>
    </row>
    <row r="198056" spans="27:27">
      <c r="AA198056" s="271"/>
    </row>
    <row r="198057" spans="27:27">
      <c r="AA198057" s="271"/>
    </row>
    <row r="198058" spans="27:27">
      <c r="AA198058" s="271"/>
    </row>
    <row r="198059" spans="27:27">
      <c r="AA198059" s="271"/>
    </row>
    <row r="198060" spans="27:27">
      <c r="AA198060" s="271"/>
    </row>
    <row r="198061" spans="27:27">
      <c r="AA198061" s="271"/>
    </row>
    <row r="198062" spans="27:27">
      <c r="AA198062" s="271"/>
    </row>
    <row r="198063" spans="27:27">
      <c r="AA198063" s="271"/>
    </row>
    <row r="198064" spans="27:27">
      <c r="AA198064" s="271"/>
    </row>
    <row r="198065" spans="27:27">
      <c r="AA198065" s="271"/>
    </row>
    <row r="198066" spans="27:27">
      <c r="AA198066" s="271"/>
    </row>
    <row r="198067" spans="27:27">
      <c r="AA198067" s="271"/>
    </row>
    <row r="198068" spans="27:27">
      <c r="AA198068" s="271"/>
    </row>
    <row r="198069" spans="27:27">
      <c r="AA198069" s="271"/>
    </row>
    <row r="198070" spans="27:27">
      <c r="AA198070" s="271"/>
    </row>
    <row r="198071" spans="27:27">
      <c r="AA198071" s="271"/>
    </row>
    <row r="198072" spans="27:27">
      <c r="AA198072" s="271"/>
    </row>
    <row r="198073" spans="27:27">
      <c r="AA198073" s="271"/>
    </row>
    <row r="198074" spans="27:27">
      <c r="AA198074" s="271"/>
    </row>
    <row r="198075" spans="27:27">
      <c r="AA198075" s="271"/>
    </row>
    <row r="198076" spans="27:27">
      <c r="AA198076" s="271"/>
    </row>
    <row r="198077" spans="27:27">
      <c r="AA198077" s="271"/>
    </row>
    <row r="198078" spans="27:27">
      <c r="AA198078" s="271"/>
    </row>
    <row r="198079" spans="27:27">
      <c r="AA198079" s="271"/>
    </row>
    <row r="198080" spans="27:27">
      <c r="AA198080" s="271"/>
    </row>
    <row r="198081" spans="27:27">
      <c r="AA198081" s="271"/>
    </row>
    <row r="198082" spans="27:27">
      <c r="AA198082" s="271"/>
    </row>
    <row r="198083" spans="27:27">
      <c r="AA198083" s="271"/>
    </row>
    <row r="198084" spans="27:27">
      <c r="AA198084" s="271"/>
    </row>
    <row r="198085" spans="27:27">
      <c r="AA198085" s="271"/>
    </row>
    <row r="198086" spans="27:27">
      <c r="AA198086" s="271"/>
    </row>
    <row r="198087" spans="27:27">
      <c r="AA198087" s="271"/>
    </row>
    <row r="198088" spans="27:27">
      <c r="AA198088" s="271"/>
    </row>
    <row r="198089" spans="27:27">
      <c r="AA198089" s="271"/>
    </row>
    <row r="198090" spans="27:27">
      <c r="AA198090" s="271"/>
    </row>
    <row r="198091" spans="27:27">
      <c r="AA198091" s="271"/>
    </row>
    <row r="198092" spans="27:27">
      <c r="AA198092" s="271"/>
    </row>
    <row r="198093" spans="27:27">
      <c r="AA198093" s="271"/>
    </row>
    <row r="198094" spans="27:27">
      <c r="AA198094" s="271"/>
    </row>
    <row r="198095" spans="27:27">
      <c r="AA198095" s="271"/>
    </row>
    <row r="198096" spans="27:27">
      <c r="AA198096" s="271"/>
    </row>
    <row r="198097" spans="27:27">
      <c r="AA198097" s="271"/>
    </row>
    <row r="198098" spans="27:27">
      <c r="AA198098" s="271"/>
    </row>
    <row r="198099" spans="27:27">
      <c r="AA198099" s="271"/>
    </row>
    <row r="198100" spans="27:27">
      <c r="AA198100" s="271"/>
    </row>
    <row r="198101" spans="27:27">
      <c r="AA198101" s="271"/>
    </row>
    <row r="198102" spans="27:27">
      <c r="AA198102" s="271"/>
    </row>
    <row r="198103" spans="27:27">
      <c r="AA198103" s="271"/>
    </row>
    <row r="198104" spans="27:27">
      <c r="AA198104" s="271"/>
    </row>
    <row r="198105" spans="27:27">
      <c r="AA198105" s="271"/>
    </row>
    <row r="198106" spans="27:27">
      <c r="AA198106" s="271"/>
    </row>
    <row r="198107" spans="27:27">
      <c r="AA198107" s="271"/>
    </row>
    <row r="198108" spans="27:27">
      <c r="AA198108" s="271"/>
    </row>
    <row r="198109" spans="27:27">
      <c r="AA198109" s="271"/>
    </row>
    <row r="198110" spans="27:27">
      <c r="AA198110" s="271"/>
    </row>
    <row r="198111" spans="27:27">
      <c r="AA198111" s="271"/>
    </row>
    <row r="198112" spans="27:27">
      <c r="AA198112" s="271"/>
    </row>
    <row r="198113" spans="27:27">
      <c r="AA198113" s="271"/>
    </row>
    <row r="198114" spans="27:27">
      <c r="AA198114" s="271"/>
    </row>
    <row r="198115" spans="27:27">
      <c r="AA198115" s="271"/>
    </row>
    <row r="198116" spans="27:27">
      <c r="AA198116" s="271"/>
    </row>
    <row r="198117" spans="27:27">
      <c r="AA198117" s="271"/>
    </row>
    <row r="198118" spans="27:27">
      <c r="AA198118" s="271"/>
    </row>
    <row r="198119" spans="27:27">
      <c r="AA198119" s="271"/>
    </row>
    <row r="198120" spans="27:27">
      <c r="AA198120" s="271"/>
    </row>
    <row r="198121" spans="27:27">
      <c r="AA198121" s="271"/>
    </row>
    <row r="198122" spans="27:27">
      <c r="AA198122" s="271"/>
    </row>
    <row r="198123" spans="27:27">
      <c r="AA198123" s="271"/>
    </row>
    <row r="198124" spans="27:27">
      <c r="AA198124" s="271"/>
    </row>
    <row r="198125" spans="27:27">
      <c r="AA198125" s="271"/>
    </row>
    <row r="198126" spans="27:27">
      <c r="AA198126" s="271"/>
    </row>
    <row r="198127" spans="27:27">
      <c r="AA198127" s="271"/>
    </row>
    <row r="198128" spans="27:27">
      <c r="AA198128" s="271"/>
    </row>
    <row r="198129" spans="27:27">
      <c r="AA198129" s="271"/>
    </row>
    <row r="198130" spans="27:27">
      <c r="AA198130" s="271"/>
    </row>
    <row r="198131" spans="27:27">
      <c r="AA198131" s="271"/>
    </row>
    <row r="198132" spans="27:27">
      <c r="AA198132" s="271"/>
    </row>
    <row r="198133" spans="27:27">
      <c r="AA198133" s="271"/>
    </row>
    <row r="198134" spans="27:27">
      <c r="AA198134" s="271"/>
    </row>
    <row r="198135" spans="27:27">
      <c r="AA198135" s="271"/>
    </row>
    <row r="198136" spans="27:27">
      <c r="AA198136" s="271"/>
    </row>
    <row r="198137" spans="27:27">
      <c r="AA198137" s="271"/>
    </row>
    <row r="198138" spans="27:27">
      <c r="AA198138" s="271"/>
    </row>
    <row r="198139" spans="27:27">
      <c r="AA198139" s="271"/>
    </row>
    <row r="198140" spans="27:27">
      <c r="AA198140" s="271"/>
    </row>
    <row r="198141" spans="27:27">
      <c r="AA198141" s="271"/>
    </row>
    <row r="198142" spans="27:27">
      <c r="AA198142" s="271"/>
    </row>
    <row r="198143" spans="27:27">
      <c r="AA198143" s="271"/>
    </row>
    <row r="198144" spans="27:27">
      <c r="AA198144" s="271"/>
    </row>
    <row r="198145" spans="27:27">
      <c r="AA198145" s="271"/>
    </row>
    <row r="198146" spans="27:27">
      <c r="AA198146" s="271"/>
    </row>
    <row r="198147" spans="27:27">
      <c r="AA198147" s="271"/>
    </row>
    <row r="198148" spans="27:27">
      <c r="AA198148" s="271"/>
    </row>
    <row r="198149" spans="27:27">
      <c r="AA198149" s="271"/>
    </row>
    <row r="198150" spans="27:27">
      <c r="AA198150" s="271"/>
    </row>
    <row r="198151" spans="27:27">
      <c r="AA198151" s="271"/>
    </row>
    <row r="198152" spans="27:27">
      <c r="AA198152" s="271"/>
    </row>
    <row r="198153" spans="27:27">
      <c r="AA198153" s="271"/>
    </row>
    <row r="198154" spans="27:27">
      <c r="AA198154" s="271"/>
    </row>
    <row r="198155" spans="27:27">
      <c r="AA198155" s="271"/>
    </row>
    <row r="198156" spans="27:27">
      <c r="AA198156" s="271"/>
    </row>
    <row r="198157" spans="27:27">
      <c r="AA198157" s="271"/>
    </row>
    <row r="198158" spans="27:27">
      <c r="AA198158" s="271"/>
    </row>
    <row r="198159" spans="27:27">
      <c r="AA198159" s="271"/>
    </row>
    <row r="198160" spans="27:27">
      <c r="AA198160" s="271"/>
    </row>
    <row r="198161" spans="27:27">
      <c r="AA198161" s="271"/>
    </row>
    <row r="198162" spans="27:27">
      <c r="AA198162" s="271"/>
    </row>
    <row r="198163" spans="27:27">
      <c r="AA198163" s="271"/>
    </row>
    <row r="198164" spans="27:27">
      <c r="AA198164" s="271"/>
    </row>
    <row r="198165" spans="27:27">
      <c r="AA198165" s="271"/>
    </row>
    <row r="198166" spans="27:27">
      <c r="AA198166" s="271"/>
    </row>
    <row r="198167" spans="27:27">
      <c r="AA198167" s="271"/>
    </row>
    <row r="198168" spans="27:27">
      <c r="AA198168" s="271"/>
    </row>
    <row r="198169" spans="27:27">
      <c r="AA198169" s="271"/>
    </row>
    <row r="198170" spans="27:27">
      <c r="AA198170" s="271"/>
    </row>
    <row r="198171" spans="27:27">
      <c r="AA198171" s="271"/>
    </row>
    <row r="198172" spans="27:27">
      <c r="AA198172" s="271"/>
    </row>
    <row r="198173" spans="27:27">
      <c r="AA198173" s="271"/>
    </row>
    <row r="198174" spans="27:27">
      <c r="AA198174" s="271"/>
    </row>
    <row r="198175" spans="27:27">
      <c r="AA198175" s="271"/>
    </row>
    <row r="198176" spans="27:27">
      <c r="AA198176" s="271"/>
    </row>
    <row r="198177" spans="27:27">
      <c r="AA198177" s="271"/>
    </row>
    <row r="198178" spans="27:27">
      <c r="AA198178" s="271"/>
    </row>
    <row r="198179" spans="27:27">
      <c r="AA198179" s="271"/>
    </row>
    <row r="198180" spans="27:27">
      <c r="AA198180" s="271"/>
    </row>
    <row r="198181" spans="27:27">
      <c r="AA198181" s="271"/>
    </row>
    <row r="198182" spans="27:27">
      <c r="AA198182" s="271"/>
    </row>
    <row r="198183" spans="27:27">
      <c r="AA198183" s="271"/>
    </row>
    <row r="198184" spans="27:27">
      <c r="AA198184" s="271"/>
    </row>
    <row r="198185" spans="27:27">
      <c r="AA198185" s="271"/>
    </row>
    <row r="198186" spans="27:27">
      <c r="AA198186" s="271"/>
    </row>
    <row r="198187" spans="27:27">
      <c r="AA198187" s="271"/>
    </row>
    <row r="198188" spans="27:27">
      <c r="AA198188" s="271"/>
    </row>
    <row r="198189" spans="27:27">
      <c r="AA198189" s="271"/>
    </row>
    <row r="198190" spans="27:27">
      <c r="AA198190" s="271"/>
    </row>
    <row r="198191" spans="27:27">
      <c r="AA198191" s="271"/>
    </row>
    <row r="198192" spans="27:27">
      <c r="AA198192" s="271"/>
    </row>
    <row r="198193" spans="27:27">
      <c r="AA198193" s="271"/>
    </row>
    <row r="198194" spans="27:27">
      <c r="AA198194" s="271"/>
    </row>
    <row r="198195" spans="27:27">
      <c r="AA198195" s="271"/>
    </row>
    <row r="198196" spans="27:27">
      <c r="AA198196" s="271"/>
    </row>
    <row r="198197" spans="27:27">
      <c r="AA198197" s="271"/>
    </row>
    <row r="198198" spans="27:27">
      <c r="AA198198" s="271"/>
    </row>
    <row r="198199" spans="27:27">
      <c r="AA198199" s="271"/>
    </row>
    <row r="198200" spans="27:27">
      <c r="AA198200" s="271"/>
    </row>
    <row r="198201" spans="27:27">
      <c r="AA198201" s="271"/>
    </row>
    <row r="198202" spans="27:27">
      <c r="AA198202" s="271"/>
    </row>
    <row r="198203" spans="27:27">
      <c r="AA198203" s="271"/>
    </row>
    <row r="198204" spans="27:27">
      <c r="AA198204" s="271"/>
    </row>
    <row r="198205" spans="27:27">
      <c r="AA198205" s="271"/>
    </row>
    <row r="198206" spans="27:27">
      <c r="AA198206" s="271"/>
    </row>
    <row r="198207" spans="27:27">
      <c r="AA198207" s="271"/>
    </row>
    <row r="198208" spans="27:27">
      <c r="AA198208" s="271"/>
    </row>
    <row r="198209" spans="27:27">
      <c r="AA198209" s="271"/>
    </row>
    <row r="198210" spans="27:27">
      <c r="AA198210" s="271"/>
    </row>
    <row r="198211" spans="27:27">
      <c r="AA198211" s="271"/>
    </row>
    <row r="198212" spans="27:27">
      <c r="AA198212" s="271"/>
    </row>
    <row r="198213" spans="27:27">
      <c r="AA198213" s="271"/>
    </row>
    <row r="198214" spans="27:27">
      <c r="AA198214" s="271"/>
    </row>
    <row r="198215" spans="27:27">
      <c r="AA198215" s="271"/>
    </row>
    <row r="198216" spans="27:27">
      <c r="AA198216" s="271"/>
    </row>
    <row r="198217" spans="27:27">
      <c r="AA198217" s="271"/>
    </row>
    <row r="198218" spans="27:27">
      <c r="AA198218" s="271"/>
    </row>
    <row r="198219" spans="27:27">
      <c r="AA198219" s="271"/>
    </row>
    <row r="198220" spans="27:27">
      <c r="AA198220" s="271"/>
    </row>
    <row r="198221" spans="27:27">
      <c r="AA198221" s="271"/>
    </row>
    <row r="198222" spans="27:27">
      <c r="AA198222" s="271"/>
    </row>
    <row r="198223" spans="27:27">
      <c r="AA198223" s="271"/>
    </row>
    <row r="198224" spans="27:27">
      <c r="AA198224" s="271"/>
    </row>
    <row r="198225" spans="27:27">
      <c r="AA198225" s="271"/>
    </row>
    <row r="198226" spans="27:27">
      <c r="AA198226" s="271"/>
    </row>
    <row r="198227" spans="27:27">
      <c r="AA198227" s="271"/>
    </row>
    <row r="198228" spans="27:27">
      <c r="AA198228" s="271"/>
    </row>
    <row r="198229" spans="27:27">
      <c r="AA198229" s="271"/>
    </row>
    <row r="198230" spans="27:27">
      <c r="AA198230" s="271"/>
    </row>
    <row r="198231" spans="27:27">
      <c r="AA198231" s="271"/>
    </row>
    <row r="198232" spans="27:27">
      <c r="AA198232" s="271"/>
    </row>
    <row r="198233" spans="27:27">
      <c r="AA198233" s="271"/>
    </row>
    <row r="198234" spans="27:27">
      <c r="AA198234" s="271"/>
    </row>
    <row r="198235" spans="27:27">
      <c r="AA198235" s="271"/>
    </row>
    <row r="198236" spans="27:27">
      <c r="AA198236" s="271"/>
    </row>
    <row r="198237" spans="27:27">
      <c r="AA198237" s="271"/>
    </row>
    <row r="198238" spans="27:27">
      <c r="AA198238" s="271"/>
    </row>
    <row r="198239" spans="27:27">
      <c r="AA198239" s="271"/>
    </row>
    <row r="198240" spans="27:27">
      <c r="AA198240" s="271"/>
    </row>
    <row r="198241" spans="27:27">
      <c r="AA198241" s="271"/>
    </row>
    <row r="198242" spans="27:27">
      <c r="AA198242" s="271"/>
    </row>
    <row r="198243" spans="27:27">
      <c r="AA198243" s="271"/>
    </row>
    <row r="198244" spans="27:27">
      <c r="AA198244" s="271"/>
    </row>
    <row r="198245" spans="27:27">
      <c r="AA198245" s="271"/>
    </row>
    <row r="198246" spans="27:27">
      <c r="AA198246" s="271"/>
    </row>
    <row r="198247" spans="27:27">
      <c r="AA198247" s="271"/>
    </row>
    <row r="198248" spans="27:27">
      <c r="AA198248" s="271"/>
    </row>
    <row r="198249" spans="27:27">
      <c r="AA198249" s="271"/>
    </row>
    <row r="198250" spans="27:27">
      <c r="AA198250" s="271"/>
    </row>
    <row r="198251" spans="27:27">
      <c r="AA198251" s="271"/>
    </row>
    <row r="198252" spans="27:27">
      <c r="AA198252" s="271"/>
    </row>
    <row r="198253" spans="27:27">
      <c r="AA198253" s="271"/>
    </row>
    <row r="198254" spans="27:27">
      <c r="AA198254" s="271"/>
    </row>
    <row r="198255" spans="27:27">
      <c r="AA198255" s="271"/>
    </row>
    <row r="198256" spans="27:27">
      <c r="AA198256" s="271"/>
    </row>
    <row r="198257" spans="27:27">
      <c r="AA198257" s="271"/>
    </row>
    <row r="198258" spans="27:27">
      <c r="AA198258" s="271"/>
    </row>
    <row r="198259" spans="27:27">
      <c r="AA198259" s="271"/>
    </row>
    <row r="198260" spans="27:27">
      <c r="AA198260" s="271"/>
    </row>
    <row r="198261" spans="27:27">
      <c r="AA198261" s="271"/>
    </row>
    <row r="198262" spans="27:27">
      <c r="AA198262" s="271"/>
    </row>
    <row r="198263" spans="27:27">
      <c r="AA198263" s="271"/>
    </row>
    <row r="198264" spans="27:27">
      <c r="AA198264" s="271"/>
    </row>
    <row r="198265" spans="27:27">
      <c r="AA198265" s="271"/>
    </row>
    <row r="198266" spans="27:27">
      <c r="AA198266" s="271"/>
    </row>
    <row r="198267" spans="27:27">
      <c r="AA198267" s="271"/>
    </row>
    <row r="198268" spans="27:27">
      <c r="AA198268" s="271"/>
    </row>
    <row r="198269" spans="27:27">
      <c r="AA198269" s="271"/>
    </row>
    <row r="198270" spans="27:27">
      <c r="AA198270" s="271"/>
    </row>
    <row r="198271" spans="27:27">
      <c r="AA198271" s="271"/>
    </row>
    <row r="198272" spans="27:27">
      <c r="AA198272" s="271"/>
    </row>
    <row r="198273" spans="27:27">
      <c r="AA198273" s="271"/>
    </row>
    <row r="198274" spans="27:27">
      <c r="AA198274" s="271"/>
    </row>
    <row r="198275" spans="27:27">
      <c r="AA198275" s="271"/>
    </row>
    <row r="198276" spans="27:27">
      <c r="AA198276" s="271"/>
    </row>
    <row r="198277" spans="27:27">
      <c r="AA198277" s="271"/>
    </row>
    <row r="198278" spans="27:27">
      <c r="AA198278" s="271"/>
    </row>
    <row r="198279" spans="27:27">
      <c r="AA198279" s="271"/>
    </row>
    <row r="198280" spans="27:27">
      <c r="AA198280" s="271"/>
    </row>
    <row r="198281" spans="27:27">
      <c r="AA198281" s="271"/>
    </row>
    <row r="198282" spans="27:27">
      <c r="AA198282" s="271"/>
    </row>
    <row r="198283" spans="27:27">
      <c r="AA198283" s="271"/>
    </row>
    <row r="198284" spans="27:27">
      <c r="AA198284" s="271"/>
    </row>
    <row r="198285" spans="27:27">
      <c r="AA198285" s="271"/>
    </row>
    <row r="198286" spans="27:27">
      <c r="AA198286" s="271"/>
    </row>
    <row r="198287" spans="27:27">
      <c r="AA198287" s="271"/>
    </row>
    <row r="198288" spans="27:27">
      <c r="AA198288" s="271"/>
    </row>
    <row r="198289" spans="27:27">
      <c r="AA198289" s="271"/>
    </row>
    <row r="198290" spans="27:27">
      <c r="AA198290" s="271"/>
    </row>
    <row r="198291" spans="27:27">
      <c r="AA198291" s="271"/>
    </row>
    <row r="198292" spans="27:27">
      <c r="AA198292" s="271"/>
    </row>
    <row r="198293" spans="27:27">
      <c r="AA198293" s="271"/>
    </row>
    <row r="198294" spans="27:27">
      <c r="AA198294" s="271"/>
    </row>
    <row r="198295" spans="27:27">
      <c r="AA198295" s="271"/>
    </row>
    <row r="198296" spans="27:27">
      <c r="AA198296" s="271"/>
    </row>
    <row r="198297" spans="27:27">
      <c r="AA198297" s="271"/>
    </row>
    <row r="198298" spans="27:27">
      <c r="AA198298" s="271"/>
    </row>
    <row r="198299" spans="27:27">
      <c r="AA198299" s="271"/>
    </row>
    <row r="198300" spans="27:27">
      <c r="AA198300" s="271"/>
    </row>
    <row r="198301" spans="27:27">
      <c r="AA198301" s="271"/>
    </row>
    <row r="198302" spans="27:27">
      <c r="AA198302" s="271"/>
    </row>
    <row r="198303" spans="27:27">
      <c r="AA198303" s="271"/>
    </row>
    <row r="198304" spans="27:27">
      <c r="AA198304" s="271"/>
    </row>
    <row r="198305" spans="27:27">
      <c r="AA198305" s="271"/>
    </row>
    <row r="198306" spans="27:27">
      <c r="AA198306" s="271"/>
    </row>
    <row r="198307" spans="27:27">
      <c r="AA198307" s="271"/>
    </row>
    <row r="198308" spans="27:27">
      <c r="AA198308" s="271"/>
    </row>
    <row r="198309" spans="27:27">
      <c r="AA198309" s="271"/>
    </row>
    <row r="198310" spans="27:27">
      <c r="AA198310" s="271"/>
    </row>
    <row r="198311" spans="27:27">
      <c r="AA198311" s="271"/>
    </row>
    <row r="198312" spans="27:27">
      <c r="AA198312" s="271"/>
    </row>
    <row r="198313" spans="27:27">
      <c r="AA198313" s="271"/>
    </row>
    <row r="198314" spans="27:27">
      <c r="AA198314" s="271"/>
    </row>
    <row r="198315" spans="27:27">
      <c r="AA198315" s="271"/>
    </row>
    <row r="198316" spans="27:27">
      <c r="AA198316" s="271"/>
    </row>
    <row r="198317" spans="27:27">
      <c r="AA198317" s="271"/>
    </row>
    <row r="198318" spans="27:27">
      <c r="AA198318" s="271"/>
    </row>
    <row r="198319" spans="27:27">
      <c r="AA198319" s="271"/>
    </row>
    <row r="198320" spans="27:27">
      <c r="AA198320" s="271"/>
    </row>
    <row r="198321" spans="27:27">
      <c r="AA198321" s="271"/>
    </row>
    <row r="198322" spans="27:27">
      <c r="AA198322" s="271"/>
    </row>
    <row r="198323" spans="27:27">
      <c r="AA198323" s="271"/>
    </row>
    <row r="198324" spans="27:27">
      <c r="AA198324" s="271"/>
    </row>
    <row r="198325" spans="27:27">
      <c r="AA198325" s="271"/>
    </row>
    <row r="198326" spans="27:27">
      <c r="AA198326" s="271"/>
    </row>
    <row r="198327" spans="27:27">
      <c r="AA198327" s="271"/>
    </row>
    <row r="198328" spans="27:27">
      <c r="AA198328" s="271"/>
    </row>
    <row r="198329" spans="27:27">
      <c r="AA198329" s="271"/>
    </row>
    <row r="198330" spans="27:27">
      <c r="AA198330" s="271"/>
    </row>
    <row r="198331" spans="27:27">
      <c r="AA198331" s="271"/>
    </row>
    <row r="198332" spans="27:27">
      <c r="AA198332" s="271"/>
    </row>
    <row r="198333" spans="27:27">
      <c r="AA198333" s="271"/>
    </row>
    <row r="198334" spans="27:27">
      <c r="AA198334" s="271"/>
    </row>
    <row r="198335" spans="27:27">
      <c r="AA198335" s="271"/>
    </row>
    <row r="198336" spans="27:27">
      <c r="AA198336" s="271"/>
    </row>
    <row r="198337" spans="27:27">
      <c r="AA198337" s="271"/>
    </row>
    <row r="198338" spans="27:27">
      <c r="AA198338" s="271"/>
    </row>
    <row r="198339" spans="27:27">
      <c r="AA198339" s="271"/>
    </row>
    <row r="198340" spans="27:27">
      <c r="AA198340" s="271"/>
    </row>
    <row r="198341" spans="27:27">
      <c r="AA198341" s="271"/>
    </row>
    <row r="198342" spans="27:27">
      <c r="AA198342" s="271"/>
    </row>
    <row r="198343" spans="27:27">
      <c r="AA198343" s="271"/>
    </row>
    <row r="198344" spans="27:27">
      <c r="AA198344" s="271"/>
    </row>
    <row r="198345" spans="27:27">
      <c r="AA198345" s="271"/>
    </row>
    <row r="198346" spans="27:27">
      <c r="AA198346" s="271"/>
    </row>
    <row r="198347" spans="27:27">
      <c r="AA198347" s="271"/>
    </row>
    <row r="198348" spans="27:27">
      <c r="AA198348" s="271"/>
    </row>
    <row r="198349" spans="27:27">
      <c r="AA198349" s="271"/>
    </row>
    <row r="198350" spans="27:27">
      <c r="AA198350" s="271"/>
    </row>
    <row r="198351" spans="27:27">
      <c r="AA198351" s="271"/>
    </row>
    <row r="198352" spans="27:27">
      <c r="AA198352" s="271"/>
    </row>
    <row r="198353" spans="27:27">
      <c r="AA198353" s="271"/>
    </row>
    <row r="198354" spans="27:27">
      <c r="AA198354" s="271"/>
    </row>
    <row r="198355" spans="27:27">
      <c r="AA198355" s="271"/>
    </row>
    <row r="198356" spans="27:27">
      <c r="AA198356" s="271"/>
    </row>
    <row r="198357" spans="27:27">
      <c r="AA198357" s="271"/>
    </row>
    <row r="198358" spans="27:27">
      <c r="AA198358" s="271"/>
    </row>
    <row r="198359" spans="27:27">
      <c r="AA198359" s="271"/>
    </row>
    <row r="198360" spans="27:27">
      <c r="AA198360" s="271"/>
    </row>
    <row r="198361" spans="27:27">
      <c r="AA198361" s="271"/>
    </row>
    <row r="198362" spans="27:27">
      <c r="AA198362" s="271"/>
    </row>
    <row r="198363" spans="27:27">
      <c r="AA198363" s="271"/>
    </row>
    <row r="198364" spans="27:27">
      <c r="AA198364" s="271"/>
    </row>
    <row r="198365" spans="27:27">
      <c r="AA198365" s="271"/>
    </row>
    <row r="198366" spans="27:27">
      <c r="AA198366" s="271"/>
    </row>
    <row r="198367" spans="27:27">
      <c r="AA198367" s="271"/>
    </row>
    <row r="198368" spans="27:27">
      <c r="AA198368" s="271"/>
    </row>
    <row r="198369" spans="27:27">
      <c r="AA198369" s="271"/>
    </row>
    <row r="198370" spans="27:27">
      <c r="AA198370" s="271"/>
    </row>
    <row r="198371" spans="27:27">
      <c r="AA198371" s="271"/>
    </row>
    <row r="198372" spans="27:27">
      <c r="AA198372" s="271"/>
    </row>
    <row r="198373" spans="27:27">
      <c r="AA198373" s="271"/>
    </row>
    <row r="198374" spans="27:27">
      <c r="AA198374" s="271"/>
    </row>
    <row r="198375" spans="27:27">
      <c r="AA198375" s="271"/>
    </row>
    <row r="198376" spans="27:27">
      <c r="AA198376" s="271"/>
    </row>
    <row r="198377" spans="27:27">
      <c r="AA198377" s="271"/>
    </row>
    <row r="198378" spans="27:27">
      <c r="AA198378" s="271"/>
    </row>
    <row r="198379" spans="27:27">
      <c r="AA198379" s="271"/>
    </row>
    <row r="198380" spans="27:27">
      <c r="AA198380" s="271"/>
    </row>
    <row r="198381" spans="27:27">
      <c r="AA198381" s="271"/>
    </row>
    <row r="198382" spans="27:27">
      <c r="AA198382" s="271"/>
    </row>
    <row r="198383" spans="27:27">
      <c r="AA198383" s="271"/>
    </row>
    <row r="198384" spans="27:27">
      <c r="AA198384" s="271"/>
    </row>
    <row r="198385" spans="27:27">
      <c r="AA198385" s="271"/>
    </row>
    <row r="198386" spans="27:27">
      <c r="AA198386" s="271"/>
    </row>
    <row r="198387" spans="27:27">
      <c r="AA198387" s="271"/>
    </row>
    <row r="198388" spans="27:27">
      <c r="AA198388" s="271"/>
    </row>
    <row r="198389" spans="27:27">
      <c r="AA198389" s="271"/>
    </row>
    <row r="198390" spans="27:27">
      <c r="AA198390" s="271"/>
    </row>
    <row r="198391" spans="27:27">
      <c r="AA198391" s="271"/>
    </row>
    <row r="198392" spans="27:27">
      <c r="AA198392" s="271"/>
    </row>
    <row r="198393" spans="27:27">
      <c r="AA198393" s="271"/>
    </row>
    <row r="198394" spans="27:27">
      <c r="AA198394" s="271"/>
    </row>
    <row r="198395" spans="27:27">
      <c r="AA198395" s="271"/>
    </row>
    <row r="198396" spans="27:27">
      <c r="AA198396" s="271"/>
    </row>
    <row r="198397" spans="27:27">
      <c r="AA198397" s="271"/>
    </row>
    <row r="198398" spans="27:27">
      <c r="AA198398" s="271"/>
    </row>
    <row r="198399" spans="27:27">
      <c r="AA198399" s="271"/>
    </row>
    <row r="198400" spans="27:27">
      <c r="AA198400" s="271"/>
    </row>
    <row r="198401" spans="27:27">
      <c r="AA198401" s="271"/>
    </row>
    <row r="198402" spans="27:27">
      <c r="AA198402" s="271"/>
    </row>
    <row r="198403" spans="27:27">
      <c r="AA198403" s="271"/>
    </row>
    <row r="198404" spans="27:27">
      <c r="AA198404" s="271"/>
    </row>
    <row r="198405" spans="27:27">
      <c r="AA198405" s="271"/>
    </row>
    <row r="198406" spans="27:27">
      <c r="AA198406" s="271"/>
    </row>
    <row r="198407" spans="27:27">
      <c r="AA198407" s="271"/>
    </row>
    <row r="198408" spans="27:27">
      <c r="AA198408" s="271"/>
    </row>
    <row r="198409" spans="27:27">
      <c r="AA198409" s="271"/>
    </row>
    <row r="198410" spans="27:27">
      <c r="AA198410" s="271"/>
    </row>
    <row r="198411" spans="27:27">
      <c r="AA198411" s="271"/>
    </row>
    <row r="198412" spans="27:27">
      <c r="AA198412" s="271"/>
    </row>
    <row r="198413" spans="27:27">
      <c r="AA198413" s="271"/>
    </row>
    <row r="198414" spans="27:27">
      <c r="AA198414" s="271"/>
    </row>
    <row r="198415" spans="27:27">
      <c r="AA198415" s="271"/>
    </row>
    <row r="198416" spans="27:27">
      <c r="AA198416" s="271"/>
    </row>
    <row r="198417" spans="27:27">
      <c r="AA198417" s="271"/>
    </row>
    <row r="198418" spans="27:27">
      <c r="AA198418" s="271"/>
    </row>
    <row r="198419" spans="27:27">
      <c r="AA198419" s="271"/>
    </row>
    <row r="198420" spans="27:27">
      <c r="AA198420" s="271"/>
    </row>
    <row r="198421" spans="27:27">
      <c r="AA198421" s="271"/>
    </row>
    <row r="198422" spans="27:27">
      <c r="AA198422" s="271"/>
    </row>
    <row r="198423" spans="27:27">
      <c r="AA198423" s="271"/>
    </row>
    <row r="198424" spans="27:27">
      <c r="AA198424" s="271"/>
    </row>
    <row r="198425" spans="27:27">
      <c r="AA198425" s="271"/>
    </row>
    <row r="198426" spans="27:27">
      <c r="AA198426" s="271"/>
    </row>
    <row r="198427" spans="27:27">
      <c r="AA198427" s="271"/>
    </row>
    <row r="198428" spans="27:27">
      <c r="AA198428" s="271"/>
    </row>
    <row r="198429" spans="27:27">
      <c r="AA198429" s="271"/>
    </row>
    <row r="198430" spans="27:27">
      <c r="AA198430" s="271"/>
    </row>
    <row r="198431" spans="27:27">
      <c r="AA198431" s="271"/>
    </row>
    <row r="198432" spans="27:27">
      <c r="AA198432" s="271"/>
    </row>
    <row r="198433" spans="27:27">
      <c r="AA198433" s="271"/>
    </row>
    <row r="198434" spans="27:27">
      <c r="AA198434" s="271"/>
    </row>
    <row r="198435" spans="27:27">
      <c r="AA198435" s="271"/>
    </row>
    <row r="198436" spans="27:27">
      <c r="AA198436" s="271"/>
    </row>
    <row r="198437" spans="27:27">
      <c r="AA198437" s="271"/>
    </row>
    <row r="198438" spans="27:27">
      <c r="AA198438" s="271"/>
    </row>
    <row r="198439" spans="27:27">
      <c r="AA198439" s="271"/>
    </row>
    <row r="198440" spans="27:27">
      <c r="AA198440" s="271"/>
    </row>
    <row r="198441" spans="27:27">
      <c r="AA198441" s="271"/>
    </row>
    <row r="198442" spans="27:27">
      <c r="AA198442" s="271"/>
    </row>
    <row r="198443" spans="27:27">
      <c r="AA198443" s="271"/>
    </row>
    <row r="198444" spans="27:27">
      <c r="AA198444" s="271"/>
    </row>
    <row r="198445" spans="27:27">
      <c r="AA198445" s="271"/>
    </row>
    <row r="198446" spans="27:27">
      <c r="AA198446" s="271"/>
    </row>
    <row r="198447" spans="27:27">
      <c r="AA198447" s="271"/>
    </row>
    <row r="198448" spans="27:27">
      <c r="AA198448" s="271"/>
    </row>
    <row r="198449" spans="27:27">
      <c r="AA198449" s="271"/>
    </row>
    <row r="198450" spans="27:27">
      <c r="AA198450" s="271"/>
    </row>
    <row r="198451" spans="27:27">
      <c r="AA198451" s="271"/>
    </row>
    <row r="198452" spans="27:27">
      <c r="AA198452" s="271"/>
    </row>
    <row r="198453" spans="27:27">
      <c r="AA198453" s="271"/>
    </row>
    <row r="198454" spans="27:27">
      <c r="AA198454" s="271"/>
    </row>
    <row r="198455" spans="27:27">
      <c r="AA198455" s="271"/>
    </row>
    <row r="198456" spans="27:27">
      <c r="AA198456" s="271"/>
    </row>
    <row r="198457" spans="27:27">
      <c r="AA198457" s="271"/>
    </row>
    <row r="198458" spans="27:27">
      <c r="AA198458" s="271"/>
    </row>
    <row r="198459" spans="27:27">
      <c r="AA198459" s="271"/>
    </row>
    <row r="198460" spans="27:27">
      <c r="AA198460" s="271"/>
    </row>
    <row r="198461" spans="27:27">
      <c r="AA198461" s="271"/>
    </row>
    <row r="198462" spans="27:27">
      <c r="AA198462" s="271"/>
    </row>
    <row r="198463" spans="27:27">
      <c r="AA198463" s="271"/>
    </row>
    <row r="198464" spans="27:27">
      <c r="AA198464" s="271"/>
    </row>
    <row r="198465" spans="27:27">
      <c r="AA198465" s="271"/>
    </row>
    <row r="198466" spans="27:27">
      <c r="AA198466" s="271"/>
    </row>
    <row r="198467" spans="27:27">
      <c r="AA198467" s="271"/>
    </row>
    <row r="198468" spans="27:27">
      <c r="AA198468" s="271"/>
    </row>
    <row r="198469" spans="27:27">
      <c r="AA198469" s="271"/>
    </row>
    <row r="198470" spans="27:27">
      <c r="AA198470" s="271"/>
    </row>
    <row r="198471" spans="27:27">
      <c r="AA198471" s="271"/>
    </row>
    <row r="198472" spans="27:27">
      <c r="AA198472" s="271"/>
    </row>
    <row r="198473" spans="27:27">
      <c r="AA198473" s="271"/>
    </row>
    <row r="198474" spans="27:27">
      <c r="AA198474" s="271"/>
    </row>
    <row r="198475" spans="27:27">
      <c r="AA198475" s="271"/>
    </row>
    <row r="198476" spans="27:27">
      <c r="AA198476" s="271"/>
    </row>
    <row r="198477" spans="27:27">
      <c r="AA198477" s="271"/>
    </row>
    <row r="198478" spans="27:27">
      <c r="AA198478" s="271"/>
    </row>
    <row r="198479" spans="27:27">
      <c r="AA198479" s="271"/>
    </row>
    <row r="198480" spans="27:27">
      <c r="AA198480" s="271"/>
    </row>
    <row r="198481" spans="27:27">
      <c r="AA198481" s="271"/>
    </row>
    <row r="198482" spans="27:27">
      <c r="AA198482" s="271"/>
    </row>
    <row r="198483" spans="27:27">
      <c r="AA198483" s="271"/>
    </row>
    <row r="198484" spans="27:27">
      <c r="AA198484" s="271"/>
    </row>
    <row r="198485" spans="27:27">
      <c r="AA198485" s="271"/>
    </row>
    <row r="198486" spans="27:27">
      <c r="AA198486" s="271"/>
    </row>
    <row r="198487" spans="27:27">
      <c r="AA198487" s="271"/>
    </row>
    <row r="198488" spans="27:27">
      <c r="AA198488" s="271"/>
    </row>
    <row r="198489" spans="27:27">
      <c r="AA198489" s="271"/>
    </row>
    <row r="198490" spans="27:27">
      <c r="AA198490" s="271"/>
    </row>
    <row r="198491" spans="27:27">
      <c r="AA198491" s="271"/>
    </row>
    <row r="198492" spans="27:27">
      <c r="AA198492" s="271"/>
    </row>
    <row r="198493" spans="27:27">
      <c r="AA198493" s="271"/>
    </row>
    <row r="198494" spans="27:27">
      <c r="AA198494" s="271"/>
    </row>
    <row r="198495" spans="27:27">
      <c r="AA198495" s="271"/>
    </row>
    <row r="198496" spans="27:27">
      <c r="AA198496" s="271"/>
    </row>
    <row r="198497" spans="27:27">
      <c r="AA198497" s="271"/>
    </row>
    <row r="198498" spans="27:27">
      <c r="AA198498" s="271"/>
    </row>
    <row r="198499" spans="27:27">
      <c r="AA198499" s="271"/>
    </row>
    <row r="198500" spans="27:27">
      <c r="AA198500" s="271"/>
    </row>
    <row r="198501" spans="27:27">
      <c r="AA198501" s="271"/>
    </row>
    <row r="198502" spans="27:27">
      <c r="AA198502" s="271"/>
    </row>
    <row r="198503" spans="27:27">
      <c r="AA198503" s="271"/>
    </row>
    <row r="198504" spans="27:27">
      <c r="AA198504" s="271"/>
    </row>
    <row r="198505" spans="27:27">
      <c r="AA198505" s="271"/>
    </row>
    <row r="198506" spans="27:27">
      <c r="AA198506" s="271"/>
    </row>
    <row r="198507" spans="27:27">
      <c r="AA198507" s="271"/>
    </row>
    <row r="198508" spans="27:27">
      <c r="AA198508" s="271"/>
    </row>
    <row r="198509" spans="27:27">
      <c r="AA198509" s="271"/>
    </row>
    <row r="198510" spans="27:27">
      <c r="AA198510" s="271"/>
    </row>
    <row r="198511" spans="27:27">
      <c r="AA198511" s="271"/>
    </row>
    <row r="198512" spans="27:27">
      <c r="AA198512" s="271"/>
    </row>
    <row r="198513" spans="27:27">
      <c r="AA198513" s="271"/>
    </row>
    <row r="198514" spans="27:27">
      <c r="AA198514" s="271"/>
    </row>
    <row r="198515" spans="27:27">
      <c r="AA198515" s="271"/>
    </row>
    <row r="198516" spans="27:27">
      <c r="AA198516" s="271"/>
    </row>
    <row r="198517" spans="27:27">
      <c r="AA198517" s="271"/>
    </row>
    <row r="198518" spans="27:27">
      <c r="AA198518" s="271"/>
    </row>
    <row r="198519" spans="27:27">
      <c r="AA198519" s="271"/>
    </row>
    <row r="198520" spans="27:27">
      <c r="AA198520" s="271"/>
    </row>
    <row r="198521" spans="27:27">
      <c r="AA198521" s="271"/>
    </row>
    <row r="198522" spans="27:27">
      <c r="AA198522" s="271"/>
    </row>
    <row r="198523" spans="27:27">
      <c r="AA198523" s="271"/>
    </row>
    <row r="198524" spans="27:27">
      <c r="AA198524" s="271"/>
    </row>
    <row r="198525" spans="27:27">
      <c r="AA198525" s="271"/>
    </row>
    <row r="198526" spans="27:27">
      <c r="AA198526" s="271"/>
    </row>
    <row r="198527" spans="27:27">
      <c r="AA198527" s="271"/>
    </row>
    <row r="198528" spans="27:27">
      <c r="AA198528" s="271"/>
    </row>
    <row r="198529" spans="27:27">
      <c r="AA198529" s="271"/>
    </row>
    <row r="198530" spans="27:27">
      <c r="AA198530" s="271"/>
    </row>
    <row r="198531" spans="27:27">
      <c r="AA198531" s="271"/>
    </row>
    <row r="198532" spans="27:27">
      <c r="AA198532" s="271"/>
    </row>
    <row r="198533" spans="27:27">
      <c r="AA198533" s="271"/>
    </row>
    <row r="198534" spans="27:27">
      <c r="AA198534" s="271"/>
    </row>
    <row r="198535" spans="27:27">
      <c r="AA198535" s="271"/>
    </row>
    <row r="198536" spans="27:27">
      <c r="AA198536" s="271"/>
    </row>
    <row r="198537" spans="27:27">
      <c r="AA198537" s="271"/>
    </row>
    <row r="198538" spans="27:27">
      <c r="AA198538" s="271"/>
    </row>
    <row r="198539" spans="27:27">
      <c r="AA198539" s="271"/>
    </row>
    <row r="198540" spans="27:27">
      <c r="AA198540" s="271"/>
    </row>
    <row r="198541" spans="27:27">
      <c r="AA198541" s="271"/>
    </row>
    <row r="198542" spans="27:27">
      <c r="AA198542" s="271"/>
    </row>
    <row r="198543" spans="27:27">
      <c r="AA198543" s="271"/>
    </row>
    <row r="198544" spans="27:27">
      <c r="AA198544" s="271"/>
    </row>
    <row r="198545" spans="27:27">
      <c r="AA198545" s="271"/>
    </row>
    <row r="198546" spans="27:27">
      <c r="AA198546" s="271"/>
    </row>
    <row r="198547" spans="27:27">
      <c r="AA198547" s="271"/>
    </row>
    <row r="198548" spans="27:27">
      <c r="AA198548" s="271"/>
    </row>
    <row r="198549" spans="27:27">
      <c r="AA198549" s="271"/>
    </row>
    <row r="198550" spans="27:27">
      <c r="AA198550" s="271"/>
    </row>
    <row r="198551" spans="27:27">
      <c r="AA198551" s="271"/>
    </row>
    <row r="198552" spans="27:27">
      <c r="AA198552" s="271"/>
    </row>
    <row r="198553" spans="27:27">
      <c r="AA198553" s="271"/>
    </row>
    <row r="198554" spans="27:27">
      <c r="AA198554" s="271"/>
    </row>
    <row r="198555" spans="27:27">
      <c r="AA198555" s="271"/>
    </row>
    <row r="198556" spans="27:27">
      <c r="AA198556" s="271"/>
    </row>
    <row r="198557" spans="27:27">
      <c r="AA198557" s="271"/>
    </row>
    <row r="198558" spans="27:27">
      <c r="AA198558" s="271"/>
    </row>
    <row r="198559" spans="27:27">
      <c r="AA198559" s="271"/>
    </row>
    <row r="198560" spans="27:27">
      <c r="AA198560" s="271"/>
    </row>
    <row r="198561" spans="27:27">
      <c r="AA198561" s="271"/>
    </row>
    <row r="198562" spans="27:27">
      <c r="AA198562" s="271"/>
    </row>
    <row r="198563" spans="27:27">
      <c r="AA198563" s="271"/>
    </row>
    <row r="198564" spans="27:27">
      <c r="AA198564" s="271"/>
    </row>
    <row r="198565" spans="27:27">
      <c r="AA198565" s="271"/>
    </row>
    <row r="198566" spans="27:27">
      <c r="AA198566" s="271"/>
    </row>
    <row r="198567" spans="27:27">
      <c r="AA198567" s="271"/>
    </row>
    <row r="198568" spans="27:27">
      <c r="AA198568" s="271"/>
    </row>
    <row r="198569" spans="27:27">
      <c r="AA198569" s="271"/>
    </row>
    <row r="198570" spans="27:27">
      <c r="AA198570" s="271"/>
    </row>
    <row r="198571" spans="27:27">
      <c r="AA198571" s="271"/>
    </row>
    <row r="198572" spans="27:27">
      <c r="AA198572" s="271"/>
    </row>
    <row r="198573" spans="27:27">
      <c r="AA198573" s="271"/>
    </row>
    <row r="198574" spans="27:27">
      <c r="AA198574" s="271"/>
    </row>
    <row r="198575" spans="27:27">
      <c r="AA198575" s="271"/>
    </row>
    <row r="198576" spans="27:27">
      <c r="AA198576" s="271"/>
    </row>
    <row r="198577" spans="27:27">
      <c r="AA198577" s="271"/>
    </row>
    <row r="198578" spans="27:27">
      <c r="AA198578" s="271"/>
    </row>
    <row r="198579" spans="27:27">
      <c r="AA198579" s="271"/>
    </row>
    <row r="198580" spans="27:27">
      <c r="AA198580" s="271"/>
    </row>
    <row r="198581" spans="27:27">
      <c r="AA198581" s="271"/>
    </row>
    <row r="198582" spans="27:27">
      <c r="AA198582" s="271"/>
    </row>
    <row r="198583" spans="27:27">
      <c r="AA198583" s="271"/>
    </row>
    <row r="198584" spans="27:27">
      <c r="AA198584" s="271"/>
    </row>
    <row r="198585" spans="27:27">
      <c r="AA198585" s="271"/>
    </row>
    <row r="198586" spans="27:27">
      <c r="AA198586" s="271"/>
    </row>
    <row r="198587" spans="27:27">
      <c r="AA198587" s="271"/>
    </row>
    <row r="198588" spans="27:27">
      <c r="AA198588" s="271"/>
    </row>
    <row r="198589" spans="27:27">
      <c r="AA198589" s="271"/>
    </row>
    <row r="198590" spans="27:27">
      <c r="AA198590" s="271"/>
    </row>
    <row r="198591" spans="27:27">
      <c r="AA198591" s="271"/>
    </row>
    <row r="198592" spans="27:27">
      <c r="AA198592" s="271"/>
    </row>
    <row r="198593" spans="27:27">
      <c r="AA198593" s="271"/>
    </row>
    <row r="198594" spans="27:27">
      <c r="AA198594" s="271"/>
    </row>
    <row r="198595" spans="27:27">
      <c r="AA198595" s="271"/>
    </row>
    <row r="198596" spans="27:27">
      <c r="AA198596" s="271"/>
    </row>
    <row r="198597" spans="27:27">
      <c r="AA198597" s="271"/>
    </row>
    <row r="198598" spans="27:27">
      <c r="AA198598" s="271"/>
    </row>
    <row r="198599" spans="27:27">
      <c r="AA198599" s="271"/>
    </row>
    <row r="198600" spans="27:27">
      <c r="AA198600" s="271"/>
    </row>
    <row r="198601" spans="27:27">
      <c r="AA198601" s="271"/>
    </row>
    <row r="198602" spans="27:27">
      <c r="AA198602" s="271"/>
    </row>
    <row r="198603" spans="27:27">
      <c r="AA198603" s="271"/>
    </row>
    <row r="198604" spans="27:27">
      <c r="AA198604" s="271"/>
    </row>
    <row r="198605" spans="27:27">
      <c r="AA198605" s="271"/>
    </row>
    <row r="198606" spans="27:27">
      <c r="AA198606" s="271"/>
    </row>
    <row r="198607" spans="27:27">
      <c r="AA198607" s="271"/>
    </row>
    <row r="198608" spans="27:27">
      <c r="AA198608" s="271"/>
    </row>
    <row r="198609" spans="27:27">
      <c r="AA198609" s="271"/>
    </row>
    <row r="198610" spans="27:27">
      <c r="AA198610" s="271"/>
    </row>
    <row r="198611" spans="27:27">
      <c r="AA198611" s="271"/>
    </row>
    <row r="198612" spans="27:27">
      <c r="AA198612" s="271"/>
    </row>
    <row r="198613" spans="27:27">
      <c r="AA198613" s="271"/>
    </row>
    <row r="198614" spans="27:27">
      <c r="AA198614" s="271"/>
    </row>
    <row r="198615" spans="27:27">
      <c r="AA198615" s="271"/>
    </row>
    <row r="198616" spans="27:27">
      <c r="AA198616" s="271"/>
    </row>
    <row r="198617" spans="27:27">
      <c r="AA198617" s="271"/>
    </row>
    <row r="198618" spans="27:27">
      <c r="AA198618" s="271"/>
    </row>
    <row r="198619" spans="27:27">
      <c r="AA198619" s="271"/>
    </row>
    <row r="198620" spans="27:27">
      <c r="AA198620" s="271"/>
    </row>
    <row r="198621" spans="27:27">
      <c r="AA198621" s="271"/>
    </row>
    <row r="198622" spans="27:27">
      <c r="AA198622" s="271"/>
    </row>
    <row r="198623" spans="27:27">
      <c r="AA198623" s="271"/>
    </row>
    <row r="198624" spans="27:27">
      <c r="AA198624" s="271"/>
    </row>
    <row r="198625" spans="27:27">
      <c r="AA198625" s="271"/>
    </row>
    <row r="198626" spans="27:27">
      <c r="AA198626" s="271"/>
    </row>
    <row r="198627" spans="27:27">
      <c r="AA198627" s="271"/>
    </row>
    <row r="198628" spans="27:27">
      <c r="AA198628" s="271"/>
    </row>
    <row r="198629" spans="27:27">
      <c r="AA198629" s="271"/>
    </row>
    <row r="198630" spans="27:27">
      <c r="AA198630" s="271"/>
    </row>
    <row r="198631" spans="27:27">
      <c r="AA198631" s="271"/>
    </row>
    <row r="198632" spans="27:27">
      <c r="AA198632" s="271"/>
    </row>
    <row r="198633" spans="27:27">
      <c r="AA198633" s="271"/>
    </row>
    <row r="198634" spans="27:27">
      <c r="AA198634" s="271"/>
    </row>
    <row r="198635" spans="27:27">
      <c r="AA198635" s="271"/>
    </row>
    <row r="198636" spans="27:27">
      <c r="AA198636" s="271"/>
    </row>
    <row r="198637" spans="27:27">
      <c r="AA198637" s="271"/>
    </row>
    <row r="198638" spans="27:27">
      <c r="AA198638" s="271"/>
    </row>
    <row r="198639" spans="27:27">
      <c r="AA198639" s="271"/>
    </row>
    <row r="198640" spans="27:27">
      <c r="AA198640" s="271"/>
    </row>
    <row r="198641" spans="27:27">
      <c r="AA198641" s="271"/>
    </row>
    <row r="198642" spans="27:27">
      <c r="AA198642" s="271"/>
    </row>
    <row r="198643" spans="27:27">
      <c r="AA198643" s="271"/>
    </row>
    <row r="198644" spans="27:27">
      <c r="AA198644" s="271"/>
    </row>
    <row r="198645" spans="27:27">
      <c r="AA198645" s="271"/>
    </row>
    <row r="198646" spans="27:27">
      <c r="AA198646" s="271"/>
    </row>
    <row r="198647" spans="27:27">
      <c r="AA198647" s="271"/>
    </row>
    <row r="198648" spans="27:27">
      <c r="AA198648" s="271"/>
    </row>
    <row r="198649" spans="27:27">
      <c r="AA198649" s="271"/>
    </row>
    <row r="198650" spans="27:27">
      <c r="AA198650" s="271"/>
    </row>
    <row r="198651" spans="27:27">
      <c r="AA198651" s="271"/>
    </row>
    <row r="198652" spans="27:27">
      <c r="AA198652" s="271"/>
    </row>
    <row r="198653" spans="27:27">
      <c r="AA198653" s="271"/>
    </row>
    <row r="198654" spans="27:27">
      <c r="AA198654" s="271"/>
    </row>
    <row r="198655" spans="27:27">
      <c r="AA198655" s="271"/>
    </row>
    <row r="198656" spans="27:27">
      <c r="AA198656" s="271"/>
    </row>
    <row r="198657" spans="27:27">
      <c r="AA198657" s="271"/>
    </row>
    <row r="198658" spans="27:27">
      <c r="AA198658" s="271"/>
    </row>
    <row r="198659" spans="27:27">
      <c r="AA198659" s="271"/>
    </row>
    <row r="198660" spans="27:27">
      <c r="AA198660" s="271"/>
    </row>
    <row r="198661" spans="27:27">
      <c r="AA198661" s="271"/>
    </row>
    <row r="198662" spans="27:27">
      <c r="AA198662" s="271"/>
    </row>
    <row r="198663" spans="27:27">
      <c r="AA198663" s="271"/>
    </row>
    <row r="198664" spans="27:27">
      <c r="AA198664" s="271"/>
    </row>
    <row r="198665" spans="27:27">
      <c r="AA198665" s="271"/>
    </row>
    <row r="198666" spans="27:27">
      <c r="AA198666" s="271"/>
    </row>
    <row r="198667" spans="27:27">
      <c r="AA198667" s="271"/>
    </row>
    <row r="198668" spans="27:27">
      <c r="AA198668" s="271"/>
    </row>
    <row r="198669" spans="27:27">
      <c r="AA198669" s="271"/>
    </row>
    <row r="198670" spans="27:27">
      <c r="AA198670" s="271"/>
    </row>
    <row r="198671" spans="27:27">
      <c r="AA198671" s="271"/>
    </row>
    <row r="198672" spans="27:27">
      <c r="AA198672" s="271"/>
    </row>
    <row r="198673" spans="27:27">
      <c r="AA198673" s="271"/>
    </row>
    <row r="198674" spans="27:27">
      <c r="AA198674" s="271"/>
    </row>
    <row r="198675" spans="27:27">
      <c r="AA198675" s="271"/>
    </row>
    <row r="198676" spans="27:27">
      <c r="AA198676" s="271"/>
    </row>
    <row r="198677" spans="27:27">
      <c r="AA198677" s="271"/>
    </row>
    <row r="198678" spans="27:27">
      <c r="AA198678" s="271"/>
    </row>
    <row r="198679" spans="27:27">
      <c r="AA198679" s="271"/>
    </row>
    <row r="198680" spans="27:27">
      <c r="AA198680" s="271"/>
    </row>
    <row r="198681" spans="27:27">
      <c r="AA198681" s="271"/>
    </row>
    <row r="198682" spans="27:27">
      <c r="AA198682" s="271"/>
    </row>
    <row r="198683" spans="27:27">
      <c r="AA198683" s="271"/>
    </row>
    <row r="198684" spans="27:27">
      <c r="AA198684" s="271"/>
    </row>
    <row r="198685" spans="27:27">
      <c r="AA198685" s="271"/>
    </row>
    <row r="198686" spans="27:27">
      <c r="AA198686" s="271"/>
    </row>
    <row r="198687" spans="27:27">
      <c r="AA198687" s="271"/>
    </row>
    <row r="198688" spans="27:27">
      <c r="AA198688" s="271"/>
    </row>
    <row r="198689" spans="27:27">
      <c r="AA198689" s="271"/>
    </row>
    <row r="198690" spans="27:27">
      <c r="AA198690" s="271"/>
    </row>
    <row r="198691" spans="27:27">
      <c r="AA198691" s="271"/>
    </row>
    <row r="198692" spans="27:27">
      <c r="AA198692" s="271"/>
    </row>
    <row r="198693" spans="27:27">
      <c r="AA198693" s="271"/>
    </row>
    <row r="198694" spans="27:27">
      <c r="AA198694" s="271"/>
    </row>
    <row r="198695" spans="27:27">
      <c r="AA198695" s="271"/>
    </row>
    <row r="198696" spans="27:27">
      <c r="AA198696" s="271"/>
    </row>
    <row r="198697" spans="27:27">
      <c r="AA198697" s="271"/>
    </row>
    <row r="198698" spans="27:27">
      <c r="AA198698" s="271"/>
    </row>
    <row r="198699" spans="27:27">
      <c r="AA198699" s="271"/>
    </row>
    <row r="198700" spans="27:27">
      <c r="AA198700" s="271"/>
    </row>
    <row r="198701" spans="27:27">
      <c r="AA198701" s="271"/>
    </row>
    <row r="198702" spans="27:27">
      <c r="AA198702" s="271"/>
    </row>
    <row r="198703" spans="27:27">
      <c r="AA198703" s="271"/>
    </row>
    <row r="198704" spans="27:27">
      <c r="AA198704" s="271"/>
    </row>
    <row r="198705" spans="27:27">
      <c r="AA198705" s="271"/>
    </row>
    <row r="198706" spans="27:27">
      <c r="AA198706" s="271"/>
    </row>
    <row r="198707" spans="27:27">
      <c r="AA198707" s="271"/>
    </row>
    <row r="198708" spans="27:27">
      <c r="AA198708" s="271"/>
    </row>
    <row r="198709" spans="27:27">
      <c r="AA198709" s="271"/>
    </row>
    <row r="198710" spans="27:27">
      <c r="AA198710" s="271"/>
    </row>
    <row r="198711" spans="27:27">
      <c r="AA198711" s="271"/>
    </row>
    <row r="198712" spans="27:27">
      <c r="AA198712" s="271"/>
    </row>
    <row r="198713" spans="27:27">
      <c r="AA198713" s="271"/>
    </row>
    <row r="198714" spans="27:27">
      <c r="AA198714" s="271"/>
    </row>
    <row r="198715" spans="27:27">
      <c r="AA198715" s="271"/>
    </row>
    <row r="198716" spans="27:27">
      <c r="AA198716" s="271"/>
    </row>
    <row r="198717" spans="27:27">
      <c r="AA198717" s="271"/>
    </row>
    <row r="198718" spans="27:27">
      <c r="AA198718" s="271"/>
    </row>
    <row r="198719" spans="27:27">
      <c r="AA198719" s="271"/>
    </row>
    <row r="198720" spans="27:27">
      <c r="AA198720" s="271"/>
    </row>
    <row r="198721" spans="27:27">
      <c r="AA198721" s="271"/>
    </row>
    <row r="198722" spans="27:27">
      <c r="AA198722" s="271"/>
    </row>
    <row r="198723" spans="27:27">
      <c r="AA198723" s="271"/>
    </row>
    <row r="198724" spans="27:27">
      <c r="AA198724" s="271"/>
    </row>
    <row r="198725" spans="27:27">
      <c r="AA198725" s="271"/>
    </row>
    <row r="198726" spans="27:27">
      <c r="AA198726" s="271"/>
    </row>
    <row r="198727" spans="27:27">
      <c r="AA198727" s="271"/>
    </row>
    <row r="198728" spans="27:27">
      <c r="AA198728" s="271"/>
    </row>
    <row r="198729" spans="27:27">
      <c r="AA198729" s="271"/>
    </row>
    <row r="198730" spans="27:27">
      <c r="AA198730" s="271"/>
    </row>
    <row r="198731" spans="27:27">
      <c r="AA198731" s="271"/>
    </row>
    <row r="198732" spans="27:27">
      <c r="AA198732" s="271"/>
    </row>
    <row r="198733" spans="27:27">
      <c r="AA198733" s="271"/>
    </row>
    <row r="198734" spans="27:27">
      <c r="AA198734" s="271"/>
    </row>
    <row r="198735" spans="27:27">
      <c r="AA198735" s="271"/>
    </row>
    <row r="198736" spans="27:27">
      <c r="AA198736" s="271"/>
    </row>
    <row r="198737" spans="27:27">
      <c r="AA198737" s="271"/>
    </row>
    <row r="198738" spans="27:27">
      <c r="AA198738" s="271"/>
    </row>
    <row r="198739" spans="27:27">
      <c r="AA198739" s="271"/>
    </row>
    <row r="198740" spans="27:27">
      <c r="AA198740" s="271"/>
    </row>
    <row r="198741" spans="27:27">
      <c r="AA198741" s="271"/>
    </row>
    <row r="198742" spans="27:27">
      <c r="AA198742" s="271"/>
    </row>
    <row r="198743" spans="27:27">
      <c r="AA198743" s="271"/>
    </row>
    <row r="198744" spans="27:27">
      <c r="AA198744" s="271"/>
    </row>
    <row r="198745" spans="27:27">
      <c r="AA198745" s="271"/>
    </row>
    <row r="198746" spans="27:27">
      <c r="AA198746" s="271"/>
    </row>
    <row r="198747" spans="27:27">
      <c r="AA198747" s="271"/>
    </row>
    <row r="198748" spans="27:27">
      <c r="AA198748" s="271"/>
    </row>
    <row r="198749" spans="27:27">
      <c r="AA198749" s="271"/>
    </row>
    <row r="198750" spans="27:27">
      <c r="AA198750" s="271"/>
    </row>
    <row r="198751" spans="27:27">
      <c r="AA198751" s="271"/>
    </row>
    <row r="198752" spans="27:27">
      <c r="AA198752" s="271"/>
    </row>
    <row r="198753" spans="27:27">
      <c r="AA198753" s="271"/>
    </row>
    <row r="198754" spans="27:27">
      <c r="AA198754" s="271"/>
    </row>
    <row r="198755" spans="27:27">
      <c r="AA198755" s="271"/>
    </row>
    <row r="198756" spans="27:27">
      <c r="AA198756" s="271"/>
    </row>
    <row r="198757" spans="27:27">
      <c r="AA198757" s="271"/>
    </row>
    <row r="198758" spans="27:27">
      <c r="AA198758" s="271"/>
    </row>
    <row r="198759" spans="27:27">
      <c r="AA198759" s="271"/>
    </row>
    <row r="198760" spans="27:27">
      <c r="AA198760" s="271"/>
    </row>
    <row r="198761" spans="27:27">
      <c r="AA198761" s="271"/>
    </row>
    <row r="198762" spans="27:27">
      <c r="AA198762" s="271"/>
    </row>
    <row r="198763" spans="27:27">
      <c r="AA198763" s="271"/>
    </row>
    <row r="198764" spans="27:27">
      <c r="AA198764" s="271"/>
    </row>
    <row r="198765" spans="27:27">
      <c r="AA198765" s="271"/>
    </row>
    <row r="198766" spans="27:27">
      <c r="AA198766" s="271"/>
    </row>
    <row r="198767" spans="27:27">
      <c r="AA198767" s="271"/>
    </row>
    <row r="198768" spans="27:27">
      <c r="AA198768" s="271"/>
    </row>
    <row r="198769" spans="27:27">
      <c r="AA198769" s="271"/>
    </row>
    <row r="198770" spans="27:27">
      <c r="AA198770" s="271"/>
    </row>
    <row r="198771" spans="27:27">
      <c r="AA198771" s="271"/>
    </row>
    <row r="198772" spans="27:27">
      <c r="AA198772" s="271"/>
    </row>
    <row r="198773" spans="27:27">
      <c r="AA198773" s="271"/>
    </row>
    <row r="198774" spans="27:27">
      <c r="AA198774" s="271"/>
    </row>
    <row r="198775" spans="27:27">
      <c r="AA198775" s="271"/>
    </row>
    <row r="198776" spans="27:27">
      <c r="AA198776" s="271"/>
    </row>
    <row r="198777" spans="27:27">
      <c r="AA198777" s="271"/>
    </row>
    <row r="198778" spans="27:27">
      <c r="AA198778" s="271"/>
    </row>
    <row r="198779" spans="27:27">
      <c r="AA198779" s="271"/>
    </row>
    <row r="198780" spans="27:27">
      <c r="AA198780" s="271"/>
    </row>
    <row r="198781" spans="27:27">
      <c r="AA198781" s="271"/>
    </row>
    <row r="198782" spans="27:27">
      <c r="AA198782" s="271"/>
    </row>
    <row r="198783" spans="27:27">
      <c r="AA198783" s="271"/>
    </row>
    <row r="198784" spans="27:27">
      <c r="AA198784" s="271"/>
    </row>
    <row r="198785" spans="27:27">
      <c r="AA198785" s="271"/>
    </row>
    <row r="198786" spans="27:27">
      <c r="AA198786" s="271"/>
    </row>
    <row r="198787" spans="27:27">
      <c r="AA198787" s="271"/>
    </row>
    <row r="198788" spans="27:27">
      <c r="AA198788" s="271"/>
    </row>
    <row r="198789" spans="27:27">
      <c r="AA198789" s="271"/>
    </row>
    <row r="198790" spans="27:27">
      <c r="AA198790" s="271"/>
    </row>
    <row r="198791" spans="27:27">
      <c r="AA198791" s="271"/>
    </row>
    <row r="198792" spans="27:27">
      <c r="AA198792" s="271"/>
    </row>
    <row r="198793" spans="27:27">
      <c r="AA198793" s="271"/>
    </row>
    <row r="198794" spans="27:27">
      <c r="AA198794" s="271"/>
    </row>
    <row r="198795" spans="27:27">
      <c r="AA198795" s="271"/>
    </row>
    <row r="198796" spans="27:27">
      <c r="AA198796" s="271"/>
    </row>
    <row r="198797" spans="27:27">
      <c r="AA198797" s="271"/>
    </row>
    <row r="198798" spans="27:27">
      <c r="AA198798" s="271"/>
    </row>
    <row r="198799" spans="27:27">
      <c r="AA198799" s="271"/>
    </row>
    <row r="198800" spans="27:27">
      <c r="AA198800" s="271"/>
    </row>
    <row r="198801" spans="27:27">
      <c r="AA198801" s="271"/>
    </row>
    <row r="198802" spans="27:27">
      <c r="AA198802" s="271"/>
    </row>
    <row r="198803" spans="27:27">
      <c r="AA198803" s="271"/>
    </row>
    <row r="198804" spans="27:27">
      <c r="AA198804" s="271"/>
    </row>
    <row r="198805" spans="27:27">
      <c r="AA198805" s="271"/>
    </row>
    <row r="198806" spans="27:27">
      <c r="AA198806" s="271"/>
    </row>
    <row r="198807" spans="27:27">
      <c r="AA198807" s="271"/>
    </row>
    <row r="198808" spans="27:27">
      <c r="AA198808" s="271"/>
    </row>
    <row r="198809" spans="27:27">
      <c r="AA198809" s="271"/>
    </row>
    <row r="198810" spans="27:27">
      <c r="AA198810" s="271"/>
    </row>
    <row r="198811" spans="27:27">
      <c r="AA198811" s="271"/>
    </row>
    <row r="198812" spans="27:27">
      <c r="AA198812" s="271"/>
    </row>
    <row r="198813" spans="27:27">
      <c r="AA198813" s="271"/>
    </row>
    <row r="198814" spans="27:27">
      <c r="AA198814" s="271"/>
    </row>
    <row r="198815" spans="27:27">
      <c r="AA198815" s="271"/>
    </row>
    <row r="198816" spans="27:27">
      <c r="AA198816" s="271"/>
    </row>
    <row r="198817" spans="27:27">
      <c r="AA198817" s="271"/>
    </row>
    <row r="198818" spans="27:27">
      <c r="AA198818" s="271"/>
    </row>
    <row r="198819" spans="27:27">
      <c r="AA198819" s="271"/>
    </row>
    <row r="198820" spans="27:27">
      <c r="AA198820" s="271"/>
    </row>
    <row r="198821" spans="27:27">
      <c r="AA198821" s="271"/>
    </row>
    <row r="198822" spans="27:27">
      <c r="AA198822" s="271"/>
    </row>
    <row r="198823" spans="27:27">
      <c r="AA198823" s="271"/>
    </row>
    <row r="198824" spans="27:27">
      <c r="AA198824" s="271"/>
    </row>
    <row r="198825" spans="27:27">
      <c r="AA198825" s="271"/>
    </row>
    <row r="198826" spans="27:27">
      <c r="AA198826" s="271"/>
    </row>
    <row r="198827" spans="27:27">
      <c r="AA198827" s="271"/>
    </row>
    <row r="198828" spans="27:27">
      <c r="AA198828" s="271"/>
    </row>
    <row r="198829" spans="27:27">
      <c r="AA198829" s="271"/>
    </row>
    <row r="198830" spans="27:27">
      <c r="AA198830" s="271"/>
    </row>
    <row r="198831" spans="27:27">
      <c r="AA198831" s="271"/>
    </row>
    <row r="198832" spans="27:27">
      <c r="AA198832" s="271"/>
    </row>
    <row r="198833" spans="27:27">
      <c r="AA198833" s="271"/>
    </row>
    <row r="198834" spans="27:27">
      <c r="AA198834" s="271"/>
    </row>
    <row r="198835" spans="27:27">
      <c r="AA198835" s="271"/>
    </row>
    <row r="198836" spans="27:27">
      <c r="AA198836" s="271"/>
    </row>
    <row r="198837" spans="27:27">
      <c r="AA198837" s="271"/>
    </row>
    <row r="198838" spans="27:27">
      <c r="AA198838" s="271"/>
    </row>
    <row r="198839" spans="27:27">
      <c r="AA198839" s="271"/>
    </row>
    <row r="198840" spans="27:27">
      <c r="AA198840" s="271"/>
    </row>
    <row r="198841" spans="27:27">
      <c r="AA198841" s="271"/>
    </row>
    <row r="198842" spans="27:27">
      <c r="AA198842" s="271"/>
    </row>
    <row r="198843" spans="27:27">
      <c r="AA198843" s="271"/>
    </row>
    <row r="198844" spans="27:27">
      <c r="AA198844" s="271"/>
    </row>
    <row r="198845" spans="27:27">
      <c r="AA198845" s="271"/>
    </row>
    <row r="198846" spans="27:27">
      <c r="AA198846" s="271"/>
    </row>
    <row r="198847" spans="27:27">
      <c r="AA198847" s="271"/>
    </row>
    <row r="198848" spans="27:27">
      <c r="AA198848" s="271"/>
    </row>
    <row r="198849" spans="27:27">
      <c r="AA198849" s="271"/>
    </row>
    <row r="198850" spans="27:27">
      <c r="AA198850" s="271"/>
    </row>
    <row r="198851" spans="27:27">
      <c r="AA198851" s="271"/>
    </row>
    <row r="198852" spans="27:27">
      <c r="AA198852" s="271"/>
    </row>
    <row r="198853" spans="27:27">
      <c r="AA198853" s="271"/>
    </row>
    <row r="198854" spans="27:27">
      <c r="AA198854" s="271"/>
    </row>
    <row r="198855" spans="27:27">
      <c r="AA198855" s="271"/>
    </row>
    <row r="198856" spans="27:27">
      <c r="AA198856" s="271"/>
    </row>
    <row r="198857" spans="27:27">
      <c r="AA198857" s="271"/>
    </row>
    <row r="198858" spans="27:27">
      <c r="AA198858" s="271"/>
    </row>
    <row r="198859" spans="27:27">
      <c r="AA198859" s="271"/>
    </row>
    <row r="198860" spans="27:27">
      <c r="AA198860" s="271"/>
    </row>
    <row r="198861" spans="27:27">
      <c r="AA198861" s="271"/>
    </row>
    <row r="198862" spans="27:27">
      <c r="AA198862" s="271"/>
    </row>
    <row r="198863" spans="27:27">
      <c r="AA198863" s="271"/>
    </row>
    <row r="198864" spans="27:27">
      <c r="AA198864" s="271"/>
    </row>
    <row r="198865" spans="27:27">
      <c r="AA198865" s="271"/>
    </row>
    <row r="198866" spans="27:27">
      <c r="AA198866" s="271"/>
    </row>
    <row r="198867" spans="27:27">
      <c r="AA198867" s="271"/>
    </row>
    <row r="198868" spans="27:27">
      <c r="AA198868" s="271"/>
    </row>
    <row r="198869" spans="27:27">
      <c r="AA198869" s="271"/>
    </row>
    <row r="198870" spans="27:27">
      <c r="AA198870" s="271"/>
    </row>
    <row r="198871" spans="27:27">
      <c r="AA198871" s="271"/>
    </row>
    <row r="198872" spans="27:27">
      <c r="AA198872" s="271"/>
    </row>
    <row r="198873" spans="27:27">
      <c r="AA198873" s="271"/>
    </row>
    <row r="198874" spans="27:27">
      <c r="AA198874" s="271"/>
    </row>
    <row r="198875" spans="27:27">
      <c r="AA198875" s="271"/>
    </row>
    <row r="198876" spans="27:27">
      <c r="AA198876" s="271"/>
    </row>
    <row r="198877" spans="27:27">
      <c r="AA198877" s="271"/>
    </row>
    <row r="198878" spans="27:27">
      <c r="AA198878" s="271"/>
    </row>
    <row r="198879" spans="27:27">
      <c r="AA198879" s="271"/>
    </row>
    <row r="198880" spans="27:27">
      <c r="AA198880" s="271"/>
    </row>
    <row r="198881" spans="27:27">
      <c r="AA198881" s="271"/>
    </row>
    <row r="198882" spans="27:27">
      <c r="AA198882" s="271"/>
    </row>
    <row r="198883" spans="27:27">
      <c r="AA198883" s="271"/>
    </row>
    <row r="198884" spans="27:27">
      <c r="AA198884" s="271"/>
    </row>
    <row r="198885" spans="27:27">
      <c r="AA198885" s="271"/>
    </row>
    <row r="198886" spans="27:27">
      <c r="AA198886" s="271"/>
    </row>
    <row r="198887" spans="27:27">
      <c r="AA198887" s="271"/>
    </row>
    <row r="198888" spans="27:27">
      <c r="AA198888" s="271"/>
    </row>
    <row r="198889" spans="27:27">
      <c r="AA198889" s="271"/>
    </row>
    <row r="198890" spans="27:27">
      <c r="AA198890" s="271"/>
    </row>
    <row r="198891" spans="27:27">
      <c r="AA198891" s="271"/>
    </row>
    <row r="198892" spans="27:27">
      <c r="AA198892" s="271"/>
    </row>
    <row r="198893" spans="27:27">
      <c r="AA198893" s="271"/>
    </row>
    <row r="198894" spans="27:27">
      <c r="AA198894" s="271"/>
    </row>
    <row r="198895" spans="27:27">
      <c r="AA198895" s="271"/>
    </row>
    <row r="198896" spans="27:27">
      <c r="AA198896" s="271"/>
    </row>
    <row r="198897" spans="27:27">
      <c r="AA198897" s="271"/>
    </row>
    <row r="198898" spans="27:27">
      <c r="AA198898" s="271"/>
    </row>
    <row r="198899" spans="27:27">
      <c r="AA198899" s="271"/>
    </row>
    <row r="198900" spans="27:27">
      <c r="AA198900" s="271"/>
    </row>
    <row r="198901" spans="27:27">
      <c r="AA198901" s="271"/>
    </row>
    <row r="198902" spans="27:27">
      <c r="AA198902" s="271"/>
    </row>
    <row r="198903" spans="27:27">
      <c r="AA198903" s="271"/>
    </row>
    <row r="198904" spans="27:27">
      <c r="AA198904" s="271"/>
    </row>
    <row r="198905" spans="27:27">
      <c r="AA198905" s="271"/>
    </row>
    <row r="198906" spans="27:27">
      <c r="AA198906" s="271"/>
    </row>
    <row r="198907" spans="27:27">
      <c r="AA198907" s="271"/>
    </row>
    <row r="198908" spans="27:27">
      <c r="AA198908" s="271"/>
    </row>
    <row r="198909" spans="27:27">
      <c r="AA198909" s="271"/>
    </row>
    <row r="198910" spans="27:27">
      <c r="AA198910" s="271"/>
    </row>
    <row r="198911" spans="27:27">
      <c r="AA198911" s="271"/>
    </row>
    <row r="198912" spans="27:27">
      <c r="AA198912" s="271"/>
    </row>
    <row r="198913" spans="27:27">
      <c r="AA198913" s="271"/>
    </row>
    <row r="198914" spans="27:27">
      <c r="AA198914" s="271"/>
    </row>
    <row r="198915" spans="27:27">
      <c r="AA198915" s="271"/>
    </row>
    <row r="198916" spans="27:27">
      <c r="AA198916" s="271"/>
    </row>
    <row r="198917" spans="27:27">
      <c r="AA198917" s="271"/>
    </row>
    <row r="198918" spans="27:27">
      <c r="AA198918" s="271"/>
    </row>
    <row r="198919" spans="27:27">
      <c r="AA198919" s="271"/>
    </row>
    <row r="198920" spans="27:27">
      <c r="AA198920" s="271"/>
    </row>
    <row r="198921" spans="27:27">
      <c r="AA198921" s="271"/>
    </row>
    <row r="198922" spans="27:27">
      <c r="AA198922" s="271"/>
    </row>
    <row r="198923" spans="27:27">
      <c r="AA198923" s="271"/>
    </row>
    <row r="198924" spans="27:27">
      <c r="AA198924" s="271"/>
    </row>
    <row r="198925" spans="27:27">
      <c r="AA198925" s="271"/>
    </row>
    <row r="198926" spans="27:27">
      <c r="AA198926" s="271"/>
    </row>
    <row r="198927" spans="27:27">
      <c r="AA198927" s="271"/>
    </row>
    <row r="198928" spans="27:27">
      <c r="AA198928" s="271"/>
    </row>
    <row r="198929" spans="27:27">
      <c r="AA198929" s="271"/>
    </row>
    <row r="198930" spans="27:27">
      <c r="AA198930" s="271"/>
    </row>
    <row r="198931" spans="27:27">
      <c r="AA198931" s="271"/>
    </row>
    <row r="198932" spans="27:27">
      <c r="AA198932" s="271"/>
    </row>
    <row r="198933" spans="27:27">
      <c r="AA198933" s="271"/>
    </row>
    <row r="198934" spans="27:27">
      <c r="AA198934" s="271"/>
    </row>
    <row r="198935" spans="27:27">
      <c r="AA198935" s="271"/>
    </row>
    <row r="198936" spans="27:27">
      <c r="AA198936" s="271"/>
    </row>
    <row r="198937" spans="27:27">
      <c r="AA198937" s="271"/>
    </row>
    <row r="198938" spans="27:27">
      <c r="AA198938" s="271"/>
    </row>
    <row r="198939" spans="27:27">
      <c r="AA198939" s="271"/>
    </row>
    <row r="198940" spans="27:27">
      <c r="AA198940" s="271"/>
    </row>
    <row r="198941" spans="27:27">
      <c r="AA198941" s="271"/>
    </row>
    <row r="198942" spans="27:27">
      <c r="AA198942" s="271"/>
    </row>
    <row r="198943" spans="27:27">
      <c r="AA198943" s="271"/>
    </row>
    <row r="198944" spans="27:27">
      <c r="AA198944" s="271"/>
    </row>
    <row r="198945" spans="27:27">
      <c r="AA198945" s="271"/>
    </row>
    <row r="198946" spans="27:27">
      <c r="AA198946" s="271"/>
    </row>
    <row r="198947" spans="27:27">
      <c r="AA198947" s="271"/>
    </row>
    <row r="198948" spans="27:27">
      <c r="AA198948" s="271"/>
    </row>
    <row r="198949" spans="27:27">
      <c r="AA198949" s="271"/>
    </row>
    <row r="198950" spans="27:27">
      <c r="AA198950" s="271"/>
    </row>
    <row r="198951" spans="27:27">
      <c r="AA198951" s="271"/>
    </row>
    <row r="198952" spans="27:27">
      <c r="AA198952" s="271"/>
    </row>
    <row r="198953" spans="27:27">
      <c r="AA198953" s="271"/>
    </row>
    <row r="198954" spans="27:27">
      <c r="AA198954" s="271"/>
    </row>
    <row r="198955" spans="27:27">
      <c r="AA198955" s="271"/>
    </row>
    <row r="198956" spans="27:27">
      <c r="AA198956" s="271"/>
    </row>
    <row r="198957" spans="27:27">
      <c r="AA198957" s="271"/>
    </row>
    <row r="198958" spans="27:27">
      <c r="AA198958" s="271"/>
    </row>
    <row r="198959" spans="27:27">
      <c r="AA198959" s="271"/>
    </row>
    <row r="198960" spans="27:27">
      <c r="AA198960" s="271"/>
    </row>
    <row r="198961" spans="27:27">
      <c r="AA198961" s="271"/>
    </row>
    <row r="198962" spans="27:27">
      <c r="AA198962" s="271"/>
    </row>
    <row r="198963" spans="27:27">
      <c r="AA198963" s="271"/>
    </row>
    <row r="198964" spans="27:27">
      <c r="AA198964" s="271"/>
    </row>
    <row r="198965" spans="27:27">
      <c r="AA198965" s="271"/>
    </row>
    <row r="198966" spans="27:27">
      <c r="AA198966" s="271"/>
    </row>
    <row r="198967" spans="27:27">
      <c r="AA198967" s="271"/>
    </row>
    <row r="198968" spans="27:27">
      <c r="AA198968" s="271"/>
    </row>
    <row r="198969" spans="27:27">
      <c r="AA198969" s="271"/>
    </row>
    <row r="198970" spans="27:27">
      <c r="AA198970" s="271"/>
    </row>
    <row r="198971" spans="27:27">
      <c r="AA198971" s="271"/>
    </row>
    <row r="198972" spans="27:27">
      <c r="AA198972" s="271"/>
    </row>
    <row r="198973" spans="27:27">
      <c r="AA198973" s="271"/>
    </row>
    <row r="198974" spans="27:27">
      <c r="AA198974" s="271"/>
    </row>
    <row r="198975" spans="27:27">
      <c r="AA198975" s="271"/>
    </row>
    <row r="198976" spans="27:27">
      <c r="AA198976" s="271"/>
    </row>
    <row r="198977" spans="27:27">
      <c r="AA198977" s="271"/>
    </row>
    <row r="198978" spans="27:27">
      <c r="AA198978" s="271"/>
    </row>
    <row r="198979" spans="27:27">
      <c r="AA198979" s="271"/>
    </row>
    <row r="198980" spans="27:27">
      <c r="AA198980" s="271"/>
    </row>
    <row r="198981" spans="27:27">
      <c r="AA198981" s="271"/>
    </row>
    <row r="198982" spans="27:27">
      <c r="AA198982" s="271"/>
    </row>
    <row r="198983" spans="27:27">
      <c r="AA198983" s="271"/>
    </row>
    <row r="198984" spans="27:27">
      <c r="AA198984" s="271"/>
    </row>
    <row r="198985" spans="27:27">
      <c r="AA198985" s="271"/>
    </row>
    <row r="198986" spans="27:27">
      <c r="AA198986" s="271"/>
    </row>
    <row r="198987" spans="27:27">
      <c r="AA198987" s="271"/>
    </row>
    <row r="198988" spans="27:27">
      <c r="AA198988" s="271"/>
    </row>
    <row r="198989" spans="27:27">
      <c r="AA198989" s="271"/>
    </row>
    <row r="198990" spans="27:27">
      <c r="AA198990" s="271"/>
    </row>
    <row r="198991" spans="27:27">
      <c r="AA198991" s="271"/>
    </row>
    <row r="198992" spans="27:27">
      <c r="AA198992" s="271"/>
    </row>
    <row r="198993" spans="27:27">
      <c r="AA198993" s="271"/>
    </row>
    <row r="198994" spans="27:27">
      <c r="AA198994" s="271"/>
    </row>
    <row r="198995" spans="27:27">
      <c r="AA198995" s="271"/>
    </row>
    <row r="198996" spans="27:27">
      <c r="AA198996" s="271"/>
    </row>
    <row r="198997" spans="27:27">
      <c r="AA198997" s="271"/>
    </row>
    <row r="198998" spans="27:27">
      <c r="AA198998" s="271"/>
    </row>
    <row r="198999" spans="27:27">
      <c r="AA198999" s="271"/>
    </row>
    <row r="199000" spans="27:27">
      <c r="AA199000" s="271"/>
    </row>
    <row r="199001" spans="27:27">
      <c r="AA199001" s="271"/>
    </row>
    <row r="199002" spans="27:27">
      <c r="AA199002" s="271"/>
    </row>
    <row r="199003" spans="27:27">
      <c r="AA199003" s="271"/>
    </row>
    <row r="199004" spans="27:27">
      <c r="AA199004" s="271"/>
    </row>
    <row r="199005" spans="27:27">
      <c r="AA199005" s="271"/>
    </row>
    <row r="199006" spans="27:27">
      <c r="AA199006" s="271"/>
    </row>
    <row r="199007" spans="27:27">
      <c r="AA199007" s="271"/>
    </row>
    <row r="199008" spans="27:27">
      <c r="AA199008" s="271"/>
    </row>
    <row r="199009" spans="27:27">
      <c r="AA199009" s="271"/>
    </row>
    <row r="199010" spans="27:27">
      <c r="AA199010" s="271"/>
    </row>
    <row r="199011" spans="27:27">
      <c r="AA199011" s="271"/>
    </row>
    <row r="199012" spans="27:27">
      <c r="AA199012" s="271"/>
    </row>
    <row r="199013" spans="27:27">
      <c r="AA199013" s="271"/>
    </row>
    <row r="199014" spans="27:27">
      <c r="AA199014" s="271"/>
    </row>
    <row r="199015" spans="27:27">
      <c r="AA199015" s="271"/>
    </row>
    <row r="199016" spans="27:27">
      <c r="AA199016" s="271"/>
    </row>
    <row r="199017" spans="27:27">
      <c r="AA199017" s="271"/>
    </row>
    <row r="199018" spans="27:27">
      <c r="AA199018" s="271"/>
    </row>
    <row r="199019" spans="27:27">
      <c r="AA199019" s="271"/>
    </row>
    <row r="199020" spans="27:27">
      <c r="AA199020" s="271"/>
    </row>
    <row r="199021" spans="27:27">
      <c r="AA199021" s="271"/>
    </row>
    <row r="199022" spans="27:27">
      <c r="AA199022" s="271"/>
    </row>
    <row r="199023" spans="27:27">
      <c r="AA199023" s="271"/>
    </row>
    <row r="199024" spans="27:27">
      <c r="AA199024" s="271"/>
    </row>
    <row r="199025" spans="27:27">
      <c r="AA199025" s="271"/>
    </row>
    <row r="199026" spans="27:27">
      <c r="AA199026" s="271"/>
    </row>
    <row r="199027" spans="27:27">
      <c r="AA199027" s="271"/>
    </row>
    <row r="199028" spans="27:27">
      <c r="AA199028" s="271"/>
    </row>
    <row r="199029" spans="27:27">
      <c r="AA199029" s="271"/>
    </row>
    <row r="199030" spans="27:27">
      <c r="AA199030" s="271"/>
    </row>
    <row r="199031" spans="27:27">
      <c r="AA199031" s="271"/>
    </row>
    <row r="199032" spans="27:27">
      <c r="AA199032" s="271"/>
    </row>
    <row r="199033" spans="27:27">
      <c r="AA199033" s="271"/>
    </row>
    <row r="199034" spans="27:27">
      <c r="AA199034" s="271"/>
    </row>
    <row r="199035" spans="27:27">
      <c r="AA199035" s="271"/>
    </row>
    <row r="199036" spans="27:27">
      <c r="AA199036" s="271"/>
    </row>
    <row r="199037" spans="27:27">
      <c r="AA199037" s="271"/>
    </row>
    <row r="199038" spans="27:27">
      <c r="AA199038" s="271"/>
    </row>
    <row r="199039" spans="27:27">
      <c r="AA199039" s="271"/>
    </row>
    <row r="199040" spans="27:27">
      <c r="AA199040" s="271"/>
    </row>
    <row r="199041" spans="27:27">
      <c r="AA199041" s="271"/>
    </row>
    <row r="199042" spans="27:27">
      <c r="AA199042" s="271"/>
    </row>
    <row r="199043" spans="27:27">
      <c r="AA199043" s="271"/>
    </row>
    <row r="199044" spans="27:27">
      <c r="AA199044" s="271"/>
    </row>
    <row r="199045" spans="27:27">
      <c r="AA199045" s="271"/>
    </row>
    <row r="199046" spans="27:27">
      <c r="AA199046" s="271"/>
    </row>
    <row r="199047" spans="27:27">
      <c r="AA199047" s="271"/>
    </row>
    <row r="199048" spans="27:27">
      <c r="AA199048" s="271"/>
    </row>
    <row r="199049" spans="27:27">
      <c r="AA199049" s="271"/>
    </row>
    <row r="199050" spans="27:27">
      <c r="AA199050" s="271"/>
    </row>
    <row r="199051" spans="27:27">
      <c r="AA199051" s="271"/>
    </row>
    <row r="199052" spans="27:27">
      <c r="AA199052" s="271"/>
    </row>
    <row r="199053" spans="27:27">
      <c r="AA199053" s="271"/>
    </row>
    <row r="199054" spans="27:27">
      <c r="AA199054" s="271"/>
    </row>
    <row r="199055" spans="27:27">
      <c r="AA199055" s="271"/>
    </row>
    <row r="199056" spans="27:27">
      <c r="AA199056" s="271"/>
    </row>
    <row r="199057" spans="27:27">
      <c r="AA199057" s="271"/>
    </row>
    <row r="199058" spans="27:27">
      <c r="AA199058" s="271"/>
    </row>
    <row r="199059" spans="27:27">
      <c r="AA199059" s="271"/>
    </row>
    <row r="199060" spans="27:27">
      <c r="AA199060" s="271"/>
    </row>
    <row r="199061" spans="27:27">
      <c r="AA199061" s="271"/>
    </row>
    <row r="199062" spans="27:27">
      <c r="AA199062" s="271"/>
    </row>
    <row r="199063" spans="27:27">
      <c r="AA199063" s="271"/>
    </row>
    <row r="199064" spans="27:27">
      <c r="AA199064" s="271"/>
    </row>
    <row r="199065" spans="27:27">
      <c r="AA199065" s="271"/>
    </row>
    <row r="199066" spans="27:27">
      <c r="AA199066" s="271"/>
    </row>
    <row r="199067" spans="27:27">
      <c r="AA199067" s="271"/>
    </row>
    <row r="199068" spans="27:27">
      <c r="AA199068" s="271"/>
    </row>
    <row r="199069" spans="27:27">
      <c r="AA199069" s="271"/>
    </row>
    <row r="199070" spans="27:27">
      <c r="AA199070" s="271"/>
    </row>
    <row r="199071" spans="27:27">
      <c r="AA199071" s="271"/>
    </row>
    <row r="199072" spans="27:27">
      <c r="AA199072" s="271"/>
    </row>
    <row r="199073" spans="27:27">
      <c r="AA199073" s="271"/>
    </row>
    <row r="199074" spans="27:27">
      <c r="AA199074" s="271"/>
    </row>
    <row r="199075" spans="27:27">
      <c r="AA199075" s="271"/>
    </row>
    <row r="199076" spans="27:27">
      <c r="AA199076" s="271"/>
    </row>
    <row r="199077" spans="27:27">
      <c r="AA199077" s="271"/>
    </row>
    <row r="199078" spans="27:27">
      <c r="AA199078" s="271"/>
    </row>
    <row r="199079" spans="27:27">
      <c r="AA199079" s="271"/>
    </row>
    <row r="199080" spans="27:27">
      <c r="AA199080" s="271"/>
    </row>
    <row r="199081" spans="27:27">
      <c r="AA199081" s="271"/>
    </row>
    <row r="199082" spans="27:27">
      <c r="AA199082" s="271"/>
    </row>
    <row r="199083" spans="27:27">
      <c r="AA199083" s="271"/>
    </row>
    <row r="199084" spans="27:27">
      <c r="AA199084" s="271"/>
    </row>
    <row r="199085" spans="27:27">
      <c r="AA199085" s="271"/>
    </row>
    <row r="199086" spans="27:27">
      <c r="AA199086" s="271"/>
    </row>
    <row r="199087" spans="27:27">
      <c r="AA199087" s="271"/>
    </row>
    <row r="199088" spans="27:27">
      <c r="AA199088" s="271"/>
    </row>
    <row r="199089" spans="27:27">
      <c r="AA199089" s="271"/>
    </row>
    <row r="199090" spans="27:27">
      <c r="AA199090" s="271"/>
    </row>
    <row r="199091" spans="27:27">
      <c r="AA199091" s="271"/>
    </row>
    <row r="199092" spans="27:27">
      <c r="AA199092" s="271"/>
    </row>
    <row r="199093" spans="27:27">
      <c r="AA199093" s="271"/>
    </row>
    <row r="199094" spans="27:27">
      <c r="AA199094" s="271"/>
    </row>
    <row r="199095" spans="27:27">
      <c r="AA199095" s="271"/>
    </row>
    <row r="199096" spans="27:27">
      <c r="AA199096" s="271"/>
    </row>
    <row r="199097" spans="27:27">
      <c r="AA199097" s="271"/>
    </row>
    <row r="199098" spans="27:27">
      <c r="AA199098" s="271"/>
    </row>
    <row r="199099" spans="27:27">
      <c r="AA199099" s="271"/>
    </row>
    <row r="199100" spans="27:27">
      <c r="AA199100" s="271"/>
    </row>
    <row r="199101" spans="27:27">
      <c r="AA199101" s="271"/>
    </row>
    <row r="199102" spans="27:27">
      <c r="AA199102" s="271"/>
    </row>
    <row r="199103" spans="27:27">
      <c r="AA199103" s="271"/>
    </row>
    <row r="199104" spans="27:27">
      <c r="AA199104" s="271"/>
    </row>
    <row r="199105" spans="27:27">
      <c r="AA199105" s="271"/>
    </row>
    <row r="199106" spans="27:27">
      <c r="AA199106" s="271"/>
    </row>
    <row r="199107" spans="27:27">
      <c r="AA199107" s="271"/>
    </row>
    <row r="199108" spans="27:27">
      <c r="AA199108" s="271"/>
    </row>
    <row r="199109" spans="27:27">
      <c r="AA199109" s="271"/>
    </row>
    <row r="199110" spans="27:27">
      <c r="AA199110" s="271"/>
    </row>
    <row r="199111" spans="27:27">
      <c r="AA199111" s="271"/>
    </row>
    <row r="199112" spans="27:27">
      <c r="AA199112" s="271"/>
    </row>
    <row r="199113" spans="27:27">
      <c r="AA199113" s="271"/>
    </row>
    <row r="199114" spans="27:27">
      <c r="AA199114" s="271"/>
    </row>
    <row r="199115" spans="27:27">
      <c r="AA199115" s="271"/>
    </row>
    <row r="199116" spans="27:27">
      <c r="AA199116" s="271"/>
    </row>
    <row r="199117" spans="27:27">
      <c r="AA199117" s="271"/>
    </row>
    <row r="199118" spans="27:27">
      <c r="AA199118" s="271"/>
    </row>
    <row r="199119" spans="27:27">
      <c r="AA199119" s="271"/>
    </row>
    <row r="199120" spans="27:27">
      <c r="AA199120" s="271"/>
    </row>
    <row r="199121" spans="27:27">
      <c r="AA199121" s="271"/>
    </row>
    <row r="199122" spans="27:27">
      <c r="AA199122" s="271"/>
    </row>
    <row r="199123" spans="27:27">
      <c r="AA199123" s="271"/>
    </row>
    <row r="199124" spans="27:27">
      <c r="AA199124" s="271"/>
    </row>
    <row r="199125" spans="27:27">
      <c r="AA199125" s="271"/>
    </row>
    <row r="199126" spans="27:27">
      <c r="AA199126" s="271"/>
    </row>
    <row r="199127" spans="27:27">
      <c r="AA199127" s="271"/>
    </row>
    <row r="199128" spans="27:27">
      <c r="AA199128" s="271"/>
    </row>
    <row r="199129" spans="27:27">
      <c r="AA199129" s="271"/>
    </row>
    <row r="199130" spans="27:27">
      <c r="AA199130" s="271"/>
    </row>
    <row r="199131" spans="27:27">
      <c r="AA199131" s="271"/>
    </row>
    <row r="199132" spans="27:27">
      <c r="AA199132" s="271"/>
    </row>
    <row r="199133" spans="27:27">
      <c r="AA199133" s="271"/>
    </row>
    <row r="199134" spans="27:27">
      <c r="AA199134" s="271"/>
    </row>
    <row r="199135" spans="27:27">
      <c r="AA199135" s="271"/>
    </row>
    <row r="199136" spans="27:27">
      <c r="AA199136" s="271"/>
    </row>
    <row r="199137" spans="27:27">
      <c r="AA199137" s="271"/>
    </row>
    <row r="199138" spans="27:27">
      <c r="AA199138" s="271"/>
    </row>
    <row r="199139" spans="27:27">
      <c r="AA199139" s="271"/>
    </row>
    <row r="199140" spans="27:27">
      <c r="AA199140" s="271"/>
    </row>
    <row r="199141" spans="27:27">
      <c r="AA199141" s="271"/>
    </row>
    <row r="199142" spans="27:27">
      <c r="AA199142" s="271"/>
    </row>
    <row r="199143" spans="27:27">
      <c r="AA199143" s="271"/>
    </row>
    <row r="199144" spans="27:27">
      <c r="AA199144" s="271"/>
    </row>
    <row r="199145" spans="27:27">
      <c r="AA199145" s="271"/>
    </row>
    <row r="199146" spans="27:27">
      <c r="AA199146" s="271"/>
    </row>
    <row r="199147" spans="27:27">
      <c r="AA199147" s="271"/>
    </row>
    <row r="199148" spans="27:27">
      <c r="AA199148" s="271"/>
    </row>
    <row r="199149" spans="27:27">
      <c r="AA199149" s="271"/>
    </row>
    <row r="199150" spans="27:27">
      <c r="AA199150" s="271"/>
    </row>
    <row r="199151" spans="27:27">
      <c r="AA199151" s="271"/>
    </row>
    <row r="199152" spans="27:27">
      <c r="AA199152" s="271"/>
    </row>
    <row r="199153" spans="27:27">
      <c r="AA199153" s="271"/>
    </row>
    <row r="199154" spans="27:27">
      <c r="AA199154" s="271"/>
    </row>
    <row r="199155" spans="27:27">
      <c r="AA199155" s="271"/>
    </row>
    <row r="199156" spans="27:27">
      <c r="AA199156" s="271"/>
    </row>
    <row r="199157" spans="27:27">
      <c r="AA199157" s="271"/>
    </row>
    <row r="199158" spans="27:27">
      <c r="AA199158" s="271"/>
    </row>
    <row r="199159" spans="27:27">
      <c r="AA199159" s="271"/>
    </row>
    <row r="199160" spans="27:27">
      <c r="AA199160" s="271"/>
    </row>
    <row r="199161" spans="27:27">
      <c r="AA199161" s="271"/>
    </row>
    <row r="199162" spans="27:27">
      <c r="AA199162" s="271"/>
    </row>
    <row r="199163" spans="27:27">
      <c r="AA199163" s="271"/>
    </row>
    <row r="199164" spans="27:27">
      <c r="AA199164" s="271"/>
    </row>
    <row r="199165" spans="27:27">
      <c r="AA199165" s="271"/>
    </row>
    <row r="199166" spans="27:27">
      <c r="AA199166" s="271"/>
    </row>
    <row r="199167" spans="27:27">
      <c r="AA199167" s="271"/>
    </row>
    <row r="199168" spans="27:27">
      <c r="AA199168" s="271"/>
    </row>
    <row r="199169" spans="27:27">
      <c r="AA199169" s="271"/>
    </row>
    <row r="199170" spans="27:27">
      <c r="AA199170" s="271"/>
    </row>
    <row r="199171" spans="27:27">
      <c r="AA199171" s="271"/>
    </row>
    <row r="199172" spans="27:27">
      <c r="AA199172" s="271"/>
    </row>
    <row r="199173" spans="27:27">
      <c r="AA199173" s="271"/>
    </row>
    <row r="199174" spans="27:27">
      <c r="AA199174" s="271"/>
    </row>
    <row r="199175" spans="27:27">
      <c r="AA199175" s="271"/>
    </row>
    <row r="199176" spans="27:27">
      <c r="AA199176" s="271"/>
    </row>
    <row r="199177" spans="27:27">
      <c r="AA199177" s="271"/>
    </row>
    <row r="199178" spans="27:27">
      <c r="AA199178" s="271"/>
    </row>
    <row r="199179" spans="27:27">
      <c r="AA199179" s="271"/>
    </row>
    <row r="199180" spans="27:27">
      <c r="AA199180" s="271"/>
    </row>
    <row r="199181" spans="27:27">
      <c r="AA199181" s="271"/>
    </row>
    <row r="199182" spans="27:27">
      <c r="AA199182" s="271"/>
    </row>
    <row r="199183" spans="27:27">
      <c r="AA199183" s="271"/>
    </row>
    <row r="199184" spans="27:27">
      <c r="AA199184" s="271"/>
    </row>
    <row r="199185" spans="27:27">
      <c r="AA199185" s="271"/>
    </row>
    <row r="199186" spans="27:27">
      <c r="AA199186" s="271"/>
    </row>
    <row r="199187" spans="27:27">
      <c r="AA199187" s="271"/>
    </row>
    <row r="199188" spans="27:27">
      <c r="AA199188" s="271"/>
    </row>
    <row r="199189" spans="27:27">
      <c r="AA199189" s="271"/>
    </row>
    <row r="199190" spans="27:27">
      <c r="AA199190" s="271"/>
    </row>
    <row r="199191" spans="27:27">
      <c r="AA199191" s="271"/>
    </row>
    <row r="199192" spans="27:27">
      <c r="AA199192" s="271"/>
    </row>
    <row r="199193" spans="27:27">
      <c r="AA199193" s="271"/>
    </row>
    <row r="199194" spans="27:27">
      <c r="AA199194" s="271"/>
    </row>
    <row r="199195" spans="27:27">
      <c r="AA199195" s="271"/>
    </row>
    <row r="199196" spans="27:27">
      <c r="AA199196" s="271"/>
    </row>
    <row r="199197" spans="27:27">
      <c r="AA199197" s="271"/>
    </row>
    <row r="199198" spans="27:27">
      <c r="AA199198" s="271"/>
    </row>
    <row r="199199" spans="27:27">
      <c r="AA199199" s="271"/>
    </row>
    <row r="199200" spans="27:27">
      <c r="AA199200" s="271"/>
    </row>
    <row r="199201" spans="27:27">
      <c r="AA199201" s="271"/>
    </row>
    <row r="199202" spans="27:27">
      <c r="AA199202" s="271"/>
    </row>
    <row r="199203" spans="27:27">
      <c r="AA199203" s="271"/>
    </row>
    <row r="199204" spans="27:27">
      <c r="AA199204" s="271"/>
    </row>
    <row r="199205" spans="27:27">
      <c r="AA199205" s="271"/>
    </row>
    <row r="199206" spans="27:27">
      <c r="AA199206" s="271"/>
    </row>
    <row r="199207" spans="27:27">
      <c r="AA199207" s="271"/>
    </row>
    <row r="199208" spans="27:27">
      <c r="AA199208" s="271"/>
    </row>
    <row r="199209" spans="27:27">
      <c r="AA199209" s="271"/>
    </row>
    <row r="199210" spans="27:27">
      <c r="AA199210" s="271"/>
    </row>
    <row r="199211" spans="27:27">
      <c r="AA199211" s="271"/>
    </row>
    <row r="199212" spans="27:27">
      <c r="AA199212" s="271"/>
    </row>
    <row r="199213" spans="27:27">
      <c r="AA199213" s="271"/>
    </row>
    <row r="199214" spans="27:27">
      <c r="AA199214" s="271"/>
    </row>
    <row r="199215" spans="27:27">
      <c r="AA199215" s="271"/>
    </row>
    <row r="199216" spans="27:27">
      <c r="AA199216" s="271"/>
    </row>
    <row r="199217" spans="27:27">
      <c r="AA199217" s="271"/>
    </row>
    <row r="199218" spans="27:27">
      <c r="AA199218" s="271"/>
    </row>
    <row r="199219" spans="27:27">
      <c r="AA199219" s="271"/>
    </row>
    <row r="199220" spans="27:27">
      <c r="AA199220" s="271"/>
    </row>
    <row r="199221" spans="27:27">
      <c r="AA199221" s="271"/>
    </row>
    <row r="199222" spans="27:27">
      <c r="AA199222" s="271"/>
    </row>
    <row r="199223" spans="27:27">
      <c r="AA199223" s="271"/>
    </row>
    <row r="199224" spans="27:27">
      <c r="AA199224" s="271"/>
    </row>
    <row r="199225" spans="27:27">
      <c r="AA199225" s="271"/>
    </row>
    <row r="199226" spans="27:27">
      <c r="AA199226" s="271"/>
    </row>
    <row r="199227" spans="27:27">
      <c r="AA199227" s="271"/>
    </row>
    <row r="199228" spans="27:27">
      <c r="AA199228" s="271"/>
    </row>
    <row r="199229" spans="27:27">
      <c r="AA199229" s="271"/>
    </row>
    <row r="199230" spans="27:27">
      <c r="AA199230" s="271"/>
    </row>
    <row r="199231" spans="27:27">
      <c r="AA199231" s="271"/>
    </row>
    <row r="199232" spans="27:27">
      <c r="AA199232" s="271"/>
    </row>
    <row r="199233" spans="27:27">
      <c r="AA199233" s="271"/>
    </row>
    <row r="199234" spans="27:27">
      <c r="AA199234" s="271"/>
    </row>
    <row r="199235" spans="27:27">
      <c r="AA199235" s="271"/>
    </row>
    <row r="199236" spans="27:27">
      <c r="AA199236" s="271"/>
    </row>
    <row r="199237" spans="27:27">
      <c r="AA199237" s="271"/>
    </row>
    <row r="199238" spans="27:27">
      <c r="AA199238" s="271"/>
    </row>
    <row r="199239" spans="27:27">
      <c r="AA199239" s="271"/>
    </row>
    <row r="199240" spans="27:27">
      <c r="AA199240" s="271"/>
    </row>
    <row r="199241" spans="27:27">
      <c r="AA199241" s="271"/>
    </row>
    <row r="199242" spans="27:27">
      <c r="AA199242" s="271"/>
    </row>
    <row r="199243" spans="27:27">
      <c r="AA199243" s="271"/>
    </row>
    <row r="199244" spans="27:27">
      <c r="AA199244" s="271"/>
    </row>
    <row r="199245" spans="27:27">
      <c r="AA199245" s="271"/>
    </row>
    <row r="199246" spans="27:27">
      <c r="AA199246" s="271"/>
    </row>
    <row r="199247" spans="27:27">
      <c r="AA199247" s="271"/>
    </row>
    <row r="199248" spans="27:27">
      <c r="AA199248" s="271"/>
    </row>
    <row r="199249" spans="27:27">
      <c r="AA199249" s="271"/>
    </row>
    <row r="199250" spans="27:27">
      <c r="AA199250" s="271"/>
    </row>
    <row r="199251" spans="27:27">
      <c r="AA199251" s="271"/>
    </row>
    <row r="199252" spans="27:27">
      <c r="AA199252" s="271"/>
    </row>
    <row r="199253" spans="27:27">
      <c r="AA199253" s="271"/>
    </row>
    <row r="199254" spans="27:27">
      <c r="AA199254" s="271"/>
    </row>
    <row r="199255" spans="27:27">
      <c r="AA199255" s="271"/>
    </row>
    <row r="199256" spans="27:27">
      <c r="AA199256" s="271"/>
    </row>
    <row r="199257" spans="27:27">
      <c r="AA199257" s="271"/>
    </row>
    <row r="199258" spans="27:27">
      <c r="AA199258" s="271"/>
    </row>
    <row r="199259" spans="27:27">
      <c r="AA199259" s="271"/>
    </row>
    <row r="199260" spans="27:27">
      <c r="AA199260" s="271"/>
    </row>
    <row r="199261" spans="27:27">
      <c r="AA199261" s="271"/>
    </row>
    <row r="199262" spans="27:27">
      <c r="AA199262" s="271"/>
    </row>
    <row r="199263" spans="27:27">
      <c r="AA199263" s="271"/>
    </row>
    <row r="199264" spans="27:27">
      <c r="AA199264" s="271"/>
    </row>
    <row r="199265" spans="27:27">
      <c r="AA199265" s="271"/>
    </row>
    <row r="199266" spans="27:27">
      <c r="AA199266" s="271"/>
    </row>
    <row r="199267" spans="27:27">
      <c r="AA199267" s="271"/>
    </row>
    <row r="199268" spans="27:27">
      <c r="AA199268" s="271"/>
    </row>
    <row r="199269" spans="27:27">
      <c r="AA199269" s="271"/>
    </row>
    <row r="199270" spans="27:27">
      <c r="AA199270" s="271"/>
    </row>
    <row r="199271" spans="27:27">
      <c r="AA199271" s="271"/>
    </row>
    <row r="199272" spans="27:27">
      <c r="AA199272" s="271"/>
    </row>
    <row r="199273" spans="27:27">
      <c r="AA199273" s="271"/>
    </row>
    <row r="199274" spans="27:27">
      <c r="AA199274" s="271"/>
    </row>
    <row r="199275" spans="27:27">
      <c r="AA199275" s="271"/>
    </row>
    <row r="199276" spans="27:27">
      <c r="AA199276" s="271"/>
    </row>
    <row r="199277" spans="27:27">
      <c r="AA199277" s="271"/>
    </row>
    <row r="199278" spans="27:27">
      <c r="AA199278" s="271"/>
    </row>
    <row r="199279" spans="27:27">
      <c r="AA199279" s="271"/>
    </row>
    <row r="199280" spans="27:27">
      <c r="AA199280" s="271"/>
    </row>
    <row r="199281" spans="27:27">
      <c r="AA199281" s="271"/>
    </row>
    <row r="199282" spans="27:27">
      <c r="AA199282" s="271"/>
    </row>
    <row r="199283" spans="27:27">
      <c r="AA199283" s="271"/>
    </row>
    <row r="199284" spans="27:27">
      <c r="AA199284" s="271"/>
    </row>
    <row r="199285" spans="27:27">
      <c r="AA199285" s="271"/>
    </row>
    <row r="199286" spans="27:27">
      <c r="AA199286" s="271"/>
    </row>
    <row r="199287" spans="27:27">
      <c r="AA199287" s="271"/>
    </row>
    <row r="199288" spans="27:27">
      <c r="AA199288" s="271"/>
    </row>
    <row r="199289" spans="27:27">
      <c r="AA199289" s="271"/>
    </row>
    <row r="199290" spans="27:27">
      <c r="AA199290" s="271"/>
    </row>
    <row r="199291" spans="27:27">
      <c r="AA199291" s="271"/>
    </row>
    <row r="199292" spans="27:27">
      <c r="AA199292" s="271"/>
    </row>
    <row r="199293" spans="27:27">
      <c r="AA199293" s="271"/>
    </row>
    <row r="199294" spans="27:27">
      <c r="AA199294" s="271"/>
    </row>
    <row r="199295" spans="27:27">
      <c r="AA199295" s="271"/>
    </row>
    <row r="199296" spans="27:27">
      <c r="AA199296" s="271"/>
    </row>
    <row r="199297" spans="27:27">
      <c r="AA199297" s="271"/>
    </row>
    <row r="199298" spans="27:27">
      <c r="AA199298" s="271"/>
    </row>
    <row r="199299" spans="27:27">
      <c r="AA199299" s="271"/>
    </row>
    <row r="199300" spans="27:27">
      <c r="AA199300" s="271"/>
    </row>
    <row r="199301" spans="27:27">
      <c r="AA199301" s="271"/>
    </row>
    <row r="199302" spans="27:27">
      <c r="AA199302" s="271"/>
    </row>
    <row r="199303" spans="27:27">
      <c r="AA199303" s="271"/>
    </row>
    <row r="199304" spans="27:27">
      <c r="AA199304" s="271"/>
    </row>
    <row r="199305" spans="27:27">
      <c r="AA199305" s="271"/>
    </row>
    <row r="199306" spans="27:27">
      <c r="AA199306" s="271"/>
    </row>
    <row r="199307" spans="27:27">
      <c r="AA199307" s="271"/>
    </row>
    <row r="199308" spans="27:27">
      <c r="AA199308" s="271"/>
    </row>
    <row r="199309" spans="27:27">
      <c r="AA199309" s="271"/>
    </row>
    <row r="199310" spans="27:27">
      <c r="AA199310" s="271"/>
    </row>
    <row r="199311" spans="27:27">
      <c r="AA199311" s="271"/>
    </row>
    <row r="199312" spans="27:27">
      <c r="AA199312" s="271"/>
    </row>
    <row r="199313" spans="27:27">
      <c r="AA199313" s="271"/>
    </row>
    <row r="199314" spans="27:27">
      <c r="AA199314" s="271"/>
    </row>
    <row r="199315" spans="27:27">
      <c r="AA199315" s="271"/>
    </row>
    <row r="199316" spans="27:27">
      <c r="AA199316" s="271"/>
    </row>
    <row r="199317" spans="27:27">
      <c r="AA199317" s="271"/>
    </row>
    <row r="199318" spans="27:27">
      <c r="AA199318" s="271"/>
    </row>
    <row r="199319" spans="27:27">
      <c r="AA199319" s="271"/>
    </row>
    <row r="199320" spans="27:27">
      <c r="AA199320" s="271"/>
    </row>
    <row r="199321" spans="27:27">
      <c r="AA199321" s="271"/>
    </row>
    <row r="199322" spans="27:27">
      <c r="AA199322" s="271"/>
    </row>
    <row r="199323" spans="27:27">
      <c r="AA199323" s="271"/>
    </row>
    <row r="199324" spans="27:27">
      <c r="AA199324" s="271"/>
    </row>
    <row r="199325" spans="27:27">
      <c r="AA199325" s="271"/>
    </row>
    <row r="199326" spans="27:27">
      <c r="AA199326" s="271"/>
    </row>
    <row r="199327" spans="27:27">
      <c r="AA199327" s="271"/>
    </row>
    <row r="199328" spans="27:27">
      <c r="AA199328" s="271"/>
    </row>
    <row r="199329" spans="27:27">
      <c r="AA199329" s="271"/>
    </row>
    <row r="199330" spans="27:27">
      <c r="AA199330" s="271"/>
    </row>
    <row r="199331" spans="27:27">
      <c r="AA199331" s="271"/>
    </row>
    <row r="199332" spans="27:27">
      <c r="AA199332" s="271"/>
    </row>
    <row r="199333" spans="27:27">
      <c r="AA199333" s="271"/>
    </row>
    <row r="199334" spans="27:27">
      <c r="AA199334" s="271"/>
    </row>
    <row r="199335" spans="27:27">
      <c r="AA199335" s="271"/>
    </row>
    <row r="199336" spans="27:27">
      <c r="AA199336" s="271"/>
    </row>
    <row r="199337" spans="27:27">
      <c r="AA199337" s="271"/>
    </row>
    <row r="199338" spans="27:27">
      <c r="AA199338" s="271"/>
    </row>
    <row r="199339" spans="27:27">
      <c r="AA199339" s="271"/>
    </row>
    <row r="199340" spans="27:27">
      <c r="AA199340" s="271"/>
    </row>
    <row r="199341" spans="27:27">
      <c r="AA199341" s="271"/>
    </row>
    <row r="199342" spans="27:27">
      <c r="AA199342" s="271"/>
    </row>
    <row r="199343" spans="27:27">
      <c r="AA199343" s="271"/>
    </row>
    <row r="199344" spans="27:27">
      <c r="AA199344" s="271"/>
    </row>
    <row r="199345" spans="27:27">
      <c r="AA199345" s="271"/>
    </row>
    <row r="199346" spans="27:27">
      <c r="AA199346" s="271"/>
    </row>
    <row r="199347" spans="27:27">
      <c r="AA199347" s="271"/>
    </row>
    <row r="199348" spans="27:27">
      <c r="AA199348" s="271"/>
    </row>
    <row r="199349" spans="27:27">
      <c r="AA199349" s="271"/>
    </row>
    <row r="199350" spans="27:27">
      <c r="AA199350" s="271"/>
    </row>
    <row r="199351" spans="27:27">
      <c r="AA199351" s="271"/>
    </row>
    <row r="199352" spans="27:27">
      <c r="AA199352" s="271"/>
    </row>
    <row r="199353" spans="27:27">
      <c r="AA199353" s="271"/>
    </row>
    <row r="199354" spans="27:27">
      <c r="AA199354" s="271"/>
    </row>
    <row r="199355" spans="27:27">
      <c r="AA199355" s="271"/>
    </row>
    <row r="199356" spans="27:27">
      <c r="AA199356" s="271"/>
    </row>
    <row r="199357" spans="27:27">
      <c r="AA199357" s="271"/>
    </row>
    <row r="199358" spans="27:27">
      <c r="AA199358" s="271"/>
    </row>
    <row r="199359" spans="27:27">
      <c r="AA199359" s="271"/>
    </row>
    <row r="199360" spans="27:27">
      <c r="AA199360" s="271"/>
    </row>
    <row r="199361" spans="27:27">
      <c r="AA199361" s="271"/>
    </row>
    <row r="199362" spans="27:27">
      <c r="AA199362" s="271"/>
    </row>
    <row r="199363" spans="27:27">
      <c r="AA199363" s="271"/>
    </row>
    <row r="199364" spans="27:27">
      <c r="AA199364" s="271"/>
    </row>
    <row r="199365" spans="27:27">
      <c r="AA199365" s="271"/>
    </row>
    <row r="199366" spans="27:27">
      <c r="AA199366" s="271"/>
    </row>
    <row r="199367" spans="27:27">
      <c r="AA199367" s="271"/>
    </row>
    <row r="199368" spans="27:27">
      <c r="AA199368" s="271"/>
    </row>
    <row r="199369" spans="27:27">
      <c r="AA199369" s="271"/>
    </row>
    <row r="199370" spans="27:27">
      <c r="AA199370" s="271"/>
    </row>
    <row r="199371" spans="27:27">
      <c r="AA199371" s="271"/>
    </row>
    <row r="199372" spans="27:27">
      <c r="AA199372" s="271"/>
    </row>
    <row r="199373" spans="27:27">
      <c r="AA199373" s="271"/>
    </row>
    <row r="199374" spans="27:27">
      <c r="AA199374" s="271"/>
    </row>
    <row r="199375" spans="27:27">
      <c r="AA199375" s="271"/>
    </row>
    <row r="199376" spans="27:27">
      <c r="AA199376" s="271"/>
    </row>
    <row r="199377" spans="27:27">
      <c r="AA199377" s="271"/>
    </row>
    <row r="199378" spans="27:27">
      <c r="AA199378" s="271"/>
    </row>
    <row r="199379" spans="27:27">
      <c r="AA199379" s="271"/>
    </row>
    <row r="199380" spans="27:27">
      <c r="AA199380" s="271"/>
    </row>
    <row r="199381" spans="27:27">
      <c r="AA199381" s="271"/>
    </row>
    <row r="199382" spans="27:27">
      <c r="AA199382" s="271"/>
    </row>
    <row r="199383" spans="27:27">
      <c r="AA199383" s="271"/>
    </row>
    <row r="199384" spans="27:27">
      <c r="AA199384" s="271"/>
    </row>
    <row r="199385" spans="27:27">
      <c r="AA199385" s="271"/>
    </row>
    <row r="199386" spans="27:27">
      <c r="AA199386" s="271"/>
    </row>
    <row r="199387" spans="27:27">
      <c r="AA199387" s="271"/>
    </row>
    <row r="199388" spans="27:27">
      <c r="AA199388" s="271"/>
    </row>
    <row r="199389" spans="27:27">
      <c r="AA199389" s="271"/>
    </row>
    <row r="199390" spans="27:27">
      <c r="AA199390" s="271"/>
    </row>
    <row r="199391" spans="27:27">
      <c r="AA199391" s="271"/>
    </row>
    <row r="199392" spans="27:27">
      <c r="AA199392" s="271"/>
    </row>
    <row r="199393" spans="27:27">
      <c r="AA199393" s="271"/>
    </row>
    <row r="199394" spans="27:27">
      <c r="AA199394" s="271"/>
    </row>
    <row r="199395" spans="27:27">
      <c r="AA199395" s="271"/>
    </row>
    <row r="199396" spans="27:27">
      <c r="AA199396" s="271"/>
    </row>
    <row r="199397" spans="27:27">
      <c r="AA199397" s="271"/>
    </row>
    <row r="199398" spans="27:27">
      <c r="AA199398" s="271"/>
    </row>
    <row r="199399" spans="27:27">
      <c r="AA199399" s="271"/>
    </row>
    <row r="199400" spans="27:27">
      <c r="AA199400" s="271"/>
    </row>
    <row r="199401" spans="27:27">
      <c r="AA199401" s="271"/>
    </row>
    <row r="199402" spans="27:27">
      <c r="AA199402" s="271"/>
    </row>
    <row r="199403" spans="27:27">
      <c r="AA199403" s="271"/>
    </row>
    <row r="199404" spans="27:27">
      <c r="AA199404" s="271"/>
    </row>
    <row r="199405" spans="27:27">
      <c r="AA199405" s="271"/>
    </row>
    <row r="199406" spans="27:27">
      <c r="AA199406" s="271"/>
    </row>
    <row r="199407" spans="27:27">
      <c r="AA199407" s="271"/>
    </row>
    <row r="199408" spans="27:27">
      <c r="AA199408" s="271"/>
    </row>
    <row r="199409" spans="27:27">
      <c r="AA199409" s="271"/>
    </row>
    <row r="199410" spans="27:27">
      <c r="AA199410" s="271"/>
    </row>
    <row r="199411" spans="27:27">
      <c r="AA199411" s="271"/>
    </row>
    <row r="199412" spans="27:27">
      <c r="AA199412" s="271"/>
    </row>
    <row r="199413" spans="27:27">
      <c r="AA199413" s="271"/>
    </row>
    <row r="199414" spans="27:27">
      <c r="AA199414" s="271"/>
    </row>
    <row r="199415" spans="27:27">
      <c r="AA199415" s="271"/>
    </row>
    <row r="199416" spans="27:27">
      <c r="AA199416" s="271"/>
    </row>
    <row r="199417" spans="27:27">
      <c r="AA199417" s="271"/>
    </row>
    <row r="199418" spans="27:27">
      <c r="AA199418" s="271"/>
    </row>
    <row r="199419" spans="27:27">
      <c r="AA199419" s="271"/>
    </row>
    <row r="199420" spans="27:27">
      <c r="AA199420" s="271"/>
    </row>
    <row r="199421" spans="27:27">
      <c r="AA199421" s="271"/>
    </row>
    <row r="199422" spans="27:27">
      <c r="AA199422" s="271"/>
    </row>
    <row r="199423" spans="27:27">
      <c r="AA199423" s="271"/>
    </row>
    <row r="199424" spans="27:27">
      <c r="AA199424" s="271"/>
    </row>
    <row r="199425" spans="27:27">
      <c r="AA199425" s="271"/>
    </row>
    <row r="199426" spans="27:27">
      <c r="AA199426" s="271"/>
    </row>
    <row r="199427" spans="27:27">
      <c r="AA199427" s="271"/>
    </row>
    <row r="199428" spans="27:27">
      <c r="AA199428" s="271"/>
    </row>
    <row r="199429" spans="27:27">
      <c r="AA199429" s="271"/>
    </row>
    <row r="199430" spans="27:27">
      <c r="AA199430" s="271"/>
    </row>
    <row r="199431" spans="27:27">
      <c r="AA199431" s="271"/>
    </row>
    <row r="199432" spans="27:27">
      <c r="AA199432" s="271"/>
    </row>
    <row r="199433" spans="27:27">
      <c r="AA199433" s="271"/>
    </row>
    <row r="199434" spans="27:27">
      <c r="AA199434" s="271"/>
    </row>
    <row r="199435" spans="27:27">
      <c r="AA199435" s="271"/>
    </row>
    <row r="199436" spans="27:27">
      <c r="AA199436" s="271"/>
    </row>
    <row r="199437" spans="27:27">
      <c r="AA199437" s="271"/>
    </row>
    <row r="199438" spans="27:27">
      <c r="AA199438" s="271"/>
    </row>
    <row r="199439" spans="27:27">
      <c r="AA199439" s="271"/>
    </row>
    <row r="199440" spans="27:27">
      <c r="AA199440" s="271"/>
    </row>
    <row r="199441" spans="27:27">
      <c r="AA199441" s="271"/>
    </row>
    <row r="199442" spans="27:27">
      <c r="AA199442" s="271"/>
    </row>
    <row r="199443" spans="27:27">
      <c r="AA199443" s="271"/>
    </row>
    <row r="199444" spans="27:27">
      <c r="AA199444" s="271"/>
    </row>
    <row r="199445" spans="27:27">
      <c r="AA199445" s="271"/>
    </row>
    <row r="199446" spans="27:27">
      <c r="AA199446" s="271"/>
    </row>
    <row r="199447" spans="27:27">
      <c r="AA199447" s="271"/>
    </row>
    <row r="199448" spans="27:27">
      <c r="AA199448" s="271"/>
    </row>
    <row r="199449" spans="27:27">
      <c r="AA199449" s="271"/>
    </row>
    <row r="199450" spans="27:27">
      <c r="AA199450" s="271"/>
    </row>
    <row r="199451" spans="27:27">
      <c r="AA199451" s="271"/>
    </row>
    <row r="199452" spans="27:27">
      <c r="AA199452" s="271"/>
    </row>
    <row r="199453" spans="27:27">
      <c r="AA199453" s="271"/>
    </row>
    <row r="199454" spans="27:27">
      <c r="AA199454" s="271"/>
    </row>
    <row r="199455" spans="27:27">
      <c r="AA199455" s="271"/>
    </row>
    <row r="199456" spans="27:27">
      <c r="AA199456" s="271"/>
    </row>
    <row r="199457" spans="27:27">
      <c r="AA199457" s="271"/>
    </row>
    <row r="199458" spans="27:27">
      <c r="AA199458" s="271"/>
    </row>
    <row r="199459" spans="27:27">
      <c r="AA199459" s="271"/>
    </row>
    <row r="199460" spans="27:27">
      <c r="AA199460" s="271"/>
    </row>
    <row r="199461" spans="27:27">
      <c r="AA199461" s="271"/>
    </row>
    <row r="199462" spans="27:27">
      <c r="AA199462" s="271"/>
    </row>
    <row r="199463" spans="27:27">
      <c r="AA199463" s="271"/>
    </row>
    <row r="199464" spans="27:27">
      <c r="AA199464" s="271"/>
    </row>
    <row r="199465" spans="27:27">
      <c r="AA199465" s="271"/>
    </row>
    <row r="199466" spans="27:27">
      <c r="AA199466" s="271"/>
    </row>
    <row r="199467" spans="27:27">
      <c r="AA199467" s="271"/>
    </row>
    <row r="199468" spans="27:27">
      <c r="AA199468" s="271"/>
    </row>
    <row r="199469" spans="27:27">
      <c r="AA199469" s="271"/>
    </row>
    <row r="199470" spans="27:27">
      <c r="AA199470" s="271"/>
    </row>
    <row r="199471" spans="27:27">
      <c r="AA199471" s="271"/>
    </row>
    <row r="199472" spans="27:27">
      <c r="AA199472" s="271"/>
    </row>
    <row r="199473" spans="27:27">
      <c r="AA199473" s="271"/>
    </row>
    <row r="199474" spans="27:27">
      <c r="AA199474" s="271"/>
    </row>
    <row r="199475" spans="27:27">
      <c r="AA199475" s="271"/>
    </row>
    <row r="199476" spans="27:27">
      <c r="AA199476" s="271"/>
    </row>
    <row r="199477" spans="27:27">
      <c r="AA199477" s="271"/>
    </row>
    <row r="199478" spans="27:27">
      <c r="AA199478" s="271"/>
    </row>
    <row r="199479" spans="27:27">
      <c r="AA199479" s="271"/>
    </row>
    <row r="199480" spans="27:27">
      <c r="AA199480" s="271"/>
    </row>
    <row r="199481" spans="27:27">
      <c r="AA199481" s="271"/>
    </row>
    <row r="199482" spans="27:27">
      <c r="AA199482" s="271"/>
    </row>
    <row r="199483" spans="27:27">
      <c r="AA199483" s="271"/>
    </row>
    <row r="199484" spans="27:27">
      <c r="AA199484" s="271"/>
    </row>
    <row r="199485" spans="27:27">
      <c r="AA199485" s="271"/>
    </row>
    <row r="199486" spans="27:27">
      <c r="AA199486" s="271"/>
    </row>
    <row r="199487" spans="27:27">
      <c r="AA199487" s="271"/>
    </row>
    <row r="199488" spans="27:27">
      <c r="AA199488" s="271"/>
    </row>
    <row r="199489" spans="27:27">
      <c r="AA199489" s="271"/>
    </row>
    <row r="199490" spans="27:27">
      <c r="AA199490" s="271"/>
    </row>
    <row r="199491" spans="27:27">
      <c r="AA199491" s="271"/>
    </row>
    <row r="199492" spans="27:27">
      <c r="AA199492" s="271"/>
    </row>
    <row r="199493" spans="27:27">
      <c r="AA199493" s="271"/>
    </row>
    <row r="199494" spans="27:27">
      <c r="AA199494" s="271"/>
    </row>
    <row r="199495" spans="27:27">
      <c r="AA199495" s="271"/>
    </row>
    <row r="199496" spans="27:27">
      <c r="AA199496" s="271"/>
    </row>
    <row r="199497" spans="27:27">
      <c r="AA199497" s="271"/>
    </row>
    <row r="199498" spans="27:27">
      <c r="AA199498" s="271"/>
    </row>
    <row r="199499" spans="27:27">
      <c r="AA199499" s="271"/>
    </row>
    <row r="199500" spans="27:27">
      <c r="AA199500" s="271"/>
    </row>
    <row r="199501" spans="27:27">
      <c r="AA199501" s="271"/>
    </row>
    <row r="199502" spans="27:27">
      <c r="AA199502" s="271"/>
    </row>
    <row r="199503" spans="27:27">
      <c r="AA199503" s="271"/>
    </row>
    <row r="199504" spans="27:27">
      <c r="AA199504" s="271"/>
    </row>
    <row r="199505" spans="27:27">
      <c r="AA199505" s="271"/>
    </row>
    <row r="199506" spans="27:27">
      <c r="AA199506" s="271"/>
    </row>
    <row r="199507" spans="27:27">
      <c r="AA199507" s="271"/>
    </row>
    <row r="199508" spans="27:27">
      <c r="AA199508" s="271"/>
    </row>
    <row r="199509" spans="27:27">
      <c r="AA199509" s="271"/>
    </row>
    <row r="199510" spans="27:27">
      <c r="AA199510" s="271"/>
    </row>
    <row r="199511" spans="27:27">
      <c r="AA199511" s="271"/>
    </row>
    <row r="199512" spans="27:27">
      <c r="AA199512" s="271"/>
    </row>
    <row r="199513" spans="27:27">
      <c r="AA199513" s="271"/>
    </row>
    <row r="199514" spans="27:27">
      <c r="AA199514" s="271"/>
    </row>
    <row r="199515" spans="27:27">
      <c r="AA199515" s="271"/>
    </row>
    <row r="199516" spans="27:27">
      <c r="AA199516" s="271"/>
    </row>
    <row r="199517" spans="27:27">
      <c r="AA199517" s="271"/>
    </row>
    <row r="199518" spans="27:27">
      <c r="AA199518" s="271"/>
    </row>
    <row r="199519" spans="27:27">
      <c r="AA199519" s="271"/>
    </row>
    <row r="199520" spans="27:27">
      <c r="AA199520" s="271"/>
    </row>
    <row r="199521" spans="27:27">
      <c r="AA199521" s="271"/>
    </row>
    <row r="199522" spans="27:27">
      <c r="AA199522" s="271"/>
    </row>
    <row r="199523" spans="27:27">
      <c r="AA199523" s="271"/>
    </row>
    <row r="199524" spans="27:27">
      <c r="AA199524" s="271"/>
    </row>
    <row r="199525" spans="27:27">
      <c r="AA199525" s="271"/>
    </row>
    <row r="199526" spans="27:27">
      <c r="AA199526" s="271"/>
    </row>
    <row r="199527" spans="27:27">
      <c r="AA199527" s="271"/>
    </row>
    <row r="199528" spans="27:27">
      <c r="AA199528" s="271"/>
    </row>
    <row r="199529" spans="27:27">
      <c r="AA199529" s="271"/>
    </row>
    <row r="199530" spans="27:27">
      <c r="AA199530" s="271"/>
    </row>
    <row r="199531" spans="27:27">
      <c r="AA199531" s="271"/>
    </row>
    <row r="199532" spans="27:27">
      <c r="AA199532" s="271"/>
    </row>
    <row r="199533" spans="27:27">
      <c r="AA199533" s="271"/>
    </row>
    <row r="199534" spans="27:27">
      <c r="AA199534" s="271"/>
    </row>
    <row r="199535" spans="27:27">
      <c r="AA199535" s="271"/>
    </row>
    <row r="199536" spans="27:27">
      <c r="AA199536" s="271"/>
    </row>
    <row r="199537" spans="27:27">
      <c r="AA199537" s="271"/>
    </row>
    <row r="199538" spans="27:27">
      <c r="AA199538" s="271"/>
    </row>
    <row r="199539" spans="27:27">
      <c r="AA199539" s="271"/>
    </row>
    <row r="199540" spans="27:27">
      <c r="AA199540" s="271"/>
    </row>
    <row r="199541" spans="27:27">
      <c r="AA199541" s="271"/>
    </row>
    <row r="199542" spans="27:27">
      <c r="AA199542" s="271"/>
    </row>
    <row r="199543" spans="27:27">
      <c r="AA199543" s="271"/>
    </row>
    <row r="199544" spans="27:27">
      <c r="AA199544" s="271"/>
    </row>
    <row r="199545" spans="27:27">
      <c r="AA199545" s="271"/>
    </row>
    <row r="199546" spans="27:27">
      <c r="AA199546" s="271"/>
    </row>
    <row r="199547" spans="27:27">
      <c r="AA199547" s="271"/>
    </row>
    <row r="199548" spans="27:27">
      <c r="AA199548" s="271"/>
    </row>
    <row r="199549" spans="27:27">
      <c r="AA199549" s="271"/>
    </row>
    <row r="199550" spans="27:27">
      <c r="AA199550" s="271"/>
    </row>
    <row r="199551" spans="27:27">
      <c r="AA199551" s="271"/>
    </row>
    <row r="199552" spans="27:27">
      <c r="AA199552" s="271"/>
    </row>
    <row r="199553" spans="27:27">
      <c r="AA199553" s="271"/>
    </row>
    <row r="199554" spans="27:27">
      <c r="AA199554" s="271"/>
    </row>
    <row r="199555" spans="27:27">
      <c r="AA199555" s="271"/>
    </row>
    <row r="199556" spans="27:27">
      <c r="AA199556" s="271"/>
    </row>
    <row r="199557" spans="27:27">
      <c r="AA199557" s="271"/>
    </row>
    <row r="199558" spans="27:27">
      <c r="AA199558" s="271"/>
    </row>
    <row r="199559" spans="27:27">
      <c r="AA199559" s="271"/>
    </row>
    <row r="199560" spans="27:27">
      <c r="AA199560" s="271"/>
    </row>
    <row r="199561" spans="27:27">
      <c r="AA199561" s="271"/>
    </row>
    <row r="199562" spans="27:27">
      <c r="AA199562" s="271"/>
    </row>
    <row r="199563" spans="27:27">
      <c r="AA199563" s="271"/>
    </row>
    <row r="199564" spans="27:27">
      <c r="AA199564" s="271"/>
    </row>
    <row r="199565" spans="27:27">
      <c r="AA199565" s="271"/>
    </row>
    <row r="199566" spans="27:27">
      <c r="AA199566" s="271"/>
    </row>
    <row r="199567" spans="27:27">
      <c r="AA199567" s="271"/>
    </row>
    <row r="199568" spans="27:27">
      <c r="AA199568" s="271"/>
    </row>
    <row r="199569" spans="27:27">
      <c r="AA199569" s="271"/>
    </row>
    <row r="199570" spans="27:27">
      <c r="AA199570" s="271"/>
    </row>
    <row r="199571" spans="27:27">
      <c r="AA199571" s="271"/>
    </row>
    <row r="199572" spans="27:27">
      <c r="AA199572" s="271"/>
    </row>
    <row r="199573" spans="27:27">
      <c r="AA199573" s="271"/>
    </row>
    <row r="199574" spans="27:27">
      <c r="AA199574" s="271"/>
    </row>
    <row r="199575" spans="27:27">
      <c r="AA199575" s="271"/>
    </row>
    <row r="199576" spans="27:27">
      <c r="AA199576" s="271"/>
    </row>
    <row r="199577" spans="27:27">
      <c r="AA199577" s="271"/>
    </row>
    <row r="199578" spans="27:27">
      <c r="AA199578" s="271"/>
    </row>
    <row r="199579" spans="27:27">
      <c r="AA199579" s="271"/>
    </row>
    <row r="199580" spans="27:27">
      <c r="AA199580" s="271"/>
    </row>
    <row r="199581" spans="27:27">
      <c r="AA199581" s="271"/>
    </row>
    <row r="199582" spans="27:27">
      <c r="AA199582" s="271"/>
    </row>
    <row r="199583" spans="27:27">
      <c r="AA199583" s="271"/>
    </row>
    <row r="199584" spans="27:27">
      <c r="AA199584" s="271"/>
    </row>
    <row r="199585" spans="27:27">
      <c r="AA199585" s="271"/>
    </row>
    <row r="199586" spans="27:27">
      <c r="AA199586" s="271"/>
    </row>
    <row r="199587" spans="27:27">
      <c r="AA199587" s="271"/>
    </row>
    <row r="199588" spans="27:27">
      <c r="AA199588" s="271"/>
    </row>
    <row r="199589" spans="27:27">
      <c r="AA199589" s="271"/>
    </row>
    <row r="199590" spans="27:27">
      <c r="AA199590" s="271"/>
    </row>
    <row r="199591" spans="27:27">
      <c r="AA199591" s="271"/>
    </row>
    <row r="199592" spans="27:27">
      <c r="AA199592" s="271"/>
    </row>
    <row r="199593" spans="27:27">
      <c r="AA199593" s="271"/>
    </row>
    <row r="199594" spans="27:27">
      <c r="AA199594" s="271"/>
    </row>
    <row r="199595" spans="27:27">
      <c r="AA199595" s="271"/>
    </row>
    <row r="199596" spans="27:27">
      <c r="AA199596" s="271"/>
    </row>
    <row r="199597" spans="27:27">
      <c r="AA199597" s="271"/>
    </row>
    <row r="199598" spans="27:27">
      <c r="AA199598" s="271"/>
    </row>
    <row r="199599" spans="27:27">
      <c r="AA199599" s="271"/>
    </row>
    <row r="199600" spans="27:27">
      <c r="AA199600" s="271"/>
    </row>
    <row r="199601" spans="27:27">
      <c r="AA199601" s="271"/>
    </row>
    <row r="199602" spans="27:27">
      <c r="AA199602" s="271"/>
    </row>
    <row r="199603" spans="27:27">
      <c r="AA199603" s="271"/>
    </row>
    <row r="199604" spans="27:27">
      <c r="AA199604" s="271"/>
    </row>
    <row r="199605" spans="27:27">
      <c r="AA199605" s="271"/>
    </row>
    <row r="199606" spans="27:27">
      <c r="AA199606" s="271"/>
    </row>
    <row r="199607" spans="27:27">
      <c r="AA199607" s="271"/>
    </row>
    <row r="199608" spans="27:27">
      <c r="AA199608" s="271"/>
    </row>
    <row r="199609" spans="27:27">
      <c r="AA199609" s="271"/>
    </row>
    <row r="199610" spans="27:27">
      <c r="AA199610" s="271"/>
    </row>
    <row r="199611" spans="27:27">
      <c r="AA199611" s="271"/>
    </row>
    <row r="199612" spans="27:27">
      <c r="AA199612" s="271"/>
    </row>
    <row r="199613" spans="27:27">
      <c r="AA199613" s="271"/>
    </row>
    <row r="199614" spans="27:27">
      <c r="AA199614" s="271"/>
    </row>
    <row r="199615" spans="27:27">
      <c r="AA199615" s="271"/>
    </row>
    <row r="199616" spans="27:27">
      <c r="AA199616" s="271"/>
    </row>
    <row r="199617" spans="27:27">
      <c r="AA199617" s="271"/>
    </row>
    <row r="199618" spans="27:27">
      <c r="AA199618" s="271"/>
    </row>
    <row r="199619" spans="27:27">
      <c r="AA199619" s="271"/>
    </row>
    <row r="199620" spans="27:27">
      <c r="AA199620" s="271"/>
    </row>
    <row r="199621" spans="27:27">
      <c r="AA199621" s="271"/>
    </row>
    <row r="199622" spans="27:27">
      <c r="AA199622" s="271"/>
    </row>
    <row r="199623" spans="27:27">
      <c r="AA199623" s="271"/>
    </row>
    <row r="199624" spans="27:27">
      <c r="AA199624" s="271"/>
    </row>
    <row r="199625" spans="27:27">
      <c r="AA199625" s="271"/>
    </row>
    <row r="199626" spans="27:27">
      <c r="AA199626" s="271"/>
    </row>
    <row r="199627" spans="27:27">
      <c r="AA199627" s="271"/>
    </row>
    <row r="199628" spans="27:27">
      <c r="AA199628" s="271"/>
    </row>
    <row r="199629" spans="27:27">
      <c r="AA199629" s="271"/>
    </row>
    <row r="199630" spans="27:27">
      <c r="AA199630" s="271"/>
    </row>
    <row r="199631" spans="27:27">
      <c r="AA199631" s="271"/>
    </row>
    <row r="199632" spans="27:27">
      <c r="AA199632" s="271"/>
    </row>
    <row r="199633" spans="27:27">
      <c r="AA199633" s="271"/>
    </row>
    <row r="199634" spans="27:27">
      <c r="AA199634" s="271"/>
    </row>
    <row r="199635" spans="27:27">
      <c r="AA199635" s="271"/>
    </row>
    <row r="199636" spans="27:27">
      <c r="AA199636" s="271"/>
    </row>
    <row r="199637" spans="27:27">
      <c r="AA199637" s="271"/>
    </row>
    <row r="199638" spans="27:27">
      <c r="AA199638" s="271"/>
    </row>
    <row r="199639" spans="27:27">
      <c r="AA199639" s="271"/>
    </row>
    <row r="199640" spans="27:27">
      <c r="AA199640" s="271"/>
    </row>
    <row r="199641" spans="27:27">
      <c r="AA199641" s="271"/>
    </row>
    <row r="199642" spans="27:27">
      <c r="AA199642" s="271"/>
    </row>
    <row r="199643" spans="27:27">
      <c r="AA199643" s="271"/>
    </row>
    <row r="199644" spans="27:27">
      <c r="AA199644" s="271"/>
    </row>
    <row r="199645" spans="27:27">
      <c r="AA199645" s="271"/>
    </row>
    <row r="199646" spans="27:27">
      <c r="AA199646" s="271"/>
    </row>
    <row r="199647" spans="27:27">
      <c r="AA199647" s="271"/>
    </row>
    <row r="199648" spans="27:27">
      <c r="AA199648" s="271"/>
    </row>
    <row r="199649" spans="27:27">
      <c r="AA199649" s="271"/>
    </row>
    <row r="199650" spans="27:27">
      <c r="AA199650" s="271"/>
    </row>
    <row r="199651" spans="27:27">
      <c r="AA199651" s="271"/>
    </row>
    <row r="199652" spans="27:27">
      <c r="AA199652" s="271"/>
    </row>
    <row r="199653" spans="27:27">
      <c r="AA199653" s="271"/>
    </row>
    <row r="199654" spans="27:27">
      <c r="AA199654" s="271"/>
    </row>
    <row r="199655" spans="27:27">
      <c r="AA199655" s="271"/>
    </row>
    <row r="199656" spans="27:27">
      <c r="AA199656" s="271"/>
    </row>
    <row r="199657" spans="27:27">
      <c r="AA199657" s="271"/>
    </row>
    <row r="199658" spans="27:27">
      <c r="AA199658" s="271"/>
    </row>
    <row r="199659" spans="27:27">
      <c r="AA199659" s="271"/>
    </row>
    <row r="199660" spans="27:27">
      <c r="AA199660" s="271"/>
    </row>
    <row r="199661" spans="27:27">
      <c r="AA199661" s="271"/>
    </row>
    <row r="199662" spans="27:27">
      <c r="AA199662" s="271"/>
    </row>
    <row r="199663" spans="27:27">
      <c r="AA199663" s="271"/>
    </row>
    <row r="199664" spans="27:27">
      <c r="AA199664" s="271"/>
    </row>
    <row r="199665" spans="27:27">
      <c r="AA199665" s="271"/>
    </row>
    <row r="199666" spans="27:27">
      <c r="AA199666" s="271"/>
    </row>
    <row r="199667" spans="27:27">
      <c r="AA199667" s="271"/>
    </row>
    <row r="199668" spans="27:27">
      <c r="AA199668" s="271"/>
    </row>
    <row r="199669" spans="27:27">
      <c r="AA199669" s="271"/>
    </row>
    <row r="199670" spans="27:27">
      <c r="AA199670" s="271"/>
    </row>
    <row r="199671" spans="27:27">
      <c r="AA199671" s="271"/>
    </row>
    <row r="199672" spans="27:27">
      <c r="AA199672" s="271"/>
    </row>
    <row r="199673" spans="27:27">
      <c r="AA199673" s="271"/>
    </row>
    <row r="199674" spans="27:27">
      <c r="AA199674" s="271"/>
    </row>
    <row r="199675" spans="27:27">
      <c r="AA199675" s="271"/>
    </row>
    <row r="199676" spans="27:27">
      <c r="AA199676" s="271"/>
    </row>
    <row r="199677" spans="27:27">
      <c r="AA199677" s="271"/>
    </row>
    <row r="199678" spans="27:27">
      <c r="AA199678" s="271"/>
    </row>
    <row r="199679" spans="27:27">
      <c r="AA199679" s="271"/>
    </row>
    <row r="199680" spans="27:27">
      <c r="AA199680" s="271"/>
    </row>
    <row r="199681" spans="27:27">
      <c r="AA199681" s="271"/>
    </row>
    <row r="199682" spans="27:27">
      <c r="AA199682" s="271"/>
    </row>
    <row r="199683" spans="27:27">
      <c r="AA199683" s="271"/>
    </row>
    <row r="199684" spans="27:27">
      <c r="AA199684" s="271"/>
    </row>
    <row r="199685" spans="27:27">
      <c r="AA199685" s="271"/>
    </row>
    <row r="199686" spans="27:27">
      <c r="AA199686" s="271"/>
    </row>
    <row r="199687" spans="27:27">
      <c r="AA199687" s="271"/>
    </row>
    <row r="199688" spans="27:27">
      <c r="AA199688" s="271"/>
    </row>
    <row r="199689" spans="27:27">
      <c r="AA199689" s="271"/>
    </row>
    <row r="199690" spans="27:27">
      <c r="AA199690" s="271"/>
    </row>
    <row r="199691" spans="27:27">
      <c r="AA199691" s="271"/>
    </row>
    <row r="199692" spans="27:27">
      <c r="AA199692" s="271"/>
    </row>
    <row r="199693" spans="27:27">
      <c r="AA199693" s="271"/>
    </row>
    <row r="199694" spans="27:27">
      <c r="AA199694" s="271"/>
    </row>
    <row r="199695" spans="27:27">
      <c r="AA199695" s="271"/>
    </row>
    <row r="199696" spans="27:27">
      <c r="AA199696" s="271"/>
    </row>
    <row r="199697" spans="27:27">
      <c r="AA199697" s="271"/>
    </row>
    <row r="199698" spans="27:27">
      <c r="AA199698" s="271"/>
    </row>
    <row r="199699" spans="27:27">
      <c r="AA199699" s="271"/>
    </row>
    <row r="199700" spans="27:27">
      <c r="AA199700" s="271"/>
    </row>
    <row r="199701" spans="27:27">
      <c r="AA199701" s="271"/>
    </row>
    <row r="199702" spans="27:27">
      <c r="AA199702" s="271"/>
    </row>
    <row r="199703" spans="27:27">
      <c r="AA199703" s="271"/>
    </row>
    <row r="199704" spans="27:27">
      <c r="AA199704" s="271"/>
    </row>
    <row r="199705" spans="27:27">
      <c r="AA199705" s="271"/>
    </row>
    <row r="199706" spans="27:27">
      <c r="AA199706" s="271"/>
    </row>
    <row r="199707" spans="27:27">
      <c r="AA199707" s="271"/>
    </row>
    <row r="199708" spans="27:27">
      <c r="AA199708" s="271"/>
    </row>
    <row r="199709" spans="27:27">
      <c r="AA199709" s="271"/>
    </row>
    <row r="199710" spans="27:27">
      <c r="AA199710" s="271"/>
    </row>
    <row r="199711" spans="27:27">
      <c r="AA199711" s="271"/>
    </row>
    <row r="199712" spans="27:27">
      <c r="AA199712" s="271"/>
    </row>
    <row r="199713" spans="27:27">
      <c r="AA199713" s="271"/>
    </row>
    <row r="199714" spans="27:27">
      <c r="AA199714" s="271"/>
    </row>
    <row r="199715" spans="27:27">
      <c r="AA199715" s="271"/>
    </row>
    <row r="199716" spans="27:27">
      <c r="AA199716" s="271"/>
    </row>
    <row r="199717" spans="27:27">
      <c r="AA199717" s="271"/>
    </row>
    <row r="199718" spans="27:27">
      <c r="AA199718" s="271"/>
    </row>
    <row r="199719" spans="27:27">
      <c r="AA199719" s="271"/>
    </row>
    <row r="199720" spans="27:27">
      <c r="AA199720" s="271"/>
    </row>
    <row r="199721" spans="27:27">
      <c r="AA199721" s="271"/>
    </row>
    <row r="199722" spans="27:27">
      <c r="AA199722" s="271"/>
    </row>
    <row r="199723" spans="27:27">
      <c r="AA199723" s="271"/>
    </row>
    <row r="199724" spans="27:27">
      <c r="AA199724" s="271"/>
    </row>
    <row r="199725" spans="27:27">
      <c r="AA199725" s="271"/>
    </row>
    <row r="199726" spans="27:27">
      <c r="AA199726" s="271"/>
    </row>
    <row r="199727" spans="27:27">
      <c r="AA199727" s="271"/>
    </row>
    <row r="199728" spans="27:27">
      <c r="AA199728" s="271"/>
    </row>
    <row r="199729" spans="27:27">
      <c r="AA199729" s="271"/>
    </row>
    <row r="199730" spans="27:27">
      <c r="AA199730" s="271"/>
    </row>
    <row r="199731" spans="27:27">
      <c r="AA199731" s="271"/>
    </row>
    <row r="199732" spans="27:27">
      <c r="AA199732" s="271"/>
    </row>
    <row r="199733" spans="27:27">
      <c r="AA199733" s="271"/>
    </row>
    <row r="199734" spans="27:27">
      <c r="AA199734" s="271"/>
    </row>
    <row r="199735" spans="27:27">
      <c r="AA199735" s="271"/>
    </row>
    <row r="199736" spans="27:27">
      <c r="AA199736" s="271"/>
    </row>
    <row r="199737" spans="27:27">
      <c r="AA199737" s="271"/>
    </row>
    <row r="199738" spans="27:27">
      <c r="AA199738" s="271"/>
    </row>
    <row r="199739" spans="27:27">
      <c r="AA199739" s="271"/>
    </row>
    <row r="199740" spans="27:27">
      <c r="AA199740" s="271"/>
    </row>
    <row r="199741" spans="27:27">
      <c r="AA199741" s="271"/>
    </row>
    <row r="199742" spans="27:27">
      <c r="AA199742" s="271"/>
    </row>
    <row r="199743" spans="27:27">
      <c r="AA199743" s="271"/>
    </row>
    <row r="199744" spans="27:27">
      <c r="AA199744" s="271"/>
    </row>
    <row r="199745" spans="27:27">
      <c r="AA199745" s="271"/>
    </row>
    <row r="199746" spans="27:27">
      <c r="AA199746" s="271"/>
    </row>
    <row r="199747" spans="27:27">
      <c r="AA199747" s="271"/>
    </row>
    <row r="199748" spans="27:27">
      <c r="AA199748" s="271"/>
    </row>
    <row r="199749" spans="27:27">
      <c r="AA199749" s="271"/>
    </row>
    <row r="199750" spans="27:27">
      <c r="AA199750" s="271"/>
    </row>
    <row r="199751" spans="27:27">
      <c r="AA199751" s="271"/>
    </row>
    <row r="199752" spans="27:27">
      <c r="AA199752" s="271"/>
    </row>
    <row r="199753" spans="27:27">
      <c r="AA199753" s="271"/>
    </row>
    <row r="199754" spans="27:27">
      <c r="AA199754" s="271"/>
    </row>
    <row r="199755" spans="27:27">
      <c r="AA199755" s="271"/>
    </row>
    <row r="199756" spans="27:27">
      <c r="AA199756" s="271"/>
    </row>
    <row r="199757" spans="27:27">
      <c r="AA199757" s="271"/>
    </row>
    <row r="199758" spans="27:27">
      <c r="AA199758" s="271"/>
    </row>
    <row r="199759" spans="27:27">
      <c r="AA199759" s="271"/>
    </row>
    <row r="199760" spans="27:27">
      <c r="AA199760" s="271"/>
    </row>
    <row r="199761" spans="27:27">
      <c r="AA199761" s="271"/>
    </row>
    <row r="199762" spans="27:27">
      <c r="AA199762" s="271"/>
    </row>
    <row r="199763" spans="27:27">
      <c r="AA199763" s="271"/>
    </row>
    <row r="199764" spans="27:27">
      <c r="AA199764" s="271"/>
    </row>
    <row r="199765" spans="27:27">
      <c r="AA199765" s="271"/>
    </row>
    <row r="199766" spans="27:27">
      <c r="AA199766" s="271"/>
    </row>
    <row r="199767" spans="27:27">
      <c r="AA199767" s="271"/>
    </row>
    <row r="199768" spans="27:27">
      <c r="AA199768" s="271"/>
    </row>
    <row r="199769" spans="27:27">
      <c r="AA199769" s="271"/>
    </row>
    <row r="199770" spans="27:27">
      <c r="AA199770" s="271"/>
    </row>
    <row r="199771" spans="27:27">
      <c r="AA199771" s="271"/>
    </row>
    <row r="199772" spans="27:27">
      <c r="AA199772" s="271"/>
    </row>
    <row r="199773" spans="27:27">
      <c r="AA199773" s="271"/>
    </row>
    <row r="199774" spans="27:27">
      <c r="AA199774" s="271"/>
    </row>
    <row r="199775" spans="27:27">
      <c r="AA199775" s="271"/>
    </row>
    <row r="199776" spans="27:27">
      <c r="AA199776" s="271"/>
    </row>
    <row r="199777" spans="27:27">
      <c r="AA199777" s="271"/>
    </row>
    <row r="199778" spans="27:27">
      <c r="AA199778" s="271"/>
    </row>
    <row r="199779" spans="27:27">
      <c r="AA199779" s="271"/>
    </row>
    <row r="199780" spans="27:27">
      <c r="AA199780" s="271"/>
    </row>
    <row r="199781" spans="27:27">
      <c r="AA199781" s="271"/>
    </row>
    <row r="199782" spans="27:27">
      <c r="AA199782" s="271"/>
    </row>
    <row r="199783" spans="27:27">
      <c r="AA199783" s="271"/>
    </row>
    <row r="199784" spans="27:27">
      <c r="AA199784" s="271"/>
    </row>
    <row r="199785" spans="27:27">
      <c r="AA199785" s="271"/>
    </row>
    <row r="199786" spans="27:27">
      <c r="AA199786" s="271"/>
    </row>
    <row r="199787" spans="27:27">
      <c r="AA199787" s="271"/>
    </row>
    <row r="199788" spans="27:27">
      <c r="AA199788" s="271"/>
    </row>
    <row r="199789" spans="27:27">
      <c r="AA199789" s="271"/>
    </row>
    <row r="199790" spans="27:27">
      <c r="AA199790" s="271"/>
    </row>
    <row r="199791" spans="27:27">
      <c r="AA199791" s="271"/>
    </row>
    <row r="199792" spans="27:27">
      <c r="AA199792" s="271"/>
    </row>
    <row r="199793" spans="27:27">
      <c r="AA199793" s="271"/>
    </row>
    <row r="199794" spans="27:27">
      <c r="AA199794" s="271"/>
    </row>
    <row r="199795" spans="27:27">
      <c r="AA199795" s="271"/>
    </row>
    <row r="199796" spans="27:27">
      <c r="AA199796" s="271"/>
    </row>
    <row r="199797" spans="27:27">
      <c r="AA199797" s="271"/>
    </row>
    <row r="199798" spans="27:27">
      <c r="AA199798" s="271"/>
    </row>
    <row r="199799" spans="27:27">
      <c r="AA199799" s="271"/>
    </row>
    <row r="199800" spans="27:27">
      <c r="AA199800" s="271"/>
    </row>
    <row r="199801" spans="27:27">
      <c r="AA199801" s="271"/>
    </row>
    <row r="199802" spans="27:27">
      <c r="AA199802" s="271"/>
    </row>
    <row r="199803" spans="27:27">
      <c r="AA199803" s="271"/>
    </row>
    <row r="199804" spans="27:27">
      <c r="AA199804" s="271"/>
    </row>
    <row r="199805" spans="27:27">
      <c r="AA199805" s="271"/>
    </row>
    <row r="199806" spans="27:27">
      <c r="AA199806" s="271"/>
    </row>
    <row r="199807" spans="27:27">
      <c r="AA199807" s="271"/>
    </row>
    <row r="199808" spans="27:27">
      <c r="AA199808" s="271"/>
    </row>
    <row r="199809" spans="27:27">
      <c r="AA199809" s="271"/>
    </row>
    <row r="199810" spans="27:27">
      <c r="AA199810" s="271"/>
    </row>
    <row r="199811" spans="27:27">
      <c r="AA199811" s="271"/>
    </row>
    <row r="199812" spans="27:27">
      <c r="AA199812" s="271"/>
    </row>
    <row r="199813" spans="27:27">
      <c r="AA199813" s="271"/>
    </row>
    <row r="199814" spans="27:27">
      <c r="AA199814" s="271"/>
    </row>
    <row r="199815" spans="27:27">
      <c r="AA199815" s="271"/>
    </row>
    <row r="199816" spans="27:27">
      <c r="AA199816" s="271"/>
    </row>
    <row r="199817" spans="27:27">
      <c r="AA199817" s="271"/>
    </row>
    <row r="199818" spans="27:27">
      <c r="AA199818" s="271"/>
    </row>
    <row r="199819" spans="27:27">
      <c r="AA199819" s="271"/>
    </row>
    <row r="199820" spans="27:27">
      <c r="AA199820" s="271"/>
    </row>
    <row r="199821" spans="27:27">
      <c r="AA199821" s="271"/>
    </row>
    <row r="199822" spans="27:27">
      <c r="AA199822" s="271"/>
    </row>
    <row r="199823" spans="27:27">
      <c r="AA199823" s="271"/>
    </row>
    <row r="199824" spans="27:27">
      <c r="AA199824" s="271"/>
    </row>
    <row r="199825" spans="27:27">
      <c r="AA199825" s="271"/>
    </row>
    <row r="199826" spans="27:27">
      <c r="AA199826" s="271"/>
    </row>
    <row r="199827" spans="27:27">
      <c r="AA199827" s="271"/>
    </row>
    <row r="199828" spans="27:27">
      <c r="AA199828" s="271"/>
    </row>
    <row r="199829" spans="27:27">
      <c r="AA199829" s="271"/>
    </row>
    <row r="199830" spans="27:27">
      <c r="AA199830" s="271"/>
    </row>
    <row r="199831" spans="27:27">
      <c r="AA199831" s="271"/>
    </row>
    <row r="199832" spans="27:27">
      <c r="AA199832" s="271"/>
    </row>
    <row r="199833" spans="27:27">
      <c r="AA199833" s="271"/>
    </row>
    <row r="199834" spans="27:27">
      <c r="AA199834" s="271"/>
    </row>
    <row r="199835" spans="27:27">
      <c r="AA199835" s="271"/>
    </row>
    <row r="199836" spans="27:27">
      <c r="AA199836" s="271"/>
    </row>
    <row r="199837" spans="27:27">
      <c r="AA199837" s="271"/>
    </row>
    <row r="199838" spans="27:27">
      <c r="AA199838" s="271"/>
    </row>
    <row r="199839" spans="27:27">
      <c r="AA199839" s="271"/>
    </row>
    <row r="199840" spans="27:27">
      <c r="AA199840" s="271"/>
    </row>
    <row r="199841" spans="27:27">
      <c r="AA199841" s="271"/>
    </row>
    <row r="199842" spans="27:27">
      <c r="AA199842" s="271"/>
    </row>
    <row r="199843" spans="27:27">
      <c r="AA199843" s="271"/>
    </row>
    <row r="199844" spans="27:27">
      <c r="AA199844" s="271"/>
    </row>
    <row r="199845" spans="27:27">
      <c r="AA199845" s="271"/>
    </row>
    <row r="199846" spans="27:27">
      <c r="AA199846" s="271"/>
    </row>
    <row r="199847" spans="27:27">
      <c r="AA199847" s="271"/>
    </row>
    <row r="199848" spans="27:27">
      <c r="AA199848" s="271"/>
    </row>
    <row r="199849" spans="27:27">
      <c r="AA199849" s="271"/>
    </row>
    <row r="199850" spans="27:27">
      <c r="AA199850" s="271"/>
    </row>
    <row r="199851" spans="27:27">
      <c r="AA199851" s="271"/>
    </row>
    <row r="199852" spans="27:27">
      <c r="AA199852" s="271"/>
    </row>
    <row r="199853" spans="27:27">
      <c r="AA199853" s="271"/>
    </row>
    <row r="199854" spans="27:27">
      <c r="AA199854" s="271"/>
    </row>
    <row r="199855" spans="27:27">
      <c r="AA199855" s="271"/>
    </row>
    <row r="199856" spans="27:27">
      <c r="AA199856" s="271"/>
    </row>
    <row r="199857" spans="27:27">
      <c r="AA199857" s="271"/>
    </row>
    <row r="199858" spans="27:27">
      <c r="AA199858" s="271"/>
    </row>
    <row r="199859" spans="27:27">
      <c r="AA199859" s="271"/>
    </row>
    <row r="199860" spans="27:27">
      <c r="AA199860" s="271"/>
    </row>
    <row r="199861" spans="27:27">
      <c r="AA199861" s="271"/>
    </row>
    <row r="199862" spans="27:27">
      <c r="AA199862" s="271"/>
    </row>
    <row r="199863" spans="27:27">
      <c r="AA199863" s="271"/>
    </row>
    <row r="199864" spans="27:27">
      <c r="AA199864" s="271"/>
    </row>
    <row r="199865" spans="27:27">
      <c r="AA199865" s="271"/>
    </row>
    <row r="199866" spans="27:27">
      <c r="AA199866" s="271"/>
    </row>
    <row r="199867" spans="27:27">
      <c r="AA199867" s="271"/>
    </row>
    <row r="199868" spans="27:27">
      <c r="AA199868" s="271"/>
    </row>
    <row r="199869" spans="27:27">
      <c r="AA199869" s="271"/>
    </row>
    <row r="199870" spans="27:27">
      <c r="AA199870" s="271"/>
    </row>
    <row r="199871" spans="27:27">
      <c r="AA199871" s="271"/>
    </row>
    <row r="199872" spans="27:27">
      <c r="AA199872" s="271"/>
    </row>
    <row r="199873" spans="27:27">
      <c r="AA199873" s="271"/>
    </row>
    <row r="199874" spans="27:27">
      <c r="AA199874" s="271"/>
    </row>
    <row r="199875" spans="27:27">
      <c r="AA199875" s="271"/>
    </row>
    <row r="199876" spans="27:27">
      <c r="AA199876" s="271"/>
    </row>
    <row r="199877" spans="27:27">
      <c r="AA199877" s="271"/>
    </row>
    <row r="199878" spans="27:27">
      <c r="AA199878" s="271"/>
    </row>
    <row r="199879" spans="27:27">
      <c r="AA199879" s="271"/>
    </row>
    <row r="199880" spans="27:27">
      <c r="AA199880" s="271"/>
    </row>
    <row r="199881" spans="27:27">
      <c r="AA199881" s="271"/>
    </row>
    <row r="199882" spans="27:27">
      <c r="AA199882" s="271"/>
    </row>
    <row r="199883" spans="27:27">
      <c r="AA199883" s="271"/>
    </row>
    <row r="199884" spans="27:27">
      <c r="AA199884" s="271"/>
    </row>
    <row r="199885" spans="27:27">
      <c r="AA199885" s="271"/>
    </row>
    <row r="199886" spans="27:27">
      <c r="AA199886" s="271"/>
    </row>
    <row r="199887" spans="27:27">
      <c r="AA199887" s="271"/>
    </row>
    <row r="199888" spans="27:27">
      <c r="AA199888" s="271"/>
    </row>
    <row r="199889" spans="27:27">
      <c r="AA199889" s="271"/>
    </row>
    <row r="199890" spans="27:27">
      <c r="AA199890" s="271"/>
    </row>
    <row r="199891" spans="27:27">
      <c r="AA199891" s="271"/>
    </row>
    <row r="199892" spans="27:27">
      <c r="AA199892" s="271"/>
    </row>
    <row r="199893" spans="27:27">
      <c r="AA199893" s="271"/>
    </row>
    <row r="199894" spans="27:27">
      <c r="AA199894" s="271"/>
    </row>
    <row r="199895" spans="27:27">
      <c r="AA199895" s="271"/>
    </row>
    <row r="199896" spans="27:27">
      <c r="AA199896" s="271"/>
    </row>
    <row r="199897" spans="27:27">
      <c r="AA199897" s="271"/>
    </row>
    <row r="199898" spans="27:27">
      <c r="AA199898" s="271"/>
    </row>
    <row r="199899" spans="27:27">
      <c r="AA199899" s="271"/>
    </row>
    <row r="199900" spans="27:27">
      <c r="AA199900" s="271"/>
    </row>
    <row r="199901" spans="27:27">
      <c r="AA199901" s="271"/>
    </row>
    <row r="199902" spans="27:27">
      <c r="AA199902" s="271"/>
    </row>
    <row r="199903" spans="27:27">
      <c r="AA199903" s="271"/>
    </row>
    <row r="199904" spans="27:27">
      <c r="AA199904" s="271"/>
    </row>
    <row r="199905" spans="27:27">
      <c r="AA199905" s="271"/>
    </row>
    <row r="199906" spans="27:27">
      <c r="AA199906" s="271"/>
    </row>
    <row r="199907" spans="27:27">
      <c r="AA199907" s="271"/>
    </row>
    <row r="199908" spans="27:27">
      <c r="AA199908" s="271"/>
    </row>
    <row r="199909" spans="27:27">
      <c r="AA199909" s="271"/>
    </row>
    <row r="199910" spans="27:27">
      <c r="AA199910" s="271"/>
    </row>
    <row r="199911" spans="27:27">
      <c r="AA199911" s="271"/>
    </row>
    <row r="199912" spans="27:27">
      <c r="AA199912" s="271"/>
    </row>
    <row r="199913" spans="27:27">
      <c r="AA199913" s="271"/>
    </row>
    <row r="199914" spans="27:27">
      <c r="AA199914" s="271"/>
    </row>
    <row r="199915" spans="27:27">
      <c r="AA199915" s="271"/>
    </row>
    <row r="199916" spans="27:27">
      <c r="AA199916" s="271"/>
    </row>
    <row r="199917" spans="27:27">
      <c r="AA199917" s="271"/>
    </row>
    <row r="199918" spans="27:27">
      <c r="AA199918" s="271"/>
    </row>
    <row r="199919" spans="27:27">
      <c r="AA199919" s="271"/>
    </row>
    <row r="199920" spans="27:27">
      <c r="AA199920" s="271"/>
    </row>
    <row r="199921" spans="27:27">
      <c r="AA199921" s="271"/>
    </row>
    <row r="199922" spans="27:27">
      <c r="AA199922" s="271"/>
    </row>
    <row r="199923" spans="27:27">
      <c r="AA199923" s="271"/>
    </row>
    <row r="199924" spans="27:27">
      <c r="AA199924" s="271"/>
    </row>
    <row r="199925" spans="27:27">
      <c r="AA199925" s="271"/>
    </row>
    <row r="199926" spans="27:27">
      <c r="AA199926" s="271"/>
    </row>
    <row r="199927" spans="27:27">
      <c r="AA199927" s="271"/>
    </row>
    <row r="199928" spans="27:27">
      <c r="AA199928" s="271"/>
    </row>
    <row r="199929" spans="27:27">
      <c r="AA199929" s="271"/>
    </row>
    <row r="199930" spans="27:27">
      <c r="AA199930" s="271"/>
    </row>
    <row r="199931" spans="27:27">
      <c r="AA199931" s="271"/>
    </row>
    <row r="199932" spans="27:27">
      <c r="AA199932" s="271"/>
    </row>
    <row r="199933" spans="27:27">
      <c r="AA199933" s="271"/>
    </row>
    <row r="199934" spans="27:27">
      <c r="AA199934" s="271"/>
    </row>
    <row r="199935" spans="27:27">
      <c r="AA199935" s="271"/>
    </row>
    <row r="199936" spans="27:27">
      <c r="AA199936" s="271"/>
    </row>
    <row r="199937" spans="27:27">
      <c r="AA199937" s="271"/>
    </row>
    <row r="199938" spans="27:27">
      <c r="AA199938" s="271"/>
    </row>
    <row r="199939" spans="27:27">
      <c r="AA199939" s="271"/>
    </row>
    <row r="199940" spans="27:27">
      <c r="AA199940" s="271"/>
    </row>
    <row r="199941" spans="27:27">
      <c r="AA199941" s="271"/>
    </row>
    <row r="199942" spans="27:27">
      <c r="AA199942" s="271"/>
    </row>
    <row r="199943" spans="27:27">
      <c r="AA199943" s="271"/>
    </row>
    <row r="199944" spans="27:27">
      <c r="AA199944" s="271"/>
    </row>
    <row r="199945" spans="27:27">
      <c r="AA199945" s="271"/>
    </row>
    <row r="199946" spans="27:27">
      <c r="AA199946" s="271"/>
    </row>
    <row r="199947" spans="27:27">
      <c r="AA199947" s="271"/>
    </row>
    <row r="199948" spans="27:27">
      <c r="AA199948" s="271"/>
    </row>
    <row r="199949" spans="27:27">
      <c r="AA199949" s="271"/>
    </row>
    <row r="199950" spans="27:27">
      <c r="AA199950" s="271"/>
    </row>
    <row r="199951" spans="27:27">
      <c r="AA199951" s="271"/>
    </row>
    <row r="199952" spans="27:27">
      <c r="AA199952" s="271"/>
    </row>
    <row r="199953" spans="27:27">
      <c r="AA199953" s="271"/>
    </row>
    <row r="199954" spans="27:27">
      <c r="AA199954" s="271"/>
    </row>
    <row r="199955" spans="27:27">
      <c r="AA199955" s="271"/>
    </row>
    <row r="199956" spans="27:27">
      <c r="AA199956" s="271"/>
    </row>
    <row r="199957" spans="27:27">
      <c r="AA199957" s="271"/>
    </row>
    <row r="199958" spans="27:27">
      <c r="AA199958" s="271"/>
    </row>
    <row r="199959" spans="27:27">
      <c r="AA199959" s="271"/>
    </row>
    <row r="199960" spans="27:27">
      <c r="AA199960" s="271"/>
    </row>
    <row r="199961" spans="27:27">
      <c r="AA199961" s="271"/>
    </row>
    <row r="199962" spans="27:27">
      <c r="AA199962" s="271"/>
    </row>
    <row r="199963" spans="27:27">
      <c r="AA199963" s="271"/>
    </row>
    <row r="199964" spans="27:27">
      <c r="AA199964" s="271"/>
    </row>
    <row r="199965" spans="27:27">
      <c r="AA199965" s="271"/>
    </row>
    <row r="199966" spans="27:27">
      <c r="AA199966" s="271"/>
    </row>
    <row r="199967" spans="27:27">
      <c r="AA199967" s="271"/>
    </row>
    <row r="199968" spans="27:27">
      <c r="AA199968" s="271"/>
    </row>
    <row r="199969" spans="27:27">
      <c r="AA199969" s="271"/>
    </row>
    <row r="199970" spans="27:27">
      <c r="AA199970" s="271"/>
    </row>
    <row r="199971" spans="27:27">
      <c r="AA199971" s="271"/>
    </row>
    <row r="199972" spans="27:27">
      <c r="AA199972" s="271"/>
    </row>
    <row r="199973" spans="27:27">
      <c r="AA199973" s="271"/>
    </row>
    <row r="199974" spans="27:27">
      <c r="AA199974" s="271"/>
    </row>
    <row r="199975" spans="27:27">
      <c r="AA199975" s="271"/>
    </row>
    <row r="199976" spans="27:27">
      <c r="AA199976" s="271"/>
    </row>
    <row r="199977" spans="27:27">
      <c r="AA199977" s="271"/>
    </row>
    <row r="199978" spans="27:27">
      <c r="AA199978" s="271"/>
    </row>
    <row r="199979" spans="27:27">
      <c r="AA199979" s="271"/>
    </row>
    <row r="199980" spans="27:27">
      <c r="AA199980" s="271"/>
    </row>
    <row r="199981" spans="27:27">
      <c r="AA199981" s="271"/>
    </row>
    <row r="199982" spans="27:27">
      <c r="AA199982" s="271"/>
    </row>
    <row r="199983" spans="27:27">
      <c r="AA199983" s="271"/>
    </row>
    <row r="199984" spans="27:27">
      <c r="AA199984" s="271"/>
    </row>
    <row r="199985" spans="27:27">
      <c r="AA199985" s="271"/>
    </row>
    <row r="199986" spans="27:27">
      <c r="AA199986" s="271"/>
    </row>
    <row r="199987" spans="27:27">
      <c r="AA199987" s="271"/>
    </row>
    <row r="199988" spans="27:27">
      <c r="AA199988" s="271"/>
    </row>
    <row r="199989" spans="27:27">
      <c r="AA199989" s="271"/>
    </row>
    <row r="199990" spans="27:27">
      <c r="AA199990" s="271"/>
    </row>
    <row r="199991" spans="27:27">
      <c r="AA199991" s="271"/>
    </row>
    <row r="199992" spans="27:27">
      <c r="AA199992" s="271"/>
    </row>
    <row r="199993" spans="27:27">
      <c r="AA199993" s="271"/>
    </row>
    <row r="199994" spans="27:27">
      <c r="AA199994" s="271"/>
    </row>
    <row r="199995" spans="27:27">
      <c r="AA199995" s="271"/>
    </row>
    <row r="199996" spans="27:27">
      <c r="AA199996" s="271"/>
    </row>
    <row r="199997" spans="27:27">
      <c r="AA199997" s="271"/>
    </row>
    <row r="199998" spans="27:27">
      <c r="AA199998" s="271"/>
    </row>
    <row r="199999" spans="27:27">
      <c r="AA199999" s="271"/>
    </row>
    <row r="200000" spans="27:27">
      <c r="AA200000" s="271"/>
    </row>
    <row r="200001" spans="27:27">
      <c r="AA200001" s="271"/>
    </row>
    <row r="200002" spans="27:27">
      <c r="AA200002" s="271"/>
    </row>
    <row r="200003" spans="27:27">
      <c r="AA200003" s="271"/>
    </row>
    <row r="200004" spans="27:27">
      <c r="AA200004" s="271"/>
    </row>
    <row r="200005" spans="27:27">
      <c r="AA200005" s="271"/>
    </row>
    <row r="200006" spans="27:27">
      <c r="AA200006" s="271"/>
    </row>
    <row r="200007" spans="27:27">
      <c r="AA200007" s="271"/>
    </row>
    <row r="200008" spans="27:27">
      <c r="AA200008" s="271"/>
    </row>
    <row r="200009" spans="27:27">
      <c r="AA200009" s="271"/>
    </row>
    <row r="200010" spans="27:27">
      <c r="AA200010" s="271"/>
    </row>
    <row r="200011" spans="27:27">
      <c r="AA200011" s="271"/>
    </row>
    <row r="200012" spans="27:27">
      <c r="AA200012" s="271"/>
    </row>
    <row r="200013" spans="27:27">
      <c r="AA200013" s="271"/>
    </row>
    <row r="200014" spans="27:27">
      <c r="AA200014" s="271"/>
    </row>
    <row r="200015" spans="27:27">
      <c r="AA200015" s="271"/>
    </row>
    <row r="200016" spans="27:27">
      <c r="AA200016" s="271"/>
    </row>
    <row r="200017" spans="27:27">
      <c r="AA200017" s="271"/>
    </row>
    <row r="200018" spans="27:27">
      <c r="AA200018" s="271"/>
    </row>
    <row r="200019" spans="27:27">
      <c r="AA200019" s="271"/>
    </row>
    <row r="200020" spans="27:27">
      <c r="AA200020" s="271"/>
    </row>
    <row r="200021" spans="27:27">
      <c r="AA200021" s="271"/>
    </row>
    <row r="200022" spans="27:27">
      <c r="AA200022" s="271"/>
    </row>
    <row r="200023" spans="27:27">
      <c r="AA200023" s="271"/>
    </row>
    <row r="200024" spans="27:27">
      <c r="AA200024" s="271"/>
    </row>
    <row r="200025" spans="27:27">
      <c r="AA200025" s="271"/>
    </row>
    <row r="200026" spans="27:27">
      <c r="AA200026" s="271"/>
    </row>
    <row r="200027" spans="27:27">
      <c r="AA200027" s="271"/>
    </row>
    <row r="200028" spans="27:27">
      <c r="AA200028" s="271"/>
    </row>
    <row r="200029" spans="27:27">
      <c r="AA200029" s="271"/>
    </row>
    <row r="200030" spans="27:27">
      <c r="AA200030" s="271"/>
    </row>
    <row r="200031" spans="27:27">
      <c r="AA200031" s="271"/>
    </row>
    <row r="200032" spans="27:27">
      <c r="AA200032" s="271"/>
    </row>
    <row r="200033" spans="27:27">
      <c r="AA200033" s="271"/>
    </row>
    <row r="200034" spans="27:27">
      <c r="AA200034" s="271"/>
    </row>
    <row r="200035" spans="27:27">
      <c r="AA200035" s="271"/>
    </row>
    <row r="200036" spans="27:27">
      <c r="AA200036" s="271"/>
    </row>
    <row r="200037" spans="27:27">
      <c r="AA200037" s="271"/>
    </row>
    <row r="200038" spans="27:27">
      <c r="AA200038" s="271"/>
    </row>
    <row r="200039" spans="27:27">
      <c r="AA200039" s="271"/>
    </row>
    <row r="200040" spans="27:27">
      <c r="AA200040" s="271"/>
    </row>
    <row r="200041" spans="27:27">
      <c r="AA200041" s="271"/>
    </row>
    <row r="200042" spans="27:27">
      <c r="AA200042" s="271"/>
    </row>
    <row r="200043" spans="27:27">
      <c r="AA200043" s="271"/>
    </row>
    <row r="200044" spans="27:27">
      <c r="AA200044" s="271"/>
    </row>
    <row r="200045" spans="27:27">
      <c r="AA200045" s="271"/>
    </row>
    <row r="200046" spans="27:27">
      <c r="AA200046" s="271"/>
    </row>
    <row r="200047" spans="27:27">
      <c r="AA200047" s="271"/>
    </row>
    <row r="200048" spans="27:27">
      <c r="AA200048" s="271"/>
    </row>
    <row r="200049" spans="27:27">
      <c r="AA200049" s="271"/>
    </row>
    <row r="200050" spans="27:27">
      <c r="AA200050" s="271"/>
    </row>
    <row r="200051" spans="27:27">
      <c r="AA200051" s="271"/>
    </row>
    <row r="200052" spans="27:27">
      <c r="AA200052" s="271"/>
    </row>
    <row r="200053" spans="27:27">
      <c r="AA200053" s="271"/>
    </row>
    <row r="200054" spans="27:27">
      <c r="AA200054" s="271"/>
    </row>
    <row r="200055" spans="27:27">
      <c r="AA200055" s="271"/>
    </row>
    <row r="200056" spans="27:27">
      <c r="AA200056" s="271"/>
    </row>
    <row r="200057" spans="27:27">
      <c r="AA200057" s="271"/>
    </row>
    <row r="200058" spans="27:27">
      <c r="AA200058" s="271"/>
    </row>
    <row r="200059" spans="27:27">
      <c r="AA200059" s="271"/>
    </row>
    <row r="200060" spans="27:27">
      <c r="AA200060" s="271"/>
    </row>
    <row r="200061" spans="27:27">
      <c r="AA200061" s="271"/>
    </row>
    <row r="200062" spans="27:27">
      <c r="AA200062" s="271"/>
    </row>
    <row r="200063" spans="27:27">
      <c r="AA200063" s="271"/>
    </row>
    <row r="200064" spans="27:27">
      <c r="AA200064" s="271"/>
    </row>
    <row r="200065" spans="27:27">
      <c r="AA200065" s="271"/>
    </row>
    <row r="200066" spans="27:27">
      <c r="AA200066" s="271"/>
    </row>
    <row r="200067" spans="27:27">
      <c r="AA200067" s="271"/>
    </row>
    <row r="200068" spans="27:27">
      <c r="AA200068" s="271"/>
    </row>
    <row r="200069" spans="27:27">
      <c r="AA200069" s="271"/>
    </row>
    <row r="200070" spans="27:27">
      <c r="AA200070" s="271"/>
    </row>
    <row r="200071" spans="27:27">
      <c r="AA200071" s="271"/>
    </row>
    <row r="200072" spans="27:27">
      <c r="AA200072" s="271"/>
    </row>
    <row r="200073" spans="27:27">
      <c r="AA200073" s="271"/>
    </row>
    <row r="200074" spans="27:27">
      <c r="AA200074" s="271"/>
    </row>
    <row r="200075" spans="27:27">
      <c r="AA200075" s="271"/>
    </row>
    <row r="200076" spans="27:27">
      <c r="AA200076" s="271"/>
    </row>
    <row r="200077" spans="27:27">
      <c r="AA200077" s="271"/>
    </row>
    <row r="200078" spans="27:27">
      <c r="AA200078" s="271"/>
    </row>
    <row r="200079" spans="27:27">
      <c r="AA200079" s="271"/>
    </row>
    <row r="200080" spans="27:27">
      <c r="AA200080" s="271"/>
    </row>
    <row r="200081" spans="27:27">
      <c r="AA200081" s="271"/>
    </row>
    <row r="200082" spans="27:27">
      <c r="AA200082" s="271"/>
    </row>
    <row r="200083" spans="27:27">
      <c r="AA200083" s="271"/>
    </row>
    <row r="200084" spans="27:27">
      <c r="AA200084" s="271"/>
    </row>
    <row r="200085" spans="27:27">
      <c r="AA200085" s="271"/>
    </row>
    <row r="200086" spans="27:27">
      <c r="AA200086" s="271"/>
    </row>
    <row r="200087" spans="27:27">
      <c r="AA200087" s="271"/>
    </row>
    <row r="200088" spans="27:27">
      <c r="AA200088" s="271"/>
    </row>
    <row r="200089" spans="27:27">
      <c r="AA200089" s="271"/>
    </row>
    <row r="200090" spans="27:27">
      <c r="AA200090" s="271"/>
    </row>
    <row r="200091" spans="27:27">
      <c r="AA200091" s="271"/>
    </row>
    <row r="200092" spans="27:27">
      <c r="AA200092" s="271"/>
    </row>
    <row r="200093" spans="27:27">
      <c r="AA200093" s="271"/>
    </row>
    <row r="200094" spans="27:27">
      <c r="AA200094" s="271"/>
    </row>
    <row r="200095" spans="27:27">
      <c r="AA200095" s="271"/>
    </row>
    <row r="200096" spans="27:27">
      <c r="AA200096" s="271"/>
    </row>
    <row r="200097" spans="27:27">
      <c r="AA200097" s="271"/>
    </row>
    <row r="200098" spans="27:27">
      <c r="AA200098" s="271"/>
    </row>
    <row r="200099" spans="27:27">
      <c r="AA200099" s="271"/>
    </row>
    <row r="200100" spans="27:27">
      <c r="AA200100" s="271"/>
    </row>
    <row r="200101" spans="27:27">
      <c r="AA200101" s="271"/>
    </row>
    <row r="200102" spans="27:27">
      <c r="AA200102" s="271"/>
    </row>
    <row r="200103" spans="27:27">
      <c r="AA200103" s="271"/>
    </row>
    <row r="200104" spans="27:27">
      <c r="AA200104" s="271"/>
    </row>
    <row r="200105" spans="27:27">
      <c r="AA200105" s="271"/>
    </row>
    <row r="200106" spans="27:27">
      <c r="AA200106" s="271"/>
    </row>
    <row r="200107" spans="27:27">
      <c r="AA200107" s="271"/>
    </row>
    <row r="200108" spans="27:27">
      <c r="AA200108" s="271"/>
    </row>
    <row r="200109" spans="27:27">
      <c r="AA200109" s="271"/>
    </row>
    <row r="200110" spans="27:27">
      <c r="AA200110" s="271"/>
    </row>
    <row r="200111" spans="27:27">
      <c r="AA200111" s="271"/>
    </row>
    <row r="200112" spans="27:27">
      <c r="AA200112" s="271"/>
    </row>
    <row r="200113" spans="27:27">
      <c r="AA200113" s="271"/>
    </row>
    <row r="200114" spans="27:27">
      <c r="AA200114" s="271"/>
    </row>
    <row r="200115" spans="27:27">
      <c r="AA200115" s="271"/>
    </row>
    <row r="200116" spans="27:27">
      <c r="AA200116" s="271"/>
    </row>
    <row r="200117" spans="27:27">
      <c r="AA200117" s="271"/>
    </row>
    <row r="200118" spans="27:27">
      <c r="AA200118" s="271"/>
    </row>
    <row r="200119" spans="27:27">
      <c r="AA200119" s="271"/>
    </row>
    <row r="200120" spans="27:27">
      <c r="AA200120" s="271"/>
    </row>
    <row r="200121" spans="27:27">
      <c r="AA200121" s="271"/>
    </row>
    <row r="200122" spans="27:27">
      <c r="AA200122" s="271"/>
    </row>
    <row r="200123" spans="27:27">
      <c r="AA200123" s="271"/>
    </row>
    <row r="200124" spans="27:27">
      <c r="AA200124" s="271"/>
    </row>
    <row r="200125" spans="27:27">
      <c r="AA200125" s="271"/>
    </row>
    <row r="200126" spans="27:27">
      <c r="AA200126" s="271"/>
    </row>
    <row r="200127" spans="27:27">
      <c r="AA200127" s="271"/>
    </row>
    <row r="200128" spans="27:27">
      <c r="AA200128" s="271"/>
    </row>
    <row r="200129" spans="27:27">
      <c r="AA200129" s="271"/>
    </row>
    <row r="200130" spans="27:27">
      <c r="AA200130" s="271"/>
    </row>
    <row r="200131" spans="27:27">
      <c r="AA200131" s="271"/>
    </row>
    <row r="200132" spans="27:27">
      <c r="AA200132" s="271"/>
    </row>
    <row r="200133" spans="27:27">
      <c r="AA200133" s="271"/>
    </row>
    <row r="200134" spans="27:27">
      <c r="AA200134" s="271"/>
    </row>
    <row r="200135" spans="27:27">
      <c r="AA200135" s="271"/>
    </row>
    <row r="200136" spans="27:27">
      <c r="AA200136" s="271"/>
    </row>
    <row r="200137" spans="27:27">
      <c r="AA200137" s="271"/>
    </row>
    <row r="200138" spans="27:27">
      <c r="AA200138" s="271"/>
    </row>
    <row r="200139" spans="27:27">
      <c r="AA200139" s="271"/>
    </row>
    <row r="200140" spans="27:27">
      <c r="AA200140" s="271"/>
    </row>
    <row r="200141" spans="27:27">
      <c r="AA200141" s="271"/>
    </row>
    <row r="200142" spans="27:27">
      <c r="AA200142" s="271"/>
    </row>
    <row r="200143" spans="27:27">
      <c r="AA200143" s="271"/>
    </row>
    <row r="200144" spans="27:27">
      <c r="AA200144" s="271"/>
    </row>
    <row r="200145" spans="27:27">
      <c r="AA200145" s="271"/>
    </row>
    <row r="200146" spans="27:27">
      <c r="AA200146" s="271"/>
    </row>
    <row r="200147" spans="27:27">
      <c r="AA200147" s="271"/>
    </row>
    <row r="200148" spans="27:27">
      <c r="AA200148" s="271"/>
    </row>
    <row r="200149" spans="27:27">
      <c r="AA200149" s="271"/>
    </row>
    <row r="200150" spans="27:27">
      <c r="AA200150" s="271"/>
    </row>
    <row r="200151" spans="27:27">
      <c r="AA200151" s="271"/>
    </row>
    <row r="200152" spans="27:27">
      <c r="AA200152" s="271"/>
    </row>
    <row r="200153" spans="27:27">
      <c r="AA200153" s="271"/>
    </row>
    <row r="200154" spans="27:27">
      <c r="AA200154" s="271"/>
    </row>
    <row r="200155" spans="27:27">
      <c r="AA200155" s="271"/>
    </row>
    <row r="200156" spans="27:27">
      <c r="AA200156" s="271"/>
    </row>
    <row r="200157" spans="27:27">
      <c r="AA200157" s="271"/>
    </row>
    <row r="200158" spans="27:27">
      <c r="AA200158" s="271"/>
    </row>
    <row r="200159" spans="27:27">
      <c r="AA200159" s="271"/>
    </row>
    <row r="200160" spans="27:27">
      <c r="AA200160" s="271"/>
    </row>
    <row r="200161" spans="27:27">
      <c r="AA200161" s="271"/>
    </row>
    <row r="200162" spans="27:27">
      <c r="AA200162" s="271"/>
    </row>
    <row r="200163" spans="27:27">
      <c r="AA200163" s="271"/>
    </row>
    <row r="200164" spans="27:27">
      <c r="AA200164" s="271"/>
    </row>
    <row r="200165" spans="27:27">
      <c r="AA200165" s="271"/>
    </row>
    <row r="200166" spans="27:27">
      <c r="AA200166" s="271"/>
    </row>
    <row r="200167" spans="27:27">
      <c r="AA200167" s="271"/>
    </row>
    <row r="200168" spans="27:27">
      <c r="AA200168" s="271"/>
    </row>
    <row r="200169" spans="27:27">
      <c r="AA200169" s="271"/>
    </row>
    <row r="200170" spans="27:27">
      <c r="AA200170" s="271"/>
    </row>
    <row r="200171" spans="27:27">
      <c r="AA200171" s="271"/>
    </row>
    <row r="200172" spans="27:27">
      <c r="AA200172" s="271"/>
    </row>
    <row r="200173" spans="27:27">
      <c r="AA200173" s="271"/>
    </row>
    <row r="200174" spans="27:27">
      <c r="AA200174" s="271"/>
    </row>
    <row r="200175" spans="27:27">
      <c r="AA200175" s="271"/>
    </row>
    <row r="200176" spans="27:27">
      <c r="AA200176" s="271"/>
    </row>
    <row r="200177" spans="27:27">
      <c r="AA200177" s="271"/>
    </row>
    <row r="200178" spans="27:27">
      <c r="AA200178" s="271"/>
    </row>
    <row r="200179" spans="27:27">
      <c r="AA200179" s="271"/>
    </row>
    <row r="200180" spans="27:27">
      <c r="AA200180" s="271"/>
    </row>
    <row r="200181" spans="27:27">
      <c r="AA200181" s="271"/>
    </row>
    <row r="200182" spans="27:27">
      <c r="AA200182" s="271"/>
    </row>
    <row r="200183" spans="27:27">
      <c r="AA200183" s="271"/>
    </row>
    <row r="200184" spans="27:27">
      <c r="AA200184" s="271"/>
    </row>
    <row r="200185" spans="27:27">
      <c r="AA200185" s="271"/>
    </row>
    <row r="200186" spans="27:27">
      <c r="AA200186" s="271"/>
    </row>
    <row r="200187" spans="27:27">
      <c r="AA200187" s="271"/>
    </row>
    <row r="200188" spans="27:27">
      <c r="AA200188" s="271"/>
    </row>
    <row r="200189" spans="27:27">
      <c r="AA200189" s="271"/>
    </row>
    <row r="200190" spans="27:27">
      <c r="AA200190" s="271"/>
    </row>
    <row r="200191" spans="27:27">
      <c r="AA200191" s="271"/>
    </row>
    <row r="200192" spans="27:27">
      <c r="AA200192" s="271"/>
    </row>
    <row r="200193" spans="27:27">
      <c r="AA200193" s="271"/>
    </row>
    <row r="200194" spans="27:27">
      <c r="AA200194" s="271"/>
    </row>
    <row r="200195" spans="27:27">
      <c r="AA200195" s="271"/>
    </row>
    <row r="200196" spans="27:27">
      <c r="AA200196" s="271"/>
    </row>
    <row r="200197" spans="27:27">
      <c r="AA200197" s="271"/>
    </row>
    <row r="200198" spans="27:27">
      <c r="AA200198" s="271"/>
    </row>
    <row r="200199" spans="27:27">
      <c r="AA200199" s="271"/>
    </row>
    <row r="200200" spans="27:27">
      <c r="AA200200" s="271"/>
    </row>
    <row r="200201" spans="27:27">
      <c r="AA200201" s="271"/>
    </row>
    <row r="200202" spans="27:27">
      <c r="AA200202" s="271"/>
    </row>
    <row r="200203" spans="27:27">
      <c r="AA200203" s="271"/>
    </row>
    <row r="200204" spans="27:27">
      <c r="AA200204" s="271"/>
    </row>
    <row r="200205" spans="27:27">
      <c r="AA200205" s="271"/>
    </row>
    <row r="200206" spans="27:27">
      <c r="AA200206" s="271"/>
    </row>
    <row r="200207" spans="27:27">
      <c r="AA200207" s="271"/>
    </row>
    <row r="200208" spans="27:27">
      <c r="AA200208" s="271"/>
    </row>
    <row r="200209" spans="27:27">
      <c r="AA200209" s="271"/>
    </row>
    <row r="200210" spans="27:27">
      <c r="AA200210" s="271"/>
    </row>
    <row r="200211" spans="27:27">
      <c r="AA200211" s="271"/>
    </row>
    <row r="200212" spans="27:27">
      <c r="AA200212" s="271"/>
    </row>
    <row r="200213" spans="27:27">
      <c r="AA200213" s="271"/>
    </row>
    <row r="200214" spans="27:27">
      <c r="AA200214" s="271"/>
    </row>
    <row r="200215" spans="27:27">
      <c r="AA200215" s="271"/>
    </row>
    <row r="200216" spans="27:27">
      <c r="AA200216" s="271"/>
    </row>
    <row r="200217" spans="27:27">
      <c r="AA200217" s="271"/>
    </row>
    <row r="200218" spans="27:27">
      <c r="AA200218" s="271"/>
    </row>
    <row r="200219" spans="27:27">
      <c r="AA200219" s="271"/>
    </row>
    <row r="200220" spans="27:27">
      <c r="AA200220" s="271"/>
    </row>
    <row r="200221" spans="27:27">
      <c r="AA200221" s="271"/>
    </row>
    <row r="200222" spans="27:27">
      <c r="AA200222" s="271"/>
    </row>
    <row r="200223" spans="27:27">
      <c r="AA200223" s="271"/>
    </row>
    <row r="200224" spans="27:27">
      <c r="AA200224" s="271"/>
    </row>
    <row r="200225" spans="27:27">
      <c r="AA200225" s="271"/>
    </row>
    <row r="200226" spans="27:27">
      <c r="AA200226" s="271"/>
    </row>
    <row r="200227" spans="27:27">
      <c r="AA200227" s="271"/>
    </row>
    <row r="200228" spans="27:27">
      <c r="AA200228" s="271"/>
    </row>
    <row r="200229" spans="27:27">
      <c r="AA200229" s="271"/>
    </row>
    <row r="200230" spans="27:27">
      <c r="AA200230" s="271"/>
    </row>
    <row r="200231" spans="27:27">
      <c r="AA200231" s="271"/>
    </row>
    <row r="200232" spans="27:27">
      <c r="AA200232" s="271"/>
    </row>
    <row r="200233" spans="27:27">
      <c r="AA200233" s="271"/>
    </row>
    <row r="200234" spans="27:27">
      <c r="AA200234" s="271"/>
    </row>
    <row r="200235" spans="27:27">
      <c r="AA200235" s="271"/>
    </row>
    <row r="200236" spans="27:27">
      <c r="AA200236" s="271"/>
    </row>
    <row r="200237" spans="27:27">
      <c r="AA200237" s="271"/>
    </row>
    <row r="200238" spans="27:27">
      <c r="AA200238" s="271"/>
    </row>
    <row r="200239" spans="27:27">
      <c r="AA200239" s="271"/>
    </row>
    <row r="200240" spans="27:27">
      <c r="AA200240" s="271"/>
    </row>
    <row r="200241" spans="27:27">
      <c r="AA200241" s="271"/>
    </row>
    <row r="200242" spans="27:27">
      <c r="AA200242" s="271"/>
    </row>
    <row r="200243" spans="27:27">
      <c r="AA200243" s="271"/>
    </row>
    <row r="200244" spans="27:27">
      <c r="AA200244" s="271"/>
    </row>
    <row r="200245" spans="27:27">
      <c r="AA200245" s="271"/>
    </row>
    <row r="200246" spans="27:27">
      <c r="AA200246" s="271"/>
    </row>
    <row r="200247" spans="27:27">
      <c r="AA200247" s="271"/>
    </row>
    <row r="200248" spans="27:27">
      <c r="AA200248" s="271"/>
    </row>
    <row r="200249" spans="27:27">
      <c r="AA200249" s="271"/>
    </row>
    <row r="200250" spans="27:27">
      <c r="AA200250" s="271"/>
    </row>
    <row r="200251" spans="27:27">
      <c r="AA200251" s="271"/>
    </row>
    <row r="200252" spans="27:27">
      <c r="AA200252" s="271"/>
    </row>
    <row r="200253" spans="27:27">
      <c r="AA200253" s="271"/>
    </row>
    <row r="200254" spans="27:27">
      <c r="AA200254" s="271"/>
    </row>
    <row r="200255" spans="27:27">
      <c r="AA200255" s="271"/>
    </row>
    <row r="200256" spans="27:27">
      <c r="AA200256" s="271"/>
    </row>
    <row r="200257" spans="27:27">
      <c r="AA200257" s="271"/>
    </row>
    <row r="200258" spans="27:27">
      <c r="AA200258" s="271"/>
    </row>
    <row r="200259" spans="27:27">
      <c r="AA200259" s="271"/>
    </row>
    <row r="200260" spans="27:27">
      <c r="AA200260" s="271"/>
    </row>
    <row r="200261" spans="27:27">
      <c r="AA200261" s="271"/>
    </row>
    <row r="200262" spans="27:27">
      <c r="AA200262" s="271"/>
    </row>
    <row r="200263" spans="27:27">
      <c r="AA200263" s="271"/>
    </row>
    <row r="200264" spans="27:27">
      <c r="AA200264" s="271"/>
    </row>
    <row r="200265" spans="27:27">
      <c r="AA200265" s="271"/>
    </row>
    <row r="200266" spans="27:27">
      <c r="AA200266" s="271"/>
    </row>
    <row r="200267" spans="27:27">
      <c r="AA200267" s="271"/>
    </row>
    <row r="200268" spans="27:27">
      <c r="AA200268" s="271"/>
    </row>
    <row r="200269" spans="27:27">
      <c r="AA200269" s="271"/>
    </row>
    <row r="200270" spans="27:27">
      <c r="AA200270" s="271"/>
    </row>
    <row r="200271" spans="27:27">
      <c r="AA200271" s="271"/>
    </row>
    <row r="200272" spans="27:27">
      <c r="AA200272" s="271"/>
    </row>
    <row r="200273" spans="27:27">
      <c r="AA200273" s="271"/>
    </row>
    <row r="200274" spans="27:27">
      <c r="AA200274" s="271"/>
    </row>
    <row r="200275" spans="27:27">
      <c r="AA200275" s="271"/>
    </row>
    <row r="200276" spans="27:27">
      <c r="AA200276" s="271"/>
    </row>
    <row r="200277" spans="27:27">
      <c r="AA200277" s="271"/>
    </row>
    <row r="200278" spans="27:27">
      <c r="AA200278" s="271"/>
    </row>
    <row r="200279" spans="27:27">
      <c r="AA200279" s="271"/>
    </row>
    <row r="200280" spans="27:27">
      <c r="AA200280" s="271"/>
    </row>
    <row r="200281" spans="27:27">
      <c r="AA200281" s="271"/>
    </row>
    <row r="200282" spans="27:27">
      <c r="AA200282" s="271"/>
    </row>
    <row r="200283" spans="27:27">
      <c r="AA200283" s="271"/>
    </row>
    <row r="200284" spans="27:27">
      <c r="AA200284" s="271"/>
    </row>
    <row r="200285" spans="27:27">
      <c r="AA200285" s="271"/>
    </row>
    <row r="200286" spans="27:27">
      <c r="AA200286" s="271"/>
    </row>
    <row r="200287" spans="27:27">
      <c r="AA200287" s="271"/>
    </row>
    <row r="200288" spans="27:27">
      <c r="AA200288" s="271"/>
    </row>
    <row r="200289" spans="27:27">
      <c r="AA200289" s="271"/>
    </row>
    <row r="200290" spans="27:27">
      <c r="AA200290" s="271"/>
    </row>
    <row r="200291" spans="27:27">
      <c r="AA200291" s="271"/>
    </row>
    <row r="200292" spans="27:27">
      <c r="AA200292" s="271"/>
    </row>
    <row r="200293" spans="27:27">
      <c r="AA200293" s="271"/>
    </row>
    <row r="200294" spans="27:27">
      <c r="AA200294" s="271"/>
    </row>
    <row r="200295" spans="27:27">
      <c r="AA200295" s="271"/>
    </row>
    <row r="200296" spans="27:27">
      <c r="AA200296" s="271"/>
    </row>
    <row r="200297" spans="27:27">
      <c r="AA200297" s="271"/>
    </row>
    <row r="200298" spans="27:27">
      <c r="AA200298" s="271"/>
    </row>
    <row r="200299" spans="27:27">
      <c r="AA200299" s="271"/>
    </row>
    <row r="200300" spans="27:27">
      <c r="AA200300" s="271"/>
    </row>
    <row r="200301" spans="27:27">
      <c r="AA200301" s="271"/>
    </row>
    <row r="200302" spans="27:27">
      <c r="AA200302" s="271"/>
    </row>
    <row r="200303" spans="27:27">
      <c r="AA200303" s="271"/>
    </row>
    <row r="200304" spans="27:27">
      <c r="AA200304" s="271"/>
    </row>
    <row r="200305" spans="27:27">
      <c r="AA200305" s="271"/>
    </row>
    <row r="200306" spans="27:27">
      <c r="AA200306" s="271"/>
    </row>
    <row r="200307" spans="27:27">
      <c r="AA200307" s="271"/>
    </row>
    <row r="200308" spans="27:27">
      <c r="AA200308" s="271"/>
    </row>
    <row r="200309" spans="27:27">
      <c r="AA200309" s="271"/>
    </row>
    <row r="200310" spans="27:27">
      <c r="AA200310" s="271"/>
    </row>
    <row r="200311" spans="27:27">
      <c r="AA200311" s="271"/>
    </row>
    <row r="200312" spans="27:27">
      <c r="AA200312" s="271"/>
    </row>
    <row r="200313" spans="27:27">
      <c r="AA200313" s="271"/>
    </row>
    <row r="200314" spans="27:27">
      <c r="AA200314" s="271"/>
    </row>
    <row r="200315" spans="27:27">
      <c r="AA200315" s="271"/>
    </row>
    <row r="200316" spans="27:27">
      <c r="AA200316" s="271"/>
    </row>
    <row r="200317" spans="27:27">
      <c r="AA200317" s="271"/>
    </row>
    <row r="200318" spans="27:27">
      <c r="AA200318" s="271"/>
    </row>
    <row r="200319" spans="27:27">
      <c r="AA200319" s="271"/>
    </row>
    <row r="200320" spans="27:27">
      <c r="AA200320" s="271"/>
    </row>
    <row r="200321" spans="27:27">
      <c r="AA200321" s="271"/>
    </row>
    <row r="200322" spans="27:27">
      <c r="AA200322" s="271"/>
    </row>
    <row r="200323" spans="27:27">
      <c r="AA200323" s="271"/>
    </row>
    <row r="200324" spans="27:27">
      <c r="AA200324" s="271"/>
    </row>
    <row r="200325" spans="27:27">
      <c r="AA200325" s="271"/>
    </row>
    <row r="200326" spans="27:27">
      <c r="AA200326" s="271"/>
    </row>
    <row r="200327" spans="27:27">
      <c r="AA200327" s="271"/>
    </row>
    <row r="200328" spans="27:27">
      <c r="AA200328" s="271"/>
    </row>
    <row r="200329" spans="27:27">
      <c r="AA200329" s="271"/>
    </row>
    <row r="200330" spans="27:27">
      <c r="AA200330" s="271"/>
    </row>
    <row r="200331" spans="27:27">
      <c r="AA200331" s="271"/>
    </row>
    <row r="200332" spans="27:27">
      <c r="AA200332" s="271"/>
    </row>
    <row r="200333" spans="27:27">
      <c r="AA200333" s="271"/>
    </row>
    <row r="200334" spans="27:27">
      <c r="AA200334" s="271"/>
    </row>
    <row r="200335" spans="27:27">
      <c r="AA200335" s="271"/>
    </row>
    <row r="200336" spans="27:27">
      <c r="AA200336" s="271"/>
    </row>
    <row r="200337" spans="27:27">
      <c r="AA200337" s="271"/>
    </row>
    <row r="200338" spans="27:27">
      <c r="AA200338" s="271"/>
    </row>
    <row r="200339" spans="27:27">
      <c r="AA200339" s="271"/>
    </row>
    <row r="200340" spans="27:27">
      <c r="AA200340" s="271"/>
    </row>
    <row r="200341" spans="27:27">
      <c r="AA200341" s="271"/>
    </row>
    <row r="200342" spans="27:27">
      <c r="AA200342" s="271"/>
    </row>
    <row r="200343" spans="27:27">
      <c r="AA200343" s="271"/>
    </row>
    <row r="200344" spans="27:27">
      <c r="AA200344" s="271"/>
    </row>
    <row r="200345" spans="27:27">
      <c r="AA200345" s="271"/>
    </row>
    <row r="200346" spans="27:27">
      <c r="AA200346" s="271"/>
    </row>
    <row r="200347" spans="27:27">
      <c r="AA200347" s="271"/>
    </row>
    <row r="200348" spans="27:27">
      <c r="AA200348" s="271"/>
    </row>
    <row r="200349" spans="27:27">
      <c r="AA200349" s="271"/>
    </row>
    <row r="200350" spans="27:27">
      <c r="AA200350" s="271"/>
    </row>
    <row r="200351" spans="27:27">
      <c r="AA200351" s="271"/>
    </row>
    <row r="200352" spans="27:27">
      <c r="AA200352" s="271"/>
    </row>
    <row r="200353" spans="27:27">
      <c r="AA200353" s="271"/>
    </row>
    <row r="200354" spans="27:27">
      <c r="AA200354" s="271"/>
    </row>
    <row r="200355" spans="27:27">
      <c r="AA200355" s="271"/>
    </row>
    <row r="200356" spans="27:27">
      <c r="AA200356" s="271"/>
    </row>
    <row r="200357" spans="27:27">
      <c r="AA200357" s="271"/>
    </row>
    <row r="200358" spans="27:27">
      <c r="AA200358" s="271"/>
    </row>
    <row r="200359" spans="27:27">
      <c r="AA200359" s="271"/>
    </row>
    <row r="200360" spans="27:27">
      <c r="AA200360" s="271"/>
    </row>
    <row r="200361" spans="27:27">
      <c r="AA200361" s="271"/>
    </row>
    <row r="200362" spans="27:27">
      <c r="AA200362" s="271"/>
    </row>
    <row r="200363" spans="27:27">
      <c r="AA200363" s="271"/>
    </row>
    <row r="200364" spans="27:27">
      <c r="AA200364" s="271"/>
    </row>
    <row r="200365" spans="27:27">
      <c r="AA200365" s="271"/>
    </row>
    <row r="200366" spans="27:27">
      <c r="AA200366" s="271"/>
    </row>
    <row r="200367" spans="27:27">
      <c r="AA200367" s="271"/>
    </row>
    <row r="200368" spans="27:27">
      <c r="AA200368" s="271"/>
    </row>
    <row r="200369" spans="27:27">
      <c r="AA200369" s="271"/>
    </row>
    <row r="200370" spans="27:27">
      <c r="AA200370" s="271"/>
    </row>
    <row r="200371" spans="27:27">
      <c r="AA200371" s="271"/>
    </row>
    <row r="200372" spans="27:27">
      <c r="AA200372" s="271"/>
    </row>
    <row r="200373" spans="27:27">
      <c r="AA200373" s="271"/>
    </row>
    <row r="200374" spans="27:27">
      <c r="AA200374" s="271"/>
    </row>
    <row r="200375" spans="27:27">
      <c r="AA200375" s="271"/>
    </row>
    <row r="200376" spans="27:27">
      <c r="AA200376" s="271"/>
    </row>
    <row r="200377" spans="27:27">
      <c r="AA200377" s="271"/>
    </row>
    <row r="200378" spans="27:27">
      <c r="AA200378" s="271"/>
    </row>
    <row r="200379" spans="27:27">
      <c r="AA200379" s="271"/>
    </row>
    <row r="200380" spans="27:27">
      <c r="AA200380" s="271"/>
    </row>
    <row r="200381" spans="27:27">
      <c r="AA200381" s="271"/>
    </row>
    <row r="200382" spans="27:27">
      <c r="AA200382" s="271"/>
    </row>
    <row r="200383" spans="27:27">
      <c r="AA200383" s="271"/>
    </row>
    <row r="200384" spans="27:27">
      <c r="AA200384" s="271"/>
    </row>
    <row r="200385" spans="27:27">
      <c r="AA200385" s="271"/>
    </row>
    <row r="200386" spans="27:27">
      <c r="AA200386" s="271"/>
    </row>
    <row r="200387" spans="27:27">
      <c r="AA200387" s="271"/>
    </row>
    <row r="200388" spans="27:27">
      <c r="AA200388" s="271"/>
    </row>
    <row r="200389" spans="27:27">
      <c r="AA200389" s="271"/>
    </row>
    <row r="200390" spans="27:27">
      <c r="AA200390" s="271"/>
    </row>
    <row r="200391" spans="27:27">
      <c r="AA200391" s="271"/>
    </row>
    <row r="200392" spans="27:27">
      <c r="AA200392" s="271"/>
    </row>
    <row r="200393" spans="27:27">
      <c r="AA200393" s="271"/>
    </row>
    <row r="200394" spans="27:27">
      <c r="AA200394" s="271"/>
    </row>
    <row r="200395" spans="27:27">
      <c r="AA200395" s="271"/>
    </row>
    <row r="200396" spans="27:27">
      <c r="AA200396" s="271"/>
    </row>
    <row r="200397" spans="27:27">
      <c r="AA200397" s="271"/>
    </row>
    <row r="200398" spans="27:27">
      <c r="AA200398" s="271"/>
    </row>
    <row r="200399" spans="27:27">
      <c r="AA200399" s="271"/>
    </row>
    <row r="200400" spans="27:27">
      <c r="AA200400" s="271"/>
    </row>
    <row r="200401" spans="27:27">
      <c r="AA200401" s="271"/>
    </row>
    <row r="200402" spans="27:27">
      <c r="AA200402" s="271"/>
    </row>
    <row r="200403" spans="27:27">
      <c r="AA200403" s="271"/>
    </row>
    <row r="200404" spans="27:27">
      <c r="AA200404" s="271"/>
    </row>
    <row r="200405" spans="27:27">
      <c r="AA200405" s="271"/>
    </row>
    <row r="200406" spans="27:27">
      <c r="AA200406" s="271"/>
    </row>
    <row r="200407" spans="27:27">
      <c r="AA200407" s="271"/>
    </row>
    <row r="200408" spans="27:27">
      <c r="AA200408" s="271"/>
    </row>
    <row r="200409" spans="27:27">
      <c r="AA200409" s="271"/>
    </row>
    <row r="200410" spans="27:27">
      <c r="AA200410" s="271"/>
    </row>
    <row r="200411" spans="27:27">
      <c r="AA200411" s="271"/>
    </row>
    <row r="200412" spans="27:27">
      <c r="AA200412" s="271"/>
    </row>
    <row r="200413" spans="27:27">
      <c r="AA200413" s="271"/>
    </row>
    <row r="200414" spans="27:27">
      <c r="AA200414" s="271"/>
    </row>
    <row r="200415" spans="27:27">
      <c r="AA200415" s="271"/>
    </row>
    <row r="200416" spans="27:27">
      <c r="AA200416" s="271"/>
    </row>
    <row r="200417" spans="27:27">
      <c r="AA200417" s="271"/>
    </row>
    <row r="200418" spans="27:27">
      <c r="AA200418" s="271"/>
    </row>
    <row r="200419" spans="27:27">
      <c r="AA200419" s="271"/>
    </row>
    <row r="200420" spans="27:27">
      <c r="AA200420" s="271"/>
    </row>
    <row r="200421" spans="27:27">
      <c r="AA200421" s="271"/>
    </row>
    <row r="200422" spans="27:27">
      <c r="AA200422" s="271"/>
    </row>
    <row r="200423" spans="27:27">
      <c r="AA200423" s="271"/>
    </row>
    <row r="200424" spans="27:27">
      <c r="AA200424" s="271"/>
    </row>
    <row r="200425" spans="27:27">
      <c r="AA200425" s="271"/>
    </row>
    <row r="200426" spans="27:27">
      <c r="AA200426" s="271"/>
    </row>
    <row r="200427" spans="27:27">
      <c r="AA200427" s="271"/>
    </row>
    <row r="200428" spans="27:27">
      <c r="AA200428" s="271"/>
    </row>
    <row r="200429" spans="27:27">
      <c r="AA200429" s="271"/>
    </row>
    <row r="200430" spans="27:27">
      <c r="AA200430" s="271"/>
    </row>
    <row r="200431" spans="27:27">
      <c r="AA200431" s="271"/>
    </row>
    <row r="200432" spans="27:27">
      <c r="AA200432" s="271"/>
    </row>
    <row r="200433" spans="27:27">
      <c r="AA200433" s="271"/>
    </row>
    <row r="200434" spans="27:27">
      <c r="AA200434" s="271"/>
    </row>
    <row r="200435" spans="27:27">
      <c r="AA200435" s="271"/>
    </row>
    <row r="200436" spans="27:27">
      <c r="AA200436" s="271"/>
    </row>
    <row r="200437" spans="27:27">
      <c r="AA200437" s="271"/>
    </row>
    <row r="200438" spans="27:27">
      <c r="AA200438" s="271"/>
    </row>
    <row r="200439" spans="27:27">
      <c r="AA200439" s="271"/>
    </row>
    <row r="200440" spans="27:27">
      <c r="AA200440" s="271"/>
    </row>
    <row r="200441" spans="27:27">
      <c r="AA200441" s="271"/>
    </row>
    <row r="200442" spans="27:27">
      <c r="AA200442" s="271"/>
    </row>
    <row r="200443" spans="27:27">
      <c r="AA200443" s="271"/>
    </row>
    <row r="200444" spans="27:27">
      <c r="AA200444" s="271"/>
    </row>
    <row r="200445" spans="27:27">
      <c r="AA200445" s="271"/>
    </row>
    <row r="200446" spans="27:27">
      <c r="AA200446" s="271"/>
    </row>
    <row r="200447" spans="27:27">
      <c r="AA200447" s="271"/>
    </row>
    <row r="200448" spans="27:27">
      <c r="AA200448" s="271"/>
    </row>
    <row r="200449" spans="27:27">
      <c r="AA200449" s="271"/>
    </row>
    <row r="200450" spans="27:27">
      <c r="AA200450" s="271"/>
    </row>
    <row r="200451" spans="27:27">
      <c r="AA200451" s="271"/>
    </row>
    <row r="200452" spans="27:27">
      <c r="AA200452" s="271"/>
    </row>
    <row r="200453" spans="27:27">
      <c r="AA200453" s="271"/>
    </row>
    <row r="200454" spans="27:27">
      <c r="AA200454" s="271"/>
    </row>
    <row r="200455" spans="27:27">
      <c r="AA200455" s="271"/>
    </row>
    <row r="200456" spans="27:27">
      <c r="AA200456" s="271"/>
    </row>
    <row r="200457" spans="27:27">
      <c r="AA200457" s="271"/>
    </row>
    <row r="200458" spans="27:27">
      <c r="AA200458" s="271"/>
    </row>
    <row r="200459" spans="27:27">
      <c r="AA200459" s="271"/>
    </row>
    <row r="200460" spans="27:27">
      <c r="AA200460" s="271"/>
    </row>
    <row r="200461" spans="27:27">
      <c r="AA200461" s="271"/>
    </row>
    <row r="200462" spans="27:27">
      <c r="AA200462" s="271"/>
    </row>
    <row r="200463" spans="27:27">
      <c r="AA200463" s="271"/>
    </row>
    <row r="200464" spans="27:27">
      <c r="AA200464" s="271"/>
    </row>
    <row r="200465" spans="27:27">
      <c r="AA200465" s="271"/>
    </row>
    <row r="200466" spans="27:27">
      <c r="AA200466" s="271"/>
    </row>
    <row r="200467" spans="27:27">
      <c r="AA200467" s="271"/>
    </row>
    <row r="200468" spans="27:27">
      <c r="AA200468" s="271"/>
    </row>
    <row r="200469" spans="27:27">
      <c r="AA200469" s="271"/>
    </row>
    <row r="200470" spans="27:27">
      <c r="AA200470" s="271"/>
    </row>
    <row r="200471" spans="27:27">
      <c r="AA200471" s="271"/>
    </row>
    <row r="200472" spans="27:27">
      <c r="AA200472" s="271"/>
    </row>
    <row r="200473" spans="27:27">
      <c r="AA200473" s="271"/>
    </row>
    <row r="200474" spans="27:27">
      <c r="AA200474" s="271"/>
    </row>
    <row r="200475" spans="27:27">
      <c r="AA200475" s="271"/>
    </row>
    <row r="200476" spans="27:27">
      <c r="AA200476" s="271"/>
    </row>
    <row r="200477" spans="27:27">
      <c r="AA200477" s="271"/>
    </row>
    <row r="200478" spans="27:27">
      <c r="AA200478" s="271"/>
    </row>
    <row r="200479" spans="27:27">
      <c r="AA200479" s="271"/>
    </row>
    <row r="200480" spans="27:27">
      <c r="AA200480" s="271"/>
    </row>
    <row r="200481" spans="27:27">
      <c r="AA200481" s="271"/>
    </row>
    <row r="200482" spans="27:27">
      <c r="AA200482" s="271"/>
    </row>
    <row r="200483" spans="27:27">
      <c r="AA200483" s="271"/>
    </row>
    <row r="200484" spans="27:27">
      <c r="AA200484" s="271"/>
    </row>
    <row r="200485" spans="27:27">
      <c r="AA200485" s="271"/>
    </row>
    <row r="200486" spans="27:27">
      <c r="AA200486" s="271"/>
    </row>
    <row r="200487" spans="27:27">
      <c r="AA200487" s="271"/>
    </row>
    <row r="200488" spans="27:27">
      <c r="AA200488" s="271"/>
    </row>
    <row r="200489" spans="27:27">
      <c r="AA200489" s="271"/>
    </row>
    <row r="200490" spans="27:27">
      <c r="AA200490" s="271"/>
    </row>
    <row r="200491" spans="27:27">
      <c r="AA200491" s="271"/>
    </row>
    <row r="200492" spans="27:27">
      <c r="AA200492" s="271"/>
    </row>
    <row r="200493" spans="27:27">
      <c r="AA200493" s="271"/>
    </row>
    <row r="200494" spans="27:27">
      <c r="AA200494" s="271"/>
    </row>
    <row r="200495" spans="27:27">
      <c r="AA200495" s="271"/>
    </row>
    <row r="200496" spans="27:27">
      <c r="AA200496" s="271"/>
    </row>
    <row r="200497" spans="27:27">
      <c r="AA200497" s="271"/>
    </row>
    <row r="200498" spans="27:27">
      <c r="AA200498" s="271"/>
    </row>
    <row r="200499" spans="27:27">
      <c r="AA200499" s="271"/>
    </row>
    <row r="200500" spans="27:27">
      <c r="AA200500" s="271"/>
    </row>
    <row r="200501" spans="27:27">
      <c r="AA200501" s="271"/>
    </row>
    <row r="200502" spans="27:27">
      <c r="AA200502" s="271"/>
    </row>
    <row r="200503" spans="27:27">
      <c r="AA200503" s="271"/>
    </row>
    <row r="200504" spans="27:27">
      <c r="AA200504" s="271"/>
    </row>
    <row r="200505" spans="27:27">
      <c r="AA200505" s="271"/>
    </row>
    <row r="200506" spans="27:27">
      <c r="AA200506" s="271"/>
    </row>
    <row r="200507" spans="27:27">
      <c r="AA200507" s="271"/>
    </row>
    <row r="200508" spans="27:27">
      <c r="AA200508" s="271"/>
    </row>
    <row r="200509" spans="27:27">
      <c r="AA200509" s="271"/>
    </row>
    <row r="200510" spans="27:27">
      <c r="AA200510" s="271"/>
    </row>
    <row r="200511" spans="27:27">
      <c r="AA200511" s="271"/>
    </row>
    <row r="200512" spans="27:27">
      <c r="AA200512" s="271"/>
    </row>
    <row r="200513" spans="27:27">
      <c r="AA200513" s="271"/>
    </row>
    <row r="200514" spans="27:27">
      <c r="AA200514" s="271"/>
    </row>
    <row r="200515" spans="27:27">
      <c r="AA200515" s="271"/>
    </row>
    <row r="200516" spans="27:27">
      <c r="AA200516" s="271"/>
    </row>
    <row r="200517" spans="27:27">
      <c r="AA200517" s="271"/>
    </row>
    <row r="200518" spans="27:27">
      <c r="AA200518" s="271"/>
    </row>
    <row r="200519" spans="27:27">
      <c r="AA200519" s="271"/>
    </row>
    <row r="200520" spans="27:27">
      <c r="AA200520" s="271"/>
    </row>
    <row r="200521" spans="27:27">
      <c r="AA200521" s="271"/>
    </row>
    <row r="200522" spans="27:27">
      <c r="AA200522" s="271"/>
    </row>
    <row r="200523" spans="27:27">
      <c r="AA200523" s="271"/>
    </row>
    <row r="200524" spans="27:27">
      <c r="AA200524" s="271"/>
    </row>
    <row r="200525" spans="27:27">
      <c r="AA200525" s="271"/>
    </row>
    <row r="200526" spans="27:27">
      <c r="AA200526" s="271"/>
    </row>
    <row r="200527" spans="27:27">
      <c r="AA200527" s="271"/>
    </row>
    <row r="200528" spans="27:27">
      <c r="AA200528" s="271"/>
    </row>
    <row r="200529" spans="27:27">
      <c r="AA200529" s="271"/>
    </row>
    <row r="200530" spans="27:27">
      <c r="AA200530" s="271"/>
    </row>
    <row r="200531" spans="27:27">
      <c r="AA200531" s="271"/>
    </row>
    <row r="200532" spans="27:27">
      <c r="AA200532" s="271"/>
    </row>
    <row r="200533" spans="27:27">
      <c r="AA200533" s="271"/>
    </row>
    <row r="200534" spans="27:27">
      <c r="AA200534" s="271"/>
    </row>
    <row r="200535" spans="27:27">
      <c r="AA200535" s="271"/>
    </row>
    <row r="200536" spans="27:27">
      <c r="AA200536" s="271"/>
    </row>
    <row r="200537" spans="27:27">
      <c r="AA200537" s="271"/>
    </row>
    <row r="200538" spans="27:27">
      <c r="AA200538" s="271"/>
    </row>
    <row r="200539" spans="27:27">
      <c r="AA200539" s="271"/>
    </row>
    <row r="200540" spans="27:27">
      <c r="AA200540" s="271"/>
    </row>
    <row r="200541" spans="27:27">
      <c r="AA200541" s="271"/>
    </row>
    <row r="200542" spans="27:27">
      <c r="AA200542" s="271"/>
    </row>
    <row r="200543" spans="27:27">
      <c r="AA200543" s="271"/>
    </row>
    <row r="200544" spans="27:27">
      <c r="AA200544" s="271"/>
    </row>
    <row r="200545" spans="27:27">
      <c r="AA200545" s="271"/>
    </row>
    <row r="200546" spans="27:27">
      <c r="AA200546" s="271"/>
    </row>
    <row r="200547" spans="27:27">
      <c r="AA200547" s="271"/>
    </row>
    <row r="200548" spans="27:27">
      <c r="AA200548" s="271"/>
    </row>
    <row r="200549" spans="27:27">
      <c r="AA200549" s="271"/>
    </row>
    <row r="200550" spans="27:27">
      <c r="AA200550" s="271"/>
    </row>
    <row r="200551" spans="27:27">
      <c r="AA200551" s="271"/>
    </row>
    <row r="200552" spans="27:27">
      <c r="AA200552" s="271"/>
    </row>
    <row r="200553" spans="27:27">
      <c r="AA200553" s="271"/>
    </row>
    <row r="200554" spans="27:27">
      <c r="AA200554" s="271"/>
    </row>
    <row r="200555" spans="27:27">
      <c r="AA200555" s="271"/>
    </row>
    <row r="200556" spans="27:27">
      <c r="AA200556" s="271"/>
    </row>
    <row r="200557" spans="27:27">
      <c r="AA200557" s="271"/>
    </row>
    <row r="200558" spans="27:27">
      <c r="AA200558" s="271"/>
    </row>
    <row r="200559" spans="27:27">
      <c r="AA200559" s="271"/>
    </row>
    <row r="200560" spans="27:27">
      <c r="AA200560" s="271"/>
    </row>
    <row r="200561" spans="27:27">
      <c r="AA200561" s="271"/>
    </row>
    <row r="200562" spans="27:27">
      <c r="AA200562" s="271"/>
    </row>
    <row r="200563" spans="27:27">
      <c r="AA200563" s="271"/>
    </row>
    <row r="200564" spans="27:27">
      <c r="AA200564" s="271"/>
    </row>
    <row r="200565" spans="27:27">
      <c r="AA200565" s="271"/>
    </row>
    <row r="200566" spans="27:27">
      <c r="AA200566" s="271"/>
    </row>
    <row r="200567" spans="27:27">
      <c r="AA200567" s="271"/>
    </row>
    <row r="200568" spans="27:27">
      <c r="AA200568" s="271"/>
    </row>
    <row r="200569" spans="27:27">
      <c r="AA200569" s="271"/>
    </row>
    <row r="200570" spans="27:27">
      <c r="AA200570" s="271"/>
    </row>
    <row r="200571" spans="27:27">
      <c r="AA200571" s="271"/>
    </row>
    <row r="200572" spans="27:27">
      <c r="AA200572" s="271"/>
    </row>
    <row r="200573" spans="27:27">
      <c r="AA200573" s="271"/>
    </row>
    <row r="200574" spans="27:27">
      <c r="AA200574" s="271"/>
    </row>
    <row r="200575" spans="27:27">
      <c r="AA200575" s="271"/>
    </row>
    <row r="200576" spans="27:27">
      <c r="AA200576" s="271"/>
    </row>
    <row r="200577" spans="27:27">
      <c r="AA200577" s="271"/>
    </row>
    <row r="200578" spans="27:27">
      <c r="AA200578" s="271"/>
    </row>
    <row r="200579" spans="27:27">
      <c r="AA200579" s="271"/>
    </row>
    <row r="200580" spans="27:27">
      <c r="AA200580" s="271"/>
    </row>
    <row r="200581" spans="27:27">
      <c r="AA200581" s="271"/>
    </row>
    <row r="200582" spans="27:27">
      <c r="AA200582" s="271"/>
    </row>
    <row r="200583" spans="27:27">
      <c r="AA200583" s="271"/>
    </row>
    <row r="200584" spans="27:27">
      <c r="AA200584" s="271"/>
    </row>
    <row r="200585" spans="27:27">
      <c r="AA200585" s="271"/>
    </row>
    <row r="200586" spans="27:27">
      <c r="AA200586" s="271"/>
    </row>
    <row r="200587" spans="27:27">
      <c r="AA200587" s="271"/>
    </row>
    <row r="200588" spans="27:27">
      <c r="AA200588" s="271"/>
    </row>
    <row r="200589" spans="27:27">
      <c r="AA200589" s="271"/>
    </row>
    <row r="200590" spans="27:27">
      <c r="AA200590" s="271"/>
    </row>
    <row r="200591" spans="27:27">
      <c r="AA200591" s="271"/>
    </row>
    <row r="200592" spans="27:27">
      <c r="AA200592" s="271"/>
    </row>
    <row r="200593" spans="27:27">
      <c r="AA200593" s="271"/>
    </row>
    <row r="200594" spans="27:27">
      <c r="AA200594" s="271"/>
    </row>
    <row r="200595" spans="27:27">
      <c r="AA200595" s="271"/>
    </row>
    <row r="200596" spans="27:27">
      <c r="AA200596" s="271"/>
    </row>
    <row r="200597" spans="27:27">
      <c r="AA200597" s="271"/>
    </row>
    <row r="200598" spans="27:27">
      <c r="AA200598" s="271"/>
    </row>
    <row r="200599" spans="27:27">
      <c r="AA200599" s="271"/>
    </row>
    <row r="200600" spans="27:27">
      <c r="AA200600" s="271"/>
    </row>
    <row r="200601" spans="27:27">
      <c r="AA200601" s="271"/>
    </row>
    <row r="200602" spans="27:27">
      <c r="AA200602" s="271"/>
    </row>
    <row r="200603" spans="27:27">
      <c r="AA200603" s="271"/>
    </row>
    <row r="200604" spans="27:27">
      <c r="AA200604" s="271"/>
    </row>
    <row r="200605" spans="27:27">
      <c r="AA200605" s="271"/>
    </row>
    <row r="200606" spans="27:27">
      <c r="AA200606" s="271"/>
    </row>
    <row r="200607" spans="27:27">
      <c r="AA200607" s="271"/>
    </row>
    <row r="200608" spans="27:27">
      <c r="AA200608" s="271"/>
    </row>
    <row r="200609" spans="27:27">
      <c r="AA200609" s="271"/>
    </row>
    <row r="200610" spans="27:27">
      <c r="AA200610" s="271"/>
    </row>
    <row r="200611" spans="27:27">
      <c r="AA200611" s="271"/>
    </row>
    <row r="200612" spans="27:27">
      <c r="AA200612" s="271"/>
    </row>
    <row r="200613" spans="27:27">
      <c r="AA200613" s="271"/>
    </row>
    <row r="200614" spans="27:27">
      <c r="AA200614" s="271"/>
    </row>
    <row r="200615" spans="27:27">
      <c r="AA200615" s="271"/>
    </row>
    <row r="200616" spans="27:27">
      <c r="AA200616" s="271"/>
    </row>
    <row r="200617" spans="27:27">
      <c r="AA200617" s="271"/>
    </row>
    <row r="200618" spans="27:27">
      <c r="AA200618" s="271"/>
    </row>
    <row r="200619" spans="27:27">
      <c r="AA200619" s="271"/>
    </row>
    <row r="200620" spans="27:27">
      <c r="AA200620" s="271"/>
    </row>
    <row r="200621" spans="27:27">
      <c r="AA200621" s="271"/>
    </row>
    <row r="200622" spans="27:27">
      <c r="AA200622" s="271"/>
    </row>
    <row r="200623" spans="27:27">
      <c r="AA200623" s="271"/>
    </row>
    <row r="200624" spans="27:27">
      <c r="AA200624" s="271"/>
    </row>
    <row r="200625" spans="27:27">
      <c r="AA200625" s="271"/>
    </row>
    <row r="200626" spans="27:27">
      <c r="AA200626" s="271"/>
    </row>
    <row r="200627" spans="27:27">
      <c r="AA200627" s="271"/>
    </row>
    <row r="200628" spans="27:27">
      <c r="AA200628" s="271"/>
    </row>
    <row r="200629" spans="27:27">
      <c r="AA200629" s="271"/>
    </row>
    <row r="200630" spans="27:27">
      <c r="AA200630" s="271"/>
    </row>
    <row r="200631" spans="27:27">
      <c r="AA200631" s="271"/>
    </row>
    <row r="200632" spans="27:27">
      <c r="AA200632" s="271"/>
    </row>
    <row r="200633" spans="27:27">
      <c r="AA200633" s="271"/>
    </row>
    <row r="200634" spans="27:27">
      <c r="AA200634" s="271"/>
    </row>
    <row r="200635" spans="27:27">
      <c r="AA200635" s="271"/>
    </row>
    <row r="200636" spans="27:27">
      <c r="AA200636" s="271"/>
    </row>
    <row r="200637" spans="27:27">
      <c r="AA200637" s="271"/>
    </row>
    <row r="200638" spans="27:27">
      <c r="AA200638" s="271"/>
    </row>
    <row r="200639" spans="27:27">
      <c r="AA200639" s="271"/>
    </row>
    <row r="200640" spans="27:27">
      <c r="AA200640" s="271"/>
    </row>
    <row r="200641" spans="27:27">
      <c r="AA200641" s="271"/>
    </row>
    <row r="200642" spans="27:27">
      <c r="AA200642" s="271"/>
    </row>
    <row r="200643" spans="27:27">
      <c r="AA200643" s="271"/>
    </row>
    <row r="200644" spans="27:27">
      <c r="AA200644" s="271"/>
    </row>
    <row r="200645" spans="27:27">
      <c r="AA200645" s="271"/>
    </row>
    <row r="200646" spans="27:27">
      <c r="AA200646" s="271"/>
    </row>
    <row r="200647" spans="27:27">
      <c r="AA200647" s="271"/>
    </row>
    <row r="200648" spans="27:27">
      <c r="AA200648" s="271"/>
    </row>
    <row r="200649" spans="27:27">
      <c r="AA200649" s="271"/>
    </row>
    <row r="200650" spans="27:27">
      <c r="AA200650" s="271"/>
    </row>
    <row r="200651" spans="27:27">
      <c r="AA200651" s="271"/>
    </row>
    <row r="200652" spans="27:27">
      <c r="AA200652" s="271"/>
    </row>
    <row r="200653" spans="27:27">
      <c r="AA200653" s="271"/>
    </row>
    <row r="200654" spans="27:27">
      <c r="AA200654" s="271"/>
    </row>
    <row r="200655" spans="27:27">
      <c r="AA200655" s="271"/>
    </row>
    <row r="200656" spans="27:27">
      <c r="AA200656" s="271"/>
    </row>
    <row r="200657" spans="27:27">
      <c r="AA200657" s="271"/>
    </row>
    <row r="200658" spans="27:27">
      <c r="AA200658" s="271"/>
    </row>
    <row r="200659" spans="27:27">
      <c r="AA200659" s="271"/>
    </row>
    <row r="200660" spans="27:27">
      <c r="AA200660" s="271"/>
    </row>
    <row r="200661" spans="27:27">
      <c r="AA200661" s="271"/>
    </row>
    <row r="200662" spans="27:27">
      <c r="AA200662" s="271"/>
    </row>
    <row r="200663" spans="27:27">
      <c r="AA200663" s="271"/>
    </row>
    <row r="200664" spans="27:27">
      <c r="AA200664" s="271"/>
    </row>
    <row r="200665" spans="27:27">
      <c r="AA200665" s="271"/>
    </row>
    <row r="200666" spans="27:27">
      <c r="AA200666" s="271"/>
    </row>
    <row r="200667" spans="27:27">
      <c r="AA200667" s="271"/>
    </row>
    <row r="200668" spans="27:27">
      <c r="AA200668" s="271"/>
    </row>
    <row r="200669" spans="27:27">
      <c r="AA200669" s="271"/>
    </row>
    <row r="200670" spans="27:27">
      <c r="AA200670" s="271"/>
    </row>
    <row r="200671" spans="27:27">
      <c r="AA200671" s="271"/>
    </row>
    <row r="200672" spans="27:27">
      <c r="AA200672" s="271"/>
    </row>
    <row r="200673" spans="27:27">
      <c r="AA200673" s="271"/>
    </row>
    <row r="200674" spans="27:27">
      <c r="AA200674" s="271"/>
    </row>
    <row r="200675" spans="27:27">
      <c r="AA200675" s="271"/>
    </row>
    <row r="200676" spans="27:27">
      <c r="AA200676" s="271"/>
    </row>
    <row r="200677" spans="27:27">
      <c r="AA200677" s="271"/>
    </row>
    <row r="200678" spans="27:27">
      <c r="AA200678" s="271"/>
    </row>
    <row r="200679" spans="27:27">
      <c r="AA200679" s="271"/>
    </row>
    <row r="200680" spans="27:27">
      <c r="AA200680" s="271"/>
    </row>
    <row r="200681" spans="27:27">
      <c r="AA200681" s="271"/>
    </row>
    <row r="200682" spans="27:27">
      <c r="AA200682" s="271"/>
    </row>
    <row r="200683" spans="27:27">
      <c r="AA200683" s="271"/>
    </row>
    <row r="200684" spans="27:27">
      <c r="AA200684" s="271"/>
    </row>
    <row r="200685" spans="27:27">
      <c r="AA200685" s="271"/>
    </row>
    <row r="200686" spans="27:27">
      <c r="AA200686" s="271"/>
    </row>
    <row r="200687" spans="27:27">
      <c r="AA200687" s="271"/>
    </row>
    <row r="200688" spans="27:27">
      <c r="AA200688" s="271"/>
    </row>
    <row r="200689" spans="27:27">
      <c r="AA200689" s="271"/>
    </row>
    <row r="200690" spans="27:27">
      <c r="AA200690" s="271"/>
    </row>
    <row r="200691" spans="27:27">
      <c r="AA200691" s="271"/>
    </row>
    <row r="200692" spans="27:27">
      <c r="AA200692" s="271"/>
    </row>
    <row r="200693" spans="27:27">
      <c r="AA200693" s="271"/>
    </row>
    <row r="200694" spans="27:27">
      <c r="AA200694" s="271"/>
    </row>
    <row r="200695" spans="27:27">
      <c r="AA200695" s="271"/>
    </row>
    <row r="200696" spans="27:27">
      <c r="AA200696" s="271"/>
    </row>
    <row r="200697" spans="27:27">
      <c r="AA200697" s="271"/>
    </row>
    <row r="200698" spans="27:27">
      <c r="AA200698" s="271"/>
    </row>
    <row r="200699" spans="27:27">
      <c r="AA200699" s="271"/>
    </row>
    <row r="200700" spans="27:27">
      <c r="AA200700" s="271"/>
    </row>
    <row r="200701" spans="27:27">
      <c r="AA200701" s="271"/>
    </row>
    <row r="200702" spans="27:27">
      <c r="AA200702" s="271"/>
    </row>
    <row r="200703" spans="27:27">
      <c r="AA200703" s="271"/>
    </row>
    <row r="200704" spans="27:27">
      <c r="AA200704" s="271"/>
    </row>
    <row r="200705" spans="27:27">
      <c r="AA200705" s="271"/>
    </row>
    <row r="200706" spans="27:27">
      <c r="AA200706" s="271"/>
    </row>
    <row r="200707" spans="27:27">
      <c r="AA200707" s="271"/>
    </row>
    <row r="200708" spans="27:27">
      <c r="AA200708" s="271"/>
    </row>
    <row r="200709" spans="27:27">
      <c r="AA200709" s="271"/>
    </row>
    <row r="200710" spans="27:27">
      <c r="AA200710" s="271"/>
    </row>
    <row r="200711" spans="27:27">
      <c r="AA200711" s="271"/>
    </row>
    <row r="200712" spans="27:27">
      <c r="AA200712" s="271"/>
    </row>
    <row r="200713" spans="27:27">
      <c r="AA200713" s="271"/>
    </row>
    <row r="200714" spans="27:27">
      <c r="AA200714" s="271"/>
    </row>
    <row r="200715" spans="27:27">
      <c r="AA200715" s="271"/>
    </row>
    <row r="200716" spans="27:27">
      <c r="AA200716" s="271"/>
    </row>
    <row r="200717" spans="27:27">
      <c r="AA200717" s="271"/>
    </row>
    <row r="200718" spans="27:27">
      <c r="AA200718" s="271"/>
    </row>
    <row r="200719" spans="27:27">
      <c r="AA200719" s="271"/>
    </row>
    <row r="200720" spans="27:27">
      <c r="AA200720" s="271"/>
    </row>
    <row r="200721" spans="27:27">
      <c r="AA200721" s="271"/>
    </row>
    <row r="200722" spans="27:27">
      <c r="AA200722" s="271"/>
    </row>
    <row r="200723" spans="27:27">
      <c r="AA200723" s="271"/>
    </row>
    <row r="200724" spans="27:27">
      <c r="AA200724" s="271"/>
    </row>
    <row r="200725" spans="27:27">
      <c r="AA200725" s="271"/>
    </row>
    <row r="200726" spans="27:27">
      <c r="AA200726" s="271"/>
    </row>
    <row r="200727" spans="27:27">
      <c r="AA200727" s="271"/>
    </row>
    <row r="200728" spans="27:27">
      <c r="AA200728" s="271"/>
    </row>
    <row r="200729" spans="27:27">
      <c r="AA200729" s="271"/>
    </row>
    <row r="200730" spans="27:27">
      <c r="AA200730" s="271"/>
    </row>
    <row r="200731" spans="27:27">
      <c r="AA200731" s="271"/>
    </row>
    <row r="200732" spans="27:27">
      <c r="AA200732" s="271"/>
    </row>
    <row r="200733" spans="27:27">
      <c r="AA200733" s="271"/>
    </row>
    <row r="200734" spans="27:27">
      <c r="AA200734" s="271"/>
    </row>
    <row r="200735" spans="27:27">
      <c r="AA200735" s="271"/>
    </row>
    <row r="200736" spans="27:27">
      <c r="AA200736" s="271"/>
    </row>
    <row r="200737" spans="27:27">
      <c r="AA200737" s="271"/>
    </row>
    <row r="200738" spans="27:27">
      <c r="AA200738" s="271"/>
    </row>
    <row r="200739" spans="27:27">
      <c r="AA200739" s="271"/>
    </row>
    <row r="200740" spans="27:27">
      <c r="AA200740" s="271"/>
    </row>
    <row r="200741" spans="27:27">
      <c r="AA200741" s="271"/>
    </row>
    <row r="200742" spans="27:27">
      <c r="AA200742" s="271"/>
    </row>
    <row r="200743" spans="27:27">
      <c r="AA200743" s="271"/>
    </row>
    <row r="200744" spans="27:27">
      <c r="AA200744" s="271"/>
    </row>
    <row r="200745" spans="27:27">
      <c r="AA200745" s="271"/>
    </row>
    <row r="200746" spans="27:27">
      <c r="AA200746" s="271"/>
    </row>
    <row r="200747" spans="27:27">
      <c r="AA200747" s="271"/>
    </row>
    <row r="200748" spans="27:27">
      <c r="AA200748" s="271"/>
    </row>
    <row r="200749" spans="27:27">
      <c r="AA200749" s="271"/>
    </row>
    <row r="200750" spans="27:27">
      <c r="AA200750" s="271"/>
    </row>
    <row r="200751" spans="27:27">
      <c r="AA200751" s="271"/>
    </row>
    <row r="200752" spans="27:27">
      <c r="AA200752" s="271"/>
    </row>
    <row r="200753" spans="27:27">
      <c r="AA200753" s="271"/>
    </row>
    <row r="200754" spans="27:27">
      <c r="AA200754" s="271"/>
    </row>
    <row r="200755" spans="27:27">
      <c r="AA200755" s="271"/>
    </row>
    <row r="200756" spans="27:27">
      <c r="AA200756" s="271"/>
    </row>
    <row r="200757" spans="27:27">
      <c r="AA200757" s="271"/>
    </row>
    <row r="200758" spans="27:27">
      <c r="AA200758" s="271"/>
    </row>
    <row r="200759" spans="27:27">
      <c r="AA200759" s="271"/>
    </row>
    <row r="200760" spans="27:27">
      <c r="AA200760" s="271"/>
    </row>
    <row r="200761" spans="27:27">
      <c r="AA200761" s="271"/>
    </row>
    <row r="200762" spans="27:27">
      <c r="AA200762" s="271"/>
    </row>
    <row r="200763" spans="27:27">
      <c r="AA200763" s="271"/>
    </row>
    <row r="200764" spans="27:27">
      <c r="AA200764" s="271"/>
    </row>
    <row r="200765" spans="27:27">
      <c r="AA200765" s="271"/>
    </row>
    <row r="200766" spans="27:27">
      <c r="AA200766" s="271"/>
    </row>
    <row r="200767" spans="27:27">
      <c r="AA200767" s="271"/>
    </row>
    <row r="200768" spans="27:27">
      <c r="AA200768" s="271"/>
    </row>
    <row r="200769" spans="27:27">
      <c r="AA200769" s="271"/>
    </row>
    <row r="200770" spans="27:27">
      <c r="AA200770" s="271"/>
    </row>
    <row r="200771" spans="27:27">
      <c r="AA200771" s="271"/>
    </row>
    <row r="200772" spans="27:27">
      <c r="AA200772" s="271"/>
    </row>
    <row r="200773" spans="27:27">
      <c r="AA200773" s="271"/>
    </row>
    <row r="200774" spans="27:27">
      <c r="AA200774" s="271"/>
    </row>
    <row r="200775" spans="27:27">
      <c r="AA200775" s="271"/>
    </row>
    <row r="200776" spans="27:27">
      <c r="AA200776" s="271"/>
    </row>
    <row r="200777" spans="27:27">
      <c r="AA200777" s="271"/>
    </row>
    <row r="200778" spans="27:27">
      <c r="AA200778" s="271"/>
    </row>
    <row r="200779" spans="27:27">
      <c r="AA200779" s="271"/>
    </row>
    <row r="200780" spans="27:27">
      <c r="AA200780" s="271"/>
    </row>
    <row r="200781" spans="27:27">
      <c r="AA200781" s="271"/>
    </row>
    <row r="200782" spans="27:27">
      <c r="AA200782" s="271"/>
    </row>
    <row r="200783" spans="27:27">
      <c r="AA200783" s="271"/>
    </row>
    <row r="200784" spans="27:27">
      <c r="AA200784" s="271"/>
    </row>
    <row r="200785" spans="27:27">
      <c r="AA200785" s="271"/>
    </row>
    <row r="200786" spans="27:27">
      <c r="AA200786" s="271"/>
    </row>
    <row r="200787" spans="27:27">
      <c r="AA200787" s="271"/>
    </row>
    <row r="200788" spans="27:27">
      <c r="AA200788" s="271"/>
    </row>
    <row r="200789" spans="27:27">
      <c r="AA200789" s="271"/>
    </row>
    <row r="200790" spans="27:27">
      <c r="AA200790" s="271"/>
    </row>
    <row r="200791" spans="27:27">
      <c r="AA200791" s="271"/>
    </row>
    <row r="200792" spans="27:27">
      <c r="AA200792" s="271"/>
    </row>
    <row r="200793" spans="27:27">
      <c r="AA200793" s="271"/>
    </row>
    <row r="200794" spans="27:27">
      <c r="AA200794" s="271"/>
    </row>
    <row r="200795" spans="27:27">
      <c r="AA200795" s="271"/>
    </row>
    <row r="200796" spans="27:27">
      <c r="AA200796" s="271"/>
    </row>
    <row r="200797" spans="27:27">
      <c r="AA200797" s="271"/>
    </row>
    <row r="200798" spans="27:27">
      <c r="AA200798" s="271"/>
    </row>
    <row r="200799" spans="27:27">
      <c r="AA200799" s="271"/>
    </row>
    <row r="200800" spans="27:27">
      <c r="AA200800" s="271"/>
    </row>
    <row r="200801" spans="27:27">
      <c r="AA200801" s="271"/>
    </row>
    <row r="200802" spans="27:27">
      <c r="AA200802" s="271"/>
    </row>
    <row r="200803" spans="27:27">
      <c r="AA200803" s="271"/>
    </row>
    <row r="200804" spans="27:27">
      <c r="AA200804" s="271"/>
    </row>
    <row r="200805" spans="27:27">
      <c r="AA200805" s="271"/>
    </row>
    <row r="200806" spans="27:27">
      <c r="AA200806" s="271"/>
    </row>
    <row r="200807" spans="27:27">
      <c r="AA200807" s="271"/>
    </row>
    <row r="200808" spans="27:27">
      <c r="AA200808" s="271"/>
    </row>
    <row r="200809" spans="27:27">
      <c r="AA200809" s="271"/>
    </row>
    <row r="200810" spans="27:27">
      <c r="AA200810" s="271"/>
    </row>
    <row r="200811" spans="27:27">
      <c r="AA200811" s="271"/>
    </row>
    <row r="200812" spans="27:27">
      <c r="AA200812" s="271"/>
    </row>
    <row r="200813" spans="27:27">
      <c r="AA200813" s="271"/>
    </row>
    <row r="200814" spans="27:27">
      <c r="AA200814" s="271"/>
    </row>
    <row r="200815" spans="27:27">
      <c r="AA200815" s="271"/>
    </row>
    <row r="200816" spans="27:27">
      <c r="AA200816" s="271"/>
    </row>
    <row r="200817" spans="27:27">
      <c r="AA200817" s="271"/>
    </row>
    <row r="200818" spans="27:27">
      <c r="AA200818" s="271"/>
    </row>
    <row r="200819" spans="27:27">
      <c r="AA200819" s="271"/>
    </row>
    <row r="200820" spans="27:27">
      <c r="AA200820" s="271"/>
    </row>
    <row r="200821" spans="27:27">
      <c r="AA200821" s="271"/>
    </row>
    <row r="200822" spans="27:27">
      <c r="AA200822" s="271"/>
    </row>
    <row r="200823" spans="27:27">
      <c r="AA200823" s="271"/>
    </row>
    <row r="200824" spans="27:27">
      <c r="AA200824" s="271"/>
    </row>
    <row r="200825" spans="27:27">
      <c r="AA200825" s="271"/>
    </row>
    <row r="200826" spans="27:27">
      <c r="AA200826" s="271"/>
    </row>
    <row r="200827" spans="27:27">
      <c r="AA200827" s="271"/>
    </row>
    <row r="200828" spans="27:27">
      <c r="AA200828" s="271"/>
    </row>
    <row r="200829" spans="27:27">
      <c r="AA200829" s="271"/>
    </row>
    <row r="200830" spans="27:27">
      <c r="AA200830" s="271"/>
    </row>
    <row r="200831" spans="27:27">
      <c r="AA200831" s="271"/>
    </row>
    <row r="200832" spans="27:27">
      <c r="AA200832" s="271"/>
    </row>
    <row r="200833" spans="27:27">
      <c r="AA200833" s="271"/>
    </row>
    <row r="200834" spans="27:27">
      <c r="AA200834" s="271"/>
    </row>
    <row r="200835" spans="27:27">
      <c r="AA200835" s="271"/>
    </row>
    <row r="200836" spans="27:27">
      <c r="AA200836" s="271"/>
    </row>
    <row r="200837" spans="27:27">
      <c r="AA200837" s="271"/>
    </row>
    <row r="200838" spans="27:27">
      <c r="AA200838" s="271"/>
    </row>
    <row r="200839" spans="27:27">
      <c r="AA200839" s="271"/>
    </row>
    <row r="200840" spans="27:27">
      <c r="AA200840" s="271"/>
    </row>
    <row r="200841" spans="27:27">
      <c r="AA200841" s="271"/>
    </row>
    <row r="200842" spans="27:27">
      <c r="AA200842" s="271"/>
    </row>
    <row r="200843" spans="27:27">
      <c r="AA200843" s="271"/>
    </row>
    <row r="200844" spans="27:27">
      <c r="AA200844" s="271"/>
    </row>
    <row r="200845" spans="27:27">
      <c r="AA200845" s="271"/>
    </row>
    <row r="200846" spans="27:27">
      <c r="AA200846" s="271"/>
    </row>
    <row r="200847" spans="27:27">
      <c r="AA200847" s="271"/>
    </row>
    <row r="200848" spans="27:27">
      <c r="AA200848" s="271"/>
    </row>
    <row r="200849" spans="27:27">
      <c r="AA200849" s="271"/>
    </row>
    <row r="200850" spans="27:27">
      <c r="AA200850" s="271"/>
    </row>
    <row r="200851" spans="27:27">
      <c r="AA200851" s="271"/>
    </row>
    <row r="200852" spans="27:27">
      <c r="AA200852" s="271"/>
    </row>
    <row r="200853" spans="27:27">
      <c r="AA200853" s="271"/>
    </row>
    <row r="200854" spans="27:27">
      <c r="AA200854" s="271"/>
    </row>
    <row r="200855" spans="27:27">
      <c r="AA200855" s="271"/>
    </row>
    <row r="200856" spans="27:27">
      <c r="AA200856" s="271"/>
    </row>
    <row r="200857" spans="27:27">
      <c r="AA200857" s="271"/>
    </row>
    <row r="200858" spans="27:27">
      <c r="AA200858" s="271"/>
    </row>
    <row r="200859" spans="27:27">
      <c r="AA200859" s="271"/>
    </row>
    <row r="200860" spans="27:27">
      <c r="AA200860" s="271"/>
    </row>
    <row r="200861" spans="27:27">
      <c r="AA200861" s="271"/>
    </row>
    <row r="200862" spans="27:27">
      <c r="AA200862" s="271"/>
    </row>
    <row r="200863" spans="27:27">
      <c r="AA200863" s="271"/>
    </row>
    <row r="200864" spans="27:27">
      <c r="AA200864" s="271"/>
    </row>
    <row r="200865" spans="27:27">
      <c r="AA200865" s="271"/>
    </row>
    <row r="200866" spans="27:27">
      <c r="AA200866" s="271"/>
    </row>
    <row r="200867" spans="27:27">
      <c r="AA200867" s="271"/>
    </row>
    <row r="200868" spans="27:27">
      <c r="AA200868" s="271"/>
    </row>
    <row r="200869" spans="27:27">
      <c r="AA200869" s="271"/>
    </row>
    <row r="200870" spans="27:27">
      <c r="AA200870" s="271"/>
    </row>
    <row r="200871" spans="27:27">
      <c r="AA200871" s="271"/>
    </row>
    <row r="200872" spans="27:27">
      <c r="AA200872" s="271"/>
    </row>
    <row r="200873" spans="27:27">
      <c r="AA200873" s="271"/>
    </row>
    <row r="200874" spans="27:27">
      <c r="AA200874" s="271"/>
    </row>
    <row r="200875" spans="27:27">
      <c r="AA200875" s="271"/>
    </row>
    <row r="200876" spans="27:27">
      <c r="AA200876" s="271"/>
    </row>
    <row r="200877" spans="27:27">
      <c r="AA200877" s="271"/>
    </row>
    <row r="200878" spans="27:27">
      <c r="AA200878" s="271"/>
    </row>
    <row r="200879" spans="27:27">
      <c r="AA200879" s="271"/>
    </row>
    <row r="200880" spans="27:27">
      <c r="AA200880" s="271"/>
    </row>
    <row r="200881" spans="27:27">
      <c r="AA200881" s="271"/>
    </row>
    <row r="200882" spans="27:27">
      <c r="AA200882" s="271"/>
    </row>
    <row r="200883" spans="27:27">
      <c r="AA200883" s="271"/>
    </row>
    <row r="200884" spans="27:27">
      <c r="AA200884" s="271"/>
    </row>
    <row r="200885" spans="27:27">
      <c r="AA200885" s="271"/>
    </row>
    <row r="200886" spans="27:27">
      <c r="AA200886" s="271"/>
    </row>
    <row r="200887" spans="27:27">
      <c r="AA200887" s="271"/>
    </row>
    <row r="200888" spans="27:27">
      <c r="AA200888" s="271"/>
    </row>
    <row r="200889" spans="27:27">
      <c r="AA200889" s="271"/>
    </row>
    <row r="200890" spans="27:27">
      <c r="AA200890" s="271"/>
    </row>
    <row r="200891" spans="27:27">
      <c r="AA200891" s="271"/>
    </row>
    <row r="200892" spans="27:27">
      <c r="AA200892" s="271"/>
    </row>
    <row r="200893" spans="27:27">
      <c r="AA200893" s="271"/>
    </row>
    <row r="200894" spans="27:27">
      <c r="AA200894" s="271"/>
    </row>
    <row r="200895" spans="27:27">
      <c r="AA200895" s="271"/>
    </row>
    <row r="200896" spans="27:27">
      <c r="AA200896" s="271"/>
    </row>
    <row r="200897" spans="27:27">
      <c r="AA200897" s="271"/>
    </row>
    <row r="200898" spans="27:27">
      <c r="AA200898" s="271"/>
    </row>
    <row r="200899" spans="27:27">
      <c r="AA200899" s="271"/>
    </row>
    <row r="200900" spans="27:27">
      <c r="AA200900" s="271"/>
    </row>
    <row r="200901" spans="27:27">
      <c r="AA200901" s="271"/>
    </row>
    <row r="200902" spans="27:27">
      <c r="AA200902" s="271"/>
    </row>
    <row r="200903" spans="27:27">
      <c r="AA200903" s="271"/>
    </row>
    <row r="200904" spans="27:27">
      <c r="AA200904" s="271"/>
    </row>
    <row r="200905" spans="27:27">
      <c r="AA200905" s="271"/>
    </row>
    <row r="200906" spans="27:27">
      <c r="AA200906" s="271"/>
    </row>
    <row r="200907" spans="27:27">
      <c r="AA200907" s="271"/>
    </row>
    <row r="200908" spans="27:27">
      <c r="AA200908" s="271"/>
    </row>
    <row r="200909" spans="27:27">
      <c r="AA200909" s="271"/>
    </row>
    <row r="200910" spans="27:27">
      <c r="AA200910" s="271"/>
    </row>
    <row r="200911" spans="27:27">
      <c r="AA200911" s="271"/>
    </row>
    <row r="200912" spans="27:27">
      <c r="AA200912" s="271"/>
    </row>
    <row r="200913" spans="27:27">
      <c r="AA200913" s="271"/>
    </row>
    <row r="200914" spans="27:27">
      <c r="AA200914" s="271"/>
    </row>
    <row r="200915" spans="27:27">
      <c r="AA200915" s="271"/>
    </row>
    <row r="200916" spans="27:27">
      <c r="AA200916" s="271"/>
    </row>
    <row r="200917" spans="27:27">
      <c r="AA200917" s="271"/>
    </row>
    <row r="200918" spans="27:27">
      <c r="AA200918" s="271"/>
    </row>
    <row r="200919" spans="27:27">
      <c r="AA200919" s="271"/>
    </row>
    <row r="200920" spans="27:27">
      <c r="AA200920" s="271"/>
    </row>
    <row r="200921" spans="27:27">
      <c r="AA200921" s="271"/>
    </row>
    <row r="200922" spans="27:27">
      <c r="AA200922" s="271"/>
    </row>
    <row r="200923" spans="27:27">
      <c r="AA200923" s="271"/>
    </row>
    <row r="200924" spans="27:27">
      <c r="AA200924" s="271"/>
    </row>
    <row r="200925" spans="27:27">
      <c r="AA200925" s="271"/>
    </row>
    <row r="200926" spans="27:27">
      <c r="AA200926" s="271"/>
    </row>
    <row r="200927" spans="27:27">
      <c r="AA200927" s="271"/>
    </row>
    <row r="200928" spans="27:27">
      <c r="AA200928" s="271"/>
    </row>
    <row r="200929" spans="27:27">
      <c r="AA200929" s="271"/>
    </row>
    <row r="200930" spans="27:27">
      <c r="AA200930" s="271"/>
    </row>
    <row r="200931" spans="27:27">
      <c r="AA200931" s="271"/>
    </row>
    <row r="200932" spans="27:27">
      <c r="AA200932" s="271"/>
    </row>
    <row r="200933" spans="27:27">
      <c r="AA200933" s="271"/>
    </row>
    <row r="200934" spans="27:27">
      <c r="AA200934" s="271"/>
    </row>
    <row r="200935" spans="27:27">
      <c r="AA200935" s="271"/>
    </row>
    <row r="200936" spans="27:27">
      <c r="AA200936" s="271"/>
    </row>
    <row r="200937" spans="27:27">
      <c r="AA200937" s="271"/>
    </row>
    <row r="200938" spans="27:27">
      <c r="AA200938" s="271"/>
    </row>
    <row r="200939" spans="27:27">
      <c r="AA200939" s="271"/>
    </row>
    <row r="200940" spans="27:27">
      <c r="AA200940" s="271"/>
    </row>
    <row r="200941" spans="27:27">
      <c r="AA200941" s="271"/>
    </row>
    <row r="200942" spans="27:27">
      <c r="AA200942" s="271"/>
    </row>
    <row r="200943" spans="27:27">
      <c r="AA200943" s="271"/>
    </row>
    <row r="200944" spans="27:27">
      <c r="AA200944" s="271"/>
    </row>
    <row r="200945" spans="27:27">
      <c r="AA200945" s="271"/>
    </row>
    <row r="200946" spans="27:27">
      <c r="AA200946" s="271"/>
    </row>
    <row r="200947" spans="27:27">
      <c r="AA200947" s="271"/>
    </row>
    <row r="200948" spans="27:27">
      <c r="AA200948" s="271"/>
    </row>
    <row r="200949" spans="27:27">
      <c r="AA200949" s="271"/>
    </row>
    <row r="200950" spans="27:27">
      <c r="AA200950" s="271"/>
    </row>
    <row r="200951" spans="27:27">
      <c r="AA200951" s="271"/>
    </row>
    <row r="200952" spans="27:27">
      <c r="AA200952" s="271"/>
    </row>
    <row r="200953" spans="27:27">
      <c r="AA200953" s="271"/>
    </row>
    <row r="200954" spans="27:27">
      <c r="AA200954" s="271"/>
    </row>
    <row r="200955" spans="27:27">
      <c r="AA200955" s="271"/>
    </row>
    <row r="200956" spans="27:27">
      <c r="AA200956" s="271"/>
    </row>
    <row r="200957" spans="27:27">
      <c r="AA200957" s="271"/>
    </row>
    <row r="200958" spans="27:27">
      <c r="AA200958" s="271"/>
    </row>
    <row r="200959" spans="27:27">
      <c r="AA200959" s="271"/>
    </row>
    <row r="200960" spans="27:27">
      <c r="AA200960" s="271"/>
    </row>
    <row r="200961" spans="27:27">
      <c r="AA200961" s="271"/>
    </row>
    <row r="200962" spans="27:27">
      <c r="AA200962" s="271"/>
    </row>
    <row r="200963" spans="27:27">
      <c r="AA200963" s="271"/>
    </row>
    <row r="200964" spans="27:27">
      <c r="AA200964" s="271"/>
    </row>
    <row r="200965" spans="27:27">
      <c r="AA200965" s="271"/>
    </row>
    <row r="200966" spans="27:27">
      <c r="AA200966" s="271"/>
    </row>
    <row r="200967" spans="27:27">
      <c r="AA200967" s="271"/>
    </row>
    <row r="200968" spans="27:27">
      <c r="AA200968" s="271"/>
    </row>
    <row r="200969" spans="27:27">
      <c r="AA200969" s="271"/>
    </row>
    <row r="200970" spans="27:27">
      <c r="AA200970" s="271"/>
    </row>
    <row r="200971" spans="27:27">
      <c r="AA200971" s="271"/>
    </row>
    <row r="200972" spans="27:27">
      <c r="AA200972" s="271"/>
    </row>
    <row r="200973" spans="27:27">
      <c r="AA200973" s="271"/>
    </row>
    <row r="200974" spans="27:27">
      <c r="AA200974" s="271"/>
    </row>
    <row r="200975" spans="27:27">
      <c r="AA200975" s="271"/>
    </row>
    <row r="200976" spans="27:27">
      <c r="AA200976" s="271"/>
    </row>
    <row r="200977" spans="27:27">
      <c r="AA200977" s="271"/>
    </row>
    <row r="200978" spans="27:27">
      <c r="AA200978" s="271"/>
    </row>
    <row r="200979" spans="27:27">
      <c r="AA200979" s="271"/>
    </row>
    <row r="200980" spans="27:27">
      <c r="AA200980" s="271"/>
    </row>
    <row r="200981" spans="27:27">
      <c r="AA200981" s="271"/>
    </row>
    <row r="200982" spans="27:27">
      <c r="AA200982" s="271"/>
    </row>
    <row r="200983" spans="27:27">
      <c r="AA200983" s="271"/>
    </row>
    <row r="200984" spans="27:27">
      <c r="AA200984" s="271"/>
    </row>
    <row r="200985" spans="27:27">
      <c r="AA200985" s="271"/>
    </row>
    <row r="200986" spans="27:27">
      <c r="AA200986" s="271"/>
    </row>
    <row r="200987" spans="27:27">
      <c r="AA200987" s="271"/>
    </row>
    <row r="200988" spans="27:27">
      <c r="AA200988" s="271"/>
    </row>
    <row r="200989" spans="27:27">
      <c r="AA200989" s="271"/>
    </row>
    <row r="200990" spans="27:27">
      <c r="AA200990" s="271"/>
    </row>
    <row r="200991" spans="27:27">
      <c r="AA200991" s="271"/>
    </row>
    <row r="200992" spans="27:27">
      <c r="AA200992" s="271"/>
    </row>
    <row r="200993" spans="27:27">
      <c r="AA200993" s="271"/>
    </row>
    <row r="200994" spans="27:27">
      <c r="AA200994" s="271"/>
    </row>
    <row r="200995" spans="27:27">
      <c r="AA200995" s="271"/>
    </row>
    <row r="200996" spans="27:27">
      <c r="AA200996" s="271"/>
    </row>
    <row r="200997" spans="27:27">
      <c r="AA200997" s="271"/>
    </row>
    <row r="200998" spans="27:27">
      <c r="AA200998" s="271"/>
    </row>
    <row r="200999" spans="27:27">
      <c r="AA200999" s="271"/>
    </row>
    <row r="201000" spans="27:27">
      <c r="AA201000" s="271"/>
    </row>
    <row r="201001" spans="27:27">
      <c r="AA201001" s="271"/>
    </row>
    <row r="201002" spans="27:27">
      <c r="AA201002" s="271"/>
    </row>
    <row r="201003" spans="27:27">
      <c r="AA201003" s="271"/>
    </row>
    <row r="201004" spans="27:27">
      <c r="AA201004" s="271"/>
    </row>
    <row r="201005" spans="27:27">
      <c r="AA201005" s="271"/>
    </row>
    <row r="201006" spans="27:27">
      <c r="AA201006" s="271"/>
    </row>
    <row r="201007" spans="27:27">
      <c r="AA201007" s="271"/>
    </row>
    <row r="201008" spans="27:27">
      <c r="AA201008" s="271"/>
    </row>
    <row r="201009" spans="27:27">
      <c r="AA201009" s="271"/>
    </row>
    <row r="201010" spans="27:27">
      <c r="AA201010" s="271"/>
    </row>
    <row r="201011" spans="27:27">
      <c r="AA201011" s="271"/>
    </row>
    <row r="201012" spans="27:27">
      <c r="AA201012" s="271"/>
    </row>
    <row r="201013" spans="27:27">
      <c r="AA201013" s="271"/>
    </row>
    <row r="201014" spans="27:27">
      <c r="AA201014" s="271"/>
    </row>
    <row r="201015" spans="27:27">
      <c r="AA201015" s="271"/>
    </row>
    <row r="201016" spans="27:27">
      <c r="AA201016" s="271"/>
    </row>
    <row r="201017" spans="27:27">
      <c r="AA201017" s="271"/>
    </row>
    <row r="201018" spans="27:27">
      <c r="AA201018" s="271"/>
    </row>
    <row r="201019" spans="27:27">
      <c r="AA201019" s="271"/>
    </row>
    <row r="201020" spans="27:27">
      <c r="AA201020" s="271"/>
    </row>
    <row r="201021" spans="27:27">
      <c r="AA201021" s="271"/>
    </row>
    <row r="201022" spans="27:27">
      <c r="AA201022" s="271"/>
    </row>
    <row r="201023" spans="27:27">
      <c r="AA201023" s="271"/>
    </row>
    <row r="201024" spans="27:27">
      <c r="AA201024" s="271"/>
    </row>
    <row r="201025" spans="27:27">
      <c r="AA201025" s="271"/>
    </row>
    <row r="201026" spans="27:27">
      <c r="AA201026" s="271"/>
    </row>
    <row r="201027" spans="27:27">
      <c r="AA201027" s="271"/>
    </row>
    <row r="201028" spans="27:27">
      <c r="AA201028" s="271"/>
    </row>
    <row r="201029" spans="27:27">
      <c r="AA201029" s="271"/>
    </row>
    <row r="201030" spans="27:27">
      <c r="AA201030" s="271"/>
    </row>
    <row r="201031" spans="27:27">
      <c r="AA201031" s="271"/>
    </row>
    <row r="201032" spans="27:27">
      <c r="AA201032" s="271"/>
    </row>
    <row r="201033" spans="27:27">
      <c r="AA201033" s="271"/>
    </row>
    <row r="201034" spans="27:27">
      <c r="AA201034" s="271"/>
    </row>
    <row r="201035" spans="27:27">
      <c r="AA201035" s="271"/>
    </row>
    <row r="201036" spans="27:27">
      <c r="AA201036" s="271"/>
    </row>
    <row r="201037" spans="27:27">
      <c r="AA201037" s="271"/>
    </row>
    <row r="201038" spans="27:27">
      <c r="AA201038" s="271"/>
    </row>
    <row r="201039" spans="27:27">
      <c r="AA201039" s="271"/>
    </row>
    <row r="201040" spans="27:27">
      <c r="AA201040" s="271"/>
    </row>
    <row r="201041" spans="27:27">
      <c r="AA201041" s="271"/>
    </row>
    <row r="201042" spans="27:27">
      <c r="AA201042" s="271"/>
    </row>
    <row r="201043" spans="27:27">
      <c r="AA201043" s="271"/>
    </row>
    <row r="201044" spans="27:27">
      <c r="AA201044" s="271"/>
    </row>
    <row r="201045" spans="27:27">
      <c r="AA201045" s="271"/>
    </row>
    <row r="201046" spans="27:27">
      <c r="AA201046" s="271"/>
    </row>
    <row r="201047" spans="27:27">
      <c r="AA201047" s="271"/>
    </row>
    <row r="201048" spans="27:27">
      <c r="AA201048" s="271"/>
    </row>
    <row r="201049" spans="27:27">
      <c r="AA201049" s="271"/>
    </row>
    <row r="201050" spans="27:27">
      <c r="AA201050" s="271"/>
    </row>
    <row r="201051" spans="27:27">
      <c r="AA201051" s="271"/>
    </row>
    <row r="201052" spans="27:27">
      <c r="AA201052" s="271"/>
    </row>
    <row r="201053" spans="27:27">
      <c r="AA201053" s="271"/>
    </row>
    <row r="201054" spans="27:27">
      <c r="AA201054" s="271"/>
    </row>
    <row r="201055" spans="27:27">
      <c r="AA201055" s="271"/>
    </row>
    <row r="201056" spans="27:27">
      <c r="AA201056" s="271"/>
    </row>
    <row r="201057" spans="27:27">
      <c r="AA201057" s="271"/>
    </row>
    <row r="201058" spans="27:27">
      <c r="AA201058" s="271"/>
    </row>
    <row r="201059" spans="27:27">
      <c r="AA201059" s="271"/>
    </row>
    <row r="201060" spans="27:27">
      <c r="AA201060" s="271"/>
    </row>
    <row r="201061" spans="27:27">
      <c r="AA201061" s="271"/>
    </row>
    <row r="201062" spans="27:27">
      <c r="AA201062" s="271"/>
    </row>
    <row r="201063" spans="27:27">
      <c r="AA201063" s="271"/>
    </row>
    <row r="201064" spans="27:27">
      <c r="AA201064" s="271"/>
    </row>
    <row r="201065" spans="27:27">
      <c r="AA201065" s="271"/>
    </row>
    <row r="201066" spans="27:27">
      <c r="AA201066" s="271"/>
    </row>
    <row r="201067" spans="27:27">
      <c r="AA201067" s="271"/>
    </row>
    <row r="201068" spans="27:27">
      <c r="AA201068" s="271"/>
    </row>
    <row r="201069" spans="27:27">
      <c r="AA201069" s="271"/>
    </row>
    <row r="201070" spans="27:27">
      <c r="AA201070" s="271"/>
    </row>
    <row r="201071" spans="27:27">
      <c r="AA201071" s="271"/>
    </row>
    <row r="201072" spans="27:27">
      <c r="AA201072" s="271"/>
    </row>
    <row r="201073" spans="27:27">
      <c r="AA201073" s="271"/>
    </row>
    <row r="201074" spans="27:27">
      <c r="AA201074" s="271"/>
    </row>
    <row r="201075" spans="27:27">
      <c r="AA201075" s="271"/>
    </row>
    <row r="201076" spans="27:27">
      <c r="AA201076" s="271"/>
    </row>
    <row r="201077" spans="27:27">
      <c r="AA201077" s="271"/>
    </row>
    <row r="201078" spans="27:27">
      <c r="AA201078" s="271"/>
    </row>
    <row r="201079" spans="27:27">
      <c r="AA201079" s="271"/>
    </row>
    <row r="201080" spans="27:27">
      <c r="AA201080" s="271"/>
    </row>
    <row r="201081" spans="27:27">
      <c r="AA201081" s="271"/>
    </row>
    <row r="201082" spans="27:27">
      <c r="AA201082" s="271"/>
    </row>
    <row r="201083" spans="27:27">
      <c r="AA201083" s="271"/>
    </row>
    <row r="201084" spans="27:27">
      <c r="AA201084" s="271"/>
    </row>
    <row r="201085" spans="27:27">
      <c r="AA201085" s="271"/>
    </row>
    <row r="201086" spans="27:27">
      <c r="AA201086" s="271"/>
    </row>
    <row r="201087" spans="27:27">
      <c r="AA201087" s="271"/>
    </row>
    <row r="201088" spans="27:27">
      <c r="AA201088" s="271"/>
    </row>
    <row r="201089" spans="27:27">
      <c r="AA201089" s="271"/>
    </row>
    <row r="201090" spans="27:27">
      <c r="AA201090" s="271"/>
    </row>
    <row r="201091" spans="27:27">
      <c r="AA201091" s="271"/>
    </row>
    <row r="201092" spans="27:27">
      <c r="AA201092" s="271"/>
    </row>
    <row r="201093" spans="27:27">
      <c r="AA201093" s="271"/>
    </row>
    <row r="201094" spans="27:27">
      <c r="AA201094" s="271"/>
    </row>
    <row r="201095" spans="27:27">
      <c r="AA201095" s="271"/>
    </row>
    <row r="201096" spans="27:27">
      <c r="AA201096" s="271"/>
    </row>
    <row r="201097" spans="27:27">
      <c r="AA201097" s="271"/>
    </row>
    <row r="201098" spans="27:27">
      <c r="AA201098" s="271"/>
    </row>
    <row r="201099" spans="27:27">
      <c r="AA201099" s="271"/>
    </row>
    <row r="201100" spans="27:27">
      <c r="AA201100" s="271"/>
    </row>
    <row r="201101" spans="27:27">
      <c r="AA201101" s="271"/>
    </row>
    <row r="201102" spans="27:27">
      <c r="AA201102" s="271"/>
    </row>
    <row r="201103" spans="27:27">
      <c r="AA201103" s="271"/>
    </row>
    <row r="201104" spans="27:27">
      <c r="AA201104" s="271"/>
    </row>
    <row r="201105" spans="27:27">
      <c r="AA201105" s="271"/>
    </row>
    <row r="201106" spans="27:27">
      <c r="AA201106" s="271"/>
    </row>
    <row r="201107" spans="27:27">
      <c r="AA201107" s="271"/>
    </row>
    <row r="201108" spans="27:27">
      <c r="AA201108" s="271"/>
    </row>
    <row r="201109" spans="27:27">
      <c r="AA201109" s="271"/>
    </row>
    <row r="201110" spans="27:27">
      <c r="AA201110" s="271"/>
    </row>
    <row r="201111" spans="27:27">
      <c r="AA201111" s="271"/>
    </row>
    <row r="201112" spans="27:27">
      <c r="AA201112" s="271"/>
    </row>
    <row r="201113" spans="27:27">
      <c r="AA201113" s="271"/>
    </row>
    <row r="201114" spans="27:27">
      <c r="AA201114" s="271"/>
    </row>
    <row r="201115" spans="27:27">
      <c r="AA201115" s="271"/>
    </row>
    <row r="201116" spans="27:27">
      <c r="AA201116" s="271"/>
    </row>
    <row r="201117" spans="27:27">
      <c r="AA201117" s="271"/>
    </row>
    <row r="201118" spans="27:27">
      <c r="AA201118" s="271"/>
    </row>
    <row r="201119" spans="27:27">
      <c r="AA201119" s="271"/>
    </row>
    <row r="201120" spans="27:27">
      <c r="AA201120" s="271"/>
    </row>
    <row r="201121" spans="27:27">
      <c r="AA201121" s="271"/>
    </row>
    <row r="201122" spans="27:27">
      <c r="AA201122" s="271"/>
    </row>
    <row r="201123" spans="27:27">
      <c r="AA201123" s="271"/>
    </row>
    <row r="201124" spans="27:27">
      <c r="AA201124" s="271"/>
    </row>
    <row r="201125" spans="27:27">
      <c r="AA201125" s="271"/>
    </row>
    <row r="201126" spans="27:27">
      <c r="AA201126" s="271"/>
    </row>
    <row r="201127" spans="27:27">
      <c r="AA201127" s="271"/>
    </row>
    <row r="201128" spans="27:27">
      <c r="AA201128" s="271"/>
    </row>
    <row r="201129" spans="27:27">
      <c r="AA201129" s="271"/>
    </row>
    <row r="201130" spans="27:27">
      <c r="AA201130" s="271"/>
    </row>
    <row r="201131" spans="27:27">
      <c r="AA201131" s="271"/>
    </row>
    <row r="201132" spans="27:27">
      <c r="AA201132" s="271"/>
    </row>
    <row r="201133" spans="27:27">
      <c r="AA201133" s="271"/>
    </row>
    <row r="201134" spans="27:27">
      <c r="AA201134" s="271"/>
    </row>
    <row r="201135" spans="27:27">
      <c r="AA201135" s="271"/>
    </row>
    <row r="201136" spans="27:27">
      <c r="AA201136" s="271"/>
    </row>
    <row r="201137" spans="27:27">
      <c r="AA201137" s="271"/>
    </row>
    <row r="201138" spans="27:27">
      <c r="AA201138" s="271"/>
    </row>
    <row r="201139" spans="27:27">
      <c r="AA201139" s="271"/>
    </row>
    <row r="201140" spans="27:27">
      <c r="AA201140" s="271"/>
    </row>
    <row r="201141" spans="27:27">
      <c r="AA201141" s="271"/>
    </row>
    <row r="201142" spans="27:27">
      <c r="AA201142" s="271"/>
    </row>
    <row r="201143" spans="27:27">
      <c r="AA201143" s="271"/>
    </row>
    <row r="201144" spans="27:27">
      <c r="AA201144" s="271"/>
    </row>
    <row r="201145" spans="27:27">
      <c r="AA201145" s="271"/>
    </row>
    <row r="201146" spans="27:27">
      <c r="AA201146" s="271"/>
    </row>
    <row r="201147" spans="27:27">
      <c r="AA201147" s="271"/>
    </row>
    <row r="201148" spans="27:27">
      <c r="AA201148" s="271"/>
    </row>
    <row r="201149" spans="27:27">
      <c r="AA201149" s="271"/>
    </row>
    <row r="201150" spans="27:27">
      <c r="AA201150" s="271"/>
    </row>
    <row r="201151" spans="27:27">
      <c r="AA201151" s="271"/>
    </row>
    <row r="201152" spans="27:27">
      <c r="AA201152" s="271"/>
    </row>
    <row r="201153" spans="27:27">
      <c r="AA201153" s="271"/>
    </row>
    <row r="201154" spans="27:27">
      <c r="AA201154" s="271"/>
    </row>
    <row r="201155" spans="27:27">
      <c r="AA201155" s="271"/>
    </row>
    <row r="201156" spans="27:27">
      <c r="AA201156" s="271"/>
    </row>
    <row r="201157" spans="27:27">
      <c r="AA201157" s="271"/>
    </row>
    <row r="201158" spans="27:27">
      <c r="AA201158" s="271"/>
    </row>
    <row r="201159" spans="27:27">
      <c r="AA201159" s="271"/>
    </row>
    <row r="201160" spans="27:27">
      <c r="AA201160" s="271"/>
    </row>
    <row r="201161" spans="27:27">
      <c r="AA201161" s="271"/>
    </row>
    <row r="201162" spans="27:27">
      <c r="AA201162" s="271"/>
    </row>
    <row r="201163" spans="27:27">
      <c r="AA201163" s="271"/>
    </row>
    <row r="201164" spans="27:27">
      <c r="AA201164" s="271"/>
    </row>
    <row r="201165" spans="27:27">
      <c r="AA201165" s="271"/>
    </row>
    <row r="201166" spans="27:27">
      <c r="AA201166" s="271"/>
    </row>
    <row r="201167" spans="27:27">
      <c r="AA201167" s="271"/>
    </row>
    <row r="201168" spans="27:27">
      <c r="AA201168" s="271"/>
    </row>
    <row r="201169" spans="27:27">
      <c r="AA201169" s="271"/>
    </row>
    <row r="201170" spans="27:27">
      <c r="AA201170" s="271"/>
    </row>
    <row r="201171" spans="27:27">
      <c r="AA201171" s="271"/>
    </row>
    <row r="201172" spans="27:27">
      <c r="AA201172" s="271"/>
    </row>
    <row r="201173" spans="27:27">
      <c r="AA201173" s="271"/>
    </row>
    <row r="201174" spans="27:27">
      <c r="AA201174" s="271"/>
    </row>
    <row r="201175" spans="27:27">
      <c r="AA201175" s="271"/>
    </row>
    <row r="201176" spans="27:27">
      <c r="AA201176" s="271"/>
    </row>
    <row r="201177" spans="27:27">
      <c r="AA201177" s="271"/>
    </row>
    <row r="201178" spans="27:27">
      <c r="AA201178" s="271"/>
    </row>
    <row r="201179" spans="27:27">
      <c r="AA201179" s="271"/>
    </row>
    <row r="201180" spans="27:27">
      <c r="AA201180" s="271"/>
    </row>
    <row r="201181" spans="27:27">
      <c r="AA201181" s="271"/>
    </row>
    <row r="201182" spans="27:27">
      <c r="AA201182" s="271"/>
    </row>
    <row r="201183" spans="27:27">
      <c r="AA201183" s="271"/>
    </row>
    <row r="201184" spans="27:27">
      <c r="AA201184" s="271"/>
    </row>
    <row r="201185" spans="27:27">
      <c r="AA201185" s="271"/>
    </row>
    <row r="201186" spans="27:27">
      <c r="AA201186" s="271"/>
    </row>
    <row r="201187" spans="27:27">
      <c r="AA201187" s="271"/>
    </row>
    <row r="201188" spans="27:27">
      <c r="AA201188" s="271"/>
    </row>
    <row r="201189" spans="27:27">
      <c r="AA201189" s="271"/>
    </row>
    <row r="201190" spans="27:27">
      <c r="AA201190" s="271"/>
    </row>
    <row r="201191" spans="27:27">
      <c r="AA201191" s="271"/>
    </row>
    <row r="201192" spans="27:27">
      <c r="AA201192" s="271"/>
    </row>
    <row r="201193" spans="27:27">
      <c r="AA201193" s="271"/>
    </row>
    <row r="201194" spans="27:27">
      <c r="AA201194" s="271"/>
    </row>
    <row r="201195" spans="27:27">
      <c r="AA201195" s="271"/>
    </row>
    <row r="201196" spans="27:27">
      <c r="AA201196" s="271"/>
    </row>
    <row r="201197" spans="27:27">
      <c r="AA201197" s="271"/>
    </row>
    <row r="201198" spans="27:27">
      <c r="AA201198" s="271"/>
    </row>
    <row r="201199" spans="27:27">
      <c r="AA201199" s="271"/>
    </row>
    <row r="201200" spans="27:27">
      <c r="AA201200" s="271"/>
    </row>
    <row r="201201" spans="27:27">
      <c r="AA201201" s="271"/>
    </row>
    <row r="201202" spans="27:27">
      <c r="AA201202" s="271"/>
    </row>
    <row r="201203" spans="27:27">
      <c r="AA201203" s="271"/>
    </row>
    <row r="201204" spans="27:27">
      <c r="AA201204" s="271"/>
    </row>
    <row r="201205" spans="27:27">
      <c r="AA201205" s="271"/>
    </row>
    <row r="201206" spans="27:27">
      <c r="AA201206" s="271"/>
    </row>
    <row r="201207" spans="27:27">
      <c r="AA201207" s="271"/>
    </row>
    <row r="201208" spans="27:27">
      <c r="AA201208" s="271"/>
    </row>
    <row r="201209" spans="27:27">
      <c r="AA201209" s="271"/>
    </row>
    <row r="201210" spans="27:27">
      <c r="AA201210" s="271"/>
    </row>
    <row r="201211" spans="27:27">
      <c r="AA201211" s="271"/>
    </row>
    <row r="201212" spans="27:27">
      <c r="AA201212" s="271"/>
    </row>
    <row r="201213" spans="27:27">
      <c r="AA201213" s="271"/>
    </row>
    <row r="201214" spans="27:27">
      <c r="AA201214" s="271"/>
    </row>
    <row r="201215" spans="27:27">
      <c r="AA201215" s="271"/>
    </row>
    <row r="201216" spans="27:27">
      <c r="AA201216" s="271"/>
    </row>
    <row r="201217" spans="27:27">
      <c r="AA201217" s="271"/>
    </row>
    <row r="201218" spans="27:27">
      <c r="AA201218" s="271"/>
    </row>
    <row r="201219" spans="27:27">
      <c r="AA201219" s="271"/>
    </row>
    <row r="201220" spans="27:27">
      <c r="AA201220" s="271"/>
    </row>
    <row r="201221" spans="27:27">
      <c r="AA201221" s="271"/>
    </row>
    <row r="201222" spans="27:27">
      <c r="AA201222" s="271"/>
    </row>
    <row r="201223" spans="27:27">
      <c r="AA201223" s="271"/>
    </row>
    <row r="201224" spans="27:27">
      <c r="AA201224" s="271"/>
    </row>
    <row r="201225" spans="27:27">
      <c r="AA201225" s="271"/>
    </row>
    <row r="201226" spans="27:27">
      <c r="AA201226" s="271"/>
    </row>
    <row r="201227" spans="27:27">
      <c r="AA201227" s="271"/>
    </row>
    <row r="201228" spans="27:27">
      <c r="AA201228" s="271"/>
    </row>
    <row r="201229" spans="27:27">
      <c r="AA201229" s="271"/>
    </row>
    <row r="201230" spans="27:27">
      <c r="AA201230" s="271"/>
    </row>
    <row r="201231" spans="27:27">
      <c r="AA201231" s="271"/>
    </row>
    <row r="201232" spans="27:27">
      <c r="AA201232" s="271"/>
    </row>
    <row r="201233" spans="27:27">
      <c r="AA201233" s="271"/>
    </row>
    <row r="201234" spans="27:27">
      <c r="AA201234" s="271"/>
    </row>
    <row r="201235" spans="27:27">
      <c r="AA201235" s="271"/>
    </row>
    <row r="201236" spans="27:27">
      <c r="AA201236" s="271"/>
    </row>
    <row r="201237" spans="27:27">
      <c r="AA201237" s="271"/>
    </row>
    <row r="201238" spans="27:27">
      <c r="AA201238" s="271"/>
    </row>
    <row r="201239" spans="27:27">
      <c r="AA201239" s="271"/>
    </row>
    <row r="201240" spans="27:27">
      <c r="AA201240" s="271"/>
    </row>
    <row r="201241" spans="27:27">
      <c r="AA201241" s="271"/>
    </row>
    <row r="201242" spans="27:27">
      <c r="AA201242" s="271"/>
    </row>
    <row r="201243" spans="27:27">
      <c r="AA201243" s="271"/>
    </row>
    <row r="201244" spans="27:27">
      <c r="AA201244" s="271"/>
    </row>
    <row r="201245" spans="27:27">
      <c r="AA201245" s="271"/>
    </row>
    <row r="201246" spans="27:27">
      <c r="AA201246" s="271"/>
    </row>
    <row r="201247" spans="27:27">
      <c r="AA201247" s="271"/>
    </row>
    <row r="201248" spans="27:27">
      <c r="AA201248" s="271"/>
    </row>
    <row r="201249" spans="27:27">
      <c r="AA201249" s="271"/>
    </row>
    <row r="201250" spans="27:27">
      <c r="AA201250" s="271"/>
    </row>
    <row r="201251" spans="27:27">
      <c r="AA201251" s="271"/>
    </row>
    <row r="201252" spans="27:27">
      <c r="AA201252" s="271"/>
    </row>
    <row r="201253" spans="27:27">
      <c r="AA201253" s="271"/>
    </row>
    <row r="201254" spans="27:27">
      <c r="AA201254" s="271"/>
    </row>
    <row r="201255" spans="27:27">
      <c r="AA201255" s="271"/>
    </row>
    <row r="201256" spans="27:27">
      <c r="AA201256" s="271"/>
    </row>
    <row r="201257" spans="27:27">
      <c r="AA201257" s="271"/>
    </row>
    <row r="201258" spans="27:27">
      <c r="AA201258" s="271"/>
    </row>
    <row r="201259" spans="27:27">
      <c r="AA201259" s="271"/>
    </row>
    <row r="201260" spans="27:27">
      <c r="AA201260" s="271"/>
    </row>
    <row r="201261" spans="27:27">
      <c r="AA201261" s="271"/>
    </row>
    <row r="201262" spans="27:27">
      <c r="AA201262" s="271"/>
    </row>
    <row r="201263" spans="27:27">
      <c r="AA201263" s="271"/>
    </row>
    <row r="201264" spans="27:27">
      <c r="AA201264" s="271"/>
    </row>
    <row r="201265" spans="27:27">
      <c r="AA201265" s="271"/>
    </row>
    <row r="201266" spans="27:27">
      <c r="AA201266" s="271"/>
    </row>
    <row r="201267" spans="27:27">
      <c r="AA201267" s="271"/>
    </row>
    <row r="201268" spans="27:27">
      <c r="AA201268" s="271"/>
    </row>
    <row r="201269" spans="27:27">
      <c r="AA201269" s="271"/>
    </row>
    <row r="201270" spans="27:27">
      <c r="AA201270" s="271"/>
    </row>
    <row r="201271" spans="27:27">
      <c r="AA201271" s="271"/>
    </row>
    <row r="201272" spans="27:27">
      <c r="AA201272" s="271"/>
    </row>
    <row r="201273" spans="27:27">
      <c r="AA201273" s="271"/>
    </row>
    <row r="201274" spans="27:27">
      <c r="AA201274" s="271"/>
    </row>
    <row r="201275" spans="27:27">
      <c r="AA201275" s="271"/>
    </row>
    <row r="201276" spans="27:27">
      <c r="AA201276" s="271"/>
    </row>
    <row r="201277" spans="27:27">
      <c r="AA201277" s="271"/>
    </row>
    <row r="201278" spans="27:27">
      <c r="AA201278" s="271"/>
    </row>
    <row r="201279" spans="27:27">
      <c r="AA201279" s="271"/>
    </row>
    <row r="201280" spans="27:27">
      <c r="AA201280" s="271"/>
    </row>
    <row r="201281" spans="27:27">
      <c r="AA201281" s="271"/>
    </row>
    <row r="201282" spans="27:27">
      <c r="AA201282" s="271"/>
    </row>
    <row r="201283" spans="27:27">
      <c r="AA201283" s="271"/>
    </row>
    <row r="201284" spans="27:27">
      <c r="AA201284" s="271"/>
    </row>
    <row r="201285" spans="27:27">
      <c r="AA201285" s="271"/>
    </row>
    <row r="201286" spans="27:27">
      <c r="AA201286" s="271"/>
    </row>
    <row r="201287" spans="27:27">
      <c r="AA201287" s="271"/>
    </row>
    <row r="201288" spans="27:27">
      <c r="AA201288" s="271"/>
    </row>
    <row r="201289" spans="27:27">
      <c r="AA201289" s="271"/>
    </row>
    <row r="201290" spans="27:27">
      <c r="AA201290" s="271"/>
    </row>
    <row r="201291" spans="27:27">
      <c r="AA201291" s="271"/>
    </row>
    <row r="201292" spans="27:27">
      <c r="AA201292" s="271"/>
    </row>
    <row r="201293" spans="27:27">
      <c r="AA201293" s="271"/>
    </row>
    <row r="201294" spans="27:27">
      <c r="AA201294" s="271"/>
    </row>
    <row r="201295" spans="27:27">
      <c r="AA201295" s="271"/>
    </row>
    <row r="201296" spans="27:27">
      <c r="AA201296" s="271"/>
    </row>
    <row r="201297" spans="27:27">
      <c r="AA201297" s="271"/>
    </row>
    <row r="201298" spans="27:27">
      <c r="AA201298" s="271"/>
    </row>
    <row r="201299" spans="27:27">
      <c r="AA201299" s="271"/>
    </row>
    <row r="201300" spans="27:27">
      <c r="AA201300" s="271"/>
    </row>
    <row r="201301" spans="27:27">
      <c r="AA201301" s="271"/>
    </row>
    <row r="201302" spans="27:27">
      <c r="AA201302" s="271"/>
    </row>
    <row r="201303" spans="27:27">
      <c r="AA201303" s="271"/>
    </row>
    <row r="201304" spans="27:27">
      <c r="AA201304" s="271"/>
    </row>
    <row r="201305" spans="27:27">
      <c r="AA201305" s="271"/>
    </row>
    <row r="201306" spans="27:27">
      <c r="AA201306" s="271"/>
    </row>
    <row r="201307" spans="27:27">
      <c r="AA201307" s="271"/>
    </row>
    <row r="201308" spans="27:27">
      <c r="AA201308" s="271"/>
    </row>
    <row r="201309" spans="27:27">
      <c r="AA201309" s="271"/>
    </row>
    <row r="201310" spans="27:27">
      <c r="AA201310" s="271"/>
    </row>
    <row r="201311" spans="27:27">
      <c r="AA201311" s="271"/>
    </row>
    <row r="201312" spans="27:27">
      <c r="AA201312" s="271"/>
    </row>
    <row r="201313" spans="27:27">
      <c r="AA201313" s="271"/>
    </row>
    <row r="201314" spans="27:27">
      <c r="AA201314" s="271"/>
    </row>
    <row r="201315" spans="27:27">
      <c r="AA201315" s="271"/>
    </row>
    <row r="201316" spans="27:27">
      <c r="AA201316" s="271"/>
    </row>
    <row r="201317" spans="27:27">
      <c r="AA201317" s="271"/>
    </row>
    <row r="201318" spans="27:27">
      <c r="AA201318" s="271"/>
    </row>
    <row r="201319" spans="27:27">
      <c r="AA201319" s="271"/>
    </row>
    <row r="201320" spans="27:27">
      <c r="AA201320" s="271"/>
    </row>
    <row r="201321" spans="27:27">
      <c r="AA201321" s="271"/>
    </row>
    <row r="201322" spans="27:27">
      <c r="AA201322" s="271"/>
    </row>
    <row r="201323" spans="27:27">
      <c r="AA201323" s="271"/>
    </row>
    <row r="201324" spans="27:27">
      <c r="AA201324" s="271"/>
    </row>
    <row r="201325" spans="27:27">
      <c r="AA201325" s="271"/>
    </row>
    <row r="201326" spans="27:27">
      <c r="AA201326" s="271"/>
    </row>
    <row r="201327" spans="27:27">
      <c r="AA201327" s="271"/>
    </row>
    <row r="201328" spans="27:27">
      <c r="AA201328" s="271"/>
    </row>
    <row r="201329" spans="27:27">
      <c r="AA201329" s="271"/>
    </row>
    <row r="201330" spans="27:27">
      <c r="AA201330" s="271"/>
    </row>
    <row r="201331" spans="27:27">
      <c r="AA201331" s="271"/>
    </row>
    <row r="201332" spans="27:27">
      <c r="AA201332" s="271"/>
    </row>
    <row r="201333" spans="27:27">
      <c r="AA201333" s="271"/>
    </row>
    <row r="201334" spans="27:27">
      <c r="AA201334" s="271"/>
    </row>
    <row r="201335" spans="27:27">
      <c r="AA201335" s="271"/>
    </row>
    <row r="201336" spans="27:27">
      <c r="AA201336" s="271"/>
    </row>
    <row r="201337" spans="27:27">
      <c r="AA201337" s="271"/>
    </row>
    <row r="201338" spans="27:27">
      <c r="AA201338" s="271"/>
    </row>
    <row r="201339" spans="27:27">
      <c r="AA201339" s="271"/>
    </row>
    <row r="201340" spans="27:27">
      <c r="AA201340" s="271"/>
    </row>
    <row r="201341" spans="27:27">
      <c r="AA201341" s="271"/>
    </row>
    <row r="201342" spans="27:27">
      <c r="AA201342" s="271"/>
    </row>
    <row r="201343" spans="27:27">
      <c r="AA201343" s="271"/>
    </row>
    <row r="201344" spans="27:27">
      <c r="AA201344" s="271"/>
    </row>
    <row r="201345" spans="27:27">
      <c r="AA201345" s="271"/>
    </row>
    <row r="201346" spans="27:27">
      <c r="AA201346" s="271"/>
    </row>
    <row r="201347" spans="27:27">
      <c r="AA201347" s="271"/>
    </row>
    <row r="201348" spans="27:27">
      <c r="AA201348" s="271"/>
    </row>
    <row r="201349" spans="27:27">
      <c r="AA201349" s="271"/>
    </row>
    <row r="201350" spans="27:27">
      <c r="AA201350" s="271"/>
    </row>
    <row r="201351" spans="27:27">
      <c r="AA201351" s="271"/>
    </row>
    <row r="201352" spans="27:27">
      <c r="AA201352" s="271"/>
    </row>
    <row r="201353" spans="27:27">
      <c r="AA201353" s="271"/>
    </row>
    <row r="201354" spans="27:27">
      <c r="AA201354" s="271"/>
    </row>
    <row r="201355" spans="27:27">
      <c r="AA201355" s="271"/>
    </row>
    <row r="201356" spans="27:27">
      <c r="AA201356" s="271"/>
    </row>
    <row r="201357" spans="27:27">
      <c r="AA201357" s="271"/>
    </row>
    <row r="201358" spans="27:27">
      <c r="AA201358" s="271"/>
    </row>
    <row r="201359" spans="27:27">
      <c r="AA201359" s="271"/>
    </row>
    <row r="201360" spans="27:27">
      <c r="AA201360" s="271"/>
    </row>
    <row r="201361" spans="27:27">
      <c r="AA201361" s="271"/>
    </row>
    <row r="201362" spans="27:27">
      <c r="AA201362" s="271"/>
    </row>
    <row r="201363" spans="27:27">
      <c r="AA201363" s="271"/>
    </row>
    <row r="201364" spans="27:27">
      <c r="AA201364" s="271"/>
    </row>
    <row r="201365" spans="27:27">
      <c r="AA201365" s="271"/>
    </row>
    <row r="201366" spans="27:27">
      <c r="AA201366" s="271"/>
    </row>
    <row r="201367" spans="27:27">
      <c r="AA201367" s="271"/>
    </row>
    <row r="201368" spans="27:27">
      <c r="AA201368" s="271"/>
    </row>
    <row r="201369" spans="27:27">
      <c r="AA201369" s="271"/>
    </row>
    <row r="201370" spans="27:27">
      <c r="AA201370" s="271"/>
    </row>
    <row r="201371" spans="27:27">
      <c r="AA201371" s="271"/>
    </row>
    <row r="201372" spans="27:27">
      <c r="AA201372" s="271"/>
    </row>
    <row r="201373" spans="27:27">
      <c r="AA201373" s="271"/>
    </row>
    <row r="201374" spans="27:27">
      <c r="AA201374" s="271"/>
    </row>
    <row r="201375" spans="27:27">
      <c r="AA201375" s="271"/>
    </row>
    <row r="201376" spans="27:27">
      <c r="AA201376" s="271"/>
    </row>
    <row r="201377" spans="27:27">
      <c r="AA201377" s="271"/>
    </row>
    <row r="201378" spans="27:27">
      <c r="AA201378" s="271"/>
    </row>
    <row r="201379" spans="27:27">
      <c r="AA201379" s="271"/>
    </row>
    <row r="201380" spans="27:27">
      <c r="AA201380" s="271"/>
    </row>
    <row r="201381" spans="27:27">
      <c r="AA201381" s="271"/>
    </row>
    <row r="201382" spans="27:27">
      <c r="AA201382" s="271"/>
    </row>
    <row r="201383" spans="27:27">
      <c r="AA201383" s="271"/>
    </row>
    <row r="201384" spans="27:27">
      <c r="AA201384" s="271"/>
    </row>
    <row r="201385" spans="27:27">
      <c r="AA201385" s="271"/>
    </row>
    <row r="201386" spans="27:27">
      <c r="AA201386" s="271"/>
    </row>
    <row r="201387" spans="27:27">
      <c r="AA201387" s="271"/>
    </row>
    <row r="201388" spans="27:27">
      <c r="AA201388" s="271"/>
    </row>
    <row r="201389" spans="27:27">
      <c r="AA201389" s="271"/>
    </row>
    <row r="201390" spans="27:27">
      <c r="AA201390" s="271"/>
    </row>
    <row r="201391" spans="27:27">
      <c r="AA201391" s="271"/>
    </row>
    <row r="201392" spans="27:27">
      <c r="AA201392" s="271"/>
    </row>
    <row r="201393" spans="27:27">
      <c r="AA201393" s="271"/>
    </row>
    <row r="201394" spans="27:27">
      <c r="AA201394" s="271"/>
    </row>
    <row r="201395" spans="27:27">
      <c r="AA201395" s="271"/>
    </row>
    <row r="201396" spans="27:27">
      <c r="AA201396" s="271"/>
    </row>
    <row r="201397" spans="27:27">
      <c r="AA201397" s="271"/>
    </row>
    <row r="201398" spans="27:27">
      <c r="AA201398" s="271"/>
    </row>
    <row r="201399" spans="27:27">
      <c r="AA201399" s="271"/>
    </row>
    <row r="201400" spans="27:27">
      <c r="AA201400" s="271"/>
    </row>
    <row r="201401" spans="27:27">
      <c r="AA201401" s="271"/>
    </row>
    <row r="201402" spans="27:27">
      <c r="AA201402" s="271"/>
    </row>
    <row r="201403" spans="27:27">
      <c r="AA201403" s="271"/>
    </row>
    <row r="201404" spans="27:27">
      <c r="AA201404" s="271"/>
    </row>
    <row r="201405" spans="27:27">
      <c r="AA201405" s="271"/>
    </row>
    <row r="201406" spans="27:27">
      <c r="AA201406" s="271"/>
    </row>
    <row r="201407" spans="27:27">
      <c r="AA201407" s="271"/>
    </row>
    <row r="201408" spans="27:27">
      <c r="AA201408" s="271"/>
    </row>
    <row r="201409" spans="27:27">
      <c r="AA201409" s="271"/>
    </row>
    <row r="201410" spans="27:27">
      <c r="AA201410" s="271"/>
    </row>
    <row r="201411" spans="27:27">
      <c r="AA201411" s="271"/>
    </row>
    <row r="201412" spans="27:27">
      <c r="AA201412" s="271"/>
    </row>
    <row r="201413" spans="27:27">
      <c r="AA201413" s="271"/>
    </row>
    <row r="201414" spans="27:27">
      <c r="AA201414" s="271"/>
    </row>
    <row r="201415" spans="27:27">
      <c r="AA201415" s="271"/>
    </row>
    <row r="201416" spans="27:27">
      <c r="AA201416" s="271"/>
    </row>
    <row r="201417" spans="27:27">
      <c r="AA201417" s="271"/>
    </row>
    <row r="201418" spans="27:27">
      <c r="AA201418" s="271"/>
    </row>
    <row r="201419" spans="27:27">
      <c r="AA201419" s="271"/>
    </row>
    <row r="201420" spans="27:27">
      <c r="AA201420" s="271"/>
    </row>
    <row r="201421" spans="27:27">
      <c r="AA201421" s="271"/>
    </row>
    <row r="201422" spans="27:27">
      <c r="AA201422" s="271"/>
    </row>
    <row r="201423" spans="27:27">
      <c r="AA201423" s="271"/>
    </row>
    <row r="201424" spans="27:27">
      <c r="AA201424" s="271"/>
    </row>
    <row r="201425" spans="27:27">
      <c r="AA201425" s="271"/>
    </row>
    <row r="201426" spans="27:27">
      <c r="AA201426" s="271"/>
    </row>
    <row r="201427" spans="27:27">
      <c r="AA201427" s="271"/>
    </row>
    <row r="201428" spans="27:27">
      <c r="AA201428" s="271"/>
    </row>
    <row r="201429" spans="27:27">
      <c r="AA201429" s="271"/>
    </row>
    <row r="201430" spans="27:27">
      <c r="AA201430" s="271"/>
    </row>
    <row r="201431" spans="27:27">
      <c r="AA201431" s="271"/>
    </row>
    <row r="201432" spans="27:27">
      <c r="AA201432" s="271"/>
    </row>
    <row r="201433" spans="27:27">
      <c r="AA201433" s="271"/>
    </row>
    <row r="201434" spans="27:27">
      <c r="AA201434" s="271"/>
    </row>
    <row r="201435" spans="27:27">
      <c r="AA201435" s="271"/>
    </row>
    <row r="201436" spans="27:27">
      <c r="AA201436" s="271"/>
    </row>
    <row r="201437" spans="27:27">
      <c r="AA201437" s="271"/>
    </row>
    <row r="201438" spans="27:27">
      <c r="AA201438" s="271"/>
    </row>
    <row r="201439" spans="27:27">
      <c r="AA201439" s="271"/>
    </row>
    <row r="201440" spans="27:27">
      <c r="AA201440" s="271"/>
    </row>
    <row r="201441" spans="27:27">
      <c r="AA201441" s="271"/>
    </row>
    <row r="201442" spans="27:27">
      <c r="AA201442" s="271"/>
    </row>
    <row r="201443" spans="27:27">
      <c r="AA201443" s="271"/>
    </row>
    <row r="201444" spans="27:27">
      <c r="AA201444" s="271"/>
    </row>
    <row r="201445" spans="27:27">
      <c r="AA201445" s="271"/>
    </row>
    <row r="201446" spans="27:27">
      <c r="AA201446" s="271"/>
    </row>
    <row r="201447" spans="27:27">
      <c r="AA201447" s="271"/>
    </row>
    <row r="201448" spans="27:27">
      <c r="AA201448" s="271"/>
    </row>
    <row r="201449" spans="27:27">
      <c r="AA201449" s="271"/>
    </row>
    <row r="201450" spans="27:27">
      <c r="AA201450" s="271"/>
    </row>
    <row r="201451" spans="27:27">
      <c r="AA201451" s="271"/>
    </row>
    <row r="201452" spans="27:27">
      <c r="AA201452" s="271"/>
    </row>
    <row r="201453" spans="27:27">
      <c r="AA201453" s="271"/>
    </row>
    <row r="201454" spans="27:27">
      <c r="AA201454" s="271"/>
    </row>
    <row r="201455" spans="27:27">
      <c r="AA201455" s="271"/>
    </row>
    <row r="201456" spans="27:27">
      <c r="AA201456" s="271"/>
    </row>
    <row r="201457" spans="27:27">
      <c r="AA201457" s="271"/>
    </row>
    <row r="201458" spans="27:27">
      <c r="AA201458" s="271"/>
    </row>
    <row r="201459" spans="27:27">
      <c r="AA201459" s="271"/>
    </row>
    <row r="201460" spans="27:27">
      <c r="AA201460" s="271"/>
    </row>
    <row r="201461" spans="27:27">
      <c r="AA201461" s="271"/>
    </row>
    <row r="201462" spans="27:27">
      <c r="AA201462" s="271"/>
    </row>
    <row r="201463" spans="27:27">
      <c r="AA201463" s="271"/>
    </row>
    <row r="201464" spans="27:27">
      <c r="AA201464" s="271"/>
    </row>
    <row r="201465" spans="27:27">
      <c r="AA201465" s="271"/>
    </row>
    <row r="201466" spans="27:27">
      <c r="AA201466" s="271"/>
    </row>
    <row r="201467" spans="27:27">
      <c r="AA201467" s="271"/>
    </row>
    <row r="201468" spans="27:27">
      <c r="AA201468" s="271"/>
    </row>
    <row r="201469" spans="27:27">
      <c r="AA201469" s="271"/>
    </row>
    <row r="201470" spans="27:27">
      <c r="AA201470" s="271"/>
    </row>
    <row r="201471" spans="27:27">
      <c r="AA201471" s="271"/>
    </row>
    <row r="201472" spans="27:27">
      <c r="AA201472" s="271"/>
    </row>
    <row r="201473" spans="27:27">
      <c r="AA201473" s="271"/>
    </row>
    <row r="201474" spans="27:27">
      <c r="AA201474" s="271"/>
    </row>
    <row r="201475" spans="27:27">
      <c r="AA201475" s="271"/>
    </row>
    <row r="201476" spans="27:27">
      <c r="AA201476" s="271"/>
    </row>
    <row r="201477" spans="27:27">
      <c r="AA201477" s="271"/>
    </row>
    <row r="201478" spans="27:27">
      <c r="AA201478" s="271"/>
    </row>
    <row r="201479" spans="27:27">
      <c r="AA201479" s="271"/>
    </row>
    <row r="201480" spans="27:27">
      <c r="AA201480" s="271"/>
    </row>
    <row r="201481" spans="27:27">
      <c r="AA201481" s="271"/>
    </row>
    <row r="201482" spans="27:27">
      <c r="AA201482" s="271"/>
    </row>
    <row r="201483" spans="27:27">
      <c r="AA201483" s="271"/>
    </row>
    <row r="201484" spans="27:27">
      <c r="AA201484" s="271"/>
    </row>
    <row r="201485" spans="27:27">
      <c r="AA201485" s="271"/>
    </row>
    <row r="201486" spans="27:27">
      <c r="AA201486" s="271"/>
    </row>
    <row r="201487" spans="27:27">
      <c r="AA201487" s="271"/>
    </row>
    <row r="201488" spans="27:27">
      <c r="AA201488" s="271"/>
    </row>
    <row r="201489" spans="27:27">
      <c r="AA201489" s="271"/>
    </row>
    <row r="201490" spans="27:27">
      <c r="AA201490" s="271"/>
    </row>
    <row r="201491" spans="27:27">
      <c r="AA201491" s="271"/>
    </row>
    <row r="201492" spans="27:27">
      <c r="AA201492" s="271"/>
    </row>
    <row r="201493" spans="27:27">
      <c r="AA201493" s="271"/>
    </row>
    <row r="201494" spans="27:27">
      <c r="AA201494" s="271"/>
    </row>
    <row r="201495" spans="27:27">
      <c r="AA201495" s="271"/>
    </row>
    <row r="201496" spans="27:27">
      <c r="AA201496" s="271"/>
    </row>
    <row r="201497" spans="27:27">
      <c r="AA201497" s="271"/>
    </row>
    <row r="201498" spans="27:27">
      <c r="AA201498" s="271"/>
    </row>
    <row r="201499" spans="27:27">
      <c r="AA201499" s="271"/>
    </row>
    <row r="201500" spans="27:27">
      <c r="AA201500" s="271"/>
    </row>
    <row r="201501" spans="27:27">
      <c r="AA201501" s="271"/>
    </row>
    <row r="201502" spans="27:27">
      <c r="AA201502" s="271"/>
    </row>
    <row r="201503" spans="27:27">
      <c r="AA201503" s="271"/>
    </row>
    <row r="201504" spans="27:27">
      <c r="AA201504" s="271"/>
    </row>
    <row r="201505" spans="27:27">
      <c r="AA201505" s="271"/>
    </row>
    <row r="201506" spans="27:27">
      <c r="AA201506" s="271"/>
    </row>
    <row r="201507" spans="27:27">
      <c r="AA201507" s="271"/>
    </row>
    <row r="201508" spans="27:27">
      <c r="AA201508" s="271"/>
    </row>
    <row r="201509" spans="27:27">
      <c r="AA201509" s="271"/>
    </row>
    <row r="201510" spans="27:27">
      <c r="AA201510" s="271"/>
    </row>
    <row r="201511" spans="27:27">
      <c r="AA201511" s="271"/>
    </row>
    <row r="201512" spans="27:27">
      <c r="AA201512" s="271"/>
    </row>
    <row r="201513" spans="27:27">
      <c r="AA201513" s="271"/>
    </row>
    <row r="201514" spans="27:27">
      <c r="AA201514" s="271"/>
    </row>
    <row r="201515" spans="27:27">
      <c r="AA201515" s="271"/>
    </row>
    <row r="201516" spans="27:27">
      <c r="AA201516" s="271"/>
    </row>
    <row r="201517" spans="27:27">
      <c r="AA201517" s="271"/>
    </row>
    <row r="201518" spans="27:27">
      <c r="AA201518" s="271"/>
    </row>
    <row r="201519" spans="27:27">
      <c r="AA201519" s="271"/>
    </row>
    <row r="201520" spans="27:27">
      <c r="AA201520" s="271"/>
    </row>
    <row r="201521" spans="27:27">
      <c r="AA201521" s="271"/>
    </row>
    <row r="201522" spans="27:27">
      <c r="AA201522" s="271"/>
    </row>
    <row r="201523" spans="27:27">
      <c r="AA201523" s="271"/>
    </row>
    <row r="201524" spans="27:27">
      <c r="AA201524" s="271"/>
    </row>
    <row r="201525" spans="27:27">
      <c r="AA201525" s="271"/>
    </row>
    <row r="201526" spans="27:27">
      <c r="AA201526" s="271"/>
    </row>
    <row r="201527" spans="27:27">
      <c r="AA201527" s="271"/>
    </row>
    <row r="201528" spans="27:27">
      <c r="AA201528" s="271"/>
    </row>
    <row r="201529" spans="27:27">
      <c r="AA201529" s="271"/>
    </row>
    <row r="201530" spans="27:27">
      <c r="AA201530" s="271"/>
    </row>
    <row r="201531" spans="27:27">
      <c r="AA201531" s="271"/>
    </row>
    <row r="201532" spans="27:27">
      <c r="AA201532" s="271"/>
    </row>
    <row r="201533" spans="27:27">
      <c r="AA201533" s="271"/>
    </row>
    <row r="201534" spans="27:27">
      <c r="AA201534" s="271"/>
    </row>
    <row r="201535" spans="27:27">
      <c r="AA201535" s="271"/>
    </row>
    <row r="201536" spans="27:27">
      <c r="AA201536" s="271"/>
    </row>
    <row r="201537" spans="27:27">
      <c r="AA201537" s="271"/>
    </row>
    <row r="201538" spans="27:27">
      <c r="AA201538" s="271"/>
    </row>
    <row r="201539" spans="27:27">
      <c r="AA201539" s="271"/>
    </row>
    <row r="201540" spans="27:27">
      <c r="AA201540" s="271"/>
    </row>
    <row r="201541" spans="27:27">
      <c r="AA201541" s="271"/>
    </row>
    <row r="201542" spans="27:27">
      <c r="AA201542" s="271"/>
    </row>
    <row r="201543" spans="27:27">
      <c r="AA201543" s="271"/>
    </row>
    <row r="201544" spans="27:27">
      <c r="AA201544" s="271"/>
    </row>
    <row r="201545" spans="27:27">
      <c r="AA201545" s="271"/>
    </row>
    <row r="201546" spans="27:27">
      <c r="AA201546" s="271"/>
    </row>
    <row r="201547" spans="27:27">
      <c r="AA201547" s="271"/>
    </row>
    <row r="201548" spans="27:27">
      <c r="AA201548" s="271"/>
    </row>
    <row r="201549" spans="27:27">
      <c r="AA201549" s="271"/>
    </row>
    <row r="201550" spans="27:27">
      <c r="AA201550" s="271"/>
    </row>
    <row r="201551" spans="27:27">
      <c r="AA201551" s="271"/>
    </row>
    <row r="201552" spans="27:27">
      <c r="AA201552" s="271"/>
    </row>
    <row r="201553" spans="27:27">
      <c r="AA201553" s="271"/>
    </row>
    <row r="201554" spans="27:27">
      <c r="AA201554" s="271"/>
    </row>
    <row r="201555" spans="27:27">
      <c r="AA201555" s="271"/>
    </row>
    <row r="201556" spans="27:27">
      <c r="AA201556" s="271"/>
    </row>
    <row r="201557" spans="27:27">
      <c r="AA201557" s="271"/>
    </row>
    <row r="201558" spans="27:27">
      <c r="AA201558" s="271"/>
    </row>
    <row r="201559" spans="27:27">
      <c r="AA201559" s="271"/>
    </row>
    <row r="201560" spans="27:27">
      <c r="AA201560" s="271"/>
    </row>
    <row r="201561" spans="27:27">
      <c r="AA201561" s="271"/>
    </row>
    <row r="201562" spans="27:27">
      <c r="AA201562" s="271"/>
    </row>
    <row r="201563" spans="27:27">
      <c r="AA201563" s="271"/>
    </row>
    <row r="201564" spans="27:27">
      <c r="AA201564" s="271"/>
    </row>
    <row r="201565" spans="27:27">
      <c r="AA201565" s="271"/>
    </row>
    <row r="201566" spans="27:27">
      <c r="AA201566" s="271"/>
    </row>
    <row r="201567" spans="27:27">
      <c r="AA201567" s="271"/>
    </row>
    <row r="201568" spans="27:27">
      <c r="AA201568" s="271"/>
    </row>
    <row r="201569" spans="27:27">
      <c r="AA201569" s="271"/>
    </row>
    <row r="201570" spans="27:27">
      <c r="AA201570" s="271"/>
    </row>
    <row r="201571" spans="27:27">
      <c r="AA201571" s="271"/>
    </row>
    <row r="201572" spans="27:27">
      <c r="AA201572" s="271"/>
    </row>
    <row r="201573" spans="27:27">
      <c r="AA201573" s="271"/>
    </row>
    <row r="201574" spans="27:27">
      <c r="AA201574" s="271"/>
    </row>
    <row r="201575" spans="27:27">
      <c r="AA201575" s="271"/>
    </row>
    <row r="201576" spans="27:27">
      <c r="AA201576" s="271"/>
    </row>
    <row r="201577" spans="27:27">
      <c r="AA201577" s="271"/>
    </row>
    <row r="201578" spans="27:27">
      <c r="AA201578" s="271"/>
    </row>
    <row r="201579" spans="27:27">
      <c r="AA201579" s="271"/>
    </row>
    <row r="201580" spans="27:27">
      <c r="AA201580" s="271"/>
    </row>
    <row r="201581" spans="27:27">
      <c r="AA201581" s="271"/>
    </row>
    <row r="201582" spans="27:27">
      <c r="AA201582" s="271"/>
    </row>
    <row r="201583" spans="27:27">
      <c r="AA201583" s="271"/>
    </row>
    <row r="201584" spans="27:27">
      <c r="AA201584" s="271"/>
    </row>
    <row r="201585" spans="27:27">
      <c r="AA201585" s="271"/>
    </row>
    <row r="201586" spans="27:27">
      <c r="AA201586" s="271"/>
    </row>
    <row r="201587" spans="27:27">
      <c r="AA201587" s="271"/>
    </row>
    <row r="201588" spans="27:27">
      <c r="AA201588" s="271"/>
    </row>
    <row r="201589" spans="27:27">
      <c r="AA201589" s="271"/>
    </row>
    <row r="201590" spans="27:27">
      <c r="AA201590" s="271"/>
    </row>
    <row r="201591" spans="27:27">
      <c r="AA201591" s="271"/>
    </row>
    <row r="201592" spans="27:27">
      <c r="AA201592" s="271"/>
    </row>
    <row r="201593" spans="27:27">
      <c r="AA201593" s="271"/>
    </row>
    <row r="201594" spans="27:27">
      <c r="AA201594" s="271"/>
    </row>
    <row r="201595" spans="27:27">
      <c r="AA201595" s="271"/>
    </row>
    <row r="201596" spans="27:27">
      <c r="AA201596" s="271"/>
    </row>
    <row r="201597" spans="27:27">
      <c r="AA201597" s="271"/>
    </row>
    <row r="201598" spans="27:27">
      <c r="AA201598" s="271"/>
    </row>
    <row r="201599" spans="27:27">
      <c r="AA201599" s="271"/>
    </row>
    <row r="201600" spans="27:27">
      <c r="AA201600" s="271"/>
    </row>
    <row r="201601" spans="27:27">
      <c r="AA201601" s="271"/>
    </row>
    <row r="201602" spans="27:27">
      <c r="AA201602" s="271"/>
    </row>
    <row r="201603" spans="27:27">
      <c r="AA201603" s="271"/>
    </row>
    <row r="201604" spans="27:27">
      <c r="AA201604" s="271"/>
    </row>
    <row r="201605" spans="27:27">
      <c r="AA201605" s="271"/>
    </row>
    <row r="201606" spans="27:27">
      <c r="AA201606" s="271"/>
    </row>
    <row r="201607" spans="27:27">
      <c r="AA201607" s="271"/>
    </row>
    <row r="201608" spans="27:27">
      <c r="AA201608" s="271"/>
    </row>
    <row r="201609" spans="27:27">
      <c r="AA201609" s="271"/>
    </row>
    <row r="201610" spans="27:27">
      <c r="AA201610" s="271"/>
    </row>
    <row r="201611" spans="27:27">
      <c r="AA201611" s="271"/>
    </row>
    <row r="201612" spans="27:27">
      <c r="AA201612" s="271"/>
    </row>
    <row r="201613" spans="27:27">
      <c r="AA201613" s="271"/>
    </row>
    <row r="201614" spans="27:27">
      <c r="AA201614" s="271"/>
    </row>
    <row r="201615" spans="27:27">
      <c r="AA201615" s="271"/>
    </row>
    <row r="201616" spans="27:27">
      <c r="AA201616" s="271"/>
    </row>
    <row r="201617" spans="27:27">
      <c r="AA201617" s="271"/>
    </row>
    <row r="201618" spans="27:27">
      <c r="AA201618" s="271"/>
    </row>
    <row r="201619" spans="27:27">
      <c r="AA201619" s="271"/>
    </row>
    <row r="201620" spans="27:27">
      <c r="AA201620" s="271"/>
    </row>
    <row r="201621" spans="27:27">
      <c r="AA201621" s="271"/>
    </row>
    <row r="201622" spans="27:27">
      <c r="AA201622" s="271"/>
    </row>
    <row r="201623" spans="27:27">
      <c r="AA201623" s="271"/>
    </row>
    <row r="201624" spans="27:27">
      <c r="AA201624" s="271"/>
    </row>
    <row r="201625" spans="27:27">
      <c r="AA201625" s="271"/>
    </row>
    <row r="201626" spans="27:27">
      <c r="AA201626" s="271"/>
    </row>
    <row r="201627" spans="27:27">
      <c r="AA201627" s="271"/>
    </row>
    <row r="201628" spans="27:27">
      <c r="AA201628" s="271"/>
    </row>
    <row r="201629" spans="27:27">
      <c r="AA201629" s="271"/>
    </row>
    <row r="201630" spans="27:27">
      <c r="AA201630" s="271"/>
    </row>
    <row r="201631" spans="27:27">
      <c r="AA201631" s="271"/>
    </row>
    <row r="201632" spans="27:27">
      <c r="AA201632" s="271"/>
    </row>
    <row r="201633" spans="27:27">
      <c r="AA201633" s="271"/>
    </row>
    <row r="201634" spans="27:27">
      <c r="AA201634" s="271"/>
    </row>
    <row r="201635" spans="27:27">
      <c r="AA201635" s="271"/>
    </row>
    <row r="201636" spans="27:27">
      <c r="AA201636" s="271"/>
    </row>
    <row r="201637" spans="27:27">
      <c r="AA201637" s="271"/>
    </row>
    <row r="201638" spans="27:27">
      <c r="AA201638" s="271"/>
    </row>
    <row r="201639" spans="27:27">
      <c r="AA201639" s="271"/>
    </row>
    <row r="201640" spans="27:27">
      <c r="AA201640" s="271"/>
    </row>
    <row r="201641" spans="27:27">
      <c r="AA201641" s="271"/>
    </row>
    <row r="201642" spans="27:27">
      <c r="AA201642" s="271"/>
    </row>
    <row r="201643" spans="27:27">
      <c r="AA201643" s="271"/>
    </row>
    <row r="201644" spans="27:27">
      <c r="AA201644" s="271"/>
    </row>
    <row r="201645" spans="27:27">
      <c r="AA201645" s="271"/>
    </row>
    <row r="201646" spans="27:27">
      <c r="AA201646" s="271"/>
    </row>
    <row r="201647" spans="27:27">
      <c r="AA201647" s="271"/>
    </row>
    <row r="201648" spans="27:27">
      <c r="AA201648" s="271"/>
    </row>
    <row r="201649" spans="27:27">
      <c r="AA201649" s="271"/>
    </row>
    <row r="201650" spans="27:27">
      <c r="AA201650" s="271"/>
    </row>
    <row r="201651" spans="27:27">
      <c r="AA201651" s="271"/>
    </row>
    <row r="201652" spans="27:27">
      <c r="AA201652" s="271"/>
    </row>
    <row r="201653" spans="27:27">
      <c r="AA201653" s="271"/>
    </row>
    <row r="201654" spans="27:27">
      <c r="AA201654" s="271"/>
    </row>
    <row r="201655" spans="27:27">
      <c r="AA201655" s="271"/>
    </row>
    <row r="201656" spans="27:27">
      <c r="AA201656" s="271"/>
    </row>
    <row r="201657" spans="27:27">
      <c r="AA201657" s="271"/>
    </row>
    <row r="201658" spans="27:27">
      <c r="AA201658" s="271"/>
    </row>
    <row r="201659" spans="27:27">
      <c r="AA201659" s="271"/>
    </row>
    <row r="201660" spans="27:27">
      <c r="AA201660" s="271"/>
    </row>
    <row r="201661" spans="27:27">
      <c r="AA201661" s="271"/>
    </row>
    <row r="201662" spans="27:27">
      <c r="AA201662" s="271"/>
    </row>
    <row r="201663" spans="27:27">
      <c r="AA201663" s="271"/>
    </row>
    <row r="201664" spans="27:27">
      <c r="AA201664" s="271"/>
    </row>
    <row r="201665" spans="27:27">
      <c r="AA201665" s="271"/>
    </row>
    <row r="201666" spans="27:27">
      <c r="AA201666" s="271"/>
    </row>
    <row r="201667" spans="27:27">
      <c r="AA201667" s="271"/>
    </row>
    <row r="201668" spans="27:27">
      <c r="AA201668" s="271"/>
    </row>
    <row r="201669" spans="27:27">
      <c r="AA201669" s="271"/>
    </row>
    <row r="201670" spans="27:27">
      <c r="AA201670" s="271"/>
    </row>
    <row r="201671" spans="27:27">
      <c r="AA201671" s="271"/>
    </row>
    <row r="201672" spans="27:27">
      <c r="AA201672" s="271"/>
    </row>
    <row r="201673" spans="27:27">
      <c r="AA201673" s="271"/>
    </row>
    <row r="201674" spans="27:27">
      <c r="AA201674" s="271"/>
    </row>
    <row r="201675" spans="27:27">
      <c r="AA201675" s="271"/>
    </row>
    <row r="201676" spans="27:27">
      <c r="AA201676" s="271"/>
    </row>
    <row r="201677" spans="27:27">
      <c r="AA201677" s="271"/>
    </row>
    <row r="201678" spans="27:27">
      <c r="AA201678" s="271"/>
    </row>
    <row r="201679" spans="27:27">
      <c r="AA201679" s="271"/>
    </row>
    <row r="201680" spans="27:27">
      <c r="AA201680" s="271"/>
    </row>
    <row r="201681" spans="27:27">
      <c r="AA201681" s="271"/>
    </row>
    <row r="201682" spans="27:27">
      <c r="AA201682" s="271"/>
    </row>
    <row r="201683" spans="27:27">
      <c r="AA201683" s="271"/>
    </row>
    <row r="201684" spans="27:27">
      <c r="AA201684" s="271"/>
    </row>
    <row r="201685" spans="27:27">
      <c r="AA201685" s="271"/>
    </row>
    <row r="201686" spans="27:27">
      <c r="AA201686" s="271"/>
    </row>
    <row r="201687" spans="27:27">
      <c r="AA201687" s="271"/>
    </row>
    <row r="201688" spans="27:27">
      <c r="AA201688" s="271"/>
    </row>
    <row r="201689" spans="27:27">
      <c r="AA201689" s="271"/>
    </row>
    <row r="201690" spans="27:27">
      <c r="AA201690" s="271"/>
    </row>
    <row r="201691" spans="27:27">
      <c r="AA201691" s="271"/>
    </row>
    <row r="201692" spans="27:27">
      <c r="AA201692" s="271"/>
    </row>
    <row r="201693" spans="27:27">
      <c r="AA201693" s="271"/>
    </row>
    <row r="201694" spans="27:27">
      <c r="AA201694" s="271"/>
    </row>
    <row r="201695" spans="27:27">
      <c r="AA201695" s="271"/>
    </row>
    <row r="201696" spans="27:27">
      <c r="AA201696" s="271"/>
    </row>
    <row r="201697" spans="27:27">
      <c r="AA201697" s="271"/>
    </row>
    <row r="201698" spans="27:27">
      <c r="AA201698" s="271"/>
    </row>
    <row r="201699" spans="27:27">
      <c r="AA201699" s="271"/>
    </row>
    <row r="201700" spans="27:27">
      <c r="AA201700" s="271"/>
    </row>
    <row r="201701" spans="27:27">
      <c r="AA201701" s="271"/>
    </row>
    <row r="201702" spans="27:27">
      <c r="AA201702" s="271"/>
    </row>
    <row r="201703" spans="27:27">
      <c r="AA201703" s="271"/>
    </row>
    <row r="201704" spans="27:27">
      <c r="AA201704" s="271"/>
    </row>
    <row r="201705" spans="27:27">
      <c r="AA201705" s="271"/>
    </row>
    <row r="201706" spans="27:27">
      <c r="AA201706" s="271"/>
    </row>
    <row r="201707" spans="27:27">
      <c r="AA201707" s="271"/>
    </row>
    <row r="201708" spans="27:27">
      <c r="AA201708" s="271"/>
    </row>
    <row r="201709" spans="27:27">
      <c r="AA201709" s="271"/>
    </row>
    <row r="201710" spans="27:27">
      <c r="AA201710" s="271"/>
    </row>
    <row r="201711" spans="27:27">
      <c r="AA201711" s="271"/>
    </row>
    <row r="201712" spans="27:27">
      <c r="AA201712" s="271"/>
    </row>
    <row r="201713" spans="27:27">
      <c r="AA201713" s="271"/>
    </row>
    <row r="201714" spans="27:27">
      <c r="AA201714" s="271"/>
    </row>
    <row r="201715" spans="27:27">
      <c r="AA201715" s="271"/>
    </row>
    <row r="201716" spans="27:27">
      <c r="AA201716" s="271"/>
    </row>
    <row r="201717" spans="27:27">
      <c r="AA201717" s="271"/>
    </row>
    <row r="201718" spans="27:27">
      <c r="AA201718" s="271"/>
    </row>
    <row r="201719" spans="27:27">
      <c r="AA201719" s="271"/>
    </row>
    <row r="201720" spans="27:27">
      <c r="AA201720" s="271"/>
    </row>
    <row r="201721" spans="27:27">
      <c r="AA201721" s="271"/>
    </row>
    <row r="201722" spans="27:27">
      <c r="AA201722" s="271"/>
    </row>
    <row r="201723" spans="27:27">
      <c r="AA201723" s="271"/>
    </row>
    <row r="201724" spans="27:27">
      <c r="AA201724" s="271"/>
    </row>
    <row r="201725" spans="27:27">
      <c r="AA201725" s="271"/>
    </row>
    <row r="201726" spans="27:27">
      <c r="AA201726" s="271"/>
    </row>
    <row r="201727" spans="27:27">
      <c r="AA201727" s="271"/>
    </row>
    <row r="201728" spans="27:27">
      <c r="AA201728" s="271"/>
    </row>
    <row r="201729" spans="27:27">
      <c r="AA201729" s="271"/>
    </row>
    <row r="201730" spans="27:27">
      <c r="AA201730" s="271"/>
    </row>
    <row r="201731" spans="27:27">
      <c r="AA201731" s="271"/>
    </row>
    <row r="201732" spans="27:27">
      <c r="AA201732" s="271"/>
    </row>
    <row r="201733" spans="27:27">
      <c r="AA201733" s="271"/>
    </row>
    <row r="201734" spans="27:27">
      <c r="AA201734" s="271"/>
    </row>
    <row r="201735" spans="27:27">
      <c r="AA201735" s="271"/>
    </row>
    <row r="201736" spans="27:27">
      <c r="AA201736" s="271"/>
    </row>
    <row r="201737" spans="27:27">
      <c r="AA201737" s="271"/>
    </row>
    <row r="201738" spans="27:27">
      <c r="AA201738" s="271"/>
    </row>
    <row r="201739" spans="27:27">
      <c r="AA201739" s="271"/>
    </row>
    <row r="201740" spans="27:27">
      <c r="AA201740" s="271"/>
    </row>
    <row r="201741" spans="27:27">
      <c r="AA201741" s="271"/>
    </row>
    <row r="201742" spans="27:27">
      <c r="AA201742" s="271"/>
    </row>
    <row r="201743" spans="27:27">
      <c r="AA201743" s="271"/>
    </row>
    <row r="201744" spans="27:27">
      <c r="AA201744" s="271"/>
    </row>
    <row r="201745" spans="27:27">
      <c r="AA201745" s="271"/>
    </row>
    <row r="201746" spans="27:27">
      <c r="AA201746" s="271"/>
    </row>
    <row r="201747" spans="27:27">
      <c r="AA201747" s="271"/>
    </row>
    <row r="201748" spans="27:27">
      <c r="AA201748" s="271"/>
    </row>
    <row r="201749" spans="27:27">
      <c r="AA201749" s="271"/>
    </row>
    <row r="201750" spans="27:27">
      <c r="AA201750" s="271"/>
    </row>
    <row r="201751" spans="27:27">
      <c r="AA201751" s="271"/>
    </row>
    <row r="201752" spans="27:27">
      <c r="AA201752" s="271"/>
    </row>
    <row r="201753" spans="27:27">
      <c r="AA201753" s="271"/>
    </row>
    <row r="201754" spans="27:27">
      <c r="AA201754" s="271"/>
    </row>
    <row r="201755" spans="27:27">
      <c r="AA201755" s="271"/>
    </row>
    <row r="201756" spans="27:27">
      <c r="AA201756" s="271"/>
    </row>
    <row r="201757" spans="27:27">
      <c r="AA201757" s="271"/>
    </row>
    <row r="201758" spans="27:27">
      <c r="AA201758" s="271"/>
    </row>
    <row r="201759" spans="27:27">
      <c r="AA201759" s="271"/>
    </row>
    <row r="201760" spans="27:27">
      <c r="AA201760" s="271"/>
    </row>
    <row r="201761" spans="27:27">
      <c r="AA201761" s="271"/>
    </row>
    <row r="201762" spans="27:27">
      <c r="AA201762" s="271"/>
    </row>
    <row r="201763" spans="27:27">
      <c r="AA201763" s="271"/>
    </row>
    <row r="201764" spans="27:27">
      <c r="AA201764" s="271"/>
    </row>
    <row r="201765" spans="27:27">
      <c r="AA201765" s="271"/>
    </row>
    <row r="201766" spans="27:27">
      <c r="AA201766" s="271"/>
    </row>
    <row r="201767" spans="27:27">
      <c r="AA201767" s="271"/>
    </row>
    <row r="201768" spans="27:27">
      <c r="AA201768" s="271"/>
    </row>
    <row r="201769" spans="27:27">
      <c r="AA201769" s="271"/>
    </row>
    <row r="201770" spans="27:27">
      <c r="AA201770" s="271"/>
    </row>
    <row r="201771" spans="27:27">
      <c r="AA201771" s="271"/>
    </row>
    <row r="201772" spans="27:27">
      <c r="AA201772" s="271"/>
    </row>
    <row r="201773" spans="27:27">
      <c r="AA201773" s="271"/>
    </row>
    <row r="201774" spans="27:27">
      <c r="AA201774" s="271"/>
    </row>
    <row r="201775" spans="27:27">
      <c r="AA201775" s="271"/>
    </row>
    <row r="201776" spans="27:27">
      <c r="AA201776" s="271"/>
    </row>
    <row r="201777" spans="27:27">
      <c r="AA201777" s="271"/>
    </row>
    <row r="201778" spans="27:27">
      <c r="AA201778" s="271"/>
    </row>
    <row r="201779" spans="27:27">
      <c r="AA201779" s="271"/>
    </row>
    <row r="201780" spans="27:27">
      <c r="AA201780" s="271"/>
    </row>
    <row r="201781" spans="27:27">
      <c r="AA201781" s="271"/>
    </row>
    <row r="201782" spans="27:27">
      <c r="AA201782" s="271"/>
    </row>
    <row r="201783" spans="27:27">
      <c r="AA201783" s="271"/>
    </row>
    <row r="201784" spans="27:27">
      <c r="AA201784" s="271"/>
    </row>
    <row r="201785" spans="27:27">
      <c r="AA201785" s="271"/>
    </row>
    <row r="201786" spans="27:27">
      <c r="AA201786" s="271"/>
    </row>
    <row r="201787" spans="27:27">
      <c r="AA201787" s="271"/>
    </row>
    <row r="201788" spans="27:27">
      <c r="AA201788" s="271"/>
    </row>
    <row r="201789" spans="27:27">
      <c r="AA201789" s="271"/>
    </row>
    <row r="201790" spans="27:27">
      <c r="AA201790" s="271"/>
    </row>
    <row r="201791" spans="27:27">
      <c r="AA201791" s="271"/>
    </row>
    <row r="201792" spans="27:27">
      <c r="AA201792" s="271"/>
    </row>
    <row r="201793" spans="27:27">
      <c r="AA201793" s="271"/>
    </row>
    <row r="201794" spans="27:27">
      <c r="AA201794" s="271"/>
    </row>
    <row r="201795" spans="27:27">
      <c r="AA201795" s="271"/>
    </row>
    <row r="201796" spans="27:27">
      <c r="AA201796" s="271"/>
    </row>
    <row r="201797" spans="27:27">
      <c r="AA201797" s="271"/>
    </row>
    <row r="201798" spans="27:27">
      <c r="AA201798" s="271"/>
    </row>
    <row r="201799" spans="27:27">
      <c r="AA201799" s="271"/>
    </row>
    <row r="201800" spans="27:27">
      <c r="AA201800" s="271"/>
    </row>
    <row r="201801" spans="27:27">
      <c r="AA201801" s="271"/>
    </row>
    <row r="201802" spans="27:27">
      <c r="AA201802" s="271"/>
    </row>
    <row r="201803" spans="27:27">
      <c r="AA201803" s="271"/>
    </row>
    <row r="201804" spans="27:27">
      <c r="AA201804" s="271"/>
    </row>
    <row r="201805" spans="27:27">
      <c r="AA201805" s="271"/>
    </row>
    <row r="201806" spans="27:27">
      <c r="AA201806" s="271"/>
    </row>
    <row r="201807" spans="27:27">
      <c r="AA201807" s="271"/>
    </row>
    <row r="201808" spans="27:27">
      <c r="AA201808" s="271"/>
    </row>
    <row r="201809" spans="27:27">
      <c r="AA201809" s="271"/>
    </row>
    <row r="201810" spans="27:27">
      <c r="AA201810" s="271"/>
    </row>
    <row r="201811" spans="27:27">
      <c r="AA201811" s="271"/>
    </row>
    <row r="201812" spans="27:27">
      <c r="AA201812" s="271"/>
    </row>
    <row r="201813" spans="27:27">
      <c r="AA201813" s="271"/>
    </row>
    <row r="201814" spans="27:27">
      <c r="AA201814" s="271"/>
    </row>
    <row r="201815" spans="27:27">
      <c r="AA201815" s="271"/>
    </row>
    <row r="201816" spans="27:27">
      <c r="AA201816" s="271"/>
    </row>
    <row r="201817" spans="27:27">
      <c r="AA201817" s="271"/>
    </row>
    <row r="201818" spans="27:27">
      <c r="AA201818" s="271"/>
    </row>
    <row r="201819" spans="27:27">
      <c r="AA201819" s="271"/>
    </row>
    <row r="201820" spans="27:27">
      <c r="AA201820" s="271"/>
    </row>
    <row r="201821" spans="27:27">
      <c r="AA201821" s="271"/>
    </row>
    <row r="201822" spans="27:27">
      <c r="AA201822" s="271"/>
    </row>
    <row r="201823" spans="27:27">
      <c r="AA201823" s="271"/>
    </row>
    <row r="201824" spans="27:27">
      <c r="AA201824" s="271"/>
    </row>
    <row r="201825" spans="27:27">
      <c r="AA201825" s="271"/>
    </row>
    <row r="201826" spans="27:27">
      <c r="AA201826" s="271"/>
    </row>
    <row r="201827" spans="27:27">
      <c r="AA201827" s="271"/>
    </row>
    <row r="201828" spans="27:27">
      <c r="AA201828" s="271"/>
    </row>
    <row r="201829" spans="27:27">
      <c r="AA201829" s="271"/>
    </row>
    <row r="201830" spans="27:27">
      <c r="AA201830" s="271"/>
    </row>
    <row r="201831" spans="27:27">
      <c r="AA201831" s="271"/>
    </row>
    <row r="201832" spans="27:27">
      <c r="AA201832" s="271"/>
    </row>
    <row r="201833" spans="27:27">
      <c r="AA201833" s="271"/>
    </row>
    <row r="201834" spans="27:27">
      <c r="AA201834" s="271"/>
    </row>
    <row r="201835" spans="27:27">
      <c r="AA201835" s="271"/>
    </row>
    <row r="201836" spans="27:27">
      <c r="AA201836" s="271"/>
    </row>
    <row r="201837" spans="27:27">
      <c r="AA201837" s="271"/>
    </row>
    <row r="201838" spans="27:27">
      <c r="AA201838" s="271"/>
    </row>
    <row r="201839" spans="27:27">
      <c r="AA201839" s="271"/>
    </row>
    <row r="201840" spans="27:27">
      <c r="AA201840" s="271"/>
    </row>
    <row r="201841" spans="27:27">
      <c r="AA201841" s="271"/>
    </row>
    <row r="201842" spans="27:27">
      <c r="AA201842" s="271"/>
    </row>
    <row r="201843" spans="27:27">
      <c r="AA201843" s="271"/>
    </row>
    <row r="201844" spans="27:27">
      <c r="AA201844" s="271"/>
    </row>
    <row r="201845" spans="27:27">
      <c r="AA201845" s="271"/>
    </row>
    <row r="201846" spans="27:27">
      <c r="AA201846" s="271"/>
    </row>
    <row r="201847" spans="27:27">
      <c r="AA201847" s="271"/>
    </row>
    <row r="201848" spans="27:27">
      <c r="AA201848" s="271"/>
    </row>
    <row r="201849" spans="27:27">
      <c r="AA201849" s="271"/>
    </row>
    <row r="201850" spans="27:27">
      <c r="AA201850" s="271"/>
    </row>
    <row r="201851" spans="27:27">
      <c r="AA201851" s="271"/>
    </row>
    <row r="201852" spans="27:27">
      <c r="AA201852" s="271"/>
    </row>
    <row r="201853" spans="27:27">
      <c r="AA201853" s="271"/>
    </row>
    <row r="201854" spans="27:27">
      <c r="AA201854" s="271"/>
    </row>
    <row r="201855" spans="27:27">
      <c r="AA201855" s="271"/>
    </row>
    <row r="201856" spans="27:27">
      <c r="AA201856" s="271"/>
    </row>
    <row r="201857" spans="27:27">
      <c r="AA201857" s="271"/>
    </row>
    <row r="201858" spans="27:27">
      <c r="AA201858" s="271"/>
    </row>
    <row r="201859" spans="27:27">
      <c r="AA201859" s="271"/>
    </row>
    <row r="201860" spans="27:27">
      <c r="AA201860" s="271"/>
    </row>
    <row r="201861" spans="27:27">
      <c r="AA201861" s="271"/>
    </row>
    <row r="201862" spans="27:27">
      <c r="AA201862" s="271"/>
    </row>
    <row r="201863" spans="27:27">
      <c r="AA201863" s="271"/>
    </row>
    <row r="201864" spans="27:27">
      <c r="AA201864" s="271"/>
    </row>
    <row r="201865" spans="27:27">
      <c r="AA201865" s="271"/>
    </row>
    <row r="201866" spans="27:27">
      <c r="AA201866" s="271"/>
    </row>
    <row r="201867" spans="27:27">
      <c r="AA201867" s="271"/>
    </row>
    <row r="201868" spans="27:27">
      <c r="AA201868" s="271"/>
    </row>
    <row r="201869" spans="27:27">
      <c r="AA201869" s="271"/>
    </row>
    <row r="201870" spans="27:27">
      <c r="AA201870" s="271"/>
    </row>
    <row r="201871" spans="27:27">
      <c r="AA201871" s="271"/>
    </row>
    <row r="201872" spans="27:27">
      <c r="AA201872" s="271"/>
    </row>
    <row r="201873" spans="27:27">
      <c r="AA201873" s="271"/>
    </row>
    <row r="201874" spans="27:27">
      <c r="AA201874" s="271"/>
    </row>
    <row r="201875" spans="27:27">
      <c r="AA201875" s="271"/>
    </row>
    <row r="201876" spans="27:27">
      <c r="AA201876" s="271"/>
    </row>
    <row r="201877" spans="27:27">
      <c r="AA201877" s="271"/>
    </row>
    <row r="201878" spans="27:27">
      <c r="AA201878" s="271"/>
    </row>
    <row r="201879" spans="27:27">
      <c r="AA201879" s="271"/>
    </row>
    <row r="201880" spans="27:27">
      <c r="AA201880" s="271"/>
    </row>
    <row r="201881" spans="27:27">
      <c r="AA201881" s="271"/>
    </row>
    <row r="201882" spans="27:27">
      <c r="AA201882" s="271"/>
    </row>
    <row r="201883" spans="27:27">
      <c r="AA201883" s="271"/>
    </row>
    <row r="201884" spans="27:27">
      <c r="AA201884" s="271"/>
    </row>
    <row r="201885" spans="27:27">
      <c r="AA201885" s="271"/>
    </row>
    <row r="201886" spans="27:27">
      <c r="AA201886" s="271"/>
    </row>
    <row r="201887" spans="27:27">
      <c r="AA201887" s="271"/>
    </row>
    <row r="201888" spans="27:27">
      <c r="AA201888" s="271"/>
    </row>
    <row r="201889" spans="27:27">
      <c r="AA201889" s="271"/>
    </row>
    <row r="201890" spans="27:27">
      <c r="AA201890" s="271"/>
    </row>
    <row r="201891" spans="27:27">
      <c r="AA201891" s="271"/>
    </row>
    <row r="201892" spans="27:27">
      <c r="AA201892" s="271"/>
    </row>
    <row r="201893" spans="27:27">
      <c r="AA201893" s="271"/>
    </row>
    <row r="201894" spans="27:27">
      <c r="AA201894" s="271"/>
    </row>
    <row r="201895" spans="27:27">
      <c r="AA201895" s="271"/>
    </row>
    <row r="201896" spans="27:27">
      <c r="AA201896" s="271"/>
    </row>
    <row r="201897" spans="27:27">
      <c r="AA201897" s="271"/>
    </row>
    <row r="201898" spans="27:27">
      <c r="AA201898" s="271"/>
    </row>
    <row r="201899" spans="27:27">
      <c r="AA201899" s="271"/>
    </row>
    <row r="201900" spans="27:27">
      <c r="AA201900" s="271"/>
    </row>
    <row r="201901" spans="27:27">
      <c r="AA201901" s="271"/>
    </row>
    <row r="201902" spans="27:27">
      <c r="AA201902" s="271"/>
    </row>
    <row r="201903" spans="27:27">
      <c r="AA201903" s="271"/>
    </row>
    <row r="201904" spans="27:27">
      <c r="AA201904" s="271"/>
    </row>
    <row r="201905" spans="27:27">
      <c r="AA201905" s="271"/>
    </row>
    <row r="201906" spans="27:27">
      <c r="AA201906" s="271"/>
    </row>
    <row r="201907" spans="27:27">
      <c r="AA201907" s="271"/>
    </row>
    <row r="201908" spans="27:27">
      <c r="AA201908" s="271"/>
    </row>
    <row r="201909" spans="27:27">
      <c r="AA201909" s="271"/>
    </row>
    <row r="201910" spans="27:27">
      <c r="AA201910" s="271"/>
    </row>
    <row r="201911" spans="27:27">
      <c r="AA201911" s="271"/>
    </row>
    <row r="201912" spans="27:27">
      <c r="AA201912" s="271"/>
    </row>
    <row r="201913" spans="27:27">
      <c r="AA201913" s="271"/>
    </row>
    <row r="201914" spans="27:27">
      <c r="AA201914" s="271"/>
    </row>
    <row r="201915" spans="27:27">
      <c r="AA201915" s="271"/>
    </row>
    <row r="201916" spans="27:27">
      <c r="AA201916" s="271"/>
    </row>
    <row r="201917" spans="27:27">
      <c r="AA201917" s="271"/>
    </row>
    <row r="201918" spans="27:27">
      <c r="AA201918" s="271"/>
    </row>
    <row r="201919" spans="27:27">
      <c r="AA201919" s="271"/>
    </row>
    <row r="201920" spans="27:27">
      <c r="AA201920" s="271"/>
    </row>
    <row r="201921" spans="27:27">
      <c r="AA201921" s="271"/>
    </row>
    <row r="201922" spans="27:27">
      <c r="AA201922" s="271"/>
    </row>
    <row r="201923" spans="27:27">
      <c r="AA201923" s="271"/>
    </row>
    <row r="201924" spans="27:27">
      <c r="AA201924" s="271"/>
    </row>
    <row r="201925" spans="27:27">
      <c r="AA201925" s="271"/>
    </row>
    <row r="201926" spans="27:27">
      <c r="AA201926" s="271"/>
    </row>
    <row r="201927" spans="27:27">
      <c r="AA201927" s="271"/>
    </row>
    <row r="201928" spans="27:27">
      <c r="AA201928" s="271"/>
    </row>
    <row r="201929" spans="27:27">
      <c r="AA201929" s="271"/>
    </row>
    <row r="201930" spans="27:27">
      <c r="AA201930" s="271"/>
    </row>
    <row r="201931" spans="27:27">
      <c r="AA201931" s="271"/>
    </row>
    <row r="201932" spans="27:27">
      <c r="AA201932" s="271"/>
    </row>
    <row r="201933" spans="27:27">
      <c r="AA201933" s="271"/>
    </row>
    <row r="201934" spans="27:27">
      <c r="AA201934" s="271"/>
    </row>
    <row r="201935" spans="27:27">
      <c r="AA201935" s="271"/>
    </row>
    <row r="201936" spans="27:27">
      <c r="AA201936" s="271"/>
    </row>
    <row r="201937" spans="27:27">
      <c r="AA201937" s="271"/>
    </row>
    <row r="201938" spans="27:27">
      <c r="AA201938" s="271"/>
    </row>
    <row r="201939" spans="27:27">
      <c r="AA201939" s="271"/>
    </row>
    <row r="201940" spans="27:27">
      <c r="AA201940" s="271"/>
    </row>
    <row r="201941" spans="27:27">
      <c r="AA201941" s="271"/>
    </row>
    <row r="201942" spans="27:27">
      <c r="AA201942" s="271"/>
    </row>
    <row r="201943" spans="27:27">
      <c r="AA201943" s="271"/>
    </row>
    <row r="201944" spans="27:27">
      <c r="AA201944" s="271"/>
    </row>
    <row r="201945" spans="27:27">
      <c r="AA201945" s="271"/>
    </row>
    <row r="201946" spans="27:27">
      <c r="AA201946" s="271"/>
    </row>
    <row r="201947" spans="27:27">
      <c r="AA201947" s="271"/>
    </row>
    <row r="201948" spans="27:27">
      <c r="AA201948" s="271"/>
    </row>
    <row r="201949" spans="27:27">
      <c r="AA201949" s="271"/>
    </row>
    <row r="201950" spans="27:27">
      <c r="AA201950" s="271"/>
    </row>
    <row r="201951" spans="27:27">
      <c r="AA201951" s="271"/>
    </row>
    <row r="201952" spans="27:27">
      <c r="AA201952" s="271"/>
    </row>
    <row r="201953" spans="27:27">
      <c r="AA201953" s="271"/>
    </row>
    <row r="201954" spans="27:27">
      <c r="AA201954" s="271"/>
    </row>
    <row r="201955" spans="27:27">
      <c r="AA201955" s="271"/>
    </row>
    <row r="201956" spans="27:27">
      <c r="AA201956" s="271"/>
    </row>
    <row r="201957" spans="27:27">
      <c r="AA201957" s="271"/>
    </row>
    <row r="201958" spans="27:27">
      <c r="AA201958" s="271"/>
    </row>
    <row r="201959" spans="27:27">
      <c r="AA201959" s="271"/>
    </row>
    <row r="201960" spans="27:27">
      <c r="AA201960" s="271"/>
    </row>
    <row r="201961" spans="27:27">
      <c r="AA201961" s="271"/>
    </row>
    <row r="201962" spans="27:27">
      <c r="AA201962" s="271"/>
    </row>
    <row r="201963" spans="27:27">
      <c r="AA201963" s="271"/>
    </row>
    <row r="201964" spans="27:27">
      <c r="AA201964" s="271"/>
    </row>
    <row r="201965" spans="27:27">
      <c r="AA201965" s="271"/>
    </row>
    <row r="201966" spans="27:27">
      <c r="AA201966" s="271"/>
    </row>
    <row r="201967" spans="27:27">
      <c r="AA201967" s="271"/>
    </row>
    <row r="201968" spans="27:27">
      <c r="AA201968" s="271"/>
    </row>
    <row r="201969" spans="27:27">
      <c r="AA201969" s="271"/>
    </row>
    <row r="201970" spans="27:27">
      <c r="AA201970" s="271"/>
    </row>
    <row r="201971" spans="27:27">
      <c r="AA201971" s="271"/>
    </row>
    <row r="201972" spans="27:27">
      <c r="AA201972" s="271"/>
    </row>
    <row r="201973" spans="27:27">
      <c r="AA201973" s="271"/>
    </row>
    <row r="201974" spans="27:27">
      <c r="AA201974" s="271"/>
    </row>
    <row r="201975" spans="27:27">
      <c r="AA201975" s="271"/>
    </row>
    <row r="201976" spans="27:27">
      <c r="AA201976" s="271"/>
    </row>
    <row r="201977" spans="27:27">
      <c r="AA201977" s="271"/>
    </row>
    <row r="201978" spans="27:27">
      <c r="AA201978" s="271"/>
    </row>
    <row r="201979" spans="27:27">
      <c r="AA201979" s="271"/>
    </row>
    <row r="201980" spans="27:27">
      <c r="AA201980" s="271"/>
    </row>
    <row r="201981" spans="27:27">
      <c r="AA201981" s="271"/>
    </row>
    <row r="201982" spans="27:27">
      <c r="AA201982" s="271"/>
    </row>
    <row r="201983" spans="27:27">
      <c r="AA201983" s="271"/>
    </row>
    <row r="201984" spans="27:27">
      <c r="AA201984" s="271"/>
    </row>
    <row r="201985" spans="27:27">
      <c r="AA201985" s="271"/>
    </row>
    <row r="201986" spans="27:27">
      <c r="AA201986" s="271"/>
    </row>
    <row r="201987" spans="27:27">
      <c r="AA201987" s="271"/>
    </row>
    <row r="201988" spans="27:27">
      <c r="AA201988" s="271"/>
    </row>
    <row r="201989" spans="27:27">
      <c r="AA201989" s="271"/>
    </row>
    <row r="201990" spans="27:27">
      <c r="AA201990" s="271"/>
    </row>
    <row r="201991" spans="27:27">
      <c r="AA201991" s="271"/>
    </row>
    <row r="201992" spans="27:27">
      <c r="AA201992" s="271"/>
    </row>
    <row r="201993" spans="27:27">
      <c r="AA201993" s="271"/>
    </row>
    <row r="201994" spans="27:27">
      <c r="AA201994" s="271"/>
    </row>
    <row r="201995" spans="27:27">
      <c r="AA201995" s="271"/>
    </row>
    <row r="201996" spans="27:27">
      <c r="AA201996" s="271"/>
    </row>
    <row r="201997" spans="27:27">
      <c r="AA201997" s="271"/>
    </row>
    <row r="201998" spans="27:27">
      <c r="AA201998" s="271"/>
    </row>
    <row r="201999" spans="27:27">
      <c r="AA201999" s="271"/>
    </row>
    <row r="202000" spans="27:27">
      <c r="AA202000" s="271"/>
    </row>
    <row r="202001" spans="27:27">
      <c r="AA202001" s="271"/>
    </row>
    <row r="202002" spans="27:27">
      <c r="AA202002" s="271"/>
    </row>
    <row r="202003" spans="27:27">
      <c r="AA202003" s="271"/>
    </row>
    <row r="202004" spans="27:27">
      <c r="AA202004" s="271"/>
    </row>
    <row r="202005" spans="27:27">
      <c r="AA202005" s="271"/>
    </row>
    <row r="202006" spans="27:27">
      <c r="AA202006" s="271"/>
    </row>
    <row r="202007" spans="27:27">
      <c r="AA202007" s="271"/>
    </row>
    <row r="202008" spans="27:27">
      <c r="AA202008" s="271"/>
    </row>
    <row r="202009" spans="27:27">
      <c r="AA202009" s="271"/>
    </row>
    <row r="202010" spans="27:27">
      <c r="AA202010" s="271"/>
    </row>
    <row r="202011" spans="27:27">
      <c r="AA202011" s="271"/>
    </row>
    <row r="202012" spans="27:27">
      <c r="AA202012" s="271"/>
    </row>
    <row r="202013" spans="27:27">
      <c r="AA202013" s="271"/>
    </row>
    <row r="202014" spans="27:27">
      <c r="AA202014" s="271"/>
    </row>
    <row r="202015" spans="27:27">
      <c r="AA202015" s="271"/>
    </row>
    <row r="202016" spans="27:27">
      <c r="AA202016" s="271"/>
    </row>
    <row r="202017" spans="27:27">
      <c r="AA202017" s="271"/>
    </row>
    <row r="202018" spans="27:27">
      <c r="AA202018" s="271"/>
    </row>
    <row r="202019" spans="27:27">
      <c r="AA202019" s="271"/>
    </row>
    <row r="202020" spans="27:27">
      <c r="AA202020" s="271"/>
    </row>
    <row r="202021" spans="27:27">
      <c r="AA202021" s="271"/>
    </row>
    <row r="202022" spans="27:27">
      <c r="AA202022" s="271"/>
    </row>
    <row r="202023" spans="27:27">
      <c r="AA202023" s="271"/>
    </row>
    <row r="202024" spans="27:27">
      <c r="AA202024" s="271"/>
    </row>
    <row r="202025" spans="27:27">
      <c r="AA202025" s="271"/>
    </row>
    <row r="202026" spans="27:27">
      <c r="AA202026" s="271"/>
    </row>
    <row r="202027" spans="27:27">
      <c r="AA202027" s="271"/>
    </row>
    <row r="202028" spans="27:27">
      <c r="AA202028" s="271"/>
    </row>
    <row r="202029" spans="27:27">
      <c r="AA202029" s="271"/>
    </row>
    <row r="202030" spans="27:27">
      <c r="AA202030" s="271"/>
    </row>
    <row r="202031" spans="27:27">
      <c r="AA202031" s="271"/>
    </row>
    <row r="202032" spans="27:27">
      <c r="AA202032" s="271"/>
    </row>
    <row r="202033" spans="27:27">
      <c r="AA202033" s="271"/>
    </row>
    <row r="202034" spans="27:27">
      <c r="AA202034" s="271"/>
    </row>
    <row r="202035" spans="27:27">
      <c r="AA202035" s="271"/>
    </row>
    <row r="202036" spans="27:27">
      <c r="AA202036" s="271"/>
    </row>
    <row r="202037" spans="27:27">
      <c r="AA202037" s="271"/>
    </row>
    <row r="202038" spans="27:27">
      <c r="AA202038" s="271"/>
    </row>
    <row r="202039" spans="27:27">
      <c r="AA202039" s="271"/>
    </row>
    <row r="202040" spans="27:27">
      <c r="AA202040" s="271"/>
    </row>
    <row r="202041" spans="27:27">
      <c r="AA202041" s="271"/>
    </row>
    <row r="202042" spans="27:27">
      <c r="AA202042" s="271"/>
    </row>
    <row r="202043" spans="27:27">
      <c r="AA202043" s="271"/>
    </row>
    <row r="202044" spans="27:27">
      <c r="AA202044" s="271"/>
    </row>
    <row r="202045" spans="27:27">
      <c r="AA202045" s="271"/>
    </row>
    <row r="202046" spans="27:27">
      <c r="AA202046" s="271"/>
    </row>
    <row r="202047" spans="27:27">
      <c r="AA202047" s="271"/>
    </row>
    <row r="202048" spans="27:27">
      <c r="AA202048" s="271"/>
    </row>
    <row r="202049" spans="27:27">
      <c r="AA202049" s="271"/>
    </row>
    <row r="202050" spans="27:27">
      <c r="AA202050" s="271"/>
    </row>
    <row r="202051" spans="27:27">
      <c r="AA202051" s="271"/>
    </row>
    <row r="202052" spans="27:27">
      <c r="AA202052" s="271"/>
    </row>
    <row r="202053" spans="27:27">
      <c r="AA202053" s="271"/>
    </row>
    <row r="202054" spans="27:27">
      <c r="AA202054" s="271"/>
    </row>
    <row r="202055" spans="27:27">
      <c r="AA202055" s="271"/>
    </row>
    <row r="202056" spans="27:27">
      <c r="AA202056" s="271"/>
    </row>
    <row r="202057" spans="27:27">
      <c r="AA202057" s="271"/>
    </row>
    <row r="202058" spans="27:27">
      <c r="AA202058" s="271"/>
    </row>
    <row r="202059" spans="27:27">
      <c r="AA202059" s="271"/>
    </row>
    <row r="202060" spans="27:27">
      <c r="AA202060" s="271"/>
    </row>
    <row r="202061" spans="27:27">
      <c r="AA202061" s="271"/>
    </row>
    <row r="202062" spans="27:27">
      <c r="AA202062" s="271"/>
    </row>
    <row r="202063" spans="27:27">
      <c r="AA202063" s="271"/>
    </row>
    <row r="202064" spans="27:27">
      <c r="AA202064" s="271"/>
    </row>
    <row r="202065" spans="27:27">
      <c r="AA202065" s="271"/>
    </row>
    <row r="202066" spans="27:27">
      <c r="AA202066" s="271"/>
    </row>
    <row r="202067" spans="27:27">
      <c r="AA202067" s="271"/>
    </row>
    <row r="202068" spans="27:27">
      <c r="AA202068" s="271"/>
    </row>
    <row r="202069" spans="27:27">
      <c r="AA202069" s="271"/>
    </row>
    <row r="202070" spans="27:27">
      <c r="AA202070" s="271"/>
    </row>
    <row r="202071" spans="27:27">
      <c r="AA202071" s="271"/>
    </row>
    <row r="202072" spans="27:27">
      <c r="AA202072" s="271"/>
    </row>
    <row r="202073" spans="27:27">
      <c r="AA202073" s="271"/>
    </row>
    <row r="202074" spans="27:27">
      <c r="AA202074" s="271"/>
    </row>
    <row r="202075" spans="27:27">
      <c r="AA202075" s="271"/>
    </row>
    <row r="202076" spans="27:27">
      <c r="AA202076" s="271"/>
    </row>
    <row r="202077" spans="27:27">
      <c r="AA202077" s="271"/>
    </row>
    <row r="202078" spans="27:27">
      <c r="AA202078" s="271"/>
    </row>
    <row r="202079" spans="27:27">
      <c r="AA202079" s="271"/>
    </row>
    <row r="202080" spans="27:27">
      <c r="AA202080" s="271"/>
    </row>
    <row r="202081" spans="27:27">
      <c r="AA202081" s="271"/>
    </row>
    <row r="202082" spans="27:27">
      <c r="AA202082" s="271"/>
    </row>
    <row r="202083" spans="27:27">
      <c r="AA202083" s="271"/>
    </row>
    <row r="202084" spans="27:27">
      <c r="AA202084" s="271"/>
    </row>
    <row r="202085" spans="27:27">
      <c r="AA202085" s="271"/>
    </row>
    <row r="202086" spans="27:27">
      <c r="AA202086" s="271"/>
    </row>
    <row r="202087" spans="27:27">
      <c r="AA202087" s="271"/>
    </row>
    <row r="202088" spans="27:27">
      <c r="AA202088" s="271"/>
    </row>
    <row r="202089" spans="27:27">
      <c r="AA202089" s="271"/>
    </row>
    <row r="202090" spans="27:27">
      <c r="AA202090" s="271"/>
    </row>
    <row r="202091" spans="27:27">
      <c r="AA202091" s="271"/>
    </row>
    <row r="202092" spans="27:27">
      <c r="AA202092" s="271"/>
    </row>
    <row r="202093" spans="27:27">
      <c r="AA202093" s="271"/>
    </row>
    <row r="202094" spans="27:27">
      <c r="AA202094" s="271"/>
    </row>
    <row r="202095" spans="27:27">
      <c r="AA202095" s="271"/>
    </row>
    <row r="202096" spans="27:27">
      <c r="AA202096" s="271"/>
    </row>
    <row r="202097" spans="27:27">
      <c r="AA202097" s="271"/>
    </row>
    <row r="202098" spans="27:27">
      <c r="AA202098" s="271"/>
    </row>
    <row r="202099" spans="27:27">
      <c r="AA202099" s="271"/>
    </row>
    <row r="202100" spans="27:27">
      <c r="AA202100" s="271"/>
    </row>
    <row r="202101" spans="27:27">
      <c r="AA202101" s="271"/>
    </row>
    <row r="202102" spans="27:27">
      <c r="AA202102" s="271"/>
    </row>
    <row r="202103" spans="27:27">
      <c r="AA202103" s="271"/>
    </row>
    <row r="202104" spans="27:27">
      <c r="AA202104" s="271"/>
    </row>
    <row r="202105" spans="27:27">
      <c r="AA202105" s="271"/>
    </row>
    <row r="202106" spans="27:27">
      <c r="AA202106" s="271"/>
    </row>
    <row r="202107" spans="27:27">
      <c r="AA202107" s="271"/>
    </row>
    <row r="202108" spans="27:27">
      <c r="AA202108" s="271"/>
    </row>
    <row r="202109" spans="27:27">
      <c r="AA202109" s="271"/>
    </row>
    <row r="202110" spans="27:27">
      <c r="AA202110" s="271"/>
    </row>
    <row r="202111" spans="27:27">
      <c r="AA202111" s="271"/>
    </row>
    <row r="202112" spans="27:27">
      <c r="AA202112" s="271"/>
    </row>
    <row r="202113" spans="27:27">
      <c r="AA202113" s="271"/>
    </row>
    <row r="202114" spans="27:27">
      <c r="AA202114" s="271"/>
    </row>
    <row r="202115" spans="27:27">
      <c r="AA202115" s="271"/>
    </row>
    <row r="202116" spans="27:27">
      <c r="AA202116" s="271"/>
    </row>
    <row r="202117" spans="27:27">
      <c r="AA202117" s="271"/>
    </row>
    <row r="202118" spans="27:27">
      <c r="AA202118" s="271"/>
    </row>
    <row r="202119" spans="27:27">
      <c r="AA202119" s="271"/>
    </row>
    <row r="202120" spans="27:27">
      <c r="AA202120" s="271"/>
    </row>
    <row r="202121" spans="27:27">
      <c r="AA202121" s="271"/>
    </row>
    <row r="202122" spans="27:27">
      <c r="AA202122" s="271"/>
    </row>
    <row r="202123" spans="27:27">
      <c r="AA202123" s="271"/>
    </row>
    <row r="202124" spans="27:27">
      <c r="AA202124" s="271"/>
    </row>
    <row r="202125" spans="27:27">
      <c r="AA202125" s="271"/>
    </row>
    <row r="202126" spans="27:27">
      <c r="AA202126" s="271"/>
    </row>
    <row r="202127" spans="27:27">
      <c r="AA202127" s="271"/>
    </row>
    <row r="202128" spans="27:27">
      <c r="AA202128" s="271"/>
    </row>
    <row r="202129" spans="27:27">
      <c r="AA202129" s="271"/>
    </row>
    <row r="202130" spans="27:27">
      <c r="AA202130" s="271"/>
    </row>
    <row r="202131" spans="27:27">
      <c r="AA202131" s="271"/>
    </row>
    <row r="202132" spans="27:27">
      <c r="AA202132" s="271"/>
    </row>
    <row r="202133" spans="27:27">
      <c r="AA202133" s="271"/>
    </row>
    <row r="202134" spans="27:27">
      <c r="AA202134" s="271"/>
    </row>
    <row r="202135" spans="27:27">
      <c r="AA202135" s="271"/>
    </row>
    <row r="202136" spans="27:27">
      <c r="AA202136" s="271"/>
    </row>
    <row r="202137" spans="27:27">
      <c r="AA202137" s="271"/>
    </row>
    <row r="202138" spans="27:27">
      <c r="AA202138" s="271"/>
    </row>
    <row r="202139" spans="27:27">
      <c r="AA202139" s="271"/>
    </row>
    <row r="202140" spans="27:27">
      <c r="AA202140" s="271"/>
    </row>
    <row r="202141" spans="27:27">
      <c r="AA202141" s="271"/>
    </row>
    <row r="202142" spans="27:27">
      <c r="AA202142" s="271"/>
    </row>
    <row r="202143" spans="27:27">
      <c r="AA202143" s="271"/>
    </row>
    <row r="202144" spans="27:27">
      <c r="AA202144" s="271"/>
    </row>
    <row r="202145" spans="27:27">
      <c r="AA202145" s="271"/>
    </row>
    <row r="202146" spans="27:27">
      <c r="AA202146" s="271"/>
    </row>
    <row r="202147" spans="27:27">
      <c r="AA202147" s="271"/>
    </row>
    <row r="202148" spans="27:27">
      <c r="AA202148" s="271"/>
    </row>
    <row r="202149" spans="27:27">
      <c r="AA202149" s="271"/>
    </row>
    <row r="202150" spans="27:27">
      <c r="AA202150" s="271"/>
    </row>
    <row r="202151" spans="27:27">
      <c r="AA202151" s="271"/>
    </row>
    <row r="202152" spans="27:27">
      <c r="AA202152" s="271"/>
    </row>
    <row r="202153" spans="27:27">
      <c r="AA202153" s="271"/>
    </row>
    <row r="202154" spans="27:27">
      <c r="AA202154" s="271"/>
    </row>
    <row r="202155" spans="27:27">
      <c r="AA202155" s="271"/>
    </row>
    <row r="202156" spans="27:27">
      <c r="AA202156" s="271"/>
    </row>
    <row r="202157" spans="27:27">
      <c r="AA202157" s="271"/>
    </row>
    <row r="202158" spans="27:27">
      <c r="AA202158" s="271"/>
    </row>
    <row r="202159" spans="27:27">
      <c r="AA202159" s="271"/>
    </row>
    <row r="202160" spans="27:27">
      <c r="AA202160" s="271"/>
    </row>
    <row r="202161" spans="27:27">
      <c r="AA202161" s="271"/>
    </row>
    <row r="202162" spans="27:27">
      <c r="AA202162" s="271"/>
    </row>
    <row r="202163" spans="27:27">
      <c r="AA202163" s="271"/>
    </row>
    <row r="202164" spans="27:27">
      <c r="AA202164" s="271"/>
    </row>
    <row r="202165" spans="27:27">
      <c r="AA202165" s="271"/>
    </row>
    <row r="202166" spans="27:27">
      <c r="AA202166" s="271"/>
    </row>
    <row r="202167" spans="27:27">
      <c r="AA202167" s="271"/>
    </row>
    <row r="202168" spans="27:27">
      <c r="AA202168" s="271"/>
    </row>
    <row r="202169" spans="27:27">
      <c r="AA202169" s="271"/>
    </row>
    <row r="202170" spans="27:27">
      <c r="AA202170" s="271"/>
    </row>
    <row r="202171" spans="27:27">
      <c r="AA202171" s="271"/>
    </row>
    <row r="202172" spans="27:27">
      <c r="AA202172" s="271"/>
    </row>
    <row r="202173" spans="27:27">
      <c r="AA202173" s="271"/>
    </row>
    <row r="202174" spans="27:27">
      <c r="AA202174" s="271"/>
    </row>
    <row r="202175" spans="27:27">
      <c r="AA202175" s="271"/>
    </row>
    <row r="202176" spans="27:27">
      <c r="AA202176" s="271"/>
    </row>
    <row r="202177" spans="27:27">
      <c r="AA202177" s="271"/>
    </row>
    <row r="202178" spans="27:27">
      <c r="AA202178" s="271"/>
    </row>
    <row r="202179" spans="27:27">
      <c r="AA202179" s="271"/>
    </row>
    <row r="202180" spans="27:27">
      <c r="AA202180" s="271"/>
    </row>
    <row r="202181" spans="27:27">
      <c r="AA202181" s="271"/>
    </row>
    <row r="202182" spans="27:27">
      <c r="AA202182" s="271"/>
    </row>
    <row r="202183" spans="27:27">
      <c r="AA202183" s="271"/>
    </row>
    <row r="202184" spans="27:27">
      <c r="AA202184" s="271"/>
    </row>
    <row r="202185" spans="27:27">
      <c r="AA202185" s="271"/>
    </row>
    <row r="202186" spans="27:27">
      <c r="AA202186" s="271"/>
    </row>
    <row r="202187" spans="27:27">
      <c r="AA202187" s="271"/>
    </row>
    <row r="202188" spans="27:27">
      <c r="AA202188" s="271"/>
    </row>
    <row r="202189" spans="27:27">
      <c r="AA202189" s="271"/>
    </row>
    <row r="202190" spans="27:27">
      <c r="AA202190" s="271"/>
    </row>
    <row r="202191" spans="27:27">
      <c r="AA202191" s="271"/>
    </row>
    <row r="202192" spans="27:27">
      <c r="AA202192" s="271"/>
    </row>
    <row r="202193" spans="27:27">
      <c r="AA202193" s="271"/>
    </row>
    <row r="202194" spans="27:27">
      <c r="AA202194" s="271"/>
    </row>
    <row r="202195" spans="27:27">
      <c r="AA202195" s="271"/>
    </row>
    <row r="202196" spans="27:27">
      <c r="AA202196" s="271"/>
    </row>
    <row r="202197" spans="27:27">
      <c r="AA202197" s="271"/>
    </row>
    <row r="202198" spans="27:27">
      <c r="AA202198" s="271"/>
    </row>
    <row r="202199" spans="27:27">
      <c r="AA202199" s="271"/>
    </row>
    <row r="202200" spans="27:27">
      <c r="AA202200" s="271"/>
    </row>
    <row r="202201" spans="27:27">
      <c r="AA202201" s="271"/>
    </row>
    <row r="202202" spans="27:27">
      <c r="AA202202" s="271"/>
    </row>
    <row r="202203" spans="27:27">
      <c r="AA202203" s="271"/>
    </row>
    <row r="202204" spans="27:27">
      <c r="AA202204" s="271"/>
    </row>
    <row r="202205" spans="27:27">
      <c r="AA202205" s="271"/>
    </row>
    <row r="202206" spans="27:27">
      <c r="AA202206" s="271"/>
    </row>
    <row r="202207" spans="27:27">
      <c r="AA202207" s="271"/>
    </row>
    <row r="202208" spans="27:27">
      <c r="AA202208" s="271"/>
    </row>
    <row r="202209" spans="27:27">
      <c r="AA202209" s="271"/>
    </row>
    <row r="202210" spans="27:27">
      <c r="AA202210" s="271"/>
    </row>
    <row r="202211" spans="27:27">
      <c r="AA202211" s="271"/>
    </row>
    <row r="202212" spans="27:27">
      <c r="AA202212" s="271"/>
    </row>
    <row r="202213" spans="27:27">
      <c r="AA202213" s="271"/>
    </row>
    <row r="202214" spans="27:27">
      <c r="AA202214" s="271"/>
    </row>
    <row r="202215" spans="27:27">
      <c r="AA202215" s="271"/>
    </row>
    <row r="202216" spans="27:27">
      <c r="AA202216" s="271"/>
    </row>
    <row r="202217" spans="27:27">
      <c r="AA202217" s="271"/>
    </row>
    <row r="202218" spans="27:27">
      <c r="AA202218" s="271"/>
    </row>
    <row r="202219" spans="27:27">
      <c r="AA202219" s="271"/>
    </row>
    <row r="202220" spans="27:27">
      <c r="AA202220" s="271"/>
    </row>
    <row r="202221" spans="27:27">
      <c r="AA202221" s="271"/>
    </row>
    <row r="202222" spans="27:27">
      <c r="AA202222" s="271"/>
    </row>
    <row r="202223" spans="27:27">
      <c r="AA202223" s="271"/>
    </row>
    <row r="202224" spans="27:27">
      <c r="AA202224" s="271"/>
    </row>
    <row r="202225" spans="27:27">
      <c r="AA202225" s="271"/>
    </row>
    <row r="202226" spans="27:27">
      <c r="AA202226" s="271"/>
    </row>
    <row r="202227" spans="27:27">
      <c r="AA202227" s="271"/>
    </row>
    <row r="202228" spans="27:27">
      <c r="AA202228" s="271"/>
    </row>
    <row r="202229" spans="27:27">
      <c r="AA202229" s="271"/>
    </row>
    <row r="202230" spans="27:27">
      <c r="AA202230" s="271"/>
    </row>
    <row r="202231" spans="27:27">
      <c r="AA202231" s="271"/>
    </row>
    <row r="202232" spans="27:27">
      <c r="AA202232" s="271"/>
    </row>
    <row r="202233" spans="27:27">
      <c r="AA202233" s="271"/>
    </row>
    <row r="202234" spans="27:27">
      <c r="AA202234" s="271"/>
    </row>
    <row r="202235" spans="27:27">
      <c r="AA202235" s="271"/>
    </row>
    <row r="202236" spans="27:27">
      <c r="AA202236" s="271"/>
    </row>
    <row r="202237" spans="27:27">
      <c r="AA202237" s="271"/>
    </row>
    <row r="202238" spans="27:27">
      <c r="AA202238" s="271"/>
    </row>
    <row r="202239" spans="27:27">
      <c r="AA202239" s="271"/>
    </row>
    <row r="202240" spans="27:27">
      <c r="AA202240" s="271"/>
    </row>
    <row r="202241" spans="27:27">
      <c r="AA202241" s="271"/>
    </row>
    <row r="202242" spans="27:27">
      <c r="AA202242" s="271"/>
    </row>
    <row r="202243" spans="27:27">
      <c r="AA202243" s="271"/>
    </row>
    <row r="202244" spans="27:27">
      <c r="AA202244" s="271"/>
    </row>
    <row r="202245" spans="27:27">
      <c r="AA202245" s="271"/>
    </row>
    <row r="202246" spans="27:27">
      <c r="AA202246" s="271"/>
    </row>
    <row r="202247" spans="27:27">
      <c r="AA202247" s="271"/>
    </row>
    <row r="202248" spans="27:27">
      <c r="AA202248" s="271"/>
    </row>
    <row r="202249" spans="27:27">
      <c r="AA202249" s="271"/>
    </row>
    <row r="202250" spans="27:27">
      <c r="AA202250" s="271"/>
    </row>
    <row r="202251" spans="27:27">
      <c r="AA202251" s="271"/>
    </row>
    <row r="202252" spans="27:27">
      <c r="AA202252" s="271"/>
    </row>
    <row r="202253" spans="27:27">
      <c r="AA202253" s="271"/>
    </row>
    <row r="202254" spans="27:27">
      <c r="AA202254" s="271"/>
    </row>
    <row r="202255" spans="27:27">
      <c r="AA202255" s="271"/>
    </row>
    <row r="202256" spans="27:27">
      <c r="AA202256" s="271"/>
    </row>
    <row r="202257" spans="27:27">
      <c r="AA202257" s="271"/>
    </row>
    <row r="202258" spans="27:27">
      <c r="AA202258" s="271"/>
    </row>
    <row r="202259" spans="27:27">
      <c r="AA202259" s="271"/>
    </row>
    <row r="202260" spans="27:27">
      <c r="AA202260" s="271"/>
    </row>
    <row r="202261" spans="27:27">
      <c r="AA202261" s="271"/>
    </row>
    <row r="202262" spans="27:27">
      <c r="AA202262" s="271"/>
    </row>
    <row r="202263" spans="27:27">
      <c r="AA202263" s="271"/>
    </row>
    <row r="202264" spans="27:27">
      <c r="AA202264" s="271"/>
    </row>
    <row r="202265" spans="27:27">
      <c r="AA202265" s="271"/>
    </row>
    <row r="202266" spans="27:27">
      <c r="AA202266" s="271"/>
    </row>
    <row r="202267" spans="27:27">
      <c r="AA202267" s="271"/>
    </row>
    <row r="202268" spans="27:27">
      <c r="AA202268" s="271"/>
    </row>
    <row r="202269" spans="27:27">
      <c r="AA202269" s="271"/>
    </row>
    <row r="202270" spans="27:27">
      <c r="AA202270" s="271"/>
    </row>
    <row r="202271" spans="27:27">
      <c r="AA202271" s="271"/>
    </row>
    <row r="202272" spans="27:27">
      <c r="AA202272" s="271"/>
    </row>
    <row r="202273" spans="27:27">
      <c r="AA202273" s="271"/>
    </row>
    <row r="202274" spans="27:27">
      <c r="AA202274" s="271"/>
    </row>
    <row r="202275" spans="27:27">
      <c r="AA202275" s="271"/>
    </row>
    <row r="202276" spans="27:27">
      <c r="AA202276" s="271"/>
    </row>
    <row r="202277" spans="27:27">
      <c r="AA202277" s="271"/>
    </row>
    <row r="202278" spans="27:27">
      <c r="AA202278" s="271"/>
    </row>
    <row r="202279" spans="27:27">
      <c r="AA202279" s="271"/>
    </row>
    <row r="202280" spans="27:27">
      <c r="AA202280" s="271"/>
    </row>
    <row r="202281" spans="27:27">
      <c r="AA202281" s="271"/>
    </row>
    <row r="202282" spans="27:27">
      <c r="AA202282" s="271"/>
    </row>
    <row r="202283" spans="27:27">
      <c r="AA202283" s="271"/>
    </row>
    <row r="202284" spans="27:27">
      <c r="AA202284" s="271"/>
    </row>
    <row r="202285" spans="27:27">
      <c r="AA202285" s="271"/>
    </row>
    <row r="202286" spans="27:27">
      <c r="AA202286" s="271"/>
    </row>
    <row r="202287" spans="27:27">
      <c r="AA202287" s="271"/>
    </row>
    <row r="202288" spans="27:27">
      <c r="AA202288" s="271"/>
    </row>
    <row r="202289" spans="27:27">
      <c r="AA202289" s="271"/>
    </row>
    <row r="202290" spans="27:27">
      <c r="AA202290" s="271"/>
    </row>
    <row r="202291" spans="27:27">
      <c r="AA202291" s="271"/>
    </row>
    <row r="202292" spans="27:27">
      <c r="AA202292" s="271"/>
    </row>
    <row r="202293" spans="27:27">
      <c r="AA202293" s="271"/>
    </row>
    <row r="202294" spans="27:27">
      <c r="AA202294" s="271"/>
    </row>
    <row r="202295" spans="27:27">
      <c r="AA202295" s="271"/>
    </row>
    <row r="202296" spans="27:27">
      <c r="AA202296" s="271"/>
    </row>
    <row r="202297" spans="27:27">
      <c r="AA202297" s="271"/>
    </row>
    <row r="202298" spans="27:27">
      <c r="AA202298" s="271"/>
    </row>
    <row r="202299" spans="27:27">
      <c r="AA202299" s="271"/>
    </row>
    <row r="202300" spans="27:27">
      <c r="AA202300" s="271"/>
    </row>
    <row r="202301" spans="27:27">
      <c r="AA202301" s="271"/>
    </row>
    <row r="202302" spans="27:27">
      <c r="AA202302" s="271"/>
    </row>
    <row r="202303" spans="27:27">
      <c r="AA202303" s="271"/>
    </row>
    <row r="202304" spans="27:27">
      <c r="AA202304" s="271"/>
    </row>
    <row r="202305" spans="27:27">
      <c r="AA202305" s="271"/>
    </row>
    <row r="202306" spans="27:27">
      <c r="AA202306" s="271"/>
    </row>
    <row r="202307" spans="27:27">
      <c r="AA202307" s="271"/>
    </row>
    <row r="202308" spans="27:27">
      <c r="AA202308" s="271"/>
    </row>
    <row r="202309" spans="27:27">
      <c r="AA202309" s="271"/>
    </row>
    <row r="202310" spans="27:27">
      <c r="AA202310" s="271"/>
    </row>
    <row r="202311" spans="27:27">
      <c r="AA202311" s="271"/>
    </row>
    <row r="202312" spans="27:27">
      <c r="AA202312" s="271"/>
    </row>
    <row r="202313" spans="27:27">
      <c r="AA202313" s="271"/>
    </row>
    <row r="202314" spans="27:27">
      <c r="AA202314" s="271"/>
    </row>
    <row r="202315" spans="27:27">
      <c r="AA202315" s="271"/>
    </row>
    <row r="202316" spans="27:27">
      <c r="AA202316" s="271"/>
    </row>
    <row r="202317" spans="27:27">
      <c r="AA202317" s="271"/>
    </row>
    <row r="202318" spans="27:27">
      <c r="AA202318" s="271"/>
    </row>
    <row r="202319" spans="27:27">
      <c r="AA202319" s="271"/>
    </row>
    <row r="202320" spans="27:27">
      <c r="AA202320" s="271"/>
    </row>
    <row r="202321" spans="27:27">
      <c r="AA202321" s="271"/>
    </row>
    <row r="202322" spans="27:27">
      <c r="AA202322" s="271"/>
    </row>
    <row r="202323" spans="27:27">
      <c r="AA202323" s="271"/>
    </row>
    <row r="202324" spans="27:27">
      <c r="AA202324" s="271"/>
    </row>
    <row r="202325" spans="27:27">
      <c r="AA202325" s="271"/>
    </row>
    <row r="202326" spans="27:27">
      <c r="AA202326" s="271"/>
    </row>
    <row r="202327" spans="27:27">
      <c r="AA202327" s="271"/>
    </row>
    <row r="202328" spans="27:27">
      <c r="AA202328" s="271"/>
    </row>
    <row r="202329" spans="27:27">
      <c r="AA202329" s="271"/>
    </row>
    <row r="202330" spans="27:27">
      <c r="AA202330" s="271"/>
    </row>
    <row r="202331" spans="27:27">
      <c r="AA202331" s="271"/>
    </row>
    <row r="202332" spans="27:27">
      <c r="AA202332" s="271"/>
    </row>
    <row r="202333" spans="27:27">
      <c r="AA202333" s="271"/>
    </row>
    <row r="202334" spans="27:27">
      <c r="AA202334" s="271"/>
    </row>
    <row r="202335" spans="27:27">
      <c r="AA202335" s="271"/>
    </row>
    <row r="202336" spans="27:27">
      <c r="AA202336" s="271"/>
    </row>
    <row r="202337" spans="27:27">
      <c r="AA202337" s="271"/>
    </row>
    <row r="202338" spans="27:27">
      <c r="AA202338" s="271"/>
    </row>
    <row r="202339" spans="27:27">
      <c r="AA202339" s="271"/>
    </row>
    <row r="202340" spans="27:27">
      <c r="AA202340" s="271"/>
    </row>
    <row r="202341" spans="27:27">
      <c r="AA202341" s="271"/>
    </row>
    <row r="202342" spans="27:27">
      <c r="AA202342" s="271"/>
    </row>
    <row r="202343" spans="27:27">
      <c r="AA202343" s="271"/>
    </row>
    <row r="202344" spans="27:27">
      <c r="AA202344" s="271"/>
    </row>
    <row r="202345" spans="27:27">
      <c r="AA202345" s="271"/>
    </row>
    <row r="202346" spans="27:27">
      <c r="AA202346" s="271"/>
    </row>
    <row r="202347" spans="27:27">
      <c r="AA202347" s="271"/>
    </row>
    <row r="202348" spans="27:27">
      <c r="AA202348" s="271"/>
    </row>
    <row r="202349" spans="27:27">
      <c r="AA202349" s="271"/>
    </row>
    <row r="202350" spans="27:27">
      <c r="AA202350" s="271"/>
    </row>
    <row r="202351" spans="27:27">
      <c r="AA202351" s="271"/>
    </row>
    <row r="202352" spans="27:27">
      <c r="AA202352" s="271"/>
    </row>
    <row r="202353" spans="27:27">
      <c r="AA202353" s="271"/>
    </row>
    <row r="202354" spans="27:27">
      <c r="AA202354" s="271"/>
    </row>
    <row r="202355" spans="27:27">
      <c r="AA202355" s="271"/>
    </row>
    <row r="202356" spans="27:27">
      <c r="AA202356" s="271"/>
    </row>
    <row r="202357" spans="27:27">
      <c r="AA202357" s="271"/>
    </row>
    <row r="202358" spans="27:27">
      <c r="AA202358" s="271"/>
    </row>
    <row r="202359" spans="27:27">
      <c r="AA202359" s="271"/>
    </row>
    <row r="202360" spans="27:27">
      <c r="AA202360" s="271"/>
    </row>
    <row r="202361" spans="27:27">
      <c r="AA202361" s="271"/>
    </row>
    <row r="202362" spans="27:27">
      <c r="AA202362" s="271"/>
    </row>
    <row r="202363" spans="27:27">
      <c r="AA202363" s="271"/>
    </row>
    <row r="202364" spans="27:27">
      <c r="AA202364" s="271"/>
    </row>
    <row r="202365" spans="27:27">
      <c r="AA202365" s="271"/>
    </row>
    <row r="202366" spans="27:27">
      <c r="AA202366" s="271"/>
    </row>
    <row r="202367" spans="27:27">
      <c r="AA202367" s="271"/>
    </row>
    <row r="202368" spans="27:27">
      <c r="AA202368" s="271"/>
    </row>
    <row r="202369" spans="27:27">
      <c r="AA202369" s="271"/>
    </row>
    <row r="202370" spans="27:27">
      <c r="AA202370" s="271"/>
    </row>
    <row r="202371" spans="27:27">
      <c r="AA202371" s="271"/>
    </row>
    <row r="202372" spans="27:27">
      <c r="AA202372" s="271"/>
    </row>
    <row r="202373" spans="27:27">
      <c r="AA202373" s="271"/>
    </row>
    <row r="202374" spans="27:27">
      <c r="AA202374" s="271"/>
    </row>
    <row r="202375" spans="27:27">
      <c r="AA202375" s="271"/>
    </row>
    <row r="202376" spans="27:27">
      <c r="AA202376" s="271"/>
    </row>
    <row r="202377" spans="27:27">
      <c r="AA202377" s="271"/>
    </row>
    <row r="202378" spans="27:27">
      <c r="AA202378" s="271"/>
    </row>
    <row r="202379" spans="27:27">
      <c r="AA202379" s="271"/>
    </row>
    <row r="202380" spans="27:27">
      <c r="AA202380" s="271"/>
    </row>
    <row r="202381" spans="27:27">
      <c r="AA202381" s="271"/>
    </row>
    <row r="202382" spans="27:27">
      <c r="AA202382" s="271"/>
    </row>
    <row r="202383" spans="27:27">
      <c r="AA202383" s="271"/>
    </row>
    <row r="202384" spans="27:27">
      <c r="AA202384" s="271"/>
    </row>
    <row r="202385" spans="27:27">
      <c r="AA202385" s="271"/>
    </row>
    <row r="202386" spans="27:27">
      <c r="AA202386" s="271"/>
    </row>
    <row r="202387" spans="27:27">
      <c r="AA202387" s="271"/>
    </row>
    <row r="202388" spans="27:27">
      <c r="AA202388" s="271"/>
    </row>
    <row r="202389" spans="27:27">
      <c r="AA202389" s="271"/>
    </row>
    <row r="202390" spans="27:27">
      <c r="AA202390" s="271"/>
    </row>
    <row r="202391" spans="27:27">
      <c r="AA202391" s="271"/>
    </row>
    <row r="202392" spans="27:27">
      <c r="AA202392" s="271"/>
    </row>
    <row r="202393" spans="27:27">
      <c r="AA202393" s="271"/>
    </row>
    <row r="202394" spans="27:27">
      <c r="AA202394" s="271"/>
    </row>
    <row r="202395" spans="27:27">
      <c r="AA202395" s="271"/>
    </row>
    <row r="202396" spans="27:27">
      <c r="AA202396" s="271"/>
    </row>
    <row r="202397" spans="27:27">
      <c r="AA202397" s="271"/>
    </row>
    <row r="202398" spans="27:27">
      <c r="AA202398" s="271"/>
    </row>
    <row r="202399" spans="27:27">
      <c r="AA202399" s="271"/>
    </row>
    <row r="202400" spans="27:27">
      <c r="AA202400" s="271"/>
    </row>
    <row r="202401" spans="27:27">
      <c r="AA202401" s="271"/>
    </row>
    <row r="202402" spans="27:27">
      <c r="AA202402" s="271"/>
    </row>
    <row r="202403" spans="27:27">
      <c r="AA202403" s="271"/>
    </row>
    <row r="202404" spans="27:27">
      <c r="AA202404" s="271"/>
    </row>
    <row r="202405" spans="27:27">
      <c r="AA202405" s="271"/>
    </row>
    <row r="202406" spans="27:27">
      <c r="AA202406" s="271"/>
    </row>
    <row r="202407" spans="27:27">
      <c r="AA202407" s="271"/>
    </row>
    <row r="202408" spans="27:27">
      <c r="AA202408" s="271"/>
    </row>
    <row r="202409" spans="27:27">
      <c r="AA202409" s="271"/>
    </row>
    <row r="202410" spans="27:27">
      <c r="AA202410" s="271"/>
    </row>
    <row r="202411" spans="27:27">
      <c r="AA202411" s="271"/>
    </row>
    <row r="202412" spans="27:27">
      <c r="AA202412" s="271"/>
    </row>
    <row r="202413" spans="27:27">
      <c r="AA202413" s="271"/>
    </row>
    <row r="202414" spans="27:27">
      <c r="AA202414" s="271"/>
    </row>
    <row r="202415" spans="27:27">
      <c r="AA202415" s="271"/>
    </row>
    <row r="202416" spans="27:27">
      <c r="AA202416" s="271"/>
    </row>
    <row r="202417" spans="27:27">
      <c r="AA202417" s="271"/>
    </row>
    <row r="202418" spans="27:27">
      <c r="AA202418" s="271"/>
    </row>
    <row r="202419" spans="27:27">
      <c r="AA202419" s="271"/>
    </row>
    <row r="202420" spans="27:27">
      <c r="AA202420" s="271"/>
    </row>
    <row r="202421" spans="27:27">
      <c r="AA202421" s="271"/>
    </row>
    <row r="202422" spans="27:27">
      <c r="AA202422" s="271"/>
    </row>
    <row r="202423" spans="27:27">
      <c r="AA202423" s="271"/>
    </row>
    <row r="202424" spans="27:27">
      <c r="AA202424" s="271"/>
    </row>
    <row r="202425" spans="27:27">
      <c r="AA202425" s="271"/>
    </row>
    <row r="202426" spans="27:27">
      <c r="AA202426" s="271"/>
    </row>
    <row r="202427" spans="27:27">
      <c r="AA202427" s="271"/>
    </row>
    <row r="202428" spans="27:27">
      <c r="AA202428" s="271"/>
    </row>
    <row r="202429" spans="27:27">
      <c r="AA202429" s="271"/>
    </row>
    <row r="202430" spans="27:27">
      <c r="AA202430" s="271"/>
    </row>
    <row r="202431" spans="27:27">
      <c r="AA202431" s="271"/>
    </row>
    <row r="202432" spans="27:27">
      <c r="AA202432" s="271"/>
    </row>
    <row r="202433" spans="27:27">
      <c r="AA202433" s="271"/>
    </row>
    <row r="202434" spans="27:27">
      <c r="AA202434" s="271"/>
    </row>
    <row r="202435" spans="27:27">
      <c r="AA202435" s="271"/>
    </row>
    <row r="202436" spans="27:27">
      <c r="AA202436" s="271"/>
    </row>
    <row r="202437" spans="27:27">
      <c r="AA202437" s="271"/>
    </row>
    <row r="202438" spans="27:27">
      <c r="AA202438" s="271"/>
    </row>
    <row r="202439" spans="27:27">
      <c r="AA202439" s="271"/>
    </row>
    <row r="202440" spans="27:27">
      <c r="AA202440" s="271"/>
    </row>
    <row r="202441" spans="27:27">
      <c r="AA202441" s="271"/>
    </row>
    <row r="202442" spans="27:27">
      <c r="AA202442" s="271"/>
    </row>
    <row r="202443" spans="27:27">
      <c r="AA202443" s="271"/>
    </row>
    <row r="202444" spans="27:27">
      <c r="AA202444" s="271"/>
    </row>
    <row r="202445" spans="27:27">
      <c r="AA202445" s="271"/>
    </row>
    <row r="202446" spans="27:27">
      <c r="AA202446" s="271"/>
    </row>
    <row r="202447" spans="27:27">
      <c r="AA202447" s="271"/>
    </row>
    <row r="202448" spans="27:27">
      <c r="AA202448" s="271"/>
    </row>
    <row r="202449" spans="27:27">
      <c r="AA202449" s="271"/>
    </row>
    <row r="202450" spans="27:27">
      <c r="AA202450" s="271"/>
    </row>
    <row r="202451" spans="27:27">
      <c r="AA202451" s="271"/>
    </row>
    <row r="202452" spans="27:27">
      <c r="AA202452" s="271"/>
    </row>
    <row r="202453" spans="27:27">
      <c r="AA202453" s="271"/>
    </row>
    <row r="202454" spans="27:27">
      <c r="AA202454" s="271"/>
    </row>
    <row r="202455" spans="27:27">
      <c r="AA202455" s="271"/>
    </row>
    <row r="202456" spans="27:27">
      <c r="AA202456" s="271"/>
    </row>
    <row r="202457" spans="27:27">
      <c r="AA202457" s="271"/>
    </row>
    <row r="202458" spans="27:27">
      <c r="AA202458" s="271"/>
    </row>
    <row r="202459" spans="27:27">
      <c r="AA202459" s="271"/>
    </row>
    <row r="202460" spans="27:27">
      <c r="AA202460" s="271"/>
    </row>
    <row r="202461" spans="27:27">
      <c r="AA202461" s="271"/>
    </row>
    <row r="202462" spans="27:27">
      <c r="AA202462" s="271"/>
    </row>
    <row r="202463" spans="27:27">
      <c r="AA202463" s="271"/>
    </row>
    <row r="202464" spans="27:27">
      <c r="AA202464" s="271"/>
    </row>
    <row r="202465" spans="27:27">
      <c r="AA202465" s="271"/>
    </row>
    <row r="202466" spans="27:27">
      <c r="AA202466" s="271"/>
    </row>
    <row r="202467" spans="27:27">
      <c r="AA202467" s="271"/>
    </row>
    <row r="202468" spans="27:27">
      <c r="AA202468" s="271"/>
    </row>
    <row r="202469" spans="27:27">
      <c r="AA202469" s="271"/>
    </row>
    <row r="202470" spans="27:27">
      <c r="AA202470" s="271"/>
    </row>
    <row r="202471" spans="27:27">
      <c r="AA202471" s="271"/>
    </row>
    <row r="202472" spans="27:27">
      <c r="AA202472" s="271"/>
    </row>
    <row r="202473" spans="27:27">
      <c r="AA202473" s="271"/>
    </row>
    <row r="202474" spans="27:27">
      <c r="AA202474" s="271"/>
    </row>
    <row r="202475" spans="27:27">
      <c r="AA202475" s="271"/>
    </row>
    <row r="202476" spans="27:27">
      <c r="AA202476" s="271"/>
    </row>
    <row r="202477" spans="27:27">
      <c r="AA202477" s="271"/>
    </row>
    <row r="202478" spans="27:27">
      <c r="AA202478" s="271"/>
    </row>
    <row r="202479" spans="27:27">
      <c r="AA202479" s="271"/>
    </row>
    <row r="202480" spans="27:27">
      <c r="AA202480" s="271"/>
    </row>
    <row r="202481" spans="27:27">
      <c r="AA202481" s="271"/>
    </row>
    <row r="202482" spans="27:27">
      <c r="AA202482" s="271"/>
    </row>
    <row r="202483" spans="27:27">
      <c r="AA202483" s="271"/>
    </row>
    <row r="202484" spans="27:27">
      <c r="AA202484" s="271"/>
    </row>
    <row r="202485" spans="27:27">
      <c r="AA202485" s="271"/>
    </row>
    <row r="202486" spans="27:27">
      <c r="AA202486" s="271"/>
    </row>
    <row r="202487" spans="27:27">
      <c r="AA202487" s="271"/>
    </row>
    <row r="202488" spans="27:27">
      <c r="AA202488" s="271"/>
    </row>
    <row r="202489" spans="27:27">
      <c r="AA202489" s="271"/>
    </row>
    <row r="202490" spans="27:27">
      <c r="AA202490" s="271"/>
    </row>
    <row r="202491" spans="27:27">
      <c r="AA202491" s="271"/>
    </row>
    <row r="202492" spans="27:27">
      <c r="AA202492" s="271"/>
    </row>
    <row r="202493" spans="27:27">
      <c r="AA202493" s="271"/>
    </row>
    <row r="202494" spans="27:27">
      <c r="AA202494" s="271"/>
    </row>
    <row r="202495" spans="27:27">
      <c r="AA202495" s="271"/>
    </row>
    <row r="202496" spans="27:27">
      <c r="AA202496" s="271"/>
    </row>
    <row r="202497" spans="27:27">
      <c r="AA202497" s="271"/>
    </row>
    <row r="202498" spans="27:27">
      <c r="AA202498" s="271"/>
    </row>
    <row r="202499" spans="27:27">
      <c r="AA202499" s="271"/>
    </row>
    <row r="202500" spans="27:27">
      <c r="AA202500" s="271"/>
    </row>
    <row r="202501" spans="27:27">
      <c r="AA202501" s="271"/>
    </row>
    <row r="202502" spans="27:27">
      <c r="AA202502" s="271"/>
    </row>
    <row r="202503" spans="27:27">
      <c r="AA202503" s="271"/>
    </row>
    <row r="202504" spans="27:27">
      <c r="AA202504" s="271"/>
    </row>
    <row r="202505" spans="27:27">
      <c r="AA202505" s="271"/>
    </row>
    <row r="202506" spans="27:27">
      <c r="AA202506" s="271"/>
    </row>
    <row r="202507" spans="27:27">
      <c r="AA202507" s="271"/>
    </row>
    <row r="202508" spans="27:27">
      <c r="AA202508" s="271"/>
    </row>
    <row r="202509" spans="27:27">
      <c r="AA202509" s="271"/>
    </row>
    <row r="202510" spans="27:27">
      <c r="AA202510" s="271"/>
    </row>
    <row r="202511" spans="27:27">
      <c r="AA202511" s="271"/>
    </row>
    <row r="202512" spans="27:27">
      <c r="AA202512" s="271"/>
    </row>
    <row r="202513" spans="27:27">
      <c r="AA202513" s="271"/>
    </row>
    <row r="202514" spans="27:27">
      <c r="AA202514" s="271"/>
    </row>
    <row r="202515" spans="27:27">
      <c r="AA202515" s="271"/>
    </row>
    <row r="202516" spans="27:27">
      <c r="AA202516" s="271"/>
    </row>
    <row r="202517" spans="27:27">
      <c r="AA202517" s="271"/>
    </row>
    <row r="202518" spans="27:27">
      <c r="AA202518" s="271"/>
    </row>
    <row r="202519" spans="27:27">
      <c r="AA202519" s="271"/>
    </row>
    <row r="202520" spans="27:27">
      <c r="AA202520" s="271"/>
    </row>
    <row r="202521" spans="27:27">
      <c r="AA202521" s="271"/>
    </row>
    <row r="202522" spans="27:27">
      <c r="AA202522" s="271"/>
    </row>
    <row r="202523" spans="27:27">
      <c r="AA202523" s="271"/>
    </row>
    <row r="202524" spans="27:27">
      <c r="AA202524" s="271"/>
    </row>
    <row r="202525" spans="27:27">
      <c r="AA202525" s="271"/>
    </row>
    <row r="202526" spans="27:27">
      <c r="AA202526" s="271"/>
    </row>
    <row r="202527" spans="27:27">
      <c r="AA202527" s="271"/>
    </row>
    <row r="202528" spans="27:27">
      <c r="AA202528" s="271"/>
    </row>
    <row r="202529" spans="27:27">
      <c r="AA202529" s="271"/>
    </row>
    <row r="202530" spans="27:27">
      <c r="AA202530" s="271"/>
    </row>
    <row r="202531" spans="27:27">
      <c r="AA202531" s="271"/>
    </row>
    <row r="202532" spans="27:27">
      <c r="AA202532" s="271"/>
    </row>
    <row r="202533" spans="27:27">
      <c r="AA202533" s="271"/>
    </row>
    <row r="202534" spans="27:27">
      <c r="AA202534" s="271"/>
    </row>
    <row r="202535" spans="27:27">
      <c r="AA202535" s="271"/>
    </row>
    <row r="202536" spans="27:27">
      <c r="AA202536" s="271"/>
    </row>
    <row r="202537" spans="27:27">
      <c r="AA202537" s="271"/>
    </row>
    <row r="202538" spans="27:27">
      <c r="AA202538" s="271"/>
    </row>
    <row r="202539" spans="27:27">
      <c r="AA202539" s="271"/>
    </row>
    <row r="202540" spans="27:27">
      <c r="AA202540" s="271"/>
    </row>
    <row r="202541" spans="27:27">
      <c r="AA202541" s="271"/>
    </row>
    <row r="202542" spans="27:27">
      <c r="AA202542" s="271"/>
    </row>
    <row r="202543" spans="27:27">
      <c r="AA202543" s="271"/>
    </row>
    <row r="202544" spans="27:27">
      <c r="AA202544" s="271"/>
    </row>
    <row r="202545" spans="27:27">
      <c r="AA202545" s="271"/>
    </row>
    <row r="202546" spans="27:27">
      <c r="AA202546" s="271"/>
    </row>
    <row r="202547" spans="27:27">
      <c r="AA202547" s="271"/>
    </row>
    <row r="202548" spans="27:27">
      <c r="AA202548" s="271"/>
    </row>
    <row r="202549" spans="27:27">
      <c r="AA202549" s="271"/>
    </row>
    <row r="202550" spans="27:27">
      <c r="AA202550" s="271"/>
    </row>
    <row r="202551" spans="27:27">
      <c r="AA202551" s="271"/>
    </row>
    <row r="202552" spans="27:27">
      <c r="AA202552" s="271"/>
    </row>
    <row r="202553" spans="27:27">
      <c r="AA202553" s="271"/>
    </row>
    <row r="202554" spans="27:27">
      <c r="AA202554" s="271"/>
    </row>
    <row r="202555" spans="27:27">
      <c r="AA202555" s="271"/>
    </row>
    <row r="202556" spans="27:27">
      <c r="AA202556" s="271"/>
    </row>
    <row r="202557" spans="27:27">
      <c r="AA202557" s="271"/>
    </row>
    <row r="202558" spans="27:27">
      <c r="AA202558" s="271"/>
    </row>
    <row r="202559" spans="27:27">
      <c r="AA202559" s="271"/>
    </row>
    <row r="202560" spans="27:27">
      <c r="AA202560" s="271"/>
    </row>
    <row r="202561" spans="27:27">
      <c r="AA202561" s="271"/>
    </row>
    <row r="202562" spans="27:27">
      <c r="AA202562" s="271"/>
    </row>
    <row r="202563" spans="27:27">
      <c r="AA202563" s="271"/>
    </row>
    <row r="202564" spans="27:27">
      <c r="AA202564" s="271"/>
    </row>
    <row r="202565" spans="27:27">
      <c r="AA202565" s="271"/>
    </row>
    <row r="202566" spans="27:27">
      <c r="AA202566" s="271"/>
    </row>
    <row r="202567" spans="27:27">
      <c r="AA202567" s="271"/>
    </row>
    <row r="202568" spans="27:27">
      <c r="AA202568" s="271"/>
    </row>
    <row r="202569" spans="27:27">
      <c r="AA202569" s="271"/>
    </row>
    <row r="202570" spans="27:27">
      <c r="AA202570" s="271"/>
    </row>
    <row r="202571" spans="27:27">
      <c r="AA202571" s="271"/>
    </row>
    <row r="202572" spans="27:27">
      <c r="AA202572" s="271"/>
    </row>
    <row r="202573" spans="27:27">
      <c r="AA202573" s="271"/>
    </row>
    <row r="202574" spans="27:27">
      <c r="AA202574" s="271"/>
    </row>
    <row r="202575" spans="27:27">
      <c r="AA202575" s="271"/>
    </row>
    <row r="202576" spans="27:27">
      <c r="AA202576" s="271"/>
    </row>
    <row r="202577" spans="27:27">
      <c r="AA202577" s="271"/>
    </row>
    <row r="202578" spans="27:27">
      <c r="AA202578" s="271"/>
    </row>
    <row r="202579" spans="27:27">
      <c r="AA202579" s="271"/>
    </row>
    <row r="202580" spans="27:27">
      <c r="AA202580" s="271"/>
    </row>
    <row r="202581" spans="27:27">
      <c r="AA202581" s="271"/>
    </row>
    <row r="202582" spans="27:27">
      <c r="AA202582" s="271"/>
    </row>
    <row r="202583" spans="27:27">
      <c r="AA202583" s="271"/>
    </row>
    <row r="202584" spans="27:27">
      <c r="AA202584" s="271"/>
    </row>
    <row r="202585" spans="27:27">
      <c r="AA202585" s="271"/>
    </row>
    <row r="202586" spans="27:27">
      <c r="AA202586" s="271"/>
    </row>
    <row r="202587" spans="27:27">
      <c r="AA202587" s="271"/>
    </row>
    <row r="202588" spans="27:27">
      <c r="AA202588" s="271"/>
    </row>
    <row r="202589" spans="27:27">
      <c r="AA202589" s="271"/>
    </row>
    <row r="202590" spans="27:27">
      <c r="AA202590" s="271"/>
    </row>
    <row r="202591" spans="27:27">
      <c r="AA202591" s="271"/>
    </row>
    <row r="202592" spans="27:27">
      <c r="AA202592" s="271"/>
    </row>
    <row r="202593" spans="27:27">
      <c r="AA202593" s="271"/>
    </row>
    <row r="202594" spans="27:27">
      <c r="AA202594" s="271"/>
    </row>
    <row r="202595" spans="27:27">
      <c r="AA202595" s="271"/>
    </row>
    <row r="202596" spans="27:27">
      <c r="AA202596" s="271"/>
    </row>
    <row r="202597" spans="27:27">
      <c r="AA202597" s="271"/>
    </row>
    <row r="202598" spans="27:27">
      <c r="AA202598" s="271"/>
    </row>
    <row r="202599" spans="27:27">
      <c r="AA202599" s="271"/>
    </row>
    <row r="202600" spans="27:27">
      <c r="AA202600" s="271"/>
    </row>
    <row r="202601" spans="27:27">
      <c r="AA202601" s="271"/>
    </row>
    <row r="202602" spans="27:27">
      <c r="AA202602" s="271"/>
    </row>
    <row r="202603" spans="27:27">
      <c r="AA202603" s="271"/>
    </row>
    <row r="202604" spans="27:27">
      <c r="AA202604" s="271"/>
    </row>
    <row r="202605" spans="27:27">
      <c r="AA202605" s="271"/>
    </row>
    <row r="202606" spans="27:27">
      <c r="AA202606" s="271"/>
    </row>
    <row r="202607" spans="27:27">
      <c r="AA202607" s="271"/>
    </row>
    <row r="202608" spans="27:27">
      <c r="AA202608" s="271"/>
    </row>
    <row r="202609" spans="27:27">
      <c r="AA202609" s="271"/>
    </row>
    <row r="202610" spans="27:27">
      <c r="AA202610" s="271"/>
    </row>
    <row r="202611" spans="27:27">
      <c r="AA202611" s="271"/>
    </row>
    <row r="202612" spans="27:27">
      <c r="AA202612" s="271"/>
    </row>
    <row r="202613" spans="27:27">
      <c r="AA202613" s="271"/>
    </row>
    <row r="202614" spans="27:27">
      <c r="AA202614" s="271"/>
    </row>
    <row r="202615" spans="27:27">
      <c r="AA202615" s="271"/>
    </row>
    <row r="202616" spans="27:27">
      <c r="AA202616" s="271"/>
    </row>
    <row r="202617" spans="27:27">
      <c r="AA202617" s="271"/>
    </row>
    <row r="202618" spans="27:27">
      <c r="AA202618" s="271"/>
    </row>
    <row r="202619" spans="27:27">
      <c r="AA202619" s="271"/>
    </row>
    <row r="202620" spans="27:27">
      <c r="AA202620" s="271"/>
    </row>
    <row r="202621" spans="27:27">
      <c r="AA202621" s="271"/>
    </row>
    <row r="202622" spans="27:27">
      <c r="AA202622" s="271"/>
    </row>
    <row r="202623" spans="27:27">
      <c r="AA202623" s="271"/>
    </row>
    <row r="202624" spans="27:27">
      <c r="AA202624" s="271"/>
    </row>
    <row r="202625" spans="27:27">
      <c r="AA202625" s="271"/>
    </row>
    <row r="202626" spans="27:27">
      <c r="AA202626" s="271"/>
    </row>
    <row r="202627" spans="27:27">
      <c r="AA202627" s="271"/>
    </row>
    <row r="202628" spans="27:27">
      <c r="AA202628" s="271"/>
    </row>
    <row r="202629" spans="27:27">
      <c r="AA202629" s="271"/>
    </row>
    <row r="202630" spans="27:27">
      <c r="AA202630" s="271"/>
    </row>
    <row r="202631" spans="27:27">
      <c r="AA202631" s="271"/>
    </row>
    <row r="202632" spans="27:27">
      <c r="AA202632" s="271"/>
    </row>
    <row r="202633" spans="27:27">
      <c r="AA202633" s="271"/>
    </row>
    <row r="202634" spans="27:27">
      <c r="AA202634" s="271"/>
    </row>
    <row r="202635" spans="27:27">
      <c r="AA202635" s="271"/>
    </row>
    <row r="202636" spans="27:27">
      <c r="AA202636" s="271"/>
    </row>
    <row r="202637" spans="27:27">
      <c r="AA202637" s="271"/>
    </row>
    <row r="202638" spans="27:27">
      <c r="AA202638" s="271"/>
    </row>
    <row r="202639" spans="27:27">
      <c r="AA202639" s="271"/>
    </row>
    <row r="202640" spans="27:27">
      <c r="AA202640" s="271"/>
    </row>
    <row r="202641" spans="27:27">
      <c r="AA202641" s="271"/>
    </row>
    <row r="202642" spans="27:27">
      <c r="AA202642" s="271"/>
    </row>
    <row r="202643" spans="27:27">
      <c r="AA202643" s="271"/>
    </row>
    <row r="202644" spans="27:27">
      <c r="AA202644" s="271"/>
    </row>
    <row r="202645" spans="27:27">
      <c r="AA202645" s="271"/>
    </row>
    <row r="202646" spans="27:27">
      <c r="AA202646" s="271"/>
    </row>
    <row r="202647" spans="27:27">
      <c r="AA202647" s="271"/>
    </row>
    <row r="202648" spans="27:27">
      <c r="AA202648" s="271"/>
    </row>
    <row r="202649" spans="27:27">
      <c r="AA202649" s="271"/>
    </row>
    <row r="202650" spans="27:27">
      <c r="AA202650" s="271"/>
    </row>
    <row r="202651" spans="27:27">
      <c r="AA202651" s="271"/>
    </row>
    <row r="202652" spans="27:27">
      <c r="AA202652" s="271"/>
    </row>
    <row r="202653" spans="27:27">
      <c r="AA202653" s="271"/>
    </row>
    <row r="202654" spans="27:27">
      <c r="AA202654" s="271"/>
    </row>
    <row r="202655" spans="27:27">
      <c r="AA202655" s="271"/>
    </row>
    <row r="202656" spans="27:27">
      <c r="AA202656" s="271"/>
    </row>
    <row r="202657" spans="27:27">
      <c r="AA202657" s="271"/>
    </row>
    <row r="202658" spans="27:27">
      <c r="AA202658" s="271"/>
    </row>
    <row r="202659" spans="27:27">
      <c r="AA202659" s="271"/>
    </row>
    <row r="202660" spans="27:27">
      <c r="AA202660" s="271"/>
    </row>
    <row r="202661" spans="27:27">
      <c r="AA202661" s="271"/>
    </row>
    <row r="202662" spans="27:27">
      <c r="AA202662" s="271"/>
    </row>
    <row r="202663" spans="27:27">
      <c r="AA202663" s="271"/>
    </row>
    <row r="202664" spans="27:27">
      <c r="AA202664" s="271"/>
    </row>
    <row r="202665" spans="27:27">
      <c r="AA202665" s="271"/>
    </row>
    <row r="202666" spans="27:27">
      <c r="AA202666" s="271"/>
    </row>
    <row r="202667" spans="27:27">
      <c r="AA202667" s="271"/>
    </row>
    <row r="202668" spans="27:27">
      <c r="AA202668" s="271"/>
    </row>
    <row r="202669" spans="27:27">
      <c r="AA202669" s="271"/>
    </row>
    <row r="202670" spans="27:27">
      <c r="AA202670" s="271"/>
    </row>
    <row r="202671" spans="27:27">
      <c r="AA202671" s="271"/>
    </row>
    <row r="202672" spans="27:27">
      <c r="AA202672" s="271"/>
    </row>
    <row r="202673" spans="27:27">
      <c r="AA202673" s="271"/>
    </row>
    <row r="202674" spans="27:27">
      <c r="AA202674" s="271"/>
    </row>
    <row r="202675" spans="27:27">
      <c r="AA202675" s="271"/>
    </row>
    <row r="202676" spans="27:27">
      <c r="AA202676" s="271"/>
    </row>
    <row r="202677" spans="27:27">
      <c r="AA202677" s="271"/>
    </row>
    <row r="202678" spans="27:27">
      <c r="AA202678" s="271"/>
    </row>
    <row r="202679" spans="27:27">
      <c r="AA202679" s="271"/>
    </row>
    <row r="202680" spans="27:27">
      <c r="AA202680" s="271"/>
    </row>
    <row r="202681" spans="27:27">
      <c r="AA202681" s="271"/>
    </row>
    <row r="202682" spans="27:27">
      <c r="AA202682" s="271"/>
    </row>
    <row r="202683" spans="27:27">
      <c r="AA202683" s="271"/>
    </row>
    <row r="202684" spans="27:27">
      <c r="AA202684" s="271"/>
    </row>
    <row r="202685" spans="27:27">
      <c r="AA202685" s="271"/>
    </row>
    <row r="202686" spans="27:27">
      <c r="AA202686" s="271"/>
    </row>
    <row r="202687" spans="27:27">
      <c r="AA202687" s="271"/>
    </row>
    <row r="202688" spans="27:27">
      <c r="AA202688" s="271"/>
    </row>
    <row r="202689" spans="27:27">
      <c r="AA202689" s="271"/>
    </row>
    <row r="202690" spans="27:27">
      <c r="AA202690" s="271"/>
    </row>
    <row r="202691" spans="27:27">
      <c r="AA202691" s="271"/>
    </row>
    <row r="202692" spans="27:27">
      <c r="AA202692" s="271"/>
    </row>
    <row r="202693" spans="27:27">
      <c r="AA202693" s="271"/>
    </row>
    <row r="202694" spans="27:27">
      <c r="AA202694" s="271"/>
    </row>
    <row r="202695" spans="27:27">
      <c r="AA202695" s="271"/>
    </row>
    <row r="202696" spans="27:27">
      <c r="AA202696" s="271"/>
    </row>
    <row r="202697" spans="27:27">
      <c r="AA202697" s="271"/>
    </row>
    <row r="202698" spans="27:27">
      <c r="AA202698" s="271"/>
    </row>
    <row r="202699" spans="27:27">
      <c r="AA202699" s="271"/>
    </row>
    <row r="202700" spans="27:27">
      <c r="AA202700" s="271"/>
    </row>
    <row r="202701" spans="27:27">
      <c r="AA202701" s="271"/>
    </row>
    <row r="202702" spans="27:27">
      <c r="AA202702" s="271"/>
    </row>
    <row r="202703" spans="27:27">
      <c r="AA202703" s="271"/>
    </row>
    <row r="202704" spans="27:27">
      <c r="AA202704" s="271"/>
    </row>
    <row r="202705" spans="27:27">
      <c r="AA202705" s="271"/>
    </row>
    <row r="202706" spans="27:27">
      <c r="AA202706" s="271"/>
    </row>
    <row r="202707" spans="27:27">
      <c r="AA202707" s="271"/>
    </row>
    <row r="202708" spans="27:27">
      <c r="AA202708" s="271"/>
    </row>
    <row r="202709" spans="27:27">
      <c r="AA202709" s="271"/>
    </row>
    <row r="202710" spans="27:27">
      <c r="AA202710" s="271"/>
    </row>
    <row r="202711" spans="27:27">
      <c r="AA202711" s="271"/>
    </row>
    <row r="202712" spans="27:27">
      <c r="AA202712" s="271"/>
    </row>
    <row r="202713" spans="27:27">
      <c r="AA202713" s="271"/>
    </row>
    <row r="202714" spans="27:27">
      <c r="AA202714" s="271"/>
    </row>
    <row r="202715" spans="27:27">
      <c r="AA202715" s="271"/>
    </row>
    <row r="202716" spans="27:27">
      <c r="AA202716" s="271"/>
    </row>
    <row r="202717" spans="27:27">
      <c r="AA202717" s="271"/>
    </row>
    <row r="202718" spans="27:27">
      <c r="AA202718" s="271"/>
    </row>
    <row r="202719" spans="27:27">
      <c r="AA202719" s="271"/>
    </row>
    <row r="202720" spans="27:27">
      <c r="AA202720" s="271"/>
    </row>
    <row r="202721" spans="27:27">
      <c r="AA202721" s="271"/>
    </row>
    <row r="202722" spans="27:27">
      <c r="AA202722" s="271"/>
    </row>
    <row r="202723" spans="27:27">
      <c r="AA202723" s="271"/>
    </row>
    <row r="202724" spans="27:27">
      <c r="AA202724" s="271"/>
    </row>
    <row r="202725" spans="27:27">
      <c r="AA202725" s="271"/>
    </row>
    <row r="202726" spans="27:27">
      <c r="AA202726" s="271"/>
    </row>
    <row r="202727" spans="27:27">
      <c r="AA202727" s="271"/>
    </row>
    <row r="202728" spans="27:27">
      <c r="AA202728" s="271"/>
    </row>
    <row r="202729" spans="27:27">
      <c r="AA202729" s="271"/>
    </row>
    <row r="202730" spans="27:27">
      <c r="AA202730" s="271"/>
    </row>
    <row r="202731" spans="27:27">
      <c r="AA202731" s="271"/>
    </row>
    <row r="202732" spans="27:27">
      <c r="AA202732" s="271"/>
    </row>
    <row r="202733" spans="27:27">
      <c r="AA202733" s="271"/>
    </row>
    <row r="202734" spans="27:27">
      <c r="AA202734" s="271"/>
    </row>
    <row r="202735" spans="27:27">
      <c r="AA202735" s="271"/>
    </row>
    <row r="202736" spans="27:27">
      <c r="AA202736" s="271"/>
    </row>
    <row r="202737" spans="27:27">
      <c r="AA202737" s="271"/>
    </row>
    <row r="202738" spans="27:27">
      <c r="AA202738" s="271"/>
    </row>
    <row r="202739" spans="27:27">
      <c r="AA202739" s="271"/>
    </row>
    <row r="202740" spans="27:27">
      <c r="AA202740" s="271"/>
    </row>
    <row r="202741" spans="27:27">
      <c r="AA202741" s="271"/>
    </row>
    <row r="202742" spans="27:27">
      <c r="AA202742" s="271"/>
    </row>
    <row r="202743" spans="27:27">
      <c r="AA202743" s="271"/>
    </row>
    <row r="202744" spans="27:27">
      <c r="AA202744" s="271"/>
    </row>
    <row r="202745" spans="27:27">
      <c r="AA202745" s="271"/>
    </row>
    <row r="202746" spans="27:27">
      <c r="AA202746" s="271"/>
    </row>
    <row r="202747" spans="27:27">
      <c r="AA202747" s="271"/>
    </row>
    <row r="202748" spans="27:27">
      <c r="AA202748" s="271"/>
    </row>
    <row r="202749" spans="27:27">
      <c r="AA202749" s="271"/>
    </row>
    <row r="202750" spans="27:27">
      <c r="AA202750" s="271"/>
    </row>
    <row r="202751" spans="27:27">
      <c r="AA202751" s="271"/>
    </row>
    <row r="202752" spans="27:27">
      <c r="AA202752" s="271"/>
    </row>
    <row r="202753" spans="27:27">
      <c r="AA202753" s="271"/>
    </row>
    <row r="202754" spans="27:27">
      <c r="AA202754" s="271"/>
    </row>
    <row r="202755" spans="27:27">
      <c r="AA202755" s="271"/>
    </row>
    <row r="202756" spans="27:27">
      <c r="AA202756" s="271"/>
    </row>
    <row r="202757" spans="27:27">
      <c r="AA202757" s="271"/>
    </row>
    <row r="202758" spans="27:27">
      <c r="AA202758" s="271"/>
    </row>
    <row r="202759" spans="27:27">
      <c r="AA202759" s="271"/>
    </row>
    <row r="202760" spans="27:27">
      <c r="AA202760" s="271"/>
    </row>
    <row r="202761" spans="27:27">
      <c r="AA202761" s="271"/>
    </row>
    <row r="202762" spans="27:27">
      <c r="AA202762" s="271"/>
    </row>
    <row r="202763" spans="27:27">
      <c r="AA202763" s="271"/>
    </row>
    <row r="202764" spans="27:27">
      <c r="AA202764" s="271"/>
    </row>
    <row r="202765" spans="27:27">
      <c r="AA202765" s="271"/>
    </row>
    <row r="202766" spans="27:27">
      <c r="AA202766" s="271"/>
    </row>
    <row r="202767" spans="27:27">
      <c r="AA202767" s="271"/>
    </row>
    <row r="202768" spans="27:27">
      <c r="AA202768" s="271"/>
    </row>
    <row r="202769" spans="27:27">
      <c r="AA202769" s="271"/>
    </row>
    <row r="202770" spans="27:27">
      <c r="AA202770" s="271"/>
    </row>
    <row r="202771" spans="27:27">
      <c r="AA202771" s="271"/>
    </row>
    <row r="202772" spans="27:27">
      <c r="AA202772" s="271"/>
    </row>
    <row r="202773" spans="27:27">
      <c r="AA202773" s="271"/>
    </row>
    <row r="202774" spans="27:27">
      <c r="AA202774" s="271"/>
    </row>
    <row r="202775" spans="27:27">
      <c r="AA202775" s="271"/>
    </row>
    <row r="202776" spans="27:27">
      <c r="AA202776" s="271"/>
    </row>
    <row r="202777" spans="27:27">
      <c r="AA202777" s="271"/>
    </row>
    <row r="202778" spans="27:27">
      <c r="AA202778" s="271"/>
    </row>
    <row r="202779" spans="27:27">
      <c r="AA202779" s="271"/>
    </row>
    <row r="202780" spans="27:27">
      <c r="AA202780" s="271"/>
    </row>
    <row r="202781" spans="27:27">
      <c r="AA202781" s="271"/>
    </row>
    <row r="202782" spans="27:27">
      <c r="AA202782" s="271"/>
    </row>
    <row r="202783" spans="27:27">
      <c r="AA202783" s="271"/>
    </row>
    <row r="202784" spans="27:27">
      <c r="AA202784" s="271"/>
    </row>
    <row r="202785" spans="27:27">
      <c r="AA202785" s="271"/>
    </row>
    <row r="202786" spans="27:27">
      <c r="AA202786" s="271"/>
    </row>
    <row r="202787" spans="27:27">
      <c r="AA202787" s="271"/>
    </row>
    <row r="202788" spans="27:27">
      <c r="AA202788" s="271"/>
    </row>
    <row r="202789" spans="27:27">
      <c r="AA202789" s="271"/>
    </row>
    <row r="202790" spans="27:27">
      <c r="AA202790" s="271"/>
    </row>
    <row r="202791" spans="27:27">
      <c r="AA202791" s="271"/>
    </row>
    <row r="202792" spans="27:27">
      <c r="AA202792" s="271"/>
    </row>
    <row r="202793" spans="27:27">
      <c r="AA202793" s="271"/>
    </row>
    <row r="202794" spans="27:27">
      <c r="AA202794" s="271"/>
    </row>
    <row r="202795" spans="27:27">
      <c r="AA202795" s="271"/>
    </row>
    <row r="202796" spans="27:27">
      <c r="AA202796" s="271"/>
    </row>
    <row r="202797" spans="27:27">
      <c r="AA202797" s="271"/>
    </row>
    <row r="202798" spans="27:27">
      <c r="AA202798" s="271"/>
    </row>
    <row r="202799" spans="27:27">
      <c r="AA202799" s="271"/>
    </row>
    <row r="202800" spans="27:27">
      <c r="AA202800" s="271"/>
    </row>
    <row r="202801" spans="27:27">
      <c r="AA202801" s="271"/>
    </row>
    <row r="202802" spans="27:27">
      <c r="AA202802" s="271"/>
    </row>
    <row r="202803" spans="27:27">
      <c r="AA202803" s="271"/>
    </row>
    <row r="202804" spans="27:27">
      <c r="AA202804" s="271"/>
    </row>
    <row r="202805" spans="27:27">
      <c r="AA202805" s="271"/>
    </row>
    <row r="202806" spans="27:27">
      <c r="AA202806" s="271"/>
    </row>
    <row r="202807" spans="27:27">
      <c r="AA202807" s="271"/>
    </row>
    <row r="202808" spans="27:27">
      <c r="AA202808" s="271"/>
    </row>
    <row r="202809" spans="27:27">
      <c r="AA202809" s="271"/>
    </row>
    <row r="202810" spans="27:27">
      <c r="AA202810" s="271"/>
    </row>
    <row r="202811" spans="27:27">
      <c r="AA202811" s="271"/>
    </row>
    <row r="202812" spans="27:27">
      <c r="AA202812" s="271"/>
    </row>
    <row r="202813" spans="27:27">
      <c r="AA202813" s="271"/>
    </row>
    <row r="202814" spans="27:27">
      <c r="AA202814" s="271"/>
    </row>
    <row r="202815" spans="27:27">
      <c r="AA202815" s="271"/>
    </row>
    <row r="202816" spans="27:27">
      <c r="AA202816" s="271"/>
    </row>
    <row r="202817" spans="27:27">
      <c r="AA202817" s="271"/>
    </row>
    <row r="202818" spans="27:27">
      <c r="AA202818" s="271"/>
    </row>
    <row r="202819" spans="27:27">
      <c r="AA202819" s="271"/>
    </row>
    <row r="202820" spans="27:27">
      <c r="AA202820" s="271"/>
    </row>
    <row r="202821" spans="27:27">
      <c r="AA202821" s="271"/>
    </row>
    <row r="202822" spans="27:27">
      <c r="AA202822" s="271"/>
    </row>
    <row r="202823" spans="27:27">
      <c r="AA202823" s="271"/>
    </row>
    <row r="202824" spans="27:27">
      <c r="AA202824" s="271"/>
    </row>
    <row r="202825" spans="27:27">
      <c r="AA202825" s="271"/>
    </row>
    <row r="202826" spans="27:27">
      <c r="AA202826" s="271"/>
    </row>
    <row r="202827" spans="27:27">
      <c r="AA202827" s="271"/>
    </row>
    <row r="202828" spans="27:27">
      <c r="AA202828" s="271"/>
    </row>
    <row r="202829" spans="27:27">
      <c r="AA202829" s="271"/>
    </row>
    <row r="202830" spans="27:27">
      <c r="AA202830" s="271"/>
    </row>
    <row r="202831" spans="27:27">
      <c r="AA202831" s="271"/>
    </row>
    <row r="202832" spans="27:27">
      <c r="AA202832" s="271"/>
    </row>
    <row r="202833" spans="27:27">
      <c r="AA202833" s="271"/>
    </row>
    <row r="202834" spans="27:27">
      <c r="AA202834" s="271"/>
    </row>
    <row r="202835" spans="27:27">
      <c r="AA202835" s="271"/>
    </row>
    <row r="202836" spans="27:27">
      <c r="AA202836" s="271"/>
    </row>
    <row r="202837" spans="27:27">
      <c r="AA202837" s="271"/>
    </row>
    <row r="202838" spans="27:27">
      <c r="AA202838" s="271"/>
    </row>
    <row r="202839" spans="27:27">
      <c r="AA202839" s="271"/>
    </row>
    <row r="202840" spans="27:27">
      <c r="AA202840" s="271"/>
    </row>
    <row r="202841" spans="27:27">
      <c r="AA202841" s="271"/>
    </row>
    <row r="202842" spans="27:27">
      <c r="AA202842" s="271"/>
    </row>
    <row r="202843" spans="27:27">
      <c r="AA202843" s="271"/>
    </row>
    <row r="202844" spans="27:27">
      <c r="AA202844" s="271"/>
    </row>
    <row r="202845" spans="27:27">
      <c r="AA202845" s="271"/>
    </row>
    <row r="202846" spans="27:27">
      <c r="AA202846" s="271"/>
    </row>
    <row r="202847" spans="27:27">
      <c r="AA202847" s="271"/>
    </row>
    <row r="202848" spans="27:27">
      <c r="AA202848" s="271"/>
    </row>
    <row r="202849" spans="27:27">
      <c r="AA202849" s="271"/>
    </row>
    <row r="202850" spans="27:27">
      <c r="AA202850" s="271"/>
    </row>
    <row r="202851" spans="27:27">
      <c r="AA202851" s="271"/>
    </row>
    <row r="202852" spans="27:27">
      <c r="AA202852" s="271"/>
    </row>
    <row r="202853" spans="27:27">
      <c r="AA202853" s="271"/>
    </row>
    <row r="202854" spans="27:27">
      <c r="AA202854" s="271"/>
    </row>
    <row r="202855" spans="27:27">
      <c r="AA202855" s="271"/>
    </row>
    <row r="202856" spans="27:27">
      <c r="AA202856" s="271"/>
    </row>
    <row r="202857" spans="27:27">
      <c r="AA202857" s="271"/>
    </row>
    <row r="202858" spans="27:27">
      <c r="AA202858" s="271"/>
    </row>
    <row r="202859" spans="27:27">
      <c r="AA202859" s="271"/>
    </row>
    <row r="202860" spans="27:27">
      <c r="AA202860" s="271"/>
    </row>
    <row r="202861" spans="27:27">
      <c r="AA202861" s="271"/>
    </row>
    <row r="202862" spans="27:27">
      <c r="AA202862" s="271"/>
    </row>
    <row r="202863" spans="27:27">
      <c r="AA202863" s="271"/>
    </row>
    <row r="202864" spans="27:27">
      <c r="AA202864" s="271"/>
    </row>
    <row r="202865" spans="27:27">
      <c r="AA202865" s="271"/>
    </row>
    <row r="202866" spans="27:27">
      <c r="AA202866" s="271"/>
    </row>
    <row r="202867" spans="27:27">
      <c r="AA202867" s="271"/>
    </row>
    <row r="202868" spans="27:27">
      <c r="AA202868" s="271"/>
    </row>
    <row r="202869" spans="27:27">
      <c r="AA202869" s="271"/>
    </row>
    <row r="202870" spans="27:27">
      <c r="AA202870" s="271"/>
    </row>
    <row r="202871" spans="27:27">
      <c r="AA202871" s="271"/>
    </row>
    <row r="202872" spans="27:27">
      <c r="AA202872" s="271"/>
    </row>
    <row r="202873" spans="27:27">
      <c r="AA202873" s="271"/>
    </row>
    <row r="202874" spans="27:27">
      <c r="AA202874" s="271"/>
    </row>
    <row r="202875" spans="27:27">
      <c r="AA202875" s="271"/>
    </row>
    <row r="202876" spans="27:27">
      <c r="AA202876" s="271"/>
    </row>
    <row r="202877" spans="27:27">
      <c r="AA202877" s="271"/>
    </row>
    <row r="202878" spans="27:27">
      <c r="AA202878" s="271"/>
    </row>
    <row r="202879" spans="27:27">
      <c r="AA202879" s="271"/>
    </row>
    <row r="202880" spans="27:27">
      <c r="AA202880" s="271"/>
    </row>
    <row r="202881" spans="27:27">
      <c r="AA202881" s="271"/>
    </row>
    <row r="202882" spans="27:27">
      <c r="AA202882" s="271"/>
    </row>
    <row r="202883" spans="27:27">
      <c r="AA202883" s="271"/>
    </row>
    <row r="202884" spans="27:27">
      <c r="AA202884" s="271"/>
    </row>
    <row r="202885" spans="27:27">
      <c r="AA202885" s="271"/>
    </row>
    <row r="202886" spans="27:27">
      <c r="AA202886" s="271"/>
    </row>
    <row r="202887" spans="27:27">
      <c r="AA202887" s="271"/>
    </row>
    <row r="202888" spans="27:27">
      <c r="AA202888" s="271"/>
    </row>
    <row r="202889" spans="27:27">
      <c r="AA202889" s="271"/>
    </row>
    <row r="202890" spans="27:27">
      <c r="AA202890" s="271"/>
    </row>
    <row r="202891" spans="27:27">
      <c r="AA202891" s="271"/>
    </row>
    <row r="202892" spans="27:27">
      <c r="AA202892" s="271"/>
    </row>
    <row r="202893" spans="27:27">
      <c r="AA202893" s="271"/>
    </row>
    <row r="202894" spans="27:27">
      <c r="AA202894" s="271"/>
    </row>
    <row r="202895" spans="27:27">
      <c r="AA202895" s="271"/>
    </row>
    <row r="202896" spans="27:27">
      <c r="AA202896" s="271"/>
    </row>
    <row r="202897" spans="27:27">
      <c r="AA202897" s="271"/>
    </row>
    <row r="202898" spans="27:27">
      <c r="AA202898" s="271"/>
    </row>
    <row r="202899" spans="27:27">
      <c r="AA202899" s="271"/>
    </row>
    <row r="202900" spans="27:27">
      <c r="AA202900" s="271"/>
    </row>
    <row r="202901" spans="27:27">
      <c r="AA202901" s="271"/>
    </row>
    <row r="202902" spans="27:27">
      <c r="AA202902" s="271"/>
    </row>
    <row r="202903" spans="27:27">
      <c r="AA202903" s="271"/>
    </row>
    <row r="202904" spans="27:27">
      <c r="AA202904" s="271"/>
    </row>
    <row r="202905" spans="27:27">
      <c r="AA202905" s="271"/>
    </row>
    <row r="202906" spans="27:27">
      <c r="AA202906" s="271"/>
    </row>
    <row r="202907" spans="27:27">
      <c r="AA202907" s="271"/>
    </row>
    <row r="202908" spans="27:27">
      <c r="AA202908" s="271"/>
    </row>
    <row r="202909" spans="27:27">
      <c r="AA202909" s="271"/>
    </row>
    <row r="202910" spans="27:27">
      <c r="AA202910" s="271"/>
    </row>
    <row r="202911" spans="27:27">
      <c r="AA202911" s="271"/>
    </row>
    <row r="202912" spans="27:27">
      <c r="AA202912" s="271"/>
    </row>
    <row r="202913" spans="27:27">
      <c r="AA202913" s="271"/>
    </row>
    <row r="202914" spans="27:27">
      <c r="AA202914" s="271"/>
    </row>
    <row r="202915" spans="27:27">
      <c r="AA202915" s="271"/>
    </row>
    <row r="202916" spans="27:27">
      <c r="AA202916" s="271"/>
    </row>
    <row r="202917" spans="27:27">
      <c r="AA202917" s="271"/>
    </row>
    <row r="202918" spans="27:27">
      <c r="AA202918" s="271"/>
    </row>
    <row r="202919" spans="27:27">
      <c r="AA202919" s="271"/>
    </row>
    <row r="202920" spans="27:27">
      <c r="AA202920" s="271"/>
    </row>
    <row r="202921" spans="27:27">
      <c r="AA202921" s="271"/>
    </row>
    <row r="202922" spans="27:27">
      <c r="AA202922" s="271"/>
    </row>
    <row r="202923" spans="27:27">
      <c r="AA202923" s="271"/>
    </row>
    <row r="202924" spans="27:27">
      <c r="AA202924" s="271"/>
    </row>
    <row r="202925" spans="27:27">
      <c r="AA202925" s="271"/>
    </row>
    <row r="202926" spans="27:27">
      <c r="AA202926" s="271"/>
    </row>
    <row r="202927" spans="27:27">
      <c r="AA202927" s="271"/>
    </row>
    <row r="202928" spans="27:27">
      <c r="AA202928" s="271"/>
    </row>
    <row r="202929" spans="27:27">
      <c r="AA202929" s="271"/>
    </row>
    <row r="202930" spans="27:27">
      <c r="AA202930" s="271"/>
    </row>
    <row r="202931" spans="27:27">
      <c r="AA202931" s="271"/>
    </row>
    <row r="202932" spans="27:27">
      <c r="AA202932" s="271"/>
    </row>
    <row r="202933" spans="27:27">
      <c r="AA202933" s="271"/>
    </row>
    <row r="202934" spans="27:27">
      <c r="AA202934" s="271"/>
    </row>
    <row r="202935" spans="27:27">
      <c r="AA202935" s="271"/>
    </row>
    <row r="202936" spans="27:27">
      <c r="AA202936" s="271"/>
    </row>
    <row r="202937" spans="27:27">
      <c r="AA202937" s="271"/>
    </row>
    <row r="202938" spans="27:27">
      <c r="AA202938" s="271"/>
    </row>
    <row r="202939" spans="27:27">
      <c r="AA202939" s="271"/>
    </row>
    <row r="202940" spans="27:27">
      <c r="AA202940" s="271"/>
    </row>
    <row r="202941" spans="27:27">
      <c r="AA202941" s="271"/>
    </row>
    <row r="202942" spans="27:27">
      <c r="AA202942" s="271"/>
    </row>
    <row r="202943" spans="27:27">
      <c r="AA202943" s="271"/>
    </row>
    <row r="202944" spans="27:27">
      <c r="AA202944" s="271"/>
    </row>
    <row r="202945" spans="27:27">
      <c r="AA202945" s="271"/>
    </row>
    <row r="202946" spans="27:27">
      <c r="AA202946" s="271"/>
    </row>
    <row r="202947" spans="27:27">
      <c r="AA202947" s="271"/>
    </row>
    <row r="202948" spans="27:27">
      <c r="AA202948" s="271"/>
    </row>
    <row r="202949" spans="27:27">
      <c r="AA202949" s="271"/>
    </row>
    <row r="202950" spans="27:27">
      <c r="AA202950" s="271"/>
    </row>
    <row r="202951" spans="27:27">
      <c r="AA202951" s="271"/>
    </row>
    <row r="202952" spans="27:27">
      <c r="AA202952" s="271"/>
    </row>
    <row r="202953" spans="27:27">
      <c r="AA202953" s="271"/>
    </row>
    <row r="202954" spans="27:27">
      <c r="AA202954" s="271"/>
    </row>
    <row r="202955" spans="27:27">
      <c r="AA202955" s="271"/>
    </row>
    <row r="202956" spans="27:27">
      <c r="AA202956" s="271"/>
    </row>
    <row r="202957" spans="27:27">
      <c r="AA202957" s="271"/>
    </row>
    <row r="202958" spans="27:27">
      <c r="AA202958" s="271"/>
    </row>
    <row r="202959" spans="27:27">
      <c r="AA202959" s="271"/>
    </row>
    <row r="202960" spans="27:27">
      <c r="AA202960" s="271"/>
    </row>
    <row r="202961" spans="27:27">
      <c r="AA202961" s="271"/>
    </row>
    <row r="202962" spans="27:27">
      <c r="AA202962" s="271"/>
    </row>
    <row r="202963" spans="27:27">
      <c r="AA202963" s="271"/>
    </row>
    <row r="202964" spans="27:27">
      <c r="AA202964" s="271"/>
    </row>
    <row r="202965" spans="27:27">
      <c r="AA202965" s="271"/>
    </row>
    <row r="202966" spans="27:27">
      <c r="AA202966" s="271"/>
    </row>
    <row r="202967" spans="27:27">
      <c r="AA202967" s="271"/>
    </row>
    <row r="202968" spans="27:27">
      <c r="AA202968" s="271"/>
    </row>
    <row r="202969" spans="27:27">
      <c r="AA202969" s="271"/>
    </row>
    <row r="202970" spans="27:27">
      <c r="AA202970" s="271"/>
    </row>
    <row r="202971" spans="27:27">
      <c r="AA202971" s="271"/>
    </row>
    <row r="202972" spans="27:27">
      <c r="AA202972" s="271"/>
    </row>
    <row r="202973" spans="27:27">
      <c r="AA202973" s="271"/>
    </row>
    <row r="202974" spans="27:27">
      <c r="AA202974" s="271"/>
    </row>
    <row r="202975" spans="27:27">
      <c r="AA202975" s="271"/>
    </row>
    <row r="202976" spans="27:27">
      <c r="AA202976" s="271"/>
    </row>
    <row r="202977" spans="27:27">
      <c r="AA202977" s="271"/>
    </row>
    <row r="202978" spans="27:27">
      <c r="AA202978" s="271"/>
    </row>
    <row r="202979" spans="27:27">
      <c r="AA202979" s="271"/>
    </row>
    <row r="202980" spans="27:27">
      <c r="AA202980" s="271"/>
    </row>
    <row r="202981" spans="27:27">
      <c r="AA202981" s="271"/>
    </row>
    <row r="202982" spans="27:27">
      <c r="AA202982" s="271"/>
    </row>
    <row r="202983" spans="27:27">
      <c r="AA202983" s="271"/>
    </row>
    <row r="202984" spans="27:27">
      <c r="AA202984" s="271"/>
    </row>
    <row r="202985" spans="27:27">
      <c r="AA202985" s="271"/>
    </row>
    <row r="202986" spans="27:27">
      <c r="AA202986" s="271"/>
    </row>
    <row r="202987" spans="27:27">
      <c r="AA202987" s="271"/>
    </row>
    <row r="202988" spans="27:27">
      <c r="AA202988" s="271"/>
    </row>
    <row r="202989" spans="27:27">
      <c r="AA202989" s="271"/>
    </row>
    <row r="202990" spans="27:27">
      <c r="AA202990" s="271"/>
    </row>
    <row r="202991" spans="27:27">
      <c r="AA202991" s="271"/>
    </row>
    <row r="202992" spans="27:27">
      <c r="AA202992" s="271"/>
    </row>
    <row r="202993" spans="27:27">
      <c r="AA202993" s="271"/>
    </row>
    <row r="202994" spans="27:27">
      <c r="AA202994" s="271"/>
    </row>
    <row r="202995" spans="27:27">
      <c r="AA202995" s="271"/>
    </row>
    <row r="202996" spans="27:27">
      <c r="AA202996" s="271"/>
    </row>
    <row r="202997" spans="27:27">
      <c r="AA202997" s="271"/>
    </row>
    <row r="202998" spans="27:27">
      <c r="AA202998" s="271"/>
    </row>
    <row r="202999" spans="27:27">
      <c r="AA202999" s="271"/>
    </row>
    <row r="203000" spans="27:27">
      <c r="AA203000" s="271"/>
    </row>
    <row r="203001" spans="27:27">
      <c r="AA203001" s="271"/>
    </row>
    <row r="203002" spans="27:27">
      <c r="AA203002" s="271"/>
    </row>
    <row r="203003" spans="27:27">
      <c r="AA203003" s="271"/>
    </row>
    <row r="203004" spans="27:27">
      <c r="AA203004" s="271"/>
    </row>
    <row r="203005" spans="27:27">
      <c r="AA203005" s="271"/>
    </row>
    <row r="203006" spans="27:27">
      <c r="AA203006" s="271"/>
    </row>
    <row r="203007" spans="27:27">
      <c r="AA203007" s="271"/>
    </row>
    <row r="203008" spans="27:27">
      <c r="AA203008" s="271"/>
    </row>
    <row r="203009" spans="27:27">
      <c r="AA203009" s="271"/>
    </row>
    <row r="203010" spans="27:27">
      <c r="AA203010" s="271"/>
    </row>
    <row r="203011" spans="27:27">
      <c r="AA203011" s="271"/>
    </row>
    <row r="203012" spans="27:27">
      <c r="AA203012" s="271"/>
    </row>
    <row r="203013" spans="27:27">
      <c r="AA203013" s="271"/>
    </row>
    <row r="203014" spans="27:27">
      <c r="AA203014" s="271"/>
    </row>
    <row r="203015" spans="27:27">
      <c r="AA203015" s="271"/>
    </row>
    <row r="203016" spans="27:27">
      <c r="AA203016" s="271"/>
    </row>
    <row r="203017" spans="27:27">
      <c r="AA203017" s="271"/>
    </row>
    <row r="203018" spans="27:27">
      <c r="AA203018" s="271"/>
    </row>
    <row r="203019" spans="27:27">
      <c r="AA203019" s="271"/>
    </row>
    <row r="203020" spans="27:27">
      <c r="AA203020" s="271"/>
    </row>
    <row r="203021" spans="27:27">
      <c r="AA203021" s="271"/>
    </row>
    <row r="203022" spans="27:27">
      <c r="AA203022" s="271"/>
    </row>
    <row r="203023" spans="27:27">
      <c r="AA203023" s="271"/>
    </row>
    <row r="203024" spans="27:27">
      <c r="AA203024" s="271"/>
    </row>
    <row r="203025" spans="27:27">
      <c r="AA203025" s="271"/>
    </row>
    <row r="203026" spans="27:27">
      <c r="AA203026" s="271"/>
    </row>
    <row r="203027" spans="27:27">
      <c r="AA203027" s="271"/>
    </row>
    <row r="203028" spans="27:27">
      <c r="AA203028" s="271"/>
    </row>
    <row r="203029" spans="27:27">
      <c r="AA203029" s="271"/>
    </row>
    <row r="203030" spans="27:27">
      <c r="AA203030" s="271"/>
    </row>
    <row r="203031" spans="27:27">
      <c r="AA203031" s="271"/>
    </row>
    <row r="203032" spans="27:27">
      <c r="AA203032" s="271"/>
    </row>
    <row r="203033" spans="27:27">
      <c r="AA203033" s="271"/>
    </row>
    <row r="203034" spans="27:27">
      <c r="AA203034" s="271"/>
    </row>
    <row r="203035" spans="27:27">
      <c r="AA203035" s="271"/>
    </row>
    <row r="203036" spans="27:27">
      <c r="AA203036" s="271"/>
    </row>
    <row r="203037" spans="27:27">
      <c r="AA203037" s="271"/>
    </row>
    <row r="203038" spans="27:27">
      <c r="AA203038" s="271"/>
    </row>
    <row r="203039" spans="27:27">
      <c r="AA203039" s="271"/>
    </row>
    <row r="203040" spans="27:27">
      <c r="AA203040" s="271"/>
    </row>
    <row r="203041" spans="27:27">
      <c r="AA203041" s="271"/>
    </row>
    <row r="203042" spans="27:27">
      <c r="AA203042" s="271"/>
    </row>
    <row r="203043" spans="27:27">
      <c r="AA203043" s="271"/>
    </row>
    <row r="203044" spans="27:27">
      <c r="AA203044" s="271"/>
    </row>
    <row r="203045" spans="27:27">
      <c r="AA203045" s="271"/>
    </row>
    <row r="203046" spans="27:27">
      <c r="AA203046" s="271"/>
    </row>
    <row r="203047" spans="27:27">
      <c r="AA203047" s="271"/>
    </row>
    <row r="203048" spans="27:27">
      <c r="AA203048" s="271"/>
    </row>
    <row r="203049" spans="27:27">
      <c r="AA203049" s="271"/>
    </row>
    <row r="203050" spans="27:27">
      <c r="AA203050" s="271"/>
    </row>
    <row r="203051" spans="27:27">
      <c r="AA203051" s="271"/>
    </row>
    <row r="203052" spans="27:27">
      <c r="AA203052" s="271"/>
    </row>
    <row r="203053" spans="27:27">
      <c r="AA203053" s="271"/>
    </row>
    <row r="203054" spans="27:27">
      <c r="AA203054" s="271"/>
    </row>
    <row r="203055" spans="27:27">
      <c r="AA203055" s="271"/>
    </row>
    <row r="203056" spans="27:27">
      <c r="AA203056" s="271"/>
    </row>
    <row r="203057" spans="27:27">
      <c r="AA203057" s="271"/>
    </row>
    <row r="203058" spans="27:27">
      <c r="AA203058" s="271"/>
    </row>
    <row r="203059" spans="27:27">
      <c r="AA203059" s="271"/>
    </row>
    <row r="203060" spans="27:27">
      <c r="AA203060" s="271"/>
    </row>
    <row r="203061" spans="27:27">
      <c r="AA203061" s="271"/>
    </row>
    <row r="203062" spans="27:27">
      <c r="AA203062" s="271"/>
    </row>
    <row r="203063" spans="27:27">
      <c r="AA203063" s="271"/>
    </row>
    <row r="203064" spans="27:27">
      <c r="AA203064" s="271"/>
    </row>
    <row r="203065" spans="27:27">
      <c r="AA203065" s="271"/>
    </row>
    <row r="203066" spans="27:27">
      <c r="AA203066" s="271"/>
    </row>
    <row r="203067" spans="27:27">
      <c r="AA203067" s="271"/>
    </row>
    <row r="203068" spans="27:27">
      <c r="AA203068" s="271"/>
    </row>
    <row r="203069" spans="27:27">
      <c r="AA203069" s="271"/>
    </row>
    <row r="203070" spans="27:27">
      <c r="AA203070" s="271"/>
    </row>
    <row r="203071" spans="27:27">
      <c r="AA203071" s="271"/>
    </row>
    <row r="203072" spans="27:27">
      <c r="AA203072" s="271"/>
    </row>
    <row r="203073" spans="27:27">
      <c r="AA203073" s="271"/>
    </row>
    <row r="203074" spans="27:27">
      <c r="AA203074" s="271"/>
    </row>
    <row r="203075" spans="27:27">
      <c r="AA203075" s="271"/>
    </row>
    <row r="203076" spans="27:27">
      <c r="AA203076" s="271"/>
    </row>
    <row r="203077" spans="27:27">
      <c r="AA203077" s="271"/>
    </row>
    <row r="203078" spans="27:27">
      <c r="AA203078" s="271"/>
    </row>
    <row r="203079" spans="27:27">
      <c r="AA203079" s="271"/>
    </row>
    <row r="203080" spans="27:27">
      <c r="AA203080" s="271"/>
    </row>
    <row r="203081" spans="27:27">
      <c r="AA203081" s="271"/>
    </row>
    <row r="203082" spans="27:27">
      <c r="AA203082" s="271"/>
    </row>
    <row r="203083" spans="27:27">
      <c r="AA203083" s="271"/>
    </row>
    <row r="203084" spans="27:27">
      <c r="AA203084" s="271"/>
    </row>
    <row r="203085" spans="27:27">
      <c r="AA203085" s="271"/>
    </row>
    <row r="203086" spans="27:27">
      <c r="AA203086" s="271"/>
    </row>
    <row r="203087" spans="27:27">
      <c r="AA203087" s="271"/>
    </row>
    <row r="203088" spans="27:27">
      <c r="AA203088" s="271"/>
    </row>
    <row r="203089" spans="27:27">
      <c r="AA203089" s="271"/>
    </row>
    <row r="203090" spans="27:27">
      <c r="AA203090" s="271"/>
    </row>
    <row r="203091" spans="27:27">
      <c r="AA203091" s="271"/>
    </row>
    <row r="203092" spans="27:27">
      <c r="AA203092" s="271"/>
    </row>
    <row r="203093" spans="27:27">
      <c r="AA203093" s="271"/>
    </row>
    <row r="203094" spans="27:27">
      <c r="AA203094" s="271"/>
    </row>
    <row r="203095" spans="27:27">
      <c r="AA203095" s="271"/>
    </row>
    <row r="203096" spans="27:27">
      <c r="AA203096" s="271"/>
    </row>
    <row r="203097" spans="27:27">
      <c r="AA203097" s="271"/>
    </row>
    <row r="203098" spans="27:27">
      <c r="AA203098" s="271"/>
    </row>
    <row r="203099" spans="27:27">
      <c r="AA203099" s="271"/>
    </row>
    <row r="203100" spans="27:27">
      <c r="AA203100" s="271"/>
    </row>
    <row r="203101" spans="27:27">
      <c r="AA203101" s="271"/>
    </row>
    <row r="203102" spans="27:27">
      <c r="AA203102" s="271"/>
    </row>
    <row r="203103" spans="27:27">
      <c r="AA203103" s="271"/>
    </row>
    <row r="203104" spans="27:27">
      <c r="AA203104" s="271"/>
    </row>
    <row r="203105" spans="27:27">
      <c r="AA203105" s="271"/>
    </row>
    <row r="203106" spans="27:27">
      <c r="AA203106" s="271"/>
    </row>
    <row r="203107" spans="27:27">
      <c r="AA203107" s="271"/>
    </row>
    <row r="203108" spans="27:27">
      <c r="AA203108" s="271"/>
    </row>
    <row r="203109" spans="27:27">
      <c r="AA203109" s="271"/>
    </row>
    <row r="203110" spans="27:27">
      <c r="AA203110" s="271"/>
    </row>
    <row r="203111" spans="27:27">
      <c r="AA203111" s="271"/>
    </row>
    <row r="203112" spans="27:27">
      <c r="AA203112" s="271"/>
    </row>
    <row r="203113" spans="27:27">
      <c r="AA203113" s="271"/>
    </row>
    <row r="203114" spans="27:27">
      <c r="AA203114" s="271"/>
    </row>
    <row r="203115" spans="27:27">
      <c r="AA203115" s="271"/>
    </row>
    <row r="203116" spans="27:27">
      <c r="AA203116" s="271"/>
    </row>
    <row r="203117" spans="27:27">
      <c r="AA203117" s="271"/>
    </row>
    <row r="203118" spans="27:27">
      <c r="AA203118" s="271"/>
    </row>
    <row r="203119" spans="27:27">
      <c r="AA203119" s="271"/>
    </row>
    <row r="203120" spans="27:27">
      <c r="AA203120" s="271"/>
    </row>
    <row r="203121" spans="27:27">
      <c r="AA203121" s="271"/>
    </row>
    <row r="203122" spans="27:27">
      <c r="AA203122" s="271"/>
    </row>
    <row r="203123" spans="27:27">
      <c r="AA203123" s="271"/>
    </row>
    <row r="203124" spans="27:27">
      <c r="AA203124" s="271"/>
    </row>
    <row r="203125" spans="27:27">
      <c r="AA203125" s="271"/>
    </row>
    <row r="203126" spans="27:27">
      <c r="AA203126" s="271"/>
    </row>
    <row r="203127" spans="27:27">
      <c r="AA203127" s="271"/>
    </row>
    <row r="203128" spans="27:27">
      <c r="AA203128" s="271"/>
    </row>
    <row r="203129" spans="27:27">
      <c r="AA203129" s="271"/>
    </row>
    <row r="203130" spans="27:27">
      <c r="AA203130" s="271"/>
    </row>
    <row r="203131" spans="27:27">
      <c r="AA203131" s="271"/>
    </row>
    <row r="203132" spans="27:27">
      <c r="AA203132" s="271"/>
    </row>
    <row r="203133" spans="27:27">
      <c r="AA203133" s="271"/>
    </row>
    <row r="203134" spans="27:27">
      <c r="AA203134" s="271"/>
    </row>
    <row r="203135" spans="27:27">
      <c r="AA203135" s="271"/>
    </row>
    <row r="203136" spans="27:27">
      <c r="AA203136" s="271"/>
    </row>
    <row r="203137" spans="27:27">
      <c r="AA203137" s="271"/>
    </row>
    <row r="203138" spans="27:27">
      <c r="AA203138" s="271"/>
    </row>
    <row r="203139" spans="27:27">
      <c r="AA203139" s="271"/>
    </row>
    <row r="203140" spans="27:27">
      <c r="AA203140" s="271"/>
    </row>
    <row r="203141" spans="27:27">
      <c r="AA203141" s="271"/>
    </row>
    <row r="203142" spans="27:27">
      <c r="AA203142" s="271"/>
    </row>
    <row r="203143" spans="27:27">
      <c r="AA203143" s="271"/>
    </row>
    <row r="203144" spans="27:27">
      <c r="AA203144" s="271"/>
    </row>
    <row r="203145" spans="27:27">
      <c r="AA203145" s="271"/>
    </row>
    <row r="203146" spans="27:27">
      <c r="AA203146" s="271"/>
    </row>
    <row r="203147" spans="27:27">
      <c r="AA203147" s="271"/>
    </row>
    <row r="203148" spans="27:27">
      <c r="AA203148" s="271"/>
    </row>
    <row r="203149" spans="27:27">
      <c r="AA203149" s="271"/>
    </row>
    <row r="203150" spans="27:27">
      <c r="AA203150" s="271"/>
    </row>
    <row r="203151" spans="27:27">
      <c r="AA203151" s="271"/>
    </row>
    <row r="203152" spans="27:27">
      <c r="AA203152" s="271"/>
    </row>
    <row r="203153" spans="27:27">
      <c r="AA203153" s="271"/>
    </row>
    <row r="203154" spans="27:27">
      <c r="AA203154" s="271"/>
    </row>
    <row r="203155" spans="27:27">
      <c r="AA203155" s="271"/>
    </row>
    <row r="203156" spans="27:27">
      <c r="AA203156" s="271"/>
    </row>
    <row r="203157" spans="27:27">
      <c r="AA203157" s="271"/>
    </row>
    <row r="203158" spans="27:27">
      <c r="AA203158" s="271"/>
    </row>
    <row r="203159" spans="27:27">
      <c r="AA203159" s="271"/>
    </row>
    <row r="203160" spans="27:27">
      <c r="AA203160" s="271"/>
    </row>
    <row r="203161" spans="27:27">
      <c r="AA203161" s="271"/>
    </row>
    <row r="203162" spans="27:27">
      <c r="AA203162" s="271"/>
    </row>
    <row r="203163" spans="27:27">
      <c r="AA203163" s="271"/>
    </row>
    <row r="203164" spans="27:27">
      <c r="AA203164" s="271"/>
    </row>
    <row r="203165" spans="27:27">
      <c r="AA203165" s="271"/>
    </row>
    <row r="203166" spans="27:27">
      <c r="AA203166" s="271"/>
    </row>
    <row r="203167" spans="27:27">
      <c r="AA203167" s="271"/>
    </row>
    <row r="203168" spans="27:27">
      <c r="AA203168" s="271"/>
    </row>
    <row r="203169" spans="27:27">
      <c r="AA203169" s="271"/>
    </row>
    <row r="203170" spans="27:27">
      <c r="AA203170" s="271"/>
    </row>
    <row r="203171" spans="27:27">
      <c r="AA203171" s="271"/>
    </row>
    <row r="203172" spans="27:27">
      <c r="AA203172" s="271"/>
    </row>
    <row r="203173" spans="27:27">
      <c r="AA203173" s="271"/>
    </row>
    <row r="203174" spans="27:27">
      <c r="AA203174" s="271"/>
    </row>
    <row r="203175" spans="27:27">
      <c r="AA203175" s="271"/>
    </row>
    <row r="203176" spans="27:27">
      <c r="AA203176" s="271"/>
    </row>
    <row r="203177" spans="27:27">
      <c r="AA203177" s="271"/>
    </row>
    <row r="203178" spans="27:27">
      <c r="AA203178" s="271"/>
    </row>
    <row r="203179" spans="27:27">
      <c r="AA203179" s="271"/>
    </row>
    <row r="203180" spans="27:27">
      <c r="AA203180" s="271"/>
    </row>
    <row r="203181" spans="27:27">
      <c r="AA203181" s="271"/>
    </row>
    <row r="203182" spans="27:27">
      <c r="AA203182" s="271"/>
    </row>
    <row r="203183" spans="27:27">
      <c r="AA203183" s="271"/>
    </row>
    <row r="203184" spans="27:27">
      <c r="AA203184" s="271"/>
    </row>
    <row r="203185" spans="27:27">
      <c r="AA203185" s="271"/>
    </row>
    <row r="203186" spans="27:27">
      <c r="AA203186" s="271"/>
    </row>
    <row r="203187" spans="27:27">
      <c r="AA203187" s="271"/>
    </row>
    <row r="203188" spans="27:27">
      <c r="AA203188" s="271"/>
    </row>
    <row r="203189" spans="27:27">
      <c r="AA203189" s="271"/>
    </row>
    <row r="203190" spans="27:27">
      <c r="AA203190" s="271"/>
    </row>
    <row r="203191" spans="27:27">
      <c r="AA203191" s="271"/>
    </row>
    <row r="203192" spans="27:27">
      <c r="AA203192" s="271"/>
    </row>
    <row r="203193" spans="27:27">
      <c r="AA203193" s="271"/>
    </row>
    <row r="203194" spans="27:27">
      <c r="AA203194" s="271"/>
    </row>
    <row r="203195" spans="27:27">
      <c r="AA203195" s="271"/>
    </row>
    <row r="203196" spans="27:27">
      <c r="AA203196" s="271"/>
    </row>
    <row r="203197" spans="27:27">
      <c r="AA203197" s="271"/>
    </row>
    <row r="203198" spans="27:27">
      <c r="AA203198" s="271"/>
    </row>
    <row r="203199" spans="27:27">
      <c r="AA203199" s="271"/>
    </row>
    <row r="203200" spans="27:27">
      <c r="AA203200" s="271"/>
    </row>
    <row r="203201" spans="27:27">
      <c r="AA203201" s="271"/>
    </row>
    <row r="203202" spans="27:27">
      <c r="AA203202" s="271"/>
    </row>
    <row r="203203" spans="27:27">
      <c r="AA203203" s="271"/>
    </row>
    <row r="203204" spans="27:27">
      <c r="AA203204" s="271"/>
    </row>
    <row r="203205" spans="27:27">
      <c r="AA203205" s="271"/>
    </row>
    <row r="203206" spans="27:27">
      <c r="AA203206" s="271"/>
    </row>
    <row r="203207" spans="27:27">
      <c r="AA203207" s="271"/>
    </row>
    <row r="203208" spans="27:27">
      <c r="AA203208" s="271"/>
    </row>
    <row r="203209" spans="27:27">
      <c r="AA203209" s="271"/>
    </row>
    <row r="203210" spans="27:27">
      <c r="AA203210" s="271"/>
    </row>
    <row r="203211" spans="27:27">
      <c r="AA203211" s="271"/>
    </row>
    <row r="203212" spans="27:27">
      <c r="AA203212" s="271"/>
    </row>
    <row r="203213" spans="27:27">
      <c r="AA203213" s="271"/>
    </row>
    <row r="203214" spans="27:27">
      <c r="AA203214" s="271"/>
    </row>
    <row r="203215" spans="27:27">
      <c r="AA203215" s="271"/>
    </row>
    <row r="203216" spans="27:27">
      <c r="AA203216" s="271"/>
    </row>
    <row r="203217" spans="27:27">
      <c r="AA203217" s="271"/>
    </row>
    <row r="203218" spans="27:27">
      <c r="AA203218" s="271"/>
    </row>
    <row r="203219" spans="27:27">
      <c r="AA203219" s="271"/>
    </row>
    <row r="203220" spans="27:27">
      <c r="AA203220" s="271"/>
    </row>
    <row r="203221" spans="27:27">
      <c r="AA203221" s="271"/>
    </row>
    <row r="203222" spans="27:27">
      <c r="AA203222" s="271"/>
    </row>
    <row r="203223" spans="27:27">
      <c r="AA203223" s="271"/>
    </row>
    <row r="203224" spans="27:27">
      <c r="AA203224" s="271"/>
    </row>
    <row r="203225" spans="27:27">
      <c r="AA203225" s="271"/>
    </row>
    <row r="203226" spans="27:27">
      <c r="AA203226" s="271"/>
    </row>
    <row r="203227" spans="27:27">
      <c r="AA203227" s="271"/>
    </row>
    <row r="203228" spans="27:27">
      <c r="AA203228" s="271"/>
    </row>
    <row r="203229" spans="27:27">
      <c r="AA203229" s="271"/>
    </row>
    <row r="203230" spans="27:27">
      <c r="AA203230" s="271"/>
    </row>
    <row r="203231" spans="27:27">
      <c r="AA203231" s="271"/>
    </row>
    <row r="203232" spans="27:27">
      <c r="AA203232" s="271"/>
    </row>
    <row r="203233" spans="27:27">
      <c r="AA203233" s="271"/>
    </row>
    <row r="203234" spans="27:27">
      <c r="AA203234" s="271"/>
    </row>
    <row r="203235" spans="27:27">
      <c r="AA203235" s="271"/>
    </row>
    <row r="203236" spans="27:27">
      <c r="AA203236" s="271"/>
    </row>
    <row r="203237" spans="27:27">
      <c r="AA203237" s="271"/>
    </row>
    <row r="203238" spans="27:27">
      <c r="AA203238" s="271"/>
    </row>
    <row r="203239" spans="27:27">
      <c r="AA203239" s="271"/>
    </row>
    <row r="203240" spans="27:27">
      <c r="AA203240" s="271"/>
    </row>
    <row r="203241" spans="27:27">
      <c r="AA203241" s="271"/>
    </row>
    <row r="203242" spans="27:27">
      <c r="AA203242" s="271"/>
    </row>
    <row r="203243" spans="27:27">
      <c r="AA203243" s="271"/>
    </row>
    <row r="203244" spans="27:27">
      <c r="AA203244" s="271"/>
    </row>
    <row r="203245" spans="27:27">
      <c r="AA203245" s="271"/>
    </row>
    <row r="203246" spans="27:27">
      <c r="AA203246" s="271"/>
    </row>
    <row r="203247" spans="27:27">
      <c r="AA203247" s="271"/>
    </row>
    <row r="203248" spans="27:27">
      <c r="AA203248" s="271"/>
    </row>
    <row r="203249" spans="27:27">
      <c r="AA203249" s="271"/>
    </row>
    <row r="203250" spans="27:27">
      <c r="AA203250" s="271"/>
    </row>
    <row r="203251" spans="27:27">
      <c r="AA203251" s="271"/>
    </row>
    <row r="203252" spans="27:27">
      <c r="AA203252" s="271"/>
    </row>
    <row r="203253" spans="27:27">
      <c r="AA203253" s="271"/>
    </row>
    <row r="203254" spans="27:27">
      <c r="AA203254" s="271"/>
    </row>
    <row r="203255" spans="27:27">
      <c r="AA203255" s="271"/>
    </row>
    <row r="203256" spans="27:27">
      <c r="AA203256" s="271"/>
    </row>
    <row r="203257" spans="27:27">
      <c r="AA203257" s="271"/>
    </row>
    <row r="203258" spans="27:27">
      <c r="AA203258" s="271"/>
    </row>
    <row r="203259" spans="27:27">
      <c r="AA203259" s="271"/>
    </row>
    <row r="203260" spans="27:27">
      <c r="AA203260" s="271"/>
    </row>
    <row r="203261" spans="27:27">
      <c r="AA203261" s="271"/>
    </row>
    <row r="203262" spans="27:27">
      <c r="AA203262" s="271"/>
    </row>
    <row r="203263" spans="27:27">
      <c r="AA203263" s="271"/>
    </row>
    <row r="203264" spans="27:27">
      <c r="AA203264" s="271"/>
    </row>
    <row r="203265" spans="27:27">
      <c r="AA203265" s="271"/>
    </row>
    <row r="203266" spans="27:27">
      <c r="AA203266" s="271"/>
    </row>
    <row r="203267" spans="27:27">
      <c r="AA203267" s="271"/>
    </row>
    <row r="203268" spans="27:27">
      <c r="AA203268" s="271"/>
    </row>
    <row r="203269" spans="27:27">
      <c r="AA203269" s="271"/>
    </row>
    <row r="203270" spans="27:27">
      <c r="AA203270" s="271"/>
    </row>
    <row r="203271" spans="27:27">
      <c r="AA203271" s="271"/>
    </row>
    <row r="203272" spans="27:27">
      <c r="AA203272" s="271"/>
    </row>
    <row r="203273" spans="27:27">
      <c r="AA203273" s="271"/>
    </row>
    <row r="203274" spans="27:27">
      <c r="AA203274" s="271"/>
    </row>
    <row r="203275" spans="27:27">
      <c r="AA203275" s="271"/>
    </row>
    <row r="203276" spans="27:27">
      <c r="AA203276" s="271"/>
    </row>
    <row r="203277" spans="27:27">
      <c r="AA203277" s="271"/>
    </row>
    <row r="203278" spans="27:27">
      <c r="AA203278" s="271"/>
    </row>
    <row r="203279" spans="27:27">
      <c r="AA203279" s="271"/>
    </row>
    <row r="203280" spans="27:27">
      <c r="AA203280" s="271"/>
    </row>
    <row r="203281" spans="27:27">
      <c r="AA203281" s="271"/>
    </row>
    <row r="203282" spans="27:27">
      <c r="AA203282" s="271"/>
    </row>
    <row r="203283" spans="27:27">
      <c r="AA203283" s="271"/>
    </row>
    <row r="203284" spans="27:27">
      <c r="AA203284" s="271"/>
    </row>
    <row r="203285" spans="27:27">
      <c r="AA203285" s="271"/>
    </row>
    <row r="203286" spans="27:27">
      <c r="AA203286" s="271"/>
    </row>
    <row r="203287" spans="27:27">
      <c r="AA203287" s="271"/>
    </row>
    <row r="203288" spans="27:27">
      <c r="AA203288" s="271"/>
    </row>
    <row r="203289" spans="27:27">
      <c r="AA203289" s="271"/>
    </row>
    <row r="203290" spans="27:27">
      <c r="AA203290" s="271"/>
    </row>
    <row r="203291" spans="27:27">
      <c r="AA203291" s="271"/>
    </row>
    <row r="203292" spans="27:27">
      <c r="AA203292" s="271"/>
    </row>
    <row r="203293" spans="27:27">
      <c r="AA203293" s="271"/>
    </row>
    <row r="203294" spans="27:27">
      <c r="AA203294" s="271"/>
    </row>
    <row r="203295" spans="27:27">
      <c r="AA203295" s="271"/>
    </row>
    <row r="203296" spans="27:27">
      <c r="AA203296" s="271"/>
    </row>
    <row r="203297" spans="27:27">
      <c r="AA203297" s="271"/>
    </row>
    <row r="203298" spans="27:27">
      <c r="AA203298" s="271"/>
    </row>
    <row r="203299" spans="27:27">
      <c r="AA203299" s="271"/>
    </row>
    <row r="203300" spans="27:27">
      <c r="AA203300" s="271"/>
    </row>
    <row r="203301" spans="27:27">
      <c r="AA203301" s="271"/>
    </row>
    <row r="203302" spans="27:27">
      <c r="AA203302" s="271"/>
    </row>
    <row r="203303" spans="27:27">
      <c r="AA203303" s="271"/>
    </row>
    <row r="203304" spans="27:27">
      <c r="AA203304" s="271"/>
    </row>
    <row r="203305" spans="27:27">
      <c r="AA203305" s="271"/>
    </row>
    <row r="203306" spans="27:27">
      <c r="AA203306" s="271"/>
    </row>
    <row r="203307" spans="27:27">
      <c r="AA203307" s="271"/>
    </row>
    <row r="203308" spans="27:27">
      <c r="AA203308" s="271"/>
    </row>
    <row r="203309" spans="27:27">
      <c r="AA203309" s="271"/>
    </row>
    <row r="203310" spans="27:27">
      <c r="AA203310" s="271"/>
    </row>
    <row r="203311" spans="27:27">
      <c r="AA203311" s="271"/>
    </row>
    <row r="203312" spans="27:27">
      <c r="AA203312" s="271"/>
    </row>
    <row r="203313" spans="27:27">
      <c r="AA203313" s="271"/>
    </row>
    <row r="203314" spans="27:27">
      <c r="AA203314" s="271"/>
    </row>
    <row r="203315" spans="27:27">
      <c r="AA203315" s="271"/>
    </row>
    <row r="203316" spans="27:27">
      <c r="AA203316" s="271"/>
    </row>
    <row r="203317" spans="27:27">
      <c r="AA203317" s="271"/>
    </row>
    <row r="203318" spans="27:27">
      <c r="AA203318" s="271"/>
    </row>
    <row r="203319" spans="27:27">
      <c r="AA203319" s="271"/>
    </row>
    <row r="203320" spans="27:27">
      <c r="AA203320" s="271"/>
    </row>
    <row r="203321" spans="27:27">
      <c r="AA203321" s="271"/>
    </row>
    <row r="203322" spans="27:27">
      <c r="AA203322" s="271"/>
    </row>
    <row r="203323" spans="27:27">
      <c r="AA203323" s="271"/>
    </row>
    <row r="203324" spans="27:27">
      <c r="AA203324" s="271"/>
    </row>
    <row r="203325" spans="27:27">
      <c r="AA203325" s="271"/>
    </row>
    <row r="203326" spans="27:27">
      <c r="AA203326" s="271"/>
    </row>
    <row r="203327" spans="27:27">
      <c r="AA203327" s="271"/>
    </row>
    <row r="203328" spans="27:27">
      <c r="AA203328" s="271"/>
    </row>
    <row r="203329" spans="27:27">
      <c r="AA203329" s="271"/>
    </row>
    <row r="203330" spans="27:27">
      <c r="AA203330" s="271"/>
    </row>
    <row r="203331" spans="27:27">
      <c r="AA203331" s="271"/>
    </row>
    <row r="203332" spans="27:27">
      <c r="AA203332" s="271"/>
    </row>
    <row r="203333" spans="27:27">
      <c r="AA203333" s="271"/>
    </row>
    <row r="203334" spans="27:27">
      <c r="AA203334" s="271"/>
    </row>
    <row r="203335" spans="27:27">
      <c r="AA203335" s="271"/>
    </row>
    <row r="203336" spans="27:27">
      <c r="AA203336" s="271"/>
    </row>
    <row r="203337" spans="27:27">
      <c r="AA203337" s="271"/>
    </row>
    <row r="203338" spans="27:27">
      <c r="AA203338" s="271"/>
    </row>
    <row r="203339" spans="27:27">
      <c r="AA203339" s="271"/>
    </row>
    <row r="203340" spans="27:27">
      <c r="AA203340" s="271"/>
    </row>
    <row r="203341" spans="27:27">
      <c r="AA203341" s="271"/>
    </row>
    <row r="203342" spans="27:27">
      <c r="AA203342" s="271"/>
    </row>
    <row r="203343" spans="27:27">
      <c r="AA203343" s="271"/>
    </row>
    <row r="203344" spans="27:27">
      <c r="AA203344" s="271"/>
    </row>
    <row r="203345" spans="27:27">
      <c r="AA203345" s="271"/>
    </row>
    <row r="203346" spans="27:27">
      <c r="AA203346" s="271"/>
    </row>
    <row r="203347" spans="27:27">
      <c r="AA203347" s="271"/>
    </row>
    <row r="203348" spans="27:27">
      <c r="AA203348" s="271"/>
    </row>
    <row r="203349" spans="27:27">
      <c r="AA203349" s="271"/>
    </row>
    <row r="203350" spans="27:27">
      <c r="AA203350" s="271"/>
    </row>
    <row r="203351" spans="27:27">
      <c r="AA203351" s="271"/>
    </row>
    <row r="203352" spans="27:27">
      <c r="AA203352" s="271"/>
    </row>
    <row r="203353" spans="27:27">
      <c r="AA203353" s="271"/>
    </row>
    <row r="203354" spans="27:27">
      <c r="AA203354" s="271"/>
    </row>
    <row r="203355" spans="27:27">
      <c r="AA203355" s="271"/>
    </row>
    <row r="203356" spans="27:27">
      <c r="AA203356" s="271"/>
    </row>
    <row r="203357" spans="27:27">
      <c r="AA203357" s="271"/>
    </row>
    <row r="203358" spans="27:27">
      <c r="AA203358" s="271"/>
    </row>
    <row r="203359" spans="27:27">
      <c r="AA203359" s="271"/>
    </row>
    <row r="203360" spans="27:27">
      <c r="AA203360" s="271"/>
    </row>
    <row r="203361" spans="27:27">
      <c r="AA203361" s="271"/>
    </row>
    <row r="203362" spans="27:27">
      <c r="AA203362" s="271"/>
    </row>
    <row r="203363" spans="27:27">
      <c r="AA203363" s="271"/>
    </row>
    <row r="203364" spans="27:27">
      <c r="AA203364" s="271"/>
    </row>
    <row r="203365" spans="27:27">
      <c r="AA203365" s="271"/>
    </row>
    <row r="203366" spans="27:27">
      <c r="AA203366" s="271"/>
    </row>
    <row r="203367" spans="27:27">
      <c r="AA203367" s="271"/>
    </row>
    <row r="203368" spans="27:27">
      <c r="AA203368" s="271"/>
    </row>
    <row r="203369" spans="27:27">
      <c r="AA203369" s="271"/>
    </row>
    <row r="203370" spans="27:27">
      <c r="AA203370" s="271"/>
    </row>
    <row r="203371" spans="27:27">
      <c r="AA203371" s="271"/>
    </row>
    <row r="203372" spans="27:27">
      <c r="AA203372" s="271"/>
    </row>
    <row r="203373" spans="27:27">
      <c r="AA203373" s="271"/>
    </row>
    <row r="203374" spans="27:27">
      <c r="AA203374" s="271"/>
    </row>
    <row r="203375" spans="27:27">
      <c r="AA203375" s="271"/>
    </row>
    <row r="203376" spans="27:27">
      <c r="AA203376" s="271"/>
    </row>
    <row r="203377" spans="27:27">
      <c r="AA203377" s="271"/>
    </row>
    <row r="203378" spans="27:27">
      <c r="AA203378" s="271"/>
    </row>
    <row r="203379" spans="27:27">
      <c r="AA203379" s="271"/>
    </row>
    <row r="203380" spans="27:27">
      <c r="AA203380" s="271"/>
    </row>
    <row r="203381" spans="27:27">
      <c r="AA203381" s="271"/>
    </row>
    <row r="203382" spans="27:27">
      <c r="AA203382" s="271"/>
    </row>
    <row r="203383" spans="27:27">
      <c r="AA203383" s="271"/>
    </row>
    <row r="203384" spans="27:27">
      <c r="AA203384" s="271"/>
    </row>
    <row r="203385" spans="27:27">
      <c r="AA203385" s="271"/>
    </row>
    <row r="203386" spans="27:27">
      <c r="AA203386" s="271"/>
    </row>
    <row r="203387" spans="27:27">
      <c r="AA203387" s="271"/>
    </row>
    <row r="203388" spans="27:27">
      <c r="AA203388" s="271"/>
    </row>
    <row r="203389" spans="27:27">
      <c r="AA203389" s="271"/>
    </row>
    <row r="203390" spans="27:27">
      <c r="AA203390" s="271"/>
    </row>
    <row r="203391" spans="27:27">
      <c r="AA203391" s="271"/>
    </row>
    <row r="203392" spans="27:27">
      <c r="AA203392" s="271"/>
    </row>
    <row r="203393" spans="27:27">
      <c r="AA203393" s="271"/>
    </row>
    <row r="203394" spans="27:27">
      <c r="AA203394" s="271"/>
    </row>
    <row r="203395" spans="27:27">
      <c r="AA203395" s="271"/>
    </row>
    <row r="203396" spans="27:27">
      <c r="AA203396" s="271"/>
    </row>
    <row r="203397" spans="27:27">
      <c r="AA203397" s="271"/>
    </row>
    <row r="203398" spans="27:27">
      <c r="AA203398" s="271"/>
    </row>
    <row r="203399" spans="27:27">
      <c r="AA203399" s="271"/>
    </row>
    <row r="203400" spans="27:27">
      <c r="AA203400" s="271"/>
    </row>
    <row r="203401" spans="27:27">
      <c r="AA203401" s="271"/>
    </row>
    <row r="203402" spans="27:27">
      <c r="AA203402" s="271"/>
    </row>
    <row r="203403" spans="27:27">
      <c r="AA203403" s="271"/>
    </row>
    <row r="203404" spans="27:27">
      <c r="AA203404" s="271"/>
    </row>
    <row r="203405" spans="27:27">
      <c r="AA203405" s="271"/>
    </row>
    <row r="203406" spans="27:27">
      <c r="AA203406" s="271"/>
    </row>
    <row r="203407" spans="27:27">
      <c r="AA203407" s="271"/>
    </row>
    <row r="203408" spans="27:27">
      <c r="AA203408" s="271"/>
    </row>
    <row r="203409" spans="27:27">
      <c r="AA203409" s="271"/>
    </row>
    <row r="203410" spans="27:27">
      <c r="AA203410" s="271"/>
    </row>
    <row r="203411" spans="27:27">
      <c r="AA203411" s="271"/>
    </row>
    <row r="203412" spans="27:27">
      <c r="AA203412" s="271"/>
    </row>
    <row r="203413" spans="27:27">
      <c r="AA203413" s="271"/>
    </row>
    <row r="203414" spans="27:27">
      <c r="AA203414" s="271"/>
    </row>
    <row r="203415" spans="27:27">
      <c r="AA203415" s="271"/>
    </row>
    <row r="203416" spans="27:27">
      <c r="AA203416" s="271"/>
    </row>
    <row r="203417" spans="27:27">
      <c r="AA203417" s="271"/>
    </row>
    <row r="203418" spans="27:27">
      <c r="AA203418" s="271"/>
    </row>
    <row r="203419" spans="27:27">
      <c r="AA203419" s="271"/>
    </row>
    <row r="203420" spans="27:27">
      <c r="AA203420" s="271"/>
    </row>
    <row r="203421" spans="27:27">
      <c r="AA203421" s="271"/>
    </row>
    <row r="203422" spans="27:27">
      <c r="AA203422" s="271"/>
    </row>
    <row r="203423" spans="27:27">
      <c r="AA203423" s="271"/>
    </row>
    <row r="203424" spans="27:27">
      <c r="AA203424" s="271"/>
    </row>
    <row r="203425" spans="27:27">
      <c r="AA203425" s="271"/>
    </row>
    <row r="203426" spans="27:27">
      <c r="AA203426" s="271"/>
    </row>
    <row r="203427" spans="27:27">
      <c r="AA203427" s="271"/>
    </row>
    <row r="203428" spans="27:27">
      <c r="AA203428" s="271"/>
    </row>
    <row r="203429" spans="27:27">
      <c r="AA203429" s="271"/>
    </row>
    <row r="203430" spans="27:27">
      <c r="AA203430" s="271"/>
    </row>
    <row r="203431" spans="27:27">
      <c r="AA203431" s="271"/>
    </row>
    <row r="203432" spans="27:27">
      <c r="AA203432" s="271"/>
    </row>
    <row r="203433" spans="27:27">
      <c r="AA203433" s="271"/>
    </row>
    <row r="203434" spans="27:27">
      <c r="AA203434" s="271"/>
    </row>
    <row r="203435" spans="27:27">
      <c r="AA203435" s="271"/>
    </row>
    <row r="203436" spans="27:27">
      <c r="AA203436" s="271"/>
    </row>
    <row r="203437" spans="27:27">
      <c r="AA203437" s="271"/>
    </row>
    <row r="203438" spans="27:27">
      <c r="AA203438" s="271"/>
    </row>
    <row r="203439" spans="27:27">
      <c r="AA203439" s="271"/>
    </row>
    <row r="203440" spans="27:27">
      <c r="AA203440" s="271"/>
    </row>
    <row r="203441" spans="27:27">
      <c r="AA203441" s="271"/>
    </row>
    <row r="203442" spans="27:27">
      <c r="AA203442" s="271"/>
    </row>
    <row r="203443" spans="27:27">
      <c r="AA203443" s="271"/>
    </row>
    <row r="203444" spans="27:27">
      <c r="AA203444" s="271"/>
    </row>
    <row r="203445" spans="27:27">
      <c r="AA203445" s="271"/>
    </row>
    <row r="203446" spans="27:27">
      <c r="AA203446" s="271"/>
    </row>
    <row r="203447" spans="27:27">
      <c r="AA203447" s="271"/>
    </row>
    <row r="203448" spans="27:27">
      <c r="AA203448" s="271"/>
    </row>
    <row r="203449" spans="27:27">
      <c r="AA203449" s="271"/>
    </row>
    <row r="203450" spans="27:27">
      <c r="AA203450" s="271"/>
    </row>
    <row r="203451" spans="27:27">
      <c r="AA203451" s="271"/>
    </row>
    <row r="203452" spans="27:27">
      <c r="AA203452" s="271"/>
    </row>
    <row r="203453" spans="27:27">
      <c r="AA203453" s="271"/>
    </row>
    <row r="203454" spans="27:27">
      <c r="AA203454" s="271"/>
    </row>
    <row r="203455" spans="27:27">
      <c r="AA203455" s="271"/>
    </row>
    <row r="203456" spans="27:27">
      <c r="AA203456" s="271"/>
    </row>
    <row r="203457" spans="27:27">
      <c r="AA203457" s="271"/>
    </row>
    <row r="203458" spans="27:27">
      <c r="AA203458" s="271"/>
    </row>
    <row r="203459" spans="27:27">
      <c r="AA203459" s="271"/>
    </row>
    <row r="203460" spans="27:27">
      <c r="AA203460" s="271"/>
    </row>
    <row r="203461" spans="27:27">
      <c r="AA203461" s="271"/>
    </row>
    <row r="203462" spans="27:27">
      <c r="AA203462" s="271"/>
    </row>
    <row r="203463" spans="27:27">
      <c r="AA203463" s="271"/>
    </row>
    <row r="203464" spans="27:27">
      <c r="AA203464" s="271"/>
    </row>
    <row r="203465" spans="27:27">
      <c r="AA203465" s="271"/>
    </row>
    <row r="203466" spans="27:27">
      <c r="AA203466" s="271"/>
    </row>
    <row r="203467" spans="27:27">
      <c r="AA203467" s="271"/>
    </row>
    <row r="203468" spans="27:27">
      <c r="AA203468" s="271"/>
    </row>
    <row r="203469" spans="27:27">
      <c r="AA203469" s="271"/>
    </row>
    <row r="203470" spans="27:27">
      <c r="AA203470" s="271"/>
    </row>
    <row r="203471" spans="27:27">
      <c r="AA203471" s="271"/>
    </row>
    <row r="203472" spans="27:27">
      <c r="AA203472" s="271"/>
    </row>
    <row r="203473" spans="27:27">
      <c r="AA203473" s="271"/>
    </row>
    <row r="203474" spans="27:27">
      <c r="AA203474" s="271"/>
    </row>
    <row r="203475" spans="27:27">
      <c r="AA203475" s="271"/>
    </row>
    <row r="203476" spans="27:27">
      <c r="AA203476" s="271"/>
    </row>
    <row r="203477" spans="27:27">
      <c r="AA203477" s="271"/>
    </row>
    <row r="203478" spans="27:27">
      <c r="AA203478" s="271"/>
    </row>
    <row r="203479" spans="27:27">
      <c r="AA203479" s="271"/>
    </row>
    <row r="203480" spans="27:27">
      <c r="AA203480" s="271"/>
    </row>
    <row r="203481" spans="27:27">
      <c r="AA203481" s="271"/>
    </row>
    <row r="203482" spans="27:27">
      <c r="AA203482" s="271"/>
    </row>
    <row r="203483" spans="27:27">
      <c r="AA203483" s="271"/>
    </row>
    <row r="203484" spans="27:27">
      <c r="AA203484" s="271"/>
    </row>
    <row r="203485" spans="27:27">
      <c r="AA203485" s="271"/>
    </row>
    <row r="203486" spans="27:27">
      <c r="AA203486" s="271"/>
    </row>
    <row r="203487" spans="27:27">
      <c r="AA203487" s="271"/>
    </row>
    <row r="203488" spans="27:27">
      <c r="AA203488" s="271"/>
    </row>
    <row r="203489" spans="27:27">
      <c r="AA203489" s="271"/>
    </row>
    <row r="203490" spans="27:27">
      <c r="AA203490" s="271"/>
    </row>
    <row r="203491" spans="27:27">
      <c r="AA203491" s="271"/>
    </row>
    <row r="203492" spans="27:27">
      <c r="AA203492" s="271"/>
    </row>
    <row r="203493" spans="27:27">
      <c r="AA203493" s="271"/>
    </row>
    <row r="203494" spans="27:27">
      <c r="AA203494" s="271"/>
    </row>
    <row r="203495" spans="27:27">
      <c r="AA203495" s="271"/>
    </row>
    <row r="203496" spans="27:27">
      <c r="AA203496" s="271"/>
    </row>
    <row r="203497" spans="27:27">
      <c r="AA203497" s="271"/>
    </row>
    <row r="203498" spans="27:27">
      <c r="AA203498" s="271"/>
    </row>
    <row r="203499" spans="27:27">
      <c r="AA203499" s="271"/>
    </row>
    <row r="203500" spans="27:27">
      <c r="AA203500" s="271"/>
    </row>
    <row r="203501" spans="27:27">
      <c r="AA203501" s="271"/>
    </row>
    <row r="203502" spans="27:27">
      <c r="AA203502" s="271"/>
    </row>
    <row r="203503" spans="27:27">
      <c r="AA203503" s="271"/>
    </row>
    <row r="203504" spans="27:27">
      <c r="AA203504" s="271"/>
    </row>
    <row r="203505" spans="27:27">
      <c r="AA203505" s="271"/>
    </row>
    <row r="203506" spans="27:27">
      <c r="AA203506" s="271"/>
    </row>
    <row r="203507" spans="27:27">
      <c r="AA203507" s="271"/>
    </row>
    <row r="203508" spans="27:27">
      <c r="AA203508" s="271"/>
    </row>
    <row r="203509" spans="27:27">
      <c r="AA203509" s="271"/>
    </row>
    <row r="203510" spans="27:27">
      <c r="AA203510" s="271"/>
    </row>
    <row r="203511" spans="27:27">
      <c r="AA203511" s="271"/>
    </row>
    <row r="203512" spans="27:27">
      <c r="AA203512" s="271"/>
    </row>
    <row r="203513" spans="27:27">
      <c r="AA203513" s="271"/>
    </row>
    <row r="203514" spans="27:27">
      <c r="AA203514" s="271"/>
    </row>
    <row r="203515" spans="27:27">
      <c r="AA203515" s="271"/>
    </row>
    <row r="203516" spans="27:27">
      <c r="AA203516" s="271"/>
    </row>
    <row r="203517" spans="27:27">
      <c r="AA203517" s="271"/>
    </row>
    <row r="203518" spans="27:27">
      <c r="AA203518" s="271"/>
    </row>
    <row r="203519" spans="27:27">
      <c r="AA203519" s="271"/>
    </row>
    <row r="203520" spans="27:27">
      <c r="AA203520" s="271"/>
    </row>
    <row r="203521" spans="27:27">
      <c r="AA203521" s="271"/>
    </row>
    <row r="203522" spans="27:27">
      <c r="AA203522" s="271"/>
    </row>
    <row r="203523" spans="27:27">
      <c r="AA203523" s="271"/>
    </row>
    <row r="203524" spans="27:27">
      <c r="AA203524" s="271"/>
    </row>
    <row r="203525" spans="27:27">
      <c r="AA203525" s="271"/>
    </row>
    <row r="203526" spans="27:27">
      <c r="AA203526" s="271"/>
    </row>
    <row r="203527" spans="27:27">
      <c r="AA203527" s="271"/>
    </row>
    <row r="203528" spans="27:27">
      <c r="AA203528" s="271"/>
    </row>
    <row r="203529" spans="27:27">
      <c r="AA203529" s="271"/>
    </row>
    <row r="203530" spans="27:27">
      <c r="AA203530" s="271"/>
    </row>
    <row r="203531" spans="27:27">
      <c r="AA203531" s="271"/>
    </row>
    <row r="203532" spans="27:27">
      <c r="AA203532" s="271"/>
    </row>
    <row r="203533" spans="27:27">
      <c r="AA203533" s="271"/>
    </row>
    <row r="203534" spans="27:27">
      <c r="AA203534" s="271"/>
    </row>
    <row r="203535" spans="27:27">
      <c r="AA203535" s="271"/>
    </row>
    <row r="203536" spans="27:27">
      <c r="AA203536" s="271"/>
    </row>
    <row r="203537" spans="27:27">
      <c r="AA203537" s="271"/>
    </row>
    <row r="203538" spans="27:27">
      <c r="AA203538" s="271"/>
    </row>
    <row r="203539" spans="27:27">
      <c r="AA203539" s="271"/>
    </row>
    <row r="203540" spans="27:27">
      <c r="AA203540" s="271"/>
    </row>
    <row r="203541" spans="27:27">
      <c r="AA203541" s="271"/>
    </row>
    <row r="203542" spans="27:27">
      <c r="AA203542" s="271"/>
    </row>
    <row r="203543" spans="27:27">
      <c r="AA203543" s="271"/>
    </row>
    <row r="203544" spans="27:27">
      <c r="AA203544" s="271"/>
    </row>
    <row r="203545" spans="27:27">
      <c r="AA203545" s="271"/>
    </row>
    <row r="203546" spans="27:27">
      <c r="AA203546" s="271"/>
    </row>
    <row r="203547" spans="27:27">
      <c r="AA203547" s="271"/>
    </row>
    <row r="203548" spans="27:27">
      <c r="AA203548" s="271"/>
    </row>
    <row r="203549" spans="27:27">
      <c r="AA203549" s="271"/>
    </row>
    <row r="203550" spans="27:27">
      <c r="AA203550" s="271"/>
    </row>
    <row r="203551" spans="27:27">
      <c r="AA203551" s="271"/>
    </row>
    <row r="203552" spans="27:27">
      <c r="AA203552" s="271"/>
    </row>
    <row r="203553" spans="27:27">
      <c r="AA203553" s="271"/>
    </row>
    <row r="203554" spans="27:27">
      <c r="AA203554" s="271"/>
    </row>
    <row r="203555" spans="27:27">
      <c r="AA203555" s="271"/>
    </row>
    <row r="203556" spans="27:27">
      <c r="AA203556" s="271"/>
    </row>
    <row r="203557" spans="27:27">
      <c r="AA203557" s="271"/>
    </row>
    <row r="203558" spans="27:27">
      <c r="AA203558" s="271"/>
    </row>
    <row r="203559" spans="27:27">
      <c r="AA203559" s="271"/>
    </row>
    <row r="203560" spans="27:27">
      <c r="AA203560" s="271"/>
    </row>
    <row r="203561" spans="27:27">
      <c r="AA203561" s="271"/>
    </row>
    <row r="203562" spans="27:27">
      <c r="AA203562" s="271"/>
    </row>
    <row r="203563" spans="27:27">
      <c r="AA203563" s="271"/>
    </row>
    <row r="203564" spans="27:27">
      <c r="AA203564" s="271"/>
    </row>
    <row r="203565" spans="27:27">
      <c r="AA203565" s="271"/>
    </row>
    <row r="203566" spans="27:27">
      <c r="AA203566" s="271"/>
    </row>
    <row r="203567" spans="27:27">
      <c r="AA203567" s="271"/>
    </row>
    <row r="203568" spans="27:27">
      <c r="AA203568" s="271"/>
    </row>
    <row r="203569" spans="27:27">
      <c r="AA203569" s="271"/>
    </row>
    <row r="203570" spans="27:27">
      <c r="AA203570" s="271"/>
    </row>
    <row r="203571" spans="27:27">
      <c r="AA203571" s="271"/>
    </row>
    <row r="203572" spans="27:27">
      <c r="AA203572" s="271"/>
    </row>
    <row r="203573" spans="27:27">
      <c r="AA203573" s="271"/>
    </row>
    <row r="203574" spans="27:27">
      <c r="AA203574" s="271"/>
    </row>
    <row r="203575" spans="27:27">
      <c r="AA203575" s="271"/>
    </row>
    <row r="203576" spans="27:27">
      <c r="AA203576" s="271"/>
    </row>
    <row r="203577" spans="27:27">
      <c r="AA203577" s="271"/>
    </row>
    <row r="203578" spans="27:27">
      <c r="AA203578" s="271"/>
    </row>
    <row r="203579" spans="27:27">
      <c r="AA203579" s="271"/>
    </row>
    <row r="203580" spans="27:27">
      <c r="AA203580" s="271"/>
    </row>
    <row r="203581" spans="27:27">
      <c r="AA203581" s="271"/>
    </row>
    <row r="203582" spans="27:27">
      <c r="AA203582" s="271"/>
    </row>
    <row r="203583" spans="27:27">
      <c r="AA203583" s="271"/>
    </row>
    <row r="203584" spans="27:27">
      <c r="AA203584" s="271"/>
    </row>
    <row r="203585" spans="27:27">
      <c r="AA203585" s="271"/>
    </row>
    <row r="203586" spans="27:27">
      <c r="AA203586" s="271"/>
    </row>
    <row r="203587" spans="27:27">
      <c r="AA203587" s="271"/>
    </row>
    <row r="203588" spans="27:27">
      <c r="AA203588" s="271"/>
    </row>
    <row r="203589" spans="27:27">
      <c r="AA203589" s="271"/>
    </row>
    <row r="203590" spans="27:27">
      <c r="AA203590" s="271"/>
    </row>
    <row r="203591" spans="27:27">
      <c r="AA203591" s="271"/>
    </row>
    <row r="203592" spans="27:27">
      <c r="AA203592" s="271"/>
    </row>
    <row r="203593" spans="27:27">
      <c r="AA203593" s="271"/>
    </row>
    <row r="203594" spans="27:27">
      <c r="AA203594" s="271"/>
    </row>
    <row r="203595" spans="27:27">
      <c r="AA203595" s="271"/>
    </row>
    <row r="203596" spans="27:27">
      <c r="AA203596" s="271"/>
    </row>
    <row r="203597" spans="27:27">
      <c r="AA203597" s="271"/>
    </row>
    <row r="203598" spans="27:27">
      <c r="AA203598" s="271"/>
    </row>
    <row r="203599" spans="27:27">
      <c r="AA203599" s="271"/>
    </row>
    <row r="203600" spans="27:27">
      <c r="AA203600" s="271"/>
    </row>
    <row r="203601" spans="27:27">
      <c r="AA203601" s="271"/>
    </row>
    <row r="203602" spans="27:27">
      <c r="AA203602" s="271"/>
    </row>
    <row r="203603" spans="27:27">
      <c r="AA203603" s="271"/>
    </row>
    <row r="203604" spans="27:27">
      <c r="AA203604" s="271"/>
    </row>
    <row r="203605" spans="27:27">
      <c r="AA203605" s="271"/>
    </row>
    <row r="203606" spans="27:27">
      <c r="AA203606" s="271"/>
    </row>
    <row r="203607" spans="27:27">
      <c r="AA203607" s="271"/>
    </row>
    <row r="203608" spans="27:27">
      <c r="AA203608" s="271"/>
    </row>
    <row r="203609" spans="27:27">
      <c r="AA203609" s="271"/>
    </row>
    <row r="203610" spans="27:27">
      <c r="AA203610" s="271"/>
    </row>
    <row r="203611" spans="27:27">
      <c r="AA203611" s="271"/>
    </row>
    <row r="203612" spans="27:27">
      <c r="AA203612" s="271"/>
    </row>
    <row r="203613" spans="27:27">
      <c r="AA203613" s="271"/>
    </row>
    <row r="203614" spans="27:27">
      <c r="AA203614" s="271"/>
    </row>
    <row r="203615" spans="27:27">
      <c r="AA203615" s="271"/>
    </row>
    <row r="203616" spans="27:27">
      <c r="AA203616" s="271"/>
    </row>
    <row r="203617" spans="27:27">
      <c r="AA203617" s="271"/>
    </row>
    <row r="203618" spans="27:27">
      <c r="AA203618" s="271"/>
    </row>
    <row r="203619" spans="27:27">
      <c r="AA203619" s="271"/>
    </row>
    <row r="203620" spans="27:27">
      <c r="AA203620" s="271"/>
    </row>
    <row r="203621" spans="27:27">
      <c r="AA203621" s="271"/>
    </row>
    <row r="203622" spans="27:27">
      <c r="AA203622" s="271"/>
    </row>
    <row r="203623" spans="27:27">
      <c r="AA203623" s="271"/>
    </row>
    <row r="203624" spans="27:27">
      <c r="AA203624" s="271"/>
    </row>
    <row r="203625" spans="27:27">
      <c r="AA203625" s="271"/>
    </row>
    <row r="203626" spans="27:27">
      <c r="AA203626" s="271"/>
    </row>
    <row r="203627" spans="27:27">
      <c r="AA203627" s="271"/>
    </row>
    <row r="203628" spans="27:27">
      <c r="AA203628" s="271"/>
    </row>
    <row r="203629" spans="27:27">
      <c r="AA203629" s="271"/>
    </row>
    <row r="203630" spans="27:27">
      <c r="AA203630" s="271"/>
    </row>
    <row r="203631" spans="27:27">
      <c r="AA203631" s="271"/>
    </row>
    <row r="203632" spans="27:27">
      <c r="AA203632" s="271"/>
    </row>
    <row r="203633" spans="27:27">
      <c r="AA203633" s="271"/>
    </row>
    <row r="203634" spans="27:27">
      <c r="AA203634" s="271"/>
    </row>
    <row r="203635" spans="27:27">
      <c r="AA203635" s="271"/>
    </row>
    <row r="203636" spans="27:27">
      <c r="AA203636" s="271"/>
    </row>
    <row r="203637" spans="27:27">
      <c r="AA203637" s="271"/>
    </row>
    <row r="203638" spans="27:27">
      <c r="AA203638" s="271"/>
    </row>
    <row r="203639" spans="27:27">
      <c r="AA203639" s="271"/>
    </row>
    <row r="203640" spans="27:27">
      <c r="AA203640" s="271"/>
    </row>
    <row r="203641" spans="27:27">
      <c r="AA203641" s="271"/>
    </row>
    <row r="203642" spans="27:27">
      <c r="AA203642" s="271"/>
    </row>
    <row r="203643" spans="27:27">
      <c r="AA203643" s="271"/>
    </row>
    <row r="203644" spans="27:27">
      <c r="AA203644" s="271"/>
    </row>
    <row r="203645" spans="27:27">
      <c r="AA203645" s="271"/>
    </row>
    <row r="203646" spans="27:27">
      <c r="AA203646" s="271"/>
    </row>
    <row r="203647" spans="27:27">
      <c r="AA203647" s="271"/>
    </row>
    <row r="203648" spans="27:27">
      <c r="AA203648" s="271"/>
    </row>
    <row r="203649" spans="27:27">
      <c r="AA203649" s="271"/>
    </row>
    <row r="203650" spans="27:27">
      <c r="AA203650" s="271"/>
    </row>
    <row r="203651" spans="27:27">
      <c r="AA203651" s="271"/>
    </row>
    <row r="203652" spans="27:27">
      <c r="AA203652" s="271"/>
    </row>
    <row r="203653" spans="27:27">
      <c r="AA203653" s="271"/>
    </row>
    <row r="203654" spans="27:27">
      <c r="AA203654" s="271"/>
    </row>
    <row r="203655" spans="27:27">
      <c r="AA203655" s="271"/>
    </row>
    <row r="203656" spans="27:27">
      <c r="AA203656" s="271"/>
    </row>
    <row r="203657" spans="27:27">
      <c r="AA203657" s="271"/>
    </row>
    <row r="203658" spans="27:27">
      <c r="AA203658" s="271"/>
    </row>
    <row r="203659" spans="27:27">
      <c r="AA203659" s="271"/>
    </row>
    <row r="203660" spans="27:27">
      <c r="AA203660" s="271"/>
    </row>
    <row r="203661" spans="27:27">
      <c r="AA203661" s="271"/>
    </row>
    <row r="203662" spans="27:27">
      <c r="AA203662" s="271"/>
    </row>
    <row r="203663" spans="27:27">
      <c r="AA203663" s="271"/>
    </row>
    <row r="203664" spans="27:27">
      <c r="AA203664" s="271"/>
    </row>
    <row r="203665" spans="27:27">
      <c r="AA203665" s="271"/>
    </row>
    <row r="203666" spans="27:27">
      <c r="AA203666" s="271"/>
    </row>
    <row r="203667" spans="27:27">
      <c r="AA203667" s="271"/>
    </row>
    <row r="203668" spans="27:27">
      <c r="AA203668" s="271"/>
    </row>
    <row r="203669" spans="27:27">
      <c r="AA203669" s="271"/>
    </row>
    <row r="203670" spans="27:27">
      <c r="AA203670" s="271"/>
    </row>
    <row r="203671" spans="27:27">
      <c r="AA203671" s="271"/>
    </row>
    <row r="203672" spans="27:27">
      <c r="AA203672" s="271"/>
    </row>
    <row r="203673" spans="27:27">
      <c r="AA203673" s="271"/>
    </row>
    <row r="203674" spans="27:27">
      <c r="AA203674" s="271"/>
    </row>
    <row r="203675" spans="27:27">
      <c r="AA203675" s="271"/>
    </row>
    <row r="203676" spans="27:27">
      <c r="AA203676" s="271"/>
    </row>
    <row r="203677" spans="27:27">
      <c r="AA203677" s="271"/>
    </row>
    <row r="203678" spans="27:27">
      <c r="AA203678" s="271"/>
    </row>
    <row r="203679" spans="27:27">
      <c r="AA203679" s="271"/>
    </row>
    <row r="203680" spans="27:27">
      <c r="AA203680" s="271"/>
    </row>
    <row r="203681" spans="27:27">
      <c r="AA203681" s="271"/>
    </row>
    <row r="203682" spans="27:27">
      <c r="AA203682" s="271"/>
    </row>
    <row r="203683" spans="27:27">
      <c r="AA203683" s="271"/>
    </row>
    <row r="203684" spans="27:27">
      <c r="AA203684" s="271"/>
    </row>
    <row r="203685" spans="27:27">
      <c r="AA203685" s="271"/>
    </row>
    <row r="203686" spans="27:27">
      <c r="AA203686" s="271"/>
    </row>
    <row r="203687" spans="27:27">
      <c r="AA203687" s="271"/>
    </row>
    <row r="203688" spans="27:27">
      <c r="AA203688" s="271"/>
    </row>
    <row r="203689" spans="27:27">
      <c r="AA203689" s="271"/>
    </row>
    <row r="203690" spans="27:27">
      <c r="AA203690" s="271"/>
    </row>
    <row r="203691" spans="27:27">
      <c r="AA203691" s="271"/>
    </row>
    <row r="203692" spans="27:27">
      <c r="AA203692" s="271"/>
    </row>
    <row r="203693" spans="27:27">
      <c r="AA203693" s="271"/>
    </row>
    <row r="203694" spans="27:27">
      <c r="AA203694" s="271"/>
    </row>
    <row r="203695" spans="27:27">
      <c r="AA203695" s="271"/>
    </row>
    <row r="203696" spans="27:27">
      <c r="AA203696" s="271"/>
    </row>
    <row r="203697" spans="27:27">
      <c r="AA203697" s="271"/>
    </row>
    <row r="203698" spans="27:27">
      <c r="AA203698" s="271"/>
    </row>
    <row r="203699" spans="27:27">
      <c r="AA203699" s="271"/>
    </row>
    <row r="203700" spans="27:27">
      <c r="AA203700" s="271"/>
    </row>
    <row r="203701" spans="27:27">
      <c r="AA203701" s="271"/>
    </row>
    <row r="203702" spans="27:27">
      <c r="AA203702" s="271"/>
    </row>
    <row r="203703" spans="27:27">
      <c r="AA203703" s="271"/>
    </row>
    <row r="203704" spans="27:27">
      <c r="AA203704" s="271"/>
    </row>
    <row r="203705" spans="27:27">
      <c r="AA203705" s="271"/>
    </row>
    <row r="203706" spans="27:27">
      <c r="AA203706" s="271"/>
    </row>
    <row r="203707" spans="27:27">
      <c r="AA203707" s="271"/>
    </row>
    <row r="203708" spans="27:27">
      <c r="AA203708" s="271"/>
    </row>
    <row r="203709" spans="27:27">
      <c r="AA203709" s="271"/>
    </row>
    <row r="203710" spans="27:27">
      <c r="AA203710" s="271"/>
    </row>
    <row r="203711" spans="27:27">
      <c r="AA203711" s="271"/>
    </row>
    <row r="203712" spans="27:27">
      <c r="AA203712" s="271"/>
    </row>
    <row r="203713" spans="27:27">
      <c r="AA203713" s="271"/>
    </row>
    <row r="203714" spans="27:27">
      <c r="AA203714" s="271"/>
    </row>
    <row r="203715" spans="27:27">
      <c r="AA203715" s="271"/>
    </row>
    <row r="203716" spans="27:27">
      <c r="AA203716" s="271"/>
    </row>
    <row r="203717" spans="27:27">
      <c r="AA203717" s="271"/>
    </row>
    <row r="203718" spans="27:27">
      <c r="AA203718" s="271"/>
    </row>
    <row r="203719" spans="27:27">
      <c r="AA203719" s="271"/>
    </row>
    <row r="203720" spans="27:27">
      <c r="AA203720" s="271"/>
    </row>
    <row r="203721" spans="27:27">
      <c r="AA203721" s="271"/>
    </row>
    <row r="203722" spans="27:27">
      <c r="AA203722" s="271"/>
    </row>
    <row r="203723" spans="27:27">
      <c r="AA203723" s="271"/>
    </row>
    <row r="203724" spans="27:27">
      <c r="AA203724" s="271"/>
    </row>
    <row r="203725" spans="27:27">
      <c r="AA203725" s="271"/>
    </row>
    <row r="203726" spans="27:27">
      <c r="AA203726" s="271"/>
    </row>
    <row r="203727" spans="27:27">
      <c r="AA203727" s="271"/>
    </row>
    <row r="203728" spans="27:27">
      <c r="AA203728" s="271"/>
    </row>
    <row r="203729" spans="27:27">
      <c r="AA203729" s="271"/>
    </row>
    <row r="203730" spans="27:27">
      <c r="AA203730" s="271"/>
    </row>
    <row r="203731" spans="27:27">
      <c r="AA203731" s="271"/>
    </row>
    <row r="203732" spans="27:27">
      <c r="AA203732" s="271"/>
    </row>
    <row r="203733" spans="27:27">
      <c r="AA203733" s="271"/>
    </row>
    <row r="203734" spans="27:27">
      <c r="AA203734" s="271"/>
    </row>
    <row r="203735" spans="27:27">
      <c r="AA203735" s="271"/>
    </row>
    <row r="203736" spans="27:27">
      <c r="AA203736" s="271"/>
    </row>
    <row r="203737" spans="27:27">
      <c r="AA203737" s="271"/>
    </row>
    <row r="203738" spans="27:27">
      <c r="AA203738" s="271"/>
    </row>
    <row r="203739" spans="27:27">
      <c r="AA203739" s="271"/>
    </row>
    <row r="203740" spans="27:27">
      <c r="AA203740" s="271"/>
    </row>
    <row r="203741" spans="27:27">
      <c r="AA203741" s="271"/>
    </row>
    <row r="203742" spans="27:27">
      <c r="AA203742" s="271"/>
    </row>
    <row r="203743" spans="27:27">
      <c r="AA203743" s="271"/>
    </row>
    <row r="203744" spans="27:27">
      <c r="AA203744" s="271"/>
    </row>
    <row r="203745" spans="27:27">
      <c r="AA203745" s="271"/>
    </row>
    <row r="203746" spans="27:27">
      <c r="AA203746" s="271"/>
    </row>
    <row r="203747" spans="27:27">
      <c r="AA203747" s="271"/>
    </row>
    <row r="203748" spans="27:27">
      <c r="AA203748" s="271"/>
    </row>
    <row r="203749" spans="27:27">
      <c r="AA203749" s="271"/>
    </row>
    <row r="203750" spans="27:27">
      <c r="AA203750" s="271"/>
    </row>
    <row r="203751" spans="27:27">
      <c r="AA203751" s="271"/>
    </row>
    <row r="203752" spans="27:27">
      <c r="AA203752" s="271"/>
    </row>
    <row r="203753" spans="27:27">
      <c r="AA203753" s="271"/>
    </row>
    <row r="203754" spans="27:27">
      <c r="AA203754" s="271"/>
    </row>
    <row r="203755" spans="27:27">
      <c r="AA203755" s="271"/>
    </row>
    <row r="203756" spans="27:27">
      <c r="AA203756" s="271"/>
    </row>
    <row r="203757" spans="27:27">
      <c r="AA203757" s="271"/>
    </row>
    <row r="203758" spans="27:27">
      <c r="AA203758" s="271"/>
    </row>
    <row r="203759" spans="27:27">
      <c r="AA203759" s="271"/>
    </row>
    <row r="203760" spans="27:27">
      <c r="AA203760" s="271"/>
    </row>
    <row r="203761" spans="27:27">
      <c r="AA203761" s="271"/>
    </row>
    <row r="203762" spans="27:27">
      <c r="AA203762" s="271"/>
    </row>
    <row r="203763" spans="27:27">
      <c r="AA203763" s="271"/>
    </row>
    <row r="203764" spans="27:27">
      <c r="AA203764" s="271"/>
    </row>
    <row r="203765" spans="27:27">
      <c r="AA203765" s="271"/>
    </row>
    <row r="203766" spans="27:27">
      <c r="AA203766" s="271"/>
    </row>
    <row r="203767" spans="27:27">
      <c r="AA203767" s="271"/>
    </row>
    <row r="203768" spans="27:27">
      <c r="AA203768" s="271"/>
    </row>
    <row r="203769" spans="27:27">
      <c r="AA203769" s="271"/>
    </row>
    <row r="203770" spans="27:27">
      <c r="AA203770" s="271"/>
    </row>
    <row r="203771" spans="27:27">
      <c r="AA203771" s="271"/>
    </row>
    <row r="203772" spans="27:27">
      <c r="AA203772" s="271"/>
    </row>
    <row r="203773" spans="27:27">
      <c r="AA203773" s="271"/>
    </row>
    <row r="203774" spans="27:27">
      <c r="AA203774" s="271"/>
    </row>
    <row r="203775" spans="27:27">
      <c r="AA203775" s="271"/>
    </row>
    <row r="203776" spans="27:27">
      <c r="AA203776" s="271"/>
    </row>
    <row r="203777" spans="27:27">
      <c r="AA203777" s="271"/>
    </row>
    <row r="203778" spans="27:27">
      <c r="AA203778" s="271"/>
    </row>
    <row r="203779" spans="27:27">
      <c r="AA203779" s="271"/>
    </row>
    <row r="203780" spans="27:27">
      <c r="AA203780" s="271"/>
    </row>
    <row r="203781" spans="27:27">
      <c r="AA203781" s="271"/>
    </row>
    <row r="203782" spans="27:27">
      <c r="AA203782" s="271"/>
    </row>
    <row r="203783" spans="27:27">
      <c r="AA203783" s="271"/>
    </row>
    <row r="203784" spans="27:27">
      <c r="AA203784" s="271"/>
    </row>
    <row r="203785" spans="27:27">
      <c r="AA203785" s="271"/>
    </row>
    <row r="203786" spans="27:27">
      <c r="AA203786" s="271"/>
    </row>
    <row r="203787" spans="27:27">
      <c r="AA203787" s="271"/>
    </row>
    <row r="203788" spans="27:27">
      <c r="AA203788" s="271"/>
    </row>
    <row r="203789" spans="27:27">
      <c r="AA203789" s="271"/>
    </row>
    <row r="203790" spans="27:27">
      <c r="AA203790" s="271"/>
    </row>
    <row r="203791" spans="27:27">
      <c r="AA203791" s="271"/>
    </row>
    <row r="203792" spans="27:27">
      <c r="AA203792" s="271"/>
    </row>
    <row r="203793" spans="27:27">
      <c r="AA203793" s="271"/>
    </row>
    <row r="203794" spans="27:27">
      <c r="AA203794" s="271"/>
    </row>
    <row r="203795" spans="27:27">
      <c r="AA203795" s="271"/>
    </row>
    <row r="203796" spans="27:27">
      <c r="AA203796" s="271"/>
    </row>
    <row r="203797" spans="27:27">
      <c r="AA203797" s="271"/>
    </row>
    <row r="203798" spans="27:27">
      <c r="AA203798" s="271"/>
    </row>
    <row r="203799" spans="27:27">
      <c r="AA203799" s="271"/>
    </row>
    <row r="203800" spans="27:27">
      <c r="AA203800" s="271"/>
    </row>
    <row r="203801" spans="27:27">
      <c r="AA203801" s="271"/>
    </row>
    <row r="203802" spans="27:27">
      <c r="AA203802" s="271"/>
    </row>
    <row r="203803" spans="27:27">
      <c r="AA203803" s="271"/>
    </row>
    <row r="203804" spans="27:27">
      <c r="AA203804" s="271"/>
    </row>
    <row r="203805" spans="27:27">
      <c r="AA203805" s="271"/>
    </row>
    <row r="203806" spans="27:27">
      <c r="AA203806" s="271"/>
    </row>
    <row r="203807" spans="27:27">
      <c r="AA203807" s="271"/>
    </row>
    <row r="203808" spans="27:27">
      <c r="AA203808" s="271"/>
    </row>
    <row r="203809" spans="27:27">
      <c r="AA203809" s="271"/>
    </row>
    <row r="203810" spans="27:27">
      <c r="AA203810" s="271"/>
    </row>
    <row r="203811" spans="27:27">
      <c r="AA203811" s="271"/>
    </row>
    <row r="203812" spans="27:27">
      <c r="AA203812" s="271"/>
    </row>
    <row r="203813" spans="27:27">
      <c r="AA203813" s="271"/>
    </row>
    <row r="203814" spans="27:27">
      <c r="AA203814" s="271"/>
    </row>
    <row r="203815" spans="27:27">
      <c r="AA203815" s="271"/>
    </row>
    <row r="203816" spans="27:27">
      <c r="AA203816" s="271"/>
    </row>
    <row r="203817" spans="27:27">
      <c r="AA203817" s="271"/>
    </row>
    <row r="203818" spans="27:27">
      <c r="AA203818" s="271"/>
    </row>
    <row r="203819" spans="27:27">
      <c r="AA203819" s="271"/>
    </row>
    <row r="203820" spans="27:27">
      <c r="AA203820" s="271"/>
    </row>
    <row r="203821" spans="27:27">
      <c r="AA203821" s="271"/>
    </row>
    <row r="203822" spans="27:27">
      <c r="AA203822" s="271"/>
    </row>
    <row r="203823" spans="27:27">
      <c r="AA203823" s="271"/>
    </row>
    <row r="203824" spans="27:27">
      <c r="AA203824" s="271"/>
    </row>
    <row r="203825" spans="27:27">
      <c r="AA203825" s="271"/>
    </row>
    <row r="203826" spans="27:27">
      <c r="AA203826" s="271"/>
    </row>
    <row r="203827" spans="27:27">
      <c r="AA203827" s="271"/>
    </row>
    <row r="203828" spans="27:27">
      <c r="AA203828" s="271"/>
    </row>
    <row r="203829" spans="27:27">
      <c r="AA203829" s="271"/>
    </row>
    <row r="203830" spans="27:27">
      <c r="AA203830" s="271"/>
    </row>
    <row r="203831" spans="27:27">
      <c r="AA203831" s="271"/>
    </row>
    <row r="203832" spans="27:27">
      <c r="AA203832" s="271"/>
    </row>
    <row r="203833" spans="27:27">
      <c r="AA203833" s="271"/>
    </row>
    <row r="203834" spans="27:27">
      <c r="AA203834" s="271"/>
    </row>
    <row r="203835" spans="27:27">
      <c r="AA203835" s="271"/>
    </row>
    <row r="203836" spans="27:27">
      <c r="AA203836" s="271"/>
    </row>
    <row r="203837" spans="27:27">
      <c r="AA203837" s="271"/>
    </row>
    <row r="203838" spans="27:27">
      <c r="AA203838" s="271"/>
    </row>
    <row r="203839" spans="27:27">
      <c r="AA203839" s="271"/>
    </row>
    <row r="203840" spans="27:27">
      <c r="AA203840" s="271"/>
    </row>
    <row r="203841" spans="27:27">
      <c r="AA203841" s="271"/>
    </row>
    <row r="203842" spans="27:27">
      <c r="AA203842" s="271"/>
    </row>
    <row r="203843" spans="27:27">
      <c r="AA203843" s="271"/>
    </row>
    <row r="203844" spans="27:27">
      <c r="AA203844" s="271"/>
    </row>
    <row r="203845" spans="27:27">
      <c r="AA203845" s="271"/>
    </row>
    <row r="203846" spans="27:27">
      <c r="AA203846" s="271"/>
    </row>
    <row r="203847" spans="27:27">
      <c r="AA203847" s="271"/>
    </row>
    <row r="203848" spans="27:27">
      <c r="AA203848" s="271"/>
    </row>
    <row r="203849" spans="27:27">
      <c r="AA203849" s="271"/>
    </row>
    <row r="203850" spans="27:27">
      <c r="AA203850" s="271"/>
    </row>
    <row r="203851" spans="27:27">
      <c r="AA203851" s="271"/>
    </row>
    <row r="203852" spans="27:27">
      <c r="AA203852" s="271"/>
    </row>
    <row r="203853" spans="27:27">
      <c r="AA203853" s="271"/>
    </row>
    <row r="203854" spans="27:27">
      <c r="AA203854" s="271"/>
    </row>
    <row r="203855" spans="27:27">
      <c r="AA203855" s="271"/>
    </row>
    <row r="203856" spans="27:27">
      <c r="AA203856" s="271"/>
    </row>
    <row r="203857" spans="27:27">
      <c r="AA203857" s="271"/>
    </row>
    <row r="203858" spans="27:27">
      <c r="AA203858" s="271"/>
    </row>
    <row r="203859" spans="27:27">
      <c r="AA203859" s="271"/>
    </row>
    <row r="203860" spans="27:27">
      <c r="AA203860" s="271"/>
    </row>
    <row r="203861" spans="27:27">
      <c r="AA203861" s="271"/>
    </row>
    <row r="203862" spans="27:27">
      <c r="AA203862" s="271"/>
    </row>
    <row r="203863" spans="27:27">
      <c r="AA203863" s="271"/>
    </row>
    <row r="203864" spans="27:27">
      <c r="AA203864" s="271"/>
    </row>
    <row r="203865" spans="27:27">
      <c r="AA203865" s="271"/>
    </row>
    <row r="203866" spans="27:27">
      <c r="AA203866" s="271"/>
    </row>
    <row r="203867" spans="27:27">
      <c r="AA203867" s="271"/>
    </row>
    <row r="203868" spans="27:27">
      <c r="AA203868" s="271"/>
    </row>
    <row r="203869" spans="27:27">
      <c r="AA203869" s="271"/>
    </row>
    <row r="203870" spans="27:27">
      <c r="AA203870" s="271"/>
    </row>
    <row r="203871" spans="27:27">
      <c r="AA203871" s="271"/>
    </row>
    <row r="203872" spans="27:27">
      <c r="AA203872" s="271"/>
    </row>
    <row r="203873" spans="27:27">
      <c r="AA203873" s="271"/>
    </row>
    <row r="203874" spans="27:27">
      <c r="AA203874" s="271"/>
    </row>
    <row r="203875" spans="27:27">
      <c r="AA203875" s="271"/>
    </row>
    <row r="203876" spans="27:27">
      <c r="AA203876" s="271"/>
    </row>
    <row r="203877" spans="27:27">
      <c r="AA203877" s="271"/>
    </row>
    <row r="203878" spans="27:27">
      <c r="AA203878" s="271"/>
    </row>
    <row r="203879" spans="27:27">
      <c r="AA203879" s="271"/>
    </row>
    <row r="203880" spans="27:27">
      <c r="AA203880" s="271"/>
    </row>
    <row r="203881" spans="27:27">
      <c r="AA203881" s="271"/>
    </row>
    <row r="203882" spans="27:27">
      <c r="AA203882" s="271"/>
    </row>
    <row r="203883" spans="27:27">
      <c r="AA203883" s="271"/>
    </row>
    <row r="203884" spans="27:27">
      <c r="AA203884" s="271"/>
    </row>
    <row r="203885" spans="27:27">
      <c r="AA203885" s="271"/>
    </row>
    <row r="203886" spans="27:27">
      <c r="AA203886" s="271"/>
    </row>
    <row r="203887" spans="27:27">
      <c r="AA203887" s="271"/>
    </row>
    <row r="203888" spans="27:27">
      <c r="AA203888" s="271"/>
    </row>
    <row r="203889" spans="27:27">
      <c r="AA203889" s="271"/>
    </row>
    <row r="203890" spans="27:27">
      <c r="AA203890" s="271"/>
    </row>
    <row r="203891" spans="27:27">
      <c r="AA203891" s="271"/>
    </row>
    <row r="203892" spans="27:27">
      <c r="AA203892" s="271"/>
    </row>
    <row r="203893" spans="27:27">
      <c r="AA203893" s="271"/>
    </row>
    <row r="203894" spans="27:27">
      <c r="AA203894" s="271"/>
    </row>
    <row r="203895" spans="27:27">
      <c r="AA203895" s="271"/>
    </row>
    <row r="203896" spans="27:27">
      <c r="AA203896" s="271"/>
    </row>
    <row r="203897" spans="27:27">
      <c r="AA203897" s="271"/>
    </row>
    <row r="203898" spans="27:27">
      <c r="AA203898" s="271"/>
    </row>
    <row r="203899" spans="27:27">
      <c r="AA203899" s="271"/>
    </row>
    <row r="203900" spans="27:27">
      <c r="AA203900" s="271"/>
    </row>
    <row r="203901" spans="27:27">
      <c r="AA203901" s="271"/>
    </row>
    <row r="203902" spans="27:27">
      <c r="AA203902" s="271"/>
    </row>
    <row r="203903" spans="27:27">
      <c r="AA203903" s="271"/>
    </row>
    <row r="203904" spans="27:27">
      <c r="AA203904" s="271"/>
    </row>
    <row r="203905" spans="27:27">
      <c r="AA203905" s="271"/>
    </row>
    <row r="203906" spans="27:27">
      <c r="AA203906" s="271"/>
    </row>
    <row r="203907" spans="27:27">
      <c r="AA203907" s="271"/>
    </row>
    <row r="203908" spans="27:27">
      <c r="AA203908" s="271"/>
    </row>
    <row r="203909" spans="27:27">
      <c r="AA203909" s="271"/>
    </row>
    <row r="203910" spans="27:27">
      <c r="AA203910" s="271"/>
    </row>
    <row r="203911" spans="27:27">
      <c r="AA203911" s="271"/>
    </row>
    <row r="203912" spans="27:27">
      <c r="AA203912" s="271"/>
    </row>
    <row r="203913" spans="27:27">
      <c r="AA203913" s="271"/>
    </row>
    <row r="203914" spans="27:27">
      <c r="AA203914" s="271"/>
    </row>
    <row r="203915" spans="27:27">
      <c r="AA203915" s="271"/>
    </row>
    <row r="203916" spans="27:27">
      <c r="AA203916" s="271"/>
    </row>
    <row r="203917" spans="27:27">
      <c r="AA203917" s="271"/>
    </row>
    <row r="203918" spans="27:27">
      <c r="AA203918" s="271"/>
    </row>
    <row r="203919" spans="27:27">
      <c r="AA203919" s="271"/>
    </row>
    <row r="203920" spans="27:27">
      <c r="AA203920" s="271"/>
    </row>
    <row r="203921" spans="27:27">
      <c r="AA203921" s="271"/>
    </row>
    <row r="203922" spans="27:27">
      <c r="AA203922" s="271"/>
    </row>
    <row r="203923" spans="27:27">
      <c r="AA203923" s="271"/>
    </row>
    <row r="203924" spans="27:27">
      <c r="AA203924" s="271"/>
    </row>
    <row r="203925" spans="27:27">
      <c r="AA203925" s="271"/>
    </row>
    <row r="203926" spans="27:27">
      <c r="AA203926" s="271"/>
    </row>
    <row r="203927" spans="27:27">
      <c r="AA203927" s="271"/>
    </row>
    <row r="203928" spans="27:27">
      <c r="AA203928" s="271"/>
    </row>
    <row r="203929" spans="27:27">
      <c r="AA203929" s="271"/>
    </row>
    <row r="203930" spans="27:27">
      <c r="AA203930" s="271"/>
    </row>
    <row r="203931" spans="27:27">
      <c r="AA203931" s="271"/>
    </row>
    <row r="203932" spans="27:27">
      <c r="AA203932" s="271"/>
    </row>
    <row r="203933" spans="27:27">
      <c r="AA203933" s="271"/>
    </row>
    <row r="203934" spans="27:27">
      <c r="AA203934" s="271"/>
    </row>
    <row r="203935" spans="27:27">
      <c r="AA203935" s="271"/>
    </row>
    <row r="203936" spans="27:27">
      <c r="AA203936" s="271"/>
    </row>
    <row r="203937" spans="27:27">
      <c r="AA203937" s="271"/>
    </row>
    <row r="203938" spans="27:27">
      <c r="AA203938" s="271"/>
    </row>
    <row r="203939" spans="27:27">
      <c r="AA203939" s="271"/>
    </row>
    <row r="203940" spans="27:27">
      <c r="AA203940" s="271"/>
    </row>
    <row r="203941" spans="27:27">
      <c r="AA203941" s="271"/>
    </row>
    <row r="203942" spans="27:27">
      <c r="AA203942" s="271"/>
    </row>
    <row r="203943" spans="27:27">
      <c r="AA203943" s="271"/>
    </row>
    <row r="203944" spans="27:27">
      <c r="AA203944" s="271"/>
    </row>
    <row r="203945" spans="27:27">
      <c r="AA203945" s="271"/>
    </row>
    <row r="203946" spans="27:27">
      <c r="AA203946" s="271"/>
    </row>
    <row r="203947" spans="27:27">
      <c r="AA203947" s="271"/>
    </row>
    <row r="203948" spans="27:27">
      <c r="AA203948" s="271"/>
    </row>
    <row r="203949" spans="27:27">
      <c r="AA203949" s="271"/>
    </row>
    <row r="203950" spans="27:27">
      <c r="AA203950" s="271"/>
    </row>
    <row r="203951" spans="27:27">
      <c r="AA203951" s="271"/>
    </row>
    <row r="203952" spans="27:27">
      <c r="AA203952" s="271"/>
    </row>
    <row r="203953" spans="27:27">
      <c r="AA203953" s="271"/>
    </row>
    <row r="203954" spans="27:27">
      <c r="AA203954" s="271"/>
    </row>
    <row r="203955" spans="27:27">
      <c r="AA203955" s="271"/>
    </row>
    <row r="203956" spans="27:27">
      <c r="AA203956" s="271"/>
    </row>
    <row r="203957" spans="27:27">
      <c r="AA203957" s="271"/>
    </row>
    <row r="203958" spans="27:27">
      <c r="AA203958" s="271"/>
    </row>
    <row r="203959" spans="27:27">
      <c r="AA203959" s="271"/>
    </row>
    <row r="203960" spans="27:27">
      <c r="AA203960" s="271"/>
    </row>
    <row r="203961" spans="27:27">
      <c r="AA203961" s="271"/>
    </row>
    <row r="203962" spans="27:27">
      <c r="AA203962" s="271"/>
    </row>
    <row r="203963" spans="27:27">
      <c r="AA203963" s="271"/>
    </row>
    <row r="203964" spans="27:27">
      <c r="AA203964" s="271"/>
    </row>
    <row r="203965" spans="27:27">
      <c r="AA203965" s="271"/>
    </row>
    <row r="203966" spans="27:27">
      <c r="AA203966" s="271"/>
    </row>
    <row r="203967" spans="27:27">
      <c r="AA203967" s="271"/>
    </row>
    <row r="203968" spans="27:27">
      <c r="AA203968" s="271"/>
    </row>
    <row r="203969" spans="27:27">
      <c r="AA203969" s="271"/>
    </row>
    <row r="203970" spans="27:27">
      <c r="AA203970" s="271"/>
    </row>
    <row r="203971" spans="27:27">
      <c r="AA203971" s="271"/>
    </row>
    <row r="203972" spans="27:27">
      <c r="AA203972" s="271"/>
    </row>
    <row r="203973" spans="27:27">
      <c r="AA203973" s="271"/>
    </row>
    <row r="203974" spans="27:27">
      <c r="AA203974" s="271"/>
    </row>
    <row r="203975" spans="27:27">
      <c r="AA203975" s="271"/>
    </row>
    <row r="203976" spans="27:27">
      <c r="AA203976" s="271"/>
    </row>
    <row r="203977" spans="27:27">
      <c r="AA203977" s="271"/>
    </row>
    <row r="203978" spans="27:27">
      <c r="AA203978" s="271"/>
    </row>
    <row r="203979" spans="27:27">
      <c r="AA203979" s="271"/>
    </row>
    <row r="203980" spans="27:27">
      <c r="AA203980" s="271"/>
    </row>
    <row r="203981" spans="27:27">
      <c r="AA203981" s="271"/>
    </row>
    <row r="203982" spans="27:27">
      <c r="AA203982" s="271"/>
    </row>
    <row r="203983" spans="27:27">
      <c r="AA203983" s="271"/>
    </row>
    <row r="203984" spans="27:27">
      <c r="AA203984" s="271"/>
    </row>
    <row r="203985" spans="27:27">
      <c r="AA203985" s="271"/>
    </row>
    <row r="203986" spans="27:27">
      <c r="AA203986" s="271"/>
    </row>
    <row r="203987" spans="27:27">
      <c r="AA203987" s="271"/>
    </row>
    <row r="203988" spans="27:27">
      <c r="AA203988" s="271"/>
    </row>
    <row r="203989" spans="27:27">
      <c r="AA203989" s="271"/>
    </row>
    <row r="203990" spans="27:27">
      <c r="AA203990" s="271"/>
    </row>
    <row r="203991" spans="27:27">
      <c r="AA203991" s="271"/>
    </row>
    <row r="203992" spans="27:27">
      <c r="AA203992" s="271"/>
    </row>
    <row r="203993" spans="27:27">
      <c r="AA203993" s="271"/>
    </row>
    <row r="203994" spans="27:27">
      <c r="AA203994" s="271"/>
    </row>
    <row r="203995" spans="27:27">
      <c r="AA203995" s="271"/>
    </row>
    <row r="203996" spans="27:27">
      <c r="AA203996" s="271"/>
    </row>
    <row r="203997" spans="27:27">
      <c r="AA203997" s="271"/>
    </row>
    <row r="203998" spans="27:27">
      <c r="AA203998" s="271"/>
    </row>
    <row r="203999" spans="27:27">
      <c r="AA203999" s="271"/>
    </row>
    <row r="204000" spans="27:27">
      <c r="AA204000" s="271"/>
    </row>
    <row r="204001" spans="27:27">
      <c r="AA204001" s="271"/>
    </row>
    <row r="204002" spans="27:27">
      <c r="AA204002" s="271"/>
    </row>
    <row r="204003" spans="27:27">
      <c r="AA204003" s="271"/>
    </row>
    <row r="204004" spans="27:27">
      <c r="AA204004" s="271"/>
    </row>
    <row r="204005" spans="27:27">
      <c r="AA204005" s="271"/>
    </row>
    <row r="204006" spans="27:27">
      <c r="AA204006" s="271"/>
    </row>
    <row r="204007" spans="27:27">
      <c r="AA204007" s="271"/>
    </row>
    <row r="204008" spans="27:27">
      <c r="AA204008" s="271"/>
    </row>
    <row r="204009" spans="27:27">
      <c r="AA204009" s="271"/>
    </row>
    <row r="204010" spans="27:27">
      <c r="AA204010" s="271"/>
    </row>
    <row r="204011" spans="27:27">
      <c r="AA204011" s="271"/>
    </row>
    <row r="204012" spans="27:27">
      <c r="AA204012" s="271"/>
    </row>
    <row r="204013" spans="27:27">
      <c r="AA204013" s="271"/>
    </row>
    <row r="204014" spans="27:27">
      <c r="AA204014" s="271"/>
    </row>
    <row r="204015" spans="27:27">
      <c r="AA204015" s="271"/>
    </row>
    <row r="204016" spans="27:27">
      <c r="AA204016" s="271"/>
    </row>
    <row r="204017" spans="27:27">
      <c r="AA204017" s="271"/>
    </row>
    <row r="204018" spans="27:27">
      <c r="AA204018" s="271"/>
    </row>
    <row r="204019" spans="27:27">
      <c r="AA204019" s="271"/>
    </row>
    <row r="204020" spans="27:27">
      <c r="AA204020" s="271"/>
    </row>
    <row r="204021" spans="27:27">
      <c r="AA204021" s="271"/>
    </row>
    <row r="204022" spans="27:27">
      <c r="AA204022" s="271"/>
    </row>
    <row r="204023" spans="27:27">
      <c r="AA204023" s="271"/>
    </row>
    <row r="204024" spans="27:27">
      <c r="AA204024" s="271"/>
    </row>
    <row r="204025" spans="27:27">
      <c r="AA204025" s="271"/>
    </row>
    <row r="204026" spans="27:27">
      <c r="AA204026" s="271"/>
    </row>
    <row r="204027" spans="27:27">
      <c r="AA204027" s="271"/>
    </row>
    <row r="204028" spans="27:27">
      <c r="AA204028" s="271"/>
    </row>
    <row r="204029" spans="27:27">
      <c r="AA204029" s="271"/>
    </row>
    <row r="204030" spans="27:27">
      <c r="AA204030" s="271"/>
    </row>
    <row r="204031" spans="27:27">
      <c r="AA204031" s="271"/>
    </row>
    <row r="204032" spans="27:27">
      <c r="AA204032" s="271"/>
    </row>
    <row r="204033" spans="27:27">
      <c r="AA204033" s="271"/>
    </row>
    <row r="204034" spans="27:27">
      <c r="AA204034" s="271"/>
    </row>
    <row r="204035" spans="27:27">
      <c r="AA204035" s="271"/>
    </row>
    <row r="204036" spans="27:27">
      <c r="AA204036" s="271"/>
    </row>
    <row r="204037" spans="27:27">
      <c r="AA204037" s="271"/>
    </row>
    <row r="204038" spans="27:27">
      <c r="AA204038" s="271"/>
    </row>
    <row r="204039" spans="27:27">
      <c r="AA204039" s="271"/>
    </row>
    <row r="204040" spans="27:27">
      <c r="AA204040" s="271"/>
    </row>
    <row r="204041" spans="27:27">
      <c r="AA204041" s="271"/>
    </row>
    <row r="204042" spans="27:27">
      <c r="AA204042" s="271"/>
    </row>
    <row r="204043" spans="27:27">
      <c r="AA204043" s="271"/>
    </row>
    <row r="204044" spans="27:27">
      <c r="AA204044" s="271"/>
    </row>
    <row r="204045" spans="27:27">
      <c r="AA204045" s="271"/>
    </row>
    <row r="204046" spans="27:27">
      <c r="AA204046" s="271"/>
    </row>
    <row r="204047" spans="27:27">
      <c r="AA204047" s="271"/>
    </row>
    <row r="204048" spans="27:27">
      <c r="AA204048" s="271"/>
    </row>
    <row r="204049" spans="27:27">
      <c r="AA204049" s="271"/>
    </row>
    <row r="204050" spans="27:27">
      <c r="AA204050" s="271"/>
    </row>
    <row r="204051" spans="27:27">
      <c r="AA204051" s="271"/>
    </row>
    <row r="204052" spans="27:27">
      <c r="AA204052" s="271"/>
    </row>
    <row r="204053" spans="27:27">
      <c r="AA204053" s="271"/>
    </row>
    <row r="204054" spans="27:27">
      <c r="AA204054" s="271"/>
    </row>
    <row r="204055" spans="27:27">
      <c r="AA204055" s="271"/>
    </row>
    <row r="204056" spans="27:27">
      <c r="AA204056" s="271"/>
    </row>
    <row r="204057" spans="27:27">
      <c r="AA204057" s="271"/>
    </row>
    <row r="204058" spans="27:27">
      <c r="AA204058" s="271"/>
    </row>
    <row r="204059" spans="27:27">
      <c r="AA204059" s="271"/>
    </row>
    <row r="204060" spans="27:27">
      <c r="AA204060" s="271"/>
    </row>
    <row r="204061" spans="27:27">
      <c r="AA204061" s="271"/>
    </row>
    <row r="204062" spans="27:27">
      <c r="AA204062" s="271"/>
    </row>
    <row r="204063" spans="27:27">
      <c r="AA204063" s="271"/>
    </row>
    <row r="204064" spans="27:27">
      <c r="AA204064" s="271"/>
    </row>
    <row r="204065" spans="27:27">
      <c r="AA204065" s="271"/>
    </row>
    <row r="204066" spans="27:27">
      <c r="AA204066" s="271"/>
    </row>
    <row r="204067" spans="27:27">
      <c r="AA204067" s="271"/>
    </row>
    <row r="204068" spans="27:27">
      <c r="AA204068" s="271"/>
    </row>
    <row r="204069" spans="27:27">
      <c r="AA204069" s="271"/>
    </row>
    <row r="204070" spans="27:27">
      <c r="AA204070" s="271"/>
    </row>
    <row r="204071" spans="27:27">
      <c r="AA204071" s="271"/>
    </row>
    <row r="204072" spans="27:27">
      <c r="AA204072" s="271"/>
    </row>
    <row r="204073" spans="27:27">
      <c r="AA204073" s="271"/>
    </row>
    <row r="204074" spans="27:27">
      <c r="AA204074" s="271"/>
    </row>
    <row r="204075" spans="27:27">
      <c r="AA204075" s="271"/>
    </row>
    <row r="204076" spans="27:27">
      <c r="AA204076" s="271"/>
    </row>
    <row r="204077" spans="27:27">
      <c r="AA204077" s="271"/>
    </row>
    <row r="204078" spans="27:27">
      <c r="AA204078" s="271"/>
    </row>
    <row r="204079" spans="27:27">
      <c r="AA204079" s="271"/>
    </row>
    <row r="204080" spans="27:27">
      <c r="AA204080" s="271"/>
    </row>
    <row r="204081" spans="27:27">
      <c r="AA204081" s="271"/>
    </row>
    <row r="204082" spans="27:27">
      <c r="AA204082" s="271"/>
    </row>
    <row r="204083" spans="27:27">
      <c r="AA204083" s="271"/>
    </row>
    <row r="204084" spans="27:27">
      <c r="AA204084" s="271"/>
    </row>
    <row r="204085" spans="27:27">
      <c r="AA204085" s="271"/>
    </row>
    <row r="204086" spans="27:27">
      <c r="AA204086" s="271"/>
    </row>
    <row r="204087" spans="27:27">
      <c r="AA204087" s="271"/>
    </row>
    <row r="204088" spans="27:27">
      <c r="AA204088" s="271"/>
    </row>
    <row r="204089" spans="27:27">
      <c r="AA204089" s="271"/>
    </row>
    <row r="204090" spans="27:27">
      <c r="AA204090" s="271"/>
    </row>
    <row r="204091" spans="27:27">
      <c r="AA204091" s="271"/>
    </row>
    <row r="204092" spans="27:27">
      <c r="AA204092" s="271"/>
    </row>
    <row r="204093" spans="27:27">
      <c r="AA204093" s="271"/>
    </row>
    <row r="204094" spans="27:27">
      <c r="AA204094" s="271"/>
    </row>
    <row r="204095" spans="27:27">
      <c r="AA204095" s="271"/>
    </row>
    <row r="204096" spans="27:27">
      <c r="AA204096" s="271"/>
    </row>
    <row r="204097" spans="27:27">
      <c r="AA204097" s="271"/>
    </row>
    <row r="204098" spans="27:27">
      <c r="AA204098" s="271"/>
    </row>
    <row r="204099" spans="27:27">
      <c r="AA204099" s="271"/>
    </row>
    <row r="204100" spans="27:27">
      <c r="AA204100" s="271"/>
    </row>
    <row r="204101" spans="27:27">
      <c r="AA204101" s="271"/>
    </row>
    <row r="204102" spans="27:27">
      <c r="AA204102" s="271"/>
    </row>
    <row r="204103" spans="27:27">
      <c r="AA204103" s="271"/>
    </row>
    <row r="204104" spans="27:27">
      <c r="AA204104" s="271"/>
    </row>
    <row r="204105" spans="27:27">
      <c r="AA204105" s="271"/>
    </row>
    <row r="204106" spans="27:27">
      <c r="AA204106" s="271"/>
    </row>
    <row r="204107" spans="27:27">
      <c r="AA204107" s="271"/>
    </row>
    <row r="204108" spans="27:27">
      <c r="AA204108" s="271"/>
    </row>
    <row r="204109" spans="27:27">
      <c r="AA204109" s="271"/>
    </row>
    <row r="204110" spans="27:27">
      <c r="AA204110" s="271"/>
    </row>
    <row r="204111" spans="27:27">
      <c r="AA204111" s="271"/>
    </row>
    <row r="204112" spans="27:27">
      <c r="AA204112" s="271"/>
    </row>
    <row r="204113" spans="27:27">
      <c r="AA204113" s="271"/>
    </row>
    <row r="204114" spans="27:27">
      <c r="AA204114" s="271"/>
    </row>
    <row r="204115" spans="27:27">
      <c r="AA204115" s="271"/>
    </row>
    <row r="204116" spans="27:27">
      <c r="AA204116" s="271"/>
    </row>
    <row r="204117" spans="27:27">
      <c r="AA204117" s="271"/>
    </row>
    <row r="204118" spans="27:27">
      <c r="AA204118" s="271"/>
    </row>
    <row r="204119" spans="27:27">
      <c r="AA204119" s="271"/>
    </row>
    <row r="204120" spans="27:27">
      <c r="AA204120" s="271"/>
    </row>
    <row r="204121" spans="27:27">
      <c r="AA204121" s="271"/>
    </row>
    <row r="204122" spans="27:27">
      <c r="AA204122" s="271"/>
    </row>
    <row r="204123" spans="27:27">
      <c r="AA204123" s="271"/>
    </row>
    <row r="204124" spans="27:27">
      <c r="AA204124" s="271"/>
    </row>
    <row r="204125" spans="27:27">
      <c r="AA204125" s="271"/>
    </row>
    <row r="204126" spans="27:27">
      <c r="AA204126" s="271"/>
    </row>
    <row r="204127" spans="27:27">
      <c r="AA204127" s="271"/>
    </row>
    <row r="204128" spans="27:27">
      <c r="AA204128" s="271"/>
    </row>
    <row r="204129" spans="27:27">
      <c r="AA204129" s="271"/>
    </row>
    <row r="204130" spans="27:27">
      <c r="AA204130" s="271"/>
    </row>
    <row r="204131" spans="27:27">
      <c r="AA204131" s="271"/>
    </row>
    <row r="204132" spans="27:27">
      <c r="AA204132" s="271"/>
    </row>
    <row r="204133" spans="27:27">
      <c r="AA204133" s="271"/>
    </row>
    <row r="204134" spans="27:27">
      <c r="AA204134" s="271"/>
    </row>
    <row r="204135" spans="27:27">
      <c r="AA204135" s="271"/>
    </row>
    <row r="204136" spans="27:27">
      <c r="AA204136" s="271"/>
    </row>
    <row r="204137" spans="27:27">
      <c r="AA204137" s="271"/>
    </row>
    <row r="204138" spans="27:27">
      <c r="AA204138" s="271"/>
    </row>
    <row r="204139" spans="27:27">
      <c r="AA204139" s="271"/>
    </row>
    <row r="204140" spans="27:27">
      <c r="AA204140" s="271"/>
    </row>
    <row r="204141" spans="27:27">
      <c r="AA204141" s="271"/>
    </row>
    <row r="204142" spans="27:27">
      <c r="AA204142" s="271"/>
    </row>
    <row r="204143" spans="27:27">
      <c r="AA204143" s="271"/>
    </row>
    <row r="204144" spans="27:27">
      <c r="AA204144" s="271"/>
    </row>
    <row r="204145" spans="27:27">
      <c r="AA204145" s="271"/>
    </row>
    <row r="204146" spans="27:27">
      <c r="AA204146" s="271"/>
    </row>
    <row r="204147" spans="27:27">
      <c r="AA204147" s="271"/>
    </row>
    <row r="204148" spans="27:27">
      <c r="AA204148" s="271"/>
    </row>
    <row r="204149" spans="27:27">
      <c r="AA204149" s="271"/>
    </row>
    <row r="204150" spans="27:27">
      <c r="AA204150" s="271"/>
    </row>
    <row r="204151" spans="27:27">
      <c r="AA204151" s="271"/>
    </row>
    <row r="204152" spans="27:27">
      <c r="AA204152" s="271"/>
    </row>
    <row r="204153" spans="27:27">
      <c r="AA204153" s="271"/>
    </row>
    <row r="204154" spans="27:27">
      <c r="AA204154" s="271"/>
    </row>
    <row r="204155" spans="27:27">
      <c r="AA204155" s="271"/>
    </row>
    <row r="204156" spans="27:27">
      <c r="AA204156" s="271"/>
    </row>
    <row r="204157" spans="27:27">
      <c r="AA204157" s="271"/>
    </row>
    <row r="204158" spans="27:27">
      <c r="AA204158" s="271"/>
    </row>
    <row r="204159" spans="27:27">
      <c r="AA204159" s="271"/>
    </row>
    <row r="204160" spans="27:27">
      <c r="AA204160" s="271"/>
    </row>
    <row r="204161" spans="27:27">
      <c r="AA204161" s="271"/>
    </row>
    <row r="204162" spans="27:27">
      <c r="AA204162" s="271"/>
    </row>
    <row r="204163" spans="27:27">
      <c r="AA204163" s="271"/>
    </row>
    <row r="204164" spans="27:27">
      <c r="AA204164" s="271"/>
    </row>
    <row r="204165" spans="27:27">
      <c r="AA204165" s="271"/>
    </row>
    <row r="204166" spans="27:27">
      <c r="AA204166" s="271"/>
    </row>
    <row r="204167" spans="27:27">
      <c r="AA204167" s="271"/>
    </row>
    <row r="204168" spans="27:27">
      <c r="AA204168" s="271"/>
    </row>
    <row r="204169" spans="27:27">
      <c r="AA204169" s="271"/>
    </row>
    <row r="204170" spans="27:27">
      <c r="AA204170" s="271"/>
    </row>
    <row r="204171" spans="27:27">
      <c r="AA204171" s="271"/>
    </row>
    <row r="204172" spans="27:27">
      <c r="AA204172" s="271"/>
    </row>
    <row r="204173" spans="27:27">
      <c r="AA204173" s="271"/>
    </row>
    <row r="204174" spans="27:27">
      <c r="AA204174" s="271"/>
    </row>
    <row r="204175" spans="27:27">
      <c r="AA204175" s="271"/>
    </row>
    <row r="204176" spans="27:27">
      <c r="AA204176" s="271"/>
    </row>
    <row r="204177" spans="27:27">
      <c r="AA204177" s="271"/>
    </row>
    <row r="204178" spans="27:27">
      <c r="AA204178" s="271"/>
    </row>
    <row r="204179" spans="27:27">
      <c r="AA204179" s="271"/>
    </row>
    <row r="204180" spans="27:27">
      <c r="AA204180" s="271"/>
    </row>
    <row r="204181" spans="27:27">
      <c r="AA204181" s="271"/>
    </row>
    <row r="204182" spans="27:27">
      <c r="AA204182" s="271"/>
    </row>
    <row r="204183" spans="27:27">
      <c r="AA204183" s="271"/>
    </row>
    <row r="204184" spans="27:27">
      <c r="AA204184" s="271"/>
    </row>
    <row r="204185" spans="27:27">
      <c r="AA204185" s="271"/>
    </row>
    <row r="204186" spans="27:27">
      <c r="AA204186" s="271"/>
    </row>
    <row r="204187" spans="27:27">
      <c r="AA204187" s="271"/>
    </row>
    <row r="204188" spans="27:27">
      <c r="AA204188" s="271"/>
    </row>
    <row r="204189" spans="27:27">
      <c r="AA204189" s="271"/>
    </row>
    <row r="204190" spans="27:27">
      <c r="AA204190" s="271"/>
    </row>
    <row r="204191" spans="27:27">
      <c r="AA204191" s="271"/>
    </row>
    <row r="204192" spans="27:27">
      <c r="AA204192" s="271"/>
    </row>
    <row r="204193" spans="27:27">
      <c r="AA204193" s="271"/>
    </row>
    <row r="204194" spans="27:27">
      <c r="AA204194" s="271"/>
    </row>
    <row r="204195" spans="27:27">
      <c r="AA204195" s="271"/>
    </row>
    <row r="204196" spans="27:27">
      <c r="AA204196" s="271"/>
    </row>
    <row r="204197" spans="27:27">
      <c r="AA204197" s="271"/>
    </row>
    <row r="204198" spans="27:27">
      <c r="AA204198" s="271"/>
    </row>
    <row r="204199" spans="27:27">
      <c r="AA204199" s="271"/>
    </row>
    <row r="204200" spans="27:27">
      <c r="AA204200" s="271"/>
    </row>
    <row r="204201" spans="27:27">
      <c r="AA204201" s="271"/>
    </row>
    <row r="204202" spans="27:27">
      <c r="AA204202" s="271"/>
    </row>
    <row r="204203" spans="27:27">
      <c r="AA204203" s="271"/>
    </row>
    <row r="204204" spans="27:27">
      <c r="AA204204" s="271"/>
    </row>
    <row r="204205" spans="27:27">
      <c r="AA204205" s="271"/>
    </row>
    <row r="204206" spans="27:27">
      <c r="AA204206" s="271"/>
    </row>
    <row r="204207" spans="27:27">
      <c r="AA204207" s="271"/>
    </row>
    <row r="204208" spans="27:27">
      <c r="AA204208" s="271"/>
    </row>
    <row r="204209" spans="27:27">
      <c r="AA204209" s="271"/>
    </row>
    <row r="204210" spans="27:27">
      <c r="AA204210" s="271"/>
    </row>
    <row r="204211" spans="27:27">
      <c r="AA204211" s="271"/>
    </row>
    <row r="204212" spans="27:27">
      <c r="AA204212" s="271"/>
    </row>
    <row r="204213" spans="27:27">
      <c r="AA204213" s="271"/>
    </row>
    <row r="204214" spans="27:27">
      <c r="AA204214" s="271"/>
    </row>
    <row r="204215" spans="27:27">
      <c r="AA204215" s="271"/>
    </row>
    <row r="204216" spans="27:27">
      <c r="AA204216" s="271"/>
    </row>
    <row r="204217" spans="27:27">
      <c r="AA204217" s="271"/>
    </row>
    <row r="204218" spans="27:27">
      <c r="AA204218" s="271"/>
    </row>
    <row r="204219" spans="27:27">
      <c r="AA204219" s="271"/>
    </row>
    <row r="204220" spans="27:27">
      <c r="AA204220" s="271"/>
    </row>
    <row r="204221" spans="27:27">
      <c r="AA204221" s="271"/>
    </row>
    <row r="204222" spans="27:27">
      <c r="AA204222" s="271"/>
    </row>
    <row r="204223" spans="27:27">
      <c r="AA204223" s="271"/>
    </row>
    <row r="204224" spans="27:27">
      <c r="AA204224" s="271"/>
    </row>
    <row r="204225" spans="27:27">
      <c r="AA204225" s="271"/>
    </row>
    <row r="204226" spans="27:27">
      <c r="AA204226" s="271"/>
    </row>
    <row r="204227" spans="27:27">
      <c r="AA204227" s="271"/>
    </row>
    <row r="204228" spans="27:27">
      <c r="AA204228" s="271"/>
    </row>
    <row r="204229" spans="27:27">
      <c r="AA204229" s="271"/>
    </row>
    <row r="204230" spans="27:27">
      <c r="AA204230" s="271"/>
    </row>
    <row r="204231" spans="27:27">
      <c r="AA204231" s="271"/>
    </row>
    <row r="204232" spans="27:27">
      <c r="AA204232" s="271"/>
    </row>
    <row r="204233" spans="27:27">
      <c r="AA204233" s="271"/>
    </row>
    <row r="204234" spans="27:27">
      <c r="AA204234" s="271"/>
    </row>
    <row r="204235" spans="27:27">
      <c r="AA204235" s="271"/>
    </row>
    <row r="204236" spans="27:27">
      <c r="AA204236" s="271"/>
    </row>
    <row r="204237" spans="27:27">
      <c r="AA204237" s="271"/>
    </row>
    <row r="204238" spans="27:27">
      <c r="AA204238" s="271"/>
    </row>
    <row r="204239" spans="27:27">
      <c r="AA204239" s="271"/>
    </row>
    <row r="204240" spans="27:27">
      <c r="AA204240" s="271"/>
    </row>
    <row r="204241" spans="27:27">
      <c r="AA204241" s="271"/>
    </row>
    <row r="204242" spans="27:27">
      <c r="AA204242" s="271"/>
    </row>
    <row r="204243" spans="27:27">
      <c r="AA204243" s="271"/>
    </row>
    <row r="204244" spans="27:27">
      <c r="AA204244" s="271"/>
    </row>
    <row r="204245" spans="27:27">
      <c r="AA204245" s="271"/>
    </row>
    <row r="204246" spans="27:27">
      <c r="AA204246" s="271"/>
    </row>
    <row r="204247" spans="27:27">
      <c r="AA204247" s="271"/>
    </row>
    <row r="204248" spans="27:27">
      <c r="AA204248" s="271"/>
    </row>
    <row r="204249" spans="27:27">
      <c r="AA204249" s="271"/>
    </row>
    <row r="204250" spans="27:27">
      <c r="AA204250" s="271"/>
    </row>
    <row r="204251" spans="27:27">
      <c r="AA204251" s="271"/>
    </row>
    <row r="204252" spans="27:27">
      <c r="AA204252" s="271"/>
    </row>
    <row r="204253" spans="27:27">
      <c r="AA204253" s="271"/>
    </row>
    <row r="204254" spans="27:27">
      <c r="AA204254" s="271"/>
    </row>
    <row r="204255" spans="27:27">
      <c r="AA204255" s="271"/>
    </row>
    <row r="204256" spans="27:27">
      <c r="AA204256" s="271"/>
    </row>
    <row r="204257" spans="27:27">
      <c r="AA204257" s="271"/>
    </row>
    <row r="204258" spans="27:27">
      <c r="AA204258" s="271"/>
    </row>
    <row r="204259" spans="27:27">
      <c r="AA204259" s="271"/>
    </row>
    <row r="204260" spans="27:27">
      <c r="AA204260" s="271"/>
    </row>
    <row r="204261" spans="27:27">
      <c r="AA204261" s="271"/>
    </row>
    <row r="204262" spans="27:27">
      <c r="AA204262" s="271"/>
    </row>
    <row r="204263" spans="27:27">
      <c r="AA204263" s="271"/>
    </row>
    <row r="204264" spans="27:27">
      <c r="AA204264" s="271"/>
    </row>
    <row r="204265" spans="27:27">
      <c r="AA204265" s="271"/>
    </row>
    <row r="204266" spans="27:27">
      <c r="AA204266" s="271"/>
    </row>
    <row r="204267" spans="27:27">
      <c r="AA204267" s="271"/>
    </row>
    <row r="204268" spans="27:27">
      <c r="AA204268" s="271"/>
    </row>
    <row r="204269" spans="27:27">
      <c r="AA204269" s="271"/>
    </row>
    <row r="204270" spans="27:27">
      <c r="AA204270" s="271"/>
    </row>
    <row r="204271" spans="27:27">
      <c r="AA204271" s="271"/>
    </row>
    <row r="204272" spans="27:27">
      <c r="AA204272" s="271"/>
    </row>
    <row r="204273" spans="27:27">
      <c r="AA204273" s="271"/>
    </row>
    <row r="204274" spans="27:27">
      <c r="AA204274" s="271"/>
    </row>
    <row r="204275" spans="27:27">
      <c r="AA204275" s="271"/>
    </row>
    <row r="204276" spans="27:27">
      <c r="AA204276" s="271"/>
    </row>
    <row r="204277" spans="27:27">
      <c r="AA204277" s="271"/>
    </row>
    <row r="204278" spans="27:27">
      <c r="AA204278" s="271"/>
    </row>
    <row r="204279" spans="27:27">
      <c r="AA204279" s="271"/>
    </row>
    <row r="204280" spans="27:27">
      <c r="AA204280" s="271"/>
    </row>
    <row r="204281" spans="27:27">
      <c r="AA204281" s="271"/>
    </row>
    <row r="204282" spans="27:27">
      <c r="AA204282" s="271"/>
    </row>
    <row r="204283" spans="27:27">
      <c r="AA204283" s="271"/>
    </row>
    <row r="204284" spans="27:27">
      <c r="AA204284" s="271"/>
    </row>
    <row r="204285" spans="27:27">
      <c r="AA204285" s="271"/>
    </row>
    <row r="204286" spans="27:27">
      <c r="AA204286" s="271"/>
    </row>
    <row r="204287" spans="27:27">
      <c r="AA204287" s="271"/>
    </row>
    <row r="204288" spans="27:27">
      <c r="AA204288" s="271"/>
    </row>
    <row r="204289" spans="27:27">
      <c r="AA204289" s="271"/>
    </row>
    <row r="204290" spans="27:27">
      <c r="AA204290" s="271"/>
    </row>
    <row r="204291" spans="27:27">
      <c r="AA204291" s="271"/>
    </row>
    <row r="204292" spans="27:27">
      <c r="AA204292" s="271"/>
    </row>
    <row r="204293" spans="27:27">
      <c r="AA204293" s="271"/>
    </row>
    <row r="204294" spans="27:27">
      <c r="AA204294" s="271"/>
    </row>
    <row r="204295" spans="27:27">
      <c r="AA204295" s="271"/>
    </row>
    <row r="204296" spans="27:27">
      <c r="AA204296" s="271"/>
    </row>
    <row r="204297" spans="27:27">
      <c r="AA204297" s="271"/>
    </row>
    <row r="204298" spans="27:27">
      <c r="AA204298" s="271"/>
    </row>
    <row r="204299" spans="27:27">
      <c r="AA204299" s="271"/>
    </row>
    <row r="204300" spans="27:27">
      <c r="AA204300" s="271"/>
    </row>
    <row r="204301" spans="27:27">
      <c r="AA204301" s="271"/>
    </row>
    <row r="204302" spans="27:27">
      <c r="AA204302" s="271"/>
    </row>
    <row r="204303" spans="27:27">
      <c r="AA204303" s="271"/>
    </row>
    <row r="204304" spans="27:27">
      <c r="AA204304" s="271"/>
    </row>
    <row r="204305" spans="27:27">
      <c r="AA204305" s="271"/>
    </row>
    <row r="204306" spans="27:27">
      <c r="AA204306" s="271"/>
    </row>
    <row r="204307" spans="27:27">
      <c r="AA204307" s="271"/>
    </row>
    <row r="204308" spans="27:27">
      <c r="AA204308" s="271"/>
    </row>
    <row r="204309" spans="27:27">
      <c r="AA204309" s="271"/>
    </row>
    <row r="204310" spans="27:27">
      <c r="AA204310" s="271"/>
    </row>
    <row r="204311" spans="27:27">
      <c r="AA204311" s="271"/>
    </row>
    <row r="204312" spans="27:27">
      <c r="AA204312" s="271"/>
    </row>
    <row r="204313" spans="27:27">
      <c r="AA204313" s="271"/>
    </row>
    <row r="204314" spans="27:27">
      <c r="AA204314" s="271"/>
    </row>
    <row r="204315" spans="27:27">
      <c r="AA204315" s="271"/>
    </row>
    <row r="204316" spans="27:27">
      <c r="AA204316" s="271"/>
    </row>
    <row r="204317" spans="27:27">
      <c r="AA204317" s="271"/>
    </row>
    <row r="204318" spans="27:27">
      <c r="AA204318" s="271"/>
    </row>
    <row r="204319" spans="27:27">
      <c r="AA204319" s="271"/>
    </row>
    <row r="204320" spans="27:27">
      <c r="AA204320" s="271"/>
    </row>
    <row r="204321" spans="27:27">
      <c r="AA204321" s="271"/>
    </row>
    <row r="204322" spans="27:27">
      <c r="AA204322" s="271"/>
    </row>
    <row r="204323" spans="27:27">
      <c r="AA204323" s="271"/>
    </row>
    <row r="204324" spans="27:27">
      <c r="AA204324" s="271"/>
    </row>
    <row r="204325" spans="27:27">
      <c r="AA204325" s="271"/>
    </row>
    <row r="204326" spans="27:27">
      <c r="AA204326" s="271"/>
    </row>
    <row r="204327" spans="27:27">
      <c r="AA204327" s="271"/>
    </row>
    <row r="204328" spans="27:27">
      <c r="AA204328" s="271"/>
    </row>
    <row r="204329" spans="27:27">
      <c r="AA204329" s="271"/>
    </row>
    <row r="204330" spans="27:27">
      <c r="AA204330" s="271"/>
    </row>
    <row r="204331" spans="27:27">
      <c r="AA204331" s="271"/>
    </row>
    <row r="204332" spans="27:27">
      <c r="AA204332" s="271"/>
    </row>
    <row r="204333" spans="27:27">
      <c r="AA204333" s="271"/>
    </row>
    <row r="204334" spans="27:27">
      <c r="AA204334" s="271"/>
    </row>
    <row r="204335" spans="27:27">
      <c r="AA204335" s="271"/>
    </row>
    <row r="204336" spans="27:27">
      <c r="AA204336" s="271"/>
    </row>
    <row r="204337" spans="27:27">
      <c r="AA204337" s="271"/>
    </row>
    <row r="204338" spans="27:27">
      <c r="AA204338" s="271"/>
    </row>
    <row r="204339" spans="27:27">
      <c r="AA204339" s="271"/>
    </row>
    <row r="204340" spans="27:27">
      <c r="AA204340" s="271"/>
    </row>
    <row r="204341" spans="27:27">
      <c r="AA204341" s="271"/>
    </row>
    <row r="204342" spans="27:27">
      <c r="AA204342" s="271"/>
    </row>
    <row r="204343" spans="27:27">
      <c r="AA204343" s="271"/>
    </row>
    <row r="204344" spans="27:27">
      <c r="AA204344" s="271"/>
    </row>
    <row r="204345" spans="27:27">
      <c r="AA204345" s="271"/>
    </row>
    <row r="204346" spans="27:27">
      <c r="AA204346" s="271"/>
    </row>
    <row r="204347" spans="27:27">
      <c r="AA204347" s="271"/>
    </row>
    <row r="204348" spans="27:27">
      <c r="AA204348" s="271"/>
    </row>
    <row r="204349" spans="27:27">
      <c r="AA204349" s="271"/>
    </row>
    <row r="204350" spans="27:27">
      <c r="AA204350" s="271"/>
    </row>
    <row r="204351" spans="27:27">
      <c r="AA204351" s="271"/>
    </row>
    <row r="204352" spans="27:27">
      <c r="AA204352" s="271"/>
    </row>
    <row r="204353" spans="27:27">
      <c r="AA204353" s="271"/>
    </row>
    <row r="204354" spans="27:27">
      <c r="AA204354" s="271"/>
    </row>
    <row r="204355" spans="27:27">
      <c r="AA204355" s="271"/>
    </row>
    <row r="204356" spans="27:27">
      <c r="AA204356" s="271"/>
    </row>
    <row r="204357" spans="27:27">
      <c r="AA204357" s="271"/>
    </row>
    <row r="204358" spans="27:27">
      <c r="AA204358" s="271"/>
    </row>
    <row r="204359" spans="27:27">
      <c r="AA204359" s="271"/>
    </row>
    <row r="204360" spans="27:27">
      <c r="AA204360" s="271"/>
    </row>
    <row r="204361" spans="27:27">
      <c r="AA204361" s="271"/>
    </row>
    <row r="204362" spans="27:27">
      <c r="AA204362" s="271"/>
    </row>
    <row r="204363" spans="27:27">
      <c r="AA204363" s="271"/>
    </row>
    <row r="204364" spans="27:27">
      <c r="AA204364" s="271"/>
    </row>
    <row r="204365" spans="27:27">
      <c r="AA204365" s="271"/>
    </row>
    <row r="204366" spans="27:27">
      <c r="AA204366" s="271"/>
    </row>
    <row r="204367" spans="27:27">
      <c r="AA204367" s="271"/>
    </row>
    <row r="204368" spans="27:27">
      <c r="AA204368" s="271"/>
    </row>
    <row r="204369" spans="27:27">
      <c r="AA204369" s="271"/>
    </row>
    <row r="204370" spans="27:27">
      <c r="AA204370" s="271"/>
    </row>
    <row r="204371" spans="27:27">
      <c r="AA204371" s="271"/>
    </row>
    <row r="204372" spans="27:27">
      <c r="AA204372" s="271"/>
    </row>
    <row r="204373" spans="27:27">
      <c r="AA204373" s="271"/>
    </row>
    <row r="204374" spans="27:27">
      <c r="AA204374" s="271"/>
    </row>
    <row r="204375" spans="27:27">
      <c r="AA204375" s="271"/>
    </row>
    <row r="204376" spans="27:27">
      <c r="AA204376" s="271"/>
    </row>
    <row r="204377" spans="27:27">
      <c r="AA204377" s="271"/>
    </row>
    <row r="204378" spans="27:27">
      <c r="AA204378" s="271"/>
    </row>
    <row r="204379" spans="27:27">
      <c r="AA204379" s="271"/>
    </row>
    <row r="204380" spans="27:27">
      <c r="AA204380" s="271"/>
    </row>
    <row r="204381" spans="27:27">
      <c r="AA204381" s="271"/>
    </row>
    <row r="204382" spans="27:27">
      <c r="AA204382" s="271"/>
    </row>
    <row r="204383" spans="27:27">
      <c r="AA204383" s="271"/>
    </row>
    <row r="204384" spans="27:27">
      <c r="AA204384" s="271"/>
    </row>
    <row r="204385" spans="27:27">
      <c r="AA204385" s="271"/>
    </row>
    <row r="204386" spans="27:27">
      <c r="AA204386" s="271"/>
    </row>
    <row r="204387" spans="27:27">
      <c r="AA204387" s="271"/>
    </row>
    <row r="204388" spans="27:27">
      <c r="AA204388" s="271"/>
    </row>
    <row r="204389" spans="27:27">
      <c r="AA204389" s="271"/>
    </row>
    <row r="204390" spans="27:27">
      <c r="AA204390" s="271"/>
    </row>
    <row r="204391" spans="27:27">
      <c r="AA204391" s="271"/>
    </row>
    <row r="204392" spans="27:27">
      <c r="AA204392" s="271"/>
    </row>
    <row r="204393" spans="27:27">
      <c r="AA204393" s="271"/>
    </row>
    <row r="204394" spans="27:27">
      <c r="AA204394" s="271"/>
    </row>
    <row r="204395" spans="27:27">
      <c r="AA204395" s="271"/>
    </row>
    <row r="204396" spans="27:27">
      <c r="AA204396" s="271"/>
    </row>
    <row r="204397" spans="27:27">
      <c r="AA204397" s="271"/>
    </row>
    <row r="204398" spans="27:27">
      <c r="AA204398" s="271"/>
    </row>
    <row r="204399" spans="27:27">
      <c r="AA204399" s="271"/>
    </row>
    <row r="204400" spans="27:27">
      <c r="AA204400" s="271"/>
    </row>
    <row r="204401" spans="27:27">
      <c r="AA204401" s="271"/>
    </row>
    <row r="204402" spans="27:27">
      <c r="AA204402" s="271"/>
    </row>
    <row r="204403" spans="27:27">
      <c r="AA204403" s="271"/>
    </row>
    <row r="204404" spans="27:27">
      <c r="AA204404" s="271"/>
    </row>
    <row r="204405" spans="27:27">
      <c r="AA204405" s="271"/>
    </row>
    <row r="204406" spans="27:27">
      <c r="AA204406" s="271"/>
    </row>
    <row r="204407" spans="27:27">
      <c r="AA204407" s="271"/>
    </row>
    <row r="204408" spans="27:27">
      <c r="AA204408" s="271"/>
    </row>
    <row r="204409" spans="27:27">
      <c r="AA204409" s="271"/>
    </row>
    <row r="204410" spans="27:27">
      <c r="AA204410" s="271"/>
    </row>
    <row r="204411" spans="27:27">
      <c r="AA204411" s="271"/>
    </row>
    <row r="204412" spans="27:27">
      <c r="AA204412" s="271"/>
    </row>
    <row r="204413" spans="27:27">
      <c r="AA204413" s="271"/>
    </row>
    <row r="204414" spans="27:27">
      <c r="AA204414" s="271"/>
    </row>
    <row r="204415" spans="27:27">
      <c r="AA204415" s="271"/>
    </row>
    <row r="204416" spans="27:27">
      <c r="AA204416" s="271"/>
    </row>
    <row r="204417" spans="27:27">
      <c r="AA204417" s="271"/>
    </row>
    <row r="204418" spans="27:27">
      <c r="AA204418" s="271"/>
    </row>
    <row r="204419" spans="27:27">
      <c r="AA204419" s="271"/>
    </row>
    <row r="204420" spans="27:27">
      <c r="AA204420" s="271"/>
    </row>
    <row r="204421" spans="27:27">
      <c r="AA204421" s="271"/>
    </row>
    <row r="204422" spans="27:27">
      <c r="AA204422" s="271"/>
    </row>
    <row r="204423" spans="27:27">
      <c r="AA204423" s="271"/>
    </row>
    <row r="204424" spans="27:27">
      <c r="AA204424" s="271"/>
    </row>
    <row r="204425" spans="27:27">
      <c r="AA204425" s="271"/>
    </row>
    <row r="204426" spans="27:27">
      <c r="AA204426" s="271"/>
    </row>
    <row r="204427" spans="27:27">
      <c r="AA204427" s="271"/>
    </row>
    <row r="204428" spans="27:27">
      <c r="AA204428" s="271"/>
    </row>
    <row r="204429" spans="27:27">
      <c r="AA204429" s="271"/>
    </row>
    <row r="204430" spans="27:27">
      <c r="AA204430" s="271"/>
    </row>
    <row r="204431" spans="27:27">
      <c r="AA204431" s="271"/>
    </row>
    <row r="204432" spans="27:27">
      <c r="AA204432" s="271"/>
    </row>
    <row r="204433" spans="27:27">
      <c r="AA204433" s="271"/>
    </row>
    <row r="204434" spans="27:27">
      <c r="AA204434" s="271"/>
    </row>
    <row r="204435" spans="27:27">
      <c r="AA204435" s="271"/>
    </row>
    <row r="204436" spans="27:27">
      <c r="AA204436" s="271"/>
    </row>
    <row r="204437" spans="27:27">
      <c r="AA204437" s="271"/>
    </row>
    <row r="204438" spans="27:27">
      <c r="AA204438" s="271"/>
    </row>
    <row r="204439" spans="27:27">
      <c r="AA204439" s="271"/>
    </row>
    <row r="204440" spans="27:27">
      <c r="AA204440" s="271"/>
    </row>
    <row r="204441" spans="27:27">
      <c r="AA204441" s="271"/>
    </row>
    <row r="204442" spans="27:27">
      <c r="AA204442" s="271"/>
    </row>
    <row r="204443" spans="27:27">
      <c r="AA204443" s="271"/>
    </row>
    <row r="204444" spans="27:27">
      <c r="AA204444" s="271"/>
    </row>
    <row r="204445" spans="27:27">
      <c r="AA204445" s="271"/>
    </row>
    <row r="204446" spans="27:27">
      <c r="AA204446" s="271"/>
    </row>
    <row r="204447" spans="27:27">
      <c r="AA204447" s="271"/>
    </row>
    <row r="204448" spans="27:27">
      <c r="AA204448" s="271"/>
    </row>
    <row r="204449" spans="27:27">
      <c r="AA204449" s="271"/>
    </row>
    <row r="204450" spans="27:27">
      <c r="AA204450" s="271"/>
    </row>
    <row r="204451" spans="27:27">
      <c r="AA204451" s="271"/>
    </row>
    <row r="204452" spans="27:27">
      <c r="AA204452" s="271"/>
    </row>
    <row r="204453" spans="27:27">
      <c r="AA204453" s="271"/>
    </row>
    <row r="204454" spans="27:27">
      <c r="AA204454" s="271"/>
    </row>
    <row r="204455" spans="27:27">
      <c r="AA204455" s="271"/>
    </row>
    <row r="204456" spans="27:27">
      <c r="AA204456" s="271"/>
    </row>
    <row r="204457" spans="27:27">
      <c r="AA204457" s="271"/>
    </row>
    <row r="204458" spans="27:27">
      <c r="AA204458" s="271"/>
    </row>
    <row r="204459" spans="27:27">
      <c r="AA204459" s="271"/>
    </row>
    <row r="204460" spans="27:27">
      <c r="AA204460" s="271"/>
    </row>
    <row r="204461" spans="27:27">
      <c r="AA204461" s="271"/>
    </row>
    <row r="204462" spans="27:27">
      <c r="AA204462" s="271"/>
    </row>
    <row r="204463" spans="27:27">
      <c r="AA204463" s="271"/>
    </row>
    <row r="204464" spans="27:27">
      <c r="AA204464" s="271"/>
    </row>
    <row r="204465" spans="27:27">
      <c r="AA204465" s="271"/>
    </row>
    <row r="204466" spans="27:27">
      <c r="AA204466" s="271"/>
    </row>
    <row r="204467" spans="27:27">
      <c r="AA204467" s="271"/>
    </row>
    <row r="204468" spans="27:27">
      <c r="AA204468" s="271"/>
    </row>
    <row r="204469" spans="27:27">
      <c r="AA204469" s="271"/>
    </row>
    <row r="204470" spans="27:27">
      <c r="AA204470" s="271"/>
    </row>
    <row r="204471" spans="27:27">
      <c r="AA204471" s="271"/>
    </row>
    <row r="204472" spans="27:27">
      <c r="AA204472" s="271"/>
    </row>
    <row r="204473" spans="27:27">
      <c r="AA204473" s="271"/>
    </row>
    <row r="204474" spans="27:27">
      <c r="AA204474" s="271"/>
    </row>
    <row r="204475" spans="27:27">
      <c r="AA204475" s="271"/>
    </row>
    <row r="204476" spans="27:27">
      <c r="AA204476" s="271"/>
    </row>
    <row r="204477" spans="27:27">
      <c r="AA204477" s="271"/>
    </row>
    <row r="204478" spans="27:27">
      <c r="AA204478" s="271"/>
    </row>
    <row r="204479" spans="27:27">
      <c r="AA204479" s="271"/>
    </row>
    <row r="204480" spans="27:27">
      <c r="AA204480" s="271"/>
    </row>
    <row r="204481" spans="27:27">
      <c r="AA204481" s="271"/>
    </row>
    <row r="204482" spans="27:27">
      <c r="AA204482" s="271"/>
    </row>
    <row r="204483" spans="27:27">
      <c r="AA204483" s="271"/>
    </row>
    <row r="204484" spans="27:27">
      <c r="AA204484" s="271"/>
    </row>
    <row r="204485" spans="27:27">
      <c r="AA204485" s="271"/>
    </row>
    <row r="204486" spans="27:27">
      <c r="AA204486" s="271"/>
    </row>
    <row r="204487" spans="27:27">
      <c r="AA204487" s="271"/>
    </row>
    <row r="204488" spans="27:27">
      <c r="AA204488" s="271"/>
    </row>
    <row r="204489" spans="27:27">
      <c r="AA204489" s="271"/>
    </row>
    <row r="204490" spans="27:27">
      <c r="AA204490" s="271"/>
    </row>
    <row r="204491" spans="27:27">
      <c r="AA204491" s="271"/>
    </row>
    <row r="204492" spans="27:27">
      <c r="AA204492" s="271"/>
    </row>
    <row r="204493" spans="27:27">
      <c r="AA204493" s="271"/>
    </row>
    <row r="204494" spans="27:27">
      <c r="AA204494" s="271"/>
    </row>
    <row r="204495" spans="27:27">
      <c r="AA204495" s="271"/>
    </row>
    <row r="204496" spans="27:27">
      <c r="AA204496" s="271"/>
    </row>
    <row r="204497" spans="27:27">
      <c r="AA204497" s="271"/>
    </row>
    <row r="204498" spans="27:27">
      <c r="AA204498" s="271"/>
    </row>
    <row r="204499" spans="27:27">
      <c r="AA204499" s="271"/>
    </row>
    <row r="204500" spans="27:27">
      <c r="AA204500" s="271"/>
    </row>
    <row r="204501" spans="27:27">
      <c r="AA204501" s="271"/>
    </row>
    <row r="204502" spans="27:27">
      <c r="AA204502" s="271"/>
    </row>
    <row r="204503" spans="27:27">
      <c r="AA204503" s="271"/>
    </row>
    <row r="204504" spans="27:27">
      <c r="AA204504" s="271"/>
    </row>
    <row r="204505" spans="27:27">
      <c r="AA204505" s="271"/>
    </row>
    <row r="204506" spans="27:27">
      <c r="AA204506" s="271"/>
    </row>
    <row r="204507" spans="27:27">
      <c r="AA204507" s="271"/>
    </row>
    <row r="204508" spans="27:27">
      <c r="AA204508" s="271"/>
    </row>
    <row r="204509" spans="27:27">
      <c r="AA204509" s="271"/>
    </row>
    <row r="204510" spans="27:27">
      <c r="AA204510" s="271"/>
    </row>
    <row r="204511" spans="27:27">
      <c r="AA204511" s="271"/>
    </row>
    <row r="204512" spans="27:27">
      <c r="AA204512" s="271"/>
    </row>
    <row r="204513" spans="27:27">
      <c r="AA204513" s="271"/>
    </row>
    <row r="204514" spans="27:27">
      <c r="AA204514" s="271"/>
    </row>
    <row r="204515" spans="27:27">
      <c r="AA204515" s="271"/>
    </row>
    <row r="204516" spans="27:27">
      <c r="AA204516" s="271"/>
    </row>
    <row r="204517" spans="27:27">
      <c r="AA204517" s="271"/>
    </row>
    <row r="204518" spans="27:27">
      <c r="AA204518" s="271"/>
    </row>
    <row r="204519" spans="27:27">
      <c r="AA204519" s="271"/>
    </row>
    <row r="204520" spans="27:27">
      <c r="AA204520" s="271"/>
    </row>
    <row r="204521" spans="27:27">
      <c r="AA204521" s="271"/>
    </row>
    <row r="204522" spans="27:27">
      <c r="AA204522" s="271"/>
    </row>
    <row r="204523" spans="27:27">
      <c r="AA204523" s="271"/>
    </row>
    <row r="204524" spans="27:27">
      <c r="AA204524" s="271"/>
    </row>
    <row r="204525" spans="27:27">
      <c r="AA204525" s="271"/>
    </row>
    <row r="204526" spans="27:27">
      <c r="AA204526" s="271"/>
    </row>
    <row r="204527" spans="27:27">
      <c r="AA204527" s="271"/>
    </row>
    <row r="204528" spans="27:27">
      <c r="AA204528" s="271"/>
    </row>
    <row r="204529" spans="27:27">
      <c r="AA204529" s="271"/>
    </row>
    <row r="204530" spans="27:27">
      <c r="AA204530" s="271"/>
    </row>
    <row r="204531" spans="27:27">
      <c r="AA204531" s="271"/>
    </row>
    <row r="204532" spans="27:27">
      <c r="AA204532" s="271"/>
    </row>
    <row r="204533" spans="27:27">
      <c r="AA204533" s="271"/>
    </row>
    <row r="204534" spans="27:27">
      <c r="AA204534" s="271"/>
    </row>
    <row r="204535" spans="27:27">
      <c r="AA204535" s="271"/>
    </row>
    <row r="204536" spans="27:27">
      <c r="AA204536" s="271"/>
    </row>
    <row r="204537" spans="27:27">
      <c r="AA204537" s="271"/>
    </row>
    <row r="204538" spans="27:27">
      <c r="AA204538" s="271"/>
    </row>
    <row r="204539" spans="27:27">
      <c r="AA204539" s="271"/>
    </row>
    <row r="204540" spans="27:27">
      <c r="AA204540" s="271"/>
    </row>
    <row r="204541" spans="27:27">
      <c r="AA204541" s="271"/>
    </row>
    <row r="204542" spans="27:27">
      <c r="AA204542" s="271"/>
    </row>
    <row r="204543" spans="27:27">
      <c r="AA204543" s="271"/>
    </row>
    <row r="204544" spans="27:27">
      <c r="AA204544" s="271"/>
    </row>
    <row r="204545" spans="27:27">
      <c r="AA204545" s="271"/>
    </row>
    <row r="204546" spans="27:27">
      <c r="AA204546" s="271"/>
    </row>
    <row r="204547" spans="27:27">
      <c r="AA204547" s="271"/>
    </row>
    <row r="204548" spans="27:27">
      <c r="AA204548" s="271"/>
    </row>
    <row r="204549" spans="27:27">
      <c r="AA204549" s="271"/>
    </row>
    <row r="204550" spans="27:27">
      <c r="AA204550" s="271"/>
    </row>
    <row r="204551" spans="27:27">
      <c r="AA204551" s="271"/>
    </row>
    <row r="204552" spans="27:27">
      <c r="AA204552" s="271"/>
    </row>
    <row r="204553" spans="27:27">
      <c r="AA204553" s="271"/>
    </row>
    <row r="204554" spans="27:27">
      <c r="AA204554" s="271"/>
    </row>
    <row r="204555" spans="27:27">
      <c r="AA204555" s="271"/>
    </row>
    <row r="204556" spans="27:27">
      <c r="AA204556" s="271"/>
    </row>
    <row r="204557" spans="27:27">
      <c r="AA204557" s="271"/>
    </row>
    <row r="204558" spans="27:27">
      <c r="AA204558" s="271"/>
    </row>
    <row r="204559" spans="27:27">
      <c r="AA204559" s="271"/>
    </row>
    <row r="204560" spans="27:27">
      <c r="AA204560" s="271"/>
    </row>
    <row r="204561" spans="27:27">
      <c r="AA204561" s="271"/>
    </row>
    <row r="204562" spans="27:27">
      <c r="AA204562" s="271"/>
    </row>
    <row r="204563" spans="27:27">
      <c r="AA204563" s="271"/>
    </row>
    <row r="204564" spans="27:27">
      <c r="AA204564" s="271"/>
    </row>
    <row r="204565" spans="27:27">
      <c r="AA204565" s="271"/>
    </row>
    <row r="204566" spans="27:27">
      <c r="AA204566" s="271"/>
    </row>
    <row r="204567" spans="27:27">
      <c r="AA204567" s="271"/>
    </row>
    <row r="204568" spans="27:27">
      <c r="AA204568" s="271"/>
    </row>
    <row r="204569" spans="27:27">
      <c r="AA204569" s="271"/>
    </row>
    <row r="204570" spans="27:27">
      <c r="AA204570" s="271"/>
    </row>
    <row r="204571" spans="27:27">
      <c r="AA204571" s="271"/>
    </row>
    <row r="204572" spans="27:27">
      <c r="AA204572" s="271"/>
    </row>
    <row r="204573" spans="27:27">
      <c r="AA204573" s="271"/>
    </row>
    <row r="204574" spans="27:27">
      <c r="AA204574" s="271"/>
    </row>
    <row r="204575" spans="27:27">
      <c r="AA204575" s="271"/>
    </row>
    <row r="204576" spans="27:27">
      <c r="AA204576" s="271"/>
    </row>
    <row r="204577" spans="27:27">
      <c r="AA204577" s="271"/>
    </row>
    <row r="204578" spans="27:27">
      <c r="AA204578" s="271"/>
    </row>
    <row r="204579" spans="27:27">
      <c r="AA204579" s="271"/>
    </row>
    <row r="204580" spans="27:27">
      <c r="AA204580" s="271"/>
    </row>
    <row r="204581" spans="27:27">
      <c r="AA204581" s="271"/>
    </row>
    <row r="204582" spans="27:27">
      <c r="AA204582" s="271"/>
    </row>
    <row r="204583" spans="27:27">
      <c r="AA204583" s="271"/>
    </row>
    <row r="204584" spans="27:27">
      <c r="AA204584" s="271"/>
    </row>
    <row r="204585" spans="27:27">
      <c r="AA204585" s="271"/>
    </row>
    <row r="204586" spans="27:27">
      <c r="AA204586" s="271"/>
    </row>
    <row r="204587" spans="27:27">
      <c r="AA204587" s="271"/>
    </row>
    <row r="204588" spans="27:27">
      <c r="AA204588" s="271"/>
    </row>
    <row r="204589" spans="27:27">
      <c r="AA204589" s="271"/>
    </row>
    <row r="204590" spans="27:27">
      <c r="AA204590" s="271"/>
    </row>
    <row r="204591" spans="27:27">
      <c r="AA204591" s="271"/>
    </row>
    <row r="204592" spans="27:27">
      <c r="AA204592" s="271"/>
    </row>
    <row r="204593" spans="27:27">
      <c r="AA204593" s="271"/>
    </row>
    <row r="204594" spans="27:27">
      <c r="AA204594" s="271"/>
    </row>
    <row r="204595" spans="27:27">
      <c r="AA204595" s="271"/>
    </row>
    <row r="204596" spans="27:27">
      <c r="AA204596" s="271"/>
    </row>
    <row r="204597" spans="27:27">
      <c r="AA204597" s="271"/>
    </row>
    <row r="204598" spans="27:27">
      <c r="AA204598" s="271"/>
    </row>
    <row r="204599" spans="27:27">
      <c r="AA204599" s="271"/>
    </row>
    <row r="204600" spans="27:27">
      <c r="AA204600" s="271"/>
    </row>
    <row r="204601" spans="27:27">
      <c r="AA204601" s="271"/>
    </row>
    <row r="204602" spans="27:27">
      <c r="AA204602" s="271"/>
    </row>
    <row r="204603" spans="27:27">
      <c r="AA204603" s="271"/>
    </row>
    <row r="204604" spans="27:27">
      <c r="AA204604" s="271"/>
    </row>
    <row r="204605" spans="27:27">
      <c r="AA204605" s="271"/>
    </row>
    <row r="204606" spans="27:27">
      <c r="AA204606" s="271"/>
    </row>
    <row r="204607" spans="27:27">
      <c r="AA204607" s="271"/>
    </row>
    <row r="204608" spans="27:27">
      <c r="AA204608" s="271"/>
    </row>
    <row r="204609" spans="27:27">
      <c r="AA204609" s="271"/>
    </row>
    <row r="204610" spans="27:27">
      <c r="AA204610" s="271"/>
    </row>
    <row r="204611" spans="27:27">
      <c r="AA204611" s="271"/>
    </row>
    <row r="204612" spans="27:27">
      <c r="AA204612" s="271"/>
    </row>
    <row r="204613" spans="27:27">
      <c r="AA204613" s="271"/>
    </row>
    <row r="204614" spans="27:27">
      <c r="AA204614" s="271"/>
    </row>
    <row r="204615" spans="27:27">
      <c r="AA204615" s="271"/>
    </row>
    <row r="204616" spans="27:27">
      <c r="AA204616" s="271"/>
    </row>
    <row r="204617" spans="27:27">
      <c r="AA204617" s="271"/>
    </row>
    <row r="204618" spans="27:27">
      <c r="AA204618" s="271"/>
    </row>
    <row r="204619" spans="27:27">
      <c r="AA204619" s="271"/>
    </row>
    <row r="204620" spans="27:27">
      <c r="AA204620" s="271"/>
    </row>
    <row r="204621" spans="27:27">
      <c r="AA204621" s="271"/>
    </row>
    <row r="204622" spans="27:27">
      <c r="AA204622" s="271"/>
    </row>
    <row r="204623" spans="27:27">
      <c r="AA204623" s="271"/>
    </row>
    <row r="204624" spans="27:27">
      <c r="AA204624" s="271"/>
    </row>
    <row r="204625" spans="27:27">
      <c r="AA204625" s="271"/>
    </row>
    <row r="204626" spans="27:27">
      <c r="AA204626" s="271"/>
    </row>
    <row r="204627" spans="27:27">
      <c r="AA204627" s="271"/>
    </row>
    <row r="204628" spans="27:27">
      <c r="AA204628" s="271"/>
    </row>
    <row r="204629" spans="27:27">
      <c r="AA204629" s="271"/>
    </row>
    <row r="204630" spans="27:27">
      <c r="AA204630" s="271"/>
    </row>
    <row r="204631" spans="27:27">
      <c r="AA204631" s="271"/>
    </row>
    <row r="204632" spans="27:27">
      <c r="AA204632" s="271"/>
    </row>
    <row r="204633" spans="27:27">
      <c r="AA204633" s="271"/>
    </row>
    <row r="204634" spans="27:27">
      <c r="AA204634" s="271"/>
    </row>
    <row r="204635" spans="27:27">
      <c r="AA204635" s="271"/>
    </row>
    <row r="204636" spans="27:27">
      <c r="AA204636" s="271"/>
    </row>
    <row r="204637" spans="27:27">
      <c r="AA204637" s="271"/>
    </row>
    <row r="204638" spans="27:27">
      <c r="AA204638" s="271"/>
    </row>
    <row r="204639" spans="27:27">
      <c r="AA204639" s="271"/>
    </row>
    <row r="204640" spans="27:27">
      <c r="AA204640" s="271"/>
    </row>
    <row r="204641" spans="27:27">
      <c r="AA204641" s="271"/>
    </row>
    <row r="204642" spans="27:27">
      <c r="AA204642" s="271"/>
    </row>
    <row r="204643" spans="27:27">
      <c r="AA204643" s="271"/>
    </row>
    <row r="204644" spans="27:27">
      <c r="AA204644" s="271"/>
    </row>
    <row r="204645" spans="27:27">
      <c r="AA204645" s="271"/>
    </row>
    <row r="204646" spans="27:27">
      <c r="AA204646" s="271"/>
    </row>
    <row r="204647" spans="27:27">
      <c r="AA204647" s="271"/>
    </row>
    <row r="204648" spans="27:27">
      <c r="AA204648" s="271"/>
    </row>
    <row r="204649" spans="27:27">
      <c r="AA204649" s="271"/>
    </row>
    <row r="204650" spans="27:27">
      <c r="AA204650" s="271"/>
    </row>
    <row r="204651" spans="27:27">
      <c r="AA204651" s="271"/>
    </row>
    <row r="204652" spans="27:27">
      <c r="AA204652" s="271"/>
    </row>
    <row r="204653" spans="27:27">
      <c r="AA204653" s="271"/>
    </row>
    <row r="204654" spans="27:27">
      <c r="AA204654" s="271"/>
    </row>
    <row r="204655" spans="27:27">
      <c r="AA204655" s="271"/>
    </row>
    <row r="204656" spans="27:27">
      <c r="AA204656" s="271"/>
    </row>
    <row r="204657" spans="27:27">
      <c r="AA204657" s="271"/>
    </row>
    <row r="204658" spans="27:27">
      <c r="AA204658" s="271"/>
    </row>
    <row r="204659" spans="27:27">
      <c r="AA204659" s="271"/>
    </row>
    <row r="204660" spans="27:27">
      <c r="AA204660" s="271"/>
    </row>
    <row r="204661" spans="27:27">
      <c r="AA204661" s="271"/>
    </row>
    <row r="204662" spans="27:27">
      <c r="AA204662" s="271"/>
    </row>
    <row r="204663" spans="27:27">
      <c r="AA204663" s="271"/>
    </row>
    <row r="204664" spans="27:27">
      <c r="AA204664" s="271"/>
    </row>
    <row r="204665" spans="27:27">
      <c r="AA204665" s="271"/>
    </row>
    <row r="204666" spans="27:27">
      <c r="AA204666" s="271"/>
    </row>
    <row r="204667" spans="27:27">
      <c r="AA204667" s="271"/>
    </row>
    <row r="204668" spans="27:27">
      <c r="AA204668" s="271"/>
    </row>
    <row r="204669" spans="27:27">
      <c r="AA204669" s="271"/>
    </row>
    <row r="204670" spans="27:27">
      <c r="AA204670" s="271"/>
    </row>
    <row r="204671" spans="27:27">
      <c r="AA204671" s="271"/>
    </row>
    <row r="204672" spans="27:27">
      <c r="AA204672" s="271"/>
    </row>
    <row r="204673" spans="27:27">
      <c r="AA204673" s="271"/>
    </row>
    <row r="204674" spans="27:27">
      <c r="AA204674" s="271"/>
    </row>
    <row r="204675" spans="27:27">
      <c r="AA204675" s="271"/>
    </row>
    <row r="204676" spans="27:27">
      <c r="AA204676" s="271"/>
    </row>
    <row r="204677" spans="27:27">
      <c r="AA204677" s="271"/>
    </row>
    <row r="204678" spans="27:27">
      <c r="AA204678" s="271"/>
    </row>
    <row r="204679" spans="27:27">
      <c r="AA204679" s="271"/>
    </row>
    <row r="204680" spans="27:27">
      <c r="AA204680" s="271"/>
    </row>
    <row r="204681" spans="27:27">
      <c r="AA204681" s="271"/>
    </row>
    <row r="204682" spans="27:27">
      <c r="AA204682" s="271"/>
    </row>
    <row r="204683" spans="27:27">
      <c r="AA204683" s="271"/>
    </row>
    <row r="204684" spans="27:27">
      <c r="AA204684" s="271"/>
    </row>
    <row r="204685" spans="27:27">
      <c r="AA204685" s="271"/>
    </row>
    <row r="204686" spans="27:27">
      <c r="AA204686" s="271"/>
    </row>
    <row r="204687" spans="27:27">
      <c r="AA204687" s="271"/>
    </row>
    <row r="204688" spans="27:27">
      <c r="AA204688" s="271"/>
    </row>
    <row r="204689" spans="27:27">
      <c r="AA204689" s="271"/>
    </row>
    <row r="204690" spans="27:27">
      <c r="AA204690" s="271"/>
    </row>
    <row r="204691" spans="27:27">
      <c r="AA204691" s="271"/>
    </row>
    <row r="204692" spans="27:27">
      <c r="AA204692" s="271"/>
    </row>
    <row r="204693" spans="27:27">
      <c r="AA204693" s="271"/>
    </row>
    <row r="204694" spans="27:27">
      <c r="AA204694" s="271"/>
    </row>
    <row r="204695" spans="27:27">
      <c r="AA204695" s="271"/>
    </row>
    <row r="204696" spans="27:27">
      <c r="AA204696" s="271"/>
    </row>
    <row r="204697" spans="27:27">
      <c r="AA204697" s="271"/>
    </row>
    <row r="204698" spans="27:27">
      <c r="AA204698" s="271"/>
    </row>
    <row r="204699" spans="27:27">
      <c r="AA204699" s="271"/>
    </row>
    <row r="204700" spans="27:27">
      <c r="AA204700" s="271"/>
    </row>
    <row r="204701" spans="27:27">
      <c r="AA204701" s="271"/>
    </row>
    <row r="204702" spans="27:27">
      <c r="AA204702" s="271"/>
    </row>
    <row r="204703" spans="27:27">
      <c r="AA204703" s="271"/>
    </row>
    <row r="204704" spans="27:27">
      <c r="AA204704" s="271"/>
    </row>
    <row r="204705" spans="27:27">
      <c r="AA204705" s="271"/>
    </row>
    <row r="204706" spans="27:27">
      <c r="AA204706" s="271"/>
    </row>
    <row r="204707" spans="27:27">
      <c r="AA204707" s="271"/>
    </row>
    <row r="204708" spans="27:27">
      <c r="AA204708" s="271"/>
    </row>
    <row r="204709" spans="27:27">
      <c r="AA204709" s="271"/>
    </row>
    <row r="204710" spans="27:27">
      <c r="AA204710" s="271"/>
    </row>
    <row r="204711" spans="27:27">
      <c r="AA204711" s="271"/>
    </row>
    <row r="204712" spans="27:27">
      <c r="AA204712" s="271"/>
    </row>
    <row r="204713" spans="27:27">
      <c r="AA204713" s="271"/>
    </row>
    <row r="204714" spans="27:27">
      <c r="AA204714" s="271"/>
    </row>
    <row r="204715" spans="27:27">
      <c r="AA204715" s="271"/>
    </row>
    <row r="204716" spans="27:27">
      <c r="AA204716" s="271"/>
    </row>
    <row r="204717" spans="27:27">
      <c r="AA204717" s="271"/>
    </row>
    <row r="204718" spans="27:27">
      <c r="AA204718" s="271"/>
    </row>
    <row r="204719" spans="27:27">
      <c r="AA204719" s="271"/>
    </row>
    <row r="204720" spans="27:27">
      <c r="AA204720" s="271"/>
    </row>
    <row r="204721" spans="27:27">
      <c r="AA204721" s="271"/>
    </row>
    <row r="204722" spans="27:27">
      <c r="AA204722" s="271"/>
    </row>
    <row r="204723" spans="27:27">
      <c r="AA204723" s="271"/>
    </row>
    <row r="204724" spans="27:27">
      <c r="AA204724" s="271"/>
    </row>
    <row r="204725" spans="27:27">
      <c r="AA204725" s="271"/>
    </row>
    <row r="204726" spans="27:27">
      <c r="AA204726" s="271"/>
    </row>
    <row r="204727" spans="27:27">
      <c r="AA204727" s="271"/>
    </row>
    <row r="204728" spans="27:27">
      <c r="AA204728" s="271"/>
    </row>
    <row r="204729" spans="27:27">
      <c r="AA204729" s="271"/>
    </row>
    <row r="204730" spans="27:27">
      <c r="AA204730" s="271"/>
    </row>
    <row r="204731" spans="27:27">
      <c r="AA204731" s="271"/>
    </row>
    <row r="204732" spans="27:27">
      <c r="AA204732" s="271"/>
    </row>
    <row r="204733" spans="27:27">
      <c r="AA204733" s="271"/>
    </row>
    <row r="204734" spans="27:27">
      <c r="AA204734" s="271"/>
    </row>
    <row r="204735" spans="27:27">
      <c r="AA204735" s="271"/>
    </row>
    <row r="204736" spans="27:27">
      <c r="AA204736" s="271"/>
    </row>
    <row r="204737" spans="27:27">
      <c r="AA204737" s="271"/>
    </row>
    <row r="204738" spans="27:27">
      <c r="AA204738" s="271"/>
    </row>
    <row r="204739" spans="27:27">
      <c r="AA204739" s="271"/>
    </row>
    <row r="204740" spans="27:27">
      <c r="AA204740" s="271"/>
    </row>
    <row r="204741" spans="27:27">
      <c r="AA204741" s="271"/>
    </row>
    <row r="204742" spans="27:27">
      <c r="AA204742" s="271"/>
    </row>
    <row r="204743" spans="27:27">
      <c r="AA204743" s="271"/>
    </row>
    <row r="204744" spans="27:27">
      <c r="AA204744" s="271"/>
    </row>
    <row r="204745" spans="27:27">
      <c r="AA204745" s="271"/>
    </row>
    <row r="204746" spans="27:27">
      <c r="AA204746" s="271"/>
    </row>
    <row r="204747" spans="27:27">
      <c r="AA204747" s="271"/>
    </row>
    <row r="204748" spans="27:27">
      <c r="AA204748" s="271"/>
    </row>
    <row r="204749" spans="27:27">
      <c r="AA204749" s="271"/>
    </row>
    <row r="204750" spans="27:27">
      <c r="AA204750" s="271"/>
    </row>
    <row r="204751" spans="27:27">
      <c r="AA204751" s="271"/>
    </row>
    <row r="204752" spans="27:27">
      <c r="AA204752" s="271"/>
    </row>
    <row r="204753" spans="27:27">
      <c r="AA204753" s="271"/>
    </row>
    <row r="204754" spans="27:27">
      <c r="AA204754" s="271"/>
    </row>
    <row r="204755" spans="27:27">
      <c r="AA204755" s="271"/>
    </row>
    <row r="204756" spans="27:27">
      <c r="AA204756" s="271"/>
    </row>
    <row r="204757" spans="27:27">
      <c r="AA204757" s="271"/>
    </row>
    <row r="204758" spans="27:27">
      <c r="AA204758" s="271"/>
    </row>
    <row r="204759" spans="27:27">
      <c r="AA204759" s="271"/>
    </row>
    <row r="204760" spans="27:27">
      <c r="AA204760" s="271"/>
    </row>
    <row r="204761" spans="27:27">
      <c r="AA204761" s="271"/>
    </row>
    <row r="204762" spans="27:27">
      <c r="AA204762" s="271"/>
    </row>
    <row r="204763" spans="27:27">
      <c r="AA204763" s="271"/>
    </row>
    <row r="204764" spans="27:27">
      <c r="AA204764" s="271"/>
    </row>
    <row r="204765" spans="27:27">
      <c r="AA204765" s="271"/>
    </row>
    <row r="204766" spans="27:27">
      <c r="AA204766" s="271"/>
    </row>
    <row r="204767" spans="27:27">
      <c r="AA204767" s="271"/>
    </row>
    <row r="204768" spans="27:27">
      <c r="AA204768" s="271"/>
    </row>
    <row r="204769" spans="27:27">
      <c r="AA204769" s="271"/>
    </row>
    <row r="204770" spans="27:27">
      <c r="AA204770" s="271"/>
    </row>
    <row r="204771" spans="27:27">
      <c r="AA204771" s="271"/>
    </row>
    <row r="204772" spans="27:27">
      <c r="AA204772" s="271"/>
    </row>
    <row r="204773" spans="27:27">
      <c r="AA204773" s="271"/>
    </row>
    <row r="204774" spans="27:27">
      <c r="AA204774" s="271"/>
    </row>
    <row r="204775" spans="27:27">
      <c r="AA204775" s="271"/>
    </row>
    <row r="204776" spans="27:27">
      <c r="AA204776" s="271"/>
    </row>
    <row r="204777" spans="27:27">
      <c r="AA204777" s="271"/>
    </row>
    <row r="204778" spans="27:27">
      <c r="AA204778" s="271"/>
    </row>
    <row r="204779" spans="27:27">
      <c r="AA204779" s="271"/>
    </row>
    <row r="204780" spans="27:27">
      <c r="AA204780" s="271"/>
    </row>
    <row r="204781" spans="27:27">
      <c r="AA204781" s="271"/>
    </row>
    <row r="204782" spans="27:27">
      <c r="AA204782" s="271"/>
    </row>
    <row r="204783" spans="27:27">
      <c r="AA204783" s="271"/>
    </row>
    <row r="204784" spans="27:27">
      <c r="AA204784" s="271"/>
    </row>
    <row r="204785" spans="27:27">
      <c r="AA204785" s="271"/>
    </row>
    <row r="204786" spans="27:27">
      <c r="AA204786" s="271"/>
    </row>
    <row r="204787" spans="27:27">
      <c r="AA204787" s="271"/>
    </row>
    <row r="204788" spans="27:27">
      <c r="AA204788" s="271"/>
    </row>
    <row r="204789" spans="27:27">
      <c r="AA204789" s="271"/>
    </row>
    <row r="204790" spans="27:27">
      <c r="AA204790" s="271"/>
    </row>
    <row r="204791" spans="27:27">
      <c r="AA204791" s="271"/>
    </row>
    <row r="204792" spans="27:27">
      <c r="AA204792" s="271"/>
    </row>
    <row r="204793" spans="27:27">
      <c r="AA204793" s="271"/>
    </row>
    <row r="204794" spans="27:27">
      <c r="AA204794" s="271"/>
    </row>
    <row r="204795" spans="27:27">
      <c r="AA204795" s="271"/>
    </row>
    <row r="204796" spans="27:27">
      <c r="AA204796" s="271"/>
    </row>
    <row r="204797" spans="27:27">
      <c r="AA204797" s="271"/>
    </row>
    <row r="204798" spans="27:27">
      <c r="AA204798" s="271"/>
    </row>
    <row r="204799" spans="27:27">
      <c r="AA204799" s="271"/>
    </row>
    <row r="204800" spans="27:27">
      <c r="AA204800" s="271"/>
    </row>
    <row r="204801" spans="27:27">
      <c r="AA204801" s="271"/>
    </row>
    <row r="204802" spans="27:27">
      <c r="AA204802" s="271"/>
    </row>
    <row r="204803" spans="27:27">
      <c r="AA204803" s="271"/>
    </row>
    <row r="204804" spans="27:27">
      <c r="AA204804" s="271"/>
    </row>
    <row r="204805" spans="27:27">
      <c r="AA204805" s="271"/>
    </row>
    <row r="204806" spans="27:27">
      <c r="AA204806" s="271"/>
    </row>
    <row r="204807" spans="27:27">
      <c r="AA204807" s="271"/>
    </row>
    <row r="204808" spans="27:27">
      <c r="AA204808" s="271"/>
    </row>
    <row r="204809" spans="27:27">
      <c r="AA204809" s="271"/>
    </row>
    <row r="204810" spans="27:27">
      <c r="AA204810" s="271"/>
    </row>
    <row r="204811" spans="27:27">
      <c r="AA204811" s="271"/>
    </row>
    <row r="204812" spans="27:27">
      <c r="AA204812" s="271"/>
    </row>
    <row r="204813" spans="27:27">
      <c r="AA204813" s="271"/>
    </row>
    <row r="204814" spans="27:27">
      <c r="AA204814" s="271"/>
    </row>
    <row r="204815" spans="27:27">
      <c r="AA204815" s="271"/>
    </row>
    <row r="204816" spans="27:27">
      <c r="AA204816" s="271"/>
    </row>
    <row r="204817" spans="27:27">
      <c r="AA204817" s="271"/>
    </row>
    <row r="204818" spans="27:27">
      <c r="AA204818" s="271"/>
    </row>
    <row r="204819" spans="27:27">
      <c r="AA204819" s="271"/>
    </row>
    <row r="204820" spans="27:27">
      <c r="AA204820" s="271"/>
    </row>
    <row r="204821" spans="27:27">
      <c r="AA204821" s="271"/>
    </row>
    <row r="204822" spans="27:27">
      <c r="AA204822" s="271"/>
    </row>
    <row r="204823" spans="27:27">
      <c r="AA204823" s="271"/>
    </row>
    <row r="204824" spans="27:27">
      <c r="AA204824" s="271"/>
    </row>
    <row r="204825" spans="27:27">
      <c r="AA204825" s="271"/>
    </row>
    <row r="204826" spans="27:27">
      <c r="AA204826" s="271"/>
    </row>
    <row r="204827" spans="27:27">
      <c r="AA204827" s="271"/>
    </row>
    <row r="204828" spans="27:27">
      <c r="AA204828" s="271"/>
    </row>
    <row r="204829" spans="27:27">
      <c r="AA204829" s="271"/>
    </row>
    <row r="204830" spans="27:27">
      <c r="AA204830" s="271"/>
    </row>
    <row r="204831" spans="27:27">
      <c r="AA204831" s="271"/>
    </row>
    <row r="204832" spans="27:27">
      <c r="AA204832" s="271"/>
    </row>
    <row r="204833" spans="27:27">
      <c r="AA204833" s="271"/>
    </row>
    <row r="204834" spans="27:27">
      <c r="AA204834" s="271"/>
    </row>
    <row r="204835" spans="27:27">
      <c r="AA204835" s="271"/>
    </row>
    <row r="204836" spans="27:27">
      <c r="AA204836" s="271"/>
    </row>
    <row r="204837" spans="27:27">
      <c r="AA204837" s="271"/>
    </row>
    <row r="204838" spans="27:27">
      <c r="AA204838" s="271"/>
    </row>
    <row r="204839" spans="27:27">
      <c r="AA204839" s="271"/>
    </row>
    <row r="204840" spans="27:27">
      <c r="AA204840" s="271"/>
    </row>
    <row r="204841" spans="27:27">
      <c r="AA204841" s="271"/>
    </row>
    <row r="204842" spans="27:27">
      <c r="AA204842" s="271"/>
    </row>
    <row r="204843" spans="27:27">
      <c r="AA204843" s="271"/>
    </row>
    <row r="204844" spans="27:27">
      <c r="AA204844" s="271"/>
    </row>
    <row r="204845" spans="27:27">
      <c r="AA204845" s="271"/>
    </row>
    <row r="204846" spans="27:27">
      <c r="AA204846" s="271"/>
    </row>
    <row r="204847" spans="27:27">
      <c r="AA204847" s="271"/>
    </row>
    <row r="204848" spans="27:27">
      <c r="AA204848" s="271"/>
    </row>
    <row r="204849" spans="27:27">
      <c r="AA204849" s="271"/>
    </row>
    <row r="204850" spans="27:27">
      <c r="AA204850" s="271"/>
    </row>
    <row r="204851" spans="27:27">
      <c r="AA204851" s="271"/>
    </row>
    <row r="204852" spans="27:27">
      <c r="AA204852" s="271"/>
    </row>
    <row r="204853" spans="27:27">
      <c r="AA204853" s="271"/>
    </row>
    <row r="204854" spans="27:27">
      <c r="AA204854" s="271"/>
    </row>
    <row r="204855" spans="27:27">
      <c r="AA204855" s="271"/>
    </row>
    <row r="204856" spans="27:27">
      <c r="AA204856" s="271"/>
    </row>
    <row r="204857" spans="27:27">
      <c r="AA204857" s="271"/>
    </row>
    <row r="204858" spans="27:27">
      <c r="AA204858" s="271"/>
    </row>
    <row r="204859" spans="27:27">
      <c r="AA204859" s="271"/>
    </row>
    <row r="204860" spans="27:27">
      <c r="AA204860" s="271"/>
    </row>
    <row r="204861" spans="27:27">
      <c r="AA204861" s="271"/>
    </row>
    <row r="204862" spans="27:27">
      <c r="AA204862" s="271"/>
    </row>
    <row r="204863" spans="27:27">
      <c r="AA204863" s="271"/>
    </row>
    <row r="204864" spans="27:27">
      <c r="AA204864" s="271"/>
    </row>
    <row r="204865" spans="27:27">
      <c r="AA204865" s="271"/>
    </row>
    <row r="204866" spans="27:27">
      <c r="AA204866" s="271"/>
    </row>
    <row r="204867" spans="27:27">
      <c r="AA204867" s="271"/>
    </row>
    <row r="204868" spans="27:27">
      <c r="AA204868" s="271"/>
    </row>
    <row r="204869" spans="27:27">
      <c r="AA204869" s="271"/>
    </row>
    <row r="204870" spans="27:27">
      <c r="AA204870" s="271"/>
    </row>
    <row r="204871" spans="27:27">
      <c r="AA204871" s="271"/>
    </row>
    <row r="204872" spans="27:27">
      <c r="AA204872" s="271"/>
    </row>
    <row r="204873" spans="27:27">
      <c r="AA204873" s="271"/>
    </row>
    <row r="204874" spans="27:27">
      <c r="AA204874" s="271"/>
    </row>
    <row r="204875" spans="27:27">
      <c r="AA204875" s="271"/>
    </row>
    <row r="204876" spans="27:27">
      <c r="AA204876" s="271"/>
    </row>
    <row r="204877" spans="27:27">
      <c r="AA204877" s="271"/>
    </row>
    <row r="204878" spans="27:27">
      <c r="AA204878" s="271"/>
    </row>
    <row r="204879" spans="27:27">
      <c r="AA204879" s="271"/>
    </row>
    <row r="204880" spans="27:27">
      <c r="AA204880" s="271"/>
    </row>
    <row r="204881" spans="27:27">
      <c r="AA204881" s="271"/>
    </row>
    <row r="204882" spans="27:27">
      <c r="AA204882" s="271"/>
    </row>
    <row r="204883" spans="27:27">
      <c r="AA204883" s="271"/>
    </row>
    <row r="204884" spans="27:27">
      <c r="AA204884" s="271"/>
    </row>
    <row r="204885" spans="27:27">
      <c r="AA204885" s="271"/>
    </row>
    <row r="204886" spans="27:27">
      <c r="AA204886" s="271"/>
    </row>
    <row r="204887" spans="27:27">
      <c r="AA204887" s="271"/>
    </row>
    <row r="204888" spans="27:27">
      <c r="AA204888" s="271"/>
    </row>
    <row r="204889" spans="27:27">
      <c r="AA204889" s="271"/>
    </row>
    <row r="204890" spans="27:27">
      <c r="AA204890" s="271"/>
    </row>
    <row r="204891" spans="27:27">
      <c r="AA204891" s="271"/>
    </row>
    <row r="204892" spans="27:27">
      <c r="AA204892" s="271"/>
    </row>
    <row r="204893" spans="27:27">
      <c r="AA204893" s="271"/>
    </row>
    <row r="204894" spans="27:27">
      <c r="AA204894" s="271"/>
    </row>
    <row r="204895" spans="27:27">
      <c r="AA204895" s="271"/>
    </row>
    <row r="204896" spans="27:27">
      <c r="AA204896" s="271"/>
    </row>
    <row r="204897" spans="27:27">
      <c r="AA204897" s="271"/>
    </row>
    <row r="204898" spans="27:27">
      <c r="AA204898" s="271"/>
    </row>
    <row r="204899" spans="27:27">
      <c r="AA204899" s="271"/>
    </row>
    <row r="204900" spans="27:27">
      <c r="AA204900" s="271"/>
    </row>
    <row r="204901" spans="27:27">
      <c r="AA204901" s="271"/>
    </row>
    <row r="204902" spans="27:27">
      <c r="AA204902" s="271"/>
    </row>
    <row r="204903" spans="27:27">
      <c r="AA204903" s="271"/>
    </row>
    <row r="204904" spans="27:27">
      <c r="AA204904" s="271"/>
    </row>
    <row r="204905" spans="27:27">
      <c r="AA204905" s="271"/>
    </row>
    <row r="204906" spans="27:27">
      <c r="AA204906" s="271"/>
    </row>
    <row r="204907" spans="27:27">
      <c r="AA204907" s="271"/>
    </row>
    <row r="204908" spans="27:27">
      <c r="AA204908" s="271"/>
    </row>
    <row r="204909" spans="27:27">
      <c r="AA204909" s="271"/>
    </row>
    <row r="204910" spans="27:27">
      <c r="AA204910" s="271"/>
    </row>
    <row r="204911" spans="27:27">
      <c r="AA204911" s="271"/>
    </row>
    <row r="204912" spans="27:27">
      <c r="AA204912" s="271"/>
    </row>
    <row r="204913" spans="27:27">
      <c r="AA204913" s="271"/>
    </row>
    <row r="204914" spans="27:27">
      <c r="AA204914" s="271"/>
    </row>
    <row r="204915" spans="27:27">
      <c r="AA204915" s="271"/>
    </row>
    <row r="204916" spans="27:27">
      <c r="AA204916" s="271"/>
    </row>
    <row r="204917" spans="27:27">
      <c r="AA204917" s="271"/>
    </row>
    <row r="204918" spans="27:27">
      <c r="AA204918" s="271"/>
    </row>
    <row r="204919" spans="27:27">
      <c r="AA204919" s="271"/>
    </row>
    <row r="204920" spans="27:27">
      <c r="AA204920" s="271"/>
    </row>
    <row r="204921" spans="27:27">
      <c r="AA204921" s="271"/>
    </row>
    <row r="204922" spans="27:27">
      <c r="AA204922" s="271"/>
    </row>
    <row r="204923" spans="27:27">
      <c r="AA204923" s="271"/>
    </row>
    <row r="204924" spans="27:27">
      <c r="AA204924" s="271"/>
    </row>
    <row r="204925" spans="27:27">
      <c r="AA204925" s="271"/>
    </row>
    <row r="204926" spans="27:27">
      <c r="AA204926" s="271"/>
    </row>
    <row r="204927" spans="27:27">
      <c r="AA204927" s="271"/>
    </row>
    <row r="204928" spans="27:27">
      <c r="AA204928" s="271"/>
    </row>
    <row r="204929" spans="27:27">
      <c r="AA204929" s="271"/>
    </row>
    <row r="204930" spans="27:27">
      <c r="AA204930" s="271"/>
    </row>
    <row r="204931" spans="27:27">
      <c r="AA204931" s="271"/>
    </row>
    <row r="204932" spans="27:27">
      <c r="AA204932" s="271"/>
    </row>
    <row r="204933" spans="27:27">
      <c r="AA204933" s="271"/>
    </row>
    <row r="204934" spans="27:27">
      <c r="AA204934" s="271"/>
    </row>
    <row r="204935" spans="27:27">
      <c r="AA204935" s="271"/>
    </row>
    <row r="204936" spans="27:27">
      <c r="AA204936" s="271"/>
    </row>
    <row r="204937" spans="27:27">
      <c r="AA204937" s="271"/>
    </row>
    <row r="204938" spans="27:27">
      <c r="AA204938" s="271"/>
    </row>
    <row r="204939" spans="27:27">
      <c r="AA204939" s="271"/>
    </row>
    <row r="204940" spans="27:27">
      <c r="AA204940" s="271"/>
    </row>
    <row r="204941" spans="27:27">
      <c r="AA204941" s="271"/>
    </row>
    <row r="204942" spans="27:27">
      <c r="AA204942" s="271"/>
    </row>
    <row r="204943" spans="27:27">
      <c r="AA204943" s="271"/>
    </row>
    <row r="204944" spans="27:27">
      <c r="AA204944" s="271"/>
    </row>
    <row r="204945" spans="27:27">
      <c r="AA204945" s="271"/>
    </row>
    <row r="204946" spans="27:27">
      <c r="AA204946" s="271"/>
    </row>
    <row r="204947" spans="27:27">
      <c r="AA204947" s="271"/>
    </row>
    <row r="204948" spans="27:27">
      <c r="AA204948" s="271"/>
    </row>
    <row r="204949" spans="27:27">
      <c r="AA204949" s="271"/>
    </row>
    <row r="204950" spans="27:27">
      <c r="AA204950" s="271"/>
    </row>
    <row r="204951" spans="27:27">
      <c r="AA204951" s="271"/>
    </row>
    <row r="204952" spans="27:27">
      <c r="AA204952" s="271"/>
    </row>
    <row r="204953" spans="27:27">
      <c r="AA204953" s="271"/>
    </row>
    <row r="204954" spans="27:27">
      <c r="AA204954" s="271"/>
    </row>
    <row r="204955" spans="27:27">
      <c r="AA204955" s="271"/>
    </row>
    <row r="204956" spans="27:27">
      <c r="AA204956" s="271"/>
    </row>
    <row r="204957" spans="27:27">
      <c r="AA204957" s="271"/>
    </row>
    <row r="204958" spans="27:27">
      <c r="AA204958" s="271"/>
    </row>
    <row r="204959" spans="27:27">
      <c r="AA204959" s="271"/>
    </row>
    <row r="204960" spans="27:27">
      <c r="AA204960" s="271"/>
    </row>
    <row r="204961" spans="27:27">
      <c r="AA204961" s="271"/>
    </row>
    <row r="204962" spans="27:27">
      <c r="AA204962" s="271"/>
    </row>
    <row r="204963" spans="27:27">
      <c r="AA204963" s="271"/>
    </row>
    <row r="204964" spans="27:27">
      <c r="AA204964" s="271"/>
    </row>
    <row r="204965" spans="27:27">
      <c r="AA204965" s="271"/>
    </row>
    <row r="204966" spans="27:27">
      <c r="AA204966" s="271"/>
    </row>
    <row r="204967" spans="27:27">
      <c r="AA204967" s="271"/>
    </row>
    <row r="204968" spans="27:27">
      <c r="AA204968" s="271"/>
    </row>
    <row r="204969" spans="27:27">
      <c r="AA204969" s="271"/>
    </row>
    <row r="204970" spans="27:27">
      <c r="AA204970" s="271"/>
    </row>
    <row r="204971" spans="27:27">
      <c r="AA204971" s="271"/>
    </row>
    <row r="204972" spans="27:27">
      <c r="AA204972" s="271"/>
    </row>
    <row r="204973" spans="27:27">
      <c r="AA204973" s="271"/>
    </row>
    <row r="204974" spans="27:27">
      <c r="AA204974" s="271"/>
    </row>
    <row r="204975" spans="27:27">
      <c r="AA204975" s="271"/>
    </row>
    <row r="204976" spans="27:27">
      <c r="AA204976" s="271"/>
    </row>
    <row r="204977" spans="27:27">
      <c r="AA204977" s="271"/>
    </row>
    <row r="204978" spans="27:27">
      <c r="AA204978" s="271"/>
    </row>
    <row r="204979" spans="27:27">
      <c r="AA204979" s="271"/>
    </row>
    <row r="204980" spans="27:27">
      <c r="AA204980" s="271"/>
    </row>
    <row r="204981" spans="27:27">
      <c r="AA204981" s="271"/>
    </row>
    <row r="204982" spans="27:27">
      <c r="AA204982" s="271"/>
    </row>
    <row r="204983" spans="27:27">
      <c r="AA204983" s="271"/>
    </row>
    <row r="204984" spans="27:27">
      <c r="AA204984" s="271"/>
    </row>
    <row r="204985" spans="27:27">
      <c r="AA204985" s="271"/>
    </row>
    <row r="204986" spans="27:27">
      <c r="AA204986" s="271"/>
    </row>
    <row r="204987" spans="27:27">
      <c r="AA204987" s="271"/>
    </row>
    <row r="204988" spans="27:27">
      <c r="AA204988" s="271"/>
    </row>
    <row r="204989" spans="27:27">
      <c r="AA204989" s="271"/>
    </row>
    <row r="204990" spans="27:27">
      <c r="AA204990" s="271"/>
    </row>
    <row r="204991" spans="27:27">
      <c r="AA204991" s="271"/>
    </row>
    <row r="204992" spans="27:27">
      <c r="AA204992" s="271"/>
    </row>
    <row r="204993" spans="27:27">
      <c r="AA204993" s="271"/>
    </row>
    <row r="204994" spans="27:27">
      <c r="AA204994" s="271"/>
    </row>
    <row r="204995" spans="27:27">
      <c r="AA204995" s="271"/>
    </row>
    <row r="204996" spans="27:27">
      <c r="AA204996" s="271"/>
    </row>
    <row r="204997" spans="27:27">
      <c r="AA204997" s="271"/>
    </row>
    <row r="204998" spans="27:27">
      <c r="AA204998" s="271"/>
    </row>
    <row r="204999" spans="27:27">
      <c r="AA204999" s="271"/>
    </row>
    <row r="205000" spans="27:27">
      <c r="AA205000" s="271"/>
    </row>
    <row r="205001" spans="27:27">
      <c r="AA205001" s="271"/>
    </row>
    <row r="205002" spans="27:27">
      <c r="AA205002" s="271"/>
    </row>
    <row r="205003" spans="27:27">
      <c r="AA205003" s="271"/>
    </row>
    <row r="205004" spans="27:27">
      <c r="AA205004" s="271"/>
    </row>
    <row r="205005" spans="27:27">
      <c r="AA205005" s="271"/>
    </row>
    <row r="205006" spans="27:27">
      <c r="AA205006" s="271"/>
    </row>
    <row r="205007" spans="27:27">
      <c r="AA205007" s="271"/>
    </row>
    <row r="205008" spans="27:27">
      <c r="AA205008" s="271"/>
    </row>
    <row r="205009" spans="27:27">
      <c r="AA205009" s="271"/>
    </row>
    <row r="205010" spans="27:27">
      <c r="AA205010" s="271"/>
    </row>
    <row r="205011" spans="27:27">
      <c r="AA205011" s="271"/>
    </row>
    <row r="205012" spans="27:27">
      <c r="AA205012" s="271"/>
    </row>
    <row r="205013" spans="27:27">
      <c r="AA205013" s="271"/>
    </row>
    <row r="205014" spans="27:27">
      <c r="AA205014" s="271"/>
    </row>
    <row r="205015" spans="27:27">
      <c r="AA205015" s="271"/>
    </row>
    <row r="205016" spans="27:27">
      <c r="AA205016" s="271"/>
    </row>
    <row r="205017" spans="27:27">
      <c r="AA205017" s="271"/>
    </row>
    <row r="205018" spans="27:27">
      <c r="AA205018" s="271"/>
    </row>
    <row r="205019" spans="27:27">
      <c r="AA205019" s="271"/>
    </row>
    <row r="205020" spans="27:27">
      <c r="AA205020" s="271"/>
    </row>
    <row r="205021" spans="27:27">
      <c r="AA205021" s="271"/>
    </row>
    <row r="205022" spans="27:27">
      <c r="AA205022" s="271"/>
    </row>
    <row r="205023" spans="27:27">
      <c r="AA205023" s="271"/>
    </row>
    <row r="205024" spans="27:27">
      <c r="AA205024" s="271"/>
    </row>
    <row r="205025" spans="27:27">
      <c r="AA205025" s="271"/>
    </row>
    <row r="205026" spans="27:27">
      <c r="AA205026" s="271"/>
    </row>
    <row r="205027" spans="27:27">
      <c r="AA205027" s="271"/>
    </row>
    <row r="205028" spans="27:27">
      <c r="AA205028" s="271"/>
    </row>
    <row r="205029" spans="27:27">
      <c r="AA205029" s="271"/>
    </row>
    <row r="205030" spans="27:27">
      <c r="AA205030" s="271"/>
    </row>
    <row r="205031" spans="27:27">
      <c r="AA205031" s="271"/>
    </row>
    <row r="205032" spans="27:27">
      <c r="AA205032" s="271"/>
    </row>
    <row r="205033" spans="27:27">
      <c r="AA205033" s="271"/>
    </row>
    <row r="205034" spans="27:27">
      <c r="AA205034" s="271"/>
    </row>
    <row r="205035" spans="27:27">
      <c r="AA205035" s="271"/>
    </row>
    <row r="205036" spans="27:27">
      <c r="AA205036" s="271"/>
    </row>
    <row r="205037" spans="27:27">
      <c r="AA205037" s="271"/>
    </row>
    <row r="205038" spans="27:27">
      <c r="AA205038" s="271"/>
    </row>
    <row r="205039" spans="27:27">
      <c r="AA205039" s="271"/>
    </row>
    <row r="205040" spans="27:27">
      <c r="AA205040" s="271"/>
    </row>
    <row r="205041" spans="27:27">
      <c r="AA205041" s="271"/>
    </row>
    <row r="205042" spans="27:27">
      <c r="AA205042" s="271"/>
    </row>
    <row r="205043" spans="27:27">
      <c r="AA205043" s="271"/>
    </row>
    <row r="205044" spans="27:27">
      <c r="AA205044" s="271"/>
    </row>
    <row r="205045" spans="27:27">
      <c r="AA205045" s="271"/>
    </row>
    <row r="205046" spans="27:27">
      <c r="AA205046" s="271"/>
    </row>
    <row r="205047" spans="27:27">
      <c r="AA205047" s="271"/>
    </row>
    <row r="205048" spans="27:27">
      <c r="AA205048" s="271"/>
    </row>
    <row r="205049" spans="27:27">
      <c r="AA205049" s="271"/>
    </row>
    <row r="205050" spans="27:27">
      <c r="AA205050" s="271"/>
    </row>
    <row r="205051" spans="27:27">
      <c r="AA205051" s="271"/>
    </row>
    <row r="205052" spans="27:27">
      <c r="AA205052" s="271"/>
    </row>
    <row r="205053" spans="27:27">
      <c r="AA205053" s="271"/>
    </row>
    <row r="205054" spans="27:27">
      <c r="AA205054" s="271"/>
    </row>
    <row r="205055" spans="27:27">
      <c r="AA205055" s="271"/>
    </row>
    <row r="205056" spans="27:27">
      <c r="AA205056" s="271"/>
    </row>
    <row r="205057" spans="27:27">
      <c r="AA205057" s="271"/>
    </row>
    <row r="205058" spans="27:27">
      <c r="AA205058" s="271"/>
    </row>
    <row r="205059" spans="27:27">
      <c r="AA205059" s="271"/>
    </row>
    <row r="205060" spans="27:27">
      <c r="AA205060" s="271"/>
    </row>
    <row r="205061" spans="27:27">
      <c r="AA205061" s="271"/>
    </row>
    <row r="205062" spans="27:27">
      <c r="AA205062" s="271"/>
    </row>
    <row r="205063" spans="27:27">
      <c r="AA205063" s="271"/>
    </row>
    <row r="205064" spans="27:27">
      <c r="AA205064" s="271"/>
    </row>
    <row r="205065" spans="27:27">
      <c r="AA205065" s="271"/>
    </row>
    <row r="205066" spans="27:27">
      <c r="AA205066" s="271"/>
    </row>
    <row r="205067" spans="27:27">
      <c r="AA205067" s="271"/>
    </row>
    <row r="205068" spans="27:27">
      <c r="AA205068" s="271"/>
    </row>
    <row r="205069" spans="27:27">
      <c r="AA205069" s="271"/>
    </row>
    <row r="205070" spans="27:27">
      <c r="AA205070" s="271"/>
    </row>
    <row r="205071" spans="27:27">
      <c r="AA205071" s="271"/>
    </row>
    <row r="205072" spans="27:27">
      <c r="AA205072" s="271"/>
    </row>
    <row r="205073" spans="27:27">
      <c r="AA205073" s="271"/>
    </row>
    <row r="205074" spans="27:27">
      <c r="AA205074" s="271"/>
    </row>
    <row r="205075" spans="27:27">
      <c r="AA205075" s="271"/>
    </row>
    <row r="205076" spans="27:27">
      <c r="AA205076" s="271"/>
    </row>
    <row r="205077" spans="27:27">
      <c r="AA205077" s="271"/>
    </row>
    <row r="205078" spans="27:27">
      <c r="AA205078" s="271"/>
    </row>
    <row r="205079" spans="27:27">
      <c r="AA205079" s="271"/>
    </row>
    <row r="205080" spans="27:27">
      <c r="AA205080" s="271"/>
    </row>
    <row r="205081" spans="27:27">
      <c r="AA205081" s="271"/>
    </row>
    <row r="205082" spans="27:27">
      <c r="AA205082" s="271"/>
    </row>
    <row r="205083" spans="27:27">
      <c r="AA205083" s="271"/>
    </row>
    <row r="205084" spans="27:27">
      <c r="AA205084" s="271"/>
    </row>
    <row r="205085" spans="27:27">
      <c r="AA205085" s="271"/>
    </row>
    <row r="205086" spans="27:27">
      <c r="AA205086" s="271"/>
    </row>
    <row r="205087" spans="27:27">
      <c r="AA205087" s="271"/>
    </row>
    <row r="205088" spans="27:27">
      <c r="AA205088" s="271"/>
    </row>
    <row r="205089" spans="27:27">
      <c r="AA205089" s="271"/>
    </row>
    <row r="205090" spans="27:27">
      <c r="AA205090" s="271"/>
    </row>
    <row r="205091" spans="27:27">
      <c r="AA205091" s="271"/>
    </row>
    <row r="205092" spans="27:27">
      <c r="AA205092" s="271"/>
    </row>
    <row r="205093" spans="27:27">
      <c r="AA205093" s="271"/>
    </row>
    <row r="205094" spans="27:27">
      <c r="AA205094" s="271"/>
    </row>
    <row r="205095" spans="27:27">
      <c r="AA205095" s="271"/>
    </row>
    <row r="205096" spans="27:27">
      <c r="AA205096" s="271"/>
    </row>
    <row r="205097" spans="27:27">
      <c r="AA205097" s="271"/>
    </row>
    <row r="205098" spans="27:27">
      <c r="AA205098" s="271"/>
    </row>
    <row r="205099" spans="27:27">
      <c r="AA205099" s="271"/>
    </row>
    <row r="205100" spans="27:27">
      <c r="AA205100" s="271"/>
    </row>
    <row r="205101" spans="27:27">
      <c r="AA205101" s="271"/>
    </row>
    <row r="205102" spans="27:27">
      <c r="AA205102" s="271"/>
    </row>
    <row r="205103" spans="27:27">
      <c r="AA205103" s="271"/>
    </row>
    <row r="205104" spans="27:27">
      <c r="AA205104" s="271"/>
    </row>
    <row r="205105" spans="27:27">
      <c r="AA205105" s="271"/>
    </row>
    <row r="205106" spans="27:27">
      <c r="AA205106" s="271"/>
    </row>
    <row r="205107" spans="27:27">
      <c r="AA205107" s="271"/>
    </row>
    <row r="205108" spans="27:27">
      <c r="AA205108" s="271"/>
    </row>
    <row r="205109" spans="27:27">
      <c r="AA205109" s="271"/>
    </row>
    <row r="205110" spans="27:27">
      <c r="AA205110" s="271"/>
    </row>
    <row r="205111" spans="27:27">
      <c r="AA205111" s="271"/>
    </row>
    <row r="205112" spans="27:27">
      <c r="AA205112" s="271"/>
    </row>
    <row r="205113" spans="27:27">
      <c r="AA205113" s="271"/>
    </row>
    <row r="205114" spans="27:27">
      <c r="AA205114" s="271"/>
    </row>
    <row r="205115" spans="27:27">
      <c r="AA205115" s="271"/>
    </row>
    <row r="205116" spans="27:27">
      <c r="AA205116" s="271"/>
    </row>
    <row r="205117" spans="27:27">
      <c r="AA205117" s="271"/>
    </row>
    <row r="205118" spans="27:27">
      <c r="AA205118" s="271"/>
    </row>
    <row r="205119" spans="27:27">
      <c r="AA205119" s="271"/>
    </row>
    <row r="205120" spans="27:27">
      <c r="AA205120" s="271"/>
    </row>
    <row r="205121" spans="27:27">
      <c r="AA205121" s="271"/>
    </row>
    <row r="205122" spans="27:27">
      <c r="AA205122" s="271"/>
    </row>
    <row r="205123" spans="27:27">
      <c r="AA205123" s="271"/>
    </row>
    <row r="205124" spans="27:27">
      <c r="AA205124" s="271"/>
    </row>
    <row r="205125" spans="27:27">
      <c r="AA205125" s="271"/>
    </row>
    <row r="205126" spans="27:27">
      <c r="AA205126" s="271"/>
    </row>
    <row r="205127" spans="27:27">
      <c r="AA205127" s="271"/>
    </row>
    <row r="205128" spans="27:27">
      <c r="AA205128" s="271"/>
    </row>
    <row r="205129" spans="27:27">
      <c r="AA205129" s="271"/>
    </row>
    <row r="205130" spans="27:27">
      <c r="AA205130" s="271"/>
    </row>
    <row r="205131" spans="27:27">
      <c r="AA205131" s="271"/>
    </row>
    <row r="205132" spans="27:27">
      <c r="AA205132" s="271"/>
    </row>
    <row r="205133" spans="27:27">
      <c r="AA205133" s="271"/>
    </row>
    <row r="205134" spans="27:27">
      <c r="AA205134" s="271"/>
    </row>
    <row r="205135" spans="27:27">
      <c r="AA205135" s="271"/>
    </row>
    <row r="205136" spans="27:27">
      <c r="AA205136" s="271"/>
    </row>
    <row r="205137" spans="27:27">
      <c r="AA205137" s="271"/>
    </row>
    <row r="205138" spans="27:27">
      <c r="AA205138" s="271"/>
    </row>
    <row r="205139" spans="27:27">
      <c r="AA205139" s="271"/>
    </row>
    <row r="205140" spans="27:27">
      <c r="AA205140" s="271"/>
    </row>
    <row r="205141" spans="27:27">
      <c r="AA205141" s="271"/>
    </row>
    <row r="205142" spans="27:27">
      <c r="AA205142" s="271"/>
    </row>
    <row r="205143" spans="27:27">
      <c r="AA205143" s="271"/>
    </row>
    <row r="205144" spans="27:27">
      <c r="AA205144" s="271"/>
    </row>
    <row r="205145" spans="27:27">
      <c r="AA205145" s="271"/>
    </row>
    <row r="205146" spans="27:27">
      <c r="AA205146" s="271"/>
    </row>
    <row r="205147" spans="27:27">
      <c r="AA205147" s="271"/>
    </row>
    <row r="205148" spans="27:27">
      <c r="AA205148" s="271"/>
    </row>
    <row r="205149" spans="27:27">
      <c r="AA205149" s="271"/>
    </row>
    <row r="205150" spans="27:27">
      <c r="AA205150" s="271"/>
    </row>
    <row r="205151" spans="27:27">
      <c r="AA205151" s="271"/>
    </row>
    <row r="205152" spans="27:27">
      <c r="AA205152" s="271"/>
    </row>
    <row r="205153" spans="27:27">
      <c r="AA205153" s="271"/>
    </row>
    <row r="205154" spans="27:27">
      <c r="AA205154" s="271"/>
    </row>
    <row r="205155" spans="27:27">
      <c r="AA205155" s="271"/>
    </row>
    <row r="205156" spans="27:27">
      <c r="AA205156" s="271"/>
    </row>
    <row r="205157" spans="27:27">
      <c r="AA205157" s="271"/>
    </row>
    <row r="205158" spans="27:27">
      <c r="AA205158" s="271"/>
    </row>
    <row r="205159" spans="27:27">
      <c r="AA205159" s="271"/>
    </row>
    <row r="205160" spans="27:27">
      <c r="AA205160" s="271"/>
    </row>
    <row r="205161" spans="27:27">
      <c r="AA205161" s="271"/>
    </row>
    <row r="205162" spans="27:27">
      <c r="AA205162" s="271"/>
    </row>
    <row r="205163" spans="27:27">
      <c r="AA205163" s="271"/>
    </row>
    <row r="205164" spans="27:27">
      <c r="AA205164" s="271"/>
    </row>
    <row r="205165" spans="27:27">
      <c r="AA205165" s="271"/>
    </row>
    <row r="205166" spans="27:27">
      <c r="AA205166" s="271"/>
    </row>
    <row r="205167" spans="27:27">
      <c r="AA205167" s="271"/>
    </row>
    <row r="205168" spans="27:27">
      <c r="AA205168" s="271"/>
    </row>
    <row r="205169" spans="27:27">
      <c r="AA205169" s="271"/>
    </row>
    <row r="205170" spans="27:27">
      <c r="AA205170" s="271"/>
    </row>
    <row r="205171" spans="27:27">
      <c r="AA205171" s="271"/>
    </row>
    <row r="205172" spans="27:27">
      <c r="AA205172" s="271"/>
    </row>
    <row r="205173" spans="27:27">
      <c r="AA205173" s="271"/>
    </row>
    <row r="205174" spans="27:27">
      <c r="AA205174" s="271"/>
    </row>
    <row r="205175" spans="27:27">
      <c r="AA205175" s="271"/>
    </row>
    <row r="205176" spans="27:27">
      <c r="AA205176" s="271"/>
    </row>
    <row r="205177" spans="27:27">
      <c r="AA205177" s="271"/>
    </row>
    <row r="205178" spans="27:27">
      <c r="AA205178" s="271"/>
    </row>
    <row r="205179" spans="27:27">
      <c r="AA205179" s="271"/>
    </row>
    <row r="205180" spans="27:27">
      <c r="AA205180" s="271"/>
    </row>
    <row r="205181" spans="27:27">
      <c r="AA205181" s="271"/>
    </row>
    <row r="205182" spans="27:27">
      <c r="AA205182" s="271"/>
    </row>
    <row r="205183" spans="27:27">
      <c r="AA205183" s="271"/>
    </row>
    <row r="205184" spans="27:27">
      <c r="AA205184" s="271"/>
    </row>
    <row r="205185" spans="27:27">
      <c r="AA205185" s="271"/>
    </row>
    <row r="205186" spans="27:27">
      <c r="AA205186" s="271"/>
    </row>
    <row r="205187" spans="27:27">
      <c r="AA205187" s="271"/>
    </row>
    <row r="205188" spans="27:27">
      <c r="AA205188" s="271"/>
    </row>
    <row r="205189" spans="27:27">
      <c r="AA205189" s="271"/>
    </row>
    <row r="205190" spans="27:27">
      <c r="AA205190" s="271"/>
    </row>
    <row r="205191" spans="27:27">
      <c r="AA205191" s="271"/>
    </row>
    <row r="205192" spans="27:27">
      <c r="AA205192" s="271"/>
    </row>
    <row r="205193" spans="27:27">
      <c r="AA205193" s="271"/>
    </row>
    <row r="205194" spans="27:27">
      <c r="AA205194" s="271"/>
    </row>
    <row r="205195" spans="27:27">
      <c r="AA205195" s="271"/>
    </row>
    <row r="205196" spans="27:27">
      <c r="AA205196" s="271"/>
    </row>
    <row r="205197" spans="27:27">
      <c r="AA205197" s="271"/>
    </row>
    <row r="205198" spans="27:27">
      <c r="AA205198" s="271"/>
    </row>
    <row r="205199" spans="27:27">
      <c r="AA205199" s="271"/>
    </row>
    <row r="205200" spans="27:27">
      <c r="AA205200" s="271"/>
    </row>
    <row r="205201" spans="27:27">
      <c r="AA205201" s="271"/>
    </row>
    <row r="205202" spans="27:27">
      <c r="AA205202" s="271"/>
    </row>
    <row r="205203" spans="27:27">
      <c r="AA205203" s="271"/>
    </row>
    <row r="205204" spans="27:27">
      <c r="AA205204" s="271"/>
    </row>
    <row r="205205" spans="27:27">
      <c r="AA205205" s="271"/>
    </row>
    <row r="205206" spans="27:27">
      <c r="AA205206" s="271"/>
    </row>
    <row r="205207" spans="27:27">
      <c r="AA205207" s="271"/>
    </row>
    <row r="205208" spans="27:27">
      <c r="AA205208" s="271"/>
    </row>
    <row r="205209" spans="27:27">
      <c r="AA205209" s="271"/>
    </row>
    <row r="205210" spans="27:27">
      <c r="AA205210" s="271"/>
    </row>
    <row r="205211" spans="27:27">
      <c r="AA205211" s="271"/>
    </row>
    <row r="205212" spans="27:27">
      <c r="AA205212" s="271"/>
    </row>
    <row r="205213" spans="27:27">
      <c r="AA205213" s="271"/>
    </row>
    <row r="205214" spans="27:27">
      <c r="AA205214" s="271"/>
    </row>
    <row r="205215" spans="27:27">
      <c r="AA205215" s="271"/>
    </row>
    <row r="205216" spans="27:27">
      <c r="AA205216" s="271"/>
    </row>
    <row r="205217" spans="27:27">
      <c r="AA205217" s="271"/>
    </row>
    <row r="205218" spans="27:27">
      <c r="AA205218" s="271"/>
    </row>
    <row r="205219" spans="27:27">
      <c r="AA205219" s="271"/>
    </row>
    <row r="205220" spans="27:27">
      <c r="AA205220" s="271"/>
    </row>
    <row r="205221" spans="27:27">
      <c r="AA205221" s="271"/>
    </row>
    <row r="205222" spans="27:27">
      <c r="AA205222" s="271"/>
    </row>
    <row r="205223" spans="27:27">
      <c r="AA205223" s="271"/>
    </row>
    <row r="205224" spans="27:27">
      <c r="AA205224" s="271"/>
    </row>
    <row r="205225" spans="27:27">
      <c r="AA205225" s="271"/>
    </row>
    <row r="205226" spans="27:27">
      <c r="AA205226" s="271"/>
    </row>
    <row r="205227" spans="27:27">
      <c r="AA205227" s="271"/>
    </row>
    <row r="205228" spans="27:27">
      <c r="AA205228" s="271"/>
    </row>
    <row r="205229" spans="27:27">
      <c r="AA205229" s="271"/>
    </row>
    <row r="205230" spans="27:27">
      <c r="AA205230" s="271"/>
    </row>
    <row r="205231" spans="27:27">
      <c r="AA205231" s="271"/>
    </row>
    <row r="205232" spans="27:27">
      <c r="AA205232" s="271"/>
    </row>
    <row r="205233" spans="27:27">
      <c r="AA205233" s="271"/>
    </row>
    <row r="205234" spans="27:27">
      <c r="AA205234" s="271"/>
    </row>
    <row r="205235" spans="27:27">
      <c r="AA205235" s="271"/>
    </row>
    <row r="205236" spans="27:27">
      <c r="AA205236" s="271"/>
    </row>
    <row r="205237" spans="27:27">
      <c r="AA205237" s="271"/>
    </row>
    <row r="205238" spans="27:27">
      <c r="AA205238" s="271"/>
    </row>
    <row r="205239" spans="27:27">
      <c r="AA205239" s="271"/>
    </row>
    <row r="205240" spans="27:27">
      <c r="AA205240" s="271"/>
    </row>
    <row r="205241" spans="27:27">
      <c r="AA205241" s="271"/>
    </row>
    <row r="205242" spans="27:27">
      <c r="AA205242" s="271"/>
    </row>
    <row r="205243" spans="27:27">
      <c r="AA205243" s="271"/>
    </row>
    <row r="205244" spans="27:27">
      <c r="AA205244" s="271"/>
    </row>
    <row r="205245" spans="27:27">
      <c r="AA205245" s="271"/>
    </row>
    <row r="205246" spans="27:27">
      <c r="AA205246" s="271"/>
    </row>
    <row r="205247" spans="27:27">
      <c r="AA205247" s="271"/>
    </row>
    <row r="205248" spans="27:27">
      <c r="AA205248" s="271"/>
    </row>
    <row r="205249" spans="27:27">
      <c r="AA205249" s="271"/>
    </row>
    <row r="205250" spans="27:27">
      <c r="AA205250" s="271"/>
    </row>
    <row r="205251" spans="27:27">
      <c r="AA205251" s="271"/>
    </row>
    <row r="205252" spans="27:27">
      <c r="AA205252" s="271"/>
    </row>
    <row r="205253" spans="27:27">
      <c r="AA205253" s="271"/>
    </row>
    <row r="205254" spans="27:27">
      <c r="AA205254" s="271"/>
    </row>
    <row r="205255" spans="27:27">
      <c r="AA205255" s="271"/>
    </row>
    <row r="205256" spans="27:27">
      <c r="AA205256" s="271"/>
    </row>
    <row r="205257" spans="27:27">
      <c r="AA205257" s="271"/>
    </row>
    <row r="205258" spans="27:27">
      <c r="AA205258" s="271"/>
    </row>
    <row r="205259" spans="27:27">
      <c r="AA205259" s="271"/>
    </row>
    <row r="205260" spans="27:27">
      <c r="AA205260" s="271"/>
    </row>
    <row r="205261" spans="27:27">
      <c r="AA205261" s="271"/>
    </row>
    <row r="205262" spans="27:27">
      <c r="AA205262" s="271"/>
    </row>
    <row r="205263" spans="27:27">
      <c r="AA205263" s="271"/>
    </row>
    <row r="205264" spans="27:27">
      <c r="AA205264" s="271"/>
    </row>
    <row r="205265" spans="27:27">
      <c r="AA205265" s="271"/>
    </row>
    <row r="205266" spans="27:27">
      <c r="AA205266" s="271"/>
    </row>
    <row r="205267" spans="27:27">
      <c r="AA205267" s="271"/>
    </row>
    <row r="205268" spans="27:27">
      <c r="AA205268" s="271"/>
    </row>
    <row r="205269" spans="27:27">
      <c r="AA205269" s="271"/>
    </row>
    <row r="205270" spans="27:27">
      <c r="AA205270" s="271"/>
    </row>
    <row r="205271" spans="27:27">
      <c r="AA205271" s="271"/>
    </row>
    <row r="205272" spans="27:27">
      <c r="AA205272" s="271"/>
    </row>
    <row r="205273" spans="27:27">
      <c r="AA205273" s="271"/>
    </row>
    <row r="205274" spans="27:27">
      <c r="AA205274" s="271"/>
    </row>
    <row r="205275" spans="27:27">
      <c r="AA205275" s="271"/>
    </row>
    <row r="205276" spans="27:27">
      <c r="AA205276" s="271"/>
    </row>
    <row r="205277" spans="27:27">
      <c r="AA205277" s="271"/>
    </row>
    <row r="205278" spans="27:27">
      <c r="AA205278" s="271"/>
    </row>
    <row r="205279" spans="27:27">
      <c r="AA205279" s="271"/>
    </row>
    <row r="205280" spans="27:27">
      <c r="AA205280" s="271"/>
    </row>
    <row r="205281" spans="27:27">
      <c r="AA205281" s="271"/>
    </row>
    <row r="205282" spans="27:27">
      <c r="AA205282" s="271"/>
    </row>
    <row r="205283" spans="27:27">
      <c r="AA205283" s="271"/>
    </row>
    <row r="205284" spans="27:27">
      <c r="AA205284" s="271"/>
    </row>
    <row r="205285" spans="27:27">
      <c r="AA205285" s="271"/>
    </row>
    <row r="205286" spans="27:27">
      <c r="AA205286" s="271"/>
    </row>
    <row r="205287" spans="27:27">
      <c r="AA205287" s="271"/>
    </row>
    <row r="205288" spans="27:27">
      <c r="AA205288" s="271"/>
    </row>
    <row r="205289" spans="27:27">
      <c r="AA205289" s="271"/>
    </row>
    <row r="205290" spans="27:27">
      <c r="AA205290" s="271"/>
    </row>
    <row r="205291" spans="27:27">
      <c r="AA205291" s="271"/>
    </row>
    <row r="205292" spans="27:27">
      <c r="AA205292" s="271"/>
    </row>
    <row r="205293" spans="27:27">
      <c r="AA205293" s="271"/>
    </row>
    <row r="205294" spans="27:27">
      <c r="AA205294" s="271"/>
    </row>
    <row r="205295" spans="27:27">
      <c r="AA205295" s="271"/>
    </row>
    <row r="205296" spans="27:27">
      <c r="AA205296" s="271"/>
    </row>
    <row r="205297" spans="27:27">
      <c r="AA205297" s="271"/>
    </row>
    <row r="205298" spans="27:27">
      <c r="AA205298" s="271"/>
    </row>
    <row r="205299" spans="27:27">
      <c r="AA205299" s="271"/>
    </row>
    <row r="205300" spans="27:27">
      <c r="AA205300" s="271"/>
    </row>
    <row r="205301" spans="27:27">
      <c r="AA205301" s="271"/>
    </row>
    <row r="205302" spans="27:27">
      <c r="AA205302" s="271"/>
    </row>
    <row r="205303" spans="27:27">
      <c r="AA205303" s="271"/>
    </row>
    <row r="205304" spans="27:27">
      <c r="AA205304" s="271"/>
    </row>
    <row r="205305" spans="27:27">
      <c r="AA205305" s="271"/>
    </row>
    <row r="205306" spans="27:27">
      <c r="AA205306" s="271"/>
    </row>
    <row r="205307" spans="27:27">
      <c r="AA205307" s="271"/>
    </row>
    <row r="205308" spans="27:27">
      <c r="AA205308" s="271"/>
    </row>
    <row r="205309" spans="27:27">
      <c r="AA205309" s="271"/>
    </row>
    <row r="205310" spans="27:27">
      <c r="AA205310" s="271"/>
    </row>
    <row r="205311" spans="27:27">
      <c r="AA205311" s="271"/>
    </row>
    <row r="205312" spans="27:27">
      <c r="AA205312" s="271"/>
    </row>
    <row r="205313" spans="27:27">
      <c r="AA205313" s="271"/>
    </row>
    <row r="205314" spans="27:27">
      <c r="AA205314" s="271"/>
    </row>
    <row r="205315" spans="27:27">
      <c r="AA205315" s="271"/>
    </row>
    <row r="205316" spans="27:27">
      <c r="AA205316" s="271"/>
    </row>
    <row r="205317" spans="27:27">
      <c r="AA205317" s="271"/>
    </row>
    <row r="205318" spans="27:27">
      <c r="AA205318" s="271"/>
    </row>
    <row r="205319" spans="27:27">
      <c r="AA205319" s="271"/>
    </row>
    <row r="205320" spans="27:27">
      <c r="AA205320" s="271"/>
    </row>
    <row r="205321" spans="27:27">
      <c r="AA205321" s="271"/>
    </row>
    <row r="205322" spans="27:27">
      <c r="AA205322" s="271"/>
    </row>
    <row r="205323" spans="27:27">
      <c r="AA205323" s="271"/>
    </row>
    <row r="205324" spans="27:27">
      <c r="AA205324" s="271"/>
    </row>
    <row r="205325" spans="27:27">
      <c r="AA205325" s="271"/>
    </row>
    <row r="205326" spans="27:27">
      <c r="AA205326" s="271"/>
    </row>
    <row r="205327" spans="27:27">
      <c r="AA205327" s="271"/>
    </row>
    <row r="205328" spans="27:27">
      <c r="AA205328" s="271"/>
    </row>
    <row r="205329" spans="27:27">
      <c r="AA205329" s="271"/>
    </row>
    <row r="205330" spans="27:27">
      <c r="AA205330" s="271"/>
    </row>
    <row r="205331" spans="27:27">
      <c r="AA205331" s="271"/>
    </row>
    <row r="205332" spans="27:27">
      <c r="AA205332" s="271"/>
    </row>
    <row r="205333" spans="27:27">
      <c r="AA205333" s="271"/>
    </row>
    <row r="205334" spans="27:27">
      <c r="AA205334" s="271"/>
    </row>
    <row r="205335" spans="27:27">
      <c r="AA205335" s="271"/>
    </row>
    <row r="205336" spans="27:27">
      <c r="AA205336" s="271"/>
    </row>
    <row r="205337" spans="27:27">
      <c r="AA205337" s="271"/>
    </row>
    <row r="205338" spans="27:27">
      <c r="AA205338" s="271"/>
    </row>
    <row r="205339" spans="27:27">
      <c r="AA205339" s="271"/>
    </row>
    <row r="205340" spans="27:27">
      <c r="AA205340" s="271"/>
    </row>
    <row r="205341" spans="27:27">
      <c r="AA205341" s="271"/>
    </row>
    <row r="205342" spans="27:27">
      <c r="AA205342" s="271"/>
    </row>
    <row r="205343" spans="27:27">
      <c r="AA205343" s="271"/>
    </row>
    <row r="205344" spans="27:27">
      <c r="AA205344" s="271"/>
    </row>
    <row r="205345" spans="27:27">
      <c r="AA205345" s="271"/>
    </row>
    <row r="205346" spans="27:27">
      <c r="AA205346" s="271"/>
    </row>
    <row r="205347" spans="27:27">
      <c r="AA205347" s="271"/>
    </row>
    <row r="205348" spans="27:27">
      <c r="AA205348" s="271"/>
    </row>
    <row r="205349" spans="27:27">
      <c r="AA205349" s="271"/>
    </row>
    <row r="205350" spans="27:27">
      <c r="AA205350" s="271"/>
    </row>
    <row r="205351" spans="27:27">
      <c r="AA205351" s="271"/>
    </row>
    <row r="205352" spans="27:27">
      <c r="AA205352" s="271"/>
    </row>
    <row r="205353" spans="27:27">
      <c r="AA205353" s="271"/>
    </row>
    <row r="205354" spans="27:27">
      <c r="AA205354" s="271"/>
    </row>
    <row r="205355" spans="27:27">
      <c r="AA205355" s="271"/>
    </row>
    <row r="205356" spans="27:27">
      <c r="AA205356" s="271"/>
    </row>
    <row r="205357" spans="27:27">
      <c r="AA205357" s="271"/>
    </row>
    <row r="205358" spans="27:27">
      <c r="AA205358" s="271"/>
    </row>
    <row r="205359" spans="27:27">
      <c r="AA205359" s="271"/>
    </row>
    <row r="205360" spans="27:27">
      <c r="AA205360" s="271"/>
    </row>
    <row r="205361" spans="27:27">
      <c r="AA205361" s="271"/>
    </row>
    <row r="205362" spans="27:27">
      <c r="AA205362" s="271"/>
    </row>
    <row r="205363" spans="27:27">
      <c r="AA205363" s="271"/>
    </row>
    <row r="205364" spans="27:27">
      <c r="AA205364" s="271"/>
    </row>
    <row r="205365" spans="27:27">
      <c r="AA205365" s="271"/>
    </row>
    <row r="205366" spans="27:27">
      <c r="AA205366" s="271"/>
    </row>
    <row r="205367" spans="27:27">
      <c r="AA205367" s="271"/>
    </row>
    <row r="205368" spans="27:27">
      <c r="AA205368" s="271"/>
    </row>
    <row r="205369" spans="27:27">
      <c r="AA205369" s="271"/>
    </row>
    <row r="205370" spans="27:27">
      <c r="AA205370" s="271"/>
    </row>
    <row r="205371" spans="27:27">
      <c r="AA205371" s="271"/>
    </row>
    <row r="205372" spans="27:27">
      <c r="AA205372" s="271"/>
    </row>
    <row r="205373" spans="27:27">
      <c r="AA205373" s="271"/>
    </row>
    <row r="205374" spans="27:27">
      <c r="AA205374" s="271"/>
    </row>
    <row r="205375" spans="27:27">
      <c r="AA205375" s="271"/>
    </row>
    <row r="205376" spans="27:27">
      <c r="AA205376" s="271"/>
    </row>
    <row r="205377" spans="27:27">
      <c r="AA205377" s="271"/>
    </row>
    <row r="205378" spans="27:27">
      <c r="AA205378" s="271"/>
    </row>
    <row r="205379" spans="27:27">
      <c r="AA205379" s="271"/>
    </row>
    <row r="205380" spans="27:27">
      <c r="AA205380" s="271"/>
    </row>
    <row r="205381" spans="27:27">
      <c r="AA205381" s="271"/>
    </row>
    <row r="205382" spans="27:27">
      <c r="AA205382" s="271"/>
    </row>
    <row r="205383" spans="27:27">
      <c r="AA205383" s="271"/>
    </row>
    <row r="205384" spans="27:27">
      <c r="AA205384" s="271"/>
    </row>
    <row r="205385" spans="27:27">
      <c r="AA205385" s="271"/>
    </row>
    <row r="205386" spans="27:27">
      <c r="AA205386" s="271"/>
    </row>
    <row r="205387" spans="27:27">
      <c r="AA205387" s="271"/>
    </row>
    <row r="205388" spans="27:27">
      <c r="AA205388" s="271"/>
    </row>
    <row r="205389" spans="27:27">
      <c r="AA205389" s="271"/>
    </row>
    <row r="205390" spans="27:27">
      <c r="AA205390" s="271"/>
    </row>
    <row r="205391" spans="27:27">
      <c r="AA205391" s="271"/>
    </row>
    <row r="205392" spans="27:27">
      <c r="AA205392" s="271"/>
    </row>
    <row r="205393" spans="27:27">
      <c r="AA205393" s="271"/>
    </row>
    <row r="205394" spans="27:27">
      <c r="AA205394" s="271"/>
    </row>
    <row r="205395" spans="27:27">
      <c r="AA205395" s="271"/>
    </row>
    <row r="205396" spans="27:27">
      <c r="AA205396" s="271"/>
    </row>
    <row r="205397" spans="27:27">
      <c r="AA205397" s="271"/>
    </row>
    <row r="205398" spans="27:27">
      <c r="AA205398" s="271"/>
    </row>
    <row r="205399" spans="27:27">
      <c r="AA205399" s="271"/>
    </row>
    <row r="205400" spans="27:27">
      <c r="AA205400" s="271"/>
    </row>
    <row r="205401" spans="27:27">
      <c r="AA205401" s="271"/>
    </row>
    <row r="205402" spans="27:27">
      <c r="AA205402" s="271"/>
    </row>
    <row r="205403" spans="27:27">
      <c r="AA205403" s="271"/>
    </row>
    <row r="205404" spans="27:27">
      <c r="AA205404" s="271"/>
    </row>
    <row r="205405" spans="27:27">
      <c r="AA205405" s="271"/>
    </row>
    <row r="205406" spans="27:27">
      <c r="AA205406" s="271"/>
    </row>
    <row r="205407" spans="27:27">
      <c r="AA205407" s="271"/>
    </row>
    <row r="205408" spans="27:27">
      <c r="AA205408" s="271"/>
    </row>
    <row r="205409" spans="27:27">
      <c r="AA205409" s="271"/>
    </row>
    <row r="205410" spans="27:27">
      <c r="AA205410" s="271"/>
    </row>
    <row r="205411" spans="27:27">
      <c r="AA205411" s="271"/>
    </row>
    <row r="205412" spans="27:27">
      <c r="AA205412" s="271"/>
    </row>
    <row r="205413" spans="27:27">
      <c r="AA205413" s="271"/>
    </row>
    <row r="205414" spans="27:27">
      <c r="AA205414" s="271"/>
    </row>
    <row r="205415" spans="27:27">
      <c r="AA205415" s="271"/>
    </row>
    <row r="205416" spans="27:27">
      <c r="AA205416" s="271"/>
    </row>
    <row r="205417" spans="27:27">
      <c r="AA205417" s="271"/>
    </row>
    <row r="205418" spans="27:27">
      <c r="AA205418" s="271"/>
    </row>
    <row r="205419" spans="27:27">
      <c r="AA205419" s="271"/>
    </row>
    <row r="205420" spans="27:27">
      <c r="AA205420" s="271"/>
    </row>
    <row r="205421" spans="27:27">
      <c r="AA205421" s="271"/>
    </row>
    <row r="205422" spans="27:27">
      <c r="AA205422" s="271"/>
    </row>
    <row r="205423" spans="27:27">
      <c r="AA205423" s="271"/>
    </row>
    <row r="205424" spans="27:27">
      <c r="AA205424" s="271"/>
    </row>
    <row r="205425" spans="27:27">
      <c r="AA205425" s="271"/>
    </row>
    <row r="205426" spans="27:27">
      <c r="AA205426" s="271"/>
    </row>
    <row r="205427" spans="27:27">
      <c r="AA205427" s="271"/>
    </row>
    <row r="205428" spans="27:27">
      <c r="AA205428" s="271"/>
    </row>
    <row r="205429" spans="27:27">
      <c r="AA205429" s="271"/>
    </row>
    <row r="205430" spans="27:27">
      <c r="AA205430" s="271"/>
    </row>
    <row r="205431" spans="27:27">
      <c r="AA205431" s="271"/>
    </row>
    <row r="205432" spans="27:27">
      <c r="AA205432" s="271"/>
    </row>
    <row r="205433" spans="27:27">
      <c r="AA205433" s="271"/>
    </row>
    <row r="205434" spans="27:27">
      <c r="AA205434" s="271"/>
    </row>
    <row r="205435" spans="27:27">
      <c r="AA205435" s="271"/>
    </row>
    <row r="205436" spans="27:27">
      <c r="AA205436" s="271"/>
    </row>
    <row r="205437" spans="27:27">
      <c r="AA205437" s="271"/>
    </row>
    <row r="205438" spans="27:27">
      <c r="AA205438" s="271"/>
    </row>
    <row r="205439" spans="27:27">
      <c r="AA205439" s="271"/>
    </row>
    <row r="205440" spans="27:27">
      <c r="AA205440" s="271"/>
    </row>
    <row r="205441" spans="27:27">
      <c r="AA205441" s="271"/>
    </row>
    <row r="205442" spans="27:27">
      <c r="AA205442" s="271"/>
    </row>
    <row r="205443" spans="27:27">
      <c r="AA205443" s="271"/>
    </row>
    <row r="205444" spans="27:27">
      <c r="AA205444" s="271"/>
    </row>
    <row r="205445" spans="27:27">
      <c r="AA205445" s="271"/>
    </row>
    <row r="205446" spans="27:27">
      <c r="AA205446" s="271"/>
    </row>
    <row r="205447" spans="27:27">
      <c r="AA205447" s="271"/>
    </row>
    <row r="205448" spans="27:27">
      <c r="AA205448" s="271"/>
    </row>
    <row r="205449" spans="27:27">
      <c r="AA205449" s="271"/>
    </row>
    <row r="205450" spans="27:27">
      <c r="AA205450" s="271"/>
    </row>
    <row r="205451" spans="27:27">
      <c r="AA205451" s="271"/>
    </row>
    <row r="205452" spans="27:27">
      <c r="AA205452" s="271"/>
    </row>
    <row r="205453" spans="27:27">
      <c r="AA205453" s="271"/>
    </row>
    <row r="205454" spans="27:27">
      <c r="AA205454" s="271"/>
    </row>
    <row r="205455" spans="27:27">
      <c r="AA205455" s="271"/>
    </row>
    <row r="205456" spans="27:27">
      <c r="AA205456" s="271"/>
    </row>
    <row r="205457" spans="27:27">
      <c r="AA205457" s="271"/>
    </row>
    <row r="205458" spans="27:27">
      <c r="AA205458" s="271"/>
    </row>
    <row r="205459" spans="27:27">
      <c r="AA205459" s="271"/>
    </row>
    <row r="205460" spans="27:27">
      <c r="AA205460" s="271"/>
    </row>
    <row r="205461" spans="27:27">
      <c r="AA205461" s="271"/>
    </row>
    <row r="205462" spans="27:27">
      <c r="AA205462" s="271"/>
    </row>
    <row r="205463" spans="27:27">
      <c r="AA205463" s="271"/>
    </row>
    <row r="205464" spans="27:27">
      <c r="AA205464" s="271"/>
    </row>
    <row r="205465" spans="27:27">
      <c r="AA205465" s="271"/>
    </row>
    <row r="205466" spans="27:27">
      <c r="AA205466" s="271"/>
    </row>
    <row r="205467" spans="27:27">
      <c r="AA205467" s="271"/>
    </row>
    <row r="205468" spans="27:27">
      <c r="AA205468" s="271"/>
    </row>
    <row r="205469" spans="27:27">
      <c r="AA205469" s="271"/>
    </row>
    <row r="205470" spans="27:27">
      <c r="AA205470" s="271"/>
    </row>
    <row r="205471" spans="27:27">
      <c r="AA205471" s="271"/>
    </row>
    <row r="205472" spans="27:27">
      <c r="AA205472" s="271"/>
    </row>
    <row r="205473" spans="27:27">
      <c r="AA205473" s="271"/>
    </row>
    <row r="205474" spans="27:27">
      <c r="AA205474" s="271"/>
    </row>
    <row r="205475" spans="27:27">
      <c r="AA205475" s="271"/>
    </row>
    <row r="205476" spans="27:27">
      <c r="AA205476" s="271"/>
    </row>
    <row r="205477" spans="27:27">
      <c r="AA205477" s="271"/>
    </row>
    <row r="205478" spans="27:27">
      <c r="AA205478" s="271"/>
    </row>
    <row r="205479" spans="27:27">
      <c r="AA205479" s="271"/>
    </row>
    <row r="205480" spans="27:27">
      <c r="AA205480" s="271"/>
    </row>
    <row r="205481" spans="27:27">
      <c r="AA205481" s="271"/>
    </row>
    <row r="205482" spans="27:27">
      <c r="AA205482" s="271"/>
    </row>
    <row r="205483" spans="27:27">
      <c r="AA205483" s="271"/>
    </row>
    <row r="205484" spans="27:27">
      <c r="AA205484" s="271"/>
    </row>
    <row r="205485" spans="27:27">
      <c r="AA205485" s="271"/>
    </row>
    <row r="205486" spans="27:27">
      <c r="AA205486" s="271"/>
    </row>
    <row r="205487" spans="27:27">
      <c r="AA205487" s="271"/>
    </row>
    <row r="205488" spans="27:27">
      <c r="AA205488" s="271"/>
    </row>
    <row r="205489" spans="27:27">
      <c r="AA205489" s="271"/>
    </row>
    <row r="205490" spans="27:27">
      <c r="AA205490" s="271"/>
    </row>
    <row r="205491" spans="27:27">
      <c r="AA205491" s="271"/>
    </row>
    <row r="205492" spans="27:27">
      <c r="AA205492" s="271"/>
    </row>
    <row r="205493" spans="27:27">
      <c r="AA205493" s="271"/>
    </row>
    <row r="205494" spans="27:27">
      <c r="AA205494" s="271"/>
    </row>
    <row r="205495" spans="27:27">
      <c r="AA205495" s="271"/>
    </row>
    <row r="205496" spans="27:27">
      <c r="AA205496" s="271"/>
    </row>
    <row r="205497" spans="27:27">
      <c r="AA205497" s="271"/>
    </row>
    <row r="205498" spans="27:27">
      <c r="AA205498" s="271"/>
    </row>
    <row r="205499" spans="27:27">
      <c r="AA205499" s="271"/>
    </row>
    <row r="205500" spans="27:27">
      <c r="AA205500" s="271"/>
    </row>
    <row r="205501" spans="27:27">
      <c r="AA205501" s="271"/>
    </row>
    <row r="205502" spans="27:27">
      <c r="AA205502" s="271"/>
    </row>
    <row r="205503" spans="27:27">
      <c r="AA205503" s="271"/>
    </row>
    <row r="205504" spans="27:27">
      <c r="AA205504" s="271"/>
    </row>
    <row r="205505" spans="27:27">
      <c r="AA205505" s="271"/>
    </row>
    <row r="205506" spans="27:27">
      <c r="AA205506" s="271"/>
    </row>
    <row r="205507" spans="27:27">
      <c r="AA205507" s="271"/>
    </row>
    <row r="205508" spans="27:27">
      <c r="AA205508" s="271"/>
    </row>
    <row r="205509" spans="27:27">
      <c r="AA205509" s="271"/>
    </row>
    <row r="205510" spans="27:27">
      <c r="AA205510" s="271"/>
    </row>
    <row r="205511" spans="27:27">
      <c r="AA205511" s="271"/>
    </row>
    <row r="205512" spans="27:27">
      <c r="AA205512" s="271"/>
    </row>
    <row r="205513" spans="27:27">
      <c r="AA205513" s="271"/>
    </row>
    <row r="205514" spans="27:27">
      <c r="AA205514" s="271"/>
    </row>
    <row r="205515" spans="27:27">
      <c r="AA205515" s="271"/>
    </row>
    <row r="205516" spans="27:27">
      <c r="AA205516" s="271"/>
    </row>
    <row r="205517" spans="27:27">
      <c r="AA205517" s="271"/>
    </row>
    <row r="205518" spans="27:27">
      <c r="AA205518" s="271"/>
    </row>
    <row r="205519" spans="27:27">
      <c r="AA205519" s="271"/>
    </row>
    <row r="205520" spans="27:27">
      <c r="AA205520" s="271"/>
    </row>
    <row r="205521" spans="27:27">
      <c r="AA205521" s="271"/>
    </row>
    <row r="205522" spans="27:27">
      <c r="AA205522" s="271"/>
    </row>
    <row r="205523" spans="27:27">
      <c r="AA205523" s="271"/>
    </row>
    <row r="205524" spans="27:27">
      <c r="AA205524" s="271"/>
    </row>
    <row r="205525" spans="27:27">
      <c r="AA205525" s="271"/>
    </row>
    <row r="205526" spans="27:27">
      <c r="AA205526" s="271"/>
    </row>
    <row r="205527" spans="27:27">
      <c r="AA205527" s="271"/>
    </row>
    <row r="205528" spans="27:27">
      <c r="AA205528" s="271"/>
    </row>
    <row r="205529" spans="27:27">
      <c r="AA205529" s="271"/>
    </row>
    <row r="205530" spans="27:27">
      <c r="AA205530" s="271"/>
    </row>
    <row r="205531" spans="27:27">
      <c r="AA205531" s="271"/>
    </row>
    <row r="205532" spans="27:27">
      <c r="AA205532" s="271"/>
    </row>
    <row r="205533" spans="27:27">
      <c r="AA205533" s="271"/>
    </row>
    <row r="205534" spans="27:27">
      <c r="AA205534" s="271"/>
    </row>
    <row r="205535" spans="27:27">
      <c r="AA205535" s="271"/>
    </row>
    <row r="205536" spans="27:27">
      <c r="AA205536" s="271"/>
    </row>
    <row r="205537" spans="27:27">
      <c r="AA205537" s="271"/>
    </row>
    <row r="205538" spans="27:27">
      <c r="AA205538" s="271"/>
    </row>
    <row r="205539" spans="27:27">
      <c r="AA205539" s="271"/>
    </row>
    <row r="205540" spans="27:27">
      <c r="AA205540" s="271"/>
    </row>
    <row r="205541" spans="27:27">
      <c r="AA205541" s="271"/>
    </row>
    <row r="205542" spans="27:27">
      <c r="AA205542" s="271"/>
    </row>
    <row r="205543" spans="27:27">
      <c r="AA205543" s="271"/>
    </row>
    <row r="205544" spans="27:27">
      <c r="AA205544" s="271"/>
    </row>
    <row r="205545" spans="27:27">
      <c r="AA205545" s="271"/>
    </row>
    <row r="205546" spans="27:27">
      <c r="AA205546" s="271"/>
    </row>
    <row r="205547" spans="27:27">
      <c r="AA205547" s="271"/>
    </row>
    <row r="205548" spans="27:27">
      <c r="AA205548" s="271"/>
    </row>
    <row r="205549" spans="27:27">
      <c r="AA205549" s="271"/>
    </row>
    <row r="205550" spans="27:27">
      <c r="AA205550" s="271"/>
    </row>
    <row r="205551" spans="27:27">
      <c r="AA205551" s="271"/>
    </row>
    <row r="205552" spans="27:27">
      <c r="AA205552" s="271"/>
    </row>
    <row r="205553" spans="27:27">
      <c r="AA205553" s="271"/>
    </row>
    <row r="205554" spans="27:27">
      <c r="AA205554" s="271"/>
    </row>
    <row r="205555" spans="27:27">
      <c r="AA205555" s="271"/>
    </row>
    <row r="205556" spans="27:27">
      <c r="AA205556" s="271"/>
    </row>
    <row r="205557" spans="27:27">
      <c r="AA205557" s="271"/>
    </row>
    <row r="205558" spans="27:27">
      <c r="AA205558" s="271"/>
    </row>
    <row r="205559" spans="27:27">
      <c r="AA205559" s="271"/>
    </row>
    <row r="205560" spans="27:27">
      <c r="AA205560" s="271"/>
    </row>
    <row r="205561" spans="27:27">
      <c r="AA205561" s="271"/>
    </row>
    <row r="205562" spans="27:27">
      <c r="AA205562" s="271"/>
    </row>
    <row r="205563" spans="27:27">
      <c r="AA205563" s="271"/>
    </row>
    <row r="205564" spans="27:27">
      <c r="AA205564" s="271"/>
    </row>
    <row r="205565" spans="27:27">
      <c r="AA205565" s="271"/>
    </row>
    <row r="205566" spans="27:27">
      <c r="AA205566" s="271"/>
    </row>
    <row r="205567" spans="27:27">
      <c r="AA205567" s="271"/>
    </row>
    <row r="205568" spans="27:27">
      <c r="AA205568" s="271"/>
    </row>
    <row r="205569" spans="27:27">
      <c r="AA205569" s="271"/>
    </row>
    <row r="205570" spans="27:27">
      <c r="AA205570" s="271"/>
    </row>
    <row r="205571" spans="27:27">
      <c r="AA205571" s="271"/>
    </row>
    <row r="205572" spans="27:27">
      <c r="AA205572" s="271"/>
    </row>
    <row r="205573" spans="27:27">
      <c r="AA205573" s="271"/>
    </row>
    <row r="205574" spans="27:27">
      <c r="AA205574" s="271"/>
    </row>
    <row r="205575" spans="27:27">
      <c r="AA205575" s="271"/>
    </row>
    <row r="205576" spans="27:27">
      <c r="AA205576" s="271"/>
    </row>
    <row r="205577" spans="27:27">
      <c r="AA205577" s="271"/>
    </row>
    <row r="205578" spans="27:27">
      <c r="AA205578" s="271"/>
    </row>
    <row r="205579" spans="27:27">
      <c r="AA205579" s="271"/>
    </row>
    <row r="205580" spans="27:27">
      <c r="AA205580" s="271"/>
    </row>
    <row r="205581" spans="27:27">
      <c r="AA205581" s="271"/>
    </row>
    <row r="205582" spans="27:27">
      <c r="AA205582" s="271"/>
    </row>
    <row r="205583" spans="27:27">
      <c r="AA205583" s="271"/>
    </row>
    <row r="205584" spans="27:27">
      <c r="AA205584" s="271"/>
    </row>
    <row r="205585" spans="27:27">
      <c r="AA205585" s="271"/>
    </row>
    <row r="205586" spans="27:27">
      <c r="AA205586" s="271"/>
    </row>
    <row r="205587" spans="27:27">
      <c r="AA205587" s="271"/>
    </row>
    <row r="205588" spans="27:27">
      <c r="AA205588" s="271"/>
    </row>
    <row r="205589" spans="27:27">
      <c r="AA205589" s="271"/>
    </row>
    <row r="205590" spans="27:27">
      <c r="AA205590" s="271"/>
    </row>
    <row r="205591" spans="27:27">
      <c r="AA205591" s="271"/>
    </row>
    <row r="205592" spans="27:27">
      <c r="AA205592" s="271"/>
    </row>
    <row r="205593" spans="27:27">
      <c r="AA205593" s="271"/>
    </row>
    <row r="205594" spans="27:27">
      <c r="AA205594" s="271"/>
    </row>
    <row r="205595" spans="27:27">
      <c r="AA205595" s="271"/>
    </row>
    <row r="205596" spans="27:27">
      <c r="AA205596" s="271"/>
    </row>
    <row r="205597" spans="27:27">
      <c r="AA205597" s="271"/>
    </row>
    <row r="205598" spans="27:27">
      <c r="AA205598" s="271"/>
    </row>
    <row r="205599" spans="27:27">
      <c r="AA205599" s="271"/>
    </row>
    <row r="205600" spans="27:27">
      <c r="AA205600" s="271"/>
    </row>
    <row r="205601" spans="27:27">
      <c r="AA205601" s="271"/>
    </row>
    <row r="205602" spans="27:27">
      <c r="AA205602" s="271"/>
    </row>
    <row r="205603" spans="27:27">
      <c r="AA205603" s="271"/>
    </row>
    <row r="205604" spans="27:27">
      <c r="AA205604" s="271"/>
    </row>
    <row r="205605" spans="27:27">
      <c r="AA205605" s="271"/>
    </row>
    <row r="205606" spans="27:27">
      <c r="AA205606" s="271"/>
    </row>
    <row r="205607" spans="27:27">
      <c r="AA205607" s="271"/>
    </row>
    <row r="205608" spans="27:27">
      <c r="AA205608" s="271"/>
    </row>
    <row r="205609" spans="27:27">
      <c r="AA205609" s="271"/>
    </row>
    <row r="205610" spans="27:27">
      <c r="AA205610" s="271"/>
    </row>
    <row r="205611" spans="27:27">
      <c r="AA205611" s="271"/>
    </row>
    <row r="205612" spans="27:27">
      <c r="AA205612" s="271"/>
    </row>
    <row r="205613" spans="27:27">
      <c r="AA205613" s="271"/>
    </row>
    <row r="205614" spans="27:27">
      <c r="AA205614" s="271"/>
    </row>
    <row r="205615" spans="27:27">
      <c r="AA205615" s="271"/>
    </row>
    <row r="205616" spans="27:27">
      <c r="AA205616" s="271"/>
    </row>
    <row r="205617" spans="27:27">
      <c r="AA205617" s="271"/>
    </row>
    <row r="205618" spans="27:27">
      <c r="AA205618" s="271"/>
    </row>
    <row r="205619" spans="27:27">
      <c r="AA205619" s="271"/>
    </row>
    <row r="205620" spans="27:27">
      <c r="AA205620" s="271"/>
    </row>
    <row r="205621" spans="27:27">
      <c r="AA205621" s="271"/>
    </row>
    <row r="205622" spans="27:27">
      <c r="AA205622" s="271"/>
    </row>
    <row r="205623" spans="27:27">
      <c r="AA205623" s="271"/>
    </row>
    <row r="205624" spans="27:27">
      <c r="AA205624" s="271"/>
    </row>
    <row r="205625" spans="27:27">
      <c r="AA205625" s="271"/>
    </row>
    <row r="205626" spans="27:27">
      <c r="AA205626" s="271"/>
    </row>
    <row r="205627" spans="27:27">
      <c r="AA205627" s="271"/>
    </row>
    <row r="205628" spans="27:27">
      <c r="AA205628" s="271"/>
    </row>
    <row r="205629" spans="27:27">
      <c r="AA205629" s="271"/>
    </row>
    <row r="205630" spans="27:27">
      <c r="AA205630" s="271"/>
    </row>
    <row r="205631" spans="27:27">
      <c r="AA205631" s="271"/>
    </row>
    <row r="205632" spans="27:27">
      <c r="AA205632" s="271"/>
    </row>
    <row r="205633" spans="27:27">
      <c r="AA205633" s="271"/>
    </row>
    <row r="205634" spans="27:27">
      <c r="AA205634" s="271"/>
    </row>
    <row r="205635" spans="27:27">
      <c r="AA205635" s="271"/>
    </row>
    <row r="205636" spans="27:27">
      <c r="AA205636" s="271"/>
    </row>
    <row r="205637" spans="27:27">
      <c r="AA205637" s="271"/>
    </row>
    <row r="205638" spans="27:27">
      <c r="AA205638" s="271"/>
    </row>
    <row r="205639" spans="27:27">
      <c r="AA205639" s="271"/>
    </row>
    <row r="205640" spans="27:27">
      <c r="AA205640" s="271"/>
    </row>
    <row r="205641" spans="27:27">
      <c r="AA205641" s="271"/>
    </row>
    <row r="205642" spans="27:27">
      <c r="AA205642" s="271"/>
    </row>
    <row r="205643" spans="27:27">
      <c r="AA205643" s="271"/>
    </row>
    <row r="205644" spans="27:27">
      <c r="AA205644" s="271"/>
    </row>
    <row r="205645" spans="27:27">
      <c r="AA205645" s="271"/>
    </row>
    <row r="205646" spans="27:27">
      <c r="AA205646" s="271"/>
    </row>
    <row r="205647" spans="27:27">
      <c r="AA205647" s="271"/>
    </row>
    <row r="205648" spans="27:27">
      <c r="AA205648" s="271"/>
    </row>
    <row r="205649" spans="27:27">
      <c r="AA205649" s="271"/>
    </row>
    <row r="205650" spans="27:27">
      <c r="AA205650" s="271"/>
    </row>
    <row r="205651" spans="27:27">
      <c r="AA205651" s="271"/>
    </row>
    <row r="205652" spans="27:27">
      <c r="AA205652" s="271"/>
    </row>
    <row r="205653" spans="27:27">
      <c r="AA205653" s="271"/>
    </row>
    <row r="205654" spans="27:27">
      <c r="AA205654" s="271"/>
    </row>
    <row r="205655" spans="27:27">
      <c r="AA205655" s="271"/>
    </row>
    <row r="205656" spans="27:27">
      <c r="AA205656" s="271"/>
    </row>
    <row r="205657" spans="27:27">
      <c r="AA205657" s="271"/>
    </row>
    <row r="205658" spans="27:27">
      <c r="AA205658" s="271"/>
    </row>
    <row r="205659" spans="27:27">
      <c r="AA205659" s="271"/>
    </row>
    <row r="205660" spans="27:27">
      <c r="AA205660" s="271"/>
    </row>
    <row r="205661" spans="27:27">
      <c r="AA205661" s="271"/>
    </row>
    <row r="205662" spans="27:27">
      <c r="AA205662" s="271"/>
    </row>
    <row r="205663" spans="27:27">
      <c r="AA205663" s="271"/>
    </row>
    <row r="205664" spans="27:27">
      <c r="AA205664" s="271"/>
    </row>
    <row r="205665" spans="27:27">
      <c r="AA205665" s="271"/>
    </row>
    <row r="205666" spans="27:27">
      <c r="AA205666" s="271"/>
    </row>
    <row r="205667" spans="27:27">
      <c r="AA205667" s="271"/>
    </row>
    <row r="205668" spans="27:27">
      <c r="AA205668" s="271"/>
    </row>
    <row r="205669" spans="27:27">
      <c r="AA205669" s="271"/>
    </row>
    <row r="205670" spans="27:27">
      <c r="AA205670" s="271"/>
    </row>
    <row r="205671" spans="27:27">
      <c r="AA205671" s="271"/>
    </row>
    <row r="205672" spans="27:27">
      <c r="AA205672" s="271"/>
    </row>
    <row r="205673" spans="27:27">
      <c r="AA205673" s="271"/>
    </row>
    <row r="205674" spans="27:27">
      <c r="AA205674" s="271"/>
    </row>
    <row r="205675" spans="27:27">
      <c r="AA205675" s="271"/>
    </row>
    <row r="205676" spans="27:27">
      <c r="AA205676" s="271"/>
    </row>
    <row r="205677" spans="27:27">
      <c r="AA205677" s="271"/>
    </row>
    <row r="205678" spans="27:27">
      <c r="AA205678" s="271"/>
    </row>
    <row r="205679" spans="27:27">
      <c r="AA205679" s="271"/>
    </row>
    <row r="205680" spans="27:27">
      <c r="AA205680" s="271"/>
    </row>
    <row r="205681" spans="27:27">
      <c r="AA205681" s="271"/>
    </row>
    <row r="205682" spans="27:27">
      <c r="AA205682" s="271"/>
    </row>
    <row r="205683" spans="27:27">
      <c r="AA205683" s="271"/>
    </row>
    <row r="205684" spans="27:27">
      <c r="AA205684" s="271"/>
    </row>
    <row r="205685" spans="27:27">
      <c r="AA205685" s="271"/>
    </row>
    <row r="205686" spans="27:27">
      <c r="AA205686" s="271"/>
    </row>
    <row r="205687" spans="27:27">
      <c r="AA205687" s="271"/>
    </row>
    <row r="205688" spans="27:27">
      <c r="AA205688" s="271"/>
    </row>
    <row r="205689" spans="27:27">
      <c r="AA205689" s="271"/>
    </row>
    <row r="205690" spans="27:27">
      <c r="AA205690" s="271"/>
    </row>
    <row r="205691" spans="27:27">
      <c r="AA205691" s="271"/>
    </row>
    <row r="205692" spans="27:27">
      <c r="AA205692" s="271"/>
    </row>
    <row r="205693" spans="27:27">
      <c r="AA205693" s="271"/>
    </row>
    <row r="205694" spans="27:27">
      <c r="AA205694" s="271"/>
    </row>
    <row r="205695" spans="27:27">
      <c r="AA205695" s="271"/>
    </row>
    <row r="205696" spans="27:27">
      <c r="AA205696" s="271"/>
    </row>
    <row r="205697" spans="27:27">
      <c r="AA205697" s="271"/>
    </row>
    <row r="205698" spans="27:27">
      <c r="AA205698" s="271"/>
    </row>
    <row r="205699" spans="27:27">
      <c r="AA205699" s="271"/>
    </row>
    <row r="205700" spans="27:27">
      <c r="AA205700" s="271"/>
    </row>
    <row r="205701" spans="27:27">
      <c r="AA205701" s="271"/>
    </row>
    <row r="205702" spans="27:27">
      <c r="AA205702" s="271"/>
    </row>
    <row r="205703" spans="27:27">
      <c r="AA205703" s="271"/>
    </row>
    <row r="205704" spans="27:27">
      <c r="AA205704" s="271"/>
    </row>
    <row r="205705" spans="27:27">
      <c r="AA205705" s="271"/>
    </row>
    <row r="205706" spans="27:27">
      <c r="AA205706" s="271"/>
    </row>
    <row r="205707" spans="27:27">
      <c r="AA205707" s="271"/>
    </row>
    <row r="205708" spans="27:27">
      <c r="AA205708" s="271"/>
    </row>
    <row r="205709" spans="27:27">
      <c r="AA205709" s="271"/>
    </row>
    <row r="205710" spans="27:27">
      <c r="AA205710" s="271"/>
    </row>
    <row r="205711" spans="27:27">
      <c r="AA205711" s="271"/>
    </row>
    <row r="205712" spans="27:27">
      <c r="AA205712" s="271"/>
    </row>
    <row r="205713" spans="27:27">
      <c r="AA205713" s="271"/>
    </row>
    <row r="205714" spans="27:27">
      <c r="AA205714" s="271"/>
    </row>
    <row r="205715" spans="27:27">
      <c r="AA205715" s="271"/>
    </row>
    <row r="205716" spans="27:27">
      <c r="AA205716" s="271"/>
    </row>
    <row r="205717" spans="27:27">
      <c r="AA205717" s="271"/>
    </row>
    <row r="205718" spans="27:27">
      <c r="AA205718" s="271"/>
    </row>
    <row r="205719" spans="27:27">
      <c r="AA205719" s="271"/>
    </row>
    <row r="205720" spans="27:27">
      <c r="AA205720" s="271"/>
    </row>
    <row r="205721" spans="27:27">
      <c r="AA205721" s="271"/>
    </row>
    <row r="205722" spans="27:27">
      <c r="AA205722" s="271"/>
    </row>
    <row r="205723" spans="27:27">
      <c r="AA205723" s="271"/>
    </row>
    <row r="205724" spans="27:27">
      <c r="AA205724" s="271"/>
    </row>
    <row r="205725" spans="27:27">
      <c r="AA205725" s="271"/>
    </row>
    <row r="205726" spans="27:27">
      <c r="AA205726" s="271"/>
    </row>
    <row r="205727" spans="27:27">
      <c r="AA205727" s="271"/>
    </row>
    <row r="205728" spans="27:27">
      <c r="AA205728" s="271"/>
    </row>
    <row r="205729" spans="27:27">
      <c r="AA205729" s="271"/>
    </row>
    <row r="205730" spans="27:27">
      <c r="AA205730" s="271"/>
    </row>
    <row r="205731" spans="27:27">
      <c r="AA205731" s="271"/>
    </row>
    <row r="205732" spans="27:27">
      <c r="AA205732" s="271"/>
    </row>
    <row r="205733" spans="27:27">
      <c r="AA205733" s="271"/>
    </row>
    <row r="205734" spans="27:27">
      <c r="AA205734" s="271"/>
    </row>
    <row r="205735" spans="27:27">
      <c r="AA205735" s="271"/>
    </row>
    <row r="205736" spans="27:27">
      <c r="AA205736" s="271"/>
    </row>
    <row r="205737" spans="27:27">
      <c r="AA205737" s="271"/>
    </row>
    <row r="205738" spans="27:27">
      <c r="AA205738" s="271"/>
    </row>
    <row r="205739" spans="27:27">
      <c r="AA205739" s="271"/>
    </row>
    <row r="205740" spans="27:27">
      <c r="AA205740" s="271"/>
    </row>
    <row r="205741" spans="27:27">
      <c r="AA205741" s="271"/>
    </row>
    <row r="205742" spans="27:27">
      <c r="AA205742" s="271"/>
    </row>
    <row r="205743" spans="27:27">
      <c r="AA205743" s="271"/>
    </row>
    <row r="205744" spans="27:27">
      <c r="AA205744" s="271"/>
    </row>
    <row r="205745" spans="27:27">
      <c r="AA205745" s="271"/>
    </row>
    <row r="205746" spans="27:27">
      <c r="AA205746" s="271"/>
    </row>
    <row r="205747" spans="27:27">
      <c r="AA205747" s="271"/>
    </row>
    <row r="205748" spans="27:27">
      <c r="AA205748" s="271"/>
    </row>
    <row r="205749" spans="27:27">
      <c r="AA205749" s="271"/>
    </row>
    <row r="205750" spans="27:27">
      <c r="AA205750" s="271"/>
    </row>
    <row r="205751" spans="27:27">
      <c r="AA205751" s="271"/>
    </row>
    <row r="205752" spans="27:27">
      <c r="AA205752" s="271"/>
    </row>
    <row r="205753" spans="27:27">
      <c r="AA205753" s="271"/>
    </row>
    <row r="205754" spans="27:27">
      <c r="AA205754" s="271"/>
    </row>
    <row r="205755" spans="27:27">
      <c r="AA205755" s="271"/>
    </row>
    <row r="205756" spans="27:27">
      <c r="AA205756" s="271"/>
    </row>
    <row r="205757" spans="27:27">
      <c r="AA205757" s="271"/>
    </row>
    <row r="205758" spans="27:27">
      <c r="AA205758" s="271"/>
    </row>
    <row r="205759" spans="27:27">
      <c r="AA205759" s="271"/>
    </row>
    <row r="205760" spans="27:27">
      <c r="AA205760" s="271"/>
    </row>
    <row r="205761" spans="27:27">
      <c r="AA205761" s="271"/>
    </row>
    <row r="205762" spans="27:27">
      <c r="AA205762" s="271"/>
    </row>
    <row r="205763" spans="27:27">
      <c r="AA205763" s="271"/>
    </row>
    <row r="205764" spans="27:27">
      <c r="AA205764" s="271"/>
    </row>
    <row r="205765" spans="27:27">
      <c r="AA205765" s="271"/>
    </row>
    <row r="205766" spans="27:27">
      <c r="AA205766" s="271"/>
    </row>
    <row r="205767" spans="27:27">
      <c r="AA205767" s="271"/>
    </row>
    <row r="205768" spans="27:27">
      <c r="AA205768" s="271"/>
    </row>
    <row r="205769" spans="27:27">
      <c r="AA205769" s="271"/>
    </row>
    <row r="205770" spans="27:27">
      <c r="AA205770" s="271"/>
    </row>
    <row r="205771" spans="27:27">
      <c r="AA205771" s="271"/>
    </row>
    <row r="205772" spans="27:27">
      <c r="AA205772" s="271"/>
    </row>
    <row r="205773" spans="27:27">
      <c r="AA205773" s="271"/>
    </row>
    <row r="205774" spans="27:27">
      <c r="AA205774" s="271"/>
    </row>
    <row r="205775" spans="27:27">
      <c r="AA205775" s="271"/>
    </row>
    <row r="205776" spans="27:27">
      <c r="AA205776" s="271"/>
    </row>
    <row r="205777" spans="27:27">
      <c r="AA205777" s="271"/>
    </row>
    <row r="205778" spans="27:27">
      <c r="AA205778" s="271"/>
    </row>
    <row r="205779" spans="27:27">
      <c r="AA205779" s="271"/>
    </row>
    <row r="205780" spans="27:27">
      <c r="AA205780" s="271"/>
    </row>
    <row r="205781" spans="27:27">
      <c r="AA205781" s="271"/>
    </row>
    <row r="205782" spans="27:27">
      <c r="AA205782" s="271"/>
    </row>
    <row r="205783" spans="27:27">
      <c r="AA205783" s="271"/>
    </row>
    <row r="205784" spans="27:27">
      <c r="AA205784" s="271"/>
    </row>
    <row r="205785" spans="27:27">
      <c r="AA205785" s="271"/>
    </row>
    <row r="205786" spans="27:27">
      <c r="AA205786" s="271"/>
    </row>
    <row r="205787" spans="27:27">
      <c r="AA205787" s="271"/>
    </row>
    <row r="205788" spans="27:27">
      <c r="AA205788" s="271"/>
    </row>
    <row r="205789" spans="27:27">
      <c r="AA205789" s="271"/>
    </row>
    <row r="205790" spans="27:27">
      <c r="AA205790" s="271"/>
    </row>
    <row r="205791" spans="27:27">
      <c r="AA205791" s="271"/>
    </row>
    <row r="205792" spans="27:27">
      <c r="AA205792" s="271"/>
    </row>
    <row r="205793" spans="27:27">
      <c r="AA205793" s="271"/>
    </row>
    <row r="205794" spans="27:27">
      <c r="AA205794" s="271"/>
    </row>
    <row r="205795" spans="27:27">
      <c r="AA205795" s="271"/>
    </row>
    <row r="205796" spans="27:27">
      <c r="AA205796" s="271"/>
    </row>
    <row r="205797" spans="27:27">
      <c r="AA205797" s="271"/>
    </row>
    <row r="205798" spans="27:27">
      <c r="AA205798" s="271"/>
    </row>
    <row r="205799" spans="27:27">
      <c r="AA205799" s="271"/>
    </row>
    <row r="205800" spans="27:27">
      <c r="AA205800" s="271"/>
    </row>
    <row r="205801" spans="27:27">
      <c r="AA205801" s="271"/>
    </row>
    <row r="205802" spans="27:27">
      <c r="AA205802" s="271"/>
    </row>
    <row r="205803" spans="27:27">
      <c r="AA205803" s="271"/>
    </row>
    <row r="205804" spans="27:27">
      <c r="AA205804" s="271"/>
    </row>
    <row r="205805" spans="27:27">
      <c r="AA205805" s="271"/>
    </row>
    <row r="205806" spans="27:27">
      <c r="AA205806" s="271"/>
    </row>
    <row r="205807" spans="27:27">
      <c r="AA205807" s="271"/>
    </row>
    <row r="205808" spans="27:27">
      <c r="AA205808" s="271"/>
    </row>
    <row r="205809" spans="27:27">
      <c r="AA205809" s="271"/>
    </row>
    <row r="205810" spans="27:27">
      <c r="AA205810" s="271"/>
    </row>
    <row r="205811" spans="27:27">
      <c r="AA205811" s="271"/>
    </row>
    <row r="205812" spans="27:27">
      <c r="AA205812" s="271"/>
    </row>
    <row r="205813" spans="27:27">
      <c r="AA205813" s="271"/>
    </row>
    <row r="205814" spans="27:27">
      <c r="AA205814" s="271"/>
    </row>
    <row r="205815" spans="27:27">
      <c r="AA205815" s="271"/>
    </row>
    <row r="205816" spans="27:27">
      <c r="AA205816" s="271"/>
    </row>
    <row r="205817" spans="27:27">
      <c r="AA205817" s="271"/>
    </row>
    <row r="205818" spans="27:27">
      <c r="AA205818" s="271"/>
    </row>
    <row r="205819" spans="27:27">
      <c r="AA205819" s="271"/>
    </row>
    <row r="205820" spans="27:27">
      <c r="AA205820" s="271"/>
    </row>
    <row r="205821" spans="27:27">
      <c r="AA205821" s="271"/>
    </row>
    <row r="205822" spans="27:27">
      <c r="AA205822" s="271"/>
    </row>
    <row r="205823" spans="27:27">
      <c r="AA205823" s="271"/>
    </row>
    <row r="205824" spans="27:27">
      <c r="AA205824" s="271"/>
    </row>
    <row r="205825" spans="27:27">
      <c r="AA205825" s="271"/>
    </row>
    <row r="205826" spans="27:27">
      <c r="AA205826" s="271"/>
    </row>
    <row r="205827" spans="27:27">
      <c r="AA205827" s="271"/>
    </row>
    <row r="205828" spans="27:27">
      <c r="AA205828" s="271"/>
    </row>
    <row r="205829" spans="27:27">
      <c r="AA205829" s="271"/>
    </row>
    <row r="205830" spans="27:27">
      <c r="AA205830" s="271"/>
    </row>
    <row r="205831" spans="27:27">
      <c r="AA205831" s="271"/>
    </row>
    <row r="205832" spans="27:27">
      <c r="AA205832" s="271"/>
    </row>
    <row r="205833" spans="27:27">
      <c r="AA205833" s="271"/>
    </row>
    <row r="205834" spans="27:27">
      <c r="AA205834" s="271"/>
    </row>
    <row r="205835" spans="27:27">
      <c r="AA205835" s="271"/>
    </row>
    <row r="205836" spans="27:27">
      <c r="AA205836" s="271"/>
    </row>
    <row r="205837" spans="27:27">
      <c r="AA205837" s="271"/>
    </row>
    <row r="205838" spans="27:27">
      <c r="AA205838" s="271"/>
    </row>
    <row r="205839" spans="27:27">
      <c r="AA205839" s="271"/>
    </row>
    <row r="205840" spans="27:27">
      <c r="AA205840" s="271"/>
    </row>
    <row r="205841" spans="27:27">
      <c r="AA205841" s="271"/>
    </row>
    <row r="205842" spans="27:27">
      <c r="AA205842" s="271"/>
    </row>
    <row r="205843" spans="27:27">
      <c r="AA205843" s="271"/>
    </row>
    <row r="205844" spans="27:27">
      <c r="AA205844" s="271"/>
    </row>
    <row r="205845" spans="27:27">
      <c r="AA205845" s="271"/>
    </row>
    <row r="205846" spans="27:27">
      <c r="AA205846" s="271"/>
    </row>
    <row r="205847" spans="27:27">
      <c r="AA205847" s="271"/>
    </row>
    <row r="205848" spans="27:27">
      <c r="AA205848" s="271"/>
    </row>
    <row r="205849" spans="27:27">
      <c r="AA205849" s="271"/>
    </row>
    <row r="205850" spans="27:27">
      <c r="AA205850" s="271"/>
    </row>
    <row r="205851" spans="27:27">
      <c r="AA205851" s="271"/>
    </row>
    <row r="205852" spans="27:27">
      <c r="AA205852" s="271"/>
    </row>
    <row r="205853" spans="27:27">
      <c r="AA205853" s="271"/>
    </row>
    <row r="205854" spans="27:27">
      <c r="AA205854" s="271"/>
    </row>
    <row r="205855" spans="27:27">
      <c r="AA205855" s="271"/>
    </row>
    <row r="205856" spans="27:27">
      <c r="AA205856" s="271"/>
    </row>
    <row r="205857" spans="27:27">
      <c r="AA205857" s="271"/>
    </row>
    <row r="205858" spans="27:27">
      <c r="AA205858" s="271"/>
    </row>
    <row r="205859" spans="27:27">
      <c r="AA205859" s="271"/>
    </row>
    <row r="205860" spans="27:27">
      <c r="AA205860" s="271"/>
    </row>
    <row r="205861" spans="27:27">
      <c r="AA205861" s="271"/>
    </row>
    <row r="205862" spans="27:27">
      <c r="AA205862" s="271"/>
    </row>
    <row r="205863" spans="27:27">
      <c r="AA205863" s="271"/>
    </row>
    <row r="205864" spans="27:27">
      <c r="AA205864" s="271"/>
    </row>
    <row r="205865" spans="27:27">
      <c r="AA205865" s="271"/>
    </row>
    <row r="205866" spans="27:27">
      <c r="AA205866" s="271"/>
    </row>
    <row r="205867" spans="27:27">
      <c r="AA205867" s="271"/>
    </row>
    <row r="205868" spans="27:27">
      <c r="AA205868" s="271"/>
    </row>
    <row r="205869" spans="27:27">
      <c r="AA205869" s="271"/>
    </row>
    <row r="205870" spans="27:27">
      <c r="AA205870" s="271"/>
    </row>
    <row r="205871" spans="27:27">
      <c r="AA205871" s="271"/>
    </row>
    <row r="205872" spans="27:27">
      <c r="AA205872" s="271"/>
    </row>
    <row r="205873" spans="27:27">
      <c r="AA205873" s="271"/>
    </row>
    <row r="205874" spans="27:27">
      <c r="AA205874" s="271"/>
    </row>
    <row r="205875" spans="27:27">
      <c r="AA205875" s="271"/>
    </row>
    <row r="205876" spans="27:27">
      <c r="AA205876" s="271"/>
    </row>
    <row r="205877" spans="27:27">
      <c r="AA205877" s="271"/>
    </row>
    <row r="205878" spans="27:27">
      <c r="AA205878" s="271"/>
    </row>
    <row r="205879" spans="27:27">
      <c r="AA205879" s="271"/>
    </row>
    <row r="205880" spans="27:27">
      <c r="AA205880" s="271"/>
    </row>
    <row r="205881" spans="27:27">
      <c r="AA205881" s="271"/>
    </row>
    <row r="205882" spans="27:27">
      <c r="AA205882" s="271"/>
    </row>
    <row r="205883" spans="27:27">
      <c r="AA205883" s="271"/>
    </row>
    <row r="205884" spans="27:27">
      <c r="AA205884" s="271"/>
    </row>
    <row r="205885" spans="27:27">
      <c r="AA205885" s="271"/>
    </row>
    <row r="205886" spans="27:27">
      <c r="AA205886" s="271"/>
    </row>
    <row r="205887" spans="27:27">
      <c r="AA205887" s="271"/>
    </row>
    <row r="205888" spans="27:27">
      <c r="AA205888" s="271"/>
    </row>
    <row r="205889" spans="27:27">
      <c r="AA205889" s="271"/>
    </row>
    <row r="205890" spans="27:27">
      <c r="AA205890" s="271"/>
    </row>
    <row r="205891" spans="27:27">
      <c r="AA205891" s="271"/>
    </row>
    <row r="205892" spans="27:27">
      <c r="AA205892" s="271"/>
    </row>
    <row r="205893" spans="27:27">
      <c r="AA205893" s="271"/>
    </row>
    <row r="205894" spans="27:27">
      <c r="AA205894" s="271"/>
    </row>
    <row r="205895" spans="27:27">
      <c r="AA205895" s="271"/>
    </row>
    <row r="205896" spans="27:27">
      <c r="AA205896" s="271"/>
    </row>
    <row r="205897" spans="27:27">
      <c r="AA205897" s="271"/>
    </row>
    <row r="205898" spans="27:27">
      <c r="AA205898" s="271"/>
    </row>
    <row r="205899" spans="27:27">
      <c r="AA205899" s="271"/>
    </row>
    <row r="205900" spans="27:27">
      <c r="AA205900" s="271"/>
    </row>
    <row r="205901" spans="27:27">
      <c r="AA205901" s="271"/>
    </row>
    <row r="205902" spans="27:27">
      <c r="AA205902" s="271"/>
    </row>
    <row r="205903" spans="27:27">
      <c r="AA205903" s="271"/>
    </row>
    <row r="205904" spans="27:27">
      <c r="AA205904" s="271"/>
    </row>
    <row r="205905" spans="27:27">
      <c r="AA205905" s="271"/>
    </row>
    <row r="205906" spans="27:27">
      <c r="AA205906" s="271"/>
    </row>
    <row r="205907" spans="27:27">
      <c r="AA205907" s="271"/>
    </row>
    <row r="205908" spans="27:27">
      <c r="AA205908" s="271"/>
    </row>
    <row r="205909" spans="27:27">
      <c r="AA205909" s="271"/>
    </row>
    <row r="205910" spans="27:27">
      <c r="AA205910" s="271"/>
    </row>
    <row r="205911" spans="27:27">
      <c r="AA205911" s="271"/>
    </row>
    <row r="205912" spans="27:27">
      <c r="AA205912" s="271"/>
    </row>
    <row r="205913" spans="27:27">
      <c r="AA205913" s="271"/>
    </row>
    <row r="205914" spans="27:27">
      <c r="AA205914" s="271"/>
    </row>
    <row r="205915" spans="27:27">
      <c r="AA205915" s="271"/>
    </row>
    <row r="205916" spans="27:27">
      <c r="AA205916" s="271"/>
    </row>
    <row r="205917" spans="27:27">
      <c r="AA205917" s="271"/>
    </row>
    <row r="205918" spans="27:27">
      <c r="AA205918" s="271"/>
    </row>
    <row r="205919" spans="27:27">
      <c r="AA205919" s="271"/>
    </row>
    <row r="205920" spans="27:27">
      <c r="AA205920" s="271"/>
    </row>
    <row r="205921" spans="27:27">
      <c r="AA205921" s="271"/>
    </row>
    <row r="205922" spans="27:27">
      <c r="AA205922" s="271"/>
    </row>
    <row r="205923" spans="27:27">
      <c r="AA205923" s="271"/>
    </row>
    <row r="205924" spans="27:27">
      <c r="AA205924" s="271"/>
    </row>
    <row r="205925" spans="27:27">
      <c r="AA205925" s="271"/>
    </row>
    <row r="205926" spans="27:27">
      <c r="AA205926" s="271"/>
    </row>
    <row r="205927" spans="27:27">
      <c r="AA205927" s="271"/>
    </row>
    <row r="205928" spans="27:27">
      <c r="AA205928" s="271"/>
    </row>
    <row r="205929" spans="27:27">
      <c r="AA205929" s="271"/>
    </row>
    <row r="205930" spans="27:27">
      <c r="AA205930" s="271"/>
    </row>
    <row r="205931" spans="27:27">
      <c r="AA205931" s="271"/>
    </row>
    <row r="205932" spans="27:27">
      <c r="AA205932" s="271"/>
    </row>
    <row r="205933" spans="27:27">
      <c r="AA205933" s="271"/>
    </row>
    <row r="205934" spans="27:27">
      <c r="AA205934" s="271"/>
    </row>
    <row r="205935" spans="27:27">
      <c r="AA205935" s="271"/>
    </row>
    <row r="205936" spans="27:27">
      <c r="AA205936" s="271"/>
    </row>
    <row r="205937" spans="27:27">
      <c r="AA205937" s="271"/>
    </row>
    <row r="205938" spans="27:27">
      <c r="AA205938" s="271"/>
    </row>
    <row r="205939" spans="27:27">
      <c r="AA205939" s="271"/>
    </row>
    <row r="205940" spans="27:27">
      <c r="AA205940" s="271"/>
    </row>
    <row r="205941" spans="27:27">
      <c r="AA205941" s="271"/>
    </row>
    <row r="205942" spans="27:27">
      <c r="AA205942" s="271"/>
    </row>
    <row r="205943" spans="27:27">
      <c r="AA205943" s="271"/>
    </row>
    <row r="205944" spans="27:27">
      <c r="AA205944" s="271"/>
    </row>
    <row r="205945" spans="27:27">
      <c r="AA205945" s="271"/>
    </row>
    <row r="205946" spans="27:27">
      <c r="AA205946" s="271"/>
    </row>
    <row r="205947" spans="27:27">
      <c r="AA205947" s="271"/>
    </row>
    <row r="205948" spans="27:27">
      <c r="AA205948" s="271"/>
    </row>
    <row r="205949" spans="27:27">
      <c r="AA205949" s="271"/>
    </row>
    <row r="205950" spans="27:27">
      <c r="AA205950" s="271"/>
    </row>
    <row r="205951" spans="27:27">
      <c r="AA205951" s="271"/>
    </row>
    <row r="205952" spans="27:27">
      <c r="AA205952" s="271"/>
    </row>
    <row r="205953" spans="27:27">
      <c r="AA205953" s="271"/>
    </row>
    <row r="205954" spans="27:27">
      <c r="AA205954" s="271"/>
    </row>
    <row r="205955" spans="27:27">
      <c r="AA205955" s="271"/>
    </row>
    <row r="205956" spans="27:27">
      <c r="AA205956" s="271"/>
    </row>
    <row r="205957" spans="27:27">
      <c r="AA205957" s="271"/>
    </row>
    <row r="205958" spans="27:27">
      <c r="AA205958" s="271"/>
    </row>
    <row r="205959" spans="27:27">
      <c r="AA205959" s="271"/>
    </row>
    <row r="205960" spans="27:27">
      <c r="AA205960" s="271"/>
    </row>
    <row r="205961" spans="27:27">
      <c r="AA205961" s="271"/>
    </row>
    <row r="205962" spans="27:27">
      <c r="AA205962" s="271"/>
    </row>
    <row r="205963" spans="27:27">
      <c r="AA205963" s="271"/>
    </row>
    <row r="205964" spans="27:27">
      <c r="AA205964" s="271"/>
    </row>
    <row r="205965" spans="27:27">
      <c r="AA205965" s="271"/>
    </row>
    <row r="205966" spans="27:27">
      <c r="AA205966" s="271"/>
    </row>
    <row r="205967" spans="27:27">
      <c r="AA205967" s="271"/>
    </row>
    <row r="205968" spans="27:27">
      <c r="AA205968" s="271"/>
    </row>
    <row r="205969" spans="27:27">
      <c r="AA205969" s="271"/>
    </row>
    <row r="205970" spans="27:27">
      <c r="AA205970" s="271"/>
    </row>
    <row r="205971" spans="27:27">
      <c r="AA205971" s="271"/>
    </row>
    <row r="205972" spans="27:27">
      <c r="AA205972" s="271"/>
    </row>
    <row r="205973" spans="27:27">
      <c r="AA205973" s="271"/>
    </row>
    <row r="205974" spans="27:27">
      <c r="AA205974" s="271"/>
    </row>
    <row r="205975" spans="27:27">
      <c r="AA205975" s="271"/>
    </row>
    <row r="205976" spans="27:27">
      <c r="AA205976" s="271"/>
    </row>
    <row r="205977" spans="27:27">
      <c r="AA205977" s="271"/>
    </row>
    <row r="205978" spans="27:27">
      <c r="AA205978" s="271"/>
    </row>
    <row r="205979" spans="27:27">
      <c r="AA205979" s="271"/>
    </row>
    <row r="205980" spans="27:27">
      <c r="AA205980" s="271"/>
    </row>
    <row r="205981" spans="27:27">
      <c r="AA205981" s="271"/>
    </row>
    <row r="205982" spans="27:27">
      <c r="AA205982" s="271"/>
    </row>
    <row r="205983" spans="27:27">
      <c r="AA205983" s="271"/>
    </row>
    <row r="205984" spans="27:27">
      <c r="AA205984" s="271"/>
    </row>
    <row r="205985" spans="27:27">
      <c r="AA205985" s="271"/>
    </row>
    <row r="205986" spans="27:27">
      <c r="AA205986" s="271"/>
    </row>
    <row r="205987" spans="27:27">
      <c r="AA205987" s="271"/>
    </row>
    <row r="205988" spans="27:27">
      <c r="AA205988" s="271"/>
    </row>
    <row r="205989" spans="27:27">
      <c r="AA205989" s="271"/>
    </row>
    <row r="205990" spans="27:27">
      <c r="AA205990" s="271"/>
    </row>
    <row r="205991" spans="27:27">
      <c r="AA205991" s="271"/>
    </row>
    <row r="205992" spans="27:27">
      <c r="AA205992" s="271"/>
    </row>
    <row r="205993" spans="27:27">
      <c r="AA205993" s="271"/>
    </row>
    <row r="205994" spans="27:27">
      <c r="AA205994" s="271"/>
    </row>
    <row r="205995" spans="27:27">
      <c r="AA205995" s="271"/>
    </row>
    <row r="205996" spans="27:27">
      <c r="AA205996" s="271"/>
    </row>
    <row r="205997" spans="27:27">
      <c r="AA205997" s="271"/>
    </row>
    <row r="205998" spans="27:27">
      <c r="AA205998" s="271"/>
    </row>
    <row r="205999" spans="27:27">
      <c r="AA205999" s="271"/>
    </row>
    <row r="206000" spans="27:27">
      <c r="AA206000" s="271"/>
    </row>
    <row r="206001" spans="27:27">
      <c r="AA206001" s="271"/>
    </row>
    <row r="206002" spans="27:27">
      <c r="AA206002" s="271"/>
    </row>
    <row r="206003" spans="27:27">
      <c r="AA206003" s="271"/>
    </row>
    <row r="206004" spans="27:27">
      <c r="AA206004" s="271"/>
    </row>
    <row r="206005" spans="27:27">
      <c r="AA206005" s="271"/>
    </row>
    <row r="206006" spans="27:27">
      <c r="AA206006" s="271"/>
    </row>
    <row r="206007" spans="27:27">
      <c r="AA206007" s="271"/>
    </row>
    <row r="206008" spans="27:27">
      <c r="AA206008" s="271"/>
    </row>
    <row r="206009" spans="27:27">
      <c r="AA206009" s="271"/>
    </row>
    <row r="206010" spans="27:27">
      <c r="AA206010" s="271"/>
    </row>
    <row r="206011" spans="27:27">
      <c r="AA206011" s="271"/>
    </row>
    <row r="206012" spans="27:27">
      <c r="AA206012" s="271"/>
    </row>
    <row r="206013" spans="27:27">
      <c r="AA206013" s="271"/>
    </row>
    <row r="206014" spans="27:27">
      <c r="AA206014" s="271"/>
    </row>
    <row r="206015" spans="27:27">
      <c r="AA206015" s="271"/>
    </row>
    <row r="206016" spans="27:27">
      <c r="AA206016" s="271"/>
    </row>
    <row r="206017" spans="27:27">
      <c r="AA206017" s="271"/>
    </row>
    <row r="206018" spans="27:27">
      <c r="AA206018" s="271"/>
    </row>
    <row r="206019" spans="27:27">
      <c r="AA206019" s="271"/>
    </row>
    <row r="206020" spans="27:27">
      <c r="AA206020" s="271"/>
    </row>
    <row r="206021" spans="27:27">
      <c r="AA206021" s="271"/>
    </row>
    <row r="206022" spans="27:27">
      <c r="AA206022" s="271"/>
    </row>
    <row r="206023" spans="27:27">
      <c r="AA206023" s="271"/>
    </row>
    <row r="206024" spans="27:27">
      <c r="AA206024" s="271"/>
    </row>
    <row r="206025" spans="27:27">
      <c r="AA206025" s="271"/>
    </row>
    <row r="206026" spans="27:27">
      <c r="AA206026" s="271"/>
    </row>
    <row r="206027" spans="27:27">
      <c r="AA206027" s="271"/>
    </row>
    <row r="206028" spans="27:27">
      <c r="AA206028" s="271"/>
    </row>
    <row r="206029" spans="27:27">
      <c r="AA206029" s="271"/>
    </row>
    <row r="206030" spans="27:27">
      <c r="AA206030" s="271"/>
    </row>
    <row r="206031" spans="27:27">
      <c r="AA206031" s="271"/>
    </row>
    <row r="206032" spans="27:27">
      <c r="AA206032" s="271"/>
    </row>
    <row r="206033" spans="27:27">
      <c r="AA206033" s="271"/>
    </row>
    <row r="206034" spans="27:27">
      <c r="AA206034" s="271"/>
    </row>
    <row r="206035" spans="27:27">
      <c r="AA206035" s="271"/>
    </row>
    <row r="206036" spans="27:27">
      <c r="AA206036" s="271"/>
    </row>
    <row r="206037" spans="27:27">
      <c r="AA206037" s="271"/>
    </row>
    <row r="206038" spans="27:27">
      <c r="AA206038" s="271"/>
    </row>
    <row r="206039" spans="27:27">
      <c r="AA206039" s="271"/>
    </row>
    <row r="206040" spans="27:27">
      <c r="AA206040" s="271"/>
    </row>
    <row r="206041" spans="27:27">
      <c r="AA206041" s="271"/>
    </row>
    <row r="206042" spans="27:27">
      <c r="AA206042" s="271"/>
    </row>
    <row r="206043" spans="27:27">
      <c r="AA206043" s="271"/>
    </row>
    <row r="206044" spans="27:27">
      <c r="AA206044" s="271"/>
    </row>
    <row r="206045" spans="27:27">
      <c r="AA206045" s="271"/>
    </row>
    <row r="206046" spans="27:27">
      <c r="AA206046" s="271"/>
    </row>
    <row r="206047" spans="27:27">
      <c r="AA206047" s="271"/>
    </row>
    <row r="206048" spans="27:27">
      <c r="AA206048" s="271"/>
    </row>
    <row r="206049" spans="27:27">
      <c r="AA206049" s="271"/>
    </row>
    <row r="206050" spans="27:27">
      <c r="AA206050" s="271"/>
    </row>
    <row r="206051" spans="27:27">
      <c r="AA206051" s="271"/>
    </row>
    <row r="206052" spans="27:27">
      <c r="AA206052" s="271"/>
    </row>
    <row r="206053" spans="27:27">
      <c r="AA206053" s="271"/>
    </row>
    <row r="206054" spans="27:27">
      <c r="AA206054" s="271"/>
    </row>
    <row r="206055" spans="27:27">
      <c r="AA206055" s="271"/>
    </row>
    <row r="206056" spans="27:27">
      <c r="AA206056" s="271"/>
    </row>
    <row r="206057" spans="27:27">
      <c r="AA206057" s="271"/>
    </row>
    <row r="206058" spans="27:27">
      <c r="AA206058" s="271"/>
    </row>
    <row r="206059" spans="27:27">
      <c r="AA206059" s="271"/>
    </row>
    <row r="206060" spans="27:27">
      <c r="AA206060" s="271"/>
    </row>
    <row r="206061" spans="27:27">
      <c r="AA206061" s="271"/>
    </row>
    <row r="206062" spans="27:27">
      <c r="AA206062" s="271"/>
    </row>
    <row r="206063" spans="27:27">
      <c r="AA206063" s="271"/>
    </row>
    <row r="206064" spans="27:27">
      <c r="AA206064" s="271"/>
    </row>
    <row r="206065" spans="27:27">
      <c r="AA206065" s="271"/>
    </row>
    <row r="206066" spans="27:27">
      <c r="AA206066" s="271"/>
    </row>
    <row r="206067" spans="27:27">
      <c r="AA206067" s="271"/>
    </row>
    <row r="206068" spans="27:27">
      <c r="AA206068" s="271"/>
    </row>
    <row r="206069" spans="27:27">
      <c r="AA206069" s="271"/>
    </row>
    <row r="206070" spans="27:27">
      <c r="AA206070" s="271"/>
    </row>
    <row r="206071" spans="27:27">
      <c r="AA206071" s="271"/>
    </row>
    <row r="206072" spans="27:27">
      <c r="AA206072" s="271"/>
    </row>
    <row r="206073" spans="27:27">
      <c r="AA206073" s="271"/>
    </row>
    <row r="206074" spans="27:27">
      <c r="AA206074" s="271"/>
    </row>
    <row r="206075" spans="27:27">
      <c r="AA206075" s="271"/>
    </row>
    <row r="206076" spans="27:27">
      <c r="AA206076" s="271"/>
    </row>
    <row r="206077" spans="27:27">
      <c r="AA206077" s="271"/>
    </row>
    <row r="206078" spans="27:27">
      <c r="AA206078" s="271"/>
    </row>
    <row r="206079" spans="27:27">
      <c r="AA206079" s="271"/>
    </row>
    <row r="206080" spans="27:27">
      <c r="AA206080" s="271"/>
    </row>
    <row r="206081" spans="27:27">
      <c r="AA206081" s="271"/>
    </row>
    <row r="206082" spans="27:27">
      <c r="AA206082" s="271"/>
    </row>
    <row r="206083" spans="27:27">
      <c r="AA206083" s="271"/>
    </row>
    <row r="206084" spans="27:27">
      <c r="AA206084" s="271"/>
    </row>
    <row r="206085" spans="27:27">
      <c r="AA206085" s="271"/>
    </row>
    <row r="206086" spans="27:27">
      <c r="AA206086" s="271"/>
    </row>
    <row r="206087" spans="27:27">
      <c r="AA206087" s="271"/>
    </row>
    <row r="206088" spans="27:27">
      <c r="AA206088" s="271"/>
    </row>
    <row r="206089" spans="27:27">
      <c r="AA206089" s="271"/>
    </row>
    <row r="206090" spans="27:27">
      <c r="AA206090" s="271"/>
    </row>
    <row r="206091" spans="27:27">
      <c r="AA206091" s="271"/>
    </row>
    <row r="206092" spans="27:27">
      <c r="AA206092" s="271"/>
    </row>
    <row r="206093" spans="27:27">
      <c r="AA206093" s="271"/>
    </row>
    <row r="206094" spans="27:27">
      <c r="AA206094" s="271"/>
    </row>
    <row r="206095" spans="27:27">
      <c r="AA206095" s="271"/>
    </row>
    <row r="206096" spans="27:27">
      <c r="AA206096" s="271"/>
    </row>
    <row r="206097" spans="27:27">
      <c r="AA206097" s="271"/>
    </row>
    <row r="206098" spans="27:27">
      <c r="AA206098" s="271"/>
    </row>
    <row r="206099" spans="27:27">
      <c r="AA206099" s="271"/>
    </row>
    <row r="206100" spans="27:27">
      <c r="AA206100" s="271"/>
    </row>
    <row r="206101" spans="27:27">
      <c r="AA206101" s="271"/>
    </row>
    <row r="206102" spans="27:27">
      <c r="AA206102" s="271"/>
    </row>
    <row r="206103" spans="27:27">
      <c r="AA206103" s="271"/>
    </row>
    <row r="206104" spans="27:27">
      <c r="AA206104" s="271"/>
    </row>
    <row r="206105" spans="27:27">
      <c r="AA206105" s="271"/>
    </row>
    <row r="206106" spans="27:27">
      <c r="AA206106" s="271"/>
    </row>
    <row r="206107" spans="27:27">
      <c r="AA206107" s="271"/>
    </row>
    <row r="206108" spans="27:27">
      <c r="AA206108" s="271"/>
    </row>
    <row r="206109" spans="27:27">
      <c r="AA206109" s="271"/>
    </row>
    <row r="206110" spans="27:27">
      <c r="AA206110" s="271"/>
    </row>
    <row r="206111" spans="27:27">
      <c r="AA206111" s="271"/>
    </row>
    <row r="206112" spans="27:27">
      <c r="AA206112" s="271"/>
    </row>
    <row r="206113" spans="27:27">
      <c r="AA206113" s="271"/>
    </row>
    <row r="206114" spans="27:27">
      <c r="AA206114" s="271"/>
    </row>
    <row r="206115" spans="27:27">
      <c r="AA206115" s="271"/>
    </row>
    <row r="206116" spans="27:27">
      <c r="AA206116" s="271"/>
    </row>
    <row r="206117" spans="27:27">
      <c r="AA206117" s="271"/>
    </row>
    <row r="206118" spans="27:27">
      <c r="AA206118" s="271"/>
    </row>
    <row r="206119" spans="27:27">
      <c r="AA206119" s="271"/>
    </row>
    <row r="206120" spans="27:27">
      <c r="AA206120" s="271"/>
    </row>
    <row r="206121" spans="27:27">
      <c r="AA206121" s="271"/>
    </row>
    <row r="206122" spans="27:27">
      <c r="AA206122" s="271"/>
    </row>
    <row r="206123" spans="27:27">
      <c r="AA206123" s="271"/>
    </row>
    <row r="206124" spans="27:27">
      <c r="AA206124" s="271"/>
    </row>
    <row r="206125" spans="27:27">
      <c r="AA206125" s="271"/>
    </row>
    <row r="206126" spans="27:27">
      <c r="AA206126" s="271"/>
    </row>
    <row r="206127" spans="27:27">
      <c r="AA206127" s="271"/>
    </row>
    <row r="206128" spans="27:27">
      <c r="AA206128" s="271"/>
    </row>
    <row r="206129" spans="27:27">
      <c r="AA206129" s="271"/>
    </row>
    <row r="206130" spans="27:27">
      <c r="AA206130" s="271"/>
    </row>
    <row r="206131" spans="27:27">
      <c r="AA206131" s="271"/>
    </row>
    <row r="206132" spans="27:27">
      <c r="AA206132" s="271"/>
    </row>
    <row r="206133" spans="27:27">
      <c r="AA206133" s="271"/>
    </row>
    <row r="206134" spans="27:27">
      <c r="AA206134" s="271"/>
    </row>
    <row r="206135" spans="27:27">
      <c r="AA206135" s="271"/>
    </row>
    <row r="206136" spans="27:27">
      <c r="AA206136" s="271"/>
    </row>
    <row r="206137" spans="27:27">
      <c r="AA206137" s="271"/>
    </row>
    <row r="206138" spans="27:27">
      <c r="AA206138" s="271"/>
    </row>
    <row r="206139" spans="27:27">
      <c r="AA206139" s="271"/>
    </row>
    <row r="206140" spans="27:27">
      <c r="AA206140" s="271"/>
    </row>
    <row r="206141" spans="27:27">
      <c r="AA206141" s="271"/>
    </row>
    <row r="206142" spans="27:27">
      <c r="AA206142" s="271"/>
    </row>
    <row r="206143" spans="27:27">
      <c r="AA206143" s="271"/>
    </row>
    <row r="206144" spans="27:27">
      <c r="AA206144" s="271"/>
    </row>
    <row r="206145" spans="27:27">
      <c r="AA206145" s="271"/>
    </row>
    <row r="206146" spans="27:27">
      <c r="AA206146" s="271"/>
    </row>
    <row r="206147" spans="27:27">
      <c r="AA206147" s="271"/>
    </row>
    <row r="206148" spans="27:27">
      <c r="AA206148" s="271"/>
    </row>
    <row r="206149" spans="27:27">
      <c r="AA206149" s="271"/>
    </row>
    <row r="206150" spans="27:27">
      <c r="AA206150" s="271"/>
    </row>
    <row r="206151" spans="27:27">
      <c r="AA206151" s="271"/>
    </row>
    <row r="206152" spans="27:27">
      <c r="AA206152" s="271"/>
    </row>
    <row r="206153" spans="27:27">
      <c r="AA206153" s="271"/>
    </row>
    <row r="206154" spans="27:27">
      <c r="AA206154" s="271"/>
    </row>
    <row r="206155" spans="27:27">
      <c r="AA206155" s="271"/>
    </row>
    <row r="206156" spans="27:27">
      <c r="AA206156" s="271"/>
    </row>
    <row r="206157" spans="27:27">
      <c r="AA206157" s="271"/>
    </row>
    <row r="206158" spans="27:27">
      <c r="AA206158" s="271"/>
    </row>
    <row r="206159" spans="27:27">
      <c r="AA206159" s="271"/>
    </row>
    <row r="206160" spans="27:27">
      <c r="AA206160" s="271"/>
    </row>
    <row r="206161" spans="27:27">
      <c r="AA206161" s="271"/>
    </row>
    <row r="206162" spans="27:27">
      <c r="AA206162" s="271"/>
    </row>
    <row r="206163" spans="27:27">
      <c r="AA206163" s="271"/>
    </row>
    <row r="206164" spans="27:27">
      <c r="AA206164" s="271"/>
    </row>
    <row r="206165" spans="27:27">
      <c r="AA206165" s="271"/>
    </row>
    <row r="206166" spans="27:27">
      <c r="AA206166" s="271"/>
    </row>
    <row r="206167" spans="27:27">
      <c r="AA206167" s="271"/>
    </row>
    <row r="206168" spans="27:27">
      <c r="AA206168" s="271"/>
    </row>
    <row r="206169" spans="27:27">
      <c r="AA206169" s="271"/>
    </row>
    <row r="206170" spans="27:27">
      <c r="AA206170" s="271"/>
    </row>
    <row r="206171" spans="27:27">
      <c r="AA206171" s="271"/>
    </row>
    <row r="206172" spans="27:27">
      <c r="AA206172" s="271"/>
    </row>
    <row r="206173" spans="27:27">
      <c r="AA206173" s="271"/>
    </row>
    <row r="206174" spans="27:27">
      <c r="AA206174" s="271"/>
    </row>
    <row r="206175" spans="27:27">
      <c r="AA206175" s="271"/>
    </row>
    <row r="206176" spans="27:27">
      <c r="AA206176" s="271"/>
    </row>
    <row r="206177" spans="27:27">
      <c r="AA206177" s="271"/>
    </row>
    <row r="206178" spans="27:27">
      <c r="AA206178" s="271"/>
    </row>
    <row r="206179" spans="27:27">
      <c r="AA206179" s="271"/>
    </row>
    <row r="206180" spans="27:27">
      <c r="AA206180" s="271"/>
    </row>
    <row r="206181" spans="27:27">
      <c r="AA206181" s="271"/>
    </row>
    <row r="206182" spans="27:27">
      <c r="AA206182" s="271"/>
    </row>
    <row r="206183" spans="27:27">
      <c r="AA206183" s="271"/>
    </row>
    <row r="206184" spans="27:27">
      <c r="AA206184" s="271"/>
    </row>
    <row r="206185" spans="27:27">
      <c r="AA206185" s="271"/>
    </row>
    <row r="206186" spans="27:27">
      <c r="AA206186" s="271"/>
    </row>
    <row r="206187" spans="27:27">
      <c r="AA206187" s="271"/>
    </row>
    <row r="206188" spans="27:27">
      <c r="AA206188" s="271"/>
    </row>
    <row r="206189" spans="27:27">
      <c r="AA206189" s="271"/>
    </row>
    <row r="206190" spans="27:27">
      <c r="AA206190" s="271"/>
    </row>
    <row r="206191" spans="27:27">
      <c r="AA206191" s="271"/>
    </row>
    <row r="206192" spans="27:27">
      <c r="AA206192" s="271"/>
    </row>
    <row r="206193" spans="27:27">
      <c r="AA206193" s="271"/>
    </row>
    <row r="206194" spans="27:27">
      <c r="AA206194" s="271"/>
    </row>
    <row r="206195" spans="27:27">
      <c r="AA206195" s="271"/>
    </row>
    <row r="206196" spans="27:27">
      <c r="AA206196" s="271"/>
    </row>
    <row r="206197" spans="27:27">
      <c r="AA206197" s="271"/>
    </row>
    <row r="206198" spans="27:27">
      <c r="AA206198" s="271"/>
    </row>
    <row r="206199" spans="27:27">
      <c r="AA206199" s="271"/>
    </row>
    <row r="206200" spans="27:27">
      <c r="AA206200" s="271"/>
    </row>
    <row r="206201" spans="27:27">
      <c r="AA206201" s="271"/>
    </row>
    <row r="206202" spans="27:27">
      <c r="AA206202" s="271"/>
    </row>
    <row r="206203" spans="27:27">
      <c r="AA206203" s="271"/>
    </row>
    <row r="206204" spans="27:27">
      <c r="AA206204" s="271"/>
    </row>
    <row r="206205" spans="27:27">
      <c r="AA206205" s="271"/>
    </row>
    <row r="206206" spans="27:27">
      <c r="AA206206" s="271"/>
    </row>
    <row r="206207" spans="27:27">
      <c r="AA206207" s="271"/>
    </row>
    <row r="206208" spans="27:27">
      <c r="AA206208" s="271"/>
    </row>
    <row r="206209" spans="27:27">
      <c r="AA206209" s="271"/>
    </row>
    <row r="206210" spans="27:27">
      <c r="AA206210" s="271"/>
    </row>
    <row r="206211" spans="27:27">
      <c r="AA206211" s="271"/>
    </row>
    <row r="206212" spans="27:27">
      <c r="AA206212" s="271"/>
    </row>
    <row r="206213" spans="27:27">
      <c r="AA206213" s="271"/>
    </row>
    <row r="206214" spans="27:27">
      <c r="AA206214" s="271"/>
    </row>
    <row r="206215" spans="27:27">
      <c r="AA206215" s="271"/>
    </row>
    <row r="206216" spans="27:27">
      <c r="AA206216" s="271"/>
    </row>
    <row r="206217" spans="27:27">
      <c r="AA206217" s="271"/>
    </row>
    <row r="206218" spans="27:27">
      <c r="AA206218" s="271"/>
    </row>
    <row r="206219" spans="27:27">
      <c r="AA206219" s="271"/>
    </row>
    <row r="206220" spans="27:27">
      <c r="AA206220" s="271"/>
    </row>
    <row r="206221" spans="27:27">
      <c r="AA206221" s="271"/>
    </row>
    <row r="206222" spans="27:27">
      <c r="AA206222" s="271"/>
    </row>
    <row r="206223" spans="27:27">
      <c r="AA206223" s="271"/>
    </row>
    <row r="206224" spans="27:27">
      <c r="AA206224" s="271"/>
    </row>
    <row r="206225" spans="27:27">
      <c r="AA206225" s="271"/>
    </row>
    <row r="206226" spans="27:27">
      <c r="AA206226" s="271"/>
    </row>
    <row r="206227" spans="27:27">
      <c r="AA206227" s="271"/>
    </row>
    <row r="206228" spans="27:27">
      <c r="AA206228" s="271"/>
    </row>
    <row r="206229" spans="27:27">
      <c r="AA206229" s="271"/>
    </row>
    <row r="206230" spans="27:27">
      <c r="AA206230" s="271"/>
    </row>
    <row r="206231" spans="27:27">
      <c r="AA206231" s="271"/>
    </row>
    <row r="206232" spans="27:27">
      <c r="AA206232" s="271"/>
    </row>
    <row r="206233" spans="27:27">
      <c r="AA206233" s="271"/>
    </row>
    <row r="206234" spans="27:27">
      <c r="AA206234" s="271"/>
    </row>
    <row r="206235" spans="27:27">
      <c r="AA206235" s="271"/>
    </row>
    <row r="206236" spans="27:27">
      <c r="AA206236" s="271"/>
    </row>
    <row r="206237" spans="27:27">
      <c r="AA206237" s="271"/>
    </row>
    <row r="206238" spans="27:27">
      <c r="AA206238" s="271"/>
    </row>
    <row r="206239" spans="27:27">
      <c r="AA206239" s="271"/>
    </row>
    <row r="206240" spans="27:27">
      <c r="AA206240" s="271"/>
    </row>
    <row r="206241" spans="27:27">
      <c r="AA206241" s="271"/>
    </row>
    <row r="206242" spans="27:27">
      <c r="AA206242" s="271"/>
    </row>
    <row r="206243" spans="27:27">
      <c r="AA206243" s="271"/>
    </row>
    <row r="206244" spans="27:27">
      <c r="AA206244" s="271"/>
    </row>
    <row r="206245" spans="27:27">
      <c r="AA206245" s="271"/>
    </row>
    <row r="206246" spans="27:27">
      <c r="AA206246" s="271"/>
    </row>
    <row r="206247" spans="27:27">
      <c r="AA206247" s="271"/>
    </row>
    <row r="206248" spans="27:27">
      <c r="AA206248" s="271"/>
    </row>
    <row r="206249" spans="27:27">
      <c r="AA206249" s="271"/>
    </row>
    <row r="206250" spans="27:27">
      <c r="AA206250" s="271"/>
    </row>
    <row r="206251" spans="27:27">
      <c r="AA206251" s="271"/>
    </row>
    <row r="206252" spans="27:27">
      <c r="AA206252" s="271"/>
    </row>
    <row r="206253" spans="27:27">
      <c r="AA206253" s="271"/>
    </row>
    <row r="206254" spans="27:27">
      <c r="AA206254" s="271"/>
    </row>
    <row r="206255" spans="27:27">
      <c r="AA206255" s="271"/>
    </row>
    <row r="206256" spans="27:27">
      <c r="AA206256" s="271"/>
    </row>
    <row r="206257" spans="27:27">
      <c r="AA206257" s="271"/>
    </row>
    <row r="206258" spans="27:27">
      <c r="AA206258" s="271"/>
    </row>
    <row r="206259" spans="27:27">
      <c r="AA206259" s="271"/>
    </row>
    <row r="206260" spans="27:27">
      <c r="AA206260" s="271"/>
    </row>
    <row r="206261" spans="27:27">
      <c r="AA206261" s="271"/>
    </row>
    <row r="206262" spans="27:27">
      <c r="AA206262" s="271"/>
    </row>
    <row r="206263" spans="27:27">
      <c r="AA206263" s="271"/>
    </row>
    <row r="206264" spans="27:27">
      <c r="AA206264" s="271"/>
    </row>
    <row r="206265" spans="27:27">
      <c r="AA206265" s="271"/>
    </row>
    <row r="206266" spans="27:27">
      <c r="AA206266" s="271"/>
    </row>
    <row r="206267" spans="27:27">
      <c r="AA206267" s="271"/>
    </row>
    <row r="206268" spans="27:27">
      <c r="AA206268" s="271"/>
    </row>
    <row r="206269" spans="27:27">
      <c r="AA206269" s="271"/>
    </row>
    <row r="206270" spans="27:27">
      <c r="AA206270" s="271"/>
    </row>
    <row r="206271" spans="27:27">
      <c r="AA206271" s="271"/>
    </row>
    <row r="206272" spans="27:27">
      <c r="AA206272" s="271"/>
    </row>
    <row r="206273" spans="27:27">
      <c r="AA206273" s="271"/>
    </row>
    <row r="206274" spans="27:27">
      <c r="AA206274" s="271"/>
    </row>
    <row r="206275" spans="27:27">
      <c r="AA206275" s="271"/>
    </row>
    <row r="206276" spans="27:27">
      <c r="AA206276" s="271"/>
    </row>
    <row r="206277" spans="27:27">
      <c r="AA206277" s="271"/>
    </row>
    <row r="206278" spans="27:27">
      <c r="AA206278" s="271"/>
    </row>
    <row r="206279" spans="27:27">
      <c r="AA206279" s="271"/>
    </row>
    <row r="206280" spans="27:27">
      <c r="AA206280" s="271"/>
    </row>
    <row r="206281" spans="27:27">
      <c r="AA206281" s="271"/>
    </row>
    <row r="206282" spans="27:27">
      <c r="AA206282" s="271"/>
    </row>
    <row r="206283" spans="27:27">
      <c r="AA206283" s="271"/>
    </row>
    <row r="206284" spans="27:27">
      <c r="AA206284" s="271"/>
    </row>
    <row r="206285" spans="27:27">
      <c r="AA206285" s="271"/>
    </row>
    <row r="206286" spans="27:27">
      <c r="AA206286" s="271"/>
    </row>
    <row r="206287" spans="27:27">
      <c r="AA206287" s="271"/>
    </row>
    <row r="206288" spans="27:27">
      <c r="AA206288" s="271"/>
    </row>
    <row r="206289" spans="27:27">
      <c r="AA206289" s="271"/>
    </row>
    <row r="206290" spans="27:27">
      <c r="AA206290" s="271"/>
    </row>
    <row r="206291" spans="27:27">
      <c r="AA206291" s="271"/>
    </row>
    <row r="206292" spans="27:27">
      <c r="AA206292" s="271"/>
    </row>
    <row r="206293" spans="27:27">
      <c r="AA206293" s="271"/>
    </row>
    <row r="206294" spans="27:27">
      <c r="AA206294" s="271"/>
    </row>
    <row r="206295" spans="27:27">
      <c r="AA206295" s="271"/>
    </row>
    <row r="206296" spans="27:27">
      <c r="AA206296" s="271"/>
    </row>
    <row r="206297" spans="27:27">
      <c r="AA206297" s="271"/>
    </row>
    <row r="206298" spans="27:27">
      <c r="AA206298" s="271"/>
    </row>
    <row r="206299" spans="27:27">
      <c r="AA206299" s="271"/>
    </row>
    <row r="206300" spans="27:27">
      <c r="AA206300" s="271"/>
    </row>
    <row r="206301" spans="27:27">
      <c r="AA206301" s="271"/>
    </row>
    <row r="206302" spans="27:27">
      <c r="AA206302" s="271"/>
    </row>
    <row r="206303" spans="27:27">
      <c r="AA206303" s="271"/>
    </row>
    <row r="206304" spans="27:27">
      <c r="AA206304" s="271"/>
    </row>
    <row r="206305" spans="27:27">
      <c r="AA206305" s="271"/>
    </row>
    <row r="206306" spans="27:27">
      <c r="AA206306" s="271"/>
    </row>
    <row r="206307" spans="27:27">
      <c r="AA206307" s="271"/>
    </row>
    <row r="206308" spans="27:27">
      <c r="AA206308" s="271"/>
    </row>
    <row r="206309" spans="27:27">
      <c r="AA206309" s="271"/>
    </row>
    <row r="206310" spans="27:27">
      <c r="AA206310" s="271"/>
    </row>
    <row r="206311" spans="27:27">
      <c r="AA206311" s="271"/>
    </row>
    <row r="206312" spans="27:27">
      <c r="AA206312" s="271"/>
    </row>
    <row r="206313" spans="27:27">
      <c r="AA206313" s="271"/>
    </row>
    <row r="206314" spans="27:27">
      <c r="AA206314" s="271"/>
    </row>
    <row r="206315" spans="27:27">
      <c r="AA206315" s="271"/>
    </row>
    <row r="206316" spans="27:27">
      <c r="AA206316" s="271"/>
    </row>
    <row r="206317" spans="27:27">
      <c r="AA206317" s="271"/>
    </row>
    <row r="206318" spans="27:27">
      <c r="AA206318" s="271"/>
    </row>
    <row r="206319" spans="27:27">
      <c r="AA206319" s="271"/>
    </row>
    <row r="206320" spans="27:27">
      <c r="AA206320" s="271"/>
    </row>
    <row r="206321" spans="27:27">
      <c r="AA206321" s="271"/>
    </row>
    <row r="206322" spans="27:27">
      <c r="AA206322" s="271"/>
    </row>
    <row r="206323" spans="27:27">
      <c r="AA206323" s="271"/>
    </row>
    <row r="206324" spans="27:27">
      <c r="AA206324" s="271"/>
    </row>
    <row r="206325" spans="27:27">
      <c r="AA206325" s="271"/>
    </row>
    <row r="206326" spans="27:27">
      <c r="AA206326" s="271"/>
    </row>
    <row r="206327" spans="27:27">
      <c r="AA206327" s="271"/>
    </row>
    <row r="206328" spans="27:27">
      <c r="AA206328" s="271"/>
    </row>
    <row r="206329" spans="27:27">
      <c r="AA206329" s="271"/>
    </row>
    <row r="206330" spans="27:27">
      <c r="AA206330" s="271"/>
    </row>
    <row r="206331" spans="27:27">
      <c r="AA206331" s="271"/>
    </row>
    <row r="206332" spans="27:27">
      <c r="AA206332" s="271"/>
    </row>
    <row r="206333" spans="27:27">
      <c r="AA206333" s="271"/>
    </row>
    <row r="206334" spans="27:27">
      <c r="AA206334" s="271"/>
    </row>
    <row r="206335" spans="27:27">
      <c r="AA206335" s="271"/>
    </row>
    <row r="206336" spans="27:27">
      <c r="AA206336" s="271"/>
    </row>
    <row r="206337" spans="27:27">
      <c r="AA206337" s="271"/>
    </row>
    <row r="206338" spans="27:27">
      <c r="AA206338" s="271"/>
    </row>
    <row r="206339" spans="27:27">
      <c r="AA206339" s="271"/>
    </row>
    <row r="206340" spans="27:27">
      <c r="AA206340" s="271"/>
    </row>
    <row r="206341" spans="27:27">
      <c r="AA206341" s="271"/>
    </row>
    <row r="206342" spans="27:27">
      <c r="AA206342" s="271"/>
    </row>
    <row r="206343" spans="27:27">
      <c r="AA206343" s="271"/>
    </row>
    <row r="206344" spans="27:27">
      <c r="AA206344" s="271"/>
    </row>
    <row r="206345" spans="27:27">
      <c r="AA206345" s="271"/>
    </row>
    <row r="206346" spans="27:27">
      <c r="AA206346" s="271"/>
    </row>
    <row r="206347" spans="27:27">
      <c r="AA206347" s="271"/>
    </row>
    <row r="206348" spans="27:27">
      <c r="AA206348" s="271"/>
    </row>
    <row r="206349" spans="27:27">
      <c r="AA206349" s="271"/>
    </row>
    <row r="206350" spans="27:27">
      <c r="AA206350" s="271"/>
    </row>
    <row r="206351" spans="27:27">
      <c r="AA206351" s="271"/>
    </row>
    <row r="206352" spans="27:27">
      <c r="AA206352" s="271"/>
    </row>
    <row r="206353" spans="27:27">
      <c r="AA206353" s="271"/>
    </row>
    <row r="206354" spans="27:27">
      <c r="AA206354" s="271"/>
    </row>
    <row r="206355" spans="27:27">
      <c r="AA206355" s="271"/>
    </row>
    <row r="206356" spans="27:27">
      <c r="AA206356" s="271"/>
    </row>
    <row r="206357" spans="27:27">
      <c r="AA206357" s="271"/>
    </row>
    <row r="206358" spans="27:27">
      <c r="AA206358" s="271"/>
    </row>
    <row r="206359" spans="27:27">
      <c r="AA206359" s="271"/>
    </row>
    <row r="206360" spans="27:27">
      <c r="AA206360" s="271"/>
    </row>
    <row r="206361" spans="27:27">
      <c r="AA206361" s="271"/>
    </row>
    <row r="206362" spans="27:27">
      <c r="AA206362" s="271"/>
    </row>
    <row r="206363" spans="27:27">
      <c r="AA206363" s="271"/>
    </row>
    <row r="206364" spans="27:27">
      <c r="AA206364" s="271"/>
    </row>
    <row r="206365" spans="27:27">
      <c r="AA206365" s="271"/>
    </row>
    <row r="206366" spans="27:27">
      <c r="AA206366" s="271"/>
    </row>
    <row r="206367" spans="27:27">
      <c r="AA206367" s="271"/>
    </row>
    <row r="206368" spans="27:27">
      <c r="AA206368" s="271"/>
    </row>
    <row r="206369" spans="27:27">
      <c r="AA206369" s="271"/>
    </row>
    <row r="206370" spans="27:27">
      <c r="AA206370" s="271"/>
    </row>
    <row r="206371" spans="27:27">
      <c r="AA206371" s="271"/>
    </row>
    <row r="206372" spans="27:27">
      <c r="AA206372" s="271"/>
    </row>
    <row r="206373" spans="27:27">
      <c r="AA206373" s="271"/>
    </row>
    <row r="206374" spans="27:27">
      <c r="AA206374" s="271"/>
    </row>
    <row r="206375" spans="27:27">
      <c r="AA206375" s="271"/>
    </row>
    <row r="206376" spans="27:27">
      <c r="AA206376" s="271"/>
    </row>
    <row r="206377" spans="27:27">
      <c r="AA206377" s="271"/>
    </row>
    <row r="206378" spans="27:27">
      <c r="AA206378" s="271"/>
    </row>
    <row r="206379" spans="27:27">
      <c r="AA206379" s="271"/>
    </row>
    <row r="206380" spans="27:27">
      <c r="AA206380" s="271"/>
    </row>
    <row r="206381" spans="27:27">
      <c r="AA206381" s="271"/>
    </row>
    <row r="206382" spans="27:27">
      <c r="AA206382" s="271"/>
    </row>
    <row r="206383" spans="27:27">
      <c r="AA206383" s="271"/>
    </row>
    <row r="206384" spans="27:27">
      <c r="AA206384" s="271"/>
    </row>
    <row r="206385" spans="27:27">
      <c r="AA206385" s="271"/>
    </row>
    <row r="206386" spans="27:27">
      <c r="AA206386" s="271"/>
    </row>
    <row r="206387" spans="27:27">
      <c r="AA206387" s="271"/>
    </row>
    <row r="206388" spans="27:27">
      <c r="AA206388" s="271"/>
    </row>
    <row r="206389" spans="27:27">
      <c r="AA206389" s="271"/>
    </row>
    <row r="206390" spans="27:27">
      <c r="AA206390" s="271"/>
    </row>
    <row r="206391" spans="27:27">
      <c r="AA206391" s="271"/>
    </row>
    <row r="206392" spans="27:27">
      <c r="AA206392" s="271"/>
    </row>
    <row r="206393" spans="27:27">
      <c r="AA206393" s="271"/>
    </row>
    <row r="206394" spans="27:27">
      <c r="AA206394" s="271"/>
    </row>
    <row r="206395" spans="27:27">
      <c r="AA206395" s="271"/>
    </row>
    <row r="206396" spans="27:27">
      <c r="AA206396" s="271"/>
    </row>
    <row r="206397" spans="27:27">
      <c r="AA206397" s="271"/>
    </row>
    <row r="206398" spans="27:27">
      <c r="AA206398" s="271"/>
    </row>
    <row r="206399" spans="27:27">
      <c r="AA206399" s="271"/>
    </row>
    <row r="206400" spans="27:27">
      <c r="AA206400" s="271"/>
    </row>
    <row r="206401" spans="27:27">
      <c r="AA206401" s="271"/>
    </row>
    <row r="206402" spans="27:27">
      <c r="AA206402" s="271"/>
    </row>
    <row r="206403" spans="27:27">
      <c r="AA206403" s="271"/>
    </row>
    <row r="206404" spans="27:27">
      <c r="AA206404" s="271"/>
    </row>
    <row r="206405" spans="27:27">
      <c r="AA206405" s="271"/>
    </row>
    <row r="206406" spans="27:27">
      <c r="AA206406" s="271"/>
    </row>
    <row r="206407" spans="27:27">
      <c r="AA206407" s="271"/>
    </row>
    <row r="206408" spans="27:27">
      <c r="AA206408" s="271"/>
    </row>
    <row r="206409" spans="27:27">
      <c r="AA206409" s="271"/>
    </row>
    <row r="206410" spans="27:27">
      <c r="AA206410" s="271"/>
    </row>
    <row r="206411" spans="27:27">
      <c r="AA206411" s="271"/>
    </row>
    <row r="206412" spans="27:27">
      <c r="AA206412" s="271"/>
    </row>
    <row r="206413" spans="27:27">
      <c r="AA206413" s="271"/>
    </row>
    <row r="206414" spans="27:27">
      <c r="AA206414" s="271"/>
    </row>
    <row r="206415" spans="27:27">
      <c r="AA206415" s="271"/>
    </row>
    <row r="206416" spans="27:27">
      <c r="AA206416" s="271"/>
    </row>
    <row r="206417" spans="27:27">
      <c r="AA206417" s="271"/>
    </row>
    <row r="206418" spans="27:27">
      <c r="AA206418" s="271"/>
    </row>
    <row r="206419" spans="27:27">
      <c r="AA206419" s="271"/>
    </row>
    <row r="206420" spans="27:27">
      <c r="AA206420" s="271"/>
    </row>
    <row r="206421" spans="27:27">
      <c r="AA206421" s="271"/>
    </row>
    <row r="206422" spans="27:27">
      <c r="AA206422" s="271"/>
    </row>
    <row r="206423" spans="27:27">
      <c r="AA206423" s="271"/>
    </row>
    <row r="206424" spans="27:27">
      <c r="AA206424" s="271"/>
    </row>
    <row r="206425" spans="27:27">
      <c r="AA206425" s="271"/>
    </row>
    <row r="206426" spans="27:27">
      <c r="AA206426" s="271"/>
    </row>
    <row r="206427" spans="27:27">
      <c r="AA206427" s="271"/>
    </row>
    <row r="206428" spans="27:27">
      <c r="AA206428" s="271"/>
    </row>
    <row r="206429" spans="27:27">
      <c r="AA206429" s="271"/>
    </row>
    <row r="206430" spans="27:27">
      <c r="AA206430" s="271"/>
    </row>
    <row r="206431" spans="27:27">
      <c r="AA206431" s="271"/>
    </row>
    <row r="206432" spans="27:27">
      <c r="AA206432" s="271"/>
    </row>
    <row r="206433" spans="27:27">
      <c r="AA206433" s="271"/>
    </row>
    <row r="206434" spans="27:27">
      <c r="AA206434" s="271"/>
    </row>
    <row r="206435" spans="27:27">
      <c r="AA206435" s="271"/>
    </row>
    <row r="206436" spans="27:27">
      <c r="AA206436" s="271"/>
    </row>
    <row r="206437" spans="27:27">
      <c r="AA206437" s="271"/>
    </row>
    <row r="206438" spans="27:27">
      <c r="AA206438" s="271"/>
    </row>
    <row r="206439" spans="27:27">
      <c r="AA206439" s="271"/>
    </row>
    <row r="206440" spans="27:27">
      <c r="AA206440" s="271"/>
    </row>
    <row r="206441" spans="27:27">
      <c r="AA206441" s="271"/>
    </row>
    <row r="206442" spans="27:27">
      <c r="AA206442" s="271"/>
    </row>
    <row r="206443" spans="27:27">
      <c r="AA206443" s="271"/>
    </row>
    <row r="206444" spans="27:27">
      <c r="AA206444" s="271"/>
    </row>
    <row r="206445" spans="27:27">
      <c r="AA206445" s="271"/>
    </row>
    <row r="206446" spans="27:27">
      <c r="AA206446" s="271"/>
    </row>
    <row r="206447" spans="27:27">
      <c r="AA206447" s="271"/>
    </row>
    <row r="206448" spans="27:27">
      <c r="AA206448" s="271"/>
    </row>
    <row r="206449" spans="27:27">
      <c r="AA206449" s="271"/>
    </row>
    <row r="206450" spans="27:27">
      <c r="AA206450" s="271"/>
    </row>
    <row r="206451" spans="27:27">
      <c r="AA206451" s="271"/>
    </row>
    <row r="206452" spans="27:27">
      <c r="AA206452" s="271"/>
    </row>
    <row r="206453" spans="27:27">
      <c r="AA206453" s="271"/>
    </row>
    <row r="206454" spans="27:27">
      <c r="AA206454" s="271"/>
    </row>
    <row r="206455" spans="27:27">
      <c r="AA206455" s="271"/>
    </row>
    <row r="206456" spans="27:27">
      <c r="AA206456" s="271"/>
    </row>
    <row r="206457" spans="27:27">
      <c r="AA206457" s="271"/>
    </row>
    <row r="206458" spans="27:27">
      <c r="AA206458" s="271"/>
    </row>
    <row r="206459" spans="27:27">
      <c r="AA206459" s="271"/>
    </row>
    <row r="206460" spans="27:27">
      <c r="AA206460" s="271"/>
    </row>
    <row r="206461" spans="27:27">
      <c r="AA206461" s="271"/>
    </row>
    <row r="206462" spans="27:27">
      <c r="AA206462" s="271"/>
    </row>
    <row r="206463" spans="27:27">
      <c r="AA206463" s="271"/>
    </row>
    <row r="206464" spans="27:27">
      <c r="AA206464" s="271"/>
    </row>
    <row r="206465" spans="27:27">
      <c r="AA206465" s="271"/>
    </row>
    <row r="206466" spans="27:27">
      <c r="AA206466" s="271"/>
    </row>
    <row r="206467" spans="27:27">
      <c r="AA206467" s="271"/>
    </row>
    <row r="206468" spans="27:27">
      <c r="AA206468" s="271"/>
    </row>
    <row r="206469" spans="27:27">
      <c r="AA206469" s="271"/>
    </row>
    <row r="206470" spans="27:27">
      <c r="AA206470" s="271"/>
    </row>
    <row r="206471" spans="27:27">
      <c r="AA206471" s="271"/>
    </row>
    <row r="206472" spans="27:27">
      <c r="AA206472" s="271"/>
    </row>
    <row r="206473" spans="27:27">
      <c r="AA206473" s="271"/>
    </row>
    <row r="206474" spans="27:27">
      <c r="AA206474" s="271"/>
    </row>
    <row r="206475" spans="27:27">
      <c r="AA206475" s="271"/>
    </row>
    <row r="206476" spans="27:27">
      <c r="AA206476" s="271"/>
    </row>
    <row r="206477" spans="27:27">
      <c r="AA206477" s="271"/>
    </row>
    <row r="206478" spans="27:27">
      <c r="AA206478" s="271"/>
    </row>
    <row r="206479" spans="27:27">
      <c r="AA206479" s="271"/>
    </row>
    <row r="206480" spans="27:27">
      <c r="AA206480" s="271"/>
    </row>
    <row r="206481" spans="27:27">
      <c r="AA206481" s="271"/>
    </row>
    <row r="206482" spans="27:27">
      <c r="AA206482" s="271"/>
    </row>
    <row r="206483" spans="27:27">
      <c r="AA206483" s="271"/>
    </row>
    <row r="206484" spans="27:27">
      <c r="AA206484" s="271"/>
    </row>
    <row r="206485" spans="27:27">
      <c r="AA206485" s="271"/>
    </row>
    <row r="206486" spans="27:27">
      <c r="AA206486" s="271"/>
    </row>
    <row r="206487" spans="27:27">
      <c r="AA206487" s="271"/>
    </row>
    <row r="206488" spans="27:27">
      <c r="AA206488" s="271"/>
    </row>
    <row r="206489" spans="27:27">
      <c r="AA206489" s="271"/>
    </row>
    <row r="206490" spans="27:27">
      <c r="AA206490" s="271"/>
    </row>
    <row r="206491" spans="27:27">
      <c r="AA206491" s="271"/>
    </row>
    <row r="206492" spans="27:27">
      <c r="AA206492" s="271"/>
    </row>
    <row r="206493" spans="27:27">
      <c r="AA206493" s="271"/>
    </row>
    <row r="206494" spans="27:27">
      <c r="AA206494" s="271"/>
    </row>
    <row r="206495" spans="27:27">
      <c r="AA206495" s="271"/>
    </row>
    <row r="206496" spans="27:27">
      <c r="AA206496" s="271"/>
    </row>
    <row r="206497" spans="27:27">
      <c r="AA206497" s="271"/>
    </row>
    <row r="206498" spans="27:27">
      <c r="AA206498" s="271"/>
    </row>
    <row r="206499" spans="27:27">
      <c r="AA206499" s="271"/>
    </row>
    <row r="206500" spans="27:27">
      <c r="AA206500" s="271"/>
    </row>
    <row r="206501" spans="27:27">
      <c r="AA206501" s="271"/>
    </row>
    <row r="206502" spans="27:27">
      <c r="AA206502" s="271"/>
    </row>
    <row r="206503" spans="27:27">
      <c r="AA206503" s="271"/>
    </row>
    <row r="206504" spans="27:27">
      <c r="AA206504" s="271"/>
    </row>
    <row r="206505" spans="27:27">
      <c r="AA206505" s="271"/>
    </row>
    <row r="206506" spans="27:27">
      <c r="AA206506" s="271"/>
    </row>
    <row r="206507" spans="27:27">
      <c r="AA206507" s="271"/>
    </row>
    <row r="206508" spans="27:27">
      <c r="AA206508" s="271"/>
    </row>
    <row r="206509" spans="27:27">
      <c r="AA206509" s="271"/>
    </row>
    <row r="206510" spans="27:27">
      <c r="AA206510" s="271"/>
    </row>
    <row r="206511" spans="27:27">
      <c r="AA206511" s="271"/>
    </row>
    <row r="206512" spans="27:27">
      <c r="AA206512" s="271"/>
    </row>
    <row r="206513" spans="27:27">
      <c r="AA206513" s="271"/>
    </row>
    <row r="206514" spans="27:27">
      <c r="AA206514" s="271"/>
    </row>
    <row r="206515" spans="27:27">
      <c r="AA206515" s="271"/>
    </row>
    <row r="206516" spans="27:27">
      <c r="AA206516" s="271"/>
    </row>
    <row r="206517" spans="27:27">
      <c r="AA206517" s="271"/>
    </row>
    <row r="206518" spans="27:27">
      <c r="AA206518" s="271"/>
    </row>
    <row r="206519" spans="27:27">
      <c r="AA206519" s="271"/>
    </row>
    <row r="206520" spans="27:27">
      <c r="AA206520" s="271"/>
    </row>
    <row r="206521" spans="27:27">
      <c r="AA206521" s="271"/>
    </row>
    <row r="206522" spans="27:27">
      <c r="AA206522" s="271"/>
    </row>
    <row r="206523" spans="27:27">
      <c r="AA206523" s="271"/>
    </row>
    <row r="206524" spans="27:27">
      <c r="AA206524" s="271"/>
    </row>
    <row r="206525" spans="27:27">
      <c r="AA206525" s="271"/>
    </row>
    <row r="206526" spans="27:27">
      <c r="AA206526" s="271"/>
    </row>
    <row r="206527" spans="27:27">
      <c r="AA206527" s="271"/>
    </row>
    <row r="206528" spans="27:27">
      <c r="AA206528" s="271"/>
    </row>
    <row r="206529" spans="27:27">
      <c r="AA206529" s="271"/>
    </row>
    <row r="206530" spans="27:27">
      <c r="AA206530" s="271"/>
    </row>
    <row r="206531" spans="27:27">
      <c r="AA206531" s="271"/>
    </row>
    <row r="206532" spans="27:27">
      <c r="AA206532" s="271"/>
    </row>
    <row r="206533" spans="27:27">
      <c r="AA206533" s="271"/>
    </row>
    <row r="206534" spans="27:27">
      <c r="AA206534" s="271"/>
    </row>
    <row r="206535" spans="27:27">
      <c r="AA206535" s="271"/>
    </row>
    <row r="206536" spans="27:27">
      <c r="AA206536" s="271"/>
    </row>
    <row r="206537" spans="27:27">
      <c r="AA206537" s="271"/>
    </row>
    <row r="206538" spans="27:27">
      <c r="AA206538" s="271"/>
    </row>
    <row r="206539" spans="27:27">
      <c r="AA206539" s="271"/>
    </row>
    <row r="206540" spans="27:27">
      <c r="AA206540" s="271"/>
    </row>
    <row r="206541" spans="27:27">
      <c r="AA206541" s="271"/>
    </row>
    <row r="206542" spans="27:27">
      <c r="AA206542" s="271"/>
    </row>
    <row r="206543" spans="27:27">
      <c r="AA206543" s="271"/>
    </row>
    <row r="206544" spans="27:27">
      <c r="AA206544" s="271"/>
    </row>
    <row r="206545" spans="27:27">
      <c r="AA206545" s="271"/>
    </row>
    <row r="206546" spans="27:27">
      <c r="AA206546" s="271"/>
    </row>
    <row r="206547" spans="27:27">
      <c r="AA206547" s="271"/>
    </row>
    <row r="206548" spans="27:27">
      <c r="AA206548" s="271"/>
    </row>
    <row r="206549" spans="27:27">
      <c r="AA206549" s="271"/>
    </row>
    <row r="206550" spans="27:27">
      <c r="AA206550" s="271"/>
    </row>
    <row r="206551" spans="27:27">
      <c r="AA206551" s="271"/>
    </row>
    <row r="206552" spans="27:27">
      <c r="AA206552" s="271"/>
    </row>
    <row r="206553" spans="27:27">
      <c r="AA206553" s="271"/>
    </row>
    <row r="206554" spans="27:27">
      <c r="AA206554" s="271"/>
    </row>
    <row r="206555" spans="27:27">
      <c r="AA206555" s="271"/>
    </row>
    <row r="206556" spans="27:27">
      <c r="AA206556" s="271"/>
    </row>
    <row r="206557" spans="27:27">
      <c r="AA206557" s="271"/>
    </row>
    <row r="206558" spans="27:27">
      <c r="AA206558" s="271"/>
    </row>
    <row r="206559" spans="27:27">
      <c r="AA206559" s="271"/>
    </row>
    <row r="206560" spans="27:27">
      <c r="AA206560" s="271"/>
    </row>
    <row r="206561" spans="27:27">
      <c r="AA206561" s="271"/>
    </row>
    <row r="206562" spans="27:27">
      <c r="AA206562" s="271"/>
    </row>
    <row r="206563" spans="27:27">
      <c r="AA206563" s="271"/>
    </row>
    <row r="206564" spans="27:27">
      <c r="AA206564" s="271"/>
    </row>
    <row r="206565" spans="27:27">
      <c r="AA206565" s="271"/>
    </row>
    <row r="206566" spans="27:27">
      <c r="AA206566" s="271"/>
    </row>
    <row r="206567" spans="27:27">
      <c r="AA206567" s="271"/>
    </row>
    <row r="206568" spans="27:27">
      <c r="AA206568" s="271"/>
    </row>
    <row r="206569" spans="27:27">
      <c r="AA206569" s="271"/>
    </row>
    <row r="206570" spans="27:27">
      <c r="AA206570" s="271"/>
    </row>
    <row r="206571" spans="27:27">
      <c r="AA206571" s="271"/>
    </row>
    <row r="206572" spans="27:27">
      <c r="AA206572" s="271"/>
    </row>
    <row r="206573" spans="27:27">
      <c r="AA206573" s="271"/>
    </row>
    <row r="206574" spans="27:27">
      <c r="AA206574" s="271"/>
    </row>
    <row r="206575" spans="27:27">
      <c r="AA206575" s="271"/>
    </row>
    <row r="206576" spans="27:27">
      <c r="AA206576" s="271"/>
    </row>
    <row r="206577" spans="27:27">
      <c r="AA206577" s="271"/>
    </row>
    <row r="206578" spans="27:27">
      <c r="AA206578" s="271"/>
    </row>
    <row r="206579" spans="27:27">
      <c r="AA206579" s="271"/>
    </row>
    <row r="206580" spans="27:27">
      <c r="AA206580" s="271"/>
    </row>
    <row r="206581" spans="27:27">
      <c r="AA206581" s="271"/>
    </row>
    <row r="206582" spans="27:27">
      <c r="AA206582" s="271"/>
    </row>
    <row r="206583" spans="27:27">
      <c r="AA206583" s="271"/>
    </row>
    <row r="206584" spans="27:27">
      <c r="AA206584" s="271"/>
    </row>
    <row r="206585" spans="27:27">
      <c r="AA206585" s="271"/>
    </row>
    <row r="206586" spans="27:27">
      <c r="AA206586" s="271"/>
    </row>
    <row r="206587" spans="27:27">
      <c r="AA206587" s="271"/>
    </row>
    <row r="206588" spans="27:27">
      <c r="AA206588" s="271"/>
    </row>
    <row r="206589" spans="27:27">
      <c r="AA206589" s="271"/>
    </row>
    <row r="206590" spans="27:27">
      <c r="AA206590" s="271"/>
    </row>
    <row r="206591" spans="27:27">
      <c r="AA206591" s="271"/>
    </row>
    <row r="206592" spans="27:27">
      <c r="AA206592" s="271"/>
    </row>
    <row r="206593" spans="27:27">
      <c r="AA206593" s="271"/>
    </row>
    <row r="206594" spans="27:27">
      <c r="AA206594" s="271"/>
    </row>
    <row r="206595" spans="27:27">
      <c r="AA206595" s="271"/>
    </row>
    <row r="206596" spans="27:27">
      <c r="AA206596" s="271"/>
    </row>
    <row r="206597" spans="27:27">
      <c r="AA206597" s="271"/>
    </row>
    <row r="206598" spans="27:27">
      <c r="AA206598" s="271"/>
    </row>
    <row r="206599" spans="27:27">
      <c r="AA206599" s="271"/>
    </row>
    <row r="206600" spans="27:27">
      <c r="AA206600" s="271"/>
    </row>
    <row r="206601" spans="27:27">
      <c r="AA206601" s="271"/>
    </row>
    <row r="206602" spans="27:27">
      <c r="AA206602" s="271"/>
    </row>
    <row r="206603" spans="27:27">
      <c r="AA206603" s="271"/>
    </row>
    <row r="206604" spans="27:27">
      <c r="AA206604" s="271"/>
    </row>
    <row r="206605" spans="27:27">
      <c r="AA206605" s="271"/>
    </row>
    <row r="206606" spans="27:27">
      <c r="AA206606" s="271"/>
    </row>
    <row r="206607" spans="27:27">
      <c r="AA206607" s="271"/>
    </row>
    <row r="206608" spans="27:27">
      <c r="AA206608" s="271"/>
    </row>
    <row r="206609" spans="27:27">
      <c r="AA206609" s="271"/>
    </row>
    <row r="206610" spans="27:27">
      <c r="AA206610" s="271"/>
    </row>
    <row r="206611" spans="27:27">
      <c r="AA206611" s="271"/>
    </row>
    <row r="206612" spans="27:27">
      <c r="AA206612" s="271"/>
    </row>
    <row r="206613" spans="27:27">
      <c r="AA206613" s="271"/>
    </row>
    <row r="206614" spans="27:27">
      <c r="AA206614" s="271"/>
    </row>
    <row r="206615" spans="27:27">
      <c r="AA206615" s="271"/>
    </row>
    <row r="206616" spans="27:27">
      <c r="AA206616" s="271"/>
    </row>
    <row r="206617" spans="27:27">
      <c r="AA206617" s="271"/>
    </row>
    <row r="206618" spans="27:27">
      <c r="AA206618" s="271"/>
    </row>
    <row r="206619" spans="27:27">
      <c r="AA206619" s="271"/>
    </row>
    <row r="206620" spans="27:27">
      <c r="AA206620" s="271"/>
    </row>
    <row r="206621" spans="27:27">
      <c r="AA206621" s="271"/>
    </row>
    <row r="206622" spans="27:27">
      <c r="AA206622" s="271"/>
    </row>
    <row r="206623" spans="27:27">
      <c r="AA206623" s="271"/>
    </row>
    <row r="206624" spans="27:27">
      <c r="AA206624" s="271"/>
    </row>
    <row r="206625" spans="27:27">
      <c r="AA206625" s="271"/>
    </row>
    <row r="206626" spans="27:27">
      <c r="AA206626" s="271"/>
    </row>
    <row r="206627" spans="27:27">
      <c r="AA206627" s="271"/>
    </row>
    <row r="206628" spans="27:27">
      <c r="AA206628" s="271"/>
    </row>
    <row r="206629" spans="27:27">
      <c r="AA206629" s="271"/>
    </row>
    <row r="206630" spans="27:27">
      <c r="AA206630" s="271"/>
    </row>
    <row r="206631" spans="27:27">
      <c r="AA206631" s="271"/>
    </row>
    <row r="206632" spans="27:27">
      <c r="AA206632" s="271"/>
    </row>
    <row r="206633" spans="27:27">
      <c r="AA206633" s="271"/>
    </row>
    <row r="206634" spans="27:27">
      <c r="AA206634" s="271"/>
    </row>
    <row r="206635" spans="27:27">
      <c r="AA206635" s="271"/>
    </row>
    <row r="206636" spans="27:27">
      <c r="AA206636" s="271"/>
    </row>
    <row r="206637" spans="27:27">
      <c r="AA206637" s="271"/>
    </row>
    <row r="206638" spans="27:27">
      <c r="AA206638" s="271"/>
    </row>
    <row r="206639" spans="27:27">
      <c r="AA206639" s="271"/>
    </row>
    <row r="206640" spans="27:27">
      <c r="AA206640" s="271"/>
    </row>
    <row r="206641" spans="27:27">
      <c r="AA206641" s="271"/>
    </row>
    <row r="206642" spans="27:27">
      <c r="AA206642" s="271"/>
    </row>
    <row r="206643" spans="27:27">
      <c r="AA206643" s="271"/>
    </row>
    <row r="206644" spans="27:27">
      <c r="AA206644" s="271"/>
    </row>
    <row r="206645" spans="27:27">
      <c r="AA206645" s="271"/>
    </row>
    <row r="206646" spans="27:27">
      <c r="AA206646" s="271"/>
    </row>
    <row r="206647" spans="27:27">
      <c r="AA206647" s="271"/>
    </row>
    <row r="206648" spans="27:27">
      <c r="AA206648" s="271"/>
    </row>
    <row r="206649" spans="27:27">
      <c r="AA206649" s="271"/>
    </row>
    <row r="206650" spans="27:27">
      <c r="AA206650" s="271"/>
    </row>
    <row r="206651" spans="27:27">
      <c r="AA206651" s="271"/>
    </row>
    <row r="206652" spans="27:27">
      <c r="AA206652" s="271"/>
    </row>
    <row r="206653" spans="27:27">
      <c r="AA206653" s="271"/>
    </row>
    <row r="206654" spans="27:27">
      <c r="AA206654" s="271"/>
    </row>
    <row r="206655" spans="27:27">
      <c r="AA206655" s="271"/>
    </row>
    <row r="206656" spans="27:27">
      <c r="AA206656" s="271"/>
    </row>
    <row r="206657" spans="27:27">
      <c r="AA206657" s="271"/>
    </row>
    <row r="206658" spans="27:27">
      <c r="AA206658" s="271"/>
    </row>
    <row r="206659" spans="27:27">
      <c r="AA206659" s="271"/>
    </row>
    <row r="206660" spans="27:27">
      <c r="AA206660" s="271"/>
    </row>
    <row r="206661" spans="27:27">
      <c r="AA206661" s="271"/>
    </row>
    <row r="206662" spans="27:27">
      <c r="AA206662" s="271"/>
    </row>
    <row r="206663" spans="27:27">
      <c r="AA206663" s="271"/>
    </row>
    <row r="206664" spans="27:27">
      <c r="AA206664" s="271"/>
    </row>
    <row r="206665" spans="27:27">
      <c r="AA206665" s="271"/>
    </row>
    <row r="206666" spans="27:27">
      <c r="AA206666" s="271"/>
    </row>
    <row r="206667" spans="27:27">
      <c r="AA206667" s="271"/>
    </row>
    <row r="206668" spans="27:27">
      <c r="AA206668" s="271"/>
    </row>
    <row r="206669" spans="27:27">
      <c r="AA206669" s="271"/>
    </row>
    <row r="206670" spans="27:27">
      <c r="AA206670" s="271"/>
    </row>
    <row r="206671" spans="27:27">
      <c r="AA206671" s="271"/>
    </row>
    <row r="206672" spans="27:27">
      <c r="AA206672" s="271"/>
    </row>
    <row r="206673" spans="27:27">
      <c r="AA206673" s="271"/>
    </row>
    <row r="206674" spans="27:27">
      <c r="AA206674" s="271"/>
    </row>
    <row r="206675" spans="27:27">
      <c r="AA206675" s="271"/>
    </row>
    <row r="206676" spans="27:27">
      <c r="AA206676" s="271"/>
    </row>
    <row r="206677" spans="27:27">
      <c r="AA206677" s="271"/>
    </row>
    <row r="206678" spans="27:27">
      <c r="AA206678" s="271"/>
    </row>
    <row r="206679" spans="27:27">
      <c r="AA206679" s="271"/>
    </row>
    <row r="206680" spans="27:27">
      <c r="AA206680" s="271"/>
    </row>
    <row r="206681" spans="27:27">
      <c r="AA206681" s="271"/>
    </row>
    <row r="206682" spans="27:27">
      <c r="AA206682" s="271"/>
    </row>
    <row r="206683" spans="27:27">
      <c r="AA206683" s="271"/>
    </row>
    <row r="206684" spans="27:27">
      <c r="AA206684" s="271"/>
    </row>
    <row r="206685" spans="27:27">
      <c r="AA206685" s="271"/>
    </row>
    <row r="206686" spans="27:27">
      <c r="AA206686" s="271"/>
    </row>
    <row r="206687" spans="27:27">
      <c r="AA206687" s="271"/>
    </row>
    <row r="206688" spans="27:27">
      <c r="AA206688" s="271"/>
    </row>
    <row r="206689" spans="27:27">
      <c r="AA206689" s="271"/>
    </row>
    <row r="206690" spans="27:27">
      <c r="AA206690" s="271"/>
    </row>
    <row r="206691" spans="27:27">
      <c r="AA206691" s="271"/>
    </row>
    <row r="206692" spans="27:27">
      <c r="AA206692" s="271"/>
    </row>
    <row r="206693" spans="27:27">
      <c r="AA206693" s="271"/>
    </row>
    <row r="206694" spans="27:27">
      <c r="AA206694" s="271"/>
    </row>
    <row r="206695" spans="27:27">
      <c r="AA206695" s="271"/>
    </row>
    <row r="206696" spans="27:27">
      <c r="AA206696" s="271"/>
    </row>
    <row r="206697" spans="27:27">
      <c r="AA206697" s="271"/>
    </row>
    <row r="206698" spans="27:27">
      <c r="AA206698" s="271"/>
    </row>
    <row r="206699" spans="27:27">
      <c r="AA206699" s="271"/>
    </row>
    <row r="206700" spans="27:27">
      <c r="AA206700" s="271"/>
    </row>
    <row r="206701" spans="27:27">
      <c r="AA206701" s="271"/>
    </row>
    <row r="206702" spans="27:27">
      <c r="AA206702" s="271"/>
    </row>
    <row r="206703" spans="27:27">
      <c r="AA206703" s="271"/>
    </row>
    <row r="206704" spans="27:27">
      <c r="AA206704" s="271"/>
    </row>
    <row r="206705" spans="27:27">
      <c r="AA206705" s="271"/>
    </row>
    <row r="206706" spans="27:27">
      <c r="AA206706" s="271"/>
    </row>
    <row r="206707" spans="27:27">
      <c r="AA206707" s="271"/>
    </row>
    <row r="206708" spans="27:27">
      <c r="AA206708" s="271"/>
    </row>
    <row r="206709" spans="27:27">
      <c r="AA206709" s="271"/>
    </row>
    <row r="206710" spans="27:27">
      <c r="AA206710" s="271"/>
    </row>
    <row r="206711" spans="27:27">
      <c r="AA206711" s="271"/>
    </row>
    <row r="206712" spans="27:27">
      <c r="AA206712" s="271"/>
    </row>
    <row r="206713" spans="27:27">
      <c r="AA206713" s="271"/>
    </row>
    <row r="206714" spans="27:27">
      <c r="AA206714" s="271"/>
    </row>
    <row r="206715" spans="27:27">
      <c r="AA206715" s="271"/>
    </row>
    <row r="206716" spans="27:27">
      <c r="AA206716" s="271"/>
    </row>
    <row r="206717" spans="27:27">
      <c r="AA206717" s="271"/>
    </row>
    <row r="206718" spans="27:27">
      <c r="AA206718" s="271"/>
    </row>
    <row r="206719" spans="27:27">
      <c r="AA206719" s="271"/>
    </row>
    <row r="206720" spans="27:27">
      <c r="AA206720" s="271"/>
    </row>
    <row r="206721" spans="27:27">
      <c r="AA206721" s="271"/>
    </row>
    <row r="206722" spans="27:27">
      <c r="AA206722" s="271"/>
    </row>
    <row r="206723" spans="27:27">
      <c r="AA206723" s="271"/>
    </row>
    <row r="206724" spans="27:27">
      <c r="AA206724" s="271"/>
    </row>
    <row r="206725" spans="27:27">
      <c r="AA206725" s="271"/>
    </row>
    <row r="206726" spans="27:27">
      <c r="AA206726" s="271"/>
    </row>
    <row r="206727" spans="27:27">
      <c r="AA206727" s="271"/>
    </row>
    <row r="206728" spans="27:27">
      <c r="AA206728" s="271"/>
    </row>
    <row r="206729" spans="27:27">
      <c r="AA206729" s="271"/>
    </row>
    <row r="206730" spans="27:27">
      <c r="AA206730" s="271"/>
    </row>
    <row r="206731" spans="27:27">
      <c r="AA206731" s="271"/>
    </row>
    <row r="206732" spans="27:27">
      <c r="AA206732" s="271"/>
    </row>
    <row r="206733" spans="27:27">
      <c r="AA206733" s="271"/>
    </row>
    <row r="206734" spans="27:27">
      <c r="AA206734" s="271"/>
    </row>
    <row r="206735" spans="27:27">
      <c r="AA206735" s="271"/>
    </row>
    <row r="206736" spans="27:27">
      <c r="AA206736" s="271"/>
    </row>
    <row r="206737" spans="27:27">
      <c r="AA206737" s="271"/>
    </row>
    <row r="206738" spans="27:27">
      <c r="AA206738" s="271"/>
    </row>
    <row r="206739" spans="27:27">
      <c r="AA206739" s="271"/>
    </row>
    <row r="206740" spans="27:27">
      <c r="AA206740" s="271"/>
    </row>
    <row r="206741" spans="27:27">
      <c r="AA206741" s="271"/>
    </row>
    <row r="206742" spans="27:27">
      <c r="AA206742" s="271"/>
    </row>
    <row r="206743" spans="27:27">
      <c r="AA206743" s="271"/>
    </row>
    <row r="206744" spans="27:27">
      <c r="AA206744" s="271"/>
    </row>
    <row r="206745" spans="27:27">
      <c r="AA206745" s="271"/>
    </row>
    <row r="206746" spans="27:27">
      <c r="AA206746" s="271"/>
    </row>
    <row r="206747" spans="27:27">
      <c r="AA206747" s="271"/>
    </row>
    <row r="206748" spans="27:27">
      <c r="AA206748" s="271"/>
    </row>
    <row r="206749" spans="27:27">
      <c r="AA206749" s="271"/>
    </row>
    <row r="206750" spans="27:27">
      <c r="AA206750" s="271"/>
    </row>
    <row r="206751" spans="27:27">
      <c r="AA206751" s="271"/>
    </row>
    <row r="206752" spans="27:27">
      <c r="AA206752" s="271"/>
    </row>
    <row r="206753" spans="27:27">
      <c r="AA206753" s="271"/>
    </row>
    <row r="206754" spans="27:27">
      <c r="AA206754" s="271"/>
    </row>
    <row r="206755" spans="27:27">
      <c r="AA206755" s="271"/>
    </row>
    <row r="206756" spans="27:27">
      <c r="AA206756" s="271"/>
    </row>
    <row r="206757" spans="27:27">
      <c r="AA206757" s="271"/>
    </row>
    <row r="206758" spans="27:27">
      <c r="AA206758" s="271"/>
    </row>
    <row r="206759" spans="27:27">
      <c r="AA206759" s="271"/>
    </row>
    <row r="206760" spans="27:27">
      <c r="AA206760" s="271"/>
    </row>
    <row r="206761" spans="27:27">
      <c r="AA206761" s="271"/>
    </row>
    <row r="206762" spans="27:27">
      <c r="AA206762" s="271"/>
    </row>
    <row r="206763" spans="27:27">
      <c r="AA206763" s="271"/>
    </row>
    <row r="206764" spans="27:27">
      <c r="AA206764" s="271"/>
    </row>
    <row r="206765" spans="27:27">
      <c r="AA206765" s="271"/>
    </row>
    <row r="206766" spans="27:27">
      <c r="AA206766" s="271"/>
    </row>
    <row r="206767" spans="27:27">
      <c r="AA206767" s="271"/>
    </row>
    <row r="206768" spans="27:27">
      <c r="AA206768" s="271"/>
    </row>
    <row r="206769" spans="27:27">
      <c r="AA206769" s="271"/>
    </row>
    <row r="206770" spans="27:27">
      <c r="AA206770" s="271"/>
    </row>
    <row r="206771" spans="27:27">
      <c r="AA206771" s="271"/>
    </row>
    <row r="206772" spans="27:27">
      <c r="AA206772" s="271"/>
    </row>
    <row r="206773" spans="27:27">
      <c r="AA206773" s="271"/>
    </row>
    <row r="206774" spans="27:27">
      <c r="AA206774" s="271"/>
    </row>
    <row r="206775" spans="27:27">
      <c r="AA206775" s="271"/>
    </row>
    <row r="206776" spans="27:27">
      <c r="AA206776" s="271"/>
    </row>
    <row r="206777" spans="27:27">
      <c r="AA206777" s="271"/>
    </row>
    <row r="206778" spans="27:27">
      <c r="AA206778" s="271"/>
    </row>
    <row r="206779" spans="27:27">
      <c r="AA206779" s="271"/>
    </row>
    <row r="206780" spans="27:27">
      <c r="AA206780" s="271"/>
    </row>
    <row r="206781" spans="27:27">
      <c r="AA206781" s="271"/>
    </row>
    <row r="206782" spans="27:27">
      <c r="AA206782" s="271"/>
    </row>
    <row r="206783" spans="27:27">
      <c r="AA206783" s="271"/>
    </row>
    <row r="206784" spans="27:27">
      <c r="AA206784" s="271"/>
    </row>
    <row r="206785" spans="27:27">
      <c r="AA206785" s="271"/>
    </row>
    <row r="206786" spans="27:27">
      <c r="AA206786" s="271"/>
    </row>
    <row r="206787" spans="27:27">
      <c r="AA206787" s="271"/>
    </row>
    <row r="206788" spans="27:27">
      <c r="AA206788" s="271"/>
    </row>
    <row r="206789" spans="27:27">
      <c r="AA206789" s="271"/>
    </row>
    <row r="206790" spans="27:27">
      <c r="AA206790" s="271"/>
    </row>
    <row r="206791" spans="27:27">
      <c r="AA206791" s="271"/>
    </row>
    <row r="206792" spans="27:27">
      <c r="AA206792" s="271"/>
    </row>
    <row r="206793" spans="27:27">
      <c r="AA206793" s="271"/>
    </row>
    <row r="206794" spans="27:27">
      <c r="AA206794" s="271"/>
    </row>
    <row r="206795" spans="27:27">
      <c r="AA206795" s="271"/>
    </row>
    <row r="206796" spans="27:27">
      <c r="AA206796" s="271"/>
    </row>
    <row r="206797" spans="27:27">
      <c r="AA206797" s="271"/>
    </row>
    <row r="206798" spans="27:27">
      <c r="AA206798" s="271"/>
    </row>
    <row r="206799" spans="27:27">
      <c r="AA206799" s="271"/>
    </row>
    <row r="206800" spans="27:27">
      <c r="AA206800" s="271"/>
    </row>
    <row r="206801" spans="27:27">
      <c r="AA206801" s="271"/>
    </row>
    <row r="206802" spans="27:27">
      <c r="AA206802" s="271"/>
    </row>
    <row r="206803" spans="27:27">
      <c r="AA206803" s="271"/>
    </row>
    <row r="206804" spans="27:27">
      <c r="AA206804" s="271"/>
    </row>
    <row r="206805" spans="27:27">
      <c r="AA206805" s="271"/>
    </row>
    <row r="206806" spans="27:27">
      <c r="AA206806" s="271"/>
    </row>
    <row r="206807" spans="27:27">
      <c r="AA206807" s="271"/>
    </row>
    <row r="206808" spans="27:27">
      <c r="AA206808" s="271"/>
    </row>
    <row r="206809" spans="27:27">
      <c r="AA206809" s="271"/>
    </row>
    <row r="206810" spans="27:27">
      <c r="AA206810" s="271"/>
    </row>
    <row r="206811" spans="27:27">
      <c r="AA206811" s="271"/>
    </row>
    <row r="206812" spans="27:27">
      <c r="AA206812" s="271"/>
    </row>
    <row r="206813" spans="27:27">
      <c r="AA206813" s="271"/>
    </row>
    <row r="206814" spans="27:27">
      <c r="AA206814" s="271"/>
    </row>
    <row r="206815" spans="27:27">
      <c r="AA206815" s="271"/>
    </row>
    <row r="206816" spans="27:27">
      <c r="AA206816" s="271"/>
    </row>
    <row r="206817" spans="27:27">
      <c r="AA206817" s="271"/>
    </row>
    <row r="206818" spans="27:27">
      <c r="AA206818" s="271"/>
    </row>
    <row r="206819" spans="27:27">
      <c r="AA206819" s="271"/>
    </row>
    <row r="206820" spans="27:27">
      <c r="AA206820" s="271"/>
    </row>
    <row r="206821" spans="27:27">
      <c r="AA206821" s="271"/>
    </row>
    <row r="206822" spans="27:27">
      <c r="AA206822" s="271"/>
    </row>
    <row r="206823" spans="27:27">
      <c r="AA206823" s="271"/>
    </row>
    <row r="206824" spans="27:27">
      <c r="AA206824" s="271"/>
    </row>
    <row r="206825" spans="27:27">
      <c r="AA206825" s="271"/>
    </row>
    <row r="206826" spans="27:27">
      <c r="AA206826" s="271"/>
    </row>
    <row r="206827" spans="27:27">
      <c r="AA206827" s="271"/>
    </row>
    <row r="206828" spans="27:27">
      <c r="AA206828" s="271"/>
    </row>
    <row r="206829" spans="27:27">
      <c r="AA206829" s="271"/>
    </row>
    <row r="206830" spans="27:27">
      <c r="AA206830" s="271"/>
    </row>
    <row r="206831" spans="27:27">
      <c r="AA206831" s="271"/>
    </row>
    <row r="206832" spans="27:27">
      <c r="AA206832" s="271"/>
    </row>
    <row r="206833" spans="27:27">
      <c r="AA206833" s="271"/>
    </row>
    <row r="206834" spans="27:27">
      <c r="AA206834" s="271"/>
    </row>
    <row r="206835" spans="27:27">
      <c r="AA206835" s="271"/>
    </row>
    <row r="206836" spans="27:27">
      <c r="AA206836" s="271"/>
    </row>
    <row r="206837" spans="27:27">
      <c r="AA206837" s="271"/>
    </row>
    <row r="206838" spans="27:27">
      <c r="AA206838" s="271"/>
    </row>
    <row r="206839" spans="27:27">
      <c r="AA206839" s="271"/>
    </row>
    <row r="206840" spans="27:27">
      <c r="AA206840" s="271"/>
    </row>
    <row r="206841" spans="27:27">
      <c r="AA206841" s="271"/>
    </row>
    <row r="206842" spans="27:27">
      <c r="AA206842" s="271"/>
    </row>
    <row r="206843" spans="27:27">
      <c r="AA206843" s="271"/>
    </row>
    <row r="206844" spans="27:27">
      <c r="AA206844" s="271"/>
    </row>
    <row r="206845" spans="27:27">
      <c r="AA206845" s="271"/>
    </row>
    <row r="206846" spans="27:27">
      <c r="AA206846" s="271"/>
    </row>
    <row r="206847" spans="27:27">
      <c r="AA206847" s="271"/>
    </row>
    <row r="206848" spans="27:27">
      <c r="AA206848" s="271"/>
    </row>
    <row r="206849" spans="27:27">
      <c r="AA206849" s="271"/>
    </row>
    <row r="206850" spans="27:27">
      <c r="AA206850" s="271"/>
    </row>
    <row r="206851" spans="27:27">
      <c r="AA206851" s="271"/>
    </row>
    <row r="206852" spans="27:27">
      <c r="AA206852" s="271"/>
    </row>
    <row r="206853" spans="27:27">
      <c r="AA206853" s="271"/>
    </row>
    <row r="206854" spans="27:27">
      <c r="AA206854" s="271"/>
    </row>
    <row r="206855" spans="27:27">
      <c r="AA206855" s="271"/>
    </row>
    <row r="206856" spans="27:27">
      <c r="AA206856" s="271"/>
    </row>
    <row r="206857" spans="27:27">
      <c r="AA206857" s="271"/>
    </row>
    <row r="206858" spans="27:27">
      <c r="AA206858" s="271"/>
    </row>
    <row r="206859" spans="27:27">
      <c r="AA206859" s="271"/>
    </row>
    <row r="206860" spans="27:27">
      <c r="AA206860" s="271"/>
    </row>
    <row r="206861" spans="27:27">
      <c r="AA206861" s="271"/>
    </row>
    <row r="206862" spans="27:27">
      <c r="AA206862" s="271"/>
    </row>
    <row r="206863" spans="27:27">
      <c r="AA206863" s="271"/>
    </row>
    <row r="206864" spans="27:27">
      <c r="AA206864" s="271"/>
    </row>
    <row r="206865" spans="27:27">
      <c r="AA206865" s="271"/>
    </row>
    <row r="206866" spans="27:27">
      <c r="AA206866" s="271"/>
    </row>
    <row r="206867" spans="27:27">
      <c r="AA206867" s="271"/>
    </row>
    <row r="206868" spans="27:27">
      <c r="AA206868" s="271"/>
    </row>
    <row r="206869" spans="27:27">
      <c r="AA206869" s="271"/>
    </row>
    <row r="206870" spans="27:27">
      <c r="AA206870" s="271"/>
    </row>
    <row r="206871" spans="27:27">
      <c r="AA206871" s="271"/>
    </row>
    <row r="206872" spans="27:27">
      <c r="AA206872" s="271"/>
    </row>
    <row r="206873" spans="27:27">
      <c r="AA206873" s="271"/>
    </row>
    <row r="206874" spans="27:27">
      <c r="AA206874" s="271"/>
    </row>
    <row r="206875" spans="27:27">
      <c r="AA206875" s="271"/>
    </row>
    <row r="206876" spans="27:27">
      <c r="AA206876" s="271"/>
    </row>
    <row r="206877" spans="27:27">
      <c r="AA206877" s="271"/>
    </row>
    <row r="206878" spans="27:27">
      <c r="AA206878" s="271"/>
    </row>
    <row r="206879" spans="27:27">
      <c r="AA206879" s="271"/>
    </row>
    <row r="206880" spans="27:27">
      <c r="AA206880" s="271"/>
    </row>
    <row r="206881" spans="27:27">
      <c r="AA206881" s="271"/>
    </row>
    <row r="206882" spans="27:27">
      <c r="AA206882" s="271"/>
    </row>
    <row r="206883" spans="27:27">
      <c r="AA206883" s="271"/>
    </row>
    <row r="206884" spans="27:27">
      <c r="AA206884" s="271"/>
    </row>
    <row r="206885" spans="27:27">
      <c r="AA206885" s="271"/>
    </row>
    <row r="206886" spans="27:27">
      <c r="AA206886" s="271"/>
    </row>
    <row r="206887" spans="27:27">
      <c r="AA206887" s="271"/>
    </row>
    <row r="206888" spans="27:27">
      <c r="AA206888" s="271"/>
    </row>
    <row r="206889" spans="27:27">
      <c r="AA206889" s="271"/>
    </row>
    <row r="206890" spans="27:27">
      <c r="AA206890" s="271"/>
    </row>
    <row r="206891" spans="27:27">
      <c r="AA206891" s="271"/>
    </row>
    <row r="206892" spans="27:27">
      <c r="AA206892" s="271"/>
    </row>
    <row r="206893" spans="27:27">
      <c r="AA206893" s="271"/>
    </row>
    <row r="206894" spans="27:27">
      <c r="AA206894" s="271"/>
    </row>
    <row r="206895" spans="27:27">
      <c r="AA206895" s="271"/>
    </row>
    <row r="206896" spans="27:27">
      <c r="AA206896" s="271"/>
    </row>
    <row r="206897" spans="27:27">
      <c r="AA206897" s="271"/>
    </row>
    <row r="206898" spans="27:27">
      <c r="AA206898" s="271"/>
    </row>
    <row r="206899" spans="27:27">
      <c r="AA206899" s="271"/>
    </row>
    <row r="206900" spans="27:27">
      <c r="AA206900" s="271"/>
    </row>
    <row r="206901" spans="27:27">
      <c r="AA206901" s="271"/>
    </row>
    <row r="206902" spans="27:27">
      <c r="AA206902" s="271"/>
    </row>
    <row r="206903" spans="27:27">
      <c r="AA206903" s="271"/>
    </row>
    <row r="206904" spans="27:27">
      <c r="AA206904" s="271"/>
    </row>
    <row r="206905" spans="27:27">
      <c r="AA206905" s="271"/>
    </row>
    <row r="206906" spans="27:27">
      <c r="AA206906" s="271"/>
    </row>
    <row r="206907" spans="27:27">
      <c r="AA206907" s="271"/>
    </row>
    <row r="206908" spans="27:27">
      <c r="AA206908" s="271"/>
    </row>
    <row r="206909" spans="27:27">
      <c r="AA206909" s="271"/>
    </row>
    <row r="206910" spans="27:27">
      <c r="AA206910" s="271"/>
    </row>
    <row r="206911" spans="27:27">
      <c r="AA206911" s="271"/>
    </row>
    <row r="206912" spans="27:27">
      <c r="AA206912" s="271"/>
    </row>
    <row r="206913" spans="27:27">
      <c r="AA206913" s="271"/>
    </row>
    <row r="206914" spans="27:27">
      <c r="AA206914" s="271"/>
    </row>
    <row r="206915" spans="27:27">
      <c r="AA206915" s="271"/>
    </row>
    <row r="206916" spans="27:27">
      <c r="AA206916" s="271"/>
    </row>
    <row r="206917" spans="27:27">
      <c r="AA206917" s="271"/>
    </row>
    <row r="206918" spans="27:27">
      <c r="AA206918" s="271"/>
    </row>
    <row r="206919" spans="27:27">
      <c r="AA206919" s="271"/>
    </row>
    <row r="206920" spans="27:27">
      <c r="AA206920" s="271"/>
    </row>
    <row r="206921" spans="27:27">
      <c r="AA206921" s="271"/>
    </row>
    <row r="206922" spans="27:27">
      <c r="AA206922" s="271"/>
    </row>
    <row r="206923" spans="27:27">
      <c r="AA206923" s="271"/>
    </row>
    <row r="206924" spans="27:27">
      <c r="AA206924" s="271"/>
    </row>
    <row r="206925" spans="27:27">
      <c r="AA206925" s="271"/>
    </row>
    <row r="206926" spans="27:27">
      <c r="AA206926" s="271"/>
    </row>
    <row r="206927" spans="27:27">
      <c r="AA206927" s="271"/>
    </row>
    <row r="206928" spans="27:27">
      <c r="AA206928" s="271"/>
    </row>
    <row r="206929" spans="27:27">
      <c r="AA206929" s="271"/>
    </row>
    <row r="206930" spans="27:27">
      <c r="AA206930" s="271"/>
    </row>
    <row r="206931" spans="27:27">
      <c r="AA206931" s="271"/>
    </row>
    <row r="206932" spans="27:27">
      <c r="AA206932" s="271"/>
    </row>
    <row r="206933" spans="27:27">
      <c r="AA206933" s="271"/>
    </row>
    <row r="206934" spans="27:27">
      <c r="AA206934" s="271"/>
    </row>
    <row r="206935" spans="27:27">
      <c r="AA206935" s="271"/>
    </row>
    <row r="206936" spans="27:27">
      <c r="AA206936" s="271"/>
    </row>
    <row r="206937" spans="27:27">
      <c r="AA206937" s="271"/>
    </row>
    <row r="206938" spans="27:27">
      <c r="AA206938" s="271"/>
    </row>
    <row r="206939" spans="27:27">
      <c r="AA206939" s="271"/>
    </row>
    <row r="206940" spans="27:27">
      <c r="AA206940" s="271"/>
    </row>
    <row r="206941" spans="27:27">
      <c r="AA206941" s="271"/>
    </row>
    <row r="206942" spans="27:27">
      <c r="AA206942" s="271"/>
    </row>
    <row r="206943" spans="27:27">
      <c r="AA206943" s="271"/>
    </row>
    <row r="206944" spans="27:27">
      <c r="AA206944" s="271"/>
    </row>
    <row r="206945" spans="27:27">
      <c r="AA206945" s="271"/>
    </row>
    <row r="206946" spans="27:27">
      <c r="AA206946" s="271"/>
    </row>
    <row r="206947" spans="27:27">
      <c r="AA206947" s="271"/>
    </row>
    <row r="206948" spans="27:27">
      <c r="AA206948" s="271"/>
    </row>
    <row r="206949" spans="27:27">
      <c r="AA206949" s="271"/>
    </row>
    <row r="206950" spans="27:27">
      <c r="AA206950" s="271"/>
    </row>
    <row r="206951" spans="27:27">
      <c r="AA206951" s="271"/>
    </row>
    <row r="206952" spans="27:27">
      <c r="AA206952" s="271"/>
    </row>
    <row r="206953" spans="27:27">
      <c r="AA206953" s="271"/>
    </row>
    <row r="206954" spans="27:27">
      <c r="AA206954" s="271"/>
    </row>
    <row r="206955" spans="27:27">
      <c r="AA206955" s="271"/>
    </row>
    <row r="206956" spans="27:27">
      <c r="AA206956" s="271"/>
    </row>
    <row r="206957" spans="27:27">
      <c r="AA206957" s="271"/>
    </row>
    <row r="206958" spans="27:27">
      <c r="AA206958" s="271"/>
    </row>
    <row r="206959" spans="27:27">
      <c r="AA206959" s="271"/>
    </row>
    <row r="206960" spans="27:27">
      <c r="AA206960" s="271"/>
    </row>
    <row r="206961" spans="27:27">
      <c r="AA206961" s="271"/>
    </row>
    <row r="206962" spans="27:27">
      <c r="AA206962" s="271"/>
    </row>
    <row r="206963" spans="27:27">
      <c r="AA206963" s="271"/>
    </row>
    <row r="206964" spans="27:27">
      <c r="AA206964" s="271"/>
    </row>
    <row r="206965" spans="27:27">
      <c r="AA206965" s="271"/>
    </row>
    <row r="206966" spans="27:27">
      <c r="AA206966" s="271"/>
    </row>
    <row r="206967" spans="27:27">
      <c r="AA206967" s="271"/>
    </row>
    <row r="206968" spans="27:27">
      <c r="AA206968" s="271"/>
    </row>
    <row r="206969" spans="27:27">
      <c r="AA206969" s="271"/>
    </row>
    <row r="206970" spans="27:27">
      <c r="AA206970" s="271"/>
    </row>
    <row r="206971" spans="27:27">
      <c r="AA206971" s="271"/>
    </row>
    <row r="206972" spans="27:27">
      <c r="AA206972" s="271"/>
    </row>
    <row r="206973" spans="27:27">
      <c r="AA206973" s="271"/>
    </row>
    <row r="206974" spans="27:27">
      <c r="AA206974" s="271"/>
    </row>
    <row r="206975" spans="27:27">
      <c r="AA206975" s="271"/>
    </row>
    <row r="206976" spans="27:27">
      <c r="AA206976" s="271"/>
    </row>
    <row r="206977" spans="27:27">
      <c r="AA206977" s="271"/>
    </row>
    <row r="206978" spans="27:27">
      <c r="AA206978" s="271"/>
    </row>
    <row r="206979" spans="27:27">
      <c r="AA206979" s="271"/>
    </row>
    <row r="206980" spans="27:27">
      <c r="AA206980" s="271"/>
    </row>
    <row r="206981" spans="27:27">
      <c r="AA206981" s="271"/>
    </row>
    <row r="206982" spans="27:27">
      <c r="AA206982" s="271"/>
    </row>
    <row r="206983" spans="27:27">
      <c r="AA206983" s="271"/>
    </row>
    <row r="206984" spans="27:27">
      <c r="AA206984" s="271"/>
    </row>
    <row r="206985" spans="27:27">
      <c r="AA206985" s="271"/>
    </row>
    <row r="206986" spans="27:27">
      <c r="AA206986" s="271"/>
    </row>
    <row r="206987" spans="27:27">
      <c r="AA206987" s="271"/>
    </row>
    <row r="206988" spans="27:27">
      <c r="AA206988" s="271"/>
    </row>
    <row r="206989" spans="27:27">
      <c r="AA206989" s="271"/>
    </row>
    <row r="206990" spans="27:27">
      <c r="AA206990" s="271"/>
    </row>
    <row r="206991" spans="27:27">
      <c r="AA206991" s="271"/>
    </row>
    <row r="206992" spans="27:27">
      <c r="AA206992" s="271"/>
    </row>
    <row r="206993" spans="27:27">
      <c r="AA206993" s="271"/>
    </row>
    <row r="206994" spans="27:27">
      <c r="AA206994" s="271"/>
    </row>
    <row r="206995" spans="27:27">
      <c r="AA206995" s="271"/>
    </row>
    <row r="206996" spans="27:27">
      <c r="AA206996" s="271"/>
    </row>
    <row r="206997" spans="27:27">
      <c r="AA206997" s="271"/>
    </row>
    <row r="206998" spans="27:27">
      <c r="AA206998" s="271"/>
    </row>
    <row r="206999" spans="27:27">
      <c r="AA206999" s="271"/>
    </row>
    <row r="207000" spans="27:27">
      <c r="AA207000" s="271"/>
    </row>
    <row r="207001" spans="27:27">
      <c r="AA207001" s="271"/>
    </row>
    <row r="207002" spans="27:27">
      <c r="AA207002" s="271"/>
    </row>
    <row r="207003" spans="27:27">
      <c r="AA207003" s="271"/>
    </row>
    <row r="207004" spans="27:27">
      <c r="AA207004" s="271"/>
    </row>
    <row r="207005" spans="27:27">
      <c r="AA207005" s="271"/>
    </row>
    <row r="207006" spans="27:27">
      <c r="AA207006" s="271"/>
    </row>
    <row r="207007" spans="27:27">
      <c r="AA207007" s="271"/>
    </row>
    <row r="207008" spans="27:27">
      <c r="AA207008" s="271"/>
    </row>
    <row r="207009" spans="27:27">
      <c r="AA207009" s="271"/>
    </row>
    <row r="207010" spans="27:27">
      <c r="AA207010" s="271"/>
    </row>
    <row r="207011" spans="27:27">
      <c r="AA207011" s="271"/>
    </row>
    <row r="207012" spans="27:27">
      <c r="AA207012" s="271"/>
    </row>
    <row r="207013" spans="27:27">
      <c r="AA207013" s="271"/>
    </row>
    <row r="207014" spans="27:27">
      <c r="AA207014" s="271"/>
    </row>
    <row r="207015" spans="27:27">
      <c r="AA207015" s="271"/>
    </row>
    <row r="207016" spans="27:27">
      <c r="AA207016" s="271"/>
    </row>
    <row r="207017" spans="27:27">
      <c r="AA207017" s="271"/>
    </row>
    <row r="207018" spans="27:27">
      <c r="AA207018" s="271"/>
    </row>
    <row r="207019" spans="27:27">
      <c r="AA207019" s="271"/>
    </row>
    <row r="207020" spans="27:27">
      <c r="AA207020" s="271"/>
    </row>
    <row r="207021" spans="27:27">
      <c r="AA207021" s="271"/>
    </row>
    <row r="207022" spans="27:27">
      <c r="AA207022" s="271"/>
    </row>
    <row r="207023" spans="27:27">
      <c r="AA207023" s="271"/>
    </row>
    <row r="207024" spans="27:27">
      <c r="AA207024" s="271"/>
    </row>
    <row r="207025" spans="27:27">
      <c r="AA207025" s="271"/>
    </row>
    <row r="207026" spans="27:27">
      <c r="AA207026" s="271"/>
    </row>
    <row r="207027" spans="27:27">
      <c r="AA207027" s="271"/>
    </row>
    <row r="207028" spans="27:27">
      <c r="AA207028" s="271"/>
    </row>
    <row r="207029" spans="27:27">
      <c r="AA207029" s="271"/>
    </row>
    <row r="207030" spans="27:27">
      <c r="AA207030" s="271"/>
    </row>
    <row r="207031" spans="27:27">
      <c r="AA207031" s="271"/>
    </row>
    <row r="207032" spans="27:27">
      <c r="AA207032" s="271"/>
    </row>
    <row r="207033" spans="27:27">
      <c r="AA207033" s="271"/>
    </row>
    <row r="207034" spans="27:27">
      <c r="AA207034" s="271"/>
    </row>
    <row r="207035" spans="27:27">
      <c r="AA207035" s="271"/>
    </row>
    <row r="207036" spans="27:27">
      <c r="AA207036" s="271"/>
    </row>
    <row r="207037" spans="27:27">
      <c r="AA207037" s="271"/>
    </row>
    <row r="207038" spans="27:27">
      <c r="AA207038" s="271"/>
    </row>
    <row r="207039" spans="27:27">
      <c r="AA207039" s="271"/>
    </row>
    <row r="207040" spans="27:27">
      <c r="AA207040" s="271"/>
    </row>
    <row r="207041" spans="27:27">
      <c r="AA207041" s="271"/>
    </row>
    <row r="207042" spans="27:27">
      <c r="AA207042" s="271"/>
    </row>
    <row r="207043" spans="27:27">
      <c r="AA207043" s="271"/>
    </row>
    <row r="207044" spans="27:27">
      <c r="AA207044" s="271"/>
    </row>
    <row r="207045" spans="27:27">
      <c r="AA207045" s="271"/>
    </row>
    <row r="207046" spans="27:27">
      <c r="AA207046" s="271"/>
    </row>
    <row r="207047" spans="27:27">
      <c r="AA207047" s="271"/>
    </row>
    <row r="207048" spans="27:27">
      <c r="AA207048" s="271"/>
    </row>
    <row r="207049" spans="27:27">
      <c r="AA207049" s="271"/>
    </row>
    <row r="207050" spans="27:27">
      <c r="AA207050" s="271"/>
    </row>
    <row r="207051" spans="27:27">
      <c r="AA207051" s="271"/>
    </row>
    <row r="207052" spans="27:27">
      <c r="AA207052" s="271"/>
    </row>
    <row r="207053" spans="27:27">
      <c r="AA207053" s="271"/>
    </row>
    <row r="207054" spans="27:27">
      <c r="AA207054" s="271"/>
    </row>
    <row r="207055" spans="27:27">
      <c r="AA207055" s="271"/>
    </row>
    <row r="207056" spans="27:27">
      <c r="AA207056" s="271"/>
    </row>
    <row r="207057" spans="27:27">
      <c r="AA207057" s="271"/>
    </row>
    <row r="207058" spans="27:27">
      <c r="AA207058" s="271"/>
    </row>
    <row r="207059" spans="27:27">
      <c r="AA207059" s="271"/>
    </row>
    <row r="207060" spans="27:27">
      <c r="AA207060" s="271"/>
    </row>
    <row r="207061" spans="27:27">
      <c r="AA207061" s="271"/>
    </row>
    <row r="207062" spans="27:27">
      <c r="AA207062" s="271"/>
    </row>
    <row r="207063" spans="27:27">
      <c r="AA207063" s="271"/>
    </row>
    <row r="207064" spans="27:27">
      <c r="AA207064" s="271"/>
    </row>
    <row r="207065" spans="27:27">
      <c r="AA207065" s="271"/>
    </row>
    <row r="207066" spans="27:27">
      <c r="AA207066" s="271"/>
    </row>
    <row r="207067" spans="27:27">
      <c r="AA207067" s="271"/>
    </row>
    <row r="207068" spans="27:27">
      <c r="AA207068" s="271"/>
    </row>
    <row r="207069" spans="27:27">
      <c r="AA207069" s="271"/>
    </row>
    <row r="207070" spans="27:27">
      <c r="AA207070" s="271"/>
    </row>
    <row r="207071" spans="27:27">
      <c r="AA207071" s="271"/>
    </row>
    <row r="207072" spans="27:27">
      <c r="AA207072" s="271"/>
    </row>
    <row r="207073" spans="27:27">
      <c r="AA207073" s="271"/>
    </row>
    <row r="207074" spans="27:27">
      <c r="AA207074" s="271"/>
    </row>
    <row r="207075" spans="27:27">
      <c r="AA207075" s="271"/>
    </row>
    <row r="207076" spans="27:27">
      <c r="AA207076" s="271"/>
    </row>
    <row r="207077" spans="27:27">
      <c r="AA207077" s="271"/>
    </row>
    <row r="207078" spans="27:27">
      <c r="AA207078" s="271"/>
    </row>
    <row r="207079" spans="27:27">
      <c r="AA207079" s="271"/>
    </row>
    <row r="207080" spans="27:27">
      <c r="AA207080" s="271"/>
    </row>
    <row r="207081" spans="27:27">
      <c r="AA207081" s="271"/>
    </row>
    <row r="207082" spans="27:27">
      <c r="AA207082" s="271"/>
    </row>
    <row r="207083" spans="27:27">
      <c r="AA207083" s="271"/>
    </row>
    <row r="207084" spans="27:27">
      <c r="AA207084" s="271"/>
    </row>
    <row r="207085" spans="27:27">
      <c r="AA207085" s="271"/>
    </row>
    <row r="207086" spans="27:27">
      <c r="AA207086" s="271"/>
    </row>
    <row r="207087" spans="27:27">
      <c r="AA207087" s="271"/>
    </row>
    <row r="207088" spans="27:27">
      <c r="AA207088" s="271"/>
    </row>
    <row r="207089" spans="27:27">
      <c r="AA207089" s="271"/>
    </row>
    <row r="207090" spans="27:27">
      <c r="AA207090" s="271"/>
    </row>
    <row r="207091" spans="27:27">
      <c r="AA207091" s="271"/>
    </row>
    <row r="207092" spans="27:27">
      <c r="AA207092" s="271"/>
    </row>
    <row r="207093" spans="27:27">
      <c r="AA207093" s="271"/>
    </row>
    <row r="207094" spans="27:27">
      <c r="AA207094" s="271"/>
    </row>
    <row r="207095" spans="27:27">
      <c r="AA207095" s="271"/>
    </row>
    <row r="207096" spans="27:27">
      <c r="AA207096" s="271"/>
    </row>
    <row r="207097" spans="27:27">
      <c r="AA207097" s="271"/>
    </row>
    <row r="207098" spans="27:27">
      <c r="AA207098" s="271"/>
    </row>
    <row r="207099" spans="27:27">
      <c r="AA207099" s="271"/>
    </row>
    <row r="207100" spans="27:27">
      <c r="AA207100" s="271"/>
    </row>
    <row r="207101" spans="27:27">
      <c r="AA207101" s="271"/>
    </row>
    <row r="207102" spans="27:27">
      <c r="AA207102" s="271"/>
    </row>
    <row r="207103" spans="27:27">
      <c r="AA207103" s="271"/>
    </row>
    <row r="207104" spans="27:27">
      <c r="AA207104" s="271"/>
    </row>
    <row r="207105" spans="27:27">
      <c r="AA207105" s="271"/>
    </row>
    <row r="207106" spans="27:27">
      <c r="AA207106" s="271"/>
    </row>
    <row r="207107" spans="27:27">
      <c r="AA207107" s="271"/>
    </row>
    <row r="207108" spans="27:27">
      <c r="AA207108" s="271"/>
    </row>
    <row r="207109" spans="27:27">
      <c r="AA207109" s="271"/>
    </row>
    <row r="207110" spans="27:27">
      <c r="AA207110" s="271"/>
    </row>
    <row r="207111" spans="27:27">
      <c r="AA207111" s="271"/>
    </row>
    <row r="207112" spans="27:27">
      <c r="AA207112" s="271"/>
    </row>
    <row r="207113" spans="27:27">
      <c r="AA207113" s="271"/>
    </row>
    <row r="207114" spans="27:27">
      <c r="AA207114" s="271"/>
    </row>
    <row r="207115" spans="27:27">
      <c r="AA207115" s="271"/>
    </row>
    <row r="207116" spans="27:27">
      <c r="AA207116" s="271"/>
    </row>
    <row r="207117" spans="27:27">
      <c r="AA207117" s="271"/>
    </row>
    <row r="207118" spans="27:27">
      <c r="AA207118" s="271"/>
    </row>
    <row r="207119" spans="27:27">
      <c r="AA207119" s="271"/>
    </row>
    <row r="207120" spans="27:27">
      <c r="AA207120" s="271"/>
    </row>
    <row r="207121" spans="27:27">
      <c r="AA207121" s="271"/>
    </row>
    <row r="207122" spans="27:27">
      <c r="AA207122" s="271"/>
    </row>
    <row r="207123" spans="27:27">
      <c r="AA207123" s="271"/>
    </row>
    <row r="207124" spans="27:27">
      <c r="AA207124" s="271"/>
    </row>
    <row r="207125" spans="27:27">
      <c r="AA207125" s="271"/>
    </row>
    <row r="207126" spans="27:27">
      <c r="AA207126" s="271"/>
    </row>
    <row r="207127" spans="27:27">
      <c r="AA207127" s="271"/>
    </row>
    <row r="207128" spans="27:27">
      <c r="AA207128" s="271"/>
    </row>
    <row r="207129" spans="27:27">
      <c r="AA207129" s="271"/>
    </row>
    <row r="207130" spans="27:27">
      <c r="AA207130" s="271"/>
    </row>
    <row r="207131" spans="27:27">
      <c r="AA207131" s="271"/>
    </row>
    <row r="207132" spans="27:27">
      <c r="AA207132" s="271"/>
    </row>
    <row r="207133" spans="27:27">
      <c r="AA207133" s="271"/>
    </row>
    <row r="207134" spans="27:27">
      <c r="AA207134" s="271"/>
    </row>
    <row r="207135" spans="27:27">
      <c r="AA207135" s="271"/>
    </row>
    <row r="207136" spans="27:27">
      <c r="AA207136" s="271"/>
    </row>
    <row r="207137" spans="27:27">
      <c r="AA207137" s="271"/>
    </row>
    <row r="207138" spans="27:27">
      <c r="AA207138" s="271"/>
    </row>
    <row r="207139" spans="27:27">
      <c r="AA207139" s="271"/>
    </row>
    <row r="207140" spans="27:27">
      <c r="AA207140" s="271"/>
    </row>
    <row r="207141" spans="27:27">
      <c r="AA207141" s="271"/>
    </row>
    <row r="207142" spans="27:27">
      <c r="AA207142" s="271"/>
    </row>
    <row r="207143" spans="27:27">
      <c r="AA207143" s="271"/>
    </row>
    <row r="207144" spans="27:27">
      <c r="AA207144" s="271"/>
    </row>
    <row r="207145" spans="27:27">
      <c r="AA207145" s="271"/>
    </row>
    <row r="207146" spans="27:27">
      <c r="AA207146" s="271"/>
    </row>
    <row r="207147" spans="27:27">
      <c r="AA207147" s="271"/>
    </row>
    <row r="207148" spans="27:27">
      <c r="AA207148" s="271"/>
    </row>
    <row r="207149" spans="27:27">
      <c r="AA207149" s="271"/>
    </row>
    <row r="207150" spans="27:27">
      <c r="AA207150" s="271"/>
    </row>
    <row r="207151" spans="27:27">
      <c r="AA207151" s="271"/>
    </row>
    <row r="207152" spans="27:27">
      <c r="AA207152" s="271"/>
    </row>
    <row r="207153" spans="27:27">
      <c r="AA207153" s="271"/>
    </row>
    <row r="207154" spans="27:27">
      <c r="AA207154" s="271"/>
    </row>
    <row r="207155" spans="27:27">
      <c r="AA207155" s="271"/>
    </row>
    <row r="207156" spans="27:27">
      <c r="AA207156" s="271"/>
    </row>
    <row r="207157" spans="27:27">
      <c r="AA207157" s="271"/>
    </row>
    <row r="207158" spans="27:27">
      <c r="AA207158" s="271"/>
    </row>
    <row r="207159" spans="27:27">
      <c r="AA207159" s="271"/>
    </row>
    <row r="207160" spans="27:27">
      <c r="AA207160" s="271"/>
    </row>
    <row r="207161" spans="27:27">
      <c r="AA207161" s="271"/>
    </row>
    <row r="207162" spans="27:27">
      <c r="AA207162" s="271"/>
    </row>
    <row r="207163" spans="27:27">
      <c r="AA207163" s="271"/>
    </row>
    <row r="207164" spans="27:27">
      <c r="AA207164" s="271"/>
    </row>
    <row r="207165" spans="27:27">
      <c r="AA207165" s="271"/>
    </row>
    <row r="207166" spans="27:27">
      <c r="AA207166" s="271"/>
    </row>
    <row r="207167" spans="27:27">
      <c r="AA207167" s="271"/>
    </row>
    <row r="207168" spans="27:27">
      <c r="AA207168" s="271"/>
    </row>
    <row r="207169" spans="27:27">
      <c r="AA207169" s="271"/>
    </row>
    <row r="207170" spans="27:27">
      <c r="AA207170" s="271"/>
    </row>
    <row r="207171" spans="27:27">
      <c r="AA207171" s="271"/>
    </row>
    <row r="207172" spans="27:27">
      <c r="AA207172" s="271"/>
    </row>
    <row r="207173" spans="27:27">
      <c r="AA207173" s="271"/>
    </row>
    <row r="207174" spans="27:27">
      <c r="AA207174" s="271"/>
    </row>
    <row r="207175" spans="27:27">
      <c r="AA207175" s="271"/>
    </row>
    <row r="207176" spans="27:27">
      <c r="AA207176" s="271"/>
    </row>
    <row r="207177" spans="27:27">
      <c r="AA207177" s="271"/>
    </row>
    <row r="207178" spans="27:27">
      <c r="AA207178" s="271"/>
    </row>
    <row r="207179" spans="27:27">
      <c r="AA207179" s="271"/>
    </row>
    <row r="207180" spans="27:27">
      <c r="AA207180" s="271"/>
    </row>
    <row r="207181" spans="27:27">
      <c r="AA207181" s="271"/>
    </row>
    <row r="207182" spans="27:27">
      <c r="AA207182" s="271"/>
    </row>
    <row r="207183" spans="27:27">
      <c r="AA207183" s="271"/>
    </row>
    <row r="207184" spans="27:27">
      <c r="AA207184" s="271"/>
    </row>
    <row r="207185" spans="27:27">
      <c r="AA207185" s="271"/>
    </row>
    <row r="207186" spans="27:27">
      <c r="AA207186" s="271"/>
    </row>
    <row r="207187" spans="27:27">
      <c r="AA207187" s="271"/>
    </row>
    <row r="207188" spans="27:27">
      <c r="AA207188" s="271"/>
    </row>
    <row r="207189" spans="27:27">
      <c r="AA207189" s="271"/>
    </row>
    <row r="207190" spans="27:27">
      <c r="AA207190" s="271"/>
    </row>
    <row r="207191" spans="27:27">
      <c r="AA207191" s="271"/>
    </row>
    <row r="207192" spans="27:27">
      <c r="AA207192" s="271"/>
    </row>
    <row r="207193" spans="27:27">
      <c r="AA207193" s="271"/>
    </row>
    <row r="207194" spans="27:27">
      <c r="AA207194" s="271"/>
    </row>
    <row r="207195" spans="27:27">
      <c r="AA207195" s="271"/>
    </row>
    <row r="207196" spans="27:27">
      <c r="AA207196" s="271"/>
    </row>
    <row r="207197" spans="27:27">
      <c r="AA207197" s="271"/>
    </row>
    <row r="207198" spans="27:27">
      <c r="AA207198" s="271"/>
    </row>
    <row r="207199" spans="27:27">
      <c r="AA207199" s="271"/>
    </row>
    <row r="207200" spans="27:27">
      <c r="AA207200" s="271"/>
    </row>
    <row r="207201" spans="27:27">
      <c r="AA207201" s="271"/>
    </row>
    <row r="207202" spans="27:27">
      <c r="AA207202" s="271"/>
    </row>
    <row r="207203" spans="27:27">
      <c r="AA207203" s="271"/>
    </row>
    <row r="207204" spans="27:27">
      <c r="AA207204" s="271"/>
    </row>
    <row r="207205" spans="27:27">
      <c r="AA207205" s="271"/>
    </row>
    <row r="207206" spans="27:27">
      <c r="AA207206" s="271"/>
    </row>
    <row r="207207" spans="27:27">
      <c r="AA207207" s="271"/>
    </row>
    <row r="207208" spans="27:27">
      <c r="AA207208" s="271"/>
    </row>
    <row r="207209" spans="27:27">
      <c r="AA207209" s="271"/>
    </row>
    <row r="207210" spans="27:27">
      <c r="AA207210" s="271"/>
    </row>
    <row r="207211" spans="27:27">
      <c r="AA207211" s="271"/>
    </row>
    <row r="207212" spans="27:27">
      <c r="AA207212" s="271"/>
    </row>
    <row r="207213" spans="27:27">
      <c r="AA207213" s="271"/>
    </row>
    <row r="207214" spans="27:27">
      <c r="AA207214" s="271"/>
    </row>
    <row r="207215" spans="27:27">
      <c r="AA207215" s="271"/>
    </row>
    <row r="207216" spans="27:27">
      <c r="AA207216" s="271"/>
    </row>
    <row r="207217" spans="27:27">
      <c r="AA207217" s="271"/>
    </row>
    <row r="207218" spans="27:27">
      <c r="AA207218" s="271"/>
    </row>
    <row r="207219" spans="27:27">
      <c r="AA207219" s="271"/>
    </row>
    <row r="207220" spans="27:27">
      <c r="AA207220" s="271"/>
    </row>
    <row r="207221" spans="27:27">
      <c r="AA207221" s="271"/>
    </row>
    <row r="207222" spans="27:27">
      <c r="AA207222" s="271"/>
    </row>
    <row r="207223" spans="27:27">
      <c r="AA207223" s="271"/>
    </row>
    <row r="207224" spans="27:27">
      <c r="AA207224" s="271"/>
    </row>
    <row r="207225" spans="27:27">
      <c r="AA207225" s="271"/>
    </row>
    <row r="207226" spans="27:27">
      <c r="AA207226" s="271"/>
    </row>
    <row r="207227" spans="27:27">
      <c r="AA207227" s="271"/>
    </row>
    <row r="207228" spans="27:27">
      <c r="AA207228" s="271"/>
    </row>
    <row r="207229" spans="27:27">
      <c r="AA207229" s="271"/>
    </row>
    <row r="207230" spans="27:27">
      <c r="AA207230" s="271"/>
    </row>
    <row r="207231" spans="27:27">
      <c r="AA207231" s="271"/>
    </row>
    <row r="207232" spans="27:27">
      <c r="AA207232" s="271"/>
    </row>
    <row r="207233" spans="27:27">
      <c r="AA207233" s="271"/>
    </row>
    <row r="207234" spans="27:27">
      <c r="AA207234" s="271"/>
    </row>
    <row r="207235" spans="27:27">
      <c r="AA207235" s="271"/>
    </row>
    <row r="207236" spans="27:27">
      <c r="AA207236" s="271"/>
    </row>
    <row r="207237" spans="27:27">
      <c r="AA207237" s="271"/>
    </row>
    <row r="207238" spans="27:27">
      <c r="AA207238" s="271"/>
    </row>
    <row r="207239" spans="27:27">
      <c r="AA207239" s="271"/>
    </row>
    <row r="207240" spans="27:27">
      <c r="AA207240" s="271"/>
    </row>
    <row r="207241" spans="27:27">
      <c r="AA207241" s="271"/>
    </row>
    <row r="207242" spans="27:27">
      <c r="AA207242" s="271"/>
    </row>
    <row r="207243" spans="27:27">
      <c r="AA207243" s="271"/>
    </row>
    <row r="207244" spans="27:27">
      <c r="AA207244" s="271"/>
    </row>
    <row r="207245" spans="27:27">
      <c r="AA207245" s="271"/>
    </row>
    <row r="207246" spans="27:27">
      <c r="AA207246" s="271"/>
    </row>
    <row r="207247" spans="27:27">
      <c r="AA207247" s="271"/>
    </row>
    <row r="207248" spans="27:27">
      <c r="AA207248" s="271"/>
    </row>
    <row r="207249" spans="27:27">
      <c r="AA207249" s="271"/>
    </row>
    <row r="207250" spans="27:27">
      <c r="AA207250" s="271"/>
    </row>
    <row r="207251" spans="27:27">
      <c r="AA207251" s="271"/>
    </row>
    <row r="207252" spans="27:27">
      <c r="AA207252" s="271"/>
    </row>
    <row r="207253" spans="27:27">
      <c r="AA207253" s="271"/>
    </row>
    <row r="207254" spans="27:27">
      <c r="AA207254" s="271"/>
    </row>
    <row r="207255" spans="27:27">
      <c r="AA207255" s="271"/>
    </row>
    <row r="207256" spans="27:27">
      <c r="AA207256" s="271"/>
    </row>
    <row r="207257" spans="27:27">
      <c r="AA207257" s="271"/>
    </row>
    <row r="207258" spans="27:27">
      <c r="AA207258" s="271"/>
    </row>
    <row r="207259" spans="27:27">
      <c r="AA207259" s="271"/>
    </row>
    <row r="207260" spans="27:27">
      <c r="AA207260" s="271"/>
    </row>
    <row r="207261" spans="27:27">
      <c r="AA207261" s="271"/>
    </row>
    <row r="207262" spans="27:27">
      <c r="AA207262" s="271"/>
    </row>
    <row r="207263" spans="27:27">
      <c r="AA207263" s="271"/>
    </row>
    <row r="207264" spans="27:27">
      <c r="AA207264" s="271"/>
    </row>
    <row r="207265" spans="27:27">
      <c r="AA207265" s="271"/>
    </row>
    <row r="207266" spans="27:27">
      <c r="AA207266" s="271"/>
    </row>
    <row r="207267" spans="27:27">
      <c r="AA207267" s="271"/>
    </row>
    <row r="207268" spans="27:27">
      <c r="AA207268" s="271"/>
    </row>
    <row r="207269" spans="27:27">
      <c r="AA207269" s="271"/>
    </row>
    <row r="207270" spans="27:27">
      <c r="AA207270" s="271"/>
    </row>
    <row r="207271" spans="27:27">
      <c r="AA207271" s="271"/>
    </row>
    <row r="207272" spans="27:27">
      <c r="AA207272" s="271"/>
    </row>
    <row r="207273" spans="27:27">
      <c r="AA207273" s="271"/>
    </row>
    <row r="207274" spans="27:27">
      <c r="AA207274" s="271"/>
    </row>
    <row r="207275" spans="27:27">
      <c r="AA207275" s="271"/>
    </row>
    <row r="207276" spans="27:27">
      <c r="AA207276" s="271"/>
    </row>
    <row r="207277" spans="27:27">
      <c r="AA207277" s="271"/>
    </row>
    <row r="207278" spans="27:27">
      <c r="AA207278" s="271"/>
    </row>
    <row r="207279" spans="27:27">
      <c r="AA207279" s="271"/>
    </row>
    <row r="207280" spans="27:27">
      <c r="AA207280" s="271"/>
    </row>
    <row r="207281" spans="27:27">
      <c r="AA207281" s="271"/>
    </row>
    <row r="207282" spans="27:27">
      <c r="AA207282" s="271"/>
    </row>
    <row r="207283" spans="27:27">
      <c r="AA207283" s="271"/>
    </row>
    <row r="207284" spans="27:27">
      <c r="AA207284" s="271"/>
    </row>
    <row r="207285" spans="27:27">
      <c r="AA207285" s="271"/>
    </row>
    <row r="207286" spans="27:27">
      <c r="AA207286" s="271"/>
    </row>
    <row r="207287" spans="27:27">
      <c r="AA207287" s="271"/>
    </row>
    <row r="207288" spans="27:27">
      <c r="AA207288" s="271"/>
    </row>
    <row r="207289" spans="27:27">
      <c r="AA207289" s="271"/>
    </row>
    <row r="207290" spans="27:27">
      <c r="AA207290" s="271"/>
    </row>
    <row r="207291" spans="27:27">
      <c r="AA207291" s="271"/>
    </row>
    <row r="207292" spans="27:27">
      <c r="AA207292" s="271"/>
    </row>
    <row r="207293" spans="27:27">
      <c r="AA207293" s="271"/>
    </row>
    <row r="207294" spans="27:27">
      <c r="AA207294" s="271"/>
    </row>
    <row r="207295" spans="27:27">
      <c r="AA207295" s="271"/>
    </row>
    <row r="207296" spans="27:27">
      <c r="AA207296" s="271"/>
    </row>
    <row r="207297" spans="27:27">
      <c r="AA207297" s="271"/>
    </row>
    <row r="207298" spans="27:27">
      <c r="AA207298" s="271"/>
    </row>
    <row r="207299" spans="27:27">
      <c r="AA207299" s="271"/>
    </row>
    <row r="207300" spans="27:27">
      <c r="AA207300" s="271"/>
    </row>
    <row r="207301" spans="27:27">
      <c r="AA207301" s="271"/>
    </row>
    <row r="207302" spans="27:27">
      <c r="AA207302" s="271"/>
    </row>
    <row r="207303" spans="27:27">
      <c r="AA207303" s="271"/>
    </row>
    <row r="207304" spans="27:27">
      <c r="AA207304" s="271"/>
    </row>
    <row r="207305" spans="27:27">
      <c r="AA207305" s="271"/>
    </row>
    <row r="207306" spans="27:27">
      <c r="AA207306" s="271"/>
    </row>
    <row r="207307" spans="27:27">
      <c r="AA207307" s="271"/>
    </row>
    <row r="207308" spans="27:27">
      <c r="AA207308" s="271"/>
    </row>
    <row r="207309" spans="27:27">
      <c r="AA207309" s="271"/>
    </row>
    <row r="207310" spans="27:27">
      <c r="AA207310" s="271"/>
    </row>
    <row r="207311" spans="27:27">
      <c r="AA207311" s="271"/>
    </row>
    <row r="207312" spans="27:27">
      <c r="AA207312" s="271"/>
    </row>
    <row r="207313" spans="27:27">
      <c r="AA207313" s="271"/>
    </row>
    <row r="207314" spans="27:27">
      <c r="AA207314" s="271"/>
    </row>
    <row r="207315" spans="27:27">
      <c r="AA207315" s="271"/>
    </row>
    <row r="207316" spans="27:27">
      <c r="AA207316" s="271"/>
    </row>
    <row r="207317" spans="27:27">
      <c r="AA207317" s="271"/>
    </row>
    <row r="207318" spans="27:27">
      <c r="AA207318" s="271"/>
    </row>
    <row r="207319" spans="27:27">
      <c r="AA207319" s="271"/>
    </row>
    <row r="207320" spans="27:27">
      <c r="AA207320" s="271"/>
    </row>
    <row r="207321" spans="27:27">
      <c r="AA207321" s="271"/>
    </row>
    <row r="207322" spans="27:27">
      <c r="AA207322" s="271"/>
    </row>
    <row r="207323" spans="27:27">
      <c r="AA207323" s="271"/>
    </row>
    <row r="207324" spans="27:27">
      <c r="AA207324" s="271"/>
    </row>
    <row r="207325" spans="27:27">
      <c r="AA207325" s="271"/>
    </row>
    <row r="207326" spans="27:27">
      <c r="AA207326" s="271"/>
    </row>
    <row r="207327" spans="27:27">
      <c r="AA207327" s="271"/>
    </row>
    <row r="207328" spans="27:27">
      <c r="AA207328" s="271"/>
    </row>
    <row r="207329" spans="27:27">
      <c r="AA207329" s="271"/>
    </row>
    <row r="207330" spans="27:27">
      <c r="AA207330" s="271"/>
    </row>
    <row r="207331" spans="27:27">
      <c r="AA207331" s="271"/>
    </row>
    <row r="207332" spans="27:27">
      <c r="AA207332" s="271"/>
    </row>
    <row r="207333" spans="27:27">
      <c r="AA207333" s="271"/>
    </row>
    <row r="207334" spans="27:27">
      <c r="AA207334" s="271"/>
    </row>
    <row r="207335" spans="27:27">
      <c r="AA207335" s="271"/>
    </row>
    <row r="207336" spans="27:27">
      <c r="AA207336" s="271"/>
    </row>
    <row r="207337" spans="27:27">
      <c r="AA207337" s="271"/>
    </row>
    <row r="207338" spans="27:27">
      <c r="AA207338" s="271"/>
    </row>
    <row r="207339" spans="27:27">
      <c r="AA207339" s="271"/>
    </row>
    <row r="207340" spans="27:27">
      <c r="AA207340" s="271"/>
    </row>
    <row r="207341" spans="27:27">
      <c r="AA207341" s="271"/>
    </row>
    <row r="207342" spans="27:27">
      <c r="AA207342" s="271"/>
    </row>
    <row r="207343" spans="27:27">
      <c r="AA207343" s="271"/>
    </row>
    <row r="207344" spans="27:27">
      <c r="AA207344" s="271"/>
    </row>
    <row r="207345" spans="27:27">
      <c r="AA207345" s="271"/>
    </row>
    <row r="207346" spans="27:27">
      <c r="AA207346" s="271"/>
    </row>
    <row r="207347" spans="27:27">
      <c r="AA207347" s="271"/>
    </row>
    <row r="207348" spans="27:27">
      <c r="AA207348" s="271"/>
    </row>
    <row r="207349" spans="27:27">
      <c r="AA207349" s="271"/>
    </row>
    <row r="207350" spans="27:27">
      <c r="AA207350" s="271"/>
    </row>
    <row r="207351" spans="27:27">
      <c r="AA207351" s="271"/>
    </row>
    <row r="207352" spans="27:27">
      <c r="AA207352" s="271"/>
    </row>
    <row r="207353" spans="27:27">
      <c r="AA207353" s="271"/>
    </row>
    <row r="207354" spans="27:27">
      <c r="AA207354" s="271"/>
    </row>
    <row r="207355" spans="27:27">
      <c r="AA207355" s="271"/>
    </row>
    <row r="207356" spans="27:27">
      <c r="AA207356" s="271"/>
    </row>
    <row r="207357" spans="27:27">
      <c r="AA207357" s="271"/>
    </row>
    <row r="207358" spans="27:27">
      <c r="AA207358" s="271"/>
    </row>
    <row r="207359" spans="27:27">
      <c r="AA207359" s="271"/>
    </row>
    <row r="207360" spans="27:27">
      <c r="AA207360" s="271"/>
    </row>
    <row r="207361" spans="27:27">
      <c r="AA207361" s="271"/>
    </row>
    <row r="207362" spans="27:27">
      <c r="AA207362" s="271"/>
    </row>
    <row r="207363" spans="27:27">
      <c r="AA207363" s="271"/>
    </row>
    <row r="207364" spans="27:27">
      <c r="AA207364" s="271"/>
    </row>
    <row r="207365" spans="27:27">
      <c r="AA207365" s="271"/>
    </row>
    <row r="207366" spans="27:27">
      <c r="AA207366" s="271"/>
    </row>
    <row r="207367" spans="27:27">
      <c r="AA207367" s="271"/>
    </row>
    <row r="207368" spans="27:27">
      <c r="AA207368" s="271"/>
    </row>
    <row r="207369" spans="27:27">
      <c r="AA207369" s="271"/>
    </row>
    <row r="207370" spans="27:27">
      <c r="AA207370" s="271"/>
    </row>
    <row r="207371" spans="27:27">
      <c r="AA207371" s="271"/>
    </row>
    <row r="207372" spans="27:27">
      <c r="AA207372" s="271"/>
    </row>
    <row r="207373" spans="27:27">
      <c r="AA207373" s="271"/>
    </row>
    <row r="207374" spans="27:27">
      <c r="AA207374" s="271"/>
    </row>
    <row r="207375" spans="27:27">
      <c r="AA207375" s="271"/>
    </row>
    <row r="207376" spans="27:27">
      <c r="AA207376" s="271"/>
    </row>
    <row r="207377" spans="27:27">
      <c r="AA207377" s="271"/>
    </row>
    <row r="207378" spans="27:27">
      <c r="AA207378" s="271"/>
    </row>
    <row r="207379" spans="27:27">
      <c r="AA207379" s="271"/>
    </row>
    <row r="207380" spans="27:27">
      <c r="AA207380" s="271"/>
    </row>
    <row r="207381" spans="27:27">
      <c r="AA207381" s="271"/>
    </row>
    <row r="207382" spans="27:27">
      <c r="AA207382" s="271"/>
    </row>
    <row r="207383" spans="27:27">
      <c r="AA207383" s="271"/>
    </row>
    <row r="207384" spans="27:27">
      <c r="AA207384" s="271"/>
    </row>
    <row r="207385" spans="27:27">
      <c r="AA207385" s="271"/>
    </row>
    <row r="207386" spans="27:27">
      <c r="AA207386" s="271"/>
    </row>
    <row r="207387" spans="27:27">
      <c r="AA207387" s="271"/>
    </row>
    <row r="207388" spans="27:27">
      <c r="AA207388" s="271"/>
    </row>
    <row r="207389" spans="27:27">
      <c r="AA207389" s="271"/>
    </row>
    <row r="207390" spans="27:27">
      <c r="AA207390" s="271"/>
    </row>
    <row r="207391" spans="27:27">
      <c r="AA207391" s="271"/>
    </row>
    <row r="207392" spans="27:27">
      <c r="AA207392" s="271"/>
    </row>
    <row r="207393" spans="27:27">
      <c r="AA207393" s="271"/>
    </row>
    <row r="207394" spans="27:27">
      <c r="AA207394" s="271"/>
    </row>
    <row r="207395" spans="27:27">
      <c r="AA207395" s="271"/>
    </row>
    <row r="207396" spans="27:27">
      <c r="AA207396" s="271"/>
    </row>
    <row r="207397" spans="27:27">
      <c r="AA207397" s="271"/>
    </row>
    <row r="207398" spans="27:27">
      <c r="AA207398" s="271"/>
    </row>
    <row r="207399" spans="27:27">
      <c r="AA207399" s="271"/>
    </row>
    <row r="207400" spans="27:27">
      <c r="AA207400" s="271"/>
    </row>
    <row r="207401" spans="27:27">
      <c r="AA207401" s="271"/>
    </row>
    <row r="207402" spans="27:27">
      <c r="AA207402" s="271"/>
    </row>
    <row r="207403" spans="27:27">
      <c r="AA207403" s="271"/>
    </row>
    <row r="207404" spans="27:27">
      <c r="AA207404" s="271"/>
    </row>
    <row r="207405" spans="27:27">
      <c r="AA207405" s="271"/>
    </row>
    <row r="207406" spans="27:27">
      <c r="AA207406" s="271"/>
    </row>
    <row r="207407" spans="27:27">
      <c r="AA207407" s="271"/>
    </row>
    <row r="207408" spans="27:27">
      <c r="AA207408" s="271"/>
    </row>
    <row r="207409" spans="27:27">
      <c r="AA207409" s="271"/>
    </row>
    <row r="207410" spans="27:27">
      <c r="AA207410" s="271"/>
    </row>
    <row r="207411" spans="27:27">
      <c r="AA207411" s="271"/>
    </row>
    <row r="207412" spans="27:27">
      <c r="AA207412" s="271"/>
    </row>
    <row r="207413" spans="27:27">
      <c r="AA207413" s="271"/>
    </row>
    <row r="207414" spans="27:27">
      <c r="AA207414" s="271"/>
    </row>
    <row r="207415" spans="27:27">
      <c r="AA207415" s="271"/>
    </row>
    <row r="207416" spans="27:27">
      <c r="AA207416" s="271"/>
    </row>
    <row r="207417" spans="27:27">
      <c r="AA207417" s="271"/>
    </row>
    <row r="207418" spans="27:27">
      <c r="AA207418" s="271"/>
    </row>
    <row r="207419" spans="27:27">
      <c r="AA207419" s="271"/>
    </row>
    <row r="207420" spans="27:27">
      <c r="AA207420" s="271"/>
    </row>
    <row r="207421" spans="27:27">
      <c r="AA207421" s="271"/>
    </row>
    <row r="207422" spans="27:27">
      <c r="AA207422" s="271"/>
    </row>
    <row r="207423" spans="27:27">
      <c r="AA207423" s="271"/>
    </row>
    <row r="207424" spans="27:27">
      <c r="AA207424" s="271"/>
    </row>
    <row r="207425" spans="27:27">
      <c r="AA207425" s="271"/>
    </row>
    <row r="207426" spans="27:27">
      <c r="AA207426" s="271"/>
    </row>
    <row r="207427" spans="27:27">
      <c r="AA207427" s="271"/>
    </row>
    <row r="207428" spans="27:27">
      <c r="AA207428" s="271"/>
    </row>
    <row r="207429" spans="27:27">
      <c r="AA207429" s="271"/>
    </row>
    <row r="207430" spans="27:27">
      <c r="AA207430" s="271"/>
    </row>
    <row r="207431" spans="27:27">
      <c r="AA207431" s="271"/>
    </row>
    <row r="207432" spans="27:27">
      <c r="AA207432" s="271"/>
    </row>
    <row r="207433" spans="27:27">
      <c r="AA207433" s="271"/>
    </row>
    <row r="207434" spans="27:27">
      <c r="AA207434" s="271"/>
    </row>
    <row r="207435" spans="27:27">
      <c r="AA207435" s="271"/>
    </row>
    <row r="207436" spans="27:27">
      <c r="AA207436" s="271"/>
    </row>
    <row r="207437" spans="27:27">
      <c r="AA207437" s="271"/>
    </row>
    <row r="207438" spans="27:27">
      <c r="AA207438" s="271"/>
    </row>
    <row r="207439" spans="27:27">
      <c r="AA207439" s="271"/>
    </row>
    <row r="207440" spans="27:27">
      <c r="AA207440" s="271"/>
    </row>
    <row r="207441" spans="27:27">
      <c r="AA207441" s="271"/>
    </row>
    <row r="207442" spans="27:27">
      <c r="AA207442" s="271"/>
    </row>
    <row r="207443" spans="27:27">
      <c r="AA207443" s="271"/>
    </row>
    <row r="207444" spans="27:27">
      <c r="AA207444" s="271"/>
    </row>
    <row r="207445" spans="27:27">
      <c r="AA207445" s="271"/>
    </row>
    <row r="207446" spans="27:27">
      <c r="AA207446" s="271"/>
    </row>
    <row r="207447" spans="27:27">
      <c r="AA207447" s="271"/>
    </row>
    <row r="207448" spans="27:27">
      <c r="AA207448" s="271"/>
    </row>
    <row r="207449" spans="27:27">
      <c r="AA207449" s="271"/>
    </row>
    <row r="207450" spans="27:27">
      <c r="AA207450" s="271"/>
    </row>
    <row r="207451" spans="27:27">
      <c r="AA207451" s="271"/>
    </row>
    <row r="207452" spans="27:27">
      <c r="AA207452" s="271"/>
    </row>
    <row r="207453" spans="27:27">
      <c r="AA207453" s="271"/>
    </row>
    <row r="207454" spans="27:27">
      <c r="AA207454" s="271"/>
    </row>
    <row r="207455" spans="27:27">
      <c r="AA207455" s="271"/>
    </row>
    <row r="207456" spans="27:27">
      <c r="AA207456" s="271"/>
    </row>
    <row r="207457" spans="27:27">
      <c r="AA207457" s="271"/>
    </row>
    <row r="207458" spans="27:27">
      <c r="AA207458" s="271"/>
    </row>
    <row r="207459" spans="27:27">
      <c r="AA207459" s="271"/>
    </row>
    <row r="207460" spans="27:27">
      <c r="AA207460" s="271"/>
    </row>
    <row r="207461" spans="27:27">
      <c r="AA207461" s="271"/>
    </row>
    <row r="207462" spans="27:27">
      <c r="AA207462" s="271"/>
    </row>
    <row r="207463" spans="27:27">
      <c r="AA207463" s="271"/>
    </row>
    <row r="207464" spans="27:27">
      <c r="AA207464" s="271"/>
    </row>
    <row r="207465" spans="27:27">
      <c r="AA207465" s="271"/>
    </row>
    <row r="207466" spans="27:27">
      <c r="AA207466" s="271"/>
    </row>
    <row r="207467" spans="27:27">
      <c r="AA207467" s="271"/>
    </row>
    <row r="207468" spans="27:27">
      <c r="AA207468" s="271"/>
    </row>
    <row r="207469" spans="27:27">
      <c r="AA207469" s="271"/>
    </row>
    <row r="207470" spans="27:27">
      <c r="AA207470" s="271"/>
    </row>
    <row r="207471" spans="27:27">
      <c r="AA207471" s="271"/>
    </row>
    <row r="207472" spans="27:27">
      <c r="AA207472" s="271"/>
    </row>
    <row r="207473" spans="27:27">
      <c r="AA207473" s="271"/>
    </row>
    <row r="207474" spans="27:27">
      <c r="AA207474" s="271"/>
    </row>
    <row r="207475" spans="27:27">
      <c r="AA207475" s="271"/>
    </row>
    <row r="207476" spans="27:27">
      <c r="AA207476" s="271"/>
    </row>
    <row r="207477" spans="27:27">
      <c r="AA207477" s="271"/>
    </row>
    <row r="207478" spans="27:27">
      <c r="AA207478" s="271"/>
    </row>
    <row r="207479" spans="27:27">
      <c r="AA207479" s="271"/>
    </row>
    <row r="207480" spans="27:27">
      <c r="AA207480" s="271"/>
    </row>
    <row r="207481" spans="27:27">
      <c r="AA207481" s="271"/>
    </row>
    <row r="207482" spans="27:27">
      <c r="AA207482" s="271"/>
    </row>
    <row r="207483" spans="27:27">
      <c r="AA207483" s="271"/>
    </row>
    <row r="207484" spans="27:27">
      <c r="AA207484" s="271"/>
    </row>
    <row r="207485" spans="27:27">
      <c r="AA207485" s="271"/>
    </row>
    <row r="207486" spans="27:27">
      <c r="AA207486" s="271"/>
    </row>
    <row r="207487" spans="27:27">
      <c r="AA207487" s="271"/>
    </row>
    <row r="207488" spans="27:27">
      <c r="AA207488" s="271"/>
    </row>
    <row r="207489" spans="27:27">
      <c r="AA207489" s="271"/>
    </row>
    <row r="207490" spans="27:27">
      <c r="AA207490" s="271"/>
    </row>
    <row r="207491" spans="27:27">
      <c r="AA207491" s="271"/>
    </row>
    <row r="207492" spans="27:27">
      <c r="AA207492" s="271"/>
    </row>
    <row r="207493" spans="27:27">
      <c r="AA207493" s="271"/>
    </row>
    <row r="207494" spans="27:27">
      <c r="AA207494" s="271"/>
    </row>
    <row r="207495" spans="27:27">
      <c r="AA207495" s="271"/>
    </row>
    <row r="207496" spans="27:27">
      <c r="AA207496" s="271"/>
    </row>
    <row r="207497" spans="27:27">
      <c r="AA207497" s="271"/>
    </row>
    <row r="207498" spans="27:27">
      <c r="AA207498" s="271"/>
    </row>
    <row r="207499" spans="27:27">
      <c r="AA207499" s="271"/>
    </row>
    <row r="207500" spans="27:27">
      <c r="AA207500" s="271"/>
    </row>
    <row r="207501" spans="27:27">
      <c r="AA207501" s="271"/>
    </row>
    <row r="207502" spans="27:27">
      <c r="AA207502" s="271"/>
    </row>
    <row r="207503" spans="27:27">
      <c r="AA207503" s="271"/>
    </row>
    <row r="207504" spans="27:27">
      <c r="AA207504" s="271"/>
    </row>
    <row r="207505" spans="27:27">
      <c r="AA207505" s="271"/>
    </row>
    <row r="207506" spans="27:27">
      <c r="AA207506" s="271"/>
    </row>
    <row r="207507" spans="27:27">
      <c r="AA207507" s="271"/>
    </row>
    <row r="207508" spans="27:27">
      <c r="AA207508" s="271"/>
    </row>
    <row r="207509" spans="27:27">
      <c r="AA207509" s="271"/>
    </row>
    <row r="207510" spans="27:27">
      <c r="AA207510" s="271"/>
    </row>
    <row r="207511" spans="27:27">
      <c r="AA207511" s="271"/>
    </row>
    <row r="207512" spans="27:27">
      <c r="AA207512" s="271"/>
    </row>
    <row r="207513" spans="27:27">
      <c r="AA207513" s="271"/>
    </row>
    <row r="207514" spans="27:27">
      <c r="AA207514" s="271"/>
    </row>
    <row r="207515" spans="27:27">
      <c r="AA207515" s="271"/>
    </row>
    <row r="207516" spans="27:27">
      <c r="AA207516" s="271"/>
    </row>
    <row r="207517" spans="27:27">
      <c r="AA207517" s="271"/>
    </row>
    <row r="207518" spans="27:27">
      <c r="AA207518" s="271"/>
    </row>
    <row r="207519" spans="27:27">
      <c r="AA207519" s="271"/>
    </row>
    <row r="207520" spans="27:27">
      <c r="AA207520" s="271"/>
    </row>
    <row r="207521" spans="27:27">
      <c r="AA207521" s="271"/>
    </row>
    <row r="207522" spans="27:27">
      <c r="AA207522" s="271"/>
    </row>
    <row r="207523" spans="27:27">
      <c r="AA207523" s="271"/>
    </row>
    <row r="207524" spans="27:27">
      <c r="AA207524" s="271"/>
    </row>
    <row r="207525" spans="27:27">
      <c r="AA207525" s="271"/>
    </row>
    <row r="207526" spans="27:27">
      <c r="AA207526" s="271"/>
    </row>
    <row r="207527" spans="27:27">
      <c r="AA207527" s="271"/>
    </row>
    <row r="207528" spans="27:27">
      <c r="AA207528" s="271"/>
    </row>
    <row r="207529" spans="27:27">
      <c r="AA207529" s="271"/>
    </row>
    <row r="207530" spans="27:27">
      <c r="AA207530" s="271"/>
    </row>
    <row r="207531" spans="27:27">
      <c r="AA207531" s="271"/>
    </row>
    <row r="207532" spans="27:27">
      <c r="AA207532" s="271"/>
    </row>
    <row r="207533" spans="27:27">
      <c r="AA207533" s="271"/>
    </row>
    <row r="207534" spans="27:27">
      <c r="AA207534" s="271"/>
    </row>
    <row r="207535" spans="27:27">
      <c r="AA207535" s="271"/>
    </row>
    <row r="207536" spans="27:27">
      <c r="AA207536" s="271"/>
    </row>
    <row r="207537" spans="27:27">
      <c r="AA207537" s="271"/>
    </row>
    <row r="207538" spans="27:27">
      <c r="AA207538" s="271"/>
    </row>
    <row r="207539" spans="27:27">
      <c r="AA207539" s="271"/>
    </row>
    <row r="207540" spans="27:27">
      <c r="AA207540" s="271"/>
    </row>
    <row r="207541" spans="27:27">
      <c r="AA207541" s="271"/>
    </row>
    <row r="207542" spans="27:27">
      <c r="AA207542" s="271"/>
    </row>
    <row r="207543" spans="27:27">
      <c r="AA207543" s="271"/>
    </row>
    <row r="207544" spans="27:27">
      <c r="AA207544" s="271"/>
    </row>
    <row r="207545" spans="27:27">
      <c r="AA207545" s="271"/>
    </row>
    <row r="207546" spans="27:27">
      <c r="AA207546" s="271"/>
    </row>
    <row r="207547" spans="27:27">
      <c r="AA207547" s="271"/>
    </row>
    <row r="207548" spans="27:27">
      <c r="AA207548" s="271"/>
    </row>
    <row r="207549" spans="27:27">
      <c r="AA207549" s="271"/>
    </row>
    <row r="207550" spans="27:27">
      <c r="AA207550" s="271"/>
    </row>
    <row r="207551" spans="27:27">
      <c r="AA207551" s="271"/>
    </row>
    <row r="207552" spans="27:27">
      <c r="AA207552" s="271"/>
    </row>
    <row r="207553" spans="27:27">
      <c r="AA207553" s="271"/>
    </row>
    <row r="207554" spans="27:27">
      <c r="AA207554" s="271"/>
    </row>
    <row r="207555" spans="27:27">
      <c r="AA207555" s="271"/>
    </row>
    <row r="207556" spans="27:27">
      <c r="AA207556" s="271"/>
    </row>
    <row r="207557" spans="27:27">
      <c r="AA207557" s="271"/>
    </row>
    <row r="207558" spans="27:27">
      <c r="AA207558" s="271"/>
    </row>
    <row r="207559" spans="27:27">
      <c r="AA207559" s="271"/>
    </row>
    <row r="207560" spans="27:27">
      <c r="AA207560" s="271"/>
    </row>
    <row r="207561" spans="27:27">
      <c r="AA207561" s="271"/>
    </row>
    <row r="207562" spans="27:27">
      <c r="AA207562" s="271"/>
    </row>
    <row r="207563" spans="27:27">
      <c r="AA207563" s="271"/>
    </row>
    <row r="207564" spans="27:27">
      <c r="AA207564" s="271"/>
    </row>
    <row r="207565" spans="27:27">
      <c r="AA207565" s="271"/>
    </row>
    <row r="207566" spans="27:27">
      <c r="AA207566" s="271"/>
    </row>
    <row r="207567" spans="27:27">
      <c r="AA207567" s="271"/>
    </row>
    <row r="207568" spans="27:27">
      <c r="AA207568" s="271"/>
    </row>
    <row r="207569" spans="27:27">
      <c r="AA207569" s="271"/>
    </row>
    <row r="207570" spans="27:27">
      <c r="AA207570" s="271"/>
    </row>
    <row r="207571" spans="27:27">
      <c r="AA207571" s="271"/>
    </row>
    <row r="207572" spans="27:27">
      <c r="AA207572" s="271"/>
    </row>
    <row r="207573" spans="27:27">
      <c r="AA207573" s="271"/>
    </row>
    <row r="207574" spans="27:27">
      <c r="AA207574" s="271"/>
    </row>
    <row r="207575" spans="27:27">
      <c r="AA207575" s="271"/>
    </row>
    <row r="207576" spans="27:27">
      <c r="AA207576" s="271"/>
    </row>
    <row r="207577" spans="27:27">
      <c r="AA207577" s="271"/>
    </row>
    <row r="207578" spans="27:27">
      <c r="AA207578" s="271"/>
    </row>
    <row r="207579" spans="27:27">
      <c r="AA207579" s="271"/>
    </row>
    <row r="207580" spans="27:27">
      <c r="AA207580" s="271"/>
    </row>
    <row r="207581" spans="27:27">
      <c r="AA207581" s="271"/>
    </row>
    <row r="207582" spans="27:27">
      <c r="AA207582" s="271"/>
    </row>
    <row r="207583" spans="27:27">
      <c r="AA207583" s="271"/>
    </row>
    <row r="207584" spans="27:27">
      <c r="AA207584" s="271"/>
    </row>
    <row r="207585" spans="27:27">
      <c r="AA207585" s="271"/>
    </row>
    <row r="207586" spans="27:27">
      <c r="AA207586" s="271"/>
    </row>
    <row r="207587" spans="27:27">
      <c r="AA207587" s="271"/>
    </row>
    <row r="207588" spans="27:27">
      <c r="AA207588" s="271"/>
    </row>
    <row r="207589" spans="27:27">
      <c r="AA207589" s="271"/>
    </row>
    <row r="207590" spans="27:27">
      <c r="AA207590" s="271"/>
    </row>
    <row r="207591" spans="27:27">
      <c r="AA207591" s="271"/>
    </row>
    <row r="207592" spans="27:27">
      <c r="AA207592" s="271"/>
    </row>
    <row r="207593" spans="27:27">
      <c r="AA207593" s="271"/>
    </row>
    <row r="207594" spans="27:27">
      <c r="AA207594" s="271"/>
    </row>
    <row r="207595" spans="27:27">
      <c r="AA207595" s="271"/>
    </row>
    <row r="207596" spans="27:27">
      <c r="AA207596" s="271"/>
    </row>
    <row r="207597" spans="27:27">
      <c r="AA207597" s="271"/>
    </row>
    <row r="207598" spans="27:27">
      <c r="AA207598" s="271"/>
    </row>
    <row r="207599" spans="27:27">
      <c r="AA207599" s="271"/>
    </row>
    <row r="207600" spans="27:27">
      <c r="AA207600" s="271"/>
    </row>
    <row r="207601" spans="27:27">
      <c r="AA207601" s="271"/>
    </row>
    <row r="207602" spans="27:27">
      <c r="AA207602" s="271"/>
    </row>
    <row r="207603" spans="27:27">
      <c r="AA207603" s="271"/>
    </row>
    <row r="207604" spans="27:27">
      <c r="AA207604" s="271"/>
    </row>
    <row r="207605" spans="27:27">
      <c r="AA207605" s="271"/>
    </row>
    <row r="207606" spans="27:27">
      <c r="AA207606" s="271"/>
    </row>
    <row r="207607" spans="27:27">
      <c r="AA207607" s="271"/>
    </row>
    <row r="207608" spans="27:27">
      <c r="AA207608" s="271"/>
    </row>
    <row r="207609" spans="27:27">
      <c r="AA207609" s="271"/>
    </row>
    <row r="207610" spans="27:27">
      <c r="AA207610" s="271"/>
    </row>
    <row r="207611" spans="27:27">
      <c r="AA207611" s="271"/>
    </row>
    <row r="207612" spans="27:27">
      <c r="AA207612" s="271"/>
    </row>
    <row r="207613" spans="27:27">
      <c r="AA207613" s="271"/>
    </row>
    <row r="207614" spans="27:27">
      <c r="AA207614" s="271"/>
    </row>
    <row r="207615" spans="27:27">
      <c r="AA207615" s="271"/>
    </row>
    <row r="207616" spans="27:27">
      <c r="AA207616" s="271"/>
    </row>
    <row r="207617" spans="27:27">
      <c r="AA207617" s="271"/>
    </row>
    <row r="207618" spans="27:27">
      <c r="AA207618" s="271"/>
    </row>
    <row r="207619" spans="27:27">
      <c r="AA207619" s="271"/>
    </row>
    <row r="207620" spans="27:27">
      <c r="AA207620" s="271"/>
    </row>
    <row r="207621" spans="27:27">
      <c r="AA207621" s="271"/>
    </row>
    <row r="207622" spans="27:27">
      <c r="AA207622" s="271"/>
    </row>
    <row r="207623" spans="27:27">
      <c r="AA207623" s="271"/>
    </row>
    <row r="207624" spans="27:27">
      <c r="AA207624" s="271"/>
    </row>
    <row r="207625" spans="27:27">
      <c r="AA207625" s="271"/>
    </row>
    <row r="207626" spans="27:27">
      <c r="AA207626" s="271"/>
    </row>
    <row r="207627" spans="27:27">
      <c r="AA207627" s="271"/>
    </row>
    <row r="207628" spans="27:27">
      <c r="AA207628" s="271"/>
    </row>
    <row r="207629" spans="27:27">
      <c r="AA207629" s="271"/>
    </row>
    <row r="207630" spans="27:27">
      <c r="AA207630" s="271"/>
    </row>
    <row r="207631" spans="27:27">
      <c r="AA207631" s="271"/>
    </row>
    <row r="207632" spans="27:27">
      <c r="AA207632" s="271"/>
    </row>
    <row r="207633" spans="27:27">
      <c r="AA207633" s="271"/>
    </row>
    <row r="207634" spans="27:27">
      <c r="AA207634" s="271"/>
    </row>
    <row r="207635" spans="27:27">
      <c r="AA207635" s="271"/>
    </row>
    <row r="207636" spans="27:27">
      <c r="AA207636" s="271"/>
    </row>
    <row r="207637" spans="27:27">
      <c r="AA207637" s="271"/>
    </row>
    <row r="207638" spans="27:27">
      <c r="AA207638" s="271"/>
    </row>
    <row r="207639" spans="27:27">
      <c r="AA207639" s="271"/>
    </row>
    <row r="207640" spans="27:27">
      <c r="AA207640" s="271"/>
    </row>
    <row r="207641" spans="27:27">
      <c r="AA207641" s="271"/>
    </row>
    <row r="207642" spans="27:27">
      <c r="AA207642" s="271"/>
    </row>
    <row r="207643" spans="27:27">
      <c r="AA207643" s="271"/>
    </row>
    <row r="207644" spans="27:27">
      <c r="AA207644" s="271"/>
    </row>
    <row r="207645" spans="27:27">
      <c r="AA207645" s="271"/>
    </row>
    <row r="207646" spans="27:27">
      <c r="AA207646" s="271"/>
    </row>
    <row r="207647" spans="27:27">
      <c r="AA207647" s="271"/>
    </row>
    <row r="207648" spans="27:27">
      <c r="AA207648" s="271"/>
    </row>
    <row r="207649" spans="27:27">
      <c r="AA207649" s="271"/>
    </row>
    <row r="207650" spans="27:27">
      <c r="AA207650" s="271"/>
    </row>
    <row r="207651" spans="27:27">
      <c r="AA207651" s="271"/>
    </row>
    <row r="207652" spans="27:27">
      <c r="AA207652" s="271"/>
    </row>
    <row r="207653" spans="27:27">
      <c r="AA207653" s="271"/>
    </row>
    <row r="207654" spans="27:27">
      <c r="AA207654" s="271"/>
    </row>
    <row r="207655" spans="27:27">
      <c r="AA207655" s="271"/>
    </row>
    <row r="207656" spans="27:27">
      <c r="AA207656" s="271"/>
    </row>
    <row r="207657" spans="27:27">
      <c r="AA207657" s="271"/>
    </row>
    <row r="207658" spans="27:27">
      <c r="AA207658" s="271"/>
    </row>
    <row r="207659" spans="27:27">
      <c r="AA207659" s="271"/>
    </row>
    <row r="207660" spans="27:27">
      <c r="AA207660" s="271"/>
    </row>
    <row r="207661" spans="27:27">
      <c r="AA207661" s="271"/>
    </row>
    <row r="207662" spans="27:27">
      <c r="AA207662" s="271"/>
    </row>
    <row r="207663" spans="27:27">
      <c r="AA207663" s="271"/>
    </row>
    <row r="207664" spans="27:27">
      <c r="AA207664" s="271"/>
    </row>
    <row r="207665" spans="27:27">
      <c r="AA207665" s="271"/>
    </row>
    <row r="207666" spans="27:27">
      <c r="AA207666" s="271"/>
    </row>
    <row r="207667" spans="27:27">
      <c r="AA207667" s="271"/>
    </row>
    <row r="207668" spans="27:27">
      <c r="AA207668" s="271"/>
    </row>
    <row r="207669" spans="27:27">
      <c r="AA207669" s="271"/>
    </row>
    <row r="207670" spans="27:27">
      <c r="AA207670" s="271"/>
    </row>
    <row r="207671" spans="27:27">
      <c r="AA207671" s="271"/>
    </row>
    <row r="207672" spans="27:27">
      <c r="AA207672" s="271"/>
    </row>
    <row r="207673" spans="27:27">
      <c r="AA207673" s="271"/>
    </row>
    <row r="207674" spans="27:27">
      <c r="AA207674" s="271"/>
    </row>
    <row r="207675" spans="27:27">
      <c r="AA207675" s="271"/>
    </row>
    <row r="207676" spans="27:27">
      <c r="AA207676" s="271"/>
    </row>
    <row r="207677" spans="27:27">
      <c r="AA207677" s="271"/>
    </row>
    <row r="207678" spans="27:27">
      <c r="AA207678" s="271"/>
    </row>
    <row r="207679" spans="27:27">
      <c r="AA207679" s="271"/>
    </row>
    <row r="207680" spans="27:27">
      <c r="AA207680" s="271"/>
    </row>
    <row r="207681" spans="27:27">
      <c r="AA207681" s="271"/>
    </row>
    <row r="207682" spans="27:27">
      <c r="AA207682" s="271"/>
    </row>
    <row r="207683" spans="27:27">
      <c r="AA207683" s="271"/>
    </row>
    <row r="207684" spans="27:27">
      <c r="AA207684" s="271"/>
    </row>
    <row r="207685" spans="27:27">
      <c r="AA207685" s="271"/>
    </row>
    <row r="207686" spans="27:27">
      <c r="AA207686" s="271"/>
    </row>
    <row r="207687" spans="27:27">
      <c r="AA207687" s="271"/>
    </row>
    <row r="207688" spans="27:27">
      <c r="AA207688" s="271"/>
    </row>
    <row r="207689" spans="27:27">
      <c r="AA207689" s="271"/>
    </row>
    <row r="207690" spans="27:27">
      <c r="AA207690" s="271"/>
    </row>
    <row r="207691" spans="27:27">
      <c r="AA207691" s="271"/>
    </row>
    <row r="207692" spans="27:27">
      <c r="AA207692" s="271"/>
    </row>
    <row r="207693" spans="27:27">
      <c r="AA207693" s="271"/>
    </row>
    <row r="207694" spans="27:27">
      <c r="AA207694" s="271"/>
    </row>
    <row r="207695" spans="27:27">
      <c r="AA207695" s="271"/>
    </row>
    <row r="207696" spans="27:27">
      <c r="AA207696" s="271"/>
    </row>
    <row r="207697" spans="27:27">
      <c r="AA207697" s="271"/>
    </row>
    <row r="207698" spans="27:27">
      <c r="AA207698" s="271"/>
    </row>
    <row r="207699" spans="27:27">
      <c r="AA207699" s="271"/>
    </row>
    <row r="207700" spans="27:27">
      <c r="AA207700" s="271"/>
    </row>
    <row r="207701" spans="27:27">
      <c r="AA207701" s="271"/>
    </row>
    <row r="207702" spans="27:27">
      <c r="AA207702" s="271"/>
    </row>
    <row r="207703" spans="27:27">
      <c r="AA207703" s="271"/>
    </row>
    <row r="207704" spans="27:27">
      <c r="AA207704" s="271"/>
    </row>
    <row r="207705" spans="27:27">
      <c r="AA207705" s="271"/>
    </row>
    <row r="207706" spans="27:27">
      <c r="AA207706" s="271"/>
    </row>
    <row r="207707" spans="27:27">
      <c r="AA207707" s="271"/>
    </row>
    <row r="207708" spans="27:27">
      <c r="AA207708" s="271"/>
    </row>
    <row r="207709" spans="27:27">
      <c r="AA207709" s="271"/>
    </row>
    <row r="207710" spans="27:27">
      <c r="AA207710" s="271"/>
    </row>
    <row r="207711" spans="27:27">
      <c r="AA207711" s="271"/>
    </row>
    <row r="207712" spans="27:27">
      <c r="AA207712" s="271"/>
    </row>
    <row r="207713" spans="27:27">
      <c r="AA207713" s="271"/>
    </row>
    <row r="207714" spans="27:27">
      <c r="AA207714" s="271"/>
    </row>
    <row r="207715" spans="27:27">
      <c r="AA207715" s="271"/>
    </row>
    <row r="207716" spans="27:27">
      <c r="AA207716" s="271"/>
    </row>
    <row r="207717" spans="27:27">
      <c r="AA207717" s="271"/>
    </row>
    <row r="207718" spans="27:27">
      <c r="AA207718" s="271"/>
    </row>
    <row r="207719" spans="27:27">
      <c r="AA207719" s="271"/>
    </row>
    <row r="207720" spans="27:27">
      <c r="AA207720" s="271"/>
    </row>
    <row r="207721" spans="27:27">
      <c r="AA207721" s="271"/>
    </row>
    <row r="207722" spans="27:27">
      <c r="AA207722" s="271"/>
    </row>
    <row r="207723" spans="27:27">
      <c r="AA207723" s="271"/>
    </row>
    <row r="207724" spans="27:27">
      <c r="AA207724" s="271"/>
    </row>
    <row r="207725" spans="27:27">
      <c r="AA207725" s="271"/>
    </row>
    <row r="207726" spans="27:27">
      <c r="AA207726" s="271"/>
    </row>
    <row r="207727" spans="27:27">
      <c r="AA207727" s="271"/>
    </row>
    <row r="207728" spans="27:27">
      <c r="AA207728" s="271"/>
    </row>
    <row r="207729" spans="27:27">
      <c r="AA207729" s="271"/>
    </row>
    <row r="207730" spans="27:27">
      <c r="AA207730" s="271"/>
    </row>
    <row r="207731" spans="27:27">
      <c r="AA207731" s="271"/>
    </row>
    <row r="207732" spans="27:27">
      <c r="AA207732" s="271"/>
    </row>
    <row r="207733" spans="27:27">
      <c r="AA207733" s="271"/>
    </row>
    <row r="207734" spans="27:27">
      <c r="AA207734" s="271"/>
    </row>
    <row r="207735" spans="27:27">
      <c r="AA207735" s="271"/>
    </row>
    <row r="207736" spans="27:27">
      <c r="AA207736" s="271"/>
    </row>
    <row r="207737" spans="27:27">
      <c r="AA207737" s="271"/>
    </row>
    <row r="207738" spans="27:27">
      <c r="AA207738" s="271"/>
    </row>
    <row r="207739" spans="27:27">
      <c r="AA207739" s="271"/>
    </row>
    <row r="207740" spans="27:27">
      <c r="AA207740" s="271"/>
    </row>
    <row r="207741" spans="27:27">
      <c r="AA207741" s="271"/>
    </row>
    <row r="207742" spans="27:27">
      <c r="AA207742" s="271"/>
    </row>
    <row r="207743" spans="27:27">
      <c r="AA207743" s="271"/>
    </row>
    <row r="207744" spans="27:27">
      <c r="AA207744" s="271"/>
    </row>
    <row r="207745" spans="27:27">
      <c r="AA207745" s="271"/>
    </row>
    <row r="207746" spans="27:27">
      <c r="AA207746" s="271"/>
    </row>
    <row r="207747" spans="27:27">
      <c r="AA207747" s="271"/>
    </row>
    <row r="207748" spans="27:27">
      <c r="AA207748" s="271"/>
    </row>
    <row r="207749" spans="27:27">
      <c r="AA207749" s="271"/>
    </row>
    <row r="207750" spans="27:27">
      <c r="AA207750" s="271"/>
    </row>
    <row r="207751" spans="27:27">
      <c r="AA207751" s="271"/>
    </row>
    <row r="207752" spans="27:27">
      <c r="AA207752" s="271"/>
    </row>
    <row r="207753" spans="27:27">
      <c r="AA207753" s="271"/>
    </row>
    <row r="207754" spans="27:27">
      <c r="AA207754" s="271"/>
    </row>
    <row r="207755" spans="27:27">
      <c r="AA207755" s="271"/>
    </row>
    <row r="207756" spans="27:27">
      <c r="AA207756" s="271"/>
    </row>
    <row r="207757" spans="27:27">
      <c r="AA207757" s="271"/>
    </row>
    <row r="207758" spans="27:27">
      <c r="AA207758" s="271"/>
    </row>
    <row r="207759" spans="27:27">
      <c r="AA207759" s="271"/>
    </row>
    <row r="207760" spans="27:27">
      <c r="AA207760" s="271"/>
    </row>
    <row r="207761" spans="27:27">
      <c r="AA207761" s="271"/>
    </row>
    <row r="207762" spans="27:27">
      <c r="AA207762" s="271"/>
    </row>
    <row r="207763" spans="27:27">
      <c r="AA207763" s="271"/>
    </row>
    <row r="207764" spans="27:27">
      <c r="AA207764" s="271"/>
    </row>
    <row r="207765" spans="27:27">
      <c r="AA207765" s="271"/>
    </row>
    <row r="207766" spans="27:27">
      <c r="AA207766" s="271"/>
    </row>
    <row r="207767" spans="27:27">
      <c r="AA207767" s="271"/>
    </row>
    <row r="207768" spans="27:27">
      <c r="AA207768" s="271"/>
    </row>
    <row r="207769" spans="27:27">
      <c r="AA207769" s="271"/>
    </row>
    <row r="207770" spans="27:27">
      <c r="AA207770" s="271"/>
    </row>
    <row r="207771" spans="27:27">
      <c r="AA207771" s="271"/>
    </row>
    <row r="207772" spans="27:27">
      <c r="AA207772" s="271"/>
    </row>
    <row r="207773" spans="27:27">
      <c r="AA207773" s="271"/>
    </row>
    <row r="207774" spans="27:27">
      <c r="AA207774" s="271"/>
    </row>
    <row r="207775" spans="27:27">
      <c r="AA207775" s="271"/>
    </row>
    <row r="207776" spans="27:27">
      <c r="AA207776" s="271"/>
    </row>
    <row r="207777" spans="27:27">
      <c r="AA207777" s="271"/>
    </row>
    <row r="207778" spans="27:27">
      <c r="AA207778" s="271"/>
    </row>
    <row r="207779" spans="27:27">
      <c r="AA207779" s="271"/>
    </row>
    <row r="207780" spans="27:27">
      <c r="AA207780" s="271"/>
    </row>
    <row r="207781" spans="27:27">
      <c r="AA207781" s="271"/>
    </row>
    <row r="207782" spans="27:27">
      <c r="AA207782" s="271"/>
    </row>
    <row r="207783" spans="27:27">
      <c r="AA207783" s="271"/>
    </row>
    <row r="207784" spans="27:27">
      <c r="AA207784" s="271"/>
    </row>
    <row r="207785" spans="27:27">
      <c r="AA207785" s="271"/>
    </row>
    <row r="207786" spans="27:27">
      <c r="AA207786" s="271"/>
    </row>
    <row r="207787" spans="27:27">
      <c r="AA207787" s="271"/>
    </row>
    <row r="207788" spans="27:27">
      <c r="AA207788" s="271"/>
    </row>
    <row r="207789" spans="27:27">
      <c r="AA207789" s="271"/>
    </row>
    <row r="207790" spans="27:27">
      <c r="AA207790" s="271"/>
    </row>
    <row r="207791" spans="27:27">
      <c r="AA207791" s="271"/>
    </row>
    <row r="207792" spans="27:27">
      <c r="AA207792" s="271"/>
    </row>
    <row r="207793" spans="27:27">
      <c r="AA207793" s="271"/>
    </row>
    <row r="207794" spans="27:27">
      <c r="AA207794" s="271"/>
    </row>
    <row r="207795" spans="27:27">
      <c r="AA207795" s="271"/>
    </row>
    <row r="207796" spans="27:27">
      <c r="AA207796" s="271"/>
    </row>
    <row r="207797" spans="27:27">
      <c r="AA207797" s="271"/>
    </row>
    <row r="207798" spans="27:27">
      <c r="AA207798" s="271"/>
    </row>
    <row r="207799" spans="27:27">
      <c r="AA207799" s="271"/>
    </row>
    <row r="207800" spans="27:27">
      <c r="AA207800" s="271"/>
    </row>
    <row r="207801" spans="27:27">
      <c r="AA207801" s="271"/>
    </row>
    <row r="207802" spans="27:27">
      <c r="AA207802" s="271"/>
    </row>
    <row r="207803" spans="27:27">
      <c r="AA207803" s="271"/>
    </row>
    <row r="207804" spans="27:27">
      <c r="AA207804" s="271"/>
    </row>
    <row r="207805" spans="27:27">
      <c r="AA207805" s="271"/>
    </row>
    <row r="207806" spans="27:27">
      <c r="AA207806" s="271"/>
    </row>
    <row r="207807" spans="27:27">
      <c r="AA207807" s="271"/>
    </row>
    <row r="207808" spans="27:27">
      <c r="AA207808" s="271"/>
    </row>
    <row r="207809" spans="27:27">
      <c r="AA207809" s="271"/>
    </row>
    <row r="207810" spans="27:27">
      <c r="AA207810" s="271"/>
    </row>
    <row r="207811" spans="27:27">
      <c r="AA207811" s="271"/>
    </row>
    <row r="207812" spans="27:27">
      <c r="AA207812" s="271"/>
    </row>
    <row r="207813" spans="27:27">
      <c r="AA207813" s="271"/>
    </row>
    <row r="207814" spans="27:27">
      <c r="AA207814" s="271"/>
    </row>
    <row r="207815" spans="27:27">
      <c r="AA207815" s="271"/>
    </row>
    <row r="207816" spans="27:27">
      <c r="AA207816" s="271"/>
    </row>
    <row r="207817" spans="27:27">
      <c r="AA207817" s="271"/>
    </row>
    <row r="207818" spans="27:27">
      <c r="AA207818" s="271"/>
    </row>
    <row r="207819" spans="27:27">
      <c r="AA207819" s="271"/>
    </row>
    <row r="207820" spans="27:27">
      <c r="AA207820" s="271"/>
    </row>
    <row r="207821" spans="27:27">
      <c r="AA207821" s="271"/>
    </row>
    <row r="207822" spans="27:27">
      <c r="AA207822" s="271"/>
    </row>
    <row r="207823" spans="27:27">
      <c r="AA207823" s="271"/>
    </row>
    <row r="207824" spans="27:27">
      <c r="AA207824" s="271"/>
    </row>
    <row r="207825" spans="27:27">
      <c r="AA207825" s="271"/>
    </row>
    <row r="207826" spans="27:27">
      <c r="AA207826" s="271"/>
    </row>
    <row r="207827" spans="27:27">
      <c r="AA207827" s="271"/>
    </row>
    <row r="207828" spans="27:27">
      <c r="AA207828" s="271"/>
    </row>
    <row r="207829" spans="27:27">
      <c r="AA207829" s="271"/>
    </row>
    <row r="207830" spans="27:27">
      <c r="AA207830" s="271"/>
    </row>
    <row r="207831" spans="27:27">
      <c r="AA207831" s="271"/>
    </row>
    <row r="207832" spans="27:27">
      <c r="AA207832" s="271"/>
    </row>
    <row r="207833" spans="27:27">
      <c r="AA207833" s="271"/>
    </row>
    <row r="207834" spans="27:27">
      <c r="AA207834" s="271"/>
    </row>
    <row r="207835" spans="27:27">
      <c r="AA207835" s="271"/>
    </row>
    <row r="207836" spans="27:27">
      <c r="AA207836" s="271"/>
    </row>
    <row r="207837" spans="27:27">
      <c r="AA207837" s="271"/>
    </row>
    <row r="207838" spans="27:27">
      <c r="AA207838" s="271"/>
    </row>
    <row r="207839" spans="27:27">
      <c r="AA207839" s="271"/>
    </row>
    <row r="207840" spans="27:27">
      <c r="AA207840" s="271"/>
    </row>
    <row r="207841" spans="27:27">
      <c r="AA207841" s="271"/>
    </row>
    <row r="207842" spans="27:27">
      <c r="AA207842" s="271"/>
    </row>
    <row r="207843" spans="27:27">
      <c r="AA207843" s="271"/>
    </row>
    <row r="207844" spans="27:27">
      <c r="AA207844" s="271"/>
    </row>
    <row r="207845" spans="27:27">
      <c r="AA207845" s="271"/>
    </row>
    <row r="207846" spans="27:27">
      <c r="AA207846" s="271"/>
    </row>
    <row r="207847" spans="27:27">
      <c r="AA207847" s="271"/>
    </row>
    <row r="207848" spans="27:27">
      <c r="AA207848" s="271"/>
    </row>
    <row r="207849" spans="27:27">
      <c r="AA207849" s="271"/>
    </row>
    <row r="207850" spans="27:27">
      <c r="AA207850" s="271"/>
    </row>
    <row r="207851" spans="27:27">
      <c r="AA207851" s="271"/>
    </row>
    <row r="207852" spans="27:27">
      <c r="AA207852" s="271"/>
    </row>
    <row r="207853" spans="27:27">
      <c r="AA207853" s="271"/>
    </row>
    <row r="207854" spans="27:27">
      <c r="AA207854" s="271"/>
    </row>
    <row r="207855" spans="27:27">
      <c r="AA207855" s="271"/>
    </row>
    <row r="207856" spans="27:27">
      <c r="AA207856" s="271"/>
    </row>
    <row r="207857" spans="27:27">
      <c r="AA207857" s="271"/>
    </row>
    <row r="207858" spans="27:27">
      <c r="AA207858" s="271"/>
    </row>
    <row r="207859" spans="27:27">
      <c r="AA207859" s="271"/>
    </row>
    <row r="207860" spans="27:27">
      <c r="AA207860" s="271"/>
    </row>
    <row r="207861" spans="27:27">
      <c r="AA207861" s="271"/>
    </row>
    <row r="207862" spans="27:27">
      <c r="AA207862" s="271"/>
    </row>
    <row r="207863" spans="27:27">
      <c r="AA207863" s="271"/>
    </row>
    <row r="207864" spans="27:27">
      <c r="AA207864" s="271"/>
    </row>
    <row r="207865" spans="27:27">
      <c r="AA207865" s="271"/>
    </row>
    <row r="207866" spans="27:27">
      <c r="AA207866" s="271"/>
    </row>
    <row r="207867" spans="27:27">
      <c r="AA207867" s="271"/>
    </row>
    <row r="207868" spans="27:27">
      <c r="AA207868" s="271"/>
    </row>
    <row r="207869" spans="27:27">
      <c r="AA207869" s="271"/>
    </row>
    <row r="207870" spans="27:27">
      <c r="AA207870" s="271"/>
    </row>
    <row r="207871" spans="27:27">
      <c r="AA207871" s="271"/>
    </row>
    <row r="207872" spans="27:27">
      <c r="AA207872" s="271"/>
    </row>
    <row r="207873" spans="27:27">
      <c r="AA207873" s="271"/>
    </row>
    <row r="207874" spans="27:27">
      <c r="AA207874" s="271"/>
    </row>
    <row r="207875" spans="27:27">
      <c r="AA207875" s="271"/>
    </row>
    <row r="207876" spans="27:27">
      <c r="AA207876" s="271"/>
    </row>
    <row r="207877" spans="27:27">
      <c r="AA207877" s="271"/>
    </row>
    <row r="207878" spans="27:27">
      <c r="AA207878" s="271"/>
    </row>
    <row r="207879" spans="27:27">
      <c r="AA207879" s="271"/>
    </row>
    <row r="207880" spans="27:27">
      <c r="AA207880" s="271"/>
    </row>
    <row r="207881" spans="27:27">
      <c r="AA207881" s="271"/>
    </row>
    <row r="207882" spans="27:27">
      <c r="AA207882" s="271"/>
    </row>
    <row r="207883" spans="27:27">
      <c r="AA207883" s="271"/>
    </row>
    <row r="207884" spans="27:27">
      <c r="AA207884" s="271"/>
    </row>
    <row r="207885" spans="27:27">
      <c r="AA207885" s="271"/>
    </row>
    <row r="207886" spans="27:27">
      <c r="AA207886" s="271"/>
    </row>
    <row r="207887" spans="27:27">
      <c r="AA207887" s="271"/>
    </row>
    <row r="207888" spans="27:27">
      <c r="AA207888" s="271"/>
    </row>
    <row r="207889" spans="27:27">
      <c r="AA207889" s="271"/>
    </row>
    <row r="207890" spans="27:27">
      <c r="AA207890" s="271"/>
    </row>
    <row r="207891" spans="27:27">
      <c r="AA207891" s="271"/>
    </row>
    <row r="207892" spans="27:27">
      <c r="AA207892" s="271"/>
    </row>
    <row r="207893" spans="27:27">
      <c r="AA207893" s="271"/>
    </row>
    <row r="207894" spans="27:27">
      <c r="AA207894" s="271"/>
    </row>
    <row r="207895" spans="27:27">
      <c r="AA207895" s="271"/>
    </row>
    <row r="207896" spans="27:27">
      <c r="AA207896" s="271"/>
    </row>
    <row r="207897" spans="27:27">
      <c r="AA207897" s="271"/>
    </row>
    <row r="207898" spans="27:27">
      <c r="AA207898" s="271"/>
    </row>
    <row r="207899" spans="27:27">
      <c r="AA207899" s="271"/>
    </row>
    <row r="207900" spans="27:27">
      <c r="AA207900" s="271"/>
    </row>
    <row r="207901" spans="27:27">
      <c r="AA207901" s="271"/>
    </row>
    <row r="207902" spans="27:27">
      <c r="AA207902" s="271"/>
    </row>
    <row r="207903" spans="27:27">
      <c r="AA207903" s="271"/>
    </row>
    <row r="207904" spans="27:27">
      <c r="AA207904" s="271"/>
    </row>
    <row r="207905" spans="27:27">
      <c r="AA207905" s="271"/>
    </row>
    <row r="207906" spans="27:27">
      <c r="AA207906" s="271"/>
    </row>
    <row r="207907" spans="27:27">
      <c r="AA207907" s="271"/>
    </row>
    <row r="207908" spans="27:27">
      <c r="AA207908" s="271"/>
    </row>
    <row r="207909" spans="27:27">
      <c r="AA207909" s="271"/>
    </row>
    <row r="207910" spans="27:27">
      <c r="AA207910" s="271"/>
    </row>
    <row r="207911" spans="27:27">
      <c r="AA207911" s="271"/>
    </row>
    <row r="207912" spans="27:27">
      <c r="AA207912" s="271"/>
    </row>
    <row r="207913" spans="27:27">
      <c r="AA207913" s="271"/>
    </row>
    <row r="207914" spans="27:27">
      <c r="AA207914" s="271"/>
    </row>
    <row r="207915" spans="27:27">
      <c r="AA207915" s="271"/>
    </row>
    <row r="207916" spans="27:27">
      <c r="AA207916" s="271"/>
    </row>
    <row r="207917" spans="27:27">
      <c r="AA207917" s="271"/>
    </row>
    <row r="207918" spans="27:27">
      <c r="AA207918" s="271"/>
    </row>
    <row r="207919" spans="27:27">
      <c r="AA207919" s="271"/>
    </row>
    <row r="207920" spans="27:27">
      <c r="AA207920" s="271"/>
    </row>
    <row r="207921" spans="27:27">
      <c r="AA207921" s="271"/>
    </row>
    <row r="207922" spans="27:27">
      <c r="AA207922" s="271"/>
    </row>
    <row r="207923" spans="27:27">
      <c r="AA207923" s="271"/>
    </row>
    <row r="207924" spans="27:27">
      <c r="AA207924" s="271"/>
    </row>
    <row r="207925" spans="27:27">
      <c r="AA207925" s="271"/>
    </row>
    <row r="207926" spans="27:27">
      <c r="AA207926" s="271"/>
    </row>
    <row r="207927" spans="27:27">
      <c r="AA207927" s="271"/>
    </row>
    <row r="207928" spans="27:27">
      <c r="AA207928" s="271"/>
    </row>
    <row r="207929" spans="27:27">
      <c r="AA207929" s="271"/>
    </row>
    <row r="207930" spans="27:27">
      <c r="AA207930" s="271"/>
    </row>
    <row r="207931" spans="27:27">
      <c r="AA207931" s="271"/>
    </row>
    <row r="207932" spans="27:27">
      <c r="AA207932" s="271"/>
    </row>
    <row r="207933" spans="27:27">
      <c r="AA207933" s="271"/>
    </row>
    <row r="207934" spans="27:27">
      <c r="AA207934" s="271"/>
    </row>
    <row r="207935" spans="27:27">
      <c r="AA207935" s="271"/>
    </row>
    <row r="207936" spans="27:27">
      <c r="AA207936" s="271"/>
    </row>
    <row r="207937" spans="27:27">
      <c r="AA207937" s="271"/>
    </row>
    <row r="207938" spans="27:27">
      <c r="AA207938" s="271"/>
    </row>
    <row r="207939" spans="27:27">
      <c r="AA207939" s="271"/>
    </row>
    <row r="207940" spans="27:27">
      <c r="AA207940" s="271"/>
    </row>
    <row r="207941" spans="27:27">
      <c r="AA207941" s="271"/>
    </row>
    <row r="207942" spans="27:27">
      <c r="AA207942" s="271"/>
    </row>
    <row r="207943" spans="27:27">
      <c r="AA207943" s="271"/>
    </row>
    <row r="207944" spans="27:27">
      <c r="AA207944" s="271"/>
    </row>
    <row r="207945" spans="27:27">
      <c r="AA207945" s="271"/>
    </row>
    <row r="207946" spans="27:27">
      <c r="AA207946" s="271"/>
    </row>
    <row r="207947" spans="27:27">
      <c r="AA207947" s="271"/>
    </row>
    <row r="207948" spans="27:27">
      <c r="AA207948" s="271"/>
    </row>
    <row r="207949" spans="27:27">
      <c r="AA207949" s="271"/>
    </row>
    <row r="207950" spans="27:27">
      <c r="AA207950" s="271"/>
    </row>
    <row r="207951" spans="27:27">
      <c r="AA207951" s="271"/>
    </row>
    <row r="207952" spans="27:27">
      <c r="AA207952" s="271"/>
    </row>
    <row r="207953" spans="27:27">
      <c r="AA207953" s="271"/>
    </row>
    <row r="207954" spans="27:27">
      <c r="AA207954" s="271"/>
    </row>
    <row r="207955" spans="27:27">
      <c r="AA207955" s="271"/>
    </row>
    <row r="207956" spans="27:27">
      <c r="AA207956" s="271"/>
    </row>
    <row r="207957" spans="27:27">
      <c r="AA207957" s="271"/>
    </row>
    <row r="207958" spans="27:27">
      <c r="AA207958" s="271"/>
    </row>
    <row r="207959" spans="27:27">
      <c r="AA207959" s="271"/>
    </row>
    <row r="207960" spans="27:27">
      <c r="AA207960" s="271"/>
    </row>
    <row r="207961" spans="27:27">
      <c r="AA207961" s="271"/>
    </row>
    <row r="207962" spans="27:27">
      <c r="AA207962" s="271"/>
    </row>
    <row r="207963" spans="27:27">
      <c r="AA207963" s="271"/>
    </row>
    <row r="207964" spans="27:27">
      <c r="AA207964" s="271"/>
    </row>
    <row r="207965" spans="27:27">
      <c r="AA207965" s="271"/>
    </row>
    <row r="207966" spans="27:27">
      <c r="AA207966" s="271"/>
    </row>
    <row r="207967" spans="27:27">
      <c r="AA207967" s="271"/>
    </row>
    <row r="207968" spans="27:27">
      <c r="AA207968" s="271"/>
    </row>
    <row r="207969" spans="27:27">
      <c r="AA207969" s="271"/>
    </row>
    <row r="207970" spans="27:27">
      <c r="AA207970" s="271"/>
    </row>
    <row r="207971" spans="27:27">
      <c r="AA207971" s="271"/>
    </row>
    <row r="207972" spans="27:27">
      <c r="AA207972" s="271"/>
    </row>
    <row r="207973" spans="27:27">
      <c r="AA207973" s="271"/>
    </row>
    <row r="207974" spans="27:27">
      <c r="AA207974" s="271"/>
    </row>
    <row r="207975" spans="27:27">
      <c r="AA207975" s="271"/>
    </row>
    <row r="207976" spans="27:27">
      <c r="AA207976" s="271"/>
    </row>
    <row r="207977" spans="27:27">
      <c r="AA207977" s="271"/>
    </row>
    <row r="207978" spans="27:27">
      <c r="AA207978" s="271"/>
    </row>
    <row r="207979" spans="27:27">
      <c r="AA207979" s="271"/>
    </row>
    <row r="207980" spans="27:27">
      <c r="AA207980" s="271"/>
    </row>
    <row r="207981" spans="27:27">
      <c r="AA207981" s="271"/>
    </row>
    <row r="207982" spans="27:27">
      <c r="AA207982" s="271"/>
    </row>
    <row r="207983" spans="27:27">
      <c r="AA207983" s="271"/>
    </row>
    <row r="207984" spans="27:27">
      <c r="AA207984" s="271"/>
    </row>
    <row r="207985" spans="27:27">
      <c r="AA207985" s="271"/>
    </row>
    <row r="207986" spans="27:27">
      <c r="AA207986" s="271"/>
    </row>
    <row r="207987" spans="27:27">
      <c r="AA207987" s="271"/>
    </row>
    <row r="207988" spans="27:27">
      <c r="AA207988" s="271"/>
    </row>
    <row r="207989" spans="27:27">
      <c r="AA207989" s="271"/>
    </row>
    <row r="207990" spans="27:27">
      <c r="AA207990" s="271"/>
    </row>
    <row r="207991" spans="27:27">
      <c r="AA207991" s="271"/>
    </row>
    <row r="207992" spans="27:27">
      <c r="AA207992" s="271"/>
    </row>
    <row r="207993" spans="27:27">
      <c r="AA207993" s="271"/>
    </row>
    <row r="207994" spans="27:27">
      <c r="AA207994" s="271"/>
    </row>
    <row r="207995" spans="27:27">
      <c r="AA207995" s="271"/>
    </row>
    <row r="207996" spans="27:27">
      <c r="AA207996" s="271"/>
    </row>
    <row r="207997" spans="27:27">
      <c r="AA207997" s="271"/>
    </row>
    <row r="207998" spans="27:27">
      <c r="AA207998" s="271"/>
    </row>
    <row r="207999" spans="27:27">
      <c r="AA207999" s="271"/>
    </row>
    <row r="208000" spans="27:27">
      <c r="AA208000" s="271"/>
    </row>
    <row r="208001" spans="27:27">
      <c r="AA208001" s="271"/>
    </row>
    <row r="208002" spans="27:27">
      <c r="AA208002" s="271"/>
    </row>
    <row r="208003" spans="27:27">
      <c r="AA208003" s="271"/>
    </row>
    <row r="208004" spans="27:27">
      <c r="AA208004" s="271"/>
    </row>
    <row r="208005" spans="27:27">
      <c r="AA208005" s="271"/>
    </row>
    <row r="208006" spans="27:27">
      <c r="AA208006" s="271"/>
    </row>
    <row r="208007" spans="27:27">
      <c r="AA208007" s="271"/>
    </row>
    <row r="208008" spans="27:27">
      <c r="AA208008" s="271"/>
    </row>
    <row r="208009" spans="27:27">
      <c r="AA208009" s="271"/>
    </row>
    <row r="208010" spans="27:27">
      <c r="AA208010" s="271"/>
    </row>
    <row r="208011" spans="27:27">
      <c r="AA208011" s="271"/>
    </row>
    <row r="208012" spans="27:27">
      <c r="AA208012" s="271"/>
    </row>
    <row r="208013" spans="27:27">
      <c r="AA208013" s="271"/>
    </row>
    <row r="208014" spans="27:27">
      <c r="AA208014" s="271"/>
    </row>
    <row r="208015" spans="27:27">
      <c r="AA208015" s="271"/>
    </row>
    <row r="208016" spans="27:27">
      <c r="AA208016" s="271"/>
    </row>
    <row r="208017" spans="27:27">
      <c r="AA208017" s="271"/>
    </row>
    <row r="208018" spans="27:27">
      <c r="AA208018" s="271"/>
    </row>
    <row r="208019" spans="27:27">
      <c r="AA208019" s="271"/>
    </row>
    <row r="208020" spans="27:27">
      <c r="AA208020" s="271"/>
    </row>
    <row r="208021" spans="27:27">
      <c r="AA208021" s="271"/>
    </row>
    <row r="208022" spans="27:27">
      <c r="AA208022" s="271"/>
    </row>
    <row r="208023" spans="27:27">
      <c r="AA208023" s="271"/>
    </row>
    <row r="208024" spans="27:27">
      <c r="AA208024" s="271"/>
    </row>
    <row r="208025" spans="27:27">
      <c r="AA208025" s="271"/>
    </row>
    <row r="208026" spans="27:27">
      <c r="AA208026" s="271"/>
    </row>
    <row r="208027" spans="27:27">
      <c r="AA208027" s="271"/>
    </row>
    <row r="208028" spans="27:27">
      <c r="AA208028" s="271"/>
    </row>
    <row r="208029" spans="27:27">
      <c r="AA208029" s="271"/>
    </row>
    <row r="208030" spans="27:27">
      <c r="AA208030" s="271"/>
    </row>
    <row r="208031" spans="27:27">
      <c r="AA208031" s="271"/>
    </row>
    <row r="208032" spans="27:27">
      <c r="AA208032" s="271"/>
    </row>
    <row r="208033" spans="27:27">
      <c r="AA208033" s="271"/>
    </row>
    <row r="208034" spans="27:27">
      <c r="AA208034" s="271"/>
    </row>
    <row r="208035" spans="27:27">
      <c r="AA208035" s="271"/>
    </row>
    <row r="208036" spans="27:27">
      <c r="AA208036" s="271"/>
    </row>
    <row r="208037" spans="27:27">
      <c r="AA208037" s="271"/>
    </row>
    <row r="208038" spans="27:27">
      <c r="AA208038" s="271"/>
    </row>
    <row r="208039" spans="27:27">
      <c r="AA208039" s="271"/>
    </row>
    <row r="208040" spans="27:27">
      <c r="AA208040" s="271"/>
    </row>
    <row r="208041" spans="27:27">
      <c r="AA208041" s="271"/>
    </row>
    <row r="208042" spans="27:27">
      <c r="AA208042" s="271"/>
    </row>
    <row r="208043" spans="27:27">
      <c r="AA208043" s="271"/>
    </row>
    <row r="208044" spans="27:27">
      <c r="AA208044" s="271"/>
    </row>
    <row r="208045" spans="27:27">
      <c r="AA208045" s="271"/>
    </row>
    <row r="208046" spans="27:27">
      <c r="AA208046" s="271"/>
    </row>
    <row r="208047" spans="27:27">
      <c r="AA208047" s="271"/>
    </row>
    <row r="208048" spans="27:27">
      <c r="AA208048" s="271"/>
    </row>
    <row r="208049" spans="27:27">
      <c r="AA208049" s="271"/>
    </row>
    <row r="208050" spans="27:27">
      <c r="AA208050" s="271"/>
    </row>
    <row r="208051" spans="27:27">
      <c r="AA208051" s="271"/>
    </row>
    <row r="208052" spans="27:27">
      <c r="AA208052" s="271"/>
    </row>
    <row r="208053" spans="27:27">
      <c r="AA208053" s="271"/>
    </row>
    <row r="208054" spans="27:27">
      <c r="AA208054" s="271"/>
    </row>
    <row r="208055" spans="27:27">
      <c r="AA208055" s="271"/>
    </row>
    <row r="208056" spans="27:27">
      <c r="AA208056" s="271"/>
    </row>
    <row r="208057" spans="27:27">
      <c r="AA208057" s="271"/>
    </row>
    <row r="208058" spans="27:27">
      <c r="AA208058" s="271"/>
    </row>
    <row r="208059" spans="27:27">
      <c r="AA208059" s="271"/>
    </row>
    <row r="208060" spans="27:27">
      <c r="AA208060" s="271"/>
    </row>
    <row r="208061" spans="27:27">
      <c r="AA208061" s="271"/>
    </row>
    <row r="208062" spans="27:27">
      <c r="AA208062" s="271"/>
    </row>
    <row r="208063" spans="27:27">
      <c r="AA208063" s="271"/>
    </row>
    <row r="208064" spans="27:27">
      <c r="AA208064" s="271"/>
    </row>
    <row r="208065" spans="27:27">
      <c r="AA208065" s="271"/>
    </row>
    <row r="208066" spans="27:27">
      <c r="AA208066" s="271"/>
    </row>
    <row r="208067" spans="27:27">
      <c r="AA208067" s="271"/>
    </row>
    <row r="208068" spans="27:27">
      <c r="AA208068" s="271"/>
    </row>
    <row r="208069" spans="27:27">
      <c r="AA208069" s="271"/>
    </row>
    <row r="208070" spans="27:27">
      <c r="AA208070" s="271"/>
    </row>
    <row r="208071" spans="27:27">
      <c r="AA208071" s="271"/>
    </row>
    <row r="208072" spans="27:27">
      <c r="AA208072" s="271"/>
    </row>
    <row r="208073" spans="27:27">
      <c r="AA208073" s="271"/>
    </row>
    <row r="208074" spans="27:27">
      <c r="AA208074" s="271"/>
    </row>
    <row r="208075" spans="27:27">
      <c r="AA208075" s="271"/>
    </row>
    <row r="208076" spans="27:27">
      <c r="AA208076" s="271"/>
    </row>
    <row r="208077" spans="27:27">
      <c r="AA208077" s="271"/>
    </row>
    <row r="208078" spans="27:27">
      <c r="AA208078" s="271"/>
    </row>
    <row r="208079" spans="27:27">
      <c r="AA208079" s="271"/>
    </row>
    <row r="208080" spans="27:27">
      <c r="AA208080" s="271"/>
    </row>
    <row r="208081" spans="27:27">
      <c r="AA208081" s="271"/>
    </row>
    <row r="208082" spans="27:27">
      <c r="AA208082" s="271"/>
    </row>
    <row r="208083" spans="27:27">
      <c r="AA208083" s="271"/>
    </row>
    <row r="208084" spans="27:27">
      <c r="AA208084" s="271"/>
    </row>
    <row r="208085" spans="27:27">
      <c r="AA208085" s="271"/>
    </row>
    <row r="208086" spans="27:27">
      <c r="AA208086" s="271"/>
    </row>
    <row r="208087" spans="27:27">
      <c r="AA208087" s="271"/>
    </row>
    <row r="208088" spans="27:27">
      <c r="AA208088" s="271"/>
    </row>
    <row r="208089" spans="27:27">
      <c r="AA208089" s="271"/>
    </row>
    <row r="208090" spans="27:27">
      <c r="AA208090" s="271"/>
    </row>
    <row r="208091" spans="27:27">
      <c r="AA208091" s="271"/>
    </row>
    <row r="208092" spans="27:27">
      <c r="AA208092" s="271"/>
    </row>
    <row r="208093" spans="27:27">
      <c r="AA208093" s="271"/>
    </row>
    <row r="208094" spans="27:27">
      <c r="AA208094" s="271"/>
    </row>
    <row r="208095" spans="27:27">
      <c r="AA208095" s="271"/>
    </row>
    <row r="208096" spans="27:27">
      <c r="AA208096" s="271"/>
    </row>
    <row r="208097" spans="27:27">
      <c r="AA208097" s="271"/>
    </row>
    <row r="208098" spans="27:27">
      <c r="AA208098" s="271"/>
    </row>
    <row r="208099" spans="27:27">
      <c r="AA208099" s="271"/>
    </row>
    <row r="208100" spans="27:27">
      <c r="AA208100" s="271"/>
    </row>
    <row r="208101" spans="27:27">
      <c r="AA208101" s="271"/>
    </row>
    <row r="208102" spans="27:27">
      <c r="AA208102" s="271"/>
    </row>
    <row r="208103" spans="27:27">
      <c r="AA208103" s="271"/>
    </row>
    <row r="208104" spans="27:27">
      <c r="AA208104" s="271"/>
    </row>
    <row r="208105" spans="27:27">
      <c r="AA208105" s="271"/>
    </row>
    <row r="208106" spans="27:27">
      <c r="AA208106" s="271"/>
    </row>
    <row r="208107" spans="27:27">
      <c r="AA208107" s="271"/>
    </row>
    <row r="208108" spans="27:27">
      <c r="AA208108" s="271"/>
    </row>
    <row r="208109" spans="27:27">
      <c r="AA208109" s="271"/>
    </row>
    <row r="208110" spans="27:27">
      <c r="AA208110" s="271"/>
    </row>
    <row r="208111" spans="27:27">
      <c r="AA208111" s="271"/>
    </row>
    <row r="208112" spans="27:27">
      <c r="AA208112" s="271"/>
    </row>
    <row r="208113" spans="27:27">
      <c r="AA208113" s="271"/>
    </row>
    <row r="208114" spans="27:27">
      <c r="AA208114" s="271"/>
    </row>
    <row r="208115" spans="27:27">
      <c r="AA208115" s="271"/>
    </row>
    <row r="208116" spans="27:27">
      <c r="AA208116" s="271"/>
    </row>
    <row r="208117" spans="27:27">
      <c r="AA208117" s="271"/>
    </row>
    <row r="208118" spans="27:27">
      <c r="AA208118" s="271"/>
    </row>
    <row r="208119" spans="27:27">
      <c r="AA208119" s="271"/>
    </row>
    <row r="208120" spans="27:27">
      <c r="AA208120" s="271"/>
    </row>
    <row r="208121" spans="27:27">
      <c r="AA208121" s="271"/>
    </row>
    <row r="208122" spans="27:27">
      <c r="AA208122" s="271"/>
    </row>
    <row r="208123" spans="27:27">
      <c r="AA208123" s="271"/>
    </row>
    <row r="208124" spans="27:27">
      <c r="AA208124" s="271"/>
    </row>
    <row r="208125" spans="27:27">
      <c r="AA208125" s="271"/>
    </row>
    <row r="208126" spans="27:27">
      <c r="AA208126" s="271"/>
    </row>
    <row r="208127" spans="27:27">
      <c r="AA208127" s="271"/>
    </row>
    <row r="208128" spans="27:27">
      <c r="AA208128" s="271"/>
    </row>
    <row r="208129" spans="27:27">
      <c r="AA208129" s="271"/>
    </row>
    <row r="208130" spans="27:27">
      <c r="AA208130" s="271"/>
    </row>
    <row r="208131" spans="27:27">
      <c r="AA208131" s="271"/>
    </row>
    <row r="208132" spans="27:27">
      <c r="AA208132" s="271"/>
    </row>
    <row r="208133" spans="27:27">
      <c r="AA208133" s="271"/>
    </row>
    <row r="208134" spans="27:27">
      <c r="AA208134" s="271"/>
    </row>
    <row r="208135" spans="27:27">
      <c r="AA208135" s="271"/>
    </row>
    <row r="208136" spans="27:27">
      <c r="AA208136" s="271"/>
    </row>
    <row r="208137" spans="27:27">
      <c r="AA208137" s="271"/>
    </row>
    <row r="208138" spans="27:27">
      <c r="AA208138" s="271"/>
    </row>
    <row r="208139" spans="27:27">
      <c r="AA208139" s="271"/>
    </row>
    <row r="208140" spans="27:27">
      <c r="AA208140" s="271"/>
    </row>
    <row r="208141" spans="27:27">
      <c r="AA208141" s="271"/>
    </row>
    <row r="208142" spans="27:27">
      <c r="AA208142" s="271"/>
    </row>
    <row r="208143" spans="27:27">
      <c r="AA208143" s="271"/>
    </row>
    <row r="208144" spans="27:27">
      <c r="AA208144" s="271"/>
    </row>
    <row r="208145" spans="27:27">
      <c r="AA208145" s="271"/>
    </row>
    <row r="208146" spans="27:27">
      <c r="AA208146" s="271"/>
    </row>
    <row r="208147" spans="27:27">
      <c r="AA208147" s="271"/>
    </row>
    <row r="208148" spans="27:27">
      <c r="AA208148" s="271"/>
    </row>
    <row r="208149" spans="27:27">
      <c r="AA208149" s="271"/>
    </row>
    <row r="208150" spans="27:27">
      <c r="AA208150" s="271"/>
    </row>
    <row r="208151" spans="27:27">
      <c r="AA208151" s="271"/>
    </row>
    <row r="208152" spans="27:27">
      <c r="AA208152" s="271"/>
    </row>
    <row r="208153" spans="27:27">
      <c r="AA208153" s="271"/>
    </row>
    <row r="208154" spans="27:27">
      <c r="AA208154" s="271"/>
    </row>
    <row r="208155" spans="27:27">
      <c r="AA208155" s="271"/>
    </row>
    <row r="208156" spans="27:27">
      <c r="AA208156" s="271"/>
    </row>
    <row r="208157" spans="27:27">
      <c r="AA208157" s="271"/>
    </row>
    <row r="208158" spans="27:27">
      <c r="AA208158" s="271"/>
    </row>
    <row r="208159" spans="27:27">
      <c r="AA208159" s="271"/>
    </row>
    <row r="208160" spans="27:27">
      <c r="AA208160" s="271"/>
    </row>
    <row r="208161" spans="27:27">
      <c r="AA208161" s="271"/>
    </row>
    <row r="208162" spans="27:27">
      <c r="AA208162" s="271"/>
    </row>
    <row r="208163" spans="27:27">
      <c r="AA208163" s="271"/>
    </row>
    <row r="208164" spans="27:27">
      <c r="AA208164" s="271"/>
    </row>
    <row r="208165" spans="27:27">
      <c r="AA208165" s="271"/>
    </row>
    <row r="208166" spans="27:27">
      <c r="AA208166" s="271"/>
    </row>
    <row r="208167" spans="27:27">
      <c r="AA208167" s="271"/>
    </row>
    <row r="208168" spans="27:27">
      <c r="AA208168" s="271"/>
    </row>
    <row r="208169" spans="27:27">
      <c r="AA208169" s="271"/>
    </row>
    <row r="208170" spans="27:27">
      <c r="AA208170" s="271"/>
    </row>
    <row r="208171" spans="27:27">
      <c r="AA208171" s="271"/>
    </row>
    <row r="208172" spans="27:27">
      <c r="AA208172" s="271"/>
    </row>
    <row r="208173" spans="27:27">
      <c r="AA208173" s="271"/>
    </row>
    <row r="208174" spans="27:27">
      <c r="AA208174" s="271"/>
    </row>
    <row r="208175" spans="27:27">
      <c r="AA208175" s="271"/>
    </row>
    <row r="208176" spans="27:27">
      <c r="AA208176" s="271"/>
    </row>
    <row r="208177" spans="27:27">
      <c r="AA208177" s="271"/>
    </row>
    <row r="208178" spans="27:27">
      <c r="AA208178" s="271"/>
    </row>
    <row r="208179" spans="27:27">
      <c r="AA208179" s="271"/>
    </row>
    <row r="208180" spans="27:27">
      <c r="AA208180" s="271"/>
    </row>
    <row r="208181" spans="27:27">
      <c r="AA208181" s="271"/>
    </row>
    <row r="208182" spans="27:27">
      <c r="AA208182" s="271"/>
    </row>
    <row r="208183" spans="27:27">
      <c r="AA208183" s="271"/>
    </row>
    <row r="208184" spans="27:27">
      <c r="AA208184" s="271"/>
    </row>
    <row r="208185" spans="27:27">
      <c r="AA208185" s="271"/>
    </row>
    <row r="208186" spans="27:27">
      <c r="AA208186" s="271"/>
    </row>
    <row r="208187" spans="27:27">
      <c r="AA208187" s="271"/>
    </row>
    <row r="208188" spans="27:27">
      <c r="AA208188" s="271"/>
    </row>
    <row r="208189" spans="27:27">
      <c r="AA208189" s="271"/>
    </row>
    <row r="208190" spans="27:27">
      <c r="AA208190" s="271"/>
    </row>
    <row r="208191" spans="27:27">
      <c r="AA208191" s="271"/>
    </row>
    <row r="208192" spans="27:27">
      <c r="AA208192" s="271"/>
    </row>
    <row r="208193" spans="27:27">
      <c r="AA208193" s="271"/>
    </row>
    <row r="208194" spans="27:27">
      <c r="AA208194" s="271"/>
    </row>
    <row r="208195" spans="27:27">
      <c r="AA208195" s="271"/>
    </row>
    <row r="208196" spans="27:27">
      <c r="AA208196" s="271"/>
    </row>
    <row r="208197" spans="27:27">
      <c r="AA208197" s="271"/>
    </row>
    <row r="208198" spans="27:27">
      <c r="AA208198" s="271"/>
    </row>
    <row r="208199" spans="27:27">
      <c r="AA208199" s="271"/>
    </row>
    <row r="208200" spans="27:27">
      <c r="AA208200" s="271"/>
    </row>
    <row r="208201" spans="27:27">
      <c r="AA208201" s="271"/>
    </row>
    <row r="208202" spans="27:27">
      <c r="AA208202" s="271"/>
    </row>
    <row r="208203" spans="27:27">
      <c r="AA208203" s="271"/>
    </row>
    <row r="208204" spans="27:27">
      <c r="AA208204" s="271"/>
    </row>
    <row r="208205" spans="27:27">
      <c r="AA208205" s="271"/>
    </row>
    <row r="208206" spans="27:27">
      <c r="AA208206" s="271"/>
    </row>
    <row r="208207" spans="27:27">
      <c r="AA208207" s="271"/>
    </row>
    <row r="208208" spans="27:27">
      <c r="AA208208" s="271"/>
    </row>
    <row r="208209" spans="27:27">
      <c r="AA208209" s="271"/>
    </row>
    <row r="208210" spans="27:27">
      <c r="AA208210" s="271"/>
    </row>
    <row r="208211" spans="27:27">
      <c r="AA208211" s="271"/>
    </row>
    <row r="208212" spans="27:27">
      <c r="AA208212" s="271"/>
    </row>
    <row r="208213" spans="27:27">
      <c r="AA208213" s="271"/>
    </row>
    <row r="208214" spans="27:27">
      <c r="AA208214" s="271"/>
    </row>
    <row r="208215" spans="27:27">
      <c r="AA208215" s="271"/>
    </row>
    <row r="208216" spans="27:27">
      <c r="AA208216" s="271"/>
    </row>
    <row r="208217" spans="27:27">
      <c r="AA208217" s="271"/>
    </row>
    <row r="208218" spans="27:27">
      <c r="AA208218" s="271"/>
    </row>
    <row r="208219" spans="27:27">
      <c r="AA208219" s="271"/>
    </row>
    <row r="208220" spans="27:27">
      <c r="AA208220" s="271"/>
    </row>
    <row r="208221" spans="27:27">
      <c r="AA208221" s="271"/>
    </row>
    <row r="208222" spans="27:27">
      <c r="AA208222" s="271"/>
    </row>
    <row r="208223" spans="27:27">
      <c r="AA208223" s="271"/>
    </row>
    <row r="208224" spans="27:27">
      <c r="AA208224" s="271"/>
    </row>
    <row r="208225" spans="27:27">
      <c r="AA208225" s="271"/>
    </row>
    <row r="208226" spans="27:27">
      <c r="AA208226" s="271"/>
    </row>
    <row r="208227" spans="27:27">
      <c r="AA208227" s="271"/>
    </row>
    <row r="208228" spans="27:27">
      <c r="AA208228" s="271"/>
    </row>
    <row r="208229" spans="27:27">
      <c r="AA208229" s="271"/>
    </row>
    <row r="208230" spans="27:27">
      <c r="AA208230" s="271"/>
    </row>
    <row r="208231" spans="27:27">
      <c r="AA208231" s="271"/>
    </row>
    <row r="208232" spans="27:27">
      <c r="AA208232" s="271"/>
    </row>
    <row r="208233" spans="27:27">
      <c r="AA208233" s="271"/>
    </row>
    <row r="208234" spans="27:27">
      <c r="AA208234" s="271"/>
    </row>
    <row r="208235" spans="27:27">
      <c r="AA208235" s="271"/>
    </row>
    <row r="208236" spans="27:27">
      <c r="AA208236" s="271"/>
    </row>
    <row r="208237" spans="27:27">
      <c r="AA208237" s="271"/>
    </row>
    <row r="208238" spans="27:27">
      <c r="AA208238" s="271"/>
    </row>
    <row r="208239" spans="27:27">
      <c r="AA208239" s="271"/>
    </row>
    <row r="208240" spans="27:27">
      <c r="AA208240" s="271"/>
    </row>
    <row r="208241" spans="27:27">
      <c r="AA208241" s="271"/>
    </row>
    <row r="208242" spans="27:27">
      <c r="AA208242" s="271"/>
    </row>
    <row r="208243" spans="27:27">
      <c r="AA208243" s="271"/>
    </row>
    <row r="208244" spans="27:27">
      <c r="AA208244" s="271"/>
    </row>
    <row r="208245" spans="27:27">
      <c r="AA208245" s="271"/>
    </row>
    <row r="208246" spans="27:27">
      <c r="AA208246" s="271"/>
    </row>
    <row r="208247" spans="27:27">
      <c r="AA208247" s="271"/>
    </row>
    <row r="208248" spans="27:27">
      <c r="AA208248" s="271"/>
    </row>
    <row r="208249" spans="27:27">
      <c r="AA208249" s="271"/>
    </row>
    <row r="208250" spans="27:27">
      <c r="AA208250" s="271"/>
    </row>
    <row r="208251" spans="27:27">
      <c r="AA208251" s="271"/>
    </row>
    <row r="208252" spans="27:27">
      <c r="AA208252" s="271"/>
    </row>
    <row r="208253" spans="27:27">
      <c r="AA208253" s="271"/>
    </row>
    <row r="208254" spans="27:27">
      <c r="AA208254" s="271"/>
    </row>
    <row r="208255" spans="27:27">
      <c r="AA208255" s="271"/>
    </row>
    <row r="208256" spans="27:27">
      <c r="AA208256" s="271"/>
    </row>
    <row r="208257" spans="27:27">
      <c r="AA208257" s="271"/>
    </row>
    <row r="208258" spans="27:27">
      <c r="AA208258" s="271"/>
    </row>
    <row r="208259" spans="27:27">
      <c r="AA208259" s="271"/>
    </row>
    <row r="208260" spans="27:27">
      <c r="AA208260" s="271"/>
    </row>
    <row r="208261" spans="27:27">
      <c r="AA208261" s="271"/>
    </row>
    <row r="208262" spans="27:27">
      <c r="AA208262" s="271"/>
    </row>
    <row r="208263" spans="27:27">
      <c r="AA208263" s="271"/>
    </row>
    <row r="208264" spans="27:27">
      <c r="AA208264" s="271"/>
    </row>
    <row r="208265" spans="27:27">
      <c r="AA208265" s="271"/>
    </row>
    <row r="208266" spans="27:27">
      <c r="AA208266" s="271"/>
    </row>
    <row r="208267" spans="27:27">
      <c r="AA208267" s="271"/>
    </row>
    <row r="208268" spans="27:27">
      <c r="AA208268" s="271"/>
    </row>
    <row r="208269" spans="27:27">
      <c r="AA208269" s="271"/>
    </row>
    <row r="208270" spans="27:27">
      <c r="AA208270" s="271"/>
    </row>
    <row r="208271" spans="27:27">
      <c r="AA208271" s="271"/>
    </row>
    <row r="208272" spans="27:27">
      <c r="AA208272" s="271"/>
    </row>
    <row r="208273" spans="27:27">
      <c r="AA208273" s="271"/>
    </row>
    <row r="208274" spans="27:27">
      <c r="AA208274" s="271"/>
    </row>
    <row r="208275" spans="27:27">
      <c r="AA208275" s="271"/>
    </row>
    <row r="208276" spans="27:27">
      <c r="AA208276" s="271"/>
    </row>
    <row r="208277" spans="27:27">
      <c r="AA208277" s="271"/>
    </row>
    <row r="208278" spans="27:27">
      <c r="AA208278" s="271"/>
    </row>
    <row r="208279" spans="27:27">
      <c r="AA208279" s="271"/>
    </row>
    <row r="208280" spans="27:27">
      <c r="AA208280" s="271"/>
    </row>
    <row r="208281" spans="27:27">
      <c r="AA208281" s="271"/>
    </row>
    <row r="208282" spans="27:27">
      <c r="AA208282" s="271"/>
    </row>
    <row r="208283" spans="27:27">
      <c r="AA208283" s="271"/>
    </row>
    <row r="208284" spans="27:27">
      <c r="AA208284" s="271"/>
    </row>
    <row r="208285" spans="27:27">
      <c r="AA208285" s="271"/>
    </row>
    <row r="208286" spans="27:27">
      <c r="AA208286" s="271"/>
    </row>
    <row r="208287" spans="27:27">
      <c r="AA208287" s="271"/>
    </row>
    <row r="208288" spans="27:27">
      <c r="AA208288" s="271"/>
    </row>
    <row r="208289" spans="27:27">
      <c r="AA208289" s="271"/>
    </row>
    <row r="208290" spans="27:27">
      <c r="AA208290" s="271"/>
    </row>
    <row r="208291" spans="27:27">
      <c r="AA208291" s="271"/>
    </row>
    <row r="208292" spans="27:27">
      <c r="AA208292" s="271"/>
    </row>
    <row r="208293" spans="27:27">
      <c r="AA208293" s="271"/>
    </row>
    <row r="208294" spans="27:27">
      <c r="AA208294" s="271"/>
    </row>
    <row r="208295" spans="27:27">
      <c r="AA208295" s="271"/>
    </row>
    <row r="208296" spans="27:27">
      <c r="AA208296" s="271"/>
    </row>
    <row r="208297" spans="27:27">
      <c r="AA208297" s="271"/>
    </row>
    <row r="208298" spans="27:27">
      <c r="AA208298" s="271"/>
    </row>
    <row r="208299" spans="27:27">
      <c r="AA208299" s="271"/>
    </row>
    <row r="208300" spans="27:27">
      <c r="AA208300" s="271"/>
    </row>
    <row r="208301" spans="27:27">
      <c r="AA208301" s="271"/>
    </row>
    <row r="208302" spans="27:27">
      <c r="AA208302" s="271"/>
    </row>
    <row r="208303" spans="27:27">
      <c r="AA208303" s="271"/>
    </row>
    <row r="208304" spans="27:27">
      <c r="AA208304" s="271"/>
    </row>
    <row r="208305" spans="27:27">
      <c r="AA208305" s="271"/>
    </row>
    <row r="208306" spans="27:27">
      <c r="AA208306" s="271"/>
    </row>
    <row r="208307" spans="27:27">
      <c r="AA208307" s="271"/>
    </row>
    <row r="208308" spans="27:27">
      <c r="AA208308" s="271"/>
    </row>
    <row r="208309" spans="27:27">
      <c r="AA208309" s="271"/>
    </row>
    <row r="208310" spans="27:27">
      <c r="AA208310" s="271"/>
    </row>
    <row r="208311" spans="27:27">
      <c r="AA208311" s="271"/>
    </row>
    <row r="208312" spans="27:27">
      <c r="AA208312" s="271"/>
    </row>
    <row r="208313" spans="27:27">
      <c r="AA208313" s="271"/>
    </row>
    <row r="208314" spans="27:27">
      <c r="AA208314" s="271"/>
    </row>
    <row r="208315" spans="27:27">
      <c r="AA208315" s="271"/>
    </row>
    <row r="208316" spans="27:27">
      <c r="AA208316" s="271"/>
    </row>
    <row r="208317" spans="27:27">
      <c r="AA208317" s="271"/>
    </row>
    <row r="208318" spans="27:27">
      <c r="AA208318" s="271"/>
    </row>
    <row r="208319" spans="27:27">
      <c r="AA208319" s="271"/>
    </row>
    <row r="208320" spans="27:27">
      <c r="AA208320" s="271"/>
    </row>
    <row r="208321" spans="27:27">
      <c r="AA208321" s="271"/>
    </row>
    <row r="208322" spans="27:27">
      <c r="AA208322" s="271"/>
    </row>
    <row r="208323" spans="27:27">
      <c r="AA208323" s="271"/>
    </row>
    <row r="208324" spans="27:27">
      <c r="AA208324" s="271"/>
    </row>
    <row r="208325" spans="27:27">
      <c r="AA208325" s="271"/>
    </row>
    <row r="208326" spans="27:27">
      <c r="AA208326" s="271"/>
    </row>
    <row r="208327" spans="27:27">
      <c r="AA208327" s="271"/>
    </row>
    <row r="208328" spans="27:27">
      <c r="AA208328" s="271"/>
    </row>
    <row r="208329" spans="27:27">
      <c r="AA208329" s="271"/>
    </row>
    <row r="208330" spans="27:27">
      <c r="AA208330" s="271"/>
    </row>
    <row r="208331" spans="27:27">
      <c r="AA208331" s="271"/>
    </row>
    <row r="208332" spans="27:27">
      <c r="AA208332" s="271"/>
    </row>
    <row r="208333" spans="27:27">
      <c r="AA208333" s="271"/>
    </row>
    <row r="208334" spans="27:27">
      <c r="AA208334" s="271"/>
    </row>
    <row r="208335" spans="27:27">
      <c r="AA208335" s="271"/>
    </row>
    <row r="208336" spans="27:27">
      <c r="AA208336" s="271"/>
    </row>
    <row r="208337" spans="27:27">
      <c r="AA208337" s="271"/>
    </row>
    <row r="208338" spans="27:27">
      <c r="AA208338" s="271"/>
    </row>
    <row r="208339" spans="27:27">
      <c r="AA208339" s="271"/>
    </row>
    <row r="208340" spans="27:27">
      <c r="AA208340" s="271"/>
    </row>
    <row r="208341" spans="27:27">
      <c r="AA208341" s="271"/>
    </row>
    <row r="208342" spans="27:27">
      <c r="AA208342" s="271"/>
    </row>
    <row r="208343" spans="27:27">
      <c r="AA208343" s="271"/>
    </row>
    <row r="208344" spans="27:27">
      <c r="AA208344" s="271"/>
    </row>
    <row r="208345" spans="27:27">
      <c r="AA208345" s="271"/>
    </row>
    <row r="208346" spans="27:27">
      <c r="AA208346" s="271"/>
    </row>
    <row r="208347" spans="27:27">
      <c r="AA208347" s="271"/>
    </row>
    <row r="208348" spans="27:27">
      <c r="AA208348" s="271"/>
    </row>
    <row r="208349" spans="27:27">
      <c r="AA208349" s="271"/>
    </row>
    <row r="208350" spans="27:27">
      <c r="AA208350" s="271"/>
    </row>
    <row r="208351" spans="27:27">
      <c r="AA208351" s="271"/>
    </row>
    <row r="208352" spans="27:27">
      <c r="AA208352" s="271"/>
    </row>
    <row r="208353" spans="27:27">
      <c r="AA208353" s="271"/>
    </row>
    <row r="208354" spans="27:27">
      <c r="AA208354" s="271"/>
    </row>
    <row r="208355" spans="27:27">
      <c r="AA208355" s="271"/>
    </row>
    <row r="208356" spans="27:27">
      <c r="AA208356" s="271"/>
    </row>
    <row r="208357" spans="27:27">
      <c r="AA208357" s="271"/>
    </row>
    <row r="208358" spans="27:27">
      <c r="AA208358" s="271"/>
    </row>
    <row r="208359" spans="27:27">
      <c r="AA208359" s="271"/>
    </row>
    <row r="208360" spans="27:27">
      <c r="AA208360" s="271"/>
    </row>
    <row r="208361" spans="27:27">
      <c r="AA208361" s="271"/>
    </row>
    <row r="208362" spans="27:27">
      <c r="AA208362" s="271"/>
    </row>
    <row r="208363" spans="27:27">
      <c r="AA208363" s="271"/>
    </row>
    <row r="208364" spans="27:27">
      <c r="AA208364" s="271"/>
    </row>
    <row r="208365" spans="27:27">
      <c r="AA208365" s="271"/>
    </row>
    <row r="208366" spans="27:27">
      <c r="AA208366" s="271"/>
    </row>
    <row r="208367" spans="27:27">
      <c r="AA208367" s="271"/>
    </row>
    <row r="208368" spans="27:27">
      <c r="AA208368" s="271"/>
    </row>
    <row r="208369" spans="27:27">
      <c r="AA208369" s="271"/>
    </row>
    <row r="208370" spans="27:27">
      <c r="AA208370" s="271"/>
    </row>
    <row r="208371" spans="27:27">
      <c r="AA208371" s="271"/>
    </row>
    <row r="208372" spans="27:27">
      <c r="AA208372" s="271"/>
    </row>
    <row r="208373" spans="27:27">
      <c r="AA208373" s="271"/>
    </row>
    <row r="208374" spans="27:27">
      <c r="AA208374" s="271"/>
    </row>
    <row r="208375" spans="27:27">
      <c r="AA208375" s="271"/>
    </row>
    <row r="208376" spans="27:27">
      <c r="AA208376" s="271"/>
    </row>
    <row r="208377" spans="27:27">
      <c r="AA208377" s="271"/>
    </row>
    <row r="208378" spans="27:27">
      <c r="AA208378" s="271"/>
    </row>
    <row r="208379" spans="27:27">
      <c r="AA208379" s="271"/>
    </row>
    <row r="208380" spans="27:27">
      <c r="AA208380" s="271"/>
    </row>
    <row r="208381" spans="27:27">
      <c r="AA208381" s="271"/>
    </row>
    <row r="208382" spans="27:27">
      <c r="AA208382" s="271"/>
    </row>
    <row r="208383" spans="27:27">
      <c r="AA208383" s="271"/>
    </row>
    <row r="208384" spans="27:27">
      <c r="AA208384" s="271"/>
    </row>
    <row r="208385" spans="27:27">
      <c r="AA208385" s="271"/>
    </row>
    <row r="208386" spans="27:27">
      <c r="AA208386" s="271"/>
    </row>
    <row r="208387" spans="27:27">
      <c r="AA208387" s="271"/>
    </row>
    <row r="208388" spans="27:27">
      <c r="AA208388" s="271"/>
    </row>
    <row r="208389" spans="27:27">
      <c r="AA208389" s="271"/>
    </row>
    <row r="208390" spans="27:27">
      <c r="AA208390" s="271"/>
    </row>
    <row r="208391" spans="27:27">
      <c r="AA208391" s="271"/>
    </row>
    <row r="208392" spans="27:27">
      <c r="AA208392" s="271"/>
    </row>
    <row r="208393" spans="27:27">
      <c r="AA208393" s="271"/>
    </row>
    <row r="208394" spans="27:27">
      <c r="AA208394" s="271"/>
    </row>
    <row r="208395" spans="27:27">
      <c r="AA208395" s="271"/>
    </row>
    <row r="208396" spans="27:27">
      <c r="AA208396" s="271"/>
    </row>
    <row r="208397" spans="27:27">
      <c r="AA208397" s="271"/>
    </row>
    <row r="208398" spans="27:27">
      <c r="AA208398" s="271"/>
    </row>
    <row r="208399" spans="27:27">
      <c r="AA208399" s="271"/>
    </row>
    <row r="208400" spans="27:27">
      <c r="AA208400" s="271"/>
    </row>
    <row r="208401" spans="27:27">
      <c r="AA208401" s="271"/>
    </row>
    <row r="208402" spans="27:27">
      <c r="AA208402" s="271"/>
    </row>
    <row r="208403" spans="27:27">
      <c r="AA208403" s="271"/>
    </row>
    <row r="208404" spans="27:27">
      <c r="AA208404" s="271"/>
    </row>
    <row r="208405" spans="27:27">
      <c r="AA208405" s="271"/>
    </row>
    <row r="208406" spans="27:27">
      <c r="AA208406" s="271"/>
    </row>
    <row r="208407" spans="27:27">
      <c r="AA208407" s="271"/>
    </row>
    <row r="208408" spans="27:27">
      <c r="AA208408" s="271"/>
    </row>
    <row r="208409" spans="27:27">
      <c r="AA208409" s="271"/>
    </row>
    <row r="208410" spans="27:27">
      <c r="AA208410" s="271"/>
    </row>
    <row r="208411" spans="27:27">
      <c r="AA208411" s="271"/>
    </row>
    <row r="208412" spans="27:27">
      <c r="AA208412" s="271"/>
    </row>
    <row r="208413" spans="27:27">
      <c r="AA208413" s="271"/>
    </row>
    <row r="208414" spans="27:27">
      <c r="AA208414" s="271"/>
    </row>
    <row r="208415" spans="27:27">
      <c r="AA208415" s="271"/>
    </row>
    <row r="208416" spans="27:27">
      <c r="AA208416" s="271"/>
    </row>
    <row r="208417" spans="27:27">
      <c r="AA208417" s="271"/>
    </row>
    <row r="208418" spans="27:27">
      <c r="AA208418" s="271"/>
    </row>
    <row r="208419" spans="27:27">
      <c r="AA208419" s="271"/>
    </row>
    <row r="208420" spans="27:27">
      <c r="AA208420" s="271"/>
    </row>
    <row r="208421" spans="27:27">
      <c r="AA208421" s="271"/>
    </row>
    <row r="208422" spans="27:27">
      <c r="AA208422" s="271"/>
    </row>
    <row r="208423" spans="27:27">
      <c r="AA208423" s="271"/>
    </row>
    <row r="208424" spans="27:27">
      <c r="AA208424" s="271"/>
    </row>
    <row r="208425" spans="27:27">
      <c r="AA208425" s="271"/>
    </row>
    <row r="208426" spans="27:27">
      <c r="AA208426" s="271"/>
    </row>
    <row r="208427" spans="27:27">
      <c r="AA208427" s="271"/>
    </row>
    <row r="208428" spans="27:27">
      <c r="AA208428" s="271"/>
    </row>
    <row r="208429" spans="27:27">
      <c r="AA208429" s="271"/>
    </row>
    <row r="208430" spans="27:27">
      <c r="AA208430" s="271"/>
    </row>
    <row r="208431" spans="27:27">
      <c r="AA208431" s="271"/>
    </row>
    <row r="208432" spans="27:27">
      <c r="AA208432" s="271"/>
    </row>
    <row r="208433" spans="27:27">
      <c r="AA208433" s="271"/>
    </row>
    <row r="208434" spans="27:27">
      <c r="AA208434" s="271"/>
    </row>
    <row r="208435" spans="27:27">
      <c r="AA208435" s="271"/>
    </row>
    <row r="208436" spans="27:27">
      <c r="AA208436" s="271"/>
    </row>
    <row r="208437" spans="27:27">
      <c r="AA208437" s="271"/>
    </row>
    <row r="208438" spans="27:27">
      <c r="AA208438" s="271"/>
    </row>
    <row r="208439" spans="27:27">
      <c r="AA208439" s="271"/>
    </row>
    <row r="208440" spans="27:27">
      <c r="AA208440" s="271"/>
    </row>
    <row r="208441" spans="27:27">
      <c r="AA208441" s="271"/>
    </row>
    <row r="208442" spans="27:27">
      <c r="AA208442" s="271"/>
    </row>
    <row r="208443" spans="27:27">
      <c r="AA208443" s="271"/>
    </row>
    <row r="208444" spans="27:27">
      <c r="AA208444" s="271"/>
    </row>
    <row r="208445" spans="27:27">
      <c r="AA208445" s="271"/>
    </row>
    <row r="208446" spans="27:27">
      <c r="AA208446" s="271"/>
    </row>
    <row r="208447" spans="27:27">
      <c r="AA208447" s="271"/>
    </row>
    <row r="208448" spans="27:27">
      <c r="AA208448" s="271"/>
    </row>
    <row r="208449" spans="27:27">
      <c r="AA208449" s="271"/>
    </row>
    <row r="208450" spans="27:27">
      <c r="AA208450" s="271"/>
    </row>
    <row r="208451" spans="27:27">
      <c r="AA208451" s="271"/>
    </row>
    <row r="208452" spans="27:27">
      <c r="AA208452" s="271"/>
    </row>
    <row r="208453" spans="27:27">
      <c r="AA208453" s="271"/>
    </row>
    <row r="208454" spans="27:27">
      <c r="AA208454" s="271"/>
    </row>
    <row r="208455" spans="27:27">
      <c r="AA208455" s="271"/>
    </row>
    <row r="208456" spans="27:27">
      <c r="AA208456" s="271"/>
    </row>
    <row r="208457" spans="27:27">
      <c r="AA208457" s="271"/>
    </row>
    <row r="208458" spans="27:27">
      <c r="AA208458" s="271"/>
    </row>
    <row r="208459" spans="27:27">
      <c r="AA208459" s="271"/>
    </row>
    <row r="208460" spans="27:27">
      <c r="AA208460" s="271"/>
    </row>
    <row r="208461" spans="27:27">
      <c r="AA208461" s="271"/>
    </row>
    <row r="208462" spans="27:27">
      <c r="AA208462" s="271"/>
    </row>
    <row r="208463" spans="27:27">
      <c r="AA208463" s="271"/>
    </row>
    <row r="208464" spans="27:27">
      <c r="AA208464" s="271"/>
    </row>
    <row r="208465" spans="27:27">
      <c r="AA208465" s="271"/>
    </row>
    <row r="208466" spans="27:27">
      <c r="AA208466" s="271"/>
    </row>
    <row r="208467" spans="27:27">
      <c r="AA208467" s="271"/>
    </row>
    <row r="208468" spans="27:27">
      <c r="AA208468" s="271"/>
    </row>
    <row r="208469" spans="27:27">
      <c r="AA208469" s="271"/>
    </row>
    <row r="208470" spans="27:27">
      <c r="AA208470" s="271"/>
    </row>
    <row r="208471" spans="27:27">
      <c r="AA208471" s="271"/>
    </row>
    <row r="208472" spans="27:27">
      <c r="AA208472" s="271"/>
    </row>
    <row r="208473" spans="27:27">
      <c r="AA208473" s="271"/>
    </row>
    <row r="208474" spans="27:27">
      <c r="AA208474" s="271"/>
    </row>
    <row r="208475" spans="27:27">
      <c r="AA208475" s="271"/>
    </row>
    <row r="208476" spans="27:27">
      <c r="AA208476" s="271"/>
    </row>
    <row r="208477" spans="27:27">
      <c r="AA208477" s="271"/>
    </row>
    <row r="208478" spans="27:27">
      <c r="AA208478" s="271"/>
    </row>
    <row r="208479" spans="27:27">
      <c r="AA208479" s="271"/>
    </row>
    <row r="208480" spans="27:27">
      <c r="AA208480" s="271"/>
    </row>
    <row r="208481" spans="27:27">
      <c r="AA208481" s="271"/>
    </row>
    <row r="208482" spans="27:27">
      <c r="AA208482" s="271"/>
    </row>
    <row r="208483" spans="27:27">
      <c r="AA208483" s="271"/>
    </row>
    <row r="208484" spans="27:27">
      <c r="AA208484" s="271"/>
    </row>
    <row r="208485" spans="27:27">
      <c r="AA208485" s="271"/>
    </row>
    <row r="208486" spans="27:27">
      <c r="AA208486" s="271"/>
    </row>
    <row r="208487" spans="27:27">
      <c r="AA208487" s="271"/>
    </row>
    <row r="208488" spans="27:27">
      <c r="AA208488" s="271"/>
    </row>
    <row r="208489" spans="27:27">
      <c r="AA208489" s="271"/>
    </row>
    <row r="208490" spans="27:27">
      <c r="AA208490" s="271"/>
    </row>
    <row r="208491" spans="27:27">
      <c r="AA208491" s="271"/>
    </row>
    <row r="208492" spans="27:27">
      <c r="AA208492" s="271"/>
    </row>
    <row r="208493" spans="27:27">
      <c r="AA208493" s="271"/>
    </row>
    <row r="208494" spans="27:27">
      <c r="AA208494" s="271"/>
    </row>
    <row r="208495" spans="27:27">
      <c r="AA208495" s="271"/>
    </row>
    <row r="208496" spans="27:27">
      <c r="AA208496" s="271"/>
    </row>
    <row r="208497" spans="27:27">
      <c r="AA208497" s="271"/>
    </row>
    <row r="208498" spans="27:27">
      <c r="AA208498" s="271"/>
    </row>
    <row r="208499" spans="27:27">
      <c r="AA208499" s="271"/>
    </row>
    <row r="208500" spans="27:27">
      <c r="AA208500" s="271"/>
    </row>
    <row r="208501" spans="27:27">
      <c r="AA208501" s="271"/>
    </row>
    <row r="208502" spans="27:27">
      <c r="AA208502" s="271"/>
    </row>
    <row r="208503" spans="27:27">
      <c r="AA208503" s="271"/>
    </row>
    <row r="208504" spans="27:27">
      <c r="AA208504" s="271"/>
    </row>
    <row r="208505" spans="27:27">
      <c r="AA208505" s="271"/>
    </row>
    <row r="208506" spans="27:27">
      <c r="AA208506" s="271"/>
    </row>
    <row r="208507" spans="27:27">
      <c r="AA208507" s="271"/>
    </row>
    <row r="208508" spans="27:27">
      <c r="AA208508" s="271"/>
    </row>
    <row r="208509" spans="27:27">
      <c r="AA208509" s="271"/>
    </row>
    <row r="208510" spans="27:27">
      <c r="AA208510" s="271"/>
    </row>
    <row r="208511" spans="27:27">
      <c r="AA208511" s="271"/>
    </row>
    <row r="208512" spans="27:27">
      <c r="AA208512" s="271"/>
    </row>
    <row r="208513" spans="27:27">
      <c r="AA208513" s="271"/>
    </row>
    <row r="208514" spans="27:27">
      <c r="AA208514" s="271"/>
    </row>
    <row r="208515" spans="27:27">
      <c r="AA208515" s="271"/>
    </row>
    <row r="208516" spans="27:27">
      <c r="AA208516" s="271"/>
    </row>
    <row r="208517" spans="27:27">
      <c r="AA208517" s="271"/>
    </row>
    <row r="208518" spans="27:27">
      <c r="AA208518" s="271"/>
    </row>
    <row r="208519" spans="27:27">
      <c r="AA208519" s="271"/>
    </row>
    <row r="208520" spans="27:27">
      <c r="AA208520" s="271"/>
    </row>
    <row r="208521" spans="27:27">
      <c r="AA208521" s="271"/>
    </row>
    <row r="208522" spans="27:27">
      <c r="AA208522" s="271"/>
    </row>
    <row r="208523" spans="27:27">
      <c r="AA208523" s="271"/>
    </row>
    <row r="208524" spans="27:27">
      <c r="AA208524" s="271"/>
    </row>
    <row r="208525" spans="27:27">
      <c r="AA208525" s="271"/>
    </row>
    <row r="208526" spans="27:27">
      <c r="AA208526" s="271"/>
    </row>
    <row r="208527" spans="27:27">
      <c r="AA208527" s="271"/>
    </row>
    <row r="208528" spans="27:27">
      <c r="AA208528" s="271"/>
    </row>
    <row r="208529" spans="27:27">
      <c r="AA208529" s="271"/>
    </row>
    <row r="208530" spans="27:27">
      <c r="AA208530" s="271"/>
    </row>
    <row r="208531" spans="27:27">
      <c r="AA208531" s="271"/>
    </row>
    <row r="208532" spans="27:27">
      <c r="AA208532" s="271"/>
    </row>
    <row r="208533" spans="27:27">
      <c r="AA208533" s="271"/>
    </row>
    <row r="208534" spans="27:27">
      <c r="AA208534" s="271"/>
    </row>
    <row r="208535" spans="27:27">
      <c r="AA208535" s="271"/>
    </row>
    <row r="208536" spans="27:27">
      <c r="AA208536" s="271"/>
    </row>
    <row r="208537" spans="27:27">
      <c r="AA208537" s="271"/>
    </row>
    <row r="208538" spans="27:27">
      <c r="AA208538" s="271"/>
    </row>
    <row r="208539" spans="27:27">
      <c r="AA208539" s="271"/>
    </row>
    <row r="208540" spans="27:27">
      <c r="AA208540" s="271"/>
    </row>
    <row r="208541" spans="27:27">
      <c r="AA208541" s="271"/>
    </row>
    <row r="208542" spans="27:27">
      <c r="AA208542" s="271"/>
    </row>
    <row r="208543" spans="27:27">
      <c r="AA208543" s="271"/>
    </row>
    <row r="208544" spans="27:27">
      <c r="AA208544" s="271"/>
    </row>
    <row r="208545" spans="27:27">
      <c r="AA208545" s="271"/>
    </row>
    <row r="208546" spans="27:27">
      <c r="AA208546" s="271"/>
    </row>
    <row r="208547" spans="27:27">
      <c r="AA208547" s="271"/>
    </row>
    <row r="208548" spans="27:27">
      <c r="AA208548" s="271"/>
    </row>
    <row r="208549" spans="27:27">
      <c r="AA208549" s="271"/>
    </row>
    <row r="208550" spans="27:27">
      <c r="AA208550" s="271"/>
    </row>
    <row r="208551" spans="27:27">
      <c r="AA208551" s="271"/>
    </row>
    <row r="208552" spans="27:27">
      <c r="AA208552" s="271"/>
    </row>
    <row r="208553" spans="27:27">
      <c r="AA208553" s="271"/>
    </row>
    <row r="208554" spans="27:27">
      <c r="AA208554" s="271"/>
    </row>
    <row r="208555" spans="27:27">
      <c r="AA208555" s="271"/>
    </row>
    <row r="208556" spans="27:27">
      <c r="AA208556" s="271"/>
    </row>
    <row r="208557" spans="27:27">
      <c r="AA208557" s="271"/>
    </row>
    <row r="208558" spans="27:27">
      <c r="AA208558" s="271"/>
    </row>
    <row r="208559" spans="27:27">
      <c r="AA208559" s="271"/>
    </row>
    <row r="208560" spans="27:27">
      <c r="AA208560" s="271"/>
    </row>
    <row r="208561" spans="27:27">
      <c r="AA208561" s="271"/>
    </row>
    <row r="208562" spans="27:27">
      <c r="AA208562" s="271"/>
    </row>
    <row r="208563" spans="27:27">
      <c r="AA208563" s="271"/>
    </row>
    <row r="208564" spans="27:27">
      <c r="AA208564" s="271"/>
    </row>
    <row r="208565" spans="27:27">
      <c r="AA208565" s="271"/>
    </row>
    <row r="208566" spans="27:27">
      <c r="AA208566" s="271"/>
    </row>
    <row r="208567" spans="27:27">
      <c r="AA208567" s="271"/>
    </row>
    <row r="208568" spans="27:27">
      <c r="AA208568" s="271"/>
    </row>
    <row r="208569" spans="27:27">
      <c r="AA208569" s="271"/>
    </row>
    <row r="208570" spans="27:27">
      <c r="AA208570" s="271"/>
    </row>
    <row r="208571" spans="27:27">
      <c r="AA208571" s="271"/>
    </row>
    <row r="208572" spans="27:27">
      <c r="AA208572" s="271"/>
    </row>
    <row r="208573" spans="27:27">
      <c r="AA208573" s="271"/>
    </row>
    <row r="208574" spans="27:27">
      <c r="AA208574" s="271"/>
    </row>
    <row r="208575" spans="27:27">
      <c r="AA208575" s="271"/>
    </row>
    <row r="208576" spans="27:27">
      <c r="AA208576" s="271"/>
    </row>
    <row r="208577" spans="27:27">
      <c r="AA208577" s="271"/>
    </row>
    <row r="208578" spans="27:27">
      <c r="AA208578" s="271"/>
    </row>
    <row r="208579" spans="27:27">
      <c r="AA208579" s="271"/>
    </row>
    <row r="208580" spans="27:27">
      <c r="AA208580" s="271"/>
    </row>
    <row r="208581" spans="27:27">
      <c r="AA208581" s="271"/>
    </row>
    <row r="208582" spans="27:27">
      <c r="AA208582" s="271"/>
    </row>
    <row r="208583" spans="27:27">
      <c r="AA208583" s="271"/>
    </row>
    <row r="208584" spans="27:27">
      <c r="AA208584" s="271"/>
    </row>
    <row r="208585" spans="27:27">
      <c r="AA208585" s="271"/>
    </row>
    <row r="208586" spans="27:27">
      <c r="AA208586" s="271"/>
    </row>
    <row r="208587" spans="27:27">
      <c r="AA208587" s="271"/>
    </row>
    <row r="208588" spans="27:27">
      <c r="AA208588" s="271"/>
    </row>
    <row r="208589" spans="27:27">
      <c r="AA208589" s="271"/>
    </row>
    <row r="208590" spans="27:27">
      <c r="AA208590" s="271"/>
    </row>
    <row r="208591" spans="27:27">
      <c r="AA208591" s="271"/>
    </row>
    <row r="208592" spans="27:27">
      <c r="AA208592" s="271"/>
    </row>
    <row r="208593" spans="27:27">
      <c r="AA208593" s="271"/>
    </row>
    <row r="208594" spans="27:27">
      <c r="AA208594" s="271"/>
    </row>
    <row r="208595" spans="27:27">
      <c r="AA208595" s="271"/>
    </row>
    <row r="208596" spans="27:27">
      <c r="AA208596" s="271"/>
    </row>
    <row r="208597" spans="27:27">
      <c r="AA208597" s="271"/>
    </row>
    <row r="208598" spans="27:27">
      <c r="AA208598" s="271"/>
    </row>
    <row r="208599" spans="27:27">
      <c r="AA208599" s="271"/>
    </row>
    <row r="208600" spans="27:27">
      <c r="AA208600" s="271"/>
    </row>
    <row r="208601" spans="27:27">
      <c r="AA208601" s="271"/>
    </row>
    <row r="208602" spans="27:27">
      <c r="AA208602" s="271"/>
    </row>
    <row r="208603" spans="27:27">
      <c r="AA208603" s="271"/>
    </row>
    <row r="208604" spans="27:27">
      <c r="AA208604" s="271"/>
    </row>
    <row r="208605" spans="27:27">
      <c r="AA208605" s="271"/>
    </row>
    <row r="208606" spans="27:27">
      <c r="AA208606" s="271"/>
    </row>
    <row r="208607" spans="27:27">
      <c r="AA208607" s="271"/>
    </row>
    <row r="208608" spans="27:27">
      <c r="AA208608" s="271"/>
    </row>
    <row r="208609" spans="27:27">
      <c r="AA208609" s="271"/>
    </row>
    <row r="208610" spans="27:27">
      <c r="AA208610" s="271"/>
    </row>
    <row r="208611" spans="27:27">
      <c r="AA208611" s="271"/>
    </row>
    <row r="208612" spans="27:27">
      <c r="AA208612" s="271"/>
    </row>
    <row r="208613" spans="27:27">
      <c r="AA208613" s="271"/>
    </row>
    <row r="208614" spans="27:27">
      <c r="AA208614" s="271"/>
    </row>
    <row r="208615" spans="27:27">
      <c r="AA208615" s="271"/>
    </row>
    <row r="208616" spans="27:27">
      <c r="AA208616" s="271"/>
    </row>
    <row r="208617" spans="27:27">
      <c r="AA208617" s="271"/>
    </row>
    <row r="208618" spans="27:27">
      <c r="AA208618" s="271"/>
    </row>
    <row r="208619" spans="27:27">
      <c r="AA208619" s="271"/>
    </row>
    <row r="208620" spans="27:27">
      <c r="AA208620" s="271"/>
    </row>
    <row r="208621" spans="27:27">
      <c r="AA208621" s="271"/>
    </row>
    <row r="208622" spans="27:27">
      <c r="AA208622" s="271"/>
    </row>
    <row r="208623" spans="27:27">
      <c r="AA208623" s="271"/>
    </row>
    <row r="208624" spans="27:27">
      <c r="AA208624" s="271"/>
    </row>
    <row r="208625" spans="27:27">
      <c r="AA208625" s="271"/>
    </row>
    <row r="208626" spans="27:27">
      <c r="AA208626" s="271"/>
    </row>
    <row r="208627" spans="27:27">
      <c r="AA208627" s="271"/>
    </row>
    <row r="208628" spans="27:27">
      <c r="AA208628" s="271"/>
    </row>
    <row r="208629" spans="27:27">
      <c r="AA208629" s="271"/>
    </row>
    <row r="208630" spans="27:27">
      <c r="AA208630" s="271"/>
    </row>
    <row r="208631" spans="27:27">
      <c r="AA208631" s="271"/>
    </row>
    <row r="208632" spans="27:27">
      <c r="AA208632" s="271"/>
    </row>
    <row r="208633" spans="27:27">
      <c r="AA208633" s="271"/>
    </row>
    <row r="208634" spans="27:27">
      <c r="AA208634" s="271"/>
    </row>
    <row r="208635" spans="27:27">
      <c r="AA208635" s="271"/>
    </row>
    <row r="208636" spans="27:27">
      <c r="AA208636" s="271"/>
    </row>
    <row r="208637" spans="27:27">
      <c r="AA208637" s="271"/>
    </row>
    <row r="208638" spans="27:27">
      <c r="AA208638" s="271"/>
    </row>
    <row r="208639" spans="27:27">
      <c r="AA208639" s="271"/>
    </row>
    <row r="208640" spans="27:27">
      <c r="AA208640" s="271"/>
    </row>
    <row r="208641" spans="27:27">
      <c r="AA208641" s="271"/>
    </row>
    <row r="208642" spans="27:27">
      <c r="AA208642" s="271"/>
    </row>
    <row r="208643" spans="27:27">
      <c r="AA208643" s="271"/>
    </row>
    <row r="208644" spans="27:27">
      <c r="AA208644" s="271"/>
    </row>
    <row r="208645" spans="27:27">
      <c r="AA208645" s="271"/>
    </row>
    <row r="208646" spans="27:27">
      <c r="AA208646" s="271"/>
    </row>
    <row r="208647" spans="27:27">
      <c r="AA208647" s="271"/>
    </row>
    <row r="208648" spans="27:27">
      <c r="AA208648" s="271"/>
    </row>
    <row r="208649" spans="27:27">
      <c r="AA208649" s="271"/>
    </row>
    <row r="208650" spans="27:27">
      <c r="AA208650" s="271"/>
    </row>
    <row r="208651" spans="27:27">
      <c r="AA208651" s="271"/>
    </row>
    <row r="208652" spans="27:27">
      <c r="AA208652" s="271"/>
    </row>
    <row r="208653" spans="27:27">
      <c r="AA208653" s="271"/>
    </row>
    <row r="208654" spans="27:27">
      <c r="AA208654" s="271"/>
    </row>
    <row r="208655" spans="27:27">
      <c r="AA208655" s="271"/>
    </row>
    <row r="208656" spans="27:27">
      <c r="AA208656" s="271"/>
    </row>
    <row r="208657" spans="27:27">
      <c r="AA208657" s="271"/>
    </row>
    <row r="208658" spans="27:27">
      <c r="AA208658" s="271"/>
    </row>
    <row r="208659" spans="27:27">
      <c r="AA208659" s="271"/>
    </row>
    <row r="208660" spans="27:27">
      <c r="AA208660" s="271"/>
    </row>
    <row r="208661" spans="27:27">
      <c r="AA208661" s="271"/>
    </row>
    <row r="208662" spans="27:27">
      <c r="AA208662" s="271"/>
    </row>
    <row r="208663" spans="27:27">
      <c r="AA208663" s="271"/>
    </row>
    <row r="208664" spans="27:27">
      <c r="AA208664" s="271"/>
    </row>
    <row r="208665" spans="27:27">
      <c r="AA208665" s="271"/>
    </row>
    <row r="208666" spans="27:27">
      <c r="AA208666" s="271"/>
    </row>
    <row r="208667" spans="27:27">
      <c r="AA208667" s="271"/>
    </row>
    <row r="208668" spans="27:27">
      <c r="AA208668" s="271"/>
    </row>
    <row r="208669" spans="27:27">
      <c r="AA208669" s="271"/>
    </row>
    <row r="208670" spans="27:27">
      <c r="AA208670" s="271"/>
    </row>
    <row r="208671" spans="27:27">
      <c r="AA208671" s="271"/>
    </row>
    <row r="208672" spans="27:27">
      <c r="AA208672" s="271"/>
    </row>
    <row r="208673" spans="27:27">
      <c r="AA208673" s="271"/>
    </row>
    <row r="208674" spans="27:27">
      <c r="AA208674" s="271"/>
    </row>
    <row r="208675" spans="27:27">
      <c r="AA208675" s="271"/>
    </row>
    <row r="208676" spans="27:27">
      <c r="AA208676" s="271"/>
    </row>
    <row r="208677" spans="27:27">
      <c r="AA208677" s="271"/>
    </row>
    <row r="208678" spans="27:27">
      <c r="AA208678" s="271"/>
    </row>
    <row r="208679" spans="27:27">
      <c r="AA208679" s="271"/>
    </row>
    <row r="208680" spans="27:27">
      <c r="AA208680" s="271"/>
    </row>
    <row r="208681" spans="27:27">
      <c r="AA208681" s="271"/>
    </row>
    <row r="208682" spans="27:27">
      <c r="AA208682" s="271"/>
    </row>
    <row r="208683" spans="27:27">
      <c r="AA208683" s="271"/>
    </row>
    <row r="208684" spans="27:27">
      <c r="AA208684" s="271"/>
    </row>
    <row r="208685" spans="27:27">
      <c r="AA208685" s="271"/>
    </row>
    <row r="208686" spans="27:27">
      <c r="AA208686" s="271"/>
    </row>
    <row r="208687" spans="27:27">
      <c r="AA208687" s="271"/>
    </row>
    <row r="208688" spans="27:27">
      <c r="AA208688" s="271"/>
    </row>
    <row r="208689" spans="27:27">
      <c r="AA208689" s="271"/>
    </row>
    <row r="208690" spans="27:27">
      <c r="AA208690" s="271"/>
    </row>
    <row r="208691" spans="27:27">
      <c r="AA208691" s="271"/>
    </row>
    <row r="208692" spans="27:27">
      <c r="AA208692" s="271"/>
    </row>
    <row r="208693" spans="27:27">
      <c r="AA208693" s="271"/>
    </row>
    <row r="208694" spans="27:27">
      <c r="AA208694" s="271"/>
    </row>
    <row r="208695" spans="27:27">
      <c r="AA208695" s="271"/>
    </row>
    <row r="208696" spans="27:27">
      <c r="AA208696" s="271"/>
    </row>
    <row r="208697" spans="27:27">
      <c r="AA208697" s="271"/>
    </row>
    <row r="208698" spans="27:27">
      <c r="AA208698" s="271"/>
    </row>
    <row r="208699" spans="27:27">
      <c r="AA208699" s="271"/>
    </row>
    <row r="208700" spans="27:27">
      <c r="AA208700" s="271"/>
    </row>
    <row r="208701" spans="27:27">
      <c r="AA208701" s="271"/>
    </row>
    <row r="208702" spans="27:27">
      <c r="AA208702" s="271"/>
    </row>
    <row r="208703" spans="27:27">
      <c r="AA208703" s="271"/>
    </row>
    <row r="208704" spans="27:27">
      <c r="AA208704" s="271"/>
    </row>
    <row r="208705" spans="27:27">
      <c r="AA208705" s="271"/>
    </row>
    <row r="208706" spans="27:27">
      <c r="AA208706" s="271"/>
    </row>
    <row r="208707" spans="27:27">
      <c r="AA208707" s="271"/>
    </row>
    <row r="208708" spans="27:27">
      <c r="AA208708" s="271"/>
    </row>
    <row r="208709" spans="27:27">
      <c r="AA208709" s="271"/>
    </row>
    <row r="208710" spans="27:27">
      <c r="AA208710" s="271"/>
    </row>
    <row r="208711" spans="27:27">
      <c r="AA208711" s="271"/>
    </row>
    <row r="208712" spans="27:27">
      <c r="AA208712" s="271"/>
    </row>
    <row r="208713" spans="27:27">
      <c r="AA208713" s="271"/>
    </row>
    <row r="208714" spans="27:27">
      <c r="AA208714" s="271"/>
    </row>
    <row r="208715" spans="27:27">
      <c r="AA208715" s="271"/>
    </row>
    <row r="208716" spans="27:27">
      <c r="AA208716" s="271"/>
    </row>
    <row r="208717" spans="27:27">
      <c r="AA208717" s="271"/>
    </row>
    <row r="208718" spans="27:27">
      <c r="AA208718" s="271"/>
    </row>
    <row r="208719" spans="27:27">
      <c r="AA208719" s="271"/>
    </row>
    <row r="208720" spans="27:27">
      <c r="AA208720" s="271"/>
    </row>
    <row r="208721" spans="27:27">
      <c r="AA208721" s="271"/>
    </row>
    <row r="208722" spans="27:27">
      <c r="AA208722" s="271"/>
    </row>
    <row r="208723" spans="27:27">
      <c r="AA208723" s="271"/>
    </row>
    <row r="208724" spans="27:27">
      <c r="AA208724" s="271"/>
    </row>
    <row r="208725" spans="27:27">
      <c r="AA208725" s="271"/>
    </row>
    <row r="208726" spans="27:27">
      <c r="AA208726" s="271"/>
    </row>
    <row r="208727" spans="27:27">
      <c r="AA208727" s="271"/>
    </row>
    <row r="208728" spans="27:27">
      <c r="AA208728" s="271"/>
    </row>
    <row r="208729" spans="27:27">
      <c r="AA208729" s="271"/>
    </row>
    <row r="208730" spans="27:27">
      <c r="AA208730" s="271"/>
    </row>
    <row r="208731" spans="27:27">
      <c r="AA208731" s="271"/>
    </row>
    <row r="208732" spans="27:27">
      <c r="AA208732" s="271"/>
    </row>
    <row r="208733" spans="27:27">
      <c r="AA208733" s="271"/>
    </row>
    <row r="208734" spans="27:27">
      <c r="AA208734" s="271"/>
    </row>
    <row r="208735" spans="27:27">
      <c r="AA208735" s="271"/>
    </row>
    <row r="208736" spans="27:27">
      <c r="AA208736" s="271"/>
    </row>
    <row r="208737" spans="27:27">
      <c r="AA208737" s="271"/>
    </row>
    <row r="208738" spans="27:27">
      <c r="AA208738" s="271"/>
    </row>
    <row r="208739" spans="27:27">
      <c r="AA208739" s="271"/>
    </row>
    <row r="208740" spans="27:27">
      <c r="AA208740" s="271"/>
    </row>
    <row r="208741" spans="27:27">
      <c r="AA208741" s="271"/>
    </row>
    <row r="208742" spans="27:27">
      <c r="AA208742" s="271"/>
    </row>
    <row r="208743" spans="27:27">
      <c r="AA208743" s="271"/>
    </row>
    <row r="208744" spans="27:27">
      <c r="AA208744" s="271"/>
    </row>
    <row r="208745" spans="27:27">
      <c r="AA208745" s="271"/>
    </row>
    <row r="208746" spans="27:27">
      <c r="AA208746" s="271"/>
    </row>
    <row r="208747" spans="27:27">
      <c r="AA208747" s="271"/>
    </row>
    <row r="208748" spans="27:27">
      <c r="AA208748" s="271"/>
    </row>
    <row r="208749" spans="27:27">
      <c r="AA208749" s="271"/>
    </row>
    <row r="208750" spans="27:27">
      <c r="AA208750" s="271"/>
    </row>
    <row r="208751" spans="27:27">
      <c r="AA208751" s="271"/>
    </row>
    <row r="208752" spans="27:27">
      <c r="AA208752" s="271"/>
    </row>
    <row r="208753" spans="27:27">
      <c r="AA208753" s="271"/>
    </row>
    <row r="208754" spans="27:27">
      <c r="AA208754" s="271"/>
    </row>
    <row r="208755" spans="27:27">
      <c r="AA208755" s="271"/>
    </row>
    <row r="208756" spans="27:27">
      <c r="AA208756" s="271"/>
    </row>
    <row r="208757" spans="27:27">
      <c r="AA208757" s="271"/>
    </row>
    <row r="208758" spans="27:27">
      <c r="AA208758" s="271"/>
    </row>
    <row r="208759" spans="27:27">
      <c r="AA208759" s="271"/>
    </row>
    <row r="208760" spans="27:27">
      <c r="AA208760" s="271"/>
    </row>
    <row r="208761" spans="27:27">
      <c r="AA208761" s="271"/>
    </row>
    <row r="208762" spans="27:27">
      <c r="AA208762" s="271"/>
    </row>
    <row r="208763" spans="27:27">
      <c r="AA208763" s="271"/>
    </row>
    <row r="208764" spans="27:27">
      <c r="AA208764" s="271"/>
    </row>
    <row r="208765" spans="27:27">
      <c r="AA208765" s="271"/>
    </row>
    <row r="208766" spans="27:27">
      <c r="AA208766" s="271"/>
    </row>
    <row r="208767" spans="27:27">
      <c r="AA208767" s="271"/>
    </row>
    <row r="208768" spans="27:27">
      <c r="AA208768" s="271"/>
    </row>
    <row r="208769" spans="27:27">
      <c r="AA208769" s="271"/>
    </row>
    <row r="208770" spans="27:27">
      <c r="AA208770" s="271"/>
    </row>
    <row r="208771" spans="27:27">
      <c r="AA208771" s="271"/>
    </row>
    <row r="208772" spans="27:27">
      <c r="AA208772" s="271"/>
    </row>
    <row r="208773" spans="27:27">
      <c r="AA208773" s="271"/>
    </row>
    <row r="208774" spans="27:27">
      <c r="AA208774" s="271"/>
    </row>
    <row r="208775" spans="27:27">
      <c r="AA208775" s="271"/>
    </row>
    <row r="208776" spans="27:27">
      <c r="AA208776" s="271"/>
    </row>
    <row r="208777" spans="27:27">
      <c r="AA208777" s="271"/>
    </row>
    <row r="208778" spans="27:27">
      <c r="AA208778" s="271"/>
    </row>
    <row r="208779" spans="27:27">
      <c r="AA208779" s="271"/>
    </row>
    <row r="208780" spans="27:27">
      <c r="AA208780" s="271"/>
    </row>
    <row r="208781" spans="27:27">
      <c r="AA208781" s="271"/>
    </row>
    <row r="208782" spans="27:27">
      <c r="AA208782" s="271"/>
    </row>
    <row r="208783" spans="27:27">
      <c r="AA208783" s="271"/>
    </row>
    <row r="208784" spans="27:27">
      <c r="AA208784" s="271"/>
    </row>
    <row r="208785" spans="27:27">
      <c r="AA208785" s="271"/>
    </row>
    <row r="208786" spans="27:27">
      <c r="AA208786" s="271"/>
    </row>
    <row r="208787" spans="27:27">
      <c r="AA208787" s="271"/>
    </row>
    <row r="208788" spans="27:27">
      <c r="AA208788" s="271"/>
    </row>
    <row r="208789" spans="27:27">
      <c r="AA208789" s="271"/>
    </row>
    <row r="208790" spans="27:27">
      <c r="AA208790" s="271"/>
    </row>
    <row r="208791" spans="27:27">
      <c r="AA208791" s="271"/>
    </row>
    <row r="208792" spans="27:27">
      <c r="AA208792" s="271"/>
    </row>
    <row r="208793" spans="27:27">
      <c r="AA208793" s="271"/>
    </row>
    <row r="208794" spans="27:27">
      <c r="AA208794" s="271"/>
    </row>
    <row r="208795" spans="27:27">
      <c r="AA208795" s="271"/>
    </row>
    <row r="208796" spans="27:27">
      <c r="AA208796" s="271"/>
    </row>
    <row r="208797" spans="27:27">
      <c r="AA208797" s="271"/>
    </row>
    <row r="208798" spans="27:27">
      <c r="AA208798" s="271"/>
    </row>
    <row r="208799" spans="27:27">
      <c r="AA208799" s="271"/>
    </row>
    <row r="208800" spans="27:27">
      <c r="AA208800" s="271"/>
    </row>
    <row r="208801" spans="27:27">
      <c r="AA208801" s="271"/>
    </row>
    <row r="208802" spans="27:27">
      <c r="AA208802" s="271"/>
    </row>
    <row r="208803" spans="27:27">
      <c r="AA208803" s="271"/>
    </row>
    <row r="208804" spans="27:27">
      <c r="AA208804" s="271"/>
    </row>
    <row r="208805" spans="27:27">
      <c r="AA208805" s="271"/>
    </row>
    <row r="208806" spans="27:27">
      <c r="AA208806" s="271"/>
    </row>
    <row r="208807" spans="27:27">
      <c r="AA208807" s="271"/>
    </row>
    <row r="208808" spans="27:27">
      <c r="AA208808" s="271"/>
    </row>
    <row r="208809" spans="27:27">
      <c r="AA208809" s="271"/>
    </row>
    <row r="208810" spans="27:27">
      <c r="AA208810" s="271"/>
    </row>
    <row r="208811" spans="27:27">
      <c r="AA208811" s="271"/>
    </row>
    <row r="208812" spans="27:27">
      <c r="AA208812" s="271"/>
    </row>
    <row r="208813" spans="27:27">
      <c r="AA208813" s="271"/>
    </row>
    <row r="208814" spans="27:27">
      <c r="AA208814" s="271"/>
    </row>
    <row r="208815" spans="27:27">
      <c r="AA208815" s="271"/>
    </row>
    <row r="208816" spans="27:27">
      <c r="AA208816" s="271"/>
    </row>
    <row r="208817" spans="27:27">
      <c r="AA208817" s="271"/>
    </row>
    <row r="208818" spans="27:27">
      <c r="AA208818" s="271"/>
    </row>
    <row r="208819" spans="27:27">
      <c r="AA208819" s="271"/>
    </row>
    <row r="208820" spans="27:27">
      <c r="AA208820" s="271"/>
    </row>
    <row r="208821" spans="27:27">
      <c r="AA208821" s="271"/>
    </row>
    <row r="208822" spans="27:27">
      <c r="AA208822" s="271"/>
    </row>
    <row r="208823" spans="27:27">
      <c r="AA208823" s="271"/>
    </row>
    <row r="208824" spans="27:27">
      <c r="AA208824" s="271"/>
    </row>
    <row r="208825" spans="27:27">
      <c r="AA208825" s="271"/>
    </row>
    <row r="208826" spans="27:27">
      <c r="AA208826" s="271"/>
    </row>
    <row r="208827" spans="27:27">
      <c r="AA208827" s="271"/>
    </row>
    <row r="208828" spans="27:27">
      <c r="AA208828" s="271"/>
    </row>
    <row r="208829" spans="27:27">
      <c r="AA208829" s="271"/>
    </row>
    <row r="208830" spans="27:27">
      <c r="AA208830" s="271"/>
    </row>
    <row r="208831" spans="27:27">
      <c r="AA208831" s="271"/>
    </row>
    <row r="208832" spans="27:27">
      <c r="AA208832" s="271"/>
    </row>
    <row r="208833" spans="27:27">
      <c r="AA208833" s="271"/>
    </row>
    <row r="208834" spans="27:27">
      <c r="AA208834" s="271"/>
    </row>
    <row r="208835" spans="27:27">
      <c r="AA208835" s="271"/>
    </row>
    <row r="208836" spans="27:27">
      <c r="AA208836" s="271"/>
    </row>
    <row r="208837" spans="27:27">
      <c r="AA208837" s="271"/>
    </row>
    <row r="208838" spans="27:27">
      <c r="AA208838" s="271"/>
    </row>
    <row r="208839" spans="27:27">
      <c r="AA208839" s="271"/>
    </row>
    <row r="208840" spans="27:27">
      <c r="AA208840" s="271"/>
    </row>
    <row r="208841" spans="27:27">
      <c r="AA208841" s="271"/>
    </row>
    <row r="208842" spans="27:27">
      <c r="AA208842" s="271"/>
    </row>
    <row r="208843" spans="27:27">
      <c r="AA208843" s="271"/>
    </row>
    <row r="208844" spans="27:27">
      <c r="AA208844" s="271"/>
    </row>
    <row r="208845" spans="27:27">
      <c r="AA208845" s="271"/>
    </row>
    <row r="208846" spans="27:27">
      <c r="AA208846" s="271"/>
    </row>
    <row r="208847" spans="27:27">
      <c r="AA208847" s="271"/>
    </row>
    <row r="208848" spans="27:27">
      <c r="AA208848" s="271"/>
    </row>
    <row r="208849" spans="27:27">
      <c r="AA208849" s="271"/>
    </row>
    <row r="208850" spans="27:27">
      <c r="AA208850" s="271"/>
    </row>
    <row r="208851" spans="27:27">
      <c r="AA208851" s="271"/>
    </row>
    <row r="208852" spans="27:27">
      <c r="AA208852" s="271"/>
    </row>
    <row r="208853" spans="27:27">
      <c r="AA208853" s="271"/>
    </row>
    <row r="208854" spans="27:27">
      <c r="AA208854" s="271"/>
    </row>
    <row r="208855" spans="27:27">
      <c r="AA208855" s="271"/>
    </row>
    <row r="208856" spans="27:27">
      <c r="AA208856" s="271"/>
    </row>
    <row r="208857" spans="27:27">
      <c r="AA208857" s="271"/>
    </row>
    <row r="208858" spans="27:27">
      <c r="AA208858" s="271"/>
    </row>
    <row r="208859" spans="27:27">
      <c r="AA208859" s="271"/>
    </row>
    <row r="208860" spans="27:27">
      <c r="AA208860" s="271"/>
    </row>
    <row r="208861" spans="27:27">
      <c r="AA208861" s="271"/>
    </row>
    <row r="208862" spans="27:27">
      <c r="AA208862" s="271"/>
    </row>
    <row r="208863" spans="27:27">
      <c r="AA208863" s="271"/>
    </row>
    <row r="208864" spans="27:27">
      <c r="AA208864" s="271"/>
    </row>
    <row r="208865" spans="27:27">
      <c r="AA208865" s="271"/>
    </row>
    <row r="208866" spans="27:27">
      <c r="AA208866" s="271"/>
    </row>
    <row r="208867" spans="27:27">
      <c r="AA208867" s="271"/>
    </row>
    <row r="208868" spans="27:27">
      <c r="AA208868" s="271"/>
    </row>
    <row r="208869" spans="27:27">
      <c r="AA208869" s="271"/>
    </row>
    <row r="208870" spans="27:27">
      <c r="AA208870" s="271"/>
    </row>
    <row r="208871" spans="27:27">
      <c r="AA208871" s="271"/>
    </row>
    <row r="208872" spans="27:27">
      <c r="AA208872" s="271"/>
    </row>
    <row r="208873" spans="27:27">
      <c r="AA208873" s="271"/>
    </row>
    <row r="208874" spans="27:27">
      <c r="AA208874" s="271"/>
    </row>
    <row r="208875" spans="27:27">
      <c r="AA208875" s="271"/>
    </row>
    <row r="208876" spans="27:27">
      <c r="AA208876" s="271"/>
    </row>
    <row r="208877" spans="27:27">
      <c r="AA208877" s="271"/>
    </row>
    <row r="208878" spans="27:27">
      <c r="AA208878" s="271"/>
    </row>
    <row r="208879" spans="27:27">
      <c r="AA208879" s="271"/>
    </row>
    <row r="208880" spans="27:27">
      <c r="AA208880" s="271"/>
    </row>
    <row r="208881" spans="27:27">
      <c r="AA208881" s="271"/>
    </row>
    <row r="208882" spans="27:27">
      <c r="AA208882" s="271"/>
    </row>
    <row r="208883" spans="27:27">
      <c r="AA208883" s="271"/>
    </row>
    <row r="208884" spans="27:27">
      <c r="AA208884" s="271"/>
    </row>
    <row r="208885" spans="27:27">
      <c r="AA208885" s="271"/>
    </row>
    <row r="208886" spans="27:27">
      <c r="AA208886" s="271"/>
    </row>
    <row r="208887" spans="27:27">
      <c r="AA208887" s="271"/>
    </row>
    <row r="208888" spans="27:27">
      <c r="AA208888" s="271"/>
    </row>
    <row r="208889" spans="27:27">
      <c r="AA208889" s="271"/>
    </row>
    <row r="208890" spans="27:27">
      <c r="AA208890" s="271"/>
    </row>
    <row r="208891" spans="27:27">
      <c r="AA208891" s="271"/>
    </row>
    <row r="208892" spans="27:27">
      <c r="AA208892" s="271"/>
    </row>
    <row r="208893" spans="27:27">
      <c r="AA208893" s="271"/>
    </row>
    <row r="208894" spans="27:27">
      <c r="AA208894" s="271"/>
    </row>
    <row r="208895" spans="27:27">
      <c r="AA208895" s="271"/>
    </row>
    <row r="208896" spans="27:27">
      <c r="AA208896" s="271"/>
    </row>
    <row r="208897" spans="27:27">
      <c r="AA208897" s="271"/>
    </row>
    <row r="208898" spans="27:27">
      <c r="AA208898" s="271"/>
    </row>
    <row r="208899" spans="27:27">
      <c r="AA208899" s="271"/>
    </row>
    <row r="208900" spans="27:27">
      <c r="AA208900" s="271"/>
    </row>
    <row r="208901" spans="27:27">
      <c r="AA208901" s="271"/>
    </row>
    <row r="208902" spans="27:27">
      <c r="AA208902" s="271"/>
    </row>
    <row r="208903" spans="27:27">
      <c r="AA208903" s="271"/>
    </row>
    <row r="208904" spans="27:27">
      <c r="AA208904" s="271"/>
    </row>
    <row r="208905" spans="27:27">
      <c r="AA208905" s="271"/>
    </row>
    <row r="208906" spans="27:27">
      <c r="AA208906" s="271"/>
    </row>
    <row r="208907" spans="27:27">
      <c r="AA208907" s="271"/>
    </row>
    <row r="208908" spans="27:27">
      <c r="AA208908" s="271"/>
    </row>
    <row r="208909" spans="27:27">
      <c r="AA208909" s="271"/>
    </row>
    <row r="208910" spans="27:27">
      <c r="AA208910" s="271"/>
    </row>
    <row r="208911" spans="27:27">
      <c r="AA208911" s="271"/>
    </row>
    <row r="208912" spans="27:27">
      <c r="AA208912" s="271"/>
    </row>
    <row r="208913" spans="27:27">
      <c r="AA208913" s="271"/>
    </row>
    <row r="208914" spans="27:27">
      <c r="AA208914" s="271"/>
    </row>
    <row r="208915" spans="27:27">
      <c r="AA208915" s="271"/>
    </row>
    <row r="208916" spans="27:27">
      <c r="AA208916" s="271"/>
    </row>
    <row r="208917" spans="27:27">
      <c r="AA208917" s="271"/>
    </row>
    <row r="208918" spans="27:27">
      <c r="AA208918" s="271"/>
    </row>
    <row r="208919" spans="27:27">
      <c r="AA208919" s="271"/>
    </row>
    <row r="208920" spans="27:27">
      <c r="AA208920" s="271"/>
    </row>
    <row r="208921" spans="27:27">
      <c r="AA208921" s="271"/>
    </row>
    <row r="208922" spans="27:27">
      <c r="AA208922" s="271"/>
    </row>
    <row r="208923" spans="27:27">
      <c r="AA208923" s="271"/>
    </row>
    <row r="208924" spans="27:27">
      <c r="AA208924" s="271"/>
    </row>
    <row r="208925" spans="27:27">
      <c r="AA208925" s="271"/>
    </row>
    <row r="208926" spans="27:27">
      <c r="AA208926" s="271"/>
    </row>
    <row r="208927" spans="27:27">
      <c r="AA208927" s="271"/>
    </row>
    <row r="208928" spans="27:27">
      <c r="AA208928" s="271"/>
    </row>
    <row r="208929" spans="27:27">
      <c r="AA208929" s="271"/>
    </row>
    <row r="208930" spans="27:27">
      <c r="AA208930" s="271"/>
    </row>
    <row r="208931" spans="27:27">
      <c r="AA208931" s="271"/>
    </row>
    <row r="208932" spans="27:27">
      <c r="AA208932" s="271"/>
    </row>
    <row r="208933" spans="27:27">
      <c r="AA208933" s="271"/>
    </row>
    <row r="208934" spans="27:27">
      <c r="AA208934" s="271"/>
    </row>
    <row r="208935" spans="27:27">
      <c r="AA208935" s="271"/>
    </row>
    <row r="208936" spans="27:27">
      <c r="AA208936" s="271"/>
    </row>
    <row r="208937" spans="27:27">
      <c r="AA208937" s="271"/>
    </row>
    <row r="208938" spans="27:27">
      <c r="AA208938" s="271"/>
    </row>
    <row r="208939" spans="27:27">
      <c r="AA208939" s="271"/>
    </row>
    <row r="208940" spans="27:27">
      <c r="AA208940" s="271"/>
    </row>
    <row r="208941" spans="27:27">
      <c r="AA208941" s="271"/>
    </row>
    <row r="208942" spans="27:27">
      <c r="AA208942" s="271"/>
    </row>
    <row r="208943" spans="27:27">
      <c r="AA208943" s="271"/>
    </row>
    <row r="208944" spans="27:27">
      <c r="AA208944" s="271"/>
    </row>
    <row r="208945" spans="27:27">
      <c r="AA208945" s="271"/>
    </row>
    <row r="208946" spans="27:27">
      <c r="AA208946" s="271"/>
    </row>
    <row r="208947" spans="27:27">
      <c r="AA208947" s="271"/>
    </row>
    <row r="208948" spans="27:27">
      <c r="AA208948" s="271"/>
    </row>
    <row r="208949" spans="27:27">
      <c r="AA208949" s="271"/>
    </row>
    <row r="208950" spans="27:27">
      <c r="AA208950" s="271"/>
    </row>
    <row r="208951" spans="27:27">
      <c r="AA208951" s="271"/>
    </row>
    <row r="208952" spans="27:27">
      <c r="AA208952" s="271"/>
    </row>
    <row r="208953" spans="27:27">
      <c r="AA208953" s="271"/>
    </row>
    <row r="208954" spans="27:27">
      <c r="AA208954" s="271"/>
    </row>
    <row r="208955" spans="27:27">
      <c r="AA208955" s="271"/>
    </row>
    <row r="208956" spans="27:27">
      <c r="AA208956" s="271"/>
    </row>
    <row r="208957" spans="27:27">
      <c r="AA208957" s="271"/>
    </row>
    <row r="208958" spans="27:27">
      <c r="AA208958" s="271"/>
    </row>
    <row r="208959" spans="27:27">
      <c r="AA208959" s="271"/>
    </row>
    <row r="208960" spans="27:27">
      <c r="AA208960" s="271"/>
    </row>
    <row r="208961" spans="27:27">
      <c r="AA208961" s="271"/>
    </row>
    <row r="208962" spans="27:27">
      <c r="AA208962" s="271"/>
    </row>
    <row r="208963" spans="27:27">
      <c r="AA208963" s="271"/>
    </row>
    <row r="208964" spans="27:27">
      <c r="AA208964" s="271"/>
    </row>
    <row r="208965" spans="27:27">
      <c r="AA208965" s="271"/>
    </row>
    <row r="208966" spans="27:27">
      <c r="AA208966" s="271"/>
    </row>
    <row r="208967" spans="27:27">
      <c r="AA208967" s="271"/>
    </row>
    <row r="208968" spans="27:27">
      <c r="AA208968" s="271"/>
    </row>
    <row r="208969" spans="27:27">
      <c r="AA208969" s="271"/>
    </row>
    <row r="208970" spans="27:27">
      <c r="AA208970" s="271"/>
    </row>
    <row r="208971" spans="27:27">
      <c r="AA208971" s="271"/>
    </row>
    <row r="208972" spans="27:27">
      <c r="AA208972" s="271"/>
    </row>
    <row r="208973" spans="27:27">
      <c r="AA208973" s="271"/>
    </row>
    <row r="208974" spans="27:27">
      <c r="AA208974" s="271"/>
    </row>
    <row r="208975" spans="27:27">
      <c r="AA208975" s="271"/>
    </row>
    <row r="208976" spans="27:27">
      <c r="AA208976" s="271"/>
    </row>
    <row r="208977" spans="27:27">
      <c r="AA208977" s="271"/>
    </row>
    <row r="208978" spans="27:27">
      <c r="AA208978" s="271"/>
    </row>
    <row r="208979" spans="27:27">
      <c r="AA208979" s="271"/>
    </row>
    <row r="208980" spans="27:27">
      <c r="AA208980" s="271"/>
    </row>
    <row r="208981" spans="27:27">
      <c r="AA208981" s="271"/>
    </row>
    <row r="208982" spans="27:27">
      <c r="AA208982" s="271"/>
    </row>
    <row r="208983" spans="27:27">
      <c r="AA208983" s="271"/>
    </row>
    <row r="208984" spans="27:27">
      <c r="AA208984" s="271"/>
    </row>
    <row r="208985" spans="27:27">
      <c r="AA208985" s="271"/>
    </row>
    <row r="208986" spans="27:27">
      <c r="AA208986" s="271"/>
    </row>
    <row r="208987" spans="27:27">
      <c r="AA208987" s="271"/>
    </row>
    <row r="208988" spans="27:27">
      <c r="AA208988" s="271"/>
    </row>
    <row r="208989" spans="27:27">
      <c r="AA208989" s="271"/>
    </row>
    <row r="208990" spans="27:27">
      <c r="AA208990" s="271"/>
    </row>
    <row r="208991" spans="27:27">
      <c r="AA208991" s="271"/>
    </row>
    <row r="208992" spans="27:27">
      <c r="AA208992" s="271"/>
    </row>
    <row r="208993" spans="27:27">
      <c r="AA208993" s="271"/>
    </row>
    <row r="208994" spans="27:27">
      <c r="AA208994" s="271"/>
    </row>
    <row r="208995" spans="27:27">
      <c r="AA208995" s="271"/>
    </row>
    <row r="208996" spans="27:27">
      <c r="AA208996" s="271"/>
    </row>
    <row r="208997" spans="27:27">
      <c r="AA208997" s="271"/>
    </row>
    <row r="208998" spans="27:27">
      <c r="AA208998" s="271"/>
    </row>
    <row r="208999" spans="27:27">
      <c r="AA208999" s="271"/>
    </row>
    <row r="209000" spans="27:27">
      <c r="AA209000" s="271"/>
    </row>
    <row r="209001" spans="27:27">
      <c r="AA209001" s="271"/>
    </row>
    <row r="209002" spans="27:27">
      <c r="AA209002" s="271"/>
    </row>
    <row r="209003" spans="27:27">
      <c r="AA209003" s="271"/>
    </row>
    <row r="209004" spans="27:27">
      <c r="AA209004" s="271"/>
    </row>
    <row r="209005" spans="27:27">
      <c r="AA209005" s="271"/>
    </row>
    <row r="209006" spans="27:27">
      <c r="AA209006" s="271"/>
    </row>
    <row r="209007" spans="27:27">
      <c r="AA209007" s="271"/>
    </row>
    <row r="209008" spans="27:27">
      <c r="AA209008" s="271"/>
    </row>
    <row r="209009" spans="27:27">
      <c r="AA209009" s="271"/>
    </row>
    <row r="209010" spans="27:27">
      <c r="AA209010" s="271"/>
    </row>
    <row r="209011" spans="27:27">
      <c r="AA209011" s="271"/>
    </row>
    <row r="209012" spans="27:27">
      <c r="AA209012" s="271"/>
    </row>
    <row r="209013" spans="27:27">
      <c r="AA209013" s="271"/>
    </row>
    <row r="209014" spans="27:27">
      <c r="AA209014" s="271"/>
    </row>
    <row r="209015" spans="27:27">
      <c r="AA209015" s="271"/>
    </row>
    <row r="209016" spans="27:27">
      <c r="AA209016" s="271"/>
    </row>
    <row r="209017" spans="27:27">
      <c r="AA209017" s="271"/>
    </row>
    <row r="209018" spans="27:27">
      <c r="AA209018" s="271"/>
    </row>
    <row r="209019" spans="27:27">
      <c r="AA209019" s="271"/>
    </row>
    <row r="209020" spans="27:27">
      <c r="AA209020" s="271"/>
    </row>
    <row r="209021" spans="27:27">
      <c r="AA209021" s="271"/>
    </row>
    <row r="209022" spans="27:27">
      <c r="AA209022" s="271"/>
    </row>
    <row r="209023" spans="27:27">
      <c r="AA209023" s="271"/>
    </row>
    <row r="209024" spans="27:27">
      <c r="AA209024" s="271"/>
    </row>
    <row r="209025" spans="27:27">
      <c r="AA209025" s="271"/>
    </row>
    <row r="209026" spans="27:27">
      <c r="AA209026" s="271"/>
    </row>
    <row r="209027" spans="27:27">
      <c r="AA209027" s="271"/>
    </row>
    <row r="209028" spans="27:27">
      <c r="AA209028" s="271"/>
    </row>
    <row r="209029" spans="27:27">
      <c r="AA209029" s="271"/>
    </row>
    <row r="209030" spans="27:27">
      <c r="AA209030" s="271"/>
    </row>
    <row r="209031" spans="27:27">
      <c r="AA209031" s="271"/>
    </row>
    <row r="209032" spans="27:27">
      <c r="AA209032" s="271"/>
    </row>
    <row r="209033" spans="27:27">
      <c r="AA209033" s="271"/>
    </row>
    <row r="209034" spans="27:27">
      <c r="AA209034" s="271"/>
    </row>
    <row r="209035" spans="27:27">
      <c r="AA209035" s="271"/>
    </row>
    <row r="209036" spans="27:27">
      <c r="AA209036" s="271"/>
    </row>
    <row r="209037" spans="27:27">
      <c r="AA209037" s="271"/>
    </row>
    <row r="209038" spans="27:27">
      <c r="AA209038" s="271"/>
    </row>
    <row r="209039" spans="27:27">
      <c r="AA209039" s="271"/>
    </row>
    <row r="209040" spans="27:27">
      <c r="AA209040" s="271"/>
    </row>
    <row r="209041" spans="27:27">
      <c r="AA209041" s="271"/>
    </row>
    <row r="209042" spans="27:27">
      <c r="AA209042" s="271"/>
    </row>
    <row r="209043" spans="27:27">
      <c r="AA209043" s="271"/>
    </row>
    <row r="209044" spans="27:27">
      <c r="AA209044" s="271"/>
    </row>
    <row r="209045" spans="27:27">
      <c r="AA209045" s="271"/>
    </row>
    <row r="209046" spans="27:27">
      <c r="AA209046" s="271"/>
    </row>
    <row r="209047" spans="27:27">
      <c r="AA209047" s="271"/>
    </row>
    <row r="209048" spans="27:27">
      <c r="AA209048" s="271"/>
    </row>
    <row r="209049" spans="27:27">
      <c r="AA209049" s="271"/>
    </row>
    <row r="209050" spans="27:27">
      <c r="AA209050" s="271"/>
    </row>
    <row r="209051" spans="27:27">
      <c r="AA209051" s="271"/>
    </row>
    <row r="209052" spans="27:27">
      <c r="AA209052" s="271"/>
    </row>
    <row r="209053" spans="27:27">
      <c r="AA209053" s="271"/>
    </row>
    <row r="209054" spans="27:27">
      <c r="AA209054" s="271"/>
    </row>
    <row r="209055" spans="27:27">
      <c r="AA209055" s="271"/>
    </row>
    <row r="209056" spans="27:27">
      <c r="AA209056" s="271"/>
    </row>
    <row r="209057" spans="27:27">
      <c r="AA209057" s="271"/>
    </row>
    <row r="209058" spans="27:27">
      <c r="AA209058" s="271"/>
    </row>
    <row r="209059" spans="27:27">
      <c r="AA209059" s="271"/>
    </row>
    <row r="209060" spans="27:27">
      <c r="AA209060" s="271"/>
    </row>
    <row r="209061" spans="27:27">
      <c r="AA209061" s="271"/>
    </row>
    <row r="209062" spans="27:27">
      <c r="AA209062" s="271"/>
    </row>
    <row r="209063" spans="27:27">
      <c r="AA209063" s="271"/>
    </row>
    <row r="209064" spans="27:27">
      <c r="AA209064" s="271"/>
    </row>
    <row r="209065" spans="27:27">
      <c r="AA209065" s="271"/>
    </row>
    <row r="209066" spans="27:27">
      <c r="AA209066" s="271"/>
    </row>
    <row r="209067" spans="27:27">
      <c r="AA209067" s="271"/>
    </row>
    <row r="209068" spans="27:27">
      <c r="AA209068" s="271"/>
    </row>
    <row r="209069" spans="27:27">
      <c r="AA209069" s="271"/>
    </row>
    <row r="209070" spans="27:27">
      <c r="AA209070" s="271"/>
    </row>
    <row r="209071" spans="27:27">
      <c r="AA209071" s="271"/>
    </row>
    <row r="209072" spans="27:27">
      <c r="AA209072" s="271"/>
    </row>
    <row r="209073" spans="27:27">
      <c r="AA209073" s="271"/>
    </row>
    <row r="209074" spans="27:27">
      <c r="AA209074" s="271"/>
    </row>
    <row r="209075" spans="27:27">
      <c r="AA209075" s="271"/>
    </row>
    <row r="209076" spans="27:27">
      <c r="AA209076" s="271"/>
    </row>
    <row r="209077" spans="27:27">
      <c r="AA209077" s="271"/>
    </row>
    <row r="209078" spans="27:27">
      <c r="AA209078" s="271"/>
    </row>
    <row r="209079" spans="27:27">
      <c r="AA209079" s="271"/>
    </row>
    <row r="209080" spans="27:27">
      <c r="AA209080" s="271"/>
    </row>
    <row r="209081" spans="27:27">
      <c r="AA209081" s="271"/>
    </row>
    <row r="209082" spans="27:27">
      <c r="AA209082" s="271"/>
    </row>
    <row r="209083" spans="27:27">
      <c r="AA209083" s="271"/>
    </row>
    <row r="209084" spans="27:27">
      <c r="AA209084" s="271"/>
    </row>
    <row r="209085" spans="27:27">
      <c r="AA209085" s="271"/>
    </row>
    <row r="209086" spans="27:27">
      <c r="AA209086" s="271"/>
    </row>
    <row r="209087" spans="27:27">
      <c r="AA209087" s="271"/>
    </row>
    <row r="209088" spans="27:27">
      <c r="AA209088" s="271"/>
    </row>
    <row r="209089" spans="27:27">
      <c r="AA209089" s="271"/>
    </row>
    <row r="209090" spans="27:27">
      <c r="AA209090" s="271"/>
    </row>
    <row r="209091" spans="27:27">
      <c r="AA209091" s="271"/>
    </row>
    <row r="209092" spans="27:27">
      <c r="AA209092" s="271"/>
    </row>
    <row r="209093" spans="27:27">
      <c r="AA209093" s="271"/>
    </row>
    <row r="209094" spans="27:27">
      <c r="AA209094" s="271"/>
    </row>
    <row r="209095" spans="27:27">
      <c r="AA209095" s="271"/>
    </row>
    <row r="209096" spans="27:27">
      <c r="AA209096" s="271"/>
    </row>
    <row r="209097" spans="27:27">
      <c r="AA209097" s="271"/>
    </row>
    <row r="209098" spans="27:27">
      <c r="AA209098" s="271"/>
    </row>
    <row r="209099" spans="27:27">
      <c r="AA209099" s="271"/>
    </row>
    <row r="209100" spans="27:27">
      <c r="AA209100" s="271"/>
    </row>
    <row r="209101" spans="27:27">
      <c r="AA209101" s="271"/>
    </row>
    <row r="209102" spans="27:27">
      <c r="AA209102" s="271"/>
    </row>
    <row r="209103" spans="27:27">
      <c r="AA209103" s="271"/>
    </row>
    <row r="209104" spans="27:27">
      <c r="AA209104" s="271"/>
    </row>
    <row r="209105" spans="27:27">
      <c r="AA209105" s="271"/>
    </row>
    <row r="209106" spans="27:27">
      <c r="AA209106" s="271"/>
    </row>
    <row r="209107" spans="27:27">
      <c r="AA209107" s="271"/>
    </row>
    <row r="209108" spans="27:27">
      <c r="AA209108" s="271"/>
    </row>
    <row r="209109" spans="27:27">
      <c r="AA209109" s="271"/>
    </row>
    <row r="209110" spans="27:27">
      <c r="AA209110" s="271"/>
    </row>
    <row r="209111" spans="27:27">
      <c r="AA209111" s="271"/>
    </row>
    <row r="209112" spans="27:27">
      <c r="AA209112" s="271"/>
    </row>
    <row r="209113" spans="27:27">
      <c r="AA209113" s="271"/>
    </row>
    <row r="209114" spans="27:27">
      <c r="AA209114" s="271"/>
    </row>
    <row r="209115" spans="27:27">
      <c r="AA209115" s="271"/>
    </row>
    <row r="209116" spans="27:27">
      <c r="AA209116" s="271"/>
    </row>
    <row r="209117" spans="27:27">
      <c r="AA209117" s="271"/>
    </row>
    <row r="209118" spans="27:27">
      <c r="AA209118" s="271"/>
    </row>
    <row r="209119" spans="27:27">
      <c r="AA209119" s="271"/>
    </row>
    <row r="209120" spans="27:27">
      <c r="AA209120" s="271"/>
    </row>
    <row r="209121" spans="27:27">
      <c r="AA209121" s="271"/>
    </row>
    <row r="209122" spans="27:27">
      <c r="AA209122" s="271"/>
    </row>
    <row r="209123" spans="27:27">
      <c r="AA209123" s="271"/>
    </row>
    <row r="209124" spans="27:27">
      <c r="AA209124" s="271"/>
    </row>
    <row r="209125" spans="27:27">
      <c r="AA209125" s="271"/>
    </row>
    <row r="209126" spans="27:27">
      <c r="AA209126" s="271"/>
    </row>
    <row r="209127" spans="27:27">
      <c r="AA209127" s="271"/>
    </row>
    <row r="209128" spans="27:27">
      <c r="AA209128" s="271"/>
    </row>
    <row r="209129" spans="27:27">
      <c r="AA209129" s="271"/>
    </row>
    <row r="209130" spans="27:27">
      <c r="AA209130" s="271"/>
    </row>
    <row r="209131" spans="27:27">
      <c r="AA209131" s="271"/>
    </row>
    <row r="209132" spans="27:27">
      <c r="AA209132" s="271"/>
    </row>
    <row r="209133" spans="27:27">
      <c r="AA209133" s="271"/>
    </row>
    <row r="209134" spans="27:27">
      <c r="AA209134" s="271"/>
    </row>
    <row r="209135" spans="27:27">
      <c r="AA209135" s="271"/>
    </row>
    <row r="209136" spans="27:27">
      <c r="AA209136" s="271"/>
    </row>
    <row r="209137" spans="27:27">
      <c r="AA209137" s="271"/>
    </row>
    <row r="209138" spans="27:27">
      <c r="AA209138" s="271"/>
    </row>
    <row r="209139" spans="27:27">
      <c r="AA209139" s="271"/>
    </row>
    <row r="209140" spans="27:27">
      <c r="AA209140" s="271"/>
    </row>
    <row r="209141" spans="27:27">
      <c r="AA209141" s="271"/>
    </row>
    <row r="209142" spans="27:27">
      <c r="AA209142" s="271"/>
    </row>
    <row r="209143" spans="27:27">
      <c r="AA209143" s="271"/>
    </row>
    <row r="209144" spans="27:27">
      <c r="AA209144" s="271"/>
    </row>
    <row r="209145" spans="27:27">
      <c r="AA209145" s="271"/>
    </row>
    <row r="209146" spans="27:27">
      <c r="AA209146" s="271"/>
    </row>
    <row r="209147" spans="27:27">
      <c r="AA209147" s="271"/>
    </row>
    <row r="209148" spans="27:27">
      <c r="AA209148" s="271"/>
    </row>
    <row r="209149" spans="27:27">
      <c r="AA209149" s="271"/>
    </row>
    <row r="209150" spans="27:27">
      <c r="AA209150" s="271"/>
    </row>
    <row r="209151" spans="27:27">
      <c r="AA209151" s="271"/>
    </row>
    <row r="209152" spans="27:27">
      <c r="AA209152" s="271"/>
    </row>
    <row r="209153" spans="27:27">
      <c r="AA209153" s="271"/>
    </row>
    <row r="209154" spans="27:27">
      <c r="AA209154" s="271"/>
    </row>
    <row r="209155" spans="27:27">
      <c r="AA209155" s="271"/>
    </row>
    <row r="209156" spans="27:27">
      <c r="AA209156" s="271"/>
    </row>
    <row r="209157" spans="27:27">
      <c r="AA209157" s="271"/>
    </row>
    <row r="209158" spans="27:27">
      <c r="AA209158" s="271"/>
    </row>
    <row r="209159" spans="27:27">
      <c r="AA209159" s="271"/>
    </row>
    <row r="209160" spans="27:27">
      <c r="AA209160" s="271"/>
    </row>
    <row r="209161" spans="27:27">
      <c r="AA209161" s="271"/>
    </row>
    <row r="209162" spans="27:27">
      <c r="AA209162" s="271"/>
    </row>
    <row r="209163" spans="27:27">
      <c r="AA209163" s="271"/>
    </row>
    <row r="209164" spans="27:27">
      <c r="AA209164" s="271"/>
    </row>
    <row r="209165" spans="27:27">
      <c r="AA209165" s="271"/>
    </row>
    <row r="209166" spans="27:27">
      <c r="AA209166" s="271"/>
    </row>
    <row r="209167" spans="27:27">
      <c r="AA209167" s="271"/>
    </row>
    <row r="209168" spans="27:27">
      <c r="AA209168" s="271"/>
    </row>
    <row r="209169" spans="27:27">
      <c r="AA209169" s="271"/>
    </row>
    <row r="209170" spans="27:27">
      <c r="AA209170" s="271"/>
    </row>
    <row r="209171" spans="27:27">
      <c r="AA209171" s="271"/>
    </row>
    <row r="209172" spans="27:27">
      <c r="AA209172" s="271"/>
    </row>
    <row r="209173" spans="27:27">
      <c r="AA209173" s="271"/>
    </row>
    <row r="209174" spans="27:27">
      <c r="AA209174" s="271"/>
    </row>
    <row r="209175" spans="27:27">
      <c r="AA209175" s="271"/>
    </row>
    <row r="209176" spans="27:27">
      <c r="AA209176" s="271"/>
    </row>
    <row r="209177" spans="27:27">
      <c r="AA209177" s="271"/>
    </row>
    <row r="209178" spans="27:27">
      <c r="AA209178" s="271"/>
    </row>
    <row r="209179" spans="27:27">
      <c r="AA209179" s="271"/>
    </row>
    <row r="209180" spans="27:27">
      <c r="AA209180" s="271"/>
    </row>
    <row r="209181" spans="27:27">
      <c r="AA209181" s="271"/>
    </row>
    <row r="209182" spans="27:27">
      <c r="AA209182" s="271"/>
    </row>
    <row r="209183" spans="27:27">
      <c r="AA209183" s="271"/>
    </row>
    <row r="209184" spans="27:27">
      <c r="AA209184" s="271"/>
    </row>
    <row r="209185" spans="27:27">
      <c r="AA209185" s="271"/>
    </row>
    <row r="209186" spans="27:27">
      <c r="AA209186" s="271"/>
    </row>
    <row r="209187" spans="27:27">
      <c r="AA209187" s="271"/>
    </row>
    <row r="209188" spans="27:27">
      <c r="AA209188" s="271"/>
    </row>
    <row r="209189" spans="27:27">
      <c r="AA209189" s="271"/>
    </row>
    <row r="209190" spans="27:27">
      <c r="AA209190" s="271"/>
    </row>
    <row r="209191" spans="27:27">
      <c r="AA209191" s="271"/>
    </row>
    <row r="209192" spans="27:27">
      <c r="AA209192" s="271"/>
    </row>
    <row r="209193" spans="27:27">
      <c r="AA209193" s="271"/>
    </row>
    <row r="209194" spans="27:27">
      <c r="AA209194" s="271"/>
    </row>
    <row r="209195" spans="27:27">
      <c r="AA209195" s="271"/>
    </row>
    <row r="209196" spans="27:27">
      <c r="AA209196" s="271"/>
    </row>
    <row r="209197" spans="27:27">
      <c r="AA209197" s="271"/>
    </row>
    <row r="209198" spans="27:27">
      <c r="AA209198" s="271"/>
    </row>
    <row r="209199" spans="27:27">
      <c r="AA209199" s="271"/>
    </row>
    <row r="209200" spans="27:27">
      <c r="AA209200" s="271"/>
    </row>
    <row r="209201" spans="27:27">
      <c r="AA209201" s="271"/>
    </row>
    <row r="209202" spans="27:27">
      <c r="AA209202" s="271"/>
    </row>
    <row r="209203" spans="27:27">
      <c r="AA209203" s="271"/>
    </row>
    <row r="209204" spans="27:27">
      <c r="AA209204" s="271"/>
    </row>
    <row r="209205" spans="27:27">
      <c r="AA209205" s="271"/>
    </row>
    <row r="209206" spans="27:27">
      <c r="AA209206" s="271"/>
    </row>
    <row r="209207" spans="27:27">
      <c r="AA209207" s="271"/>
    </row>
    <row r="209208" spans="27:27">
      <c r="AA209208" s="271"/>
    </row>
    <row r="209209" spans="27:27">
      <c r="AA209209" s="271"/>
    </row>
    <row r="209210" spans="27:27">
      <c r="AA209210" s="271"/>
    </row>
    <row r="209211" spans="27:27">
      <c r="AA209211" s="271"/>
    </row>
    <row r="209212" spans="27:27">
      <c r="AA209212" s="271"/>
    </row>
    <row r="209213" spans="27:27">
      <c r="AA209213" s="271"/>
    </row>
    <row r="209214" spans="27:27">
      <c r="AA209214" s="271"/>
    </row>
    <row r="209215" spans="27:27">
      <c r="AA209215" s="271"/>
    </row>
    <row r="209216" spans="27:27">
      <c r="AA209216" s="271"/>
    </row>
    <row r="209217" spans="27:27">
      <c r="AA209217" s="271"/>
    </row>
    <row r="209218" spans="27:27">
      <c r="AA209218" s="271"/>
    </row>
    <row r="209219" spans="27:27">
      <c r="AA209219" s="271"/>
    </row>
    <row r="209220" spans="27:27">
      <c r="AA209220" s="271"/>
    </row>
    <row r="209221" spans="27:27">
      <c r="AA209221" s="271"/>
    </row>
    <row r="209222" spans="27:27">
      <c r="AA209222" s="271"/>
    </row>
    <row r="209223" spans="27:27">
      <c r="AA209223" s="271"/>
    </row>
    <row r="209224" spans="27:27">
      <c r="AA209224" s="271"/>
    </row>
    <row r="209225" spans="27:27">
      <c r="AA209225" s="271"/>
    </row>
    <row r="209226" spans="27:27">
      <c r="AA209226" s="271"/>
    </row>
    <row r="209227" spans="27:27">
      <c r="AA209227" s="271"/>
    </row>
    <row r="209228" spans="27:27">
      <c r="AA209228" s="271"/>
    </row>
    <row r="209229" spans="27:27">
      <c r="AA209229" s="271"/>
    </row>
    <row r="209230" spans="27:27">
      <c r="AA209230" s="271"/>
    </row>
    <row r="209231" spans="27:27">
      <c r="AA209231" s="271"/>
    </row>
    <row r="209232" spans="27:27">
      <c r="AA209232" s="271"/>
    </row>
    <row r="209233" spans="27:27">
      <c r="AA209233" s="271"/>
    </row>
    <row r="209234" spans="27:27">
      <c r="AA209234" s="271"/>
    </row>
    <row r="209235" spans="27:27">
      <c r="AA209235" s="271"/>
    </row>
    <row r="209236" spans="27:27">
      <c r="AA209236" s="271"/>
    </row>
    <row r="209237" spans="27:27">
      <c r="AA209237" s="271"/>
    </row>
    <row r="209238" spans="27:27">
      <c r="AA209238" s="271"/>
    </row>
    <row r="209239" spans="27:27">
      <c r="AA209239" s="271"/>
    </row>
    <row r="209240" spans="27:27">
      <c r="AA209240" s="271"/>
    </row>
    <row r="209241" spans="27:27">
      <c r="AA209241" s="271"/>
    </row>
    <row r="209242" spans="27:27">
      <c r="AA209242" s="271"/>
    </row>
    <row r="209243" spans="27:27">
      <c r="AA209243" s="271"/>
    </row>
    <row r="209244" spans="27:27">
      <c r="AA209244" s="271"/>
    </row>
    <row r="209245" spans="27:27">
      <c r="AA209245" s="271"/>
    </row>
    <row r="209246" spans="27:27">
      <c r="AA209246" s="271"/>
    </row>
    <row r="209247" spans="27:27">
      <c r="AA209247" s="271"/>
    </row>
    <row r="209248" spans="27:27">
      <c r="AA209248" s="271"/>
    </row>
    <row r="209249" spans="27:27">
      <c r="AA209249" s="271"/>
    </row>
    <row r="209250" spans="27:27">
      <c r="AA209250" s="271"/>
    </row>
    <row r="209251" spans="27:27">
      <c r="AA209251" s="271"/>
    </row>
    <row r="209252" spans="27:27">
      <c r="AA209252" s="271"/>
    </row>
    <row r="209253" spans="27:27">
      <c r="AA209253" s="271"/>
    </row>
    <row r="209254" spans="27:27">
      <c r="AA209254" s="271"/>
    </row>
    <row r="209255" spans="27:27">
      <c r="AA209255" s="271"/>
    </row>
    <row r="209256" spans="27:27">
      <c r="AA209256" s="271"/>
    </row>
    <row r="209257" spans="27:27">
      <c r="AA209257" s="271"/>
    </row>
    <row r="209258" spans="27:27">
      <c r="AA209258" s="271"/>
    </row>
    <row r="209259" spans="27:27">
      <c r="AA209259" s="271"/>
    </row>
    <row r="209260" spans="27:27">
      <c r="AA209260" s="271"/>
    </row>
    <row r="209261" spans="27:27">
      <c r="AA209261" s="271"/>
    </row>
    <row r="209262" spans="27:27">
      <c r="AA209262" s="271"/>
    </row>
    <row r="209263" spans="27:27">
      <c r="AA209263" s="271"/>
    </row>
    <row r="209264" spans="27:27">
      <c r="AA209264" s="271"/>
    </row>
    <row r="209265" spans="27:27">
      <c r="AA209265" s="271"/>
    </row>
    <row r="209266" spans="27:27">
      <c r="AA209266" s="271"/>
    </row>
    <row r="209267" spans="27:27">
      <c r="AA209267" s="271"/>
    </row>
    <row r="209268" spans="27:27">
      <c r="AA209268" s="271"/>
    </row>
    <row r="209269" spans="27:27">
      <c r="AA209269" s="271"/>
    </row>
    <row r="209270" spans="27:27">
      <c r="AA209270" s="271"/>
    </row>
    <row r="209271" spans="27:27">
      <c r="AA209271" s="271"/>
    </row>
    <row r="209272" spans="27:27">
      <c r="AA209272" s="271"/>
    </row>
    <row r="209273" spans="27:27">
      <c r="AA209273" s="271"/>
    </row>
    <row r="209274" spans="27:27">
      <c r="AA209274" s="271"/>
    </row>
    <row r="209275" spans="27:27">
      <c r="AA209275" s="271"/>
    </row>
    <row r="209276" spans="27:27">
      <c r="AA209276" s="271"/>
    </row>
    <row r="209277" spans="27:27">
      <c r="AA209277" s="271"/>
    </row>
    <row r="209278" spans="27:27">
      <c r="AA209278" s="271"/>
    </row>
    <row r="209279" spans="27:27">
      <c r="AA209279" s="271"/>
    </row>
    <row r="209280" spans="27:27">
      <c r="AA209280" s="271"/>
    </row>
    <row r="209281" spans="27:27">
      <c r="AA209281" s="271"/>
    </row>
    <row r="209282" spans="27:27">
      <c r="AA209282" s="271"/>
    </row>
    <row r="209283" spans="27:27">
      <c r="AA209283" s="271"/>
    </row>
    <row r="209284" spans="27:27">
      <c r="AA209284" s="271"/>
    </row>
    <row r="209285" spans="27:27">
      <c r="AA209285" s="271"/>
    </row>
    <row r="209286" spans="27:27">
      <c r="AA209286" s="271"/>
    </row>
    <row r="209287" spans="27:27">
      <c r="AA209287" s="271"/>
    </row>
    <row r="209288" spans="27:27">
      <c r="AA209288" s="271"/>
    </row>
    <row r="209289" spans="27:27">
      <c r="AA209289" s="271"/>
    </row>
    <row r="209290" spans="27:27">
      <c r="AA209290" s="271"/>
    </row>
    <row r="209291" spans="27:27">
      <c r="AA209291" s="271"/>
    </row>
    <row r="209292" spans="27:27">
      <c r="AA209292" s="271"/>
    </row>
    <row r="209293" spans="27:27">
      <c r="AA209293" s="271"/>
    </row>
    <row r="209294" spans="27:27">
      <c r="AA209294" s="271"/>
    </row>
    <row r="209295" spans="27:27">
      <c r="AA209295" s="271"/>
    </row>
    <row r="209296" spans="27:27">
      <c r="AA209296" s="271"/>
    </row>
    <row r="209297" spans="27:27">
      <c r="AA209297" s="271"/>
    </row>
    <row r="209298" spans="27:27">
      <c r="AA209298" s="271"/>
    </row>
    <row r="209299" spans="27:27">
      <c r="AA209299" s="271"/>
    </row>
    <row r="209300" spans="27:27">
      <c r="AA209300" s="271"/>
    </row>
    <row r="209301" spans="27:27">
      <c r="AA209301" s="271"/>
    </row>
    <row r="209302" spans="27:27">
      <c r="AA209302" s="271"/>
    </row>
    <row r="209303" spans="27:27">
      <c r="AA209303" s="271"/>
    </row>
    <row r="209304" spans="27:27">
      <c r="AA209304" s="271"/>
    </row>
    <row r="209305" spans="27:27">
      <c r="AA209305" s="271"/>
    </row>
    <row r="209306" spans="27:27">
      <c r="AA209306" s="271"/>
    </row>
    <row r="209307" spans="27:27">
      <c r="AA209307" s="271"/>
    </row>
    <row r="209308" spans="27:27">
      <c r="AA209308" s="271"/>
    </row>
    <row r="209309" spans="27:27">
      <c r="AA209309" s="271"/>
    </row>
    <row r="209310" spans="27:27">
      <c r="AA209310" s="271"/>
    </row>
    <row r="209311" spans="27:27">
      <c r="AA209311" s="271"/>
    </row>
    <row r="209312" spans="27:27">
      <c r="AA209312" s="271"/>
    </row>
    <row r="209313" spans="27:27">
      <c r="AA209313" s="271"/>
    </row>
    <row r="209314" spans="27:27">
      <c r="AA209314" s="271"/>
    </row>
    <row r="209315" spans="27:27">
      <c r="AA209315" s="271"/>
    </row>
    <row r="209316" spans="27:27">
      <c r="AA209316" s="271"/>
    </row>
    <row r="209317" spans="27:27">
      <c r="AA209317" s="271"/>
    </row>
    <row r="209318" spans="27:27">
      <c r="AA209318" s="271"/>
    </row>
    <row r="209319" spans="27:27">
      <c r="AA209319" s="271"/>
    </row>
    <row r="209320" spans="27:27">
      <c r="AA209320" s="271"/>
    </row>
    <row r="209321" spans="27:27">
      <c r="AA209321" s="271"/>
    </row>
    <row r="209322" spans="27:27">
      <c r="AA209322" s="271"/>
    </row>
    <row r="209323" spans="27:27">
      <c r="AA209323" s="271"/>
    </row>
    <row r="209324" spans="27:27">
      <c r="AA209324" s="271"/>
    </row>
    <row r="209325" spans="27:27">
      <c r="AA209325" s="271"/>
    </row>
    <row r="209326" spans="27:27">
      <c r="AA209326" s="271"/>
    </row>
    <row r="209327" spans="27:27">
      <c r="AA209327" s="271"/>
    </row>
    <row r="209328" spans="27:27">
      <c r="AA209328" s="271"/>
    </row>
    <row r="209329" spans="27:27">
      <c r="AA209329" s="271"/>
    </row>
    <row r="209330" spans="27:27">
      <c r="AA209330" s="271"/>
    </row>
    <row r="209331" spans="27:27">
      <c r="AA209331" s="271"/>
    </row>
    <row r="209332" spans="27:27">
      <c r="AA209332" s="271"/>
    </row>
    <row r="209333" spans="27:27">
      <c r="AA209333" s="271"/>
    </row>
    <row r="209334" spans="27:27">
      <c r="AA209334" s="271"/>
    </row>
    <row r="209335" spans="27:27">
      <c r="AA209335" s="271"/>
    </row>
    <row r="209336" spans="27:27">
      <c r="AA209336" s="271"/>
    </row>
    <row r="209337" spans="27:27">
      <c r="AA209337" s="271"/>
    </row>
    <row r="209338" spans="27:27">
      <c r="AA209338" s="271"/>
    </row>
    <row r="209339" spans="27:27">
      <c r="AA209339" s="271"/>
    </row>
    <row r="209340" spans="27:27">
      <c r="AA209340" s="271"/>
    </row>
    <row r="209341" spans="27:27">
      <c r="AA209341" s="271"/>
    </row>
    <row r="209342" spans="27:27">
      <c r="AA209342" s="271"/>
    </row>
    <row r="209343" spans="27:27">
      <c r="AA209343" s="271"/>
    </row>
    <row r="209344" spans="27:27">
      <c r="AA209344" s="271"/>
    </row>
    <row r="209345" spans="27:27">
      <c r="AA209345" s="271"/>
    </row>
    <row r="209346" spans="27:27">
      <c r="AA209346" s="271"/>
    </row>
    <row r="209347" spans="27:27">
      <c r="AA209347" s="271"/>
    </row>
    <row r="209348" spans="27:27">
      <c r="AA209348" s="271"/>
    </row>
    <row r="209349" spans="27:27">
      <c r="AA209349" s="271"/>
    </row>
    <row r="209350" spans="27:27">
      <c r="AA209350" s="271"/>
    </row>
    <row r="209351" spans="27:27">
      <c r="AA209351" s="271"/>
    </row>
    <row r="209352" spans="27:27">
      <c r="AA209352" s="271"/>
    </row>
    <row r="209353" spans="27:27">
      <c r="AA209353" s="271"/>
    </row>
    <row r="209354" spans="27:27">
      <c r="AA209354" s="271"/>
    </row>
    <row r="209355" spans="27:27">
      <c r="AA209355" s="271"/>
    </row>
    <row r="209356" spans="27:27">
      <c r="AA209356" s="271"/>
    </row>
    <row r="209357" spans="27:27">
      <c r="AA209357" s="271"/>
    </row>
    <row r="209358" spans="27:27">
      <c r="AA209358" s="271"/>
    </row>
    <row r="209359" spans="27:27">
      <c r="AA209359" s="271"/>
    </row>
    <row r="209360" spans="27:27">
      <c r="AA209360" s="271"/>
    </row>
    <row r="209361" spans="27:27">
      <c r="AA209361" s="271"/>
    </row>
    <row r="209362" spans="27:27">
      <c r="AA209362" s="271"/>
    </row>
    <row r="209363" spans="27:27">
      <c r="AA209363" s="271"/>
    </row>
    <row r="209364" spans="27:27">
      <c r="AA209364" s="271"/>
    </row>
    <row r="209365" spans="27:27">
      <c r="AA209365" s="271"/>
    </row>
    <row r="209366" spans="27:27">
      <c r="AA209366" s="271"/>
    </row>
    <row r="209367" spans="27:27">
      <c r="AA209367" s="271"/>
    </row>
    <row r="209368" spans="27:27">
      <c r="AA209368" s="271"/>
    </row>
    <row r="209369" spans="27:27">
      <c r="AA209369" s="271"/>
    </row>
    <row r="209370" spans="27:27">
      <c r="AA209370" s="271"/>
    </row>
    <row r="209371" spans="27:27">
      <c r="AA209371" s="271"/>
    </row>
    <row r="209372" spans="27:27">
      <c r="AA209372" s="271"/>
    </row>
    <row r="209373" spans="27:27">
      <c r="AA209373" s="271"/>
    </row>
    <row r="209374" spans="27:27">
      <c r="AA209374" s="271"/>
    </row>
    <row r="209375" spans="27:27">
      <c r="AA209375" s="271"/>
    </row>
    <row r="209376" spans="27:27">
      <c r="AA209376" s="271"/>
    </row>
    <row r="209377" spans="27:27">
      <c r="AA209377" s="271"/>
    </row>
    <row r="209378" spans="27:27">
      <c r="AA209378" s="271"/>
    </row>
    <row r="209379" spans="27:27">
      <c r="AA209379" s="271"/>
    </row>
    <row r="209380" spans="27:27">
      <c r="AA209380" s="271"/>
    </row>
    <row r="209381" spans="27:27">
      <c r="AA209381" s="271"/>
    </row>
    <row r="209382" spans="27:27">
      <c r="AA209382" s="271"/>
    </row>
    <row r="209383" spans="27:27">
      <c r="AA209383" s="271"/>
    </row>
    <row r="209384" spans="27:27">
      <c r="AA209384" s="271"/>
    </row>
    <row r="209385" spans="27:27">
      <c r="AA209385" s="271"/>
    </row>
    <row r="209386" spans="27:27">
      <c r="AA209386" s="271"/>
    </row>
    <row r="209387" spans="27:27">
      <c r="AA209387" s="271"/>
    </row>
    <row r="209388" spans="27:27">
      <c r="AA209388" s="271"/>
    </row>
    <row r="209389" spans="27:27">
      <c r="AA209389" s="271"/>
    </row>
    <row r="209390" spans="27:27">
      <c r="AA209390" s="271"/>
    </row>
    <row r="209391" spans="27:27">
      <c r="AA209391" s="271"/>
    </row>
    <row r="209392" spans="27:27">
      <c r="AA209392" s="271"/>
    </row>
    <row r="209393" spans="27:27">
      <c r="AA209393" s="271"/>
    </row>
    <row r="209394" spans="27:27">
      <c r="AA209394" s="271"/>
    </row>
    <row r="209395" spans="27:27">
      <c r="AA209395" s="271"/>
    </row>
    <row r="209396" spans="27:27">
      <c r="AA209396" s="271"/>
    </row>
    <row r="209397" spans="27:27">
      <c r="AA209397" s="271"/>
    </row>
    <row r="209398" spans="27:27">
      <c r="AA209398" s="271"/>
    </row>
    <row r="209399" spans="27:27">
      <c r="AA209399" s="271"/>
    </row>
    <row r="209400" spans="27:27">
      <c r="AA209400" s="271"/>
    </row>
    <row r="209401" spans="27:27">
      <c r="AA209401" s="271"/>
    </row>
    <row r="209402" spans="27:27">
      <c r="AA209402" s="271"/>
    </row>
    <row r="209403" spans="27:27">
      <c r="AA209403" s="271"/>
    </row>
    <row r="209404" spans="27:27">
      <c r="AA209404" s="271"/>
    </row>
    <row r="209405" spans="27:27">
      <c r="AA209405" s="271"/>
    </row>
    <row r="209406" spans="27:27">
      <c r="AA209406" s="271"/>
    </row>
    <row r="209407" spans="27:27">
      <c r="AA209407" s="271"/>
    </row>
    <row r="209408" spans="27:27">
      <c r="AA209408" s="271"/>
    </row>
    <row r="209409" spans="27:27">
      <c r="AA209409" s="271"/>
    </row>
    <row r="209410" spans="27:27">
      <c r="AA209410" s="271"/>
    </row>
    <row r="209411" spans="27:27">
      <c r="AA209411" s="271"/>
    </row>
    <row r="209412" spans="27:27">
      <c r="AA209412" s="271"/>
    </row>
    <row r="209413" spans="27:27">
      <c r="AA209413" s="271"/>
    </row>
    <row r="209414" spans="27:27">
      <c r="AA209414" s="271"/>
    </row>
    <row r="209415" spans="27:27">
      <c r="AA209415" s="271"/>
    </row>
    <row r="209416" spans="27:27">
      <c r="AA209416" s="271"/>
    </row>
    <row r="209417" spans="27:27">
      <c r="AA209417" s="271"/>
    </row>
    <row r="209418" spans="27:27">
      <c r="AA209418" s="271"/>
    </row>
    <row r="209419" spans="27:27">
      <c r="AA209419" s="271"/>
    </row>
    <row r="209420" spans="27:27">
      <c r="AA209420" s="271"/>
    </row>
    <row r="209421" spans="27:27">
      <c r="AA209421" s="271"/>
    </row>
    <row r="209422" spans="27:27">
      <c r="AA209422" s="271"/>
    </row>
    <row r="209423" spans="27:27">
      <c r="AA209423" s="271"/>
    </row>
    <row r="209424" spans="27:27">
      <c r="AA209424" s="271"/>
    </row>
    <row r="209425" spans="27:27">
      <c r="AA209425" s="271"/>
    </row>
    <row r="209426" spans="27:27">
      <c r="AA209426" s="271"/>
    </row>
    <row r="209427" spans="27:27">
      <c r="AA209427" s="271"/>
    </row>
    <row r="209428" spans="27:27">
      <c r="AA209428" s="271"/>
    </row>
    <row r="209429" spans="27:27">
      <c r="AA209429" s="271"/>
    </row>
    <row r="209430" spans="27:27">
      <c r="AA209430" s="271"/>
    </row>
    <row r="209431" spans="27:27">
      <c r="AA209431" s="271"/>
    </row>
    <row r="209432" spans="27:27">
      <c r="AA209432" s="271"/>
    </row>
    <row r="209433" spans="27:27">
      <c r="AA209433" s="271"/>
    </row>
    <row r="209434" spans="27:27">
      <c r="AA209434" s="271"/>
    </row>
    <row r="209435" spans="27:27">
      <c r="AA209435" s="271"/>
    </row>
    <row r="209436" spans="27:27">
      <c r="AA209436" s="271"/>
    </row>
    <row r="209437" spans="27:27">
      <c r="AA209437" s="271"/>
    </row>
    <row r="209438" spans="27:27">
      <c r="AA209438" s="271"/>
    </row>
    <row r="209439" spans="27:27">
      <c r="AA209439" s="271"/>
    </row>
    <row r="209440" spans="27:27">
      <c r="AA209440" s="271"/>
    </row>
    <row r="209441" spans="27:27">
      <c r="AA209441" s="271"/>
    </row>
    <row r="209442" spans="27:27">
      <c r="AA209442" s="271"/>
    </row>
    <row r="209443" spans="27:27">
      <c r="AA209443" s="271"/>
    </row>
    <row r="209444" spans="27:27">
      <c r="AA209444" s="271"/>
    </row>
    <row r="209445" spans="27:27">
      <c r="AA209445" s="271"/>
    </row>
    <row r="209446" spans="27:27">
      <c r="AA209446" s="271"/>
    </row>
    <row r="209447" spans="27:27">
      <c r="AA209447" s="271"/>
    </row>
    <row r="209448" spans="27:27">
      <c r="AA209448" s="271"/>
    </row>
    <row r="209449" spans="27:27">
      <c r="AA209449" s="271"/>
    </row>
    <row r="209450" spans="27:27">
      <c r="AA209450" s="271"/>
    </row>
    <row r="209451" spans="27:27">
      <c r="AA209451" s="271"/>
    </row>
    <row r="209452" spans="27:27">
      <c r="AA209452" s="271"/>
    </row>
    <row r="209453" spans="27:27">
      <c r="AA209453" s="271"/>
    </row>
    <row r="209454" spans="27:27">
      <c r="AA209454" s="271"/>
    </row>
    <row r="209455" spans="27:27">
      <c r="AA209455" s="271"/>
    </row>
    <row r="209456" spans="27:27">
      <c r="AA209456" s="271"/>
    </row>
    <row r="209457" spans="27:27">
      <c r="AA209457" s="271"/>
    </row>
    <row r="209458" spans="27:27">
      <c r="AA209458" s="271"/>
    </row>
    <row r="209459" spans="27:27">
      <c r="AA209459" s="271"/>
    </row>
    <row r="209460" spans="27:27">
      <c r="AA209460" s="271"/>
    </row>
    <row r="209461" spans="27:27">
      <c r="AA209461" s="271"/>
    </row>
    <row r="209462" spans="27:27">
      <c r="AA209462" s="271"/>
    </row>
    <row r="209463" spans="27:27">
      <c r="AA209463" s="271"/>
    </row>
    <row r="209464" spans="27:27">
      <c r="AA209464" s="271"/>
    </row>
    <row r="209465" spans="27:27">
      <c r="AA209465" s="271"/>
    </row>
    <row r="209466" spans="27:27">
      <c r="AA209466" s="271"/>
    </row>
    <row r="209467" spans="27:27">
      <c r="AA209467" s="271"/>
    </row>
    <row r="209468" spans="27:27">
      <c r="AA209468" s="271"/>
    </row>
    <row r="209469" spans="27:27">
      <c r="AA209469" s="271"/>
    </row>
    <row r="209470" spans="27:27">
      <c r="AA209470" s="271"/>
    </row>
    <row r="209471" spans="27:27">
      <c r="AA209471" s="271"/>
    </row>
    <row r="209472" spans="27:27">
      <c r="AA209472" s="271"/>
    </row>
    <row r="209473" spans="27:27">
      <c r="AA209473" s="271"/>
    </row>
    <row r="209474" spans="27:27">
      <c r="AA209474" s="271"/>
    </row>
    <row r="209475" spans="27:27">
      <c r="AA209475" s="271"/>
    </row>
    <row r="209476" spans="27:27">
      <c r="AA209476" s="271"/>
    </row>
    <row r="209477" spans="27:27">
      <c r="AA209477" s="271"/>
    </row>
    <row r="209478" spans="27:27">
      <c r="AA209478" s="271"/>
    </row>
    <row r="209479" spans="27:27">
      <c r="AA209479" s="271"/>
    </row>
    <row r="209480" spans="27:27">
      <c r="AA209480" s="271"/>
    </row>
    <row r="209481" spans="27:27">
      <c r="AA209481" s="271"/>
    </row>
    <row r="209482" spans="27:27">
      <c r="AA209482" s="271"/>
    </row>
    <row r="209483" spans="27:27">
      <c r="AA209483" s="271"/>
    </row>
    <row r="209484" spans="27:27">
      <c r="AA209484" s="271"/>
    </row>
    <row r="209485" spans="27:27">
      <c r="AA209485" s="271"/>
    </row>
    <row r="209486" spans="27:27">
      <c r="AA209486" s="271"/>
    </row>
    <row r="209487" spans="27:27">
      <c r="AA209487" s="271"/>
    </row>
    <row r="209488" spans="27:27">
      <c r="AA209488" s="271"/>
    </row>
    <row r="209489" spans="27:27">
      <c r="AA209489" s="271"/>
    </row>
    <row r="209490" spans="27:27">
      <c r="AA209490" s="271"/>
    </row>
    <row r="209491" spans="27:27">
      <c r="AA209491" s="271"/>
    </row>
    <row r="209492" spans="27:27">
      <c r="AA209492" s="271"/>
    </row>
    <row r="209493" spans="27:27">
      <c r="AA209493" s="271"/>
    </row>
    <row r="209494" spans="27:27">
      <c r="AA209494" s="271"/>
    </row>
    <row r="209495" spans="27:27">
      <c r="AA209495" s="271"/>
    </row>
    <row r="209496" spans="27:27">
      <c r="AA209496" s="271"/>
    </row>
    <row r="209497" spans="27:27">
      <c r="AA209497" s="271"/>
    </row>
    <row r="209498" spans="27:27">
      <c r="AA209498" s="271"/>
    </row>
    <row r="209499" spans="27:27">
      <c r="AA209499" s="271"/>
    </row>
    <row r="209500" spans="27:27">
      <c r="AA209500" s="271"/>
    </row>
    <row r="209501" spans="27:27">
      <c r="AA209501" s="271"/>
    </row>
    <row r="209502" spans="27:27">
      <c r="AA209502" s="271"/>
    </row>
    <row r="209503" spans="27:27">
      <c r="AA209503" s="271"/>
    </row>
    <row r="209504" spans="27:27">
      <c r="AA209504" s="271"/>
    </row>
    <row r="209505" spans="27:27">
      <c r="AA209505" s="271"/>
    </row>
    <row r="209506" spans="27:27">
      <c r="AA209506" s="271"/>
    </row>
    <row r="209507" spans="27:27">
      <c r="AA209507" s="271"/>
    </row>
    <row r="209508" spans="27:27">
      <c r="AA209508" s="271"/>
    </row>
    <row r="209509" spans="27:27">
      <c r="AA209509" s="271"/>
    </row>
    <row r="209510" spans="27:27">
      <c r="AA209510" s="271"/>
    </row>
    <row r="209511" spans="27:27">
      <c r="AA209511" s="271"/>
    </row>
    <row r="209512" spans="27:27">
      <c r="AA209512" s="271"/>
    </row>
    <row r="209513" spans="27:27">
      <c r="AA209513" s="271"/>
    </row>
    <row r="209514" spans="27:27">
      <c r="AA209514" s="271"/>
    </row>
    <row r="209515" spans="27:27">
      <c r="AA209515" s="271"/>
    </row>
    <row r="209516" spans="27:27">
      <c r="AA209516" s="271"/>
    </row>
    <row r="209517" spans="27:27">
      <c r="AA209517" s="271"/>
    </row>
    <row r="209518" spans="27:27">
      <c r="AA209518" s="271"/>
    </row>
    <row r="209519" spans="27:27">
      <c r="AA209519" s="271"/>
    </row>
    <row r="209520" spans="27:27">
      <c r="AA209520" s="271"/>
    </row>
    <row r="209521" spans="27:27">
      <c r="AA209521" s="271"/>
    </row>
    <row r="209522" spans="27:27">
      <c r="AA209522" s="271"/>
    </row>
    <row r="209523" spans="27:27">
      <c r="AA209523" s="271"/>
    </row>
    <row r="209524" spans="27:27">
      <c r="AA209524" s="271"/>
    </row>
    <row r="209525" spans="27:27">
      <c r="AA209525" s="271"/>
    </row>
    <row r="209526" spans="27:27">
      <c r="AA209526" s="271"/>
    </row>
    <row r="209527" spans="27:27">
      <c r="AA209527" s="271"/>
    </row>
    <row r="209528" spans="27:27">
      <c r="AA209528" s="271"/>
    </row>
    <row r="209529" spans="27:27">
      <c r="AA209529" s="271"/>
    </row>
    <row r="209530" spans="27:27">
      <c r="AA209530" s="271"/>
    </row>
    <row r="209531" spans="27:27">
      <c r="AA209531" s="271"/>
    </row>
    <row r="209532" spans="27:27">
      <c r="AA209532" s="271"/>
    </row>
    <row r="209533" spans="27:27">
      <c r="AA209533" s="271"/>
    </row>
    <row r="209534" spans="27:27">
      <c r="AA209534" s="271"/>
    </row>
    <row r="209535" spans="27:27">
      <c r="AA209535" s="271"/>
    </row>
    <row r="209536" spans="27:27">
      <c r="AA209536" s="271"/>
    </row>
    <row r="209537" spans="27:27">
      <c r="AA209537" s="271"/>
    </row>
    <row r="209538" spans="27:27">
      <c r="AA209538" s="271"/>
    </row>
    <row r="209539" spans="27:27">
      <c r="AA209539" s="271"/>
    </row>
    <row r="209540" spans="27:27">
      <c r="AA209540" s="271"/>
    </row>
    <row r="209541" spans="27:27">
      <c r="AA209541" s="271"/>
    </row>
    <row r="209542" spans="27:27">
      <c r="AA209542" s="271"/>
    </row>
    <row r="209543" spans="27:27">
      <c r="AA209543" s="271"/>
    </row>
    <row r="209544" spans="27:27">
      <c r="AA209544" s="271"/>
    </row>
    <row r="209545" spans="27:27">
      <c r="AA209545" s="271"/>
    </row>
    <row r="209546" spans="27:27">
      <c r="AA209546" s="271"/>
    </row>
    <row r="209547" spans="27:27">
      <c r="AA209547" s="271"/>
    </row>
    <row r="209548" spans="27:27">
      <c r="AA209548" s="271"/>
    </row>
    <row r="209549" spans="27:27">
      <c r="AA209549" s="271"/>
    </row>
    <row r="209550" spans="27:27">
      <c r="AA209550" s="271"/>
    </row>
    <row r="209551" spans="27:27">
      <c r="AA209551" s="271"/>
    </row>
    <row r="209552" spans="27:27">
      <c r="AA209552" s="271"/>
    </row>
    <row r="209553" spans="27:27">
      <c r="AA209553" s="271"/>
    </row>
    <row r="209554" spans="27:27">
      <c r="AA209554" s="271"/>
    </row>
    <row r="209555" spans="27:27">
      <c r="AA209555" s="271"/>
    </row>
    <row r="209556" spans="27:27">
      <c r="AA209556" s="271"/>
    </row>
    <row r="209557" spans="27:27">
      <c r="AA209557" s="271"/>
    </row>
    <row r="209558" spans="27:27">
      <c r="AA209558" s="271"/>
    </row>
    <row r="209559" spans="27:27">
      <c r="AA209559" s="271"/>
    </row>
    <row r="209560" spans="27:27">
      <c r="AA209560" s="271"/>
    </row>
    <row r="209561" spans="27:27">
      <c r="AA209561" s="271"/>
    </row>
    <row r="209562" spans="27:27">
      <c r="AA209562" s="271"/>
    </row>
    <row r="209563" spans="27:27">
      <c r="AA209563" s="271"/>
    </row>
    <row r="209564" spans="27:27">
      <c r="AA209564" s="271"/>
    </row>
    <row r="209565" spans="27:27">
      <c r="AA209565" s="271"/>
    </row>
    <row r="209566" spans="27:27">
      <c r="AA209566" s="271"/>
    </row>
    <row r="209567" spans="27:27">
      <c r="AA209567" s="271"/>
    </row>
    <row r="209568" spans="27:27">
      <c r="AA209568" s="271"/>
    </row>
    <row r="209569" spans="27:27">
      <c r="AA209569" s="271"/>
    </row>
    <row r="209570" spans="27:27">
      <c r="AA209570" s="271"/>
    </row>
    <row r="209571" spans="27:27">
      <c r="AA209571" s="271"/>
    </row>
    <row r="209572" spans="27:27">
      <c r="AA209572" s="271"/>
    </row>
    <row r="209573" spans="27:27">
      <c r="AA209573" s="271"/>
    </row>
    <row r="209574" spans="27:27">
      <c r="AA209574" s="271"/>
    </row>
    <row r="209575" spans="27:27">
      <c r="AA209575" s="271"/>
    </row>
    <row r="209576" spans="27:27">
      <c r="AA209576" s="271"/>
    </row>
    <row r="209577" spans="27:27">
      <c r="AA209577" s="271"/>
    </row>
    <row r="209578" spans="27:27">
      <c r="AA209578" s="271"/>
    </row>
    <row r="209579" spans="27:27">
      <c r="AA209579" s="271"/>
    </row>
    <row r="209580" spans="27:27">
      <c r="AA209580" s="271"/>
    </row>
    <row r="209581" spans="27:27">
      <c r="AA209581" s="271"/>
    </row>
    <row r="209582" spans="27:27">
      <c r="AA209582" s="271"/>
    </row>
    <row r="209583" spans="27:27">
      <c r="AA209583" s="271"/>
    </row>
    <row r="209584" spans="27:27">
      <c r="AA209584" s="271"/>
    </row>
    <row r="209585" spans="27:27">
      <c r="AA209585" s="271"/>
    </row>
    <row r="209586" spans="27:27">
      <c r="AA209586" s="271"/>
    </row>
    <row r="209587" spans="27:27">
      <c r="AA209587" s="271"/>
    </row>
    <row r="209588" spans="27:27">
      <c r="AA209588" s="271"/>
    </row>
    <row r="209589" spans="27:27">
      <c r="AA209589" s="271"/>
    </row>
    <row r="209590" spans="27:27">
      <c r="AA209590" s="271"/>
    </row>
    <row r="209591" spans="27:27">
      <c r="AA209591" s="271"/>
    </row>
    <row r="209592" spans="27:27">
      <c r="AA209592" s="271"/>
    </row>
    <row r="209593" spans="27:27">
      <c r="AA209593" s="271"/>
    </row>
    <row r="209594" spans="27:27">
      <c r="AA209594" s="271"/>
    </row>
    <row r="209595" spans="27:27">
      <c r="AA209595" s="271"/>
    </row>
    <row r="209596" spans="27:27">
      <c r="AA209596" s="271"/>
    </row>
    <row r="209597" spans="27:27">
      <c r="AA209597" s="271"/>
    </row>
    <row r="209598" spans="27:27">
      <c r="AA209598" s="271"/>
    </row>
    <row r="209599" spans="27:27">
      <c r="AA209599" s="271"/>
    </row>
    <row r="209600" spans="27:27">
      <c r="AA209600" s="271"/>
    </row>
    <row r="209601" spans="27:27">
      <c r="AA209601" s="271"/>
    </row>
    <row r="209602" spans="27:27">
      <c r="AA209602" s="271"/>
    </row>
    <row r="209603" spans="27:27">
      <c r="AA209603" s="271"/>
    </row>
    <row r="209604" spans="27:27">
      <c r="AA209604" s="271"/>
    </row>
    <row r="209605" spans="27:27">
      <c r="AA209605" s="271"/>
    </row>
    <row r="209606" spans="27:27">
      <c r="AA209606" s="271"/>
    </row>
    <row r="209607" spans="27:27">
      <c r="AA209607" s="271"/>
    </row>
    <row r="209608" spans="27:27">
      <c r="AA209608" s="271"/>
    </row>
    <row r="209609" spans="27:27">
      <c r="AA209609" s="271"/>
    </row>
    <row r="209610" spans="27:27">
      <c r="AA209610" s="271"/>
    </row>
    <row r="209611" spans="27:27">
      <c r="AA209611" s="271"/>
    </row>
    <row r="209612" spans="27:27">
      <c r="AA209612" s="271"/>
    </row>
    <row r="209613" spans="27:27">
      <c r="AA209613" s="271"/>
    </row>
    <row r="209614" spans="27:27">
      <c r="AA209614" s="271"/>
    </row>
    <row r="209615" spans="27:27">
      <c r="AA209615" s="271"/>
    </row>
    <row r="209616" spans="27:27">
      <c r="AA209616" s="271"/>
    </row>
    <row r="209617" spans="27:27">
      <c r="AA209617" s="271"/>
    </row>
    <row r="209618" spans="27:27">
      <c r="AA209618" s="271"/>
    </row>
    <row r="209619" spans="27:27">
      <c r="AA209619" s="271"/>
    </row>
    <row r="209620" spans="27:27">
      <c r="AA209620" s="271"/>
    </row>
    <row r="209621" spans="27:27">
      <c r="AA209621" s="271"/>
    </row>
    <row r="209622" spans="27:27">
      <c r="AA209622" s="271"/>
    </row>
    <row r="209623" spans="27:27">
      <c r="AA209623" s="271"/>
    </row>
    <row r="209624" spans="27:27">
      <c r="AA209624" s="271"/>
    </row>
    <row r="209625" spans="27:27">
      <c r="AA209625" s="271"/>
    </row>
    <row r="209626" spans="27:27">
      <c r="AA209626" s="271"/>
    </row>
    <row r="209627" spans="27:27">
      <c r="AA209627" s="271"/>
    </row>
    <row r="209628" spans="27:27">
      <c r="AA209628" s="271"/>
    </row>
    <row r="209629" spans="27:27">
      <c r="AA209629" s="271"/>
    </row>
    <row r="209630" spans="27:27">
      <c r="AA209630" s="271"/>
    </row>
    <row r="209631" spans="27:27">
      <c r="AA209631" s="271"/>
    </row>
    <row r="209632" spans="27:27">
      <c r="AA209632" s="271"/>
    </row>
    <row r="209633" spans="27:27">
      <c r="AA209633" s="271"/>
    </row>
    <row r="209634" spans="27:27">
      <c r="AA209634" s="271"/>
    </row>
    <row r="209635" spans="27:27">
      <c r="AA209635" s="271"/>
    </row>
    <row r="209636" spans="27:27">
      <c r="AA209636" s="271"/>
    </row>
    <row r="209637" spans="27:27">
      <c r="AA209637" s="271"/>
    </row>
    <row r="209638" spans="27:27">
      <c r="AA209638" s="271"/>
    </row>
    <row r="209639" spans="27:27">
      <c r="AA209639" s="271"/>
    </row>
    <row r="209640" spans="27:27">
      <c r="AA209640" s="271"/>
    </row>
    <row r="209641" spans="27:27">
      <c r="AA209641" s="271"/>
    </row>
    <row r="209642" spans="27:27">
      <c r="AA209642" s="271"/>
    </row>
    <row r="209643" spans="27:27">
      <c r="AA209643" s="271"/>
    </row>
    <row r="209644" spans="27:27">
      <c r="AA209644" s="271"/>
    </row>
    <row r="209645" spans="27:27">
      <c r="AA209645" s="271"/>
    </row>
    <row r="209646" spans="27:27">
      <c r="AA209646" s="271"/>
    </row>
    <row r="209647" spans="27:27">
      <c r="AA209647" s="271"/>
    </row>
    <row r="209648" spans="27:27">
      <c r="AA209648" s="271"/>
    </row>
    <row r="209649" spans="27:27">
      <c r="AA209649" s="271"/>
    </row>
    <row r="209650" spans="27:27">
      <c r="AA209650" s="271"/>
    </row>
    <row r="209651" spans="27:27">
      <c r="AA209651" s="271"/>
    </row>
    <row r="209652" spans="27:27">
      <c r="AA209652" s="271"/>
    </row>
    <row r="209653" spans="27:27">
      <c r="AA209653" s="271"/>
    </row>
    <row r="209654" spans="27:27">
      <c r="AA209654" s="271"/>
    </row>
    <row r="209655" spans="27:27">
      <c r="AA209655" s="271"/>
    </row>
    <row r="209656" spans="27:27">
      <c r="AA209656" s="271"/>
    </row>
    <row r="209657" spans="27:27">
      <c r="AA209657" s="271"/>
    </row>
    <row r="209658" spans="27:27">
      <c r="AA209658" s="271"/>
    </row>
    <row r="209659" spans="27:27">
      <c r="AA209659" s="271"/>
    </row>
    <row r="209660" spans="27:27">
      <c r="AA209660" s="271"/>
    </row>
    <row r="209661" spans="27:27">
      <c r="AA209661" s="271"/>
    </row>
    <row r="209662" spans="27:27">
      <c r="AA209662" s="271"/>
    </row>
    <row r="209663" spans="27:27">
      <c r="AA209663" s="271"/>
    </row>
    <row r="209664" spans="27:27">
      <c r="AA209664" s="271"/>
    </row>
    <row r="209665" spans="27:27">
      <c r="AA209665" s="271"/>
    </row>
    <row r="209666" spans="27:27">
      <c r="AA209666" s="271"/>
    </row>
    <row r="209667" spans="27:27">
      <c r="AA209667" s="271"/>
    </row>
    <row r="209668" spans="27:27">
      <c r="AA209668" s="271"/>
    </row>
    <row r="209669" spans="27:27">
      <c r="AA209669" s="271"/>
    </row>
    <row r="209670" spans="27:27">
      <c r="AA209670" s="271"/>
    </row>
    <row r="209671" spans="27:27">
      <c r="AA209671" s="271"/>
    </row>
    <row r="209672" spans="27:27">
      <c r="AA209672" s="271"/>
    </row>
    <row r="209673" spans="27:27">
      <c r="AA209673" s="271"/>
    </row>
    <row r="209674" spans="27:27">
      <c r="AA209674" s="271"/>
    </row>
    <row r="209675" spans="27:27">
      <c r="AA209675" s="271"/>
    </row>
    <row r="209676" spans="27:27">
      <c r="AA209676" s="271"/>
    </row>
    <row r="209677" spans="27:27">
      <c r="AA209677" s="271"/>
    </row>
    <row r="209678" spans="27:27">
      <c r="AA209678" s="271"/>
    </row>
    <row r="209679" spans="27:27">
      <c r="AA209679" s="271"/>
    </row>
    <row r="209680" spans="27:27">
      <c r="AA209680" s="271"/>
    </row>
    <row r="209681" spans="27:27">
      <c r="AA209681" s="271"/>
    </row>
    <row r="209682" spans="27:27">
      <c r="AA209682" s="271"/>
    </row>
    <row r="209683" spans="27:27">
      <c r="AA209683" s="271"/>
    </row>
    <row r="209684" spans="27:27">
      <c r="AA209684" s="271"/>
    </row>
    <row r="209685" spans="27:27">
      <c r="AA209685" s="271"/>
    </row>
    <row r="209686" spans="27:27">
      <c r="AA209686" s="271"/>
    </row>
    <row r="209687" spans="27:27">
      <c r="AA209687" s="271"/>
    </row>
    <row r="209688" spans="27:27">
      <c r="AA209688" s="271"/>
    </row>
    <row r="209689" spans="27:27">
      <c r="AA209689" s="271"/>
    </row>
    <row r="209690" spans="27:27">
      <c r="AA209690" s="271"/>
    </row>
    <row r="209691" spans="27:27">
      <c r="AA209691" s="271"/>
    </row>
    <row r="209692" spans="27:27">
      <c r="AA209692" s="271"/>
    </row>
    <row r="209693" spans="27:27">
      <c r="AA209693" s="271"/>
    </row>
    <row r="209694" spans="27:27">
      <c r="AA209694" s="271"/>
    </row>
    <row r="209695" spans="27:27">
      <c r="AA209695" s="271"/>
    </row>
    <row r="209696" spans="27:27">
      <c r="AA209696" s="271"/>
    </row>
    <row r="209697" spans="27:27">
      <c r="AA209697" s="271"/>
    </row>
    <row r="209698" spans="27:27">
      <c r="AA209698" s="271"/>
    </row>
    <row r="209699" spans="27:27">
      <c r="AA209699" s="271"/>
    </row>
    <row r="209700" spans="27:27">
      <c r="AA209700" s="271"/>
    </row>
    <row r="209701" spans="27:27">
      <c r="AA209701" s="271"/>
    </row>
    <row r="209702" spans="27:27">
      <c r="AA209702" s="271"/>
    </row>
    <row r="209703" spans="27:27">
      <c r="AA209703" s="271"/>
    </row>
    <row r="209704" spans="27:27">
      <c r="AA209704" s="271"/>
    </row>
    <row r="209705" spans="27:27">
      <c r="AA209705" s="271"/>
    </row>
    <row r="209706" spans="27:27">
      <c r="AA209706" s="271"/>
    </row>
    <row r="209707" spans="27:27">
      <c r="AA209707" s="271"/>
    </row>
    <row r="209708" spans="27:27">
      <c r="AA209708" s="271"/>
    </row>
    <row r="209709" spans="27:27">
      <c r="AA209709" s="271"/>
    </row>
    <row r="209710" spans="27:27">
      <c r="AA209710" s="271"/>
    </row>
    <row r="209711" spans="27:27">
      <c r="AA209711" s="271"/>
    </row>
    <row r="209712" spans="27:27">
      <c r="AA209712" s="271"/>
    </row>
    <row r="209713" spans="27:27">
      <c r="AA209713" s="271"/>
    </row>
    <row r="209714" spans="27:27">
      <c r="AA209714" s="271"/>
    </row>
    <row r="209715" spans="27:27">
      <c r="AA209715" s="271"/>
    </row>
    <row r="209716" spans="27:27">
      <c r="AA209716" s="271"/>
    </row>
    <row r="209717" spans="27:27">
      <c r="AA209717" s="271"/>
    </row>
    <row r="209718" spans="27:27">
      <c r="AA209718" s="271"/>
    </row>
    <row r="209719" spans="27:27">
      <c r="AA209719" s="271"/>
    </row>
    <row r="209720" spans="27:27">
      <c r="AA209720" s="271"/>
    </row>
    <row r="209721" spans="27:27">
      <c r="AA209721" s="271"/>
    </row>
    <row r="209722" spans="27:27">
      <c r="AA209722" s="271"/>
    </row>
    <row r="209723" spans="27:27">
      <c r="AA209723" s="271"/>
    </row>
    <row r="209724" spans="27:27">
      <c r="AA209724" s="271"/>
    </row>
    <row r="209725" spans="27:27">
      <c r="AA209725" s="271"/>
    </row>
    <row r="209726" spans="27:27">
      <c r="AA209726" s="271"/>
    </row>
    <row r="209727" spans="27:27">
      <c r="AA209727" s="271"/>
    </row>
    <row r="209728" spans="27:27">
      <c r="AA209728" s="271"/>
    </row>
    <row r="209729" spans="27:27">
      <c r="AA209729" s="271"/>
    </row>
    <row r="209730" spans="27:27">
      <c r="AA209730" s="271"/>
    </row>
    <row r="209731" spans="27:27">
      <c r="AA209731" s="271"/>
    </row>
    <row r="209732" spans="27:27">
      <c r="AA209732" s="271"/>
    </row>
    <row r="209733" spans="27:27">
      <c r="AA209733" s="271"/>
    </row>
    <row r="209734" spans="27:27">
      <c r="AA209734" s="271"/>
    </row>
    <row r="209735" spans="27:27">
      <c r="AA209735" s="271"/>
    </row>
    <row r="209736" spans="27:27">
      <c r="AA209736" s="271"/>
    </row>
    <row r="209737" spans="27:27">
      <c r="AA209737" s="271"/>
    </row>
    <row r="209738" spans="27:27">
      <c r="AA209738" s="271"/>
    </row>
    <row r="209739" spans="27:27">
      <c r="AA209739" s="271"/>
    </row>
    <row r="209740" spans="27:27">
      <c r="AA209740" s="271"/>
    </row>
    <row r="209741" spans="27:27">
      <c r="AA209741" s="271"/>
    </row>
    <row r="209742" spans="27:27">
      <c r="AA209742" s="271"/>
    </row>
    <row r="209743" spans="27:27">
      <c r="AA209743" s="271"/>
    </row>
    <row r="209744" spans="27:27">
      <c r="AA209744" s="271"/>
    </row>
    <row r="209745" spans="27:27">
      <c r="AA209745" s="271"/>
    </row>
    <row r="209746" spans="27:27">
      <c r="AA209746" s="271"/>
    </row>
    <row r="209747" spans="27:27">
      <c r="AA209747" s="271"/>
    </row>
    <row r="209748" spans="27:27">
      <c r="AA209748" s="271"/>
    </row>
    <row r="209749" spans="27:27">
      <c r="AA209749" s="271"/>
    </row>
    <row r="209750" spans="27:27">
      <c r="AA209750" s="271"/>
    </row>
    <row r="209751" spans="27:27">
      <c r="AA209751" s="271"/>
    </row>
    <row r="209752" spans="27:27">
      <c r="AA209752" s="271"/>
    </row>
    <row r="209753" spans="27:27">
      <c r="AA209753" s="271"/>
    </row>
    <row r="209754" spans="27:27">
      <c r="AA209754" s="271"/>
    </row>
    <row r="209755" spans="27:27">
      <c r="AA209755" s="271"/>
    </row>
    <row r="209756" spans="27:27">
      <c r="AA209756" s="271"/>
    </row>
    <row r="209757" spans="27:27">
      <c r="AA209757" s="271"/>
    </row>
    <row r="209758" spans="27:27">
      <c r="AA209758" s="271"/>
    </row>
    <row r="209759" spans="27:27">
      <c r="AA209759" s="271"/>
    </row>
    <row r="209760" spans="27:27">
      <c r="AA209760" s="271"/>
    </row>
    <row r="209761" spans="27:27">
      <c r="AA209761" s="271"/>
    </row>
    <row r="209762" spans="27:27">
      <c r="AA209762" s="271"/>
    </row>
    <row r="209763" spans="27:27">
      <c r="AA209763" s="271"/>
    </row>
    <row r="209764" spans="27:27">
      <c r="AA209764" s="271"/>
    </row>
    <row r="209765" spans="27:27">
      <c r="AA209765" s="271"/>
    </row>
    <row r="209766" spans="27:27">
      <c r="AA209766" s="271"/>
    </row>
    <row r="209767" spans="27:27">
      <c r="AA209767" s="271"/>
    </row>
    <row r="209768" spans="27:27">
      <c r="AA209768" s="271"/>
    </row>
    <row r="209769" spans="27:27">
      <c r="AA209769" s="271"/>
    </row>
    <row r="209770" spans="27:27">
      <c r="AA209770" s="271"/>
    </row>
    <row r="209771" spans="27:27">
      <c r="AA209771" s="271"/>
    </row>
    <row r="209772" spans="27:27">
      <c r="AA209772" s="271"/>
    </row>
    <row r="209773" spans="27:27">
      <c r="AA209773" s="271"/>
    </row>
    <row r="209774" spans="27:27">
      <c r="AA209774" s="271"/>
    </row>
    <row r="209775" spans="27:27">
      <c r="AA209775" s="271"/>
    </row>
    <row r="209776" spans="27:27">
      <c r="AA209776" s="271"/>
    </row>
    <row r="209777" spans="27:27">
      <c r="AA209777" s="271"/>
    </row>
    <row r="209778" spans="27:27">
      <c r="AA209778" s="271"/>
    </row>
    <row r="209779" spans="27:27">
      <c r="AA209779" s="271"/>
    </row>
    <row r="209780" spans="27:27">
      <c r="AA209780" s="271"/>
    </row>
    <row r="209781" spans="27:27">
      <c r="AA209781" s="271"/>
    </row>
    <row r="209782" spans="27:27">
      <c r="AA209782" s="271"/>
    </row>
    <row r="209783" spans="27:27">
      <c r="AA209783" s="271"/>
    </row>
    <row r="209784" spans="27:27">
      <c r="AA209784" s="271"/>
    </row>
    <row r="209785" spans="27:27">
      <c r="AA209785" s="271"/>
    </row>
    <row r="209786" spans="27:27">
      <c r="AA209786" s="271"/>
    </row>
    <row r="209787" spans="27:27">
      <c r="AA209787" s="271"/>
    </row>
    <row r="209788" spans="27:27">
      <c r="AA209788" s="271"/>
    </row>
    <row r="209789" spans="27:27">
      <c r="AA209789" s="271"/>
    </row>
    <row r="209790" spans="27:27">
      <c r="AA209790" s="271"/>
    </row>
    <row r="209791" spans="27:27">
      <c r="AA209791" s="271"/>
    </row>
    <row r="209792" spans="27:27">
      <c r="AA209792" s="271"/>
    </row>
    <row r="209793" spans="27:27">
      <c r="AA209793" s="271"/>
    </row>
    <row r="209794" spans="27:27">
      <c r="AA209794" s="271"/>
    </row>
    <row r="209795" spans="27:27">
      <c r="AA209795" s="271"/>
    </row>
    <row r="209796" spans="27:27">
      <c r="AA209796" s="271"/>
    </row>
    <row r="209797" spans="27:27">
      <c r="AA209797" s="271"/>
    </row>
    <row r="209798" spans="27:27">
      <c r="AA209798" s="271"/>
    </row>
    <row r="209799" spans="27:27">
      <c r="AA209799" s="271"/>
    </row>
    <row r="209800" spans="27:27">
      <c r="AA209800" s="271"/>
    </row>
    <row r="209801" spans="27:27">
      <c r="AA209801" s="271"/>
    </row>
    <row r="209802" spans="27:27">
      <c r="AA209802" s="271"/>
    </row>
    <row r="209803" spans="27:27">
      <c r="AA209803" s="271"/>
    </row>
    <row r="209804" spans="27:27">
      <c r="AA209804" s="271"/>
    </row>
    <row r="209805" spans="27:27">
      <c r="AA209805" s="271"/>
    </row>
    <row r="209806" spans="27:27">
      <c r="AA209806" s="271"/>
    </row>
    <row r="209807" spans="27:27">
      <c r="AA209807" s="271"/>
    </row>
    <row r="209808" spans="27:27">
      <c r="AA209808" s="271"/>
    </row>
    <row r="209809" spans="27:27">
      <c r="AA209809" s="271"/>
    </row>
    <row r="209810" spans="27:27">
      <c r="AA209810" s="271"/>
    </row>
    <row r="209811" spans="27:27">
      <c r="AA209811" s="271"/>
    </row>
    <row r="209812" spans="27:27">
      <c r="AA209812" s="271"/>
    </row>
    <row r="209813" spans="27:27">
      <c r="AA209813" s="271"/>
    </row>
    <row r="209814" spans="27:27">
      <c r="AA209814" s="271"/>
    </row>
    <row r="209815" spans="27:27">
      <c r="AA209815" s="271"/>
    </row>
    <row r="209816" spans="27:27">
      <c r="AA209816" s="271"/>
    </row>
    <row r="209817" spans="27:27">
      <c r="AA209817" s="271"/>
    </row>
    <row r="209818" spans="27:27">
      <c r="AA209818" s="271"/>
    </row>
    <row r="209819" spans="27:27">
      <c r="AA209819" s="271"/>
    </row>
    <row r="209820" spans="27:27">
      <c r="AA209820" s="271"/>
    </row>
    <row r="209821" spans="27:27">
      <c r="AA209821" s="271"/>
    </row>
    <row r="209822" spans="27:27">
      <c r="AA209822" s="271"/>
    </row>
    <row r="209823" spans="27:27">
      <c r="AA209823" s="271"/>
    </row>
    <row r="209824" spans="27:27">
      <c r="AA209824" s="271"/>
    </row>
    <row r="209825" spans="27:27">
      <c r="AA209825" s="271"/>
    </row>
    <row r="209826" spans="27:27">
      <c r="AA209826" s="271"/>
    </row>
    <row r="209827" spans="27:27">
      <c r="AA209827" s="271"/>
    </row>
    <row r="209828" spans="27:27">
      <c r="AA209828" s="271"/>
    </row>
    <row r="209829" spans="27:27">
      <c r="AA209829" s="271"/>
    </row>
    <row r="209830" spans="27:27">
      <c r="AA209830" s="271"/>
    </row>
    <row r="209831" spans="27:27">
      <c r="AA209831" s="271"/>
    </row>
    <row r="209832" spans="27:27">
      <c r="AA209832" s="271"/>
    </row>
    <row r="209833" spans="27:27">
      <c r="AA209833" s="271"/>
    </row>
    <row r="209834" spans="27:27">
      <c r="AA209834" s="271"/>
    </row>
    <row r="209835" spans="27:27">
      <c r="AA209835" s="271"/>
    </row>
    <row r="209836" spans="27:27">
      <c r="AA209836" s="271"/>
    </row>
    <row r="209837" spans="27:27">
      <c r="AA209837" s="271"/>
    </row>
    <row r="209838" spans="27:27">
      <c r="AA209838" s="271"/>
    </row>
    <row r="209839" spans="27:27">
      <c r="AA209839" s="271"/>
    </row>
    <row r="209840" spans="27:27">
      <c r="AA209840" s="271"/>
    </row>
    <row r="209841" spans="27:27">
      <c r="AA209841" s="271"/>
    </row>
    <row r="209842" spans="27:27">
      <c r="AA209842" s="271"/>
    </row>
    <row r="209843" spans="27:27">
      <c r="AA209843" s="271"/>
    </row>
    <row r="209844" spans="27:27">
      <c r="AA209844" s="271"/>
    </row>
    <row r="209845" spans="27:27">
      <c r="AA209845" s="271"/>
    </row>
    <row r="209846" spans="27:27">
      <c r="AA209846" s="271"/>
    </row>
    <row r="209847" spans="27:27">
      <c r="AA209847" s="271"/>
    </row>
    <row r="209848" spans="27:27">
      <c r="AA209848" s="271"/>
    </row>
    <row r="209849" spans="27:27">
      <c r="AA209849" s="271"/>
    </row>
    <row r="209850" spans="27:27">
      <c r="AA209850" s="271"/>
    </row>
    <row r="209851" spans="27:27">
      <c r="AA209851" s="271"/>
    </row>
    <row r="209852" spans="27:27">
      <c r="AA209852" s="271"/>
    </row>
    <row r="209853" spans="27:27">
      <c r="AA209853" s="271"/>
    </row>
    <row r="209854" spans="27:27">
      <c r="AA209854" s="271"/>
    </row>
    <row r="209855" spans="27:27">
      <c r="AA209855" s="271"/>
    </row>
    <row r="209856" spans="27:27">
      <c r="AA209856" s="271"/>
    </row>
    <row r="209857" spans="27:27">
      <c r="AA209857" s="271"/>
    </row>
    <row r="209858" spans="27:27">
      <c r="AA209858" s="271"/>
    </row>
    <row r="209859" spans="27:27">
      <c r="AA209859" s="271"/>
    </row>
    <row r="209860" spans="27:27">
      <c r="AA209860" s="271"/>
    </row>
    <row r="209861" spans="27:27">
      <c r="AA209861" s="271"/>
    </row>
    <row r="209862" spans="27:27">
      <c r="AA209862" s="271"/>
    </row>
    <row r="209863" spans="27:27">
      <c r="AA209863" s="271"/>
    </row>
    <row r="209864" spans="27:27">
      <c r="AA209864" s="271"/>
    </row>
    <row r="209865" spans="27:27">
      <c r="AA209865" s="271"/>
    </row>
    <row r="209866" spans="27:27">
      <c r="AA209866" s="271"/>
    </row>
    <row r="209867" spans="27:27">
      <c r="AA209867" s="271"/>
    </row>
    <row r="209868" spans="27:27">
      <c r="AA209868" s="271"/>
    </row>
    <row r="209869" spans="27:27">
      <c r="AA209869" s="271"/>
    </row>
    <row r="209870" spans="27:27">
      <c r="AA209870" s="271"/>
    </row>
    <row r="209871" spans="27:27">
      <c r="AA209871" s="271"/>
    </row>
    <row r="209872" spans="27:27">
      <c r="AA209872" s="271"/>
    </row>
    <row r="209873" spans="27:27">
      <c r="AA209873" s="271"/>
    </row>
    <row r="209874" spans="27:27">
      <c r="AA209874" s="271"/>
    </row>
    <row r="209875" spans="27:27">
      <c r="AA209875" s="271"/>
    </row>
    <row r="209876" spans="27:27">
      <c r="AA209876" s="271"/>
    </row>
    <row r="209877" spans="27:27">
      <c r="AA209877" s="271"/>
    </row>
    <row r="209878" spans="27:27">
      <c r="AA209878" s="271"/>
    </row>
    <row r="209879" spans="27:27">
      <c r="AA209879" s="271"/>
    </row>
    <row r="209880" spans="27:27">
      <c r="AA209880" s="271"/>
    </row>
    <row r="209881" spans="27:27">
      <c r="AA209881" s="271"/>
    </row>
    <row r="209882" spans="27:27">
      <c r="AA209882" s="271"/>
    </row>
    <row r="209883" spans="27:27">
      <c r="AA209883" s="271"/>
    </row>
    <row r="209884" spans="27:27">
      <c r="AA209884" s="271"/>
    </row>
    <row r="209885" spans="27:27">
      <c r="AA209885" s="271"/>
    </row>
    <row r="209886" spans="27:27">
      <c r="AA209886" s="271"/>
    </row>
    <row r="209887" spans="27:27">
      <c r="AA209887" s="271"/>
    </row>
    <row r="209888" spans="27:27">
      <c r="AA209888" s="271"/>
    </row>
    <row r="209889" spans="27:27">
      <c r="AA209889" s="271"/>
    </row>
    <row r="209890" spans="27:27">
      <c r="AA209890" s="271"/>
    </row>
    <row r="209891" spans="27:27">
      <c r="AA209891" s="271"/>
    </row>
    <row r="209892" spans="27:27">
      <c r="AA209892" s="271"/>
    </row>
    <row r="209893" spans="27:27">
      <c r="AA209893" s="271"/>
    </row>
    <row r="209894" spans="27:27">
      <c r="AA209894" s="271"/>
    </row>
    <row r="209895" spans="27:27">
      <c r="AA209895" s="271"/>
    </row>
    <row r="209896" spans="27:27">
      <c r="AA209896" s="271"/>
    </row>
    <row r="209897" spans="27:27">
      <c r="AA209897" s="271"/>
    </row>
    <row r="209898" spans="27:27">
      <c r="AA209898" s="271"/>
    </row>
    <row r="209899" spans="27:27">
      <c r="AA209899" s="271"/>
    </row>
    <row r="209900" spans="27:27">
      <c r="AA209900" s="271"/>
    </row>
    <row r="209901" spans="27:27">
      <c r="AA209901" s="271"/>
    </row>
    <row r="209902" spans="27:27">
      <c r="AA209902" s="271"/>
    </row>
    <row r="209903" spans="27:27">
      <c r="AA209903" s="271"/>
    </row>
    <row r="209904" spans="27:27">
      <c r="AA209904" s="271"/>
    </row>
    <row r="209905" spans="27:27">
      <c r="AA209905" s="271"/>
    </row>
    <row r="209906" spans="27:27">
      <c r="AA209906" s="271"/>
    </row>
    <row r="209907" spans="27:27">
      <c r="AA209907" s="271"/>
    </row>
    <row r="209908" spans="27:27">
      <c r="AA209908" s="271"/>
    </row>
    <row r="209909" spans="27:27">
      <c r="AA209909" s="271"/>
    </row>
    <row r="209910" spans="27:27">
      <c r="AA209910" s="271"/>
    </row>
    <row r="209911" spans="27:27">
      <c r="AA209911" s="271"/>
    </row>
    <row r="209912" spans="27:27">
      <c r="AA209912" s="271"/>
    </row>
    <row r="209913" spans="27:27">
      <c r="AA209913" s="271"/>
    </row>
    <row r="209914" spans="27:27">
      <c r="AA209914" s="271"/>
    </row>
    <row r="209915" spans="27:27">
      <c r="AA209915" s="271"/>
    </row>
    <row r="209916" spans="27:27">
      <c r="AA209916" s="271"/>
    </row>
    <row r="209917" spans="27:27">
      <c r="AA209917" s="271"/>
    </row>
    <row r="209918" spans="27:27">
      <c r="AA209918" s="271"/>
    </row>
    <row r="209919" spans="27:27">
      <c r="AA209919" s="271"/>
    </row>
    <row r="209920" spans="27:27">
      <c r="AA209920" s="271"/>
    </row>
    <row r="209921" spans="27:27">
      <c r="AA209921" s="271"/>
    </row>
    <row r="209922" spans="27:27">
      <c r="AA209922" s="271"/>
    </row>
    <row r="209923" spans="27:27">
      <c r="AA209923" s="271"/>
    </row>
    <row r="209924" spans="27:27">
      <c r="AA209924" s="271"/>
    </row>
    <row r="209925" spans="27:27">
      <c r="AA209925" s="271"/>
    </row>
    <row r="209926" spans="27:27">
      <c r="AA209926" s="271"/>
    </row>
    <row r="209927" spans="27:27">
      <c r="AA209927" s="271"/>
    </row>
    <row r="209928" spans="27:27">
      <c r="AA209928" s="271"/>
    </row>
    <row r="209929" spans="27:27">
      <c r="AA209929" s="271"/>
    </row>
    <row r="209930" spans="27:27">
      <c r="AA209930" s="271"/>
    </row>
    <row r="209931" spans="27:27">
      <c r="AA209931" s="271"/>
    </row>
    <row r="209932" spans="27:27">
      <c r="AA209932" s="271"/>
    </row>
    <row r="209933" spans="27:27">
      <c r="AA209933" s="271"/>
    </row>
    <row r="209934" spans="27:27">
      <c r="AA209934" s="271"/>
    </row>
    <row r="209935" spans="27:27">
      <c r="AA209935" s="271"/>
    </row>
    <row r="209936" spans="27:27">
      <c r="AA209936" s="271"/>
    </row>
    <row r="209937" spans="27:27">
      <c r="AA209937" s="271"/>
    </row>
    <row r="209938" spans="27:27">
      <c r="AA209938" s="271"/>
    </row>
    <row r="209939" spans="27:27">
      <c r="AA209939" s="271"/>
    </row>
    <row r="209940" spans="27:27">
      <c r="AA209940" s="271"/>
    </row>
    <row r="209941" spans="27:27">
      <c r="AA209941" s="271"/>
    </row>
    <row r="209942" spans="27:27">
      <c r="AA209942" s="271"/>
    </row>
    <row r="209943" spans="27:27">
      <c r="AA209943" s="271"/>
    </row>
    <row r="209944" spans="27:27">
      <c r="AA209944" s="271"/>
    </row>
    <row r="209945" spans="27:27">
      <c r="AA209945" s="271"/>
    </row>
    <row r="209946" spans="27:27">
      <c r="AA209946" s="271"/>
    </row>
    <row r="209947" spans="27:27">
      <c r="AA209947" s="271"/>
    </row>
    <row r="209948" spans="27:27">
      <c r="AA209948" s="271"/>
    </row>
    <row r="209949" spans="27:27">
      <c r="AA209949" s="271"/>
    </row>
    <row r="209950" spans="27:27">
      <c r="AA209950" s="271"/>
    </row>
    <row r="209951" spans="27:27">
      <c r="AA209951" s="271"/>
    </row>
    <row r="209952" spans="27:27">
      <c r="AA209952" s="271"/>
    </row>
    <row r="209953" spans="27:27">
      <c r="AA209953" s="271"/>
    </row>
    <row r="209954" spans="27:27">
      <c r="AA209954" s="271"/>
    </row>
    <row r="209955" spans="27:27">
      <c r="AA209955" s="271"/>
    </row>
    <row r="209956" spans="27:27">
      <c r="AA209956" s="271"/>
    </row>
    <row r="209957" spans="27:27">
      <c r="AA209957" s="271"/>
    </row>
    <row r="209958" spans="27:27">
      <c r="AA209958" s="271"/>
    </row>
    <row r="209959" spans="27:27">
      <c r="AA209959" s="271"/>
    </row>
    <row r="209960" spans="27:27">
      <c r="AA209960" s="271"/>
    </row>
    <row r="209961" spans="27:27">
      <c r="AA209961" s="271"/>
    </row>
    <row r="209962" spans="27:27">
      <c r="AA209962" s="271"/>
    </row>
    <row r="209963" spans="27:27">
      <c r="AA209963" s="271"/>
    </row>
    <row r="209964" spans="27:27">
      <c r="AA209964" s="271"/>
    </row>
    <row r="209965" spans="27:27">
      <c r="AA209965" s="271"/>
    </row>
    <row r="209966" spans="27:27">
      <c r="AA209966" s="271"/>
    </row>
    <row r="209967" spans="27:27">
      <c r="AA209967" s="271"/>
    </row>
    <row r="209968" spans="27:27">
      <c r="AA209968" s="271"/>
    </row>
    <row r="209969" spans="27:27">
      <c r="AA209969" s="271"/>
    </row>
    <row r="209970" spans="27:27">
      <c r="AA209970" s="271"/>
    </row>
    <row r="209971" spans="27:27">
      <c r="AA209971" s="271"/>
    </row>
    <row r="209972" spans="27:27">
      <c r="AA209972" s="271"/>
    </row>
    <row r="209973" spans="27:27">
      <c r="AA209973" s="271"/>
    </row>
    <row r="209974" spans="27:27">
      <c r="AA209974" s="271"/>
    </row>
    <row r="209975" spans="27:27">
      <c r="AA209975" s="271"/>
    </row>
    <row r="209976" spans="27:27">
      <c r="AA209976" s="271"/>
    </row>
    <row r="209977" spans="27:27">
      <c r="AA209977" s="271"/>
    </row>
    <row r="209978" spans="27:27">
      <c r="AA209978" s="271"/>
    </row>
    <row r="209979" spans="27:27">
      <c r="AA209979" s="271"/>
    </row>
    <row r="209980" spans="27:27">
      <c r="AA209980" s="271"/>
    </row>
    <row r="209981" spans="27:27">
      <c r="AA209981" s="271"/>
    </row>
    <row r="209982" spans="27:27">
      <c r="AA209982" s="271"/>
    </row>
    <row r="209983" spans="27:27">
      <c r="AA209983" s="271"/>
    </row>
    <row r="209984" spans="27:27">
      <c r="AA209984" s="271"/>
    </row>
    <row r="209985" spans="27:27">
      <c r="AA209985" s="271"/>
    </row>
    <row r="209986" spans="27:27">
      <c r="AA209986" s="271"/>
    </row>
    <row r="209987" spans="27:27">
      <c r="AA209987" s="271"/>
    </row>
    <row r="209988" spans="27:27">
      <c r="AA209988" s="271"/>
    </row>
    <row r="209989" spans="27:27">
      <c r="AA209989" s="271"/>
    </row>
    <row r="209990" spans="27:27">
      <c r="AA209990" s="271"/>
    </row>
    <row r="209991" spans="27:27">
      <c r="AA209991" s="271"/>
    </row>
    <row r="209992" spans="27:27">
      <c r="AA209992" s="271"/>
    </row>
    <row r="209993" spans="27:27">
      <c r="AA209993" s="271"/>
    </row>
    <row r="209994" spans="27:27">
      <c r="AA209994" s="271"/>
    </row>
    <row r="209995" spans="27:27">
      <c r="AA209995" s="271"/>
    </row>
    <row r="209996" spans="27:27">
      <c r="AA209996" s="271"/>
    </row>
    <row r="209997" spans="27:27">
      <c r="AA209997" s="271"/>
    </row>
    <row r="209998" spans="27:27">
      <c r="AA209998" s="271"/>
    </row>
    <row r="209999" spans="27:27">
      <c r="AA209999" s="271"/>
    </row>
    <row r="210000" spans="27:27">
      <c r="AA210000" s="271"/>
    </row>
    <row r="210001" spans="27:27">
      <c r="AA210001" s="271"/>
    </row>
    <row r="210002" spans="27:27">
      <c r="AA210002" s="271"/>
    </row>
    <row r="210003" spans="27:27">
      <c r="AA210003" s="271"/>
    </row>
    <row r="210004" spans="27:27">
      <c r="AA210004" s="271"/>
    </row>
    <row r="210005" spans="27:27">
      <c r="AA210005" s="271"/>
    </row>
    <row r="210006" spans="27:27">
      <c r="AA210006" s="271"/>
    </row>
    <row r="210007" spans="27:27">
      <c r="AA210007" s="271"/>
    </row>
    <row r="210008" spans="27:27">
      <c r="AA210008" s="271"/>
    </row>
    <row r="210009" spans="27:27">
      <c r="AA210009" s="271"/>
    </row>
    <row r="210010" spans="27:27">
      <c r="AA210010" s="271"/>
    </row>
    <row r="210011" spans="27:27">
      <c r="AA210011" s="271"/>
    </row>
    <row r="210012" spans="27:27">
      <c r="AA210012" s="271"/>
    </row>
    <row r="210013" spans="27:27">
      <c r="AA210013" s="271"/>
    </row>
    <row r="210014" spans="27:27">
      <c r="AA210014" s="271"/>
    </row>
    <row r="210015" spans="27:27">
      <c r="AA210015" s="271"/>
    </row>
    <row r="210016" spans="27:27">
      <c r="AA210016" s="271"/>
    </row>
    <row r="210017" spans="27:27">
      <c r="AA210017" s="271"/>
    </row>
    <row r="210018" spans="27:27">
      <c r="AA210018" s="271"/>
    </row>
    <row r="210019" spans="27:27">
      <c r="AA210019" s="271"/>
    </row>
    <row r="210020" spans="27:27">
      <c r="AA210020" s="271"/>
    </row>
    <row r="210021" spans="27:27">
      <c r="AA210021" s="271"/>
    </row>
    <row r="210022" spans="27:27">
      <c r="AA210022" s="271"/>
    </row>
    <row r="210023" spans="27:27">
      <c r="AA210023" s="271"/>
    </row>
    <row r="210024" spans="27:27">
      <c r="AA210024" s="271"/>
    </row>
    <row r="210025" spans="27:27">
      <c r="AA210025" s="271"/>
    </row>
    <row r="210026" spans="27:27">
      <c r="AA210026" s="271"/>
    </row>
    <row r="210027" spans="27:27">
      <c r="AA210027" s="271"/>
    </row>
    <row r="210028" spans="27:27">
      <c r="AA210028" s="271"/>
    </row>
    <row r="210029" spans="27:27">
      <c r="AA210029" s="271"/>
    </row>
    <row r="210030" spans="27:27">
      <c r="AA210030" s="271"/>
    </row>
    <row r="210031" spans="27:27">
      <c r="AA210031" s="271"/>
    </row>
    <row r="210032" spans="27:27">
      <c r="AA210032" s="271"/>
    </row>
    <row r="210033" spans="27:27">
      <c r="AA210033" s="271"/>
    </row>
    <row r="210034" spans="27:27">
      <c r="AA210034" s="271"/>
    </row>
    <row r="210035" spans="27:27">
      <c r="AA210035" s="271"/>
    </row>
    <row r="210036" spans="27:27">
      <c r="AA210036" s="271"/>
    </row>
    <row r="210037" spans="27:27">
      <c r="AA210037" s="271"/>
    </row>
    <row r="210038" spans="27:27">
      <c r="AA210038" s="271"/>
    </row>
    <row r="210039" spans="27:27">
      <c r="AA210039" s="271"/>
    </row>
    <row r="210040" spans="27:27">
      <c r="AA210040" s="271"/>
    </row>
    <row r="210041" spans="27:27">
      <c r="AA210041" s="271"/>
    </row>
    <row r="210042" spans="27:27">
      <c r="AA210042" s="271"/>
    </row>
    <row r="210043" spans="27:27">
      <c r="AA210043" s="271"/>
    </row>
    <row r="210044" spans="27:27">
      <c r="AA210044" s="271"/>
    </row>
    <row r="210045" spans="27:27">
      <c r="AA210045" s="271"/>
    </row>
    <row r="210046" spans="27:27">
      <c r="AA210046" s="271"/>
    </row>
    <row r="210047" spans="27:27">
      <c r="AA210047" s="271"/>
    </row>
    <row r="210048" spans="27:27">
      <c r="AA210048" s="271"/>
    </row>
    <row r="210049" spans="27:27">
      <c r="AA210049" s="271"/>
    </row>
    <row r="210050" spans="27:27">
      <c r="AA210050" s="271"/>
    </row>
    <row r="210051" spans="27:27">
      <c r="AA210051" s="271"/>
    </row>
    <row r="210052" spans="27:27">
      <c r="AA210052" s="271"/>
    </row>
    <row r="210053" spans="27:27">
      <c r="AA210053" s="271"/>
    </row>
    <row r="210054" spans="27:27">
      <c r="AA210054" s="271"/>
    </row>
    <row r="210055" spans="27:27">
      <c r="AA210055" s="271"/>
    </row>
    <row r="210056" spans="27:27">
      <c r="AA210056" s="271"/>
    </row>
    <row r="210057" spans="27:27">
      <c r="AA210057" s="271"/>
    </row>
    <row r="210058" spans="27:27">
      <c r="AA210058" s="271"/>
    </row>
    <row r="210059" spans="27:27">
      <c r="AA210059" s="271"/>
    </row>
    <row r="210060" spans="27:27">
      <c r="AA210060" s="271"/>
    </row>
    <row r="210061" spans="27:27">
      <c r="AA210061" s="271"/>
    </row>
    <row r="210062" spans="27:27">
      <c r="AA210062" s="271"/>
    </row>
    <row r="210063" spans="27:27">
      <c r="AA210063" s="271"/>
    </row>
    <row r="210064" spans="27:27">
      <c r="AA210064" s="271"/>
    </row>
    <row r="210065" spans="27:27">
      <c r="AA210065" s="271"/>
    </row>
    <row r="210066" spans="27:27">
      <c r="AA210066" s="271"/>
    </row>
    <row r="210067" spans="27:27">
      <c r="AA210067" s="271"/>
    </row>
    <row r="210068" spans="27:27">
      <c r="AA210068" s="271"/>
    </row>
    <row r="210069" spans="27:27">
      <c r="AA210069" s="271"/>
    </row>
    <row r="210070" spans="27:27">
      <c r="AA210070" s="271"/>
    </row>
    <row r="210071" spans="27:27">
      <c r="AA210071" s="271"/>
    </row>
    <row r="210072" spans="27:27">
      <c r="AA210072" s="271"/>
    </row>
    <row r="210073" spans="27:27">
      <c r="AA210073" s="271"/>
    </row>
    <row r="210074" spans="27:27">
      <c r="AA210074" s="271"/>
    </row>
    <row r="210075" spans="27:27">
      <c r="AA210075" s="271"/>
    </row>
    <row r="210076" spans="27:27">
      <c r="AA210076" s="271"/>
    </row>
    <row r="210077" spans="27:27">
      <c r="AA210077" s="271"/>
    </row>
    <row r="210078" spans="27:27">
      <c r="AA210078" s="271"/>
    </row>
    <row r="210079" spans="27:27">
      <c r="AA210079" s="271"/>
    </row>
    <row r="210080" spans="27:27">
      <c r="AA210080" s="271"/>
    </row>
    <row r="210081" spans="27:27">
      <c r="AA210081" s="271"/>
    </row>
    <row r="210082" spans="27:27">
      <c r="AA210082" s="271"/>
    </row>
    <row r="210083" spans="27:27">
      <c r="AA210083" s="271"/>
    </row>
    <row r="210084" spans="27:27">
      <c r="AA210084" s="271"/>
    </row>
    <row r="210085" spans="27:27">
      <c r="AA210085" s="271"/>
    </row>
    <row r="210086" spans="27:27">
      <c r="AA210086" s="271"/>
    </row>
    <row r="210087" spans="27:27">
      <c r="AA210087" s="271"/>
    </row>
    <row r="210088" spans="27:27">
      <c r="AA210088" s="271"/>
    </row>
    <row r="210089" spans="27:27">
      <c r="AA210089" s="271"/>
    </row>
    <row r="210090" spans="27:27">
      <c r="AA210090" s="271"/>
    </row>
    <row r="210091" spans="27:27">
      <c r="AA210091" s="271"/>
    </row>
    <row r="210092" spans="27:27">
      <c r="AA210092" s="271"/>
    </row>
    <row r="210093" spans="27:27">
      <c r="AA210093" s="271"/>
    </row>
    <row r="210094" spans="27:27">
      <c r="AA210094" s="271"/>
    </row>
    <row r="210095" spans="27:27">
      <c r="AA210095" s="271"/>
    </row>
    <row r="210096" spans="27:27">
      <c r="AA210096" s="271"/>
    </row>
    <row r="210097" spans="27:27">
      <c r="AA210097" s="271"/>
    </row>
    <row r="210098" spans="27:27">
      <c r="AA210098" s="271"/>
    </row>
    <row r="210099" spans="27:27">
      <c r="AA210099" s="271"/>
    </row>
    <row r="210100" spans="27:27">
      <c r="AA210100" s="271"/>
    </row>
    <row r="210101" spans="27:27">
      <c r="AA210101" s="271"/>
    </row>
    <row r="210102" spans="27:27">
      <c r="AA210102" s="271"/>
    </row>
    <row r="210103" spans="27:27">
      <c r="AA210103" s="271"/>
    </row>
    <row r="210104" spans="27:27">
      <c r="AA210104" s="271"/>
    </row>
    <row r="210105" spans="27:27">
      <c r="AA210105" s="271"/>
    </row>
    <row r="210106" spans="27:27">
      <c r="AA210106" s="271"/>
    </row>
    <row r="210107" spans="27:27">
      <c r="AA210107" s="271"/>
    </row>
    <row r="210108" spans="27:27">
      <c r="AA210108" s="271"/>
    </row>
    <row r="210109" spans="27:27">
      <c r="AA210109" s="271"/>
    </row>
    <row r="210110" spans="27:27">
      <c r="AA210110" s="271"/>
    </row>
    <row r="210111" spans="27:27">
      <c r="AA210111" s="271"/>
    </row>
    <row r="210112" spans="27:27">
      <c r="AA210112" s="271"/>
    </row>
    <row r="210113" spans="27:27">
      <c r="AA210113" s="271"/>
    </row>
    <row r="210114" spans="27:27">
      <c r="AA210114" s="271"/>
    </row>
    <row r="210115" spans="27:27">
      <c r="AA210115" s="271"/>
    </row>
    <row r="210116" spans="27:27">
      <c r="AA210116" s="271"/>
    </row>
    <row r="210117" spans="27:27">
      <c r="AA210117" s="271"/>
    </row>
    <row r="210118" spans="27:27">
      <c r="AA210118" s="271"/>
    </row>
    <row r="210119" spans="27:27">
      <c r="AA210119" s="271"/>
    </row>
    <row r="210120" spans="27:27">
      <c r="AA210120" s="271"/>
    </row>
    <row r="210121" spans="27:27">
      <c r="AA210121" s="271"/>
    </row>
    <row r="210122" spans="27:27">
      <c r="AA210122" s="271"/>
    </row>
    <row r="210123" spans="27:27">
      <c r="AA210123" s="271"/>
    </row>
    <row r="210124" spans="27:27">
      <c r="AA210124" s="271"/>
    </row>
    <row r="210125" spans="27:27">
      <c r="AA210125" s="271"/>
    </row>
    <row r="210126" spans="27:27">
      <c r="AA210126" s="271"/>
    </row>
    <row r="210127" spans="27:27">
      <c r="AA210127" s="271"/>
    </row>
    <row r="210128" spans="27:27">
      <c r="AA210128" s="271"/>
    </row>
    <row r="210129" spans="27:27">
      <c r="AA210129" s="271"/>
    </row>
    <row r="210130" spans="27:27">
      <c r="AA210130" s="271"/>
    </row>
    <row r="210131" spans="27:27">
      <c r="AA210131" s="271"/>
    </row>
    <row r="210132" spans="27:27">
      <c r="AA210132" s="271"/>
    </row>
    <row r="210133" spans="27:27">
      <c r="AA210133" s="271"/>
    </row>
    <row r="210134" spans="27:27">
      <c r="AA210134" s="271"/>
    </row>
    <row r="210135" spans="27:27">
      <c r="AA210135" s="271"/>
    </row>
    <row r="210136" spans="27:27">
      <c r="AA210136" s="271"/>
    </row>
    <row r="210137" spans="27:27">
      <c r="AA210137" s="271"/>
    </row>
    <row r="210138" spans="27:27">
      <c r="AA210138" s="271"/>
    </row>
    <row r="210139" spans="27:27">
      <c r="AA210139" s="271"/>
    </row>
    <row r="210140" spans="27:27">
      <c r="AA210140" s="271"/>
    </row>
    <row r="210141" spans="27:27">
      <c r="AA210141" s="271"/>
    </row>
    <row r="210142" spans="27:27">
      <c r="AA210142" s="271"/>
    </row>
    <row r="210143" spans="27:27">
      <c r="AA210143" s="271"/>
    </row>
    <row r="210144" spans="27:27">
      <c r="AA210144" s="271"/>
    </row>
    <row r="210145" spans="27:27">
      <c r="AA210145" s="271"/>
    </row>
    <row r="210146" spans="27:27">
      <c r="AA210146" s="271"/>
    </row>
    <row r="210147" spans="27:27">
      <c r="AA210147" s="271"/>
    </row>
    <row r="210148" spans="27:27">
      <c r="AA210148" s="271"/>
    </row>
    <row r="210149" spans="27:27">
      <c r="AA210149" s="271"/>
    </row>
    <row r="210150" spans="27:27">
      <c r="AA210150" s="271"/>
    </row>
    <row r="210151" spans="27:27">
      <c r="AA210151" s="271"/>
    </row>
    <row r="210152" spans="27:27">
      <c r="AA210152" s="271"/>
    </row>
    <row r="210153" spans="27:27">
      <c r="AA210153" s="271"/>
    </row>
    <row r="210154" spans="27:27">
      <c r="AA210154" s="271"/>
    </row>
    <row r="210155" spans="27:27">
      <c r="AA210155" s="271"/>
    </row>
    <row r="210156" spans="27:27">
      <c r="AA210156" s="271"/>
    </row>
    <row r="210157" spans="27:27">
      <c r="AA210157" s="271"/>
    </row>
    <row r="210158" spans="27:27">
      <c r="AA210158" s="271"/>
    </row>
    <row r="210159" spans="27:27">
      <c r="AA210159" s="271"/>
    </row>
    <row r="210160" spans="27:27">
      <c r="AA210160" s="271"/>
    </row>
    <row r="210161" spans="27:27">
      <c r="AA210161" s="271"/>
    </row>
    <row r="210162" spans="27:27">
      <c r="AA210162" s="271"/>
    </row>
    <row r="210163" spans="27:27">
      <c r="AA210163" s="271"/>
    </row>
    <row r="210164" spans="27:27">
      <c r="AA210164" s="271"/>
    </row>
    <row r="210165" spans="27:27">
      <c r="AA210165" s="271"/>
    </row>
    <row r="210166" spans="27:27">
      <c r="AA210166" s="271"/>
    </row>
    <row r="210167" spans="27:27">
      <c r="AA210167" s="271"/>
    </row>
    <row r="210168" spans="27:27">
      <c r="AA210168" s="271"/>
    </row>
    <row r="210169" spans="27:27">
      <c r="AA210169" s="271"/>
    </row>
    <row r="210170" spans="27:27">
      <c r="AA210170" s="271"/>
    </row>
    <row r="210171" spans="27:27">
      <c r="AA210171" s="271"/>
    </row>
    <row r="210172" spans="27:27">
      <c r="AA210172" s="271"/>
    </row>
    <row r="210173" spans="27:27">
      <c r="AA210173" s="271"/>
    </row>
    <row r="210174" spans="27:27">
      <c r="AA210174" s="271"/>
    </row>
    <row r="210175" spans="27:27">
      <c r="AA210175" s="271"/>
    </row>
    <row r="210176" spans="27:27">
      <c r="AA210176" s="271"/>
    </row>
    <row r="210177" spans="27:27">
      <c r="AA210177" s="271"/>
    </row>
    <row r="210178" spans="27:27">
      <c r="AA210178" s="271"/>
    </row>
    <row r="210179" spans="27:27">
      <c r="AA210179" s="271"/>
    </row>
    <row r="210180" spans="27:27">
      <c r="AA210180" s="271"/>
    </row>
    <row r="210181" spans="27:27">
      <c r="AA210181" s="271"/>
    </row>
    <row r="210182" spans="27:27">
      <c r="AA210182" s="271"/>
    </row>
    <row r="210183" spans="27:27">
      <c r="AA210183" s="271"/>
    </row>
    <row r="210184" spans="27:27">
      <c r="AA210184" s="271"/>
    </row>
    <row r="210185" spans="27:27">
      <c r="AA210185" s="271"/>
    </row>
    <row r="210186" spans="27:27">
      <c r="AA210186" s="271"/>
    </row>
    <row r="210187" spans="27:27">
      <c r="AA210187" s="271"/>
    </row>
    <row r="210188" spans="27:27">
      <c r="AA210188" s="271"/>
    </row>
    <row r="210189" spans="27:27">
      <c r="AA210189" s="271"/>
    </row>
    <row r="210190" spans="27:27">
      <c r="AA210190" s="271"/>
    </row>
    <row r="210191" spans="27:27">
      <c r="AA210191" s="271"/>
    </row>
    <row r="210192" spans="27:27">
      <c r="AA210192" s="271"/>
    </row>
    <row r="210193" spans="27:27">
      <c r="AA210193" s="271"/>
    </row>
    <row r="210194" spans="27:27">
      <c r="AA210194" s="271"/>
    </row>
    <row r="210195" spans="27:27">
      <c r="AA210195" s="271"/>
    </row>
    <row r="210196" spans="27:27">
      <c r="AA210196" s="271"/>
    </row>
    <row r="210197" spans="27:27">
      <c r="AA210197" s="271"/>
    </row>
    <row r="210198" spans="27:27">
      <c r="AA210198" s="271"/>
    </row>
    <row r="210199" spans="27:27">
      <c r="AA210199" s="271"/>
    </row>
    <row r="210200" spans="27:27">
      <c r="AA210200" s="271"/>
    </row>
    <row r="210201" spans="27:27">
      <c r="AA210201" s="271"/>
    </row>
    <row r="210202" spans="27:27">
      <c r="AA210202" s="271"/>
    </row>
    <row r="210203" spans="27:27">
      <c r="AA210203" s="271"/>
    </row>
    <row r="210204" spans="27:27">
      <c r="AA210204" s="271"/>
    </row>
    <row r="210205" spans="27:27">
      <c r="AA210205" s="271"/>
    </row>
    <row r="210206" spans="27:27">
      <c r="AA210206" s="271"/>
    </row>
    <row r="210207" spans="27:27">
      <c r="AA210207" s="271"/>
    </row>
    <row r="210208" spans="27:27">
      <c r="AA210208" s="271"/>
    </row>
    <row r="210209" spans="27:27">
      <c r="AA210209" s="271"/>
    </row>
    <row r="210210" spans="27:27">
      <c r="AA210210" s="271"/>
    </row>
    <row r="210211" spans="27:27">
      <c r="AA210211" s="271"/>
    </row>
    <row r="210212" spans="27:27">
      <c r="AA210212" s="271"/>
    </row>
    <row r="210213" spans="27:27">
      <c r="AA210213" s="271"/>
    </row>
    <row r="210214" spans="27:27">
      <c r="AA210214" s="271"/>
    </row>
    <row r="210215" spans="27:27">
      <c r="AA210215" s="271"/>
    </row>
    <row r="210216" spans="27:27">
      <c r="AA210216" s="271"/>
    </row>
    <row r="210217" spans="27:27">
      <c r="AA210217" s="271"/>
    </row>
    <row r="210218" spans="27:27">
      <c r="AA210218" s="271"/>
    </row>
    <row r="210219" spans="27:27">
      <c r="AA210219" s="271"/>
    </row>
    <row r="210220" spans="27:27">
      <c r="AA210220" s="271"/>
    </row>
    <row r="210221" spans="27:27">
      <c r="AA210221" s="271"/>
    </row>
    <row r="210222" spans="27:27">
      <c r="AA210222" s="271"/>
    </row>
    <row r="210223" spans="27:27">
      <c r="AA210223" s="271"/>
    </row>
    <row r="210224" spans="27:27">
      <c r="AA210224" s="271"/>
    </row>
    <row r="210225" spans="27:27">
      <c r="AA210225" s="271"/>
    </row>
    <row r="210226" spans="27:27">
      <c r="AA210226" s="271"/>
    </row>
    <row r="210227" spans="27:27">
      <c r="AA210227" s="271"/>
    </row>
    <row r="210228" spans="27:27">
      <c r="AA210228" s="271"/>
    </row>
    <row r="210229" spans="27:27">
      <c r="AA210229" s="271"/>
    </row>
    <row r="210230" spans="27:27">
      <c r="AA210230" s="271"/>
    </row>
    <row r="210231" spans="27:27">
      <c r="AA210231" s="271"/>
    </row>
    <row r="210232" spans="27:27">
      <c r="AA210232" s="271"/>
    </row>
    <row r="210233" spans="27:27">
      <c r="AA210233" s="271"/>
    </row>
    <row r="210234" spans="27:27">
      <c r="AA210234" s="271"/>
    </row>
    <row r="210235" spans="27:27">
      <c r="AA210235" s="271"/>
    </row>
    <row r="210236" spans="27:27">
      <c r="AA210236" s="271"/>
    </row>
    <row r="210237" spans="27:27">
      <c r="AA210237" s="271"/>
    </row>
    <row r="210238" spans="27:27">
      <c r="AA210238" s="271"/>
    </row>
    <row r="210239" spans="27:27">
      <c r="AA210239" s="271"/>
    </row>
    <row r="210240" spans="27:27">
      <c r="AA210240" s="271"/>
    </row>
    <row r="210241" spans="27:27">
      <c r="AA210241" s="271"/>
    </row>
    <row r="210242" spans="27:27">
      <c r="AA210242" s="271"/>
    </row>
    <row r="210243" spans="27:27">
      <c r="AA210243" s="271"/>
    </row>
    <row r="210244" spans="27:27">
      <c r="AA210244" s="271"/>
    </row>
    <row r="210245" spans="27:27">
      <c r="AA210245" s="271"/>
    </row>
    <row r="210246" spans="27:27">
      <c r="AA210246" s="271"/>
    </row>
    <row r="210247" spans="27:27">
      <c r="AA210247" s="271"/>
    </row>
    <row r="210248" spans="27:27">
      <c r="AA210248" s="271"/>
    </row>
    <row r="210249" spans="27:27">
      <c r="AA210249" s="271"/>
    </row>
    <row r="210250" spans="27:27">
      <c r="AA210250" s="271"/>
    </row>
    <row r="210251" spans="27:27">
      <c r="AA210251" s="271"/>
    </row>
    <row r="210252" spans="27:27">
      <c r="AA210252" s="271"/>
    </row>
    <row r="210253" spans="27:27">
      <c r="AA210253" s="271"/>
    </row>
    <row r="210254" spans="27:27">
      <c r="AA210254" s="271"/>
    </row>
    <row r="210255" spans="27:27">
      <c r="AA210255" s="271"/>
    </row>
    <row r="210256" spans="27:27">
      <c r="AA210256" s="271"/>
    </row>
    <row r="210257" spans="27:27">
      <c r="AA210257" s="271"/>
    </row>
    <row r="210258" spans="27:27">
      <c r="AA210258" s="271"/>
    </row>
    <row r="210259" spans="27:27">
      <c r="AA210259" s="271"/>
    </row>
    <row r="210260" spans="27:27">
      <c r="AA210260" s="271"/>
    </row>
    <row r="210261" spans="27:27">
      <c r="AA210261" s="271"/>
    </row>
    <row r="210262" spans="27:27">
      <c r="AA210262" s="271"/>
    </row>
    <row r="210263" spans="27:27">
      <c r="AA210263" s="271"/>
    </row>
    <row r="210264" spans="27:27">
      <c r="AA210264" s="271"/>
    </row>
    <row r="210265" spans="27:27">
      <c r="AA210265" s="271"/>
    </row>
    <row r="210266" spans="27:27">
      <c r="AA210266" s="271"/>
    </row>
    <row r="210267" spans="27:27">
      <c r="AA210267" s="271"/>
    </row>
    <row r="210268" spans="27:27">
      <c r="AA210268" s="271"/>
    </row>
    <row r="210269" spans="27:27">
      <c r="AA210269" s="271"/>
    </row>
    <row r="210270" spans="27:27">
      <c r="AA210270" s="271"/>
    </row>
    <row r="210271" spans="27:27">
      <c r="AA210271" s="271"/>
    </row>
    <row r="210272" spans="27:27">
      <c r="AA210272" s="271"/>
    </row>
    <row r="210273" spans="27:27">
      <c r="AA210273" s="271"/>
    </row>
    <row r="210274" spans="27:27">
      <c r="AA210274" s="271"/>
    </row>
    <row r="210275" spans="27:27">
      <c r="AA210275" s="271"/>
    </row>
    <row r="210276" spans="27:27">
      <c r="AA210276" s="271"/>
    </row>
    <row r="210277" spans="27:27">
      <c r="AA210277" s="271"/>
    </row>
    <row r="210278" spans="27:27">
      <c r="AA210278" s="271"/>
    </row>
    <row r="210279" spans="27:27">
      <c r="AA210279" s="271"/>
    </row>
    <row r="210280" spans="27:27">
      <c r="AA210280" s="271"/>
    </row>
    <row r="210281" spans="27:27">
      <c r="AA210281" s="271"/>
    </row>
    <row r="210282" spans="27:27">
      <c r="AA210282" s="271"/>
    </row>
    <row r="210283" spans="27:27">
      <c r="AA210283" s="271"/>
    </row>
    <row r="210284" spans="27:27">
      <c r="AA210284" s="271"/>
    </row>
    <row r="210285" spans="27:27">
      <c r="AA210285" s="271"/>
    </row>
    <row r="210286" spans="27:27">
      <c r="AA210286" s="271"/>
    </row>
    <row r="210287" spans="27:27">
      <c r="AA210287" s="271"/>
    </row>
    <row r="210288" spans="27:27">
      <c r="AA210288" s="271"/>
    </row>
    <row r="210289" spans="27:27">
      <c r="AA210289" s="271"/>
    </row>
    <row r="210290" spans="27:27">
      <c r="AA210290" s="271"/>
    </row>
    <row r="210291" spans="27:27">
      <c r="AA210291" s="271"/>
    </row>
    <row r="210292" spans="27:27">
      <c r="AA210292" s="271"/>
    </row>
    <row r="210293" spans="27:27">
      <c r="AA210293" s="271"/>
    </row>
    <row r="210294" spans="27:27">
      <c r="AA210294" s="271"/>
    </row>
    <row r="210295" spans="27:27">
      <c r="AA210295" s="271"/>
    </row>
    <row r="210296" spans="27:27">
      <c r="AA210296" s="271"/>
    </row>
    <row r="210297" spans="27:27">
      <c r="AA210297" s="271"/>
    </row>
    <row r="210298" spans="27:27">
      <c r="AA210298" s="271"/>
    </row>
    <row r="210299" spans="27:27">
      <c r="AA210299" s="271"/>
    </row>
    <row r="210300" spans="27:27">
      <c r="AA210300" s="271"/>
    </row>
    <row r="210301" spans="27:27">
      <c r="AA210301" s="271"/>
    </row>
    <row r="210302" spans="27:27">
      <c r="AA210302" s="271"/>
    </row>
    <row r="210303" spans="27:27">
      <c r="AA210303" s="271"/>
    </row>
    <row r="210304" spans="27:27">
      <c r="AA210304" s="271"/>
    </row>
    <row r="210305" spans="27:27">
      <c r="AA210305" s="271"/>
    </row>
    <row r="210306" spans="27:27">
      <c r="AA210306" s="271"/>
    </row>
    <row r="210307" spans="27:27">
      <c r="AA210307" s="271"/>
    </row>
    <row r="210308" spans="27:27">
      <c r="AA210308" s="271"/>
    </row>
    <row r="210309" spans="27:27">
      <c r="AA210309" s="271"/>
    </row>
    <row r="210310" spans="27:27">
      <c r="AA210310" s="271"/>
    </row>
    <row r="210311" spans="27:27">
      <c r="AA210311" s="271"/>
    </row>
    <row r="210312" spans="27:27">
      <c r="AA210312" s="271"/>
    </row>
    <row r="210313" spans="27:27">
      <c r="AA210313" s="271"/>
    </row>
    <row r="210314" spans="27:27">
      <c r="AA210314" s="271"/>
    </row>
    <row r="210315" spans="27:27">
      <c r="AA210315" s="271"/>
    </row>
    <row r="210316" spans="27:27">
      <c r="AA210316" s="271"/>
    </row>
    <row r="210317" spans="27:27">
      <c r="AA210317" s="271"/>
    </row>
    <row r="210318" spans="27:27">
      <c r="AA210318" s="271"/>
    </row>
    <row r="210319" spans="27:27">
      <c r="AA210319" s="271"/>
    </row>
    <row r="210320" spans="27:27">
      <c r="AA210320" s="271"/>
    </row>
    <row r="210321" spans="27:27">
      <c r="AA210321" s="271"/>
    </row>
    <row r="210322" spans="27:27">
      <c r="AA210322" s="271"/>
    </row>
    <row r="210323" spans="27:27">
      <c r="AA210323" s="271"/>
    </row>
    <row r="210324" spans="27:27">
      <c r="AA210324" s="271"/>
    </row>
    <row r="210325" spans="27:27">
      <c r="AA210325" s="271"/>
    </row>
    <row r="210326" spans="27:27">
      <c r="AA210326" s="271"/>
    </row>
    <row r="210327" spans="27:27">
      <c r="AA210327" s="271"/>
    </row>
    <row r="210328" spans="27:27">
      <c r="AA210328" s="271"/>
    </row>
    <row r="210329" spans="27:27">
      <c r="AA210329" s="271"/>
    </row>
    <row r="210330" spans="27:27">
      <c r="AA210330" s="271"/>
    </row>
    <row r="210331" spans="27:27">
      <c r="AA210331" s="271"/>
    </row>
    <row r="210332" spans="27:27">
      <c r="AA210332" s="271"/>
    </row>
    <row r="210333" spans="27:27">
      <c r="AA210333" s="271"/>
    </row>
    <row r="210334" spans="27:27">
      <c r="AA210334" s="271"/>
    </row>
    <row r="210335" spans="27:27">
      <c r="AA210335" s="271"/>
    </row>
    <row r="210336" spans="27:27">
      <c r="AA210336" s="271"/>
    </row>
    <row r="210337" spans="27:27">
      <c r="AA210337" s="271"/>
    </row>
    <row r="210338" spans="27:27">
      <c r="AA210338" s="271"/>
    </row>
    <row r="210339" spans="27:27">
      <c r="AA210339" s="271"/>
    </row>
    <row r="210340" spans="27:27">
      <c r="AA210340" s="271"/>
    </row>
    <row r="210341" spans="27:27">
      <c r="AA210341" s="271"/>
    </row>
    <row r="210342" spans="27:27">
      <c r="AA210342" s="271"/>
    </row>
    <row r="210343" spans="27:27">
      <c r="AA210343" s="271"/>
    </row>
    <row r="210344" spans="27:27">
      <c r="AA210344" s="271"/>
    </row>
    <row r="210345" spans="27:27">
      <c r="AA210345" s="271"/>
    </row>
    <row r="210346" spans="27:27">
      <c r="AA210346" s="271"/>
    </row>
    <row r="210347" spans="27:27">
      <c r="AA210347" s="271"/>
    </row>
    <row r="210348" spans="27:27">
      <c r="AA210348" s="271"/>
    </row>
    <row r="210349" spans="27:27">
      <c r="AA210349" s="271"/>
    </row>
    <row r="210350" spans="27:27">
      <c r="AA210350" s="271"/>
    </row>
    <row r="210351" spans="27:27">
      <c r="AA210351" s="271"/>
    </row>
    <row r="210352" spans="27:27">
      <c r="AA210352" s="271"/>
    </row>
    <row r="210353" spans="27:27">
      <c r="AA210353" s="271"/>
    </row>
    <row r="210354" spans="27:27">
      <c r="AA210354" s="271"/>
    </row>
    <row r="210355" spans="27:27">
      <c r="AA210355" s="271"/>
    </row>
    <row r="210356" spans="27:27">
      <c r="AA210356" s="271"/>
    </row>
    <row r="210357" spans="27:27">
      <c r="AA210357" s="271"/>
    </row>
    <row r="210358" spans="27:27">
      <c r="AA210358" s="271"/>
    </row>
    <row r="210359" spans="27:27">
      <c r="AA210359" s="271"/>
    </row>
    <row r="210360" spans="27:27">
      <c r="AA210360" s="271"/>
    </row>
    <row r="210361" spans="27:27">
      <c r="AA210361" s="271"/>
    </row>
    <row r="210362" spans="27:27">
      <c r="AA210362" s="271"/>
    </row>
    <row r="210363" spans="27:27">
      <c r="AA210363" s="271"/>
    </row>
    <row r="210364" spans="27:27">
      <c r="AA210364" s="271"/>
    </row>
    <row r="210365" spans="27:27">
      <c r="AA210365" s="271"/>
    </row>
    <row r="210366" spans="27:27">
      <c r="AA210366" s="271"/>
    </row>
    <row r="210367" spans="27:27">
      <c r="AA210367" s="271"/>
    </row>
    <row r="210368" spans="27:27">
      <c r="AA210368" s="271"/>
    </row>
    <row r="210369" spans="27:27">
      <c r="AA210369" s="271"/>
    </row>
    <row r="210370" spans="27:27">
      <c r="AA210370" s="271"/>
    </row>
    <row r="210371" spans="27:27">
      <c r="AA210371" s="271"/>
    </row>
    <row r="210372" spans="27:27">
      <c r="AA210372" s="271"/>
    </row>
    <row r="210373" spans="27:27">
      <c r="AA210373" s="271"/>
    </row>
    <row r="210374" spans="27:27">
      <c r="AA210374" s="271"/>
    </row>
    <row r="210375" spans="27:27">
      <c r="AA210375" s="271"/>
    </row>
    <row r="210376" spans="27:27">
      <c r="AA210376" s="271"/>
    </row>
    <row r="210377" spans="27:27">
      <c r="AA210377" s="271"/>
    </row>
    <row r="210378" spans="27:27">
      <c r="AA210378" s="271"/>
    </row>
    <row r="210379" spans="27:27">
      <c r="AA210379" s="271"/>
    </row>
    <row r="210380" spans="27:27">
      <c r="AA210380" s="271"/>
    </row>
    <row r="210381" spans="27:27">
      <c r="AA210381" s="271"/>
    </row>
    <row r="210382" spans="27:27">
      <c r="AA210382" s="271"/>
    </row>
    <row r="210383" spans="27:27">
      <c r="AA210383" s="271"/>
    </row>
    <row r="210384" spans="27:27">
      <c r="AA210384" s="271"/>
    </row>
    <row r="210385" spans="27:27">
      <c r="AA210385" s="271"/>
    </row>
    <row r="210386" spans="27:27">
      <c r="AA210386" s="271"/>
    </row>
    <row r="210387" spans="27:27">
      <c r="AA210387" s="271"/>
    </row>
    <row r="210388" spans="27:27">
      <c r="AA210388" s="271"/>
    </row>
    <row r="210389" spans="27:27">
      <c r="AA210389" s="271"/>
    </row>
    <row r="210390" spans="27:27">
      <c r="AA210390" s="271"/>
    </row>
    <row r="210391" spans="27:27">
      <c r="AA210391" s="271"/>
    </row>
    <row r="210392" spans="27:27">
      <c r="AA210392" s="271"/>
    </row>
    <row r="210393" spans="27:27">
      <c r="AA210393" s="271"/>
    </row>
    <row r="210394" spans="27:27">
      <c r="AA210394" s="271"/>
    </row>
    <row r="210395" spans="27:27">
      <c r="AA210395" s="271"/>
    </row>
    <row r="210396" spans="27:27">
      <c r="AA210396" s="271"/>
    </row>
    <row r="210397" spans="27:27">
      <c r="AA210397" s="271"/>
    </row>
    <row r="210398" spans="27:27">
      <c r="AA210398" s="271"/>
    </row>
    <row r="210399" spans="27:27">
      <c r="AA210399" s="271"/>
    </row>
    <row r="210400" spans="27:27">
      <c r="AA210400" s="271"/>
    </row>
    <row r="210401" spans="27:27">
      <c r="AA210401" s="271"/>
    </row>
    <row r="210402" spans="27:27">
      <c r="AA210402" s="271"/>
    </row>
    <row r="210403" spans="27:27">
      <c r="AA210403" s="271"/>
    </row>
    <row r="210404" spans="27:27">
      <c r="AA210404" s="271"/>
    </row>
    <row r="210405" spans="27:27">
      <c r="AA210405" s="271"/>
    </row>
    <row r="210406" spans="27:27">
      <c r="AA210406" s="271"/>
    </row>
    <row r="210407" spans="27:27">
      <c r="AA210407" s="271"/>
    </row>
    <row r="210408" spans="27:27">
      <c r="AA210408" s="271"/>
    </row>
    <row r="210409" spans="27:27">
      <c r="AA210409" s="271"/>
    </row>
    <row r="210410" spans="27:27">
      <c r="AA210410" s="271"/>
    </row>
    <row r="210411" spans="27:27">
      <c r="AA210411" s="271"/>
    </row>
    <row r="210412" spans="27:27">
      <c r="AA210412" s="271"/>
    </row>
    <row r="210413" spans="27:27">
      <c r="AA210413" s="271"/>
    </row>
    <row r="210414" spans="27:27">
      <c r="AA210414" s="271"/>
    </row>
    <row r="210415" spans="27:27">
      <c r="AA210415" s="271"/>
    </row>
    <row r="210416" spans="27:27">
      <c r="AA210416" s="271"/>
    </row>
    <row r="210417" spans="27:27">
      <c r="AA210417" s="271"/>
    </row>
    <row r="210418" spans="27:27">
      <c r="AA210418" s="271"/>
    </row>
    <row r="210419" spans="27:27">
      <c r="AA210419" s="271"/>
    </row>
    <row r="210420" spans="27:27">
      <c r="AA210420" s="271"/>
    </row>
    <row r="210421" spans="27:27">
      <c r="AA210421" s="271"/>
    </row>
    <row r="210422" spans="27:27">
      <c r="AA210422" s="271"/>
    </row>
    <row r="210423" spans="27:27">
      <c r="AA210423" s="271"/>
    </row>
    <row r="210424" spans="27:27">
      <c r="AA210424" s="271"/>
    </row>
    <row r="210425" spans="27:27">
      <c r="AA210425" s="271"/>
    </row>
    <row r="210426" spans="27:27">
      <c r="AA210426" s="271"/>
    </row>
    <row r="210427" spans="27:27">
      <c r="AA210427" s="271"/>
    </row>
    <row r="210428" spans="27:27">
      <c r="AA210428" s="271"/>
    </row>
    <row r="210429" spans="27:27">
      <c r="AA210429" s="271"/>
    </row>
    <row r="210430" spans="27:27">
      <c r="AA210430" s="271"/>
    </row>
    <row r="210431" spans="27:27">
      <c r="AA210431" s="271"/>
    </row>
    <row r="210432" spans="27:27">
      <c r="AA210432" s="271"/>
    </row>
    <row r="210433" spans="27:27">
      <c r="AA210433" s="271"/>
    </row>
    <row r="210434" spans="27:27">
      <c r="AA210434" s="271"/>
    </row>
    <row r="210435" spans="27:27">
      <c r="AA210435" s="271"/>
    </row>
    <row r="210436" spans="27:27">
      <c r="AA210436" s="271"/>
    </row>
    <row r="210437" spans="27:27">
      <c r="AA210437" s="271"/>
    </row>
    <row r="210438" spans="27:27">
      <c r="AA210438" s="271"/>
    </row>
    <row r="210439" spans="27:27">
      <c r="AA210439" s="271"/>
    </row>
    <row r="210440" spans="27:27">
      <c r="AA210440" s="271"/>
    </row>
    <row r="210441" spans="27:27">
      <c r="AA210441" s="271"/>
    </row>
    <row r="210442" spans="27:27">
      <c r="AA210442" s="271"/>
    </row>
    <row r="210443" spans="27:27">
      <c r="AA210443" s="271"/>
    </row>
    <row r="210444" spans="27:27">
      <c r="AA210444" s="271"/>
    </row>
    <row r="210445" spans="27:27">
      <c r="AA210445" s="271"/>
    </row>
    <row r="210446" spans="27:27">
      <c r="AA210446" s="271"/>
    </row>
    <row r="210447" spans="27:27">
      <c r="AA210447" s="271"/>
    </row>
    <row r="210448" spans="27:27">
      <c r="AA210448" s="271"/>
    </row>
    <row r="210449" spans="27:27">
      <c r="AA210449" s="271"/>
    </row>
    <row r="210450" spans="27:27">
      <c r="AA210450" s="271"/>
    </row>
    <row r="210451" spans="27:27">
      <c r="AA210451" s="271"/>
    </row>
    <row r="210452" spans="27:27">
      <c r="AA210452" s="271"/>
    </row>
    <row r="210453" spans="27:27">
      <c r="AA210453" s="271"/>
    </row>
    <row r="210454" spans="27:27">
      <c r="AA210454" s="271"/>
    </row>
    <row r="210455" spans="27:27">
      <c r="AA210455" s="271"/>
    </row>
    <row r="210456" spans="27:27">
      <c r="AA210456" s="271"/>
    </row>
    <row r="210457" spans="27:27">
      <c r="AA210457" s="271"/>
    </row>
    <row r="210458" spans="27:27">
      <c r="AA210458" s="271"/>
    </row>
    <row r="210459" spans="27:27">
      <c r="AA210459" s="271"/>
    </row>
    <row r="210460" spans="27:27">
      <c r="AA210460" s="271"/>
    </row>
    <row r="210461" spans="27:27">
      <c r="AA210461" s="271"/>
    </row>
    <row r="210462" spans="27:27">
      <c r="AA210462" s="271"/>
    </row>
    <row r="210463" spans="27:27">
      <c r="AA210463" s="271"/>
    </row>
    <row r="210464" spans="27:27">
      <c r="AA210464" s="271"/>
    </row>
    <row r="210465" spans="27:27">
      <c r="AA210465" s="271"/>
    </row>
    <row r="210466" spans="27:27">
      <c r="AA210466" s="271"/>
    </row>
    <row r="210467" spans="27:27">
      <c r="AA210467" s="271"/>
    </row>
    <row r="210468" spans="27:27">
      <c r="AA210468" s="271"/>
    </row>
    <row r="210469" spans="27:27">
      <c r="AA210469" s="271"/>
    </row>
    <row r="210470" spans="27:27">
      <c r="AA210470" s="271"/>
    </row>
    <row r="210471" spans="27:27">
      <c r="AA210471" s="271"/>
    </row>
    <row r="210472" spans="27:27">
      <c r="AA210472" s="271"/>
    </row>
    <row r="210473" spans="27:27">
      <c r="AA210473" s="271"/>
    </row>
    <row r="210474" spans="27:27">
      <c r="AA210474" s="271"/>
    </row>
    <row r="210475" spans="27:27">
      <c r="AA210475" s="271"/>
    </row>
    <row r="210476" spans="27:27">
      <c r="AA210476" s="271"/>
    </row>
    <row r="210477" spans="27:27">
      <c r="AA210477" s="271"/>
    </row>
    <row r="210478" spans="27:27">
      <c r="AA210478" s="271"/>
    </row>
    <row r="210479" spans="27:27">
      <c r="AA210479" s="271"/>
    </row>
    <row r="210480" spans="27:27">
      <c r="AA210480" s="271"/>
    </row>
    <row r="210481" spans="27:27">
      <c r="AA210481" s="271"/>
    </row>
    <row r="210482" spans="27:27">
      <c r="AA210482" s="271"/>
    </row>
    <row r="210483" spans="27:27">
      <c r="AA210483" s="271"/>
    </row>
    <row r="210484" spans="27:27">
      <c r="AA210484" s="271"/>
    </row>
    <row r="210485" spans="27:27">
      <c r="AA210485" s="271"/>
    </row>
    <row r="210486" spans="27:27">
      <c r="AA210486" s="271"/>
    </row>
    <row r="210487" spans="27:27">
      <c r="AA210487" s="271"/>
    </row>
    <row r="210488" spans="27:27">
      <c r="AA210488" s="271"/>
    </row>
    <row r="210489" spans="27:27">
      <c r="AA210489" s="271"/>
    </row>
    <row r="210490" spans="27:27">
      <c r="AA210490" s="271"/>
    </row>
    <row r="210491" spans="27:27">
      <c r="AA210491" s="271"/>
    </row>
    <row r="210492" spans="27:27">
      <c r="AA210492" s="271"/>
    </row>
    <row r="210493" spans="27:27">
      <c r="AA210493" s="271"/>
    </row>
    <row r="210494" spans="27:27">
      <c r="AA210494" s="271"/>
    </row>
    <row r="210495" spans="27:27">
      <c r="AA210495" s="271"/>
    </row>
    <row r="210496" spans="27:27">
      <c r="AA210496" s="271"/>
    </row>
    <row r="210497" spans="27:27">
      <c r="AA210497" s="271"/>
    </row>
    <row r="210498" spans="27:27">
      <c r="AA210498" s="271"/>
    </row>
    <row r="210499" spans="27:27">
      <c r="AA210499" s="271"/>
    </row>
    <row r="210500" spans="27:27">
      <c r="AA210500" s="271"/>
    </row>
    <row r="210501" spans="27:27">
      <c r="AA210501" s="271"/>
    </row>
    <row r="210502" spans="27:27">
      <c r="AA210502" s="271"/>
    </row>
    <row r="210503" spans="27:27">
      <c r="AA210503" s="271"/>
    </row>
    <row r="210504" spans="27:27">
      <c r="AA210504" s="271"/>
    </row>
    <row r="210505" spans="27:27">
      <c r="AA210505" s="271"/>
    </row>
    <row r="210506" spans="27:27">
      <c r="AA210506" s="271"/>
    </row>
    <row r="210507" spans="27:27">
      <c r="AA210507" s="271"/>
    </row>
    <row r="210508" spans="27:27">
      <c r="AA210508" s="271"/>
    </row>
    <row r="210509" spans="27:27">
      <c r="AA210509" s="271"/>
    </row>
    <row r="210510" spans="27:27">
      <c r="AA210510" s="271"/>
    </row>
    <row r="210511" spans="27:27">
      <c r="AA210511" s="271"/>
    </row>
    <row r="210512" spans="27:27">
      <c r="AA210512" s="271"/>
    </row>
    <row r="210513" spans="27:27">
      <c r="AA210513" s="271"/>
    </row>
    <row r="210514" spans="27:27">
      <c r="AA210514" s="271"/>
    </row>
    <row r="210515" spans="27:27">
      <c r="AA210515" s="271"/>
    </row>
    <row r="210516" spans="27:27">
      <c r="AA210516" s="271"/>
    </row>
    <row r="210517" spans="27:27">
      <c r="AA210517" s="271"/>
    </row>
    <row r="210518" spans="27:27">
      <c r="AA210518" s="271"/>
    </row>
    <row r="210519" spans="27:27">
      <c r="AA210519" s="271"/>
    </row>
    <row r="210520" spans="27:27">
      <c r="AA210520" s="271"/>
    </row>
    <row r="210521" spans="27:27">
      <c r="AA210521" s="271"/>
    </row>
    <row r="210522" spans="27:27">
      <c r="AA210522" s="271"/>
    </row>
    <row r="210523" spans="27:27">
      <c r="AA210523" s="271"/>
    </row>
    <row r="210524" spans="27:27">
      <c r="AA210524" s="271"/>
    </row>
    <row r="210525" spans="27:27">
      <c r="AA210525" s="271"/>
    </row>
    <row r="210526" spans="27:27">
      <c r="AA210526" s="271"/>
    </row>
    <row r="210527" spans="27:27">
      <c r="AA210527" s="271"/>
    </row>
    <row r="210528" spans="27:27">
      <c r="AA210528" s="271"/>
    </row>
    <row r="210529" spans="27:27">
      <c r="AA210529" s="271"/>
    </row>
    <row r="210530" spans="27:27">
      <c r="AA210530" s="271"/>
    </row>
    <row r="210531" spans="27:27">
      <c r="AA210531" s="271"/>
    </row>
    <row r="210532" spans="27:27">
      <c r="AA210532" s="271"/>
    </row>
    <row r="210533" spans="27:27">
      <c r="AA210533" s="271"/>
    </row>
    <row r="210534" spans="27:27">
      <c r="AA210534" s="271"/>
    </row>
    <row r="210535" spans="27:27">
      <c r="AA210535" s="271"/>
    </row>
    <row r="210536" spans="27:27">
      <c r="AA210536" s="271"/>
    </row>
    <row r="210537" spans="27:27">
      <c r="AA210537" s="271"/>
    </row>
    <row r="210538" spans="27:27">
      <c r="AA210538" s="271"/>
    </row>
    <row r="210539" spans="27:27">
      <c r="AA210539" s="271"/>
    </row>
    <row r="210540" spans="27:27">
      <c r="AA210540" s="271"/>
    </row>
    <row r="210541" spans="27:27">
      <c r="AA210541" s="271"/>
    </row>
    <row r="210542" spans="27:27">
      <c r="AA210542" s="271"/>
    </row>
    <row r="210543" spans="27:27">
      <c r="AA210543" s="271"/>
    </row>
    <row r="210544" spans="27:27">
      <c r="AA210544" s="271"/>
    </row>
    <row r="210545" spans="27:27">
      <c r="AA210545" s="271"/>
    </row>
    <row r="210546" spans="27:27">
      <c r="AA210546" s="271"/>
    </row>
    <row r="210547" spans="27:27">
      <c r="AA210547" s="271"/>
    </row>
    <row r="210548" spans="27:27">
      <c r="AA210548" s="271"/>
    </row>
    <row r="210549" spans="27:27">
      <c r="AA210549" s="271"/>
    </row>
    <row r="210550" spans="27:27">
      <c r="AA210550" s="271"/>
    </row>
    <row r="210551" spans="27:27">
      <c r="AA210551" s="271"/>
    </row>
    <row r="210552" spans="27:27">
      <c r="AA210552" s="271"/>
    </row>
    <row r="210553" spans="27:27">
      <c r="AA210553" s="271"/>
    </row>
    <row r="210554" spans="27:27">
      <c r="AA210554" s="271"/>
    </row>
    <row r="210555" spans="27:27">
      <c r="AA210555" s="271"/>
    </row>
    <row r="210556" spans="27:27">
      <c r="AA210556" s="271"/>
    </row>
    <row r="210557" spans="27:27">
      <c r="AA210557" s="271"/>
    </row>
    <row r="210558" spans="27:27">
      <c r="AA210558" s="271"/>
    </row>
    <row r="210559" spans="27:27">
      <c r="AA210559" s="271"/>
    </row>
    <row r="210560" spans="27:27">
      <c r="AA210560" s="271"/>
    </row>
    <row r="210561" spans="27:27">
      <c r="AA210561" s="271"/>
    </row>
    <row r="210562" spans="27:27">
      <c r="AA210562" s="271"/>
    </row>
    <row r="210563" spans="27:27">
      <c r="AA210563" s="271"/>
    </row>
    <row r="210564" spans="27:27">
      <c r="AA210564" s="271"/>
    </row>
    <row r="210565" spans="27:27">
      <c r="AA210565" s="271"/>
    </row>
    <row r="210566" spans="27:27">
      <c r="AA210566" s="271"/>
    </row>
    <row r="210567" spans="27:27">
      <c r="AA210567" s="271"/>
    </row>
    <row r="210568" spans="27:27">
      <c r="AA210568" s="271"/>
    </row>
    <row r="210569" spans="27:27">
      <c r="AA210569" s="271"/>
    </row>
    <row r="210570" spans="27:27">
      <c r="AA210570" s="271"/>
    </row>
    <row r="210571" spans="27:27">
      <c r="AA210571" s="271"/>
    </row>
    <row r="210572" spans="27:27">
      <c r="AA210572" s="271"/>
    </row>
    <row r="210573" spans="27:27">
      <c r="AA210573" s="271"/>
    </row>
    <row r="210574" spans="27:27">
      <c r="AA210574" s="271"/>
    </row>
    <row r="210575" spans="27:27">
      <c r="AA210575" s="271"/>
    </row>
    <row r="210576" spans="27:27">
      <c r="AA210576" s="271"/>
    </row>
    <row r="210577" spans="27:27">
      <c r="AA210577" s="271"/>
    </row>
    <row r="210578" spans="27:27">
      <c r="AA210578" s="271"/>
    </row>
    <row r="210579" spans="27:27">
      <c r="AA210579" s="271"/>
    </row>
    <row r="210580" spans="27:27">
      <c r="AA210580" s="271"/>
    </row>
    <row r="210581" spans="27:27">
      <c r="AA210581" s="271"/>
    </row>
    <row r="210582" spans="27:27">
      <c r="AA210582" s="271"/>
    </row>
    <row r="210583" spans="27:27">
      <c r="AA210583" s="271"/>
    </row>
    <row r="210584" spans="27:27">
      <c r="AA210584" s="271"/>
    </row>
    <row r="210585" spans="27:27">
      <c r="AA210585" s="271"/>
    </row>
    <row r="210586" spans="27:27">
      <c r="AA210586" s="271"/>
    </row>
    <row r="210587" spans="27:27">
      <c r="AA210587" s="271"/>
    </row>
    <row r="210588" spans="27:27">
      <c r="AA210588" s="271"/>
    </row>
    <row r="210589" spans="27:27">
      <c r="AA210589" s="271"/>
    </row>
    <row r="210590" spans="27:27">
      <c r="AA210590" s="271"/>
    </row>
    <row r="210591" spans="27:27">
      <c r="AA210591" s="271"/>
    </row>
    <row r="210592" spans="27:27">
      <c r="AA210592" s="271"/>
    </row>
    <row r="210593" spans="27:27">
      <c r="AA210593" s="271"/>
    </row>
    <row r="210594" spans="27:27">
      <c r="AA210594" s="271"/>
    </row>
    <row r="210595" spans="27:27">
      <c r="AA210595" s="271"/>
    </row>
    <row r="210596" spans="27:27">
      <c r="AA210596" s="271"/>
    </row>
    <row r="210597" spans="27:27">
      <c r="AA210597" s="271"/>
    </row>
    <row r="210598" spans="27:27">
      <c r="AA210598" s="271"/>
    </row>
    <row r="210599" spans="27:27">
      <c r="AA210599" s="271"/>
    </row>
    <row r="210600" spans="27:27">
      <c r="AA210600" s="271"/>
    </row>
    <row r="210601" spans="27:27">
      <c r="AA210601" s="271"/>
    </row>
    <row r="210602" spans="27:27">
      <c r="AA210602" s="271"/>
    </row>
    <row r="210603" spans="27:27">
      <c r="AA210603" s="271"/>
    </row>
    <row r="210604" spans="27:27">
      <c r="AA210604" s="271"/>
    </row>
    <row r="210605" spans="27:27">
      <c r="AA210605" s="271"/>
    </row>
    <row r="210606" spans="27:27">
      <c r="AA210606" s="271"/>
    </row>
    <row r="210607" spans="27:27">
      <c r="AA210607" s="271"/>
    </row>
    <row r="210608" spans="27:27">
      <c r="AA210608" s="271"/>
    </row>
    <row r="210609" spans="27:27">
      <c r="AA210609" s="271"/>
    </row>
    <row r="210610" spans="27:27">
      <c r="AA210610" s="271"/>
    </row>
    <row r="210611" spans="27:27">
      <c r="AA210611" s="271"/>
    </row>
    <row r="210612" spans="27:27">
      <c r="AA210612" s="271"/>
    </row>
    <row r="210613" spans="27:27">
      <c r="AA210613" s="271"/>
    </row>
    <row r="210614" spans="27:27">
      <c r="AA210614" s="271"/>
    </row>
    <row r="210615" spans="27:27">
      <c r="AA210615" s="271"/>
    </row>
    <row r="210616" spans="27:27">
      <c r="AA210616" s="271"/>
    </row>
    <row r="210617" spans="27:27">
      <c r="AA210617" s="271"/>
    </row>
    <row r="210618" spans="27:27">
      <c r="AA210618" s="271"/>
    </row>
    <row r="210619" spans="27:27">
      <c r="AA210619" s="271"/>
    </row>
    <row r="210620" spans="27:27">
      <c r="AA210620" s="271"/>
    </row>
    <row r="210621" spans="27:27">
      <c r="AA210621" s="271"/>
    </row>
    <row r="210622" spans="27:27">
      <c r="AA210622" s="271"/>
    </row>
    <row r="210623" spans="27:27">
      <c r="AA210623" s="271"/>
    </row>
    <row r="210624" spans="27:27">
      <c r="AA210624" s="271"/>
    </row>
    <row r="210625" spans="27:27">
      <c r="AA210625" s="271"/>
    </row>
    <row r="210626" spans="27:27">
      <c r="AA210626" s="271"/>
    </row>
    <row r="210627" spans="27:27">
      <c r="AA210627" s="271"/>
    </row>
    <row r="210628" spans="27:27">
      <c r="AA210628" s="271"/>
    </row>
    <row r="210629" spans="27:27">
      <c r="AA210629" s="271"/>
    </row>
    <row r="210630" spans="27:27">
      <c r="AA210630" s="271"/>
    </row>
    <row r="210631" spans="27:27">
      <c r="AA210631" s="271"/>
    </row>
    <row r="210632" spans="27:27">
      <c r="AA210632" s="271"/>
    </row>
    <row r="210633" spans="27:27">
      <c r="AA210633" s="271"/>
    </row>
    <row r="210634" spans="27:27">
      <c r="AA210634" s="271"/>
    </row>
    <row r="210635" spans="27:27">
      <c r="AA210635" s="271"/>
    </row>
    <row r="210636" spans="27:27">
      <c r="AA210636" s="271"/>
    </row>
    <row r="210637" spans="27:27">
      <c r="AA210637" s="271"/>
    </row>
    <row r="210638" spans="27:27">
      <c r="AA210638" s="271"/>
    </row>
    <row r="210639" spans="27:27">
      <c r="AA210639" s="271"/>
    </row>
    <row r="210640" spans="27:27">
      <c r="AA210640" s="271"/>
    </row>
    <row r="210641" spans="27:27">
      <c r="AA210641" s="271"/>
    </row>
    <row r="210642" spans="27:27">
      <c r="AA210642" s="271"/>
    </row>
    <row r="210643" spans="27:27">
      <c r="AA210643" s="271"/>
    </row>
    <row r="210644" spans="27:27">
      <c r="AA210644" s="271"/>
    </row>
    <row r="210645" spans="27:27">
      <c r="AA210645" s="271"/>
    </row>
    <row r="210646" spans="27:27">
      <c r="AA210646" s="271"/>
    </row>
    <row r="210647" spans="27:27">
      <c r="AA210647" s="271"/>
    </row>
    <row r="210648" spans="27:27">
      <c r="AA210648" s="271"/>
    </row>
    <row r="210649" spans="27:27">
      <c r="AA210649" s="271"/>
    </row>
    <row r="210650" spans="27:27">
      <c r="AA210650" s="271"/>
    </row>
    <row r="210651" spans="27:27">
      <c r="AA210651" s="271"/>
    </row>
    <row r="210652" spans="27:27">
      <c r="AA210652" s="271"/>
    </row>
    <row r="210653" spans="27:27">
      <c r="AA210653" s="271"/>
    </row>
    <row r="210654" spans="27:27">
      <c r="AA210654" s="271"/>
    </row>
    <row r="210655" spans="27:27">
      <c r="AA210655" s="271"/>
    </row>
    <row r="210656" spans="27:27">
      <c r="AA210656" s="271"/>
    </row>
    <row r="210657" spans="27:27">
      <c r="AA210657" s="271"/>
    </row>
    <row r="210658" spans="27:27">
      <c r="AA210658" s="271"/>
    </row>
    <row r="210659" spans="27:27">
      <c r="AA210659" s="271"/>
    </row>
    <row r="210660" spans="27:27">
      <c r="AA210660" s="271"/>
    </row>
    <row r="210661" spans="27:27">
      <c r="AA210661" s="271"/>
    </row>
    <row r="210662" spans="27:27">
      <c r="AA210662" s="271"/>
    </row>
    <row r="210663" spans="27:27">
      <c r="AA210663" s="271"/>
    </row>
    <row r="210664" spans="27:27">
      <c r="AA210664" s="271"/>
    </row>
    <row r="210665" spans="27:27">
      <c r="AA210665" s="271"/>
    </row>
    <row r="210666" spans="27:27">
      <c r="AA210666" s="271"/>
    </row>
    <row r="210667" spans="27:27">
      <c r="AA210667" s="271"/>
    </row>
    <row r="210668" spans="27:27">
      <c r="AA210668" s="271"/>
    </row>
    <row r="210669" spans="27:27">
      <c r="AA210669" s="271"/>
    </row>
    <row r="210670" spans="27:27">
      <c r="AA210670" s="271"/>
    </row>
    <row r="210671" spans="27:27">
      <c r="AA210671" s="271"/>
    </row>
    <row r="210672" spans="27:27">
      <c r="AA210672" s="271"/>
    </row>
    <row r="210673" spans="27:27">
      <c r="AA210673" s="271"/>
    </row>
    <row r="210674" spans="27:27">
      <c r="AA210674" s="271"/>
    </row>
    <row r="210675" spans="27:27">
      <c r="AA210675" s="271"/>
    </row>
    <row r="210676" spans="27:27">
      <c r="AA210676" s="271"/>
    </row>
    <row r="210677" spans="27:27">
      <c r="AA210677" s="271"/>
    </row>
    <row r="210678" spans="27:27">
      <c r="AA210678" s="271"/>
    </row>
    <row r="210679" spans="27:27">
      <c r="AA210679" s="271"/>
    </row>
    <row r="210680" spans="27:27">
      <c r="AA210680" s="271"/>
    </row>
    <row r="210681" spans="27:27">
      <c r="AA210681" s="271"/>
    </row>
    <row r="210682" spans="27:27">
      <c r="AA210682" s="271"/>
    </row>
    <row r="210683" spans="27:27">
      <c r="AA210683" s="271"/>
    </row>
    <row r="210684" spans="27:27">
      <c r="AA210684" s="271"/>
    </row>
    <row r="210685" spans="27:27">
      <c r="AA210685" s="271"/>
    </row>
    <row r="210686" spans="27:27">
      <c r="AA210686" s="271"/>
    </row>
    <row r="210687" spans="27:27">
      <c r="AA210687" s="271"/>
    </row>
    <row r="210688" spans="27:27">
      <c r="AA210688" s="271"/>
    </row>
    <row r="210689" spans="27:27">
      <c r="AA210689" s="271"/>
    </row>
    <row r="210690" spans="27:27">
      <c r="AA210690" s="271"/>
    </row>
    <row r="210691" spans="27:27">
      <c r="AA210691" s="271"/>
    </row>
    <row r="210692" spans="27:27">
      <c r="AA210692" s="271"/>
    </row>
    <row r="210693" spans="27:27">
      <c r="AA210693" s="271"/>
    </row>
    <row r="210694" spans="27:27">
      <c r="AA210694" s="271"/>
    </row>
    <row r="210695" spans="27:27">
      <c r="AA210695" s="271"/>
    </row>
    <row r="210696" spans="27:27">
      <c r="AA210696" s="271"/>
    </row>
    <row r="210697" spans="27:27">
      <c r="AA210697" s="271"/>
    </row>
    <row r="210698" spans="27:27">
      <c r="AA210698" s="271"/>
    </row>
    <row r="210699" spans="27:27">
      <c r="AA210699" s="271"/>
    </row>
    <row r="210700" spans="27:27">
      <c r="AA210700" s="271"/>
    </row>
    <row r="210701" spans="27:27">
      <c r="AA210701" s="271"/>
    </row>
    <row r="210702" spans="27:27">
      <c r="AA210702" s="271"/>
    </row>
    <row r="210703" spans="27:27">
      <c r="AA210703" s="271"/>
    </row>
    <row r="210704" spans="27:27">
      <c r="AA210704" s="271"/>
    </row>
    <row r="210705" spans="27:27">
      <c r="AA210705" s="271"/>
    </row>
    <row r="210706" spans="27:27">
      <c r="AA210706" s="271"/>
    </row>
    <row r="210707" spans="27:27">
      <c r="AA210707" s="271"/>
    </row>
    <row r="210708" spans="27:27">
      <c r="AA210708" s="271"/>
    </row>
    <row r="210709" spans="27:27">
      <c r="AA210709" s="271"/>
    </row>
    <row r="210710" spans="27:27">
      <c r="AA210710" s="271"/>
    </row>
    <row r="210711" spans="27:27">
      <c r="AA210711" s="271"/>
    </row>
    <row r="210712" spans="27:27">
      <c r="AA210712" s="271"/>
    </row>
    <row r="210713" spans="27:27">
      <c r="AA210713" s="271"/>
    </row>
    <row r="210714" spans="27:27">
      <c r="AA210714" s="271"/>
    </row>
    <row r="210715" spans="27:27">
      <c r="AA210715" s="271"/>
    </row>
    <row r="210716" spans="27:27">
      <c r="AA210716" s="271"/>
    </row>
    <row r="210717" spans="27:27">
      <c r="AA210717" s="271"/>
    </row>
    <row r="210718" spans="27:27">
      <c r="AA210718" s="271"/>
    </row>
    <row r="210719" spans="27:27">
      <c r="AA210719" s="271"/>
    </row>
    <row r="210720" spans="27:27">
      <c r="AA210720" s="271"/>
    </row>
    <row r="210721" spans="27:27">
      <c r="AA210721" s="271"/>
    </row>
    <row r="210722" spans="27:27">
      <c r="AA210722" s="271"/>
    </row>
    <row r="210723" spans="27:27">
      <c r="AA210723" s="271"/>
    </row>
    <row r="210724" spans="27:27">
      <c r="AA210724" s="271"/>
    </row>
    <row r="210725" spans="27:27">
      <c r="AA210725" s="271"/>
    </row>
    <row r="210726" spans="27:27">
      <c r="AA210726" s="271"/>
    </row>
    <row r="210727" spans="27:27">
      <c r="AA210727" s="271"/>
    </row>
    <row r="210728" spans="27:27">
      <c r="AA210728" s="271"/>
    </row>
    <row r="210729" spans="27:27">
      <c r="AA210729" s="271"/>
    </row>
    <row r="210730" spans="27:27">
      <c r="AA210730" s="271"/>
    </row>
    <row r="210731" spans="27:27">
      <c r="AA210731" s="271"/>
    </row>
    <row r="210732" spans="27:27">
      <c r="AA210732" s="271"/>
    </row>
    <row r="210733" spans="27:27">
      <c r="AA210733" s="271"/>
    </row>
    <row r="210734" spans="27:27">
      <c r="AA210734" s="271"/>
    </row>
    <row r="210735" spans="27:27">
      <c r="AA210735" s="271"/>
    </row>
    <row r="210736" spans="27:27">
      <c r="AA210736" s="271"/>
    </row>
    <row r="210737" spans="27:27">
      <c r="AA210737" s="271"/>
    </row>
    <row r="210738" spans="27:27">
      <c r="AA210738" s="271"/>
    </row>
    <row r="210739" spans="27:27">
      <c r="AA210739" s="271"/>
    </row>
    <row r="210740" spans="27:27">
      <c r="AA210740" s="271"/>
    </row>
    <row r="210741" spans="27:27">
      <c r="AA210741" s="271"/>
    </row>
    <row r="210742" spans="27:27">
      <c r="AA210742" s="271"/>
    </row>
    <row r="210743" spans="27:27">
      <c r="AA210743" s="271"/>
    </row>
    <row r="210744" spans="27:27">
      <c r="AA210744" s="271"/>
    </row>
    <row r="210745" spans="27:27">
      <c r="AA210745" s="271"/>
    </row>
    <row r="210746" spans="27:27">
      <c r="AA210746" s="271"/>
    </row>
    <row r="210747" spans="27:27">
      <c r="AA210747" s="271"/>
    </row>
    <row r="210748" spans="27:27">
      <c r="AA210748" s="271"/>
    </row>
    <row r="210749" spans="27:27">
      <c r="AA210749" s="271"/>
    </row>
    <row r="210750" spans="27:27">
      <c r="AA210750" s="271"/>
    </row>
    <row r="210751" spans="27:27">
      <c r="AA210751" s="271"/>
    </row>
    <row r="210752" spans="27:27">
      <c r="AA210752" s="271"/>
    </row>
    <row r="210753" spans="27:27">
      <c r="AA210753" s="271"/>
    </row>
    <row r="210754" spans="27:27">
      <c r="AA210754" s="271"/>
    </row>
    <row r="210755" spans="27:27">
      <c r="AA210755" s="271"/>
    </row>
    <row r="210756" spans="27:27">
      <c r="AA210756" s="271"/>
    </row>
    <row r="210757" spans="27:27">
      <c r="AA210757" s="271"/>
    </row>
    <row r="210758" spans="27:27">
      <c r="AA210758" s="271"/>
    </row>
    <row r="210759" spans="27:27">
      <c r="AA210759" s="271"/>
    </row>
    <row r="210760" spans="27:27">
      <c r="AA210760" s="271"/>
    </row>
    <row r="210761" spans="27:27">
      <c r="AA210761" s="271"/>
    </row>
    <row r="210762" spans="27:27">
      <c r="AA210762" s="271"/>
    </row>
    <row r="210763" spans="27:27">
      <c r="AA210763" s="271"/>
    </row>
    <row r="210764" spans="27:27">
      <c r="AA210764" s="271"/>
    </row>
    <row r="210765" spans="27:27">
      <c r="AA210765" s="271"/>
    </row>
    <row r="210766" spans="27:27">
      <c r="AA210766" s="271"/>
    </row>
    <row r="210767" spans="27:27">
      <c r="AA210767" s="271"/>
    </row>
    <row r="210768" spans="27:27">
      <c r="AA210768" s="271"/>
    </row>
    <row r="210769" spans="27:27">
      <c r="AA210769" s="271"/>
    </row>
    <row r="210770" spans="27:27">
      <c r="AA210770" s="271"/>
    </row>
    <row r="210771" spans="27:27">
      <c r="AA210771" s="271"/>
    </row>
    <row r="210772" spans="27:27">
      <c r="AA210772" s="271"/>
    </row>
    <row r="210773" spans="27:27">
      <c r="AA210773" s="271"/>
    </row>
    <row r="210774" spans="27:27">
      <c r="AA210774" s="271"/>
    </row>
    <row r="210775" spans="27:27">
      <c r="AA210775" s="271"/>
    </row>
    <row r="210776" spans="27:27">
      <c r="AA210776" s="271"/>
    </row>
    <row r="210777" spans="27:27">
      <c r="AA210777" s="271"/>
    </row>
    <row r="210778" spans="27:27">
      <c r="AA210778" s="271"/>
    </row>
    <row r="210779" spans="27:27">
      <c r="AA210779" s="271"/>
    </row>
    <row r="210780" spans="27:27">
      <c r="AA210780" s="271"/>
    </row>
    <row r="210781" spans="27:27">
      <c r="AA210781" s="271"/>
    </row>
    <row r="210782" spans="27:27">
      <c r="AA210782" s="271"/>
    </row>
    <row r="210783" spans="27:27">
      <c r="AA210783" s="271"/>
    </row>
    <row r="210784" spans="27:27">
      <c r="AA210784" s="271"/>
    </row>
    <row r="210785" spans="27:27">
      <c r="AA210785" s="271"/>
    </row>
    <row r="210786" spans="27:27">
      <c r="AA210786" s="271"/>
    </row>
    <row r="210787" spans="27:27">
      <c r="AA210787" s="271"/>
    </row>
    <row r="210788" spans="27:27">
      <c r="AA210788" s="271"/>
    </row>
    <row r="210789" spans="27:27">
      <c r="AA210789" s="271"/>
    </row>
    <row r="210790" spans="27:27">
      <c r="AA210790" s="271"/>
    </row>
    <row r="210791" spans="27:27">
      <c r="AA210791" s="271"/>
    </row>
    <row r="210792" spans="27:27">
      <c r="AA210792" s="271"/>
    </row>
    <row r="210793" spans="27:27">
      <c r="AA210793" s="271"/>
    </row>
    <row r="210794" spans="27:27">
      <c r="AA210794" s="271"/>
    </row>
    <row r="210795" spans="27:27">
      <c r="AA210795" s="271"/>
    </row>
    <row r="210796" spans="27:27">
      <c r="AA210796" s="271"/>
    </row>
    <row r="210797" spans="27:27">
      <c r="AA210797" s="271"/>
    </row>
    <row r="210798" spans="27:27">
      <c r="AA210798" s="271"/>
    </row>
    <row r="210799" spans="27:27">
      <c r="AA210799" s="271"/>
    </row>
    <row r="210800" spans="27:27">
      <c r="AA210800" s="271"/>
    </row>
    <row r="210801" spans="27:27">
      <c r="AA210801" s="271"/>
    </row>
    <row r="210802" spans="27:27">
      <c r="AA210802" s="271"/>
    </row>
    <row r="210803" spans="27:27">
      <c r="AA210803" s="271"/>
    </row>
    <row r="210804" spans="27:27">
      <c r="AA210804" s="271"/>
    </row>
    <row r="210805" spans="27:27">
      <c r="AA210805" s="271"/>
    </row>
    <row r="210806" spans="27:27">
      <c r="AA210806" s="271"/>
    </row>
    <row r="210807" spans="27:27">
      <c r="AA210807" s="271"/>
    </row>
    <row r="210808" spans="27:27">
      <c r="AA210808" s="271"/>
    </row>
    <row r="210809" spans="27:27">
      <c r="AA210809" s="271"/>
    </row>
    <row r="210810" spans="27:27">
      <c r="AA210810" s="271"/>
    </row>
    <row r="210811" spans="27:27">
      <c r="AA210811" s="271"/>
    </row>
    <row r="210812" spans="27:27">
      <c r="AA210812" s="271"/>
    </row>
    <row r="210813" spans="27:27">
      <c r="AA210813" s="271"/>
    </row>
    <row r="210814" spans="27:27">
      <c r="AA210814" s="271"/>
    </row>
    <row r="210815" spans="27:27">
      <c r="AA210815" s="271"/>
    </row>
    <row r="210816" spans="27:27">
      <c r="AA210816" s="271"/>
    </row>
    <row r="210817" spans="27:27">
      <c r="AA210817" s="271"/>
    </row>
    <row r="210818" spans="27:27">
      <c r="AA210818" s="271"/>
    </row>
    <row r="210819" spans="27:27">
      <c r="AA210819" s="271"/>
    </row>
    <row r="210820" spans="27:27">
      <c r="AA210820" s="271"/>
    </row>
    <row r="210821" spans="27:27">
      <c r="AA210821" s="271"/>
    </row>
    <row r="210822" spans="27:27">
      <c r="AA210822" s="271"/>
    </row>
    <row r="210823" spans="27:27">
      <c r="AA210823" s="271"/>
    </row>
    <row r="210824" spans="27:27">
      <c r="AA210824" s="271"/>
    </row>
    <row r="210825" spans="27:27">
      <c r="AA210825" s="271"/>
    </row>
    <row r="210826" spans="27:27">
      <c r="AA210826" s="271"/>
    </row>
    <row r="210827" spans="27:27">
      <c r="AA210827" s="271"/>
    </row>
    <row r="210828" spans="27:27">
      <c r="AA210828" s="271"/>
    </row>
    <row r="210829" spans="27:27">
      <c r="AA210829" s="271"/>
    </row>
    <row r="210830" spans="27:27">
      <c r="AA210830" s="271"/>
    </row>
    <row r="210831" spans="27:27">
      <c r="AA210831" s="271"/>
    </row>
    <row r="210832" spans="27:27">
      <c r="AA210832" s="271"/>
    </row>
    <row r="210833" spans="27:27">
      <c r="AA210833" s="271"/>
    </row>
    <row r="210834" spans="27:27">
      <c r="AA210834" s="271"/>
    </row>
    <row r="210835" spans="27:27">
      <c r="AA210835" s="271"/>
    </row>
    <row r="210836" spans="27:27">
      <c r="AA210836" s="271"/>
    </row>
    <row r="210837" spans="27:27">
      <c r="AA210837" s="271"/>
    </row>
    <row r="210838" spans="27:27">
      <c r="AA210838" s="271"/>
    </row>
    <row r="210839" spans="27:27">
      <c r="AA210839" s="271"/>
    </row>
    <row r="210840" spans="27:27">
      <c r="AA210840" s="271"/>
    </row>
    <row r="210841" spans="27:27">
      <c r="AA210841" s="271"/>
    </row>
    <row r="210842" spans="27:27">
      <c r="AA210842" s="271"/>
    </row>
    <row r="210843" spans="27:27">
      <c r="AA210843" s="271"/>
    </row>
    <row r="210844" spans="27:27">
      <c r="AA210844" s="271"/>
    </row>
    <row r="210845" spans="27:27">
      <c r="AA210845" s="271"/>
    </row>
    <row r="210846" spans="27:27">
      <c r="AA210846" s="271"/>
    </row>
    <row r="210847" spans="27:27">
      <c r="AA210847" s="271"/>
    </row>
    <row r="210848" spans="27:27">
      <c r="AA210848" s="271"/>
    </row>
    <row r="210849" spans="27:27">
      <c r="AA210849" s="271"/>
    </row>
    <row r="210850" spans="27:27">
      <c r="AA210850" s="271"/>
    </row>
    <row r="210851" spans="27:27">
      <c r="AA210851" s="271"/>
    </row>
    <row r="210852" spans="27:27">
      <c r="AA210852" s="271"/>
    </row>
    <row r="210853" spans="27:27">
      <c r="AA210853" s="271"/>
    </row>
    <row r="210854" spans="27:27">
      <c r="AA210854" s="271"/>
    </row>
    <row r="210855" spans="27:27">
      <c r="AA210855" s="271"/>
    </row>
    <row r="210856" spans="27:27">
      <c r="AA210856" s="271"/>
    </row>
    <row r="210857" spans="27:27">
      <c r="AA210857" s="271"/>
    </row>
    <row r="210858" spans="27:27">
      <c r="AA210858" s="271"/>
    </row>
    <row r="210859" spans="27:27">
      <c r="AA210859" s="271"/>
    </row>
    <row r="210860" spans="27:27">
      <c r="AA210860" s="271"/>
    </row>
    <row r="210861" spans="27:27">
      <c r="AA210861" s="271"/>
    </row>
    <row r="210862" spans="27:27">
      <c r="AA210862" s="271"/>
    </row>
    <row r="210863" spans="27:27">
      <c r="AA210863" s="271"/>
    </row>
    <row r="210864" spans="27:27">
      <c r="AA210864" s="271"/>
    </row>
    <row r="210865" spans="27:27">
      <c r="AA210865" s="271"/>
    </row>
    <row r="210866" spans="27:27">
      <c r="AA210866" s="271"/>
    </row>
    <row r="210867" spans="27:27">
      <c r="AA210867" s="271"/>
    </row>
    <row r="210868" spans="27:27">
      <c r="AA210868" s="271"/>
    </row>
    <row r="210869" spans="27:27">
      <c r="AA210869" s="271"/>
    </row>
    <row r="210870" spans="27:27">
      <c r="AA210870" s="271"/>
    </row>
    <row r="210871" spans="27:27">
      <c r="AA210871" s="271"/>
    </row>
    <row r="210872" spans="27:27">
      <c r="AA210872" s="271"/>
    </row>
    <row r="210873" spans="27:27">
      <c r="AA210873" s="271"/>
    </row>
    <row r="210874" spans="27:27">
      <c r="AA210874" s="271"/>
    </row>
    <row r="210875" spans="27:27">
      <c r="AA210875" s="271"/>
    </row>
    <row r="210876" spans="27:27">
      <c r="AA210876" s="271"/>
    </row>
    <row r="210877" spans="27:27">
      <c r="AA210877" s="271"/>
    </row>
    <row r="210878" spans="27:27">
      <c r="AA210878" s="271"/>
    </row>
    <row r="210879" spans="27:27">
      <c r="AA210879" s="271"/>
    </row>
    <row r="210880" spans="27:27">
      <c r="AA210880" s="271"/>
    </row>
    <row r="210881" spans="27:27">
      <c r="AA210881" s="271"/>
    </row>
    <row r="210882" spans="27:27">
      <c r="AA210882" s="271"/>
    </row>
    <row r="210883" spans="27:27">
      <c r="AA210883" s="271"/>
    </row>
    <row r="210884" spans="27:27">
      <c r="AA210884" s="271"/>
    </row>
    <row r="210885" spans="27:27">
      <c r="AA210885" s="271"/>
    </row>
    <row r="210886" spans="27:27">
      <c r="AA210886" s="271"/>
    </row>
    <row r="210887" spans="27:27">
      <c r="AA210887" s="271"/>
    </row>
    <row r="210888" spans="27:27">
      <c r="AA210888" s="271"/>
    </row>
    <row r="210889" spans="27:27">
      <c r="AA210889" s="271"/>
    </row>
    <row r="210890" spans="27:27">
      <c r="AA210890" s="271"/>
    </row>
    <row r="210891" spans="27:27">
      <c r="AA210891" s="271"/>
    </row>
    <row r="210892" spans="27:27">
      <c r="AA210892" s="271"/>
    </row>
    <row r="210893" spans="27:27">
      <c r="AA210893" s="271"/>
    </row>
    <row r="210894" spans="27:27">
      <c r="AA210894" s="271"/>
    </row>
    <row r="210895" spans="27:27">
      <c r="AA210895" s="271"/>
    </row>
    <row r="210896" spans="27:27">
      <c r="AA210896" s="271"/>
    </row>
    <row r="210897" spans="27:27">
      <c r="AA210897" s="271"/>
    </row>
    <row r="210898" spans="27:27">
      <c r="AA210898" s="271"/>
    </row>
    <row r="210899" spans="27:27">
      <c r="AA210899" s="271"/>
    </row>
    <row r="210900" spans="27:27">
      <c r="AA210900" s="271"/>
    </row>
    <row r="210901" spans="27:27">
      <c r="AA210901" s="271"/>
    </row>
    <row r="210902" spans="27:27">
      <c r="AA210902" s="271"/>
    </row>
    <row r="210903" spans="27:27">
      <c r="AA210903" s="271"/>
    </row>
    <row r="210904" spans="27:27">
      <c r="AA210904" s="271"/>
    </row>
    <row r="210905" spans="27:27">
      <c r="AA210905" s="271"/>
    </row>
    <row r="210906" spans="27:27">
      <c r="AA210906" s="271"/>
    </row>
    <row r="210907" spans="27:27">
      <c r="AA210907" s="271"/>
    </row>
    <row r="210908" spans="27:27">
      <c r="AA210908" s="271"/>
    </row>
    <row r="210909" spans="27:27">
      <c r="AA210909" s="271"/>
    </row>
    <row r="210910" spans="27:27">
      <c r="AA210910" s="271"/>
    </row>
    <row r="210911" spans="27:27">
      <c r="AA210911" s="271"/>
    </row>
    <row r="210912" spans="27:27">
      <c r="AA210912" s="271"/>
    </row>
    <row r="210913" spans="27:27">
      <c r="AA210913" s="271"/>
    </row>
    <row r="210914" spans="27:27">
      <c r="AA210914" s="271"/>
    </row>
    <row r="210915" spans="27:27">
      <c r="AA210915" s="271"/>
    </row>
    <row r="210916" spans="27:27">
      <c r="AA210916" s="271"/>
    </row>
    <row r="210917" spans="27:27">
      <c r="AA210917" s="271"/>
    </row>
    <row r="210918" spans="27:27">
      <c r="AA210918" s="271"/>
    </row>
    <row r="210919" spans="27:27">
      <c r="AA210919" s="271"/>
    </row>
    <row r="210920" spans="27:27">
      <c r="AA210920" s="271"/>
    </row>
    <row r="210921" spans="27:27">
      <c r="AA210921" s="271"/>
    </row>
    <row r="210922" spans="27:27">
      <c r="AA210922" s="271"/>
    </row>
    <row r="210923" spans="27:27">
      <c r="AA210923" s="271"/>
    </row>
    <row r="210924" spans="27:27">
      <c r="AA210924" s="271"/>
    </row>
    <row r="210925" spans="27:27">
      <c r="AA210925" s="271"/>
    </row>
    <row r="210926" spans="27:27">
      <c r="AA210926" s="271"/>
    </row>
    <row r="210927" spans="27:27">
      <c r="AA210927" s="271"/>
    </row>
    <row r="210928" spans="27:27">
      <c r="AA210928" s="271"/>
    </row>
    <row r="210929" spans="27:27">
      <c r="AA210929" s="271"/>
    </row>
    <row r="210930" spans="27:27">
      <c r="AA210930" s="271"/>
    </row>
    <row r="210931" spans="27:27">
      <c r="AA210931" s="271"/>
    </row>
    <row r="210932" spans="27:27">
      <c r="AA210932" s="271"/>
    </row>
    <row r="210933" spans="27:27">
      <c r="AA210933" s="271"/>
    </row>
    <row r="210934" spans="27:27">
      <c r="AA210934" s="271"/>
    </row>
    <row r="210935" spans="27:27">
      <c r="AA210935" s="271"/>
    </row>
    <row r="210936" spans="27:27">
      <c r="AA210936" s="271"/>
    </row>
    <row r="210937" spans="27:27">
      <c r="AA210937" s="271"/>
    </row>
    <row r="210938" spans="27:27">
      <c r="AA210938" s="271"/>
    </row>
    <row r="210939" spans="27:27">
      <c r="AA210939" s="271"/>
    </row>
    <row r="210940" spans="27:27">
      <c r="AA210940" s="271"/>
    </row>
    <row r="210941" spans="27:27">
      <c r="AA210941" s="271"/>
    </row>
    <row r="210942" spans="27:27">
      <c r="AA210942" s="271"/>
    </row>
    <row r="210943" spans="27:27">
      <c r="AA210943" s="271"/>
    </row>
    <row r="210944" spans="27:27">
      <c r="AA210944" s="271"/>
    </row>
    <row r="210945" spans="27:27">
      <c r="AA210945" s="271"/>
    </row>
    <row r="210946" spans="27:27">
      <c r="AA210946" s="271"/>
    </row>
    <row r="210947" spans="27:27">
      <c r="AA210947" s="271"/>
    </row>
    <row r="210948" spans="27:27">
      <c r="AA210948" s="271"/>
    </row>
    <row r="210949" spans="27:27">
      <c r="AA210949" s="271"/>
    </row>
    <row r="210950" spans="27:27">
      <c r="AA210950" s="271"/>
    </row>
    <row r="210951" spans="27:27">
      <c r="AA210951" s="271"/>
    </row>
    <row r="210952" spans="27:27">
      <c r="AA210952" s="271"/>
    </row>
    <row r="210953" spans="27:27">
      <c r="AA210953" s="271"/>
    </row>
    <row r="210954" spans="27:27">
      <c r="AA210954" s="271"/>
    </row>
    <row r="210955" spans="27:27">
      <c r="AA210955" s="271"/>
    </row>
    <row r="210956" spans="27:27">
      <c r="AA210956" s="271"/>
    </row>
    <row r="210957" spans="27:27">
      <c r="AA210957" s="271"/>
    </row>
    <row r="210958" spans="27:27">
      <c r="AA210958" s="271"/>
    </row>
    <row r="210959" spans="27:27">
      <c r="AA210959" s="271"/>
    </row>
    <row r="210960" spans="27:27">
      <c r="AA210960" s="271"/>
    </row>
    <row r="210961" spans="27:27">
      <c r="AA210961" s="271"/>
    </row>
    <row r="210962" spans="27:27">
      <c r="AA210962" s="271"/>
    </row>
    <row r="210963" spans="27:27">
      <c r="AA210963" s="271"/>
    </row>
    <row r="210964" spans="27:27">
      <c r="AA210964" s="271"/>
    </row>
    <row r="210965" spans="27:27">
      <c r="AA210965" s="271"/>
    </row>
    <row r="210966" spans="27:27">
      <c r="AA210966" s="271"/>
    </row>
    <row r="210967" spans="27:27">
      <c r="AA210967" s="271"/>
    </row>
    <row r="210968" spans="27:27">
      <c r="AA210968" s="271"/>
    </row>
    <row r="210969" spans="27:27">
      <c r="AA210969" s="271"/>
    </row>
    <row r="210970" spans="27:27">
      <c r="AA210970" s="271"/>
    </row>
    <row r="210971" spans="27:27">
      <c r="AA210971" s="271"/>
    </row>
    <row r="210972" spans="27:27">
      <c r="AA210972" s="271"/>
    </row>
    <row r="210973" spans="27:27">
      <c r="AA210973" s="271"/>
    </row>
    <row r="210974" spans="27:27">
      <c r="AA210974" s="271"/>
    </row>
    <row r="210975" spans="27:27">
      <c r="AA210975" s="271"/>
    </row>
    <row r="210976" spans="27:27">
      <c r="AA210976" s="271"/>
    </row>
    <row r="210977" spans="27:27">
      <c r="AA210977" s="271"/>
    </row>
    <row r="210978" spans="27:27">
      <c r="AA210978" s="271"/>
    </row>
    <row r="210979" spans="27:27">
      <c r="AA210979" s="271"/>
    </row>
    <row r="210980" spans="27:27">
      <c r="AA210980" s="271"/>
    </row>
    <row r="210981" spans="27:27">
      <c r="AA210981" s="271"/>
    </row>
    <row r="210982" spans="27:27">
      <c r="AA210982" s="271"/>
    </row>
    <row r="210983" spans="27:27">
      <c r="AA210983" s="271"/>
    </row>
    <row r="210984" spans="27:27">
      <c r="AA210984" s="271"/>
    </row>
    <row r="210985" spans="27:27">
      <c r="AA210985" s="271"/>
    </row>
    <row r="210986" spans="27:27">
      <c r="AA210986" s="271"/>
    </row>
    <row r="210987" spans="27:27">
      <c r="AA210987" s="271"/>
    </row>
    <row r="210988" spans="27:27">
      <c r="AA210988" s="271"/>
    </row>
    <row r="210989" spans="27:27">
      <c r="AA210989" s="271"/>
    </row>
    <row r="210990" spans="27:27">
      <c r="AA210990" s="271"/>
    </row>
    <row r="210991" spans="27:27">
      <c r="AA210991" s="271"/>
    </row>
    <row r="210992" spans="27:27">
      <c r="AA210992" s="271"/>
    </row>
    <row r="210993" spans="27:27">
      <c r="AA210993" s="271"/>
    </row>
    <row r="210994" spans="27:27">
      <c r="AA210994" s="271"/>
    </row>
    <row r="210995" spans="27:27">
      <c r="AA210995" s="271"/>
    </row>
    <row r="210996" spans="27:27">
      <c r="AA210996" s="271"/>
    </row>
    <row r="210997" spans="27:27">
      <c r="AA210997" s="271"/>
    </row>
    <row r="210998" spans="27:27">
      <c r="AA210998" s="271"/>
    </row>
    <row r="210999" spans="27:27">
      <c r="AA210999" s="271"/>
    </row>
    <row r="211000" spans="27:27">
      <c r="AA211000" s="271"/>
    </row>
    <row r="211001" spans="27:27">
      <c r="AA211001" s="271"/>
    </row>
    <row r="211002" spans="27:27">
      <c r="AA211002" s="271"/>
    </row>
    <row r="211003" spans="27:27">
      <c r="AA211003" s="271"/>
    </row>
    <row r="211004" spans="27:27">
      <c r="AA211004" s="271"/>
    </row>
    <row r="211005" spans="27:27">
      <c r="AA211005" s="271"/>
    </row>
    <row r="211006" spans="27:27">
      <c r="AA211006" s="271"/>
    </row>
    <row r="211007" spans="27:27">
      <c r="AA211007" s="271"/>
    </row>
    <row r="211008" spans="27:27">
      <c r="AA211008" s="271"/>
    </row>
    <row r="211009" spans="27:27">
      <c r="AA211009" s="271"/>
    </row>
    <row r="211010" spans="27:27">
      <c r="AA211010" s="271"/>
    </row>
    <row r="211011" spans="27:27">
      <c r="AA211011" s="271"/>
    </row>
    <row r="211012" spans="27:27">
      <c r="AA211012" s="271"/>
    </row>
    <row r="211013" spans="27:27">
      <c r="AA211013" s="271"/>
    </row>
    <row r="211014" spans="27:27">
      <c r="AA211014" s="271"/>
    </row>
    <row r="211015" spans="27:27">
      <c r="AA211015" s="271"/>
    </row>
    <row r="211016" spans="27:27">
      <c r="AA211016" s="271"/>
    </row>
    <row r="211017" spans="27:27">
      <c r="AA211017" s="271"/>
    </row>
    <row r="211018" spans="27:27">
      <c r="AA211018" s="271"/>
    </row>
    <row r="211019" spans="27:27">
      <c r="AA211019" s="271"/>
    </row>
    <row r="211020" spans="27:27">
      <c r="AA211020" s="271"/>
    </row>
    <row r="211021" spans="27:27">
      <c r="AA211021" s="271"/>
    </row>
    <row r="211022" spans="27:27">
      <c r="AA211022" s="271"/>
    </row>
    <row r="211023" spans="27:27">
      <c r="AA211023" s="271"/>
    </row>
    <row r="211024" spans="27:27">
      <c r="AA211024" s="271"/>
    </row>
    <row r="211025" spans="27:27">
      <c r="AA211025" s="271"/>
    </row>
    <row r="211026" spans="27:27">
      <c r="AA211026" s="271"/>
    </row>
    <row r="211027" spans="27:27">
      <c r="AA211027" s="271"/>
    </row>
    <row r="211028" spans="27:27">
      <c r="AA211028" s="271"/>
    </row>
    <row r="211029" spans="27:27">
      <c r="AA211029" s="271"/>
    </row>
    <row r="211030" spans="27:27">
      <c r="AA211030" s="271"/>
    </row>
    <row r="211031" spans="27:27">
      <c r="AA211031" s="271"/>
    </row>
    <row r="211032" spans="27:27">
      <c r="AA211032" s="271"/>
    </row>
    <row r="211033" spans="27:27">
      <c r="AA211033" s="271"/>
    </row>
    <row r="211034" spans="27:27">
      <c r="AA211034" s="271"/>
    </row>
    <row r="211035" spans="27:27">
      <c r="AA211035" s="271"/>
    </row>
    <row r="211036" spans="27:27">
      <c r="AA211036" s="271"/>
    </row>
    <row r="211037" spans="27:27">
      <c r="AA211037" s="271"/>
    </row>
    <row r="211038" spans="27:27">
      <c r="AA211038" s="271"/>
    </row>
    <row r="211039" spans="27:27">
      <c r="AA211039" s="271"/>
    </row>
    <row r="211040" spans="27:27">
      <c r="AA211040" s="271"/>
    </row>
    <row r="211041" spans="27:27">
      <c r="AA211041" s="271"/>
    </row>
    <row r="211042" spans="27:27">
      <c r="AA211042" s="271"/>
    </row>
    <row r="211043" spans="27:27">
      <c r="AA211043" s="271"/>
    </row>
    <row r="211044" spans="27:27">
      <c r="AA211044" s="271"/>
    </row>
    <row r="211045" spans="27:27">
      <c r="AA211045" s="271"/>
    </row>
    <row r="211046" spans="27:27">
      <c r="AA211046" s="271"/>
    </row>
    <row r="211047" spans="27:27">
      <c r="AA211047" s="271"/>
    </row>
    <row r="211048" spans="27:27">
      <c r="AA211048" s="271"/>
    </row>
    <row r="211049" spans="27:27">
      <c r="AA211049" s="271"/>
    </row>
    <row r="211050" spans="27:27">
      <c r="AA211050" s="271"/>
    </row>
    <row r="211051" spans="27:27">
      <c r="AA211051" s="271"/>
    </row>
    <row r="211052" spans="27:27">
      <c r="AA211052" s="271"/>
    </row>
    <row r="211053" spans="27:27">
      <c r="AA211053" s="271"/>
    </row>
    <row r="211054" spans="27:27">
      <c r="AA211054" s="271"/>
    </row>
    <row r="211055" spans="27:27">
      <c r="AA211055" s="271"/>
    </row>
    <row r="211056" spans="27:27">
      <c r="AA211056" s="271"/>
    </row>
    <row r="211057" spans="27:27">
      <c r="AA211057" s="271"/>
    </row>
    <row r="211058" spans="27:27">
      <c r="AA211058" s="271"/>
    </row>
    <row r="211059" spans="27:27">
      <c r="AA211059" s="271"/>
    </row>
    <row r="211060" spans="27:27">
      <c r="AA211060" s="271"/>
    </row>
    <row r="211061" spans="27:27">
      <c r="AA211061" s="271"/>
    </row>
    <row r="211062" spans="27:27">
      <c r="AA211062" s="271"/>
    </row>
    <row r="211063" spans="27:27">
      <c r="AA211063" s="271"/>
    </row>
    <row r="211064" spans="27:27">
      <c r="AA211064" s="271"/>
    </row>
    <row r="211065" spans="27:27">
      <c r="AA211065" s="271"/>
    </row>
    <row r="211066" spans="27:27">
      <c r="AA211066" s="271"/>
    </row>
    <row r="211067" spans="27:27">
      <c r="AA211067" s="271"/>
    </row>
    <row r="211068" spans="27:27">
      <c r="AA211068" s="271"/>
    </row>
    <row r="211069" spans="27:27">
      <c r="AA211069" s="271"/>
    </row>
    <row r="211070" spans="27:27">
      <c r="AA211070" s="271"/>
    </row>
    <row r="211071" spans="27:27">
      <c r="AA211071" s="271"/>
    </row>
    <row r="211072" spans="27:27">
      <c r="AA211072" s="271"/>
    </row>
    <row r="211073" spans="27:27">
      <c r="AA211073" s="271"/>
    </row>
    <row r="211074" spans="27:27">
      <c r="AA211074" s="271"/>
    </row>
    <row r="211075" spans="27:27">
      <c r="AA211075" s="271"/>
    </row>
    <row r="211076" spans="27:27">
      <c r="AA211076" s="271"/>
    </row>
    <row r="211077" spans="27:27">
      <c r="AA211077" s="271"/>
    </row>
    <row r="211078" spans="27:27">
      <c r="AA211078" s="271"/>
    </row>
    <row r="211079" spans="27:27">
      <c r="AA211079" s="271"/>
    </row>
    <row r="211080" spans="27:27">
      <c r="AA211080" s="271"/>
    </row>
    <row r="211081" spans="27:27">
      <c r="AA211081" s="271"/>
    </row>
    <row r="211082" spans="27:27">
      <c r="AA211082" s="271"/>
    </row>
    <row r="211083" spans="27:27">
      <c r="AA211083" s="271"/>
    </row>
    <row r="211084" spans="27:27">
      <c r="AA211084" s="271"/>
    </row>
    <row r="211085" spans="27:27">
      <c r="AA211085" s="271"/>
    </row>
    <row r="211086" spans="27:27">
      <c r="AA211086" s="271"/>
    </row>
    <row r="211087" spans="27:27">
      <c r="AA211087" s="271"/>
    </row>
    <row r="211088" spans="27:27">
      <c r="AA211088" s="271"/>
    </row>
    <row r="211089" spans="27:27">
      <c r="AA211089" s="271"/>
    </row>
    <row r="211090" spans="27:27">
      <c r="AA211090" s="271"/>
    </row>
    <row r="211091" spans="27:27">
      <c r="AA211091" s="271"/>
    </row>
    <row r="211092" spans="27:27">
      <c r="AA211092" s="271"/>
    </row>
    <row r="211093" spans="27:27">
      <c r="AA211093" s="271"/>
    </row>
    <row r="211094" spans="27:27">
      <c r="AA211094" s="271"/>
    </row>
    <row r="211095" spans="27:27">
      <c r="AA211095" s="271"/>
    </row>
    <row r="211096" spans="27:27">
      <c r="AA211096" s="271"/>
    </row>
    <row r="211097" spans="27:27">
      <c r="AA211097" s="271"/>
    </row>
    <row r="211098" spans="27:27">
      <c r="AA211098" s="271"/>
    </row>
    <row r="211099" spans="27:27">
      <c r="AA211099" s="271"/>
    </row>
    <row r="211100" spans="27:27">
      <c r="AA211100" s="271"/>
    </row>
    <row r="211101" spans="27:27">
      <c r="AA211101" s="271"/>
    </row>
    <row r="211102" spans="27:27">
      <c r="AA211102" s="271"/>
    </row>
    <row r="211103" spans="27:27">
      <c r="AA211103" s="271"/>
    </row>
    <row r="211104" spans="27:27">
      <c r="AA211104" s="271"/>
    </row>
    <row r="211105" spans="27:27">
      <c r="AA211105" s="271"/>
    </row>
    <row r="211106" spans="27:27">
      <c r="AA211106" s="271"/>
    </row>
    <row r="211107" spans="27:27">
      <c r="AA211107" s="271"/>
    </row>
    <row r="211108" spans="27:27">
      <c r="AA211108" s="271"/>
    </row>
    <row r="211109" spans="27:27">
      <c r="AA211109" s="271"/>
    </row>
    <row r="211110" spans="27:27">
      <c r="AA211110" s="271"/>
    </row>
    <row r="211111" spans="27:27">
      <c r="AA211111" s="271"/>
    </row>
    <row r="211112" spans="27:27">
      <c r="AA211112" s="271"/>
    </row>
    <row r="211113" spans="27:27">
      <c r="AA211113" s="271"/>
    </row>
    <row r="211114" spans="27:27">
      <c r="AA211114" s="271"/>
    </row>
    <row r="211115" spans="27:27">
      <c r="AA211115" s="271"/>
    </row>
    <row r="211116" spans="27:27">
      <c r="AA211116" s="271"/>
    </row>
    <row r="211117" spans="27:27">
      <c r="AA211117" s="271"/>
    </row>
    <row r="211118" spans="27:27">
      <c r="AA211118" s="271"/>
    </row>
    <row r="211119" spans="27:27">
      <c r="AA211119" s="271"/>
    </row>
    <row r="211120" spans="27:27">
      <c r="AA211120" s="271"/>
    </row>
    <row r="211121" spans="27:27">
      <c r="AA211121" s="271"/>
    </row>
    <row r="211122" spans="27:27">
      <c r="AA211122" s="271"/>
    </row>
    <row r="211123" spans="27:27">
      <c r="AA211123" s="271"/>
    </row>
    <row r="211124" spans="27:27">
      <c r="AA211124" s="271"/>
    </row>
    <row r="211125" spans="27:27">
      <c r="AA211125" s="271"/>
    </row>
    <row r="211126" spans="27:27">
      <c r="AA211126" s="271"/>
    </row>
    <row r="211127" spans="27:27">
      <c r="AA211127" s="271"/>
    </row>
    <row r="211128" spans="27:27">
      <c r="AA211128" s="271"/>
    </row>
    <row r="211129" spans="27:27">
      <c r="AA211129" s="271"/>
    </row>
    <row r="211130" spans="27:27">
      <c r="AA211130" s="271"/>
    </row>
    <row r="211131" spans="27:27">
      <c r="AA211131" s="271"/>
    </row>
    <row r="211132" spans="27:27">
      <c r="AA211132" s="271"/>
    </row>
    <row r="211133" spans="27:27">
      <c r="AA211133" s="271"/>
    </row>
    <row r="211134" spans="27:27">
      <c r="AA211134" s="271"/>
    </row>
    <row r="211135" spans="27:27">
      <c r="AA211135" s="271"/>
    </row>
    <row r="211136" spans="27:27">
      <c r="AA211136" s="271"/>
    </row>
    <row r="211137" spans="27:27">
      <c r="AA211137" s="271"/>
    </row>
    <row r="211138" spans="27:27">
      <c r="AA211138" s="271"/>
    </row>
    <row r="211139" spans="27:27">
      <c r="AA211139" s="271"/>
    </row>
    <row r="211140" spans="27:27">
      <c r="AA211140" s="271"/>
    </row>
    <row r="211141" spans="27:27">
      <c r="AA211141" s="271"/>
    </row>
    <row r="211142" spans="27:27">
      <c r="AA211142" s="271"/>
    </row>
    <row r="211143" spans="27:27">
      <c r="AA211143" s="271"/>
    </row>
    <row r="211144" spans="27:27">
      <c r="AA211144" s="271"/>
    </row>
    <row r="211145" spans="27:27">
      <c r="AA211145" s="271"/>
    </row>
    <row r="211146" spans="27:27">
      <c r="AA211146" s="271"/>
    </row>
    <row r="211147" spans="27:27">
      <c r="AA211147" s="271"/>
    </row>
    <row r="211148" spans="27:27">
      <c r="AA211148" s="271"/>
    </row>
    <row r="211149" spans="27:27">
      <c r="AA211149" s="271"/>
    </row>
    <row r="211150" spans="27:27">
      <c r="AA211150" s="271"/>
    </row>
    <row r="211151" spans="27:27">
      <c r="AA211151" s="271"/>
    </row>
    <row r="211152" spans="27:27">
      <c r="AA211152" s="271"/>
    </row>
    <row r="211153" spans="27:27">
      <c r="AA211153" s="271"/>
    </row>
    <row r="211154" spans="27:27">
      <c r="AA211154" s="271"/>
    </row>
    <row r="211155" spans="27:27">
      <c r="AA211155" s="271"/>
    </row>
    <row r="211156" spans="27:27">
      <c r="AA211156" s="271"/>
    </row>
    <row r="211157" spans="27:27">
      <c r="AA211157" s="271"/>
    </row>
    <row r="211158" spans="27:27">
      <c r="AA211158" s="271"/>
    </row>
    <row r="211159" spans="27:27">
      <c r="AA211159" s="271"/>
    </row>
    <row r="211160" spans="27:27">
      <c r="AA211160" s="271"/>
    </row>
    <row r="211161" spans="27:27">
      <c r="AA211161" s="271"/>
    </row>
    <row r="211162" spans="27:27">
      <c r="AA211162" s="271"/>
    </row>
    <row r="211163" spans="27:27">
      <c r="AA211163" s="271"/>
    </row>
    <row r="211164" spans="27:27">
      <c r="AA211164" s="271"/>
    </row>
    <row r="211165" spans="27:27">
      <c r="AA211165" s="271"/>
    </row>
    <row r="211166" spans="27:27">
      <c r="AA211166" s="271"/>
    </row>
    <row r="211167" spans="27:27">
      <c r="AA211167" s="271"/>
    </row>
    <row r="211168" spans="27:27">
      <c r="AA211168" s="271"/>
    </row>
    <row r="211169" spans="27:27">
      <c r="AA211169" s="271"/>
    </row>
    <row r="211170" spans="27:27">
      <c r="AA211170" s="271"/>
    </row>
    <row r="211171" spans="27:27">
      <c r="AA211171" s="271"/>
    </row>
    <row r="211172" spans="27:27">
      <c r="AA211172" s="271"/>
    </row>
    <row r="211173" spans="27:27">
      <c r="AA211173" s="271"/>
    </row>
    <row r="211174" spans="27:27">
      <c r="AA211174" s="271"/>
    </row>
    <row r="211175" spans="27:27">
      <c r="AA211175" s="271"/>
    </row>
    <row r="211176" spans="27:27">
      <c r="AA211176" s="271"/>
    </row>
    <row r="211177" spans="27:27">
      <c r="AA211177" s="271"/>
    </row>
    <row r="211178" spans="27:27">
      <c r="AA211178" s="271"/>
    </row>
    <row r="211179" spans="27:27">
      <c r="AA211179" s="271"/>
    </row>
    <row r="211180" spans="27:27">
      <c r="AA211180" s="271"/>
    </row>
    <row r="211181" spans="27:27">
      <c r="AA211181" s="271"/>
    </row>
    <row r="211182" spans="27:27">
      <c r="AA211182" s="271"/>
    </row>
    <row r="211183" spans="27:27">
      <c r="AA211183" s="271"/>
    </row>
    <row r="211184" spans="27:27">
      <c r="AA211184" s="271"/>
    </row>
    <row r="211185" spans="27:27">
      <c r="AA211185" s="271"/>
    </row>
    <row r="211186" spans="27:27">
      <c r="AA211186" s="271"/>
    </row>
    <row r="211187" spans="27:27">
      <c r="AA211187" s="271"/>
    </row>
    <row r="211188" spans="27:27">
      <c r="AA211188" s="271"/>
    </row>
    <row r="211189" spans="27:27">
      <c r="AA211189" s="271"/>
    </row>
    <row r="211190" spans="27:27">
      <c r="AA211190" s="271"/>
    </row>
    <row r="211191" spans="27:27">
      <c r="AA211191" s="271"/>
    </row>
    <row r="211192" spans="27:27">
      <c r="AA211192" s="271"/>
    </row>
    <row r="211193" spans="27:27">
      <c r="AA211193" s="271"/>
    </row>
    <row r="211194" spans="27:27">
      <c r="AA211194" s="271"/>
    </row>
    <row r="211195" spans="27:27">
      <c r="AA211195" s="271"/>
    </row>
    <row r="211196" spans="27:27">
      <c r="AA211196" s="271"/>
    </row>
    <row r="211197" spans="27:27">
      <c r="AA211197" s="271"/>
    </row>
    <row r="211198" spans="27:27">
      <c r="AA211198" s="271"/>
    </row>
    <row r="211199" spans="27:27">
      <c r="AA211199" s="271"/>
    </row>
    <row r="211200" spans="27:27">
      <c r="AA211200" s="271"/>
    </row>
    <row r="211201" spans="27:27">
      <c r="AA211201" s="271"/>
    </row>
    <row r="211202" spans="27:27">
      <c r="AA211202" s="271"/>
    </row>
    <row r="211203" spans="27:27">
      <c r="AA211203" s="271"/>
    </row>
    <row r="211204" spans="27:27">
      <c r="AA211204" s="271"/>
    </row>
    <row r="211205" spans="27:27">
      <c r="AA211205" s="271"/>
    </row>
    <row r="211206" spans="27:27">
      <c r="AA211206" s="271"/>
    </row>
    <row r="211207" spans="27:27">
      <c r="AA211207" s="271"/>
    </row>
    <row r="211208" spans="27:27">
      <c r="AA211208" s="271"/>
    </row>
    <row r="211209" spans="27:27">
      <c r="AA211209" s="271"/>
    </row>
    <row r="211210" spans="27:27">
      <c r="AA211210" s="271"/>
    </row>
    <row r="211211" spans="27:27">
      <c r="AA211211" s="271"/>
    </row>
    <row r="211212" spans="27:27">
      <c r="AA211212" s="271"/>
    </row>
    <row r="211213" spans="27:27">
      <c r="AA211213" s="271"/>
    </row>
    <row r="211214" spans="27:27">
      <c r="AA211214" s="271"/>
    </row>
    <row r="211215" spans="27:27">
      <c r="AA211215" s="271"/>
    </row>
    <row r="211216" spans="27:27">
      <c r="AA211216" s="271"/>
    </row>
    <row r="211217" spans="27:27">
      <c r="AA211217" s="271"/>
    </row>
    <row r="211218" spans="27:27">
      <c r="AA211218" s="271"/>
    </row>
    <row r="211219" spans="27:27">
      <c r="AA211219" s="271"/>
    </row>
    <row r="211220" spans="27:27">
      <c r="AA211220" s="271"/>
    </row>
    <row r="211221" spans="27:27">
      <c r="AA211221" s="271"/>
    </row>
    <row r="211222" spans="27:27">
      <c r="AA211222" s="271"/>
    </row>
    <row r="211223" spans="27:27">
      <c r="AA211223" s="271"/>
    </row>
    <row r="211224" spans="27:27">
      <c r="AA211224" s="271"/>
    </row>
    <row r="211225" spans="27:27">
      <c r="AA211225" s="271"/>
    </row>
    <row r="211226" spans="27:27">
      <c r="AA211226" s="271"/>
    </row>
    <row r="211227" spans="27:27">
      <c r="AA211227" s="271"/>
    </row>
    <row r="211228" spans="27:27">
      <c r="AA211228" s="271"/>
    </row>
    <row r="211229" spans="27:27">
      <c r="AA211229" s="271"/>
    </row>
    <row r="211230" spans="27:27">
      <c r="AA211230" s="271"/>
    </row>
    <row r="211231" spans="27:27">
      <c r="AA211231" s="271"/>
    </row>
    <row r="211232" spans="27:27">
      <c r="AA211232" s="271"/>
    </row>
    <row r="211233" spans="27:27">
      <c r="AA211233" s="271"/>
    </row>
    <row r="211234" spans="27:27">
      <c r="AA211234" s="271"/>
    </row>
    <row r="211235" spans="27:27">
      <c r="AA211235" s="271"/>
    </row>
    <row r="211236" spans="27:27">
      <c r="AA211236" s="271"/>
    </row>
    <row r="211237" spans="27:27">
      <c r="AA211237" s="271"/>
    </row>
    <row r="211238" spans="27:27">
      <c r="AA211238" s="271"/>
    </row>
    <row r="211239" spans="27:27">
      <c r="AA211239" s="271"/>
    </row>
    <row r="211240" spans="27:27">
      <c r="AA211240" s="271"/>
    </row>
    <row r="211241" spans="27:27">
      <c r="AA211241" s="271"/>
    </row>
    <row r="211242" spans="27:27">
      <c r="AA211242" s="271"/>
    </row>
    <row r="211243" spans="27:27">
      <c r="AA211243" s="271"/>
    </row>
    <row r="211244" spans="27:27">
      <c r="AA211244" s="271"/>
    </row>
    <row r="211245" spans="27:27">
      <c r="AA211245" s="271"/>
    </row>
    <row r="211246" spans="27:27">
      <c r="AA211246" s="271"/>
    </row>
    <row r="211247" spans="27:27">
      <c r="AA211247" s="271"/>
    </row>
    <row r="211248" spans="27:27">
      <c r="AA211248" s="271"/>
    </row>
    <row r="211249" spans="27:27">
      <c r="AA211249" s="271"/>
    </row>
    <row r="211250" spans="27:27">
      <c r="AA211250" s="271"/>
    </row>
    <row r="211251" spans="27:27">
      <c r="AA211251" s="271"/>
    </row>
    <row r="211252" spans="27:27">
      <c r="AA211252" s="271"/>
    </row>
    <row r="211253" spans="27:27">
      <c r="AA211253" s="271"/>
    </row>
    <row r="211254" spans="27:27">
      <c r="AA211254" s="271"/>
    </row>
    <row r="211255" spans="27:27">
      <c r="AA211255" s="271"/>
    </row>
    <row r="211256" spans="27:27">
      <c r="AA211256" s="271"/>
    </row>
    <row r="211257" spans="27:27">
      <c r="AA211257" s="271"/>
    </row>
    <row r="211258" spans="27:27">
      <c r="AA211258" s="271"/>
    </row>
    <row r="211259" spans="27:27">
      <c r="AA211259" s="271"/>
    </row>
    <row r="211260" spans="27:27">
      <c r="AA211260" s="271"/>
    </row>
    <row r="211261" spans="27:27">
      <c r="AA211261" s="271"/>
    </row>
    <row r="211262" spans="27:27">
      <c r="AA211262" s="271"/>
    </row>
    <row r="211263" spans="27:27">
      <c r="AA211263" s="271"/>
    </row>
    <row r="211264" spans="27:27">
      <c r="AA211264" s="271"/>
    </row>
    <row r="211265" spans="27:27">
      <c r="AA211265" s="271"/>
    </row>
    <row r="211266" spans="27:27">
      <c r="AA211266" s="271"/>
    </row>
    <row r="211267" spans="27:27">
      <c r="AA211267" s="271"/>
    </row>
    <row r="211268" spans="27:27">
      <c r="AA211268" s="271"/>
    </row>
    <row r="211269" spans="27:27">
      <c r="AA211269" s="271"/>
    </row>
    <row r="211270" spans="27:27">
      <c r="AA211270" s="271"/>
    </row>
    <row r="211271" spans="27:27">
      <c r="AA211271" s="271"/>
    </row>
    <row r="211272" spans="27:27">
      <c r="AA211272" s="271"/>
    </row>
    <row r="211273" spans="27:27">
      <c r="AA211273" s="271"/>
    </row>
    <row r="211274" spans="27:27">
      <c r="AA211274" s="271"/>
    </row>
    <row r="211275" spans="27:27">
      <c r="AA211275" s="271"/>
    </row>
    <row r="211276" spans="27:27">
      <c r="AA211276" s="271"/>
    </row>
    <row r="211277" spans="27:27">
      <c r="AA211277" s="271"/>
    </row>
    <row r="211278" spans="27:27">
      <c r="AA211278" s="271"/>
    </row>
    <row r="211279" spans="27:27">
      <c r="AA211279" s="271"/>
    </row>
    <row r="211280" spans="27:27">
      <c r="AA211280" s="271"/>
    </row>
    <row r="211281" spans="27:27">
      <c r="AA211281" s="271"/>
    </row>
    <row r="211282" spans="27:27">
      <c r="AA211282" s="271"/>
    </row>
    <row r="211283" spans="27:27">
      <c r="AA211283" s="271"/>
    </row>
    <row r="211284" spans="27:27">
      <c r="AA211284" s="271"/>
    </row>
    <row r="211285" spans="27:27">
      <c r="AA211285" s="271"/>
    </row>
    <row r="211286" spans="27:27">
      <c r="AA211286" s="271"/>
    </row>
    <row r="211287" spans="27:27">
      <c r="AA211287" s="271"/>
    </row>
    <row r="211288" spans="27:27">
      <c r="AA211288" s="271"/>
    </row>
    <row r="211289" spans="27:27">
      <c r="AA211289" s="271"/>
    </row>
    <row r="211290" spans="27:27">
      <c r="AA211290" s="271"/>
    </row>
    <row r="211291" spans="27:27">
      <c r="AA211291" s="271"/>
    </row>
    <row r="211292" spans="27:27">
      <c r="AA211292" s="271"/>
    </row>
    <row r="211293" spans="27:27">
      <c r="AA211293" s="271"/>
    </row>
    <row r="211294" spans="27:27">
      <c r="AA211294" s="271"/>
    </row>
    <row r="211295" spans="27:27">
      <c r="AA211295" s="271"/>
    </row>
    <row r="211296" spans="27:27">
      <c r="AA211296" s="271"/>
    </row>
    <row r="211297" spans="27:27">
      <c r="AA211297" s="271"/>
    </row>
    <row r="211298" spans="27:27">
      <c r="AA211298" s="271"/>
    </row>
    <row r="211299" spans="27:27">
      <c r="AA211299" s="271"/>
    </row>
    <row r="211300" spans="27:27">
      <c r="AA211300" s="271"/>
    </row>
    <row r="211301" spans="27:27">
      <c r="AA211301" s="271"/>
    </row>
    <row r="211302" spans="27:27">
      <c r="AA211302" s="271"/>
    </row>
    <row r="211303" spans="27:27">
      <c r="AA211303" s="271"/>
    </row>
    <row r="211304" spans="27:27">
      <c r="AA211304" s="271"/>
    </row>
    <row r="211305" spans="27:27">
      <c r="AA211305" s="271"/>
    </row>
    <row r="211306" spans="27:27">
      <c r="AA211306" s="271"/>
    </row>
    <row r="211307" spans="27:27">
      <c r="AA211307" s="271"/>
    </row>
    <row r="211308" spans="27:27">
      <c r="AA211308" s="271"/>
    </row>
    <row r="211309" spans="27:27">
      <c r="AA211309" s="271"/>
    </row>
    <row r="211310" spans="27:27">
      <c r="AA211310" s="271"/>
    </row>
    <row r="211311" spans="27:27">
      <c r="AA211311" s="271"/>
    </row>
    <row r="211312" spans="27:27">
      <c r="AA211312" s="271"/>
    </row>
    <row r="211313" spans="27:27">
      <c r="AA211313" s="271"/>
    </row>
    <row r="211314" spans="27:27">
      <c r="AA211314" s="271"/>
    </row>
    <row r="211315" spans="27:27">
      <c r="AA211315" s="271"/>
    </row>
    <row r="211316" spans="27:27">
      <c r="AA211316" s="271"/>
    </row>
    <row r="211317" spans="27:27">
      <c r="AA211317" s="271"/>
    </row>
    <row r="211318" spans="27:27">
      <c r="AA211318" s="271"/>
    </row>
    <row r="211319" spans="27:27">
      <c r="AA211319" s="271"/>
    </row>
    <row r="211320" spans="27:27">
      <c r="AA211320" s="271"/>
    </row>
    <row r="211321" spans="27:27">
      <c r="AA211321" s="271"/>
    </row>
    <row r="211322" spans="27:27">
      <c r="AA211322" s="271"/>
    </row>
    <row r="211323" spans="27:27">
      <c r="AA211323" s="271"/>
    </row>
    <row r="211324" spans="27:27">
      <c r="AA211324" s="271"/>
    </row>
    <row r="211325" spans="27:27">
      <c r="AA211325" s="271"/>
    </row>
    <row r="211326" spans="27:27">
      <c r="AA211326" s="271"/>
    </row>
    <row r="211327" spans="27:27">
      <c r="AA211327" s="271"/>
    </row>
    <row r="211328" spans="27:27">
      <c r="AA211328" s="271"/>
    </row>
    <row r="211329" spans="27:27">
      <c r="AA211329" s="271"/>
    </row>
    <row r="211330" spans="27:27">
      <c r="AA211330" s="271"/>
    </row>
    <row r="211331" spans="27:27">
      <c r="AA211331" s="271"/>
    </row>
    <row r="211332" spans="27:27">
      <c r="AA211332" s="271"/>
    </row>
    <row r="211333" spans="27:27">
      <c r="AA211333" s="271"/>
    </row>
    <row r="211334" spans="27:27">
      <c r="AA211334" s="271"/>
    </row>
    <row r="211335" spans="27:27">
      <c r="AA211335" s="271"/>
    </row>
    <row r="211336" spans="27:27">
      <c r="AA211336" s="271"/>
    </row>
    <row r="211337" spans="27:27">
      <c r="AA211337" s="271"/>
    </row>
    <row r="211338" spans="27:27">
      <c r="AA211338" s="271"/>
    </row>
    <row r="211339" spans="27:27">
      <c r="AA211339" s="271"/>
    </row>
    <row r="211340" spans="27:27">
      <c r="AA211340" s="271"/>
    </row>
    <row r="211341" spans="27:27">
      <c r="AA211341" s="271"/>
    </row>
    <row r="211342" spans="27:27">
      <c r="AA211342" s="271"/>
    </row>
    <row r="211343" spans="27:27">
      <c r="AA211343" s="271"/>
    </row>
    <row r="211344" spans="27:27">
      <c r="AA211344" s="271"/>
    </row>
    <row r="211345" spans="27:27">
      <c r="AA211345" s="271"/>
    </row>
    <row r="211346" spans="27:27">
      <c r="AA211346" s="271"/>
    </row>
    <row r="211347" spans="27:27">
      <c r="AA211347" s="271"/>
    </row>
    <row r="211348" spans="27:27">
      <c r="AA211348" s="271"/>
    </row>
    <row r="211349" spans="27:27">
      <c r="AA211349" s="271"/>
    </row>
    <row r="211350" spans="27:27">
      <c r="AA211350" s="271"/>
    </row>
    <row r="211351" spans="27:27">
      <c r="AA211351" s="271"/>
    </row>
    <row r="211352" spans="27:27">
      <c r="AA211352" s="271"/>
    </row>
    <row r="211353" spans="27:27">
      <c r="AA211353" s="271"/>
    </row>
    <row r="211354" spans="27:27">
      <c r="AA211354" s="271"/>
    </row>
    <row r="211355" spans="27:27">
      <c r="AA211355" s="271"/>
    </row>
    <row r="211356" spans="27:27">
      <c r="AA211356" s="271"/>
    </row>
    <row r="211357" spans="27:27">
      <c r="AA211357" s="271"/>
    </row>
    <row r="211358" spans="27:27">
      <c r="AA211358" s="271"/>
    </row>
    <row r="211359" spans="27:27">
      <c r="AA211359" s="271"/>
    </row>
    <row r="211360" spans="27:27">
      <c r="AA211360" s="271"/>
    </row>
    <row r="211361" spans="27:27">
      <c r="AA211361" s="271"/>
    </row>
    <row r="211362" spans="27:27">
      <c r="AA211362" s="271"/>
    </row>
    <row r="211363" spans="27:27">
      <c r="AA211363" s="271"/>
    </row>
    <row r="211364" spans="27:27">
      <c r="AA211364" s="271"/>
    </row>
    <row r="211365" spans="27:27">
      <c r="AA211365" s="271"/>
    </row>
    <row r="211366" spans="27:27">
      <c r="AA211366" s="271"/>
    </row>
    <row r="211367" spans="27:27">
      <c r="AA211367" s="271"/>
    </row>
    <row r="211368" spans="27:27">
      <c r="AA211368" s="271"/>
    </row>
    <row r="211369" spans="27:27">
      <c r="AA211369" s="271"/>
    </row>
    <row r="211370" spans="27:27">
      <c r="AA211370" s="271"/>
    </row>
    <row r="211371" spans="27:27">
      <c r="AA211371" s="271"/>
    </row>
    <row r="211372" spans="27:27">
      <c r="AA211372" s="271"/>
    </row>
    <row r="211373" spans="27:27">
      <c r="AA211373" s="271"/>
    </row>
    <row r="211374" spans="27:27">
      <c r="AA211374" s="271"/>
    </row>
    <row r="211375" spans="27:27">
      <c r="AA211375" s="271"/>
    </row>
    <row r="211376" spans="27:27">
      <c r="AA211376" s="271"/>
    </row>
    <row r="211377" spans="27:27">
      <c r="AA211377" s="271"/>
    </row>
    <row r="211378" spans="27:27">
      <c r="AA211378" s="271"/>
    </row>
    <row r="211379" spans="27:27">
      <c r="AA211379" s="271"/>
    </row>
    <row r="211380" spans="27:27">
      <c r="AA211380" s="271"/>
    </row>
    <row r="211381" spans="27:27">
      <c r="AA211381" s="271"/>
    </row>
    <row r="211382" spans="27:27">
      <c r="AA211382" s="271"/>
    </row>
    <row r="211383" spans="27:27">
      <c r="AA211383" s="271"/>
    </row>
    <row r="211384" spans="27:27">
      <c r="AA211384" s="271"/>
    </row>
    <row r="211385" spans="27:27">
      <c r="AA211385" s="271"/>
    </row>
    <row r="211386" spans="27:27">
      <c r="AA211386" s="271"/>
    </row>
    <row r="211387" spans="27:27">
      <c r="AA211387" s="271"/>
    </row>
    <row r="211388" spans="27:27">
      <c r="AA211388" s="271"/>
    </row>
    <row r="211389" spans="27:27">
      <c r="AA211389" s="271"/>
    </row>
    <row r="211390" spans="27:27">
      <c r="AA211390" s="271"/>
    </row>
    <row r="211391" spans="27:27">
      <c r="AA211391" s="271"/>
    </row>
    <row r="211392" spans="27:27">
      <c r="AA211392" s="271"/>
    </row>
    <row r="211393" spans="27:27">
      <c r="AA211393" s="271"/>
    </row>
    <row r="211394" spans="27:27">
      <c r="AA211394" s="271"/>
    </row>
    <row r="211395" spans="27:27">
      <c r="AA211395" s="271"/>
    </row>
    <row r="211396" spans="27:27">
      <c r="AA211396" s="271"/>
    </row>
    <row r="211397" spans="27:27">
      <c r="AA211397" s="271"/>
    </row>
    <row r="211398" spans="27:27">
      <c r="AA211398" s="271"/>
    </row>
    <row r="211399" spans="27:27">
      <c r="AA211399" s="271"/>
    </row>
    <row r="211400" spans="27:27">
      <c r="AA211400" s="271"/>
    </row>
    <row r="211401" spans="27:27">
      <c r="AA211401" s="271"/>
    </row>
    <row r="211402" spans="27:27">
      <c r="AA211402" s="271"/>
    </row>
    <row r="211403" spans="27:27">
      <c r="AA211403" s="271"/>
    </row>
    <row r="211404" spans="27:27">
      <c r="AA211404" s="271"/>
    </row>
    <row r="211405" spans="27:27">
      <c r="AA211405" s="271"/>
    </row>
    <row r="211406" spans="27:27">
      <c r="AA211406" s="271"/>
    </row>
    <row r="211407" spans="27:27">
      <c r="AA211407" s="271"/>
    </row>
    <row r="211408" spans="27:27">
      <c r="AA211408" s="271"/>
    </row>
    <row r="211409" spans="27:27">
      <c r="AA211409" s="271"/>
    </row>
    <row r="211410" spans="27:27">
      <c r="AA211410" s="271"/>
    </row>
    <row r="211411" spans="27:27">
      <c r="AA211411" s="271"/>
    </row>
    <row r="211412" spans="27:27">
      <c r="AA211412" s="271"/>
    </row>
    <row r="211413" spans="27:27">
      <c r="AA211413" s="271"/>
    </row>
    <row r="211414" spans="27:27">
      <c r="AA211414" s="271"/>
    </row>
    <row r="211415" spans="27:27">
      <c r="AA211415" s="271"/>
    </row>
    <row r="211416" spans="27:27">
      <c r="AA211416" s="271"/>
    </row>
    <row r="211417" spans="27:27">
      <c r="AA211417" s="271"/>
    </row>
    <row r="211418" spans="27:27">
      <c r="AA211418" s="271"/>
    </row>
    <row r="211419" spans="27:27">
      <c r="AA211419" s="271"/>
    </row>
    <row r="211420" spans="27:27">
      <c r="AA211420" s="271"/>
    </row>
    <row r="211421" spans="27:27">
      <c r="AA211421" s="271"/>
    </row>
    <row r="211422" spans="27:27">
      <c r="AA211422" s="271"/>
    </row>
    <row r="211423" spans="27:27">
      <c r="AA211423" s="271"/>
    </row>
    <row r="211424" spans="27:27">
      <c r="AA211424" s="271"/>
    </row>
    <row r="211425" spans="27:27">
      <c r="AA211425" s="271"/>
    </row>
    <row r="211426" spans="27:27">
      <c r="AA211426" s="271"/>
    </row>
    <row r="211427" spans="27:27">
      <c r="AA211427" s="271"/>
    </row>
    <row r="211428" spans="27:27">
      <c r="AA211428" s="271"/>
    </row>
    <row r="211429" spans="27:27">
      <c r="AA211429" s="271"/>
    </row>
    <row r="211430" spans="27:27">
      <c r="AA211430" s="271"/>
    </row>
    <row r="211431" spans="27:27">
      <c r="AA211431" s="271"/>
    </row>
    <row r="211432" spans="27:27">
      <c r="AA211432" s="271"/>
    </row>
    <row r="211433" spans="27:27">
      <c r="AA211433" s="271"/>
    </row>
    <row r="211434" spans="27:27">
      <c r="AA211434" s="271"/>
    </row>
    <row r="211435" spans="27:27">
      <c r="AA211435" s="271"/>
    </row>
    <row r="211436" spans="27:27">
      <c r="AA211436" s="271"/>
    </row>
    <row r="211437" spans="27:27">
      <c r="AA211437" s="271"/>
    </row>
    <row r="211438" spans="27:27">
      <c r="AA211438" s="271"/>
    </row>
    <row r="211439" spans="27:27">
      <c r="AA211439" s="271"/>
    </row>
    <row r="211440" spans="27:27">
      <c r="AA211440" s="271"/>
    </row>
    <row r="211441" spans="27:27">
      <c r="AA211441" s="271"/>
    </row>
    <row r="211442" spans="27:27">
      <c r="AA211442" s="271"/>
    </row>
    <row r="211443" spans="27:27">
      <c r="AA211443" s="271"/>
    </row>
    <row r="211444" spans="27:27">
      <c r="AA211444" s="271"/>
    </row>
    <row r="211445" spans="27:27">
      <c r="AA211445" s="271"/>
    </row>
    <row r="211446" spans="27:27">
      <c r="AA211446" s="271"/>
    </row>
    <row r="211447" spans="27:27">
      <c r="AA211447" s="271"/>
    </row>
    <row r="211448" spans="27:27">
      <c r="AA211448" s="271"/>
    </row>
    <row r="211449" spans="27:27">
      <c r="AA211449" s="271"/>
    </row>
    <row r="211450" spans="27:27">
      <c r="AA211450" s="271"/>
    </row>
    <row r="211451" spans="27:27">
      <c r="AA211451" s="271"/>
    </row>
    <row r="211452" spans="27:27">
      <c r="AA211452" s="271"/>
    </row>
    <row r="211453" spans="27:27">
      <c r="AA211453" s="271"/>
    </row>
    <row r="211454" spans="27:27">
      <c r="AA211454" s="271"/>
    </row>
    <row r="211455" spans="27:27">
      <c r="AA211455" s="271"/>
    </row>
    <row r="211456" spans="27:27">
      <c r="AA211456" s="271"/>
    </row>
    <row r="211457" spans="27:27">
      <c r="AA211457" s="271"/>
    </row>
    <row r="211458" spans="27:27">
      <c r="AA211458" s="271"/>
    </row>
    <row r="211459" spans="27:27">
      <c r="AA211459" s="271"/>
    </row>
    <row r="211460" spans="27:27">
      <c r="AA211460" s="271"/>
    </row>
    <row r="211461" spans="27:27">
      <c r="AA211461" s="271"/>
    </row>
    <row r="211462" spans="27:27">
      <c r="AA211462" s="271"/>
    </row>
    <row r="211463" spans="27:27">
      <c r="AA211463" s="271"/>
    </row>
    <row r="211464" spans="27:27">
      <c r="AA211464" s="271"/>
    </row>
    <row r="211465" spans="27:27">
      <c r="AA211465" s="271"/>
    </row>
    <row r="211466" spans="27:27">
      <c r="AA211466" s="271"/>
    </row>
    <row r="211467" spans="27:27">
      <c r="AA211467" s="271"/>
    </row>
    <row r="211468" spans="27:27">
      <c r="AA211468" s="271"/>
    </row>
    <row r="211469" spans="27:27">
      <c r="AA211469" s="271"/>
    </row>
    <row r="211470" spans="27:27">
      <c r="AA211470" s="271"/>
    </row>
    <row r="211471" spans="27:27">
      <c r="AA211471" s="271"/>
    </row>
    <row r="211472" spans="27:27">
      <c r="AA211472" s="271"/>
    </row>
    <row r="211473" spans="27:27">
      <c r="AA211473" s="271"/>
    </row>
    <row r="211474" spans="27:27">
      <c r="AA211474" s="271"/>
    </row>
    <row r="211475" spans="27:27">
      <c r="AA211475" s="271"/>
    </row>
    <row r="211476" spans="27:27">
      <c r="AA211476" s="271"/>
    </row>
    <row r="211477" spans="27:27">
      <c r="AA211477" s="271"/>
    </row>
    <row r="211478" spans="27:27">
      <c r="AA211478" s="271"/>
    </row>
    <row r="211479" spans="27:27">
      <c r="AA211479" s="271"/>
    </row>
    <row r="211480" spans="27:27">
      <c r="AA211480" s="271"/>
    </row>
    <row r="211481" spans="27:27">
      <c r="AA211481" s="271"/>
    </row>
    <row r="211482" spans="27:27">
      <c r="AA211482" s="271"/>
    </row>
    <row r="211483" spans="27:27">
      <c r="AA211483" s="271"/>
    </row>
    <row r="211484" spans="27:27">
      <c r="AA211484" s="271"/>
    </row>
    <row r="211485" spans="27:27">
      <c r="AA211485" s="271"/>
    </row>
    <row r="211486" spans="27:27">
      <c r="AA211486" s="271"/>
    </row>
    <row r="211487" spans="27:27">
      <c r="AA211487" s="271"/>
    </row>
    <row r="211488" spans="27:27">
      <c r="AA211488" s="271"/>
    </row>
    <row r="211489" spans="27:27">
      <c r="AA211489" s="271"/>
    </row>
    <row r="211490" spans="27:27">
      <c r="AA211490" s="271"/>
    </row>
    <row r="211491" spans="27:27">
      <c r="AA211491" s="271"/>
    </row>
    <row r="211492" spans="27:27">
      <c r="AA211492" s="271"/>
    </row>
    <row r="211493" spans="27:27">
      <c r="AA211493" s="271"/>
    </row>
    <row r="211494" spans="27:27">
      <c r="AA211494" s="271"/>
    </row>
    <row r="211495" spans="27:27">
      <c r="AA211495" s="271"/>
    </row>
    <row r="211496" spans="27:27">
      <c r="AA211496" s="271"/>
    </row>
    <row r="211497" spans="27:27">
      <c r="AA211497" s="271"/>
    </row>
    <row r="211498" spans="27:27">
      <c r="AA211498" s="271"/>
    </row>
    <row r="211499" spans="27:27">
      <c r="AA211499" s="271"/>
    </row>
    <row r="211500" spans="27:27">
      <c r="AA211500" s="271"/>
    </row>
    <row r="211501" spans="27:27">
      <c r="AA211501" s="271"/>
    </row>
    <row r="211502" spans="27:27">
      <c r="AA211502" s="271"/>
    </row>
    <row r="211503" spans="27:27">
      <c r="AA211503" s="271"/>
    </row>
    <row r="211504" spans="27:27">
      <c r="AA211504" s="271"/>
    </row>
    <row r="211505" spans="27:27">
      <c r="AA211505" s="271"/>
    </row>
    <row r="211506" spans="27:27">
      <c r="AA211506" s="271"/>
    </row>
    <row r="211507" spans="27:27">
      <c r="AA211507" s="271"/>
    </row>
    <row r="211508" spans="27:27">
      <c r="AA211508" s="271"/>
    </row>
    <row r="211509" spans="27:27">
      <c r="AA211509" s="271"/>
    </row>
    <row r="211510" spans="27:27">
      <c r="AA211510" s="271"/>
    </row>
    <row r="211511" spans="27:27">
      <c r="AA211511" s="271"/>
    </row>
    <row r="211512" spans="27:27">
      <c r="AA211512" s="271"/>
    </row>
    <row r="211513" spans="27:27">
      <c r="AA211513" s="271"/>
    </row>
    <row r="211514" spans="27:27">
      <c r="AA211514" s="271"/>
    </row>
    <row r="211515" spans="27:27">
      <c r="AA211515" s="271"/>
    </row>
    <row r="211516" spans="27:27">
      <c r="AA211516" s="271"/>
    </row>
    <row r="211517" spans="27:27">
      <c r="AA211517" s="271"/>
    </row>
    <row r="211518" spans="27:27">
      <c r="AA211518" s="271"/>
    </row>
    <row r="211519" spans="27:27">
      <c r="AA211519" s="271"/>
    </row>
    <row r="211520" spans="27:27">
      <c r="AA211520" s="271"/>
    </row>
    <row r="211521" spans="27:27">
      <c r="AA211521" s="271"/>
    </row>
    <row r="211522" spans="27:27">
      <c r="AA211522" s="271"/>
    </row>
    <row r="211523" spans="27:27">
      <c r="AA211523" s="271"/>
    </row>
    <row r="211524" spans="27:27">
      <c r="AA211524" s="271"/>
    </row>
    <row r="211525" spans="27:27">
      <c r="AA211525" s="271"/>
    </row>
    <row r="211526" spans="27:27">
      <c r="AA211526" s="271"/>
    </row>
    <row r="211527" spans="27:27">
      <c r="AA211527" s="271"/>
    </row>
    <row r="211528" spans="27:27">
      <c r="AA211528" s="271"/>
    </row>
    <row r="211529" spans="27:27">
      <c r="AA211529" s="271"/>
    </row>
    <row r="211530" spans="27:27">
      <c r="AA211530" s="271"/>
    </row>
    <row r="211531" spans="27:27">
      <c r="AA211531" s="271"/>
    </row>
    <row r="211532" spans="27:27">
      <c r="AA211532" s="271"/>
    </row>
    <row r="211533" spans="27:27">
      <c r="AA211533" s="271"/>
    </row>
    <row r="211534" spans="27:27">
      <c r="AA211534" s="271"/>
    </row>
    <row r="211535" spans="27:27">
      <c r="AA211535" s="271"/>
    </row>
    <row r="211536" spans="27:27">
      <c r="AA211536" s="271"/>
    </row>
    <row r="211537" spans="27:27">
      <c r="AA211537" s="271"/>
    </row>
    <row r="211538" spans="27:27">
      <c r="AA211538" s="271"/>
    </row>
    <row r="211539" spans="27:27">
      <c r="AA211539" s="271"/>
    </row>
    <row r="211540" spans="27:27">
      <c r="AA211540" s="271"/>
    </row>
    <row r="211541" spans="27:27">
      <c r="AA211541" s="271"/>
    </row>
    <row r="211542" spans="27:27">
      <c r="AA211542" s="271"/>
    </row>
    <row r="211543" spans="27:27">
      <c r="AA211543" s="271"/>
    </row>
    <row r="211544" spans="27:27">
      <c r="AA211544" s="271"/>
    </row>
    <row r="211545" spans="27:27">
      <c r="AA211545" s="271"/>
    </row>
    <row r="211546" spans="27:27">
      <c r="AA211546" s="271"/>
    </row>
    <row r="211547" spans="27:27">
      <c r="AA211547" s="271"/>
    </row>
    <row r="211548" spans="27:27">
      <c r="AA211548" s="271"/>
    </row>
    <row r="211549" spans="27:27">
      <c r="AA211549" s="271"/>
    </row>
    <row r="211550" spans="27:27">
      <c r="AA211550" s="271"/>
    </row>
    <row r="211551" spans="27:27">
      <c r="AA211551" s="271"/>
    </row>
    <row r="211552" spans="27:27">
      <c r="AA211552" s="271"/>
    </row>
    <row r="211553" spans="27:27">
      <c r="AA211553" s="271"/>
    </row>
    <row r="211554" spans="27:27">
      <c r="AA211554" s="271"/>
    </row>
    <row r="211555" spans="27:27">
      <c r="AA211555" s="271"/>
    </row>
    <row r="211556" spans="27:27">
      <c r="AA211556" s="271"/>
    </row>
    <row r="211557" spans="27:27">
      <c r="AA211557" s="271"/>
    </row>
    <row r="211558" spans="27:27">
      <c r="AA211558" s="271"/>
    </row>
    <row r="211559" spans="27:27">
      <c r="AA211559" s="271"/>
    </row>
    <row r="211560" spans="27:27">
      <c r="AA211560" s="271"/>
    </row>
    <row r="211561" spans="27:27">
      <c r="AA211561" s="271"/>
    </row>
    <row r="211562" spans="27:27">
      <c r="AA211562" s="271"/>
    </row>
    <row r="211563" spans="27:27">
      <c r="AA211563" s="271"/>
    </row>
    <row r="211564" spans="27:27">
      <c r="AA211564" s="271"/>
    </row>
    <row r="211565" spans="27:27">
      <c r="AA211565" s="271"/>
    </row>
    <row r="211566" spans="27:27">
      <c r="AA211566" s="271"/>
    </row>
    <row r="211567" spans="27:27">
      <c r="AA211567" s="271"/>
    </row>
    <row r="211568" spans="27:27">
      <c r="AA211568" s="271"/>
    </row>
    <row r="211569" spans="27:27">
      <c r="AA211569" s="271"/>
    </row>
    <row r="211570" spans="27:27">
      <c r="AA211570" s="271"/>
    </row>
    <row r="211571" spans="27:27">
      <c r="AA211571" s="271"/>
    </row>
    <row r="211572" spans="27:27">
      <c r="AA211572" s="271"/>
    </row>
    <row r="211573" spans="27:27">
      <c r="AA211573" s="271"/>
    </row>
    <row r="211574" spans="27:27">
      <c r="AA211574" s="271"/>
    </row>
    <row r="211575" spans="27:27">
      <c r="AA211575" s="271"/>
    </row>
    <row r="211576" spans="27:27">
      <c r="AA211576" s="271"/>
    </row>
    <row r="211577" spans="27:27">
      <c r="AA211577" s="271"/>
    </row>
    <row r="211578" spans="27:27">
      <c r="AA211578" s="271"/>
    </row>
    <row r="211579" spans="27:27">
      <c r="AA211579" s="271"/>
    </row>
    <row r="211580" spans="27:27">
      <c r="AA211580" s="271"/>
    </row>
    <row r="211581" spans="27:27">
      <c r="AA211581" s="271"/>
    </row>
    <row r="211582" spans="27:27">
      <c r="AA211582" s="271"/>
    </row>
    <row r="211583" spans="27:27">
      <c r="AA211583" s="271"/>
    </row>
    <row r="211584" spans="27:27">
      <c r="AA211584" s="271"/>
    </row>
    <row r="211585" spans="27:27">
      <c r="AA211585" s="271"/>
    </row>
    <row r="211586" spans="27:27">
      <c r="AA211586" s="271"/>
    </row>
    <row r="211587" spans="27:27">
      <c r="AA211587" s="271"/>
    </row>
    <row r="211588" spans="27:27">
      <c r="AA211588" s="271"/>
    </row>
    <row r="211589" spans="27:27">
      <c r="AA211589" s="271"/>
    </row>
    <row r="211590" spans="27:27">
      <c r="AA211590" s="271"/>
    </row>
    <row r="211591" spans="27:27">
      <c r="AA211591" s="271"/>
    </row>
    <row r="211592" spans="27:27">
      <c r="AA211592" s="271"/>
    </row>
    <row r="211593" spans="27:27">
      <c r="AA211593" s="271"/>
    </row>
    <row r="211594" spans="27:27">
      <c r="AA211594" s="271"/>
    </row>
    <row r="211595" spans="27:27">
      <c r="AA211595" s="271"/>
    </row>
    <row r="211596" spans="27:27">
      <c r="AA211596" s="271"/>
    </row>
    <row r="211597" spans="27:27">
      <c r="AA211597" s="271"/>
    </row>
    <row r="211598" spans="27:27">
      <c r="AA211598" s="271"/>
    </row>
    <row r="211599" spans="27:27">
      <c r="AA211599" s="271"/>
    </row>
    <row r="211600" spans="27:27">
      <c r="AA211600" s="271"/>
    </row>
    <row r="211601" spans="27:27">
      <c r="AA211601" s="271"/>
    </row>
    <row r="211602" spans="27:27">
      <c r="AA211602" s="271"/>
    </row>
    <row r="211603" spans="27:27">
      <c r="AA211603" s="271"/>
    </row>
    <row r="211604" spans="27:27">
      <c r="AA211604" s="271"/>
    </row>
    <row r="211605" spans="27:27">
      <c r="AA211605" s="271"/>
    </row>
    <row r="211606" spans="27:27">
      <c r="AA211606" s="271"/>
    </row>
    <row r="211607" spans="27:27">
      <c r="AA211607" s="271"/>
    </row>
    <row r="211608" spans="27:27">
      <c r="AA211608" s="271"/>
    </row>
    <row r="211609" spans="27:27">
      <c r="AA211609" s="271"/>
    </row>
    <row r="211610" spans="27:27">
      <c r="AA211610" s="271"/>
    </row>
    <row r="211611" spans="27:27">
      <c r="AA211611" s="271"/>
    </row>
    <row r="211612" spans="27:27">
      <c r="AA211612" s="271"/>
    </row>
    <row r="211613" spans="27:27">
      <c r="AA211613" s="271"/>
    </row>
    <row r="211614" spans="27:27">
      <c r="AA211614" s="271"/>
    </row>
    <row r="211615" spans="27:27">
      <c r="AA211615" s="271"/>
    </row>
    <row r="211616" spans="27:27">
      <c r="AA211616" s="271"/>
    </row>
    <row r="211617" spans="27:27">
      <c r="AA211617" s="271"/>
    </row>
    <row r="211618" spans="27:27">
      <c r="AA211618" s="271"/>
    </row>
    <row r="211619" spans="27:27">
      <c r="AA211619" s="271"/>
    </row>
    <row r="211620" spans="27:27">
      <c r="AA211620" s="271"/>
    </row>
    <row r="211621" spans="27:27">
      <c r="AA211621" s="271"/>
    </row>
    <row r="211622" spans="27:27">
      <c r="AA211622" s="271"/>
    </row>
    <row r="211623" spans="27:27">
      <c r="AA211623" s="271"/>
    </row>
    <row r="211624" spans="27:27">
      <c r="AA211624" s="271"/>
    </row>
    <row r="211625" spans="27:27">
      <c r="AA211625" s="271"/>
    </row>
    <row r="211626" spans="27:27">
      <c r="AA211626" s="271"/>
    </row>
    <row r="211627" spans="27:27">
      <c r="AA211627" s="271"/>
    </row>
    <row r="211628" spans="27:27">
      <c r="AA211628" s="271"/>
    </row>
    <row r="211629" spans="27:27">
      <c r="AA211629" s="271"/>
    </row>
    <row r="211630" spans="27:27">
      <c r="AA211630" s="271"/>
    </row>
    <row r="211631" spans="27:27">
      <c r="AA211631" s="271"/>
    </row>
    <row r="211632" spans="27:27">
      <c r="AA211632" s="271"/>
    </row>
    <row r="211633" spans="27:27">
      <c r="AA211633" s="271"/>
    </row>
    <row r="211634" spans="27:27">
      <c r="AA211634" s="271"/>
    </row>
    <row r="211635" spans="27:27">
      <c r="AA211635" s="271"/>
    </row>
    <row r="211636" spans="27:27">
      <c r="AA211636" s="271"/>
    </row>
    <row r="211637" spans="27:27">
      <c r="AA211637" s="271"/>
    </row>
    <row r="211638" spans="27:27">
      <c r="AA211638" s="271"/>
    </row>
    <row r="211639" spans="27:27">
      <c r="AA211639" s="271"/>
    </row>
    <row r="211640" spans="27:27">
      <c r="AA211640" s="271"/>
    </row>
    <row r="211641" spans="27:27">
      <c r="AA211641" s="271"/>
    </row>
    <row r="211642" spans="27:27">
      <c r="AA211642" s="271"/>
    </row>
    <row r="211643" spans="27:27">
      <c r="AA211643" s="271"/>
    </row>
    <row r="211644" spans="27:27">
      <c r="AA211644" s="271"/>
    </row>
    <row r="211645" spans="27:27">
      <c r="AA211645" s="271"/>
    </row>
    <row r="211646" spans="27:27">
      <c r="AA211646" s="271"/>
    </row>
    <row r="211647" spans="27:27">
      <c r="AA211647" s="271"/>
    </row>
    <row r="211648" spans="27:27">
      <c r="AA211648" s="271"/>
    </row>
    <row r="211649" spans="27:27">
      <c r="AA211649" s="271"/>
    </row>
    <row r="211650" spans="27:27">
      <c r="AA211650" s="271"/>
    </row>
    <row r="211651" spans="27:27">
      <c r="AA211651" s="271"/>
    </row>
    <row r="211652" spans="27:27">
      <c r="AA211652" s="271"/>
    </row>
    <row r="211653" spans="27:27">
      <c r="AA211653" s="271"/>
    </row>
    <row r="211654" spans="27:27">
      <c r="AA211654" s="271"/>
    </row>
    <row r="211655" spans="27:27">
      <c r="AA211655" s="271"/>
    </row>
    <row r="211656" spans="27:27">
      <c r="AA211656" s="271"/>
    </row>
    <row r="211657" spans="27:27">
      <c r="AA211657" s="271"/>
    </row>
    <row r="211658" spans="27:27">
      <c r="AA211658" s="271"/>
    </row>
    <row r="211659" spans="27:27">
      <c r="AA211659" s="271"/>
    </row>
    <row r="211660" spans="27:27">
      <c r="AA211660" s="271"/>
    </row>
    <row r="211661" spans="27:27">
      <c r="AA211661" s="271"/>
    </row>
    <row r="211662" spans="27:27">
      <c r="AA211662" s="271"/>
    </row>
    <row r="211663" spans="27:27">
      <c r="AA211663" s="271"/>
    </row>
    <row r="211664" spans="27:27">
      <c r="AA211664" s="271"/>
    </row>
    <row r="211665" spans="27:27">
      <c r="AA211665" s="271"/>
    </row>
    <row r="211666" spans="27:27">
      <c r="AA211666" s="271"/>
    </row>
    <row r="211667" spans="27:27">
      <c r="AA211667" s="271"/>
    </row>
    <row r="211668" spans="27:27">
      <c r="AA211668" s="271"/>
    </row>
    <row r="211669" spans="27:27">
      <c r="AA211669" s="271"/>
    </row>
    <row r="211670" spans="27:27">
      <c r="AA211670" s="271"/>
    </row>
    <row r="211671" spans="27:27">
      <c r="AA211671" s="271"/>
    </row>
    <row r="211672" spans="27:27">
      <c r="AA211672" s="271"/>
    </row>
    <row r="211673" spans="27:27">
      <c r="AA211673" s="271"/>
    </row>
    <row r="211674" spans="27:27">
      <c r="AA211674" s="271"/>
    </row>
    <row r="211675" spans="27:27">
      <c r="AA211675" s="271"/>
    </row>
    <row r="211676" spans="27:27">
      <c r="AA211676" s="271"/>
    </row>
    <row r="211677" spans="27:27">
      <c r="AA211677" s="271"/>
    </row>
    <row r="211678" spans="27:27">
      <c r="AA211678" s="271"/>
    </row>
    <row r="211679" spans="27:27">
      <c r="AA211679" s="271"/>
    </row>
    <row r="211680" spans="27:27">
      <c r="AA211680" s="271"/>
    </row>
    <row r="211681" spans="27:27">
      <c r="AA211681" s="271"/>
    </row>
    <row r="211682" spans="27:27">
      <c r="AA211682" s="271"/>
    </row>
    <row r="211683" spans="27:27">
      <c r="AA211683" s="271"/>
    </row>
    <row r="211684" spans="27:27">
      <c r="AA211684" s="271"/>
    </row>
    <row r="211685" spans="27:27">
      <c r="AA211685" s="271"/>
    </row>
    <row r="211686" spans="27:27">
      <c r="AA211686" s="271"/>
    </row>
    <row r="211687" spans="27:27">
      <c r="AA211687" s="271"/>
    </row>
    <row r="211688" spans="27:27">
      <c r="AA211688" s="271"/>
    </row>
    <row r="211689" spans="27:27">
      <c r="AA211689" s="271"/>
    </row>
    <row r="211690" spans="27:27">
      <c r="AA211690" s="271"/>
    </row>
    <row r="211691" spans="27:27">
      <c r="AA211691" s="271"/>
    </row>
    <row r="211692" spans="27:27">
      <c r="AA211692" s="271"/>
    </row>
    <row r="211693" spans="27:27">
      <c r="AA211693" s="271"/>
    </row>
    <row r="211694" spans="27:27">
      <c r="AA211694" s="271"/>
    </row>
    <row r="211695" spans="27:27">
      <c r="AA211695" s="271"/>
    </row>
    <row r="211696" spans="27:27">
      <c r="AA211696" s="271"/>
    </row>
    <row r="211697" spans="27:27">
      <c r="AA211697" s="271"/>
    </row>
    <row r="211698" spans="27:27">
      <c r="AA211698" s="271"/>
    </row>
    <row r="211699" spans="27:27">
      <c r="AA211699" s="271"/>
    </row>
    <row r="211700" spans="27:27">
      <c r="AA211700" s="271"/>
    </row>
    <row r="211701" spans="27:27">
      <c r="AA211701" s="271"/>
    </row>
    <row r="211702" spans="27:27">
      <c r="AA211702" s="271"/>
    </row>
    <row r="211703" spans="27:27">
      <c r="AA211703" s="271"/>
    </row>
    <row r="211704" spans="27:27">
      <c r="AA211704" s="271"/>
    </row>
    <row r="211705" spans="27:27">
      <c r="AA211705" s="271"/>
    </row>
    <row r="211706" spans="27:27">
      <c r="AA211706" s="271"/>
    </row>
    <row r="211707" spans="27:27">
      <c r="AA211707" s="271"/>
    </row>
    <row r="211708" spans="27:27">
      <c r="AA211708" s="271"/>
    </row>
    <row r="211709" spans="27:27">
      <c r="AA211709" s="271"/>
    </row>
    <row r="211710" spans="27:27">
      <c r="AA211710" s="271"/>
    </row>
    <row r="211711" spans="27:27">
      <c r="AA211711" s="271"/>
    </row>
    <row r="211712" spans="27:27">
      <c r="AA211712" s="271"/>
    </row>
    <row r="211713" spans="27:27">
      <c r="AA211713" s="271"/>
    </row>
    <row r="211714" spans="27:27">
      <c r="AA211714" s="271"/>
    </row>
    <row r="211715" spans="27:27">
      <c r="AA211715" s="271"/>
    </row>
    <row r="211716" spans="27:27">
      <c r="AA211716" s="271"/>
    </row>
    <row r="211717" spans="27:27">
      <c r="AA211717" s="271"/>
    </row>
    <row r="211718" spans="27:27">
      <c r="AA211718" s="271"/>
    </row>
    <row r="211719" spans="27:27">
      <c r="AA211719" s="271"/>
    </row>
    <row r="211720" spans="27:27">
      <c r="AA211720" s="271"/>
    </row>
    <row r="211721" spans="27:27">
      <c r="AA211721" s="271"/>
    </row>
    <row r="211722" spans="27:27">
      <c r="AA211722" s="271"/>
    </row>
    <row r="211723" spans="27:27">
      <c r="AA211723" s="271"/>
    </row>
    <row r="211724" spans="27:27">
      <c r="AA211724" s="271"/>
    </row>
    <row r="211725" spans="27:27">
      <c r="AA211725" s="271"/>
    </row>
    <row r="211726" spans="27:27">
      <c r="AA211726" s="271"/>
    </row>
    <row r="211727" spans="27:27">
      <c r="AA211727" s="271"/>
    </row>
    <row r="211728" spans="27:27">
      <c r="AA211728" s="271"/>
    </row>
    <row r="211729" spans="27:27">
      <c r="AA211729" s="271"/>
    </row>
    <row r="211730" spans="27:27">
      <c r="AA211730" s="271"/>
    </row>
    <row r="211731" spans="27:27">
      <c r="AA211731" s="271"/>
    </row>
    <row r="211732" spans="27:27">
      <c r="AA211732" s="271"/>
    </row>
    <row r="211733" spans="27:27">
      <c r="AA211733" s="271"/>
    </row>
    <row r="211734" spans="27:27">
      <c r="AA211734" s="271"/>
    </row>
    <row r="211735" spans="27:27">
      <c r="AA211735" s="271"/>
    </row>
    <row r="211736" spans="27:27">
      <c r="AA211736" s="271"/>
    </row>
    <row r="211737" spans="27:27">
      <c r="AA211737" s="271"/>
    </row>
    <row r="211738" spans="27:27">
      <c r="AA211738" s="271"/>
    </row>
    <row r="211739" spans="27:27">
      <c r="AA211739" s="271"/>
    </row>
    <row r="211740" spans="27:27">
      <c r="AA211740" s="271"/>
    </row>
    <row r="211741" spans="27:27">
      <c r="AA211741" s="271"/>
    </row>
    <row r="211742" spans="27:27">
      <c r="AA211742" s="271"/>
    </row>
    <row r="211743" spans="27:27">
      <c r="AA211743" s="271"/>
    </row>
    <row r="211744" spans="27:27">
      <c r="AA211744" s="271"/>
    </row>
    <row r="211745" spans="27:27">
      <c r="AA211745" s="271"/>
    </row>
    <row r="211746" spans="27:27">
      <c r="AA211746" s="271"/>
    </row>
    <row r="211747" spans="27:27">
      <c r="AA211747" s="271"/>
    </row>
    <row r="211748" spans="27:27">
      <c r="AA211748" s="271"/>
    </row>
    <row r="211749" spans="27:27">
      <c r="AA211749" s="271"/>
    </row>
    <row r="211750" spans="27:27">
      <c r="AA211750" s="271"/>
    </row>
    <row r="211751" spans="27:27">
      <c r="AA211751" s="271"/>
    </row>
    <row r="211752" spans="27:27">
      <c r="AA211752" s="271"/>
    </row>
    <row r="211753" spans="27:27">
      <c r="AA211753" s="271"/>
    </row>
    <row r="211754" spans="27:27">
      <c r="AA211754" s="271"/>
    </row>
    <row r="211755" spans="27:27">
      <c r="AA211755" s="271"/>
    </row>
    <row r="211756" spans="27:27">
      <c r="AA211756" s="271"/>
    </row>
    <row r="211757" spans="27:27">
      <c r="AA211757" s="271"/>
    </row>
    <row r="211758" spans="27:27">
      <c r="AA211758" s="271"/>
    </row>
    <row r="211759" spans="27:27">
      <c r="AA211759" s="271"/>
    </row>
    <row r="211760" spans="27:27">
      <c r="AA211760" s="271"/>
    </row>
    <row r="211761" spans="27:27">
      <c r="AA211761" s="271"/>
    </row>
    <row r="211762" spans="27:27">
      <c r="AA211762" s="271"/>
    </row>
    <row r="211763" spans="27:27">
      <c r="AA211763" s="271"/>
    </row>
    <row r="211764" spans="27:27">
      <c r="AA211764" s="271"/>
    </row>
    <row r="211765" spans="27:27">
      <c r="AA211765" s="271"/>
    </row>
    <row r="211766" spans="27:27">
      <c r="AA211766" s="271"/>
    </row>
    <row r="211767" spans="27:27">
      <c r="AA211767" s="271"/>
    </row>
    <row r="211768" spans="27:27">
      <c r="AA211768" s="271"/>
    </row>
    <row r="211769" spans="27:27">
      <c r="AA211769" s="271"/>
    </row>
    <row r="211770" spans="27:27">
      <c r="AA211770" s="271"/>
    </row>
    <row r="211771" spans="27:27">
      <c r="AA211771" s="271"/>
    </row>
    <row r="211772" spans="27:27">
      <c r="AA211772" s="271"/>
    </row>
    <row r="211773" spans="27:27">
      <c r="AA211773" s="271"/>
    </row>
    <row r="211774" spans="27:27">
      <c r="AA211774" s="271"/>
    </row>
    <row r="211775" spans="27:27">
      <c r="AA211775" s="271"/>
    </row>
    <row r="211776" spans="27:27">
      <c r="AA211776" s="271"/>
    </row>
    <row r="211777" spans="27:27">
      <c r="AA211777" s="271"/>
    </row>
    <row r="211778" spans="27:27">
      <c r="AA211778" s="271"/>
    </row>
    <row r="211779" spans="27:27">
      <c r="AA211779" s="271"/>
    </row>
    <row r="211780" spans="27:27">
      <c r="AA211780" s="271"/>
    </row>
    <row r="211781" spans="27:27">
      <c r="AA211781" s="271"/>
    </row>
    <row r="211782" spans="27:27">
      <c r="AA211782" s="271"/>
    </row>
    <row r="211783" spans="27:27">
      <c r="AA211783" s="271"/>
    </row>
    <row r="211784" spans="27:27">
      <c r="AA211784" s="271"/>
    </row>
    <row r="211785" spans="27:27">
      <c r="AA211785" s="271"/>
    </row>
    <row r="211786" spans="27:27">
      <c r="AA211786" s="271"/>
    </row>
    <row r="211787" spans="27:27">
      <c r="AA211787" s="271"/>
    </row>
    <row r="211788" spans="27:27">
      <c r="AA211788" s="271"/>
    </row>
    <row r="211789" spans="27:27">
      <c r="AA211789" s="271"/>
    </row>
    <row r="211790" spans="27:27">
      <c r="AA211790" s="271"/>
    </row>
    <row r="211791" spans="27:27">
      <c r="AA211791" s="271"/>
    </row>
    <row r="211792" spans="27:27">
      <c r="AA211792" s="271"/>
    </row>
    <row r="211793" spans="27:27">
      <c r="AA211793" s="271"/>
    </row>
    <row r="211794" spans="27:27">
      <c r="AA211794" s="271"/>
    </row>
    <row r="211795" spans="27:27">
      <c r="AA211795" s="271"/>
    </row>
    <row r="211796" spans="27:27">
      <c r="AA211796" s="271"/>
    </row>
    <row r="211797" spans="27:27">
      <c r="AA211797" s="271"/>
    </row>
    <row r="211798" spans="27:27">
      <c r="AA211798" s="271"/>
    </row>
    <row r="211799" spans="27:27">
      <c r="AA211799" s="271"/>
    </row>
    <row r="211800" spans="27:27">
      <c r="AA211800" s="271"/>
    </row>
    <row r="211801" spans="27:27">
      <c r="AA211801" s="271"/>
    </row>
    <row r="211802" spans="27:27">
      <c r="AA211802" s="271"/>
    </row>
    <row r="211803" spans="27:27">
      <c r="AA211803" s="271"/>
    </row>
    <row r="211804" spans="27:27">
      <c r="AA211804" s="271"/>
    </row>
    <row r="211805" spans="27:27">
      <c r="AA211805" s="271"/>
    </row>
    <row r="211806" spans="27:27">
      <c r="AA211806" s="271"/>
    </row>
    <row r="211807" spans="27:27">
      <c r="AA211807" s="271"/>
    </row>
    <row r="211808" spans="27:27">
      <c r="AA211808" s="271"/>
    </row>
    <row r="211809" spans="27:27">
      <c r="AA211809" s="271"/>
    </row>
    <row r="211810" spans="27:27">
      <c r="AA211810" s="271"/>
    </row>
    <row r="211811" spans="27:27">
      <c r="AA211811" s="271"/>
    </row>
    <row r="211812" spans="27:27">
      <c r="AA211812" s="271"/>
    </row>
    <row r="211813" spans="27:27">
      <c r="AA211813" s="271"/>
    </row>
    <row r="211814" spans="27:27">
      <c r="AA211814" s="271"/>
    </row>
    <row r="211815" spans="27:27">
      <c r="AA211815" s="271"/>
    </row>
    <row r="211816" spans="27:27">
      <c r="AA211816" s="271"/>
    </row>
    <row r="211817" spans="27:27">
      <c r="AA211817" s="271"/>
    </row>
    <row r="211818" spans="27:27">
      <c r="AA211818" s="271"/>
    </row>
    <row r="211819" spans="27:27">
      <c r="AA211819" s="271"/>
    </row>
    <row r="211820" spans="27:27">
      <c r="AA211820" s="271"/>
    </row>
    <row r="211821" spans="27:27">
      <c r="AA211821" s="271"/>
    </row>
    <row r="211822" spans="27:27">
      <c r="AA211822" s="271"/>
    </row>
    <row r="211823" spans="27:27">
      <c r="AA211823" s="271"/>
    </row>
    <row r="211824" spans="27:27">
      <c r="AA211824" s="271"/>
    </row>
    <row r="211825" spans="27:27">
      <c r="AA211825" s="271"/>
    </row>
    <row r="211826" spans="27:27">
      <c r="AA211826" s="271"/>
    </row>
    <row r="211827" spans="27:27">
      <c r="AA211827" s="271"/>
    </row>
    <row r="211828" spans="27:27">
      <c r="AA211828" s="271"/>
    </row>
    <row r="211829" spans="27:27">
      <c r="AA211829" s="271"/>
    </row>
    <row r="211830" spans="27:27">
      <c r="AA211830" s="271"/>
    </row>
    <row r="211831" spans="27:27">
      <c r="AA211831" s="271"/>
    </row>
    <row r="211832" spans="27:27">
      <c r="AA211832" s="271"/>
    </row>
    <row r="211833" spans="27:27">
      <c r="AA211833" s="271"/>
    </row>
    <row r="211834" spans="27:27">
      <c r="AA211834" s="271"/>
    </row>
    <row r="211835" spans="27:27">
      <c r="AA211835" s="271"/>
    </row>
    <row r="211836" spans="27:27">
      <c r="AA211836" s="271"/>
    </row>
    <row r="211837" spans="27:27">
      <c r="AA211837" s="271"/>
    </row>
    <row r="211838" spans="27:27">
      <c r="AA211838" s="271"/>
    </row>
    <row r="211839" spans="27:27">
      <c r="AA211839" s="271"/>
    </row>
    <row r="211840" spans="27:27">
      <c r="AA211840" s="271"/>
    </row>
    <row r="211841" spans="27:27">
      <c r="AA211841" s="271"/>
    </row>
    <row r="211842" spans="27:27">
      <c r="AA211842" s="271"/>
    </row>
    <row r="211843" spans="27:27">
      <c r="AA211843" s="271"/>
    </row>
    <row r="211844" spans="27:27">
      <c r="AA211844" s="271"/>
    </row>
    <row r="211845" spans="27:27">
      <c r="AA211845" s="271"/>
    </row>
    <row r="211846" spans="27:27">
      <c r="AA211846" s="271"/>
    </row>
    <row r="211847" spans="27:27">
      <c r="AA211847" s="271"/>
    </row>
    <row r="211848" spans="27:27">
      <c r="AA211848" s="271"/>
    </row>
    <row r="211849" spans="27:27">
      <c r="AA211849" s="271"/>
    </row>
    <row r="211850" spans="27:27">
      <c r="AA211850" s="271"/>
    </row>
    <row r="211851" spans="27:27">
      <c r="AA211851" s="271"/>
    </row>
    <row r="211852" spans="27:27">
      <c r="AA211852" s="271"/>
    </row>
    <row r="211853" spans="27:27">
      <c r="AA211853" s="271"/>
    </row>
    <row r="211854" spans="27:27">
      <c r="AA211854" s="271"/>
    </row>
    <row r="211855" spans="27:27">
      <c r="AA211855" s="271"/>
    </row>
    <row r="211856" spans="27:27">
      <c r="AA211856" s="271"/>
    </row>
    <row r="211857" spans="27:27">
      <c r="AA211857" s="271"/>
    </row>
    <row r="211858" spans="27:27">
      <c r="AA211858" s="271"/>
    </row>
    <row r="211859" spans="27:27">
      <c r="AA211859" s="271"/>
    </row>
    <row r="211860" spans="27:27">
      <c r="AA211860" s="271"/>
    </row>
    <row r="211861" spans="27:27">
      <c r="AA211861" s="271"/>
    </row>
    <row r="211862" spans="27:27">
      <c r="AA211862" s="271"/>
    </row>
    <row r="211863" spans="27:27">
      <c r="AA211863" s="271"/>
    </row>
    <row r="211864" spans="27:27">
      <c r="AA211864" s="271"/>
    </row>
    <row r="211865" spans="27:27">
      <c r="AA211865" s="271"/>
    </row>
    <row r="211866" spans="27:27">
      <c r="AA211866" s="271"/>
    </row>
    <row r="211867" spans="27:27">
      <c r="AA211867" s="271"/>
    </row>
    <row r="211868" spans="27:27">
      <c r="AA211868" s="271"/>
    </row>
    <row r="211869" spans="27:27">
      <c r="AA211869" s="271"/>
    </row>
    <row r="211870" spans="27:27">
      <c r="AA211870" s="271"/>
    </row>
    <row r="211871" spans="27:27">
      <c r="AA211871" s="271"/>
    </row>
    <row r="211872" spans="27:27">
      <c r="AA211872" s="271"/>
    </row>
    <row r="211873" spans="27:27">
      <c r="AA211873" s="271"/>
    </row>
    <row r="211874" spans="27:27">
      <c r="AA211874" s="271"/>
    </row>
    <row r="211875" spans="27:27">
      <c r="AA211875" s="271"/>
    </row>
    <row r="211876" spans="27:27">
      <c r="AA211876" s="271"/>
    </row>
    <row r="211877" spans="27:27">
      <c r="AA211877" s="271"/>
    </row>
    <row r="211878" spans="27:27">
      <c r="AA211878" s="271"/>
    </row>
    <row r="211879" spans="27:27">
      <c r="AA211879" s="271"/>
    </row>
    <row r="211880" spans="27:27">
      <c r="AA211880" s="271"/>
    </row>
    <row r="211881" spans="27:27">
      <c r="AA211881" s="271"/>
    </row>
    <row r="211882" spans="27:27">
      <c r="AA211882" s="271"/>
    </row>
    <row r="211883" spans="27:27">
      <c r="AA211883" s="271"/>
    </row>
    <row r="211884" spans="27:27">
      <c r="AA211884" s="271"/>
    </row>
    <row r="211885" spans="27:27">
      <c r="AA211885" s="271"/>
    </row>
    <row r="211886" spans="27:27">
      <c r="AA211886" s="271"/>
    </row>
    <row r="211887" spans="27:27">
      <c r="AA211887" s="271"/>
    </row>
    <row r="211888" spans="27:27">
      <c r="AA211888" s="271"/>
    </row>
    <row r="211889" spans="27:27">
      <c r="AA211889" s="271"/>
    </row>
    <row r="211890" spans="27:27">
      <c r="AA211890" s="271"/>
    </row>
    <row r="211891" spans="27:27">
      <c r="AA211891" s="271"/>
    </row>
    <row r="211892" spans="27:27">
      <c r="AA211892" s="271"/>
    </row>
    <row r="211893" spans="27:27">
      <c r="AA211893" s="271"/>
    </row>
    <row r="211894" spans="27:27">
      <c r="AA211894" s="271"/>
    </row>
    <row r="211895" spans="27:27">
      <c r="AA211895" s="271"/>
    </row>
    <row r="211896" spans="27:27">
      <c r="AA211896" s="271"/>
    </row>
    <row r="211897" spans="27:27">
      <c r="AA211897" s="271"/>
    </row>
    <row r="211898" spans="27:27">
      <c r="AA211898" s="271"/>
    </row>
    <row r="211899" spans="27:27">
      <c r="AA211899" s="271"/>
    </row>
    <row r="211900" spans="27:27">
      <c r="AA211900" s="271"/>
    </row>
    <row r="211901" spans="27:27">
      <c r="AA211901" s="271"/>
    </row>
    <row r="211902" spans="27:27">
      <c r="AA211902" s="271"/>
    </row>
    <row r="211903" spans="27:27">
      <c r="AA211903" s="271"/>
    </row>
    <row r="211904" spans="27:27">
      <c r="AA211904" s="271"/>
    </row>
    <row r="211905" spans="27:27">
      <c r="AA211905" s="271"/>
    </row>
    <row r="211906" spans="27:27">
      <c r="AA211906" s="271"/>
    </row>
    <row r="211907" spans="27:27">
      <c r="AA211907" s="271"/>
    </row>
    <row r="211908" spans="27:27">
      <c r="AA211908" s="271"/>
    </row>
    <row r="211909" spans="27:27">
      <c r="AA211909" s="271"/>
    </row>
    <row r="211910" spans="27:27">
      <c r="AA211910" s="271"/>
    </row>
    <row r="211911" spans="27:27">
      <c r="AA211911" s="271"/>
    </row>
    <row r="211912" spans="27:27">
      <c r="AA211912" s="271"/>
    </row>
    <row r="211913" spans="27:27">
      <c r="AA211913" s="271"/>
    </row>
    <row r="211914" spans="27:27">
      <c r="AA211914" s="271"/>
    </row>
    <row r="211915" spans="27:27">
      <c r="AA211915" s="271"/>
    </row>
    <row r="211916" spans="27:27">
      <c r="AA211916" s="271"/>
    </row>
    <row r="211917" spans="27:27">
      <c r="AA211917" s="271"/>
    </row>
    <row r="211918" spans="27:27">
      <c r="AA211918" s="271"/>
    </row>
    <row r="211919" spans="27:27">
      <c r="AA211919" s="271"/>
    </row>
    <row r="211920" spans="27:27">
      <c r="AA211920" s="271"/>
    </row>
    <row r="211921" spans="27:27">
      <c r="AA211921" s="271"/>
    </row>
    <row r="211922" spans="27:27">
      <c r="AA211922" s="271"/>
    </row>
    <row r="211923" spans="27:27">
      <c r="AA211923" s="271"/>
    </row>
    <row r="211924" spans="27:27">
      <c r="AA211924" s="271"/>
    </row>
    <row r="211925" spans="27:27">
      <c r="AA211925" s="271"/>
    </row>
    <row r="211926" spans="27:27">
      <c r="AA211926" s="271"/>
    </row>
    <row r="211927" spans="27:27">
      <c r="AA211927" s="271"/>
    </row>
    <row r="211928" spans="27:27">
      <c r="AA211928" s="271"/>
    </row>
    <row r="211929" spans="27:27">
      <c r="AA211929" s="271"/>
    </row>
    <row r="211930" spans="27:27">
      <c r="AA211930" s="271"/>
    </row>
    <row r="211931" spans="27:27">
      <c r="AA211931" s="271"/>
    </row>
    <row r="211932" spans="27:27">
      <c r="AA211932" s="271"/>
    </row>
    <row r="211933" spans="27:27">
      <c r="AA211933" s="271"/>
    </row>
    <row r="211934" spans="27:27">
      <c r="AA211934" s="271"/>
    </row>
    <row r="211935" spans="27:27">
      <c r="AA211935" s="271"/>
    </row>
    <row r="211936" spans="27:27">
      <c r="AA211936" s="271"/>
    </row>
    <row r="211937" spans="27:27">
      <c r="AA211937" s="271"/>
    </row>
    <row r="211938" spans="27:27">
      <c r="AA211938" s="271"/>
    </row>
    <row r="211939" spans="27:27">
      <c r="AA211939" s="271"/>
    </row>
    <row r="211940" spans="27:27">
      <c r="AA211940" s="271"/>
    </row>
    <row r="211941" spans="27:27">
      <c r="AA211941" s="271"/>
    </row>
    <row r="211942" spans="27:27">
      <c r="AA211942" s="271"/>
    </row>
    <row r="211943" spans="27:27">
      <c r="AA211943" s="271"/>
    </row>
    <row r="211944" spans="27:27">
      <c r="AA211944" s="271"/>
    </row>
    <row r="211945" spans="27:27">
      <c r="AA211945" s="271"/>
    </row>
    <row r="211946" spans="27:27">
      <c r="AA211946" s="271"/>
    </row>
    <row r="211947" spans="27:27">
      <c r="AA211947" s="271"/>
    </row>
    <row r="211948" spans="27:27">
      <c r="AA211948" s="271"/>
    </row>
    <row r="211949" spans="27:27">
      <c r="AA211949" s="271"/>
    </row>
    <row r="211950" spans="27:27">
      <c r="AA211950" s="271"/>
    </row>
    <row r="211951" spans="27:27">
      <c r="AA211951" s="271"/>
    </row>
    <row r="211952" spans="27:27">
      <c r="AA211952" s="271"/>
    </row>
    <row r="211953" spans="27:27">
      <c r="AA211953" s="271"/>
    </row>
    <row r="211954" spans="27:27">
      <c r="AA211954" s="271"/>
    </row>
    <row r="211955" spans="27:27">
      <c r="AA211955" s="271"/>
    </row>
    <row r="211956" spans="27:27">
      <c r="AA211956" s="271"/>
    </row>
    <row r="211957" spans="27:27">
      <c r="AA211957" s="271"/>
    </row>
    <row r="211958" spans="27:27">
      <c r="AA211958" s="271"/>
    </row>
    <row r="211959" spans="27:27">
      <c r="AA211959" s="271"/>
    </row>
    <row r="211960" spans="27:27">
      <c r="AA211960" s="271"/>
    </row>
    <row r="211961" spans="27:27">
      <c r="AA211961" s="271"/>
    </row>
    <row r="211962" spans="27:27">
      <c r="AA211962" s="271"/>
    </row>
    <row r="211963" spans="27:27">
      <c r="AA211963" s="271"/>
    </row>
    <row r="211964" spans="27:27">
      <c r="AA211964" s="271"/>
    </row>
    <row r="211965" spans="27:27">
      <c r="AA211965" s="271"/>
    </row>
    <row r="211966" spans="27:27">
      <c r="AA211966" s="271"/>
    </row>
    <row r="211967" spans="27:27">
      <c r="AA211967" s="271"/>
    </row>
    <row r="211968" spans="27:27">
      <c r="AA211968" s="271"/>
    </row>
    <row r="211969" spans="27:27">
      <c r="AA211969" s="271"/>
    </row>
    <row r="211970" spans="27:27">
      <c r="AA211970" s="271"/>
    </row>
    <row r="211971" spans="27:27">
      <c r="AA211971" s="271"/>
    </row>
    <row r="211972" spans="27:27">
      <c r="AA211972" s="271"/>
    </row>
    <row r="211973" spans="27:27">
      <c r="AA211973" s="271"/>
    </row>
    <row r="211974" spans="27:27">
      <c r="AA211974" s="271"/>
    </row>
    <row r="211975" spans="27:27">
      <c r="AA211975" s="271"/>
    </row>
    <row r="211976" spans="27:27">
      <c r="AA211976" s="271"/>
    </row>
    <row r="211977" spans="27:27">
      <c r="AA211977" s="271"/>
    </row>
    <row r="211978" spans="27:27">
      <c r="AA211978" s="271"/>
    </row>
    <row r="211979" spans="27:27">
      <c r="AA211979" s="271"/>
    </row>
    <row r="211980" spans="27:27">
      <c r="AA211980" s="271"/>
    </row>
    <row r="211981" spans="27:27">
      <c r="AA211981" s="271"/>
    </row>
    <row r="211982" spans="27:27">
      <c r="AA211982" s="271"/>
    </row>
    <row r="211983" spans="27:27">
      <c r="AA211983" s="271"/>
    </row>
    <row r="211984" spans="27:27">
      <c r="AA211984" s="271"/>
    </row>
    <row r="211985" spans="27:27">
      <c r="AA211985" s="271"/>
    </row>
    <row r="211986" spans="27:27">
      <c r="AA211986" s="271"/>
    </row>
    <row r="211987" spans="27:27">
      <c r="AA211987" s="271"/>
    </row>
    <row r="211988" spans="27:27">
      <c r="AA211988" s="271"/>
    </row>
    <row r="211989" spans="27:27">
      <c r="AA211989" s="271"/>
    </row>
    <row r="211990" spans="27:27">
      <c r="AA211990" s="271"/>
    </row>
    <row r="211991" spans="27:27">
      <c r="AA211991" s="271"/>
    </row>
    <row r="211992" spans="27:27">
      <c r="AA211992" s="271"/>
    </row>
    <row r="211993" spans="27:27">
      <c r="AA211993" s="271"/>
    </row>
    <row r="211994" spans="27:27">
      <c r="AA211994" s="271"/>
    </row>
    <row r="211995" spans="27:27">
      <c r="AA211995" s="271"/>
    </row>
    <row r="211996" spans="27:27">
      <c r="AA211996" s="271"/>
    </row>
    <row r="211997" spans="27:27">
      <c r="AA211997" s="271"/>
    </row>
    <row r="211998" spans="27:27">
      <c r="AA211998" s="271"/>
    </row>
    <row r="211999" spans="27:27">
      <c r="AA211999" s="271"/>
    </row>
    <row r="212000" spans="27:27">
      <c r="AA212000" s="271"/>
    </row>
    <row r="212001" spans="27:27">
      <c r="AA212001" s="271"/>
    </row>
    <row r="212002" spans="27:27">
      <c r="AA212002" s="271"/>
    </row>
    <row r="212003" spans="27:27">
      <c r="AA212003" s="271"/>
    </row>
    <row r="212004" spans="27:27">
      <c r="AA212004" s="271"/>
    </row>
    <row r="212005" spans="27:27">
      <c r="AA212005" s="271"/>
    </row>
    <row r="212006" spans="27:27">
      <c r="AA212006" s="271"/>
    </row>
    <row r="212007" spans="27:27">
      <c r="AA212007" s="271"/>
    </row>
    <row r="212008" spans="27:27">
      <c r="AA212008" s="271"/>
    </row>
    <row r="212009" spans="27:27">
      <c r="AA212009" s="271"/>
    </row>
    <row r="212010" spans="27:27">
      <c r="AA212010" s="271"/>
    </row>
    <row r="212011" spans="27:27">
      <c r="AA212011" s="271"/>
    </row>
    <row r="212012" spans="27:27">
      <c r="AA212012" s="271"/>
    </row>
    <row r="212013" spans="27:27">
      <c r="AA212013" s="271"/>
    </row>
    <row r="212014" spans="27:27">
      <c r="AA212014" s="271"/>
    </row>
    <row r="212015" spans="27:27">
      <c r="AA212015" s="271"/>
    </row>
    <row r="212016" spans="27:27">
      <c r="AA212016" s="271"/>
    </row>
    <row r="212017" spans="27:27">
      <c r="AA212017" s="271"/>
    </row>
    <row r="212018" spans="27:27">
      <c r="AA212018" s="271"/>
    </row>
    <row r="212019" spans="27:27">
      <c r="AA212019" s="271"/>
    </row>
    <row r="212020" spans="27:27">
      <c r="AA212020" s="271"/>
    </row>
    <row r="212021" spans="27:27">
      <c r="AA212021" s="271"/>
    </row>
    <row r="212022" spans="27:27">
      <c r="AA212022" s="271"/>
    </row>
    <row r="212023" spans="27:27">
      <c r="AA212023" s="271"/>
    </row>
    <row r="212024" spans="27:27">
      <c r="AA212024" s="271"/>
    </row>
    <row r="212025" spans="27:27">
      <c r="AA212025" s="271"/>
    </row>
    <row r="212026" spans="27:27">
      <c r="AA212026" s="271"/>
    </row>
    <row r="212027" spans="27:27">
      <c r="AA212027" s="271"/>
    </row>
    <row r="212028" spans="27:27">
      <c r="AA212028" s="271"/>
    </row>
    <row r="212029" spans="27:27">
      <c r="AA212029" s="271"/>
    </row>
    <row r="212030" spans="27:27">
      <c r="AA212030" s="271"/>
    </row>
    <row r="212031" spans="27:27">
      <c r="AA212031" s="271"/>
    </row>
    <row r="212032" spans="27:27">
      <c r="AA212032" s="271"/>
    </row>
    <row r="212033" spans="27:27">
      <c r="AA212033" s="271"/>
    </row>
    <row r="212034" spans="27:27">
      <c r="AA212034" s="271"/>
    </row>
    <row r="212035" spans="27:27">
      <c r="AA212035" s="271"/>
    </row>
    <row r="212036" spans="27:27">
      <c r="AA212036" s="271"/>
    </row>
    <row r="212037" spans="27:27">
      <c r="AA212037" s="271"/>
    </row>
    <row r="212038" spans="27:27">
      <c r="AA212038" s="271"/>
    </row>
    <row r="212039" spans="27:27">
      <c r="AA212039" s="271"/>
    </row>
    <row r="212040" spans="27:27">
      <c r="AA212040" s="271"/>
    </row>
    <row r="212041" spans="27:27">
      <c r="AA212041" s="271"/>
    </row>
    <row r="212042" spans="27:27">
      <c r="AA212042" s="271"/>
    </row>
    <row r="212043" spans="27:27">
      <c r="AA212043" s="271"/>
    </row>
    <row r="212044" spans="27:27">
      <c r="AA212044" s="271"/>
    </row>
    <row r="212045" spans="27:27">
      <c r="AA212045" s="271"/>
    </row>
    <row r="212046" spans="27:27">
      <c r="AA212046" s="271"/>
    </row>
    <row r="212047" spans="27:27">
      <c r="AA212047" s="271"/>
    </row>
    <row r="212048" spans="27:27">
      <c r="AA212048" s="271"/>
    </row>
    <row r="212049" spans="27:27">
      <c r="AA212049" s="271"/>
    </row>
    <row r="212050" spans="27:27">
      <c r="AA212050" s="271"/>
    </row>
    <row r="212051" spans="27:27">
      <c r="AA212051" s="271"/>
    </row>
    <row r="212052" spans="27:27">
      <c r="AA212052" s="271"/>
    </row>
    <row r="212053" spans="27:27">
      <c r="AA212053" s="271"/>
    </row>
    <row r="212054" spans="27:27">
      <c r="AA212054" s="271"/>
    </row>
    <row r="212055" spans="27:27">
      <c r="AA212055" s="271"/>
    </row>
    <row r="212056" spans="27:27">
      <c r="AA212056" s="271"/>
    </row>
    <row r="212057" spans="27:27">
      <c r="AA212057" s="271"/>
    </row>
    <row r="212058" spans="27:27">
      <c r="AA212058" s="271"/>
    </row>
    <row r="212059" spans="27:27">
      <c r="AA212059" s="271"/>
    </row>
    <row r="212060" spans="27:27">
      <c r="AA212060" s="271"/>
    </row>
    <row r="212061" spans="27:27">
      <c r="AA212061" s="271"/>
    </row>
    <row r="212062" spans="27:27">
      <c r="AA212062" s="271"/>
    </row>
    <row r="212063" spans="27:27">
      <c r="AA212063" s="271"/>
    </row>
    <row r="212064" spans="27:27">
      <c r="AA212064" s="271"/>
    </row>
    <row r="212065" spans="27:27">
      <c r="AA212065" s="271"/>
    </row>
    <row r="212066" spans="27:27">
      <c r="AA212066" s="271"/>
    </row>
    <row r="212067" spans="27:27">
      <c r="AA212067" s="271"/>
    </row>
    <row r="212068" spans="27:27">
      <c r="AA212068" s="271"/>
    </row>
    <row r="212069" spans="27:27">
      <c r="AA212069" s="271"/>
    </row>
    <row r="212070" spans="27:27">
      <c r="AA212070" s="271"/>
    </row>
    <row r="212071" spans="27:27">
      <c r="AA212071" s="271"/>
    </row>
    <row r="212072" spans="27:27">
      <c r="AA212072" s="271"/>
    </row>
    <row r="212073" spans="27:27">
      <c r="AA212073" s="271"/>
    </row>
    <row r="212074" spans="27:27">
      <c r="AA212074" s="271"/>
    </row>
    <row r="212075" spans="27:27">
      <c r="AA212075" s="271"/>
    </row>
    <row r="212076" spans="27:27">
      <c r="AA212076" s="271"/>
    </row>
    <row r="212077" spans="27:27">
      <c r="AA212077" s="271"/>
    </row>
    <row r="212078" spans="27:27">
      <c r="AA212078" s="271"/>
    </row>
    <row r="212079" spans="27:27">
      <c r="AA212079" s="271"/>
    </row>
    <row r="212080" spans="27:27">
      <c r="AA212080" s="271"/>
    </row>
    <row r="212081" spans="27:27">
      <c r="AA212081" s="271"/>
    </row>
    <row r="212082" spans="27:27">
      <c r="AA212082" s="271"/>
    </row>
    <row r="212083" spans="27:27">
      <c r="AA212083" s="271"/>
    </row>
    <row r="212084" spans="27:27">
      <c r="AA212084" s="271"/>
    </row>
    <row r="212085" spans="27:27">
      <c r="AA212085" s="271"/>
    </row>
    <row r="212086" spans="27:27">
      <c r="AA212086" s="271"/>
    </row>
    <row r="212087" spans="27:27">
      <c r="AA212087" s="271"/>
    </row>
    <row r="212088" spans="27:27">
      <c r="AA212088" s="271"/>
    </row>
    <row r="212089" spans="27:27">
      <c r="AA212089" s="271"/>
    </row>
    <row r="212090" spans="27:27">
      <c r="AA212090" s="271"/>
    </row>
    <row r="212091" spans="27:27">
      <c r="AA212091" s="271"/>
    </row>
    <row r="212092" spans="27:27">
      <c r="AA212092" s="271"/>
    </row>
    <row r="212093" spans="27:27">
      <c r="AA212093" s="271"/>
    </row>
    <row r="212094" spans="27:27">
      <c r="AA212094" s="271"/>
    </row>
    <row r="212095" spans="27:27">
      <c r="AA212095" s="271"/>
    </row>
    <row r="212096" spans="27:27">
      <c r="AA212096" s="271"/>
    </row>
    <row r="212097" spans="27:27">
      <c r="AA212097" s="271"/>
    </row>
    <row r="212098" spans="27:27">
      <c r="AA212098" s="271"/>
    </row>
    <row r="212099" spans="27:27">
      <c r="AA212099" s="271"/>
    </row>
    <row r="212100" spans="27:27">
      <c r="AA212100" s="271"/>
    </row>
    <row r="212101" spans="27:27">
      <c r="AA212101" s="271"/>
    </row>
    <row r="212102" spans="27:27">
      <c r="AA212102" s="271"/>
    </row>
    <row r="212103" spans="27:27">
      <c r="AA212103" s="271"/>
    </row>
    <row r="212104" spans="27:27">
      <c r="AA212104" s="271"/>
    </row>
    <row r="212105" spans="27:27">
      <c r="AA212105" s="271"/>
    </row>
    <row r="212106" spans="27:27">
      <c r="AA212106" s="271"/>
    </row>
    <row r="212107" spans="27:27">
      <c r="AA212107" s="271"/>
    </row>
    <row r="212108" spans="27:27">
      <c r="AA212108" s="271"/>
    </row>
    <row r="212109" spans="27:27">
      <c r="AA212109" s="271"/>
    </row>
    <row r="212110" spans="27:27">
      <c r="AA212110" s="271"/>
    </row>
    <row r="212111" spans="27:27">
      <c r="AA212111" s="271"/>
    </row>
    <row r="212112" spans="27:27">
      <c r="AA212112" s="271"/>
    </row>
    <row r="212113" spans="27:27">
      <c r="AA212113" s="271"/>
    </row>
    <row r="212114" spans="27:27">
      <c r="AA212114" s="271"/>
    </row>
    <row r="212115" spans="27:27">
      <c r="AA212115" s="271"/>
    </row>
    <row r="212116" spans="27:27">
      <c r="AA212116" s="271"/>
    </row>
    <row r="212117" spans="27:27">
      <c r="AA212117" s="271"/>
    </row>
    <row r="212118" spans="27:27">
      <c r="AA212118" s="271"/>
    </row>
    <row r="212119" spans="27:27">
      <c r="AA212119" s="271"/>
    </row>
    <row r="212120" spans="27:27">
      <c r="AA212120" s="271"/>
    </row>
    <row r="212121" spans="27:27">
      <c r="AA212121" s="271"/>
    </row>
    <row r="212122" spans="27:27">
      <c r="AA212122" s="271"/>
    </row>
    <row r="212123" spans="27:27">
      <c r="AA212123" s="271"/>
    </row>
    <row r="212124" spans="27:27">
      <c r="AA212124" s="271"/>
    </row>
    <row r="212125" spans="27:27">
      <c r="AA212125" s="271"/>
    </row>
    <row r="212126" spans="27:27">
      <c r="AA212126" s="271"/>
    </row>
    <row r="212127" spans="27:27">
      <c r="AA212127" s="271"/>
    </row>
    <row r="212128" spans="27:27">
      <c r="AA212128" s="271"/>
    </row>
    <row r="212129" spans="27:27">
      <c r="AA212129" s="271"/>
    </row>
    <row r="212130" spans="27:27">
      <c r="AA212130" s="271"/>
    </row>
    <row r="212131" spans="27:27">
      <c r="AA212131" s="271"/>
    </row>
    <row r="212132" spans="27:27">
      <c r="AA212132" s="271"/>
    </row>
    <row r="212133" spans="27:27">
      <c r="AA212133" s="271"/>
    </row>
    <row r="212134" spans="27:27">
      <c r="AA212134" s="271"/>
    </row>
    <row r="212135" spans="27:27">
      <c r="AA212135" s="271"/>
    </row>
    <row r="212136" spans="27:27">
      <c r="AA212136" s="271"/>
    </row>
    <row r="212137" spans="27:27">
      <c r="AA212137" s="271"/>
    </row>
    <row r="212138" spans="27:27">
      <c r="AA212138" s="271"/>
    </row>
    <row r="212139" spans="27:27">
      <c r="AA212139" s="271"/>
    </row>
    <row r="212140" spans="27:27">
      <c r="AA212140" s="271"/>
    </row>
    <row r="212141" spans="27:27">
      <c r="AA212141" s="271"/>
    </row>
    <row r="212142" spans="27:27">
      <c r="AA212142" s="271"/>
    </row>
    <row r="212143" spans="27:27">
      <c r="AA212143" s="271"/>
    </row>
    <row r="212144" spans="27:27">
      <c r="AA212144" s="271"/>
    </row>
    <row r="212145" spans="27:27">
      <c r="AA212145" s="271"/>
    </row>
    <row r="212146" spans="27:27">
      <c r="AA212146" s="271"/>
    </row>
    <row r="212147" spans="27:27">
      <c r="AA212147" s="271"/>
    </row>
    <row r="212148" spans="27:27">
      <c r="AA212148" s="271"/>
    </row>
    <row r="212149" spans="27:27">
      <c r="AA212149" s="271"/>
    </row>
    <row r="212150" spans="27:27">
      <c r="AA212150" s="271"/>
    </row>
    <row r="212151" spans="27:27">
      <c r="AA212151" s="271"/>
    </row>
    <row r="212152" spans="27:27">
      <c r="AA212152" s="271"/>
    </row>
    <row r="212153" spans="27:27">
      <c r="AA212153" s="271"/>
    </row>
    <row r="212154" spans="27:27">
      <c r="AA212154" s="271"/>
    </row>
    <row r="212155" spans="27:27">
      <c r="AA212155" s="271"/>
    </row>
    <row r="212156" spans="27:27">
      <c r="AA212156" s="271"/>
    </row>
    <row r="212157" spans="27:27">
      <c r="AA212157" s="271"/>
    </row>
    <row r="212158" spans="27:27">
      <c r="AA212158" s="271"/>
    </row>
    <row r="212159" spans="27:27">
      <c r="AA212159" s="271"/>
    </row>
    <row r="212160" spans="27:27">
      <c r="AA212160" s="271"/>
    </row>
    <row r="212161" spans="27:27">
      <c r="AA212161" s="271"/>
    </row>
    <row r="212162" spans="27:27">
      <c r="AA212162" s="271"/>
    </row>
    <row r="212163" spans="27:27">
      <c r="AA212163" s="271"/>
    </row>
    <row r="212164" spans="27:27">
      <c r="AA212164" s="271"/>
    </row>
    <row r="212165" spans="27:27">
      <c r="AA212165" s="271"/>
    </row>
    <row r="212166" spans="27:27">
      <c r="AA212166" s="271"/>
    </row>
    <row r="212167" spans="27:27">
      <c r="AA212167" s="271"/>
    </row>
    <row r="212168" spans="27:27">
      <c r="AA212168" s="271"/>
    </row>
    <row r="212169" spans="27:27">
      <c r="AA212169" s="271"/>
    </row>
    <row r="212170" spans="27:27">
      <c r="AA212170" s="271"/>
    </row>
    <row r="212171" spans="27:27">
      <c r="AA212171" s="271"/>
    </row>
    <row r="212172" spans="27:27">
      <c r="AA212172" s="271"/>
    </row>
  </sheetData>
  <mergeCells count="4">
    <mergeCell ref="X3:X4"/>
    <mergeCell ref="B2:F2"/>
    <mergeCell ref="G2:X2"/>
    <mergeCell ref="W3:W4"/>
  </mergeCells>
  <conditionalFormatting sqref="G4:H4">
    <cfRule type="dataBar" priority="2">
      <dataBar>
        <cfvo type="min"/>
        <cfvo type="max"/>
        <color rgb="FF008AEF"/>
      </dataBar>
      <extLst>
        <ext xmlns:x14="http://schemas.microsoft.com/office/spreadsheetml/2009/9/main" uri="{B025F937-C7B1-47D3-B67F-A62EFF666E3E}">
          <x14:id>{DC0C18AC-F482-4FFE-B074-EC548E12A0EF}</x14:id>
        </ext>
      </extLst>
    </cfRule>
  </conditionalFormatting>
  <conditionalFormatting sqref="I4">
    <cfRule type="dataBar" priority="3">
      <dataBar>
        <cfvo type="min"/>
        <cfvo type="max"/>
        <color rgb="FF008AEF"/>
      </dataBar>
      <extLst>
        <ext xmlns:x14="http://schemas.microsoft.com/office/spreadsheetml/2009/9/main" uri="{B025F937-C7B1-47D3-B67F-A62EFF666E3E}">
          <x14:id>{BAB07D18-23D5-49C0-B581-98864A56AFE8}</x14:id>
        </ext>
      </extLst>
    </cfRule>
  </conditionalFormatting>
  <conditionalFormatting sqref="J4">
    <cfRule type="dataBar" priority="5">
      <dataBar>
        <cfvo type="min"/>
        <cfvo type="max"/>
        <color rgb="FF008AEF"/>
      </dataBar>
      <extLst>
        <ext xmlns:x14="http://schemas.microsoft.com/office/spreadsheetml/2009/9/main" uri="{B025F937-C7B1-47D3-B67F-A62EFF666E3E}">
          <x14:id>{FB3C8602-CDD2-43F5-A15A-CBCC674EF181}</x14:id>
        </ext>
      </extLst>
    </cfRule>
  </conditionalFormatting>
  <conditionalFormatting sqref="K4">
    <cfRule type="dataBar" priority="6">
      <dataBar>
        <cfvo type="min"/>
        <cfvo type="max"/>
        <color rgb="FF008AEF"/>
      </dataBar>
      <extLst>
        <ext xmlns:x14="http://schemas.microsoft.com/office/spreadsheetml/2009/9/main" uri="{B025F937-C7B1-47D3-B67F-A62EFF666E3E}">
          <x14:id>{6F983D4F-DD4F-411E-A8A4-40497962C143}</x14:id>
        </ext>
      </extLst>
    </cfRule>
  </conditionalFormatting>
  <conditionalFormatting sqref="L4">
    <cfRule type="dataBar" priority="7">
      <dataBar>
        <cfvo type="min"/>
        <cfvo type="max"/>
        <color rgb="FF008AEF"/>
      </dataBar>
      <extLst>
        <ext xmlns:x14="http://schemas.microsoft.com/office/spreadsheetml/2009/9/main" uri="{B025F937-C7B1-47D3-B67F-A62EFF666E3E}">
          <x14:id>{DE420CBE-6E06-48B5-8AB9-F7CD61E660EB}</x14:id>
        </ext>
      </extLst>
    </cfRule>
  </conditionalFormatting>
  <conditionalFormatting sqref="M4">
    <cfRule type="dataBar" priority="8">
      <dataBar>
        <cfvo type="min"/>
        <cfvo type="max"/>
        <color rgb="FF008AEF"/>
      </dataBar>
      <extLst>
        <ext xmlns:x14="http://schemas.microsoft.com/office/spreadsheetml/2009/9/main" uri="{B025F937-C7B1-47D3-B67F-A62EFF666E3E}">
          <x14:id>{EF737793-686E-4063-8F04-68CE1D8A9A8B}</x14:id>
        </ext>
      </extLst>
    </cfRule>
  </conditionalFormatting>
  <conditionalFormatting sqref="N4">
    <cfRule type="dataBar" priority="9">
      <dataBar>
        <cfvo type="min"/>
        <cfvo type="max"/>
        <color rgb="FF008AEF"/>
      </dataBar>
      <extLst>
        <ext xmlns:x14="http://schemas.microsoft.com/office/spreadsheetml/2009/9/main" uri="{B025F937-C7B1-47D3-B67F-A62EFF666E3E}">
          <x14:id>{462C4B6B-6CC5-4E9A-914E-5E12E05B9E64}</x14:id>
        </ext>
      </extLst>
    </cfRule>
  </conditionalFormatting>
  <conditionalFormatting sqref="O4">
    <cfRule type="dataBar" priority="10">
      <dataBar>
        <cfvo type="min"/>
        <cfvo type="max"/>
        <color rgb="FF008AEF"/>
      </dataBar>
      <extLst>
        <ext xmlns:x14="http://schemas.microsoft.com/office/spreadsheetml/2009/9/main" uri="{B025F937-C7B1-47D3-B67F-A62EFF666E3E}">
          <x14:id>{A22C45C5-37F6-4180-A386-4F456C0F610E}</x14:id>
        </ext>
      </extLst>
    </cfRule>
  </conditionalFormatting>
  <conditionalFormatting sqref="P4">
    <cfRule type="dataBar" priority="11">
      <dataBar>
        <cfvo type="min"/>
        <cfvo type="max"/>
        <color rgb="FF008AEF"/>
      </dataBar>
      <extLst>
        <ext xmlns:x14="http://schemas.microsoft.com/office/spreadsheetml/2009/9/main" uri="{B025F937-C7B1-47D3-B67F-A62EFF666E3E}">
          <x14:id>{44E31473-B067-489B-9DF2-B3B029B2F635}</x14:id>
        </ext>
      </extLst>
    </cfRule>
  </conditionalFormatting>
  <conditionalFormatting sqref="Q4">
    <cfRule type="dataBar" priority="12">
      <dataBar>
        <cfvo type="min"/>
        <cfvo type="max"/>
        <color rgb="FF008AEF"/>
      </dataBar>
      <extLst>
        <ext xmlns:x14="http://schemas.microsoft.com/office/spreadsheetml/2009/9/main" uri="{B025F937-C7B1-47D3-B67F-A62EFF666E3E}">
          <x14:id>{6A303E82-D969-4558-A829-1DE3CCEE42E4}</x14:id>
        </ext>
      </extLst>
    </cfRule>
  </conditionalFormatting>
  <conditionalFormatting sqref="R4">
    <cfRule type="dataBar" priority="13">
      <dataBar>
        <cfvo type="min"/>
        <cfvo type="max"/>
        <color rgb="FF008AEF"/>
      </dataBar>
      <extLst>
        <ext xmlns:x14="http://schemas.microsoft.com/office/spreadsheetml/2009/9/main" uri="{B025F937-C7B1-47D3-B67F-A62EFF666E3E}">
          <x14:id>{1E9A9197-4DA4-4D0A-9929-380B0D87B709}</x14:id>
        </ext>
      </extLst>
    </cfRule>
  </conditionalFormatting>
  <conditionalFormatting sqref="S4">
    <cfRule type="dataBar" priority="14">
      <dataBar>
        <cfvo type="min"/>
        <cfvo type="max"/>
        <color rgb="FF008AEF"/>
      </dataBar>
      <extLst>
        <ext xmlns:x14="http://schemas.microsoft.com/office/spreadsheetml/2009/9/main" uri="{B025F937-C7B1-47D3-B67F-A62EFF666E3E}">
          <x14:id>{A64C1DFB-B320-4A53-8A83-9D9E9E560FE8}</x14:id>
        </ext>
      </extLst>
    </cfRule>
  </conditionalFormatting>
  <conditionalFormatting sqref="T4">
    <cfRule type="dataBar" priority="1">
      <dataBar>
        <cfvo type="min"/>
        <cfvo type="max"/>
        <color rgb="FF008AEF"/>
      </dataBar>
      <extLst>
        <ext xmlns:x14="http://schemas.microsoft.com/office/spreadsheetml/2009/9/main" uri="{B025F937-C7B1-47D3-B67F-A62EFF666E3E}">
          <x14:id>{61D0223B-72AB-4CA0-8ABE-EAB4F831546B}</x14:id>
        </ext>
      </extLst>
    </cfRule>
  </conditionalFormatting>
  <conditionalFormatting sqref="U4">
    <cfRule type="dataBar" priority="15">
      <dataBar>
        <cfvo type="min"/>
        <cfvo type="max"/>
        <color rgb="FF008AEF"/>
      </dataBar>
      <extLst>
        <ext xmlns:x14="http://schemas.microsoft.com/office/spreadsheetml/2009/9/main" uri="{B025F937-C7B1-47D3-B67F-A62EFF666E3E}">
          <x14:id>{BBEB4BE8-7C41-4EDC-83CF-B131DA595DDB}</x14:id>
        </ext>
      </extLst>
    </cfRule>
  </conditionalFormatting>
  <conditionalFormatting sqref="V4">
    <cfRule type="dataBar" priority="16">
      <dataBar>
        <cfvo type="min"/>
        <cfvo type="max"/>
        <color rgb="FF008AEF"/>
      </dataBar>
      <extLst>
        <ext xmlns:x14="http://schemas.microsoft.com/office/spreadsheetml/2009/9/main" uri="{B025F937-C7B1-47D3-B67F-A62EFF666E3E}">
          <x14:id>{7A605219-C6DD-46F6-A32E-BC73EA490D79}</x14:id>
        </ext>
      </extLst>
    </cfRule>
  </conditionalFormatting>
  <pageMargins left="0.7" right="0.7" top="0.75" bottom="0.75" header="0.3" footer="0.3"/>
  <pageSetup paperSize="3" scale="42" orientation="landscape" r:id="rId1"/>
  <extLst>
    <ext xmlns:x14="http://schemas.microsoft.com/office/spreadsheetml/2009/9/main" uri="{78C0D931-6437-407d-A8EE-F0AAD7539E65}">
      <x14:conditionalFormattings>
        <x14:conditionalFormatting xmlns:xm="http://schemas.microsoft.com/office/excel/2006/main">
          <x14:cfRule type="dataBar" id="{DC0C18AC-F482-4FFE-B074-EC548E12A0EF}">
            <x14:dataBar minLength="0" maxLength="100" border="1" negativeBarBorderColorSameAsPositive="0">
              <x14:cfvo type="autoMin"/>
              <x14:cfvo type="autoMax"/>
              <x14:borderColor rgb="FF008AEF"/>
              <x14:negativeFillColor rgb="FFFF0000"/>
              <x14:negativeBorderColor rgb="FFFF0000"/>
              <x14:axisColor rgb="FF000000"/>
            </x14:dataBar>
          </x14:cfRule>
          <xm:sqref>G4:H4</xm:sqref>
        </x14:conditionalFormatting>
        <x14:conditionalFormatting xmlns:xm="http://schemas.microsoft.com/office/excel/2006/main">
          <x14:cfRule type="dataBar" id="{BAB07D18-23D5-49C0-B581-98864A56AFE8}">
            <x14:dataBar minLength="0" maxLength="100" border="1" negativeBarBorderColorSameAsPositive="0">
              <x14:cfvo type="autoMin"/>
              <x14:cfvo type="autoMax"/>
              <x14:borderColor rgb="FF008AEF"/>
              <x14:negativeFillColor rgb="FFFF0000"/>
              <x14:negativeBorderColor rgb="FFFF0000"/>
              <x14:axisColor rgb="FF000000"/>
            </x14:dataBar>
          </x14:cfRule>
          <xm:sqref>I4</xm:sqref>
        </x14:conditionalFormatting>
        <x14:conditionalFormatting xmlns:xm="http://schemas.microsoft.com/office/excel/2006/main">
          <x14:cfRule type="dataBar" id="{FB3C8602-CDD2-43F5-A15A-CBCC674EF181}">
            <x14:dataBar minLength="0" maxLength="100" border="1" negativeBarBorderColorSameAsPositive="0">
              <x14:cfvo type="autoMin"/>
              <x14:cfvo type="autoMax"/>
              <x14:borderColor rgb="FF008AEF"/>
              <x14:negativeFillColor rgb="FFFF0000"/>
              <x14:negativeBorderColor rgb="FFFF0000"/>
              <x14:axisColor rgb="FF000000"/>
            </x14:dataBar>
          </x14:cfRule>
          <xm:sqref>J4</xm:sqref>
        </x14:conditionalFormatting>
        <x14:conditionalFormatting xmlns:xm="http://schemas.microsoft.com/office/excel/2006/main">
          <x14:cfRule type="dataBar" id="{6F983D4F-DD4F-411E-A8A4-40497962C143}">
            <x14:dataBar minLength="0" maxLength="100" border="1" negativeBarBorderColorSameAsPositive="0">
              <x14:cfvo type="autoMin"/>
              <x14:cfvo type="autoMax"/>
              <x14:borderColor rgb="FF008AEF"/>
              <x14:negativeFillColor rgb="FFFF0000"/>
              <x14:negativeBorderColor rgb="FFFF0000"/>
              <x14:axisColor rgb="FF000000"/>
            </x14:dataBar>
          </x14:cfRule>
          <xm:sqref>K4</xm:sqref>
        </x14:conditionalFormatting>
        <x14:conditionalFormatting xmlns:xm="http://schemas.microsoft.com/office/excel/2006/main">
          <x14:cfRule type="dataBar" id="{DE420CBE-6E06-48B5-8AB9-F7CD61E660EB}">
            <x14:dataBar minLength="0" maxLength="100" border="1" negativeBarBorderColorSameAsPositive="0">
              <x14:cfvo type="autoMin"/>
              <x14:cfvo type="autoMax"/>
              <x14:borderColor rgb="FF008AEF"/>
              <x14:negativeFillColor rgb="FFFF0000"/>
              <x14:negativeBorderColor rgb="FFFF0000"/>
              <x14:axisColor rgb="FF000000"/>
            </x14:dataBar>
          </x14:cfRule>
          <xm:sqref>L4</xm:sqref>
        </x14:conditionalFormatting>
        <x14:conditionalFormatting xmlns:xm="http://schemas.microsoft.com/office/excel/2006/main">
          <x14:cfRule type="dataBar" id="{EF737793-686E-4063-8F04-68CE1D8A9A8B}">
            <x14:dataBar minLength="0" maxLength="100" border="1" negativeBarBorderColorSameAsPositive="0">
              <x14:cfvo type="autoMin"/>
              <x14:cfvo type="autoMax"/>
              <x14:borderColor rgb="FF008AEF"/>
              <x14:negativeFillColor rgb="FFFF0000"/>
              <x14:negativeBorderColor rgb="FFFF0000"/>
              <x14:axisColor rgb="FF000000"/>
            </x14:dataBar>
          </x14:cfRule>
          <xm:sqref>M4</xm:sqref>
        </x14:conditionalFormatting>
        <x14:conditionalFormatting xmlns:xm="http://schemas.microsoft.com/office/excel/2006/main">
          <x14:cfRule type="dataBar" id="{462C4B6B-6CC5-4E9A-914E-5E12E05B9E64}">
            <x14:dataBar minLength="0" maxLength="100" border="1" negativeBarBorderColorSameAsPositive="0">
              <x14:cfvo type="autoMin"/>
              <x14:cfvo type="autoMax"/>
              <x14:borderColor rgb="FF008AEF"/>
              <x14:negativeFillColor rgb="FFFF0000"/>
              <x14:negativeBorderColor rgb="FFFF0000"/>
              <x14:axisColor rgb="FF000000"/>
            </x14:dataBar>
          </x14:cfRule>
          <xm:sqref>N4</xm:sqref>
        </x14:conditionalFormatting>
        <x14:conditionalFormatting xmlns:xm="http://schemas.microsoft.com/office/excel/2006/main">
          <x14:cfRule type="dataBar" id="{A22C45C5-37F6-4180-A386-4F456C0F610E}">
            <x14:dataBar minLength="0" maxLength="100" border="1" negativeBarBorderColorSameAsPositive="0">
              <x14:cfvo type="autoMin"/>
              <x14:cfvo type="autoMax"/>
              <x14:borderColor rgb="FF008AEF"/>
              <x14:negativeFillColor rgb="FFFF0000"/>
              <x14:negativeBorderColor rgb="FFFF0000"/>
              <x14:axisColor rgb="FF000000"/>
            </x14:dataBar>
          </x14:cfRule>
          <xm:sqref>O4</xm:sqref>
        </x14:conditionalFormatting>
        <x14:conditionalFormatting xmlns:xm="http://schemas.microsoft.com/office/excel/2006/main">
          <x14:cfRule type="dataBar" id="{44E31473-B067-489B-9DF2-B3B029B2F635}">
            <x14:dataBar minLength="0" maxLength="100" border="1" negativeBarBorderColorSameAsPositive="0">
              <x14:cfvo type="autoMin"/>
              <x14:cfvo type="autoMax"/>
              <x14:borderColor rgb="FF008AEF"/>
              <x14:negativeFillColor rgb="FFFF0000"/>
              <x14:negativeBorderColor rgb="FFFF0000"/>
              <x14:axisColor rgb="FF000000"/>
            </x14:dataBar>
          </x14:cfRule>
          <xm:sqref>P4</xm:sqref>
        </x14:conditionalFormatting>
        <x14:conditionalFormatting xmlns:xm="http://schemas.microsoft.com/office/excel/2006/main">
          <x14:cfRule type="dataBar" id="{6A303E82-D969-4558-A829-1DE3CCEE42E4}">
            <x14:dataBar minLength="0" maxLength="100" border="1" negativeBarBorderColorSameAsPositive="0">
              <x14:cfvo type="autoMin"/>
              <x14:cfvo type="autoMax"/>
              <x14:borderColor rgb="FF008AEF"/>
              <x14:negativeFillColor rgb="FFFF0000"/>
              <x14:negativeBorderColor rgb="FFFF0000"/>
              <x14:axisColor rgb="FF000000"/>
            </x14:dataBar>
          </x14:cfRule>
          <xm:sqref>Q4</xm:sqref>
        </x14:conditionalFormatting>
        <x14:conditionalFormatting xmlns:xm="http://schemas.microsoft.com/office/excel/2006/main">
          <x14:cfRule type="dataBar" id="{1E9A9197-4DA4-4D0A-9929-380B0D87B709}">
            <x14:dataBar minLength="0" maxLength="100" border="1" negativeBarBorderColorSameAsPositive="0">
              <x14:cfvo type="autoMin"/>
              <x14:cfvo type="autoMax"/>
              <x14:borderColor rgb="FF008AEF"/>
              <x14:negativeFillColor rgb="FFFF0000"/>
              <x14:negativeBorderColor rgb="FFFF0000"/>
              <x14:axisColor rgb="FF000000"/>
            </x14:dataBar>
          </x14:cfRule>
          <xm:sqref>R4</xm:sqref>
        </x14:conditionalFormatting>
        <x14:conditionalFormatting xmlns:xm="http://schemas.microsoft.com/office/excel/2006/main">
          <x14:cfRule type="dataBar" id="{A64C1DFB-B320-4A53-8A83-9D9E9E560FE8}">
            <x14:dataBar minLength="0" maxLength="100" border="1" negativeBarBorderColorSameAsPositive="0">
              <x14:cfvo type="autoMin"/>
              <x14:cfvo type="autoMax"/>
              <x14:borderColor rgb="FF008AEF"/>
              <x14:negativeFillColor rgb="FFFF0000"/>
              <x14:negativeBorderColor rgb="FFFF0000"/>
              <x14:axisColor rgb="FF000000"/>
            </x14:dataBar>
          </x14:cfRule>
          <xm:sqref>S4</xm:sqref>
        </x14:conditionalFormatting>
        <x14:conditionalFormatting xmlns:xm="http://schemas.microsoft.com/office/excel/2006/main">
          <x14:cfRule type="dataBar" id="{61D0223B-72AB-4CA0-8ABE-EAB4F831546B}">
            <x14:dataBar minLength="0" maxLength="100" border="1" negativeBarBorderColorSameAsPositive="0">
              <x14:cfvo type="autoMin"/>
              <x14:cfvo type="autoMax"/>
              <x14:borderColor rgb="FF008AEF"/>
              <x14:negativeFillColor rgb="FFFF0000"/>
              <x14:negativeBorderColor rgb="FFFF0000"/>
              <x14:axisColor rgb="FF000000"/>
            </x14:dataBar>
          </x14:cfRule>
          <xm:sqref>T4</xm:sqref>
        </x14:conditionalFormatting>
        <x14:conditionalFormatting xmlns:xm="http://schemas.microsoft.com/office/excel/2006/main">
          <x14:cfRule type="dataBar" id="{BBEB4BE8-7C41-4EDC-83CF-B131DA595DDB}">
            <x14:dataBar minLength="0" maxLength="100" border="1" negativeBarBorderColorSameAsPositive="0">
              <x14:cfvo type="autoMin"/>
              <x14:cfvo type="autoMax"/>
              <x14:borderColor rgb="FF008AEF"/>
              <x14:negativeFillColor rgb="FFFF0000"/>
              <x14:negativeBorderColor rgb="FFFF0000"/>
              <x14:axisColor rgb="FF000000"/>
            </x14:dataBar>
          </x14:cfRule>
          <xm:sqref>U4</xm:sqref>
        </x14:conditionalFormatting>
        <x14:conditionalFormatting xmlns:xm="http://schemas.microsoft.com/office/excel/2006/main">
          <x14:cfRule type="dataBar" id="{7A605219-C6DD-46F6-A32E-BC73EA490D79}">
            <x14:dataBar minLength="0" maxLength="100" border="1" negativeBarBorderColorSameAsPositive="0">
              <x14:cfvo type="autoMin"/>
              <x14:cfvo type="autoMax"/>
              <x14:borderColor rgb="FF008AEF"/>
              <x14:negativeFillColor rgb="FFFF0000"/>
              <x14:negativeBorderColor rgb="FFFF0000"/>
              <x14:axisColor rgb="FF000000"/>
            </x14:dataBar>
          </x14:cfRule>
          <xm:sqref>V4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9681-B2B6-4AF2-890B-7A89BF1AE9D5}">
  <dimension ref="A1:X129"/>
  <sheetViews>
    <sheetView zoomScaleNormal="100" workbookViewId="0">
      <pane ySplit="4" topLeftCell="A5" activePane="bottomLeft" state="frozen"/>
      <selection activeCell="J33" sqref="J33"/>
      <selection pane="bottomLeft" activeCell="X15" sqref="X15"/>
    </sheetView>
  </sheetViews>
  <sheetFormatPr defaultColWidth="8.85546875" defaultRowHeight="15.75"/>
  <cols>
    <col min="1" max="1" width="12.85546875" style="5" bestFit="1" customWidth="1"/>
    <col min="2" max="2" width="23.5703125" style="7" customWidth="1"/>
    <col min="3" max="3" width="12.85546875" style="5" customWidth="1"/>
    <col min="4" max="4" width="7.5703125" style="5" customWidth="1"/>
    <col min="5" max="5" width="19.140625" style="5" customWidth="1"/>
    <col min="6" max="6" width="13.42578125" style="5" customWidth="1"/>
    <col min="7" max="23" width="8.140625" style="5" customWidth="1"/>
    <col min="24" max="16384" width="8.85546875" style="7"/>
  </cols>
  <sheetData>
    <row r="1" spans="1:24" ht="15.4" customHeight="1">
      <c r="A1" s="4" t="s">
        <v>745</v>
      </c>
      <c r="B1" s="4" t="s">
        <v>743</v>
      </c>
      <c r="C1" s="1"/>
      <c r="D1" s="1"/>
      <c r="E1" s="1"/>
      <c r="F1" s="1"/>
      <c r="G1" s="1"/>
      <c r="H1" s="1"/>
      <c r="I1" s="1"/>
      <c r="J1" s="1"/>
      <c r="K1" s="1"/>
      <c r="L1" s="1"/>
      <c r="M1" s="1"/>
      <c r="N1" s="1"/>
      <c r="O1" s="1"/>
      <c r="P1" s="1"/>
      <c r="Q1" s="1"/>
      <c r="R1" s="1"/>
      <c r="S1" s="1"/>
      <c r="T1" s="1"/>
      <c r="U1" s="1"/>
      <c r="V1" s="1"/>
      <c r="W1" s="1"/>
    </row>
    <row r="2" spans="1:24" s="11" customFormat="1" ht="18.75" customHeight="1">
      <c r="A2" s="182"/>
      <c r="B2" s="183"/>
      <c r="C2" s="183"/>
      <c r="D2" s="183"/>
      <c r="E2" s="183"/>
      <c r="F2" s="255"/>
      <c r="G2" s="365" t="s">
        <v>766</v>
      </c>
      <c r="H2" s="366"/>
      <c r="I2" s="366"/>
      <c r="J2" s="366"/>
      <c r="K2" s="366"/>
      <c r="L2" s="366"/>
      <c r="M2" s="366"/>
      <c r="N2" s="366"/>
      <c r="O2" s="366"/>
      <c r="P2" s="366"/>
      <c r="Q2" s="366"/>
      <c r="R2" s="366"/>
      <c r="S2" s="366"/>
      <c r="T2" s="366"/>
      <c r="U2" s="366"/>
      <c r="V2" s="396"/>
      <c r="W2" s="213"/>
    </row>
    <row r="3" spans="1:24" ht="28.35" customHeight="1">
      <c r="A3" s="256"/>
      <c r="B3" s="257"/>
      <c r="C3" s="257"/>
      <c r="D3" s="257"/>
      <c r="E3" s="257"/>
      <c r="F3" s="258" t="s">
        <v>585</v>
      </c>
      <c r="G3" s="249">
        <v>1.1728000000000001</v>
      </c>
      <c r="H3" s="249">
        <v>1.1713</v>
      </c>
      <c r="I3" s="249">
        <v>1.2081999999999999</v>
      </c>
      <c r="J3" s="249">
        <v>1.1664000000000001</v>
      </c>
      <c r="K3" s="249">
        <v>1.1596</v>
      </c>
      <c r="L3" s="249">
        <v>1.1578999999999999</v>
      </c>
      <c r="M3" s="249">
        <v>1.1526000000000001</v>
      </c>
      <c r="N3" s="249">
        <v>1.1761999999999999</v>
      </c>
      <c r="O3" s="249">
        <v>1.1476999999999999</v>
      </c>
      <c r="P3" s="249">
        <v>1.1455</v>
      </c>
      <c r="Q3" s="249">
        <v>1.1435</v>
      </c>
      <c r="R3" s="249">
        <v>1.1420999999999999</v>
      </c>
      <c r="S3" s="249">
        <v>1.1387</v>
      </c>
      <c r="T3" s="249">
        <v>1.1371</v>
      </c>
      <c r="U3" s="249">
        <v>1.2699</v>
      </c>
      <c r="V3" s="249">
        <v>1.5338000000000001</v>
      </c>
      <c r="W3" s="389" t="s">
        <v>1074</v>
      </c>
      <c r="X3" s="397" t="s">
        <v>432</v>
      </c>
    </row>
    <row r="4" spans="1:24">
      <c r="A4" s="158" t="s">
        <v>288</v>
      </c>
      <c r="B4" s="192" t="s">
        <v>317</v>
      </c>
      <c r="C4" s="192" t="s">
        <v>551</v>
      </c>
      <c r="D4" s="192" t="s">
        <v>321</v>
      </c>
      <c r="E4" s="192" t="s">
        <v>380</v>
      </c>
      <c r="F4" s="192" t="s">
        <v>441</v>
      </c>
      <c r="G4" s="158" t="s">
        <v>136</v>
      </c>
      <c r="H4" s="158" t="s">
        <v>137</v>
      </c>
      <c r="I4" s="158" t="s">
        <v>151</v>
      </c>
      <c r="J4" s="158" t="s">
        <v>138</v>
      </c>
      <c r="K4" s="158" t="s">
        <v>139</v>
      </c>
      <c r="L4" s="158" t="s">
        <v>140</v>
      </c>
      <c r="M4" s="158" t="s">
        <v>141</v>
      </c>
      <c r="N4" s="158" t="s">
        <v>142</v>
      </c>
      <c r="O4" s="158" t="s">
        <v>143</v>
      </c>
      <c r="P4" s="158" t="s">
        <v>152</v>
      </c>
      <c r="Q4" s="158" t="s">
        <v>144</v>
      </c>
      <c r="R4" s="158" t="s">
        <v>153</v>
      </c>
      <c r="S4" s="158" t="s">
        <v>145</v>
      </c>
      <c r="T4" s="158" t="s">
        <v>146</v>
      </c>
      <c r="U4" s="158" t="s">
        <v>133</v>
      </c>
      <c r="V4" s="158" t="s">
        <v>166</v>
      </c>
      <c r="W4" s="390"/>
      <c r="X4" s="398"/>
    </row>
    <row r="5" spans="1:24">
      <c r="A5" s="89">
        <v>0</v>
      </c>
      <c r="B5" s="87" t="s">
        <v>303</v>
      </c>
      <c r="C5" s="120" t="s">
        <v>211</v>
      </c>
      <c r="D5" s="89" t="s">
        <v>343</v>
      </c>
      <c r="E5" s="120" t="s">
        <v>370</v>
      </c>
      <c r="F5" s="120" t="s">
        <v>320</v>
      </c>
      <c r="G5" s="225">
        <f>'Table S6a'!F6*'Table S12a'!G$3</f>
        <v>62.846106614568804</v>
      </c>
      <c r="H5" s="225">
        <f>'Table S6a'!G6*'Table S12a'!H$3</f>
        <v>120.95478649176668</v>
      </c>
      <c r="I5" s="225">
        <f>'Table S6a'!H6*'Table S12a'!I$3</f>
        <v>14.162545353056098</v>
      </c>
      <c r="J5" s="225">
        <f>'Table S6a'!I6*'Table S12a'!J$3</f>
        <v>53.062573262629094</v>
      </c>
      <c r="K5" s="225">
        <f>'Table S6a'!J6*'Table S12a'!K$3</f>
        <v>10.680100474462739</v>
      </c>
      <c r="L5" s="225">
        <f>'Table S6a'!K6*'Table S12a'!L$3</f>
        <v>2.1005721462461624</v>
      </c>
      <c r="M5" s="225">
        <f>'Table S6a'!L6*'Table S12a'!M$3</f>
        <v>9.9722578844543701</v>
      </c>
      <c r="N5" s="225">
        <f>'Table S6a'!M6*'Table S12a'!N$3</f>
        <v>1.5757075076751323</v>
      </c>
      <c r="O5" s="225">
        <f>'Table S6a'!N6*'Table S12a'!O$3</f>
        <v>8.6485905665643319</v>
      </c>
      <c r="P5" s="225">
        <f>'Table S6a'!O6*'Table S12a'!P$3</f>
        <v>1.6624616243371475</v>
      </c>
      <c r="Q5" s="225">
        <f>'Table S6a'!P6*'Table S12a'!Q$3</f>
        <v>4.7871895060005576</v>
      </c>
      <c r="R5" s="225">
        <f>'Table S6a'!Q6*'Table S12a'!R$3</f>
        <v>0.63751046608986883</v>
      </c>
      <c r="S5" s="225">
        <f>'Table S6a'!R6*'Table S12a'!S$3</f>
        <v>4.0679207368127273</v>
      </c>
      <c r="T5" s="225">
        <f>'Table S6a'!S6*'Table S12a'!T$3</f>
        <v>0.57124755791236392</v>
      </c>
      <c r="U5" s="225">
        <f>'Table S6a'!T6*'Table S12a'!U$3</f>
        <v>47.492771420597265</v>
      </c>
      <c r="V5" s="225">
        <f>'Table S6a'!U6*'Table S12a'!V$3</f>
        <v>32.105777281607594</v>
      </c>
      <c r="W5" s="225">
        <f>SUM(I5:J5,N5:O5)</f>
        <v>77.449416689924661</v>
      </c>
      <c r="X5" s="325">
        <f>SUM(G5:U5)</f>
        <v>343.22234161317334</v>
      </c>
    </row>
    <row r="6" spans="1:24">
      <c r="A6" s="89">
        <v>1</v>
      </c>
      <c r="B6" s="87" t="s">
        <v>300</v>
      </c>
      <c r="C6" s="120" t="s">
        <v>211</v>
      </c>
      <c r="D6" s="89" t="s">
        <v>343</v>
      </c>
      <c r="E6" s="120" t="s">
        <v>1002</v>
      </c>
      <c r="F6" s="120" t="s">
        <v>320</v>
      </c>
      <c r="G6" s="225">
        <f>'Table S6a'!F7*'Table S12a'!G$3</f>
        <v>168.40722269991403</v>
      </c>
      <c r="H6" s="225">
        <f>'Table S6a'!G7*'Table S12a'!H$3</f>
        <v>369.2834623101175</v>
      </c>
      <c r="I6" s="225">
        <f>'Table S6a'!H7*'Table S12a'!I$3</f>
        <v>45.017483519633132</v>
      </c>
      <c r="J6" s="225">
        <f>'Table S6a'!I7*'Table S12a'!J$3</f>
        <v>173.50576096302666</v>
      </c>
      <c r="K6" s="225">
        <f>'Table S6a'!J7*'Table S12a'!K$3</f>
        <v>35.230037259959872</v>
      </c>
      <c r="L6" s="225">
        <f>'Table S6a'!K7*'Table S12a'!L$3</f>
        <v>6.7369934078532525</v>
      </c>
      <c r="M6" s="225">
        <f>'Table S6a'!L7*'Table S12a'!M$3</f>
        <v>30.72278589853827</v>
      </c>
      <c r="N6" s="225">
        <f>'Table S6a'!M7*'Table S12a'!N$3</f>
        <v>4.4499398108340493</v>
      </c>
      <c r="O6" s="225">
        <f>'Table S6a'!N7*'Table S12a'!O$3</f>
        <v>22.36847234164517</v>
      </c>
      <c r="P6" s="225">
        <f>'Table S6a'!O7*'Table S12a'!P$3</f>
        <v>3.939810834049871</v>
      </c>
      <c r="Q6" s="225">
        <f>'Table S6a'!P7*'Table S12a'!Q$3</f>
        <v>10.389495557466322</v>
      </c>
      <c r="R6" s="225">
        <f>'Table S6a'!Q7*'Table S12a'!R$3</f>
        <v>1.2766380051590713</v>
      </c>
      <c r="S6" s="225">
        <f>'Table S6a'!R7*'Table S12a'!S$3</f>
        <v>7.4738406420177705</v>
      </c>
      <c r="T6" s="225">
        <f>'Table S6a'!S7*'Table S12a'!T$3</f>
        <v>1.0429120091716824</v>
      </c>
      <c r="U6" s="225">
        <f>'Table S6a'!T7*'Table S12a'!U$3</f>
        <v>108.46380051590715</v>
      </c>
      <c r="V6" s="225">
        <f>'Table S6a'!U7*'Table S12a'!V$3</f>
        <v>43.961020349670399</v>
      </c>
      <c r="W6" s="225">
        <f t="shared" ref="W6:W69" si="0">SUM(I6:J6,N6:O6)</f>
        <v>245.341656635139</v>
      </c>
      <c r="X6" s="325">
        <f t="shared" ref="X6:X69" si="1">SUM(G6:U6)</f>
        <v>988.30865577529391</v>
      </c>
    </row>
    <row r="7" spans="1:24">
      <c r="A7" s="89">
        <v>2</v>
      </c>
      <c r="B7" s="87" t="s">
        <v>316</v>
      </c>
      <c r="C7" s="120" t="s">
        <v>211</v>
      </c>
      <c r="D7" s="89" t="s">
        <v>343</v>
      </c>
      <c r="E7" s="120" t="s">
        <v>1002</v>
      </c>
      <c r="F7" s="120" t="s">
        <v>320</v>
      </c>
      <c r="G7" s="225">
        <f>'Table S6a'!F8*'Table S12a'!G$3</f>
        <v>94.374065984595944</v>
      </c>
      <c r="H7" s="225">
        <f>'Table S6a'!G8*'Table S12a'!H$3</f>
        <v>193.8926313369353</v>
      </c>
      <c r="I7" s="225">
        <f>'Table S6a'!H8*'Table S12a'!I$3</f>
        <v>23.055661570295442</v>
      </c>
      <c r="J7" s="225">
        <f>'Table S6a'!I8*'Table S12a'!J$3</f>
        <v>80.45062650879413</v>
      </c>
      <c r="K7" s="225">
        <f>'Table S6a'!J8*'Table S12a'!K$3</f>
        <v>15.729716059317164</v>
      </c>
      <c r="L7" s="225">
        <f>'Table S6a'!K8*'Table S12a'!L$3</f>
        <v>3.0348453845269567</v>
      </c>
      <c r="M7" s="225">
        <f>'Table S6a'!L8*'Table S12a'!M$3</f>
        <v>13.249798827451434</v>
      </c>
      <c r="N7" s="225">
        <f>'Table S6a'!M8*'Table S12a'!N$3</f>
        <v>1.8388688354983334</v>
      </c>
      <c r="O7" s="225">
        <f>'Table S6a'!N8*'Table S12a'!O$3</f>
        <v>8.5757558340039086</v>
      </c>
      <c r="P7" s="225">
        <f>'Table S6a'!O8*'Table S12a'!P$3</f>
        <v>1.3168180250603518</v>
      </c>
      <c r="Q7" s="225">
        <f>'Table S6a'!P8*'Table S12a'!Q$3</f>
        <v>3.2862972755489142</v>
      </c>
      <c r="R7" s="225">
        <f>'Table S6a'!Q8*'Table S12a'!R$3</f>
        <v>0.39387285894930452</v>
      </c>
      <c r="S7" s="225">
        <f>'Table S6a'!R8*'Table S12a'!S$3</f>
        <v>2.4871019657431894</v>
      </c>
      <c r="T7" s="225">
        <f>'Table S6a'!S8*'Table S12a'!T$3</f>
        <v>0.35293367053684338</v>
      </c>
      <c r="U7" s="225">
        <f>'Table S6a'!T8*'Table S12a'!U$3</f>
        <v>30.948246924933905</v>
      </c>
      <c r="V7" s="225">
        <f>'Table S6a'!U8*'Table S12a'!V$3</f>
        <v>44.079779284975295</v>
      </c>
      <c r="W7" s="225">
        <f t="shared" si="0"/>
        <v>113.92091274859182</v>
      </c>
      <c r="X7" s="325">
        <f t="shared" si="1"/>
        <v>472.98724106219117</v>
      </c>
    </row>
    <row r="8" spans="1:24">
      <c r="A8" s="89">
        <v>3</v>
      </c>
      <c r="B8" s="87" t="s">
        <v>313</v>
      </c>
      <c r="C8" s="120" t="s">
        <v>211</v>
      </c>
      <c r="D8" s="89" t="s">
        <v>343</v>
      </c>
      <c r="E8" s="120" t="s">
        <v>368</v>
      </c>
      <c r="F8" s="120" t="s">
        <v>320</v>
      </c>
      <c r="G8" s="225">
        <f>'Table S6a'!F9*'Table S12a'!G$3</f>
        <v>62.093515764425938</v>
      </c>
      <c r="H8" s="225">
        <f>'Table S6a'!G9*'Table S12a'!H$3</f>
        <v>115.38803093396787</v>
      </c>
      <c r="I8" s="225">
        <f>'Table S6a'!H9*'Table S12a'!I$3</f>
        <v>18.112218917311122</v>
      </c>
      <c r="J8" s="225">
        <f>'Table S6a'!I9*'Table S12a'!J$3</f>
        <v>70.913789411064855</v>
      </c>
      <c r="K8" s="225">
        <f>'Table S6a'!J9*'Table S12a'!K$3</f>
        <v>15.314170136823318</v>
      </c>
      <c r="L8" s="225">
        <f>'Table S6a'!K9*'Table S12a'!L$3</f>
        <v>3.4578572278405706</v>
      </c>
      <c r="M8" s="225">
        <f>'Table S6a'!L9*'Table S12a'!M$3</f>
        <v>12.341939321832243</v>
      </c>
      <c r="N8" s="225">
        <f>'Table S6a'!M9*'Table S12a'!N$3</f>
        <v>1.7072742415229027</v>
      </c>
      <c r="O8" s="225">
        <f>'Table S6a'!N9*'Table S12a'!O$3</f>
        <v>9.285377751338487</v>
      </c>
      <c r="P8" s="225">
        <f>'Table S6a'!O9*'Table S12a'!P$3</f>
        <v>1.7035990481856038</v>
      </c>
      <c r="Q8" s="225">
        <f>'Table S6a'!P9*'Table S12a'!Q$3</f>
        <v>5.0202439024390237</v>
      </c>
      <c r="R8" s="225">
        <f>'Table S6a'!Q9*'Table S12a'!R$3</f>
        <v>0.7201820345032719</v>
      </c>
      <c r="S8" s="225">
        <f>'Table S6a'!R9*'Table S12a'!S$3</f>
        <v>4.823048185603807</v>
      </c>
      <c r="T8" s="225">
        <f>'Table S6a'!S9*'Table S12a'!T$3</f>
        <v>0.74408685306365263</v>
      </c>
      <c r="U8" s="225">
        <f>'Table S6a'!T9*'Table S12a'!U$3</f>
        <v>42.304818560380724</v>
      </c>
      <c r="V8" s="225">
        <f>'Table S6a'!U9*'Table S12a'!V$3</f>
        <v>28.832885187388463</v>
      </c>
      <c r="W8" s="225">
        <f t="shared" si="0"/>
        <v>100.01866032123736</v>
      </c>
      <c r="X8" s="325">
        <f t="shared" si="1"/>
        <v>363.93015229030334</v>
      </c>
    </row>
    <row r="9" spans="1:24">
      <c r="A9" s="89">
        <v>4</v>
      </c>
      <c r="B9" s="87" t="s">
        <v>302</v>
      </c>
      <c r="C9" s="120" t="s">
        <v>211</v>
      </c>
      <c r="D9" s="89" t="s">
        <v>343</v>
      </c>
      <c r="E9" s="120" t="s">
        <v>368</v>
      </c>
      <c r="F9" s="120" t="s">
        <v>320</v>
      </c>
      <c r="G9" s="225">
        <f>'Table S6a'!F10*'Table S12a'!G$3</f>
        <v>42.53678756476684</v>
      </c>
      <c r="H9" s="225">
        <f>'Table S6a'!G10*'Table S12a'!H$3</f>
        <v>81.496817172464844</v>
      </c>
      <c r="I9" s="225">
        <f>'Table S6a'!H10*'Table S12a'!I$3</f>
        <v>10.731606217616578</v>
      </c>
      <c r="J9" s="225">
        <f>'Table S6a'!I10*'Table S12a'!J$3</f>
        <v>47.484826054774246</v>
      </c>
      <c r="K9" s="225">
        <f>'Table S6a'!J10*'Table S12a'!K$3</f>
        <v>12.874907475943745</v>
      </c>
      <c r="L9" s="225">
        <f>'Table S6a'!K10*'Table S12a'!L$3</f>
        <v>3.6853960029607697</v>
      </c>
      <c r="M9" s="225">
        <f>'Table S6a'!L10*'Table S12a'!M$3</f>
        <v>16.209770540340489</v>
      </c>
      <c r="N9" s="225">
        <f>'Table S6a'!M10*'Table S12a'!N$3</f>
        <v>3.1342116950407104</v>
      </c>
      <c r="O9" s="225">
        <f>'Table S6a'!N10*'Table S12a'!O$3</f>
        <v>21.237971872686895</v>
      </c>
      <c r="P9" s="225">
        <f>'Table S6a'!O10*'Table S12a'!P$3</f>
        <v>5.0873427091043668</v>
      </c>
      <c r="Q9" s="225">
        <f>'Table S6a'!P10*'Table S12a'!Q$3</f>
        <v>17.012842339008142</v>
      </c>
      <c r="R9" s="225">
        <f>'Table S6a'!Q10*'Table S12a'!R$3</f>
        <v>2.4515840118430789</v>
      </c>
      <c r="S9" s="225">
        <f>'Table S6a'!R10*'Table S12a'!S$3</f>
        <v>16.604285714285716</v>
      </c>
      <c r="T9" s="225">
        <f>'Table S6a'!S10*'Table S12a'!T$3</f>
        <v>2.6091857883049592</v>
      </c>
      <c r="U9" s="225">
        <f>'Table S6a'!T10*'Table S12a'!U$3</f>
        <v>167.31472982975575</v>
      </c>
      <c r="V9" s="225">
        <f>'Table S6a'!U10*'Table S12a'!V$3</f>
        <v>46.547594374537383</v>
      </c>
      <c r="W9" s="225">
        <f t="shared" si="0"/>
        <v>82.588615840118436</v>
      </c>
      <c r="X9" s="325">
        <f t="shared" si="1"/>
        <v>450.47226498889711</v>
      </c>
    </row>
    <row r="10" spans="1:24">
      <c r="A10" s="89">
        <v>5</v>
      </c>
      <c r="B10" s="87" t="s">
        <v>315</v>
      </c>
      <c r="C10" s="120" t="s">
        <v>211</v>
      </c>
      <c r="D10" s="89" t="s">
        <v>343</v>
      </c>
      <c r="E10" s="120" t="s">
        <v>368</v>
      </c>
      <c r="F10" s="120" t="s">
        <v>320</v>
      </c>
      <c r="G10" s="225">
        <f>'Table S6a'!F11*'Table S12a'!G$3</f>
        <v>82.896839729119648</v>
      </c>
      <c r="H10" s="225">
        <f>'Table S6a'!G11*'Table S12a'!H$3</f>
        <v>166.9036399548533</v>
      </c>
      <c r="I10" s="225">
        <f>'Table S6a'!H11*'Table S12a'!I$3</f>
        <v>23.693538374717832</v>
      </c>
      <c r="J10" s="225">
        <f>'Table S6a'!I11*'Table S12a'!J$3</f>
        <v>91.495259593679464</v>
      </c>
      <c r="K10" s="225">
        <f>'Table S6a'!J11*'Table S12a'!K$3</f>
        <v>18.97765237020316</v>
      </c>
      <c r="L10" s="225">
        <f>'Table S6a'!K11*'Table S12a'!L$3</f>
        <v>4.410736455981942</v>
      </c>
      <c r="M10" s="225">
        <f>'Table S6a'!L11*'Table S12a'!M$3</f>
        <v>18.050028216704288</v>
      </c>
      <c r="N10" s="225">
        <f>'Table S6a'!M11*'Table S12a'!N$3</f>
        <v>2.6384847629796844</v>
      </c>
      <c r="O10" s="225">
        <f>'Table S6a'!N11*'Table S12a'!O$3</f>
        <v>15.05870485327314</v>
      </c>
      <c r="P10" s="225">
        <f>'Table S6a'!O11*'Table S12a'!P$3</f>
        <v>2.9090011286681716</v>
      </c>
      <c r="Q10" s="225">
        <f>'Table S6a'!P11*'Table S12a'!Q$3</f>
        <v>8.485905756207675</v>
      </c>
      <c r="R10" s="225">
        <f>'Table S6a'!Q11*'Table S12a'!R$3</f>
        <v>1.224599322799097</v>
      </c>
      <c r="S10" s="225">
        <f>'Table S6a'!R11*'Table S12a'!S$3</f>
        <v>8.0647206546275392</v>
      </c>
      <c r="T10" s="225">
        <f>'Table S6a'!S11*'Table S12a'!T$3</f>
        <v>1.2192381489841986</v>
      </c>
      <c r="U10" s="225">
        <f>'Table S6a'!T11*'Table S12a'!U$3</f>
        <v>80.085397855530488</v>
      </c>
      <c r="V10" s="225">
        <f>'Table S6a'!U11*'Table S12a'!V$3</f>
        <v>20.124633182844249</v>
      </c>
      <c r="W10" s="225">
        <f t="shared" si="0"/>
        <v>132.88598758465011</v>
      </c>
      <c r="X10" s="325">
        <f t="shared" si="1"/>
        <v>526.11374717832962</v>
      </c>
    </row>
    <row r="11" spans="1:24">
      <c r="A11" s="89">
        <v>6</v>
      </c>
      <c r="B11" s="87" t="s">
        <v>301</v>
      </c>
      <c r="C11" s="120" t="s">
        <v>211</v>
      </c>
      <c r="D11" s="89" t="s">
        <v>343</v>
      </c>
      <c r="E11" s="186" t="s">
        <v>368</v>
      </c>
      <c r="F11" s="120" t="s">
        <v>320</v>
      </c>
      <c r="G11" s="225">
        <f>'Table S6a'!F12*'Table S12a'!G$3</f>
        <v>142.82097777777778</v>
      </c>
      <c r="H11" s="225">
        <f>'Table S6a'!G12*'Table S12a'!H$3</f>
        <v>282.15315555555554</v>
      </c>
      <c r="I11" s="225">
        <f>'Table S6a'!H12*'Table S12a'!I$3</f>
        <v>55.845688888888887</v>
      </c>
      <c r="J11" s="225">
        <f>'Table S6a'!I12*'Table S12a'!J$3</f>
        <v>254.01600000000002</v>
      </c>
      <c r="K11" s="225">
        <f>'Table S6a'!J12*'Table S12a'!K$3</f>
        <v>59.783822222222213</v>
      </c>
      <c r="L11" s="225">
        <f>'Table S6a'!K12*'Table S12a'!L$3</f>
        <v>14.203573333333331</v>
      </c>
      <c r="M11" s="225">
        <f>'Table S6a'!L12*'Table S12a'!M$3</f>
        <v>55.324800000000003</v>
      </c>
      <c r="N11" s="225">
        <f>'Table S6a'!M12*'Table S12a'!N$3</f>
        <v>7.8413333333333322</v>
      </c>
      <c r="O11" s="225">
        <f>'Table S6a'!N12*'Table S12a'!O$3</f>
        <v>41.827288888888887</v>
      </c>
      <c r="P11" s="225">
        <f>'Table S6a'!O12*'Table S12a'!P$3</f>
        <v>8.1457777777777789</v>
      </c>
      <c r="Q11" s="225">
        <f>'Table S6a'!P12*'Table S12a'!Q$3</f>
        <v>23.581511111111109</v>
      </c>
      <c r="R11" s="225">
        <f>'Table S6a'!Q12*'Table S12a'!R$3</f>
        <v>3.1471199999999997</v>
      </c>
      <c r="S11" s="225">
        <f>'Table S6a'!R12*'Table S12a'!S$3</f>
        <v>20.648426666666666</v>
      </c>
      <c r="T11" s="225">
        <f>'Table S6a'!S12*'Table S12a'!T$3</f>
        <v>3.1333422222222223</v>
      </c>
      <c r="U11" s="225">
        <f>'Table S6a'!T12*'Table S12a'!U$3</f>
        <v>215.60080000000002</v>
      </c>
      <c r="V11" s="225">
        <f>'Table S6a'!U12*'Table S12a'!V$3</f>
        <v>35.447822222222221</v>
      </c>
      <c r="W11" s="225">
        <f t="shared" si="0"/>
        <v>359.53031111111113</v>
      </c>
      <c r="X11" s="325">
        <f t="shared" si="1"/>
        <v>1188.0736177777778</v>
      </c>
    </row>
    <row r="12" spans="1:24">
      <c r="A12" s="89">
        <v>7</v>
      </c>
      <c r="B12" s="87" t="s">
        <v>299</v>
      </c>
      <c r="C12" s="120" t="s">
        <v>211</v>
      </c>
      <c r="D12" s="89" t="s">
        <v>343</v>
      </c>
      <c r="E12" s="120" t="s">
        <v>361</v>
      </c>
      <c r="F12" s="120" t="s">
        <v>320</v>
      </c>
      <c r="G12" s="225">
        <f>'Table S6a'!F13*'Table S12a'!G$3</f>
        <v>183.13993993993995</v>
      </c>
      <c r="H12" s="225">
        <f>'Table S6a'!G13*'Table S12a'!H$3</f>
        <v>492.43843843843842</v>
      </c>
      <c r="I12" s="225">
        <f>'Table S6a'!H13*'Table S12a'!I$3</f>
        <v>67.122222222222206</v>
      </c>
      <c r="J12" s="225">
        <f>'Table S6a'!I13*'Table S12a'!J$3</f>
        <v>274.96216216216214</v>
      </c>
      <c r="K12" s="225">
        <f>'Table S6a'!J13*'Table S12a'!K$3</f>
        <v>59.198798798798791</v>
      </c>
      <c r="L12" s="225">
        <f>'Table S6a'!K13*'Table S12a'!L$3</f>
        <v>13.38713213213213</v>
      </c>
      <c r="M12" s="225">
        <f>'Table S6a'!L13*'Table S12a'!M$3</f>
        <v>50.188288288288284</v>
      </c>
      <c r="N12" s="225">
        <f>'Table S6a'!M13*'Table S12a'!N$3</f>
        <v>7.4174774774774761</v>
      </c>
      <c r="O12" s="225">
        <f>'Table S6a'!N13*'Table S12a'!O$3</f>
        <v>41.358558558558549</v>
      </c>
      <c r="P12" s="225">
        <f>'Table S6a'!O13*'Table S12a'!P$3</f>
        <v>8.4278528528528511</v>
      </c>
      <c r="Q12" s="225">
        <f>'Table S6a'!P13*'Table S12a'!Q$3</f>
        <v>25.411111111111108</v>
      </c>
      <c r="R12" s="225">
        <f>'Table S6a'!Q13*'Table S12a'!R$3</f>
        <v>3.6012162162162156</v>
      </c>
      <c r="S12" s="225">
        <f>'Table S6a'!R13*'Table S12a'!S$3</f>
        <v>23.936636636636631</v>
      </c>
      <c r="T12" s="225">
        <f>'Table S6a'!S13*'Table S12a'!T$3</f>
        <v>3.5854504504504501</v>
      </c>
      <c r="U12" s="225">
        <f>'Table S6a'!T13*'Table S12a'!U$3</f>
        <v>221.18378378378375</v>
      </c>
      <c r="V12" s="225">
        <f>'Table S6a'!U13*'Table S12a'!V$3</f>
        <v>75.999099099099084</v>
      </c>
      <c r="W12" s="225">
        <f t="shared" si="0"/>
        <v>390.86042042042038</v>
      </c>
      <c r="X12" s="325">
        <f t="shared" si="1"/>
        <v>1475.3590690690689</v>
      </c>
    </row>
    <row r="13" spans="1:24">
      <c r="A13" s="89">
        <v>8</v>
      </c>
      <c r="B13" s="87" t="s">
        <v>305</v>
      </c>
      <c r="C13" s="120" t="s">
        <v>211</v>
      </c>
      <c r="D13" s="89" t="s">
        <v>343</v>
      </c>
      <c r="E13" s="120" t="s">
        <v>361</v>
      </c>
      <c r="F13" s="120" t="s">
        <v>320</v>
      </c>
      <c r="G13" s="225">
        <f>'Table S6a'!F14*'Table S12a'!G$3</f>
        <v>18.056966897613549</v>
      </c>
      <c r="H13" s="225">
        <f>'Table S6a'!G14*'Table S12a'!H$3</f>
        <v>36.969438029253268</v>
      </c>
      <c r="I13" s="225">
        <f>'Table S6a'!H14*'Table S12a'!I$3</f>
        <v>4.6505003849114699</v>
      </c>
      <c r="J13" s="225">
        <f>'Table S6a'!I14*'Table S12a'!J$3</f>
        <v>21.55011547344111</v>
      </c>
      <c r="K13" s="225">
        <f>'Table S6a'!J14*'Table S12a'!K$3</f>
        <v>5.3561200923787524</v>
      </c>
      <c r="L13" s="225">
        <f>'Table S6a'!K14*'Table S12a'!L$3</f>
        <v>1.2479291762894533</v>
      </c>
      <c r="M13" s="225">
        <f>'Table S6a'!L14*'Table S12a'!M$3</f>
        <v>6.2110854503464195</v>
      </c>
      <c r="N13" s="225">
        <f>'Table S6a'!M14*'Table S12a'!N$3</f>
        <v>0.9960123171670513</v>
      </c>
      <c r="O13" s="225">
        <f>'Table S6a'!N14*'Table S12a'!O$3</f>
        <v>6.1846805234795985</v>
      </c>
      <c r="P13" s="225">
        <f>'Table S6a'!O14*'Table S12a'!P$3</f>
        <v>1.3227482678983833</v>
      </c>
      <c r="Q13" s="225">
        <f>'Table S6a'!P14*'Table S12a'!Q$3</f>
        <v>3.7852578906851417</v>
      </c>
      <c r="R13" s="225">
        <f>'Table S6a'!Q14*'Table S12a'!R$3</f>
        <v>0.43960739030023088</v>
      </c>
      <c r="S13" s="225">
        <f>'Table S6a'!R14*'Table S12a'!S$3</f>
        <v>2.8051116243264045</v>
      </c>
      <c r="T13" s="225">
        <f>'Table S6a'!S14*'Table S12a'!T$3</f>
        <v>0.43768283294842186</v>
      </c>
      <c r="U13" s="225">
        <f>'Table S6a'!T14*'Table S12a'!U$3</f>
        <v>58.655889145496523</v>
      </c>
      <c r="V13" s="225">
        <f>'Table S6a'!U14*'Table S12a'!V$3</f>
        <v>12.988298691301001</v>
      </c>
      <c r="W13" s="225">
        <f t="shared" si="0"/>
        <v>33.381308698999227</v>
      </c>
      <c r="X13" s="325">
        <f t="shared" si="1"/>
        <v>168.66914549653578</v>
      </c>
    </row>
    <row r="14" spans="1:24">
      <c r="A14" s="89">
        <v>9</v>
      </c>
      <c r="B14" s="87" t="s">
        <v>306</v>
      </c>
      <c r="C14" s="120" t="s">
        <v>211</v>
      </c>
      <c r="D14" s="89" t="s">
        <v>343</v>
      </c>
      <c r="E14" s="120" t="s">
        <v>361</v>
      </c>
      <c r="F14" s="120" t="s">
        <v>320</v>
      </c>
      <c r="G14" s="225">
        <f>'Table S6a'!F15*'Table S12a'!G$3</f>
        <v>24.632905484247377</v>
      </c>
      <c r="H14" s="225">
        <f>'Table S6a'!G15*'Table S12a'!H$3</f>
        <v>47.152683780630113</v>
      </c>
      <c r="I14" s="225">
        <f>'Table S6a'!H15*'Table S12a'!I$3</f>
        <v>5.6392065344224038</v>
      </c>
      <c r="J14" s="225">
        <f>'Table S6a'!I15*'Table S12a'!J$3</f>
        <v>23.817969661610274</v>
      </c>
      <c r="K14" s="225">
        <f>'Table S6a'!J15*'Table S12a'!K$3</f>
        <v>5.4123687281213533</v>
      </c>
      <c r="L14" s="225">
        <f>'Table S6a'!K15*'Table S12a'!L$3</f>
        <v>1.418663943990665</v>
      </c>
      <c r="M14" s="225">
        <f>'Table S6a'!L15*'Table S12a'!M$3</f>
        <v>6.7246207701283556</v>
      </c>
      <c r="N14" s="225">
        <f>'Table S6a'!M15*'Table S12a'!N$3</f>
        <v>1.1665927654609103</v>
      </c>
      <c r="O14" s="225">
        <f>'Table S6a'!N15*'Table S12a'!O$3</f>
        <v>7.3656359393232211</v>
      </c>
      <c r="P14" s="225">
        <f>'Table S6a'!O15*'Table S12a'!P$3</f>
        <v>1.7376312718786464</v>
      </c>
      <c r="Q14" s="225">
        <f>'Table S6a'!P15*'Table S12a'!Q$3</f>
        <v>5.6040840140023338</v>
      </c>
      <c r="R14" s="225">
        <f>'Table S6a'!Q15*'Table S12a'!R$3</f>
        <v>0.79960326721120178</v>
      </c>
      <c r="S14" s="225">
        <f>'Table S6a'!R15*'Table S12a'!S$3</f>
        <v>5.314819136522754</v>
      </c>
      <c r="T14" s="225">
        <f>'Table S6a'!S15*'Table S12a'!T$3</f>
        <v>0.86244457409568265</v>
      </c>
      <c r="U14" s="225">
        <f>'Table S6a'!T15*'Table S12a'!U$3</f>
        <v>60.012777129521588</v>
      </c>
      <c r="V14" s="225">
        <f>'Table S6a'!U15*'Table S12a'!V$3</f>
        <v>23.266511085180866</v>
      </c>
      <c r="W14" s="225">
        <f t="shared" si="0"/>
        <v>37.989404900816808</v>
      </c>
      <c r="X14" s="325">
        <f t="shared" si="1"/>
        <v>197.66200700116687</v>
      </c>
    </row>
    <row r="15" spans="1:24">
      <c r="A15" s="89">
        <v>10</v>
      </c>
      <c r="B15" s="87" t="s">
        <v>314</v>
      </c>
      <c r="C15" s="120" t="s">
        <v>211</v>
      </c>
      <c r="D15" s="89" t="s">
        <v>343</v>
      </c>
      <c r="E15" s="120" t="s">
        <v>361</v>
      </c>
      <c r="F15" s="120" t="s">
        <v>320</v>
      </c>
      <c r="G15" s="225">
        <f>'Table S6a'!F16*'Table S12a'!G$3</f>
        <v>39.781596244131457</v>
      </c>
      <c r="H15" s="225">
        <f>'Table S6a'!G16*'Table S12a'!H$3</f>
        <v>76.024518779342728</v>
      </c>
      <c r="I15" s="225">
        <f>'Table S6a'!H16*'Table S12a'!I$3</f>
        <v>9.2174882629107966</v>
      </c>
      <c r="J15" s="225">
        <f>'Table S6a'!I16*'Table S12a'!J$3</f>
        <v>32.719436619718309</v>
      </c>
      <c r="K15" s="225">
        <f>'Table S6a'!J16*'Table S12a'!K$3</f>
        <v>5.8524413145539906</v>
      </c>
      <c r="L15" s="225">
        <f>'Table S6a'!K16*'Table S12a'!L$3</f>
        <v>1.2503145539906102</v>
      </c>
      <c r="M15" s="225">
        <f>'Table S6a'!L16*'Table S12a'!M$3</f>
        <v>4.8701408450704236</v>
      </c>
      <c r="N15" s="225">
        <f>'Table S6a'!M16*'Table S12a'!N$3</f>
        <v>0.63503755868544598</v>
      </c>
      <c r="O15" s="225">
        <f>'Table S6a'!N16*'Table S12a'!O$3</f>
        <v>3.5023708920187793</v>
      </c>
      <c r="P15" s="225">
        <f>'Table S6a'!O16*'Table S12a'!P$3</f>
        <v>0.65879694835680747</v>
      </c>
      <c r="Q15" s="225">
        <f>'Table S6a'!P16*'Table S12a'!Q$3</f>
        <v>2.0266255868544603</v>
      </c>
      <c r="R15" s="225">
        <f>'Table S6a'!Q16*'Table S12a'!R$3</f>
        <v>0.29490845070422533</v>
      </c>
      <c r="S15" s="225">
        <f>'Table S6a'!R16*'Table S12a'!S$3</f>
        <v>2.0047535211267609</v>
      </c>
      <c r="T15" s="225">
        <f>'Table S6a'!S16*'Table S12a'!T$3</f>
        <v>0.3203098591549296</v>
      </c>
      <c r="U15" s="225">
        <f>'Table S6a'!T16*'Table S12a'!U$3</f>
        <v>18.482112676056339</v>
      </c>
      <c r="V15" s="225">
        <f>'Table S6a'!U16*'Table S12a'!V$3</f>
        <v>21.96286384976526</v>
      </c>
      <c r="W15" s="225">
        <f t="shared" si="0"/>
        <v>46.074333333333335</v>
      </c>
      <c r="X15" s="325">
        <f t="shared" si="1"/>
        <v>197.64085211267604</v>
      </c>
    </row>
    <row r="16" spans="1:24">
      <c r="A16" s="89">
        <v>11</v>
      </c>
      <c r="B16" s="87" t="s">
        <v>304</v>
      </c>
      <c r="C16" s="120" t="s">
        <v>211</v>
      </c>
      <c r="D16" s="89" t="s">
        <v>343</v>
      </c>
      <c r="E16" s="120" t="s">
        <v>361</v>
      </c>
      <c r="F16" s="120" t="s">
        <v>320</v>
      </c>
      <c r="G16" s="225">
        <f>'Table S6a'!F17*'Table S12a'!G$3</f>
        <v>38.337292486736267</v>
      </c>
      <c r="H16" s="225">
        <f>'Table S6a'!G17*'Table S12a'!H$3</f>
        <v>75.774670545952418</v>
      </c>
      <c r="I16" s="225">
        <f>'Table S6a'!H17*'Table S12a'!I$3</f>
        <v>9.0982029779223001</v>
      </c>
      <c r="J16" s="225">
        <f>'Table S6a'!I17*'Table S12a'!J$3</f>
        <v>34.534862228307382</v>
      </c>
      <c r="K16" s="225">
        <f>'Table S6a'!J17*'Table S12a'!K$3</f>
        <v>6.7476296423070332</v>
      </c>
      <c r="L16" s="225">
        <f>'Table S6a'!K17*'Table S12a'!L$3</f>
        <v>1.4862656169775796</v>
      </c>
      <c r="M16" s="225">
        <f>'Table S6a'!L17*'Table S12a'!M$3</f>
        <v>5.9178504193051511</v>
      </c>
      <c r="N16" s="225">
        <f>'Table S6a'!M17*'Table S12a'!N$3</f>
        <v>0.9058531576245078</v>
      </c>
      <c r="O16" s="225">
        <f>'Table S6a'!N17*'Table S12a'!O$3</f>
        <v>5.1069998288550398</v>
      </c>
      <c r="P16" s="225">
        <f>'Table S6a'!O17*'Table S12a'!P$3</f>
        <v>1.0782560328598323</v>
      </c>
      <c r="Q16" s="225">
        <f>'Table S6a'!P17*'Table S12a'!Q$3</f>
        <v>3.3856837241143247</v>
      </c>
      <c r="R16" s="225">
        <f>'Table S6a'!Q17*'Table S12a'!R$3</f>
        <v>0.48866164641451304</v>
      </c>
      <c r="S16" s="225">
        <f>'Table S6a'!R17*'Table S12a'!S$3</f>
        <v>3.410448399794626</v>
      </c>
      <c r="T16" s="225">
        <f>'Table S6a'!S17*'Table S12a'!T$3</f>
        <v>0.52544412117063155</v>
      </c>
      <c r="U16" s="225">
        <f>'Table S6a'!T17*'Table S12a'!U$3</f>
        <v>33.252558617148722</v>
      </c>
      <c r="V16" s="225">
        <f>'Table S6a'!U17*'Table S12a'!V$3</f>
        <v>21.262673284271777</v>
      </c>
      <c r="W16" s="225">
        <f t="shared" si="0"/>
        <v>49.645918192709225</v>
      </c>
      <c r="X16" s="325">
        <f t="shared" si="1"/>
        <v>220.05067944549035</v>
      </c>
    </row>
    <row r="17" spans="1:24">
      <c r="A17" s="89">
        <v>12</v>
      </c>
      <c r="B17" s="87" t="s">
        <v>283</v>
      </c>
      <c r="C17" s="120" t="s">
        <v>211</v>
      </c>
      <c r="D17" s="89" t="s">
        <v>342</v>
      </c>
      <c r="E17" s="120" t="s">
        <v>360</v>
      </c>
      <c r="F17" s="120" t="s">
        <v>433</v>
      </c>
      <c r="G17" s="225">
        <f>'Table S6a'!F18*'Table S12a'!G$3</f>
        <v>109.47402597402596</v>
      </c>
      <c r="H17" s="225">
        <f>'Table S6a'!G18*'Table S12a'!H$3</f>
        <v>259.5494318181818</v>
      </c>
      <c r="I17" s="225">
        <f>'Table S6a'!H18*'Table S12a'!I$3</f>
        <v>32.362499999999997</v>
      </c>
      <c r="J17" s="225">
        <f>'Table S6a'!I18*'Table S12a'!J$3</f>
        <v>123.07792207792208</v>
      </c>
      <c r="K17" s="225">
        <f>'Table S6a'!J18*'Table S12a'!K$3</f>
        <v>27.295779220779217</v>
      </c>
      <c r="L17" s="225">
        <f>'Table S6a'!K18*'Table S12a'!L$3</f>
        <v>5.5451379870129864</v>
      </c>
      <c r="M17" s="225">
        <f>'Table S6a'!L18*'Table S12a'!M$3</f>
        <v>26.195454545454545</v>
      </c>
      <c r="N17" s="225">
        <f>'Table S6a'!M18*'Table S12a'!N$3</f>
        <v>3.9143019480519476</v>
      </c>
      <c r="O17" s="225">
        <f>'Table S6a'!N18*'Table S12a'!O$3</f>
        <v>21.426217532467533</v>
      </c>
      <c r="P17" s="225">
        <f>'Table S6a'!O18*'Table S12a'!P$3</f>
        <v>3.998092532467532</v>
      </c>
      <c r="Q17" s="225">
        <f>'Table S6a'!P18*'Table S12a'!Q$3</f>
        <v>11.045170454545453</v>
      </c>
      <c r="R17" s="225">
        <f>'Table S6a'!Q18*'Table S12a'!R$3</f>
        <v>1.483246753246753</v>
      </c>
      <c r="S17" s="225">
        <f>'Table S6a'!R18*'Table S12a'!S$3</f>
        <v>8.9654139610389603</v>
      </c>
      <c r="T17" s="225">
        <f>'Table S6a'!S18*'Table S12a'!T$3</f>
        <v>1.292159090909091</v>
      </c>
      <c r="U17" s="225">
        <f>'Table S6a'!T18*'Table S12a'!U$3</f>
        <v>110.29163961038961</v>
      </c>
      <c r="V17" s="225">
        <f>'Table S6a'!U18*'Table S12a'!V$3</f>
        <v>49.798701298701296</v>
      </c>
      <c r="W17" s="225">
        <f t="shared" si="0"/>
        <v>180.78094155844155</v>
      </c>
      <c r="X17" s="325">
        <f t="shared" si="1"/>
        <v>745.91649350649345</v>
      </c>
    </row>
    <row r="18" spans="1:24">
      <c r="A18" s="89">
        <v>13</v>
      </c>
      <c r="B18" s="87" t="s">
        <v>282</v>
      </c>
      <c r="C18" s="120" t="s">
        <v>211</v>
      </c>
      <c r="D18" s="89" t="s">
        <v>342</v>
      </c>
      <c r="E18" s="120" t="s">
        <v>345</v>
      </c>
      <c r="F18" s="120" t="s">
        <v>433</v>
      </c>
      <c r="G18" s="225">
        <f>'Table S6a'!F19*'Table S12a'!G$3</f>
        <v>53.034112792297115</v>
      </c>
      <c r="H18" s="225">
        <f>'Table S6a'!G19*'Table S12a'!H$3</f>
        <v>177.62837001375516</v>
      </c>
      <c r="I18" s="225">
        <f>'Table S6a'!H19*'Table S12a'!I$3</f>
        <v>14.333872077028886</v>
      </c>
      <c r="J18" s="225">
        <f>'Table S6a'!I19*'Table S12a'!J$3</f>
        <v>51.340852819807438</v>
      </c>
      <c r="K18" s="225">
        <f>'Table S6a'!J19*'Table S12a'!K$3</f>
        <v>9.9690508940852816</v>
      </c>
      <c r="L18" s="225">
        <f>'Table S6a'!K19*'Table S12a'!L$3</f>
        <v>1.5927097661623109</v>
      </c>
      <c r="M18" s="225">
        <f>'Table S6a'!L19*'Table S12a'!M$3</f>
        <v>7.5307427785419527</v>
      </c>
      <c r="N18" s="225">
        <f>'Table S6a'!M19*'Table S12a'!N$3</f>
        <v>1.1122936726272352</v>
      </c>
      <c r="O18" s="225">
        <f>'Table S6a'!N19*'Table S12a'!O$3</f>
        <v>5.7227132049518561</v>
      </c>
      <c r="P18" s="225">
        <f>'Table S6a'!O19*'Table S12a'!P$3</f>
        <v>1.0635660247592849</v>
      </c>
      <c r="Q18" s="225">
        <f>'Table S6a'!P19*'Table S12a'!Q$3</f>
        <v>3.1064821182943607</v>
      </c>
      <c r="R18" s="225">
        <f>'Table S6a'!Q19*'Table S12a'!R$3</f>
        <v>0.47129298486932597</v>
      </c>
      <c r="S18" s="225">
        <f>'Table S6a'!R19*'Table S12a'!S$3</f>
        <v>3.1130209766162316</v>
      </c>
      <c r="T18" s="225">
        <f>'Table S6a'!S19*'Table S12a'!T$3</f>
        <v>0.44967847317744153</v>
      </c>
      <c r="U18" s="225">
        <f>'Table S6a'!T19*'Table S12a'!U$3</f>
        <v>24.673091471801929</v>
      </c>
      <c r="V18" s="225">
        <f>'Table S6a'!U19*'Table S12a'!V$3</f>
        <v>26.372077028885833</v>
      </c>
      <c r="W18" s="225">
        <f t="shared" si="0"/>
        <v>72.509731774415414</v>
      </c>
      <c r="X18" s="325">
        <f t="shared" si="1"/>
        <v>355.14185006877568</v>
      </c>
    </row>
    <row r="19" spans="1:24">
      <c r="A19" s="89">
        <v>14</v>
      </c>
      <c r="B19" s="87" t="s">
        <v>284</v>
      </c>
      <c r="C19" s="120" t="s">
        <v>211</v>
      </c>
      <c r="D19" s="89" t="s">
        <v>342</v>
      </c>
      <c r="E19" s="120" t="s">
        <v>346</v>
      </c>
      <c r="F19" s="120" t="s">
        <v>433</v>
      </c>
      <c r="G19" s="225">
        <f>'Table S6a'!F20*'Table S12a'!G$3</f>
        <v>305.65781197724993</v>
      </c>
      <c r="H19" s="225">
        <f>'Table S6a'!G20*'Table S12a'!H$3</f>
        <v>591.72398795583808</v>
      </c>
      <c r="I19" s="225">
        <f>'Table S6a'!H20*'Table S12a'!I$3</f>
        <v>70.333489461358312</v>
      </c>
      <c r="J19" s="225">
        <f>'Table S6a'!I20*'Table S12a'!J$3</f>
        <v>252.08912679826031</v>
      </c>
      <c r="K19" s="225">
        <f>'Table S6a'!J20*'Table S12a'!K$3</f>
        <v>45.002877216460355</v>
      </c>
      <c r="L19" s="225">
        <f>'Table S6a'!K20*'Table S12a'!L$3</f>
        <v>8.5999933087989291</v>
      </c>
      <c r="M19" s="225">
        <f>'Table S6a'!L20*'Table S12a'!M$3</f>
        <v>34.705252592840417</v>
      </c>
      <c r="N19" s="225">
        <f>'Table S6a'!M20*'Table S12a'!N$3</f>
        <v>4.4466577450652389</v>
      </c>
      <c r="O19" s="225">
        <f>'Table S6a'!N20*'Table S12a'!O$3</f>
        <v>23.422448979591834</v>
      </c>
      <c r="P19" s="225">
        <f>'Table S6a'!O20*'Table S12a'!P$3</f>
        <v>4.5605386416861826</v>
      </c>
      <c r="Q19" s="225">
        <f>'Table S6a'!P20*'Table S12a'!Q$3</f>
        <v>14.308096353295417</v>
      </c>
      <c r="R19" s="225">
        <f>'Table S6a'!Q20*'Table S12a'!R$3</f>
        <v>2.0251354968216795</v>
      </c>
      <c r="S19" s="225">
        <f>'Table S6a'!R20*'Table S12a'!S$3</f>
        <v>14.133747072599533</v>
      </c>
      <c r="T19" s="225">
        <f>'Table S6a'!S20*'Table S12a'!T$3</f>
        <v>2.2445265975242554</v>
      </c>
      <c r="U19" s="225">
        <f>'Table S6a'!T20*'Table S12a'!U$3</f>
        <v>135.52964202074273</v>
      </c>
      <c r="V19" s="225">
        <f>'Table S6a'!U20*'Table S12a'!V$3</f>
        <v>71.327601204416197</v>
      </c>
      <c r="W19" s="225">
        <f t="shared" si="0"/>
        <v>350.29172298427568</v>
      </c>
      <c r="X19" s="325">
        <f t="shared" si="1"/>
        <v>1508.7833322181334</v>
      </c>
    </row>
    <row r="20" spans="1:24">
      <c r="A20" s="89">
        <v>15</v>
      </c>
      <c r="B20" s="87" t="s">
        <v>338</v>
      </c>
      <c r="C20" s="120" t="s">
        <v>211</v>
      </c>
      <c r="D20" s="89" t="s">
        <v>342</v>
      </c>
      <c r="E20" s="120" t="s">
        <v>986</v>
      </c>
      <c r="F20" s="120" t="s">
        <v>433</v>
      </c>
      <c r="G20" s="225">
        <f>'Table S6a'!F21*'Table S12a'!G$3</f>
        <v>71.425091352009744</v>
      </c>
      <c r="H20" s="225">
        <f>'Table S6a'!G21*'Table S12a'!H$3</f>
        <v>151.22752740560293</v>
      </c>
      <c r="I20" s="225">
        <f>'Table S6a'!H21*'Table S12a'!I$3</f>
        <v>17.414169711733656</v>
      </c>
      <c r="J20" s="225">
        <f>'Table S6a'!I21*'Table S12a'!J$3</f>
        <v>59.669671132764925</v>
      </c>
      <c r="K20" s="225">
        <f>'Table S6a'!J21*'Table S12a'!K$3</f>
        <v>11.299390986601706</v>
      </c>
      <c r="L20" s="225">
        <f>'Table S6a'!K21*'Table S12a'!L$3</f>
        <v>2.1860475030450668</v>
      </c>
      <c r="M20" s="225">
        <f>'Table S6a'!L21*'Table S12a'!M$3</f>
        <v>10.061266747868453</v>
      </c>
      <c r="N20" s="225">
        <f>'Table S6a'!M21*'Table S12a'!N$3</f>
        <v>1.5520300446609825</v>
      </c>
      <c r="O20" s="225">
        <f>'Table S6a'!N21*'Table S12a'!O$3</f>
        <v>9.0865408038976856</v>
      </c>
      <c r="P20" s="225">
        <f>'Table S6a'!O21*'Table S12a'!P$3</f>
        <v>1.8138246041412911</v>
      </c>
      <c r="Q20" s="225">
        <f>'Table S6a'!P21*'Table S12a'!Q$3</f>
        <v>5.6408952496954932</v>
      </c>
      <c r="R20" s="225">
        <f>'Table S6a'!Q21*'Table S12a'!R$3</f>
        <v>0.81147990255785618</v>
      </c>
      <c r="S20" s="225">
        <f>'Table S6a'!R21*'Table S12a'!S$3</f>
        <v>5.4322878603329272</v>
      </c>
      <c r="T20" s="225">
        <f>'Table S6a'!S21*'Table S12a'!T$3</f>
        <v>0.83101096224116922</v>
      </c>
      <c r="U20" s="225">
        <f>'Table S6a'!T21*'Table S12a'!U$3</f>
        <v>49.754506699147392</v>
      </c>
      <c r="V20" s="225">
        <f>'Table S6a'!U21*'Table S12a'!V$3</f>
        <v>30.825456760048727</v>
      </c>
      <c r="W20" s="225">
        <f t="shared" si="0"/>
        <v>87.722411693057254</v>
      </c>
      <c r="X20" s="325">
        <f t="shared" si="1"/>
        <v>398.20574096630122</v>
      </c>
    </row>
    <row r="21" spans="1:24" ht="15.75" customHeight="1">
      <c r="A21" s="89">
        <v>16</v>
      </c>
      <c r="B21" s="87" t="s">
        <v>332</v>
      </c>
      <c r="C21" s="120" t="s">
        <v>211</v>
      </c>
      <c r="D21" s="89" t="s">
        <v>213</v>
      </c>
      <c r="E21" s="120" t="s">
        <v>987</v>
      </c>
      <c r="F21" s="120" t="s">
        <v>434</v>
      </c>
      <c r="G21" s="225">
        <f>'Table S6a'!F22*'Table S12a'!G$3</f>
        <v>32.551942902458372</v>
      </c>
      <c r="H21" s="225">
        <f>'Table S6a'!G22*'Table S12a'!H$3</f>
        <v>75.238144329896912</v>
      </c>
      <c r="I21" s="225">
        <f>'Table S6a'!H22*'Table S12a'!I$3</f>
        <v>10.539413164155432</v>
      </c>
      <c r="J21" s="225">
        <f>'Table S6a'!I22*'Table S12a'!J$3</f>
        <v>38.849167327517847</v>
      </c>
      <c r="K21" s="225">
        <f>'Table S6a'!J22*'Table S12a'!K$3</f>
        <v>10.115463917525775</v>
      </c>
      <c r="L21" s="225">
        <f>'Table S6a'!K22*'Table S12a'!L$3</f>
        <v>2.3874226804123713</v>
      </c>
      <c r="M21" s="225">
        <f>'Table S6a'!L22*'Table S12a'!M$3</f>
        <v>11.882474226804126</v>
      </c>
      <c r="N21" s="225">
        <f>'Table S6a'!M22*'Table S12a'!N$3</f>
        <v>1.9587787470261697</v>
      </c>
      <c r="O21" s="225">
        <f>'Table S6a'!N22*'Table S12a'!O$3</f>
        <v>12.742109436954797</v>
      </c>
      <c r="P21" s="225">
        <f>'Table S6a'!O22*'Table S12a'!P$3</f>
        <v>2.5435368754956391</v>
      </c>
      <c r="Q21" s="225">
        <f>'Table S6a'!P22*'Table S12a'!Q$3</f>
        <v>7.6172878667724033</v>
      </c>
      <c r="R21" s="225">
        <f>'Table S6a'!Q22*'Table S12a'!R$3</f>
        <v>1.0868517049960349</v>
      </c>
      <c r="S21" s="225">
        <f>'Table S6a'!R22*'Table S12a'!S$3</f>
        <v>7.0435051546391767</v>
      </c>
      <c r="T21" s="225">
        <f>'Table S6a'!S22*'Table S12a'!T$3</f>
        <v>1.0820935765265662</v>
      </c>
      <c r="U21" s="225">
        <f>'Table S6a'!T22*'Table S12a'!U$3</f>
        <v>76.536399682791441</v>
      </c>
      <c r="V21" s="225">
        <f>'Table S6a'!U22*'Table S12a'!V$3</f>
        <v>47.437113402061861</v>
      </c>
      <c r="W21" s="225">
        <f t="shared" si="0"/>
        <v>64.089468675654246</v>
      </c>
      <c r="X21" s="325">
        <f t="shared" si="1"/>
        <v>292.1745915939731</v>
      </c>
    </row>
    <row r="22" spans="1:24">
      <c r="A22" s="89">
        <v>17</v>
      </c>
      <c r="B22" s="87" t="s">
        <v>333</v>
      </c>
      <c r="C22" s="120" t="s">
        <v>211</v>
      </c>
      <c r="D22" s="89" t="s">
        <v>213</v>
      </c>
      <c r="E22" s="120" t="s">
        <v>987</v>
      </c>
      <c r="F22" s="120" t="s">
        <v>434</v>
      </c>
      <c r="G22" s="225">
        <f>'Table S6a'!F23*'Table S12a'!G$3</f>
        <v>34.296330275229359</v>
      </c>
      <c r="H22" s="225">
        <f>'Table S6a'!G23*'Table S12a'!H$3</f>
        <v>73.877866972477065</v>
      </c>
      <c r="I22" s="225">
        <f>'Table S6a'!H23*'Table S12a'!I$3</f>
        <v>9.6988532110091725</v>
      </c>
      <c r="J22" s="225">
        <f>'Table S6a'!I23*'Table S12a'!J$3</f>
        <v>37.453211009174311</v>
      </c>
      <c r="K22" s="225">
        <f>'Table S6a'!J23*'Table S12a'!K$3</f>
        <v>9.9736238532110093</v>
      </c>
      <c r="L22" s="225">
        <f>'Table S6a'!K23*'Table S12a'!L$3</f>
        <v>2.4565538990825684</v>
      </c>
      <c r="M22" s="225">
        <f>'Table S6a'!L23*'Table S12a'!M$3</f>
        <v>11.896100917431195</v>
      </c>
      <c r="N22" s="225">
        <f>'Table S6a'!M23*'Table S12a'!N$3</f>
        <v>2.2256077981651377</v>
      </c>
      <c r="O22" s="225">
        <f>'Table S6a'!N23*'Table S12a'!O$3</f>
        <v>15.135951834862382</v>
      </c>
      <c r="P22" s="225">
        <f>'Table S6a'!O23*'Table S12a'!P$3</f>
        <v>3.0870699541284403</v>
      </c>
      <c r="Q22" s="225">
        <f>'Table S6a'!P23*'Table S12a'!Q$3</f>
        <v>9.4417431192660537</v>
      </c>
      <c r="R22" s="225">
        <f>'Table S6a'!Q23*'Table S12a'!R$3</f>
        <v>1.3097477064220182</v>
      </c>
      <c r="S22" s="225">
        <f>'Table S6a'!R23*'Table S12a'!S$3</f>
        <v>8.6186009174311931</v>
      </c>
      <c r="T22" s="225">
        <f>'Table S6a'!S23*'Table S12a'!T$3</f>
        <v>1.3040137614678899</v>
      </c>
      <c r="U22" s="225">
        <f>'Table S6a'!T23*'Table S12a'!U$3</f>
        <v>96.116284403669709</v>
      </c>
      <c r="V22" s="225">
        <f>'Table S6a'!U23*'Table S12a'!V$3</f>
        <v>48.370986238532112</v>
      </c>
      <c r="W22" s="225">
        <f t="shared" si="0"/>
        <v>64.513623853211001</v>
      </c>
      <c r="X22" s="325">
        <f t="shared" si="1"/>
        <v>316.89155963302755</v>
      </c>
    </row>
    <row r="23" spans="1:24">
      <c r="A23" s="89">
        <v>18</v>
      </c>
      <c r="B23" s="87" t="s">
        <v>334</v>
      </c>
      <c r="C23" s="120" t="s">
        <v>552</v>
      </c>
      <c r="D23" s="89" t="s">
        <v>213</v>
      </c>
      <c r="E23" s="120" t="s">
        <v>987</v>
      </c>
      <c r="F23" s="120" t="s">
        <v>434</v>
      </c>
      <c r="G23" s="225">
        <f>'Table S6a'!F24*'Table S12a'!G$3</f>
        <v>94.283921568627449</v>
      </c>
      <c r="H23" s="225">
        <f>'Table S6a'!G24*'Table S12a'!H$3</f>
        <v>165.36</v>
      </c>
      <c r="I23" s="225">
        <f>'Table S6a'!H24*'Table S12a'!I$3</f>
        <v>18.952156862745099</v>
      </c>
      <c r="J23" s="225">
        <f>'Table S6a'!I24*'Table S12a'!J$3</f>
        <v>73.185882352941192</v>
      </c>
      <c r="K23" s="225">
        <f>'Table S6a'!J24*'Table S12a'!K$3</f>
        <v>18.189803921568629</v>
      </c>
      <c r="L23" s="225">
        <f>'Table S6a'!K24*'Table S12a'!L$3</f>
        <v>5.2219019607843142</v>
      </c>
      <c r="M23" s="225">
        <f>'Table S6a'!L24*'Table S12a'!M$3</f>
        <v>24.860000000000003</v>
      </c>
      <c r="N23" s="225">
        <f>'Table S6a'!M24*'Table S12a'!N$3</f>
        <v>5.5350588235294111</v>
      </c>
      <c r="O23" s="225">
        <f>'Table S6a'!N24*'Table S12a'!O$3</f>
        <v>42.757450980392157</v>
      </c>
      <c r="P23" s="225">
        <f>'Table S6a'!O24*'Table S12a'!P$3</f>
        <v>10.107352941176471</v>
      </c>
      <c r="Q23" s="225">
        <f>'Table S6a'!P24*'Table S12a'!Q$3</f>
        <v>34.305</v>
      </c>
      <c r="R23" s="225">
        <f>'Table S6a'!Q24*'Table S12a'!R$3</f>
        <v>5.3745882352941177</v>
      </c>
      <c r="S23" s="225">
        <f>'Table S6a'!R24*'Table S12a'!S$3</f>
        <v>38.179941176470592</v>
      </c>
      <c r="T23" s="225">
        <f>'Table S6a'!S24*'Table S12a'!T$3</f>
        <v>6.0199411764705895</v>
      </c>
      <c r="U23" s="225">
        <f>'Table S6a'!T24*'Table S12a'!U$3</f>
        <v>266.43</v>
      </c>
      <c r="V23" s="225">
        <f>'Table S6a'!U24*'Table S12a'!V$3</f>
        <v>225.55882352941177</v>
      </c>
      <c r="W23" s="225">
        <f t="shared" si="0"/>
        <v>140.43054901960787</v>
      </c>
      <c r="X23" s="325">
        <f t="shared" si="1"/>
        <v>808.76300000000015</v>
      </c>
    </row>
    <row r="24" spans="1:24">
      <c r="A24" s="89">
        <v>19</v>
      </c>
      <c r="B24" s="87" t="s">
        <v>58</v>
      </c>
      <c r="C24" s="120" t="s">
        <v>211</v>
      </c>
      <c r="D24" s="89" t="s">
        <v>213</v>
      </c>
      <c r="E24" s="120" t="s">
        <v>988</v>
      </c>
      <c r="F24" s="120" t="s">
        <v>434</v>
      </c>
      <c r="G24" s="225">
        <f>'Table S6a'!F25*'Table S12a'!G$3</f>
        <v>48.512926577042407</v>
      </c>
      <c r="H24" s="225">
        <f>'Table S6a'!G25*'Table S12a'!H$3</f>
        <v>90.845398138572918</v>
      </c>
      <c r="I24" s="225">
        <f>'Table S6a'!H25*'Table S12a'!I$3</f>
        <v>11.244881075491209</v>
      </c>
      <c r="J24" s="225">
        <f>'Table S6a'!I25*'Table S12a'!J$3</f>
        <v>47.041985522233716</v>
      </c>
      <c r="K24" s="225">
        <f>'Table S6a'!J25*'Table S12a'!K$3</f>
        <v>11.991726990692866</v>
      </c>
      <c r="L24" s="225">
        <f>'Table S6a'!K25*'Table S12a'!L$3</f>
        <v>2.9935367114788005</v>
      </c>
      <c r="M24" s="225">
        <f>'Table S6a'!L25*'Table S12a'!M$3</f>
        <v>15.49513960703206</v>
      </c>
      <c r="N24" s="225">
        <f>'Table S6a'!M25*'Table S12a'!N$3</f>
        <v>2.7975801447776627</v>
      </c>
      <c r="O24" s="225">
        <f>'Table S6a'!N25*'Table S12a'!O$3</f>
        <v>20.176732161323685</v>
      </c>
      <c r="P24" s="225">
        <f>'Table S6a'!O25*'Table S12a'!P$3</f>
        <v>4.7383660806618408</v>
      </c>
      <c r="Q24" s="225">
        <f>'Table S6a'!P25*'Table S12a'!Q$3</f>
        <v>15.491054808686661</v>
      </c>
      <c r="R24" s="225">
        <f>'Table S6a'!Q25*'Table S12a'!R$3</f>
        <v>2.2440434332988626</v>
      </c>
      <c r="S24" s="225">
        <f>'Table S6a'!R25*'Table S12a'!S$3</f>
        <v>14.83724922440538</v>
      </c>
      <c r="T24" s="225">
        <f>'Table S6a'!S25*'Table S12a'!T$3</f>
        <v>2.3518097207859361</v>
      </c>
      <c r="U24" s="225">
        <f>'Table S6a'!T25*'Table S12a'!U$3</f>
        <v>172.03402275077559</v>
      </c>
      <c r="V24" s="225">
        <f>'Table S6a'!U25*'Table S12a'!V$3</f>
        <v>96.754705274043445</v>
      </c>
      <c r="W24" s="225">
        <f t="shared" si="0"/>
        <v>81.261178903826277</v>
      </c>
      <c r="X24" s="325">
        <f t="shared" si="1"/>
        <v>462.79645294725958</v>
      </c>
    </row>
    <row r="25" spans="1:24">
      <c r="A25" s="89">
        <v>20</v>
      </c>
      <c r="B25" s="87" t="s">
        <v>61</v>
      </c>
      <c r="C25" s="120" t="s">
        <v>211</v>
      </c>
      <c r="D25" s="89" t="s">
        <v>213</v>
      </c>
      <c r="E25" s="120" t="s">
        <v>988</v>
      </c>
      <c r="F25" s="120" t="s">
        <v>434</v>
      </c>
      <c r="G25" s="225">
        <f>'Table S6a'!F26*'Table S12a'!G$3</f>
        <v>44.349579831932779</v>
      </c>
      <c r="H25" s="225">
        <f>'Table S6a'!G26*'Table S12a'!H$3</f>
        <v>97.444285714285712</v>
      </c>
      <c r="I25" s="225">
        <f>'Table S6a'!H26*'Table S12a'!I$3</f>
        <v>12.183529411764704</v>
      </c>
      <c r="J25" s="225">
        <f>'Table S6a'!I26*'Table S12a'!J$3</f>
        <v>45.087731092436975</v>
      </c>
      <c r="K25" s="225">
        <f>'Table S6a'!J26*'Table S12a'!K$3</f>
        <v>9.7445378151260478</v>
      </c>
      <c r="L25" s="225">
        <f>'Table S6a'!K26*'Table S12a'!L$3</f>
        <v>2.2379579831932772</v>
      </c>
      <c r="M25" s="225">
        <f>'Table S6a'!L26*'Table S12a'!M$3</f>
        <v>8.7171428571428571</v>
      </c>
      <c r="N25" s="225">
        <f>'Table S6a'!M26*'Table S12a'!N$3</f>
        <v>1.3837647058823528</v>
      </c>
      <c r="O25" s="225">
        <f>'Table S6a'!N26*'Table S12a'!O$3</f>
        <v>7.7156302521008397</v>
      </c>
      <c r="P25" s="225">
        <f>'Table S6a'!O26*'Table S12a'!P$3</f>
        <v>1.5401680672268905</v>
      </c>
      <c r="Q25" s="225">
        <f>'Table S6a'!P26*'Table S12a'!Q$3</f>
        <v>4.4202521008403357</v>
      </c>
      <c r="R25" s="225">
        <f>'Table S6a'!Q26*'Table S12a'!R$3</f>
        <v>0.57584873949579829</v>
      </c>
      <c r="S25" s="225">
        <f>'Table S6a'!R26*'Table S12a'!S$3</f>
        <v>3.9232521008403358</v>
      </c>
      <c r="T25" s="225">
        <f>'Table S6a'!S26*'Table S12a'!T$3</f>
        <v>0.57332773109243695</v>
      </c>
      <c r="U25" s="225">
        <f>'Table S6a'!T26*'Table S12a'!U$3</f>
        <v>45.887142857142848</v>
      </c>
      <c r="V25" s="225">
        <f>'Table S6a'!U26*'Table S12a'!V$3</f>
        <v>45.111764705882351</v>
      </c>
      <c r="W25" s="225">
        <f t="shared" si="0"/>
        <v>66.370655462184871</v>
      </c>
      <c r="X25" s="325">
        <f t="shared" si="1"/>
        <v>285.78415126050419</v>
      </c>
    </row>
    <row r="26" spans="1:24">
      <c r="A26" s="89">
        <v>21</v>
      </c>
      <c r="B26" s="87" t="s">
        <v>64</v>
      </c>
      <c r="C26" s="120" t="s">
        <v>211</v>
      </c>
      <c r="D26" s="89" t="s">
        <v>213</v>
      </c>
      <c r="E26" s="120" t="s">
        <v>988</v>
      </c>
      <c r="F26" s="120" t="s">
        <v>434</v>
      </c>
      <c r="G26" s="225">
        <f>'Table S6a'!F27*'Table S12a'!G$3</f>
        <v>35.637569060773487</v>
      </c>
      <c r="H26" s="225">
        <f>'Table S6a'!G27*'Table S12a'!H$3</f>
        <v>74.419613259668523</v>
      </c>
      <c r="I26" s="225">
        <f>'Table S6a'!H27*'Table S12a'!I$3</f>
        <v>8.900184162062617</v>
      </c>
      <c r="J26" s="225">
        <f>'Table S6a'!I27*'Table S12a'!J$3</f>
        <v>35.44309392265194</v>
      </c>
      <c r="K26" s="225">
        <f>'Table S6a'!J27*'Table S12a'!K$3</f>
        <v>7.474401473296501</v>
      </c>
      <c r="L26" s="225">
        <f>'Table S6a'!K27*'Table S12a'!L$3</f>
        <v>1.9191712707182322</v>
      </c>
      <c r="M26" s="225">
        <f>'Table S6a'!L27*'Table S12a'!M$3</f>
        <v>7.4292817679558016</v>
      </c>
      <c r="N26" s="225">
        <f>'Table S6a'!M27*'Table S12a'!N$3</f>
        <v>1.1913627992633518</v>
      </c>
      <c r="O26" s="225">
        <f>'Table S6a'!N27*'Table S12a'!O$3</f>
        <v>7.3976979742173112</v>
      </c>
      <c r="P26" s="225">
        <f>'Table S6a'!O27*'Table S12a'!P$3</f>
        <v>1.3712246777163908</v>
      </c>
      <c r="Q26" s="225">
        <f>'Table S6a'!P27*'Table S12a'!Q$3</f>
        <v>4.2117863720073672</v>
      </c>
      <c r="R26" s="225">
        <f>'Table S6a'!Q27*'Table S12a'!R$3</f>
        <v>0.63099447513812157</v>
      </c>
      <c r="S26" s="225">
        <f>'Table S6a'!R27*'Table S12a'!S$3</f>
        <v>3.8795488029465934</v>
      </c>
      <c r="T26" s="225">
        <f>'Table S6a'!S27*'Table S12a'!T$3</f>
        <v>0.62823204419889511</v>
      </c>
      <c r="U26" s="225">
        <f>'Table S6a'!T27*'Table S12a'!U$3</f>
        <v>44.434806629834256</v>
      </c>
      <c r="V26" s="225">
        <f>'Table S6a'!U27*'Table S12a'!V$3</f>
        <v>42.370165745856362</v>
      </c>
      <c r="W26" s="225">
        <f t="shared" si="0"/>
        <v>52.932338858195216</v>
      </c>
      <c r="X26" s="325">
        <f t="shared" si="1"/>
        <v>234.96896869244938</v>
      </c>
    </row>
    <row r="27" spans="1:24">
      <c r="A27" s="89">
        <v>22</v>
      </c>
      <c r="B27" s="87" t="s">
        <v>67</v>
      </c>
      <c r="C27" s="120" t="s">
        <v>211</v>
      </c>
      <c r="D27" s="89" t="s">
        <v>213</v>
      </c>
      <c r="E27" s="120" t="s">
        <v>988</v>
      </c>
      <c r="F27" s="120" t="s">
        <v>434</v>
      </c>
      <c r="G27" s="225">
        <f>'Table S6a'!F28*'Table S12a'!G$3</f>
        <v>83.84446381865736</v>
      </c>
      <c r="H27" s="225">
        <f>'Table S6a'!G28*'Table S12a'!H$3</f>
        <v>164.41089799476899</v>
      </c>
      <c r="I27" s="225">
        <f>'Table S6a'!H28*'Table S12a'!I$3</f>
        <v>20.013775065387964</v>
      </c>
      <c r="J27" s="225">
        <f>'Table S6a'!I28*'Table S12a'!J$3</f>
        <v>71.183958151700097</v>
      </c>
      <c r="K27" s="225">
        <f>'Table S6a'!J28*'Table S12a'!K$3</f>
        <v>17.186748038360939</v>
      </c>
      <c r="L27" s="225">
        <f>'Table S6a'!K28*'Table S12a'!L$3</f>
        <v>3.4323103748910198</v>
      </c>
      <c r="M27" s="225">
        <f>'Table S6a'!L28*'Table S12a'!M$3</f>
        <v>17.082999128160417</v>
      </c>
      <c r="N27" s="225">
        <f>'Table S6a'!M28*'Table S12a'!N$3</f>
        <v>3.0763731473408886</v>
      </c>
      <c r="O27" s="225">
        <f>'Table S6a'!N28*'Table S12a'!O$3</f>
        <v>18.010985178727115</v>
      </c>
      <c r="P27" s="225">
        <f>'Table S6a'!O28*'Table S12a'!P$3</f>
        <v>3.894899738448125</v>
      </c>
      <c r="Q27" s="225">
        <f>'Table S6a'!P28*'Table S12a'!Q$3</f>
        <v>11.46490845684394</v>
      </c>
      <c r="R27" s="225">
        <f>'Table S6a'!Q28*'Table S12a'!R$3</f>
        <v>1.5931647776809064</v>
      </c>
      <c r="S27" s="225">
        <f>'Table S6a'!R28*'Table S12a'!S$3</f>
        <v>10.324742807323451</v>
      </c>
      <c r="T27" s="225">
        <f>'Table S6a'!S28*'Table S12a'!T$3</f>
        <v>1.4870531822144724</v>
      </c>
      <c r="U27" s="225">
        <f>'Table S6a'!T28*'Table S12a'!U$3</f>
        <v>143.92938099389713</v>
      </c>
      <c r="V27" s="225">
        <f>'Table S6a'!U28*'Table S12a'!V$3</f>
        <v>49.477419354838709</v>
      </c>
      <c r="W27" s="225">
        <f t="shared" si="0"/>
        <v>112.28509154315606</v>
      </c>
      <c r="X27" s="325">
        <f t="shared" si="1"/>
        <v>570.93666085440282</v>
      </c>
    </row>
    <row r="28" spans="1:24">
      <c r="A28" s="89">
        <v>23</v>
      </c>
      <c r="B28" s="87" t="s">
        <v>70</v>
      </c>
      <c r="C28" s="120" t="s">
        <v>211</v>
      </c>
      <c r="D28" s="89" t="s">
        <v>213</v>
      </c>
      <c r="E28" s="120" t="s">
        <v>988</v>
      </c>
      <c r="F28" s="120" t="s">
        <v>434</v>
      </c>
      <c r="G28" s="225">
        <f>'Table S6a'!F29*'Table S12a'!G$3</f>
        <v>314.707460815047</v>
      </c>
      <c r="H28" s="225">
        <f>'Table S6a'!G29*'Table S12a'!H$3</f>
        <v>513.31579937304082</v>
      </c>
      <c r="I28" s="225">
        <f>'Table S6a'!H29*'Table S12a'!I$3</f>
        <v>50.751974921630094</v>
      </c>
      <c r="J28" s="225">
        <f>'Table S6a'!I29*'Table S12a'!J$3</f>
        <v>177.70231974921631</v>
      </c>
      <c r="K28" s="225">
        <f>'Table S6a'!J29*'Table S12a'!K$3</f>
        <v>30.534921630094043</v>
      </c>
      <c r="L28" s="225">
        <f>'Table S6a'!K29*'Table S12a'!L$3</f>
        <v>6.0980313479623822</v>
      </c>
      <c r="M28" s="225">
        <f>'Table S6a'!L29*'Table S12a'!M$3</f>
        <v>34.686394984326014</v>
      </c>
      <c r="N28" s="225">
        <f>'Table S6a'!M29*'Table S12a'!N$3</f>
        <v>5.3094921630094039</v>
      </c>
      <c r="O28" s="225">
        <f>'Table S6a'!N29*'Table S12a'!O$3</f>
        <v>30.941128526645766</v>
      </c>
      <c r="P28" s="225">
        <f>'Table S6a'!O29*'Table S12a'!P$3</f>
        <v>6.6790909090909087</v>
      </c>
      <c r="Q28" s="225">
        <f>'Table S6a'!P29*'Table S12a'!Q$3</f>
        <v>19.930595611285266</v>
      </c>
      <c r="R28" s="225">
        <f>'Table S6a'!Q29*'Table S12a'!R$3</f>
        <v>2.7209905956112852</v>
      </c>
      <c r="S28" s="225">
        <f>'Table S6a'!R29*'Table S12a'!S$3</f>
        <v>17.276827586206899</v>
      </c>
      <c r="T28" s="225">
        <f>'Table S6a'!S29*'Table S12a'!T$3</f>
        <v>2.6377868338557997</v>
      </c>
      <c r="U28" s="225">
        <f>'Table S6a'!T29*'Table S12a'!U$3</f>
        <v>266.7188087774295</v>
      </c>
      <c r="V28" s="225">
        <f>'Table S6a'!U29*'Table S12a'!V$3</f>
        <v>75.968777429467096</v>
      </c>
      <c r="W28" s="225">
        <f t="shared" si="0"/>
        <v>264.70491536050156</v>
      </c>
      <c r="X28" s="325">
        <f t="shared" si="1"/>
        <v>1480.0116238244518</v>
      </c>
    </row>
    <row r="29" spans="1:24">
      <c r="A29" s="89">
        <v>24</v>
      </c>
      <c r="B29" s="87" t="s">
        <v>73</v>
      </c>
      <c r="C29" s="120" t="s">
        <v>552</v>
      </c>
      <c r="D29" s="89" t="s">
        <v>213</v>
      </c>
      <c r="E29" s="120" t="s">
        <v>988</v>
      </c>
      <c r="F29" s="120" t="s">
        <v>434</v>
      </c>
      <c r="G29" s="225">
        <f>'Table S6a'!F30*'Table S12a'!G$3</f>
        <v>10.362203951405082</v>
      </c>
      <c r="H29" s="225">
        <f>'Table S6a'!G30*'Table S12a'!H$3</f>
        <v>18.398134740458953</v>
      </c>
      <c r="I29" s="225">
        <f>'Table S6a'!H30*'Table S12a'!I$3</f>
        <v>1.9274266781200149</v>
      </c>
      <c r="J29" s="225">
        <f>'Table S6a'!I30*'Table S12a'!J$3</f>
        <v>6.5841698367897905</v>
      </c>
      <c r="K29" s="225">
        <f>'Table S6a'!J30*'Table S12a'!K$3</f>
        <v>1.1383973493680206</v>
      </c>
      <c r="L29" s="225">
        <f>'Table S6a'!K30*'Table S12a'!L$3</f>
        <v>0.21313658117560436</v>
      </c>
      <c r="M29" s="225">
        <f>'Table S6a'!L30*'Table S12a'!M$3</f>
        <v>0.99008467296600822</v>
      </c>
      <c r="N29" s="225">
        <f>'Table S6a'!M30*'Table S12a'!N$3</f>
        <v>0.14433672843293655</v>
      </c>
      <c r="O29" s="225">
        <f>'Table S6a'!N30*'Table S12a'!O$3</f>
        <v>0.84503620076082953</v>
      </c>
      <c r="P29" s="225">
        <f>'Table S6a'!O30*'Table S12a'!P$3</f>
        <v>0.1686832740213523</v>
      </c>
      <c r="Q29" s="225">
        <f>'Table S6a'!P30*'Table S12a'!Q$3</f>
        <v>0.51919867468401026</v>
      </c>
      <c r="R29" s="225">
        <f>'Table S6a'!Q30*'Table S12a'!R$3</f>
        <v>7.00760829549638E-2</v>
      </c>
      <c r="S29" s="225">
        <f>'Table S6a'!R30*'Table S12a'!S$3</f>
        <v>0.46112529144680331</v>
      </c>
      <c r="T29" s="225">
        <f>'Table S6a'!S30*'Table S12a'!T$3</f>
        <v>6.976929684623881E-2</v>
      </c>
      <c r="U29" s="225">
        <f>'Table S6a'!T30*'Table S12a'!U$3</f>
        <v>6.8567431586697767</v>
      </c>
      <c r="V29" s="225">
        <f>'Table S6a'!U30*'Table S12a'!V$3</f>
        <v>5.8348018161737647</v>
      </c>
      <c r="W29" s="225">
        <f t="shared" si="0"/>
        <v>9.5009694441035695</v>
      </c>
      <c r="X29" s="325">
        <f t="shared" si="1"/>
        <v>48.748522518100394</v>
      </c>
    </row>
    <row r="30" spans="1:24">
      <c r="A30" s="89">
        <v>25</v>
      </c>
      <c r="B30" s="87" t="s">
        <v>56</v>
      </c>
      <c r="C30" s="120" t="s">
        <v>211</v>
      </c>
      <c r="D30" s="89" t="s">
        <v>208</v>
      </c>
      <c r="E30" s="120" t="s">
        <v>989</v>
      </c>
      <c r="F30" s="120" t="s">
        <v>436</v>
      </c>
      <c r="G30" s="225">
        <f>'Table S6a'!F31*'Table S12a'!G$3</f>
        <v>55.615886188500291</v>
      </c>
      <c r="H30" s="225">
        <f>'Table S6a'!G31*'Table S12a'!H$3</f>
        <v>107.61796087729697</v>
      </c>
      <c r="I30" s="225">
        <f>'Table S6a'!H31*'Table S12a'!I$3</f>
        <v>14.323651452282155</v>
      </c>
      <c r="J30" s="225">
        <f>'Table S6a'!I31*'Table S12a'!J$3</f>
        <v>53.929579134558381</v>
      </c>
      <c r="K30" s="225">
        <f>'Table S6a'!J31*'Table S12a'!K$3</f>
        <v>13.06010669828097</v>
      </c>
      <c r="L30" s="225">
        <f>'Table S6a'!K31*'Table S12a'!L$3</f>
        <v>3.2945583876704201</v>
      </c>
      <c r="M30" s="225">
        <f>'Table S6a'!L31*'Table S12a'!M$3</f>
        <v>13.664493183165382</v>
      </c>
      <c r="N30" s="225">
        <f>'Table S6a'!M31*'Table S12a'!N$3</f>
        <v>2.440248962655601</v>
      </c>
      <c r="O30" s="225">
        <f>'Table S6a'!N31*'Table S12a'!O$3</f>
        <v>14.96704208654416</v>
      </c>
      <c r="P30" s="225">
        <f>'Table S6a'!O31*'Table S12a'!P$3</f>
        <v>3.055572021339656</v>
      </c>
      <c r="Q30" s="225">
        <f>'Table S6a'!P31*'Table S12a'!Q$3</f>
        <v>9.150711321873148</v>
      </c>
      <c r="R30" s="225">
        <f>'Table S6a'!Q31*'Table S12a'!R$3</f>
        <v>1.2863011262596324</v>
      </c>
      <c r="S30" s="225">
        <f>'Table S6a'!R31*'Table S12a'!S$3</f>
        <v>7.8973266152934185</v>
      </c>
      <c r="T30" s="225">
        <f>'Table S6a'!S31*'Table S12a'!T$3</f>
        <v>1.2132661529342024</v>
      </c>
      <c r="U30" s="225">
        <f>'Table S6a'!T31*'Table S12a'!U$3</f>
        <v>108.39691760521636</v>
      </c>
      <c r="V30" s="225">
        <f>'Table S6a'!U31*'Table S12a'!V$3</f>
        <v>76.371784232365144</v>
      </c>
      <c r="W30" s="225">
        <f t="shared" si="0"/>
        <v>85.660521636040286</v>
      </c>
      <c r="X30" s="325">
        <f t="shared" si="1"/>
        <v>409.91362181387058</v>
      </c>
    </row>
    <row r="31" spans="1:24">
      <c r="A31" s="89">
        <v>26</v>
      </c>
      <c r="B31" s="87" t="s">
        <v>54</v>
      </c>
      <c r="C31" s="120" t="s">
        <v>211</v>
      </c>
      <c r="D31" s="89" t="s">
        <v>208</v>
      </c>
      <c r="E31" s="120" t="s">
        <v>989</v>
      </c>
      <c r="F31" s="120" t="s">
        <v>436</v>
      </c>
      <c r="G31" s="225">
        <f>'Table S6a'!F32*'Table S12a'!G$3</f>
        <v>101.65919661733616</v>
      </c>
      <c r="H31" s="225">
        <f>'Table S6a'!G32*'Table S12a'!H$3</f>
        <v>197.28026779422129</v>
      </c>
      <c r="I31" s="225">
        <f>'Table S6a'!H32*'Table S12a'!I$3</f>
        <v>23.414728682170541</v>
      </c>
      <c r="J31" s="225">
        <f>'Table S6a'!I32*'Table S12a'!J$3</f>
        <v>83.020718816067671</v>
      </c>
      <c r="K31" s="225">
        <f>'Table S6a'!J32*'Table S12a'!K$3</f>
        <v>16.752501761804087</v>
      </c>
      <c r="L31" s="225">
        <f>'Table S6a'!K32*'Table S12a'!L$3</f>
        <v>3.7127871740662437</v>
      </c>
      <c r="M31" s="225">
        <f>'Table S6a'!L32*'Table S12a'!M$3</f>
        <v>15.026849894291756</v>
      </c>
      <c r="N31" s="225">
        <f>'Table S6a'!M32*'Table S12a'!N$3</f>
        <v>2.3623467230443969</v>
      </c>
      <c r="O31" s="225">
        <f>'Table S6a'!N32*'Table S12a'!O$3</f>
        <v>12.94094432699084</v>
      </c>
      <c r="P31" s="225">
        <f>'Table S6a'!O32*'Table S12a'!P$3</f>
        <v>2.4621388301620861</v>
      </c>
      <c r="Q31" s="225">
        <f>'Table S6a'!P32*'Table S12a'!Q$3</f>
        <v>7.212350246652572</v>
      </c>
      <c r="R31" s="225">
        <f>'Table S6a'!Q32*'Table S12a'!R$3</f>
        <v>0.96583509513742061</v>
      </c>
      <c r="S31" s="225">
        <f>'Table S6a'!R32*'Table S12a'!S$3</f>
        <v>6.2592389006342497</v>
      </c>
      <c r="T31" s="225">
        <f>'Table S6a'!S32*'Table S12a'!T$3</f>
        <v>0.92153981677237495</v>
      </c>
      <c r="U31" s="225">
        <f>'Table S6a'!T32*'Table S12a'!U$3</f>
        <v>78.306025369978869</v>
      </c>
      <c r="V31" s="225">
        <f>'Table S6a'!U32*'Table S12a'!V$3</f>
        <v>62.151867512332629</v>
      </c>
      <c r="W31" s="225">
        <f t="shared" si="0"/>
        <v>121.73873854827345</v>
      </c>
      <c r="X31" s="325">
        <f t="shared" si="1"/>
        <v>552.29747004933063</v>
      </c>
    </row>
    <row r="32" spans="1:24">
      <c r="A32" s="89">
        <v>27</v>
      </c>
      <c r="B32" s="87" t="s">
        <v>52</v>
      </c>
      <c r="C32" s="120" t="s">
        <v>211</v>
      </c>
      <c r="D32" s="89" t="s">
        <v>208</v>
      </c>
      <c r="E32" s="120" t="s">
        <v>989</v>
      </c>
      <c r="F32" s="120" t="s">
        <v>436</v>
      </c>
      <c r="G32" s="225">
        <f>'Table S6a'!F33*'Table S12a'!G$3</f>
        <v>66.515636077195751</v>
      </c>
      <c r="H32" s="225">
        <f>'Table S6a'!G33*'Table S12a'!H$3</f>
        <v>133.32244978337926</v>
      </c>
      <c r="I32" s="225">
        <f>'Table S6a'!H33*'Table S12a'!I$3</f>
        <v>16.654982276486802</v>
      </c>
      <c r="J32" s="225">
        <f>'Table S6a'!I33*'Table S12a'!J$3</f>
        <v>63.396297755021671</v>
      </c>
      <c r="K32" s="225">
        <f>'Table S6a'!J33*'Table S12a'!K$3</f>
        <v>13.701457266640409</v>
      </c>
      <c r="L32" s="225">
        <f>'Table S6a'!K33*'Table S12a'!L$3</f>
        <v>3.2835289484048831</v>
      </c>
      <c r="M32" s="225">
        <f>'Table S6a'!L33*'Table S12a'!M$3</f>
        <v>13.618747538400946</v>
      </c>
      <c r="N32" s="225">
        <f>'Table S6a'!M33*'Table S12a'!N$3</f>
        <v>2.1772902717605351</v>
      </c>
      <c r="O32" s="225">
        <f>'Table S6a'!N33*'Table S12a'!O$3</f>
        <v>12.656794013391096</v>
      </c>
      <c r="P32" s="225">
        <f>'Table S6a'!O33*'Table S12a'!P$3</f>
        <v>2.5265064986215044</v>
      </c>
      <c r="Q32" s="225">
        <f>'Table S6a'!P33*'Table S12a'!Q$3</f>
        <v>7.6113233556518312</v>
      </c>
      <c r="R32" s="225">
        <f>'Table S6a'!Q33*'Table S12a'!R$3</f>
        <v>1.034592359196534</v>
      </c>
      <c r="S32" s="225">
        <f>'Table S6a'!R33*'Table S12a'!S$3</f>
        <v>6.7721031902323752</v>
      </c>
      <c r="T32" s="225">
        <f>'Table S6a'!S33*'Table S12a'!T$3</f>
        <v>1.0300630169358014</v>
      </c>
      <c r="U32" s="225">
        <f>'Table S6a'!T33*'Table S12a'!U$3</f>
        <v>84.026467113036631</v>
      </c>
      <c r="V32" s="225">
        <f>'Table S6a'!U33*'Table S12a'!V$3</f>
        <v>56.785033477747142</v>
      </c>
      <c r="W32" s="225">
        <f t="shared" si="0"/>
        <v>94.885364316660102</v>
      </c>
      <c r="X32" s="325">
        <f t="shared" si="1"/>
        <v>428.3282394643561</v>
      </c>
    </row>
    <row r="33" spans="1:24">
      <c r="A33" s="89">
        <v>28</v>
      </c>
      <c r="B33" s="87" t="s">
        <v>50</v>
      </c>
      <c r="C33" s="120" t="s">
        <v>211</v>
      </c>
      <c r="D33" s="89" t="s">
        <v>208</v>
      </c>
      <c r="E33" s="120" t="s">
        <v>989</v>
      </c>
      <c r="F33" s="120" t="s">
        <v>436</v>
      </c>
      <c r="G33" s="225">
        <f>'Table S6a'!F34*'Table S12a'!G$3</f>
        <v>24.697192224622029</v>
      </c>
      <c r="H33" s="225">
        <f>'Table S6a'!G34*'Table S12a'!H$3</f>
        <v>51.86101511879049</v>
      </c>
      <c r="I33" s="225">
        <f>'Table S6a'!H34*'Table S12a'!I$3</f>
        <v>6.5237580993520519</v>
      </c>
      <c r="J33" s="225">
        <f>'Table S6a'!I34*'Table S12a'!J$3</f>
        <v>27.081641468682506</v>
      </c>
      <c r="K33" s="225">
        <f>'Table S6a'!J34*'Table S12a'!K$3</f>
        <v>6.2613390928725705</v>
      </c>
      <c r="L33" s="225">
        <f>'Table S6a'!K34*'Table S12a'!L$3</f>
        <v>1.5630399568034556</v>
      </c>
      <c r="M33" s="225">
        <f>'Table S6a'!L34*'Table S12a'!M$3</f>
        <v>6.2235421166306706</v>
      </c>
      <c r="N33" s="225">
        <f>'Table S6a'!M34*'Table S12a'!N$3</f>
        <v>1.0796652267818574</v>
      </c>
      <c r="O33" s="225">
        <f>'Table S6a'!N34*'Table S12a'!O$3</f>
        <v>6.8167926565874728</v>
      </c>
      <c r="P33" s="225">
        <f>'Table S6a'!O34*'Table S12a'!P$3</f>
        <v>1.4844492440604748</v>
      </c>
      <c r="Q33" s="225">
        <f>'Table S6a'!P34*'Table S12a'!Q$3</f>
        <v>4.6925485961123101</v>
      </c>
      <c r="R33" s="225">
        <f>'Table S6a'!Q34*'Table S12a'!R$3</f>
        <v>0.67835313174945988</v>
      </c>
      <c r="S33" s="225">
        <f>'Table S6a'!R34*'Table S12a'!S$3</f>
        <v>4.3039416846652268</v>
      </c>
      <c r="T33" s="225">
        <f>'Table S6a'!S34*'Table S12a'!T$3</f>
        <v>0.67538336933045351</v>
      </c>
      <c r="U33" s="225">
        <f>'Table S6a'!T34*'Table S12a'!U$3</f>
        <v>59.655129589632821</v>
      </c>
      <c r="V33" s="225">
        <f>'Table S6a'!U34*'Table S12a'!V$3</f>
        <v>29.814686825054</v>
      </c>
      <c r="W33" s="225">
        <f t="shared" si="0"/>
        <v>41.501857451403886</v>
      </c>
      <c r="X33" s="325">
        <f t="shared" si="1"/>
        <v>203.59779157667384</v>
      </c>
    </row>
    <row r="34" spans="1:24">
      <c r="A34" s="89">
        <v>29</v>
      </c>
      <c r="B34" s="87" t="s">
        <v>44</v>
      </c>
      <c r="C34" s="120" t="s">
        <v>211</v>
      </c>
      <c r="D34" s="89" t="s">
        <v>208</v>
      </c>
      <c r="E34" s="120" t="s">
        <v>989</v>
      </c>
      <c r="F34" s="120" t="s">
        <v>436</v>
      </c>
      <c r="G34" s="225">
        <f>'Table S6a'!F35*'Table S12a'!G$3</f>
        <v>25.376374269005851</v>
      </c>
      <c r="H34" s="225">
        <f>'Table S6a'!G35*'Table S12a'!H$3</f>
        <v>52.742748538011696</v>
      </c>
      <c r="I34" s="225">
        <f>'Table S6a'!H35*'Table S12a'!I$3</f>
        <v>7.0654970760233908</v>
      </c>
      <c r="J34" s="225">
        <f>'Table S6a'!I35*'Table S12a'!J$3</f>
        <v>26.602105263157895</v>
      </c>
      <c r="K34" s="225">
        <f>'Table S6a'!J35*'Table S12a'!K$3</f>
        <v>6.1031578947368414</v>
      </c>
      <c r="L34" s="225">
        <f>'Table S6a'!K35*'Table S12a'!L$3</f>
        <v>1.6928362573099411</v>
      </c>
      <c r="M34" s="225">
        <f>'Table S6a'!L35*'Table S12a'!M$3</f>
        <v>7.414385964912281</v>
      </c>
      <c r="N34" s="225">
        <f>'Table S6a'!M35*'Table S12a'!N$3</f>
        <v>1.3068888888888885</v>
      </c>
      <c r="O34" s="225">
        <f>'Table S6a'!N35*'Table S12a'!O$3</f>
        <v>8.0540350877192974</v>
      </c>
      <c r="P34" s="225">
        <f>'Table S6a'!O35*'Table S12a'!P$3</f>
        <v>1.94266081871345</v>
      </c>
      <c r="Q34" s="225">
        <f>'Table S6a'!P35*'Table S12a'!Q$3</f>
        <v>6.0184210526315782</v>
      </c>
      <c r="R34" s="225">
        <f>'Table S6a'!Q35*'Table S12a'!R$3</f>
        <v>0.86826315789473674</v>
      </c>
      <c r="S34" s="225">
        <f>'Table S6a'!R35*'Table S12a'!S$3</f>
        <v>5.5270233918128646</v>
      </c>
      <c r="T34" s="225">
        <f>'Table S6a'!S35*'Table S12a'!T$3</f>
        <v>0.86446198830409349</v>
      </c>
      <c r="U34" s="225">
        <f>'Table S6a'!T35*'Table S12a'!U$3</f>
        <v>69.064736842105262</v>
      </c>
      <c r="V34" s="225">
        <f>'Table S6a'!U35*'Table S12a'!V$3</f>
        <v>39.466198830409354</v>
      </c>
      <c r="W34" s="225">
        <f t="shared" si="0"/>
        <v>43.028526315789478</v>
      </c>
      <c r="X34" s="325">
        <f t="shared" si="1"/>
        <v>220.64359649122804</v>
      </c>
    </row>
    <row r="35" spans="1:24">
      <c r="A35" s="89">
        <v>30</v>
      </c>
      <c r="B35" s="87" t="s">
        <v>46</v>
      </c>
      <c r="C35" s="120" t="s">
        <v>211</v>
      </c>
      <c r="D35" s="89" t="s">
        <v>208</v>
      </c>
      <c r="E35" s="120" t="s">
        <v>989</v>
      </c>
      <c r="F35" s="120" t="s">
        <v>436</v>
      </c>
      <c r="G35" s="225">
        <f>'Table S6a'!F36*'Table S12a'!G$3</f>
        <v>112.77632987094745</v>
      </c>
      <c r="H35" s="225">
        <f>'Table S6a'!G36*'Table S12a'!H$3</f>
        <v>191.71419578218448</v>
      </c>
      <c r="I35" s="225">
        <f>'Table S6a'!H36*'Table S12a'!I$3</f>
        <v>22.817752596789425</v>
      </c>
      <c r="J35" s="225">
        <f>'Table S6a'!I36*'Table S12a'!J$3</f>
        <v>79.852691218130317</v>
      </c>
      <c r="K35" s="225">
        <f>'Table S6a'!J36*'Table S12a'!K$3</f>
        <v>14.234938621340888</v>
      </c>
      <c r="L35" s="225">
        <f>'Table S6a'!K36*'Table S12a'!L$3</f>
        <v>2.8610371419578216</v>
      </c>
      <c r="M35" s="225">
        <f>'Table S6a'!L36*'Table S12a'!M$3</f>
        <v>11.79084041548631</v>
      </c>
      <c r="N35" s="225">
        <f>'Table S6a'!M36*'Table S12a'!N$3</f>
        <v>1.6660056657223796</v>
      </c>
      <c r="O35" s="225">
        <f>'Table S6a'!N36*'Table S12a'!O$3</f>
        <v>8.3088133459238271</v>
      </c>
      <c r="P35" s="225">
        <f>'Table S6a'!O36*'Table S12a'!P$3</f>
        <v>1.4963251495121184</v>
      </c>
      <c r="Q35" s="225">
        <f>'Table S6a'!P36*'Table S12a'!Q$3</f>
        <v>4.265179414542021</v>
      </c>
      <c r="R35" s="225">
        <f>'Table S6a'!Q36*'Table S12a'!R$3</f>
        <v>0.5931586402266289</v>
      </c>
      <c r="S35" s="225">
        <f>'Table S6a'!R36*'Table S12a'!S$3</f>
        <v>3.8709348441926354</v>
      </c>
      <c r="T35" s="225">
        <f>'Table S6a'!S36*'Table S12a'!T$3</f>
        <v>0.57266603714195785</v>
      </c>
      <c r="U35" s="225">
        <f>'Table S6a'!T36*'Table S12a'!U$3</f>
        <v>40.771104815864028</v>
      </c>
      <c r="V35" s="225">
        <f>'Table S6a'!U36*'Table S12a'!V$3</f>
        <v>37.4156436890148</v>
      </c>
      <c r="W35" s="225">
        <f t="shared" si="0"/>
        <v>112.64526282656594</v>
      </c>
      <c r="X35" s="325">
        <f t="shared" si="1"/>
        <v>497.59197355996236</v>
      </c>
    </row>
    <row r="36" spans="1:24">
      <c r="A36" s="89">
        <v>31</v>
      </c>
      <c r="B36" s="87" t="s">
        <v>48</v>
      </c>
      <c r="C36" s="120" t="s">
        <v>211</v>
      </c>
      <c r="D36" s="89" t="s">
        <v>208</v>
      </c>
      <c r="E36" s="120" t="s">
        <v>989</v>
      </c>
      <c r="F36" s="120" t="s">
        <v>436</v>
      </c>
      <c r="G36" s="225">
        <f>'Table S6a'!F37*'Table S12a'!G$3</f>
        <v>84.397757009345796</v>
      </c>
      <c r="H36" s="225">
        <f>'Table S6a'!G37*'Table S12a'!H$3</f>
        <v>153.98398753894082</v>
      </c>
      <c r="I36" s="225">
        <f>'Table S6a'!H37*'Table S12a'!I$3</f>
        <v>17.690155763239876</v>
      </c>
      <c r="J36" s="225">
        <f>'Table S6a'!I37*'Table S12a'!J$3</f>
        <v>62.862056074766365</v>
      </c>
      <c r="K36" s="225">
        <f>'Table S6a'!J37*'Table S12a'!K$3</f>
        <v>12.282367601246106</v>
      </c>
      <c r="L36" s="225">
        <f>'Table S6a'!K37*'Table S12a'!L$3</f>
        <v>2.6693021806853579</v>
      </c>
      <c r="M36" s="225">
        <f>'Table S6a'!L37*'Table S12a'!M$3</f>
        <v>11.490093457943928</v>
      </c>
      <c r="N36" s="225">
        <f>'Table S6a'!M37*'Table S12a'!N$3</f>
        <v>1.9053707165109033</v>
      </c>
      <c r="O36" s="225">
        <f>'Table S6a'!N37*'Table S12a'!O$3</f>
        <v>11.083707165109033</v>
      </c>
      <c r="P36" s="225">
        <f>'Table S6a'!O37*'Table S12a'!P$3</f>
        <v>2.3195482866043613</v>
      </c>
      <c r="Q36" s="225">
        <f>'Table S6a'!P37*'Table S12a'!Q$3</f>
        <v>7.0889875389408097</v>
      </c>
      <c r="R36" s="225">
        <f>'Table S6a'!Q37*'Table S12a'!R$3</f>
        <v>1.0318037383177567</v>
      </c>
      <c r="S36" s="225">
        <f>'Table S6a'!R37*'Table S12a'!S$3</f>
        <v>6.7399688473520243</v>
      </c>
      <c r="T36" s="225">
        <f>'Table S6a'!S37*'Table S12a'!T$3</f>
        <v>1.0272866043613706</v>
      </c>
      <c r="U36" s="225">
        <f>'Table S6a'!T37*'Table S12a'!U$3</f>
        <v>68.044485981308398</v>
      </c>
      <c r="V36" s="225">
        <f>'Table S6a'!U37*'Table S12a'!V$3</f>
        <v>55.904859813084109</v>
      </c>
      <c r="W36" s="225">
        <f t="shared" si="0"/>
        <v>93.541289719626178</v>
      </c>
      <c r="X36" s="325">
        <f t="shared" si="1"/>
        <v>444.61687850467297</v>
      </c>
    </row>
    <row r="37" spans="1:24">
      <c r="A37" s="89">
        <v>32</v>
      </c>
      <c r="B37" s="87" t="s">
        <v>336</v>
      </c>
      <c r="C37" s="120" t="s">
        <v>211</v>
      </c>
      <c r="D37" s="89" t="s">
        <v>344</v>
      </c>
      <c r="E37" s="120" t="s">
        <v>1001</v>
      </c>
      <c r="F37" s="120" t="s">
        <v>435</v>
      </c>
      <c r="G37" s="225">
        <f>'Table S6a'!F38*'Table S12a'!G$3</f>
        <v>158.29875311720699</v>
      </c>
      <c r="H37" s="225">
        <f>'Table S6a'!G38*'Table S12a'!H$3</f>
        <v>319.84376558603492</v>
      </c>
      <c r="I37" s="225">
        <f>'Table S6a'!H38*'Table S12a'!I$3</f>
        <v>36.908852867830426</v>
      </c>
      <c r="J37" s="225">
        <f>'Table S6a'!I38*'Table S12a'!J$3</f>
        <v>130.89276807980053</v>
      </c>
      <c r="K37" s="225">
        <f>'Table S6a'!J38*'Table S12a'!K$3</f>
        <v>23.134164588528684</v>
      </c>
      <c r="L37" s="225">
        <f>'Table S6a'!K38*'Table S12a'!L$3</f>
        <v>4.5478615960099749</v>
      </c>
      <c r="M37" s="225">
        <f>'Table S6a'!L38*'Table S12a'!M$3</f>
        <v>23.713092269326687</v>
      </c>
      <c r="N37" s="225">
        <f>'Table S6a'!M38*'Table S12a'!N$3</f>
        <v>3.3731421446384044</v>
      </c>
      <c r="O37" s="225">
        <f>'Table S6a'!N38*'Table S12a'!O$3</f>
        <v>18.603615960099752</v>
      </c>
      <c r="P37" s="225">
        <f>'Table S6a'!O38*'Table S12a'!P$3</f>
        <v>3.6421758104738156</v>
      </c>
      <c r="Q37" s="225">
        <f>'Table S6a'!P38*'Table S12a'!Q$3</f>
        <v>10.444061720698256</v>
      </c>
      <c r="R37" s="225">
        <f>'Table S6a'!Q38*'Table S12a'!R$3</f>
        <v>1.2816583541147131</v>
      </c>
      <c r="S37" s="225">
        <f>'Table S6a'!R38*'Table S12a'!S$3</f>
        <v>7.7380486284289294</v>
      </c>
      <c r="T37" s="225">
        <f>'Table S6a'!S38*'Table S12a'!T$3</f>
        <v>1.2051558603491275</v>
      </c>
      <c r="U37" s="225">
        <f>'Table S6a'!T38*'Table S12a'!U$3</f>
        <v>150.02870947630925</v>
      </c>
      <c r="V37" s="225">
        <f>'Table S6a'!U38*'Table S12a'!V$3</f>
        <v>51.158541147132169</v>
      </c>
      <c r="W37" s="225">
        <f t="shared" si="0"/>
        <v>189.7783790523691</v>
      </c>
      <c r="X37" s="325">
        <f t="shared" si="1"/>
        <v>893.65582605985048</v>
      </c>
    </row>
    <row r="38" spans="1:24">
      <c r="A38" s="89">
        <v>33</v>
      </c>
      <c r="B38" s="87" t="s">
        <v>337</v>
      </c>
      <c r="C38" s="120" t="s">
        <v>211</v>
      </c>
      <c r="D38" s="89" t="s">
        <v>344</v>
      </c>
      <c r="E38" s="120" t="s">
        <v>990</v>
      </c>
      <c r="F38" s="120" t="s">
        <v>435</v>
      </c>
      <c r="G38" s="225">
        <f>'Table S6a'!F39*'Table S12a'!G$3</f>
        <v>218.22288021534322</v>
      </c>
      <c r="H38" s="225">
        <f>'Table S6a'!G39*'Table S12a'!H$3</f>
        <v>547.81527590847918</v>
      </c>
      <c r="I38" s="225">
        <f>'Table S6a'!H39*'Table S12a'!I$3</f>
        <v>75.614131897711999</v>
      </c>
      <c r="J38" s="225">
        <f>'Table S6a'!I39*'Table S12a'!J$3</f>
        <v>299.05679676985204</v>
      </c>
      <c r="K38" s="225">
        <f>'Table S6a'!J39*'Table S12a'!K$3</f>
        <v>59.696769851951558</v>
      </c>
      <c r="L38" s="225">
        <f>'Table S6a'!K39*'Table S12a'!L$3</f>
        <v>11.688088829071333</v>
      </c>
      <c r="M38" s="225">
        <f>'Table S6a'!L39*'Table S12a'!M$3</f>
        <v>57.00948855989234</v>
      </c>
      <c r="N38" s="225">
        <f>'Table S6a'!M39*'Table S12a'!N$3</f>
        <v>8.3505450874831766</v>
      </c>
      <c r="O38" s="225">
        <f>'Table S6a'!N39*'Table S12a'!O$3</f>
        <v>45.568169582772548</v>
      </c>
      <c r="P38" s="225">
        <f>'Table S6a'!O39*'Table S12a'!P$3</f>
        <v>8.6721904441453574</v>
      </c>
      <c r="Q38" s="225">
        <f>'Table S6a'!P39*'Table S12a'!Q$3</f>
        <v>25.163156123822343</v>
      </c>
      <c r="R38" s="225">
        <f>'Table S6a'!Q39*'Table S12a'!R$3</f>
        <v>3.3432940780619114</v>
      </c>
      <c r="S38" s="225">
        <f>'Table S6a'!R39*'Table S12a'!S$3</f>
        <v>21.187789367429346</v>
      </c>
      <c r="T38" s="225">
        <f>'Table S6a'!S39*'Table S12a'!T$3</f>
        <v>3.2903970390309558</v>
      </c>
      <c r="U38" s="225">
        <f>'Table S6a'!T39*'Table S12a'!U$3</f>
        <v>265.34586137281298</v>
      </c>
      <c r="V38" s="225">
        <f>'Table S6a'!U39*'Table S12a'!V$3</f>
        <v>62.446096904441468</v>
      </c>
      <c r="W38" s="225">
        <f t="shared" si="0"/>
        <v>428.58964333781978</v>
      </c>
      <c r="X38" s="325">
        <f t="shared" si="1"/>
        <v>1650.0248351278603</v>
      </c>
    </row>
    <row r="39" spans="1:24">
      <c r="A39" s="89">
        <v>34</v>
      </c>
      <c r="B39" s="87" t="s">
        <v>76</v>
      </c>
      <c r="C39" s="120" t="s">
        <v>211</v>
      </c>
      <c r="D39" s="89" t="s">
        <v>218</v>
      </c>
      <c r="E39" s="120" t="s">
        <v>991</v>
      </c>
      <c r="F39" s="120" t="s">
        <v>437</v>
      </c>
      <c r="G39" s="225">
        <f>'Table S6a'!F40*'Table S12a'!G$3</f>
        <v>56.652203389830511</v>
      </c>
      <c r="H39" s="225">
        <f>'Table S6a'!G40*'Table S12a'!H$3</f>
        <v>99.262711864406768</v>
      </c>
      <c r="I39" s="225">
        <f>'Table S6a'!H40*'Table S12a'!I$3</f>
        <v>12.286779661016949</v>
      </c>
      <c r="J39" s="225">
        <f>'Table S6a'!I40*'Table S12a'!J$3</f>
        <v>49.423728813559322</v>
      </c>
      <c r="K39" s="225">
        <f>'Table S6a'!J40*'Table S12a'!K$3</f>
        <v>11.792542372881355</v>
      </c>
      <c r="L39" s="225">
        <f>'Table S6a'!K40*'Table S12a'!L$3</f>
        <v>3.4344491525423724</v>
      </c>
      <c r="M39" s="225">
        <f>'Table S6a'!L40*'Table S12a'!M$3</f>
        <v>14.651694915254238</v>
      </c>
      <c r="N39" s="225">
        <f>'Table S6a'!M40*'Table S12a'!N$3</f>
        <v>2.4919491525423725</v>
      </c>
      <c r="O39" s="225">
        <f>'Table S6a'!N40*'Table S12a'!O$3</f>
        <v>16.534661016949151</v>
      </c>
      <c r="P39" s="225">
        <f>'Table S6a'!O40*'Table S12a'!P$3</f>
        <v>3.7859745762711863</v>
      </c>
      <c r="Q39" s="225">
        <f>'Table S6a'!P40*'Table S12a'!Q$3</f>
        <v>12.210254237288135</v>
      </c>
      <c r="R39" s="225">
        <f>'Table S6a'!Q40*'Table S12a'!R$3</f>
        <v>1.7421864406779659</v>
      </c>
      <c r="S39" s="225">
        <f>'Table S6a'!R40*'Table S12a'!S$3</f>
        <v>11.483499999999999</v>
      </c>
      <c r="T39" s="225">
        <f>'Table S6a'!S40*'Table S12a'!T$3</f>
        <v>1.8309237288135591</v>
      </c>
      <c r="U39" s="225">
        <f>'Table S6a'!T40*'Table S12a'!U$3</f>
        <v>137.75186440677965</v>
      </c>
      <c r="V39" s="225">
        <f>'Table S6a'!U40*'Table S12a'!V$3</f>
        <v>74.090338983050856</v>
      </c>
      <c r="W39" s="225">
        <f t="shared" si="0"/>
        <v>80.737118644067806</v>
      </c>
      <c r="X39" s="325">
        <f t="shared" si="1"/>
        <v>435.33542372881357</v>
      </c>
    </row>
    <row r="40" spans="1:24">
      <c r="A40" s="89">
        <v>35</v>
      </c>
      <c r="B40" s="87" t="s">
        <v>78</v>
      </c>
      <c r="C40" s="120" t="s">
        <v>211</v>
      </c>
      <c r="D40" s="89" t="s">
        <v>218</v>
      </c>
      <c r="E40" s="120" t="s">
        <v>991</v>
      </c>
      <c r="F40" s="120" t="s">
        <v>437</v>
      </c>
      <c r="G40" s="225">
        <f>'Table S6a'!F41*'Table S12a'!G$3</f>
        <v>50.404842615012114</v>
      </c>
      <c r="H40" s="225">
        <f>'Table S6a'!G41*'Table S12a'!H$3</f>
        <v>87.209382566585973</v>
      </c>
      <c r="I40" s="225">
        <f>'Table S6a'!H41*'Table S12a'!I$3</f>
        <v>10.238983050847457</v>
      </c>
      <c r="J40" s="225">
        <f>'Table S6a'!I41*'Table S12a'!J$3</f>
        <v>39.538983050847463</v>
      </c>
      <c r="K40" s="225">
        <f>'Table S6a'!J41*'Table S12a'!K$3</f>
        <v>8.4232445520581116</v>
      </c>
      <c r="L40" s="225">
        <f>'Table S6a'!K41*'Table S12a'!L$3</f>
        <v>2.3129963680387409</v>
      </c>
      <c r="M40" s="225">
        <f>'Table S6a'!L41*'Table S12a'!M$3</f>
        <v>11.860895883777243</v>
      </c>
      <c r="N40" s="225">
        <f>'Table S6a'!M41*'Table S12a'!N$3</f>
        <v>1.9935593220338985</v>
      </c>
      <c r="O40" s="225">
        <f>'Table S6a'!N41*'Table S12a'!O$3</f>
        <v>12.505205811138016</v>
      </c>
      <c r="P40" s="225">
        <f>'Table S6a'!O41*'Table S12a'!P$3</f>
        <v>2.9122881355932204</v>
      </c>
      <c r="Q40" s="225">
        <f>'Table S6a'!P41*'Table S12a'!Q$3</f>
        <v>8.7908292978208245</v>
      </c>
      <c r="R40" s="225">
        <f>'Table S6a'!Q41*'Table S12a'!R$3</f>
        <v>1.1752845036319612</v>
      </c>
      <c r="S40" s="225">
        <f>'Table S6a'!R41*'Table S12a'!S$3</f>
        <v>7.2375000000000016</v>
      </c>
      <c r="T40" s="225">
        <f>'Table S6a'!S41*'Table S12a'!T$3</f>
        <v>1.1013075060532689</v>
      </c>
      <c r="U40" s="225">
        <f>'Table S6a'!T41*'Table S12a'!U$3</f>
        <v>122.2240314769976</v>
      </c>
      <c r="V40" s="225">
        <f>'Table S6a'!U41*'Table S12a'!V$3</f>
        <v>36.20956416464891</v>
      </c>
      <c r="W40" s="225">
        <f t="shared" si="0"/>
        <v>64.27673123486683</v>
      </c>
      <c r="X40" s="325">
        <f t="shared" si="1"/>
        <v>367.92933414043591</v>
      </c>
    </row>
    <row r="41" spans="1:24">
      <c r="A41" s="89">
        <v>36</v>
      </c>
      <c r="B41" s="120">
        <v>124331</v>
      </c>
      <c r="C41" s="120" t="s">
        <v>211</v>
      </c>
      <c r="D41" s="89" t="s">
        <v>218</v>
      </c>
      <c r="E41" s="120" t="s">
        <v>991</v>
      </c>
      <c r="F41" s="120" t="s">
        <v>437</v>
      </c>
      <c r="G41" s="225">
        <f>'Table S6a'!F42*'Table S12a'!G$3</f>
        <v>36.643258602143646</v>
      </c>
      <c r="H41" s="225">
        <f>'Table S6a'!G42*'Table S12a'!H$3</f>
        <v>73.325475787143091</v>
      </c>
      <c r="I41" s="225">
        <f>'Table S6a'!H42*'Table S12a'!I$3</f>
        <v>9.4157396257177428</v>
      </c>
      <c r="J41" s="225">
        <f>'Table S6a'!I42*'Table S12a'!J$3</f>
        <v>37.893253716985264</v>
      </c>
      <c r="K41" s="225">
        <f>'Table S6a'!J42*'Table S12a'!K$3</f>
        <v>9.2320143656363651</v>
      </c>
      <c r="L41" s="225">
        <f>'Table S6a'!K42*'Table S12a'!L$3</f>
        <v>2.5576466969446829</v>
      </c>
      <c r="M41" s="225">
        <f>'Table S6a'!L42*'Table S12a'!M$3</f>
        <v>11.927777417774571</v>
      </c>
      <c r="N41" s="225">
        <f>'Table S6a'!M42*'Table S12a'!N$3</f>
        <v>2.1640475500766732</v>
      </c>
      <c r="O41" s="225">
        <f>'Table S6a'!N42*'Table S12a'!O$3</f>
        <v>14.966660537025641</v>
      </c>
      <c r="P41" s="225">
        <f>'Table S6a'!O42*'Table S12a'!P$3</f>
        <v>3.4745482002334289</v>
      </c>
      <c r="Q41" s="225">
        <f>'Table S6a'!P42*'Table S12a'!Q$3</f>
        <v>10.836428862066649</v>
      </c>
      <c r="R41" s="225">
        <f>'Table S6a'!Q42*'Table S12a'!R$3</f>
        <v>1.6014373722402169</v>
      </c>
      <c r="S41" s="225">
        <f>'Table S6a'!R42*'Table S12a'!S$3</f>
        <v>10.606643586938244</v>
      </c>
      <c r="T41" s="225">
        <f>'Table S6a'!S42*'Table S12a'!T$3</f>
        <v>1.6446496036951423</v>
      </c>
      <c r="U41" s="225">
        <f>'Table S6a'!T42*'Table S12a'!U$3</f>
        <v>104.73986638868141</v>
      </c>
      <c r="V41" s="225">
        <f>'Table S6a'!U42*'Table S12a'!V$3</f>
        <v>47.440790576446048</v>
      </c>
      <c r="W41" s="225">
        <f t="shared" si="0"/>
        <v>64.439701429805325</v>
      </c>
      <c r="X41" s="325">
        <f t="shared" si="1"/>
        <v>331.02944831330274</v>
      </c>
    </row>
    <row r="42" spans="1:24">
      <c r="A42" s="89">
        <v>37</v>
      </c>
      <c r="B42" s="120">
        <v>124332</v>
      </c>
      <c r="C42" s="120" t="s">
        <v>211</v>
      </c>
      <c r="D42" s="89" t="s">
        <v>218</v>
      </c>
      <c r="E42" s="120" t="s">
        <v>991</v>
      </c>
      <c r="F42" s="120" t="s">
        <v>437</v>
      </c>
      <c r="G42" s="225">
        <f>'Table S6a'!F43*'Table S12a'!G$3</f>
        <v>35.221682425275937</v>
      </c>
      <c r="H42" s="225">
        <f>'Table S6a'!G43*'Table S12a'!H$3</f>
        <v>69.420360383762926</v>
      </c>
      <c r="I42" s="225">
        <f>'Table S6a'!H43*'Table S12a'!I$3</f>
        <v>8.4841220927329317</v>
      </c>
      <c r="J42" s="225">
        <f>'Table S6a'!I43*'Table S12a'!J$3</f>
        <v>32.049416255466653</v>
      </c>
      <c r="K42" s="225">
        <f>'Table S6a'!J43*'Table S12a'!K$3</f>
        <v>6.9447683637871354</v>
      </c>
      <c r="L42" s="225">
        <f>'Table S6a'!K43*'Table S12a'!L$3</f>
        <v>1.7525511805974521</v>
      </c>
      <c r="M42" s="225">
        <f>'Table S6a'!L43*'Table S12a'!M$3</f>
        <v>7.98297280795407</v>
      </c>
      <c r="N42" s="225">
        <f>'Table S6a'!M43*'Table S12a'!N$3</f>
        <v>1.3881889117353641</v>
      </c>
      <c r="O42" s="225">
        <f>'Table S6a'!N43*'Table S12a'!O$3</f>
        <v>8.9842333437399766</v>
      </c>
      <c r="P42" s="225">
        <f>'Table S6a'!O43*'Table S12a'!P$3</f>
        <v>2.0411983981307857</v>
      </c>
      <c r="Q42" s="225">
        <f>'Table S6a'!P43*'Table S12a'!Q$3</f>
        <v>6.2025878313859089</v>
      </c>
      <c r="R42" s="225">
        <f>'Table S6a'!Q43*'Table S12a'!R$3</f>
        <v>0.90810627540571276</v>
      </c>
      <c r="S42" s="225">
        <f>'Table S6a'!R43*'Table S12a'!S$3</f>
        <v>5.9465874358775457</v>
      </c>
      <c r="T42" s="225">
        <f>'Table S6a'!S43*'Table S12a'!T$3</f>
        <v>0.89742783864398945</v>
      </c>
      <c r="U42" s="225">
        <f>'Table S6a'!T43*'Table S12a'!U$3</f>
        <v>62.540797630123059</v>
      </c>
      <c r="V42" s="225">
        <f>'Table S6a'!U43*'Table S12a'!V$3</f>
        <v>33.662519280170017</v>
      </c>
      <c r="W42" s="225">
        <f t="shared" si="0"/>
        <v>50.905960603674927</v>
      </c>
      <c r="X42" s="325">
        <f t="shared" si="1"/>
        <v>250.76500117461944</v>
      </c>
    </row>
    <row r="43" spans="1:24">
      <c r="A43" s="89">
        <v>38</v>
      </c>
      <c r="B43" s="120">
        <v>124333</v>
      </c>
      <c r="C43" s="120" t="s">
        <v>211</v>
      </c>
      <c r="D43" s="89" t="s">
        <v>218</v>
      </c>
      <c r="E43" s="120" t="s">
        <v>991</v>
      </c>
      <c r="F43" s="120" t="s">
        <v>437</v>
      </c>
      <c r="G43" s="225">
        <f>'Table S6a'!F44*'Table S12a'!G$3</f>
        <v>35.386145221868048</v>
      </c>
      <c r="H43" s="225">
        <f>'Table S6a'!G44*'Table S12a'!H$3</f>
        <v>74.660040440711484</v>
      </c>
      <c r="I43" s="225">
        <f>'Table S6a'!H44*'Table S12a'!I$3</f>
        <v>9.1796036431023058</v>
      </c>
      <c r="J43" s="225">
        <f>'Table S6a'!I44*'Table S12a'!J$3</f>
        <v>35.706074639876114</v>
      </c>
      <c r="K43" s="225">
        <f>'Table S6a'!J44*'Table S12a'!K$3</f>
        <v>8.1729799209144574</v>
      </c>
      <c r="L43" s="225">
        <f>'Table S6a'!K44*'Table S12a'!L$3</f>
        <v>2.0951169127816116</v>
      </c>
      <c r="M43" s="225">
        <f>'Table S6a'!L44*'Table S12a'!M$3</f>
        <v>9.0675283579285804</v>
      </c>
      <c r="N43" s="225">
        <f>'Table S6a'!M44*'Table S12a'!N$3</f>
        <v>1.6081290334143754</v>
      </c>
      <c r="O43" s="225">
        <f>'Table S6a'!N44*'Table S12a'!O$3</f>
        <v>10.289920198734317</v>
      </c>
      <c r="P43" s="225">
        <f>'Table S6a'!O44*'Table S12a'!P$3</f>
        <v>2.2443259141993619</v>
      </c>
      <c r="Q43" s="225">
        <f>'Table S6a'!P44*'Table S12a'!Q$3</f>
        <v>6.7229669631323619</v>
      </c>
      <c r="R43" s="225">
        <f>'Table S6a'!Q44*'Table S12a'!R$3</f>
        <v>0.97397946815562053</v>
      </c>
      <c r="S43" s="225">
        <f>'Table S6a'!R44*'Table S12a'!S$3</f>
        <v>6.3435798083435282</v>
      </c>
      <c r="T43" s="225">
        <f>'Table S6a'!S44*'Table S12a'!T$3</f>
        <v>0.94321574816319209</v>
      </c>
      <c r="U43" s="225">
        <f>'Table S6a'!T44*'Table S12a'!U$3</f>
        <v>64.752012551303579</v>
      </c>
      <c r="V43" s="225">
        <f>'Table S6a'!U44*'Table S12a'!V$3</f>
        <v>39.756289317725539</v>
      </c>
      <c r="W43" s="225">
        <f t="shared" si="0"/>
        <v>56.783727515127111</v>
      </c>
      <c r="X43" s="325">
        <f t="shared" si="1"/>
        <v>268.14561882262888</v>
      </c>
    </row>
    <row r="44" spans="1:24">
      <c r="A44" s="89">
        <v>39</v>
      </c>
      <c r="B44" s="120">
        <v>124338</v>
      </c>
      <c r="C44" s="120" t="s">
        <v>211</v>
      </c>
      <c r="D44" s="89" t="s">
        <v>218</v>
      </c>
      <c r="E44" s="120" t="s">
        <v>991</v>
      </c>
      <c r="F44" s="120" t="s">
        <v>437</v>
      </c>
      <c r="G44" s="225">
        <f>'Table S6a'!F45*'Table S12a'!G$3</f>
        <v>46.578182785452668</v>
      </c>
      <c r="H44" s="225">
        <f>'Table S6a'!G45*'Table S12a'!H$3</f>
        <v>97.701777832406179</v>
      </c>
      <c r="I44" s="225">
        <f>'Table S6a'!H45*'Table S12a'!I$3</f>
        <v>12.170123009214514</v>
      </c>
      <c r="J44" s="225">
        <f>'Table S6a'!I45*'Table S12a'!J$3</f>
        <v>46.111671767325468</v>
      </c>
      <c r="K44" s="225">
        <f>'Table S6a'!J45*'Table S12a'!K$3</f>
        <v>10.288686836418778</v>
      </c>
      <c r="L44" s="225">
        <f>'Table S6a'!K45*'Table S12a'!L$3</f>
        <v>2.6547215533376489</v>
      </c>
      <c r="M44" s="225">
        <f>'Table S6a'!L45*'Table S12a'!M$3</f>
        <v>11.04749361151867</v>
      </c>
      <c r="N44" s="225">
        <f>'Table S6a'!M45*'Table S12a'!N$3</f>
        <v>1.9473274516597292</v>
      </c>
      <c r="O44" s="225">
        <f>'Table S6a'!N45*'Table S12a'!O$3</f>
        <v>12.014550199283399</v>
      </c>
      <c r="P44" s="225">
        <f>'Table S6a'!O45*'Table S12a'!P$3</f>
        <v>2.5789666163959675</v>
      </c>
      <c r="Q44" s="225">
        <f>'Table S6a'!P45*'Table S12a'!Q$3</f>
        <v>7.5808589416027994</v>
      </c>
      <c r="R44" s="225">
        <f>'Table S6a'!Q45*'Table S12a'!R$3</f>
        <v>1.0929091110446372</v>
      </c>
      <c r="S44" s="225">
        <f>'Table S6a'!R45*'Table S12a'!S$3</f>
        <v>6.8608440305280425</v>
      </c>
      <c r="T44" s="225">
        <f>'Table S6a'!S45*'Table S12a'!T$3</f>
        <v>1.03251759130665</v>
      </c>
      <c r="U44" s="225">
        <f>'Table S6a'!T45*'Table S12a'!U$3</f>
        <v>75.85167911932453</v>
      </c>
      <c r="V44" s="225">
        <f>'Table S6a'!U45*'Table S12a'!V$3</f>
        <v>47.679276003199405</v>
      </c>
      <c r="W44" s="225">
        <f t="shared" si="0"/>
        <v>72.243672427483119</v>
      </c>
      <c r="X44" s="325">
        <f t="shared" si="1"/>
        <v>335.5123104568197</v>
      </c>
    </row>
    <row r="45" spans="1:24">
      <c r="A45" s="89">
        <v>40</v>
      </c>
      <c r="B45" s="120">
        <v>124339</v>
      </c>
      <c r="C45" s="120" t="s">
        <v>211</v>
      </c>
      <c r="D45" s="89" t="s">
        <v>218</v>
      </c>
      <c r="E45" s="120" t="s">
        <v>991</v>
      </c>
      <c r="F45" s="120" t="s">
        <v>437</v>
      </c>
      <c r="G45" s="225">
        <f>'Table S6a'!F46*'Table S12a'!G$3</f>
        <v>29.391163295273675</v>
      </c>
      <c r="H45" s="225">
        <f>'Table S6a'!G46*'Table S12a'!H$3</f>
        <v>60.640249788548971</v>
      </c>
      <c r="I45" s="225">
        <f>'Table S6a'!H46*'Table S12a'!I$3</f>
        <v>7.8668431654743625</v>
      </c>
      <c r="J45" s="225">
        <f>'Table S6a'!I46*'Table S12a'!J$3</f>
        <v>31.343791846428797</v>
      </c>
      <c r="K45" s="225">
        <f>'Table S6a'!J46*'Table S12a'!K$3</f>
        <v>7.5529334094359815</v>
      </c>
      <c r="L45" s="225">
        <f>'Table S6a'!K46*'Table S12a'!L$3</f>
        <v>2.1890306014475076</v>
      </c>
      <c r="M45" s="225">
        <f>'Table S6a'!L46*'Table S12a'!M$3</f>
        <v>9.6352004112664833</v>
      </c>
      <c r="N45" s="225">
        <f>'Table S6a'!M46*'Table S12a'!N$3</f>
        <v>1.7335809450831046</v>
      </c>
      <c r="O45" s="225">
        <f>'Table S6a'!N46*'Table S12a'!O$3</f>
        <v>11.552175679663677</v>
      </c>
      <c r="P45" s="225">
        <f>'Table S6a'!O46*'Table S12a'!P$3</f>
        <v>2.6830926027066222</v>
      </c>
      <c r="Q45" s="225">
        <f>'Table S6a'!P46*'Table S12a'!Q$3</f>
        <v>8.2627897820512395</v>
      </c>
      <c r="R45" s="225">
        <f>'Table S6a'!Q46*'Table S12a'!R$3</f>
        <v>1.2120595506534158</v>
      </c>
      <c r="S45" s="225">
        <f>'Table S6a'!R46*'Table S12a'!S$3</f>
        <v>7.8664219654732772</v>
      </c>
      <c r="T45" s="225">
        <f>'Table S6a'!S46*'Table S12a'!T$3</f>
        <v>1.1930815378176078</v>
      </c>
      <c r="U45" s="225">
        <f>'Table S6a'!T46*'Table S12a'!U$3</f>
        <v>85.54463489817276</v>
      </c>
      <c r="V45" s="225">
        <f>'Table S6a'!U46*'Table S12a'!V$3</f>
        <v>42.415997676416517</v>
      </c>
      <c r="W45" s="225">
        <f t="shared" si="0"/>
        <v>52.496391636649939</v>
      </c>
      <c r="X45" s="325">
        <f t="shared" si="1"/>
        <v>268.66704947949751</v>
      </c>
    </row>
    <row r="46" spans="1:24">
      <c r="A46" s="89">
        <v>41</v>
      </c>
      <c r="B46" s="120">
        <v>124340</v>
      </c>
      <c r="C46" s="120" t="s">
        <v>211</v>
      </c>
      <c r="D46" s="89" t="s">
        <v>218</v>
      </c>
      <c r="E46" s="120" t="s">
        <v>991</v>
      </c>
      <c r="F46" s="120" t="s">
        <v>437</v>
      </c>
      <c r="G46" s="225">
        <f>'Table S6a'!F47*'Table S12a'!G$3</f>
        <v>30.609746368679197</v>
      </c>
      <c r="H46" s="225">
        <f>'Table S6a'!G47*'Table S12a'!H$3</f>
        <v>64.801395505214174</v>
      </c>
      <c r="I46" s="225">
        <f>'Table S6a'!H47*'Table S12a'!I$3</f>
        <v>8.2069413169437659</v>
      </c>
      <c r="J46" s="225">
        <f>'Table S6a'!I47*'Table S12a'!J$3</f>
        <v>33.074158179920452</v>
      </c>
      <c r="K46" s="225">
        <f>'Table S6a'!J47*'Table S12a'!K$3</f>
        <v>7.7687094072398448</v>
      </c>
      <c r="L46" s="225">
        <f>'Table S6a'!K47*'Table S12a'!L$3</f>
        <v>2.138521209016726</v>
      </c>
      <c r="M46" s="225">
        <f>'Table S6a'!L47*'Table S12a'!M$3</f>
        <v>9.6175501027132526</v>
      </c>
      <c r="N46" s="225">
        <f>'Table S6a'!M47*'Table S12a'!N$3</f>
        <v>1.6859992206574153</v>
      </c>
      <c r="O46" s="225">
        <f>'Table S6a'!N47*'Table S12a'!O$3</f>
        <v>11.298815736628036</v>
      </c>
      <c r="P46" s="225">
        <f>'Table S6a'!O47*'Table S12a'!P$3</f>
        <v>2.6033860492945085</v>
      </c>
      <c r="Q46" s="225">
        <f>'Table S6a'!P47*'Table S12a'!Q$3</f>
        <v>8.0326783610949199</v>
      </c>
      <c r="R46" s="225">
        <f>'Table S6a'!Q47*'Table S12a'!R$3</f>
        <v>1.1747137905753611</v>
      </c>
      <c r="S46" s="225">
        <f>'Table S6a'!R47*'Table S12a'!S$3</f>
        <v>7.678702999248606</v>
      </c>
      <c r="T46" s="225">
        <f>'Table S6a'!S47*'Table S12a'!T$3</f>
        <v>1.1910437404275824</v>
      </c>
      <c r="U46" s="225">
        <f>'Table S6a'!T47*'Table S12a'!U$3</f>
        <v>83.662230108644835</v>
      </c>
      <c r="V46" s="225">
        <f>'Table S6a'!U47*'Table S12a'!V$3</f>
        <v>36.143247941747639</v>
      </c>
      <c r="W46" s="225">
        <f t="shared" si="0"/>
        <v>54.265914454149666</v>
      </c>
      <c r="X46" s="325">
        <f t="shared" si="1"/>
        <v>273.54459209629863</v>
      </c>
    </row>
    <row r="47" spans="1:24">
      <c r="A47" s="89">
        <v>42</v>
      </c>
      <c r="B47" s="120">
        <v>124341</v>
      </c>
      <c r="C47" s="120" t="s">
        <v>211</v>
      </c>
      <c r="D47" s="89" t="s">
        <v>218</v>
      </c>
      <c r="E47" s="120" t="s">
        <v>991</v>
      </c>
      <c r="F47" s="120" t="s">
        <v>437</v>
      </c>
      <c r="G47" s="225">
        <f>'Table S6a'!F48*'Table S12a'!G$3</f>
        <v>42.499592016928325</v>
      </c>
      <c r="H47" s="225">
        <f>'Table S6a'!G48*'Table S12a'!H$3</f>
        <v>88.665896578844823</v>
      </c>
      <c r="I47" s="225">
        <f>'Table S6a'!H48*'Table S12a'!I$3</f>
        <v>10.783027950674843</v>
      </c>
      <c r="J47" s="225">
        <f>'Table S6a'!I48*'Table S12a'!J$3</f>
        <v>41.355308400851023</v>
      </c>
      <c r="K47" s="225">
        <f>'Table S6a'!J48*'Table S12a'!K$3</f>
        <v>9.0855455893203967</v>
      </c>
      <c r="L47" s="225">
        <f>'Table S6a'!K48*'Table S12a'!L$3</f>
        <v>2.2959822572000324</v>
      </c>
      <c r="M47" s="225">
        <f>'Table S6a'!L48*'Table S12a'!M$3</f>
        <v>9.8475766060364229</v>
      </c>
      <c r="N47" s="225">
        <f>'Table S6a'!M48*'Table S12a'!N$3</f>
        <v>1.694085876318322</v>
      </c>
      <c r="O47" s="225">
        <f>'Table S6a'!N48*'Table S12a'!O$3</f>
        <v>10.637363918895476</v>
      </c>
      <c r="P47" s="225">
        <f>'Table S6a'!O48*'Table S12a'!P$3</f>
        <v>2.2634676438409933</v>
      </c>
      <c r="Q47" s="225">
        <f>'Table S6a'!P48*'Table S12a'!Q$3</f>
        <v>6.6747917369478751</v>
      </c>
      <c r="R47" s="225">
        <f>'Table S6a'!Q48*'Table S12a'!R$3</f>
        <v>0.97440566512414051</v>
      </c>
      <c r="S47" s="225">
        <f>'Table S6a'!R48*'Table S12a'!S$3</f>
        <v>6.2786903326581225</v>
      </c>
      <c r="T47" s="225">
        <f>'Table S6a'!S48*'Table S12a'!T$3</f>
        <v>0.93248077434340115</v>
      </c>
      <c r="U47" s="225">
        <f>'Table S6a'!T48*'Table S12a'!U$3</f>
        <v>66.708208842086265</v>
      </c>
      <c r="V47" s="225">
        <f>'Table S6a'!U48*'Table S12a'!V$3</f>
        <v>41.128580428100896</v>
      </c>
      <c r="W47" s="225">
        <f t="shared" si="0"/>
        <v>64.469786146739665</v>
      </c>
      <c r="X47" s="325">
        <f t="shared" si="1"/>
        <v>300.69642419007045</v>
      </c>
    </row>
    <row r="48" spans="1:24">
      <c r="A48" s="89">
        <v>43</v>
      </c>
      <c r="B48" s="120">
        <v>124342</v>
      </c>
      <c r="C48" s="120" t="s">
        <v>211</v>
      </c>
      <c r="D48" s="89" t="s">
        <v>218</v>
      </c>
      <c r="E48" s="120" t="s">
        <v>991</v>
      </c>
      <c r="F48" s="120" t="s">
        <v>437</v>
      </c>
      <c r="G48" s="225">
        <f>'Table S6a'!F49*'Table S12a'!G$3</f>
        <v>45.205501955156478</v>
      </c>
      <c r="H48" s="225">
        <f>'Table S6a'!G49*'Table S12a'!H$3</f>
        <v>87.255832663304929</v>
      </c>
      <c r="I48" s="225">
        <f>'Table S6a'!H49*'Table S12a'!I$3</f>
        <v>10.435891383376424</v>
      </c>
      <c r="J48" s="225">
        <f>'Table S6a'!I49*'Table S12a'!J$3</f>
        <v>38.223953708177994</v>
      </c>
      <c r="K48" s="225">
        <f>'Table S6a'!J49*'Table S12a'!K$3</f>
        <v>8.1043094049415956</v>
      </c>
      <c r="L48" s="225">
        <f>'Table S6a'!K49*'Table S12a'!L$3</f>
        <v>2.0199744306378555</v>
      </c>
      <c r="M48" s="225">
        <f>'Table S6a'!L49*'Table S12a'!M$3</f>
        <v>8.8074886291571524</v>
      </c>
      <c r="N48" s="225">
        <f>'Table S6a'!M49*'Table S12a'!N$3</f>
        <v>1.5264003690353687</v>
      </c>
      <c r="O48" s="225">
        <f>'Table S6a'!N49*'Table S12a'!O$3</f>
        <v>9.6996803302030639</v>
      </c>
      <c r="P48" s="225">
        <f>'Table S6a'!O49*'Table S12a'!P$3</f>
        <v>2.1171343662931785</v>
      </c>
      <c r="Q48" s="225">
        <f>'Table S6a'!P49*'Table S12a'!Q$3</f>
        <v>6.3139895702731677</v>
      </c>
      <c r="R48" s="225">
        <f>'Table S6a'!Q49*'Table S12a'!R$3</f>
        <v>0.89627046017229073</v>
      </c>
      <c r="S48" s="225">
        <f>'Table S6a'!R49*'Table S12a'!S$3</f>
        <v>5.8136602138828533</v>
      </c>
      <c r="T48" s="225">
        <f>'Table S6a'!S49*'Table S12a'!T$3</f>
        <v>0.8704361649500072</v>
      </c>
      <c r="U48" s="225">
        <f>'Table S6a'!T49*'Table S12a'!U$3</f>
        <v>63.568767759203226</v>
      </c>
      <c r="V48" s="225">
        <f>'Table S6a'!U49*'Table S12a'!V$3</f>
        <v>36.799136856494044</v>
      </c>
      <c r="W48" s="225">
        <f t="shared" si="0"/>
        <v>59.885925790792854</v>
      </c>
      <c r="X48" s="325">
        <f t="shared" si="1"/>
        <v>290.85929140876561</v>
      </c>
    </row>
    <row r="49" spans="1:24">
      <c r="A49" s="89">
        <v>44</v>
      </c>
      <c r="B49" s="120">
        <v>124343</v>
      </c>
      <c r="C49" s="120" t="s">
        <v>211</v>
      </c>
      <c r="D49" s="89" t="s">
        <v>218</v>
      </c>
      <c r="E49" s="120" t="s">
        <v>991</v>
      </c>
      <c r="F49" s="120" t="s">
        <v>437</v>
      </c>
      <c r="G49" s="225">
        <f>'Table S6a'!F50*'Table S12a'!G$3</f>
        <v>44.702651372052053</v>
      </c>
      <c r="H49" s="225">
        <f>'Table S6a'!G50*'Table S12a'!H$3</f>
        <v>92.349999156977248</v>
      </c>
      <c r="I49" s="225">
        <f>'Table S6a'!H50*'Table S12a'!I$3</f>
        <v>11.226492997473349</v>
      </c>
      <c r="J49" s="225">
        <f>'Table S6a'!I50*'Table S12a'!J$3</f>
        <v>42.113717826165761</v>
      </c>
      <c r="K49" s="225">
        <f>'Table S6a'!J50*'Table S12a'!K$3</f>
        <v>8.8733750905634849</v>
      </c>
      <c r="L49" s="225">
        <f>'Table S6a'!K50*'Table S12a'!L$3</f>
        <v>2.182357560644073</v>
      </c>
      <c r="M49" s="225">
        <f>'Table S6a'!L50*'Table S12a'!M$3</f>
        <v>9.3762492429054038</v>
      </c>
      <c r="N49" s="225">
        <f>'Table S6a'!M50*'Table S12a'!N$3</f>
        <v>1.6027410060189446</v>
      </c>
      <c r="O49" s="225">
        <f>'Table S6a'!N50*'Table S12a'!O$3</f>
        <v>10.062990702858656</v>
      </c>
      <c r="P49" s="225">
        <f>'Table S6a'!O50*'Table S12a'!P$3</f>
        <v>2.1504471118674546</v>
      </c>
      <c r="Q49" s="225">
        <f>'Table S6a'!P50*'Table S12a'!Q$3</f>
        <v>6.3394920193166282</v>
      </c>
      <c r="R49" s="225">
        <f>'Table S6a'!Q50*'Table S12a'!R$3</f>
        <v>0.92615585430507696</v>
      </c>
      <c r="S49" s="225">
        <f>'Table S6a'!R50*'Table S12a'!S$3</f>
        <v>5.9449666975529381</v>
      </c>
      <c r="T49" s="225">
        <f>'Table S6a'!S50*'Table S12a'!T$3</f>
        <v>0.89045025011209078</v>
      </c>
      <c r="U49" s="225">
        <f>'Table S6a'!T50*'Table S12a'!U$3</f>
        <v>62.584623932520074</v>
      </c>
      <c r="V49" s="225">
        <f>'Table S6a'!U50*'Table S12a'!V$3</f>
        <v>38.105828212125211</v>
      </c>
      <c r="W49" s="225">
        <f t="shared" si="0"/>
        <v>65.005942532516713</v>
      </c>
      <c r="X49" s="325">
        <f t="shared" si="1"/>
        <v>301.32671082133322</v>
      </c>
    </row>
    <row r="50" spans="1:24">
      <c r="A50" s="89">
        <v>45</v>
      </c>
      <c r="B50" s="120">
        <v>124344</v>
      </c>
      <c r="C50" s="120" t="s">
        <v>211</v>
      </c>
      <c r="D50" s="89" t="s">
        <v>218</v>
      </c>
      <c r="E50" s="120" t="s">
        <v>991</v>
      </c>
      <c r="F50" s="120" t="s">
        <v>437</v>
      </c>
      <c r="G50" s="225">
        <f>'Table S6a'!F51*'Table S12a'!G$3</f>
        <v>41.289179397737556</v>
      </c>
      <c r="H50" s="225">
        <f>'Table S6a'!G51*'Table S12a'!H$3</f>
        <v>84.689739439400697</v>
      </c>
      <c r="I50" s="225">
        <f>'Table S6a'!H51*'Table S12a'!I$3</f>
        <v>10.218852841720961</v>
      </c>
      <c r="J50" s="225">
        <f>'Table S6a'!I51*'Table S12a'!J$3</f>
        <v>37.963149487803292</v>
      </c>
      <c r="K50" s="225">
        <f>'Table S6a'!J51*'Table S12a'!K$3</f>
        <v>8.2818370608667102</v>
      </c>
      <c r="L50" s="225">
        <f>'Table S6a'!K51*'Table S12a'!L$3</f>
        <v>2.100013114928704</v>
      </c>
      <c r="M50" s="225">
        <f>'Table S6a'!L51*'Table S12a'!M$3</f>
        <v>9.1538642182387839</v>
      </c>
      <c r="N50" s="225">
        <f>'Table S6a'!M51*'Table S12a'!N$3</f>
        <v>1.6129747587191359</v>
      </c>
      <c r="O50" s="225">
        <f>'Table S6a'!N51*'Table S12a'!O$3</f>
        <v>10.283014174713921</v>
      </c>
      <c r="P50" s="225">
        <f>'Table S6a'!O51*'Table S12a'!P$3</f>
        <v>2.2451184653530971</v>
      </c>
      <c r="Q50" s="225">
        <f>'Table S6a'!P51*'Table S12a'!Q$3</f>
        <v>6.6889918409086073</v>
      </c>
      <c r="R50" s="225">
        <f>'Table S6a'!Q51*'Table S12a'!R$3</f>
        <v>0.96098013445805852</v>
      </c>
      <c r="S50" s="225">
        <f>'Table S6a'!R51*'Table S12a'!S$3</f>
        <v>6.180913537381878</v>
      </c>
      <c r="T50" s="225">
        <f>'Table S6a'!S51*'Table S12a'!T$3</f>
        <v>0.90800900630091375</v>
      </c>
      <c r="U50" s="225">
        <f>'Table S6a'!T51*'Table S12a'!U$3</f>
        <v>66.459299524040176</v>
      </c>
      <c r="V50" s="225">
        <f>'Table S6a'!U51*'Table S12a'!V$3</f>
        <v>43.056051465899742</v>
      </c>
      <c r="W50" s="225">
        <f t="shared" si="0"/>
        <v>60.077991262957305</v>
      </c>
      <c r="X50" s="325">
        <f t="shared" si="1"/>
        <v>289.0359370025725</v>
      </c>
    </row>
    <row r="51" spans="1:24">
      <c r="A51" s="89">
        <v>46</v>
      </c>
      <c r="B51" s="87" t="s">
        <v>335</v>
      </c>
      <c r="C51" s="120" t="s">
        <v>211</v>
      </c>
      <c r="D51" s="89" t="s">
        <v>218</v>
      </c>
      <c r="E51" s="120" t="s">
        <v>992</v>
      </c>
      <c r="F51" s="120" t="s">
        <v>437</v>
      </c>
      <c r="G51" s="225">
        <f>'Table S6a'!F52*'Table S12a'!G$3</f>
        <v>77.5008187134503</v>
      </c>
      <c r="H51" s="225">
        <f>'Table S6a'!G52*'Table S12a'!H$3</f>
        <v>148.63865497076023</v>
      </c>
      <c r="I51" s="225">
        <f>'Table S6a'!H52*'Table S12a'!I$3</f>
        <v>17.663742690058477</v>
      </c>
      <c r="J51" s="225">
        <f>'Table S6a'!I52*'Table S12a'!J$3</f>
        <v>63.43578947368421</v>
      </c>
      <c r="K51" s="225">
        <f>'Table S6a'!J52*'Table S12a'!K$3</f>
        <v>12.884444444444442</v>
      </c>
      <c r="L51" s="225">
        <f>'Table S6a'!K52*'Table S12a'!L$3</f>
        <v>2.8439649122807014</v>
      </c>
      <c r="M51" s="225">
        <f>'Table S6a'!L52*'Table S12a'!M$3</f>
        <v>12.806666666666665</v>
      </c>
      <c r="N51" s="225">
        <f>'Table S6a'!M52*'Table S12a'!N$3</f>
        <v>2.0635087719298242</v>
      </c>
      <c r="O51" s="225">
        <f>'Table S6a'!N52*'Table S12a'!O$3</f>
        <v>12.752222222222219</v>
      </c>
      <c r="P51" s="225">
        <f>'Table S6a'!O52*'Table S12a'!P$3</f>
        <v>2.6795321637426897</v>
      </c>
      <c r="Q51" s="225">
        <f>'Table S6a'!P52*'Table S12a'!Q$3</f>
        <v>8.1583040935672511</v>
      </c>
      <c r="R51" s="225">
        <f>'Table S6a'!Q52*'Table S12a'!R$3</f>
        <v>1.1354210526315789</v>
      </c>
      <c r="S51" s="225">
        <f>'Table S6a'!R52*'Table S12a'!S$3</f>
        <v>7.324970760233918</v>
      </c>
      <c r="T51" s="225">
        <f>'Table S6a'!S52*'Table S12a'!T$3</f>
        <v>1.1304502923976607</v>
      </c>
      <c r="U51" s="225">
        <f>'Table S6a'!T52*'Table S12a'!U$3</f>
        <v>86.887894736842085</v>
      </c>
      <c r="V51" s="225">
        <f>'Table S6a'!U52*'Table S12a'!V$3</f>
        <v>49.332748538011693</v>
      </c>
      <c r="W51" s="225">
        <f t="shared" si="0"/>
        <v>95.915263157894714</v>
      </c>
      <c r="X51" s="325">
        <f t="shared" si="1"/>
        <v>457.90638596491226</v>
      </c>
    </row>
    <row r="52" spans="1:24">
      <c r="A52" s="89">
        <v>47</v>
      </c>
      <c r="B52" s="87" t="s">
        <v>339</v>
      </c>
      <c r="C52" s="120" t="s">
        <v>211</v>
      </c>
      <c r="D52" s="89" t="s">
        <v>218</v>
      </c>
      <c r="E52" s="120" t="s">
        <v>993</v>
      </c>
      <c r="F52" s="120" t="s">
        <v>437</v>
      </c>
      <c r="G52" s="225">
        <f>'Table S6a'!F53*'Table S12a'!G$3</f>
        <v>30.093228795438353</v>
      </c>
      <c r="H52" s="225">
        <f>'Table S6a'!G53*'Table S12a'!H$3</f>
        <v>60.526906628652895</v>
      </c>
      <c r="I52" s="225">
        <f>'Table S6a'!H53*'Table S12a'!I$3</f>
        <v>7.7503920171062015</v>
      </c>
      <c r="J52" s="225">
        <f>'Table S6a'!I53*'Table S12a'!J$3</f>
        <v>28.68196721311476</v>
      </c>
      <c r="K52" s="225">
        <f>'Table S6a'!J53*'Table S12a'!K$3</f>
        <v>7.025374198146829</v>
      </c>
      <c r="L52" s="225">
        <f>'Table S6a'!K53*'Table S12a'!L$3</f>
        <v>1.8981967213114757</v>
      </c>
      <c r="M52" s="225">
        <f>'Table S6a'!L53*'Table S12a'!M$3</f>
        <v>8.626015680684251</v>
      </c>
      <c r="N52" s="225">
        <f>'Table S6a'!M53*'Table S12a'!N$3</f>
        <v>1.592858161083393</v>
      </c>
      <c r="O52" s="225">
        <f>'Table S6a'!N53*'Table S12a'!O$3</f>
        <v>11.043442622950822</v>
      </c>
      <c r="P52" s="225">
        <f>'Table S6a'!O53*'Table S12a'!P$3</f>
        <v>2.4085709194583038</v>
      </c>
      <c r="Q52" s="225">
        <f>'Table S6a'!P53*'Table S12a'!Q$3</f>
        <v>7.5798645759087684</v>
      </c>
      <c r="R52" s="225">
        <f>'Table S6a'!Q53*'Table S12a'!R$3</f>
        <v>1.0582537419814684</v>
      </c>
      <c r="S52" s="225">
        <f>'Table S6a'!R53*'Table S12a'!S$3</f>
        <v>6.8581717747683539</v>
      </c>
      <c r="T52" s="225">
        <f>'Table S6a'!S53*'Table S12a'!T$3</f>
        <v>1.0941446899501073</v>
      </c>
      <c r="U52" s="225">
        <f>'Table S6a'!T53*'Table S12a'!U$3</f>
        <v>85.53496079828939</v>
      </c>
      <c r="V52" s="225">
        <f>'Table S6a'!U53*'Table S12a'!V$3</f>
        <v>59.580969351389896</v>
      </c>
      <c r="W52" s="225">
        <f t="shared" si="0"/>
        <v>49.068660014255173</v>
      </c>
      <c r="X52" s="325">
        <f t="shared" si="1"/>
        <v>261.77234853884539</v>
      </c>
    </row>
    <row r="53" spans="1:24">
      <c r="A53" s="89">
        <v>48</v>
      </c>
      <c r="B53" s="87" t="s">
        <v>340</v>
      </c>
      <c r="C53" s="120" t="s">
        <v>211</v>
      </c>
      <c r="D53" s="89" t="s">
        <v>218</v>
      </c>
      <c r="E53" s="120" t="s">
        <v>993</v>
      </c>
      <c r="F53" s="120" t="s">
        <v>437</v>
      </c>
      <c r="G53" s="225">
        <f>'Table S6a'!F54*'Table S12a'!G$3</f>
        <v>38.243478260869566</v>
      </c>
      <c r="H53" s="225">
        <f>'Table S6a'!G54*'Table S12a'!H$3</f>
        <v>75.719050343249421</v>
      </c>
      <c r="I53" s="225">
        <f>'Table S6a'!H54*'Table S12a'!I$3</f>
        <v>9.6766590389015992</v>
      </c>
      <c r="J53" s="225">
        <f>'Table S6a'!I54*'Table S12a'!J$3</f>
        <v>35.365675057208236</v>
      </c>
      <c r="K53" s="225">
        <f>'Table S6a'!J54*'Table S12a'!K$3</f>
        <v>7.2972540045766587</v>
      </c>
      <c r="L53" s="225">
        <f>'Table S6a'!K54*'Table S12a'!L$3</f>
        <v>1.9872425629290615</v>
      </c>
      <c r="M53" s="225">
        <f>'Table S6a'!L54*'Table S12a'!M$3</f>
        <v>8.5719679633867276</v>
      </c>
      <c r="N53" s="225">
        <f>'Table S6a'!M54*'Table S12a'!N$3</f>
        <v>1.4803432494279174</v>
      </c>
      <c r="O53" s="225">
        <f>'Table S6a'!N54*'Table S12a'!O$3</f>
        <v>9.848684210526315</v>
      </c>
      <c r="P53" s="225">
        <f>'Table S6a'!O54*'Table S12a'!P$3</f>
        <v>2.0970251716247139</v>
      </c>
      <c r="Q53" s="225">
        <f>'Table S6a'!P54*'Table S12a'!Q$3</f>
        <v>6.6071796338672764</v>
      </c>
      <c r="R53" s="225">
        <f>'Table S6a'!Q54*'Table S12a'!R$3</f>
        <v>0.91472540045766582</v>
      </c>
      <c r="S53" s="225">
        <f>'Table S6a'!R54*'Table S12a'!S$3</f>
        <v>5.9280148741418763</v>
      </c>
      <c r="T53" s="225">
        <f>'Table S6a'!S54*'Table S12a'!T$3</f>
        <v>0.91072082379862696</v>
      </c>
      <c r="U53" s="225">
        <f>'Table S6a'!T54*'Table S12a'!U$3</f>
        <v>75.554691075514867</v>
      </c>
      <c r="V53" s="225">
        <f>'Table S6a'!U54*'Table S12a'!V$3</f>
        <v>42.99553775743707</v>
      </c>
      <c r="W53" s="225">
        <f t="shared" si="0"/>
        <v>56.371361556064066</v>
      </c>
      <c r="X53" s="325">
        <f t="shared" si="1"/>
        <v>280.20271167048054</v>
      </c>
    </row>
    <row r="54" spans="1:24">
      <c r="A54" s="89">
        <v>49</v>
      </c>
      <c r="B54" s="87" t="s">
        <v>341</v>
      </c>
      <c r="C54" s="120" t="s">
        <v>211</v>
      </c>
      <c r="D54" s="89" t="s">
        <v>218</v>
      </c>
      <c r="E54" s="120" t="s">
        <v>993</v>
      </c>
      <c r="F54" s="120" t="s">
        <v>437</v>
      </c>
      <c r="G54" s="225">
        <f>'Table S6a'!F55*'Table S12a'!G$3</f>
        <v>52.039826839826851</v>
      </c>
      <c r="H54" s="225">
        <f>'Table S6a'!G55*'Table S12a'!H$3</f>
        <v>90.84758297258297</v>
      </c>
      <c r="I54" s="225">
        <f>'Table S6a'!H55*'Table S12a'!I$3</f>
        <v>10.460606060606059</v>
      </c>
      <c r="J54" s="225">
        <f>'Table S6a'!I55*'Table S12a'!J$3</f>
        <v>34.924675324675334</v>
      </c>
      <c r="K54" s="225">
        <f>'Table S6a'!J55*'Table S12a'!K$3</f>
        <v>6.274891774891775</v>
      </c>
      <c r="L54" s="225">
        <f>'Table S6a'!K55*'Table S12a'!L$3</f>
        <v>1.3366810966810965</v>
      </c>
      <c r="M54" s="225">
        <f>'Table S6a'!L55*'Table S12a'!M$3</f>
        <v>5.8212121212121213</v>
      </c>
      <c r="N54" s="225">
        <f>'Table S6a'!M55*'Table S12a'!N$3</f>
        <v>0.891060606060606</v>
      </c>
      <c r="O54" s="225">
        <f>'Table S6a'!N55*'Table S12a'!O$3</f>
        <v>5.3824314574314567</v>
      </c>
      <c r="P54" s="225">
        <f>'Table S6a'!O55*'Table S12a'!P$3</f>
        <v>1.0330988455988455</v>
      </c>
      <c r="Q54" s="225">
        <f>'Table S6a'!P55*'Table S12a'!Q$3</f>
        <v>3.2176406926406926</v>
      </c>
      <c r="R54" s="225">
        <f>'Table S6a'!Q55*'Table S12a'!R$3</f>
        <v>0.45321428571428563</v>
      </c>
      <c r="S54" s="225">
        <f>'Table S6a'!R55*'Table S12a'!S$3</f>
        <v>3.1219769119769119</v>
      </c>
      <c r="T54" s="225">
        <f>'Table S6a'!S55*'Table S12a'!T$3</f>
        <v>0.49225108225108227</v>
      </c>
      <c r="U54" s="225">
        <f>'Table S6a'!T55*'Table S12a'!U$3</f>
        <v>31.151948051948054</v>
      </c>
      <c r="V54" s="225">
        <f>'Table S6a'!U55*'Table S12a'!V$3</f>
        <v>32.092496392496393</v>
      </c>
      <c r="W54" s="225">
        <f t="shared" si="0"/>
        <v>51.658773448773459</v>
      </c>
      <c r="X54" s="325">
        <f t="shared" si="1"/>
        <v>247.44909812409821</v>
      </c>
    </row>
    <row r="55" spans="1:24">
      <c r="A55" s="89">
        <v>50</v>
      </c>
      <c r="B55" s="87" t="s">
        <v>97</v>
      </c>
      <c r="C55" s="120" t="s">
        <v>211</v>
      </c>
      <c r="D55" s="89" t="s">
        <v>218</v>
      </c>
      <c r="E55" s="120" t="s">
        <v>994</v>
      </c>
      <c r="F55" s="120" t="s">
        <v>437</v>
      </c>
      <c r="G55" s="225">
        <f>'Table S6a'!F56*'Table S12a'!G$3</f>
        <v>54.718506998444788</v>
      </c>
      <c r="H55" s="225">
        <f>'Table S6a'!G56*'Table S12a'!H$3</f>
        <v>112.21163297045102</v>
      </c>
      <c r="I55" s="225">
        <f>'Table S6a'!H56*'Table S12a'!I$3</f>
        <v>12.777231726283047</v>
      </c>
      <c r="J55" s="225">
        <f>'Table S6a'!I56*'Table S12a'!J$3</f>
        <v>47.16391912908243</v>
      </c>
      <c r="K55" s="225">
        <f>'Table S6a'!J56*'Table S12a'!K$3</f>
        <v>9.0171073094867804</v>
      </c>
      <c r="L55" s="225">
        <f>'Table S6a'!K56*'Table S12a'!L$3</f>
        <v>1.980855365474339</v>
      </c>
      <c r="M55" s="225">
        <f>'Table S6a'!L56*'Table S12a'!M$3</f>
        <v>8.2456609642301704</v>
      </c>
      <c r="N55" s="225">
        <f>'Table S6a'!M56*'Table S12a'!N$3</f>
        <v>1.3536360808709174</v>
      </c>
      <c r="O55" s="225">
        <f>'Table S6a'!N56*'Table S12a'!O$3</f>
        <v>7.8536236391912917</v>
      </c>
      <c r="P55" s="225">
        <f>'Table S6a'!O56*'Table S12a'!P$3</f>
        <v>1.6746034214618972</v>
      </c>
      <c r="Q55" s="225">
        <f>'Table S6a'!P56*'Table S12a'!Q$3</f>
        <v>5.2640124416796263</v>
      </c>
      <c r="R55" s="225">
        <f>'Table S6a'!Q56*'Table S12a'!R$3</f>
        <v>0.74600622083981327</v>
      </c>
      <c r="S55" s="225">
        <f>'Table S6a'!R56*'Table S12a'!S$3</f>
        <v>5.1002426127527212</v>
      </c>
      <c r="T55" s="225">
        <f>'Table S6a'!S56*'Table S12a'!T$3</f>
        <v>0.81347744945567657</v>
      </c>
      <c r="U55" s="225">
        <f>'Table S6a'!T56*'Table S12a'!U$3</f>
        <v>54.113934681181952</v>
      </c>
      <c r="V55" s="225">
        <f>'Table S6a'!U56*'Table S12a'!V$3</f>
        <v>29.57872472783826</v>
      </c>
      <c r="W55" s="225">
        <f t="shared" si="0"/>
        <v>69.14841057542769</v>
      </c>
      <c r="X55" s="325">
        <f t="shared" si="1"/>
        <v>323.03445101088647</v>
      </c>
    </row>
    <row r="56" spans="1:24">
      <c r="A56" s="89">
        <v>51</v>
      </c>
      <c r="B56" s="87" t="s">
        <v>99</v>
      </c>
      <c r="C56" s="120" t="s">
        <v>211</v>
      </c>
      <c r="D56" s="89" t="s">
        <v>218</v>
      </c>
      <c r="E56" s="120" t="s">
        <v>994</v>
      </c>
      <c r="F56" s="120" t="s">
        <v>437</v>
      </c>
      <c r="G56" s="225">
        <f>'Table S6a'!F57*'Table S12a'!G$3</f>
        <v>92.444235294117647</v>
      </c>
      <c r="H56" s="225">
        <f>'Table S6a'!G57*'Table S12a'!H$3</f>
        <v>170.87199999999999</v>
      </c>
      <c r="I56" s="225">
        <f>'Table S6a'!H57*'Table S12a'!I$3</f>
        <v>21.321176470588231</v>
      </c>
      <c r="J56" s="225">
        <f>'Table S6a'!I57*'Table S12a'!J$3</f>
        <v>80.961882352941174</v>
      </c>
      <c r="K56" s="225">
        <f>'Table S6a'!J57*'Table S12a'!K$3</f>
        <v>16.370823529411762</v>
      </c>
      <c r="L56" s="225">
        <f>'Table S6a'!K57*'Table S12a'!L$3</f>
        <v>3.6780352941176466</v>
      </c>
      <c r="M56" s="225">
        <f>'Table S6a'!L57*'Table S12a'!M$3</f>
        <v>16.271999999999998</v>
      </c>
      <c r="N56" s="225">
        <f>'Table S6a'!M57*'Table S12a'!N$3</f>
        <v>2.4907764705882345</v>
      </c>
      <c r="O56" s="225">
        <f>'Table S6a'!N57*'Table S12a'!O$3</f>
        <v>13.502352941176468</v>
      </c>
      <c r="P56" s="225">
        <f>'Table S6a'!O57*'Table S12a'!P$3</f>
        <v>2.6952941176470588</v>
      </c>
      <c r="Q56" s="225">
        <f>'Table S6a'!P57*'Table S12a'!Q$3</f>
        <v>7.5336470588235303</v>
      </c>
      <c r="R56" s="225">
        <f>'Table S6a'!Q57*'Table S12a'!R$3</f>
        <v>0.94055294117647059</v>
      </c>
      <c r="S56" s="225">
        <f>'Table S6a'!R57*'Table S12a'!S$3</f>
        <v>6.2963411764705874</v>
      </c>
      <c r="T56" s="225">
        <f>'Table S6a'!S57*'Table S12a'!T$3</f>
        <v>0.93643529411764714</v>
      </c>
      <c r="U56" s="225">
        <f>'Table S6a'!T57*'Table S12a'!U$3</f>
        <v>83.663999999999987</v>
      </c>
      <c r="V56" s="225">
        <f>'Table S6a'!U57*'Table S12a'!V$3</f>
        <v>48.720705882352945</v>
      </c>
      <c r="W56" s="225">
        <f t="shared" si="0"/>
        <v>118.2761882352941</v>
      </c>
      <c r="X56" s="325">
        <f t="shared" si="1"/>
        <v>519.97955294117651</v>
      </c>
    </row>
    <row r="57" spans="1:24">
      <c r="A57" s="89">
        <v>52</v>
      </c>
      <c r="B57" s="87" t="s">
        <v>101</v>
      </c>
      <c r="C57" s="120" t="s">
        <v>211</v>
      </c>
      <c r="D57" s="89" t="s">
        <v>218</v>
      </c>
      <c r="E57" s="120" t="s">
        <v>994</v>
      </c>
      <c r="F57" s="120" t="s">
        <v>437</v>
      </c>
      <c r="G57" s="225">
        <f>'Table S6a'!F58*'Table S12a'!G$3</f>
        <v>112.68896797153027</v>
      </c>
      <c r="H57" s="225">
        <f>'Table S6a'!G58*'Table S12a'!H$3</f>
        <v>251.14172597864771</v>
      </c>
      <c r="I57" s="225">
        <f>'Table S6a'!H58*'Table S12a'!I$3</f>
        <v>32.247330960854093</v>
      </c>
      <c r="J57" s="225">
        <f>'Table S6a'!I58*'Table S12a'!J$3</f>
        <v>127.63985765124558</v>
      </c>
      <c r="K57" s="225">
        <f>'Table S6a'!J58*'Table S12a'!K$3</f>
        <v>27.855160142348758</v>
      </c>
      <c r="L57" s="225">
        <f>'Table S6a'!K58*'Table S12a'!L$3</f>
        <v>6.1809608540925263</v>
      </c>
      <c r="M57" s="225">
        <f>'Table S6a'!L58*'Table S12a'!M$3</f>
        <v>26.661565836298937</v>
      </c>
      <c r="N57" s="225">
        <f>'Table S6a'!M58*'Table S12a'!N$3</f>
        <v>4.2904092526690389</v>
      </c>
      <c r="O57" s="225">
        <f>'Table S6a'!N58*'Table S12a'!O$3</f>
        <v>24.506049822064057</v>
      </c>
      <c r="P57" s="225">
        <f>'Table S6a'!O58*'Table S12a'!P$3</f>
        <v>4.7899021352313165</v>
      </c>
      <c r="Q57" s="225">
        <f>'Table S6a'!P58*'Table S12a'!Q$3</f>
        <v>13.530738434163702</v>
      </c>
      <c r="R57" s="225">
        <f>'Table S6a'!Q58*'Table S12a'!R$3</f>
        <v>1.8289857651245549</v>
      </c>
      <c r="S57" s="225">
        <f>'Table S6a'!R58*'Table S12a'!S$3</f>
        <v>11.042553380782918</v>
      </c>
      <c r="T57" s="225">
        <f>'Table S6a'!S58*'Table S12a'!T$3</f>
        <v>1.6186476868327404</v>
      </c>
      <c r="U57" s="225">
        <f>'Table S6a'!T58*'Table S12a'!U$3</f>
        <v>162.69181494661925</v>
      </c>
      <c r="V57" s="225">
        <f>'Table S6a'!U58*'Table S12a'!V$3</f>
        <v>64.135765124555164</v>
      </c>
      <c r="W57" s="225">
        <f t="shared" si="0"/>
        <v>188.68364768683276</v>
      </c>
      <c r="X57" s="325">
        <f t="shared" si="1"/>
        <v>808.7146708185054</v>
      </c>
    </row>
    <row r="58" spans="1:24">
      <c r="A58" s="89">
        <v>53</v>
      </c>
      <c r="B58" s="87" t="s">
        <v>103</v>
      </c>
      <c r="C58" s="120" t="s">
        <v>211</v>
      </c>
      <c r="D58" s="89" t="s">
        <v>218</v>
      </c>
      <c r="E58" s="120" t="s">
        <v>994</v>
      </c>
      <c r="F58" s="120" t="s">
        <v>437</v>
      </c>
      <c r="G58" s="225">
        <f>'Table S6a'!F59*'Table S12a'!G$3</f>
        <v>157.18678090575278</v>
      </c>
      <c r="H58" s="225">
        <f>'Table S6a'!G59*'Table S12a'!H$3</f>
        <v>342.64467564259485</v>
      </c>
      <c r="I58" s="225">
        <f>'Table S6a'!H59*'Table S12a'!I$3</f>
        <v>39.928274173806614</v>
      </c>
      <c r="J58" s="225">
        <f>'Table S6a'!I59*'Table S12a'!J$3</f>
        <v>150.61835985312121</v>
      </c>
      <c r="K58" s="225">
        <f>'Table S6a'!J59*'Table S12a'!K$3</f>
        <v>30.515789473684212</v>
      </c>
      <c r="L58" s="225">
        <f>'Table S6a'!K59*'Table S12a'!L$3</f>
        <v>6.8028396572827416</v>
      </c>
      <c r="M58" s="225">
        <f>'Table S6a'!L59*'Table S12a'!M$3</f>
        <v>30.331578947368424</v>
      </c>
      <c r="N58" s="225">
        <f>'Table S6a'!M59*'Table S12a'!N$3</f>
        <v>4.9668176254589955</v>
      </c>
      <c r="O58" s="225">
        <f>'Table S6a'!N59*'Table S12a'!O$3</f>
        <v>30.202631578947368</v>
      </c>
      <c r="P58" s="225">
        <f>'Table S6a'!O59*'Table S12a'!P$3</f>
        <v>6.4495716034271728</v>
      </c>
      <c r="Q58" s="225">
        <f>'Table S6a'!P59*'Table S12a'!Q$3</f>
        <v>19.454895960832314</v>
      </c>
      <c r="R58" s="225">
        <f>'Table S6a'!Q59*'Table S12a'!R$3</f>
        <v>2.7259424724602201</v>
      </c>
      <c r="S58" s="225">
        <f>'Table S6a'!R59*'Table S12a'!S$3</f>
        <v>17.21290697674419</v>
      </c>
      <c r="T58" s="225">
        <f>'Table S6a'!S59*'Table S12a'!T$3</f>
        <v>2.6444186046511629</v>
      </c>
      <c r="U58" s="225">
        <f>'Table S6a'!T59*'Table S12a'!U$3</f>
        <v>217.60832313341496</v>
      </c>
      <c r="V58" s="225">
        <f>'Table S6a'!U59*'Table S12a'!V$3</f>
        <v>83.542350061199528</v>
      </c>
      <c r="W58" s="225">
        <f t="shared" si="0"/>
        <v>225.71608323133418</v>
      </c>
      <c r="X58" s="325">
        <f t="shared" si="1"/>
        <v>1059.2938066095473</v>
      </c>
    </row>
    <row r="59" spans="1:24">
      <c r="A59" s="89">
        <v>54</v>
      </c>
      <c r="B59" s="87" t="s">
        <v>260</v>
      </c>
      <c r="C59" s="120" t="s">
        <v>211</v>
      </c>
      <c r="D59" s="89" t="s">
        <v>218</v>
      </c>
      <c r="E59" s="120" t="s">
        <v>995</v>
      </c>
      <c r="F59" s="120" t="s">
        <v>237</v>
      </c>
      <c r="G59" s="225">
        <f>'Table S6a'!F60*'Table S12a'!G$3</f>
        <v>64.330801687763724</v>
      </c>
      <c r="H59" s="225">
        <f>'Table S6a'!G60*'Table S12a'!H$3</f>
        <v>118.6126582278481</v>
      </c>
      <c r="I59" s="225">
        <f>'Table S6a'!H60*'Table S12a'!I$3</f>
        <v>14.274092827004218</v>
      </c>
      <c r="J59" s="225">
        <f>'Table S6a'!I60*'Table S12a'!J$3</f>
        <v>52.168101265822791</v>
      </c>
      <c r="K59" s="225">
        <f>'Table S6a'!J60*'Table S12a'!K$3</f>
        <v>10.764219409282701</v>
      </c>
      <c r="L59" s="225">
        <f>'Table S6a'!K60*'Table S12a'!L$3</f>
        <v>1.8565485232067511</v>
      </c>
      <c r="M59" s="225">
        <f>'Table S6a'!L60*'Table S12a'!M$3</f>
        <v>12.644556962025318</v>
      </c>
      <c r="N59" s="225">
        <f>'Table S6a'!M60*'Table S12a'!N$3</f>
        <v>2.183662447257384</v>
      </c>
      <c r="O59" s="225">
        <f>'Table S6a'!N60*'Table S12a'!O$3</f>
        <v>14.527848101265821</v>
      </c>
      <c r="P59" s="225">
        <f>'Table S6a'!O60*'Table S12a'!P$3</f>
        <v>3.48</v>
      </c>
      <c r="Q59" s="225">
        <f>'Table S6a'!P60*'Table S12a'!Q$3</f>
        <v>11.483248945147681</v>
      </c>
      <c r="R59" s="225">
        <f>'Table S6a'!Q60*'Table S12a'!R$3</f>
        <v>1.7348354430379747</v>
      </c>
      <c r="S59" s="225">
        <f>'Table S6a'!R60*'Table S12a'!S$3</f>
        <v>11.146767932489452</v>
      </c>
      <c r="T59" s="225">
        <f>'Table S6a'!S60*'Table S12a'!T$3</f>
        <v>1.8231983122362871</v>
      </c>
      <c r="U59" s="225">
        <f>'Table S6a'!T60*'Table S12a'!U$3</f>
        <v>152.17367088607597</v>
      </c>
      <c r="V59" s="225">
        <f>'Table S6a'!U60*'Table S12a'!V$3</f>
        <v>38.830379746835447</v>
      </c>
      <c r="W59" s="225">
        <f t="shared" si="0"/>
        <v>83.153704641350217</v>
      </c>
      <c r="X59" s="325">
        <f t="shared" si="1"/>
        <v>473.2042109704642</v>
      </c>
    </row>
    <row r="60" spans="1:24">
      <c r="A60" s="89">
        <v>55</v>
      </c>
      <c r="B60" s="87" t="s">
        <v>262</v>
      </c>
      <c r="C60" s="120" t="s">
        <v>211</v>
      </c>
      <c r="D60" s="89" t="s">
        <v>218</v>
      </c>
      <c r="E60" s="120" t="s">
        <v>995</v>
      </c>
      <c r="F60" s="120" t="s">
        <v>237</v>
      </c>
      <c r="G60" s="225">
        <f>'Table S6a'!F61*'Table S12a'!G$3</f>
        <v>65.73834227787718</v>
      </c>
      <c r="H60" s="225">
        <f>'Table S6a'!G61*'Table S12a'!H$3</f>
        <v>109.65658914728684</v>
      </c>
      <c r="I60" s="225">
        <f>'Table S6a'!H61*'Table S12a'!I$3</f>
        <v>12.247704233750746</v>
      </c>
      <c r="J60" s="225">
        <f>'Table S6a'!I61*'Table S12a'!J$3</f>
        <v>44.513774597495541</v>
      </c>
      <c r="K60" s="225">
        <f>'Table S6a'!J61*'Table S12a'!K$3</f>
        <v>8.9891472868217051</v>
      </c>
      <c r="L60" s="225">
        <f>'Table S6a'!K61*'Table S12a'!L$3</f>
        <v>1.6571019677996421</v>
      </c>
      <c r="M60" s="225">
        <f>'Table S6a'!L61*'Table S12a'!M$3</f>
        <v>10.309481216457963</v>
      </c>
      <c r="N60" s="225">
        <f>'Table S6a'!M61*'Table S12a'!N$3</f>
        <v>1.7534287418008347</v>
      </c>
      <c r="O60" s="225">
        <f>'Table S6a'!N61*'Table S12a'!O$3</f>
        <v>11.634406678592725</v>
      </c>
      <c r="P60" s="225">
        <f>'Table S6a'!O61*'Table S12a'!P$3</f>
        <v>2.5956469886702447</v>
      </c>
      <c r="Q60" s="225">
        <f>'Table S6a'!P61*'Table S12a'!Q$3</f>
        <v>8.11428145497913</v>
      </c>
      <c r="R60" s="225">
        <f>'Table S6a'!Q61*'Table S12a'!R$3</f>
        <v>1.1577638640429337</v>
      </c>
      <c r="S60" s="225">
        <f>'Table S6a'!R61*'Table S12a'!S$3</f>
        <v>7.6728145497912941</v>
      </c>
      <c r="T60" s="225">
        <f>'Table S6a'!S61*'Table S12a'!T$3</f>
        <v>1.1526952892069173</v>
      </c>
      <c r="U60" s="225">
        <f>'Table S6a'!T61*'Table S12a'!U$3</f>
        <v>104.49982110912346</v>
      </c>
      <c r="V60" s="225">
        <f>'Table S6a'!U61*'Table S12a'!V$3</f>
        <v>34.755158020274301</v>
      </c>
      <c r="W60" s="225">
        <f t="shared" si="0"/>
        <v>70.149314251639851</v>
      </c>
      <c r="X60" s="325">
        <f t="shared" si="1"/>
        <v>391.69299940369706</v>
      </c>
    </row>
    <row r="61" spans="1:24">
      <c r="A61" s="89">
        <v>56</v>
      </c>
      <c r="B61" s="87" t="s">
        <v>264</v>
      </c>
      <c r="C61" s="120" t="s">
        <v>211</v>
      </c>
      <c r="D61" s="89" t="s">
        <v>218</v>
      </c>
      <c r="E61" s="120" t="s">
        <v>995</v>
      </c>
      <c r="F61" s="120" t="s">
        <v>237</v>
      </c>
      <c r="G61" s="225">
        <f>'Table S6a'!F62*'Table S12a'!G$3</f>
        <v>94.735160646215277</v>
      </c>
      <c r="H61" s="225">
        <f>'Table S6a'!G62*'Table S12a'!H$3</f>
        <v>203.68585950263204</v>
      </c>
      <c r="I61" s="225">
        <f>'Table S6a'!H62*'Table S12a'!I$3</f>
        <v>23.027954256670899</v>
      </c>
      <c r="J61" s="225">
        <f>'Table S6a'!I62*'Table S12a'!J$3</f>
        <v>82.573243782900704</v>
      </c>
      <c r="K61" s="225">
        <f>'Table S6a'!J62*'Table S12a'!K$3</f>
        <v>15.786894173171174</v>
      </c>
      <c r="L61" s="225">
        <f>'Table S6a'!K62*'Table S12a'!L$3</f>
        <v>2.6903467053911778</v>
      </c>
      <c r="M61" s="225">
        <f>'Table S6a'!L62*'Table S12a'!M$3</f>
        <v>14.436267925213286</v>
      </c>
      <c r="N61" s="225">
        <f>'Table S6a'!M62*'Table S12a'!N$3</f>
        <v>2.2631548375385733</v>
      </c>
      <c r="O61" s="225">
        <f>'Table S6a'!N62*'Table S12a'!O$3</f>
        <v>12.499909239426392</v>
      </c>
      <c r="P61" s="225">
        <f>'Table S6a'!O62*'Table S12a'!P$3</f>
        <v>2.3704302051188959</v>
      </c>
      <c r="Q61" s="225">
        <f>'Table S6a'!P62*'Table S12a'!Q$3</f>
        <v>6.9120620802323467</v>
      </c>
      <c r="R61" s="225">
        <f>'Table S6a'!Q62*'Table S12a'!R$3</f>
        <v>0.9951134507170083</v>
      </c>
      <c r="S61" s="225">
        <f>'Table S6a'!R62*'Table S12a'!S$3</f>
        <v>6.4076420402976941</v>
      </c>
      <c r="T61" s="225">
        <f>'Table S6a'!S62*'Table S12a'!T$3</f>
        <v>0.92883463423488832</v>
      </c>
      <c r="U61" s="225">
        <f>'Table S6a'!T62*'Table S12a'!U$3</f>
        <v>72.15078961699038</v>
      </c>
      <c r="V61" s="225">
        <f>'Table S6a'!U62*'Table S12a'!V$3</f>
        <v>21.438119440914864</v>
      </c>
      <c r="W61" s="225">
        <f t="shared" si="0"/>
        <v>120.36426211653657</v>
      </c>
      <c r="X61" s="325">
        <f t="shared" si="1"/>
        <v>541.46366309675068</v>
      </c>
    </row>
    <row r="62" spans="1:24">
      <c r="A62" s="89">
        <v>57</v>
      </c>
      <c r="B62" s="87" t="s">
        <v>266</v>
      </c>
      <c r="C62" s="120" t="s">
        <v>211</v>
      </c>
      <c r="D62" s="89" t="s">
        <v>218</v>
      </c>
      <c r="E62" s="120" t="s">
        <v>995</v>
      </c>
      <c r="F62" s="120" t="s">
        <v>237</v>
      </c>
      <c r="G62" s="225">
        <f>'Table S6a'!F63*'Table S12a'!G$3</f>
        <v>255.27250193648339</v>
      </c>
      <c r="H62" s="225">
        <f>'Table S6a'!G63*'Table S12a'!H$3</f>
        <v>494.46824167312161</v>
      </c>
      <c r="I62" s="225">
        <f>'Table S6a'!H63*'Table S12a'!I$3</f>
        <v>51.004570100697137</v>
      </c>
      <c r="J62" s="225">
        <f>'Table S6a'!I63*'Table S12a'!J$3</f>
        <v>176.63144848954303</v>
      </c>
      <c r="K62" s="225">
        <f>'Table S6a'!J63*'Table S12a'!K$3</f>
        <v>30.090317583268785</v>
      </c>
      <c r="L62" s="225">
        <f>'Table S6a'!K63*'Table S12a'!L$3</f>
        <v>5.8747056545313709</v>
      </c>
      <c r="M62" s="225">
        <f>'Table S6a'!L63*'Table S12a'!M$3</f>
        <v>32.140666150271109</v>
      </c>
      <c r="N62" s="225">
        <f>'Table S6a'!M63*'Table S12a'!N$3</f>
        <v>4.8287064291247104</v>
      </c>
      <c r="O62" s="225">
        <f>'Table S6a'!N63*'Table S12a'!O$3</f>
        <v>27.114523625096822</v>
      </c>
      <c r="P62" s="225">
        <f>'Table S6a'!O63*'Table S12a'!P$3</f>
        <v>5.6343338497288924</v>
      </c>
      <c r="Q62" s="225">
        <f>'Table S6a'!P63*'Table S12a'!Q$3</f>
        <v>16.47490317583269</v>
      </c>
      <c r="R62" s="225">
        <f>'Table S6a'!Q63*'Table S12a'!R$3</f>
        <v>2.255890782339272</v>
      </c>
      <c r="S62" s="225">
        <f>'Table S6a'!R63*'Table S12a'!S$3</f>
        <v>14.024268009295122</v>
      </c>
      <c r="T62" s="225">
        <f>'Table S6a'!S63*'Table S12a'!T$3</f>
        <v>2.1138962044926415</v>
      </c>
      <c r="U62" s="225">
        <f>'Table S6a'!T63*'Table S12a'!U$3</f>
        <v>223.78175832687842</v>
      </c>
      <c r="V62" s="225">
        <f>'Table S6a'!U63*'Table S12a'!V$3</f>
        <v>29.10774593338498</v>
      </c>
      <c r="W62" s="225">
        <f t="shared" si="0"/>
        <v>259.5792486444617</v>
      </c>
      <c r="X62" s="325">
        <f t="shared" si="1"/>
        <v>1341.7107319907047</v>
      </c>
    </row>
    <row r="63" spans="1:24">
      <c r="A63" s="89">
        <v>58</v>
      </c>
      <c r="B63" s="87" t="s">
        <v>240</v>
      </c>
      <c r="C63" s="120" t="s">
        <v>553</v>
      </c>
      <c r="D63" s="89" t="s">
        <v>218</v>
      </c>
      <c r="E63" s="120" t="s">
        <v>995</v>
      </c>
      <c r="F63" s="120" t="s">
        <v>237</v>
      </c>
      <c r="G63" s="225">
        <f>'Table S6a'!F64*'Table S12a'!G$3</f>
        <v>25.082095257774562</v>
      </c>
      <c r="H63" s="225">
        <f>'Table S6a'!G64*'Table S12a'!H$3</f>
        <v>52.278293212108686</v>
      </c>
      <c r="I63" s="225">
        <f>'Table S6a'!H64*'Table S12a'!I$3</f>
        <v>6.2413472466163844</v>
      </c>
      <c r="J63" s="225">
        <f>'Table S6a'!I64*'Table S12a'!J$3</f>
        <v>22.535055274305194</v>
      </c>
      <c r="K63" s="225">
        <f>'Table S6a'!J64*'Table S12a'!K$3</f>
        <v>4.4328133071598304</v>
      </c>
      <c r="L63" s="225">
        <f>'Table S6a'!K64*'Table S12a'!L$3</f>
        <v>0.8852629403864033</v>
      </c>
      <c r="M63" s="225">
        <f>'Table S6a'!L64*'Table S12a'!M$3</f>
        <v>3.5724764955057338</v>
      </c>
      <c r="N63" s="225">
        <f>'Table S6a'!M64*'Table S12a'!N$3</f>
        <v>0.54684368219857415</v>
      </c>
      <c r="O63" s="225">
        <f>'Table S6a'!N64*'Table S12a'!O$3</f>
        <v>3.0829837793160446</v>
      </c>
      <c r="P63" s="225">
        <f>'Table S6a'!O64*'Table S12a'!P$3</f>
        <v>0.60357991528050403</v>
      </c>
      <c r="Q63" s="225">
        <f>'Table S6a'!P64*'Table S12a'!Q$3</f>
        <v>1.8193924992251262</v>
      </c>
      <c r="R63" s="225">
        <f>'Table S6a'!Q64*'Table S12a'!R$3</f>
        <v>0.2831945448910011</v>
      </c>
      <c r="S63" s="225">
        <f>'Table S6a'!R64*'Table S12a'!S$3</f>
        <v>1.9058725074904432</v>
      </c>
      <c r="T63" s="225">
        <f>'Table S6a'!S64*'Table S12a'!T$3</f>
        <v>0.28195474739125936</v>
      </c>
      <c r="U63" s="225">
        <f>'Table S6a'!T64*'Table S12a'!U$3</f>
        <v>16.925002582911457</v>
      </c>
      <c r="V63" s="225">
        <f>'Table S6a'!U64*'Table S12a'!V$3</f>
        <v>8.3987395392085951</v>
      </c>
      <c r="W63" s="225">
        <f t="shared" si="0"/>
        <v>32.406229982436194</v>
      </c>
      <c r="X63" s="325">
        <f t="shared" si="1"/>
        <v>140.47616799256119</v>
      </c>
    </row>
    <row r="64" spans="1:24">
      <c r="A64" s="89">
        <v>59</v>
      </c>
      <c r="B64" s="87" t="s">
        <v>80</v>
      </c>
      <c r="C64" s="120" t="s">
        <v>211</v>
      </c>
      <c r="D64" s="89" t="s">
        <v>218</v>
      </c>
      <c r="E64" s="120" t="s">
        <v>995</v>
      </c>
      <c r="F64" s="120" t="s">
        <v>237</v>
      </c>
      <c r="G64" s="225">
        <f>'Table S6a'!F65*'Table S12a'!G$3</f>
        <v>154.03652316972855</v>
      </c>
      <c r="H64" s="225">
        <f>'Table S6a'!G65*'Table S12a'!H$3</f>
        <v>454.45283794899922</v>
      </c>
      <c r="I64" s="225">
        <f>'Table S6a'!H65*'Table S12a'!I$3</f>
        <v>60.6253358925144</v>
      </c>
      <c r="J64" s="225">
        <f>'Table S6a'!I65*'Table S12a'!J$3</f>
        <v>235.07101727447221</v>
      </c>
      <c r="K64" s="225">
        <f>'Table S6a'!J65*'Table S12a'!K$3</f>
        <v>53.417274472168913</v>
      </c>
      <c r="L64" s="225">
        <f>'Table S6a'!K65*'Table S12a'!L$3</f>
        <v>8.8580778722237454</v>
      </c>
      <c r="M64" s="225">
        <f>'Table S6a'!L65*'Table S12a'!M$3</f>
        <v>40.611214697011249</v>
      </c>
      <c r="N64" s="225">
        <f>'Table S6a'!M65*'Table S12a'!N$3</f>
        <v>6.369605154921854</v>
      </c>
      <c r="O64" s="225">
        <f>'Table S6a'!N65*'Table S12a'!O$3</f>
        <v>33.987277214148619</v>
      </c>
      <c r="P64" s="225">
        <f>'Table S6a'!O65*'Table S12a'!P$3</f>
        <v>6.2661708253358928</v>
      </c>
      <c r="Q64" s="225">
        <f>'Table S6a'!P65*'Table S12a'!Q$3</f>
        <v>18.342404716205099</v>
      </c>
      <c r="R64" s="225">
        <f>'Table S6a'!Q65*'Table S12a'!R$3</f>
        <v>2.6931889224019741</v>
      </c>
      <c r="S64" s="225">
        <f>'Table S6a'!R65*'Table S12a'!S$3</f>
        <v>18.889868384973955</v>
      </c>
      <c r="T64" s="225">
        <f>'Table S6a'!S65*'Table S12a'!T$3</f>
        <v>2.6969879352892789</v>
      </c>
      <c r="U64" s="225">
        <f>'Table S6a'!T65*'Table S12a'!U$3</f>
        <v>136.32186728818206</v>
      </c>
      <c r="V64" s="225">
        <f>'Table S6a'!U65*'Table S12a'!V$3</f>
        <v>34.696599945160408</v>
      </c>
      <c r="W64" s="225">
        <f t="shared" si="0"/>
        <v>336.05323553605706</v>
      </c>
      <c r="X64" s="325">
        <f t="shared" si="1"/>
        <v>1232.6396517685769</v>
      </c>
    </row>
    <row r="65" spans="1:24">
      <c r="A65" s="89">
        <v>60</v>
      </c>
      <c r="B65" s="87" t="s">
        <v>82</v>
      </c>
      <c r="C65" s="120" t="s">
        <v>211</v>
      </c>
      <c r="D65" s="89" t="s">
        <v>218</v>
      </c>
      <c r="E65" s="120" t="s">
        <v>995</v>
      </c>
      <c r="F65" s="120" t="s">
        <v>237</v>
      </c>
      <c r="G65" s="225">
        <f>'Table S6a'!F66*'Table S12a'!G$3</f>
        <v>1016.933549432739</v>
      </c>
      <c r="H65" s="225">
        <f>'Table S6a'!G66*'Table S12a'!H$3</f>
        <v>3353.8033495407885</v>
      </c>
      <c r="I65" s="225">
        <f>'Table S6a'!H66*'Table S12a'!I$3</f>
        <v>460.17341977309559</v>
      </c>
      <c r="J65" s="225">
        <f>'Table S6a'!I66*'Table S12a'!J$3</f>
        <v>1786.4635332252835</v>
      </c>
      <c r="K65" s="225">
        <f>'Table S6a'!J66*'Table S12a'!K$3</f>
        <v>410.33927606699075</v>
      </c>
      <c r="L65" s="225">
        <f>'Table S6a'!K66*'Table S12a'!L$3</f>
        <v>67.872582387898419</v>
      </c>
      <c r="M65" s="225">
        <f>'Table S6a'!L66*'Table S12a'!M$3</f>
        <v>317.57212317666125</v>
      </c>
      <c r="N65" s="225">
        <f>'Table S6a'!M66*'Table S12a'!N$3</f>
        <v>50.199783900594269</v>
      </c>
      <c r="O65" s="225">
        <f>'Table S6a'!N66*'Table S12a'!O$3</f>
        <v>268.47871420853585</v>
      </c>
      <c r="P65" s="225">
        <f>'Table S6a'!O66*'Table S12a'!P$3</f>
        <v>48.58009184224742</v>
      </c>
      <c r="Q65" s="225">
        <f>'Table S6a'!P66*'Table S12a'!Q$3</f>
        <v>141.16139924365208</v>
      </c>
      <c r="R65" s="225">
        <f>'Table S6a'!Q66*'Table S12a'!R$3</f>
        <v>20.29988654781199</v>
      </c>
      <c r="S65" s="225">
        <f>'Table S6a'!R66*'Table S12a'!S$3</f>
        <v>139.0309022150189</v>
      </c>
      <c r="T65" s="225">
        <f>'Table S6a'!S66*'Table S12a'!T$3</f>
        <v>20.241731496488384</v>
      </c>
      <c r="U65" s="225">
        <f>'Table S6a'!T66*'Table S12a'!U$3</f>
        <v>1015.3711507293355</v>
      </c>
      <c r="V65" s="225">
        <f>'Table S6a'!U66*'Table S12a'!V$3</f>
        <v>97.364397622906537</v>
      </c>
      <c r="W65" s="225">
        <f t="shared" si="0"/>
        <v>2565.315451107509</v>
      </c>
      <c r="X65" s="325">
        <f t="shared" si="1"/>
        <v>9116.5214937871424</v>
      </c>
    </row>
    <row r="66" spans="1:24">
      <c r="A66" s="89">
        <v>61</v>
      </c>
      <c r="B66" s="87" t="s">
        <v>84</v>
      </c>
      <c r="C66" s="120" t="s">
        <v>211</v>
      </c>
      <c r="D66" s="89" t="s">
        <v>218</v>
      </c>
      <c r="E66" s="120" t="s">
        <v>995</v>
      </c>
      <c r="F66" s="120" t="s">
        <v>237</v>
      </c>
      <c r="G66" s="225">
        <f>'Table S6a'!F67*'Table S12a'!G$3</f>
        <v>527.21504214393769</v>
      </c>
      <c r="H66" s="225">
        <f>'Table S6a'!G67*'Table S12a'!H$3</f>
        <v>1675.8171601469633</v>
      </c>
      <c r="I66" s="225">
        <f>'Table S6a'!H67*'Table S12a'!I$3</f>
        <v>225.34614220877455</v>
      </c>
      <c r="J66" s="225">
        <f>'Table S6a'!I67*'Table S12a'!J$3</f>
        <v>884.82040198832931</v>
      </c>
      <c r="K66" s="225">
        <f>'Table S6a'!J67*'Table S12a'!K$3</f>
        <v>200.74337583747564</v>
      </c>
      <c r="L66" s="225">
        <f>'Table S6a'!K67*'Table S12a'!L$3</f>
        <v>32.532310352280092</v>
      </c>
      <c r="M66" s="225">
        <f>'Table S6a'!L67*'Table S12a'!M$3</f>
        <v>147.71813269937323</v>
      </c>
      <c r="N66" s="225">
        <f>'Table S6a'!M67*'Table S12a'!N$3</f>
        <v>22.700380376053594</v>
      </c>
      <c r="O66" s="225">
        <f>'Table S6a'!N67*'Table S12a'!O$3</f>
        <v>119.80529500756427</v>
      </c>
      <c r="P66" s="225">
        <f>'Table S6a'!O67*'Table S12a'!P$3</f>
        <v>21.786038469850876</v>
      </c>
      <c r="Q66" s="225">
        <f>'Table S6a'!P67*'Table S12a'!Q$3</f>
        <v>62.772638858871829</v>
      </c>
      <c r="R66" s="225">
        <f>'Table S6a'!Q67*'Table S12a'!R$3</f>
        <v>9.0094337583747546</v>
      </c>
      <c r="S66" s="225">
        <f>'Table S6a'!R67*'Table S12a'!S$3</f>
        <v>60.786449103090547</v>
      </c>
      <c r="T66" s="225">
        <f>'Table S6a'!S67*'Table S12a'!T$3</f>
        <v>8.6505122109358101</v>
      </c>
      <c r="U66" s="225">
        <f>'Table S6a'!T67*'Table S12a'!U$3</f>
        <v>455.59412146098975</v>
      </c>
      <c r="V66" s="225">
        <f>'Table S6a'!U67*'Table S12a'!V$3</f>
        <v>41.104646639291111</v>
      </c>
      <c r="W66" s="225">
        <f t="shared" si="0"/>
        <v>1252.6722195807215</v>
      </c>
      <c r="X66" s="325">
        <f t="shared" si="1"/>
        <v>4455.2974346228639</v>
      </c>
    </row>
    <row r="67" spans="1:24">
      <c r="A67" s="89">
        <v>62</v>
      </c>
      <c r="B67" s="87" t="s">
        <v>86</v>
      </c>
      <c r="C67" s="120" t="s">
        <v>552</v>
      </c>
      <c r="D67" s="89" t="s">
        <v>218</v>
      </c>
      <c r="E67" s="120" t="s">
        <v>995</v>
      </c>
      <c r="F67" s="120" t="s">
        <v>237</v>
      </c>
      <c r="G67" s="225">
        <f>'Table S6a'!F68*'Table S12a'!G$3</f>
        <v>44.937940472117695</v>
      </c>
      <c r="H67" s="225">
        <f>'Table S6a'!G68*'Table S12a'!H$3</f>
        <v>91.230231497320105</v>
      </c>
      <c r="I67" s="225">
        <f>'Table S6a'!H68*'Table S12a'!I$3</f>
        <v>10.746903865891207</v>
      </c>
      <c r="J67" s="225">
        <f>'Table S6a'!I68*'Table S12a'!J$3</f>
        <v>39.372151898734181</v>
      </c>
      <c r="K67" s="225">
        <f>'Table S6a'!J68*'Table S12a'!K$3</f>
        <v>7.405359790169916</v>
      </c>
      <c r="L67" s="225">
        <f>'Table S6a'!K68*'Table S12a'!L$3</f>
        <v>1.2676291481354771</v>
      </c>
      <c r="M67" s="225">
        <f>'Table S6a'!L68*'Table S12a'!M$3</f>
        <v>6.7034553540882653</v>
      </c>
      <c r="N67" s="225">
        <f>'Table S6a'!M68*'Table S12a'!N$3</f>
        <v>1.0328133196487626</v>
      </c>
      <c r="O67" s="225">
        <f>'Table S6a'!N68*'Table S12a'!O$3</f>
        <v>5.8896681491618192</v>
      </c>
      <c r="P67" s="225">
        <f>'Table S6a'!O68*'Table S12a'!P$3</f>
        <v>1.201801801801802</v>
      </c>
      <c r="Q67" s="225">
        <f>'Table S6a'!P68*'Table S12a'!Q$3</f>
        <v>3.6382312692439274</v>
      </c>
      <c r="R67" s="225">
        <f>'Table S6a'!Q68*'Table S12a'!R$3</f>
        <v>0.5600444748546014</v>
      </c>
      <c r="S67" s="225">
        <f>'Table S6a'!R68*'Table S12a'!S$3</f>
        <v>3.765799977192382</v>
      </c>
      <c r="T67" s="225">
        <f>'Table S6a'!S68*'Table S12a'!T$3</f>
        <v>0.5835271980841602</v>
      </c>
      <c r="U67" s="225">
        <f>'Table S6a'!T68*'Table S12a'!U$3</f>
        <v>35.045706465959626</v>
      </c>
      <c r="V67" s="225">
        <f>'Table S6a'!U68*'Table S12a'!V$3</f>
        <v>14.517664499942981</v>
      </c>
      <c r="W67" s="225">
        <f t="shared" si="0"/>
        <v>57.041537233435967</v>
      </c>
      <c r="X67" s="325">
        <f t="shared" si="1"/>
        <v>253.38126468240395</v>
      </c>
    </row>
    <row r="68" spans="1:24">
      <c r="A68" s="89">
        <v>63</v>
      </c>
      <c r="B68" s="87" t="s">
        <v>88</v>
      </c>
      <c r="C68" s="120" t="s">
        <v>211</v>
      </c>
      <c r="D68" s="89" t="s">
        <v>218</v>
      </c>
      <c r="E68" s="120" t="s">
        <v>995</v>
      </c>
      <c r="F68" s="120" t="s">
        <v>237</v>
      </c>
      <c r="G68" s="225">
        <f>'Table S6a'!F69*'Table S12a'!G$3</f>
        <v>470.99647999999996</v>
      </c>
      <c r="H68" s="225">
        <f>'Table S6a'!G69*'Table S12a'!H$3</f>
        <v>1436.7946666666667</v>
      </c>
      <c r="I68" s="225">
        <f>'Table S6a'!H69*'Table S12a'!I$3</f>
        <v>195.24511999999999</v>
      </c>
      <c r="J68" s="225">
        <f>'Table S6a'!I69*'Table S12a'!J$3</f>
        <v>790.04160000000013</v>
      </c>
      <c r="K68" s="225">
        <f>'Table S6a'!J69*'Table S12a'!K$3</f>
        <v>196.66816</v>
      </c>
      <c r="L68" s="225">
        <f>'Table S6a'!K69*'Table S12a'!L$3</f>
        <v>34.397349333333331</v>
      </c>
      <c r="M68" s="225">
        <f>'Table S6a'!L69*'Table S12a'!M$3</f>
        <v>167.20384000000001</v>
      </c>
      <c r="N68" s="225">
        <f>'Table S6a'!M69*'Table S12a'!N$3</f>
        <v>28.416991999999997</v>
      </c>
      <c r="O68" s="225">
        <f>'Table S6a'!N69*'Table S12a'!O$3</f>
        <v>162.82037333333332</v>
      </c>
      <c r="P68" s="225">
        <f>'Table S6a'!O69*'Table S12a'!P$3</f>
        <v>31.524159999999998</v>
      </c>
      <c r="Q68" s="225">
        <f>'Table S6a'!P69*'Table S12a'!Q$3</f>
        <v>95.139200000000002</v>
      </c>
      <c r="R68" s="225">
        <f>'Table S6a'!Q69*'Table S12a'!R$3</f>
        <v>14.436143999999999</v>
      </c>
      <c r="S68" s="225">
        <f>'Table S6a'!R69*'Table S12a'!S$3</f>
        <v>97.776373333333339</v>
      </c>
      <c r="T68" s="225">
        <f>'Table S6a'!S69*'Table S12a'!T$3</f>
        <v>14.372944</v>
      </c>
      <c r="U68" s="225">
        <f>'Table S6a'!T69*'Table S12a'!U$3</f>
        <v>745.00799999999992</v>
      </c>
      <c r="V68" s="225">
        <f>'Table S6a'!U69*'Table S12a'!V$3</f>
        <v>35.993173333333338</v>
      </c>
      <c r="W68" s="225">
        <f t="shared" si="0"/>
        <v>1176.5240853333335</v>
      </c>
      <c r="X68" s="325">
        <f t="shared" si="1"/>
        <v>4480.8414026666669</v>
      </c>
    </row>
    <row r="69" spans="1:24">
      <c r="A69" s="89">
        <v>64</v>
      </c>
      <c r="B69" s="87" t="s">
        <v>242</v>
      </c>
      <c r="C69" s="120" t="s">
        <v>552</v>
      </c>
      <c r="D69" s="89" t="s">
        <v>218</v>
      </c>
      <c r="E69" s="120" t="s">
        <v>995</v>
      </c>
      <c r="F69" s="120" t="s">
        <v>237</v>
      </c>
      <c r="G69" s="225">
        <f>'Table S6a'!F70*'Table S12a'!G$3</f>
        <v>653.35118110236226</v>
      </c>
      <c r="H69" s="225">
        <f>'Table S6a'!G70*'Table S12a'!H$3</f>
        <v>1783.0813648293963</v>
      </c>
      <c r="I69" s="225">
        <f>'Table S6a'!H70*'Table S12a'!I$3</f>
        <v>224.35734908136479</v>
      </c>
      <c r="J69" s="225">
        <f>'Table S6a'!I70*'Table S12a'!J$3</f>
        <v>857.19685039370074</v>
      </c>
      <c r="K69" s="225">
        <f>'Table S6a'!J70*'Table S12a'!K$3</f>
        <v>178.80971128608923</v>
      </c>
      <c r="L69" s="225">
        <f>'Table S6a'!K70*'Table S12a'!L$3</f>
        <v>30.619009186351704</v>
      </c>
      <c r="M69" s="225">
        <f>'Table S6a'!L70*'Table S12a'!M$3</f>
        <v>172.43622047244097</v>
      </c>
      <c r="N69" s="225">
        <f>'Table S6a'!M70*'Table S12a'!N$3</f>
        <v>27.784251968503934</v>
      </c>
      <c r="O69" s="225">
        <f>'Table S6a'!N70*'Table S12a'!O$3</f>
        <v>154.38221784776903</v>
      </c>
      <c r="P69" s="225">
        <f>'Table S6a'!O70*'Table S12a'!P$3</f>
        <v>30.591765091863515</v>
      </c>
      <c r="Q69" s="225">
        <f>'Table S6a'!P70*'Table S12a'!Q$3</f>
        <v>86.287729658792642</v>
      </c>
      <c r="R69" s="225">
        <f>'Table S6a'!Q70*'Table S12a'!R$3</f>
        <v>11.465964566929133</v>
      </c>
      <c r="S69" s="225">
        <f>'Table S6a'!R70*'Table S12a'!S$3</f>
        <v>64.780374015748023</v>
      </c>
      <c r="T69" s="225">
        <f>'Table S6a'!S70*'Table S12a'!T$3</f>
        <v>9.3266076115485568</v>
      </c>
      <c r="U69" s="225">
        <f>'Table S6a'!T70*'Table S12a'!U$3</f>
        <v>1016.5866141732283</v>
      </c>
      <c r="V69" s="225">
        <f>'Table S6a'!U70*'Table S12a'!V$3</f>
        <v>50.321522309711291</v>
      </c>
      <c r="W69" s="225">
        <f t="shared" si="0"/>
        <v>1263.7206692913385</v>
      </c>
      <c r="X69" s="325">
        <f t="shared" si="1"/>
        <v>5301.05721128609</v>
      </c>
    </row>
    <row r="70" spans="1:24">
      <c r="A70" s="89">
        <v>65</v>
      </c>
      <c r="B70" s="87" t="s">
        <v>90</v>
      </c>
      <c r="C70" s="120" t="s">
        <v>211</v>
      </c>
      <c r="D70" s="89" t="s">
        <v>218</v>
      </c>
      <c r="E70" s="120" t="s">
        <v>995</v>
      </c>
      <c r="F70" s="120" t="s">
        <v>237</v>
      </c>
      <c r="G70" s="225">
        <f>'Table S6a'!F71*'Table S12a'!G$3</f>
        <v>626.27520000000004</v>
      </c>
      <c r="H70" s="225">
        <f>'Table S6a'!G71*'Table S12a'!H$3</f>
        <v>1510.9770000000001</v>
      </c>
      <c r="I70" s="225">
        <f>'Table S6a'!H71*'Table S12a'!I$3</f>
        <v>167.93979999999999</v>
      </c>
      <c r="J70" s="225">
        <f>'Table S6a'!I71*'Table S12a'!J$3</f>
        <v>596.0304000000001</v>
      </c>
      <c r="K70" s="225">
        <f>'Table S6a'!J71*'Table S12a'!K$3</f>
        <v>98.566000000000003</v>
      </c>
      <c r="L70" s="225">
        <f>'Table S6a'!K71*'Table S12a'!L$3</f>
        <v>14.936909999999999</v>
      </c>
      <c r="M70" s="225">
        <f>'Table S6a'!L71*'Table S12a'!M$3</f>
        <v>116.4126</v>
      </c>
      <c r="N70" s="225">
        <f>'Table S6a'!M71*'Table S12a'!N$3</f>
        <v>17.407759999999996</v>
      </c>
      <c r="O70" s="225">
        <f>'Table S6a'!N71*'Table S12a'!O$3</f>
        <v>95.259099999999989</v>
      </c>
      <c r="P70" s="225">
        <f>'Table S6a'!O71*'Table S12a'!P$3</f>
        <v>19.817149999999994</v>
      </c>
      <c r="Q70" s="225">
        <f>'Table S6a'!P71*'Table S12a'!Q$3</f>
        <v>56.031500000000001</v>
      </c>
      <c r="R70" s="225">
        <f>'Table S6a'!Q71*'Table S12a'!R$3</f>
        <v>7.0810199999999988</v>
      </c>
      <c r="S70" s="225">
        <f>'Table S6a'!R71*'Table S12a'!S$3</f>
        <v>38.601930000000003</v>
      </c>
      <c r="T70" s="225">
        <f>'Table S6a'!S71*'Table S12a'!T$3</f>
        <v>5.7992099999999995</v>
      </c>
      <c r="U70" s="225">
        <f>'Table S6a'!T71*'Table S12a'!U$3</f>
        <v>873.69119999999987</v>
      </c>
      <c r="V70" s="225">
        <f>'Table S6a'!U71*'Table S12a'!V$3</f>
        <v>42.946399999999997</v>
      </c>
      <c r="W70" s="225">
        <f t="shared" ref="W70:W122" si="2">SUM(I70:J70,N70:O70)</f>
        <v>876.63706000000002</v>
      </c>
      <c r="X70" s="325">
        <f t="shared" ref="X70:X101" si="3">SUM(G70:U70)</f>
        <v>4244.8267799999994</v>
      </c>
    </row>
    <row r="71" spans="1:24">
      <c r="A71" s="89">
        <v>66</v>
      </c>
      <c r="B71" s="87" t="s">
        <v>244</v>
      </c>
      <c r="C71" s="120" t="s">
        <v>552</v>
      </c>
      <c r="D71" s="89" t="s">
        <v>218</v>
      </c>
      <c r="E71" s="120" t="s">
        <v>995</v>
      </c>
      <c r="F71" s="120" t="s">
        <v>237</v>
      </c>
      <c r="G71" s="225">
        <f>'Table S6a'!F72*'Table S12a'!G$3</f>
        <v>636.32054483541424</v>
      </c>
      <c r="H71" s="225">
        <f>'Table S6a'!G72*'Table S12a'!H$3</f>
        <v>1661.8898978433597</v>
      </c>
      <c r="I71" s="225">
        <f>'Table S6a'!H72*'Table S12a'!I$3</f>
        <v>187.88127128263335</v>
      </c>
      <c r="J71" s="225">
        <f>'Table S6a'!I72*'Table S12a'!J$3</f>
        <v>655.35527809307609</v>
      </c>
      <c r="K71" s="225">
        <f>'Table S6a'!J72*'Table S12a'!K$3</f>
        <v>109.24721906923949</v>
      </c>
      <c r="L71" s="225">
        <f>'Table S6a'!K72*'Table S12a'!L$3</f>
        <v>16.823064699205446</v>
      </c>
      <c r="M71" s="225">
        <f>'Table S6a'!L72*'Table S12a'!M$3</f>
        <v>126.90374574347331</v>
      </c>
      <c r="N71" s="225">
        <f>'Table S6a'!M72*'Table S12a'!N$3</f>
        <v>19.225062429057886</v>
      </c>
      <c r="O71" s="225">
        <f>'Table S6a'!N72*'Table S12a'!O$3</f>
        <v>106.82338251986376</v>
      </c>
      <c r="P71" s="225">
        <f>'Table S6a'!O72*'Table S12a'!P$3</f>
        <v>22.233881952326897</v>
      </c>
      <c r="Q71" s="225">
        <f>'Table S6a'!P72*'Table S12a'!Q$3</f>
        <v>62.431725312145268</v>
      </c>
      <c r="R71" s="225">
        <f>'Table S6a'!Q72*'Table S12a'!R$3</f>
        <v>7.9078433598183855</v>
      </c>
      <c r="S71" s="225">
        <f>'Table S6a'!R72*'Table S12a'!S$3</f>
        <v>43.55753688989784</v>
      </c>
      <c r="T71" s="225">
        <f>'Table S6a'!S72*'Table S12a'!T$3</f>
        <v>6.4534619750283762</v>
      </c>
      <c r="U71" s="225">
        <f>'Table S6a'!T72*'Table S12a'!U$3</f>
        <v>1011.8839954597047</v>
      </c>
      <c r="V71" s="225">
        <f>'Table S6a'!U72*'Table S12a'!V$3</f>
        <v>52.229284903518717</v>
      </c>
      <c r="W71" s="225">
        <f t="shared" si="2"/>
        <v>969.28499432463116</v>
      </c>
      <c r="X71" s="325">
        <f t="shared" si="3"/>
        <v>4674.9379114642452</v>
      </c>
    </row>
    <row r="72" spans="1:24">
      <c r="A72" s="89">
        <v>67</v>
      </c>
      <c r="B72" s="87" t="s">
        <v>92</v>
      </c>
      <c r="C72" s="120" t="s">
        <v>211</v>
      </c>
      <c r="D72" s="89" t="s">
        <v>218</v>
      </c>
      <c r="E72" s="120" t="s">
        <v>995</v>
      </c>
      <c r="F72" s="120" t="s">
        <v>237</v>
      </c>
      <c r="G72" s="225">
        <f>'Table S6a'!F73*'Table S12a'!G$3</f>
        <v>67.30501718213057</v>
      </c>
      <c r="H72" s="225">
        <f>'Table S6a'!G73*'Table S12a'!H$3</f>
        <v>149.73319587628868</v>
      </c>
      <c r="I72" s="225">
        <f>'Table S6a'!H73*'Table S12a'!I$3</f>
        <v>17.230343642611682</v>
      </c>
      <c r="J72" s="225">
        <f>'Table S6a'!I73*'Table S12a'!J$3</f>
        <v>61.125773195876285</v>
      </c>
      <c r="K72" s="225">
        <f>'Table S6a'!J73*'Table S12a'!K$3</f>
        <v>12.751615120274913</v>
      </c>
      <c r="L72" s="225">
        <f>'Table S6a'!K73*'Table S12a'!L$3</f>
        <v>1.750776632302405</v>
      </c>
      <c r="M72" s="225">
        <f>'Table S6a'!L73*'Table S12a'!M$3</f>
        <v>12.872680412371134</v>
      </c>
      <c r="N72" s="225">
        <f>'Table S6a'!M73*'Table S12a'!N$3</f>
        <v>2.2230584192439862</v>
      </c>
      <c r="O72" s="225">
        <f>'Table S6a'!N73*'Table S12a'!O$3</f>
        <v>13.606752577319586</v>
      </c>
      <c r="P72" s="225">
        <f>'Table S6a'!O73*'Table S12a'!P$3</f>
        <v>2.8539089347079032</v>
      </c>
      <c r="Q72" s="225">
        <f>'Table S6a'!P73*'Table S12a'!Q$3</f>
        <v>8.9004381443298968</v>
      </c>
      <c r="R72" s="225">
        <f>'Table S6a'!Q73*'Table S12a'!R$3</f>
        <v>1.3736597938144326</v>
      </c>
      <c r="S72" s="225">
        <f>'Table S6a'!R73*'Table S12a'!S$3</f>
        <v>9.3522096219931274</v>
      </c>
      <c r="T72" s="225">
        <f>'Table S6a'!S73*'Table S12a'!T$3</f>
        <v>1.4262594501718211</v>
      </c>
      <c r="U72" s="225">
        <f>'Table S6a'!T73*'Table S12a'!U$3</f>
        <v>97.533556701030918</v>
      </c>
      <c r="V72" s="225">
        <f>'Table S6a'!U73*'Table S12a'!V$3</f>
        <v>13.704054982817867</v>
      </c>
      <c r="W72" s="225">
        <f t="shared" si="2"/>
        <v>94.18592783505153</v>
      </c>
      <c r="X72" s="325">
        <f t="shared" si="3"/>
        <v>460.03924570446742</v>
      </c>
    </row>
    <row r="73" spans="1:24">
      <c r="A73" s="89">
        <v>68</v>
      </c>
      <c r="B73" s="87" t="s">
        <v>94</v>
      </c>
      <c r="C73" s="120" t="s">
        <v>552</v>
      </c>
      <c r="D73" s="89" t="s">
        <v>218</v>
      </c>
      <c r="E73" s="120" t="s">
        <v>995</v>
      </c>
      <c r="F73" s="120" t="s">
        <v>237</v>
      </c>
      <c r="G73" s="225">
        <f>'Table S6a'!F74*'Table S12a'!G$3</f>
        <v>121.38013153340256</v>
      </c>
      <c r="H73" s="225">
        <f>'Table S6a'!G74*'Table S12a'!H$3</f>
        <v>312.18449290411905</v>
      </c>
      <c r="I73" s="225">
        <f>'Table S6a'!H74*'Table S12a'!I$3</f>
        <v>40.775181723779852</v>
      </c>
      <c r="J73" s="225">
        <f>'Table S6a'!I74*'Table S12a'!J$3</f>
        <v>161.49532710280377</v>
      </c>
      <c r="K73" s="225">
        <f>'Table S6a'!J74*'Table S12a'!K$3</f>
        <v>36.124610591900314</v>
      </c>
      <c r="L73" s="225">
        <f>'Table S6a'!K74*'Table S12a'!L$3</f>
        <v>6.2724593284873658</v>
      </c>
      <c r="M73" s="225">
        <f>'Table S6a'!L74*'Table S12a'!M$3</f>
        <v>31.717445482866047</v>
      </c>
      <c r="N73" s="225">
        <f>'Table S6a'!M74*'Table S12a'!N$3</f>
        <v>5.1298442367601247</v>
      </c>
      <c r="O73" s="225">
        <f>'Table S6a'!N74*'Table S12a'!O$3</f>
        <v>28.603115264797509</v>
      </c>
      <c r="P73" s="225">
        <f>'Table S6a'!O74*'Table S12a'!P$3</f>
        <v>5.5510557286258218</v>
      </c>
      <c r="Q73" s="225">
        <f>'Table S6a'!P74*'Table S12a'!Q$3</f>
        <v>16.366813776393215</v>
      </c>
      <c r="R73" s="225">
        <f>'Table S6a'!Q74*'Table S12a'!R$3</f>
        <v>2.4114953271028035</v>
      </c>
      <c r="S73" s="225">
        <f>'Table S6a'!R74*'Table S12a'!S$3</f>
        <v>15.352151263412946</v>
      </c>
      <c r="T73" s="225">
        <f>'Table S6a'!S74*'Table S12a'!T$3</f>
        <v>2.2631793007961232</v>
      </c>
      <c r="U73" s="225">
        <f>'Table S6a'!T74*'Table S12a'!U$3</f>
        <v>147.69345794392524</v>
      </c>
      <c r="V73" s="225">
        <f>'Table S6a'!U74*'Table S12a'!V$3</f>
        <v>8.7600207684319837</v>
      </c>
      <c r="W73" s="225">
        <f t="shared" si="2"/>
        <v>236.00346832814128</v>
      </c>
      <c r="X73" s="325">
        <f t="shared" si="3"/>
        <v>933.3207615091726</v>
      </c>
    </row>
    <row r="74" spans="1:24">
      <c r="A74" s="89">
        <v>69</v>
      </c>
      <c r="B74" s="87" t="s">
        <v>105</v>
      </c>
      <c r="C74" s="120" t="s">
        <v>211</v>
      </c>
      <c r="D74" s="89" t="s">
        <v>218</v>
      </c>
      <c r="E74" s="120" t="s">
        <v>996</v>
      </c>
      <c r="F74" s="120" t="s">
        <v>438</v>
      </c>
      <c r="G74" s="225">
        <f>'Table S6a'!F75*'Table S12a'!G$3</f>
        <v>48.629833064081858</v>
      </c>
      <c r="H74" s="225">
        <f>'Table S6a'!G75*'Table S12a'!H$3</f>
        <v>104.07350565428109</v>
      </c>
      <c r="I74" s="225">
        <f>'Table S6a'!H75*'Table S12a'!I$3</f>
        <v>13.337695207323637</v>
      </c>
      <c r="J74" s="225">
        <f>'Table S6a'!I75*'Table S12a'!J$3</f>
        <v>50.562843295638132</v>
      </c>
      <c r="K74" s="225">
        <f>'Table S6a'!J75*'Table S12a'!K$3</f>
        <v>12.176736672051694</v>
      </c>
      <c r="L74" s="225">
        <f>'Table S6a'!K75*'Table S12a'!L$3</f>
        <v>2.151187399030694</v>
      </c>
      <c r="M74" s="225">
        <f>'Table S6a'!L75*'Table S12a'!M$3</f>
        <v>13.34458804523425</v>
      </c>
      <c r="N74" s="225">
        <f>'Table S6a'!M75*'Table S12a'!N$3</f>
        <v>2.565218093699515</v>
      </c>
      <c r="O74" s="225">
        <f>'Table S6a'!N75*'Table S12a'!O$3</f>
        <v>16.996095853527194</v>
      </c>
      <c r="P74" s="225">
        <f>'Table S6a'!O75*'Table S12a'!P$3</f>
        <v>3.7319736133548731</v>
      </c>
      <c r="Q74" s="225">
        <f>'Table S6a'!P75*'Table S12a'!Q$3</f>
        <v>11.853729133010232</v>
      </c>
      <c r="R74" s="225">
        <f>'Table S6a'!Q75*'Table S12a'!R$3</f>
        <v>1.7835702746365103</v>
      </c>
      <c r="S74" s="225">
        <f>'Table S6a'!R75*'Table S12a'!S$3</f>
        <v>11.803971459343028</v>
      </c>
      <c r="T74" s="225">
        <f>'Table S6a'!S75*'Table S12a'!T$3</f>
        <v>1.8063785675821216</v>
      </c>
      <c r="U74" s="225">
        <f>'Table S6a'!T75*'Table S12a'!U$3</f>
        <v>127.87899838449111</v>
      </c>
      <c r="V74" s="225">
        <f>'Table S6a'!U75*'Table S12a'!V$3</f>
        <v>35.103123317178245</v>
      </c>
      <c r="W74" s="225">
        <f t="shared" si="2"/>
        <v>83.461852450188474</v>
      </c>
      <c r="X74" s="325">
        <f t="shared" si="3"/>
        <v>422.6963247172859</v>
      </c>
    </row>
    <row r="75" spans="1:24">
      <c r="A75" s="89">
        <v>70</v>
      </c>
      <c r="B75" s="87" t="s">
        <v>107</v>
      </c>
      <c r="C75" s="120" t="s">
        <v>211</v>
      </c>
      <c r="D75" s="89" t="s">
        <v>218</v>
      </c>
      <c r="E75" s="120" t="s">
        <v>996</v>
      </c>
      <c r="F75" s="120" t="s">
        <v>438</v>
      </c>
      <c r="G75" s="225">
        <f>'Table S6a'!F76*'Table S12a'!G$3</f>
        <v>40.057024057024066</v>
      </c>
      <c r="H75" s="225">
        <f>'Table S6a'!G76*'Table S12a'!H$3</f>
        <v>84.533976833976837</v>
      </c>
      <c r="I75" s="225">
        <f>'Table S6a'!H76*'Table S12a'!I$3</f>
        <v>10.765072765072764</v>
      </c>
      <c r="J75" s="225">
        <f>'Table S6a'!I76*'Table S12a'!J$3</f>
        <v>43.302643302643304</v>
      </c>
      <c r="K75" s="225">
        <f>'Table S6a'!J76*'Table S12a'!K$3</f>
        <v>11.365250965250965</v>
      </c>
      <c r="L75" s="225">
        <f>'Table S6a'!K76*'Table S12a'!L$3</f>
        <v>1.9946005346005344</v>
      </c>
      <c r="M75" s="225">
        <f>'Table S6a'!L76*'Table S12a'!M$3</f>
        <v>12.665934065934067</v>
      </c>
      <c r="N75" s="225">
        <f>'Table S6a'!M76*'Table S12a'!N$3</f>
        <v>2.4453222453222447</v>
      </c>
      <c r="O75" s="225">
        <f>'Table S6a'!N76*'Table S12a'!O$3</f>
        <v>15.679893079893079</v>
      </c>
      <c r="P75" s="225">
        <f>'Table S6a'!O76*'Table S12a'!P$3</f>
        <v>3.3000742500742497</v>
      </c>
      <c r="Q75" s="225">
        <f>'Table S6a'!P76*'Table S12a'!Q$3</f>
        <v>9.9508613008613018</v>
      </c>
      <c r="R75" s="225">
        <f>'Table S6a'!Q76*'Table S12a'!R$3</f>
        <v>1.4585773685773684</v>
      </c>
      <c r="S75" s="225">
        <f>'Table S6a'!R76*'Table S12a'!S$3</f>
        <v>9.3679803979803982</v>
      </c>
      <c r="T75" s="225">
        <f>'Table S6a'!S76*'Table S12a'!T$3</f>
        <v>1.3846480546480546</v>
      </c>
      <c r="U75" s="225">
        <f>'Table S6a'!T76*'Table S12a'!U$3</f>
        <v>108.24511434511435</v>
      </c>
      <c r="V75" s="225">
        <f>'Table S6a'!U76*'Table S12a'!V$3</f>
        <v>39.631897831897831</v>
      </c>
      <c r="W75" s="225">
        <f t="shared" si="2"/>
        <v>72.192931392931399</v>
      </c>
      <c r="X75" s="325">
        <f t="shared" si="3"/>
        <v>356.5169735669736</v>
      </c>
    </row>
    <row r="76" spans="1:24">
      <c r="A76" s="89">
        <v>71</v>
      </c>
      <c r="B76" s="87" t="s">
        <v>109</v>
      </c>
      <c r="C76" s="120" t="s">
        <v>211</v>
      </c>
      <c r="D76" s="89" t="s">
        <v>218</v>
      </c>
      <c r="E76" s="120" t="s">
        <v>996</v>
      </c>
      <c r="F76" s="120" t="s">
        <v>438</v>
      </c>
      <c r="G76" s="225">
        <f>'Table S6a'!F77*'Table S12a'!G$3</f>
        <v>95.292905271502164</v>
      </c>
      <c r="H76" s="225">
        <f>'Table S6a'!G77*'Table S12a'!H$3</f>
        <v>195.44879112168053</v>
      </c>
      <c r="I76" s="225">
        <f>'Table S6a'!H77*'Table S12a'!I$3</f>
        <v>23.46484344034879</v>
      </c>
      <c r="J76" s="225">
        <f>'Table S6a'!I77*'Table S12a'!J$3</f>
        <v>85.989060642092753</v>
      </c>
      <c r="K76" s="225">
        <f>'Table S6a'!J77*'Table S12a'!K$3</f>
        <v>18.384462940943319</v>
      </c>
      <c r="L76" s="225">
        <f>'Table S6a'!K77*'Table S12a'!L$3</f>
        <v>3.0748830757035273</v>
      </c>
      <c r="M76" s="225">
        <f>'Table S6a'!L77*'Table S12a'!M$3</f>
        <v>16.902972651605232</v>
      </c>
      <c r="N76" s="225">
        <f>'Table S6a'!M77*'Table S12a'!N$3</f>
        <v>2.7971462544589767</v>
      </c>
      <c r="O76" s="225">
        <f>'Table S6a'!N77*'Table S12a'!O$3</f>
        <v>15.466428854538245</v>
      </c>
      <c r="P76" s="225">
        <f>'Table S6a'!O77*'Table S12a'!P$3</f>
        <v>2.951149425287356</v>
      </c>
      <c r="Q76" s="225">
        <f>'Table S6a'!P77*'Table S12a'!Q$3</f>
        <v>8.4300832342449468</v>
      </c>
      <c r="R76" s="225">
        <f>'Table S6a'!Q77*'Table S12a'!R$3</f>
        <v>1.1769560047562424</v>
      </c>
      <c r="S76" s="225">
        <f>'Table S6a'!R77*'Table S12a'!S$3</f>
        <v>7.4469084423305576</v>
      </c>
      <c r="T76" s="225">
        <f>'Table S6a'!S77*'Table S12a'!T$3</f>
        <v>1.0816646848989298</v>
      </c>
      <c r="U76" s="225">
        <f>'Table S6a'!T77*'Table S12a'!U$3</f>
        <v>88.082639714625444</v>
      </c>
      <c r="V76" s="225">
        <f>'Table S6a'!U77*'Table S12a'!V$3</f>
        <v>37.691478398731668</v>
      </c>
      <c r="W76" s="225">
        <f t="shared" si="2"/>
        <v>127.71747919143877</v>
      </c>
      <c r="X76" s="325">
        <f t="shared" si="3"/>
        <v>565.99089575901701</v>
      </c>
    </row>
    <row r="77" spans="1:24">
      <c r="A77" s="89">
        <v>72</v>
      </c>
      <c r="B77" s="87" t="s">
        <v>111</v>
      </c>
      <c r="C77" s="120" t="s">
        <v>211</v>
      </c>
      <c r="D77" s="89" t="s">
        <v>218</v>
      </c>
      <c r="E77" s="120" t="s">
        <v>996</v>
      </c>
      <c r="F77" s="120" t="s">
        <v>438</v>
      </c>
      <c r="G77" s="225">
        <f>'Table S6a'!F78*'Table S12a'!G$3</f>
        <v>77.269905080960356</v>
      </c>
      <c r="H77" s="225">
        <f>'Table S6a'!G78*'Table S12a'!H$3</f>
        <v>159.57409268565047</v>
      </c>
      <c r="I77" s="225">
        <f>'Table S6a'!H78*'Table S12a'!I$3</f>
        <v>20.91245114461195</v>
      </c>
      <c r="J77" s="225">
        <f>'Table S6a'!I78*'Table S12a'!J$3</f>
        <v>82.058291457286444</v>
      </c>
      <c r="K77" s="225">
        <f>'Table S6a'!J78*'Table S12a'!K$3</f>
        <v>20.718704634282524</v>
      </c>
      <c r="L77" s="225">
        <f>'Table S6a'!K78*'Table S12a'!L$3</f>
        <v>3.7497599106644324</v>
      </c>
      <c r="M77" s="225">
        <f>'Table S6a'!L78*'Table S12a'!M$3</f>
        <v>21.237185929648241</v>
      </c>
      <c r="N77" s="225">
        <f>'Table S6a'!M78*'Table S12a'!N$3</f>
        <v>3.8746957007258507</v>
      </c>
      <c r="O77" s="225">
        <f>'Table S6a'!N78*'Table S12a'!O$3</f>
        <v>23.710161920714683</v>
      </c>
      <c r="P77" s="225">
        <f>'Table S6a'!O78*'Table S12a'!P$3</f>
        <v>4.6689838079285311</v>
      </c>
      <c r="Q77" s="225">
        <f>'Table S6a'!P78*'Table S12a'!Q$3</f>
        <v>13.663260748185371</v>
      </c>
      <c r="R77" s="225">
        <f>'Table S6a'!Q78*'Table S12a'!R$3</f>
        <v>1.9768341708542712</v>
      </c>
      <c r="S77" s="225">
        <f>'Table S6a'!R78*'Table S12a'!S$3</f>
        <v>12.906538246789502</v>
      </c>
      <c r="T77" s="225">
        <f>'Table S6a'!S78*'Table S12a'!T$3</f>
        <v>1.9046901172529311</v>
      </c>
      <c r="U77" s="225">
        <f>'Table S6a'!T78*'Table S12a'!U$3</f>
        <v>137.55477386934672</v>
      </c>
      <c r="V77" s="225">
        <f>'Table S6a'!U78*'Table S12a'!V$3</f>
        <v>66.798659966499159</v>
      </c>
      <c r="W77" s="225">
        <f t="shared" si="2"/>
        <v>130.55560022333893</v>
      </c>
      <c r="X77" s="325">
        <f t="shared" si="3"/>
        <v>585.78032942490233</v>
      </c>
    </row>
    <row r="78" spans="1:24">
      <c r="A78" s="89">
        <v>73</v>
      </c>
      <c r="B78" s="87" t="s">
        <v>113</v>
      </c>
      <c r="C78" s="120" t="s">
        <v>211</v>
      </c>
      <c r="D78" s="89" t="s">
        <v>218</v>
      </c>
      <c r="E78" s="120" t="s">
        <v>996</v>
      </c>
      <c r="F78" s="120" t="s">
        <v>438</v>
      </c>
      <c r="G78" s="225">
        <f>'Table S6a'!F79*'Table S12a'!G$3</f>
        <v>160.2826666666667</v>
      </c>
      <c r="H78" s="225">
        <f>'Table S6a'!G79*'Table S12a'!H$3</f>
        <v>335.12194444444447</v>
      </c>
      <c r="I78" s="225">
        <f>'Table S6a'!H79*'Table S12a'!I$3</f>
        <v>40.944555555555553</v>
      </c>
      <c r="J78" s="225">
        <f>'Table S6a'!I79*'Table S12a'!J$3</f>
        <v>157.46400000000003</v>
      </c>
      <c r="K78" s="225">
        <f>'Table S6a'!J79*'Table S12a'!K$3</f>
        <v>35.432222222222222</v>
      </c>
      <c r="L78" s="225">
        <f>'Table S6a'!K79*'Table S12a'!L$3</f>
        <v>5.9824833333333336</v>
      </c>
      <c r="M78" s="225">
        <f>'Table S6a'!L79*'Table S12a'!M$3</f>
        <v>33.297333333333334</v>
      </c>
      <c r="N78" s="225">
        <f>'Table S6a'!M79*'Table S12a'!N$3</f>
        <v>5.6849666666666669</v>
      </c>
      <c r="O78" s="225">
        <f>'Table S6a'!N79*'Table S12a'!O$3</f>
        <v>33.155777777777779</v>
      </c>
      <c r="P78" s="225">
        <f>'Table S6a'!O79*'Table S12a'!P$3</f>
        <v>6.4911666666666665</v>
      </c>
      <c r="Q78" s="225">
        <f>'Table S6a'!P79*'Table S12a'!Q$3</f>
        <v>18.804222222222222</v>
      </c>
      <c r="R78" s="225">
        <f>'Table S6a'!Q79*'Table S12a'!R$3</f>
        <v>2.6648999999999998</v>
      </c>
      <c r="S78" s="225">
        <f>'Table S6a'!R79*'Table S12a'!S$3</f>
        <v>17.270283333333335</v>
      </c>
      <c r="T78" s="225">
        <f>'Table S6a'!S79*'Table S12a'!T$3</f>
        <v>2.5268888888888892</v>
      </c>
      <c r="U78" s="225">
        <f>'Table S6a'!T79*'Table S12a'!U$3</f>
        <v>190.48500000000001</v>
      </c>
      <c r="V78" s="225">
        <f>'Table S6a'!U79*'Table S12a'!V$3</f>
        <v>68.168888888888887</v>
      </c>
      <c r="W78" s="225">
        <f t="shared" si="2"/>
        <v>237.24930000000003</v>
      </c>
      <c r="X78" s="325">
        <f t="shared" si="3"/>
        <v>1045.6084111111113</v>
      </c>
    </row>
    <row r="79" spans="1:24">
      <c r="A79" s="89">
        <v>74</v>
      </c>
      <c r="B79" s="87" t="s">
        <v>115</v>
      </c>
      <c r="C79" s="120" t="s">
        <v>211</v>
      </c>
      <c r="D79" s="89" t="s">
        <v>218</v>
      </c>
      <c r="E79" s="120" t="s">
        <v>996</v>
      </c>
      <c r="F79" s="120" t="s">
        <v>438</v>
      </c>
      <c r="G79" s="225">
        <f>'Table S6a'!F80*'Table S12a'!G$3</f>
        <v>161.28381158635628</v>
      </c>
      <c r="H79" s="225">
        <f>'Table S6a'!G80*'Table S12a'!H$3</f>
        <v>332.93584190579321</v>
      </c>
      <c r="I79" s="225">
        <f>'Table S6a'!H80*'Table S12a'!I$3</f>
        <v>41.210936654033574</v>
      </c>
      <c r="J79" s="225">
        <f>'Table S6a'!I80*'Table S12a'!J$3</f>
        <v>156.61461829994587</v>
      </c>
      <c r="K79" s="225">
        <f>'Table S6a'!J80*'Table S12a'!K$3</f>
        <v>34.530590146183002</v>
      </c>
      <c r="L79" s="225">
        <f>'Table S6a'!K80*'Table S12a'!L$3</f>
        <v>5.3287222523010298</v>
      </c>
      <c r="M79" s="225">
        <f>'Table S6a'!L80*'Table S12a'!M$3</f>
        <v>33.698105035192214</v>
      </c>
      <c r="N79" s="225">
        <f>'Table S6a'!M80*'Table S12a'!N$3</f>
        <v>5.6039848402815382</v>
      </c>
      <c r="O79" s="225">
        <f>'Table S6a'!N80*'Table S12a'!O$3</f>
        <v>33.554845695722797</v>
      </c>
      <c r="P79" s="225">
        <f>'Table S6a'!O80*'Table S12a'!P$3</f>
        <v>6.7601245262587994</v>
      </c>
      <c r="Q79" s="225">
        <f>'Table S6a'!P80*'Table S12a'!Q$3</f>
        <v>20.244964807796428</v>
      </c>
      <c r="R79" s="225">
        <f>'Table S6a'!Q80*'Table S12a'!R$3</f>
        <v>2.9680996210070387</v>
      </c>
      <c r="S79" s="225">
        <f>'Table S6a'!R80*'Table S12a'!S$3</f>
        <v>19.420167839740124</v>
      </c>
      <c r="T79" s="225">
        <f>'Table S6a'!S80*'Table S12a'!T$3</f>
        <v>2.8935408770979967</v>
      </c>
      <c r="U79" s="225">
        <f>'Table S6a'!T80*'Table S12a'!U$3</f>
        <v>206.26421223605851</v>
      </c>
      <c r="V79" s="225">
        <f>'Table S6a'!U80*'Table S12a'!V$3</f>
        <v>52.316946399566874</v>
      </c>
      <c r="W79" s="225">
        <f t="shared" si="2"/>
        <v>236.98438548998379</v>
      </c>
      <c r="X79" s="325">
        <f t="shared" si="3"/>
        <v>1063.3125663237686</v>
      </c>
    </row>
    <row r="80" spans="1:24">
      <c r="A80" s="89">
        <v>75</v>
      </c>
      <c r="B80" s="87" t="s">
        <v>117</v>
      </c>
      <c r="C80" s="120" t="s">
        <v>211</v>
      </c>
      <c r="D80" s="89" t="s">
        <v>218</v>
      </c>
      <c r="E80" s="120" t="s">
        <v>996</v>
      </c>
      <c r="F80" s="120" t="s">
        <v>438</v>
      </c>
      <c r="G80" s="225">
        <f>'Table S6a'!F81*'Table S12a'!G$3</f>
        <v>120.18903394255875</v>
      </c>
      <c r="H80" s="225">
        <f>'Table S6a'!G81*'Table S12a'!H$3</f>
        <v>259.9490861618799</v>
      </c>
      <c r="I80" s="225">
        <f>'Table S6a'!H81*'Table S12a'!I$3</f>
        <v>31.545691906005221</v>
      </c>
      <c r="J80" s="225">
        <f>'Table S6a'!I81*'Table S12a'!J$3</f>
        <v>120.29451697127938</v>
      </c>
      <c r="K80" s="225">
        <f>'Table S6a'!J81*'Table S12a'!K$3</f>
        <v>26.492167101827675</v>
      </c>
      <c r="L80" s="225">
        <f>'Table S6a'!K81*'Table S12a'!L$3</f>
        <v>4.0813707571801565</v>
      </c>
      <c r="M80" s="225">
        <f>'Table S6a'!L81*'Table S12a'!M$3</f>
        <v>26.332245430809401</v>
      </c>
      <c r="N80" s="225">
        <f>'Table S6a'!M81*'Table S12a'!N$3</f>
        <v>4.5297519582245425</v>
      </c>
      <c r="O80" s="225">
        <f>'Table S6a'!N81*'Table S12a'!O$3</f>
        <v>26.220300261096604</v>
      </c>
      <c r="P80" s="225">
        <f>'Table S6a'!O81*'Table S12a'!P$3</f>
        <v>5.3835509138381195</v>
      </c>
      <c r="Q80" s="225">
        <f>'Table S6a'!P81*'Table S12a'!Q$3</f>
        <v>16.122454308093996</v>
      </c>
      <c r="R80" s="225">
        <f>'Table S6a'!Q81*'Table S12a'!R$3</f>
        <v>2.3110378590078327</v>
      </c>
      <c r="S80" s="225">
        <f>'Table S6a'!R81*'Table S12a'!S$3</f>
        <v>14.791207571801566</v>
      </c>
      <c r="T80" s="225">
        <f>'Table S6a'!S81*'Table S12a'!T$3</f>
        <v>2.2266971279373364</v>
      </c>
      <c r="U80" s="225">
        <f>'Table S6a'!T81*'Table S12a'!U$3</f>
        <v>184.01945169712792</v>
      </c>
      <c r="V80" s="225">
        <f>'Table S6a'!U81*'Table S12a'!V$3</f>
        <v>39.045822454308095</v>
      </c>
      <c r="W80" s="225">
        <f t="shared" si="2"/>
        <v>182.59026109660576</v>
      </c>
      <c r="X80" s="325">
        <f t="shared" si="3"/>
        <v>844.48856396866836</v>
      </c>
    </row>
    <row r="81" spans="1:24">
      <c r="A81" s="89">
        <v>76</v>
      </c>
      <c r="B81" s="87" t="s">
        <v>119</v>
      </c>
      <c r="C81" s="120" t="s">
        <v>211</v>
      </c>
      <c r="D81" s="89" t="s">
        <v>218</v>
      </c>
      <c r="E81" s="120" t="s">
        <v>996</v>
      </c>
      <c r="F81" s="120" t="s">
        <v>438</v>
      </c>
      <c r="G81" s="225">
        <f>'Table S6a'!F82*'Table S12a'!G$3</f>
        <v>72.573105910353036</v>
      </c>
      <c r="H81" s="225">
        <f>'Table S6a'!G82*'Table S12a'!H$3</f>
        <v>137.99131297104324</v>
      </c>
      <c r="I81" s="225">
        <f>'Table S6a'!H82*'Table S12a'!I$3</f>
        <v>16.773899246330821</v>
      </c>
      <c r="J81" s="225">
        <f>'Table S6a'!I82*'Table S12a'!J$3</f>
        <v>64.311622372074581</v>
      </c>
      <c r="K81" s="225">
        <f>'Table S6a'!J82*'Table S12a'!K$3</f>
        <v>14.259262197540659</v>
      </c>
      <c r="L81" s="225">
        <f>'Table S6a'!K82*'Table S12a'!L$3</f>
        <v>2.6180206267354222</v>
      </c>
      <c r="M81" s="225">
        <f>'Table S6a'!L82*'Table S12a'!M$3</f>
        <v>15.087584291947641</v>
      </c>
      <c r="N81" s="225">
        <f>'Table S6a'!M82*'Table S12a'!N$3</f>
        <v>2.4727727092423644</v>
      </c>
      <c r="O81" s="225">
        <f>'Table S6a'!N82*'Table S12a'!O$3</f>
        <v>15.47869892899643</v>
      </c>
      <c r="P81" s="225">
        <f>'Table S6a'!O82*'Table S12a'!P$3</f>
        <v>3.2261205870686234</v>
      </c>
      <c r="Q81" s="225">
        <f>'Table S6a'!P82*'Table S12a'!Q$3</f>
        <v>9.7068226894089644</v>
      </c>
      <c r="R81" s="225">
        <f>'Table S6a'!Q82*'Table S12a'!R$3</f>
        <v>1.3591035303451011</v>
      </c>
      <c r="S81" s="225">
        <f>'Table S6a'!R82*'Table S12a'!S$3</f>
        <v>8.6271995239984136</v>
      </c>
      <c r="T81" s="225">
        <f>'Table S6a'!S82*'Table S12a'!T$3</f>
        <v>1.3080483934946447</v>
      </c>
      <c r="U81" s="225">
        <f>'Table S6a'!T82*'Table S12a'!U$3</f>
        <v>122.40606902023008</v>
      </c>
      <c r="V81" s="225">
        <f>'Table S6a'!U82*'Table S12a'!V$3</f>
        <v>31.637286790955976</v>
      </c>
      <c r="W81" s="225">
        <f t="shared" si="2"/>
        <v>99.036993256644195</v>
      </c>
      <c r="X81" s="325">
        <f t="shared" si="3"/>
        <v>488.19964299880996</v>
      </c>
    </row>
    <row r="82" spans="1:24">
      <c r="A82" s="89">
        <v>77</v>
      </c>
      <c r="B82" s="87" t="s">
        <v>248</v>
      </c>
      <c r="C82" s="120" t="s">
        <v>211</v>
      </c>
      <c r="D82" s="89" t="s">
        <v>218</v>
      </c>
      <c r="E82" s="120" t="s">
        <v>996</v>
      </c>
      <c r="F82" s="120" t="s">
        <v>438</v>
      </c>
      <c r="G82" s="225">
        <f>'Table S6a'!F83*'Table S12a'!G$3</f>
        <v>103.42241529105128</v>
      </c>
      <c r="H82" s="225">
        <f>'Table S6a'!G83*'Table S12a'!H$3</f>
        <v>214.21255430060819</v>
      </c>
      <c r="I82" s="225">
        <f>'Table S6a'!H83*'Table S12a'!I$3</f>
        <v>25.717549956559516</v>
      </c>
      <c r="J82" s="225">
        <f>'Table S6a'!I83*'Table S12a'!J$3</f>
        <v>99.311207645525656</v>
      </c>
      <c r="K82" s="225">
        <f>'Table S6a'!J83*'Table S12a'!K$3</f>
        <v>22.164378801042574</v>
      </c>
      <c r="L82" s="225">
        <f>'Table S6a'!K83*'Table S12a'!L$3</f>
        <v>3.77248045178106</v>
      </c>
      <c r="M82" s="225">
        <f>'Table S6a'!L83*'Table S12a'!M$3</f>
        <v>21.029192006950481</v>
      </c>
      <c r="N82" s="225">
        <f>'Table S6a'!M83*'Table S12a'!N$3</f>
        <v>3.5766290182450038</v>
      </c>
      <c r="O82" s="225">
        <f>'Table S6a'!N83*'Table S12a'!O$3</f>
        <v>20.939791485664642</v>
      </c>
      <c r="P82" s="225">
        <f>'Table S6a'!O83*'Table S12a'!P$3</f>
        <v>4.1799304952215461</v>
      </c>
      <c r="Q82" s="225">
        <f>'Table S6a'!P83*'Table S12a'!Q$3</f>
        <v>12.319200695047785</v>
      </c>
      <c r="R82" s="225">
        <f>'Table S6a'!Q83*'Table S12a'!R$3</f>
        <v>1.7860816681146827</v>
      </c>
      <c r="S82" s="225">
        <f>'Table S6a'!R83*'Table S12a'!S$3</f>
        <v>11.377106863596872</v>
      </c>
      <c r="T82" s="225">
        <f>'Table S6a'!S83*'Table S12a'!T$3</f>
        <v>1.6794700260642921</v>
      </c>
      <c r="U82" s="225">
        <f>'Table S6a'!T83*'Table S12a'!U$3</f>
        <v>125.77636837532583</v>
      </c>
      <c r="V82" s="225">
        <f>'Table S6a'!U83*'Table S12a'!V$3</f>
        <v>56.63466550825369</v>
      </c>
      <c r="W82" s="225">
        <f t="shared" si="2"/>
        <v>149.54517810599481</v>
      </c>
      <c r="X82" s="325">
        <f t="shared" si="3"/>
        <v>671.26435708079953</v>
      </c>
    </row>
    <row r="83" spans="1:24">
      <c r="A83" s="89">
        <v>78</v>
      </c>
      <c r="B83" s="87" t="s">
        <v>250</v>
      </c>
      <c r="C83" s="120" t="s">
        <v>211</v>
      </c>
      <c r="D83" s="89" t="s">
        <v>218</v>
      </c>
      <c r="E83" s="120" t="s">
        <v>996</v>
      </c>
      <c r="F83" s="120" t="s">
        <v>438</v>
      </c>
      <c r="G83" s="225">
        <f>'Table S6a'!F84*'Table S12a'!G$3</f>
        <v>93.025249169435241</v>
      </c>
      <c r="H83" s="225">
        <f>'Table S6a'!G84*'Table S12a'!H$3</f>
        <v>197.00020764119603</v>
      </c>
      <c r="I83" s="225">
        <f>'Table S6a'!H84*'Table S12a'!I$3</f>
        <v>24.585465116279071</v>
      </c>
      <c r="J83" s="225">
        <f>'Table S6a'!I84*'Table S12a'!J$3</f>
        <v>94.45514950166114</v>
      </c>
      <c r="K83" s="225">
        <f>'Table S6a'!J84*'Table S12a'!K$3</f>
        <v>21.188704318936878</v>
      </c>
      <c r="L83" s="225">
        <f>'Table S6a'!K84*'Table S12a'!L$3</f>
        <v>3.2217317275747508</v>
      </c>
      <c r="M83" s="225">
        <f>'Table S6a'!L84*'Table S12a'!M$3</f>
        <v>20.582142857142859</v>
      </c>
      <c r="N83" s="225">
        <f>'Table S6a'!M84*'Table S12a'!N$3</f>
        <v>3.5168770764119599</v>
      </c>
      <c r="O83" s="225">
        <f>'Table S6a'!N84*'Table S12a'!O$3</f>
        <v>20.971262458471763</v>
      </c>
      <c r="P83" s="225">
        <f>'Table S6a'!O84*'Table S12a'!P$3</f>
        <v>4.2813538205980066</v>
      </c>
      <c r="Q83" s="225">
        <f>'Table S6a'!P84*'Table S12a'!Q$3</f>
        <v>12.679173588039866</v>
      </c>
      <c r="R83" s="225">
        <f>'Table S6a'!Q84*'Table S12a'!R$3</f>
        <v>1.8497466777408638</v>
      </c>
      <c r="S83" s="225">
        <f>'Table S6a'!R84*'Table S12a'!S$3</f>
        <v>12.105780730897012</v>
      </c>
      <c r="T83" s="225">
        <f>'Table S6a'!S84*'Table S12a'!T$3</f>
        <v>1.7944269102990034</v>
      </c>
      <c r="U83" s="225">
        <f>'Table S6a'!T84*'Table S12a'!U$3</f>
        <v>125.51337209302326</v>
      </c>
      <c r="V83" s="225">
        <f>'Table S6a'!U84*'Table S12a'!V$3</f>
        <v>40.128488372093031</v>
      </c>
      <c r="W83" s="225">
        <f t="shared" si="2"/>
        <v>143.52875415282392</v>
      </c>
      <c r="X83" s="325">
        <f t="shared" si="3"/>
        <v>636.77064368770777</v>
      </c>
    </row>
    <row r="84" spans="1:24">
      <c r="A84" s="89">
        <v>79</v>
      </c>
      <c r="B84" s="87" t="s">
        <v>258</v>
      </c>
      <c r="C84" s="120" t="s">
        <v>211</v>
      </c>
      <c r="D84" s="89" t="s">
        <v>218</v>
      </c>
      <c r="E84" s="120" t="s">
        <v>996</v>
      </c>
      <c r="F84" s="120" t="s">
        <v>438</v>
      </c>
      <c r="G84" s="225">
        <f>'Table S6a'!F85*'Table S12a'!G$3</f>
        <v>44.75279307631785</v>
      </c>
      <c r="H84" s="225">
        <f>'Table S6a'!G85*'Table S12a'!H$3</f>
        <v>93.538119590873308</v>
      </c>
      <c r="I84" s="225">
        <f>'Table S6a'!H85*'Table S12a'!I$3</f>
        <v>11.882376081825333</v>
      </c>
      <c r="J84" s="225">
        <f>'Table S6a'!I85*'Table S12a'!J$3</f>
        <v>46.802832415420923</v>
      </c>
      <c r="K84" s="225">
        <f>'Table S6a'!J85*'Table S12a'!K$3</f>
        <v>10.948229740361917</v>
      </c>
      <c r="L84" s="225">
        <f>'Table S6a'!K85*'Table S12a'!L$3</f>
        <v>1.9131313926042481</v>
      </c>
      <c r="M84" s="225">
        <f>'Table S6a'!L85*'Table S12a'!M$3</f>
        <v>11.335562549173879</v>
      </c>
      <c r="N84" s="225">
        <f>'Table S6a'!M85*'Table S12a'!N$3</f>
        <v>1.9433674272226589</v>
      </c>
      <c r="O84" s="225">
        <f>'Table S6a'!N85*'Table S12a'!O$3</f>
        <v>11.738867033831626</v>
      </c>
      <c r="P84" s="225">
        <f>'Table S6a'!O85*'Table S12a'!P$3</f>
        <v>2.3883359559402044</v>
      </c>
      <c r="Q84" s="225">
        <f>'Table S6a'!P85*'Table S12a'!Q$3</f>
        <v>7.0625295043273004</v>
      </c>
      <c r="R84" s="225">
        <f>'Table S6a'!Q85*'Table S12a'!R$3</f>
        <v>0.98844217151848923</v>
      </c>
      <c r="S84" s="225">
        <f>'Table S6a'!R85*'Table S12a'!S$3</f>
        <v>6.136974822974036</v>
      </c>
      <c r="T84" s="225">
        <f>'Table S6a'!S85*'Table S12a'!T$3</f>
        <v>0.93938237608182518</v>
      </c>
      <c r="U84" s="225">
        <f>'Table S6a'!T85*'Table S12a'!U$3</f>
        <v>91.92037765538943</v>
      </c>
      <c r="V84" s="225">
        <f>'Table S6a'!U85*'Table S12a'!V$3</f>
        <v>22.325177025963807</v>
      </c>
      <c r="W84" s="225">
        <f t="shared" si="2"/>
        <v>72.367442958300543</v>
      </c>
      <c r="X84" s="325">
        <f t="shared" si="3"/>
        <v>344.29132179386301</v>
      </c>
    </row>
    <row r="85" spans="1:24">
      <c r="A85" s="89">
        <v>80</v>
      </c>
      <c r="B85" s="87" t="s">
        <v>276</v>
      </c>
      <c r="C85" s="120" t="s">
        <v>211</v>
      </c>
      <c r="D85" s="89" t="s">
        <v>218</v>
      </c>
      <c r="E85" s="120" t="s">
        <v>996</v>
      </c>
      <c r="F85" s="120" t="s">
        <v>438</v>
      </c>
      <c r="G85" s="225">
        <f>'Table S6a'!F86*'Table S12a'!G$3</f>
        <v>60.449985016481868</v>
      </c>
      <c r="H85" s="225">
        <f>'Table S6a'!G86*'Table S12a'!H$3</f>
        <v>116.88429727299969</v>
      </c>
      <c r="I85" s="225">
        <f>'Table S6a'!H86*'Table S12a'!I$3</f>
        <v>14.482469283787832</v>
      </c>
      <c r="J85" s="225">
        <f>'Table S6a'!I86*'Table S12a'!J$3</f>
        <v>55.576146239136953</v>
      </c>
      <c r="K85" s="225">
        <f>'Table S6a'!J86*'Table S12a'!K$3</f>
        <v>13.55241234641894</v>
      </c>
      <c r="L85" s="225">
        <f>'Table S6a'!K86*'Table S12a'!L$3</f>
        <v>2.3942193587054237</v>
      </c>
      <c r="M85" s="225">
        <f>'Table S6a'!L86*'Table S12a'!M$3</f>
        <v>13.816002397362901</v>
      </c>
      <c r="N85" s="225">
        <f>'Table S6a'!M86*'Table S12a'!N$3</f>
        <v>2.5025531914893615</v>
      </c>
      <c r="O85" s="225">
        <f>'Table S6a'!N86*'Table S12a'!O$3</f>
        <v>15.476925382079711</v>
      </c>
      <c r="P85" s="225">
        <f>'Table S6a'!O86*'Table S12a'!P$3</f>
        <v>2.9864698831285583</v>
      </c>
      <c r="Q85" s="225">
        <f>'Table S6a'!P86*'Table S12a'!Q$3</f>
        <v>8.6353611027869341</v>
      </c>
      <c r="R85" s="225">
        <f>'Table S6a'!Q86*'Table S12a'!R$3</f>
        <v>1.1978873239436618</v>
      </c>
      <c r="S85" s="225">
        <f>'Table S6a'!R86*'Table S12a'!S$3</f>
        <v>7.7801498351813008</v>
      </c>
      <c r="T85" s="225">
        <f>'Table S6a'!S86*'Table S12a'!T$3</f>
        <v>1.1585675756667666</v>
      </c>
      <c r="U85" s="225">
        <f>'Table S6a'!T86*'Table S12a'!U$3</f>
        <v>85.624063530116871</v>
      </c>
      <c r="V85" s="225">
        <f>'Table S6a'!U86*'Table S12a'!V$3</f>
        <v>50.559784237338924</v>
      </c>
      <c r="W85" s="225">
        <f t="shared" si="2"/>
        <v>88.03809409649385</v>
      </c>
      <c r="X85" s="325">
        <f t="shared" si="3"/>
        <v>402.51750973928682</v>
      </c>
    </row>
    <row r="86" spans="1:24">
      <c r="A86" s="89">
        <v>81</v>
      </c>
      <c r="B86" s="87" t="s">
        <v>277</v>
      </c>
      <c r="C86" s="120" t="s">
        <v>211</v>
      </c>
      <c r="D86" s="89" t="s">
        <v>218</v>
      </c>
      <c r="E86" s="120" t="s">
        <v>996</v>
      </c>
      <c r="F86" s="120" t="s">
        <v>438</v>
      </c>
      <c r="G86" s="225">
        <f>'Table S6a'!F87*'Table S12a'!G$3</f>
        <v>68.34920879969124</v>
      </c>
      <c r="H86" s="225">
        <f>'Table S6a'!G87*'Table S12a'!H$3</f>
        <v>141.0442300270166</v>
      </c>
      <c r="I86" s="225">
        <f>'Table S6a'!H87*'Table S12a'!I$3</f>
        <v>17.253338479351601</v>
      </c>
      <c r="J86" s="225">
        <f>'Table S6a'!I87*'Table S12a'!J$3</f>
        <v>62.574141258201472</v>
      </c>
      <c r="K86" s="225">
        <f>'Table S6a'!J87*'Table S12a'!K$3</f>
        <v>13.426476263990738</v>
      </c>
      <c r="L86" s="225">
        <f>'Table S6a'!K87*'Table S12a'!L$3</f>
        <v>2.5026013122346584</v>
      </c>
      <c r="M86" s="225">
        <f>'Table S6a'!L87*'Table S12a'!M$3</f>
        <v>12.455731377846391</v>
      </c>
      <c r="N86" s="225">
        <f>'Table S6a'!M87*'Table S12a'!N$3</f>
        <v>2.0428020069471247</v>
      </c>
      <c r="O86" s="225">
        <f>'Table S6a'!N87*'Table S12a'!O$3</f>
        <v>11.959822462369742</v>
      </c>
      <c r="P86" s="225">
        <f>'Table S6a'!O87*'Table S12a'!P$3</f>
        <v>2.2547472018525667</v>
      </c>
      <c r="Q86" s="225">
        <f>'Table S6a'!P87*'Table S12a'!Q$3</f>
        <v>6.3993631802392894</v>
      </c>
      <c r="R86" s="225">
        <f>'Table S6a'!Q87*'Table S12a'!R$3</f>
        <v>0.88159011964492473</v>
      </c>
      <c r="S86" s="225">
        <f>'Table S6a'!R87*'Table S12a'!S$3</f>
        <v>5.6253801620995763</v>
      </c>
      <c r="T86" s="225">
        <f>'Table S6a'!S87*'Table S12a'!T$3</f>
        <v>0.83384407564646856</v>
      </c>
      <c r="U86" s="225">
        <f>'Table S6a'!T87*'Table S12a'!U$3</f>
        <v>64.205673485140878</v>
      </c>
      <c r="V86" s="225">
        <f>'Table S6a'!U87*'Table S12a'!V$3</f>
        <v>32.558471632574296</v>
      </c>
      <c r="W86" s="225">
        <f t="shared" si="2"/>
        <v>93.830104206869947</v>
      </c>
      <c r="X86" s="325">
        <f t="shared" si="3"/>
        <v>411.80895021227332</v>
      </c>
    </row>
    <row r="87" spans="1:24">
      <c r="A87" s="89">
        <v>82</v>
      </c>
      <c r="B87" s="87" t="s">
        <v>278</v>
      </c>
      <c r="C87" s="120" t="s">
        <v>211</v>
      </c>
      <c r="D87" s="89" t="s">
        <v>218</v>
      </c>
      <c r="E87" s="120" t="s">
        <v>996</v>
      </c>
      <c r="F87" s="120" t="s">
        <v>438</v>
      </c>
      <c r="G87" s="225">
        <f>'Table S6a'!F88*'Table S12a'!G$3</f>
        <v>38.231647331786547</v>
      </c>
      <c r="H87" s="225">
        <f>'Table S6a'!G88*'Table S12a'!H$3</f>
        <v>70.658468677494199</v>
      </c>
      <c r="I87" s="225">
        <f>'Table S6a'!H88*'Table S12a'!I$3</f>
        <v>7.9892575406032487</v>
      </c>
      <c r="J87" s="225">
        <f>'Table S6a'!I88*'Table S12a'!J$3</f>
        <v>27.062645011600932</v>
      </c>
      <c r="K87" s="225">
        <f>'Table S6a'!J88*'Table S12a'!K$3</f>
        <v>4.9774013921113696</v>
      </c>
      <c r="L87" s="225">
        <f>'Table S6a'!K88*'Table S12a'!L$3</f>
        <v>0.96715545243619483</v>
      </c>
      <c r="M87" s="225">
        <f>'Table S6a'!L88*'Table S12a'!M$3</f>
        <v>4.2787935034802791</v>
      </c>
      <c r="N87" s="225">
        <f>'Table S6a'!M88*'Table S12a'!N$3</f>
        <v>0.61402552204176331</v>
      </c>
      <c r="O87" s="225">
        <f>'Table S6a'!N88*'Table S12a'!O$3</f>
        <v>3.0623085846867748</v>
      </c>
      <c r="P87" s="225">
        <f>'Table S6a'!O88*'Table S12a'!P$3</f>
        <v>0.53155452436194894</v>
      </c>
      <c r="Q87" s="225">
        <f>'Table S6a'!P88*'Table S12a'!Q$3</f>
        <v>1.4326914153132251</v>
      </c>
      <c r="R87" s="225">
        <f>'Table S6a'!Q88*'Table S12a'!R$3</f>
        <v>0.1987412993039443</v>
      </c>
      <c r="S87" s="225">
        <f>'Table S6a'!R88*'Table S12a'!S$3</f>
        <v>1.1756879350348028</v>
      </c>
      <c r="T87" s="225">
        <f>'Table S6a'!S88*'Table S12a'!T$3</f>
        <v>0.17148839907192576</v>
      </c>
      <c r="U87" s="225">
        <f>'Table S6a'!T88*'Table S12a'!U$3</f>
        <v>14.290058004640372</v>
      </c>
      <c r="V87" s="225">
        <f>'Table S6a'!U88*'Table S12a'!V$3</f>
        <v>11.031972157772623</v>
      </c>
      <c r="W87" s="225">
        <f t="shared" si="2"/>
        <v>38.728236658932722</v>
      </c>
      <c r="X87" s="325">
        <f t="shared" si="3"/>
        <v>175.64192459396756</v>
      </c>
    </row>
    <row r="88" spans="1:24">
      <c r="A88" s="89">
        <v>83</v>
      </c>
      <c r="B88" s="87" t="s">
        <v>279</v>
      </c>
      <c r="C88" s="120" t="s">
        <v>211</v>
      </c>
      <c r="D88" s="89" t="s">
        <v>218</v>
      </c>
      <c r="E88" s="120" t="s">
        <v>996</v>
      </c>
      <c r="F88" s="120" t="s">
        <v>438</v>
      </c>
      <c r="G88" s="225">
        <f>'Table S6a'!F89*'Table S12a'!G$3</f>
        <v>178.2751398068124</v>
      </c>
      <c r="H88" s="225">
        <f>'Table S6a'!G89*'Table S12a'!H$3</f>
        <v>354.90330452465679</v>
      </c>
      <c r="I88" s="225">
        <f>'Table S6a'!H89*'Table S12a'!I$3</f>
        <v>43.610676156583622</v>
      </c>
      <c r="J88" s="225">
        <f>'Table S6a'!I89*'Table S12a'!J$3</f>
        <v>157.14082358922218</v>
      </c>
      <c r="K88" s="225">
        <f>'Table S6a'!J89*'Table S12a'!K$3</f>
        <v>33.603050330452461</v>
      </c>
      <c r="L88" s="225">
        <f>'Table S6a'!K89*'Table S12a'!L$3</f>
        <v>5.4745653279105229</v>
      </c>
      <c r="M88" s="225">
        <f>'Table S6a'!L89*'Table S12a'!M$3</f>
        <v>32.228266395526177</v>
      </c>
      <c r="N88" s="225">
        <f>'Table S6a'!M89*'Table S12a'!N$3</f>
        <v>5.3219013726487034</v>
      </c>
      <c r="O88" s="225">
        <f>'Table S6a'!N89*'Table S12a'!O$3</f>
        <v>32.674733096085404</v>
      </c>
      <c r="P88" s="225">
        <f>'Table S6a'!O89*'Table S12a'!P$3</f>
        <v>6.5806558210472783</v>
      </c>
      <c r="Q88" s="225">
        <f>'Table S6a'!P89*'Table S12a'!Q$3</f>
        <v>19.765632943568885</v>
      </c>
      <c r="R88" s="225">
        <f>'Table S6a'!Q89*'Table S12a'!R$3</f>
        <v>2.9031520081342141</v>
      </c>
      <c r="S88" s="225">
        <f>'Table S6a'!R89*'Table S12a'!S$3</f>
        <v>18.987981698017283</v>
      </c>
      <c r="T88" s="225">
        <f>'Table S6a'!S89*'Table S12a'!T$3</f>
        <v>2.9482511438739194</v>
      </c>
      <c r="U88" s="225">
        <f>'Table S6a'!T89*'Table S12a'!U$3</f>
        <v>196.26314184036602</v>
      </c>
      <c r="V88" s="225">
        <f>'Table S6a'!U89*'Table S12a'!V$3</f>
        <v>37.428774783934919</v>
      </c>
      <c r="W88" s="225">
        <f t="shared" si="2"/>
        <v>238.7481342145399</v>
      </c>
      <c r="X88" s="325">
        <f t="shared" si="3"/>
        <v>1090.6812760549058</v>
      </c>
    </row>
    <row r="89" spans="1:24">
      <c r="A89" s="89">
        <v>84</v>
      </c>
      <c r="B89" s="87" t="s">
        <v>280</v>
      </c>
      <c r="C89" s="120" t="s">
        <v>211</v>
      </c>
      <c r="D89" s="89" t="s">
        <v>218</v>
      </c>
      <c r="E89" s="120" t="s">
        <v>996</v>
      </c>
      <c r="F89" s="120" t="s">
        <v>438</v>
      </c>
      <c r="G89" s="225">
        <f>'Table S6a'!F90*'Table S12a'!G$3</f>
        <v>106.03978300180833</v>
      </c>
      <c r="H89" s="225">
        <f>'Table S6a'!G90*'Table S12a'!H$3</f>
        <v>212.86735985533454</v>
      </c>
      <c r="I89" s="225">
        <f>'Table S6a'!H90*'Table S12a'!I$3</f>
        <v>26.945991561181437</v>
      </c>
      <c r="J89" s="225">
        <f>'Table S6a'!I90*'Table S12a'!J$3</f>
        <v>98.078842676311041</v>
      </c>
      <c r="K89" s="225">
        <f>'Table S6a'!J90*'Table S12a'!K$3</f>
        <v>21.668233875828811</v>
      </c>
      <c r="L89" s="225">
        <f>'Table S6a'!K90*'Table S12a'!L$3</f>
        <v>3.1756751054852321</v>
      </c>
      <c r="M89" s="225">
        <f>'Table S6a'!L90*'Table S12a'!M$3</f>
        <v>20.842676311030743</v>
      </c>
      <c r="N89" s="225">
        <f>'Table S6a'!M90*'Table S12a'!N$3</f>
        <v>3.580355635925256</v>
      </c>
      <c r="O89" s="225">
        <f>'Table S6a'!N90*'Table S12a'!O$3</f>
        <v>22.13767329716697</v>
      </c>
      <c r="P89" s="225">
        <f>'Table S6a'!O90*'Table S12a'!P$3</f>
        <v>4.522619047619048</v>
      </c>
      <c r="Q89" s="225">
        <f>'Table S6a'!P90*'Table S12a'!Q$3</f>
        <v>14.026657625075348</v>
      </c>
      <c r="R89" s="225">
        <f>'Table S6a'!Q90*'Table S12a'!R$3</f>
        <v>2.0997016274864375</v>
      </c>
      <c r="S89" s="225">
        <f>'Table S6a'!R90*'Table S12a'!S$3</f>
        <v>14.379605183845694</v>
      </c>
      <c r="T89" s="225">
        <f>'Table S6a'!S90*'Table S12a'!T$3</f>
        <v>2.2618625678119351</v>
      </c>
      <c r="U89" s="225">
        <f>'Table S6a'!T90*'Table S12a'!U$3</f>
        <v>124.00470162748644</v>
      </c>
      <c r="V89" s="225">
        <f>'Table S6a'!U90*'Table S12a'!V$3</f>
        <v>32.820916214587101</v>
      </c>
      <c r="W89" s="225">
        <f t="shared" si="2"/>
        <v>150.74286317058471</v>
      </c>
      <c r="X89" s="325">
        <f t="shared" si="3"/>
        <v>676.63173899939716</v>
      </c>
    </row>
    <row r="90" spans="1:24">
      <c r="A90" s="89">
        <v>85</v>
      </c>
      <c r="B90" s="87" t="s">
        <v>281</v>
      </c>
      <c r="C90" s="120" t="s">
        <v>211</v>
      </c>
      <c r="D90" s="89" t="s">
        <v>218</v>
      </c>
      <c r="E90" s="120" t="s">
        <v>996</v>
      </c>
      <c r="F90" s="120" t="s">
        <v>438</v>
      </c>
      <c r="G90" s="225">
        <f>'Table S6a'!F91*'Table S12a'!G$3</f>
        <v>110.87217828900073</v>
      </c>
      <c r="H90" s="225">
        <f>'Table S6a'!G91*'Table S12a'!H$3</f>
        <v>220.19766355140186</v>
      </c>
      <c r="I90" s="225">
        <f>'Table S6a'!H91*'Table S12a'!I$3</f>
        <v>27.360388209920917</v>
      </c>
      <c r="J90" s="225">
        <f>'Table S6a'!I91*'Table S12a'!J$3</f>
        <v>99.785478073328562</v>
      </c>
      <c r="K90" s="225">
        <f>'Table S6a'!J91*'Table S12a'!K$3</f>
        <v>21.674766355140186</v>
      </c>
      <c r="L90" s="225">
        <f>'Table S6a'!K91*'Table S12a'!L$3</f>
        <v>3.2048274622573687</v>
      </c>
      <c r="M90" s="225">
        <f>'Table S6a'!L91*'Table S12a'!M$3</f>
        <v>22.372537742631206</v>
      </c>
      <c r="N90" s="225">
        <f>'Table S6a'!M91*'Table S12a'!N$3</f>
        <v>3.931941049604601</v>
      </c>
      <c r="O90" s="225">
        <f>'Table S6a'!N91*'Table S12a'!O$3</f>
        <v>25.165240833932419</v>
      </c>
      <c r="P90" s="225">
        <f>'Table S6a'!O91*'Table S12a'!P$3</f>
        <v>5.3528037383177569</v>
      </c>
      <c r="Q90" s="225">
        <f>'Table S6a'!P91*'Table S12a'!Q$3</f>
        <v>16.852444284687273</v>
      </c>
      <c r="R90" s="225">
        <f>'Table S6a'!Q91*'Table S12a'!R$3</f>
        <v>2.5452983465132992</v>
      </c>
      <c r="S90" s="225">
        <f>'Table S6a'!R91*'Table S12a'!S$3</f>
        <v>17.436599568655645</v>
      </c>
      <c r="T90" s="225">
        <f>'Table S6a'!S91*'Table S12a'!T$3</f>
        <v>2.7385226455787204</v>
      </c>
      <c r="U90" s="225">
        <f>'Table S6a'!T91*'Table S12a'!U$3</f>
        <v>147.8963335729691</v>
      </c>
      <c r="V90" s="225">
        <f>'Table S6a'!U91*'Table S12a'!V$3</f>
        <v>43.003738317757012</v>
      </c>
      <c r="W90" s="225">
        <f t="shared" si="2"/>
        <v>156.24304816678648</v>
      </c>
      <c r="X90" s="325">
        <f t="shared" si="3"/>
        <v>727.38702372393971</v>
      </c>
    </row>
    <row r="91" spans="1:24">
      <c r="A91" s="89">
        <v>86</v>
      </c>
      <c r="B91" s="87" t="s">
        <v>246</v>
      </c>
      <c r="C91" s="120" t="s">
        <v>552</v>
      </c>
      <c r="D91" s="89" t="s">
        <v>218</v>
      </c>
      <c r="E91" s="120" t="s">
        <v>996</v>
      </c>
      <c r="F91" s="120" t="s">
        <v>438</v>
      </c>
      <c r="G91" s="225">
        <f>'Table S6a'!F92*'Table S12a'!G$3</f>
        <v>34.514501831934759</v>
      </c>
      <c r="H91" s="225">
        <f>'Table S6a'!G92*'Table S12a'!H$3</f>
        <v>64.095485167237911</v>
      </c>
      <c r="I91" s="225">
        <f>'Table S6a'!H92*'Table S12a'!I$3</f>
        <v>7.1398179884174446</v>
      </c>
      <c r="J91" s="225">
        <f>'Table S6a'!I92*'Table S12a'!J$3</f>
        <v>24.67623212386243</v>
      </c>
      <c r="K91" s="225">
        <f>'Table S6a'!J92*'Table S12a'!K$3</f>
        <v>4.522727809951542</v>
      </c>
      <c r="L91" s="225">
        <f>'Table S6a'!K92*'Table S12a'!L$3</f>
        <v>0.82110861600283658</v>
      </c>
      <c r="M91" s="225">
        <f>'Table S6a'!L92*'Table S12a'!M$3</f>
        <v>3.5418508450537765</v>
      </c>
      <c r="N91" s="225">
        <f>'Table S6a'!M92*'Table S12a'!N$3</f>
        <v>0.54215577354922584</v>
      </c>
      <c r="O91" s="225">
        <f>'Table S6a'!N92*'Table S12a'!O$3</f>
        <v>2.7129180947878497</v>
      </c>
      <c r="P91" s="225">
        <f>'Table S6a'!O92*'Table S12a'!P$3</f>
        <v>0.47385060867509748</v>
      </c>
      <c r="Q91" s="225">
        <f>'Table S6a'!P92*'Table S12a'!Q$3</f>
        <v>1.337980144190994</v>
      </c>
      <c r="R91" s="225">
        <f>'Table S6a'!Q92*'Table S12a'!R$3</f>
        <v>0.17547925777094905</v>
      </c>
      <c r="S91" s="225">
        <f>'Table S6a'!R92*'Table S12a'!S$3</f>
        <v>1.1574069258952844</v>
      </c>
      <c r="T91" s="225">
        <f>'Table S6a'!S92*'Table S12a'!T$3</f>
        <v>0.16127171729110035</v>
      </c>
      <c r="U91" s="225">
        <f>'Table S6a'!T92*'Table S12a'!U$3</f>
        <v>13.357889138399717</v>
      </c>
      <c r="V91" s="225">
        <f>'Table S6a'!U92*'Table S12a'!V$3</f>
        <v>11.783122562344877</v>
      </c>
      <c r="W91" s="225">
        <f t="shared" si="2"/>
        <v>35.071123980616953</v>
      </c>
      <c r="X91" s="325">
        <f t="shared" si="3"/>
        <v>159.23067604302091</v>
      </c>
    </row>
    <row r="92" spans="1:24">
      <c r="A92" s="89">
        <v>87</v>
      </c>
      <c r="B92" s="87" t="s">
        <v>252</v>
      </c>
      <c r="C92" s="120" t="s">
        <v>552</v>
      </c>
      <c r="D92" s="89" t="s">
        <v>218</v>
      </c>
      <c r="E92" s="120" t="s">
        <v>996</v>
      </c>
      <c r="F92" s="120" t="s">
        <v>438</v>
      </c>
      <c r="G92" s="225">
        <f>'Table S6a'!F93*'Table S12a'!G$3</f>
        <v>27.377316670596564</v>
      </c>
      <c r="H92" s="225">
        <f>'Table S6a'!G93*'Table S12a'!H$3</f>
        <v>64.489165291204912</v>
      </c>
      <c r="I92" s="225">
        <f>'Table S6a'!H93*'Table S12a'!I$3</f>
        <v>7.691912284838482</v>
      </c>
      <c r="J92" s="225">
        <f>'Table S6a'!I93*'Table S12a'!J$3</f>
        <v>28.053006366423016</v>
      </c>
      <c r="K92" s="225">
        <f>'Table S6a'!J93*'Table S12a'!K$3</f>
        <v>5.8786606932327281</v>
      </c>
      <c r="L92" s="225">
        <f>'Table S6a'!K93*'Table S12a'!L$3</f>
        <v>0.77812190521103508</v>
      </c>
      <c r="M92" s="225">
        <f>'Table S6a'!L93*'Table S12a'!M$3</f>
        <v>4.7560716812072634</v>
      </c>
      <c r="N92" s="225">
        <f>'Table S6a'!M93*'Table S12a'!N$3</f>
        <v>0.76268568733789199</v>
      </c>
      <c r="O92" s="225">
        <f>'Table S6a'!N93*'Table S12a'!O$3</f>
        <v>3.9239919830228716</v>
      </c>
      <c r="P92" s="225">
        <f>'Table S6a'!O93*'Table S12a'!P$3</f>
        <v>0.7292737561895779</v>
      </c>
      <c r="Q92" s="225">
        <f>'Table S6a'!P93*'Table S12a'!Q$3</f>
        <v>2.0491865126149493</v>
      </c>
      <c r="R92" s="225">
        <f>'Table S6a'!Q93*'Table S12a'!R$3</f>
        <v>0.29622966281537372</v>
      </c>
      <c r="S92" s="225">
        <f>'Table S6a'!R93*'Table S12a'!S$3</f>
        <v>1.9466104692289554</v>
      </c>
      <c r="T92" s="225">
        <f>'Table S6a'!S93*'Table S12a'!T$3</f>
        <v>0.28152676255600095</v>
      </c>
      <c r="U92" s="225">
        <f>'Table S6a'!T93*'Table S12a'!U$3</f>
        <v>17.81632869606225</v>
      </c>
      <c r="V92" s="225">
        <f>'Table S6a'!U93*'Table S12a'!V$3</f>
        <v>11.753949540202782</v>
      </c>
      <c r="W92" s="225">
        <f t="shared" si="2"/>
        <v>40.431596321622266</v>
      </c>
      <c r="X92" s="325">
        <f t="shared" si="3"/>
        <v>166.83008842254182</v>
      </c>
    </row>
    <row r="93" spans="1:24">
      <c r="A93" s="89">
        <v>88</v>
      </c>
      <c r="B93" s="87" t="s">
        <v>254</v>
      </c>
      <c r="C93" s="120" t="s">
        <v>552</v>
      </c>
      <c r="D93" s="89" t="s">
        <v>218</v>
      </c>
      <c r="E93" s="120" t="s">
        <v>996</v>
      </c>
      <c r="F93" s="120" t="s">
        <v>438</v>
      </c>
      <c r="G93" s="225">
        <f>'Table S6a'!F94*'Table S12a'!G$3</f>
        <v>32.770636987923282</v>
      </c>
      <c r="H93" s="225">
        <f>'Table S6a'!G94*'Table S12a'!H$3</f>
        <v>70.58864551266872</v>
      </c>
      <c r="I93" s="225">
        <f>'Table S6a'!H94*'Table S12a'!I$3</f>
        <v>8.7260478332938671</v>
      </c>
      <c r="J93" s="225">
        <f>'Table S6a'!I94*'Table S12a'!J$3</f>
        <v>31.625100639355914</v>
      </c>
      <c r="K93" s="225">
        <f>'Table S6a'!J94*'Table S12a'!K$3</f>
        <v>6.7274923040492549</v>
      </c>
      <c r="L93" s="225">
        <f>'Table S6a'!K94*'Table S12a'!L$3</f>
        <v>0.84998579209093061</v>
      </c>
      <c r="M93" s="225">
        <f>'Table S6a'!L94*'Table S12a'!M$3</f>
        <v>5.4586786644565493</v>
      </c>
      <c r="N93" s="225">
        <f>'Table S6a'!M94*'Table S12a'!N$3</f>
        <v>0.86341937011603132</v>
      </c>
      <c r="O93" s="225">
        <f>'Table S6a'!N94*'Table S12a'!O$3</f>
        <v>4.620151551030073</v>
      </c>
      <c r="P93" s="225">
        <f>'Table S6a'!O94*'Table S12a'!P$3</f>
        <v>0.84088325834714661</v>
      </c>
      <c r="Q93" s="225">
        <f>'Table S6a'!P94*'Table S12a'!Q$3</f>
        <v>2.4370116031257405</v>
      </c>
      <c r="R93" s="225">
        <f>'Table S6a'!Q94*'Table S12a'!R$3</f>
        <v>0.33805943641960695</v>
      </c>
      <c r="S93" s="225">
        <f>'Table S6a'!R94*'Table S12a'!S$3</f>
        <v>2.2245500828794698</v>
      </c>
      <c r="T93" s="225">
        <f>'Table S6a'!S94*'Table S12a'!T$3</f>
        <v>0.3231162680558845</v>
      </c>
      <c r="U93" s="225">
        <f>'Table S6a'!T94*'Table S12a'!U$3</f>
        <v>21.500793274923044</v>
      </c>
      <c r="V93" s="225">
        <f>'Table S6a'!U94*'Table S12a'!V$3</f>
        <v>13.07525455837083</v>
      </c>
      <c r="W93" s="225">
        <f t="shared" si="2"/>
        <v>45.834719393795893</v>
      </c>
      <c r="X93" s="325">
        <f t="shared" si="3"/>
        <v>189.89457257873548</v>
      </c>
    </row>
    <row r="94" spans="1:24">
      <c r="A94" s="89">
        <v>89</v>
      </c>
      <c r="B94" s="87" t="s">
        <v>256</v>
      </c>
      <c r="C94" s="120" t="s">
        <v>552</v>
      </c>
      <c r="D94" s="89" t="s">
        <v>218</v>
      </c>
      <c r="E94" s="120" t="s">
        <v>996</v>
      </c>
      <c r="F94" s="120" t="s">
        <v>438</v>
      </c>
      <c r="G94" s="225">
        <f>'Table S6a'!F95*'Table S12a'!G$3</f>
        <v>34.309117503656751</v>
      </c>
      <c r="H94" s="225">
        <f>'Table S6a'!G95*'Table S12a'!H$3</f>
        <v>73.81303022915651</v>
      </c>
      <c r="I94" s="225">
        <f>'Table S6a'!H95*'Table S12a'!I$3</f>
        <v>8.6889078498293522</v>
      </c>
      <c r="J94" s="225">
        <f>'Table S6a'!I95*'Table S12a'!J$3</f>
        <v>31.562749878108239</v>
      </c>
      <c r="K94" s="225">
        <f>'Table S6a'!J95*'Table S12a'!K$3</f>
        <v>6.5019015114578247</v>
      </c>
      <c r="L94" s="225">
        <f>'Table S6a'!K95*'Table S12a'!L$3</f>
        <v>0.98796928327645039</v>
      </c>
      <c r="M94" s="225">
        <f>'Table S6a'!L95*'Table S12a'!M$3</f>
        <v>5.6196977084349093</v>
      </c>
      <c r="N94" s="225">
        <f>'Table S6a'!M95*'Table S12a'!N$3</f>
        <v>0.88888834714773268</v>
      </c>
      <c r="O94" s="225">
        <f>'Table S6a'!N95*'Table S12a'!O$3</f>
        <v>4.8963310580204773</v>
      </c>
      <c r="P94" s="225">
        <f>'Table S6a'!O95*'Table S12a'!P$3</f>
        <v>0.94946367625548511</v>
      </c>
      <c r="Q94" s="225">
        <f>'Table S6a'!P95*'Table S12a'!Q$3</f>
        <v>2.8294795221842999</v>
      </c>
      <c r="R94" s="225">
        <f>'Table S6a'!Q95*'Table S12a'!R$3</f>
        <v>0.41763773768893214</v>
      </c>
      <c r="S94" s="225">
        <f>'Table S6a'!R95*'Table S12a'!S$3</f>
        <v>2.7620831301803999</v>
      </c>
      <c r="T94" s="225">
        <f>'Table S6a'!S95*'Table S12a'!T$3</f>
        <v>0.40194904924427105</v>
      </c>
      <c r="U94" s="225">
        <f>'Table S6a'!T95*'Table S12a'!U$3</f>
        <v>24.9212457337884</v>
      </c>
      <c r="V94" s="225">
        <f>'Table S6a'!U95*'Table S12a'!V$3</f>
        <v>11.591370063383716</v>
      </c>
      <c r="W94" s="225">
        <f t="shared" si="2"/>
        <v>46.036877133105804</v>
      </c>
      <c r="X94" s="325">
        <f t="shared" si="3"/>
        <v>199.55045221843</v>
      </c>
    </row>
    <row r="95" spans="1:24">
      <c r="A95" s="89">
        <v>90</v>
      </c>
      <c r="B95" s="120">
        <v>124833</v>
      </c>
      <c r="C95" s="120" t="s">
        <v>211</v>
      </c>
      <c r="D95" s="89" t="s">
        <v>218</v>
      </c>
      <c r="E95" s="120" t="s">
        <v>996</v>
      </c>
      <c r="F95" s="120" t="s">
        <v>438</v>
      </c>
      <c r="G95" s="225">
        <f>'Table S6a'!F96*'Table S12a'!G$3</f>
        <v>55.294712859706181</v>
      </c>
      <c r="H95" s="225">
        <f>'Table S6a'!G96*'Table S12a'!H$3</f>
        <v>117.80065891777113</v>
      </c>
      <c r="I95" s="225">
        <f>'Table S6a'!H96*'Table S12a'!I$3</f>
        <v>14.17146092821765</v>
      </c>
      <c r="J95" s="225">
        <f>'Table S6a'!I96*'Table S12a'!J$3</f>
        <v>51.021947508083514</v>
      </c>
      <c r="K95" s="225">
        <f>'Table S6a'!J96*'Table S12a'!K$3</f>
        <v>10.722802434629306</v>
      </c>
      <c r="L95" s="225">
        <f>'Table S6a'!K96*'Table S12a'!L$3</f>
        <v>1.8501669906933758</v>
      </c>
      <c r="M95" s="225">
        <f>'Table S6a'!L96*'Table S12a'!M$3</f>
        <v>10.193311572662164</v>
      </c>
      <c r="N95" s="225">
        <f>'Table S6a'!M96*'Table S12a'!N$3</f>
        <v>1.7838528757506851</v>
      </c>
      <c r="O95" s="225">
        <f>'Table S6a'!N96*'Table S12a'!O$3</f>
        <v>10.293844043044617</v>
      </c>
      <c r="P95" s="225">
        <f>'Table S6a'!O96*'Table S12a'!P$3</f>
        <v>2.1084186437186094</v>
      </c>
      <c r="Q95" s="225">
        <f>'Table S6a'!P96*'Table S12a'!Q$3</f>
        <v>5.9012070218608619</v>
      </c>
      <c r="R95" s="225">
        <f>'Table S6a'!Q96*'Table S12a'!R$3</f>
        <v>0.90005845762338799</v>
      </c>
      <c r="S95" s="225">
        <f>'Table S6a'!R96*'Table S12a'!S$3</f>
        <v>5.4641761383287442</v>
      </c>
      <c r="T95" s="225">
        <f>'Table S6a'!S96*'Table S12a'!T$3</f>
        <v>0.84491665365885804</v>
      </c>
      <c r="U95" s="225">
        <f>'Table S6a'!T96*'Table S12a'!U$3</f>
        <v>58.169520441491734</v>
      </c>
      <c r="V95" s="225">
        <f>'Table S6a'!U96*'Table S12a'!V$3</f>
        <v>30.168630877436616</v>
      </c>
      <c r="W95" s="225">
        <f t="shared" si="2"/>
        <v>77.271105355096466</v>
      </c>
      <c r="X95" s="325">
        <f t="shared" si="3"/>
        <v>346.5210554872408</v>
      </c>
    </row>
    <row r="96" spans="1:24">
      <c r="A96" s="89">
        <v>91</v>
      </c>
      <c r="B96" s="120">
        <v>124834</v>
      </c>
      <c r="C96" s="120" t="s">
        <v>211</v>
      </c>
      <c r="D96" s="89" t="s">
        <v>218</v>
      </c>
      <c r="E96" s="120" t="s">
        <v>996</v>
      </c>
      <c r="F96" s="120" t="s">
        <v>438</v>
      </c>
      <c r="G96" s="225">
        <f>'Table S6a'!F97*'Table S12a'!G$3</f>
        <v>33.575147145526394</v>
      </c>
      <c r="H96" s="225">
        <f>'Table S6a'!G97*'Table S12a'!H$3</f>
        <v>70.090432437019473</v>
      </c>
      <c r="I96" s="225">
        <f>'Table S6a'!H97*'Table S12a'!I$3</f>
        <v>8.1414014663600227</v>
      </c>
      <c r="J96" s="225">
        <f>'Table S6a'!I97*'Table S12a'!J$3</f>
        <v>28.943706681326699</v>
      </c>
      <c r="K96" s="225">
        <f>'Table S6a'!J97*'Table S12a'!K$3</f>
        <v>6.0283716701202117</v>
      </c>
      <c r="L96" s="225">
        <f>'Table S6a'!K97*'Table S12a'!L$3</f>
        <v>0.99879844571651599</v>
      </c>
      <c r="M96" s="225">
        <f>'Table S6a'!L97*'Table S12a'!M$3</f>
        <v>5.8565296428480815</v>
      </c>
      <c r="N96" s="225">
        <f>'Table S6a'!M97*'Table S12a'!N$3</f>
        <v>1.0315106112568206</v>
      </c>
      <c r="O96" s="225">
        <f>'Table S6a'!N97*'Table S12a'!O$3</f>
        <v>6.5631874607251612</v>
      </c>
      <c r="P96" s="225">
        <f>'Table S6a'!O97*'Table S12a'!P$3</f>
        <v>1.4607852407303614</v>
      </c>
      <c r="Q96" s="225">
        <f>'Table S6a'!P97*'Table S12a'!Q$3</f>
        <v>4.6770317662680752</v>
      </c>
      <c r="R96" s="225">
        <f>'Table S6a'!Q97*'Table S12a'!R$3</f>
        <v>0.72452822774884629</v>
      </c>
      <c r="S96" s="225">
        <f>'Table S6a'!R97*'Table S12a'!S$3</f>
        <v>4.9274741212258615</v>
      </c>
      <c r="T96" s="225">
        <f>'Table S6a'!S97*'Table S12a'!T$3</f>
        <v>0.76579284289925242</v>
      </c>
      <c r="U96" s="225">
        <f>'Table S6a'!T97*'Table S12a'!U$3</f>
        <v>46.321498320157275</v>
      </c>
      <c r="V96" s="225">
        <f>'Table S6a'!U97*'Table S12a'!V$3</f>
        <v>14.178890539778136</v>
      </c>
      <c r="W96" s="225">
        <f t="shared" si="2"/>
        <v>44.679806219668706</v>
      </c>
      <c r="X96" s="325">
        <f t="shared" si="3"/>
        <v>220.10619607992905</v>
      </c>
    </row>
    <row r="97" spans="1:24">
      <c r="A97" s="89">
        <v>92</v>
      </c>
      <c r="B97" s="120">
        <v>124835</v>
      </c>
      <c r="C97" s="120" t="s">
        <v>211</v>
      </c>
      <c r="D97" s="89" t="s">
        <v>218</v>
      </c>
      <c r="E97" s="120" t="s">
        <v>996</v>
      </c>
      <c r="F97" s="120" t="s">
        <v>438</v>
      </c>
      <c r="G97" s="225">
        <f>'Table S6a'!F98*'Table S12a'!G$3</f>
        <v>44.651046299476121</v>
      </c>
      <c r="H97" s="225">
        <f>'Table S6a'!G98*'Table S12a'!H$3</f>
        <v>91.923118370663772</v>
      </c>
      <c r="I97" s="225">
        <f>'Table S6a'!H98*'Table S12a'!I$3</f>
        <v>10.929948448647421</v>
      </c>
      <c r="J97" s="225">
        <f>'Table S6a'!I98*'Table S12a'!J$3</f>
        <v>39.862353162198396</v>
      </c>
      <c r="K97" s="225">
        <f>'Table S6a'!J98*'Table S12a'!K$3</f>
        <v>8.4973220036081933</v>
      </c>
      <c r="L97" s="225">
        <f>'Table S6a'!K98*'Table S12a'!L$3</f>
        <v>1.3502397945410469</v>
      </c>
      <c r="M97" s="225">
        <f>'Table S6a'!L98*'Table S12a'!M$3</f>
        <v>8.9556471482109021</v>
      </c>
      <c r="N97" s="225">
        <f>'Table S6a'!M98*'Table S12a'!N$3</f>
        <v>1.6081194907553897</v>
      </c>
      <c r="O97" s="225">
        <f>'Table S6a'!N98*'Table S12a'!O$3</f>
        <v>10.649299364012736</v>
      </c>
      <c r="P97" s="225">
        <f>'Table S6a'!O98*'Table S12a'!P$3</f>
        <v>2.4440428558634499</v>
      </c>
      <c r="Q97" s="225">
        <f>'Table S6a'!P98*'Table S12a'!Q$3</f>
        <v>8.0685194885460767</v>
      </c>
      <c r="R97" s="225">
        <f>'Table S6a'!Q98*'Table S12a'!R$3</f>
        <v>1.2686133729031295</v>
      </c>
      <c r="S97" s="225">
        <f>'Table S6a'!R98*'Table S12a'!S$3</f>
        <v>8.8306333532847514</v>
      </c>
      <c r="T97" s="225">
        <f>'Table S6a'!S98*'Table S12a'!T$3</f>
        <v>1.3682330403176703</v>
      </c>
      <c r="U97" s="225">
        <f>'Table S6a'!T98*'Table S12a'!U$3</f>
        <v>78.430428286887121</v>
      </c>
      <c r="V97" s="225">
        <f>'Table S6a'!U98*'Table S12a'!V$3</f>
        <v>20.276191014414032</v>
      </c>
      <c r="W97" s="225">
        <f t="shared" si="2"/>
        <v>63.049720465613944</v>
      </c>
      <c r="X97" s="325">
        <f t="shared" si="3"/>
        <v>318.83756447991618</v>
      </c>
    </row>
    <row r="98" spans="1:24">
      <c r="A98" s="89">
        <v>93</v>
      </c>
      <c r="B98" s="120">
        <v>124836</v>
      </c>
      <c r="C98" s="120" t="s">
        <v>211</v>
      </c>
      <c r="D98" s="89" t="s">
        <v>218</v>
      </c>
      <c r="E98" s="120" t="s">
        <v>996</v>
      </c>
      <c r="F98" s="120" t="s">
        <v>438</v>
      </c>
      <c r="G98" s="225">
        <f>'Table S6a'!F99*'Table S12a'!G$3</f>
        <v>39.955759872324812</v>
      </c>
      <c r="H98" s="225">
        <f>'Table S6a'!G99*'Table S12a'!H$3</f>
        <v>82.50351205809055</v>
      </c>
      <c r="I98" s="225">
        <f>'Table S6a'!H99*'Table S12a'!I$3</f>
        <v>9.884788181941417</v>
      </c>
      <c r="J98" s="225">
        <f>'Table S6a'!I99*'Table S12a'!J$3</f>
        <v>36.154844849132068</v>
      </c>
      <c r="K98" s="225">
        <f>'Table S6a'!J99*'Table S12a'!K$3</f>
        <v>7.7404373147226249</v>
      </c>
      <c r="L98" s="225">
        <f>'Table S6a'!K99*'Table S12a'!L$3</f>
        <v>1.389277974379433</v>
      </c>
      <c r="M98" s="225">
        <f>'Table S6a'!L99*'Table S12a'!M$3</f>
        <v>7.3831167359861558</v>
      </c>
      <c r="N98" s="225">
        <f>'Table S6a'!M99*'Table S12a'!N$3</f>
        <v>1.2432601670349068</v>
      </c>
      <c r="O98" s="225">
        <f>'Table S6a'!N99*'Table S12a'!O$3</f>
        <v>7.3679257036577104</v>
      </c>
      <c r="P98" s="225">
        <f>'Table S6a'!O99*'Table S12a'!P$3</f>
        <v>1.4302240793129235</v>
      </c>
      <c r="Q98" s="225">
        <f>'Table S6a'!P99*'Table S12a'!Q$3</f>
        <v>4.0788905953921466</v>
      </c>
      <c r="R98" s="225">
        <f>'Table S6a'!Q99*'Table S12a'!R$3</f>
        <v>0.58182917602102346</v>
      </c>
      <c r="S98" s="225">
        <f>'Table S6a'!R99*'Table S12a'!S$3</f>
        <v>3.7850634957967406</v>
      </c>
      <c r="T98" s="225">
        <f>'Table S6a'!S99*'Table S12a'!T$3</f>
        <v>0.53715179127314705</v>
      </c>
      <c r="U98" s="225">
        <f>'Table S6a'!T99*'Table S12a'!U$3</f>
        <v>37.856644376350154</v>
      </c>
      <c r="V98" s="225">
        <f>'Table S6a'!U99*'Table S12a'!V$3</f>
        <v>22.362082101645058</v>
      </c>
      <c r="W98" s="225">
        <f t="shared" si="2"/>
        <v>54.650818901766101</v>
      </c>
      <c r="X98" s="325">
        <f t="shared" si="3"/>
        <v>241.89272637141582</v>
      </c>
    </row>
    <row r="99" spans="1:24">
      <c r="A99" s="89">
        <v>94</v>
      </c>
      <c r="B99" s="120">
        <v>124837</v>
      </c>
      <c r="C99" s="120" t="s">
        <v>211</v>
      </c>
      <c r="D99" s="89" t="s">
        <v>218</v>
      </c>
      <c r="E99" s="120" t="s">
        <v>996</v>
      </c>
      <c r="F99" s="120" t="s">
        <v>438</v>
      </c>
      <c r="G99" s="225">
        <f>'Table S6a'!F100*'Table S12a'!G$3</f>
        <v>52.224672592308025</v>
      </c>
      <c r="H99" s="225">
        <f>'Table S6a'!G100*'Table S12a'!H$3</f>
        <v>106.5538957665535</v>
      </c>
      <c r="I99" s="225">
        <f>'Table S6a'!H100*'Table S12a'!I$3</f>
        <v>12.303377900542282</v>
      </c>
      <c r="J99" s="225">
        <f>'Table S6a'!I100*'Table S12a'!J$3</f>
        <v>44.10291860050809</v>
      </c>
      <c r="K99" s="225">
        <f>'Table S6a'!J100*'Table S12a'!K$3</f>
        <v>8.7079194895789698</v>
      </c>
      <c r="L99" s="225">
        <f>'Table S6a'!K100*'Table S12a'!L$3</f>
        <v>1.3649621876644527</v>
      </c>
      <c r="M99" s="225">
        <f>'Table S6a'!L100*'Table S12a'!M$3</f>
        <v>7.796065656084795</v>
      </c>
      <c r="N99" s="225">
        <f>'Table S6a'!M100*'Table S12a'!N$3</f>
        <v>1.2255082765024052</v>
      </c>
      <c r="O99" s="225">
        <f>'Table S6a'!N100*'Table S12a'!O$3</f>
        <v>7.0948803714733621</v>
      </c>
      <c r="P99" s="225">
        <f>'Table S6a'!O100*'Table S12a'!P$3</f>
        <v>1.4740297578627988</v>
      </c>
      <c r="Q99" s="225">
        <f>'Table S6a'!P100*'Table S12a'!Q$3</f>
        <v>4.6357592089320789</v>
      </c>
      <c r="R99" s="225">
        <f>'Table S6a'!Q100*'Table S12a'!R$3</f>
        <v>0.71729871831768932</v>
      </c>
      <c r="S99" s="225">
        <f>'Table S6a'!R100*'Table S12a'!S$3</f>
        <v>5.0719238683407477</v>
      </c>
      <c r="T99" s="225">
        <f>'Table S6a'!S100*'Table S12a'!T$3</f>
        <v>0.79364712267309123</v>
      </c>
      <c r="U99" s="225">
        <f>'Table S6a'!T100*'Table S12a'!U$3</f>
        <v>42.510872586943371</v>
      </c>
      <c r="V99" s="225">
        <f>'Table S6a'!U100*'Table S12a'!V$3</f>
        <v>12.987674681510942</v>
      </c>
      <c r="W99" s="225">
        <f t="shared" si="2"/>
        <v>64.726685149026139</v>
      </c>
      <c r="X99" s="325">
        <f t="shared" si="3"/>
        <v>296.57773210428564</v>
      </c>
    </row>
    <row r="100" spans="1:24">
      <c r="A100" s="89">
        <v>95</v>
      </c>
      <c r="B100" s="120">
        <v>124838</v>
      </c>
      <c r="C100" s="120" t="s">
        <v>211</v>
      </c>
      <c r="D100" s="89" t="s">
        <v>218</v>
      </c>
      <c r="E100" s="120" t="s">
        <v>996</v>
      </c>
      <c r="F100" s="120" t="s">
        <v>438</v>
      </c>
      <c r="G100" s="225">
        <f>'Table S6a'!F101*'Table S12a'!G$3</f>
        <v>31.709883623411727</v>
      </c>
      <c r="H100" s="225">
        <f>'Table S6a'!G101*'Table S12a'!H$3</f>
        <v>58.473480016845919</v>
      </c>
      <c r="I100" s="225">
        <f>'Table S6a'!H101*'Table S12a'!I$3</f>
        <v>6.4877228644968579</v>
      </c>
      <c r="J100" s="225">
        <f>'Table S6a'!I101*'Table S12a'!J$3</f>
        <v>22.596848336458379</v>
      </c>
      <c r="K100" s="225">
        <f>'Table S6a'!J101*'Table S12a'!K$3</f>
        <v>4.3988817172790347</v>
      </c>
      <c r="L100" s="225">
        <f>'Table S6a'!K101*'Table S12a'!L$3</f>
        <v>0.7631558684501808</v>
      </c>
      <c r="M100" s="225">
        <f>'Table S6a'!L101*'Table S12a'!M$3</f>
        <v>3.8966973943532208</v>
      </c>
      <c r="N100" s="225">
        <f>'Table S6a'!M101*'Table S12a'!N$3</f>
        <v>0.60682590245939982</v>
      </c>
      <c r="O100" s="225">
        <f>'Table S6a'!N101*'Table S12a'!O$3</f>
        <v>3.3888360366120192</v>
      </c>
      <c r="P100" s="225">
        <f>'Table S6a'!O101*'Table S12a'!P$3</f>
        <v>0.6292027904378843</v>
      </c>
      <c r="Q100" s="225">
        <f>'Table S6a'!P101*'Table S12a'!Q$3</f>
        <v>1.7753131277343894</v>
      </c>
      <c r="R100" s="225">
        <f>'Table S6a'!Q101*'Table S12a'!R$3</f>
        <v>0.24437738633418943</v>
      </c>
      <c r="S100" s="225">
        <f>'Table S6a'!R101*'Table S12a'!S$3</f>
        <v>1.634523966072629</v>
      </c>
      <c r="T100" s="225">
        <f>'Table S6a'!S101*'Table S12a'!T$3</f>
        <v>0.22760505413612889</v>
      </c>
      <c r="U100" s="225">
        <f>'Table S6a'!T101*'Table S12a'!U$3</f>
        <v>15.551215257938802</v>
      </c>
      <c r="V100" s="225">
        <f>'Table S6a'!U101*'Table S12a'!V$3</f>
        <v>15.071909279025904</v>
      </c>
      <c r="W100" s="225">
        <f t="shared" si="2"/>
        <v>33.080233140026657</v>
      </c>
      <c r="X100" s="325">
        <f t="shared" si="3"/>
        <v>152.38456934302076</v>
      </c>
    </row>
    <row r="101" spans="1:24">
      <c r="A101" s="89">
        <v>96</v>
      </c>
      <c r="B101" s="120">
        <v>124839</v>
      </c>
      <c r="C101" s="120" t="s">
        <v>211</v>
      </c>
      <c r="D101" s="89" t="s">
        <v>218</v>
      </c>
      <c r="E101" s="120" t="s">
        <v>996</v>
      </c>
      <c r="F101" s="120" t="s">
        <v>438</v>
      </c>
      <c r="G101" s="225">
        <f>'Table S6a'!F102*'Table S12a'!G$3</f>
        <v>34.181930944645806</v>
      </c>
      <c r="H101" s="225">
        <f>'Table S6a'!G102*'Table S12a'!H$3</f>
        <v>67.743098710776479</v>
      </c>
      <c r="I101" s="225">
        <f>'Table S6a'!H102*'Table S12a'!I$3</f>
        <v>7.8925347307567177</v>
      </c>
      <c r="J101" s="225">
        <f>'Table S6a'!I102*'Table S12a'!J$3</f>
        <v>28.015953485479979</v>
      </c>
      <c r="K101" s="225">
        <f>'Table S6a'!J102*'Table S12a'!K$3</f>
        <v>5.6109597741701451</v>
      </c>
      <c r="L101" s="225">
        <f>'Table S6a'!K102*'Table S12a'!L$3</f>
        <v>0.75433954852392782</v>
      </c>
      <c r="M101" s="225">
        <f>'Table S6a'!L102*'Table S12a'!M$3</f>
        <v>4.8582198247750146</v>
      </c>
      <c r="N101" s="225">
        <f>'Table S6a'!M102*'Table S12a'!N$3</f>
        <v>0.76472131964504597</v>
      </c>
      <c r="O101" s="225">
        <f>'Table S6a'!N102*'Table S12a'!O$3</f>
        <v>4.224870386787118</v>
      </c>
      <c r="P101" s="225">
        <f>'Table S6a'!O102*'Table S12a'!P$3</f>
        <v>0.78847961421249335</v>
      </c>
      <c r="Q101" s="225">
        <f>'Table S6a'!P102*'Table S12a'!Q$3</f>
        <v>2.2127688501381235</v>
      </c>
      <c r="R101" s="225">
        <f>'Table S6a'!Q102*'Table S12a'!R$3</f>
        <v>0.31367388055273132</v>
      </c>
      <c r="S101" s="225">
        <f>'Table S6a'!R102*'Table S12a'!S$3</f>
        <v>2.1190082034817048</v>
      </c>
      <c r="T101" s="225">
        <f>'Table S6a'!S102*'Table S12a'!T$3</f>
        <v>0.29975299375804343</v>
      </c>
      <c r="U101" s="225">
        <f>'Table S6a'!T102*'Table S12a'!U$3</f>
        <v>19.685755507151082</v>
      </c>
      <c r="V101" s="225">
        <f>'Table S6a'!U102*'Table S12a'!V$3</f>
        <v>9.888043434184107</v>
      </c>
      <c r="W101" s="225">
        <f t="shared" si="2"/>
        <v>40.898079922668863</v>
      </c>
      <c r="X101" s="325">
        <f t="shared" si="3"/>
        <v>179.46606777485439</v>
      </c>
    </row>
    <row r="102" spans="1:24">
      <c r="A102" s="89">
        <v>97</v>
      </c>
      <c r="B102" s="120">
        <v>124840</v>
      </c>
      <c r="C102" s="120" t="s">
        <v>211</v>
      </c>
      <c r="D102" s="89" t="s">
        <v>218</v>
      </c>
      <c r="E102" s="120" t="s">
        <v>996</v>
      </c>
      <c r="F102" s="120" t="s">
        <v>438</v>
      </c>
      <c r="G102" s="225">
        <f>'Table S6a'!F103*'Table S12a'!G$3</f>
        <v>42.647370361223693</v>
      </c>
      <c r="H102" s="225">
        <f>'Table S6a'!G103*'Table S12a'!H$3</f>
        <v>89.258625445522298</v>
      </c>
      <c r="I102" s="225">
        <f>'Table S6a'!H103*'Table S12a'!I$3</f>
        <v>10.919479886063483</v>
      </c>
      <c r="J102" s="225">
        <f>'Table S6a'!I103*'Table S12a'!J$3</f>
        <v>40.795386881928586</v>
      </c>
      <c r="K102" s="225">
        <f>'Table S6a'!J103*'Table S12a'!K$3</f>
        <v>8.8027218370503189</v>
      </c>
      <c r="L102" s="225">
        <f>'Table S6a'!K103*'Table S12a'!L$3</f>
        <v>1.4315499764640258</v>
      </c>
      <c r="M102" s="225">
        <f>'Table S6a'!L103*'Table S12a'!M$3</f>
        <v>9.0177783944335186</v>
      </c>
      <c r="N102" s="225">
        <f>'Table S6a'!M103*'Table S12a'!N$3</f>
        <v>1.5501208543177147</v>
      </c>
      <c r="O102" s="225">
        <f>'Table S6a'!N103*'Table S12a'!O$3</f>
        <v>9.7155749037933248</v>
      </c>
      <c r="P102" s="225">
        <f>'Table S6a'!O103*'Table S12a'!P$3</f>
        <v>2.0858758583528054</v>
      </c>
      <c r="Q102" s="225">
        <f>'Table S6a'!P103*'Table S12a'!Q$3</f>
        <v>6.3338231152073776</v>
      </c>
      <c r="R102" s="225">
        <f>'Table S6a'!Q103*'Table S12a'!R$3</f>
        <v>0.93107234963501428</v>
      </c>
      <c r="S102" s="225">
        <f>'Table S6a'!R103*'Table S12a'!S$3</f>
        <v>6.1058948651822531</v>
      </c>
      <c r="T102" s="225">
        <f>'Table S6a'!S103*'Table S12a'!T$3</f>
        <v>0.8991301093770766</v>
      </c>
      <c r="U102" s="225">
        <f>'Table S6a'!T103*'Table S12a'!U$3</f>
        <v>68.437526031050666</v>
      </c>
      <c r="V102" s="225">
        <f>'Table S6a'!U103*'Table S12a'!V$3</f>
        <v>19.098852500984698</v>
      </c>
      <c r="W102" s="225">
        <f t="shared" si="2"/>
        <v>62.980562526103107</v>
      </c>
      <c r="X102" s="325">
        <f>SUM(G102:U102)</f>
        <v>298.93193086960213</v>
      </c>
    </row>
    <row r="103" spans="1:24">
      <c r="A103" s="89">
        <v>98</v>
      </c>
      <c r="B103" s="120">
        <v>124841</v>
      </c>
      <c r="C103" s="120" t="s">
        <v>211</v>
      </c>
      <c r="D103" s="89" t="s">
        <v>218</v>
      </c>
      <c r="E103" s="120" t="s">
        <v>996</v>
      </c>
      <c r="F103" s="120" t="s">
        <v>438</v>
      </c>
      <c r="G103" s="225">
        <f>'Table S6a'!F104*'Table S12a'!G$3</f>
        <v>32.14676293830734</v>
      </c>
      <c r="H103" s="225">
        <f>'Table S6a'!G104*'Table S12a'!H$3</f>
        <v>64.068778898767718</v>
      </c>
      <c r="I103" s="225">
        <f>'Table S6a'!H104*'Table S12a'!I$3</f>
        <v>7.4402908986894634</v>
      </c>
      <c r="J103" s="225">
        <f>'Table S6a'!I104*'Table S12a'!J$3</f>
        <v>26.086088973091154</v>
      </c>
      <c r="K103" s="225">
        <f>'Table S6a'!J104*'Table S12a'!K$3</f>
        <v>5.2601303172040748</v>
      </c>
      <c r="L103" s="225">
        <f>'Table S6a'!K104*'Table S12a'!L$3</f>
        <v>0.84727470885105127</v>
      </c>
      <c r="M103" s="225">
        <f>'Table S6a'!L104*'Table S12a'!M$3</f>
        <v>4.8777334213710715</v>
      </c>
      <c r="N103" s="225">
        <f>'Table S6a'!M104*'Table S12a'!N$3</f>
        <v>0.82528196495120698</v>
      </c>
      <c r="O103" s="225">
        <f>'Table S6a'!N104*'Table S12a'!O$3</f>
        <v>5.0097054836726675</v>
      </c>
      <c r="P103" s="225">
        <f>'Table S6a'!O104*'Table S12a'!P$3</f>
        <v>1.0401215064323215</v>
      </c>
      <c r="Q103" s="225">
        <f>'Table S6a'!P104*'Table S12a'!Q$3</f>
        <v>3.1370654674155607</v>
      </c>
      <c r="R103" s="225">
        <f>'Table S6a'!Q104*'Table S12a'!R$3</f>
        <v>0.45414674832841045</v>
      </c>
      <c r="S103" s="225">
        <f>'Table S6a'!R104*'Table S12a'!S$3</f>
        <v>3.0553685140524443</v>
      </c>
      <c r="T103" s="225">
        <f>'Table S6a'!S104*'Table S12a'!T$3</f>
        <v>0.44668162925977234</v>
      </c>
      <c r="U103" s="225">
        <f>'Table S6a'!T104*'Table S12a'!U$3</f>
        <v>31.20203420866445</v>
      </c>
      <c r="V103" s="225">
        <f>'Table S6a'!U104*'Table S12a'!V$3</f>
        <v>15.199047438605566</v>
      </c>
      <c r="W103" s="225">
        <f t="shared" si="2"/>
        <v>39.361367320404497</v>
      </c>
      <c r="X103" s="325">
        <f t="shared" ref="X103:X122" si="4">SUM(G103:U103)</f>
        <v>185.89746567905871</v>
      </c>
    </row>
    <row r="104" spans="1:24">
      <c r="A104" s="89">
        <v>99</v>
      </c>
      <c r="B104" s="120">
        <v>124842</v>
      </c>
      <c r="C104" s="120" t="s">
        <v>211</v>
      </c>
      <c r="D104" s="89" t="s">
        <v>218</v>
      </c>
      <c r="E104" s="120" t="s">
        <v>996</v>
      </c>
      <c r="F104" s="120" t="s">
        <v>438</v>
      </c>
      <c r="G104" s="225">
        <f>'Table S6a'!F105*'Table S12a'!G$3</f>
        <v>50.482712099044754</v>
      </c>
      <c r="H104" s="225">
        <f>'Table S6a'!G105*'Table S12a'!H$3</f>
        <v>102.74559984541055</v>
      </c>
      <c r="I104" s="225">
        <f>'Table S6a'!H105*'Table S12a'!I$3</f>
        <v>12.213584252314021</v>
      </c>
      <c r="J104" s="225">
        <f>'Table S6a'!I105*'Table S12a'!J$3</f>
        <v>44.603128871916731</v>
      </c>
      <c r="K104" s="225">
        <f>'Table S6a'!J105*'Table S12a'!K$3</f>
        <v>9.4171885217743334</v>
      </c>
      <c r="L104" s="225">
        <f>'Table S6a'!K105*'Table S12a'!L$3</f>
        <v>1.4147153433775179</v>
      </c>
      <c r="M104" s="225">
        <f>'Table S6a'!L105*'Table S12a'!M$3</f>
        <v>8.804045419548908</v>
      </c>
      <c r="N104" s="225">
        <f>'Table S6a'!M105*'Table S12a'!N$3</f>
        <v>1.4743873530525258</v>
      </c>
      <c r="O104" s="225">
        <f>'Table S6a'!N105*'Table S12a'!O$3</f>
        <v>8.7461500335721869</v>
      </c>
      <c r="P104" s="225">
        <f>'Table S6a'!O105*'Table S12a'!P$3</f>
        <v>1.7459009948868236</v>
      </c>
      <c r="Q104" s="225">
        <f>'Table S6a'!P105*'Table S12a'!Q$3</f>
        <v>5.0786868285867461</v>
      </c>
      <c r="R104" s="225">
        <f>'Table S6a'!Q105*'Table S12a'!R$3</f>
        <v>0.73363690715942531</v>
      </c>
      <c r="S104" s="225">
        <f>'Table S6a'!R105*'Table S12a'!S$3</f>
        <v>4.8411609252309447</v>
      </c>
      <c r="T104" s="225">
        <f>'Table S6a'!S105*'Table S12a'!T$3</f>
        <v>0.70308912938122914</v>
      </c>
      <c r="U104" s="225">
        <f>'Table S6a'!T105*'Table S12a'!U$3</f>
        <v>45.793025881255204</v>
      </c>
      <c r="V104" s="225">
        <f>'Table S6a'!U105*'Table S12a'!V$3</f>
        <v>19.55169491392828</v>
      </c>
      <c r="W104" s="225">
        <f t="shared" si="2"/>
        <v>67.037250510855472</v>
      </c>
      <c r="X104" s="325">
        <f t="shared" si="4"/>
        <v>298.7970124065119</v>
      </c>
    </row>
    <row r="105" spans="1:24">
      <c r="A105" s="89">
        <v>100</v>
      </c>
      <c r="B105" s="120">
        <v>124843</v>
      </c>
      <c r="C105" s="120" t="s">
        <v>211</v>
      </c>
      <c r="D105" s="89" t="s">
        <v>218</v>
      </c>
      <c r="E105" s="120" t="s">
        <v>996</v>
      </c>
      <c r="F105" s="120" t="s">
        <v>438</v>
      </c>
      <c r="G105" s="225">
        <f>'Table S6a'!F106*'Table S12a'!G$3</f>
        <v>44.429074881279121</v>
      </c>
      <c r="H105" s="225">
        <f>'Table S6a'!G106*'Table S12a'!H$3</f>
        <v>78.548373125323693</v>
      </c>
      <c r="I105" s="225">
        <f>'Table S6a'!H106*'Table S12a'!I$3</f>
        <v>10.968945764076052</v>
      </c>
      <c r="J105" s="225">
        <f>'Table S6a'!I106*'Table S12a'!J$3</f>
        <v>39.93340771016107</v>
      </c>
      <c r="K105" s="225">
        <f>'Table S6a'!J106*'Table S12a'!K$3</f>
        <v>8.4178955498908259</v>
      </c>
      <c r="L105" s="225">
        <f>'Table S6a'!K106*'Table S12a'!L$3</f>
        <v>1.257609700395333</v>
      </c>
      <c r="M105" s="225">
        <f>'Table S6a'!L106*'Table S12a'!M$3</f>
        <v>7.8893371580842464</v>
      </c>
      <c r="N105" s="225">
        <f>'Table S6a'!M106*'Table S12a'!N$3</f>
        <v>1.3159674377829911</v>
      </c>
      <c r="O105" s="225">
        <f>'Table S6a'!N106*'Table S12a'!O$3</f>
        <v>7.9391912812857282</v>
      </c>
      <c r="P105" s="225">
        <f>'Table S6a'!O106*'Table S12a'!P$3</f>
        <v>1.6230564201240765</v>
      </c>
      <c r="Q105" s="225">
        <f>'Table S6a'!P106*'Table S12a'!Q$3</f>
        <v>4.7755424570782568</v>
      </c>
      <c r="R105" s="225">
        <f>'Table S6a'!Q106*'Table S12a'!R$3</f>
        <v>0.69174887156859965</v>
      </c>
      <c r="S105" s="225">
        <f>'Table S6a'!R106*'Table S12a'!S$3</f>
        <v>4.5479558703221903</v>
      </c>
      <c r="T105" s="225">
        <f>'Table S6a'!S106*'Table S12a'!T$3</f>
        <v>0.66989900800356161</v>
      </c>
      <c r="U105" s="225">
        <f>'Table S6a'!T106*'Table S12a'!U$3</f>
        <v>48.410523712379025</v>
      </c>
      <c r="V105" s="225">
        <f>'Table S6a'!U106*'Table S12a'!V$3</f>
        <v>16.636313406062463</v>
      </c>
      <c r="W105" s="225">
        <f t="shared" si="2"/>
        <v>60.157512193305848</v>
      </c>
      <c r="X105" s="325">
        <f t="shared" si="4"/>
        <v>261.41852894775479</v>
      </c>
    </row>
    <row r="106" spans="1:24">
      <c r="A106" s="89">
        <v>101</v>
      </c>
      <c r="B106" s="120">
        <v>124844</v>
      </c>
      <c r="C106" s="120" t="s">
        <v>552</v>
      </c>
      <c r="D106" s="89" t="s">
        <v>218</v>
      </c>
      <c r="E106" s="120" t="s">
        <v>996</v>
      </c>
      <c r="F106" s="120" t="s">
        <v>438</v>
      </c>
      <c r="G106" s="225">
        <f>'Table S6a'!F107*'Table S12a'!G$3</f>
        <v>55.304287315788486</v>
      </c>
      <c r="H106" s="225">
        <f>'Table S6a'!G107*'Table S12a'!H$3</f>
        <v>114.63830440034371</v>
      </c>
      <c r="I106" s="225">
        <f>'Table S6a'!H107*'Table S12a'!I$3</f>
        <v>13.965059805305007</v>
      </c>
      <c r="J106" s="225">
        <f>'Table S6a'!I107*'Table S12a'!J$3</f>
        <v>51.615817246094736</v>
      </c>
      <c r="K106" s="225">
        <f>'Table S6a'!J107*'Table S12a'!K$3</f>
        <v>11.073245185973532</v>
      </c>
      <c r="L106" s="225">
        <f>'Table S6a'!K107*'Table S12a'!L$3</f>
        <v>1.6719129674254656</v>
      </c>
      <c r="M106" s="225">
        <f>'Table S6a'!L107*'Table S12a'!M$3</f>
        <v>10.738367502572142</v>
      </c>
      <c r="N106" s="225">
        <f>'Table S6a'!M107*'Table S12a'!N$3</f>
        <v>1.8088352647591615</v>
      </c>
      <c r="O106" s="225">
        <f>'Table S6a'!N107*'Table S12a'!O$3</f>
        <v>10.998986484670519</v>
      </c>
      <c r="P106" s="225">
        <f>'Table S6a'!O107*'Table S12a'!P$3</f>
        <v>2.2598443189338231</v>
      </c>
      <c r="Q106" s="225">
        <f>'Table S6a'!P107*'Table S12a'!Q$3</f>
        <v>6.7338299858768309</v>
      </c>
      <c r="R106" s="225">
        <f>'Table S6a'!Q107*'Table S12a'!R$3</f>
        <v>0.97858364027931266</v>
      </c>
      <c r="S106" s="225">
        <f>'Table S6a'!R107*'Table S12a'!S$3</f>
        <v>6.4940308618485769</v>
      </c>
      <c r="T106" s="225">
        <f>'Table S6a'!S107*'Table S12a'!T$3</f>
        <v>0.95127867330709892</v>
      </c>
      <c r="U106" s="225">
        <f>'Table S6a'!T107*'Table S12a'!U$3</f>
        <v>63.355252547433068</v>
      </c>
      <c r="V106" s="225">
        <f>'Table S6a'!U107*'Table S12a'!V$3</f>
        <v>20.811722237841657</v>
      </c>
      <c r="W106" s="225">
        <f t="shared" si="2"/>
        <v>78.388698800829431</v>
      </c>
      <c r="X106" s="325">
        <f t="shared" si="4"/>
        <v>352.58763620061143</v>
      </c>
    </row>
    <row r="107" spans="1:24">
      <c r="A107" s="89">
        <v>102</v>
      </c>
      <c r="B107" s="87" t="s">
        <v>128</v>
      </c>
      <c r="C107" s="120" t="s">
        <v>633</v>
      </c>
      <c r="D107" s="89" t="s">
        <v>218</v>
      </c>
      <c r="E107" s="120" t="s">
        <v>997</v>
      </c>
      <c r="F107" s="120" t="s">
        <v>439</v>
      </c>
      <c r="G107" s="225">
        <f>'Table S6a'!F108*'Table S12a'!G$3</f>
        <v>67.661538461538456</v>
      </c>
      <c r="H107" s="225">
        <f>'Table S6a'!G108*'Table S12a'!H$3</f>
        <v>144.63421052631577</v>
      </c>
      <c r="I107" s="225">
        <f>'Table S6a'!H108*'Table S12a'!I$3</f>
        <v>18.343117408906878</v>
      </c>
      <c r="J107" s="225">
        <f>'Table S6a'!I108*'Table S12a'!J$3</f>
        <v>74.965991902834006</v>
      </c>
      <c r="K107" s="225">
        <f>'Table S6a'!J108*'Table S12a'!K$3</f>
        <v>15.844736842105263</v>
      </c>
      <c r="L107" s="225">
        <f>'Table S6a'!K108*'Table S12a'!L$3</f>
        <v>3.8674797570850195</v>
      </c>
      <c r="M107" s="225">
        <f>'Table S6a'!L108*'Table S12a'!M$3</f>
        <v>15.749089068825912</v>
      </c>
      <c r="N107" s="225">
        <f>'Table S6a'!M108*'Table S12a'!N$3</f>
        <v>2.380971659919028</v>
      </c>
      <c r="O107" s="225">
        <f>'Table S6a'!N108*'Table S12a'!O$3</f>
        <v>12.778036437246962</v>
      </c>
      <c r="P107" s="225">
        <f>'Table S6a'!O108*'Table S12a'!P$3</f>
        <v>2.5507085020242912</v>
      </c>
      <c r="Q107" s="225">
        <f>'Table S6a'!P108*'Table S12a'!Q$3</f>
        <v>7.4072874493927108</v>
      </c>
      <c r="R107" s="225">
        <f>'Table S6a'!Q108*'Table S12a'!R$3</f>
        <v>1.0403744939271251</v>
      </c>
      <c r="S107" s="225">
        <f>'Table S6a'!R108*'Table S12a'!S$3</f>
        <v>6.3389170040485832</v>
      </c>
      <c r="T107" s="225">
        <f>'Table S6a'!S108*'Table S12a'!T$3</f>
        <v>0.97827429149797562</v>
      </c>
      <c r="U107" s="225">
        <f>'Table S6a'!T108*'Table S12a'!U$3</f>
        <v>90.61533400809715</v>
      </c>
      <c r="V107" s="225">
        <f>'Table S6a'!U108*'Table S12a'!V$3</f>
        <v>33.377226720647769</v>
      </c>
      <c r="W107" s="225">
        <f t="shared" si="2"/>
        <v>108.46811740890688</v>
      </c>
      <c r="X107" s="325">
        <f t="shared" si="4"/>
        <v>465.15606781376511</v>
      </c>
    </row>
    <row r="108" spans="1:24">
      <c r="A108" s="89">
        <v>103</v>
      </c>
      <c r="B108" s="87" t="s">
        <v>124</v>
      </c>
      <c r="C108" s="120" t="s">
        <v>633</v>
      </c>
      <c r="D108" s="89" t="s">
        <v>218</v>
      </c>
      <c r="E108" s="120" t="s">
        <v>998</v>
      </c>
      <c r="F108" s="120" t="s">
        <v>439</v>
      </c>
      <c r="G108" s="225">
        <f>'Table S6a'!F109*'Table S12a'!G$3</f>
        <v>73.369478672985764</v>
      </c>
      <c r="H108" s="225">
        <f>'Table S6a'!G109*'Table S12a'!H$3</f>
        <v>147.66151658767771</v>
      </c>
      <c r="I108" s="225">
        <f>'Table S6a'!H109*'Table S12a'!I$3</f>
        <v>19.468625592417055</v>
      </c>
      <c r="J108" s="225">
        <f>'Table S6a'!I109*'Table S12a'!J$3</f>
        <v>81.813838862559237</v>
      </c>
      <c r="K108" s="225">
        <f>'Table S6a'!J109*'Table S12a'!K$3</f>
        <v>19.784644549763033</v>
      </c>
      <c r="L108" s="225">
        <f>'Table S6a'!K109*'Table S12a'!L$3</f>
        <v>5.2681706161137427</v>
      </c>
      <c r="M108" s="225">
        <f>'Table S6a'!L109*'Table S12a'!M$3</f>
        <v>21.850236966824642</v>
      </c>
      <c r="N108" s="225">
        <f>'Table S6a'!M109*'Table S12a'!N$3</f>
        <v>3.5676208530805682</v>
      </c>
      <c r="O108" s="225">
        <f>'Table S6a'!N109*'Table S12a'!O$3</f>
        <v>20.669478672985779</v>
      </c>
      <c r="P108" s="225">
        <f>'Table S6a'!O109*'Table S12a'!P$3</f>
        <v>4.2345497630331748</v>
      </c>
      <c r="Q108" s="225">
        <f>'Table S6a'!P109*'Table S12a'!Q$3</f>
        <v>12.13952606635071</v>
      </c>
      <c r="R108" s="225">
        <f>'Table S6a'!Q109*'Table S12a'!R$3</f>
        <v>1.6238388625592413</v>
      </c>
      <c r="S108" s="225">
        <f>'Table S6a'!R109*'Table S12a'!S$3</f>
        <v>9.8219620853080567</v>
      </c>
      <c r="T108" s="225">
        <f>'Table S6a'!S109*'Table S12a'!T$3</f>
        <v>1.5089478672985781</v>
      </c>
      <c r="U108" s="225">
        <f>'Table S6a'!T109*'Table S12a'!U$3</f>
        <v>160.09165876777251</v>
      </c>
      <c r="V108" s="225">
        <f>'Table S6a'!U109*'Table S12a'!V$3</f>
        <v>50.884360189573457</v>
      </c>
      <c r="W108" s="225">
        <f t="shared" si="2"/>
        <v>125.51956398104264</v>
      </c>
      <c r="X108" s="325">
        <f t="shared" si="4"/>
        <v>582.87409478672976</v>
      </c>
    </row>
    <row r="109" spans="1:24">
      <c r="A109" s="89">
        <v>104</v>
      </c>
      <c r="B109" s="87" t="s">
        <v>121</v>
      </c>
      <c r="C109" s="120" t="s">
        <v>633</v>
      </c>
      <c r="D109" s="89" t="s">
        <v>218</v>
      </c>
      <c r="E109" s="120" t="s">
        <v>999</v>
      </c>
      <c r="F109" s="120" t="s">
        <v>439</v>
      </c>
      <c r="G109" s="225">
        <f>'Table S6a'!F110*'Table S12a'!G$3</f>
        <v>56.831718061674003</v>
      </c>
      <c r="H109" s="225">
        <f>'Table S6a'!G110*'Table S12a'!H$3</f>
        <v>107.62101950912522</v>
      </c>
      <c r="I109" s="225">
        <f>'Table S6a'!H110*'Table S12a'!I$3</f>
        <v>12.165638766519823</v>
      </c>
      <c r="J109" s="225">
        <f>'Table S6a'!I110*'Table S12a'!J$3</f>
        <v>44.04279421019509</v>
      </c>
      <c r="K109" s="225">
        <f>'Table S6a'!J110*'Table S12a'!K$3</f>
        <v>8.7572057898049085</v>
      </c>
      <c r="L109" s="225">
        <f>'Table S6a'!K110*'Table S12a'!L$3</f>
        <v>1.8217432347388292</v>
      </c>
      <c r="M109" s="225">
        <f>'Table S6a'!L110*'Table S12a'!M$3</f>
        <v>7.9789804908747648</v>
      </c>
      <c r="N109" s="225">
        <f>'Table S6a'!M110*'Table S12a'!N$3</f>
        <v>1.1843423536815605</v>
      </c>
      <c r="O109" s="225">
        <f>'Table S6a'!N110*'Table S12a'!O$3</f>
        <v>6.5005034612964119</v>
      </c>
      <c r="P109" s="225">
        <f>'Table S6a'!O110*'Table S12a'!P$3</f>
        <v>1.2255191944619257</v>
      </c>
      <c r="Q109" s="225">
        <f>'Table S6a'!P110*'Table S12a'!Q$3</f>
        <v>3.5981749528005031</v>
      </c>
      <c r="R109" s="225">
        <f>'Table S6a'!Q110*'Table S12a'!R$3</f>
        <v>0.50312775330396464</v>
      </c>
      <c r="S109" s="225">
        <f>'Table S6a'!R110*'Table S12a'!S$3</f>
        <v>3.2247640025173063</v>
      </c>
      <c r="T109" s="225">
        <f>'Table S6a'!S110*'Table S12a'!T$3</f>
        <v>0.50092511013215857</v>
      </c>
      <c r="U109" s="225">
        <f>'Table S6a'!T110*'Table S12a'!U$3</f>
        <v>40.758275645059783</v>
      </c>
      <c r="V109" s="225">
        <f>'Table S6a'!U110*'Table S12a'!V$3</f>
        <v>66.603020767778474</v>
      </c>
      <c r="W109" s="225">
        <f t="shared" si="2"/>
        <v>63.893278791692886</v>
      </c>
      <c r="X109" s="325">
        <f t="shared" si="4"/>
        <v>296.71473253618626</v>
      </c>
    </row>
    <row r="110" spans="1:24">
      <c r="A110" s="89">
        <v>105</v>
      </c>
      <c r="B110" s="87" t="s">
        <v>126</v>
      </c>
      <c r="C110" s="120" t="s">
        <v>633</v>
      </c>
      <c r="D110" s="89" t="s">
        <v>218</v>
      </c>
      <c r="E110" s="120" t="s">
        <v>999</v>
      </c>
      <c r="F110" s="120" t="s">
        <v>439</v>
      </c>
      <c r="G110" s="225">
        <f>'Table S6a'!F111*'Table S12a'!G$3</f>
        <v>32.518056828597615</v>
      </c>
      <c r="H110" s="225">
        <f>'Table S6a'!G111*'Table S12a'!H$3</f>
        <v>67.100137488542615</v>
      </c>
      <c r="I110" s="225">
        <f>'Table S6a'!H111*'Table S12a'!I$3</f>
        <v>8.0288267644362961</v>
      </c>
      <c r="J110" s="225">
        <f>'Table S6a'!I111*'Table S12a'!J$3</f>
        <v>29.66782768102658</v>
      </c>
      <c r="K110" s="225">
        <f>'Table S6a'!J111*'Table S12a'!K$3</f>
        <v>6.3772685609532536</v>
      </c>
      <c r="L110" s="225">
        <f>'Table S6a'!K111*'Table S12a'!L$3</f>
        <v>1.5654468377635193</v>
      </c>
      <c r="M110" s="225">
        <f>'Table S6a'!L111*'Table S12a'!M$3</f>
        <v>6.3387717690192487</v>
      </c>
      <c r="N110" s="225">
        <f>'Table S6a'!M111*'Table S12a'!N$3</f>
        <v>0.99723648029330869</v>
      </c>
      <c r="O110" s="225">
        <f>'Table S6a'!N111*'Table S12a'!O$3</f>
        <v>5.7858386801099906</v>
      </c>
      <c r="P110" s="225">
        <f>'Table S6a'!O111*'Table S12a'!P$3</f>
        <v>1.154949587534372</v>
      </c>
      <c r="Q110" s="225">
        <f>'Table S6a'!P111*'Table S12a'!Q$3</f>
        <v>3.3277841429880843</v>
      </c>
      <c r="R110" s="225">
        <f>'Table S6a'!Q111*'Table S12a'!R$3</f>
        <v>0.44490604949587531</v>
      </c>
      <c r="S110" s="225">
        <f>'Table S6a'!R111*'Table S12a'!S$3</f>
        <v>2.9224197983501381</v>
      </c>
      <c r="T110" s="225">
        <f>'Table S6a'!S111*'Table S12a'!T$3</f>
        <v>0.44295829514207152</v>
      </c>
      <c r="U110" s="225">
        <f>'Table S6a'!T111*'Table S12a'!U$3</f>
        <v>41.321219065077912</v>
      </c>
      <c r="V110" s="225">
        <f>'Table S6a'!U111*'Table S12a'!V$3</f>
        <v>17.924793767186067</v>
      </c>
      <c r="W110" s="225">
        <f t="shared" si="2"/>
        <v>44.479729605866176</v>
      </c>
      <c r="X110" s="325">
        <f t="shared" si="4"/>
        <v>207.99364802933087</v>
      </c>
    </row>
    <row r="111" spans="1:24">
      <c r="A111" s="89">
        <v>106</v>
      </c>
      <c r="B111" s="120">
        <v>124915</v>
      </c>
      <c r="C111" s="120" t="s">
        <v>633</v>
      </c>
      <c r="D111" s="89" t="s">
        <v>218</v>
      </c>
      <c r="E111" s="120" t="s">
        <v>1000</v>
      </c>
      <c r="F111" s="120" t="s">
        <v>440</v>
      </c>
      <c r="G111" s="225">
        <f>'Table S6a'!F112*'Table S12a'!G$3</f>
        <v>53.999905413361432</v>
      </c>
      <c r="H111" s="225">
        <f>'Table S6a'!G112*'Table S12a'!H$3</f>
        <v>120.25118070616836</v>
      </c>
      <c r="I111" s="225">
        <f>'Table S6a'!H112*'Table S12a'!I$3</f>
        <v>14.825941335523241</v>
      </c>
      <c r="J111" s="225">
        <f>'Table S6a'!I112*'Table S12a'!J$3</f>
        <v>55.671670473551529</v>
      </c>
      <c r="K111" s="225">
        <f>'Table S6a'!J112*'Table S12a'!K$3</f>
        <v>12.508929846563676</v>
      </c>
      <c r="L111" s="225">
        <f>'Table S6a'!K112*'Table S12a'!L$3</f>
        <v>2.5207189423933549</v>
      </c>
      <c r="M111" s="225">
        <f>'Table S6a'!L112*'Table S12a'!M$3</f>
        <v>14.076098088365463</v>
      </c>
      <c r="N111" s="225">
        <f>'Table S6a'!M112*'Table S12a'!N$3</f>
        <v>2.5750010086741004</v>
      </c>
      <c r="O111" s="225">
        <f>'Table S6a'!N112*'Table S12a'!O$3</f>
        <v>17.827514480450521</v>
      </c>
      <c r="P111" s="225">
        <f>'Table S6a'!O112*'Table S12a'!P$3</f>
        <v>3.849821885923967</v>
      </c>
      <c r="Q111" s="225">
        <f>'Table S6a'!P112*'Table S12a'!Q$3</f>
        <v>13.169262746237777</v>
      </c>
      <c r="R111" s="225">
        <f>'Table S6a'!Q112*'Table S12a'!R$3</f>
        <v>1.8920246449699767</v>
      </c>
      <c r="S111" s="225">
        <f>'Table S6a'!R112*'Table S12a'!S$3</f>
        <v>13.616374268951452</v>
      </c>
      <c r="T111" s="225">
        <f>'Table S6a'!S112*'Table S12a'!T$3</f>
        <v>2.2188184616281301</v>
      </c>
      <c r="U111" s="225">
        <f>'Table S6a'!T112*'Table S12a'!U$3</f>
        <v>138.64124187450045</v>
      </c>
      <c r="V111" s="225">
        <f>'Table S6a'!U112*'Table S12a'!V$3</f>
        <v>39.68149277775111</v>
      </c>
      <c r="W111" s="225">
        <f t="shared" si="2"/>
        <v>90.900127298199394</v>
      </c>
      <c r="X111" s="325">
        <f t="shared" si="4"/>
        <v>467.64450417726351</v>
      </c>
    </row>
    <row r="112" spans="1:24">
      <c r="A112" s="89">
        <v>107</v>
      </c>
      <c r="B112" s="120">
        <v>124916</v>
      </c>
      <c r="C112" s="120" t="s">
        <v>633</v>
      </c>
      <c r="D112" s="89" t="s">
        <v>218</v>
      </c>
      <c r="E112" s="120" t="s">
        <v>1000</v>
      </c>
      <c r="F112" s="120" t="s">
        <v>440</v>
      </c>
      <c r="G112" s="225">
        <f>'Table S6a'!F113*'Table S12a'!G$3</f>
        <v>43.264407119635408</v>
      </c>
      <c r="H112" s="225">
        <f>'Table S6a'!G113*'Table S12a'!H$3</f>
        <v>97.246107477097297</v>
      </c>
      <c r="I112" s="225">
        <f>'Table S6a'!H113*'Table S12a'!I$3</f>
        <v>11.948595314083185</v>
      </c>
      <c r="J112" s="225">
        <f>'Table S6a'!I113*'Table S12a'!J$3</f>
        <v>44.057332796397972</v>
      </c>
      <c r="K112" s="225">
        <f>'Table S6a'!J113*'Table S12a'!K$3</f>
        <v>9.7337277279490664</v>
      </c>
      <c r="L112" s="225">
        <f>'Table S6a'!K113*'Table S12a'!L$3</f>
        <v>1.8556367619244902</v>
      </c>
      <c r="M112" s="225">
        <f>'Table S6a'!L113*'Table S12a'!M$3</f>
        <v>10.337149144458914</v>
      </c>
      <c r="N112" s="225">
        <f>'Table S6a'!M113*'Table S12a'!N$3</f>
        <v>1.8000559882688596</v>
      </c>
      <c r="O112" s="225">
        <f>'Table S6a'!N113*'Table S12a'!O$3</f>
        <v>12.504254732562682</v>
      </c>
      <c r="P112" s="225">
        <f>'Table S6a'!O113*'Table S12a'!P$3</f>
        <v>2.5955087476436489</v>
      </c>
      <c r="Q112" s="225">
        <f>'Table S6a'!P113*'Table S12a'!Q$3</f>
        <v>8.8920993207069685</v>
      </c>
      <c r="R112" s="225">
        <f>'Table S6a'!Q113*'Table S12a'!R$3</f>
        <v>1.2585341250321656</v>
      </c>
      <c r="S112" s="225">
        <f>'Table S6a'!R113*'Table S12a'!S$3</f>
        <v>9.3107277341280916</v>
      </c>
      <c r="T112" s="225">
        <f>'Table S6a'!S113*'Table S12a'!T$3</f>
        <v>1.4658027532348521</v>
      </c>
      <c r="U112" s="225">
        <f>'Table S6a'!T113*'Table S12a'!U$3</f>
        <v>93.361935273116245</v>
      </c>
      <c r="V112" s="225">
        <f>'Table S6a'!U113*'Table S12a'!V$3</f>
        <v>32.415159325354061</v>
      </c>
      <c r="W112" s="225">
        <f t="shared" si="2"/>
        <v>70.310238831312702</v>
      </c>
      <c r="X112" s="325">
        <f t="shared" si="4"/>
        <v>349.63187501623986</v>
      </c>
    </row>
    <row r="113" spans="1:24">
      <c r="A113" s="89">
        <v>108</v>
      </c>
      <c r="B113" s="120">
        <v>124917</v>
      </c>
      <c r="C113" s="120" t="s">
        <v>633</v>
      </c>
      <c r="D113" s="89" t="s">
        <v>218</v>
      </c>
      <c r="E113" s="120" t="s">
        <v>1000</v>
      </c>
      <c r="F113" s="120" t="s">
        <v>440</v>
      </c>
      <c r="G113" s="225">
        <f>'Table S6a'!F114*'Table S12a'!G$3</f>
        <v>67.845545156199961</v>
      </c>
      <c r="H113" s="225">
        <f>'Table S6a'!G114*'Table S12a'!H$3</f>
        <v>132.36644898543261</v>
      </c>
      <c r="I113" s="225">
        <f>'Table S6a'!H114*'Table S12a'!I$3</f>
        <v>14.761692381857038</v>
      </c>
      <c r="J113" s="225">
        <f>'Table S6a'!I114*'Table S12a'!J$3</f>
        <v>51.737359741146307</v>
      </c>
      <c r="K113" s="225">
        <f>'Table S6a'!J114*'Table S12a'!K$3</f>
        <v>9.1649206466324085</v>
      </c>
      <c r="L113" s="225">
        <f>'Table S6a'!K114*'Table S12a'!L$3</f>
        <v>1.7655579869302647</v>
      </c>
      <c r="M113" s="225">
        <f>'Table S6a'!L114*'Table S12a'!M$3</f>
        <v>7.9404746279204774</v>
      </c>
      <c r="N113" s="225">
        <f>'Table S6a'!M114*'Table S12a'!N$3</f>
        <v>1.1121987660912149</v>
      </c>
      <c r="O113" s="225">
        <f>'Table S6a'!N114*'Table S12a'!O$3</f>
        <v>6.1871113132557465</v>
      </c>
      <c r="P113" s="225">
        <f>'Table S6a'!O114*'Table S12a'!P$3</f>
        <v>1.0832655710529713</v>
      </c>
      <c r="Q113" s="225">
        <f>'Table S6a'!P114*'Table S12a'!Q$3</f>
        <v>3.3207279793941491</v>
      </c>
      <c r="R113" s="225">
        <f>'Table S6a'!Q114*'Table S12a'!R$3</f>
        <v>0.43309051962826683</v>
      </c>
      <c r="S113" s="225">
        <f>'Table S6a'!R114*'Table S12a'!S$3</f>
        <v>3.0851132657847522</v>
      </c>
      <c r="T113" s="225">
        <f>'Table S6a'!S114*'Table S12a'!T$3</f>
        <v>0.46423646796332058</v>
      </c>
      <c r="U113" s="225">
        <f>'Table S6a'!T114*'Table S12a'!U$3</f>
        <v>35.226293253680602</v>
      </c>
      <c r="V113" s="225">
        <f>'Table S6a'!U114*'Table S12a'!V$3</f>
        <v>15.464262629156654</v>
      </c>
      <c r="W113" s="225">
        <f t="shared" si="2"/>
        <v>73.79836220235029</v>
      </c>
      <c r="X113" s="325">
        <f t="shared" si="4"/>
        <v>336.49403666297002</v>
      </c>
    </row>
    <row r="114" spans="1:24">
      <c r="A114" s="89">
        <v>109</v>
      </c>
      <c r="B114" s="120">
        <v>124918</v>
      </c>
      <c r="C114" s="120" t="s">
        <v>633</v>
      </c>
      <c r="D114" s="89" t="s">
        <v>218</v>
      </c>
      <c r="E114" s="120" t="s">
        <v>1000</v>
      </c>
      <c r="F114" s="120" t="s">
        <v>440</v>
      </c>
      <c r="G114" s="225">
        <f>'Table S6a'!F115*'Table S12a'!G$3</f>
        <v>101.12688225391466</v>
      </c>
      <c r="H114" s="225">
        <f>'Table S6a'!G115*'Table S12a'!H$3</f>
        <v>212.49098173698385</v>
      </c>
      <c r="I114" s="225">
        <f>'Table S6a'!H115*'Table S12a'!I$3</f>
        <v>24.684207032381167</v>
      </c>
      <c r="J114" s="225">
        <f>'Table S6a'!I115*'Table S12a'!J$3</f>
        <v>89.410184058073042</v>
      </c>
      <c r="K114" s="225">
        <f>'Table S6a'!J115*'Table S12a'!K$3</f>
        <v>18.188721544339465</v>
      </c>
      <c r="L114" s="225">
        <f>'Table S6a'!K115*'Table S12a'!L$3</f>
        <v>3.6510446529750347</v>
      </c>
      <c r="M114" s="225">
        <f>'Table S6a'!L115*'Table S12a'!M$3</f>
        <v>19.326481321627927</v>
      </c>
      <c r="N114" s="225">
        <f>'Table S6a'!M115*'Table S12a'!N$3</f>
        <v>3.3910201066183454</v>
      </c>
      <c r="O114" s="225">
        <f>'Table S6a'!N115*'Table S12a'!O$3</f>
        <v>24.168850689976633</v>
      </c>
      <c r="P114" s="225">
        <f>'Table S6a'!O115*'Table S12a'!P$3</f>
        <v>5.3077937763662373</v>
      </c>
      <c r="Q114" s="225">
        <f>'Table S6a'!P115*'Table S12a'!Q$3</f>
        <v>19.089183245012883</v>
      </c>
      <c r="R114" s="225">
        <f>'Table S6a'!Q115*'Table S12a'!R$3</f>
        <v>2.8200308245023797</v>
      </c>
      <c r="S114" s="225">
        <f>'Table S6a'!R115*'Table S12a'!S$3</f>
        <v>21.922235637670632</v>
      </c>
      <c r="T114" s="225">
        <f>'Table S6a'!S115*'Table S12a'!T$3</f>
        <v>3.5607631892700193</v>
      </c>
      <c r="U114" s="225">
        <f>'Table S6a'!T115*'Table S12a'!U$3</f>
        <v>179.83841980245995</v>
      </c>
      <c r="V114" s="225">
        <f>'Table S6a'!U115*'Table S12a'!V$3</f>
        <v>49.019853941153144</v>
      </c>
      <c r="W114" s="225">
        <f t="shared" si="2"/>
        <v>141.65426188704919</v>
      </c>
      <c r="X114" s="325">
        <f t="shared" si="4"/>
        <v>728.97679987217214</v>
      </c>
    </row>
    <row r="115" spans="1:24">
      <c r="A115" s="89">
        <v>110</v>
      </c>
      <c r="B115" s="120">
        <v>124919</v>
      </c>
      <c r="C115" s="120" t="s">
        <v>633</v>
      </c>
      <c r="D115" s="89" t="s">
        <v>218</v>
      </c>
      <c r="E115" s="120" t="s">
        <v>1000</v>
      </c>
      <c r="F115" s="120" t="s">
        <v>440</v>
      </c>
      <c r="G115" s="225">
        <f>'Table S6a'!F116*'Table S12a'!G$3</f>
        <v>59.169925765256274</v>
      </c>
      <c r="H115" s="225">
        <f>'Table S6a'!G116*'Table S12a'!H$3</f>
        <v>123.20154349341847</v>
      </c>
      <c r="I115" s="225">
        <f>'Table S6a'!H116*'Table S12a'!I$3</f>
        <v>14.781323962448814</v>
      </c>
      <c r="J115" s="225">
        <f>'Table S6a'!I116*'Table S12a'!J$3</f>
        <v>56.639804793257028</v>
      </c>
      <c r="K115" s="225">
        <f>'Table S6a'!J116*'Table S12a'!K$3</f>
        <v>12.788471523943937</v>
      </c>
      <c r="L115" s="225">
        <f>'Table S6a'!K116*'Table S12a'!L$3</f>
        <v>2.8664392497865365</v>
      </c>
      <c r="M115" s="225">
        <f>'Table S6a'!L116*'Table S12a'!M$3</f>
        <v>15.955828840647609</v>
      </c>
      <c r="N115" s="225">
        <f>'Table S6a'!M116*'Table S12a'!N$3</f>
        <v>3.0694764436617628</v>
      </c>
      <c r="O115" s="225">
        <f>'Table S6a'!N116*'Table S12a'!O$3</f>
        <v>23.828304755822618</v>
      </c>
      <c r="P115" s="225">
        <f>'Table S6a'!O116*'Table S12a'!P$3</f>
        <v>5.4199468572416887</v>
      </c>
      <c r="Q115" s="225">
        <f>'Table S6a'!P116*'Table S12a'!Q$3</f>
        <v>19.738407498685614</v>
      </c>
      <c r="R115" s="225">
        <f>'Table S6a'!Q116*'Table S12a'!R$3</f>
        <v>2.9844608667934622</v>
      </c>
      <c r="S115" s="225">
        <f>'Table S6a'!R116*'Table S12a'!S$3</f>
        <v>23.52673009744057</v>
      </c>
      <c r="T115" s="225">
        <f>'Table S6a'!S116*'Table S12a'!T$3</f>
        <v>3.8558102361794044</v>
      </c>
      <c r="U115" s="225">
        <f>'Table S6a'!T116*'Table S12a'!U$3</f>
        <v>175.2491596140344</v>
      </c>
      <c r="V115" s="225">
        <f>'Table S6a'!U116*'Table S12a'!V$3</f>
        <v>57.788717330704735</v>
      </c>
      <c r="W115" s="225">
        <f t="shared" si="2"/>
        <v>98.318909955190207</v>
      </c>
      <c r="X115" s="325">
        <f t="shared" si="4"/>
        <v>543.07563399861829</v>
      </c>
    </row>
    <row r="116" spans="1:24">
      <c r="A116" s="89">
        <v>111</v>
      </c>
      <c r="B116" s="120">
        <v>124920</v>
      </c>
      <c r="C116" s="120" t="s">
        <v>633</v>
      </c>
      <c r="D116" s="89" t="s">
        <v>218</v>
      </c>
      <c r="E116" s="120" t="s">
        <v>1000</v>
      </c>
      <c r="F116" s="120" t="s">
        <v>440</v>
      </c>
      <c r="G116" s="225">
        <f>'Table S6a'!F117*'Table S12a'!G$3</f>
        <v>36.105237335632111</v>
      </c>
      <c r="H116" s="225">
        <f>'Table S6a'!G117*'Table S12a'!H$3</f>
        <v>52.643739784964914</v>
      </c>
      <c r="I116" s="225">
        <f>'Table S6a'!H117*'Table S12a'!I$3</f>
        <v>5.340842691749387</v>
      </c>
      <c r="J116" s="225">
        <f>'Table S6a'!I117*'Table S12a'!J$3</f>
        <v>17.863021463616857</v>
      </c>
      <c r="K116" s="225">
        <f>'Table S6a'!J117*'Table S12a'!K$3</f>
        <v>2.9872753708531339</v>
      </c>
      <c r="L116" s="225">
        <f>'Table S6a'!K117*'Table S12a'!L$3</f>
        <v>0.58497046323295854</v>
      </c>
      <c r="M116" s="225">
        <f>'Table S6a'!L117*'Table S12a'!M$3</f>
        <v>2.8065411113421428</v>
      </c>
      <c r="N116" s="225">
        <f>'Table S6a'!M117*'Table S12a'!N$3</f>
        <v>0.42209538862176005</v>
      </c>
      <c r="O116" s="225">
        <f>'Table S6a'!N117*'Table S12a'!O$3</f>
        <v>2.693967869304132</v>
      </c>
      <c r="P116" s="225">
        <f>'Table S6a'!O117*'Table S12a'!P$3</f>
        <v>0.52268867932786256</v>
      </c>
      <c r="Q116" s="225">
        <f>'Table S6a'!P117*'Table S12a'!Q$3</f>
        <v>1.7518604842026642</v>
      </c>
      <c r="R116" s="225">
        <f>'Table S6a'!Q117*'Table S12a'!R$3</f>
        <v>0.24109504483819619</v>
      </c>
      <c r="S116" s="225">
        <f>'Table S6a'!R117*'Table S12a'!S$3</f>
        <v>1.8219486941107079</v>
      </c>
      <c r="T116" s="225">
        <f>'Table S6a'!S117*'Table S12a'!T$3</f>
        <v>0.28321816797110372</v>
      </c>
      <c r="U116" s="225">
        <f>'Table S6a'!T117*'Table S12a'!U$3</f>
        <v>17.917667464911354</v>
      </c>
      <c r="V116" s="225">
        <f>'Table S6a'!U117*'Table S12a'!V$3</f>
        <v>10.89203819505517</v>
      </c>
      <c r="W116" s="225">
        <f t="shared" si="2"/>
        <v>26.319927413292135</v>
      </c>
      <c r="X116" s="325">
        <f t="shared" si="4"/>
        <v>143.98617001467929</v>
      </c>
    </row>
    <row r="117" spans="1:24">
      <c r="A117" s="89">
        <v>112</v>
      </c>
      <c r="B117" s="120">
        <v>124925</v>
      </c>
      <c r="C117" s="120" t="s">
        <v>633</v>
      </c>
      <c r="D117" s="89" t="s">
        <v>218</v>
      </c>
      <c r="E117" s="120" t="s">
        <v>1000</v>
      </c>
      <c r="F117" s="120" t="s">
        <v>440</v>
      </c>
      <c r="G117" s="225">
        <f>'Table S6a'!F118*'Table S12a'!G$3</f>
        <v>17.625127591516215</v>
      </c>
      <c r="H117" s="225">
        <f>'Table S6a'!G118*'Table S12a'!H$3</f>
        <v>32.069364030808671</v>
      </c>
      <c r="I117" s="225">
        <f>'Table S6a'!H118*'Table S12a'!I$3</f>
        <v>3.6147225217703296</v>
      </c>
      <c r="J117" s="225">
        <f>'Table S6a'!I118*'Table S12a'!J$3</f>
        <v>12.77514883606961</v>
      </c>
      <c r="K117" s="225">
        <f>'Table S6a'!J118*'Table S12a'!K$3</f>
        <v>2.5053022199926684</v>
      </c>
      <c r="L117" s="225">
        <f>'Table S6a'!K118*'Table S12a'!L$3</f>
        <v>0.42091362890481376</v>
      </c>
      <c r="M117" s="225">
        <f>'Table S6a'!L118*'Table S12a'!M$3</f>
        <v>2.4184562879639908</v>
      </c>
      <c r="N117" s="225">
        <f>'Table S6a'!M118*'Table S12a'!N$3</f>
        <v>0.42858133126008319</v>
      </c>
      <c r="O117" s="225">
        <f>'Table S6a'!N118*'Table S12a'!O$3</f>
        <v>3.0774380862279762</v>
      </c>
      <c r="P117" s="225">
        <f>'Table S6a'!O118*'Table S12a'!P$3</f>
        <v>0.63792101928533307</v>
      </c>
      <c r="Q117" s="225">
        <f>'Table S6a'!P118*'Table S12a'!Q$3</f>
        <v>2.258727306205182</v>
      </c>
      <c r="R117" s="225">
        <f>'Table S6a'!Q118*'Table S12a'!R$3</f>
        <v>0.31637661589540678</v>
      </c>
      <c r="S117" s="225">
        <f>'Table S6a'!R118*'Table S12a'!S$3</f>
        <v>2.4098880697235985</v>
      </c>
      <c r="T117" s="225">
        <f>'Table S6a'!S118*'Table S12a'!T$3</f>
        <v>0.34977773247348398</v>
      </c>
      <c r="U117" s="225">
        <f>'Table S6a'!T118*'Table S12a'!U$3</f>
        <v>22.204374983448989</v>
      </c>
      <c r="V117" s="225">
        <f>'Table S6a'!U118*'Table S12a'!V$3</f>
        <v>13.404489909600322</v>
      </c>
      <c r="W117" s="225">
        <f t="shared" si="2"/>
        <v>19.895890775327999</v>
      </c>
      <c r="X117" s="325">
        <f t="shared" si="4"/>
        <v>103.11212026154634</v>
      </c>
    </row>
    <row r="118" spans="1:24">
      <c r="A118" s="89">
        <v>113</v>
      </c>
      <c r="B118" s="120">
        <v>124926</v>
      </c>
      <c r="C118" s="120" t="s">
        <v>633</v>
      </c>
      <c r="D118" s="89" t="s">
        <v>218</v>
      </c>
      <c r="E118" s="120" t="s">
        <v>1000</v>
      </c>
      <c r="F118" s="120" t="s">
        <v>440</v>
      </c>
      <c r="G118" s="225">
        <f>'Table S6a'!F119*'Table S12a'!G$3</f>
        <v>104.66287347531053</v>
      </c>
      <c r="H118" s="225">
        <f>'Table S6a'!G119*'Table S12a'!H$3</f>
        <v>208.15555730739985</v>
      </c>
      <c r="I118" s="225">
        <f>'Table S6a'!H119*'Table S12a'!I$3</f>
        <v>23.978734747048328</v>
      </c>
      <c r="J118" s="225">
        <f>'Table S6a'!I119*'Table S12a'!J$3</f>
        <v>84.61227536690464</v>
      </c>
      <c r="K118" s="225">
        <f>'Table S6a'!J119*'Table S12a'!K$3</f>
        <v>16.387916034725759</v>
      </c>
      <c r="L118" s="225">
        <f>'Table S6a'!K119*'Table S12a'!L$3</f>
        <v>2.0565933855040455</v>
      </c>
      <c r="M118" s="225">
        <f>'Table S6a'!L119*'Table S12a'!M$3</f>
        <v>14.638914730318728</v>
      </c>
      <c r="N118" s="225">
        <f>'Table S6a'!M119*'Table S12a'!N$3</f>
        <v>2.3225257398739996</v>
      </c>
      <c r="O118" s="225">
        <f>'Table S6a'!N119*'Table S12a'!O$3</f>
        <v>14.251779700257188</v>
      </c>
      <c r="P118" s="225">
        <f>'Table S6a'!O119*'Table S12a'!P$3</f>
        <v>2.685260841621834</v>
      </c>
      <c r="Q118" s="225">
        <f>'Table S6a'!P119*'Table S12a'!Q$3</f>
        <v>8.7191236527548881</v>
      </c>
      <c r="R118" s="225">
        <f>'Table S6a'!Q119*'Table S12a'!R$3</f>
        <v>1.2189463132305434</v>
      </c>
      <c r="S118" s="225">
        <f>'Table S6a'!R119*'Table S12a'!S$3</f>
        <v>9.0826293793722552</v>
      </c>
      <c r="T118" s="225">
        <f>'Table S6a'!S119*'Table S12a'!T$3</f>
        <v>1.3887845425532177</v>
      </c>
      <c r="U118" s="225">
        <f>'Table S6a'!T119*'Table S12a'!U$3</f>
        <v>85.815850950094941</v>
      </c>
      <c r="V118" s="225">
        <f>'Table S6a'!U119*'Table S12a'!V$3</f>
        <v>26.532883154891842</v>
      </c>
      <c r="W118" s="225">
        <f t="shared" si="2"/>
        <v>125.16531555408415</v>
      </c>
      <c r="X118" s="325">
        <f t="shared" si="4"/>
        <v>579.9777661669707</v>
      </c>
    </row>
    <row r="119" spans="1:24">
      <c r="A119" s="89">
        <v>114</v>
      </c>
      <c r="B119" s="120">
        <v>124927</v>
      </c>
      <c r="C119" s="120" t="s">
        <v>633</v>
      </c>
      <c r="D119" s="89" t="s">
        <v>218</v>
      </c>
      <c r="E119" s="120" t="s">
        <v>1000</v>
      </c>
      <c r="F119" s="120" t="s">
        <v>440</v>
      </c>
      <c r="G119" s="225">
        <f>'Table S6a'!F120*'Table S12a'!G$3</f>
        <v>62.861473823202346</v>
      </c>
      <c r="H119" s="225">
        <f>'Table S6a'!G120*'Table S12a'!H$3</f>
        <v>126.58382597962088</v>
      </c>
      <c r="I119" s="225">
        <f>'Table S6a'!H120*'Table S12a'!I$3</f>
        <v>14.443626629745415</v>
      </c>
      <c r="J119" s="225">
        <f>'Table S6a'!I120*'Table S12a'!J$3</f>
        <v>48.561732711121977</v>
      </c>
      <c r="K119" s="225">
        <f>'Table S6a'!J120*'Table S12a'!K$3</f>
        <v>8.9228992561624558</v>
      </c>
      <c r="L119" s="225">
        <f>'Table S6a'!K120*'Table S12a'!L$3</f>
        <v>0.64713725955444168</v>
      </c>
      <c r="M119" s="225">
        <f>'Table S6a'!L120*'Table S12a'!M$3</f>
        <v>7.8124461230352189</v>
      </c>
      <c r="N119" s="225">
        <f>'Table S6a'!M120*'Table S12a'!N$3</f>
        <v>1.2206617162797402</v>
      </c>
      <c r="O119" s="225">
        <f>'Table S6a'!N120*'Table S12a'!O$3</f>
        <v>7.518362221310805</v>
      </c>
      <c r="P119" s="225">
        <f>'Table S6a'!O120*'Table S12a'!P$3</f>
        <v>1.3704803942412664</v>
      </c>
      <c r="Q119" s="225">
        <f>'Table S6a'!P120*'Table S12a'!Q$3</f>
        <v>4.4332518666396723</v>
      </c>
      <c r="R119" s="225">
        <f>'Table S6a'!Q120*'Table S12a'!R$3</f>
        <v>0.60876888216023683</v>
      </c>
      <c r="S119" s="225">
        <f>'Table S6a'!R120*'Table S12a'!S$3</f>
        <v>4.4046971661495267</v>
      </c>
      <c r="T119" s="225">
        <f>'Table S6a'!S120*'Table S12a'!T$3</f>
        <v>0.61894207020244352</v>
      </c>
      <c r="U119" s="225">
        <f>'Table S6a'!T120*'Table S12a'!U$3</f>
        <v>45.558812151321611</v>
      </c>
      <c r="V119" s="225">
        <f>'Table S6a'!U120*'Table S12a'!V$3</f>
        <v>9.187819716069848</v>
      </c>
      <c r="W119" s="225">
        <f t="shared" si="2"/>
        <v>71.744383278457946</v>
      </c>
      <c r="X119" s="325">
        <f t="shared" si="4"/>
        <v>335.56711825074797</v>
      </c>
    </row>
    <row r="120" spans="1:24">
      <c r="A120" s="89">
        <v>115</v>
      </c>
      <c r="B120" s="120">
        <v>124928</v>
      </c>
      <c r="C120" s="120" t="s">
        <v>633</v>
      </c>
      <c r="D120" s="89" t="s">
        <v>218</v>
      </c>
      <c r="E120" s="120" t="s">
        <v>1000</v>
      </c>
      <c r="F120" s="120" t="s">
        <v>440</v>
      </c>
      <c r="G120" s="225">
        <f>'Table S6a'!F121*'Table S12a'!G$3</f>
        <v>62.639756144205705</v>
      </c>
      <c r="H120" s="225">
        <f>'Table S6a'!G121*'Table S12a'!H$3</f>
        <v>126.22931360508281</v>
      </c>
      <c r="I120" s="225">
        <f>'Table S6a'!H121*'Table S12a'!I$3</f>
        <v>14.407549966154944</v>
      </c>
      <c r="J120" s="225">
        <f>'Table S6a'!I121*'Table S12a'!J$3</f>
        <v>48.240527653779644</v>
      </c>
      <c r="K120" s="225">
        <f>'Table S6a'!J121*'Table S12a'!K$3</f>
        <v>8.8620179092907847</v>
      </c>
      <c r="L120" s="225">
        <f>'Table S6a'!K121*'Table S12a'!L$3</f>
        <v>0.62797993739317426</v>
      </c>
      <c r="M120" s="225">
        <f>'Table S6a'!L121*'Table S12a'!M$3</f>
        <v>7.7106569286404412</v>
      </c>
      <c r="N120" s="225">
        <f>'Table S6a'!M121*'Table S12a'!N$3</f>
        <v>1.208174948888469</v>
      </c>
      <c r="O120" s="225">
        <f>'Table S6a'!N121*'Table S12a'!O$3</f>
        <v>7.4019560025963029</v>
      </c>
      <c r="P120" s="225">
        <f>'Table S6a'!O121*'Table S12a'!P$3</f>
        <v>1.356185996973851</v>
      </c>
      <c r="Q120" s="225">
        <f>'Table S6a'!P121*'Table S12a'!Q$3</f>
        <v>4.3116391233500098</v>
      </c>
      <c r="R120" s="225">
        <f>'Table S6a'!Q121*'Table S12a'!R$3</f>
        <v>0.59268483456309839</v>
      </c>
      <c r="S120" s="225">
        <f>'Table S6a'!R121*'Table S12a'!S$3</f>
        <v>4.2893446470349916</v>
      </c>
      <c r="T120" s="225">
        <f>'Table S6a'!S121*'Table S12a'!T$3</f>
        <v>0.61072432146948796</v>
      </c>
      <c r="U120" s="225">
        <f>'Table S6a'!T121*'Table S12a'!U$3</f>
        <v>44.244224154200374</v>
      </c>
      <c r="V120" s="225">
        <f>'Table S6a'!U121*'Table S12a'!V$3</f>
        <v>9.1498593398710533</v>
      </c>
      <c r="W120" s="225">
        <f t="shared" si="2"/>
        <v>71.25820857141936</v>
      </c>
      <c r="X120" s="325">
        <f t="shared" si="4"/>
        <v>332.73273617362406</v>
      </c>
    </row>
    <row r="121" spans="1:24">
      <c r="A121" s="89">
        <v>116</v>
      </c>
      <c r="B121" s="120">
        <v>124929</v>
      </c>
      <c r="C121" s="120" t="s">
        <v>633</v>
      </c>
      <c r="D121" s="89" t="s">
        <v>218</v>
      </c>
      <c r="E121" s="120" t="s">
        <v>1000</v>
      </c>
      <c r="F121" s="120" t="s">
        <v>440</v>
      </c>
      <c r="G121" s="225">
        <f>'Table S6a'!F122*'Table S12a'!G$3</f>
        <v>187.22527958610701</v>
      </c>
      <c r="H121" s="225">
        <f>'Table S6a'!G122*'Table S12a'!H$3</f>
        <v>409.92655006149448</v>
      </c>
      <c r="I121" s="225">
        <f>'Table S6a'!H122*'Table S12a'!I$3</f>
        <v>43.527367785388023</v>
      </c>
      <c r="J121" s="225">
        <f>'Table S6a'!I122*'Table S12a'!J$3</f>
        <v>152.07426162146817</v>
      </c>
      <c r="K121" s="225">
        <f>'Table S6a'!J122*'Table S12a'!K$3</f>
        <v>28.581821234883574</v>
      </c>
      <c r="L121" s="225">
        <f>'Table S6a'!K122*'Table S12a'!L$3</f>
        <v>3.5898278361768159</v>
      </c>
      <c r="M121" s="225">
        <f>'Table S6a'!L122*'Table S12a'!M$3</f>
        <v>25.995136020413533</v>
      </c>
      <c r="N121" s="225">
        <f>'Table S6a'!M122*'Table S12a'!N$3</f>
        <v>4.1048400767923363</v>
      </c>
      <c r="O121" s="225">
        <f>'Table S6a'!N122*'Table S12a'!O$3</f>
        <v>26.615288901983291</v>
      </c>
      <c r="P121" s="225">
        <f>'Table S6a'!O122*'Table S12a'!P$3</f>
        <v>5.3349540571784599</v>
      </c>
      <c r="Q121" s="225">
        <f>'Table S6a'!P122*'Table S12a'!Q$3</f>
        <v>18.455420713525225</v>
      </c>
      <c r="R121" s="225">
        <f>'Table S6a'!Q122*'Table S12a'!R$3</f>
        <v>2.6609844919701349</v>
      </c>
      <c r="S121" s="225">
        <f>'Table S6a'!R122*'Table S12a'!S$3</f>
        <v>20.152993652325065</v>
      </c>
      <c r="T121" s="225">
        <f>'Table S6a'!S122*'Table S12a'!T$3</f>
        <v>3.2696292212348692</v>
      </c>
      <c r="U121" s="225">
        <f>'Table S6a'!T122*'Table S12a'!U$3</f>
        <v>201.30398294599615</v>
      </c>
      <c r="V121" s="225">
        <f>'Table S6a'!U122*'Table S12a'!V$3</f>
        <v>37.624666564228207</v>
      </c>
      <c r="W121" s="225">
        <f t="shared" si="2"/>
        <v>226.32175838563182</v>
      </c>
      <c r="X121" s="325">
        <f t="shared" si="4"/>
        <v>1132.8183382069371</v>
      </c>
    </row>
    <row r="122" spans="1:24">
      <c r="A122" s="89">
        <v>117</v>
      </c>
      <c r="B122" s="120">
        <v>124930</v>
      </c>
      <c r="C122" s="120" t="s">
        <v>633</v>
      </c>
      <c r="D122" s="89" t="s">
        <v>218</v>
      </c>
      <c r="E122" s="120" t="s">
        <v>1000</v>
      </c>
      <c r="F122" s="120" t="s">
        <v>440</v>
      </c>
      <c r="G122" s="225">
        <f>'Table S6a'!F123*'Table S12a'!G$3</f>
        <v>238.07000877662392</v>
      </c>
      <c r="H122" s="225">
        <f>'Table S6a'!G123*'Table S12a'!H$3</f>
        <v>520.16851156163807</v>
      </c>
      <c r="I122" s="225">
        <f>'Table S6a'!H123*'Table S12a'!I$3</f>
        <v>54.821499828456055</v>
      </c>
      <c r="J122" s="225">
        <f>'Table S6a'!I123*'Table S12a'!J$3</f>
        <v>190.03967379444717</v>
      </c>
      <c r="K122" s="225">
        <f>'Table S6a'!J123*'Table S12a'!K$3</f>
        <v>35.235775455195665</v>
      </c>
      <c r="L122" s="225">
        <f>'Table S6a'!K123*'Table S12a'!L$3</f>
        <v>4.3545783342809798</v>
      </c>
      <c r="M122" s="225">
        <f>'Table S6a'!L123*'Table S12a'!M$3</f>
        <v>31.208011448459224</v>
      </c>
      <c r="N122" s="225">
        <f>'Table S6a'!M123*'Table S12a'!N$3</f>
        <v>4.8529902632269355</v>
      </c>
      <c r="O122" s="225">
        <f>'Table S6a'!N123*'Table S12a'!O$3</f>
        <v>30.522211101758543</v>
      </c>
      <c r="P122" s="225">
        <f>'Table S6a'!O123*'Table S12a'!P$3</f>
        <v>6.0904577759007648</v>
      </c>
      <c r="Q122" s="225">
        <f>'Table S6a'!P123*'Table S12a'!Q$3</f>
        <v>20.875561319607868</v>
      </c>
      <c r="R122" s="225">
        <f>'Table S6a'!Q123*'Table S12a'!R$3</f>
        <v>3.0076431851035563</v>
      </c>
      <c r="S122" s="225">
        <f>'Table S6a'!R123*'Table S12a'!S$3</f>
        <v>22.48952284236114</v>
      </c>
      <c r="T122" s="225">
        <f>'Table S6a'!S123*'Table S12a'!T$3</f>
        <v>3.6426019258935005</v>
      </c>
      <c r="U122" s="225">
        <f>'Table S6a'!T123*'Table S12a'!U$3</f>
        <v>228.01866494771267</v>
      </c>
      <c r="V122" s="225">
        <f>'Table S6a'!U123*'Table S12a'!V$3</f>
        <v>38.977878660985866</v>
      </c>
      <c r="W122" s="225">
        <f t="shared" si="2"/>
        <v>280.23637498788867</v>
      </c>
      <c r="X122" s="326">
        <f t="shared" si="4"/>
        <v>1393.3977125606664</v>
      </c>
    </row>
    <row r="125" spans="1:24" customFormat="1" ht="15">
      <c r="A125" s="1"/>
      <c r="C125" s="1"/>
      <c r="D125" s="1"/>
      <c r="E125" s="1"/>
      <c r="F125" s="214" t="s">
        <v>921</v>
      </c>
      <c r="G125" s="225">
        <f>MIN(G5:G122)</f>
        <v>10.362203951405082</v>
      </c>
      <c r="H125" s="225">
        <f t="shared" ref="H125:V125" si="5">MIN(H5:H122)</f>
        <v>18.398134740458953</v>
      </c>
      <c r="I125" s="225">
        <f t="shared" si="5"/>
        <v>1.9274266781200149</v>
      </c>
      <c r="J125" s="225">
        <f t="shared" si="5"/>
        <v>6.5841698367897905</v>
      </c>
      <c r="K125" s="225">
        <f t="shared" si="5"/>
        <v>1.1383973493680206</v>
      </c>
      <c r="L125" s="225">
        <f t="shared" si="5"/>
        <v>0.21313658117560436</v>
      </c>
      <c r="M125" s="225">
        <f t="shared" si="5"/>
        <v>0.99008467296600822</v>
      </c>
      <c r="N125" s="225">
        <f t="shared" si="5"/>
        <v>0.14433672843293655</v>
      </c>
      <c r="O125" s="225">
        <f t="shared" si="5"/>
        <v>0.84503620076082953</v>
      </c>
      <c r="P125" s="225">
        <f t="shared" si="5"/>
        <v>0.1686832740213523</v>
      </c>
      <c r="Q125" s="225">
        <f t="shared" si="5"/>
        <v>0.51919867468401026</v>
      </c>
      <c r="R125" s="225">
        <f t="shared" si="5"/>
        <v>7.00760829549638E-2</v>
      </c>
      <c r="S125" s="225">
        <f t="shared" si="5"/>
        <v>0.46112529144680331</v>
      </c>
      <c r="T125" s="225">
        <f t="shared" si="5"/>
        <v>6.976929684623881E-2</v>
      </c>
      <c r="U125" s="225">
        <f t="shared" si="5"/>
        <v>6.8567431586697767</v>
      </c>
      <c r="V125" s="225">
        <f t="shared" si="5"/>
        <v>5.8348018161737647</v>
      </c>
      <c r="W125" s="225">
        <f t="shared" ref="W125:X125" si="6">MIN(W5:W122)</f>
        <v>9.5009694441035695</v>
      </c>
      <c r="X125" s="225">
        <f t="shared" si="6"/>
        <v>48.748522518100394</v>
      </c>
    </row>
    <row r="126" spans="1:24" customFormat="1" ht="15">
      <c r="A126" s="1"/>
      <c r="C126" s="1"/>
      <c r="D126" s="1"/>
      <c r="E126" s="1"/>
      <c r="F126" s="214" t="s">
        <v>922</v>
      </c>
      <c r="G126" s="225">
        <f>MAX(G5:G122)</f>
        <v>1016.933549432739</v>
      </c>
      <c r="H126" s="225">
        <f t="shared" ref="H126:V126" si="7">MAX(H5:H122)</f>
        <v>3353.8033495407885</v>
      </c>
      <c r="I126" s="225">
        <f t="shared" si="7"/>
        <v>460.17341977309559</v>
      </c>
      <c r="J126" s="225">
        <f t="shared" si="7"/>
        <v>1786.4635332252835</v>
      </c>
      <c r="K126" s="225">
        <f t="shared" si="7"/>
        <v>410.33927606699075</v>
      </c>
      <c r="L126" s="225">
        <f t="shared" si="7"/>
        <v>67.872582387898419</v>
      </c>
      <c r="M126" s="225">
        <f t="shared" si="7"/>
        <v>317.57212317666125</v>
      </c>
      <c r="N126" s="225">
        <f t="shared" si="7"/>
        <v>50.199783900594269</v>
      </c>
      <c r="O126" s="225">
        <f t="shared" si="7"/>
        <v>268.47871420853585</v>
      </c>
      <c r="P126" s="225">
        <f t="shared" si="7"/>
        <v>48.58009184224742</v>
      </c>
      <c r="Q126" s="225">
        <f t="shared" si="7"/>
        <v>141.16139924365208</v>
      </c>
      <c r="R126" s="225">
        <f t="shared" si="7"/>
        <v>20.29988654781199</v>
      </c>
      <c r="S126" s="225">
        <f t="shared" si="7"/>
        <v>139.0309022150189</v>
      </c>
      <c r="T126" s="225">
        <f t="shared" si="7"/>
        <v>20.241731496488384</v>
      </c>
      <c r="U126" s="225">
        <f t="shared" si="7"/>
        <v>1016.5866141732283</v>
      </c>
      <c r="V126" s="225">
        <f t="shared" si="7"/>
        <v>225.55882352941177</v>
      </c>
      <c r="W126" s="225">
        <f t="shared" ref="W126:X126" si="8">MAX(W5:W122)</f>
        <v>2565.315451107509</v>
      </c>
      <c r="X126" s="225">
        <f t="shared" si="8"/>
        <v>9116.5214937871424</v>
      </c>
    </row>
    <row r="127" spans="1:24" customFormat="1" ht="15">
      <c r="A127" s="1"/>
      <c r="C127" s="1"/>
      <c r="D127" s="1"/>
      <c r="E127" s="1"/>
      <c r="F127" s="1" t="s">
        <v>385</v>
      </c>
      <c r="G127" s="225">
        <f>AVERAGE(G5:G122)</f>
        <v>105.66594069772616</v>
      </c>
      <c r="H127" s="225">
        <f t="shared" ref="H127:V127" si="9">AVERAGE(H5:H122)</f>
        <v>246.49087541321836</v>
      </c>
      <c r="I127" s="225">
        <f t="shared" si="9"/>
        <v>30.601370354815572</v>
      </c>
      <c r="J127" s="225">
        <f t="shared" si="9"/>
        <v>115.56023914131715</v>
      </c>
      <c r="K127" s="225">
        <f t="shared" si="9"/>
        <v>24.522901859806527</v>
      </c>
      <c r="L127" s="225">
        <f t="shared" si="9"/>
        <v>4.4996300587372975</v>
      </c>
      <c r="M127" s="225">
        <f t="shared" si="9"/>
        <v>22.950240487498608</v>
      </c>
      <c r="N127" s="225">
        <f t="shared" si="9"/>
        <v>3.6965874743009812</v>
      </c>
      <c r="O127" s="225">
        <f t="shared" si="9"/>
        <v>21.459345857517562</v>
      </c>
      <c r="P127" s="225">
        <f t="shared" si="9"/>
        <v>4.3073789857485174</v>
      </c>
      <c r="Q127" s="225">
        <f t="shared" si="9"/>
        <v>12.909355560576532</v>
      </c>
      <c r="R127" s="225">
        <f t="shared" si="9"/>
        <v>1.8273463982476985</v>
      </c>
      <c r="S127" s="225">
        <f t="shared" si="9"/>
        <v>11.968919982699431</v>
      </c>
      <c r="T127" s="225">
        <f t="shared" si="9"/>
        <v>1.8039035519636133</v>
      </c>
      <c r="U127" s="225">
        <f t="shared" si="9"/>
        <v>133.20681278679243</v>
      </c>
      <c r="V127" s="225">
        <f t="shared" si="9"/>
        <v>39.103273347269777</v>
      </c>
      <c r="W127" s="225">
        <f t="shared" ref="W127:X127" si="10">AVERAGE(W5:W122)</f>
        <v>171.3175428279514</v>
      </c>
      <c r="X127" s="225">
        <f t="shared" si="10"/>
        <v>741.47084861096675</v>
      </c>
    </row>
    <row r="128" spans="1:24" customFormat="1" ht="15">
      <c r="A128" s="1"/>
      <c r="C128" s="1"/>
      <c r="D128" s="1"/>
      <c r="E128" s="1"/>
      <c r="F128" s="1" t="s">
        <v>386</v>
      </c>
      <c r="G128" s="225">
        <f>MEDIAN(G5:G122)</f>
        <v>58.000821913465138</v>
      </c>
      <c r="H128" s="225">
        <f t="shared" ref="H128:V128" si="11">MEDIAN(H5:H122)</f>
        <v>117.34247809538542</v>
      </c>
      <c r="I128" s="225">
        <f t="shared" si="11"/>
        <v>14.298872139643187</v>
      </c>
      <c r="J128" s="225">
        <f t="shared" si="11"/>
        <v>51.478335032951087</v>
      </c>
      <c r="K128" s="225">
        <f t="shared" si="11"/>
        <v>11.332320975926336</v>
      </c>
      <c r="L128" s="225">
        <f t="shared" si="11"/>
        <v>2.3502095242255558</v>
      </c>
      <c r="M128" s="225">
        <f t="shared" si="11"/>
        <v>11.911939167602883</v>
      </c>
      <c r="N128" s="225">
        <f t="shared" si="11"/>
        <v>1.976169034530034</v>
      </c>
      <c r="O128" s="225">
        <f t="shared" si="11"/>
        <v>12.502081985994536</v>
      </c>
      <c r="P128" s="225">
        <f t="shared" si="11"/>
        <v>2.5648375592101296</v>
      </c>
      <c r="Q128" s="225">
        <f t="shared" si="11"/>
        <v>7.6143056112121172</v>
      </c>
      <c r="R128" s="225">
        <f t="shared" si="11"/>
        <v>1.0898804080203361</v>
      </c>
      <c r="S128" s="225">
        <f t="shared" si="11"/>
        <v>6.95217459258361</v>
      </c>
      <c r="T128" s="225">
        <f t="shared" si="11"/>
        <v>1.0622883470353059</v>
      </c>
      <c r="U128" s="225">
        <f t="shared" si="11"/>
        <v>83.845233556518309</v>
      </c>
      <c r="V128" s="225">
        <f t="shared" si="11"/>
        <v>37.422209236474856</v>
      </c>
      <c r="W128" s="225">
        <f t="shared" ref="W128:X128" si="12">MEDIAN(W5:W122)</f>
        <v>80.999148773947041</v>
      </c>
      <c r="X128" s="225">
        <f t="shared" si="12"/>
        <v>394.94937018499911</v>
      </c>
    </row>
    <row r="129" spans="1:23" customFormat="1" ht="15">
      <c r="A129" s="1"/>
      <c r="C129" s="1"/>
      <c r="D129" s="1"/>
      <c r="E129" s="1"/>
      <c r="F129" s="1"/>
      <c r="G129" s="1"/>
      <c r="H129" s="1"/>
      <c r="I129" s="1"/>
      <c r="J129" s="1"/>
      <c r="K129" s="1"/>
      <c r="L129" s="1"/>
      <c r="M129" s="1"/>
      <c r="N129" s="1"/>
      <c r="O129" s="1"/>
      <c r="P129" s="1"/>
      <c r="Q129" s="1"/>
      <c r="R129" s="1"/>
      <c r="S129" s="1"/>
      <c r="T129" s="1"/>
      <c r="U129" s="1"/>
      <c r="V129" s="1"/>
      <c r="W129" s="1"/>
    </row>
  </sheetData>
  <mergeCells count="3">
    <mergeCell ref="G2:V2"/>
    <mergeCell ref="W3:W4"/>
    <mergeCell ref="X3:X4"/>
  </mergeCells>
  <conditionalFormatting sqref="G4">
    <cfRule type="dataBar" priority="18">
      <dataBar>
        <cfvo type="min"/>
        <cfvo type="max"/>
        <color rgb="FF008AEF"/>
      </dataBar>
      <extLst>
        <ext xmlns:x14="http://schemas.microsoft.com/office/spreadsheetml/2009/9/main" uri="{B025F937-C7B1-47D3-B67F-A62EFF666E3E}">
          <x14:id>{9515A658-8B1F-4CCE-A4F1-ECF7B2E6DC2F}</x14:id>
        </ext>
      </extLst>
    </cfRule>
  </conditionalFormatting>
  <conditionalFormatting sqref="H4">
    <cfRule type="dataBar" priority="19">
      <dataBar>
        <cfvo type="min"/>
        <cfvo type="max"/>
        <color rgb="FF008AEF"/>
      </dataBar>
      <extLst>
        <ext xmlns:x14="http://schemas.microsoft.com/office/spreadsheetml/2009/9/main" uri="{B025F937-C7B1-47D3-B67F-A62EFF666E3E}">
          <x14:id>{C7587F2C-CE5A-451A-9C51-FD58F4739C13}</x14:id>
        </ext>
      </extLst>
    </cfRule>
  </conditionalFormatting>
  <conditionalFormatting sqref="I4">
    <cfRule type="dataBar" priority="20">
      <dataBar>
        <cfvo type="min"/>
        <cfvo type="max"/>
        <color rgb="FF008AEF"/>
      </dataBar>
      <extLst>
        <ext xmlns:x14="http://schemas.microsoft.com/office/spreadsheetml/2009/9/main" uri="{B025F937-C7B1-47D3-B67F-A62EFF666E3E}">
          <x14:id>{A10251D6-8CF3-4A29-9190-EFB1540F8A20}</x14:id>
        </ext>
      </extLst>
    </cfRule>
  </conditionalFormatting>
  <conditionalFormatting sqref="J4">
    <cfRule type="dataBar" priority="21">
      <dataBar>
        <cfvo type="min"/>
        <cfvo type="max"/>
        <color rgb="FF008AEF"/>
      </dataBar>
      <extLst>
        <ext xmlns:x14="http://schemas.microsoft.com/office/spreadsheetml/2009/9/main" uri="{B025F937-C7B1-47D3-B67F-A62EFF666E3E}">
          <x14:id>{6A451C74-29AD-470B-9D8F-F46CDF7E5CCB}</x14:id>
        </ext>
      </extLst>
    </cfRule>
  </conditionalFormatting>
  <conditionalFormatting sqref="K4">
    <cfRule type="dataBar" priority="22">
      <dataBar>
        <cfvo type="min"/>
        <cfvo type="max"/>
        <color rgb="FF008AEF"/>
      </dataBar>
      <extLst>
        <ext xmlns:x14="http://schemas.microsoft.com/office/spreadsheetml/2009/9/main" uri="{B025F937-C7B1-47D3-B67F-A62EFF666E3E}">
          <x14:id>{F861500D-1E06-4FA8-8DD6-7CB164C00235}</x14:id>
        </ext>
      </extLst>
    </cfRule>
  </conditionalFormatting>
  <conditionalFormatting sqref="L4">
    <cfRule type="dataBar" priority="23">
      <dataBar>
        <cfvo type="min"/>
        <cfvo type="max"/>
        <color rgb="FF008AEF"/>
      </dataBar>
      <extLst>
        <ext xmlns:x14="http://schemas.microsoft.com/office/spreadsheetml/2009/9/main" uri="{B025F937-C7B1-47D3-B67F-A62EFF666E3E}">
          <x14:id>{E5425435-7405-4901-982C-283F63829CBA}</x14:id>
        </ext>
      </extLst>
    </cfRule>
  </conditionalFormatting>
  <conditionalFormatting sqref="M4">
    <cfRule type="dataBar" priority="24">
      <dataBar>
        <cfvo type="min"/>
        <cfvo type="max"/>
        <color rgb="FF008AEF"/>
      </dataBar>
      <extLst>
        <ext xmlns:x14="http://schemas.microsoft.com/office/spreadsheetml/2009/9/main" uri="{B025F937-C7B1-47D3-B67F-A62EFF666E3E}">
          <x14:id>{16E21D06-DD44-4CEA-9E86-996157FD52FE}</x14:id>
        </ext>
      </extLst>
    </cfRule>
  </conditionalFormatting>
  <conditionalFormatting sqref="N4">
    <cfRule type="dataBar" priority="25">
      <dataBar>
        <cfvo type="min"/>
        <cfvo type="max"/>
        <color rgb="FF008AEF"/>
      </dataBar>
      <extLst>
        <ext xmlns:x14="http://schemas.microsoft.com/office/spreadsheetml/2009/9/main" uri="{B025F937-C7B1-47D3-B67F-A62EFF666E3E}">
          <x14:id>{3D3CE637-2DB8-405C-95FB-D34013ACE19A}</x14:id>
        </ext>
      </extLst>
    </cfRule>
  </conditionalFormatting>
  <conditionalFormatting sqref="O4">
    <cfRule type="dataBar" priority="26">
      <dataBar>
        <cfvo type="min"/>
        <cfvo type="max"/>
        <color rgb="FF008AEF"/>
      </dataBar>
      <extLst>
        <ext xmlns:x14="http://schemas.microsoft.com/office/spreadsheetml/2009/9/main" uri="{B025F937-C7B1-47D3-B67F-A62EFF666E3E}">
          <x14:id>{7B299251-BC70-4627-B854-AEE00FB379B0}</x14:id>
        </ext>
      </extLst>
    </cfRule>
  </conditionalFormatting>
  <conditionalFormatting sqref="P4">
    <cfRule type="dataBar" priority="27">
      <dataBar>
        <cfvo type="min"/>
        <cfvo type="max"/>
        <color rgb="FF008AEF"/>
      </dataBar>
      <extLst>
        <ext xmlns:x14="http://schemas.microsoft.com/office/spreadsheetml/2009/9/main" uri="{B025F937-C7B1-47D3-B67F-A62EFF666E3E}">
          <x14:id>{8F351E04-7B25-4CCB-8E88-4A3690F72622}</x14:id>
        </ext>
      </extLst>
    </cfRule>
  </conditionalFormatting>
  <conditionalFormatting sqref="Q4">
    <cfRule type="dataBar" priority="28">
      <dataBar>
        <cfvo type="min"/>
        <cfvo type="max"/>
        <color rgb="FF008AEF"/>
      </dataBar>
      <extLst>
        <ext xmlns:x14="http://schemas.microsoft.com/office/spreadsheetml/2009/9/main" uri="{B025F937-C7B1-47D3-B67F-A62EFF666E3E}">
          <x14:id>{912FFFA1-FDE6-42BE-9A7A-A27BEBDF8B5C}</x14:id>
        </ext>
      </extLst>
    </cfRule>
  </conditionalFormatting>
  <conditionalFormatting sqref="R4">
    <cfRule type="dataBar" priority="29">
      <dataBar>
        <cfvo type="min"/>
        <cfvo type="max"/>
        <color rgb="FF008AEF"/>
      </dataBar>
      <extLst>
        <ext xmlns:x14="http://schemas.microsoft.com/office/spreadsheetml/2009/9/main" uri="{B025F937-C7B1-47D3-B67F-A62EFF666E3E}">
          <x14:id>{D005F88A-C903-42FD-8CB9-803C604D178B}</x14:id>
        </ext>
      </extLst>
    </cfRule>
  </conditionalFormatting>
  <conditionalFormatting sqref="S4">
    <cfRule type="dataBar" priority="30">
      <dataBar>
        <cfvo type="min"/>
        <cfvo type="max"/>
        <color rgb="FF008AEF"/>
      </dataBar>
      <extLst>
        <ext xmlns:x14="http://schemas.microsoft.com/office/spreadsheetml/2009/9/main" uri="{B025F937-C7B1-47D3-B67F-A62EFF666E3E}">
          <x14:id>{1EC9BFFB-9B15-453F-9D10-9B49C0692B48}</x14:id>
        </ext>
      </extLst>
    </cfRule>
  </conditionalFormatting>
  <conditionalFormatting sqref="T4">
    <cfRule type="dataBar" priority="17">
      <dataBar>
        <cfvo type="min"/>
        <cfvo type="max"/>
        <color rgb="FF008AEF"/>
      </dataBar>
      <extLst>
        <ext xmlns:x14="http://schemas.microsoft.com/office/spreadsheetml/2009/9/main" uri="{B025F937-C7B1-47D3-B67F-A62EFF666E3E}">
          <x14:id>{6EF72941-65D7-474A-80C0-561DA6D870C6}</x14:id>
        </ext>
      </extLst>
    </cfRule>
  </conditionalFormatting>
  <conditionalFormatting sqref="U4">
    <cfRule type="dataBar" priority="31">
      <dataBar>
        <cfvo type="min"/>
        <cfvo type="max"/>
        <color rgb="FF008AEF"/>
      </dataBar>
      <extLst>
        <ext xmlns:x14="http://schemas.microsoft.com/office/spreadsheetml/2009/9/main" uri="{B025F937-C7B1-47D3-B67F-A62EFF666E3E}">
          <x14:id>{CD27EBF7-6D66-4A4B-95D4-180542CF4E21}</x14:id>
        </ext>
      </extLst>
    </cfRule>
  </conditionalFormatting>
  <conditionalFormatting sqref="V4">
    <cfRule type="dataBar" priority="7738">
      <dataBar>
        <cfvo type="min"/>
        <cfvo type="max"/>
        <color rgb="FF008AEF"/>
      </dataBar>
      <extLst>
        <ext xmlns:x14="http://schemas.microsoft.com/office/spreadsheetml/2009/9/main" uri="{B025F937-C7B1-47D3-B67F-A62EFF666E3E}">
          <x14:id>{8794BD80-031B-4396-B516-D91A5E9CB617}</x14:id>
        </ext>
      </extLst>
    </cfRule>
  </conditionalFormatting>
  <pageMargins left="0.7" right="0.7" top="0.75" bottom="0.75" header="0.3" footer="0.3"/>
  <pageSetup paperSize="3" scale="54" orientation="landscape" r:id="rId1"/>
  <extLst>
    <ext xmlns:x14="http://schemas.microsoft.com/office/spreadsheetml/2009/9/main" uri="{78C0D931-6437-407d-A8EE-F0AAD7539E65}">
      <x14:conditionalFormattings>
        <x14:conditionalFormatting xmlns:xm="http://schemas.microsoft.com/office/excel/2006/main">
          <x14:cfRule type="dataBar" id="{9515A658-8B1F-4CCE-A4F1-ECF7B2E6DC2F}">
            <x14:dataBar minLength="0" maxLength="100" border="1" negativeBarBorderColorSameAsPositive="0">
              <x14:cfvo type="autoMin"/>
              <x14:cfvo type="autoMax"/>
              <x14:borderColor rgb="FF008AEF"/>
              <x14:negativeFillColor rgb="FFFF0000"/>
              <x14:negativeBorderColor rgb="FFFF0000"/>
              <x14:axisColor rgb="FF000000"/>
            </x14:dataBar>
          </x14:cfRule>
          <xm:sqref>G4</xm:sqref>
        </x14:conditionalFormatting>
        <x14:conditionalFormatting xmlns:xm="http://schemas.microsoft.com/office/excel/2006/main">
          <x14:cfRule type="dataBar" id="{C7587F2C-CE5A-451A-9C51-FD58F4739C13}">
            <x14:dataBar minLength="0" maxLength="100" border="1" negativeBarBorderColorSameAsPositive="0">
              <x14:cfvo type="autoMin"/>
              <x14:cfvo type="autoMax"/>
              <x14:borderColor rgb="FF008AEF"/>
              <x14:negativeFillColor rgb="FFFF0000"/>
              <x14:negativeBorderColor rgb="FFFF0000"/>
              <x14:axisColor rgb="FF000000"/>
            </x14:dataBar>
          </x14:cfRule>
          <xm:sqref>H4</xm:sqref>
        </x14:conditionalFormatting>
        <x14:conditionalFormatting xmlns:xm="http://schemas.microsoft.com/office/excel/2006/main">
          <x14:cfRule type="dataBar" id="{A10251D6-8CF3-4A29-9190-EFB1540F8A20}">
            <x14:dataBar minLength="0" maxLength="100" border="1" negativeBarBorderColorSameAsPositive="0">
              <x14:cfvo type="autoMin"/>
              <x14:cfvo type="autoMax"/>
              <x14:borderColor rgb="FF008AEF"/>
              <x14:negativeFillColor rgb="FFFF0000"/>
              <x14:negativeBorderColor rgb="FFFF0000"/>
              <x14:axisColor rgb="FF000000"/>
            </x14:dataBar>
          </x14:cfRule>
          <xm:sqref>I4</xm:sqref>
        </x14:conditionalFormatting>
        <x14:conditionalFormatting xmlns:xm="http://schemas.microsoft.com/office/excel/2006/main">
          <x14:cfRule type="dataBar" id="{6A451C74-29AD-470B-9D8F-F46CDF7E5CCB}">
            <x14:dataBar minLength="0" maxLength="100" border="1" negativeBarBorderColorSameAsPositive="0">
              <x14:cfvo type="autoMin"/>
              <x14:cfvo type="autoMax"/>
              <x14:borderColor rgb="FF008AEF"/>
              <x14:negativeFillColor rgb="FFFF0000"/>
              <x14:negativeBorderColor rgb="FFFF0000"/>
              <x14:axisColor rgb="FF000000"/>
            </x14:dataBar>
          </x14:cfRule>
          <xm:sqref>J4</xm:sqref>
        </x14:conditionalFormatting>
        <x14:conditionalFormatting xmlns:xm="http://schemas.microsoft.com/office/excel/2006/main">
          <x14:cfRule type="dataBar" id="{F861500D-1E06-4FA8-8DD6-7CB164C00235}">
            <x14:dataBar minLength="0" maxLength="100" border="1" negativeBarBorderColorSameAsPositive="0">
              <x14:cfvo type="autoMin"/>
              <x14:cfvo type="autoMax"/>
              <x14:borderColor rgb="FF008AEF"/>
              <x14:negativeFillColor rgb="FFFF0000"/>
              <x14:negativeBorderColor rgb="FFFF0000"/>
              <x14:axisColor rgb="FF000000"/>
            </x14:dataBar>
          </x14:cfRule>
          <xm:sqref>K4</xm:sqref>
        </x14:conditionalFormatting>
        <x14:conditionalFormatting xmlns:xm="http://schemas.microsoft.com/office/excel/2006/main">
          <x14:cfRule type="dataBar" id="{E5425435-7405-4901-982C-283F63829CBA}">
            <x14:dataBar minLength="0" maxLength="100" border="1" negativeBarBorderColorSameAsPositive="0">
              <x14:cfvo type="autoMin"/>
              <x14:cfvo type="autoMax"/>
              <x14:borderColor rgb="FF008AEF"/>
              <x14:negativeFillColor rgb="FFFF0000"/>
              <x14:negativeBorderColor rgb="FFFF0000"/>
              <x14:axisColor rgb="FF000000"/>
            </x14:dataBar>
          </x14:cfRule>
          <xm:sqref>L4</xm:sqref>
        </x14:conditionalFormatting>
        <x14:conditionalFormatting xmlns:xm="http://schemas.microsoft.com/office/excel/2006/main">
          <x14:cfRule type="dataBar" id="{16E21D06-DD44-4CEA-9E86-996157FD52FE}">
            <x14:dataBar minLength="0" maxLength="100" border="1" negativeBarBorderColorSameAsPositive="0">
              <x14:cfvo type="autoMin"/>
              <x14:cfvo type="autoMax"/>
              <x14:borderColor rgb="FF008AEF"/>
              <x14:negativeFillColor rgb="FFFF0000"/>
              <x14:negativeBorderColor rgb="FFFF0000"/>
              <x14:axisColor rgb="FF000000"/>
            </x14:dataBar>
          </x14:cfRule>
          <xm:sqref>M4</xm:sqref>
        </x14:conditionalFormatting>
        <x14:conditionalFormatting xmlns:xm="http://schemas.microsoft.com/office/excel/2006/main">
          <x14:cfRule type="dataBar" id="{3D3CE637-2DB8-405C-95FB-D34013ACE19A}">
            <x14:dataBar minLength="0" maxLength="100" border="1" negativeBarBorderColorSameAsPositive="0">
              <x14:cfvo type="autoMin"/>
              <x14:cfvo type="autoMax"/>
              <x14:borderColor rgb="FF008AEF"/>
              <x14:negativeFillColor rgb="FFFF0000"/>
              <x14:negativeBorderColor rgb="FFFF0000"/>
              <x14:axisColor rgb="FF000000"/>
            </x14:dataBar>
          </x14:cfRule>
          <xm:sqref>N4</xm:sqref>
        </x14:conditionalFormatting>
        <x14:conditionalFormatting xmlns:xm="http://schemas.microsoft.com/office/excel/2006/main">
          <x14:cfRule type="dataBar" id="{7B299251-BC70-4627-B854-AEE00FB379B0}">
            <x14:dataBar minLength="0" maxLength="100" border="1" negativeBarBorderColorSameAsPositive="0">
              <x14:cfvo type="autoMin"/>
              <x14:cfvo type="autoMax"/>
              <x14:borderColor rgb="FF008AEF"/>
              <x14:negativeFillColor rgb="FFFF0000"/>
              <x14:negativeBorderColor rgb="FFFF0000"/>
              <x14:axisColor rgb="FF000000"/>
            </x14:dataBar>
          </x14:cfRule>
          <xm:sqref>O4</xm:sqref>
        </x14:conditionalFormatting>
        <x14:conditionalFormatting xmlns:xm="http://schemas.microsoft.com/office/excel/2006/main">
          <x14:cfRule type="dataBar" id="{8F351E04-7B25-4CCB-8E88-4A3690F72622}">
            <x14:dataBar minLength="0" maxLength="100" border="1" negativeBarBorderColorSameAsPositive="0">
              <x14:cfvo type="autoMin"/>
              <x14:cfvo type="autoMax"/>
              <x14:borderColor rgb="FF008AEF"/>
              <x14:negativeFillColor rgb="FFFF0000"/>
              <x14:negativeBorderColor rgb="FFFF0000"/>
              <x14:axisColor rgb="FF000000"/>
            </x14:dataBar>
          </x14:cfRule>
          <xm:sqref>P4</xm:sqref>
        </x14:conditionalFormatting>
        <x14:conditionalFormatting xmlns:xm="http://schemas.microsoft.com/office/excel/2006/main">
          <x14:cfRule type="dataBar" id="{912FFFA1-FDE6-42BE-9A7A-A27BEBDF8B5C}">
            <x14:dataBar minLength="0" maxLength="100" border="1" negativeBarBorderColorSameAsPositive="0">
              <x14:cfvo type="autoMin"/>
              <x14:cfvo type="autoMax"/>
              <x14:borderColor rgb="FF008AEF"/>
              <x14:negativeFillColor rgb="FFFF0000"/>
              <x14:negativeBorderColor rgb="FFFF0000"/>
              <x14:axisColor rgb="FF000000"/>
            </x14:dataBar>
          </x14:cfRule>
          <xm:sqref>Q4</xm:sqref>
        </x14:conditionalFormatting>
        <x14:conditionalFormatting xmlns:xm="http://schemas.microsoft.com/office/excel/2006/main">
          <x14:cfRule type="dataBar" id="{D005F88A-C903-42FD-8CB9-803C604D178B}">
            <x14:dataBar minLength="0" maxLength="100" border="1" negativeBarBorderColorSameAsPositive="0">
              <x14:cfvo type="autoMin"/>
              <x14:cfvo type="autoMax"/>
              <x14:borderColor rgb="FF008AEF"/>
              <x14:negativeFillColor rgb="FFFF0000"/>
              <x14:negativeBorderColor rgb="FFFF0000"/>
              <x14:axisColor rgb="FF000000"/>
            </x14:dataBar>
          </x14:cfRule>
          <xm:sqref>R4</xm:sqref>
        </x14:conditionalFormatting>
        <x14:conditionalFormatting xmlns:xm="http://schemas.microsoft.com/office/excel/2006/main">
          <x14:cfRule type="dataBar" id="{1EC9BFFB-9B15-453F-9D10-9B49C0692B48}">
            <x14:dataBar minLength="0" maxLength="100" border="1" negativeBarBorderColorSameAsPositive="0">
              <x14:cfvo type="autoMin"/>
              <x14:cfvo type="autoMax"/>
              <x14:borderColor rgb="FF008AEF"/>
              <x14:negativeFillColor rgb="FFFF0000"/>
              <x14:negativeBorderColor rgb="FFFF0000"/>
              <x14:axisColor rgb="FF000000"/>
            </x14:dataBar>
          </x14:cfRule>
          <xm:sqref>S4</xm:sqref>
        </x14:conditionalFormatting>
        <x14:conditionalFormatting xmlns:xm="http://schemas.microsoft.com/office/excel/2006/main">
          <x14:cfRule type="dataBar" id="{6EF72941-65D7-474A-80C0-561DA6D870C6}">
            <x14:dataBar minLength="0" maxLength="100" border="1" negativeBarBorderColorSameAsPositive="0">
              <x14:cfvo type="autoMin"/>
              <x14:cfvo type="autoMax"/>
              <x14:borderColor rgb="FF008AEF"/>
              <x14:negativeFillColor rgb="FFFF0000"/>
              <x14:negativeBorderColor rgb="FFFF0000"/>
              <x14:axisColor rgb="FF000000"/>
            </x14:dataBar>
          </x14:cfRule>
          <xm:sqref>T4</xm:sqref>
        </x14:conditionalFormatting>
        <x14:conditionalFormatting xmlns:xm="http://schemas.microsoft.com/office/excel/2006/main">
          <x14:cfRule type="dataBar" id="{CD27EBF7-6D66-4A4B-95D4-180542CF4E21}">
            <x14:dataBar minLength="0" maxLength="100" border="1" negativeBarBorderColorSameAsPositive="0">
              <x14:cfvo type="autoMin"/>
              <x14:cfvo type="autoMax"/>
              <x14:borderColor rgb="FF008AEF"/>
              <x14:negativeFillColor rgb="FFFF0000"/>
              <x14:negativeBorderColor rgb="FFFF0000"/>
              <x14:axisColor rgb="FF000000"/>
            </x14:dataBar>
          </x14:cfRule>
          <xm:sqref>U4</xm:sqref>
        </x14:conditionalFormatting>
        <x14:conditionalFormatting xmlns:xm="http://schemas.microsoft.com/office/excel/2006/main">
          <x14:cfRule type="dataBar" id="{8794BD80-031B-4396-B516-D91A5E9CB617}">
            <x14:dataBar minLength="0" maxLength="100" border="1" negativeBarBorderColorSameAsPositive="0">
              <x14:cfvo type="autoMin"/>
              <x14:cfvo type="autoMax"/>
              <x14:borderColor rgb="FF008AEF"/>
              <x14:negativeFillColor rgb="FFFF0000"/>
              <x14:negativeBorderColor rgb="FFFF0000"/>
              <x14:axisColor rgb="FF000000"/>
            </x14:dataBar>
          </x14:cfRule>
          <xm:sqref>V4</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7C53B-26F6-416D-A3D8-558423B831B4}">
  <dimension ref="A1:X129"/>
  <sheetViews>
    <sheetView topLeftCell="B1" zoomScaleNormal="100" workbookViewId="0">
      <pane ySplit="5" topLeftCell="A6" activePane="bottomLeft" state="frozen"/>
      <selection activeCell="J33" sqref="J33"/>
      <selection pane="bottomLeft" activeCell="W126" sqref="W126"/>
    </sheetView>
  </sheetViews>
  <sheetFormatPr defaultColWidth="8.85546875" defaultRowHeight="15.75"/>
  <cols>
    <col min="1" max="1" width="12.85546875" style="5" bestFit="1" customWidth="1"/>
    <col min="2" max="2" width="22.85546875" style="7" bestFit="1" customWidth="1"/>
    <col min="3" max="3" width="12.85546875" style="5" customWidth="1"/>
    <col min="4" max="4" width="8.7109375" style="5" customWidth="1"/>
    <col min="5" max="5" width="19.42578125" style="5" customWidth="1"/>
    <col min="6" max="6" width="13.85546875" style="5" customWidth="1"/>
    <col min="7" max="7" width="12.28515625" style="5" customWidth="1"/>
    <col min="8" max="8" width="9.140625" style="5" customWidth="1"/>
    <col min="9" max="9" width="10.5703125" style="5" customWidth="1"/>
    <col min="10" max="10" width="11.7109375" style="5" customWidth="1"/>
    <col min="11" max="11" width="9" style="5" customWidth="1"/>
    <col min="12" max="12" width="10.140625" style="5" customWidth="1"/>
    <col min="13" max="13" width="10" style="5" customWidth="1"/>
    <col min="14" max="14" width="12.42578125" style="5" customWidth="1"/>
    <col min="15" max="15" width="10.85546875" style="5" customWidth="1"/>
    <col min="16" max="16" width="9.85546875" style="5" customWidth="1"/>
    <col min="17" max="17" width="10.140625" style="5" customWidth="1"/>
    <col min="18" max="18" width="9.42578125" style="5" customWidth="1"/>
    <col min="19" max="19" width="10.140625" style="5" customWidth="1"/>
    <col min="20" max="20" width="11" style="5" customWidth="1"/>
    <col min="21" max="21" width="9.85546875" style="5" customWidth="1"/>
    <col min="22" max="22" width="11" style="5" customWidth="1"/>
    <col min="23" max="23" width="9.140625" style="5" customWidth="1"/>
    <col min="24" max="24" width="10.140625" style="5" customWidth="1"/>
    <col min="25" max="16384" width="8.85546875" style="7"/>
  </cols>
  <sheetData>
    <row r="1" spans="1:24" ht="15.4" customHeight="1">
      <c r="A1" s="4" t="s">
        <v>746</v>
      </c>
      <c r="B1" s="4" t="s">
        <v>1633</v>
      </c>
      <c r="C1" s="1"/>
      <c r="D1" s="1"/>
      <c r="E1" s="1"/>
      <c r="F1" s="1"/>
      <c r="G1" s="1"/>
      <c r="H1" s="1"/>
      <c r="I1" s="1"/>
      <c r="J1" s="1"/>
      <c r="K1" s="1"/>
      <c r="L1" s="1"/>
      <c r="M1" s="1"/>
      <c r="N1" s="1"/>
      <c r="O1" s="1"/>
      <c r="P1" s="1"/>
      <c r="Q1" s="1"/>
      <c r="R1" s="1"/>
      <c r="S1" s="1"/>
      <c r="T1" s="1"/>
      <c r="U1" s="1"/>
      <c r="V1" s="1"/>
      <c r="W1" s="1"/>
      <c r="X1" s="1"/>
    </row>
    <row r="2" spans="1:24" ht="15.4" customHeight="1">
      <c r="A2" s="4"/>
      <c r="B2" t="s">
        <v>923</v>
      </c>
      <c r="C2" s="1"/>
      <c r="D2" s="1"/>
      <c r="E2" s="1"/>
      <c r="F2" s="1"/>
      <c r="G2" s="1"/>
      <c r="H2" s="1"/>
      <c r="I2" s="1"/>
      <c r="J2" s="1"/>
      <c r="K2" s="1"/>
      <c r="L2" s="1"/>
      <c r="M2" s="1"/>
      <c r="N2" s="1"/>
      <c r="O2" s="1"/>
      <c r="P2" s="1"/>
      <c r="Q2" s="1"/>
      <c r="R2" s="1"/>
      <c r="S2" s="1"/>
      <c r="T2" s="1"/>
      <c r="U2" s="1"/>
      <c r="V2" s="1"/>
      <c r="W2" s="1"/>
      <c r="X2" s="1"/>
    </row>
    <row r="3" spans="1:24" s="11" customFormat="1" ht="18.75" customHeight="1">
      <c r="A3" s="182"/>
      <c r="B3" s="183"/>
      <c r="C3" s="183"/>
      <c r="D3" s="183"/>
      <c r="E3" s="183"/>
      <c r="F3" s="183"/>
      <c r="G3" s="365" t="s">
        <v>824</v>
      </c>
      <c r="H3" s="366"/>
      <c r="I3" s="366"/>
      <c r="J3" s="366"/>
      <c r="K3" s="366"/>
      <c r="L3" s="366"/>
      <c r="M3" s="366"/>
      <c r="N3" s="366"/>
      <c r="O3" s="366"/>
      <c r="P3" s="366"/>
      <c r="Q3" s="366"/>
      <c r="R3" s="366"/>
      <c r="S3" s="366"/>
      <c r="T3" s="366"/>
      <c r="U3" s="366"/>
      <c r="V3" s="366"/>
      <c r="W3" s="366"/>
      <c r="X3" s="366"/>
    </row>
    <row r="4" spans="1:24" ht="15.75" customHeight="1">
      <c r="A4" s="256"/>
      <c r="B4" s="257"/>
      <c r="C4" s="257"/>
      <c r="D4" s="257"/>
      <c r="E4" s="257"/>
      <c r="F4" s="257"/>
      <c r="G4" s="259">
        <v>710.48723140495827</v>
      </c>
      <c r="H4" s="259">
        <v>765.65376033057851</v>
      </c>
      <c r="I4" s="259">
        <v>75582.195826446317</v>
      </c>
      <c r="J4" s="259">
        <v>78055.052231404974</v>
      </c>
      <c r="K4" s="259">
        <v>2102.8547520661173</v>
      </c>
      <c r="L4" s="259">
        <v>27469.049586776848</v>
      </c>
      <c r="M4" s="259">
        <v>41576.631322314039</v>
      </c>
      <c r="N4" s="259">
        <v>1289107.8099173561</v>
      </c>
      <c r="O4" s="259">
        <v>327347.39669421507</v>
      </c>
      <c r="P4" s="259">
        <v>88544.713471074458</v>
      </c>
      <c r="Q4" s="259">
        <v>38803.984834710733</v>
      </c>
      <c r="R4" s="259">
        <v>0</v>
      </c>
      <c r="S4" s="259">
        <v>13624.188760330588</v>
      </c>
      <c r="T4" s="259">
        <v>792076.85950413288</v>
      </c>
      <c r="U4" s="259">
        <v>6780.1208264462839</v>
      </c>
      <c r="V4" s="259">
        <v>892099.79338843003</v>
      </c>
      <c r="W4" s="394" t="s">
        <v>1074</v>
      </c>
      <c r="X4" s="399" t="s">
        <v>432</v>
      </c>
    </row>
    <row r="5" spans="1:24">
      <c r="A5" s="158" t="s">
        <v>288</v>
      </c>
      <c r="B5" s="192" t="s">
        <v>317</v>
      </c>
      <c r="C5" s="192" t="s">
        <v>551</v>
      </c>
      <c r="D5" s="192" t="s">
        <v>321</v>
      </c>
      <c r="E5" s="192" t="s">
        <v>380</v>
      </c>
      <c r="F5" s="192" t="s">
        <v>441</v>
      </c>
      <c r="G5" s="158" t="s">
        <v>136</v>
      </c>
      <c r="H5" s="158" t="s">
        <v>137</v>
      </c>
      <c r="I5" s="158" t="s">
        <v>151</v>
      </c>
      <c r="J5" s="158" t="s">
        <v>138</v>
      </c>
      <c r="K5" s="158" t="s">
        <v>139</v>
      </c>
      <c r="L5" s="158" t="s">
        <v>140</v>
      </c>
      <c r="M5" s="158" t="s">
        <v>141</v>
      </c>
      <c r="N5" s="158" t="s">
        <v>142</v>
      </c>
      <c r="O5" s="158" t="s">
        <v>143</v>
      </c>
      <c r="P5" s="158" t="s">
        <v>152</v>
      </c>
      <c r="Q5" s="158" t="s">
        <v>144</v>
      </c>
      <c r="R5" s="158" t="s">
        <v>153</v>
      </c>
      <c r="S5" s="158" t="s">
        <v>145</v>
      </c>
      <c r="T5" s="158" t="s">
        <v>146</v>
      </c>
      <c r="U5" s="158" t="s">
        <v>133</v>
      </c>
      <c r="V5" s="158" t="s">
        <v>166</v>
      </c>
      <c r="W5" s="395"/>
      <c r="X5" s="400"/>
    </row>
    <row r="6" spans="1:24">
      <c r="A6" s="89">
        <v>0</v>
      </c>
      <c r="B6" s="87" t="s">
        <v>303</v>
      </c>
      <c r="C6" s="120" t="s">
        <v>211</v>
      </c>
      <c r="D6" s="89" t="s">
        <v>343</v>
      </c>
      <c r="E6" s="120" t="s">
        <v>370</v>
      </c>
      <c r="F6" s="120" t="s">
        <v>320</v>
      </c>
      <c r="G6" s="260">
        <f>'Table S12a'!G5*0.3/1000000*'Table S12b'!G$4</f>
        <v>1.3395406887949745E-2</v>
      </c>
      <c r="H6" s="260">
        <f>'Table S12a'!H5*0.3/1000000*'Table S12b'!H$4</f>
        <v>2.7782846132221022E-2</v>
      </c>
      <c r="I6" s="260">
        <f>'Table S12a'!I5*0.3/1000000*'Table S12b'!I$4</f>
        <v>0.32113088288268399</v>
      </c>
      <c r="J6" s="260">
        <f>'Table S12a'!J5*0.3/1000000*'Table S12b'!J$4</f>
        <v>1.2425405782641801</v>
      </c>
      <c r="K6" s="260">
        <f>'Table S12a'!K5*0.3/1000000*'Table S12b'!K$4</f>
        <v>6.7376100105802691E-3</v>
      </c>
      <c r="L6" s="260">
        <f>'Table S12a'!L5*0.3/1000000*'Table S12b'!L$4</f>
        <v>1.731021613375143E-2</v>
      </c>
      <c r="M6" s="260">
        <f>'Table S12a'!M5*0.3/1000000*'Table S12b'!M$4</f>
        <v>0.12438386685389961</v>
      </c>
      <c r="N6" s="260">
        <f>'Table S12a'!N5*0.3/1000000*'Table S12b'!N$4</f>
        <v>0.60937705628682759</v>
      </c>
      <c r="O6" s="260">
        <f>'Table S12a'!O5*0.3/1000000*'Table S12b'!O$4</f>
        <v>0.8493280821116943</v>
      </c>
      <c r="P6" s="260">
        <f>'Table S12a'!P5*0.3/1000000*'Table S12b'!P$4</f>
        <v>4.416065645507692E-2</v>
      </c>
      <c r="Q6" s="260">
        <f>'Table S12a'!Q5*0.3/1000000*'Table S12b'!Q$4</f>
        <v>5.5728608697519597E-2</v>
      </c>
      <c r="R6" s="260">
        <f>'Table S12a'!R5*0.3/1000000*'Table S12b'!R$4</f>
        <v>0</v>
      </c>
      <c r="S6" s="260">
        <f>'Table S12a'!S5*0.3/1000000*'Table S12b'!S$4</f>
        <v>1.6626635994119902E-2</v>
      </c>
      <c r="T6" s="260">
        <f>'Table S12a'!T5*0.3/1000000*'Table S12b'!T$4</f>
        <v>0.13574159150118914</v>
      </c>
      <c r="U6" s="260">
        <f>'Table S12a'!U5*0.3/1000000*'Table S12b'!U$4</f>
        <v>9.6602018584333302E-2</v>
      </c>
      <c r="V6" s="260">
        <f>'Table S12a'!V5*0.3/1000000*'Table S12b'!V$4</f>
        <v>8.5924671838491236</v>
      </c>
      <c r="W6" s="260">
        <f>SUM(I6:J6,N6:O6)</f>
        <v>3.0223765995453857</v>
      </c>
      <c r="X6" s="260">
        <f>SUM(G6:U6)</f>
        <v>3.5608460567960272</v>
      </c>
    </row>
    <row r="7" spans="1:24">
      <c r="A7" s="89">
        <v>1</v>
      </c>
      <c r="B7" s="87" t="s">
        <v>300</v>
      </c>
      <c r="C7" s="120" t="s">
        <v>211</v>
      </c>
      <c r="D7" s="89" t="s">
        <v>343</v>
      </c>
      <c r="E7" s="120" t="s">
        <v>1002</v>
      </c>
      <c r="F7" s="120" t="s">
        <v>320</v>
      </c>
      <c r="G7" s="260">
        <f>'Table S12a'!G6*0.3/1000000*'Table S12b'!G$4</f>
        <v>3.5895354421398046E-2</v>
      </c>
      <c r="H7" s="260">
        <f>'Table S12a'!H6*0.3/1000000*'Table S12b'!H$4</f>
        <v>8.4822981463691077E-2</v>
      </c>
      <c r="I7" s="260">
        <f>'Table S12a'!I6*0.3/1000000*'Table S12b'!I$4</f>
        <v>1.0207560764984192</v>
      </c>
      <c r="J7" s="260">
        <f>'Table S12a'!J6*0.3/1000000*'Table S12b'!J$4</f>
        <v>4.0629003703256137</v>
      </c>
      <c r="K7" s="260">
        <f>'Table S12a'!K6*0.3/1000000*'Table S12b'!K$4</f>
        <v>2.2225095380271898E-2</v>
      </c>
      <c r="L7" s="260">
        <f>'Table S12a'!L6*0.3/1000000*'Table S12b'!L$4</f>
        <v>5.5517641795832913E-2</v>
      </c>
      <c r="M7" s="260">
        <f>'Table S12a'!M6*0.3/1000000*'Table S12b'!M$4</f>
        <v>0.38320498274937431</v>
      </c>
      <c r="N7" s="260">
        <f>'Table S12a'!N6*0.3/1000000*'Table S12b'!N$4</f>
        <v>1.7209356491425005</v>
      </c>
      <c r="O7" s="260">
        <f>'Table S12a'!O6*0.3/1000000*'Table S12b'!O$4</f>
        <v>2.1966783567192296</v>
      </c>
      <c r="P7" s="260">
        <f>'Table S12a'!P6*0.3/1000000*'Table S12b'!P$4</f>
        <v>0.1046548264293542</v>
      </c>
      <c r="Q7" s="260">
        <f>'Table S12a'!Q6*0.3/1000000*'Table S12b'!Q$4</f>
        <v>0.12094614841566531</v>
      </c>
      <c r="R7" s="260">
        <f>'Table S12a'!R6*0.3/1000000*'Table S12b'!R$4</f>
        <v>0</v>
      </c>
      <c r="S7" s="260">
        <f>'Table S12a'!S6*0.3/1000000*'Table S12b'!S$4</f>
        <v>3.0547504701444139E-2</v>
      </c>
      <c r="T7" s="260">
        <f>'Table S12a'!T6*0.3/1000000*'Table S12b'!T$4</f>
        <v>0.2478199406891555</v>
      </c>
      <c r="U7" s="260">
        <f>'Table S12a'!U6*0.3/1000000*'Table S12b'!U$4</f>
        <v>0.22061930183802514</v>
      </c>
      <c r="V7" s="260">
        <f>'Table S12a'!V6*0.3/1000000*'Table S12b'!V$4</f>
        <v>11.765285151325658</v>
      </c>
      <c r="W7" s="260">
        <f t="shared" ref="W7:W70" si="0">SUM(I7:J7,N7:O7)</f>
        <v>9.0012704526857625</v>
      </c>
      <c r="X7" s="260">
        <f t="shared" ref="X7:X70" si="1">SUM(G7:U7)</f>
        <v>10.307524230569975</v>
      </c>
    </row>
    <row r="8" spans="1:24">
      <c r="A8" s="89">
        <v>2</v>
      </c>
      <c r="B8" s="87" t="s">
        <v>316</v>
      </c>
      <c r="C8" s="120" t="s">
        <v>211</v>
      </c>
      <c r="D8" s="89" t="s">
        <v>343</v>
      </c>
      <c r="E8" s="120" t="s">
        <v>1002</v>
      </c>
      <c r="F8" s="120" t="s">
        <v>320</v>
      </c>
      <c r="G8" s="260">
        <f>'Table S12a'!G7*0.3/1000000*'Table S12b'!G$4</f>
        <v>2.0115470657347326E-2</v>
      </c>
      <c r="H8" s="260">
        <f>'Table S12a'!H7*0.3/1000000*'Table S12b'!H$4</f>
        <v>4.4536386685054517E-2</v>
      </c>
      <c r="I8" s="260">
        <f>'Table S12a'!I7*0.3/1000000*'Table S12b'!I$4</f>
        <v>0.52277925831430283</v>
      </c>
      <c r="J8" s="260">
        <f>'Table S12a'!J7*0.3/1000000*'Table S12b'!J$4</f>
        <v>1.8838733562579537</v>
      </c>
      <c r="K8" s="260">
        <f>'Table S12a'!K7*0.3/1000000*'Table S12b'!K$4</f>
        <v>9.9231924491957439E-3</v>
      </c>
      <c r="L8" s="260">
        <f>'Table S12a'!L7*0.3/1000000*'Table S12b'!L$4</f>
        <v>2.5009295506731546E-2</v>
      </c>
      <c r="M8" s="260">
        <f>'Table S12a'!M7*0.3/1000000*'Table S12b'!M$4</f>
        <v>0.16526460028313311</v>
      </c>
      <c r="N8" s="260">
        <f>'Table S12a'!N7*0.3/1000000*'Table S12b'!N$4</f>
        <v>0.71115005317636071</v>
      </c>
      <c r="O8" s="260">
        <f>'Table S12a'!O7*0.3/1000000*'Table S12b'!O$4</f>
        <v>0.842175404083922</v>
      </c>
      <c r="P8" s="260">
        <f>'Table S12a'!P7*0.3/1000000*'Table S12b'!P$4</f>
        <v>3.4979182416754497E-2</v>
      </c>
      <c r="Q8" s="260">
        <f>'Table S12a'!Q7*0.3/1000000*'Table S12b'!Q$4</f>
        <v>3.8256428892825378E-2</v>
      </c>
      <c r="R8" s="260">
        <f>'Table S12a'!R7*0.3/1000000*'Table S12b'!R$4</f>
        <v>0</v>
      </c>
      <c r="S8" s="260">
        <f>'Table S12a'!S7*0.3/1000000*'Table S12b'!S$4</f>
        <v>1.0165423994242341E-2</v>
      </c>
      <c r="T8" s="260">
        <f>'Table S12a'!T7*0.3/1000000*'Table S12b'!T$4</f>
        <v>8.3865178011626754E-2</v>
      </c>
      <c r="U8" s="260">
        <f>'Table S12a'!U7*0.3/1000000*'Table S12b'!U$4</f>
        <v>6.2949856055323966E-2</v>
      </c>
      <c r="V8" s="260">
        <f>'Table S12a'!V7*0.3/1000000*'Table S12b'!V$4</f>
        <v>11.797068597820218</v>
      </c>
      <c r="W8" s="260">
        <f t="shared" si="0"/>
        <v>3.959978071832539</v>
      </c>
      <c r="X8" s="260">
        <f t="shared" si="1"/>
        <v>4.4550430867847748</v>
      </c>
    </row>
    <row r="9" spans="1:24">
      <c r="A9" s="89">
        <v>3</v>
      </c>
      <c r="B9" s="87" t="s">
        <v>313</v>
      </c>
      <c r="C9" s="120" t="s">
        <v>211</v>
      </c>
      <c r="D9" s="89" t="s">
        <v>343</v>
      </c>
      <c r="E9" s="120" t="s">
        <v>368</v>
      </c>
      <c r="F9" s="120" t="s">
        <v>320</v>
      </c>
      <c r="G9" s="260">
        <f>'Table S12a'!G8*0.3/1000000*'Table S12b'!G$4</f>
        <v>1.3234995031100132E-2</v>
      </c>
      <c r="H9" s="260">
        <f>'Table S12a'!H8*0.3/1000000*'Table S12b'!H$4</f>
        <v>2.6504183934520083E-2</v>
      </c>
      <c r="I9" s="260">
        <f>'Table S12a'!I8*0.3/1000000*'Table S12b'!I$4</f>
        <v>0.4106883831179024</v>
      </c>
      <c r="J9" s="260">
        <f>'Table S12a'!J8*0.3/1000000*'Table S12b'!J$4</f>
        <v>1.6605538609222561</v>
      </c>
      <c r="K9" s="260">
        <f>'Table S12a'!K8*0.3/1000000*'Table S12b'!K$4</f>
        <v>9.6610426338503801E-3</v>
      </c>
      <c r="L9" s="260">
        <f>'Table S12a'!L8*0.3/1000000*'Table S12b'!L$4</f>
        <v>2.8495215496664207E-2</v>
      </c>
      <c r="M9" s="260">
        <f>'Table S12a'!M8*0.3/1000000*'Table S12b'!M$4</f>
        <v>0.1539408782958569</v>
      </c>
      <c r="N9" s="260">
        <f>'Table S12a'!N8*0.3/1000000*'Table S12b'!N$4</f>
        <v>0.66025816752537125</v>
      </c>
      <c r="O9" s="260">
        <f>'Table S12a'!O8*0.3/1000000*'Table S12b'!O$4</f>
        <v>0.91186327026691139</v>
      </c>
      <c r="P9" s="260">
        <f>'Table S12a'!P8*0.3/1000000*'Table S12b'!P$4</f>
        <v>4.5253406877356836E-2</v>
      </c>
      <c r="Q9" s="260">
        <f>'Table S12a'!Q8*0.3/1000000*'Table S12b'!Q$4</f>
        <v>5.8441640477037871E-2</v>
      </c>
      <c r="R9" s="260">
        <f>'Table S12a'!R8*0.3/1000000*'Table S12b'!R$4</f>
        <v>0</v>
      </c>
      <c r="S9" s="260">
        <f>'Table S12a'!S8*0.3/1000000*'Table S12b'!S$4</f>
        <v>1.9713035664250866E-2</v>
      </c>
      <c r="T9" s="260">
        <f>'Table S12a'!T8*0.3/1000000*'Table S12b'!T$4</f>
        <v>0.17681219333189135</v>
      </c>
      <c r="U9" s="260">
        <f>'Table S12a'!U8*0.3/1000000*'Table S12b'!U$4</f>
        <v>8.6049534414080586E-2</v>
      </c>
      <c r="V9" s="260">
        <f>'Table S12a'!V8*0.3/1000000*'Table S12b'!V$4</f>
        <v>7.71654327553847</v>
      </c>
      <c r="W9" s="260">
        <f t="shared" si="0"/>
        <v>3.6433636818324411</v>
      </c>
      <c r="X9" s="260">
        <f t="shared" si="1"/>
        <v>4.2614698079890498</v>
      </c>
    </row>
    <row r="10" spans="1:24">
      <c r="A10" s="89">
        <v>4</v>
      </c>
      <c r="B10" s="87" t="s">
        <v>302</v>
      </c>
      <c r="C10" s="120" t="s">
        <v>211</v>
      </c>
      <c r="D10" s="89" t="s">
        <v>343</v>
      </c>
      <c r="E10" s="120" t="s">
        <v>368</v>
      </c>
      <c r="F10" s="120" t="s">
        <v>320</v>
      </c>
      <c r="G10" s="260">
        <f>'Table S12a'!G9*0.3/1000000*'Table S12b'!G$4</f>
        <v>9.0665533289256157E-3</v>
      </c>
      <c r="H10" s="260">
        <f>'Table S12a'!H9*0.3/1000000*'Table S12b'!H$4</f>
        <v>1.8719503356921408E-2</v>
      </c>
      <c r="I10" s="260">
        <f>'Table S12a'!I9*0.3/1000000*'Table S12b'!I$4</f>
        <v>0.24333550880166155</v>
      </c>
      <c r="J10" s="260">
        <f>'Table S12a'!J9*0.3/1000000*'Table S12b'!J$4</f>
        <v>1.111929173371375</v>
      </c>
      <c r="K10" s="260">
        <f>'Table S12a'!K9*0.3/1000000*'Table S12b'!K$4</f>
        <v>8.1222181104599646E-3</v>
      </c>
      <c r="L10" s="260">
        <f>'Table S12a'!L9*0.3/1000000*'Table S12b'!L$4</f>
        <v>3.0370297665671571E-2</v>
      </c>
      <c r="M10" s="260">
        <f>'Table S12a'!M9*0.3/1000000*'Table S12b'!M$4</f>
        <v>0.20218429607251312</v>
      </c>
      <c r="N10" s="260">
        <f>'Table S12a'!N9*0.3/1000000*'Table S12b'!N$4</f>
        <v>1.2121010322033883</v>
      </c>
      <c r="O10" s="260">
        <f>'Table S12a'!O9*0.3/1000000*'Table S12b'!O$4</f>
        <v>2.0856584410767058</v>
      </c>
      <c r="P10" s="260">
        <f>'Table S12a'!P9*0.3/1000000*'Table S12b'!P$4</f>
        <v>0.13513719075204178</v>
      </c>
      <c r="Q10" s="260">
        <f>'Table S12a'!Q9*0.3/1000000*'Table S12b'!Q$4</f>
        <v>0.19804982283545899</v>
      </c>
      <c r="R10" s="260">
        <f>'Table S12a'!R9*0.3/1000000*'Table S12b'!R$4</f>
        <v>0</v>
      </c>
      <c r="S10" s="260">
        <f>'Table S12a'!S9*0.3/1000000*'Table S12b'!S$4</f>
        <v>6.7865976840566763E-2</v>
      </c>
      <c r="T10" s="260">
        <f>'Table S12a'!T9*0.3/1000000*'Table S12b'!T$4</f>
        <v>0.62000270551902226</v>
      </c>
      <c r="U10" s="260">
        <f>'Table S12a'!U9*0.3/1000000*'Table S12b'!U$4</f>
        <v>0.34032422528698808</v>
      </c>
      <c r="V10" s="260">
        <f>'Table S12a'!V9*0.3/1000000*'Table S12b'!V$4</f>
        <v>12.457529797275974</v>
      </c>
      <c r="W10" s="260">
        <f t="shared" si="0"/>
        <v>4.6530241554531306</v>
      </c>
      <c r="X10" s="260">
        <f t="shared" si="1"/>
        <v>6.2828669452216994</v>
      </c>
    </row>
    <row r="11" spans="1:24">
      <c r="A11" s="89">
        <v>5</v>
      </c>
      <c r="B11" s="87" t="s">
        <v>315</v>
      </c>
      <c r="C11" s="120" t="s">
        <v>211</v>
      </c>
      <c r="D11" s="89" t="s">
        <v>343</v>
      </c>
      <c r="E11" s="120" t="s">
        <v>368</v>
      </c>
      <c r="F11" s="120" t="s">
        <v>320</v>
      </c>
      <c r="G11" s="260">
        <f>'Table S12a'!G10*0.3/1000000*'Table S12b'!G$4</f>
        <v>1.7669143845408831E-2</v>
      </c>
      <c r="H11" s="260">
        <f>'Table S12a'!H10*0.3/1000000*'Table S12b'!H$4</f>
        <v>3.8337119863288326E-2</v>
      </c>
      <c r="I11" s="260">
        <f>'Table S12a'!I10*0.3/1000000*'Table S12b'!I$4</f>
        <v>0.53724289717780316</v>
      </c>
      <c r="J11" s="260">
        <f>'Table S12a'!J10*0.3/1000000*'Table S12b'!J$4</f>
        <v>2.1425001799531822</v>
      </c>
      <c r="K11" s="260">
        <f>'Table S12a'!K10*0.3/1000000*'Table S12b'!K$4</f>
        <v>1.1972173940922159E-2</v>
      </c>
      <c r="L11" s="260">
        <f>'Table S12a'!L10*0.3/1000000*'Table S12b'!L$4</f>
        <v>3.6347621527071702E-2</v>
      </c>
      <c r="M11" s="260">
        <f>'Table S12a'!M10*0.3/1000000*'Table S12b'!M$4</f>
        <v>0.22513781055698387</v>
      </c>
      <c r="N11" s="260">
        <f>'Table S12a'!N10*0.3/1000000*'Table S12b'!N$4</f>
        <v>1.0203873942915167</v>
      </c>
      <c r="O11" s="260">
        <f>'Table S12a'!O10*0.3/1000000*'Table S12b'!O$4</f>
        <v>1.4788283493916512</v>
      </c>
      <c r="P11" s="260">
        <f>'Table S12a'!P10*0.3/1000000*'Table S12b'!P$4</f>
        <v>7.7273001427486637E-2</v>
      </c>
      <c r="Q11" s="260">
        <f>'Table S12a'!Q10*0.3/1000000*'Table S12b'!Q$4</f>
        <v>9.8786087481800136E-2</v>
      </c>
      <c r="R11" s="260">
        <f>'Table S12a'!R10*0.3/1000000*'Table S12b'!R$4</f>
        <v>0</v>
      </c>
      <c r="S11" s="260">
        <f>'Table S12a'!S10*0.3/1000000*'Table S12b'!S$4</f>
        <v>3.2962582949394734E-2</v>
      </c>
      <c r="T11" s="260">
        <f>'Table S12a'!T10*0.3/1000000*'Table S12b'!T$4</f>
        <v>0.28971909721051087</v>
      </c>
      <c r="U11" s="260">
        <f>'Table S12a'!U10*0.3/1000000*'Table S12b'!U$4</f>
        <v>0.16289660216835564</v>
      </c>
      <c r="V11" s="260">
        <f>'Table S12a'!V10*0.3/1000000*'Table S12b'!V$4</f>
        <v>5.3859543313299891</v>
      </c>
      <c r="W11" s="260">
        <f t="shared" si="0"/>
        <v>5.1789588208141533</v>
      </c>
      <c r="X11" s="260">
        <f t="shared" si="1"/>
        <v>6.1700600617853762</v>
      </c>
    </row>
    <row r="12" spans="1:24">
      <c r="A12" s="89">
        <v>6</v>
      </c>
      <c r="B12" s="87" t="s">
        <v>301</v>
      </c>
      <c r="C12" s="120" t="s">
        <v>211</v>
      </c>
      <c r="D12" s="89" t="s">
        <v>343</v>
      </c>
      <c r="E12" s="186" t="s">
        <v>368</v>
      </c>
      <c r="F12" s="120" t="s">
        <v>320</v>
      </c>
      <c r="G12" s="260">
        <f>'Table S12a'!G11*0.3/1000000*'Table S12b'!G$4</f>
        <v>3.044174432636472E-2</v>
      </c>
      <c r="H12" s="260">
        <f>'Table S12a'!H11*0.3/1000000*'Table S12b'!H$4</f>
        <v>6.4809487362074925E-2</v>
      </c>
      <c r="I12" s="260">
        <f>'Table S12a'!I11*0.3/1000000*'Table S12b'!I$4</f>
        <v>1.266281938098839</v>
      </c>
      <c r="J12" s="260">
        <f>'Table S12a'!J11*0.3/1000000*'Table S12b'!J$4</f>
        <v>5.9481696442837704</v>
      </c>
      <c r="K12" s="260">
        <f>'Table S12a'!K11*0.3/1000000*'Table S12b'!K$4</f>
        <v>3.7715008397002779E-2</v>
      </c>
      <c r="L12" s="260">
        <f>'Table S12a'!L11*0.3/1000000*'Table S12b'!L$4</f>
        <v>0.11704759806082639</v>
      </c>
      <c r="M12" s="260">
        <f>'Table S12a'!M11*0.3/1000000*'Table S12b'!M$4</f>
        <v>0.69006564377422785</v>
      </c>
      <c r="N12" s="260">
        <f>'Table S12a'!N11*0.3/1000000*'Table S12b'!N$4</f>
        <v>3.0324972120495874</v>
      </c>
      <c r="O12" s="260">
        <f>'Table S12a'!O11*0.3/1000000*'Table S12b'!O$4</f>
        <v>4.1076162385663935</v>
      </c>
      <c r="P12" s="260">
        <f>'Table S12a'!P11*0.3/1000000*'Table S12b'!P$4</f>
        <v>0.21637966779971374</v>
      </c>
      <c r="Q12" s="260">
        <f>'Table S12a'!Q11*0.3/1000000*'Table S12b'!Q$4</f>
        <v>0.27451697986053542</v>
      </c>
      <c r="R12" s="260">
        <f>'Table S12a'!R11*0.3/1000000*'Table S12b'!R$4</f>
        <v>0</v>
      </c>
      <c r="S12" s="260">
        <f>'Table S12a'!S11*0.3/1000000*'Table S12b'!S$4</f>
        <v>8.4395418753153095E-2</v>
      </c>
      <c r="T12" s="260">
        <f>'Table S12a'!T11*0.3/1000000*'Table S12b'!T$4</f>
        <v>0.74455436013884357</v>
      </c>
      <c r="U12" s="260">
        <f>'Table S12a'!U11*0.3/1000000*'Table S12b'!U$4</f>
        <v>0.43853984228354398</v>
      </c>
      <c r="V12" s="260">
        <f>'Table S12a'!V11*0.3/1000000*'Table S12b'!V$4</f>
        <v>9.4868984641542724</v>
      </c>
      <c r="W12" s="260">
        <f t="shared" si="0"/>
        <v>14.35456503299859</v>
      </c>
      <c r="X12" s="260">
        <f t="shared" si="1"/>
        <v>17.053030783754878</v>
      </c>
    </row>
    <row r="13" spans="1:24">
      <c r="A13" s="89">
        <v>7</v>
      </c>
      <c r="B13" s="87" t="s">
        <v>299</v>
      </c>
      <c r="C13" s="120" t="s">
        <v>211</v>
      </c>
      <c r="D13" s="89" t="s">
        <v>343</v>
      </c>
      <c r="E13" s="120" t="s">
        <v>361</v>
      </c>
      <c r="F13" s="120" t="s">
        <v>320</v>
      </c>
      <c r="G13" s="260">
        <f>'Table S12a'!G12*0.3/1000000*'Table S12b'!G$4</f>
        <v>3.9035576666279478E-2</v>
      </c>
      <c r="H13" s="260">
        <f>'Table S12a'!H12*0.3/1000000*'Table S12b'!H$4</f>
        <v>0.11311120263651255</v>
      </c>
      <c r="I13" s="260">
        <f>'Table S12a'!I12*0.3/1000000*'Table S12b'!I$4</f>
        <v>1.5219734832918734</v>
      </c>
      <c r="J13" s="260">
        <f>'Table S12a'!J12*0.3/1000000*'Table S12b'!J$4</f>
        <v>6.4386557787682817</v>
      </c>
      <c r="K13" s="260">
        <f>'Table S12a'!K12*0.3/1000000*'Table S12b'!K$4</f>
        <v>3.7345942611197995E-2</v>
      </c>
      <c r="L13" s="260">
        <f>'Table S12a'!L12*0.3/1000000*'Table S12b'!L$4</f>
        <v>0.11031953890868135</v>
      </c>
      <c r="M13" s="260">
        <f>'Table S12a'!M12*0.3/1000000*'Table S12b'!M$4</f>
        <v>0.62599798765805204</v>
      </c>
      <c r="N13" s="260">
        <f>'Table S12a'!N12*0.3/1000000*'Table S12b'!N$4</f>
        <v>2.8685784438306912</v>
      </c>
      <c r="O13" s="260">
        <f>'Table S12a'!O12*0.3/1000000*'Table S12b'!O$4</f>
        <v>4.0615849425508168</v>
      </c>
      <c r="P13" s="260">
        <f>'Table S12a'!P12*0.3/1000000*'Table S12b'!P$4</f>
        <v>0.22387254480966995</v>
      </c>
      <c r="Q13" s="260">
        <f>'Table S12a'!Q12*0.3/1000000*'Table S12b'!Q$4</f>
        <v>0.29581571105661142</v>
      </c>
      <c r="R13" s="260">
        <f>'Table S12a'!R12*0.3/1000000*'Table S12b'!R$4</f>
        <v>0</v>
      </c>
      <c r="S13" s="260">
        <f>'Table S12a'!S12*0.3/1000000*'Table S12b'!S$4</f>
        <v>9.7835176747494645E-2</v>
      </c>
      <c r="T13" s="260">
        <f>'Table S12a'!T12*0.3/1000000*'Table S12b'!T$4</f>
        <v>0.85198569981014127</v>
      </c>
      <c r="U13" s="260">
        <f>'Table S12a'!U12*0.3/1000000*'Table S12b'!U$4</f>
        <v>0.4498958336713873</v>
      </c>
      <c r="V13" s="260">
        <f>'Table S12a'!V12*0.3/1000000*'Table S12b'!V$4</f>
        <v>20.33963418120393</v>
      </c>
      <c r="W13" s="260">
        <f t="shared" si="0"/>
        <v>14.890792648441664</v>
      </c>
      <c r="X13" s="260">
        <f t="shared" si="1"/>
        <v>17.73600786301769</v>
      </c>
    </row>
    <row r="14" spans="1:24">
      <c r="A14" s="89">
        <v>8</v>
      </c>
      <c r="B14" s="87" t="s">
        <v>305</v>
      </c>
      <c r="C14" s="120" t="s">
        <v>211</v>
      </c>
      <c r="D14" s="89" t="s">
        <v>343</v>
      </c>
      <c r="E14" s="120" t="s">
        <v>361</v>
      </c>
      <c r="F14" s="120" t="s">
        <v>320</v>
      </c>
      <c r="G14" s="260">
        <f>'Table S12a'!G13*0.3/1000000*'Table S12b'!G$4</f>
        <v>3.848773325596929E-3</v>
      </c>
      <c r="H14" s="260">
        <f>'Table S12a'!H13*0.3/1000000*'Table S12b'!H$4</f>
        <v>8.491736773321816E-3</v>
      </c>
      <c r="I14" s="260">
        <f>'Table S12a'!I13*0.3/1000000*'Table S12b'!I$4</f>
        <v>0.1054485092350028</v>
      </c>
      <c r="J14" s="260">
        <f>'Table S12a'!J13*0.3/1000000*'Table S12b'!J$4</f>
        <v>0.50462861666167635</v>
      </c>
      <c r="K14" s="260">
        <f>'Table S12a'!K13*0.3/1000000*'Table S12b'!K$4</f>
        <v>3.3789427766686415E-3</v>
      </c>
      <c r="L14" s="260">
        <f>'Table S12a'!L13*0.3/1000000*'Table S12b'!L$4</f>
        <v>1.0283828527284175E-2</v>
      </c>
      <c r="M14" s="260">
        <f>'Table S12a'!M13*0.3/1000000*'Table S12b'!M$4</f>
        <v>7.7470802964132585E-2</v>
      </c>
      <c r="N14" s="260">
        <f>'Table S12a'!N13*0.3/1000000*'Table S12b'!N$4</f>
        <v>0.38519017705017861</v>
      </c>
      <c r="O14" s="260">
        <f>'Table S12a'!O13*0.3/1000000*'Table S12b'!O$4</f>
        <v>0.60736172062393856</v>
      </c>
      <c r="P14" s="260">
        <f>'Table S12a'!P13*0.3/1000000*'Table S12b'!P$4</f>
        <v>3.5136709912626712E-2</v>
      </c>
      <c r="Q14" s="260">
        <f>'Table S12a'!Q13*0.3/1000000*'Table S12b'!Q$4</f>
        <v>4.406492693568461E-2</v>
      </c>
      <c r="R14" s="260">
        <f>'Table S12a'!R13*0.3/1000000*'Table S12b'!R$4</f>
        <v>0</v>
      </c>
      <c r="S14" s="260">
        <f>'Table S12a'!S13*0.3/1000000*'Table S12b'!S$4</f>
        <v>1.1465211079086143E-2</v>
      </c>
      <c r="T14" s="260">
        <f>'Table S12a'!T13*0.3/1000000*'Table S12b'!T$4</f>
        <v>0.10400353313419741</v>
      </c>
      <c r="U14" s="260">
        <f>'Table S12a'!U13*0.3/1000000*'Table S12b'!U$4</f>
        <v>0.11930820467673164</v>
      </c>
      <c r="V14" s="260">
        <f>'Table S12a'!V13*0.3/1000000*'Table S12b'!V$4</f>
        <v>3.4760575736930517</v>
      </c>
      <c r="W14" s="260">
        <f t="shared" si="0"/>
        <v>1.6026290235707963</v>
      </c>
      <c r="X14" s="260">
        <f t="shared" si="1"/>
        <v>2.020081693676127</v>
      </c>
    </row>
    <row r="15" spans="1:24">
      <c r="A15" s="89">
        <v>9</v>
      </c>
      <c r="B15" s="87" t="s">
        <v>306</v>
      </c>
      <c r="C15" s="120" t="s">
        <v>211</v>
      </c>
      <c r="D15" s="89" t="s">
        <v>343</v>
      </c>
      <c r="E15" s="120" t="s">
        <v>361</v>
      </c>
      <c r="F15" s="120" t="s">
        <v>320</v>
      </c>
      <c r="G15" s="260">
        <f>'Table S12a'!G14*0.3/1000000*'Table S12b'!G$4</f>
        <v>5.2504094456888792E-3</v>
      </c>
      <c r="H15" s="260">
        <f>'Table S12a'!H14*0.3/1000000*'Table S12b'!H$4</f>
        <v>1.0830788893895438E-2</v>
      </c>
      <c r="I15" s="260">
        <f>'Table S12a'!I14*0.3/1000000*'Table S12b'!I$4</f>
        <v>0.12786708377714695</v>
      </c>
      <c r="J15" s="260">
        <f>'Table S12a'!J14*0.3/1000000*'Table S12b'!J$4</f>
        <v>0.55773385979490264</v>
      </c>
      <c r="K15" s="260">
        <f>'Table S12a'!K14*0.3/1000000*'Table S12b'!K$4</f>
        <v>3.4144275899592098E-3</v>
      </c>
      <c r="L15" s="260">
        <f>'Table S12a'!L14*0.3/1000000*'Table S12b'!L$4</f>
        <v>1.1690805067335596E-2</v>
      </c>
      <c r="M15" s="260">
        <f>'Table S12a'!M14*0.3/1000000*'Table S12b'!M$4</f>
        <v>8.3876123562600644E-2</v>
      </c>
      <c r="N15" s="260">
        <f>'Table S12a'!N14*0.3/1000000*'Table S12b'!N$4</f>
        <v>0.45115915348462376</v>
      </c>
      <c r="O15" s="260">
        <f>'Table S12a'!O14*0.3/1000000*'Table S12b'!O$4</f>
        <v>0.72333652492044187</v>
      </c>
      <c r="P15" s="260">
        <f>'Table S12a'!P14*0.3/1000000*'Table S12b'!P$4</f>
        <v>4.6157418926062024E-2</v>
      </c>
      <c r="Q15" s="260">
        <f>'Table S12a'!Q14*0.3/1000000*'Table S12b'!Q$4</f>
        <v>6.5238237327537418E-2</v>
      </c>
      <c r="R15" s="260">
        <f>'Table S12a'!R14*0.3/1000000*'Table S12b'!R$4</f>
        <v>0</v>
      </c>
      <c r="S15" s="260">
        <f>'Table S12a'!S14*0.3/1000000*'Table S12b'!S$4</f>
        <v>2.1723029742900968E-2</v>
      </c>
      <c r="T15" s="260">
        <f>'Table S12a'!T14*0.3/1000000*'Table S12b'!T$4</f>
        <v>0.20493671692382634</v>
      </c>
      <c r="U15" s="260">
        <f>'Table S12a'!U14*0.3/1000000*'Table S12b'!U$4</f>
        <v>0.12206816402062455</v>
      </c>
      <c r="V15" s="260">
        <f>'Table S12a'!V14*0.3/1000000*'Table S12b'!V$4</f>
        <v>6.2268149195878406</v>
      </c>
      <c r="W15" s="260">
        <f t="shared" si="0"/>
        <v>1.8600966219771151</v>
      </c>
      <c r="X15" s="260">
        <f t="shared" si="1"/>
        <v>2.435282743477547</v>
      </c>
    </row>
    <row r="16" spans="1:24">
      <c r="A16" s="89">
        <v>10</v>
      </c>
      <c r="B16" s="87" t="s">
        <v>314</v>
      </c>
      <c r="C16" s="120" t="s">
        <v>211</v>
      </c>
      <c r="D16" s="89" t="s">
        <v>343</v>
      </c>
      <c r="E16" s="120" t="s">
        <v>361</v>
      </c>
      <c r="F16" s="120" t="s">
        <v>320</v>
      </c>
      <c r="G16" s="260">
        <f>'Table S12a'!G15*0.3/1000000*'Table S12b'!G$4</f>
        <v>8.479294852908853E-3</v>
      </c>
      <c r="H16" s="260">
        <f>'Table S12a'!H15*0.3/1000000*'Table S12b'!H$4</f>
        <v>1.7462537604217929E-2</v>
      </c>
      <c r="I16" s="260">
        <f>'Table S12a'!I15*0.3/1000000*'Table S12b'!I$4</f>
        <v>0.20900340087458827</v>
      </c>
      <c r="J16" s="260">
        <f>'Table S12a'!J15*0.3/1000000*'Table S12b'!J$4</f>
        <v>0.76617520030027708</v>
      </c>
      <c r="K16" s="260">
        <f>'Table S12a'!K15*0.3/1000000*'Table S12b'!K$4</f>
        <v>3.6920502088493797E-3</v>
      </c>
      <c r="L16" s="260">
        <f>'Table S12a'!L15*0.3/1000000*'Table S12b'!L$4</f>
        <v>1.0303485744791055E-2</v>
      </c>
      <c r="M16" s="260">
        <f>'Table S12a'!M15*0.3/1000000*'Table S12b'!M$4</f>
        <v>6.074521512097078E-2</v>
      </c>
      <c r="N16" s="260">
        <f>'Table S12a'!N15*0.3/1000000*'Table S12b'!N$4</f>
        <v>0.24558956294767789</v>
      </c>
      <c r="O16" s="260">
        <f>'Table S12a'!O15*0.3/1000000*'Table S12b'!O$4</f>
        <v>0.34394759812798303</v>
      </c>
      <c r="P16" s="260">
        <f>'Table S12a'!P15*0.3/1000000*'Table S12b'!P$4</f>
        <v>1.7499896108361526E-2</v>
      </c>
      <c r="Q16" s="260">
        <f>'Table S12a'!Q15*0.3/1000000*'Table S12b'!Q$4</f>
        <v>2.3592344561381165E-2</v>
      </c>
      <c r="R16" s="260">
        <f>'Table S12a'!R15*0.3/1000000*'Table S12b'!R$4</f>
        <v>0</v>
      </c>
      <c r="S16" s="260">
        <f>'Table S12a'!S15*0.3/1000000*'Table S12b'!S$4</f>
        <v>8.1939421169305148E-3</v>
      </c>
      <c r="T16" s="260">
        <f>'Table S12a'!T15*0.3/1000000*'Table S12b'!T$4</f>
        <v>7.6113008192294329E-2</v>
      </c>
      <c r="U16" s="260">
        <f>'Table S12a'!U15*0.3/1000000*'Table S12b'!U$4</f>
        <v>3.7593287121496934E-2</v>
      </c>
      <c r="V16" s="260">
        <f>'Table S12a'!V15*0.3/1000000*'Table S12b'!V$4</f>
        <v>5.8779198907781423</v>
      </c>
      <c r="W16" s="260">
        <f t="shared" si="0"/>
        <v>1.5647157622505263</v>
      </c>
      <c r="X16" s="260">
        <f t="shared" si="1"/>
        <v>1.8283908238827289</v>
      </c>
    </row>
    <row r="17" spans="1:24">
      <c r="A17" s="89">
        <v>11</v>
      </c>
      <c r="B17" s="87" t="s">
        <v>304</v>
      </c>
      <c r="C17" s="120" t="s">
        <v>211</v>
      </c>
      <c r="D17" s="89" t="s">
        <v>343</v>
      </c>
      <c r="E17" s="120" t="s">
        <v>361</v>
      </c>
      <c r="F17" s="120" t="s">
        <v>320</v>
      </c>
      <c r="G17" s="260">
        <f>'Table S12a'!G16*0.3/1000000*'Table S12b'!G$4</f>
        <v>8.1714470395390076E-3</v>
      </c>
      <c r="H17" s="260">
        <f>'Table S12a'!H16*0.3/1000000*'Table S12b'!H$4</f>
        <v>1.740514843239576E-2</v>
      </c>
      <c r="I17" s="260">
        <f>'Table S12a'!I16*0.3/1000000*'Table S12b'!I$4</f>
        <v>0.20629864774382412</v>
      </c>
      <c r="J17" s="260">
        <f>'Table S12a'!J16*0.3/1000000*'Table S12b'!J$4</f>
        <v>0.80868614251047222</v>
      </c>
      <c r="K17" s="260">
        <f>'Table S12a'!K16*0.3/1000000*'Table S12b'!K$4</f>
        <v>4.2567855175522622E-3</v>
      </c>
      <c r="L17" s="260">
        <f>'Table S12a'!L16*0.3/1000000*'Table S12b'!L$4</f>
        <v>1.2247891179563587E-2</v>
      </c>
      <c r="M17" s="260">
        <f>'Table S12a'!M16*0.3/1000000*'Table S12b'!M$4</f>
        <v>7.3813285531215536E-2</v>
      </c>
      <c r="N17" s="260">
        <f>'Table S12a'!N16*0.3/1000000*'Table S12b'!N$4</f>
        <v>0.35032271403961518</v>
      </c>
      <c r="O17" s="260">
        <f>'Table S12a'!O16*0.3/1000000*'Table S12b'!O$4</f>
        <v>0.50152892966804974</v>
      </c>
      <c r="P17" s="260">
        <f>'Table S12a'!P16*0.3/1000000*'Table S12b'!P$4</f>
        <v>2.8642161443409388E-2</v>
      </c>
      <c r="Q17" s="260">
        <f>'Table S12a'!Q16*0.3/1000000*'Table S12b'!Q$4</f>
        <v>3.9413405965697763E-2</v>
      </c>
      <c r="R17" s="260">
        <f>'Table S12a'!R16*0.3/1000000*'Table S12b'!R$4</f>
        <v>0</v>
      </c>
      <c r="S17" s="260">
        <f>'Table S12a'!S16*0.3/1000000*'Table S12b'!S$4</f>
        <v>1.3939377826850815E-2</v>
      </c>
      <c r="T17" s="260">
        <f>'Table S12a'!T16*0.3/1000000*'Table S12b'!T$4</f>
        <v>0.12485763880252285</v>
      </c>
      <c r="U17" s="260">
        <f>'Table S12a'!U16*0.3/1000000*'Table S12b'!U$4</f>
        <v>6.7636909563826772E-2</v>
      </c>
      <c r="V17" s="260">
        <f>'Table S12a'!V16*0.3/1000000*'Table S12b'!V$4</f>
        <v>5.6905279331353631</v>
      </c>
      <c r="W17" s="260">
        <f t="shared" si="0"/>
        <v>1.8668364339619612</v>
      </c>
      <c r="X17" s="260">
        <f t="shared" si="1"/>
        <v>2.2572204852645346</v>
      </c>
    </row>
    <row r="18" spans="1:24">
      <c r="A18" s="89">
        <v>12</v>
      </c>
      <c r="B18" s="87" t="s">
        <v>283</v>
      </c>
      <c r="C18" s="120" t="s">
        <v>211</v>
      </c>
      <c r="D18" s="89" t="s">
        <v>342</v>
      </c>
      <c r="E18" s="120" t="s">
        <v>360</v>
      </c>
      <c r="F18" s="120" t="s">
        <v>433</v>
      </c>
      <c r="G18" s="260">
        <f>'Table S12a'!G17*0.3/1000000*'Table S12b'!G$4</f>
        <v>2.3333969287512055E-2</v>
      </c>
      <c r="H18" s="260">
        <f>'Table S12a'!H17*0.3/1000000*'Table S12b'!H$4</f>
        <v>5.9617499538976798E-2</v>
      </c>
      <c r="I18" s="260">
        <f>'Table S12a'!I17*0.3/1000000*'Table S12b'!I$4</f>
        <v>0.73380864373001065</v>
      </c>
      <c r="J18" s="260">
        <f>'Table S12a'!J17*0.3/1000000*'Table S12b'!J$4</f>
        <v>2.8820560908975001</v>
      </c>
      <c r="K18" s="260">
        <f>'Table S12a'!K17*0.3/1000000*'Table S12b'!K$4</f>
        <v>1.7219717713728946E-2</v>
      </c>
      <c r="L18" s="260">
        <f>'Table S12a'!L17*0.3/1000000*'Table S12b'!L$4</f>
        <v>4.5695901099233903E-2</v>
      </c>
      <c r="M18" s="260">
        <f>'Table S12a'!M17*0.3/1000000*'Table S12b'!M$4</f>
        <v>0.32673562678703971</v>
      </c>
      <c r="N18" s="260">
        <f>'Table S12a'!N17*0.3/1000000*'Table S12b'!N$4</f>
        <v>1.5137871634825462</v>
      </c>
      <c r="O18" s="260">
        <f>'Table S12a'!O17*0.3/1000000*'Table S12b'!O$4</f>
        <v>2.1041449590771584</v>
      </c>
      <c r="P18" s="260">
        <f>'Table S12a'!P17*0.3/1000000*'Table S12b'!P$4</f>
        <v>0.10620298731545404</v>
      </c>
      <c r="Q18" s="260">
        <f>'Table S12a'!Q17*0.3/1000000*'Table S12b'!Q$4</f>
        <v>0.12857898804449305</v>
      </c>
      <c r="R18" s="260">
        <f>'Table S12a'!R17*0.3/1000000*'Table S12b'!R$4</f>
        <v>0</v>
      </c>
      <c r="S18" s="260">
        <f>'Table S12a'!S17*0.3/1000000*'Table S12b'!S$4</f>
        <v>3.6643947635909377E-2</v>
      </c>
      <c r="T18" s="260">
        <f>'Table S12a'!T17*0.3/1000000*'Table S12b'!T$4</f>
        <v>0.30704679441209642</v>
      </c>
      <c r="U18" s="260">
        <f>'Table S12a'!U17*0.3/1000000*'Table S12b'!U$4</f>
        <v>0.22433719281159314</v>
      </c>
      <c r="V18" s="260">
        <f>'Table S12a'!V17*0.3/1000000*'Table S12b'!V$4</f>
        <v>13.327623341875071</v>
      </c>
      <c r="W18" s="260">
        <f t="shared" si="0"/>
        <v>7.2337968571872153</v>
      </c>
      <c r="X18" s="260">
        <f t="shared" si="1"/>
        <v>8.5092094818332527</v>
      </c>
    </row>
    <row r="19" spans="1:24">
      <c r="A19" s="89">
        <v>13</v>
      </c>
      <c r="B19" s="87" t="s">
        <v>282</v>
      </c>
      <c r="C19" s="120" t="s">
        <v>211</v>
      </c>
      <c r="D19" s="89" t="s">
        <v>342</v>
      </c>
      <c r="E19" s="120" t="s">
        <v>345</v>
      </c>
      <c r="F19" s="120" t="s">
        <v>433</v>
      </c>
      <c r="G19" s="260">
        <f>'Table S12a'!G18*0.3/1000000*'Table S12b'!G$4</f>
        <v>1.1304017990345236E-2</v>
      </c>
      <c r="H19" s="260">
        <f>'Table S12a'!H18*0.3/1000000*'Table S12b'!H$4</f>
        <v>4.08005488327269E-2</v>
      </c>
      <c r="I19" s="260">
        <f>'Table S12a'!I18*0.3/1000000*'Table S12b'!I$4</f>
        <v>0.32501565788316839</v>
      </c>
      <c r="J19" s="260">
        <f>'Table S12a'!J18*0.3/1000000*'Table S12b'!J$4</f>
        <v>1.2022238845364834</v>
      </c>
      <c r="K19" s="260">
        <f>'Table S12a'!K18*0.3/1000000*'Table S12b'!K$4</f>
        <v>6.2890398138648624E-3</v>
      </c>
      <c r="L19" s="260">
        <f>'Table S12a'!L18*0.3/1000000*'Table S12b'!L$4</f>
        <v>1.3125067063216882E-2</v>
      </c>
      <c r="M19" s="260">
        <f>'Table S12a'!M18*0.3/1000000*'Table S12b'!M$4</f>
        <v>9.3930874825985278E-2</v>
      </c>
      <c r="N19" s="260">
        <f>'Table S12a'!N18*0.3/1000000*'Table S12b'!N$4</f>
        <v>0.43015993809162828</v>
      </c>
      <c r="O19" s="260">
        <f>'Table S12a'!O18*0.3/1000000*'Table S12b'!O$4</f>
        <v>0.56199458090057952</v>
      </c>
      <c r="P19" s="260">
        <f>'Table S12a'!P18*0.3/1000000*'Table S12b'!P$4</f>
        <v>2.8251944675964168E-2</v>
      </c>
      <c r="Q19" s="260">
        <f>'Table S12a'!Q18*0.3/1000000*'Table S12b'!Q$4</f>
        <v>3.6163165502278334E-2</v>
      </c>
      <c r="R19" s="260">
        <f>'Table S12a'!R18*0.3/1000000*'Table S12b'!R$4</f>
        <v>0</v>
      </c>
      <c r="S19" s="260">
        <f>'Table S12a'!S18*0.3/1000000*'Table S12b'!S$4</f>
        <v>1.2723715620086461E-2</v>
      </c>
      <c r="T19" s="260">
        <f>'Table S12a'!T18*0.3/1000000*'Table S12b'!T$4</f>
        <v>0.10685397384630041</v>
      </c>
      <c r="U19" s="260">
        <f>'Table S12a'!U18*0.3/1000000*'Table S12b'!U$4</f>
        <v>5.0185962402233532E-2</v>
      </c>
      <c r="V19" s="260">
        <f>'Table S12a'!V18*0.3/1000000*'Table S12b'!V$4</f>
        <v>7.0579573406078442</v>
      </c>
      <c r="W19" s="260">
        <f t="shared" si="0"/>
        <v>2.5193940614118597</v>
      </c>
      <c r="X19" s="260">
        <f t="shared" si="1"/>
        <v>2.9190223719848616</v>
      </c>
    </row>
    <row r="20" spans="1:24">
      <c r="A20" s="89">
        <v>14</v>
      </c>
      <c r="B20" s="87" t="s">
        <v>284</v>
      </c>
      <c r="C20" s="120" t="s">
        <v>211</v>
      </c>
      <c r="D20" s="89" t="s">
        <v>342</v>
      </c>
      <c r="E20" s="120" t="s">
        <v>346</v>
      </c>
      <c r="F20" s="120" t="s">
        <v>433</v>
      </c>
      <c r="G20" s="260">
        <f>'Table S12a'!G19*0.3/1000000*'Table S12b'!G$4</f>
        <v>6.5149791776704075E-2</v>
      </c>
      <c r="H20" s="260">
        <f>'Table S12a'!H19*0.3/1000000*'Table S12b'!H$4</f>
        <v>0.13591670893685801</v>
      </c>
      <c r="I20" s="260">
        <f>'Table S12a'!I19*0.3/1000000*'Table S12b'!I$4</f>
        <v>1.5947878720877047</v>
      </c>
      <c r="J20" s="260">
        <f>'Table S12a'!J19*0.3/1000000*'Table S12b'!J$4</f>
        <v>5.9030489877622427</v>
      </c>
      <c r="K20" s="260">
        <f>'Table S12a'!K19*0.3/1000000*'Table S12b'!K$4</f>
        <v>2.8390354263384498E-2</v>
      </c>
      <c r="L20" s="260">
        <f>'Table S12a'!L19*0.3/1000000*'Table S12b'!L$4</f>
        <v>7.0870092793604067E-2</v>
      </c>
      <c r="M20" s="260">
        <f>'Table S12a'!M19*0.3/1000000*'Table S12b'!M$4</f>
        <v>0.4328782476000928</v>
      </c>
      <c r="N20" s="260">
        <f>'Table S12a'!N19*0.3/1000000*'Table S12b'!N$4</f>
        <v>1.7196663681579298</v>
      </c>
      <c r="O20" s="260">
        <f>'Table S12a'!O19*0.3/1000000*'Table S12b'!O$4</f>
        <v>2.3001833093017385</v>
      </c>
      <c r="P20" s="260">
        <f>'Table S12a'!P19*0.3/1000000*'Table S12b'!P$4</f>
        <v>0.12114347619055985</v>
      </c>
      <c r="Q20" s="260">
        <f>'Table S12a'!Q19*0.3/1000000*'Table S12b'!Q$4</f>
        <v>0.16656334617205656</v>
      </c>
      <c r="R20" s="260">
        <f>'Table S12a'!R19*0.3/1000000*'Table S12b'!R$4</f>
        <v>0</v>
      </c>
      <c r="S20" s="260">
        <f>'Table S12a'!S19*0.3/1000000*'Table S12b'!S$4</f>
        <v>5.776825140235977E-2</v>
      </c>
      <c r="T20" s="260">
        <f>'Table S12a'!T19*0.3/1000000*'Table S12b'!T$4</f>
        <v>0.53335127353215261</v>
      </c>
      <c r="U20" s="260">
        <f>'Table S12a'!U19*0.3/1000000*'Table S12b'!U$4</f>
        <v>0.2756722045396941</v>
      </c>
      <c r="V20" s="260">
        <f>'Table S12a'!V19*0.3/1000000*'Table S12b'!V$4</f>
        <v>19.089401489205606</v>
      </c>
      <c r="W20" s="260">
        <f t="shared" si="0"/>
        <v>11.517686537309615</v>
      </c>
      <c r="X20" s="260">
        <f t="shared" si="1"/>
        <v>13.405390284517081</v>
      </c>
    </row>
    <row r="21" spans="1:24">
      <c r="A21" s="89">
        <v>15</v>
      </c>
      <c r="B21" s="87" t="s">
        <v>338</v>
      </c>
      <c r="C21" s="120" t="s">
        <v>211</v>
      </c>
      <c r="D21" s="89" t="s">
        <v>342</v>
      </c>
      <c r="E21" s="120" t="s">
        <v>986</v>
      </c>
      <c r="F21" s="120" t="s">
        <v>433</v>
      </c>
      <c r="G21" s="260">
        <f>'Table S12a'!G20*0.3/1000000*'Table S12b'!G$4</f>
        <v>1.522398462226069E-2</v>
      </c>
      <c r="H21" s="260">
        <f>'Table S12a'!H20*0.3/1000000*'Table S12b'!H$4</f>
        <v>3.4736377507078649E-2</v>
      </c>
      <c r="I21" s="260">
        <f>'Table S12a'!I20*0.3/1000000*'Table S12b'!I$4</f>
        <v>0.39486035559216698</v>
      </c>
      <c r="J21" s="260">
        <f>'Table S12a'!J20*0.3/1000000*'Table S12b'!J$4</f>
        <v>1.3972557890696173</v>
      </c>
      <c r="K21" s="260">
        <f>'Table S12a'!K20*0.3/1000000*'Table S12b'!K$4</f>
        <v>7.128293409488535E-3</v>
      </c>
      <c r="L21" s="260">
        <f>'Table S12a'!L20*0.3/1000000*'Table S12b'!L$4</f>
        <v>1.8014594178058396E-2</v>
      </c>
      <c r="M21" s="260">
        <f>'Table S12a'!M20*0.3/1000000*'Table S12b'!M$4</f>
        <v>0.12549407346347527</v>
      </c>
      <c r="N21" s="260">
        <f>'Table S12a'!N20*0.3/1000000*'Table S12b'!N$4</f>
        <v>0.60022021553965665</v>
      </c>
      <c r="O21" s="260">
        <f>'Table S12a'!O20*0.3/1000000*'Table S12b'!O$4</f>
        <v>0.89233664313350014</v>
      </c>
      <c r="P21" s="260">
        <f>'Table S12a'!P20*0.3/1000000*'Table S12b'!P$4</f>
        <v>4.8181373958142697E-2</v>
      </c>
      <c r="Q21" s="260">
        <f>'Table S12a'!Q20*0.3/1000000*'Table S12b'!Q$4</f>
        <v>6.5666764117012708E-2</v>
      </c>
      <c r="R21" s="260">
        <f>'Table S12a'!R20*0.3/1000000*'Table S12b'!R$4</f>
        <v>0</v>
      </c>
      <c r="S21" s="260">
        <f>'Table S12a'!S20*0.3/1000000*'Table S12b'!S$4</f>
        <v>2.220315456288845E-2</v>
      </c>
      <c r="T21" s="260">
        <f>'Table S12a'!T20*0.3/1000000*'Table S12b'!T$4</f>
        <v>0.19746736595564782</v>
      </c>
      <c r="U21" s="260">
        <f>'Table S12a'!U20*0.3/1000000*'Table S12b'!U$4</f>
        <v>0.10120247012413512</v>
      </c>
      <c r="V21" s="260">
        <f>'Table S12a'!V20*0.3/1000000*'Table S12b'!V$4</f>
        <v>8.2498150820230354</v>
      </c>
      <c r="W21" s="260">
        <f t="shared" si="0"/>
        <v>3.2846730033349409</v>
      </c>
      <c r="X21" s="260">
        <f t="shared" si="1"/>
        <v>3.919991455233129</v>
      </c>
    </row>
    <row r="22" spans="1:24" ht="15.75" customHeight="1">
      <c r="A22" s="89">
        <v>16</v>
      </c>
      <c r="B22" s="87" t="s">
        <v>332</v>
      </c>
      <c r="C22" s="120" t="s">
        <v>211</v>
      </c>
      <c r="D22" s="89" t="s">
        <v>213</v>
      </c>
      <c r="E22" s="120" t="s">
        <v>987</v>
      </c>
      <c r="F22" s="120" t="s">
        <v>434</v>
      </c>
      <c r="G22" s="260">
        <f>'Table S12a'!G21*0.3/1000000*'Table S12b'!G$4</f>
        <v>6.9383219368859784E-3</v>
      </c>
      <c r="H22" s="260">
        <f>'Table S12a'!H21*0.3/1000000*'Table S12b'!H$4</f>
        <v>1.7281910437944106E-2</v>
      </c>
      <c r="I22" s="260">
        <f>'Table S12a'!I21*0.3/1000000*'Table S12b'!I$4</f>
        <v>0.23897759690070658</v>
      </c>
      <c r="J22" s="260">
        <f>'Table S12a'!J21*0.3/1000000*'Table S12b'!J$4</f>
        <v>0.90971213546879903</v>
      </c>
      <c r="K22" s="260">
        <f>'Table S12a'!K21*0.3/1000000*'Table S12b'!K$4</f>
        <v>6.3814054104967249E-3</v>
      </c>
      <c r="L22" s="260">
        <f>'Table S12a'!L21*0.3/1000000*'Table S12b'!L$4</f>
        <v>1.9674069597852936E-2</v>
      </c>
      <c r="M22" s="260">
        <f>'Table S12a'!M21*0.3/1000000*'Table S12b'!M$4</f>
        <v>0.14820997503742009</v>
      </c>
      <c r="N22" s="260">
        <f>'Table S12a'!N21*0.3/1000000*'Table S12b'!N$4</f>
        <v>0.75752309420747055</v>
      </c>
      <c r="O22" s="260">
        <f>'Table S12a'!O21*0.3/1000000*'Table S12b'!O$4</f>
        <v>1.2513289057739829</v>
      </c>
      <c r="P22" s="260">
        <f>'Table S12a'!P21*0.3/1000000*'Table S12b'!P$4</f>
        <v>6.7565023153161999E-2</v>
      </c>
      <c r="Q22" s="260">
        <f>'Table S12a'!Q21*0.3/1000000*'Table S12b'!Q$4</f>
        <v>8.8674336859158709E-2</v>
      </c>
      <c r="R22" s="260">
        <f>'Table S12a'!R21*0.3/1000000*'Table S12b'!R$4</f>
        <v>0</v>
      </c>
      <c r="S22" s="260">
        <f>'Table S12a'!S21*0.3/1000000*'Table S12b'!S$4</f>
        <v>2.8788613128349683E-2</v>
      </c>
      <c r="T22" s="260">
        <f>'Table S12a'!T21*0.3/1000000*'Table S12b'!T$4</f>
        <v>0.2571303845354273</v>
      </c>
      <c r="U22" s="260">
        <f>'Table S12a'!U21*0.3/1000000*'Table S12b'!U$4</f>
        <v>0.15567781124115329</v>
      </c>
      <c r="V22" s="260">
        <f>'Table S12a'!V21*0.3/1000000*'Table S12b'!V$4</f>
        <v>12.695591719476873</v>
      </c>
      <c r="W22" s="260">
        <f t="shared" si="0"/>
        <v>3.1575417323509591</v>
      </c>
      <c r="X22" s="260">
        <f t="shared" si="1"/>
        <v>3.9538635836888099</v>
      </c>
    </row>
    <row r="23" spans="1:24">
      <c r="A23" s="89">
        <v>17</v>
      </c>
      <c r="B23" s="87" t="s">
        <v>333</v>
      </c>
      <c r="C23" s="120" t="s">
        <v>211</v>
      </c>
      <c r="D23" s="89" t="s">
        <v>213</v>
      </c>
      <c r="E23" s="120" t="s">
        <v>987</v>
      </c>
      <c r="F23" s="120" t="s">
        <v>434</v>
      </c>
      <c r="G23" s="260">
        <f>'Table S12a'!G22*0.3/1000000*'Table S12b'!G$4</f>
        <v>7.3101314233793265E-3</v>
      </c>
      <c r="H23" s="260">
        <f>'Table S12a'!H22*0.3/1000000*'Table S12b'!H$4</f>
        <v>1.6969459995803796E-2</v>
      </c>
      <c r="I23" s="260">
        <f>'Table S12a'!I22*0.3/1000000*'Table S12b'!I$4</f>
        <v>0.21991818680593586</v>
      </c>
      <c r="J23" s="260">
        <f>'Table S12a'!J22*0.3/1000000*'Table S12b'!J$4</f>
        <v>0.87702370246647965</v>
      </c>
      <c r="K23" s="260">
        <f>'Table S12a'!K22*0.3/1000000*'Table S12b'!K$4</f>
        <v>6.291924694513425E-3</v>
      </c>
      <c r="L23" s="260">
        <f>'Table S12a'!L22*0.3/1000000*'Table S12b'!L$4</f>
        <v>2.0243760259946723E-2</v>
      </c>
      <c r="M23" s="260">
        <f>'Table S12a'!M22*0.3/1000000*'Table S12b'!M$4</f>
        <v>0.14837994060512355</v>
      </c>
      <c r="N23" s="260">
        <f>'Table S12a'!N22*0.3/1000000*'Table S12b'!N$4</f>
        <v>0.86071451832829482</v>
      </c>
      <c r="O23" s="260">
        <f>'Table S12a'!O22*0.3/1000000*'Table S12b'!O$4</f>
        <v>1.4864143288893688</v>
      </c>
      <c r="P23" s="260">
        <f>'Table S12a'!P22*0.3/1000000*'Table S12b'!P$4</f>
        <v>8.2003117366039713E-2</v>
      </c>
      <c r="Q23" s="260">
        <f>'Table S12a'!Q22*0.3/1000000*'Table S12b'!Q$4</f>
        <v>0.10991317704397029</v>
      </c>
      <c r="R23" s="260">
        <f>'Table S12a'!R22*0.3/1000000*'Table S12b'!R$4</f>
        <v>0</v>
      </c>
      <c r="S23" s="260">
        <f>'Table S12a'!S22*0.3/1000000*'Table S12b'!S$4</f>
        <v>3.5226433724712285E-2</v>
      </c>
      <c r="T23" s="260">
        <f>'Table S12a'!T22*0.3/1000000*'Table S12b'!T$4</f>
        <v>0.30986373748009727</v>
      </c>
      <c r="U23" s="260">
        <f>'Table S12a'!U22*0.3/1000000*'Table S12b'!U$4</f>
        <v>0.19550400649378655</v>
      </c>
      <c r="V23" s="260">
        <f>'Table S12a'!V22*0.3/1000000*'Table S12b'!V$4</f>
        <v>12.945524048816726</v>
      </c>
      <c r="W23" s="260">
        <f t="shared" si="0"/>
        <v>3.4440707364900787</v>
      </c>
      <c r="X23" s="260">
        <f t="shared" si="1"/>
        <v>4.3757764255774516</v>
      </c>
    </row>
    <row r="24" spans="1:24">
      <c r="A24" s="89">
        <v>18</v>
      </c>
      <c r="B24" s="87" t="s">
        <v>334</v>
      </c>
      <c r="C24" s="120" t="s">
        <v>552</v>
      </c>
      <c r="D24" s="89" t="s">
        <v>213</v>
      </c>
      <c r="E24" s="120" t="s">
        <v>987</v>
      </c>
      <c r="F24" s="120" t="s">
        <v>434</v>
      </c>
      <c r="G24" s="260">
        <f>'Table S12a'!G23*0.3/1000000*'Table S12b'!G$4</f>
        <v>2.0096256720388901E-2</v>
      </c>
      <c r="H24" s="260">
        <f>'Table S12a'!H23*0.3/1000000*'Table S12b'!H$4</f>
        <v>3.7982551742479338E-2</v>
      </c>
      <c r="I24" s="260">
        <f>'Table S12a'!I23*0.3/1000000*'Table S12b'!I$4</f>
        <v>0.42973368940005852</v>
      </c>
      <c r="J24" s="260">
        <f>'Table S12a'!J23*0.3/1000000*'Table S12b'!J$4</f>
        <v>1.7137583608980851</v>
      </c>
      <c r="K24" s="260">
        <f>'Table S12a'!K23*0.3/1000000*'Table S12b'!K$4</f>
        <v>1.1475154684686448E-2</v>
      </c>
      <c r="L24" s="260">
        <f>'Table S12a'!L23*0.3/1000000*'Table S12b'!L$4</f>
        <v>4.3032205169421474E-2</v>
      </c>
      <c r="M24" s="260">
        <f>'Table S12a'!M23*0.3/1000000*'Table S12b'!M$4</f>
        <v>0.31007851640181811</v>
      </c>
      <c r="N24" s="260">
        <f>'Table S12a'!N23*0.3/1000000*'Table S12b'!N$4</f>
        <v>2.1405862673291209</v>
      </c>
      <c r="O24" s="260">
        <f>'Table S12a'!O23*0.3/1000000*'Table S12b'!O$4</f>
        <v>4.1989620803135663</v>
      </c>
      <c r="P24" s="260">
        <f>'Table S12a'!P23*0.3/1000000*'Table S12b'!P$4</f>
        <v>0.26848580103824771</v>
      </c>
      <c r="Q24" s="260">
        <f>'Table S12a'!Q23*0.3/1000000*'Table S12b'!Q$4</f>
        <v>0.39935120992642548</v>
      </c>
      <c r="R24" s="260">
        <f>'Table S12a'!R23*0.3/1000000*'Table S12b'!R$4</f>
        <v>0</v>
      </c>
      <c r="S24" s="260">
        <f>'Table S12a'!S23*0.3/1000000*'Table S12b'!S$4</f>
        <v>0.15605121763396607</v>
      </c>
      <c r="T24" s="260">
        <f>'Table S12a'!T23*0.3/1000000*'Table S12b'!T$4</f>
        <v>1.4304768304375317</v>
      </c>
      <c r="U24" s="260">
        <f>'Table S12a'!U23*0.3/1000000*'Table S12b'!U$4</f>
        <v>0.54192827753702499</v>
      </c>
      <c r="V24" s="260">
        <f>'Table S12a'!V23*0.3/1000000*'Table S12b'!V$4</f>
        <v>60.366293960257678</v>
      </c>
      <c r="W24" s="260">
        <f t="shared" si="0"/>
        <v>8.4830403979408295</v>
      </c>
      <c r="X24" s="260">
        <f t="shared" si="1"/>
        <v>11.701998419232822</v>
      </c>
    </row>
    <row r="25" spans="1:24">
      <c r="A25" s="89">
        <v>19</v>
      </c>
      <c r="B25" s="87" t="s">
        <v>58</v>
      </c>
      <c r="C25" s="120" t="s">
        <v>211</v>
      </c>
      <c r="D25" s="89" t="s">
        <v>213</v>
      </c>
      <c r="E25" s="120" t="s">
        <v>988</v>
      </c>
      <c r="F25" s="120" t="s">
        <v>434</v>
      </c>
      <c r="G25" s="260">
        <f>'Table S12a'!G24*0.3/1000000*'Table S12b'!G$4</f>
        <v>1.0340344467322463E-2</v>
      </c>
      <c r="H25" s="260">
        <f>'Table S12a'!H24*0.3/1000000*'Table S12b'!H$4</f>
        <v>2.0866836208058067E-2</v>
      </c>
      <c r="I25" s="260">
        <f>'Table S12a'!I24*0.3/1000000*'Table S12b'!I$4</f>
        <v>0.25497384104786303</v>
      </c>
      <c r="J25" s="260">
        <f>'Table S12a'!J24*0.3/1000000*'Table S12b'!J$4</f>
        <v>1.1015593911020847</v>
      </c>
      <c r="K25" s="260">
        <f>'Table S12a'!K24*0.3/1000000*'Table S12b'!K$4</f>
        <v>7.5650580263574036E-3</v>
      </c>
      <c r="L25" s="260">
        <f>'Table S12a'!L24*0.3/1000000*'Table S12b'!L$4</f>
        <v>2.466888251023442E-2</v>
      </c>
      <c r="M25" s="260">
        <f>'Table S12a'!M24*0.3/1000000*'Table S12b'!M$4</f>
        <v>0.19327071201880738</v>
      </c>
      <c r="N25" s="260">
        <f>'Table S12a'!N24*0.3/1000000*'Table S12b'!N$4</f>
        <v>1.0819147240507838</v>
      </c>
      <c r="O25" s="260">
        <f>'Table S12a'!O24*0.3/1000000*'Table S12b'!O$4</f>
        <v>1.9814402240417253</v>
      </c>
      <c r="P25" s="260">
        <f>'Table S12a'!P24*0.3/1000000*'Table S12b'!P$4</f>
        <v>0.12586718007997824</v>
      </c>
      <c r="Q25" s="260">
        <f>'Table S12a'!Q24*0.3/1000000*'Table S12b'!Q$4</f>
        <v>0.18033439676098501</v>
      </c>
      <c r="R25" s="260">
        <f>'Table S12a'!R24*0.3/1000000*'Table S12b'!R$4</f>
        <v>0</v>
      </c>
      <c r="S25" s="260">
        <f>'Table S12a'!S24*0.3/1000000*'Table S12b'!S$4</f>
        <v>6.064364523521025E-2</v>
      </c>
      <c r="T25" s="260">
        <f>'Table S12a'!T24*0.3/1000000*'Table S12b'!T$4</f>
        <v>0.55884421733742473</v>
      </c>
      <c r="U25" s="260">
        <f>'Table S12a'!U24*0.3/1000000*'Table S12b'!U$4</f>
        <v>0.34992343815296023</v>
      </c>
      <c r="V25" s="260">
        <f>'Table S12a'!V24*0.3/1000000*'Table S12b'!V$4</f>
        <v>25.894455775299779</v>
      </c>
      <c r="W25" s="260">
        <f t="shared" si="0"/>
        <v>4.4198881802424568</v>
      </c>
      <c r="X25" s="260">
        <f t="shared" si="1"/>
        <v>5.9522128910397942</v>
      </c>
    </row>
    <row r="26" spans="1:24">
      <c r="A26" s="89">
        <v>20</v>
      </c>
      <c r="B26" s="87" t="s">
        <v>61</v>
      </c>
      <c r="C26" s="120" t="s">
        <v>211</v>
      </c>
      <c r="D26" s="89" t="s">
        <v>213</v>
      </c>
      <c r="E26" s="120" t="s">
        <v>988</v>
      </c>
      <c r="F26" s="120" t="s">
        <v>434</v>
      </c>
      <c r="G26" s="260">
        <f>'Table S12a'!G25*0.3/1000000*'Table S12b'!G$4</f>
        <v>9.4529430566289291E-3</v>
      </c>
      <c r="H26" s="260">
        <f>'Table S12a'!H25*0.3/1000000*'Table S12b'!H$4</f>
        <v>2.2382575133961038E-2</v>
      </c>
      <c r="I26" s="260">
        <f>'Table S12a'!I25*0.3/1000000*'Table S12b'!I$4</f>
        <v>0.27625737175718046</v>
      </c>
      <c r="J26" s="260">
        <f>'Table S12a'!J25*0.3/1000000*'Table S12b'!J$4</f>
        <v>1.0557975616247131</v>
      </c>
      <c r="K26" s="260">
        <f>'Table S12a'!K25*0.3/1000000*'Table S12b'!K$4</f>
        <v>6.1474042953677359E-3</v>
      </c>
      <c r="L26" s="260">
        <f>'Table S12a'!L25*0.3/1000000*'Table S12b'!L$4</f>
        <v>1.8442373644037773E-2</v>
      </c>
      <c r="M26" s="260">
        <f>'Table S12a'!M25*0.3/1000000*'Table S12b'!M$4</f>
        <v>0.10872883042661155</v>
      </c>
      <c r="N26" s="260">
        <f>'Table S12a'!N25*0.3/1000000*'Table S12b'!N$4</f>
        <v>0.53514656683228023</v>
      </c>
      <c r="O26" s="260">
        <f>'Table S12a'!O25*0.3/1000000*'Table S12b'!O$4</f>
        <v>0.75770744306410198</v>
      </c>
      <c r="P26" s="260">
        <f>'Table S12a'!P25*0.3/1000000*'Table S12b'!P$4</f>
        <v>4.0912122062971068E-2</v>
      </c>
      <c r="Q26" s="260">
        <f>'Table S12a'!Q25*0.3/1000000*'Table S12b'!Q$4</f>
        <v>5.145701864598199E-2</v>
      </c>
      <c r="R26" s="260">
        <f>'Table S12a'!R25*0.3/1000000*'Table S12b'!R$4</f>
        <v>0</v>
      </c>
      <c r="S26" s="260">
        <f>'Table S12a'!S25*0.3/1000000*'Table S12b'!S$4</f>
        <v>1.6035338152863676E-2</v>
      </c>
      <c r="T26" s="260">
        <f>'Table S12a'!T25*0.3/1000000*'Table S12b'!T$4</f>
        <v>0.13623588861309824</v>
      </c>
      <c r="U26" s="260">
        <f>'Table S12a'!U25*0.3/1000000*'Table S12b'!U$4</f>
        <v>9.3336111885549022E-2</v>
      </c>
      <c r="V26" s="260">
        <f>'Table S12a'!V25*0.3/1000000*'Table S12b'!V$4</f>
        <v>12.073258792051535</v>
      </c>
      <c r="W26" s="260">
        <f t="shared" si="0"/>
        <v>2.6249089432782755</v>
      </c>
      <c r="X26" s="260">
        <f t="shared" si="1"/>
        <v>3.1280395491953468</v>
      </c>
    </row>
    <row r="27" spans="1:24">
      <c r="A27" s="89">
        <v>21</v>
      </c>
      <c r="B27" s="87" t="s">
        <v>64</v>
      </c>
      <c r="C27" s="120" t="s">
        <v>211</v>
      </c>
      <c r="D27" s="89" t="s">
        <v>213</v>
      </c>
      <c r="E27" s="120" t="s">
        <v>988</v>
      </c>
      <c r="F27" s="120" t="s">
        <v>434</v>
      </c>
      <c r="G27" s="260">
        <f>'Table S12a'!G26*0.3/1000000*'Table S12b'!G$4</f>
        <v>7.5960113327975852E-3</v>
      </c>
      <c r="H27" s="260">
        <f>'Table S12a'!H26*0.3/1000000*'Table S12b'!H$4</f>
        <v>1.7093897020383775E-2</v>
      </c>
      <c r="I27" s="260">
        <f>'Table S12a'!I26*0.3/1000000*'Table S12b'!I$4</f>
        <v>0.20180863866853582</v>
      </c>
      <c r="J27" s="260">
        <f>'Table S12a'!J26*0.3/1000000*'Table S12b'!J$4</f>
        <v>0.82995376421255684</v>
      </c>
      <c r="K27" s="260">
        <f>'Table S12a'!K26*0.3/1000000*'Table S12b'!K$4</f>
        <v>4.7152741970914605E-3</v>
      </c>
      <c r="L27" s="260">
        <f>'Table S12a'!L26*0.3/1000000*'Table S12b'!L$4</f>
        <v>1.5815343240262996E-2</v>
      </c>
      <c r="M27" s="260">
        <f>'Table S12a'!M26*0.3/1000000*'Table S12b'!M$4</f>
        <v>9.2665352716766347E-2</v>
      </c>
      <c r="N27" s="260">
        <f>'Table S12a'!N26*0.3/1000000*'Table S12b'!N$4</f>
        <v>0.460738526692617</v>
      </c>
      <c r="O27" s="260">
        <f>'Table S12a'!O26*0.3/1000000*'Table S12b'!O$4</f>
        <v>0.72648515201703157</v>
      </c>
      <c r="P27" s="260">
        <f>'Table S12a'!P26*0.3/1000000*'Table S12b'!P$4</f>
        <v>3.6424408857859268E-2</v>
      </c>
      <c r="Q27" s="260">
        <f>'Table S12a'!Q26*0.3/1000000*'Table S12b'!Q$4</f>
        <v>4.9030228351924554E-2</v>
      </c>
      <c r="R27" s="260">
        <f>'Table S12a'!R26*0.3/1000000*'Table S12b'!R$4</f>
        <v>0</v>
      </c>
      <c r="S27" s="260">
        <f>'Table S12a'!S26*0.3/1000000*'Table S12b'!S$4</f>
        <v>1.5856711558877686E-2</v>
      </c>
      <c r="T27" s="260">
        <f>'Table S12a'!T26*0.3/1000000*'Table S12b'!T$4</f>
        <v>0.14928241938267672</v>
      </c>
      <c r="U27" s="260">
        <f>'Table S12a'!U26*0.3/1000000*'Table S12b'!U$4</f>
        <v>9.0382007355015795E-2</v>
      </c>
      <c r="V27" s="260">
        <f>'Table S12a'!V26*0.3/1000000*'Table S12b'!V$4</f>
        <v>11.339524832313597</v>
      </c>
      <c r="W27" s="260">
        <f t="shared" si="0"/>
        <v>2.218986081590741</v>
      </c>
      <c r="X27" s="260">
        <f t="shared" si="1"/>
        <v>2.6978477356043968</v>
      </c>
    </row>
    <row r="28" spans="1:24">
      <c r="A28" s="89">
        <v>22</v>
      </c>
      <c r="B28" s="87" t="s">
        <v>67</v>
      </c>
      <c r="C28" s="120" t="s">
        <v>211</v>
      </c>
      <c r="D28" s="89" t="s">
        <v>213</v>
      </c>
      <c r="E28" s="120" t="s">
        <v>988</v>
      </c>
      <c r="F28" s="120" t="s">
        <v>434</v>
      </c>
      <c r="G28" s="260">
        <f>'Table S12a'!G27*0.3/1000000*'Table S12b'!G$4</f>
        <v>1.7871126290145319E-2</v>
      </c>
      <c r="H28" s="260">
        <f>'Table S12a'!H27*0.3/1000000*'Table S12b'!H$4</f>
        <v>3.7764546686706611E-2</v>
      </c>
      <c r="I28" s="260">
        <f>'Table S12a'!I27*0.3/1000000*'Table S12b'!I$4</f>
        <v>0.45380551986558043</v>
      </c>
      <c r="J28" s="260">
        <f>'Table S12a'!J27*0.3/1000000*'Table S12b'!J$4</f>
        <v>1.6668802714707291</v>
      </c>
      <c r="K28" s="260">
        <f>'Table S12a'!K27*0.3/1000000*'Table S12b'!K$4</f>
        <v>1.0842370435509096E-2</v>
      </c>
      <c r="L28" s="260">
        <f>'Table S12a'!L27*0.3/1000000*'Table S12b'!L$4</f>
        <v>2.8284691165527013E-2</v>
      </c>
      <c r="M28" s="260">
        <f>'Table S12a'!M27*0.3/1000000*'Table S12b'!M$4</f>
        <v>0.21307606698928133</v>
      </c>
      <c r="N28" s="260">
        <f>'Table S12a'!N27*0.3/1000000*'Table S12b'!N$4</f>
        <v>1.1897329951371529</v>
      </c>
      <c r="O28" s="260">
        <f>'Table S12a'!O27*0.3/1000000*'Table S12b'!O$4</f>
        <v>1.7687547330463238</v>
      </c>
      <c r="P28" s="260">
        <f>'Table S12a'!P27*0.3/1000000*'Table S12b'!P$4</f>
        <v>0.10346183440183561</v>
      </c>
      <c r="Q28" s="260">
        <f>'Table S12a'!Q27*0.3/1000000*'Table S12b'!Q$4</f>
        <v>0.13346524016721573</v>
      </c>
      <c r="R28" s="260">
        <f>'Table S12a'!R27*0.3/1000000*'Table S12b'!R$4</f>
        <v>0</v>
      </c>
      <c r="S28" s="260">
        <f>'Table S12a'!S27*0.3/1000000*'Table S12b'!S$4</f>
        <v>4.2199873472652069E-2</v>
      </c>
      <c r="T28" s="260">
        <f>'Table S12a'!T27*0.3/1000000*'Table S12b'!T$4</f>
        <v>0.35335812434521985</v>
      </c>
      <c r="U28" s="260">
        <f>'Table S12a'!U27*0.3/1000000*'Table S12b'!U$4</f>
        <v>0.29275757808427316</v>
      </c>
      <c r="V28" s="260">
        <f>'Table S12a'!V27*0.3/1000000*'Table S12b'!V$4</f>
        <v>13.241638675153295</v>
      </c>
      <c r="W28" s="260">
        <f t="shared" si="0"/>
        <v>5.0791735195197862</v>
      </c>
      <c r="X28" s="260">
        <f t="shared" si="1"/>
        <v>6.3122549715581515</v>
      </c>
    </row>
    <row r="29" spans="1:24">
      <c r="A29" s="89">
        <v>23</v>
      </c>
      <c r="B29" s="87" t="s">
        <v>70</v>
      </c>
      <c r="C29" s="120" t="s">
        <v>211</v>
      </c>
      <c r="D29" s="89" t="s">
        <v>213</v>
      </c>
      <c r="E29" s="120" t="s">
        <v>988</v>
      </c>
      <c r="F29" s="120" t="s">
        <v>434</v>
      </c>
      <c r="G29" s="260">
        <f>'Table S12a'!G28*0.3/1000000*'Table S12b'!G$4</f>
        <v>6.7078689761090146E-2</v>
      </c>
      <c r="H29" s="260">
        <f>'Table S12a'!H28*0.3/1000000*'Table S12b'!H$4</f>
        <v>0.11790665160811965</v>
      </c>
      <c r="I29" s="260">
        <f>'Table S12a'!I28*0.3/1000000*'Table S12b'!I$4</f>
        <v>1.1507837121316613</v>
      </c>
      <c r="J29" s="260">
        <f>'Table S12a'!J28*0.3/1000000*'Table S12b'!J$4</f>
        <v>4.1611691549000724</v>
      </c>
      <c r="K29" s="260">
        <f>'Table S12a'!K28*0.3/1000000*'Table S12b'!K$4</f>
        <v>1.9263151516142919E-2</v>
      </c>
      <c r="L29" s="260">
        <f>'Table S12a'!L28*0.3/1000000*'Table S12b'!L$4</f>
        <v>5.0252137643669502E-2</v>
      </c>
      <c r="M29" s="260">
        <f>'Table S12a'!M28*0.3/1000000*'Table S12b'!M$4</f>
        <v>0.43264303684904565</v>
      </c>
      <c r="N29" s="260">
        <f>'Table S12a'!N28*0.3/1000000*'Table S12b'!N$4</f>
        <v>2.0533523442091255</v>
      </c>
      <c r="O29" s="260">
        <f>'Table S12a'!O28*0.3/1000000*'Table S12b'!O$4</f>
        <v>3.0385493621935811</v>
      </c>
      <c r="P29" s="260">
        <f>'Table S12a'!P28*0.3/1000000*'Table S12b'!P$4</f>
        <v>0.1774194572378138</v>
      </c>
      <c r="Q29" s="260">
        <f>'Table S12a'!Q28*0.3/1000000*'Table S12b'!Q$4</f>
        <v>0.23201595895411972</v>
      </c>
      <c r="R29" s="260">
        <f>'Table S12a'!R28*0.3/1000000*'Table S12b'!R$4</f>
        <v>0</v>
      </c>
      <c r="S29" s="260">
        <f>'Table S12a'!S28*0.3/1000000*'Table S12b'!S$4</f>
        <v>7.0614828064250845E-2</v>
      </c>
      <c r="T29" s="260">
        <f>'Table S12a'!T28*0.3/1000000*'Table S12b'!T$4</f>
        <v>0.62679897342055557</v>
      </c>
      <c r="U29" s="260">
        <f>'Table S12a'!U28*0.3/1000000*'Table S12b'!U$4</f>
        <v>0.54251572505903811</v>
      </c>
      <c r="V29" s="260">
        <f>'Table S12a'!V28*0.3/1000000*'Table S12b'!V$4</f>
        <v>20.331519194639768</v>
      </c>
      <c r="W29" s="260">
        <f t="shared" si="0"/>
        <v>10.40385457343444</v>
      </c>
      <c r="X29" s="260">
        <f t="shared" si="1"/>
        <v>12.740363183548288</v>
      </c>
    </row>
    <row r="30" spans="1:24">
      <c r="A30" s="89">
        <v>24</v>
      </c>
      <c r="B30" s="87" t="s">
        <v>73</v>
      </c>
      <c r="C30" s="120" t="s">
        <v>552</v>
      </c>
      <c r="D30" s="89" t="s">
        <v>213</v>
      </c>
      <c r="E30" s="120" t="s">
        <v>988</v>
      </c>
      <c r="F30" s="120" t="s">
        <v>434</v>
      </c>
      <c r="G30" s="260">
        <f>'Table S12a'!G29*0.3/1000000*'Table S12b'!G$4</f>
        <v>2.2086640790061943E-3</v>
      </c>
      <c r="H30" s="260">
        <f>'Table S12a'!H29*0.3/1000000*'Table S12b'!H$4</f>
        <v>4.2259803141303154E-3</v>
      </c>
      <c r="I30" s="260">
        <f>'Table S12a'!I29*0.3/1000000*'Table S12b'!I$4</f>
        <v>4.3703742188035161E-2</v>
      </c>
      <c r="J30" s="260">
        <f>'Table S12a'!J29*0.3/1000000*'Table S12b'!J$4</f>
        <v>0.15417831615332048</v>
      </c>
      <c r="K30" s="260">
        <f>'Table S12a'!K29*0.3/1000000*'Table S12b'!K$4</f>
        <v>7.1816528275740418E-4</v>
      </c>
      <c r="L30" s="260">
        <f>'Table S12a'!L29*0.3/1000000*'Table S12b'!L$4</f>
        <v>1.7563977951206291E-3</v>
      </c>
      <c r="M30" s="260">
        <f>'Table S12a'!M29*0.3/1000000*'Table S12b'!M$4</f>
        <v>1.2349315627734479E-2</v>
      </c>
      <c r="N30" s="260">
        <f>'Table S12a'!N29*0.3/1000000*'Table S12b'!N$4</f>
        <v>5.5819681164245696E-2</v>
      </c>
      <c r="O30" s="260">
        <f>'Table S12a'!O29*0.3/1000000*'Table S12b'!O$4</f>
        <v>8.2986120129428284E-2</v>
      </c>
      <c r="P30" s="260">
        <f>'Table S12a'!P29*0.3/1000000*'Table S12b'!P$4</f>
        <v>4.4808036496750137E-3</v>
      </c>
      <c r="Q30" s="260">
        <f>'Table S12a'!Q29*0.3/1000000*'Table S12b'!Q$4</f>
        <v>6.0440932495920731E-3</v>
      </c>
      <c r="R30" s="260">
        <f>'Table S12a'!R29*0.3/1000000*'Table S12b'!R$4</f>
        <v>0</v>
      </c>
      <c r="S30" s="260">
        <f>'Table S12a'!S29*0.3/1000000*'Table S12b'!S$4</f>
        <v>1.8847374038501109E-3</v>
      </c>
      <c r="T30" s="260">
        <f>'Table S12a'!T29*0.3/1000000*'Table S12b'!T$4</f>
        <v>1.6578793660734132E-2</v>
      </c>
      <c r="U30" s="260">
        <f>'Table S12a'!U29*0.3/1000000*'Table S12b'!U$4</f>
        <v>1.3946864127507008E-2</v>
      </c>
      <c r="V30" s="260">
        <f>'Table S12a'!V29*0.3/1000000*'Table S12b'!V$4</f>
        <v>1.5615676484013157</v>
      </c>
      <c r="W30" s="260">
        <f t="shared" si="0"/>
        <v>0.33668785963502962</v>
      </c>
      <c r="X30" s="260">
        <f t="shared" si="1"/>
        <v>0.40088167482513698</v>
      </c>
    </row>
    <row r="31" spans="1:24">
      <c r="A31" s="89">
        <v>25</v>
      </c>
      <c r="B31" s="87" t="s">
        <v>56</v>
      </c>
      <c r="C31" s="120" t="s">
        <v>211</v>
      </c>
      <c r="D31" s="89" t="s">
        <v>208</v>
      </c>
      <c r="E31" s="120" t="s">
        <v>989</v>
      </c>
      <c r="F31" s="120" t="s">
        <v>436</v>
      </c>
      <c r="G31" s="260">
        <f>'Table S12a'!G30*0.3/1000000*'Table S12b'!G$4</f>
        <v>1.1854313100060247E-2</v>
      </c>
      <c r="H31" s="260">
        <f>'Table S12a'!H30*0.3/1000000*'Table S12b'!H$4</f>
        <v>2.471942892744345E-2</v>
      </c>
      <c r="I31" s="260">
        <f>'Table S12a'!I30*0.3/1000000*'Table S12b'!I$4</f>
        <v>0.32478390870484558</v>
      </c>
      <c r="J31" s="260">
        <f>'Table S12a'!J30*0.3/1000000*'Table S12b'!J$4</f>
        <v>1.2628428348496925</v>
      </c>
      <c r="K31" s="260">
        <f>'Table S12a'!K30*0.3/1000000*'Table S12b'!K$4</f>
        <v>8.2390522298912E-3</v>
      </c>
      <c r="L31" s="260">
        <f>'Table S12a'!L30*0.3/1000000*'Table S12b'!L$4</f>
        <v>2.7149516315235104E-2</v>
      </c>
      <c r="M31" s="260">
        <f>'Table S12a'!M30*0.3/1000000*'Table S12b'!M$4</f>
        <v>0.17043707858482215</v>
      </c>
      <c r="N31" s="260">
        <f>'Table S12a'!N30*0.3/1000000*'Table S12b'!N$4</f>
        <v>0.9437231987706185</v>
      </c>
      <c r="O31" s="260">
        <f>'Table S12a'!O30*0.3/1000000*'Table S12b'!O$4</f>
        <v>1.4698266789728949</v>
      </c>
      <c r="P31" s="260">
        <f>'Table S12a'!P30*0.3/1000000*'Table S12b'!P$4</f>
        <v>8.1166424735925488E-2</v>
      </c>
      <c r="Q31" s="260">
        <f>'Table S12a'!Q30*0.3/1000000*'Table S12b'!Q$4</f>
        <v>0.10652521900823443</v>
      </c>
      <c r="R31" s="260">
        <f>'Table S12a'!R30*0.3/1000000*'Table S12b'!R$4</f>
        <v>0</v>
      </c>
      <c r="S31" s="260">
        <f>'Table S12a'!S30*0.3/1000000*'Table S12b'!S$4</f>
        <v>3.2278400552622058E-2</v>
      </c>
      <c r="T31" s="260">
        <f>'Table S12a'!T30*0.3/1000000*'Table S12b'!T$4</f>
        <v>0.28830001324763521</v>
      </c>
      <c r="U31" s="260">
        <f>'Table S12a'!U30*0.3/1000000*'Table S12b'!U$4</f>
        <v>0.2204832595733128</v>
      </c>
      <c r="V31" s="260">
        <f>'Table S12a'!V30*0.3/1000000*'Table S12b'!V$4</f>
        <v>20.439375880319609</v>
      </c>
      <c r="W31" s="260">
        <f t="shared" si="0"/>
        <v>4.0011766212980513</v>
      </c>
      <c r="X31" s="260">
        <f t="shared" si="1"/>
        <v>4.9723293275732336</v>
      </c>
    </row>
    <row r="32" spans="1:24">
      <c r="A32" s="89">
        <v>26</v>
      </c>
      <c r="B32" s="87" t="s">
        <v>54</v>
      </c>
      <c r="C32" s="120" t="s">
        <v>211</v>
      </c>
      <c r="D32" s="89" t="s">
        <v>208</v>
      </c>
      <c r="E32" s="120" t="s">
        <v>989</v>
      </c>
      <c r="F32" s="120" t="s">
        <v>436</v>
      </c>
      <c r="G32" s="260">
        <f>'Table S12a'!G31*0.3/1000000*'Table S12b'!G$4</f>
        <v>2.166826834545104E-2</v>
      </c>
      <c r="H32" s="260">
        <f>'Table S12a'!H31*0.3/1000000*'Table S12b'!H$4</f>
        <v>4.5314513662700714E-2</v>
      </c>
      <c r="I32" s="260">
        <f>'Table S12a'!I31*0.3/1000000*'Table S12b'!I$4</f>
        <v>0.53092098254367692</v>
      </c>
      <c r="J32" s="260">
        <f>'Table S12a'!J31*0.3/1000000*'Table S12b'!J$4</f>
        <v>1.9440559630430843</v>
      </c>
      <c r="K32" s="260">
        <f>'Table S12a'!K31*0.3/1000000*'Table S12b'!K$4</f>
        <v>1.0568423381641719E-2</v>
      </c>
      <c r="L32" s="260">
        <f>'Table S12a'!L31*0.3/1000000*'Table S12b'!L$4</f>
        <v>3.0596020496872413E-2</v>
      </c>
      <c r="M32" s="260">
        <f>'Table S12a'!M31*0.3/1000000*'Table S12b'!M$4</f>
        <v>0.18742973939721658</v>
      </c>
      <c r="N32" s="260">
        <f>'Table S12a'!N31*0.3/1000000*'Table S12b'!N$4</f>
        <v>0.91359588312276163</v>
      </c>
      <c r="O32" s="260">
        <f>'Table S12a'!O31*0.3/1000000*'Table S12b'!O$4</f>
        <v>1.2708553308615667</v>
      </c>
      <c r="P32" s="260">
        <f>'Table S12a'!P31*0.3/1000000*'Table S12b'!P$4</f>
        <v>6.5402813172812518E-2</v>
      </c>
      <c r="Q32" s="260">
        <f>'Table S12a'!Q31*0.3/1000000*'Table S12b'!Q$4</f>
        <v>8.396037887811858E-2</v>
      </c>
      <c r="R32" s="260">
        <f>'Table S12a'!R31*0.3/1000000*'Table S12b'!R$4</f>
        <v>0</v>
      </c>
      <c r="S32" s="260">
        <f>'Table S12a'!S31*0.3/1000000*'Table S12b'!S$4</f>
        <v>2.5583115683473538E-2</v>
      </c>
      <c r="T32" s="260">
        <f>'Table S12a'!T31*0.3/1000000*'Table S12b'!T$4</f>
        <v>0.21897910919312299</v>
      </c>
      <c r="U32" s="260">
        <f>'Table S12a'!U31*0.3/1000000*'Table S12b'!U$4</f>
        <v>0.15927729403416743</v>
      </c>
      <c r="V32" s="260">
        <f>'Table S12a'!V31*0.3/1000000*'Table S12b'!V$4</f>
        <v>16.633700449937106</v>
      </c>
      <c r="W32" s="260">
        <f t="shared" si="0"/>
        <v>4.6594281595710889</v>
      </c>
      <c r="X32" s="260">
        <f t="shared" si="1"/>
        <v>5.5082078358166671</v>
      </c>
    </row>
    <row r="33" spans="1:24">
      <c r="A33" s="89">
        <v>27</v>
      </c>
      <c r="B33" s="87" t="s">
        <v>52</v>
      </c>
      <c r="C33" s="120" t="s">
        <v>211</v>
      </c>
      <c r="D33" s="89" t="s">
        <v>208</v>
      </c>
      <c r="E33" s="120" t="s">
        <v>989</v>
      </c>
      <c r="F33" s="120" t="s">
        <v>436</v>
      </c>
      <c r="G33" s="260">
        <f>'Table S12a'!G32*0.3/1000000*'Table S12b'!G$4</f>
        <v>1.417755303648797E-2</v>
      </c>
      <c r="H33" s="260">
        <f>'Table S12a'!H32*0.3/1000000*'Table S12b'!H$4</f>
        <v>3.0623650503938712E-2</v>
      </c>
      <c r="I33" s="260">
        <f>'Table S12a'!I32*0.3/1000000*'Table S12b'!I$4</f>
        <v>0.37764603957222542</v>
      </c>
      <c r="J33" s="260">
        <f>'Table S12a'!J32*0.3/1000000*'Table S12b'!J$4</f>
        <v>1.4845203997637755</v>
      </c>
      <c r="K33" s="260">
        <f>'Table S12a'!K32*0.3/1000000*'Table S12b'!K$4</f>
        <v>8.643652357015686E-3</v>
      </c>
      <c r="L33" s="260">
        <f>'Table S12a'!L32*0.3/1000000*'Table S12b'!L$4</f>
        <v>2.7058625851005286E-2</v>
      </c>
      <c r="M33" s="260">
        <f>'Table S12a'!M32*0.3/1000000*'Table S12b'!M$4</f>
        <v>0.1698664936427304</v>
      </c>
      <c r="N33" s="260">
        <f>'Table S12a'!N32*0.3/1000000*'Table S12b'!N$4</f>
        <v>0.84202856813507654</v>
      </c>
      <c r="O33" s="260">
        <f>'Table S12a'!O32*0.3/1000000*'Table S12b'!O$4</f>
        <v>1.2429505712335505</v>
      </c>
      <c r="P33" s="260">
        <f>'Table S12a'!P32*0.3/1000000*'Table S12b'!P$4</f>
        <v>6.71126382009746E-2</v>
      </c>
      <c r="Q33" s="260">
        <f>'Table S12a'!Q32*0.3/1000000*'Table S12b'!Q$4</f>
        <v>8.8604902819437989E-2</v>
      </c>
      <c r="R33" s="260">
        <f>'Table S12a'!R32*0.3/1000000*'Table S12b'!R$4</f>
        <v>0</v>
      </c>
      <c r="S33" s="260">
        <f>'Table S12a'!S32*0.3/1000000*'Table S12b'!S$4</f>
        <v>2.7679323650448853E-2</v>
      </c>
      <c r="T33" s="260">
        <f>'Table S12a'!T32*0.3/1000000*'Table S12b'!T$4</f>
        <v>0.24476672386375861</v>
      </c>
      <c r="U33" s="260">
        <f>'Table S12a'!U32*0.3/1000000*'Table S12b'!U$4</f>
        <v>0.17091287989374102</v>
      </c>
      <c r="V33" s="260">
        <f>'Table S12a'!V32*0.3/1000000*'Table S12b'!V$4</f>
        <v>15.197374989915989</v>
      </c>
      <c r="W33" s="260">
        <f t="shared" si="0"/>
        <v>3.9471455787046281</v>
      </c>
      <c r="X33" s="260">
        <f t="shared" si="1"/>
        <v>4.7965920225241669</v>
      </c>
    </row>
    <row r="34" spans="1:24">
      <c r="A34" s="89">
        <v>28</v>
      </c>
      <c r="B34" s="87" t="s">
        <v>50</v>
      </c>
      <c r="C34" s="120" t="s">
        <v>211</v>
      </c>
      <c r="D34" s="89" t="s">
        <v>208</v>
      </c>
      <c r="E34" s="120" t="s">
        <v>989</v>
      </c>
      <c r="F34" s="120" t="s">
        <v>436</v>
      </c>
      <c r="G34" s="260">
        <f>'Table S12a'!G33*0.3/1000000*'Table S12b'!G$4</f>
        <v>5.2641119181443307E-3</v>
      </c>
      <c r="H34" s="260">
        <f>'Table S12a'!H33*0.3/1000000*'Table S12b'!H$4</f>
        <v>1.1912274372078877E-2</v>
      </c>
      <c r="I34" s="260">
        <f>'Table S12a'!I33*0.3/1000000*'Table S12b'!I$4</f>
        <v>0.14792398865687759</v>
      </c>
      <c r="J34" s="260">
        <f>'Table S12a'!J33*0.3/1000000*'Table S12b'!J$4</f>
        <v>0.63415768180505871</v>
      </c>
      <c r="K34" s="260">
        <f>'Table S12a'!K33*0.3/1000000*'Table S12b'!K$4</f>
        <v>3.9500059997233305E-3</v>
      </c>
      <c r="L34" s="260">
        <f>'Table S12a'!L33*0.3/1000000*'Table S12b'!L$4</f>
        <v>1.2880566623864298E-2</v>
      </c>
      <c r="M34" s="260">
        <f>'Table S12a'!M33*0.3/1000000*'Table S12b'!M$4</f>
        <v>7.7626174830614195E-2</v>
      </c>
      <c r="N34" s="260">
        <f>'Table S12a'!N33*0.3/1000000*'Table S12b'!N$4</f>
        <v>0.41754146278220572</v>
      </c>
      <c r="O34" s="260">
        <f>'Table S12a'!O33*0.3/1000000*'Table S12b'!O$4</f>
        <v>0.6694377989814454</v>
      </c>
      <c r="P34" s="260">
        <f>'Table S12a'!P33*0.3/1000000*'Table S12b'!P$4</f>
        <v>3.9432039893306348E-2</v>
      </c>
      <c r="Q34" s="260">
        <f>'Table S12a'!Q33*0.3/1000000*'Table S12b'!Q$4</f>
        <v>5.4626875367905565E-2</v>
      </c>
      <c r="R34" s="260">
        <f>'Table S12a'!R33*0.3/1000000*'Table S12b'!R$4</f>
        <v>0</v>
      </c>
      <c r="S34" s="260">
        <f>'Table S12a'!S33*0.3/1000000*'Table S12b'!S$4</f>
        <v>1.7591314177600285E-2</v>
      </c>
      <c r="T34" s="260">
        <f>'Table S12a'!T33*0.3/1000000*'Table S12b'!T$4</f>
        <v>0.16048666144217563</v>
      </c>
      <c r="U34" s="260">
        <f>'Table S12a'!U33*0.3/1000000*'Table S12b'!U$4</f>
        <v>0.12134069596050644</v>
      </c>
      <c r="V34" s="260">
        <f>'Table S12a'!V33*0.3/1000000*'Table S12b'!V$4</f>
        <v>7.9793027869714264</v>
      </c>
      <c r="W34" s="260">
        <f t="shared" si="0"/>
        <v>1.8690609322255876</v>
      </c>
      <c r="X34" s="260">
        <f t="shared" si="1"/>
        <v>2.3741716528115067</v>
      </c>
    </row>
    <row r="35" spans="1:24">
      <c r="A35" s="89">
        <v>29</v>
      </c>
      <c r="B35" s="87" t="s">
        <v>44</v>
      </c>
      <c r="C35" s="120" t="s">
        <v>211</v>
      </c>
      <c r="D35" s="89" t="s">
        <v>208</v>
      </c>
      <c r="E35" s="120" t="s">
        <v>989</v>
      </c>
      <c r="F35" s="120" t="s">
        <v>436</v>
      </c>
      <c r="G35" s="260">
        <f>'Table S12a'!G34*0.3/1000000*'Table S12b'!G$4</f>
        <v>5.408876969244596E-3</v>
      </c>
      <c r="H35" s="260">
        <f>'Table S12a'!H34*0.3/1000000*'Table S12b'!H$4</f>
        <v>1.2114805124489631E-2</v>
      </c>
      <c r="I35" s="260">
        <f>'Table S12a'!I34*0.3/1000000*'Table S12b'!I$4</f>
        <v>0.16020773508335515</v>
      </c>
      <c r="J35" s="260">
        <f>'Table S12a'!J34*0.3/1000000*'Table S12b'!J$4</f>
        <v>0.62292861473433669</v>
      </c>
      <c r="K35" s="260">
        <f>'Table S12a'!K34*0.3/1000000*'Table S12b'!K$4</f>
        <v>3.8502163744671622E-3</v>
      </c>
      <c r="L35" s="260">
        <f>'Table S12a'!L34*0.3/1000000*'Table S12b'!L$4</f>
        <v>1.395018092830215E-2</v>
      </c>
      <c r="M35" s="260">
        <f>'Table S12a'!M34*0.3/1000000*'Table S12b'!M$4</f>
        <v>9.2479557523349257E-2</v>
      </c>
      <c r="N35" s="260">
        <f>'Table S12a'!N34*0.3/1000000*'Table S12b'!N$4</f>
        <v>0.50541620200826465</v>
      </c>
      <c r="O35" s="260">
        <f>'Table S12a'!O34*0.3/1000000*'Table S12b'!O$4</f>
        <v>0.79094022565463284</v>
      </c>
      <c r="P35" s="260">
        <f>'Table S12a'!P34*0.3/1000000*'Table S12b'!P$4</f>
        <v>5.1603703669339605E-2</v>
      </c>
      <c r="Q35" s="260">
        <f>'Table S12a'!Q34*0.3/1000000*'Table S12b'!Q$4</f>
        <v>7.0061615776565875E-2</v>
      </c>
      <c r="R35" s="260">
        <f>'Table S12a'!R34*0.3/1000000*'Table S12b'!R$4</f>
        <v>0</v>
      </c>
      <c r="S35" s="260">
        <f>'Table S12a'!S34*0.3/1000000*'Table S12b'!S$4</f>
        <v>2.259036299184632E-2</v>
      </c>
      <c r="T35" s="260">
        <f>'Table S12a'!T34*0.3/1000000*'Table S12b'!T$4</f>
        <v>0.20541610105698146</v>
      </c>
      <c r="U35" s="260">
        <f>'Table S12a'!U34*0.3/1000000*'Table S12b'!U$4</f>
        <v>0.14048017819085695</v>
      </c>
      <c r="V35" s="260">
        <f>'Table S12a'!V34*0.3/1000000*'Table S12b'!V$4</f>
        <v>10.562336346730465</v>
      </c>
      <c r="W35" s="260">
        <f t="shared" si="0"/>
        <v>2.0794927774805894</v>
      </c>
      <c r="X35" s="260">
        <f t="shared" si="1"/>
        <v>2.6974483760860322</v>
      </c>
    </row>
    <row r="36" spans="1:24">
      <c r="A36" s="89">
        <v>30</v>
      </c>
      <c r="B36" s="87" t="s">
        <v>46</v>
      </c>
      <c r="C36" s="120" t="s">
        <v>211</v>
      </c>
      <c r="D36" s="89" t="s">
        <v>208</v>
      </c>
      <c r="E36" s="120" t="s">
        <v>989</v>
      </c>
      <c r="F36" s="120" t="s">
        <v>436</v>
      </c>
      <c r="G36" s="260">
        <f>'Table S12a'!G35*0.3/1000000*'Table S12b'!G$4</f>
        <v>2.4037842713406525E-2</v>
      </c>
      <c r="H36" s="260">
        <f>'Table S12a'!H35*0.3/1000000*'Table S12b'!H$4</f>
        <v>4.4036008472814685E-2</v>
      </c>
      <c r="I36" s="260">
        <f>'Table S12a'!I35*0.3/1000000*'Table S12b'!I$4</f>
        <v>0.51738475352698277</v>
      </c>
      <c r="J36" s="260">
        <f>'Table S12a'!J35*0.3/1000000*'Table S12b'!J$4</f>
        <v>1.8698717951548245</v>
      </c>
      <c r="K36" s="260">
        <f>'Table S12a'!K35*0.3/1000000*'Table S12b'!K$4</f>
        <v>8.9802024975768578E-3</v>
      </c>
      <c r="L36" s="260">
        <f>'Table S12a'!L35*0.3/1000000*'Table S12b'!L$4</f>
        <v>2.3576991336614912E-2</v>
      </c>
      <c r="M36" s="260">
        <f>'Table S12a'!M35*0.3/1000000*'Table S12b'!M$4</f>
        <v>0.14706702748047432</v>
      </c>
      <c r="N36" s="260">
        <f>'Table S12a'!N35*0.3/1000000*'Table S12b'!N$4</f>
        <v>0.64429827451478505</v>
      </c>
      <c r="O36" s="260">
        <f>'Table S12a'!O35*0.3/1000000*'Table S12b'!O$4</f>
        <v>0.81596052552189469</v>
      </c>
      <c r="P36" s="260">
        <f>'Table S12a'!P35*0.3/1000000*'Table S12b'!P$4</f>
        <v>3.9747504486933947E-2</v>
      </c>
      <c r="Q36" s="260">
        <f>'Table S12a'!Q35*0.3/1000000*'Table S12b'!Q$4</f>
        <v>4.9651787195762694E-2</v>
      </c>
      <c r="R36" s="260">
        <f>'Table S12a'!R35*0.3/1000000*'Table S12b'!R$4</f>
        <v>0</v>
      </c>
      <c r="S36" s="260">
        <f>'Table S12a'!S35*0.3/1000000*'Table S12b'!S$4</f>
        <v>1.5821504098866401E-2</v>
      </c>
      <c r="T36" s="260">
        <f>'Table S12a'!T35*0.3/1000000*'Table S12b'!T$4</f>
        <v>0.13607865487322371</v>
      </c>
      <c r="U36" s="260">
        <f>'Table S12a'!U35*0.3/1000000*'Table S12b'!U$4</f>
        <v>8.292990506377923E-2</v>
      </c>
      <c r="V36" s="260">
        <f>'Table S12a'!V35*0.3/1000000*'Table S12b'!V$4</f>
        <v>10.013546401339564</v>
      </c>
      <c r="W36" s="260">
        <f t="shared" si="0"/>
        <v>3.8475153487184874</v>
      </c>
      <c r="X36" s="260">
        <f t="shared" si="1"/>
        <v>4.4194427769379407</v>
      </c>
    </row>
    <row r="37" spans="1:24">
      <c r="A37" s="89">
        <v>31</v>
      </c>
      <c r="B37" s="87" t="s">
        <v>48</v>
      </c>
      <c r="C37" s="120" t="s">
        <v>211</v>
      </c>
      <c r="D37" s="89" t="s">
        <v>208</v>
      </c>
      <c r="E37" s="120" t="s">
        <v>989</v>
      </c>
      <c r="F37" s="120" t="s">
        <v>436</v>
      </c>
      <c r="G37" s="260">
        <f>'Table S12a'!G36*0.3/1000000*'Table S12b'!G$4</f>
        <v>1.7989058614307548E-2</v>
      </c>
      <c r="H37" s="260">
        <f>'Table S12a'!H36*0.3/1000000*'Table S12b'!H$4</f>
        <v>3.5369525726966097E-2</v>
      </c>
      <c r="I37" s="260">
        <f>'Table S12a'!I36*0.3/1000000*'Table S12b'!I$4</f>
        <v>0.4011182451292602</v>
      </c>
      <c r="J37" s="260">
        <f>'Table S12a'!J36*0.3/1000000*'Table S12b'!J$4</f>
        <v>1.4720103210868192</v>
      </c>
      <c r="K37" s="260">
        <f>'Table S12a'!K36*0.3/1000000*'Table S12b'!K$4</f>
        <v>7.7484105230709874E-3</v>
      </c>
      <c r="L37" s="260">
        <f>'Table S12a'!L36*0.3/1000000*'Table S12b'!L$4</f>
        <v>2.1996958189001301E-2</v>
      </c>
      <c r="M37" s="260">
        <f>'Table S12a'!M36*0.3/1000000*'Table S12b'!M$4</f>
        <v>0.14331581386796013</v>
      </c>
      <c r="N37" s="260">
        <f>'Table S12a'!N36*0.3/1000000*'Table S12b'!N$4</f>
        <v>0.73686848143261019</v>
      </c>
      <c r="O37" s="260">
        <f>'Table S12a'!O36*0.3/1000000*'Table S12b'!O$4</f>
        <v>1.088466805865838</v>
      </c>
      <c r="P37" s="260">
        <f>'Table S12a'!P36*0.3/1000000*'Table S12b'!P$4</f>
        <v>6.1615121525911455E-2</v>
      </c>
      <c r="Q37" s="260">
        <f>'Table S12a'!Q36*0.3/1000000*'Table S12b'!Q$4</f>
        <v>8.2524289486353763E-2</v>
      </c>
      <c r="R37" s="260">
        <f>'Table S12a'!R36*0.3/1000000*'Table S12b'!R$4</f>
        <v>0</v>
      </c>
      <c r="S37" s="260">
        <f>'Table S12a'!S36*0.3/1000000*'Table S12b'!S$4</f>
        <v>2.7547982344521525E-2</v>
      </c>
      <c r="T37" s="260">
        <f>'Table S12a'!T36*0.3/1000000*'Table S12b'!T$4</f>
        <v>0.24410698421796573</v>
      </c>
      <c r="U37" s="260">
        <f>'Table S12a'!U36*0.3/1000000*'Table S12b'!U$4</f>
        <v>0.13840495095801039</v>
      </c>
      <c r="V37" s="260">
        <f>'Table S12a'!V36*0.3/1000000*'Table S12b'!V$4</f>
        <v>14.961814166598442</v>
      </c>
      <c r="W37" s="260">
        <f t="shared" si="0"/>
        <v>3.6984638535145273</v>
      </c>
      <c r="X37" s="260">
        <f t="shared" si="1"/>
        <v>4.4790829489685962</v>
      </c>
    </row>
    <row r="38" spans="1:24">
      <c r="A38" s="89">
        <v>32</v>
      </c>
      <c r="B38" s="87" t="s">
        <v>336</v>
      </c>
      <c r="C38" s="120" t="s">
        <v>211</v>
      </c>
      <c r="D38" s="89" t="s">
        <v>344</v>
      </c>
      <c r="E38" s="120" t="s">
        <v>1001</v>
      </c>
      <c r="F38" s="120" t="s">
        <v>435</v>
      </c>
      <c r="G38" s="260">
        <f>'Table S12a'!G37*0.3/1000000*'Table S12b'!G$4</f>
        <v>3.3740772851130418E-2</v>
      </c>
      <c r="H38" s="260">
        <f>'Table S12a'!H37*0.3/1000000*'Table S12b'!H$4</f>
        <v>7.3466874551771907E-2</v>
      </c>
      <c r="I38" s="260">
        <f>'Table S12a'!I37*0.3/1000000*'Table S12b'!I$4</f>
        <v>0.8368956435557563</v>
      </c>
      <c r="J38" s="260">
        <f>'Table S12a'!J37*0.3/1000000*'Table S12b'!J$4</f>
        <v>3.0650525547546024</v>
      </c>
      <c r="K38" s="260">
        <f>'Table S12a'!K37*0.3/1000000*'Table S12b'!K$4</f>
        <v>1.459433638202017E-2</v>
      </c>
      <c r="L38" s="260">
        <f>'Table S12a'!L37*0.3/1000000*'Table S12b'!L$4</f>
        <v>3.7477630708378826E-2</v>
      </c>
      <c r="M38" s="260">
        <f>'Table S12a'!M37*0.3/1000000*'Table S12b'!M$4</f>
        <v>0.29577314843814323</v>
      </c>
      <c r="N38" s="260">
        <f>'Table S12a'!N37*0.3/1000000*'Table S12b'!N$4</f>
        <v>1.3045031647844241</v>
      </c>
      <c r="O38" s="260">
        <f>'Table S12a'!O37*0.3/1000000*'Table S12b'!O$4</f>
        <v>1.8269535760912814</v>
      </c>
      <c r="P38" s="260">
        <f>'Table S12a'!P37*0.3/1000000*'Table S12b'!P$4</f>
        <v>9.6748624064904726E-2</v>
      </c>
      <c r="Q38" s="260">
        <f>'Table S12a'!Q37*0.3/1000000*'Table S12b'!Q$4</f>
        <v>0.12158136378682741</v>
      </c>
      <c r="R38" s="260">
        <f>'Table S12a'!R37*0.3/1000000*'Table S12b'!R$4</f>
        <v>0</v>
      </c>
      <c r="S38" s="260">
        <f>'Table S12a'!S37*0.3/1000000*'Table S12b'!S$4</f>
        <v>3.162739054509988E-2</v>
      </c>
      <c r="T38" s="260">
        <f>'Table S12a'!T37*0.3/1000000*'Table S12b'!T$4</f>
        <v>0.28637282072350151</v>
      </c>
      <c r="U38" s="260">
        <f>'Table S12a'!U37*0.3/1000000*'Table S12b'!U$4</f>
        <v>0.30516383330555497</v>
      </c>
      <c r="V38" s="260">
        <f>'Table S12a'!V37*0.3/1000000*'Table S12b'!V$4</f>
        <v>13.69155719622303</v>
      </c>
      <c r="W38" s="260">
        <f t="shared" si="0"/>
        <v>7.0334049391860649</v>
      </c>
      <c r="X38" s="260">
        <f t="shared" si="1"/>
        <v>8.3299517345433944</v>
      </c>
    </row>
    <row r="39" spans="1:24">
      <c r="A39" s="89">
        <v>33</v>
      </c>
      <c r="B39" s="87" t="s">
        <v>337</v>
      </c>
      <c r="C39" s="120" t="s">
        <v>211</v>
      </c>
      <c r="D39" s="89" t="s">
        <v>344</v>
      </c>
      <c r="E39" s="120" t="s">
        <v>990</v>
      </c>
      <c r="F39" s="120" t="s">
        <v>435</v>
      </c>
      <c r="G39" s="260">
        <f>'Table S12a'!G38*0.3/1000000*'Table S12b'!G$4</f>
        <v>4.6513370998024509E-2</v>
      </c>
      <c r="H39" s="260">
        <f>'Table S12a'!H38*0.3/1000000*'Table S12b'!H$4</f>
        <v>0.12583104778975815</v>
      </c>
      <c r="I39" s="260">
        <f>'Table S12a'!I38*0.3/1000000*'Table S12b'!I$4</f>
        <v>1.7145246373018828</v>
      </c>
      <c r="J39" s="260">
        <f>'Table S12a'!J38*0.3/1000000*'Table S12b'!J$4</f>
        <v>7.0028681676082378</v>
      </c>
      <c r="K39" s="260">
        <f>'Table S12a'!K38*0.3/1000000*'Table S12b'!K$4</f>
        <v>3.7660090849852099E-2</v>
      </c>
      <c r="L39" s="260">
        <f>'Table S12a'!L38*0.3/1000000*'Table S12b'!L$4</f>
        <v>9.6318207486123894E-2</v>
      </c>
      <c r="M39" s="260">
        <f>'Table S12a'!M38*0.3/1000000*'Table S12b'!M$4</f>
        <v>0.7110787463184971</v>
      </c>
      <c r="N39" s="260">
        <f>'Table S12a'!N38*0.3/1000000*'Table S12b'!N$4</f>
        <v>3.229425866802472</v>
      </c>
      <c r="O39" s="260">
        <f>'Table S12a'!O38*0.3/1000000*'Table S12b'!O$4</f>
        <v>4.4749865055123328</v>
      </c>
      <c r="P39" s="260">
        <f>'Table S12a'!P38*0.3/1000000*'Table S12b'!P$4</f>
        <v>0.23036298541303216</v>
      </c>
      <c r="Q39" s="260">
        <f>'Table S12a'!Q38*0.3/1000000*'Table S12b'!Q$4</f>
        <v>0.2929292185866782</v>
      </c>
      <c r="R39" s="260">
        <f>'Table S12a'!R38*0.3/1000000*'Table S12b'!R$4</f>
        <v>0</v>
      </c>
      <c r="S39" s="260">
        <f>'Table S12a'!S38*0.3/1000000*'Table S12b'!S$4</f>
        <v>8.6599932526794848E-2</v>
      </c>
      <c r="T39" s="260">
        <f>'Table S12a'!T38*0.3/1000000*'Table S12b'!T$4</f>
        <v>0.78187420595920121</v>
      </c>
      <c r="U39" s="260">
        <f>'Table S12a'!U38*0.3/1000000*'Table S12b'!U$4</f>
        <v>0.53972310027154125</v>
      </c>
      <c r="V39" s="260">
        <f>'Table S12a'!V38*0.3/1000000*'Table S12b'!V$4</f>
        <v>16.712445043909835</v>
      </c>
      <c r="W39" s="260">
        <f t="shared" si="0"/>
        <v>16.421805177224925</v>
      </c>
      <c r="X39" s="260">
        <f t="shared" si="1"/>
        <v>19.370696083424431</v>
      </c>
    </row>
    <row r="40" spans="1:24">
      <c r="A40" s="89">
        <v>34</v>
      </c>
      <c r="B40" s="87" t="s">
        <v>76</v>
      </c>
      <c r="C40" s="120" t="s">
        <v>211</v>
      </c>
      <c r="D40" s="89" t="s">
        <v>218</v>
      </c>
      <c r="E40" s="120" t="s">
        <v>991</v>
      </c>
      <c r="F40" s="120" t="s">
        <v>437</v>
      </c>
      <c r="G40" s="260">
        <f>'Table S12a'!G39*0.3/1000000*'Table S12b'!G$4</f>
        <v>1.2075200141829381E-2</v>
      </c>
      <c r="H40" s="260">
        <f>'Table S12a'!H39*0.3/1000000*'Table S12b'!H$4</f>
        <v>2.2800260579878127E-2</v>
      </c>
      <c r="I40" s="260">
        <f>'Table S12a'!I39*0.3/1000000*'Table S12b'!I$4</f>
        <v>0.2785985359246142</v>
      </c>
      <c r="J40" s="260">
        <f>'Table S12a'!J39*0.3/1000000*'Table S12b'!J$4</f>
        <v>1.1573315202039502</v>
      </c>
      <c r="K40" s="260">
        <f>'Table S12a'!K39*0.3/1000000*'Table S12b'!K$4</f>
        <v>7.4394011303263808E-3</v>
      </c>
      <c r="L40" s="260">
        <f>'Table S12a'!L39*0.3/1000000*'Table S12b'!L$4</f>
        <v>2.8302316222335044E-2</v>
      </c>
      <c r="M40" s="260">
        <f>'Table S12a'!M39*0.3/1000000*'Table S12b'!M$4</f>
        <v>0.1827504353215646</v>
      </c>
      <c r="N40" s="260">
        <f>'Table S12a'!N39*0.3/1000000*'Table S12b'!N$4</f>
        <v>0.96371733433779283</v>
      </c>
      <c r="O40" s="260">
        <f>'Table S12a'!O39*0.3/1000000*'Table S12b'!O$4</f>
        <v>1.6237734717358883</v>
      </c>
      <c r="P40" s="260">
        <f>'Table S12a'!P39*0.3/1000000*'Table S12b'!P$4</f>
        <v>0.10056841021941142</v>
      </c>
      <c r="Q40" s="260">
        <f>'Table S12a'!Q39*0.3/1000000*'Table S12b'!Q$4</f>
        <v>0.14214195607550736</v>
      </c>
      <c r="R40" s="260">
        <f>'Table S12a'!R39*0.3/1000000*'Table S12b'!R$4</f>
        <v>0</v>
      </c>
      <c r="S40" s="260">
        <f>'Table S12a'!S39*0.3/1000000*'Table S12b'!S$4</f>
        <v>4.6936011488776887E-2</v>
      </c>
      <c r="T40" s="260">
        <f>'Table S12a'!T39*0.3/1000000*'Table S12b'!T$4</f>
        <v>0.43506969513307214</v>
      </c>
      <c r="U40" s="260">
        <f>'Table S12a'!U39*0.3/1000000*'Table S12b'!U$4</f>
        <v>0.28019228542386332</v>
      </c>
      <c r="V40" s="260">
        <f>'Table S12a'!V39*0.3/1000000*'Table S12b'!V$4</f>
        <v>19.828792829657523</v>
      </c>
      <c r="W40" s="260">
        <f t="shared" si="0"/>
        <v>4.0234208622022454</v>
      </c>
      <c r="X40" s="260">
        <f t="shared" si="1"/>
        <v>5.2816968339388106</v>
      </c>
    </row>
    <row r="41" spans="1:24">
      <c r="A41" s="89">
        <v>35</v>
      </c>
      <c r="B41" s="87" t="s">
        <v>78</v>
      </c>
      <c r="C41" s="120" t="s">
        <v>211</v>
      </c>
      <c r="D41" s="89" t="s">
        <v>218</v>
      </c>
      <c r="E41" s="120" t="s">
        <v>991</v>
      </c>
      <c r="F41" s="120" t="s">
        <v>437</v>
      </c>
      <c r="G41" s="260">
        <f>'Table S12a'!G40*0.3/1000000*'Table S12b'!G$4</f>
        <v>1.0743599123682782E-2</v>
      </c>
      <c r="H41" s="260">
        <f>'Table S12a'!H40*0.3/1000000*'Table S12b'!H$4</f>
        <v>2.0031657509464364E-2</v>
      </c>
      <c r="I41" s="260">
        <f>'Table S12a'!I40*0.3/1000000*'Table S12b'!I$4</f>
        <v>0.23216544660384519</v>
      </c>
      <c r="J41" s="260">
        <f>'Table S12a'!J40*0.3/1000000*'Table S12b'!J$4</f>
        <v>0.92586521616316042</v>
      </c>
      <c r="K41" s="260">
        <f>'Table S12a'!K40*0.3/1000000*'Table S12b'!K$4</f>
        <v>5.31385795023313E-3</v>
      </c>
      <c r="L41" s="260">
        <f>'Table S12a'!L40*0.3/1000000*'Table S12b'!L$4</f>
        <v>1.9060743578307275E-2</v>
      </c>
      <c r="M41" s="260">
        <f>'Table S12a'!M40*0.3/1000000*'Table S12b'!M$4</f>
        <v>0.14794082859364757</v>
      </c>
      <c r="N41" s="260">
        <f>'Table S12a'!N40*0.3/1000000*'Table S12b'!N$4</f>
        <v>0.77097386747023444</v>
      </c>
      <c r="O41" s="260">
        <f>'Table S12a'!O40*0.3/1000000*'Table S12b'!O$4</f>
        <v>1.2280639702204199</v>
      </c>
      <c r="P41" s="260">
        <f>'Table S12a'!P40*0.3/1000000*'Table S12b'!P$4</f>
        <v>7.7360315553393399E-2</v>
      </c>
      <c r="Q41" s="260">
        <f>'Table S12a'!Q40*0.3/1000000*'Table S12b'!Q$4</f>
        <v>0.102335762027151</v>
      </c>
      <c r="R41" s="260">
        <f>'Table S12a'!R40*0.3/1000000*'Table S12b'!R$4</f>
        <v>0</v>
      </c>
      <c r="S41" s="260">
        <f>'Table S12a'!S40*0.3/1000000*'Table S12b'!S$4</f>
        <v>2.9581519845867797E-2</v>
      </c>
      <c r="T41" s="260">
        <f>'Table S12a'!T40*0.3/1000000*'Table S12b'!T$4</f>
        <v>0.26169605722290062</v>
      </c>
      <c r="U41" s="260">
        <f>'Table S12a'!U40*0.3/1000000*'Table S12b'!U$4</f>
        <v>0.24860811039282527</v>
      </c>
      <c r="V41" s="260">
        <f>'Table S12a'!V40*0.3/1000000*'Table S12b'!V$4</f>
        <v>9.6907634129905169</v>
      </c>
      <c r="W41" s="260">
        <f t="shared" si="0"/>
        <v>3.15706850045766</v>
      </c>
      <c r="X41" s="260">
        <f t="shared" si="1"/>
        <v>4.0797409522551344</v>
      </c>
    </row>
    <row r="42" spans="1:24">
      <c r="A42" s="89">
        <v>36</v>
      </c>
      <c r="B42" s="120">
        <v>124331</v>
      </c>
      <c r="C42" s="120" t="s">
        <v>211</v>
      </c>
      <c r="D42" s="89" t="s">
        <v>218</v>
      </c>
      <c r="E42" s="120" t="s">
        <v>991</v>
      </c>
      <c r="F42" s="120" t="s">
        <v>437</v>
      </c>
      <c r="G42" s="260">
        <f>'Table S12a'!G41*0.3/1000000*'Table S12b'!G$4</f>
        <v>7.8103702061678888E-3</v>
      </c>
      <c r="H42" s="260">
        <f>'Table S12a'!H41*0.3/1000000*'Table S12b'!H$4</f>
        <v>1.6842577879336469E-2</v>
      </c>
      <c r="I42" s="260">
        <f>'Table S12a'!I41*0.3/1000000*'Table S12b'!I$4</f>
        <v>0.21349868287254864</v>
      </c>
      <c r="J42" s="260">
        <f>'Table S12a'!J41*0.3/1000000*'Table S12b'!J$4</f>
        <v>0.8873279694291496</v>
      </c>
      <c r="K42" s="260">
        <f>'Table S12a'!K41*0.3/1000000*'Table S12b'!K$4</f>
        <v>5.8240755839763271E-3</v>
      </c>
      <c r="L42" s="260">
        <f>'Table S12a'!L41*0.3/1000000*'Table S12b'!L$4</f>
        <v>2.1076837183148851E-2</v>
      </c>
      <c r="M42" s="260">
        <f>'Table S12a'!M41*0.3/1000000*'Table S12b'!M$4</f>
        <v>0.1487750412580309</v>
      </c>
      <c r="N42" s="260">
        <f>'Table S12a'!N41*0.3/1000000*'Table S12b'!N$4</f>
        <v>0.83690717935090808</v>
      </c>
      <c r="O42" s="260">
        <f>'Table S12a'!O41*0.3/1000000*'Table S12b'!O$4</f>
        <v>1.4697892092004159</v>
      </c>
      <c r="P42" s="260">
        <f>'Table S12a'!P41*0.3/1000000*'Table S12b'!P$4</f>
        <v>9.2295862449331925E-2</v>
      </c>
      <c r="Q42" s="260">
        <f>'Table S12a'!Q41*0.3/1000000*'Table S12b'!Q$4</f>
        <v>0.12614898636781677</v>
      </c>
      <c r="R42" s="260">
        <f>'Table S12a'!R41*0.3/1000000*'Table S12b'!R$4</f>
        <v>0</v>
      </c>
      <c r="S42" s="260">
        <f>'Table S12a'!S41*0.3/1000000*'Table S12b'!S$4</f>
        <v>4.3352074302598957E-2</v>
      </c>
      <c r="T42" s="260">
        <f>'Table S12a'!T41*0.3/1000000*'Table S12b'!T$4</f>
        <v>0.39080666792386953</v>
      </c>
      <c r="U42" s="260">
        <f>'Table S12a'!U41*0.3/1000000*'Table S12b'!U$4</f>
        <v>0.21304468483833</v>
      </c>
      <c r="V42" s="260">
        <f>'Table S12a'!V41*0.3/1000000*'Table S12b'!V$4</f>
        <v>12.696575841429389</v>
      </c>
      <c r="W42" s="260">
        <f t="shared" si="0"/>
        <v>3.4075230408530226</v>
      </c>
      <c r="X42" s="260">
        <f t="shared" si="1"/>
        <v>4.4735002188456292</v>
      </c>
    </row>
    <row r="43" spans="1:24">
      <c r="A43" s="89">
        <v>37</v>
      </c>
      <c r="B43" s="120">
        <v>124332</v>
      </c>
      <c r="C43" s="120" t="s">
        <v>211</v>
      </c>
      <c r="D43" s="89" t="s">
        <v>218</v>
      </c>
      <c r="E43" s="120" t="s">
        <v>991</v>
      </c>
      <c r="F43" s="120" t="s">
        <v>437</v>
      </c>
      <c r="G43" s="260">
        <f>'Table S12a'!G42*0.3/1000000*'Table S12b'!G$4</f>
        <v>7.5073666895276916E-3</v>
      </c>
      <c r="H43" s="260">
        <f>'Table S12a'!H42*0.3/1000000*'Table S12b'!H$4</f>
        <v>1.5945587991399602E-2</v>
      </c>
      <c r="I43" s="260">
        <f>'Table S12a'!I42*0.3/1000000*'Table S12b'!I$4</f>
        <v>0.192374573228526</v>
      </c>
      <c r="J43" s="260">
        <f>'Table S12a'!J42*0.3/1000000*'Table S12b'!J$4</f>
        <v>0.75048565794194666</v>
      </c>
      <c r="K43" s="260">
        <f>'Table S12a'!K42*0.3/1000000*'Table S12b'!K$4</f>
        <v>4.3811517467364633E-3</v>
      </c>
      <c r="L43" s="260">
        <f>'Table S12a'!L42*0.3/1000000*'Table S12b'!L$4</f>
        <v>1.4442274584958717E-2</v>
      </c>
      <c r="M43" s="260">
        <f>'Table S12a'!M42*0.3/1000000*'Table S12b'!M$4</f>
        <v>9.9571535187709337E-2</v>
      </c>
      <c r="N43" s="260">
        <f>'Table S12a'!N42*0.3/1000000*'Table S12b'!N$4</f>
        <v>0.53685755032761995</v>
      </c>
      <c r="O43" s="260">
        <f>'Table S12a'!O42*0.3/1000000*'Table S12b'!O$4</f>
        <v>0.88228961890999325</v>
      </c>
      <c r="P43" s="260">
        <f>'Table S12a'!P42*0.3/1000000*'Table S12b'!P$4</f>
        <v>5.4221198190031974E-2</v>
      </c>
      <c r="Q43" s="260">
        <f>'Table S12a'!Q42*0.3/1000000*'Table S12b'!Q$4</f>
        <v>7.2205537243518039E-2</v>
      </c>
      <c r="R43" s="260">
        <f>'Table S12a'!R42*0.3/1000000*'Table S12b'!R$4</f>
        <v>0</v>
      </c>
      <c r="S43" s="260">
        <f>'Table S12a'!S42*0.3/1000000*'Table S12b'!S$4</f>
        <v>2.4305228911861782E-2</v>
      </c>
      <c r="T43" s="260">
        <f>'Table S12a'!T42*0.3/1000000*'Table S12b'!T$4</f>
        <v>0.21324954721941383</v>
      </c>
      <c r="U43" s="260">
        <f>'Table S12a'!U42*0.3/1000000*'Table S12b'!U$4</f>
        <v>0.12721024935436792</v>
      </c>
      <c r="V43" s="260">
        <f>'Table S12a'!V42*0.3/1000000*'Table S12b'!V$4</f>
        <v>9.0090979484321121</v>
      </c>
      <c r="W43" s="260">
        <f t="shared" si="0"/>
        <v>2.362007400408086</v>
      </c>
      <c r="X43" s="260">
        <f t="shared" si="1"/>
        <v>2.9950470775276115</v>
      </c>
    </row>
    <row r="44" spans="1:24">
      <c r="A44" s="89">
        <v>38</v>
      </c>
      <c r="B44" s="120">
        <v>124333</v>
      </c>
      <c r="C44" s="120" t="s">
        <v>211</v>
      </c>
      <c r="D44" s="89" t="s">
        <v>218</v>
      </c>
      <c r="E44" s="120" t="s">
        <v>991</v>
      </c>
      <c r="F44" s="120" t="s">
        <v>437</v>
      </c>
      <c r="G44" s="260">
        <f>'Table S12a'!G43*0.3/1000000*'Table S12b'!G$4</f>
        <v>7.542421304633647E-3</v>
      </c>
      <c r="H44" s="260">
        <f>'Table S12a'!H43*0.3/1000000*'Table S12b'!H$4</f>
        <v>1.7149122212959143E-2</v>
      </c>
      <c r="I44" s="260">
        <f>'Table S12a'!I43*0.3/1000000*'Table S12b'!I$4</f>
        <v>0.20814438004863556</v>
      </c>
      <c r="J44" s="260">
        <f>'Table S12a'!J43*0.3/1000000*'Table S12b'!J$4</f>
        <v>0.8361118562981924</v>
      </c>
      <c r="K44" s="260">
        <f>'Table S12a'!K43*0.3/1000000*'Table S12b'!K$4</f>
        <v>5.1559768995707769E-3</v>
      </c>
      <c r="L44" s="260">
        <f>'Table S12a'!L43*0.3/1000000*'Table S12b'!L$4</f>
        <v>1.7265261110187873E-2</v>
      </c>
      <c r="M44" s="260">
        <f>'Table S12a'!M43*0.3/1000000*'Table S12b'!M$4</f>
        <v>0.11309918506266727</v>
      </c>
      <c r="N44" s="260">
        <f>'Table S12a'!N43*0.3/1000000*'Table S12b'!N$4</f>
        <v>0.62191550889879599</v>
      </c>
      <c r="O44" s="260">
        <f>'Table S12a'!O43*0.3/1000000*'Table S12b'!O$4</f>
        <v>1.0105135767740696</v>
      </c>
      <c r="P44" s="260">
        <f>'Table S12a'!P43*0.3/1000000*'Table S12b'!P$4</f>
        <v>5.9616958502546918E-2</v>
      </c>
      <c r="Q44" s="260">
        <f>'Table S12a'!Q43*0.3/1000000*'Table S12b'!Q$4</f>
        <v>7.826337242449484E-2</v>
      </c>
      <c r="R44" s="260">
        <f>'Table S12a'!R43*0.3/1000000*'Table S12b'!R$4</f>
        <v>0</v>
      </c>
      <c r="S44" s="260">
        <f>'Table S12a'!S43*0.3/1000000*'Table S12b'!S$4</f>
        <v>2.5927838617528186E-2</v>
      </c>
      <c r="T44" s="260">
        <f>'Table S12a'!T43*0.3/1000000*'Table S12b'!T$4</f>
        <v>0.22412981029198267</v>
      </c>
      <c r="U44" s="260">
        <f>'Table S12a'!U43*0.3/1000000*'Table S12b'!U$4</f>
        <v>0.13170794065602137</v>
      </c>
      <c r="V44" s="260">
        <f>'Table S12a'!V43*0.3/1000000*'Table S12b'!V$4</f>
        <v>10.639973245870081</v>
      </c>
      <c r="W44" s="260">
        <f t="shared" si="0"/>
        <v>2.6766853220196936</v>
      </c>
      <c r="X44" s="260">
        <f t="shared" si="1"/>
        <v>3.3565432091022864</v>
      </c>
    </row>
    <row r="45" spans="1:24">
      <c r="A45" s="89">
        <v>39</v>
      </c>
      <c r="B45" s="120">
        <v>124338</v>
      </c>
      <c r="C45" s="120" t="s">
        <v>211</v>
      </c>
      <c r="D45" s="89" t="s">
        <v>218</v>
      </c>
      <c r="E45" s="120" t="s">
        <v>991</v>
      </c>
      <c r="F45" s="120" t="s">
        <v>437</v>
      </c>
      <c r="G45" s="260">
        <f>'Table S12a'!G44*0.3/1000000*'Table S12b'!G$4</f>
        <v>9.9279612393331062E-3</v>
      </c>
      <c r="H45" s="260">
        <f>'Table S12a'!H44*0.3/1000000*'Table S12b'!H$4</f>
        <v>2.2441720076509363E-2</v>
      </c>
      <c r="I45" s="260">
        <f>'Table S12a'!I44*0.3/1000000*'Table S12b'!I$4</f>
        <v>0.27595338615431741</v>
      </c>
      <c r="J45" s="260">
        <f>'Table S12a'!J44*0.3/1000000*'Table S12b'!J$4</f>
        <v>1.0797746844827976</v>
      </c>
      <c r="K45" s="260">
        <f>'Table S12a'!K44*0.3/1000000*'Table S12b'!K$4</f>
        <v>6.4906842019449998E-3</v>
      </c>
      <c r="L45" s="260">
        <f>'Table S12a'!L44*0.3/1000000*'Table S12b'!L$4</f>
        <v>2.1876803396315141E-2</v>
      </c>
      <c r="M45" s="260">
        <f>'Table S12a'!M44*0.3/1000000*'Table S12b'!M$4</f>
        <v>0.13779527067651939</v>
      </c>
      <c r="N45" s="260">
        <f>'Table S12a'!N44*0.3/1000000*'Table S12b'!N$4</f>
        <v>0.75309450792030586</v>
      </c>
      <c r="O45" s="260">
        <f>'Table S12a'!O44*0.3/1000000*'Table S12b'!O$4</f>
        <v>1.179879519056215</v>
      </c>
      <c r="P45" s="260">
        <f>'Table S12a'!P44*0.3/1000000*'Table S12b'!P$4</f>
        <v>6.8506158030074205E-2</v>
      </c>
      <c r="Q45" s="260">
        <f>'Table S12a'!Q44*0.3/1000000*'Table S12b'!Q$4</f>
        <v>8.8250260621210885E-2</v>
      </c>
      <c r="R45" s="260">
        <f>'Table S12a'!R44*0.3/1000000*'Table S12b'!R$4</f>
        <v>0</v>
      </c>
      <c r="S45" s="260">
        <f>'Table S12a'!S44*0.3/1000000*'Table S12b'!S$4</f>
        <v>2.8042030238130403E-2</v>
      </c>
      <c r="T45" s="260">
        <f>'Table S12a'!T44*0.3/1000000*'Table S12b'!T$4</f>
        <v>0.24534998733148294</v>
      </c>
      <c r="U45" s="260">
        <f>'Table S12a'!U44*0.3/1000000*'Table S12b'!U$4</f>
        <v>0.15428506479535589</v>
      </c>
      <c r="V45" s="260">
        <f>'Table S12a'!V44*0.3/1000000*'Table S12b'!V$4</f>
        <v>12.760401681409235</v>
      </c>
      <c r="W45" s="260">
        <f t="shared" si="0"/>
        <v>3.2887020976136356</v>
      </c>
      <c r="X45" s="260">
        <f t="shared" si="1"/>
        <v>4.071668038220511</v>
      </c>
    </row>
    <row r="46" spans="1:24">
      <c r="A46" s="89">
        <v>40</v>
      </c>
      <c r="B46" s="120">
        <v>124339</v>
      </c>
      <c r="C46" s="120" t="s">
        <v>211</v>
      </c>
      <c r="D46" s="89" t="s">
        <v>218</v>
      </c>
      <c r="E46" s="120" t="s">
        <v>991</v>
      </c>
      <c r="F46" s="120" t="s">
        <v>437</v>
      </c>
      <c r="G46" s="260">
        <f>'Table S12a'!G45*0.3/1000000*'Table S12b'!G$4</f>
        <v>6.2646138712290069E-3</v>
      </c>
      <c r="H46" s="260">
        <f>'Table S12a'!H45*0.3/1000000*'Table S12b'!H$4</f>
        <v>1.3928830583396425E-2</v>
      </c>
      <c r="I46" s="260">
        <f>'Table S12a'!I45*0.3/1000000*'Table S12b'!I$4</f>
        <v>0.17837798420064724</v>
      </c>
      <c r="J46" s="260">
        <f>'Table S12a'!J45*0.3/1000000*'Table S12b'!J$4</f>
        <v>0.73396239291098553</v>
      </c>
      <c r="K46" s="260">
        <f>'Table S12a'!K45*0.3/1000000*'Table S12b'!K$4</f>
        <v>4.7648165736214184E-3</v>
      </c>
      <c r="L46" s="260">
        <f>'Table S12a'!L45*0.3/1000000*'Table S12b'!L$4</f>
        <v>1.8039177041440063E-2</v>
      </c>
      <c r="M46" s="260">
        <f>'Table S12a'!M45*0.3/1000000*'Table S12b'!M$4</f>
        <v>0.12017975256475055</v>
      </c>
      <c r="N46" s="260">
        <f>'Table S12a'!N45*0.3/1000000*'Table S12b'!N$4</f>
        <v>0.67043182062916229</v>
      </c>
      <c r="O46" s="260">
        <f>'Table S12a'!O45*0.3/1000000*'Table S12b'!O$4</f>
        <v>1.1344723904676386</v>
      </c>
      <c r="P46" s="260">
        <f>'Table S12a'!P45*0.3/1000000*'Table S12b'!P$4</f>
        <v>7.127209971690518E-2</v>
      </c>
      <c r="Q46" s="260">
        <f>'Table S12a'!Q45*0.3/1000000*'Table S12b'!Q$4</f>
        <v>9.6188750818535715E-2</v>
      </c>
      <c r="R46" s="260">
        <f>'Table S12a'!R45*0.3/1000000*'Table S12b'!R$4</f>
        <v>0</v>
      </c>
      <c r="S46" s="260">
        <f>'Table S12a'!S45*0.3/1000000*'Table S12b'!S$4</f>
        <v>3.2152085317805598E-2</v>
      </c>
      <c r="T46" s="260">
        <f>'Table S12a'!T45*0.3/1000000*'Table S12b'!T$4</f>
        <v>0.28350368328207964</v>
      </c>
      <c r="U46" s="260">
        <f>'Table S12a'!U45*0.3/1000000*'Table S12b'!U$4</f>
        <v>0.17400088819915341</v>
      </c>
      <c r="V46" s="260">
        <f>'Table S12a'!V45*0.3/1000000*'Table S12b'!V$4</f>
        <v>11.351790829048591</v>
      </c>
      <c r="W46" s="260">
        <f t="shared" si="0"/>
        <v>2.717244588208434</v>
      </c>
      <c r="X46" s="260">
        <f t="shared" si="1"/>
        <v>3.5375392861773505</v>
      </c>
    </row>
    <row r="47" spans="1:24">
      <c r="A47" s="89">
        <v>41</v>
      </c>
      <c r="B47" s="120">
        <v>124340</v>
      </c>
      <c r="C47" s="120" t="s">
        <v>211</v>
      </c>
      <c r="D47" s="89" t="s">
        <v>218</v>
      </c>
      <c r="E47" s="120" t="s">
        <v>991</v>
      </c>
      <c r="F47" s="120" t="s">
        <v>437</v>
      </c>
      <c r="G47" s="260">
        <f>'Table S12a'!G46*0.3/1000000*'Table S12b'!G$4</f>
        <v>6.5243501854472573E-3</v>
      </c>
      <c r="H47" s="260">
        <f>'Table S12a'!H46*0.3/1000000*'Table S12b'!H$4</f>
        <v>1.4884629642970885E-2</v>
      </c>
      <c r="I47" s="260">
        <f>'Table S12a'!I46*0.3/1000000*'Table S12b'!I$4</f>
        <v>0.18608959372601908</v>
      </c>
      <c r="J47" s="260">
        <f>'Table S12a'!J46*0.3/1000000*'Table S12b'!J$4</f>
        <v>0.77448154327303231</v>
      </c>
      <c r="K47" s="260">
        <f>'Table S12a'!K46*0.3/1000000*'Table S12b'!K$4</f>
        <v>4.9009402483305171E-3</v>
      </c>
      <c r="L47" s="260">
        <f>'Table S12a'!L46*0.3/1000000*'Table S12b'!L$4</f>
        <v>1.7622943539856328E-2</v>
      </c>
      <c r="M47" s="260">
        <f>'Table S12a'!M46*0.3/1000000*'Table S12b'!M$4</f>
        <v>0.11995960045331773</v>
      </c>
      <c r="N47" s="260">
        <f>'Table S12a'!N46*0.3/1000000*'Table S12b'!N$4</f>
        <v>0.65203042885921492</v>
      </c>
      <c r="O47" s="260">
        <f>'Table S12a'!O46*0.3/1000000*'Table S12b'!O$4</f>
        <v>1.1095913751338453</v>
      </c>
      <c r="P47" s="260">
        <f>'Table S12a'!P46*0.3/1000000*'Table S12b'!P$4</f>
        <v>6.9154821536812433E-2</v>
      </c>
      <c r="Q47" s="260">
        <f>'Table S12a'!Q46*0.3/1000000*'Table S12b'!Q$4</f>
        <v>9.3509978791810888E-2</v>
      </c>
      <c r="R47" s="260">
        <f>'Table S12a'!R46*0.3/1000000*'Table S12b'!R$4</f>
        <v>0</v>
      </c>
      <c r="S47" s="260">
        <f>'Table S12a'!S46*0.3/1000000*'Table S12b'!S$4</f>
        <v>3.1384829728883894E-2</v>
      </c>
      <c r="T47" s="260">
        <f>'Table S12a'!T46*0.3/1000000*'Table S12b'!T$4</f>
        <v>0.28301945563498054</v>
      </c>
      <c r="U47" s="260">
        <f>'Table S12a'!U46*0.3/1000000*'Table S12b'!U$4</f>
        <v>0.17017200862396925</v>
      </c>
      <c r="V47" s="260">
        <f>'Table S12a'!V46*0.3/1000000*'Table S12b'!V$4</f>
        <v>9.6730152063659602</v>
      </c>
      <c r="W47" s="260">
        <f t="shared" si="0"/>
        <v>2.7221929409921115</v>
      </c>
      <c r="X47" s="260">
        <f t="shared" si="1"/>
        <v>3.5333264993784912</v>
      </c>
    </row>
    <row r="48" spans="1:24">
      <c r="A48" s="89">
        <v>42</v>
      </c>
      <c r="B48" s="120">
        <v>124341</v>
      </c>
      <c r="C48" s="120" t="s">
        <v>211</v>
      </c>
      <c r="D48" s="89" t="s">
        <v>218</v>
      </c>
      <c r="E48" s="120" t="s">
        <v>991</v>
      </c>
      <c r="F48" s="120" t="s">
        <v>437</v>
      </c>
      <c r="G48" s="260">
        <f>'Table S12a'!G47*0.3/1000000*'Table S12b'!G$4</f>
        <v>9.0586252403843017E-3</v>
      </c>
      <c r="H48" s="260">
        <f>'Table S12a'!H47*0.3/1000000*'Table S12b'!H$4</f>
        <v>2.0366213138602415E-2</v>
      </c>
      <c r="I48" s="260">
        <f>'Table S12a'!I47*0.3/1000000*'Table S12b'!I$4</f>
        <v>0.24450147905098502</v>
      </c>
      <c r="J48" s="260">
        <f>'Table S12a'!J47*0.3/1000000*'Table S12b'!J$4</f>
        <v>0.96839722718228627</v>
      </c>
      <c r="K48" s="260">
        <f>'Table S12a'!K47*0.3/1000000*'Table S12b'!K$4</f>
        <v>5.7316748152847243E-3</v>
      </c>
      <c r="L48" s="260">
        <f>'Table S12a'!L47*0.3/1000000*'Table S12b'!L$4</f>
        <v>1.8920535142016255E-2</v>
      </c>
      <c r="M48" s="260">
        <f>'Table S12a'!M47*0.3/1000000*'Table S12b'!M$4</f>
        <v>0.12282871859022627</v>
      </c>
      <c r="N48" s="260">
        <f>'Table S12a'!N47*0.3/1000000*'Table S12b'!N$4</f>
        <v>0.65515780014979108</v>
      </c>
      <c r="O48" s="260">
        <f>'Table S12a'!O47*0.3/1000000*'Table S12b'!O$4</f>
        <v>1.0446340159618221</v>
      </c>
      <c r="P48" s="260">
        <f>'Table S12a'!P47*0.3/1000000*'Table S12b'!P$4</f>
        <v>6.012542819248462E-2</v>
      </c>
      <c r="Q48" s="260">
        <f>'Table S12a'!Q47*0.3/1000000*'Table S12b'!Q$4</f>
        <v>7.7702555200613352E-2</v>
      </c>
      <c r="R48" s="260">
        <f>'Table S12a'!R47*0.3/1000000*'Table S12b'!R$4</f>
        <v>0</v>
      </c>
      <c r="S48" s="260">
        <f>'Table S12a'!S47*0.3/1000000*'Table S12b'!S$4</f>
        <v>2.566261867793913E-2</v>
      </c>
      <c r="T48" s="260">
        <f>'Table S12a'!T47*0.3/1000000*'Table S12b'!T$4</f>
        <v>0.22157893298697093</v>
      </c>
      <c r="U48" s="260">
        <f>'Table S12a'!U47*0.3/1000000*'Table S12b'!U$4</f>
        <v>0.13568691481954714</v>
      </c>
      <c r="V48" s="260">
        <f>'Table S12a'!V47*0.3/1000000*'Table S12b'!V$4</f>
        <v>11.007239430680471</v>
      </c>
      <c r="W48" s="260">
        <f t="shared" si="0"/>
        <v>2.9126905223448842</v>
      </c>
      <c r="X48" s="260">
        <f t="shared" si="1"/>
        <v>3.6103527391489543</v>
      </c>
    </row>
    <row r="49" spans="1:24">
      <c r="A49" s="89">
        <v>43</v>
      </c>
      <c r="B49" s="120">
        <v>124342</v>
      </c>
      <c r="C49" s="120" t="s">
        <v>211</v>
      </c>
      <c r="D49" s="89" t="s">
        <v>218</v>
      </c>
      <c r="E49" s="120" t="s">
        <v>991</v>
      </c>
      <c r="F49" s="120" t="s">
        <v>437</v>
      </c>
      <c r="G49" s="260">
        <f>'Table S12a'!G48*0.3/1000000*'Table S12b'!G$4</f>
        <v>9.6353795785171659E-3</v>
      </c>
      <c r="H49" s="260">
        <f>'Table S12a'!H48*0.3/1000000*'Table S12b'!H$4</f>
        <v>2.0042326916830538E-2</v>
      </c>
      <c r="I49" s="260">
        <f>'Table S12a'!I48*0.3/1000000*'Table S12b'!I$4</f>
        <v>0.23663027584856419</v>
      </c>
      <c r="J49" s="260">
        <f>'Table S12a'!J48*0.3/1000000*'Table S12b'!J$4</f>
        <v>0.89507181095479171</v>
      </c>
      <c r="K49" s="260">
        <f>'Table S12a'!K48*0.3/1000000*'Table S12b'!K$4</f>
        <v>5.112655663318668E-3</v>
      </c>
      <c r="L49" s="260">
        <f>'Table S12a'!L48*0.3/1000000*'Table S12b'!L$4</f>
        <v>1.6646033339763774E-2</v>
      </c>
      <c r="M49" s="260">
        <f>'Table S12a'!M48*0.3/1000000*'Table S12b'!M$4</f>
        <v>0.10985571228298199</v>
      </c>
      <c r="N49" s="260">
        <f>'Table S12a'!N48*0.3/1000000*'Table S12b'!N$4</f>
        <v>0.59030839103526844</v>
      </c>
      <c r="O49" s="260">
        <f>'Table S12a'!O48*0.3/1000000*'Table S12b'!O$4</f>
        <v>0.95254953145741716</v>
      </c>
      <c r="P49" s="260">
        <f>'Table S12a'!P48*0.3/1000000*'Table S12b'!P$4</f>
        <v>5.6238316752958289E-2</v>
      </c>
      <c r="Q49" s="260">
        <f>'Table S12a'!Q48*0.3/1000000*'Table S12b'!Q$4</f>
        <v>7.3502386659420521E-2</v>
      </c>
      <c r="R49" s="260">
        <f>'Table S12a'!R48*0.3/1000000*'Table S12b'!R$4</f>
        <v>0</v>
      </c>
      <c r="S49" s="260">
        <f>'Table S12a'!S48*0.3/1000000*'Table S12b'!S$4</f>
        <v>2.3761921242709167E-2</v>
      </c>
      <c r="T49" s="260">
        <f>'Table S12a'!T48*0.3/1000000*'Table S12b'!T$4</f>
        <v>0.20683570317972691</v>
      </c>
      <c r="U49" s="260">
        <f>'Table S12a'!U48*0.3/1000000*'Table S12b'!U$4</f>
        <v>0.12930117785871026</v>
      </c>
      <c r="V49" s="260">
        <f>'Table S12a'!V48*0.3/1000000*'Table S12b'!V$4</f>
        <v>9.8485507159652688</v>
      </c>
      <c r="W49" s="260">
        <f t="shared" si="0"/>
        <v>2.6745600092960413</v>
      </c>
      <c r="X49" s="260">
        <f t="shared" si="1"/>
        <v>3.3254916227709783</v>
      </c>
    </row>
    <row r="50" spans="1:24">
      <c r="A50" s="89">
        <v>44</v>
      </c>
      <c r="B50" s="120">
        <v>124343</v>
      </c>
      <c r="C50" s="120" t="s">
        <v>211</v>
      </c>
      <c r="D50" s="89" t="s">
        <v>218</v>
      </c>
      <c r="E50" s="120" t="s">
        <v>991</v>
      </c>
      <c r="F50" s="120" t="s">
        <v>437</v>
      </c>
      <c r="G50" s="260">
        <f>'Table S12a'!G49*0.3/1000000*'Table S12b'!G$4</f>
        <v>9.5281989029370965E-3</v>
      </c>
      <c r="H50" s="260">
        <f>'Table S12a'!H49*0.3/1000000*'Table S12b'!H$4</f>
        <v>2.1212437236319614E-2</v>
      </c>
      <c r="I50" s="260">
        <f>'Table S12a'!I49*0.3/1000000*'Table S12b'!I$4</f>
        <v>0.25455689765377765</v>
      </c>
      <c r="J50" s="260">
        <f>'Table S12a'!J49*0.3/1000000*'Table S12b'!J$4</f>
        <v>0.98615653337400566</v>
      </c>
      <c r="K50" s="260">
        <f>'Table S12a'!K49*0.3/1000000*'Table S12b'!K$4</f>
        <v>5.5978256928169616E-3</v>
      </c>
      <c r="L50" s="260">
        <f>'Table S12a'!L49*0.3/1000000*'Table S12b'!L$4</f>
        <v>1.7984186414822821E-2</v>
      </c>
      <c r="M50" s="260">
        <f>'Table S12a'!M49*0.3/1000000*'Table S12b'!M$4</f>
        <v>0.11694985738752123</v>
      </c>
      <c r="N50" s="260">
        <f>'Table S12a'!N49*0.3/1000000*'Table S12b'!N$4</f>
        <v>0.61983178444014653</v>
      </c>
      <c r="O50" s="260">
        <f>'Table S12a'!O49*0.3/1000000*'Table S12b'!O$4</f>
        <v>0.98822814286166116</v>
      </c>
      <c r="P50" s="260">
        <f>'Table S12a'!P49*0.3/1000000*'Table S12b'!P$4</f>
        <v>5.7123217006501012E-2</v>
      </c>
      <c r="Q50" s="260">
        <f>'Table S12a'!Q49*0.3/1000000*'Table S12b'!Q$4</f>
        <v>7.379926565319965E-2</v>
      </c>
      <c r="R50" s="260">
        <f>'Table S12a'!R49*0.3/1000000*'Table S12b'!R$4</f>
        <v>0</v>
      </c>
      <c r="S50" s="260">
        <f>'Table S12a'!S49*0.3/1000000*'Table S12b'!S$4</f>
        <v>2.4298604538402116E-2</v>
      </c>
      <c r="T50" s="260">
        <f>'Table S12a'!T49*0.3/1000000*'Table S12b'!T$4</f>
        <v>0.21159151129603634</v>
      </c>
      <c r="U50" s="260">
        <f>'Table S12a'!U49*0.3/1000000*'Table S12b'!U$4</f>
        <v>0.12729939364205634</v>
      </c>
      <c r="V50" s="260">
        <f>'Table S12a'!V49*0.3/1000000*'Table S12b'!V$4</f>
        <v>10.198260442479571</v>
      </c>
      <c r="W50" s="260">
        <f t="shared" si="0"/>
        <v>2.8487733583295909</v>
      </c>
      <c r="X50" s="260">
        <f t="shared" si="1"/>
        <v>3.514157856100204</v>
      </c>
    </row>
    <row r="51" spans="1:24">
      <c r="A51" s="89">
        <v>45</v>
      </c>
      <c r="B51" s="120">
        <v>124344</v>
      </c>
      <c r="C51" s="120" t="s">
        <v>211</v>
      </c>
      <c r="D51" s="89" t="s">
        <v>218</v>
      </c>
      <c r="E51" s="120" t="s">
        <v>991</v>
      </c>
      <c r="F51" s="120" t="s">
        <v>437</v>
      </c>
      <c r="G51" s="260">
        <f>'Table S12a'!G50*0.3/1000000*'Table S12b'!G$4</f>
        <v>8.8006304271843593E-3</v>
      </c>
      <c r="H51" s="260">
        <f>'Table S12a'!H50*0.3/1000000*'Table S12b'!H$4</f>
        <v>1.9452905238958214E-2</v>
      </c>
      <c r="I51" s="260">
        <f>'Table S12a'!I50*0.3/1000000*'Table S12b'!I$4</f>
        <v>0.23170900098137734</v>
      </c>
      <c r="J51" s="260">
        <f>'Table S12a'!J50*0.3/1000000*'Table S12b'!J$4</f>
        <v>0.88896468484173619</v>
      </c>
      <c r="K51" s="260">
        <f>'Table S12a'!K50*0.3/1000000*'Table S12b'!K$4</f>
        <v>5.2246501257842545E-3</v>
      </c>
      <c r="L51" s="260">
        <f>'Table S12a'!L50*0.3/1000000*'Table S12b'!L$4</f>
        <v>1.7305609316057482E-2</v>
      </c>
      <c r="M51" s="260">
        <f>'Table S12a'!M50*0.3/1000000*'Table S12b'!M$4</f>
        <v>0.11417605133287088</v>
      </c>
      <c r="N51" s="260">
        <f>'Table S12a'!N50*0.3/1000000*'Table S12b'!N$4</f>
        <v>0.62378950759932028</v>
      </c>
      <c r="O51" s="260">
        <f>'Table S12a'!O50*0.3/1000000*'Table S12b'!O$4</f>
        <v>1.0098353760786942</v>
      </c>
      <c r="P51" s="260">
        <f>'Table S12a'!P50*0.3/1000000*'Table S12b'!P$4</f>
        <v>5.9638011366992524E-2</v>
      </c>
      <c r="Q51" s="260">
        <f>'Table S12a'!Q50*0.3/1000000*'Table S12b'!Q$4</f>
        <v>7.7867861386236428E-2</v>
      </c>
      <c r="R51" s="260">
        <f>'Table S12a'!R50*0.3/1000000*'Table S12b'!R$4</f>
        <v>0</v>
      </c>
      <c r="S51" s="260">
        <f>'Table S12a'!S50*0.3/1000000*'Table S12b'!S$4</f>
        <v>2.5262979823372007E-2</v>
      </c>
      <c r="T51" s="260">
        <f>'Table S12a'!T50*0.3/1000000*'Table S12b'!T$4</f>
        <v>0.21576387663368884</v>
      </c>
      <c r="U51" s="260">
        <f>'Table S12a'!U50*0.3/1000000*'Table S12b'!U$4</f>
        <v>0.13518062424419294</v>
      </c>
      <c r="V51" s="260">
        <f>'Table S12a'!V50*0.3/1000000*'Table S12b'!V$4</f>
        <v>11.52308838505523</v>
      </c>
      <c r="W51" s="260">
        <f t="shared" si="0"/>
        <v>2.7542985695011279</v>
      </c>
      <c r="X51" s="260">
        <f t="shared" si="1"/>
        <v>3.4329717693964654</v>
      </c>
    </row>
    <row r="52" spans="1:24">
      <c r="A52" s="89">
        <v>46</v>
      </c>
      <c r="B52" s="87" t="s">
        <v>335</v>
      </c>
      <c r="C52" s="120" t="s">
        <v>211</v>
      </c>
      <c r="D52" s="89" t="s">
        <v>218</v>
      </c>
      <c r="E52" s="120" t="s">
        <v>992</v>
      </c>
      <c r="F52" s="120" t="s">
        <v>437</v>
      </c>
      <c r="G52" s="260">
        <f>'Table S12a'!G51*0.3/1000000*'Table S12b'!G$4</f>
        <v>1.6519002635801066E-2</v>
      </c>
      <c r="H52" s="260">
        <f>'Table S12a'!H51*0.3/1000000*'Table S12b'!H$4</f>
        <v>3.4141723532652601E-2</v>
      </c>
      <c r="I52" s="260">
        <f>'Table S12a'!I51*0.3/1000000*'Table S12b'!I$4</f>
        <v>0.40051933770838782</v>
      </c>
      <c r="J52" s="260">
        <f>'Table S12a'!J51*0.3/1000000*'Table S12b'!J$4</f>
        <v>1.4854451582126493</v>
      </c>
      <c r="K52" s="260">
        <f>'Table S12a'!K51*0.3/1000000*'Table S12b'!K$4</f>
        <v>8.1282345683195631E-3</v>
      </c>
      <c r="L52" s="260">
        <f>'Table S12a'!L51*0.3/1000000*'Table S12b'!L$4</f>
        <v>2.3436303959547617E-2</v>
      </c>
      <c r="M52" s="260">
        <f>'Table S12a'!M51*0.3/1000000*'Table S12b'!M$4</f>
        <v>0.1597374175403305</v>
      </c>
      <c r="N52" s="260">
        <f>'Table S12a'!N51*0.3/1000000*'Table S12b'!N$4</f>
        <v>0.79802558211831254</v>
      </c>
      <c r="O52" s="260">
        <f>'Table S12a'!O51*0.3/1000000*'Table S12b'!O$4</f>
        <v>1.2523220239531683</v>
      </c>
      <c r="P52" s="260">
        <f>'Table S12a'!P51*0.3/1000000*'Table S12b'!P$4</f>
        <v>7.1177522302537377E-2</v>
      </c>
      <c r="Q52" s="260">
        <f>'Table S12a'!Q51*0.3/1000000*'Table S12b'!Q$4</f>
        <v>9.4972412497122627E-2</v>
      </c>
      <c r="R52" s="260">
        <f>'Table S12a'!R51*0.3/1000000*'Table S12b'!R$4</f>
        <v>0</v>
      </c>
      <c r="S52" s="260">
        <f>'Table S12a'!S51*0.3/1000000*'Table S12b'!S$4</f>
        <v>2.9939035290398746E-2</v>
      </c>
      <c r="T52" s="260">
        <f>'Table S12a'!T51*0.3/1000000*'Table S12b'!T$4</f>
        <v>0.26862105522836033</v>
      </c>
      <c r="U52" s="260">
        <f>'Table S12a'!U51*0.3/1000000*'Table S12b'!U$4</f>
        <v>0.17673312740140065</v>
      </c>
      <c r="V52" s="260">
        <f>'Table S12a'!V51*0.3/1000000*'Table S12b'!V$4</f>
        <v>13.202920433413082</v>
      </c>
      <c r="W52" s="260">
        <f t="shared" si="0"/>
        <v>3.936312101992518</v>
      </c>
      <c r="X52" s="260">
        <f t="shared" si="1"/>
        <v>4.8197179369489893</v>
      </c>
    </row>
    <row r="53" spans="1:24">
      <c r="A53" s="89">
        <v>47</v>
      </c>
      <c r="B53" s="87" t="s">
        <v>339</v>
      </c>
      <c r="C53" s="120" t="s">
        <v>211</v>
      </c>
      <c r="D53" s="89" t="s">
        <v>218</v>
      </c>
      <c r="E53" s="120" t="s">
        <v>993</v>
      </c>
      <c r="F53" s="120" t="s">
        <v>437</v>
      </c>
      <c r="G53" s="260">
        <f>'Table S12a'!G52*0.3/1000000*'Table S12b'!G$4</f>
        <v>6.4142564432720893E-3</v>
      </c>
      <c r="H53" s="260">
        <f>'Table S12a'!H52*0.3/1000000*'Table S12b'!H$4</f>
        <v>1.3902796098421773E-2</v>
      </c>
      <c r="I53" s="260">
        <f>'Table S12a'!I52*0.3/1000000*'Table S12b'!I$4</f>
        <v>0.17573749415059414</v>
      </c>
      <c r="J53" s="260">
        <f>'Table S12a'!J52*0.3/1000000*'Table S12b'!J$4</f>
        <v>0.67163173467573511</v>
      </c>
      <c r="K53" s="260">
        <f>'Table S12a'!K52*0.3/1000000*'Table S12b'!K$4</f>
        <v>4.432002455284724E-3</v>
      </c>
      <c r="L53" s="260">
        <f>'Table S12a'!L52*0.3/1000000*'Table S12b'!L$4</f>
        <v>1.5642497958948648E-2</v>
      </c>
      <c r="M53" s="260">
        <f>'Table S12a'!M52*0.3/1000000*'Table S12b'!M$4</f>
        <v>0.10759220212089265</v>
      </c>
      <c r="N53" s="260">
        <f>'Table S12a'!N52*0.3/1000000*'Table S12b'!N$4</f>
        <v>0.61600976866295998</v>
      </c>
      <c r="O53" s="260">
        <f>'Table S12a'!O52*0.3/1000000*'Table S12b'!O$4</f>
        <v>1.0845126579494657</v>
      </c>
      <c r="P53" s="260">
        <f>'Table S12a'!P52*0.3/1000000*'Table S12b'!P$4</f>
        <v>6.3979866581459363E-2</v>
      </c>
      <c r="Q53" s="260">
        <f>'Table S12a'!Q52*0.3/1000000*'Table S12b'!Q$4</f>
        <v>8.8238685015817483E-2</v>
      </c>
      <c r="R53" s="260">
        <f>'Table S12a'!R52*0.3/1000000*'Table S12b'!R$4</f>
        <v>0</v>
      </c>
      <c r="S53" s="260">
        <f>'Table S12a'!S52*0.3/1000000*'Table S12b'!S$4</f>
        <v>2.8031108043064648E-2</v>
      </c>
      <c r="T53" s="260">
        <f>'Table S12a'!T52*0.3/1000000*'Table S12b'!T$4</f>
        <v>0.25999400695764124</v>
      </c>
      <c r="U53" s="260">
        <f>'Table S12a'!U52*0.3/1000000*'Table S12b'!U$4</f>
        <v>0.17398121072932449</v>
      </c>
      <c r="V53" s="260">
        <f>'Table S12a'!V52*0.3/1000000*'Table S12b'!V$4</f>
        <v>15.945651134477194</v>
      </c>
      <c r="W53" s="260">
        <f t="shared" si="0"/>
        <v>2.5478916554387547</v>
      </c>
      <c r="X53" s="260">
        <f t="shared" si="1"/>
        <v>3.3101002878428822</v>
      </c>
    </row>
    <row r="54" spans="1:24">
      <c r="A54" s="89">
        <v>48</v>
      </c>
      <c r="B54" s="87" t="s">
        <v>340</v>
      </c>
      <c r="C54" s="120" t="s">
        <v>211</v>
      </c>
      <c r="D54" s="89" t="s">
        <v>218</v>
      </c>
      <c r="E54" s="120" t="s">
        <v>993</v>
      </c>
      <c r="F54" s="120" t="s">
        <v>437</v>
      </c>
      <c r="G54" s="260">
        <f>'Table S12a'!G53*0.3/1000000*'Table S12b'!G$4</f>
        <v>8.1514508966582782E-3</v>
      </c>
      <c r="H54" s="260">
        <f>'Table S12a'!H53*0.3/1000000*'Table S12b'!H$4</f>
        <v>1.739237268719079E-2</v>
      </c>
      <c r="I54" s="260">
        <f>'Table S12a'!I53*0.3/1000000*'Table S12b'!I$4</f>
        <v>0.21941494152720373</v>
      </c>
      <c r="J54" s="260">
        <f>'Table S12a'!J53*0.3/1000000*'Table S12b'!J$4</f>
        <v>0.82814088413678533</v>
      </c>
      <c r="K54" s="260">
        <f>'Table S12a'!K53*0.3/1000000*'Table S12b'!K$4</f>
        <v>4.6035195781672592E-3</v>
      </c>
      <c r="L54" s="260">
        <f>'Table S12a'!L53*0.3/1000000*'Table S12b'!L$4</f>
        <v>1.6376299350615572E-2</v>
      </c>
      <c r="M54" s="260">
        <f>'Table S12a'!M53*0.3/1000000*'Table S12b'!M$4</f>
        <v>0.10691806551612512</v>
      </c>
      <c r="N54" s="260">
        <f>'Table S12a'!N53*0.3/1000000*'Table S12b'!N$4</f>
        <v>0.57249661325878953</v>
      </c>
      <c r="O54" s="260">
        <f>'Table S12a'!O53*0.3/1000000*'Table S12b'!O$4</f>
        <v>0.967182341153763</v>
      </c>
      <c r="P54" s="260">
        <f>'Table S12a'!P53*0.3/1000000*'Table S12b'!P$4</f>
        <v>5.5704147888942304E-2</v>
      </c>
      <c r="Q54" s="260">
        <f>'Table S12a'!Q53*0.3/1000000*'Table S12b'!Q$4</f>
        <v>7.6915469493838623E-2</v>
      </c>
      <c r="R54" s="260">
        <f>'Table S12a'!R53*0.3/1000000*'Table S12b'!R$4</f>
        <v>0</v>
      </c>
      <c r="S54" s="260">
        <f>'Table S12a'!S53*0.3/1000000*'Table S12b'!S$4</f>
        <v>2.4229318085806886E-2</v>
      </c>
      <c r="T54" s="260">
        <f>'Table S12a'!T53*0.3/1000000*'Table S12b'!T$4</f>
        <v>0.21640826699982993</v>
      </c>
      <c r="U54" s="260">
        <f>'Table S12a'!U53*0.3/1000000*'Table S12b'!U$4</f>
        <v>0.15368098034904407</v>
      </c>
      <c r="V54" s="260">
        <f>'Table S12a'!V53*0.3/1000000*'Table S12b'!V$4</f>
        <v>11.506893105010215</v>
      </c>
      <c r="W54" s="260">
        <f t="shared" si="0"/>
        <v>2.5872347800765416</v>
      </c>
      <c r="X54" s="260">
        <f t="shared" si="1"/>
        <v>3.2676146709227609</v>
      </c>
    </row>
    <row r="55" spans="1:24">
      <c r="A55" s="89">
        <v>49</v>
      </c>
      <c r="B55" s="87" t="s">
        <v>341</v>
      </c>
      <c r="C55" s="120" t="s">
        <v>211</v>
      </c>
      <c r="D55" s="89" t="s">
        <v>218</v>
      </c>
      <c r="E55" s="120" t="s">
        <v>993</v>
      </c>
      <c r="F55" s="120" t="s">
        <v>437</v>
      </c>
      <c r="G55" s="260">
        <f>'Table S12a'!G54*0.3/1000000*'Table S12b'!G$4</f>
        <v>1.1092089748266606E-2</v>
      </c>
      <c r="H55" s="260">
        <f>'Table S12a'!H54*0.3/1000000*'Table S12b'!H$4</f>
        <v>2.0867338055970717E-2</v>
      </c>
      <c r="I55" s="260">
        <f>'Table S12a'!I54*0.3/1000000*'Table S12b'!I$4</f>
        <v>0.23719067272081151</v>
      </c>
      <c r="J55" s="260">
        <f>'Table S12a'!J54*0.3/1000000*'Table S12b'!J$4</f>
        <v>0.81781420698971807</v>
      </c>
      <c r="K55" s="260">
        <f>'Table S12a'!K54*0.3/1000000*'Table S12b'!K$4</f>
        <v>3.9585557962595287E-3</v>
      </c>
      <c r="L55" s="260">
        <f>'Table S12a'!L54*0.3/1000000*'Table S12b'!L$4</f>
        <v>1.1015207797932088E-2</v>
      </c>
      <c r="M55" s="260">
        <f>'Table S12a'!M54*0.3/1000000*'Table S12b'!M$4</f>
        <v>7.2607917063786609E-2</v>
      </c>
      <c r="N55" s="260">
        <f>'Table S12a'!N54*0.3/1000000*'Table S12b'!N$4</f>
        <v>0.34460195591472592</v>
      </c>
      <c r="O55" s="260">
        <f>'Table S12a'!O54*0.3/1000000*'Table S12b'!O$4</f>
        <v>0.52857747764257113</v>
      </c>
      <c r="P55" s="260">
        <f>'Table S12a'!P54*0.3/1000000*'Table S12b'!P$4</f>
        <v>2.7442632381254269E-2</v>
      </c>
      <c r="Q55" s="260">
        <f>'Table S12a'!Q54*0.3/1000000*'Table S12b'!Q$4</f>
        <v>3.7457184192233275E-2</v>
      </c>
      <c r="R55" s="260">
        <f>'Table S12a'!R54*0.3/1000000*'Table S12b'!R$4</f>
        <v>0</v>
      </c>
      <c r="S55" s="260">
        <f>'Table S12a'!S54*0.3/1000000*'Table S12b'!S$4</f>
        <v>1.2760320826250232E-2</v>
      </c>
      <c r="T55" s="260">
        <f>'Table S12a'!T54*0.3/1000000*'Table S12b'!T$4</f>
        <v>0.11697020739508436</v>
      </c>
      <c r="U55" s="260">
        <f>'Table S12a'!U54*0.3/1000000*'Table S12b'!U$4</f>
        <v>6.3364191531415717E-2</v>
      </c>
      <c r="V55" s="260">
        <f>'Table S12a'!V54*0.3/1000000*'Table S12b'!V$4</f>
        <v>8.5889128203194893</v>
      </c>
      <c r="W55" s="260">
        <f t="shared" si="0"/>
        <v>1.9281843132678267</v>
      </c>
      <c r="X55" s="260">
        <f t="shared" si="1"/>
        <v>2.3057199580562804</v>
      </c>
    </row>
    <row r="56" spans="1:24">
      <c r="A56" s="89">
        <v>50</v>
      </c>
      <c r="B56" s="87" t="s">
        <v>97</v>
      </c>
      <c r="C56" s="120" t="s">
        <v>211</v>
      </c>
      <c r="D56" s="89" t="s">
        <v>218</v>
      </c>
      <c r="E56" s="120" t="s">
        <v>994</v>
      </c>
      <c r="F56" s="120" t="s">
        <v>437</v>
      </c>
      <c r="G56" s="260">
        <f>'Table S12a'!G55*0.3/1000000*'Table S12b'!G$4</f>
        <v>1.1663040163181362E-2</v>
      </c>
      <c r="H56" s="260">
        <f>'Table S12a'!H55*0.3/1000000*'Table S12b'!H$4</f>
        <v>2.5774577620998166E-2</v>
      </c>
      <c r="I56" s="260">
        <f>'Table S12a'!I55*0.3/1000000*'Table S12b'!I$4</f>
        <v>0.2897193691367424</v>
      </c>
      <c r="J56" s="260">
        <f>'Table S12a'!J55*0.3/1000000*'Table S12b'!J$4</f>
        <v>1.1044146513174868</v>
      </c>
      <c r="K56" s="260">
        <f>'Table S12a'!K55*0.3/1000000*'Table S12b'!K$4</f>
        <v>5.6885000866933192E-3</v>
      </c>
      <c r="L56" s="260">
        <f>'Table S12a'!L55*0.3/1000000*'Table S12b'!L$4</f>
        <v>1.6323664277534275E-2</v>
      </c>
      <c r="M56" s="260">
        <f>'Table S12a'!M55*0.3/1000000*'Table S12b'!M$4</f>
        <v>0.1028480417755783</v>
      </c>
      <c r="N56" s="260">
        <f>'Table S12a'!N55*0.3/1000000*'Table S12b'!N$4</f>
        <v>0.52349485309098642</v>
      </c>
      <c r="O56" s="260">
        <f>'Table S12a'!O55*0.3/1000000*'Table S12b'!O$4</f>
        <v>0.77125897587162506</v>
      </c>
      <c r="P56" s="260">
        <f>'Table S12a'!P55*0.3/1000000*'Table S12b'!P$4</f>
        <v>4.4483184039307386E-2</v>
      </c>
      <c r="Q56" s="260">
        <f>'Table S12a'!Q55*0.3/1000000*'Table S12b'!Q$4</f>
        <v>6.127939768699945E-2</v>
      </c>
      <c r="R56" s="260">
        <f>'Table S12a'!R55*0.3/1000000*'Table S12b'!R$4</f>
        <v>0</v>
      </c>
      <c r="S56" s="260">
        <f>'Table S12a'!S55*0.3/1000000*'Table S12b'!S$4</f>
        <v>2.0846000423887418E-2</v>
      </c>
      <c r="T56" s="260">
        <f>'Table S12a'!T55*0.3/1000000*'Table S12b'!T$4</f>
        <v>0.19330099903268527</v>
      </c>
      <c r="U56" s="260">
        <f>'Table S12a'!U55*0.3/1000000*'Table S12b'!U$4</f>
        <v>0.11006970465985068</v>
      </c>
      <c r="V56" s="260">
        <f>'Table S12a'!V55*0.3/1000000*'Table S12b'!V$4</f>
        <v>7.9161522655193268</v>
      </c>
      <c r="W56" s="260">
        <f t="shared" si="0"/>
        <v>2.6888878494168407</v>
      </c>
      <c r="X56" s="260">
        <f t="shared" si="1"/>
        <v>3.2811649591835561</v>
      </c>
    </row>
    <row r="57" spans="1:24">
      <c r="A57" s="89">
        <v>51</v>
      </c>
      <c r="B57" s="87" t="s">
        <v>99</v>
      </c>
      <c r="C57" s="120" t="s">
        <v>211</v>
      </c>
      <c r="D57" s="89" t="s">
        <v>218</v>
      </c>
      <c r="E57" s="120" t="s">
        <v>994</v>
      </c>
      <c r="F57" s="120" t="s">
        <v>437</v>
      </c>
      <c r="G57" s="260">
        <f>'Table S12a'!G56*0.3/1000000*'Table S12b'!G$4</f>
        <v>1.9704134638039852E-2</v>
      </c>
      <c r="H57" s="260">
        <f>'Table S12a'!H56*0.3/1000000*'Table S12b'!H$4</f>
        <v>3.9248636800561981E-2</v>
      </c>
      <c r="I57" s="260">
        <f>'Table S12a'!I56*0.3/1000000*'Table S12b'!I$4</f>
        <v>0.48345040057506578</v>
      </c>
      <c r="J57" s="260">
        <f>'Table S12a'!J56*0.3/1000000*'Table S12b'!J$4</f>
        <v>1.8958451867435064</v>
      </c>
      <c r="K57" s="260">
        <f>'Table S12a'!K56*0.3/1000000*'Table S12b'!K$4</f>
        <v>1.0327639216217798E-2</v>
      </c>
      <c r="L57" s="260">
        <f>'Table S12a'!L56*0.3/1000000*'Table S12b'!L$4</f>
        <v>3.0309640162809903E-2</v>
      </c>
      <c r="M57" s="260">
        <f>'Table S12a'!M56*0.3/1000000*'Table S12b'!M$4</f>
        <v>0.20296048346300821</v>
      </c>
      <c r="N57" s="260">
        <f>'Table S12a'!N56*0.3/1000000*'Table S12b'!N$4</f>
        <v>0.9632638202981042</v>
      </c>
      <c r="O57" s="260">
        <f>'Table S12a'!O56*0.3/1000000*'Table S12b'!O$4</f>
        <v>1.3259880253621785</v>
      </c>
      <c r="P57" s="260">
        <f>'Table S12a'!P56*0.3/1000000*'Table S12b'!P$4</f>
        <v>7.1596213610199383E-2</v>
      </c>
      <c r="Q57" s="260">
        <f>'Table S12a'!Q56*0.3/1000000*'Table S12b'!Q$4</f>
        <v>8.7700657866195408E-2</v>
      </c>
      <c r="R57" s="260">
        <f>'Table S12a'!R56*0.3/1000000*'Table S12b'!R$4</f>
        <v>0</v>
      </c>
      <c r="S57" s="260">
        <f>'Table S12a'!S56*0.3/1000000*'Table S12b'!S$4</f>
        <v>2.5734762206303174E-2</v>
      </c>
      <c r="T57" s="260">
        <f>'Table S12a'!T56*0.3/1000000*'Table S12b'!T$4</f>
        <v>0.22251861806806048</v>
      </c>
      <c r="U57" s="260">
        <f>'Table S12a'!U56*0.3/1000000*'Table S12b'!U$4</f>
        <v>0.17017560864714054</v>
      </c>
      <c r="V57" s="260">
        <f>'Table S12a'!V56*0.3/1000000*'Table S12b'!V$4</f>
        <v>13.039119495415658</v>
      </c>
      <c r="W57" s="260">
        <f t="shared" si="0"/>
        <v>4.6685474329788548</v>
      </c>
      <c r="X57" s="260">
        <f t="shared" si="1"/>
        <v>5.5488238276573911</v>
      </c>
    </row>
    <row r="58" spans="1:24">
      <c r="A58" s="89">
        <v>52</v>
      </c>
      <c r="B58" s="87" t="s">
        <v>101</v>
      </c>
      <c r="C58" s="120" t="s">
        <v>211</v>
      </c>
      <c r="D58" s="89" t="s">
        <v>218</v>
      </c>
      <c r="E58" s="120" t="s">
        <v>994</v>
      </c>
      <c r="F58" s="120" t="s">
        <v>437</v>
      </c>
      <c r="G58" s="260">
        <f>'Table S12a'!G57*0.3/1000000*'Table S12b'!G$4</f>
        <v>2.4019221859192363E-2</v>
      </c>
      <c r="H58" s="260">
        <f>'Table S12a'!H57*0.3/1000000*'Table S12b'!H$4</f>
        <v>5.7686282061439005E-2</v>
      </c>
      <c r="I58" s="260">
        <f>'Table S12a'!I57*0.3/1000000*'Table S12b'!I$4</f>
        <v>0.73119722506904972</v>
      </c>
      <c r="J58" s="260">
        <f>'Table S12a'!J57*0.3/1000000*'Table S12b'!J$4</f>
        <v>2.9888807267331208</v>
      </c>
      <c r="K58" s="260">
        <f>'Table S12a'!K57*0.3/1000000*'Table S12b'!K$4</f>
        <v>1.7572606762470237E-2</v>
      </c>
      <c r="L58" s="260">
        <f>'Table S12a'!L57*0.3/1000000*'Table S12b'!L$4</f>
        <v>5.0935536058498251E-2</v>
      </c>
      <c r="M58" s="260">
        <f>'Table S12a'!M57*0.3/1000000*'Table S12b'!M$4</f>
        <v>0.33254942797542131</v>
      </c>
      <c r="N58" s="260">
        <f>'Table S12a'!N57*0.3/1000000*'Table S12b'!N$4</f>
        <v>1.6592400226072035</v>
      </c>
      <c r="O58" s="260">
        <f>'Table S12a'!O57*0.3/1000000*'Table S12b'!O$4</f>
        <v>2.4065974837534205</v>
      </c>
      <c r="P58" s="260">
        <f>'Table S12a'!P57*0.3/1000000*'Table S12b'!P$4</f>
        <v>0.1272361536355634</v>
      </c>
      <c r="Q58" s="260">
        <f>'Table S12a'!Q57*0.3/1000000*'Table S12b'!Q$4</f>
        <v>0.15751397070051779</v>
      </c>
      <c r="R58" s="260">
        <f>'Table S12a'!R57*0.3/1000000*'Table S12b'!R$4</f>
        <v>0</v>
      </c>
      <c r="S58" s="260">
        <f>'Table S12a'!S57*0.3/1000000*'Table S12b'!S$4</f>
        <v>4.5133749496743952E-2</v>
      </c>
      <c r="T58" s="260">
        <f>'Table S12a'!T57*0.3/1000000*'Table S12b'!T$4</f>
        <v>0.38462801292903187</v>
      </c>
      <c r="U58" s="260">
        <f>'Table S12a'!U57*0.3/1000000*'Table S12b'!U$4</f>
        <v>0.33092104884357537</v>
      </c>
      <c r="V58" s="260">
        <f>'Table S12a'!V57*0.3/1000000*'Table S12b'!V$4</f>
        <v>17.164650844927362</v>
      </c>
      <c r="W58" s="260">
        <f t="shared" si="0"/>
        <v>7.7859154581627941</v>
      </c>
      <c r="X58" s="260">
        <f t="shared" si="1"/>
        <v>9.3141114684852457</v>
      </c>
    </row>
    <row r="59" spans="1:24">
      <c r="A59" s="89">
        <v>53</v>
      </c>
      <c r="B59" s="87" t="s">
        <v>103</v>
      </c>
      <c r="C59" s="120" t="s">
        <v>211</v>
      </c>
      <c r="D59" s="89" t="s">
        <v>218</v>
      </c>
      <c r="E59" s="120" t="s">
        <v>994</v>
      </c>
      <c r="F59" s="120" t="s">
        <v>437</v>
      </c>
      <c r="G59" s="260">
        <f>'Table S12a'!G58*0.3/1000000*'Table S12b'!G$4</f>
        <v>3.3503760233755821E-2</v>
      </c>
      <c r="H59" s="260">
        <f>'Table S12a'!H58*0.3/1000000*'Table S12b'!H$4</f>
        <v>7.8704155308901236E-2</v>
      </c>
      <c r="I59" s="260">
        <f>'Table S12a'!I58*0.3/1000000*'Table S12b'!I$4</f>
        <v>0.9053599912850071</v>
      </c>
      <c r="J59" s="260">
        <f>'Table S12a'!J58*0.3/1000000*'Table S12b'!J$4</f>
        <v>3.5269571836031779</v>
      </c>
      <c r="K59" s="260">
        <f>'Table S12a'!K58*0.3/1000000*'Table S12b'!K$4</f>
        <v>1.9251081872335811E-2</v>
      </c>
      <c r="L59" s="260">
        <f>'Table S12a'!L58*0.3/1000000*'Table S12b'!L$4</f>
        <v>5.606026196303749E-2</v>
      </c>
      <c r="M59" s="260">
        <f>'Table S12a'!M58*0.3/1000000*'Table S12b'!M$4</f>
        <v>0.37832546259551963</v>
      </c>
      <c r="N59" s="260">
        <f>'Table S12a'!N58*0.3/1000000*'Table S12b'!N$4</f>
        <v>1.9208290174243108</v>
      </c>
      <c r="O59" s="260">
        <f>'Table S12a'!O58*0.3/1000000*'Table S12b'!O$4</f>
        <v>2.9660258462048734</v>
      </c>
      <c r="P59" s="260">
        <f>'Table S12a'!P58*0.3/1000000*'Table S12b'!P$4</f>
        <v>0.17132264089099117</v>
      </c>
      <c r="Q59" s="260">
        <f>'Table S12a'!Q58*0.3/1000000*'Table S12b'!Q$4</f>
        <v>0.22647824634750366</v>
      </c>
      <c r="R59" s="260">
        <f>'Table S12a'!R58*0.3/1000000*'Table S12b'!R$4</f>
        <v>0</v>
      </c>
      <c r="S59" s="260">
        <f>'Table S12a'!S58*0.3/1000000*'Table S12b'!S$4</f>
        <v>7.0353568129552249E-2</v>
      </c>
      <c r="T59" s="260">
        <f>'Table S12a'!T58*0.3/1000000*'Table S12b'!T$4</f>
        <v>0.62837483507591829</v>
      </c>
      <c r="U59" s="260">
        <f>'Table S12a'!U58*0.3/1000000*'Table S12b'!U$4</f>
        <v>0.44262321710547586</v>
      </c>
      <c r="V59" s="260">
        <f>'Table S12a'!V58*0.3/1000000*'Table S12b'!V$4</f>
        <v>22.358433968633996</v>
      </c>
      <c r="W59" s="260">
        <f t="shared" si="0"/>
        <v>9.3191720385173689</v>
      </c>
      <c r="X59" s="260">
        <f t="shared" si="1"/>
        <v>11.424169268040362</v>
      </c>
    </row>
    <row r="60" spans="1:24">
      <c r="A60" s="89">
        <v>54</v>
      </c>
      <c r="B60" s="87" t="s">
        <v>260</v>
      </c>
      <c r="C60" s="120" t="s">
        <v>211</v>
      </c>
      <c r="D60" s="89" t="s">
        <v>218</v>
      </c>
      <c r="E60" s="120" t="s">
        <v>995</v>
      </c>
      <c r="F60" s="120" t="s">
        <v>237</v>
      </c>
      <c r="G60" s="260">
        <f>'Table S12a'!G59*0.3/1000000*'Table S12b'!G$4</f>
        <v>1.3711863955560198E-2</v>
      </c>
      <c r="H60" s="260">
        <f>'Table S12a'!H59*0.3/1000000*'Table S12b'!H$4</f>
        <v>2.7244868338487289E-2</v>
      </c>
      <c r="I60" s="260">
        <f>'Table S12a'!I59*0.3/1000000*'Table S12b'!I$4</f>
        <v>0.32366018378865169</v>
      </c>
      <c r="J60" s="260">
        <f>'Table S12a'!J59*0.3/1000000*'Table S12b'!J$4</f>
        <v>1.2215951607351065</v>
      </c>
      <c r="K60" s="260">
        <f>'Table S12a'!K59*0.3/1000000*'Table S12b'!K$4</f>
        <v>6.7906769811277388E-3</v>
      </c>
      <c r="L60" s="260">
        <f>'Table S12a'!L59*0.3/1000000*'Table S12b'!L$4</f>
        <v>1.5299287033267071E-2</v>
      </c>
      <c r="M60" s="260">
        <f>'Table S12a'!M59*0.3/1000000*'Table S12b'!M$4</f>
        <v>0.15771542491323776</v>
      </c>
      <c r="N60" s="260">
        <f>'Table S12a'!N59*0.3/1000000*'Table S12b'!N$4</f>
        <v>0.84449289449482212</v>
      </c>
      <c r="O60" s="260">
        <f>'Table S12a'!O59*0.3/1000000*'Table S12b'!O$4</f>
        <v>1.4266959766555087</v>
      </c>
      <c r="P60" s="260">
        <f>'Table S12a'!P59*0.3/1000000*'Table S12b'!P$4</f>
        <v>9.2440680863801736E-2</v>
      </c>
      <c r="Q60" s="260">
        <f>'Table S12a'!Q59*0.3/1000000*'Table S12b'!Q$4</f>
        <v>0.13367874537621557</v>
      </c>
      <c r="R60" s="260">
        <f>'Table S12a'!R59*0.3/1000000*'Table S12b'!R$4</f>
        <v>0</v>
      </c>
      <c r="S60" s="260">
        <f>'Table S12a'!S59*0.3/1000000*'Table S12b'!S$4</f>
        <v>4.5559701113950864E-2</v>
      </c>
      <c r="T60" s="260">
        <f>'Table S12a'!T59*0.3/1000000*'Table S12b'!T$4</f>
        <v>0.43323395802280612</v>
      </c>
      <c r="U60" s="260">
        <f>'Table S12a'!U59*0.3/1000000*'Table S12b'!U$4</f>
        <v>0.30952676256343981</v>
      </c>
      <c r="V60" s="260">
        <f>'Table S12a'!V59*0.3/1000000*'Table S12b'!V$4</f>
        <v>10.392172124803853</v>
      </c>
      <c r="W60" s="260">
        <f t="shared" si="0"/>
        <v>3.816444215674089</v>
      </c>
      <c r="X60" s="260">
        <f t="shared" si="1"/>
        <v>5.0516461848359837</v>
      </c>
    </row>
    <row r="61" spans="1:24">
      <c r="A61" s="89">
        <v>55</v>
      </c>
      <c r="B61" s="87" t="s">
        <v>262</v>
      </c>
      <c r="C61" s="120" t="s">
        <v>211</v>
      </c>
      <c r="D61" s="89" t="s">
        <v>218</v>
      </c>
      <c r="E61" s="120" t="s">
        <v>995</v>
      </c>
      <c r="F61" s="120" t="s">
        <v>237</v>
      </c>
      <c r="G61" s="260">
        <f>'Table S12a'!G60*0.3/1000000*'Table S12b'!G$4</f>
        <v>1.4011875840648141E-2</v>
      </c>
      <c r="H61" s="260">
        <f>'Table S12a'!H60*0.3/1000000*'Table S12b'!H$4</f>
        <v>2.5187693947693636E-2</v>
      </c>
      <c r="I61" s="260">
        <f>'Table S12a'!I60*0.3/1000000*'Table S12b'!I$4</f>
        <v>0.27771251394592333</v>
      </c>
      <c r="J61" s="260">
        <f>'Table S12a'!J60*0.3/1000000*'Table S12b'!J$4</f>
        <v>1.0423575003673506</v>
      </c>
      <c r="K61" s="260">
        <f>'Table S12a'!K60*0.3/1000000*'Table S12b'!K$4</f>
        <v>5.6708613267345796E-3</v>
      </c>
      <c r="L61" s="260">
        <f>'Table S12a'!L60*0.3/1000000*'Table S12b'!L$4</f>
        <v>1.3655704837150158E-2</v>
      </c>
      <c r="M61" s="260">
        <f>'Table S12a'!M60*0.3/1000000*'Table S12b'!M$4</f>
        <v>0.12859004989829831</v>
      </c>
      <c r="N61" s="260">
        <f>'Table S12a'!N60*0.3/1000000*'Table S12b'!N$4</f>
        <v>0.67810760555670579</v>
      </c>
      <c r="O61" s="260">
        <f>'Table S12a'!O60*0.3/1000000*'Table S12b'!O$4</f>
        <v>1.1425478214957354</v>
      </c>
      <c r="P61" s="260">
        <f>'Table S12a'!P60*0.3/1000000*'Table S12b'!P$4</f>
        <v>6.8949245665159212E-2</v>
      </c>
      <c r="Q61" s="260">
        <f>'Table S12a'!Q60*0.3/1000000*'Table S12b'!Q$4</f>
        <v>9.4459936357075405E-2</v>
      </c>
      <c r="R61" s="260">
        <f>'Table S12a'!R60*0.3/1000000*'Table S12b'!R$4</f>
        <v>0</v>
      </c>
      <c r="S61" s="260">
        <f>'Table S12a'!S60*0.3/1000000*'Table S12b'!S$4</f>
        <v>3.1360762124810267E-2</v>
      </c>
      <c r="T61" s="260">
        <f>'Table S12a'!T60*0.3/1000000*'Table S12b'!T$4</f>
        <v>0.27390697939206698</v>
      </c>
      <c r="U61" s="260">
        <f>'Table S12a'!U60*0.3/1000000*'Table S12b'!U$4</f>
        <v>0.21255642403856367</v>
      </c>
      <c r="V61" s="260">
        <f>'Table S12a'!V60*0.3/1000000*'Table S12b'!V$4</f>
        <v>9.3015207867206815</v>
      </c>
      <c r="W61" s="260">
        <f t="shared" si="0"/>
        <v>3.1407254413657153</v>
      </c>
      <c r="X61" s="260">
        <f t="shared" si="1"/>
        <v>4.0090749747939158</v>
      </c>
    </row>
    <row r="62" spans="1:24">
      <c r="A62" s="89">
        <v>56</v>
      </c>
      <c r="B62" s="87" t="s">
        <v>264</v>
      </c>
      <c r="C62" s="120" t="s">
        <v>211</v>
      </c>
      <c r="D62" s="89" t="s">
        <v>218</v>
      </c>
      <c r="E62" s="120" t="s">
        <v>995</v>
      </c>
      <c r="F62" s="120" t="s">
        <v>237</v>
      </c>
      <c r="G62" s="260">
        <f>'Table S12a'!G61*0.3/1000000*'Table S12b'!G$4</f>
        <v>2.0192436601270035E-2</v>
      </c>
      <c r="H62" s="260">
        <f>'Table S12a'!H61*0.3/1000000*'Table S12b'!H$4</f>
        <v>4.6785853276306827E-2</v>
      </c>
      <c r="I62" s="260">
        <f>'Table S12a'!I61*0.3/1000000*'Table S12b'!I$4</f>
        <v>0.52215100443304441</v>
      </c>
      <c r="J62" s="260">
        <f>'Table S12a'!J61*0.3/1000000*'Table S12b'!J$4</f>
        <v>1.9335776569172551</v>
      </c>
      <c r="K62" s="260">
        <f>'Table S12a'!K61*0.3/1000000*'Table S12b'!K$4</f>
        <v>9.9592636297253685E-3</v>
      </c>
      <c r="L62" s="260">
        <f>'Table S12a'!L61*0.3/1000000*'Table S12b'!L$4</f>
        <v>2.2170380116803595E-2</v>
      </c>
      <c r="M62" s="260">
        <f>'Table S12a'!M61*0.3/1000000*'Table S12b'!M$4</f>
        <v>0.18006341675902204</v>
      </c>
      <c r="N62" s="260">
        <f>'Table S12a'!N61*0.3/1000000*'Table S12b'!N$4</f>
        <v>0.87523517283696595</v>
      </c>
      <c r="O62" s="260">
        <f>'Table S12a'!O61*0.3/1000000*'Table S12b'!O$4</f>
        <v>1.2275438245320587</v>
      </c>
      <c r="P62" s="260">
        <f>'Table S12a'!P61*0.3/1000000*'Table S12b'!P$4</f>
        <v>6.2966718994629869E-2</v>
      </c>
      <c r="Q62" s="260">
        <f>'Table S12a'!Q61*0.3/1000000*'Table S12b'!Q$4</f>
        <v>8.0464665641374541E-2</v>
      </c>
      <c r="R62" s="260">
        <f>'Table S12a'!R61*0.3/1000000*'Table S12b'!R$4</f>
        <v>0</v>
      </c>
      <c r="S62" s="260">
        <f>'Table S12a'!S61*0.3/1000000*'Table S12b'!S$4</f>
        <v>2.6189677399693679E-2</v>
      </c>
      <c r="T62" s="260">
        <f>'Table S12a'!T61*0.3/1000000*'Table S12b'!T$4</f>
        <v>0.22071252602503211</v>
      </c>
      <c r="U62" s="260">
        <f>'Table S12a'!U61*0.3/1000000*'Table S12b'!U$4</f>
        <v>0.14675732139801023</v>
      </c>
      <c r="V62" s="260">
        <f>'Table S12a'!V61*0.3/1000000*'Table S12b'!V$4</f>
        <v>5.7374825771629903</v>
      </c>
      <c r="W62" s="260">
        <f t="shared" si="0"/>
        <v>4.5585076587193241</v>
      </c>
      <c r="X62" s="260">
        <f t="shared" si="1"/>
        <v>5.3747699185611912</v>
      </c>
    </row>
    <row r="63" spans="1:24">
      <c r="A63" s="89">
        <v>57</v>
      </c>
      <c r="B63" s="87" t="s">
        <v>266</v>
      </c>
      <c r="C63" s="120" t="s">
        <v>211</v>
      </c>
      <c r="D63" s="89" t="s">
        <v>218</v>
      </c>
      <c r="E63" s="120" t="s">
        <v>995</v>
      </c>
      <c r="F63" s="120" t="s">
        <v>237</v>
      </c>
      <c r="G63" s="260">
        <f>'Table S12a'!G62*0.3/1000000*'Table S12b'!G$4</f>
        <v>5.4410355946400681E-2</v>
      </c>
      <c r="H63" s="260">
        <f>'Table S12a'!H62*0.3/1000000*'Table S12b'!H$4</f>
        <v>0.11357744058032244</v>
      </c>
      <c r="I63" s="260">
        <f>'Table S12a'!I62*0.3/1000000*'Table S12b'!I$4</f>
        <v>1.1565112216183797</v>
      </c>
      <c r="J63" s="260">
        <f>'Table S12a'!J62*0.3/1000000*'Table S12b'!J$4</f>
        <v>4.1360930812679992</v>
      </c>
      <c r="K63" s="260">
        <f>'Table S12a'!K62*0.3/1000000*'Table S12b'!K$4</f>
        <v>1.8982670196346623E-2</v>
      </c>
      <c r="L63" s="260">
        <f>'Table S12a'!L62*0.3/1000000*'Table S12b'!L$4</f>
        <v>4.8411774279612171E-2</v>
      </c>
      <c r="M63" s="260">
        <f>'Table S12a'!M62*0.3/1000000*'Table S12b'!M$4</f>
        <v>0.40089018809502008</v>
      </c>
      <c r="N63" s="260">
        <f>'Table S12a'!N62*0.3/1000000*'Table S12b'!N$4</f>
        <v>1.8674169508748435</v>
      </c>
      <c r="O63" s="260">
        <f>'Table S12a'!O62*0.3/1000000*'Table S12b'!O$4</f>
        <v>2.6627606163837707</v>
      </c>
      <c r="P63" s="260">
        <f>'Table S12a'!P62*0.3/1000000*'Table S12b'!P$4</f>
        <v>0.1496671428973862</v>
      </c>
      <c r="Q63" s="260">
        <f>'Table S12a'!Q62*0.3/1000000*'Table S12b'!Q$4</f>
        <v>0.19178756789650184</v>
      </c>
      <c r="R63" s="260">
        <f>'Table S12a'!R62*0.3/1000000*'Table S12b'!R$4</f>
        <v>0</v>
      </c>
      <c r="S63" s="260">
        <f>'Table S12a'!S62*0.3/1000000*'Table S12b'!S$4</f>
        <v>5.7320782375230736E-2</v>
      </c>
      <c r="T63" s="260">
        <f>'Table S12a'!T62*0.3/1000000*'Table S12b'!T$4</f>
        <v>0.50231048009167123</v>
      </c>
      <c r="U63" s="260">
        <f>'Table S12a'!U62*0.3/1000000*'Table S12b'!U$4</f>
        <v>0.45518020806325121</v>
      </c>
      <c r="V63" s="260">
        <f>'Table S12a'!V62*0.3/1000000*'Table S12b'!V$4</f>
        <v>7.7901042399526954</v>
      </c>
      <c r="W63" s="260">
        <f t="shared" si="0"/>
        <v>9.8227818701449934</v>
      </c>
      <c r="X63" s="260">
        <f t="shared" si="1"/>
        <v>11.815320480566733</v>
      </c>
    </row>
    <row r="64" spans="1:24">
      <c r="A64" s="89">
        <v>58</v>
      </c>
      <c r="B64" s="87" t="s">
        <v>240</v>
      </c>
      <c r="C64" s="120" t="s">
        <v>553</v>
      </c>
      <c r="D64" s="89" t="s">
        <v>218</v>
      </c>
      <c r="E64" s="120" t="s">
        <v>995</v>
      </c>
      <c r="F64" s="120" t="s">
        <v>237</v>
      </c>
      <c r="G64" s="260">
        <f>'Table S12a'!G63*0.3/1000000*'Table S12b'!G$4</f>
        <v>5.3461525252595041E-3</v>
      </c>
      <c r="H64" s="260">
        <f>'Table S12a'!H63*0.3/1000000*'Table S12b'!H$4</f>
        <v>1.200812153445467E-2</v>
      </c>
      <c r="I64" s="260">
        <f>'Table S12a'!I63*0.3/1000000*'Table S12b'!I$4</f>
        <v>0.14152041894438333</v>
      </c>
      <c r="J64" s="260">
        <f>'Table S12a'!J63*0.3/1000000*'Table S12b'!J$4</f>
        <v>0.52769247494204696</v>
      </c>
      <c r="K64" s="260">
        <f>'Table S12a'!K63*0.3/1000000*'Table S12b'!K$4</f>
        <v>2.796468758394891E-3</v>
      </c>
      <c r="L64" s="260">
        <f>'Table S12a'!L63*0.3/1000000*'Table S12b'!L$4</f>
        <v>7.2951994820429954E-3</v>
      </c>
      <c r="M64" s="260">
        <f>'Table S12a'!M63*0.3/1000000*'Table S12b'!M$4</f>
        <v>4.4559461448382312E-2</v>
      </c>
      <c r="N64" s="260">
        <f>'Table S12a'!N63*0.3/1000000*'Table S12b'!N$4</f>
        <v>0.211482138457844</v>
      </c>
      <c r="O64" s="260">
        <f>'Table S12a'!O63*0.3/1000000*'Table S12b'!O$4</f>
        <v>0.30276201426287985</v>
      </c>
      <c r="P64" s="260">
        <f>'Table S12a'!P63*0.3/1000000*'Table S12b'!P$4</f>
        <v>1.6033143196622288E-2</v>
      </c>
      <c r="Q64" s="260">
        <f>'Table S12a'!Q63*0.3/1000000*'Table S12b'!Q$4</f>
        <v>2.1179903684495474E-2</v>
      </c>
      <c r="R64" s="260">
        <f>'Table S12a'!R63*0.3/1000000*'Table S12b'!R$4</f>
        <v>0</v>
      </c>
      <c r="S64" s="260">
        <f>'Table S12a'!S63*0.3/1000000*'Table S12b'!S$4</f>
        <v>7.7897900385523119E-3</v>
      </c>
      <c r="T64" s="260">
        <f>'Table S12a'!T63*0.3/1000000*'Table S12b'!T$4</f>
        <v>6.6998949250784937E-2</v>
      </c>
      <c r="U64" s="260">
        <f>'Table S12a'!U63*0.3/1000000*'Table S12b'!U$4</f>
        <v>3.4426068750016539E-2</v>
      </c>
      <c r="V64" s="260">
        <f>'Table S12a'!V63*0.3/1000000*'Table S12b'!V$4</f>
        <v>2.247754142295368</v>
      </c>
      <c r="W64" s="260">
        <f t="shared" si="0"/>
        <v>1.1834570466071543</v>
      </c>
      <c r="X64" s="260">
        <f t="shared" si="1"/>
        <v>1.4018903052761604</v>
      </c>
    </row>
    <row r="65" spans="1:24">
      <c r="A65" s="89">
        <v>59</v>
      </c>
      <c r="B65" s="87" t="s">
        <v>80</v>
      </c>
      <c r="C65" s="120" t="s">
        <v>211</v>
      </c>
      <c r="D65" s="89" t="s">
        <v>218</v>
      </c>
      <c r="E65" s="120" t="s">
        <v>995</v>
      </c>
      <c r="F65" s="120" t="s">
        <v>237</v>
      </c>
      <c r="G65" s="260">
        <f>'Table S12a'!G64*0.3/1000000*'Table S12b'!G$4</f>
        <v>3.2832294864631843E-2</v>
      </c>
      <c r="H65" s="260">
        <f>'Table S12a'!H64*0.3/1000000*'Table S12b'!H$4</f>
        <v>0.10438605728056628</v>
      </c>
      <c r="I65" s="260">
        <f>'Table S12a'!I64*0.3/1000000*'Table S12b'!I$4</f>
        <v>1.3746588028416322</v>
      </c>
      <c r="J65" s="260">
        <f>'Table S12a'!J64*0.3/1000000*'Table S12b'!J$4</f>
        <v>5.5045441594345288</v>
      </c>
      <c r="K65" s="260">
        <f>'Table S12a'!K64*0.3/1000000*'Table S12b'!K$4</f>
        <v>3.3698630839866149E-2</v>
      </c>
      <c r="L65" s="260">
        <f>'Table S12a'!L64*0.3/1000000*'Table S12b'!L$4</f>
        <v>7.299689409469344E-2</v>
      </c>
      <c r="M65" s="260">
        <f>'Table S12a'!M64*0.3/1000000*'Table S12b'!M$4</f>
        <v>0.50654325030269343</v>
      </c>
      <c r="N65" s="260">
        <f>'Table S12a'!N64*0.3/1000000*'Table S12b'!N$4</f>
        <v>2.4633323253898838</v>
      </c>
      <c r="O65" s="260">
        <f>'Table S12a'!O64*0.3/1000000*'Table S12b'!O$4</f>
        <v>3.3376940150328491</v>
      </c>
      <c r="P65" s="260">
        <f>'Table S12a'!P64*0.3/1000000*'Table S12b'!P$4</f>
        <v>0.16645089008705183</v>
      </c>
      <c r="Q65" s="260">
        <f>'Table S12a'!Q64*0.3/1000000*'Table S12b'!Q$4</f>
        <v>0.21352751833192479</v>
      </c>
      <c r="R65" s="260">
        <f>'Table S12a'!R64*0.3/1000000*'Table S12b'!R$4</f>
        <v>0</v>
      </c>
      <c r="S65" s="260">
        <f>'Table S12a'!S64*0.3/1000000*'Table S12b'!S$4</f>
        <v>7.7207739760405875E-2</v>
      </c>
      <c r="T65" s="260">
        <f>'Table S12a'!T64*0.3/1000000*'Table S12b'!T$4</f>
        <v>0.64086652017134027</v>
      </c>
      <c r="U65" s="260">
        <f>'Table S12a'!U64*0.3/1000000*'Table S12b'!U$4</f>
        <v>0.27728361945019486</v>
      </c>
      <c r="V65" s="260">
        <f>'Table S12a'!V64*0.3/1000000*'Table S12b'!V$4</f>
        <v>9.2858488927075822</v>
      </c>
      <c r="W65" s="260">
        <f t="shared" si="0"/>
        <v>12.680229302698894</v>
      </c>
      <c r="X65" s="260">
        <f t="shared" si="1"/>
        <v>14.806022717882261</v>
      </c>
    </row>
    <row r="66" spans="1:24">
      <c r="A66" s="89">
        <v>60</v>
      </c>
      <c r="B66" s="87" t="s">
        <v>82</v>
      </c>
      <c r="C66" s="120" t="s">
        <v>211</v>
      </c>
      <c r="D66" s="89" t="s">
        <v>218</v>
      </c>
      <c r="E66" s="120" t="s">
        <v>995</v>
      </c>
      <c r="F66" s="120" t="s">
        <v>237</v>
      </c>
      <c r="G66" s="260">
        <f>'Table S12a'!G65*0.3/1000000*'Table S12b'!G$4</f>
        <v>0.21675549061778518</v>
      </c>
      <c r="H66" s="260">
        <f>'Table S12a'!H65*0.3/1000000*'Table S12b'!H$4</f>
        <v>0.77035564379555832</v>
      </c>
      <c r="I66" s="260">
        <f>'Table S12a'!I65*0.3/1000000*'Table S12b'!I$4</f>
        <v>10.43427525822468</v>
      </c>
      <c r="J66" s="260">
        <f>'Table S12a'!J65*0.3/1000000*'Table S12b'!J$4</f>
        <v>41.832751318619934</v>
      </c>
      <c r="K66" s="260">
        <f>'Table S12a'!K65*0.3/1000000*'Table S12b'!K$4</f>
        <v>0.25886516899105255</v>
      </c>
      <c r="L66" s="260">
        <f>'Table S12a'!L65*0.3/1000000*'Table S12b'!L$4</f>
        <v>0.55931859935873351</v>
      </c>
      <c r="M66" s="260">
        <f>'Table S12a'!M65*0.3/1000000*'Table S12b'!M$4</f>
        <v>3.961073725068164</v>
      </c>
      <c r="N66" s="260">
        <f>'Table S12a'!N65*0.3/1000000*'Table S12b'!N$4</f>
        <v>19.413880044725886</v>
      </c>
      <c r="O66" s="260">
        <f>'Table S12a'!O65*0.3/1000000*'Table S12b'!O$4</f>
        <v>26.365742449192314</v>
      </c>
      <c r="P66" s="260">
        <f>'Table S12a'!P65*0.3/1000000*'Table S12b'!P$4</f>
        <v>1.2904530937710839</v>
      </c>
      <c r="Q66" s="260">
        <f>'Table S12a'!Q65*0.3/1000000*'Table S12b'!Q$4</f>
        <v>1.6432874386491665</v>
      </c>
      <c r="R66" s="260">
        <f>'Table S12a'!R65*0.3/1000000*'Table S12b'!R$4</f>
        <v>0</v>
      </c>
      <c r="S66" s="260">
        <f>'Table S12a'!S65*0.3/1000000*'Table S12b'!S$4</f>
        <v>0.56825497658894442</v>
      </c>
      <c r="T66" s="260">
        <f>'Table S12a'!T65*0.3/1000000*'Table S12b'!T$4</f>
        <v>4.8099021343993238</v>
      </c>
      <c r="U66" s="260">
        <f>'Table S12a'!U65*0.3/1000000*'Table S12b'!U$4</f>
        <v>2.065301725689809</v>
      </c>
      <c r="V66" s="260">
        <f>'Table S12a'!V65*0.3/1000000*'Table S12b'!V$4</f>
        <v>26.057627700835159</v>
      </c>
      <c r="W66" s="260">
        <f t="shared" si="0"/>
        <v>98.046649070762811</v>
      </c>
      <c r="X66" s="260">
        <f t="shared" si="1"/>
        <v>114.19021706769242</v>
      </c>
    </row>
    <row r="67" spans="1:24">
      <c r="A67" s="89">
        <v>61</v>
      </c>
      <c r="B67" s="87" t="s">
        <v>84</v>
      </c>
      <c r="C67" s="120" t="s">
        <v>211</v>
      </c>
      <c r="D67" s="89" t="s">
        <v>218</v>
      </c>
      <c r="E67" s="120" t="s">
        <v>995</v>
      </c>
      <c r="F67" s="120" t="s">
        <v>237</v>
      </c>
      <c r="G67" s="260">
        <f>'Table S12a'!G66*0.3/1000000*'Table S12b'!G$4</f>
        <v>0.1123738666943684</v>
      </c>
      <c r="H67" s="260">
        <f>'Table S12a'!H66*0.3/1000000*'Table S12b'!H$4</f>
        <v>0.38492871308791016</v>
      </c>
      <c r="I67" s="260">
        <f>'Table S12a'!I66*0.3/1000000*'Table S12b'!I$4</f>
        <v>5.1096468747473454</v>
      </c>
      <c r="J67" s="260">
        <f>'Table S12a'!J66*0.3/1000000*'Table S12b'!J$4</f>
        <v>20.719410807783532</v>
      </c>
      <c r="K67" s="260">
        <f>'Table S12a'!K66*0.3/1000000*'Table S12b'!K$4</f>
        <v>0.12664024854768907</v>
      </c>
      <c r="L67" s="260">
        <f>'Table S12a'!L66*0.3/1000000*'Table S12b'!L$4</f>
        <v>0.26808949387175868</v>
      </c>
      <c r="M67" s="260">
        <f>'Table S12a'!M66*0.3/1000000*'Table S12b'!M$4</f>
        <v>1.8424867028587508</v>
      </c>
      <c r="N67" s="260">
        <f>'Table S12a'!N66*0.3/1000000*'Table S12b'!N$4</f>
        <v>8.7789712892596121</v>
      </c>
      <c r="O67" s="260">
        <f>'Table S12a'!O66*0.3/1000000*'Table S12b'!O$4</f>
        <v>11.76538542927258</v>
      </c>
      <c r="P67" s="260">
        <f>'Table S12a'!P66*0.3/1000000*'Table S12b'!P$4</f>
        <v>0.57871156019482539</v>
      </c>
      <c r="Q67" s="260">
        <f>'Table S12a'!Q66*0.3/1000000*'Table S12b'!Q$4</f>
        <v>0.7307485578943308</v>
      </c>
      <c r="R67" s="260">
        <f>'Table S12a'!R66*0.3/1000000*'Table S12b'!R$4</f>
        <v>0</v>
      </c>
      <c r="S67" s="260">
        <f>'Table S12a'!S66*0.3/1000000*'Table S12b'!S$4</f>
        <v>0.24844981699522004</v>
      </c>
      <c r="T67" s="260">
        <f>'Table S12a'!T66*0.3/1000000*'Table S12b'!T$4</f>
        <v>2.0555611635420568</v>
      </c>
      <c r="U67" s="260">
        <f>'Table S12a'!U66*0.3/1000000*'Table S12b'!U$4</f>
        <v>0.92669495739724628</v>
      </c>
      <c r="V67" s="260">
        <f>'Table S12a'!V66*0.3/1000000*'Table S12b'!V$4</f>
        <v>11.000834032264807</v>
      </c>
      <c r="W67" s="260">
        <f t="shared" si="0"/>
        <v>46.373414401063073</v>
      </c>
      <c r="X67" s="260">
        <f t="shared" si="1"/>
        <v>53.648099482147231</v>
      </c>
    </row>
    <row r="68" spans="1:24">
      <c r="A68" s="89">
        <v>62</v>
      </c>
      <c r="B68" s="87" t="s">
        <v>86</v>
      </c>
      <c r="C68" s="120" t="s">
        <v>552</v>
      </c>
      <c r="D68" s="89" t="s">
        <v>218</v>
      </c>
      <c r="E68" s="120" t="s">
        <v>995</v>
      </c>
      <c r="F68" s="120" t="s">
        <v>237</v>
      </c>
      <c r="G68" s="260">
        <f>'Table S12a'!G67*0.3/1000000*'Table S12b'!G$4</f>
        <v>9.5783498733227179E-3</v>
      </c>
      <c r="H68" s="260">
        <f>'Table S12a'!H67*0.3/1000000*'Table S12b'!H$4</f>
        <v>2.0955230940525694E-2</v>
      </c>
      <c r="I68" s="260">
        <f>'Table S12a'!I67*0.3/1000000*'Table S12b'!I$4</f>
        <v>0.24368237775593463</v>
      </c>
      <c r="J68" s="260">
        <f>'Table S12a'!J67*0.3/1000000*'Table S12b'!J$4</f>
        <v>0.92195861187555206</v>
      </c>
      <c r="K68" s="260">
        <f>'Table S12a'!K67*0.3/1000000*'Table S12b'!K$4</f>
        <v>4.671718807655446E-3</v>
      </c>
      <c r="L68" s="260">
        <f>'Table S12a'!L67*0.3/1000000*'Table S12b'!L$4</f>
        <v>1.0446170378333135E-2</v>
      </c>
      <c r="M68" s="260">
        <f>'Table S12a'!M67*0.3/1000000*'Table S12b'!M$4</f>
        <v>8.3612127552755974E-2</v>
      </c>
      <c r="N68" s="260">
        <f>'Table S12a'!N67*0.3/1000000*'Table S12b'!N$4</f>
        <v>0.39942231496376712</v>
      </c>
      <c r="O68" s="260">
        <f>'Table S12a'!O67*0.3/1000000*'Table S12b'!O$4</f>
        <v>0.5783902608062873</v>
      </c>
      <c r="P68" s="260">
        <f>'Table S12a'!P67*0.3/1000000*'Table S12b'!P$4</f>
        <v>3.1923958856868467E-2</v>
      </c>
      <c r="Q68" s="260">
        <f>'Table S12a'!Q67*0.3/1000000*'Table S12b'!Q$4</f>
        <v>4.2353361299073522E-2</v>
      </c>
      <c r="R68" s="260">
        <f>'Table S12a'!R67*0.3/1000000*'Table S12b'!R$4</f>
        <v>0</v>
      </c>
      <c r="S68" s="260">
        <f>'Table S12a'!S67*0.3/1000000*'Table S12b'!S$4</f>
        <v>1.5391790916875292E-2</v>
      </c>
      <c r="T68" s="260">
        <f>'Table S12a'!T67*0.3/1000000*'Table S12b'!T$4</f>
        <v>0.1386595171481243</v>
      </c>
      <c r="U68" s="260">
        <f>'Table S12a'!U67*0.3/1000000*'Table S12b'!U$4</f>
        <v>7.1284237286212818E-2</v>
      </c>
      <c r="V68" s="260">
        <f>'Table S12a'!V67*0.3/1000000*'Table S12b'!V$4</f>
        <v>3.8853616502645036</v>
      </c>
      <c r="W68" s="260">
        <f t="shared" si="0"/>
        <v>2.1434535654015412</v>
      </c>
      <c r="X68" s="260">
        <f t="shared" si="1"/>
        <v>2.5723300284612889</v>
      </c>
    </row>
    <row r="69" spans="1:24">
      <c r="A69" s="89">
        <v>63</v>
      </c>
      <c r="B69" s="87" t="s">
        <v>88</v>
      </c>
      <c r="C69" s="120" t="s">
        <v>211</v>
      </c>
      <c r="D69" s="89" t="s">
        <v>218</v>
      </c>
      <c r="E69" s="120" t="s">
        <v>995</v>
      </c>
      <c r="F69" s="120" t="s">
        <v>237</v>
      </c>
      <c r="G69" s="260">
        <f>'Table S12a'!G68*0.3/1000000*'Table S12b'!G$4</f>
        <v>0.10039109552300422</v>
      </c>
      <c r="H69" s="260">
        <f>'Table S12a'!H68*0.3/1000000*'Table S12b'!H$4</f>
        <v>0.33002617180687605</v>
      </c>
      <c r="I69" s="260">
        <f>'Table S12a'!I68*0.3/1000000*'Table S12b'!I$4</f>
        <v>4.4271164681994026</v>
      </c>
      <c r="J69" s="260">
        <f>'Table S12a'!J68*0.3/1000000*'Table S12b'!J$4</f>
        <v>18.500021505894832</v>
      </c>
      <c r="K69" s="260">
        <f>'Table S12a'!K68*0.3/1000000*'Table S12b'!K$4</f>
        <v>0.12406937245082984</v>
      </c>
      <c r="L69" s="260">
        <f>'Table S12a'!L68*0.3/1000000*'Table S12b'!L$4</f>
        <v>0.28345874834730567</v>
      </c>
      <c r="M69" s="260">
        <f>'Table S12a'!M68*0.3/1000000*'Table S12b'!M$4</f>
        <v>2.0855317234065556</v>
      </c>
      <c r="N69" s="260">
        <f>'Table S12a'!N68*0.3/1000000*'Table S12b'!N$4</f>
        <v>10.989769896467708</v>
      </c>
      <c r="O69" s="260">
        <f>'Table S12a'!O68*0.3/1000000*'Table S12b'!O$4</f>
        <v>15.98964760183406</v>
      </c>
      <c r="P69" s="260">
        <f>'Table S12a'!P68*0.3/1000000*'Table S12b'!P$4</f>
        <v>0.83738931438489195</v>
      </c>
      <c r="Q69" s="260">
        <f>'Table S12a'!Q68*0.3/1000000*'Table S12b'!Q$4</f>
        <v>1.1075340221959533</v>
      </c>
      <c r="R69" s="260">
        <f>'Table S12a'!R68*0.3/1000000*'Table S12b'!R$4</f>
        <v>0</v>
      </c>
      <c r="S69" s="260">
        <f>'Table S12a'!S68*0.3/1000000*'Table S12b'!S$4</f>
        <v>0.39963712997816625</v>
      </c>
      <c r="T69" s="260">
        <f>'Table S12a'!T68*0.3/1000000*'Table S12b'!T$4</f>
        <v>3.4153429036046306</v>
      </c>
      <c r="U69" s="260">
        <f>'Table S12a'!U68*0.3/1000000*'Table S12b'!U$4</f>
        <v>1.5153732770007278</v>
      </c>
      <c r="V69" s="260">
        <f>'Table S12a'!V68*0.3/1000000*'Table S12b'!V$4</f>
        <v>9.6328507482181855</v>
      </c>
      <c r="W69" s="260">
        <f t="shared" si="0"/>
        <v>49.906555472396001</v>
      </c>
      <c r="X69" s="260">
        <f t="shared" si="1"/>
        <v>60.105309231094949</v>
      </c>
    </row>
    <row r="70" spans="1:24">
      <c r="A70" s="89">
        <v>64</v>
      </c>
      <c r="B70" s="87" t="s">
        <v>242</v>
      </c>
      <c r="C70" s="120" t="s">
        <v>552</v>
      </c>
      <c r="D70" s="89" t="s">
        <v>218</v>
      </c>
      <c r="E70" s="120" t="s">
        <v>995</v>
      </c>
      <c r="F70" s="120" t="s">
        <v>237</v>
      </c>
      <c r="G70" s="260">
        <f>'Table S12a'!G69*0.3/1000000*'Table S12b'!G$4</f>
        <v>0.13925930153897306</v>
      </c>
      <c r="H70" s="260">
        <f>'Table S12a'!H69*0.3/1000000*'Table S12b'!H$4</f>
        <v>0.40956688558710225</v>
      </c>
      <c r="I70" s="260">
        <f>'Table S12a'!I69*0.3/1000000*'Table S12b'!I$4</f>
        <v>5.0872263280110266</v>
      </c>
      <c r="J70" s="260">
        <f>'Table S12a'!J69*0.3/1000000*'Table S12b'!J$4</f>
        <v>20.07256347902284</v>
      </c>
      <c r="K70" s="260">
        <f>'Table S12a'!K69*0.3/1000000*'Table S12b'!K$4</f>
        <v>0.11280325532805695</v>
      </c>
      <c r="L70" s="260">
        <f>'Table S12a'!L69*0.3/1000000*'Table S12b'!L$4</f>
        <v>0.25232252449136128</v>
      </c>
      <c r="M70" s="260">
        <f>'Table S12a'!M69*0.3/1000000*'Table S12b'!M$4</f>
        <v>2.1507951495587814</v>
      </c>
      <c r="N70" s="260">
        <f>'Table S12a'!N69*0.3/1000000*'Table S12b'!N$4</f>
        <v>10.74506886159303</v>
      </c>
      <c r="O70" s="260">
        <f>'Table S12a'!O69*0.3/1000000*'Table S12b'!O$4</f>
        <v>15.160985132503912</v>
      </c>
      <c r="P70" s="260">
        <f>'Table S12a'!P69*0.3/1000000*'Table S12b'!P$4</f>
        <v>0.81262172239004182</v>
      </c>
      <c r="Q70" s="260">
        <f>'Table S12a'!Q69*0.3/1000000*'Table S12b'!Q$4</f>
        <v>1.0044923259304228</v>
      </c>
      <c r="R70" s="260">
        <f>'Table S12a'!R69*0.3/1000000*'Table S12b'!R$4</f>
        <v>0</v>
      </c>
      <c r="S70" s="260">
        <f>'Table S12a'!S69*0.3/1000000*'Table S12b'!S$4</f>
        <v>0.26477401306660975</v>
      </c>
      <c r="T70" s="260">
        <f>'Table S12a'!T69*0.3/1000000*'Table S12b'!T$4</f>
        <v>2.2162170200348168</v>
      </c>
      <c r="U70" s="260">
        <f>'Table S12a'!U69*0.3/1000000*'Table S12b'!U$4</f>
        <v>2.0677740223927255</v>
      </c>
      <c r="V70" s="260">
        <f>'Table S12a'!V69*0.3/1000000*'Table S12b'!V$4</f>
        <v>13.467545896645413</v>
      </c>
      <c r="W70" s="260">
        <f t="shared" si="0"/>
        <v>51.065843801130811</v>
      </c>
      <c r="X70" s="260">
        <f t="shared" si="1"/>
        <v>60.496470021449696</v>
      </c>
    </row>
    <row r="71" spans="1:24">
      <c r="A71" s="89">
        <v>65</v>
      </c>
      <c r="B71" s="87" t="s">
        <v>90</v>
      </c>
      <c r="C71" s="120" t="s">
        <v>211</v>
      </c>
      <c r="D71" s="89" t="s">
        <v>218</v>
      </c>
      <c r="E71" s="120" t="s">
        <v>995</v>
      </c>
      <c r="F71" s="120" t="s">
        <v>237</v>
      </c>
      <c r="G71" s="260">
        <f>'Table S12a'!G70*0.3/1000000*'Table S12b'!G$4</f>
        <v>0.13348815988367596</v>
      </c>
      <c r="H71" s="260">
        <f>'Table S12a'!H70*0.3/1000000*'Table S12b'!H$4</f>
        <v>0.34706556654690501</v>
      </c>
      <c r="I71" s="260">
        <f>'Table S12a'!I70*0.3/1000000*'Table S12b'!I$4</f>
        <v>3.8079776551962685</v>
      </c>
      <c r="J71" s="260">
        <f>'Table S12a'!J70*0.3/1000000*'Table S12b'!J$4</f>
        <v>13.956955201051562</v>
      </c>
      <c r="K71" s="260">
        <f>'Table S12a'!K70*0.3/1000000*'Table S12b'!K$4</f>
        <v>6.2180994447644675E-2</v>
      </c>
      <c r="L71" s="260">
        <f>'Table S12a'!L70*0.3/1000000*'Table S12b'!L$4</f>
        <v>0.12309081643896688</v>
      </c>
      <c r="M71" s="260">
        <f>'Table S12a'!M70*0.3/1000000*'Table S12b'!M$4</f>
        <v>1.4520131254416044</v>
      </c>
      <c r="N71" s="260">
        <f>'Table S12a'!N70*0.3/1000000*'Table S12b'!N$4</f>
        <v>6.7321438107500846</v>
      </c>
      <c r="O71" s="260">
        <f>'Table S12a'!O70*0.3/1000000*'Table S12b'!O$4</f>
        <v>9.3548455189301691</v>
      </c>
      <c r="P71" s="260">
        <f>'Table S12a'!P70*0.3/1000000*'Table S12b'!P$4</f>
        <v>0.52641116056899084</v>
      </c>
      <c r="Q71" s="260">
        <f>'Table S12a'!Q70*0.3/1000000*'Table S12b'!Q$4</f>
        <v>0.65227364287982825</v>
      </c>
      <c r="R71" s="260">
        <f>'Table S12a'!R70*0.3/1000000*'Table S12b'!R$4</f>
        <v>0</v>
      </c>
      <c r="S71" s="260">
        <f>'Table S12a'!S70*0.3/1000000*'Table S12b'!S$4</f>
        <v>0.15777599424992042</v>
      </c>
      <c r="T71" s="260">
        <f>'Table S12a'!T70*0.3/1000000*'Table S12b'!T$4</f>
        <v>1.3780260133214886</v>
      </c>
      <c r="U71" s="260">
        <f>'Table S12a'!U70*0.3/1000000*'Table S12b'!U$4</f>
        <v>1.7771195703008533</v>
      </c>
      <c r="V71" s="260">
        <f>'Table S12a'!V70*0.3/1000000*'Table S12b'!V$4</f>
        <v>11.493742370033059</v>
      </c>
      <c r="W71" s="260">
        <f t="shared" ref="W71:W123" si="2">SUM(I71:J71,N71:O71)</f>
        <v>33.851922185928089</v>
      </c>
      <c r="X71" s="260">
        <f t="shared" ref="X71:X123" si="3">SUM(G71:U71)</f>
        <v>40.461367230007951</v>
      </c>
    </row>
    <row r="72" spans="1:24">
      <c r="A72" s="89">
        <v>66</v>
      </c>
      <c r="B72" s="87" t="s">
        <v>244</v>
      </c>
      <c r="C72" s="120" t="s">
        <v>552</v>
      </c>
      <c r="D72" s="89" t="s">
        <v>218</v>
      </c>
      <c r="E72" s="120" t="s">
        <v>995</v>
      </c>
      <c r="F72" s="120" t="s">
        <v>237</v>
      </c>
      <c r="G72" s="260">
        <f>'Table S12a'!G71*0.3/1000000*'Table S12b'!G$4</f>
        <v>0.13562928665586241</v>
      </c>
      <c r="H72" s="260">
        <f>'Table S12a'!H71*0.3/1000000*'Table S12b'!H$4</f>
        <v>0.3817296748617508</v>
      </c>
      <c r="I72" s="260">
        <f>'Table S12a'!I71*0.3/1000000*'Table S12b'!I$4</f>
        <v>4.2601437114617031</v>
      </c>
      <c r="J72" s="260">
        <f>'Table S12a'!J71*0.3/1000000*'Table S12b'!J$4</f>
        <v>15.346137138504597</v>
      </c>
      <c r="K72" s="260">
        <f>'Table S12a'!K71*0.3/1000000*'Table S12b'!K$4</f>
        <v>6.891931013092753E-2</v>
      </c>
      <c r="L72" s="260">
        <f>'Table S12a'!L71*0.3/1000000*'Table S12b'!L$4</f>
        <v>0.13863407952720885</v>
      </c>
      <c r="M72" s="260">
        <f>'Table S12a'!M71*0.3/1000000*'Table S12b'!M$4</f>
        <v>1.5828690750591208</v>
      </c>
      <c r="N72" s="260">
        <f>'Table S12a'!N71*0.3/1000000*'Table S12b'!N$4</f>
        <v>7.434953437034177</v>
      </c>
      <c r="O72" s="260">
        <f>'Table S12a'!O71*0.3/1000000*'Table S12b'!O$4</f>
        <v>10.490506852184314</v>
      </c>
      <c r="P72" s="260">
        <f>'Table S12a'!P71*0.3/1000000*'Table S12b'!P$4</f>
        <v>0.59060781204554358</v>
      </c>
      <c r="Q72" s="260">
        <f>'Table S12a'!Q71*0.3/1000000*'Table S12b'!Q$4</f>
        <v>0.72677991666519326</v>
      </c>
      <c r="R72" s="260">
        <f>'Table S12a'!R71*0.3/1000000*'Table S12b'!R$4</f>
        <v>0</v>
      </c>
      <c r="S72" s="260">
        <f>'Table S12a'!S71*0.3/1000000*'Table S12b'!S$4</f>
        <v>0.17803083135690931</v>
      </c>
      <c r="T72" s="260">
        <f>'Table S12a'!T71*0.3/1000000*'Table S12b'!T$4</f>
        <v>1.5334913682329445</v>
      </c>
      <c r="U72" s="260">
        <f>'Table S12a'!U71*0.3/1000000*'Table S12b'!U$4</f>
        <v>2.0582087254692061</v>
      </c>
      <c r="V72" s="260">
        <f>'Table S12a'!V71*0.3/1000000*'Table S12b'!V$4</f>
        <v>13.978120281376349</v>
      </c>
      <c r="W72" s="260">
        <f t="shared" si="2"/>
        <v>37.531741139184788</v>
      </c>
      <c r="X72" s="260">
        <f t="shared" si="3"/>
        <v>44.926641219189449</v>
      </c>
    </row>
    <row r="73" spans="1:24">
      <c r="A73" s="89">
        <v>67</v>
      </c>
      <c r="B73" s="87" t="s">
        <v>92</v>
      </c>
      <c r="C73" s="120" t="s">
        <v>211</v>
      </c>
      <c r="D73" s="89" t="s">
        <v>218</v>
      </c>
      <c r="E73" s="120" t="s">
        <v>995</v>
      </c>
      <c r="F73" s="120" t="s">
        <v>237</v>
      </c>
      <c r="G73" s="260">
        <f>'Table S12a'!G72*0.3/1000000*'Table S12b'!G$4</f>
        <v>1.4345806595218528E-2</v>
      </c>
      <c r="H73" s="260">
        <f>'Table S12a'!H72*0.3/1000000*'Table S12b'!H$4</f>
        <v>3.4393135340698648E-2</v>
      </c>
      <c r="I73" s="260">
        <f>'Table S12a'!I72*0.3/1000000*'Table S12b'!I$4</f>
        <v>0.39069216220585218</v>
      </c>
      <c r="J73" s="260">
        <f>'Table S12a'!J72*0.3/1000000*'Table S12b'!J$4</f>
        <v>1.4313526258467413</v>
      </c>
      <c r="K73" s="260">
        <f>'Table S12a'!K72*0.3/1000000*'Table S12b'!K$4</f>
        <v>8.0444383356564758E-3</v>
      </c>
      <c r="L73" s="260">
        <f>'Table S12a'!L72*0.3/1000000*'Table S12b'!L$4</f>
        <v>1.4427651038425481E-2</v>
      </c>
      <c r="M73" s="260">
        <f>'Table S12a'!M72*0.3/1000000*'Table S12b'!M$4</f>
        <v>0.1605608062905384</v>
      </c>
      <c r="N73" s="260">
        <f>'Table S12a'!N72*0.3/1000000*'Table S12b'!N$4</f>
        <v>0.85972859104498645</v>
      </c>
      <c r="O73" s="260">
        <f>'Table S12a'!O72*0.3/1000000*'Table S12b'!O$4</f>
        <v>1.3362405100943604</v>
      </c>
      <c r="P73" s="260">
        <f>'Table S12a'!P72*0.3/1000000*'Table S12b'!P$4</f>
        <v>7.5809564668875187E-2</v>
      </c>
      <c r="Q73" s="260">
        <f>'Table S12a'!Q72*0.3/1000000*'Table S12b'!Q$4</f>
        <v>0.10361174003245747</v>
      </c>
      <c r="R73" s="260">
        <f>'Table S12a'!R72*0.3/1000000*'Table S12b'!R$4</f>
        <v>0</v>
      </c>
      <c r="S73" s="260">
        <f>'Table S12a'!S72*0.3/1000000*'Table S12b'!S$4</f>
        <v>3.82248807648643E-2</v>
      </c>
      <c r="T73" s="260">
        <f>'Table S12a'!T72*0.3/1000000*'Table S12b'!T$4</f>
        <v>0.33891213183905622</v>
      </c>
      <c r="U73" s="260">
        <f>'Table S12a'!U72*0.3/1000000*'Table S12b'!U$4</f>
        <v>0.19838678971981177</v>
      </c>
      <c r="V73" s="260">
        <f>'Table S12a'!V72*0.3/1000000*'Table S12b'!V$4</f>
        <v>3.6676153856266507</v>
      </c>
      <c r="W73" s="260">
        <f t="shared" si="2"/>
        <v>4.0180138891919404</v>
      </c>
      <c r="X73" s="260">
        <f t="shared" si="3"/>
        <v>5.0047308338175425</v>
      </c>
    </row>
    <row r="74" spans="1:24">
      <c r="A74" s="89">
        <v>68</v>
      </c>
      <c r="B74" s="87" t="s">
        <v>94</v>
      </c>
      <c r="C74" s="120" t="s">
        <v>552</v>
      </c>
      <c r="D74" s="89" t="s">
        <v>218</v>
      </c>
      <c r="E74" s="120" t="s">
        <v>995</v>
      </c>
      <c r="F74" s="120" t="s">
        <v>237</v>
      </c>
      <c r="G74" s="260">
        <f>'Table S12a'!G73*0.3/1000000*'Table S12b'!G$4</f>
        <v>2.5871710080221058E-2</v>
      </c>
      <c r="H74" s="260">
        <f>'Table S12a'!H73*0.3/1000000*'Table S12b'!H$4</f>
        <v>7.1707569272680072E-2</v>
      </c>
      <c r="I74" s="260">
        <f>'Table S12a'!I73*0.3/1000000*'Table S12b'!I$4</f>
        <v>0.92456333097169918</v>
      </c>
      <c r="J74" s="260">
        <f>'Table S12a'!J73*0.3/1000000*'Table S12b'!J$4</f>
        <v>3.7816578576411537</v>
      </c>
      <c r="K74" s="260">
        <f>'Table S12a'!K73*0.3/1000000*'Table S12b'!K$4</f>
        <v>2.2789442714914669E-2</v>
      </c>
      <c r="L74" s="260">
        <f>'Table S12a'!L73*0.3/1000000*'Table S12b'!L$4</f>
        <v>5.1689548897578132E-2</v>
      </c>
      <c r="M74" s="260">
        <f>'Table S12a'!M73*0.3/1000000*'Table S12b'!M$4</f>
        <v>0.39561136119801488</v>
      </c>
      <c r="N74" s="260">
        <f>'Table S12a'!N73*0.3/1000000*'Table S12b'!N$4</f>
        <v>1.9838766807801047</v>
      </c>
      <c r="O74" s="260">
        <f>'Table S12a'!O73*0.3/1000000*'Table S12b'!O$4</f>
        <v>2.8089465957828086</v>
      </c>
      <c r="P74" s="260">
        <f>'Table S12a'!P73*0.3/1000000*'Table S12b'!P$4</f>
        <v>0.14745499168594195</v>
      </c>
      <c r="Q74" s="260">
        <f>'Table S12a'!Q73*0.3/1000000*'Table S12b'!Q$4</f>
        <v>0.1905292780715091</v>
      </c>
      <c r="R74" s="260">
        <f>'Table S12a'!R73*0.3/1000000*'Table S12b'!R$4</f>
        <v>0</v>
      </c>
      <c r="S74" s="260">
        <f>'Table S12a'!S73*0.3/1000000*'Table S12b'!S$4</f>
        <v>6.2748182006965705E-2</v>
      </c>
      <c r="T74" s="260">
        <f>'Table S12a'!T73*0.3/1000000*'Table S12b'!T$4</f>
        <v>0.53778358592080577</v>
      </c>
      <c r="U74" s="260">
        <f>'Table S12a'!U73*0.3/1000000*'Table S12b'!U$4</f>
        <v>0.30041384704064278</v>
      </c>
      <c r="V74" s="260">
        <f>'Table S12a'!V73*0.3/1000000*'Table S12b'!V$4</f>
        <v>2.3444438152789586</v>
      </c>
      <c r="W74" s="260">
        <f t="shared" si="2"/>
        <v>9.4990444651757659</v>
      </c>
      <c r="X74" s="260">
        <f t="shared" si="3"/>
        <v>11.305643982065041</v>
      </c>
    </row>
    <row r="75" spans="1:24">
      <c r="A75" s="89">
        <v>69</v>
      </c>
      <c r="B75" s="87" t="s">
        <v>105</v>
      </c>
      <c r="C75" s="120" t="s">
        <v>211</v>
      </c>
      <c r="D75" s="89" t="s">
        <v>218</v>
      </c>
      <c r="E75" s="120" t="s">
        <v>996</v>
      </c>
      <c r="F75" s="120" t="s">
        <v>438</v>
      </c>
      <c r="G75" s="260">
        <f>'Table S12a'!G74*0.3/1000000*'Table S12b'!G$4</f>
        <v>1.0365262637215445E-2</v>
      </c>
      <c r="H75" s="260">
        <f>'Table S12a'!H74*0.3/1000000*'Table S12b'!H$4</f>
        <v>2.390528128649581E-2</v>
      </c>
      <c r="I75" s="260">
        <f>'Table S12a'!I74*0.3/1000000*'Table S12b'!I$4</f>
        <v>0.3024276873100169</v>
      </c>
      <c r="J75" s="260">
        <f>'Table S12a'!J74*0.3/1000000*'Table S12b'!J$4</f>
        <v>1.1840056123228138</v>
      </c>
      <c r="K75" s="260">
        <f>'Table S12a'!K74*0.3/1000000*'Table S12b'!K$4</f>
        <v>7.6817725726444986E-3</v>
      </c>
      <c r="L75" s="260">
        <f>'Table S12a'!L74*0.3/1000000*'Table S12b'!L$4</f>
        <v>1.7727322000327093E-2</v>
      </c>
      <c r="M75" s="260">
        <f>'Table S12a'!M74*0.3/1000000*'Table S12b'!M$4</f>
        <v>0.16644690519145916</v>
      </c>
      <c r="N75" s="260">
        <f>'Table S12a'!N74*0.3/1000000*'Table S12b'!N$4</f>
        <v>0.9920528036188071</v>
      </c>
      <c r="O75" s="260">
        <f>'Table S12a'!O74*0.3/1000000*'Table S12b'!O$4</f>
        <v>1.6690883194852411</v>
      </c>
      <c r="P75" s="260">
        <f>'Table S12a'!P74*0.3/1000000*'Table S12b'!P$4</f>
        <v>9.913396028283529E-2</v>
      </c>
      <c r="Q75" s="260">
        <f>'Table S12a'!Q74*0.3/1000000*'Table S12b'!Q$4</f>
        <v>0.13799157765362935</v>
      </c>
      <c r="R75" s="260">
        <f>'Table S12a'!R74*0.3/1000000*'Table S12b'!R$4</f>
        <v>0</v>
      </c>
      <c r="S75" s="260">
        <f>'Table S12a'!S74*0.3/1000000*'Table S12b'!S$4</f>
        <v>4.8245860585093302E-2</v>
      </c>
      <c r="T75" s="260">
        <f>'Table S12a'!T74*0.3/1000000*'Table S12b'!T$4</f>
        <v>0.4292371988658063</v>
      </c>
      <c r="U75" s="260">
        <f>'Table S12a'!U74*0.3/1000000*'Table S12b'!U$4</f>
        <v>0.26011051806353369</v>
      </c>
      <c r="V75" s="260">
        <f>'Table S12a'!V74*0.3/1000000*'Table S12b'!V$4</f>
        <v>9.3946467175629866</v>
      </c>
      <c r="W75" s="260">
        <f t="shared" si="2"/>
        <v>4.1475744227368789</v>
      </c>
      <c r="X75" s="260">
        <f t="shared" si="3"/>
        <v>5.3484200818759193</v>
      </c>
    </row>
    <row r="76" spans="1:24">
      <c r="A76" s="89">
        <v>70</v>
      </c>
      <c r="B76" s="87" t="s">
        <v>107</v>
      </c>
      <c r="C76" s="120" t="s">
        <v>211</v>
      </c>
      <c r="D76" s="89" t="s">
        <v>218</v>
      </c>
      <c r="E76" s="120" t="s">
        <v>996</v>
      </c>
      <c r="F76" s="120" t="s">
        <v>438</v>
      </c>
      <c r="G76" s="260">
        <f>'Table S12a'!G75*0.3/1000000*'Table S12b'!G$4</f>
        <v>8.5380012361790502E-3</v>
      </c>
      <c r="H76" s="260">
        <f>'Table S12a'!H75*0.3/1000000*'Table S12b'!H$4</f>
        <v>1.9417127171589714E-2</v>
      </c>
      <c r="I76" s="260">
        <f>'Table S12a'!I75*0.3/1000000*'Table S12b'!I$4</f>
        <v>0.24409435134470206</v>
      </c>
      <c r="J76" s="260">
        <f>'Table S12a'!J75*0.3/1000000*'Table S12b'!J$4</f>
        <v>1.0139970254237165</v>
      </c>
      <c r="K76" s="260">
        <f>'Table S12a'!K75*0.3/1000000*'Table S12b'!K$4</f>
        <v>7.1698416002106058E-3</v>
      </c>
      <c r="L76" s="260">
        <f>'Table S12a'!L75*0.3/1000000*'Table S12b'!L$4</f>
        <v>1.6436934297226109E-2</v>
      </c>
      <c r="M76" s="260">
        <f>'Table S12a'!M75*0.3/1000000*'Table S12b'!M$4</f>
        <v>0.15798206130362361</v>
      </c>
      <c r="N76" s="260">
        <f>'Table S12a'!N75*0.3/1000000*'Table S12b'!N$4</f>
        <v>0.94568520126286515</v>
      </c>
      <c r="O76" s="260">
        <f>'Table S12a'!O75*0.3/1000000*'Table S12b'!O$4</f>
        <v>1.5398316540439911</v>
      </c>
      <c r="P76" s="260">
        <f>'Table S12a'!P75*0.3/1000000*'Table S12b'!P$4</f>
        <v>8.7661238671828609E-2</v>
      </c>
      <c r="Q76" s="260">
        <f>'Table S12a'!Q75*0.3/1000000*'Table S12b'!Q$4</f>
        <v>0.11583992130327955</v>
      </c>
      <c r="R76" s="260">
        <f>'Table S12a'!R75*0.3/1000000*'Table S12b'!R$4</f>
        <v>0</v>
      </c>
      <c r="S76" s="260">
        <f>'Table S12a'!S75*0.3/1000000*'Table S12b'!S$4</f>
        <v>3.8289339973548546E-2</v>
      </c>
      <c r="T76" s="260">
        <f>'Table S12a'!T75*0.3/1000000*'Table S12b'!T$4</f>
        <v>0.32902430479324141</v>
      </c>
      <c r="U76" s="260">
        <f>'Table S12a'!U75*0.3/1000000*'Table S12b'!U$4</f>
        <v>0.22017448623971075</v>
      </c>
      <c r="V76" s="260">
        <f>'Table S12a'!V75*0.3/1000000*'Table S12b'!V$4</f>
        <v>10.606682360228227</v>
      </c>
      <c r="W76" s="260">
        <f t="shared" si="2"/>
        <v>3.7436082320752746</v>
      </c>
      <c r="X76" s="260">
        <f t="shared" si="3"/>
        <v>4.7441414886657132</v>
      </c>
    </row>
    <row r="77" spans="1:24">
      <c r="A77" s="89">
        <v>71</v>
      </c>
      <c r="B77" s="87" t="s">
        <v>109</v>
      </c>
      <c r="C77" s="120" t="s">
        <v>211</v>
      </c>
      <c r="D77" s="89" t="s">
        <v>218</v>
      </c>
      <c r="E77" s="120" t="s">
        <v>996</v>
      </c>
      <c r="F77" s="120" t="s">
        <v>438</v>
      </c>
      <c r="G77" s="260">
        <f>'Table S12a'!G76*0.3/1000000*'Table S12b'!G$4</f>
        <v>2.0311317731665359E-2</v>
      </c>
      <c r="H77" s="260">
        <f>'Table S12a'!H76*0.3/1000000*'Table S12b'!H$4</f>
        <v>4.4893830562314142E-2</v>
      </c>
      <c r="I77" s="260">
        <f>'Table S12a'!I76*0.3/1000000*'Table S12b'!I$4</f>
        <v>0.53205731758360397</v>
      </c>
      <c r="J77" s="260">
        <f>'Table S12a'!J76*0.3/1000000*'Table S12b'!J$4</f>
        <v>2.0135641859243996</v>
      </c>
      <c r="K77" s="260">
        <f>'Table S12a'!K76*0.3/1000000*'Table S12b'!K$4</f>
        <v>1.1597956577863826E-2</v>
      </c>
      <c r="L77" s="260">
        <f>'Table S12a'!L76*0.3/1000000*'Table S12b'!L$4</f>
        <v>2.533923470401233E-2</v>
      </c>
      <c r="M77" s="260">
        <f>'Table S12a'!M76*0.3/1000000*'Table S12b'!M$4</f>
        <v>0.21083059865608428</v>
      </c>
      <c r="N77" s="260">
        <f>'Table S12a'!N76*0.3/1000000*'Table S12b'!N$4</f>
        <v>1.0817469246312441</v>
      </c>
      <c r="O77" s="260">
        <f>'Table S12a'!O76*0.3/1000000*'Table S12b'!O$4</f>
        <v>1.5188685665068153</v>
      </c>
      <c r="P77" s="260">
        <f>'Table S12a'!P76*0.3/1000000*'Table S12b'!P$4</f>
        <v>7.8392604081718498E-2</v>
      </c>
      <c r="Q77" s="260">
        <f>'Table S12a'!Q76*0.3/1000000*'Table S12b'!Q$4</f>
        <v>9.813624659309704E-2</v>
      </c>
      <c r="R77" s="260">
        <f>'Table S12a'!R76*0.3/1000000*'Table S12b'!R$4</f>
        <v>0</v>
      </c>
      <c r="S77" s="260">
        <f>'Table S12a'!S76*0.3/1000000*'Table S12b'!S$4</f>
        <v>3.0437425889763288E-2</v>
      </c>
      <c r="T77" s="260">
        <f>'Table S12a'!T76*0.3/1000000*'Table S12b'!T$4</f>
        <v>0.25702846999538154</v>
      </c>
      <c r="U77" s="260">
        <f>'Table S12a'!U76*0.3/1000000*'Table S12b'!U$4</f>
        <v>0.17916328199324896</v>
      </c>
      <c r="V77" s="260">
        <f>'Table S12a'!V76*0.3/1000000*'Table S12b'!V$4</f>
        <v>10.087368027603899</v>
      </c>
      <c r="W77" s="260">
        <f t="shared" si="2"/>
        <v>5.1462369946460624</v>
      </c>
      <c r="X77" s="260">
        <f t="shared" si="3"/>
        <v>6.102367961431213</v>
      </c>
    </row>
    <row r="78" spans="1:24">
      <c r="A78" s="89">
        <v>72</v>
      </c>
      <c r="B78" s="87" t="s">
        <v>111</v>
      </c>
      <c r="C78" s="120" t="s">
        <v>211</v>
      </c>
      <c r="D78" s="89" t="s">
        <v>218</v>
      </c>
      <c r="E78" s="120" t="s">
        <v>996</v>
      </c>
      <c r="F78" s="120" t="s">
        <v>438</v>
      </c>
      <c r="G78" s="260">
        <f>'Table S12a'!G77*0.3/1000000*'Table S12b'!G$4</f>
        <v>1.6469784279568633E-2</v>
      </c>
      <c r="H78" s="260">
        <f>'Table S12a'!H77*0.3/1000000*'Table S12b'!H$4</f>
        <v>3.6653551234832563E-2</v>
      </c>
      <c r="I78" s="260">
        <f>'Table S12a'!I77*0.3/1000000*'Table S12b'!I$4</f>
        <v>0.47418269328691559</v>
      </c>
      <c r="J78" s="260">
        <f>'Table S12a'!J77*0.3/1000000*'Table S12b'!J$4</f>
        <v>1.9215192677155037</v>
      </c>
      <c r="K78" s="260">
        <f>'Table S12a'!K77*0.3/1000000*'Table S12b'!K$4</f>
        <v>1.3070527949056589E-2</v>
      </c>
      <c r="L78" s="260">
        <f>'Table S12a'!L77*0.3/1000000*'Table S12b'!L$4</f>
        <v>3.0900702277364765E-2</v>
      </c>
      <c r="M78" s="260">
        <f>'Table S12a'!M77*0.3/1000000*'Table S12b'!M$4</f>
        <v>0.264891194916126</v>
      </c>
      <c r="N78" s="260">
        <f>'Table S12a'!N77*0.3/1000000*'Table S12b'!N$4</f>
        <v>1.4984701466576691</v>
      </c>
      <c r="O78" s="260">
        <f>'Table S12a'!O77*0.3/1000000*'Table S12b'!O$4</f>
        <v>2.3284379339832784</v>
      </c>
      <c r="P78" s="260">
        <f>'Table S12a'!P77*0.3/1000000*'Table S12b'!P$4</f>
        <v>0.12402415004223535</v>
      </c>
      <c r="Q78" s="260">
        <f>'Table S12a'!Q77*0.3/1000000*'Table S12b'!Q$4</f>
        <v>0.15905668885958507</v>
      </c>
      <c r="R78" s="260">
        <f>'Table S12a'!R77*0.3/1000000*'Table S12b'!R$4</f>
        <v>0</v>
      </c>
      <c r="S78" s="260">
        <f>'Table S12a'!S77*0.3/1000000*'Table S12b'!S$4</f>
        <v>5.2752333995005909E-2</v>
      </c>
      <c r="T78" s="260">
        <f>'Table S12a'!T77*0.3/1000000*'Table S12b'!T$4</f>
        <v>0.45259828992067808</v>
      </c>
      <c r="U78" s="260">
        <f>'Table S12a'!U77*0.3/1000000*'Table S12b'!U$4</f>
        <v>0.27979139612660003</v>
      </c>
      <c r="V78" s="260">
        <f>'Table S12a'!V77*0.3/1000000*'Table S12b'!V$4</f>
        <v>17.877321226421369</v>
      </c>
      <c r="W78" s="260">
        <f t="shared" si="2"/>
        <v>6.2226100416433665</v>
      </c>
      <c r="X78" s="260">
        <f t="shared" si="3"/>
        <v>7.6528186612444191</v>
      </c>
    </row>
    <row r="79" spans="1:24">
      <c r="A79" s="89">
        <v>73</v>
      </c>
      <c r="B79" s="87" t="s">
        <v>113</v>
      </c>
      <c r="C79" s="120" t="s">
        <v>211</v>
      </c>
      <c r="D79" s="89" t="s">
        <v>218</v>
      </c>
      <c r="E79" s="120" t="s">
        <v>996</v>
      </c>
      <c r="F79" s="120" t="s">
        <v>438</v>
      </c>
      <c r="G79" s="260">
        <f>'Table S12a'!G78*0.3/1000000*'Table S12b'!G$4</f>
        <v>3.4163636424661144E-2</v>
      </c>
      <c r="H79" s="260">
        <f>'Table S12a'!H78*0.3/1000000*'Table S12b'!H$4</f>
        <v>7.6976213079955239E-2</v>
      </c>
      <c r="I79" s="260">
        <f>'Table S12a'!I78*0.3/1000000*'Table S12b'!I$4</f>
        <v>0.92840382480804318</v>
      </c>
      <c r="J79" s="260">
        <f>'Table S12a'!J78*0.3/1000000*'Table S12b'!J$4</f>
        <v>3.6872582233697866</v>
      </c>
      <c r="K79" s="260">
        <f>'Table S12a'!K78*0.3/1000000*'Table S12b'!K$4</f>
        <v>2.2352645062878807E-2</v>
      </c>
      <c r="L79" s="260">
        <f>'Table S12a'!L78*0.3/1000000*'Table S12b'!L$4</f>
        <v>4.9299939400619816E-2</v>
      </c>
      <c r="M79" s="260">
        <f>'Table S12a'!M78*0.3/1000000*'Table S12b'!M$4</f>
        <v>0.41531728560485942</v>
      </c>
      <c r="N79" s="260">
        <f>'Table S12a'!N78*0.3/1000000*'Table S12b'!N$4</f>
        <v>2.1985604787359518</v>
      </c>
      <c r="O79" s="260">
        <f>'Table S12a'!O78*0.3/1000000*'Table S12b'!O$4</f>
        <v>3.2560372622782388</v>
      </c>
      <c r="P79" s="260">
        <f>'Table S12a'!P78*0.3/1000000*'Table S12b'!P$4</f>
        <v>0.17242754777789684</v>
      </c>
      <c r="Q79" s="260">
        <f>'Table S12a'!Q78*0.3/1000000*'Table S12b'!Q$4</f>
        <v>0.21890362618189249</v>
      </c>
      <c r="R79" s="260">
        <f>'Table S12a'!R78*0.3/1000000*'Table S12b'!R$4</f>
        <v>0</v>
      </c>
      <c r="S79" s="260">
        <f>'Table S12a'!S78*0.3/1000000*'Table S12b'!S$4</f>
        <v>7.0588080023317401E-2</v>
      </c>
      <c r="T79" s="260">
        <f>'Table S12a'!T78*0.3/1000000*'Table S12b'!T$4</f>
        <v>0.60044706462809982</v>
      </c>
      <c r="U79" s="260">
        <f>'Table S12a'!U78*0.3/1000000*'Table S12b'!U$4</f>
        <v>0.38745339468768614</v>
      </c>
      <c r="V79" s="260">
        <f>'Table S12a'!V78*0.3/1000000*'Table S12b'!V$4</f>
        <v>18.244035507988986</v>
      </c>
      <c r="W79" s="260">
        <f t="shared" si="2"/>
        <v>10.07025978919202</v>
      </c>
      <c r="X79" s="260">
        <f t="shared" si="3"/>
        <v>12.118189222063886</v>
      </c>
    </row>
    <row r="80" spans="1:24">
      <c r="A80" s="89">
        <v>74</v>
      </c>
      <c r="B80" s="87" t="s">
        <v>115</v>
      </c>
      <c r="C80" s="120" t="s">
        <v>211</v>
      </c>
      <c r="D80" s="89" t="s">
        <v>218</v>
      </c>
      <c r="E80" s="120" t="s">
        <v>996</v>
      </c>
      <c r="F80" s="120" t="s">
        <v>438</v>
      </c>
      <c r="G80" s="260">
        <f>'Table S12a'!G79*0.3/1000000*'Table S12b'!G$4</f>
        <v>3.4377026629328761E-2</v>
      </c>
      <c r="H80" s="260">
        <f>'Table S12a'!H79*0.3/1000000*'Table S12b'!H$4</f>
        <v>7.6474073791199262E-2</v>
      </c>
      <c r="I80" s="260">
        <f>'Table S12a'!I79*0.3/1000000*'Table S12b'!I$4</f>
        <v>0.93444392531293197</v>
      </c>
      <c r="J80" s="260">
        <f>'Table S12a'!J79*0.3/1000000*'Table S12b'!J$4</f>
        <v>3.667368663481148</v>
      </c>
      <c r="K80" s="260">
        <f>'Table S12a'!K79*0.3/1000000*'Table S12b'!K$4</f>
        <v>2.1783844674164513E-2</v>
      </c>
      <c r="L80" s="260">
        <f>'Table S12a'!L79*0.3/1000000*'Table S12b'!L$4</f>
        <v>4.3912480734785458E-2</v>
      </c>
      <c r="M80" s="260">
        <f>'Table S12a'!M79*0.3/1000000*'Table S12b'!M$4</f>
        <v>0.42031610679264031</v>
      </c>
      <c r="N80" s="260">
        <f>'Table S12a'!N79*0.3/1000000*'Table S12b'!N$4</f>
        <v>2.1672421872796193</v>
      </c>
      <c r="O80" s="260">
        <f>'Table S12a'!O79*0.3/1000000*'Table S12b'!O$4</f>
        <v>3.2952274154912833</v>
      </c>
      <c r="P80" s="260">
        <f>'Table S12a'!P79*0.3/1000000*'Table S12b'!P$4</f>
        <v>0.1795719867619105</v>
      </c>
      <c r="Q80" s="260">
        <f>'Table S12a'!Q79*0.3/1000000*'Table S12b'!Q$4</f>
        <v>0.23567559221429552</v>
      </c>
      <c r="R80" s="260">
        <f>'Table S12a'!R79*0.3/1000000*'Table S12b'!R$4</f>
        <v>0</v>
      </c>
      <c r="S80" s="260">
        <f>'Table S12a'!S79*0.3/1000000*'Table S12b'!S$4</f>
        <v>7.937520972177628E-2</v>
      </c>
      <c r="T80" s="260">
        <f>'Table S12a'!T79*0.3/1000000*'Table S12b'!T$4</f>
        <v>0.68757203123358457</v>
      </c>
      <c r="U80" s="260">
        <f>'Table S12a'!U79*0.3/1000000*'Table S12b'!U$4</f>
        <v>0.41954888433967102</v>
      </c>
      <c r="V80" s="260">
        <f>'Table S12a'!V79*0.3/1000000*'Table S12b'!V$4</f>
        <v>14.001581122130151</v>
      </c>
      <c r="W80" s="260">
        <f t="shared" si="2"/>
        <v>10.064282191564983</v>
      </c>
      <c r="X80" s="260">
        <f t="shared" si="3"/>
        <v>12.262889428458339</v>
      </c>
    </row>
    <row r="81" spans="1:24">
      <c r="A81" s="89">
        <v>75</v>
      </c>
      <c r="B81" s="87" t="s">
        <v>117</v>
      </c>
      <c r="C81" s="120" t="s">
        <v>211</v>
      </c>
      <c r="D81" s="89" t="s">
        <v>218</v>
      </c>
      <c r="E81" s="120" t="s">
        <v>996</v>
      </c>
      <c r="F81" s="120" t="s">
        <v>438</v>
      </c>
      <c r="G81" s="260">
        <f>'Table S12a'!G80*0.3/1000000*'Table S12b'!G$4</f>
        <v>2.5617832191325535E-2</v>
      </c>
      <c r="H81" s="260">
        <f>'Table S12a'!H80*0.3/1000000*'Table S12b'!H$4</f>
        <v>5.9709298594302268E-2</v>
      </c>
      <c r="I81" s="260">
        <f>'Table S12a'!I80*0.3/1000000*'Table S12b'!I$4</f>
        <v>0.7152877989361287</v>
      </c>
      <c r="J81" s="260">
        <f>'Table S12a'!J80*0.3/1000000*'Table S12b'!J$4</f>
        <v>2.8168784416034529</v>
      </c>
      <c r="K81" s="260">
        <f>'Table S12a'!K80*0.3/1000000*'Table S12b'!K$4</f>
        <v>1.6712753844782394E-2</v>
      </c>
      <c r="L81" s="260">
        <f>'Table S12a'!L80*0.3/1000000*'Table S12b'!L$4</f>
        <v>3.3633412713300802E-2</v>
      </c>
      <c r="M81" s="260">
        <f>'Table S12a'!M80*0.3/1000000*'Table S12b'!M$4</f>
        <v>0.32844181804963518</v>
      </c>
      <c r="N81" s="260">
        <f>'Table S12a'!N80*0.3/1000000*'Table S12b'!N$4</f>
        <v>1.7518015879007085</v>
      </c>
      <c r="O81" s="260">
        <f>'Table S12a'!O80*0.3/1000000*'Table S12b'!O$4</f>
        <v>2.574944109303186</v>
      </c>
      <c r="P81" s="260">
        <f>'Table S12a'!P80*0.3/1000000*'Table S12b'!P$4</f>
        <v>0.14300549193682119</v>
      </c>
      <c r="Q81" s="260">
        <f>'Table S12a'!Q80*0.3/1000000*'Table S12b'!Q$4</f>
        <v>0.18768464174087884</v>
      </c>
      <c r="R81" s="260">
        <f>'Table S12a'!R80*0.3/1000000*'Table S12b'!R$4</f>
        <v>0</v>
      </c>
      <c r="S81" s="260">
        <f>'Table S12a'!S80*0.3/1000000*'Table S12b'!S$4</f>
        <v>6.0455461185436675E-2</v>
      </c>
      <c r="T81" s="260">
        <f>'Table S12a'!T80*0.3/1000000*'Table S12b'!T$4</f>
        <v>0.52911458044904336</v>
      </c>
      <c r="U81" s="260">
        <f>'Table S12a'!U80*0.3/1000000*'Table S12b'!U$4</f>
        <v>0.37430223507687688</v>
      </c>
      <c r="V81" s="260">
        <f>'Table S12a'!V80*0.3/1000000*'Table S12b'!V$4</f>
        <v>10.449831043250873</v>
      </c>
      <c r="W81" s="260">
        <f t="shared" si="2"/>
        <v>7.8589119377434766</v>
      </c>
      <c r="X81" s="260">
        <f t="shared" si="3"/>
        <v>9.6175894635258796</v>
      </c>
    </row>
    <row r="82" spans="1:24">
      <c r="A82" s="89">
        <v>76</v>
      </c>
      <c r="B82" s="87" t="s">
        <v>119</v>
      </c>
      <c r="C82" s="120" t="s">
        <v>211</v>
      </c>
      <c r="D82" s="89" t="s">
        <v>218</v>
      </c>
      <c r="E82" s="120" t="s">
        <v>996</v>
      </c>
      <c r="F82" s="120" t="s">
        <v>438</v>
      </c>
      <c r="G82" s="260">
        <f>'Table S12a'!G81*0.3/1000000*'Table S12b'!G$4</f>
        <v>1.5468679527811662E-2</v>
      </c>
      <c r="H82" s="260">
        <f>'Table S12a'!H81*0.3/1000000*'Table S12b'!H$4</f>
        <v>3.1696070300769902E-2</v>
      </c>
      <c r="I82" s="260">
        <f>'Table S12a'!I81*0.3/1000000*'Table S12b'!I$4</f>
        <v>0.38034244128277689</v>
      </c>
      <c r="J82" s="260">
        <f>'Table S12a'!J81*0.3/1000000*'Table S12b'!J$4</f>
        <v>1.5059541130016021</v>
      </c>
      <c r="K82" s="260">
        <f>'Table S12a'!K81*0.3/1000000*'Table S12b'!K$4</f>
        <v>8.9955471819165352E-3</v>
      </c>
      <c r="L82" s="260">
        <f>'Table S12a'!L81*0.3/1000000*'Table S12b'!L$4</f>
        <v>2.1574361524499975E-2</v>
      </c>
      <c r="M82" s="260">
        <f>'Table S12a'!M81*0.3/1000000*'Table S12b'!M$4</f>
        <v>0.18818727889519307</v>
      </c>
      <c r="N82" s="260">
        <f>'Table S12a'!N81*0.3/1000000*'Table S12b'!N$4</f>
        <v>0.95630118349044935</v>
      </c>
      <c r="O82" s="260">
        <f>'Table S12a'!O81*0.3/1000000*'Table S12b'!O$4</f>
        <v>1.5200735395861549</v>
      </c>
      <c r="P82" s="260">
        <f>'Table S12a'!P81*0.3/1000000*'Table S12b'!P$4</f>
        <v>8.5696776901537736E-2</v>
      </c>
      <c r="Q82" s="260">
        <f>'Table S12a'!Q81*0.3/1000000*'Table S12b'!Q$4</f>
        <v>0.11299902012991545</v>
      </c>
      <c r="R82" s="260">
        <f>'Table S12a'!R81*0.3/1000000*'Table S12b'!R$4</f>
        <v>0</v>
      </c>
      <c r="S82" s="260">
        <f>'Table S12a'!S81*0.3/1000000*'Table S12b'!S$4</f>
        <v>3.5261578436396566E-2</v>
      </c>
      <c r="T82" s="260">
        <f>'Table S12a'!T81*0.3/1000000*'Table S12b'!T$4</f>
        <v>0.31082245907959932</v>
      </c>
      <c r="U82" s="260">
        <f>'Table S12a'!U81*0.3/1000000*'Table S12b'!U$4</f>
        <v>0.24897838135424499</v>
      </c>
      <c r="V82" s="260">
        <f>'Table S12a'!V81*0.3/1000000*'Table S12b'!V$4</f>
        <v>8.4670851028746998</v>
      </c>
      <c r="W82" s="260">
        <f t="shared" si="2"/>
        <v>4.3626712773609828</v>
      </c>
      <c r="X82" s="260">
        <f t="shared" si="3"/>
        <v>5.422351430692868</v>
      </c>
    </row>
    <row r="83" spans="1:24">
      <c r="A83" s="89">
        <v>77</v>
      </c>
      <c r="B83" s="87" t="s">
        <v>248</v>
      </c>
      <c r="C83" s="120" t="s">
        <v>211</v>
      </c>
      <c r="D83" s="89" t="s">
        <v>218</v>
      </c>
      <c r="E83" s="120" t="s">
        <v>996</v>
      </c>
      <c r="F83" s="120" t="s">
        <v>438</v>
      </c>
      <c r="G83" s="260">
        <f>'Table S12a'!G82*0.3/1000000*'Table S12b'!G$4</f>
        <v>2.2044091651605854E-2</v>
      </c>
      <c r="H83" s="260">
        <f>'Table S12a'!H82*0.3/1000000*'Table S12b'!H$4</f>
        <v>4.9203794313083672E-2</v>
      </c>
      <c r="I83" s="260">
        <f>'Table S12a'!I82*0.3/1000000*'Table S12b'!I$4</f>
        <v>0.58313666909792916</v>
      </c>
      <c r="J83" s="260">
        <f>'Table S12a'!J82*0.3/1000000*'Table S12b'!J$4</f>
        <v>2.3255224499806229</v>
      </c>
      <c r="K83" s="260">
        <f>'Table S12a'!K82*0.3/1000000*'Table S12b'!K$4</f>
        <v>1.3982540786509767E-2</v>
      </c>
      <c r="L83" s="260">
        <f>'Table S12a'!L82*0.3/1000000*'Table S12b'!L$4</f>
        <v>3.1087935778536076E-2</v>
      </c>
      <c r="M83" s="260">
        <f>'Table S12a'!M82*0.3/1000000*'Table S12b'!M$4</f>
        <v>0.26229688892374003</v>
      </c>
      <c r="N83" s="260">
        <f>'Table S12a'!N82*0.3/1000000*'Table S12b'!N$4</f>
        <v>1.383198120179004</v>
      </c>
      <c r="O83" s="260">
        <f>'Table S12a'!O82*0.3/1000000*'Table S12b'!O$4</f>
        <v>2.0563758690456031</v>
      </c>
      <c r="P83" s="260">
        <f>'Table S12a'!P82*0.3/1000000*'Table S12b'!P$4</f>
        <v>0.11103322440851944</v>
      </c>
      <c r="Q83" s="260">
        <f>'Table S12a'!Q82*0.3/1000000*'Table S12b'!Q$4</f>
        <v>0.14341022308391765</v>
      </c>
      <c r="R83" s="260">
        <f>'Table S12a'!R82*0.3/1000000*'Table S12b'!R$4</f>
        <v>0</v>
      </c>
      <c r="S83" s="260">
        <f>'Table S12a'!S82*0.3/1000000*'Table S12b'!S$4</f>
        <v>4.6501155436828936E-2</v>
      </c>
      <c r="T83" s="260">
        <f>'Table S12a'!T82*0.3/1000000*'Table S12b'!T$4</f>
        <v>0.39908080316289862</v>
      </c>
      <c r="U83" s="260">
        <f>'Table S12a'!U82*0.3/1000000*'Table S12b'!U$4</f>
        <v>0.25583369240889792</v>
      </c>
      <c r="V83" s="260">
        <f>'Table S12a'!V82*0.3/1000000*'Table S12b'!V$4</f>
        <v>15.157132019560787</v>
      </c>
      <c r="W83" s="260">
        <f t="shared" si="2"/>
        <v>6.3482331083031589</v>
      </c>
      <c r="X83" s="260">
        <f t="shared" si="3"/>
        <v>7.6827074582576964</v>
      </c>
    </row>
    <row r="84" spans="1:24">
      <c r="A84" s="89">
        <v>78</v>
      </c>
      <c r="B84" s="87" t="s">
        <v>250</v>
      </c>
      <c r="C84" s="120" t="s">
        <v>211</v>
      </c>
      <c r="D84" s="89" t="s">
        <v>218</v>
      </c>
      <c r="E84" s="120" t="s">
        <v>996</v>
      </c>
      <c r="F84" s="120" t="s">
        <v>438</v>
      </c>
      <c r="G84" s="260">
        <f>'Table S12a'!G83*0.3/1000000*'Table S12b'!G$4</f>
        <v>1.9827975519944533E-2</v>
      </c>
      <c r="H84" s="260">
        <f>'Table S12a'!H83*0.3/1000000*'Table S12b'!H$4</f>
        <v>4.5250184929915949E-2</v>
      </c>
      <c r="I84" s="260">
        <f>'Table S12a'!I83*0.3/1000000*'Table S12b'!I$4</f>
        <v>0.55746703167086087</v>
      </c>
      <c r="J84" s="260">
        <f>'Table S12a'!J83*0.3/1000000*'Table S12b'!J$4</f>
        <v>2.2118104883631977</v>
      </c>
      <c r="K84" s="260">
        <f>'Table S12a'!K83*0.3/1000000*'Table S12b'!K$4</f>
        <v>1.3367030270160084E-2</v>
      </c>
      <c r="L84" s="260">
        <f>'Table S12a'!L83*0.3/1000000*'Table S12b'!L$4</f>
        <v>2.6549372574012919E-2</v>
      </c>
      <c r="M84" s="260">
        <f>'Table S12a'!M83*0.3/1000000*'Table S12b'!M$4</f>
        <v>0.25672084961838837</v>
      </c>
      <c r="N84" s="260">
        <f>'Table S12a'!N83*0.3/1000000*'Table S12b'!N$4</f>
        <v>1.3600901117165927</v>
      </c>
      <c r="O84" s="260">
        <f>'Table S12a'!O83*0.3/1000000*'Table S12b'!O$4</f>
        <v>2.059466451351557</v>
      </c>
      <c r="P84" s="260">
        <f>'Table S12a'!P83*0.3/1000000*'Table S12b'!P$4</f>
        <v>0.1137273741939421</v>
      </c>
      <c r="Q84" s="260">
        <f>'Table S12a'!Q83*0.3/1000000*'Table S12b'!Q$4</f>
        <v>0.14760073788808914</v>
      </c>
      <c r="R84" s="260">
        <f>'Table S12a'!R83*0.3/1000000*'Table S12b'!R$4</f>
        <v>0</v>
      </c>
      <c r="S84" s="260">
        <f>'Table S12a'!S83*0.3/1000000*'Table S12b'!S$4</f>
        <v>4.9479432530674099E-2</v>
      </c>
      <c r="T84" s="260">
        <f>'Table S12a'!T83*0.3/1000000*'Table S12b'!T$4</f>
        <v>0.42639720951580168</v>
      </c>
      <c r="U84" s="260">
        <f>'Table S12a'!U83*0.3/1000000*'Table S12b'!U$4</f>
        <v>0.25529874843762262</v>
      </c>
      <c r="V84" s="260">
        <f>'Table S12a'!V83*0.3/1000000*'Table S12b'!V$4</f>
        <v>10.739584855720262</v>
      </c>
      <c r="W84" s="260">
        <f t="shared" si="2"/>
        <v>6.1888340831022077</v>
      </c>
      <c r="X84" s="260">
        <f t="shared" si="3"/>
        <v>7.5430529985807606</v>
      </c>
    </row>
    <row r="85" spans="1:24">
      <c r="A85" s="89">
        <v>79</v>
      </c>
      <c r="B85" s="87" t="s">
        <v>258</v>
      </c>
      <c r="C85" s="120" t="s">
        <v>211</v>
      </c>
      <c r="D85" s="89" t="s">
        <v>218</v>
      </c>
      <c r="E85" s="120" t="s">
        <v>996</v>
      </c>
      <c r="F85" s="120" t="s">
        <v>438</v>
      </c>
      <c r="G85" s="260">
        <f>'Table S12a'!G84*0.3/1000000*'Table S12b'!G$4</f>
        <v>9.5388864151296163E-3</v>
      </c>
      <c r="H85" s="260">
        <f>'Table S12a'!H84*0.3/1000000*'Table S12b'!H$4</f>
        <v>2.148534389970105E-2</v>
      </c>
      <c r="I85" s="260">
        <f>'Table S12a'!I84*0.3/1000000*'Table S12b'!I$4</f>
        <v>0.26942882277000124</v>
      </c>
      <c r="J85" s="260">
        <f>'Table S12a'!J84*0.3/1000000*'Table S12b'!J$4</f>
        <v>1.0959592586290121</v>
      </c>
      <c r="K85" s="260">
        <f>'Table S12a'!K84*0.3/1000000*'Table S12b'!K$4</f>
        <v>6.906761080869496E-3</v>
      </c>
      <c r="L85" s="260">
        <f>'Table S12a'!L84*0.3/1000000*'Table S12b'!L$4</f>
        <v>1.5765570326839663E-2</v>
      </c>
      <c r="M85" s="260">
        <f>'Table S12a'!M84*0.3/1000000*'Table S12b'!M$4</f>
        <v>0.1413883514814098</v>
      </c>
      <c r="N85" s="260">
        <f>'Table S12a'!N84*0.3/1000000*'Table S12b'!N$4</f>
        <v>0.75156303839151861</v>
      </c>
      <c r="O85" s="260">
        <f>'Table S12a'!O84*0.3/1000000*'Table S12b'!O$4</f>
        <v>1.1528062690992975</v>
      </c>
      <c r="P85" s="260">
        <f>'Table S12a'!P84*0.3/1000000*'Table S12b'!P$4</f>
        <v>6.3442356867417032E-2</v>
      </c>
      <c r="Q85" s="260">
        <f>'Table S12a'!Q84*0.3/1000000*'Table S12b'!Q$4</f>
        <v>8.2216286334184083E-2</v>
      </c>
      <c r="R85" s="260">
        <f>'Table S12a'!R84*0.3/1000000*'Table S12b'!R$4</f>
        <v>0</v>
      </c>
      <c r="S85" s="260">
        <f>'Table S12a'!S84*0.3/1000000*'Table S12b'!S$4</f>
        <v>2.5083391021678395E-2</v>
      </c>
      <c r="T85" s="260">
        <f>'Table S12a'!T84*0.3/1000000*'Table S12b'!T$4</f>
        <v>0.2232189126961267</v>
      </c>
      <c r="U85" s="260">
        <f>'Table S12a'!U84*0.3/1000000*'Table S12b'!U$4</f>
        <v>0.18696938007483405</v>
      </c>
      <c r="V85" s="260">
        <f>'Table S12a'!V84*0.3/1000000*'Table S12b'!V$4</f>
        <v>5.9748857436667313</v>
      </c>
      <c r="W85" s="260">
        <f t="shared" si="2"/>
        <v>3.2697573888898295</v>
      </c>
      <c r="X85" s="260">
        <f t="shared" si="3"/>
        <v>4.0457726290880203</v>
      </c>
    </row>
    <row r="86" spans="1:24">
      <c r="A86" s="89">
        <v>80</v>
      </c>
      <c r="B86" s="87" t="s">
        <v>276</v>
      </c>
      <c r="C86" s="120" t="s">
        <v>211</v>
      </c>
      <c r="D86" s="89" t="s">
        <v>218</v>
      </c>
      <c r="E86" s="120" t="s">
        <v>996</v>
      </c>
      <c r="F86" s="120" t="s">
        <v>438</v>
      </c>
      <c r="G86" s="260">
        <f>'Table S12a'!G85*0.3/1000000*'Table S12b'!G$4</f>
        <v>1.2884682747849421E-2</v>
      </c>
      <c r="H86" s="260">
        <f>'Table S12a'!H85*0.3/1000000*'Table S12b'!H$4</f>
        <v>2.6847870519200817E-2</v>
      </c>
      <c r="I86" s="260">
        <f>'Table S12a'!I85*0.3/1000000*'Table S12b'!I$4</f>
        <v>0.32838504883732372</v>
      </c>
      <c r="J86" s="260">
        <f>'Table S12a'!J85*0.3/1000000*'Table S12b'!J$4</f>
        <v>1.3013996992548109</v>
      </c>
      <c r="K86" s="260">
        <f>'Table S12a'!K85*0.3/1000000*'Table S12b'!K$4</f>
        <v>8.5496264113879752E-3</v>
      </c>
      <c r="L86" s="260">
        <f>'Table S12a'!L85*0.3/1000000*'Table S12b'!L$4</f>
        <v>1.9730079085770104E-2</v>
      </c>
      <c r="M86" s="260">
        <f>'Table S12a'!M85*0.3/1000000*'Table S12b'!M$4</f>
        <v>0.17232685140700926</v>
      </c>
      <c r="N86" s="260">
        <f>'Table S12a'!N85*0.3/1000000*'Table S12b'!N$4</f>
        <v>0.96781825916476216</v>
      </c>
      <c r="O86" s="260">
        <f>'Table S12a'!O85*0.3/1000000*'Table S12b'!O$4</f>
        <v>1.5198993697963241</v>
      </c>
      <c r="P86" s="260">
        <f>'Table S12a'!P85*0.3/1000000*'Table S12b'!P$4</f>
        <v>7.933083602748342E-2</v>
      </c>
      <c r="Q86" s="260">
        <f>'Table S12a'!Q85*0.3/1000000*'Table S12b'!Q$4</f>
        <v>0.10052592638243854</v>
      </c>
      <c r="R86" s="260">
        <f>'Table S12a'!R85*0.3/1000000*'Table S12b'!R$4</f>
        <v>0</v>
      </c>
      <c r="S86" s="260">
        <f>'Table S12a'!S85*0.3/1000000*'Table S12b'!S$4</f>
        <v>3.1799468981449489E-2</v>
      </c>
      <c r="T86" s="260">
        <f>'Table S12a'!T85*0.3/1000000*'Table S12b'!T$4</f>
        <v>0.27530237005723479</v>
      </c>
      <c r="U86" s="260">
        <f>'Table S12a'!U85*0.3/1000000*'Table S12b'!U$4</f>
        <v>0.17416244891565152</v>
      </c>
      <c r="V86" s="260">
        <f>'Table S12a'!V85*0.3/1000000*'Table S12b'!V$4</f>
        <v>13.531311921568095</v>
      </c>
      <c r="W86" s="260">
        <f t="shared" si="2"/>
        <v>4.1175023770532206</v>
      </c>
      <c r="X86" s="260">
        <f t="shared" si="3"/>
        <v>5.0189625375886955</v>
      </c>
    </row>
    <row r="87" spans="1:24">
      <c r="A87" s="89">
        <v>81</v>
      </c>
      <c r="B87" s="87" t="s">
        <v>277</v>
      </c>
      <c r="C87" s="120" t="s">
        <v>211</v>
      </c>
      <c r="D87" s="89" t="s">
        <v>218</v>
      </c>
      <c r="E87" s="120" t="s">
        <v>996</v>
      </c>
      <c r="F87" s="120" t="s">
        <v>438</v>
      </c>
      <c r="G87" s="260">
        <f>'Table S12a'!G86*0.3/1000000*'Table S12b'!G$4</f>
        <v>1.4568372038643614E-2</v>
      </c>
      <c r="H87" s="260">
        <f>'Table S12a'!H86*0.3/1000000*'Table S12b'!H$4</f>
        <v>3.2397313527934901E-2</v>
      </c>
      <c r="I87" s="260">
        <f>'Table S12a'!I86*0.3/1000000*'Table S12b'!I$4</f>
        <v>0.39121356228189424</v>
      </c>
      <c r="J87" s="260">
        <f>'Table S12a'!J86*0.3/1000000*'Table S12b'!J$4</f>
        <v>1.4652683592732685</v>
      </c>
      <c r="K87" s="260">
        <f>'Table S12a'!K86*0.3/1000000*'Table S12b'!K$4</f>
        <v>8.4701788245707538E-3</v>
      </c>
      <c r="L87" s="260">
        <f>'Table S12a'!L86*0.3/1000000*'Table S12b'!L$4</f>
        <v>2.0623223862511992E-2</v>
      </c>
      <c r="M87" s="260">
        <f>'Table S12a'!M86*0.3/1000000*'Table S12b'!M$4</f>
        <v>0.1553602054039494</v>
      </c>
      <c r="N87" s="260">
        <f>'Table S12a'!N86*0.3/1000000*'Table S12b'!N$4</f>
        <v>0.79001760638111618</v>
      </c>
      <c r="O87" s="260">
        <f>'Table S12a'!O86*0.3/1000000*'Table S12b'!O$4</f>
        <v>1.1745050243945194</v>
      </c>
      <c r="P87" s="260">
        <f>'Table S12a'!P86*0.3/1000000*'Table S12b'!P$4</f>
        <v>5.9893783481322724E-2</v>
      </c>
      <c r="Q87" s="260">
        <f>'Table S12a'!Q86*0.3/1000000*'Table S12b'!Q$4</f>
        <v>7.4496237539343493E-2</v>
      </c>
      <c r="R87" s="260">
        <f>'Table S12a'!R86*0.3/1000000*'Table S12b'!R$4</f>
        <v>0</v>
      </c>
      <c r="S87" s="260">
        <f>'Table S12a'!S86*0.3/1000000*'Table S12b'!S$4</f>
        <v>2.2992372353119111E-2</v>
      </c>
      <c r="T87" s="260">
        <f>'Table S12a'!T86*0.3/1000000*'Table S12b'!T$4</f>
        <v>0.19814057902625443</v>
      </c>
      <c r="U87" s="260">
        <f>'Table S12a'!U86*0.3/1000000*'Table S12b'!U$4</f>
        <v>0.13059666719178409</v>
      </c>
      <c r="V87" s="260">
        <f>'Table S12a'!V86*0.3/1000000*'Table S12b'!V$4</f>
        <v>8.7136217449387772</v>
      </c>
      <c r="W87" s="260">
        <f t="shared" si="2"/>
        <v>3.8210045523307983</v>
      </c>
      <c r="X87" s="260">
        <f t="shared" si="3"/>
        <v>4.5385434855802336</v>
      </c>
    </row>
    <row r="88" spans="1:24">
      <c r="A88" s="89">
        <v>82</v>
      </c>
      <c r="B88" s="87" t="s">
        <v>278</v>
      </c>
      <c r="C88" s="120" t="s">
        <v>211</v>
      </c>
      <c r="D88" s="89" t="s">
        <v>218</v>
      </c>
      <c r="E88" s="120" t="s">
        <v>996</v>
      </c>
      <c r="F88" s="120" t="s">
        <v>438</v>
      </c>
      <c r="G88" s="260">
        <f>'Table S12a'!G87*0.3/1000000*'Table S12b'!G$4</f>
        <v>8.1489291794435356E-3</v>
      </c>
      <c r="H88" s="260">
        <f>'Table S12a'!H87*0.3/1000000*'Table S12b'!H$4</f>
        <v>1.6229976672637151E-2</v>
      </c>
      <c r="I88" s="260">
        <f>'Table S12a'!I87*0.3/1000000*'Table S12b'!I$4</f>
        <v>0.18115368838253629</v>
      </c>
      <c r="J88" s="260">
        <f>'Table S12a'!J87*0.3/1000000*'Table S12b'!J$4</f>
        <v>0.63371285097014463</v>
      </c>
      <c r="K88" s="260">
        <f>'Table S12a'!K87*0.3/1000000*'Table S12b'!K$4</f>
        <v>3.1400256511025701E-3</v>
      </c>
      <c r="L88" s="260">
        <f>'Table S12a'!L87*0.3/1000000*'Table S12b'!L$4</f>
        <v>7.9700523243274295E-3</v>
      </c>
      <c r="M88" s="260">
        <f>'Table S12a'!M87*0.3/1000000*'Table S12b'!M$4</f>
        <v>5.3369345999553598E-2</v>
      </c>
      <c r="N88" s="260">
        <f>'Table S12a'!N87*0.3/1000000*'Table S12b'!N$4</f>
        <v>0.23746352878578564</v>
      </c>
      <c r="O88" s="260">
        <f>'Table S12a'!O87*0.3/1000000*'Table S12b'!O$4</f>
        <v>0.3007316229214686</v>
      </c>
      <c r="P88" s="260">
        <f>'Table S12a'!P87*0.3/1000000*'Table S12b'!P$4</f>
        <v>1.4119902916164611E-2</v>
      </c>
      <c r="Q88" s="260">
        <f>'Table S12a'!Q87*0.3/1000000*'Table S12b'!Q$4</f>
        <v>1.6678240785790395E-2</v>
      </c>
      <c r="R88" s="260">
        <f>'Table S12a'!R87*0.3/1000000*'Table S12b'!R$4</f>
        <v>0</v>
      </c>
      <c r="S88" s="260">
        <f>'Table S12a'!S87*0.3/1000000*'Table S12b'!S$4</f>
        <v>4.8053383050472315E-3</v>
      </c>
      <c r="T88" s="260">
        <f>'Table S12a'!T87*0.3/1000000*'Table S12b'!T$4</f>
        <v>4.0749597773484719E-2</v>
      </c>
      <c r="U88" s="260">
        <f>'Table S12a'!U87*0.3/1000000*'Table S12b'!U$4</f>
        <v>2.9066495966516285E-2</v>
      </c>
      <c r="V88" s="260">
        <f>'Table S12a'!V87*0.3/1000000*'Table S12b'!V$4</f>
        <v>2.9524860247847609</v>
      </c>
      <c r="W88" s="260">
        <f t="shared" si="2"/>
        <v>1.3530616910599353</v>
      </c>
      <c r="X88" s="260">
        <f t="shared" si="3"/>
        <v>1.5473395966340027</v>
      </c>
    </row>
    <row r="89" spans="1:24">
      <c r="A89" s="89">
        <v>83</v>
      </c>
      <c r="B89" s="87" t="s">
        <v>279</v>
      </c>
      <c r="C89" s="120" t="s">
        <v>211</v>
      </c>
      <c r="D89" s="89" t="s">
        <v>218</v>
      </c>
      <c r="E89" s="120" t="s">
        <v>996</v>
      </c>
      <c r="F89" s="120" t="s">
        <v>438</v>
      </c>
      <c r="G89" s="260">
        <f>'Table S12a'!G88*0.3/1000000*'Table S12b'!G$4</f>
        <v>3.79986631529022E-2</v>
      </c>
      <c r="H89" s="260">
        <f>'Table S12a'!H88*0.3/1000000*'Table S12b'!H$4</f>
        <v>8.1519914898915566E-2</v>
      </c>
      <c r="I89" s="260">
        <f>'Table S12a'!I88*0.3/1000000*'Table S12b'!I$4</f>
        <v>0.98885719961719087</v>
      </c>
      <c r="J89" s="260">
        <f>'Table S12a'!J88*0.3/1000000*'Table S12b'!J$4</f>
        <v>3.6796905578828194</v>
      </c>
      <c r="K89" s="260">
        <f>'Table S12a'!K88*0.3/1000000*'Table S12b'!K$4</f>
        <v>2.1198700221392662E-2</v>
      </c>
      <c r="L89" s="260">
        <f>'Table S12a'!L88*0.3/1000000*'Table S12b'!L$4</f>
        <v>4.5114331937527022E-2</v>
      </c>
      <c r="M89" s="260">
        <f>'Table S12a'!M88*0.3/1000000*'Table S12b'!M$4</f>
        <v>0.40198282502523441</v>
      </c>
      <c r="N89" s="260">
        <f>'Table S12a'!N88*0.3/1000000*'Table S12b'!N$4</f>
        <v>2.0581513869274022</v>
      </c>
      <c r="O89" s="260">
        <f>'Table S12a'!O88*0.3/1000000*'Table S12b'!O$4</f>
        <v>3.2087966450045604</v>
      </c>
      <c r="P89" s="260">
        <f>'Table S12a'!P88*0.3/1000000*'Table S12b'!P$4</f>
        <v>0.17480468523791684</v>
      </c>
      <c r="Q89" s="260">
        <f>'Table S12a'!Q88*0.3/1000000*'Table S12b'!Q$4</f>
        <v>0.23009559629721177</v>
      </c>
      <c r="R89" s="260">
        <f>'Table S12a'!R88*0.3/1000000*'Table S12b'!R$4</f>
        <v>0</v>
      </c>
      <c r="S89" s="260">
        <f>'Table S12a'!S88*0.3/1000000*'Table S12b'!S$4</f>
        <v>7.760875404944699E-2</v>
      </c>
      <c r="T89" s="260">
        <f>'Table S12a'!T88*0.3/1000000*'Table S12b'!T$4</f>
        <v>0.70057245212073638</v>
      </c>
      <c r="U89" s="260">
        <f>'Table S12a'!U88*0.3/1000000*'Table S12b'!U$4</f>
        <v>0.39920634463669402</v>
      </c>
      <c r="V89" s="260">
        <f>'Table S12a'!V88*0.3/1000000*'Table S12b'!V$4</f>
        <v>10.017060675459126</v>
      </c>
      <c r="W89" s="260">
        <f t="shared" si="2"/>
        <v>9.9354957894319718</v>
      </c>
      <c r="X89" s="260">
        <f t="shared" si="3"/>
        <v>12.105598057009949</v>
      </c>
    </row>
    <row r="90" spans="1:24">
      <c r="A90" s="89">
        <v>84</v>
      </c>
      <c r="B90" s="87" t="s">
        <v>280</v>
      </c>
      <c r="C90" s="120" t="s">
        <v>211</v>
      </c>
      <c r="D90" s="89" t="s">
        <v>218</v>
      </c>
      <c r="E90" s="120" t="s">
        <v>996</v>
      </c>
      <c r="F90" s="120" t="s">
        <v>438</v>
      </c>
      <c r="G90" s="260">
        <f>'Table S12a'!G89*0.3/1000000*'Table S12b'!G$4</f>
        <v>2.2601973553121206E-2</v>
      </c>
      <c r="H90" s="260">
        <f>'Table S12a'!H89*0.3/1000000*'Table S12b'!H$4</f>
        <v>4.8894808357463793E-2</v>
      </c>
      <c r="I90" s="260">
        <f>'Table S12a'!I89*0.3/1000000*'Table S12b'!I$4</f>
        <v>0.61099116327449554</v>
      </c>
      <c r="J90" s="260">
        <f>'Table S12a'!J89*0.3/1000000*'Table S12b'!J$4</f>
        <v>2.2966647563685627</v>
      </c>
      <c r="K90" s="260">
        <f>'Table S12a'!K89*0.3/1000000*'Table S12b'!K$4</f>
        <v>1.3669544572399991E-2</v>
      </c>
      <c r="L90" s="260">
        <f>'Table S12a'!L89*0.3/1000000*'Table S12b'!L$4</f>
        <v>2.616983308321999E-2</v>
      </c>
      <c r="M90" s="260">
        <f>'Table S12a'!M89*0.3/1000000*'Table S12b'!M$4</f>
        <v>0.25997048062621608</v>
      </c>
      <c r="N90" s="260">
        <f>'Table S12a'!N89*0.3/1000000*'Table S12b'!N$4</f>
        <v>1.3846393237658605</v>
      </c>
      <c r="O90" s="260">
        <f>'Table S12a'!O89*0.3/1000000*'Table S12b'!O$4</f>
        <v>2.1740129168083948</v>
      </c>
      <c r="P90" s="260">
        <f>'Table S12a'!P89*0.3/1000000*'Table S12b'!P$4</f>
        <v>0.12013620231307567</v>
      </c>
      <c r="Q90" s="260">
        <f>'Table S12a'!Q89*0.3/1000000*'Table S12b'!Q$4</f>
        <v>0.16328706292953105</v>
      </c>
      <c r="R90" s="260">
        <f>'Table S12a'!R89*0.3/1000000*'Table S12b'!R$4</f>
        <v>0</v>
      </c>
      <c r="S90" s="260">
        <f>'Table S12a'!S89*0.3/1000000*'Table S12b'!S$4</f>
        <v>5.8773136597122584E-2</v>
      </c>
      <c r="T90" s="260">
        <f>'Table S12a'!T89*0.3/1000000*'Table S12b'!T$4</f>
        <v>0.53747069980272932</v>
      </c>
      <c r="U90" s="260">
        <f>'Table S12a'!U89*0.3/1000000*'Table S12b'!U$4</f>
        <v>0.25223005802453347</v>
      </c>
      <c r="V90" s="260">
        <f>'Table S12a'!V89*0.3/1000000*'Table S12b'!V$4</f>
        <v>8.7838597721556368</v>
      </c>
      <c r="W90" s="260">
        <f t="shared" si="2"/>
        <v>6.4663081602173138</v>
      </c>
      <c r="X90" s="260">
        <f t="shared" si="3"/>
        <v>7.9695119600767272</v>
      </c>
    </row>
    <row r="91" spans="1:24">
      <c r="A91" s="89">
        <v>85</v>
      </c>
      <c r="B91" s="87" t="s">
        <v>281</v>
      </c>
      <c r="C91" s="120" t="s">
        <v>211</v>
      </c>
      <c r="D91" s="89" t="s">
        <v>218</v>
      </c>
      <c r="E91" s="120" t="s">
        <v>996</v>
      </c>
      <c r="F91" s="120" t="s">
        <v>438</v>
      </c>
      <c r="G91" s="260">
        <f>'Table S12a'!G90*0.3/1000000*'Table S12b'!G$4</f>
        <v>2.3631980097716714E-2</v>
      </c>
      <c r="H91" s="260">
        <f>'Table S12a'!H90*0.3/1000000*'Table S12b'!H$4</f>
        <v>5.0578550734241529E-2</v>
      </c>
      <c r="I91" s="260">
        <f>'Table S12a'!I90*0.3/1000000*'Table S12b'!I$4</f>
        <v>0.62038746587095073</v>
      </c>
      <c r="J91" s="260">
        <f>'Table S12a'!J90*0.3/1000000*'Table S12b'!J$4</f>
        <v>2.3366282108848129</v>
      </c>
      <c r="K91" s="260">
        <f>'Table S12a'!K90*0.3/1000000*'Table S12b'!K$4</f>
        <v>1.3673665628948801E-2</v>
      </c>
      <c r="L91" s="260">
        <f>'Table S12a'!L90*0.3/1000000*'Table S12b'!L$4</f>
        <v>2.641006934334356E-2</v>
      </c>
      <c r="M91" s="260">
        <f>'Table S12a'!M90*0.3/1000000*'Table S12b'!M$4</f>
        <v>0.27905242604098007</v>
      </c>
      <c r="N91" s="260">
        <f>'Table S12a'!N90*0.3/1000000*'Table S12b'!N$4</f>
        <v>1.5206087745539811</v>
      </c>
      <c r="O91" s="260">
        <f>'Table S12a'!O90*0.3/1000000*'Table S12b'!O$4</f>
        <v>2.4713328222512208</v>
      </c>
      <c r="P91" s="260">
        <f>'Table S12a'!P90*0.3/1000000*'Table S12b'!P$4</f>
        <v>0.1421887419828726</v>
      </c>
      <c r="Q91" s="260">
        <f>'Table S12a'!Q90*0.3/1000000*'Table S12b'!Q$4</f>
        <v>0.19618259773524371</v>
      </c>
      <c r="R91" s="260">
        <f>'Table S12a'!R90*0.3/1000000*'Table S12b'!R$4</f>
        <v>0</v>
      </c>
      <c r="S91" s="260">
        <f>'Table S12a'!S90*0.3/1000000*'Table S12b'!S$4</f>
        <v>7.1267857158499009E-2</v>
      </c>
      <c r="T91" s="260">
        <f>'Table S12a'!T90*0.3/1000000*'Table S12b'!T$4</f>
        <v>0.65073612503728273</v>
      </c>
      <c r="U91" s="260">
        <f>'Table S12a'!U90*0.3/1000000*'Table S12b'!U$4</f>
        <v>0.30082650342394035</v>
      </c>
      <c r="V91" s="260">
        <f>'Table S12a'!V90*0.3/1000000*'Table S12b'!V$4</f>
        <v>11.509087820460342</v>
      </c>
      <c r="W91" s="260">
        <f t="shared" si="2"/>
        <v>6.9489572735609659</v>
      </c>
      <c r="X91" s="260">
        <f t="shared" si="3"/>
        <v>8.7035057907440319</v>
      </c>
    </row>
    <row r="92" spans="1:24">
      <c r="A92" s="89">
        <v>86</v>
      </c>
      <c r="B92" s="87" t="s">
        <v>246</v>
      </c>
      <c r="C92" s="120" t="s">
        <v>552</v>
      </c>
      <c r="D92" s="89" t="s">
        <v>218</v>
      </c>
      <c r="E92" s="120" t="s">
        <v>996</v>
      </c>
      <c r="F92" s="120" t="s">
        <v>438</v>
      </c>
      <c r="G92" s="260">
        <f>'Table S12a'!G91*0.3/1000000*'Table S12b'!G$4</f>
        <v>7.3566338549678062E-3</v>
      </c>
      <c r="H92" s="260">
        <f>'Table S12a'!H91*0.3/1000000*'Table S12b'!H$4</f>
        <v>1.4722484771552557E-2</v>
      </c>
      <c r="I92" s="260">
        <f>'Table S12a'!I91*0.3/1000000*'Table S12b'!I$4</f>
        <v>0.16189293640972541</v>
      </c>
      <c r="J92" s="260">
        <f>'Table S12a'!J91*0.3/1000000*'Table S12b'!J$4</f>
        <v>0.57783137619070657</v>
      </c>
      <c r="K92" s="260">
        <f>'Table S12a'!K91*0.3/1000000*'Table S12b'!K$4</f>
        <v>2.853191900237455E-3</v>
      </c>
      <c r="L92" s="260">
        <f>'Table S12a'!L91*0.3/1000000*'Table S12b'!L$4</f>
        <v>6.7665219867334885E-3</v>
      </c>
      <c r="M92" s="260">
        <f>'Table S12a'!M91*0.3/1000000*'Table S12b'!M$4</f>
        <v>4.4177468035028186E-2</v>
      </c>
      <c r="N92" s="260">
        <f>'Table S12a'!N91*0.3/1000000*'Table S12b'!N$4</f>
        <v>0.20966917256222775</v>
      </c>
      <c r="O92" s="260">
        <f>'Table S12a'!O91*0.3/1000000*'Table S12b'!O$4</f>
        <v>0.2664200027320297</v>
      </c>
      <c r="P92" s="260">
        <f>'Table S12a'!P91*0.3/1000000*'Table S12b'!P$4</f>
        <v>1.258708991196922E-2</v>
      </c>
      <c r="Q92" s="260">
        <f>'Table S12a'!Q91*0.3/1000000*'Table S12b'!Q$4</f>
        <v>1.5575688367299421E-2</v>
      </c>
      <c r="R92" s="260">
        <f>'Table S12a'!R91*0.3/1000000*'Table S12b'!R$4</f>
        <v>0</v>
      </c>
      <c r="S92" s="260">
        <f>'Table S12a'!S91*0.3/1000000*'Table S12b'!S$4</f>
        <v>4.7306191292733933E-3</v>
      </c>
      <c r="T92" s="260">
        <f>'Table S12a'!T91*0.3/1000000*'Table S12b'!T$4</f>
        <v>3.8321878607631935E-2</v>
      </c>
      <c r="U92" s="260">
        <f>'Table S12a'!U91*0.3/1000000*'Table S12b'!U$4</f>
        <v>2.7170430703387358E-2</v>
      </c>
      <c r="V92" s="260">
        <f>'Table S12a'!V91*0.3/1000000*'Table S12b'!V$4</f>
        <v>3.153516361001524</v>
      </c>
      <c r="W92" s="260">
        <f t="shared" si="2"/>
        <v>1.2158134878946893</v>
      </c>
      <c r="X92" s="260">
        <f t="shared" si="3"/>
        <v>1.3900754951627703</v>
      </c>
    </row>
    <row r="93" spans="1:24">
      <c r="A93" s="89">
        <v>87</v>
      </c>
      <c r="B93" s="87" t="s">
        <v>252</v>
      </c>
      <c r="C93" s="120" t="s">
        <v>552</v>
      </c>
      <c r="D93" s="89" t="s">
        <v>218</v>
      </c>
      <c r="E93" s="120" t="s">
        <v>996</v>
      </c>
      <c r="F93" s="120" t="s">
        <v>438</v>
      </c>
      <c r="G93" s="260">
        <f>'Table S12a'!G92*0.3/1000000*'Table S12b'!G$4</f>
        <v>5.8353701773766883E-3</v>
      </c>
      <c r="H93" s="260">
        <f>'Table S12a'!H92*0.3/1000000*'Table S12b'!H$4</f>
        <v>1.4812911571737379E-2</v>
      </c>
      <c r="I93" s="260">
        <f>'Table S12a'!I92*0.3/1000000*'Table S12b'!I$4</f>
        <v>0.17441148617775309</v>
      </c>
      <c r="J93" s="260">
        <f>'Table S12a'!J92*0.3/1000000*'Table S12b'!J$4</f>
        <v>0.65690366315372539</v>
      </c>
      <c r="K93" s="260">
        <f>'Table S12a'!K92*0.3/1000000*'Table S12b'!K$4</f>
        <v>3.7085908723646214E-3</v>
      </c>
      <c r="L93" s="260">
        <f>'Table S12a'!L92*0.3/1000000*'Table S12b'!L$4</f>
        <v>6.4122807596397585E-3</v>
      </c>
      <c r="M93" s="260">
        <f>'Table S12a'!M92*0.3/1000000*'Table S12b'!M$4</f>
        <v>5.9322431649615814E-2</v>
      </c>
      <c r="N93" s="260">
        <f>'Table S12a'!N92*0.3/1000000*'Table S12b'!N$4</f>
        <v>0.29495522281783898</v>
      </c>
      <c r="O93" s="260">
        <f>'Table S12a'!O92*0.3/1000000*'Table S12b'!O$4</f>
        <v>0.38535256808745222</v>
      </c>
      <c r="P93" s="260">
        <f>'Table S12a'!P92*0.3/1000000*'Table S12b'!P$4</f>
        <v>1.9372000735134117E-2</v>
      </c>
      <c r="Q93" s="260">
        <f>'Table S12a'!Q92*0.3/1000000*'Table S12b'!Q$4</f>
        <v>2.3854980707701277E-2</v>
      </c>
      <c r="R93" s="260">
        <f>'Table S12a'!R92*0.3/1000000*'Table S12b'!R$4</f>
        <v>0</v>
      </c>
      <c r="S93" s="260">
        <f>'Table S12a'!S92*0.3/1000000*'Table S12b'!S$4</f>
        <v>7.9562965426832957E-3</v>
      </c>
      <c r="T93" s="260">
        <f>'Table S12a'!T92*0.3/1000000*'Table S12b'!T$4</f>
        <v>6.6897250185516871E-2</v>
      </c>
      <c r="U93" s="260">
        <f>'Table S12a'!U92*0.3/1000000*'Table S12b'!U$4</f>
        <v>3.6239058372895268E-2</v>
      </c>
      <c r="V93" s="260">
        <f>'Table S12a'!V92*0.3/1000000*'Table S12b'!V$4</f>
        <v>3.1457087868938802</v>
      </c>
      <c r="W93" s="260">
        <f t="shared" si="2"/>
        <v>1.5116229402367698</v>
      </c>
      <c r="X93" s="260">
        <f t="shared" si="3"/>
        <v>1.7560341118114351</v>
      </c>
    </row>
    <row r="94" spans="1:24">
      <c r="A94" s="89">
        <v>88</v>
      </c>
      <c r="B94" s="87" t="s">
        <v>254</v>
      </c>
      <c r="C94" s="120" t="s">
        <v>552</v>
      </c>
      <c r="D94" s="89" t="s">
        <v>218</v>
      </c>
      <c r="E94" s="120" t="s">
        <v>996</v>
      </c>
      <c r="F94" s="120" t="s">
        <v>438</v>
      </c>
      <c r="G94" s="260">
        <f>'Table S12a'!G93*0.3/1000000*'Table S12b'!G$4</f>
        <v>6.98493574347796E-3</v>
      </c>
      <c r="H94" s="260">
        <f>'Table S12a'!H93*0.3/1000000*'Table S12b'!H$4</f>
        <v>1.6213938562025108E-2</v>
      </c>
      <c r="I94" s="260">
        <f>'Table S12a'!I93*0.3/1000000*'Table S12b'!I$4</f>
        <v>0.19786015683808636</v>
      </c>
      <c r="J94" s="260">
        <f>'Table S12a'!J93*0.3/1000000*'Table S12b'!J$4</f>
        <v>0.74054966466850947</v>
      </c>
      <c r="K94" s="260">
        <f>'Table S12a'!K93*0.3/1000000*'Table S12b'!K$4</f>
        <v>4.2440817483174612E-3</v>
      </c>
      <c r="L94" s="260">
        <f>'Table S12a'!L93*0.3/1000000*'Table S12b'!L$4</f>
        <v>7.0044905613004709E-3</v>
      </c>
      <c r="M94" s="260">
        <f>'Table S12a'!M93*0.3/1000000*'Table S12b'!M$4</f>
        <v>6.8086041101727446E-2</v>
      </c>
      <c r="N94" s="260">
        <f>'Table S12a'!N93*0.3/1000000*'Table S12b'!N$4</f>
        <v>0.33391219597515004</v>
      </c>
      <c r="O94" s="260">
        <f>'Table S12a'!O93*0.3/1000000*'Table S12b'!O$4</f>
        <v>0.45371837476873034</v>
      </c>
      <c r="P94" s="260">
        <f>'Table S12a'!P93*0.3/1000000*'Table S12b'!P$4</f>
        <v>2.2336730151891471E-2</v>
      </c>
      <c r="Q94" s="260">
        <f>'Table S12a'!Q93*0.3/1000000*'Table S12b'!Q$4</f>
        <v>2.8369728386911597E-2</v>
      </c>
      <c r="R94" s="260">
        <f>'Table S12a'!R93*0.3/1000000*'Table S12b'!R$4</f>
        <v>0</v>
      </c>
      <c r="S94" s="260">
        <f>'Table S12a'!S93*0.3/1000000*'Table S12b'!S$4</f>
        <v>9.0923070707876839E-3</v>
      </c>
      <c r="T94" s="260">
        <f>'Table S12a'!T93*0.3/1000000*'Table S12b'!T$4</f>
        <v>7.6779875656920168E-2</v>
      </c>
      <c r="U94" s="260">
        <f>'Table S12a'!U93*0.3/1000000*'Table S12b'!U$4</f>
        <v>4.3733392880526578E-2</v>
      </c>
      <c r="V94" s="260">
        <f>'Table S12a'!V93*0.3/1000000*'Table S12b'!V$4</f>
        <v>3.4993295670071234</v>
      </c>
      <c r="W94" s="260">
        <f t="shared" si="2"/>
        <v>1.7260403922504761</v>
      </c>
      <c r="X94" s="260">
        <f t="shared" si="3"/>
        <v>2.0088859141143622</v>
      </c>
    </row>
    <row r="95" spans="1:24">
      <c r="A95" s="89">
        <v>89</v>
      </c>
      <c r="B95" s="87" t="s">
        <v>256</v>
      </c>
      <c r="C95" s="120" t="s">
        <v>552</v>
      </c>
      <c r="D95" s="89" t="s">
        <v>218</v>
      </c>
      <c r="E95" s="120" t="s">
        <v>996</v>
      </c>
      <c r="F95" s="120" t="s">
        <v>438</v>
      </c>
      <c r="G95" s="260">
        <f>'Table S12a'!G94*0.3/1000000*'Table S12b'!G$4</f>
        <v>7.3128569721361428E-3</v>
      </c>
      <c r="H95" s="260">
        <f>'Table S12a'!H94*0.3/1000000*'Table S12b'!H$4</f>
        <v>1.6954567246904504E-2</v>
      </c>
      <c r="I95" s="260">
        <f>'Table S12a'!I94*0.3/1000000*'Table S12b'!I$4</f>
        <v>0.1970180203871246</v>
      </c>
      <c r="J95" s="260">
        <f>'Table S12a'!J94*0.3/1000000*'Table S12b'!J$4</f>
        <v>0.73908962709075288</v>
      </c>
      <c r="K95" s="260">
        <f>'Table S12a'!K94*0.3/1000000*'Table S12b'!K$4</f>
        <v>4.1017663472504877E-3</v>
      </c>
      <c r="L95" s="260">
        <f>'Table S12a'!L94*0.3/1000000*'Table S12b'!L$4</f>
        <v>8.1415731697599587E-3</v>
      </c>
      <c r="M95" s="260">
        <f>'Table S12a'!M94*0.3/1000000*'Table S12b'!M$4</f>
        <v>7.0094429929935378E-2</v>
      </c>
      <c r="N95" s="260">
        <f>'Table S12a'!N94*0.3/1000000*'Table S12b'!N$4</f>
        <v>0.3437618731358017</v>
      </c>
      <c r="O95" s="260">
        <f>'Table S12a'!O94*0.3/1000000*'Table S12b'!O$4</f>
        <v>0.48084036755881049</v>
      </c>
      <c r="P95" s="260">
        <f>'Table S12a'!P94*0.3/1000000*'Table S12b'!P$4</f>
        <v>2.5220996749570481E-2</v>
      </c>
      <c r="Q95" s="260">
        <f>'Table S12a'!Q94*0.3/1000000*'Table S12b'!Q$4</f>
        <v>3.2938524140689242E-2</v>
      </c>
      <c r="R95" s="260">
        <f>'Table S12a'!R94*0.3/1000000*'Table S12b'!R$4</f>
        <v>0</v>
      </c>
      <c r="S95" s="260">
        <f>'Table S12a'!S94*0.3/1000000*'Table S12b'!S$4</f>
        <v>1.128934258119076E-2</v>
      </c>
      <c r="T95" s="260">
        <f>'Table S12a'!T94*0.3/1000000*'Table S12b'!T$4</f>
        <v>9.5512362181822269E-2</v>
      </c>
      <c r="U95" s="260">
        <f>'Table S12a'!U94*0.3/1000000*'Table S12b'!U$4</f>
        <v>5.0690717166193298E-2</v>
      </c>
      <c r="V95" s="260">
        <f>'Table S12a'!V94*0.3/1000000*'Table S12b'!V$4</f>
        <v>3.1021976515900334</v>
      </c>
      <c r="W95" s="260">
        <f t="shared" si="2"/>
        <v>1.7607098881724896</v>
      </c>
      <c r="X95" s="260">
        <f t="shared" si="3"/>
        <v>2.0829670246579424</v>
      </c>
    </row>
    <row r="96" spans="1:24">
      <c r="A96" s="89">
        <v>90</v>
      </c>
      <c r="B96" s="120">
        <v>124833</v>
      </c>
      <c r="C96" s="120" t="s">
        <v>211</v>
      </c>
      <c r="D96" s="89" t="s">
        <v>218</v>
      </c>
      <c r="E96" s="120" t="s">
        <v>996</v>
      </c>
      <c r="F96" s="120" t="s">
        <v>438</v>
      </c>
      <c r="G96" s="260">
        <f>'Table S12a'!G95*0.3/1000000*'Table S12b'!G$4</f>
        <v>1.1785856235307436E-2</v>
      </c>
      <c r="H96" s="260">
        <f>'Table S12a'!H95*0.3/1000000*'Table S12b'!H$4</f>
        <v>2.705835524094341E-2</v>
      </c>
      <c r="I96" s="260">
        <f>'Table S12a'!I95*0.3/1000000*'Table S12b'!I$4</f>
        <v>0.32133304050701372</v>
      </c>
      <c r="J96" s="260">
        <f>'Table S12a'!J95*0.3/1000000*'Table S12b'!J$4</f>
        <v>1.1947562333074384</v>
      </c>
      <c r="K96" s="260">
        <f>'Table S12a'!K95*0.3/1000000*'Table S12b'!K$4</f>
        <v>6.7645488165379106E-3</v>
      </c>
      <c r="L96" s="260">
        <f>'Table S12a'!L95*0.3/1000000*'Table S12b'!L$4</f>
        <v>1.524669864335221E-2</v>
      </c>
      <c r="M96" s="260">
        <f>'Table S12a'!M95*0.3/1000000*'Table S12b'!M$4</f>
        <v>0.12714106716301557</v>
      </c>
      <c r="N96" s="260">
        <f>'Table S12a'!N95*0.3/1000000*'Table S12b'!N$4</f>
        <v>0.68987360216212301</v>
      </c>
      <c r="O96" s="260">
        <f>'Table S12a'!O95*0.3/1000000*'Table S12b'!O$4</f>
        <v>1.0108989148400727</v>
      </c>
      <c r="P96" s="260">
        <f>'Table S12a'!P95*0.3/1000000*'Table S12b'!P$4</f>
        <v>5.6006797405540702E-2</v>
      </c>
      <c r="Q96" s="260">
        <f>'Table S12a'!Q95*0.3/1000000*'Table S12b'!Q$4</f>
        <v>6.8697104334833212E-2</v>
      </c>
      <c r="R96" s="260">
        <f>'Table S12a'!R95*0.3/1000000*'Table S12b'!R$4</f>
        <v>0</v>
      </c>
      <c r="S96" s="260">
        <f>'Table S12a'!S95*0.3/1000000*'Table S12b'!S$4</f>
        <v>2.2333490138485519E-2</v>
      </c>
      <c r="T96" s="260">
        <f>'Table S12a'!T95*0.3/1000000*'Table S12b'!T$4</f>
        <v>0.20077167887185482</v>
      </c>
      <c r="U96" s="260">
        <f>'Table S12a'!U95*0.3/1000000*'Table S12b'!U$4</f>
        <v>0.11831891310292528</v>
      </c>
      <c r="V96" s="260">
        <f>'Table S12a'!V95*0.3/1000000*'Table S12b'!V$4</f>
        <v>8.074028811771905</v>
      </c>
      <c r="W96" s="260">
        <f t="shared" si="2"/>
        <v>3.2168617908166479</v>
      </c>
      <c r="X96" s="260">
        <f t="shared" si="3"/>
        <v>3.8709863007694434</v>
      </c>
    </row>
    <row r="97" spans="1:24">
      <c r="A97" s="89">
        <v>91</v>
      </c>
      <c r="B97" s="120">
        <v>124834</v>
      </c>
      <c r="C97" s="120" t="s">
        <v>211</v>
      </c>
      <c r="D97" s="89" t="s">
        <v>218</v>
      </c>
      <c r="E97" s="120" t="s">
        <v>996</v>
      </c>
      <c r="F97" s="120" t="s">
        <v>438</v>
      </c>
      <c r="G97" s="260">
        <f>'Table S12a'!G96*0.3/1000000*'Table S12b'!G$4</f>
        <v>7.1564140018317412E-3</v>
      </c>
      <c r="H97" s="260">
        <f>'Table S12a'!H96*0.3/1000000*'Table S12b'!H$4</f>
        <v>1.6099500947580093E-2</v>
      </c>
      <c r="I97" s="260">
        <f>'Table S12a'!I96*0.3/1000000*'Table S12b'!I$4</f>
        <v>0.18460349997964212</v>
      </c>
      <c r="J97" s="260">
        <f>'Table S12a'!J96*0.3/1000000*'Table S12b'!J$4</f>
        <v>0.67776076103442606</v>
      </c>
      <c r="K97" s="260">
        <f>'Table S12a'!K96*0.3/1000000*'Table S12b'!K$4</f>
        <v>3.8030370041199127E-3</v>
      </c>
      <c r="L97" s="260">
        <f>'Table S12a'!L96*0.3/1000000*'Table S12b'!L$4</f>
        <v>8.2308132097747861E-3</v>
      </c>
      <c r="M97" s="260">
        <f>'Table S12a'!M96*0.3/1000000*'Table S12b'!M$4</f>
        <v>7.304843213666945E-2</v>
      </c>
      <c r="N97" s="260">
        <f>'Table S12a'!N96*0.3/1000000*'Table S12b'!N$4</f>
        <v>0.39891851549513802</v>
      </c>
      <c r="O97" s="260">
        <f>'Table S12a'!O96*0.3/1000000*'Table S12b'!O$4</f>
        <v>0.64453269878534913</v>
      </c>
      <c r="P97" s="260">
        <f>'Table S12a'!P96*0.3/1000000*'Table S12b'!P$4</f>
        <v>3.8803443174973314E-2</v>
      </c>
      <c r="Q97" s="260">
        <f>'Table S12a'!Q96*0.3/1000000*'Table S12b'!Q$4</f>
        <v>5.4446240918918025E-2</v>
      </c>
      <c r="R97" s="260">
        <f>'Table S12a'!R96*0.3/1000000*'Table S12b'!R$4</f>
        <v>0</v>
      </c>
      <c r="S97" s="260">
        <f>'Table S12a'!S96*0.3/1000000*'Table S12b'!S$4</f>
        <v>2.0139851261767566E-2</v>
      </c>
      <c r="T97" s="260">
        <f>'Table S12a'!T96*0.3/1000000*'Table S12b'!T$4</f>
        <v>0.18197003701031447</v>
      </c>
      <c r="U97" s="260">
        <f>'Table S12a'!U96*0.3/1000000*'Table S12b'!U$4</f>
        <v>9.4219606641808465E-2</v>
      </c>
      <c r="V97" s="260">
        <f>'Table S12a'!V96*0.3/1000000*'Table S12b'!V$4</f>
        <v>3.7946955963039719</v>
      </c>
      <c r="W97" s="260">
        <f t="shared" si="2"/>
        <v>1.9058154752945553</v>
      </c>
      <c r="X97" s="260">
        <f t="shared" si="3"/>
        <v>2.4037328516023138</v>
      </c>
    </row>
    <row r="98" spans="1:24">
      <c r="A98" s="89">
        <v>92</v>
      </c>
      <c r="B98" s="120">
        <v>124835</v>
      </c>
      <c r="C98" s="120" t="s">
        <v>211</v>
      </c>
      <c r="D98" s="89" t="s">
        <v>218</v>
      </c>
      <c r="E98" s="120" t="s">
        <v>996</v>
      </c>
      <c r="F98" s="120" t="s">
        <v>438</v>
      </c>
      <c r="G98" s="260">
        <f>'Table S12a'!G97*0.3/1000000*'Table S12b'!G$4</f>
        <v>9.5171994793948177E-3</v>
      </c>
      <c r="H98" s="260">
        <f>'Table S12a'!H97*0.3/1000000*'Table S12b'!H$4</f>
        <v>2.1114384372543479E-2</v>
      </c>
      <c r="I98" s="260">
        <f>'Table S12a'!I97*0.3/1000000*'Table S12b'!I$4</f>
        <v>0.24783285120558973</v>
      </c>
      <c r="J98" s="260">
        <f>'Table S12a'!J97*0.3/1000000*'Table S12b'!J$4</f>
        <v>0.9334374174426322</v>
      </c>
      <c r="K98" s="260">
        <f>'Table S12a'!K97*0.3/1000000*'Table S12b'!K$4</f>
        <v>5.3605901865370403E-3</v>
      </c>
      <c r="L98" s="260">
        <f>'Table S12a'!L97*0.3/1000000*'Table S12b'!L$4</f>
        <v>1.112694116108622E-2</v>
      </c>
      <c r="M98" s="260">
        <f>'Table S12a'!M97*0.3/1000000*'Table S12b'!M$4</f>
        <v>0.11170369192016932</v>
      </c>
      <c r="N98" s="260">
        <f>'Table S12a'!N97*0.3/1000000*'Table S12b'!N$4</f>
        <v>0.6219118184439284</v>
      </c>
      <c r="O98" s="260">
        <f>'Table S12a'!O97*0.3/1000000*'Table S12b'!O$4</f>
        <v>1.0458061270280787</v>
      </c>
      <c r="P98" s="260">
        <f>'Table S12a'!P97*0.3/1000000*'Table S12b'!P$4</f>
        <v>6.4922122315036704E-2</v>
      </c>
      <c r="Q98" s="260">
        <f>'Table S12a'!Q97*0.3/1000000*'Table S12b'!Q$4</f>
        <v>9.392721236163297E-2</v>
      </c>
      <c r="R98" s="260">
        <f>'Table S12a'!R97*0.3/1000000*'Table S12b'!R$4</f>
        <v>0</v>
      </c>
      <c r="S98" s="260">
        <f>'Table S12a'!S97*0.3/1000000*'Table S12b'!S$4</f>
        <v>3.6093064703526759E-2</v>
      </c>
      <c r="T98" s="260">
        <f>'Table S12a'!T97*0.3/1000000*'Table S12b'!T$4</f>
        <v>0.3251237188933836</v>
      </c>
      <c r="U98" s="260">
        <f>'Table S12a'!U97*0.3/1000000*'Table S12b'!U$4</f>
        <v>0.15953033407650752</v>
      </c>
      <c r="V98" s="260">
        <f>'Table S12a'!V97*0.3/1000000*'Table S12b'!V$4</f>
        <v>5.4265157443989294</v>
      </c>
      <c r="W98" s="260">
        <f t="shared" si="2"/>
        <v>2.8489882141202294</v>
      </c>
      <c r="X98" s="260">
        <f t="shared" si="3"/>
        <v>3.6874074735900479</v>
      </c>
    </row>
    <row r="99" spans="1:24">
      <c r="A99" s="89">
        <v>93</v>
      </c>
      <c r="B99" s="120">
        <v>124836</v>
      </c>
      <c r="C99" s="120" t="s">
        <v>211</v>
      </c>
      <c r="D99" s="89" t="s">
        <v>218</v>
      </c>
      <c r="E99" s="120" t="s">
        <v>996</v>
      </c>
      <c r="F99" s="120" t="s">
        <v>438</v>
      </c>
      <c r="G99" s="260">
        <f>'Table S12a'!G98*0.3/1000000*'Table S12b'!G$4</f>
        <v>8.5164171631108166E-3</v>
      </c>
      <c r="H99" s="260">
        <f>'Table S12a'!H98*0.3/1000000*'Table S12b'!H$4</f>
        <v>1.8950737274326876E-2</v>
      </c>
      <c r="I99" s="260">
        <f>'Table S12a'!I98*0.3/1000000*'Table S12b'!I$4</f>
        <v>0.2241341988211315</v>
      </c>
      <c r="J99" s="260">
        <f>'Table S12a'!J98*0.3/1000000*'Table S12b'!J$4</f>
        <v>0.84662049093520408</v>
      </c>
      <c r="K99" s="260">
        <f>'Table S12a'!K98*0.3/1000000*'Table S12b'!K$4</f>
        <v>4.8831046171003102E-3</v>
      </c>
      <c r="L99" s="260">
        <f>'Table S12a'!L98*0.3/1000000*'Table S12b'!L$4</f>
        <v>1.1448643670413662E-2</v>
      </c>
      <c r="M99" s="260">
        <f>'Table S12a'!M98*0.3/1000000*'Table S12b'!M$4</f>
        <v>9.2089536762510887E-2</v>
      </c>
      <c r="N99" s="260">
        <f>'Table S12a'!N98*0.3/1000000*'Table S12b'!N$4</f>
        <v>0.48080891732515646</v>
      </c>
      <c r="O99" s="260">
        <f>'Table S12a'!O98*0.3/1000000*'Table S12b'!O$4</f>
        <v>0.72356138943862314</v>
      </c>
      <c r="P99" s="260">
        <f>'Table S12a'!P98*0.3/1000000*'Table S12b'!P$4</f>
        <v>3.7991634390658224E-2</v>
      </c>
      <c r="Q99" s="260">
        <f>'Table S12a'!Q98*0.3/1000000*'Table S12b'!Q$4</f>
        <v>4.7483162641812321E-2</v>
      </c>
      <c r="R99" s="260">
        <f>'Table S12a'!R98*0.3/1000000*'Table S12b'!R$4</f>
        <v>0</v>
      </c>
      <c r="S99" s="260">
        <f>'Table S12a'!S98*0.3/1000000*'Table S12b'!S$4</f>
        <v>1.5470525860971465E-2</v>
      </c>
      <c r="T99" s="260">
        <f>'Table S12a'!T98*0.3/1000000*'Table S12b'!T$4</f>
        <v>0.12763965117259615</v>
      </c>
      <c r="U99" s="260">
        <f>'Table S12a'!U98*0.3/1000000*'Table S12b'!U$4</f>
        <v>7.7001786886638682E-2</v>
      </c>
      <c r="V99" s="260">
        <f>'Table S12a'!V98*0.3/1000000*'Table S12b'!V$4</f>
        <v>5.9847626467837998</v>
      </c>
      <c r="W99" s="260">
        <f t="shared" si="2"/>
        <v>2.2751249965201152</v>
      </c>
      <c r="X99" s="260">
        <f t="shared" si="3"/>
        <v>2.716600196960254</v>
      </c>
    </row>
    <row r="100" spans="1:24">
      <c r="A100" s="89">
        <v>94</v>
      </c>
      <c r="B100" s="120">
        <v>124837</v>
      </c>
      <c r="C100" s="120" t="s">
        <v>211</v>
      </c>
      <c r="D100" s="89" t="s">
        <v>218</v>
      </c>
      <c r="E100" s="120" t="s">
        <v>996</v>
      </c>
      <c r="F100" s="120" t="s">
        <v>438</v>
      </c>
      <c r="G100" s="260">
        <f>'Table S12a'!G99*0.3/1000000*'Table S12b'!G$4</f>
        <v>1.1131488912341798E-2</v>
      </c>
      <c r="H100" s="260">
        <f>'Table S12a'!H99*0.3/1000000*'Table S12b'!H$4</f>
        <v>2.4475017291460257E-2</v>
      </c>
      <c r="I100" s="260">
        <f>'Table S12a'!I99*0.3/1000000*'Table S12b'!I$4</f>
        <v>0.27897489534166758</v>
      </c>
      <c r="J100" s="260">
        <f>'Table S12a'!J99*0.3/1000000*'Table S12b'!J$4</f>
        <v>1.0327366844760182</v>
      </c>
      <c r="K100" s="260">
        <f>'Table S12a'!K99*0.3/1000000*'Table S12b'!K$4</f>
        <v>5.4934469637810878E-3</v>
      </c>
      <c r="L100" s="260">
        <f>'Table S12a'!L99*0.3/1000000*'Table S12b'!L$4</f>
        <v>1.1248264205109076E-2</v>
      </c>
      <c r="M100" s="260">
        <f>'Table S12a'!M99*0.3/1000000*'Table S12b'!M$4</f>
        <v>9.7240244264277534E-2</v>
      </c>
      <c r="N100" s="260">
        <f>'Table S12a'!N99*0.3/1000000*'Table S12b'!N$4</f>
        <v>0.4739436871072828</v>
      </c>
      <c r="O100" s="260">
        <f>'Table S12a'!O99*0.3/1000000*'Table S12b'!O$4</f>
        <v>0.69674718583760709</v>
      </c>
      <c r="P100" s="260">
        <f>'Table S12a'!P99*0.3/1000000*'Table S12b'!P$4</f>
        <v>3.9155262767339633E-2</v>
      </c>
      <c r="Q100" s="260">
        <f>'Table S12a'!Q99*0.3/1000000*'Table S12b'!Q$4</f>
        <v>5.3965779012231305E-2</v>
      </c>
      <c r="R100" s="260">
        <f>'Table S12a'!R99*0.3/1000000*'Table S12b'!R$4</f>
        <v>0</v>
      </c>
      <c r="S100" s="260">
        <f>'Table S12a'!S99*0.3/1000000*'Table S12b'!S$4</f>
        <v>2.0730254448090134E-2</v>
      </c>
      <c r="T100" s="260">
        <f>'Table S12a'!T99*0.3/1000000*'Table S12b'!T$4</f>
        <v>0.188588856144418</v>
      </c>
      <c r="U100" s="260">
        <f>'Table S12a'!U99*0.3/1000000*'Table S12b'!U$4</f>
        <v>8.646865577314175E-2</v>
      </c>
      <c r="V100" s="260">
        <f>'Table S12a'!V99*0.3/1000000*'Table S12b'!V$4</f>
        <v>3.4758905699916163</v>
      </c>
      <c r="W100" s="260">
        <f t="shared" si="2"/>
        <v>2.4824024527625754</v>
      </c>
      <c r="X100" s="260">
        <f t="shared" si="3"/>
        <v>3.0208997225447662</v>
      </c>
    </row>
    <row r="101" spans="1:24">
      <c r="A101" s="89">
        <v>95</v>
      </c>
      <c r="B101" s="120">
        <v>124838</v>
      </c>
      <c r="C101" s="120" t="s">
        <v>211</v>
      </c>
      <c r="D101" s="89" t="s">
        <v>218</v>
      </c>
      <c r="E101" s="120" t="s">
        <v>996</v>
      </c>
      <c r="F101" s="120" t="s">
        <v>438</v>
      </c>
      <c r="G101" s="260">
        <f>'Table S12a'!G100*0.3/1000000*'Table S12b'!G$4</f>
        <v>6.7588402271313679E-3</v>
      </c>
      <c r="H101" s="260">
        <f>'Table S12a'!H100*0.3/1000000*'Table S12b'!H$4</f>
        <v>1.3431131956353903E-2</v>
      </c>
      <c r="I101" s="260">
        <f>'Table S12a'!I100*0.3/1000000*'Table S12b'!I$4</f>
        <v>0.14710690200363444</v>
      </c>
      <c r="J101" s="260">
        <f>'Table S12a'!J100*0.3/1000000*'Table S12b'!J$4</f>
        <v>0.5291394531502186</v>
      </c>
      <c r="K101" s="260">
        <f>'Table S12a'!K100*0.3/1000000*'Table S12b'!K$4</f>
        <v>2.7750627968870941E-3</v>
      </c>
      <c r="L101" s="260">
        <f>'Table S12a'!L100*0.3/1000000*'Table S12b'!L$4</f>
        <v>6.2889499178693286E-3</v>
      </c>
      <c r="M101" s="260">
        <f>'Table S12a'!M100*0.3/1000000*'Table S12b'!M$4</f>
        <v>4.8603465281893687E-2</v>
      </c>
      <c r="N101" s="260">
        <f>'Table S12a'!N100*0.3/1000000*'Table S12b'!N$4</f>
        <v>0.23467920303616802</v>
      </c>
      <c r="O101" s="260">
        <f>'Table S12a'!O100*0.3/1000000*'Table S12b'!O$4</f>
        <v>0.33279799632254581</v>
      </c>
      <c r="P101" s="260">
        <f>'Table S12a'!P100*0.3/1000000*'Table S12b'!P$4</f>
        <v>1.6713774238356894E-2</v>
      </c>
      <c r="Q101" s="260">
        <f>'Table S12a'!Q100*0.3/1000000*'Table S12b'!Q$4</f>
        <v>2.0666767105640436E-2</v>
      </c>
      <c r="R101" s="260">
        <f>'Table S12a'!R100*0.3/1000000*'Table S12b'!R$4</f>
        <v>0</v>
      </c>
      <c r="S101" s="260">
        <f>'Table S12a'!S100*0.3/1000000*'Table S12b'!S$4</f>
        <v>6.6807189141173048E-3</v>
      </c>
      <c r="T101" s="260">
        <f>'Table S12a'!T100*0.3/1000000*'Table S12b'!T$4</f>
        <v>5.4084208946223941E-2</v>
      </c>
      <c r="U101" s="260">
        <f>'Table S12a'!U100*0.3/1000000*'Table S12b'!U$4</f>
        <v>3.1631735534070025E-2</v>
      </c>
      <c r="V101" s="260">
        <f>'Table S12a'!V100*0.3/1000000*'Table S12b'!V$4</f>
        <v>4.0336941461364511</v>
      </c>
      <c r="W101" s="260">
        <f t="shared" si="2"/>
        <v>1.2437235545125669</v>
      </c>
      <c r="X101" s="260">
        <f t="shared" si="3"/>
        <v>1.4513582094311108</v>
      </c>
    </row>
    <row r="102" spans="1:24">
      <c r="A102" s="89">
        <v>96</v>
      </c>
      <c r="B102" s="120">
        <v>124839</v>
      </c>
      <c r="C102" s="120" t="s">
        <v>211</v>
      </c>
      <c r="D102" s="89" t="s">
        <v>218</v>
      </c>
      <c r="E102" s="120" t="s">
        <v>996</v>
      </c>
      <c r="F102" s="120" t="s">
        <v>438</v>
      </c>
      <c r="G102" s="260">
        <f>'Table S12a'!G101*0.3/1000000*'Table S12b'!G$4</f>
        <v>7.2857476442810603E-3</v>
      </c>
      <c r="H102" s="260">
        <f>'Table S12a'!H101*0.3/1000000*'Table S12b'!H$4</f>
        <v>1.5560327479305471E-2</v>
      </c>
      <c r="I102" s="260">
        <f>'Table S12a'!I101*0.3/1000000*'Table S12b'!I$4</f>
        <v>0.17896053167612491</v>
      </c>
      <c r="J102" s="260">
        <f>'Table S12a'!J101*0.3/1000000*'Table S12b'!J$4</f>
        <v>0.65603601378652554</v>
      </c>
      <c r="K102" s="260">
        <f>'Table S12a'!K101*0.3/1000000*'Table S12b'!K$4</f>
        <v>3.5397100274296555E-3</v>
      </c>
      <c r="L102" s="260">
        <f>'Table S12a'!L101*0.3/1000000*'Table S12b'!L$4</f>
        <v>6.2162971391011889E-3</v>
      </c>
      <c r="M102" s="260">
        <f>'Table S12a'!M101*0.3/1000000*'Table S12b'!M$4</f>
        <v>6.0596524361228359E-2</v>
      </c>
      <c r="N102" s="260">
        <f>'Table S12a'!N101*0.3/1000000*'Table S12b'!N$4</f>
        <v>0.29574246766942069</v>
      </c>
      <c r="O102" s="260">
        <f>'Table S12a'!O101*0.3/1000000*'Table S12b'!O$4</f>
        <v>0.41490009674557338</v>
      </c>
      <c r="P102" s="260">
        <f>'Table S12a'!P101*0.3/1000000*'Table S12b'!P$4</f>
        <v>2.0944710455468567E-2</v>
      </c>
      <c r="Q102" s="260">
        <f>'Table S12a'!Q101*0.3/1000000*'Table S12b'!Q$4</f>
        <v>2.5759274671044014E-2</v>
      </c>
      <c r="R102" s="260">
        <f>'Table S12a'!R101*0.3/1000000*'Table S12b'!R$4</f>
        <v>0</v>
      </c>
      <c r="S102" s="260">
        <f>'Table S12a'!S101*0.3/1000000*'Table S12b'!S$4</f>
        <v>8.6609303246771262E-3</v>
      </c>
      <c r="T102" s="260">
        <f>'Table S12a'!T101*0.3/1000000*'Table S12b'!T$4</f>
        <v>7.12282229768499E-2</v>
      </c>
      <c r="U102" s="260">
        <f>'Table S12a'!U101*0.3/1000000*'Table S12b'!U$4</f>
        <v>4.0041540269509408E-2</v>
      </c>
      <c r="V102" s="260">
        <f>'Table S12a'!V101*0.3/1000000*'Table S12b'!V$4</f>
        <v>2.646336451395439</v>
      </c>
      <c r="W102" s="260">
        <f t="shared" si="2"/>
        <v>1.5456391098776445</v>
      </c>
      <c r="X102" s="260">
        <f t="shared" si="3"/>
        <v>1.8054723952265392</v>
      </c>
    </row>
    <row r="103" spans="1:24">
      <c r="A103" s="89">
        <v>97</v>
      </c>
      <c r="B103" s="120">
        <v>124840</v>
      </c>
      <c r="C103" s="120" t="s">
        <v>211</v>
      </c>
      <c r="D103" s="89" t="s">
        <v>218</v>
      </c>
      <c r="E103" s="120" t="s">
        <v>996</v>
      </c>
      <c r="F103" s="120" t="s">
        <v>438</v>
      </c>
      <c r="G103" s="260">
        <f>'Table S12a'!G102*0.3/1000000*'Table S12b'!G$4</f>
        <v>9.0901236283943091E-3</v>
      </c>
      <c r="H103" s="260">
        <f>'Table S12a'!H102*0.3/1000000*'Table S12b'!H$4</f>
        <v>2.0502360664290842E-2</v>
      </c>
      <c r="I103" s="260">
        <f>'Table S12a'!I102*0.3/1000000*'Table S12b'!I$4</f>
        <v>0.24759548012141755</v>
      </c>
      <c r="J103" s="260">
        <f>'Table S12a'!J102*0.3/1000000*'Table S12b'!J$4</f>
        <v>0.95528581616079267</v>
      </c>
      <c r="K103" s="260">
        <f>'Table S12a'!K102*0.3/1000000*'Table S12b'!K$4</f>
        <v>5.5532536338472327E-3</v>
      </c>
      <c r="L103" s="260">
        <f>'Table S12a'!L102*0.3/1000000*'Table S12b'!L$4</f>
        <v>1.1796995186831867E-2</v>
      </c>
      <c r="M103" s="260">
        <f>'Table S12a'!M102*0.3/1000000*'Table S12b'!M$4</f>
        <v>0.11247865429550742</v>
      </c>
      <c r="N103" s="260">
        <f>'Table S12a'!N102*0.3/1000000*'Table S12b'!N$4</f>
        <v>0.59948186988501906</v>
      </c>
      <c r="O103" s="260">
        <f>'Table S12a'!O102*0.3/1000000*'Table S12b'!O$4</f>
        <v>0.95411044564331815</v>
      </c>
      <c r="P103" s="260">
        <f>'Table S12a'!P102*0.3/1000000*'Table S12b'!P$4</f>
        <v>5.5407984064224196E-2</v>
      </c>
      <c r="Q103" s="260">
        <f>'Table S12a'!Q102*0.3/1000000*'Table S12b'!Q$4</f>
        <v>7.3733272832474217E-2</v>
      </c>
      <c r="R103" s="260">
        <f>'Table S12a'!R102*0.3/1000000*'Table S12b'!R$4</f>
        <v>0</v>
      </c>
      <c r="S103" s="260">
        <f>'Table S12a'!S102*0.3/1000000*'Table S12b'!S$4</f>
        <v>2.4956359258192892E-2</v>
      </c>
      <c r="T103" s="260">
        <f>'Table S12a'!T102*0.3/1000000*'Table S12b'!T$4</f>
        <v>0.21365404599630067</v>
      </c>
      <c r="U103" s="260">
        <f>'Table S12a'!U102*0.3/1000000*'Table S12b'!U$4</f>
        <v>0.13920440866607589</v>
      </c>
      <c r="V103" s="260">
        <f>'Table S12a'!V102*0.3/1000000*'Table S12b'!V$4</f>
        <v>5.1114247110253643</v>
      </c>
      <c r="W103" s="260">
        <f t="shared" si="2"/>
        <v>2.7564736118105473</v>
      </c>
      <c r="X103" s="260">
        <f t="shared" si="3"/>
        <v>3.4228510700366868</v>
      </c>
    </row>
    <row r="104" spans="1:24">
      <c r="A104" s="89">
        <v>98</v>
      </c>
      <c r="B104" s="120">
        <v>124841</v>
      </c>
      <c r="C104" s="120" t="s">
        <v>211</v>
      </c>
      <c r="D104" s="89" t="s">
        <v>218</v>
      </c>
      <c r="E104" s="120" t="s">
        <v>996</v>
      </c>
      <c r="F104" s="120" t="s">
        <v>438</v>
      </c>
      <c r="G104" s="260">
        <f>'Table S12a'!G103*0.3/1000000*'Table S12b'!G$4</f>
        <v>6.8519593796008511E-3</v>
      </c>
      <c r="H104" s="260">
        <f>'Table S12a'!H103*0.3/1000000*'Table S12b'!H$4</f>
        <v>1.4716350445088976E-2</v>
      </c>
      <c r="I104" s="260">
        <f>'Table S12a'!I103*0.3/1000000*'Table S12b'!I$4</f>
        <v>0.16870605711314199</v>
      </c>
      <c r="J104" s="260">
        <f>'Table S12a'!J103*0.3/1000000*'Table S12b'!J$4</f>
        <v>0.61084531119231211</v>
      </c>
      <c r="K104" s="260">
        <f>'Table S12a'!K103*0.3/1000000*'Table S12b'!K$4</f>
        <v>3.3183870102058925E-3</v>
      </c>
      <c r="L104" s="260">
        <f>'Table S12a'!L103*0.3/1000000*'Table S12b'!L$4</f>
        <v>6.9821492973154336E-3</v>
      </c>
      <c r="M104" s="260">
        <f>'Table S12a'!M103*0.3/1000000*'Table S12b'!M$4</f>
        <v>6.0839917244662353E-2</v>
      </c>
      <c r="N104" s="260">
        <f>'Table S12a'!N103*0.3/1000000*'Table S12b'!N$4</f>
        <v>0.31916322792076279</v>
      </c>
      <c r="O104" s="260">
        <f>'Table S12a'!O103*0.3/1000000*'Table S12b'!O$4</f>
        <v>0.49197421448549439</v>
      </c>
      <c r="P104" s="260">
        <f>'Table S12a'!P103*0.3/1000000*'Table S12b'!P$4</f>
        <v>2.7629178228645666E-2</v>
      </c>
      <c r="Q104" s="260">
        <f>'Table S12a'!Q103*0.3/1000000*'Table S12b'!Q$4</f>
        <v>3.651919224692645E-2</v>
      </c>
      <c r="R104" s="260">
        <f>'Table S12a'!R103*0.3/1000000*'Table S12b'!R$4</f>
        <v>0</v>
      </c>
      <c r="S104" s="260">
        <f>'Table S12a'!S103*0.3/1000000*'Table S12b'!S$4</f>
        <v>1.2488075210346384E-2</v>
      </c>
      <c r="T104" s="260">
        <f>'Table S12a'!T103*0.3/1000000*'Table S12b'!T$4</f>
        <v>0.10614185463068095</v>
      </c>
      <c r="U104" s="260">
        <f>'Table S12a'!U103*0.3/1000000*'Table S12b'!U$4</f>
        <v>6.346606858969657E-2</v>
      </c>
      <c r="V104" s="260">
        <f>'Table S12a'!V103*0.3/1000000*'Table S12b'!V$4</f>
        <v>4.0677201239042917</v>
      </c>
      <c r="W104" s="260">
        <f t="shared" si="2"/>
        <v>1.5906888107117114</v>
      </c>
      <c r="X104" s="260">
        <f t="shared" si="3"/>
        <v>1.9296419429948808</v>
      </c>
    </row>
    <row r="105" spans="1:24">
      <c r="A105" s="89">
        <v>99</v>
      </c>
      <c r="B105" s="120">
        <v>124842</v>
      </c>
      <c r="C105" s="120" t="s">
        <v>211</v>
      </c>
      <c r="D105" s="89" t="s">
        <v>218</v>
      </c>
      <c r="E105" s="120" t="s">
        <v>996</v>
      </c>
      <c r="F105" s="120" t="s">
        <v>438</v>
      </c>
      <c r="G105" s="260">
        <f>'Table S12a'!G104*0.3/1000000*'Table S12b'!G$4</f>
        <v>1.0760196705919168E-2</v>
      </c>
      <c r="H105" s="260">
        <f>'Table S12a'!H104*0.3/1000000*'Table S12b'!H$4</f>
        <v>2.3600266463717847E-2</v>
      </c>
      <c r="I105" s="260">
        <f>'Table S12a'!I104*0.3/1000000*'Table S12b'!I$4</f>
        <v>0.27693885501035975</v>
      </c>
      <c r="J105" s="260">
        <f>'Table S12a'!J104*0.3/1000000*'Table S12b'!J$4</f>
        <v>1.0444498661344643</v>
      </c>
      <c r="K105" s="260">
        <f>'Table S12a'!K104*0.3/1000000*'Table S12b'!K$4</f>
        <v>5.9408938902346959E-3</v>
      </c>
      <c r="L105" s="260">
        <f>'Table S12a'!L104*0.3/1000000*'Table S12b'!L$4</f>
        <v>1.165826577552332E-2</v>
      </c>
      <c r="M105" s="260">
        <f>'Table S12a'!M104*0.3/1000000*'Table S12b'!M$4</f>
        <v>0.10981276516604775</v>
      </c>
      <c r="N105" s="260">
        <f>'Table S12a'!N104*0.3/1000000*'Table S12b'!N$4</f>
        <v>0.57019327549901677</v>
      </c>
      <c r="O105" s="260">
        <f>'Table S12a'!O104*0.3/1000000*'Table S12b'!O$4</f>
        <v>0.85890883337606316</v>
      </c>
      <c r="P105" s="260">
        <f>'Table S12a'!P104*0.3/1000000*'Table S12b'!P$4</f>
        <v>4.6377091002335287E-2</v>
      </c>
      <c r="Q105" s="260">
        <f>'Table S12a'!Q104*0.3/1000000*'Table S12b'!Q$4</f>
        <v>5.9121986003017574E-2</v>
      </c>
      <c r="R105" s="260">
        <f>'Table S12a'!R104*0.3/1000000*'Table S12b'!R$4</f>
        <v>0</v>
      </c>
      <c r="S105" s="260">
        <f>'Table S12a'!S104*0.3/1000000*'Table S12b'!S$4</f>
        <v>1.9787067079344918E-2</v>
      </c>
      <c r="T105" s="260">
        <f>'Table S12a'!T104*0.3/1000000*'Table S12b'!T$4</f>
        <v>0.16707018886553368</v>
      </c>
      <c r="U105" s="260">
        <f>'Table S12a'!U104*0.3/1000000*'Table S12b'!U$4</f>
        <v>9.3144674545047629E-2</v>
      </c>
      <c r="V105" s="260">
        <f>'Table S12a'!V104*0.3/1000000*'Table S12b'!V$4</f>
        <v>5.2326188979327117</v>
      </c>
      <c r="W105" s="260">
        <f t="shared" si="2"/>
        <v>2.750490830019904</v>
      </c>
      <c r="X105" s="260">
        <f t="shared" si="3"/>
        <v>3.2977642255166257</v>
      </c>
    </row>
    <row r="106" spans="1:24">
      <c r="A106" s="89">
        <v>100</v>
      </c>
      <c r="B106" s="120">
        <v>124843</v>
      </c>
      <c r="C106" s="120" t="s">
        <v>211</v>
      </c>
      <c r="D106" s="89" t="s">
        <v>218</v>
      </c>
      <c r="E106" s="120" t="s">
        <v>996</v>
      </c>
      <c r="F106" s="120" t="s">
        <v>438</v>
      </c>
      <c r="G106" s="260">
        <f>'Table S12a'!G105*0.3/1000000*'Table S12b'!G$4</f>
        <v>9.469887121885073E-3</v>
      </c>
      <c r="H106" s="260">
        <f>'Table S12a'!H105*0.3/1000000*'Table S12b'!H$4</f>
        <v>1.8042257175376032E-2</v>
      </c>
      <c r="I106" s="260">
        <f>'Table S12a'!I105*0.3/1000000*'Table S12b'!I$4</f>
        <v>0.24871710202501951</v>
      </c>
      <c r="J106" s="260">
        <f>'Table S12a'!J105*0.3/1000000*'Table S12b'!J$4</f>
        <v>0.93510126737838373</v>
      </c>
      <c r="K106" s="260">
        <f>'Table S12a'!K105*0.3/1000000*'Table S12b'!K$4</f>
        <v>5.3104834978452437E-3</v>
      </c>
      <c r="L106" s="260">
        <f>'Table S12a'!L105*0.3/1000000*'Table S12b'!L$4</f>
        <v>1.0363602966291293E-2</v>
      </c>
      <c r="M106" s="260">
        <f>'Table S12a'!M105*0.3/1000000*'Table S12b'!M$4</f>
        <v>9.8403618719730454E-2</v>
      </c>
      <c r="N106" s="260">
        <f>'Table S12a'!N105*0.3/1000000*'Table S12b'!N$4</f>
        <v>0.50892717049289593</v>
      </c>
      <c r="O106" s="260">
        <f>'Table S12a'!O105*0.3/1000000*'Table S12b'!O$4</f>
        <v>0.77966207933588783</v>
      </c>
      <c r="P106" s="260">
        <f>'Table S12a'!P105*0.3/1000000*'Table S12b'!P$4</f>
        <v>4.3113919700182253E-2</v>
      </c>
      <c r="Q106" s="260">
        <f>'Table S12a'!Q105*0.3/1000000*'Table S12b'!Q$4</f>
        <v>5.5593023124594569E-2</v>
      </c>
      <c r="R106" s="260">
        <f>'Table S12a'!R105*0.3/1000000*'Table S12b'!R$4</f>
        <v>0</v>
      </c>
      <c r="S106" s="260">
        <f>'Table S12a'!S105*0.3/1000000*'Table S12b'!S$4</f>
        <v>1.8588662775276932E-2</v>
      </c>
      <c r="T106" s="260">
        <f>'Table S12a'!T105*0.3/1000000*'Table S12b'!T$4</f>
        <v>0.15918345073331852</v>
      </c>
      <c r="U106" s="260">
        <f>'Table S12a'!U105*0.3/1000000*'Table S12b'!U$4</f>
        <v>9.84687600124418E-2</v>
      </c>
      <c r="V106" s="260">
        <f>'Table S12a'!V105*0.3/1000000*'Table S12b'!V$4</f>
        <v>4.4523755256880477</v>
      </c>
      <c r="W106" s="260">
        <f t="shared" si="2"/>
        <v>2.4724076192321869</v>
      </c>
      <c r="X106" s="260">
        <f t="shared" si="3"/>
        <v>2.9889452850591294</v>
      </c>
    </row>
    <row r="107" spans="1:24">
      <c r="A107" s="89">
        <v>101</v>
      </c>
      <c r="B107" s="120">
        <v>124844</v>
      </c>
      <c r="C107" s="120" t="s">
        <v>552</v>
      </c>
      <c r="D107" s="89" t="s">
        <v>218</v>
      </c>
      <c r="E107" s="120" t="s">
        <v>996</v>
      </c>
      <c r="F107" s="120" t="s">
        <v>438</v>
      </c>
      <c r="G107" s="260">
        <f>'Table S12a'!G106*0.3/1000000*'Table S12b'!G$4</f>
        <v>1.1787896993945673E-2</v>
      </c>
      <c r="H107" s="260">
        <f>'Table S12a'!H106*0.3/1000000*'Table S12b'!H$4</f>
        <v>2.6331974652613402E-2</v>
      </c>
      <c r="I107" s="260">
        <f>'Table S12a'!I106*0.3/1000000*'Table S12b'!I$4</f>
        <v>0.31665296547977917</v>
      </c>
      <c r="J107" s="260">
        <f>'Table S12a'!J106*0.3/1000000*'Table S12b'!J$4</f>
        <v>1.2086625933331734</v>
      </c>
      <c r="K107" s="260">
        <f>'Table S12a'!K106*0.3/1000000*'Table S12b'!K$4</f>
        <v>6.9856278780353089E-3</v>
      </c>
      <c r="L107" s="260">
        <f>'Table S12a'!L106*0.3/1000000*'Table S12b'!L$4</f>
        <v>1.3777758062095601E-2</v>
      </c>
      <c r="M107" s="260">
        <f>'Table S12a'!M106*0.3/1000000*'Table S12b'!M$4</f>
        <v>0.13393954399738803</v>
      </c>
      <c r="N107" s="260">
        <f>'Table S12a'!N106*0.3/1000000*'Table S12b'!N$4</f>
        <v>0.69953509999648911</v>
      </c>
      <c r="O107" s="260">
        <f>'Table S12a'!O106*0.3/1000000*'Table S12b'!O$4</f>
        <v>1.0801468776095253</v>
      </c>
      <c r="P107" s="260">
        <f>'Table S12a'!P106*0.3/1000000*'Table S12b'!P$4</f>
        <v>6.0029180312769229E-2</v>
      </c>
      <c r="Q107" s="260">
        <f>'Table S12a'!Q106*0.3/1000000*'Table S12b'!Q$4</f>
        <v>7.838983099544547E-2</v>
      </c>
      <c r="R107" s="260">
        <f>'Table S12a'!R106*0.3/1000000*'Table S12b'!R$4</f>
        <v>0</v>
      </c>
      <c r="S107" s="260">
        <f>'Table S12a'!S106*0.3/1000000*'Table S12b'!S$4</f>
        <v>2.65427706831712E-2</v>
      </c>
      <c r="T107" s="260">
        <f>'Table S12a'!T106*0.3/1000000*'Table S12b'!T$4</f>
        <v>0.22604574721990345</v>
      </c>
      <c r="U107" s="260">
        <f>'Table S12a'!U106*0.3/1000000*'Table S12b'!U$4</f>
        <v>0.12886688017848447</v>
      </c>
      <c r="V107" s="260">
        <f>'Table S12a'!V106*0.3/1000000*'Table S12b'!V$4</f>
        <v>5.5698399325307806</v>
      </c>
      <c r="W107" s="260">
        <f t="shared" si="2"/>
        <v>3.3049975364189672</v>
      </c>
      <c r="X107" s="260">
        <f t="shared" si="3"/>
        <v>4.0176947473928184</v>
      </c>
    </row>
    <row r="108" spans="1:24">
      <c r="A108" s="89">
        <v>102</v>
      </c>
      <c r="B108" s="87" t="s">
        <v>128</v>
      </c>
      <c r="C108" s="120" t="s">
        <v>633</v>
      </c>
      <c r="D108" s="89" t="s">
        <v>218</v>
      </c>
      <c r="E108" s="120" t="s">
        <v>997</v>
      </c>
      <c r="F108" s="120" t="s">
        <v>439</v>
      </c>
      <c r="G108" s="260">
        <f>'Table S12a'!G107*0.3/1000000*'Table S12b'!G$4</f>
        <v>1.4421797740241564E-2</v>
      </c>
      <c r="H108" s="260">
        <f>'Table S12a'!H107*0.3/1000000*'Table S12b'!H$4</f>
        <v>3.3221918148575461E-2</v>
      </c>
      <c r="I108" s="260">
        <f>'Table S12a'!I107*0.3/1000000*'Table S12b'!I$4</f>
        <v>0.41592392762024882</v>
      </c>
      <c r="J108" s="260">
        <f>'Table S12a'!J107*0.3/1000000*'Table S12b'!J$4</f>
        <v>1.755442324066437</v>
      </c>
      <c r="K108" s="260">
        <f>'Table S12a'!K107*0.3/1000000*'Table S12b'!K$4</f>
        <v>9.9957540490974404E-3</v>
      </c>
      <c r="L108" s="260">
        <f>'Table S12a'!L107*0.3/1000000*'Table S12b'!L$4</f>
        <v>3.1870797966967221E-2</v>
      </c>
      <c r="M108" s="260">
        <f>'Table S12a'!M107*0.3/1000000*'Table S12b'!M$4</f>
        <v>0.1964382209630583</v>
      </c>
      <c r="N108" s="260">
        <f>'Table S12a'!N107*0.3/1000000*'Table S12b'!N$4</f>
        <v>0.920798748598053</v>
      </c>
      <c r="O108" s="260">
        <f>'Table S12a'!O107*0.3/1000000*'Table S12b'!O$4</f>
        <v>1.2548570887789847</v>
      </c>
      <c r="P108" s="260">
        <f>'Table S12a'!P107*0.3/1000000*'Table S12b'!P$4</f>
        <v>6.7755526037992328E-2</v>
      </c>
      <c r="Q108" s="260">
        <f>'Table S12a'!Q107*0.3/1000000*'Table S12b'!Q$4</f>
        <v>8.6229680955773352E-2</v>
      </c>
      <c r="R108" s="260">
        <f>'Table S12a'!R107*0.3/1000000*'Table S12b'!R$4</f>
        <v>0</v>
      </c>
      <c r="S108" s="260">
        <f>'Table S12a'!S107*0.3/1000000*'Table S12b'!S$4</f>
        <v>2.5908780539768146E-2</v>
      </c>
      <c r="T108" s="260">
        <f>'Table S12a'!T107*0.3/1000000*'Table S12b'!T$4</f>
        <v>0.23246052856300414</v>
      </c>
      <c r="U108" s="260">
        <f>'Table S12a'!U107*0.3/1000000*'Table S12b'!U$4</f>
        <v>0.18431487399110572</v>
      </c>
      <c r="V108" s="260">
        <f>'Table S12a'!V107*0.3/1000000*'Table S12b'!V$4</f>
        <v>8.9327451184105975</v>
      </c>
      <c r="W108" s="260">
        <f t="shared" si="2"/>
        <v>4.3470220890637234</v>
      </c>
      <c r="X108" s="260">
        <f t="shared" si="3"/>
        <v>5.229639968019308</v>
      </c>
    </row>
    <row r="109" spans="1:24">
      <c r="A109" s="89">
        <v>103</v>
      </c>
      <c r="B109" s="87" t="s">
        <v>124</v>
      </c>
      <c r="C109" s="120" t="s">
        <v>633</v>
      </c>
      <c r="D109" s="89" t="s">
        <v>218</v>
      </c>
      <c r="E109" s="120" t="s">
        <v>998</v>
      </c>
      <c r="F109" s="120" t="s">
        <v>439</v>
      </c>
      <c r="G109" s="260">
        <f>'Table S12a'!G108*0.3/1000000*'Table S12b'!G$4</f>
        <v>1.5638423331598435E-2</v>
      </c>
      <c r="H109" s="260">
        <f>'Table S12a'!H108*0.3/1000000*'Table S12b'!H$4</f>
        <v>3.3917278629441459E-2</v>
      </c>
      <c r="I109" s="260">
        <f>'Table S12a'!I108*0.3/1000000*'Table S12b'!I$4</f>
        <v>0.44144444159934904</v>
      </c>
      <c r="J109" s="260">
        <f>'Table S12a'!J108*0.3/1000000*'Table S12b'!J$4</f>
        <v>1.9157950397006434</v>
      </c>
      <c r="K109" s="260">
        <f>'Table S12a'!K108*0.3/1000000*'Table S12b'!K$4</f>
        <v>1.248127014282246E-2</v>
      </c>
      <c r="L109" s="260">
        <f>'Table S12a'!L108*0.3/1000000*'Table S12b'!L$4</f>
        <v>4.3413491965688743E-2</v>
      </c>
      <c r="M109" s="260">
        <f>'Table S12a'!M108*0.3/1000000*'Table S12b'!M$4</f>
        <v>0.27253777400245965</v>
      </c>
      <c r="N109" s="260">
        <f>'Table S12a'!N108*0.3/1000000*'Table S12b'!N$4</f>
        <v>1.3797143713590541</v>
      </c>
      <c r="O109" s="260">
        <f>'Table S12a'!O108*0.3/1000000*'Table S12b'!O$4</f>
        <v>2.0298300103885478</v>
      </c>
      <c r="P109" s="260">
        <f>'Table S12a'!P108*0.3/1000000*'Table S12b'!P$4</f>
        <v>0.11248409863403361</v>
      </c>
      <c r="Q109" s="260">
        <f>'Table S12a'!Q108*0.3/1000000*'Table S12b'!Q$4</f>
        <v>0.14131859561377458</v>
      </c>
      <c r="R109" s="260">
        <f>'Table S12a'!R108*0.3/1000000*'Table S12b'!R$4</f>
        <v>0</v>
      </c>
      <c r="S109" s="260">
        <f>'Table S12a'!S108*0.3/1000000*'Table S12b'!S$4</f>
        <v>4.0144879634114158E-2</v>
      </c>
      <c r="T109" s="260">
        <f>'Table S12a'!T108*0.3/1000000*'Table S12b'!T$4</f>
        <v>0.35856080636559501</v>
      </c>
      <c r="U109" s="260">
        <f>'Table S12a'!U108*0.3/1000000*'Table S12b'!U$4</f>
        <v>0.32563223692551185</v>
      </c>
      <c r="V109" s="260">
        <f>'Table S12a'!V108*0.3/1000000*'Table S12b'!V$4</f>
        <v>13.618178163546281</v>
      </c>
      <c r="W109" s="260">
        <f t="shared" si="2"/>
        <v>5.7667838630475945</v>
      </c>
      <c r="X109" s="260">
        <f t="shared" si="3"/>
        <v>7.1229127182926337</v>
      </c>
    </row>
    <row r="110" spans="1:24">
      <c r="A110" s="89">
        <v>104</v>
      </c>
      <c r="B110" s="87" t="s">
        <v>121</v>
      </c>
      <c r="C110" s="120" t="s">
        <v>633</v>
      </c>
      <c r="D110" s="89" t="s">
        <v>218</v>
      </c>
      <c r="E110" s="120" t="s">
        <v>999</v>
      </c>
      <c r="F110" s="120" t="s">
        <v>439</v>
      </c>
      <c r="G110" s="260">
        <f>'Table S12a'!G109*0.3/1000000*'Table S12b'!G$4</f>
        <v>1.2113463006487775E-2</v>
      </c>
      <c r="H110" s="260">
        <f>'Table S12a'!H109*0.3/1000000*'Table S12b'!H$4</f>
        <v>2.472013148333168E-2</v>
      </c>
      <c r="I110" s="260">
        <f>'Table S12a'!I109*0.3/1000000*'Table S12b'!I$4</f>
        <v>0.27585170748147242</v>
      </c>
      <c r="J110" s="260">
        <f>'Table S12a'!J109*0.3/1000000*'Table S12b'!J$4</f>
        <v>1.0313287807481395</v>
      </c>
      <c r="K110" s="260">
        <f>'Table S12a'!K109*0.3/1000000*'Table S12b'!K$4</f>
        <v>5.5245395429736497E-3</v>
      </c>
      <c r="L110" s="260">
        <f>'Table S12a'!L109*0.3/1000000*'Table S12b'!L$4</f>
        <v>1.5012466574824846E-2</v>
      </c>
      <c r="M110" s="260">
        <f>'Table S12a'!M109*0.3/1000000*'Table S12b'!M$4</f>
        <v>9.9521739059110922E-2</v>
      </c>
      <c r="N110" s="260">
        <f>'Table S12a'!N109*0.3/1000000*'Table S12b'!N$4</f>
        <v>0.45802349332404091</v>
      </c>
      <c r="O110" s="260">
        <f>'Table S12a'!O109*0.3/1000000*'Table S12b'!O$4</f>
        <v>0.63837686557713447</v>
      </c>
      <c r="P110" s="260">
        <f>'Table S12a'!P109*0.3/1000000*'Table S12b'!P$4</f>
        <v>3.2553973778079955E-2</v>
      </c>
      <c r="Q110" s="260">
        <f>'Table S12a'!Q109*0.3/1000000*'Table S12b'!Q$4</f>
        <v>4.1887057890332015E-2</v>
      </c>
      <c r="R110" s="260">
        <f>'Table S12a'!R109*0.3/1000000*'Table S12b'!R$4</f>
        <v>0</v>
      </c>
      <c r="S110" s="260">
        <f>'Table S12a'!S109*0.3/1000000*'Table S12b'!S$4</f>
        <v>1.3180438043344487E-2</v>
      </c>
      <c r="T110" s="260">
        <f>'Table S12a'!T109*0.3/1000000*'Table S12b'!T$4</f>
        <v>0.11903135642407262</v>
      </c>
      <c r="U110" s="260">
        <f>'Table S12a'!U109*0.3/1000000*'Table S12b'!U$4</f>
        <v>8.2903810065332456E-2</v>
      </c>
      <c r="V110" s="260">
        <f>'Table S12a'!V109*0.3/1000000*'Table S12b'!V$4</f>
        <v>17.824962319794146</v>
      </c>
      <c r="W110" s="260">
        <f t="shared" si="2"/>
        <v>2.4035808471307871</v>
      </c>
      <c r="X110" s="260">
        <f t="shared" si="3"/>
        <v>2.8500298229986778</v>
      </c>
    </row>
    <row r="111" spans="1:24">
      <c r="A111" s="89">
        <v>105</v>
      </c>
      <c r="B111" s="87" t="s">
        <v>126</v>
      </c>
      <c r="C111" s="120" t="s">
        <v>633</v>
      </c>
      <c r="D111" s="89" t="s">
        <v>218</v>
      </c>
      <c r="E111" s="120" t="s">
        <v>999</v>
      </c>
      <c r="F111" s="120" t="s">
        <v>439</v>
      </c>
      <c r="G111" s="260">
        <f>'Table S12a'!G110*0.3/1000000*'Table S12b'!G$4</f>
        <v>6.9310992500458248E-3</v>
      </c>
      <c r="H111" s="260">
        <f>'Table S12a'!H110*0.3/1000000*'Table S12b'!H$4</f>
        <v>1.5412641776040441E-2</v>
      </c>
      <c r="I111" s="260">
        <f>'Table S12a'!I110*0.3/1000000*'Table S12b'!I$4</f>
        <v>0.18205090702987126</v>
      </c>
      <c r="J111" s="260">
        <f>'Table S12a'!J110*0.3/1000000*'Table S12b'!J$4</f>
        <v>0.69471715177045557</v>
      </c>
      <c r="K111" s="260">
        <f>'Table S12a'!K110*0.3/1000000*'Table S12b'!K$4</f>
        <v>4.0231408495807197E-3</v>
      </c>
      <c r="L111" s="260">
        <f>'Table S12a'!L110*0.3/1000000*'Table S12b'!L$4</f>
        <v>1.2900401043596736E-2</v>
      </c>
      <c r="M111" s="260">
        <f>'Table S12a'!M110*0.3/1000000*'Table S12b'!M$4</f>
        <v>7.9063433063041699E-2</v>
      </c>
      <c r="N111" s="260">
        <f>'Table S12a'!N110*0.3/1000000*'Table S12b'!N$4</f>
        <v>0.38566360052417997</v>
      </c>
      <c r="O111" s="260">
        <f>'Table S12a'!O110*0.3/1000000*'Table S12b'!O$4</f>
        <v>0.56819376888800965</v>
      </c>
      <c r="P111" s="260">
        <f>'Table S12a'!P110*0.3/1000000*'Table S12b'!P$4</f>
        <v>3.067940409052998E-2</v>
      </c>
      <c r="Q111" s="260">
        <f>'Table S12a'!Q110*0.3/1000000*'Table S12b'!Q$4</f>
        <v>3.8739385625310145E-2</v>
      </c>
      <c r="R111" s="260">
        <f>'Table S12a'!R110*0.3/1000000*'Table S12b'!R$4</f>
        <v>0</v>
      </c>
      <c r="S111" s="260">
        <f>'Table S12a'!S110*0.3/1000000*'Table S12b'!S$4</f>
        <v>1.1944679690894858E-2</v>
      </c>
      <c r="T111" s="260">
        <f>'Table S12a'!T110*0.3/1000000*'Table S12b'!T$4</f>
        <v>0.10525710459223103</v>
      </c>
      <c r="U111" s="260">
        <f>'Table S12a'!U110*0.3/1000000*'Table S12b'!U$4</f>
        <v>8.4048857387185191E-2</v>
      </c>
      <c r="V111" s="260">
        <f>'Table S12a'!V110*0.3/1000000*'Table S12b'!V$4</f>
        <v>4.7972114448710723</v>
      </c>
      <c r="W111" s="260">
        <f t="shared" si="2"/>
        <v>1.8306254282125165</v>
      </c>
      <c r="X111" s="260">
        <f t="shared" si="3"/>
        <v>2.2196255755809737</v>
      </c>
    </row>
    <row r="112" spans="1:24">
      <c r="A112" s="89">
        <v>106</v>
      </c>
      <c r="B112" s="120">
        <v>124915</v>
      </c>
      <c r="C112" s="120" t="s">
        <v>633</v>
      </c>
      <c r="D112" s="89" t="s">
        <v>218</v>
      </c>
      <c r="E112" s="120" t="s">
        <v>1000</v>
      </c>
      <c r="F112" s="120" t="s">
        <v>440</v>
      </c>
      <c r="G112" s="260">
        <f>'Table S12a'!G111*0.3/1000000*'Table S12b'!G$4</f>
        <v>1.1509872987980636E-2</v>
      </c>
      <c r="H112" s="260">
        <f>'Table S12a'!H111*0.3/1000000*'Table S12b'!H$4</f>
        <v>2.7621230607560908E-2</v>
      </c>
      <c r="I112" s="260">
        <f>'Table S12a'!I111*0.3/1000000*'Table S12b'!I$4</f>
        <v>0.33617316039987682</v>
      </c>
      <c r="J112" s="260">
        <f>'Table S12a'!J111*0.3/1000000*'Table S12b'!J$4</f>
        <v>1.303636543986789</v>
      </c>
      <c r="K112" s="260">
        <f>'Table S12a'!K111*0.3/1000000*'Table S12b'!K$4</f>
        <v>7.8913387713324349E-3</v>
      </c>
      <c r="L112" s="260">
        <f>'Table S12a'!L111*0.3/1000000*'Table S12b'!L$4</f>
        <v>2.0772526086879226E-2</v>
      </c>
      <c r="M112" s="260">
        <f>'Table S12a'!M111*0.3/1000000*'Table S12b'!M$4</f>
        <v>0.17557102220301005</v>
      </c>
      <c r="N112" s="260">
        <f>'Table S12a'!N111*0.3/1000000*'Table S12b'!N$4</f>
        <v>0.99583617324805573</v>
      </c>
      <c r="O112" s="260">
        <f>'Table S12a'!O111*0.3/1000000*'Table S12b'!O$4</f>
        <v>1.7507371364111699</v>
      </c>
      <c r="P112" s="260">
        <f>'Table S12a'!P111*0.3/1000000*'Table S12b'!P$4</f>
        <v>0.10226441274114273</v>
      </c>
      <c r="Q112" s="260">
        <f>'Table S12a'!Q111*0.3/1000000*'Table S12b'!Q$4</f>
        <v>0.15330596156679951</v>
      </c>
      <c r="R112" s="260">
        <f>'Table S12a'!R111*0.3/1000000*'Table S12b'!R$4</f>
        <v>0</v>
      </c>
      <c r="S112" s="260">
        <f>'Table S12a'!S111*0.3/1000000*'Table S12b'!S$4</f>
        <v>5.5653615981450896E-2</v>
      </c>
      <c r="T112" s="260">
        <f>'Table S12a'!T111*0.3/1000000*'Table S12b'!T$4</f>
        <v>0.52724242766886009</v>
      </c>
      <c r="U112" s="260">
        <f>'Table S12a'!U111*0.3/1000000*'Table S12b'!U$4</f>
        <v>0.28200131143130314</v>
      </c>
      <c r="V112" s="260">
        <f>'Table S12a'!V111*0.3/1000000*'Table S12b'!V$4</f>
        <v>10.619955452512873</v>
      </c>
      <c r="W112" s="260">
        <f t="shared" si="2"/>
        <v>4.3863830140458919</v>
      </c>
      <c r="X112" s="260">
        <f t="shared" si="3"/>
        <v>5.750216734092211</v>
      </c>
    </row>
    <row r="113" spans="1:24">
      <c r="A113" s="89">
        <v>107</v>
      </c>
      <c r="B113" s="120">
        <v>124916</v>
      </c>
      <c r="C113" s="120" t="s">
        <v>633</v>
      </c>
      <c r="D113" s="89" t="s">
        <v>218</v>
      </c>
      <c r="E113" s="120" t="s">
        <v>1000</v>
      </c>
      <c r="F113" s="120" t="s">
        <v>440</v>
      </c>
      <c r="G113" s="260">
        <f>'Table S12a'!G112*0.3/1000000*'Table S12b'!G$4</f>
        <v>9.2216426498420174E-3</v>
      </c>
      <c r="H113" s="260">
        <f>'Table S12a'!H112*0.3/1000000*'Table S12b'!H$4</f>
        <v>2.2337054360205336E-2</v>
      </c>
      <c r="I113" s="260">
        <f>'Table S12a'!I112*0.3/1000000*'Table S12b'!I$4</f>
        <v>0.27093032126399824</v>
      </c>
      <c r="J113" s="260">
        <f>'Table S12a'!J112*0.3/1000000*'Table S12b'!J$4</f>
        <v>1.0316692237797704</v>
      </c>
      <c r="K113" s="260">
        <f>'Table S12a'!K112*0.3/1000000*'Table S12b'!K$4</f>
        <v>6.1405846824106273E-3</v>
      </c>
      <c r="L113" s="260">
        <f>'Table S12a'!L112*0.3/1000000*'Table S12b'!L$4</f>
        <v>1.5291773468504953E-2</v>
      </c>
      <c r="M113" s="260">
        <f>'Table S12a'!M112*0.3/1000000*'Table S12b'!M$4</f>
        <v>0.12893515167088268</v>
      </c>
      <c r="N113" s="260">
        <f>'Table S12a'!N112*0.3/1000000*'Table S12b'!N$4</f>
        <v>0.69613986982976739</v>
      </c>
      <c r="O113" s="260">
        <f>'Table S12a'!O112*0.3/1000000*'Table S12b'!O$4</f>
        <v>1.2279705702917136</v>
      </c>
      <c r="P113" s="260">
        <f>'Table S12a'!P112*0.3/1000000*'Table S12b'!P$4</f>
        <v>6.8945573511532257E-2</v>
      </c>
      <c r="Q113" s="260">
        <f>'Table S12a'!Q112*0.3/1000000*'Table S12b'!Q$4</f>
        <v>0.10351466615683644</v>
      </c>
      <c r="R113" s="260">
        <f>'Table S12a'!R112*0.3/1000000*'Table S12b'!R$4</f>
        <v>0</v>
      </c>
      <c r="S113" s="260">
        <f>'Table S12a'!S112*0.3/1000000*'Table S12b'!S$4</f>
        <v>3.8055333643741862E-2</v>
      </c>
      <c r="T113" s="260">
        <f>'Table S12a'!T112*0.3/1000000*'Table S12b'!T$4</f>
        <v>0.34830853243043192</v>
      </c>
      <c r="U113" s="260">
        <f>'Table S12a'!U112*0.3/1000000*'Table S12b'!U$4</f>
        <v>0.1899015605227756</v>
      </c>
      <c r="V113" s="260">
        <f>'Table S12a'!V112*0.3/1000000*'Table S12b'!V$4</f>
        <v>8.6752670810404204</v>
      </c>
      <c r="W113" s="260">
        <f t="shared" si="2"/>
        <v>3.2267099851652494</v>
      </c>
      <c r="X113" s="260">
        <f t="shared" si="3"/>
        <v>4.157361858262413</v>
      </c>
    </row>
    <row r="114" spans="1:24">
      <c r="A114" s="89">
        <v>108</v>
      </c>
      <c r="B114" s="120">
        <v>124917</v>
      </c>
      <c r="C114" s="120" t="s">
        <v>633</v>
      </c>
      <c r="D114" s="89" t="s">
        <v>218</v>
      </c>
      <c r="E114" s="120" t="s">
        <v>1000</v>
      </c>
      <c r="F114" s="120" t="s">
        <v>440</v>
      </c>
      <c r="G114" s="260">
        <f>'Table S12a'!G113*0.3/1000000*'Table S12b'!G$4</f>
        <v>1.4461018062356576E-2</v>
      </c>
      <c r="H114" s="260">
        <f>'Table S12a'!H113*0.3/1000000*'Table S12b'!H$4</f>
        <v>3.0404060822190649E-2</v>
      </c>
      <c r="I114" s="260">
        <f>'Table S12a'!I113*0.3/1000000*'Table S12b'!I$4</f>
        <v>0.33471633730058381</v>
      </c>
      <c r="J114" s="260">
        <f>'Table S12a'!J113*0.3/1000000*'Table S12b'!J$4</f>
        <v>1.2115086950730489</v>
      </c>
      <c r="K114" s="260">
        <f>'Table S12a'!K113*0.3/1000000*'Table S12b'!K$4</f>
        <v>5.78174908022395E-3</v>
      </c>
      <c r="L114" s="260">
        <f>'Table S12a'!L113*0.3/1000000*'Table S12b'!L$4</f>
        <v>1.4549459967395205E-2</v>
      </c>
      <c r="M114" s="260">
        <f>'Table S12a'!M113*0.3/1000000*'Table S12b'!M$4</f>
        <v>9.9041455838771525E-2</v>
      </c>
      <c r="N114" s="260">
        <f>'Table S12a'!N113*0.3/1000000*'Table S12b'!N$4</f>
        <v>0.43012323466458957</v>
      </c>
      <c r="O114" s="260">
        <f>'Table S12a'!O113*0.3/1000000*'Table S12b'!O$4</f>
        <v>0.6076004344354784</v>
      </c>
      <c r="P114" s="260">
        <f>'Table S12a'!P113*0.3/1000000*'Table S12b'!P$4</f>
        <v>2.8775231880589554E-2</v>
      </c>
      <c r="Q114" s="260">
        <f>'Table S12a'!Q113*0.3/1000000*'Table S12b'!Q$4</f>
        <v>3.865724344578305E-2</v>
      </c>
      <c r="R114" s="260">
        <f>'Table S12a'!R113*0.3/1000000*'Table S12b'!R$4</f>
        <v>0</v>
      </c>
      <c r="S114" s="260">
        <f>'Table S12a'!S113*0.3/1000000*'Table S12b'!S$4</f>
        <v>1.2609649644015425E-2</v>
      </c>
      <c r="T114" s="260">
        <f>'Table S12a'!T113*0.3/1000000*'Table S12b'!T$4</f>
        <v>0.11031328908350339</v>
      </c>
      <c r="U114" s="260">
        <f>'Table S12a'!U113*0.3/1000000*'Table S12b'!U$4</f>
        <v>7.1651557358335213E-2</v>
      </c>
      <c r="V114" s="260">
        <f>'Table S12a'!V113*0.3/1000000*'Table S12b'!V$4</f>
        <v>4.138699648912521</v>
      </c>
      <c r="W114" s="260">
        <f t="shared" si="2"/>
        <v>2.5839487014737008</v>
      </c>
      <c r="X114" s="260">
        <f t="shared" si="3"/>
        <v>3.0101934166568651</v>
      </c>
    </row>
    <row r="115" spans="1:24">
      <c r="A115" s="89">
        <v>109</v>
      </c>
      <c r="B115" s="120">
        <v>124918</v>
      </c>
      <c r="C115" s="120" t="s">
        <v>633</v>
      </c>
      <c r="D115" s="89" t="s">
        <v>218</v>
      </c>
      <c r="E115" s="120" t="s">
        <v>1000</v>
      </c>
      <c r="F115" s="120" t="s">
        <v>440</v>
      </c>
      <c r="G115" s="260">
        <f>'Table S12a'!G114*0.3/1000000*'Table S12b'!G$4</f>
        <v>2.1554807577959707E-2</v>
      </c>
      <c r="H115" s="260">
        <f>'Table S12a'!H114*0.3/1000000*'Table S12b'!H$4</f>
        <v>4.8808355760977397E-2</v>
      </c>
      <c r="I115" s="260">
        <f>'Table S12a'!I114*0.3/1000000*'Table S12b'!I$4</f>
        <v>0.559705970922593</v>
      </c>
      <c r="J115" s="260">
        <f>'Table S12a'!J114*0.3/1000000*'Table S12b'!J$4</f>
        <v>2.093674976001727</v>
      </c>
      <c r="K115" s="260">
        <f>'Table S12a'!K114*0.3/1000000*'Table S12b'!K$4</f>
        <v>1.1474471860056483E-2</v>
      </c>
      <c r="L115" s="260">
        <f>'Table S12a'!L114*0.3/1000000*'Table S12b'!L$4</f>
        <v>3.0087217984832305E-2</v>
      </c>
      <c r="M115" s="260">
        <f>'Table S12a'!M114*0.3/1000000*'Table S12b'!M$4</f>
        <v>0.24105899660007388</v>
      </c>
      <c r="N115" s="260">
        <f>'Table S12a'!N114*0.3/1000000*'Table S12b'!N$4</f>
        <v>1.3114171509085486</v>
      </c>
      <c r="O115" s="260">
        <f>'Table S12a'!O114*0.3/1000000*'Table S12b'!O$4</f>
        <v>2.3734831063365105</v>
      </c>
      <c r="P115" s="260">
        <f>'Table S12a'!P114*0.3/1000000*'Table S12b'!P$4</f>
        <v>0.14099312372757022</v>
      </c>
      <c r="Q115" s="260">
        <f>'Table S12a'!Q114*0.3/1000000*'Table S12b'!Q$4</f>
        <v>0.22222091314394823</v>
      </c>
      <c r="R115" s="260">
        <f>'Table S12a'!R114*0.3/1000000*'Table S12b'!R$4</f>
        <v>0</v>
      </c>
      <c r="S115" s="260">
        <f>'Table S12a'!S114*0.3/1000000*'Table S12b'!S$4</f>
        <v>8.9601802912821257E-2</v>
      </c>
      <c r="T115" s="260">
        <f>'Table S12a'!T114*0.3/1000000*'Table S12b'!T$4</f>
        <v>0.84611943731847505</v>
      </c>
      <c r="U115" s="260">
        <f>'Table S12a'!U114*0.3/1000000*'Table S12b'!U$4</f>
        <v>0.3657978646493546</v>
      </c>
      <c r="V115" s="260">
        <f>'Table S12a'!V114*0.3/1000000*'Table S12b'!V$4</f>
        <v>13.119180471850122</v>
      </c>
      <c r="W115" s="260">
        <f t="shared" si="2"/>
        <v>6.3382812041693795</v>
      </c>
      <c r="X115" s="260">
        <f t="shared" si="3"/>
        <v>8.3559981957054497</v>
      </c>
    </row>
    <row r="116" spans="1:24">
      <c r="A116" s="89">
        <v>110</v>
      </c>
      <c r="B116" s="120">
        <v>124919</v>
      </c>
      <c r="C116" s="120" t="s">
        <v>633</v>
      </c>
      <c r="D116" s="89" t="s">
        <v>218</v>
      </c>
      <c r="E116" s="120" t="s">
        <v>1000</v>
      </c>
      <c r="F116" s="120" t="s">
        <v>440</v>
      </c>
      <c r="G116" s="260">
        <f>'Table S12a'!G115*0.3/1000000*'Table S12b'!G$4</f>
        <v>1.2611843021818151E-2</v>
      </c>
      <c r="H116" s="260">
        <f>'Table S12a'!H115*0.3/1000000*'Table S12b'!H$4</f>
        <v>2.829891751628015E-2</v>
      </c>
      <c r="I116" s="260">
        <f>'Table S12a'!I115*0.3/1000000*'Table S12b'!I$4</f>
        <v>0.3351614766911849</v>
      </c>
      <c r="J116" s="260">
        <f>'Table S12a'!J115*0.3/1000000*'Table S12b'!J$4</f>
        <v>1.3263068764542776</v>
      </c>
      <c r="K116" s="260">
        <f>'Table S12a'!K115*0.3/1000000*'Table S12b'!K$4</f>
        <v>8.0676894347363175E-3</v>
      </c>
      <c r="L116" s="260">
        <f>'Table S12a'!L115*0.3/1000000*'Table S12b'!L$4</f>
        <v>2.3621508566960939E-2</v>
      </c>
      <c r="M116" s="260">
        <f>'Table S12a'!M115*0.3/1000000*'Table S12b'!M$4</f>
        <v>0.1990168839448653</v>
      </c>
      <c r="N116" s="260">
        <f>'Table S12a'!N115*0.3/1000000*'Table S12b'!N$4</f>
        <v>1.1870658167645189</v>
      </c>
      <c r="O116" s="260">
        <f>'Table S12a'!O115*0.3/1000000*'Table S12b'!O$4</f>
        <v>2.3400400588364754</v>
      </c>
      <c r="P116" s="260">
        <f>'Table S12a'!P115*0.3/1000000*'Table S12b'!P$4</f>
        <v>0.14397229245087476</v>
      </c>
      <c r="Q116" s="260">
        <f>'Table S12a'!Q115*0.3/1000000*'Table S12b'!Q$4</f>
        <v>0.22977865957210114</v>
      </c>
      <c r="R116" s="260">
        <f>'Table S12a'!R115*0.3/1000000*'Table S12b'!R$4</f>
        <v>0</v>
      </c>
      <c r="S116" s="260">
        <f>'Table S12a'!S115*0.3/1000000*'Table S12b'!S$4</f>
        <v>9.6159783528264348E-2</v>
      </c>
      <c r="T116" s="260">
        <f>'Table S12a'!T115*0.3/1000000*'Table S12b'!T$4</f>
        <v>0.91622941881506148</v>
      </c>
      <c r="U116" s="260">
        <f>'Table S12a'!U115*0.3/1000000*'Table S12b'!U$4</f>
        <v>0.35646314307489707</v>
      </c>
      <c r="V116" s="260">
        <f>'Table S12a'!V115*0.3/1000000*'Table S12b'!V$4</f>
        <v>15.465990837271223</v>
      </c>
      <c r="W116" s="260">
        <f t="shared" si="2"/>
        <v>5.1885742287464565</v>
      </c>
      <c r="X116" s="260">
        <f t="shared" si="3"/>
        <v>7.2027943686723175</v>
      </c>
    </row>
    <row r="117" spans="1:24">
      <c r="A117" s="89">
        <v>111</v>
      </c>
      <c r="B117" s="120">
        <v>124920</v>
      </c>
      <c r="C117" s="120" t="s">
        <v>633</v>
      </c>
      <c r="D117" s="89" t="s">
        <v>218</v>
      </c>
      <c r="E117" s="120" t="s">
        <v>1000</v>
      </c>
      <c r="F117" s="120" t="s">
        <v>440</v>
      </c>
      <c r="G117" s="260">
        <f>'Table S12a'!G116*0.3/1000000*'Table S12b'!G$4</f>
        <v>7.6956930341436566E-3</v>
      </c>
      <c r="H117" s="260">
        <f>'Table S12a'!H116*0.3/1000000*'Table S12b'!H$4</f>
        <v>1.2092063197266859E-2</v>
      </c>
      <c r="I117" s="260">
        <f>'Table S12a'!I116*0.3/1000000*'Table S12b'!I$4</f>
        <v>0.12110178546181406</v>
      </c>
      <c r="J117" s="260">
        <f>'Table S12a'!J116*0.3/1000000*'Table S12b'!J$4</f>
        <v>0.41828972200599651</v>
      </c>
      <c r="K117" s="260">
        <f>'Table S12a'!K116*0.3/1000000*'Table S12b'!K$4</f>
        <v>1.8845418627985756E-3</v>
      </c>
      <c r="L117" s="260">
        <f>'Table S12a'!L116*0.3/1000000*'Table S12b'!L$4</f>
        <v>4.8205747984037877E-3</v>
      </c>
      <c r="M117" s="260">
        <f>'Table S12a'!M116*0.3/1000000*'Table S12b'!M$4</f>
        <v>3.5005957523156939E-2</v>
      </c>
      <c r="N117" s="260">
        <f>'Table S12a'!N116*0.3/1000000*'Table S12b'!N$4</f>
        <v>0.16323793860072372</v>
      </c>
      <c r="O117" s="260">
        <f>'Table S12a'!O116*0.3/1000000*'Table S12b'!O$4</f>
        <v>0.26455901063837073</v>
      </c>
      <c r="P117" s="260">
        <f>'Table S12a'!P116*0.3/1000000*'Table S12b'!P$4</f>
        <v>1.3884395803697972E-2</v>
      </c>
      <c r="Q117" s="260">
        <f>'Table S12a'!Q116*0.3/1000000*'Table S12b'!Q$4</f>
        <v>2.0393750298458753E-2</v>
      </c>
      <c r="R117" s="260">
        <f>'Table S12a'!R116*0.3/1000000*'Table S12b'!R$4</f>
        <v>0</v>
      </c>
      <c r="S117" s="260">
        <f>'Table S12a'!S116*0.3/1000000*'Table S12b'!S$4</f>
        <v>7.4467718760606282E-3</v>
      </c>
      <c r="T117" s="260">
        <f>'Table S12a'!T116*0.3/1000000*'Table S12b'!T$4</f>
        <v>6.7299167112319744E-2</v>
      </c>
      <c r="U117" s="260">
        <f>'Table S12a'!U116*0.3/1000000*'Table S12b'!U$4</f>
        <v>3.6445185102055334E-2</v>
      </c>
      <c r="V117" s="260">
        <f>'Table S12a'!V116*0.3/1000000*'Table S12b'!V$4</f>
        <v>2.9150355070162814</v>
      </c>
      <c r="W117" s="260">
        <f t="shared" si="2"/>
        <v>0.96718845670690501</v>
      </c>
      <c r="X117" s="260">
        <f t="shared" si="3"/>
        <v>1.1741565573152677</v>
      </c>
    </row>
    <row r="118" spans="1:24">
      <c r="A118" s="89">
        <v>112</v>
      </c>
      <c r="B118" s="120">
        <v>124925</v>
      </c>
      <c r="C118" s="120" t="s">
        <v>633</v>
      </c>
      <c r="D118" s="89" t="s">
        <v>218</v>
      </c>
      <c r="E118" s="120" t="s">
        <v>1000</v>
      </c>
      <c r="F118" s="120" t="s">
        <v>440</v>
      </c>
      <c r="G118" s="260">
        <f>'Table S12a'!G117*0.3/1000000*'Table S12b'!G$4</f>
        <v>3.7567284316966485E-3</v>
      </c>
      <c r="H118" s="260">
        <f>'Table S12a'!H117*0.3/1000000*'Table S12b'!H$4</f>
        <v>7.3662087484796576E-3</v>
      </c>
      <c r="I118" s="260">
        <f>'Table S12a'!I117*0.3/1000000*'Table S12b'!I$4</f>
        <v>8.1962599649613277E-2</v>
      </c>
      <c r="J118" s="260">
        <f>'Table S12a'!J117*0.3/1000000*'Table S12b'!J$4</f>
        <v>0.29914947289901572</v>
      </c>
      <c r="K118" s="260">
        <f>'Table S12a'!K117*0.3/1000000*'Table S12b'!K$4</f>
        <v>1.5804860036020129E-3</v>
      </c>
      <c r="L118" s="260">
        <f>'Table S12a'!L117*0.3/1000000*'Table S12b'!L$4</f>
        <v>3.4686292032409557E-3</v>
      </c>
      <c r="M118" s="260">
        <f>'Table S12a'!M117*0.3/1000000*'Table S12b'!M$4</f>
        <v>3.0165379636143297E-2</v>
      </c>
      <c r="N118" s="260">
        <f>'Table S12a'!N117*0.3/1000000*'Table S12b'!N$4</f>
        <v>0.16574626239364521</v>
      </c>
      <c r="O118" s="260">
        <f>'Table S12a'!O117*0.3/1000000*'Table S12b'!O$4</f>
        <v>0.30221740380430656</v>
      </c>
      <c r="P118" s="260">
        <f>'Table S12a'!P117*0.3/1000000*'Table S12b'!P$4</f>
        <v>1.6945360160938675E-2</v>
      </c>
      <c r="Q118" s="260">
        <f>'Table S12a'!Q117*0.3/1000000*'Table S12b'!Q$4</f>
        <v>2.6294286040719872E-2</v>
      </c>
      <c r="R118" s="260">
        <f>'Table S12a'!R117*0.3/1000000*'Table S12b'!R$4</f>
        <v>0</v>
      </c>
      <c r="S118" s="260">
        <f>'Table S12a'!S117*0.3/1000000*'Table S12b'!S$4</f>
        <v>9.8498309859549084E-3</v>
      </c>
      <c r="T118" s="260">
        <f>'Table S12a'!T117*0.3/1000000*'Table S12b'!T$4</f>
        <v>8.3115254358622173E-2</v>
      </c>
      <c r="U118" s="260">
        <f>'Table S12a'!U117*0.3/1000000*'Table S12b'!U$4</f>
        <v>4.51645035790516E-2</v>
      </c>
      <c r="V118" s="260">
        <f>'Table S12a'!V117*0.3/1000000*'Table S12b'!V$4</f>
        <v>3.5874428036495227</v>
      </c>
      <c r="W118" s="260">
        <f t="shared" si="2"/>
        <v>0.84907573874658082</v>
      </c>
      <c r="X118" s="260">
        <f t="shared" si="3"/>
        <v>1.0767824058950308</v>
      </c>
    </row>
    <row r="119" spans="1:24">
      <c r="A119" s="89">
        <v>113</v>
      </c>
      <c r="B119" s="120">
        <v>124926</v>
      </c>
      <c r="C119" s="120" t="s">
        <v>633</v>
      </c>
      <c r="D119" s="89" t="s">
        <v>218</v>
      </c>
      <c r="E119" s="120" t="s">
        <v>1000</v>
      </c>
      <c r="F119" s="120" t="s">
        <v>440</v>
      </c>
      <c r="G119" s="260">
        <f>'Table S12a'!G118*0.3/1000000*'Table S12b'!G$4</f>
        <v>2.2308490561908246E-2</v>
      </c>
      <c r="H119" s="260">
        <f>'Table S12a'!H118*0.3/1000000*'Table S12b'!H$4</f>
        <v>4.7812525555835372E-2</v>
      </c>
      <c r="I119" s="260">
        <f>'Table S12a'!I118*0.3/1000000*'Table S12b'!I$4</f>
        <v>0.54370962759654584</v>
      </c>
      <c r="J119" s="260">
        <f>'Table S12a'!J118*0.3/1000000*'Table S12b'!J$4</f>
        <v>1.9813246719545288</v>
      </c>
      <c r="K119" s="260">
        <f>'Table S12a'!K118*0.3/1000000*'Table S12b'!K$4</f>
        <v>1.0338422133025075E-2</v>
      </c>
      <c r="L119" s="260">
        <f>'Table S12a'!L118*0.3/1000000*'Table S12b'!L$4</f>
        <v>1.6947799705874369E-2</v>
      </c>
      <c r="M119" s="260">
        <f>'Table S12a'!M118*0.3/1000000*'Table S12b'!M$4</f>
        <v>0.18259102821037618</v>
      </c>
      <c r="N119" s="260">
        <f>'Table S12a'!N118*0.3/1000000*'Table S12b'!N$4</f>
        <v>0.89819582100169759</v>
      </c>
      <c r="O119" s="260">
        <f>'Table S12a'!O118*0.3/1000000*'Table S12b'!O$4</f>
        <v>1.3995848949415952</v>
      </c>
      <c r="P119" s="260">
        <f>'Table S12a'!P118*0.3/1000000*'Table S12b'!P$4</f>
        <v>7.1329695544950458E-2</v>
      </c>
      <c r="Q119" s="260">
        <f>'Table S12a'!Q118*0.3/1000000*'Table S12b'!Q$4</f>
        <v>0.10150102259804049</v>
      </c>
      <c r="R119" s="260">
        <f>'Table S12a'!R118*0.3/1000000*'Table S12b'!R$4</f>
        <v>0</v>
      </c>
      <c r="S119" s="260">
        <f>'Table S12a'!S118*0.3/1000000*'Table S12b'!S$4</f>
        <v>3.7123037131407556E-2</v>
      </c>
      <c r="T119" s="260">
        <f>'Table S12a'!T118*0.3/1000000*'Table S12b'!T$4</f>
        <v>0.33000722969803092</v>
      </c>
      <c r="U119" s="260">
        <f>'Table S12a'!U118*0.3/1000000*'Table S12b'!U$4</f>
        <v>0.17455255147978466</v>
      </c>
      <c r="V119" s="260">
        <f>'Table S12a'!V118*0.3/1000000*'Table S12b'!V$4</f>
        <v>7.1009938741435104</v>
      </c>
      <c r="W119" s="260">
        <f t="shared" si="2"/>
        <v>4.822815015494367</v>
      </c>
      <c r="X119" s="260">
        <f t="shared" si="3"/>
        <v>5.8173268181136004</v>
      </c>
    </row>
    <row r="120" spans="1:24">
      <c r="A120" s="89">
        <v>114</v>
      </c>
      <c r="B120" s="120">
        <v>124927</v>
      </c>
      <c r="C120" s="120" t="s">
        <v>633</v>
      </c>
      <c r="D120" s="89" t="s">
        <v>218</v>
      </c>
      <c r="E120" s="120" t="s">
        <v>1000</v>
      </c>
      <c r="F120" s="120" t="s">
        <v>440</v>
      </c>
      <c r="G120" s="260">
        <f>'Table S12a'!G119*0.3/1000000*'Table S12b'!G$4</f>
        <v>1.3398682349604686E-2</v>
      </c>
      <c r="H120" s="260">
        <f>'Table S12a'!H119*0.3/1000000*'Table S12b'!H$4</f>
        <v>2.9075814707498489E-2</v>
      </c>
      <c r="I120" s="260">
        <f>'Table S12a'!I119*0.3/1000000*'Table S12b'!I$4</f>
        <v>0.32750430491204785</v>
      </c>
      <c r="J120" s="260">
        <f>'Table S12a'!J119*0.3/1000000*'Table S12b'!J$4</f>
        <v>1.137146574964246</v>
      </c>
      <c r="K120" s="260">
        <f>'Table S12a'!K119*0.3/1000000*'Table S12b'!K$4</f>
        <v>5.6290683309085333E-3</v>
      </c>
      <c r="L120" s="260">
        <f>'Table S12a'!L119*0.3/1000000*'Table S12b'!L$4</f>
        <v>5.3328736416455519E-3</v>
      </c>
      <c r="M120" s="260">
        <f>'Table S12a'!M119*0.3/1000000*'Table S12b'!M$4</f>
        <v>9.7444557654863082E-2</v>
      </c>
      <c r="N120" s="260">
        <f>'Table S12a'!N119*0.3/1000000*'Table S12b'!N$4</f>
        <v>0.47206936551700107</v>
      </c>
      <c r="O120" s="260">
        <f>'Table S12a'!O119*0.3/1000000*'Table S12b'!O$4</f>
        <v>0.73833489016506826</v>
      </c>
      <c r="P120" s="260">
        <f>'Table S12a'!P119*0.3/1000000*'Table S12b'!P$4</f>
        <v>3.6404638147745423E-2</v>
      </c>
      <c r="Q120" s="260">
        <f>'Table S12a'!Q119*0.3/1000000*'Table S12b'!Q$4</f>
        <v>5.1608351460461666E-2</v>
      </c>
      <c r="R120" s="260">
        <f>'Table S12a'!R119*0.3/1000000*'Table S12b'!R$4</f>
        <v>0</v>
      </c>
      <c r="S120" s="260">
        <f>'Table S12a'!S119*0.3/1000000*'Table S12b'!S$4</f>
        <v>1.8003127687114311E-2</v>
      </c>
      <c r="T120" s="260">
        <f>'Table S12a'!T119*0.3/1000000*'Table S12b'!T$4</f>
        <v>0.14707490735428139</v>
      </c>
      <c r="U120" s="260">
        <f>'Table S12a'!U119*0.3/1000000*'Table S12b'!U$4</f>
        <v>9.2668275328598906E-2</v>
      </c>
      <c r="V120" s="260">
        <f>'Table S12a'!V119*0.3/1000000*'Table S12b'!V$4</f>
        <v>2.4589356211188163</v>
      </c>
      <c r="W120" s="260">
        <f t="shared" si="2"/>
        <v>2.6750551355583632</v>
      </c>
      <c r="X120" s="260">
        <f t="shared" si="3"/>
        <v>3.1716954322210853</v>
      </c>
    </row>
    <row r="121" spans="1:24">
      <c r="A121" s="89">
        <v>115</v>
      </c>
      <c r="B121" s="120">
        <v>124928</v>
      </c>
      <c r="C121" s="120" t="s">
        <v>633</v>
      </c>
      <c r="D121" s="89" t="s">
        <v>218</v>
      </c>
      <c r="E121" s="120" t="s">
        <v>1000</v>
      </c>
      <c r="F121" s="120" t="s">
        <v>440</v>
      </c>
      <c r="G121" s="260">
        <f>'Table S12a'!G120*0.3/1000000*'Table S12b'!G$4</f>
        <v>1.335142407563353E-2</v>
      </c>
      <c r="H121" s="260">
        <f>'Table S12a'!H120*0.3/1000000*'Table S12b'!H$4</f>
        <v>2.8994384587703849E-2</v>
      </c>
      <c r="I121" s="260">
        <f>'Table S12a'!I120*0.3/1000000*'Table S12b'!I$4</f>
        <v>0.32668627887636986</v>
      </c>
      <c r="J121" s="260">
        <f>'Table S12a'!J120*0.3/1000000*'Table S12b'!J$4</f>
        <v>1.1296250717058918</v>
      </c>
      <c r="K121" s="260">
        <f>'Table S12a'!K120*0.3/1000000*'Table S12b'!K$4</f>
        <v>5.5906609420341485E-3</v>
      </c>
      <c r="L121" s="260">
        <f>'Table S12a'!L120*0.3/1000000*'Table S12b'!L$4</f>
        <v>5.175003611926238E-3</v>
      </c>
      <c r="M121" s="260">
        <f>'Table S12a'!M120*0.3/1000000*'Table S12b'!M$4</f>
        <v>9.617494211247897E-2</v>
      </c>
      <c r="N121" s="260">
        <f>'Table S12a'!N120*0.3/1000000*'Table S12b'!N$4</f>
        <v>0.46724032870758836</v>
      </c>
      <c r="O121" s="260">
        <f>'Table S12a'!O120*0.3/1000000*'Table S12b'!O$4</f>
        <v>0.72690330836850547</v>
      </c>
      <c r="P121" s="260">
        <f>'Table S12a'!P120*0.3/1000000*'Table S12b'!P$4</f>
        <v>3.6024930154659927E-2</v>
      </c>
      <c r="Q121" s="260">
        <f>'Table S12a'!Q120*0.3/1000000*'Table S12b'!Q$4</f>
        <v>5.0192633746565782E-2</v>
      </c>
      <c r="R121" s="260">
        <f>'Table S12a'!R120*0.3/1000000*'Table S12b'!R$4</f>
        <v>0</v>
      </c>
      <c r="S121" s="260">
        <f>'Table S12a'!S120*0.3/1000000*'Table S12b'!S$4</f>
        <v>1.753165233879549E-2</v>
      </c>
      <c r="T121" s="260">
        <f>'Table S12a'!T120*0.3/1000000*'Table S12b'!T$4</f>
        <v>0.14512218077170333</v>
      </c>
      <c r="U121" s="260">
        <f>'Table S12a'!U120*0.3/1000000*'Table S12b'!U$4</f>
        <v>8.9994355691355499E-2</v>
      </c>
      <c r="V121" s="260">
        <f>'Table S12a'!V120*0.3/1000000*'Table S12b'!V$4</f>
        <v>2.4487762879896491</v>
      </c>
      <c r="W121" s="260">
        <f t="shared" si="2"/>
        <v>2.6504549876583554</v>
      </c>
      <c r="X121" s="260">
        <f t="shared" si="3"/>
        <v>3.1386071556912118</v>
      </c>
    </row>
    <row r="122" spans="1:24">
      <c r="A122" s="89">
        <v>116</v>
      </c>
      <c r="B122" s="120">
        <v>124929</v>
      </c>
      <c r="C122" s="120" t="s">
        <v>633</v>
      </c>
      <c r="D122" s="89" t="s">
        <v>218</v>
      </c>
      <c r="E122" s="120" t="s">
        <v>1000</v>
      </c>
      <c r="F122" s="120" t="s">
        <v>440</v>
      </c>
      <c r="G122" s="260">
        <f>'Table S12a'!G121*0.3/1000000*'Table S12b'!G$4</f>
        <v>3.9906351162645723E-2</v>
      </c>
      <c r="H122" s="260">
        <f>'Table S12a'!H121*0.3/1000000*'Table S12b'!H$4</f>
        <v>9.4158541354177311E-2</v>
      </c>
      <c r="I122" s="260">
        <f>'Table S12a'!I121*0.3/1000000*'Table S12b'!I$4</f>
        <v>0.98696821072948449</v>
      </c>
      <c r="J122" s="260">
        <f>'Table S12a'!J121*0.3/1000000*'Table S12b'!J$4</f>
        <v>3.5610493301748125</v>
      </c>
      <c r="K122" s="260">
        <f>'Table S12a'!K121*0.3/1000000*'Table S12b'!K$4</f>
        <v>1.8031025581943756E-2</v>
      </c>
      <c r="L122" s="260">
        <f>'Table S12a'!L121*0.3/1000000*'Table S12b'!L$4</f>
        <v>2.9582747651979834E-2</v>
      </c>
      <c r="M122" s="260">
        <f>'Table S12a'!M121*0.3/1000000*'Table S12b'!M$4</f>
        <v>0.3242370559482417</v>
      </c>
      <c r="N122" s="260">
        <f>'Table S12a'!N121*0.3/1000000*'Table S12b'!N$4</f>
        <v>1.5874744204364282</v>
      </c>
      <c r="O122" s="260">
        <f>'Table S12a'!O121*0.3/1000000*'Table S12b'!O$4</f>
        <v>2.6137336602985988</v>
      </c>
      <c r="P122" s="260">
        <f>'Table S12a'!P121*0.3/1000000*'Table S12b'!P$4</f>
        <v>0.14171459351226387</v>
      </c>
      <c r="Q122" s="260">
        <f>'Table S12a'!Q121*0.3/1000000*'Table S12b'!Q$4</f>
        <v>0.21484315964575174</v>
      </c>
      <c r="R122" s="260">
        <f>'Table S12a'!R121*0.3/1000000*'Table S12b'!R$4</f>
        <v>0</v>
      </c>
      <c r="S122" s="260">
        <f>'Table S12a'!S121*0.3/1000000*'Table S12b'!S$4</f>
        <v>8.2370456881506252E-2</v>
      </c>
      <c r="T122" s="260">
        <f>'Table S12a'!T121*0.3/1000000*'Table S12b'!T$4</f>
        <v>0.77693929358959768</v>
      </c>
      <c r="U122" s="260">
        <f>'Table S12a'!U121*0.3/1000000*'Table S12b'!U$4</f>
        <v>0.40945959816562083</v>
      </c>
      <c r="V122" s="260">
        <f>'Table S12a'!V121*0.3/1000000*'Table S12b'!V$4</f>
        <v>10.069487180476967</v>
      </c>
      <c r="W122" s="260">
        <f t="shared" si="2"/>
        <v>8.749225621639324</v>
      </c>
      <c r="X122" s="260">
        <f t="shared" si="3"/>
        <v>10.880468445133051</v>
      </c>
    </row>
    <row r="123" spans="1:24">
      <c r="A123" s="89">
        <v>117</v>
      </c>
      <c r="B123" s="120">
        <v>124930</v>
      </c>
      <c r="C123" s="120" t="s">
        <v>633</v>
      </c>
      <c r="D123" s="89" t="s">
        <v>218</v>
      </c>
      <c r="E123" s="120" t="s">
        <v>1000</v>
      </c>
      <c r="F123" s="120" t="s">
        <v>440</v>
      </c>
      <c r="G123" s="260">
        <f>'Table S12a'!G122*0.3/1000000*'Table S12b'!G$4</f>
        <v>5.0743710424877284E-2</v>
      </c>
      <c r="H123" s="260">
        <f>'Table S12a'!H122*0.3/1000000*'Table S12b'!H$4</f>
        <v>0.11948069306481846</v>
      </c>
      <c r="I123" s="260">
        <f>'Table S12a'!I122*0.3/1000000*'Table S12b'!I$4</f>
        <v>1.2430588006601575</v>
      </c>
      <c r="J123" s="260">
        <f>'Table S12a'!J122*0.3/1000000*'Table S12b'!J$4</f>
        <v>4.4500669992194206</v>
      </c>
      <c r="K123" s="260">
        <f>'Table S12a'!K122*0.3/1000000*'Table S12b'!K$4</f>
        <v>2.2228715357607856E-2</v>
      </c>
      <c r="L123" s="260">
        <f>'Table S12a'!L122*0.3/1000000*'Table S12b'!L$4</f>
        <v>3.5884838458160512E-2</v>
      </c>
      <c r="M123" s="260">
        <f>'Table S12a'!M122*0.3/1000000*'Table S12b'!M$4</f>
        <v>0.38925719588854346</v>
      </c>
      <c r="N123" s="260">
        <f>'Table S12a'!N122*0.3/1000000*'Table S12b'!N$4</f>
        <v>1.8768082949336184</v>
      </c>
      <c r="O123" s="260">
        <f>'Table S12a'!O122*0.3/1000000*'Table S12b'!O$4</f>
        <v>2.9974099036535784</v>
      </c>
      <c r="P123" s="260">
        <f>'Table S12a'!P122*0.3/1000000*'Table S12b'!P$4</f>
        <v>0.1617833516024432</v>
      </c>
      <c r="Q123" s="260">
        <f>'Table S12a'!Q122*0.3/1000000*'Table S12b'!Q$4</f>
        <v>0.24301648945864129</v>
      </c>
      <c r="R123" s="260">
        <f>'Table S12a'!R122*0.3/1000000*'Table S12b'!R$4</f>
        <v>0</v>
      </c>
      <c r="S123" s="260">
        <f>'Table S12a'!S122*0.3/1000000*'Table S12b'!S$4</f>
        <v>9.1920451300228398E-2</v>
      </c>
      <c r="T123" s="260">
        <f>'Table S12a'!T122*0.3/1000000*'Table S12b'!T$4</f>
        <v>0.86556620816562901</v>
      </c>
      <c r="U123" s="260">
        <f>'Table S12a'!U122*0.3/1000000*'Table S12b'!U$4</f>
        <v>0.4637982297091392</v>
      </c>
      <c r="V123" s="260">
        <f>'Table S12a'!V122*0.3/1000000*'Table S12b'!V$4</f>
        <v>10.431647250055434</v>
      </c>
      <c r="W123" s="260">
        <f t="shared" si="2"/>
        <v>10.567343998466775</v>
      </c>
      <c r="X123" s="260">
        <f t="shared" si="3"/>
        <v>13.011023881896866</v>
      </c>
    </row>
    <row r="125" spans="1:24" customFormat="1" ht="15">
      <c r="A125" s="1"/>
      <c r="C125" s="1"/>
      <c r="D125" s="1"/>
      <c r="E125" s="1"/>
      <c r="F125" s="1"/>
      <c r="G125" s="1"/>
      <c r="H125" s="1"/>
      <c r="I125" s="1"/>
      <c r="J125" s="1"/>
      <c r="K125" s="1"/>
      <c r="L125" s="1"/>
      <c r="M125" s="1"/>
      <c r="N125" s="1"/>
      <c r="O125" s="1"/>
      <c r="P125" s="1"/>
      <c r="Q125" s="1"/>
      <c r="R125" s="1"/>
      <c r="S125" s="1"/>
      <c r="T125" s="1"/>
      <c r="U125" s="1"/>
      <c r="V125" s="1"/>
      <c r="W125" s="1"/>
      <c r="X125" s="1"/>
    </row>
    <row r="126" spans="1:24" customFormat="1" ht="15">
      <c r="A126" s="1"/>
      <c r="C126" s="1"/>
      <c r="D126" s="1"/>
      <c r="E126" s="1"/>
      <c r="F126" s="214" t="s">
        <v>921</v>
      </c>
      <c r="G126" s="261">
        <f>MIN(G6:G123)</f>
        <v>2.2086640790061943E-3</v>
      </c>
      <c r="H126" s="261">
        <f t="shared" ref="H126:X126" si="4">MIN(H6:H123)</f>
        <v>4.2259803141303154E-3</v>
      </c>
      <c r="I126" s="261">
        <f t="shared" si="4"/>
        <v>4.3703742188035161E-2</v>
      </c>
      <c r="J126" s="261">
        <f t="shared" si="4"/>
        <v>0.15417831615332048</v>
      </c>
      <c r="K126" s="261">
        <f t="shared" si="4"/>
        <v>7.1816528275740418E-4</v>
      </c>
      <c r="L126" s="261">
        <f t="shared" si="4"/>
        <v>1.7563977951206291E-3</v>
      </c>
      <c r="M126" s="261">
        <f t="shared" si="4"/>
        <v>1.2349315627734479E-2</v>
      </c>
      <c r="N126" s="261">
        <f t="shared" si="4"/>
        <v>5.5819681164245696E-2</v>
      </c>
      <c r="O126" s="261">
        <f t="shared" si="4"/>
        <v>8.2986120129428284E-2</v>
      </c>
      <c r="P126" s="261">
        <f t="shared" si="4"/>
        <v>4.4808036496750137E-3</v>
      </c>
      <c r="Q126" s="261">
        <f t="shared" si="4"/>
        <v>6.0440932495920731E-3</v>
      </c>
      <c r="R126" s="261">
        <f t="shared" si="4"/>
        <v>0</v>
      </c>
      <c r="S126" s="261">
        <f t="shared" si="4"/>
        <v>1.8847374038501109E-3</v>
      </c>
      <c r="T126" s="261">
        <f t="shared" si="4"/>
        <v>1.6578793660734132E-2</v>
      </c>
      <c r="U126" s="261">
        <f t="shared" si="4"/>
        <v>1.3946864127507008E-2</v>
      </c>
      <c r="V126" s="261">
        <f t="shared" si="4"/>
        <v>1.5615676484013157</v>
      </c>
      <c r="W126" s="261">
        <f t="shared" ref="W126" si="5">MIN(W6:W123)</f>
        <v>0.33668785963502962</v>
      </c>
      <c r="X126" s="261">
        <f t="shared" si="4"/>
        <v>0.40088167482513698</v>
      </c>
    </row>
    <row r="127" spans="1:24" customFormat="1" ht="15">
      <c r="A127" s="1"/>
      <c r="C127" s="1"/>
      <c r="D127" s="1"/>
      <c r="E127" s="1"/>
      <c r="F127" s="214" t="s">
        <v>922</v>
      </c>
      <c r="G127" s="261">
        <f>MAX(G6:G123)</f>
        <v>0.21675549061778518</v>
      </c>
      <c r="H127" s="261">
        <f t="shared" ref="H127:X127" si="6">MAX(H6:H123)</f>
        <v>0.77035564379555832</v>
      </c>
      <c r="I127" s="261">
        <f t="shared" si="6"/>
        <v>10.43427525822468</v>
      </c>
      <c r="J127" s="261">
        <f t="shared" si="6"/>
        <v>41.832751318619934</v>
      </c>
      <c r="K127" s="261">
        <f t="shared" si="6"/>
        <v>0.25886516899105255</v>
      </c>
      <c r="L127" s="261">
        <f t="shared" si="6"/>
        <v>0.55931859935873351</v>
      </c>
      <c r="M127" s="261">
        <f t="shared" si="6"/>
        <v>3.961073725068164</v>
      </c>
      <c r="N127" s="261">
        <f t="shared" si="6"/>
        <v>19.413880044725886</v>
      </c>
      <c r="O127" s="261">
        <f t="shared" si="6"/>
        <v>26.365742449192314</v>
      </c>
      <c r="P127" s="261">
        <f t="shared" si="6"/>
        <v>1.2904530937710839</v>
      </c>
      <c r="Q127" s="261">
        <f t="shared" si="6"/>
        <v>1.6432874386491665</v>
      </c>
      <c r="R127" s="261">
        <f t="shared" si="6"/>
        <v>0</v>
      </c>
      <c r="S127" s="261">
        <f t="shared" si="6"/>
        <v>0.56825497658894442</v>
      </c>
      <c r="T127" s="261">
        <f t="shared" si="6"/>
        <v>4.8099021343993238</v>
      </c>
      <c r="U127" s="261">
        <f t="shared" si="6"/>
        <v>2.0677740223927255</v>
      </c>
      <c r="V127" s="261">
        <f t="shared" si="6"/>
        <v>60.366293960257678</v>
      </c>
      <c r="W127" s="261">
        <f t="shared" ref="W127" si="7">MAX(W6:W123)</f>
        <v>98.046649070762811</v>
      </c>
      <c r="X127" s="261">
        <f t="shared" si="6"/>
        <v>114.19021706769242</v>
      </c>
    </row>
    <row r="128" spans="1:24" customFormat="1" ht="15">
      <c r="A128" s="1"/>
      <c r="C128" s="1"/>
      <c r="D128" s="1"/>
      <c r="E128" s="1"/>
      <c r="F128" s="1" t="s">
        <v>385</v>
      </c>
      <c r="G128" s="261">
        <f>AVERAGE(G6:G123)</f>
        <v>2.2522290498038396E-2</v>
      </c>
      <c r="H128" s="261">
        <f t="shared" ref="H128:X128" si="8">AVERAGE(H6:H123)</f>
        <v>5.6617999694192039E-2</v>
      </c>
      <c r="I128" s="261">
        <f t="shared" si="8"/>
        <v>0.69387563001458374</v>
      </c>
      <c r="J128" s="261">
        <f t="shared" si="8"/>
        <v>2.7060181506147507</v>
      </c>
      <c r="K128" s="261">
        <f t="shared" si="8"/>
        <v>1.5470430213103563E-2</v>
      </c>
      <c r="L128" s="261">
        <f t="shared" si="8"/>
        <v>3.7080168361681938E-2</v>
      </c>
      <c r="M128" s="261">
        <f t="shared" si="8"/>
        <v>0.28625810625215214</v>
      </c>
      <c r="N128" s="261">
        <f t="shared" si="8"/>
        <v>1.4295899349492203</v>
      </c>
      <c r="O128" s="261">
        <f t="shared" si="8"/>
        <v>2.107398300365749</v>
      </c>
      <c r="P128" s="261">
        <f t="shared" si="8"/>
        <v>0.11441869143132888</v>
      </c>
      <c r="Q128" s="261">
        <f t="shared" si="8"/>
        <v>0.15028033121955009</v>
      </c>
      <c r="R128" s="261">
        <f t="shared" si="8"/>
        <v>0</v>
      </c>
      <c r="S128" s="261">
        <f t="shared" si="8"/>
        <v>4.8920047530476934E-2</v>
      </c>
      <c r="T128" s="261">
        <f t="shared" si="8"/>
        <v>0.4286490780863067</v>
      </c>
      <c r="U128" s="261">
        <f t="shared" si="8"/>
        <v>0.27094748568007881</v>
      </c>
      <c r="V128" s="261">
        <f t="shared" si="8"/>
        <v>10.465206622173197</v>
      </c>
      <c r="W128" s="261">
        <f t="shared" ref="W128" si="9">AVERAGE(W6:W123)</f>
        <v>6.9368820159443052</v>
      </c>
      <c r="X128" s="261">
        <f t="shared" si="8"/>
        <v>8.3680466449112121</v>
      </c>
    </row>
    <row r="129" spans="1:24" customFormat="1" ht="15">
      <c r="A129" s="1"/>
      <c r="C129" s="1"/>
      <c r="D129" s="1"/>
      <c r="E129" s="1"/>
      <c r="F129" s="1" t="s">
        <v>386</v>
      </c>
      <c r="G129" s="261">
        <f>MEDIAN(G6:G123)</f>
        <v>1.2362653014152963E-2</v>
      </c>
      <c r="H129" s="261">
        <f t="shared" ref="H129:X129" si="10">MEDIAN(H6:H123)</f>
        <v>2.6953112880072114E-2</v>
      </c>
      <c r="I129" s="261">
        <f t="shared" si="10"/>
        <v>0.32422204624674866</v>
      </c>
      <c r="J129" s="261">
        <f t="shared" si="10"/>
        <v>1.2054432389348284</v>
      </c>
      <c r="K129" s="261">
        <f t="shared" si="10"/>
        <v>7.1490675048495704E-3</v>
      </c>
      <c r="L129" s="261">
        <f t="shared" si="10"/>
        <v>1.9367406588080106E-2</v>
      </c>
      <c r="M129" s="261">
        <f t="shared" si="10"/>
        <v>0.14857749093157724</v>
      </c>
      <c r="N129" s="261">
        <f t="shared" si="10"/>
        <v>0.76424848083885255</v>
      </c>
      <c r="O129" s="261">
        <f t="shared" si="10"/>
        <v>1.2277571974118862</v>
      </c>
      <c r="P129" s="261">
        <f t="shared" si="10"/>
        <v>6.8130842034033273E-2</v>
      </c>
      <c r="Q129" s="261">
        <f t="shared" si="10"/>
        <v>8.8639619839298356E-2</v>
      </c>
      <c r="R129" s="261">
        <f t="shared" si="10"/>
        <v>0</v>
      </c>
      <c r="S129" s="261">
        <f t="shared" si="10"/>
        <v>2.8415321683240041E-2</v>
      </c>
      <c r="T129" s="261">
        <f t="shared" si="10"/>
        <v>0.2524242053422685</v>
      </c>
      <c r="U129" s="261">
        <f t="shared" si="10"/>
        <v>0.17054424427044079</v>
      </c>
      <c r="V129" s="261">
        <f t="shared" si="10"/>
        <v>10.015303538399344</v>
      </c>
      <c r="W129" s="261">
        <f t="shared" ref="W129" si="11">MEDIAN(W6:W123)</f>
        <v>3.6709137676734844</v>
      </c>
      <c r="X129" s="261">
        <f t="shared" si="10"/>
        <v>4.4372429318613573</v>
      </c>
    </row>
  </sheetData>
  <mergeCells count="3">
    <mergeCell ref="G3:X3"/>
    <mergeCell ref="X4:X5"/>
    <mergeCell ref="W4:W5"/>
  </mergeCells>
  <conditionalFormatting sqref="G5">
    <cfRule type="dataBar" priority="2">
      <dataBar>
        <cfvo type="min"/>
        <cfvo type="max"/>
        <color rgb="FF008AEF"/>
      </dataBar>
      <extLst>
        <ext xmlns:x14="http://schemas.microsoft.com/office/spreadsheetml/2009/9/main" uri="{B025F937-C7B1-47D3-B67F-A62EFF666E3E}">
          <x14:id>{47A76FBB-2716-4F53-A397-AAECECD22B7B}</x14:id>
        </ext>
      </extLst>
    </cfRule>
  </conditionalFormatting>
  <conditionalFormatting sqref="H5">
    <cfRule type="dataBar" priority="3">
      <dataBar>
        <cfvo type="min"/>
        <cfvo type="max"/>
        <color rgb="FF008AEF"/>
      </dataBar>
      <extLst>
        <ext xmlns:x14="http://schemas.microsoft.com/office/spreadsheetml/2009/9/main" uri="{B025F937-C7B1-47D3-B67F-A62EFF666E3E}">
          <x14:id>{A9C6E407-4025-4C86-8BB1-C7C72F8C5BD5}</x14:id>
        </ext>
      </extLst>
    </cfRule>
  </conditionalFormatting>
  <conditionalFormatting sqref="I5">
    <cfRule type="dataBar" priority="4">
      <dataBar>
        <cfvo type="min"/>
        <cfvo type="max"/>
        <color rgb="FF008AEF"/>
      </dataBar>
      <extLst>
        <ext xmlns:x14="http://schemas.microsoft.com/office/spreadsheetml/2009/9/main" uri="{B025F937-C7B1-47D3-B67F-A62EFF666E3E}">
          <x14:id>{3C87A480-C1C4-4B0E-BC0D-3A0990F1A731}</x14:id>
        </ext>
      </extLst>
    </cfRule>
  </conditionalFormatting>
  <conditionalFormatting sqref="J5">
    <cfRule type="dataBar" priority="5">
      <dataBar>
        <cfvo type="min"/>
        <cfvo type="max"/>
        <color rgb="FF008AEF"/>
      </dataBar>
      <extLst>
        <ext xmlns:x14="http://schemas.microsoft.com/office/spreadsheetml/2009/9/main" uri="{B025F937-C7B1-47D3-B67F-A62EFF666E3E}">
          <x14:id>{B40357CD-1D68-4184-A7F4-F83A6F9FE7DE}</x14:id>
        </ext>
      </extLst>
    </cfRule>
  </conditionalFormatting>
  <conditionalFormatting sqref="K5">
    <cfRule type="dataBar" priority="6">
      <dataBar>
        <cfvo type="min"/>
        <cfvo type="max"/>
        <color rgb="FF008AEF"/>
      </dataBar>
      <extLst>
        <ext xmlns:x14="http://schemas.microsoft.com/office/spreadsheetml/2009/9/main" uri="{B025F937-C7B1-47D3-B67F-A62EFF666E3E}">
          <x14:id>{5627EAD7-9AB8-4EC8-9A82-EB46D6A609AF}</x14:id>
        </ext>
      </extLst>
    </cfRule>
  </conditionalFormatting>
  <conditionalFormatting sqref="L5">
    <cfRule type="dataBar" priority="7">
      <dataBar>
        <cfvo type="min"/>
        <cfvo type="max"/>
        <color rgb="FF008AEF"/>
      </dataBar>
      <extLst>
        <ext xmlns:x14="http://schemas.microsoft.com/office/spreadsheetml/2009/9/main" uri="{B025F937-C7B1-47D3-B67F-A62EFF666E3E}">
          <x14:id>{81C12982-9D89-4AE6-AEC1-4DB983FCB695}</x14:id>
        </ext>
      </extLst>
    </cfRule>
  </conditionalFormatting>
  <conditionalFormatting sqref="M5">
    <cfRule type="dataBar" priority="8">
      <dataBar>
        <cfvo type="min"/>
        <cfvo type="max"/>
        <color rgb="FF008AEF"/>
      </dataBar>
      <extLst>
        <ext xmlns:x14="http://schemas.microsoft.com/office/spreadsheetml/2009/9/main" uri="{B025F937-C7B1-47D3-B67F-A62EFF666E3E}">
          <x14:id>{4F048451-A07C-49FA-858F-27D138C05B86}</x14:id>
        </ext>
      </extLst>
    </cfRule>
  </conditionalFormatting>
  <conditionalFormatting sqref="N5">
    <cfRule type="dataBar" priority="9">
      <dataBar>
        <cfvo type="min"/>
        <cfvo type="max"/>
        <color rgb="FF008AEF"/>
      </dataBar>
      <extLst>
        <ext xmlns:x14="http://schemas.microsoft.com/office/spreadsheetml/2009/9/main" uri="{B025F937-C7B1-47D3-B67F-A62EFF666E3E}">
          <x14:id>{9C819A2C-BD45-4D41-88BE-B4DE9045F84E}</x14:id>
        </ext>
      </extLst>
    </cfRule>
  </conditionalFormatting>
  <conditionalFormatting sqref="O5">
    <cfRule type="dataBar" priority="10">
      <dataBar>
        <cfvo type="min"/>
        <cfvo type="max"/>
        <color rgb="FF008AEF"/>
      </dataBar>
      <extLst>
        <ext xmlns:x14="http://schemas.microsoft.com/office/spreadsheetml/2009/9/main" uri="{B025F937-C7B1-47D3-B67F-A62EFF666E3E}">
          <x14:id>{18BB763B-EE65-439E-9AA1-7BBD6C165A75}</x14:id>
        </ext>
      </extLst>
    </cfRule>
  </conditionalFormatting>
  <conditionalFormatting sqref="P5">
    <cfRule type="dataBar" priority="11">
      <dataBar>
        <cfvo type="min"/>
        <cfvo type="max"/>
        <color rgb="FF008AEF"/>
      </dataBar>
      <extLst>
        <ext xmlns:x14="http://schemas.microsoft.com/office/spreadsheetml/2009/9/main" uri="{B025F937-C7B1-47D3-B67F-A62EFF666E3E}">
          <x14:id>{6331CBB2-1BAC-485B-8FB7-A574A728F145}</x14:id>
        </ext>
      </extLst>
    </cfRule>
  </conditionalFormatting>
  <conditionalFormatting sqref="Q5">
    <cfRule type="dataBar" priority="12">
      <dataBar>
        <cfvo type="min"/>
        <cfvo type="max"/>
        <color rgb="FF008AEF"/>
      </dataBar>
      <extLst>
        <ext xmlns:x14="http://schemas.microsoft.com/office/spreadsheetml/2009/9/main" uri="{B025F937-C7B1-47D3-B67F-A62EFF666E3E}">
          <x14:id>{FEED4771-7D0B-45B7-9AC7-63DE8F28B7B3}</x14:id>
        </ext>
      </extLst>
    </cfRule>
  </conditionalFormatting>
  <conditionalFormatting sqref="R5">
    <cfRule type="dataBar" priority="13">
      <dataBar>
        <cfvo type="min"/>
        <cfvo type="max"/>
        <color rgb="FF008AEF"/>
      </dataBar>
      <extLst>
        <ext xmlns:x14="http://schemas.microsoft.com/office/spreadsheetml/2009/9/main" uri="{B025F937-C7B1-47D3-B67F-A62EFF666E3E}">
          <x14:id>{A7BB3F87-32BA-4F91-AA92-1F229E1A0FBF}</x14:id>
        </ext>
      </extLst>
    </cfRule>
  </conditionalFormatting>
  <conditionalFormatting sqref="S5">
    <cfRule type="dataBar" priority="14">
      <dataBar>
        <cfvo type="min"/>
        <cfvo type="max"/>
        <color rgb="FF008AEF"/>
      </dataBar>
      <extLst>
        <ext xmlns:x14="http://schemas.microsoft.com/office/spreadsheetml/2009/9/main" uri="{B025F937-C7B1-47D3-B67F-A62EFF666E3E}">
          <x14:id>{A31588E8-8D39-4E98-B74F-5AAA716F7E37}</x14:id>
        </ext>
      </extLst>
    </cfRule>
  </conditionalFormatting>
  <conditionalFormatting sqref="T5">
    <cfRule type="dataBar" priority="1">
      <dataBar>
        <cfvo type="min"/>
        <cfvo type="max"/>
        <color rgb="FF008AEF"/>
      </dataBar>
      <extLst>
        <ext xmlns:x14="http://schemas.microsoft.com/office/spreadsheetml/2009/9/main" uri="{B025F937-C7B1-47D3-B67F-A62EFF666E3E}">
          <x14:id>{FD4DEC70-F507-4546-ABE7-97F2B0D5FEE4}</x14:id>
        </ext>
      </extLst>
    </cfRule>
  </conditionalFormatting>
  <conditionalFormatting sqref="U5">
    <cfRule type="dataBar" priority="15">
      <dataBar>
        <cfvo type="min"/>
        <cfvo type="max"/>
        <color rgb="FF008AEF"/>
      </dataBar>
      <extLst>
        <ext xmlns:x14="http://schemas.microsoft.com/office/spreadsheetml/2009/9/main" uri="{B025F937-C7B1-47D3-B67F-A62EFF666E3E}">
          <x14:id>{78C6541C-AAEF-4E08-B6BA-01E1E97A9B79}</x14:id>
        </ext>
      </extLst>
    </cfRule>
  </conditionalFormatting>
  <conditionalFormatting sqref="V5">
    <cfRule type="dataBar" priority="16">
      <dataBar>
        <cfvo type="min"/>
        <cfvo type="max"/>
        <color rgb="FF008AEF"/>
      </dataBar>
      <extLst>
        <ext xmlns:x14="http://schemas.microsoft.com/office/spreadsheetml/2009/9/main" uri="{B025F937-C7B1-47D3-B67F-A62EFF666E3E}">
          <x14:id>{C4465E5B-AFD1-4B59-BBA6-3844A82DF18A}</x14:id>
        </ext>
      </extLst>
    </cfRule>
  </conditionalFormatting>
  <pageMargins left="0.7" right="0.7" top="0.75" bottom="0.75" header="0.3" footer="0.3"/>
  <pageSetup paperSize="3" scale="44" orientation="landscape" r:id="rId1"/>
  <extLst>
    <ext xmlns:x14="http://schemas.microsoft.com/office/spreadsheetml/2009/9/main" uri="{78C0D931-6437-407d-A8EE-F0AAD7539E65}">
      <x14:conditionalFormattings>
        <x14:conditionalFormatting xmlns:xm="http://schemas.microsoft.com/office/excel/2006/main">
          <x14:cfRule type="dataBar" id="{47A76FBB-2716-4F53-A397-AAECECD22B7B}">
            <x14:dataBar minLength="0" maxLength="100" border="1" negativeBarBorderColorSameAsPositive="0">
              <x14:cfvo type="autoMin"/>
              <x14:cfvo type="autoMax"/>
              <x14:borderColor rgb="FF008AEF"/>
              <x14:negativeFillColor rgb="FFFF0000"/>
              <x14:negativeBorderColor rgb="FFFF0000"/>
              <x14:axisColor rgb="FF000000"/>
            </x14:dataBar>
          </x14:cfRule>
          <xm:sqref>G5</xm:sqref>
        </x14:conditionalFormatting>
        <x14:conditionalFormatting xmlns:xm="http://schemas.microsoft.com/office/excel/2006/main">
          <x14:cfRule type="dataBar" id="{A9C6E407-4025-4C86-8BB1-C7C72F8C5BD5}">
            <x14:dataBar minLength="0" maxLength="100" border="1" negativeBarBorderColorSameAsPositive="0">
              <x14:cfvo type="autoMin"/>
              <x14:cfvo type="autoMax"/>
              <x14:borderColor rgb="FF008AEF"/>
              <x14:negativeFillColor rgb="FFFF0000"/>
              <x14:negativeBorderColor rgb="FFFF0000"/>
              <x14:axisColor rgb="FF000000"/>
            </x14:dataBar>
          </x14:cfRule>
          <xm:sqref>H5</xm:sqref>
        </x14:conditionalFormatting>
        <x14:conditionalFormatting xmlns:xm="http://schemas.microsoft.com/office/excel/2006/main">
          <x14:cfRule type="dataBar" id="{3C87A480-C1C4-4B0E-BC0D-3A0990F1A731}">
            <x14:dataBar minLength="0" maxLength="100" border="1" negativeBarBorderColorSameAsPositive="0">
              <x14:cfvo type="autoMin"/>
              <x14:cfvo type="autoMax"/>
              <x14:borderColor rgb="FF008AEF"/>
              <x14:negativeFillColor rgb="FFFF0000"/>
              <x14:negativeBorderColor rgb="FFFF0000"/>
              <x14:axisColor rgb="FF000000"/>
            </x14:dataBar>
          </x14:cfRule>
          <xm:sqref>I5</xm:sqref>
        </x14:conditionalFormatting>
        <x14:conditionalFormatting xmlns:xm="http://schemas.microsoft.com/office/excel/2006/main">
          <x14:cfRule type="dataBar" id="{B40357CD-1D68-4184-A7F4-F83A6F9FE7DE}">
            <x14:dataBar minLength="0" maxLength="100" border="1" negativeBarBorderColorSameAsPositive="0">
              <x14:cfvo type="autoMin"/>
              <x14:cfvo type="autoMax"/>
              <x14:borderColor rgb="FF008AEF"/>
              <x14:negativeFillColor rgb="FFFF0000"/>
              <x14:negativeBorderColor rgb="FFFF0000"/>
              <x14:axisColor rgb="FF000000"/>
            </x14:dataBar>
          </x14:cfRule>
          <xm:sqref>J5</xm:sqref>
        </x14:conditionalFormatting>
        <x14:conditionalFormatting xmlns:xm="http://schemas.microsoft.com/office/excel/2006/main">
          <x14:cfRule type="dataBar" id="{5627EAD7-9AB8-4EC8-9A82-EB46D6A609AF}">
            <x14:dataBar minLength="0" maxLength="100" border="1" negativeBarBorderColorSameAsPositive="0">
              <x14:cfvo type="autoMin"/>
              <x14:cfvo type="autoMax"/>
              <x14:borderColor rgb="FF008AEF"/>
              <x14:negativeFillColor rgb="FFFF0000"/>
              <x14:negativeBorderColor rgb="FFFF0000"/>
              <x14:axisColor rgb="FF000000"/>
            </x14:dataBar>
          </x14:cfRule>
          <xm:sqref>K5</xm:sqref>
        </x14:conditionalFormatting>
        <x14:conditionalFormatting xmlns:xm="http://schemas.microsoft.com/office/excel/2006/main">
          <x14:cfRule type="dataBar" id="{81C12982-9D89-4AE6-AEC1-4DB983FCB695}">
            <x14:dataBar minLength="0" maxLength="100" border="1" negativeBarBorderColorSameAsPositive="0">
              <x14:cfvo type="autoMin"/>
              <x14:cfvo type="autoMax"/>
              <x14:borderColor rgb="FF008AEF"/>
              <x14:negativeFillColor rgb="FFFF0000"/>
              <x14:negativeBorderColor rgb="FFFF0000"/>
              <x14:axisColor rgb="FF000000"/>
            </x14:dataBar>
          </x14:cfRule>
          <xm:sqref>L5</xm:sqref>
        </x14:conditionalFormatting>
        <x14:conditionalFormatting xmlns:xm="http://schemas.microsoft.com/office/excel/2006/main">
          <x14:cfRule type="dataBar" id="{4F048451-A07C-49FA-858F-27D138C05B86}">
            <x14:dataBar minLength="0" maxLength="100" border="1" negativeBarBorderColorSameAsPositive="0">
              <x14:cfvo type="autoMin"/>
              <x14:cfvo type="autoMax"/>
              <x14:borderColor rgb="FF008AEF"/>
              <x14:negativeFillColor rgb="FFFF0000"/>
              <x14:negativeBorderColor rgb="FFFF0000"/>
              <x14:axisColor rgb="FF000000"/>
            </x14:dataBar>
          </x14:cfRule>
          <xm:sqref>M5</xm:sqref>
        </x14:conditionalFormatting>
        <x14:conditionalFormatting xmlns:xm="http://schemas.microsoft.com/office/excel/2006/main">
          <x14:cfRule type="dataBar" id="{9C819A2C-BD45-4D41-88BE-B4DE9045F84E}">
            <x14:dataBar minLength="0" maxLength="100" border="1" negativeBarBorderColorSameAsPositive="0">
              <x14:cfvo type="autoMin"/>
              <x14:cfvo type="autoMax"/>
              <x14:borderColor rgb="FF008AEF"/>
              <x14:negativeFillColor rgb="FFFF0000"/>
              <x14:negativeBorderColor rgb="FFFF0000"/>
              <x14:axisColor rgb="FF000000"/>
            </x14:dataBar>
          </x14:cfRule>
          <xm:sqref>N5</xm:sqref>
        </x14:conditionalFormatting>
        <x14:conditionalFormatting xmlns:xm="http://schemas.microsoft.com/office/excel/2006/main">
          <x14:cfRule type="dataBar" id="{18BB763B-EE65-439E-9AA1-7BBD6C165A75}">
            <x14:dataBar minLength="0" maxLength="100" border="1" negativeBarBorderColorSameAsPositive="0">
              <x14:cfvo type="autoMin"/>
              <x14:cfvo type="autoMax"/>
              <x14:borderColor rgb="FF008AEF"/>
              <x14:negativeFillColor rgb="FFFF0000"/>
              <x14:negativeBorderColor rgb="FFFF0000"/>
              <x14:axisColor rgb="FF000000"/>
            </x14:dataBar>
          </x14:cfRule>
          <xm:sqref>O5</xm:sqref>
        </x14:conditionalFormatting>
        <x14:conditionalFormatting xmlns:xm="http://schemas.microsoft.com/office/excel/2006/main">
          <x14:cfRule type="dataBar" id="{6331CBB2-1BAC-485B-8FB7-A574A728F145}">
            <x14:dataBar minLength="0" maxLength="100" border="1" negativeBarBorderColorSameAsPositive="0">
              <x14:cfvo type="autoMin"/>
              <x14:cfvo type="autoMax"/>
              <x14:borderColor rgb="FF008AEF"/>
              <x14:negativeFillColor rgb="FFFF0000"/>
              <x14:negativeBorderColor rgb="FFFF0000"/>
              <x14:axisColor rgb="FF000000"/>
            </x14:dataBar>
          </x14:cfRule>
          <xm:sqref>P5</xm:sqref>
        </x14:conditionalFormatting>
        <x14:conditionalFormatting xmlns:xm="http://schemas.microsoft.com/office/excel/2006/main">
          <x14:cfRule type="dataBar" id="{FEED4771-7D0B-45B7-9AC7-63DE8F28B7B3}">
            <x14:dataBar minLength="0" maxLength="100" border="1" negativeBarBorderColorSameAsPositive="0">
              <x14:cfvo type="autoMin"/>
              <x14:cfvo type="autoMax"/>
              <x14:borderColor rgb="FF008AEF"/>
              <x14:negativeFillColor rgb="FFFF0000"/>
              <x14:negativeBorderColor rgb="FFFF0000"/>
              <x14:axisColor rgb="FF000000"/>
            </x14:dataBar>
          </x14:cfRule>
          <xm:sqref>Q5</xm:sqref>
        </x14:conditionalFormatting>
        <x14:conditionalFormatting xmlns:xm="http://schemas.microsoft.com/office/excel/2006/main">
          <x14:cfRule type="dataBar" id="{A7BB3F87-32BA-4F91-AA92-1F229E1A0FBF}">
            <x14:dataBar minLength="0" maxLength="100" border="1" negativeBarBorderColorSameAsPositive="0">
              <x14:cfvo type="autoMin"/>
              <x14:cfvo type="autoMax"/>
              <x14:borderColor rgb="FF008AEF"/>
              <x14:negativeFillColor rgb="FFFF0000"/>
              <x14:negativeBorderColor rgb="FFFF0000"/>
              <x14:axisColor rgb="FF000000"/>
            </x14:dataBar>
          </x14:cfRule>
          <xm:sqref>R5</xm:sqref>
        </x14:conditionalFormatting>
        <x14:conditionalFormatting xmlns:xm="http://schemas.microsoft.com/office/excel/2006/main">
          <x14:cfRule type="dataBar" id="{A31588E8-8D39-4E98-B74F-5AAA716F7E37}">
            <x14:dataBar minLength="0" maxLength="100" border="1" negativeBarBorderColorSameAsPositive="0">
              <x14:cfvo type="autoMin"/>
              <x14:cfvo type="autoMax"/>
              <x14:borderColor rgb="FF008AEF"/>
              <x14:negativeFillColor rgb="FFFF0000"/>
              <x14:negativeBorderColor rgb="FFFF0000"/>
              <x14:axisColor rgb="FF000000"/>
            </x14:dataBar>
          </x14:cfRule>
          <xm:sqref>S5</xm:sqref>
        </x14:conditionalFormatting>
        <x14:conditionalFormatting xmlns:xm="http://schemas.microsoft.com/office/excel/2006/main">
          <x14:cfRule type="dataBar" id="{FD4DEC70-F507-4546-ABE7-97F2B0D5FEE4}">
            <x14:dataBar minLength="0" maxLength="100" border="1" negativeBarBorderColorSameAsPositive="0">
              <x14:cfvo type="autoMin"/>
              <x14:cfvo type="autoMax"/>
              <x14:borderColor rgb="FF008AEF"/>
              <x14:negativeFillColor rgb="FFFF0000"/>
              <x14:negativeBorderColor rgb="FFFF0000"/>
              <x14:axisColor rgb="FF000000"/>
            </x14:dataBar>
          </x14:cfRule>
          <xm:sqref>T5</xm:sqref>
        </x14:conditionalFormatting>
        <x14:conditionalFormatting xmlns:xm="http://schemas.microsoft.com/office/excel/2006/main">
          <x14:cfRule type="dataBar" id="{78C6541C-AAEF-4E08-B6BA-01E1E97A9B79}">
            <x14:dataBar minLength="0" maxLength="100" border="1" negativeBarBorderColorSameAsPositive="0">
              <x14:cfvo type="autoMin"/>
              <x14:cfvo type="autoMax"/>
              <x14:borderColor rgb="FF008AEF"/>
              <x14:negativeFillColor rgb="FFFF0000"/>
              <x14:negativeBorderColor rgb="FFFF0000"/>
              <x14:axisColor rgb="FF000000"/>
            </x14:dataBar>
          </x14:cfRule>
          <xm:sqref>U5</xm:sqref>
        </x14:conditionalFormatting>
        <x14:conditionalFormatting xmlns:xm="http://schemas.microsoft.com/office/excel/2006/main">
          <x14:cfRule type="dataBar" id="{C4465E5B-AFD1-4B59-BBA6-3844A82DF18A}">
            <x14:dataBar minLength="0" maxLength="100" border="1" negativeBarBorderColorSameAsPositive="0">
              <x14:cfvo type="autoMin"/>
              <x14:cfvo type="autoMax"/>
              <x14:borderColor rgb="FF008AEF"/>
              <x14:negativeFillColor rgb="FFFF0000"/>
              <x14:negativeBorderColor rgb="FFFF0000"/>
              <x14:axisColor rgb="FF000000"/>
            </x14:dataBar>
          </x14:cfRule>
          <xm:sqref>V5</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F4BE-1437-4773-A72D-33714AF49D24}">
  <dimension ref="A1:M35"/>
  <sheetViews>
    <sheetView zoomScaleNormal="100" workbookViewId="0">
      <pane ySplit="4" topLeftCell="A6" activePane="bottomLeft" state="frozen"/>
      <selection activeCell="J33" sqref="J33"/>
      <selection pane="bottomLeft" activeCell="R31" sqref="R31"/>
    </sheetView>
  </sheetViews>
  <sheetFormatPr defaultRowHeight="15"/>
  <cols>
    <col min="1" max="2" width="11.140625" customWidth="1"/>
    <col min="3" max="3" width="7.140625" customWidth="1"/>
    <col min="4" max="4" width="11" bestFit="1" customWidth="1"/>
    <col min="5" max="5" width="14.42578125" customWidth="1"/>
    <col min="6" max="6" width="10.28515625" customWidth="1"/>
    <col min="7" max="7" width="16.140625" customWidth="1"/>
    <col min="8" max="8" width="9" customWidth="1"/>
    <col min="9" max="9" width="8.42578125" customWidth="1"/>
    <col min="10" max="10" width="7.140625" customWidth="1"/>
    <col min="11" max="11" width="12.7109375" customWidth="1"/>
    <col min="12" max="12" width="11.85546875" customWidth="1"/>
    <col min="13" max="13" width="23.42578125" customWidth="1"/>
  </cols>
  <sheetData>
    <row r="1" spans="1:13">
      <c r="A1" t="s">
        <v>960</v>
      </c>
      <c r="B1" t="s">
        <v>967</v>
      </c>
    </row>
    <row r="2" spans="1:13" ht="17.25">
      <c r="B2" t="s">
        <v>968</v>
      </c>
    </row>
    <row r="4" spans="1:13" ht="45.4" customHeight="1">
      <c r="A4" s="166" t="s">
        <v>586</v>
      </c>
      <c r="B4" s="166" t="s">
        <v>639</v>
      </c>
      <c r="C4" s="166" t="s">
        <v>321</v>
      </c>
      <c r="D4" s="166" t="s">
        <v>199</v>
      </c>
      <c r="E4" s="166" t="s">
        <v>638</v>
      </c>
      <c r="F4" s="166" t="s">
        <v>635</v>
      </c>
      <c r="G4" s="166" t="s">
        <v>636</v>
      </c>
      <c r="H4" s="166" t="s">
        <v>637</v>
      </c>
      <c r="I4" s="166" t="s">
        <v>587</v>
      </c>
      <c r="J4" s="166" t="s">
        <v>588</v>
      </c>
      <c r="K4" s="166" t="s">
        <v>767</v>
      </c>
      <c r="L4" s="166" t="s">
        <v>201</v>
      </c>
      <c r="M4" s="166" t="s">
        <v>634</v>
      </c>
    </row>
    <row r="5" spans="1:13">
      <c r="A5" s="167">
        <v>1601031</v>
      </c>
      <c r="B5" s="168">
        <v>1</v>
      </c>
      <c r="C5" s="168" t="s">
        <v>213</v>
      </c>
      <c r="D5" s="169" t="s">
        <v>589</v>
      </c>
      <c r="E5" s="87" t="s">
        <v>216</v>
      </c>
      <c r="F5" s="170">
        <v>31.971388999999999</v>
      </c>
      <c r="G5" s="170">
        <v>-93.551111000000006</v>
      </c>
      <c r="H5" s="120" t="s">
        <v>590</v>
      </c>
      <c r="I5" s="89">
        <v>1985</v>
      </c>
      <c r="J5" s="89">
        <v>2020</v>
      </c>
      <c r="K5" s="171">
        <v>86.834249022499989</v>
      </c>
      <c r="L5" s="172" t="s">
        <v>211</v>
      </c>
      <c r="M5" s="87" t="s">
        <v>216</v>
      </c>
    </row>
    <row r="6" spans="1:13">
      <c r="A6" s="167">
        <v>1601164</v>
      </c>
      <c r="B6" s="168">
        <v>2</v>
      </c>
      <c r="C6" s="168" t="s">
        <v>213</v>
      </c>
      <c r="D6" s="169" t="s">
        <v>347</v>
      </c>
      <c r="E6" s="87" t="s">
        <v>613</v>
      </c>
      <c r="F6" s="170">
        <v>32.007221999999999</v>
      </c>
      <c r="G6" s="170">
        <v>-93.403333000000003</v>
      </c>
      <c r="H6" s="120" t="s">
        <v>590</v>
      </c>
      <c r="I6" s="89">
        <v>1989</v>
      </c>
      <c r="J6" s="89">
        <v>2009</v>
      </c>
      <c r="K6" s="171">
        <v>12.3242035924</v>
      </c>
      <c r="L6" s="172" t="s">
        <v>211</v>
      </c>
      <c r="M6" s="87" t="s">
        <v>216</v>
      </c>
    </row>
    <row r="7" spans="1:13">
      <c r="A7" s="173">
        <v>1601499</v>
      </c>
      <c r="B7" s="174">
        <v>3</v>
      </c>
      <c r="C7" s="168" t="s">
        <v>213</v>
      </c>
      <c r="D7" s="169" t="s">
        <v>591</v>
      </c>
      <c r="E7" s="87" t="s">
        <v>593</v>
      </c>
      <c r="F7" s="170">
        <v>32.163960000000003</v>
      </c>
      <c r="G7" s="170">
        <v>-92.969177000000002</v>
      </c>
      <c r="H7" s="119" t="s">
        <v>592</v>
      </c>
      <c r="I7" s="89">
        <v>2010</v>
      </c>
      <c r="J7" s="89">
        <v>2022</v>
      </c>
      <c r="K7" s="171">
        <v>2.1530893509599998</v>
      </c>
      <c r="L7" s="172" t="s">
        <v>211</v>
      </c>
      <c r="M7" s="87" t="s">
        <v>593</v>
      </c>
    </row>
    <row r="8" spans="1:13">
      <c r="A8" s="167">
        <v>2200803</v>
      </c>
      <c r="B8" s="168">
        <v>4</v>
      </c>
      <c r="C8" s="174" t="s">
        <v>208</v>
      </c>
      <c r="D8" s="169" t="s">
        <v>594</v>
      </c>
      <c r="E8" s="87" t="s">
        <v>614</v>
      </c>
      <c r="F8" s="170">
        <v>32.638610999999997</v>
      </c>
      <c r="G8" s="170">
        <v>-88.756944000000004</v>
      </c>
      <c r="H8" s="120" t="s">
        <v>590</v>
      </c>
      <c r="I8" s="89">
        <v>2013</v>
      </c>
      <c r="J8" s="89">
        <v>2017</v>
      </c>
      <c r="K8" s="171">
        <v>1.4503667255200001</v>
      </c>
      <c r="L8" s="172" t="s">
        <v>211</v>
      </c>
      <c r="M8" s="87" t="s">
        <v>595</v>
      </c>
    </row>
    <row r="9" spans="1:13">
      <c r="A9" s="173">
        <v>2200690</v>
      </c>
      <c r="B9" s="168">
        <v>5</v>
      </c>
      <c r="C9" s="174" t="s">
        <v>208</v>
      </c>
      <c r="D9" s="169" t="s">
        <v>209</v>
      </c>
      <c r="E9" s="87" t="s">
        <v>596</v>
      </c>
      <c r="F9" s="170">
        <v>33.389491999999997</v>
      </c>
      <c r="G9" s="170">
        <v>-89.243611000000001</v>
      </c>
      <c r="H9" s="119" t="s">
        <v>592</v>
      </c>
      <c r="I9" s="89">
        <v>1999</v>
      </c>
      <c r="J9" s="89">
        <v>2022</v>
      </c>
      <c r="K9" s="171">
        <v>60.887633722934396</v>
      </c>
      <c r="L9" s="172" t="s">
        <v>211</v>
      </c>
      <c r="M9" s="87" t="s">
        <v>596</v>
      </c>
    </row>
    <row r="10" spans="1:13">
      <c r="A10" s="167">
        <v>4101192</v>
      </c>
      <c r="B10" s="174">
        <v>6</v>
      </c>
      <c r="C10" s="168" t="s">
        <v>218</v>
      </c>
      <c r="D10" s="169" t="s">
        <v>348</v>
      </c>
      <c r="E10" s="87" t="s">
        <v>597</v>
      </c>
      <c r="F10" s="170">
        <v>31.821805999999999</v>
      </c>
      <c r="G10" s="170">
        <v>-96.067852999999999</v>
      </c>
      <c r="H10" s="120" t="s">
        <v>590</v>
      </c>
      <c r="I10" s="89">
        <v>1983</v>
      </c>
      <c r="J10" s="89">
        <v>2017</v>
      </c>
      <c r="K10" s="171">
        <v>134.15433268697996</v>
      </c>
      <c r="L10" s="172" t="s">
        <v>211</v>
      </c>
      <c r="M10" s="87" t="s">
        <v>597</v>
      </c>
    </row>
    <row r="11" spans="1:13">
      <c r="A11" s="167">
        <v>4104802</v>
      </c>
      <c r="B11" s="168">
        <v>7</v>
      </c>
      <c r="C11" s="168" t="s">
        <v>218</v>
      </c>
      <c r="D11" s="169" t="s">
        <v>348</v>
      </c>
      <c r="E11" s="87" t="s">
        <v>615</v>
      </c>
      <c r="F11" s="170">
        <v>31.766100000000002</v>
      </c>
      <c r="G11" s="170">
        <v>-96.016599999999997</v>
      </c>
      <c r="H11" s="120" t="s">
        <v>590</v>
      </c>
      <c r="I11" s="89">
        <v>2011</v>
      </c>
      <c r="J11" s="89">
        <v>2011</v>
      </c>
      <c r="K11" s="171">
        <v>1.64705967876</v>
      </c>
      <c r="L11" s="172" t="s">
        <v>211</v>
      </c>
      <c r="M11" s="87" t="s">
        <v>597</v>
      </c>
    </row>
    <row r="12" spans="1:13">
      <c r="A12" s="167">
        <v>4102847</v>
      </c>
      <c r="B12" s="168">
        <v>8</v>
      </c>
      <c r="C12" s="168" t="s">
        <v>218</v>
      </c>
      <c r="D12" s="169" t="s">
        <v>221</v>
      </c>
      <c r="E12" s="87" t="s">
        <v>237</v>
      </c>
      <c r="F12" s="170">
        <v>30.567499999999999</v>
      </c>
      <c r="G12" s="170">
        <v>-96.066944000000007</v>
      </c>
      <c r="H12" s="120" t="s">
        <v>590</v>
      </c>
      <c r="I12" s="89">
        <v>1983</v>
      </c>
      <c r="J12" s="89">
        <v>1996</v>
      </c>
      <c r="K12" s="171">
        <v>39.01487888706</v>
      </c>
      <c r="L12" s="172" t="s">
        <v>211</v>
      </c>
      <c r="M12" s="87" t="s">
        <v>237</v>
      </c>
    </row>
    <row r="13" spans="1:13">
      <c r="A13" s="167">
        <v>4103164</v>
      </c>
      <c r="B13" s="174">
        <v>9</v>
      </c>
      <c r="C13" s="168" t="s">
        <v>218</v>
      </c>
      <c r="D13" s="169" t="s">
        <v>352</v>
      </c>
      <c r="E13" s="87" t="s">
        <v>616</v>
      </c>
      <c r="F13" s="170">
        <v>31.409179999999999</v>
      </c>
      <c r="G13" s="170">
        <v>-96.229076000000006</v>
      </c>
      <c r="H13" s="120" t="s">
        <v>590</v>
      </c>
      <c r="I13" s="89">
        <v>1985</v>
      </c>
      <c r="J13" s="89">
        <v>2016</v>
      </c>
      <c r="K13" s="171">
        <v>189.49372335187996</v>
      </c>
      <c r="L13" s="172" t="s">
        <v>211</v>
      </c>
      <c r="M13" s="87" t="s">
        <v>598</v>
      </c>
    </row>
    <row r="14" spans="1:13">
      <c r="A14" s="167">
        <v>4102632</v>
      </c>
      <c r="B14" s="168">
        <v>10</v>
      </c>
      <c r="C14" s="168" t="s">
        <v>218</v>
      </c>
      <c r="D14" s="169" t="s">
        <v>599</v>
      </c>
      <c r="E14" s="87" t="s">
        <v>617</v>
      </c>
      <c r="F14" s="170">
        <v>32.234439000000002</v>
      </c>
      <c r="G14" s="170">
        <v>-94.499030000000005</v>
      </c>
      <c r="H14" s="120" t="s">
        <v>590</v>
      </c>
      <c r="I14" s="89">
        <v>1983</v>
      </c>
      <c r="J14" s="89">
        <v>2016</v>
      </c>
      <c r="K14" s="171">
        <v>223.60832976321996</v>
      </c>
      <c r="L14" s="172" t="s">
        <v>211</v>
      </c>
      <c r="M14" s="87" t="s">
        <v>600</v>
      </c>
    </row>
    <row r="15" spans="1:13">
      <c r="A15" s="167">
        <v>4100355</v>
      </c>
      <c r="B15" s="168">
        <v>11</v>
      </c>
      <c r="C15" s="168" t="s">
        <v>218</v>
      </c>
      <c r="D15" s="169" t="s">
        <v>219</v>
      </c>
      <c r="E15" s="87" t="s">
        <v>618</v>
      </c>
      <c r="F15" s="170">
        <v>32.393611</v>
      </c>
      <c r="G15" s="170">
        <v>-94.443055999999999</v>
      </c>
      <c r="H15" s="120" t="s">
        <v>590</v>
      </c>
      <c r="I15" s="89">
        <v>1983</v>
      </c>
      <c r="J15" s="89">
        <v>2001</v>
      </c>
      <c r="K15" s="171">
        <v>4.3354014266599998</v>
      </c>
      <c r="L15" s="172" t="s">
        <v>211</v>
      </c>
      <c r="M15" s="87" t="s">
        <v>600</v>
      </c>
    </row>
    <row r="16" spans="1:13">
      <c r="A16" s="173">
        <v>4104964</v>
      </c>
      <c r="B16" s="174">
        <v>12</v>
      </c>
      <c r="C16" s="168" t="s">
        <v>218</v>
      </c>
      <c r="D16" s="169" t="s">
        <v>601</v>
      </c>
      <c r="E16" s="87" t="s">
        <v>619</v>
      </c>
      <c r="F16" s="170">
        <v>32.264198999999998</v>
      </c>
      <c r="G16" s="170">
        <v>-94.612716000000006</v>
      </c>
      <c r="H16" s="120" t="s">
        <v>590</v>
      </c>
      <c r="I16" s="89">
        <v>2014</v>
      </c>
      <c r="J16" s="89">
        <v>2021</v>
      </c>
      <c r="K16" s="171">
        <v>16.095197439541</v>
      </c>
      <c r="L16" s="172" t="s">
        <v>211</v>
      </c>
      <c r="M16" s="87" t="s">
        <v>600</v>
      </c>
    </row>
    <row r="17" spans="1:13">
      <c r="A17" s="167">
        <v>4104864</v>
      </c>
      <c r="B17" s="168">
        <v>13</v>
      </c>
      <c r="C17" s="168" t="s">
        <v>218</v>
      </c>
      <c r="D17" s="169" t="s">
        <v>219</v>
      </c>
      <c r="E17" s="87" t="s">
        <v>620</v>
      </c>
      <c r="F17" s="170">
        <v>32.348956000000001</v>
      </c>
      <c r="G17" s="170">
        <v>-94.298263000000006</v>
      </c>
      <c r="H17" s="120" t="s">
        <v>590</v>
      </c>
      <c r="I17" s="89">
        <v>2014</v>
      </c>
      <c r="J17" s="89">
        <v>2020</v>
      </c>
      <c r="K17" s="171">
        <v>1.01771806864</v>
      </c>
      <c r="L17" s="172" t="s">
        <v>211</v>
      </c>
      <c r="M17" s="87" t="s">
        <v>600</v>
      </c>
    </row>
    <row r="18" spans="1:13">
      <c r="A18" s="167">
        <v>4103660</v>
      </c>
      <c r="B18" s="168">
        <v>14</v>
      </c>
      <c r="C18" s="168" t="s">
        <v>218</v>
      </c>
      <c r="D18" s="169" t="s">
        <v>601</v>
      </c>
      <c r="E18" s="87" t="s">
        <v>621</v>
      </c>
      <c r="F18" s="170">
        <v>32.212173</v>
      </c>
      <c r="G18" s="170">
        <v>-94.736384000000001</v>
      </c>
      <c r="H18" s="120" t="s">
        <v>590</v>
      </c>
      <c r="I18" s="89">
        <v>1991</v>
      </c>
      <c r="J18" s="89">
        <v>2016</v>
      </c>
      <c r="K18" s="171">
        <v>104.04380560833998</v>
      </c>
      <c r="L18" s="172" t="s">
        <v>211</v>
      </c>
      <c r="M18" s="87" t="s">
        <v>600</v>
      </c>
    </row>
    <row r="19" spans="1:13">
      <c r="A19" s="167">
        <v>4103659</v>
      </c>
      <c r="B19" s="174">
        <v>15</v>
      </c>
      <c r="C19" s="168" t="s">
        <v>218</v>
      </c>
      <c r="D19" s="169" t="s">
        <v>599</v>
      </c>
      <c r="E19" s="87" t="s">
        <v>622</v>
      </c>
      <c r="F19" s="170">
        <v>32.297778000000001</v>
      </c>
      <c r="G19" s="170">
        <v>-94.448333000000005</v>
      </c>
      <c r="H19" s="120" t="s">
        <v>590</v>
      </c>
      <c r="I19" s="89">
        <v>1998</v>
      </c>
      <c r="J19" s="89">
        <v>2019</v>
      </c>
      <c r="K19" s="171">
        <v>35.953856709</v>
      </c>
      <c r="L19" s="172" t="s">
        <v>211</v>
      </c>
      <c r="M19" s="87" t="s">
        <v>600</v>
      </c>
    </row>
    <row r="20" spans="1:13">
      <c r="A20" s="167">
        <v>4102776</v>
      </c>
      <c r="B20" s="168">
        <v>16</v>
      </c>
      <c r="C20" s="168" t="s">
        <v>218</v>
      </c>
      <c r="D20" s="169" t="s">
        <v>602</v>
      </c>
      <c r="E20" s="87" t="s">
        <v>623</v>
      </c>
      <c r="F20" s="170">
        <v>33.140642</v>
      </c>
      <c r="G20" s="170">
        <v>-95.049161999999995</v>
      </c>
      <c r="H20" s="120" t="s">
        <v>590</v>
      </c>
      <c r="I20" s="89">
        <v>1983</v>
      </c>
      <c r="J20" s="89">
        <v>2016</v>
      </c>
      <c r="K20" s="171">
        <v>56.093124796620003</v>
      </c>
      <c r="L20" s="172" t="s">
        <v>211</v>
      </c>
      <c r="M20" s="87" t="s">
        <v>603</v>
      </c>
    </row>
    <row r="21" spans="1:13">
      <c r="A21" s="167">
        <v>4101900</v>
      </c>
      <c r="B21" s="168">
        <v>17</v>
      </c>
      <c r="C21" s="168" t="s">
        <v>218</v>
      </c>
      <c r="D21" s="169" t="s">
        <v>604</v>
      </c>
      <c r="E21" s="87" t="s">
        <v>624</v>
      </c>
      <c r="F21" s="170">
        <v>33.140813999999999</v>
      </c>
      <c r="G21" s="170">
        <v>-95.071770000000001</v>
      </c>
      <c r="H21" s="120" t="s">
        <v>590</v>
      </c>
      <c r="I21" s="89">
        <v>1983</v>
      </c>
      <c r="J21" s="89">
        <v>2014</v>
      </c>
      <c r="K21" s="171">
        <v>136.47842261409997</v>
      </c>
      <c r="L21" s="172" t="s">
        <v>211</v>
      </c>
      <c r="M21" s="87" t="s">
        <v>603</v>
      </c>
    </row>
    <row r="22" spans="1:13">
      <c r="A22" s="167">
        <v>4103658</v>
      </c>
      <c r="B22" s="174">
        <v>18</v>
      </c>
      <c r="C22" s="168" t="s">
        <v>218</v>
      </c>
      <c r="D22" s="169" t="s">
        <v>604</v>
      </c>
      <c r="E22" s="87" t="s">
        <v>625</v>
      </c>
      <c r="F22" s="170">
        <v>33.122436</v>
      </c>
      <c r="G22" s="170">
        <v>-95.119746000000006</v>
      </c>
      <c r="H22" s="120" t="s">
        <v>590</v>
      </c>
      <c r="I22" s="89">
        <v>1998</v>
      </c>
      <c r="J22" s="89">
        <v>2014</v>
      </c>
      <c r="K22" s="171">
        <v>36.854316319560006</v>
      </c>
      <c r="L22" s="172" t="s">
        <v>211</v>
      </c>
      <c r="M22" s="87" t="s">
        <v>603</v>
      </c>
    </row>
    <row r="23" spans="1:13">
      <c r="A23" s="173">
        <v>4104586</v>
      </c>
      <c r="B23" s="168">
        <v>19</v>
      </c>
      <c r="C23" s="168" t="s">
        <v>218</v>
      </c>
      <c r="D23" s="169" t="s">
        <v>598</v>
      </c>
      <c r="E23" s="87" t="s">
        <v>626</v>
      </c>
      <c r="F23" s="170">
        <v>31.282499999999999</v>
      </c>
      <c r="G23" s="170">
        <v>-96.495277000000002</v>
      </c>
      <c r="H23" s="119" t="s">
        <v>592</v>
      </c>
      <c r="I23" s="89">
        <v>2009</v>
      </c>
      <c r="J23" s="89">
        <v>2022</v>
      </c>
      <c r="K23" s="171">
        <v>106.28385956786211</v>
      </c>
      <c r="L23" s="172" t="s">
        <v>211</v>
      </c>
      <c r="M23" s="87" t="s">
        <v>605</v>
      </c>
    </row>
    <row r="24" spans="1:13">
      <c r="A24" s="173">
        <v>4103101</v>
      </c>
      <c r="B24" s="168">
        <v>20</v>
      </c>
      <c r="C24" s="168" t="s">
        <v>218</v>
      </c>
      <c r="D24" s="169" t="s">
        <v>219</v>
      </c>
      <c r="E24" s="87" t="s">
        <v>627</v>
      </c>
      <c r="F24" s="170">
        <v>32.453043999999998</v>
      </c>
      <c r="G24" s="170">
        <v>-94.508872999999994</v>
      </c>
      <c r="H24" s="120" t="s">
        <v>590</v>
      </c>
      <c r="I24" s="89">
        <v>1984</v>
      </c>
      <c r="J24" s="89">
        <v>2022</v>
      </c>
      <c r="K24" s="171">
        <v>121.62419676284752</v>
      </c>
      <c r="L24" s="172" t="s">
        <v>211</v>
      </c>
      <c r="M24" s="87" t="s">
        <v>606</v>
      </c>
    </row>
    <row r="25" spans="1:13">
      <c r="A25" s="173">
        <v>4102840</v>
      </c>
      <c r="B25" s="174">
        <v>21</v>
      </c>
      <c r="C25" s="168" t="s">
        <v>218</v>
      </c>
      <c r="D25" s="169" t="s">
        <v>226</v>
      </c>
      <c r="E25" s="87" t="s">
        <v>438</v>
      </c>
      <c r="F25" s="170">
        <v>28.683333000000001</v>
      </c>
      <c r="G25" s="170">
        <v>-98.466666000000004</v>
      </c>
      <c r="H25" s="119" t="s">
        <v>592</v>
      </c>
      <c r="I25" s="89">
        <v>1983</v>
      </c>
      <c r="J25" s="89">
        <v>2022</v>
      </c>
      <c r="K25" s="171">
        <v>109.7696167077804</v>
      </c>
      <c r="L25" s="172" t="s">
        <v>211</v>
      </c>
      <c r="M25" s="87" t="s">
        <v>438</v>
      </c>
    </row>
    <row r="26" spans="1:13">
      <c r="A26" s="167">
        <v>4100356</v>
      </c>
      <c r="B26" s="168">
        <v>22</v>
      </c>
      <c r="C26" s="168" t="s">
        <v>218</v>
      </c>
      <c r="D26" s="169" t="s">
        <v>607</v>
      </c>
      <c r="E26" s="87" t="s">
        <v>608</v>
      </c>
      <c r="F26" s="170">
        <v>30.555599999999998</v>
      </c>
      <c r="G26" s="170">
        <v>-97.063199999999995</v>
      </c>
      <c r="H26" s="120" t="s">
        <v>590</v>
      </c>
      <c r="I26" s="89">
        <v>1983</v>
      </c>
      <c r="J26" s="89">
        <v>2005</v>
      </c>
      <c r="K26" s="171">
        <v>121.01018170902</v>
      </c>
      <c r="L26" s="172" t="s">
        <v>211</v>
      </c>
      <c r="M26" s="87" t="s">
        <v>608</v>
      </c>
    </row>
    <row r="27" spans="1:13">
      <c r="A27" s="167">
        <v>4104085</v>
      </c>
      <c r="B27" s="168">
        <v>23</v>
      </c>
      <c r="C27" s="168" t="s">
        <v>218</v>
      </c>
      <c r="D27" s="169" t="s">
        <v>609</v>
      </c>
      <c r="E27" s="87" t="s">
        <v>628</v>
      </c>
      <c r="F27" s="170">
        <v>30.370455</v>
      </c>
      <c r="G27" s="170">
        <v>-97.259362999999993</v>
      </c>
      <c r="H27" s="120" t="s">
        <v>590</v>
      </c>
      <c r="I27" s="89">
        <v>2005</v>
      </c>
      <c r="J27" s="89">
        <v>2018</v>
      </c>
      <c r="K27" s="171">
        <v>70.594777205039989</v>
      </c>
      <c r="L27" s="172" t="s">
        <v>211</v>
      </c>
      <c r="M27" s="87" t="s">
        <v>608</v>
      </c>
    </row>
    <row r="28" spans="1:13">
      <c r="A28" s="173">
        <v>4103428</v>
      </c>
      <c r="B28" s="174">
        <v>24</v>
      </c>
      <c r="C28" s="168" t="s">
        <v>218</v>
      </c>
      <c r="D28" s="169" t="s">
        <v>224</v>
      </c>
      <c r="E28" s="87" t="s">
        <v>629</v>
      </c>
      <c r="F28" s="170">
        <v>31.098887999999999</v>
      </c>
      <c r="G28" s="170">
        <v>-96.668333000000004</v>
      </c>
      <c r="H28" s="119" t="s">
        <v>592</v>
      </c>
      <c r="I28" s="89">
        <v>1990</v>
      </c>
      <c r="J28" s="89">
        <v>2022</v>
      </c>
      <c r="K28" s="171">
        <v>55.979591835538812</v>
      </c>
      <c r="L28" s="172" t="s">
        <v>211</v>
      </c>
      <c r="M28" s="87" t="s">
        <v>610</v>
      </c>
    </row>
    <row r="29" spans="1:13">
      <c r="A29" s="167">
        <v>4103739</v>
      </c>
      <c r="B29" s="168">
        <v>25</v>
      </c>
      <c r="C29" s="168" t="s">
        <v>218</v>
      </c>
      <c r="D29" s="169" t="s">
        <v>395</v>
      </c>
      <c r="E29" s="87" t="s">
        <v>440</v>
      </c>
      <c r="F29" s="170">
        <v>28.816110999999999</v>
      </c>
      <c r="G29" s="170">
        <v>-100.44583299999999</v>
      </c>
      <c r="H29" s="120" t="s">
        <v>590</v>
      </c>
      <c r="I29" s="89">
        <v>2014</v>
      </c>
      <c r="J29" s="89">
        <v>2020</v>
      </c>
      <c r="K29" s="171">
        <v>8.1835310742799994</v>
      </c>
      <c r="L29" s="172" t="s">
        <v>633</v>
      </c>
      <c r="M29" s="87" t="s">
        <v>611</v>
      </c>
    </row>
    <row r="30" spans="1:13">
      <c r="A30" s="167">
        <v>4102803</v>
      </c>
      <c r="B30" s="168">
        <v>26</v>
      </c>
      <c r="C30" s="168" t="s">
        <v>218</v>
      </c>
      <c r="D30" s="169" t="s">
        <v>227</v>
      </c>
      <c r="E30" s="87" t="s">
        <v>630</v>
      </c>
      <c r="F30" s="170">
        <v>27.79984</v>
      </c>
      <c r="G30" s="170">
        <v>-99.842140000000001</v>
      </c>
      <c r="H30" s="120" t="s">
        <v>590</v>
      </c>
      <c r="I30" s="89">
        <v>1983</v>
      </c>
      <c r="J30" s="89">
        <v>2004</v>
      </c>
      <c r="K30" s="171">
        <v>5.0924703520600003</v>
      </c>
      <c r="L30" s="172" t="s">
        <v>633</v>
      </c>
      <c r="M30" s="87" t="s">
        <v>819</v>
      </c>
    </row>
    <row r="31" spans="1:13">
      <c r="A31" s="167">
        <v>4103184</v>
      </c>
      <c r="B31" s="174">
        <v>27</v>
      </c>
      <c r="C31" s="168" t="s">
        <v>218</v>
      </c>
      <c r="D31" s="169" t="s">
        <v>609</v>
      </c>
      <c r="E31" s="87" t="s">
        <v>631</v>
      </c>
      <c r="F31" s="170">
        <v>30.195</v>
      </c>
      <c r="G31" s="170">
        <v>-97.315799999999996</v>
      </c>
      <c r="H31" s="120" t="s">
        <v>590</v>
      </c>
      <c r="I31" s="89">
        <v>1984</v>
      </c>
      <c r="J31" s="89">
        <v>1992</v>
      </c>
      <c r="K31" s="171">
        <v>1.3878230147800001</v>
      </c>
      <c r="L31" s="172" t="s">
        <v>211</v>
      </c>
      <c r="M31" s="87" t="s">
        <v>969</v>
      </c>
    </row>
    <row r="32" spans="1:13">
      <c r="A32" s="167">
        <v>4103114</v>
      </c>
      <c r="B32" s="168">
        <v>28</v>
      </c>
      <c r="C32" s="168" t="s">
        <v>218</v>
      </c>
      <c r="D32" s="169" t="s">
        <v>227</v>
      </c>
      <c r="E32" s="87" t="s">
        <v>825</v>
      </c>
      <c r="F32" s="170">
        <v>27.94087</v>
      </c>
      <c r="G32" s="170">
        <v>-99.854566000000005</v>
      </c>
      <c r="H32" s="120" t="s">
        <v>590</v>
      </c>
      <c r="I32" s="89">
        <v>1983</v>
      </c>
      <c r="J32" s="89">
        <v>1989</v>
      </c>
      <c r="K32" s="171">
        <v>0.34106339280000003</v>
      </c>
      <c r="L32" s="172" t="s">
        <v>633</v>
      </c>
      <c r="M32" s="87" t="s">
        <v>819</v>
      </c>
    </row>
    <row r="33" spans="1:13">
      <c r="A33" s="167">
        <v>4102867</v>
      </c>
      <c r="B33" s="168">
        <v>29</v>
      </c>
      <c r="C33" s="168" t="s">
        <v>218</v>
      </c>
      <c r="D33" s="169" t="s">
        <v>612</v>
      </c>
      <c r="E33" s="87" t="s">
        <v>632</v>
      </c>
      <c r="F33" s="170">
        <v>32.507800000000003</v>
      </c>
      <c r="G33" s="170">
        <v>-98.415800000000004</v>
      </c>
      <c r="H33" s="120" t="s">
        <v>590</v>
      </c>
      <c r="I33" s="89">
        <v>1983</v>
      </c>
      <c r="J33" s="89">
        <v>1983</v>
      </c>
      <c r="K33" s="171">
        <v>7.8730523480000009E-2</v>
      </c>
      <c r="L33" s="172" t="s">
        <v>633</v>
      </c>
      <c r="M33" s="87" t="s">
        <v>969</v>
      </c>
    </row>
    <row r="35" spans="1:13">
      <c r="I35" t="s">
        <v>387</v>
      </c>
      <c r="K35" s="3"/>
    </row>
  </sheetData>
  <pageMargins left="0.7" right="0.7" top="0.75" bottom="0.75" header="0.3" footer="0.3"/>
  <pageSetup paperSize="3" scale="7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B1686-504D-4368-B687-2587E2330E7E}">
  <dimension ref="A1:G31"/>
  <sheetViews>
    <sheetView zoomScaleNormal="100" workbookViewId="0">
      <selection activeCell="I29" sqref="I29"/>
    </sheetView>
  </sheetViews>
  <sheetFormatPr defaultRowHeight="15"/>
  <cols>
    <col min="1" max="1" width="23.7109375" customWidth="1"/>
    <col min="2" max="2" width="13.28515625" customWidth="1"/>
    <col min="3" max="4" width="11.5703125" customWidth="1"/>
    <col min="5" max="5" width="11.85546875" customWidth="1"/>
    <col min="6" max="7" width="14" customWidth="1"/>
    <col min="8" max="8" width="12.28515625" customWidth="1"/>
  </cols>
  <sheetData>
    <row r="1" spans="1:7" ht="20.25" customHeight="1">
      <c r="A1" s="86" t="s">
        <v>750</v>
      </c>
      <c r="B1" s="85" t="s">
        <v>744</v>
      </c>
      <c r="C1" s="65"/>
    </row>
    <row r="2" spans="1:7" ht="17.25">
      <c r="B2" t="s">
        <v>945</v>
      </c>
    </row>
    <row r="3" spans="1:7">
      <c r="B3" t="s">
        <v>982</v>
      </c>
    </row>
    <row r="4" spans="1:7">
      <c r="B4" t="s">
        <v>983</v>
      </c>
    </row>
    <row r="6" spans="1:7">
      <c r="A6" s="401" t="s">
        <v>638</v>
      </c>
      <c r="B6" s="402" t="s">
        <v>828</v>
      </c>
      <c r="C6" s="74" t="s">
        <v>727</v>
      </c>
      <c r="D6" s="74" t="s">
        <v>728</v>
      </c>
      <c r="E6" s="402" t="s">
        <v>726</v>
      </c>
      <c r="F6" s="74" t="s">
        <v>727</v>
      </c>
      <c r="G6" s="74" t="s">
        <v>728</v>
      </c>
    </row>
    <row r="7" spans="1:7">
      <c r="A7" s="401"/>
      <c r="B7" s="402"/>
      <c r="C7" s="75" t="s">
        <v>829</v>
      </c>
      <c r="D7" s="76" t="s">
        <v>829</v>
      </c>
      <c r="E7" s="402"/>
      <c r="F7" s="75" t="s">
        <v>729</v>
      </c>
      <c r="G7" s="76" t="s">
        <v>729</v>
      </c>
    </row>
    <row r="8" spans="1:7" ht="20.25" customHeight="1">
      <c r="A8" s="95" t="s">
        <v>440</v>
      </c>
      <c r="B8" s="96">
        <v>760.59</v>
      </c>
      <c r="C8" s="97">
        <v>0</v>
      </c>
      <c r="D8" s="96">
        <v>760.59</v>
      </c>
      <c r="E8" s="98">
        <v>1878</v>
      </c>
      <c r="F8" s="97">
        <v>0</v>
      </c>
      <c r="G8" s="99">
        <v>1878</v>
      </c>
    </row>
    <row r="9" spans="1:7" ht="20.25" customHeight="1">
      <c r="A9" s="95" t="s">
        <v>825</v>
      </c>
      <c r="B9" s="96">
        <v>212.78700000000001</v>
      </c>
      <c r="C9" s="96">
        <v>0</v>
      </c>
      <c r="D9" s="96">
        <v>212.78700000000001</v>
      </c>
      <c r="E9" s="98">
        <v>525.4</v>
      </c>
      <c r="F9" s="96">
        <v>0</v>
      </c>
      <c r="G9" s="99">
        <v>525.4</v>
      </c>
    </row>
    <row r="10" spans="1:7" ht="20.25" customHeight="1">
      <c r="A10" s="95" t="s">
        <v>630</v>
      </c>
      <c r="B10" s="98" t="s">
        <v>730</v>
      </c>
      <c r="C10" s="96">
        <v>0</v>
      </c>
      <c r="D10" s="96">
        <v>0</v>
      </c>
      <c r="E10" s="98" t="s">
        <v>730</v>
      </c>
      <c r="F10" s="96">
        <v>0</v>
      </c>
      <c r="G10" s="96">
        <v>0</v>
      </c>
    </row>
    <row r="11" spans="1:7" ht="20.25" customHeight="1">
      <c r="A11" s="95" t="s">
        <v>826</v>
      </c>
      <c r="B11" s="98" t="s">
        <v>730</v>
      </c>
      <c r="C11" s="96">
        <v>0</v>
      </c>
      <c r="D11" s="96">
        <v>0</v>
      </c>
      <c r="E11" s="98" t="s">
        <v>730</v>
      </c>
      <c r="F11" s="96">
        <v>0</v>
      </c>
      <c r="G11" s="96">
        <v>0</v>
      </c>
    </row>
    <row r="12" spans="1:7" ht="20.25" customHeight="1">
      <c r="A12" s="95" t="s">
        <v>616</v>
      </c>
      <c r="B12" s="96">
        <v>6198.93</v>
      </c>
      <c r="C12" s="96">
        <v>1700.7165000000002</v>
      </c>
      <c r="D12" s="96">
        <v>4498.2135000000007</v>
      </c>
      <c r="E12" s="100">
        <v>15306</v>
      </c>
      <c r="F12" s="101">
        <v>4199.3</v>
      </c>
      <c r="G12" s="99">
        <v>11106.7</v>
      </c>
    </row>
    <row r="13" spans="1:7" ht="20.25" customHeight="1">
      <c r="A13" s="95" t="s">
        <v>827</v>
      </c>
      <c r="B13" s="96">
        <v>8012.1554999999998</v>
      </c>
      <c r="C13" s="96">
        <v>4705.1037000000006</v>
      </c>
      <c r="D13" s="96">
        <v>3307.0680000000002</v>
      </c>
      <c r="E13" s="98">
        <v>19783.099999999999</v>
      </c>
      <c r="F13" s="101">
        <v>11617.54</v>
      </c>
      <c r="G13" s="99">
        <v>8165.6</v>
      </c>
    </row>
    <row r="14" spans="1:7" ht="20.25" customHeight="1">
      <c r="A14" s="95" t="s">
        <v>601</v>
      </c>
      <c r="B14" s="96">
        <v>1789.6950000000002</v>
      </c>
      <c r="C14" s="96">
        <v>718.06500000000005</v>
      </c>
      <c r="D14" s="96">
        <v>1071.6300000000001</v>
      </c>
      <c r="E14" s="98">
        <v>4419</v>
      </c>
      <c r="F14" s="101">
        <v>1773</v>
      </c>
      <c r="G14" s="99">
        <v>2646</v>
      </c>
    </row>
    <row r="15" spans="1:7" ht="20.25" customHeight="1">
      <c r="A15" s="95" t="s">
        <v>731</v>
      </c>
      <c r="B15" s="96">
        <v>456.03000000000003</v>
      </c>
      <c r="C15" s="96">
        <v>193.59</v>
      </c>
      <c r="D15" s="96">
        <v>262.44</v>
      </c>
      <c r="E15" s="98">
        <v>1126</v>
      </c>
      <c r="F15" s="101">
        <v>478</v>
      </c>
      <c r="G15" s="99">
        <v>648</v>
      </c>
    </row>
    <row r="16" spans="1:7" ht="20.25" customHeight="1">
      <c r="A16" s="95" t="s">
        <v>438</v>
      </c>
      <c r="B16" s="96">
        <v>7062.7545000000009</v>
      </c>
      <c r="C16" s="96">
        <v>2401.1235000000001</v>
      </c>
      <c r="D16" s="96">
        <v>3022.0290000000005</v>
      </c>
      <c r="E16" s="98">
        <v>17438.900000000001</v>
      </c>
      <c r="F16" s="101">
        <v>5928.7</v>
      </c>
      <c r="G16" s="99">
        <v>7461.8</v>
      </c>
    </row>
    <row r="17" spans="1:7" ht="20.25" customHeight="1">
      <c r="A17" s="95" t="s">
        <v>237</v>
      </c>
      <c r="B17" s="102" t="s">
        <v>730</v>
      </c>
      <c r="C17" s="96">
        <v>0</v>
      </c>
      <c r="D17" s="96">
        <v>0</v>
      </c>
      <c r="E17" s="102" t="s">
        <v>730</v>
      </c>
      <c r="F17" s="96">
        <v>0</v>
      </c>
      <c r="G17" s="96">
        <v>0</v>
      </c>
    </row>
    <row r="18" spans="1:7" ht="20.25" customHeight="1">
      <c r="A18" s="95" t="s">
        <v>597</v>
      </c>
      <c r="B18" s="96">
        <v>1697.5980000000002</v>
      </c>
      <c r="C18" s="96">
        <v>1472.9850000000001</v>
      </c>
      <c r="D18" s="96">
        <v>224.61300000000003</v>
      </c>
      <c r="E18" s="98">
        <v>4191.6000000000004</v>
      </c>
      <c r="F18" s="101">
        <v>3637</v>
      </c>
      <c r="G18" s="99">
        <v>554.6</v>
      </c>
    </row>
    <row r="19" spans="1:7" ht="20.25" customHeight="1">
      <c r="A19" s="95" t="s">
        <v>600</v>
      </c>
      <c r="B19" s="96">
        <v>6924.5685000000003</v>
      </c>
      <c r="C19" s="96">
        <v>6421.9635000000007</v>
      </c>
      <c r="D19" s="96">
        <v>502.60500000000002</v>
      </c>
      <c r="E19" s="98">
        <v>17097.7</v>
      </c>
      <c r="F19" s="101">
        <v>15856.7</v>
      </c>
      <c r="G19" s="99">
        <v>1241</v>
      </c>
    </row>
    <row r="20" spans="1:7" ht="20.25" customHeight="1">
      <c r="A20" s="95" t="s">
        <v>621</v>
      </c>
      <c r="B20" s="96">
        <v>6797.9655000000002</v>
      </c>
      <c r="C20" s="96">
        <v>4686.174</v>
      </c>
      <c r="D20" s="96">
        <v>2111.7915000000003</v>
      </c>
      <c r="E20" s="98">
        <v>16785.099999999999</v>
      </c>
      <c r="F20" s="101">
        <v>11570.8</v>
      </c>
      <c r="G20" s="99">
        <v>5214.3</v>
      </c>
    </row>
    <row r="21" spans="1:7" ht="20.25" customHeight="1">
      <c r="A21" s="95" t="s">
        <v>732</v>
      </c>
      <c r="B21" s="96">
        <v>5176.2240000000002</v>
      </c>
      <c r="C21" s="96">
        <v>2720.3445000000002</v>
      </c>
      <c r="D21" s="96">
        <v>2455.8795</v>
      </c>
      <c r="E21" s="98">
        <v>12780.8</v>
      </c>
      <c r="F21" s="101">
        <v>6716.9</v>
      </c>
      <c r="G21" s="99">
        <v>6063.9</v>
      </c>
    </row>
    <row r="22" spans="1:7" ht="20.25" customHeight="1">
      <c r="A22" s="95" t="s">
        <v>733</v>
      </c>
      <c r="B22" s="96">
        <v>760.79250000000002</v>
      </c>
      <c r="C22" s="96">
        <v>536.74649999999997</v>
      </c>
      <c r="D22" s="96">
        <v>224.04600000000002</v>
      </c>
      <c r="E22" s="98">
        <v>1878.5</v>
      </c>
      <c r="F22" s="101">
        <v>1325.3</v>
      </c>
      <c r="G22" s="99">
        <v>553.20000000000005</v>
      </c>
    </row>
    <row r="23" spans="1:7" ht="20.25" customHeight="1">
      <c r="A23" s="95" t="s">
        <v>628</v>
      </c>
      <c r="B23" s="96">
        <v>4628.7044999999998</v>
      </c>
      <c r="C23" s="96">
        <v>1928.0835</v>
      </c>
      <c r="D23" s="96">
        <v>2792.07</v>
      </c>
      <c r="E23" s="98">
        <v>11428.9</v>
      </c>
      <c r="F23" s="101">
        <v>4760.7</v>
      </c>
      <c r="G23" s="99">
        <v>6894</v>
      </c>
    </row>
    <row r="24" spans="1:7" ht="20.25" customHeight="1">
      <c r="A24" s="95" t="s">
        <v>734</v>
      </c>
      <c r="B24" s="96">
        <v>3358.7460000000005</v>
      </c>
      <c r="C24" s="96">
        <v>816.03450000000009</v>
      </c>
      <c r="D24" s="96">
        <v>2542.7115000000003</v>
      </c>
      <c r="E24" s="98">
        <v>8293.2000000000007</v>
      </c>
      <c r="F24" s="101">
        <v>2014.9</v>
      </c>
      <c r="G24" s="99">
        <v>6278.3</v>
      </c>
    </row>
    <row r="25" spans="1:7" ht="20.25" customHeight="1">
      <c r="A25" s="95" t="s">
        <v>626</v>
      </c>
      <c r="B25" s="96">
        <v>5046.9075000000003</v>
      </c>
      <c r="C25" s="96">
        <v>3971.4300000000003</v>
      </c>
      <c r="D25" s="96">
        <v>884.19600000000003</v>
      </c>
      <c r="E25" s="98">
        <v>12461.5</v>
      </c>
      <c r="F25" s="101">
        <v>9806</v>
      </c>
      <c r="G25" s="99">
        <v>2183.1999999999998</v>
      </c>
    </row>
    <row r="26" spans="1:7" ht="20.25" customHeight="1">
      <c r="A26" s="95" t="s">
        <v>735</v>
      </c>
      <c r="B26" s="96">
        <v>1738.6650000000002</v>
      </c>
      <c r="C26" s="96">
        <v>0</v>
      </c>
      <c r="D26" s="96">
        <v>1738.6650000000002</v>
      </c>
      <c r="E26" s="98">
        <v>4293</v>
      </c>
      <c r="F26" s="96">
        <v>0</v>
      </c>
      <c r="G26" s="99">
        <v>4293</v>
      </c>
    </row>
    <row r="27" spans="1:7" ht="20.25" customHeight="1">
      <c r="A27" s="95" t="s">
        <v>736</v>
      </c>
      <c r="B27" s="96">
        <v>934.74</v>
      </c>
      <c r="C27" s="96">
        <v>704.29500000000007</v>
      </c>
      <c r="D27" s="96">
        <v>230.44500000000002</v>
      </c>
      <c r="E27" s="98">
        <v>2308</v>
      </c>
      <c r="F27" s="101">
        <v>1739</v>
      </c>
      <c r="G27" s="99">
        <v>569</v>
      </c>
    </row>
    <row r="28" spans="1:7" ht="20.25" customHeight="1">
      <c r="A28" s="95" t="s">
        <v>615</v>
      </c>
      <c r="B28" s="96">
        <v>1463.7915000000003</v>
      </c>
      <c r="C28" s="96">
        <v>663.47100000000012</v>
      </c>
      <c r="D28" s="96">
        <v>800.32050000000004</v>
      </c>
      <c r="E28" s="98">
        <v>3614.3</v>
      </c>
      <c r="F28" s="101">
        <v>1638.2</v>
      </c>
      <c r="G28" s="99">
        <v>1976.1</v>
      </c>
    </row>
    <row r="29" spans="1:7" ht="20.25" customHeight="1">
      <c r="A29" s="95" t="s">
        <v>737</v>
      </c>
      <c r="B29" s="96">
        <v>112.9545</v>
      </c>
      <c r="C29" s="96">
        <v>83.875500000000002</v>
      </c>
      <c r="D29" s="96">
        <v>29.079000000000001</v>
      </c>
      <c r="E29" s="98">
        <v>278.89999999999998</v>
      </c>
      <c r="F29" s="101">
        <v>207.1</v>
      </c>
      <c r="G29" s="99">
        <v>71.8</v>
      </c>
    </row>
    <row r="30" spans="1:7" ht="20.25" customHeight="1">
      <c r="A30" s="95" t="s">
        <v>738</v>
      </c>
      <c r="B30" s="96">
        <v>1386.6390000000001</v>
      </c>
      <c r="C30" s="96">
        <v>872.58465000000012</v>
      </c>
      <c r="D30" s="96">
        <v>514.47149999999999</v>
      </c>
      <c r="E30" s="98">
        <v>3423.8</v>
      </c>
      <c r="F30" s="101">
        <v>2154.5300000000002</v>
      </c>
      <c r="G30" s="99">
        <v>1270.3</v>
      </c>
    </row>
    <row r="31" spans="1:7" ht="20.25" customHeight="1">
      <c r="A31" s="95" t="s">
        <v>629</v>
      </c>
      <c r="B31" s="96">
        <v>2131.4744999999998</v>
      </c>
      <c r="C31" s="96">
        <v>190.87650000000002</v>
      </c>
      <c r="D31" s="96">
        <v>2131.4744999999998</v>
      </c>
      <c r="E31" s="98">
        <v>5262.9</v>
      </c>
      <c r="F31" s="101">
        <v>471.3</v>
      </c>
      <c r="G31" s="99">
        <v>5262.9</v>
      </c>
    </row>
  </sheetData>
  <mergeCells count="3">
    <mergeCell ref="A6:A7"/>
    <mergeCell ref="E6:E7"/>
    <mergeCell ref="B6:B7"/>
  </mergeCells>
  <pageMargins left="0.7" right="0.7" top="0.75" bottom="0.75" header="0.3" footer="0.3"/>
  <pageSetup paperSize="3" scale="84"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6D99-28E5-446D-A35E-352B4A673039}">
  <dimension ref="A1:AG41"/>
  <sheetViews>
    <sheetView topLeftCell="I1" zoomScaleNormal="100" workbookViewId="0">
      <pane ySplit="5" topLeftCell="A15" activePane="bottomLeft" state="frozen"/>
      <selection activeCell="J33" sqref="J33"/>
      <selection pane="bottomLeft" activeCell="T38" sqref="T38"/>
    </sheetView>
  </sheetViews>
  <sheetFormatPr defaultColWidth="9.140625" defaultRowHeight="15"/>
  <cols>
    <col min="1" max="1" width="9.85546875" customWidth="1"/>
    <col min="2" max="2" width="20.7109375" customWidth="1"/>
    <col min="3" max="3" width="6.140625" bestFit="1" customWidth="1"/>
    <col min="4" max="4" width="12.42578125" customWidth="1"/>
    <col min="5" max="5" width="8.5703125" bestFit="1" customWidth="1"/>
    <col min="6" max="6" width="9.28515625" bestFit="1" customWidth="1"/>
    <col min="7" max="7" width="7.140625" bestFit="1" customWidth="1"/>
    <col min="8" max="8" width="7" bestFit="1" customWidth="1"/>
    <col min="9" max="9" width="12.85546875" customWidth="1"/>
    <col min="10" max="10" width="11.140625" customWidth="1"/>
    <col min="11" max="11" width="12.140625" customWidth="1"/>
    <col min="12" max="12" width="11.140625" customWidth="1"/>
    <col min="13" max="13" width="10.7109375" customWidth="1"/>
    <col min="14" max="14" width="10" customWidth="1"/>
    <col min="15" max="15" width="9" customWidth="1"/>
    <col min="16" max="16" width="9.7109375" bestFit="1" customWidth="1"/>
    <col min="17" max="17" width="11.85546875" bestFit="1" customWidth="1"/>
    <col min="18" max="18" width="8.7109375" customWidth="1"/>
    <col min="19" max="19" width="7.140625" customWidth="1"/>
    <col min="20" max="20" width="8.5703125" bestFit="1" customWidth="1"/>
    <col min="21" max="21" width="8.28515625" bestFit="1" customWidth="1"/>
    <col min="22" max="22" width="9.85546875" bestFit="1" customWidth="1"/>
    <col min="23" max="23" width="13.28515625" customWidth="1"/>
    <col min="24" max="24" width="10" customWidth="1"/>
    <col min="25" max="25" width="11.42578125" customWidth="1"/>
    <col min="26" max="26" width="11.85546875" customWidth="1"/>
    <col min="27" max="27" width="13.28515625" customWidth="1"/>
    <col min="28" max="28" width="11.28515625" customWidth="1"/>
    <col min="29" max="29" width="8.5703125" customWidth="1"/>
    <col min="30" max="30" width="11.140625" customWidth="1"/>
    <col min="31" max="31" width="7.5703125" bestFit="1" customWidth="1"/>
    <col min="32" max="32" width="9.140625" customWidth="1"/>
    <col min="33" max="33" width="10.5703125" customWidth="1"/>
  </cols>
  <sheetData>
    <row r="1" spans="1:33">
      <c r="A1" t="s">
        <v>830</v>
      </c>
      <c r="B1" t="s">
        <v>959</v>
      </c>
    </row>
    <row r="2" spans="1:33" ht="17.25">
      <c r="B2" t="s">
        <v>946</v>
      </c>
    </row>
    <row r="3" spans="1:33" ht="30" customHeight="1">
      <c r="K3" s="374" t="s">
        <v>1003</v>
      </c>
      <c r="L3" s="374"/>
      <c r="M3" s="374"/>
      <c r="N3" s="374"/>
      <c r="O3" s="374"/>
      <c r="P3" s="374"/>
      <c r="Q3" s="374"/>
      <c r="R3" s="374"/>
      <c r="S3" s="374"/>
      <c r="T3" s="374"/>
      <c r="U3" s="374"/>
      <c r="V3" s="374"/>
      <c r="W3" s="374"/>
      <c r="X3" s="403" t="s">
        <v>954</v>
      </c>
      <c r="Y3" s="404"/>
      <c r="Z3" s="405"/>
      <c r="AA3" s="403" t="s">
        <v>711</v>
      </c>
      <c r="AB3" s="404"/>
      <c r="AC3" s="404"/>
      <c r="AD3" s="404"/>
      <c r="AE3" s="404"/>
      <c r="AF3" s="404"/>
      <c r="AG3" s="405"/>
    </row>
    <row r="4" spans="1:33" ht="27.75" customHeight="1">
      <c r="K4" s="103" t="s">
        <v>211</v>
      </c>
      <c r="L4" s="413" t="s">
        <v>705</v>
      </c>
      <c r="M4" s="413"/>
      <c r="N4" s="413"/>
      <c r="O4" s="413"/>
      <c r="P4" s="413"/>
      <c r="Q4" s="413" t="s">
        <v>633</v>
      </c>
      <c r="R4" s="413"/>
      <c r="S4" s="413"/>
      <c r="T4" s="413"/>
      <c r="U4" s="413"/>
      <c r="V4" s="413"/>
      <c r="W4" s="409" t="s">
        <v>709</v>
      </c>
      <c r="X4" s="411" t="s">
        <v>211</v>
      </c>
      <c r="Y4" s="411" t="s">
        <v>705</v>
      </c>
      <c r="Z4" s="411" t="s">
        <v>633</v>
      </c>
      <c r="AA4" s="103" t="s">
        <v>211</v>
      </c>
      <c r="AB4" s="406" t="s">
        <v>705</v>
      </c>
      <c r="AC4" s="407"/>
      <c r="AD4" s="406" t="s">
        <v>633</v>
      </c>
      <c r="AE4" s="408"/>
      <c r="AF4" s="408"/>
      <c r="AG4" s="407"/>
    </row>
    <row r="5" spans="1:33" ht="48" customHeight="1">
      <c r="A5" s="158" t="s">
        <v>668</v>
      </c>
      <c r="B5" s="158" t="s">
        <v>703</v>
      </c>
      <c r="C5" s="158" t="s">
        <v>321</v>
      </c>
      <c r="D5" s="158" t="s">
        <v>199</v>
      </c>
      <c r="E5" s="158" t="s">
        <v>635</v>
      </c>
      <c r="F5" s="158" t="s">
        <v>636</v>
      </c>
      <c r="G5" s="158" t="s">
        <v>669</v>
      </c>
      <c r="H5" s="158" t="s">
        <v>670</v>
      </c>
      <c r="I5" s="103" t="s">
        <v>1004</v>
      </c>
      <c r="J5" s="175" t="s">
        <v>704</v>
      </c>
      <c r="K5" s="104" t="s">
        <v>706</v>
      </c>
      <c r="L5" s="104" t="s">
        <v>641</v>
      </c>
      <c r="M5" s="104" t="s">
        <v>947</v>
      </c>
      <c r="N5" s="104" t="s">
        <v>707</v>
      </c>
      <c r="O5" s="104" t="s">
        <v>706</v>
      </c>
      <c r="P5" s="104" t="s">
        <v>643</v>
      </c>
      <c r="Q5" s="105" t="s">
        <v>641</v>
      </c>
      <c r="R5" s="105" t="s">
        <v>644</v>
      </c>
      <c r="S5" s="104" t="s">
        <v>642</v>
      </c>
      <c r="T5" s="104" t="s">
        <v>707</v>
      </c>
      <c r="U5" s="104" t="s">
        <v>708</v>
      </c>
      <c r="V5" s="104" t="s">
        <v>643</v>
      </c>
      <c r="W5" s="410"/>
      <c r="X5" s="412"/>
      <c r="Y5" s="412"/>
      <c r="Z5" s="412"/>
      <c r="AA5" s="106" t="s">
        <v>706</v>
      </c>
      <c r="AB5" s="106" t="s">
        <v>947</v>
      </c>
      <c r="AC5" s="106" t="s">
        <v>707</v>
      </c>
      <c r="AD5" s="106" t="s">
        <v>641</v>
      </c>
      <c r="AE5" s="106" t="s">
        <v>644</v>
      </c>
      <c r="AF5" s="106" t="s">
        <v>707</v>
      </c>
      <c r="AG5" s="106" t="s">
        <v>643</v>
      </c>
    </row>
    <row r="6" spans="1:33">
      <c r="A6" s="120">
        <v>3</v>
      </c>
      <c r="B6" s="87" t="s">
        <v>645</v>
      </c>
      <c r="C6" s="89" t="s">
        <v>343</v>
      </c>
      <c r="D6" s="87" t="s">
        <v>671</v>
      </c>
      <c r="E6" s="116">
        <v>31.006900000342501</v>
      </c>
      <c r="F6" s="116">
        <v>-88.010300000330204</v>
      </c>
      <c r="G6" s="117">
        <v>1954</v>
      </c>
      <c r="H6" s="117"/>
      <c r="I6" s="118">
        <v>4207010.0556199998</v>
      </c>
      <c r="J6" s="119" t="s">
        <v>592</v>
      </c>
      <c r="K6" s="107">
        <v>0</v>
      </c>
      <c r="L6" s="107">
        <v>0</v>
      </c>
      <c r="M6" s="107">
        <v>15.840269979999999</v>
      </c>
      <c r="N6" s="107">
        <v>0</v>
      </c>
      <c r="O6" s="107">
        <v>0</v>
      </c>
      <c r="P6" s="107">
        <v>0</v>
      </c>
      <c r="Q6" s="107">
        <v>2920.3621047000001</v>
      </c>
      <c r="R6" s="107">
        <v>118.78252048</v>
      </c>
      <c r="S6" s="107">
        <v>0</v>
      </c>
      <c r="T6" s="107">
        <v>0</v>
      </c>
      <c r="U6" s="107">
        <v>0</v>
      </c>
      <c r="V6" s="107">
        <v>3046.6225099200005</v>
      </c>
      <c r="W6" s="108">
        <v>6101.6074050800007</v>
      </c>
      <c r="X6" s="107">
        <v>0</v>
      </c>
      <c r="Y6" s="107">
        <v>0.25960814795805942</v>
      </c>
      <c r="Z6" s="107">
        <v>99.740391852041938</v>
      </c>
      <c r="AA6" s="109">
        <v>0</v>
      </c>
      <c r="AB6" s="109">
        <v>0.3</v>
      </c>
      <c r="AC6" s="109">
        <v>0</v>
      </c>
      <c r="AD6" s="107">
        <v>47.9</v>
      </c>
      <c r="AE6" s="107">
        <v>1.9</v>
      </c>
      <c r="AF6" s="107">
        <v>0</v>
      </c>
      <c r="AG6" s="107">
        <v>49.9</v>
      </c>
    </row>
    <row r="7" spans="1:33">
      <c r="A7" s="125">
        <v>10</v>
      </c>
      <c r="B7" s="87" t="s">
        <v>672</v>
      </c>
      <c r="C7" s="89" t="s">
        <v>343</v>
      </c>
      <c r="D7" s="87" t="s">
        <v>673</v>
      </c>
      <c r="E7" s="116">
        <v>32.601700000000001</v>
      </c>
      <c r="F7" s="116">
        <v>-87.781099999999995</v>
      </c>
      <c r="G7" s="89">
        <v>1965</v>
      </c>
      <c r="H7" s="89">
        <v>2016</v>
      </c>
      <c r="I7" s="118">
        <v>1413981.55008</v>
      </c>
      <c r="J7" s="87" t="s">
        <v>674</v>
      </c>
      <c r="K7" s="107">
        <v>0</v>
      </c>
      <c r="L7" s="107">
        <v>0</v>
      </c>
      <c r="M7" s="107">
        <v>9.9091271400000007</v>
      </c>
      <c r="N7" s="107">
        <v>0</v>
      </c>
      <c r="O7" s="107">
        <v>0</v>
      </c>
      <c r="P7" s="107">
        <v>0</v>
      </c>
      <c r="Q7" s="107">
        <v>3007.8850167399996</v>
      </c>
      <c r="R7" s="107">
        <v>538.23987298000009</v>
      </c>
      <c r="S7" s="107">
        <v>0</v>
      </c>
      <c r="T7" s="107">
        <v>0</v>
      </c>
      <c r="U7" s="107">
        <v>0</v>
      </c>
      <c r="V7" s="107">
        <v>99.549397299999995</v>
      </c>
      <c r="W7" s="108">
        <v>3655.5834141599994</v>
      </c>
      <c r="X7" s="107">
        <v>0</v>
      </c>
      <c r="Y7" s="107">
        <v>0.27106828151196694</v>
      </c>
      <c r="Z7" s="107">
        <v>99.728931718488028</v>
      </c>
      <c r="AA7" s="109">
        <v>0</v>
      </c>
      <c r="AB7" s="109">
        <v>0.3</v>
      </c>
      <c r="AC7" s="109">
        <v>0</v>
      </c>
      <c r="AD7" s="107">
        <v>82.3</v>
      </c>
      <c r="AE7" s="107">
        <v>14.7</v>
      </c>
      <c r="AF7" s="107">
        <v>0</v>
      </c>
      <c r="AG7" s="107">
        <v>2.7</v>
      </c>
    </row>
    <row r="8" spans="1:33">
      <c r="A8" s="120">
        <v>56</v>
      </c>
      <c r="B8" s="87" t="s">
        <v>646</v>
      </c>
      <c r="C8" s="89" t="s">
        <v>343</v>
      </c>
      <c r="D8" s="87" t="s">
        <v>675</v>
      </c>
      <c r="E8" s="116">
        <v>31.488019000000001</v>
      </c>
      <c r="F8" s="116">
        <v>-87.910747000000001</v>
      </c>
      <c r="G8" s="117">
        <v>1969</v>
      </c>
      <c r="H8" s="117">
        <v>2019</v>
      </c>
      <c r="I8" s="118">
        <v>1412800.40172</v>
      </c>
      <c r="J8" s="120" t="s">
        <v>674</v>
      </c>
      <c r="K8" s="107">
        <v>0</v>
      </c>
      <c r="L8" s="107">
        <v>0</v>
      </c>
      <c r="M8" s="107">
        <v>0</v>
      </c>
      <c r="N8" s="107">
        <v>0</v>
      </c>
      <c r="O8" s="107">
        <v>0</v>
      </c>
      <c r="P8" s="107">
        <v>0</v>
      </c>
      <c r="Q8" s="107">
        <v>2493.5584085599999</v>
      </c>
      <c r="R8" s="107">
        <v>1008.9619672799998</v>
      </c>
      <c r="S8" s="107">
        <v>0</v>
      </c>
      <c r="T8" s="107">
        <v>0</v>
      </c>
      <c r="U8" s="107">
        <v>0</v>
      </c>
      <c r="V8" s="107">
        <v>192.00373981999999</v>
      </c>
      <c r="W8" s="108">
        <v>3694.52411566</v>
      </c>
      <c r="X8" s="107">
        <v>0</v>
      </c>
      <c r="Y8" s="107">
        <v>0</v>
      </c>
      <c r="Z8" s="107">
        <v>100</v>
      </c>
      <c r="AA8" s="109">
        <v>0</v>
      </c>
      <c r="AB8" s="109">
        <v>0</v>
      </c>
      <c r="AC8" s="109">
        <v>0</v>
      </c>
      <c r="AD8" s="107">
        <v>67.5</v>
      </c>
      <c r="AE8" s="107">
        <v>27.3</v>
      </c>
      <c r="AF8" s="107">
        <v>0</v>
      </c>
      <c r="AG8" s="107">
        <v>5.2</v>
      </c>
    </row>
    <row r="9" spans="1:33">
      <c r="A9" s="120">
        <v>6009</v>
      </c>
      <c r="B9" s="87" t="s">
        <v>647</v>
      </c>
      <c r="C9" s="89" t="s">
        <v>342</v>
      </c>
      <c r="D9" s="87" t="s">
        <v>676</v>
      </c>
      <c r="E9" s="116">
        <v>34.422799999923498</v>
      </c>
      <c r="F9" s="116">
        <v>-92.140600000119406</v>
      </c>
      <c r="G9" s="117">
        <v>1980</v>
      </c>
      <c r="H9" s="117"/>
      <c r="I9" s="118">
        <v>0</v>
      </c>
      <c r="J9" s="119" t="s">
        <v>592</v>
      </c>
      <c r="K9" s="107">
        <v>20.281823259999999</v>
      </c>
      <c r="L9" s="107">
        <v>0</v>
      </c>
      <c r="M9" s="107">
        <v>7489.7978277600005</v>
      </c>
      <c r="N9" s="107">
        <v>1510.5717262200001</v>
      </c>
      <c r="O9" s="107">
        <v>0</v>
      </c>
      <c r="P9" s="107">
        <v>0</v>
      </c>
      <c r="Q9" s="107">
        <v>0</v>
      </c>
      <c r="R9" s="107">
        <v>0</v>
      </c>
      <c r="S9" s="107">
        <v>0</v>
      </c>
      <c r="T9" s="107">
        <v>0</v>
      </c>
      <c r="U9" s="107">
        <v>0</v>
      </c>
      <c r="V9" s="107">
        <v>0</v>
      </c>
      <c r="W9" s="108">
        <v>9020.6513772400012</v>
      </c>
      <c r="X9" s="110">
        <v>0.22483767980628375</v>
      </c>
      <c r="Y9" s="110">
        <v>99.775162320193715</v>
      </c>
      <c r="Z9" s="110">
        <v>0</v>
      </c>
      <c r="AA9" s="109">
        <v>0.2</v>
      </c>
      <c r="AB9" s="109">
        <v>83</v>
      </c>
      <c r="AC9" s="109">
        <v>16.7</v>
      </c>
      <c r="AD9" s="107">
        <v>0</v>
      </c>
      <c r="AE9" s="107">
        <v>0</v>
      </c>
      <c r="AF9" s="107">
        <v>0</v>
      </c>
      <c r="AG9" s="107">
        <v>0</v>
      </c>
    </row>
    <row r="10" spans="1:33">
      <c r="A10" s="120">
        <v>6641</v>
      </c>
      <c r="B10" s="87" t="s">
        <v>648</v>
      </c>
      <c r="C10" s="89" t="s">
        <v>342</v>
      </c>
      <c r="D10" s="87" t="s">
        <v>677</v>
      </c>
      <c r="E10" s="116">
        <v>35.6784420003343</v>
      </c>
      <c r="F10" s="116">
        <v>-91.408761000322997</v>
      </c>
      <c r="G10" s="117">
        <v>1983</v>
      </c>
      <c r="H10" s="117"/>
      <c r="I10" s="118">
        <v>6014505.4245600002</v>
      </c>
      <c r="J10" s="119" t="s">
        <v>592</v>
      </c>
      <c r="K10" s="107">
        <v>0</v>
      </c>
      <c r="L10" s="107">
        <v>0</v>
      </c>
      <c r="M10" s="107">
        <v>6757.20824748</v>
      </c>
      <c r="N10" s="107">
        <v>1355.3659287399996</v>
      </c>
      <c r="O10" s="107">
        <v>0</v>
      </c>
      <c r="P10" s="107">
        <v>0</v>
      </c>
      <c r="Q10" s="107">
        <v>0</v>
      </c>
      <c r="R10" s="107">
        <v>0</v>
      </c>
      <c r="S10" s="107">
        <v>0</v>
      </c>
      <c r="T10" s="107">
        <v>0</v>
      </c>
      <c r="U10" s="107">
        <v>0</v>
      </c>
      <c r="V10" s="107">
        <v>0</v>
      </c>
      <c r="W10" s="108">
        <v>8112.5741762199996</v>
      </c>
      <c r="X10" s="110">
        <v>0</v>
      </c>
      <c r="Y10" s="110">
        <v>100</v>
      </c>
      <c r="Z10" s="110">
        <v>0</v>
      </c>
      <c r="AA10" s="109">
        <v>0</v>
      </c>
      <c r="AB10" s="109">
        <v>83.3</v>
      </c>
      <c r="AC10" s="109">
        <v>16.7</v>
      </c>
      <c r="AD10" s="107">
        <v>0</v>
      </c>
      <c r="AE10" s="107">
        <v>0</v>
      </c>
      <c r="AF10" s="107">
        <v>0</v>
      </c>
      <c r="AG10" s="107">
        <v>0</v>
      </c>
    </row>
    <row r="11" spans="1:33">
      <c r="A11" s="120">
        <v>56456</v>
      </c>
      <c r="B11" s="87" t="s">
        <v>649</v>
      </c>
      <c r="C11" s="89" t="s">
        <v>342</v>
      </c>
      <c r="D11" s="87" t="s">
        <v>436</v>
      </c>
      <c r="E11" s="116">
        <v>35.664399999974499</v>
      </c>
      <c r="F11" s="116">
        <v>-89.948899999864494</v>
      </c>
      <c r="G11" s="117">
        <v>2010</v>
      </c>
      <c r="H11" s="117"/>
      <c r="I11" s="118">
        <v>0</v>
      </c>
      <c r="J11" s="119" t="s">
        <v>592</v>
      </c>
      <c r="K11" s="107">
        <v>0</v>
      </c>
      <c r="L11" s="107">
        <v>0</v>
      </c>
      <c r="M11" s="107">
        <v>620.5337995000001</v>
      </c>
      <c r="N11" s="107">
        <v>579.26164540000002</v>
      </c>
      <c r="O11" s="107">
        <v>0</v>
      </c>
      <c r="P11" s="107">
        <v>0</v>
      </c>
      <c r="Q11" s="107">
        <v>0</v>
      </c>
      <c r="R11" s="107">
        <v>0</v>
      </c>
      <c r="S11" s="107">
        <v>0</v>
      </c>
      <c r="T11" s="107">
        <v>0</v>
      </c>
      <c r="U11" s="107">
        <v>0</v>
      </c>
      <c r="V11" s="107">
        <v>0</v>
      </c>
      <c r="W11" s="108">
        <v>1199.7954449000001</v>
      </c>
      <c r="X11" s="110">
        <v>0</v>
      </c>
      <c r="Y11" s="110">
        <v>100</v>
      </c>
      <c r="Z11" s="110">
        <v>0</v>
      </c>
      <c r="AA11" s="109">
        <v>0</v>
      </c>
      <c r="AB11" s="109">
        <v>51.7</v>
      </c>
      <c r="AC11" s="109">
        <v>48.3</v>
      </c>
      <c r="AD11" s="107">
        <v>0</v>
      </c>
      <c r="AE11" s="107">
        <v>0</v>
      </c>
      <c r="AF11" s="107">
        <v>0</v>
      </c>
      <c r="AG11" s="107">
        <v>0</v>
      </c>
    </row>
    <row r="12" spans="1:33">
      <c r="A12" s="120">
        <v>641</v>
      </c>
      <c r="B12" s="87" t="s">
        <v>650</v>
      </c>
      <c r="C12" s="89" t="s">
        <v>666</v>
      </c>
      <c r="D12" s="87" t="s">
        <v>678</v>
      </c>
      <c r="E12" s="116">
        <v>30.566099999748001</v>
      </c>
      <c r="F12" s="116">
        <v>-87.224399999561498</v>
      </c>
      <c r="G12" s="117">
        <v>1945</v>
      </c>
      <c r="H12" s="117">
        <v>2020</v>
      </c>
      <c r="I12" s="118">
        <v>2280963.4970999998</v>
      </c>
      <c r="J12" s="120" t="s">
        <v>674</v>
      </c>
      <c r="K12" s="107">
        <v>0</v>
      </c>
      <c r="L12" s="107">
        <v>0</v>
      </c>
      <c r="M12" s="107">
        <v>0</v>
      </c>
      <c r="N12" s="107">
        <v>0</v>
      </c>
      <c r="O12" s="107">
        <v>0</v>
      </c>
      <c r="P12" s="107">
        <v>0</v>
      </c>
      <c r="Q12" s="107">
        <v>1032.65297298</v>
      </c>
      <c r="R12" s="107">
        <v>2901.5880146000009</v>
      </c>
      <c r="S12" s="107">
        <v>0</v>
      </c>
      <c r="T12" s="107">
        <v>89.474256220000001</v>
      </c>
      <c r="U12" s="107">
        <v>0</v>
      </c>
      <c r="V12" s="107">
        <v>463.41385222000002</v>
      </c>
      <c r="W12" s="108">
        <v>4487.1290960200004</v>
      </c>
      <c r="X12" s="110">
        <v>0</v>
      </c>
      <c r="Y12" s="110">
        <v>0</v>
      </c>
      <c r="Z12" s="110">
        <v>100</v>
      </c>
      <c r="AA12" s="109">
        <v>0</v>
      </c>
      <c r="AB12" s="109">
        <v>0</v>
      </c>
      <c r="AC12" s="109">
        <v>0</v>
      </c>
      <c r="AD12" s="107">
        <v>23</v>
      </c>
      <c r="AE12" s="107">
        <v>64.7</v>
      </c>
      <c r="AF12" s="107">
        <v>2</v>
      </c>
      <c r="AG12" s="107">
        <v>10.3</v>
      </c>
    </row>
    <row r="13" spans="1:33">
      <c r="A13" s="126">
        <v>642</v>
      </c>
      <c r="B13" s="121" t="s">
        <v>651</v>
      </c>
      <c r="C13" s="117" t="s">
        <v>666</v>
      </c>
      <c r="D13" s="87" t="s">
        <v>679</v>
      </c>
      <c r="E13" s="116">
        <v>30.6692</v>
      </c>
      <c r="F13" s="116">
        <v>-84.886899999999997</v>
      </c>
      <c r="G13" s="117">
        <v>1953</v>
      </c>
      <c r="H13" s="117">
        <v>2015</v>
      </c>
      <c r="I13" s="118">
        <v>300238.47843999998</v>
      </c>
      <c r="J13" s="121" t="s">
        <v>674</v>
      </c>
      <c r="K13" s="107">
        <v>0</v>
      </c>
      <c r="L13" s="107">
        <v>0</v>
      </c>
      <c r="M13" s="107">
        <v>0</v>
      </c>
      <c r="N13" s="107">
        <v>0</v>
      </c>
      <c r="O13" s="107">
        <v>0</v>
      </c>
      <c r="P13" s="107">
        <v>0</v>
      </c>
      <c r="Q13" s="107">
        <v>147.24166425999999</v>
      </c>
      <c r="R13" s="107">
        <v>173.3258108</v>
      </c>
      <c r="S13" s="107">
        <v>0</v>
      </c>
      <c r="T13" s="107">
        <v>0</v>
      </c>
      <c r="U13" s="107">
        <v>0</v>
      </c>
      <c r="V13" s="107">
        <v>3.3429583000000003</v>
      </c>
      <c r="W13" s="108">
        <v>323.91043336000001</v>
      </c>
      <c r="X13" s="110">
        <v>0</v>
      </c>
      <c r="Y13" s="110">
        <v>0</v>
      </c>
      <c r="Z13" s="110">
        <v>100</v>
      </c>
      <c r="AA13" s="109">
        <v>0</v>
      </c>
      <c r="AB13" s="109">
        <v>0</v>
      </c>
      <c r="AC13" s="109">
        <v>0</v>
      </c>
      <c r="AD13" s="107">
        <v>45.5</v>
      </c>
      <c r="AE13" s="107">
        <v>53.5</v>
      </c>
      <c r="AF13" s="107">
        <v>0</v>
      </c>
      <c r="AG13" s="107">
        <v>1</v>
      </c>
    </row>
    <row r="14" spans="1:33">
      <c r="A14" s="120">
        <v>643</v>
      </c>
      <c r="B14" s="87" t="s">
        <v>652</v>
      </c>
      <c r="C14" s="89" t="s">
        <v>666</v>
      </c>
      <c r="D14" s="87" t="s">
        <v>680</v>
      </c>
      <c r="E14" s="116">
        <v>30.2686000002745</v>
      </c>
      <c r="F14" s="116">
        <v>-85.700299999723498</v>
      </c>
      <c r="G14" s="117">
        <v>1965</v>
      </c>
      <c r="H14" s="117">
        <v>2015</v>
      </c>
      <c r="I14" s="118">
        <v>1002812.19406</v>
      </c>
      <c r="J14" s="120" t="s">
        <v>674</v>
      </c>
      <c r="K14" s="107">
        <v>0</v>
      </c>
      <c r="L14" s="107">
        <v>0</v>
      </c>
      <c r="M14" s="107">
        <v>4.2837039599999995</v>
      </c>
      <c r="N14" s="107">
        <v>0</v>
      </c>
      <c r="O14" s="107">
        <v>0</v>
      </c>
      <c r="P14" s="107">
        <v>0</v>
      </c>
      <c r="Q14" s="107">
        <v>347.98336184000004</v>
      </c>
      <c r="R14" s="107">
        <v>1040.6660939199999</v>
      </c>
      <c r="S14" s="107">
        <v>0</v>
      </c>
      <c r="T14" s="107">
        <v>56.017457819999997</v>
      </c>
      <c r="U14" s="107">
        <v>0</v>
      </c>
      <c r="V14" s="107">
        <v>412.09649397999999</v>
      </c>
      <c r="W14" s="108">
        <v>1861.0471115199998</v>
      </c>
      <c r="X14" s="110">
        <v>0</v>
      </c>
      <c r="Y14" s="110">
        <v>0.23017708329271194</v>
      </c>
      <c r="Z14" s="110">
        <v>99.769822916707298</v>
      </c>
      <c r="AA14" s="109">
        <v>0</v>
      </c>
      <c r="AB14" s="109">
        <v>0.2</v>
      </c>
      <c r="AC14" s="109">
        <v>0</v>
      </c>
      <c r="AD14" s="107">
        <v>18.7</v>
      </c>
      <c r="AE14" s="107">
        <v>55.9</v>
      </c>
      <c r="AF14" s="107">
        <v>3</v>
      </c>
      <c r="AG14" s="107">
        <v>22.1</v>
      </c>
    </row>
    <row r="15" spans="1:33">
      <c r="A15" s="120">
        <v>51</v>
      </c>
      <c r="B15" s="87" t="s">
        <v>216</v>
      </c>
      <c r="C15" s="89" t="s">
        <v>213</v>
      </c>
      <c r="D15" s="87" t="s">
        <v>589</v>
      </c>
      <c r="E15" s="116">
        <v>32.030555999999997</v>
      </c>
      <c r="F15" s="116">
        <v>-93.569166999999993</v>
      </c>
      <c r="G15" s="117">
        <v>1986</v>
      </c>
      <c r="H15" s="117">
        <v>2021</v>
      </c>
      <c r="I15" s="118">
        <v>3359553.3437399999</v>
      </c>
      <c r="J15" s="120" t="s">
        <v>674</v>
      </c>
      <c r="K15" s="107">
        <v>11903.880790180001</v>
      </c>
      <c r="L15" s="107">
        <v>0</v>
      </c>
      <c r="M15" s="107">
        <v>0</v>
      </c>
      <c r="N15" s="107">
        <v>0</v>
      </c>
      <c r="O15" s="107">
        <v>0</v>
      </c>
      <c r="P15" s="107">
        <v>0</v>
      </c>
      <c r="Q15" s="107">
        <v>0</v>
      </c>
      <c r="R15" s="107">
        <v>0</v>
      </c>
      <c r="S15" s="107">
        <v>0</v>
      </c>
      <c r="T15" s="107">
        <v>0</v>
      </c>
      <c r="U15" s="107">
        <v>0</v>
      </c>
      <c r="V15" s="107">
        <v>0</v>
      </c>
      <c r="W15" s="111">
        <v>11903.880790180001</v>
      </c>
      <c r="X15" s="112">
        <v>100</v>
      </c>
      <c r="Y15" s="112">
        <v>0</v>
      </c>
      <c r="Z15" s="112">
        <v>0</v>
      </c>
      <c r="AA15" s="109">
        <v>100</v>
      </c>
      <c r="AB15" s="109">
        <v>0</v>
      </c>
      <c r="AC15" s="109">
        <v>0</v>
      </c>
      <c r="AD15" s="107">
        <v>0</v>
      </c>
      <c r="AE15" s="107">
        <v>0</v>
      </c>
      <c r="AF15" s="107">
        <v>0</v>
      </c>
      <c r="AG15" s="107">
        <v>0</v>
      </c>
    </row>
    <row r="16" spans="1:33">
      <c r="A16" s="120">
        <v>1393</v>
      </c>
      <c r="B16" s="87" t="s">
        <v>653</v>
      </c>
      <c r="C16" s="89" t="s">
        <v>213</v>
      </c>
      <c r="D16" s="87" t="s">
        <v>681</v>
      </c>
      <c r="E16" s="116">
        <v>30.284399999750701</v>
      </c>
      <c r="F16" s="116">
        <v>-93.291099999601499</v>
      </c>
      <c r="G16" s="117">
        <v>1960</v>
      </c>
      <c r="H16" s="117"/>
      <c r="I16" s="118">
        <v>2242510.8584400001</v>
      </c>
      <c r="J16" s="119" t="s">
        <v>592</v>
      </c>
      <c r="K16" s="107">
        <v>0.79196813999999993</v>
      </c>
      <c r="L16" s="107">
        <v>0</v>
      </c>
      <c r="M16" s="107">
        <v>2863.1272113199993</v>
      </c>
      <c r="N16" s="107">
        <v>668.82026936000011</v>
      </c>
      <c r="O16" s="107">
        <v>0</v>
      </c>
      <c r="P16" s="107">
        <v>0.12428366</v>
      </c>
      <c r="Q16" s="107">
        <v>0</v>
      </c>
      <c r="R16" s="107">
        <v>0</v>
      </c>
      <c r="S16" s="107">
        <v>0</v>
      </c>
      <c r="T16" s="107">
        <v>0</v>
      </c>
      <c r="U16" s="107">
        <v>0</v>
      </c>
      <c r="V16" s="107">
        <v>0</v>
      </c>
      <c r="W16" s="108">
        <v>3532.8637324799993</v>
      </c>
      <c r="X16" s="113">
        <v>2.2417172015973971E-2</v>
      </c>
      <c r="Y16" s="113">
        <v>99.977582827984023</v>
      </c>
      <c r="Z16" s="113">
        <v>0</v>
      </c>
      <c r="AA16" s="109">
        <v>0</v>
      </c>
      <c r="AB16" s="109">
        <v>81</v>
      </c>
      <c r="AC16" s="109">
        <v>18.899999999999999</v>
      </c>
      <c r="AD16" s="107">
        <v>0</v>
      </c>
      <c r="AE16" s="107">
        <v>0</v>
      </c>
      <c r="AF16" s="107">
        <v>0</v>
      </c>
      <c r="AG16" s="107">
        <v>0</v>
      </c>
    </row>
    <row r="17" spans="1:33">
      <c r="A17" s="120">
        <v>6055</v>
      </c>
      <c r="B17" s="87" t="s">
        <v>654</v>
      </c>
      <c r="C17" s="89" t="s">
        <v>213</v>
      </c>
      <c r="D17" s="87" t="s">
        <v>682</v>
      </c>
      <c r="E17" s="116">
        <v>30.726099999766699</v>
      </c>
      <c r="F17" s="116">
        <v>-91.369200000100903</v>
      </c>
      <c r="G17" s="117">
        <v>1981</v>
      </c>
      <c r="H17" s="117"/>
      <c r="I17" s="118">
        <v>6183965.7413799996</v>
      </c>
      <c r="J17" s="119" t="s">
        <v>592</v>
      </c>
      <c r="K17" s="107">
        <v>0</v>
      </c>
      <c r="L17" s="107">
        <v>0</v>
      </c>
      <c r="M17" s="107">
        <v>6994.8331623199983</v>
      </c>
      <c r="N17" s="107">
        <v>1172.5083776800002</v>
      </c>
      <c r="O17" s="107">
        <v>0</v>
      </c>
      <c r="P17" s="107">
        <v>4.2047793000000002</v>
      </c>
      <c r="Q17" s="107">
        <v>61.574842499999995</v>
      </c>
      <c r="R17" s="107">
        <v>0</v>
      </c>
      <c r="S17" s="107">
        <v>0</v>
      </c>
      <c r="T17" s="107">
        <v>5.3160748</v>
      </c>
      <c r="U17" s="107">
        <v>0</v>
      </c>
      <c r="V17" s="107">
        <v>0</v>
      </c>
      <c r="W17" s="108">
        <v>8238.437236599997</v>
      </c>
      <c r="X17" s="110">
        <v>0</v>
      </c>
      <c r="Y17" s="110">
        <v>99.188063034542168</v>
      </c>
      <c r="Z17" s="110">
        <v>0.81193696545785521</v>
      </c>
      <c r="AA17" s="109">
        <v>0</v>
      </c>
      <c r="AB17" s="109">
        <v>84.9</v>
      </c>
      <c r="AC17" s="109">
        <v>14.2</v>
      </c>
      <c r="AD17" s="107">
        <v>0.7</v>
      </c>
      <c r="AE17" s="107">
        <v>0</v>
      </c>
      <c r="AF17" s="107">
        <v>0.1</v>
      </c>
      <c r="AG17" s="107">
        <v>0</v>
      </c>
    </row>
    <row r="18" spans="1:33">
      <c r="A18" s="120">
        <v>6190</v>
      </c>
      <c r="B18" s="87" t="s">
        <v>655</v>
      </c>
      <c r="C18" s="89" t="s">
        <v>213</v>
      </c>
      <c r="D18" s="87" t="s">
        <v>683</v>
      </c>
      <c r="E18" s="116">
        <v>31.3949999997878</v>
      </c>
      <c r="F18" s="116">
        <v>-92.716667000094205</v>
      </c>
      <c r="G18" s="117">
        <v>1975</v>
      </c>
      <c r="H18" s="117"/>
      <c r="I18" s="118">
        <v>1962700.25924</v>
      </c>
      <c r="J18" s="119" t="s">
        <v>592</v>
      </c>
      <c r="K18" s="107">
        <v>15.747737620000001</v>
      </c>
      <c r="L18" s="107">
        <v>0</v>
      </c>
      <c r="M18" s="107">
        <v>2209.2735975999999</v>
      </c>
      <c r="N18" s="107">
        <v>654.27091652000013</v>
      </c>
      <c r="O18" s="107">
        <v>0</v>
      </c>
      <c r="P18" s="107">
        <v>0.43816793999999998</v>
      </c>
      <c r="Q18" s="107">
        <v>0</v>
      </c>
      <c r="R18" s="107">
        <v>309.62325554000006</v>
      </c>
      <c r="S18" s="107">
        <v>4.1621418400000003</v>
      </c>
      <c r="T18" s="107">
        <v>0</v>
      </c>
      <c r="U18" s="107">
        <v>0</v>
      </c>
      <c r="V18" s="107">
        <v>0</v>
      </c>
      <c r="W18" s="108">
        <v>3193.5158170600002</v>
      </c>
      <c r="X18" s="110">
        <v>0.49311600512120246</v>
      </c>
      <c r="Y18" s="110">
        <v>89.681180433188715</v>
      </c>
      <c r="Z18" s="110">
        <v>9.8257035616900659</v>
      </c>
      <c r="AA18" s="109">
        <v>0.5</v>
      </c>
      <c r="AB18" s="109">
        <v>69.2</v>
      </c>
      <c r="AC18" s="109">
        <v>20.5</v>
      </c>
      <c r="AD18" s="107">
        <v>0</v>
      </c>
      <c r="AE18" s="107">
        <v>9.6999999999999993</v>
      </c>
      <c r="AF18" s="107">
        <v>0</v>
      </c>
      <c r="AG18" s="107">
        <v>0</v>
      </c>
    </row>
    <row r="19" spans="1:33">
      <c r="A19" s="125">
        <v>2049</v>
      </c>
      <c r="B19" s="87" t="s">
        <v>684</v>
      </c>
      <c r="C19" s="89" t="s">
        <v>208</v>
      </c>
      <c r="D19" s="87" t="s">
        <v>219</v>
      </c>
      <c r="E19" s="116">
        <v>30.4392</v>
      </c>
      <c r="F19" s="116">
        <v>-89.028599999999997</v>
      </c>
      <c r="G19" s="89">
        <v>1968</v>
      </c>
      <c r="H19" s="89">
        <v>2015</v>
      </c>
      <c r="I19" s="118">
        <v>1465179.16056</v>
      </c>
      <c r="J19" s="87" t="s">
        <v>674</v>
      </c>
      <c r="K19" s="107">
        <v>0</v>
      </c>
      <c r="L19" s="107">
        <v>0</v>
      </c>
      <c r="M19" s="107">
        <v>47.314880080000002</v>
      </c>
      <c r="N19" s="107">
        <v>0</v>
      </c>
      <c r="O19" s="107">
        <v>0</v>
      </c>
      <c r="P19" s="107">
        <v>0</v>
      </c>
      <c r="Q19" s="107">
        <v>370.99579690000002</v>
      </c>
      <c r="R19" s="107">
        <v>2033.4203833199999</v>
      </c>
      <c r="S19" s="107">
        <v>0</v>
      </c>
      <c r="T19" s="107">
        <v>189.57975486000001</v>
      </c>
      <c r="U19" s="107">
        <v>0.91262307999999992</v>
      </c>
      <c r="V19" s="107">
        <v>756.70696057999999</v>
      </c>
      <c r="W19" s="108">
        <v>3398.9303988199999</v>
      </c>
      <c r="X19" s="110">
        <v>0</v>
      </c>
      <c r="Y19" s="110">
        <v>1.3920520436789825</v>
      </c>
      <c r="Z19" s="110">
        <v>98.607947956321013</v>
      </c>
      <c r="AA19" s="109">
        <v>0</v>
      </c>
      <c r="AB19" s="109">
        <v>1.4</v>
      </c>
      <c r="AC19" s="109">
        <v>0</v>
      </c>
      <c r="AD19" s="107">
        <v>10.9</v>
      </c>
      <c r="AE19" s="107">
        <v>59.8</v>
      </c>
      <c r="AF19" s="107">
        <v>5.6</v>
      </c>
      <c r="AG19" s="107">
        <v>22.3</v>
      </c>
    </row>
    <row r="20" spans="1:33">
      <c r="A20" s="120">
        <v>6061</v>
      </c>
      <c r="B20" s="87" t="s">
        <v>656</v>
      </c>
      <c r="C20" s="89" t="s">
        <v>208</v>
      </c>
      <c r="D20" s="87" t="s">
        <v>685</v>
      </c>
      <c r="E20" s="116">
        <v>31.218599999999999</v>
      </c>
      <c r="F20" s="116">
        <v>-89.394000000000005</v>
      </c>
      <c r="G20" s="117">
        <v>1978</v>
      </c>
      <c r="H20" s="117">
        <v>2017</v>
      </c>
      <c r="I20" s="118">
        <v>953657.55293999997</v>
      </c>
      <c r="J20" s="120" t="s">
        <v>674</v>
      </c>
      <c r="K20" s="107">
        <v>0</v>
      </c>
      <c r="L20" s="107">
        <v>0</v>
      </c>
      <c r="M20" s="107">
        <v>0</v>
      </c>
      <c r="N20" s="107">
        <v>0</v>
      </c>
      <c r="O20" s="107">
        <v>0</v>
      </c>
      <c r="P20" s="107">
        <v>0</v>
      </c>
      <c r="Q20" s="107">
        <v>2123.2112453600007</v>
      </c>
      <c r="R20" s="107">
        <v>0</v>
      </c>
      <c r="S20" s="107">
        <v>0</v>
      </c>
      <c r="T20" s="107">
        <v>0</v>
      </c>
      <c r="U20" s="107">
        <v>0</v>
      </c>
      <c r="V20" s="107">
        <v>0</v>
      </c>
      <c r="W20" s="108">
        <v>2123.2112453600007</v>
      </c>
      <c r="X20" s="110">
        <v>0</v>
      </c>
      <c r="Y20" s="110">
        <v>0</v>
      </c>
      <c r="Z20" s="110">
        <v>100</v>
      </c>
      <c r="AA20" s="109">
        <v>0</v>
      </c>
      <c r="AB20" s="109">
        <v>0</v>
      </c>
      <c r="AC20" s="109">
        <v>0</v>
      </c>
      <c r="AD20" s="107">
        <v>100</v>
      </c>
      <c r="AE20" s="107">
        <v>0</v>
      </c>
      <c r="AF20" s="107">
        <v>0</v>
      </c>
      <c r="AG20" s="107">
        <v>0</v>
      </c>
    </row>
    <row r="21" spans="1:33">
      <c r="A21" s="120">
        <v>6073</v>
      </c>
      <c r="B21" s="87" t="s">
        <v>657</v>
      </c>
      <c r="C21" s="89" t="s">
        <v>208</v>
      </c>
      <c r="D21" s="87" t="s">
        <v>679</v>
      </c>
      <c r="E21" s="116">
        <v>30.532199999984002</v>
      </c>
      <c r="F21" s="116">
        <v>-88.555299999590602</v>
      </c>
      <c r="G21" s="117">
        <v>1973</v>
      </c>
      <c r="H21" s="117"/>
      <c r="I21" s="118">
        <v>2909305.3948599999</v>
      </c>
      <c r="J21" s="119" t="s">
        <v>592</v>
      </c>
      <c r="K21" s="107">
        <v>0</v>
      </c>
      <c r="L21" s="107">
        <v>0</v>
      </c>
      <c r="M21" s="107">
        <v>1130.97132702</v>
      </c>
      <c r="N21" s="107">
        <v>124.25463024</v>
      </c>
      <c r="O21" s="107">
        <v>0</v>
      </c>
      <c r="P21" s="107">
        <v>0</v>
      </c>
      <c r="Q21" s="107">
        <v>656.69308712000009</v>
      </c>
      <c r="R21" s="107">
        <v>4.2274588</v>
      </c>
      <c r="S21" s="107">
        <v>2.8458236600000002</v>
      </c>
      <c r="T21" s="107">
        <v>2437.00117864</v>
      </c>
      <c r="U21" s="107">
        <v>0</v>
      </c>
      <c r="V21" s="107">
        <v>111.97504176</v>
      </c>
      <c r="W21" s="108">
        <v>4467.9685472400006</v>
      </c>
      <c r="X21" s="110">
        <v>0</v>
      </c>
      <c r="Y21" s="110">
        <v>28.093885263256634</v>
      </c>
      <c r="Z21" s="110">
        <v>71.906114736743348</v>
      </c>
      <c r="AA21" s="109">
        <v>0</v>
      </c>
      <c r="AB21" s="109">
        <v>25.3</v>
      </c>
      <c r="AC21" s="109">
        <v>2.8</v>
      </c>
      <c r="AD21" s="107">
        <v>14.7</v>
      </c>
      <c r="AE21" s="107">
        <v>0.1</v>
      </c>
      <c r="AF21" s="107">
        <v>54.5</v>
      </c>
      <c r="AG21" s="107">
        <v>2.5</v>
      </c>
    </row>
    <row r="22" spans="1:33">
      <c r="A22" s="120">
        <v>55076</v>
      </c>
      <c r="B22" s="87" t="s">
        <v>658</v>
      </c>
      <c r="C22" s="89" t="s">
        <v>208</v>
      </c>
      <c r="D22" s="87" t="s">
        <v>209</v>
      </c>
      <c r="E22" s="116">
        <v>33.376100000011697</v>
      </c>
      <c r="F22" s="116">
        <v>-89.218299999627007</v>
      </c>
      <c r="G22" s="117">
        <v>2005</v>
      </c>
      <c r="H22" s="117"/>
      <c r="I22" s="118">
        <v>0</v>
      </c>
      <c r="J22" s="119" t="s">
        <v>592</v>
      </c>
      <c r="K22" s="107">
        <v>7267.8018099600004</v>
      </c>
      <c r="L22" s="107">
        <v>0</v>
      </c>
      <c r="M22" s="107">
        <v>0</v>
      </c>
      <c r="N22" s="107">
        <v>0</v>
      </c>
      <c r="O22" s="107">
        <v>0</v>
      </c>
      <c r="P22" s="107">
        <v>0</v>
      </c>
      <c r="Q22" s="107">
        <v>0</v>
      </c>
      <c r="R22" s="107">
        <v>0</v>
      </c>
      <c r="S22" s="107">
        <v>0</v>
      </c>
      <c r="T22" s="107">
        <v>0</v>
      </c>
      <c r="U22" s="107">
        <v>0</v>
      </c>
      <c r="V22" s="107">
        <v>0</v>
      </c>
      <c r="W22" s="108">
        <v>7267.8018099600004</v>
      </c>
      <c r="X22" s="110">
        <v>100</v>
      </c>
      <c r="Y22" s="110">
        <v>0</v>
      </c>
      <c r="Z22" s="110">
        <v>0</v>
      </c>
      <c r="AA22" s="109">
        <v>100</v>
      </c>
      <c r="AB22" s="109">
        <v>0</v>
      </c>
      <c r="AC22" s="109">
        <v>0</v>
      </c>
      <c r="AD22" s="107">
        <v>0</v>
      </c>
      <c r="AE22" s="107">
        <v>0</v>
      </c>
      <c r="AF22" s="107">
        <v>0</v>
      </c>
      <c r="AG22" s="107">
        <v>0</v>
      </c>
    </row>
    <row r="23" spans="1:33">
      <c r="A23" s="120">
        <v>298</v>
      </c>
      <c r="B23" s="87" t="s">
        <v>598</v>
      </c>
      <c r="C23" s="89" t="s">
        <v>218</v>
      </c>
      <c r="D23" s="87" t="s">
        <v>598</v>
      </c>
      <c r="E23" s="116">
        <v>31.421899999747801</v>
      </c>
      <c r="F23" s="116">
        <v>-96.252500000183602</v>
      </c>
      <c r="G23" s="117">
        <v>1985</v>
      </c>
      <c r="H23" s="117"/>
      <c r="I23" s="118">
        <v>8661533.2880799994</v>
      </c>
      <c r="J23" s="119" t="s">
        <v>592</v>
      </c>
      <c r="K23" s="107">
        <v>29137.719863080001</v>
      </c>
      <c r="L23" s="107">
        <v>0</v>
      </c>
      <c r="M23" s="107">
        <v>2801.6104283399991</v>
      </c>
      <c r="N23" s="107">
        <v>57.736563920000002</v>
      </c>
      <c r="O23" s="107">
        <v>0</v>
      </c>
      <c r="P23" s="107">
        <v>0</v>
      </c>
      <c r="Q23" s="107">
        <v>0</v>
      </c>
      <c r="R23" s="107">
        <v>0</v>
      </c>
      <c r="S23" s="107">
        <v>0</v>
      </c>
      <c r="T23" s="107">
        <v>0</v>
      </c>
      <c r="U23" s="107">
        <v>0</v>
      </c>
      <c r="V23" s="107">
        <v>0</v>
      </c>
      <c r="W23" s="108">
        <v>31997.066855339999</v>
      </c>
      <c r="X23" s="110">
        <v>91.063721543017621</v>
      </c>
      <c r="Y23" s="110">
        <v>8.9362784569823841</v>
      </c>
      <c r="Z23" s="110">
        <v>0</v>
      </c>
      <c r="AA23" s="109">
        <v>91.1</v>
      </c>
      <c r="AB23" s="109">
        <v>8.8000000000000007</v>
      </c>
      <c r="AC23" s="109">
        <v>0.2</v>
      </c>
      <c r="AD23" s="107">
        <v>0</v>
      </c>
      <c r="AE23" s="107">
        <v>0</v>
      </c>
      <c r="AF23" s="107">
        <v>0</v>
      </c>
      <c r="AG23" s="107">
        <v>0</v>
      </c>
    </row>
    <row r="24" spans="1:33">
      <c r="A24" s="120">
        <v>3470</v>
      </c>
      <c r="B24" s="87" t="s">
        <v>659</v>
      </c>
      <c r="C24" s="89" t="s">
        <v>218</v>
      </c>
      <c r="D24" s="87" t="s">
        <v>686</v>
      </c>
      <c r="E24" s="116">
        <v>29.482800000096901</v>
      </c>
      <c r="F24" s="116">
        <v>-95.631099999994404</v>
      </c>
      <c r="G24" s="117">
        <v>1958</v>
      </c>
      <c r="H24" s="117"/>
      <c r="I24" s="118">
        <v>9811050.0958399996</v>
      </c>
      <c r="J24" s="119" t="s">
        <v>592</v>
      </c>
      <c r="K24" s="107">
        <v>0</v>
      </c>
      <c r="L24" s="107">
        <v>0</v>
      </c>
      <c r="M24" s="107">
        <v>13363.853644720002</v>
      </c>
      <c r="N24" s="107">
        <v>2370.4250528000002</v>
      </c>
      <c r="O24" s="107">
        <v>0</v>
      </c>
      <c r="P24" s="107">
        <v>0</v>
      </c>
      <c r="Q24" s="107">
        <v>0</v>
      </c>
      <c r="R24" s="107">
        <v>0</v>
      </c>
      <c r="S24" s="107">
        <v>0</v>
      </c>
      <c r="T24" s="107">
        <v>0</v>
      </c>
      <c r="U24" s="107">
        <v>0</v>
      </c>
      <c r="V24" s="107">
        <v>0</v>
      </c>
      <c r="W24" s="108">
        <v>15734.278697520003</v>
      </c>
      <c r="X24" s="110">
        <v>0</v>
      </c>
      <c r="Y24" s="110">
        <v>100</v>
      </c>
      <c r="Z24" s="110">
        <v>0</v>
      </c>
      <c r="AA24" s="109">
        <v>0</v>
      </c>
      <c r="AB24" s="109">
        <v>84.9</v>
      </c>
      <c r="AC24" s="109">
        <v>15.1</v>
      </c>
      <c r="AD24" s="107">
        <v>0</v>
      </c>
      <c r="AE24" s="107">
        <v>0</v>
      </c>
      <c r="AF24" s="107">
        <v>0</v>
      </c>
      <c r="AG24" s="107">
        <v>0</v>
      </c>
    </row>
    <row r="25" spans="1:33">
      <c r="A25" s="120">
        <v>3497</v>
      </c>
      <c r="B25" s="87" t="s">
        <v>597</v>
      </c>
      <c r="C25" s="89" t="s">
        <v>218</v>
      </c>
      <c r="D25" s="87" t="s">
        <v>348</v>
      </c>
      <c r="E25" s="116">
        <v>31.820599999999999</v>
      </c>
      <c r="F25" s="116">
        <v>-96.054400000000001</v>
      </c>
      <c r="G25" s="117">
        <v>1971</v>
      </c>
      <c r="H25" s="117">
        <v>2017</v>
      </c>
      <c r="I25" s="118">
        <v>5406320.1592199998</v>
      </c>
      <c r="J25" s="120" t="s">
        <v>674</v>
      </c>
      <c r="K25" s="107">
        <v>17605.703948240003</v>
      </c>
      <c r="L25" s="107">
        <v>5.8885053799999998</v>
      </c>
      <c r="M25" s="107">
        <v>1988.7027595800002</v>
      </c>
      <c r="N25" s="107">
        <v>0</v>
      </c>
      <c r="O25" s="107">
        <v>6.8147361599999998</v>
      </c>
      <c r="P25" s="107">
        <v>0</v>
      </c>
      <c r="Q25" s="107">
        <v>0</v>
      </c>
      <c r="R25" s="107">
        <v>0</v>
      </c>
      <c r="S25" s="107">
        <v>0</v>
      </c>
      <c r="T25" s="107">
        <v>0</v>
      </c>
      <c r="U25" s="107">
        <v>0</v>
      </c>
      <c r="V25" s="107">
        <v>0</v>
      </c>
      <c r="W25" s="108">
        <v>19607.109949360001</v>
      </c>
      <c r="X25" s="110">
        <v>89.792447707545364</v>
      </c>
      <c r="Y25" s="110">
        <v>10.207552292454649</v>
      </c>
      <c r="Z25" s="110">
        <v>0</v>
      </c>
      <c r="AA25" s="109">
        <v>89.8</v>
      </c>
      <c r="AB25" s="109">
        <v>10.1</v>
      </c>
      <c r="AC25" s="109">
        <v>0</v>
      </c>
      <c r="AD25" s="107">
        <v>0</v>
      </c>
      <c r="AE25" s="107">
        <v>0</v>
      </c>
      <c r="AF25" s="107">
        <v>0</v>
      </c>
      <c r="AG25" s="107">
        <v>0</v>
      </c>
    </row>
    <row r="26" spans="1:33">
      <c r="A26" s="120">
        <v>6136</v>
      </c>
      <c r="B26" s="87" t="s">
        <v>237</v>
      </c>
      <c r="C26" s="89" t="s">
        <v>218</v>
      </c>
      <c r="D26" s="87" t="s">
        <v>221</v>
      </c>
      <c r="E26" s="116">
        <v>30.61994</v>
      </c>
      <c r="F26" s="116">
        <v>-96.081670000000003</v>
      </c>
      <c r="G26" s="117">
        <v>1983</v>
      </c>
      <c r="H26" s="117">
        <v>2018</v>
      </c>
      <c r="I26" s="118">
        <v>3298570.8897799999</v>
      </c>
      <c r="J26" s="120" t="s">
        <v>674</v>
      </c>
      <c r="K26" s="107">
        <v>8179.9087045399992</v>
      </c>
      <c r="L26" s="107">
        <v>0</v>
      </c>
      <c r="M26" s="107">
        <v>1801.78557802</v>
      </c>
      <c r="N26" s="107">
        <v>4.4052660799999996</v>
      </c>
      <c r="O26" s="107">
        <v>0</v>
      </c>
      <c r="P26" s="107">
        <v>0</v>
      </c>
      <c r="Q26" s="107">
        <v>0</v>
      </c>
      <c r="R26" s="107">
        <v>0</v>
      </c>
      <c r="S26" s="107">
        <v>0</v>
      </c>
      <c r="T26" s="107">
        <v>0</v>
      </c>
      <c r="U26" s="107">
        <v>0</v>
      </c>
      <c r="V26" s="107">
        <v>0</v>
      </c>
      <c r="W26" s="108">
        <v>9986.0995486400006</v>
      </c>
      <c r="X26" s="110">
        <v>81.912949742765335</v>
      </c>
      <c r="Y26" s="110">
        <v>18.087050257234655</v>
      </c>
      <c r="Z26" s="110">
        <v>0</v>
      </c>
      <c r="AA26" s="109">
        <v>81.900000000000006</v>
      </c>
      <c r="AB26" s="109">
        <v>18</v>
      </c>
      <c r="AC26" s="109">
        <v>0</v>
      </c>
      <c r="AD26" s="107">
        <v>0</v>
      </c>
      <c r="AE26" s="107">
        <v>0</v>
      </c>
      <c r="AF26" s="107">
        <v>0</v>
      </c>
      <c r="AG26" s="107">
        <v>0</v>
      </c>
    </row>
    <row r="27" spans="1:33">
      <c r="A27" s="120">
        <v>6139</v>
      </c>
      <c r="B27" s="87" t="s">
        <v>660</v>
      </c>
      <c r="C27" s="89" t="s">
        <v>218</v>
      </c>
      <c r="D27" s="87" t="s">
        <v>604</v>
      </c>
      <c r="E27" s="116">
        <v>33.055219999893097</v>
      </c>
      <c r="F27" s="116">
        <v>-94.839993000021295</v>
      </c>
      <c r="G27" s="117">
        <v>1977</v>
      </c>
      <c r="H27" s="117"/>
      <c r="I27" s="118">
        <v>0</v>
      </c>
      <c r="J27" s="119" t="s">
        <v>592</v>
      </c>
      <c r="K27" s="107">
        <v>0</v>
      </c>
      <c r="L27" s="107">
        <v>0</v>
      </c>
      <c r="M27" s="107">
        <v>6554.7256714799987</v>
      </c>
      <c r="N27" s="107">
        <v>1091.5879216800001</v>
      </c>
      <c r="O27" s="107">
        <v>0</v>
      </c>
      <c r="P27" s="107">
        <v>0</v>
      </c>
      <c r="Q27" s="107">
        <v>0</v>
      </c>
      <c r="R27" s="107">
        <v>0</v>
      </c>
      <c r="S27" s="107">
        <v>0</v>
      </c>
      <c r="T27" s="107">
        <v>0</v>
      </c>
      <c r="U27" s="107">
        <v>0</v>
      </c>
      <c r="V27" s="107">
        <v>0</v>
      </c>
      <c r="W27" s="108">
        <v>7646.3135931599991</v>
      </c>
      <c r="X27" s="110">
        <v>0</v>
      </c>
      <c r="Y27" s="110">
        <v>100</v>
      </c>
      <c r="Z27" s="110">
        <v>0</v>
      </c>
      <c r="AA27" s="109">
        <v>0</v>
      </c>
      <c r="AB27" s="109">
        <v>85.7</v>
      </c>
      <c r="AC27" s="109">
        <v>14.3</v>
      </c>
      <c r="AD27" s="107">
        <v>0</v>
      </c>
      <c r="AE27" s="107">
        <v>0</v>
      </c>
      <c r="AF27" s="107">
        <v>0</v>
      </c>
      <c r="AG27" s="107">
        <v>0</v>
      </c>
    </row>
    <row r="28" spans="1:33">
      <c r="A28" s="120">
        <v>6146</v>
      </c>
      <c r="B28" s="87" t="s">
        <v>600</v>
      </c>
      <c r="C28" s="89" t="s">
        <v>218</v>
      </c>
      <c r="D28" s="87" t="s">
        <v>601</v>
      </c>
      <c r="E28" s="116">
        <v>32.260600000284803</v>
      </c>
      <c r="F28" s="116">
        <v>-94.570599999871007</v>
      </c>
      <c r="G28" s="117">
        <v>1977</v>
      </c>
      <c r="H28" s="117"/>
      <c r="I28" s="118">
        <v>12797082.96074</v>
      </c>
      <c r="J28" s="119" t="s">
        <v>592</v>
      </c>
      <c r="K28" s="107">
        <v>43461.105958420012</v>
      </c>
      <c r="L28" s="107">
        <v>2.0202898599999997</v>
      </c>
      <c r="M28" s="107">
        <v>3044.9650920599997</v>
      </c>
      <c r="N28" s="107">
        <v>0</v>
      </c>
      <c r="O28" s="107">
        <v>2.4330567599999999</v>
      </c>
      <c r="P28" s="107">
        <v>0</v>
      </c>
      <c r="Q28" s="107">
        <v>0</v>
      </c>
      <c r="R28" s="107">
        <v>0</v>
      </c>
      <c r="S28" s="107">
        <v>0</v>
      </c>
      <c r="T28" s="107">
        <v>0</v>
      </c>
      <c r="U28" s="107">
        <v>0</v>
      </c>
      <c r="V28" s="107">
        <v>0</v>
      </c>
      <c r="W28" s="108">
        <v>46510.524397100002</v>
      </c>
      <c r="X28" s="110">
        <v>93.443594803093376</v>
      </c>
      <c r="Y28" s="110">
        <v>6.556405196906649</v>
      </c>
      <c r="Z28" s="110">
        <v>0</v>
      </c>
      <c r="AA28" s="109">
        <v>93.4</v>
      </c>
      <c r="AB28" s="109">
        <v>6.5</v>
      </c>
      <c r="AC28" s="109">
        <v>0</v>
      </c>
      <c r="AD28" s="107">
        <v>0</v>
      </c>
      <c r="AE28" s="107">
        <v>0</v>
      </c>
      <c r="AF28" s="107">
        <v>0</v>
      </c>
      <c r="AG28" s="107">
        <v>0</v>
      </c>
    </row>
    <row r="29" spans="1:33">
      <c r="A29" s="120">
        <v>6147</v>
      </c>
      <c r="B29" s="87" t="s">
        <v>603</v>
      </c>
      <c r="C29" s="89" t="s">
        <v>218</v>
      </c>
      <c r="D29" s="87" t="s">
        <v>604</v>
      </c>
      <c r="E29" s="122">
        <v>33.091700000000003</v>
      </c>
      <c r="F29" s="122">
        <v>-95.041700000000006</v>
      </c>
      <c r="G29" s="117">
        <v>1974</v>
      </c>
      <c r="H29" s="117">
        <v>2017</v>
      </c>
      <c r="I29" s="118">
        <v>11049617.506759999</v>
      </c>
      <c r="J29" s="120" t="s">
        <v>674</v>
      </c>
      <c r="K29" s="107">
        <v>37113.272664920012</v>
      </c>
      <c r="L29" s="107">
        <v>7.1195486399999997</v>
      </c>
      <c r="M29" s="107">
        <v>3723.8913466200001</v>
      </c>
      <c r="N29" s="107">
        <v>0</v>
      </c>
      <c r="O29" s="107">
        <v>0</v>
      </c>
      <c r="P29" s="107">
        <v>0</v>
      </c>
      <c r="Q29" s="107">
        <v>0</v>
      </c>
      <c r="R29" s="107">
        <v>0</v>
      </c>
      <c r="S29" s="107">
        <v>0</v>
      </c>
      <c r="T29" s="107">
        <v>0</v>
      </c>
      <c r="U29" s="107">
        <v>0</v>
      </c>
      <c r="V29" s="107">
        <v>0</v>
      </c>
      <c r="W29" s="108">
        <v>40844.283560180018</v>
      </c>
      <c r="X29" s="110">
        <v>90.865280107649014</v>
      </c>
      <c r="Y29" s="110">
        <v>9.1347198923509669</v>
      </c>
      <c r="Z29" s="110">
        <v>0</v>
      </c>
      <c r="AA29" s="109">
        <v>90.9</v>
      </c>
      <c r="AB29" s="109">
        <v>9.1</v>
      </c>
      <c r="AC29" s="109">
        <v>0</v>
      </c>
      <c r="AD29" s="107">
        <v>0</v>
      </c>
      <c r="AE29" s="107">
        <v>0</v>
      </c>
      <c r="AF29" s="107">
        <v>0</v>
      </c>
      <c r="AG29" s="107">
        <v>0</v>
      </c>
    </row>
    <row r="30" spans="1:33">
      <c r="A30" s="120">
        <v>6178</v>
      </c>
      <c r="B30" s="87" t="s">
        <v>661</v>
      </c>
      <c r="C30" s="89" t="s">
        <v>218</v>
      </c>
      <c r="D30" s="87" t="s">
        <v>687</v>
      </c>
      <c r="E30" s="116">
        <v>28.712799999943101</v>
      </c>
      <c r="F30" s="116">
        <v>-97.214166999710201</v>
      </c>
      <c r="G30" s="117">
        <v>1980</v>
      </c>
      <c r="H30" s="117"/>
      <c r="I30" s="118">
        <v>2295444.8114399998</v>
      </c>
      <c r="J30" s="119" t="s">
        <v>592</v>
      </c>
      <c r="K30" s="107">
        <v>0</v>
      </c>
      <c r="L30" s="107">
        <v>0</v>
      </c>
      <c r="M30" s="107">
        <v>1612.0144081799999</v>
      </c>
      <c r="N30" s="107">
        <v>698.03509407999991</v>
      </c>
      <c r="O30" s="107">
        <v>0</v>
      </c>
      <c r="P30" s="107">
        <v>0</v>
      </c>
      <c r="Q30" s="107">
        <v>0</v>
      </c>
      <c r="R30" s="107">
        <v>0</v>
      </c>
      <c r="S30" s="107">
        <v>0</v>
      </c>
      <c r="T30" s="107">
        <v>1392.4587045799999</v>
      </c>
      <c r="U30" s="107">
        <v>0</v>
      </c>
      <c r="V30" s="107">
        <v>41.077110399999995</v>
      </c>
      <c r="W30" s="108">
        <v>3743.5853172399998</v>
      </c>
      <c r="X30" s="110">
        <v>0</v>
      </c>
      <c r="Y30" s="110">
        <v>61.706874733740804</v>
      </c>
      <c r="Z30" s="110">
        <v>38.293125266259196</v>
      </c>
      <c r="AA30" s="109">
        <v>0</v>
      </c>
      <c r="AB30" s="109">
        <v>43.1</v>
      </c>
      <c r="AC30" s="109">
        <v>18.600000000000001</v>
      </c>
      <c r="AD30" s="107">
        <v>0</v>
      </c>
      <c r="AE30" s="107">
        <v>0</v>
      </c>
      <c r="AF30" s="107">
        <v>37.200000000000003</v>
      </c>
      <c r="AG30" s="107">
        <v>1.1000000000000001</v>
      </c>
    </row>
    <row r="31" spans="1:33">
      <c r="A31" s="120">
        <v>6179</v>
      </c>
      <c r="B31" s="87" t="s">
        <v>662</v>
      </c>
      <c r="C31" s="89" t="s">
        <v>218</v>
      </c>
      <c r="D31" s="87" t="s">
        <v>688</v>
      </c>
      <c r="E31" s="116">
        <v>29.917199999858401</v>
      </c>
      <c r="F31" s="116">
        <v>-96.750599999607502</v>
      </c>
      <c r="G31" s="117">
        <v>1979</v>
      </c>
      <c r="H31" s="117"/>
      <c r="I31" s="118">
        <v>4060490.5066399998</v>
      </c>
      <c r="J31" s="119" t="s">
        <v>592</v>
      </c>
      <c r="K31" s="107">
        <v>132.86648998000001</v>
      </c>
      <c r="L31" s="107">
        <v>0</v>
      </c>
      <c r="M31" s="107">
        <v>8577.0739228999992</v>
      </c>
      <c r="N31" s="107">
        <v>1202.3845366199998</v>
      </c>
      <c r="O31" s="107">
        <v>0</v>
      </c>
      <c r="P31" s="107">
        <v>2.54736144</v>
      </c>
      <c r="Q31" s="107">
        <v>0</v>
      </c>
      <c r="R31" s="107">
        <v>0</v>
      </c>
      <c r="S31" s="107">
        <v>0</v>
      </c>
      <c r="T31" s="107">
        <v>40.209846319999997</v>
      </c>
      <c r="U31" s="107">
        <v>0</v>
      </c>
      <c r="V31" s="107">
        <v>0</v>
      </c>
      <c r="W31" s="108">
        <v>9955.0821572599998</v>
      </c>
      <c r="X31" s="110">
        <v>1.3346599041686833</v>
      </c>
      <c r="Y31" s="110">
        <v>98.261427343683138</v>
      </c>
      <c r="Z31" s="110">
        <v>0.40391275214816719</v>
      </c>
      <c r="AA31" s="109">
        <v>1.3</v>
      </c>
      <c r="AB31" s="109">
        <v>86.2</v>
      </c>
      <c r="AC31" s="109">
        <v>12.1</v>
      </c>
      <c r="AD31" s="107">
        <v>0</v>
      </c>
      <c r="AE31" s="107">
        <v>0</v>
      </c>
      <c r="AF31" s="107">
        <v>0.4</v>
      </c>
      <c r="AG31" s="107">
        <v>0</v>
      </c>
    </row>
    <row r="32" spans="1:33">
      <c r="A32" s="120">
        <v>6180</v>
      </c>
      <c r="B32" s="87" t="s">
        <v>663</v>
      </c>
      <c r="C32" s="89" t="s">
        <v>218</v>
      </c>
      <c r="D32" s="87" t="s">
        <v>224</v>
      </c>
      <c r="E32" s="116">
        <v>31.180300000183699</v>
      </c>
      <c r="F32" s="116">
        <v>-96.486600000231107</v>
      </c>
      <c r="G32" s="117">
        <v>2010</v>
      </c>
      <c r="H32" s="117"/>
      <c r="I32" s="118">
        <v>0</v>
      </c>
      <c r="J32" s="119" t="s">
        <v>592</v>
      </c>
      <c r="K32" s="107">
        <v>14851.636102160001</v>
      </c>
      <c r="L32" s="107">
        <v>0</v>
      </c>
      <c r="M32" s="107">
        <v>0</v>
      </c>
      <c r="N32" s="107">
        <v>0</v>
      </c>
      <c r="O32" s="114">
        <v>0</v>
      </c>
      <c r="P32" s="107">
        <v>0</v>
      </c>
      <c r="Q32" s="107">
        <v>0</v>
      </c>
      <c r="R32" s="107">
        <v>0</v>
      </c>
      <c r="S32" s="107">
        <v>0</v>
      </c>
      <c r="T32" s="107">
        <v>0</v>
      </c>
      <c r="U32" s="107">
        <v>0</v>
      </c>
      <c r="V32" s="107">
        <v>0</v>
      </c>
      <c r="W32" s="108">
        <v>14851.636102160001</v>
      </c>
      <c r="X32" s="110">
        <v>100</v>
      </c>
      <c r="Y32" s="110">
        <v>0</v>
      </c>
      <c r="Z32" s="110">
        <v>0</v>
      </c>
      <c r="AA32" s="109">
        <v>100</v>
      </c>
      <c r="AB32" s="109">
        <v>0</v>
      </c>
      <c r="AC32" s="109">
        <v>0</v>
      </c>
      <c r="AD32" s="107">
        <v>0</v>
      </c>
      <c r="AE32" s="107">
        <v>0</v>
      </c>
      <c r="AF32" s="107">
        <v>0</v>
      </c>
      <c r="AG32" s="107">
        <v>0</v>
      </c>
    </row>
    <row r="33" spans="1:33">
      <c r="A33" s="120">
        <v>6181</v>
      </c>
      <c r="B33" s="87" t="s">
        <v>664</v>
      </c>
      <c r="C33" s="89" t="s">
        <v>218</v>
      </c>
      <c r="D33" s="87" t="s">
        <v>689</v>
      </c>
      <c r="E33" s="116">
        <v>29.3080560003364</v>
      </c>
      <c r="F33" s="116">
        <v>-98.322800000279599</v>
      </c>
      <c r="G33" s="117">
        <v>1977</v>
      </c>
      <c r="H33" s="117">
        <v>2018</v>
      </c>
      <c r="I33" s="118">
        <v>3404064.13044</v>
      </c>
      <c r="J33" s="120" t="s">
        <v>674</v>
      </c>
      <c r="K33" s="107">
        <v>0</v>
      </c>
      <c r="L33" s="107">
        <v>0</v>
      </c>
      <c r="M33" s="107">
        <v>7307.7358735600001</v>
      </c>
      <c r="N33" s="107">
        <v>937.49614123999993</v>
      </c>
      <c r="O33" s="107">
        <v>0</v>
      </c>
      <c r="P33" s="107">
        <v>0</v>
      </c>
      <c r="Q33" s="107">
        <v>0</v>
      </c>
      <c r="R33" s="107">
        <v>0</v>
      </c>
      <c r="S33" s="107">
        <v>0</v>
      </c>
      <c r="T33" s="107">
        <v>1.5467419</v>
      </c>
      <c r="U33" s="107">
        <v>7.8697865</v>
      </c>
      <c r="V33" s="107">
        <v>8.6182099999999995</v>
      </c>
      <c r="W33" s="108">
        <v>8263.2667531999996</v>
      </c>
      <c r="X33" s="110">
        <v>0</v>
      </c>
      <c r="Y33" s="110">
        <v>99.781748079317239</v>
      </c>
      <c r="Z33" s="110">
        <v>0.21825192068277285</v>
      </c>
      <c r="AA33" s="109">
        <v>0</v>
      </c>
      <c r="AB33" s="109">
        <v>88.4</v>
      </c>
      <c r="AC33" s="109">
        <v>11.3</v>
      </c>
      <c r="AD33" s="107">
        <v>0</v>
      </c>
      <c r="AE33" s="107">
        <v>0</v>
      </c>
      <c r="AF33" s="107">
        <v>0</v>
      </c>
      <c r="AG33" s="107">
        <v>0.1</v>
      </c>
    </row>
    <row r="34" spans="1:33">
      <c r="A34" s="120">
        <v>6183</v>
      </c>
      <c r="B34" s="87" t="s">
        <v>438</v>
      </c>
      <c r="C34" s="89" t="s">
        <v>218</v>
      </c>
      <c r="D34" s="87" t="s">
        <v>226</v>
      </c>
      <c r="E34" s="116">
        <v>28.704399999688999</v>
      </c>
      <c r="F34" s="116">
        <v>-98.477500000048494</v>
      </c>
      <c r="G34" s="117">
        <v>1982</v>
      </c>
      <c r="H34" s="117"/>
      <c r="I34" s="118">
        <v>3214761.0654799999</v>
      </c>
      <c r="J34" s="119" t="s">
        <v>592</v>
      </c>
      <c r="K34" s="107">
        <v>24715.329853400002</v>
      </c>
      <c r="L34" s="107">
        <v>0</v>
      </c>
      <c r="M34" s="107">
        <v>0</v>
      </c>
      <c r="N34" s="107">
        <v>0</v>
      </c>
      <c r="O34" s="107">
        <v>0</v>
      </c>
      <c r="P34" s="107">
        <v>0</v>
      </c>
      <c r="Q34" s="107">
        <v>0</v>
      </c>
      <c r="R34" s="107">
        <v>0</v>
      </c>
      <c r="S34" s="107">
        <v>0</v>
      </c>
      <c r="T34" s="107">
        <v>0</v>
      </c>
      <c r="U34" s="107">
        <v>0</v>
      </c>
      <c r="V34" s="107">
        <v>0</v>
      </c>
      <c r="W34" s="108">
        <v>24715.329853400002</v>
      </c>
      <c r="X34" s="110">
        <v>100</v>
      </c>
      <c r="Y34" s="110">
        <v>0</v>
      </c>
      <c r="Z34" s="110">
        <v>0</v>
      </c>
      <c r="AA34" s="109">
        <v>100</v>
      </c>
      <c r="AB34" s="109">
        <v>0</v>
      </c>
      <c r="AC34" s="109">
        <v>0</v>
      </c>
      <c r="AD34" s="107">
        <v>0</v>
      </c>
      <c r="AE34" s="107">
        <v>0</v>
      </c>
      <c r="AF34" s="107">
        <v>0</v>
      </c>
      <c r="AG34" s="107">
        <v>0</v>
      </c>
    </row>
    <row r="35" spans="1:33">
      <c r="A35" s="120">
        <v>6648</v>
      </c>
      <c r="B35" s="87" t="s">
        <v>690</v>
      </c>
      <c r="C35" s="89" t="s">
        <v>218</v>
      </c>
      <c r="D35" s="87" t="s">
        <v>607</v>
      </c>
      <c r="E35" s="122">
        <v>30.565871000000001</v>
      </c>
      <c r="F35" s="122">
        <v>-97.064031999999997</v>
      </c>
      <c r="G35" s="117">
        <v>1954</v>
      </c>
      <c r="H35" s="117">
        <v>2017</v>
      </c>
      <c r="I35" s="118">
        <v>3452518.4285999998</v>
      </c>
      <c r="J35" s="120" t="s">
        <v>674</v>
      </c>
      <c r="K35" s="107">
        <v>35489.517789605787</v>
      </c>
      <c r="L35" s="107">
        <v>0</v>
      </c>
      <c r="M35" s="107">
        <v>0</v>
      </c>
      <c r="N35" s="107">
        <v>0</v>
      </c>
      <c r="O35" s="107">
        <v>0</v>
      </c>
      <c r="P35" s="107">
        <v>0</v>
      </c>
      <c r="Q35" s="107">
        <v>0</v>
      </c>
      <c r="R35" s="107">
        <v>0</v>
      </c>
      <c r="S35" s="107">
        <v>0</v>
      </c>
      <c r="T35" s="107">
        <v>0</v>
      </c>
      <c r="U35" s="107">
        <v>0</v>
      </c>
      <c r="V35" s="107">
        <v>0</v>
      </c>
      <c r="W35" s="108">
        <v>35489.517789605787</v>
      </c>
      <c r="X35" s="110">
        <v>100</v>
      </c>
      <c r="Y35" s="110">
        <v>0</v>
      </c>
      <c r="Z35" s="110">
        <v>0</v>
      </c>
      <c r="AA35" s="109">
        <v>100</v>
      </c>
      <c r="AB35" s="109">
        <v>0</v>
      </c>
      <c r="AC35" s="109">
        <v>0</v>
      </c>
      <c r="AD35" s="107">
        <v>0</v>
      </c>
      <c r="AE35" s="107">
        <v>0</v>
      </c>
      <c r="AF35" s="107">
        <v>0</v>
      </c>
      <c r="AG35" s="107">
        <v>0</v>
      </c>
    </row>
    <row r="36" spans="1:33">
      <c r="A36" s="120">
        <v>7030</v>
      </c>
      <c r="B36" s="87" t="s">
        <v>691</v>
      </c>
      <c r="C36" s="89" t="s">
        <v>218</v>
      </c>
      <c r="D36" s="87" t="s">
        <v>224</v>
      </c>
      <c r="E36" s="116">
        <v>31.091924999679499</v>
      </c>
      <c r="F36" s="116">
        <v>-96.695029999637896</v>
      </c>
      <c r="G36" s="117">
        <v>1990</v>
      </c>
      <c r="H36" s="117"/>
      <c r="I36" s="118">
        <v>0</v>
      </c>
      <c r="J36" s="119" t="s">
        <v>592</v>
      </c>
      <c r="K36" s="107">
        <v>7923.9025085400017</v>
      </c>
      <c r="L36" s="107">
        <v>0</v>
      </c>
      <c r="M36" s="107">
        <v>1.51861932</v>
      </c>
      <c r="N36" s="107">
        <v>0</v>
      </c>
      <c r="O36" s="107">
        <v>0</v>
      </c>
      <c r="P36" s="107">
        <v>0</v>
      </c>
      <c r="Q36" s="107">
        <v>0</v>
      </c>
      <c r="R36" s="107">
        <v>0</v>
      </c>
      <c r="S36" s="107">
        <v>0</v>
      </c>
      <c r="T36" s="107">
        <v>0</v>
      </c>
      <c r="U36" s="107">
        <v>0</v>
      </c>
      <c r="V36" s="107">
        <v>0</v>
      </c>
      <c r="W36" s="108">
        <v>7925.4211278600014</v>
      </c>
      <c r="X36" s="110">
        <v>99.980838629323287</v>
      </c>
      <c r="Y36" s="110">
        <v>1.9161370676715736E-2</v>
      </c>
      <c r="Z36" s="110">
        <v>0</v>
      </c>
      <c r="AA36" s="109">
        <v>100</v>
      </c>
      <c r="AB36" s="109">
        <v>0</v>
      </c>
      <c r="AC36" s="109">
        <v>0</v>
      </c>
      <c r="AD36" s="107">
        <v>0</v>
      </c>
      <c r="AE36" s="107">
        <v>0</v>
      </c>
      <c r="AF36" s="107">
        <v>0</v>
      </c>
      <c r="AG36" s="107">
        <v>0</v>
      </c>
    </row>
    <row r="37" spans="1:33">
      <c r="A37" s="120">
        <v>7097</v>
      </c>
      <c r="B37" s="87" t="s">
        <v>665</v>
      </c>
      <c r="C37" s="89" t="s">
        <v>218</v>
      </c>
      <c r="D37" s="87" t="s">
        <v>689</v>
      </c>
      <c r="E37" s="116">
        <v>29.3097220001086</v>
      </c>
      <c r="F37" s="116">
        <v>-98.3202999996236</v>
      </c>
      <c r="G37" s="117">
        <v>1992</v>
      </c>
      <c r="H37" s="117"/>
      <c r="I37" s="118">
        <v>2232587.21642</v>
      </c>
      <c r="J37" s="119" t="s">
        <v>592</v>
      </c>
      <c r="K37" s="107">
        <v>0</v>
      </c>
      <c r="L37" s="107">
        <v>0</v>
      </c>
      <c r="M37" s="107">
        <v>602.08085112000003</v>
      </c>
      <c r="N37" s="107">
        <v>0</v>
      </c>
      <c r="O37" s="107">
        <v>0</v>
      </c>
      <c r="P37" s="107">
        <v>0</v>
      </c>
      <c r="Q37" s="107">
        <v>0</v>
      </c>
      <c r="R37" s="107">
        <v>0</v>
      </c>
      <c r="S37" s="107">
        <v>0</v>
      </c>
      <c r="T37" s="107">
        <v>0</v>
      </c>
      <c r="U37" s="107">
        <v>0</v>
      </c>
      <c r="V37" s="107">
        <v>0</v>
      </c>
      <c r="W37" s="108">
        <v>602.08085112000003</v>
      </c>
      <c r="X37" s="110">
        <v>0</v>
      </c>
      <c r="Y37" s="110">
        <v>100</v>
      </c>
      <c r="Z37" s="110">
        <v>0</v>
      </c>
      <c r="AA37" s="109">
        <v>0</v>
      </c>
      <c r="AB37" s="109">
        <v>100</v>
      </c>
      <c r="AC37" s="109">
        <v>0</v>
      </c>
      <c r="AD37" s="107">
        <v>0</v>
      </c>
      <c r="AE37" s="107">
        <v>0</v>
      </c>
      <c r="AF37" s="107">
        <v>0</v>
      </c>
      <c r="AG37" s="107">
        <v>0</v>
      </c>
    </row>
    <row r="38" spans="1:33">
      <c r="A38" s="120">
        <v>7902</v>
      </c>
      <c r="B38" s="87" t="s">
        <v>606</v>
      </c>
      <c r="C38" s="89" t="s">
        <v>218</v>
      </c>
      <c r="D38" s="87" t="s">
        <v>219</v>
      </c>
      <c r="E38" s="116">
        <v>32.460699999948702</v>
      </c>
      <c r="F38" s="116">
        <v>-94.485199999994506</v>
      </c>
      <c r="G38" s="117">
        <v>1985</v>
      </c>
      <c r="H38" s="117">
        <v>2023</v>
      </c>
      <c r="I38" s="118">
        <v>3744173.1698799999</v>
      </c>
      <c r="J38" s="119" t="s">
        <v>592</v>
      </c>
      <c r="K38" s="107">
        <v>14782.112548499999</v>
      </c>
      <c r="L38" s="107">
        <v>0</v>
      </c>
      <c r="M38" s="107">
        <v>3.8627724399999996</v>
      </c>
      <c r="N38" s="107">
        <v>0</v>
      </c>
      <c r="O38" s="107">
        <v>0</v>
      </c>
      <c r="P38" s="107">
        <v>0</v>
      </c>
      <c r="Q38" s="107">
        <v>0</v>
      </c>
      <c r="R38" s="107">
        <v>0</v>
      </c>
      <c r="S38" s="107">
        <v>0</v>
      </c>
      <c r="T38" s="107">
        <v>0</v>
      </c>
      <c r="U38" s="107">
        <v>0</v>
      </c>
      <c r="V38" s="107">
        <v>0</v>
      </c>
      <c r="W38" s="108">
        <v>14785.975320939999</v>
      </c>
      <c r="X38" s="110">
        <v>99.97387543022252</v>
      </c>
      <c r="Y38" s="110">
        <v>2.6124569777480386E-2</v>
      </c>
      <c r="Z38" s="110">
        <v>0</v>
      </c>
      <c r="AA38" s="109">
        <v>100</v>
      </c>
      <c r="AB38" s="109">
        <v>0</v>
      </c>
      <c r="AC38" s="109">
        <v>0</v>
      </c>
      <c r="AD38" s="107">
        <v>0</v>
      </c>
      <c r="AE38" s="107">
        <v>0</v>
      </c>
      <c r="AF38" s="107">
        <v>0</v>
      </c>
      <c r="AG38" s="107">
        <v>0</v>
      </c>
    </row>
    <row r="39" spans="1:33">
      <c r="J39" s="120" t="s">
        <v>710</v>
      </c>
      <c r="K39" s="188">
        <f t="shared" ref="K39:W39" si="0">SUM(K6:K38)</f>
        <v>252601.58056054582</v>
      </c>
      <c r="L39" s="188">
        <f t="shared" si="0"/>
        <v>15.02834388</v>
      </c>
      <c r="M39" s="188">
        <f t="shared" si="0"/>
        <v>79526.914122500006</v>
      </c>
      <c r="N39" s="188">
        <f t="shared" si="0"/>
        <v>12427.124070580001</v>
      </c>
      <c r="O39" s="188">
        <f t="shared" si="0"/>
        <v>9.2477929200000002</v>
      </c>
      <c r="P39" s="188">
        <f t="shared" si="0"/>
        <v>7.314592339999999</v>
      </c>
      <c r="Q39" s="188">
        <f t="shared" si="0"/>
        <v>13162.158500960002</v>
      </c>
      <c r="R39" s="188">
        <f t="shared" si="0"/>
        <v>8128.8353777200009</v>
      </c>
      <c r="S39" s="188">
        <f t="shared" si="0"/>
        <v>7.007965500000001</v>
      </c>
      <c r="T39" s="188">
        <f t="shared" si="0"/>
        <v>4211.6040151399993</v>
      </c>
      <c r="U39" s="188">
        <f t="shared" si="0"/>
        <v>8.7824095799999995</v>
      </c>
      <c r="V39" s="188">
        <f t="shared" si="0"/>
        <v>5135.4062742799997</v>
      </c>
      <c r="W39" s="188">
        <f t="shared" si="0"/>
        <v>375241.00402594579</v>
      </c>
      <c r="X39" s="188">
        <f>K39/W39*100</f>
        <v>67.317158266392411</v>
      </c>
      <c r="Y39" s="188" cm="1">
        <f t="array" ref="Y39">SUM(L39:P39/W39*100)</f>
        <v>24.51374661492477</v>
      </c>
      <c r="Z39" s="188">
        <f>SUM(Q39:V39)/W39*100</f>
        <v>8.1690951186828364</v>
      </c>
      <c r="AA39" s="188">
        <f>K39/W39*100</f>
        <v>67.317158266392411</v>
      </c>
      <c r="AB39" s="188">
        <f>M39/W39*100</f>
        <v>21.193556479504881</v>
      </c>
      <c r="AC39" s="188">
        <f>N39/W39*100</f>
        <v>3.3117713515447087</v>
      </c>
      <c r="AD39" s="188">
        <f>Q39/W39*100</f>
        <v>3.5076546432142885</v>
      </c>
      <c r="AE39" s="188">
        <f>R39/W39*100</f>
        <v>2.1662972037986385</v>
      </c>
      <c r="AF39" s="188">
        <f>T39/W39*100</f>
        <v>1.1223730802214757</v>
      </c>
      <c r="AG39" s="188">
        <f>V39/W39*100</f>
        <v>1.3685621291869572</v>
      </c>
    </row>
    <row r="40" spans="1:33">
      <c r="K40" s="59"/>
      <c r="L40" s="59"/>
      <c r="M40" s="59"/>
      <c r="N40" s="59"/>
      <c r="O40" s="59"/>
      <c r="P40" s="59"/>
      <c r="Q40" s="59"/>
      <c r="R40" s="59"/>
      <c r="S40" s="59"/>
      <c r="T40" s="59"/>
      <c r="U40" s="59"/>
      <c r="V40" s="59"/>
      <c r="W40" s="60"/>
      <c r="X40" s="61"/>
      <c r="Y40" s="61"/>
      <c r="Z40" s="61"/>
      <c r="AA40" s="60"/>
      <c r="AB40" s="60"/>
      <c r="AC40" s="60"/>
      <c r="AD40" s="60"/>
      <c r="AE40" s="60"/>
      <c r="AF40" s="60"/>
      <c r="AG40" s="60"/>
    </row>
    <row r="41" spans="1:33">
      <c r="K41" s="61"/>
      <c r="L41" s="61"/>
      <c r="M41" s="61"/>
      <c r="N41" s="61"/>
      <c r="O41" s="61"/>
      <c r="P41" s="61"/>
      <c r="Q41" s="61"/>
      <c r="R41" s="61"/>
      <c r="S41" s="61"/>
      <c r="T41" s="61"/>
      <c r="U41" s="61"/>
      <c r="V41" s="61"/>
    </row>
  </sheetData>
  <mergeCells count="11">
    <mergeCell ref="AA3:AG3"/>
    <mergeCell ref="AB4:AC4"/>
    <mergeCell ref="AD4:AG4"/>
    <mergeCell ref="K3:W3"/>
    <mergeCell ref="W4:W5"/>
    <mergeCell ref="X3:Z3"/>
    <mergeCell ref="X4:X5"/>
    <mergeCell ref="Y4:Y5"/>
    <mergeCell ref="Z4:Z5"/>
    <mergeCell ref="L4:P4"/>
    <mergeCell ref="Q4:V4"/>
  </mergeCells>
  <pageMargins left="0.7" right="0.7" top="0.75" bottom="0.75" header="0.3" footer="0.3"/>
  <pageSetup paperSize="3" scale="36"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F9418-9BC7-4646-9A5C-B4A077D8C6D5}">
  <dimension ref="A1:S44"/>
  <sheetViews>
    <sheetView zoomScaleNormal="100" workbookViewId="0">
      <pane ySplit="6" topLeftCell="A18" activePane="bottomLeft" state="frozen"/>
      <selection activeCell="J33" sqref="J33"/>
      <selection pane="bottomLeft" activeCell="O40" sqref="O40"/>
    </sheetView>
  </sheetViews>
  <sheetFormatPr defaultColWidth="9.140625" defaultRowHeight="15"/>
  <cols>
    <col min="1" max="1" width="12.5703125" customWidth="1"/>
    <col min="2" max="2" width="26.5703125" customWidth="1"/>
    <col min="3" max="3" width="12.28515625" bestFit="1" customWidth="1"/>
    <col min="4" max="4" width="12.5703125" customWidth="1"/>
    <col min="5" max="5" width="9.28515625" bestFit="1" customWidth="1"/>
    <col min="6" max="6" width="8" customWidth="1"/>
    <col min="15" max="15" width="11.42578125" customWidth="1"/>
  </cols>
  <sheetData>
    <row r="1" spans="1:19">
      <c r="A1" t="s">
        <v>961</v>
      </c>
      <c r="B1" t="s">
        <v>964</v>
      </c>
    </row>
    <row r="2" spans="1:19" ht="17.25">
      <c r="B2" t="s">
        <v>965</v>
      </c>
    </row>
    <row r="4" spans="1:19" ht="30" customHeight="1">
      <c r="C4" s="413" t="s">
        <v>768</v>
      </c>
      <c r="D4" s="413"/>
      <c r="E4" s="413"/>
      <c r="F4" s="413"/>
      <c r="G4" s="413"/>
      <c r="H4" s="413"/>
      <c r="I4" s="413"/>
      <c r="J4" s="413"/>
      <c r="K4" s="413"/>
      <c r="L4" s="413"/>
      <c r="M4" s="413"/>
      <c r="N4" s="413"/>
      <c r="O4" s="413"/>
      <c r="P4" s="413"/>
      <c r="Q4" s="413"/>
      <c r="R4" s="413"/>
    </row>
    <row r="5" spans="1:19" ht="27.75" customHeight="1">
      <c r="A5" s="374" t="s">
        <v>640</v>
      </c>
      <c r="B5" s="374" t="s">
        <v>703</v>
      </c>
      <c r="C5" s="414" t="s">
        <v>713</v>
      </c>
      <c r="D5" s="414" t="s">
        <v>692</v>
      </c>
      <c r="E5" s="414" t="s">
        <v>693</v>
      </c>
      <c r="F5" s="414" t="s">
        <v>714</v>
      </c>
      <c r="G5" s="414" t="s">
        <v>715</v>
      </c>
      <c r="H5" s="414"/>
      <c r="I5" s="414"/>
      <c r="J5" s="414"/>
      <c r="K5" s="414"/>
      <c r="L5" s="414"/>
      <c r="M5" s="414"/>
      <c r="N5" s="414"/>
      <c r="O5" s="415" t="s">
        <v>717</v>
      </c>
      <c r="P5" s="415"/>
      <c r="Q5" s="415" t="s">
        <v>694</v>
      </c>
      <c r="R5" s="415"/>
    </row>
    <row r="6" spans="1:19" ht="39" customHeight="1">
      <c r="A6" s="374"/>
      <c r="B6" s="374"/>
      <c r="C6" s="414"/>
      <c r="D6" s="414"/>
      <c r="E6" s="414"/>
      <c r="F6" s="414"/>
      <c r="G6" s="123" t="s">
        <v>695</v>
      </c>
      <c r="H6" s="123" t="s">
        <v>696</v>
      </c>
      <c r="I6" s="123" t="s">
        <v>697</v>
      </c>
      <c r="J6" s="123" t="s">
        <v>698</v>
      </c>
      <c r="K6" s="123" t="s">
        <v>699</v>
      </c>
      <c r="L6" s="123" t="s">
        <v>700</v>
      </c>
      <c r="M6" s="123" t="s">
        <v>701</v>
      </c>
      <c r="N6" s="123" t="s">
        <v>702</v>
      </c>
      <c r="O6" s="123" t="s">
        <v>716</v>
      </c>
      <c r="P6" s="124" t="s">
        <v>667</v>
      </c>
      <c r="Q6" s="123" t="s">
        <v>716</v>
      </c>
      <c r="R6" s="124" t="s">
        <v>667</v>
      </c>
    </row>
    <row r="7" spans="1:19">
      <c r="A7" s="120">
        <v>3</v>
      </c>
      <c r="B7" s="87" t="s">
        <v>645</v>
      </c>
      <c r="C7" s="110">
        <v>10730.941501999998</v>
      </c>
      <c r="D7" s="110">
        <v>7701.5999446400001</v>
      </c>
      <c r="E7" s="110">
        <v>1936.1500825999997</v>
      </c>
      <c r="F7" s="110">
        <v>1093.1914747599985</v>
      </c>
      <c r="G7" s="110">
        <v>0</v>
      </c>
      <c r="H7" s="110">
        <v>10045.113421999999</v>
      </c>
      <c r="I7" s="110">
        <v>357.24748399999999</v>
      </c>
      <c r="J7" s="110">
        <v>328.58059600000001</v>
      </c>
      <c r="K7" s="110">
        <v>0</v>
      </c>
      <c r="L7" s="110">
        <v>0</v>
      </c>
      <c r="M7" s="110">
        <v>0</v>
      </c>
      <c r="N7" s="110">
        <v>0</v>
      </c>
      <c r="O7" s="110">
        <f>SUM(G7:I7,M7:N7)</f>
        <v>10402.360905999998</v>
      </c>
      <c r="P7" s="121">
        <f>O7/C7*100</f>
        <v>96.938007760653988</v>
      </c>
      <c r="Q7" s="110">
        <f>SUM(J7:L7)</f>
        <v>328.58059600000001</v>
      </c>
      <c r="R7" s="121">
        <f>Q7/C7*100</f>
        <v>3.0619922393460093</v>
      </c>
      <c r="S7" s="130" t="s">
        <v>387</v>
      </c>
    </row>
    <row r="8" spans="1:19">
      <c r="A8" s="125">
        <v>10</v>
      </c>
      <c r="B8" s="87" t="s">
        <v>672</v>
      </c>
      <c r="C8" s="110">
        <v>3854.1542300000001</v>
      </c>
      <c r="D8" s="110">
        <v>2679.4036372399996</v>
      </c>
      <c r="E8" s="110">
        <v>667.41286216000003</v>
      </c>
      <c r="F8" s="110">
        <v>507.33773060000021</v>
      </c>
      <c r="G8" s="110">
        <v>0</v>
      </c>
      <c r="H8" s="110">
        <v>3808.432358</v>
      </c>
      <c r="I8" s="110">
        <v>0</v>
      </c>
      <c r="J8" s="110">
        <v>15.784931999999998</v>
      </c>
      <c r="K8" s="110">
        <v>0</v>
      </c>
      <c r="L8" s="110">
        <v>0</v>
      </c>
      <c r="M8" s="110">
        <v>29.93694</v>
      </c>
      <c r="N8" s="110">
        <v>0</v>
      </c>
      <c r="O8" s="110">
        <f t="shared" ref="O8:O40" si="0">SUM(G8:I8,M8:N8)</f>
        <v>3838.3692980000001</v>
      </c>
      <c r="P8" s="121">
        <f t="shared" ref="P8:P13" si="1">O8/C8*100</f>
        <v>99.590443686006822</v>
      </c>
      <c r="Q8" s="110">
        <f t="shared" ref="Q8:R40" si="2">SUM(J8:L8)</f>
        <v>15.784931999999998</v>
      </c>
      <c r="R8" s="121">
        <f t="shared" ref="R8:R40" si="3">Q8/C8*100</f>
        <v>0.40955631399317399</v>
      </c>
      <c r="S8" s="59"/>
    </row>
    <row r="9" spans="1:19">
      <c r="A9" s="120">
        <v>56</v>
      </c>
      <c r="B9" s="87" t="s">
        <v>646</v>
      </c>
      <c r="C9" s="110">
        <v>3631.9858480000003</v>
      </c>
      <c r="D9" s="110">
        <v>2963.4413947600005</v>
      </c>
      <c r="E9" s="110">
        <v>284.35575604000002</v>
      </c>
      <c r="F9" s="110">
        <v>384.18869719999975</v>
      </c>
      <c r="G9" s="110">
        <v>748.4235000000001</v>
      </c>
      <c r="H9" s="110">
        <v>661.152784</v>
      </c>
      <c r="I9" s="110">
        <v>1233.674082</v>
      </c>
      <c r="J9" s="110">
        <v>460.75672199999997</v>
      </c>
      <c r="K9" s="110">
        <v>0</v>
      </c>
      <c r="L9" s="110">
        <v>527.97875999999997</v>
      </c>
      <c r="M9" s="110">
        <v>0</v>
      </c>
      <c r="N9" s="110">
        <v>0</v>
      </c>
      <c r="O9" s="110">
        <f t="shared" si="0"/>
        <v>2643.2503660000002</v>
      </c>
      <c r="P9" s="121">
        <f t="shared" si="1"/>
        <v>72.777000699370561</v>
      </c>
      <c r="Q9" s="110">
        <f t="shared" si="2"/>
        <v>988.73548199999993</v>
      </c>
      <c r="R9" s="121">
        <f t="shared" si="3"/>
        <v>27.222999300629429</v>
      </c>
      <c r="S9" s="59"/>
    </row>
    <row r="10" spans="1:19">
      <c r="A10" s="120">
        <v>6009</v>
      </c>
      <c r="B10" s="87" t="s">
        <v>647</v>
      </c>
      <c r="C10" s="110">
        <v>9316.9200359999995</v>
      </c>
      <c r="D10" s="110">
        <v>5353.9114506400001</v>
      </c>
      <c r="E10" s="110">
        <v>2076.2656044</v>
      </c>
      <c r="F10" s="110">
        <v>1886.7429809599998</v>
      </c>
      <c r="G10" s="110">
        <v>3712.0898420000003</v>
      </c>
      <c r="H10" s="110">
        <v>0</v>
      </c>
      <c r="I10" s="110">
        <v>177.26297200000002</v>
      </c>
      <c r="J10" s="110">
        <v>5103.7946800000009</v>
      </c>
      <c r="K10" s="110">
        <v>111.85529399999999</v>
      </c>
      <c r="L10" s="110">
        <v>24.675296000000003</v>
      </c>
      <c r="M10" s="110">
        <v>187.241952</v>
      </c>
      <c r="N10" s="110">
        <v>0</v>
      </c>
      <c r="O10" s="110">
        <f t="shared" si="0"/>
        <v>4076.5947660000002</v>
      </c>
      <c r="P10" s="121">
        <f t="shared" si="1"/>
        <v>43.754746743004034</v>
      </c>
      <c r="Q10" s="110">
        <f t="shared" si="2"/>
        <v>5240.3252700000012</v>
      </c>
      <c r="R10" s="121">
        <f t="shared" si="3"/>
        <v>56.245253256995987</v>
      </c>
      <c r="S10" s="59"/>
    </row>
    <row r="11" spans="1:19">
      <c r="A11" s="120">
        <v>6641</v>
      </c>
      <c r="B11" s="87" t="s">
        <v>648</v>
      </c>
      <c r="C11" s="110">
        <v>8551.2755380599992</v>
      </c>
      <c r="D11" s="110">
        <v>5391.0959260399986</v>
      </c>
      <c r="E11" s="110">
        <v>1539.78326978</v>
      </c>
      <c r="F11" s="110">
        <v>1620.3963422400011</v>
      </c>
      <c r="G11" s="110">
        <v>4114.0885153999989</v>
      </c>
      <c r="H11" s="110">
        <v>110.85739599999999</v>
      </c>
      <c r="I11" s="110">
        <v>76.384556000000003</v>
      </c>
      <c r="J11" s="110">
        <v>4190.9330116600004</v>
      </c>
      <c r="K11" s="110">
        <v>16.873548</v>
      </c>
      <c r="L11" s="110">
        <v>6.3502600000000005</v>
      </c>
      <c r="M11" s="110">
        <v>35.788250999999995</v>
      </c>
      <c r="N11" s="110">
        <v>0</v>
      </c>
      <c r="O11" s="110">
        <f t="shared" si="0"/>
        <v>4337.1187183999991</v>
      </c>
      <c r="P11" s="121">
        <f t="shared" si="1"/>
        <v>50.718968171430802</v>
      </c>
      <c r="Q11" s="110">
        <f t="shared" si="2"/>
        <v>4214.1568196600001</v>
      </c>
      <c r="R11" s="121">
        <f t="shared" si="3"/>
        <v>49.281031828569198</v>
      </c>
      <c r="S11" s="59"/>
    </row>
    <row r="12" spans="1:19">
      <c r="A12" s="120">
        <v>56456</v>
      </c>
      <c r="B12" s="87" t="s">
        <v>649</v>
      </c>
      <c r="C12" s="110">
        <v>2307.593766</v>
      </c>
      <c r="D12" s="110">
        <v>1024.8466685599999</v>
      </c>
      <c r="E12" s="110">
        <v>128.95631932000001</v>
      </c>
      <c r="F12" s="110">
        <v>1153.7907781200001</v>
      </c>
      <c r="G12" s="110">
        <v>2060.5686519999999</v>
      </c>
      <c r="H12" s="110">
        <v>0</v>
      </c>
      <c r="I12" s="110">
        <v>0</v>
      </c>
      <c r="J12" s="110">
        <v>247.025114</v>
      </c>
      <c r="K12" s="110">
        <v>0</v>
      </c>
      <c r="L12" s="110">
        <v>0</v>
      </c>
      <c r="M12" s="110">
        <v>0</v>
      </c>
      <c r="N12" s="110">
        <v>0</v>
      </c>
      <c r="O12" s="110">
        <f t="shared" si="0"/>
        <v>2060.5686519999999</v>
      </c>
      <c r="P12" s="121">
        <f t="shared" si="1"/>
        <v>89.295121280025157</v>
      </c>
      <c r="Q12" s="110">
        <f t="shared" si="2"/>
        <v>247.025114</v>
      </c>
      <c r="R12" s="121">
        <f t="shared" si="3"/>
        <v>10.70487871997484</v>
      </c>
      <c r="S12" s="59"/>
    </row>
    <row r="13" spans="1:19">
      <c r="A13" s="120">
        <v>641</v>
      </c>
      <c r="B13" s="87" t="s">
        <v>650</v>
      </c>
      <c r="C13" s="110">
        <v>4730.1272379999991</v>
      </c>
      <c r="D13" s="110">
        <v>3341.2381912800001</v>
      </c>
      <c r="E13" s="110">
        <v>621.14667496000004</v>
      </c>
      <c r="F13" s="110">
        <v>767.74237175999906</v>
      </c>
      <c r="G13" s="110">
        <v>2964.4828040000002</v>
      </c>
      <c r="H13" s="110">
        <v>96.977542000000014</v>
      </c>
      <c r="I13" s="110">
        <v>0</v>
      </c>
      <c r="J13" s="110">
        <v>1023.661912</v>
      </c>
      <c r="K13" s="110">
        <v>16.329239999999999</v>
      </c>
      <c r="L13" s="110">
        <v>434.26706599999994</v>
      </c>
      <c r="M13" s="110">
        <v>194.40867399999999</v>
      </c>
      <c r="N13" s="110">
        <v>0</v>
      </c>
      <c r="O13" s="110">
        <f t="shared" si="0"/>
        <v>3255.8690200000001</v>
      </c>
      <c r="P13" s="121">
        <f t="shared" si="1"/>
        <v>68.832588557948654</v>
      </c>
      <c r="Q13" s="110">
        <f t="shared" si="2"/>
        <v>1474.2582179999999</v>
      </c>
      <c r="R13" s="121">
        <f t="shared" si="3"/>
        <v>31.167411442051364</v>
      </c>
      <c r="S13" s="59"/>
    </row>
    <row r="14" spans="1:19">
      <c r="A14" s="126">
        <v>642</v>
      </c>
      <c r="B14" s="121" t="s">
        <v>712</v>
      </c>
      <c r="C14" s="110">
        <v>0</v>
      </c>
      <c r="D14" s="110">
        <v>0</v>
      </c>
      <c r="E14" s="110">
        <v>0</v>
      </c>
      <c r="F14" s="110">
        <v>0</v>
      </c>
      <c r="G14" s="110">
        <v>0</v>
      </c>
      <c r="H14" s="110">
        <v>0</v>
      </c>
      <c r="I14" s="110">
        <v>0</v>
      </c>
      <c r="J14" s="110">
        <v>0</v>
      </c>
      <c r="K14" s="110">
        <v>0</v>
      </c>
      <c r="L14" s="110">
        <v>0</v>
      </c>
      <c r="M14" s="110">
        <v>0</v>
      </c>
      <c r="N14" s="110">
        <v>0</v>
      </c>
      <c r="O14" s="110">
        <f t="shared" si="0"/>
        <v>0</v>
      </c>
      <c r="P14" s="121"/>
      <c r="Q14" s="110">
        <f t="shared" si="2"/>
        <v>0</v>
      </c>
      <c r="R14" s="110">
        <f t="shared" si="2"/>
        <v>0</v>
      </c>
      <c r="S14" s="59"/>
    </row>
    <row r="15" spans="1:19">
      <c r="A15" s="120">
        <v>643</v>
      </c>
      <c r="B15" s="87" t="s">
        <v>652</v>
      </c>
      <c r="C15" s="110">
        <v>2283.0999060000004</v>
      </c>
      <c r="D15" s="110">
        <v>1716.2494302800001</v>
      </c>
      <c r="E15" s="110">
        <v>364.64112363999999</v>
      </c>
      <c r="F15" s="110">
        <v>202.20935208000037</v>
      </c>
      <c r="G15" s="110">
        <v>449.23553600000002</v>
      </c>
      <c r="H15" s="110">
        <v>1833.8643700000002</v>
      </c>
      <c r="I15" s="110">
        <v>0</v>
      </c>
      <c r="J15" s="110">
        <v>0</v>
      </c>
      <c r="K15" s="110">
        <v>0</v>
      </c>
      <c r="L15" s="110">
        <v>0</v>
      </c>
      <c r="M15" s="110">
        <v>0</v>
      </c>
      <c r="N15" s="110">
        <v>0</v>
      </c>
      <c r="O15" s="110">
        <f t="shared" si="0"/>
        <v>2283.0999060000004</v>
      </c>
      <c r="P15" s="121">
        <f t="shared" ref="P15:P40" si="4">O15/C15*100</f>
        <v>100</v>
      </c>
      <c r="Q15" s="110">
        <f t="shared" si="2"/>
        <v>0</v>
      </c>
      <c r="R15" s="121">
        <f t="shared" si="3"/>
        <v>0</v>
      </c>
      <c r="S15" s="59"/>
    </row>
    <row r="16" spans="1:19">
      <c r="A16" s="120">
        <v>51</v>
      </c>
      <c r="B16" s="87" t="s">
        <v>216</v>
      </c>
      <c r="C16" s="110">
        <v>13617.769698</v>
      </c>
      <c r="D16" s="110">
        <v>8383.6693474000003</v>
      </c>
      <c r="E16" s="110">
        <v>1964.7316473199999</v>
      </c>
      <c r="F16" s="110">
        <v>3269.3687032800008</v>
      </c>
      <c r="G16" s="110">
        <v>10695.470764000002</v>
      </c>
      <c r="H16" s="110">
        <v>1389.436888</v>
      </c>
      <c r="I16" s="110">
        <v>26.126784000000001</v>
      </c>
      <c r="J16" s="110">
        <v>1506.7352619999997</v>
      </c>
      <c r="K16" s="110">
        <v>0</v>
      </c>
      <c r="L16" s="110">
        <v>0</v>
      </c>
      <c r="M16" s="110">
        <v>0</v>
      </c>
      <c r="N16" s="110">
        <v>0</v>
      </c>
      <c r="O16" s="110">
        <f t="shared" si="0"/>
        <v>12111.034436000002</v>
      </c>
      <c r="P16" s="121">
        <f t="shared" si="4"/>
        <v>88.935521047758002</v>
      </c>
      <c r="Q16" s="110">
        <f t="shared" si="2"/>
        <v>1506.7352619999997</v>
      </c>
      <c r="R16" s="121">
        <f t="shared" si="3"/>
        <v>11.064478952242006</v>
      </c>
      <c r="S16" s="59"/>
    </row>
    <row r="17" spans="1:19">
      <c r="A17" s="120">
        <v>1393</v>
      </c>
      <c r="B17" s="87" t="s">
        <v>653</v>
      </c>
      <c r="C17" s="110">
        <v>8133.7758800000011</v>
      </c>
      <c r="D17" s="110">
        <v>4180.1573907599995</v>
      </c>
      <c r="E17" s="110">
        <v>1841.3517535600001</v>
      </c>
      <c r="F17" s="110">
        <v>2112.2667356800011</v>
      </c>
      <c r="G17" s="110">
        <v>567.62252599999999</v>
      </c>
      <c r="H17" s="110">
        <v>40.006637999999995</v>
      </c>
      <c r="I17" s="110">
        <v>2.4493860000000001</v>
      </c>
      <c r="J17" s="110">
        <v>6067.310558000001</v>
      </c>
      <c r="K17" s="110">
        <v>0</v>
      </c>
      <c r="L17" s="110">
        <v>0</v>
      </c>
      <c r="M17" s="110">
        <v>1434.7958880000001</v>
      </c>
      <c r="N17" s="110">
        <v>21.590884000000003</v>
      </c>
      <c r="O17" s="110">
        <f t="shared" si="0"/>
        <v>2066.465322</v>
      </c>
      <c r="P17" s="121">
        <f t="shared" si="4"/>
        <v>25.405978139638631</v>
      </c>
      <c r="Q17" s="110">
        <f t="shared" si="2"/>
        <v>6067.310558000001</v>
      </c>
      <c r="R17" s="121">
        <f t="shared" si="3"/>
        <v>74.594021860361366</v>
      </c>
      <c r="S17" s="59"/>
    </row>
    <row r="18" spans="1:19">
      <c r="A18" s="120">
        <v>6055</v>
      </c>
      <c r="B18" s="87" t="s">
        <v>654</v>
      </c>
      <c r="C18" s="110">
        <v>8989.3373379999994</v>
      </c>
      <c r="D18" s="110">
        <v>5972.6977727999993</v>
      </c>
      <c r="E18" s="110">
        <v>1510.4112218799999</v>
      </c>
      <c r="F18" s="110">
        <v>1506.22834332</v>
      </c>
      <c r="G18" s="110">
        <v>430.00332000000003</v>
      </c>
      <c r="H18" s="110">
        <v>3366.6356979999996</v>
      </c>
      <c r="I18" s="110">
        <v>0</v>
      </c>
      <c r="J18" s="110">
        <v>4847.425612</v>
      </c>
      <c r="K18" s="110">
        <v>199.5796</v>
      </c>
      <c r="L18" s="110">
        <v>0</v>
      </c>
      <c r="M18" s="110">
        <v>145.69310799999997</v>
      </c>
      <c r="N18" s="110">
        <v>0</v>
      </c>
      <c r="O18" s="110">
        <f t="shared" si="0"/>
        <v>3942.3321259999998</v>
      </c>
      <c r="P18" s="121">
        <f t="shared" si="4"/>
        <v>43.855647838855191</v>
      </c>
      <c r="Q18" s="110">
        <f t="shared" si="2"/>
        <v>5047.005212</v>
      </c>
      <c r="R18" s="121">
        <f t="shared" si="3"/>
        <v>56.144352161144809</v>
      </c>
      <c r="S18" s="59"/>
    </row>
    <row r="19" spans="1:19">
      <c r="A19" s="120">
        <v>6190</v>
      </c>
      <c r="B19" s="87" t="s">
        <v>655</v>
      </c>
      <c r="C19" s="110">
        <v>10187.6314</v>
      </c>
      <c r="D19" s="110">
        <v>3961.8493249600006</v>
      </c>
      <c r="E19" s="110">
        <v>2120.1792724000002</v>
      </c>
      <c r="F19" s="110">
        <v>4105.6028026399999</v>
      </c>
      <c r="G19" s="110">
        <v>6528.7930239999996</v>
      </c>
      <c r="H19" s="110">
        <v>471.55216399999995</v>
      </c>
      <c r="I19" s="110">
        <v>0</v>
      </c>
      <c r="J19" s="110">
        <v>3117.3426340000005</v>
      </c>
      <c r="K19" s="110">
        <v>0</v>
      </c>
      <c r="L19" s="110">
        <v>9.5253900000000016</v>
      </c>
      <c r="M19" s="110">
        <v>60.418187999999994</v>
      </c>
      <c r="N19" s="110">
        <v>0</v>
      </c>
      <c r="O19" s="110">
        <f t="shared" si="0"/>
        <v>7060.763375999999</v>
      </c>
      <c r="P19" s="121">
        <f t="shared" si="4"/>
        <v>69.307212822796075</v>
      </c>
      <c r="Q19" s="110">
        <f t="shared" si="2"/>
        <v>3126.8680240000003</v>
      </c>
      <c r="R19" s="121">
        <f t="shared" si="3"/>
        <v>30.692787177203922</v>
      </c>
      <c r="S19" s="59"/>
    </row>
    <row r="20" spans="1:19">
      <c r="A20" s="125">
        <v>2049</v>
      </c>
      <c r="B20" s="87" t="s">
        <v>684</v>
      </c>
      <c r="C20" s="110">
        <v>3621.0996879999998</v>
      </c>
      <c r="D20" s="110">
        <v>2586.23613028</v>
      </c>
      <c r="E20" s="110">
        <v>553.60711412000001</v>
      </c>
      <c r="F20" s="110">
        <v>481.25644359999978</v>
      </c>
      <c r="G20" s="110">
        <v>460.12169600000004</v>
      </c>
      <c r="H20" s="110">
        <v>2473.9705779999999</v>
      </c>
      <c r="I20" s="110">
        <v>0</v>
      </c>
      <c r="J20" s="110">
        <v>244.66644600000001</v>
      </c>
      <c r="K20" s="110">
        <v>0</v>
      </c>
      <c r="L20" s="110">
        <v>0</v>
      </c>
      <c r="M20" s="110">
        <v>442.34096800000003</v>
      </c>
      <c r="N20" s="110">
        <v>0</v>
      </c>
      <c r="O20" s="110">
        <f t="shared" si="0"/>
        <v>3376.4332420000001</v>
      </c>
      <c r="P20" s="121">
        <f t="shared" si="4"/>
        <v>93.243310953001313</v>
      </c>
      <c r="Q20" s="110">
        <f t="shared" si="2"/>
        <v>244.66644600000001</v>
      </c>
      <c r="R20" s="121">
        <f t="shared" si="3"/>
        <v>6.756689046998698</v>
      </c>
      <c r="S20" s="59"/>
    </row>
    <row r="21" spans="1:19">
      <c r="A21" s="120">
        <v>6061</v>
      </c>
      <c r="B21" s="87" t="s">
        <v>656</v>
      </c>
      <c r="C21" s="110">
        <v>2149.5630099999998</v>
      </c>
      <c r="D21" s="110">
        <v>1774.89893912</v>
      </c>
      <c r="E21" s="110">
        <v>116.663444</v>
      </c>
      <c r="F21" s="110">
        <v>258.0006268799998</v>
      </c>
      <c r="G21" s="110">
        <v>1025.385554</v>
      </c>
      <c r="H21" s="110">
        <v>0</v>
      </c>
      <c r="I21" s="110">
        <v>0.27215400000000001</v>
      </c>
      <c r="J21" s="110">
        <v>1098.957852</v>
      </c>
      <c r="K21" s="110">
        <v>1.270052</v>
      </c>
      <c r="L21" s="110">
        <v>0</v>
      </c>
      <c r="M21" s="110">
        <v>23.677398</v>
      </c>
      <c r="N21" s="110">
        <v>0</v>
      </c>
      <c r="O21" s="110">
        <f t="shared" si="0"/>
        <v>1049.335106</v>
      </c>
      <c r="P21" s="121">
        <f t="shared" si="4"/>
        <v>48.816205950622496</v>
      </c>
      <c r="Q21" s="110">
        <f t="shared" si="2"/>
        <v>1100.2279040000001</v>
      </c>
      <c r="R21" s="121">
        <f t="shared" si="3"/>
        <v>51.183794049377518</v>
      </c>
      <c r="S21" s="59"/>
    </row>
    <row r="22" spans="1:19">
      <c r="A22" s="120">
        <v>6073</v>
      </c>
      <c r="B22" s="87" t="s">
        <v>657</v>
      </c>
      <c r="C22" s="110">
        <v>4754.9839700000002</v>
      </c>
      <c r="D22" s="110">
        <v>3219.1311762400001</v>
      </c>
      <c r="E22" s="110">
        <v>745.52175952000016</v>
      </c>
      <c r="F22" s="110">
        <v>790.33103424000001</v>
      </c>
      <c r="G22" s="110">
        <v>1112.837706</v>
      </c>
      <c r="H22" s="110">
        <v>1151.4835739999996</v>
      </c>
      <c r="I22" s="110">
        <v>48.171258000000002</v>
      </c>
      <c r="J22" s="110">
        <v>1965.7683420000003</v>
      </c>
      <c r="K22" s="110">
        <v>0</v>
      </c>
      <c r="L22" s="110">
        <v>0</v>
      </c>
      <c r="M22" s="110">
        <v>476.72309000000001</v>
      </c>
      <c r="N22" s="110">
        <v>0</v>
      </c>
      <c r="O22" s="110">
        <f t="shared" si="0"/>
        <v>2789.2156279999995</v>
      </c>
      <c r="P22" s="121">
        <f t="shared" si="4"/>
        <v>58.658780883334906</v>
      </c>
      <c r="Q22" s="110">
        <f t="shared" si="2"/>
        <v>1965.7683420000003</v>
      </c>
      <c r="R22" s="121">
        <f t="shared" si="3"/>
        <v>41.34121911666508</v>
      </c>
      <c r="S22" s="59"/>
    </row>
    <row r="23" spans="1:19">
      <c r="A23" s="120">
        <v>55076</v>
      </c>
      <c r="B23" s="87" t="s">
        <v>658</v>
      </c>
      <c r="C23" s="110">
        <v>12883.135333999999</v>
      </c>
      <c r="D23" s="110">
        <v>6845.5124191199993</v>
      </c>
      <c r="E23" s="110">
        <v>1141.6890779999999</v>
      </c>
      <c r="F23" s="110">
        <v>4895.9338368799999</v>
      </c>
      <c r="G23" s="110">
        <v>3578.6436640000002</v>
      </c>
      <c r="H23" s="110">
        <v>0</v>
      </c>
      <c r="I23" s="110">
        <v>0</v>
      </c>
      <c r="J23" s="110">
        <v>1290.372832</v>
      </c>
      <c r="K23" s="110">
        <v>107.68226599999998</v>
      </c>
      <c r="L23" s="110">
        <v>7906.4365719999996</v>
      </c>
      <c r="M23" s="110">
        <v>0</v>
      </c>
      <c r="N23" s="110">
        <v>0</v>
      </c>
      <c r="O23" s="110">
        <f t="shared" si="0"/>
        <v>3578.6436640000002</v>
      </c>
      <c r="P23" s="121">
        <f t="shared" si="4"/>
        <v>27.777738657728523</v>
      </c>
      <c r="Q23" s="110">
        <f t="shared" si="2"/>
        <v>9304.4916699999994</v>
      </c>
      <c r="R23" s="121">
        <f t="shared" si="3"/>
        <v>72.222261342271494</v>
      </c>
      <c r="S23" s="59"/>
    </row>
    <row r="24" spans="1:19">
      <c r="A24" s="120">
        <v>298</v>
      </c>
      <c r="B24" s="87" t="s">
        <v>598</v>
      </c>
      <c r="C24" s="110">
        <v>18745.241776000003</v>
      </c>
      <c r="D24" s="110">
        <v>4745.2917854400002</v>
      </c>
      <c r="E24" s="110">
        <v>9853.2067926</v>
      </c>
      <c r="F24" s="110">
        <v>4146.7431979600024</v>
      </c>
      <c r="G24" s="110">
        <v>10089.474523999999</v>
      </c>
      <c r="H24" s="110">
        <v>0</v>
      </c>
      <c r="I24" s="110">
        <v>1027.6535039999999</v>
      </c>
      <c r="J24" s="110">
        <v>7258.3471799999988</v>
      </c>
      <c r="K24" s="110">
        <v>65.40767799999999</v>
      </c>
      <c r="L24" s="110">
        <v>83.188405999999986</v>
      </c>
      <c r="M24" s="110">
        <v>221.17048399999999</v>
      </c>
      <c r="N24" s="110">
        <v>0</v>
      </c>
      <c r="O24" s="110">
        <f t="shared" si="0"/>
        <v>11338.298511999999</v>
      </c>
      <c r="P24" s="121">
        <f t="shared" si="4"/>
        <v>60.486275117116406</v>
      </c>
      <c r="Q24" s="110">
        <f t="shared" si="2"/>
        <v>7406.9432639999986</v>
      </c>
      <c r="R24" s="121">
        <f t="shared" si="3"/>
        <v>39.513724882883565</v>
      </c>
      <c r="S24" s="59"/>
    </row>
    <row r="25" spans="1:19">
      <c r="A25" s="120">
        <v>3470</v>
      </c>
      <c r="B25" s="87" t="s">
        <v>659</v>
      </c>
      <c r="C25" s="110">
        <v>15017.457720000002</v>
      </c>
      <c r="D25" s="110">
        <v>8506.4119745199987</v>
      </c>
      <c r="E25" s="110">
        <v>3247.5736810000008</v>
      </c>
      <c r="F25" s="110">
        <v>3263.4720644800036</v>
      </c>
      <c r="G25" s="110">
        <v>4883.6220939999994</v>
      </c>
      <c r="H25" s="110">
        <v>91.806616000000005</v>
      </c>
      <c r="I25" s="110">
        <v>355.52384200000006</v>
      </c>
      <c r="J25" s="110">
        <v>9394.937516</v>
      </c>
      <c r="K25" s="110">
        <v>0</v>
      </c>
      <c r="L25" s="110">
        <v>0.36287200000000008</v>
      </c>
      <c r="M25" s="110">
        <v>291.20477999999997</v>
      </c>
      <c r="N25" s="110">
        <v>0</v>
      </c>
      <c r="O25" s="110">
        <f t="shared" si="0"/>
        <v>5622.1573319999989</v>
      </c>
      <c r="P25" s="121">
        <f t="shared" si="4"/>
        <v>37.437477346864796</v>
      </c>
      <c r="Q25" s="110">
        <f t="shared" si="2"/>
        <v>9395.3003879999997</v>
      </c>
      <c r="R25" s="121">
        <f t="shared" si="3"/>
        <v>62.562522653135176</v>
      </c>
      <c r="S25" s="59"/>
    </row>
    <row r="26" spans="1:19">
      <c r="A26" s="120">
        <v>3497</v>
      </c>
      <c r="B26" s="87" t="s">
        <v>597</v>
      </c>
      <c r="C26" s="110">
        <v>19594.362256</v>
      </c>
      <c r="D26" s="110">
        <v>11373.642106039999</v>
      </c>
      <c r="E26" s="110">
        <v>5654.0493566000005</v>
      </c>
      <c r="F26" s="110">
        <v>2566.670793360001</v>
      </c>
      <c r="G26" s="110">
        <v>11788.259792000001</v>
      </c>
      <c r="H26" s="110">
        <v>0</v>
      </c>
      <c r="I26" s="110">
        <v>0</v>
      </c>
      <c r="J26" s="110">
        <v>4995.1145159999996</v>
      </c>
      <c r="K26" s="110">
        <v>679.47781999999995</v>
      </c>
      <c r="L26" s="110">
        <v>0</v>
      </c>
      <c r="M26" s="110">
        <v>2131.5101279999999</v>
      </c>
      <c r="N26" s="110">
        <v>0</v>
      </c>
      <c r="O26" s="110">
        <f t="shared" si="0"/>
        <v>13919.769920000001</v>
      </c>
      <c r="P26" s="121">
        <f t="shared" si="4"/>
        <v>71.039668135856886</v>
      </c>
      <c r="Q26" s="110">
        <f t="shared" si="2"/>
        <v>5674.5923359999997</v>
      </c>
      <c r="R26" s="121">
        <f t="shared" si="3"/>
        <v>28.960331864143114</v>
      </c>
      <c r="S26" s="59"/>
    </row>
    <row r="27" spans="1:19">
      <c r="A27" s="120">
        <v>6136</v>
      </c>
      <c r="B27" s="87" t="s">
        <v>237</v>
      </c>
      <c r="C27" s="110">
        <v>10333.687379999999</v>
      </c>
      <c r="D27" s="110">
        <v>6013.6978467200006</v>
      </c>
      <c r="E27" s="110">
        <v>3919.6984762799998</v>
      </c>
      <c r="F27" s="110">
        <v>400.29105699999855</v>
      </c>
      <c r="G27" s="110">
        <v>8364.2903179999994</v>
      </c>
      <c r="H27" s="110">
        <v>13.698418</v>
      </c>
      <c r="I27" s="110">
        <v>554.64985200000001</v>
      </c>
      <c r="J27" s="110">
        <v>1368.8439020000001</v>
      </c>
      <c r="K27" s="110">
        <v>2.2679499999999999</v>
      </c>
      <c r="L27" s="110">
        <v>0</v>
      </c>
      <c r="M27" s="110">
        <v>29.936939999999996</v>
      </c>
      <c r="N27" s="110">
        <v>0</v>
      </c>
      <c r="O27" s="110">
        <f t="shared" si="0"/>
        <v>8962.5755279999994</v>
      </c>
      <c r="P27" s="121">
        <f t="shared" si="4"/>
        <v>86.731630234395567</v>
      </c>
      <c r="Q27" s="110">
        <f t="shared" si="2"/>
        <v>1371.111852</v>
      </c>
      <c r="R27" s="121">
        <f t="shared" si="3"/>
        <v>13.268369765604426</v>
      </c>
      <c r="S27" s="59"/>
    </row>
    <row r="28" spans="1:19">
      <c r="A28" s="120">
        <v>6139</v>
      </c>
      <c r="B28" s="87" t="s">
        <v>660</v>
      </c>
      <c r="C28" s="110">
        <v>8272.6651380000003</v>
      </c>
      <c r="D28" s="110">
        <v>5130.4270708399999</v>
      </c>
      <c r="E28" s="110">
        <v>1509.5948597199997</v>
      </c>
      <c r="F28" s="110">
        <v>1632.6432074400009</v>
      </c>
      <c r="G28" s="110">
        <v>925.41431799999998</v>
      </c>
      <c r="H28" s="110">
        <v>1051.3309019999999</v>
      </c>
      <c r="I28" s="110">
        <v>314.15643399999999</v>
      </c>
      <c r="J28" s="110">
        <v>5591.8575199999996</v>
      </c>
      <c r="K28" s="110">
        <v>202.75473</v>
      </c>
      <c r="L28" s="110">
        <v>95.707490000000007</v>
      </c>
      <c r="M28" s="110">
        <v>91.443743999999995</v>
      </c>
      <c r="N28" s="110">
        <v>0</v>
      </c>
      <c r="O28" s="110">
        <f t="shared" si="0"/>
        <v>2382.3453979999999</v>
      </c>
      <c r="P28" s="121">
        <f t="shared" si="4"/>
        <v>28.797798028314197</v>
      </c>
      <c r="Q28" s="110">
        <f t="shared" si="2"/>
        <v>5890.319739999999</v>
      </c>
      <c r="R28" s="121">
        <f t="shared" si="3"/>
        <v>71.202201971685781</v>
      </c>
      <c r="S28" s="59"/>
    </row>
    <row r="29" spans="1:19">
      <c r="A29" s="120">
        <v>6146</v>
      </c>
      <c r="B29" s="87" t="s">
        <v>600</v>
      </c>
      <c r="C29" s="110">
        <v>47254.552609999999</v>
      </c>
      <c r="D29" s="110">
        <v>25230.339988799999</v>
      </c>
      <c r="E29" s="110">
        <v>13417.251834920002</v>
      </c>
      <c r="F29" s="110">
        <v>8606.9607862799967</v>
      </c>
      <c r="G29" s="110">
        <v>27191.450448</v>
      </c>
      <c r="H29" s="110">
        <v>436.35357999999997</v>
      </c>
      <c r="I29" s="110">
        <v>10116.599205999999</v>
      </c>
      <c r="J29" s="110">
        <v>9498.537472</v>
      </c>
      <c r="K29" s="110">
        <v>0</v>
      </c>
      <c r="L29" s="110">
        <v>0</v>
      </c>
      <c r="M29" s="110">
        <v>11.611904000000001</v>
      </c>
      <c r="N29" s="110">
        <v>0</v>
      </c>
      <c r="O29" s="110">
        <f t="shared" si="0"/>
        <v>37756.015137999995</v>
      </c>
      <c r="P29" s="121">
        <f t="shared" si="4"/>
        <v>79.899211933307086</v>
      </c>
      <c r="Q29" s="110">
        <f t="shared" si="2"/>
        <v>9498.537472</v>
      </c>
      <c r="R29" s="121">
        <f t="shared" si="3"/>
        <v>20.100788066692903</v>
      </c>
      <c r="S29" s="59"/>
    </row>
    <row r="30" spans="1:19">
      <c r="A30" s="120">
        <v>6147</v>
      </c>
      <c r="B30" s="87" t="s">
        <v>603</v>
      </c>
      <c r="C30" s="110">
        <v>40099.261077999996</v>
      </c>
      <c r="D30" s="110">
        <v>26272.486989280002</v>
      </c>
      <c r="E30" s="110">
        <v>11107.471067959999</v>
      </c>
      <c r="F30" s="110">
        <v>2719.303020759995</v>
      </c>
      <c r="G30" s="110">
        <v>35118.298569999999</v>
      </c>
      <c r="H30" s="110">
        <v>0</v>
      </c>
      <c r="I30" s="110">
        <v>0</v>
      </c>
      <c r="J30" s="110">
        <v>4970.5299379999997</v>
      </c>
      <c r="K30" s="110">
        <v>0</v>
      </c>
      <c r="L30" s="110">
        <v>0</v>
      </c>
      <c r="M30" s="110">
        <v>10.43257</v>
      </c>
      <c r="N30" s="110">
        <v>0</v>
      </c>
      <c r="O30" s="110">
        <f t="shared" si="0"/>
        <v>35128.731139999996</v>
      </c>
      <c r="P30" s="121">
        <f t="shared" si="4"/>
        <v>87.604435083401015</v>
      </c>
      <c r="Q30" s="110">
        <f t="shared" si="2"/>
        <v>4970.5299379999997</v>
      </c>
      <c r="R30" s="121">
        <f t="shared" si="3"/>
        <v>12.395564916598985</v>
      </c>
      <c r="S30" s="59"/>
    </row>
    <row r="31" spans="1:19">
      <c r="A31" s="120">
        <v>6178</v>
      </c>
      <c r="B31" s="87" t="s">
        <v>661</v>
      </c>
      <c r="C31" s="110">
        <v>4130.9348479999999</v>
      </c>
      <c r="D31" s="110">
        <v>2407.1145838399998</v>
      </c>
      <c r="E31" s="110">
        <v>799.22730032000004</v>
      </c>
      <c r="F31" s="110">
        <v>924.59296384000027</v>
      </c>
      <c r="G31" s="110">
        <v>0</v>
      </c>
      <c r="H31" s="110">
        <v>1754.4861200000003</v>
      </c>
      <c r="I31" s="110">
        <v>0</v>
      </c>
      <c r="J31" s="110">
        <v>1746.865808</v>
      </c>
      <c r="K31" s="110">
        <v>0</v>
      </c>
      <c r="L31" s="110">
        <v>0</v>
      </c>
      <c r="M31" s="110">
        <v>629.58292000000006</v>
      </c>
      <c r="N31" s="110">
        <v>0</v>
      </c>
      <c r="O31" s="110">
        <f t="shared" si="0"/>
        <v>2384.0690400000003</v>
      </c>
      <c r="P31" s="121">
        <f t="shared" si="4"/>
        <v>57.712579058327485</v>
      </c>
      <c r="Q31" s="110">
        <f t="shared" si="2"/>
        <v>1746.865808</v>
      </c>
      <c r="R31" s="121">
        <f t="shared" si="3"/>
        <v>42.287420941672529</v>
      </c>
      <c r="S31" s="59"/>
    </row>
    <row r="32" spans="1:19">
      <c r="A32" s="120">
        <v>6179</v>
      </c>
      <c r="B32" s="87" t="s">
        <v>662</v>
      </c>
      <c r="C32" s="110">
        <v>9873.1030222000009</v>
      </c>
      <c r="D32" s="110">
        <v>5650.6236738800008</v>
      </c>
      <c r="E32" s="110">
        <v>2242.0705279600002</v>
      </c>
      <c r="F32" s="110">
        <v>1980.4088203600004</v>
      </c>
      <c r="G32" s="110">
        <v>1398.690124</v>
      </c>
      <c r="H32" s="110">
        <v>907.55194379999989</v>
      </c>
      <c r="I32" s="110">
        <v>0</v>
      </c>
      <c r="J32" s="110">
        <v>6854.2892080000001</v>
      </c>
      <c r="K32" s="110">
        <v>33.384224000000003</v>
      </c>
      <c r="L32" s="110">
        <v>0</v>
      </c>
      <c r="M32" s="110">
        <v>679.18752240000003</v>
      </c>
      <c r="N32" s="110">
        <v>0</v>
      </c>
      <c r="O32" s="110">
        <f t="shared" si="0"/>
        <v>2985.4295901999999</v>
      </c>
      <c r="P32" s="121">
        <f t="shared" si="4"/>
        <v>30.238007073228772</v>
      </c>
      <c r="Q32" s="110">
        <f t="shared" si="2"/>
        <v>6887.6734320000005</v>
      </c>
      <c r="R32" s="121">
        <f t="shared" si="3"/>
        <v>69.761992926771228</v>
      </c>
      <c r="S32" s="59"/>
    </row>
    <row r="33" spans="1:19">
      <c r="A33" s="120">
        <v>6180</v>
      </c>
      <c r="B33" s="87" t="s">
        <v>663</v>
      </c>
      <c r="C33" s="110">
        <v>15957.024046000002</v>
      </c>
      <c r="D33" s="110">
        <v>4698.4461569200002</v>
      </c>
      <c r="E33" s="110">
        <v>3280.1080813600001</v>
      </c>
      <c r="F33" s="110">
        <v>7978.4698077200019</v>
      </c>
      <c r="G33" s="110">
        <v>10736.112428</v>
      </c>
      <c r="H33" s="110">
        <v>0</v>
      </c>
      <c r="I33" s="110">
        <v>0</v>
      </c>
      <c r="J33" s="110">
        <v>5220.9116180000001</v>
      </c>
      <c r="K33" s="110">
        <v>0</v>
      </c>
      <c r="L33" s="110">
        <v>0</v>
      </c>
      <c r="M33" s="110">
        <v>0</v>
      </c>
      <c r="N33" s="110">
        <v>0</v>
      </c>
      <c r="O33" s="110">
        <f t="shared" si="0"/>
        <v>10736.112428</v>
      </c>
      <c r="P33" s="121">
        <f t="shared" si="4"/>
        <v>67.281420376697724</v>
      </c>
      <c r="Q33" s="110">
        <f t="shared" si="2"/>
        <v>5220.9116180000001</v>
      </c>
      <c r="R33" s="121">
        <f t="shared" si="3"/>
        <v>32.718579623302269</v>
      </c>
      <c r="S33" s="59"/>
    </row>
    <row r="34" spans="1:19">
      <c r="A34" s="120">
        <v>6181</v>
      </c>
      <c r="B34" s="87" t="s">
        <v>664</v>
      </c>
      <c r="C34" s="110">
        <v>4697.3780400000014</v>
      </c>
      <c r="D34" s="110">
        <v>2849.8178142400002</v>
      </c>
      <c r="E34" s="110">
        <v>1176.2052190000002</v>
      </c>
      <c r="F34" s="110">
        <v>671.35500676000083</v>
      </c>
      <c r="G34" s="110">
        <v>234.86890199999996</v>
      </c>
      <c r="H34" s="110">
        <v>323.04679799999997</v>
      </c>
      <c r="I34" s="110">
        <v>71.304348000000005</v>
      </c>
      <c r="J34" s="110">
        <v>3668.7266380000001</v>
      </c>
      <c r="K34" s="110">
        <v>0</v>
      </c>
      <c r="L34" s="110">
        <v>0</v>
      </c>
      <c r="M34" s="110">
        <v>470.73570199999989</v>
      </c>
      <c r="N34" s="110">
        <v>0</v>
      </c>
      <c r="O34" s="110">
        <f t="shared" si="0"/>
        <v>1099.9557499999999</v>
      </c>
      <c r="P34" s="121">
        <f t="shared" si="4"/>
        <v>23.416376979528767</v>
      </c>
      <c r="Q34" s="110">
        <f t="shared" si="2"/>
        <v>3668.7266380000001</v>
      </c>
      <c r="R34" s="121">
        <f t="shared" si="3"/>
        <v>78.10158362302046</v>
      </c>
      <c r="S34" s="59"/>
    </row>
    <row r="35" spans="1:19">
      <c r="A35" s="120">
        <v>6183</v>
      </c>
      <c r="B35" s="87" t="s">
        <v>438</v>
      </c>
      <c r="C35" s="110">
        <v>25846.737534</v>
      </c>
      <c r="D35" s="110">
        <v>15282.554616480003</v>
      </c>
      <c r="E35" s="110">
        <v>5485.1357665199994</v>
      </c>
      <c r="F35" s="110">
        <v>5079.0471509999988</v>
      </c>
      <c r="G35" s="110">
        <v>5591.4039300000004</v>
      </c>
      <c r="H35" s="110">
        <v>0</v>
      </c>
      <c r="I35" s="110">
        <v>16235.709742000001</v>
      </c>
      <c r="J35" s="110">
        <v>1253.5413239999998</v>
      </c>
      <c r="K35" s="110">
        <v>0</v>
      </c>
      <c r="L35" s="110">
        <v>2257.5174299999999</v>
      </c>
      <c r="M35" s="110">
        <v>508.56510800000001</v>
      </c>
      <c r="N35" s="110">
        <v>0</v>
      </c>
      <c r="O35" s="110">
        <f t="shared" si="0"/>
        <v>22335.678779999998</v>
      </c>
      <c r="P35" s="121">
        <f t="shared" si="4"/>
        <v>86.415853260468978</v>
      </c>
      <c r="Q35" s="110">
        <f t="shared" si="2"/>
        <v>3511.0587539999997</v>
      </c>
      <c r="R35" s="121">
        <f t="shared" si="3"/>
        <v>13.584146739531015</v>
      </c>
      <c r="S35" s="59"/>
    </row>
    <row r="36" spans="1:19">
      <c r="A36" s="120">
        <v>6648</v>
      </c>
      <c r="B36" s="87" t="s">
        <v>690</v>
      </c>
      <c r="C36" s="110">
        <v>21031.516811999998</v>
      </c>
      <c r="D36" s="110">
        <v>10916.697334279999</v>
      </c>
      <c r="E36" s="110">
        <v>5754.1643676000003</v>
      </c>
      <c r="F36" s="110">
        <v>4360.6551101199984</v>
      </c>
      <c r="G36" s="110">
        <v>10918.364890000001</v>
      </c>
      <c r="H36" s="110">
        <v>5092.7270840000001</v>
      </c>
      <c r="I36" s="110">
        <v>41.095253999999997</v>
      </c>
      <c r="J36" s="110">
        <v>4369.4324699999997</v>
      </c>
      <c r="K36" s="110">
        <v>0</v>
      </c>
      <c r="L36" s="110">
        <v>0</v>
      </c>
      <c r="M36" s="110">
        <v>609.89711399999999</v>
      </c>
      <c r="N36" s="110">
        <v>0</v>
      </c>
      <c r="O36" s="110">
        <f t="shared" si="0"/>
        <v>16662.084342000002</v>
      </c>
      <c r="P36" s="121">
        <f t="shared" si="4"/>
        <v>79.224358808457794</v>
      </c>
      <c r="Q36" s="110">
        <f t="shared" si="2"/>
        <v>4369.4324699999997</v>
      </c>
      <c r="R36" s="121">
        <f t="shared" si="3"/>
        <v>20.775641191542224</v>
      </c>
      <c r="S36" s="59"/>
    </row>
    <row r="37" spans="1:19">
      <c r="A37" s="120">
        <v>7030</v>
      </c>
      <c r="B37" s="87" t="s">
        <v>691</v>
      </c>
      <c r="C37" s="110">
        <v>11303.644236</v>
      </c>
      <c r="D37" s="110">
        <v>6332.8966237199984</v>
      </c>
      <c r="E37" s="110">
        <v>2528.5866151199998</v>
      </c>
      <c r="F37" s="110">
        <v>2442.160997160001</v>
      </c>
      <c r="G37" s="110">
        <v>7623.3964120000001</v>
      </c>
      <c r="H37" s="110">
        <v>0</v>
      </c>
      <c r="I37" s="110">
        <v>709.41476</v>
      </c>
      <c r="J37" s="110">
        <v>2928.9213479999999</v>
      </c>
      <c r="K37" s="110">
        <v>2.6308219999999998</v>
      </c>
      <c r="L37" s="110">
        <v>0</v>
      </c>
      <c r="M37" s="110">
        <v>39.280893999999996</v>
      </c>
      <c r="N37" s="110">
        <v>0</v>
      </c>
      <c r="O37" s="110">
        <f t="shared" si="0"/>
        <v>8372.0920659999992</v>
      </c>
      <c r="P37" s="121">
        <f t="shared" si="4"/>
        <v>74.06542431100624</v>
      </c>
      <c r="Q37" s="110">
        <f t="shared" si="2"/>
        <v>2931.5521699999999</v>
      </c>
      <c r="R37" s="121">
        <f t="shared" si="3"/>
        <v>25.934575688993753</v>
      </c>
      <c r="S37" s="59"/>
    </row>
    <row r="38" spans="1:19">
      <c r="A38" s="120">
        <v>7097</v>
      </c>
      <c r="B38" s="87" t="s">
        <v>665</v>
      </c>
      <c r="C38" s="110">
        <v>3904.8655919999997</v>
      </c>
      <c r="D38" s="110">
        <v>1990.8565425199999</v>
      </c>
      <c r="E38" s="110">
        <v>676.75815295999996</v>
      </c>
      <c r="F38" s="110">
        <v>1237.25089652</v>
      </c>
      <c r="G38" s="110">
        <v>149.95685399999996</v>
      </c>
      <c r="H38" s="110">
        <v>11.884058</v>
      </c>
      <c r="I38" s="110">
        <v>96.705387999999999</v>
      </c>
      <c r="J38" s="110">
        <v>3506.7042899999997</v>
      </c>
      <c r="K38" s="110">
        <v>0</v>
      </c>
      <c r="L38" s="110">
        <v>0</v>
      </c>
      <c r="M38" s="110">
        <v>183.15964200000002</v>
      </c>
      <c r="N38" s="110">
        <v>0</v>
      </c>
      <c r="O38" s="110">
        <f t="shared" si="0"/>
        <v>441.70594199999999</v>
      </c>
      <c r="P38" s="121">
        <f t="shared" si="4"/>
        <v>11.31168107053248</v>
      </c>
      <c r="Q38" s="110">
        <f t="shared" si="2"/>
        <v>3506.7042899999997</v>
      </c>
      <c r="R38" s="121">
        <f t="shared" si="3"/>
        <v>89.803456927794812</v>
      </c>
      <c r="S38" s="59"/>
    </row>
    <row r="39" spans="1:19">
      <c r="A39" s="120">
        <v>7902</v>
      </c>
      <c r="B39" s="87" t="s">
        <v>606</v>
      </c>
      <c r="C39" s="110">
        <v>13894.006008</v>
      </c>
      <c r="D39" s="110">
        <v>8065.6133104399996</v>
      </c>
      <c r="E39" s="110">
        <v>2860.2061606800007</v>
      </c>
      <c r="F39" s="110">
        <v>2968.186536879999</v>
      </c>
      <c r="G39" s="110">
        <v>6718.3029260000003</v>
      </c>
      <c r="H39" s="110">
        <v>2494.2006920000003</v>
      </c>
      <c r="I39" s="110">
        <v>410.04536000000002</v>
      </c>
      <c r="J39" s="110">
        <v>705.96747600000003</v>
      </c>
      <c r="K39" s="110">
        <v>3565.2174</v>
      </c>
      <c r="L39" s="110">
        <v>0.27215400000000001</v>
      </c>
      <c r="M39" s="110">
        <v>0</v>
      </c>
      <c r="N39" s="110">
        <v>0</v>
      </c>
      <c r="O39" s="110">
        <f t="shared" si="0"/>
        <v>9622.5489780000007</v>
      </c>
      <c r="P39" s="121">
        <f t="shared" si="4"/>
        <v>69.256836167045364</v>
      </c>
      <c r="Q39" s="110">
        <f t="shared" si="2"/>
        <v>4271.4570300000005</v>
      </c>
      <c r="R39" s="121">
        <f t="shared" si="3"/>
        <v>30.74316383295464</v>
      </c>
      <c r="S39" s="59"/>
    </row>
    <row r="40" spans="1:19">
      <c r="B40" s="94" t="s">
        <v>710</v>
      </c>
      <c r="C40" s="115">
        <v>379699.83247826004</v>
      </c>
      <c r="D40" s="115">
        <v>212562.85756208</v>
      </c>
      <c r="E40" s="115">
        <v>91124.175244299986</v>
      </c>
      <c r="F40" s="115">
        <v>76012.79967187997</v>
      </c>
      <c r="G40" s="115">
        <v>180179.67363339994</v>
      </c>
      <c r="H40" s="115">
        <v>37626.569623800002</v>
      </c>
      <c r="I40" s="115">
        <v>31854.446365999996</v>
      </c>
      <c r="J40" s="115">
        <v>104842.64472966001</v>
      </c>
      <c r="K40" s="115">
        <v>5004.7306239999998</v>
      </c>
      <c r="L40" s="115">
        <v>11346.281696</v>
      </c>
      <c r="M40" s="115">
        <v>8938.7439094000001</v>
      </c>
      <c r="N40" s="115">
        <v>21.590884000000003</v>
      </c>
      <c r="O40" s="128">
        <f t="shared" si="0"/>
        <v>258621.02441659995</v>
      </c>
      <c r="P40" s="127">
        <f t="shared" si="4"/>
        <v>68.11196695258154</v>
      </c>
      <c r="Q40" s="110">
        <f t="shared" si="2"/>
        <v>121193.65704966002</v>
      </c>
      <c r="R40" s="121">
        <f t="shared" si="3"/>
        <v>31.918280358103406</v>
      </c>
      <c r="S40" s="59"/>
    </row>
    <row r="41" spans="1:19">
      <c r="B41" s="176"/>
      <c r="C41" s="177"/>
      <c r="D41" s="177"/>
      <c r="E41" s="177"/>
      <c r="F41" s="177"/>
      <c r="G41" s="177"/>
      <c r="H41" s="177"/>
      <c r="I41" s="177"/>
      <c r="J41" s="177"/>
      <c r="K41" s="177"/>
      <c r="L41" s="177"/>
      <c r="M41" s="177"/>
      <c r="N41" s="177"/>
      <c r="O41" s="177"/>
      <c r="P41" s="179"/>
      <c r="Q41" s="177"/>
      <c r="R41" s="179"/>
    </row>
    <row r="42" spans="1:19">
      <c r="B42" s="94" t="s">
        <v>667</v>
      </c>
      <c r="C42" s="128">
        <v>100</v>
      </c>
      <c r="D42" s="114">
        <v>55.981814944374634</v>
      </c>
      <c r="E42" s="114">
        <v>23.999003278337597</v>
      </c>
      <c r="F42" s="114">
        <v>20.019181777287756</v>
      </c>
      <c r="G42" s="114">
        <v>47.453187550119935</v>
      </c>
      <c r="H42" s="114">
        <v>9.9095565510828454</v>
      </c>
      <c r="I42" s="114">
        <v>8.3893759336393288</v>
      </c>
      <c r="J42" s="114">
        <v>27.611980770537432</v>
      </c>
      <c r="K42" s="114">
        <v>1.3180755417600951</v>
      </c>
      <c r="L42" s="114">
        <v>2.9882240458058771</v>
      </c>
      <c r="M42" s="114">
        <v>2.3541606144669007</v>
      </c>
      <c r="N42" s="114">
        <v>5.6863032725294133E-3</v>
      </c>
      <c r="O42" s="114" t="s">
        <v>387</v>
      </c>
      <c r="P42" s="180">
        <f>O40/C40*100</f>
        <v>68.11196695258154</v>
      </c>
      <c r="Q42" s="114"/>
      <c r="R42" s="189">
        <f>Q40/C40*100</f>
        <v>31.918280358103406</v>
      </c>
      <c r="S42" s="59"/>
    </row>
    <row r="43" spans="1:19">
      <c r="C43" cm="1">
        <f t="array" aca="1" ref="C43" ca="1">C40/C40:C43</f>
        <v>0</v>
      </c>
      <c r="G43" s="129"/>
      <c r="H43" s="129"/>
      <c r="I43" s="129"/>
      <c r="M43" s="129"/>
      <c r="N43" s="129"/>
      <c r="P43" t="s">
        <v>387</v>
      </c>
    </row>
    <row r="44" spans="1:19">
      <c r="O44" s="130"/>
    </row>
  </sheetData>
  <mergeCells count="10">
    <mergeCell ref="A5:A6"/>
    <mergeCell ref="B5:B6"/>
    <mergeCell ref="C5:C6"/>
    <mergeCell ref="D5:D6"/>
    <mergeCell ref="C4:R4"/>
    <mergeCell ref="E5:E6"/>
    <mergeCell ref="F5:F6"/>
    <mergeCell ref="G5:N5"/>
    <mergeCell ref="O5:P5"/>
    <mergeCell ref="Q5:R5"/>
  </mergeCells>
  <pageMargins left="0.7" right="0.7" top="0.75" bottom="0.75" header="0.3" footer="0.3"/>
  <pageSetup paperSize="3" scale="6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FC05B-385E-4BFB-8585-C74BF2FD76D4}">
  <dimension ref="A1:AQ1532"/>
  <sheetViews>
    <sheetView zoomScaleNormal="100" workbookViewId="0">
      <pane ySplit="4" topLeftCell="A1501" activePane="bottomLeft" state="frozen"/>
      <selection activeCell="J33" sqref="J33"/>
      <selection pane="bottomLeft" activeCell="L1521" sqref="L1521"/>
    </sheetView>
  </sheetViews>
  <sheetFormatPr defaultColWidth="9.140625" defaultRowHeight="15"/>
  <cols>
    <col min="1" max="1" width="9.140625" style="136"/>
    <col min="2" max="2" width="12" style="137" customWidth="1"/>
    <col min="3" max="3" width="35.28515625" style="70" customWidth="1"/>
    <col min="4" max="4" width="29.28515625" style="70" customWidth="1"/>
    <col min="5" max="5" width="16.85546875" style="131" customWidth="1"/>
    <col min="6" max="8" width="9.140625" style="66"/>
    <col min="9" max="9" width="26.42578125" style="66" customWidth="1"/>
    <col min="10" max="10" width="10" style="66" bestFit="1" customWidth="1"/>
    <col min="11" max="16384" width="9.140625" style="66"/>
  </cols>
  <sheetData>
    <row r="1" spans="1:43">
      <c r="A1" s="66" t="s">
        <v>785</v>
      </c>
      <c r="B1" s="71" t="s">
        <v>966</v>
      </c>
      <c r="J1" s="71"/>
      <c r="K1" s="70"/>
    </row>
    <row r="2" spans="1:43" ht="17.25">
      <c r="A2" s="66"/>
      <c r="B2" s="71" t="s">
        <v>948</v>
      </c>
      <c r="J2" s="71"/>
      <c r="K2" s="70"/>
    </row>
    <row r="3" spans="1:43">
      <c r="A3" s="66"/>
      <c r="B3" s="66"/>
    </row>
    <row r="4" spans="1:43">
      <c r="A4" s="132" t="s">
        <v>769</v>
      </c>
      <c r="B4" s="132" t="s">
        <v>770</v>
      </c>
      <c r="C4" s="132" t="s">
        <v>771</v>
      </c>
      <c r="D4" s="132" t="s">
        <v>772</v>
      </c>
      <c r="E4" s="133" t="s">
        <v>1005</v>
      </c>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row>
    <row r="5" spans="1:43">
      <c r="A5" s="178">
        <v>1990</v>
      </c>
      <c r="B5" s="134" t="s">
        <v>343</v>
      </c>
      <c r="C5" s="134" t="s">
        <v>773</v>
      </c>
      <c r="D5" s="134" t="s">
        <v>228</v>
      </c>
      <c r="E5" s="135">
        <v>53658115</v>
      </c>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row>
    <row r="6" spans="1:43">
      <c r="A6" s="178">
        <v>1991</v>
      </c>
      <c r="B6" s="134" t="s">
        <v>343</v>
      </c>
      <c r="C6" s="134" t="s">
        <v>773</v>
      </c>
      <c r="D6" s="134" t="s">
        <v>228</v>
      </c>
      <c r="E6" s="135">
        <v>58222842</v>
      </c>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row>
    <row r="7" spans="1:43">
      <c r="A7" s="178">
        <v>1992</v>
      </c>
      <c r="B7" s="134" t="s">
        <v>343</v>
      </c>
      <c r="C7" s="134" t="s">
        <v>773</v>
      </c>
      <c r="D7" s="134" t="s">
        <v>228</v>
      </c>
      <c r="E7" s="135">
        <v>61160671</v>
      </c>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row>
    <row r="8" spans="1:43">
      <c r="A8" s="178">
        <v>1993</v>
      </c>
      <c r="B8" s="134" t="s">
        <v>343</v>
      </c>
      <c r="C8" s="134" t="s">
        <v>773</v>
      </c>
      <c r="D8" s="134" t="s">
        <v>228</v>
      </c>
      <c r="E8" s="135">
        <v>67336321</v>
      </c>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row>
    <row r="9" spans="1:43">
      <c r="A9" s="178">
        <v>1994</v>
      </c>
      <c r="B9" s="134" t="s">
        <v>343</v>
      </c>
      <c r="C9" s="134" t="s">
        <v>773</v>
      </c>
      <c r="D9" s="134" t="s">
        <v>228</v>
      </c>
      <c r="E9" s="135">
        <v>63304075</v>
      </c>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row>
    <row r="10" spans="1:43">
      <c r="A10" s="178">
        <v>1995</v>
      </c>
      <c r="B10" s="134" t="s">
        <v>343</v>
      </c>
      <c r="C10" s="134" t="s">
        <v>773</v>
      </c>
      <c r="D10" s="134" t="s">
        <v>228</v>
      </c>
      <c r="E10" s="135">
        <v>69047634</v>
      </c>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row>
    <row r="11" spans="1:43">
      <c r="A11" s="178">
        <v>1996</v>
      </c>
      <c r="B11" s="134" t="s">
        <v>343</v>
      </c>
      <c r="C11" s="134" t="s">
        <v>773</v>
      </c>
      <c r="D11" s="134" t="s">
        <v>228</v>
      </c>
      <c r="E11" s="135">
        <v>74091485</v>
      </c>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row>
    <row r="12" spans="1:43">
      <c r="A12" s="178">
        <v>1997</v>
      </c>
      <c r="B12" s="134" t="s">
        <v>343</v>
      </c>
      <c r="C12" s="134" t="s">
        <v>773</v>
      </c>
      <c r="D12" s="134" t="s">
        <v>228</v>
      </c>
      <c r="E12" s="135">
        <v>72103318</v>
      </c>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row>
    <row r="13" spans="1:43">
      <c r="A13" s="178">
        <v>1998</v>
      </c>
      <c r="B13" s="134" t="s">
        <v>343</v>
      </c>
      <c r="C13" s="134" t="s">
        <v>773</v>
      </c>
      <c r="D13" s="134" t="s">
        <v>228</v>
      </c>
      <c r="E13" s="135">
        <v>71940036</v>
      </c>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row>
    <row r="14" spans="1:43">
      <c r="A14" s="178">
        <v>1999</v>
      </c>
      <c r="B14" s="134" t="s">
        <v>343</v>
      </c>
      <c r="C14" s="134" t="s">
        <v>773</v>
      </c>
      <c r="D14" s="134" t="s">
        <v>228</v>
      </c>
      <c r="E14" s="135">
        <v>73754727</v>
      </c>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row>
    <row r="15" spans="1:43">
      <c r="A15" s="178">
        <v>2000</v>
      </c>
      <c r="B15" s="134" t="s">
        <v>343</v>
      </c>
      <c r="C15" s="134" t="s">
        <v>773</v>
      </c>
      <c r="D15" s="134" t="s">
        <v>228</v>
      </c>
      <c r="E15" s="135">
        <v>77517714</v>
      </c>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row>
    <row r="16" spans="1:43">
      <c r="A16" s="178">
        <v>2001</v>
      </c>
      <c r="B16" s="134" t="s">
        <v>343</v>
      </c>
      <c r="C16" s="134" t="s">
        <v>773</v>
      </c>
      <c r="D16" s="134" t="s">
        <v>228</v>
      </c>
      <c r="E16" s="135">
        <v>72198114</v>
      </c>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row>
    <row r="17" spans="1:43">
      <c r="A17" s="178">
        <v>2002</v>
      </c>
      <c r="B17" s="134" t="s">
        <v>343</v>
      </c>
      <c r="C17" s="134" t="s">
        <v>773</v>
      </c>
      <c r="D17" s="134" t="s">
        <v>228</v>
      </c>
      <c r="E17" s="135">
        <v>72041664</v>
      </c>
    </row>
    <row r="18" spans="1:43">
      <c r="A18" s="178">
        <v>2003</v>
      </c>
      <c r="B18" s="134" t="s">
        <v>343</v>
      </c>
      <c r="C18" s="134" t="s">
        <v>773</v>
      </c>
      <c r="D18" s="134" t="s">
        <v>228</v>
      </c>
      <c r="E18" s="135">
        <v>76696391</v>
      </c>
    </row>
    <row r="19" spans="1:43">
      <c r="A19" s="178">
        <v>2004</v>
      </c>
      <c r="B19" s="134" t="s">
        <v>343</v>
      </c>
      <c r="C19" s="134" t="s">
        <v>773</v>
      </c>
      <c r="D19" s="134" t="s">
        <v>228</v>
      </c>
      <c r="E19" s="135">
        <v>74831624</v>
      </c>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row>
    <row r="20" spans="1:43">
      <c r="A20" s="178">
        <v>2005</v>
      </c>
      <c r="B20" s="134" t="s">
        <v>343</v>
      </c>
      <c r="C20" s="134" t="s">
        <v>773</v>
      </c>
      <c r="D20" s="134" t="s">
        <v>228</v>
      </c>
      <c r="E20" s="135">
        <v>78128457</v>
      </c>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row>
    <row r="21" spans="1:43">
      <c r="A21" s="178">
        <v>2006</v>
      </c>
      <c r="B21" s="134" t="s">
        <v>343</v>
      </c>
      <c r="C21" s="134" t="s">
        <v>773</v>
      </c>
      <c r="D21" s="134" t="s">
        <v>228</v>
      </c>
      <c r="E21" s="135">
        <v>78108668</v>
      </c>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row>
    <row r="22" spans="1:43">
      <c r="A22" s="178">
        <v>2007</v>
      </c>
      <c r="B22" s="134" t="s">
        <v>343</v>
      </c>
      <c r="C22" s="134" t="s">
        <v>773</v>
      </c>
      <c r="D22" s="134" t="s">
        <v>228</v>
      </c>
      <c r="E22" s="135">
        <v>77993760</v>
      </c>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row>
    <row r="23" spans="1:43">
      <c r="A23" s="178">
        <v>2008</v>
      </c>
      <c r="B23" s="134" t="s">
        <v>343</v>
      </c>
      <c r="C23" s="134" t="s">
        <v>773</v>
      </c>
      <c r="D23" s="134" t="s">
        <v>228</v>
      </c>
      <c r="E23" s="135">
        <v>74604648</v>
      </c>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row>
    <row r="24" spans="1:43">
      <c r="A24" s="178">
        <v>2009</v>
      </c>
      <c r="B24" s="134" t="s">
        <v>343</v>
      </c>
      <c r="C24" s="134" t="s">
        <v>773</v>
      </c>
      <c r="D24" s="134" t="s">
        <v>228</v>
      </c>
      <c r="E24" s="135">
        <v>55608724</v>
      </c>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row>
    <row r="25" spans="1:43">
      <c r="A25" s="178">
        <v>2010</v>
      </c>
      <c r="B25" s="134" t="s">
        <v>343</v>
      </c>
      <c r="C25" s="134" t="s">
        <v>773</v>
      </c>
      <c r="D25" s="134" t="s">
        <v>228</v>
      </c>
      <c r="E25" s="135">
        <v>63050411</v>
      </c>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row>
    <row r="26" spans="1:43">
      <c r="A26" s="178">
        <v>2011</v>
      </c>
      <c r="B26" s="134" t="s">
        <v>343</v>
      </c>
      <c r="C26" s="134" t="s">
        <v>773</v>
      </c>
      <c r="D26" s="134" t="s">
        <v>228</v>
      </c>
      <c r="E26" s="135">
        <v>56807353.020000003</v>
      </c>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row>
    <row r="27" spans="1:43">
      <c r="A27" s="178">
        <v>2012</v>
      </c>
      <c r="B27" s="134" t="s">
        <v>343</v>
      </c>
      <c r="C27" s="134" t="s">
        <v>773</v>
      </c>
      <c r="D27" s="134" t="s">
        <v>228</v>
      </c>
      <c r="E27" s="135">
        <v>45606920</v>
      </c>
    </row>
    <row r="28" spans="1:43">
      <c r="A28" s="178">
        <v>2013</v>
      </c>
      <c r="B28" s="134" t="s">
        <v>343</v>
      </c>
      <c r="C28" s="134" t="s">
        <v>773</v>
      </c>
      <c r="D28" s="134" t="s">
        <v>228</v>
      </c>
      <c r="E28" s="135">
        <v>47050483.93</v>
      </c>
    </row>
    <row r="29" spans="1:43">
      <c r="A29" s="178">
        <v>2014</v>
      </c>
      <c r="B29" s="134" t="s">
        <v>343</v>
      </c>
      <c r="C29" s="134" t="s">
        <v>773</v>
      </c>
      <c r="D29" s="134" t="s">
        <v>228</v>
      </c>
      <c r="E29" s="135">
        <v>47301626</v>
      </c>
    </row>
    <row r="30" spans="1:43">
      <c r="A30" s="178">
        <v>2015</v>
      </c>
      <c r="B30" s="134" t="s">
        <v>343</v>
      </c>
      <c r="C30" s="134" t="s">
        <v>773</v>
      </c>
      <c r="D30" s="134" t="s">
        <v>228</v>
      </c>
      <c r="E30" s="135">
        <v>41410429</v>
      </c>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row>
    <row r="31" spans="1:43">
      <c r="A31" s="178">
        <v>2016</v>
      </c>
      <c r="B31" s="134" t="s">
        <v>343</v>
      </c>
      <c r="C31" s="134" t="s">
        <v>773</v>
      </c>
      <c r="D31" s="134" t="s">
        <v>228</v>
      </c>
      <c r="E31" s="135">
        <v>34258406</v>
      </c>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row>
    <row r="32" spans="1:43">
      <c r="A32" s="178">
        <v>2017</v>
      </c>
      <c r="B32" s="134" t="s">
        <v>343</v>
      </c>
      <c r="C32" s="134" t="s">
        <v>773</v>
      </c>
      <c r="D32" s="134" t="s">
        <v>228</v>
      </c>
      <c r="E32" s="135">
        <v>31440401</v>
      </c>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row>
    <row r="33" spans="1:43">
      <c r="A33" s="178">
        <v>2018</v>
      </c>
      <c r="B33" s="134" t="s">
        <v>343</v>
      </c>
      <c r="C33" s="134" t="s">
        <v>773</v>
      </c>
      <c r="D33" s="134" t="s">
        <v>228</v>
      </c>
      <c r="E33" s="135">
        <v>31777520</v>
      </c>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row>
    <row r="34" spans="1:43">
      <c r="A34" s="178">
        <v>2019</v>
      </c>
      <c r="B34" s="134" t="s">
        <v>343</v>
      </c>
      <c r="C34" s="134" t="s">
        <v>773</v>
      </c>
      <c r="D34" s="134" t="s">
        <v>228</v>
      </c>
      <c r="E34" s="135">
        <v>26655068</v>
      </c>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row>
    <row r="35" spans="1:43">
      <c r="A35" s="178">
        <v>2020</v>
      </c>
      <c r="B35" s="134" t="s">
        <v>343</v>
      </c>
      <c r="C35" s="134" t="s">
        <v>773</v>
      </c>
      <c r="D35" s="134" t="s">
        <v>228</v>
      </c>
      <c r="E35" s="135">
        <v>21729524</v>
      </c>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row>
    <row r="36" spans="1:43">
      <c r="A36" s="178">
        <v>2021</v>
      </c>
      <c r="B36" s="134" t="s">
        <v>343</v>
      </c>
      <c r="C36" s="134" t="s">
        <v>773</v>
      </c>
      <c r="D36" s="134" t="s">
        <v>228</v>
      </c>
      <c r="E36" s="135">
        <v>26900909</v>
      </c>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row>
    <row r="37" spans="1:43">
      <c r="A37" s="178">
        <v>2022</v>
      </c>
      <c r="B37" s="134" t="s">
        <v>343</v>
      </c>
      <c r="C37" s="134" t="s">
        <v>773</v>
      </c>
      <c r="D37" s="134" t="s">
        <v>228</v>
      </c>
      <c r="E37" s="135">
        <v>25943990</v>
      </c>
    </row>
    <row r="38" spans="1:43">
      <c r="A38" s="178">
        <v>2023</v>
      </c>
      <c r="B38" s="134" t="s">
        <v>343</v>
      </c>
      <c r="C38" s="134" t="s">
        <v>773</v>
      </c>
      <c r="D38" s="134" t="s">
        <v>228</v>
      </c>
      <c r="E38" s="135">
        <v>19181958</v>
      </c>
    </row>
    <row r="39" spans="1:43">
      <c r="A39" s="178">
        <v>1990</v>
      </c>
      <c r="B39" s="134" t="s">
        <v>342</v>
      </c>
      <c r="C39" s="134" t="s">
        <v>773</v>
      </c>
      <c r="D39" s="134" t="s">
        <v>228</v>
      </c>
      <c r="E39" s="135">
        <v>19207935</v>
      </c>
    </row>
    <row r="40" spans="1:43">
      <c r="A40" s="178">
        <v>1991</v>
      </c>
      <c r="B40" s="134" t="s">
        <v>342</v>
      </c>
      <c r="C40" s="134" t="s">
        <v>773</v>
      </c>
      <c r="D40" s="134" t="s">
        <v>228</v>
      </c>
      <c r="E40" s="135">
        <v>19644712</v>
      </c>
    </row>
    <row r="41" spans="1:43">
      <c r="A41" s="178">
        <v>1992</v>
      </c>
      <c r="B41" s="134" t="s">
        <v>342</v>
      </c>
      <c r="C41" s="134" t="s">
        <v>773</v>
      </c>
      <c r="D41" s="134" t="s">
        <v>228</v>
      </c>
      <c r="E41" s="135">
        <v>20093600</v>
      </c>
    </row>
    <row r="42" spans="1:43">
      <c r="A42" s="178">
        <v>1993</v>
      </c>
      <c r="B42" s="134" t="s">
        <v>342</v>
      </c>
      <c r="C42" s="134" t="s">
        <v>773</v>
      </c>
      <c r="D42" s="134" t="s">
        <v>228</v>
      </c>
      <c r="E42" s="135">
        <v>18091528</v>
      </c>
    </row>
    <row r="43" spans="1:43">
      <c r="A43" s="178">
        <v>1994</v>
      </c>
      <c r="B43" s="134" t="s">
        <v>342</v>
      </c>
      <c r="C43" s="134" t="s">
        <v>773</v>
      </c>
      <c r="D43" s="134" t="s">
        <v>228</v>
      </c>
      <c r="E43" s="135">
        <v>19852118</v>
      </c>
    </row>
    <row r="44" spans="1:43">
      <c r="A44" s="178">
        <v>1995</v>
      </c>
      <c r="B44" s="134" t="s">
        <v>342</v>
      </c>
      <c r="C44" s="134" t="s">
        <v>773</v>
      </c>
      <c r="D44" s="134" t="s">
        <v>228</v>
      </c>
      <c r="E44" s="135">
        <v>21555436</v>
      </c>
    </row>
    <row r="45" spans="1:43">
      <c r="A45" s="178">
        <v>1996</v>
      </c>
      <c r="B45" s="134" t="s">
        <v>342</v>
      </c>
      <c r="C45" s="134" t="s">
        <v>773</v>
      </c>
      <c r="D45" s="134" t="s">
        <v>228</v>
      </c>
      <c r="E45" s="135">
        <v>24388417</v>
      </c>
    </row>
    <row r="46" spans="1:43">
      <c r="A46" s="178">
        <v>1997</v>
      </c>
      <c r="B46" s="134" t="s">
        <v>342</v>
      </c>
      <c r="C46" s="134" t="s">
        <v>773</v>
      </c>
      <c r="D46" s="134" t="s">
        <v>228</v>
      </c>
      <c r="E46" s="135">
        <v>22810370</v>
      </c>
    </row>
    <row r="47" spans="1:43">
      <c r="A47" s="178">
        <v>1998</v>
      </c>
      <c r="B47" s="134" t="s">
        <v>342</v>
      </c>
      <c r="C47" s="134" t="s">
        <v>773</v>
      </c>
      <c r="D47" s="134" t="s">
        <v>228</v>
      </c>
      <c r="E47" s="135">
        <v>23180204</v>
      </c>
    </row>
    <row r="48" spans="1:43">
      <c r="A48" s="178">
        <v>1999</v>
      </c>
      <c r="B48" s="134" t="s">
        <v>342</v>
      </c>
      <c r="C48" s="134" t="s">
        <v>773</v>
      </c>
      <c r="D48" s="134" t="s">
        <v>228</v>
      </c>
      <c r="E48" s="135">
        <v>24668807</v>
      </c>
    </row>
    <row r="49" spans="1:5">
      <c r="A49" s="178">
        <v>2000</v>
      </c>
      <c r="B49" s="134" t="s">
        <v>342</v>
      </c>
      <c r="C49" s="134" t="s">
        <v>773</v>
      </c>
      <c r="D49" s="134" t="s">
        <v>228</v>
      </c>
      <c r="E49" s="135">
        <v>24167699</v>
      </c>
    </row>
    <row r="50" spans="1:5">
      <c r="A50" s="178">
        <v>2001</v>
      </c>
      <c r="B50" s="134" t="s">
        <v>342</v>
      </c>
      <c r="C50" s="134" t="s">
        <v>773</v>
      </c>
      <c r="D50" s="134" t="s">
        <v>228</v>
      </c>
      <c r="E50" s="135">
        <v>24764471</v>
      </c>
    </row>
    <row r="51" spans="1:5">
      <c r="A51" s="178">
        <v>2002</v>
      </c>
      <c r="B51" s="134" t="s">
        <v>342</v>
      </c>
      <c r="C51" s="134" t="s">
        <v>773</v>
      </c>
      <c r="D51" s="134" t="s">
        <v>228</v>
      </c>
      <c r="E51" s="135">
        <v>23098370</v>
      </c>
    </row>
    <row r="52" spans="1:5">
      <c r="A52" s="178">
        <v>2003</v>
      </c>
      <c r="B52" s="134" t="s">
        <v>342</v>
      </c>
      <c r="C52" s="134" t="s">
        <v>773</v>
      </c>
      <c r="D52" s="134" t="s">
        <v>228</v>
      </c>
      <c r="E52" s="135">
        <v>23504166</v>
      </c>
    </row>
    <row r="53" spans="1:5">
      <c r="A53" s="178">
        <v>2004</v>
      </c>
      <c r="B53" s="134" t="s">
        <v>342</v>
      </c>
      <c r="C53" s="134" t="s">
        <v>773</v>
      </c>
      <c r="D53" s="134" t="s">
        <v>228</v>
      </c>
      <c r="E53" s="135">
        <v>25353563</v>
      </c>
    </row>
    <row r="54" spans="1:5">
      <c r="A54" s="178">
        <v>2005</v>
      </c>
      <c r="B54" s="134" t="s">
        <v>342</v>
      </c>
      <c r="C54" s="134" t="s">
        <v>773</v>
      </c>
      <c r="D54" s="134" t="s">
        <v>228</v>
      </c>
      <c r="E54" s="135">
        <v>23037144</v>
      </c>
    </row>
    <row r="55" spans="1:5">
      <c r="A55" s="178">
        <v>2006</v>
      </c>
      <c r="B55" s="134" t="s">
        <v>342</v>
      </c>
      <c r="C55" s="134" t="s">
        <v>773</v>
      </c>
      <c r="D55" s="134" t="s">
        <v>228</v>
      </c>
      <c r="E55" s="135">
        <v>24183050</v>
      </c>
    </row>
    <row r="56" spans="1:5">
      <c r="A56" s="178">
        <v>2007</v>
      </c>
      <c r="B56" s="134" t="s">
        <v>342</v>
      </c>
      <c r="C56" s="134" t="s">
        <v>773</v>
      </c>
      <c r="D56" s="134" t="s">
        <v>228</v>
      </c>
      <c r="E56" s="135">
        <v>25744180</v>
      </c>
    </row>
    <row r="57" spans="1:5">
      <c r="A57" s="178">
        <v>2008</v>
      </c>
      <c r="B57" s="134" t="s">
        <v>342</v>
      </c>
      <c r="C57" s="134" t="s">
        <v>773</v>
      </c>
      <c r="D57" s="134" t="s">
        <v>228</v>
      </c>
      <c r="E57" s="135">
        <v>26114654</v>
      </c>
    </row>
    <row r="58" spans="1:5">
      <c r="A58" s="178">
        <v>2009</v>
      </c>
      <c r="B58" s="134" t="s">
        <v>342</v>
      </c>
      <c r="C58" s="134" t="s">
        <v>773</v>
      </c>
      <c r="D58" s="134" t="s">
        <v>228</v>
      </c>
      <c r="E58" s="135">
        <v>25075250</v>
      </c>
    </row>
    <row r="59" spans="1:5">
      <c r="A59" s="178">
        <v>2010</v>
      </c>
      <c r="B59" s="134" t="s">
        <v>342</v>
      </c>
      <c r="C59" s="134" t="s">
        <v>773</v>
      </c>
      <c r="D59" s="134" t="s">
        <v>228</v>
      </c>
      <c r="E59" s="135">
        <v>28152445</v>
      </c>
    </row>
    <row r="60" spans="1:5">
      <c r="A60" s="178">
        <v>2011</v>
      </c>
      <c r="B60" s="134" t="s">
        <v>342</v>
      </c>
      <c r="C60" s="134" t="s">
        <v>773</v>
      </c>
      <c r="D60" s="134" t="s">
        <v>228</v>
      </c>
      <c r="E60" s="135">
        <v>29418195.449999999</v>
      </c>
    </row>
    <row r="61" spans="1:5">
      <c r="A61" s="178">
        <v>2012</v>
      </c>
      <c r="B61" s="134" t="s">
        <v>342</v>
      </c>
      <c r="C61" s="134" t="s">
        <v>773</v>
      </c>
      <c r="D61" s="134" t="s">
        <v>228</v>
      </c>
      <c r="E61" s="135">
        <v>28430930</v>
      </c>
    </row>
    <row r="62" spans="1:5">
      <c r="A62" s="178">
        <v>2013</v>
      </c>
      <c r="B62" s="134" t="s">
        <v>342</v>
      </c>
      <c r="C62" s="134" t="s">
        <v>773</v>
      </c>
      <c r="D62" s="134" t="s">
        <v>228</v>
      </c>
      <c r="E62" s="135">
        <v>31889234.550000001</v>
      </c>
    </row>
    <row r="63" spans="1:5">
      <c r="A63" s="178">
        <v>2014</v>
      </c>
      <c r="B63" s="134" t="s">
        <v>342</v>
      </c>
      <c r="C63" s="134" t="s">
        <v>773</v>
      </c>
      <c r="D63" s="134" t="s">
        <v>228</v>
      </c>
      <c r="E63" s="135">
        <v>33220755</v>
      </c>
    </row>
    <row r="64" spans="1:5">
      <c r="A64" s="178">
        <v>2015</v>
      </c>
      <c r="B64" s="134" t="s">
        <v>342</v>
      </c>
      <c r="C64" s="134" t="s">
        <v>773</v>
      </c>
      <c r="D64" s="134" t="s">
        <v>228</v>
      </c>
      <c r="E64" s="135">
        <v>21740033</v>
      </c>
    </row>
    <row r="65" spans="1:5">
      <c r="A65" s="178">
        <v>2016</v>
      </c>
      <c r="B65" s="134" t="s">
        <v>342</v>
      </c>
      <c r="C65" s="134" t="s">
        <v>773</v>
      </c>
      <c r="D65" s="134" t="s">
        <v>228</v>
      </c>
      <c r="E65" s="135">
        <v>23800070</v>
      </c>
    </row>
    <row r="66" spans="1:5">
      <c r="A66" s="178">
        <v>2017</v>
      </c>
      <c r="B66" s="134" t="s">
        <v>342</v>
      </c>
      <c r="C66" s="134" t="s">
        <v>773</v>
      </c>
      <c r="D66" s="134" t="s">
        <v>228</v>
      </c>
      <c r="E66" s="135">
        <v>26285435</v>
      </c>
    </row>
    <row r="67" spans="1:5">
      <c r="A67" s="178">
        <v>2018</v>
      </c>
      <c r="B67" s="134" t="s">
        <v>342</v>
      </c>
      <c r="C67" s="134" t="s">
        <v>773</v>
      </c>
      <c r="D67" s="134" t="s">
        <v>228</v>
      </c>
      <c r="E67" s="135">
        <v>29996101</v>
      </c>
    </row>
    <row r="68" spans="1:5">
      <c r="A68" s="178">
        <v>2019</v>
      </c>
      <c r="B68" s="134" t="s">
        <v>342</v>
      </c>
      <c r="C68" s="134" t="s">
        <v>773</v>
      </c>
      <c r="D68" s="134" t="s">
        <v>228</v>
      </c>
      <c r="E68" s="135">
        <v>23313201</v>
      </c>
    </row>
    <row r="69" spans="1:5">
      <c r="A69" s="178">
        <v>2020</v>
      </c>
      <c r="B69" s="134" t="s">
        <v>342</v>
      </c>
      <c r="C69" s="134" t="s">
        <v>773</v>
      </c>
      <c r="D69" s="134" t="s">
        <v>228</v>
      </c>
      <c r="E69" s="135">
        <v>15420998</v>
      </c>
    </row>
    <row r="70" spans="1:5">
      <c r="A70" s="178">
        <v>2021</v>
      </c>
      <c r="B70" s="134" t="s">
        <v>342</v>
      </c>
      <c r="C70" s="134" t="s">
        <v>773</v>
      </c>
      <c r="D70" s="134" t="s">
        <v>228</v>
      </c>
      <c r="E70" s="135">
        <v>21418877</v>
      </c>
    </row>
    <row r="71" spans="1:5">
      <c r="A71" s="178">
        <v>2022</v>
      </c>
      <c r="B71" s="134" t="s">
        <v>342</v>
      </c>
      <c r="C71" s="134" t="s">
        <v>773</v>
      </c>
      <c r="D71" s="134" t="s">
        <v>228</v>
      </c>
      <c r="E71" s="135">
        <v>20360869</v>
      </c>
    </row>
    <row r="72" spans="1:5">
      <c r="A72" s="178">
        <v>2023</v>
      </c>
      <c r="B72" s="134" t="s">
        <v>342</v>
      </c>
      <c r="C72" s="134" t="s">
        <v>773</v>
      </c>
      <c r="D72" s="134" t="s">
        <v>228</v>
      </c>
      <c r="E72" s="135">
        <v>16844436</v>
      </c>
    </row>
    <row r="73" spans="1:5">
      <c r="A73" s="178">
        <v>1990</v>
      </c>
      <c r="B73" s="134" t="s">
        <v>213</v>
      </c>
      <c r="C73" s="134" t="s">
        <v>773</v>
      </c>
      <c r="D73" s="134" t="s">
        <v>228</v>
      </c>
      <c r="E73" s="135">
        <v>17856687</v>
      </c>
    </row>
    <row r="74" spans="1:5">
      <c r="A74" s="178">
        <v>1991</v>
      </c>
      <c r="B74" s="134" t="s">
        <v>213</v>
      </c>
      <c r="C74" s="134" t="s">
        <v>773</v>
      </c>
      <c r="D74" s="134" t="s">
        <v>228</v>
      </c>
      <c r="E74" s="135">
        <v>18968479</v>
      </c>
    </row>
    <row r="75" spans="1:5">
      <c r="A75" s="178">
        <v>1992</v>
      </c>
      <c r="B75" s="134" t="s">
        <v>213</v>
      </c>
      <c r="C75" s="134" t="s">
        <v>773</v>
      </c>
      <c r="D75" s="134" t="s">
        <v>228</v>
      </c>
      <c r="E75" s="135">
        <v>19840001</v>
      </c>
    </row>
    <row r="76" spans="1:5">
      <c r="A76" s="178">
        <v>1993</v>
      </c>
      <c r="B76" s="134" t="s">
        <v>213</v>
      </c>
      <c r="C76" s="134" t="s">
        <v>773</v>
      </c>
      <c r="D76" s="134" t="s">
        <v>228</v>
      </c>
      <c r="E76" s="135">
        <v>19411728</v>
      </c>
    </row>
    <row r="77" spans="1:5">
      <c r="A77" s="178">
        <v>1994</v>
      </c>
      <c r="B77" s="134" t="s">
        <v>213</v>
      </c>
      <c r="C77" s="134" t="s">
        <v>773</v>
      </c>
      <c r="D77" s="134" t="s">
        <v>228</v>
      </c>
      <c r="E77" s="135">
        <v>20163412</v>
      </c>
    </row>
    <row r="78" spans="1:5">
      <c r="A78" s="178">
        <v>1995</v>
      </c>
      <c r="B78" s="134" t="s">
        <v>213</v>
      </c>
      <c r="C78" s="134" t="s">
        <v>773</v>
      </c>
      <c r="D78" s="134" t="s">
        <v>228</v>
      </c>
      <c r="E78" s="135">
        <v>18989474</v>
      </c>
    </row>
    <row r="79" spans="1:5">
      <c r="A79" s="178">
        <v>1996</v>
      </c>
      <c r="B79" s="134" t="s">
        <v>213</v>
      </c>
      <c r="C79" s="134" t="s">
        <v>773</v>
      </c>
      <c r="D79" s="134" t="s">
        <v>228</v>
      </c>
      <c r="E79" s="135">
        <v>18701034</v>
      </c>
    </row>
    <row r="80" spans="1:5">
      <c r="A80" s="178">
        <v>1997</v>
      </c>
      <c r="B80" s="134" t="s">
        <v>213</v>
      </c>
      <c r="C80" s="134" t="s">
        <v>773</v>
      </c>
      <c r="D80" s="134" t="s">
        <v>228</v>
      </c>
      <c r="E80" s="135">
        <v>21007121</v>
      </c>
    </row>
    <row r="81" spans="1:5">
      <c r="A81" s="178">
        <v>1998</v>
      </c>
      <c r="B81" s="134" t="s">
        <v>213</v>
      </c>
      <c r="C81" s="134" t="s">
        <v>773</v>
      </c>
      <c r="D81" s="134" t="s">
        <v>228</v>
      </c>
      <c r="E81" s="135">
        <v>20781530</v>
      </c>
    </row>
    <row r="82" spans="1:5">
      <c r="A82" s="178">
        <v>1999</v>
      </c>
      <c r="B82" s="134" t="s">
        <v>213</v>
      </c>
      <c r="C82" s="134" t="s">
        <v>773</v>
      </c>
      <c r="D82" s="134" t="s">
        <v>228</v>
      </c>
      <c r="E82" s="135">
        <v>21182104</v>
      </c>
    </row>
    <row r="83" spans="1:5">
      <c r="A83" s="178">
        <v>2000</v>
      </c>
      <c r="B83" s="134" t="s">
        <v>213</v>
      </c>
      <c r="C83" s="134" t="s">
        <v>773</v>
      </c>
      <c r="D83" s="134" t="s">
        <v>228</v>
      </c>
      <c r="E83" s="135">
        <v>23488864</v>
      </c>
    </row>
    <row r="84" spans="1:5">
      <c r="A84" s="178">
        <v>2001</v>
      </c>
      <c r="B84" s="134" t="s">
        <v>213</v>
      </c>
      <c r="C84" s="134" t="s">
        <v>773</v>
      </c>
      <c r="D84" s="134" t="s">
        <v>228</v>
      </c>
      <c r="E84" s="135">
        <v>21968146</v>
      </c>
    </row>
    <row r="85" spans="1:5">
      <c r="A85" s="178">
        <v>2002</v>
      </c>
      <c r="B85" s="134" t="s">
        <v>213</v>
      </c>
      <c r="C85" s="134" t="s">
        <v>773</v>
      </c>
      <c r="D85" s="134" t="s">
        <v>228</v>
      </c>
      <c r="E85" s="135">
        <v>22050906</v>
      </c>
    </row>
    <row r="86" spans="1:5">
      <c r="A86" s="178">
        <v>2003</v>
      </c>
      <c r="B86" s="134" t="s">
        <v>213</v>
      </c>
      <c r="C86" s="134" t="s">
        <v>773</v>
      </c>
      <c r="D86" s="134" t="s">
        <v>228</v>
      </c>
      <c r="E86" s="135">
        <v>22888930</v>
      </c>
    </row>
    <row r="87" spans="1:5">
      <c r="A87" s="178">
        <v>2004</v>
      </c>
      <c r="B87" s="134" t="s">
        <v>213</v>
      </c>
      <c r="C87" s="134" t="s">
        <v>773</v>
      </c>
      <c r="D87" s="134" t="s">
        <v>228</v>
      </c>
      <c r="E87" s="135">
        <v>23657811</v>
      </c>
    </row>
    <row r="88" spans="1:5">
      <c r="A88" s="178">
        <v>2005</v>
      </c>
      <c r="B88" s="134" t="s">
        <v>213</v>
      </c>
      <c r="C88" s="134" t="s">
        <v>773</v>
      </c>
      <c r="D88" s="134" t="s">
        <v>228</v>
      </c>
      <c r="E88" s="135">
        <v>23087365</v>
      </c>
    </row>
    <row r="89" spans="1:5">
      <c r="A89" s="178">
        <v>2006</v>
      </c>
      <c r="B89" s="134" t="s">
        <v>213</v>
      </c>
      <c r="C89" s="134" t="s">
        <v>773</v>
      </c>
      <c r="D89" s="134" t="s">
        <v>228</v>
      </c>
      <c r="E89" s="135">
        <v>24395205</v>
      </c>
    </row>
    <row r="90" spans="1:5">
      <c r="A90" s="178">
        <v>2007</v>
      </c>
      <c r="B90" s="134" t="s">
        <v>213</v>
      </c>
      <c r="C90" s="134" t="s">
        <v>773</v>
      </c>
      <c r="D90" s="134" t="s">
        <v>228</v>
      </c>
      <c r="E90" s="135">
        <v>23051183</v>
      </c>
    </row>
    <row r="91" spans="1:5">
      <c r="A91" s="178">
        <v>2008</v>
      </c>
      <c r="B91" s="134" t="s">
        <v>213</v>
      </c>
      <c r="C91" s="134" t="s">
        <v>773</v>
      </c>
      <c r="D91" s="134" t="s">
        <v>228</v>
      </c>
      <c r="E91" s="135">
        <v>24100042</v>
      </c>
    </row>
    <row r="92" spans="1:5">
      <c r="A92" s="178">
        <v>2009</v>
      </c>
      <c r="B92" s="134" t="s">
        <v>213</v>
      </c>
      <c r="C92" s="134" t="s">
        <v>773</v>
      </c>
      <c r="D92" s="134" t="s">
        <v>228</v>
      </c>
      <c r="E92" s="135">
        <v>23067136</v>
      </c>
    </row>
    <row r="93" spans="1:5">
      <c r="A93" s="178">
        <v>2010</v>
      </c>
      <c r="B93" s="134" t="s">
        <v>213</v>
      </c>
      <c r="C93" s="134" t="s">
        <v>773</v>
      </c>
      <c r="D93" s="134" t="s">
        <v>228</v>
      </c>
      <c r="E93" s="135">
        <v>23923749</v>
      </c>
    </row>
    <row r="94" spans="1:5">
      <c r="A94" s="178">
        <v>2011</v>
      </c>
      <c r="B94" s="134" t="s">
        <v>213</v>
      </c>
      <c r="C94" s="134" t="s">
        <v>773</v>
      </c>
      <c r="D94" s="134" t="s">
        <v>228</v>
      </c>
      <c r="E94" s="135">
        <v>24627519.460000001</v>
      </c>
    </row>
    <row r="95" spans="1:5">
      <c r="A95" s="178">
        <v>2012</v>
      </c>
      <c r="B95" s="134" t="s">
        <v>213</v>
      </c>
      <c r="C95" s="134" t="s">
        <v>773</v>
      </c>
      <c r="D95" s="134" t="s">
        <v>228</v>
      </c>
      <c r="E95" s="135">
        <v>21421869</v>
      </c>
    </row>
    <row r="96" spans="1:5">
      <c r="A96" s="178">
        <v>2013</v>
      </c>
      <c r="B96" s="134" t="s">
        <v>213</v>
      </c>
      <c r="C96" s="134" t="s">
        <v>773</v>
      </c>
      <c r="D96" s="134" t="s">
        <v>228</v>
      </c>
      <c r="E96" s="135">
        <v>20843712.52</v>
      </c>
    </row>
    <row r="97" spans="1:5">
      <c r="A97" s="178">
        <v>2014</v>
      </c>
      <c r="B97" s="134" t="s">
        <v>213</v>
      </c>
      <c r="C97" s="134" t="s">
        <v>773</v>
      </c>
      <c r="D97" s="134" t="s">
        <v>228</v>
      </c>
      <c r="E97" s="135">
        <v>19221019</v>
      </c>
    </row>
    <row r="98" spans="1:5">
      <c r="A98" s="178">
        <v>2015</v>
      </c>
      <c r="B98" s="134" t="s">
        <v>213</v>
      </c>
      <c r="C98" s="134" t="s">
        <v>773</v>
      </c>
      <c r="D98" s="134" t="s">
        <v>228</v>
      </c>
      <c r="E98" s="135">
        <v>15164958</v>
      </c>
    </row>
    <row r="99" spans="1:5">
      <c r="A99" s="178">
        <v>2016</v>
      </c>
      <c r="B99" s="134" t="s">
        <v>213</v>
      </c>
      <c r="C99" s="134" t="s">
        <v>773</v>
      </c>
      <c r="D99" s="134" t="s">
        <v>228</v>
      </c>
      <c r="E99" s="135">
        <v>12013649</v>
      </c>
    </row>
    <row r="100" spans="1:5">
      <c r="A100" s="178">
        <v>2017</v>
      </c>
      <c r="B100" s="134" t="s">
        <v>213</v>
      </c>
      <c r="C100" s="134" t="s">
        <v>773</v>
      </c>
      <c r="D100" s="134" t="s">
        <v>228</v>
      </c>
      <c r="E100" s="135">
        <v>12315925</v>
      </c>
    </row>
    <row r="101" spans="1:5">
      <c r="A101" s="178">
        <v>2018</v>
      </c>
      <c r="B101" s="134" t="s">
        <v>213</v>
      </c>
      <c r="C101" s="134" t="s">
        <v>773</v>
      </c>
      <c r="D101" s="134" t="s">
        <v>228</v>
      </c>
      <c r="E101" s="135">
        <v>11786724</v>
      </c>
    </row>
    <row r="102" spans="1:5">
      <c r="A102" s="178">
        <v>2019</v>
      </c>
      <c r="B102" s="134" t="s">
        <v>213</v>
      </c>
      <c r="C102" s="134" t="s">
        <v>773</v>
      </c>
      <c r="D102" s="134" t="s">
        <v>228</v>
      </c>
      <c r="E102" s="135">
        <v>7418814</v>
      </c>
    </row>
    <row r="103" spans="1:5">
      <c r="A103" s="178">
        <v>2020</v>
      </c>
      <c r="B103" s="134" t="s">
        <v>213</v>
      </c>
      <c r="C103" s="134" t="s">
        <v>773</v>
      </c>
      <c r="D103" s="134" t="s">
        <v>228</v>
      </c>
      <c r="E103" s="135">
        <v>3918424</v>
      </c>
    </row>
    <row r="104" spans="1:5">
      <c r="A104" s="178">
        <v>2021</v>
      </c>
      <c r="B104" s="134" t="s">
        <v>213</v>
      </c>
      <c r="C104" s="134" t="s">
        <v>773</v>
      </c>
      <c r="D104" s="134" t="s">
        <v>228</v>
      </c>
      <c r="E104" s="135">
        <v>7872951</v>
      </c>
    </row>
    <row r="105" spans="1:5">
      <c r="A105" s="178">
        <v>2022</v>
      </c>
      <c r="B105" s="134" t="s">
        <v>213</v>
      </c>
      <c r="C105" s="134" t="s">
        <v>773</v>
      </c>
      <c r="D105" s="134" t="s">
        <v>228</v>
      </c>
      <c r="E105" s="135">
        <v>8172863</v>
      </c>
    </row>
    <row r="106" spans="1:5">
      <c r="A106" s="178">
        <v>2023</v>
      </c>
      <c r="B106" s="134" t="s">
        <v>213</v>
      </c>
      <c r="C106" s="134" t="s">
        <v>773</v>
      </c>
      <c r="D106" s="134" t="s">
        <v>228</v>
      </c>
      <c r="E106" s="135">
        <v>4833627</v>
      </c>
    </row>
    <row r="107" spans="1:5">
      <c r="A107" s="178">
        <v>1990</v>
      </c>
      <c r="B107" s="134" t="s">
        <v>208</v>
      </c>
      <c r="C107" s="134" t="s">
        <v>773</v>
      </c>
      <c r="D107" s="134" t="s">
        <v>228</v>
      </c>
      <c r="E107" s="135">
        <v>9526527</v>
      </c>
    </row>
    <row r="108" spans="1:5">
      <c r="A108" s="178">
        <v>1991</v>
      </c>
      <c r="B108" s="134" t="s">
        <v>208</v>
      </c>
      <c r="C108" s="134" t="s">
        <v>773</v>
      </c>
      <c r="D108" s="134" t="s">
        <v>228</v>
      </c>
      <c r="E108" s="135">
        <v>8790265</v>
      </c>
    </row>
    <row r="109" spans="1:5">
      <c r="A109" s="178">
        <v>1992</v>
      </c>
      <c r="B109" s="134" t="s">
        <v>208</v>
      </c>
      <c r="C109" s="134" t="s">
        <v>773</v>
      </c>
      <c r="D109" s="134" t="s">
        <v>228</v>
      </c>
      <c r="E109" s="135">
        <v>7836090</v>
      </c>
    </row>
    <row r="110" spans="1:5">
      <c r="A110" s="178">
        <v>1993</v>
      </c>
      <c r="B110" s="134" t="s">
        <v>208</v>
      </c>
      <c r="C110" s="134" t="s">
        <v>773</v>
      </c>
      <c r="D110" s="134" t="s">
        <v>228</v>
      </c>
      <c r="E110" s="135">
        <v>8880214</v>
      </c>
    </row>
    <row r="111" spans="1:5">
      <c r="A111" s="178">
        <v>1994</v>
      </c>
      <c r="B111" s="134" t="s">
        <v>208</v>
      </c>
      <c r="C111" s="134" t="s">
        <v>773</v>
      </c>
      <c r="D111" s="134" t="s">
        <v>228</v>
      </c>
      <c r="E111" s="135">
        <v>8946974</v>
      </c>
    </row>
    <row r="112" spans="1:5">
      <c r="A112" s="178">
        <v>1995</v>
      </c>
      <c r="B112" s="134" t="s">
        <v>208</v>
      </c>
      <c r="C112" s="134" t="s">
        <v>773</v>
      </c>
      <c r="D112" s="134" t="s">
        <v>228</v>
      </c>
      <c r="E112" s="135">
        <v>9324952</v>
      </c>
    </row>
    <row r="113" spans="1:5">
      <c r="A113" s="178">
        <v>1996</v>
      </c>
      <c r="B113" s="134" t="s">
        <v>208</v>
      </c>
      <c r="C113" s="134" t="s">
        <v>773</v>
      </c>
      <c r="D113" s="134" t="s">
        <v>228</v>
      </c>
      <c r="E113" s="135">
        <v>12058895</v>
      </c>
    </row>
    <row r="114" spans="1:5">
      <c r="A114" s="178">
        <v>1997</v>
      </c>
      <c r="B114" s="134" t="s">
        <v>208</v>
      </c>
      <c r="C114" s="134" t="s">
        <v>773</v>
      </c>
      <c r="D114" s="134" t="s">
        <v>228</v>
      </c>
      <c r="E114" s="135">
        <v>12546534</v>
      </c>
    </row>
    <row r="115" spans="1:5">
      <c r="A115" s="178">
        <v>1998</v>
      </c>
      <c r="B115" s="134" t="s">
        <v>208</v>
      </c>
      <c r="C115" s="134" t="s">
        <v>773</v>
      </c>
      <c r="D115" s="134" t="s">
        <v>228</v>
      </c>
      <c r="E115" s="135">
        <v>11779543</v>
      </c>
    </row>
    <row r="116" spans="1:5">
      <c r="A116" s="178">
        <v>1999</v>
      </c>
      <c r="B116" s="134" t="s">
        <v>208</v>
      </c>
      <c r="C116" s="134" t="s">
        <v>773</v>
      </c>
      <c r="D116" s="134" t="s">
        <v>228</v>
      </c>
      <c r="E116" s="135">
        <v>13042293</v>
      </c>
    </row>
    <row r="117" spans="1:5">
      <c r="A117" s="178">
        <v>2000</v>
      </c>
      <c r="B117" s="134" t="s">
        <v>208</v>
      </c>
      <c r="C117" s="134" t="s">
        <v>773</v>
      </c>
      <c r="D117" s="134" t="s">
        <v>228</v>
      </c>
      <c r="E117" s="135">
        <v>13877065</v>
      </c>
    </row>
    <row r="118" spans="1:5">
      <c r="A118" s="178">
        <v>2001</v>
      </c>
      <c r="B118" s="134" t="s">
        <v>208</v>
      </c>
      <c r="C118" s="134" t="s">
        <v>773</v>
      </c>
      <c r="D118" s="134" t="s">
        <v>228</v>
      </c>
      <c r="E118" s="135">
        <v>19196065</v>
      </c>
    </row>
    <row r="119" spans="1:5">
      <c r="A119" s="178">
        <v>2002</v>
      </c>
      <c r="B119" s="134" t="s">
        <v>208</v>
      </c>
      <c r="C119" s="134" t="s">
        <v>773</v>
      </c>
      <c r="D119" s="134" t="s">
        <v>228</v>
      </c>
      <c r="E119" s="135">
        <v>14853143</v>
      </c>
    </row>
    <row r="120" spans="1:5">
      <c r="A120" s="178">
        <v>2003</v>
      </c>
      <c r="B120" s="134" t="s">
        <v>208</v>
      </c>
      <c r="C120" s="134" t="s">
        <v>773</v>
      </c>
      <c r="D120" s="134" t="s">
        <v>228</v>
      </c>
      <c r="E120" s="135">
        <v>17082604</v>
      </c>
    </row>
    <row r="121" spans="1:5">
      <c r="A121" s="178">
        <v>2004</v>
      </c>
      <c r="B121" s="134" t="s">
        <v>208</v>
      </c>
      <c r="C121" s="134" t="s">
        <v>773</v>
      </c>
      <c r="D121" s="134" t="s">
        <v>228</v>
      </c>
      <c r="E121" s="135">
        <v>17477688</v>
      </c>
    </row>
    <row r="122" spans="1:5">
      <c r="A122" s="178">
        <v>2005</v>
      </c>
      <c r="B122" s="134" t="s">
        <v>208</v>
      </c>
      <c r="C122" s="134" t="s">
        <v>773</v>
      </c>
      <c r="D122" s="134" t="s">
        <v>228</v>
      </c>
      <c r="E122" s="135">
        <v>16635884</v>
      </c>
    </row>
    <row r="123" spans="1:5">
      <c r="A123" s="178">
        <v>2006</v>
      </c>
      <c r="B123" s="134" t="s">
        <v>208</v>
      </c>
      <c r="C123" s="134" t="s">
        <v>773</v>
      </c>
      <c r="D123" s="134" t="s">
        <v>228</v>
      </c>
      <c r="E123" s="135">
        <v>18105333</v>
      </c>
    </row>
    <row r="124" spans="1:5">
      <c r="A124" s="178">
        <v>2007</v>
      </c>
      <c r="B124" s="134" t="s">
        <v>208</v>
      </c>
      <c r="C124" s="134" t="s">
        <v>773</v>
      </c>
      <c r="D124" s="134" t="s">
        <v>228</v>
      </c>
      <c r="E124" s="135">
        <v>17407325</v>
      </c>
    </row>
    <row r="125" spans="1:5">
      <c r="A125" s="178">
        <v>2008</v>
      </c>
      <c r="B125" s="134" t="s">
        <v>208</v>
      </c>
      <c r="C125" s="134" t="s">
        <v>773</v>
      </c>
      <c r="D125" s="134" t="s">
        <v>228</v>
      </c>
      <c r="E125" s="135">
        <v>16683402</v>
      </c>
    </row>
    <row r="126" spans="1:5">
      <c r="A126" s="178">
        <v>2009</v>
      </c>
      <c r="B126" s="134" t="s">
        <v>208</v>
      </c>
      <c r="C126" s="134" t="s">
        <v>773</v>
      </c>
      <c r="D126" s="134" t="s">
        <v>228</v>
      </c>
      <c r="E126" s="135">
        <v>12957662</v>
      </c>
    </row>
    <row r="127" spans="1:5">
      <c r="A127" s="178">
        <v>2010</v>
      </c>
      <c r="B127" s="134" t="s">
        <v>208</v>
      </c>
      <c r="C127" s="134" t="s">
        <v>773</v>
      </c>
      <c r="D127" s="134" t="s">
        <v>228</v>
      </c>
      <c r="E127" s="135">
        <v>13628997</v>
      </c>
    </row>
    <row r="128" spans="1:5">
      <c r="A128" s="178">
        <v>2011</v>
      </c>
      <c r="B128" s="134" t="s">
        <v>208</v>
      </c>
      <c r="C128" s="134" t="s">
        <v>773</v>
      </c>
      <c r="D128" s="134" t="s">
        <v>228</v>
      </c>
      <c r="E128" s="135">
        <v>9723110.7899999991</v>
      </c>
    </row>
    <row r="129" spans="1:5">
      <c r="A129" s="178">
        <v>2012</v>
      </c>
      <c r="B129" s="134" t="s">
        <v>208</v>
      </c>
      <c r="C129" s="134" t="s">
        <v>773</v>
      </c>
      <c r="D129" s="134" t="s">
        <v>228</v>
      </c>
      <c r="E129" s="135">
        <v>7211973</v>
      </c>
    </row>
    <row r="130" spans="1:5">
      <c r="A130" s="178">
        <v>2013</v>
      </c>
      <c r="B130" s="134" t="s">
        <v>208</v>
      </c>
      <c r="C130" s="134" t="s">
        <v>773</v>
      </c>
      <c r="D130" s="134" t="s">
        <v>228</v>
      </c>
      <c r="E130" s="135">
        <v>8701295.0800000001</v>
      </c>
    </row>
    <row r="131" spans="1:5">
      <c r="A131" s="178">
        <v>2014</v>
      </c>
      <c r="B131" s="134" t="s">
        <v>208</v>
      </c>
      <c r="C131" s="134" t="s">
        <v>773</v>
      </c>
      <c r="D131" s="134" t="s">
        <v>228</v>
      </c>
      <c r="E131" s="135">
        <v>10742566</v>
      </c>
    </row>
    <row r="132" spans="1:5">
      <c r="A132" s="178">
        <v>2015</v>
      </c>
      <c r="B132" s="134" t="s">
        <v>208</v>
      </c>
      <c r="C132" s="134" t="s">
        <v>773</v>
      </c>
      <c r="D132" s="134" t="s">
        <v>228</v>
      </c>
      <c r="E132" s="135">
        <v>6399605</v>
      </c>
    </row>
    <row r="133" spans="1:5">
      <c r="A133" s="178">
        <v>2016</v>
      </c>
      <c r="B133" s="134" t="s">
        <v>208</v>
      </c>
      <c r="C133" s="134" t="s">
        <v>773</v>
      </c>
      <c r="D133" s="134" t="s">
        <v>228</v>
      </c>
      <c r="E133" s="135">
        <v>5342026</v>
      </c>
    </row>
    <row r="134" spans="1:5">
      <c r="A134" s="178">
        <v>2017</v>
      </c>
      <c r="B134" s="134" t="s">
        <v>208</v>
      </c>
      <c r="C134" s="134" t="s">
        <v>773</v>
      </c>
      <c r="D134" s="134" t="s">
        <v>228</v>
      </c>
      <c r="E134" s="135">
        <v>4628230</v>
      </c>
    </row>
    <row r="135" spans="1:5">
      <c r="A135" s="178">
        <v>2018</v>
      </c>
      <c r="B135" s="134" t="s">
        <v>208</v>
      </c>
      <c r="C135" s="134" t="s">
        <v>773</v>
      </c>
      <c r="D135" s="134" t="s">
        <v>228</v>
      </c>
      <c r="E135" s="135">
        <v>5280043</v>
      </c>
    </row>
    <row r="136" spans="1:5">
      <c r="A136" s="178">
        <v>2019</v>
      </c>
      <c r="B136" s="134" t="s">
        <v>208</v>
      </c>
      <c r="C136" s="134" t="s">
        <v>773</v>
      </c>
      <c r="D136" s="134" t="s">
        <v>228</v>
      </c>
      <c r="E136" s="135">
        <v>4414340</v>
      </c>
    </row>
    <row r="137" spans="1:5">
      <c r="A137" s="178">
        <v>2020</v>
      </c>
      <c r="B137" s="134" t="s">
        <v>208</v>
      </c>
      <c r="C137" s="134" t="s">
        <v>773</v>
      </c>
      <c r="D137" s="134" t="s">
        <v>228</v>
      </c>
      <c r="E137" s="135">
        <v>4593525</v>
      </c>
    </row>
    <row r="138" spans="1:5">
      <c r="A138" s="178">
        <v>2021</v>
      </c>
      <c r="B138" s="134" t="s">
        <v>208</v>
      </c>
      <c r="C138" s="134" t="s">
        <v>773</v>
      </c>
      <c r="D138" s="134" t="s">
        <v>228</v>
      </c>
      <c r="E138" s="135">
        <v>5530688</v>
      </c>
    </row>
    <row r="139" spans="1:5">
      <c r="A139" s="178">
        <v>2022</v>
      </c>
      <c r="B139" s="134" t="s">
        <v>208</v>
      </c>
      <c r="C139" s="134" t="s">
        <v>773</v>
      </c>
      <c r="D139" s="134" t="s">
        <v>228</v>
      </c>
      <c r="E139" s="135">
        <v>5651367</v>
      </c>
    </row>
    <row r="140" spans="1:5">
      <c r="A140" s="178">
        <v>2023</v>
      </c>
      <c r="B140" s="134" t="s">
        <v>208</v>
      </c>
      <c r="C140" s="134" t="s">
        <v>773</v>
      </c>
      <c r="D140" s="134" t="s">
        <v>228</v>
      </c>
      <c r="E140" s="135">
        <v>4036974</v>
      </c>
    </row>
    <row r="141" spans="1:5">
      <c r="A141" s="178">
        <v>1990</v>
      </c>
      <c r="B141" s="134" t="s">
        <v>218</v>
      </c>
      <c r="C141" s="134" t="s">
        <v>773</v>
      </c>
      <c r="D141" s="134" t="s">
        <v>228</v>
      </c>
      <c r="E141" s="135">
        <v>120921396</v>
      </c>
    </row>
    <row r="142" spans="1:5">
      <c r="A142" s="178">
        <v>1991</v>
      </c>
      <c r="B142" s="134" t="s">
        <v>218</v>
      </c>
      <c r="C142" s="134" t="s">
        <v>773</v>
      </c>
      <c r="D142" s="134" t="s">
        <v>228</v>
      </c>
      <c r="E142" s="135">
        <v>120845051</v>
      </c>
    </row>
    <row r="143" spans="1:5">
      <c r="A143" s="178">
        <v>1992</v>
      </c>
      <c r="B143" s="134" t="s">
        <v>218</v>
      </c>
      <c r="C143" s="134" t="s">
        <v>773</v>
      </c>
      <c r="D143" s="134" t="s">
        <v>228</v>
      </c>
      <c r="E143" s="135">
        <v>121395162</v>
      </c>
    </row>
    <row r="144" spans="1:5">
      <c r="A144" s="178">
        <v>1993</v>
      </c>
      <c r="B144" s="134" t="s">
        <v>218</v>
      </c>
      <c r="C144" s="134" t="s">
        <v>773</v>
      </c>
      <c r="D144" s="134" t="s">
        <v>228</v>
      </c>
      <c r="E144" s="135">
        <v>131046002</v>
      </c>
    </row>
    <row r="145" spans="1:5">
      <c r="A145" s="178">
        <v>1994</v>
      </c>
      <c r="B145" s="134" t="s">
        <v>218</v>
      </c>
      <c r="C145" s="134" t="s">
        <v>773</v>
      </c>
      <c r="D145" s="134" t="s">
        <v>228</v>
      </c>
      <c r="E145" s="135">
        <v>125145657</v>
      </c>
    </row>
    <row r="146" spans="1:5">
      <c r="A146" s="178">
        <v>1995</v>
      </c>
      <c r="B146" s="134" t="s">
        <v>218</v>
      </c>
      <c r="C146" s="134" t="s">
        <v>773</v>
      </c>
      <c r="D146" s="134" t="s">
        <v>228</v>
      </c>
      <c r="E146" s="135">
        <v>124716948</v>
      </c>
    </row>
    <row r="147" spans="1:5">
      <c r="A147" s="178">
        <v>1996</v>
      </c>
      <c r="B147" s="134" t="s">
        <v>218</v>
      </c>
      <c r="C147" s="134" t="s">
        <v>773</v>
      </c>
      <c r="D147" s="134" t="s">
        <v>228</v>
      </c>
      <c r="E147" s="135">
        <v>135849108</v>
      </c>
    </row>
    <row r="148" spans="1:5">
      <c r="A148" s="178">
        <v>1997</v>
      </c>
      <c r="B148" s="134" t="s">
        <v>218</v>
      </c>
      <c r="C148" s="134" t="s">
        <v>773</v>
      </c>
      <c r="D148" s="134" t="s">
        <v>228</v>
      </c>
      <c r="E148" s="135">
        <v>138491102</v>
      </c>
    </row>
    <row r="149" spans="1:5">
      <c r="A149" s="178">
        <v>1998</v>
      </c>
      <c r="B149" s="134" t="s">
        <v>218</v>
      </c>
      <c r="C149" s="134" t="s">
        <v>773</v>
      </c>
      <c r="D149" s="134" t="s">
        <v>228</v>
      </c>
      <c r="E149" s="135">
        <v>135426025</v>
      </c>
    </row>
    <row r="150" spans="1:5">
      <c r="A150" s="178">
        <v>1999</v>
      </c>
      <c r="B150" s="134" t="s">
        <v>218</v>
      </c>
      <c r="C150" s="134" t="s">
        <v>773</v>
      </c>
      <c r="D150" s="134" t="s">
        <v>228</v>
      </c>
      <c r="E150" s="135">
        <v>140864899</v>
      </c>
    </row>
    <row r="151" spans="1:5">
      <c r="A151" s="178">
        <v>2000</v>
      </c>
      <c r="B151" s="134" t="s">
        <v>218</v>
      </c>
      <c r="C151" s="134" t="s">
        <v>773</v>
      </c>
      <c r="D151" s="134" t="s">
        <v>228</v>
      </c>
      <c r="E151" s="135">
        <v>140671964</v>
      </c>
    </row>
    <row r="152" spans="1:5">
      <c r="A152" s="178">
        <v>2001</v>
      </c>
      <c r="B152" s="134" t="s">
        <v>218</v>
      </c>
      <c r="C152" s="134" t="s">
        <v>773</v>
      </c>
      <c r="D152" s="134" t="s">
        <v>228</v>
      </c>
      <c r="E152" s="135">
        <v>135099921</v>
      </c>
    </row>
    <row r="153" spans="1:5">
      <c r="A153" s="178">
        <v>2002</v>
      </c>
      <c r="B153" s="134" t="s">
        <v>218</v>
      </c>
      <c r="C153" s="134" t="s">
        <v>773</v>
      </c>
      <c r="D153" s="134" t="s">
        <v>228</v>
      </c>
      <c r="E153" s="135">
        <v>141847240</v>
      </c>
    </row>
    <row r="154" spans="1:5">
      <c r="A154" s="178">
        <v>2003</v>
      </c>
      <c r="B154" s="134" t="s">
        <v>218</v>
      </c>
      <c r="C154" s="134" t="s">
        <v>773</v>
      </c>
      <c r="D154" s="134" t="s">
        <v>228</v>
      </c>
      <c r="E154" s="135">
        <v>146989510</v>
      </c>
    </row>
    <row r="155" spans="1:5">
      <c r="A155" s="178">
        <v>2004</v>
      </c>
      <c r="B155" s="134" t="s">
        <v>218</v>
      </c>
      <c r="C155" s="134" t="s">
        <v>773</v>
      </c>
      <c r="D155" s="134" t="s">
        <v>228</v>
      </c>
      <c r="E155" s="135">
        <v>148884655</v>
      </c>
    </row>
    <row r="156" spans="1:5">
      <c r="A156" s="178">
        <v>2005</v>
      </c>
      <c r="B156" s="134" t="s">
        <v>218</v>
      </c>
      <c r="C156" s="134" t="s">
        <v>773</v>
      </c>
      <c r="D156" s="134" t="s">
        <v>228</v>
      </c>
      <c r="E156" s="135">
        <v>148358023</v>
      </c>
    </row>
    <row r="157" spans="1:5">
      <c r="A157" s="178">
        <v>2006</v>
      </c>
      <c r="B157" s="134" t="s">
        <v>218</v>
      </c>
      <c r="C157" s="134" t="s">
        <v>773</v>
      </c>
      <c r="D157" s="134" t="s">
        <v>228</v>
      </c>
      <c r="E157" s="135">
        <v>146391341</v>
      </c>
    </row>
    <row r="158" spans="1:5">
      <c r="A158" s="178">
        <v>2007</v>
      </c>
      <c r="B158" s="134" t="s">
        <v>218</v>
      </c>
      <c r="C158" s="134" t="s">
        <v>773</v>
      </c>
      <c r="D158" s="134" t="s">
        <v>228</v>
      </c>
      <c r="E158" s="135">
        <v>147278889</v>
      </c>
    </row>
    <row r="159" spans="1:5">
      <c r="A159" s="178">
        <v>2008</v>
      </c>
      <c r="B159" s="134" t="s">
        <v>218</v>
      </c>
      <c r="C159" s="134" t="s">
        <v>773</v>
      </c>
      <c r="D159" s="134" t="s">
        <v>228</v>
      </c>
      <c r="E159" s="135">
        <v>147131841</v>
      </c>
    </row>
    <row r="160" spans="1:5">
      <c r="A160" s="178">
        <v>2009</v>
      </c>
      <c r="B160" s="134" t="s">
        <v>218</v>
      </c>
      <c r="C160" s="134" t="s">
        <v>773</v>
      </c>
      <c r="D160" s="134" t="s">
        <v>228</v>
      </c>
      <c r="E160" s="135">
        <v>139106597</v>
      </c>
    </row>
    <row r="161" spans="1:5">
      <c r="A161" s="178">
        <v>2010</v>
      </c>
      <c r="B161" s="134" t="s">
        <v>218</v>
      </c>
      <c r="C161" s="134" t="s">
        <v>773</v>
      </c>
      <c r="D161" s="134" t="s">
        <v>228</v>
      </c>
      <c r="E161" s="135">
        <v>150172832</v>
      </c>
    </row>
    <row r="162" spans="1:5">
      <c r="A162" s="178">
        <v>2011</v>
      </c>
      <c r="B162" s="134" t="s">
        <v>218</v>
      </c>
      <c r="C162" s="134" t="s">
        <v>773</v>
      </c>
      <c r="D162" s="134" t="s">
        <v>228</v>
      </c>
      <c r="E162" s="135">
        <v>157896535.18000001</v>
      </c>
    </row>
    <row r="163" spans="1:5">
      <c r="A163" s="178">
        <v>2012</v>
      </c>
      <c r="B163" s="134" t="s">
        <v>218</v>
      </c>
      <c r="C163" s="134" t="s">
        <v>773</v>
      </c>
      <c r="D163" s="134" t="s">
        <v>228</v>
      </c>
      <c r="E163" s="135">
        <v>138088223</v>
      </c>
    </row>
    <row r="164" spans="1:5">
      <c r="A164" s="178">
        <v>2013</v>
      </c>
      <c r="B164" s="134" t="s">
        <v>218</v>
      </c>
      <c r="C164" s="134" t="s">
        <v>773</v>
      </c>
      <c r="D164" s="134" t="s">
        <v>228</v>
      </c>
      <c r="E164" s="135">
        <v>149404243.31</v>
      </c>
    </row>
    <row r="165" spans="1:5">
      <c r="A165" s="178">
        <v>2014</v>
      </c>
      <c r="B165" s="134" t="s">
        <v>218</v>
      </c>
      <c r="C165" s="134" t="s">
        <v>773</v>
      </c>
      <c r="D165" s="134" t="s">
        <v>228</v>
      </c>
      <c r="E165" s="135">
        <v>148173726</v>
      </c>
    </row>
    <row r="166" spans="1:5">
      <c r="A166" s="178">
        <v>2015</v>
      </c>
      <c r="B166" s="134" t="s">
        <v>218</v>
      </c>
      <c r="C166" s="134" t="s">
        <v>773</v>
      </c>
      <c r="D166" s="134" t="s">
        <v>228</v>
      </c>
      <c r="E166" s="135">
        <v>121554284</v>
      </c>
    </row>
    <row r="167" spans="1:5">
      <c r="A167" s="178">
        <v>2016</v>
      </c>
      <c r="B167" s="134" t="s">
        <v>218</v>
      </c>
      <c r="C167" s="134" t="s">
        <v>773</v>
      </c>
      <c r="D167" s="134" t="s">
        <v>228</v>
      </c>
      <c r="E167" s="135">
        <v>121230932</v>
      </c>
    </row>
    <row r="168" spans="1:5">
      <c r="A168" s="178">
        <v>2017</v>
      </c>
      <c r="B168" s="134" t="s">
        <v>218</v>
      </c>
      <c r="C168" s="134" t="s">
        <v>773</v>
      </c>
      <c r="D168" s="134" t="s">
        <v>228</v>
      </c>
      <c r="E168" s="135">
        <v>134648358</v>
      </c>
    </row>
    <row r="169" spans="1:5">
      <c r="A169" s="178">
        <v>2018</v>
      </c>
      <c r="B169" s="134" t="s">
        <v>218</v>
      </c>
      <c r="C169" s="134" t="s">
        <v>773</v>
      </c>
      <c r="D169" s="134" t="s">
        <v>228</v>
      </c>
      <c r="E169" s="135">
        <v>111722643</v>
      </c>
    </row>
    <row r="170" spans="1:5">
      <c r="A170" s="178">
        <v>2019</v>
      </c>
      <c r="B170" s="134" t="s">
        <v>218</v>
      </c>
      <c r="C170" s="134" t="s">
        <v>773</v>
      </c>
      <c r="D170" s="134" t="s">
        <v>228</v>
      </c>
      <c r="E170" s="135">
        <v>91816735</v>
      </c>
    </row>
    <row r="171" spans="1:5">
      <c r="A171" s="178">
        <v>2020</v>
      </c>
      <c r="B171" s="134" t="s">
        <v>218</v>
      </c>
      <c r="C171" s="134" t="s">
        <v>773</v>
      </c>
      <c r="D171" s="134" t="s">
        <v>228</v>
      </c>
      <c r="E171" s="135">
        <v>78825275</v>
      </c>
    </row>
    <row r="172" spans="1:5">
      <c r="A172" s="178">
        <v>2021</v>
      </c>
      <c r="B172" s="134" t="s">
        <v>218</v>
      </c>
      <c r="C172" s="134" t="s">
        <v>773</v>
      </c>
      <c r="D172" s="134" t="s">
        <v>228</v>
      </c>
      <c r="E172" s="135">
        <v>88818139</v>
      </c>
    </row>
    <row r="173" spans="1:5">
      <c r="A173" s="178">
        <v>2022</v>
      </c>
      <c r="B173" s="134" t="s">
        <v>218</v>
      </c>
      <c r="C173" s="134" t="s">
        <v>773</v>
      </c>
      <c r="D173" s="134" t="s">
        <v>228</v>
      </c>
      <c r="E173" s="135">
        <v>85336953</v>
      </c>
    </row>
    <row r="174" spans="1:5">
      <c r="A174" s="178">
        <v>2023</v>
      </c>
      <c r="B174" s="134" t="s">
        <v>218</v>
      </c>
      <c r="C174" s="134" t="s">
        <v>773</v>
      </c>
      <c r="D174" s="134" t="s">
        <v>228</v>
      </c>
      <c r="E174" s="135">
        <v>71614790</v>
      </c>
    </row>
    <row r="175" spans="1:5">
      <c r="A175" s="178">
        <v>1990</v>
      </c>
      <c r="B175" s="134" t="s">
        <v>343</v>
      </c>
      <c r="C175" s="134" t="s">
        <v>773</v>
      </c>
      <c r="D175" s="134" t="s">
        <v>774</v>
      </c>
      <c r="E175" s="135">
        <v>10366507</v>
      </c>
    </row>
    <row r="176" spans="1:5">
      <c r="A176" s="178">
        <v>1991</v>
      </c>
      <c r="B176" s="134" t="s">
        <v>343</v>
      </c>
      <c r="C176" s="134" t="s">
        <v>773</v>
      </c>
      <c r="D176" s="134" t="s">
        <v>774</v>
      </c>
      <c r="E176" s="135">
        <v>10757723</v>
      </c>
    </row>
    <row r="177" spans="1:5">
      <c r="A177" s="178">
        <v>1992</v>
      </c>
      <c r="B177" s="134" t="s">
        <v>343</v>
      </c>
      <c r="C177" s="134" t="s">
        <v>773</v>
      </c>
      <c r="D177" s="134" t="s">
        <v>774</v>
      </c>
      <c r="E177" s="135">
        <v>10260023</v>
      </c>
    </row>
    <row r="178" spans="1:5">
      <c r="A178" s="178">
        <v>1993</v>
      </c>
      <c r="B178" s="134" t="s">
        <v>343</v>
      </c>
      <c r="C178" s="134" t="s">
        <v>773</v>
      </c>
      <c r="D178" s="134" t="s">
        <v>774</v>
      </c>
      <c r="E178" s="135">
        <v>9034210</v>
      </c>
    </row>
    <row r="179" spans="1:5">
      <c r="A179" s="178">
        <v>1994</v>
      </c>
      <c r="B179" s="134" t="s">
        <v>343</v>
      </c>
      <c r="C179" s="134" t="s">
        <v>773</v>
      </c>
      <c r="D179" s="134" t="s">
        <v>774</v>
      </c>
      <c r="E179" s="135">
        <v>11429120</v>
      </c>
    </row>
    <row r="180" spans="1:5">
      <c r="A180" s="178">
        <v>1995</v>
      </c>
      <c r="B180" s="134" t="s">
        <v>343</v>
      </c>
      <c r="C180" s="134" t="s">
        <v>773</v>
      </c>
      <c r="D180" s="134" t="s">
        <v>774</v>
      </c>
      <c r="E180" s="135">
        <v>9501510</v>
      </c>
    </row>
    <row r="181" spans="1:5">
      <c r="A181" s="178">
        <v>1996</v>
      </c>
      <c r="B181" s="134" t="s">
        <v>343</v>
      </c>
      <c r="C181" s="134" t="s">
        <v>773</v>
      </c>
      <c r="D181" s="134" t="s">
        <v>774</v>
      </c>
      <c r="E181" s="135">
        <v>11081921</v>
      </c>
    </row>
    <row r="182" spans="1:5">
      <c r="A182" s="178">
        <v>1997</v>
      </c>
      <c r="B182" s="134" t="s">
        <v>343</v>
      </c>
      <c r="C182" s="134" t="s">
        <v>773</v>
      </c>
      <c r="D182" s="134" t="s">
        <v>774</v>
      </c>
      <c r="E182" s="135">
        <v>11520637</v>
      </c>
    </row>
    <row r="183" spans="1:5">
      <c r="A183" s="178">
        <v>1998</v>
      </c>
      <c r="B183" s="134" t="s">
        <v>343</v>
      </c>
      <c r="C183" s="134" t="s">
        <v>773</v>
      </c>
      <c r="D183" s="134" t="s">
        <v>774</v>
      </c>
      <c r="E183" s="135">
        <v>10564857</v>
      </c>
    </row>
    <row r="184" spans="1:5">
      <c r="A184" s="178">
        <v>1999</v>
      </c>
      <c r="B184" s="134" t="s">
        <v>343</v>
      </c>
      <c r="C184" s="134" t="s">
        <v>773</v>
      </c>
      <c r="D184" s="134" t="s">
        <v>774</v>
      </c>
      <c r="E184" s="135">
        <v>7759602</v>
      </c>
    </row>
    <row r="185" spans="1:5">
      <c r="A185" s="178">
        <v>2000</v>
      </c>
      <c r="B185" s="134" t="s">
        <v>343</v>
      </c>
      <c r="C185" s="134" t="s">
        <v>773</v>
      </c>
      <c r="D185" s="134" t="s">
        <v>774</v>
      </c>
      <c r="E185" s="135">
        <v>5817631</v>
      </c>
    </row>
    <row r="186" spans="1:5">
      <c r="A186" s="178">
        <v>2001</v>
      </c>
      <c r="B186" s="134" t="s">
        <v>343</v>
      </c>
      <c r="C186" s="134" t="s">
        <v>773</v>
      </c>
      <c r="D186" s="134" t="s">
        <v>774</v>
      </c>
      <c r="E186" s="135">
        <v>8356382</v>
      </c>
    </row>
    <row r="187" spans="1:5">
      <c r="A187" s="178">
        <v>2002</v>
      </c>
      <c r="B187" s="134" t="s">
        <v>343</v>
      </c>
      <c r="C187" s="134" t="s">
        <v>773</v>
      </c>
      <c r="D187" s="134" t="s">
        <v>774</v>
      </c>
      <c r="E187" s="135">
        <v>8824787</v>
      </c>
    </row>
    <row r="188" spans="1:5">
      <c r="A188" s="178">
        <v>2003</v>
      </c>
      <c r="B188" s="134" t="s">
        <v>343</v>
      </c>
      <c r="C188" s="134" t="s">
        <v>773</v>
      </c>
      <c r="D188" s="134" t="s">
        <v>774</v>
      </c>
      <c r="E188" s="135">
        <v>12664867</v>
      </c>
    </row>
    <row r="189" spans="1:5">
      <c r="A189" s="178">
        <v>2004</v>
      </c>
      <c r="B189" s="134" t="s">
        <v>343</v>
      </c>
      <c r="C189" s="134" t="s">
        <v>773</v>
      </c>
      <c r="D189" s="134" t="s">
        <v>774</v>
      </c>
      <c r="E189" s="135">
        <v>10626221</v>
      </c>
    </row>
    <row r="190" spans="1:5">
      <c r="A190" s="178">
        <v>2005</v>
      </c>
      <c r="B190" s="134" t="s">
        <v>343</v>
      </c>
      <c r="C190" s="134" t="s">
        <v>773</v>
      </c>
      <c r="D190" s="134" t="s">
        <v>774</v>
      </c>
      <c r="E190" s="135">
        <v>10144581</v>
      </c>
    </row>
    <row r="191" spans="1:5">
      <c r="A191" s="178">
        <v>2006</v>
      </c>
      <c r="B191" s="134" t="s">
        <v>343</v>
      </c>
      <c r="C191" s="134" t="s">
        <v>773</v>
      </c>
      <c r="D191" s="134" t="s">
        <v>774</v>
      </c>
      <c r="E191" s="135">
        <v>7251786</v>
      </c>
    </row>
    <row r="192" spans="1:5">
      <c r="A192" s="178">
        <v>2007</v>
      </c>
      <c r="B192" s="134" t="s">
        <v>343</v>
      </c>
      <c r="C192" s="134" t="s">
        <v>773</v>
      </c>
      <c r="D192" s="134" t="s">
        <v>774</v>
      </c>
      <c r="E192" s="135">
        <v>4136114</v>
      </c>
    </row>
    <row r="193" spans="1:5">
      <c r="A193" s="178">
        <v>2008</v>
      </c>
      <c r="B193" s="134" t="s">
        <v>343</v>
      </c>
      <c r="C193" s="134" t="s">
        <v>773</v>
      </c>
      <c r="D193" s="134" t="s">
        <v>774</v>
      </c>
      <c r="E193" s="135">
        <v>6136148</v>
      </c>
    </row>
    <row r="194" spans="1:5">
      <c r="A194" s="178">
        <v>2009</v>
      </c>
      <c r="B194" s="134" t="s">
        <v>343</v>
      </c>
      <c r="C194" s="134" t="s">
        <v>773</v>
      </c>
      <c r="D194" s="134" t="s">
        <v>774</v>
      </c>
      <c r="E194" s="135">
        <v>12535373</v>
      </c>
    </row>
    <row r="195" spans="1:5">
      <c r="A195" s="178">
        <v>2010</v>
      </c>
      <c r="B195" s="134" t="s">
        <v>343</v>
      </c>
      <c r="C195" s="134" t="s">
        <v>773</v>
      </c>
      <c r="D195" s="134" t="s">
        <v>774</v>
      </c>
      <c r="E195" s="135">
        <v>8704254</v>
      </c>
    </row>
    <row r="196" spans="1:5">
      <c r="A196" s="178">
        <v>2011</v>
      </c>
      <c r="B196" s="134" t="s">
        <v>343</v>
      </c>
      <c r="C196" s="134" t="s">
        <v>773</v>
      </c>
      <c r="D196" s="134" t="s">
        <v>774</v>
      </c>
      <c r="E196" s="135">
        <v>8883598</v>
      </c>
    </row>
    <row r="197" spans="1:5">
      <c r="A197" s="178">
        <v>2012</v>
      </c>
      <c r="B197" s="134" t="s">
        <v>343</v>
      </c>
      <c r="C197" s="134" t="s">
        <v>773</v>
      </c>
      <c r="D197" s="134" t="s">
        <v>774</v>
      </c>
      <c r="E197" s="135">
        <v>7435223</v>
      </c>
    </row>
    <row r="198" spans="1:5">
      <c r="A198" s="178">
        <v>2013</v>
      </c>
      <c r="B198" s="134" t="s">
        <v>343</v>
      </c>
      <c r="C198" s="134" t="s">
        <v>773</v>
      </c>
      <c r="D198" s="134" t="s">
        <v>774</v>
      </c>
      <c r="E198" s="135">
        <v>12899178</v>
      </c>
    </row>
    <row r="199" spans="1:5">
      <c r="A199" s="178">
        <v>2014</v>
      </c>
      <c r="B199" s="134" t="s">
        <v>343</v>
      </c>
      <c r="C199" s="134" t="s">
        <v>773</v>
      </c>
      <c r="D199" s="134" t="s">
        <v>774</v>
      </c>
      <c r="E199" s="135">
        <v>9466872</v>
      </c>
    </row>
    <row r="200" spans="1:5">
      <c r="A200" s="178">
        <v>2015</v>
      </c>
      <c r="B200" s="134" t="s">
        <v>343</v>
      </c>
      <c r="C200" s="134" t="s">
        <v>773</v>
      </c>
      <c r="D200" s="134" t="s">
        <v>774</v>
      </c>
      <c r="E200" s="135">
        <v>9861804</v>
      </c>
    </row>
    <row r="201" spans="1:5">
      <c r="A201" s="178">
        <v>2016</v>
      </c>
      <c r="B201" s="134" t="s">
        <v>343</v>
      </c>
      <c r="C201" s="134" t="s">
        <v>773</v>
      </c>
      <c r="D201" s="134" t="s">
        <v>774</v>
      </c>
      <c r="E201" s="135">
        <v>6984803</v>
      </c>
    </row>
    <row r="202" spans="1:5">
      <c r="A202" s="178">
        <v>2017</v>
      </c>
      <c r="B202" s="134" t="s">
        <v>343</v>
      </c>
      <c r="C202" s="134" t="s">
        <v>773</v>
      </c>
      <c r="D202" s="134" t="s">
        <v>774</v>
      </c>
      <c r="E202" s="135">
        <v>9237323</v>
      </c>
    </row>
    <row r="203" spans="1:5">
      <c r="A203" s="178">
        <v>2018</v>
      </c>
      <c r="B203" s="134" t="s">
        <v>343</v>
      </c>
      <c r="C203" s="134" t="s">
        <v>773</v>
      </c>
      <c r="D203" s="134" t="s">
        <v>774</v>
      </c>
      <c r="E203" s="135">
        <v>11143139</v>
      </c>
    </row>
    <row r="204" spans="1:5">
      <c r="A204" s="178">
        <v>2019</v>
      </c>
      <c r="B204" s="134" t="s">
        <v>343</v>
      </c>
      <c r="C204" s="134" t="s">
        <v>773</v>
      </c>
      <c r="D204" s="134" t="s">
        <v>774</v>
      </c>
      <c r="E204" s="135">
        <v>11405216</v>
      </c>
    </row>
    <row r="205" spans="1:5">
      <c r="A205" s="178">
        <v>2020</v>
      </c>
      <c r="B205" s="134" t="s">
        <v>343</v>
      </c>
      <c r="C205" s="134" t="s">
        <v>773</v>
      </c>
      <c r="D205" s="134" t="s">
        <v>774</v>
      </c>
      <c r="E205" s="135">
        <v>13349134</v>
      </c>
    </row>
    <row r="206" spans="1:5">
      <c r="A206" s="178">
        <v>2021</v>
      </c>
      <c r="B206" s="134" t="s">
        <v>343</v>
      </c>
      <c r="C206" s="134" t="s">
        <v>773</v>
      </c>
      <c r="D206" s="134" t="s">
        <v>774</v>
      </c>
      <c r="E206" s="135">
        <v>11520809</v>
      </c>
    </row>
    <row r="207" spans="1:5">
      <c r="A207" s="178">
        <v>2022</v>
      </c>
      <c r="B207" s="134" t="s">
        <v>343</v>
      </c>
      <c r="C207" s="134" t="s">
        <v>773</v>
      </c>
      <c r="D207" s="134" t="s">
        <v>774</v>
      </c>
      <c r="E207" s="135">
        <v>10188211</v>
      </c>
    </row>
    <row r="208" spans="1:5">
      <c r="A208" s="178">
        <v>2023</v>
      </c>
      <c r="B208" s="134" t="s">
        <v>343</v>
      </c>
      <c r="C208" s="134" t="s">
        <v>773</v>
      </c>
      <c r="D208" s="134" t="s">
        <v>774</v>
      </c>
      <c r="E208" s="135">
        <v>8429721</v>
      </c>
    </row>
    <row r="209" spans="1:5">
      <c r="A209" s="178">
        <v>1990</v>
      </c>
      <c r="B209" s="134" t="s">
        <v>342</v>
      </c>
      <c r="C209" s="134" t="s">
        <v>773</v>
      </c>
      <c r="D209" s="134" t="s">
        <v>774</v>
      </c>
      <c r="E209" s="135">
        <v>3654653</v>
      </c>
    </row>
    <row r="210" spans="1:5">
      <c r="A210" s="178">
        <v>1991</v>
      </c>
      <c r="B210" s="134" t="s">
        <v>342</v>
      </c>
      <c r="C210" s="134" t="s">
        <v>773</v>
      </c>
      <c r="D210" s="134" t="s">
        <v>774</v>
      </c>
      <c r="E210" s="135">
        <v>3546966</v>
      </c>
    </row>
    <row r="211" spans="1:5">
      <c r="A211" s="178">
        <v>1992</v>
      </c>
      <c r="B211" s="134" t="s">
        <v>342</v>
      </c>
      <c r="C211" s="134" t="s">
        <v>773</v>
      </c>
      <c r="D211" s="134" t="s">
        <v>774</v>
      </c>
      <c r="E211" s="135">
        <v>3377255</v>
      </c>
    </row>
    <row r="212" spans="1:5">
      <c r="A212" s="178">
        <v>1993</v>
      </c>
      <c r="B212" s="134" t="s">
        <v>342</v>
      </c>
      <c r="C212" s="134" t="s">
        <v>773</v>
      </c>
      <c r="D212" s="134" t="s">
        <v>774</v>
      </c>
      <c r="E212" s="135">
        <v>4509292</v>
      </c>
    </row>
    <row r="213" spans="1:5">
      <c r="A213" s="178">
        <v>1994</v>
      </c>
      <c r="B213" s="134" t="s">
        <v>342</v>
      </c>
      <c r="C213" s="134" t="s">
        <v>773</v>
      </c>
      <c r="D213" s="134" t="s">
        <v>774</v>
      </c>
      <c r="E213" s="135">
        <v>3462641</v>
      </c>
    </row>
    <row r="214" spans="1:5">
      <c r="A214" s="178">
        <v>1995</v>
      </c>
      <c r="B214" s="134" t="s">
        <v>342</v>
      </c>
      <c r="C214" s="134" t="s">
        <v>773</v>
      </c>
      <c r="D214" s="134" t="s">
        <v>774</v>
      </c>
      <c r="E214" s="135">
        <v>3217714</v>
      </c>
    </row>
    <row r="215" spans="1:5">
      <c r="A215" s="178">
        <v>1996</v>
      </c>
      <c r="B215" s="134" t="s">
        <v>342</v>
      </c>
      <c r="C215" s="134" t="s">
        <v>773</v>
      </c>
      <c r="D215" s="134" t="s">
        <v>774</v>
      </c>
      <c r="E215" s="135">
        <v>2796966</v>
      </c>
    </row>
    <row r="216" spans="1:5">
      <c r="A216" s="178">
        <v>1997</v>
      </c>
      <c r="B216" s="134" t="s">
        <v>342</v>
      </c>
      <c r="C216" s="134" t="s">
        <v>773</v>
      </c>
      <c r="D216" s="134" t="s">
        <v>774</v>
      </c>
      <c r="E216" s="135">
        <v>3515704</v>
      </c>
    </row>
    <row r="217" spans="1:5">
      <c r="A217" s="178">
        <v>1998</v>
      </c>
      <c r="B217" s="134" t="s">
        <v>342</v>
      </c>
      <c r="C217" s="134" t="s">
        <v>773</v>
      </c>
      <c r="D217" s="134" t="s">
        <v>774</v>
      </c>
      <c r="E217" s="135">
        <v>3116743</v>
      </c>
    </row>
    <row r="218" spans="1:5">
      <c r="A218" s="178">
        <v>1999</v>
      </c>
      <c r="B218" s="134" t="s">
        <v>342</v>
      </c>
      <c r="C218" s="134" t="s">
        <v>773</v>
      </c>
      <c r="D218" s="134" t="s">
        <v>774</v>
      </c>
      <c r="E218" s="135">
        <v>2694334</v>
      </c>
    </row>
    <row r="219" spans="1:5">
      <c r="A219" s="178">
        <v>2000</v>
      </c>
      <c r="B219" s="134" t="s">
        <v>342</v>
      </c>
      <c r="C219" s="134" t="s">
        <v>773</v>
      </c>
      <c r="D219" s="134" t="s">
        <v>774</v>
      </c>
      <c r="E219" s="135">
        <v>2370483</v>
      </c>
    </row>
    <row r="220" spans="1:5">
      <c r="A220" s="178">
        <v>2001</v>
      </c>
      <c r="B220" s="134" t="s">
        <v>342</v>
      </c>
      <c r="C220" s="134" t="s">
        <v>773</v>
      </c>
      <c r="D220" s="134" t="s">
        <v>774</v>
      </c>
      <c r="E220" s="135">
        <v>2548250</v>
      </c>
    </row>
    <row r="221" spans="1:5">
      <c r="A221" s="178">
        <v>2002</v>
      </c>
      <c r="B221" s="134" t="s">
        <v>342</v>
      </c>
      <c r="C221" s="134" t="s">
        <v>773</v>
      </c>
      <c r="D221" s="134" t="s">
        <v>774</v>
      </c>
      <c r="E221" s="135">
        <v>3435829</v>
      </c>
    </row>
    <row r="222" spans="1:5">
      <c r="A222" s="178">
        <v>2003</v>
      </c>
      <c r="B222" s="134" t="s">
        <v>342</v>
      </c>
      <c r="C222" s="134" t="s">
        <v>773</v>
      </c>
      <c r="D222" s="134" t="s">
        <v>774</v>
      </c>
      <c r="E222" s="135">
        <v>2654618</v>
      </c>
    </row>
    <row r="223" spans="1:5">
      <c r="A223" s="178">
        <v>2004</v>
      </c>
      <c r="B223" s="134" t="s">
        <v>342</v>
      </c>
      <c r="C223" s="134" t="s">
        <v>773</v>
      </c>
      <c r="D223" s="134" t="s">
        <v>774</v>
      </c>
      <c r="E223" s="135">
        <v>3643439</v>
      </c>
    </row>
    <row r="224" spans="1:5">
      <c r="A224" s="178">
        <v>2005</v>
      </c>
      <c r="B224" s="134" t="s">
        <v>342</v>
      </c>
      <c r="C224" s="134" t="s">
        <v>773</v>
      </c>
      <c r="D224" s="134" t="s">
        <v>774</v>
      </c>
      <c r="E224" s="135">
        <v>3082516</v>
      </c>
    </row>
    <row r="225" spans="1:5">
      <c r="A225" s="178">
        <v>2006</v>
      </c>
      <c r="B225" s="134" t="s">
        <v>342</v>
      </c>
      <c r="C225" s="134" t="s">
        <v>773</v>
      </c>
      <c r="D225" s="134" t="s">
        <v>774</v>
      </c>
      <c r="E225" s="135">
        <v>1550558</v>
      </c>
    </row>
    <row r="226" spans="1:5">
      <c r="A226" s="178">
        <v>2007</v>
      </c>
      <c r="B226" s="134" t="s">
        <v>342</v>
      </c>
      <c r="C226" s="134" t="s">
        <v>773</v>
      </c>
      <c r="D226" s="134" t="s">
        <v>774</v>
      </c>
      <c r="E226" s="135">
        <v>3236753</v>
      </c>
    </row>
    <row r="227" spans="1:5">
      <c r="A227" s="178">
        <v>2008</v>
      </c>
      <c r="B227" s="134" t="s">
        <v>342</v>
      </c>
      <c r="C227" s="134" t="s">
        <v>773</v>
      </c>
      <c r="D227" s="134" t="s">
        <v>774</v>
      </c>
      <c r="E227" s="135">
        <v>4660297</v>
      </c>
    </row>
    <row r="228" spans="1:5">
      <c r="A228" s="178">
        <v>2009</v>
      </c>
      <c r="B228" s="134" t="s">
        <v>342</v>
      </c>
      <c r="C228" s="134" t="s">
        <v>773</v>
      </c>
      <c r="D228" s="134" t="s">
        <v>774</v>
      </c>
      <c r="E228" s="135">
        <v>4192706</v>
      </c>
    </row>
    <row r="229" spans="1:5">
      <c r="A229" s="178">
        <v>2010</v>
      </c>
      <c r="B229" s="134" t="s">
        <v>342</v>
      </c>
      <c r="C229" s="134" t="s">
        <v>773</v>
      </c>
      <c r="D229" s="134" t="s">
        <v>774</v>
      </c>
      <c r="E229" s="135">
        <v>3658962</v>
      </c>
    </row>
    <row r="230" spans="1:5">
      <c r="A230" s="178">
        <v>2011</v>
      </c>
      <c r="B230" s="134" t="s">
        <v>342</v>
      </c>
      <c r="C230" s="134" t="s">
        <v>773</v>
      </c>
      <c r="D230" s="134" t="s">
        <v>774</v>
      </c>
      <c r="E230" s="135">
        <v>2957845</v>
      </c>
    </row>
    <row r="231" spans="1:5">
      <c r="A231" s="178">
        <v>2012</v>
      </c>
      <c r="B231" s="134" t="s">
        <v>342</v>
      </c>
      <c r="C231" s="134" t="s">
        <v>773</v>
      </c>
      <c r="D231" s="134" t="s">
        <v>774</v>
      </c>
      <c r="E231" s="135">
        <v>2198472</v>
      </c>
    </row>
    <row r="232" spans="1:5">
      <c r="A232" s="178">
        <v>2013</v>
      </c>
      <c r="B232" s="134" t="s">
        <v>342</v>
      </c>
      <c r="C232" s="134" t="s">
        <v>773</v>
      </c>
      <c r="D232" s="134" t="s">
        <v>774</v>
      </c>
      <c r="E232" s="135">
        <v>2654740.44</v>
      </c>
    </row>
    <row r="233" spans="1:5">
      <c r="A233" s="178">
        <v>2014</v>
      </c>
      <c r="B233" s="134" t="s">
        <v>342</v>
      </c>
      <c r="C233" s="134" t="s">
        <v>773</v>
      </c>
      <c r="D233" s="134" t="s">
        <v>774</v>
      </c>
      <c r="E233" s="135">
        <v>2639776</v>
      </c>
    </row>
    <row r="234" spans="1:5">
      <c r="A234" s="178">
        <v>2015</v>
      </c>
      <c r="B234" s="134" t="s">
        <v>342</v>
      </c>
      <c r="C234" s="134" t="s">
        <v>773</v>
      </c>
      <c r="D234" s="134" t="s">
        <v>774</v>
      </c>
      <c r="E234" s="135">
        <v>3569195</v>
      </c>
    </row>
    <row r="235" spans="1:5">
      <c r="A235" s="178">
        <v>2016</v>
      </c>
      <c r="B235" s="134" t="s">
        <v>342</v>
      </c>
      <c r="C235" s="134" t="s">
        <v>773</v>
      </c>
      <c r="D235" s="134" t="s">
        <v>774</v>
      </c>
      <c r="E235" s="135">
        <v>3569986</v>
      </c>
    </row>
    <row r="236" spans="1:5">
      <c r="A236" s="178">
        <v>2017</v>
      </c>
      <c r="B236" s="134" t="s">
        <v>342</v>
      </c>
      <c r="C236" s="134" t="s">
        <v>773</v>
      </c>
      <c r="D236" s="134" t="s">
        <v>774</v>
      </c>
      <c r="E236" s="135">
        <v>2943309</v>
      </c>
    </row>
    <row r="237" spans="1:5">
      <c r="A237" s="178">
        <v>2018</v>
      </c>
      <c r="B237" s="134" t="s">
        <v>342</v>
      </c>
      <c r="C237" s="134" t="s">
        <v>773</v>
      </c>
      <c r="D237" s="134" t="s">
        <v>774</v>
      </c>
      <c r="E237" s="135">
        <v>3008775</v>
      </c>
    </row>
    <row r="238" spans="1:5">
      <c r="A238" s="178">
        <v>2019</v>
      </c>
      <c r="B238" s="134" t="s">
        <v>342</v>
      </c>
      <c r="C238" s="134" t="s">
        <v>773</v>
      </c>
      <c r="D238" s="134" t="s">
        <v>774</v>
      </c>
      <c r="E238" s="135">
        <v>4134698</v>
      </c>
    </row>
    <row r="239" spans="1:5">
      <c r="A239" s="178">
        <v>2020</v>
      </c>
      <c r="B239" s="134" t="s">
        <v>342</v>
      </c>
      <c r="C239" s="134" t="s">
        <v>773</v>
      </c>
      <c r="D239" s="134" t="s">
        <v>774</v>
      </c>
      <c r="E239" s="135">
        <v>4530625</v>
      </c>
    </row>
    <row r="240" spans="1:5">
      <c r="A240" s="178">
        <v>2021</v>
      </c>
      <c r="B240" s="134" t="s">
        <v>342</v>
      </c>
      <c r="C240" s="134" t="s">
        <v>773</v>
      </c>
      <c r="D240" s="134" t="s">
        <v>774</v>
      </c>
      <c r="E240" s="135">
        <v>4028679</v>
      </c>
    </row>
    <row r="241" spans="1:5">
      <c r="A241" s="178">
        <v>2022</v>
      </c>
      <c r="B241" s="134" t="s">
        <v>342</v>
      </c>
      <c r="C241" s="134" t="s">
        <v>773</v>
      </c>
      <c r="D241" s="134" t="s">
        <v>774</v>
      </c>
      <c r="E241" s="135">
        <v>3468585</v>
      </c>
    </row>
    <row r="242" spans="1:5">
      <c r="A242" s="178">
        <v>2023</v>
      </c>
      <c r="B242" s="134" t="s">
        <v>342</v>
      </c>
      <c r="C242" s="134" t="s">
        <v>773</v>
      </c>
      <c r="D242" s="134" t="s">
        <v>774</v>
      </c>
      <c r="E242" s="135">
        <v>3228778</v>
      </c>
    </row>
    <row r="243" spans="1:5">
      <c r="A243" s="178">
        <v>1990</v>
      </c>
      <c r="B243" s="134" t="s">
        <v>213</v>
      </c>
      <c r="C243" s="134" t="s">
        <v>773</v>
      </c>
      <c r="D243" s="134" t="s">
        <v>774</v>
      </c>
      <c r="E243" s="135">
        <v>656492</v>
      </c>
    </row>
    <row r="244" spans="1:5">
      <c r="A244" s="178">
        <v>1991</v>
      </c>
      <c r="B244" s="134" t="s">
        <v>213</v>
      </c>
      <c r="C244" s="134" t="s">
        <v>773</v>
      </c>
      <c r="D244" s="134" t="s">
        <v>774</v>
      </c>
      <c r="E244" s="135">
        <v>656492</v>
      </c>
    </row>
    <row r="245" spans="1:5">
      <c r="A245" s="178">
        <v>1992</v>
      </c>
      <c r="B245" s="134" t="s">
        <v>213</v>
      </c>
      <c r="C245" s="134" t="s">
        <v>773</v>
      </c>
      <c r="D245" s="134" t="s">
        <v>774</v>
      </c>
      <c r="E245" s="135">
        <v>656492</v>
      </c>
    </row>
    <row r="246" spans="1:5">
      <c r="A246" s="178">
        <v>1993</v>
      </c>
      <c r="B246" s="134" t="s">
        <v>213</v>
      </c>
      <c r="C246" s="134" t="s">
        <v>773</v>
      </c>
      <c r="D246" s="134" t="s">
        <v>774</v>
      </c>
      <c r="E246" s="135">
        <v>1231946</v>
      </c>
    </row>
    <row r="247" spans="1:5">
      <c r="A247" s="178">
        <v>1994</v>
      </c>
      <c r="B247" s="134" t="s">
        <v>213</v>
      </c>
      <c r="C247" s="134" t="s">
        <v>773</v>
      </c>
      <c r="D247" s="134" t="s">
        <v>774</v>
      </c>
      <c r="E247" s="135">
        <v>971978</v>
      </c>
    </row>
    <row r="248" spans="1:5">
      <c r="A248" s="178">
        <v>1995</v>
      </c>
      <c r="B248" s="134" t="s">
        <v>213</v>
      </c>
      <c r="C248" s="134" t="s">
        <v>773</v>
      </c>
      <c r="D248" s="134" t="s">
        <v>774</v>
      </c>
      <c r="E248" s="135">
        <v>952144</v>
      </c>
    </row>
    <row r="249" spans="1:5">
      <c r="A249" s="178">
        <v>1996</v>
      </c>
      <c r="B249" s="134" t="s">
        <v>213</v>
      </c>
      <c r="C249" s="134" t="s">
        <v>773</v>
      </c>
      <c r="D249" s="134" t="s">
        <v>774</v>
      </c>
      <c r="E249" s="135">
        <v>963924</v>
      </c>
    </row>
    <row r="250" spans="1:5">
      <c r="A250" s="178">
        <v>1997</v>
      </c>
      <c r="B250" s="134" t="s">
        <v>213</v>
      </c>
      <c r="C250" s="134" t="s">
        <v>773</v>
      </c>
      <c r="D250" s="134" t="s">
        <v>774</v>
      </c>
      <c r="E250" s="135">
        <v>1035961</v>
      </c>
    </row>
    <row r="251" spans="1:5">
      <c r="A251" s="178">
        <v>1998</v>
      </c>
      <c r="B251" s="134" t="s">
        <v>213</v>
      </c>
      <c r="C251" s="134" t="s">
        <v>773</v>
      </c>
      <c r="D251" s="134" t="s">
        <v>774</v>
      </c>
      <c r="E251" s="135">
        <v>1062824</v>
      </c>
    </row>
    <row r="252" spans="1:5">
      <c r="A252" s="178">
        <v>1999</v>
      </c>
      <c r="B252" s="134" t="s">
        <v>213</v>
      </c>
      <c r="C252" s="134" t="s">
        <v>773</v>
      </c>
      <c r="D252" s="134" t="s">
        <v>774</v>
      </c>
      <c r="E252" s="135">
        <v>801826</v>
      </c>
    </row>
    <row r="253" spans="1:5">
      <c r="A253" s="178">
        <v>2000</v>
      </c>
      <c r="B253" s="134" t="s">
        <v>213</v>
      </c>
      <c r="C253" s="134" t="s">
        <v>773</v>
      </c>
      <c r="D253" s="134" t="s">
        <v>774</v>
      </c>
      <c r="E253" s="135">
        <v>532290</v>
      </c>
    </row>
    <row r="254" spans="1:5">
      <c r="A254" s="178">
        <v>2001</v>
      </c>
      <c r="B254" s="134" t="s">
        <v>213</v>
      </c>
      <c r="C254" s="134" t="s">
        <v>773</v>
      </c>
      <c r="D254" s="134" t="s">
        <v>774</v>
      </c>
      <c r="E254" s="135">
        <v>732217</v>
      </c>
    </row>
    <row r="255" spans="1:5">
      <c r="A255" s="178">
        <v>2002</v>
      </c>
      <c r="B255" s="134" t="s">
        <v>213</v>
      </c>
      <c r="C255" s="134" t="s">
        <v>773</v>
      </c>
      <c r="D255" s="134" t="s">
        <v>774</v>
      </c>
      <c r="E255" s="135">
        <v>891441</v>
      </c>
    </row>
    <row r="256" spans="1:5">
      <c r="A256" s="178">
        <v>2003</v>
      </c>
      <c r="B256" s="134" t="s">
        <v>213</v>
      </c>
      <c r="C256" s="134" t="s">
        <v>773</v>
      </c>
      <c r="D256" s="134" t="s">
        <v>774</v>
      </c>
      <c r="E256" s="135">
        <v>891991</v>
      </c>
    </row>
    <row r="257" spans="1:5">
      <c r="A257" s="178">
        <v>2004</v>
      </c>
      <c r="B257" s="134" t="s">
        <v>213</v>
      </c>
      <c r="C257" s="134" t="s">
        <v>773</v>
      </c>
      <c r="D257" s="134" t="s">
        <v>774</v>
      </c>
      <c r="E257" s="135">
        <v>1098825</v>
      </c>
    </row>
    <row r="258" spans="1:5">
      <c r="A258" s="178">
        <v>2005</v>
      </c>
      <c r="B258" s="134" t="s">
        <v>213</v>
      </c>
      <c r="C258" s="134" t="s">
        <v>773</v>
      </c>
      <c r="D258" s="134" t="s">
        <v>774</v>
      </c>
      <c r="E258" s="135">
        <v>810948</v>
      </c>
    </row>
    <row r="259" spans="1:5">
      <c r="A259" s="178">
        <v>2006</v>
      </c>
      <c r="B259" s="134" t="s">
        <v>213</v>
      </c>
      <c r="C259" s="134" t="s">
        <v>773</v>
      </c>
      <c r="D259" s="134" t="s">
        <v>774</v>
      </c>
      <c r="E259" s="135">
        <v>713215</v>
      </c>
    </row>
    <row r="260" spans="1:5">
      <c r="A260" s="178">
        <v>2007</v>
      </c>
      <c r="B260" s="134" t="s">
        <v>213</v>
      </c>
      <c r="C260" s="134" t="s">
        <v>773</v>
      </c>
      <c r="D260" s="134" t="s">
        <v>774</v>
      </c>
      <c r="E260" s="135">
        <v>826642</v>
      </c>
    </row>
    <row r="261" spans="1:5">
      <c r="A261" s="178">
        <v>2008</v>
      </c>
      <c r="B261" s="134" t="s">
        <v>213</v>
      </c>
      <c r="C261" s="134" t="s">
        <v>773</v>
      </c>
      <c r="D261" s="134" t="s">
        <v>774</v>
      </c>
      <c r="E261" s="135">
        <v>1064373</v>
      </c>
    </row>
    <row r="262" spans="1:5">
      <c r="A262" s="178">
        <v>2009</v>
      </c>
      <c r="B262" s="134" t="s">
        <v>213</v>
      </c>
      <c r="C262" s="134" t="s">
        <v>773</v>
      </c>
      <c r="D262" s="134" t="s">
        <v>774</v>
      </c>
      <c r="E262" s="135">
        <v>1236351</v>
      </c>
    </row>
    <row r="263" spans="1:5">
      <c r="A263" s="178">
        <v>2010</v>
      </c>
      <c r="B263" s="134" t="s">
        <v>213</v>
      </c>
      <c r="C263" s="134" t="s">
        <v>773</v>
      </c>
      <c r="D263" s="134" t="s">
        <v>774</v>
      </c>
      <c r="E263" s="135">
        <v>1108794</v>
      </c>
    </row>
    <row r="264" spans="1:5">
      <c r="A264" s="178">
        <v>2011</v>
      </c>
      <c r="B264" s="134" t="s">
        <v>213</v>
      </c>
      <c r="C264" s="134" t="s">
        <v>773</v>
      </c>
      <c r="D264" s="134" t="s">
        <v>774</v>
      </c>
      <c r="E264" s="135">
        <v>1044019</v>
      </c>
    </row>
    <row r="265" spans="1:5">
      <c r="A265" s="178">
        <v>2012</v>
      </c>
      <c r="B265" s="134" t="s">
        <v>213</v>
      </c>
      <c r="C265" s="134" t="s">
        <v>773</v>
      </c>
      <c r="D265" s="134" t="s">
        <v>774</v>
      </c>
      <c r="E265" s="135">
        <v>679944</v>
      </c>
    </row>
    <row r="266" spans="1:5">
      <c r="A266" s="178">
        <v>2013</v>
      </c>
      <c r="B266" s="134" t="s">
        <v>213</v>
      </c>
      <c r="C266" s="134" t="s">
        <v>773</v>
      </c>
      <c r="D266" s="134" t="s">
        <v>774</v>
      </c>
      <c r="E266" s="135">
        <v>1044561</v>
      </c>
    </row>
    <row r="267" spans="1:5">
      <c r="A267" s="178">
        <v>2014</v>
      </c>
      <c r="B267" s="134" t="s">
        <v>213</v>
      </c>
      <c r="C267" s="134" t="s">
        <v>773</v>
      </c>
      <c r="D267" s="134" t="s">
        <v>774</v>
      </c>
      <c r="E267" s="135">
        <v>1090038</v>
      </c>
    </row>
    <row r="268" spans="1:5">
      <c r="A268" s="178">
        <v>2015</v>
      </c>
      <c r="B268" s="134" t="s">
        <v>213</v>
      </c>
      <c r="C268" s="134" t="s">
        <v>773</v>
      </c>
      <c r="D268" s="134" t="s">
        <v>774</v>
      </c>
      <c r="E268" s="135">
        <v>999036</v>
      </c>
    </row>
    <row r="269" spans="1:5">
      <c r="A269" s="178">
        <v>2016</v>
      </c>
      <c r="B269" s="134" t="s">
        <v>213</v>
      </c>
      <c r="C269" s="134" t="s">
        <v>773</v>
      </c>
      <c r="D269" s="134" t="s">
        <v>774</v>
      </c>
      <c r="E269" s="135">
        <v>1103023</v>
      </c>
    </row>
    <row r="270" spans="1:5">
      <c r="A270" s="178">
        <v>2017</v>
      </c>
      <c r="B270" s="134" t="s">
        <v>213</v>
      </c>
      <c r="C270" s="134" t="s">
        <v>773</v>
      </c>
      <c r="D270" s="134" t="s">
        <v>774</v>
      </c>
      <c r="E270" s="135">
        <v>906237</v>
      </c>
    </row>
    <row r="271" spans="1:5">
      <c r="A271" s="178">
        <v>2018</v>
      </c>
      <c r="B271" s="134" t="s">
        <v>213</v>
      </c>
      <c r="C271" s="134" t="s">
        <v>773</v>
      </c>
      <c r="D271" s="134" t="s">
        <v>774</v>
      </c>
      <c r="E271" s="135">
        <v>1179855</v>
      </c>
    </row>
    <row r="272" spans="1:5">
      <c r="A272" s="178">
        <v>2019</v>
      </c>
      <c r="B272" s="134" t="s">
        <v>213</v>
      </c>
      <c r="C272" s="134" t="s">
        <v>773</v>
      </c>
      <c r="D272" s="134" t="s">
        <v>774</v>
      </c>
      <c r="E272" s="135">
        <v>1365664</v>
      </c>
    </row>
    <row r="273" spans="1:5">
      <c r="A273" s="178">
        <v>2020</v>
      </c>
      <c r="B273" s="134" t="s">
        <v>213</v>
      </c>
      <c r="C273" s="134" t="s">
        <v>773</v>
      </c>
      <c r="D273" s="134" t="s">
        <v>774</v>
      </c>
      <c r="E273" s="135">
        <v>1203744</v>
      </c>
    </row>
    <row r="274" spans="1:5">
      <c r="A274" s="178">
        <v>2021</v>
      </c>
      <c r="B274" s="134" t="s">
        <v>213</v>
      </c>
      <c r="C274" s="134" t="s">
        <v>773</v>
      </c>
      <c r="D274" s="134" t="s">
        <v>774</v>
      </c>
      <c r="E274" s="135">
        <v>1109178</v>
      </c>
    </row>
    <row r="275" spans="1:5">
      <c r="A275" s="178">
        <v>2022</v>
      </c>
      <c r="B275" s="134" t="s">
        <v>213</v>
      </c>
      <c r="C275" s="134" t="s">
        <v>773</v>
      </c>
      <c r="D275" s="134" t="s">
        <v>774</v>
      </c>
      <c r="E275" s="135">
        <v>916066</v>
      </c>
    </row>
    <row r="276" spans="1:5">
      <c r="A276" s="178">
        <v>2023</v>
      </c>
      <c r="B276" s="134" t="s">
        <v>213</v>
      </c>
      <c r="C276" s="134" t="s">
        <v>773</v>
      </c>
      <c r="D276" s="134" t="s">
        <v>774</v>
      </c>
      <c r="E276" s="135">
        <v>707533</v>
      </c>
    </row>
    <row r="277" spans="1:5">
      <c r="A277" s="178">
        <v>1990</v>
      </c>
      <c r="B277" s="134" t="s">
        <v>218</v>
      </c>
      <c r="C277" s="134" t="s">
        <v>773</v>
      </c>
      <c r="D277" s="134" t="s">
        <v>774</v>
      </c>
      <c r="E277" s="135">
        <v>1793625</v>
      </c>
    </row>
    <row r="278" spans="1:5">
      <c r="A278" s="178">
        <v>1991</v>
      </c>
      <c r="B278" s="134" t="s">
        <v>218</v>
      </c>
      <c r="C278" s="134" t="s">
        <v>773</v>
      </c>
      <c r="D278" s="134" t="s">
        <v>774</v>
      </c>
      <c r="E278" s="135">
        <v>2224581</v>
      </c>
    </row>
    <row r="279" spans="1:5">
      <c r="A279" s="178">
        <v>1992</v>
      </c>
      <c r="B279" s="134" t="s">
        <v>218</v>
      </c>
      <c r="C279" s="134" t="s">
        <v>773</v>
      </c>
      <c r="D279" s="134" t="s">
        <v>774</v>
      </c>
      <c r="E279" s="135">
        <v>2638164</v>
      </c>
    </row>
    <row r="280" spans="1:5">
      <c r="A280" s="178">
        <v>1993</v>
      </c>
      <c r="B280" s="134" t="s">
        <v>218</v>
      </c>
      <c r="C280" s="134" t="s">
        <v>773</v>
      </c>
      <c r="D280" s="134" t="s">
        <v>774</v>
      </c>
      <c r="E280" s="135">
        <v>1786405</v>
      </c>
    </row>
    <row r="281" spans="1:5">
      <c r="A281" s="178">
        <v>1994</v>
      </c>
      <c r="B281" s="134" t="s">
        <v>218</v>
      </c>
      <c r="C281" s="134" t="s">
        <v>773</v>
      </c>
      <c r="D281" s="134" t="s">
        <v>774</v>
      </c>
      <c r="E281" s="135">
        <v>1530436</v>
      </c>
    </row>
    <row r="282" spans="1:5">
      <c r="A282" s="178">
        <v>1995</v>
      </c>
      <c r="B282" s="134" t="s">
        <v>218</v>
      </c>
      <c r="C282" s="134" t="s">
        <v>773</v>
      </c>
      <c r="D282" s="134" t="s">
        <v>774</v>
      </c>
      <c r="E282" s="135">
        <v>1703348</v>
      </c>
    </row>
    <row r="283" spans="1:5">
      <c r="A283" s="178">
        <v>1996</v>
      </c>
      <c r="B283" s="134" t="s">
        <v>218</v>
      </c>
      <c r="C283" s="134" t="s">
        <v>773</v>
      </c>
      <c r="D283" s="134" t="s">
        <v>774</v>
      </c>
      <c r="E283" s="135">
        <v>959842</v>
      </c>
    </row>
    <row r="284" spans="1:5">
      <c r="A284" s="178">
        <v>1997</v>
      </c>
      <c r="B284" s="134" t="s">
        <v>218</v>
      </c>
      <c r="C284" s="134" t="s">
        <v>773</v>
      </c>
      <c r="D284" s="134" t="s">
        <v>774</v>
      </c>
      <c r="E284" s="135">
        <v>1790750</v>
      </c>
    </row>
    <row r="285" spans="1:5">
      <c r="A285" s="178">
        <v>1998</v>
      </c>
      <c r="B285" s="134" t="s">
        <v>218</v>
      </c>
      <c r="C285" s="134" t="s">
        <v>773</v>
      </c>
      <c r="D285" s="134" t="s">
        <v>774</v>
      </c>
      <c r="E285" s="135">
        <v>1424821</v>
      </c>
    </row>
    <row r="286" spans="1:5">
      <c r="A286" s="178">
        <v>1999</v>
      </c>
      <c r="B286" s="134" t="s">
        <v>218</v>
      </c>
      <c r="C286" s="134" t="s">
        <v>773</v>
      </c>
      <c r="D286" s="134" t="s">
        <v>774</v>
      </c>
      <c r="E286" s="135">
        <v>1120206</v>
      </c>
    </row>
    <row r="287" spans="1:5">
      <c r="A287" s="178">
        <v>2000</v>
      </c>
      <c r="B287" s="134" t="s">
        <v>218</v>
      </c>
      <c r="C287" s="134" t="s">
        <v>773</v>
      </c>
      <c r="D287" s="134" t="s">
        <v>774</v>
      </c>
      <c r="E287" s="135">
        <v>828963</v>
      </c>
    </row>
    <row r="288" spans="1:5">
      <c r="A288" s="178">
        <v>2001</v>
      </c>
      <c r="B288" s="134" t="s">
        <v>218</v>
      </c>
      <c r="C288" s="134" t="s">
        <v>773</v>
      </c>
      <c r="D288" s="134" t="s">
        <v>774</v>
      </c>
      <c r="E288" s="135">
        <v>1200332</v>
      </c>
    </row>
    <row r="289" spans="1:5">
      <c r="A289" s="178">
        <v>2002</v>
      </c>
      <c r="B289" s="134" t="s">
        <v>218</v>
      </c>
      <c r="C289" s="134" t="s">
        <v>773</v>
      </c>
      <c r="D289" s="134" t="s">
        <v>774</v>
      </c>
      <c r="E289" s="135">
        <v>1123492</v>
      </c>
    </row>
    <row r="290" spans="1:5">
      <c r="A290" s="178">
        <v>2003</v>
      </c>
      <c r="B290" s="134" t="s">
        <v>218</v>
      </c>
      <c r="C290" s="134" t="s">
        <v>773</v>
      </c>
      <c r="D290" s="134" t="s">
        <v>774</v>
      </c>
      <c r="E290" s="135">
        <v>896539</v>
      </c>
    </row>
    <row r="291" spans="1:5">
      <c r="A291" s="178">
        <v>2004</v>
      </c>
      <c r="B291" s="134" t="s">
        <v>218</v>
      </c>
      <c r="C291" s="134" t="s">
        <v>773</v>
      </c>
      <c r="D291" s="134" t="s">
        <v>774</v>
      </c>
      <c r="E291" s="135">
        <v>1300609</v>
      </c>
    </row>
    <row r="292" spans="1:5">
      <c r="A292" s="178">
        <v>2005</v>
      </c>
      <c r="B292" s="134" t="s">
        <v>218</v>
      </c>
      <c r="C292" s="134" t="s">
        <v>773</v>
      </c>
      <c r="D292" s="134" t="s">
        <v>774</v>
      </c>
      <c r="E292" s="135">
        <v>1332560</v>
      </c>
    </row>
    <row r="293" spans="1:5">
      <c r="A293" s="178">
        <v>2006</v>
      </c>
      <c r="B293" s="134" t="s">
        <v>218</v>
      </c>
      <c r="C293" s="134" t="s">
        <v>773</v>
      </c>
      <c r="D293" s="134" t="s">
        <v>774</v>
      </c>
      <c r="E293" s="135">
        <v>661971</v>
      </c>
    </row>
    <row r="294" spans="1:5">
      <c r="A294" s="178">
        <v>2007</v>
      </c>
      <c r="B294" s="134" t="s">
        <v>218</v>
      </c>
      <c r="C294" s="134" t="s">
        <v>773</v>
      </c>
      <c r="D294" s="134" t="s">
        <v>774</v>
      </c>
      <c r="E294" s="135">
        <v>1644437</v>
      </c>
    </row>
    <row r="295" spans="1:5">
      <c r="A295" s="178">
        <v>2008</v>
      </c>
      <c r="B295" s="134" t="s">
        <v>218</v>
      </c>
      <c r="C295" s="134" t="s">
        <v>773</v>
      </c>
      <c r="D295" s="134" t="s">
        <v>774</v>
      </c>
      <c r="E295" s="135">
        <v>1039467</v>
      </c>
    </row>
    <row r="296" spans="1:5">
      <c r="A296" s="178">
        <v>2009</v>
      </c>
      <c r="B296" s="134" t="s">
        <v>218</v>
      </c>
      <c r="C296" s="134" t="s">
        <v>773</v>
      </c>
      <c r="D296" s="134" t="s">
        <v>774</v>
      </c>
      <c r="E296" s="135">
        <v>1028657</v>
      </c>
    </row>
    <row r="297" spans="1:5">
      <c r="A297" s="178">
        <v>2010</v>
      </c>
      <c r="B297" s="134" t="s">
        <v>218</v>
      </c>
      <c r="C297" s="134" t="s">
        <v>773</v>
      </c>
      <c r="D297" s="134" t="s">
        <v>774</v>
      </c>
      <c r="E297" s="135">
        <v>1261832</v>
      </c>
    </row>
    <row r="298" spans="1:5">
      <c r="A298" s="178">
        <v>2011</v>
      </c>
      <c r="B298" s="134" t="s">
        <v>218</v>
      </c>
      <c r="C298" s="134" t="s">
        <v>773</v>
      </c>
      <c r="D298" s="134" t="s">
        <v>774</v>
      </c>
      <c r="E298" s="135">
        <v>563053.72</v>
      </c>
    </row>
    <row r="299" spans="1:5">
      <c r="A299" s="178">
        <v>2012</v>
      </c>
      <c r="B299" s="134" t="s">
        <v>218</v>
      </c>
      <c r="C299" s="134" t="s">
        <v>773</v>
      </c>
      <c r="D299" s="134" t="s">
        <v>774</v>
      </c>
      <c r="E299" s="135">
        <v>584474</v>
      </c>
    </row>
    <row r="300" spans="1:5">
      <c r="A300" s="178">
        <v>2013</v>
      </c>
      <c r="B300" s="134" t="s">
        <v>218</v>
      </c>
      <c r="C300" s="134" t="s">
        <v>773</v>
      </c>
      <c r="D300" s="134" t="s">
        <v>774</v>
      </c>
      <c r="E300" s="135">
        <v>480042</v>
      </c>
    </row>
    <row r="301" spans="1:5">
      <c r="A301" s="178">
        <v>2014</v>
      </c>
      <c r="B301" s="134" t="s">
        <v>218</v>
      </c>
      <c r="C301" s="134" t="s">
        <v>773</v>
      </c>
      <c r="D301" s="134" t="s">
        <v>774</v>
      </c>
      <c r="E301" s="135">
        <v>385898</v>
      </c>
    </row>
    <row r="302" spans="1:5">
      <c r="A302" s="178">
        <v>2015</v>
      </c>
      <c r="B302" s="134" t="s">
        <v>218</v>
      </c>
      <c r="C302" s="134" t="s">
        <v>773</v>
      </c>
      <c r="D302" s="134" t="s">
        <v>774</v>
      </c>
      <c r="E302" s="135">
        <v>956410</v>
      </c>
    </row>
    <row r="303" spans="1:5">
      <c r="A303" s="178">
        <v>2016</v>
      </c>
      <c r="B303" s="134" t="s">
        <v>218</v>
      </c>
      <c r="C303" s="134" t="s">
        <v>773</v>
      </c>
      <c r="D303" s="134" t="s">
        <v>774</v>
      </c>
      <c r="E303" s="135">
        <v>1342005</v>
      </c>
    </row>
    <row r="304" spans="1:5">
      <c r="A304" s="178">
        <v>2017</v>
      </c>
      <c r="B304" s="134" t="s">
        <v>218</v>
      </c>
      <c r="C304" s="134" t="s">
        <v>773</v>
      </c>
      <c r="D304" s="134" t="s">
        <v>774</v>
      </c>
      <c r="E304" s="135">
        <v>1061997</v>
      </c>
    </row>
    <row r="305" spans="1:5">
      <c r="A305" s="178">
        <v>2018</v>
      </c>
      <c r="B305" s="134" t="s">
        <v>218</v>
      </c>
      <c r="C305" s="134" t="s">
        <v>773</v>
      </c>
      <c r="D305" s="134" t="s">
        <v>774</v>
      </c>
      <c r="E305" s="135">
        <v>1126378</v>
      </c>
    </row>
    <row r="306" spans="1:5">
      <c r="A306" s="178">
        <v>2019</v>
      </c>
      <c r="B306" s="134" t="s">
        <v>218</v>
      </c>
      <c r="C306" s="134" t="s">
        <v>773</v>
      </c>
      <c r="D306" s="134" t="s">
        <v>774</v>
      </c>
      <c r="E306" s="135">
        <v>1475491</v>
      </c>
    </row>
    <row r="307" spans="1:5">
      <c r="A307" s="178">
        <v>2020</v>
      </c>
      <c r="B307" s="134" t="s">
        <v>218</v>
      </c>
      <c r="C307" s="134" t="s">
        <v>773</v>
      </c>
      <c r="D307" s="134" t="s">
        <v>774</v>
      </c>
      <c r="E307" s="135">
        <v>1079347</v>
      </c>
    </row>
    <row r="308" spans="1:5">
      <c r="A308" s="178">
        <v>2021</v>
      </c>
      <c r="B308" s="134" t="s">
        <v>218</v>
      </c>
      <c r="C308" s="134" t="s">
        <v>773</v>
      </c>
      <c r="D308" s="134" t="s">
        <v>774</v>
      </c>
      <c r="E308" s="135">
        <v>1082469</v>
      </c>
    </row>
    <row r="309" spans="1:5">
      <c r="A309" s="178">
        <v>2022</v>
      </c>
      <c r="B309" s="134" t="s">
        <v>218</v>
      </c>
      <c r="C309" s="134" t="s">
        <v>773</v>
      </c>
      <c r="D309" s="134" t="s">
        <v>774</v>
      </c>
      <c r="E309" s="135">
        <v>620183</v>
      </c>
    </row>
    <row r="310" spans="1:5">
      <c r="A310" s="178">
        <v>2023</v>
      </c>
      <c r="B310" s="134" t="s">
        <v>218</v>
      </c>
      <c r="C310" s="134" t="s">
        <v>773</v>
      </c>
      <c r="D310" s="134" t="s">
        <v>774</v>
      </c>
      <c r="E310" s="135">
        <v>758033</v>
      </c>
    </row>
    <row r="311" spans="1:5">
      <c r="A311" s="178">
        <v>1990</v>
      </c>
      <c r="B311" s="134" t="s">
        <v>343</v>
      </c>
      <c r="C311" s="134" t="s">
        <v>773</v>
      </c>
      <c r="D311" s="134" t="s">
        <v>775</v>
      </c>
      <c r="E311" s="135">
        <v>1020714</v>
      </c>
    </row>
    <row r="312" spans="1:5">
      <c r="A312" s="178">
        <v>1991</v>
      </c>
      <c r="B312" s="134" t="s">
        <v>343</v>
      </c>
      <c r="C312" s="134" t="s">
        <v>773</v>
      </c>
      <c r="D312" s="134" t="s">
        <v>775</v>
      </c>
      <c r="E312" s="135">
        <v>1222500</v>
      </c>
    </row>
    <row r="313" spans="1:5">
      <c r="A313" s="178">
        <v>1992</v>
      </c>
      <c r="B313" s="134" t="s">
        <v>343</v>
      </c>
      <c r="C313" s="134" t="s">
        <v>773</v>
      </c>
      <c r="D313" s="134" t="s">
        <v>775</v>
      </c>
      <c r="E313" s="135">
        <v>1396063</v>
      </c>
    </row>
    <row r="314" spans="1:5">
      <c r="A314" s="178">
        <v>1993</v>
      </c>
      <c r="B314" s="134" t="s">
        <v>343</v>
      </c>
      <c r="C314" s="134" t="s">
        <v>773</v>
      </c>
      <c r="D314" s="134" t="s">
        <v>775</v>
      </c>
      <c r="E314" s="135">
        <v>1260978</v>
      </c>
    </row>
    <row r="315" spans="1:5">
      <c r="A315" s="178">
        <v>1994</v>
      </c>
      <c r="B315" s="134" t="s">
        <v>343</v>
      </c>
      <c r="C315" s="134" t="s">
        <v>773</v>
      </c>
      <c r="D315" s="134" t="s">
        <v>775</v>
      </c>
      <c r="E315" s="135">
        <v>1248034</v>
      </c>
    </row>
    <row r="316" spans="1:5">
      <c r="A316" s="178">
        <v>1995</v>
      </c>
      <c r="B316" s="134" t="s">
        <v>343</v>
      </c>
      <c r="C316" s="134" t="s">
        <v>773</v>
      </c>
      <c r="D316" s="134" t="s">
        <v>775</v>
      </c>
      <c r="E316" s="135">
        <v>1533384</v>
      </c>
    </row>
    <row r="317" spans="1:5">
      <c r="A317" s="178">
        <v>1996</v>
      </c>
      <c r="B317" s="134" t="s">
        <v>343</v>
      </c>
      <c r="C317" s="134" t="s">
        <v>773</v>
      </c>
      <c r="D317" s="134" t="s">
        <v>775</v>
      </c>
      <c r="E317" s="135">
        <v>1884239</v>
      </c>
    </row>
    <row r="318" spans="1:5">
      <c r="A318" s="178">
        <v>1997</v>
      </c>
      <c r="B318" s="134" t="s">
        <v>343</v>
      </c>
      <c r="C318" s="134" t="s">
        <v>773</v>
      </c>
      <c r="D318" s="134" t="s">
        <v>775</v>
      </c>
      <c r="E318" s="135">
        <v>2109618</v>
      </c>
    </row>
    <row r="319" spans="1:5">
      <c r="A319" s="178">
        <v>1998</v>
      </c>
      <c r="B319" s="134" t="s">
        <v>343</v>
      </c>
      <c r="C319" s="134" t="s">
        <v>773</v>
      </c>
      <c r="D319" s="134" t="s">
        <v>775</v>
      </c>
      <c r="E319" s="135">
        <v>3751698</v>
      </c>
    </row>
    <row r="320" spans="1:5">
      <c r="A320" s="178">
        <v>1999</v>
      </c>
      <c r="B320" s="134" t="s">
        <v>343</v>
      </c>
      <c r="C320" s="134" t="s">
        <v>773</v>
      </c>
      <c r="D320" s="134" t="s">
        <v>775</v>
      </c>
      <c r="E320" s="135">
        <v>3348545</v>
      </c>
    </row>
    <row r="321" spans="1:5">
      <c r="A321" s="178">
        <v>2000</v>
      </c>
      <c r="B321" s="134" t="s">
        <v>343</v>
      </c>
      <c r="C321" s="134" t="s">
        <v>773</v>
      </c>
      <c r="D321" s="134" t="s">
        <v>775</v>
      </c>
      <c r="E321" s="135">
        <v>5028211</v>
      </c>
    </row>
    <row r="322" spans="1:5">
      <c r="A322" s="178">
        <v>2001</v>
      </c>
      <c r="B322" s="134" t="s">
        <v>343</v>
      </c>
      <c r="C322" s="134" t="s">
        <v>773</v>
      </c>
      <c r="D322" s="134" t="s">
        <v>775</v>
      </c>
      <c r="E322" s="135">
        <v>9612682</v>
      </c>
    </row>
    <row r="323" spans="1:5">
      <c r="A323" s="178">
        <v>2002</v>
      </c>
      <c r="B323" s="134" t="s">
        <v>343</v>
      </c>
      <c r="C323" s="134" t="s">
        <v>773</v>
      </c>
      <c r="D323" s="134" t="s">
        <v>775</v>
      </c>
      <c r="E323" s="135">
        <v>15904065</v>
      </c>
    </row>
    <row r="324" spans="1:5">
      <c r="A324" s="178">
        <v>2003</v>
      </c>
      <c r="B324" s="134" t="s">
        <v>343</v>
      </c>
      <c r="C324" s="134" t="s">
        <v>773</v>
      </c>
      <c r="D324" s="134" t="s">
        <v>775</v>
      </c>
      <c r="E324" s="135">
        <v>12243598</v>
      </c>
    </row>
    <row r="325" spans="1:5">
      <c r="A325" s="178">
        <v>2004</v>
      </c>
      <c r="B325" s="134" t="s">
        <v>343</v>
      </c>
      <c r="C325" s="134" t="s">
        <v>773</v>
      </c>
      <c r="D325" s="134" t="s">
        <v>775</v>
      </c>
      <c r="E325" s="135">
        <v>15977019</v>
      </c>
    </row>
    <row r="326" spans="1:5">
      <c r="A326" s="178">
        <v>2005</v>
      </c>
      <c r="B326" s="134" t="s">
        <v>343</v>
      </c>
      <c r="C326" s="134" t="s">
        <v>773</v>
      </c>
      <c r="D326" s="134" t="s">
        <v>775</v>
      </c>
      <c r="E326" s="135">
        <v>13869451</v>
      </c>
    </row>
    <row r="327" spans="1:5">
      <c r="A327" s="178">
        <v>2006</v>
      </c>
      <c r="B327" s="134" t="s">
        <v>343</v>
      </c>
      <c r="C327" s="134" t="s">
        <v>773</v>
      </c>
      <c r="D327" s="134" t="s">
        <v>775</v>
      </c>
      <c r="E327" s="135">
        <v>19407222</v>
      </c>
    </row>
    <row r="328" spans="1:5">
      <c r="A328" s="178">
        <v>2007</v>
      </c>
      <c r="B328" s="134" t="s">
        <v>343</v>
      </c>
      <c r="C328" s="134" t="s">
        <v>773</v>
      </c>
      <c r="D328" s="134" t="s">
        <v>775</v>
      </c>
      <c r="E328" s="135">
        <v>23231776</v>
      </c>
    </row>
    <row r="329" spans="1:5">
      <c r="A329" s="178">
        <v>2008</v>
      </c>
      <c r="B329" s="134" t="s">
        <v>343</v>
      </c>
      <c r="C329" s="134" t="s">
        <v>773</v>
      </c>
      <c r="D329" s="134" t="s">
        <v>775</v>
      </c>
      <c r="E329" s="135">
        <v>22362919</v>
      </c>
    </row>
    <row r="330" spans="1:5">
      <c r="A330" s="178">
        <v>2009</v>
      </c>
      <c r="B330" s="134" t="s">
        <v>343</v>
      </c>
      <c r="C330" s="134" t="s">
        <v>773</v>
      </c>
      <c r="D330" s="134" t="s">
        <v>775</v>
      </c>
      <c r="E330" s="135">
        <v>31617083</v>
      </c>
    </row>
    <row r="331" spans="1:5">
      <c r="A331" s="178">
        <v>2010</v>
      </c>
      <c r="B331" s="134" t="s">
        <v>343</v>
      </c>
      <c r="C331" s="134" t="s">
        <v>773</v>
      </c>
      <c r="D331" s="134" t="s">
        <v>775</v>
      </c>
      <c r="E331" s="135">
        <v>39235017</v>
      </c>
    </row>
    <row r="332" spans="1:5">
      <c r="A332" s="178">
        <v>2011</v>
      </c>
      <c r="B332" s="134" t="s">
        <v>343</v>
      </c>
      <c r="C332" s="134" t="s">
        <v>773</v>
      </c>
      <c r="D332" s="134" t="s">
        <v>775</v>
      </c>
      <c r="E332" s="135">
        <v>47681053.939999998</v>
      </c>
    </row>
    <row r="333" spans="1:5">
      <c r="A333" s="178">
        <v>2012</v>
      </c>
      <c r="B333" s="134" t="s">
        <v>343</v>
      </c>
      <c r="C333" s="134" t="s">
        <v>773</v>
      </c>
      <c r="D333" s="134" t="s">
        <v>775</v>
      </c>
      <c r="E333" s="135">
        <v>55705000</v>
      </c>
    </row>
    <row r="334" spans="1:5">
      <c r="A334" s="178">
        <v>2013</v>
      </c>
      <c r="B334" s="134" t="s">
        <v>343</v>
      </c>
      <c r="C334" s="134" t="s">
        <v>773</v>
      </c>
      <c r="D334" s="134" t="s">
        <v>775</v>
      </c>
      <c r="E334" s="135">
        <v>46586385.25</v>
      </c>
    </row>
    <row r="335" spans="1:5">
      <c r="A335" s="178">
        <v>2014</v>
      </c>
      <c r="B335" s="134" t="s">
        <v>343</v>
      </c>
      <c r="C335" s="134" t="s">
        <v>773</v>
      </c>
      <c r="D335" s="134" t="s">
        <v>775</v>
      </c>
      <c r="E335" s="135">
        <v>48270074</v>
      </c>
    </row>
    <row r="336" spans="1:5">
      <c r="A336" s="178">
        <v>2015</v>
      </c>
      <c r="B336" s="134" t="s">
        <v>343</v>
      </c>
      <c r="C336" s="134" t="s">
        <v>773</v>
      </c>
      <c r="D336" s="134" t="s">
        <v>775</v>
      </c>
      <c r="E336" s="135">
        <v>55844457</v>
      </c>
    </row>
    <row r="337" spans="1:5">
      <c r="A337" s="178">
        <v>2016</v>
      </c>
      <c r="B337" s="134" t="s">
        <v>343</v>
      </c>
      <c r="C337" s="134" t="s">
        <v>773</v>
      </c>
      <c r="D337" s="134" t="s">
        <v>775</v>
      </c>
      <c r="E337" s="135">
        <v>57803618</v>
      </c>
    </row>
    <row r="338" spans="1:5">
      <c r="A338" s="178">
        <v>2017</v>
      </c>
      <c r="B338" s="134" t="s">
        <v>343</v>
      </c>
      <c r="C338" s="134" t="s">
        <v>773</v>
      </c>
      <c r="D338" s="134" t="s">
        <v>775</v>
      </c>
      <c r="E338" s="135">
        <v>52983663</v>
      </c>
    </row>
    <row r="339" spans="1:5">
      <c r="A339" s="178">
        <v>2018</v>
      </c>
      <c r="B339" s="134" t="s">
        <v>343</v>
      </c>
      <c r="C339" s="134" t="s">
        <v>773</v>
      </c>
      <c r="D339" s="134" t="s">
        <v>775</v>
      </c>
      <c r="E339" s="135">
        <v>58800419</v>
      </c>
    </row>
    <row r="340" spans="1:5">
      <c r="A340" s="178">
        <v>2019</v>
      </c>
      <c r="B340" s="134" t="s">
        <v>343</v>
      </c>
      <c r="C340" s="134" t="s">
        <v>773</v>
      </c>
      <c r="D340" s="134" t="s">
        <v>775</v>
      </c>
      <c r="E340" s="135">
        <v>57197370</v>
      </c>
    </row>
    <row r="341" spans="1:5">
      <c r="A341" s="178">
        <v>2020</v>
      </c>
      <c r="B341" s="134" t="s">
        <v>343</v>
      </c>
      <c r="C341" s="134" t="s">
        <v>773</v>
      </c>
      <c r="D341" s="134" t="s">
        <v>775</v>
      </c>
      <c r="E341" s="135">
        <v>55229674</v>
      </c>
    </row>
    <row r="342" spans="1:5">
      <c r="A342" s="178">
        <v>2021</v>
      </c>
      <c r="B342" s="134" t="s">
        <v>343</v>
      </c>
      <c r="C342" s="134" t="s">
        <v>773</v>
      </c>
      <c r="D342" s="134" t="s">
        <v>775</v>
      </c>
      <c r="E342" s="135">
        <v>54447875</v>
      </c>
    </row>
    <row r="343" spans="1:5">
      <c r="A343" s="178">
        <v>2022</v>
      </c>
      <c r="B343" s="134" t="s">
        <v>343</v>
      </c>
      <c r="C343" s="134" t="s">
        <v>773</v>
      </c>
      <c r="D343" s="134" t="s">
        <v>775</v>
      </c>
      <c r="E343" s="135">
        <v>62217445</v>
      </c>
    </row>
    <row r="344" spans="1:5">
      <c r="A344" s="178">
        <v>2023</v>
      </c>
      <c r="B344" s="134" t="s">
        <v>343</v>
      </c>
      <c r="C344" s="134" t="s">
        <v>773</v>
      </c>
      <c r="D344" s="134" t="s">
        <v>775</v>
      </c>
      <c r="E344" s="135">
        <v>61848366</v>
      </c>
    </row>
    <row r="345" spans="1:5">
      <c r="A345" s="178">
        <v>1990</v>
      </c>
      <c r="B345" s="134" t="s">
        <v>342</v>
      </c>
      <c r="C345" s="134" t="s">
        <v>773</v>
      </c>
      <c r="D345" s="134" t="s">
        <v>775</v>
      </c>
      <c r="E345" s="135">
        <v>3578573</v>
      </c>
    </row>
    <row r="346" spans="1:5">
      <c r="A346" s="178">
        <v>1991</v>
      </c>
      <c r="B346" s="134" t="s">
        <v>342</v>
      </c>
      <c r="C346" s="134" t="s">
        <v>773</v>
      </c>
      <c r="D346" s="134" t="s">
        <v>775</v>
      </c>
      <c r="E346" s="135">
        <v>3324886</v>
      </c>
    </row>
    <row r="347" spans="1:5">
      <c r="A347" s="178">
        <v>1992</v>
      </c>
      <c r="B347" s="134" t="s">
        <v>342</v>
      </c>
      <c r="C347" s="134" t="s">
        <v>773</v>
      </c>
      <c r="D347" s="134" t="s">
        <v>775</v>
      </c>
      <c r="E347" s="135">
        <v>3426632</v>
      </c>
    </row>
    <row r="348" spans="1:5">
      <c r="A348" s="178">
        <v>1993</v>
      </c>
      <c r="B348" s="134" t="s">
        <v>342</v>
      </c>
      <c r="C348" s="134" t="s">
        <v>773</v>
      </c>
      <c r="D348" s="134" t="s">
        <v>775</v>
      </c>
      <c r="E348" s="135">
        <v>2703261</v>
      </c>
    </row>
    <row r="349" spans="1:5">
      <c r="A349" s="178">
        <v>1994</v>
      </c>
      <c r="B349" s="134" t="s">
        <v>342</v>
      </c>
      <c r="C349" s="134" t="s">
        <v>773</v>
      </c>
      <c r="D349" s="134" t="s">
        <v>775</v>
      </c>
      <c r="E349" s="135">
        <v>3125327</v>
      </c>
    </row>
    <row r="350" spans="1:5">
      <c r="A350" s="178">
        <v>1995</v>
      </c>
      <c r="B350" s="134" t="s">
        <v>342</v>
      </c>
      <c r="C350" s="134" t="s">
        <v>773</v>
      </c>
      <c r="D350" s="134" t="s">
        <v>775</v>
      </c>
      <c r="E350" s="135">
        <v>3909350</v>
      </c>
    </row>
    <row r="351" spans="1:5">
      <c r="A351" s="178">
        <v>1996</v>
      </c>
      <c r="B351" s="134" t="s">
        <v>342</v>
      </c>
      <c r="C351" s="134" t="s">
        <v>773</v>
      </c>
      <c r="D351" s="134" t="s">
        <v>775</v>
      </c>
      <c r="E351" s="135">
        <v>3793734</v>
      </c>
    </row>
    <row r="352" spans="1:5">
      <c r="A352" s="178">
        <v>1997</v>
      </c>
      <c r="B352" s="134" t="s">
        <v>342</v>
      </c>
      <c r="C352" s="134" t="s">
        <v>773</v>
      </c>
      <c r="D352" s="134" t="s">
        <v>775</v>
      </c>
      <c r="E352" s="135">
        <v>2998984</v>
      </c>
    </row>
    <row r="353" spans="1:5">
      <c r="A353" s="178">
        <v>1998</v>
      </c>
      <c r="B353" s="134" t="s">
        <v>342</v>
      </c>
      <c r="C353" s="134" t="s">
        <v>773</v>
      </c>
      <c r="D353" s="134" t="s">
        <v>775</v>
      </c>
      <c r="E353" s="135">
        <v>4507079</v>
      </c>
    </row>
    <row r="354" spans="1:5">
      <c r="A354" s="178">
        <v>1999</v>
      </c>
      <c r="B354" s="134" t="s">
        <v>342</v>
      </c>
      <c r="C354" s="134" t="s">
        <v>773</v>
      </c>
      <c r="D354" s="134" t="s">
        <v>775</v>
      </c>
      <c r="E354" s="135">
        <v>4542596</v>
      </c>
    </row>
    <row r="355" spans="1:5">
      <c r="A355" s="178">
        <v>2000</v>
      </c>
      <c r="B355" s="134" t="s">
        <v>342</v>
      </c>
      <c r="C355" s="134" t="s">
        <v>773</v>
      </c>
      <c r="D355" s="134" t="s">
        <v>775</v>
      </c>
      <c r="E355" s="135">
        <v>3862509</v>
      </c>
    </row>
    <row r="356" spans="1:5">
      <c r="A356" s="178">
        <v>2001</v>
      </c>
      <c r="B356" s="134" t="s">
        <v>342</v>
      </c>
      <c r="C356" s="134" t="s">
        <v>773</v>
      </c>
      <c r="D356" s="134" t="s">
        <v>775</v>
      </c>
      <c r="E356" s="135">
        <v>2706900</v>
      </c>
    </row>
    <row r="357" spans="1:5">
      <c r="A357" s="178">
        <v>2002</v>
      </c>
      <c r="B357" s="134" t="s">
        <v>342</v>
      </c>
      <c r="C357" s="134" t="s">
        <v>773</v>
      </c>
      <c r="D357" s="134" t="s">
        <v>775</v>
      </c>
      <c r="E357" s="135">
        <v>4602958</v>
      </c>
    </row>
    <row r="358" spans="1:5">
      <c r="A358" s="178">
        <v>2003</v>
      </c>
      <c r="B358" s="134" t="s">
        <v>342</v>
      </c>
      <c r="C358" s="134" t="s">
        <v>773</v>
      </c>
      <c r="D358" s="134" t="s">
        <v>775</v>
      </c>
      <c r="E358" s="135">
        <v>7300861</v>
      </c>
    </row>
    <row r="359" spans="1:5">
      <c r="A359" s="178">
        <v>2004</v>
      </c>
      <c r="B359" s="134" t="s">
        <v>342</v>
      </c>
      <c r="C359" s="134" t="s">
        <v>773</v>
      </c>
      <c r="D359" s="134" t="s">
        <v>775</v>
      </c>
      <c r="E359" s="135">
        <v>5068764</v>
      </c>
    </row>
    <row r="360" spans="1:5">
      <c r="A360" s="178">
        <v>2005</v>
      </c>
      <c r="B360" s="134" t="s">
        <v>342</v>
      </c>
      <c r="C360" s="134" t="s">
        <v>773</v>
      </c>
      <c r="D360" s="134" t="s">
        <v>775</v>
      </c>
      <c r="E360" s="135">
        <v>6005660</v>
      </c>
    </row>
    <row r="361" spans="1:5">
      <c r="A361" s="178">
        <v>2006</v>
      </c>
      <c r="B361" s="134" t="s">
        <v>342</v>
      </c>
      <c r="C361" s="134" t="s">
        <v>773</v>
      </c>
      <c r="D361" s="134" t="s">
        <v>775</v>
      </c>
      <c r="E361" s="135">
        <v>9282386</v>
      </c>
    </row>
    <row r="362" spans="1:5">
      <c r="A362" s="178">
        <v>2007</v>
      </c>
      <c r="B362" s="134" t="s">
        <v>342</v>
      </c>
      <c r="C362" s="134" t="s">
        <v>773</v>
      </c>
      <c r="D362" s="134" t="s">
        <v>775</v>
      </c>
      <c r="E362" s="135">
        <v>8364251</v>
      </c>
    </row>
    <row r="363" spans="1:5">
      <c r="A363" s="178">
        <v>2008</v>
      </c>
      <c r="B363" s="134" t="s">
        <v>342</v>
      </c>
      <c r="C363" s="134" t="s">
        <v>773</v>
      </c>
      <c r="D363" s="134" t="s">
        <v>775</v>
      </c>
      <c r="E363" s="135">
        <v>8461073</v>
      </c>
    </row>
    <row r="364" spans="1:5">
      <c r="A364" s="178">
        <v>2009</v>
      </c>
      <c r="B364" s="134" t="s">
        <v>342</v>
      </c>
      <c r="C364" s="134" t="s">
        <v>773</v>
      </c>
      <c r="D364" s="134" t="s">
        <v>775</v>
      </c>
      <c r="E364" s="135">
        <v>11221413</v>
      </c>
    </row>
    <row r="365" spans="1:5">
      <c r="A365" s="178">
        <v>2010</v>
      </c>
      <c r="B365" s="134" t="s">
        <v>342</v>
      </c>
      <c r="C365" s="134" t="s">
        <v>773</v>
      </c>
      <c r="D365" s="134" t="s">
        <v>775</v>
      </c>
      <c r="E365" s="135">
        <v>12469077</v>
      </c>
    </row>
    <row r="366" spans="1:5">
      <c r="A366" s="178">
        <v>2011</v>
      </c>
      <c r="B366" s="134" t="s">
        <v>342</v>
      </c>
      <c r="C366" s="134" t="s">
        <v>773</v>
      </c>
      <c r="D366" s="134" t="s">
        <v>775</v>
      </c>
      <c r="E366" s="135">
        <v>12946681.84</v>
      </c>
    </row>
    <row r="367" spans="1:5">
      <c r="A367" s="178">
        <v>2012</v>
      </c>
      <c r="B367" s="134" t="s">
        <v>342</v>
      </c>
      <c r="C367" s="134" t="s">
        <v>773</v>
      </c>
      <c r="D367" s="134" t="s">
        <v>775</v>
      </c>
      <c r="E367" s="135">
        <v>17117413</v>
      </c>
    </row>
    <row r="368" spans="1:5">
      <c r="A368" s="178">
        <v>2013</v>
      </c>
      <c r="B368" s="134" t="s">
        <v>342</v>
      </c>
      <c r="C368" s="134" t="s">
        <v>773</v>
      </c>
      <c r="D368" s="134" t="s">
        <v>775</v>
      </c>
      <c r="E368" s="135">
        <v>12139377.08</v>
      </c>
    </row>
    <row r="369" spans="1:5">
      <c r="A369" s="178">
        <v>2014</v>
      </c>
      <c r="B369" s="134" t="s">
        <v>342</v>
      </c>
      <c r="C369" s="134" t="s">
        <v>773</v>
      </c>
      <c r="D369" s="134" t="s">
        <v>775</v>
      </c>
      <c r="E369" s="135">
        <v>9613708</v>
      </c>
    </row>
    <row r="370" spans="1:5">
      <c r="A370" s="178">
        <v>2015</v>
      </c>
      <c r="B370" s="134" t="s">
        <v>342</v>
      </c>
      <c r="C370" s="134" t="s">
        <v>773</v>
      </c>
      <c r="D370" s="134" t="s">
        <v>775</v>
      </c>
      <c r="E370" s="135">
        <v>14866286</v>
      </c>
    </row>
    <row r="371" spans="1:5">
      <c r="A371" s="178">
        <v>2016</v>
      </c>
      <c r="B371" s="134" t="s">
        <v>342</v>
      </c>
      <c r="C371" s="134" t="s">
        <v>773</v>
      </c>
      <c r="D371" s="134" t="s">
        <v>775</v>
      </c>
      <c r="E371" s="135">
        <v>18171187</v>
      </c>
    </row>
    <row r="372" spans="1:5">
      <c r="A372" s="178">
        <v>2017</v>
      </c>
      <c r="B372" s="134" t="s">
        <v>342</v>
      </c>
      <c r="C372" s="134" t="s">
        <v>773</v>
      </c>
      <c r="D372" s="134" t="s">
        <v>775</v>
      </c>
      <c r="E372" s="135">
        <v>17314370</v>
      </c>
    </row>
    <row r="373" spans="1:5">
      <c r="A373" s="178">
        <v>2018</v>
      </c>
      <c r="B373" s="134" t="s">
        <v>342</v>
      </c>
      <c r="C373" s="134" t="s">
        <v>773</v>
      </c>
      <c r="D373" s="134" t="s">
        <v>775</v>
      </c>
      <c r="E373" s="135">
        <v>20623705</v>
      </c>
    </row>
    <row r="374" spans="1:5">
      <c r="A374" s="178">
        <v>2019</v>
      </c>
      <c r="B374" s="134" t="s">
        <v>342</v>
      </c>
      <c r="C374" s="134" t="s">
        <v>773</v>
      </c>
      <c r="D374" s="134" t="s">
        <v>775</v>
      </c>
      <c r="E374" s="135">
        <v>21772400</v>
      </c>
    </row>
    <row r="375" spans="1:5">
      <c r="A375" s="178">
        <v>2020</v>
      </c>
      <c r="B375" s="134" t="s">
        <v>342</v>
      </c>
      <c r="C375" s="134" t="s">
        <v>773</v>
      </c>
      <c r="D375" s="134" t="s">
        <v>775</v>
      </c>
      <c r="E375" s="135">
        <v>18307327</v>
      </c>
    </row>
    <row r="376" spans="1:5">
      <c r="A376" s="178">
        <v>2021</v>
      </c>
      <c r="B376" s="134" t="s">
        <v>342</v>
      </c>
      <c r="C376" s="134" t="s">
        <v>773</v>
      </c>
      <c r="D376" s="134" t="s">
        <v>775</v>
      </c>
      <c r="E376" s="135">
        <v>20629134</v>
      </c>
    </row>
    <row r="377" spans="1:5">
      <c r="A377" s="178">
        <v>2022</v>
      </c>
      <c r="B377" s="134" t="s">
        <v>342</v>
      </c>
      <c r="C377" s="134" t="s">
        <v>773</v>
      </c>
      <c r="D377" s="134" t="s">
        <v>775</v>
      </c>
      <c r="E377" s="135">
        <v>26037433</v>
      </c>
    </row>
    <row r="378" spans="1:5">
      <c r="A378" s="178">
        <v>2023</v>
      </c>
      <c r="B378" s="134" t="s">
        <v>342</v>
      </c>
      <c r="C378" s="134" t="s">
        <v>773</v>
      </c>
      <c r="D378" s="134" t="s">
        <v>775</v>
      </c>
      <c r="E378" s="135">
        <v>26487467</v>
      </c>
    </row>
    <row r="379" spans="1:5">
      <c r="A379" s="178">
        <v>1990</v>
      </c>
      <c r="B379" s="134" t="s">
        <v>213</v>
      </c>
      <c r="C379" s="134" t="s">
        <v>773</v>
      </c>
      <c r="D379" s="134" t="s">
        <v>775</v>
      </c>
      <c r="E379" s="135">
        <v>39474866</v>
      </c>
    </row>
    <row r="380" spans="1:5">
      <c r="A380" s="178">
        <v>1991</v>
      </c>
      <c r="B380" s="134" t="s">
        <v>213</v>
      </c>
      <c r="C380" s="134" t="s">
        <v>773</v>
      </c>
      <c r="D380" s="134" t="s">
        <v>775</v>
      </c>
      <c r="E380" s="135">
        <v>36363381</v>
      </c>
    </row>
    <row r="381" spans="1:5">
      <c r="A381" s="178">
        <v>1992</v>
      </c>
      <c r="B381" s="134" t="s">
        <v>213</v>
      </c>
      <c r="C381" s="134" t="s">
        <v>773</v>
      </c>
      <c r="D381" s="134" t="s">
        <v>775</v>
      </c>
      <c r="E381" s="135">
        <v>36977798</v>
      </c>
    </row>
    <row r="382" spans="1:5">
      <c r="A382" s="178">
        <v>1993</v>
      </c>
      <c r="B382" s="134" t="s">
        <v>213</v>
      </c>
      <c r="C382" s="134" t="s">
        <v>773</v>
      </c>
      <c r="D382" s="134" t="s">
        <v>775</v>
      </c>
      <c r="E382" s="135">
        <v>36355225</v>
      </c>
    </row>
    <row r="383" spans="1:5">
      <c r="A383" s="178">
        <v>1994</v>
      </c>
      <c r="B383" s="134" t="s">
        <v>213</v>
      </c>
      <c r="C383" s="134" t="s">
        <v>773</v>
      </c>
      <c r="D383" s="134" t="s">
        <v>775</v>
      </c>
      <c r="E383" s="135">
        <v>38511585</v>
      </c>
    </row>
    <row r="384" spans="1:5">
      <c r="A384" s="178">
        <v>1995</v>
      </c>
      <c r="B384" s="134" t="s">
        <v>213</v>
      </c>
      <c r="C384" s="134" t="s">
        <v>773</v>
      </c>
      <c r="D384" s="134" t="s">
        <v>775</v>
      </c>
      <c r="E384" s="135">
        <v>43217747</v>
      </c>
    </row>
    <row r="385" spans="1:5">
      <c r="A385" s="178">
        <v>1996</v>
      </c>
      <c r="B385" s="134" t="s">
        <v>213</v>
      </c>
      <c r="C385" s="134" t="s">
        <v>773</v>
      </c>
      <c r="D385" s="134" t="s">
        <v>775</v>
      </c>
      <c r="E385" s="135">
        <v>36564775</v>
      </c>
    </row>
    <row r="386" spans="1:5">
      <c r="A386" s="178">
        <v>1997</v>
      </c>
      <c r="B386" s="134" t="s">
        <v>213</v>
      </c>
      <c r="C386" s="134" t="s">
        <v>773</v>
      </c>
      <c r="D386" s="134" t="s">
        <v>775</v>
      </c>
      <c r="E386" s="135">
        <v>40576562</v>
      </c>
    </row>
    <row r="387" spans="1:5">
      <c r="A387" s="178">
        <v>1998</v>
      </c>
      <c r="B387" s="134" t="s">
        <v>213</v>
      </c>
      <c r="C387" s="134" t="s">
        <v>773</v>
      </c>
      <c r="D387" s="134" t="s">
        <v>775</v>
      </c>
      <c r="E387" s="135">
        <v>44975196</v>
      </c>
    </row>
    <row r="388" spans="1:5">
      <c r="A388" s="178">
        <v>1999</v>
      </c>
      <c r="B388" s="134" t="s">
        <v>213</v>
      </c>
      <c r="C388" s="134" t="s">
        <v>773</v>
      </c>
      <c r="D388" s="134" t="s">
        <v>775</v>
      </c>
      <c r="E388" s="135">
        <v>47998719</v>
      </c>
    </row>
    <row r="389" spans="1:5">
      <c r="A389" s="178">
        <v>2000</v>
      </c>
      <c r="B389" s="134" t="s">
        <v>213</v>
      </c>
      <c r="C389" s="134" t="s">
        <v>773</v>
      </c>
      <c r="D389" s="134" t="s">
        <v>775</v>
      </c>
      <c r="E389" s="135">
        <v>46129243</v>
      </c>
    </row>
    <row r="390" spans="1:5">
      <c r="A390" s="178">
        <v>2001</v>
      </c>
      <c r="B390" s="134" t="s">
        <v>213</v>
      </c>
      <c r="C390" s="134" t="s">
        <v>773</v>
      </c>
      <c r="D390" s="134" t="s">
        <v>775</v>
      </c>
      <c r="E390" s="135">
        <v>40372754</v>
      </c>
    </row>
    <row r="391" spans="1:5">
      <c r="A391" s="178">
        <v>2002</v>
      </c>
      <c r="B391" s="134" t="s">
        <v>213</v>
      </c>
      <c r="C391" s="134" t="s">
        <v>773</v>
      </c>
      <c r="D391" s="134" t="s">
        <v>775</v>
      </c>
      <c r="E391" s="135">
        <v>47900848</v>
      </c>
    </row>
    <row r="392" spans="1:5">
      <c r="A392" s="178">
        <v>2003</v>
      </c>
      <c r="B392" s="134" t="s">
        <v>213</v>
      </c>
      <c r="C392" s="134" t="s">
        <v>773</v>
      </c>
      <c r="D392" s="134" t="s">
        <v>775</v>
      </c>
      <c r="E392" s="135">
        <v>45434198</v>
      </c>
    </row>
    <row r="393" spans="1:5">
      <c r="A393" s="178">
        <v>2004</v>
      </c>
      <c r="B393" s="134" t="s">
        <v>213</v>
      </c>
      <c r="C393" s="134" t="s">
        <v>773</v>
      </c>
      <c r="D393" s="134" t="s">
        <v>775</v>
      </c>
      <c r="E393" s="135">
        <v>46169538</v>
      </c>
    </row>
    <row r="394" spans="1:5">
      <c r="A394" s="178">
        <v>2005</v>
      </c>
      <c r="B394" s="134" t="s">
        <v>213</v>
      </c>
      <c r="C394" s="134" t="s">
        <v>773</v>
      </c>
      <c r="D394" s="134" t="s">
        <v>775</v>
      </c>
      <c r="E394" s="135">
        <v>44167904</v>
      </c>
    </row>
    <row r="395" spans="1:5">
      <c r="A395" s="178">
        <v>2006</v>
      </c>
      <c r="B395" s="134" t="s">
        <v>213</v>
      </c>
      <c r="C395" s="134" t="s">
        <v>773</v>
      </c>
      <c r="D395" s="134" t="s">
        <v>775</v>
      </c>
      <c r="E395" s="135">
        <v>41933335</v>
      </c>
    </row>
    <row r="396" spans="1:5">
      <c r="A396" s="178">
        <v>2007</v>
      </c>
      <c r="B396" s="134" t="s">
        <v>213</v>
      </c>
      <c r="C396" s="134" t="s">
        <v>773</v>
      </c>
      <c r="D396" s="134" t="s">
        <v>775</v>
      </c>
      <c r="E396" s="135">
        <v>43915015</v>
      </c>
    </row>
    <row r="397" spans="1:5">
      <c r="A397" s="178">
        <v>2008</v>
      </c>
      <c r="B397" s="134" t="s">
        <v>213</v>
      </c>
      <c r="C397" s="134" t="s">
        <v>773</v>
      </c>
      <c r="D397" s="134" t="s">
        <v>775</v>
      </c>
      <c r="E397" s="135">
        <v>45344386</v>
      </c>
    </row>
    <row r="398" spans="1:5">
      <c r="A398" s="178">
        <v>2009</v>
      </c>
      <c r="B398" s="134" t="s">
        <v>213</v>
      </c>
      <c r="C398" s="134" t="s">
        <v>773</v>
      </c>
      <c r="D398" s="134" t="s">
        <v>775</v>
      </c>
      <c r="E398" s="135">
        <v>44003264</v>
      </c>
    </row>
    <row r="399" spans="1:5">
      <c r="A399" s="178">
        <v>2010</v>
      </c>
      <c r="B399" s="134" t="s">
        <v>213</v>
      </c>
      <c r="C399" s="134" t="s">
        <v>773</v>
      </c>
      <c r="D399" s="134" t="s">
        <v>775</v>
      </c>
      <c r="E399" s="135">
        <v>51344079</v>
      </c>
    </row>
    <row r="400" spans="1:5">
      <c r="A400" s="178">
        <v>2011</v>
      </c>
      <c r="B400" s="134" t="s">
        <v>213</v>
      </c>
      <c r="C400" s="134" t="s">
        <v>773</v>
      </c>
      <c r="D400" s="134" t="s">
        <v>775</v>
      </c>
      <c r="E400" s="135">
        <v>54322464.210000001</v>
      </c>
    </row>
    <row r="401" spans="1:5">
      <c r="A401" s="178">
        <v>2012</v>
      </c>
      <c r="B401" s="134" t="s">
        <v>213</v>
      </c>
      <c r="C401" s="134" t="s">
        <v>773</v>
      </c>
      <c r="D401" s="134" t="s">
        <v>775</v>
      </c>
      <c r="E401" s="135">
        <v>58563756</v>
      </c>
    </row>
    <row r="402" spans="1:5">
      <c r="A402" s="178">
        <v>2013</v>
      </c>
      <c r="B402" s="134" t="s">
        <v>213</v>
      </c>
      <c r="C402" s="134" t="s">
        <v>773</v>
      </c>
      <c r="D402" s="134" t="s">
        <v>775</v>
      </c>
      <c r="E402" s="135">
        <v>52510174.840000004</v>
      </c>
    </row>
    <row r="403" spans="1:5">
      <c r="A403" s="178">
        <v>2014</v>
      </c>
      <c r="B403" s="134" t="s">
        <v>213</v>
      </c>
      <c r="C403" s="134" t="s">
        <v>773</v>
      </c>
      <c r="D403" s="134" t="s">
        <v>775</v>
      </c>
      <c r="E403" s="135">
        <v>56120564</v>
      </c>
    </row>
    <row r="404" spans="1:5">
      <c r="A404" s="178">
        <v>2015</v>
      </c>
      <c r="B404" s="134" t="s">
        <v>213</v>
      </c>
      <c r="C404" s="134" t="s">
        <v>773</v>
      </c>
      <c r="D404" s="134" t="s">
        <v>775</v>
      </c>
      <c r="E404" s="135">
        <v>66210832</v>
      </c>
    </row>
    <row r="405" spans="1:5">
      <c r="A405" s="178">
        <v>2016</v>
      </c>
      <c r="B405" s="134" t="s">
        <v>213</v>
      </c>
      <c r="C405" s="134" t="s">
        <v>773</v>
      </c>
      <c r="D405" s="134" t="s">
        <v>775</v>
      </c>
      <c r="E405" s="135">
        <v>66479142</v>
      </c>
    </row>
    <row r="406" spans="1:5">
      <c r="A406" s="178">
        <v>2017</v>
      </c>
      <c r="B406" s="134" t="s">
        <v>213</v>
      </c>
      <c r="C406" s="134" t="s">
        <v>773</v>
      </c>
      <c r="D406" s="134" t="s">
        <v>775</v>
      </c>
      <c r="E406" s="135">
        <v>59001092</v>
      </c>
    </row>
    <row r="407" spans="1:5">
      <c r="A407" s="178">
        <v>2018</v>
      </c>
      <c r="B407" s="134" t="s">
        <v>213</v>
      </c>
      <c r="C407" s="134" t="s">
        <v>773</v>
      </c>
      <c r="D407" s="134" t="s">
        <v>775</v>
      </c>
      <c r="E407" s="135">
        <v>61781774</v>
      </c>
    </row>
    <row r="408" spans="1:5">
      <c r="A408" s="178">
        <v>2019</v>
      </c>
      <c r="B408" s="134" t="s">
        <v>213</v>
      </c>
      <c r="C408" s="134" t="s">
        <v>773</v>
      </c>
      <c r="D408" s="134" t="s">
        <v>775</v>
      </c>
      <c r="E408" s="135">
        <v>69522954</v>
      </c>
    </row>
    <row r="409" spans="1:5">
      <c r="A409" s="178">
        <v>2020</v>
      </c>
      <c r="B409" s="134" t="s">
        <v>213</v>
      </c>
      <c r="C409" s="134" t="s">
        <v>773</v>
      </c>
      <c r="D409" s="134" t="s">
        <v>775</v>
      </c>
      <c r="E409" s="135">
        <v>70781547</v>
      </c>
    </row>
    <row r="410" spans="1:5">
      <c r="A410" s="178">
        <v>2021</v>
      </c>
      <c r="B410" s="134" t="s">
        <v>213</v>
      </c>
      <c r="C410" s="134" t="s">
        <v>773</v>
      </c>
      <c r="D410" s="134" t="s">
        <v>775</v>
      </c>
      <c r="E410" s="135">
        <v>63961174</v>
      </c>
    </row>
    <row r="411" spans="1:5">
      <c r="A411" s="178">
        <v>2022</v>
      </c>
      <c r="B411" s="134" t="s">
        <v>213</v>
      </c>
      <c r="C411" s="134" t="s">
        <v>773</v>
      </c>
      <c r="D411" s="134" t="s">
        <v>775</v>
      </c>
      <c r="E411" s="135">
        <v>72275007</v>
      </c>
    </row>
    <row r="412" spans="1:5">
      <c r="A412" s="178">
        <v>2023</v>
      </c>
      <c r="B412" s="134" t="s">
        <v>213</v>
      </c>
      <c r="C412" s="134" t="s">
        <v>773</v>
      </c>
      <c r="D412" s="134" t="s">
        <v>775</v>
      </c>
      <c r="E412" s="135">
        <v>74414452</v>
      </c>
    </row>
    <row r="413" spans="1:5">
      <c r="A413" s="178">
        <v>1990</v>
      </c>
      <c r="B413" s="134" t="s">
        <v>208</v>
      </c>
      <c r="C413" s="134" t="s">
        <v>773</v>
      </c>
      <c r="D413" s="134" t="s">
        <v>775</v>
      </c>
      <c r="E413" s="135">
        <v>5919664</v>
      </c>
    </row>
    <row r="414" spans="1:5">
      <c r="A414" s="178">
        <v>1991</v>
      </c>
      <c r="B414" s="134" t="s">
        <v>208</v>
      </c>
      <c r="C414" s="134" t="s">
        <v>773</v>
      </c>
      <c r="D414" s="134" t="s">
        <v>775</v>
      </c>
      <c r="E414" s="135">
        <v>5718936</v>
      </c>
    </row>
    <row r="415" spans="1:5">
      <c r="A415" s="178">
        <v>1992</v>
      </c>
      <c r="B415" s="134" t="s">
        <v>208</v>
      </c>
      <c r="C415" s="134" t="s">
        <v>773</v>
      </c>
      <c r="D415" s="134" t="s">
        <v>775</v>
      </c>
      <c r="E415" s="135">
        <v>4735182</v>
      </c>
    </row>
    <row r="416" spans="1:5">
      <c r="A416" s="178">
        <v>1993</v>
      </c>
      <c r="B416" s="134" t="s">
        <v>208</v>
      </c>
      <c r="C416" s="134" t="s">
        <v>773</v>
      </c>
      <c r="D416" s="134" t="s">
        <v>775</v>
      </c>
      <c r="E416" s="135">
        <v>3604647</v>
      </c>
    </row>
    <row r="417" spans="1:5">
      <c r="A417" s="178">
        <v>1994</v>
      </c>
      <c r="B417" s="134" t="s">
        <v>208</v>
      </c>
      <c r="C417" s="134" t="s">
        <v>773</v>
      </c>
      <c r="D417" s="134" t="s">
        <v>775</v>
      </c>
      <c r="E417" s="135">
        <v>7223384</v>
      </c>
    </row>
    <row r="418" spans="1:5">
      <c r="A418" s="178">
        <v>1995</v>
      </c>
      <c r="B418" s="134" t="s">
        <v>208</v>
      </c>
      <c r="C418" s="134" t="s">
        <v>773</v>
      </c>
      <c r="D418" s="134" t="s">
        <v>775</v>
      </c>
      <c r="E418" s="135">
        <v>9721170</v>
      </c>
    </row>
    <row r="419" spans="1:5">
      <c r="A419" s="178">
        <v>1996</v>
      </c>
      <c r="B419" s="134" t="s">
        <v>208</v>
      </c>
      <c r="C419" s="134" t="s">
        <v>773</v>
      </c>
      <c r="D419" s="134" t="s">
        <v>775</v>
      </c>
      <c r="E419" s="135">
        <v>7175205</v>
      </c>
    </row>
    <row r="420" spans="1:5">
      <c r="A420" s="178">
        <v>1997</v>
      </c>
      <c r="B420" s="134" t="s">
        <v>208</v>
      </c>
      <c r="C420" s="134" t="s">
        <v>773</v>
      </c>
      <c r="D420" s="134" t="s">
        <v>775</v>
      </c>
      <c r="E420" s="135">
        <v>6054127</v>
      </c>
    </row>
    <row r="421" spans="1:5">
      <c r="A421" s="178">
        <v>1998</v>
      </c>
      <c r="B421" s="134" t="s">
        <v>208</v>
      </c>
      <c r="C421" s="134" t="s">
        <v>773</v>
      </c>
      <c r="D421" s="134" t="s">
        <v>775</v>
      </c>
      <c r="E421" s="135">
        <v>6576972</v>
      </c>
    </row>
    <row r="422" spans="1:5">
      <c r="A422" s="178">
        <v>1999</v>
      </c>
      <c r="B422" s="134" t="s">
        <v>208</v>
      </c>
      <c r="C422" s="134" t="s">
        <v>773</v>
      </c>
      <c r="D422" s="134" t="s">
        <v>775</v>
      </c>
      <c r="E422" s="135">
        <v>8792443</v>
      </c>
    </row>
    <row r="423" spans="1:5">
      <c r="A423" s="178">
        <v>2000</v>
      </c>
      <c r="B423" s="134" t="s">
        <v>208</v>
      </c>
      <c r="C423" s="134" t="s">
        <v>773</v>
      </c>
      <c r="D423" s="134" t="s">
        <v>775</v>
      </c>
      <c r="E423" s="135">
        <v>8381109</v>
      </c>
    </row>
    <row r="424" spans="1:5">
      <c r="A424" s="178">
        <v>2001</v>
      </c>
      <c r="B424" s="134" t="s">
        <v>208</v>
      </c>
      <c r="C424" s="134" t="s">
        <v>773</v>
      </c>
      <c r="D424" s="134" t="s">
        <v>775</v>
      </c>
      <c r="E424" s="135">
        <v>17750552</v>
      </c>
    </row>
    <row r="425" spans="1:5">
      <c r="A425" s="178">
        <v>2002</v>
      </c>
      <c r="B425" s="134" t="s">
        <v>208</v>
      </c>
      <c r="C425" s="134" t="s">
        <v>773</v>
      </c>
      <c r="D425" s="134" t="s">
        <v>775</v>
      </c>
      <c r="E425" s="135">
        <v>16971397</v>
      </c>
    </row>
    <row r="426" spans="1:5">
      <c r="A426" s="178">
        <v>2003</v>
      </c>
      <c r="B426" s="134" t="s">
        <v>208</v>
      </c>
      <c r="C426" s="134" t="s">
        <v>773</v>
      </c>
      <c r="D426" s="134" t="s">
        <v>775</v>
      </c>
      <c r="E426" s="135">
        <v>9477233</v>
      </c>
    </row>
    <row r="427" spans="1:5">
      <c r="A427" s="178">
        <v>2004</v>
      </c>
      <c r="B427" s="134" t="s">
        <v>208</v>
      </c>
      <c r="C427" s="134" t="s">
        <v>773</v>
      </c>
      <c r="D427" s="134" t="s">
        <v>775</v>
      </c>
      <c r="E427" s="135">
        <v>11618567</v>
      </c>
    </row>
    <row r="428" spans="1:5">
      <c r="A428" s="178">
        <v>2005</v>
      </c>
      <c r="B428" s="134" t="s">
        <v>208</v>
      </c>
      <c r="C428" s="134" t="s">
        <v>773</v>
      </c>
      <c r="D428" s="134" t="s">
        <v>775</v>
      </c>
      <c r="E428" s="135">
        <v>15360066</v>
      </c>
    </row>
    <row r="429" spans="1:5">
      <c r="A429" s="178">
        <v>2006</v>
      </c>
      <c r="B429" s="134" t="s">
        <v>208</v>
      </c>
      <c r="C429" s="134" t="s">
        <v>773</v>
      </c>
      <c r="D429" s="134" t="s">
        <v>775</v>
      </c>
      <c r="E429" s="135">
        <v>15705849</v>
      </c>
    </row>
    <row r="430" spans="1:5">
      <c r="A430" s="178">
        <v>2007</v>
      </c>
      <c r="B430" s="134" t="s">
        <v>208</v>
      </c>
      <c r="C430" s="134" t="s">
        <v>773</v>
      </c>
      <c r="D430" s="134" t="s">
        <v>775</v>
      </c>
      <c r="E430" s="135">
        <v>21335173</v>
      </c>
    </row>
    <row r="431" spans="1:5">
      <c r="A431" s="178">
        <v>2008</v>
      </c>
      <c r="B431" s="134" t="s">
        <v>208</v>
      </c>
      <c r="C431" s="134" t="s">
        <v>773</v>
      </c>
      <c r="D431" s="134" t="s">
        <v>775</v>
      </c>
      <c r="E431" s="135">
        <v>20607427</v>
      </c>
    </row>
    <row r="432" spans="1:5">
      <c r="A432" s="178">
        <v>2009</v>
      </c>
      <c r="B432" s="134" t="s">
        <v>208</v>
      </c>
      <c r="C432" s="134" t="s">
        <v>773</v>
      </c>
      <c r="D432" s="134" t="s">
        <v>775</v>
      </c>
      <c r="E432" s="135">
        <v>23267299</v>
      </c>
    </row>
    <row r="433" spans="1:5">
      <c r="A433" s="178">
        <v>2010</v>
      </c>
      <c r="B433" s="134" t="s">
        <v>208</v>
      </c>
      <c r="C433" s="134" t="s">
        <v>773</v>
      </c>
      <c r="D433" s="134" t="s">
        <v>775</v>
      </c>
      <c r="E433" s="135">
        <v>29618922</v>
      </c>
    </row>
    <row r="434" spans="1:5">
      <c r="A434" s="178">
        <v>2011</v>
      </c>
      <c r="B434" s="134" t="s">
        <v>208</v>
      </c>
      <c r="C434" s="134" t="s">
        <v>773</v>
      </c>
      <c r="D434" s="134" t="s">
        <v>775</v>
      </c>
      <c r="E434" s="135">
        <v>29965608.640000001</v>
      </c>
    </row>
    <row r="435" spans="1:5">
      <c r="A435" s="178">
        <v>2012</v>
      </c>
      <c r="B435" s="134" t="s">
        <v>208</v>
      </c>
      <c r="C435" s="134" t="s">
        <v>773</v>
      </c>
      <c r="D435" s="134" t="s">
        <v>775</v>
      </c>
      <c r="E435" s="135">
        <v>38549893</v>
      </c>
    </row>
    <row r="436" spans="1:5">
      <c r="A436" s="178">
        <v>2013</v>
      </c>
      <c r="B436" s="134" t="s">
        <v>208</v>
      </c>
      <c r="C436" s="134" t="s">
        <v>773</v>
      </c>
      <c r="D436" s="134" t="s">
        <v>775</v>
      </c>
      <c r="E436" s="135">
        <v>31776888.510000002</v>
      </c>
    </row>
    <row r="437" spans="1:5">
      <c r="A437" s="178">
        <v>2014</v>
      </c>
      <c r="B437" s="134" t="s">
        <v>208</v>
      </c>
      <c r="C437" s="134" t="s">
        <v>773</v>
      </c>
      <c r="D437" s="134" t="s">
        <v>775</v>
      </c>
      <c r="E437" s="135">
        <v>32605949</v>
      </c>
    </row>
    <row r="438" spans="1:5">
      <c r="A438" s="178">
        <v>2015</v>
      </c>
      <c r="B438" s="134" t="s">
        <v>208</v>
      </c>
      <c r="C438" s="134" t="s">
        <v>773</v>
      </c>
      <c r="D438" s="134" t="s">
        <v>775</v>
      </c>
      <c r="E438" s="135">
        <v>45116943</v>
      </c>
    </row>
    <row r="439" spans="1:5">
      <c r="A439" s="178">
        <v>2016</v>
      </c>
      <c r="B439" s="134" t="s">
        <v>208</v>
      </c>
      <c r="C439" s="134" t="s">
        <v>773</v>
      </c>
      <c r="D439" s="134" t="s">
        <v>775</v>
      </c>
      <c r="E439" s="135">
        <v>50094739</v>
      </c>
    </row>
    <row r="440" spans="1:5">
      <c r="A440" s="178">
        <v>2017</v>
      </c>
      <c r="B440" s="134" t="s">
        <v>208</v>
      </c>
      <c r="C440" s="134" t="s">
        <v>773</v>
      </c>
      <c r="D440" s="134" t="s">
        <v>775</v>
      </c>
      <c r="E440" s="135">
        <v>46158473</v>
      </c>
    </row>
    <row r="441" spans="1:5">
      <c r="A441" s="178">
        <v>2018</v>
      </c>
      <c r="B441" s="134" t="s">
        <v>208</v>
      </c>
      <c r="C441" s="134" t="s">
        <v>773</v>
      </c>
      <c r="D441" s="134" t="s">
        <v>775</v>
      </c>
      <c r="E441" s="135">
        <v>49481811</v>
      </c>
    </row>
    <row r="442" spans="1:5">
      <c r="A442" s="178">
        <v>2019</v>
      </c>
      <c r="B442" s="134" t="s">
        <v>208</v>
      </c>
      <c r="C442" s="134" t="s">
        <v>773</v>
      </c>
      <c r="D442" s="134" t="s">
        <v>775</v>
      </c>
      <c r="E442" s="135">
        <v>48780505</v>
      </c>
    </row>
    <row r="443" spans="1:5">
      <c r="A443" s="178">
        <v>2020</v>
      </c>
      <c r="B443" s="134" t="s">
        <v>208</v>
      </c>
      <c r="C443" s="134" t="s">
        <v>773</v>
      </c>
      <c r="D443" s="134" t="s">
        <v>775</v>
      </c>
      <c r="E443" s="135">
        <v>53661580</v>
      </c>
    </row>
    <row r="444" spans="1:5">
      <c r="A444" s="178">
        <v>2021</v>
      </c>
      <c r="B444" s="134" t="s">
        <v>208</v>
      </c>
      <c r="C444" s="134" t="s">
        <v>773</v>
      </c>
      <c r="D444" s="134" t="s">
        <v>775</v>
      </c>
      <c r="E444" s="135">
        <v>48621025</v>
      </c>
    </row>
    <row r="445" spans="1:5">
      <c r="A445" s="178">
        <v>2022</v>
      </c>
      <c r="B445" s="134" t="s">
        <v>208</v>
      </c>
      <c r="C445" s="134" t="s">
        <v>773</v>
      </c>
      <c r="D445" s="134" t="s">
        <v>775</v>
      </c>
      <c r="E445" s="135">
        <v>51719171</v>
      </c>
    </row>
    <row r="446" spans="1:5">
      <c r="A446" s="178">
        <v>2023</v>
      </c>
      <c r="B446" s="134" t="s">
        <v>208</v>
      </c>
      <c r="C446" s="134" t="s">
        <v>773</v>
      </c>
      <c r="D446" s="134" t="s">
        <v>775</v>
      </c>
      <c r="E446" s="135">
        <v>55167572</v>
      </c>
    </row>
    <row r="447" spans="1:5">
      <c r="A447" s="178">
        <v>1990</v>
      </c>
      <c r="B447" s="134" t="s">
        <v>218</v>
      </c>
      <c r="C447" s="134" t="s">
        <v>773</v>
      </c>
      <c r="D447" s="134" t="s">
        <v>775</v>
      </c>
      <c r="E447" s="135">
        <v>136234325</v>
      </c>
    </row>
    <row r="448" spans="1:5">
      <c r="A448" s="178">
        <v>1991</v>
      </c>
      <c r="B448" s="134" t="s">
        <v>218</v>
      </c>
      <c r="C448" s="134" t="s">
        <v>773</v>
      </c>
      <c r="D448" s="134" t="s">
        <v>775</v>
      </c>
      <c r="E448" s="135">
        <v>136442893</v>
      </c>
    </row>
    <row r="449" spans="1:5">
      <c r="A449" s="178">
        <v>1992</v>
      </c>
      <c r="B449" s="134" t="s">
        <v>218</v>
      </c>
      <c r="C449" s="134" t="s">
        <v>773</v>
      </c>
      <c r="D449" s="134" t="s">
        <v>775</v>
      </c>
      <c r="E449" s="135">
        <v>134639387</v>
      </c>
    </row>
    <row r="450" spans="1:5">
      <c r="A450" s="178">
        <v>1993</v>
      </c>
      <c r="B450" s="134" t="s">
        <v>218</v>
      </c>
      <c r="C450" s="134" t="s">
        <v>773</v>
      </c>
      <c r="D450" s="134" t="s">
        <v>775</v>
      </c>
      <c r="E450" s="135">
        <v>147294114</v>
      </c>
    </row>
    <row r="451" spans="1:5">
      <c r="A451" s="178">
        <v>1994</v>
      </c>
      <c r="B451" s="134" t="s">
        <v>218</v>
      </c>
      <c r="C451" s="134" t="s">
        <v>773</v>
      </c>
      <c r="D451" s="134" t="s">
        <v>775</v>
      </c>
      <c r="E451" s="135">
        <v>144440568</v>
      </c>
    </row>
    <row r="452" spans="1:5">
      <c r="A452" s="178">
        <v>1995</v>
      </c>
      <c r="B452" s="134" t="s">
        <v>218</v>
      </c>
      <c r="C452" s="134" t="s">
        <v>773</v>
      </c>
      <c r="D452" s="134" t="s">
        <v>775</v>
      </c>
      <c r="E452" s="135">
        <v>146978708</v>
      </c>
    </row>
    <row r="453" spans="1:5">
      <c r="A453" s="178">
        <v>1996</v>
      </c>
      <c r="B453" s="134" t="s">
        <v>218</v>
      </c>
      <c r="C453" s="134" t="s">
        <v>773</v>
      </c>
      <c r="D453" s="134" t="s">
        <v>775</v>
      </c>
      <c r="E453" s="135">
        <v>148033016</v>
      </c>
    </row>
    <row r="454" spans="1:5">
      <c r="A454" s="178">
        <v>1997</v>
      </c>
      <c r="B454" s="134" t="s">
        <v>218</v>
      </c>
      <c r="C454" s="134" t="s">
        <v>773</v>
      </c>
      <c r="D454" s="134" t="s">
        <v>775</v>
      </c>
      <c r="E454" s="135">
        <v>151504768</v>
      </c>
    </row>
    <row r="455" spans="1:5">
      <c r="A455" s="178">
        <v>1998</v>
      </c>
      <c r="B455" s="134" t="s">
        <v>218</v>
      </c>
      <c r="C455" s="134" t="s">
        <v>773</v>
      </c>
      <c r="D455" s="134" t="s">
        <v>775</v>
      </c>
      <c r="E455" s="135">
        <v>172143924</v>
      </c>
    </row>
    <row r="456" spans="1:5">
      <c r="A456" s="178">
        <v>1999</v>
      </c>
      <c r="B456" s="134" t="s">
        <v>218</v>
      </c>
      <c r="C456" s="134" t="s">
        <v>773</v>
      </c>
      <c r="D456" s="134" t="s">
        <v>775</v>
      </c>
      <c r="E456" s="135">
        <v>172060773</v>
      </c>
    </row>
    <row r="457" spans="1:5">
      <c r="A457" s="178">
        <v>2000</v>
      </c>
      <c r="B457" s="134" t="s">
        <v>218</v>
      </c>
      <c r="C457" s="134" t="s">
        <v>773</v>
      </c>
      <c r="D457" s="134" t="s">
        <v>775</v>
      </c>
      <c r="E457" s="135">
        <v>188733295</v>
      </c>
    </row>
    <row r="458" spans="1:5">
      <c r="A458" s="178">
        <v>2001</v>
      </c>
      <c r="B458" s="134" t="s">
        <v>218</v>
      </c>
      <c r="C458" s="134" t="s">
        <v>773</v>
      </c>
      <c r="D458" s="134" t="s">
        <v>775</v>
      </c>
      <c r="E458" s="135">
        <v>190110981</v>
      </c>
    </row>
    <row r="459" spans="1:5">
      <c r="A459" s="178">
        <v>2002</v>
      </c>
      <c r="B459" s="134" t="s">
        <v>218</v>
      </c>
      <c r="C459" s="134" t="s">
        <v>773</v>
      </c>
      <c r="D459" s="134" t="s">
        <v>775</v>
      </c>
      <c r="E459" s="135">
        <v>196433410</v>
      </c>
    </row>
    <row r="460" spans="1:5">
      <c r="A460" s="178">
        <v>2003</v>
      </c>
      <c r="B460" s="134" t="s">
        <v>218</v>
      </c>
      <c r="C460" s="134" t="s">
        <v>773</v>
      </c>
      <c r="D460" s="134" t="s">
        <v>775</v>
      </c>
      <c r="E460" s="135">
        <v>184911350</v>
      </c>
    </row>
    <row r="461" spans="1:5">
      <c r="A461" s="178">
        <v>2004</v>
      </c>
      <c r="B461" s="134" t="s">
        <v>218</v>
      </c>
      <c r="C461" s="134" t="s">
        <v>773</v>
      </c>
      <c r="D461" s="134" t="s">
        <v>775</v>
      </c>
      <c r="E461" s="135">
        <v>188754663</v>
      </c>
    </row>
    <row r="462" spans="1:5">
      <c r="A462" s="178">
        <v>2005</v>
      </c>
      <c r="B462" s="134" t="s">
        <v>218</v>
      </c>
      <c r="C462" s="134" t="s">
        <v>773</v>
      </c>
      <c r="D462" s="134" t="s">
        <v>775</v>
      </c>
      <c r="E462" s="135">
        <v>197665258</v>
      </c>
    </row>
    <row r="463" spans="1:5">
      <c r="A463" s="178">
        <v>2006</v>
      </c>
      <c r="B463" s="134" t="s">
        <v>218</v>
      </c>
      <c r="C463" s="134" t="s">
        <v>773</v>
      </c>
      <c r="D463" s="134" t="s">
        <v>775</v>
      </c>
      <c r="E463" s="135">
        <v>197870233</v>
      </c>
    </row>
    <row r="464" spans="1:5">
      <c r="A464" s="178">
        <v>2007</v>
      </c>
      <c r="B464" s="134" t="s">
        <v>218</v>
      </c>
      <c r="C464" s="134" t="s">
        <v>773</v>
      </c>
      <c r="D464" s="134" t="s">
        <v>775</v>
      </c>
      <c r="E464" s="135">
        <v>199531281</v>
      </c>
    </row>
    <row r="465" spans="1:5">
      <c r="A465" s="178">
        <v>2008</v>
      </c>
      <c r="B465" s="134" t="s">
        <v>218</v>
      </c>
      <c r="C465" s="134" t="s">
        <v>773</v>
      </c>
      <c r="D465" s="134" t="s">
        <v>775</v>
      </c>
      <c r="E465" s="135">
        <v>193247078</v>
      </c>
    </row>
    <row r="466" spans="1:5">
      <c r="A466" s="178">
        <v>2009</v>
      </c>
      <c r="B466" s="134" t="s">
        <v>218</v>
      </c>
      <c r="C466" s="134" t="s">
        <v>773</v>
      </c>
      <c r="D466" s="134" t="s">
        <v>775</v>
      </c>
      <c r="E466" s="135">
        <v>189066483</v>
      </c>
    </row>
    <row r="467" spans="1:5">
      <c r="A467" s="178">
        <v>2010</v>
      </c>
      <c r="B467" s="134" t="s">
        <v>218</v>
      </c>
      <c r="C467" s="134" t="s">
        <v>773</v>
      </c>
      <c r="D467" s="134" t="s">
        <v>775</v>
      </c>
      <c r="E467" s="135">
        <v>186882238</v>
      </c>
    </row>
    <row r="468" spans="1:5">
      <c r="A468" s="178">
        <v>2011</v>
      </c>
      <c r="B468" s="134" t="s">
        <v>218</v>
      </c>
      <c r="C468" s="134" t="s">
        <v>773</v>
      </c>
      <c r="D468" s="134" t="s">
        <v>775</v>
      </c>
      <c r="E468" s="135">
        <v>200500148.91999999</v>
      </c>
    </row>
    <row r="469" spans="1:5">
      <c r="A469" s="178">
        <v>2012</v>
      </c>
      <c r="B469" s="134" t="s">
        <v>218</v>
      </c>
      <c r="C469" s="134" t="s">
        <v>773</v>
      </c>
      <c r="D469" s="134" t="s">
        <v>775</v>
      </c>
      <c r="E469" s="135">
        <v>213901282</v>
      </c>
    </row>
    <row r="470" spans="1:5">
      <c r="A470" s="178">
        <v>2013</v>
      </c>
      <c r="B470" s="134" t="s">
        <v>218</v>
      </c>
      <c r="C470" s="134" t="s">
        <v>773</v>
      </c>
      <c r="D470" s="134" t="s">
        <v>775</v>
      </c>
      <c r="E470" s="135">
        <v>203798415.56999999</v>
      </c>
    </row>
    <row r="471" spans="1:5">
      <c r="A471" s="178">
        <v>2014</v>
      </c>
      <c r="B471" s="134" t="s">
        <v>218</v>
      </c>
      <c r="C471" s="134" t="s">
        <v>773</v>
      </c>
      <c r="D471" s="134" t="s">
        <v>775</v>
      </c>
      <c r="E471" s="135">
        <v>204721155</v>
      </c>
    </row>
    <row r="472" spans="1:5">
      <c r="A472" s="178">
        <v>2015</v>
      </c>
      <c r="B472" s="134" t="s">
        <v>218</v>
      </c>
      <c r="C472" s="134" t="s">
        <v>773</v>
      </c>
      <c r="D472" s="134" t="s">
        <v>775</v>
      </c>
      <c r="E472" s="135">
        <v>237731427</v>
      </c>
    </row>
    <row r="473" spans="1:5">
      <c r="A473" s="178">
        <v>2016</v>
      </c>
      <c r="B473" s="134" t="s">
        <v>218</v>
      </c>
      <c r="C473" s="134" t="s">
        <v>773</v>
      </c>
      <c r="D473" s="134" t="s">
        <v>775</v>
      </c>
      <c r="E473" s="135">
        <v>225976260</v>
      </c>
    </row>
    <row r="474" spans="1:5">
      <c r="A474" s="178">
        <v>2017</v>
      </c>
      <c r="B474" s="134" t="s">
        <v>218</v>
      </c>
      <c r="C474" s="134" t="s">
        <v>773</v>
      </c>
      <c r="D474" s="134" t="s">
        <v>775</v>
      </c>
      <c r="E474" s="135">
        <v>204511996</v>
      </c>
    </row>
    <row r="475" spans="1:5">
      <c r="A475" s="178">
        <v>2018</v>
      </c>
      <c r="B475" s="134" t="s">
        <v>218</v>
      </c>
      <c r="C475" s="134" t="s">
        <v>773</v>
      </c>
      <c r="D475" s="134" t="s">
        <v>775</v>
      </c>
      <c r="E475" s="135">
        <v>239713084</v>
      </c>
    </row>
    <row r="476" spans="1:5">
      <c r="A476" s="178">
        <v>2019</v>
      </c>
      <c r="B476" s="134" t="s">
        <v>218</v>
      </c>
      <c r="C476" s="134" t="s">
        <v>773</v>
      </c>
      <c r="D476" s="134" t="s">
        <v>775</v>
      </c>
      <c r="E476" s="135">
        <v>255630021</v>
      </c>
    </row>
    <row r="477" spans="1:5">
      <c r="A477" s="178">
        <v>2020</v>
      </c>
      <c r="B477" s="134" t="s">
        <v>218</v>
      </c>
      <c r="C477" s="134" t="s">
        <v>773</v>
      </c>
      <c r="D477" s="134" t="s">
        <v>775</v>
      </c>
      <c r="E477" s="135">
        <v>246629508</v>
      </c>
    </row>
    <row r="478" spans="1:5">
      <c r="A478" s="178">
        <v>2021</v>
      </c>
      <c r="B478" s="134" t="s">
        <v>218</v>
      </c>
      <c r="C478" s="134" t="s">
        <v>773</v>
      </c>
      <c r="D478" s="134" t="s">
        <v>775</v>
      </c>
      <c r="E478" s="135">
        <v>233120825</v>
      </c>
    </row>
    <row r="479" spans="1:5">
      <c r="A479" s="178">
        <v>2022</v>
      </c>
      <c r="B479" s="134" t="s">
        <v>218</v>
      </c>
      <c r="C479" s="134" t="s">
        <v>773</v>
      </c>
      <c r="D479" s="134" t="s">
        <v>775</v>
      </c>
      <c r="E479" s="135">
        <v>256140180</v>
      </c>
    </row>
    <row r="480" spans="1:5">
      <c r="A480" s="178">
        <v>2023</v>
      </c>
      <c r="B480" s="134" t="s">
        <v>218</v>
      </c>
      <c r="C480" s="134" t="s">
        <v>773</v>
      </c>
      <c r="D480" s="134" t="s">
        <v>775</v>
      </c>
      <c r="E480" s="135">
        <v>282158676</v>
      </c>
    </row>
    <row r="481" spans="1:5">
      <c r="A481" s="178">
        <v>1990</v>
      </c>
      <c r="B481" s="134" t="s">
        <v>343</v>
      </c>
      <c r="C481" s="134" t="s">
        <v>773</v>
      </c>
      <c r="D481" s="134" t="s">
        <v>776</v>
      </c>
      <c r="E481" s="135">
        <v>12051882</v>
      </c>
    </row>
    <row r="482" spans="1:5">
      <c r="A482" s="178">
        <v>1991</v>
      </c>
      <c r="B482" s="134" t="s">
        <v>343</v>
      </c>
      <c r="C482" s="134" t="s">
        <v>773</v>
      </c>
      <c r="D482" s="134" t="s">
        <v>776</v>
      </c>
      <c r="E482" s="135">
        <v>15874637</v>
      </c>
    </row>
    <row r="483" spans="1:5">
      <c r="A483" s="178">
        <v>1992</v>
      </c>
      <c r="B483" s="134" t="s">
        <v>343</v>
      </c>
      <c r="C483" s="134" t="s">
        <v>773</v>
      </c>
      <c r="D483" s="134" t="s">
        <v>776</v>
      </c>
      <c r="E483" s="135">
        <v>19397436</v>
      </c>
    </row>
    <row r="484" spans="1:5">
      <c r="A484" s="178">
        <v>1993</v>
      </c>
      <c r="B484" s="134" t="s">
        <v>343</v>
      </c>
      <c r="C484" s="134" t="s">
        <v>773</v>
      </c>
      <c r="D484" s="134" t="s">
        <v>776</v>
      </c>
      <c r="E484" s="135">
        <v>17823325</v>
      </c>
    </row>
    <row r="485" spans="1:5">
      <c r="A485" s="178">
        <v>1994</v>
      </c>
      <c r="B485" s="134" t="s">
        <v>343</v>
      </c>
      <c r="C485" s="134" t="s">
        <v>773</v>
      </c>
      <c r="D485" s="134" t="s">
        <v>776</v>
      </c>
      <c r="E485" s="135">
        <v>20479759</v>
      </c>
    </row>
    <row r="486" spans="1:5">
      <c r="A486" s="178">
        <v>1995</v>
      </c>
      <c r="B486" s="134" t="s">
        <v>343</v>
      </c>
      <c r="C486" s="134" t="s">
        <v>773</v>
      </c>
      <c r="D486" s="134" t="s">
        <v>776</v>
      </c>
      <c r="E486" s="135">
        <v>20752341</v>
      </c>
    </row>
    <row r="487" spans="1:5">
      <c r="A487" s="178">
        <v>1996</v>
      </c>
      <c r="B487" s="134" t="s">
        <v>343</v>
      </c>
      <c r="C487" s="134" t="s">
        <v>773</v>
      </c>
      <c r="D487" s="134" t="s">
        <v>776</v>
      </c>
      <c r="E487" s="135">
        <v>29707535</v>
      </c>
    </row>
    <row r="488" spans="1:5">
      <c r="A488" s="178">
        <v>1997</v>
      </c>
      <c r="B488" s="134" t="s">
        <v>343</v>
      </c>
      <c r="C488" s="134" t="s">
        <v>773</v>
      </c>
      <c r="D488" s="134" t="s">
        <v>776</v>
      </c>
      <c r="E488" s="135">
        <v>29572670</v>
      </c>
    </row>
    <row r="489" spans="1:5">
      <c r="A489" s="178">
        <v>1998</v>
      </c>
      <c r="B489" s="134" t="s">
        <v>343</v>
      </c>
      <c r="C489" s="134" t="s">
        <v>773</v>
      </c>
      <c r="D489" s="134" t="s">
        <v>776</v>
      </c>
      <c r="E489" s="135">
        <v>28662513</v>
      </c>
    </row>
    <row r="490" spans="1:5">
      <c r="A490" s="178">
        <v>1999</v>
      </c>
      <c r="B490" s="134" t="s">
        <v>343</v>
      </c>
      <c r="C490" s="134" t="s">
        <v>773</v>
      </c>
      <c r="D490" s="134" t="s">
        <v>776</v>
      </c>
      <c r="E490" s="135">
        <v>30892394</v>
      </c>
    </row>
    <row r="491" spans="1:5">
      <c r="A491" s="178">
        <v>2000</v>
      </c>
      <c r="B491" s="134" t="s">
        <v>343</v>
      </c>
      <c r="C491" s="134" t="s">
        <v>773</v>
      </c>
      <c r="D491" s="134" t="s">
        <v>776</v>
      </c>
      <c r="E491" s="135">
        <v>31368563</v>
      </c>
    </row>
    <row r="492" spans="1:5">
      <c r="A492" s="178">
        <v>2001</v>
      </c>
      <c r="B492" s="134" t="s">
        <v>343</v>
      </c>
      <c r="C492" s="134" t="s">
        <v>773</v>
      </c>
      <c r="D492" s="134" t="s">
        <v>776</v>
      </c>
      <c r="E492" s="135">
        <v>30357063</v>
      </c>
    </row>
    <row r="493" spans="1:5">
      <c r="A493" s="178">
        <v>2002</v>
      </c>
      <c r="B493" s="134" t="s">
        <v>343</v>
      </c>
      <c r="C493" s="134" t="s">
        <v>773</v>
      </c>
      <c r="D493" s="134" t="s">
        <v>776</v>
      </c>
      <c r="E493" s="135">
        <v>31856926</v>
      </c>
    </row>
    <row r="494" spans="1:5">
      <c r="A494" s="178">
        <v>2003</v>
      </c>
      <c r="B494" s="134" t="s">
        <v>343</v>
      </c>
      <c r="C494" s="134" t="s">
        <v>773</v>
      </c>
      <c r="D494" s="134" t="s">
        <v>776</v>
      </c>
      <c r="E494" s="135">
        <v>31676953</v>
      </c>
    </row>
    <row r="495" spans="1:5">
      <c r="A495" s="178">
        <v>2004</v>
      </c>
      <c r="B495" s="134" t="s">
        <v>343</v>
      </c>
      <c r="C495" s="134" t="s">
        <v>773</v>
      </c>
      <c r="D495" s="134" t="s">
        <v>776</v>
      </c>
      <c r="E495" s="135">
        <v>31635789</v>
      </c>
    </row>
    <row r="496" spans="1:5">
      <c r="A496" s="178">
        <v>2005</v>
      </c>
      <c r="B496" s="134" t="s">
        <v>343</v>
      </c>
      <c r="C496" s="134" t="s">
        <v>773</v>
      </c>
      <c r="D496" s="134" t="s">
        <v>776</v>
      </c>
      <c r="E496" s="135">
        <v>31694223</v>
      </c>
    </row>
    <row r="497" spans="1:5">
      <c r="A497" s="178">
        <v>2006</v>
      </c>
      <c r="B497" s="134" t="s">
        <v>343</v>
      </c>
      <c r="C497" s="134" t="s">
        <v>773</v>
      </c>
      <c r="D497" s="134" t="s">
        <v>776</v>
      </c>
      <c r="E497" s="135">
        <v>31911096</v>
      </c>
    </row>
    <row r="498" spans="1:5">
      <c r="A498" s="178">
        <v>2007</v>
      </c>
      <c r="B498" s="134" t="s">
        <v>343</v>
      </c>
      <c r="C498" s="134" t="s">
        <v>773</v>
      </c>
      <c r="D498" s="134" t="s">
        <v>776</v>
      </c>
      <c r="E498" s="135">
        <v>34325127</v>
      </c>
    </row>
    <row r="499" spans="1:5">
      <c r="A499" s="178">
        <v>2008</v>
      </c>
      <c r="B499" s="134" t="s">
        <v>343</v>
      </c>
      <c r="C499" s="134" t="s">
        <v>773</v>
      </c>
      <c r="D499" s="134" t="s">
        <v>776</v>
      </c>
      <c r="E499" s="135">
        <v>38992641</v>
      </c>
    </row>
    <row r="500" spans="1:5">
      <c r="A500" s="178">
        <v>2009</v>
      </c>
      <c r="B500" s="134" t="s">
        <v>343</v>
      </c>
      <c r="C500" s="134" t="s">
        <v>773</v>
      </c>
      <c r="D500" s="134" t="s">
        <v>776</v>
      </c>
      <c r="E500" s="135">
        <v>39716204</v>
      </c>
    </row>
    <row r="501" spans="1:5">
      <c r="A501" s="178">
        <v>2010</v>
      </c>
      <c r="B501" s="134" t="s">
        <v>343</v>
      </c>
      <c r="C501" s="134" t="s">
        <v>773</v>
      </c>
      <c r="D501" s="134" t="s">
        <v>776</v>
      </c>
      <c r="E501" s="135">
        <v>37940821</v>
      </c>
    </row>
    <row r="502" spans="1:5">
      <c r="A502" s="178">
        <v>2011</v>
      </c>
      <c r="B502" s="134" t="s">
        <v>343</v>
      </c>
      <c r="C502" s="134" t="s">
        <v>773</v>
      </c>
      <c r="D502" s="134" t="s">
        <v>776</v>
      </c>
      <c r="E502" s="135">
        <v>39356122</v>
      </c>
    </row>
    <row r="503" spans="1:5">
      <c r="A503" s="178">
        <v>2012</v>
      </c>
      <c r="B503" s="134" t="s">
        <v>343</v>
      </c>
      <c r="C503" s="134" t="s">
        <v>773</v>
      </c>
      <c r="D503" s="134" t="s">
        <v>776</v>
      </c>
      <c r="E503" s="135">
        <v>40841212</v>
      </c>
    </row>
    <row r="504" spans="1:5">
      <c r="A504" s="178">
        <v>2013</v>
      </c>
      <c r="B504" s="134" t="s">
        <v>343</v>
      </c>
      <c r="C504" s="134" t="s">
        <v>773</v>
      </c>
      <c r="D504" s="134" t="s">
        <v>776</v>
      </c>
      <c r="E504" s="135">
        <v>40816135</v>
      </c>
    </row>
    <row r="505" spans="1:5">
      <c r="A505" s="178">
        <v>2014</v>
      </c>
      <c r="B505" s="134" t="s">
        <v>343</v>
      </c>
      <c r="C505" s="134" t="s">
        <v>773</v>
      </c>
      <c r="D505" s="134" t="s">
        <v>776</v>
      </c>
      <c r="E505" s="135">
        <v>41243689</v>
      </c>
    </row>
    <row r="506" spans="1:5">
      <c r="A506" s="178">
        <v>2015</v>
      </c>
      <c r="B506" s="134" t="s">
        <v>343</v>
      </c>
      <c r="C506" s="134" t="s">
        <v>773</v>
      </c>
      <c r="D506" s="134" t="s">
        <v>776</v>
      </c>
      <c r="E506" s="135">
        <v>41951382</v>
      </c>
    </row>
    <row r="507" spans="1:5">
      <c r="A507" s="178">
        <v>2016</v>
      </c>
      <c r="B507" s="134" t="s">
        <v>343</v>
      </c>
      <c r="C507" s="134" t="s">
        <v>773</v>
      </c>
      <c r="D507" s="134" t="s">
        <v>776</v>
      </c>
      <c r="E507" s="135">
        <v>39901879</v>
      </c>
    </row>
    <row r="508" spans="1:5">
      <c r="A508" s="178">
        <v>2017</v>
      </c>
      <c r="B508" s="134" t="s">
        <v>343</v>
      </c>
      <c r="C508" s="134" t="s">
        <v>773</v>
      </c>
      <c r="D508" s="134" t="s">
        <v>776</v>
      </c>
      <c r="E508" s="135">
        <v>42651973</v>
      </c>
    </row>
    <row r="509" spans="1:5">
      <c r="A509" s="178">
        <v>2018</v>
      </c>
      <c r="B509" s="134" t="s">
        <v>343</v>
      </c>
      <c r="C509" s="134" t="s">
        <v>773</v>
      </c>
      <c r="D509" s="134" t="s">
        <v>776</v>
      </c>
      <c r="E509" s="135">
        <v>39462827</v>
      </c>
    </row>
    <row r="510" spans="1:5">
      <c r="A510" s="178">
        <v>2019</v>
      </c>
      <c r="B510" s="134" t="s">
        <v>343</v>
      </c>
      <c r="C510" s="134" t="s">
        <v>773</v>
      </c>
      <c r="D510" s="134" t="s">
        <v>776</v>
      </c>
      <c r="E510" s="135">
        <v>43656862</v>
      </c>
    </row>
    <row r="511" spans="1:5">
      <c r="A511" s="178">
        <v>2020</v>
      </c>
      <c r="B511" s="134" t="s">
        <v>343</v>
      </c>
      <c r="C511" s="134" t="s">
        <v>773</v>
      </c>
      <c r="D511" s="134" t="s">
        <v>776</v>
      </c>
      <c r="E511" s="135">
        <v>43550647</v>
      </c>
    </row>
    <row r="512" spans="1:5">
      <c r="A512" s="178">
        <v>2021</v>
      </c>
      <c r="B512" s="134" t="s">
        <v>343</v>
      </c>
      <c r="C512" s="134" t="s">
        <v>773</v>
      </c>
      <c r="D512" s="134" t="s">
        <v>776</v>
      </c>
      <c r="E512" s="135">
        <v>46036489</v>
      </c>
    </row>
    <row r="513" spans="1:5">
      <c r="A513" s="178">
        <v>2022</v>
      </c>
      <c r="B513" s="134" t="s">
        <v>343</v>
      </c>
      <c r="C513" s="134" t="s">
        <v>773</v>
      </c>
      <c r="D513" s="134" t="s">
        <v>776</v>
      </c>
      <c r="E513" s="135">
        <v>42313657</v>
      </c>
    </row>
    <row r="514" spans="1:5">
      <c r="A514" s="178">
        <v>2023</v>
      </c>
      <c r="B514" s="134" t="s">
        <v>343</v>
      </c>
      <c r="C514" s="134" t="s">
        <v>773</v>
      </c>
      <c r="D514" s="134" t="s">
        <v>776</v>
      </c>
      <c r="E514" s="135">
        <v>45579039</v>
      </c>
    </row>
    <row r="515" spans="1:5">
      <c r="A515" s="178">
        <v>1990</v>
      </c>
      <c r="B515" s="134" t="s">
        <v>342</v>
      </c>
      <c r="C515" s="134" t="s">
        <v>773</v>
      </c>
      <c r="D515" s="134" t="s">
        <v>776</v>
      </c>
      <c r="E515" s="135">
        <v>11282053</v>
      </c>
    </row>
    <row r="516" spans="1:5">
      <c r="A516" s="178">
        <v>1991</v>
      </c>
      <c r="B516" s="134" t="s">
        <v>342</v>
      </c>
      <c r="C516" s="134" t="s">
        <v>773</v>
      </c>
      <c r="D516" s="134" t="s">
        <v>776</v>
      </c>
      <c r="E516" s="135">
        <v>12661793</v>
      </c>
    </row>
    <row r="517" spans="1:5">
      <c r="A517" s="178">
        <v>1992</v>
      </c>
      <c r="B517" s="134" t="s">
        <v>342</v>
      </c>
      <c r="C517" s="134" t="s">
        <v>773</v>
      </c>
      <c r="D517" s="134" t="s">
        <v>776</v>
      </c>
      <c r="E517" s="135">
        <v>11325661</v>
      </c>
    </row>
    <row r="518" spans="1:5">
      <c r="A518" s="178">
        <v>1993</v>
      </c>
      <c r="B518" s="134" t="s">
        <v>342</v>
      </c>
      <c r="C518" s="134" t="s">
        <v>773</v>
      </c>
      <c r="D518" s="134" t="s">
        <v>776</v>
      </c>
      <c r="E518" s="135">
        <v>13521676</v>
      </c>
    </row>
    <row r="519" spans="1:5">
      <c r="A519" s="178">
        <v>1994</v>
      </c>
      <c r="B519" s="134" t="s">
        <v>342</v>
      </c>
      <c r="C519" s="134" t="s">
        <v>773</v>
      </c>
      <c r="D519" s="134" t="s">
        <v>776</v>
      </c>
      <c r="E519" s="135">
        <v>13923701</v>
      </c>
    </row>
    <row r="520" spans="1:5">
      <c r="A520" s="178">
        <v>1995</v>
      </c>
      <c r="B520" s="134" t="s">
        <v>342</v>
      </c>
      <c r="C520" s="134" t="s">
        <v>773</v>
      </c>
      <c r="D520" s="134" t="s">
        <v>776</v>
      </c>
      <c r="E520" s="135">
        <v>11657549</v>
      </c>
    </row>
    <row r="521" spans="1:5">
      <c r="A521" s="178">
        <v>1996</v>
      </c>
      <c r="B521" s="134" t="s">
        <v>342</v>
      </c>
      <c r="C521" s="134" t="s">
        <v>773</v>
      </c>
      <c r="D521" s="134" t="s">
        <v>776</v>
      </c>
      <c r="E521" s="135">
        <v>13356671</v>
      </c>
    </row>
    <row r="522" spans="1:5">
      <c r="A522" s="178">
        <v>1997</v>
      </c>
      <c r="B522" s="134" t="s">
        <v>342</v>
      </c>
      <c r="C522" s="134" t="s">
        <v>773</v>
      </c>
      <c r="D522" s="134" t="s">
        <v>776</v>
      </c>
      <c r="E522" s="135">
        <v>14208157</v>
      </c>
    </row>
    <row r="523" spans="1:5">
      <c r="A523" s="178">
        <v>1998</v>
      </c>
      <c r="B523" s="134" t="s">
        <v>342</v>
      </c>
      <c r="C523" s="134" t="s">
        <v>773</v>
      </c>
      <c r="D523" s="134" t="s">
        <v>776</v>
      </c>
      <c r="E523" s="135">
        <v>13097252</v>
      </c>
    </row>
    <row r="524" spans="1:5">
      <c r="A524" s="178">
        <v>1999</v>
      </c>
      <c r="B524" s="134" t="s">
        <v>342</v>
      </c>
      <c r="C524" s="134" t="s">
        <v>773</v>
      </c>
      <c r="D524" s="134" t="s">
        <v>776</v>
      </c>
      <c r="E524" s="135">
        <v>12919550</v>
      </c>
    </row>
    <row r="525" spans="1:5">
      <c r="A525" s="178">
        <v>2000</v>
      </c>
      <c r="B525" s="134" t="s">
        <v>342</v>
      </c>
      <c r="C525" s="134" t="s">
        <v>773</v>
      </c>
      <c r="D525" s="134" t="s">
        <v>776</v>
      </c>
      <c r="E525" s="135">
        <v>11651772</v>
      </c>
    </row>
    <row r="526" spans="1:5">
      <c r="A526" s="178">
        <v>2001</v>
      </c>
      <c r="B526" s="134" t="s">
        <v>342</v>
      </c>
      <c r="C526" s="134" t="s">
        <v>773</v>
      </c>
      <c r="D526" s="134" t="s">
        <v>776</v>
      </c>
      <c r="E526" s="135">
        <v>14780789</v>
      </c>
    </row>
    <row r="527" spans="1:5">
      <c r="A527" s="178">
        <v>2002</v>
      </c>
      <c r="B527" s="134" t="s">
        <v>342</v>
      </c>
      <c r="C527" s="134" t="s">
        <v>773</v>
      </c>
      <c r="D527" s="134" t="s">
        <v>776</v>
      </c>
      <c r="E527" s="135">
        <v>14558884</v>
      </c>
    </row>
    <row r="528" spans="1:5">
      <c r="A528" s="178">
        <v>2003</v>
      </c>
      <c r="B528" s="134" t="s">
        <v>342</v>
      </c>
      <c r="C528" s="134" t="s">
        <v>773</v>
      </c>
      <c r="D528" s="134" t="s">
        <v>776</v>
      </c>
      <c r="E528" s="135">
        <v>14689416</v>
      </c>
    </row>
    <row r="529" spans="1:5">
      <c r="A529" s="178">
        <v>2004</v>
      </c>
      <c r="B529" s="134" t="s">
        <v>342</v>
      </c>
      <c r="C529" s="134" t="s">
        <v>773</v>
      </c>
      <c r="D529" s="134" t="s">
        <v>776</v>
      </c>
      <c r="E529" s="135">
        <v>15449851</v>
      </c>
    </row>
    <row r="530" spans="1:5">
      <c r="A530" s="178">
        <v>2005</v>
      </c>
      <c r="B530" s="134" t="s">
        <v>342</v>
      </c>
      <c r="C530" s="134" t="s">
        <v>773</v>
      </c>
      <c r="D530" s="134" t="s">
        <v>776</v>
      </c>
      <c r="E530" s="135">
        <v>13689571</v>
      </c>
    </row>
    <row r="531" spans="1:5">
      <c r="A531" s="178">
        <v>2006</v>
      </c>
      <c r="B531" s="134" t="s">
        <v>342</v>
      </c>
      <c r="C531" s="134" t="s">
        <v>773</v>
      </c>
      <c r="D531" s="134" t="s">
        <v>776</v>
      </c>
      <c r="E531" s="135">
        <v>15232577</v>
      </c>
    </row>
    <row r="532" spans="1:5">
      <c r="A532" s="178">
        <v>2007</v>
      </c>
      <c r="B532" s="134" t="s">
        <v>342</v>
      </c>
      <c r="C532" s="134" t="s">
        <v>773</v>
      </c>
      <c r="D532" s="134" t="s">
        <v>776</v>
      </c>
      <c r="E532" s="135">
        <v>15486102</v>
      </c>
    </row>
    <row r="533" spans="1:5">
      <c r="A533" s="178">
        <v>2008</v>
      </c>
      <c r="B533" s="134" t="s">
        <v>342</v>
      </c>
      <c r="C533" s="134" t="s">
        <v>773</v>
      </c>
      <c r="D533" s="134" t="s">
        <v>776</v>
      </c>
      <c r="E533" s="135">
        <v>14168091</v>
      </c>
    </row>
    <row r="534" spans="1:5">
      <c r="A534" s="178">
        <v>2009</v>
      </c>
      <c r="B534" s="134" t="s">
        <v>342</v>
      </c>
      <c r="C534" s="134" t="s">
        <v>773</v>
      </c>
      <c r="D534" s="134" t="s">
        <v>776</v>
      </c>
      <c r="E534" s="135">
        <v>15169966</v>
      </c>
    </row>
    <row r="535" spans="1:5">
      <c r="A535" s="178">
        <v>2010</v>
      </c>
      <c r="B535" s="134" t="s">
        <v>342</v>
      </c>
      <c r="C535" s="134" t="s">
        <v>773</v>
      </c>
      <c r="D535" s="134" t="s">
        <v>776</v>
      </c>
      <c r="E535" s="135">
        <v>15022678</v>
      </c>
    </row>
    <row r="536" spans="1:5">
      <c r="A536" s="178">
        <v>2011</v>
      </c>
      <c r="B536" s="134" t="s">
        <v>342</v>
      </c>
      <c r="C536" s="134" t="s">
        <v>773</v>
      </c>
      <c r="D536" s="134" t="s">
        <v>776</v>
      </c>
      <c r="E536" s="135">
        <v>14194445</v>
      </c>
    </row>
    <row r="537" spans="1:5">
      <c r="A537" s="178">
        <v>2012</v>
      </c>
      <c r="B537" s="134" t="s">
        <v>342</v>
      </c>
      <c r="C537" s="134" t="s">
        <v>773</v>
      </c>
      <c r="D537" s="134" t="s">
        <v>776</v>
      </c>
      <c r="E537" s="135">
        <v>15493131</v>
      </c>
    </row>
    <row r="538" spans="1:5">
      <c r="A538" s="178">
        <v>2013</v>
      </c>
      <c r="B538" s="134" t="s">
        <v>342</v>
      </c>
      <c r="C538" s="134" t="s">
        <v>773</v>
      </c>
      <c r="D538" s="134" t="s">
        <v>776</v>
      </c>
      <c r="E538" s="135">
        <v>11945257</v>
      </c>
    </row>
    <row r="539" spans="1:5">
      <c r="A539" s="178">
        <v>2014</v>
      </c>
      <c r="B539" s="134" t="s">
        <v>342</v>
      </c>
      <c r="C539" s="134" t="s">
        <v>773</v>
      </c>
      <c r="D539" s="134" t="s">
        <v>776</v>
      </c>
      <c r="E539" s="135">
        <v>14478259</v>
      </c>
    </row>
    <row r="540" spans="1:5">
      <c r="A540" s="178">
        <v>2015</v>
      </c>
      <c r="B540" s="134" t="s">
        <v>342</v>
      </c>
      <c r="C540" s="134" t="s">
        <v>773</v>
      </c>
      <c r="D540" s="134" t="s">
        <v>776</v>
      </c>
      <c r="E540" s="135">
        <v>13837794</v>
      </c>
    </row>
    <row r="541" spans="1:5">
      <c r="A541" s="178">
        <v>2016</v>
      </c>
      <c r="B541" s="134" t="s">
        <v>342</v>
      </c>
      <c r="C541" s="134" t="s">
        <v>773</v>
      </c>
      <c r="D541" s="134" t="s">
        <v>776</v>
      </c>
      <c r="E541" s="135">
        <v>13421022</v>
      </c>
    </row>
    <row r="542" spans="1:5">
      <c r="A542" s="178">
        <v>2017</v>
      </c>
      <c r="B542" s="134" t="s">
        <v>342</v>
      </c>
      <c r="C542" s="134" t="s">
        <v>773</v>
      </c>
      <c r="D542" s="134" t="s">
        <v>776</v>
      </c>
      <c r="E542" s="135">
        <v>12691079</v>
      </c>
    </row>
    <row r="543" spans="1:5">
      <c r="A543" s="178">
        <v>2018</v>
      </c>
      <c r="B543" s="134" t="s">
        <v>342</v>
      </c>
      <c r="C543" s="134" t="s">
        <v>773</v>
      </c>
      <c r="D543" s="134" t="s">
        <v>776</v>
      </c>
      <c r="E543" s="135">
        <v>12720818</v>
      </c>
    </row>
    <row r="544" spans="1:5">
      <c r="A544" s="178">
        <v>2019</v>
      </c>
      <c r="B544" s="134" t="s">
        <v>342</v>
      </c>
      <c r="C544" s="134" t="s">
        <v>773</v>
      </c>
      <c r="D544" s="134" t="s">
        <v>776</v>
      </c>
      <c r="E544" s="135">
        <v>13574947</v>
      </c>
    </row>
    <row r="545" spans="1:5">
      <c r="A545" s="178">
        <v>2020</v>
      </c>
      <c r="B545" s="134" t="s">
        <v>342</v>
      </c>
      <c r="C545" s="134" t="s">
        <v>773</v>
      </c>
      <c r="D545" s="134" t="s">
        <v>776</v>
      </c>
      <c r="E545" s="135">
        <v>15063049</v>
      </c>
    </row>
    <row r="546" spans="1:5">
      <c r="A546" s="178">
        <v>2021</v>
      </c>
      <c r="B546" s="134" t="s">
        <v>342</v>
      </c>
      <c r="C546" s="134" t="s">
        <v>773</v>
      </c>
      <c r="D546" s="134" t="s">
        <v>776</v>
      </c>
      <c r="E546" s="135">
        <v>13555684</v>
      </c>
    </row>
    <row r="547" spans="1:5">
      <c r="A547" s="178">
        <v>2022</v>
      </c>
      <c r="B547" s="134" t="s">
        <v>342</v>
      </c>
      <c r="C547" s="134" t="s">
        <v>773</v>
      </c>
      <c r="D547" s="134" t="s">
        <v>776</v>
      </c>
      <c r="E547" s="135">
        <v>14323697</v>
      </c>
    </row>
    <row r="548" spans="1:5">
      <c r="A548" s="178">
        <v>2023</v>
      </c>
      <c r="B548" s="134" t="s">
        <v>342</v>
      </c>
      <c r="C548" s="134" t="s">
        <v>773</v>
      </c>
      <c r="D548" s="134" t="s">
        <v>776</v>
      </c>
      <c r="E548" s="135">
        <v>14972481</v>
      </c>
    </row>
    <row r="549" spans="1:5">
      <c r="A549" s="178">
        <v>1990</v>
      </c>
      <c r="B549" s="134" t="s">
        <v>213</v>
      </c>
      <c r="C549" s="134" t="s">
        <v>773</v>
      </c>
      <c r="D549" s="134" t="s">
        <v>776</v>
      </c>
      <c r="E549" s="135">
        <v>14196784</v>
      </c>
    </row>
    <row r="550" spans="1:5">
      <c r="A550" s="178">
        <v>1991</v>
      </c>
      <c r="B550" s="134" t="s">
        <v>213</v>
      </c>
      <c r="C550" s="134" t="s">
        <v>773</v>
      </c>
      <c r="D550" s="134" t="s">
        <v>776</v>
      </c>
      <c r="E550" s="135">
        <v>13956196</v>
      </c>
    </row>
    <row r="551" spans="1:5">
      <c r="A551" s="178">
        <v>1992</v>
      </c>
      <c r="B551" s="134" t="s">
        <v>213</v>
      </c>
      <c r="C551" s="134" t="s">
        <v>773</v>
      </c>
      <c r="D551" s="134" t="s">
        <v>776</v>
      </c>
      <c r="E551" s="135">
        <v>10355520</v>
      </c>
    </row>
    <row r="552" spans="1:5">
      <c r="A552" s="178">
        <v>1993</v>
      </c>
      <c r="B552" s="134" t="s">
        <v>213</v>
      </c>
      <c r="C552" s="134" t="s">
        <v>773</v>
      </c>
      <c r="D552" s="134" t="s">
        <v>776</v>
      </c>
      <c r="E552" s="135">
        <v>14398103</v>
      </c>
    </row>
    <row r="553" spans="1:5">
      <c r="A553" s="178">
        <v>1994</v>
      </c>
      <c r="B553" s="134" t="s">
        <v>213</v>
      </c>
      <c r="C553" s="134" t="s">
        <v>773</v>
      </c>
      <c r="D553" s="134" t="s">
        <v>776</v>
      </c>
      <c r="E553" s="135">
        <v>12778635</v>
      </c>
    </row>
    <row r="554" spans="1:5">
      <c r="A554" s="178">
        <v>1995</v>
      </c>
      <c r="B554" s="134" t="s">
        <v>213</v>
      </c>
      <c r="C554" s="134" t="s">
        <v>773</v>
      </c>
      <c r="D554" s="134" t="s">
        <v>776</v>
      </c>
      <c r="E554" s="135">
        <v>15685900</v>
      </c>
    </row>
    <row r="555" spans="1:5">
      <c r="A555" s="178">
        <v>1996</v>
      </c>
      <c r="B555" s="134" t="s">
        <v>213</v>
      </c>
      <c r="C555" s="134" t="s">
        <v>773</v>
      </c>
      <c r="D555" s="134" t="s">
        <v>776</v>
      </c>
      <c r="E555" s="135">
        <v>15764823</v>
      </c>
    </row>
    <row r="556" spans="1:5">
      <c r="A556" s="178">
        <v>1997</v>
      </c>
      <c r="B556" s="134" t="s">
        <v>213</v>
      </c>
      <c r="C556" s="134" t="s">
        <v>773</v>
      </c>
      <c r="D556" s="134" t="s">
        <v>776</v>
      </c>
      <c r="E556" s="135">
        <v>13511008</v>
      </c>
    </row>
    <row r="557" spans="1:5">
      <c r="A557" s="178">
        <v>1998</v>
      </c>
      <c r="B557" s="134" t="s">
        <v>213</v>
      </c>
      <c r="C557" s="134" t="s">
        <v>773</v>
      </c>
      <c r="D557" s="134" t="s">
        <v>776</v>
      </c>
      <c r="E557" s="135">
        <v>16427501</v>
      </c>
    </row>
    <row r="558" spans="1:5">
      <c r="A558" s="178">
        <v>1999</v>
      </c>
      <c r="B558" s="134" t="s">
        <v>213</v>
      </c>
      <c r="C558" s="134" t="s">
        <v>773</v>
      </c>
      <c r="D558" s="134" t="s">
        <v>776</v>
      </c>
      <c r="E558" s="135">
        <v>13111604</v>
      </c>
    </row>
    <row r="559" spans="1:5">
      <c r="A559" s="178">
        <v>2000</v>
      </c>
      <c r="B559" s="134" t="s">
        <v>213</v>
      </c>
      <c r="C559" s="134" t="s">
        <v>773</v>
      </c>
      <c r="D559" s="134" t="s">
        <v>776</v>
      </c>
      <c r="E559" s="135">
        <v>15795739</v>
      </c>
    </row>
    <row r="560" spans="1:5">
      <c r="A560" s="178">
        <v>2001</v>
      </c>
      <c r="B560" s="134" t="s">
        <v>213</v>
      </c>
      <c r="C560" s="134" t="s">
        <v>773</v>
      </c>
      <c r="D560" s="134" t="s">
        <v>776</v>
      </c>
      <c r="E560" s="135">
        <v>17336135</v>
      </c>
    </row>
    <row r="561" spans="1:5">
      <c r="A561" s="178">
        <v>2002</v>
      </c>
      <c r="B561" s="134" t="s">
        <v>213</v>
      </c>
      <c r="C561" s="134" t="s">
        <v>773</v>
      </c>
      <c r="D561" s="134" t="s">
        <v>776</v>
      </c>
      <c r="E561" s="135">
        <v>17305328</v>
      </c>
    </row>
    <row r="562" spans="1:5">
      <c r="A562" s="178">
        <v>2003</v>
      </c>
      <c r="B562" s="134" t="s">
        <v>213</v>
      </c>
      <c r="C562" s="134" t="s">
        <v>773</v>
      </c>
      <c r="D562" s="134" t="s">
        <v>776</v>
      </c>
      <c r="E562" s="135">
        <v>16126322</v>
      </c>
    </row>
    <row r="563" spans="1:5">
      <c r="A563" s="178">
        <v>2004</v>
      </c>
      <c r="B563" s="134" t="s">
        <v>213</v>
      </c>
      <c r="C563" s="134" t="s">
        <v>773</v>
      </c>
      <c r="D563" s="134" t="s">
        <v>776</v>
      </c>
      <c r="E563" s="135">
        <v>17079981</v>
      </c>
    </row>
    <row r="564" spans="1:5">
      <c r="A564" s="178">
        <v>2005</v>
      </c>
      <c r="B564" s="134" t="s">
        <v>213</v>
      </c>
      <c r="C564" s="134" t="s">
        <v>773</v>
      </c>
      <c r="D564" s="134" t="s">
        <v>776</v>
      </c>
      <c r="E564" s="135">
        <v>15676353</v>
      </c>
    </row>
    <row r="565" spans="1:5">
      <c r="A565" s="178">
        <v>2006</v>
      </c>
      <c r="B565" s="134" t="s">
        <v>213</v>
      </c>
      <c r="C565" s="134" t="s">
        <v>773</v>
      </c>
      <c r="D565" s="134" t="s">
        <v>776</v>
      </c>
      <c r="E565" s="135">
        <v>16735448</v>
      </c>
    </row>
    <row r="566" spans="1:5">
      <c r="A566" s="178">
        <v>2007</v>
      </c>
      <c r="B566" s="134" t="s">
        <v>213</v>
      </c>
      <c r="C566" s="134" t="s">
        <v>773</v>
      </c>
      <c r="D566" s="134" t="s">
        <v>776</v>
      </c>
      <c r="E566" s="135">
        <v>17077572</v>
      </c>
    </row>
    <row r="567" spans="1:5">
      <c r="A567" s="178">
        <v>2008</v>
      </c>
      <c r="B567" s="134" t="s">
        <v>213</v>
      </c>
      <c r="C567" s="134" t="s">
        <v>773</v>
      </c>
      <c r="D567" s="134" t="s">
        <v>776</v>
      </c>
      <c r="E567" s="135">
        <v>15370988</v>
      </c>
    </row>
    <row r="568" spans="1:5">
      <c r="A568" s="178">
        <v>2009</v>
      </c>
      <c r="B568" s="134" t="s">
        <v>213</v>
      </c>
      <c r="C568" s="134" t="s">
        <v>773</v>
      </c>
      <c r="D568" s="134" t="s">
        <v>776</v>
      </c>
      <c r="E568" s="135">
        <v>16782077</v>
      </c>
    </row>
    <row r="569" spans="1:5">
      <c r="A569" s="178">
        <v>2010</v>
      </c>
      <c r="B569" s="134" t="s">
        <v>213</v>
      </c>
      <c r="C569" s="134" t="s">
        <v>773</v>
      </c>
      <c r="D569" s="134" t="s">
        <v>776</v>
      </c>
      <c r="E569" s="135">
        <v>18639347</v>
      </c>
    </row>
    <row r="570" spans="1:5">
      <c r="A570" s="178">
        <v>2011</v>
      </c>
      <c r="B570" s="134" t="s">
        <v>213</v>
      </c>
      <c r="C570" s="134" t="s">
        <v>773</v>
      </c>
      <c r="D570" s="134" t="s">
        <v>776</v>
      </c>
      <c r="E570" s="135">
        <v>16614975</v>
      </c>
    </row>
    <row r="571" spans="1:5">
      <c r="A571" s="178">
        <v>2012</v>
      </c>
      <c r="B571" s="134" t="s">
        <v>213</v>
      </c>
      <c r="C571" s="134" t="s">
        <v>773</v>
      </c>
      <c r="D571" s="134" t="s">
        <v>776</v>
      </c>
      <c r="E571" s="135">
        <v>15659132</v>
      </c>
    </row>
    <row r="572" spans="1:5">
      <c r="A572" s="178">
        <v>2013</v>
      </c>
      <c r="B572" s="134" t="s">
        <v>213</v>
      </c>
      <c r="C572" s="134" t="s">
        <v>773</v>
      </c>
      <c r="D572" s="134" t="s">
        <v>776</v>
      </c>
      <c r="E572" s="135">
        <v>16954394</v>
      </c>
    </row>
    <row r="573" spans="1:5">
      <c r="A573" s="178">
        <v>2014</v>
      </c>
      <c r="B573" s="134" t="s">
        <v>213</v>
      </c>
      <c r="C573" s="134" t="s">
        <v>773</v>
      </c>
      <c r="D573" s="134" t="s">
        <v>776</v>
      </c>
      <c r="E573" s="135">
        <v>17311330</v>
      </c>
    </row>
    <row r="574" spans="1:5">
      <c r="A574" s="178">
        <v>2015</v>
      </c>
      <c r="B574" s="134" t="s">
        <v>213</v>
      </c>
      <c r="C574" s="134" t="s">
        <v>773</v>
      </c>
      <c r="D574" s="134" t="s">
        <v>776</v>
      </c>
      <c r="E574" s="135">
        <v>15300736</v>
      </c>
    </row>
    <row r="575" spans="1:5">
      <c r="A575" s="178">
        <v>2016</v>
      </c>
      <c r="B575" s="134" t="s">
        <v>213</v>
      </c>
      <c r="C575" s="134" t="s">
        <v>773</v>
      </c>
      <c r="D575" s="134" t="s">
        <v>776</v>
      </c>
      <c r="E575" s="135">
        <v>17151826</v>
      </c>
    </row>
    <row r="576" spans="1:5">
      <c r="A576" s="178">
        <v>2017</v>
      </c>
      <c r="B576" s="134" t="s">
        <v>213</v>
      </c>
      <c r="C576" s="134" t="s">
        <v>773</v>
      </c>
      <c r="D576" s="134" t="s">
        <v>776</v>
      </c>
      <c r="E576" s="135">
        <v>15409745</v>
      </c>
    </row>
    <row r="577" spans="1:5">
      <c r="A577" s="178">
        <v>2018</v>
      </c>
      <c r="B577" s="134" t="s">
        <v>213</v>
      </c>
      <c r="C577" s="134" t="s">
        <v>773</v>
      </c>
      <c r="D577" s="134" t="s">
        <v>776</v>
      </c>
      <c r="E577" s="135">
        <v>17152582</v>
      </c>
    </row>
    <row r="578" spans="1:5">
      <c r="A578" s="178">
        <v>2019</v>
      </c>
      <c r="B578" s="134" t="s">
        <v>213</v>
      </c>
      <c r="C578" s="134" t="s">
        <v>773</v>
      </c>
      <c r="D578" s="134" t="s">
        <v>776</v>
      </c>
      <c r="E578" s="135">
        <v>13981335</v>
      </c>
    </row>
    <row r="579" spans="1:5">
      <c r="A579" s="178">
        <v>2020</v>
      </c>
      <c r="B579" s="134" t="s">
        <v>213</v>
      </c>
      <c r="C579" s="134" t="s">
        <v>773</v>
      </c>
      <c r="D579" s="134" t="s">
        <v>776</v>
      </c>
      <c r="E579" s="135">
        <v>16949587</v>
      </c>
    </row>
    <row r="580" spans="1:5">
      <c r="A580" s="178">
        <v>2021</v>
      </c>
      <c r="B580" s="134" t="s">
        <v>213</v>
      </c>
      <c r="C580" s="134" t="s">
        <v>773</v>
      </c>
      <c r="D580" s="134" t="s">
        <v>776</v>
      </c>
      <c r="E580" s="135">
        <v>17248674</v>
      </c>
    </row>
    <row r="581" spans="1:5">
      <c r="A581" s="178">
        <v>2022</v>
      </c>
      <c r="B581" s="134" t="s">
        <v>213</v>
      </c>
      <c r="C581" s="134" t="s">
        <v>773</v>
      </c>
      <c r="D581" s="134" t="s">
        <v>776</v>
      </c>
      <c r="E581" s="135">
        <v>16164721</v>
      </c>
    </row>
    <row r="582" spans="1:5">
      <c r="A582" s="178">
        <v>2023</v>
      </c>
      <c r="B582" s="134" t="s">
        <v>213</v>
      </c>
      <c r="C582" s="134" t="s">
        <v>773</v>
      </c>
      <c r="D582" s="134" t="s">
        <v>776</v>
      </c>
      <c r="E582" s="135">
        <v>12211457</v>
      </c>
    </row>
    <row r="583" spans="1:5">
      <c r="A583" s="178">
        <v>1990</v>
      </c>
      <c r="B583" s="134" t="s">
        <v>208</v>
      </c>
      <c r="C583" s="134" t="s">
        <v>773</v>
      </c>
      <c r="D583" s="134" t="s">
        <v>776</v>
      </c>
      <c r="E583" s="135">
        <v>7422131</v>
      </c>
    </row>
    <row r="584" spans="1:5">
      <c r="A584" s="178">
        <v>1991</v>
      </c>
      <c r="B584" s="134" t="s">
        <v>208</v>
      </c>
      <c r="C584" s="134" t="s">
        <v>773</v>
      </c>
      <c r="D584" s="134" t="s">
        <v>776</v>
      </c>
      <c r="E584" s="135">
        <v>9132933</v>
      </c>
    </row>
    <row r="585" spans="1:5">
      <c r="A585" s="178">
        <v>1992</v>
      </c>
      <c r="B585" s="134" t="s">
        <v>208</v>
      </c>
      <c r="C585" s="134" t="s">
        <v>773</v>
      </c>
      <c r="D585" s="134" t="s">
        <v>776</v>
      </c>
      <c r="E585" s="135">
        <v>8173763</v>
      </c>
    </row>
    <row r="586" spans="1:5">
      <c r="A586" s="178">
        <v>1993</v>
      </c>
      <c r="B586" s="134" t="s">
        <v>208</v>
      </c>
      <c r="C586" s="134" t="s">
        <v>773</v>
      </c>
      <c r="D586" s="134" t="s">
        <v>776</v>
      </c>
      <c r="E586" s="135">
        <v>7903547</v>
      </c>
    </row>
    <row r="587" spans="1:5">
      <c r="A587" s="178">
        <v>1994</v>
      </c>
      <c r="B587" s="134" t="s">
        <v>208</v>
      </c>
      <c r="C587" s="134" t="s">
        <v>773</v>
      </c>
      <c r="D587" s="134" t="s">
        <v>776</v>
      </c>
      <c r="E587" s="135">
        <v>9614699</v>
      </c>
    </row>
    <row r="588" spans="1:5">
      <c r="A588" s="178">
        <v>1995</v>
      </c>
      <c r="B588" s="134" t="s">
        <v>208</v>
      </c>
      <c r="C588" s="134" t="s">
        <v>773</v>
      </c>
      <c r="D588" s="134" t="s">
        <v>776</v>
      </c>
      <c r="E588" s="135">
        <v>8013321</v>
      </c>
    </row>
    <row r="589" spans="1:5">
      <c r="A589" s="178">
        <v>1996</v>
      </c>
      <c r="B589" s="134" t="s">
        <v>208</v>
      </c>
      <c r="C589" s="134" t="s">
        <v>773</v>
      </c>
      <c r="D589" s="134" t="s">
        <v>776</v>
      </c>
      <c r="E589" s="135">
        <v>9224593</v>
      </c>
    </row>
    <row r="590" spans="1:5">
      <c r="A590" s="178">
        <v>1997</v>
      </c>
      <c r="B590" s="134" t="s">
        <v>208</v>
      </c>
      <c r="C590" s="134" t="s">
        <v>773</v>
      </c>
      <c r="D590" s="134" t="s">
        <v>776</v>
      </c>
      <c r="E590" s="135">
        <v>10812562</v>
      </c>
    </row>
    <row r="591" spans="1:5">
      <c r="A591" s="178">
        <v>1998</v>
      </c>
      <c r="B591" s="134" t="s">
        <v>208</v>
      </c>
      <c r="C591" s="134" t="s">
        <v>773</v>
      </c>
      <c r="D591" s="134" t="s">
        <v>776</v>
      </c>
      <c r="E591" s="135">
        <v>9190528</v>
      </c>
    </row>
    <row r="592" spans="1:5">
      <c r="A592" s="178">
        <v>1999</v>
      </c>
      <c r="B592" s="134" t="s">
        <v>208</v>
      </c>
      <c r="C592" s="134" t="s">
        <v>773</v>
      </c>
      <c r="D592" s="134" t="s">
        <v>776</v>
      </c>
      <c r="E592" s="135">
        <v>8428216</v>
      </c>
    </row>
    <row r="593" spans="1:5">
      <c r="A593" s="178">
        <v>2000</v>
      </c>
      <c r="B593" s="134" t="s">
        <v>208</v>
      </c>
      <c r="C593" s="134" t="s">
        <v>773</v>
      </c>
      <c r="D593" s="134" t="s">
        <v>776</v>
      </c>
      <c r="E593" s="135">
        <v>10694555</v>
      </c>
    </row>
    <row r="594" spans="1:5">
      <c r="A594" s="178">
        <v>2001</v>
      </c>
      <c r="B594" s="134" t="s">
        <v>208</v>
      </c>
      <c r="C594" s="134" t="s">
        <v>773</v>
      </c>
      <c r="D594" s="134" t="s">
        <v>776</v>
      </c>
      <c r="E594" s="135">
        <v>9923882</v>
      </c>
    </row>
    <row r="595" spans="1:5">
      <c r="A595" s="178">
        <v>2002</v>
      </c>
      <c r="B595" s="134" t="s">
        <v>208</v>
      </c>
      <c r="C595" s="134" t="s">
        <v>773</v>
      </c>
      <c r="D595" s="134" t="s">
        <v>776</v>
      </c>
      <c r="E595" s="135">
        <v>10059459</v>
      </c>
    </row>
    <row r="596" spans="1:5">
      <c r="A596" s="178">
        <v>2003</v>
      </c>
      <c r="B596" s="134" t="s">
        <v>208</v>
      </c>
      <c r="C596" s="134" t="s">
        <v>773</v>
      </c>
      <c r="D596" s="134" t="s">
        <v>776</v>
      </c>
      <c r="E596" s="135">
        <v>10902456</v>
      </c>
    </row>
    <row r="597" spans="1:5">
      <c r="A597" s="178">
        <v>2004</v>
      </c>
      <c r="B597" s="134" t="s">
        <v>208</v>
      </c>
      <c r="C597" s="134" t="s">
        <v>773</v>
      </c>
      <c r="D597" s="134" t="s">
        <v>776</v>
      </c>
      <c r="E597" s="135">
        <v>10232766</v>
      </c>
    </row>
    <row r="598" spans="1:5">
      <c r="A598" s="178">
        <v>2005</v>
      </c>
      <c r="B598" s="134" t="s">
        <v>208</v>
      </c>
      <c r="C598" s="134" t="s">
        <v>773</v>
      </c>
      <c r="D598" s="134" t="s">
        <v>776</v>
      </c>
      <c r="E598" s="135">
        <v>10077846</v>
      </c>
    </row>
    <row r="599" spans="1:5">
      <c r="A599" s="178">
        <v>2006</v>
      </c>
      <c r="B599" s="134" t="s">
        <v>208</v>
      </c>
      <c r="C599" s="134" t="s">
        <v>773</v>
      </c>
      <c r="D599" s="134" t="s">
        <v>776</v>
      </c>
      <c r="E599" s="135">
        <v>10418586</v>
      </c>
    </row>
    <row r="600" spans="1:5">
      <c r="A600" s="178">
        <v>2007</v>
      </c>
      <c r="B600" s="134" t="s">
        <v>208</v>
      </c>
      <c r="C600" s="134" t="s">
        <v>773</v>
      </c>
      <c r="D600" s="134" t="s">
        <v>776</v>
      </c>
      <c r="E600" s="135">
        <v>9358784</v>
      </c>
    </row>
    <row r="601" spans="1:5">
      <c r="A601" s="178">
        <v>2008</v>
      </c>
      <c r="B601" s="134" t="s">
        <v>208</v>
      </c>
      <c r="C601" s="134" t="s">
        <v>773</v>
      </c>
      <c r="D601" s="134" t="s">
        <v>776</v>
      </c>
      <c r="E601" s="135">
        <v>9396790</v>
      </c>
    </row>
    <row r="602" spans="1:5">
      <c r="A602" s="178">
        <v>2009</v>
      </c>
      <c r="B602" s="134" t="s">
        <v>208</v>
      </c>
      <c r="C602" s="134" t="s">
        <v>773</v>
      </c>
      <c r="D602" s="134" t="s">
        <v>776</v>
      </c>
      <c r="E602" s="135">
        <v>10998515</v>
      </c>
    </row>
    <row r="603" spans="1:5">
      <c r="A603" s="178">
        <v>2010</v>
      </c>
      <c r="B603" s="134" t="s">
        <v>208</v>
      </c>
      <c r="C603" s="134" t="s">
        <v>773</v>
      </c>
      <c r="D603" s="134" t="s">
        <v>776</v>
      </c>
      <c r="E603" s="135">
        <v>9643241</v>
      </c>
    </row>
    <row r="604" spans="1:5">
      <c r="A604" s="178">
        <v>2011</v>
      </c>
      <c r="B604" s="134" t="s">
        <v>208</v>
      </c>
      <c r="C604" s="134" t="s">
        <v>773</v>
      </c>
      <c r="D604" s="134" t="s">
        <v>776</v>
      </c>
      <c r="E604" s="135">
        <v>10336789</v>
      </c>
    </row>
    <row r="605" spans="1:5">
      <c r="A605" s="178">
        <v>2012</v>
      </c>
      <c r="B605" s="134" t="s">
        <v>208</v>
      </c>
      <c r="C605" s="134" t="s">
        <v>773</v>
      </c>
      <c r="D605" s="134" t="s">
        <v>776</v>
      </c>
      <c r="E605" s="135">
        <v>7296134</v>
      </c>
    </row>
    <row r="606" spans="1:5">
      <c r="A606" s="178">
        <v>2013</v>
      </c>
      <c r="B606" s="134" t="s">
        <v>208</v>
      </c>
      <c r="C606" s="134" t="s">
        <v>773</v>
      </c>
      <c r="D606" s="134" t="s">
        <v>776</v>
      </c>
      <c r="E606" s="135">
        <v>10864509</v>
      </c>
    </row>
    <row r="607" spans="1:5">
      <c r="A607" s="178">
        <v>2014</v>
      </c>
      <c r="B607" s="134" t="s">
        <v>208</v>
      </c>
      <c r="C607" s="134" t="s">
        <v>773</v>
      </c>
      <c r="D607" s="134" t="s">
        <v>776</v>
      </c>
      <c r="E607" s="135">
        <v>10252183</v>
      </c>
    </row>
    <row r="608" spans="1:5">
      <c r="A608" s="178">
        <v>2015</v>
      </c>
      <c r="B608" s="134" t="s">
        <v>208</v>
      </c>
      <c r="C608" s="134" t="s">
        <v>773</v>
      </c>
      <c r="D608" s="134" t="s">
        <v>776</v>
      </c>
      <c r="E608" s="135">
        <v>11714588</v>
      </c>
    </row>
    <row r="609" spans="1:5">
      <c r="A609" s="178">
        <v>2016</v>
      </c>
      <c r="B609" s="134" t="s">
        <v>208</v>
      </c>
      <c r="C609" s="134" t="s">
        <v>773</v>
      </c>
      <c r="D609" s="134" t="s">
        <v>776</v>
      </c>
      <c r="E609" s="135">
        <v>5897272</v>
      </c>
    </row>
    <row r="610" spans="1:5">
      <c r="A610" s="178">
        <v>2017</v>
      </c>
      <c r="B610" s="134" t="s">
        <v>208</v>
      </c>
      <c r="C610" s="134" t="s">
        <v>773</v>
      </c>
      <c r="D610" s="134" t="s">
        <v>776</v>
      </c>
      <c r="E610" s="135">
        <v>7364648</v>
      </c>
    </row>
    <row r="611" spans="1:5">
      <c r="A611" s="178">
        <v>2018</v>
      </c>
      <c r="B611" s="134" t="s">
        <v>208</v>
      </c>
      <c r="C611" s="134" t="s">
        <v>773</v>
      </c>
      <c r="D611" s="134" t="s">
        <v>776</v>
      </c>
      <c r="E611" s="135">
        <v>6919470</v>
      </c>
    </row>
    <row r="612" spans="1:5">
      <c r="A612" s="178">
        <v>2019</v>
      </c>
      <c r="B612" s="134" t="s">
        <v>208</v>
      </c>
      <c r="C612" s="134" t="s">
        <v>773</v>
      </c>
      <c r="D612" s="134" t="s">
        <v>776</v>
      </c>
      <c r="E612" s="135">
        <v>11032514</v>
      </c>
    </row>
    <row r="613" spans="1:5">
      <c r="A613" s="178">
        <v>2020</v>
      </c>
      <c r="B613" s="134" t="s">
        <v>208</v>
      </c>
      <c r="C613" s="134" t="s">
        <v>773</v>
      </c>
      <c r="D613" s="134" t="s">
        <v>776</v>
      </c>
      <c r="E613" s="135">
        <v>6470934</v>
      </c>
    </row>
    <row r="614" spans="1:5">
      <c r="A614" s="178">
        <v>2021</v>
      </c>
      <c r="B614" s="134" t="s">
        <v>208</v>
      </c>
      <c r="C614" s="134" t="s">
        <v>773</v>
      </c>
      <c r="D614" s="134" t="s">
        <v>776</v>
      </c>
      <c r="E614" s="135">
        <v>11772058</v>
      </c>
    </row>
    <row r="615" spans="1:5">
      <c r="A615" s="178">
        <v>2022</v>
      </c>
      <c r="B615" s="134" t="s">
        <v>208</v>
      </c>
      <c r="C615" s="134" t="s">
        <v>773</v>
      </c>
      <c r="D615" s="134" t="s">
        <v>776</v>
      </c>
      <c r="E615" s="135">
        <v>8600330</v>
      </c>
    </row>
    <row r="616" spans="1:5">
      <c r="A616" s="178">
        <v>2023</v>
      </c>
      <c r="B616" s="134" t="s">
        <v>208</v>
      </c>
      <c r="C616" s="134" t="s">
        <v>773</v>
      </c>
      <c r="D616" s="134" t="s">
        <v>776</v>
      </c>
      <c r="E616" s="135">
        <v>11749621</v>
      </c>
    </row>
    <row r="617" spans="1:5">
      <c r="A617" s="178">
        <v>1990</v>
      </c>
      <c r="B617" s="134" t="s">
        <v>218</v>
      </c>
      <c r="C617" s="134" t="s">
        <v>773</v>
      </c>
      <c r="D617" s="134" t="s">
        <v>776</v>
      </c>
      <c r="E617" s="135">
        <v>15859258</v>
      </c>
    </row>
    <row r="618" spans="1:5">
      <c r="A618" s="178">
        <v>1991</v>
      </c>
      <c r="B618" s="134" t="s">
        <v>218</v>
      </c>
      <c r="C618" s="134" t="s">
        <v>773</v>
      </c>
      <c r="D618" s="134" t="s">
        <v>776</v>
      </c>
      <c r="E618" s="135">
        <v>19799867</v>
      </c>
    </row>
    <row r="619" spans="1:5">
      <c r="A619" s="178">
        <v>1992</v>
      </c>
      <c r="B619" s="134" t="s">
        <v>218</v>
      </c>
      <c r="C619" s="134" t="s">
        <v>773</v>
      </c>
      <c r="D619" s="134" t="s">
        <v>776</v>
      </c>
      <c r="E619" s="135">
        <v>24496392</v>
      </c>
    </row>
    <row r="620" spans="1:5">
      <c r="A620" s="178">
        <v>1993</v>
      </c>
      <c r="B620" s="134" t="s">
        <v>218</v>
      </c>
      <c r="C620" s="134" t="s">
        <v>773</v>
      </c>
      <c r="D620" s="134" t="s">
        <v>776</v>
      </c>
      <c r="E620" s="135">
        <v>12406774</v>
      </c>
    </row>
    <row r="621" spans="1:5">
      <c r="A621" s="178">
        <v>1994</v>
      </c>
      <c r="B621" s="134" t="s">
        <v>218</v>
      </c>
      <c r="C621" s="134" t="s">
        <v>773</v>
      </c>
      <c r="D621" s="134" t="s">
        <v>776</v>
      </c>
      <c r="E621" s="135">
        <v>28745474</v>
      </c>
    </row>
    <row r="622" spans="1:5">
      <c r="A622" s="178">
        <v>1995</v>
      </c>
      <c r="B622" s="134" t="s">
        <v>218</v>
      </c>
      <c r="C622" s="134" t="s">
        <v>773</v>
      </c>
      <c r="D622" s="134" t="s">
        <v>776</v>
      </c>
      <c r="E622" s="135">
        <v>36151325</v>
      </c>
    </row>
    <row r="623" spans="1:5">
      <c r="A623" s="178">
        <v>1996</v>
      </c>
      <c r="B623" s="134" t="s">
        <v>218</v>
      </c>
      <c r="C623" s="134" t="s">
        <v>773</v>
      </c>
      <c r="D623" s="134" t="s">
        <v>776</v>
      </c>
      <c r="E623" s="135">
        <v>35766550</v>
      </c>
    </row>
    <row r="624" spans="1:5">
      <c r="A624" s="178">
        <v>1997</v>
      </c>
      <c r="B624" s="134" t="s">
        <v>218</v>
      </c>
      <c r="C624" s="134" t="s">
        <v>773</v>
      </c>
      <c r="D624" s="134" t="s">
        <v>776</v>
      </c>
      <c r="E624" s="135">
        <v>37357647</v>
      </c>
    </row>
    <row r="625" spans="1:5">
      <c r="A625" s="178">
        <v>1998</v>
      </c>
      <c r="B625" s="134" t="s">
        <v>218</v>
      </c>
      <c r="C625" s="134" t="s">
        <v>773</v>
      </c>
      <c r="D625" s="134" t="s">
        <v>776</v>
      </c>
      <c r="E625" s="135">
        <v>38685129</v>
      </c>
    </row>
    <row r="626" spans="1:5">
      <c r="A626" s="178">
        <v>1999</v>
      </c>
      <c r="B626" s="134" t="s">
        <v>218</v>
      </c>
      <c r="C626" s="134" t="s">
        <v>773</v>
      </c>
      <c r="D626" s="134" t="s">
        <v>776</v>
      </c>
      <c r="E626" s="135">
        <v>36759899</v>
      </c>
    </row>
    <row r="627" spans="1:5">
      <c r="A627" s="178">
        <v>2000</v>
      </c>
      <c r="B627" s="134" t="s">
        <v>218</v>
      </c>
      <c r="C627" s="134" t="s">
        <v>773</v>
      </c>
      <c r="D627" s="134" t="s">
        <v>776</v>
      </c>
      <c r="E627" s="135">
        <v>37555807</v>
      </c>
    </row>
    <row r="628" spans="1:5">
      <c r="A628" s="178">
        <v>2001</v>
      </c>
      <c r="B628" s="134" t="s">
        <v>218</v>
      </c>
      <c r="C628" s="134" t="s">
        <v>773</v>
      </c>
      <c r="D628" s="134" t="s">
        <v>776</v>
      </c>
      <c r="E628" s="135">
        <v>38162863</v>
      </c>
    </row>
    <row r="629" spans="1:5">
      <c r="A629" s="178">
        <v>2002</v>
      </c>
      <c r="B629" s="134" t="s">
        <v>218</v>
      </c>
      <c r="C629" s="134" t="s">
        <v>773</v>
      </c>
      <c r="D629" s="134" t="s">
        <v>776</v>
      </c>
      <c r="E629" s="135">
        <v>35618004</v>
      </c>
    </row>
    <row r="630" spans="1:5">
      <c r="A630" s="178">
        <v>2003</v>
      </c>
      <c r="B630" s="134" t="s">
        <v>218</v>
      </c>
      <c r="C630" s="134" t="s">
        <v>773</v>
      </c>
      <c r="D630" s="134" t="s">
        <v>776</v>
      </c>
      <c r="E630" s="135">
        <v>33437484</v>
      </c>
    </row>
    <row r="631" spans="1:5">
      <c r="A631" s="178">
        <v>2004</v>
      </c>
      <c r="B631" s="134" t="s">
        <v>218</v>
      </c>
      <c r="C631" s="134" t="s">
        <v>773</v>
      </c>
      <c r="D631" s="134" t="s">
        <v>776</v>
      </c>
      <c r="E631" s="135">
        <v>40435372</v>
      </c>
    </row>
    <row r="632" spans="1:5">
      <c r="A632" s="178">
        <v>2005</v>
      </c>
      <c r="B632" s="134" t="s">
        <v>218</v>
      </c>
      <c r="C632" s="134" t="s">
        <v>773</v>
      </c>
      <c r="D632" s="134" t="s">
        <v>776</v>
      </c>
      <c r="E632" s="135">
        <v>38232493</v>
      </c>
    </row>
    <row r="633" spans="1:5">
      <c r="A633" s="178">
        <v>2006</v>
      </c>
      <c r="B633" s="134" t="s">
        <v>218</v>
      </c>
      <c r="C633" s="134" t="s">
        <v>773</v>
      </c>
      <c r="D633" s="134" t="s">
        <v>776</v>
      </c>
      <c r="E633" s="135">
        <v>41264278</v>
      </c>
    </row>
    <row r="634" spans="1:5">
      <c r="A634" s="178">
        <v>2007</v>
      </c>
      <c r="B634" s="134" t="s">
        <v>218</v>
      </c>
      <c r="C634" s="134" t="s">
        <v>773</v>
      </c>
      <c r="D634" s="134" t="s">
        <v>776</v>
      </c>
      <c r="E634" s="135">
        <v>40955030</v>
      </c>
    </row>
    <row r="635" spans="1:5">
      <c r="A635" s="178">
        <v>2008</v>
      </c>
      <c r="B635" s="134" t="s">
        <v>218</v>
      </c>
      <c r="C635" s="134" t="s">
        <v>773</v>
      </c>
      <c r="D635" s="134" t="s">
        <v>776</v>
      </c>
      <c r="E635" s="135">
        <v>40727370</v>
      </c>
    </row>
    <row r="636" spans="1:5">
      <c r="A636" s="178">
        <v>2009</v>
      </c>
      <c r="B636" s="134" t="s">
        <v>218</v>
      </c>
      <c r="C636" s="134" t="s">
        <v>773</v>
      </c>
      <c r="D636" s="134" t="s">
        <v>776</v>
      </c>
      <c r="E636" s="135">
        <v>41497617</v>
      </c>
    </row>
    <row r="637" spans="1:5">
      <c r="A637" s="178">
        <v>2010</v>
      </c>
      <c r="B637" s="134" t="s">
        <v>218</v>
      </c>
      <c r="C637" s="134" t="s">
        <v>773</v>
      </c>
      <c r="D637" s="134" t="s">
        <v>776</v>
      </c>
      <c r="E637" s="135">
        <v>41335248</v>
      </c>
    </row>
    <row r="638" spans="1:5">
      <c r="A638" s="178">
        <v>2011</v>
      </c>
      <c r="B638" s="134" t="s">
        <v>218</v>
      </c>
      <c r="C638" s="134" t="s">
        <v>773</v>
      </c>
      <c r="D638" s="134" t="s">
        <v>776</v>
      </c>
      <c r="E638" s="135">
        <v>39648457</v>
      </c>
    </row>
    <row r="639" spans="1:5">
      <c r="A639" s="178">
        <v>2012</v>
      </c>
      <c r="B639" s="134" t="s">
        <v>218</v>
      </c>
      <c r="C639" s="134" t="s">
        <v>773</v>
      </c>
      <c r="D639" s="134" t="s">
        <v>776</v>
      </c>
      <c r="E639" s="135">
        <v>38441017</v>
      </c>
    </row>
    <row r="640" spans="1:5">
      <c r="A640" s="178">
        <v>2013</v>
      </c>
      <c r="B640" s="134" t="s">
        <v>218</v>
      </c>
      <c r="C640" s="134" t="s">
        <v>773</v>
      </c>
      <c r="D640" s="134" t="s">
        <v>776</v>
      </c>
      <c r="E640" s="135">
        <v>38314996</v>
      </c>
    </row>
    <row r="641" spans="1:5">
      <c r="A641" s="178">
        <v>2014</v>
      </c>
      <c r="B641" s="134" t="s">
        <v>218</v>
      </c>
      <c r="C641" s="134" t="s">
        <v>773</v>
      </c>
      <c r="D641" s="134" t="s">
        <v>776</v>
      </c>
      <c r="E641" s="135">
        <v>39287443</v>
      </c>
    </row>
    <row r="642" spans="1:5">
      <c r="A642" s="178">
        <v>2015</v>
      </c>
      <c r="B642" s="134" t="s">
        <v>218</v>
      </c>
      <c r="C642" s="134" t="s">
        <v>773</v>
      </c>
      <c r="D642" s="134" t="s">
        <v>776</v>
      </c>
      <c r="E642" s="135">
        <v>39354677</v>
      </c>
    </row>
    <row r="643" spans="1:5">
      <c r="A643" s="178">
        <v>2016</v>
      </c>
      <c r="B643" s="134" t="s">
        <v>218</v>
      </c>
      <c r="C643" s="134" t="s">
        <v>773</v>
      </c>
      <c r="D643" s="134" t="s">
        <v>776</v>
      </c>
      <c r="E643" s="135">
        <v>42079445</v>
      </c>
    </row>
    <row r="644" spans="1:5">
      <c r="A644" s="178">
        <v>2017</v>
      </c>
      <c r="B644" s="134" t="s">
        <v>218</v>
      </c>
      <c r="C644" s="134" t="s">
        <v>773</v>
      </c>
      <c r="D644" s="134" t="s">
        <v>776</v>
      </c>
      <c r="E644" s="135">
        <v>38581401</v>
      </c>
    </row>
    <row r="645" spans="1:5">
      <c r="A645" s="178">
        <v>2018</v>
      </c>
      <c r="B645" s="134" t="s">
        <v>218</v>
      </c>
      <c r="C645" s="134" t="s">
        <v>773</v>
      </c>
      <c r="D645" s="134" t="s">
        <v>776</v>
      </c>
      <c r="E645" s="135">
        <v>41185739</v>
      </c>
    </row>
    <row r="646" spans="1:5">
      <c r="A646" s="178">
        <v>2019</v>
      </c>
      <c r="B646" s="134" t="s">
        <v>218</v>
      </c>
      <c r="C646" s="134" t="s">
        <v>773</v>
      </c>
      <c r="D646" s="134" t="s">
        <v>776</v>
      </c>
      <c r="E646" s="135">
        <v>41298007</v>
      </c>
    </row>
    <row r="647" spans="1:5">
      <c r="A647" s="178">
        <v>2020</v>
      </c>
      <c r="B647" s="134" t="s">
        <v>218</v>
      </c>
      <c r="C647" s="134" t="s">
        <v>773</v>
      </c>
      <c r="D647" s="134" t="s">
        <v>776</v>
      </c>
      <c r="E647" s="135">
        <v>41438705</v>
      </c>
    </row>
    <row r="648" spans="1:5">
      <c r="A648" s="178">
        <v>2021</v>
      </c>
      <c r="B648" s="134" t="s">
        <v>218</v>
      </c>
      <c r="C648" s="134" t="s">
        <v>773</v>
      </c>
      <c r="D648" s="134" t="s">
        <v>776</v>
      </c>
      <c r="E648" s="135">
        <v>40211257</v>
      </c>
    </row>
    <row r="649" spans="1:5">
      <c r="A649" s="178">
        <v>2022</v>
      </c>
      <c r="B649" s="134" t="s">
        <v>218</v>
      </c>
      <c r="C649" s="134" t="s">
        <v>773</v>
      </c>
      <c r="D649" s="134" t="s">
        <v>776</v>
      </c>
      <c r="E649" s="135">
        <v>41606955</v>
      </c>
    </row>
    <row r="650" spans="1:5">
      <c r="A650" s="178">
        <v>2023</v>
      </c>
      <c r="B650" s="134" t="s">
        <v>218</v>
      </c>
      <c r="C650" s="134" t="s">
        <v>773</v>
      </c>
      <c r="D650" s="134" t="s">
        <v>776</v>
      </c>
      <c r="E650" s="135">
        <v>40679870</v>
      </c>
    </row>
    <row r="651" spans="1:5">
      <c r="A651" s="178">
        <v>1997</v>
      </c>
      <c r="B651" s="134" t="s">
        <v>343</v>
      </c>
      <c r="C651" s="134" t="s">
        <v>773</v>
      </c>
      <c r="D651" s="134" t="s">
        <v>777</v>
      </c>
      <c r="E651" s="135">
        <v>370388</v>
      </c>
    </row>
    <row r="652" spans="1:5">
      <c r="A652" s="178">
        <v>1998</v>
      </c>
      <c r="B652" s="134" t="s">
        <v>343</v>
      </c>
      <c r="C652" s="134" t="s">
        <v>773</v>
      </c>
      <c r="D652" s="134" t="s">
        <v>777</v>
      </c>
      <c r="E652" s="135">
        <v>1227</v>
      </c>
    </row>
    <row r="653" spans="1:5">
      <c r="A653" s="178">
        <v>1999</v>
      </c>
      <c r="B653" s="134" t="s">
        <v>343</v>
      </c>
      <c r="C653" s="134" t="s">
        <v>773</v>
      </c>
      <c r="D653" s="134" t="s">
        <v>777</v>
      </c>
      <c r="E653" s="135">
        <v>827</v>
      </c>
    </row>
    <row r="654" spans="1:5">
      <c r="A654" s="178">
        <v>2000</v>
      </c>
      <c r="B654" s="134" t="s">
        <v>343</v>
      </c>
      <c r="C654" s="134" t="s">
        <v>773</v>
      </c>
      <c r="D654" s="134" t="s">
        <v>777</v>
      </c>
      <c r="E654" s="135">
        <v>758</v>
      </c>
    </row>
    <row r="655" spans="1:5">
      <c r="A655" s="178">
        <v>2001</v>
      </c>
      <c r="B655" s="134" t="s">
        <v>343</v>
      </c>
      <c r="C655" s="134" t="s">
        <v>773</v>
      </c>
      <c r="D655" s="134" t="s">
        <v>777</v>
      </c>
      <c r="E655" s="135">
        <v>7812</v>
      </c>
    </row>
    <row r="656" spans="1:5">
      <c r="A656" s="178">
        <v>2002</v>
      </c>
      <c r="B656" s="134" t="s">
        <v>343</v>
      </c>
      <c r="C656" s="134" t="s">
        <v>773</v>
      </c>
      <c r="D656" s="134" t="s">
        <v>777</v>
      </c>
      <c r="E656" s="135">
        <v>122745</v>
      </c>
    </row>
    <row r="657" spans="1:5">
      <c r="A657" s="178">
        <v>2003</v>
      </c>
      <c r="B657" s="134" t="s">
        <v>343</v>
      </c>
      <c r="C657" s="134" t="s">
        <v>773</v>
      </c>
      <c r="D657" s="134" t="s">
        <v>777</v>
      </c>
      <c r="E657" s="135">
        <v>25543</v>
      </c>
    </row>
    <row r="658" spans="1:5">
      <c r="A658" s="178">
        <v>2004</v>
      </c>
      <c r="B658" s="134" t="s">
        <v>343</v>
      </c>
      <c r="C658" s="134" t="s">
        <v>773</v>
      </c>
      <c r="D658" s="134" t="s">
        <v>777</v>
      </c>
      <c r="E658" s="135">
        <v>27917</v>
      </c>
    </row>
    <row r="659" spans="1:5">
      <c r="A659" s="178">
        <v>2005</v>
      </c>
      <c r="B659" s="134" t="s">
        <v>343</v>
      </c>
      <c r="C659" s="134" t="s">
        <v>773</v>
      </c>
      <c r="D659" s="134" t="s">
        <v>777</v>
      </c>
      <c r="E659" s="135">
        <v>25093</v>
      </c>
    </row>
    <row r="660" spans="1:5">
      <c r="A660" s="178">
        <v>2006</v>
      </c>
      <c r="B660" s="134" t="s">
        <v>343</v>
      </c>
      <c r="C660" s="134" t="s">
        <v>773</v>
      </c>
      <c r="D660" s="134" t="s">
        <v>777</v>
      </c>
      <c r="E660" s="135">
        <v>20933</v>
      </c>
    </row>
    <row r="661" spans="1:5">
      <c r="A661" s="178">
        <v>2007</v>
      </c>
      <c r="B661" s="134" t="s">
        <v>343</v>
      </c>
      <c r="C661" s="134" t="s">
        <v>773</v>
      </c>
      <c r="D661" s="134" t="s">
        <v>777</v>
      </c>
      <c r="E661" s="135">
        <v>3583</v>
      </c>
    </row>
    <row r="662" spans="1:5">
      <c r="A662" s="178">
        <v>2008</v>
      </c>
      <c r="B662" s="134" t="s">
        <v>343</v>
      </c>
      <c r="C662" s="134" t="s">
        <v>773</v>
      </c>
      <c r="D662" s="134" t="s">
        <v>777</v>
      </c>
      <c r="E662" s="135">
        <v>8222</v>
      </c>
    </row>
    <row r="663" spans="1:5">
      <c r="A663" s="178">
        <v>2009</v>
      </c>
      <c r="B663" s="134" t="s">
        <v>343</v>
      </c>
      <c r="C663" s="134" t="s">
        <v>773</v>
      </c>
      <c r="D663" s="134" t="s">
        <v>777</v>
      </c>
      <c r="E663" s="135">
        <v>374314</v>
      </c>
    </row>
    <row r="664" spans="1:5">
      <c r="A664" s="178">
        <v>2010</v>
      </c>
      <c r="B664" s="134" t="s">
        <v>343</v>
      </c>
      <c r="C664" s="134" t="s">
        <v>773</v>
      </c>
      <c r="D664" s="134" t="s">
        <v>777</v>
      </c>
      <c r="E664" s="135">
        <v>366444</v>
      </c>
    </row>
    <row r="665" spans="1:5">
      <c r="A665" s="178">
        <v>2011</v>
      </c>
      <c r="B665" s="134" t="s">
        <v>343</v>
      </c>
      <c r="C665" s="134" t="s">
        <v>773</v>
      </c>
      <c r="D665" s="134" t="s">
        <v>777</v>
      </c>
      <c r="E665" s="135">
        <v>382502.86</v>
      </c>
    </row>
    <row r="666" spans="1:5">
      <c r="A666" s="178">
        <v>2012</v>
      </c>
      <c r="B666" s="134" t="s">
        <v>343</v>
      </c>
      <c r="C666" s="134" t="s">
        <v>773</v>
      </c>
      <c r="D666" s="134" t="s">
        <v>777</v>
      </c>
      <c r="E666" s="135">
        <v>226543</v>
      </c>
    </row>
    <row r="667" spans="1:5">
      <c r="A667" s="178">
        <v>2013</v>
      </c>
      <c r="B667" s="134" t="s">
        <v>343</v>
      </c>
      <c r="C667" s="134" t="s">
        <v>773</v>
      </c>
      <c r="D667" s="134" t="s">
        <v>777</v>
      </c>
      <c r="E667" s="135">
        <v>3296.73</v>
      </c>
    </row>
    <row r="668" spans="1:5">
      <c r="A668" s="178">
        <v>2014</v>
      </c>
      <c r="B668" s="134" t="s">
        <v>343</v>
      </c>
      <c r="C668" s="134" t="s">
        <v>773</v>
      </c>
      <c r="D668" s="134" t="s">
        <v>777</v>
      </c>
      <c r="E668" s="135">
        <v>661</v>
      </c>
    </row>
    <row r="669" spans="1:5">
      <c r="A669" s="178">
        <v>2015</v>
      </c>
      <c r="B669" s="134" t="s">
        <v>343</v>
      </c>
      <c r="C669" s="134" t="s">
        <v>773</v>
      </c>
      <c r="D669" s="134" t="s">
        <v>777</v>
      </c>
      <c r="E669" s="135">
        <v>0</v>
      </c>
    </row>
    <row r="670" spans="1:5">
      <c r="A670" s="178">
        <v>2016</v>
      </c>
      <c r="B670" s="134" t="s">
        <v>343</v>
      </c>
      <c r="C670" s="134" t="s">
        <v>773</v>
      </c>
      <c r="D670" s="134" t="s">
        <v>777</v>
      </c>
      <c r="E670" s="135">
        <v>0</v>
      </c>
    </row>
    <row r="671" spans="1:5">
      <c r="A671" s="178">
        <v>2017</v>
      </c>
      <c r="B671" s="134" t="s">
        <v>343</v>
      </c>
      <c r="C671" s="134" t="s">
        <v>773</v>
      </c>
      <c r="D671" s="134" t="s">
        <v>777</v>
      </c>
      <c r="E671" s="135">
        <v>4</v>
      </c>
    </row>
    <row r="672" spans="1:5">
      <c r="A672" s="178">
        <v>2018</v>
      </c>
      <c r="B672" s="134" t="s">
        <v>343</v>
      </c>
      <c r="C672" s="134" t="s">
        <v>773</v>
      </c>
      <c r="D672" s="134" t="s">
        <v>777</v>
      </c>
      <c r="E672" s="135">
        <v>-49</v>
      </c>
    </row>
    <row r="673" spans="1:5">
      <c r="A673" s="178">
        <v>2019</v>
      </c>
      <c r="B673" s="134" t="s">
        <v>343</v>
      </c>
      <c r="C673" s="134" t="s">
        <v>773</v>
      </c>
      <c r="D673" s="134" t="s">
        <v>777</v>
      </c>
      <c r="E673" s="135">
        <v>-56</v>
      </c>
    </row>
    <row r="674" spans="1:5">
      <c r="A674" s="178">
        <v>2020</v>
      </c>
      <c r="B674" s="134" t="s">
        <v>343</v>
      </c>
      <c r="C674" s="134" t="s">
        <v>773</v>
      </c>
      <c r="D674" s="134" t="s">
        <v>777</v>
      </c>
      <c r="E674" s="135">
        <v>-42</v>
      </c>
    </row>
    <row r="675" spans="1:5">
      <c r="A675" s="178">
        <v>2021</v>
      </c>
      <c r="B675" s="134" t="s">
        <v>343</v>
      </c>
      <c r="C675" s="134" t="s">
        <v>773</v>
      </c>
      <c r="D675" s="134" t="s">
        <v>777</v>
      </c>
      <c r="E675" s="135">
        <v>28</v>
      </c>
    </row>
    <row r="676" spans="1:5">
      <c r="A676" s="178">
        <v>2022</v>
      </c>
      <c r="B676" s="134" t="s">
        <v>343</v>
      </c>
      <c r="C676" s="134" t="s">
        <v>773</v>
      </c>
      <c r="D676" s="134" t="s">
        <v>777</v>
      </c>
      <c r="E676" s="135">
        <v>-50</v>
      </c>
    </row>
    <row r="677" spans="1:5">
      <c r="A677" s="178">
        <v>2023</v>
      </c>
      <c r="B677" s="134" t="s">
        <v>343</v>
      </c>
      <c r="C677" s="134" t="s">
        <v>773</v>
      </c>
      <c r="D677" s="134" t="s">
        <v>777</v>
      </c>
      <c r="E677" s="135">
        <v>-93</v>
      </c>
    </row>
    <row r="678" spans="1:5">
      <c r="A678" s="178">
        <v>1994</v>
      </c>
      <c r="B678" s="134" t="s">
        <v>342</v>
      </c>
      <c r="C678" s="134" t="s">
        <v>773</v>
      </c>
      <c r="D678" s="134" t="s">
        <v>777</v>
      </c>
      <c r="E678" s="135">
        <v>1837</v>
      </c>
    </row>
    <row r="679" spans="1:5">
      <c r="A679" s="178">
        <v>1995</v>
      </c>
      <c r="B679" s="134" t="s">
        <v>342</v>
      </c>
      <c r="C679" s="134" t="s">
        <v>773</v>
      </c>
      <c r="D679" s="134" t="s">
        <v>777</v>
      </c>
      <c r="E679" s="135">
        <v>3651</v>
      </c>
    </row>
    <row r="680" spans="1:5">
      <c r="A680" s="178">
        <v>1999</v>
      </c>
      <c r="B680" s="134" t="s">
        <v>342</v>
      </c>
      <c r="C680" s="134" t="s">
        <v>773</v>
      </c>
      <c r="D680" s="134" t="s">
        <v>777</v>
      </c>
      <c r="E680" s="135">
        <v>2781</v>
      </c>
    </row>
    <row r="681" spans="1:5">
      <c r="A681" s="178">
        <v>2000</v>
      </c>
      <c r="B681" s="134" t="s">
        <v>342</v>
      </c>
      <c r="C681" s="134" t="s">
        <v>773</v>
      </c>
      <c r="D681" s="134" t="s">
        <v>777</v>
      </c>
      <c r="E681" s="135">
        <v>7539</v>
      </c>
    </row>
    <row r="682" spans="1:5">
      <c r="A682" s="178">
        <v>2001</v>
      </c>
      <c r="B682" s="134" t="s">
        <v>342</v>
      </c>
      <c r="C682" s="134" t="s">
        <v>773</v>
      </c>
      <c r="D682" s="134" t="s">
        <v>777</v>
      </c>
      <c r="E682" s="135">
        <v>235</v>
      </c>
    </row>
    <row r="683" spans="1:5">
      <c r="A683" s="178">
        <v>2002</v>
      </c>
      <c r="B683" s="134" t="s">
        <v>342</v>
      </c>
      <c r="C683" s="134" t="s">
        <v>773</v>
      </c>
      <c r="D683" s="134" t="s">
        <v>777</v>
      </c>
      <c r="E683" s="135">
        <v>170631</v>
      </c>
    </row>
    <row r="684" spans="1:5">
      <c r="A684" s="178">
        <v>2003</v>
      </c>
      <c r="B684" s="134" t="s">
        <v>342</v>
      </c>
      <c r="C684" s="134" t="s">
        <v>773</v>
      </c>
      <c r="D684" s="134" t="s">
        <v>777</v>
      </c>
      <c r="E684" s="135">
        <v>109161</v>
      </c>
    </row>
    <row r="685" spans="1:5">
      <c r="A685" s="178">
        <v>2004</v>
      </c>
      <c r="B685" s="134" t="s">
        <v>342</v>
      </c>
      <c r="C685" s="134" t="s">
        <v>773</v>
      </c>
      <c r="D685" s="134" t="s">
        <v>777</v>
      </c>
      <c r="E685" s="135">
        <v>37950</v>
      </c>
    </row>
    <row r="686" spans="1:5">
      <c r="A686" s="178">
        <v>2005</v>
      </c>
      <c r="B686" s="134" t="s">
        <v>342</v>
      </c>
      <c r="C686" s="134" t="s">
        <v>773</v>
      </c>
      <c r="D686" s="134" t="s">
        <v>777</v>
      </c>
      <c r="E686" s="135">
        <v>15293</v>
      </c>
    </row>
    <row r="687" spans="1:5">
      <c r="A687" s="178">
        <v>2006</v>
      </c>
      <c r="B687" s="134" t="s">
        <v>342</v>
      </c>
      <c r="C687" s="134" t="s">
        <v>773</v>
      </c>
      <c r="D687" s="134" t="s">
        <v>777</v>
      </c>
      <c r="E687" s="135">
        <v>21865</v>
      </c>
    </row>
    <row r="688" spans="1:5">
      <c r="A688" s="178">
        <v>2007</v>
      </c>
      <c r="B688" s="134" t="s">
        <v>342</v>
      </c>
      <c r="C688" s="134" t="s">
        <v>773</v>
      </c>
      <c r="D688" s="134" t="s">
        <v>777</v>
      </c>
      <c r="E688" s="135">
        <v>17449</v>
      </c>
    </row>
    <row r="689" spans="1:5">
      <c r="A689" s="178">
        <v>2008</v>
      </c>
      <c r="B689" s="134" t="s">
        <v>342</v>
      </c>
      <c r="C689" s="134" t="s">
        <v>773</v>
      </c>
      <c r="D689" s="134" t="s">
        <v>777</v>
      </c>
      <c r="E689" s="135">
        <v>22397</v>
      </c>
    </row>
    <row r="690" spans="1:5">
      <c r="A690" s="178">
        <v>2009</v>
      </c>
      <c r="B690" s="134" t="s">
        <v>342</v>
      </c>
      <c r="C690" s="134" t="s">
        <v>773</v>
      </c>
      <c r="D690" s="134" t="s">
        <v>777</v>
      </c>
      <c r="E690" s="135">
        <v>24019</v>
      </c>
    </row>
    <row r="691" spans="1:5">
      <c r="A691" s="178">
        <v>2010</v>
      </c>
      <c r="B691" s="134" t="s">
        <v>342</v>
      </c>
      <c r="C691" s="134" t="s">
        <v>773</v>
      </c>
      <c r="D691" s="134" t="s">
        <v>777</v>
      </c>
      <c r="E691" s="135">
        <v>28421</v>
      </c>
    </row>
    <row r="692" spans="1:5">
      <c r="A692" s="178">
        <v>2011</v>
      </c>
      <c r="B692" s="134" t="s">
        <v>342</v>
      </c>
      <c r="C692" s="134" t="s">
        <v>773</v>
      </c>
      <c r="D692" s="134" t="s">
        <v>777</v>
      </c>
      <c r="E692" s="135">
        <v>32417.69</v>
      </c>
    </row>
    <row r="693" spans="1:5">
      <c r="A693" s="178">
        <v>2012</v>
      </c>
      <c r="B693" s="134" t="s">
        <v>342</v>
      </c>
      <c r="C693" s="134" t="s">
        <v>773</v>
      </c>
      <c r="D693" s="134" t="s">
        <v>777</v>
      </c>
      <c r="E693" s="135">
        <v>30392</v>
      </c>
    </row>
    <row r="694" spans="1:5">
      <c r="A694" s="178">
        <v>2013</v>
      </c>
      <c r="B694" s="134" t="s">
        <v>342</v>
      </c>
      <c r="C694" s="134" t="s">
        <v>773</v>
      </c>
      <c r="D694" s="134" t="s">
        <v>777</v>
      </c>
      <c r="E694" s="135">
        <v>20564.95</v>
      </c>
    </row>
    <row r="695" spans="1:5">
      <c r="A695" s="178">
        <v>2014</v>
      </c>
      <c r="B695" s="134" t="s">
        <v>342</v>
      </c>
      <c r="C695" s="134" t="s">
        <v>773</v>
      </c>
      <c r="D695" s="134" t="s">
        <v>777</v>
      </c>
      <c r="E695" s="135">
        <v>13078</v>
      </c>
    </row>
    <row r="696" spans="1:5">
      <c r="A696" s="178">
        <v>2015</v>
      </c>
      <c r="B696" s="134" t="s">
        <v>342</v>
      </c>
      <c r="C696" s="134" t="s">
        <v>773</v>
      </c>
      <c r="D696" s="134" t="s">
        <v>777</v>
      </c>
      <c r="E696" s="135">
        <v>12125</v>
      </c>
    </row>
    <row r="697" spans="1:5">
      <c r="A697" s="178">
        <v>2016</v>
      </c>
      <c r="B697" s="134" t="s">
        <v>342</v>
      </c>
      <c r="C697" s="134" t="s">
        <v>773</v>
      </c>
      <c r="D697" s="134" t="s">
        <v>777</v>
      </c>
      <c r="E697" s="135">
        <v>5637</v>
      </c>
    </row>
    <row r="698" spans="1:5">
      <c r="A698" s="178">
        <v>2017</v>
      </c>
      <c r="B698" s="134" t="s">
        <v>342</v>
      </c>
      <c r="C698" s="134" t="s">
        <v>773</v>
      </c>
      <c r="D698" s="134" t="s">
        <v>777</v>
      </c>
      <c r="E698" s="135">
        <v>4083</v>
      </c>
    </row>
    <row r="699" spans="1:5">
      <c r="A699" s="178">
        <v>2018</v>
      </c>
      <c r="B699" s="134" t="s">
        <v>342</v>
      </c>
      <c r="C699" s="134" t="s">
        <v>773</v>
      </c>
      <c r="D699" s="134" t="s">
        <v>777</v>
      </c>
      <c r="E699" s="135">
        <v>5087</v>
      </c>
    </row>
    <row r="700" spans="1:5">
      <c r="A700" s="178">
        <v>2019</v>
      </c>
      <c r="B700" s="134" t="s">
        <v>342</v>
      </c>
      <c r="C700" s="134" t="s">
        <v>773</v>
      </c>
      <c r="D700" s="134" t="s">
        <v>777</v>
      </c>
      <c r="E700" s="135">
        <v>4839</v>
      </c>
    </row>
    <row r="701" spans="1:5">
      <c r="A701" s="178">
        <v>2020</v>
      </c>
      <c r="B701" s="134" t="s">
        <v>342</v>
      </c>
      <c r="C701" s="134" t="s">
        <v>773</v>
      </c>
      <c r="D701" s="134" t="s">
        <v>777</v>
      </c>
      <c r="E701" s="135">
        <v>4433</v>
      </c>
    </row>
    <row r="702" spans="1:5">
      <c r="A702" s="178">
        <v>2021</v>
      </c>
      <c r="B702" s="134" t="s">
        <v>342</v>
      </c>
      <c r="C702" s="134" t="s">
        <v>773</v>
      </c>
      <c r="D702" s="134" t="s">
        <v>777</v>
      </c>
      <c r="E702" s="135">
        <v>7572</v>
      </c>
    </row>
    <row r="703" spans="1:5">
      <c r="A703" s="178">
        <v>2022</v>
      </c>
      <c r="B703" s="134" t="s">
        <v>342</v>
      </c>
      <c r="C703" s="134" t="s">
        <v>773</v>
      </c>
      <c r="D703" s="134" t="s">
        <v>777</v>
      </c>
      <c r="E703" s="135">
        <v>4898</v>
      </c>
    </row>
    <row r="704" spans="1:5">
      <c r="A704" s="178">
        <v>2023</v>
      </c>
      <c r="B704" s="134" t="s">
        <v>342</v>
      </c>
      <c r="C704" s="134" t="s">
        <v>773</v>
      </c>
      <c r="D704" s="134" t="s">
        <v>777</v>
      </c>
      <c r="E704" s="135">
        <v>6419</v>
      </c>
    </row>
    <row r="705" spans="1:5">
      <c r="A705" s="178">
        <v>1990</v>
      </c>
      <c r="B705" s="134" t="s">
        <v>213</v>
      </c>
      <c r="C705" s="134" t="s">
        <v>773</v>
      </c>
      <c r="D705" s="134" t="s">
        <v>777</v>
      </c>
      <c r="E705" s="135">
        <v>1292819</v>
      </c>
    </row>
    <row r="706" spans="1:5">
      <c r="A706" s="178">
        <v>1991</v>
      </c>
      <c r="B706" s="134" t="s">
        <v>213</v>
      </c>
      <c r="C706" s="134" t="s">
        <v>773</v>
      </c>
      <c r="D706" s="134" t="s">
        <v>777</v>
      </c>
      <c r="E706" s="135">
        <v>1583053</v>
      </c>
    </row>
    <row r="707" spans="1:5">
      <c r="A707" s="178">
        <v>1992</v>
      </c>
      <c r="B707" s="134" t="s">
        <v>213</v>
      </c>
      <c r="C707" s="134" t="s">
        <v>773</v>
      </c>
      <c r="D707" s="134" t="s">
        <v>777</v>
      </c>
      <c r="E707" s="135">
        <v>702002</v>
      </c>
    </row>
    <row r="708" spans="1:5">
      <c r="A708" s="178">
        <v>1993</v>
      </c>
      <c r="B708" s="134" t="s">
        <v>213</v>
      </c>
      <c r="C708" s="134" t="s">
        <v>773</v>
      </c>
      <c r="D708" s="134" t="s">
        <v>777</v>
      </c>
      <c r="E708" s="135">
        <v>716315</v>
      </c>
    </row>
    <row r="709" spans="1:5">
      <c r="A709" s="178">
        <v>1994</v>
      </c>
      <c r="B709" s="134" t="s">
        <v>213</v>
      </c>
      <c r="C709" s="134" t="s">
        <v>773</v>
      </c>
      <c r="D709" s="134" t="s">
        <v>777</v>
      </c>
      <c r="E709" s="135">
        <v>677566</v>
      </c>
    </row>
    <row r="710" spans="1:5">
      <c r="A710" s="178">
        <v>1995</v>
      </c>
      <c r="B710" s="134" t="s">
        <v>213</v>
      </c>
      <c r="C710" s="134" t="s">
        <v>773</v>
      </c>
      <c r="D710" s="134" t="s">
        <v>777</v>
      </c>
      <c r="E710" s="135">
        <v>600648</v>
      </c>
    </row>
    <row r="711" spans="1:5">
      <c r="A711" s="178">
        <v>1996</v>
      </c>
      <c r="B711" s="134" t="s">
        <v>213</v>
      </c>
      <c r="C711" s="134" t="s">
        <v>773</v>
      </c>
      <c r="D711" s="134" t="s">
        <v>777</v>
      </c>
      <c r="E711" s="135">
        <v>293542</v>
      </c>
    </row>
    <row r="712" spans="1:5">
      <c r="A712" s="178">
        <v>1997</v>
      </c>
      <c r="B712" s="134" t="s">
        <v>213</v>
      </c>
      <c r="C712" s="134" t="s">
        <v>773</v>
      </c>
      <c r="D712" s="134" t="s">
        <v>777</v>
      </c>
      <c r="E712" s="135">
        <v>177798</v>
      </c>
    </row>
    <row r="713" spans="1:5">
      <c r="A713" s="178">
        <v>1998</v>
      </c>
      <c r="B713" s="134" t="s">
        <v>213</v>
      </c>
      <c r="C713" s="134" t="s">
        <v>773</v>
      </c>
      <c r="D713" s="134" t="s">
        <v>777</v>
      </c>
      <c r="E713" s="135">
        <v>318093</v>
      </c>
    </row>
    <row r="714" spans="1:5">
      <c r="A714" s="178">
        <v>1999</v>
      </c>
      <c r="B714" s="134" t="s">
        <v>213</v>
      </c>
      <c r="C714" s="134" t="s">
        <v>773</v>
      </c>
      <c r="D714" s="134" t="s">
        <v>777</v>
      </c>
      <c r="E714" s="135">
        <v>403454</v>
      </c>
    </row>
    <row r="715" spans="1:5">
      <c r="A715" s="178">
        <v>2000</v>
      </c>
      <c r="B715" s="134" t="s">
        <v>213</v>
      </c>
      <c r="C715" s="134" t="s">
        <v>773</v>
      </c>
      <c r="D715" s="134" t="s">
        <v>777</v>
      </c>
      <c r="E715" s="135">
        <v>452055</v>
      </c>
    </row>
    <row r="716" spans="1:5">
      <c r="A716" s="178">
        <v>2001</v>
      </c>
      <c r="B716" s="134" t="s">
        <v>213</v>
      </c>
      <c r="C716" s="134" t="s">
        <v>773</v>
      </c>
      <c r="D716" s="134" t="s">
        <v>777</v>
      </c>
      <c r="E716" s="135">
        <v>890353</v>
      </c>
    </row>
    <row r="717" spans="1:5">
      <c r="A717" s="178">
        <v>2002</v>
      </c>
      <c r="B717" s="134" t="s">
        <v>213</v>
      </c>
      <c r="C717" s="134" t="s">
        <v>773</v>
      </c>
      <c r="D717" s="134" t="s">
        <v>777</v>
      </c>
      <c r="E717" s="135">
        <v>649801</v>
      </c>
    </row>
    <row r="718" spans="1:5">
      <c r="A718" s="178">
        <v>2003</v>
      </c>
      <c r="B718" s="134" t="s">
        <v>213</v>
      </c>
      <c r="C718" s="134" t="s">
        <v>773</v>
      </c>
      <c r="D718" s="134" t="s">
        <v>777</v>
      </c>
      <c r="E718" s="135">
        <v>840117</v>
      </c>
    </row>
    <row r="719" spans="1:5">
      <c r="A719" s="178">
        <v>2004</v>
      </c>
      <c r="B719" s="134" t="s">
        <v>213</v>
      </c>
      <c r="C719" s="134" t="s">
        <v>773</v>
      </c>
      <c r="D719" s="134" t="s">
        <v>777</v>
      </c>
      <c r="E719" s="135">
        <v>763590</v>
      </c>
    </row>
    <row r="720" spans="1:5">
      <c r="A720" s="178">
        <v>2005</v>
      </c>
      <c r="B720" s="134" t="s">
        <v>213</v>
      </c>
      <c r="C720" s="134" t="s">
        <v>773</v>
      </c>
      <c r="D720" s="134" t="s">
        <v>777</v>
      </c>
      <c r="E720" s="135">
        <v>549731</v>
      </c>
    </row>
    <row r="721" spans="1:5">
      <c r="A721" s="178">
        <v>2006</v>
      </c>
      <c r="B721" s="134" t="s">
        <v>213</v>
      </c>
      <c r="C721" s="134" t="s">
        <v>773</v>
      </c>
      <c r="D721" s="134" t="s">
        <v>777</v>
      </c>
      <c r="E721" s="135">
        <v>715492</v>
      </c>
    </row>
    <row r="722" spans="1:5">
      <c r="A722" s="178">
        <v>2007</v>
      </c>
      <c r="B722" s="134" t="s">
        <v>213</v>
      </c>
      <c r="C722" s="134" t="s">
        <v>773</v>
      </c>
      <c r="D722" s="134" t="s">
        <v>777</v>
      </c>
      <c r="E722" s="135">
        <v>666404</v>
      </c>
    </row>
    <row r="723" spans="1:5">
      <c r="A723" s="178">
        <v>2008</v>
      </c>
      <c r="B723" s="134" t="s">
        <v>213</v>
      </c>
      <c r="C723" s="134" t="s">
        <v>773</v>
      </c>
      <c r="D723" s="134" t="s">
        <v>777</v>
      </c>
      <c r="E723" s="135">
        <v>457607</v>
      </c>
    </row>
    <row r="724" spans="1:5">
      <c r="A724" s="178">
        <v>2009</v>
      </c>
      <c r="B724" s="134" t="s">
        <v>213</v>
      </c>
      <c r="C724" s="134" t="s">
        <v>773</v>
      </c>
      <c r="D724" s="134" t="s">
        <v>777</v>
      </c>
      <c r="E724" s="135">
        <v>456186</v>
      </c>
    </row>
    <row r="725" spans="1:5">
      <c r="A725" s="178">
        <v>2010</v>
      </c>
      <c r="B725" s="134" t="s">
        <v>213</v>
      </c>
      <c r="C725" s="134" t="s">
        <v>773</v>
      </c>
      <c r="D725" s="134" t="s">
        <v>777</v>
      </c>
      <c r="E725" s="135">
        <v>559192</v>
      </c>
    </row>
    <row r="726" spans="1:5">
      <c r="A726" s="178">
        <v>2011</v>
      </c>
      <c r="B726" s="134" t="s">
        <v>213</v>
      </c>
      <c r="C726" s="134" t="s">
        <v>773</v>
      </c>
      <c r="D726" s="134" t="s">
        <v>777</v>
      </c>
      <c r="E726" s="135">
        <v>439569.78</v>
      </c>
    </row>
    <row r="727" spans="1:5">
      <c r="A727" s="178">
        <v>2012</v>
      </c>
      <c r="B727" s="134" t="s">
        <v>213</v>
      </c>
      <c r="C727" s="134" t="s">
        <v>773</v>
      </c>
      <c r="D727" s="134" t="s">
        <v>777</v>
      </c>
      <c r="E727" s="135">
        <v>375714</v>
      </c>
    </row>
    <row r="728" spans="1:5">
      <c r="A728" s="178">
        <v>2013</v>
      </c>
      <c r="B728" s="134" t="s">
        <v>213</v>
      </c>
      <c r="C728" s="134" t="s">
        <v>773</v>
      </c>
      <c r="D728" s="134" t="s">
        <v>777</v>
      </c>
      <c r="E728" s="135">
        <v>679253.51</v>
      </c>
    </row>
    <row r="729" spans="1:5">
      <c r="A729" s="178">
        <v>2014</v>
      </c>
      <c r="B729" s="134" t="s">
        <v>213</v>
      </c>
      <c r="C729" s="134" t="s">
        <v>773</v>
      </c>
      <c r="D729" s="134" t="s">
        <v>777</v>
      </c>
      <c r="E729" s="135">
        <v>533197</v>
      </c>
    </row>
    <row r="730" spans="1:5">
      <c r="A730" s="178">
        <v>2015</v>
      </c>
      <c r="B730" s="134" t="s">
        <v>213</v>
      </c>
      <c r="C730" s="134" t="s">
        <v>773</v>
      </c>
      <c r="D730" s="134" t="s">
        <v>777</v>
      </c>
      <c r="E730" s="135">
        <v>788216</v>
      </c>
    </row>
    <row r="731" spans="1:5">
      <c r="A731" s="178">
        <v>2016</v>
      </c>
      <c r="B731" s="134" t="s">
        <v>213</v>
      </c>
      <c r="C731" s="134" t="s">
        <v>773</v>
      </c>
      <c r="D731" s="134" t="s">
        <v>777</v>
      </c>
      <c r="E731" s="135">
        <v>726596</v>
      </c>
    </row>
    <row r="732" spans="1:5">
      <c r="A732" s="178">
        <v>2017</v>
      </c>
      <c r="B732" s="134" t="s">
        <v>213</v>
      </c>
      <c r="C732" s="134" t="s">
        <v>773</v>
      </c>
      <c r="D732" s="134" t="s">
        <v>777</v>
      </c>
      <c r="E732" s="135">
        <v>632350</v>
      </c>
    </row>
    <row r="733" spans="1:5">
      <c r="A733" s="178">
        <v>2018</v>
      </c>
      <c r="B733" s="134" t="s">
        <v>213</v>
      </c>
      <c r="C733" s="134" t="s">
        <v>773</v>
      </c>
      <c r="D733" s="134" t="s">
        <v>777</v>
      </c>
      <c r="E733" s="135">
        <v>643126</v>
      </c>
    </row>
    <row r="734" spans="1:5">
      <c r="A734" s="178">
        <v>2019</v>
      </c>
      <c r="B734" s="134" t="s">
        <v>213</v>
      </c>
      <c r="C734" s="134" t="s">
        <v>773</v>
      </c>
      <c r="D734" s="134" t="s">
        <v>777</v>
      </c>
      <c r="E734" s="135">
        <v>572932</v>
      </c>
    </row>
    <row r="735" spans="1:5">
      <c r="A735" s="178">
        <v>2020</v>
      </c>
      <c r="B735" s="134" t="s">
        <v>213</v>
      </c>
      <c r="C735" s="134" t="s">
        <v>773</v>
      </c>
      <c r="D735" s="134" t="s">
        <v>777</v>
      </c>
      <c r="E735" s="135">
        <v>605301</v>
      </c>
    </row>
    <row r="736" spans="1:5">
      <c r="A736" s="178">
        <v>2021</v>
      </c>
      <c r="B736" s="134" t="s">
        <v>213</v>
      </c>
      <c r="C736" s="134" t="s">
        <v>773</v>
      </c>
      <c r="D736" s="134" t="s">
        <v>777</v>
      </c>
      <c r="E736" s="135">
        <v>550230</v>
      </c>
    </row>
    <row r="737" spans="1:5">
      <c r="A737" s="178">
        <v>2022</v>
      </c>
      <c r="B737" s="134" t="s">
        <v>213</v>
      </c>
      <c r="C737" s="134" t="s">
        <v>773</v>
      </c>
      <c r="D737" s="134" t="s">
        <v>777</v>
      </c>
      <c r="E737" s="135">
        <v>715174</v>
      </c>
    </row>
    <row r="738" spans="1:5">
      <c r="A738" s="178">
        <v>2023</v>
      </c>
      <c r="B738" s="134" t="s">
        <v>213</v>
      </c>
      <c r="C738" s="134" t="s">
        <v>773</v>
      </c>
      <c r="D738" s="134" t="s">
        <v>777</v>
      </c>
      <c r="E738" s="135">
        <v>501177</v>
      </c>
    </row>
    <row r="739" spans="1:5">
      <c r="A739" s="178">
        <v>2001</v>
      </c>
      <c r="B739" s="134" t="s">
        <v>208</v>
      </c>
      <c r="C739" s="134" t="s">
        <v>773</v>
      </c>
      <c r="D739" s="134" t="s">
        <v>777</v>
      </c>
      <c r="E739" s="135">
        <v>146</v>
      </c>
    </row>
    <row r="740" spans="1:5">
      <c r="A740" s="178">
        <v>2002</v>
      </c>
      <c r="B740" s="134" t="s">
        <v>208</v>
      </c>
      <c r="C740" s="134" t="s">
        <v>773</v>
      </c>
      <c r="D740" s="134" t="s">
        <v>777</v>
      </c>
      <c r="E740" s="135">
        <v>0</v>
      </c>
    </row>
    <row r="741" spans="1:5">
      <c r="A741" s="178">
        <v>2003</v>
      </c>
      <c r="B741" s="134" t="s">
        <v>208</v>
      </c>
      <c r="C741" s="134" t="s">
        <v>773</v>
      </c>
      <c r="D741" s="134" t="s">
        <v>777</v>
      </c>
      <c r="E741" s="135">
        <v>156</v>
      </c>
    </row>
    <row r="742" spans="1:5">
      <c r="A742" s="178">
        <v>2004</v>
      </c>
      <c r="B742" s="134" t="s">
        <v>208</v>
      </c>
      <c r="C742" s="134" t="s">
        <v>773</v>
      </c>
      <c r="D742" s="134" t="s">
        <v>777</v>
      </c>
      <c r="E742" s="135">
        <v>1541</v>
      </c>
    </row>
    <row r="743" spans="1:5">
      <c r="A743" s="178">
        <v>2005</v>
      </c>
      <c r="B743" s="134" t="s">
        <v>208</v>
      </c>
      <c r="C743" s="134" t="s">
        <v>773</v>
      </c>
      <c r="D743" s="134" t="s">
        <v>777</v>
      </c>
      <c r="E743" s="135">
        <v>6947</v>
      </c>
    </row>
    <row r="744" spans="1:5">
      <c r="A744" s="178">
        <v>2006</v>
      </c>
      <c r="B744" s="134" t="s">
        <v>208</v>
      </c>
      <c r="C744" s="134" t="s">
        <v>773</v>
      </c>
      <c r="D744" s="134" t="s">
        <v>777</v>
      </c>
      <c r="E744" s="135">
        <v>15566</v>
      </c>
    </row>
    <row r="745" spans="1:5">
      <c r="A745" s="178">
        <v>2007</v>
      </c>
      <c r="B745" s="134" t="s">
        <v>208</v>
      </c>
      <c r="C745" s="134" t="s">
        <v>773</v>
      </c>
      <c r="D745" s="134" t="s">
        <v>777</v>
      </c>
      <c r="E745" s="135">
        <v>7344</v>
      </c>
    </row>
    <row r="746" spans="1:5">
      <c r="A746" s="178">
        <v>2008</v>
      </c>
      <c r="B746" s="134" t="s">
        <v>208</v>
      </c>
      <c r="C746" s="134" t="s">
        <v>773</v>
      </c>
      <c r="D746" s="134" t="s">
        <v>777</v>
      </c>
      <c r="E746" s="135">
        <v>10040</v>
      </c>
    </row>
    <row r="747" spans="1:5">
      <c r="A747" s="178">
        <v>2009</v>
      </c>
      <c r="B747" s="134" t="s">
        <v>208</v>
      </c>
      <c r="C747" s="134" t="s">
        <v>773</v>
      </c>
      <c r="D747" s="134" t="s">
        <v>777</v>
      </c>
      <c r="E747" s="135">
        <v>12393</v>
      </c>
    </row>
    <row r="748" spans="1:5">
      <c r="A748" s="178">
        <v>2010</v>
      </c>
      <c r="B748" s="134" t="s">
        <v>208</v>
      </c>
      <c r="C748" s="134" t="s">
        <v>773</v>
      </c>
      <c r="D748" s="134" t="s">
        <v>777</v>
      </c>
      <c r="E748" s="135">
        <v>8696</v>
      </c>
    </row>
    <row r="749" spans="1:5">
      <c r="A749" s="178">
        <v>2011</v>
      </c>
      <c r="B749" s="134" t="s">
        <v>208</v>
      </c>
      <c r="C749" s="134" t="s">
        <v>773</v>
      </c>
      <c r="D749" s="134" t="s">
        <v>777</v>
      </c>
      <c r="E749" s="135">
        <v>3016.69</v>
      </c>
    </row>
    <row r="750" spans="1:5">
      <c r="A750" s="178">
        <v>2012</v>
      </c>
      <c r="B750" s="134" t="s">
        <v>208</v>
      </c>
      <c r="C750" s="134" t="s">
        <v>773</v>
      </c>
      <c r="D750" s="134" t="s">
        <v>777</v>
      </c>
      <c r="E750" s="135">
        <v>23</v>
      </c>
    </row>
    <row r="751" spans="1:5">
      <c r="A751" s="178">
        <v>2013</v>
      </c>
      <c r="B751" s="134" t="s">
        <v>208</v>
      </c>
      <c r="C751" s="134" t="s">
        <v>773</v>
      </c>
      <c r="D751" s="134" t="s">
        <v>777</v>
      </c>
      <c r="E751" s="135">
        <v>5202.0600000000004</v>
      </c>
    </row>
    <row r="752" spans="1:5">
      <c r="A752" s="178">
        <v>2014</v>
      </c>
      <c r="B752" s="134" t="s">
        <v>208</v>
      </c>
      <c r="C752" s="134" t="s">
        <v>773</v>
      </c>
      <c r="D752" s="134" t="s">
        <v>777</v>
      </c>
      <c r="E752" s="135">
        <v>4344</v>
      </c>
    </row>
    <row r="753" spans="1:5">
      <c r="A753" s="178">
        <v>2015</v>
      </c>
      <c r="B753" s="134" t="s">
        <v>208</v>
      </c>
      <c r="C753" s="134" t="s">
        <v>773</v>
      </c>
      <c r="D753" s="134" t="s">
        <v>777</v>
      </c>
      <c r="E753" s="135">
        <v>6066</v>
      </c>
    </row>
    <row r="754" spans="1:5">
      <c r="A754" s="178">
        <v>2016</v>
      </c>
      <c r="B754" s="134" t="s">
        <v>208</v>
      </c>
      <c r="C754" s="134" t="s">
        <v>773</v>
      </c>
      <c r="D754" s="134" t="s">
        <v>777</v>
      </c>
      <c r="E754" s="135">
        <v>5272</v>
      </c>
    </row>
    <row r="755" spans="1:5">
      <c r="A755" s="178">
        <v>2017</v>
      </c>
      <c r="B755" s="134" t="s">
        <v>208</v>
      </c>
      <c r="C755" s="134" t="s">
        <v>773</v>
      </c>
      <c r="D755" s="134" t="s">
        <v>777</v>
      </c>
      <c r="E755" s="135">
        <v>1855</v>
      </c>
    </row>
    <row r="756" spans="1:5">
      <c r="A756" s="178">
        <v>2018</v>
      </c>
      <c r="B756" s="134" t="s">
        <v>208</v>
      </c>
      <c r="C756" s="134" t="s">
        <v>773</v>
      </c>
      <c r="D756" s="134" t="s">
        <v>777</v>
      </c>
      <c r="E756" s="135">
        <v>0</v>
      </c>
    </row>
    <row r="757" spans="1:5">
      <c r="A757" s="178">
        <v>2019</v>
      </c>
      <c r="B757" s="134" t="s">
        <v>208</v>
      </c>
      <c r="C757" s="134" t="s">
        <v>773</v>
      </c>
      <c r="D757" s="134" t="s">
        <v>777</v>
      </c>
      <c r="E757" s="135">
        <v>0</v>
      </c>
    </row>
    <row r="758" spans="1:5">
      <c r="A758" s="178">
        <v>2020</v>
      </c>
      <c r="B758" s="134" t="s">
        <v>208</v>
      </c>
      <c r="C758" s="134" t="s">
        <v>773</v>
      </c>
      <c r="D758" s="134" t="s">
        <v>777</v>
      </c>
      <c r="E758" s="135">
        <v>0</v>
      </c>
    </row>
    <row r="759" spans="1:5">
      <c r="A759" s="178">
        <v>2021</v>
      </c>
      <c r="B759" s="134" t="s">
        <v>208</v>
      </c>
      <c r="C759" s="134" t="s">
        <v>773</v>
      </c>
      <c r="D759" s="134" t="s">
        <v>777</v>
      </c>
      <c r="E759" s="135">
        <v>0</v>
      </c>
    </row>
    <row r="760" spans="1:5">
      <c r="A760" s="178">
        <v>2022</v>
      </c>
      <c r="B760" s="134" t="s">
        <v>208</v>
      </c>
      <c r="C760" s="134" t="s">
        <v>773</v>
      </c>
      <c r="D760" s="134" t="s">
        <v>777</v>
      </c>
      <c r="E760" s="135">
        <v>0</v>
      </c>
    </row>
    <row r="761" spans="1:5">
      <c r="A761" s="178">
        <v>2023</v>
      </c>
      <c r="B761" s="134" t="s">
        <v>208</v>
      </c>
      <c r="C761" s="134" t="s">
        <v>773</v>
      </c>
      <c r="D761" s="134" t="s">
        <v>777</v>
      </c>
      <c r="E761" s="135">
        <v>0</v>
      </c>
    </row>
    <row r="762" spans="1:5">
      <c r="A762" s="178">
        <v>1990</v>
      </c>
      <c r="B762" s="134" t="s">
        <v>218</v>
      </c>
      <c r="C762" s="134" t="s">
        <v>773</v>
      </c>
      <c r="D762" s="134" t="s">
        <v>777</v>
      </c>
      <c r="E762" s="135">
        <v>488731</v>
      </c>
    </row>
    <row r="763" spans="1:5">
      <c r="A763" s="178">
        <v>1991</v>
      </c>
      <c r="B763" s="134" t="s">
        <v>218</v>
      </c>
      <c r="C763" s="134" t="s">
        <v>773</v>
      </c>
      <c r="D763" s="134" t="s">
        <v>777</v>
      </c>
      <c r="E763" s="135">
        <v>705801</v>
      </c>
    </row>
    <row r="764" spans="1:5">
      <c r="A764" s="178">
        <v>1992</v>
      </c>
      <c r="B764" s="134" t="s">
        <v>218</v>
      </c>
      <c r="C764" s="134" t="s">
        <v>773</v>
      </c>
      <c r="D764" s="134" t="s">
        <v>777</v>
      </c>
      <c r="E764" s="135">
        <v>324978</v>
      </c>
    </row>
    <row r="765" spans="1:5">
      <c r="A765" s="178">
        <v>1993</v>
      </c>
      <c r="B765" s="134" t="s">
        <v>218</v>
      </c>
      <c r="C765" s="134" t="s">
        <v>773</v>
      </c>
      <c r="D765" s="134" t="s">
        <v>777</v>
      </c>
      <c r="E765" s="135">
        <v>401130</v>
      </c>
    </row>
    <row r="766" spans="1:5">
      <c r="A766" s="178">
        <v>1994</v>
      </c>
      <c r="B766" s="134" t="s">
        <v>218</v>
      </c>
      <c r="C766" s="134" t="s">
        <v>773</v>
      </c>
      <c r="D766" s="134" t="s">
        <v>777</v>
      </c>
      <c r="E766" s="135">
        <v>239260</v>
      </c>
    </row>
    <row r="767" spans="1:5">
      <c r="A767" s="178">
        <v>1995</v>
      </c>
      <c r="B767" s="134" t="s">
        <v>218</v>
      </c>
      <c r="C767" s="134" t="s">
        <v>773</v>
      </c>
      <c r="D767" s="134" t="s">
        <v>777</v>
      </c>
      <c r="E767" s="135">
        <v>789563</v>
      </c>
    </row>
    <row r="768" spans="1:5">
      <c r="A768" s="178">
        <v>1996</v>
      </c>
      <c r="B768" s="134" t="s">
        <v>218</v>
      </c>
      <c r="C768" s="134" t="s">
        <v>773</v>
      </c>
      <c r="D768" s="134" t="s">
        <v>777</v>
      </c>
      <c r="E768" s="135">
        <v>572508</v>
      </c>
    </row>
    <row r="769" spans="1:5">
      <c r="A769" s="178">
        <v>1997</v>
      </c>
      <c r="B769" s="134" t="s">
        <v>218</v>
      </c>
      <c r="C769" s="134" t="s">
        <v>773</v>
      </c>
      <c r="D769" s="134" t="s">
        <v>777</v>
      </c>
      <c r="E769" s="135">
        <v>404237</v>
      </c>
    </row>
    <row r="770" spans="1:5">
      <c r="A770" s="178">
        <v>1998</v>
      </c>
      <c r="B770" s="134" t="s">
        <v>218</v>
      </c>
      <c r="C770" s="134" t="s">
        <v>773</v>
      </c>
      <c r="D770" s="134" t="s">
        <v>777</v>
      </c>
      <c r="E770" s="135">
        <v>553334</v>
      </c>
    </row>
    <row r="771" spans="1:5">
      <c r="A771" s="178">
        <v>1999</v>
      </c>
      <c r="B771" s="134" t="s">
        <v>218</v>
      </c>
      <c r="C771" s="134" t="s">
        <v>773</v>
      </c>
      <c r="D771" s="134" t="s">
        <v>777</v>
      </c>
      <c r="E771" s="135">
        <v>895076</v>
      </c>
    </row>
    <row r="772" spans="1:5">
      <c r="A772" s="178">
        <v>2000</v>
      </c>
      <c r="B772" s="134" t="s">
        <v>218</v>
      </c>
      <c r="C772" s="134" t="s">
        <v>773</v>
      </c>
      <c r="D772" s="134" t="s">
        <v>777</v>
      </c>
      <c r="E772" s="135">
        <v>1568040</v>
      </c>
    </row>
    <row r="773" spans="1:5">
      <c r="A773" s="178">
        <v>2001</v>
      </c>
      <c r="B773" s="134" t="s">
        <v>218</v>
      </c>
      <c r="C773" s="134" t="s">
        <v>773</v>
      </c>
      <c r="D773" s="134" t="s">
        <v>777</v>
      </c>
      <c r="E773" s="135">
        <v>1447232</v>
      </c>
    </row>
    <row r="774" spans="1:5">
      <c r="A774" s="178">
        <v>2002</v>
      </c>
      <c r="B774" s="134" t="s">
        <v>218</v>
      </c>
      <c r="C774" s="134" t="s">
        <v>773</v>
      </c>
      <c r="D774" s="134" t="s">
        <v>777</v>
      </c>
      <c r="E774" s="135">
        <v>1957186</v>
      </c>
    </row>
    <row r="775" spans="1:5">
      <c r="A775" s="178">
        <v>2003</v>
      </c>
      <c r="B775" s="134" t="s">
        <v>218</v>
      </c>
      <c r="C775" s="134" t="s">
        <v>773</v>
      </c>
      <c r="D775" s="134" t="s">
        <v>777</v>
      </c>
      <c r="E775" s="135">
        <v>484320</v>
      </c>
    </row>
    <row r="776" spans="1:5">
      <c r="A776" s="178">
        <v>2004</v>
      </c>
      <c r="B776" s="134" t="s">
        <v>218</v>
      </c>
      <c r="C776" s="134" t="s">
        <v>773</v>
      </c>
      <c r="D776" s="134" t="s">
        <v>777</v>
      </c>
      <c r="E776" s="135">
        <v>744556</v>
      </c>
    </row>
    <row r="777" spans="1:5">
      <c r="A777" s="178">
        <v>2005</v>
      </c>
      <c r="B777" s="134" t="s">
        <v>218</v>
      </c>
      <c r="C777" s="134" t="s">
        <v>773</v>
      </c>
      <c r="D777" s="134" t="s">
        <v>777</v>
      </c>
      <c r="E777" s="135">
        <v>890313</v>
      </c>
    </row>
    <row r="778" spans="1:5">
      <c r="A778" s="178">
        <v>2006</v>
      </c>
      <c r="B778" s="134" t="s">
        <v>218</v>
      </c>
      <c r="C778" s="134" t="s">
        <v>773</v>
      </c>
      <c r="D778" s="134" t="s">
        <v>777</v>
      </c>
      <c r="E778" s="135">
        <v>989208</v>
      </c>
    </row>
    <row r="779" spans="1:5">
      <c r="A779" s="178">
        <v>2007</v>
      </c>
      <c r="B779" s="134" t="s">
        <v>218</v>
      </c>
      <c r="C779" s="134" t="s">
        <v>773</v>
      </c>
      <c r="D779" s="134" t="s">
        <v>777</v>
      </c>
      <c r="E779" s="135">
        <v>884932</v>
      </c>
    </row>
    <row r="780" spans="1:5">
      <c r="A780" s="178">
        <v>2008</v>
      </c>
      <c r="B780" s="134" t="s">
        <v>218</v>
      </c>
      <c r="C780" s="134" t="s">
        <v>773</v>
      </c>
      <c r="D780" s="134" t="s">
        <v>777</v>
      </c>
      <c r="E780" s="135">
        <v>568905</v>
      </c>
    </row>
    <row r="781" spans="1:5">
      <c r="A781" s="178">
        <v>2009</v>
      </c>
      <c r="B781" s="134" t="s">
        <v>218</v>
      </c>
      <c r="C781" s="134" t="s">
        <v>773</v>
      </c>
      <c r="D781" s="134" t="s">
        <v>777</v>
      </c>
      <c r="E781" s="135">
        <v>310169</v>
      </c>
    </row>
    <row r="782" spans="1:5">
      <c r="A782" s="178">
        <v>2010</v>
      </c>
      <c r="B782" s="134" t="s">
        <v>218</v>
      </c>
      <c r="C782" s="134" t="s">
        <v>773</v>
      </c>
      <c r="D782" s="134" t="s">
        <v>777</v>
      </c>
      <c r="E782" s="135">
        <v>339017</v>
      </c>
    </row>
    <row r="783" spans="1:5">
      <c r="A783" s="178">
        <v>2011</v>
      </c>
      <c r="B783" s="134" t="s">
        <v>218</v>
      </c>
      <c r="C783" s="134" t="s">
        <v>773</v>
      </c>
      <c r="D783" s="134" t="s">
        <v>777</v>
      </c>
      <c r="E783" s="135">
        <v>318950.28000000003</v>
      </c>
    </row>
    <row r="784" spans="1:5">
      <c r="A784" s="178">
        <v>2012</v>
      </c>
      <c r="B784" s="134" t="s">
        <v>218</v>
      </c>
      <c r="C784" s="134" t="s">
        <v>773</v>
      </c>
      <c r="D784" s="134" t="s">
        <v>777</v>
      </c>
      <c r="E784" s="135">
        <v>297797</v>
      </c>
    </row>
    <row r="785" spans="1:5">
      <c r="A785" s="178">
        <v>2013</v>
      </c>
      <c r="B785" s="134" t="s">
        <v>218</v>
      </c>
      <c r="C785" s="134" t="s">
        <v>773</v>
      </c>
      <c r="D785" s="134" t="s">
        <v>777</v>
      </c>
      <c r="E785" s="135">
        <v>272140.59999999998</v>
      </c>
    </row>
    <row r="786" spans="1:5">
      <c r="A786" s="178">
        <v>2014</v>
      </c>
      <c r="B786" s="134" t="s">
        <v>218</v>
      </c>
      <c r="C786" s="134" t="s">
        <v>773</v>
      </c>
      <c r="D786" s="134" t="s">
        <v>777</v>
      </c>
      <c r="E786" s="135">
        <v>381027</v>
      </c>
    </row>
    <row r="787" spans="1:5">
      <c r="A787" s="178">
        <v>2015</v>
      </c>
      <c r="B787" s="134" t="s">
        <v>218</v>
      </c>
      <c r="C787" s="134" t="s">
        <v>773</v>
      </c>
      <c r="D787" s="134" t="s">
        <v>777</v>
      </c>
      <c r="E787" s="135">
        <v>734324</v>
      </c>
    </row>
    <row r="788" spans="1:5">
      <c r="A788" s="178">
        <v>2016</v>
      </c>
      <c r="B788" s="134" t="s">
        <v>218</v>
      </c>
      <c r="C788" s="134" t="s">
        <v>773</v>
      </c>
      <c r="D788" s="134" t="s">
        <v>777</v>
      </c>
      <c r="E788" s="135">
        <v>764493</v>
      </c>
    </row>
    <row r="789" spans="1:5">
      <c r="A789" s="178">
        <v>2017</v>
      </c>
      <c r="B789" s="134" t="s">
        <v>218</v>
      </c>
      <c r="C789" s="134" t="s">
        <v>773</v>
      </c>
      <c r="D789" s="134" t="s">
        <v>777</v>
      </c>
      <c r="E789" s="135">
        <v>527849</v>
      </c>
    </row>
    <row r="790" spans="1:5">
      <c r="A790" s="178">
        <v>2018</v>
      </c>
      <c r="B790" s="134" t="s">
        <v>218</v>
      </c>
      <c r="C790" s="134" t="s">
        <v>773</v>
      </c>
      <c r="D790" s="134" t="s">
        <v>777</v>
      </c>
      <c r="E790" s="135">
        <v>452629</v>
      </c>
    </row>
    <row r="791" spans="1:5">
      <c r="A791" s="178">
        <v>2019</v>
      </c>
      <c r="B791" s="134" t="s">
        <v>218</v>
      </c>
      <c r="C791" s="134" t="s">
        <v>773</v>
      </c>
      <c r="D791" s="134" t="s">
        <v>777</v>
      </c>
      <c r="E791" s="135">
        <v>510403</v>
      </c>
    </row>
    <row r="792" spans="1:5">
      <c r="A792" s="178">
        <v>2020</v>
      </c>
      <c r="B792" s="134" t="s">
        <v>218</v>
      </c>
      <c r="C792" s="134" t="s">
        <v>773</v>
      </c>
      <c r="D792" s="134" t="s">
        <v>777</v>
      </c>
      <c r="E792" s="135">
        <v>436034</v>
      </c>
    </row>
    <row r="793" spans="1:5">
      <c r="A793" s="178">
        <v>2021</v>
      </c>
      <c r="B793" s="134" t="s">
        <v>218</v>
      </c>
      <c r="C793" s="134" t="s">
        <v>773</v>
      </c>
      <c r="D793" s="134" t="s">
        <v>777</v>
      </c>
      <c r="E793" s="135">
        <v>419549</v>
      </c>
    </row>
    <row r="794" spans="1:5">
      <c r="A794" s="178">
        <v>2022</v>
      </c>
      <c r="B794" s="134" t="s">
        <v>218</v>
      </c>
      <c r="C794" s="134" t="s">
        <v>773</v>
      </c>
      <c r="D794" s="134" t="s">
        <v>777</v>
      </c>
      <c r="E794" s="135">
        <v>353247</v>
      </c>
    </row>
    <row r="795" spans="1:5">
      <c r="A795" s="178">
        <v>2023</v>
      </c>
      <c r="B795" s="134" t="s">
        <v>218</v>
      </c>
      <c r="C795" s="134" t="s">
        <v>773</v>
      </c>
      <c r="D795" s="134" t="s">
        <v>777</v>
      </c>
      <c r="E795" s="135">
        <v>235501</v>
      </c>
    </row>
    <row r="796" spans="1:5">
      <c r="A796" s="178">
        <v>1990</v>
      </c>
      <c r="B796" s="134" t="s">
        <v>343</v>
      </c>
      <c r="C796" s="134" t="s">
        <v>773</v>
      </c>
      <c r="D796" s="134" t="s">
        <v>778</v>
      </c>
      <c r="E796" s="135">
        <v>47503</v>
      </c>
    </row>
    <row r="797" spans="1:5">
      <c r="A797" s="178">
        <v>1991</v>
      </c>
      <c r="B797" s="134" t="s">
        <v>343</v>
      </c>
      <c r="C797" s="134" t="s">
        <v>773</v>
      </c>
      <c r="D797" s="134" t="s">
        <v>778</v>
      </c>
      <c r="E797" s="135">
        <v>31330</v>
      </c>
    </row>
    <row r="798" spans="1:5">
      <c r="A798" s="178">
        <v>1992</v>
      </c>
      <c r="B798" s="134" t="s">
        <v>343</v>
      </c>
      <c r="C798" s="134" t="s">
        <v>773</v>
      </c>
      <c r="D798" s="134" t="s">
        <v>778</v>
      </c>
      <c r="E798" s="135">
        <v>28790</v>
      </c>
    </row>
    <row r="799" spans="1:5">
      <c r="A799" s="178">
        <v>1993</v>
      </c>
      <c r="B799" s="134" t="s">
        <v>343</v>
      </c>
      <c r="C799" s="134" t="s">
        <v>773</v>
      </c>
      <c r="D799" s="134" t="s">
        <v>778</v>
      </c>
      <c r="E799" s="135">
        <v>2383</v>
      </c>
    </row>
    <row r="800" spans="1:5">
      <c r="A800" s="178">
        <v>1994</v>
      </c>
      <c r="B800" s="134" t="s">
        <v>343</v>
      </c>
      <c r="C800" s="134" t="s">
        <v>773</v>
      </c>
      <c r="D800" s="134" t="s">
        <v>778</v>
      </c>
      <c r="E800" s="135">
        <v>6800</v>
      </c>
    </row>
    <row r="801" spans="1:5">
      <c r="A801" s="178">
        <v>1995</v>
      </c>
      <c r="B801" s="134" t="s">
        <v>343</v>
      </c>
      <c r="C801" s="134" t="s">
        <v>773</v>
      </c>
      <c r="D801" s="134" t="s">
        <v>778</v>
      </c>
      <c r="E801" s="135">
        <v>7497</v>
      </c>
    </row>
    <row r="802" spans="1:5">
      <c r="A802" s="178">
        <v>1996</v>
      </c>
      <c r="B802" s="134" t="s">
        <v>343</v>
      </c>
      <c r="C802" s="134" t="s">
        <v>773</v>
      </c>
      <c r="D802" s="134" t="s">
        <v>778</v>
      </c>
      <c r="E802" s="135">
        <v>7286</v>
      </c>
    </row>
    <row r="803" spans="1:5">
      <c r="A803" s="178">
        <v>1997</v>
      </c>
      <c r="B803" s="134" t="s">
        <v>343</v>
      </c>
      <c r="C803" s="134" t="s">
        <v>773</v>
      </c>
      <c r="D803" s="134" t="s">
        <v>778</v>
      </c>
      <c r="E803" s="135">
        <v>23593</v>
      </c>
    </row>
    <row r="804" spans="1:5">
      <c r="A804" s="178">
        <v>1998</v>
      </c>
      <c r="B804" s="134" t="s">
        <v>343</v>
      </c>
      <c r="C804" s="134" t="s">
        <v>773</v>
      </c>
      <c r="D804" s="134" t="s">
        <v>778</v>
      </c>
      <c r="E804" s="135">
        <v>7958</v>
      </c>
    </row>
    <row r="805" spans="1:5">
      <c r="A805" s="178">
        <v>1999</v>
      </c>
      <c r="B805" s="134" t="s">
        <v>343</v>
      </c>
      <c r="C805" s="134" t="s">
        <v>773</v>
      </c>
      <c r="D805" s="134" t="s">
        <v>778</v>
      </c>
      <c r="E805" s="135">
        <v>14330</v>
      </c>
    </row>
    <row r="806" spans="1:5">
      <c r="A806" s="178">
        <v>2000</v>
      </c>
      <c r="B806" s="134" t="s">
        <v>343</v>
      </c>
      <c r="C806" s="134" t="s">
        <v>773</v>
      </c>
      <c r="D806" s="134" t="s">
        <v>778</v>
      </c>
      <c r="E806" s="135">
        <v>29012</v>
      </c>
    </row>
    <row r="807" spans="1:5">
      <c r="A807" s="178">
        <v>2001</v>
      </c>
      <c r="B807" s="134" t="s">
        <v>343</v>
      </c>
      <c r="C807" s="134" t="s">
        <v>773</v>
      </c>
      <c r="D807" s="134" t="s">
        <v>778</v>
      </c>
      <c r="E807" s="135">
        <v>17107</v>
      </c>
    </row>
    <row r="808" spans="1:5">
      <c r="A808" s="178">
        <v>2002</v>
      </c>
      <c r="B808" s="134" t="s">
        <v>343</v>
      </c>
      <c r="C808" s="134" t="s">
        <v>773</v>
      </c>
      <c r="D808" s="134" t="s">
        <v>778</v>
      </c>
      <c r="E808" s="135">
        <v>18401</v>
      </c>
    </row>
    <row r="809" spans="1:5">
      <c r="A809" s="178">
        <v>2003</v>
      </c>
      <c r="B809" s="134" t="s">
        <v>343</v>
      </c>
      <c r="C809" s="134" t="s">
        <v>773</v>
      </c>
      <c r="D809" s="134" t="s">
        <v>778</v>
      </c>
      <c r="E809" s="135">
        <v>23975</v>
      </c>
    </row>
    <row r="810" spans="1:5">
      <c r="A810" s="178">
        <v>2004</v>
      </c>
      <c r="B810" s="134" t="s">
        <v>343</v>
      </c>
      <c r="C810" s="134" t="s">
        <v>773</v>
      </c>
      <c r="D810" s="134" t="s">
        <v>778</v>
      </c>
      <c r="E810" s="135">
        <v>22877</v>
      </c>
    </row>
    <row r="811" spans="1:5">
      <c r="A811" s="178">
        <v>2005</v>
      </c>
      <c r="B811" s="134" t="s">
        <v>343</v>
      </c>
      <c r="C811" s="134" t="s">
        <v>773</v>
      </c>
      <c r="D811" s="134" t="s">
        <v>778</v>
      </c>
      <c r="E811" s="135">
        <v>16414</v>
      </c>
    </row>
    <row r="812" spans="1:5">
      <c r="A812" s="178">
        <v>2006</v>
      </c>
      <c r="B812" s="134" t="s">
        <v>343</v>
      </c>
      <c r="C812" s="134" t="s">
        <v>773</v>
      </c>
      <c r="D812" s="134" t="s">
        <v>778</v>
      </c>
      <c r="E812" s="135">
        <v>19452</v>
      </c>
    </row>
    <row r="813" spans="1:5">
      <c r="A813" s="178">
        <v>2007</v>
      </c>
      <c r="B813" s="134" t="s">
        <v>343</v>
      </c>
      <c r="C813" s="134" t="s">
        <v>773</v>
      </c>
      <c r="D813" s="134" t="s">
        <v>778</v>
      </c>
      <c r="E813" s="135">
        <v>16738</v>
      </c>
    </row>
    <row r="814" spans="1:5">
      <c r="A814" s="178">
        <v>2008</v>
      </c>
      <c r="B814" s="134" t="s">
        <v>343</v>
      </c>
      <c r="C814" s="134" t="s">
        <v>773</v>
      </c>
      <c r="D814" s="134" t="s">
        <v>778</v>
      </c>
      <c r="E814" s="135">
        <v>33698</v>
      </c>
    </row>
    <row r="815" spans="1:5">
      <c r="A815" s="178">
        <v>2009</v>
      </c>
      <c r="B815" s="134" t="s">
        <v>343</v>
      </c>
      <c r="C815" s="134" t="s">
        <v>773</v>
      </c>
      <c r="D815" s="134" t="s">
        <v>778</v>
      </c>
      <c r="E815" s="135">
        <v>14482</v>
      </c>
    </row>
    <row r="816" spans="1:5">
      <c r="A816" s="178">
        <v>2010</v>
      </c>
      <c r="B816" s="134" t="s">
        <v>343</v>
      </c>
      <c r="C816" s="134" t="s">
        <v>773</v>
      </c>
      <c r="D816" s="134" t="s">
        <v>778</v>
      </c>
      <c r="E816" s="135">
        <v>11533</v>
      </c>
    </row>
    <row r="817" spans="1:5">
      <c r="A817" s="178">
        <v>2011</v>
      </c>
      <c r="B817" s="134" t="s">
        <v>343</v>
      </c>
      <c r="C817" s="134" t="s">
        <v>773</v>
      </c>
      <c r="D817" s="134" t="s">
        <v>778</v>
      </c>
      <c r="E817" s="135">
        <v>9898.2999999999993</v>
      </c>
    </row>
    <row r="818" spans="1:5">
      <c r="A818" s="178">
        <v>2012</v>
      </c>
      <c r="B818" s="134" t="s">
        <v>343</v>
      </c>
      <c r="C818" s="134" t="s">
        <v>773</v>
      </c>
      <c r="D818" s="134" t="s">
        <v>778</v>
      </c>
      <c r="E818" s="135">
        <v>7789</v>
      </c>
    </row>
    <row r="819" spans="1:5">
      <c r="A819" s="178">
        <v>2013</v>
      </c>
      <c r="B819" s="134" t="s">
        <v>343</v>
      </c>
      <c r="C819" s="134" t="s">
        <v>773</v>
      </c>
      <c r="D819" s="134" t="s">
        <v>778</v>
      </c>
      <c r="E819" s="135">
        <v>21190.13</v>
      </c>
    </row>
    <row r="820" spans="1:5">
      <c r="A820" s="178">
        <v>2014</v>
      </c>
      <c r="B820" s="134" t="s">
        <v>343</v>
      </c>
      <c r="C820" s="134" t="s">
        <v>773</v>
      </c>
      <c r="D820" s="134" t="s">
        <v>778</v>
      </c>
      <c r="E820" s="135">
        <v>46937</v>
      </c>
    </row>
    <row r="821" spans="1:5">
      <c r="A821" s="178">
        <v>2015</v>
      </c>
      <c r="B821" s="134" t="s">
        <v>343</v>
      </c>
      <c r="C821" s="134" t="s">
        <v>773</v>
      </c>
      <c r="D821" s="134" t="s">
        <v>778</v>
      </c>
      <c r="E821" s="135">
        <v>43630</v>
      </c>
    </row>
    <row r="822" spans="1:5">
      <c r="A822" s="178">
        <v>2016</v>
      </c>
      <c r="B822" s="134" t="s">
        <v>343</v>
      </c>
      <c r="C822" s="134" t="s">
        <v>773</v>
      </c>
      <c r="D822" s="134" t="s">
        <v>778</v>
      </c>
      <c r="E822" s="135">
        <v>38110</v>
      </c>
    </row>
    <row r="823" spans="1:5">
      <c r="A823" s="178">
        <v>2017</v>
      </c>
      <c r="B823" s="134" t="s">
        <v>343</v>
      </c>
      <c r="C823" s="134" t="s">
        <v>773</v>
      </c>
      <c r="D823" s="134" t="s">
        <v>778</v>
      </c>
      <c r="E823" s="135">
        <v>41352</v>
      </c>
    </row>
    <row r="824" spans="1:5">
      <c r="A824" s="178">
        <v>2018</v>
      </c>
      <c r="B824" s="134" t="s">
        <v>343</v>
      </c>
      <c r="C824" s="134" t="s">
        <v>773</v>
      </c>
      <c r="D824" s="134" t="s">
        <v>778</v>
      </c>
      <c r="E824" s="135">
        <v>37672</v>
      </c>
    </row>
    <row r="825" spans="1:5">
      <c r="A825" s="178">
        <v>2019</v>
      </c>
      <c r="B825" s="134" t="s">
        <v>343</v>
      </c>
      <c r="C825" s="134" t="s">
        <v>773</v>
      </c>
      <c r="D825" s="134" t="s">
        <v>778</v>
      </c>
      <c r="E825" s="135">
        <v>40482</v>
      </c>
    </row>
    <row r="826" spans="1:5">
      <c r="A826" s="178">
        <v>2020</v>
      </c>
      <c r="B826" s="134" t="s">
        <v>343</v>
      </c>
      <c r="C826" s="134" t="s">
        <v>773</v>
      </c>
      <c r="D826" s="134" t="s">
        <v>778</v>
      </c>
      <c r="E826" s="135">
        <v>37305</v>
      </c>
    </row>
    <row r="827" spans="1:5">
      <c r="A827" s="178">
        <v>2021</v>
      </c>
      <c r="B827" s="134" t="s">
        <v>343</v>
      </c>
      <c r="C827" s="134" t="s">
        <v>773</v>
      </c>
      <c r="D827" s="134" t="s">
        <v>778</v>
      </c>
      <c r="E827" s="135">
        <v>43940</v>
      </c>
    </row>
    <row r="828" spans="1:5">
      <c r="A828" s="178">
        <v>2022</v>
      </c>
      <c r="B828" s="134" t="s">
        <v>343</v>
      </c>
      <c r="C828" s="134" t="s">
        <v>773</v>
      </c>
      <c r="D828" s="134" t="s">
        <v>778</v>
      </c>
      <c r="E828" s="135">
        <v>42878</v>
      </c>
    </row>
    <row r="829" spans="1:5">
      <c r="A829" s="178">
        <v>2023</v>
      </c>
      <c r="B829" s="134" t="s">
        <v>343</v>
      </c>
      <c r="C829" s="134" t="s">
        <v>773</v>
      </c>
      <c r="D829" s="134" t="s">
        <v>778</v>
      </c>
      <c r="E829" s="135">
        <v>41362</v>
      </c>
    </row>
    <row r="830" spans="1:5">
      <c r="A830" s="178">
        <v>1990</v>
      </c>
      <c r="B830" s="134" t="s">
        <v>342</v>
      </c>
      <c r="C830" s="134" t="s">
        <v>773</v>
      </c>
      <c r="D830" s="134" t="s">
        <v>778</v>
      </c>
      <c r="E830" s="135">
        <v>15389</v>
      </c>
    </row>
    <row r="831" spans="1:5">
      <c r="A831" s="178">
        <v>1991</v>
      </c>
      <c r="B831" s="134" t="s">
        <v>342</v>
      </c>
      <c r="C831" s="134" t="s">
        <v>773</v>
      </c>
      <c r="D831" s="134" t="s">
        <v>778</v>
      </c>
      <c r="E831" s="135">
        <v>16613</v>
      </c>
    </row>
    <row r="832" spans="1:5">
      <c r="A832" s="178">
        <v>1992</v>
      </c>
      <c r="B832" s="134" t="s">
        <v>342</v>
      </c>
      <c r="C832" s="134" t="s">
        <v>773</v>
      </c>
      <c r="D832" s="134" t="s">
        <v>778</v>
      </c>
      <c r="E832" s="135">
        <v>14983</v>
      </c>
    </row>
    <row r="833" spans="1:5">
      <c r="A833" s="178">
        <v>1993</v>
      </c>
      <c r="B833" s="134" t="s">
        <v>342</v>
      </c>
      <c r="C833" s="134" t="s">
        <v>773</v>
      </c>
      <c r="D833" s="134" t="s">
        <v>778</v>
      </c>
      <c r="E833" s="135">
        <v>29607</v>
      </c>
    </row>
    <row r="834" spans="1:5">
      <c r="A834" s="178">
        <v>1994</v>
      </c>
      <c r="B834" s="134" t="s">
        <v>342</v>
      </c>
      <c r="C834" s="134" t="s">
        <v>773</v>
      </c>
      <c r="D834" s="134" t="s">
        <v>778</v>
      </c>
      <c r="E834" s="135">
        <v>34352</v>
      </c>
    </row>
    <row r="835" spans="1:5">
      <c r="A835" s="178">
        <v>1995</v>
      </c>
      <c r="B835" s="134" t="s">
        <v>342</v>
      </c>
      <c r="C835" s="134" t="s">
        <v>773</v>
      </c>
      <c r="D835" s="134" t="s">
        <v>778</v>
      </c>
      <c r="E835" s="135">
        <v>23252</v>
      </c>
    </row>
    <row r="836" spans="1:5">
      <c r="A836" s="178">
        <v>1996</v>
      </c>
      <c r="B836" s="134" t="s">
        <v>342</v>
      </c>
      <c r="C836" s="134" t="s">
        <v>773</v>
      </c>
      <c r="D836" s="134" t="s">
        <v>778</v>
      </c>
      <c r="E836" s="135">
        <v>21121</v>
      </c>
    </row>
    <row r="837" spans="1:5">
      <c r="A837" s="178">
        <v>1997</v>
      </c>
      <c r="B837" s="134" t="s">
        <v>342</v>
      </c>
      <c r="C837" s="134" t="s">
        <v>773</v>
      </c>
      <c r="D837" s="134" t="s">
        <v>778</v>
      </c>
      <c r="E837" s="135">
        <v>10813</v>
      </c>
    </row>
    <row r="838" spans="1:5">
      <c r="A838" s="178">
        <v>1998</v>
      </c>
      <c r="B838" s="134" t="s">
        <v>342</v>
      </c>
      <c r="C838" s="134" t="s">
        <v>773</v>
      </c>
      <c r="D838" s="134" t="s">
        <v>778</v>
      </c>
      <c r="E838" s="135">
        <v>7787</v>
      </c>
    </row>
    <row r="839" spans="1:5">
      <c r="A839" s="178">
        <v>1999</v>
      </c>
      <c r="B839" s="134" t="s">
        <v>342</v>
      </c>
      <c r="C839" s="134" t="s">
        <v>773</v>
      </c>
      <c r="D839" s="134" t="s">
        <v>778</v>
      </c>
      <c r="E839" s="135">
        <v>5227</v>
      </c>
    </row>
    <row r="840" spans="1:5">
      <c r="A840" s="178">
        <v>2000</v>
      </c>
      <c r="B840" s="134" t="s">
        <v>342</v>
      </c>
      <c r="C840" s="134" t="s">
        <v>773</v>
      </c>
      <c r="D840" s="134" t="s">
        <v>778</v>
      </c>
      <c r="E840" s="135">
        <v>7455</v>
      </c>
    </row>
    <row r="841" spans="1:5">
      <c r="A841" s="178">
        <v>2001</v>
      </c>
      <c r="B841" s="134" t="s">
        <v>342</v>
      </c>
      <c r="C841" s="134" t="s">
        <v>773</v>
      </c>
      <c r="D841" s="134" t="s">
        <v>778</v>
      </c>
      <c r="E841" s="135">
        <v>7303</v>
      </c>
    </row>
    <row r="842" spans="1:5">
      <c r="A842" s="178">
        <v>2002</v>
      </c>
      <c r="B842" s="134" t="s">
        <v>342</v>
      </c>
      <c r="C842" s="134" t="s">
        <v>773</v>
      </c>
      <c r="D842" s="134" t="s">
        <v>778</v>
      </c>
      <c r="E842" s="135">
        <v>4658</v>
      </c>
    </row>
    <row r="843" spans="1:5">
      <c r="A843" s="178">
        <v>2003</v>
      </c>
      <c r="B843" s="134" t="s">
        <v>342</v>
      </c>
      <c r="C843" s="134" t="s">
        <v>773</v>
      </c>
      <c r="D843" s="134" t="s">
        <v>778</v>
      </c>
      <c r="E843" s="135">
        <v>94771</v>
      </c>
    </row>
    <row r="844" spans="1:5">
      <c r="A844" s="178">
        <v>2004</v>
      </c>
      <c r="B844" s="134" t="s">
        <v>342</v>
      </c>
      <c r="C844" s="134" t="s">
        <v>773</v>
      </c>
      <c r="D844" s="134" t="s">
        <v>778</v>
      </c>
      <c r="E844" s="135">
        <v>32609</v>
      </c>
    </row>
    <row r="845" spans="1:5">
      <c r="A845" s="178">
        <v>2005</v>
      </c>
      <c r="B845" s="134" t="s">
        <v>342</v>
      </c>
      <c r="C845" s="134" t="s">
        <v>773</v>
      </c>
      <c r="D845" s="134" t="s">
        <v>778</v>
      </c>
      <c r="E845" s="135">
        <v>27693</v>
      </c>
    </row>
    <row r="846" spans="1:5">
      <c r="A846" s="178">
        <v>2006</v>
      </c>
      <c r="B846" s="134" t="s">
        <v>342</v>
      </c>
      <c r="C846" s="134" t="s">
        <v>773</v>
      </c>
      <c r="D846" s="134" t="s">
        <v>778</v>
      </c>
      <c r="E846" s="135">
        <v>33426</v>
      </c>
    </row>
    <row r="847" spans="1:5">
      <c r="A847" s="178">
        <v>2007</v>
      </c>
      <c r="B847" s="134" t="s">
        <v>342</v>
      </c>
      <c r="C847" s="134" t="s">
        <v>773</v>
      </c>
      <c r="D847" s="134" t="s">
        <v>778</v>
      </c>
      <c r="E847" s="135">
        <v>42941</v>
      </c>
    </row>
    <row r="848" spans="1:5">
      <c r="A848" s="178">
        <v>2008</v>
      </c>
      <c r="B848" s="134" t="s">
        <v>342</v>
      </c>
      <c r="C848" s="134" t="s">
        <v>773</v>
      </c>
      <c r="D848" s="134" t="s">
        <v>778</v>
      </c>
      <c r="E848" s="135">
        <v>46770</v>
      </c>
    </row>
    <row r="849" spans="1:5">
      <c r="A849" s="178">
        <v>2009</v>
      </c>
      <c r="B849" s="134" t="s">
        <v>342</v>
      </c>
      <c r="C849" s="134" t="s">
        <v>773</v>
      </c>
      <c r="D849" s="134" t="s">
        <v>778</v>
      </c>
      <c r="E849" s="135">
        <v>57050</v>
      </c>
    </row>
    <row r="850" spans="1:5">
      <c r="A850" s="178">
        <v>2010</v>
      </c>
      <c r="B850" s="134" t="s">
        <v>342</v>
      </c>
      <c r="C850" s="134" t="s">
        <v>773</v>
      </c>
      <c r="D850" s="134" t="s">
        <v>778</v>
      </c>
      <c r="E850" s="135">
        <v>56959</v>
      </c>
    </row>
    <row r="851" spans="1:5">
      <c r="A851" s="178">
        <v>2011</v>
      </c>
      <c r="B851" s="134" t="s">
        <v>342</v>
      </c>
      <c r="C851" s="134" t="s">
        <v>773</v>
      </c>
      <c r="D851" s="134" t="s">
        <v>778</v>
      </c>
      <c r="E851" s="135">
        <v>81008.240000000005</v>
      </c>
    </row>
    <row r="852" spans="1:5">
      <c r="A852" s="178">
        <v>2012</v>
      </c>
      <c r="B852" s="134" t="s">
        <v>342</v>
      </c>
      <c r="C852" s="134" t="s">
        <v>773</v>
      </c>
      <c r="D852" s="134" t="s">
        <v>778</v>
      </c>
      <c r="E852" s="135">
        <v>70479</v>
      </c>
    </row>
    <row r="853" spans="1:5">
      <c r="A853" s="178">
        <v>2013</v>
      </c>
      <c r="B853" s="134" t="s">
        <v>342</v>
      </c>
      <c r="C853" s="134" t="s">
        <v>773</v>
      </c>
      <c r="D853" s="134" t="s">
        <v>778</v>
      </c>
      <c r="E853" s="135">
        <v>105218.46</v>
      </c>
    </row>
    <row r="854" spans="1:5">
      <c r="A854" s="178">
        <v>2014</v>
      </c>
      <c r="B854" s="134" t="s">
        <v>342</v>
      </c>
      <c r="C854" s="134" t="s">
        <v>773</v>
      </c>
      <c r="D854" s="134" t="s">
        <v>778</v>
      </c>
      <c r="E854" s="135">
        <v>102274</v>
      </c>
    </row>
    <row r="855" spans="1:5">
      <c r="A855" s="178">
        <v>2015</v>
      </c>
      <c r="B855" s="134" t="s">
        <v>342</v>
      </c>
      <c r="C855" s="134" t="s">
        <v>773</v>
      </c>
      <c r="D855" s="134" t="s">
        <v>778</v>
      </c>
      <c r="E855" s="135">
        <v>89290</v>
      </c>
    </row>
    <row r="856" spans="1:5">
      <c r="A856" s="178">
        <v>2016</v>
      </c>
      <c r="B856" s="134" t="s">
        <v>342</v>
      </c>
      <c r="C856" s="134" t="s">
        <v>773</v>
      </c>
      <c r="D856" s="134" t="s">
        <v>778</v>
      </c>
      <c r="E856" s="135">
        <v>112707</v>
      </c>
    </row>
    <row r="857" spans="1:5">
      <c r="A857" s="178">
        <v>2017</v>
      </c>
      <c r="B857" s="134" t="s">
        <v>342</v>
      </c>
      <c r="C857" s="134" t="s">
        <v>773</v>
      </c>
      <c r="D857" s="134" t="s">
        <v>778</v>
      </c>
      <c r="E857" s="135">
        <v>105101</v>
      </c>
    </row>
    <row r="858" spans="1:5">
      <c r="A858" s="178">
        <v>2018</v>
      </c>
      <c r="B858" s="134" t="s">
        <v>342</v>
      </c>
      <c r="C858" s="134" t="s">
        <v>773</v>
      </c>
      <c r="D858" s="134" t="s">
        <v>778</v>
      </c>
      <c r="E858" s="135">
        <v>74950</v>
      </c>
    </row>
    <row r="859" spans="1:5">
      <c r="A859" s="178">
        <v>2019</v>
      </c>
      <c r="B859" s="134" t="s">
        <v>342</v>
      </c>
      <c r="C859" s="134" t="s">
        <v>773</v>
      </c>
      <c r="D859" s="134" t="s">
        <v>778</v>
      </c>
      <c r="E859" s="135">
        <v>93083</v>
      </c>
    </row>
    <row r="860" spans="1:5">
      <c r="A860" s="178">
        <v>2020</v>
      </c>
      <c r="B860" s="134" t="s">
        <v>342</v>
      </c>
      <c r="C860" s="134" t="s">
        <v>773</v>
      </c>
      <c r="D860" s="134" t="s">
        <v>778</v>
      </c>
      <c r="E860" s="135">
        <v>78723</v>
      </c>
    </row>
    <row r="861" spans="1:5">
      <c r="A861" s="178">
        <v>2021</v>
      </c>
      <c r="B861" s="134" t="s">
        <v>342</v>
      </c>
      <c r="C861" s="134" t="s">
        <v>773</v>
      </c>
      <c r="D861" s="134" t="s">
        <v>778</v>
      </c>
      <c r="E861" s="135">
        <v>61417</v>
      </c>
    </row>
    <row r="862" spans="1:5">
      <c r="A862" s="178">
        <v>2022</v>
      </c>
      <c r="B862" s="134" t="s">
        <v>342</v>
      </c>
      <c r="C862" s="134" t="s">
        <v>773</v>
      </c>
      <c r="D862" s="134" t="s">
        <v>778</v>
      </c>
      <c r="E862" s="135">
        <v>46357</v>
      </c>
    </row>
    <row r="863" spans="1:5">
      <c r="A863" s="178">
        <v>2023</v>
      </c>
      <c r="B863" s="134" t="s">
        <v>342</v>
      </c>
      <c r="C863" s="134" t="s">
        <v>773</v>
      </c>
      <c r="D863" s="134" t="s">
        <v>778</v>
      </c>
      <c r="E863" s="135">
        <v>26514</v>
      </c>
    </row>
    <row r="864" spans="1:5">
      <c r="A864" s="178">
        <v>1990</v>
      </c>
      <c r="B864" s="134" t="s">
        <v>213</v>
      </c>
      <c r="C864" s="134" t="s">
        <v>773</v>
      </c>
      <c r="D864" s="134" t="s">
        <v>778</v>
      </c>
      <c r="E864" s="135">
        <v>91646</v>
      </c>
    </row>
    <row r="865" spans="1:5">
      <c r="A865" s="178">
        <v>1991</v>
      </c>
      <c r="B865" s="134" t="s">
        <v>213</v>
      </c>
      <c r="C865" s="134" t="s">
        <v>773</v>
      </c>
      <c r="D865" s="134" t="s">
        <v>778</v>
      </c>
      <c r="E865" s="135">
        <v>91661</v>
      </c>
    </row>
    <row r="866" spans="1:5">
      <c r="A866" s="178">
        <v>1992</v>
      </c>
      <c r="B866" s="134" t="s">
        <v>213</v>
      </c>
      <c r="C866" s="134" t="s">
        <v>773</v>
      </c>
      <c r="D866" s="134" t="s">
        <v>778</v>
      </c>
      <c r="E866" s="135">
        <v>80251</v>
      </c>
    </row>
    <row r="867" spans="1:5">
      <c r="A867" s="178">
        <v>1993</v>
      </c>
      <c r="B867" s="134" t="s">
        <v>213</v>
      </c>
      <c r="C867" s="134" t="s">
        <v>773</v>
      </c>
      <c r="D867" s="134" t="s">
        <v>778</v>
      </c>
      <c r="E867" s="135">
        <v>84369</v>
      </c>
    </row>
    <row r="868" spans="1:5">
      <c r="A868" s="178">
        <v>1994</v>
      </c>
      <c r="B868" s="134" t="s">
        <v>213</v>
      </c>
      <c r="C868" s="134" t="s">
        <v>773</v>
      </c>
      <c r="D868" s="134" t="s">
        <v>778</v>
      </c>
      <c r="E868" s="135">
        <v>92863</v>
      </c>
    </row>
    <row r="869" spans="1:5">
      <c r="A869" s="178">
        <v>1995</v>
      </c>
      <c r="B869" s="134" t="s">
        <v>213</v>
      </c>
      <c r="C869" s="134" t="s">
        <v>773</v>
      </c>
      <c r="D869" s="134" t="s">
        <v>778</v>
      </c>
      <c r="E869" s="135">
        <v>102237</v>
      </c>
    </row>
    <row r="870" spans="1:5">
      <c r="A870" s="178">
        <v>1996</v>
      </c>
      <c r="B870" s="134" t="s">
        <v>213</v>
      </c>
      <c r="C870" s="134" t="s">
        <v>773</v>
      </c>
      <c r="D870" s="134" t="s">
        <v>778</v>
      </c>
      <c r="E870" s="135">
        <v>96039</v>
      </c>
    </row>
    <row r="871" spans="1:5">
      <c r="A871" s="178">
        <v>1997</v>
      </c>
      <c r="B871" s="134" t="s">
        <v>213</v>
      </c>
      <c r="C871" s="134" t="s">
        <v>773</v>
      </c>
      <c r="D871" s="134" t="s">
        <v>778</v>
      </c>
      <c r="E871" s="135">
        <v>104424</v>
      </c>
    </row>
    <row r="872" spans="1:5">
      <c r="A872" s="178">
        <v>1998</v>
      </c>
      <c r="B872" s="134" t="s">
        <v>213</v>
      </c>
      <c r="C872" s="134" t="s">
        <v>773</v>
      </c>
      <c r="D872" s="134" t="s">
        <v>778</v>
      </c>
      <c r="E872" s="135">
        <v>153407</v>
      </c>
    </row>
    <row r="873" spans="1:5">
      <c r="A873" s="178">
        <v>1999</v>
      </c>
      <c r="B873" s="134" t="s">
        <v>213</v>
      </c>
      <c r="C873" s="134" t="s">
        <v>773</v>
      </c>
      <c r="D873" s="134" t="s">
        <v>778</v>
      </c>
      <c r="E873" s="135">
        <v>125718</v>
      </c>
    </row>
    <row r="874" spans="1:5">
      <c r="A874" s="178">
        <v>2000</v>
      </c>
      <c r="B874" s="134" t="s">
        <v>213</v>
      </c>
      <c r="C874" s="134" t="s">
        <v>773</v>
      </c>
      <c r="D874" s="134" t="s">
        <v>778</v>
      </c>
      <c r="E874" s="135">
        <v>94883</v>
      </c>
    </row>
    <row r="875" spans="1:5">
      <c r="A875" s="178">
        <v>2001</v>
      </c>
      <c r="B875" s="134" t="s">
        <v>213</v>
      </c>
      <c r="C875" s="134" t="s">
        <v>773</v>
      </c>
      <c r="D875" s="134" t="s">
        <v>778</v>
      </c>
      <c r="E875" s="135">
        <v>63636</v>
      </c>
    </row>
    <row r="876" spans="1:5">
      <c r="A876" s="178">
        <v>2002</v>
      </c>
      <c r="B876" s="134" t="s">
        <v>213</v>
      </c>
      <c r="C876" s="134" t="s">
        <v>773</v>
      </c>
      <c r="D876" s="134" t="s">
        <v>778</v>
      </c>
      <c r="E876" s="135">
        <v>61580</v>
      </c>
    </row>
    <row r="877" spans="1:5">
      <c r="A877" s="178">
        <v>2003</v>
      </c>
      <c r="B877" s="134" t="s">
        <v>213</v>
      </c>
      <c r="C877" s="134" t="s">
        <v>773</v>
      </c>
      <c r="D877" s="134" t="s">
        <v>778</v>
      </c>
      <c r="E877" s="135">
        <v>64661</v>
      </c>
    </row>
    <row r="878" spans="1:5">
      <c r="A878" s="178">
        <v>2004</v>
      </c>
      <c r="B878" s="134" t="s">
        <v>213</v>
      </c>
      <c r="C878" s="134" t="s">
        <v>773</v>
      </c>
      <c r="D878" s="134" t="s">
        <v>778</v>
      </c>
      <c r="E878" s="135">
        <v>76571</v>
      </c>
    </row>
    <row r="879" spans="1:5">
      <c r="A879" s="178">
        <v>2005</v>
      </c>
      <c r="B879" s="134" t="s">
        <v>213</v>
      </c>
      <c r="C879" s="134" t="s">
        <v>773</v>
      </c>
      <c r="D879" s="134" t="s">
        <v>778</v>
      </c>
      <c r="E879" s="135">
        <v>80397</v>
      </c>
    </row>
    <row r="880" spans="1:5">
      <c r="A880" s="178">
        <v>2006</v>
      </c>
      <c r="B880" s="134" t="s">
        <v>213</v>
      </c>
      <c r="C880" s="134" t="s">
        <v>773</v>
      </c>
      <c r="D880" s="134" t="s">
        <v>778</v>
      </c>
      <c r="E880" s="135">
        <v>81432</v>
      </c>
    </row>
    <row r="881" spans="1:5">
      <c r="A881" s="178">
        <v>2007</v>
      </c>
      <c r="B881" s="134" t="s">
        <v>213</v>
      </c>
      <c r="C881" s="134" t="s">
        <v>773</v>
      </c>
      <c r="D881" s="134" t="s">
        <v>778</v>
      </c>
      <c r="E881" s="135">
        <v>81512</v>
      </c>
    </row>
    <row r="882" spans="1:5">
      <c r="A882" s="178">
        <v>2008</v>
      </c>
      <c r="B882" s="134" t="s">
        <v>213</v>
      </c>
      <c r="C882" s="134" t="s">
        <v>773</v>
      </c>
      <c r="D882" s="134" t="s">
        <v>778</v>
      </c>
      <c r="E882" s="135">
        <v>70886</v>
      </c>
    </row>
    <row r="883" spans="1:5">
      <c r="A883" s="178">
        <v>2009</v>
      </c>
      <c r="B883" s="134" t="s">
        <v>213</v>
      </c>
      <c r="C883" s="134" t="s">
        <v>773</v>
      </c>
      <c r="D883" s="134" t="s">
        <v>778</v>
      </c>
      <c r="E883" s="135">
        <v>67186</v>
      </c>
    </row>
    <row r="884" spans="1:5">
      <c r="A884" s="178">
        <v>2010</v>
      </c>
      <c r="B884" s="134" t="s">
        <v>213</v>
      </c>
      <c r="C884" s="134" t="s">
        <v>773</v>
      </c>
      <c r="D884" s="134" t="s">
        <v>778</v>
      </c>
      <c r="E884" s="135">
        <v>74367</v>
      </c>
    </row>
    <row r="885" spans="1:5">
      <c r="A885" s="178">
        <v>2011</v>
      </c>
      <c r="B885" s="134" t="s">
        <v>213</v>
      </c>
      <c r="C885" s="134" t="s">
        <v>773</v>
      </c>
      <c r="D885" s="134" t="s">
        <v>778</v>
      </c>
      <c r="E885" s="135">
        <v>71093.460000000006</v>
      </c>
    </row>
    <row r="886" spans="1:5">
      <c r="A886" s="178">
        <v>2012</v>
      </c>
      <c r="B886" s="134" t="s">
        <v>213</v>
      </c>
      <c r="C886" s="134" t="s">
        <v>773</v>
      </c>
      <c r="D886" s="134" t="s">
        <v>778</v>
      </c>
      <c r="E886" s="135">
        <v>63762</v>
      </c>
    </row>
    <row r="887" spans="1:5">
      <c r="A887" s="178">
        <v>2013</v>
      </c>
      <c r="B887" s="134" t="s">
        <v>213</v>
      </c>
      <c r="C887" s="134" t="s">
        <v>773</v>
      </c>
      <c r="D887" s="134" t="s">
        <v>778</v>
      </c>
      <c r="E887" s="135">
        <v>82346.78</v>
      </c>
    </row>
    <row r="888" spans="1:5">
      <c r="A888" s="178">
        <v>2014</v>
      </c>
      <c r="B888" s="134" t="s">
        <v>213</v>
      </c>
      <c r="C888" s="134" t="s">
        <v>773</v>
      </c>
      <c r="D888" s="134" t="s">
        <v>778</v>
      </c>
      <c r="E888" s="135">
        <v>93877</v>
      </c>
    </row>
    <row r="889" spans="1:5">
      <c r="A889" s="178">
        <v>2015</v>
      </c>
      <c r="B889" s="134" t="s">
        <v>213</v>
      </c>
      <c r="C889" s="134" t="s">
        <v>773</v>
      </c>
      <c r="D889" s="134" t="s">
        <v>778</v>
      </c>
      <c r="E889" s="135">
        <v>96275</v>
      </c>
    </row>
    <row r="890" spans="1:5">
      <c r="A890" s="178">
        <v>2016</v>
      </c>
      <c r="B890" s="134" t="s">
        <v>213</v>
      </c>
      <c r="C890" s="134" t="s">
        <v>773</v>
      </c>
      <c r="D890" s="134" t="s">
        <v>778</v>
      </c>
      <c r="E890" s="135">
        <v>87334</v>
      </c>
    </row>
    <row r="891" spans="1:5">
      <c r="A891" s="178">
        <v>2017</v>
      </c>
      <c r="B891" s="134" t="s">
        <v>213</v>
      </c>
      <c r="C891" s="134" t="s">
        <v>773</v>
      </c>
      <c r="D891" s="134" t="s">
        <v>778</v>
      </c>
      <c r="E891" s="135">
        <v>87784</v>
      </c>
    </row>
    <row r="892" spans="1:5">
      <c r="A892" s="178">
        <v>2018</v>
      </c>
      <c r="B892" s="134" t="s">
        <v>213</v>
      </c>
      <c r="C892" s="134" t="s">
        <v>773</v>
      </c>
      <c r="D892" s="134" t="s">
        <v>778</v>
      </c>
      <c r="E892" s="135">
        <v>78787</v>
      </c>
    </row>
    <row r="893" spans="1:5">
      <c r="A893" s="178">
        <v>2019</v>
      </c>
      <c r="B893" s="134" t="s">
        <v>213</v>
      </c>
      <c r="C893" s="134" t="s">
        <v>773</v>
      </c>
      <c r="D893" s="134" t="s">
        <v>778</v>
      </c>
      <c r="E893" s="135">
        <v>83394</v>
      </c>
    </row>
    <row r="894" spans="1:5">
      <c r="A894" s="178">
        <v>2020</v>
      </c>
      <c r="B894" s="134" t="s">
        <v>213</v>
      </c>
      <c r="C894" s="134" t="s">
        <v>773</v>
      </c>
      <c r="D894" s="134" t="s">
        <v>778</v>
      </c>
      <c r="E894" s="135">
        <v>56717</v>
      </c>
    </row>
    <row r="895" spans="1:5">
      <c r="A895" s="178">
        <v>2021</v>
      </c>
      <c r="B895" s="134" t="s">
        <v>213</v>
      </c>
      <c r="C895" s="134" t="s">
        <v>773</v>
      </c>
      <c r="D895" s="134" t="s">
        <v>778</v>
      </c>
      <c r="E895" s="135">
        <v>83621</v>
      </c>
    </row>
    <row r="896" spans="1:5">
      <c r="A896" s="178">
        <v>2022</v>
      </c>
      <c r="B896" s="134" t="s">
        <v>213</v>
      </c>
      <c r="C896" s="134" t="s">
        <v>773</v>
      </c>
      <c r="D896" s="134" t="s">
        <v>778</v>
      </c>
      <c r="E896" s="135">
        <v>79784</v>
      </c>
    </row>
    <row r="897" spans="1:5">
      <c r="A897" s="178">
        <v>2023</v>
      </c>
      <c r="B897" s="134" t="s">
        <v>213</v>
      </c>
      <c r="C897" s="134" t="s">
        <v>773</v>
      </c>
      <c r="D897" s="134" t="s">
        <v>778</v>
      </c>
      <c r="E897" s="135">
        <v>84029</v>
      </c>
    </row>
    <row r="898" spans="1:5">
      <c r="A898" s="178">
        <v>1995</v>
      </c>
      <c r="B898" s="134" t="s">
        <v>208</v>
      </c>
      <c r="C898" s="134" t="s">
        <v>773</v>
      </c>
      <c r="D898" s="134" t="s">
        <v>778</v>
      </c>
      <c r="E898" s="135">
        <v>847</v>
      </c>
    </row>
    <row r="899" spans="1:5">
      <c r="A899" s="178">
        <v>1996</v>
      </c>
      <c r="B899" s="134" t="s">
        <v>208</v>
      </c>
      <c r="C899" s="134" t="s">
        <v>773</v>
      </c>
      <c r="D899" s="134" t="s">
        <v>778</v>
      </c>
      <c r="E899" s="135">
        <v>1919</v>
      </c>
    </row>
    <row r="900" spans="1:5">
      <c r="A900" s="178">
        <v>1997</v>
      </c>
      <c r="B900" s="134" t="s">
        <v>208</v>
      </c>
      <c r="C900" s="134" t="s">
        <v>773</v>
      </c>
      <c r="D900" s="134" t="s">
        <v>778</v>
      </c>
      <c r="E900" s="135">
        <v>982</v>
      </c>
    </row>
    <row r="901" spans="1:5">
      <c r="A901" s="178">
        <v>1998</v>
      </c>
      <c r="B901" s="134" t="s">
        <v>208</v>
      </c>
      <c r="C901" s="134" t="s">
        <v>773</v>
      </c>
      <c r="D901" s="134" t="s">
        <v>778</v>
      </c>
      <c r="E901" s="135">
        <v>685</v>
      </c>
    </row>
    <row r="902" spans="1:5">
      <c r="A902" s="178">
        <v>2000</v>
      </c>
      <c r="B902" s="134" t="s">
        <v>208</v>
      </c>
      <c r="C902" s="134" t="s">
        <v>773</v>
      </c>
      <c r="D902" s="134" t="s">
        <v>778</v>
      </c>
      <c r="E902" s="135">
        <v>218</v>
      </c>
    </row>
    <row r="903" spans="1:5">
      <c r="A903" s="178">
        <v>2001</v>
      </c>
      <c r="B903" s="134" t="s">
        <v>208</v>
      </c>
      <c r="C903" s="134" t="s">
        <v>773</v>
      </c>
      <c r="D903" s="134" t="s">
        <v>778</v>
      </c>
      <c r="E903" s="135">
        <v>1</v>
      </c>
    </row>
    <row r="904" spans="1:5">
      <c r="A904" s="178">
        <v>2002</v>
      </c>
      <c r="B904" s="134" t="s">
        <v>208</v>
      </c>
      <c r="C904" s="134" t="s">
        <v>773</v>
      </c>
      <c r="D904" s="134" t="s">
        <v>778</v>
      </c>
      <c r="E904" s="135">
        <v>2</v>
      </c>
    </row>
    <row r="905" spans="1:5">
      <c r="A905" s="178">
        <v>2003</v>
      </c>
      <c r="B905" s="134" t="s">
        <v>208</v>
      </c>
      <c r="C905" s="134" t="s">
        <v>773</v>
      </c>
      <c r="D905" s="134" t="s">
        <v>778</v>
      </c>
      <c r="E905" s="135">
        <v>7079</v>
      </c>
    </row>
    <row r="906" spans="1:5">
      <c r="A906" s="178">
        <v>2004</v>
      </c>
      <c r="B906" s="134" t="s">
        <v>208</v>
      </c>
      <c r="C906" s="134" t="s">
        <v>773</v>
      </c>
      <c r="D906" s="134" t="s">
        <v>778</v>
      </c>
      <c r="E906" s="135">
        <v>3089</v>
      </c>
    </row>
    <row r="907" spans="1:5">
      <c r="A907" s="178">
        <v>2005</v>
      </c>
      <c r="B907" s="134" t="s">
        <v>208</v>
      </c>
      <c r="C907" s="134" t="s">
        <v>773</v>
      </c>
      <c r="D907" s="134" t="s">
        <v>778</v>
      </c>
      <c r="E907" s="135">
        <v>5344</v>
      </c>
    </row>
    <row r="908" spans="1:5">
      <c r="A908" s="178">
        <v>2006</v>
      </c>
      <c r="B908" s="134" t="s">
        <v>208</v>
      </c>
      <c r="C908" s="134" t="s">
        <v>773</v>
      </c>
      <c r="D908" s="134" t="s">
        <v>778</v>
      </c>
      <c r="E908" s="135">
        <v>6480</v>
      </c>
    </row>
    <row r="909" spans="1:5">
      <c r="A909" s="178">
        <v>2007</v>
      </c>
      <c r="B909" s="134" t="s">
        <v>208</v>
      </c>
      <c r="C909" s="134" t="s">
        <v>773</v>
      </c>
      <c r="D909" s="134" t="s">
        <v>778</v>
      </c>
      <c r="E909" s="135">
        <v>5017</v>
      </c>
    </row>
    <row r="910" spans="1:5">
      <c r="A910" s="178">
        <v>2008</v>
      </c>
      <c r="B910" s="134" t="s">
        <v>208</v>
      </c>
      <c r="C910" s="134" t="s">
        <v>773</v>
      </c>
      <c r="D910" s="134" t="s">
        <v>778</v>
      </c>
      <c r="E910" s="135">
        <v>5051</v>
      </c>
    </row>
    <row r="911" spans="1:5">
      <c r="A911" s="178">
        <v>2009</v>
      </c>
      <c r="B911" s="134" t="s">
        <v>208</v>
      </c>
      <c r="C911" s="134" t="s">
        <v>773</v>
      </c>
      <c r="D911" s="134" t="s">
        <v>778</v>
      </c>
      <c r="E911" s="135">
        <v>6960</v>
      </c>
    </row>
    <row r="912" spans="1:5">
      <c r="A912" s="178">
        <v>2010</v>
      </c>
      <c r="B912" s="134" t="s">
        <v>208</v>
      </c>
      <c r="C912" s="134" t="s">
        <v>773</v>
      </c>
      <c r="D912" s="134" t="s">
        <v>778</v>
      </c>
      <c r="E912" s="135">
        <v>991</v>
      </c>
    </row>
    <row r="913" spans="1:5">
      <c r="A913" s="178">
        <v>2011</v>
      </c>
      <c r="B913" s="134" t="s">
        <v>208</v>
      </c>
      <c r="C913" s="134" t="s">
        <v>773</v>
      </c>
      <c r="D913" s="134" t="s">
        <v>778</v>
      </c>
      <c r="E913" s="135">
        <v>3297.43</v>
      </c>
    </row>
    <row r="914" spans="1:5">
      <c r="A914" s="178">
        <v>2012</v>
      </c>
      <c r="B914" s="134" t="s">
        <v>208</v>
      </c>
      <c r="C914" s="134" t="s">
        <v>773</v>
      </c>
      <c r="D914" s="134" t="s">
        <v>778</v>
      </c>
      <c r="E914" s="135">
        <v>16441</v>
      </c>
    </row>
    <row r="915" spans="1:5">
      <c r="A915" s="178">
        <v>2013</v>
      </c>
      <c r="B915" s="134" t="s">
        <v>208</v>
      </c>
      <c r="C915" s="134" t="s">
        <v>773</v>
      </c>
      <c r="D915" s="134" t="s">
        <v>778</v>
      </c>
      <c r="E915" s="135">
        <v>15173.38</v>
      </c>
    </row>
    <row r="916" spans="1:5">
      <c r="A916" s="178">
        <v>2014</v>
      </c>
      <c r="B916" s="134" t="s">
        <v>208</v>
      </c>
      <c r="C916" s="134" t="s">
        <v>773</v>
      </c>
      <c r="D916" s="134" t="s">
        <v>778</v>
      </c>
      <c r="E916" s="135">
        <v>17345</v>
      </c>
    </row>
    <row r="917" spans="1:5">
      <c r="A917" s="178">
        <v>2015</v>
      </c>
      <c r="B917" s="134" t="s">
        <v>208</v>
      </c>
      <c r="C917" s="134" t="s">
        <v>773</v>
      </c>
      <c r="D917" s="134" t="s">
        <v>778</v>
      </c>
      <c r="E917" s="135">
        <v>13454</v>
      </c>
    </row>
    <row r="918" spans="1:5">
      <c r="A918" s="178">
        <v>2016</v>
      </c>
      <c r="B918" s="134" t="s">
        <v>208</v>
      </c>
      <c r="C918" s="134" t="s">
        <v>773</v>
      </c>
      <c r="D918" s="134" t="s">
        <v>778</v>
      </c>
      <c r="E918" s="135">
        <v>11419</v>
      </c>
    </row>
    <row r="919" spans="1:5">
      <c r="A919" s="178">
        <v>2017</v>
      </c>
      <c r="B919" s="134" t="s">
        <v>208</v>
      </c>
      <c r="C919" s="134" t="s">
        <v>773</v>
      </c>
      <c r="D919" s="134" t="s">
        <v>778</v>
      </c>
      <c r="E919" s="135">
        <v>15225</v>
      </c>
    </row>
    <row r="920" spans="1:5">
      <c r="A920" s="178">
        <v>2018</v>
      </c>
      <c r="B920" s="134" t="s">
        <v>208</v>
      </c>
      <c r="C920" s="134" t="s">
        <v>773</v>
      </c>
      <c r="D920" s="134" t="s">
        <v>778</v>
      </c>
      <c r="E920" s="135">
        <v>16554</v>
      </c>
    </row>
    <row r="921" spans="1:5">
      <c r="A921" s="178">
        <v>2019</v>
      </c>
      <c r="B921" s="134" t="s">
        <v>208</v>
      </c>
      <c r="C921" s="134" t="s">
        <v>773</v>
      </c>
      <c r="D921" s="134" t="s">
        <v>778</v>
      </c>
      <c r="E921" s="135">
        <v>16978</v>
      </c>
    </row>
    <row r="922" spans="1:5">
      <c r="A922" s="178">
        <v>2020</v>
      </c>
      <c r="B922" s="134" t="s">
        <v>208</v>
      </c>
      <c r="C922" s="134" t="s">
        <v>773</v>
      </c>
      <c r="D922" s="134" t="s">
        <v>778</v>
      </c>
      <c r="E922" s="135">
        <v>15559</v>
      </c>
    </row>
    <row r="923" spans="1:5">
      <c r="A923" s="178">
        <v>2021</v>
      </c>
      <c r="B923" s="134" t="s">
        <v>208</v>
      </c>
      <c r="C923" s="134" t="s">
        <v>773</v>
      </c>
      <c r="D923" s="134" t="s">
        <v>778</v>
      </c>
      <c r="E923" s="135">
        <v>12388</v>
      </c>
    </row>
    <row r="924" spans="1:5">
      <c r="A924" s="178">
        <v>2022</v>
      </c>
      <c r="B924" s="134" t="s">
        <v>208</v>
      </c>
      <c r="C924" s="134" t="s">
        <v>773</v>
      </c>
      <c r="D924" s="134" t="s">
        <v>778</v>
      </c>
      <c r="E924" s="135">
        <v>9715</v>
      </c>
    </row>
    <row r="925" spans="1:5">
      <c r="A925" s="178">
        <v>2023</v>
      </c>
      <c r="B925" s="134" t="s">
        <v>208</v>
      </c>
      <c r="C925" s="134" t="s">
        <v>773</v>
      </c>
      <c r="D925" s="134" t="s">
        <v>778</v>
      </c>
      <c r="E925" s="135">
        <v>8205</v>
      </c>
    </row>
    <row r="926" spans="1:5">
      <c r="A926" s="178">
        <v>1990</v>
      </c>
      <c r="B926" s="134" t="s">
        <v>218</v>
      </c>
      <c r="C926" s="134" t="s">
        <v>773</v>
      </c>
      <c r="D926" s="134" t="s">
        <v>778</v>
      </c>
      <c r="E926" s="135">
        <v>333132</v>
      </c>
    </row>
    <row r="927" spans="1:5">
      <c r="A927" s="178">
        <v>1991</v>
      </c>
      <c r="B927" s="134" t="s">
        <v>218</v>
      </c>
      <c r="C927" s="134" t="s">
        <v>773</v>
      </c>
      <c r="D927" s="134" t="s">
        <v>778</v>
      </c>
      <c r="E927" s="135">
        <v>330029</v>
      </c>
    </row>
    <row r="928" spans="1:5">
      <c r="A928" s="178">
        <v>1992</v>
      </c>
      <c r="B928" s="134" t="s">
        <v>218</v>
      </c>
      <c r="C928" s="134" t="s">
        <v>773</v>
      </c>
      <c r="D928" s="134" t="s">
        <v>778</v>
      </c>
      <c r="E928" s="135">
        <v>340652</v>
      </c>
    </row>
    <row r="929" spans="1:5">
      <c r="A929" s="178">
        <v>1993</v>
      </c>
      <c r="B929" s="134" t="s">
        <v>218</v>
      </c>
      <c r="C929" s="134" t="s">
        <v>773</v>
      </c>
      <c r="D929" s="134" t="s">
        <v>778</v>
      </c>
      <c r="E929" s="135">
        <v>368232</v>
      </c>
    </row>
    <row r="930" spans="1:5">
      <c r="A930" s="178">
        <v>1994</v>
      </c>
      <c r="B930" s="134" t="s">
        <v>218</v>
      </c>
      <c r="C930" s="134" t="s">
        <v>773</v>
      </c>
      <c r="D930" s="134" t="s">
        <v>778</v>
      </c>
      <c r="E930" s="135">
        <v>388273</v>
      </c>
    </row>
    <row r="931" spans="1:5">
      <c r="A931" s="178">
        <v>1995</v>
      </c>
      <c r="B931" s="134" t="s">
        <v>218</v>
      </c>
      <c r="C931" s="134" t="s">
        <v>773</v>
      </c>
      <c r="D931" s="134" t="s">
        <v>778</v>
      </c>
      <c r="E931" s="135">
        <v>74760</v>
      </c>
    </row>
    <row r="932" spans="1:5">
      <c r="A932" s="178">
        <v>1996</v>
      </c>
      <c r="B932" s="134" t="s">
        <v>218</v>
      </c>
      <c r="C932" s="134" t="s">
        <v>773</v>
      </c>
      <c r="D932" s="134" t="s">
        <v>778</v>
      </c>
      <c r="E932" s="135">
        <v>82732</v>
      </c>
    </row>
    <row r="933" spans="1:5">
      <c r="A933" s="178">
        <v>1997</v>
      </c>
      <c r="B933" s="134" t="s">
        <v>218</v>
      </c>
      <c r="C933" s="134" t="s">
        <v>773</v>
      </c>
      <c r="D933" s="134" t="s">
        <v>778</v>
      </c>
      <c r="E933" s="135">
        <v>88899</v>
      </c>
    </row>
    <row r="934" spans="1:5">
      <c r="A934" s="178">
        <v>1998</v>
      </c>
      <c r="B934" s="134" t="s">
        <v>218</v>
      </c>
      <c r="C934" s="134" t="s">
        <v>773</v>
      </c>
      <c r="D934" s="134" t="s">
        <v>778</v>
      </c>
      <c r="E934" s="135">
        <v>94345</v>
      </c>
    </row>
    <row r="935" spans="1:5">
      <c r="A935" s="178">
        <v>1999</v>
      </c>
      <c r="B935" s="134" t="s">
        <v>218</v>
      </c>
      <c r="C935" s="134" t="s">
        <v>773</v>
      </c>
      <c r="D935" s="134" t="s">
        <v>778</v>
      </c>
      <c r="E935" s="135">
        <v>74465</v>
      </c>
    </row>
    <row r="936" spans="1:5">
      <c r="A936" s="178">
        <v>2000</v>
      </c>
      <c r="B936" s="134" t="s">
        <v>218</v>
      </c>
      <c r="C936" s="134" t="s">
        <v>773</v>
      </c>
      <c r="D936" s="134" t="s">
        <v>778</v>
      </c>
      <c r="E936" s="135">
        <v>126174</v>
      </c>
    </row>
    <row r="937" spans="1:5">
      <c r="A937" s="178">
        <v>2001</v>
      </c>
      <c r="B937" s="134" t="s">
        <v>218</v>
      </c>
      <c r="C937" s="134" t="s">
        <v>773</v>
      </c>
      <c r="D937" s="134" t="s">
        <v>778</v>
      </c>
      <c r="E937" s="135">
        <v>95829</v>
      </c>
    </row>
    <row r="938" spans="1:5">
      <c r="A938" s="178">
        <v>2002</v>
      </c>
      <c r="B938" s="134" t="s">
        <v>218</v>
      </c>
      <c r="C938" s="134" t="s">
        <v>773</v>
      </c>
      <c r="D938" s="134" t="s">
        <v>778</v>
      </c>
      <c r="E938" s="135">
        <v>245687</v>
      </c>
    </row>
    <row r="939" spans="1:5">
      <c r="A939" s="178">
        <v>2003</v>
      </c>
      <c r="B939" s="134" t="s">
        <v>218</v>
      </c>
      <c r="C939" s="134" t="s">
        <v>773</v>
      </c>
      <c r="D939" s="134" t="s">
        <v>778</v>
      </c>
      <c r="E939" s="135">
        <v>359724</v>
      </c>
    </row>
    <row r="940" spans="1:5">
      <c r="A940" s="178">
        <v>2004</v>
      </c>
      <c r="B940" s="134" t="s">
        <v>218</v>
      </c>
      <c r="C940" s="134" t="s">
        <v>773</v>
      </c>
      <c r="D940" s="134" t="s">
        <v>778</v>
      </c>
      <c r="E940" s="135">
        <v>251780</v>
      </c>
    </row>
    <row r="941" spans="1:5">
      <c r="A941" s="178">
        <v>2005</v>
      </c>
      <c r="B941" s="134" t="s">
        <v>218</v>
      </c>
      <c r="C941" s="134" t="s">
        <v>773</v>
      </c>
      <c r="D941" s="134" t="s">
        <v>778</v>
      </c>
      <c r="E941" s="135">
        <v>246705</v>
      </c>
    </row>
    <row r="942" spans="1:5">
      <c r="A942" s="178">
        <v>2006</v>
      </c>
      <c r="B942" s="134" t="s">
        <v>218</v>
      </c>
      <c r="C942" s="134" t="s">
        <v>773</v>
      </c>
      <c r="D942" s="134" t="s">
        <v>778</v>
      </c>
      <c r="E942" s="135">
        <v>255701</v>
      </c>
    </row>
    <row r="943" spans="1:5">
      <c r="A943" s="178">
        <v>2007</v>
      </c>
      <c r="B943" s="134" t="s">
        <v>218</v>
      </c>
      <c r="C943" s="134" t="s">
        <v>773</v>
      </c>
      <c r="D943" s="134" t="s">
        <v>778</v>
      </c>
      <c r="E943" s="135">
        <v>367065</v>
      </c>
    </row>
    <row r="944" spans="1:5">
      <c r="A944" s="178">
        <v>2008</v>
      </c>
      <c r="B944" s="134" t="s">
        <v>218</v>
      </c>
      <c r="C944" s="134" t="s">
        <v>773</v>
      </c>
      <c r="D944" s="134" t="s">
        <v>778</v>
      </c>
      <c r="E944" s="135">
        <v>438473</v>
      </c>
    </row>
    <row r="945" spans="1:5">
      <c r="A945" s="178">
        <v>2009</v>
      </c>
      <c r="B945" s="134" t="s">
        <v>218</v>
      </c>
      <c r="C945" s="134" t="s">
        <v>773</v>
      </c>
      <c r="D945" s="134" t="s">
        <v>778</v>
      </c>
      <c r="E945" s="135">
        <v>429075</v>
      </c>
    </row>
    <row r="946" spans="1:5">
      <c r="A946" s="178">
        <v>2010</v>
      </c>
      <c r="B946" s="134" t="s">
        <v>218</v>
      </c>
      <c r="C946" s="134" t="s">
        <v>773</v>
      </c>
      <c r="D946" s="134" t="s">
        <v>778</v>
      </c>
      <c r="E946" s="135">
        <v>545136</v>
      </c>
    </row>
    <row r="947" spans="1:5">
      <c r="A947" s="178">
        <v>2011</v>
      </c>
      <c r="B947" s="134" t="s">
        <v>218</v>
      </c>
      <c r="C947" s="134" t="s">
        <v>773</v>
      </c>
      <c r="D947" s="134" t="s">
        <v>778</v>
      </c>
      <c r="E947" s="135">
        <v>678126.72</v>
      </c>
    </row>
    <row r="948" spans="1:5">
      <c r="A948" s="178">
        <v>2012</v>
      </c>
      <c r="B948" s="134" t="s">
        <v>218</v>
      </c>
      <c r="C948" s="134" t="s">
        <v>773</v>
      </c>
      <c r="D948" s="134" t="s">
        <v>778</v>
      </c>
      <c r="E948" s="135">
        <v>700275</v>
      </c>
    </row>
    <row r="949" spans="1:5">
      <c r="A949" s="178">
        <v>2013</v>
      </c>
      <c r="B949" s="134" t="s">
        <v>218</v>
      </c>
      <c r="C949" s="134" t="s">
        <v>773</v>
      </c>
      <c r="D949" s="134" t="s">
        <v>778</v>
      </c>
      <c r="E949" s="135">
        <v>730229.57</v>
      </c>
    </row>
    <row r="950" spans="1:5">
      <c r="A950" s="178">
        <v>2014</v>
      </c>
      <c r="B950" s="134" t="s">
        <v>218</v>
      </c>
      <c r="C950" s="134" t="s">
        <v>773</v>
      </c>
      <c r="D950" s="134" t="s">
        <v>778</v>
      </c>
      <c r="E950" s="135">
        <v>733454</v>
      </c>
    </row>
    <row r="951" spans="1:5">
      <c r="A951" s="178">
        <v>2015</v>
      </c>
      <c r="B951" s="134" t="s">
        <v>218</v>
      </c>
      <c r="C951" s="134" t="s">
        <v>773</v>
      </c>
      <c r="D951" s="134" t="s">
        <v>778</v>
      </c>
      <c r="E951" s="135">
        <v>783645</v>
      </c>
    </row>
    <row r="952" spans="1:5">
      <c r="A952" s="178">
        <v>2016</v>
      </c>
      <c r="B952" s="134" t="s">
        <v>218</v>
      </c>
      <c r="C952" s="134" t="s">
        <v>773</v>
      </c>
      <c r="D952" s="134" t="s">
        <v>778</v>
      </c>
      <c r="E952" s="135">
        <v>735042</v>
      </c>
    </row>
    <row r="953" spans="1:5">
      <c r="A953" s="178">
        <v>2017</v>
      </c>
      <c r="B953" s="134" t="s">
        <v>218</v>
      </c>
      <c r="C953" s="134" t="s">
        <v>773</v>
      </c>
      <c r="D953" s="134" t="s">
        <v>778</v>
      </c>
      <c r="E953" s="135">
        <v>668607</v>
      </c>
    </row>
    <row r="954" spans="1:5">
      <c r="A954" s="178">
        <v>2018</v>
      </c>
      <c r="B954" s="134" t="s">
        <v>218</v>
      </c>
      <c r="C954" s="134" t="s">
        <v>773</v>
      </c>
      <c r="D954" s="134" t="s">
        <v>778</v>
      </c>
      <c r="E954" s="135">
        <v>585208</v>
      </c>
    </row>
    <row r="955" spans="1:5">
      <c r="A955" s="178">
        <v>2019</v>
      </c>
      <c r="B955" s="134" t="s">
        <v>218</v>
      </c>
      <c r="C955" s="134" t="s">
        <v>773</v>
      </c>
      <c r="D955" s="134" t="s">
        <v>778</v>
      </c>
      <c r="E955" s="135">
        <v>419163</v>
      </c>
    </row>
    <row r="956" spans="1:5">
      <c r="A956" s="178">
        <v>2020</v>
      </c>
      <c r="B956" s="134" t="s">
        <v>218</v>
      </c>
      <c r="C956" s="134" t="s">
        <v>773</v>
      </c>
      <c r="D956" s="134" t="s">
        <v>778</v>
      </c>
      <c r="E956" s="135">
        <v>440558</v>
      </c>
    </row>
    <row r="957" spans="1:5">
      <c r="A957" s="178">
        <v>2021</v>
      </c>
      <c r="B957" s="134" t="s">
        <v>218</v>
      </c>
      <c r="C957" s="134" t="s">
        <v>773</v>
      </c>
      <c r="D957" s="134" t="s">
        <v>778</v>
      </c>
      <c r="E957" s="135">
        <v>342069</v>
      </c>
    </row>
    <row r="958" spans="1:5">
      <c r="A958" s="178">
        <v>2022</v>
      </c>
      <c r="B958" s="134" t="s">
        <v>218</v>
      </c>
      <c r="C958" s="134" t="s">
        <v>773</v>
      </c>
      <c r="D958" s="134" t="s">
        <v>778</v>
      </c>
      <c r="E958" s="135">
        <v>321919</v>
      </c>
    </row>
    <row r="959" spans="1:5">
      <c r="A959" s="178">
        <v>2023</v>
      </c>
      <c r="B959" s="134" t="s">
        <v>218</v>
      </c>
      <c r="C959" s="134" t="s">
        <v>773</v>
      </c>
      <c r="D959" s="134" t="s">
        <v>778</v>
      </c>
      <c r="E959" s="135">
        <v>177484</v>
      </c>
    </row>
    <row r="960" spans="1:5">
      <c r="A960" s="178">
        <v>1990</v>
      </c>
      <c r="B960" s="134" t="s">
        <v>343</v>
      </c>
      <c r="C960" s="134" t="s">
        <v>773</v>
      </c>
      <c r="D960" s="134" t="s">
        <v>779</v>
      </c>
      <c r="E960" s="135">
        <v>269476</v>
      </c>
    </row>
    <row r="961" spans="1:5">
      <c r="A961" s="178">
        <v>1991</v>
      </c>
      <c r="B961" s="134" t="s">
        <v>343</v>
      </c>
      <c r="C961" s="134" t="s">
        <v>773</v>
      </c>
      <c r="D961" s="134" t="s">
        <v>779</v>
      </c>
      <c r="E961" s="135">
        <v>293206</v>
      </c>
    </row>
    <row r="962" spans="1:5">
      <c r="A962" s="178">
        <v>1992</v>
      </c>
      <c r="B962" s="134" t="s">
        <v>343</v>
      </c>
      <c r="C962" s="134" t="s">
        <v>773</v>
      </c>
      <c r="D962" s="134" t="s">
        <v>779</v>
      </c>
      <c r="E962" s="135">
        <v>328720</v>
      </c>
    </row>
    <row r="963" spans="1:5">
      <c r="A963" s="178">
        <v>1993</v>
      </c>
      <c r="B963" s="134" t="s">
        <v>343</v>
      </c>
      <c r="C963" s="134" t="s">
        <v>773</v>
      </c>
      <c r="D963" s="134" t="s">
        <v>779</v>
      </c>
      <c r="E963" s="135">
        <v>338105</v>
      </c>
    </row>
    <row r="964" spans="1:5">
      <c r="A964" s="178">
        <v>1994</v>
      </c>
      <c r="B964" s="134" t="s">
        <v>343</v>
      </c>
      <c r="C964" s="134" t="s">
        <v>773</v>
      </c>
      <c r="D964" s="134" t="s">
        <v>779</v>
      </c>
      <c r="E964" s="135">
        <v>328383</v>
      </c>
    </row>
    <row r="965" spans="1:5">
      <c r="A965" s="178">
        <v>1995</v>
      </c>
      <c r="B965" s="134" t="s">
        <v>343</v>
      </c>
      <c r="C965" s="134" t="s">
        <v>773</v>
      </c>
      <c r="D965" s="134" t="s">
        <v>779</v>
      </c>
      <c r="E965" s="135">
        <v>347027</v>
      </c>
    </row>
    <row r="966" spans="1:5">
      <c r="A966" s="178">
        <v>1996</v>
      </c>
      <c r="B966" s="134" t="s">
        <v>343</v>
      </c>
      <c r="C966" s="134" t="s">
        <v>773</v>
      </c>
      <c r="D966" s="134" t="s">
        <v>779</v>
      </c>
      <c r="E966" s="135">
        <v>307056</v>
      </c>
    </row>
    <row r="967" spans="1:5">
      <c r="A967" s="178">
        <v>1997</v>
      </c>
      <c r="B967" s="134" t="s">
        <v>343</v>
      </c>
      <c r="C967" s="134" t="s">
        <v>773</v>
      </c>
      <c r="D967" s="134" t="s">
        <v>779</v>
      </c>
      <c r="E967" s="135">
        <v>283878</v>
      </c>
    </row>
    <row r="968" spans="1:5">
      <c r="A968" s="178">
        <v>1998</v>
      </c>
      <c r="B968" s="134" t="s">
        <v>343</v>
      </c>
      <c r="C968" s="134" t="s">
        <v>773</v>
      </c>
      <c r="D968" s="134" t="s">
        <v>779</v>
      </c>
      <c r="E968" s="135">
        <v>268002</v>
      </c>
    </row>
    <row r="969" spans="1:5">
      <c r="A969" s="178">
        <v>1999</v>
      </c>
      <c r="B969" s="134" t="s">
        <v>343</v>
      </c>
      <c r="C969" s="134" t="s">
        <v>773</v>
      </c>
      <c r="D969" s="134" t="s">
        <v>779</v>
      </c>
      <c r="E969" s="135">
        <v>288151</v>
      </c>
    </row>
    <row r="970" spans="1:5">
      <c r="A970" s="178">
        <v>2000</v>
      </c>
      <c r="B970" s="134" t="s">
        <v>343</v>
      </c>
      <c r="C970" s="134" t="s">
        <v>773</v>
      </c>
      <c r="D970" s="134" t="s">
        <v>779</v>
      </c>
      <c r="E970" s="135">
        <v>230143</v>
      </c>
    </row>
    <row r="971" spans="1:5">
      <c r="A971" s="178">
        <v>2001</v>
      </c>
      <c r="B971" s="134" t="s">
        <v>343</v>
      </c>
      <c r="C971" s="134" t="s">
        <v>773</v>
      </c>
      <c r="D971" s="134" t="s">
        <v>779</v>
      </c>
      <c r="E971" s="135">
        <v>189147</v>
      </c>
    </row>
    <row r="972" spans="1:5">
      <c r="A972" s="178">
        <v>2002</v>
      </c>
      <c r="B972" s="134" t="s">
        <v>343</v>
      </c>
      <c r="C972" s="134" t="s">
        <v>773</v>
      </c>
      <c r="D972" s="134" t="s">
        <v>779</v>
      </c>
      <c r="E972" s="135">
        <v>112541</v>
      </c>
    </row>
    <row r="973" spans="1:5">
      <c r="A973" s="178">
        <v>2003</v>
      </c>
      <c r="B973" s="134" t="s">
        <v>343</v>
      </c>
      <c r="C973" s="134" t="s">
        <v>773</v>
      </c>
      <c r="D973" s="134" t="s">
        <v>779</v>
      </c>
      <c r="E973" s="135">
        <v>170368</v>
      </c>
    </row>
    <row r="974" spans="1:5">
      <c r="A974" s="178">
        <v>2004</v>
      </c>
      <c r="B974" s="134" t="s">
        <v>343</v>
      </c>
      <c r="C974" s="134" t="s">
        <v>773</v>
      </c>
      <c r="D974" s="134" t="s">
        <v>779</v>
      </c>
      <c r="E974" s="135">
        <v>181942</v>
      </c>
    </row>
    <row r="975" spans="1:5">
      <c r="A975" s="178">
        <v>2005</v>
      </c>
      <c r="B975" s="134" t="s">
        <v>343</v>
      </c>
      <c r="C975" s="134" t="s">
        <v>773</v>
      </c>
      <c r="D975" s="134" t="s">
        <v>779</v>
      </c>
      <c r="E975" s="135">
        <v>106864</v>
      </c>
    </row>
    <row r="976" spans="1:5">
      <c r="A976" s="178">
        <v>2006</v>
      </c>
      <c r="B976" s="134" t="s">
        <v>343</v>
      </c>
      <c r="C976" s="134" t="s">
        <v>773</v>
      </c>
      <c r="D976" s="134" t="s">
        <v>779</v>
      </c>
      <c r="E976" s="135">
        <v>131109</v>
      </c>
    </row>
    <row r="977" spans="1:5">
      <c r="A977" s="178">
        <v>2007</v>
      </c>
      <c r="B977" s="134" t="s">
        <v>343</v>
      </c>
      <c r="C977" s="134" t="s">
        <v>773</v>
      </c>
      <c r="D977" s="134" t="s">
        <v>779</v>
      </c>
      <c r="E977" s="135">
        <v>178368</v>
      </c>
    </row>
    <row r="978" spans="1:5">
      <c r="A978" s="178">
        <v>2008</v>
      </c>
      <c r="B978" s="134" t="s">
        <v>343</v>
      </c>
      <c r="C978" s="134" t="s">
        <v>773</v>
      </c>
      <c r="D978" s="134" t="s">
        <v>779</v>
      </c>
      <c r="E978" s="135">
        <v>203739</v>
      </c>
    </row>
    <row r="979" spans="1:5">
      <c r="A979" s="178">
        <v>2009</v>
      </c>
      <c r="B979" s="134" t="s">
        <v>343</v>
      </c>
      <c r="C979" s="134" t="s">
        <v>773</v>
      </c>
      <c r="D979" s="134" t="s">
        <v>779</v>
      </c>
      <c r="E979" s="135">
        <v>134728</v>
      </c>
    </row>
    <row r="980" spans="1:5">
      <c r="A980" s="178">
        <v>2010</v>
      </c>
      <c r="B980" s="134" t="s">
        <v>343</v>
      </c>
      <c r="C980" s="134" t="s">
        <v>773</v>
      </c>
      <c r="D980" s="134" t="s">
        <v>779</v>
      </c>
      <c r="E980" s="135">
        <v>276725</v>
      </c>
    </row>
    <row r="981" spans="1:5">
      <c r="A981" s="178">
        <v>2011</v>
      </c>
      <c r="B981" s="134" t="s">
        <v>343</v>
      </c>
      <c r="C981" s="134" t="s">
        <v>773</v>
      </c>
      <c r="D981" s="134" t="s">
        <v>779</v>
      </c>
      <c r="E981" s="135">
        <v>291534.09999999998</v>
      </c>
    </row>
    <row r="982" spans="1:5">
      <c r="A982" s="178">
        <v>2012</v>
      </c>
      <c r="B982" s="134" t="s">
        <v>343</v>
      </c>
      <c r="C982" s="134" t="s">
        <v>773</v>
      </c>
      <c r="D982" s="134" t="s">
        <v>779</v>
      </c>
      <c r="E982" s="135">
        <v>177652</v>
      </c>
    </row>
    <row r="983" spans="1:5">
      <c r="A983" s="178">
        <v>2013</v>
      </c>
      <c r="B983" s="134" t="s">
        <v>343</v>
      </c>
      <c r="C983" s="134" t="s">
        <v>773</v>
      </c>
      <c r="D983" s="134" t="s">
        <v>779</v>
      </c>
      <c r="E983" s="135">
        <v>267735.55</v>
      </c>
    </row>
    <row r="984" spans="1:5">
      <c r="A984" s="178">
        <v>2014</v>
      </c>
      <c r="B984" s="134" t="s">
        <v>343</v>
      </c>
      <c r="C984" s="134" t="s">
        <v>773</v>
      </c>
      <c r="D984" s="134" t="s">
        <v>779</v>
      </c>
      <c r="E984" s="135">
        <v>180403</v>
      </c>
    </row>
    <row r="985" spans="1:5">
      <c r="A985" s="178">
        <v>2015</v>
      </c>
      <c r="B985" s="134" t="s">
        <v>343</v>
      </c>
      <c r="C985" s="134" t="s">
        <v>773</v>
      </c>
      <c r="D985" s="134" t="s">
        <v>779</v>
      </c>
      <c r="E985" s="135">
        <v>35862</v>
      </c>
    </row>
    <row r="986" spans="1:5">
      <c r="A986" s="178">
        <v>2016</v>
      </c>
      <c r="B986" s="134" t="s">
        <v>343</v>
      </c>
      <c r="C986" s="134" t="s">
        <v>773</v>
      </c>
      <c r="D986" s="134" t="s">
        <v>779</v>
      </c>
      <c r="E986" s="135">
        <v>24053</v>
      </c>
    </row>
    <row r="987" spans="1:5">
      <c r="A987" s="178">
        <v>2017</v>
      </c>
      <c r="B987" s="134" t="s">
        <v>343</v>
      </c>
      <c r="C987" s="134" t="s">
        <v>773</v>
      </c>
      <c r="D987" s="134" t="s">
        <v>779</v>
      </c>
      <c r="E987" s="135">
        <v>8830</v>
      </c>
    </row>
    <row r="988" spans="1:5">
      <c r="A988" s="178">
        <v>2018</v>
      </c>
      <c r="B988" s="134" t="s">
        <v>343</v>
      </c>
      <c r="C988" s="134" t="s">
        <v>773</v>
      </c>
      <c r="D988" s="134" t="s">
        <v>779</v>
      </c>
      <c r="E988" s="135">
        <v>4804</v>
      </c>
    </row>
    <row r="989" spans="1:5">
      <c r="A989" s="178">
        <v>2019</v>
      </c>
      <c r="B989" s="134" t="s">
        <v>343</v>
      </c>
      <c r="C989" s="134" t="s">
        <v>773</v>
      </c>
      <c r="D989" s="134" t="s">
        <v>779</v>
      </c>
      <c r="E989" s="135">
        <v>2657</v>
      </c>
    </row>
    <row r="990" spans="1:5">
      <c r="A990" s="178">
        <v>2020</v>
      </c>
      <c r="B990" s="134" t="s">
        <v>343</v>
      </c>
      <c r="C990" s="134" t="s">
        <v>773</v>
      </c>
      <c r="D990" s="134" t="s">
        <v>779</v>
      </c>
      <c r="E990" s="135">
        <v>410</v>
      </c>
    </row>
    <row r="991" spans="1:5">
      <c r="A991" s="178">
        <v>2021</v>
      </c>
      <c r="B991" s="134" t="s">
        <v>343</v>
      </c>
      <c r="C991" s="134" t="s">
        <v>773</v>
      </c>
      <c r="D991" s="134" t="s">
        <v>779</v>
      </c>
      <c r="E991" s="135">
        <v>65</v>
      </c>
    </row>
    <row r="992" spans="1:5">
      <c r="A992" s="178">
        <v>2022</v>
      </c>
      <c r="B992" s="134" t="s">
        <v>343</v>
      </c>
      <c r="C992" s="134" t="s">
        <v>773</v>
      </c>
      <c r="D992" s="134" t="s">
        <v>779</v>
      </c>
      <c r="E992" s="135">
        <v>4</v>
      </c>
    </row>
    <row r="993" spans="1:5">
      <c r="A993" s="178">
        <v>2023</v>
      </c>
      <c r="B993" s="134" t="s">
        <v>343</v>
      </c>
      <c r="C993" s="134" t="s">
        <v>773</v>
      </c>
      <c r="D993" s="134" t="s">
        <v>779</v>
      </c>
      <c r="E993" s="135">
        <v>32</v>
      </c>
    </row>
    <row r="994" spans="1:5">
      <c r="A994" s="178">
        <v>1997</v>
      </c>
      <c r="B994" s="134" t="s">
        <v>342</v>
      </c>
      <c r="C994" s="134" t="s">
        <v>773</v>
      </c>
      <c r="D994" s="134" t="s">
        <v>779</v>
      </c>
      <c r="E994" s="135">
        <v>265</v>
      </c>
    </row>
    <row r="995" spans="1:5">
      <c r="A995" s="178">
        <v>1998</v>
      </c>
      <c r="B995" s="134" t="s">
        <v>342</v>
      </c>
      <c r="C995" s="134" t="s">
        <v>773</v>
      </c>
      <c r="D995" s="134" t="s">
        <v>779</v>
      </c>
      <c r="E995" s="135">
        <v>185</v>
      </c>
    </row>
    <row r="996" spans="1:5">
      <c r="A996" s="178">
        <v>1999</v>
      </c>
      <c r="B996" s="134" t="s">
        <v>342</v>
      </c>
      <c r="C996" s="134" t="s">
        <v>773</v>
      </c>
      <c r="D996" s="134" t="s">
        <v>779</v>
      </c>
      <c r="E996" s="135">
        <v>147</v>
      </c>
    </row>
    <row r="997" spans="1:5">
      <c r="A997" s="178">
        <v>1990</v>
      </c>
      <c r="B997" s="134" t="s">
        <v>213</v>
      </c>
      <c r="C997" s="134" t="s">
        <v>773</v>
      </c>
      <c r="D997" s="134" t="s">
        <v>779</v>
      </c>
      <c r="E997" s="135">
        <v>440700</v>
      </c>
    </row>
    <row r="998" spans="1:5">
      <c r="A998" s="178">
        <v>1991</v>
      </c>
      <c r="B998" s="134" t="s">
        <v>213</v>
      </c>
      <c r="C998" s="134" t="s">
        <v>773</v>
      </c>
      <c r="D998" s="134" t="s">
        <v>779</v>
      </c>
      <c r="E998" s="135">
        <v>955600</v>
      </c>
    </row>
    <row r="999" spans="1:5">
      <c r="A999" s="178">
        <v>1992</v>
      </c>
      <c r="B999" s="134" t="s">
        <v>213</v>
      </c>
      <c r="C999" s="134" t="s">
        <v>773</v>
      </c>
      <c r="D999" s="134" t="s">
        <v>779</v>
      </c>
      <c r="E999" s="135">
        <v>1162816</v>
      </c>
    </row>
    <row r="1000" spans="1:5">
      <c r="A1000" s="178">
        <v>1993</v>
      </c>
      <c r="B1000" s="134" t="s">
        <v>213</v>
      </c>
      <c r="C1000" s="134" t="s">
        <v>773</v>
      </c>
      <c r="D1000" s="134" t="s">
        <v>779</v>
      </c>
      <c r="E1000" s="135">
        <v>700587</v>
      </c>
    </row>
    <row r="1001" spans="1:5">
      <c r="A1001" s="178">
        <v>1994</v>
      </c>
      <c r="B1001" s="134" t="s">
        <v>213</v>
      </c>
      <c r="C1001" s="134" t="s">
        <v>773</v>
      </c>
      <c r="D1001" s="134" t="s">
        <v>779</v>
      </c>
      <c r="E1001" s="135">
        <v>1335124</v>
      </c>
    </row>
    <row r="1002" spans="1:5">
      <c r="A1002" s="178">
        <v>1995</v>
      </c>
      <c r="B1002" s="134" t="s">
        <v>213</v>
      </c>
      <c r="C1002" s="134" t="s">
        <v>773</v>
      </c>
      <c r="D1002" s="134" t="s">
        <v>779</v>
      </c>
      <c r="E1002" s="135">
        <v>982181</v>
      </c>
    </row>
    <row r="1003" spans="1:5">
      <c r="A1003" s="178">
        <v>1996</v>
      </c>
      <c r="B1003" s="134" t="s">
        <v>213</v>
      </c>
      <c r="C1003" s="134" t="s">
        <v>773</v>
      </c>
      <c r="D1003" s="134" t="s">
        <v>779</v>
      </c>
      <c r="E1003" s="135">
        <v>844588</v>
      </c>
    </row>
    <row r="1004" spans="1:5">
      <c r="A1004" s="178">
        <v>1997</v>
      </c>
      <c r="B1004" s="134" t="s">
        <v>213</v>
      </c>
      <c r="C1004" s="134" t="s">
        <v>773</v>
      </c>
      <c r="D1004" s="134" t="s">
        <v>779</v>
      </c>
      <c r="E1004" s="135">
        <v>1088279</v>
      </c>
    </row>
    <row r="1005" spans="1:5">
      <c r="A1005" s="178">
        <v>1998</v>
      </c>
      <c r="B1005" s="134" t="s">
        <v>213</v>
      </c>
      <c r="C1005" s="134" t="s">
        <v>773</v>
      </c>
      <c r="D1005" s="134" t="s">
        <v>779</v>
      </c>
      <c r="E1005" s="135">
        <v>918066</v>
      </c>
    </row>
    <row r="1006" spans="1:5">
      <c r="A1006" s="178">
        <v>1999</v>
      </c>
      <c r="B1006" s="134" t="s">
        <v>213</v>
      </c>
      <c r="C1006" s="134" t="s">
        <v>773</v>
      </c>
      <c r="D1006" s="134" t="s">
        <v>779</v>
      </c>
      <c r="E1006" s="135">
        <v>1651269</v>
      </c>
    </row>
    <row r="1007" spans="1:5">
      <c r="A1007" s="178">
        <v>2000</v>
      </c>
      <c r="B1007" s="134" t="s">
        <v>213</v>
      </c>
      <c r="C1007" s="134" t="s">
        <v>773</v>
      </c>
      <c r="D1007" s="134" t="s">
        <v>779</v>
      </c>
      <c r="E1007" s="135">
        <v>1598632</v>
      </c>
    </row>
    <row r="1008" spans="1:5">
      <c r="A1008" s="178">
        <v>2001</v>
      </c>
      <c r="B1008" s="134" t="s">
        <v>213</v>
      </c>
      <c r="C1008" s="134" t="s">
        <v>773</v>
      </c>
      <c r="D1008" s="134" t="s">
        <v>779</v>
      </c>
      <c r="E1008" s="135">
        <v>440544</v>
      </c>
    </row>
    <row r="1009" spans="1:5">
      <c r="A1009" s="178">
        <v>2002</v>
      </c>
      <c r="B1009" s="134" t="s">
        <v>213</v>
      </c>
      <c r="C1009" s="134" t="s">
        <v>773</v>
      </c>
      <c r="D1009" s="134" t="s">
        <v>779</v>
      </c>
      <c r="E1009" s="135">
        <v>1497624</v>
      </c>
    </row>
    <row r="1010" spans="1:5">
      <c r="A1010" s="178">
        <v>2003</v>
      </c>
      <c r="B1010" s="134" t="s">
        <v>213</v>
      </c>
      <c r="C1010" s="134" t="s">
        <v>773</v>
      </c>
      <c r="D1010" s="134" t="s">
        <v>779</v>
      </c>
      <c r="E1010" s="135">
        <v>2687230</v>
      </c>
    </row>
    <row r="1011" spans="1:5">
      <c r="A1011" s="178">
        <v>2004</v>
      </c>
      <c r="B1011" s="134" t="s">
        <v>213</v>
      </c>
      <c r="C1011" s="134" t="s">
        <v>773</v>
      </c>
      <c r="D1011" s="134" t="s">
        <v>779</v>
      </c>
      <c r="E1011" s="135">
        <v>2532857</v>
      </c>
    </row>
    <row r="1012" spans="1:5">
      <c r="A1012" s="178">
        <v>2005</v>
      </c>
      <c r="B1012" s="134" t="s">
        <v>213</v>
      </c>
      <c r="C1012" s="134" t="s">
        <v>773</v>
      </c>
      <c r="D1012" s="134" t="s">
        <v>779</v>
      </c>
      <c r="E1012" s="135">
        <v>1896725</v>
      </c>
    </row>
    <row r="1013" spans="1:5">
      <c r="A1013" s="178">
        <v>2006</v>
      </c>
      <c r="B1013" s="134" t="s">
        <v>213</v>
      </c>
      <c r="C1013" s="134" t="s">
        <v>773</v>
      </c>
      <c r="D1013" s="134" t="s">
        <v>779</v>
      </c>
      <c r="E1013" s="135">
        <v>1594675</v>
      </c>
    </row>
    <row r="1014" spans="1:5">
      <c r="A1014" s="178">
        <v>2007</v>
      </c>
      <c r="B1014" s="134" t="s">
        <v>213</v>
      </c>
      <c r="C1014" s="134" t="s">
        <v>773</v>
      </c>
      <c r="D1014" s="134" t="s">
        <v>779</v>
      </c>
      <c r="E1014" s="135">
        <v>1810997</v>
      </c>
    </row>
    <row r="1015" spans="1:5">
      <c r="A1015" s="178">
        <v>2008</v>
      </c>
      <c r="B1015" s="134" t="s">
        <v>213</v>
      </c>
      <c r="C1015" s="134" t="s">
        <v>773</v>
      </c>
      <c r="D1015" s="134" t="s">
        <v>779</v>
      </c>
      <c r="E1015" s="135">
        <v>1101057</v>
      </c>
    </row>
    <row r="1016" spans="1:5">
      <c r="A1016" s="178">
        <v>2009</v>
      </c>
      <c r="B1016" s="134" t="s">
        <v>213</v>
      </c>
      <c r="C1016" s="134" t="s">
        <v>773</v>
      </c>
      <c r="D1016" s="134" t="s">
        <v>779</v>
      </c>
      <c r="E1016" s="135">
        <v>1226994</v>
      </c>
    </row>
    <row r="1017" spans="1:5">
      <c r="A1017" s="178">
        <v>2010</v>
      </c>
      <c r="B1017" s="134" t="s">
        <v>213</v>
      </c>
      <c r="C1017" s="134" t="s">
        <v>773</v>
      </c>
      <c r="D1017" s="134" t="s">
        <v>779</v>
      </c>
      <c r="E1017" s="135">
        <v>1561160</v>
      </c>
    </row>
    <row r="1018" spans="1:5">
      <c r="A1018" s="178">
        <v>2011</v>
      </c>
      <c r="B1018" s="134" t="s">
        <v>213</v>
      </c>
      <c r="C1018" s="134" t="s">
        <v>773</v>
      </c>
      <c r="D1018" s="134" t="s">
        <v>779</v>
      </c>
      <c r="E1018" s="135">
        <v>1292181.81</v>
      </c>
    </row>
    <row r="1019" spans="1:5">
      <c r="A1019" s="178">
        <v>2012</v>
      </c>
      <c r="B1019" s="134" t="s">
        <v>213</v>
      </c>
      <c r="C1019" s="134" t="s">
        <v>773</v>
      </c>
      <c r="D1019" s="134" t="s">
        <v>779</v>
      </c>
      <c r="E1019" s="135">
        <v>1247401</v>
      </c>
    </row>
    <row r="1020" spans="1:5">
      <c r="A1020" s="178">
        <v>2013</v>
      </c>
      <c r="B1020" s="134" t="s">
        <v>213</v>
      </c>
      <c r="C1020" s="134" t="s">
        <v>773</v>
      </c>
      <c r="D1020" s="134" t="s">
        <v>779</v>
      </c>
      <c r="E1020" s="135">
        <v>2246280.0699999998</v>
      </c>
    </row>
    <row r="1021" spans="1:5">
      <c r="A1021" s="178">
        <v>2014</v>
      </c>
      <c r="B1021" s="134" t="s">
        <v>213</v>
      </c>
      <c r="C1021" s="134" t="s">
        <v>773</v>
      </c>
      <c r="D1021" s="134" t="s">
        <v>779</v>
      </c>
      <c r="E1021" s="135">
        <v>1942575</v>
      </c>
    </row>
    <row r="1022" spans="1:5">
      <c r="A1022" s="178">
        <v>2015</v>
      </c>
      <c r="B1022" s="134" t="s">
        <v>213</v>
      </c>
      <c r="C1022" s="134" t="s">
        <v>773</v>
      </c>
      <c r="D1022" s="134" t="s">
        <v>779</v>
      </c>
      <c r="E1022" s="135">
        <v>2400747</v>
      </c>
    </row>
    <row r="1023" spans="1:5">
      <c r="A1023" s="178">
        <v>2016</v>
      </c>
      <c r="B1023" s="134" t="s">
        <v>213</v>
      </c>
      <c r="C1023" s="134" t="s">
        <v>773</v>
      </c>
      <c r="D1023" s="134" t="s">
        <v>779</v>
      </c>
      <c r="E1023" s="135">
        <v>2099070</v>
      </c>
    </row>
    <row r="1024" spans="1:5">
      <c r="A1024" s="178">
        <v>2017</v>
      </c>
      <c r="B1024" s="134" t="s">
        <v>213</v>
      </c>
      <c r="C1024" s="134" t="s">
        <v>773</v>
      </c>
      <c r="D1024" s="134" t="s">
        <v>779</v>
      </c>
      <c r="E1024" s="135">
        <v>2143065</v>
      </c>
    </row>
    <row r="1025" spans="1:5">
      <c r="A1025" s="178">
        <v>2018</v>
      </c>
      <c r="B1025" s="134" t="s">
        <v>213</v>
      </c>
      <c r="C1025" s="134" t="s">
        <v>773</v>
      </c>
      <c r="D1025" s="134" t="s">
        <v>779</v>
      </c>
      <c r="E1025" s="135">
        <v>2597958</v>
      </c>
    </row>
    <row r="1026" spans="1:5">
      <c r="A1026" s="178">
        <v>2019</v>
      </c>
      <c r="B1026" s="134" t="s">
        <v>213</v>
      </c>
      <c r="C1026" s="134" t="s">
        <v>773</v>
      </c>
      <c r="D1026" s="134" t="s">
        <v>779</v>
      </c>
      <c r="E1026" s="135">
        <v>1875016</v>
      </c>
    </row>
    <row r="1027" spans="1:5">
      <c r="A1027" s="178">
        <v>2020</v>
      </c>
      <c r="B1027" s="134" t="s">
        <v>213</v>
      </c>
      <c r="C1027" s="134" t="s">
        <v>773</v>
      </c>
      <c r="D1027" s="134" t="s">
        <v>779</v>
      </c>
      <c r="E1027" s="135">
        <v>1731369</v>
      </c>
    </row>
    <row r="1028" spans="1:5">
      <c r="A1028" s="178">
        <v>2021</v>
      </c>
      <c r="B1028" s="134" t="s">
        <v>213</v>
      </c>
      <c r="C1028" s="134" t="s">
        <v>773</v>
      </c>
      <c r="D1028" s="134" t="s">
        <v>779</v>
      </c>
      <c r="E1028" s="135">
        <v>1790932</v>
      </c>
    </row>
    <row r="1029" spans="1:5">
      <c r="A1029" s="178">
        <v>2022</v>
      </c>
      <c r="B1029" s="134" t="s">
        <v>213</v>
      </c>
      <c r="C1029" s="134" t="s">
        <v>773</v>
      </c>
      <c r="D1029" s="134" t="s">
        <v>779</v>
      </c>
      <c r="E1029" s="135">
        <v>1881531</v>
      </c>
    </row>
    <row r="1030" spans="1:5">
      <c r="A1030" s="178">
        <v>2023</v>
      </c>
      <c r="B1030" s="134" t="s">
        <v>213</v>
      </c>
      <c r="C1030" s="134" t="s">
        <v>773</v>
      </c>
      <c r="D1030" s="134" t="s">
        <v>779</v>
      </c>
      <c r="E1030" s="135">
        <v>1804182</v>
      </c>
    </row>
    <row r="1031" spans="1:5">
      <c r="A1031" s="178">
        <v>2001</v>
      </c>
      <c r="B1031" s="134" t="s">
        <v>208</v>
      </c>
      <c r="C1031" s="134" t="s">
        <v>773</v>
      </c>
      <c r="D1031" s="134" t="s">
        <v>779</v>
      </c>
      <c r="E1031" s="135">
        <v>0</v>
      </c>
    </row>
    <row r="1032" spans="1:5">
      <c r="A1032" s="178">
        <v>2002</v>
      </c>
      <c r="B1032" s="134" t="s">
        <v>208</v>
      </c>
      <c r="C1032" s="134" t="s">
        <v>773</v>
      </c>
      <c r="D1032" s="134" t="s">
        <v>779</v>
      </c>
      <c r="E1032" s="135">
        <v>37916</v>
      </c>
    </row>
    <row r="1033" spans="1:5">
      <c r="A1033" s="178">
        <v>2003</v>
      </c>
      <c r="B1033" s="134" t="s">
        <v>208</v>
      </c>
      <c r="C1033" s="134" t="s">
        <v>773</v>
      </c>
      <c r="D1033" s="134" t="s">
        <v>779</v>
      </c>
      <c r="E1033" s="135">
        <v>31799</v>
      </c>
    </row>
    <row r="1034" spans="1:5">
      <c r="A1034" s="178">
        <v>2004</v>
      </c>
      <c r="B1034" s="134" t="s">
        <v>208</v>
      </c>
      <c r="C1034" s="134" t="s">
        <v>773</v>
      </c>
      <c r="D1034" s="134" t="s">
        <v>779</v>
      </c>
      <c r="E1034" s="135">
        <v>40748</v>
      </c>
    </row>
    <row r="1035" spans="1:5">
      <c r="A1035" s="178">
        <v>2005</v>
      </c>
      <c r="B1035" s="134" t="s">
        <v>208</v>
      </c>
      <c r="C1035" s="134" t="s">
        <v>773</v>
      </c>
      <c r="D1035" s="134" t="s">
        <v>779</v>
      </c>
      <c r="E1035" s="135">
        <v>20166</v>
      </c>
    </row>
    <row r="1036" spans="1:5">
      <c r="A1036" s="178">
        <v>2006</v>
      </c>
      <c r="B1036" s="134" t="s">
        <v>208</v>
      </c>
      <c r="C1036" s="134" t="s">
        <v>773</v>
      </c>
      <c r="D1036" s="134" t="s">
        <v>779</v>
      </c>
      <c r="E1036" s="135">
        <v>43723</v>
      </c>
    </row>
    <row r="1037" spans="1:5">
      <c r="A1037" s="178">
        <v>2007</v>
      </c>
      <c r="B1037" s="134" t="s">
        <v>208</v>
      </c>
      <c r="C1037" s="134" t="s">
        <v>773</v>
      </c>
      <c r="D1037" s="134" t="s">
        <v>779</v>
      </c>
      <c r="E1037" s="135">
        <v>42325</v>
      </c>
    </row>
    <row r="1038" spans="1:5">
      <c r="A1038" s="178">
        <v>2008</v>
      </c>
      <c r="B1038" s="134" t="s">
        <v>208</v>
      </c>
      <c r="C1038" s="134" t="s">
        <v>773</v>
      </c>
      <c r="D1038" s="134" t="s">
        <v>779</v>
      </c>
      <c r="E1038" s="135">
        <v>40445</v>
      </c>
    </row>
    <row r="1039" spans="1:5">
      <c r="A1039" s="178">
        <v>2009</v>
      </c>
      <c r="B1039" s="134" t="s">
        <v>208</v>
      </c>
      <c r="C1039" s="134" t="s">
        <v>773</v>
      </c>
      <c r="D1039" s="134" t="s">
        <v>779</v>
      </c>
      <c r="E1039" s="135">
        <v>24735</v>
      </c>
    </row>
    <row r="1040" spans="1:5">
      <c r="A1040" s="178">
        <v>2010</v>
      </c>
      <c r="B1040" s="134" t="s">
        <v>208</v>
      </c>
      <c r="C1040" s="134" t="s">
        <v>773</v>
      </c>
      <c r="D1040" s="134" t="s">
        <v>779</v>
      </c>
      <c r="E1040" s="135">
        <v>1635</v>
      </c>
    </row>
    <row r="1041" spans="1:5">
      <c r="A1041" s="178">
        <v>1990</v>
      </c>
      <c r="B1041" s="134" t="s">
        <v>218</v>
      </c>
      <c r="C1041" s="134" t="s">
        <v>773</v>
      </c>
      <c r="D1041" s="134" t="s">
        <v>779</v>
      </c>
      <c r="E1041" s="135">
        <v>2997509</v>
      </c>
    </row>
    <row r="1042" spans="1:5">
      <c r="A1042" s="178">
        <v>1991</v>
      </c>
      <c r="B1042" s="134" t="s">
        <v>218</v>
      </c>
      <c r="C1042" s="134" t="s">
        <v>773</v>
      </c>
      <c r="D1042" s="134" t="s">
        <v>779</v>
      </c>
      <c r="E1042" s="135">
        <v>3320535</v>
      </c>
    </row>
    <row r="1043" spans="1:5">
      <c r="A1043" s="178">
        <v>1992</v>
      </c>
      <c r="B1043" s="134" t="s">
        <v>218</v>
      </c>
      <c r="C1043" s="134" t="s">
        <v>773</v>
      </c>
      <c r="D1043" s="134" t="s">
        <v>779</v>
      </c>
      <c r="E1043" s="135">
        <v>3527112</v>
      </c>
    </row>
    <row r="1044" spans="1:5">
      <c r="A1044" s="178">
        <v>1993</v>
      </c>
      <c r="B1044" s="134" t="s">
        <v>218</v>
      </c>
      <c r="C1044" s="134" t="s">
        <v>773</v>
      </c>
      <c r="D1044" s="134" t="s">
        <v>779</v>
      </c>
      <c r="E1044" s="135">
        <v>3281370</v>
      </c>
    </row>
    <row r="1045" spans="1:5">
      <c r="A1045" s="178">
        <v>1994</v>
      </c>
      <c r="B1045" s="134" t="s">
        <v>218</v>
      </c>
      <c r="C1045" s="134" t="s">
        <v>773</v>
      </c>
      <c r="D1045" s="134" t="s">
        <v>779</v>
      </c>
      <c r="E1045" s="135">
        <v>3539454</v>
      </c>
    </row>
    <row r="1046" spans="1:5">
      <c r="A1046" s="178">
        <v>1995</v>
      </c>
      <c r="B1046" s="134" t="s">
        <v>218</v>
      </c>
      <c r="C1046" s="134" t="s">
        <v>773</v>
      </c>
      <c r="D1046" s="134" t="s">
        <v>779</v>
      </c>
      <c r="E1046" s="135">
        <v>4276154</v>
      </c>
    </row>
    <row r="1047" spans="1:5">
      <c r="A1047" s="178">
        <v>1996</v>
      </c>
      <c r="B1047" s="134" t="s">
        <v>218</v>
      </c>
      <c r="C1047" s="134" t="s">
        <v>773</v>
      </c>
      <c r="D1047" s="134" t="s">
        <v>779</v>
      </c>
      <c r="E1047" s="135">
        <v>4408854</v>
      </c>
    </row>
    <row r="1048" spans="1:5">
      <c r="A1048" s="178">
        <v>1997</v>
      </c>
      <c r="B1048" s="134" t="s">
        <v>218</v>
      </c>
      <c r="C1048" s="134" t="s">
        <v>773</v>
      </c>
      <c r="D1048" s="134" t="s">
        <v>779</v>
      </c>
      <c r="E1048" s="135">
        <v>3705248</v>
      </c>
    </row>
    <row r="1049" spans="1:5">
      <c r="A1049" s="178">
        <v>1998</v>
      </c>
      <c r="B1049" s="134" t="s">
        <v>218</v>
      </c>
      <c r="C1049" s="134" t="s">
        <v>773</v>
      </c>
      <c r="D1049" s="134" t="s">
        <v>779</v>
      </c>
      <c r="E1049" s="135">
        <v>4077715</v>
      </c>
    </row>
    <row r="1050" spans="1:5">
      <c r="A1050" s="178">
        <v>1999</v>
      </c>
      <c r="B1050" s="134" t="s">
        <v>218</v>
      </c>
      <c r="C1050" s="134" t="s">
        <v>773</v>
      </c>
      <c r="D1050" s="134" t="s">
        <v>779</v>
      </c>
      <c r="E1050" s="135">
        <v>3971925</v>
      </c>
    </row>
    <row r="1051" spans="1:5">
      <c r="A1051" s="178">
        <v>2000</v>
      </c>
      <c r="B1051" s="134" t="s">
        <v>218</v>
      </c>
      <c r="C1051" s="134" t="s">
        <v>773</v>
      </c>
      <c r="D1051" s="134" t="s">
        <v>779</v>
      </c>
      <c r="E1051" s="135">
        <v>3798047</v>
      </c>
    </row>
    <row r="1052" spans="1:5">
      <c r="A1052" s="178">
        <v>2001</v>
      </c>
      <c r="B1052" s="134" t="s">
        <v>218</v>
      </c>
      <c r="C1052" s="134" t="s">
        <v>773</v>
      </c>
      <c r="D1052" s="134" t="s">
        <v>779</v>
      </c>
      <c r="E1052" s="135">
        <v>1574325</v>
      </c>
    </row>
    <row r="1053" spans="1:5">
      <c r="A1053" s="178">
        <v>2002</v>
      </c>
      <c r="B1053" s="134" t="s">
        <v>218</v>
      </c>
      <c r="C1053" s="134" t="s">
        <v>773</v>
      </c>
      <c r="D1053" s="134" t="s">
        <v>779</v>
      </c>
      <c r="E1053" s="135">
        <v>3052992</v>
      </c>
    </row>
    <row r="1054" spans="1:5">
      <c r="A1054" s="178">
        <v>2003</v>
      </c>
      <c r="B1054" s="134" t="s">
        <v>218</v>
      </c>
      <c r="C1054" s="134" t="s">
        <v>773</v>
      </c>
      <c r="D1054" s="134" t="s">
        <v>779</v>
      </c>
      <c r="E1054" s="135">
        <v>5999490</v>
      </c>
    </row>
    <row r="1055" spans="1:5">
      <c r="A1055" s="178">
        <v>2004</v>
      </c>
      <c r="B1055" s="134" t="s">
        <v>218</v>
      </c>
      <c r="C1055" s="134" t="s">
        <v>773</v>
      </c>
      <c r="D1055" s="134" t="s">
        <v>779</v>
      </c>
      <c r="E1055" s="135">
        <v>4203684</v>
      </c>
    </row>
    <row r="1056" spans="1:5">
      <c r="A1056" s="178">
        <v>2005</v>
      </c>
      <c r="B1056" s="134" t="s">
        <v>218</v>
      </c>
      <c r="C1056" s="134" t="s">
        <v>773</v>
      </c>
      <c r="D1056" s="134" t="s">
        <v>779</v>
      </c>
      <c r="E1056" s="135">
        <v>3271768</v>
      </c>
    </row>
    <row r="1057" spans="1:5">
      <c r="A1057" s="178">
        <v>2006</v>
      </c>
      <c r="B1057" s="134" t="s">
        <v>218</v>
      </c>
      <c r="C1057" s="134" t="s">
        <v>773</v>
      </c>
      <c r="D1057" s="134" t="s">
        <v>779</v>
      </c>
      <c r="E1057" s="135">
        <v>3798403</v>
      </c>
    </row>
    <row r="1058" spans="1:5">
      <c r="A1058" s="178">
        <v>2007</v>
      </c>
      <c r="B1058" s="134" t="s">
        <v>218</v>
      </c>
      <c r="C1058" s="134" t="s">
        <v>773</v>
      </c>
      <c r="D1058" s="134" t="s">
        <v>779</v>
      </c>
      <c r="E1058" s="135">
        <v>3601211</v>
      </c>
    </row>
    <row r="1059" spans="1:5">
      <c r="A1059" s="178">
        <v>2008</v>
      </c>
      <c r="B1059" s="134" t="s">
        <v>218</v>
      </c>
      <c r="C1059" s="134" t="s">
        <v>773</v>
      </c>
      <c r="D1059" s="134" t="s">
        <v>779</v>
      </c>
      <c r="E1059" s="135">
        <v>3400506</v>
      </c>
    </row>
    <row r="1060" spans="1:5">
      <c r="A1060" s="178">
        <v>2009</v>
      </c>
      <c r="B1060" s="134" t="s">
        <v>218</v>
      </c>
      <c r="C1060" s="134" t="s">
        <v>773</v>
      </c>
      <c r="D1060" s="134" t="s">
        <v>779</v>
      </c>
      <c r="E1060" s="135">
        <v>3649305</v>
      </c>
    </row>
    <row r="1061" spans="1:5">
      <c r="A1061" s="178">
        <v>2010</v>
      </c>
      <c r="B1061" s="134" t="s">
        <v>218</v>
      </c>
      <c r="C1061" s="134" t="s">
        <v>773</v>
      </c>
      <c r="D1061" s="134" t="s">
        <v>779</v>
      </c>
      <c r="E1061" s="135">
        <v>3290570</v>
      </c>
    </row>
    <row r="1062" spans="1:5">
      <c r="A1062" s="178">
        <v>2011</v>
      </c>
      <c r="B1062" s="134" t="s">
        <v>218</v>
      </c>
      <c r="C1062" s="134" t="s">
        <v>773</v>
      </c>
      <c r="D1062" s="134" t="s">
        <v>779</v>
      </c>
      <c r="E1062" s="135">
        <v>3389839.82</v>
      </c>
    </row>
    <row r="1063" spans="1:5">
      <c r="A1063" s="178">
        <v>2012</v>
      </c>
      <c r="B1063" s="134" t="s">
        <v>218</v>
      </c>
      <c r="C1063" s="134" t="s">
        <v>773</v>
      </c>
      <c r="D1063" s="134" t="s">
        <v>779</v>
      </c>
      <c r="E1063" s="135">
        <v>2998816</v>
      </c>
    </row>
    <row r="1064" spans="1:5">
      <c r="A1064" s="178">
        <v>2013</v>
      </c>
      <c r="B1064" s="134" t="s">
        <v>218</v>
      </c>
      <c r="C1064" s="134" t="s">
        <v>773</v>
      </c>
      <c r="D1064" s="134" t="s">
        <v>779</v>
      </c>
      <c r="E1064" s="135">
        <v>2399969.27</v>
      </c>
    </row>
    <row r="1065" spans="1:5">
      <c r="A1065" s="178">
        <v>2014</v>
      </c>
      <c r="B1065" s="134" t="s">
        <v>218</v>
      </c>
      <c r="C1065" s="134" t="s">
        <v>773</v>
      </c>
      <c r="D1065" s="134" t="s">
        <v>779</v>
      </c>
      <c r="E1065" s="135">
        <v>2306672</v>
      </c>
    </row>
    <row r="1066" spans="1:5">
      <c r="A1066" s="178">
        <v>2015</v>
      </c>
      <c r="B1066" s="134" t="s">
        <v>218</v>
      </c>
      <c r="C1066" s="134" t="s">
        <v>773</v>
      </c>
      <c r="D1066" s="134" t="s">
        <v>779</v>
      </c>
      <c r="E1066" s="135">
        <v>2579301</v>
      </c>
    </row>
    <row r="1067" spans="1:5">
      <c r="A1067" s="178">
        <v>2016</v>
      </c>
      <c r="B1067" s="134" t="s">
        <v>218</v>
      </c>
      <c r="C1067" s="134" t="s">
        <v>773</v>
      </c>
      <c r="D1067" s="134" t="s">
        <v>779</v>
      </c>
      <c r="E1067" s="135">
        <v>2513744</v>
      </c>
    </row>
    <row r="1068" spans="1:5">
      <c r="A1068" s="178">
        <v>2017</v>
      </c>
      <c r="B1068" s="134" t="s">
        <v>218</v>
      </c>
      <c r="C1068" s="134" t="s">
        <v>773</v>
      </c>
      <c r="D1068" s="134" t="s">
        <v>779</v>
      </c>
      <c r="E1068" s="135">
        <v>2471966</v>
      </c>
    </row>
    <row r="1069" spans="1:5">
      <c r="A1069" s="178">
        <v>2018</v>
      </c>
      <c r="B1069" s="134" t="s">
        <v>218</v>
      </c>
      <c r="C1069" s="134" t="s">
        <v>773</v>
      </c>
      <c r="D1069" s="134" t="s">
        <v>779</v>
      </c>
      <c r="E1069" s="135">
        <v>2526476</v>
      </c>
    </row>
    <row r="1070" spans="1:5">
      <c r="A1070" s="178">
        <v>2019</v>
      </c>
      <c r="B1070" s="134" t="s">
        <v>218</v>
      </c>
      <c r="C1070" s="134" t="s">
        <v>773</v>
      </c>
      <c r="D1070" s="134" t="s">
        <v>779</v>
      </c>
      <c r="E1070" s="135">
        <v>2869184</v>
      </c>
    </row>
    <row r="1071" spans="1:5">
      <c r="A1071" s="178">
        <v>2020</v>
      </c>
      <c r="B1071" s="134" t="s">
        <v>218</v>
      </c>
      <c r="C1071" s="134" t="s">
        <v>773</v>
      </c>
      <c r="D1071" s="134" t="s">
        <v>779</v>
      </c>
      <c r="E1071" s="135">
        <v>2611039</v>
      </c>
    </row>
    <row r="1072" spans="1:5">
      <c r="A1072" s="178">
        <v>2021</v>
      </c>
      <c r="B1072" s="134" t="s">
        <v>218</v>
      </c>
      <c r="C1072" s="134" t="s">
        <v>773</v>
      </c>
      <c r="D1072" s="134" t="s">
        <v>779</v>
      </c>
      <c r="E1072" s="135">
        <v>2217666</v>
      </c>
    </row>
    <row r="1073" spans="1:5">
      <c r="A1073" s="178">
        <v>2022</v>
      </c>
      <c r="B1073" s="134" t="s">
        <v>218</v>
      </c>
      <c r="C1073" s="134" t="s">
        <v>773</v>
      </c>
      <c r="D1073" s="134" t="s">
        <v>779</v>
      </c>
      <c r="E1073" s="135">
        <v>2430175</v>
      </c>
    </row>
    <row r="1074" spans="1:5">
      <c r="A1074" s="178">
        <v>2023</v>
      </c>
      <c r="B1074" s="134" t="s">
        <v>218</v>
      </c>
      <c r="C1074" s="134" t="s">
        <v>773</v>
      </c>
      <c r="D1074" s="134" t="s">
        <v>779</v>
      </c>
      <c r="E1074" s="135">
        <v>2327350</v>
      </c>
    </row>
    <row r="1075" spans="1:5">
      <c r="A1075" s="178">
        <v>1990</v>
      </c>
      <c r="B1075" s="134" t="s">
        <v>343</v>
      </c>
      <c r="C1075" s="134" t="s">
        <v>773</v>
      </c>
      <c r="D1075" s="134" t="s">
        <v>780</v>
      </c>
      <c r="E1075" s="135">
        <v>138089</v>
      </c>
    </row>
    <row r="1076" spans="1:5">
      <c r="A1076" s="178">
        <v>1991</v>
      </c>
      <c r="B1076" s="134" t="s">
        <v>343</v>
      </c>
      <c r="C1076" s="134" t="s">
        <v>773</v>
      </c>
      <c r="D1076" s="134" t="s">
        <v>780</v>
      </c>
      <c r="E1076" s="135">
        <v>167824</v>
      </c>
    </row>
    <row r="1077" spans="1:5">
      <c r="A1077" s="178">
        <v>1992</v>
      </c>
      <c r="B1077" s="134" t="s">
        <v>343</v>
      </c>
      <c r="C1077" s="134" t="s">
        <v>773</v>
      </c>
      <c r="D1077" s="134" t="s">
        <v>780</v>
      </c>
      <c r="E1077" s="135">
        <v>194866</v>
      </c>
    </row>
    <row r="1078" spans="1:5">
      <c r="A1078" s="178">
        <v>1993</v>
      </c>
      <c r="B1078" s="134" t="s">
        <v>343</v>
      </c>
      <c r="C1078" s="134" t="s">
        <v>773</v>
      </c>
      <c r="D1078" s="134" t="s">
        <v>780</v>
      </c>
      <c r="E1078" s="135">
        <v>192944</v>
      </c>
    </row>
    <row r="1079" spans="1:5">
      <c r="A1079" s="178">
        <v>1994</v>
      </c>
      <c r="B1079" s="134" t="s">
        <v>343</v>
      </c>
      <c r="C1079" s="134" t="s">
        <v>773</v>
      </c>
      <c r="D1079" s="134" t="s">
        <v>780</v>
      </c>
      <c r="E1079" s="135">
        <v>244984</v>
      </c>
    </row>
    <row r="1080" spans="1:5">
      <c r="A1080" s="178">
        <v>1995</v>
      </c>
      <c r="B1080" s="134" t="s">
        <v>343</v>
      </c>
      <c r="C1080" s="134" t="s">
        <v>773</v>
      </c>
      <c r="D1080" s="134" t="s">
        <v>780</v>
      </c>
      <c r="E1080" s="135">
        <v>201538</v>
      </c>
    </row>
    <row r="1081" spans="1:5">
      <c r="A1081" s="178">
        <v>1996</v>
      </c>
      <c r="B1081" s="134" t="s">
        <v>343</v>
      </c>
      <c r="C1081" s="134" t="s">
        <v>773</v>
      </c>
      <c r="D1081" s="134" t="s">
        <v>780</v>
      </c>
      <c r="E1081" s="135">
        <v>315378</v>
      </c>
    </row>
    <row r="1082" spans="1:5">
      <c r="A1082" s="178">
        <v>1997</v>
      </c>
      <c r="B1082" s="134" t="s">
        <v>343</v>
      </c>
      <c r="C1082" s="134" t="s">
        <v>773</v>
      </c>
      <c r="D1082" s="134" t="s">
        <v>780</v>
      </c>
      <c r="E1082" s="135">
        <v>237415</v>
      </c>
    </row>
    <row r="1083" spans="1:5">
      <c r="A1083" s="178">
        <v>1998</v>
      </c>
      <c r="B1083" s="134" t="s">
        <v>343</v>
      </c>
      <c r="C1083" s="134" t="s">
        <v>773</v>
      </c>
      <c r="D1083" s="134" t="s">
        <v>780</v>
      </c>
      <c r="E1083" s="135">
        <v>453674</v>
      </c>
    </row>
    <row r="1084" spans="1:5">
      <c r="A1084" s="178">
        <v>1999</v>
      </c>
      <c r="B1084" s="134" t="s">
        <v>343</v>
      </c>
      <c r="C1084" s="134" t="s">
        <v>773</v>
      </c>
      <c r="D1084" s="134" t="s">
        <v>780</v>
      </c>
      <c r="E1084" s="135">
        <v>316313</v>
      </c>
    </row>
    <row r="1085" spans="1:5">
      <c r="A1085" s="178">
        <v>2000</v>
      </c>
      <c r="B1085" s="134" t="s">
        <v>343</v>
      </c>
      <c r="C1085" s="134" t="s">
        <v>773</v>
      </c>
      <c r="D1085" s="134" t="s">
        <v>780</v>
      </c>
      <c r="E1085" s="135">
        <v>366155</v>
      </c>
    </row>
    <row r="1086" spans="1:5">
      <c r="A1086" s="178">
        <v>2001</v>
      </c>
      <c r="B1086" s="134" t="s">
        <v>343</v>
      </c>
      <c r="C1086" s="134" t="s">
        <v>773</v>
      </c>
      <c r="D1086" s="134" t="s">
        <v>780</v>
      </c>
      <c r="E1086" s="135">
        <v>434549</v>
      </c>
    </row>
    <row r="1087" spans="1:5">
      <c r="A1087" s="178">
        <v>2002</v>
      </c>
      <c r="B1087" s="134" t="s">
        <v>343</v>
      </c>
      <c r="C1087" s="134" t="s">
        <v>773</v>
      </c>
      <c r="D1087" s="134" t="s">
        <v>780</v>
      </c>
      <c r="E1087" s="135">
        <v>312048</v>
      </c>
    </row>
    <row r="1088" spans="1:5">
      <c r="A1088" s="178">
        <v>2003</v>
      </c>
      <c r="B1088" s="134" t="s">
        <v>343</v>
      </c>
      <c r="C1088" s="134" t="s">
        <v>773</v>
      </c>
      <c r="D1088" s="134" t="s">
        <v>780</v>
      </c>
      <c r="E1088" s="135">
        <v>336644</v>
      </c>
    </row>
    <row r="1089" spans="1:5">
      <c r="A1089" s="178">
        <v>2004</v>
      </c>
      <c r="B1089" s="134" t="s">
        <v>343</v>
      </c>
      <c r="C1089" s="134" t="s">
        <v>773</v>
      </c>
      <c r="D1089" s="134" t="s">
        <v>780</v>
      </c>
      <c r="E1089" s="135">
        <v>295025</v>
      </c>
    </row>
    <row r="1090" spans="1:5">
      <c r="A1090" s="178">
        <v>2005</v>
      </c>
      <c r="B1090" s="134" t="s">
        <v>343</v>
      </c>
      <c r="C1090" s="134" t="s">
        <v>773</v>
      </c>
      <c r="D1090" s="134" t="s">
        <v>780</v>
      </c>
      <c r="E1090" s="135">
        <v>333110</v>
      </c>
    </row>
    <row r="1091" spans="1:5">
      <c r="A1091" s="178">
        <v>2006</v>
      </c>
      <c r="B1091" s="134" t="s">
        <v>343</v>
      </c>
      <c r="C1091" s="134" t="s">
        <v>773</v>
      </c>
      <c r="D1091" s="134" t="s">
        <v>780</v>
      </c>
      <c r="E1091" s="135">
        <v>180166</v>
      </c>
    </row>
    <row r="1092" spans="1:5">
      <c r="A1092" s="178">
        <v>2007</v>
      </c>
      <c r="B1092" s="134" t="s">
        <v>343</v>
      </c>
      <c r="C1092" s="134" t="s">
        <v>773</v>
      </c>
      <c r="D1092" s="134" t="s">
        <v>780</v>
      </c>
      <c r="E1092" s="135">
        <v>156922</v>
      </c>
    </row>
    <row r="1093" spans="1:5">
      <c r="A1093" s="178">
        <v>2008</v>
      </c>
      <c r="B1093" s="134" t="s">
        <v>343</v>
      </c>
      <c r="C1093" s="134" t="s">
        <v>773</v>
      </c>
      <c r="D1093" s="134" t="s">
        <v>780</v>
      </c>
      <c r="E1093" s="135">
        <v>204265</v>
      </c>
    </row>
    <row r="1094" spans="1:5">
      <c r="A1094" s="178">
        <v>2009</v>
      </c>
      <c r="B1094" s="134" t="s">
        <v>343</v>
      </c>
      <c r="C1094" s="134" t="s">
        <v>773</v>
      </c>
      <c r="D1094" s="134" t="s">
        <v>780</v>
      </c>
      <c r="E1094" s="135">
        <v>219274</v>
      </c>
    </row>
    <row r="1095" spans="1:5">
      <c r="A1095" s="178">
        <v>2010</v>
      </c>
      <c r="B1095" s="134" t="s">
        <v>343</v>
      </c>
      <c r="C1095" s="134" t="s">
        <v>773</v>
      </c>
      <c r="D1095" s="134" t="s">
        <v>780</v>
      </c>
      <c r="E1095" s="135">
        <v>199854</v>
      </c>
    </row>
    <row r="1096" spans="1:5">
      <c r="A1096" s="178">
        <v>2011</v>
      </c>
      <c r="B1096" s="134" t="s">
        <v>343</v>
      </c>
      <c r="C1096" s="134" t="s">
        <v>773</v>
      </c>
      <c r="D1096" s="134" t="s">
        <v>780</v>
      </c>
      <c r="E1096" s="135">
        <v>120384.03</v>
      </c>
    </row>
    <row r="1097" spans="1:5">
      <c r="A1097" s="178">
        <v>2012</v>
      </c>
      <c r="B1097" s="134" t="s">
        <v>343</v>
      </c>
      <c r="C1097" s="134" t="s">
        <v>773</v>
      </c>
      <c r="D1097" s="134" t="s">
        <v>780</v>
      </c>
      <c r="E1097" s="135">
        <v>109583</v>
      </c>
    </row>
    <row r="1098" spans="1:5">
      <c r="A1098" s="178">
        <v>2013</v>
      </c>
      <c r="B1098" s="134" t="s">
        <v>343</v>
      </c>
      <c r="C1098" s="134" t="s">
        <v>773</v>
      </c>
      <c r="D1098" s="134" t="s">
        <v>780</v>
      </c>
      <c r="E1098" s="135">
        <v>74130.97</v>
      </c>
    </row>
    <row r="1099" spans="1:5">
      <c r="A1099" s="178">
        <v>2014</v>
      </c>
      <c r="B1099" s="134" t="s">
        <v>343</v>
      </c>
      <c r="C1099" s="134" t="s">
        <v>773</v>
      </c>
      <c r="D1099" s="134" t="s">
        <v>780</v>
      </c>
      <c r="E1099" s="135">
        <v>98100</v>
      </c>
    </row>
    <row r="1100" spans="1:5">
      <c r="A1100" s="178">
        <v>2015</v>
      </c>
      <c r="B1100" s="134" t="s">
        <v>343</v>
      </c>
      <c r="C1100" s="134" t="s">
        <v>773</v>
      </c>
      <c r="D1100" s="134" t="s">
        <v>780</v>
      </c>
      <c r="E1100" s="135">
        <v>84208</v>
      </c>
    </row>
    <row r="1101" spans="1:5">
      <c r="A1101" s="178">
        <v>2016</v>
      </c>
      <c r="B1101" s="134" t="s">
        <v>343</v>
      </c>
      <c r="C1101" s="134" t="s">
        <v>773</v>
      </c>
      <c r="D1101" s="134" t="s">
        <v>780</v>
      </c>
      <c r="E1101" s="135">
        <v>45832</v>
      </c>
    </row>
    <row r="1102" spans="1:5">
      <c r="A1102" s="178">
        <v>2017</v>
      </c>
      <c r="B1102" s="134" t="s">
        <v>343</v>
      </c>
      <c r="C1102" s="134" t="s">
        <v>773</v>
      </c>
      <c r="D1102" s="134" t="s">
        <v>780</v>
      </c>
      <c r="E1102" s="135">
        <v>35708</v>
      </c>
    </row>
    <row r="1103" spans="1:5">
      <c r="A1103" s="178">
        <v>2018</v>
      </c>
      <c r="B1103" s="134" t="s">
        <v>343</v>
      </c>
      <c r="C1103" s="134" t="s">
        <v>773</v>
      </c>
      <c r="D1103" s="134" t="s">
        <v>780</v>
      </c>
      <c r="E1103" s="135">
        <v>65704</v>
      </c>
    </row>
    <row r="1104" spans="1:5">
      <c r="A1104" s="178">
        <v>2019</v>
      </c>
      <c r="B1104" s="134" t="s">
        <v>343</v>
      </c>
      <c r="C1104" s="134" t="s">
        <v>773</v>
      </c>
      <c r="D1104" s="134" t="s">
        <v>780</v>
      </c>
      <c r="E1104" s="135">
        <v>19920</v>
      </c>
    </row>
    <row r="1105" spans="1:5">
      <c r="A1105" s="178">
        <v>2020</v>
      </c>
      <c r="B1105" s="134" t="s">
        <v>343</v>
      </c>
      <c r="C1105" s="134" t="s">
        <v>773</v>
      </c>
      <c r="D1105" s="134" t="s">
        <v>780</v>
      </c>
      <c r="E1105" s="135">
        <v>12847</v>
      </c>
    </row>
    <row r="1106" spans="1:5">
      <c r="A1106" s="178">
        <v>2021</v>
      </c>
      <c r="B1106" s="134" t="s">
        <v>343</v>
      </c>
      <c r="C1106" s="134" t="s">
        <v>773</v>
      </c>
      <c r="D1106" s="134" t="s">
        <v>780</v>
      </c>
      <c r="E1106" s="135">
        <v>21915</v>
      </c>
    </row>
    <row r="1107" spans="1:5">
      <c r="A1107" s="178">
        <v>2022</v>
      </c>
      <c r="B1107" s="134" t="s">
        <v>343</v>
      </c>
      <c r="C1107" s="134" t="s">
        <v>773</v>
      </c>
      <c r="D1107" s="134" t="s">
        <v>780</v>
      </c>
      <c r="E1107" s="135">
        <v>40917</v>
      </c>
    </row>
    <row r="1108" spans="1:5">
      <c r="A1108" s="178">
        <v>2023</v>
      </c>
      <c r="B1108" s="134" t="s">
        <v>343</v>
      </c>
      <c r="C1108" s="134" t="s">
        <v>773</v>
      </c>
      <c r="D1108" s="134" t="s">
        <v>780</v>
      </c>
      <c r="E1108" s="135">
        <v>24540</v>
      </c>
    </row>
    <row r="1109" spans="1:5">
      <c r="A1109" s="178">
        <v>1990</v>
      </c>
      <c r="B1109" s="134" t="s">
        <v>342</v>
      </c>
      <c r="C1109" s="134" t="s">
        <v>773</v>
      </c>
      <c r="D1109" s="134" t="s">
        <v>780</v>
      </c>
      <c r="E1109" s="135">
        <v>79979</v>
      </c>
    </row>
    <row r="1110" spans="1:5">
      <c r="A1110" s="178">
        <v>1991</v>
      </c>
      <c r="B1110" s="134" t="s">
        <v>342</v>
      </c>
      <c r="C1110" s="134" t="s">
        <v>773</v>
      </c>
      <c r="D1110" s="134" t="s">
        <v>780</v>
      </c>
      <c r="E1110" s="135">
        <v>68257</v>
      </c>
    </row>
    <row r="1111" spans="1:5">
      <c r="A1111" s="178">
        <v>1992</v>
      </c>
      <c r="B1111" s="134" t="s">
        <v>342</v>
      </c>
      <c r="C1111" s="134" t="s">
        <v>773</v>
      </c>
      <c r="D1111" s="134" t="s">
        <v>780</v>
      </c>
      <c r="E1111" s="135">
        <v>52668</v>
      </c>
    </row>
    <row r="1112" spans="1:5">
      <c r="A1112" s="178">
        <v>1993</v>
      </c>
      <c r="B1112" s="134" t="s">
        <v>342</v>
      </c>
      <c r="C1112" s="134" t="s">
        <v>773</v>
      </c>
      <c r="D1112" s="134" t="s">
        <v>780</v>
      </c>
      <c r="E1112" s="135">
        <v>73127</v>
      </c>
    </row>
    <row r="1113" spans="1:5">
      <c r="A1113" s="178">
        <v>1994</v>
      </c>
      <c r="B1113" s="134" t="s">
        <v>342</v>
      </c>
      <c r="C1113" s="134" t="s">
        <v>773</v>
      </c>
      <c r="D1113" s="134" t="s">
        <v>780</v>
      </c>
      <c r="E1113" s="135">
        <v>99613</v>
      </c>
    </row>
    <row r="1114" spans="1:5">
      <c r="A1114" s="178">
        <v>1995</v>
      </c>
      <c r="B1114" s="134" t="s">
        <v>342</v>
      </c>
      <c r="C1114" s="134" t="s">
        <v>773</v>
      </c>
      <c r="D1114" s="134" t="s">
        <v>780</v>
      </c>
      <c r="E1114" s="135">
        <v>67654</v>
      </c>
    </row>
    <row r="1115" spans="1:5">
      <c r="A1115" s="178">
        <v>1996</v>
      </c>
      <c r="B1115" s="134" t="s">
        <v>342</v>
      </c>
      <c r="C1115" s="134" t="s">
        <v>773</v>
      </c>
      <c r="D1115" s="134" t="s">
        <v>780</v>
      </c>
      <c r="E1115" s="135">
        <v>113957</v>
      </c>
    </row>
    <row r="1116" spans="1:5">
      <c r="A1116" s="178">
        <v>1997</v>
      </c>
      <c r="B1116" s="134" t="s">
        <v>342</v>
      </c>
      <c r="C1116" s="134" t="s">
        <v>773</v>
      </c>
      <c r="D1116" s="134" t="s">
        <v>780</v>
      </c>
      <c r="E1116" s="135">
        <v>73903</v>
      </c>
    </row>
    <row r="1117" spans="1:5">
      <c r="A1117" s="178">
        <v>1998</v>
      </c>
      <c r="B1117" s="134" t="s">
        <v>342</v>
      </c>
      <c r="C1117" s="134" t="s">
        <v>773</v>
      </c>
      <c r="D1117" s="134" t="s">
        <v>780</v>
      </c>
      <c r="E1117" s="135">
        <v>165349</v>
      </c>
    </row>
    <row r="1118" spans="1:5">
      <c r="A1118" s="178">
        <v>1999</v>
      </c>
      <c r="B1118" s="134" t="s">
        <v>342</v>
      </c>
      <c r="C1118" s="134" t="s">
        <v>773</v>
      </c>
      <c r="D1118" s="134" t="s">
        <v>780</v>
      </c>
      <c r="E1118" s="135">
        <v>159965</v>
      </c>
    </row>
    <row r="1119" spans="1:5">
      <c r="A1119" s="178">
        <v>2000</v>
      </c>
      <c r="B1119" s="134" t="s">
        <v>342</v>
      </c>
      <c r="C1119" s="134" t="s">
        <v>773</v>
      </c>
      <c r="D1119" s="134" t="s">
        <v>780</v>
      </c>
      <c r="E1119" s="135">
        <v>221728</v>
      </c>
    </row>
    <row r="1120" spans="1:5">
      <c r="A1120" s="178">
        <v>2001</v>
      </c>
      <c r="B1120" s="134" t="s">
        <v>342</v>
      </c>
      <c r="C1120" s="134" t="s">
        <v>773</v>
      </c>
      <c r="D1120" s="134" t="s">
        <v>780</v>
      </c>
      <c r="E1120" s="135">
        <v>879393</v>
      </c>
    </row>
    <row r="1121" spans="1:5">
      <c r="A1121" s="178">
        <v>2002</v>
      </c>
      <c r="B1121" s="134" t="s">
        <v>342</v>
      </c>
      <c r="C1121" s="134" t="s">
        <v>773</v>
      </c>
      <c r="D1121" s="134" t="s">
        <v>780</v>
      </c>
      <c r="E1121" s="135">
        <v>159706</v>
      </c>
    </row>
    <row r="1122" spans="1:5">
      <c r="A1122" s="178">
        <v>2003</v>
      </c>
      <c r="B1122" s="134" t="s">
        <v>342</v>
      </c>
      <c r="C1122" s="134" t="s">
        <v>773</v>
      </c>
      <c r="D1122" s="134" t="s">
        <v>780</v>
      </c>
      <c r="E1122" s="135">
        <v>288906</v>
      </c>
    </row>
    <row r="1123" spans="1:5">
      <c r="A1123" s="178">
        <v>2004</v>
      </c>
      <c r="B1123" s="134" t="s">
        <v>342</v>
      </c>
      <c r="C1123" s="134" t="s">
        <v>773</v>
      </c>
      <c r="D1123" s="134" t="s">
        <v>780</v>
      </c>
      <c r="E1123" s="135">
        <v>538941</v>
      </c>
    </row>
    <row r="1124" spans="1:5">
      <c r="A1124" s="178">
        <v>2005</v>
      </c>
      <c r="B1124" s="134" t="s">
        <v>342</v>
      </c>
      <c r="C1124" s="134" t="s">
        <v>773</v>
      </c>
      <c r="D1124" s="134" t="s">
        <v>780</v>
      </c>
      <c r="E1124" s="135">
        <v>208101</v>
      </c>
    </row>
    <row r="1125" spans="1:5">
      <c r="A1125" s="178">
        <v>2006</v>
      </c>
      <c r="B1125" s="134" t="s">
        <v>342</v>
      </c>
      <c r="C1125" s="134" t="s">
        <v>773</v>
      </c>
      <c r="D1125" s="134" t="s">
        <v>780</v>
      </c>
      <c r="E1125" s="135">
        <v>160743</v>
      </c>
    </row>
    <row r="1126" spans="1:5">
      <c r="A1126" s="178">
        <v>2007</v>
      </c>
      <c r="B1126" s="134" t="s">
        <v>342</v>
      </c>
      <c r="C1126" s="134" t="s">
        <v>773</v>
      </c>
      <c r="D1126" s="134" t="s">
        <v>780</v>
      </c>
      <c r="E1126" s="135">
        <v>94153</v>
      </c>
    </row>
    <row r="1127" spans="1:5">
      <c r="A1127" s="178">
        <v>2008</v>
      </c>
      <c r="B1127" s="134" t="s">
        <v>342</v>
      </c>
      <c r="C1127" s="134" t="s">
        <v>773</v>
      </c>
      <c r="D1127" s="134" t="s">
        <v>780</v>
      </c>
      <c r="E1127" s="135">
        <v>63625</v>
      </c>
    </row>
    <row r="1128" spans="1:5">
      <c r="A1128" s="178">
        <v>2009</v>
      </c>
      <c r="B1128" s="134" t="s">
        <v>342</v>
      </c>
      <c r="C1128" s="134" t="s">
        <v>773</v>
      </c>
      <c r="D1128" s="134" t="s">
        <v>780</v>
      </c>
      <c r="E1128" s="135">
        <v>88470</v>
      </c>
    </row>
    <row r="1129" spans="1:5">
      <c r="A1129" s="178">
        <v>2010</v>
      </c>
      <c r="B1129" s="134" t="s">
        <v>342</v>
      </c>
      <c r="C1129" s="134" t="s">
        <v>773</v>
      </c>
      <c r="D1129" s="134" t="s">
        <v>780</v>
      </c>
      <c r="E1129" s="135">
        <v>45179</v>
      </c>
    </row>
    <row r="1130" spans="1:5">
      <c r="A1130" s="178">
        <v>2011</v>
      </c>
      <c r="B1130" s="134" t="s">
        <v>342</v>
      </c>
      <c r="C1130" s="134" t="s">
        <v>773</v>
      </c>
      <c r="D1130" s="134" t="s">
        <v>780</v>
      </c>
      <c r="E1130" s="135">
        <v>55874.22</v>
      </c>
    </row>
    <row r="1131" spans="1:5">
      <c r="A1131" s="178">
        <v>2012</v>
      </c>
      <c r="B1131" s="134" t="s">
        <v>342</v>
      </c>
      <c r="C1131" s="134" t="s">
        <v>773</v>
      </c>
      <c r="D1131" s="134" t="s">
        <v>780</v>
      </c>
      <c r="E1131" s="135">
        <v>32560</v>
      </c>
    </row>
    <row r="1132" spans="1:5">
      <c r="A1132" s="178">
        <v>2013</v>
      </c>
      <c r="B1132" s="134" t="s">
        <v>342</v>
      </c>
      <c r="C1132" s="134" t="s">
        <v>773</v>
      </c>
      <c r="D1132" s="134" t="s">
        <v>780</v>
      </c>
      <c r="E1132" s="135">
        <v>41686.93</v>
      </c>
    </row>
    <row r="1133" spans="1:5">
      <c r="A1133" s="178">
        <v>2014</v>
      </c>
      <c r="B1133" s="134" t="s">
        <v>342</v>
      </c>
      <c r="C1133" s="134" t="s">
        <v>773</v>
      </c>
      <c r="D1133" s="134" t="s">
        <v>780</v>
      </c>
      <c r="E1133" s="135">
        <v>29274</v>
      </c>
    </row>
    <row r="1134" spans="1:5">
      <c r="A1134" s="178">
        <v>2015</v>
      </c>
      <c r="B1134" s="134" t="s">
        <v>342</v>
      </c>
      <c r="C1134" s="134" t="s">
        <v>773</v>
      </c>
      <c r="D1134" s="134" t="s">
        <v>780</v>
      </c>
      <c r="E1134" s="135">
        <v>60444</v>
      </c>
    </row>
    <row r="1135" spans="1:5">
      <c r="A1135" s="178">
        <v>2016</v>
      </c>
      <c r="B1135" s="134" t="s">
        <v>342</v>
      </c>
      <c r="C1135" s="134" t="s">
        <v>773</v>
      </c>
      <c r="D1135" s="134" t="s">
        <v>780</v>
      </c>
      <c r="E1135" s="135">
        <v>42363</v>
      </c>
    </row>
    <row r="1136" spans="1:5">
      <c r="A1136" s="178">
        <v>2017</v>
      </c>
      <c r="B1136" s="134" t="s">
        <v>342</v>
      </c>
      <c r="C1136" s="134" t="s">
        <v>773</v>
      </c>
      <c r="D1136" s="134" t="s">
        <v>780</v>
      </c>
      <c r="E1136" s="135">
        <v>48979</v>
      </c>
    </row>
    <row r="1137" spans="1:5">
      <c r="A1137" s="178">
        <v>2018</v>
      </c>
      <c r="B1137" s="134" t="s">
        <v>342</v>
      </c>
      <c r="C1137" s="134" t="s">
        <v>773</v>
      </c>
      <c r="D1137" s="134" t="s">
        <v>780</v>
      </c>
      <c r="E1137" s="135">
        <v>35517</v>
      </c>
    </row>
    <row r="1138" spans="1:5">
      <c r="A1138" s="178">
        <v>2019</v>
      </c>
      <c r="B1138" s="134" t="s">
        <v>342</v>
      </c>
      <c r="C1138" s="134" t="s">
        <v>773</v>
      </c>
      <c r="D1138" s="134" t="s">
        <v>780</v>
      </c>
      <c r="E1138" s="135">
        <v>47144</v>
      </c>
    </row>
    <row r="1139" spans="1:5">
      <c r="A1139" s="178">
        <v>2020</v>
      </c>
      <c r="B1139" s="134" t="s">
        <v>342</v>
      </c>
      <c r="C1139" s="134" t="s">
        <v>773</v>
      </c>
      <c r="D1139" s="134" t="s">
        <v>780</v>
      </c>
      <c r="E1139" s="135">
        <v>44171</v>
      </c>
    </row>
    <row r="1140" spans="1:5">
      <c r="A1140" s="178">
        <v>2021</v>
      </c>
      <c r="B1140" s="134" t="s">
        <v>342</v>
      </c>
      <c r="C1140" s="134" t="s">
        <v>773</v>
      </c>
      <c r="D1140" s="134" t="s">
        <v>780</v>
      </c>
      <c r="E1140" s="135">
        <v>55532</v>
      </c>
    </row>
    <row r="1141" spans="1:5">
      <c r="A1141" s="178">
        <v>2022</v>
      </c>
      <c r="B1141" s="134" t="s">
        <v>342</v>
      </c>
      <c r="C1141" s="134" t="s">
        <v>773</v>
      </c>
      <c r="D1141" s="134" t="s">
        <v>780</v>
      </c>
      <c r="E1141" s="135">
        <v>64319</v>
      </c>
    </row>
    <row r="1142" spans="1:5">
      <c r="A1142" s="178">
        <v>2023</v>
      </c>
      <c r="B1142" s="134" t="s">
        <v>342</v>
      </c>
      <c r="C1142" s="134" t="s">
        <v>773</v>
      </c>
      <c r="D1142" s="134" t="s">
        <v>780</v>
      </c>
      <c r="E1142" s="135">
        <v>44535</v>
      </c>
    </row>
    <row r="1143" spans="1:5">
      <c r="A1143" s="178">
        <v>1990</v>
      </c>
      <c r="B1143" s="134" t="s">
        <v>213</v>
      </c>
      <c r="C1143" s="134" t="s">
        <v>773</v>
      </c>
      <c r="D1143" s="134" t="s">
        <v>780</v>
      </c>
      <c r="E1143" s="135">
        <v>232098</v>
      </c>
    </row>
    <row r="1144" spans="1:5">
      <c r="A1144" s="178">
        <v>1991</v>
      </c>
      <c r="B1144" s="134" t="s">
        <v>213</v>
      </c>
      <c r="C1144" s="134" t="s">
        <v>773</v>
      </c>
      <c r="D1144" s="134" t="s">
        <v>780</v>
      </c>
      <c r="E1144" s="135">
        <v>55760</v>
      </c>
    </row>
    <row r="1145" spans="1:5">
      <c r="A1145" s="178">
        <v>1992</v>
      </c>
      <c r="B1145" s="134" t="s">
        <v>213</v>
      </c>
      <c r="C1145" s="134" t="s">
        <v>773</v>
      </c>
      <c r="D1145" s="134" t="s">
        <v>780</v>
      </c>
      <c r="E1145" s="135">
        <v>1065464</v>
      </c>
    </row>
    <row r="1146" spans="1:5">
      <c r="A1146" s="178">
        <v>1993</v>
      </c>
      <c r="B1146" s="134" t="s">
        <v>213</v>
      </c>
      <c r="C1146" s="134" t="s">
        <v>773</v>
      </c>
      <c r="D1146" s="134" t="s">
        <v>780</v>
      </c>
      <c r="E1146" s="135">
        <v>3487566</v>
      </c>
    </row>
    <row r="1147" spans="1:5">
      <c r="A1147" s="178">
        <v>1994</v>
      </c>
      <c r="B1147" s="134" t="s">
        <v>213</v>
      </c>
      <c r="C1147" s="134" t="s">
        <v>773</v>
      </c>
      <c r="D1147" s="134" t="s">
        <v>780</v>
      </c>
      <c r="E1147" s="135">
        <v>2320393</v>
      </c>
    </row>
    <row r="1148" spans="1:5">
      <c r="A1148" s="178">
        <v>1995</v>
      </c>
      <c r="B1148" s="134" t="s">
        <v>213</v>
      </c>
      <c r="C1148" s="134" t="s">
        <v>773</v>
      </c>
      <c r="D1148" s="134" t="s">
        <v>780</v>
      </c>
      <c r="E1148" s="135">
        <v>1486214</v>
      </c>
    </row>
    <row r="1149" spans="1:5">
      <c r="A1149" s="178">
        <v>1996</v>
      </c>
      <c r="B1149" s="134" t="s">
        <v>213</v>
      </c>
      <c r="C1149" s="134" t="s">
        <v>773</v>
      </c>
      <c r="D1149" s="134" t="s">
        <v>780</v>
      </c>
      <c r="E1149" s="135">
        <v>1703448</v>
      </c>
    </row>
    <row r="1150" spans="1:5">
      <c r="A1150" s="178">
        <v>1997</v>
      </c>
      <c r="B1150" s="134" t="s">
        <v>213</v>
      </c>
      <c r="C1150" s="134" t="s">
        <v>773</v>
      </c>
      <c r="D1150" s="134" t="s">
        <v>780</v>
      </c>
      <c r="E1150" s="135">
        <v>2286144</v>
      </c>
    </row>
    <row r="1151" spans="1:5">
      <c r="A1151" s="178">
        <v>1998</v>
      </c>
      <c r="B1151" s="134" t="s">
        <v>213</v>
      </c>
      <c r="C1151" s="134" t="s">
        <v>773</v>
      </c>
      <c r="D1151" s="134" t="s">
        <v>780</v>
      </c>
      <c r="E1151" s="135">
        <v>2293520</v>
      </c>
    </row>
    <row r="1152" spans="1:5">
      <c r="A1152" s="178">
        <v>1999</v>
      </c>
      <c r="B1152" s="134" t="s">
        <v>213</v>
      </c>
      <c r="C1152" s="134" t="s">
        <v>773</v>
      </c>
      <c r="D1152" s="134" t="s">
        <v>780</v>
      </c>
      <c r="E1152" s="135">
        <v>1932461</v>
      </c>
    </row>
    <row r="1153" spans="1:5">
      <c r="A1153" s="178">
        <v>2000</v>
      </c>
      <c r="B1153" s="134" t="s">
        <v>213</v>
      </c>
      <c r="C1153" s="134" t="s">
        <v>773</v>
      </c>
      <c r="D1153" s="134" t="s">
        <v>780</v>
      </c>
      <c r="E1153" s="135">
        <v>2076360</v>
      </c>
    </row>
    <row r="1154" spans="1:5">
      <c r="A1154" s="178">
        <v>2001</v>
      </c>
      <c r="B1154" s="134" t="s">
        <v>213</v>
      </c>
      <c r="C1154" s="134" t="s">
        <v>773</v>
      </c>
      <c r="D1154" s="134" t="s">
        <v>780</v>
      </c>
      <c r="E1154" s="135">
        <v>3449939</v>
      </c>
    </row>
    <row r="1155" spans="1:5">
      <c r="A1155" s="178">
        <v>2002</v>
      </c>
      <c r="B1155" s="134" t="s">
        <v>213</v>
      </c>
      <c r="C1155" s="134" t="s">
        <v>773</v>
      </c>
      <c r="D1155" s="134" t="s">
        <v>780</v>
      </c>
      <c r="E1155" s="135">
        <v>1864536</v>
      </c>
    </row>
    <row r="1156" spans="1:5">
      <c r="A1156" s="178">
        <v>2003</v>
      </c>
      <c r="B1156" s="134" t="s">
        <v>213</v>
      </c>
      <c r="C1156" s="134" t="s">
        <v>773</v>
      </c>
      <c r="D1156" s="134" t="s">
        <v>780</v>
      </c>
      <c r="E1156" s="135">
        <v>2937948</v>
      </c>
    </row>
    <row r="1157" spans="1:5">
      <c r="A1157" s="178">
        <v>2004</v>
      </c>
      <c r="B1157" s="134" t="s">
        <v>213</v>
      </c>
      <c r="C1157" s="134" t="s">
        <v>773</v>
      </c>
      <c r="D1157" s="134" t="s">
        <v>780</v>
      </c>
      <c r="E1157" s="135">
        <v>3903315</v>
      </c>
    </row>
    <row r="1158" spans="1:5">
      <c r="A1158" s="178">
        <v>2005</v>
      </c>
      <c r="B1158" s="134" t="s">
        <v>213</v>
      </c>
      <c r="C1158" s="134" t="s">
        <v>773</v>
      </c>
      <c r="D1158" s="134" t="s">
        <v>780</v>
      </c>
      <c r="E1158" s="135">
        <v>3541084</v>
      </c>
    </row>
    <row r="1159" spans="1:5">
      <c r="A1159" s="178">
        <v>2006</v>
      </c>
      <c r="B1159" s="134" t="s">
        <v>213</v>
      </c>
      <c r="C1159" s="134" t="s">
        <v>773</v>
      </c>
      <c r="D1159" s="134" t="s">
        <v>780</v>
      </c>
      <c r="E1159" s="135">
        <v>1872096</v>
      </c>
    </row>
    <row r="1160" spans="1:5">
      <c r="A1160" s="178">
        <v>2007</v>
      </c>
      <c r="B1160" s="134" t="s">
        <v>213</v>
      </c>
      <c r="C1160" s="134" t="s">
        <v>773</v>
      </c>
      <c r="D1160" s="134" t="s">
        <v>780</v>
      </c>
      <c r="E1160" s="135">
        <v>2250633</v>
      </c>
    </row>
    <row r="1161" spans="1:5">
      <c r="A1161" s="178">
        <v>2008</v>
      </c>
      <c r="B1161" s="134" t="s">
        <v>213</v>
      </c>
      <c r="C1161" s="134" t="s">
        <v>773</v>
      </c>
      <c r="D1161" s="134" t="s">
        <v>780</v>
      </c>
      <c r="E1161" s="135">
        <v>2305013</v>
      </c>
    </row>
    <row r="1162" spans="1:5">
      <c r="A1162" s="178">
        <v>2009</v>
      </c>
      <c r="B1162" s="134" t="s">
        <v>213</v>
      </c>
      <c r="C1162" s="134" t="s">
        <v>773</v>
      </c>
      <c r="D1162" s="134" t="s">
        <v>780</v>
      </c>
      <c r="E1162" s="135">
        <v>1857709</v>
      </c>
    </row>
    <row r="1163" spans="1:5">
      <c r="A1163" s="178">
        <v>2010</v>
      </c>
      <c r="B1163" s="134" t="s">
        <v>213</v>
      </c>
      <c r="C1163" s="134" t="s">
        <v>773</v>
      </c>
      <c r="D1163" s="134" t="s">
        <v>780</v>
      </c>
      <c r="E1163" s="135">
        <v>3280844</v>
      </c>
    </row>
    <row r="1164" spans="1:5">
      <c r="A1164" s="178">
        <v>2011</v>
      </c>
      <c r="B1164" s="134" t="s">
        <v>213</v>
      </c>
      <c r="C1164" s="134" t="s">
        <v>773</v>
      </c>
      <c r="D1164" s="134" t="s">
        <v>780</v>
      </c>
      <c r="E1164" s="135">
        <v>4707476.8600000003</v>
      </c>
    </row>
    <row r="1165" spans="1:5">
      <c r="A1165" s="178">
        <v>2012</v>
      </c>
      <c r="B1165" s="134" t="s">
        <v>213</v>
      </c>
      <c r="C1165" s="134" t="s">
        <v>773</v>
      </c>
      <c r="D1165" s="134" t="s">
        <v>780</v>
      </c>
      <c r="E1165" s="135">
        <v>3029848</v>
      </c>
    </row>
    <row r="1166" spans="1:5">
      <c r="A1166" s="178">
        <v>2013</v>
      </c>
      <c r="B1166" s="134" t="s">
        <v>213</v>
      </c>
      <c r="C1166" s="134" t="s">
        <v>773</v>
      </c>
      <c r="D1166" s="134" t="s">
        <v>780</v>
      </c>
      <c r="E1166" s="135">
        <v>4945198.26</v>
      </c>
    </row>
    <row r="1167" spans="1:5">
      <c r="A1167" s="178">
        <v>2014</v>
      </c>
      <c r="B1167" s="134" t="s">
        <v>213</v>
      </c>
      <c r="C1167" s="134" t="s">
        <v>773</v>
      </c>
      <c r="D1167" s="134" t="s">
        <v>780</v>
      </c>
      <c r="E1167" s="135">
        <v>5231074</v>
      </c>
    </row>
    <row r="1168" spans="1:5">
      <c r="A1168" s="178">
        <v>2015</v>
      </c>
      <c r="B1168" s="134" t="s">
        <v>213</v>
      </c>
      <c r="C1168" s="134" t="s">
        <v>773</v>
      </c>
      <c r="D1168" s="134" t="s">
        <v>780</v>
      </c>
      <c r="E1168" s="135">
        <v>4243085</v>
      </c>
    </row>
    <row r="1169" spans="1:5">
      <c r="A1169" s="178">
        <v>2016</v>
      </c>
      <c r="B1169" s="134" t="s">
        <v>213</v>
      </c>
      <c r="C1169" s="134" t="s">
        <v>773</v>
      </c>
      <c r="D1169" s="134" t="s">
        <v>780</v>
      </c>
      <c r="E1169" s="135">
        <v>4819225</v>
      </c>
    </row>
    <row r="1170" spans="1:5">
      <c r="A1170" s="178">
        <v>2017</v>
      </c>
      <c r="B1170" s="134" t="s">
        <v>213</v>
      </c>
      <c r="C1170" s="134" t="s">
        <v>773</v>
      </c>
      <c r="D1170" s="134" t="s">
        <v>780</v>
      </c>
      <c r="E1170" s="135">
        <v>4569753</v>
      </c>
    </row>
    <row r="1171" spans="1:5">
      <c r="A1171" s="178">
        <v>2018</v>
      </c>
      <c r="B1171" s="134" t="s">
        <v>213</v>
      </c>
      <c r="C1171" s="134" t="s">
        <v>773</v>
      </c>
      <c r="D1171" s="134" t="s">
        <v>780</v>
      </c>
      <c r="E1171" s="135">
        <v>4377794</v>
      </c>
    </row>
    <row r="1172" spans="1:5">
      <c r="A1172" s="178">
        <v>2019</v>
      </c>
      <c r="B1172" s="134" t="s">
        <v>213</v>
      </c>
      <c r="C1172" s="134" t="s">
        <v>773</v>
      </c>
      <c r="D1172" s="134" t="s">
        <v>780</v>
      </c>
      <c r="E1172" s="135">
        <v>3188535</v>
      </c>
    </row>
    <row r="1173" spans="1:5">
      <c r="A1173" s="178">
        <v>2020</v>
      </c>
      <c r="B1173" s="134" t="s">
        <v>213</v>
      </c>
      <c r="C1173" s="134" t="s">
        <v>773</v>
      </c>
      <c r="D1173" s="134" t="s">
        <v>780</v>
      </c>
      <c r="E1173" s="135">
        <v>3428732</v>
      </c>
    </row>
    <row r="1174" spans="1:5">
      <c r="A1174" s="178">
        <v>2021</v>
      </c>
      <c r="B1174" s="134" t="s">
        <v>213</v>
      </c>
      <c r="C1174" s="134" t="s">
        <v>773</v>
      </c>
      <c r="D1174" s="134" t="s">
        <v>780</v>
      </c>
      <c r="E1174" s="135">
        <v>3895714</v>
      </c>
    </row>
    <row r="1175" spans="1:5">
      <c r="A1175" s="178">
        <v>2022</v>
      </c>
      <c r="B1175" s="134" t="s">
        <v>213</v>
      </c>
      <c r="C1175" s="134" t="s">
        <v>773</v>
      </c>
      <c r="D1175" s="134" t="s">
        <v>780</v>
      </c>
      <c r="E1175" s="135">
        <v>3106634</v>
      </c>
    </row>
    <row r="1176" spans="1:5">
      <c r="A1176" s="178">
        <v>2023</v>
      </c>
      <c r="B1176" s="134" t="s">
        <v>213</v>
      </c>
      <c r="C1176" s="134" t="s">
        <v>773</v>
      </c>
      <c r="D1176" s="134" t="s">
        <v>780</v>
      </c>
      <c r="E1176" s="135">
        <v>1032443</v>
      </c>
    </row>
    <row r="1177" spans="1:5">
      <c r="A1177" s="178">
        <v>1990</v>
      </c>
      <c r="B1177" s="134" t="s">
        <v>208</v>
      </c>
      <c r="C1177" s="134" t="s">
        <v>773</v>
      </c>
      <c r="D1177" s="134" t="s">
        <v>780</v>
      </c>
      <c r="E1177" s="135">
        <v>738971</v>
      </c>
    </row>
    <row r="1178" spans="1:5">
      <c r="A1178" s="178">
        <v>1991</v>
      </c>
      <c r="B1178" s="134" t="s">
        <v>208</v>
      </c>
      <c r="C1178" s="134" t="s">
        <v>773</v>
      </c>
      <c r="D1178" s="134" t="s">
        <v>780</v>
      </c>
      <c r="E1178" s="135">
        <v>396188</v>
      </c>
    </row>
    <row r="1179" spans="1:5">
      <c r="A1179" s="178">
        <v>1992</v>
      </c>
      <c r="B1179" s="134" t="s">
        <v>208</v>
      </c>
      <c r="C1179" s="134" t="s">
        <v>773</v>
      </c>
      <c r="D1179" s="134" t="s">
        <v>780</v>
      </c>
      <c r="E1179" s="135">
        <v>413903</v>
      </c>
    </row>
    <row r="1180" spans="1:5">
      <c r="A1180" s="178">
        <v>1993</v>
      </c>
      <c r="B1180" s="134" t="s">
        <v>208</v>
      </c>
      <c r="C1180" s="134" t="s">
        <v>773</v>
      </c>
      <c r="D1180" s="134" t="s">
        <v>780</v>
      </c>
      <c r="E1180" s="135">
        <v>3600540</v>
      </c>
    </row>
    <row r="1181" spans="1:5">
      <c r="A1181" s="178">
        <v>1994</v>
      </c>
      <c r="B1181" s="134" t="s">
        <v>208</v>
      </c>
      <c r="C1181" s="134" t="s">
        <v>773</v>
      </c>
      <c r="D1181" s="134" t="s">
        <v>780</v>
      </c>
      <c r="E1181" s="135">
        <v>1124155</v>
      </c>
    </row>
    <row r="1182" spans="1:5">
      <c r="A1182" s="178">
        <v>1995</v>
      </c>
      <c r="B1182" s="134" t="s">
        <v>208</v>
      </c>
      <c r="C1182" s="134" t="s">
        <v>773</v>
      </c>
      <c r="D1182" s="134" t="s">
        <v>780</v>
      </c>
      <c r="E1182" s="135">
        <v>37780</v>
      </c>
    </row>
    <row r="1183" spans="1:5">
      <c r="A1183" s="178">
        <v>1996</v>
      </c>
      <c r="B1183" s="134" t="s">
        <v>208</v>
      </c>
      <c r="C1183" s="134" t="s">
        <v>773</v>
      </c>
      <c r="D1183" s="134" t="s">
        <v>780</v>
      </c>
      <c r="E1183" s="135">
        <v>1194929</v>
      </c>
    </row>
    <row r="1184" spans="1:5">
      <c r="A1184" s="178">
        <v>1997</v>
      </c>
      <c r="B1184" s="134" t="s">
        <v>208</v>
      </c>
      <c r="C1184" s="134" t="s">
        <v>773</v>
      </c>
      <c r="D1184" s="134" t="s">
        <v>780</v>
      </c>
      <c r="E1184" s="135">
        <v>2644220</v>
      </c>
    </row>
    <row r="1185" spans="1:5">
      <c r="A1185" s="178">
        <v>1998</v>
      </c>
      <c r="B1185" s="134" t="s">
        <v>208</v>
      </c>
      <c r="C1185" s="134" t="s">
        <v>773</v>
      </c>
      <c r="D1185" s="134" t="s">
        <v>780</v>
      </c>
      <c r="E1185" s="135">
        <v>5425222</v>
      </c>
    </row>
    <row r="1186" spans="1:5">
      <c r="A1186" s="178">
        <v>1999</v>
      </c>
      <c r="B1186" s="134" t="s">
        <v>208</v>
      </c>
      <c r="C1186" s="134" t="s">
        <v>773</v>
      </c>
      <c r="D1186" s="134" t="s">
        <v>780</v>
      </c>
      <c r="E1186" s="135">
        <v>3145053</v>
      </c>
    </row>
    <row r="1187" spans="1:5">
      <c r="A1187" s="178">
        <v>2000</v>
      </c>
      <c r="B1187" s="134" t="s">
        <v>208</v>
      </c>
      <c r="C1187" s="134" t="s">
        <v>773</v>
      </c>
      <c r="D1187" s="134" t="s">
        <v>780</v>
      </c>
      <c r="E1187" s="135">
        <v>2981530</v>
      </c>
    </row>
    <row r="1188" spans="1:5">
      <c r="A1188" s="178">
        <v>2001</v>
      </c>
      <c r="B1188" s="134" t="s">
        <v>208</v>
      </c>
      <c r="C1188" s="134" t="s">
        <v>773</v>
      </c>
      <c r="D1188" s="134" t="s">
        <v>780</v>
      </c>
      <c r="E1188" s="135">
        <v>5143690</v>
      </c>
    </row>
    <row r="1189" spans="1:5">
      <c r="A1189" s="178">
        <v>2002</v>
      </c>
      <c r="B1189" s="134" t="s">
        <v>208</v>
      </c>
      <c r="C1189" s="134" t="s">
        <v>773</v>
      </c>
      <c r="D1189" s="134" t="s">
        <v>780</v>
      </c>
      <c r="E1189" s="135">
        <v>30302</v>
      </c>
    </row>
    <row r="1190" spans="1:5">
      <c r="A1190" s="178">
        <v>2003</v>
      </c>
      <c r="B1190" s="134" t="s">
        <v>208</v>
      </c>
      <c r="C1190" s="134" t="s">
        <v>773</v>
      </c>
      <c r="D1190" s="134" t="s">
        <v>780</v>
      </c>
      <c r="E1190" s="135">
        <v>1631855</v>
      </c>
    </row>
    <row r="1191" spans="1:5">
      <c r="A1191" s="178">
        <v>2004</v>
      </c>
      <c r="B1191" s="134" t="s">
        <v>208</v>
      </c>
      <c r="C1191" s="134" t="s">
        <v>773</v>
      </c>
      <c r="D1191" s="134" t="s">
        <v>780</v>
      </c>
      <c r="E1191" s="135">
        <v>2776857</v>
      </c>
    </row>
    <row r="1192" spans="1:5">
      <c r="A1192" s="178">
        <v>2005</v>
      </c>
      <c r="B1192" s="134" t="s">
        <v>208</v>
      </c>
      <c r="C1192" s="134" t="s">
        <v>773</v>
      </c>
      <c r="D1192" s="134" t="s">
        <v>780</v>
      </c>
      <c r="E1192" s="135">
        <v>1444848</v>
      </c>
    </row>
    <row r="1193" spans="1:5">
      <c r="A1193" s="178">
        <v>2006</v>
      </c>
      <c r="B1193" s="134" t="s">
        <v>208</v>
      </c>
      <c r="C1193" s="134" t="s">
        <v>773</v>
      </c>
      <c r="D1193" s="134" t="s">
        <v>780</v>
      </c>
      <c r="E1193" s="135">
        <v>398709</v>
      </c>
    </row>
    <row r="1194" spans="1:5">
      <c r="A1194" s="178">
        <v>2007</v>
      </c>
      <c r="B1194" s="134" t="s">
        <v>208</v>
      </c>
      <c r="C1194" s="134" t="s">
        <v>773</v>
      </c>
      <c r="D1194" s="134" t="s">
        <v>780</v>
      </c>
      <c r="E1194" s="135">
        <v>399370</v>
      </c>
    </row>
    <row r="1195" spans="1:5">
      <c r="A1195" s="178">
        <v>2008</v>
      </c>
      <c r="B1195" s="134" t="s">
        <v>208</v>
      </c>
      <c r="C1195" s="134" t="s">
        <v>773</v>
      </c>
      <c r="D1195" s="134" t="s">
        <v>780</v>
      </c>
      <c r="E1195" s="135">
        <v>76281</v>
      </c>
    </row>
    <row r="1196" spans="1:5">
      <c r="A1196" s="178">
        <v>2009</v>
      </c>
      <c r="B1196" s="134" t="s">
        <v>208</v>
      </c>
      <c r="C1196" s="134" t="s">
        <v>773</v>
      </c>
      <c r="D1196" s="134" t="s">
        <v>780</v>
      </c>
      <c r="E1196" s="135">
        <v>16601</v>
      </c>
    </row>
    <row r="1197" spans="1:5">
      <c r="A1197" s="178">
        <v>2010</v>
      </c>
      <c r="B1197" s="134" t="s">
        <v>208</v>
      </c>
      <c r="C1197" s="134" t="s">
        <v>773</v>
      </c>
      <c r="D1197" s="134" t="s">
        <v>780</v>
      </c>
      <c r="E1197" s="135">
        <v>81500</v>
      </c>
    </row>
    <row r="1198" spans="1:5">
      <c r="A1198" s="178">
        <v>2011</v>
      </c>
      <c r="B1198" s="134" t="s">
        <v>208</v>
      </c>
      <c r="C1198" s="134" t="s">
        <v>773</v>
      </c>
      <c r="D1198" s="134" t="s">
        <v>780</v>
      </c>
      <c r="E1198" s="135">
        <v>36341.03</v>
      </c>
    </row>
    <row r="1199" spans="1:5">
      <c r="A1199" s="178">
        <v>2012</v>
      </c>
      <c r="B1199" s="134" t="s">
        <v>208</v>
      </c>
      <c r="C1199" s="134" t="s">
        <v>773</v>
      </c>
      <c r="D1199" s="134" t="s">
        <v>780</v>
      </c>
      <c r="E1199" s="135">
        <v>17082</v>
      </c>
    </row>
    <row r="1200" spans="1:5">
      <c r="A1200" s="178">
        <v>2013</v>
      </c>
      <c r="B1200" s="134" t="s">
        <v>208</v>
      </c>
      <c r="C1200" s="134" t="s">
        <v>773</v>
      </c>
      <c r="D1200" s="134" t="s">
        <v>780</v>
      </c>
      <c r="E1200" s="135">
        <v>13982.14</v>
      </c>
    </row>
    <row r="1201" spans="1:5">
      <c r="A1201" s="178">
        <v>2014</v>
      </c>
      <c r="B1201" s="134" t="s">
        <v>208</v>
      </c>
      <c r="C1201" s="134" t="s">
        <v>773</v>
      </c>
      <c r="D1201" s="134" t="s">
        <v>780</v>
      </c>
      <c r="E1201" s="135">
        <v>14101</v>
      </c>
    </row>
    <row r="1202" spans="1:5">
      <c r="A1202" s="178">
        <v>2015</v>
      </c>
      <c r="B1202" s="134" t="s">
        <v>208</v>
      </c>
      <c r="C1202" s="134" t="s">
        <v>773</v>
      </c>
      <c r="D1202" s="134" t="s">
        <v>780</v>
      </c>
      <c r="E1202" s="135">
        <v>14129</v>
      </c>
    </row>
    <row r="1203" spans="1:5">
      <c r="A1203" s="178">
        <v>2016</v>
      </c>
      <c r="B1203" s="134" t="s">
        <v>208</v>
      </c>
      <c r="C1203" s="134" t="s">
        <v>773</v>
      </c>
      <c r="D1203" s="134" t="s">
        <v>780</v>
      </c>
      <c r="E1203" s="135">
        <v>17785</v>
      </c>
    </row>
    <row r="1204" spans="1:5">
      <c r="A1204" s="178">
        <v>2017</v>
      </c>
      <c r="B1204" s="134" t="s">
        <v>208</v>
      </c>
      <c r="C1204" s="134" t="s">
        <v>773</v>
      </c>
      <c r="D1204" s="134" t="s">
        <v>780</v>
      </c>
      <c r="E1204" s="135">
        <v>11460</v>
      </c>
    </row>
    <row r="1205" spans="1:5">
      <c r="A1205" s="178">
        <v>2018</v>
      </c>
      <c r="B1205" s="134" t="s">
        <v>208</v>
      </c>
      <c r="C1205" s="134" t="s">
        <v>773</v>
      </c>
      <c r="D1205" s="134" t="s">
        <v>780</v>
      </c>
      <c r="E1205" s="135">
        <v>27310</v>
      </c>
    </row>
    <row r="1206" spans="1:5">
      <c r="A1206" s="178">
        <v>2019</v>
      </c>
      <c r="B1206" s="134" t="s">
        <v>208</v>
      </c>
      <c r="C1206" s="134" t="s">
        <v>773</v>
      </c>
      <c r="D1206" s="134" t="s">
        <v>780</v>
      </c>
      <c r="E1206" s="135">
        <v>13703</v>
      </c>
    </row>
    <row r="1207" spans="1:5">
      <c r="A1207" s="178">
        <v>2020</v>
      </c>
      <c r="B1207" s="134" t="s">
        <v>208</v>
      </c>
      <c r="C1207" s="134" t="s">
        <v>773</v>
      </c>
      <c r="D1207" s="134" t="s">
        <v>780</v>
      </c>
      <c r="E1207" s="135">
        <v>8395</v>
      </c>
    </row>
    <row r="1208" spans="1:5">
      <c r="A1208" s="178">
        <v>2021</v>
      </c>
      <c r="B1208" s="134" t="s">
        <v>208</v>
      </c>
      <c r="C1208" s="134" t="s">
        <v>773</v>
      </c>
      <c r="D1208" s="134" t="s">
        <v>780</v>
      </c>
      <c r="E1208" s="135">
        <v>8247</v>
      </c>
    </row>
    <row r="1209" spans="1:5">
      <c r="A1209" s="178">
        <v>2022</v>
      </c>
      <c r="B1209" s="134" t="s">
        <v>208</v>
      </c>
      <c r="C1209" s="134" t="s">
        <v>773</v>
      </c>
      <c r="D1209" s="134" t="s">
        <v>780</v>
      </c>
      <c r="E1209" s="135">
        <v>9149</v>
      </c>
    </row>
    <row r="1210" spans="1:5">
      <c r="A1210" s="178">
        <v>2023</v>
      </c>
      <c r="B1210" s="134" t="s">
        <v>208</v>
      </c>
      <c r="C1210" s="134" t="s">
        <v>773</v>
      </c>
      <c r="D1210" s="134" t="s">
        <v>780</v>
      </c>
      <c r="E1210" s="135">
        <v>7060</v>
      </c>
    </row>
    <row r="1211" spans="1:5">
      <c r="A1211" s="178">
        <v>1990</v>
      </c>
      <c r="B1211" s="134" t="s">
        <v>218</v>
      </c>
      <c r="C1211" s="134" t="s">
        <v>773</v>
      </c>
      <c r="D1211" s="134" t="s">
        <v>780</v>
      </c>
      <c r="E1211" s="135">
        <v>1827803</v>
      </c>
    </row>
    <row r="1212" spans="1:5">
      <c r="A1212" s="178">
        <v>1991</v>
      </c>
      <c r="B1212" s="134" t="s">
        <v>218</v>
      </c>
      <c r="C1212" s="134" t="s">
        <v>773</v>
      </c>
      <c r="D1212" s="134" t="s">
        <v>780</v>
      </c>
      <c r="E1212" s="135">
        <v>1492995</v>
      </c>
    </row>
    <row r="1213" spans="1:5">
      <c r="A1213" s="178">
        <v>1992</v>
      </c>
      <c r="B1213" s="134" t="s">
        <v>218</v>
      </c>
      <c r="C1213" s="134" t="s">
        <v>773</v>
      </c>
      <c r="D1213" s="134" t="s">
        <v>780</v>
      </c>
      <c r="E1213" s="135">
        <v>1628161</v>
      </c>
    </row>
    <row r="1214" spans="1:5">
      <c r="A1214" s="178">
        <v>1993</v>
      </c>
      <c r="B1214" s="134" t="s">
        <v>218</v>
      </c>
      <c r="C1214" s="134" t="s">
        <v>773</v>
      </c>
      <c r="D1214" s="134" t="s">
        <v>780</v>
      </c>
      <c r="E1214" s="135">
        <v>1854468</v>
      </c>
    </row>
    <row r="1215" spans="1:5">
      <c r="A1215" s="178">
        <v>1994</v>
      </c>
      <c r="B1215" s="134" t="s">
        <v>218</v>
      </c>
      <c r="C1215" s="134" t="s">
        <v>773</v>
      </c>
      <c r="D1215" s="134" t="s">
        <v>780</v>
      </c>
      <c r="E1215" s="135">
        <v>1959891</v>
      </c>
    </row>
    <row r="1216" spans="1:5">
      <c r="A1216" s="178">
        <v>1995</v>
      </c>
      <c r="B1216" s="134" t="s">
        <v>218</v>
      </c>
      <c r="C1216" s="134" t="s">
        <v>773</v>
      </c>
      <c r="D1216" s="134" t="s">
        <v>780</v>
      </c>
      <c r="E1216" s="135">
        <v>1607795</v>
      </c>
    </row>
    <row r="1217" spans="1:5">
      <c r="A1217" s="178">
        <v>1996</v>
      </c>
      <c r="B1217" s="134" t="s">
        <v>218</v>
      </c>
      <c r="C1217" s="134" t="s">
        <v>773</v>
      </c>
      <c r="D1217" s="134" t="s">
        <v>780</v>
      </c>
      <c r="E1217" s="135">
        <v>1911860</v>
      </c>
    </row>
    <row r="1218" spans="1:5">
      <c r="A1218" s="178">
        <v>1997</v>
      </c>
      <c r="B1218" s="134" t="s">
        <v>218</v>
      </c>
      <c r="C1218" s="134" t="s">
        <v>773</v>
      </c>
      <c r="D1218" s="134" t="s">
        <v>780</v>
      </c>
      <c r="E1218" s="135">
        <v>1523836</v>
      </c>
    </row>
    <row r="1219" spans="1:5">
      <c r="A1219" s="178">
        <v>1998</v>
      </c>
      <c r="B1219" s="134" t="s">
        <v>218</v>
      </c>
      <c r="C1219" s="134" t="s">
        <v>773</v>
      </c>
      <c r="D1219" s="134" t="s">
        <v>780</v>
      </c>
      <c r="E1219" s="135">
        <v>1580092</v>
      </c>
    </row>
    <row r="1220" spans="1:5">
      <c r="A1220" s="178">
        <v>1999</v>
      </c>
      <c r="B1220" s="134" t="s">
        <v>218</v>
      </c>
      <c r="C1220" s="134" t="s">
        <v>773</v>
      </c>
      <c r="D1220" s="134" t="s">
        <v>780</v>
      </c>
      <c r="E1220" s="135">
        <v>1750919</v>
      </c>
    </row>
    <row r="1221" spans="1:5">
      <c r="A1221" s="178">
        <v>2000</v>
      </c>
      <c r="B1221" s="134" t="s">
        <v>218</v>
      </c>
      <c r="C1221" s="134" t="s">
        <v>773</v>
      </c>
      <c r="D1221" s="134" t="s">
        <v>780</v>
      </c>
      <c r="E1221" s="135">
        <v>2815642</v>
      </c>
    </row>
    <row r="1222" spans="1:5">
      <c r="A1222" s="178">
        <v>2001</v>
      </c>
      <c r="B1222" s="134" t="s">
        <v>218</v>
      </c>
      <c r="C1222" s="134" t="s">
        <v>773</v>
      </c>
      <c r="D1222" s="134" t="s">
        <v>780</v>
      </c>
      <c r="E1222" s="135">
        <v>2803403</v>
      </c>
    </row>
    <row r="1223" spans="1:5">
      <c r="A1223" s="178">
        <v>2002</v>
      </c>
      <c r="B1223" s="134" t="s">
        <v>218</v>
      </c>
      <c r="C1223" s="134" t="s">
        <v>773</v>
      </c>
      <c r="D1223" s="134" t="s">
        <v>780</v>
      </c>
      <c r="E1223" s="135">
        <v>1620965</v>
      </c>
    </row>
    <row r="1224" spans="1:5">
      <c r="A1224" s="178">
        <v>2003</v>
      </c>
      <c r="B1224" s="134" t="s">
        <v>218</v>
      </c>
      <c r="C1224" s="134" t="s">
        <v>773</v>
      </c>
      <c r="D1224" s="134" t="s">
        <v>780</v>
      </c>
      <c r="E1224" s="135">
        <v>2515255</v>
      </c>
    </row>
    <row r="1225" spans="1:5">
      <c r="A1225" s="178">
        <v>2004</v>
      </c>
      <c r="B1225" s="134" t="s">
        <v>218</v>
      </c>
      <c r="C1225" s="134" t="s">
        <v>773</v>
      </c>
      <c r="D1225" s="134" t="s">
        <v>780</v>
      </c>
      <c r="E1225" s="135">
        <v>1728906</v>
      </c>
    </row>
    <row r="1226" spans="1:5">
      <c r="A1226" s="178">
        <v>2005</v>
      </c>
      <c r="B1226" s="134" t="s">
        <v>218</v>
      </c>
      <c r="C1226" s="134" t="s">
        <v>773</v>
      </c>
      <c r="D1226" s="134" t="s">
        <v>780</v>
      </c>
      <c r="E1226" s="135">
        <v>1582695</v>
      </c>
    </row>
    <row r="1227" spans="1:5">
      <c r="A1227" s="178">
        <v>2006</v>
      </c>
      <c r="B1227" s="134" t="s">
        <v>218</v>
      </c>
      <c r="C1227" s="134" t="s">
        <v>773</v>
      </c>
      <c r="D1227" s="134" t="s">
        <v>780</v>
      </c>
      <c r="E1227" s="135">
        <v>1789183</v>
      </c>
    </row>
    <row r="1228" spans="1:5">
      <c r="A1228" s="178">
        <v>2007</v>
      </c>
      <c r="B1228" s="134" t="s">
        <v>218</v>
      </c>
      <c r="C1228" s="134" t="s">
        <v>773</v>
      </c>
      <c r="D1228" s="134" t="s">
        <v>780</v>
      </c>
      <c r="E1228" s="135">
        <v>1308904</v>
      </c>
    </row>
    <row r="1229" spans="1:5">
      <c r="A1229" s="178">
        <v>2008</v>
      </c>
      <c r="B1229" s="134" t="s">
        <v>218</v>
      </c>
      <c r="C1229" s="134" t="s">
        <v>773</v>
      </c>
      <c r="D1229" s="134" t="s">
        <v>780</v>
      </c>
      <c r="E1229" s="135">
        <v>1033520</v>
      </c>
    </row>
    <row r="1230" spans="1:5">
      <c r="A1230" s="178">
        <v>2009</v>
      </c>
      <c r="B1230" s="134" t="s">
        <v>218</v>
      </c>
      <c r="C1230" s="134" t="s">
        <v>773</v>
      </c>
      <c r="D1230" s="134" t="s">
        <v>780</v>
      </c>
      <c r="E1230" s="135">
        <v>1404606</v>
      </c>
    </row>
    <row r="1231" spans="1:5">
      <c r="A1231" s="178">
        <v>2010</v>
      </c>
      <c r="B1231" s="134" t="s">
        <v>218</v>
      </c>
      <c r="C1231" s="134" t="s">
        <v>773</v>
      </c>
      <c r="D1231" s="134" t="s">
        <v>780</v>
      </c>
      <c r="E1231" s="135">
        <v>708481</v>
      </c>
    </row>
    <row r="1232" spans="1:5">
      <c r="A1232" s="178">
        <v>2011</v>
      </c>
      <c r="B1232" s="134" t="s">
        <v>218</v>
      </c>
      <c r="C1232" s="134" t="s">
        <v>773</v>
      </c>
      <c r="D1232" s="134" t="s">
        <v>780</v>
      </c>
      <c r="E1232" s="135">
        <v>976805.2</v>
      </c>
    </row>
    <row r="1233" spans="1:5">
      <c r="A1233" s="178">
        <v>2012</v>
      </c>
      <c r="B1233" s="134" t="s">
        <v>218</v>
      </c>
      <c r="C1233" s="134" t="s">
        <v>773</v>
      </c>
      <c r="D1233" s="134" t="s">
        <v>780</v>
      </c>
      <c r="E1233" s="135">
        <v>1484204</v>
      </c>
    </row>
    <row r="1234" spans="1:5">
      <c r="A1234" s="178">
        <v>2013</v>
      </c>
      <c r="B1234" s="134" t="s">
        <v>218</v>
      </c>
      <c r="C1234" s="134" t="s">
        <v>773</v>
      </c>
      <c r="D1234" s="134" t="s">
        <v>780</v>
      </c>
      <c r="E1234" s="135">
        <v>950801.53</v>
      </c>
    </row>
    <row r="1235" spans="1:5">
      <c r="A1235" s="178">
        <v>2014</v>
      </c>
      <c r="B1235" s="134" t="s">
        <v>218</v>
      </c>
      <c r="C1235" s="134" t="s">
        <v>773</v>
      </c>
      <c r="D1235" s="134" t="s">
        <v>780</v>
      </c>
      <c r="E1235" s="135">
        <v>278033</v>
      </c>
    </row>
    <row r="1236" spans="1:5">
      <c r="A1236" s="178">
        <v>2015</v>
      </c>
      <c r="B1236" s="134" t="s">
        <v>218</v>
      </c>
      <c r="C1236" s="134" t="s">
        <v>773</v>
      </c>
      <c r="D1236" s="134" t="s">
        <v>780</v>
      </c>
      <c r="E1236" s="135">
        <v>241564</v>
      </c>
    </row>
    <row r="1237" spans="1:5">
      <c r="A1237" s="178">
        <v>2016</v>
      </c>
      <c r="B1237" s="134" t="s">
        <v>218</v>
      </c>
      <c r="C1237" s="134" t="s">
        <v>773</v>
      </c>
      <c r="D1237" s="134" t="s">
        <v>780</v>
      </c>
      <c r="E1237" s="135">
        <v>196422</v>
      </c>
    </row>
    <row r="1238" spans="1:5">
      <c r="A1238" s="178">
        <v>2017</v>
      </c>
      <c r="B1238" s="134" t="s">
        <v>218</v>
      </c>
      <c r="C1238" s="134" t="s">
        <v>773</v>
      </c>
      <c r="D1238" s="134" t="s">
        <v>780</v>
      </c>
      <c r="E1238" s="135">
        <v>163711</v>
      </c>
    </row>
    <row r="1239" spans="1:5">
      <c r="A1239" s="178">
        <v>2018</v>
      </c>
      <c r="B1239" s="134" t="s">
        <v>218</v>
      </c>
      <c r="C1239" s="134" t="s">
        <v>773</v>
      </c>
      <c r="D1239" s="134" t="s">
        <v>780</v>
      </c>
      <c r="E1239" s="135">
        <v>129313</v>
      </c>
    </row>
    <row r="1240" spans="1:5">
      <c r="A1240" s="178">
        <v>2019</v>
      </c>
      <c r="B1240" s="134" t="s">
        <v>218</v>
      </c>
      <c r="C1240" s="134" t="s">
        <v>773</v>
      </c>
      <c r="D1240" s="134" t="s">
        <v>780</v>
      </c>
      <c r="E1240" s="135">
        <v>154483</v>
      </c>
    </row>
    <row r="1241" spans="1:5">
      <c r="A1241" s="178">
        <v>2020</v>
      </c>
      <c r="B1241" s="134" t="s">
        <v>218</v>
      </c>
      <c r="C1241" s="134" t="s">
        <v>773</v>
      </c>
      <c r="D1241" s="134" t="s">
        <v>780</v>
      </c>
      <c r="E1241" s="135">
        <v>141587</v>
      </c>
    </row>
    <row r="1242" spans="1:5">
      <c r="A1242" s="178">
        <v>2021</v>
      </c>
      <c r="B1242" s="134" t="s">
        <v>218</v>
      </c>
      <c r="C1242" s="134" t="s">
        <v>773</v>
      </c>
      <c r="D1242" s="134" t="s">
        <v>780</v>
      </c>
      <c r="E1242" s="135">
        <v>297630</v>
      </c>
    </row>
    <row r="1243" spans="1:5">
      <c r="A1243" s="178">
        <v>2022</v>
      </c>
      <c r="B1243" s="134" t="s">
        <v>218</v>
      </c>
      <c r="C1243" s="134" t="s">
        <v>773</v>
      </c>
      <c r="D1243" s="134" t="s">
        <v>780</v>
      </c>
      <c r="E1243" s="135">
        <v>373506</v>
      </c>
    </row>
    <row r="1244" spans="1:5">
      <c r="A1244" s="178">
        <v>2023</v>
      </c>
      <c r="B1244" s="134" t="s">
        <v>218</v>
      </c>
      <c r="C1244" s="134" t="s">
        <v>773</v>
      </c>
      <c r="D1244" s="134" t="s">
        <v>780</v>
      </c>
      <c r="E1244" s="135">
        <v>235069</v>
      </c>
    </row>
    <row r="1245" spans="1:5">
      <c r="A1245" s="178">
        <v>1990</v>
      </c>
      <c r="B1245" s="134" t="s">
        <v>342</v>
      </c>
      <c r="C1245" s="134" t="s">
        <v>773</v>
      </c>
      <c r="D1245" s="134" t="s">
        <v>781</v>
      </c>
      <c r="E1245" s="135">
        <v>42972</v>
      </c>
    </row>
    <row r="1246" spans="1:5">
      <c r="A1246" s="178">
        <v>1991</v>
      </c>
      <c r="B1246" s="134" t="s">
        <v>342</v>
      </c>
      <c r="C1246" s="134" t="s">
        <v>773</v>
      </c>
      <c r="D1246" s="134" t="s">
        <v>781</v>
      </c>
      <c r="E1246" s="135">
        <v>14103</v>
      </c>
    </row>
    <row r="1247" spans="1:5">
      <c r="A1247" s="178">
        <v>1992</v>
      </c>
      <c r="B1247" s="134" t="s">
        <v>342</v>
      </c>
      <c r="C1247" s="134" t="s">
        <v>773</v>
      </c>
      <c r="D1247" s="134" t="s">
        <v>781</v>
      </c>
      <c r="E1247" s="135">
        <v>2692</v>
      </c>
    </row>
    <row r="1248" spans="1:5">
      <c r="A1248" s="178">
        <v>1993</v>
      </c>
      <c r="B1248" s="134" t="s">
        <v>342</v>
      </c>
      <c r="C1248" s="134" t="s">
        <v>773</v>
      </c>
      <c r="D1248" s="134" t="s">
        <v>781</v>
      </c>
      <c r="E1248" s="135">
        <v>0</v>
      </c>
    </row>
    <row r="1249" spans="1:5">
      <c r="A1249" s="178">
        <v>1994</v>
      </c>
      <c r="B1249" s="134" t="s">
        <v>342</v>
      </c>
      <c r="C1249" s="134" t="s">
        <v>773</v>
      </c>
      <c r="D1249" s="134" t="s">
        <v>781</v>
      </c>
      <c r="E1249" s="135">
        <v>0</v>
      </c>
    </row>
    <row r="1250" spans="1:5">
      <c r="A1250" s="178">
        <v>1995</v>
      </c>
      <c r="B1250" s="134" t="s">
        <v>342</v>
      </c>
      <c r="C1250" s="134" t="s">
        <v>773</v>
      </c>
      <c r="D1250" s="134" t="s">
        <v>781</v>
      </c>
      <c r="E1250" s="135">
        <v>0</v>
      </c>
    </row>
    <row r="1251" spans="1:5">
      <c r="A1251" s="178">
        <v>1996</v>
      </c>
      <c r="B1251" s="134" t="s">
        <v>342</v>
      </c>
      <c r="C1251" s="134" t="s">
        <v>773</v>
      </c>
      <c r="D1251" s="134" t="s">
        <v>781</v>
      </c>
      <c r="E1251" s="135">
        <v>0</v>
      </c>
    </row>
    <row r="1252" spans="1:5">
      <c r="A1252" s="178">
        <v>1997</v>
      </c>
      <c r="B1252" s="134" t="s">
        <v>342</v>
      </c>
      <c r="C1252" s="134" t="s">
        <v>773</v>
      </c>
      <c r="D1252" s="134" t="s">
        <v>781</v>
      </c>
      <c r="E1252" s="135">
        <v>0</v>
      </c>
    </row>
    <row r="1253" spans="1:5">
      <c r="A1253" s="178">
        <v>1998</v>
      </c>
      <c r="B1253" s="134" t="s">
        <v>342</v>
      </c>
      <c r="C1253" s="134" t="s">
        <v>773</v>
      </c>
      <c r="D1253" s="134" t="s">
        <v>781</v>
      </c>
      <c r="E1253" s="135">
        <v>0</v>
      </c>
    </row>
    <row r="1254" spans="1:5">
      <c r="A1254" s="178">
        <v>1999</v>
      </c>
      <c r="B1254" s="134" t="s">
        <v>342</v>
      </c>
      <c r="C1254" s="134" t="s">
        <v>773</v>
      </c>
      <c r="D1254" s="134" t="s">
        <v>781</v>
      </c>
      <c r="E1254" s="135">
        <v>0</v>
      </c>
    </row>
    <row r="1255" spans="1:5">
      <c r="A1255" s="178">
        <v>2000</v>
      </c>
      <c r="B1255" s="134" t="s">
        <v>342</v>
      </c>
      <c r="C1255" s="134" t="s">
        <v>773</v>
      </c>
      <c r="D1255" s="134" t="s">
        <v>781</v>
      </c>
      <c r="E1255" s="135">
        <v>0</v>
      </c>
    </row>
    <row r="1256" spans="1:5">
      <c r="A1256" s="178">
        <v>2003</v>
      </c>
      <c r="B1256" s="134" t="s">
        <v>342</v>
      </c>
      <c r="C1256" s="134" t="s">
        <v>773</v>
      </c>
      <c r="D1256" s="134" t="s">
        <v>781</v>
      </c>
      <c r="E1256" s="135">
        <v>10085</v>
      </c>
    </row>
    <row r="1257" spans="1:5">
      <c r="A1257" s="178">
        <v>2004</v>
      </c>
      <c r="B1257" s="134" t="s">
        <v>342</v>
      </c>
      <c r="C1257" s="134" t="s">
        <v>773</v>
      </c>
      <c r="D1257" s="134" t="s">
        <v>781</v>
      </c>
      <c r="E1257" s="135">
        <v>24745</v>
      </c>
    </row>
    <row r="1258" spans="1:5">
      <c r="A1258" s="178">
        <v>2005</v>
      </c>
      <c r="B1258" s="134" t="s">
        <v>342</v>
      </c>
      <c r="C1258" s="134" t="s">
        <v>773</v>
      </c>
      <c r="D1258" s="134" t="s">
        <v>781</v>
      </c>
      <c r="E1258" s="135">
        <v>20702</v>
      </c>
    </row>
    <row r="1259" spans="1:5">
      <c r="A1259" s="178">
        <v>2006</v>
      </c>
      <c r="B1259" s="134" t="s">
        <v>342</v>
      </c>
      <c r="C1259" s="134" t="s">
        <v>773</v>
      </c>
      <c r="D1259" s="134" t="s">
        <v>781</v>
      </c>
      <c r="E1259" s="135">
        <v>14719</v>
      </c>
    </row>
    <row r="1260" spans="1:5">
      <c r="A1260" s="178">
        <v>2007</v>
      </c>
      <c r="B1260" s="134" t="s">
        <v>342</v>
      </c>
      <c r="C1260" s="134" t="s">
        <v>773</v>
      </c>
      <c r="D1260" s="134" t="s">
        <v>781</v>
      </c>
      <c r="E1260" s="135">
        <v>29604</v>
      </c>
    </row>
    <row r="1261" spans="1:5">
      <c r="A1261" s="178">
        <v>2008</v>
      </c>
      <c r="B1261" s="134" t="s">
        <v>342</v>
      </c>
      <c r="C1261" s="134" t="s">
        <v>773</v>
      </c>
      <c r="D1261" s="134" t="s">
        <v>781</v>
      </c>
      <c r="E1261" s="135">
        <v>47557</v>
      </c>
    </row>
    <row r="1262" spans="1:5">
      <c r="A1262" s="178">
        <v>2009</v>
      </c>
      <c r="B1262" s="134" t="s">
        <v>342</v>
      </c>
      <c r="C1262" s="134" t="s">
        <v>773</v>
      </c>
      <c r="D1262" s="134" t="s">
        <v>781</v>
      </c>
      <c r="E1262" s="135">
        <v>100365</v>
      </c>
    </row>
    <row r="1263" spans="1:5">
      <c r="A1263" s="178">
        <v>2010</v>
      </c>
      <c r="B1263" s="134" t="s">
        <v>342</v>
      </c>
      <c r="C1263" s="134" t="s">
        <v>773</v>
      </c>
      <c r="D1263" s="134" t="s">
        <v>781</v>
      </c>
      <c r="E1263" s="135">
        <v>-521</v>
      </c>
    </row>
    <row r="1264" spans="1:5">
      <c r="A1264" s="178">
        <v>2011</v>
      </c>
      <c r="B1264" s="134" t="s">
        <v>342</v>
      </c>
      <c r="C1264" s="134" t="s">
        <v>773</v>
      </c>
      <c r="D1264" s="134" t="s">
        <v>781</v>
      </c>
      <c r="E1264" s="135">
        <v>34431</v>
      </c>
    </row>
    <row r="1265" spans="1:5">
      <c r="A1265" s="178">
        <v>2012</v>
      </c>
      <c r="B1265" s="134" t="s">
        <v>342</v>
      </c>
      <c r="C1265" s="134" t="s">
        <v>773</v>
      </c>
      <c r="D1265" s="134" t="s">
        <v>781</v>
      </c>
      <c r="E1265" s="135">
        <v>42410</v>
      </c>
    </row>
    <row r="1266" spans="1:5">
      <c r="A1266" s="178">
        <v>2013</v>
      </c>
      <c r="B1266" s="134" t="s">
        <v>342</v>
      </c>
      <c r="C1266" s="134" t="s">
        <v>773</v>
      </c>
      <c r="D1266" s="134" t="s">
        <v>781</v>
      </c>
      <c r="E1266" s="135">
        <v>30818</v>
      </c>
    </row>
    <row r="1267" spans="1:5">
      <c r="A1267" s="178">
        <v>2014</v>
      </c>
      <c r="B1267" s="134" t="s">
        <v>342</v>
      </c>
      <c r="C1267" s="134" t="s">
        <v>773</v>
      </c>
      <c r="D1267" s="134" t="s">
        <v>781</v>
      </c>
      <c r="E1267" s="135">
        <v>67070</v>
      </c>
    </row>
    <row r="1268" spans="1:5">
      <c r="A1268" s="178">
        <v>2015</v>
      </c>
      <c r="B1268" s="134" t="s">
        <v>342</v>
      </c>
      <c r="C1268" s="134" t="s">
        <v>773</v>
      </c>
      <c r="D1268" s="134" t="s">
        <v>781</v>
      </c>
      <c r="E1268" s="135">
        <v>31667</v>
      </c>
    </row>
    <row r="1269" spans="1:5">
      <c r="A1269" s="178">
        <v>2016</v>
      </c>
      <c r="B1269" s="134" t="s">
        <v>342</v>
      </c>
      <c r="C1269" s="134" t="s">
        <v>773</v>
      </c>
      <c r="D1269" s="134" t="s">
        <v>781</v>
      </c>
      <c r="E1269" s="135">
        <v>38824</v>
      </c>
    </row>
    <row r="1270" spans="1:5">
      <c r="A1270" s="178">
        <v>2017</v>
      </c>
      <c r="B1270" s="134" t="s">
        <v>342</v>
      </c>
      <c r="C1270" s="134" t="s">
        <v>773</v>
      </c>
      <c r="D1270" s="134" t="s">
        <v>781</v>
      </c>
      <c r="E1270" s="135">
        <v>20486</v>
      </c>
    </row>
    <row r="1271" spans="1:5">
      <c r="A1271" s="178">
        <v>2018</v>
      </c>
      <c r="B1271" s="134" t="s">
        <v>342</v>
      </c>
      <c r="C1271" s="134" t="s">
        <v>773</v>
      </c>
      <c r="D1271" s="134" t="s">
        <v>781</v>
      </c>
      <c r="E1271" s="135">
        <v>40245</v>
      </c>
    </row>
    <row r="1272" spans="1:5">
      <c r="A1272" s="178">
        <v>2019</v>
      </c>
      <c r="B1272" s="134" t="s">
        <v>342</v>
      </c>
      <c r="C1272" s="134" t="s">
        <v>773</v>
      </c>
      <c r="D1272" s="134" t="s">
        <v>781</v>
      </c>
      <c r="E1272" s="135">
        <v>50722</v>
      </c>
    </row>
    <row r="1273" spans="1:5">
      <c r="A1273" s="178">
        <v>2020</v>
      </c>
      <c r="B1273" s="134" t="s">
        <v>342</v>
      </c>
      <c r="C1273" s="134" t="s">
        <v>773</v>
      </c>
      <c r="D1273" s="134" t="s">
        <v>781</v>
      </c>
      <c r="E1273" s="135">
        <v>65579</v>
      </c>
    </row>
    <row r="1274" spans="1:5">
      <c r="A1274" s="178">
        <v>2021</v>
      </c>
      <c r="B1274" s="134" t="s">
        <v>342</v>
      </c>
      <c r="C1274" s="134" t="s">
        <v>773</v>
      </c>
      <c r="D1274" s="134" t="s">
        <v>781</v>
      </c>
      <c r="E1274" s="135">
        <v>83706</v>
      </c>
    </row>
    <row r="1275" spans="1:5">
      <c r="A1275" s="178">
        <v>2022</v>
      </c>
      <c r="B1275" s="134" t="s">
        <v>342</v>
      </c>
      <c r="C1275" s="134" t="s">
        <v>773</v>
      </c>
      <c r="D1275" s="134" t="s">
        <v>781</v>
      </c>
      <c r="E1275" s="135">
        <v>67436</v>
      </c>
    </row>
    <row r="1276" spans="1:5">
      <c r="A1276" s="178">
        <v>2023</v>
      </c>
      <c r="B1276" s="134" t="s">
        <v>342</v>
      </c>
      <c r="C1276" s="134" t="s">
        <v>773</v>
      </c>
      <c r="D1276" s="134" t="s">
        <v>781</v>
      </c>
      <c r="E1276" s="135">
        <v>100532</v>
      </c>
    </row>
    <row r="1277" spans="1:5">
      <c r="A1277" s="178">
        <v>2016</v>
      </c>
      <c r="B1277" s="134" t="s">
        <v>343</v>
      </c>
      <c r="C1277" s="134" t="s">
        <v>773</v>
      </c>
      <c r="D1277" s="134" t="s">
        <v>782</v>
      </c>
      <c r="E1277" s="135">
        <v>31261</v>
      </c>
    </row>
    <row r="1278" spans="1:5">
      <c r="A1278" s="178">
        <v>2017</v>
      </c>
      <c r="B1278" s="134" t="s">
        <v>343</v>
      </c>
      <c r="C1278" s="134" t="s">
        <v>773</v>
      </c>
      <c r="D1278" s="134" t="s">
        <v>782</v>
      </c>
      <c r="E1278" s="135">
        <v>180688</v>
      </c>
    </row>
    <row r="1279" spans="1:5">
      <c r="A1279" s="178">
        <v>2018</v>
      </c>
      <c r="B1279" s="134" t="s">
        <v>343</v>
      </c>
      <c r="C1279" s="134" t="s">
        <v>773</v>
      </c>
      <c r="D1279" s="134" t="s">
        <v>782</v>
      </c>
      <c r="E1279" s="135">
        <v>357252</v>
      </c>
    </row>
    <row r="1280" spans="1:5">
      <c r="A1280" s="178">
        <v>2019</v>
      </c>
      <c r="B1280" s="134" t="s">
        <v>343</v>
      </c>
      <c r="C1280" s="134" t="s">
        <v>773</v>
      </c>
      <c r="D1280" s="134" t="s">
        <v>782</v>
      </c>
      <c r="E1280" s="135">
        <v>384939</v>
      </c>
    </row>
    <row r="1281" spans="1:5">
      <c r="A1281" s="178">
        <v>2020</v>
      </c>
      <c r="B1281" s="134" t="s">
        <v>343</v>
      </c>
      <c r="C1281" s="134" t="s">
        <v>773</v>
      </c>
      <c r="D1281" s="134" t="s">
        <v>782</v>
      </c>
      <c r="E1281" s="135">
        <v>368742</v>
      </c>
    </row>
    <row r="1282" spans="1:5">
      <c r="A1282" s="178">
        <v>2021</v>
      </c>
      <c r="B1282" s="134" t="s">
        <v>343</v>
      </c>
      <c r="C1282" s="134" t="s">
        <v>773</v>
      </c>
      <c r="D1282" s="134" t="s">
        <v>782</v>
      </c>
      <c r="E1282" s="135">
        <v>493995</v>
      </c>
    </row>
    <row r="1283" spans="1:5">
      <c r="A1283" s="178">
        <v>2022</v>
      </c>
      <c r="B1283" s="134" t="s">
        <v>343</v>
      </c>
      <c r="C1283" s="134" t="s">
        <v>773</v>
      </c>
      <c r="D1283" s="134" t="s">
        <v>782</v>
      </c>
      <c r="E1283" s="135">
        <v>894571</v>
      </c>
    </row>
    <row r="1284" spans="1:5">
      <c r="A1284" s="178">
        <v>2023</v>
      </c>
      <c r="B1284" s="134" t="s">
        <v>343</v>
      </c>
      <c r="C1284" s="134" t="s">
        <v>773</v>
      </c>
      <c r="D1284" s="134" t="s">
        <v>782</v>
      </c>
      <c r="E1284" s="135">
        <v>1200722</v>
      </c>
    </row>
    <row r="1285" spans="1:5">
      <c r="A1285" s="178">
        <v>2015</v>
      </c>
      <c r="B1285" s="134" t="s">
        <v>342</v>
      </c>
      <c r="C1285" s="134" t="s">
        <v>773</v>
      </c>
      <c r="D1285" s="134" t="s">
        <v>782</v>
      </c>
      <c r="E1285" s="135">
        <v>927</v>
      </c>
    </row>
    <row r="1286" spans="1:5">
      <c r="A1286" s="178">
        <v>2016</v>
      </c>
      <c r="B1286" s="134" t="s">
        <v>342</v>
      </c>
      <c r="C1286" s="134" t="s">
        <v>773</v>
      </c>
      <c r="D1286" s="134" t="s">
        <v>782</v>
      </c>
      <c r="E1286" s="135">
        <v>26142</v>
      </c>
    </row>
    <row r="1287" spans="1:5">
      <c r="A1287" s="178">
        <v>2017</v>
      </c>
      <c r="B1287" s="134" t="s">
        <v>342</v>
      </c>
      <c r="C1287" s="134" t="s">
        <v>773</v>
      </c>
      <c r="D1287" s="134" t="s">
        <v>782</v>
      </c>
      <c r="E1287" s="135">
        <v>30812</v>
      </c>
    </row>
    <row r="1288" spans="1:5">
      <c r="A1288" s="178">
        <v>2018</v>
      </c>
      <c r="B1288" s="134" t="s">
        <v>342</v>
      </c>
      <c r="C1288" s="134" t="s">
        <v>773</v>
      </c>
      <c r="D1288" s="134" t="s">
        <v>782</v>
      </c>
      <c r="E1288" s="135">
        <v>203413</v>
      </c>
    </row>
    <row r="1289" spans="1:5">
      <c r="A1289" s="178">
        <v>2019</v>
      </c>
      <c r="B1289" s="134" t="s">
        <v>342</v>
      </c>
      <c r="C1289" s="134" t="s">
        <v>773</v>
      </c>
      <c r="D1289" s="134" t="s">
        <v>782</v>
      </c>
      <c r="E1289" s="135">
        <v>210333</v>
      </c>
    </row>
    <row r="1290" spans="1:5">
      <c r="A1290" s="178">
        <v>2020</v>
      </c>
      <c r="B1290" s="134" t="s">
        <v>342</v>
      </c>
      <c r="C1290" s="134" t="s">
        <v>773</v>
      </c>
      <c r="D1290" s="134" t="s">
        <v>782</v>
      </c>
      <c r="E1290" s="135">
        <v>272148</v>
      </c>
    </row>
    <row r="1291" spans="1:5">
      <c r="A1291" s="178">
        <v>2021</v>
      </c>
      <c r="B1291" s="134" t="s">
        <v>342</v>
      </c>
      <c r="C1291" s="134" t="s">
        <v>773</v>
      </c>
      <c r="D1291" s="134" t="s">
        <v>782</v>
      </c>
      <c r="E1291" s="135">
        <v>462281</v>
      </c>
    </row>
    <row r="1292" spans="1:5">
      <c r="A1292" s="178">
        <v>2022</v>
      </c>
      <c r="B1292" s="134" t="s">
        <v>342</v>
      </c>
      <c r="C1292" s="134" t="s">
        <v>773</v>
      </c>
      <c r="D1292" s="134" t="s">
        <v>782</v>
      </c>
      <c r="E1292" s="135">
        <v>736481</v>
      </c>
    </row>
    <row r="1293" spans="1:5">
      <c r="A1293" s="178">
        <v>2023</v>
      </c>
      <c r="B1293" s="134" t="s">
        <v>342</v>
      </c>
      <c r="C1293" s="134" t="s">
        <v>773</v>
      </c>
      <c r="D1293" s="134" t="s">
        <v>782</v>
      </c>
      <c r="E1293" s="135">
        <v>797523</v>
      </c>
    </row>
    <row r="1294" spans="1:5">
      <c r="A1294" s="178">
        <v>2017</v>
      </c>
      <c r="B1294" s="134" t="s">
        <v>213</v>
      </c>
      <c r="C1294" s="134" t="s">
        <v>773</v>
      </c>
      <c r="D1294" s="134" t="s">
        <v>782</v>
      </c>
      <c r="E1294" s="135">
        <v>2423</v>
      </c>
    </row>
    <row r="1295" spans="1:5">
      <c r="A1295" s="178">
        <v>2018</v>
      </c>
      <c r="B1295" s="134" t="s">
        <v>213</v>
      </c>
      <c r="C1295" s="134" t="s">
        <v>773</v>
      </c>
      <c r="D1295" s="134" t="s">
        <v>782</v>
      </c>
      <c r="E1295" s="135">
        <v>1518</v>
      </c>
    </row>
    <row r="1296" spans="1:5">
      <c r="A1296" s="178">
        <v>2019</v>
      </c>
      <c r="B1296" s="134" t="s">
        <v>213</v>
      </c>
      <c r="C1296" s="134" t="s">
        <v>773</v>
      </c>
      <c r="D1296" s="134" t="s">
        <v>782</v>
      </c>
      <c r="E1296" s="135">
        <v>1506</v>
      </c>
    </row>
    <row r="1297" spans="1:5">
      <c r="A1297" s="178">
        <v>2020</v>
      </c>
      <c r="B1297" s="134" t="s">
        <v>213</v>
      </c>
      <c r="C1297" s="134" t="s">
        <v>773</v>
      </c>
      <c r="D1297" s="134" t="s">
        <v>782</v>
      </c>
      <c r="E1297" s="135">
        <v>39360</v>
      </c>
    </row>
    <row r="1298" spans="1:5">
      <c r="A1298" s="178">
        <v>2021</v>
      </c>
      <c r="B1298" s="134" t="s">
        <v>213</v>
      </c>
      <c r="C1298" s="134" t="s">
        <v>773</v>
      </c>
      <c r="D1298" s="134" t="s">
        <v>782</v>
      </c>
      <c r="E1298" s="135">
        <v>146393</v>
      </c>
    </row>
    <row r="1299" spans="1:5">
      <c r="A1299" s="178">
        <v>2022</v>
      </c>
      <c r="B1299" s="134" t="s">
        <v>213</v>
      </c>
      <c r="C1299" s="134" t="s">
        <v>773</v>
      </c>
      <c r="D1299" s="134" t="s">
        <v>782</v>
      </c>
      <c r="E1299" s="135">
        <v>196173</v>
      </c>
    </row>
    <row r="1300" spans="1:5">
      <c r="A1300" s="178">
        <v>2023</v>
      </c>
      <c r="B1300" s="134" t="s">
        <v>213</v>
      </c>
      <c r="C1300" s="134" t="s">
        <v>773</v>
      </c>
      <c r="D1300" s="134" t="s">
        <v>782</v>
      </c>
      <c r="E1300" s="135">
        <v>291744</v>
      </c>
    </row>
    <row r="1301" spans="1:5">
      <c r="A1301" s="178">
        <v>2016</v>
      </c>
      <c r="B1301" s="134" t="s">
        <v>208</v>
      </c>
      <c r="C1301" s="134" t="s">
        <v>773</v>
      </c>
      <c r="D1301" s="134" t="s">
        <v>782</v>
      </c>
      <c r="E1301" s="135">
        <v>0</v>
      </c>
    </row>
    <row r="1302" spans="1:5">
      <c r="A1302" s="178">
        <v>2017</v>
      </c>
      <c r="B1302" s="134" t="s">
        <v>208</v>
      </c>
      <c r="C1302" s="134" t="s">
        <v>773</v>
      </c>
      <c r="D1302" s="134" t="s">
        <v>782</v>
      </c>
      <c r="E1302" s="135">
        <v>85923</v>
      </c>
    </row>
    <row r="1303" spans="1:5">
      <c r="A1303" s="178">
        <v>2018</v>
      </c>
      <c r="B1303" s="134" t="s">
        <v>208</v>
      </c>
      <c r="C1303" s="134" t="s">
        <v>773</v>
      </c>
      <c r="D1303" s="134" t="s">
        <v>782</v>
      </c>
      <c r="E1303" s="135">
        <v>325853</v>
      </c>
    </row>
    <row r="1304" spans="1:5">
      <c r="A1304" s="178">
        <v>2019</v>
      </c>
      <c r="B1304" s="134" t="s">
        <v>208</v>
      </c>
      <c r="C1304" s="134" t="s">
        <v>773</v>
      </c>
      <c r="D1304" s="134" t="s">
        <v>782</v>
      </c>
      <c r="E1304" s="135">
        <v>322340</v>
      </c>
    </row>
    <row r="1305" spans="1:5">
      <c r="A1305" s="178">
        <v>2020</v>
      </c>
      <c r="B1305" s="134" t="s">
        <v>208</v>
      </c>
      <c r="C1305" s="134" t="s">
        <v>773</v>
      </c>
      <c r="D1305" s="134" t="s">
        <v>782</v>
      </c>
      <c r="E1305" s="135">
        <v>430117</v>
      </c>
    </row>
    <row r="1306" spans="1:5">
      <c r="A1306" s="178">
        <v>2021</v>
      </c>
      <c r="B1306" s="134" t="s">
        <v>208</v>
      </c>
      <c r="C1306" s="134" t="s">
        <v>773</v>
      </c>
      <c r="D1306" s="134" t="s">
        <v>782</v>
      </c>
      <c r="E1306" s="135">
        <v>424931</v>
      </c>
    </row>
    <row r="1307" spans="1:5">
      <c r="A1307" s="178">
        <v>2022</v>
      </c>
      <c r="B1307" s="134" t="s">
        <v>208</v>
      </c>
      <c r="C1307" s="134" t="s">
        <v>773</v>
      </c>
      <c r="D1307" s="134" t="s">
        <v>782</v>
      </c>
      <c r="E1307" s="135">
        <v>503860</v>
      </c>
    </row>
    <row r="1308" spans="1:5">
      <c r="A1308" s="178">
        <v>2023</v>
      </c>
      <c r="B1308" s="134" t="s">
        <v>208</v>
      </c>
      <c r="C1308" s="134" t="s">
        <v>773</v>
      </c>
      <c r="D1308" s="134" t="s">
        <v>782</v>
      </c>
      <c r="E1308" s="135">
        <v>632843</v>
      </c>
    </row>
    <row r="1309" spans="1:5">
      <c r="A1309" s="178">
        <v>1990</v>
      </c>
      <c r="B1309" s="134" t="s">
        <v>218</v>
      </c>
      <c r="C1309" s="134" t="s">
        <v>773</v>
      </c>
      <c r="D1309" s="134" t="s">
        <v>782</v>
      </c>
      <c r="E1309" s="135">
        <v>385</v>
      </c>
    </row>
    <row r="1310" spans="1:5">
      <c r="A1310" s="178">
        <v>1991</v>
      </c>
      <c r="B1310" s="134" t="s">
        <v>218</v>
      </c>
      <c r="C1310" s="134" t="s">
        <v>773</v>
      </c>
      <c r="D1310" s="134" t="s">
        <v>782</v>
      </c>
      <c r="E1310" s="135">
        <v>371</v>
      </c>
    </row>
    <row r="1311" spans="1:5">
      <c r="A1311" s="178">
        <v>1992</v>
      </c>
      <c r="B1311" s="134" t="s">
        <v>218</v>
      </c>
      <c r="C1311" s="134" t="s">
        <v>773</v>
      </c>
      <c r="D1311" s="134" t="s">
        <v>782</v>
      </c>
      <c r="E1311" s="135">
        <v>369</v>
      </c>
    </row>
    <row r="1312" spans="1:5">
      <c r="A1312" s="178">
        <v>1993</v>
      </c>
      <c r="B1312" s="134" t="s">
        <v>218</v>
      </c>
      <c r="C1312" s="134" t="s">
        <v>773</v>
      </c>
      <c r="D1312" s="134" t="s">
        <v>782</v>
      </c>
      <c r="E1312" s="135">
        <v>366</v>
      </c>
    </row>
    <row r="1313" spans="1:5">
      <c r="A1313" s="178">
        <v>1994</v>
      </c>
      <c r="B1313" s="134" t="s">
        <v>218</v>
      </c>
      <c r="C1313" s="134" t="s">
        <v>773</v>
      </c>
      <c r="D1313" s="134" t="s">
        <v>782</v>
      </c>
      <c r="E1313" s="135">
        <v>293</v>
      </c>
    </row>
    <row r="1314" spans="1:5">
      <c r="A1314" s="178">
        <v>1995</v>
      </c>
      <c r="B1314" s="134" t="s">
        <v>218</v>
      </c>
      <c r="C1314" s="134" t="s">
        <v>773</v>
      </c>
      <c r="D1314" s="134" t="s">
        <v>782</v>
      </c>
      <c r="E1314" s="135">
        <v>253</v>
      </c>
    </row>
    <row r="1315" spans="1:5">
      <c r="A1315" s="178">
        <v>1996</v>
      </c>
      <c r="B1315" s="134" t="s">
        <v>218</v>
      </c>
      <c r="C1315" s="134" t="s">
        <v>773</v>
      </c>
      <c r="D1315" s="134" t="s">
        <v>782</v>
      </c>
      <c r="E1315" s="135">
        <v>260</v>
      </c>
    </row>
    <row r="1316" spans="1:5">
      <c r="A1316" s="178">
        <v>1997</v>
      </c>
      <c r="B1316" s="134" t="s">
        <v>218</v>
      </c>
      <c r="C1316" s="134" t="s">
        <v>773</v>
      </c>
      <c r="D1316" s="134" t="s">
        <v>782</v>
      </c>
      <c r="E1316" s="135">
        <v>212</v>
      </c>
    </row>
    <row r="1317" spans="1:5">
      <c r="A1317" s="178">
        <v>1998</v>
      </c>
      <c r="B1317" s="134" t="s">
        <v>218</v>
      </c>
      <c r="C1317" s="134" t="s">
        <v>773</v>
      </c>
      <c r="D1317" s="134" t="s">
        <v>782</v>
      </c>
      <c r="E1317" s="135">
        <v>134</v>
      </c>
    </row>
    <row r="1318" spans="1:5">
      <c r="A1318" s="178">
        <v>1999</v>
      </c>
      <c r="B1318" s="134" t="s">
        <v>218</v>
      </c>
      <c r="C1318" s="134" t="s">
        <v>773</v>
      </c>
      <c r="D1318" s="134" t="s">
        <v>782</v>
      </c>
      <c r="E1318" s="135">
        <v>86</v>
      </c>
    </row>
    <row r="1319" spans="1:5">
      <c r="A1319" s="178">
        <v>2000</v>
      </c>
      <c r="B1319" s="134" t="s">
        <v>218</v>
      </c>
      <c r="C1319" s="134" t="s">
        <v>773</v>
      </c>
      <c r="D1319" s="134" t="s">
        <v>782</v>
      </c>
      <c r="E1319" s="135">
        <v>41</v>
      </c>
    </row>
    <row r="1320" spans="1:5">
      <c r="A1320" s="178">
        <v>2001</v>
      </c>
      <c r="B1320" s="134" t="s">
        <v>218</v>
      </c>
      <c r="C1320" s="134" t="s">
        <v>773</v>
      </c>
      <c r="D1320" s="134" t="s">
        <v>782</v>
      </c>
      <c r="E1320" s="135">
        <v>-5</v>
      </c>
    </row>
    <row r="1321" spans="1:5">
      <c r="A1321" s="178">
        <v>2010</v>
      </c>
      <c r="B1321" s="134" t="s">
        <v>218</v>
      </c>
      <c r="C1321" s="134" t="s">
        <v>773</v>
      </c>
      <c r="D1321" s="134" t="s">
        <v>782</v>
      </c>
      <c r="E1321" s="135">
        <v>8208</v>
      </c>
    </row>
    <row r="1322" spans="1:5">
      <c r="A1322" s="178">
        <v>2011</v>
      </c>
      <c r="B1322" s="134" t="s">
        <v>218</v>
      </c>
      <c r="C1322" s="134" t="s">
        <v>773</v>
      </c>
      <c r="D1322" s="134" t="s">
        <v>782</v>
      </c>
      <c r="E1322" s="135">
        <v>28639</v>
      </c>
    </row>
    <row r="1323" spans="1:5">
      <c r="A1323" s="178">
        <v>2012</v>
      </c>
      <c r="B1323" s="134" t="s">
        <v>218</v>
      </c>
      <c r="C1323" s="134" t="s">
        <v>773</v>
      </c>
      <c r="D1323" s="134" t="s">
        <v>782</v>
      </c>
      <c r="E1323" s="135">
        <v>118265</v>
      </c>
    </row>
    <row r="1324" spans="1:5">
      <c r="A1324" s="178">
        <v>2013</v>
      </c>
      <c r="B1324" s="134" t="s">
        <v>218</v>
      </c>
      <c r="C1324" s="134" t="s">
        <v>773</v>
      </c>
      <c r="D1324" s="134" t="s">
        <v>782</v>
      </c>
      <c r="E1324" s="135">
        <v>163012.93</v>
      </c>
    </row>
    <row r="1325" spans="1:5">
      <c r="A1325" s="178">
        <v>2014</v>
      </c>
      <c r="B1325" s="134" t="s">
        <v>218</v>
      </c>
      <c r="C1325" s="134" t="s">
        <v>773</v>
      </c>
      <c r="D1325" s="134" t="s">
        <v>782</v>
      </c>
      <c r="E1325" s="135">
        <v>282351</v>
      </c>
    </row>
    <row r="1326" spans="1:5">
      <c r="A1326" s="178">
        <v>2015</v>
      </c>
      <c r="B1326" s="134" t="s">
        <v>218</v>
      </c>
      <c r="C1326" s="134" t="s">
        <v>773</v>
      </c>
      <c r="D1326" s="134" t="s">
        <v>782</v>
      </c>
      <c r="E1326" s="135">
        <v>400759</v>
      </c>
    </row>
    <row r="1327" spans="1:5">
      <c r="A1327" s="178">
        <v>2016</v>
      </c>
      <c r="B1327" s="134" t="s">
        <v>218</v>
      </c>
      <c r="C1327" s="134" t="s">
        <v>773</v>
      </c>
      <c r="D1327" s="134" t="s">
        <v>782</v>
      </c>
      <c r="E1327" s="135">
        <v>730810</v>
      </c>
    </row>
    <row r="1328" spans="1:5">
      <c r="A1328" s="178">
        <v>2017</v>
      </c>
      <c r="B1328" s="134" t="s">
        <v>218</v>
      </c>
      <c r="C1328" s="134" t="s">
        <v>773</v>
      </c>
      <c r="D1328" s="134" t="s">
        <v>782</v>
      </c>
      <c r="E1328" s="135">
        <v>2189127</v>
      </c>
    </row>
    <row r="1329" spans="1:5">
      <c r="A1329" s="178">
        <v>2018</v>
      </c>
      <c r="B1329" s="134" t="s">
        <v>218</v>
      </c>
      <c r="C1329" s="134" t="s">
        <v>773</v>
      </c>
      <c r="D1329" s="134" t="s">
        <v>782</v>
      </c>
      <c r="E1329" s="135">
        <v>3205647</v>
      </c>
    </row>
    <row r="1330" spans="1:5">
      <c r="A1330" s="178">
        <v>2019</v>
      </c>
      <c r="B1330" s="134" t="s">
        <v>218</v>
      </c>
      <c r="C1330" s="134" t="s">
        <v>773</v>
      </c>
      <c r="D1330" s="134" t="s">
        <v>782</v>
      </c>
      <c r="E1330" s="135">
        <v>4365125</v>
      </c>
    </row>
    <row r="1331" spans="1:5">
      <c r="A1331" s="178">
        <v>2020</v>
      </c>
      <c r="B1331" s="134" t="s">
        <v>218</v>
      </c>
      <c r="C1331" s="134" t="s">
        <v>773</v>
      </c>
      <c r="D1331" s="134" t="s">
        <v>782</v>
      </c>
      <c r="E1331" s="135">
        <v>8536923</v>
      </c>
    </row>
    <row r="1332" spans="1:5">
      <c r="A1332" s="178">
        <v>2021</v>
      </c>
      <c r="B1332" s="134" t="s">
        <v>218</v>
      </c>
      <c r="C1332" s="134" t="s">
        <v>773</v>
      </c>
      <c r="D1332" s="134" t="s">
        <v>782</v>
      </c>
      <c r="E1332" s="135">
        <v>14921097</v>
      </c>
    </row>
    <row r="1333" spans="1:5">
      <c r="A1333" s="178">
        <v>2022</v>
      </c>
      <c r="B1333" s="134" t="s">
        <v>218</v>
      </c>
      <c r="C1333" s="134" t="s">
        <v>773</v>
      </c>
      <c r="D1333" s="134" t="s">
        <v>782</v>
      </c>
      <c r="E1333" s="135">
        <v>22442370</v>
      </c>
    </row>
    <row r="1334" spans="1:5">
      <c r="A1334" s="178">
        <v>2023</v>
      </c>
      <c r="B1334" s="134" t="s">
        <v>218</v>
      </c>
      <c r="C1334" s="134" t="s">
        <v>773</v>
      </c>
      <c r="D1334" s="134" t="s">
        <v>782</v>
      </c>
      <c r="E1334" s="135">
        <v>28149665</v>
      </c>
    </row>
    <row r="1335" spans="1:5">
      <c r="A1335" s="178">
        <v>1996</v>
      </c>
      <c r="B1335" s="134" t="s">
        <v>218</v>
      </c>
      <c r="C1335" s="134" t="s">
        <v>773</v>
      </c>
      <c r="D1335" s="134" t="s">
        <v>783</v>
      </c>
      <c r="E1335" s="135">
        <v>82572</v>
      </c>
    </row>
    <row r="1336" spans="1:5">
      <c r="A1336" s="178">
        <v>1997</v>
      </c>
      <c r="B1336" s="134" t="s">
        <v>218</v>
      </c>
      <c r="C1336" s="134" t="s">
        <v>773</v>
      </c>
      <c r="D1336" s="134" t="s">
        <v>783</v>
      </c>
      <c r="E1336" s="135">
        <v>81054</v>
      </c>
    </row>
    <row r="1337" spans="1:5">
      <c r="A1337" s="178">
        <v>1998</v>
      </c>
      <c r="B1337" s="134" t="s">
        <v>218</v>
      </c>
      <c r="C1337" s="134" t="s">
        <v>773</v>
      </c>
      <c r="D1337" s="134" t="s">
        <v>783</v>
      </c>
      <c r="E1337" s="135">
        <v>80036</v>
      </c>
    </row>
    <row r="1338" spans="1:5">
      <c r="A1338" s="178">
        <v>1999</v>
      </c>
      <c r="B1338" s="134" t="s">
        <v>218</v>
      </c>
      <c r="C1338" s="134" t="s">
        <v>773</v>
      </c>
      <c r="D1338" s="134" t="s">
        <v>783</v>
      </c>
      <c r="E1338" s="135">
        <v>319960</v>
      </c>
    </row>
    <row r="1339" spans="1:5">
      <c r="A1339" s="178">
        <v>2000</v>
      </c>
      <c r="B1339" s="134" t="s">
        <v>218</v>
      </c>
      <c r="C1339" s="134" t="s">
        <v>773</v>
      </c>
      <c r="D1339" s="134" t="s">
        <v>783</v>
      </c>
      <c r="E1339" s="135">
        <v>492146</v>
      </c>
    </row>
    <row r="1340" spans="1:5">
      <c r="A1340" s="178">
        <v>2001</v>
      </c>
      <c r="B1340" s="134" t="s">
        <v>218</v>
      </c>
      <c r="C1340" s="134" t="s">
        <v>773</v>
      </c>
      <c r="D1340" s="134" t="s">
        <v>783</v>
      </c>
      <c r="E1340" s="135">
        <v>1187510</v>
      </c>
    </row>
    <row r="1341" spans="1:5">
      <c r="A1341" s="178">
        <v>2002</v>
      </c>
      <c r="B1341" s="134" t="s">
        <v>218</v>
      </c>
      <c r="C1341" s="134" t="s">
        <v>773</v>
      </c>
      <c r="D1341" s="134" t="s">
        <v>783</v>
      </c>
      <c r="E1341" s="135">
        <v>2656104</v>
      </c>
    </row>
    <row r="1342" spans="1:5">
      <c r="A1342" s="178">
        <v>2003</v>
      </c>
      <c r="B1342" s="134" t="s">
        <v>218</v>
      </c>
      <c r="C1342" s="134" t="s">
        <v>773</v>
      </c>
      <c r="D1342" s="134" t="s">
        <v>783</v>
      </c>
      <c r="E1342" s="135">
        <v>2569853</v>
      </c>
    </row>
    <row r="1343" spans="1:5">
      <c r="A1343" s="178">
        <v>2004</v>
      </c>
      <c r="B1343" s="134" t="s">
        <v>218</v>
      </c>
      <c r="C1343" s="134" t="s">
        <v>773</v>
      </c>
      <c r="D1343" s="134" t="s">
        <v>783</v>
      </c>
      <c r="E1343" s="135">
        <v>3137690</v>
      </c>
    </row>
    <row r="1344" spans="1:5">
      <c r="A1344" s="178">
        <v>2005</v>
      </c>
      <c r="B1344" s="134" t="s">
        <v>218</v>
      </c>
      <c r="C1344" s="134" t="s">
        <v>773</v>
      </c>
      <c r="D1344" s="134" t="s">
        <v>783</v>
      </c>
      <c r="E1344" s="135">
        <v>4237209</v>
      </c>
    </row>
    <row r="1345" spans="1:5">
      <c r="A1345" s="178">
        <v>2006</v>
      </c>
      <c r="B1345" s="134" t="s">
        <v>218</v>
      </c>
      <c r="C1345" s="134" t="s">
        <v>773</v>
      </c>
      <c r="D1345" s="134" t="s">
        <v>783</v>
      </c>
      <c r="E1345" s="135">
        <v>6670515</v>
      </c>
    </row>
    <row r="1346" spans="1:5">
      <c r="A1346" s="178">
        <v>2007</v>
      </c>
      <c r="B1346" s="134" t="s">
        <v>218</v>
      </c>
      <c r="C1346" s="134" t="s">
        <v>773</v>
      </c>
      <c r="D1346" s="134" t="s">
        <v>783</v>
      </c>
      <c r="E1346" s="135">
        <v>9006383</v>
      </c>
    </row>
    <row r="1347" spans="1:5">
      <c r="A1347" s="178">
        <v>2008</v>
      </c>
      <c r="B1347" s="134" t="s">
        <v>218</v>
      </c>
      <c r="C1347" s="134" t="s">
        <v>773</v>
      </c>
      <c r="D1347" s="134" t="s">
        <v>783</v>
      </c>
      <c r="E1347" s="135">
        <v>16225022</v>
      </c>
    </row>
    <row r="1348" spans="1:5">
      <c r="A1348" s="178">
        <v>2009</v>
      </c>
      <c r="B1348" s="134" t="s">
        <v>218</v>
      </c>
      <c r="C1348" s="134" t="s">
        <v>773</v>
      </c>
      <c r="D1348" s="134" t="s">
        <v>783</v>
      </c>
      <c r="E1348" s="135">
        <v>20026103</v>
      </c>
    </row>
    <row r="1349" spans="1:5">
      <c r="A1349" s="178">
        <v>2010</v>
      </c>
      <c r="B1349" s="134" t="s">
        <v>218</v>
      </c>
      <c r="C1349" s="134" t="s">
        <v>773</v>
      </c>
      <c r="D1349" s="134" t="s">
        <v>783</v>
      </c>
      <c r="E1349" s="135">
        <v>26251410</v>
      </c>
    </row>
    <row r="1350" spans="1:5">
      <c r="A1350" s="178">
        <v>2011</v>
      </c>
      <c r="B1350" s="134" t="s">
        <v>218</v>
      </c>
      <c r="C1350" s="134" t="s">
        <v>773</v>
      </c>
      <c r="D1350" s="134" t="s">
        <v>783</v>
      </c>
      <c r="E1350" s="135">
        <v>30548087.23</v>
      </c>
    </row>
    <row r="1351" spans="1:5">
      <c r="A1351" s="178">
        <v>2012</v>
      </c>
      <c r="B1351" s="134" t="s">
        <v>218</v>
      </c>
      <c r="C1351" s="134" t="s">
        <v>773</v>
      </c>
      <c r="D1351" s="134" t="s">
        <v>783</v>
      </c>
      <c r="E1351" s="135">
        <v>32214173</v>
      </c>
    </row>
    <row r="1352" spans="1:5">
      <c r="A1352" s="178">
        <v>2013</v>
      </c>
      <c r="B1352" s="134" t="s">
        <v>218</v>
      </c>
      <c r="C1352" s="134" t="s">
        <v>773</v>
      </c>
      <c r="D1352" s="134" t="s">
        <v>783</v>
      </c>
      <c r="E1352" s="135">
        <v>35873620.939999998</v>
      </c>
    </row>
    <row r="1353" spans="1:5">
      <c r="A1353" s="178">
        <v>2014</v>
      </c>
      <c r="B1353" s="134" t="s">
        <v>218</v>
      </c>
      <c r="C1353" s="134" t="s">
        <v>773</v>
      </c>
      <c r="D1353" s="134" t="s">
        <v>783</v>
      </c>
      <c r="E1353" s="135">
        <v>40005124</v>
      </c>
    </row>
    <row r="1354" spans="1:5">
      <c r="A1354" s="178">
        <v>2015</v>
      </c>
      <c r="B1354" s="134" t="s">
        <v>218</v>
      </c>
      <c r="C1354" s="134" t="s">
        <v>773</v>
      </c>
      <c r="D1354" s="134" t="s">
        <v>783</v>
      </c>
      <c r="E1354" s="135">
        <v>44833365</v>
      </c>
    </row>
    <row r="1355" spans="1:5">
      <c r="A1355" s="178">
        <v>2016</v>
      </c>
      <c r="B1355" s="134" t="s">
        <v>218</v>
      </c>
      <c r="C1355" s="134" t="s">
        <v>773</v>
      </c>
      <c r="D1355" s="134" t="s">
        <v>783</v>
      </c>
      <c r="E1355" s="135">
        <v>57530784</v>
      </c>
    </row>
    <row r="1356" spans="1:5">
      <c r="A1356" s="178">
        <v>2017</v>
      </c>
      <c r="B1356" s="134" t="s">
        <v>218</v>
      </c>
      <c r="C1356" s="134" t="s">
        <v>773</v>
      </c>
      <c r="D1356" s="134" t="s">
        <v>783</v>
      </c>
      <c r="E1356" s="135">
        <v>67060997</v>
      </c>
    </row>
    <row r="1357" spans="1:5">
      <c r="A1357" s="178">
        <v>2018</v>
      </c>
      <c r="B1357" s="134" t="s">
        <v>218</v>
      </c>
      <c r="C1357" s="134" t="s">
        <v>773</v>
      </c>
      <c r="D1357" s="134" t="s">
        <v>783</v>
      </c>
      <c r="E1357" s="135">
        <v>75700434</v>
      </c>
    </row>
    <row r="1358" spans="1:5">
      <c r="A1358" s="178">
        <v>2019</v>
      </c>
      <c r="B1358" s="134" t="s">
        <v>218</v>
      </c>
      <c r="C1358" s="134" t="s">
        <v>773</v>
      </c>
      <c r="D1358" s="134" t="s">
        <v>783</v>
      </c>
      <c r="E1358" s="135">
        <v>83620371</v>
      </c>
    </row>
    <row r="1359" spans="1:5">
      <c r="A1359" s="178">
        <v>2020</v>
      </c>
      <c r="B1359" s="134" t="s">
        <v>218</v>
      </c>
      <c r="C1359" s="134" t="s">
        <v>773</v>
      </c>
      <c r="D1359" s="134" t="s">
        <v>783</v>
      </c>
      <c r="E1359" s="135">
        <v>92440997</v>
      </c>
    </row>
    <row r="1360" spans="1:5">
      <c r="A1360" s="178">
        <v>2021</v>
      </c>
      <c r="B1360" s="134" t="s">
        <v>218</v>
      </c>
      <c r="C1360" s="134" t="s">
        <v>773</v>
      </c>
      <c r="D1360" s="134" t="s">
        <v>783</v>
      </c>
      <c r="E1360" s="135">
        <v>99474216</v>
      </c>
    </row>
    <row r="1361" spans="1:5">
      <c r="A1361" s="178">
        <v>2022</v>
      </c>
      <c r="B1361" s="134" t="s">
        <v>218</v>
      </c>
      <c r="C1361" s="134" t="s">
        <v>773</v>
      </c>
      <c r="D1361" s="134" t="s">
        <v>783</v>
      </c>
      <c r="E1361" s="135">
        <v>114786903</v>
      </c>
    </row>
    <row r="1362" spans="1:5">
      <c r="A1362" s="178">
        <v>2023</v>
      </c>
      <c r="B1362" s="134" t="s">
        <v>218</v>
      </c>
      <c r="C1362" s="134" t="s">
        <v>773</v>
      </c>
      <c r="D1362" s="134" t="s">
        <v>783</v>
      </c>
      <c r="E1362" s="135">
        <v>119855132</v>
      </c>
    </row>
    <row r="1363" spans="1:5">
      <c r="A1363" s="178">
        <v>1990</v>
      </c>
      <c r="B1363" s="134" t="s">
        <v>343</v>
      </c>
      <c r="C1363" s="134" t="s">
        <v>773</v>
      </c>
      <c r="D1363" s="134" t="s">
        <v>784</v>
      </c>
      <c r="E1363" s="135">
        <v>2099847</v>
      </c>
    </row>
    <row r="1364" spans="1:5">
      <c r="A1364" s="178">
        <v>1991</v>
      </c>
      <c r="B1364" s="134" t="s">
        <v>343</v>
      </c>
      <c r="C1364" s="134" t="s">
        <v>773</v>
      </c>
      <c r="D1364" s="134" t="s">
        <v>784</v>
      </c>
      <c r="E1364" s="135">
        <v>2216550</v>
      </c>
    </row>
    <row r="1365" spans="1:5">
      <c r="A1365" s="178">
        <v>1992</v>
      </c>
      <c r="B1365" s="134" t="s">
        <v>343</v>
      </c>
      <c r="C1365" s="134" t="s">
        <v>773</v>
      </c>
      <c r="D1365" s="134" t="s">
        <v>784</v>
      </c>
      <c r="E1365" s="135">
        <v>2467853</v>
      </c>
    </row>
    <row r="1366" spans="1:5">
      <c r="A1366" s="178">
        <v>1993</v>
      </c>
      <c r="B1366" s="134" t="s">
        <v>343</v>
      </c>
      <c r="C1366" s="134" t="s">
        <v>773</v>
      </c>
      <c r="D1366" s="134" t="s">
        <v>784</v>
      </c>
      <c r="E1366" s="135">
        <v>3348730</v>
      </c>
    </row>
    <row r="1367" spans="1:5">
      <c r="A1367" s="178">
        <v>1994</v>
      </c>
      <c r="B1367" s="134" t="s">
        <v>343</v>
      </c>
      <c r="C1367" s="134" t="s">
        <v>773</v>
      </c>
      <c r="D1367" s="134" t="s">
        <v>784</v>
      </c>
      <c r="E1367" s="135">
        <v>3723102</v>
      </c>
    </row>
    <row r="1368" spans="1:5">
      <c r="A1368" s="178">
        <v>1995</v>
      </c>
      <c r="B1368" s="134" t="s">
        <v>343</v>
      </c>
      <c r="C1368" s="134" t="s">
        <v>773</v>
      </c>
      <c r="D1368" s="134" t="s">
        <v>784</v>
      </c>
      <c r="E1368" s="135">
        <v>3798435</v>
      </c>
    </row>
    <row r="1369" spans="1:5">
      <c r="A1369" s="178">
        <v>1996</v>
      </c>
      <c r="B1369" s="134" t="s">
        <v>343</v>
      </c>
      <c r="C1369" s="134" t="s">
        <v>773</v>
      </c>
      <c r="D1369" s="134" t="s">
        <v>784</v>
      </c>
      <c r="E1369" s="135">
        <v>4078011</v>
      </c>
    </row>
    <row r="1370" spans="1:5">
      <c r="A1370" s="178">
        <v>1997</v>
      </c>
      <c r="B1370" s="134" t="s">
        <v>343</v>
      </c>
      <c r="C1370" s="134" t="s">
        <v>773</v>
      </c>
      <c r="D1370" s="134" t="s">
        <v>784</v>
      </c>
      <c r="E1370" s="135">
        <v>3320815</v>
      </c>
    </row>
    <row r="1371" spans="1:5">
      <c r="A1371" s="178">
        <v>1998</v>
      </c>
      <c r="B1371" s="134" t="s">
        <v>343</v>
      </c>
      <c r="C1371" s="134" t="s">
        <v>773</v>
      </c>
      <c r="D1371" s="134" t="s">
        <v>784</v>
      </c>
      <c r="E1371" s="135">
        <v>4212160</v>
      </c>
    </row>
    <row r="1372" spans="1:5">
      <c r="A1372" s="178">
        <v>1999</v>
      </c>
      <c r="B1372" s="134" t="s">
        <v>343</v>
      </c>
      <c r="C1372" s="134" t="s">
        <v>773</v>
      </c>
      <c r="D1372" s="134" t="s">
        <v>784</v>
      </c>
      <c r="E1372" s="135">
        <v>4282619</v>
      </c>
    </row>
    <row r="1373" spans="1:5">
      <c r="A1373" s="178">
        <v>2000</v>
      </c>
      <c r="B1373" s="134" t="s">
        <v>343</v>
      </c>
      <c r="C1373" s="134" t="s">
        <v>773</v>
      </c>
      <c r="D1373" s="134" t="s">
        <v>784</v>
      </c>
      <c r="E1373" s="135">
        <v>4047153</v>
      </c>
    </row>
    <row r="1374" spans="1:5">
      <c r="A1374" s="178">
        <v>2001</v>
      </c>
      <c r="B1374" s="134" t="s">
        <v>343</v>
      </c>
      <c r="C1374" s="134" t="s">
        <v>773</v>
      </c>
      <c r="D1374" s="134" t="s">
        <v>784</v>
      </c>
      <c r="E1374" s="135">
        <v>4172257</v>
      </c>
    </row>
    <row r="1375" spans="1:5">
      <c r="A1375" s="178">
        <v>2002</v>
      </c>
      <c r="B1375" s="134" t="s">
        <v>343</v>
      </c>
      <c r="C1375" s="134" t="s">
        <v>773</v>
      </c>
      <c r="D1375" s="134" t="s">
        <v>784</v>
      </c>
      <c r="E1375" s="135">
        <v>3727493</v>
      </c>
    </row>
    <row r="1376" spans="1:5">
      <c r="A1376" s="178">
        <v>2003</v>
      </c>
      <c r="B1376" s="134" t="s">
        <v>343</v>
      </c>
      <c r="C1376" s="134" t="s">
        <v>773</v>
      </c>
      <c r="D1376" s="134" t="s">
        <v>784</v>
      </c>
      <c r="E1376" s="135">
        <v>3648883</v>
      </c>
    </row>
    <row r="1377" spans="1:5">
      <c r="A1377" s="178">
        <v>2004</v>
      </c>
      <c r="B1377" s="134" t="s">
        <v>343</v>
      </c>
      <c r="C1377" s="134" t="s">
        <v>773</v>
      </c>
      <c r="D1377" s="134" t="s">
        <v>784</v>
      </c>
      <c r="E1377" s="135">
        <v>3756356</v>
      </c>
    </row>
    <row r="1378" spans="1:5">
      <c r="A1378" s="178">
        <v>2005</v>
      </c>
      <c r="B1378" s="134" t="s">
        <v>343</v>
      </c>
      <c r="C1378" s="134" t="s">
        <v>773</v>
      </c>
      <c r="D1378" s="134" t="s">
        <v>784</v>
      </c>
      <c r="E1378" s="135">
        <v>3630388</v>
      </c>
    </row>
    <row r="1379" spans="1:5">
      <c r="A1379" s="178">
        <v>2006</v>
      </c>
      <c r="B1379" s="134" t="s">
        <v>343</v>
      </c>
      <c r="C1379" s="134" t="s">
        <v>773</v>
      </c>
      <c r="D1379" s="134" t="s">
        <v>784</v>
      </c>
      <c r="E1379" s="135">
        <v>3865010</v>
      </c>
    </row>
    <row r="1380" spans="1:5">
      <c r="A1380" s="178">
        <v>2007</v>
      </c>
      <c r="B1380" s="134" t="s">
        <v>343</v>
      </c>
      <c r="C1380" s="134" t="s">
        <v>773</v>
      </c>
      <c r="D1380" s="134" t="s">
        <v>784</v>
      </c>
      <c r="E1380" s="135">
        <v>3783882</v>
      </c>
    </row>
    <row r="1381" spans="1:5">
      <c r="A1381" s="178">
        <v>2008</v>
      </c>
      <c r="B1381" s="134" t="s">
        <v>343</v>
      </c>
      <c r="C1381" s="134" t="s">
        <v>773</v>
      </c>
      <c r="D1381" s="134" t="s">
        <v>784</v>
      </c>
      <c r="E1381" s="135">
        <v>3323616</v>
      </c>
    </row>
    <row r="1382" spans="1:5">
      <c r="A1382" s="178">
        <v>2009</v>
      </c>
      <c r="B1382" s="134" t="s">
        <v>343</v>
      </c>
      <c r="C1382" s="134" t="s">
        <v>773</v>
      </c>
      <c r="D1382" s="134" t="s">
        <v>784</v>
      </c>
      <c r="E1382" s="135">
        <v>3035375</v>
      </c>
    </row>
    <row r="1383" spans="1:5">
      <c r="A1383" s="178">
        <v>2010</v>
      </c>
      <c r="B1383" s="134" t="s">
        <v>343</v>
      </c>
      <c r="C1383" s="134" t="s">
        <v>773</v>
      </c>
      <c r="D1383" s="134" t="s">
        <v>784</v>
      </c>
      <c r="E1383" s="135">
        <v>2365453</v>
      </c>
    </row>
    <row r="1384" spans="1:5">
      <c r="A1384" s="178">
        <v>2011</v>
      </c>
      <c r="B1384" s="134" t="s">
        <v>343</v>
      </c>
      <c r="C1384" s="134" t="s">
        <v>773</v>
      </c>
      <c r="D1384" s="134" t="s">
        <v>784</v>
      </c>
      <c r="E1384" s="135">
        <v>2806763.59</v>
      </c>
    </row>
    <row r="1385" spans="1:5">
      <c r="A1385" s="178">
        <v>2012</v>
      </c>
      <c r="B1385" s="134" t="s">
        <v>343</v>
      </c>
      <c r="C1385" s="134" t="s">
        <v>773</v>
      </c>
      <c r="D1385" s="134" t="s">
        <v>784</v>
      </c>
      <c r="E1385" s="135">
        <v>2768765</v>
      </c>
    </row>
    <row r="1386" spans="1:5">
      <c r="A1386" s="178">
        <v>2013</v>
      </c>
      <c r="B1386" s="134" t="s">
        <v>343</v>
      </c>
      <c r="C1386" s="134" t="s">
        <v>773</v>
      </c>
      <c r="D1386" s="134" t="s">
        <v>784</v>
      </c>
      <c r="E1386" s="135">
        <v>2854388.29</v>
      </c>
    </row>
    <row r="1387" spans="1:5">
      <c r="A1387" s="178">
        <v>2014</v>
      </c>
      <c r="B1387" s="134" t="s">
        <v>343</v>
      </c>
      <c r="C1387" s="134" t="s">
        <v>773</v>
      </c>
      <c r="D1387" s="134" t="s">
        <v>784</v>
      </c>
      <c r="E1387" s="135">
        <v>2732084</v>
      </c>
    </row>
    <row r="1388" spans="1:5">
      <c r="A1388" s="178">
        <v>2015</v>
      </c>
      <c r="B1388" s="134" t="s">
        <v>343</v>
      </c>
      <c r="C1388" s="134" t="s">
        <v>773</v>
      </c>
      <c r="D1388" s="134" t="s">
        <v>784</v>
      </c>
      <c r="E1388" s="135">
        <v>3245654</v>
      </c>
    </row>
    <row r="1389" spans="1:5">
      <c r="A1389" s="178">
        <v>2016</v>
      </c>
      <c r="B1389" s="134" t="s">
        <v>343</v>
      </c>
      <c r="C1389" s="134" t="s">
        <v>773</v>
      </c>
      <c r="D1389" s="134" t="s">
        <v>784</v>
      </c>
      <c r="E1389" s="135">
        <v>3297136</v>
      </c>
    </row>
    <row r="1390" spans="1:5">
      <c r="A1390" s="178">
        <v>2017</v>
      </c>
      <c r="B1390" s="134" t="s">
        <v>343</v>
      </c>
      <c r="C1390" s="134" t="s">
        <v>773</v>
      </c>
      <c r="D1390" s="134" t="s">
        <v>784</v>
      </c>
      <c r="E1390" s="135">
        <v>3384308</v>
      </c>
    </row>
    <row r="1391" spans="1:5">
      <c r="A1391" s="178">
        <v>2018</v>
      </c>
      <c r="B1391" s="134" t="s">
        <v>343</v>
      </c>
      <c r="C1391" s="134" t="s">
        <v>773</v>
      </c>
      <c r="D1391" s="134" t="s">
        <v>784</v>
      </c>
      <c r="E1391" s="135">
        <v>3408707</v>
      </c>
    </row>
    <row r="1392" spans="1:5">
      <c r="A1392" s="178">
        <v>2019</v>
      </c>
      <c r="B1392" s="134" t="s">
        <v>343</v>
      </c>
      <c r="C1392" s="134" t="s">
        <v>773</v>
      </c>
      <c r="D1392" s="134" t="s">
        <v>784</v>
      </c>
      <c r="E1392" s="135">
        <v>3316975</v>
      </c>
    </row>
    <row r="1393" spans="1:5">
      <c r="A1393" s="178">
        <v>2020</v>
      </c>
      <c r="B1393" s="134" t="s">
        <v>343</v>
      </c>
      <c r="C1393" s="134" t="s">
        <v>773</v>
      </c>
      <c r="D1393" s="134" t="s">
        <v>784</v>
      </c>
      <c r="E1393" s="135">
        <v>3269135</v>
      </c>
    </row>
    <row r="1394" spans="1:5">
      <c r="A1394" s="178">
        <v>2021</v>
      </c>
      <c r="B1394" s="134" t="s">
        <v>343</v>
      </c>
      <c r="C1394" s="134" t="s">
        <v>773</v>
      </c>
      <c r="D1394" s="134" t="s">
        <v>784</v>
      </c>
      <c r="E1394" s="135">
        <v>3267305</v>
      </c>
    </row>
    <row r="1395" spans="1:5">
      <c r="A1395" s="178">
        <v>2022</v>
      </c>
      <c r="B1395" s="134" t="s">
        <v>343</v>
      </c>
      <c r="C1395" s="134" t="s">
        <v>773</v>
      </c>
      <c r="D1395" s="134" t="s">
        <v>784</v>
      </c>
      <c r="E1395" s="135">
        <v>3147269</v>
      </c>
    </row>
    <row r="1396" spans="1:5">
      <c r="A1396" s="178">
        <v>2023</v>
      </c>
      <c r="B1396" s="134" t="s">
        <v>343</v>
      </c>
      <c r="C1396" s="134" t="s">
        <v>773</v>
      </c>
      <c r="D1396" s="134" t="s">
        <v>784</v>
      </c>
      <c r="E1396" s="135">
        <v>3129363</v>
      </c>
    </row>
    <row r="1397" spans="1:5">
      <c r="A1397" s="178">
        <v>1990</v>
      </c>
      <c r="B1397" s="134" t="s">
        <v>342</v>
      </c>
      <c r="C1397" s="134" t="s">
        <v>773</v>
      </c>
      <c r="D1397" s="134" t="s">
        <v>784</v>
      </c>
      <c r="E1397" s="135">
        <v>1238044</v>
      </c>
    </row>
    <row r="1398" spans="1:5">
      <c r="A1398" s="178">
        <v>1991</v>
      </c>
      <c r="B1398" s="134" t="s">
        <v>342</v>
      </c>
      <c r="C1398" s="134" t="s">
        <v>773</v>
      </c>
      <c r="D1398" s="134" t="s">
        <v>784</v>
      </c>
      <c r="E1398" s="135">
        <v>1373914</v>
      </c>
    </row>
    <row r="1399" spans="1:5">
      <c r="A1399" s="178">
        <v>1992</v>
      </c>
      <c r="B1399" s="134" t="s">
        <v>342</v>
      </c>
      <c r="C1399" s="134" t="s">
        <v>773</v>
      </c>
      <c r="D1399" s="134" t="s">
        <v>784</v>
      </c>
      <c r="E1399" s="135">
        <v>1452610</v>
      </c>
    </row>
    <row r="1400" spans="1:5">
      <c r="A1400" s="178">
        <v>1993</v>
      </c>
      <c r="B1400" s="134" t="s">
        <v>342</v>
      </c>
      <c r="C1400" s="134" t="s">
        <v>773</v>
      </c>
      <c r="D1400" s="134" t="s">
        <v>784</v>
      </c>
      <c r="E1400" s="135">
        <v>1570163</v>
      </c>
    </row>
    <row r="1401" spans="1:5">
      <c r="A1401" s="178">
        <v>1994</v>
      </c>
      <c r="B1401" s="134" t="s">
        <v>342</v>
      </c>
      <c r="C1401" s="134" t="s">
        <v>773</v>
      </c>
      <c r="D1401" s="134" t="s">
        <v>784</v>
      </c>
      <c r="E1401" s="135">
        <v>1532559</v>
      </c>
    </row>
    <row r="1402" spans="1:5">
      <c r="A1402" s="178">
        <v>1995</v>
      </c>
      <c r="B1402" s="134" t="s">
        <v>342</v>
      </c>
      <c r="C1402" s="134" t="s">
        <v>773</v>
      </c>
      <c r="D1402" s="134" t="s">
        <v>784</v>
      </c>
      <c r="E1402" s="135">
        <v>1537482</v>
      </c>
    </row>
    <row r="1403" spans="1:5">
      <c r="A1403" s="178">
        <v>1996</v>
      </c>
      <c r="B1403" s="134" t="s">
        <v>342</v>
      </c>
      <c r="C1403" s="134" t="s">
        <v>773</v>
      </c>
      <c r="D1403" s="134" t="s">
        <v>784</v>
      </c>
      <c r="E1403" s="135">
        <v>1562697</v>
      </c>
    </row>
    <row r="1404" spans="1:5">
      <c r="A1404" s="178">
        <v>1997</v>
      </c>
      <c r="B1404" s="134" t="s">
        <v>342</v>
      </c>
      <c r="C1404" s="134" t="s">
        <v>773</v>
      </c>
      <c r="D1404" s="134" t="s">
        <v>784</v>
      </c>
      <c r="E1404" s="135">
        <v>1575404</v>
      </c>
    </row>
    <row r="1405" spans="1:5">
      <c r="A1405" s="178">
        <v>1998</v>
      </c>
      <c r="B1405" s="134" t="s">
        <v>342</v>
      </c>
      <c r="C1405" s="134" t="s">
        <v>773</v>
      </c>
      <c r="D1405" s="134" t="s">
        <v>784</v>
      </c>
      <c r="E1405" s="135">
        <v>1590702</v>
      </c>
    </row>
    <row r="1406" spans="1:5">
      <c r="A1406" s="178">
        <v>1999</v>
      </c>
      <c r="B1406" s="134" t="s">
        <v>342</v>
      </c>
      <c r="C1406" s="134" t="s">
        <v>773</v>
      </c>
      <c r="D1406" s="134" t="s">
        <v>784</v>
      </c>
      <c r="E1406" s="135">
        <v>1560532</v>
      </c>
    </row>
    <row r="1407" spans="1:5">
      <c r="A1407" s="178">
        <v>2000</v>
      </c>
      <c r="B1407" s="134" t="s">
        <v>342</v>
      </c>
      <c r="C1407" s="134" t="s">
        <v>773</v>
      </c>
      <c r="D1407" s="134" t="s">
        <v>784</v>
      </c>
      <c r="E1407" s="135">
        <v>1586581</v>
      </c>
    </row>
    <row r="1408" spans="1:5">
      <c r="A1408" s="178">
        <v>2001</v>
      </c>
      <c r="B1408" s="134" t="s">
        <v>342</v>
      </c>
      <c r="C1408" s="134" t="s">
        <v>773</v>
      </c>
      <c r="D1408" s="134" t="s">
        <v>784</v>
      </c>
      <c r="E1408" s="135">
        <v>1504694</v>
      </c>
    </row>
    <row r="1409" spans="1:5">
      <c r="A1409" s="178">
        <v>2002</v>
      </c>
      <c r="B1409" s="134" t="s">
        <v>342</v>
      </c>
      <c r="C1409" s="134" t="s">
        <v>773</v>
      </c>
      <c r="D1409" s="134" t="s">
        <v>784</v>
      </c>
      <c r="E1409" s="135">
        <v>1580608</v>
      </c>
    </row>
    <row r="1410" spans="1:5">
      <c r="A1410" s="178">
        <v>2003</v>
      </c>
      <c r="B1410" s="134" t="s">
        <v>342</v>
      </c>
      <c r="C1410" s="134" t="s">
        <v>773</v>
      </c>
      <c r="D1410" s="134" t="s">
        <v>784</v>
      </c>
      <c r="E1410" s="135">
        <v>1749117</v>
      </c>
    </row>
    <row r="1411" spans="1:5">
      <c r="A1411" s="178">
        <v>2004</v>
      </c>
      <c r="B1411" s="134" t="s">
        <v>342</v>
      </c>
      <c r="C1411" s="134" t="s">
        <v>773</v>
      </c>
      <c r="D1411" s="134" t="s">
        <v>784</v>
      </c>
      <c r="E1411" s="135">
        <v>1777770</v>
      </c>
    </row>
    <row r="1412" spans="1:5">
      <c r="A1412" s="178">
        <v>2005</v>
      </c>
      <c r="B1412" s="134" t="s">
        <v>342</v>
      </c>
      <c r="C1412" s="134" t="s">
        <v>773</v>
      </c>
      <c r="D1412" s="134" t="s">
        <v>784</v>
      </c>
      <c r="E1412" s="135">
        <v>1707830</v>
      </c>
    </row>
    <row r="1413" spans="1:5">
      <c r="A1413" s="178">
        <v>2006</v>
      </c>
      <c r="B1413" s="134" t="s">
        <v>342</v>
      </c>
      <c r="C1413" s="134" t="s">
        <v>773</v>
      </c>
      <c r="D1413" s="134" t="s">
        <v>784</v>
      </c>
      <c r="E1413" s="135">
        <v>1689379</v>
      </c>
    </row>
    <row r="1414" spans="1:5">
      <c r="A1414" s="178">
        <v>2007</v>
      </c>
      <c r="B1414" s="134" t="s">
        <v>342</v>
      </c>
      <c r="C1414" s="134" t="s">
        <v>773</v>
      </c>
      <c r="D1414" s="134" t="s">
        <v>784</v>
      </c>
      <c r="E1414" s="135">
        <v>1580803</v>
      </c>
    </row>
    <row r="1415" spans="1:5">
      <c r="A1415" s="178">
        <v>2008</v>
      </c>
      <c r="B1415" s="134" t="s">
        <v>342</v>
      </c>
      <c r="C1415" s="134" t="s">
        <v>773</v>
      </c>
      <c r="D1415" s="134" t="s">
        <v>784</v>
      </c>
      <c r="E1415" s="135">
        <v>1466063</v>
      </c>
    </row>
    <row r="1416" spans="1:5">
      <c r="A1416" s="178">
        <v>2009</v>
      </c>
      <c r="B1416" s="134" t="s">
        <v>342</v>
      </c>
      <c r="C1416" s="134" t="s">
        <v>773</v>
      </c>
      <c r="D1416" s="134" t="s">
        <v>784</v>
      </c>
      <c r="E1416" s="135">
        <v>1528501</v>
      </c>
    </row>
    <row r="1417" spans="1:5">
      <c r="A1417" s="178">
        <v>2010</v>
      </c>
      <c r="B1417" s="134" t="s">
        <v>342</v>
      </c>
      <c r="C1417" s="134" t="s">
        <v>773</v>
      </c>
      <c r="D1417" s="134" t="s">
        <v>784</v>
      </c>
      <c r="E1417" s="135">
        <v>1566984</v>
      </c>
    </row>
    <row r="1418" spans="1:5">
      <c r="A1418" s="178">
        <v>2011</v>
      </c>
      <c r="B1418" s="134" t="s">
        <v>342</v>
      </c>
      <c r="C1418" s="134" t="s">
        <v>773</v>
      </c>
      <c r="D1418" s="134" t="s">
        <v>784</v>
      </c>
      <c r="E1418" s="135">
        <v>1586637.44</v>
      </c>
    </row>
    <row r="1419" spans="1:5">
      <c r="A1419" s="178">
        <v>2012</v>
      </c>
      <c r="B1419" s="134" t="s">
        <v>342</v>
      </c>
      <c r="C1419" s="134" t="s">
        <v>773</v>
      </c>
      <c r="D1419" s="134" t="s">
        <v>784</v>
      </c>
      <c r="E1419" s="135">
        <v>1589891</v>
      </c>
    </row>
    <row r="1420" spans="1:5">
      <c r="A1420" s="178">
        <v>2013</v>
      </c>
      <c r="B1420" s="134" t="s">
        <v>342</v>
      </c>
      <c r="C1420" s="134" t="s">
        <v>773</v>
      </c>
      <c r="D1420" s="134" t="s">
        <v>784</v>
      </c>
      <c r="E1420" s="135">
        <v>1495594.74</v>
      </c>
    </row>
    <row r="1421" spans="1:5">
      <c r="A1421" s="178">
        <v>2014</v>
      </c>
      <c r="B1421" s="134" t="s">
        <v>342</v>
      </c>
      <c r="C1421" s="134" t="s">
        <v>773</v>
      </c>
      <c r="D1421" s="134" t="s">
        <v>784</v>
      </c>
      <c r="E1421" s="135">
        <v>1427943</v>
      </c>
    </row>
    <row r="1422" spans="1:5">
      <c r="A1422" s="178">
        <v>2015</v>
      </c>
      <c r="B1422" s="134" t="s">
        <v>342</v>
      </c>
      <c r="C1422" s="134" t="s">
        <v>773</v>
      </c>
      <c r="D1422" s="134" t="s">
        <v>784</v>
      </c>
      <c r="E1422" s="135">
        <v>1351667</v>
      </c>
    </row>
    <row r="1423" spans="1:5">
      <c r="A1423" s="178">
        <v>2016</v>
      </c>
      <c r="B1423" s="134" t="s">
        <v>342</v>
      </c>
      <c r="C1423" s="134" t="s">
        <v>773</v>
      </c>
      <c r="D1423" s="134" t="s">
        <v>784</v>
      </c>
      <c r="E1423" s="135">
        <v>1257121</v>
      </c>
    </row>
    <row r="1424" spans="1:5">
      <c r="A1424" s="178">
        <v>2017</v>
      </c>
      <c r="B1424" s="134" t="s">
        <v>342</v>
      </c>
      <c r="C1424" s="134" t="s">
        <v>773</v>
      </c>
      <c r="D1424" s="134" t="s">
        <v>784</v>
      </c>
      <c r="E1424" s="135">
        <v>1331564</v>
      </c>
    </row>
    <row r="1425" spans="1:5">
      <c r="A1425" s="178">
        <v>2018</v>
      </c>
      <c r="B1425" s="134" t="s">
        <v>342</v>
      </c>
      <c r="C1425" s="134" t="s">
        <v>773</v>
      </c>
      <c r="D1425" s="134" t="s">
        <v>784</v>
      </c>
      <c r="E1425" s="135">
        <v>1290740</v>
      </c>
    </row>
    <row r="1426" spans="1:5">
      <c r="A1426" s="178">
        <v>2019</v>
      </c>
      <c r="B1426" s="134" t="s">
        <v>342</v>
      </c>
      <c r="C1426" s="134" t="s">
        <v>773</v>
      </c>
      <c r="D1426" s="134" t="s">
        <v>784</v>
      </c>
      <c r="E1426" s="135">
        <v>1241532</v>
      </c>
    </row>
    <row r="1427" spans="1:5">
      <c r="A1427" s="178">
        <v>2020</v>
      </c>
      <c r="B1427" s="134" t="s">
        <v>342</v>
      </c>
      <c r="C1427" s="134" t="s">
        <v>773</v>
      </c>
      <c r="D1427" s="134" t="s">
        <v>784</v>
      </c>
      <c r="E1427" s="135">
        <v>854206</v>
      </c>
    </row>
    <row r="1428" spans="1:5">
      <c r="A1428" s="178">
        <v>2021</v>
      </c>
      <c r="B1428" s="134" t="s">
        <v>342</v>
      </c>
      <c r="C1428" s="134" t="s">
        <v>773</v>
      </c>
      <c r="D1428" s="134" t="s">
        <v>784</v>
      </c>
      <c r="E1428" s="135">
        <v>797187</v>
      </c>
    </row>
    <row r="1429" spans="1:5">
      <c r="A1429" s="178">
        <v>2022</v>
      </c>
      <c r="B1429" s="134" t="s">
        <v>342</v>
      </c>
      <c r="C1429" s="134" t="s">
        <v>773</v>
      </c>
      <c r="D1429" s="134" t="s">
        <v>784</v>
      </c>
      <c r="E1429" s="135">
        <v>794955</v>
      </c>
    </row>
    <row r="1430" spans="1:5">
      <c r="A1430" s="178">
        <v>2023</v>
      </c>
      <c r="B1430" s="134" t="s">
        <v>342</v>
      </c>
      <c r="C1430" s="134" t="s">
        <v>773</v>
      </c>
      <c r="D1430" s="134" t="s">
        <v>784</v>
      </c>
      <c r="E1430" s="135">
        <v>686961</v>
      </c>
    </row>
    <row r="1431" spans="1:5">
      <c r="A1431" s="178">
        <v>1990</v>
      </c>
      <c r="B1431" s="134" t="s">
        <v>213</v>
      </c>
      <c r="C1431" s="134" t="s">
        <v>773</v>
      </c>
      <c r="D1431" s="134" t="s">
        <v>784</v>
      </c>
      <c r="E1431" s="135">
        <v>2223538</v>
      </c>
    </row>
    <row r="1432" spans="1:5">
      <c r="A1432" s="178">
        <v>1991</v>
      </c>
      <c r="B1432" s="134" t="s">
        <v>213</v>
      </c>
      <c r="C1432" s="134" t="s">
        <v>773</v>
      </c>
      <c r="D1432" s="134" t="s">
        <v>784</v>
      </c>
      <c r="E1432" s="135">
        <v>2342071</v>
      </c>
    </row>
    <row r="1433" spans="1:5">
      <c r="A1433" s="178">
        <v>1992</v>
      </c>
      <c r="B1433" s="134" t="s">
        <v>213</v>
      </c>
      <c r="C1433" s="134" t="s">
        <v>773</v>
      </c>
      <c r="D1433" s="134" t="s">
        <v>784</v>
      </c>
      <c r="E1433" s="135">
        <v>2533780</v>
      </c>
    </row>
    <row r="1434" spans="1:5">
      <c r="A1434" s="178">
        <v>1993</v>
      </c>
      <c r="B1434" s="134" t="s">
        <v>213</v>
      </c>
      <c r="C1434" s="134" t="s">
        <v>773</v>
      </c>
      <c r="D1434" s="134" t="s">
        <v>784</v>
      </c>
      <c r="E1434" s="135">
        <v>2589696</v>
      </c>
    </row>
    <row r="1435" spans="1:5">
      <c r="A1435" s="178">
        <v>1994</v>
      </c>
      <c r="B1435" s="134" t="s">
        <v>213</v>
      </c>
      <c r="C1435" s="134" t="s">
        <v>773</v>
      </c>
      <c r="D1435" s="134" t="s">
        <v>784</v>
      </c>
      <c r="E1435" s="135">
        <v>2534405</v>
      </c>
    </row>
    <row r="1436" spans="1:5">
      <c r="A1436" s="178">
        <v>1995</v>
      </c>
      <c r="B1436" s="134" t="s">
        <v>213</v>
      </c>
      <c r="C1436" s="134" t="s">
        <v>773</v>
      </c>
      <c r="D1436" s="134" t="s">
        <v>784</v>
      </c>
      <c r="E1436" s="135">
        <v>2543179</v>
      </c>
    </row>
    <row r="1437" spans="1:5">
      <c r="A1437" s="178">
        <v>1996</v>
      </c>
      <c r="B1437" s="134" t="s">
        <v>213</v>
      </c>
      <c r="C1437" s="134" t="s">
        <v>773</v>
      </c>
      <c r="D1437" s="134" t="s">
        <v>784</v>
      </c>
      <c r="E1437" s="135">
        <v>2807723</v>
      </c>
    </row>
    <row r="1438" spans="1:5">
      <c r="A1438" s="178">
        <v>1997</v>
      </c>
      <c r="B1438" s="134" t="s">
        <v>213</v>
      </c>
      <c r="C1438" s="134" t="s">
        <v>773</v>
      </c>
      <c r="D1438" s="134" t="s">
        <v>784</v>
      </c>
      <c r="E1438" s="135">
        <v>3034346</v>
      </c>
    </row>
    <row r="1439" spans="1:5">
      <c r="A1439" s="178">
        <v>1998</v>
      </c>
      <c r="B1439" s="134" t="s">
        <v>213</v>
      </c>
      <c r="C1439" s="134" t="s">
        <v>773</v>
      </c>
      <c r="D1439" s="134" t="s">
        <v>784</v>
      </c>
      <c r="E1439" s="135">
        <v>2718474</v>
      </c>
    </row>
    <row r="1440" spans="1:5">
      <c r="A1440" s="178">
        <v>1999</v>
      </c>
      <c r="B1440" s="134" t="s">
        <v>213</v>
      </c>
      <c r="C1440" s="134" t="s">
        <v>773</v>
      </c>
      <c r="D1440" s="134" t="s">
        <v>784</v>
      </c>
      <c r="E1440" s="135">
        <v>2734598</v>
      </c>
    </row>
    <row r="1441" spans="1:5">
      <c r="A1441" s="178">
        <v>2000</v>
      </c>
      <c r="B1441" s="134" t="s">
        <v>213</v>
      </c>
      <c r="C1441" s="134" t="s">
        <v>773</v>
      </c>
      <c r="D1441" s="134" t="s">
        <v>784</v>
      </c>
      <c r="E1441" s="135">
        <v>2697569</v>
      </c>
    </row>
    <row r="1442" spans="1:5">
      <c r="A1442" s="178">
        <v>2001</v>
      </c>
      <c r="B1442" s="134" t="s">
        <v>213</v>
      </c>
      <c r="C1442" s="134" t="s">
        <v>773</v>
      </c>
      <c r="D1442" s="134" t="s">
        <v>784</v>
      </c>
      <c r="E1442" s="135">
        <v>2640653</v>
      </c>
    </row>
    <row r="1443" spans="1:5">
      <c r="A1443" s="178">
        <v>2002</v>
      </c>
      <c r="B1443" s="134" t="s">
        <v>213</v>
      </c>
      <c r="C1443" s="134" t="s">
        <v>773</v>
      </c>
      <c r="D1443" s="134" t="s">
        <v>784</v>
      </c>
      <c r="E1443" s="135">
        <v>2748900</v>
      </c>
    </row>
    <row r="1444" spans="1:5">
      <c r="A1444" s="178">
        <v>2003</v>
      </c>
      <c r="B1444" s="134" t="s">
        <v>213</v>
      </c>
      <c r="C1444" s="134" t="s">
        <v>773</v>
      </c>
      <c r="D1444" s="134" t="s">
        <v>784</v>
      </c>
      <c r="E1444" s="135">
        <v>3013642</v>
      </c>
    </row>
    <row r="1445" spans="1:5">
      <c r="A1445" s="178">
        <v>2004</v>
      </c>
      <c r="B1445" s="134" t="s">
        <v>213</v>
      </c>
      <c r="C1445" s="134" t="s">
        <v>773</v>
      </c>
      <c r="D1445" s="134" t="s">
        <v>784</v>
      </c>
      <c r="E1445" s="135">
        <v>2889820</v>
      </c>
    </row>
    <row r="1446" spans="1:5">
      <c r="A1446" s="178">
        <v>2005</v>
      </c>
      <c r="B1446" s="134" t="s">
        <v>213</v>
      </c>
      <c r="C1446" s="134" t="s">
        <v>773</v>
      </c>
      <c r="D1446" s="134" t="s">
        <v>784</v>
      </c>
      <c r="E1446" s="135">
        <v>2806371</v>
      </c>
    </row>
    <row r="1447" spans="1:5">
      <c r="A1447" s="178">
        <v>2006</v>
      </c>
      <c r="B1447" s="134" t="s">
        <v>213</v>
      </c>
      <c r="C1447" s="134" t="s">
        <v>773</v>
      </c>
      <c r="D1447" s="134" t="s">
        <v>784</v>
      </c>
      <c r="E1447" s="135">
        <v>2880930</v>
      </c>
    </row>
    <row r="1448" spans="1:5">
      <c r="A1448" s="178">
        <v>2007</v>
      </c>
      <c r="B1448" s="134" t="s">
        <v>213</v>
      </c>
      <c r="C1448" s="134" t="s">
        <v>773</v>
      </c>
      <c r="D1448" s="134" t="s">
        <v>784</v>
      </c>
      <c r="E1448" s="135">
        <v>2898371</v>
      </c>
    </row>
    <row r="1449" spans="1:5">
      <c r="A1449" s="178">
        <v>2008</v>
      </c>
      <c r="B1449" s="134" t="s">
        <v>213</v>
      </c>
      <c r="C1449" s="134" t="s">
        <v>773</v>
      </c>
      <c r="D1449" s="134" t="s">
        <v>784</v>
      </c>
      <c r="E1449" s="135">
        <v>2638789</v>
      </c>
    </row>
    <row r="1450" spans="1:5">
      <c r="A1450" s="178">
        <v>2009</v>
      </c>
      <c r="B1450" s="134" t="s">
        <v>213</v>
      </c>
      <c r="C1450" s="134" t="s">
        <v>773</v>
      </c>
      <c r="D1450" s="134" t="s">
        <v>784</v>
      </c>
      <c r="E1450" s="135">
        <v>2296773</v>
      </c>
    </row>
    <row r="1451" spans="1:5">
      <c r="A1451" s="178">
        <v>2010</v>
      </c>
      <c r="B1451" s="134" t="s">
        <v>213</v>
      </c>
      <c r="C1451" s="134" t="s">
        <v>773</v>
      </c>
      <c r="D1451" s="134" t="s">
        <v>784</v>
      </c>
      <c r="E1451" s="135">
        <v>2393409</v>
      </c>
    </row>
    <row r="1452" spans="1:5">
      <c r="A1452" s="178">
        <v>2011</v>
      </c>
      <c r="B1452" s="134" t="s">
        <v>213</v>
      </c>
      <c r="C1452" s="134" t="s">
        <v>773</v>
      </c>
      <c r="D1452" s="134" t="s">
        <v>784</v>
      </c>
      <c r="E1452" s="135">
        <v>2371437.38</v>
      </c>
    </row>
    <row r="1453" spans="1:5">
      <c r="A1453" s="178">
        <v>2012</v>
      </c>
      <c r="B1453" s="134" t="s">
        <v>213</v>
      </c>
      <c r="C1453" s="134" t="s">
        <v>773</v>
      </c>
      <c r="D1453" s="134" t="s">
        <v>784</v>
      </c>
      <c r="E1453" s="135">
        <v>2366281</v>
      </c>
    </row>
    <row r="1454" spans="1:5">
      <c r="A1454" s="178">
        <v>2013</v>
      </c>
      <c r="B1454" s="134" t="s">
        <v>213</v>
      </c>
      <c r="C1454" s="134" t="s">
        <v>773</v>
      </c>
      <c r="D1454" s="134" t="s">
        <v>784</v>
      </c>
      <c r="E1454" s="135">
        <v>2704256</v>
      </c>
    </row>
    <row r="1455" spans="1:5">
      <c r="A1455" s="178">
        <v>2014</v>
      </c>
      <c r="B1455" s="134" t="s">
        <v>213</v>
      </c>
      <c r="C1455" s="134" t="s">
        <v>773</v>
      </c>
      <c r="D1455" s="134" t="s">
        <v>784</v>
      </c>
      <c r="E1455" s="135">
        <v>2685727</v>
      </c>
    </row>
    <row r="1456" spans="1:5">
      <c r="A1456" s="178">
        <v>2015</v>
      </c>
      <c r="B1456" s="134" t="s">
        <v>213</v>
      </c>
      <c r="C1456" s="134" t="s">
        <v>773</v>
      </c>
      <c r="D1456" s="134" t="s">
        <v>784</v>
      </c>
      <c r="E1456" s="135">
        <v>2608468</v>
      </c>
    </row>
    <row r="1457" spans="1:5">
      <c r="A1457" s="178">
        <v>2016</v>
      </c>
      <c r="B1457" s="134" t="s">
        <v>213</v>
      </c>
      <c r="C1457" s="134" t="s">
        <v>773</v>
      </c>
      <c r="D1457" s="134" t="s">
        <v>784</v>
      </c>
      <c r="E1457" s="135">
        <v>2788939</v>
      </c>
    </row>
    <row r="1458" spans="1:5">
      <c r="A1458" s="178">
        <v>2017</v>
      </c>
      <c r="B1458" s="134" t="s">
        <v>213</v>
      </c>
      <c r="C1458" s="134" t="s">
        <v>773</v>
      </c>
      <c r="D1458" s="134" t="s">
        <v>784</v>
      </c>
      <c r="E1458" s="135">
        <v>2650839</v>
      </c>
    </row>
    <row r="1459" spans="1:5">
      <c r="A1459" s="178">
        <v>2018</v>
      </c>
      <c r="B1459" s="134" t="s">
        <v>213</v>
      </c>
      <c r="C1459" s="134" t="s">
        <v>773</v>
      </c>
      <c r="D1459" s="134" t="s">
        <v>784</v>
      </c>
      <c r="E1459" s="135">
        <v>2528366</v>
      </c>
    </row>
    <row r="1460" spans="1:5">
      <c r="A1460" s="178">
        <v>2019</v>
      </c>
      <c r="B1460" s="134" t="s">
        <v>213</v>
      </c>
      <c r="C1460" s="134" t="s">
        <v>773</v>
      </c>
      <c r="D1460" s="134" t="s">
        <v>784</v>
      </c>
      <c r="E1460" s="135">
        <v>2164613</v>
      </c>
    </row>
    <row r="1461" spans="1:5">
      <c r="A1461" s="178">
        <v>2020</v>
      </c>
      <c r="B1461" s="134" t="s">
        <v>213</v>
      </c>
      <c r="C1461" s="134" t="s">
        <v>773</v>
      </c>
      <c r="D1461" s="134" t="s">
        <v>784</v>
      </c>
      <c r="E1461" s="135">
        <v>2058991</v>
      </c>
    </row>
    <row r="1462" spans="1:5">
      <c r="A1462" s="178">
        <v>2021</v>
      </c>
      <c r="B1462" s="134" t="s">
        <v>213</v>
      </c>
      <c r="C1462" s="134" t="s">
        <v>773</v>
      </c>
      <c r="D1462" s="134" t="s">
        <v>784</v>
      </c>
      <c r="E1462" s="135">
        <v>2056446</v>
      </c>
    </row>
    <row r="1463" spans="1:5">
      <c r="A1463" s="178">
        <v>2022</v>
      </c>
      <c r="B1463" s="134" t="s">
        <v>213</v>
      </c>
      <c r="C1463" s="134" t="s">
        <v>773</v>
      </c>
      <c r="D1463" s="134" t="s">
        <v>784</v>
      </c>
      <c r="E1463" s="135">
        <v>1996897</v>
      </c>
    </row>
    <row r="1464" spans="1:5">
      <c r="A1464" s="178">
        <v>2023</v>
      </c>
      <c r="B1464" s="134" t="s">
        <v>213</v>
      </c>
      <c r="C1464" s="134" t="s">
        <v>773</v>
      </c>
      <c r="D1464" s="134" t="s">
        <v>784</v>
      </c>
      <c r="E1464" s="135">
        <v>1903921</v>
      </c>
    </row>
    <row r="1465" spans="1:5">
      <c r="A1465" s="178">
        <v>1990</v>
      </c>
      <c r="B1465" s="134" t="s">
        <v>208</v>
      </c>
      <c r="C1465" s="134" t="s">
        <v>773</v>
      </c>
      <c r="D1465" s="134" t="s">
        <v>784</v>
      </c>
      <c r="E1465" s="135">
        <v>1594124</v>
      </c>
    </row>
    <row r="1466" spans="1:5">
      <c r="A1466" s="178">
        <v>1991</v>
      </c>
      <c r="B1466" s="134" t="s">
        <v>208</v>
      </c>
      <c r="C1466" s="134" t="s">
        <v>773</v>
      </c>
      <c r="D1466" s="134" t="s">
        <v>784</v>
      </c>
      <c r="E1466" s="135">
        <v>1838294</v>
      </c>
    </row>
    <row r="1467" spans="1:5">
      <c r="A1467" s="178">
        <v>1992</v>
      </c>
      <c r="B1467" s="134" t="s">
        <v>208</v>
      </c>
      <c r="C1467" s="134" t="s">
        <v>773</v>
      </c>
      <c r="D1467" s="134" t="s">
        <v>784</v>
      </c>
      <c r="E1467" s="135">
        <v>1976025</v>
      </c>
    </row>
    <row r="1468" spans="1:5">
      <c r="A1468" s="178">
        <v>1993</v>
      </c>
      <c r="B1468" s="134" t="s">
        <v>208</v>
      </c>
      <c r="C1468" s="134" t="s">
        <v>773</v>
      </c>
      <c r="D1468" s="134" t="s">
        <v>784</v>
      </c>
      <c r="E1468" s="135">
        <v>1952578</v>
      </c>
    </row>
    <row r="1469" spans="1:5">
      <c r="A1469" s="178">
        <v>1994</v>
      </c>
      <c r="B1469" s="134" t="s">
        <v>208</v>
      </c>
      <c r="C1469" s="134" t="s">
        <v>773</v>
      </c>
      <c r="D1469" s="134" t="s">
        <v>784</v>
      </c>
      <c r="E1469" s="135">
        <v>1761286</v>
      </c>
    </row>
    <row r="1470" spans="1:5">
      <c r="A1470" s="178">
        <v>1995</v>
      </c>
      <c r="B1470" s="134" t="s">
        <v>208</v>
      </c>
      <c r="C1470" s="134" t="s">
        <v>773</v>
      </c>
      <c r="D1470" s="134" t="s">
        <v>784</v>
      </c>
      <c r="E1470" s="135">
        <v>1882791</v>
      </c>
    </row>
    <row r="1471" spans="1:5">
      <c r="A1471" s="178">
        <v>1996</v>
      </c>
      <c r="B1471" s="134" t="s">
        <v>208</v>
      </c>
      <c r="C1471" s="134" t="s">
        <v>773</v>
      </c>
      <c r="D1471" s="134" t="s">
        <v>784</v>
      </c>
      <c r="E1471" s="135">
        <v>1621741</v>
      </c>
    </row>
    <row r="1472" spans="1:5">
      <c r="A1472" s="178">
        <v>1997</v>
      </c>
      <c r="B1472" s="134" t="s">
        <v>208</v>
      </c>
      <c r="C1472" s="134" t="s">
        <v>773</v>
      </c>
      <c r="D1472" s="134" t="s">
        <v>784</v>
      </c>
      <c r="E1472" s="135">
        <v>1620527</v>
      </c>
    </row>
    <row r="1473" spans="1:5">
      <c r="A1473" s="178">
        <v>1998</v>
      </c>
      <c r="B1473" s="134" t="s">
        <v>208</v>
      </c>
      <c r="C1473" s="134" t="s">
        <v>773</v>
      </c>
      <c r="D1473" s="134" t="s">
        <v>784</v>
      </c>
      <c r="E1473" s="135">
        <v>1436106</v>
      </c>
    </row>
    <row r="1474" spans="1:5">
      <c r="A1474" s="178">
        <v>1999</v>
      </c>
      <c r="B1474" s="134" t="s">
        <v>208</v>
      </c>
      <c r="C1474" s="134" t="s">
        <v>773</v>
      </c>
      <c r="D1474" s="134" t="s">
        <v>784</v>
      </c>
      <c r="E1474" s="135">
        <v>1436967</v>
      </c>
    </row>
    <row r="1475" spans="1:5">
      <c r="A1475" s="178">
        <v>2000</v>
      </c>
      <c r="B1475" s="134" t="s">
        <v>208</v>
      </c>
      <c r="C1475" s="134" t="s">
        <v>773</v>
      </c>
      <c r="D1475" s="134" t="s">
        <v>784</v>
      </c>
      <c r="E1475" s="135">
        <v>1680086</v>
      </c>
    </row>
    <row r="1476" spans="1:5">
      <c r="A1476" s="178">
        <v>2001</v>
      </c>
      <c r="B1476" s="134" t="s">
        <v>208</v>
      </c>
      <c r="C1476" s="134" t="s">
        <v>773</v>
      </c>
      <c r="D1476" s="134" t="s">
        <v>784</v>
      </c>
      <c r="E1476" s="135">
        <v>1432116</v>
      </c>
    </row>
    <row r="1477" spans="1:5">
      <c r="A1477" s="178">
        <v>2002</v>
      </c>
      <c r="B1477" s="134" t="s">
        <v>208</v>
      </c>
      <c r="C1477" s="134" t="s">
        <v>773</v>
      </c>
      <c r="D1477" s="134" t="s">
        <v>784</v>
      </c>
      <c r="E1477" s="135">
        <v>936593</v>
      </c>
    </row>
    <row r="1478" spans="1:5">
      <c r="A1478" s="178">
        <v>2003</v>
      </c>
      <c r="B1478" s="134" t="s">
        <v>208</v>
      </c>
      <c r="C1478" s="134" t="s">
        <v>773</v>
      </c>
      <c r="D1478" s="134" t="s">
        <v>784</v>
      </c>
      <c r="E1478" s="135">
        <v>1015096</v>
      </c>
    </row>
    <row r="1479" spans="1:5">
      <c r="A1479" s="178">
        <v>2004</v>
      </c>
      <c r="B1479" s="134" t="s">
        <v>208</v>
      </c>
      <c r="C1479" s="134" t="s">
        <v>773</v>
      </c>
      <c r="D1479" s="134" t="s">
        <v>784</v>
      </c>
      <c r="E1479" s="135">
        <v>1511357</v>
      </c>
    </row>
    <row r="1480" spans="1:5">
      <c r="A1480" s="178">
        <v>2005</v>
      </c>
      <c r="B1480" s="134" t="s">
        <v>208</v>
      </c>
      <c r="C1480" s="134" t="s">
        <v>773</v>
      </c>
      <c r="D1480" s="134" t="s">
        <v>784</v>
      </c>
      <c r="E1480" s="135">
        <v>1516353</v>
      </c>
    </row>
    <row r="1481" spans="1:5">
      <c r="A1481" s="178">
        <v>2006</v>
      </c>
      <c r="B1481" s="134" t="s">
        <v>208</v>
      </c>
      <c r="C1481" s="134" t="s">
        <v>773</v>
      </c>
      <c r="D1481" s="134" t="s">
        <v>784</v>
      </c>
      <c r="E1481" s="135">
        <v>1534602</v>
      </c>
    </row>
    <row r="1482" spans="1:5">
      <c r="A1482" s="178">
        <v>2007</v>
      </c>
      <c r="B1482" s="134" t="s">
        <v>208</v>
      </c>
      <c r="C1482" s="134" t="s">
        <v>773</v>
      </c>
      <c r="D1482" s="134" t="s">
        <v>784</v>
      </c>
      <c r="E1482" s="135">
        <v>1488348</v>
      </c>
    </row>
    <row r="1483" spans="1:5">
      <c r="A1483" s="178">
        <v>2008</v>
      </c>
      <c r="B1483" s="134" t="s">
        <v>208</v>
      </c>
      <c r="C1483" s="134" t="s">
        <v>773</v>
      </c>
      <c r="D1483" s="134" t="s">
        <v>784</v>
      </c>
      <c r="E1483" s="135">
        <v>1386275</v>
      </c>
    </row>
    <row r="1484" spans="1:5">
      <c r="A1484" s="178">
        <v>2009</v>
      </c>
      <c r="B1484" s="134" t="s">
        <v>208</v>
      </c>
      <c r="C1484" s="134" t="s">
        <v>773</v>
      </c>
      <c r="D1484" s="134" t="s">
        <v>784</v>
      </c>
      <c r="E1484" s="135">
        <v>1417319</v>
      </c>
    </row>
    <row r="1485" spans="1:5">
      <c r="A1485" s="178">
        <v>2010</v>
      </c>
      <c r="B1485" s="134" t="s">
        <v>208</v>
      </c>
      <c r="C1485" s="134" t="s">
        <v>773</v>
      </c>
      <c r="D1485" s="134" t="s">
        <v>784</v>
      </c>
      <c r="E1485" s="135">
        <v>1503279</v>
      </c>
    </row>
    <row r="1486" spans="1:5">
      <c r="A1486" s="178">
        <v>2011</v>
      </c>
      <c r="B1486" s="134" t="s">
        <v>208</v>
      </c>
      <c r="C1486" s="134" t="s">
        <v>773</v>
      </c>
      <c r="D1486" s="134" t="s">
        <v>784</v>
      </c>
      <c r="E1486" s="135">
        <v>1502779.08</v>
      </c>
    </row>
    <row r="1487" spans="1:5">
      <c r="A1487" s="178">
        <v>2012</v>
      </c>
      <c r="B1487" s="134" t="s">
        <v>208</v>
      </c>
      <c r="C1487" s="134" t="s">
        <v>773</v>
      </c>
      <c r="D1487" s="134" t="s">
        <v>784</v>
      </c>
      <c r="E1487" s="135">
        <v>1492749</v>
      </c>
    </row>
    <row r="1488" spans="1:5">
      <c r="A1488" s="178">
        <v>2013</v>
      </c>
      <c r="B1488" s="134" t="s">
        <v>208</v>
      </c>
      <c r="C1488" s="134" t="s">
        <v>773</v>
      </c>
      <c r="D1488" s="134" t="s">
        <v>784</v>
      </c>
      <c r="E1488" s="135">
        <v>1433213.73</v>
      </c>
    </row>
    <row r="1489" spans="1:5">
      <c r="A1489" s="178">
        <v>2014</v>
      </c>
      <c r="B1489" s="134" t="s">
        <v>208</v>
      </c>
      <c r="C1489" s="134" t="s">
        <v>773</v>
      </c>
      <c r="D1489" s="134" t="s">
        <v>784</v>
      </c>
      <c r="E1489" s="135">
        <v>1490603</v>
      </c>
    </row>
    <row r="1490" spans="1:5">
      <c r="A1490" s="178">
        <v>2015</v>
      </c>
      <c r="B1490" s="134" t="s">
        <v>208</v>
      </c>
      <c r="C1490" s="134" t="s">
        <v>773</v>
      </c>
      <c r="D1490" s="134" t="s">
        <v>784</v>
      </c>
      <c r="E1490" s="135">
        <v>1493078</v>
      </c>
    </row>
    <row r="1491" spans="1:5">
      <c r="A1491" s="178">
        <v>2016</v>
      </c>
      <c r="B1491" s="134" t="s">
        <v>208</v>
      </c>
      <c r="C1491" s="134" t="s">
        <v>773</v>
      </c>
      <c r="D1491" s="134" t="s">
        <v>784</v>
      </c>
      <c r="E1491" s="135">
        <v>1512781</v>
      </c>
    </row>
    <row r="1492" spans="1:5">
      <c r="A1492" s="178">
        <v>2017</v>
      </c>
      <c r="B1492" s="134" t="s">
        <v>208</v>
      </c>
      <c r="C1492" s="134" t="s">
        <v>773</v>
      </c>
      <c r="D1492" s="134" t="s">
        <v>784</v>
      </c>
      <c r="E1492" s="135">
        <v>1461823</v>
      </c>
    </row>
    <row r="1493" spans="1:5">
      <c r="A1493" s="178">
        <v>2018</v>
      </c>
      <c r="B1493" s="134" t="s">
        <v>208</v>
      </c>
      <c r="C1493" s="134" t="s">
        <v>773</v>
      </c>
      <c r="D1493" s="134" t="s">
        <v>784</v>
      </c>
      <c r="E1493" s="135">
        <v>1422731</v>
      </c>
    </row>
    <row r="1494" spans="1:5">
      <c r="A1494" s="178">
        <v>2019</v>
      </c>
      <c r="B1494" s="134" t="s">
        <v>208</v>
      </c>
      <c r="C1494" s="134" t="s">
        <v>773</v>
      </c>
      <c r="D1494" s="134" t="s">
        <v>784</v>
      </c>
      <c r="E1494" s="135">
        <v>1378380</v>
      </c>
    </row>
    <row r="1495" spans="1:5">
      <c r="A1495" s="178">
        <v>2020</v>
      </c>
      <c r="B1495" s="134" t="s">
        <v>208</v>
      </c>
      <c r="C1495" s="134" t="s">
        <v>773</v>
      </c>
      <c r="D1495" s="134" t="s">
        <v>784</v>
      </c>
      <c r="E1495" s="135">
        <v>1401656</v>
      </c>
    </row>
    <row r="1496" spans="1:5">
      <c r="A1496" s="178">
        <v>2021</v>
      </c>
      <c r="B1496" s="134" t="s">
        <v>208</v>
      </c>
      <c r="C1496" s="134" t="s">
        <v>773</v>
      </c>
      <c r="D1496" s="134" t="s">
        <v>784</v>
      </c>
      <c r="E1496" s="135">
        <v>1354161</v>
      </c>
    </row>
    <row r="1497" spans="1:5">
      <c r="A1497" s="178">
        <v>2022</v>
      </c>
      <c r="B1497" s="134" t="s">
        <v>208</v>
      </c>
      <c r="C1497" s="134" t="s">
        <v>773</v>
      </c>
      <c r="D1497" s="134" t="s">
        <v>784</v>
      </c>
      <c r="E1497" s="135">
        <v>1287647</v>
      </c>
    </row>
    <row r="1498" spans="1:5">
      <c r="A1498" s="178">
        <v>2023</v>
      </c>
      <c r="B1498" s="134" t="s">
        <v>208</v>
      </c>
      <c r="C1498" s="134" t="s">
        <v>773</v>
      </c>
      <c r="D1498" s="134" t="s">
        <v>784</v>
      </c>
      <c r="E1498" s="135">
        <v>1331164</v>
      </c>
    </row>
    <row r="1499" spans="1:5">
      <c r="A1499" s="178">
        <v>1990</v>
      </c>
      <c r="B1499" s="134" t="s">
        <v>218</v>
      </c>
      <c r="C1499" s="134" t="s">
        <v>773</v>
      </c>
      <c r="D1499" s="134" t="s">
        <v>784</v>
      </c>
      <c r="E1499" s="135">
        <v>1103471</v>
      </c>
    </row>
    <row r="1500" spans="1:5">
      <c r="A1500" s="178">
        <v>1991</v>
      </c>
      <c r="B1500" s="134" t="s">
        <v>218</v>
      </c>
      <c r="C1500" s="134" t="s">
        <v>773</v>
      </c>
      <c r="D1500" s="134" t="s">
        <v>784</v>
      </c>
      <c r="E1500" s="135">
        <v>1166585</v>
      </c>
    </row>
    <row r="1501" spans="1:5">
      <c r="A1501" s="178">
        <v>1992</v>
      </c>
      <c r="B1501" s="134" t="s">
        <v>218</v>
      </c>
      <c r="C1501" s="134" t="s">
        <v>773</v>
      </c>
      <c r="D1501" s="134" t="s">
        <v>784</v>
      </c>
      <c r="E1501" s="135">
        <v>1301936</v>
      </c>
    </row>
    <row r="1502" spans="1:5">
      <c r="A1502" s="178">
        <v>1993</v>
      </c>
      <c r="B1502" s="134" t="s">
        <v>218</v>
      </c>
      <c r="C1502" s="134" t="s">
        <v>773</v>
      </c>
      <c r="D1502" s="134" t="s">
        <v>784</v>
      </c>
      <c r="E1502" s="135">
        <v>1249854</v>
      </c>
    </row>
    <row r="1503" spans="1:5">
      <c r="A1503" s="178">
        <v>1994</v>
      </c>
      <c r="B1503" s="134" t="s">
        <v>218</v>
      </c>
      <c r="C1503" s="134" t="s">
        <v>773</v>
      </c>
      <c r="D1503" s="134" t="s">
        <v>784</v>
      </c>
      <c r="E1503" s="135">
        <v>1190218</v>
      </c>
    </row>
    <row r="1504" spans="1:5">
      <c r="A1504" s="178">
        <v>1995</v>
      </c>
      <c r="B1504" s="134" t="s">
        <v>218</v>
      </c>
      <c r="C1504" s="134" t="s">
        <v>773</v>
      </c>
      <c r="D1504" s="134" t="s">
        <v>784</v>
      </c>
      <c r="E1504" s="135">
        <v>1337392</v>
      </c>
    </row>
    <row r="1505" spans="1:5">
      <c r="A1505" s="178">
        <v>1996</v>
      </c>
      <c r="B1505" s="134" t="s">
        <v>218</v>
      </c>
      <c r="C1505" s="134" t="s">
        <v>773</v>
      </c>
      <c r="D1505" s="134" t="s">
        <v>784</v>
      </c>
      <c r="E1505" s="135">
        <v>1281631</v>
      </c>
    </row>
    <row r="1506" spans="1:5">
      <c r="A1506" s="178">
        <v>1997</v>
      </c>
      <c r="B1506" s="134" t="s">
        <v>218</v>
      </c>
      <c r="C1506" s="134" t="s">
        <v>773</v>
      </c>
      <c r="D1506" s="134" t="s">
        <v>784</v>
      </c>
      <c r="E1506" s="135">
        <v>1371757</v>
      </c>
    </row>
    <row r="1507" spans="1:5">
      <c r="A1507" s="178">
        <v>1998</v>
      </c>
      <c r="B1507" s="134" t="s">
        <v>218</v>
      </c>
      <c r="C1507" s="134" t="s">
        <v>773</v>
      </c>
      <c r="D1507" s="134" t="s">
        <v>784</v>
      </c>
      <c r="E1507" s="135">
        <v>1254609</v>
      </c>
    </row>
    <row r="1508" spans="1:5">
      <c r="A1508" s="178">
        <v>1999</v>
      </c>
      <c r="B1508" s="134" t="s">
        <v>218</v>
      </c>
      <c r="C1508" s="134" t="s">
        <v>773</v>
      </c>
      <c r="D1508" s="134" t="s">
        <v>784</v>
      </c>
      <c r="E1508" s="135">
        <v>1126536</v>
      </c>
    </row>
    <row r="1509" spans="1:5">
      <c r="A1509" s="178">
        <v>2000</v>
      </c>
      <c r="B1509" s="134" t="s">
        <v>218</v>
      </c>
      <c r="C1509" s="134" t="s">
        <v>773</v>
      </c>
      <c r="D1509" s="134" t="s">
        <v>784</v>
      </c>
      <c r="E1509" s="135">
        <v>1152246</v>
      </c>
    </row>
    <row r="1510" spans="1:5">
      <c r="A1510" s="178">
        <v>2001</v>
      </c>
      <c r="B1510" s="134" t="s">
        <v>218</v>
      </c>
      <c r="C1510" s="134" t="s">
        <v>773</v>
      </c>
      <c r="D1510" s="134" t="s">
        <v>784</v>
      </c>
      <c r="E1510" s="135">
        <v>897611</v>
      </c>
    </row>
    <row r="1511" spans="1:5">
      <c r="A1511" s="178">
        <v>2002</v>
      </c>
      <c r="B1511" s="134" t="s">
        <v>218</v>
      </c>
      <c r="C1511" s="134" t="s">
        <v>773</v>
      </c>
      <c r="D1511" s="134" t="s">
        <v>784</v>
      </c>
      <c r="E1511" s="135">
        <v>1073462</v>
      </c>
    </row>
    <row r="1512" spans="1:5">
      <c r="A1512" s="178">
        <v>2003</v>
      </c>
      <c r="B1512" s="134" t="s">
        <v>218</v>
      </c>
      <c r="C1512" s="134" t="s">
        <v>773</v>
      </c>
      <c r="D1512" s="134" t="s">
        <v>784</v>
      </c>
      <c r="E1512" s="135">
        <v>1036160</v>
      </c>
    </row>
    <row r="1513" spans="1:5">
      <c r="A1513" s="178">
        <v>2004</v>
      </c>
      <c r="B1513" s="134" t="s">
        <v>218</v>
      </c>
      <c r="C1513" s="134" t="s">
        <v>773</v>
      </c>
      <c r="D1513" s="134" t="s">
        <v>784</v>
      </c>
      <c r="E1513" s="135">
        <v>857217</v>
      </c>
    </row>
    <row r="1514" spans="1:5">
      <c r="A1514" s="178">
        <v>2005</v>
      </c>
      <c r="B1514" s="134" t="s">
        <v>218</v>
      </c>
      <c r="C1514" s="134" t="s">
        <v>773</v>
      </c>
      <c r="D1514" s="134" t="s">
        <v>784</v>
      </c>
      <c r="E1514" s="135">
        <v>851698</v>
      </c>
    </row>
    <row r="1515" spans="1:5">
      <c r="A1515" s="178">
        <v>2006</v>
      </c>
      <c r="B1515" s="134" t="s">
        <v>218</v>
      </c>
      <c r="C1515" s="134" t="s">
        <v>773</v>
      </c>
      <c r="D1515" s="134" t="s">
        <v>784</v>
      </c>
      <c r="E1515" s="135">
        <v>892044</v>
      </c>
    </row>
    <row r="1516" spans="1:5">
      <c r="A1516" s="178">
        <v>2007</v>
      </c>
      <c r="B1516" s="134" t="s">
        <v>218</v>
      </c>
      <c r="C1516" s="134" t="s">
        <v>773</v>
      </c>
      <c r="D1516" s="134" t="s">
        <v>784</v>
      </c>
      <c r="E1516" s="135">
        <v>914164</v>
      </c>
    </row>
    <row r="1517" spans="1:5">
      <c r="A1517" s="178">
        <v>2008</v>
      </c>
      <c r="B1517" s="134" t="s">
        <v>218</v>
      </c>
      <c r="C1517" s="134" t="s">
        <v>773</v>
      </c>
      <c r="D1517" s="134" t="s">
        <v>784</v>
      </c>
      <c r="E1517" s="135">
        <v>975599</v>
      </c>
    </row>
    <row r="1518" spans="1:5">
      <c r="A1518" s="178">
        <v>2009</v>
      </c>
      <c r="B1518" s="134" t="s">
        <v>218</v>
      </c>
      <c r="C1518" s="134" t="s">
        <v>773</v>
      </c>
      <c r="D1518" s="134" t="s">
        <v>784</v>
      </c>
      <c r="E1518" s="135">
        <v>649298</v>
      </c>
    </row>
    <row r="1519" spans="1:5">
      <c r="A1519" s="178">
        <v>2010</v>
      </c>
      <c r="B1519" s="134" t="s">
        <v>218</v>
      </c>
      <c r="C1519" s="134" t="s">
        <v>773</v>
      </c>
      <c r="D1519" s="134" t="s">
        <v>784</v>
      </c>
      <c r="E1519" s="135">
        <v>900074</v>
      </c>
    </row>
    <row r="1520" spans="1:5">
      <c r="A1520" s="178">
        <v>2011</v>
      </c>
      <c r="B1520" s="134" t="s">
        <v>218</v>
      </c>
      <c r="C1520" s="134" t="s">
        <v>773</v>
      </c>
      <c r="D1520" s="134" t="s">
        <v>784</v>
      </c>
      <c r="E1520" s="135">
        <v>928280.5</v>
      </c>
    </row>
    <row r="1521" spans="1:5">
      <c r="A1521" s="178">
        <v>2012</v>
      </c>
      <c r="B1521" s="134" t="s">
        <v>218</v>
      </c>
      <c r="C1521" s="134" t="s">
        <v>773</v>
      </c>
      <c r="D1521" s="134" t="s">
        <v>784</v>
      </c>
      <c r="E1521" s="135">
        <v>983984</v>
      </c>
    </row>
    <row r="1522" spans="1:5">
      <c r="A1522" s="178">
        <v>2013</v>
      </c>
      <c r="B1522" s="134" t="s">
        <v>218</v>
      </c>
      <c r="C1522" s="134" t="s">
        <v>773</v>
      </c>
      <c r="D1522" s="134" t="s">
        <v>784</v>
      </c>
      <c r="E1522" s="135">
        <v>992693.98</v>
      </c>
    </row>
    <row r="1523" spans="1:5">
      <c r="A1523" s="178">
        <v>2014</v>
      </c>
      <c r="B1523" s="134" t="s">
        <v>218</v>
      </c>
      <c r="C1523" s="134" t="s">
        <v>773</v>
      </c>
      <c r="D1523" s="134" t="s">
        <v>784</v>
      </c>
      <c r="E1523" s="135">
        <v>1074785</v>
      </c>
    </row>
    <row r="1524" spans="1:5">
      <c r="A1524" s="178">
        <v>2015</v>
      </c>
      <c r="B1524" s="134" t="s">
        <v>218</v>
      </c>
      <c r="C1524" s="134" t="s">
        <v>773</v>
      </c>
      <c r="D1524" s="134" t="s">
        <v>784</v>
      </c>
      <c r="E1524" s="135">
        <v>656580</v>
      </c>
    </row>
    <row r="1525" spans="1:5">
      <c r="A1525" s="178">
        <v>2016</v>
      </c>
      <c r="B1525" s="134" t="s">
        <v>218</v>
      </c>
      <c r="C1525" s="134" t="s">
        <v>773</v>
      </c>
      <c r="D1525" s="134" t="s">
        <v>784</v>
      </c>
      <c r="E1525" s="135">
        <v>947653</v>
      </c>
    </row>
    <row r="1526" spans="1:5">
      <c r="A1526" s="178">
        <v>2017</v>
      </c>
      <c r="B1526" s="134" t="s">
        <v>218</v>
      </c>
      <c r="C1526" s="134" t="s">
        <v>773</v>
      </c>
      <c r="D1526" s="134" t="s">
        <v>784</v>
      </c>
      <c r="E1526" s="135">
        <v>908357</v>
      </c>
    </row>
    <row r="1527" spans="1:5">
      <c r="A1527" s="178">
        <v>2018</v>
      </c>
      <c r="B1527" s="134" t="s">
        <v>218</v>
      </c>
      <c r="C1527" s="134" t="s">
        <v>773</v>
      </c>
      <c r="D1527" s="134" t="s">
        <v>784</v>
      </c>
      <c r="E1527" s="135">
        <v>1004874</v>
      </c>
    </row>
    <row r="1528" spans="1:5">
      <c r="A1528" s="178">
        <v>2019</v>
      </c>
      <c r="B1528" s="134" t="s">
        <v>218</v>
      </c>
      <c r="C1528" s="134" t="s">
        <v>773</v>
      </c>
      <c r="D1528" s="134" t="s">
        <v>784</v>
      </c>
      <c r="E1528" s="135">
        <v>1042048</v>
      </c>
    </row>
    <row r="1529" spans="1:5">
      <c r="A1529" s="178">
        <v>2020</v>
      </c>
      <c r="B1529" s="134" t="s">
        <v>218</v>
      </c>
      <c r="C1529" s="134" t="s">
        <v>773</v>
      </c>
      <c r="D1529" s="134" t="s">
        <v>784</v>
      </c>
      <c r="E1529" s="135">
        <v>934956</v>
      </c>
    </row>
    <row r="1530" spans="1:5">
      <c r="A1530" s="178">
        <v>2021</v>
      </c>
      <c r="B1530" s="134" t="s">
        <v>218</v>
      </c>
      <c r="C1530" s="134" t="s">
        <v>773</v>
      </c>
      <c r="D1530" s="134" t="s">
        <v>784</v>
      </c>
      <c r="E1530" s="135">
        <v>939340</v>
      </c>
    </row>
    <row r="1531" spans="1:5">
      <c r="A1531" s="178">
        <v>2022</v>
      </c>
      <c r="B1531" s="134" t="s">
        <v>218</v>
      </c>
      <c r="C1531" s="134" t="s">
        <v>773</v>
      </c>
      <c r="D1531" s="134" t="s">
        <v>784</v>
      </c>
      <c r="E1531" s="135">
        <v>1150952</v>
      </c>
    </row>
    <row r="1532" spans="1:5">
      <c r="A1532" s="178">
        <v>2023</v>
      </c>
      <c r="B1532" s="134" t="s">
        <v>218</v>
      </c>
      <c r="C1532" s="134" t="s">
        <v>773</v>
      </c>
      <c r="D1532" s="134" t="s">
        <v>784</v>
      </c>
      <c r="E1532" s="135">
        <v>1102982</v>
      </c>
    </row>
  </sheetData>
  <pageMargins left="0.7" right="0.7" top="0.75" bottom="0.75" header="0.3" footer="0.3"/>
  <pageSetup paperSize="3" scale="8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21</vt:i4>
      </vt:variant>
    </vt:vector>
  </HeadingPairs>
  <TitlesOfParts>
    <vt:vector size="48" baseType="lpstr">
      <vt:lpstr>List of Tables</vt:lpstr>
      <vt:lpstr>Table S1a</vt:lpstr>
      <vt:lpstr>Table S1b</vt:lpstr>
      <vt:lpstr>Table S2a</vt:lpstr>
      <vt:lpstr>Table S2b</vt:lpstr>
      <vt:lpstr>Table S3a</vt:lpstr>
      <vt:lpstr>Table S3b</vt:lpstr>
      <vt:lpstr>Table S3c</vt:lpstr>
      <vt:lpstr>Table S4a</vt:lpstr>
      <vt:lpstr>Table S4b</vt:lpstr>
      <vt:lpstr>Table S5 </vt:lpstr>
      <vt:lpstr>Table S6a</vt:lpstr>
      <vt:lpstr>Table S6b</vt:lpstr>
      <vt:lpstr>Table S7a</vt:lpstr>
      <vt:lpstr>Table S7b</vt:lpstr>
      <vt:lpstr>Table S8</vt:lpstr>
      <vt:lpstr>Table S9</vt:lpstr>
      <vt:lpstr>Table S10</vt:lpstr>
      <vt:lpstr>Table S11a</vt:lpstr>
      <vt:lpstr>Table S11b</vt:lpstr>
      <vt:lpstr>Table S12a</vt:lpstr>
      <vt:lpstr>Table S12b</vt:lpstr>
      <vt:lpstr>Table S13</vt:lpstr>
      <vt:lpstr>Table S14</vt:lpstr>
      <vt:lpstr>Table S15a</vt:lpstr>
      <vt:lpstr>Table S15b</vt:lpstr>
      <vt:lpstr>Table S16</vt:lpstr>
      <vt:lpstr>'List of Tables'!Print_Area</vt:lpstr>
      <vt:lpstr>'Table S10'!Print_Area</vt:lpstr>
      <vt:lpstr>'Table S11a'!Print_Area</vt:lpstr>
      <vt:lpstr>'Table S11b'!Print_Area</vt:lpstr>
      <vt:lpstr>'Table S12a'!Print_Area</vt:lpstr>
      <vt:lpstr>'Table S12b'!Print_Area</vt:lpstr>
      <vt:lpstr>'Table S13'!Print_Area</vt:lpstr>
      <vt:lpstr>'Table S14'!Print_Area</vt:lpstr>
      <vt:lpstr>'Table S15a'!Print_Area</vt:lpstr>
      <vt:lpstr>'Table S15b'!Print_Area</vt:lpstr>
      <vt:lpstr>'Table S16'!Print_Area</vt:lpstr>
      <vt:lpstr>'Table S1a'!Print_Area</vt:lpstr>
      <vt:lpstr>'Table S1b'!Print_Area</vt:lpstr>
      <vt:lpstr>'Table S3b'!Print_Area</vt:lpstr>
      <vt:lpstr>'Table S3c'!Print_Area</vt:lpstr>
      <vt:lpstr>'Table S4a'!Print_Area</vt:lpstr>
      <vt:lpstr>'Table S4b'!Print_Area</vt:lpstr>
      <vt:lpstr>'Table S6a'!Print_Area</vt:lpstr>
      <vt:lpstr>'Table S6b'!Print_Area</vt:lpstr>
      <vt:lpstr>'Table S7a'!Print_Area</vt:lpstr>
      <vt:lpstr>'Table S9'!Print_Area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Hutchison</dc:creator>
  <cp:lastModifiedBy>Scanlon, Bridget R</cp:lastModifiedBy>
  <cp:lastPrinted>2024-12-31T18:42:40Z</cp:lastPrinted>
  <dcterms:created xsi:type="dcterms:W3CDTF">2017-10-24T13:32:20Z</dcterms:created>
  <dcterms:modified xsi:type="dcterms:W3CDTF">2026-02-05T17:23:05Z</dcterms:modified>
</cp:coreProperties>
</file>